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APL_USER\Desktop\UI Testing\Portfolio Test\PortfolioTestCasefiles\Revised\"/>
    </mc:Choice>
  </mc:AlternateContent>
  <xr:revisionPtr revIDLastSave="0" documentId="13_ncr:1_{ECD2CBC1-7CDD-4D04-809A-1F16F51671A2}" xr6:coauthVersionLast="47" xr6:coauthVersionMax="47" xr10:uidLastSave="{00000000-0000-0000-0000-000000000000}"/>
  <bookViews>
    <workbookView xWindow="-108" yWindow="-108" windowWidth="23256" windowHeight="12456" tabRatio="838" firstSheet="17" activeTab="17" xr2:uid="{00000000-000D-0000-FFFF-FFFF00000000}"/>
  </bookViews>
  <sheets>
    <sheet name="Summary" sheetId="18" state="hidden" r:id="rId1"/>
    <sheet name="Inputs" sheetId="25" state="hidden" r:id="rId2"/>
    <sheet name="ILS Report- Combined" sheetId="7" state="hidden" r:id="rId3"/>
    <sheet name="P&amp;L" sheetId="8" state="hidden" r:id="rId4"/>
    <sheet name="EP Curve" sheetId="9" state="hidden" r:id="rId5"/>
    <sheet name="HistoricalEvents" sheetId="16" state="hidden" r:id="rId6"/>
    <sheet name="CorrMxData" sheetId="30" state="hidden" r:id="rId7"/>
    <sheet name="MarginalAEPMxData" sheetId="32" state="hidden" r:id="rId8"/>
    <sheet name="Guidelines Summary" sheetId="6" state="hidden" r:id="rId9"/>
    <sheet name="Region Peril" sheetId="5" state="hidden" r:id="rId10"/>
    <sheet name="AAL by Month" sheetId="24" state="hidden" r:id="rId11"/>
    <sheet name="Port YELT" sheetId="28" state="hidden" r:id="rId12"/>
    <sheet name="BoundPositions" sheetId="2" state="hidden" r:id="rId13"/>
    <sheet name="Bound Portfolio Report" sheetId="1" state="hidden" r:id="rId14"/>
    <sheet name="Leverage Calc" sheetId="11" state="hidden" r:id="rId15"/>
    <sheet name="ReturnByHistEvents_USWind" sheetId="22" state="hidden" r:id="rId16"/>
    <sheet name="ReturnByHistEvents_Worldwide" sheetId="23" state="hidden" r:id="rId17"/>
    <sheet name="UI_PnL Report" sheetId="35" r:id="rId18"/>
  </sheets>
  <externalReferences>
    <externalReference r:id="rId19"/>
    <externalReference r:id="rId20"/>
    <externalReference r:id="rId21"/>
    <externalReference r:id="rId22"/>
    <externalReference r:id="rId23"/>
  </externalReferences>
  <definedNames>
    <definedName name="__123Graph_ACURRENT" localSheetId="7" hidden="1">'[1]AA-2a'!#REF!</definedName>
    <definedName name="__123Graph_ACURRENT" hidden="1">'[1]AA-2a'!#REF!</definedName>
    <definedName name="__123Graph_AILLUS" localSheetId="7" hidden="1">[2]Hull!#REF!</definedName>
    <definedName name="__123Graph_AILLUS" hidden="1">[2]Hull!#REF!</definedName>
    <definedName name="__123Graph_AILLUS1" localSheetId="7" hidden="1">[2]Hull!#REF!</definedName>
    <definedName name="__123Graph_AILLUS1" hidden="1">[2]Hull!#REF!</definedName>
    <definedName name="__123Graph_BCURRENT" localSheetId="7" hidden="1">'[1]AA-2a'!#REF!</definedName>
    <definedName name="__123Graph_BCURRENT" hidden="1">'[1]AA-2a'!#REF!</definedName>
    <definedName name="__123Graph_BILLUS" localSheetId="7" hidden="1">[2]Hull!#REF!</definedName>
    <definedName name="__123Graph_BILLUS" hidden="1">[2]Hull!#REF!</definedName>
    <definedName name="__123Graph_BILLUS1" localSheetId="7" hidden="1">[2]Hull!#REF!</definedName>
    <definedName name="__123Graph_BILLUS1" hidden="1">[2]Hull!#REF!</definedName>
    <definedName name="__123Graph_CILLUS" localSheetId="7" hidden="1">[2]Hull!#REF!</definedName>
    <definedName name="__123Graph_CILLUS" hidden="1">[2]Hull!#REF!</definedName>
    <definedName name="__123Graph_CILLUS1" localSheetId="7" hidden="1">[2]Hull!#REF!</definedName>
    <definedName name="__123Graph_CILLUS1" hidden="1">[2]Hull!#REF!</definedName>
    <definedName name="__123Graph_XCURRENT" localSheetId="7" hidden="1">'[1]AA-2a'!#REF!</definedName>
    <definedName name="__123Graph_XCURRENT" hidden="1">'[1]AA-2a'!#REF!</definedName>
    <definedName name="_100__Premium" localSheetId="4">#REF!</definedName>
    <definedName name="_100__Premium" localSheetId="5">'[3]Bound Portfolio Report'!$AA$8:$AA$10000</definedName>
    <definedName name="_100__Premium" localSheetId="2">#REF!</definedName>
    <definedName name="_100__Premium" localSheetId="14">#REF!</definedName>
    <definedName name="_100__Premium" localSheetId="7">#REF!</definedName>
    <definedName name="_100__Premium" localSheetId="3">#REF!</definedName>
    <definedName name="_100__Premium">#REF!</definedName>
    <definedName name="_100_AEP" localSheetId="4">#REF!</definedName>
    <definedName name="_100_AEP" localSheetId="8">#REF!</definedName>
    <definedName name="_100_AEP" localSheetId="5">'[3]Bound Portfolio Report'!$BF$8:$BF$10000</definedName>
    <definedName name="_100_AEP" localSheetId="2">#REF!</definedName>
    <definedName name="_100_AEP" localSheetId="14">#REF!</definedName>
    <definedName name="_100_AEP" localSheetId="3">#REF!</definedName>
    <definedName name="_100_AEP">'[4]Bound Portfolio Report'!$BF$8:$BF$10000</definedName>
    <definedName name="_500_AEP" localSheetId="4">#REF!</definedName>
    <definedName name="_500_AEP" localSheetId="8">#REF!</definedName>
    <definedName name="_500_AEP" localSheetId="5">'[3]Bound Portfolio Report'!$BG$8:$BG$10000</definedName>
    <definedName name="_500_AEP" localSheetId="2">#REF!</definedName>
    <definedName name="_500_AEP" localSheetId="14">#REF!</definedName>
    <definedName name="_500_AEP" localSheetId="3">#REF!</definedName>
    <definedName name="_500_AEP">'[4]Bound Portfolio Report'!$BG$8:$BG$10000</definedName>
    <definedName name="_AREResultPropertyNames">'[3]~AnalyzeReAddIn'!$B$1:$B$30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FALSE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8</definedName>
    <definedName name="_AtRisk_SimSetting_MultipleCPUMode" hidden="1">0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0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16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8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Fill" localSheetId="7" hidden="1">#REF!</definedName>
    <definedName name="_Fill" hidden="1">#REF!</definedName>
    <definedName name="_xlnm._FilterDatabase" localSheetId="13" hidden="1">'Bound Portfolio Report'!$A$7:$CI$7</definedName>
    <definedName name="_xlnm._FilterDatabase" localSheetId="12" hidden="1">BoundPositions!$A$4:$AO$14</definedName>
    <definedName name="_xlnm._FilterDatabase" localSheetId="6" hidden="1">CorrMxData!$A$1:$Q$111</definedName>
    <definedName name="_xlnm._FilterDatabase" localSheetId="4" hidden="1">'EP Curve'!$A$3:$AF$10003</definedName>
    <definedName name="_xlnm._FilterDatabase" localSheetId="5" hidden="1">HistoricalEvents!$K$3:$BD$3</definedName>
    <definedName name="_xlnm._FilterDatabase" localSheetId="7" hidden="1">MarginalAEPMxData!$A$1:$F$3907</definedName>
    <definedName name="_xlnm._FilterDatabase" localSheetId="11" hidden="1">'Port YELT'!$A$1:$J$7884</definedName>
    <definedName name="_xlnm._FilterDatabase" localSheetId="9" hidden="1">'Region Peril'!$A$4:$Q$27</definedName>
    <definedName name="_JNR0003" localSheetId="5" hidden="1">{#N/A,#N/A,FALSE,"Losses"}</definedName>
    <definedName name="_JNR0003" hidden="1">{#N/A,#N/A,FALSE,"Losses"}</definedName>
    <definedName name="_Order1" hidden="1">255</definedName>
    <definedName name="_Order2" hidden="1">255</definedName>
    <definedName name="Actual___of_AUM" localSheetId="4">#REF!</definedName>
    <definedName name="Actual___of_AUM" localSheetId="5">'[3]Bound Portfolio Report'!$BH$8:$BH$10000</definedName>
    <definedName name="Actual___of_AUM" localSheetId="2">#REF!</definedName>
    <definedName name="Actual___of_AUM" localSheetId="14">#REF!</definedName>
    <definedName name="Actual___of_AUM" localSheetId="7">#REF!</definedName>
    <definedName name="Actual___of_AUM" localSheetId="3">#REF!</definedName>
    <definedName name="Actual___of_AUM">#REF!</definedName>
    <definedName name="ACwvu.ANALYSIS._.1." localSheetId="7" hidden="1">#REF!</definedName>
    <definedName name="ACwvu.ANALYSIS._.1." hidden="1">#REF!</definedName>
    <definedName name="ACwvu.ANALYSIS._.2." localSheetId="7" hidden="1">#REF!</definedName>
    <definedName name="ACwvu.ANALYSIS._.2." hidden="1">#REF!</definedName>
    <definedName name="ACwvu.grid._.lines." localSheetId="7" hidden="1">[5]JE!#REF!</definedName>
    <definedName name="ACwvu.grid._.lines." hidden="1">[5]JE!#REF!</definedName>
    <definedName name="ACwvu.OPERATING._.EXPENSES." localSheetId="7" hidden="1">#REF!</definedName>
    <definedName name="ACwvu.OPERATING._.EXPENSES." hidden="1">#REF!</definedName>
    <definedName name="agghh" localSheetId="7" hidden="1">#REF!</definedName>
    <definedName name="agghh" hidden="1">#REF!</definedName>
    <definedName name="Aggregate_Limit__100" localSheetId="5">'[3]Bound Portfolio Report'!$Z$8:$Z$10000</definedName>
    <definedName name="Aggregate_Limit__100" localSheetId="2">#REF!</definedName>
    <definedName name="Aggregate_Limit__100" localSheetId="7">#REF!</definedName>
    <definedName name="Aggregate_Limit__100">#REF!</definedName>
    <definedName name="aima" localSheetId="5" hidden="1">{#N/A,#N/A,FALSE,"WRKP - Cover Sheet";#N/A,#N/A,FALSE,"Liquidity Margin";#N/A,#N/A,FALSE,"Solvency Margin";#N/A,#N/A,FALSE,"Maximum Dividend";#N/A,#N/A,FALSE,"Balance Sheet";#N/A,#N/A,FALSE,"Income Statement";#N/A,#N/A,FALSE,"Notes";#N/A,#N/A,FALSE,"Investment Schedule";#N/A,#N/A,FALSE,"Cashbook";#N/A,#N/A,FALSE,"Time Deposits - BOB &amp; FC";#N/A,#N/A,FALSE,"Union Bank of Switzerland";#N/A,#N/A,FALSE,"Loss Schedule"}</definedName>
    <definedName name="aima" hidden="1">{#N/A,#N/A,FALSE,"WRKP - Cover Sheet";#N/A,#N/A,FALSE,"Liquidity Margin";#N/A,#N/A,FALSE,"Solvency Margin";#N/A,#N/A,FALSE,"Maximum Dividend";#N/A,#N/A,FALSE,"Balance Sheet";#N/A,#N/A,FALSE,"Income Statement";#N/A,#N/A,FALSE,"Notes";#N/A,#N/A,FALSE,"Investment Schedule";#N/A,#N/A,FALSE,"Cashbook";#N/A,#N/A,FALSE,"Time Deposits - BOB &amp; FC";#N/A,#N/A,FALSE,"Union Bank of Switzerland";#N/A,#N/A,FALSE,"Loss Schedule"}</definedName>
    <definedName name="AIR_ARe_CipherID" localSheetId="5">[3]BoundLayerDB!$E$3:$E$1048576</definedName>
    <definedName name="AIR_ARe_CipherID" localSheetId="7">#REF!</definedName>
    <definedName name="AIR_ARe_CipherID">#REF!</definedName>
    <definedName name="AIR_ARe_LayerID" localSheetId="5">[3]BoundLayerDB!$D$3:$D$1048576</definedName>
    <definedName name="AIR_ARe_LayerID" localSheetId="7">#REF!</definedName>
    <definedName name="AIR_ARe_LayerID">#REF!</definedName>
    <definedName name="Avg_Rate_Change_Projection" localSheetId="2">#REF!</definedName>
    <definedName name="Avg_Rate_Change_Projection" localSheetId="7">#REF!</definedName>
    <definedName name="Avg_Rate_Change_Projection">#REF!</definedName>
    <definedName name="Bond_Price__Binding" localSheetId="2">#REF!</definedName>
    <definedName name="Bond_Price__Binding" localSheetId="7">#REF!</definedName>
    <definedName name="Bond_Price__Binding">#REF!</definedName>
    <definedName name="Bound_Date" localSheetId="5">'[3]Bound Portfolio Report'!$O$8:$O$10000</definedName>
    <definedName name="Bound_Date" localSheetId="2">#REF!</definedName>
    <definedName name="Bound_Date" localSheetId="7">#REF!</definedName>
    <definedName name="Bound_Date">#REF!</definedName>
    <definedName name="Buttress" localSheetId="5" hidden="1">{#N/A,#N/A,FALSE,"COVER";#N/A,#N/A,FALSE,"BALANCE";#N/A,#N/A,FALSE,"P&amp;L";#N/A,#N/A,FALSE,"NOTES";#N/A,#N/A,FALSE,"ROI";#N/A,#N/A,FALSE,"EPR &amp; UEPR";#N/A,#N/A,FALSE,"DEFREIN-UEPR";#N/A,#N/A,FALSE,"ACCRUED EXPENSES";#N/A,#N/A,FALSE,"PREPAIDS";#N/A,#N/A,FALSE,"OVAL&amp;S.WK1";#N/A,#N/A,FALSE,"Maximum Dividend"}</definedName>
    <definedName name="Buttress" hidden="1">{#N/A,#N/A,FALSE,"COVER";#N/A,#N/A,FALSE,"BALANCE";#N/A,#N/A,FALSE,"P&amp;L";#N/A,#N/A,FALSE,"NOTES";#N/A,#N/A,FALSE,"ROI";#N/A,#N/A,FALSE,"EPR &amp; UEPR";#N/A,#N/A,FALSE,"DEFREIN-UEPR";#N/A,#N/A,FALSE,"ACCRUED EXPENSES";#N/A,#N/A,FALSE,"PREPAIDS";#N/A,#N/A,FALSE,"OVAL&amp;S.WK1";#N/A,#N/A,FALSE,"Maximum Dividend"}</definedName>
    <definedName name="CipherID" localSheetId="2">#REF!</definedName>
    <definedName name="CipherID" localSheetId="7">#REF!</definedName>
    <definedName name="CipherID">#REF!</definedName>
    <definedName name="CIQWBGuid" hidden="1">"f0b1c0f7-41d0-47c3-b294-5242a657cad6"</definedName>
    <definedName name="Co_TVAR_100" localSheetId="4">#REF!</definedName>
    <definedName name="Co_TVAR_100" localSheetId="8">#REF!</definedName>
    <definedName name="Co_TVAR_100" localSheetId="5">'[3]Bound Portfolio Report'!$BR$8:$BR$10000</definedName>
    <definedName name="Co_TVAR_100" localSheetId="2">#REF!</definedName>
    <definedName name="Co_TVAR_100" localSheetId="14">#REF!</definedName>
    <definedName name="Co_TVAR_100" localSheetId="3">#REF!</definedName>
    <definedName name="Co_TVAR_100">'[4]Bound Portfolio Report'!$BR$8:$BR$10000</definedName>
    <definedName name="Co_TVAR_1000" localSheetId="4">#REF!</definedName>
    <definedName name="Co_TVAR_1000" localSheetId="8">#REF!</definedName>
    <definedName name="Co_TVAR_1000" localSheetId="5">'[3]Bound Portfolio Report'!$AV$8:$AV$10000</definedName>
    <definedName name="Co_TVAR_1000" localSheetId="2">#REF!</definedName>
    <definedName name="Co_TVAR_1000" localSheetId="14">#REF!</definedName>
    <definedName name="Co_TVAR_1000" localSheetId="3">#REF!</definedName>
    <definedName name="Co_TVAR_1000">'[4]Bound Portfolio Report'!$AV$8:$AV$10000</definedName>
    <definedName name="Co_TVAR_1000__seasonal">'[3]Bound Portfolio Report'!$CN$8:$CN$10000</definedName>
    <definedName name="COdogno" localSheetId="5" hidden="1">{#N/A,#N/A,FALSE,"Ix";#N/A,#N/A,FALSE,"BS";#N/A,#N/A,FALSE,"IS";#N/A,#N/A,FALSE,"IS_YTD";#N/A,#N/A,FALSE,"Nt1";#N/A,#N/A,FALSE,"Nt 2";#N/A,#N/A,FALSE,"Nt 3";#N/A,#N/A,FALSE,"Nt 4";#N/A,#N/A,FALSE,"Nt 4 summary"}</definedName>
    <definedName name="COdogno" hidden="1">{#N/A,#N/A,FALSE,"Ix";#N/A,#N/A,FALSE,"BS";#N/A,#N/A,FALSE,"IS";#N/A,#N/A,FALSE,"IS_YTD";#N/A,#N/A,FALSE,"Nt1";#N/A,#N/A,FALSE,"Nt 2";#N/A,#N/A,FALSE,"Nt 3";#N/A,#N/A,FALSE,"Nt 4";#N/A,#N/A,FALSE,"Nt 4 summary"}</definedName>
    <definedName name="Collateral__Fronted" localSheetId="4">#REF!</definedName>
    <definedName name="Collateral__Fronted" localSheetId="5">'[3]Bound Portfolio Report'!$AF$8:$AF$10000</definedName>
    <definedName name="Collateral__Fronted" localSheetId="2">#REF!</definedName>
    <definedName name="Collateral__Fronted" localSheetId="14">#REF!</definedName>
    <definedName name="Collateral__Fronted" localSheetId="7">#REF!</definedName>
    <definedName name="Collateral__Fronted" localSheetId="3">#REF!</definedName>
    <definedName name="Collateral__Fronted">#REF!</definedName>
    <definedName name="Collateral_Fee" localSheetId="2">#REF!</definedName>
    <definedName name="Collateral_Fee" localSheetId="7">#REF!</definedName>
    <definedName name="Collateral_Fee">#REF!</definedName>
    <definedName name="Collateral_Fronted__seasonal">'[3]Bound Portfolio Report'!$CO$8:$CO$10000</definedName>
    <definedName name="Collateral_Premium" localSheetId="2">#REF!</definedName>
    <definedName name="Collateral_Premium" localSheetId="7">#REF!</definedName>
    <definedName name="Collateral_Premium">#REF!</definedName>
    <definedName name="Comment" localSheetId="2">#REF!</definedName>
    <definedName name="Comment" localSheetId="7">#REF!</definedName>
    <definedName name="Comment">#REF!</definedName>
    <definedName name="CUSIP">#REF!</definedName>
    <definedName name="dMillion">1000000</definedName>
    <definedName name="dNoSH">#REF!</definedName>
    <definedName name="dSharePrice">#REF!</definedName>
    <definedName name="EarningPattern" localSheetId="7">#REF!</definedName>
    <definedName name="EarningPattern">#REF!</definedName>
    <definedName name="Exception_Approval" localSheetId="5">'[3]Bound Portfolio Report'!$BP$8:$BP$10000</definedName>
    <definedName name="Exception_Approval" localSheetId="2">#REF!</definedName>
    <definedName name="Exception_Approval" localSheetId="7">#REF!</definedName>
    <definedName name="Exception_Approval">#REF!</definedName>
    <definedName name="Exp._Loss" localSheetId="4">#REF!</definedName>
    <definedName name="Exp._Loss" localSheetId="8">#REF!</definedName>
    <definedName name="Exp._Loss" localSheetId="5">'[3]Bound Portfolio Report'!$AX$8:$AX$10000</definedName>
    <definedName name="Exp._Loss" localSheetId="2">#REF!</definedName>
    <definedName name="Exp._Loss" localSheetId="14">#REF!</definedName>
    <definedName name="Exp._Loss" localSheetId="3">#REF!</definedName>
    <definedName name="Exp._Loss">'[4]Bound Portfolio Report'!$AX$8:$AX$10000</definedName>
    <definedName name="Expiration_Date" localSheetId="4">#REF!</definedName>
    <definedName name="Expiration_Date" localSheetId="5">'[3]Bound Portfolio Report'!$P$8:$P$10000</definedName>
    <definedName name="Expiration_Date" localSheetId="2">#REF!</definedName>
    <definedName name="Expiration_Date" localSheetId="14">#REF!</definedName>
    <definedName name="Expiration_Date" localSheetId="7">#REF!</definedName>
    <definedName name="Expiration_Date" localSheetId="3">#REF!</definedName>
    <definedName name="Expiration_Date">#REF!</definedName>
    <definedName name="Fronted" localSheetId="5">'[3]Bound Portfolio Report'!$AE$8:$AE$10000</definedName>
    <definedName name="Fronted" localSheetId="2">#REF!</definedName>
    <definedName name="Fronted" localSheetId="7">#REF!</definedName>
    <definedName name="Fronted">#REF!</definedName>
    <definedName name="Fronting" localSheetId="5">'[3]Bound Portfolio Report'!$R$8:$R$10000</definedName>
    <definedName name="Fronting" localSheetId="2">#REF!</definedName>
    <definedName name="Fronting" localSheetId="7">#REF!</definedName>
    <definedName name="Fronting">#REF!</definedName>
    <definedName name="Fronting_Fee" localSheetId="5">'[3]Bound Portfolio Report'!$BN$8:$BN$10000</definedName>
    <definedName name="Fronting_Fee" localSheetId="2">#REF!</definedName>
    <definedName name="Fronting_Fee" localSheetId="7">#REF!</definedName>
    <definedName name="Fronting_Fee">#REF!</definedName>
    <definedName name="Guideline_Check" localSheetId="2">#REF!</definedName>
    <definedName name="Guideline_Check" localSheetId="7">#REF!</definedName>
    <definedName name="Guideline_Check">#REF!</definedName>
    <definedName name="h" localSheetId="7" hidden="1">#REF!</definedName>
    <definedName name="h" hidden="1">#REF!</definedName>
    <definedName name="Hannover" localSheetId="5" hidden="1">{#N/A,#N/A,FALSE,"COVER";#N/A,#N/A,FALSE,"BALANCE";#N/A,#N/A,FALSE,"P&amp;L";#N/A,#N/A,FALSE,"NOTES";#N/A,#N/A,FALSE,"ROI";#N/A,#N/A,FALSE,"EPR &amp; UEPR";#N/A,#N/A,FALSE,"DEFREIN-UEPR";#N/A,#N/A,FALSE,"ACCRUED EXPENSES";#N/A,#N/A,FALSE,"PREPAIDS";#N/A,#N/A,FALSE,"OVAL&amp;S.WK1";#N/A,#N/A,FALSE,"Maximum Dividend"}</definedName>
    <definedName name="Hannover" hidden="1">{#N/A,#N/A,FALSE,"COVER";#N/A,#N/A,FALSE,"BALANCE";#N/A,#N/A,FALSE,"P&amp;L";#N/A,#N/A,FALSE,"NOTES";#N/A,#N/A,FALSE,"ROI";#N/A,#N/A,FALSE,"EPR &amp; UEPR";#N/A,#N/A,FALSE,"DEFREIN-UEPR";#N/A,#N/A,FALSE,"ACCRUED EXPENSES";#N/A,#N/A,FALSE,"PREPAIDS";#N/A,#N/A,FALSE,"OVAL&amp;S.WK1";#N/A,#N/A,FALSE,"Maximum Dividend"}</definedName>
    <definedName name="Hedges" localSheetId="5">'[3]Bound Portfolio Report'!$N$8:$N$10000</definedName>
    <definedName name="Hedges" localSheetId="2">#REF!</definedName>
    <definedName name="Hedges" localSheetId="7">#REF!</definedName>
    <definedName name="Hedges">#REF!</definedName>
    <definedName name="hgh" localSheetId="5" hidden="1">{#N/A,#N/A,FALSE,"Index";#N/A,#N/A,FALSE,"Procedures";#N/A,#N/A,FALSE,"A-Balance Sheet";#N/A,#N/A,FALSE,"B- Valuation Analysis";#N/A,#N/A,FALSE,"Cash";#N/A,#N/A,FALSE,"Hot Cash ";#N/A,#N/A,FALSE,"C- Income accruals";#N/A,#N/A,FALSE,"D-Expense accruals";#N/A,#N/A,FALSE,"FEES";#N/A,#N/A,FALSE,"Fund Notes"}</definedName>
    <definedName name="hgh" hidden="1">{#N/A,#N/A,FALSE,"Index";#N/A,#N/A,FALSE,"Procedures";#N/A,#N/A,FALSE,"A-Balance Sheet";#N/A,#N/A,FALSE,"B- Valuation Analysis";#N/A,#N/A,FALSE,"Cash";#N/A,#N/A,FALSE,"Hot Cash ";#N/A,#N/A,FALSE,"C- Income accruals";#N/A,#N/A,FALSE,"D-Expense accruals";#N/A,#N/A,FALSE,"FEES";#N/A,#N/A,FALSE,"Fund Notes"}</definedName>
    <definedName name="ILSName" localSheetId="5">'[3]Bound Portfolio Report'!$G$8:$G$10000</definedName>
    <definedName name="ILSName">'[4]Bound Portfolio Report'!$G$8:$G$10000</definedName>
    <definedName name="Indiv_Risk_Limit">'[3]Bound Portfolio Report'!$BK$8:$BK$10000</definedName>
    <definedName name="Initial_Fees" localSheetId="4">#REF!</definedName>
    <definedName name="Initial_Fees" localSheetId="2">#REF!</definedName>
    <definedName name="Initial_Fees" localSheetId="14">#REF!</definedName>
    <definedName name="Initial_Fees" localSheetId="7">#REF!</definedName>
    <definedName name="Initial_Fees" localSheetId="3">#REF!</definedName>
    <definedName name="Initial_Fees">#REF!</definedName>
    <definedName name="Invested_AUM" localSheetId="5">'[3]Bound Portfolio Report'!$AW$8:$AW$10000</definedName>
    <definedName name="Invested_AUM" localSheetId="2">#REF!</definedName>
    <definedName name="Invested_AUM" localSheetId="7">#REF!</definedName>
    <definedName name="Invested_AUM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EXPENSE_CODE_" hidden="1">"019802400"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42319.6118981481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ssuer" localSheetId="5">'[3]Bound Portfolio Report'!$H$8:$H$10000</definedName>
    <definedName name="Issuer" localSheetId="2">#REF!</definedName>
    <definedName name="Issuer" localSheetId="7">#REF!</definedName>
    <definedName name="Issuer">#REF!</definedName>
    <definedName name="j" localSheetId="7" hidden="1">#REF!</definedName>
    <definedName name="j" hidden="1">#REF!</definedName>
    <definedName name="jnl" localSheetId="5" hidden="1">{#N/A,#N/A,FALSE,"Investment Income Summary";#N/A,#N/A,FALSE,"Schroders Portfolio";#N/A,#N/A,FALSE,"Schroders Disposals";#N/A,#N/A,FALSE,"Schroders Working Paper";#N/A,#N/A,FALSE,"NatWest Portfolio";#N/A,#N/A,FALSE,"NatWest Disposals";#N/A,#N/A,FALSE,"NatWest matured FX";#N/A,#N/A,FALSE,"NatWest Working Paper"}</definedName>
    <definedName name="jnl" hidden="1">{#N/A,#N/A,FALSE,"Investment Income Summary";#N/A,#N/A,FALSE,"Schroders Portfolio";#N/A,#N/A,FALSE,"Schroders Disposals";#N/A,#N/A,FALSE,"Schroders Working Paper";#N/A,#N/A,FALSE,"NatWest Portfolio";#N/A,#N/A,FALSE,"NatWest Disposals";#N/A,#N/A,FALSE,"NatWest matured FX";#N/A,#N/A,FALSE,"NatWest Working Paper"}</definedName>
    <definedName name="k" localSheetId="7" hidden="1">#REF!</definedName>
    <definedName name="k" hidden="1">#REF!</definedName>
    <definedName name="l" localSheetId="7" hidden="1">#REF!</definedName>
    <definedName name="l" hidden="1">#REF!</definedName>
    <definedName name="Layer_with_Analysis_Profile" localSheetId="2">#REF!</definedName>
    <definedName name="Layer_with_Analysis_Profile" localSheetId="7">#REF!</definedName>
    <definedName name="Layer_with_Analysis_Profile">#REF!</definedName>
    <definedName name="Layer_with_participation" localSheetId="5">'[3]Bound Portfolio Report'!$C$8:$C$10000</definedName>
    <definedName name="Layer_with_participation" localSheetId="2">#REF!</definedName>
    <definedName name="Layer_with_participation" localSheetId="7">#REF!</definedName>
    <definedName name="Layer_with_participation">#REF!</definedName>
    <definedName name="Layer_with_updated_expiry" localSheetId="2">#REF!</definedName>
    <definedName name="Layer_with_updated_expiry" localSheetId="7">#REF!</definedName>
    <definedName name="Layer_with_updated_expiry">#REF!</definedName>
    <definedName name="Loss_Ratio" localSheetId="2">#REF!</definedName>
    <definedName name="Loss_Ratio" localSheetId="7">#REF!</definedName>
    <definedName name="Loss_Ratio">#REF!</definedName>
    <definedName name="MaxContLiab">'[3]Bound Portfolio Report'!$CQ$8:$CQ$10000</definedName>
    <definedName name="Name" localSheetId="5">'[3]Bound Portfolio Report'!$G$8:$G$999</definedName>
    <definedName name="Name" localSheetId="2">#REF!</definedName>
    <definedName name="Name" localSheetId="7">#REF!</definedName>
    <definedName name="Name">#REF!</definedName>
    <definedName name="Nav" localSheetId="5" hidden="1">{#N/A,#N/A,FALSE,"cover";#N/A,#N/A,FALSE,"balance";#N/A,#N/A,FALSE,"income";#N/A,#N/A,FALSE,"notes";#N/A,#N/A,FALSE,"deposits";#N/A,#N/A,FALSE,"uwytd";#N/A,#N/A,FALSE,"g &amp; a";#N/A,#N/A,FALSE,"uwincept"}</definedName>
    <definedName name="Nav" hidden="1">{#N/A,#N/A,FALSE,"cover";#N/A,#N/A,FALSE,"balance";#N/A,#N/A,FALSE,"income";#N/A,#N/A,FALSE,"notes";#N/A,#N/A,FALSE,"deposits";#N/A,#N/A,FALSE,"uwytd";#N/A,#N/A,FALSE,"g &amp; a";#N/A,#N/A,FALSE,"uwincept"}</definedName>
    <definedName name="no" localSheetId="5" hidden="1">{#N/A,#N/A,FALSE,"Investment Income Summary";#N/A,#N/A,FALSE,"Schroders Portfolio";#N/A,#N/A,FALSE,"Schroders Disposals";#N/A,#N/A,FALSE,"Schroders Working Paper";#N/A,#N/A,FALSE,"NatWest Portfolio";#N/A,#N/A,FALSE,"NatWest Disposals";#N/A,#N/A,FALSE,"NatWest matured FX";#N/A,#N/A,FALSE,"NatWest Working Paper"}</definedName>
    <definedName name="no" hidden="1">{#N/A,#N/A,FALSE,"Investment Income Summary";#N/A,#N/A,FALSE,"Schroders Portfolio";#N/A,#N/A,FALSE,"Schroders Disposals";#N/A,#N/A,FALSE,"Schroders Working Paper";#N/A,#N/A,FALSE,"NatWest Portfolio";#N/A,#N/A,FALSE,"NatWest Disposals";#N/A,#N/A,FALSE,"NatWest matured FX";#N/A,#N/A,FALSE,"NatWest Working Paper"}</definedName>
    <definedName name="Non_Modeled___PIMCO_View" localSheetId="5">'[3]Bound Portfolio Report'!$BO$8:$BO$10000</definedName>
    <definedName name="Non_Modeled___PIMCO_View" localSheetId="2">#REF!</definedName>
    <definedName name="Non_Modeled___PIMCO_View" localSheetId="7">#REF!</definedName>
    <definedName name="Non_Modeled___PIMCO_View">#REF!</definedName>
    <definedName name="Notional">'[3]Bound Portfolio Report'!$H$3</definedName>
    <definedName name="Occ_Limit__100" localSheetId="5">'[3]Bound Portfolio Report'!$Y$8:$Y$10000</definedName>
    <definedName name="Occ_Limit__100" localSheetId="2">#REF!</definedName>
    <definedName name="Occ_Limit__100" localSheetId="7">#REF!</definedName>
    <definedName name="Occ_Limit__100">#REF!</definedName>
    <definedName name="Original_Layer_ID" localSheetId="2">#REF!</definedName>
    <definedName name="Original_Layer_ID" localSheetId="7">#REF!</definedName>
    <definedName name="Original_Layer_ID">#REF!</definedName>
    <definedName name="Original_Layer_with_Participation" localSheetId="5">'[3]Bound Portfolio Report'!$D$8:$D$10000</definedName>
    <definedName name="Original_Layer_with_Participation" localSheetId="2">#REF!</definedName>
    <definedName name="Original_Layer_with_Participation" localSheetId="7">#REF!</definedName>
    <definedName name="Original_Layer_with_Participation">#REF!</definedName>
    <definedName name="Pal_Workbook_GUID" hidden="1">"H4BENY82GWG9Y7RVNUQZ59UC"</definedName>
    <definedName name="PalisadeReportWorkbookCreatedBy">"AtRisk"</definedName>
    <definedName name="PIMCO_Agg_Limit" localSheetId="4">#REF!</definedName>
    <definedName name="PIMCO_Agg_Limit" localSheetId="8">#REF!</definedName>
    <definedName name="PIMCO_Agg_Limit" localSheetId="5">'[3]Bound Portfolio Report'!$AC$8:$AC$10000</definedName>
    <definedName name="PIMCO_Agg_Limit" localSheetId="2">#REF!</definedName>
    <definedName name="PIMCO_Agg_Limit" localSheetId="14">#REF!</definedName>
    <definedName name="PIMCO_Agg_Limit" localSheetId="3">#REF!</definedName>
    <definedName name="PIMCO_Agg_Limit">'[4]Bound Portfolio Report'!$AC$8:$AC$10000</definedName>
    <definedName name="PIMCO_ARe_CipherID" localSheetId="5">[3]BoundLayerDB!$C$3:$C$1048576</definedName>
    <definedName name="PIMCO_ARe_CipherID" localSheetId="7">#REF!</definedName>
    <definedName name="PIMCO_ARe_CipherID">#REF!</definedName>
    <definedName name="PIMCO_ARe_LayerID" localSheetId="5">[3]BoundLayerDB!$B$3:$B$1048576</definedName>
    <definedName name="PIMCO_ARe_LayerID" localSheetId="7">#REF!</definedName>
    <definedName name="PIMCO_ARe_LayerID">#REF!</definedName>
    <definedName name="PIMCO_Occ_Limit" localSheetId="4">#REF!</definedName>
    <definedName name="PIMCO_Occ_Limit" localSheetId="8">#REF!</definedName>
    <definedName name="PIMCO_Occ_Limit" localSheetId="5">'[3]Bound Portfolio Report'!$AB$8:$AB$10000</definedName>
    <definedName name="PIMCO_Occ_Limit" localSheetId="2">#REF!</definedName>
    <definedName name="PIMCO_Occ_Limit" localSheetId="14">#REF!</definedName>
    <definedName name="PIMCO_Occ_Limit" localSheetId="3">#REF!</definedName>
    <definedName name="PIMCO_Occ_Limit">'[4]Bound Portfolio Report'!$AB$8:$AB$10000</definedName>
    <definedName name="PIMCO_Share" localSheetId="4">#REF!</definedName>
    <definedName name="PIMCO_Share" localSheetId="8">#REF!</definedName>
    <definedName name="PIMCO_Share" localSheetId="5">'[3]Bound Portfolio Report'!$AP$8:$AP$10000</definedName>
    <definedName name="PIMCO_Share" localSheetId="2">#REF!</definedName>
    <definedName name="PIMCO_Share" localSheetId="14">#REF!</definedName>
    <definedName name="PIMCO_Share" localSheetId="3">#REF!</definedName>
    <definedName name="PIMCO_Share">'[4]Bound Portfolio Report'!$AP$8:$AP$10000</definedName>
    <definedName name="ppdoo" localSheetId="5" hidden="1">{#N/A,#N/A,FALSE,"COVER.XLS";#N/A,#N/A,FALSE,"STDBS.XLS";#N/A,#N/A,FALSE,"STDPL.XLS";#N/A,#N/A,FALSE,"NOTES.XLS"}</definedName>
    <definedName name="ppdoo" hidden="1">{#N/A,#N/A,FALSE,"COVER.XLS";#N/A,#N/A,FALSE,"STDBS.XLS";#N/A,#N/A,FALSE,"STDPL.XLS";#N/A,#N/A,FALSE,"NOTES.XLS"}</definedName>
    <definedName name="Premium" localSheetId="4">#REF!</definedName>
    <definedName name="Premium" localSheetId="8">#REF!</definedName>
    <definedName name="Premium" localSheetId="5">'[3]Bound Portfolio Report'!$AU$8:$AU$10000</definedName>
    <definedName name="Premium" localSheetId="2">#REF!</definedName>
    <definedName name="Premium" localSheetId="14">#REF!</definedName>
    <definedName name="Premium" localSheetId="3">#REF!</definedName>
    <definedName name="Premium">'[4]Bound Portfolio Report'!$AU$8:$AU$10000</definedName>
    <definedName name="Profit" localSheetId="4">#REF!</definedName>
    <definedName name="Profit" localSheetId="2">#REF!</definedName>
    <definedName name="Profit" localSheetId="14">#REF!</definedName>
    <definedName name="Profit" localSheetId="7">#REF!</definedName>
    <definedName name="Profit" localSheetId="3">#REF!</definedName>
    <definedName name="Profit">#REF!</definedName>
    <definedName name="qt43tgreh4yu46w46w" localSheetId="7" hidden="1">#REF!</definedName>
    <definedName name="qt43tgreh4yu46w46w" hidden="1">#REF!</definedName>
    <definedName name="Qual">#REF!</definedName>
    <definedName name="Quantity_Pledged">'[3]Bound Portfolio Report'!XFD1:XFD9996</definedName>
    <definedName name="ReportTables_NumberingType" hidden="1">2</definedName>
    <definedName name="Return" localSheetId="5">'[3]Bound Portfolio Report'!$BS$8:$BS$10000</definedName>
    <definedName name="Return" localSheetId="2">#REF!</definedName>
    <definedName name="Return" localSheetId="7">#REF!</definedName>
    <definedName name="Return">#REF!</definedName>
    <definedName name="Return_on_Co_TVAR_100" localSheetId="2">#REF!</definedName>
    <definedName name="Return_on_Co_TVAR_100" localSheetId="7">#REF!</definedName>
    <definedName name="Return_on_Co_TVAR_100">#REF!</definedName>
    <definedName name="RiskAfterRecalcMacro" hidden="1">"DoAfterRecalculation"</definedName>
    <definedName name="RiskAfterSimMacro" hidden="1">""</definedName>
    <definedName name="RiskAutoStopPercChange">1.5</definedName>
    <definedName name="RiskBeforeRecalcMacro" hidden="1">""</definedName>
    <definedName name="RiskBeforeSimMacro" hidden="1">""</definedName>
    <definedName name="RiskCollectDistributionSamples" hidden="1">0</definedName>
    <definedName name="RiskExcelReportsGoInNewWorkbook">FALSE</definedName>
    <definedName name="RiskExcelReportsToGenerate">0</definedName>
    <definedName name="RiskFixedSeed" hidden="1">1</definedName>
    <definedName name="RiskGenerateExcelReportsAtEndOfSimulation">FALSE</definedName>
    <definedName name="RiskHasSettings" hidden="1">6</definedName>
    <definedName name="RiskMinimizeOnStart" hidden="1">FALSE</definedName>
    <definedName name="RiskMonitorConvergence" hidden="1">TRUE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ealTimeResults">TRUE</definedName>
    <definedName name="RiskReportGraphFormat">0</definedName>
    <definedName name="RiskResultsUpdateFreq">100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howRiskWindowAtEndOfSimulation">FALSE</definedName>
    <definedName name="RiskStandardRecalc" hidden="1">2</definedName>
    <definedName name="RiskStatFunctionsUpdateFreq">1</definedName>
    <definedName name="RiskTemplateSheetName">"myTemplate"</definedName>
    <definedName name="RiskUpdateDisplay" hidden="1">FALSE</definedName>
    <definedName name="RiskUpdateStatFunctions">TRUE</definedName>
    <definedName name="RiskUseDifferentSeedForEachSim" hidden="1">FALSE</definedName>
    <definedName name="RiskUseFixedSeed" hidden="1">FALSE</definedName>
    <definedName name="RiskUseMultipleCPUs" hidden="1">TRUE</definedName>
    <definedName name="ROL" localSheetId="5">'[3]Bound Portfolio Report'!$AS$8:$AS$10000</definedName>
    <definedName name="ROL" localSheetId="2">#REF!</definedName>
    <definedName name="ROL" localSheetId="7">#REF!</definedName>
    <definedName name="ROL">#REF!</definedName>
    <definedName name="SD" localSheetId="4">#REF!</definedName>
    <definedName name="SD" localSheetId="8">#REF!</definedName>
    <definedName name="SD" localSheetId="5">'[3]Bound Portfolio Report'!$AY$8:$AY$10000</definedName>
    <definedName name="SD" localSheetId="2">#REF!</definedName>
    <definedName name="SD" localSheetId="14">#REF!</definedName>
    <definedName name="SD" localSheetId="3">#REF!</definedName>
    <definedName name="SD">'[4]Bound Portfolio Report'!$AY$8:$AY$10000</definedName>
    <definedName name="Security_Instrument" localSheetId="4">#REF!</definedName>
    <definedName name="Security_Instrument" localSheetId="5">'[3]Bound Portfolio Report'!$S$8:$S$10000</definedName>
    <definedName name="Security_Instrument" localSheetId="2">#REF!</definedName>
    <definedName name="Security_Instrument" localSheetId="14">#REF!</definedName>
    <definedName name="Security_Instrument" localSheetId="7">#REF!</definedName>
    <definedName name="Security_Instrument" localSheetId="3">#REF!</definedName>
    <definedName name="Security_Instrument">#REF!</definedName>
    <definedName name="Single_Risk_Guideline" localSheetId="5">'[3]Bound Portfolio Report'!$BI$8:$BI$10000</definedName>
    <definedName name="Single_Risk_Guideline" localSheetId="2">#REF!</definedName>
    <definedName name="Single_Risk_Guideline" localSheetId="7">#REF!</definedName>
    <definedName name="Single_Risk_Guideline">#REF!</definedName>
    <definedName name="SpreadsheetBuilder_1" hidden="1">#REF!</definedName>
    <definedName name="SpreadsheetBuilder_15" hidden="1">#REF!</definedName>
    <definedName name="SpreadsheetBuilder_16" hidden="1">#REF!</definedName>
    <definedName name="SpreadsheetBuilder_2" hidden="1">#REF!</definedName>
    <definedName name="SpreadsheetBuilder_3" hidden="1">#REF!</definedName>
    <definedName name="SpreadsheetBuilder_4" hidden="1">#REF!</definedName>
    <definedName name="SpreadsheetBuilder_5" hidden="1">#REF!</definedName>
    <definedName name="SpreadsheetBuilder_6" hidden="1">#REF!</definedName>
    <definedName name="Swvu.ANALYSIS._.1." localSheetId="7" hidden="1">#REF!</definedName>
    <definedName name="Swvu.ANALYSIS._.1." hidden="1">#REF!</definedName>
    <definedName name="Swvu.ANALYSIS._.2." localSheetId="7" hidden="1">#REF!</definedName>
    <definedName name="Swvu.ANALYSIS._.2." hidden="1">#REF!</definedName>
    <definedName name="Swvu.grid._.lines." localSheetId="7" hidden="1">[5]JE!#REF!</definedName>
    <definedName name="Swvu.grid._.lines." hidden="1">[5]JE!#REF!</definedName>
    <definedName name="Swvu.OPERATING._.EXPENSES." localSheetId="7" hidden="1">#REF!</definedName>
    <definedName name="Swvu.OPERATING._.EXPENSES." hidden="1">#REF!</definedName>
    <definedName name="t" localSheetId="7" hidden="1">#REF!</definedName>
    <definedName name="t" hidden="1">#REF!</definedName>
    <definedName name="TTM" localSheetId="5">'[3]Bound Portfolio Report'!$Q$8:$Q$10000</definedName>
    <definedName name="TTM" localSheetId="2">#REF!</definedName>
    <definedName name="TTM" localSheetId="7">#REF!</definedName>
    <definedName name="TTM">#REF!</definedName>
    <definedName name="UPSRE" localSheetId="5" hidden="1">{#N/A,#N/A,FALSE,"Ix";#N/A,#N/A,FALSE,"BS";#N/A,#N/A,FALSE,"IS";#N/A,#N/A,FALSE,"IS_YTD";#N/A,#N/A,FALSE,"Nt1";#N/A,#N/A,FALSE,"Nt 2";#N/A,#N/A,FALSE,"Nt 3";#N/A,#N/A,FALSE,"Nt 4";#N/A,#N/A,FALSE,"Nt 4 summary"}</definedName>
    <definedName name="UPSRE" hidden="1">{#N/A,#N/A,FALSE,"Ix";#N/A,#N/A,FALSE,"BS";#N/A,#N/A,FALSE,"IS";#N/A,#N/A,FALSE,"IS_YTD";#N/A,#N/A,FALSE,"Nt1";#N/A,#N/A,FALSE,"Nt 2";#N/A,#N/A,FALSE,"Nt 3";#N/A,#N/A,FALSE,"Nt 4";#N/A,#N/A,FALSE,"Nt 4 summary"}</definedName>
    <definedName name="UW_Expenses" localSheetId="5">'[3]Bound Portfolio Report'!$BM$8:$BM$10000</definedName>
    <definedName name="UW_Expenses" localSheetId="2">#REF!</definedName>
    <definedName name="UW_Expenses" localSheetId="7">#REF!</definedName>
    <definedName name="UW_Expenses">#REF!</definedName>
    <definedName name="UWSummary1996" localSheetId="5" hidden="1">{#N/A,#N/A,FALSE,"cover";#N/A,#N/A,FALSE,"balance";#N/A,#N/A,FALSE,"income";#N/A,#N/A,FALSE,"notes";#N/A,#N/A,FALSE,"deposits";#N/A,#N/A,FALSE,"uwytd";#N/A,#N/A,FALSE,"g &amp; a";#N/A,#N/A,FALSE,"uwincept"}</definedName>
    <definedName name="UWSummary1996" hidden="1">{#N/A,#N/A,FALSE,"cover";#N/A,#N/A,FALSE,"balance";#N/A,#N/A,FALSE,"income";#N/A,#N/A,FALSE,"notes";#N/A,#N/A,FALSE,"deposits";#N/A,#N/A,FALSE,"uwytd";#N/A,#N/A,FALSE,"g &amp; a";#N/A,#N/A,FALSE,"uwincept"}</definedName>
    <definedName name="UWSUMMARY1997" localSheetId="5" hidden="1">{#N/A,#N/A,FALSE,"cover";#N/A,#N/A,FALSE,"balance";#N/A,#N/A,FALSE,"income";#N/A,#N/A,FALSE,"notes";#N/A,#N/A,FALSE,"deposits";#N/A,#N/A,FALSE,"uwytd";#N/A,#N/A,FALSE,"g &amp; a";#N/A,#N/A,FALSE,"uwincept"}</definedName>
    <definedName name="UWSUMMARY1997" hidden="1">{#N/A,#N/A,FALSE,"cover";#N/A,#N/A,FALSE,"balance";#N/A,#N/A,FALSE,"income";#N/A,#N/A,FALSE,"notes";#N/A,#N/A,FALSE,"deposits";#N/A,#N/A,FALSE,"uwytd";#N/A,#N/A,FALSE,"g &amp; a";#N/A,#N/A,FALSE,"uwincept"}</definedName>
    <definedName name="UWSummary1998" localSheetId="5" hidden="1">{#N/A,#N/A,FALSE,"cover";#N/A,#N/A,FALSE,"balance";#N/A,#N/A,FALSE,"income";#N/A,#N/A,FALSE,"notes";#N/A,#N/A,FALSE,"deposits";#N/A,#N/A,FALSE,"uwytd";#N/A,#N/A,FALSE,"g &amp; a";#N/A,#N/A,FALSE,"uwincept"}</definedName>
    <definedName name="UWSummary1998" hidden="1">{#N/A,#N/A,FALSE,"cover";#N/A,#N/A,FALSE,"balance";#N/A,#N/A,FALSE,"income";#N/A,#N/A,FALSE,"notes";#N/A,#N/A,FALSE,"deposits";#N/A,#N/A,FALSE,"uwytd";#N/A,#N/A,FALSE,"g &amp; a";#N/A,#N/A,FALSE,"uwincept"}</definedName>
    <definedName name="UWSUMMARY1999" localSheetId="5" hidden="1">{#N/A,#N/A,FALSE,"cover";#N/A,#N/A,FALSE,"balance";#N/A,#N/A,FALSE,"income";#N/A,#N/A,FALSE,"notes";#N/A,#N/A,FALSE,"deposits";#N/A,#N/A,FALSE,"uwytd";#N/A,#N/A,FALSE,"g &amp; a";#N/A,#N/A,FALSE,"uwincept"}</definedName>
    <definedName name="UWSUMMARY1999" hidden="1">{#N/A,#N/A,FALSE,"cover";#N/A,#N/A,FALSE,"balance";#N/A,#N/A,FALSE,"income";#N/A,#N/A,FALSE,"notes";#N/A,#N/A,FALSE,"deposits";#N/A,#N/A,FALSE,"uwytd";#N/A,#N/A,FALSE,"g &amp; a";#N/A,#N/A,FALSE,"uwincept"}</definedName>
    <definedName name="w" localSheetId="7" hidden="1">#REF!</definedName>
    <definedName name="w" hidden="1">#REF!</definedName>
    <definedName name="warren" localSheetId="5" hidden="1">{#N/A,#N/A,FALSE,"1Qtr98";#N/A,#N/A,FALSE,"Mellon Trust Payment";#N/A,#N/A,FALSE,"Time Deposits US$"}</definedName>
    <definedName name="warren" hidden="1">{#N/A,#N/A,FALSE,"1Qtr98";#N/A,#N/A,FALSE,"Mellon Trust Payment";#N/A,#N/A,FALSE,"Time Deposits US$"}</definedName>
    <definedName name="wnr.notes" localSheetId="5" hidden="1">{#N/A,#N/A,FALSE,"ASLCASH"}</definedName>
    <definedName name="wnr.notes" hidden="1">{#N/A,#N/A,FALSE,"ASLCASH"}</definedName>
    <definedName name="wrn.cash." localSheetId="5" hidden="1">{#N/A,#N/A,FALSE,"1Qtr98";#N/A,#N/A,FALSE,"Mellon Trust Payment";#N/A,#N/A,FALSE,"Time Deposits US$"}</definedName>
    <definedName name="wrn.cash." hidden="1">{#N/A,#N/A,FALSE,"1Qtr98";#N/A,#N/A,FALSE,"Mellon Trust Payment";#N/A,#N/A,FALSE,"Time Deposits US$"}</definedName>
    <definedName name="wrn.Cash._.book." localSheetId="5" hidden="1">{#N/A,#N/A,FALSE,"Current &amp; Demand";#N/A,#N/A,FALSE,"Buttress fund 98 "}</definedName>
    <definedName name="wrn.Cash._.book." hidden="1">{#N/A,#N/A,FALSE,"Current &amp; Demand";#N/A,#N/A,FALSE,"Buttress fund 98 "}</definedName>
    <definedName name="wrn.CODOGNO._.Print._.all." localSheetId="5" hidden="1">{#N/A,#N/A,FALSE,"Cover";#N/A,#N/A,FALSE,"BS";#N/A,#N/A,FALSE,"IS"}</definedName>
    <definedName name="wrn.CODOGNO._.Print._.all." hidden="1">{#N/A,#N/A,FALSE,"Cover";#N/A,#N/A,FALSE,"BS";#N/A,#N/A,FALSE,"IS"}</definedName>
    <definedName name="wrn.Draft._.stmts." localSheetId="5" hidden="1">{#N/A,#N/A,FALSE,"Cover Sheet";#N/A,#N/A,FALSE,"Balance Sheet";#N/A,#N/A,FALSE,"P&amp;L";#N/A,#N/A,FALSE,"Notes";#N/A,#N/A,FALSE,"Investments";#N/A,#N/A,FALSE,"Underwriting Summary";#N/A,#N/A,FALSE,"Underwriting - Corporate";#N/A,#N/A,FALSE,"Underwriting - Dealer";#N/A,#N/A,FALSE,"Aggregate Stoploss";#N/A,#N/A,FALSE,"Corp - losses";#N/A,#N/A,FALSE,"Dealer - losses"}</definedName>
    <definedName name="wrn.Draft._.stmts." hidden="1">{#N/A,#N/A,FALSE,"Cover Sheet";#N/A,#N/A,FALSE,"Balance Sheet";#N/A,#N/A,FALSE,"P&amp;L";#N/A,#N/A,FALSE,"Notes";#N/A,#N/A,FALSE,"Investments";#N/A,#N/A,FALSE,"Underwriting Summary";#N/A,#N/A,FALSE,"Underwriting - Corporate";#N/A,#N/A,FALSE,"Underwriting - Dealer";#N/A,#N/A,FALSE,"Aggregate Stoploss";#N/A,#N/A,FALSE,"Corp - losses";#N/A,#N/A,FALSE,"Dealer - losses"}</definedName>
    <definedName name="wrn.Financial._.Statements." localSheetId="5" hidden="1">{#N/A,#N/A,FALSE,"TB";#N/A,#N/A,FALSE,"COVER ";#N/A,#N/A,FALSE,"CONTENTS";#N/A,#N/A,FALSE,"BS";#N/A,#N/A,FALSE,"IS";#N/A,#N/A,FALSE,"IS-QRTLY";#N/A,#N/A,FALSE,"CF";#N/A,#N/A,FALSE,"NOTES";#N/A,#N/A,FALSE,"YTD";#N/A,#N/A,FALSE,"ITD";#N/A,#N/A,FALSE,"2001-98";#N/A,#N/A,FALSE,"1001-99";#N/A,#N/A,FALSE,"1001-02";#N/A,#N/A,FALSE,"1002-1004-99";#N/A,#N/A,FALSE,"1002-1004-02";#N/A,#N/A,FALSE,"1005-99";#N/A,#N/A,FALSE,"1005-02";#N/A,#N/A,FALSE,"1006-99";#N/A,#N/A,FALSE,"1006-02";#N/A,#N/A,FALSE,"2002-99";#N/A,#N/A,FALSE,"2002-02";#N/A,#N/A,FALSE,"2003-99";#N/A,#N/A,FALSE,"2003-02";#N/A,#N/A,FALSE,"2004-99TRIP";#N/A,#N/A,FALSE,"2004-99Interruption";#N/A,#N/A,FALSE,"2004-99Cancellation";#N/A,#N/A,FALSE,"StopLoss";#N/A,#N/A,FALSE,"ACIA-Castle";#N/A,#N/A,FALSE,"RATIOS"}</definedName>
    <definedName name="wrn.Financial._.Statements." hidden="1">{#N/A,#N/A,FALSE,"TB";#N/A,#N/A,FALSE,"COVER ";#N/A,#N/A,FALSE,"CONTENTS";#N/A,#N/A,FALSE,"BS";#N/A,#N/A,FALSE,"IS";#N/A,#N/A,FALSE,"IS-QRTLY";#N/A,#N/A,FALSE,"CF";#N/A,#N/A,FALSE,"NOTES";#N/A,#N/A,FALSE,"YTD";#N/A,#N/A,FALSE,"ITD";#N/A,#N/A,FALSE,"2001-98";#N/A,#N/A,FALSE,"1001-99";#N/A,#N/A,FALSE,"1001-02";#N/A,#N/A,FALSE,"1002-1004-99";#N/A,#N/A,FALSE,"1002-1004-02";#N/A,#N/A,FALSE,"1005-99";#N/A,#N/A,FALSE,"1005-02";#N/A,#N/A,FALSE,"1006-99";#N/A,#N/A,FALSE,"1006-02";#N/A,#N/A,FALSE,"2002-99";#N/A,#N/A,FALSE,"2002-02";#N/A,#N/A,FALSE,"2003-99";#N/A,#N/A,FALSE,"2003-02";#N/A,#N/A,FALSE,"2004-99TRIP";#N/A,#N/A,FALSE,"2004-99Interruption";#N/A,#N/A,FALSE,"2004-99Cancellation";#N/A,#N/A,FALSE,"StopLoss";#N/A,#N/A,FALSE,"ACIA-Castle";#N/A,#N/A,FALSE,"RATIOS"}</definedName>
    <definedName name="wrn.Financial._.Stetements." localSheetId="5" hidden="1">{#N/A,#N/A,FALSE,"Cover";#N/A,#N/A,FALSE,"Contents";#N/A,#N/A,FALSE,"balance";#N/A,#N/A,FALSE,"p&amp;l";#N/A,#N/A,FALSE,"notes";#N/A,#N/A,FALSE,"underwriting analysis";#N/A,#N/A,FALSE,"Solvency"}</definedName>
    <definedName name="wrn.Financial._.Stetements." hidden="1">{#N/A,#N/A,FALSE,"Cover";#N/A,#N/A,FALSE,"Contents";#N/A,#N/A,FALSE,"balance";#N/A,#N/A,FALSE,"p&amp;l";#N/A,#N/A,FALSE,"notes";#N/A,#N/A,FALSE,"underwriting analysis";#N/A,#N/A,FALSE,"Solvency"}</definedName>
    <definedName name="wrn.FINANCIALS." localSheetId="5" hidden="1">{#N/A,#N/A,FALSE,"cover";#N/A,#N/A,FALSE,"balance";#N/A,#N/A,FALSE,"income";#N/A,#N/A,FALSE,"notes";#N/A,#N/A,FALSE,"deposits";#N/A,#N/A,FALSE,"uwytd";#N/A,#N/A,FALSE,"g &amp; a";#N/A,#N/A,FALSE,"uwincept"}</definedName>
    <definedName name="wrn.FINANCIALS." hidden="1">{#N/A,#N/A,FALSE,"cover";#N/A,#N/A,FALSE,"balance";#N/A,#N/A,FALSE,"income";#N/A,#N/A,FALSE,"notes";#N/A,#N/A,FALSE,"deposits";#N/A,#N/A,FALSE,"uwytd";#N/A,#N/A,FALSE,"g &amp; a";#N/A,#N/A,FALSE,"uwincept"}</definedName>
    <definedName name="wrn.FreeportIfs." localSheetId="5" hidden="1">{#N/A,#N/A,FALSE,"cover";#N/A,#N/A,FALSE,"Commentary";#N/A,#N/A,FALSE,"balance";#N/A,#N/A,FALSE,"p&amp;l";#N/A,#N/A,FALSE,"notes";#N/A,#N/A,FALSE,"Solvency"}</definedName>
    <definedName name="wrn.FreeportIfs." hidden="1">{#N/A,#N/A,FALSE,"cover";#N/A,#N/A,FALSE,"Commentary";#N/A,#N/A,FALSE,"balance";#N/A,#N/A,FALSE,"p&amp;l";#N/A,#N/A,FALSE,"notes";#N/A,#N/A,FALSE,"Solvency"}</definedName>
    <definedName name="wrn.FS." localSheetId="5" hidden="1">{#N/A,#N/A,FALSE,"Cover";#N/A,#N/A,FALSE,"Contents";#N/A,#N/A,FALSE,"BS-Con";#N/A,#N/A,FALSE,"BS-Detail";#N/A,#N/A,FALSE,"IS-Con";#N/A,#N/A,FALSE,"IS-Detail";#N/A,#N/A,FALSE,"IS-Via";#N/A,#N/A,FALSE,"IS-Bliss";#N/A,#N/A,FALSE,"IS-Tort";#N/A,#N/A,FALSE,"IS-FP";#N/A,#N/A,FALSE,"IS-Wob";#N/A,#N/A,FALSE,"Notes";#N/A,#N/A,FALSE,"S1";#N/A,#N/A,FALSE,"S2";#N/A,#N/A,FALSE,"S3"}</definedName>
    <definedName name="wrn.FS." hidden="1">{#N/A,#N/A,FALSE,"Cover";#N/A,#N/A,FALSE,"Contents";#N/A,#N/A,FALSE,"BS-Con";#N/A,#N/A,FALSE,"BS-Detail";#N/A,#N/A,FALSE,"IS-Con";#N/A,#N/A,FALSE,"IS-Detail";#N/A,#N/A,FALSE,"IS-Via";#N/A,#N/A,FALSE,"IS-Bliss";#N/A,#N/A,FALSE,"IS-Tort";#N/A,#N/A,FALSE,"IS-FP";#N/A,#N/A,FALSE,"IS-Wob";#N/A,#N/A,FALSE,"Notes";#N/A,#N/A,FALSE,"S1";#N/A,#N/A,FALSE,"S2";#N/A,#N/A,FALSE,"S3"}</definedName>
    <definedName name="wrn.Granite._.Mgmt._.Financials." localSheetId="5" hidden="1">{#N/A,#N/A,FALSE,"Fly";#N/A,#N/A,FALSE,"BS";#N/A,#N/A,FALSE,"PL";#N/A,#N/A,FALSE,"Note1";#N/A,#N/A,FALSE,"Sch1";#N/A,#N/A,FALSE,"Sch2";#N/A,#N/A,FALSE,"Sch3";#N/A,#N/A,FALSE,"Sch4"}</definedName>
    <definedName name="wrn.Granite._.Mgmt._.Financials." hidden="1">{#N/A,#N/A,FALSE,"Fly";#N/A,#N/A,FALSE,"BS";#N/A,#N/A,FALSE,"PL";#N/A,#N/A,FALSE,"Note1";#N/A,#N/A,FALSE,"Sch1";#N/A,#N/A,FALSE,"Sch2";#N/A,#N/A,FALSE,"Sch3";#N/A,#N/A,FALSE,"Sch4"}</definedName>
    <definedName name="wrn.Haul._.Month._.End." localSheetId="5" hidden="1">{#N/A,#N/A,TRUE,"BS";#N/A,#N/A,TRUE,"IS";#N/A,#N/A,TRUE,"NOTES";#N/A,#N/A,TRUE,"UW"}</definedName>
    <definedName name="wrn.Haul._.Month._.End." hidden="1">{#N/A,#N/A,TRUE,"BS";#N/A,#N/A,TRUE,"IS";#N/A,#N/A,TRUE,"NOTES";#N/A,#N/A,TRUE,"UW"}</definedName>
    <definedName name="wrn.INVESTMENTS." localSheetId="5" hidden="1">{#N/A,#N/A,FALSE,"FAIBF";#N/A,#N/A,FALSE,"BARINGS";#N/A,#N/A,FALSE,"PARIBAS";#N/A,#N/A,FALSE,"VOYAGER";#N/A,#N/A,FALSE,"CIF";#N/A,#N/A,FALSE,"ALL"}</definedName>
    <definedName name="wrn.INVESTMENTS." hidden="1">{#N/A,#N/A,FALSE,"FAIBF";#N/A,#N/A,FALSE,"BARINGS";#N/A,#N/A,FALSE,"PARIBAS";#N/A,#N/A,FALSE,"VOYAGER";#N/A,#N/A,FALSE,"CIF";#N/A,#N/A,FALSE,"ALL"}</definedName>
    <definedName name="wrn.Liquidity._.and._.Solvency._.Margins." localSheetId="5" hidden="1">{#N/A,#N/A,FALSE,"Liq";#N/A,#N/A,FALSE,"Solv";#N/A,#N/A,FALSE,"MaxDiv"}</definedName>
    <definedName name="wrn.Liquidity._.and._.Solvency._.Margins." hidden="1">{#N/A,#N/A,FALSE,"Liq";#N/A,#N/A,FALSE,"Solv";#N/A,#N/A,FALSE,"MaxDiv"}</definedName>
    <definedName name="wrn.management." localSheetId="5" hidden="1">{#N/A,#N/A,TRUE,"Cover";#N/A,#N/A,TRUE,"Bal.Sht";#N/A,#N/A,TRUE,"Inc.Stmt";#N/A,#N/A,TRUE,"Inc.Stmt - Qtr";#N/A,#N/A,TRUE,"FS.Notes";#N/A,#N/A,TRUE,"Short term inv";#N/A,#N/A,TRUE,"UW analysis";#N/A,#N/A,TRUE,"G&amp;A.Sch"}</definedName>
    <definedName name="wrn.management." hidden="1">{#N/A,#N/A,TRUE,"Cover";#N/A,#N/A,TRUE,"Bal.Sht";#N/A,#N/A,TRUE,"Inc.Stmt";#N/A,#N/A,TRUE,"Inc.Stmt - Qtr";#N/A,#N/A,TRUE,"FS.Notes";#N/A,#N/A,TRUE,"Short term inv";#N/A,#N/A,TRUE,"UW analysis";#N/A,#N/A,TRUE,"G&amp;A.Sch"}</definedName>
    <definedName name="wrn.Margins." localSheetId="5" hidden="1">{#N/A,#N/A,FALSE,"Liquidity Margin";#N/A,#N/A,FALSE,"Solvency Margin";#N/A,#N/A,FALSE,"Maximum Dividend"}</definedName>
    <definedName name="wrn.Margins." hidden="1">{#N/A,#N/A,FALSE,"Liquidity Margin";#N/A,#N/A,FALSE,"Solvency Margin";#N/A,#N/A,FALSE,"Maximum Dividend"}</definedName>
    <definedName name="wrn.Mgmt._.finacial._.stmts." localSheetId="5" hidden="1">{#N/A,#N/A,FALSE,"Cover Sheet";#N/A,#N/A,FALSE,"Balance Sheet";#N/A,#N/A,FALSE,"Income Statement";#N/A,#N/A,FALSE,"Notes";#N/A,#N/A,FALSE,"Investment Schedule";#N/A,#N/A,FALSE,"Loss Schedule"}</definedName>
    <definedName name="wrn.Mgmt._.finacial._.stmts." hidden="1">{#N/A,#N/A,FALSE,"Cover Sheet";#N/A,#N/A,FALSE,"Balance Sheet";#N/A,#N/A,FALSE,"Income Statement";#N/A,#N/A,FALSE,"Notes";#N/A,#N/A,FALSE,"Investment Schedule";#N/A,#N/A,FALSE,"Loss Schedule"}</definedName>
    <definedName name="wrn.mgmt._.financial._.stmts." localSheetId="5" hidden="1">{#N/A,#N/A,FALSE,"Cover Sheet";#N/A,#N/A,FALSE,"Balance Sheet";#N/A,#N/A,FALSE,"Income Statement";#N/A,#N/A,FALSE,"Notes";#N/A,#N/A,FALSE,"Investment Schedule";#N/A,#N/A,FALSE,"Loss Schedule";#N/A,#N/A,FALSE,"Underwriting Analysis";#N/A,#N/A,FALSE,"AR&amp;AP Analysis"}</definedName>
    <definedName name="wrn.mgmt._.financial._.stmts." hidden="1">{#N/A,#N/A,FALSE,"Cover Sheet";#N/A,#N/A,FALSE,"Balance Sheet";#N/A,#N/A,FALSE,"Income Statement";#N/A,#N/A,FALSE,"Notes";#N/A,#N/A,FALSE,"Investment Schedule";#N/A,#N/A,FALSE,"Loss Schedule";#N/A,#N/A,FALSE,"Underwriting Analysis";#N/A,#N/A,FALSE,"AR&amp;AP Analysis"}</definedName>
    <definedName name="wrn.Penn._.FS." localSheetId="5" hidden="1">{#N/A,#N/A,FALSE,"Cover";#N/A,#N/A,FALSE,"Balance Sheet";#N/A,#N/A,FALSE,"Income Statement";#N/A,#N/A,FALSE,"Notes";#N/A,#N/A,FALSE,"TDs(Sch.1)";#N/A,#N/A,FALSE,"UW(Sch.2)";#N/A,#N/A,FALSE,"Losses(Sch.3)";#N/A,#N/A,FALSE,"G&amp;A(Sch.4)";#N/A,#N/A,FALSE,"Stat"}</definedName>
    <definedName name="wrn.Penn._.FS." hidden="1">{#N/A,#N/A,FALSE,"Cover";#N/A,#N/A,FALSE,"Balance Sheet";#N/A,#N/A,FALSE,"Income Statement";#N/A,#N/A,FALSE,"Notes";#N/A,#N/A,FALSE,"TDs(Sch.1)";#N/A,#N/A,FALSE,"UW(Sch.2)";#N/A,#N/A,FALSE,"Losses(Sch.3)";#N/A,#N/A,FALSE,"G&amp;A(Sch.4)";#N/A,#N/A,FALSE,"Stat"}</definedName>
    <definedName name="wrn.ppwps9903.xls." localSheetId="5" hidden="1">{#N/A,#N/A,FALSE,"Losses"}</definedName>
    <definedName name="wrn.ppwps9903.xls." hidden="1">{#N/A,#N/A,FALSE,"Losses"}</definedName>
    <definedName name="wrn.Print._.Stat._.Return." localSheetId="5" hidden="1">{#N/A,#N/A,FALSE,"Introduction";#N/A,#N/A,FALSE,"Declaration of Stat ratios";#N/A,#N/A,FALSE,"Solvency Certificate";#N/A,#N/A,FALSE,"Form 1";#N/A,#N/A,FALSE,"Form 2";#N/A,#N/A,FALSE,"Form 8";#N/A,#N/A,FALSE,"Ratios"}</definedName>
    <definedName name="wrn.Print._.Stat._.Return." hidden="1">{#N/A,#N/A,FALSE,"Introduction";#N/A,#N/A,FALSE,"Declaration of Stat ratios";#N/A,#N/A,FALSE,"Solvency Certificate";#N/A,#N/A,FALSE,"Form 1";#N/A,#N/A,FALSE,"Form 2";#N/A,#N/A,FALSE,"Form 8";#N/A,#N/A,FALSE,"Ratios"}</definedName>
    <definedName name="wrn.report." localSheetId="5" hidden="1">{#N/A,#N/A,FALSE,"J&amp;H policy #'s";#N/A,#N/A,FALSE,"ROI";#N/A,#N/A,FALSE,"UW Analysis @ 6.30.96";#N/A,#N/A,FALSE,"UW Analysis @ 3.31.96";#N/A,#N/A,FALSE,"9596 Loss Summary";#N/A,#N/A,FALSE,"9596 &amp; 9697 Prop Loss";#N/A,#N/A,FALSE,"9596 &amp; 9697 Marine Loss";#N/A,#N/A,FALSE,"3.31.96 Prop Loss per J&amp;H";#N/A,#N/A,FALSE,"3.31.96 Mar Loss per J&amp;H"}</definedName>
    <definedName name="wrn.report." hidden="1">{#N/A,#N/A,FALSE,"J&amp;H policy #'s";#N/A,#N/A,FALSE,"ROI";#N/A,#N/A,FALSE,"UW Analysis @ 6.30.96";#N/A,#N/A,FALSE,"UW Analysis @ 3.31.96";#N/A,#N/A,FALSE,"9596 Loss Summary";#N/A,#N/A,FALSE,"9596 &amp; 9697 Prop Loss";#N/A,#N/A,FALSE,"9596 &amp; 9697 Marine Loss";#N/A,#N/A,FALSE,"3.31.96 Prop Loss per J&amp;H";#N/A,#N/A,FALSE,"3.31.96 Mar Loss per J&amp;H"}</definedName>
    <definedName name="wrn.Stainless._.FS." localSheetId="5" hidden="1">{#N/A,#N/A,FALSE,"COVER";#N/A,#N/A,FALSE,"Contents";#N/A,#N/A,FALSE,"BS";#N/A,#N/A,FALSE,"P&amp;L";#N/A,#N/A,FALSE,"NOTES";#N/A,#N/A,FALSE,"Underwriting Analysis";#N/A,#N/A,FALSE,"Solvency"}</definedName>
    <definedName name="wrn.Stainless._.FS." hidden="1">{#N/A,#N/A,FALSE,"COVER";#N/A,#N/A,FALSE,"Contents";#N/A,#N/A,FALSE,"BS";#N/A,#N/A,FALSE,"P&amp;L";#N/A,#N/A,FALSE,"NOTES";#N/A,#N/A,FALSE,"Underwriting Analysis";#N/A,#N/A,FALSE,"Solvency"}</definedName>
    <definedName name="wrn.Standard._.NAV._.Package." localSheetId="5" hidden="1">{#N/A,#N/A,FALSE,"Index";#N/A,#N/A,FALSE,"Procedures";#N/A,#N/A,FALSE,"A-Balance Sheet";#N/A,#N/A,FALSE,"B- Valuation Analysis";#N/A,#N/A,FALSE,"Cash";#N/A,#N/A,FALSE,"Hot Cash ";#N/A,#N/A,FALSE,"C- Income accruals";#N/A,#N/A,FALSE,"D-Expense accruals";#N/A,#N/A,FALSE,"FEES";#N/A,#N/A,FALSE,"Fund Notes"}</definedName>
    <definedName name="wrn.Standard._.NAV._.Package." hidden="1">{#N/A,#N/A,FALSE,"Index";#N/A,#N/A,FALSE,"Procedures";#N/A,#N/A,FALSE,"A-Balance Sheet";#N/A,#N/A,FALSE,"B- Valuation Analysis";#N/A,#N/A,FALSE,"Cash";#N/A,#N/A,FALSE,"Hot Cash ";#N/A,#N/A,FALSE,"C- Income accruals";#N/A,#N/A,FALSE,"D-Expense accruals";#N/A,#N/A,FALSE,"FEES";#N/A,#N/A,FALSE,"Fund Notes"}</definedName>
    <definedName name="wrn.STATEMENTS." localSheetId="5" hidden="1">{#N/A,#N/A,FALSE,"BS";#N/A,#N/A,FALSE,"IS";#N/A,#N/A,FALSE,"STAT";#N/A,#N/A,FALSE,"BUD_qtr";#N/A,#N/A,FALSE,"BUD_ytd"}</definedName>
    <definedName name="wrn.STATEMENTS." hidden="1">{#N/A,#N/A,FALSE,"BS";#N/A,#N/A,FALSE,"IS";#N/A,#N/A,FALSE,"STAT";#N/A,#N/A,FALSE,"BUD_qtr";#N/A,#N/A,FALSE,"BUD_ytd"}</definedName>
    <definedName name="wrn.suf._.fs." localSheetId="5" hidden="1">{#N/A,#N/A,FALSE,"cover";#N/A,#N/A,FALSE,"bs";#N/A,#N/A,FALSE,"p&amp;l";#N/A,#N/A,FALSE,"fsnotes";#N/A,#N/A,FALSE,"sched1";#N/A,#N/A,FALSE,"sched2";#N/A,#N/A,FALSE,"sched3";#N/A,#N/A,FALSE,"sched4";#N/A,#N/A,FALSE,"sched5";#N/A,#N/A,FALSE,"sched6";#N/A,#N/A,FALSE,"g&amp;a"}</definedName>
    <definedName name="wrn.suf._.fs." hidden="1">{#N/A,#N/A,FALSE,"cover";#N/A,#N/A,FALSE,"bs";#N/A,#N/A,FALSE,"p&amp;l";#N/A,#N/A,FALSE,"fsnotes";#N/A,#N/A,FALSE,"sched1";#N/A,#N/A,FALSE,"sched2";#N/A,#N/A,FALSE,"sched3";#N/A,#N/A,FALSE,"sched4";#N/A,#N/A,FALSE,"sched5";#N/A,#N/A,FALSE,"sched6";#N/A,#N/A,FALSE,"g&amp;a"}</definedName>
    <definedName name="wrn.Underwriting._.Schedules." localSheetId="5" hidden="1">{#N/A,#N/A,FALSE,"YTD";#N/A,#N/A,FALSE,"ITD";#N/A,#N/A,FALSE,"2001-98";#N/A,#N/A,FALSE,"1001-99";#N/A,#N/A,FALSE,"1001-02";#N/A,#N/A,FALSE,"1002-1004-99";#N/A,#N/A,FALSE,"1002-1004-02";#N/A,#N/A,FALSE,"1005-99";#N/A,#N/A,FALSE,"1005-02";#N/A,#N/A,FALSE,"1006-99";#N/A,#N/A,FALSE,"1006-02";#N/A,#N/A,FALSE,"2002-99";#N/A,#N/A,FALSE,"2002-02";#N/A,#N/A,FALSE,"2003-99";#N/A,#N/A,FALSE,"2003-02";#N/A,#N/A,FALSE,"2004-99TRIP";#N/A,#N/A,FALSE,"2004-99Interruption";#N/A,#N/A,FALSE,"2004-99Cancellation";#N/A,#N/A,FALSE,"StopLoss";#N/A,#N/A,FALSE,"ACIA-Castle"}</definedName>
    <definedName name="wrn.Underwriting._.Schedules." hidden="1">{#N/A,#N/A,FALSE,"YTD";#N/A,#N/A,FALSE,"ITD";#N/A,#N/A,FALSE,"2001-98";#N/A,#N/A,FALSE,"1001-99";#N/A,#N/A,FALSE,"1001-02";#N/A,#N/A,FALSE,"1002-1004-99";#N/A,#N/A,FALSE,"1002-1004-02";#N/A,#N/A,FALSE,"1005-99";#N/A,#N/A,FALSE,"1005-02";#N/A,#N/A,FALSE,"1006-99";#N/A,#N/A,FALSE,"1006-02";#N/A,#N/A,FALSE,"2002-99";#N/A,#N/A,FALSE,"2002-02";#N/A,#N/A,FALSE,"2003-99";#N/A,#N/A,FALSE,"2003-02";#N/A,#N/A,FALSE,"2004-99TRIP";#N/A,#N/A,FALSE,"2004-99Interruption";#N/A,#N/A,FALSE,"2004-99Cancellation";#N/A,#N/A,FALSE,"StopLoss";#N/A,#N/A,FALSE,"ACIA-Castle"}</definedName>
    <definedName name="wrn.Wasatch._.mgmt._.financials." localSheetId="5" hidden="1">{#N/A,#N/A,FALSE,"COVER";#N/A,#N/A,FALSE,"BALSHT";#N/A,#N/A,FALSE,"INCSTMT";#N/A,#N/A,FALSE,"NOTES";#N/A,#N/A,FALSE,"SCH1INV";#N/A,#N/A,FALSE,"SCH2CONS";#N/A,#N/A,FALSE,"SCH2PROP";#N/A,#N/A,FALSE,"SCH2WC";#N/A,#N/A,FALSE,"SCH2EL";#N/A,#N/A,FALSE,"SCH3RES";#N/A,#N/A,FALSE,"SCH4G&amp;A"}</definedName>
    <definedName name="wrn.Wasatch._.mgmt._.financials." hidden="1">{#N/A,#N/A,FALSE,"COVER";#N/A,#N/A,FALSE,"BALSHT";#N/A,#N/A,FALSE,"INCSTMT";#N/A,#N/A,FALSE,"NOTES";#N/A,#N/A,FALSE,"SCH1INV";#N/A,#N/A,FALSE,"SCH2CONS";#N/A,#N/A,FALSE,"SCH2PROP";#N/A,#N/A,FALSE,"SCH2WC";#N/A,#N/A,FALSE,"SCH2EL";#N/A,#N/A,FALSE,"SCH3RES";#N/A,#N/A,FALSE,"SCH4G&amp;A"}</definedName>
    <definedName name="wrn.workbook." localSheetId="5" hidden="1">{#N/A,#N/A,FALSE,"COVER";#N/A,#N/A,FALSE,"BALSHT";#N/A,#N/A,FALSE,"INCSTMT"}</definedName>
    <definedName name="wrn.workbook." hidden="1">{#N/A,#N/A,FALSE,"COVER";#N/A,#N/A,FALSE,"BALSHT";#N/A,#N/A,FALSE,"INCSTMT"}</definedName>
    <definedName name="wrn.Working._.paper._.financial._.stmts." localSheetId="5" hidden="1">{#N/A,#N/A,FALSE,"WRKP - Cover Sheet";#N/A,#N/A,FALSE,"Liquidity Margin";#N/A,#N/A,FALSE,"Solvency Margin";#N/A,#N/A,FALSE,"Maximum Dividend";#N/A,#N/A,FALSE,"Balance Sheet";#N/A,#N/A,FALSE,"Income Statement";#N/A,#N/A,FALSE,"Notes";#N/A,#N/A,FALSE,"Investment Schedule";#N/A,#N/A,FALSE,"Cashbook";#N/A,#N/A,FALSE,"Time Deposits - BOB &amp; FC";#N/A,#N/A,FALSE,"Union Bank of Switzerland";#N/A,#N/A,FALSE,"Loss Schedule"}</definedName>
    <definedName name="wrn.Working._.paper._.financial._.stmts." hidden="1">{#N/A,#N/A,FALSE,"WRKP - Cover Sheet";#N/A,#N/A,FALSE,"Liquidity Margin";#N/A,#N/A,FALSE,"Solvency Margin";#N/A,#N/A,FALSE,"Maximum Dividend";#N/A,#N/A,FALSE,"Balance Sheet";#N/A,#N/A,FALSE,"Income Statement";#N/A,#N/A,FALSE,"Notes";#N/A,#N/A,FALSE,"Investment Schedule";#N/A,#N/A,FALSE,"Cashbook";#N/A,#N/A,FALSE,"Time Deposits - BOB &amp; FC";#N/A,#N/A,FALSE,"Union Bank of Switzerland";#N/A,#N/A,FALSE,"Loss Schedule"}</definedName>
    <definedName name="wrn.Working._.papers." localSheetId="5" hidden="1">{#N/A,#N/A,FALSE,"DATA";#N/A,#N/A,FALSE,"Solvency";#N/A,#N/A,FALSE,"Return on Investment"}</definedName>
    <definedName name="wrn.Working._.papers." hidden="1">{#N/A,#N/A,FALSE,"DATA";#N/A,#N/A,FALSE,"Solvency";#N/A,#N/A,FALSE,"Return on Investment"}</definedName>
    <definedName name="wTablePasteAs_23" hidden="1">1</definedName>
    <definedName name="wTablePasteAs_28" hidden="1">1</definedName>
    <definedName name="wTablePasteAs_29" hidden="1">1</definedName>
    <definedName name="wTablePasteAs_30" hidden="1">1</definedName>
    <definedName name="wTablePasteAs_31" hidden="1">1</definedName>
    <definedName name="wTablePasteAs_32" hidden="1">1</definedName>
    <definedName name="wTablePasteAs_33" hidden="1">1</definedName>
    <definedName name="wTablePasteAs_34" hidden="1">1</definedName>
    <definedName name="wTablePasteAs_35" hidden="1">1</definedName>
    <definedName name="wTablePasteAs_36" hidden="1">1</definedName>
    <definedName name="wTablePasteAs_37" hidden="1">1</definedName>
    <definedName name="wTablePasteAs_38" hidden="1">1</definedName>
    <definedName name="wTablePasteAs_39" hidden="1">1</definedName>
    <definedName name="wTablePasteAs_40" hidden="1">1</definedName>
    <definedName name="wTablePasteAs_42" hidden="1">1</definedName>
    <definedName name="wTablePasteAs_45" hidden="1">1</definedName>
    <definedName name="wTablePasteAs_50" hidden="1">1</definedName>
    <definedName name="wTablePasteAs_8" hidden="1">1</definedName>
    <definedName name="wTablePasteAs_9" hidden="1">1</definedName>
    <definedName name="wTableType_1" hidden="1">2</definedName>
    <definedName name="wTableType_10" hidden="1">2</definedName>
    <definedName name="wTableType_11" hidden="1">2</definedName>
    <definedName name="wTableType_12" hidden="1">2</definedName>
    <definedName name="wTableType_13" hidden="1">2</definedName>
    <definedName name="wTableType_14" hidden="1">2</definedName>
    <definedName name="wTableType_15" hidden="1">2</definedName>
    <definedName name="wTableType_16" hidden="1">2</definedName>
    <definedName name="wTableType_17" hidden="1">2</definedName>
    <definedName name="wTableType_18" hidden="1">2</definedName>
    <definedName name="wTableType_19" hidden="1">2</definedName>
    <definedName name="wTableType_2" hidden="1">2</definedName>
    <definedName name="wTableType_20" hidden="1">2</definedName>
    <definedName name="wTableType_21" hidden="1">2</definedName>
    <definedName name="wTableType_22" hidden="1">2</definedName>
    <definedName name="wTableType_23" hidden="1">2</definedName>
    <definedName name="wTableType_24" hidden="1">2</definedName>
    <definedName name="wTableType_25" hidden="1">2</definedName>
    <definedName name="wTableType_26" hidden="1">2</definedName>
    <definedName name="wTableType_27" hidden="1">2</definedName>
    <definedName name="wTableType_28" hidden="1">2</definedName>
    <definedName name="wTableType_29" hidden="1">2</definedName>
    <definedName name="wTableType_3" hidden="1">2</definedName>
    <definedName name="wTableType_30" hidden="1">2</definedName>
    <definedName name="wTableType_31" hidden="1">2</definedName>
    <definedName name="wTableType_32" hidden="1">2</definedName>
    <definedName name="wTableType_33" hidden="1">2</definedName>
    <definedName name="wTableType_34" hidden="1">2</definedName>
    <definedName name="wTableType_35" hidden="1">2</definedName>
    <definedName name="wTableType_36" hidden="1">2</definedName>
    <definedName name="wTableType_37" hidden="1">2</definedName>
    <definedName name="wTableType_38" hidden="1">2</definedName>
    <definedName name="wTableType_39" hidden="1">2</definedName>
    <definedName name="wTableType_4" hidden="1">2</definedName>
    <definedName name="wTableType_40" hidden="1">2</definedName>
    <definedName name="wTableType_41" hidden="1">2</definedName>
    <definedName name="wTableType_42" hidden="1">2</definedName>
    <definedName name="wTableType_43" hidden="1">2</definedName>
    <definedName name="wTableType_44" hidden="1">2</definedName>
    <definedName name="wTableType_45" hidden="1">2</definedName>
    <definedName name="wTableType_46" hidden="1">2</definedName>
    <definedName name="wTableType_47" hidden="1">2</definedName>
    <definedName name="wTableType_48" hidden="1">2</definedName>
    <definedName name="wTableType_49" hidden="1">2</definedName>
    <definedName name="wTableType_5" hidden="1">2</definedName>
    <definedName name="wTableType_50" hidden="1">2</definedName>
    <definedName name="wTableType_6" hidden="1">2</definedName>
    <definedName name="wTableType_7" hidden="1">2</definedName>
    <definedName name="wTableType_8" hidden="1">2</definedName>
    <definedName name="wTableType_9" hidden="1">2</definedName>
    <definedName name="wvu.ANALYSIS._.1." localSheetId="5" hidden="1">{TRUE,TRUE,-0.8,-17,618,363.6,FALSE,FALSE,TRUE,TRUE,0,1,#N/A,60,#N/A,7.86324786324786,19.6153846153846,1,FALSE,FALSE,3,TRUE,1,FALSE,100,"Swvu.ANALYSIS._.1.","ACwvu.ANALYSIS._.1.",#N/A,FALSE,FALSE,0.5,0.3,0.5,0.55,1,"","",TRUE,TRUE,FALSE,FALSE,1,#N/A,1,1,"=R2C1:R61C6",FALSE,#N/A,#N/A,FALSE,FALSE,FALSE,1,0,0,FALSE,FALSE,TRUE,TRUE,TRUE}</definedName>
    <definedName name="wvu.ANALYSIS._.1." hidden="1">{TRUE,TRUE,-0.8,-17,618,363.6,FALSE,FALSE,TRUE,TRUE,0,1,#N/A,60,#N/A,7.86324786324786,19.6153846153846,1,FALSE,FALSE,3,TRUE,1,FALSE,100,"Swvu.ANALYSIS._.1.","ACwvu.ANALYSIS._.1.",#N/A,FALSE,FALSE,0.5,0.3,0.5,0.55,1,"","",TRUE,TRUE,FALSE,FALSE,1,#N/A,1,1,"=R2C1:R61C6",FALSE,#N/A,#N/A,FALSE,FALSE,FALSE,1,0,0,FALSE,FALSE,TRUE,TRUE,TRUE}</definedName>
    <definedName name="wvu.ANALYSIS._.2." localSheetId="5" hidden="1">{TRUE,TRUE,-0.8,-17,618,363.6,FALSE,FALSE,TRUE,TRUE,0,1,#N/A,124,#N/A,7.86324786324786,19.6153846153846,1,FALSE,FALSE,3,TRUE,1,FALSE,100,"Swvu.ANALYSIS._.2.","ACwvu.ANALYSIS._.2.",#N/A,FALSE,FALSE,0.5,0.3,0.5,0.55,1,"","",TRUE,TRUE,FALSE,FALSE,1,#N/A,1,1,"=R69C1:R127C6",FALSE,#N/A,#N/A,FALSE,FALSE,FALSE,1,0,0,FALSE,FALSE,TRUE,TRUE,TRUE}</definedName>
    <definedName name="wvu.ANALYSIS._.2." hidden="1">{TRUE,TRUE,-0.8,-17,618,363.6,FALSE,FALSE,TRUE,TRUE,0,1,#N/A,124,#N/A,7.86324786324786,19.6153846153846,1,FALSE,FALSE,3,TRUE,1,FALSE,100,"Swvu.ANALYSIS._.2.","ACwvu.ANALYSIS._.2.",#N/A,FALSE,FALSE,0.5,0.3,0.5,0.55,1,"","",TRUE,TRUE,FALSE,FALSE,1,#N/A,1,1,"=R69C1:R127C6",FALSE,#N/A,#N/A,FALSE,FALSE,FALSE,1,0,0,FALSE,FALSE,TRUE,TRUE,TRUE}</definedName>
    <definedName name="wvu.BALANCE._.SHEET." localSheetId="5" hidden="1">{TRUE,TRUE,-0.8,-17,618,363.6,FALSE,FALSE,TRUE,TRUE,0,1,#N/A,129,#N/A,8.58620689655172,20.16,1,FALSE,FALSE,3,TRUE,1,FALSE,100,"Swvu.BALANCE._.SHEET.","ACwvu.BALANCE._.SHEET.",#N/A,FALSE,FALSE,0.75,0.5,0.5,0.55,1,"","",TRUE,TRUE,FALSE,FALSE,1,#N/A,1,1,"=R2C1:R45C8",FALSE,#N/A,#N/A,FALSE,FALSE,FALSE,1,0,0,FALSE,FALSE,TRUE,TRUE,TRUE}</definedName>
    <definedName name="wvu.BALANCE._.SHEET." hidden="1">{TRUE,TRUE,-0.8,-17,618,363.6,FALSE,FALSE,TRUE,TRUE,0,1,#N/A,129,#N/A,8.58620689655172,20.16,1,FALSE,FALSE,3,TRUE,1,FALSE,100,"Swvu.BALANCE._.SHEET.","ACwvu.BALANCE._.SHEET.",#N/A,FALSE,FALSE,0.75,0.5,0.5,0.55,1,"","",TRUE,TRUE,FALSE,FALSE,1,#N/A,1,1,"=R2C1:R45C8",FALSE,#N/A,#N/A,FALSE,FALSE,FALSE,1,0,0,FALSE,FALSE,TRUE,TRUE,TRUE}</definedName>
    <definedName name="wvu.grid._.lines." localSheetId="5" hidden="1">{TRUE,TRUE,-1.25,-15.5,772.5,492.75,FALSE,TRUE,TRUE,TRUE,0,1,#N/A,1,#N/A,9.25,34.8235294117647,1,FALSE,FALSE,3,TRUE,1,FALSE,100,"Swvu.grid._.lines.","ACwvu.grid._.lines.",#N/A,FALSE,FALSE,0.75,0.75,1,1,1,"&amp;A","Page &amp;P",FALSE,FALSE,FALSE,TRUE,1,100,#N/A,#N/A,FALSE,FALSE,#N/A,#N/A,FALSE,FALSE,FALSE,1,#N/A,#N/A,FALSE,FALSE,TRUE,TRUE,TRUE}</definedName>
    <definedName name="wvu.grid._.lines." hidden="1">{TRUE,TRUE,-1.25,-15.5,772.5,492.75,FALSE,TRUE,TRUE,TRUE,0,1,#N/A,1,#N/A,9.25,34.8235294117647,1,FALSE,FALSE,3,TRUE,1,FALSE,100,"Swvu.grid._.lines.","ACwvu.grid._.lines.",#N/A,FALSE,FALSE,0.75,0.75,1,1,1,"&amp;A","Page &amp;P",FALSE,FALSE,FALSE,TRUE,1,100,#N/A,#N/A,FALSE,FALSE,#N/A,#N/A,FALSE,FALSE,FALSE,1,#N/A,#N/A,FALSE,FALSE,TRUE,TRUE,TRUE}</definedName>
    <definedName name="wvu.INCONE._.STATEMENT." localSheetId="5" hidden="1">{TRUE,TRUE,-0.8,-17,618,363.6,FALSE,FALSE,TRUE,TRUE,0,4,#N/A,114,#N/A,10.0234375,19.8846153846154,1,FALSE,FALSE,3,TRUE,1,FALSE,100,"Swvu.INCONE._.STATEMENT.","ACwvu.INCONE._.STATEMENT.",#N/A,FALSE,FALSE,0.75,0.5,0.5,0.55,1,"","",TRUE,TRUE,FALSE,FALSE,1,#N/A,1,1,"=R63C1:R117C10",FALSE,#N/A,#N/A,FALSE,FALSE,FALSE,1,0,0,FALSE,FALSE,TRUE,TRUE,TRUE}</definedName>
    <definedName name="wvu.INCONE._.STATEMENT." hidden="1">{TRUE,TRUE,-0.8,-17,618,363.6,FALSE,FALSE,TRUE,TRUE,0,4,#N/A,114,#N/A,10.0234375,19.8846153846154,1,FALSE,FALSE,3,TRUE,1,FALSE,100,"Swvu.INCONE._.STATEMENT.","ACwvu.INCONE._.STATEMENT.",#N/A,FALSE,FALSE,0.75,0.5,0.5,0.55,1,"","",TRUE,TRUE,FALSE,FALSE,1,#N/A,1,1,"=R63C1:R117C10",FALSE,#N/A,#N/A,FALSE,FALSE,FALSE,1,0,0,FALSE,FALSE,TRUE,TRUE,TRUE}</definedName>
    <definedName name="wvu.OPERATING._.EXPENSES." localSheetId="5" hidden="1">{TRUE,TRUE,-0.8,-17,618,363.6,FALSE,FALSE,TRUE,TRUE,0,5,#N/A,182,#N/A,10.7109375,20.96,1,FALSE,FALSE,3,TRUE,1,FALSE,100,"Swvu.OPERATING._.EXPENSES.","ACwvu.OPERATING._.EXPENSES.",#N/A,FALSE,FALSE,0.5,0.3,0.5,0.55,1,"","",TRUE,TRUE,FALSE,FALSE,1,#N/A,1,1,"=R138C1:R186C10",FALSE,#N/A,#N/A,FALSE,FALSE,FALSE,1,0,0,FALSE,FALSE,TRUE,TRUE,TRUE}</definedName>
    <definedName name="wvu.OPERATING._.EXPENSES." hidden="1">{TRUE,TRUE,-0.8,-17,618,363.6,FALSE,FALSE,TRUE,TRUE,0,5,#N/A,182,#N/A,10.7109375,20.96,1,FALSE,FALSE,3,TRUE,1,FALSE,100,"Swvu.OPERATING._.EXPENSES.","ACwvu.OPERATING._.EXPENSES.",#N/A,FALSE,FALSE,0.5,0.3,0.5,0.55,1,"","",TRUE,TRUE,FALSE,FALSE,1,#N/A,1,1,"=R138C1:R186C10",FALSE,#N/A,#N/A,FALSE,FALSE,FALSE,1,0,0,FALSE,FALSE,TRUE,TRUE,TRUE}</definedName>
    <definedName name="wvu.STATUTORY._.RATIOS." localSheetId="5" hidden="1">{TRUE,TRUE,-0.8,-17,618,363.6,FALSE,FALSE,TRUE,TRUE,0,1,#N/A,184,#N/A,8.58620689655172,20.96,1,FALSE,FALSE,3,TRUE,1,FALSE,100,"Swvu.STATUTORY._.RATIOS.","ACwvu.STATUTORY._.RATIOS.",#N/A,FALSE,FALSE,0.75,0.5,0.5,0.55,1,"","",TRUE,TRUE,FALSE,FALSE,1,#N/A,1,1,"=R129C1:R186C8",FALSE,#N/A,#N/A,FALSE,FALSE,FALSE,1,0,0,FALSE,FALSE,TRUE,TRUE,TRUE}</definedName>
    <definedName name="wvu.STATUTORY._.RATIOS." hidden="1">{TRUE,TRUE,-0.8,-17,618,363.6,FALSE,FALSE,TRUE,TRUE,0,1,#N/A,184,#N/A,8.58620689655172,20.96,1,FALSE,FALSE,3,TRUE,1,FALSE,100,"Swvu.STATUTORY._.RATIOS.","ACwvu.STATUTORY._.RATIOS.",#N/A,FALSE,FALSE,0.75,0.5,0.5,0.55,1,"","",TRUE,TRUE,FALSE,FALSE,1,#N/A,1,1,"=R129C1:R186C8",FALSE,#N/A,#N/A,FALSE,FALSE,FALSE,1,0,0,FALSE,FALSE,TRUE,TRUE,TRUE}</definedName>
    <definedName name="xxx" localSheetId="5" hidden="1">{#N/A,#N/A,FALSE,"Index";#N/A,#N/A,FALSE,"Procedures";#N/A,#N/A,FALSE,"A-Balance Sheet";#N/A,#N/A,FALSE,"B- Valuation Analysis";#N/A,#N/A,FALSE,"Cash";#N/A,#N/A,FALSE,"Hot Cash ";#N/A,#N/A,FALSE,"C- Income accruals";#N/A,#N/A,FALSE,"D-Expense accruals";#N/A,#N/A,FALSE,"FEES";#N/A,#N/A,FALSE,"Fund Notes"}</definedName>
    <definedName name="xxx" hidden="1">{#N/A,#N/A,FALSE,"Index";#N/A,#N/A,FALSE,"Procedures";#N/A,#N/A,FALSE,"A-Balance Sheet";#N/A,#N/A,FALSE,"B- Valuation Analysis";#N/A,#N/A,FALSE,"Cash";#N/A,#N/A,FALSE,"Hot Cash ";#N/A,#N/A,FALSE,"C- Income accruals";#N/A,#N/A,FALSE,"D-Expense accruals";#N/A,#N/A,FALSE,"FEES";#N/A,#N/A,FALSE,"Fund Notes"}</definedName>
    <definedName name="Z_02C5980E_9CED_11D3_8584_00A0C9DF1035_.wvu.PrintArea" localSheetId="7" hidden="1">#REF!</definedName>
    <definedName name="Z_02C5980E_9CED_11D3_8584_00A0C9DF1035_.wvu.PrintArea" hidden="1">#REF!</definedName>
    <definedName name="Z_02C5980F_9CED_11D3_8584_00A0C9DF1035_.wvu.PrintArea" localSheetId="7" hidden="1">#REF!</definedName>
    <definedName name="Z_02C5980F_9CED_11D3_8584_00A0C9DF1035_.wvu.PrintArea" hidden="1">#REF!</definedName>
    <definedName name="Z_02C59811_9CED_11D3_8584_00A0C9DF1035_.wvu.PrintArea" localSheetId="7" hidden="1">#REF!</definedName>
    <definedName name="Z_02C59811_9CED_11D3_8584_00A0C9DF1035_.wvu.PrintArea" hidden="1">#REF!</definedName>
    <definedName name="Z_02C59812_9CED_11D3_8584_00A0C9DF1035_.wvu.PrintArea" localSheetId="7" hidden="1">#REF!</definedName>
    <definedName name="Z_02C59812_9CED_11D3_8584_00A0C9DF1035_.wvu.PrintArea" hidden="1">#REF!</definedName>
    <definedName name="Z_02C59813_9CED_11D3_8584_00A0C9DF1035_.wvu.PrintArea" localSheetId="7" hidden="1">#REF!</definedName>
    <definedName name="Z_02C59813_9CED_11D3_8584_00A0C9DF1035_.wvu.PrintArea" hidden="1">#REF!</definedName>
    <definedName name="Z_02C59814_9CED_11D3_8584_00A0C9DF1035_.wvu.PrintArea" localSheetId="7" hidden="1">#REF!</definedName>
    <definedName name="Z_02C59814_9CED_11D3_8584_00A0C9DF1035_.wvu.PrintArea" hidden="1">#REF!</definedName>
    <definedName name="Z_02C59816_9CED_11D3_8584_00A0C9DF1035_.wvu.PrintArea" localSheetId="7" hidden="1">#REF!</definedName>
    <definedName name="Z_02C59816_9CED_11D3_8584_00A0C9DF1035_.wvu.PrintArea" hidden="1">#REF!</definedName>
    <definedName name="Z_02C59817_9CED_11D3_8584_00A0C9DF1035_.wvu.PrintArea" localSheetId="7" hidden="1">#REF!</definedName>
    <definedName name="Z_02C59817_9CED_11D3_8584_00A0C9DF1035_.wvu.PrintArea" hidden="1">#REF!</definedName>
    <definedName name="Z_02C59818_9CED_11D3_8584_00A0C9DF1035_.wvu.PrintArea" localSheetId="7" hidden="1">#REF!</definedName>
    <definedName name="Z_02C59818_9CED_11D3_8584_00A0C9DF1035_.wvu.PrintArea" hidden="1">#REF!</definedName>
    <definedName name="Z_02C59819_9CED_11D3_8584_00A0C9DF1035_.wvu.PrintArea" localSheetId="7" hidden="1">#REF!</definedName>
    <definedName name="Z_02C59819_9CED_11D3_8584_00A0C9DF1035_.wvu.PrintArea" hidden="1">#REF!</definedName>
    <definedName name="Z_02C5981B_9CED_11D3_8584_00A0C9DF1035_.wvu.PrintArea" localSheetId="7" hidden="1">#REF!</definedName>
    <definedName name="Z_02C5981B_9CED_11D3_8584_00A0C9DF1035_.wvu.PrintArea" hidden="1">#REF!</definedName>
    <definedName name="Z_02C5981C_9CED_11D3_8584_00A0C9DF1035_.wvu.PrintArea" localSheetId="7" hidden="1">#REF!</definedName>
    <definedName name="Z_02C5981C_9CED_11D3_8584_00A0C9DF1035_.wvu.PrintArea" hidden="1">#REF!</definedName>
    <definedName name="Z_02C5981E_9CED_11D3_8584_00A0C9DF1035_.wvu.PrintArea" localSheetId="7" hidden="1">#REF!</definedName>
    <definedName name="Z_02C5981E_9CED_11D3_8584_00A0C9DF1035_.wvu.PrintArea" hidden="1">#REF!</definedName>
    <definedName name="Z_02C5981F_9CED_11D3_8584_00A0C9DF1035_.wvu.PrintArea" localSheetId="7" hidden="1">#REF!</definedName>
    <definedName name="Z_02C5981F_9CED_11D3_8584_00A0C9DF1035_.wvu.PrintArea" hidden="1">#REF!</definedName>
    <definedName name="Z_02C59821_9CED_11D3_8584_00A0C9DF1035_.wvu.PrintArea" localSheetId="7" hidden="1">#REF!</definedName>
    <definedName name="Z_02C59821_9CED_11D3_8584_00A0C9DF1035_.wvu.PrintArea" hidden="1">#REF!</definedName>
    <definedName name="Z_02C59822_9CED_11D3_8584_00A0C9DF1035_.wvu.PrintArea" localSheetId="7" hidden="1">#REF!</definedName>
    <definedName name="Z_02C59822_9CED_11D3_8584_00A0C9DF1035_.wvu.PrintArea" hidden="1">#REF!</definedName>
    <definedName name="Z_02C59823_9CED_11D3_8584_00A0C9DF1035_.wvu.PrintArea" localSheetId="7" hidden="1">#REF!</definedName>
    <definedName name="Z_02C59823_9CED_11D3_8584_00A0C9DF1035_.wvu.PrintArea" hidden="1">#REF!</definedName>
    <definedName name="Z_02C59824_9CED_11D3_8584_00A0C9DF1035_.wvu.PrintArea" localSheetId="7" hidden="1">#REF!</definedName>
    <definedName name="Z_02C59824_9CED_11D3_8584_00A0C9DF1035_.wvu.PrintArea" hidden="1">#REF!</definedName>
    <definedName name="Z_02C59826_9CED_11D3_8584_00A0C9DF1035_.wvu.PrintArea" localSheetId="7" hidden="1">#REF!</definedName>
    <definedName name="Z_02C59826_9CED_11D3_8584_00A0C9DF1035_.wvu.PrintArea" hidden="1">#REF!</definedName>
    <definedName name="Z_02C59827_9CED_11D3_8584_00A0C9DF1035_.wvu.PrintArea" localSheetId="7" hidden="1">#REF!</definedName>
    <definedName name="Z_02C59827_9CED_11D3_8584_00A0C9DF1035_.wvu.PrintArea" hidden="1">#REF!</definedName>
    <definedName name="Z_02C59828_9CED_11D3_8584_00A0C9DF1035_.wvu.PrintArea" localSheetId="7" hidden="1">#REF!</definedName>
    <definedName name="Z_02C59828_9CED_11D3_8584_00A0C9DF1035_.wvu.PrintArea" hidden="1">#REF!</definedName>
    <definedName name="Z_02C59829_9CED_11D3_8584_00A0C9DF1035_.wvu.PrintArea" localSheetId="7" hidden="1">#REF!</definedName>
    <definedName name="Z_02C59829_9CED_11D3_8584_00A0C9DF1035_.wvu.PrintArea" hidden="1">#REF!</definedName>
    <definedName name="Z_02C5982B_9CED_11D3_8584_00A0C9DF1035_.wvu.PrintArea" localSheetId="7" hidden="1">#REF!</definedName>
    <definedName name="Z_02C5982B_9CED_11D3_8584_00A0C9DF1035_.wvu.PrintArea" hidden="1">#REF!</definedName>
    <definedName name="Z_02C5982C_9CED_11D3_8584_00A0C9DF1035_.wvu.PrintArea" localSheetId="7" hidden="1">#REF!</definedName>
    <definedName name="Z_02C5982C_9CED_11D3_8584_00A0C9DF1035_.wvu.PrintArea" hidden="1">#REF!</definedName>
    <definedName name="Z_04C88C4B_71AF_11D3_ABF0_00A0C9DF1063_.wvu.PrintArea" localSheetId="7" hidden="1">#REF!</definedName>
    <definedName name="Z_04C88C4B_71AF_11D3_ABF0_00A0C9DF1063_.wvu.PrintArea" hidden="1">#REF!</definedName>
    <definedName name="Z_04C88C4C_71AF_11D3_ABF0_00A0C9DF1063_.wvu.PrintArea" localSheetId="7" hidden="1">#REF!</definedName>
    <definedName name="Z_04C88C4C_71AF_11D3_ABF0_00A0C9DF1063_.wvu.PrintArea" hidden="1">#REF!</definedName>
    <definedName name="Z_04C88C4E_71AF_11D3_ABF0_00A0C9DF1063_.wvu.PrintArea" localSheetId="7" hidden="1">#REF!</definedName>
    <definedName name="Z_04C88C4E_71AF_11D3_ABF0_00A0C9DF1063_.wvu.PrintArea" hidden="1">#REF!</definedName>
    <definedName name="Z_04C88C4F_71AF_11D3_ABF0_00A0C9DF1063_.wvu.PrintArea" localSheetId="7" hidden="1">#REF!</definedName>
    <definedName name="Z_04C88C4F_71AF_11D3_ABF0_00A0C9DF1063_.wvu.PrintArea" hidden="1">#REF!</definedName>
    <definedName name="Z_04C88C50_71AF_11D3_ABF0_00A0C9DF1063_.wvu.PrintArea" localSheetId="7" hidden="1">#REF!</definedName>
    <definedName name="Z_04C88C50_71AF_11D3_ABF0_00A0C9DF1063_.wvu.PrintArea" hidden="1">#REF!</definedName>
    <definedName name="Z_04C88C51_71AF_11D3_ABF0_00A0C9DF1063_.wvu.PrintArea" localSheetId="7" hidden="1">#REF!</definedName>
    <definedName name="Z_04C88C51_71AF_11D3_ABF0_00A0C9DF1063_.wvu.PrintArea" hidden="1">#REF!</definedName>
    <definedName name="Z_04C88C53_71AF_11D3_ABF0_00A0C9DF1063_.wvu.PrintArea" localSheetId="7" hidden="1">#REF!</definedName>
    <definedName name="Z_04C88C53_71AF_11D3_ABF0_00A0C9DF1063_.wvu.PrintArea" hidden="1">#REF!</definedName>
    <definedName name="Z_04C88C54_71AF_11D3_ABF0_00A0C9DF1063_.wvu.PrintArea" localSheetId="7" hidden="1">#REF!</definedName>
    <definedName name="Z_04C88C54_71AF_11D3_ABF0_00A0C9DF1063_.wvu.PrintArea" hidden="1">#REF!</definedName>
    <definedName name="Z_04C88C55_71AF_11D3_ABF0_00A0C9DF1063_.wvu.PrintArea" localSheetId="7" hidden="1">#REF!</definedName>
    <definedName name="Z_04C88C55_71AF_11D3_ABF0_00A0C9DF1063_.wvu.PrintArea" hidden="1">#REF!</definedName>
    <definedName name="Z_04C88C56_71AF_11D3_ABF0_00A0C9DF1063_.wvu.PrintArea" localSheetId="7" hidden="1">#REF!</definedName>
    <definedName name="Z_04C88C56_71AF_11D3_ABF0_00A0C9DF1063_.wvu.PrintArea" hidden="1">#REF!</definedName>
    <definedName name="Z_04C88C58_71AF_11D3_ABF0_00A0C9DF1063_.wvu.PrintArea" localSheetId="7" hidden="1">#REF!</definedName>
    <definedName name="Z_04C88C58_71AF_11D3_ABF0_00A0C9DF1063_.wvu.PrintArea" hidden="1">#REF!</definedName>
    <definedName name="Z_04C88C59_71AF_11D3_ABF0_00A0C9DF1063_.wvu.PrintArea" localSheetId="7" hidden="1">#REF!</definedName>
    <definedName name="Z_04C88C59_71AF_11D3_ABF0_00A0C9DF1063_.wvu.PrintArea" hidden="1">#REF!</definedName>
    <definedName name="Z_04C88C5B_71AF_11D3_ABF0_00A0C9DF1063_.wvu.PrintArea" localSheetId="7" hidden="1">#REF!</definedName>
    <definedName name="Z_04C88C5B_71AF_11D3_ABF0_00A0C9DF1063_.wvu.PrintArea" hidden="1">#REF!</definedName>
    <definedName name="Z_04C88C5C_71AF_11D3_ABF0_00A0C9DF1063_.wvu.PrintArea" localSheetId="7" hidden="1">#REF!</definedName>
    <definedName name="Z_04C88C5C_71AF_11D3_ABF0_00A0C9DF1063_.wvu.PrintArea" hidden="1">#REF!</definedName>
    <definedName name="Z_04C88C5E_71AF_11D3_ABF0_00A0C9DF1063_.wvu.PrintArea" localSheetId="7" hidden="1">#REF!</definedName>
    <definedName name="Z_04C88C5E_71AF_11D3_ABF0_00A0C9DF1063_.wvu.PrintArea" hidden="1">#REF!</definedName>
    <definedName name="Z_04C88C5F_71AF_11D3_ABF0_00A0C9DF1063_.wvu.PrintArea" localSheetId="7" hidden="1">#REF!</definedName>
    <definedName name="Z_04C88C5F_71AF_11D3_ABF0_00A0C9DF1063_.wvu.PrintArea" hidden="1">#REF!</definedName>
    <definedName name="Z_04C88C60_71AF_11D3_ABF0_00A0C9DF1063_.wvu.PrintArea" localSheetId="7" hidden="1">#REF!</definedName>
    <definedName name="Z_04C88C60_71AF_11D3_ABF0_00A0C9DF1063_.wvu.PrintArea" hidden="1">#REF!</definedName>
    <definedName name="Z_04C88C61_71AF_11D3_ABF0_00A0C9DF1063_.wvu.PrintArea" localSheetId="7" hidden="1">#REF!</definedName>
    <definedName name="Z_04C88C61_71AF_11D3_ABF0_00A0C9DF1063_.wvu.PrintArea" hidden="1">#REF!</definedName>
    <definedName name="Z_04C88C63_71AF_11D3_ABF0_00A0C9DF1063_.wvu.PrintArea" localSheetId="7" hidden="1">#REF!</definedName>
    <definedName name="Z_04C88C63_71AF_11D3_ABF0_00A0C9DF1063_.wvu.PrintArea" hidden="1">#REF!</definedName>
    <definedName name="Z_04C88C64_71AF_11D3_ABF0_00A0C9DF1063_.wvu.PrintArea" localSheetId="7" hidden="1">#REF!</definedName>
    <definedName name="Z_04C88C64_71AF_11D3_ABF0_00A0C9DF1063_.wvu.PrintArea" hidden="1">#REF!</definedName>
    <definedName name="Z_04C88C65_71AF_11D3_ABF0_00A0C9DF1063_.wvu.PrintArea" localSheetId="7" hidden="1">#REF!</definedName>
    <definedName name="Z_04C88C65_71AF_11D3_ABF0_00A0C9DF1063_.wvu.PrintArea" hidden="1">#REF!</definedName>
    <definedName name="Z_04C88C66_71AF_11D3_ABF0_00A0C9DF1063_.wvu.PrintArea" localSheetId="7" hidden="1">#REF!</definedName>
    <definedName name="Z_04C88C66_71AF_11D3_ABF0_00A0C9DF1063_.wvu.PrintArea" hidden="1">#REF!</definedName>
    <definedName name="Z_04C88C68_71AF_11D3_ABF0_00A0C9DF1063_.wvu.PrintArea" localSheetId="7" hidden="1">#REF!</definedName>
    <definedName name="Z_04C88C68_71AF_11D3_ABF0_00A0C9DF1063_.wvu.PrintArea" hidden="1">#REF!</definedName>
    <definedName name="Z_04C88C69_71AF_11D3_ABF0_00A0C9DF1063_.wvu.PrintArea" localSheetId="7" hidden="1">#REF!</definedName>
    <definedName name="Z_04C88C69_71AF_11D3_ABF0_00A0C9DF1063_.wvu.PrintArea" hidden="1">#REF!</definedName>
    <definedName name="Z_0F6496EA_CA81_11D3_ABFE_00A0C9DF1063_.wvu.PrintArea" localSheetId="7" hidden="1">#REF!</definedName>
    <definedName name="Z_0F6496EA_CA81_11D3_ABFE_00A0C9DF1063_.wvu.PrintArea" hidden="1">#REF!</definedName>
    <definedName name="Z_0F6496EB_CA81_11D3_ABFE_00A0C9DF1063_.wvu.PrintArea" localSheetId="7" hidden="1">#REF!</definedName>
    <definedName name="Z_0F6496EB_CA81_11D3_ABFE_00A0C9DF1063_.wvu.PrintArea" hidden="1">#REF!</definedName>
    <definedName name="Z_0F6496ED_CA81_11D3_ABFE_00A0C9DF1063_.wvu.PrintArea" localSheetId="7" hidden="1">#REF!</definedName>
    <definedName name="Z_0F6496ED_CA81_11D3_ABFE_00A0C9DF1063_.wvu.PrintArea" hidden="1">#REF!</definedName>
    <definedName name="Z_0F6496EE_CA81_11D3_ABFE_00A0C9DF1063_.wvu.PrintArea" localSheetId="7" hidden="1">#REF!</definedName>
    <definedName name="Z_0F6496EE_CA81_11D3_ABFE_00A0C9DF1063_.wvu.PrintArea" hidden="1">#REF!</definedName>
    <definedName name="Z_0F6496EF_CA81_11D3_ABFE_00A0C9DF1063_.wvu.PrintArea" localSheetId="7" hidden="1">#REF!</definedName>
    <definedName name="Z_0F6496EF_CA81_11D3_ABFE_00A0C9DF1063_.wvu.PrintArea" hidden="1">#REF!</definedName>
    <definedName name="Z_0F6496F0_CA81_11D3_ABFE_00A0C9DF1063_.wvu.PrintArea" localSheetId="7" hidden="1">#REF!</definedName>
    <definedName name="Z_0F6496F0_CA81_11D3_ABFE_00A0C9DF1063_.wvu.PrintArea" hidden="1">#REF!</definedName>
    <definedName name="Z_0F6496F2_CA81_11D3_ABFE_00A0C9DF1063_.wvu.PrintArea" localSheetId="7" hidden="1">#REF!</definedName>
    <definedName name="Z_0F6496F2_CA81_11D3_ABFE_00A0C9DF1063_.wvu.PrintArea" hidden="1">#REF!</definedName>
    <definedName name="Z_0F6496F3_CA81_11D3_ABFE_00A0C9DF1063_.wvu.PrintArea" localSheetId="7" hidden="1">#REF!</definedName>
    <definedName name="Z_0F6496F3_CA81_11D3_ABFE_00A0C9DF1063_.wvu.PrintArea" hidden="1">#REF!</definedName>
    <definedName name="Z_0F6496F4_CA81_11D3_ABFE_00A0C9DF1063_.wvu.PrintArea" localSheetId="7" hidden="1">#REF!</definedName>
    <definedName name="Z_0F6496F4_CA81_11D3_ABFE_00A0C9DF1063_.wvu.PrintArea" hidden="1">#REF!</definedName>
    <definedName name="Z_0F6496F5_CA81_11D3_ABFE_00A0C9DF1063_.wvu.PrintArea" localSheetId="7" hidden="1">#REF!</definedName>
    <definedName name="Z_0F6496F5_CA81_11D3_ABFE_00A0C9DF1063_.wvu.PrintArea" hidden="1">#REF!</definedName>
    <definedName name="Z_0F6496F7_CA81_11D3_ABFE_00A0C9DF1063_.wvu.PrintArea" localSheetId="7" hidden="1">#REF!</definedName>
    <definedName name="Z_0F6496F7_CA81_11D3_ABFE_00A0C9DF1063_.wvu.PrintArea" hidden="1">#REF!</definedName>
    <definedName name="Z_0F6496F8_CA81_11D3_ABFE_00A0C9DF1063_.wvu.PrintArea" localSheetId="7" hidden="1">#REF!</definedName>
    <definedName name="Z_0F6496F8_CA81_11D3_ABFE_00A0C9DF1063_.wvu.PrintArea" hidden="1">#REF!</definedName>
    <definedName name="Z_0F6496FA_CA81_11D3_ABFE_00A0C9DF1063_.wvu.PrintArea" localSheetId="7" hidden="1">#REF!</definedName>
    <definedName name="Z_0F6496FA_CA81_11D3_ABFE_00A0C9DF1063_.wvu.PrintArea" hidden="1">#REF!</definedName>
    <definedName name="Z_0F6496FB_CA81_11D3_ABFE_00A0C9DF1063_.wvu.PrintArea" localSheetId="7" hidden="1">#REF!</definedName>
    <definedName name="Z_0F6496FB_CA81_11D3_ABFE_00A0C9DF1063_.wvu.PrintArea" hidden="1">#REF!</definedName>
    <definedName name="Z_0F6496FD_CA81_11D3_ABFE_00A0C9DF1063_.wvu.PrintArea" localSheetId="7" hidden="1">#REF!</definedName>
    <definedName name="Z_0F6496FD_CA81_11D3_ABFE_00A0C9DF1063_.wvu.PrintArea" hidden="1">#REF!</definedName>
    <definedName name="Z_0F6496FE_CA81_11D3_ABFE_00A0C9DF1063_.wvu.PrintArea" localSheetId="7" hidden="1">#REF!</definedName>
    <definedName name="Z_0F6496FE_CA81_11D3_ABFE_00A0C9DF1063_.wvu.PrintArea" hidden="1">#REF!</definedName>
    <definedName name="Z_0F6496FF_CA81_11D3_ABFE_00A0C9DF1063_.wvu.PrintArea" localSheetId="7" hidden="1">#REF!</definedName>
    <definedName name="Z_0F6496FF_CA81_11D3_ABFE_00A0C9DF1063_.wvu.PrintArea" hidden="1">#REF!</definedName>
    <definedName name="Z_0F649700_CA81_11D3_ABFE_00A0C9DF1063_.wvu.PrintArea" localSheetId="7" hidden="1">#REF!</definedName>
    <definedName name="Z_0F649700_CA81_11D3_ABFE_00A0C9DF1063_.wvu.PrintArea" hidden="1">#REF!</definedName>
    <definedName name="Z_0F649702_CA81_11D3_ABFE_00A0C9DF1063_.wvu.PrintArea" localSheetId="7" hidden="1">#REF!</definedName>
    <definedName name="Z_0F649702_CA81_11D3_ABFE_00A0C9DF1063_.wvu.PrintArea" hidden="1">#REF!</definedName>
    <definedName name="Z_0F649703_CA81_11D3_ABFE_00A0C9DF1063_.wvu.PrintArea" localSheetId="7" hidden="1">#REF!</definedName>
    <definedName name="Z_0F649703_CA81_11D3_ABFE_00A0C9DF1063_.wvu.PrintArea" hidden="1">#REF!</definedName>
    <definedName name="Z_0F649704_CA81_11D3_ABFE_00A0C9DF1063_.wvu.PrintArea" localSheetId="7" hidden="1">#REF!</definedName>
    <definedName name="Z_0F649704_CA81_11D3_ABFE_00A0C9DF1063_.wvu.PrintArea" hidden="1">#REF!</definedName>
    <definedName name="Z_0F649705_CA81_11D3_ABFE_00A0C9DF1063_.wvu.PrintArea" localSheetId="7" hidden="1">#REF!</definedName>
    <definedName name="Z_0F649705_CA81_11D3_ABFE_00A0C9DF1063_.wvu.PrintArea" hidden="1">#REF!</definedName>
    <definedName name="Z_0F649707_CA81_11D3_ABFE_00A0C9DF1063_.wvu.PrintArea" localSheetId="7" hidden="1">#REF!</definedName>
    <definedName name="Z_0F649707_CA81_11D3_ABFE_00A0C9DF1063_.wvu.PrintArea" hidden="1">#REF!</definedName>
    <definedName name="Z_0F649708_CA81_11D3_ABFE_00A0C9DF1063_.wvu.PrintArea" localSheetId="7" hidden="1">#REF!</definedName>
    <definedName name="Z_0F649708_CA81_11D3_ABFE_00A0C9DF1063_.wvu.PrintArea" hidden="1">#REF!</definedName>
    <definedName name="Z_181D420F_9B98_11D3_980A_00A0C9DF29C4_.wvu.PrintArea" localSheetId="7" hidden="1">#REF!</definedName>
    <definedName name="Z_181D420F_9B98_11D3_980A_00A0C9DF29C4_.wvu.PrintArea" hidden="1">#REF!</definedName>
    <definedName name="Z_181D4210_9B98_11D3_980A_00A0C9DF29C4_.wvu.PrintArea" localSheetId="7" hidden="1">#REF!</definedName>
    <definedName name="Z_181D4210_9B98_11D3_980A_00A0C9DF29C4_.wvu.PrintArea" hidden="1">#REF!</definedName>
    <definedName name="Z_181D4212_9B98_11D3_980A_00A0C9DF29C4_.wvu.PrintArea" localSheetId="7" hidden="1">#REF!</definedName>
    <definedName name="Z_181D4212_9B98_11D3_980A_00A0C9DF29C4_.wvu.PrintArea" hidden="1">#REF!</definedName>
    <definedName name="Z_181D4213_9B98_11D3_980A_00A0C9DF29C4_.wvu.PrintArea" localSheetId="7" hidden="1">#REF!</definedName>
    <definedName name="Z_181D4213_9B98_11D3_980A_00A0C9DF29C4_.wvu.PrintArea" hidden="1">#REF!</definedName>
    <definedName name="Z_181D4214_9B98_11D3_980A_00A0C9DF29C4_.wvu.PrintArea" localSheetId="7" hidden="1">#REF!</definedName>
    <definedName name="Z_181D4214_9B98_11D3_980A_00A0C9DF29C4_.wvu.PrintArea" hidden="1">#REF!</definedName>
    <definedName name="Z_181D4215_9B98_11D3_980A_00A0C9DF29C4_.wvu.PrintArea" localSheetId="7" hidden="1">#REF!</definedName>
    <definedName name="Z_181D4215_9B98_11D3_980A_00A0C9DF29C4_.wvu.PrintArea" hidden="1">#REF!</definedName>
    <definedName name="Z_181D4217_9B98_11D3_980A_00A0C9DF29C4_.wvu.PrintArea" localSheetId="7" hidden="1">#REF!</definedName>
    <definedName name="Z_181D4217_9B98_11D3_980A_00A0C9DF29C4_.wvu.PrintArea" hidden="1">#REF!</definedName>
    <definedName name="Z_181D4218_9B98_11D3_980A_00A0C9DF29C4_.wvu.PrintArea" localSheetId="7" hidden="1">#REF!</definedName>
    <definedName name="Z_181D4218_9B98_11D3_980A_00A0C9DF29C4_.wvu.PrintArea" hidden="1">#REF!</definedName>
    <definedName name="Z_181D4219_9B98_11D3_980A_00A0C9DF29C4_.wvu.PrintArea" localSheetId="7" hidden="1">#REF!</definedName>
    <definedName name="Z_181D4219_9B98_11D3_980A_00A0C9DF29C4_.wvu.PrintArea" hidden="1">#REF!</definedName>
    <definedName name="Z_181D421A_9B98_11D3_980A_00A0C9DF29C4_.wvu.PrintArea" localSheetId="7" hidden="1">#REF!</definedName>
    <definedName name="Z_181D421A_9B98_11D3_980A_00A0C9DF29C4_.wvu.PrintArea" hidden="1">#REF!</definedName>
    <definedName name="Z_181D421C_9B98_11D3_980A_00A0C9DF29C4_.wvu.PrintArea" localSheetId="7" hidden="1">#REF!</definedName>
    <definedName name="Z_181D421C_9B98_11D3_980A_00A0C9DF29C4_.wvu.PrintArea" hidden="1">#REF!</definedName>
    <definedName name="Z_181D421D_9B98_11D3_980A_00A0C9DF29C4_.wvu.PrintArea" localSheetId="7" hidden="1">#REF!</definedName>
    <definedName name="Z_181D421D_9B98_11D3_980A_00A0C9DF29C4_.wvu.PrintArea" hidden="1">#REF!</definedName>
    <definedName name="Z_181D421F_9B98_11D3_980A_00A0C9DF29C4_.wvu.PrintArea" localSheetId="7" hidden="1">#REF!</definedName>
    <definedName name="Z_181D421F_9B98_11D3_980A_00A0C9DF29C4_.wvu.PrintArea" hidden="1">#REF!</definedName>
    <definedName name="Z_181D4220_9B98_11D3_980A_00A0C9DF29C4_.wvu.PrintArea" localSheetId="7" hidden="1">#REF!</definedName>
    <definedName name="Z_181D4220_9B98_11D3_980A_00A0C9DF29C4_.wvu.PrintArea" hidden="1">#REF!</definedName>
    <definedName name="Z_181D4222_9B98_11D3_980A_00A0C9DF29C4_.wvu.PrintArea" localSheetId="7" hidden="1">#REF!</definedName>
    <definedName name="Z_181D4222_9B98_11D3_980A_00A0C9DF29C4_.wvu.PrintArea" hidden="1">#REF!</definedName>
    <definedName name="Z_181D4223_9B98_11D3_980A_00A0C9DF29C4_.wvu.PrintArea" localSheetId="7" hidden="1">#REF!</definedName>
    <definedName name="Z_181D4223_9B98_11D3_980A_00A0C9DF29C4_.wvu.PrintArea" hidden="1">#REF!</definedName>
    <definedName name="Z_181D4224_9B98_11D3_980A_00A0C9DF29C4_.wvu.PrintArea" localSheetId="7" hidden="1">#REF!</definedName>
    <definedName name="Z_181D4224_9B98_11D3_980A_00A0C9DF29C4_.wvu.PrintArea" hidden="1">#REF!</definedName>
    <definedName name="Z_181D4225_9B98_11D3_980A_00A0C9DF29C4_.wvu.PrintArea" localSheetId="7" hidden="1">#REF!</definedName>
    <definedName name="Z_181D4225_9B98_11D3_980A_00A0C9DF29C4_.wvu.PrintArea" hidden="1">#REF!</definedName>
    <definedName name="Z_181D4227_9B98_11D3_980A_00A0C9DF29C4_.wvu.PrintArea" localSheetId="7" hidden="1">#REF!</definedName>
    <definedName name="Z_181D4227_9B98_11D3_980A_00A0C9DF29C4_.wvu.PrintArea" hidden="1">#REF!</definedName>
    <definedName name="Z_181D4228_9B98_11D3_980A_00A0C9DF29C4_.wvu.PrintArea" localSheetId="7" hidden="1">#REF!</definedName>
    <definedName name="Z_181D4228_9B98_11D3_980A_00A0C9DF29C4_.wvu.PrintArea" hidden="1">#REF!</definedName>
    <definedName name="Z_181D4229_9B98_11D3_980A_00A0C9DF29C4_.wvu.PrintArea" localSheetId="7" hidden="1">#REF!</definedName>
    <definedName name="Z_181D4229_9B98_11D3_980A_00A0C9DF29C4_.wvu.PrintArea" hidden="1">#REF!</definedName>
    <definedName name="Z_181D422A_9B98_11D3_980A_00A0C9DF29C4_.wvu.PrintArea" localSheetId="7" hidden="1">#REF!</definedName>
    <definedName name="Z_181D422A_9B98_11D3_980A_00A0C9DF29C4_.wvu.PrintArea" hidden="1">#REF!</definedName>
    <definedName name="Z_181D422C_9B98_11D3_980A_00A0C9DF29C4_.wvu.PrintArea" localSheetId="7" hidden="1">#REF!</definedName>
    <definedName name="Z_181D422C_9B98_11D3_980A_00A0C9DF29C4_.wvu.PrintArea" hidden="1">#REF!</definedName>
    <definedName name="Z_181D422D_9B98_11D3_980A_00A0C9DF29C4_.wvu.PrintArea" localSheetId="7" hidden="1">#REF!</definedName>
    <definedName name="Z_181D422D_9B98_11D3_980A_00A0C9DF29C4_.wvu.PrintArea" hidden="1">#REF!</definedName>
    <definedName name="Z_1BB02CF2_D326_11D3_9812_00A0C9DF29C4_.wvu.PrintArea" localSheetId="7" hidden="1">#REF!</definedName>
    <definedName name="Z_1BB02CF2_D326_11D3_9812_00A0C9DF29C4_.wvu.PrintArea" hidden="1">#REF!</definedName>
    <definedName name="Z_1BB02CF3_D326_11D3_9812_00A0C9DF29C4_.wvu.PrintArea" localSheetId="7" hidden="1">#REF!</definedName>
    <definedName name="Z_1BB02CF3_D326_11D3_9812_00A0C9DF29C4_.wvu.PrintArea" hidden="1">#REF!</definedName>
    <definedName name="Z_1BB02CF5_D326_11D3_9812_00A0C9DF29C4_.wvu.PrintArea" localSheetId="7" hidden="1">#REF!</definedName>
    <definedName name="Z_1BB02CF5_D326_11D3_9812_00A0C9DF29C4_.wvu.PrintArea" hidden="1">#REF!</definedName>
    <definedName name="Z_1BB02CF6_D326_11D3_9812_00A0C9DF29C4_.wvu.PrintArea" localSheetId="7" hidden="1">#REF!</definedName>
    <definedName name="Z_1BB02CF6_D326_11D3_9812_00A0C9DF29C4_.wvu.PrintArea" hidden="1">#REF!</definedName>
    <definedName name="Z_1BB02CF7_D326_11D3_9812_00A0C9DF29C4_.wvu.PrintArea" localSheetId="7" hidden="1">#REF!</definedName>
    <definedName name="Z_1BB02CF7_D326_11D3_9812_00A0C9DF29C4_.wvu.PrintArea" hidden="1">#REF!</definedName>
    <definedName name="Z_1BB02CF8_D326_11D3_9812_00A0C9DF29C4_.wvu.PrintArea" localSheetId="7" hidden="1">#REF!</definedName>
    <definedName name="Z_1BB02CF8_D326_11D3_9812_00A0C9DF29C4_.wvu.PrintArea" hidden="1">#REF!</definedName>
    <definedName name="Z_1BB02CFA_D326_11D3_9812_00A0C9DF29C4_.wvu.PrintArea" localSheetId="7" hidden="1">#REF!</definedName>
    <definedName name="Z_1BB02CFA_D326_11D3_9812_00A0C9DF29C4_.wvu.PrintArea" hidden="1">#REF!</definedName>
    <definedName name="Z_1BB02CFB_D326_11D3_9812_00A0C9DF29C4_.wvu.PrintArea" localSheetId="7" hidden="1">#REF!</definedName>
    <definedName name="Z_1BB02CFB_D326_11D3_9812_00A0C9DF29C4_.wvu.PrintArea" hidden="1">#REF!</definedName>
    <definedName name="Z_1BB02CFC_D326_11D3_9812_00A0C9DF29C4_.wvu.PrintArea" localSheetId="7" hidden="1">#REF!</definedName>
    <definedName name="Z_1BB02CFC_D326_11D3_9812_00A0C9DF29C4_.wvu.PrintArea" hidden="1">#REF!</definedName>
    <definedName name="Z_1BB02CFD_D326_11D3_9812_00A0C9DF29C4_.wvu.PrintArea" localSheetId="7" hidden="1">#REF!</definedName>
    <definedName name="Z_1BB02CFD_D326_11D3_9812_00A0C9DF29C4_.wvu.PrintArea" hidden="1">#REF!</definedName>
    <definedName name="Z_1BB02CFF_D326_11D3_9812_00A0C9DF29C4_.wvu.PrintArea" localSheetId="7" hidden="1">#REF!</definedName>
    <definedName name="Z_1BB02CFF_D326_11D3_9812_00A0C9DF29C4_.wvu.PrintArea" hidden="1">#REF!</definedName>
    <definedName name="Z_1BB02D00_D326_11D3_9812_00A0C9DF29C4_.wvu.PrintArea" localSheetId="7" hidden="1">#REF!</definedName>
    <definedName name="Z_1BB02D00_D326_11D3_9812_00A0C9DF29C4_.wvu.PrintArea" hidden="1">#REF!</definedName>
    <definedName name="Z_1BB02D02_D326_11D3_9812_00A0C9DF29C4_.wvu.PrintArea" localSheetId="7" hidden="1">#REF!</definedName>
    <definedName name="Z_1BB02D02_D326_11D3_9812_00A0C9DF29C4_.wvu.PrintArea" hidden="1">#REF!</definedName>
    <definedName name="Z_1BB02D03_D326_11D3_9812_00A0C9DF29C4_.wvu.PrintArea" localSheetId="7" hidden="1">#REF!</definedName>
    <definedName name="Z_1BB02D03_D326_11D3_9812_00A0C9DF29C4_.wvu.PrintArea" hidden="1">#REF!</definedName>
    <definedName name="Z_1BB02D05_D326_11D3_9812_00A0C9DF29C4_.wvu.PrintArea" localSheetId="7" hidden="1">#REF!</definedName>
    <definedName name="Z_1BB02D05_D326_11D3_9812_00A0C9DF29C4_.wvu.PrintArea" hidden="1">#REF!</definedName>
    <definedName name="Z_1BB02D06_D326_11D3_9812_00A0C9DF29C4_.wvu.PrintArea" localSheetId="7" hidden="1">#REF!</definedName>
    <definedName name="Z_1BB02D06_D326_11D3_9812_00A0C9DF29C4_.wvu.PrintArea" hidden="1">#REF!</definedName>
    <definedName name="Z_1BB02D07_D326_11D3_9812_00A0C9DF29C4_.wvu.PrintArea" localSheetId="7" hidden="1">#REF!</definedName>
    <definedName name="Z_1BB02D07_D326_11D3_9812_00A0C9DF29C4_.wvu.PrintArea" hidden="1">#REF!</definedName>
    <definedName name="Z_1BB02D08_D326_11D3_9812_00A0C9DF29C4_.wvu.PrintArea" localSheetId="7" hidden="1">#REF!</definedName>
    <definedName name="Z_1BB02D08_D326_11D3_9812_00A0C9DF29C4_.wvu.PrintArea" hidden="1">#REF!</definedName>
    <definedName name="Z_1BB02D0A_D326_11D3_9812_00A0C9DF29C4_.wvu.PrintArea" localSheetId="7" hidden="1">#REF!</definedName>
    <definedName name="Z_1BB02D0A_D326_11D3_9812_00A0C9DF29C4_.wvu.PrintArea" hidden="1">#REF!</definedName>
    <definedName name="Z_1BB02D0B_D326_11D3_9812_00A0C9DF29C4_.wvu.PrintArea" localSheetId="7" hidden="1">#REF!</definedName>
    <definedName name="Z_1BB02D0B_D326_11D3_9812_00A0C9DF29C4_.wvu.PrintArea" hidden="1">#REF!</definedName>
    <definedName name="Z_1BB02D0C_D326_11D3_9812_00A0C9DF29C4_.wvu.PrintArea" localSheetId="7" hidden="1">#REF!</definedName>
    <definedName name="Z_1BB02D0C_D326_11D3_9812_00A0C9DF29C4_.wvu.PrintArea" hidden="1">#REF!</definedName>
    <definedName name="Z_1BB02D0D_D326_11D3_9812_00A0C9DF29C4_.wvu.PrintArea" localSheetId="7" hidden="1">#REF!</definedName>
    <definedName name="Z_1BB02D0D_D326_11D3_9812_00A0C9DF29C4_.wvu.PrintArea" hidden="1">#REF!</definedName>
    <definedName name="Z_1BB02D0F_D326_11D3_9812_00A0C9DF29C4_.wvu.PrintArea" localSheetId="7" hidden="1">#REF!</definedName>
    <definedName name="Z_1BB02D0F_D326_11D3_9812_00A0C9DF29C4_.wvu.PrintArea" hidden="1">#REF!</definedName>
    <definedName name="Z_1BB02D10_D326_11D3_9812_00A0C9DF29C4_.wvu.PrintArea" localSheetId="7" hidden="1">#REF!</definedName>
    <definedName name="Z_1BB02D10_D326_11D3_9812_00A0C9DF29C4_.wvu.PrintArea" hidden="1">#REF!</definedName>
    <definedName name="Z_1D18DB46_65F5_11D3_9DAB_00A0C9DF29FD_.wvu.PrintArea" localSheetId="7" hidden="1">#REF!</definedName>
    <definedName name="Z_1D18DB46_65F5_11D3_9DAB_00A0C9DF29FD_.wvu.PrintArea" hidden="1">#REF!</definedName>
    <definedName name="Z_1D18DB47_65F5_11D3_9DAB_00A0C9DF29FD_.wvu.PrintArea" localSheetId="7" hidden="1">#REF!</definedName>
    <definedName name="Z_1D18DB47_65F5_11D3_9DAB_00A0C9DF29FD_.wvu.PrintArea" hidden="1">#REF!</definedName>
    <definedName name="Z_1D18DB49_65F5_11D3_9DAB_00A0C9DF29FD_.wvu.PrintArea" localSheetId="7" hidden="1">#REF!</definedName>
    <definedName name="Z_1D18DB49_65F5_11D3_9DAB_00A0C9DF29FD_.wvu.PrintArea" hidden="1">#REF!</definedName>
    <definedName name="Z_1D18DB4A_65F5_11D3_9DAB_00A0C9DF29FD_.wvu.PrintArea" localSheetId="7" hidden="1">#REF!</definedName>
    <definedName name="Z_1D18DB4A_65F5_11D3_9DAB_00A0C9DF29FD_.wvu.PrintArea" hidden="1">#REF!</definedName>
    <definedName name="Z_1D18DB4B_65F5_11D3_9DAB_00A0C9DF29FD_.wvu.PrintArea" localSheetId="7" hidden="1">#REF!</definedName>
    <definedName name="Z_1D18DB4B_65F5_11D3_9DAB_00A0C9DF29FD_.wvu.PrintArea" hidden="1">#REF!</definedName>
    <definedName name="Z_1D18DB4C_65F5_11D3_9DAB_00A0C9DF29FD_.wvu.PrintArea" localSheetId="7" hidden="1">#REF!</definedName>
    <definedName name="Z_1D18DB4C_65F5_11D3_9DAB_00A0C9DF29FD_.wvu.PrintArea" hidden="1">#REF!</definedName>
    <definedName name="Z_1D18DB4E_65F5_11D3_9DAB_00A0C9DF29FD_.wvu.PrintArea" localSheetId="7" hidden="1">#REF!</definedName>
    <definedName name="Z_1D18DB4E_65F5_11D3_9DAB_00A0C9DF29FD_.wvu.PrintArea" hidden="1">#REF!</definedName>
    <definedName name="Z_1D18DB4F_65F5_11D3_9DAB_00A0C9DF29FD_.wvu.PrintArea" localSheetId="7" hidden="1">#REF!</definedName>
    <definedName name="Z_1D18DB4F_65F5_11D3_9DAB_00A0C9DF29FD_.wvu.PrintArea" hidden="1">#REF!</definedName>
    <definedName name="Z_1D18DB50_65F5_11D3_9DAB_00A0C9DF29FD_.wvu.PrintArea" localSheetId="7" hidden="1">#REF!</definedName>
    <definedName name="Z_1D18DB50_65F5_11D3_9DAB_00A0C9DF29FD_.wvu.PrintArea" hidden="1">#REF!</definedName>
    <definedName name="Z_1D18DB51_65F5_11D3_9DAB_00A0C9DF29FD_.wvu.PrintArea" localSheetId="7" hidden="1">#REF!</definedName>
    <definedName name="Z_1D18DB51_65F5_11D3_9DAB_00A0C9DF29FD_.wvu.PrintArea" hidden="1">#REF!</definedName>
    <definedName name="Z_1D18DB53_65F5_11D3_9DAB_00A0C9DF29FD_.wvu.PrintArea" localSheetId="7" hidden="1">#REF!</definedName>
    <definedName name="Z_1D18DB53_65F5_11D3_9DAB_00A0C9DF29FD_.wvu.PrintArea" hidden="1">#REF!</definedName>
    <definedName name="Z_1D18DB54_65F5_11D3_9DAB_00A0C9DF29FD_.wvu.PrintArea" localSheetId="7" hidden="1">#REF!</definedName>
    <definedName name="Z_1D18DB54_65F5_11D3_9DAB_00A0C9DF29FD_.wvu.PrintArea" hidden="1">#REF!</definedName>
    <definedName name="Z_1D18DB56_65F5_11D3_9DAB_00A0C9DF29FD_.wvu.PrintArea" localSheetId="7" hidden="1">#REF!</definedName>
    <definedName name="Z_1D18DB56_65F5_11D3_9DAB_00A0C9DF29FD_.wvu.PrintArea" hidden="1">#REF!</definedName>
    <definedName name="Z_1D18DB57_65F5_11D3_9DAB_00A0C9DF29FD_.wvu.PrintArea" localSheetId="7" hidden="1">#REF!</definedName>
    <definedName name="Z_1D18DB57_65F5_11D3_9DAB_00A0C9DF29FD_.wvu.PrintArea" hidden="1">#REF!</definedName>
    <definedName name="Z_1D18DB59_65F5_11D3_9DAB_00A0C9DF29FD_.wvu.PrintArea" localSheetId="7" hidden="1">#REF!</definedName>
    <definedName name="Z_1D18DB59_65F5_11D3_9DAB_00A0C9DF29FD_.wvu.PrintArea" hidden="1">#REF!</definedName>
    <definedName name="Z_1D18DB5A_65F5_11D3_9DAB_00A0C9DF29FD_.wvu.PrintArea" localSheetId="7" hidden="1">#REF!</definedName>
    <definedName name="Z_1D18DB5A_65F5_11D3_9DAB_00A0C9DF29FD_.wvu.PrintArea" hidden="1">#REF!</definedName>
    <definedName name="Z_1D18DB5B_65F5_11D3_9DAB_00A0C9DF29FD_.wvu.PrintArea" localSheetId="7" hidden="1">#REF!</definedName>
    <definedName name="Z_1D18DB5B_65F5_11D3_9DAB_00A0C9DF29FD_.wvu.PrintArea" hidden="1">#REF!</definedName>
    <definedName name="Z_1D18DB5C_65F5_11D3_9DAB_00A0C9DF29FD_.wvu.PrintArea" localSheetId="7" hidden="1">#REF!</definedName>
    <definedName name="Z_1D18DB5C_65F5_11D3_9DAB_00A0C9DF29FD_.wvu.PrintArea" hidden="1">#REF!</definedName>
    <definedName name="Z_1D18DB5E_65F5_11D3_9DAB_00A0C9DF29FD_.wvu.PrintArea" localSheetId="7" hidden="1">#REF!</definedName>
    <definedName name="Z_1D18DB5E_65F5_11D3_9DAB_00A0C9DF29FD_.wvu.PrintArea" hidden="1">#REF!</definedName>
    <definedName name="Z_1D18DB5F_65F5_11D3_9DAB_00A0C9DF29FD_.wvu.PrintArea" localSheetId="7" hidden="1">#REF!</definedName>
    <definedName name="Z_1D18DB5F_65F5_11D3_9DAB_00A0C9DF29FD_.wvu.PrintArea" hidden="1">#REF!</definedName>
    <definedName name="Z_1D18DB60_65F5_11D3_9DAB_00A0C9DF29FD_.wvu.PrintArea" localSheetId="7" hidden="1">#REF!</definedName>
    <definedName name="Z_1D18DB60_65F5_11D3_9DAB_00A0C9DF29FD_.wvu.PrintArea" hidden="1">#REF!</definedName>
    <definedName name="Z_1D18DB61_65F5_11D3_9DAB_00A0C9DF29FD_.wvu.PrintArea" localSheetId="7" hidden="1">#REF!</definedName>
    <definedName name="Z_1D18DB61_65F5_11D3_9DAB_00A0C9DF29FD_.wvu.PrintArea" hidden="1">#REF!</definedName>
    <definedName name="Z_1D18DB63_65F5_11D3_9DAB_00A0C9DF29FD_.wvu.PrintArea" localSheetId="7" hidden="1">#REF!</definedName>
    <definedName name="Z_1D18DB63_65F5_11D3_9DAB_00A0C9DF29FD_.wvu.PrintArea" hidden="1">#REF!</definedName>
    <definedName name="Z_1D18DB64_65F5_11D3_9DAB_00A0C9DF29FD_.wvu.PrintArea" localSheetId="7" hidden="1">#REF!</definedName>
    <definedName name="Z_1D18DB64_65F5_11D3_9DAB_00A0C9DF29FD_.wvu.PrintArea" hidden="1">#REF!</definedName>
    <definedName name="Z_1EE9C873_3396_11D3_97FD_00A0C9DF29C4_.wvu.PrintArea" localSheetId="7" hidden="1">#REF!</definedName>
    <definedName name="Z_1EE9C873_3396_11D3_97FD_00A0C9DF29C4_.wvu.PrintArea" hidden="1">#REF!</definedName>
    <definedName name="Z_1EE9C874_3396_11D3_97FD_00A0C9DF29C4_.wvu.PrintArea" localSheetId="7" hidden="1">#REF!</definedName>
    <definedName name="Z_1EE9C874_3396_11D3_97FD_00A0C9DF29C4_.wvu.PrintArea" hidden="1">#REF!</definedName>
    <definedName name="Z_1EE9C876_3396_11D3_97FD_00A0C9DF29C4_.wvu.PrintArea" localSheetId="7" hidden="1">#REF!</definedName>
    <definedName name="Z_1EE9C876_3396_11D3_97FD_00A0C9DF29C4_.wvu.PrintArea" hidden="1">#REF!</definedName>
    <definedName name="Z_1EE9C877_3396_11D3_97FD_00A0C9DF29C4_.wvu.PrintArea" localSheetId="7" hidden="1">#REF!</definedName>
    <definedName name="Z_1EE9C877_3396_11D3_97FD_00A0C9DF29C4_.wvu.PrintArea" hidden="1">#REF!</definedName>
    <definedName name="Z_1EE9C878_3396_11D3_97FD_00A0C9DF29C4_.wvu.PrintArea" localSheetId="7" hidden="1">#REF!</definedName>
    <definedName name="Z_1EE9C878_3396_11D3_97FD_00A0C9DF29C4_.wvu.PrintArea" hidden="1">#REF!</definedName>
    <definedName name="Z_1EE9C879_3396_11D3_97FD_00A0C9DF29C4_.wvu.PrintArea" localSheetId="7" hidden="1">#REF!</definedName>
    <definedName name="Z_1EE9C879_3396_11D3_97FD_00A0C9DF29C4_.wvu.PrintArea" hidden="1">#REF!</definedName>
    <definedName name="Z_1EE9C87B_3396_11D3_97FD_00A0C9DF29C4_.wvu.PrintArea" localSheetId="7" hidden="1">#REF!</definedName>
    <definedName name="Z_1EE9C87B_3396_11D3_97FD_00A0C9DF29C4_.wvu.PrintArea" hidden="1">#REF!</definedName>
    <definedName name="Z_1EE9C87C_3396_11D3_97FD_00A0C9DF29C4_.wvu.PrintArea" localSheetId="7" hidden="1">#REF!</definedName>
    <definedName name="Z_1EE9C87C_3396_11D3_97FD_00A0C9DF29C4_.wvu.PrintArea" hidden="1">#REF!</definedName>
    <definedName name="Z_1EE9C87D_3396_11D3_97FD_00A0C9DF29C4_.wvu.PrintArea" localSheetId="7" hidden="1">#REF!</definedName>
    <definedName name="Z_1EE9C87D_3396_11D3_97FD_00A0C9DF29C4_.wvu.PrintArea" hidden="1">#REF!</definedName>
    <definedName name="Z_1EE9C87E_3396_11D3_97FD_00A0C9DF29C4_.wvu.PrintArea" localSheetId="7" hidden="1">#REF!</definedName>
    <definedName name="Z_1EE9C87E_3396_11D3_97FD_00A0C9DF29C4_.wvu.PrintArea" hidden="1">#REF!</definedName>
    <definedName name="Z_1EE9C880_3396_11D3_97FD_00A0C9DF29C4_.wvu.PrintArea" localSheetId="7" hidden="1">#REF!</definedName>
    <definedName name="Z_1EE9C880_3396_11D3_97FD_00A0C9DF29C4_.wvu.PrintArea" hidden="1">#REF!</definedName>
    <definedName name="Z_1EE9C881_3396_11D3_97FD_00A0C9DF29C4_.wvu.PrintArea" localSheetId="7" hidden="1">#REF!</definedName>
    <definedName name="Z_1EE9C881_3396_11D3_97FD_00A0C9DF29C4_.wvu.PrintArea" hidden="1">#REF!</definedName>
    <definedName name="Z_1EE9C883_3396_11D3_97FD_00A0C9DF29C4_.wvu.PrintArea" localSheetId="7" hidden="1">#REF!</definedName>
    <definedName name="Z_1EE9C883_3396_11D3_97FD_00A0C9DF29C4_.wvu.PrintArea" hidden="1">#REF!</definedName>
    <definedName name="Z_1EE9C884_3396_11D3_97FD_00A0C9DF29C4_.wvu.PrintArea" localSheetId="7" hidden="1">#REF!</definedName>
    <definedName name="Z_1EE9C884_3396_11D3_97FD_00A0C9DF29C4_.wvu.PrintArea" hidden="1">#REF!</definedName>
    <definedName name="Z_1EE9C886_3396_11D3_97FD_00A0C9DF29C4_.wvu.PrintArea" localSheetId="7" hidden="1">#REF!</definedName>
    <definedName name="Z_1EE9C886_3396_11D3_97FD_00A0C9DF29C4_.wvu.PrintArea" hidden="1">#REF!</definedName>
    <definedName name="Z_1EE9C887_3396_11D3_97FD_00A0C9DF29C4_.wvu.PrintArea" localSheetId="7" hidden="1">#REF!</definedName>
    <definedName name="Z_1EE9C887_3396_11D3_97FD_00A0C9DF29C4_.wvu.PrintArea" hidden="1">#REF!</definedName>
    <definedName name="Z_1EE9C888_3396_11D3_97FD_00A0C9DF29C4_.wvu.PrintArea" localSheetId="7" hidden="1">#REF!</definedName>
    <definedName name="Z_1EE9C888_3396_11D3_97FD_00A0C9DF29C4_.wvu.PrintArea" hidden="1">#REF!</definedName>
    <definedName name="Z_1EE9C889_3396_11D3_97FD_00A0C9DF29C4_.wvu.PrintArea" localSheetId="7" hidden="1">#REF!</definedName>
    <definedName name="Z_1EE9C889_3396_11D3_97FD_00A0C9DF29C4_.wvu.PrintArea" hidden="1">#REF!</definedName>
    <definedName name="Z_1EE9C88B_3396_11D3_97FD_00A0C9DF29C4_.wvu.PrintArea" localSheetId="7" hidden="1">#REF!</definedName>
    <definedName name="Z_1EE9C88B_3396_11D3_97FD_00A0C9DF29C4_.wvu.PrintArea" hidden="1">#REF!</definedName>
    <definedName name="Z_1EE9C88C_3396_11D3_97FD_00A0C9DF29C4_.wvu.PrintArea" localSheetId="7" hidden="1">#REF!</definedName>
    <definedName name="Z_1EE9C88C_3396_11D3_97FD_00A0C9DF29C4_.wvu.PrintArea" hidden="1">#REF!</definedName>
    <definedName name="Z_1EE9C88D_3396_11D3_97FD_00A0C9DF29C4_.wvu.PrintArea" localSheetId="7" hidden="1">#REF!</definedName>
    <definedName name="Z_1EE9C88D_3396_11D3_97FD_00A0C9DF29C4_.wvu.PrintArea" hidden="1">#REF!</definedName>
    <definedName name="Z_1EE9C88E_3396_11D3_97FD_00A0C9DF29C4_.wvu.PrintArea" localSheetId="7" hidden="1">#REF!</definedName>
    <definedName name="Z_1EE9C88E_3396_11D3_97FD_00A0C9DF29C4_.wvu.PrintArea" hidden="1">#REF!</definedName>
    <definedName name="Z_1EE9C890_3396_11D3_97FD_00A0C9DF29C4_.wvu.PrintArea" localSheetId="7" hidden="1">#REF!</definedName>
    <definedName name="Z_1EE9C890_3396_11D3_97FD_00A0C9DF29C4_.wvu.PrintArea" hidden="1">#REF!</definedName>
    <definedName name="Z_1EE9C891_3396_11D3_97FD_00A0C9DF29C4_.wvu.PrintArea" localSheetId="7" hidden="1">#REF!</definedName>
    <definedName name="Z_1EE9C891_3396_11D3_97FD_00A0C9DF29C4_.wvu.PrintArea" hidden="1">#REF!</definedName>
    <definedName name="Z_254F9381_AE38_11D3_9DB4_00A0C9DF29FD_.wvu.PrintArea" localSheetId="7" hidden="1">#REF!</definedName>
    <definedName name="Z_254F9381_AE38_11D3_9DB4_00A0C9DF29FD_.wvu.PrintArea" hidden="1">#REF!</definedName>
    <definedName name="Z_254F9382_AE38_11D3_9DB4_00A0C9DF29FD_.wvu.PrintArea" localSheetId="7" hidden="1">#REF!</definedName>
    <definedName name="Z_254F9382_AE38_11D3_9DB4_00A0C9DF29FD_.wvu.PrintArea" hidden="1">#REF!</definedName>
    <definedName name="Z_254F9384_AE38_11D3_9DB4_00A0C9DF29FD_.wvu.PrintArea" localSheetId="7" hidden="1">#REF!</definedName>
    <definedName name="Z_254F9384_AE38_11D3_9DB4_00A0C9DF29FD_.wvu.PrintArea" hidden="1">#REF!</definedName>
    <definedName name="Z_254F9385_AE38_11D3_9DB4_00A0C9DF29FD_.wvu.PrintArea" localSheetId="7" hidden="1">#REF!</definedName>
    <definedName name="Z_254F9385_AE38_11D3_9DB4_00A0C9DF29FD_.wvu.PrintArea" hidden="1">#REF!</definedName>
    <definedName name="Z_254F9386_AE38_11D3_9DB4_00A0C9DF29FD_.wvu.PrintArea" localSheetId="7" hidden="1">#REF!</definedName>
    <definedName name="Z_254F9386_AE38_11D3_9DB4_00A0C9DF29FD_.wvu.PrintArea" hidden="1">#REF!</definedName>
    <definedName name="Z_254F9387_AE38_11D3_9DB4_00A0C9DF29FD_.wvu.PrintArea" localSheetId="7" hidden="1">#REF!</definedName>
    <definedName name="Z_254F9387_AE38_11D3_9DB4_00A0C9DF29FD_.wvu.PrintArea" hidden="1">#REF!</definedName>
    <definedName name="Z_254F9389_AE38_11D3_9DB4_00A0C9DF29FD_.wvu.PrintArea" localSheetId="7" hidden="1">#REF!</definedName>
    <definedName name="Z_254F9389_AE38_11D3_9DB4_00A0C9DF29FD_.wvu.PrintArea" hidden="1">#REF!</definedName>
    <definedName name="Z_254F938A_AE38_11D3_9DB4_00A0C9DF29FD_.wvu.PrintArea" localSheetId="7" hidden="1">#REF!</definedName>
    <definedName name="Z_254F938A_AE38_11D3_9DB4_00A0C9DF29FD_.wvu.PrintArea" hidden="1">#REF!</definedName>
    <definedName name="Z_254F938B_AE38_11D3_9DB4_00A0C9DF29FD_.wvu.PrintArea" localSheetId="7" hidden="1">#REF!</definedName>
    <definedName name="Z_254F938B_AE38_11D3_9DB4_00A0C9DF29FD_.wvu.PrintArea" hidden="1">#REF!</definedName>
    <definedName name="Z_254F938C_AE38_11D3_9DB4_00A0C9DF29FD_.wvu.PrintArea" localSheetId="7" hidden="1">#REF!</definedName>
    <definedName name="Z_254F938C_AE38_11D3_9DB4_00A0C9DF29FD_.wvu.PrintArea" hidden="1">#REF!</definedName>
    <definedName name="Z_254F938E_AE38_11D3_9DB4_00A0C9DF29FD_.wvu.PrintArea" localSheetId="7" hidden="1">#REF!</definedName>
    <definedName name="Z_254F938E_AE38_11D3_9DB4_00A0C9DF29FD_.wvu.PrintArea" hidden="1">#REF!</definedName>
    <definedName name="Z_254F938F_AE38_11D3_9DB4_00A0C9DF29FD_.wvu.PrintArea" localSheetId="7" hidden="1">#REF!</definedName>
    <definedName name="Z_254F938F_AE38_11D3_9DB4_00A0C9DF29FD_.wvu.PrintArea" hidden="1">#REF!</definedName>
    <definedName name="Z_254F9391_AE38_11D3_9DB4_00A0C9DF29FD_.wvu.PrintArea" localSheetId="7" hidden="1">#REF!</definedName>
    <definedName name="Z_254F9391_AE38_11D3_9DB4_00A0C9DF29FD_.wvu.PrintArea" hidden="1">#REF!</definedName>
    <definedName name="Z_254F9392_AE38_11D3_9DB4_00A0C9DF29FD_.wvu.PrintArea" localSheetId="7" hidden="1">#REF!</definedName>
    <definedName name="Z_254F9392_AE38_11D3_9DB4_00A0C9DF29FD_.wvu.PrintArea" hidden="1">#REF!</definedName>
    <definedName name="Z_254F9394_AE38_11D3_9DB4_00A0C9DF29FD_.wvu.PrintArea" localSheetId="7" hidden="1">#REF!</definedName>
    <definedName name="Z_254F9394_AE38_11D3_9DB4_00A0C9DF29FD_.wvu.PrintArea" hidden="1">#REF!</definedName>
    <definedName name="Z_254F9395_AE38_11D3_9DB4_00A0C9DF29FD_.wvu.PrintArea" localSheetId="7" hidden="1">#REF!</definedName>
    <definedName name="Z_254F9395_AE38_11D3_9DB4_00A0C9DF29FD_.wvu.PrintArea" hidden="1">#REF!</definedName>
    <definedName name="Z_254F9396_AE38_11D3_9DB4_00A0C9DF29FD_.wvu.PrintArea" localSheetId="7" hidden="1">#REF!</definedName>
    <definedName name="Z_254F9396_AE38_11D3_9DB4_00A0C9DF29FD_.wvu.PrintArea" hidden="1">#REF!</definedName>
    <definedName name="Z_254F9397_AE38_11D3_9DB4_00A0C9DF29FD_.wvu.PrintArea" localSheetId="7" hidden="1">#REF!</definedName>
    <definedName name="Z_254F9397_AE38_11D3_9DB4_00A0C9DF29FD_.wvu.PrintArea" hidden="1">#REF!</definedName>
    <definedName name="Z_254F9399_AE38_11D3_9DB4_00A0C9DF29FD_.wvu.PrintArea" localSheetId="7" hidden="1">#REF!</definedName>
    <definedName name="Z_254F9399_AE38_11D3_9DB4_00A0C9DF29FD_.wvu.PrintArea" hidden="1">#REF!</definedName>
    <definedName name="Z_254F939A_AE38_11D3_9DB4_00A0C9DF29FD_.wvu.PrintArea" localSheetId="7" hidden="1">#REF!</definedName>
    <definedName name="Z_254F939A_AE38_11D3_9DB4_00A0C9DF29FD_.wvu.PrintArea" hidden="1">#REF!</definedName>
    <definedName name="Z_254F939B_AE38_11D3_9DB4_00A0C9DF29FD_.wvu.PrintArea" localSheetId="7" hidden="1">#REF!</definedName>
    <definedName name="Z_254F939B_AE38_11D3_9DB4_00A0C9DF29FD_.wvu.PrintArea" hidden="1">#REF!</definedName>
    <definedName name="Z_254F939C_AE38_11D3_9DB4_00A0C9DF29FD_.wvu.PrintArea" localSheetId="7" hidden="1">#REF!</definedName>
    <definedName name="Z_254F939C_AE38_11D3_9DB4_00A0C9DF29FD_.wvu.PrintArea" hidden="1">#REF!</definedName>
    <definedName name="Z_254F939E_AE38_11D3_9DB4_00A0C9DF29FD_.wvu.PrintArea" localSheetId="7" hidden="1">#REF!</definedName>
    <definedName name="Z_254F939E_AE38_11D3_9DB4_00A0C9DF29FD_.wvu.PrintArea" hidden="1">#REF!</definedName>
    <definedName name="Z_254F939F_AE38_11D3_9DB4_00A0C9DF29FD_.wvu.PrintArea" localSheetId="7" hidden="1">#REF!</definedName>
    <definedName name="Z_254F939F_AE38_11D3_9DB4_00A0C9DF29FD_.wvu.PrintArea" hidden="1">#REF!</definedName>
    <definedName name="Z_273BF518_8099_11D3_9808_00A0C9DF29C4_.wvu.PrintArea" localSheetId="7" hidden="1">#REF!</definedName>
    <definedName name="Z_273BF518_8099_11D3_9808_00A0C9DF29C4_.wvu.PrintArea" hidden="1">#REF!</definedName>
    <definedName name="Z_273BF519_8099_11D3_9808_00A0C9DF29C4_.wvu.PrintArea" localSheetId="7" hidden="1">#REF!</definedName>
    <definedName name="Z_273BF519_8099_11D3_9808_00A0C9DF29C4_.wvu.PrintArea" hidden="1">#REF!</definedName>
    <definedName name="Z_273BF51B_8099_11D3_9808_00A0C9DF29C4_.wvu.PrintArea" localSheetId="7" hidden="1">#REF!</definedName>
    <definedName name="Z_273BF51B_8099_11D3_9808_00A0C9DF29C4_.wvu.PrintArea" hidden="1">#REF!</definedName>
    <definedName name="Z_273BF51C_8099_11D3_9808_00A0C9DF29C4_.wvu.PrintArea" localSheetId="7" hidden="1">#REF!</definedName>
    <definedName name="Z_273BF51C_8099_11D3_9808_00A0C9DF29C4_.wvu.PrintArea" hidden="1">#REF!</definedName>
    <definedName name="Z_273BF51D_8099_11D3_9808_00A0C9DF29C4_.wvu.PrintArea" localSheetId="7" hidden="1">#REF!</definedName>
    <definedName name="Z_273BF51D_8099_11D3_9808_00A0C9DF29C4_.wvu.PrintArea" hidden="1">#REF!</definedName>
    <definedName name="Z_273BF51E_8099_11D3_9808_00A0C9DF29C4_.wvu.PrintArea" localSheetId="7" hidden="1">#REF!</definedName>
    <definedName name="Z_273BF51E_8099_11D3_9808_00A0C9DF29C4_.wvu.PrintArea" hidden="1">#REF!</definedName>
    <definedName name="Z_273BF520_8099_11D3_9808_00A0C9DF29C4_.wvu.PrintArea" localSheetId="7" hidden="1">#REF!</definedName>
    <definedName name="Z_273BF520_8099_11D3_9808_00A0C9DF29C4_.wvu.PrintArea" hidden="1">#REF!</definedName>
    <definedName name="Z_273BF521_8099_11D3_9808_00A0C9DF29C4_.wvu.PrintArea" localSheetId="7" hidden="1">#REF!</definedName>
    <definedName name="Z_273BF521_8099_11D3_9808_00A0C9DF29C4_.wvu.PrintArea" hidden="1">#REF!</definedName>
    <definedName name="Z_273BF522_8099_11D3_9808_00A0C9DF29C4_.wvu.PrintArea" localSheetId="7" hidden="1">#REF!</definedName>
    <definedName name="Z_273BF522_8099_11D3_9808_00A0C9DF29C4_.wvu.PrintArea" hidden="1">#REF!</definedName>
    <definedName name="Z_273BF523_8099_11D3_9808_00A0C9DF29C4_.wvu.PrintArea" localSheetId="7" hidden="1">#REF!</definedName>
    <definedName name="Z_273BF523_8099_11D3_9808_00A0C9DF29C4_.wvu.PrintArea" hidden="1">#REF!</definedName>
    <definedName name="Z_273BF525_8099_11D3_9808_00A0C9DF29C4_.wvu.PrintArea" localSheetId="7" hidden="1">#REF!</definedName>
    <definedName name="Z_273BF525_8099_11D3_9808_00A0C9DF29C4_.wvu.PrintArea" hidden="1">#REF!</definedName>
    <definedName name="Z_273BF526_8099_11D3_9808_00A0C9DF29C4_.wvu.PrintArea" localSheetId="7" hidden="1">#REF!</definedName>
    <definedName name="Z_273BF526_8099_11D3_9808_00A0C9DF29C4_.wvu.PrintArea" hidden="1">#REF!</definedName>
    <definedName name="Z_273BF528_8099_11D3_9808_00A0C9DF29C4_.wvu.PrintArea" localSheetId="7" hidden="1">#REF!</definedName>
    <definedName name="Z_273BF528_8099_11D3_9808_00A0C9DF29C4_.wvu.PrintArea" hidden="1">#REF!</definedName>
    <definedName name="Z_273BF529_8099_11D3_9808_00A0C9DF29C4_.wvu.PrintArea" localSheetId="7" hidden="1">#REF!</definedName>
    <definedName name="Z_273BF529_8099_11D3_9808_00A0C9DF29C4_.wvu.PrintArea" hidden="1">#REF!</definedName>
    <definedName name="Z_273BF52B_8099_11D3_9808_00A0C9DF29C4_.wvu.PrintArea" localSheetId="7" hidden="1">#REF!</definedName>
    <definedName name="Z_273BF52B_8099_11D3_9808_00A0C9DF29C4_.wvu.PrintArea" hidden="1">#REF!</definedName>
    <definedName name="Z_273BF52C_8099_11D3_9808_00A0C9DF29C4_.wvu.PrintArea" localSheetId="7" hidden="1">#REF!</definedName>
    <definedName name="Z_273BF52C_8099_11D3_9808_00A0C9DF29C4_.wvu.PrintArea" hidden="1">#REF!</definedName>
    <definedName name="Z_273BF52D_8099_11D3_9808_00A0C9DF29C4_.wvu.PrintArea" localSheetId="7" hidden="1">#REF!</definedName>
    <definedName name="Z_273BF52D_8099_11D3_9808_00A0C9DF29C4_.wvu.PrintArea" hidden="1">#REF!</definedName>
    <definedName name="Z_273BF52E_8099_11D3_9808_00A0C9DF29C4_.wvu.PrintArea" localSheetId="7" hidden="1">#REF!</definedName>
    <definedName name="Z_273BF52E_8099_11D3_9808_00A0C9DF29C4_.wvu.PrintArea" hidden="1">#REF!</definedName>
    <definedName name="Z_273BF530_8099_11D3_9808_00A0C9DF29C4_.wvu.PrintArea" localSheetId="7" hidden="1">#REF!</definedName>
    <definedName name="Z_273BF530_8099_11D3_9808_00A0C9DF29C4_.wvu.PrintArea" hidden="1">#REF!</definedName>
    <definedName name="Z_273BF531_8099_11D3_9808_00A0C9DF29C4_.wvu.PrintArea" localSheetId="7" hidden="1">#REF!</definedName>
    <definedName name="Z_273BF531_8099_11D3_9808_00A0C9DF29C4_.wvu.PrintArea" hidden="1">#REF!</definedName>
    <definedName name="Z_273BF532_8099_11D3_9808_00A0C9DF29C4_.wvu.PrintArea" localSheetId="7" hidden="1">#REF!</definedName>
    <definedName name="Z_273BF532_8099_11D3_9808_00A0C9DF29C4_.wvu.PrintArea" hidden="1">#REF!</definedName>
    <definedName name="Z_273BF533_8099_11D3_9808_00A0C9DF29C4_.wvu.PrintArea" localSheetId="7" hidden="1">#REF!</definedName>
    <definedName name="Z_273BF533_8099_11D3_9808_00A0C9DF29C4_.wvu.PrintArea" hidden="1">#REF!</definedName>
    <definedName name="Z_273BF535_8099_11D3_9808_00A0C9DF29C4_.wvu.PrintArea" localSheetId="7" hidden="1">#REF!</definedName>
    <definedName name="Z_273BF535_8099_11D3_9808_00A0C9DF29C4_.wvu.PrintArea" hidden="1">#REF!</definedName>
    <definedName name="Z_273BF536_8099_11D3_9808_00A0C9DF29C4_.wvu.PrintArea" localSheetId="7" hidden="1">#REF!</definedName>
    <definedName name="Z_273BF536_8099_11D3_9808_00A0C9DF29C4_.wvu.PrintArea" hidden="1">#REF!</definedName>
    <definedName name="Z_2A4AFF2A_09F9_11D3_88AD_0080C84A5D47_.wvu.PrintArea" localSheetId="7" hidden="1">#REF!</definedName>
    <definedName name="Z_2A4AFF2A_09F9_11D3_88AD_0080C84A5D47_.wvu.PrintArea" hidden="1">#REF!</definedName>
    <definedName name="Z_2A4AFF2B_09F9_11D3_88AD_0080C84A5D47_.wvu.PrintArea" localSheetId="7" hidden="1">#REF!</definedName>
    <definedName name="Z_2A4AFF2B_09F9_11D3_88AD_0080C84A5D47_.wvu.PrintArea" hidden="1">#REF!</definedName>
    <definedName name="Z_2A4AFF2D_09F9_11D3_88AD_0080C84A5D47_.wvu.PrintArea" localSheetId="7" hidden="1">#REF!</definedName>
    <definedName name="Z_2A4AFF2D_09F9_11D3_88AD_0080C84A5D47_.wvu.PrintArea" hidden="1">#REF!</definedName>
    <definedName name="Z_2A4AFF2E_09F9_11D3_88AD_0080C84A5D47_.wvu.PrintArea" localSheetId="7" hidden="1">#REF!</definedName>
    <definedName name="Z_2A4AFF2E_09F9_11D3_88AD_0080C84A5D47_.wvu.PrintArea" hidden="1">#REF!</definedName>
    <definedName name="Z_2A4AFF2F_09F9_11D3_88AD_0080C84A5D47_.wvu.PrintArea" localSheetId="7" hidden="1">#REF!</definedName>
    <definedName name="Z_2A4AFF2F_09F9_11D3_88AD_0080C84A5D47_.wvu.PrintArea" hidden="1">#REF!</definedName>
    <definedName name="Z_2A4AFF30_09F9_11D3_88AD_0080C84A5D47_.wvu.PrintArea" localSheetId="7" hidden="1">#REF!</definedName>
    <definedName name="Z_2A4AFF30_09F9_11D3_88AD_0080C84A5D47_.wvu.PrintArea" hidden="1">#REF!</definedName>
    <definedName name="Z_2A4AFF32_09F9_11D3_88AD_0080C84A5D47_.wvu.PrintArea" localSheetId="7" hidden="1">#REF!</definedName>
    <definedName name="Z_2A4AFF32_09F9_11D3_88AD_0080C84A5D47_.wvu.PrintArea" hidden="1">#REF!</definedName>
    <definedName name="Z_2A4AFF33_09F9_11D3_88AD_0080C84A5D47_.wvu.PrintArea" localSheetId="7" hidden="1">#REF!</definedName>
    <definedName name="Z_2A4AFF33_09F9_11D3_88AD_0080C84A5D47_.wvu.PrintArea" hidden="1">#REF!</definedName>
    <definedName name="Z_2A4AFF34_09F9_11D3_88AD_0080C84A5D47_.wvu.PrintArea" localSheetId="7" hidden="1">#REF!</definedName>
    <definedName name="Z_2A4AFF34_09F9_11D3_88AD_0080C84A5D47_.wvu.PrintArea" hidden="1">#REF!</definedName>
    <definedName name="Z_2A4AFF35_09F9_11D3_88AD_0080C84A5D47_.wvu.PrintArea" localSheetId="7" hidden="1">#REF!</definedName>
    <definedName name="Z_2A4AFF35_09F9_11D3_88AD_0080C84A5D47_.wvu.PrintArea" hidden="1">#REF!</definedName>
    <definedName name="Z_2A4AFF37_09F9_11D3_88AD_0080C84A5D47_.wvu.PrintArea" localSheetId="7" hidden="1">#REF!</definedName>
    <definedName name="Z_2A4AFF37_09F9_11D3_88AD_0080C84A5D47_.wvu.PrintArea" hidden="1">#REF!</definedName>
    <definedName name="Z_2A4AFF38_09F9_11D3_88AD_0080C84A5D47_.wvu.PrintArea" localSheetId="7" hidden="1">#REF!</definedName>
    <definedName name="Z_2A4AFF38_09F9_11D3_88AD_0080C84A5D47_.wvu.PrintArea" hidden="1">#REF!</definedName>
    <definedName name="Z_2A4AFF3A_09F9_11D3_88AD_0080C84A5D47_.wvu.PrintArea" localSheetId="7" hidden="1">#REF!</definedName>
    <definedName name="Z_2A4AFF3A_09F9_11D3_88AD_0080C84A5D47_.wvu.PrintArea" hidden="1">#REF!</definedName>
    <definedName name="Z_2A4AFF3B_09F9_11D3_88AD_0080C84A5D47_.wvu.PrintArea" localSheetId="7" hidden="1">#REF!</definedName>
    <definedName name="Z_2A4AFF3B_09F9_11D3_88AD_0080C84A5D47_.wvu.PrintArea" hidden="1">#REF!</definedName>
    <definedName name="Z_2A4AFF3D_09F9_11D3_88AD_0080C84A5D47_.wvu.PrintArea" localSheetId="7" hidden="1">#REF!</definedName>
    <definedName name="Z_2A4AFF3D_09F9_11D3_88AD_0080C84A5D47_.wvu.PrintArea" hidden="1">#REF!</definedName>
    <definedName name="Z_2A4AFF3E_09F9_11D3_88AD_0080C84A5D47_.wvu.PrintArea" localSheetId="7" hidden="1">#REF!</definedName>
    <definedName name="Z_2A4AFF3E_09F9_11D3_88AD_0080C84A5D47_.wvu.PrintArea" hidden="1">#REF!</definedName>
    <definedName name="Z_2A4AFF3F_09F9_11D3_88AD_0080C84A5D47_.wvu.PrintArea" localSheetId="7" hidden="1">#REF!</definedName>
    <definedName name="Z_2A4AFF3F_09F9_11D3_88AD_0080C84A5D47_.wvu.PrintArea" hidden="1">#REF!</definedName>
    <definedName name="Z_2A4AFF40_09F9_11D3_88AD_0080C84A5D47_.wvu.PrintArea" localSheetId="7" hidden="1">#REF!</definedName>
    <definedName name="Z_2A4AFF40_09F9_11D3_88AD_0080C84A5D47_.wvu.PrintArea" hidden="1">#REF!</definedName>
    <definedName name="Z_2A4AFF42_09F9_11D3_88AD_0080C84A5D47_.wvu.PrintArea" localSheetId="7" hidden="1">#REF!</definedName>
    <definedName name="Z_2A4AFF42_09F9_11D3_88AD_0080C84A5D47_.wvu.PrintArea" hidden="1">#REF!</definedName>
    <definedName name="Z_2A4AFF43_09F9_11D3_88AD_0080C84A5D47_.wvu.PrintArea" localSheetId="7" hidden="1">#REF!</definedName>
    <definedName name="Z_2A4AFF43_09F9_11D3_88AD_0080C84A5D47_.wvu.PrintArea" hidden="1">#REF!</definedName>
    <definedName name="Z_2A4AFF44_09F9_11D3_88AD_0080C84A5D47_.wvu.PrintArea" localSheetId="7" hidden="1">#REF!</definedName>
    <definedName name="Z_2A4AFF44_09F9_11D3_88AD_0080C84A5D47_.wvu.PrintArea" hidden="1">#REF!</definedName>
    <definedName name="Z_2A4AFF45_09F9_11D3_88AD_0080C84A5D47_.wvu.PrintArea" localSheetId="7" hidden="1">#REF!</definedName>
    <definedName name="Z_2A4AFF45_09F9_11D3_88AD_0080C84A5D47_.wvu.PrintArea" hidden="1">#REF!</definedName>
    <definedName name="Z_2A4AFF47_09F9_11D3_88AD_0080C84A5D47_.wvu.PrintArea" localSheetId="7" hidden="1">#REF!</definedName>
    <definedName name="Z_2A4AFF47_09F9_11D3_88AD_0080C84A5D47_.wvu.PrintArea" hidden="1">#REF!</definedName>
    <definedName name="Z_2A4AFF48_09F9_11D3_88AD_0080C84A5D47_.wvu.PrintArea" localSheetId="7" hidden="1">#REF!</definedName>
    <definedName name="Z_2A4AFF48_09F9_11D3_88AD_0080C84A5D47_.wvu.PrintArea" hidden="1">#REF!</definedName>
    <definedName name="Z_2B885854_9DB4_11D3_8584_00A0C9DF1035_.wvu.PrintArea" localSheetId="7" hidden="1">#REF!</definedName>
    <definedName name="Z_2B885854_9DB4_11D3_8584_00A0C9DF1035_.wvu.PrintArea" hidden="1">#REF!</definedName>
    <definedName name="Z_2B885855_9DB4_11D3_8584_00A0C9DF1035_.wvu.PrintArea" localSheetId="7" hidden="1">#REF!</definedName>
    <definedName name="Z_2B885855_9DB4_11D3_8584_00A0C9DF1035_.wvu.PrintArea" hidden="1">#REF!</definedName>
    <definedName name="Z_2B885857_9DB4_11D3_8584_00A0C9DF1035_.wvu.PrintArea" localSheetId="7" hidden="1">#REF!</definedName>
    <definedName name="Z_2B885857_9DB4_11D3_8584_00A0C9DF1035_.wvu.PrintArea" hidden="1">#REF!</definedName>
    <definedName name="Z_2B885858_9DB4_11D3_8584_00A0C9DF1035_.wvu.PrintArea" localSheetId="7" hidden="1">#REF!</definedName>
    <definedName name="Z_2B885858_9DB4_11D3_8584_00A0C9DF1035_.wvu.PrintArea" hidden="1">#REF!</definedName>
    <definedName name="Z_2B885859_9DB4_11D3_8584_00A0C9DF1035_.wvu.PrintArea" localSheetId="7" hidden="1">#REF!</definedName>
    <definedName name="Z_2B885859_9DB4_11D3_8584_00A0C9DF1035_.wvu.PrintArea" hidden="1">#REF!</definedName>
    <definedName name="Z_2B88585A_9DB4_11D3_8584_00A0C9DF1035_.wvu.PrintArea" localSheetId="7" hidden="1">#REF!</definedName>
    <definedName name="Z_2B88585A_9DB4_11D3_8584_00A0C9DF1035_.wvu.PrintArea" hidden="1">#REF!</definedName>
    <definedName name="Z_2B88585C_9DB4_11D3_8584_00A0C9DF1035_.wvu.PrintArea" localSheetId="7" hidden="1">#REF!</definedName>
    <definedName name="Z_2B88585C_9DB4_11D3_8584_00A0C9DF1035_.wvu.PrintArea" hidden="1">#REF!</definedName>
    <definedName name="Z_2B88585D_9DB4_11D3_8584_00A0C9DF1035_.wvu.PrintArea" localSheetId="7" hidden="1">#REF!</definedName>
    <definedName name="Z_2B88585D_9DB4_11D3_8584_00A0C9DF1035_.wvu.PrintArea" hidden="1">#REF!</definedName>
    <definedName name="Z_2B88585E_9DB4_11D3_8584_00A0C9DF1035_.wvu.PrintArea" localSheetId="7" hidden="1">#REF!</definedName>
    <definedName name="Z_2B88585E_9DB4_11D3_8584_00A0C9DF1035_.wvu.PrintArea" hidden="1">#REF!</definedName>
    <definedName name="Z_2B88585F_9DB4_11D3_8584_00A0C9DF1035_.wvu.PrintArea" localSheetId="7" hidden="1">#REF!</definedName>
    <definedName name="Z_2B88585F_9DB4_11D3_8584_00A0C9DF1035_.wvu.PrintArea" hidden="1">#REF!</definedName>
    <definedName name="Z_2B885861_9DB4_11D3_8584_00A0C9DF1035_.wvu.PrintArea" localSheetId="7" hidden="1">#REF!</definedName>
    <definedName name="Z_2B885861_9DB4_11D3_8584_00A0C9DF1035_.wvu.PrintArea" hidden="1">#REF!</definedName>
    <definedName name="Z_2B885862_9DB4_11D3_8584_00A0C9DF1035_.wvu.PrintArea" localSheetId="7" hidden="1">#REF!</definedName>
    <definedName name="Z_2B885862_9DB4_11D3_8584_00A0C9DF1035_.wvu.PrintArea" hidden="1">#REF!</definedName>
    <definedName name="Z_2B885864_9DB4_11D3_8584_00A0C9DF1035_.wvu.PrintArea" localSheetId="7" hidden="1">#REF!</definedName>
    <definedName name="Z_2B885864_9DB4_11D3_8584_00A0C9DF1035_.wvu.PrintArea" hidden="1">#REF!</definedName>
    <definedName name="Z_2B885865_9DB4_11D3_8584_00A0C9DF1035_.wvu.PrintArea" localSheetId="7" hidden="1">#REF!</definedName>
    <definedName name="Z_2B885865_9DB4_11D3_8584_00A0C9DF1035_.wvu.PrintArea" hidden="1">#REF!</definedName>
    <definedName name="Z_2B885867_9DB4_11D3_8584_00A0C9DF1035_.wvu.PrintArea" localSheetId="7" hidden="1">#REF!</definedName>
    <definedName name="Z_2B885867_9DB4_11D3_8584_00A0C9DF1035_.wvu.PrintArea" hidden="1">#REF!</definedName>
    <definedName name="Z_2B885868_9DB4_11D3_8584_00A0C9DF1035_.wvu.PrintArea" localSheetId="7" hidden="1">#REF!</definedName>
    <definedName name="Z_2B885868_9DB4_11D3_8584_00A0C9DF1035_.wvu.PrintArea" hidden="1">#REF!</definedName>
    <definedName name="Z_2B885869_9DB4_11D3_8584_00A0C9DF1035_.wvu.PrintArea" localSheetId="7" hidden="1">#REF!</definedName>
    <definedName name="Z_2B885869_9DB4_11D3_8584_00A0C9DF1035_.wvu.PrintArea" hidden="1">#REF!</definedName>
    <definedName name="Z_2B88586A_9DB4_11D3_8584_00A0C9DF1035_.wvu.PrintArea" localSheetId="7" hidden="1">#REF!</definedName>
    <definedName name="Z_2B88586A_9DB4_11D3_8584_00A0C9DF1035_.wvu.PrintArea" hidden="1">#REF!</definedName>
    <definedName name="Z_2B88586C_9DB4_11D3_8584_00A0C9DF1035_.wvu.PrintArea" localSheetId="7" hidden="1">#REF!</definedName>
    <definedName name="Z_2B88586C_9DB4_11D3_8584_00A0C9DF1035_.wvu.PrintArea" hidden="1">#REF!</definedName>
    <definedName name="Z_2B88586D_9DB4_11D3_8584_00A0C9DF1035_.wvu.PrintArea" localSheetId="7" hidden="1">#REF!</definedName>
    <definedName name="Z_2B88586D_9DB4_11D3_8584_00A0C9DF1035_.wvu.PrintArea" hidden="1">#REF!</definedName>
    <definedName name="Z_2B88586E_9DB4_11D3_8584_00A0C9DF1035_.wvu.PrintArea" localSheetId="7" hidden="1">#REF!</definedName>
    <definedName name="Z_2B88586E_9DB4_11D3_8584_00A0C9DF1035_.wvu.PrintArea" hidden="1">#REF!</definedName>
    <definedName name="Z_2B88586F_9DB4_11D3_8584_00A0C9DF1035_.wvu.PrintArea" localSheetId="7" hidden="1">#REF!</definedName>
    <definedName name="Z_2B88586F_9DB4_11D3_8584_00A0C9DF1035_.wvu.PrintArea" hidden="1">#REF!</definedName>
    <definedName name="Z_2B885871_9DB4_11D3_8584_00A0C9DF1035_.wvu.PrintArea" localSheetId="7" hidden="1">#REF!</definedName>
    <definedName name="Z_2B885871_9DB4_11D3_8584_00A0C9DF1035_.wvu.PrintArea" hidden="1">#REF!</definedName>
    <definedName name="Z_2B885872_9DB4_11D3_8584_00A0C9DF1035_.wvu.PrintArea" localSheetId="7" hidden="1">#REF!</definedName>
    <definedName name="Z_2B885872_9DB4_11D3_8584_00A0C9DF1035_.wvu.PrintArea" hidden="1">#REF!</definedName>
    <definedName name="Z_2C11EDF9_5561_11D3_9DA5_00A0C9DF29FD_.wvu.PrintArea" localSheetId="7" hidden="1">#REF!</definedName>
    <definedName name="Z_2C11EDF9_5561_11D3_9DA5_00A0C9DF29FD_.wvu.PrintArea" hidden="1">#REF!</definedName>
    <definedName name="Z_2C11EDFA_5561_11D3_9DA5_00A0C9DF29FD_.wvu.PrintArea" localSheetId="7" hidden="1">#REF!</definedName>
    <definedName name="Z_2C11EDFA_5561_11D3_9DA5_00A0C9DF29FD_.wvu.PrintArea" hidden="1">#REF!</definedName>
    <definedName name="Z_2C11EDFC_5561_11D3_9DA5_00A0C9DF29FD_.wvu.PrintArea" localSheetId="7" hidden="1">#REF!</definedName>
    <definedName name="Z_2C11EDFC_5561_11D3_9DA5_00A0C9DF29FD_.wvu.PrintArea" hidden="1">#REF!</definedName>
    <definedName name="Z_2C11EDFD_5561_11D3_9DA5_00A0C9DF29FD_.wvu.PrintArea" localSheetId="7" hidden="1">#REF!</definedName>
    <definedName name="Z_2C11EDFD_5561_11D3_9DA5_00A0C9DF29FD_.wvu.PrintArea" hidden="1">#REF!</definedName>
    <definedName name="Z_2C11EDFE_5561_11D3_9DA5_00A0C9DF29FD_.wvu.PrintArea" localSheetId="7" hidden="1">#REF!</definedName>
    <definedName name="Z_2C11EDFE_5561_11D3_9DA5_00A0C9DF29FD_.wvu.PrintArea" hidden="1">#REF!</definedName>
    <definedName name="Z_2C11EDFF_5561_11D3_9DA5_00A0C9DF29FD_.wvu.PrintArea" localSheetId="7" hidden="1">#REF!</definedName>
    <definedName name="Z_2C11EDFF_5561_11D3_9DA5_00A0C9DF29FD_.wvu.PrintArea" hidden="1">#REF!</definedName>
    <definedName name="Z_2C11EE01_5561_11D3_9DA5_00A0C9DF29FD_.wvu.PrintArea" localSheetId="7" hidden="1">#REF!</definedName>
    <definedName name="Z_2C11EE01_5561_11D3_9DA5_00A0C9DF29FD_.wvu.PrintArea" hidden="1">#REF!</definedName>
    <definedName name="Z_2C11EE02_5561_11D3_9DA5_00A0C9DF29FD_.wvu.PrintArea" localSheetId="7" hidden="1">#REF!</definedName>
    <definedName name="Z_2C11EE02_5561_11D3_9DA5_00A0C9DF29FD_.wvu.PrintArea" hidden="1">#REF!</definedName>
    <definedName name="Z_2C11EE03_5561_11D3_9DA5_00A0C9DF29FD_.wvu.PrintArea" localSheetId="7" hidden="1">#REF!</definedName>
    <definedName name="Z_2C11EE03_5561_11D3_9DA5_00A0C9DF29FD_.wvu.PrintArea" hidden="1">#REF!</definedName>
    <definedName name="Z_2C11EE04_5561_11D3_9DA5_00A0C9DF29FD_.wvu.PrintArea" localSheetId="7" hidden="1">#REF!</definedName>
    <definedName name="Z_2C11EE04_5561_11D3_9DA5_00A0C9DF29FD_.wvu.PrintArea" hidden="1">#REF!</definedName>
    <definedName name="Z_2C11EE06_5561_11D3_9DA5_00A0C9DF29FD_.wvu.PrintArea" localSheetId="7" hidden="1">#REF!</definedName>
    <definedName name="Z_2C11EE06_5561_11D3_9DA5_00A0C9DF29FD_.wvu.PrintArea" hidden="1">#REF!</definedName>
    <definedName name="Z_2C11EE07_5561_11D3_9DA5_00A0C9DF29FD_.wvu.PrintArea" localSheetId="7" hidden="1">#REF!</definedName>
    <definedName name="Z_2C11EE07_5561_11D3_9DA5_00A0C9DF29FD_.wvu.PrintArea" hidden="1">#REF!</definedName>
    <definedName name="Z_2C11EE09_5561_11D3_9DA5_00A0C9DF29FD_.wvu.PrintArea" localSheetId="7" hidden="1">#REF!</definedName>
    <definedName name="Z_2C11EE09_5561_11D3_9DA5_00A0C9DF29FD_.wvu.PrintArea" hidden="1">#REF!</definedName>
    <definedName name="Z_2C11EE0A_5561_11D3_9DA5_00A0C9DF29FD_.wvu.PrintArea" localSheetId="7" hidden="1">#REF!</definedName>
    <definedName name="Z_2C11EE0A_5561_11D3_9DA5_00A0C9DF29FD_.wvu.PrintArea" hidden="1">#REF!</definedName>
    <definedName name="Z_2C11EE0C_5561_11D3_9DA5_00A0C9DF29FD_.wvu.PrintArea" localSheetId="7" hidden="1">#REF!</definedName>
    <definedName name="Z_2C11EE0C_5561_11D3_9DA5_00A0C9DF29FD_.wvu.PrintArea" hidden="1">#REF!</definedName>
    <definedName name="Z_2C11EE0D_5561_11D3_9DA5_00A0C9DF29FD_.wvu.PrintArea" localSheetId="7" hidden="1">#REF!</definedName>
    <definedName name="Z_2C11EE0D_5561_11D3_9DA5_00A0C9DF29FD_.wvu.PrintArea" hidden="1">#REF!</definedName>
    <definedName name="Z_2C11EE0E_5561_11D3_9DA5_00A0C9DF29FD_.wvu.PrintArea" localSheetId="7" hidden="1">#REF!</definedName>
    <definedName name="Z_2C11EE0E_5561_11D3_9DA5_00A0C9DF29FD_.wvu.PrintArea" hidden="1">#REF!</definedName>
    <definedName name="Z_2C11EE0F_5561_11D3_9DA5_00A0C9DF29FD_.wvu.PrintArea" localSheetId="7" hidden="1">#REF!</definedName>
    <definedName name="Z_2C11EE0F_5561_11D3_9DA5_00A0C9DF29FD_.wvu.PrintArea" hidden="1">#REF!</definedName>
    <definedName name="Z_2C11EE11_5561_11D3_9DA5_00A0C9DF29FD_.wvu.PrintArea" localSheetId="7" hidden="1">#REF!</definedName>
    <definedName name="Z_2C11EE11_5561_11D3_9DA5_00A0C9DF29FD_.wvu.PrintArea" hidden="1">#REF!</definedName>
    <definedName name="Z_2C11EE12_5561_11D3_9DA5_00A0C9DF29FD_.wvu.PrintArea" localSheetId="7" hidden="1">#REF!</definedName>
    <definedName name="Z_2C11EE12_5561_11D3_9DA5_00A0C9DF29FD_.wvu.PrintArea" hidden="1">#REF!</definedName>
    <definedName name="Z_2C11EE13_5561_11D3_9DA5_00A0C9DF29FD_.wvu.PrintArea" localSheetId="7" hidden="1">#REF!</definedName>
    <definedName name="Z_2C11EE13_5561_11D3_9DA5_00A0C9DF29FD_.wvu.PrintArea" hidden="1">#REF!</definedName>
    <definedName name="Z_2C11EE14_5561_11D3_9DA5_00A0C9DF29FD_.wvu.PrintArea" localSheetId="7" hidden="1">#REF!</definedName>
    <definedName name="Z_2C11EE14_5561_11D3_9DA5_00A0C9DF29FD_.wvu.PrintArea" hidden="1">#REF!</definedName>
    <definedName name="Z_2C11EE16_5561_11D3_9DA5_00A0C9DF29FD_.wvu.PrintArea" localSheetId="7" hidden="1">#REF!</definedName>
    <definedName name="Z_2C11EE16_5561_11D3_9DA5_00A0C9DF29FD_.wvu.PrintArea" hidden="1">#REF!</definedName>
    <definedName name="Z_2C11EE17_5561_11D3_9DA5_00A0C9DF29FD_.wvu.PrintArea" localSheetId="7" hidden="1">#REF!</definedName>
    <definedName name="Z_2C11EE17_5561_11D3_9DA5_00A0C9DF29FD_.wvu.PrintArea" hidden="1">#REF!</definedName>
    <definedName name="Z_321AEF13_A729_11D3_980D_00A0C9DF29C4_.wvu.PrintArea" localSheetId="7" hidden="1">#REF!</definedName>
    <definedName name="Z_321AEF13_A729_11D3_980D_00A0C9DF29C4_.wvu.PrintArea" hidden="1">#REF!</definedName>
    <definedName name="Z_321AEF14_A729_11D3_980D_00A0C9DF29C4_.wvu.PrintArea" localSheetId="7" hidden="1">#REF!</definedName>
    <definedName name="Z_321AEF14_A729_11D3_980D_00A0C9DF29C4_.wvu.PrintArea" hidden="1">#REF!</definedName>
    <definedName name="Z_321AEF16_A729_11D3_980D_00A0C9DF29C4_.wvu.PrintArea" localSheetId="7" hidden="1">#REF!</definedName>
    <definedName name="Z_321AEF16_A729_11D3_980D_00A0C9DF29C4_.wvu.PrintArea" hidden="1">#REF!</definedName>
    <definedName name="Z_321AEF17_A729_11D3_980D_00A0C9DF29C4_.wvu.PrintArea" localSheetId="7" hidden="1">#REF!</definedName>
    <definedName name="Z_321AEF17_A729_11D3_980D_00A0C9DF29C4_.wvu.PrintArea" hidden="1">#REF!</definedName>
    <definedName name="Z_321AEF18_A729_11D3_980D_00A0C9DF29C4_.wvu.PrintArea" localSheetId="7" hidden="1">#REF!</definedName>
    <definedName name="Z_321AEF18_A729_11D3_980D_00A0C9DF29C4_.wvu.PrintArea" hidden="1">#REF!</definedName>
    <definedName name="Z_321AEF19_A729_11D3_980D_00A0C9DF29C4_.wvu.PrintArea" localSheetId="7" hidden="1">#REF!</definedName>
    <definedName name="Z_321AEF19_A729_11D3_980D_00A0C9DF29C4_.wvu.PrintArea" hidden="1">#REF!</definedName>
    <definedName name="Z_321AEF1B_A729_11D3_980D_00A0C9DF29C4_.wvu.PrintArea" localSheetId="7" hidden="1">#REF!</definedName>
    <definedName name="Z_321AEF1B_A729_11D3_980D_00A0C9DF29C4_.wvu.PrintArea" hidden="1">#REF!</definedName>
    <definedName name="Z_321AEF1C_A729_11D3_980D_00A0C9DF29C4_.wvu.PrintArea" localSheetId="7" hidden="1">#REF!</definedName>
    <definedName name="Z_321AEF1C_A729_11D3_980D_00A0C9DF29C4_.wvu.PrintArea" hidden="1">#REF!</definedName>
    <definedName name="Z_321AEF1D_A729_11D3_980D_00A0C9DF29C4_.wvu.PrintArea" localSheetId="7" hidden="1">#REF!</definedName>
    <definedName name="Z_321AEF1D_A729_11D3_980D_00A0C9DF29C4_.wvu.PrintArea" hidden="1">#REF!</definedName>
    <definedName name="Z_321AEF1E_A729_11D3_980D_00A0C9DF29C4_.wvu.PrintArea" localSheetId="7" hidden="1">#REF!</definedName>
    <definedName name="Z_321AEF1E_A729_11D3_980D_00A0C9DF29C4_.wvu.PrintArea" hidden="1">#REF!</definedName>
    <definedName name="Z_321AEF20_A729_11D3_980D_00A0C9DF29C4_.wvu.PrintArea" localSheetId="7" hidden="1">#REF!</definedName>
    <definedName name="Z_321AEF20_A729_11D3_980D_00A0C9DF29C4_.wvu.PrintArea" hidden="1">#REF!</definedName>
    <definedName name="Z_321AEF21_A729_11D3_980D_00A0C9DF29C4_.wvu.PrintArea" localSheetId="7" hidden="1">#REF!</definedName>
    <definedName name="Z_321AEF21_A729_11D3_980D_00A0C9DF29C4_.wvu.PrintArea" hidden="1">#REF!</definedName>
    <definedName name="Z_321AEF23_A729_11D3_980D_00A0C9DF29C4_.wvu.PrintArea" localSheetId="7" hidden="1">#REF!</definedName>
    <definedName name="Z_321AEF23_A729_11D3_980D_00A0C9DF29C4_.wvu.PrintArea" hidden="1">#REF!</definedName>
    <definedName name="Z_321AEF24_A729_11D3_980D_00A0C9DF29C4_.wvu.PrintArea" localSheetId="7" hidden="1">#REF!</definedName>
    <definedName name="Z_321AEF24_A729_11D3_980D_00A0C9DF29C4_.wvu.PrintArea" hidden="1">#REF!</definedName>
    <definedName name="Z_321AEF26_A729_11D3_980D_00A0C9DF29C4_.wvu.PrintArea" localSheetId="7" hidden="1">#REF!</definedName>
    <definedName name="Z_321AEF26_A729_11D3_980D_00A0C9DF29C4_.wvu.PrintArea" hidden="1">#REF!</definedName>
    <definedName name="Z_321AEF27_A729_11D3_980D_00A0C9DF29C4_.wvu.PrintArea" localSheetId="7" hidden="1">#REF!</definedName>
    <definedName name="Z_321AEF27_A729_11D3_980D_00A0C9DF29C4_.wvu.PrintArea" hidden="1">#REF!</definedName>
    <definedName name="Z_321AEF28_A729_11D3_980D_00A0C9DF29C4_.wvu.PrintArea" localSheetId="7" hidden="1">#REF!</definedName>
    <definedName name="Z_321AEF28_A729_11D3_980D_00A0C9DF29C4_.wvu.PrintArea" hidden="1">#REF!</definedName>
    <definedName name="Z_321AEF29_A729_11D3_980D_00A0C9DF29C4_.wvu.PrintArea" localSheetId="7" hidden="1">#REF!</definedName>
    <definedName name="Z_321AEF29_A729_11D3_980D_00A0C9DF29C4_.wvu.PrintArea" hidden="1">#REF!</definedName>
    <definedName name="Z_321AEF2B_A729_11D3_980D_00A0C9DF29C4_.wvu.PrintArea" localSheetId="7" hidden="1">#REF!</definedName>
    <definedName name="Z_321AEF2B_A729_11D3_980D_00A0C9DF29C4_.wvu.PrintArea" hidden="1">#REF!</definedName>
    <definedName name="Z_321AEF2C_A729_11D3_980D_00A0C9DF29C4_.wvu.PrintArea" localSheetId="7" hidden="1">#REF!</definedName>
    <definedName name="Z_321AEF2C_A729_11D3_980D_00A0C9DF29C4_.wvu.PrintArea" hidden="1">#REF!</definedName>
    <definedName name="Z_321AEF2D_A729_11D3_980D_00A0C9DF29C4_.wvu.PrintArea" localSheetId="7" hidden="1">#REF!</definedName>
    <definedName name="Z_321AEF2D_A729_11D3_980D_00A0C9DF29C4_.wvu.PrintArea" hidden="1">#REF!</definedName>
    <definedName name="Z_321AEF2E_A729_11D3_980D_00A0C9DF29C4_.wvu.PrintArea" localSheetId="7" hidden="1">#REF!</definedName>
    <definedName name="Z_321AEF2E_A729_11D3_980D_00A0C9DF29C4_.wvu.PrintArea" hidden="1">#REF!</definedName>
    <definedName name="Z_321AEF30_A729_11D3_980D_00A0C9DF29C4_.wvu.PrintArea" localSheetId="7" hidden="1">#REF!</definedName>
    <definedName name="Z_321AEF30_A729_11D3_980D_00A0C9DF29C4_.wvu.PrintArea" hidden="1">#REF!</definedName>
    <definedName name="Z_321AEF31_A729_11D3_980D_00A0C9DF29C4_.wvu.PrintArea" localSheetId="7" hidden="1">#REF!</definedName>
    <definedName name="Z_321AEF31_A729_11D3_980D_00A0C9DF29C4_.wvu.PrintArea" hidden="1">#REF!</definedName>
    <definedName name="Z_321AEFBD_A729_11D3_980D_00A0C9DF29C4_.wvu.PrintArea" localSheetId="7" hidden="1">#REF!</definedName>
    <definedName name="Z_321AEFBD_A729_11D3_980D_00A0C9DF29C4_.wvu.PrintArea" hidden="1">#REF!</definedName>
    <definedName name="Z_321AEFBE_A729_11D3_980D_00A0C9DF29C4_.wvu.PrintArea" localSheetId="7" hidden="1">#REF!</definedName>
    <definedName name="Z_321AEFBE_A729_11D3_980D_00A0C9DF29C4_.wvu.PrintArea" hidden="1">#REF!</definedName>
    <definedName name="Z_321AEFC0_A729_11D3_980D_00A0C9DF29C4_.wvu.PrintArea" localSheetId="7" hidden="1">#REF!</definedName>
    <definedName name="Z_321AEFC0_A729_11D3_980D_00A0C9DF29C4_.wvu.PrintArea" hidden="1">#REF!</definedName>
    <definedName name="Z_321AEFC1_A729_11D3_980D_00A0C9DF29C4_.wvu.PrintArea" localSheetId="7" hidden="1">#REF!</definedName>
    <definedName name="Z_321AEFC1_A729_11D3_980D_00A0C9DF29C4_.wvu.PrintArea" hidden="1">#REF!</definedName>
    <definedName name="Z_321AEFC2_A729_11D3_980D_00A0C9DF29C4_.wvu.PrintArea" localSheetId="7" hidden="1">#REF!</definedName>
    <definedName name="Z_321AEFC2_A729_11D3_980D_00A0C9DF29C4_.wvu.PrintArea" hidden="1">#REF!</definedName>
    <definedName name="Z_321AEFC3_A729_11D3_980D_00A0C9DF29C4_.wvu.PrintArea" localSheetId="7" hidden="1">#REF!</definedName>
    <definedName name="Z_321AEFC3_A729_11D3_980D_00A0C9DF29C4_.wvu.PrintArea" hidden="1">#REF!</definedName>
    <definedName name="Z_321AEFC5_A729_11D3_980D_00A0C9DF29C4_.wvu.PrintArea" localSheetId="7" hidden="1">#REF!</definedName>
    <definedName name="Z_321AEFC5_A729_11D3_980D_00A0C9DF29C4_.wvu.PrintArea" hidden="1">#REF!</definedName>
    <definedName name="Z_321AEFC6_A729_11D3_980D_00A0C9DF29C4_.wvu.PrintArea" localSheetId="7" hidden="1">#REF!</definedName>
    <definedName name="Z_321AEFC6_A729_11D3_980D_00A0C9DF29C4_.wvu.PrintArea" hidden="1">#REF!</definedName>
    <definedName name="Z_321AEFC7_A729_11D3_980D_00A0C9DF29C4_.wvu.PrintArea" localSheetId="7" hidden="1">#REF!</definedName>
    <definedName name="Z_321AEFC7_A729_11D3_980D_00A0C9DF29C4_.wvu.PrintArea" hidden="1">#REF!</definedName>
    <definedName name="Z_321AEFC8_A729_11D3_980D_00A0C9DF29C4_.wvu.PrintArea" localSheetId="7" hidden="1">#REF!</definedName>
    <definedName name="Z_321AEFC8_A729_11D3_980D_00A0C9DF29C4_.wvu.PrintArea" hidden="1">#REF!</definedName>
    <definedName name="Z_321AEFCA_A729_11D3_980D_00A0C9DF29C4_.wvu.PrintArea" localSheetId="7" hidden="1">#REF!</definedName>
    <definedName name="Z_321AEFCA_A729_11D3_980D_00A0C9DF29C4_.wvu.PrintArea" hidden="1">#REF!</definedName>
    <definedName name="Z_321AEFCB_A729_11D3_980D_00A0C9DF29C4_.wvu.PrintArea" localSheetId="7" hidden="1">#REF!</definedName>
    <definedName name="Z_321AEFCB_A729_11D3_980D_00A0C9DF29C4_.wvu.PrintArea" hidden="1">#REF!</definedName>
    <definedName name="Z_321AEFCD_A729_11D3_980D_00A0C9DF29C4_.wvu.PrintArea" localSheetId="7" hidden="1">#REF!</definedName>
    <definedName name="Z_321AEFCD_A729_11D3_980D_00A0C9DF29C4_.wvu.PrintArea" hidden="1">#REF!</definedName>
    <definedName name="Z_321AEFCE_A729_11D3_980D_00A0C9DF29C4_.wvu.PrintArea" localSheetId="7" hidden="1">#REF!</definedName>
    <definedName name="Z_321AEFCE_A729_11D3_980D_00A0C9DF29C4_.wvu.PrintArea" hidden="1">#REF!</definedName>
    <definedName name="Z_321AEFD0_A729_11D3_980D_00A0C9DF29C4_.wvu.PrintArea" localSheetId="7" hidden="1">#REF!</definedName>
    <definedName name="Z_321AEFD0_A729_11D3_980D_00A0C9DF29C4_.wvu.PrintArea" hidden="1">#REF!</definedName>
    <definedName name="Z_321AEFD1_A729_11D3_980D_00A0C9DF29C4_.wvu.PrintArea" localSheetId="7" hidden="1">#REF!</definedName>
    <definedName name="Z_321AEFD1_A729_11D3_980D_00A0C9DF29C4_.wvu.PrintArea" hidden="1">#REF!</definedName>
    <definedName name="Z_321AEFD2_A729_11D3_980D_00A0C9DF29C4_.wvu.PrintArea" localSheetId="7" hidden="1">#REF!</definedName>
    <definedName name="Z_321AEFD2_A729_11D3_980D_00A0C9DF29C4_.wvu.PrintArea" hidden="1">#REF!</definedName>
    <definedName name="Z_321AEFD3_A729_11D3_980D_00A0C9DF29C4_.wvu.PrintArea" localSheetId="7" hidden="1">#REF!</definedName>
    <definedName name="Z_321AEFD3_A729_11D3_980D_00A0C9DF29C4_.wvu.PrintArea" hidden="1">#REF!</definedName>
    <definedName name="Z_321AEFD5_A729_11D3_980D_00A0C9DF29C4_.wvu.PrintArea" localSheetId="7" hidden="1">#REF!</definedName>
    <definedName name="Z_321AEFD5_A729_11D3_980D_00A0C9DF29C4_.wvu.PrintArea" hidden="1">#REF!</definedName>
    <definedName name="Z_321AEFD6_A729_11D3_980D_00A0C9DF29C4_.wvu.PrintArea" localSheetId="7" hidden="1">#REF!</definedName>
    <definedName name="Z_321AEFD6_A729_11D3_980D_00A0C9DF29C4_.wvu.PrintArea" hidden="1">#REF!</definedName>
    <definedName name="Z_321AEFD7_A729_11D3_980D_00A0C9DF29C4_.wvu.PrintArea" localSheetId="7" hidden="1">#REF!</definedName>
    <definedName name="Z_321AEFD7_A729_11D3_980D_00A0C9DF29C4_.wvu.PrintArea" hidden="1">#REF!</definedName>
    <definedName name="Z_321AEFD8_A729_11D3_980D_00A0C9DF29C4_.wvu.PrintArea" localSheetId="7" hidden="1">#REF!</definedName>
    <definedName name="Z_321AEFD8_A729_11D3_980D_00A0C9DF29C4_.wvu.PrintArea" hidden="1">#REF!</definedName>
    <definedName name="Z_321AEFDA_A729_11D3_980D_00A0C9DF29C4_.wvu.PrintArea" localSheetId="7" hidden="1">#REF!</definedName>
    <definedName name="Z_321AEFDA_A729_11D3_980D_00A0C9DF29C4_.wvu.PrintArea" hidden="1">#REF!</definedName>
    <definedName name="Z_321AEFDB_A729_11D3_980D_00A0C9DF29C4_.wvu.PrintArea" localSheetId="7" hidden="1">#REF!</definedName>
    <definedName name="Z_321AEFDB_A729_11D3_980D_00A0C9DF29C4_.wvu.PrintArea" hidden="1">#REF!</definedName>
    <definedName name="Z_39BD05C5_DE27_11D3_9813_00A0C9DF29C4_.wvu.PrintArea" localSheetId="7" hidden="1">#REF!</definedName>
    <definedName name="Z_39BD05C5_DE27_11D3_9813_00A0C9DF29C4_.wvu.PrintArea" hidden="1">#REF!</definedName>
    <definedName name="Z_39BD05C6_DE27_11D3_9813_00A0C9DF29C4_.wvu.PrintArea" localSheetId="7" hidden="1">#REF!</definedName>
    <definedName name="Z_39BD05C6_DE27_11D3_9813_00A0C9DF29C4_.wvu.PrintArea" hidden="1">#REF!</definedName>
    <definedName name="Z_39BD05C8_DE27_11D3_9813_00A0C9DF29C4_.wvu.PrintArea" localSheetId="7" hidden="1">#REF!</definedName>
    <definedName name="Z_39BD05C8_DE27_11D3_9813_00A0C9DF29C4_.wvu.PrintArea" hidden="1">#REF!</definedName>
    <definedName name="Z_39BD05C9_DE27_11D3_9813_00A0C9DF29C4_.wvu.PrintArea" localSheetId="7" hidden="1">#REF!</definedName>
    <definedName name="Z_39BD05C9_DE27_11D3_9813_00A0C9DF29C4_.wvu.PrintArea" hidden="1">#REF!</definedName>
    <definedName name="Z_39BD05CA_DE27_11D3_9813_00A0C9DF29C4_.wvu.PrintArea" localSheetId="7" hidden="1">#REF!</definedName>
    <definedName name="Z_39BD05CA_DE27_11D3_9813_00A0C9DF29C4_.wvu.PrintArea" hidden="1">#REF!</definedName>
    <definedName name="Z_39BD05CB_DE27_11D3_9813_00A0C9DF29C4_.wvu.PrintArea" localSheetId="7" hidden="1">#REF!</definedName>
    <definedName name="Z_39BD05CB_DE27_11D3_9813_00A0C9DF29C4_.wvu.PrintArea" hidden="1">#REF!</definedName>
    <definedName name="Z_39BD05CD_DE27_11D3_9813_00A0C9DF29C4_.wvu.PrintArea" localSheetId="7" hidden="1">#REF!</definedName>
    <definedName name="Z_39BD05CD_DE27_11D3_9813_00A0C9DF29C4_.wvu.PrintArea" hidden="1">#REF!</definedName>
    <definedName name="Z_39BD05CE_DE27_11D3_9813_00A0C9DF29C4_.wvu.PrintArea" localSheetId="7" hidden="1">#REF!</definedName>
    <definedName name="Z_39BD05CE_DE27_11D3_9813_00A0C9DF29C4_.wvu.PrintArea" hidden="1">#REF!</definedName>
    <definedName name="Z_39BD05CF_DE27_11D3_9813_00A0C9DF29C4_.wvu.PrintArea" localSheetId="7" hidden="1">#REF!</definedName>
    <definedName name="Z_39BD05CF_DE27_11D3_9813_00A0C9DF29C4_.wvu.PrintArea" hidden="1">#REF!</definedName>
    <definedName name="Z_39BD05D0_DE27_11D3_9813_00A0C9DF29C4_.wvu.PrintArea" localSheetId="7" hidden="1">#REF!</definedName>
    <definedName name="Z_39BD05D0_DE27_11D3_9813_00A0C9DF29C4_.wvu.PrintArea" hidden="1">#REF!</definedName>
    <definedName name="Z_39BD05D2_DE27_11D3_9813_00A0C9DF29C4_.wvu.PrintArea" localSheetId="7" hidden="1">#REF!</definedName>
    <definedName name="Z_39BD05D2_DE27_11D3_9813_00A0C9DF29C4_.wvu.PrintArea" hidden="1">#REF!</definedName>
    <definedName name="Z_39BD05D3_DE27_11D3_9813_00A0C9DF29C4_.wvu.PrintArea" localSheetId="7" hidden="1">#REF!</definedName>
    <definedName name="Z_39BD05D3_DE27_11D3_9813_00A0C9DF29C4_.wvu.PrintArea" hidden="1">#REF!</definedName>
    <definedName name="Z_39BD05D5_DE27_11D3_9813_00A0C9DF29C4_.wvu.PrintArea" localSheetId="7" hidden="1">#REF!</definedName>
    <definedName name="Z_39BD05D5_DE27_11D3_9813_00A0C9DF29C4_.wvu.PrintArea" hidden="1">#REF!</definedName>
    <definedName name="Z_39BD05D6_DE27_11D3_9813_00A0C9DF29C4_.wvu.PrintArea" localSheetId="7" hidden="1">#REF!</definedName>
    <definedName name="Z_39BD05D6_DE27_11D3_9813_00A0C9DF29C4_.wvu.PrintArea" hidden="1">#REF!</definedName>
    <definedName name="Z_39BD05D8_DE27_11D3_9813_00A0C9DF29C4_.wvu.PrintArea" localSheetId="7" hidden="1">#REF!</definedName>
    <definedName name="Z_39BD05D8_DE27_11D3_9813_00A0C9DF29C4_.wvu.PrintArea" hidden="1">#REF!</definedName>
    <definedName name="Z_39BD05D9_DE27_11D3_9813_00A0C9DF29C4_.wvu.PrintArea" localSheetId="7" hidden="1">#REF!</definedName>
    <definedName name="Z_39BD05D9_DE27_11D3_9813_00A0C9DF29C4_.wvu.PrintArea" hidden="1">#REF!</definedName>
    <definedName name="Z_39BD05DA_DE27_11D3_9813_00A0C9DF29C4_.wvu.PrintArea" localSheetId="7" hidden="1">#REF!</definedName>
    <definedName name="Z_39BD05DA_DE27_11D3_9813_00A0C9DF29C4_.wvu.PrintArea" hidden="1">#REF!</definedName>
    <definedName name="Z_39BD05DB_DE27_11D3_9813_00A0C9DF29C4_.wvu.PrintArea" localSheetId="7" hidden="1">#REF!</definedName>
    <definedName name="Z_39BD05DB_DE27_11D3_9813_00A0C9DF29C4_.wvu.PrintArea" hidden="1">#REF!</definedName>
    <definedName name="Z_39BD05DD_DE27_11D3_9813_00A0C9DF29C4_.wvu.PrintArea" localSheetId="7" hidden="1">#REF!</definedName>
    <definedName name="Z_39BD05DD_DE27_11D3_9813_00A0C9DF29C4_.wvu.PrintArea" hidden="1">#REF!</definedName>
    <definedName name="Z_39BD05DE_DE27_11D3_9813_00A0C9DF29C4_.wvu.PrintArea" localSheetId="7" hidden="1">#REF!</definedName>
    <definedName name="Z_39BD05DE_DE27_11D3_9813_00A0C9DF29C4_.wvu.PrintArea" hidden="1">#REF!</definedName>
    <definedName name="Z_39BD05DF_DE27_11D3_9813_00A0C9DF29C4_.wvu.PrintArea" localSheetId="7" hidden="1">#REF!</definedName>
    <definedName name="Z_39BD05DF_DE27_11D3_9813_00A0C9DF29C4_.wvu.PrintArea" hidden="1">#REF!</definedName>
    <definedName name="Z_39BD05E0_DE27_11D3_9813_00A0C9DF29C4_.wvu.PrintArea" localSheetId="7" hidden="1">#REF!</definedName>
    <definedName name="Z_39BD05E0_DE27_11D3_9813_00A0C9DF29C4_.wvu.PrintArea" hidden="1">#REF!</definedName>
    <definedName name="Z_39BD05E2_DE27_11D3_9813_00A0C9DF29C4_.wvu.PrintArea" localSheetId="7" hidden="1">#REF!</definedName>
    <definedName name="Z_39BD05E2_DE27_11D3_9813_00A0C9DF29C4_.wvu.PrintArea" hidden="1">#REF!</definedName>
    <definedName name="Z_39BD05E3_DE27_11D3_9813_00A0C9DF29C4_.wvu.PrintArea" localSheetId="7" hidden="1">#REF!</definedName>
    <definedName name="Z_39BD05E3_DE27_11D3_9813_00A0C9DF29C4_.wvu.PrintArea" hidden="1">#REF!</definedName>
    <definedName name="Z_4369C1C2_0865_11D3_88AD_0080C84A5D47_.wvu.PrintArea" localSheetId="7" hidden="1">#REF!</definedName>
    <definedName name="Z_4369C1C2_0865_11D3_88AD_0080C84A5D47_.wvu.PrintArea" hidden="1">#REF!</definedName>
    <definedName name="Z_4369C1C3_0865_11D3_88AD_0080C84A5D47_.wvu.PrintArea" localSheetId="7" hidden="1">#REF!</definedName>
    <definedName name="Z_4369C1C3_0865_11D3_88AD_0080C84A5D47_.wvu.PrintArea" hidden="1">#REF!</definedName>
    <definedName name="Z_4369C1C5_0865_11D3_88AD_0080C84A5D47_.wvu.PrintArea" localSheetId="7" hidden="1">#REF!</definedName>
    <definedName name="Z_4369C1C5_0865_11D3_88AD_0080C84A5D47_.wvu.PrintArea" hidden="1">#REF!</definedName>
    <definedName name="Z_4369C1C6_0865_11D3_88AD_0080C84A5D47_.wvu.PrintArea" localSheetId="7" hidden="1">#REF!</definedName>
    <definedName name="Z_4369C1C6_0865_11D3_88AD_0080C84A5D47_.wvu.PrintArea" hidden="1">#REF!</definedName>
    <definedName name="Z_4369C1C7_0865_11D3_88AD_0080C84A5D47_.wvu.PrintArea" localSheetId="7" hidden="1">#REF!</definedName>
    <definedName name="Z_4369C1C7_0865_11D3_88AD_0080C84A5D47_.wvu.PrintArea" hidden="1">#REF!</definedName>
    <definedName name="Z_4369C1C8_0865_11D3_88AD_0080C84A5D47_.wvu.PrintArea" localSheetId="7" hidden="1">#REF!</definedName>
    <definedName name="Z_4369C1C8_0865_11D3_88AD_0080C84A5D47_.wvu.PrintArea" hidden="1">#REF!</definedName>
    <definedName name="Z_4369C1CA_0865_11D3_88AD_0080C84A5D47_.wvu.PrintArea" localSheetId="7" hidden="1">#REF!</definedName>
    <definedName name="Z_4369C1CA_0865_11D3_88AD_0080C84A5D47_.wvu.PrintArea" hidden="1">#REF!</definedName>
    <definedName name="Z_4369C1CB_0865_11D3_88AD_0080C84A5D47_.wvu.PrintArea" localSheetId="7" hidden="1">#REF!</definedName>
    <definedName name="Z_4369C1CB_0865_11D3_88AD_0080C84A5D47_.wvu.PrintArea" hidden="1">#REF!</definedName>
    <definedName name="Z_4369C1CC_0865_11D3_88AD_0080C84A5D47_.wvu.PrintArea" localSheetId="7" hidden="1">#REF!</definedName>
    <definedName name="Z_4369C1CC_0865_11D3_88AD_0080C84A5D47_.wvu.PrintArea" hidden="1">#REF!</definedName>
    <definedName name="Z_4369C1CD_0865_11D3_88AD_0080C84A5D47_.wvu.PrintArea" localSheetId="7" hidden="1">#REF!</definedName>
    <definedName name="Z_4369C1CD_0865_11D3_88AD_0080C84A5D47_.wvu.PrintArea" hidden="1">#REF!</definedName>
    <definedName name="Z_4369C1CF_0865_11D3_88AD_0080C84A5D47_.wvu.PrintArea" localSheetId="7" hidden="1">#REF!</definedName>
    <definedName name="Z_4369C1CF_0865_11D3_88AD_0080C84A5D47_.wvu.PrintArea" hidden="1">#REF!</definedName>
    <definedName name="Z_4369C1D0_0865_11D3_88AD_0080C84A5D47_.wvu.PrintArea" localSheetId="7" hidden="1">#REF!</definedName>
    <definedName name="Z_4369C1D0_0865_11D3_88AD_0080C84A5D47_.wvu.PrintArea" hidden="1">#REF!</definedName>
    <definedName name="Z_4369C1D2_0865_11D3_88AD_0080C84A5D47_.wvu.PrintArea" localSheetId="7" hidden="1">#REF!</definedName>
    <definedName name="Z_4369C1D2_0865_11D3_88AD_0080C84A5D47_.wvu.PrintArea" hidden="1">#REF!</definedName>
    <definedName name="Z_4369C1D3_0865_11D3_88AD_0080C84A5D47_.wvu.PrintArea" localSheetId="7" hidden="1">#REF!</definedName>
    <definedName name="Z_4369C1D3_0865_11D3_88AD_0080C84A5D47_.wvu.PrintArea" hidden="1">#REF!</definedName>
    <definedName name="Z_4369C1D5_0865_11D3_88AD_0080C84A5D47_.wvu.PrintArea" localSheetId="7" hidden="1">#REF!</definedName>
    <definedName name="Z_4369C1D5_0865_11D3_88AD_0080C84A5D47_.wvu.PrintArea" hidden="1">#REF!</definedName>
    <definedName name="Z_4369C1D6_0865_11D3_88AD_0080C84A5D47_.wvu.PrintArea" localSheetId="7" hidden="1">#REF!</definedName>
    <definedName name="Z_4369C1D6_0865_11D3_88AD_0080C84A5D47_.wvu.PrintArea" hidden="1">#REF!</definedName>
    <definedName name="Z_4369C1D7_0865_11D3_88AD_0080C84A5D47_.wvu.PrintArea" localSheetId="7" hidden="1">#REF!</definedName>
    <definedName name="Z_4369C1D7_0865_11D3_88AD_0080C84A5D47_.wvu.PrintArea" hidden="1">#REF!</definedName>
    <definedName name="Z_4369C1D8_0865_11D3_88AD_0080C84A5D47_.wvu.PrintArea" localSheetId="7" hidden="1">#REF!</definedName>
    <definedName name="Z_4369C1D8_0865_11D3_88AD_0080C84A5D47_.wvu.PrintArea" hidden="1">#REF!</definedName>
    <definedName name="Z_4369C1DA_0865_11D3_88AD_0080C84A5D47_.wvu.PrintArea" localSheetId="7" hidden="1">#REF!</definedName>
    <definedName name="Z_4369C1DA_0865_11D3_88AD_0080C84A5D47_.wvu.PrintArea" hidden="1">#REF!</definedName>
    <definedName name="Z_4369C1DB_0865_11D3_88AD_0080C84A5D47_.wvu.PrintArea" localSheetId="7" hidden="1">#REF!</definedName>
    <definedName name="Z_4369C1DB_0865_11D3_88AD_0080C84A5D47_.wvu.PrintArea" hidden="1">#REF!</definedName>
    <definedName name="Z_4369C1DC_0865_11D3_88AD_0080C84A5D47_.wvu.PrintArea" localSheetId="7" hidden="1">#REF!</definedName>
    <definedName name="Z_4369C1DC_0865_11D3_88AD_0080C84A5D47_.wvu.PrintArea" hidden="1">#REF!</definedName>
    <definedName name="Z_4369C1DD_0865_11D3_88AD_0080C84A5D47_.wvu.PrintArea" localSheetId="7" hidden="1">#REF!</definedName>
    <definedName name="Z_4369C1DD_0865_11D3_88AD_0080C84A5D47_.wvu.PrintArea" hidden="1">#REF!</definedName>
    <definedName name="Z_4369C1DF_0865_11D3_88AD_0080C84A5D47_.wvu.PrintArea" localSheetId="7" hidden="1">#REF!</definedName>
    <definedName name="Z_4369C1DF_0865_11D3_88AD_0080C84A5D47_.wvu.PrintArea" hidden="1">#REF!</definedName>
    <definedName name="Z_4369C1E0_0865_11D3_88AD_0080C84A5D47_.wvu.PrintArea" localSheetId="7" hidden="1">#REF!</definedName>
    <definedName name="Z_4369C1E0_0865_11D3_88AD_0080C84A5D47_.wvu.PrintArea" hidden="1">#REF!</definedName>
    <definedName name="Z_4369C1FD_0865_11D3_88AD_0080C84A5D47_.wvu.PrintArea" localSheetId="7" hidden="1">#REF!</definedName>
    <definedName name="Z_4369C1FD_0865_11D3_88AD_0080C84A5D47_.wvu.PrintArea" hidden="1">#REF!</definedName>
    <definedName name="Z_4369C1FE_0865_11D3_88AD_0080C84A5D47_.wvu.PrintArea" localSheetId="7" hidden="1">#REF!</definedName>
    <definedName name="Z_4369C1FE_0865_11D3_88AD_0080C84A5D47_.wvu.PrintArea" hidden="1">#REF!</definedName>
    <definedName name="Z_4369C200_0865_11D3_88AD_0080C84A5D47_.wvu.PrintArea" localSheetId="7" hidden="1">#REF!</definedName>
    <definedName name="Z_4369C200_0865_11D3_88AD_0080C84A5D47_.wvu.PrintArea" hidden="1">#REF!</definedName>
    <definedName name="Z_4369C201_0865_11D3_88AD_0080C84A5D47_.wvu.PrintArea" localSheetId="7" hidden="1">#REF!</definedName>
    <definedName name="Z_4369C201_0865_11D3_88AD_0080C84A5D47_.wvu.PrintArea" hidden="1">#REF!</definedName>
    <definedName name="Z_4369C202_0865_11D3_88AD_0080C84A5D47_.wvu.PrintArea" localSheetId="7" hidden="1">#REF!</definedName>
    <definedName name="Z_4369C202_0865_11D3_88AD_0080C84A5D47_.wvu.PrintArea" hidden="1">#REF!</definedName>
    <definedName name="Z_4369C203_0865_11D3_88AD_0080C84A5D47_.wvu.PrintArea" localSheetId="7" hidden="1">#REF!</definedName>
    <definedName name="Z_4369C203_0865_11D3_88AD_0080C84A5D47_.wvu.PrintArea" hidden="1">#REF!</definedName>
    <definedName name="Z_4369C205_0865_11D3_88AD_0080C84A5D47_.wvu.PrintArea" localSheetId="7" hidden="1">#REF!</definedName>
    <definedName name="Z_4369C205_0865_11D3_88AD_0080C84A5D47_.wvu.PrintArea" hidden="1">#REF!</definedName>
    <definedName name="Z_4369C206_0865_11D3_88AD_0080C84A5D47_.wvu.PrintArea" localSheetId="7" hidden="1">#REF!</definedName>
    <definedName name="Z_4369C206_0865_11D3_88AD_0080C84A5D47_.wvu.PrintArea" hidden="1">#REF!</definedName>
    <definedName name="Z_4369C207_0865_11D3_88AD_0080C84A5D47_.wvu.PrintArea" localSheetId="7" hidden="1">#REF!</definedName>
    <definedName name="Z_4369C207_0865_11D3_88AD_0080C84A5D47_.wvu.PrintArea" hidden="1">#REF!</definedName>
    <definedName name="Z_4369C208_0865_11D3_88AD_0080C84A5D47_.wvu.PrintArea" localSheetId="7" hidden="1">#REF!</definedName>
    <definedName name="Z_4369C208_0865_11D3_88AD_0080C84A5D47_.wvu.PrintArea" hidden="1">#REF!</definedName>
    <definedName name="Z_4369C20A_0865_11D3_88AD_0080C84A5D47_.wvu.PrintArea" localSheetId="7" hidden="1">#REF!</definedName>
    <definedName name="Z_4369C20A_0865_11D3_88AD_0080C84A5D47_.wvu.PrintArea" hidden="1">#REF!</definedName>
    <definedName name="Z_4369C20B_0865_11D3_88AD_0080C84A5D47_.wvu.PrintArea" localSheetId="7" hidden="1">#REF!</definedName>
    <definedName name="Z_4369C20B_0865_11D3_88AD_0080C84A5D47_.wvu.PrintArea" hidden="1">#REF!</definedName>
    <definedName name="Z_4369C20D_0865_11D3_88AD_0080C84A5D47_.wvu.PrintArea" localSheetId="7" hidden="1">#REF!</definedName>
    <definedName name="Z_4369C20D_0865_11D3_88AD_0080C84A5D47_.wvu.PrintArea" hidden="1">#REF!</definedName>
    <definedName name="Z_4369C20E_0865_11D3_88AD_0080C84A5D47_.wvu.PrintArea" localSheetId="7" hidden="1">#REF!</definedName>
    <definedName name="Z_4369C20E_0865_11D3_88AD_0080C84A5D47_.wvu.PrintArea" hidden="1">#REF!</definedName>
    <definedName name="Z_4369C210_0865_11D3_88AD_0080C84A5D47_.wvu.PrintArea" localSheetId="7" hidden="1">#REF!</definedName>
    <definedName name="Z_4369C210_0865_11D3_88AD_0080C84A5D47_.wvu.PrintArea" hidden="1">#REF!</definedName>
    <definedName name="Z_4369C211_0865_11D3_88AD_0080C84A5D47_.wvu.PrintArea" localSheetId="7" hidden="1">#REF!</definedName>
    <definedName name="Z_4369C211_0865_11D3_88AD_0080C84A5D47_.wvu.PrintArea" hidden="1">#REF!</definedName>
    <definedName name="Z_4369C212_0865_11D3_88AD_0080C84A5D47_.wvu.PrintArea" localSheetId="7" hidden="1">#REF!</definedName>
    <definedName name="Z_4369C212_0865_11D3_88AD_0080C84A5D47_.wvu.PrintArea" hidden="1">#REF!</definedName>
    <definedName name="Z_4369C213_0865_11D3_88AD_0080C84A5D47_.wvu.PrintArea" localSheetId="7" hidden="1">#REF!</definedName>
    <definedName name="Z_4369C213_0865_11D3_88AD_0080C84A5D47_.wvu.PrintArea" hidden="1">#REF!</definedName>
    <definedName name="Z_4369C215_0865_11D3_88AD_0080C84A5D47_.wvu.PrintArea" localSheetId="7" hidden="1">#REF!</definedName>
    <definedName name="Z_4369C215_0865_11D3_88AD_0080C84A5D47_.wvu.PrintArea" hidden="1">#REF!</definedName>
    <definedName name="Z_4369C216_0865_11D3_88AD_0080C84A5D47_.wvu.PrintArea" localSheetId="7" hidden="1">#REF!</definedName>
    <definedName name="Z_4369C216_0865_11D3_88AD_0080C84A5D47_.wvu.PrintArea" hidden="1">#REF!</definedName>
    <definedName name="Z_4369C217_0865_11D3_88AD_0080C84A5D47_.wvu.PrintArea" localSheetId="7" hidden="1">#REF!</definedName>
    <definedName name="Z_4369C217_0865_11D3_88AD_0080C84A5D47_.wvu.PrintArea" hidden="1">#REF!</definedName>
    <definedName name="Z_4369C218_0865_11D3_88AD_0080C84A5D47_.wvu.PrintArea" localSheetId="7" hidden="1">#REF!</definedName>
    <definedName name="Z_4369C218_0865_11D3_88AD_0080C84A5D47_.wvu.PrintArea" hidden="1">#REF!</definedName>
    <definedName name="Z_4369C21A_0865_11D3_88AD_0080C84A5D47_.wvu.PrintArea" localSheetId="7" hidden="1">#REF!</definedName>
    <definedName name="Z_4369C21A_0865_11D3_88AD_0080C84A5D47_.wvu.PrintArea" hidden="1">#REF!</definedName>
    <definedName name="Z_4369C21B_0865_11D3_88AD_0080C84A5D47_.wvu.PrintArea" localSheetId="7" hidden="1">#REF!</definedName>
    <definedName name="Z_4369C21B_0865_11D3_88AD_0080C84A5D47_.wvu.PrintArea" hidden="1">#REF!</definedName>
    <definedName name="Z_473C207F_0F72_11D3_97F6_00A0C9DF29C4_.wvu.PrintArea" localSheetId="7" hidden="1">#REF!</definedName>
    <definedName name="Z_473C207F_0F72_11D3_97F6_00A0C9DF29C4_.wvu.PrintArea" hidden="1">#REF!</definedName>
    <definedName name="Z_473C2080_0F72_11D3_97F6_00A0C9DF29C4_.wvu.PrintArea" localSheetId="7" hidden="1">#REF!</definedName>
    <definedName name="Z_473C2080_0F72_11D3_97F6_00A0C9DF29C4_.wvu.PrintArea" hidden="1">#REF!</definedName>
    <definedName name="Z_473C2082_0F72_11D3_97F6_00A0C9DF29C4_.wvu.PrintArea" localSheetId="7" hidden="1">#REF!</definedName>
    <definedName name="Z_473C2082_0F72_11D3_97F6_00A0C9DF29C4_.wvu.PrintArea" hidden="1">#REF!</definedName>
    <definedName name="Z_473C2083_0F72_11D3_97F6_00A0C9DF29C4_.wvu.PrintArea" localSheetId="7" hidden="1">#REF!</definedName>
    <definedName name="Z_473C2083_0F72_11D3_97F6_00A0C9DF29C4_.wvu.PrintArea" hidden="1">#REF!</definedName>
    <definedName name="Z_473C2084_0F72_11D3_97F6_00A0C9DF29C4_.wvu.PrintArea" localSheetId="7" hidden="1">#REF!</definedName>
    <definedName name="Z_473C2084_0F72_11D3_97F6_00A0C9DF29C4_.wvu.PrintArea" hidden="1">#REF!</definedName>
    <definedName name="Z_473C2085_0F72_11D3_97F6_00A0C9DF29C4_.wvu.PrintArea" localSheetId="7" hidden="1">#REF!</definedName>
    <definedName name="Z_473C2085_0F72_11D3_97F6_00A0C9DF29C4_.wvu.PrintArea" hidden="1">#REF!</definedName>
    <definedName name="Z_473C2087_0F72_11D3_97F6_00A0C9DF29C4_.wvu.PrintArea" localSheetId="7" hidden="1">#REF!</definedName>
    <definedName name="Z_473C2087_0F72_11D3_97F6_00A0C9DF29C4_.wvu.PrintArea" hidden="1">#REF!</definedName>
    <definedName name="Z_473C2088_0F72_11D3_97F6_00A0C9DF29C4_.wvu.PrintArea" localSheetId="7" hidden="1">#REF!</definedName>
    <definedName name="Z_473C2088_0F72_11D3_97F6_00A0C9DF29C4_.wvu.PrintArea" hidden="1">#REF!</definedName>
    <definedName name="Z_473C2089_0F72_11D3_97F6_00A0C9DF29C4_.wvu.PrintArea" localSheetId="7" hidden="1">#REF!</definedName>
    <definedName name="Z_473C2089_0F72_11D3_97F6_00A0C9DF29C4_.wvu.PrintArea" hidden="1">#REF!</definedName>
    <definedName name="Z_473C208A_0F72_11D3_97F6_00A0C9DF29C4_.wvu.PrintArea" localSheetId="7" hidden="1">#REF!</definedName>
    <definedName name="Z_473C208A_0F72_11D3_97F6_00A0C9DF29C4_.wvu.PrintArea" hidden="1">#REF!</definedName>
    <definedName name="Z_473C208C_0F72_11D3_97F6_00A0C9DF29C4_.wvu.PrintArea" localSheetId="7" hidden="1">#REF!</definedName>
    <definedName name="Z_473C208C_0F72_11D3_97F6_00A0C9DF29C4_.wvu.PrintArea" hidden="1">#REF!</definedName>
    <definedName name="Z_473C208D_0F72_11D3_97F6_00A0C9DF29C4_.wvu.PrintArea" localSheetId="7" hidden="1">#REF!</definedName>
    <definedName name="Z_473C208D_0F72_11D3_97F6_00A0C9DF29C4_.wvu.PrintArea" hidden="1">#REF!</definedName>
    <definedName name="Z_473C208F_0F72_11D3_97F6_00A0C9DF29C4_.wvu.PrintArea" localSheetId="7" hidden="1">#REF!</definedName>
    <definedName name="Z_473C208F_0F72_11D3_97F6_00A0C9DF29C4_.wvu.PrintArea" hidden="1">#REF!</definedName>
    <definedName name="Z_473C2090_0F72_11D3_97F6_00A0C9DF29C4_.wvu.PrintArea" localSheetId="7" hidden="1">#REF!</definedName>
    <definedName name="Z_473C2090_0F72_11D3_97F6_00A0C9DF29C4_.wvu.PrintArea" hidden="1">#REF!</definedName>
    <definedName name="Z_473C2092_0F72_11D3_97F6_00A0C9DF29C4_.wvu.PrintArea" localSheetId="7" hidden="1">#REF!</definedName>
    <definedName name="Z_473C2092_0F72_11D3_97F6_00A0C9DF29C4_.wvu.PrintArea" hidden="1">#REF!</definedName>
    <definedName name="Z_473C2093_0F72_11D3_97F6_00A0C9DF29C4_.wvu.PrintArea" localSheetId="7" hidden="1">#REF!</definedName>
    <definedName name="Z_473C2093_0F72_11D3_97F6_00A0C9DF29C4_.wvu.PrintArea" hidden="1">#REF!</definedName>
    <definedName name="Z_473C2094_0F72_11D3_97F6_00A0C9DF29C4_.wvu.PrintArea" localSheetId="7" hidden="1">#REF!</definedName>
    <definedName name="Z_473C2094_0F72_11D3_97F6_00A0C9DF29C4_.wvu.PrintArea" hidden="1">#REF!</definedName>
    <definedName name="Z_473C2095_0F72_11D3_97F6_00A0C9DF29C4_.wvu.PrintArea" localSheetId="7" hidden="1">#REF!</definedName>
    <definedName name="Z_473C2095_0F72_11D3_97F6_00A0C9DF29C4_.wvu.PrintArea" hidden="1">#REF!</definedName>
    <definedName name="Z_473C2097_0F72_11D3_97F6_00A0C9DF29C4_.wvu.PrintArea" localSheetId="7" hidden="1">#REF!</definedName>
    <definedName name="Z_473C2097_0F72_11D3_97F6_00A0C9DF29C4_.wvu.PrintArea" hidden="1">#REF!</definedName>
    <definedName name="Z_473C2098_0F72_11D3_97F6_00A0C9DF29C4_.wvu.PrintArea" localSheetId="7" hidden="1">#REF!</definedName>
    <definedName name="Z_473C2098_0F72_11D3_97F6_00A0C9DF29C4_.wvu.PrintArea" hidden="1">#REF!</definedName>
    <definedName name="Z_473C2099_0F72_11D3_97F6_00A0C9DF29C4_.wvu.PrintArea" localSheetId="7" hidden="1">#REF!</definedName>
    <definedName name="Z_473C2099_0F72_11D3_97F6_00A0C9DF29C4_.wvu.PrintArea" hidden="1">#REF!</definedName>
    <definedName name="Z_473C209A_0F72_11D3_97F6_00A0C9DF29C4_.wvu.PrintArea" localSheetId="7" hidden="1">#REF!</definedName>
    <definedName name="Z_473C209A_0F72_11D3_97F6_00A0C9DF29C4_.wvu.PrintArea" hidden="1">#REF!</definedName>
    <definedName name="Z_473C209C_0F72_11D3_97F6_00A0C9DF29C4_.wvu.PrintArea" localSheetId="7" hidden="1">#REF!</definedName>
    <definedName name="Z_473C209C_0F72_11D3_97F6_00A0C9DF29C4_.wvu.PrintArea" hidden="1">#REF!</definedName>
    <definedName name="Z_473C209D_0F72_11D3_97F6_00A0C9DF29C4_.wvu.PrintArea" localSheetId="7" hidden="1">#REF!</definedName>
    <definedName name="Z_473C209D_0F72_11D3_97F6_00A0C9DF29C4_.wvu.PrintArea" hidden="1">#REF!</definedName>
    <definedName name="Z_4DD326A3_87AA_11D3_ABF4_00A0C9DF1063_.wvu.PrintArea" localSheetId="7" hidden="1">#REF!</definedName>
    <definedName name="Z_4DD326A3_87AA_11D3_ABF4_00A0C9DF1063_.wvu.PrintArea" hidden="1">#REF!</definedName>
    <definedName name="Z_4DD326A4_87AA_11D3_ABF4_00A0C9DF1063_.wvu.PrintArea" localSheetId="7" hidden="1">#REF!</definedName>
    <definedName name="Z_4DD326A4_87AA_11D3_ABF4_00A0C9DF1063_.wvu.PrintArea" hidden="1">#REF!</definedName>
    <definedName name="Z_4DD326A6_87AA_11D3_ABF4_00A0C9DF1063_.wvu.PrintArea" localSheetId="7" hidden="1">#REF!</definedName>
    <definedName name="Z_4DD326A6_87AA_11D3_ABF4_00A0C9DF1063_.wvu.PrintArea" hidden="1">#REF!</definedName>
    <definedName name="Z_4DD326A7_87AA_11D3_ABF4_00A0C9DF1063_.wvu.PrintArea" localSheetId="7" hidden="1">#REF!</definedName>
    <definedName name="Z_4DD326A7_87AA_11D3_ABF4_00A0C9DF1063_.wvu.PrintArea" hidden="1">#REF!</definedName>
    <definedName name="Z_4DD326A8_87AA_11D3_ABF4_00A0C9DF1063_.wvu.PrintArea" localSheetId="7" hidden="1">#REF!</definedName>
    <definedName name="Z_4DD326A8_87AA_11D3_ABF4_00A0C9DF1063_.wvu.PrintArea" hidden="1">#REF!</definedName>
    <definedName name="Z_4DD326A9_87AA_11D3_ABF4_00A0C9DF1063_.wvu.PrintArea" localSheetId="7" hidden="1">#REF!</definedName>
    <definedName name="Z_4DD326A9_87AA_11D3_ABF4_00A0C9DF1063_.wvu.PrintArea" hidden="1">#REF!</definedName>
    <definedName name="Z_4DD326AB_87AA_11D3_ABF4_00A0C9DF1063_.wvu.PrintArea" localSheetId="7" hidden="1">#REF!</definedName>
    <definedName name="Z_4DD326AB_87AA_11D3_ABF4_00A0C9DF1063_.wvu.PrintArea" hidden="1">#REF!</definedName>
    <definedName name="Z_4DD326AC_87AA_11D3_ABF4_00A0C9DF1063_.wvu.PrintArea" localSheetId="7" hidden="1">#REF!</definedName>
    <definedName name="Z_4DD326AC_87AA_11D3_ABF4_00A0C9DF1063_.wvu.PrintArea" hidden="1">#REF!</definedName>
    <definedName name="Z_4DD326AD_87AA_11D3_ABF4_00A0C9DF1063_.wvu.PrintArea" localSheetId="7" hidden="1">#REF!</definedName>
    <definedName name="Z_4DD326AD_87AA_11D3_ABF4_00A0C9DF1063_.wvu.PrintArea" hidden="1">#REF!</definedName>
    <definedName name="Z_4DD326AE_87AA_11D3_ABF4_00A0C9DF1063_.wvu.PrintArea" localSheetId="7" hidden="1">#REF!</definedName>
    <definedName name="Z_4DD326AE_87AA_11D3_ABF4_00A0C9DF1063_.wvu.PrintArea" hidden="1">#REF!</definedName>
    <definedName name="Z_4DD326B0_87AA_11D3_ABF4_00A0C9DF1063_.wvu.PrintArea" localSheetId="7" hidden="1">#REF!</definedName>
    <definedName name="Z_4DD326B0_87AA_11D3_ABF4_00A0C9DF1063_.wvu.PrintArea" hidden="1">#REF!</definedName>
    <definedName name="Z_4DD326B1_87AA_11D3_ABF4_00A0C9DF1063_.wvu.PrintArea" localSheetId="7" hidden="1">#REF!</definedName>
    <definedName name="Z_4DD326B1_87AA_11D3_ABF4_00A0C9DF1063_.wvu.PrintArea" hidden="1">#REF!</definedName>
    <definedName name="Z_4DD326B3_87AA_11D3_ABF4_00A0C9DF1063_.wvu.PrintArea" localSheetId="7" hidden="1">#REF!</definedName>
    <definedName name="Z_4DD326B3_87AA_11D3_ABF4_00A0C9DF1063_.wvu.PrintArea" hidden="1">#REF!</definedName>
    <definedName name="Z_4DD326B4_87AA_11D3_ABF4_00A0C9DF1063_.wvu.PrintArea" localSheetId="7" hidden="1">#REF!</definedName>
    <definedName name="Z_4DD326B4_87AA_11D3_ABF4_00A0C9DF1063_.wvu.PrintArea" hidden="1">#REF!</definedName>
    <definedName name="Z_4DD326B6_87AA_11D3_ABF4_00A0C9DF1063_.wvu.PrintArea" localSheetId="7" hidden="1">#REF!</definedName>
    <definedName name="Z_4DD326B6_87AA_11D3_ABF4_00A0C9DF1063_.wvu.PrintArea" hidden="1">#REF!</definedName>
    <definedName name="Z_4DD326B7_87AA_11D3_ABF4_00A0C9DF1063_.wvu.PrintArea" localSheetId="7" hidden="1">#REF!</definedName>
    <definedName name="Z_4DD326B7_87AA_11D3_ABF4_00A0C9DF1063_.wvu.PrintArea" hidden="1">#REF!</definedName>
    <definedName name="Z_4DD326B8_87AA_11D3_ABF4_00A0C9DF1063_.wvu.PrintArea" localSheetId="7" hidden="1">#REF!</definedName>
    <definedName name="Z_4DD326B8_87AA_11D3_ABF4_00A0C9DF1063_.wvu.PrintArea" hidden="1">#REF!</definedName>
    <definedName name="Z_4DD326B9_87AA_11D3_ABF4_00A0C9DF1063_.wvu.PrintArea" localSheetId="7" hidden="1">#REF!</definedName>
    <definedName name="Z_4DD326B9_87AA_11D3_ABF4_00A0C9DF1063_.wvu.PrintArea" hidden="1">#REF!</definedName>
    <definedName name="Z_4DD326BB_87AA_11D3_ABF4_00A0C9DF1063_.wvu.PrintArea" localSheetId="7" hidden="1">#REF!</definedName>
    <definedName name="Z_4DD326BB_87AA_11D3_ABF4_00A0C9DF1063_.wvu.PrintArea" hidden="1">#REF!</definedName>
    <definedName name="Z_4DD326BC_87AA_11D3_ABF4_00A0C9DF1063_.wvu.PrintArea" localSheetId="7" hidden="1">#REF!</definedName>
    <definedName name="Z_4DD326BC_87AA_11D3_ABF4_00A0C9DF1063_.wvu.PrintArea" hidden="1">#REF!</definedName>
    <definedName name="Z_4DD326BD_87AA_11D3_ABF4_00A0C9DF1063_.wvu.PrintArea" localSheetId="7" hidden="1">#REF!</definedName>
    <definedName name="Z_4DD326BD_87AA_11D3_ABF4_00A0C9DF1063_.wvu.PrintArea" hidden="1">#REF!</definedName>
    <definedName name="Z_4DD326BE_87AA_11D3_ABF4_00A0C9DF1063_.wvu.PrintArea" localSheetId="7" hidden="1">#REF!</definedName>
    <definedName name="Z_4DD326BE_87AA_11D3_ABF4_00A0C9DF1063_.wvu.PrintArea" hidden="1">#REF!</definedName>
    <definedName name="Z_4DD326C0_87AA_11D3_ABF4_00A0C9DF1063_.wvu.PrintArea" localSheetId="7" hidden="1">#REF!</definedName>
    <definedName name="Z_4DD326C0_87AA_11D3_ABF4_00A0C9DF1063_.wvu.PrintArea" hidden="1">#REF!</definedName>
    <definedName name="Z_4DD326C1_87AA_11D3_ABF4_00A0C9DF1063_.wvu.PrintArea" localSheetId="7" hidden="1">#REF!</definedName>
    <definedName name="Z_4DD326C1_87AA_11D3_ABF4_00A0C9DF1063_.wvu.PrintArea" hidden="1">#REF!</definedName>
    <definedName name="Z_554BC936_C826_11D3_ABFC_00A0C9DF1063_.wvu.PrintArea" localSheetId="7" hidden="1">#REF!</definedName>
    <definedName name="Z_554BC936_C826_11D3_ABFC_00A0C9DF1063_.wvu.PrintArea" hidden="1">#REF!</definedName>
    <definedName name="Z_554BC937_C826_11D3_ABFC_00A0C9DF1063_.wvu.PrintArea" localSheetId="7" hidden="1">#REF!</definedName>
    <definedName name="Z_554BC937_C826_11D3_ABFC_00A0C9DF1063_.wvu.PrintArea" hidden="1">#REF!</definedName>
    <definedName name="Z_554BC939_C826_11D3_ABFC_00A0C9DF1063_.wvu.PrintArea" localSheetId="7" hidden="1">#REF!</definedName>
    <definedName name="Z_554BC939_C826_11D3_ABFC_00A0C9DF1063_.wvu.PrintArea" hidden="1">#REF!</definedName>
    <definedName name="Z_554BC93A_C826_11D3_ABFC_00A0C9DF1063_.wvu.PrintArea" localSheetId="7" hidden="1">#REF!</definedName>
    <definedName name="Z_554BC93A_C826_11D3_ABFC_00A0C9DF1063_.wvu.PrintArea" hidden="1">#REF!</definedName>
    <definedName name="Z_554BC93B_C826_11D3_ABFC_00A0C9DF1063_.wvu.PrintArea" localSheetId="7" hidden="1">#REF!</definedName>
    <definedName name="Z_554BC93B_C826_11D3_ABFC_00A0C9DF1063_.wvu.PrintArea" hidden="1">#REF!</definedName>
    <definedName name="Z_554BC93C_C826_11D3_ABFC_00A0C9DF1063_.wvu.PrintArea" localSheetId="7" hidden="1">#REF!</definedName>
    <definedName name="Z_554BC93C_C826_11D3_ABFC_00A0C9DF1063_.wvu.PrintArea" hidden="1">#REF!</definedName>
    <definedName name="Z_554BC93E_C826_11D3_ABFC_00A0C9DF1063_.wvu.PrintArea" localSheetId="7" hidden="1">#REF!</definedName>
    <definedName name="Z_554BC93E_C826_11D3_ABFC_00A0C9DF1063_.wvu.PrintArea" hidden="1">#REF!</definedName>
    <definedName name="Z_554BC93F_C826_11D3_ABFC_00A0C9DF1063_.wvu.PrintArea" localSheetId="7" hidden="1">#REF!</definedName>
    <definedName name="Z_554BC93F_C826_11D3_ABFC_00A0C9DF1063_.wvu.PrintArea" hidden="1">#REF!</definedName>
    <definedName name="Z_554BC940_C826_11D3_ABFC_00A0C9DF1063_.wvu.PrintArea" localSheetId="7" hidden="1">#REF!</definedName>
    <definedName name="Z_554BC940_C826_11D3_ABFC_00A0C9DF1063_.wvu.PrintArea" hidden="1">#REF!</definedName>
    <definedName name="Z_554BC941_C826_11D3_ABFC_00A0C9DF1063_.wvu.PrintArea" localSheetId="7" hidden="1">#REF!</definedName>
    <definedName name="Z_554BC941_C826_11D3_ABFC_00A0C9DF1063_.wvu.PrintArea" hidden="1">#REF!</definedName>
    <definedName name="Z_554BC943_C826_11D3_ABFC_00A0C9DF1063_.wvu.PrintArea" localSheetId="7" hidden="1">#REF!</definedName>
    <definedName name="Z_554BC943_C826_11D3_ABFC_00A0C9DF1063_.wvu.PrintArea" hidden="1">#REF!</definedName>
    <definedName name="Z_554BC944_C826_11D3_ABFC_00A0C9DF1063_.wvu.PrintArea" localSheetId="7" hidden="1">#REF!</definedName>
    <definedName name="Z_554BC944_C826_11D3_ABFC_00A0C9DF1063_.wvu.PrintArea" hidden="1">#REF!</definedName>
    <definedName name="Z_554BC946_C826_11D3_ABFC_00A0C9DF1063_.wvu.PrintArea" localSheetId="7" hidden="1">#REF!</definedName>
    <definedName name="Z_554BC946_C826_11D3_ABFC_00A0C9DF1063_.wvu.PrintArea" hidden="1">#REF!</definedName>
    <definedName name="Z_554BC947_C826_11D3_ABFC_00A0C9DF1063_.wvu.PrintArea" localSheetId="7" hidden="1">#REF!</definedName>
    <definedName name="Z_554BC947_C826_11D3_ABFC_00A0C9DF1063_.wvu.PrintArea" hidden="1">#REF!</definedName>
    <definedName name="Z_554BC949_C826_11D3_ABFC_00A0C9DF1063_.wvu.PrintArea" localSheetId="7" hidden="1">#REF!</definedName>
    <definedName name="Z_554BC949_C826_11D3_ABFC_00A0C9DF1063_.wvu.PrintArea" hidden="1">#REF!</definedName>
    <definedName name="Z_554BC94A_C826_11D3_ABFC_00A0C9DF1063_.wvu.PrintArea" localSheetId="7" hidden="1">#REF!</definedName>
    <definedName name="Z_554BC94A_C826_11D3_ABFC_00A0C9DF1063_.wvu.PrintArea" hidden="1">#REF!</definedName>
    <definedName name="Z_554BC94B_C826_11D3_ABFC_00A0C9DF1063_.wvu.PrintArea" localSheetId="7" hidden="1">#REF!</definedName>
    <definedName name="Z_554BC94B_C826_11D3_ABFC_00A0C9DF1063_.wvu.PrintArea" hidden="1">#REF!</definedName>
    <definedName name="Z_554BC94C_C826_11D3_ABFC_00A0C9DF1063_.wvu.PrintArea" localSheetId="7" hidden="1">#REF!</definedName>
    <definedName name="Z_554BC94C_C826_11D3_ABFC_00A0C9DF1063_.wvu.PrintArea" hidden="1">#REF!</definedName>
    <definedName name="Z_554BC94E_C826_11D3_ABFC_00A0C9DF1063_.wvu.PrintArea" localSheetId="7" hidden="1">#REF!</definedName>
    <definedName name="Z_554BC94E_C826_11D3_ABFC_00A0C9DF1063_.wvu.PrintArea" hidden="1">#REF!</definedName>
    <definedName name="Z_554BC94F_C826_11D3_ABFC_00A0C9DF1063_.wvu.PrintArea" localSheetId="7" hidden="1">#REF!</definedName>
    <definedName name="Z_554BC94F_C826_11D3_ABFC_00A0C9DF1063_.wvu.PrintArea" hidden="1">#REF!</definedName>
    <definedName name="Z_554BC950_C826_11D3_ABFC_00A0C9DF1063_.wvu.PrintArea" localSheetId="7" hidden="1">#REF!</definedName>
    <definedName name="Z_554BC950_C826_11D3_ABFC_00A0C9DF1063_.wvu.PrintArea" hidden="1">#REF!</definedName>
    <definedName name="Z_554BC951_C826_11D3_ABFC_00A0C9DF1063_.wvu.PrintArea" localSheetId="7" hidden="1">#REF!</definedName>
    <definedName name="Z_554BC951_C826_11D3_ABFC_00A0C9DF1063_.wvu.PrintArea" hidden="1">#REF!</definedName>
    <definedName name="Z_554BC953_C826_11D3_ABFC_00A0C9DF1063_.wvu.PrintArea" localSheetId="7" hidden="1">#REF!</definedName>
    <definedName name="Z_554BC953_C826_11D3_ABFC_00A0C9DF1063_.wvu.PrintArea" hidden="1">#REF!</definedName>
    <definedName name="Z_554BC954_C826_11D3_ABFC_00A0C9DF1063_.wvu.PrintArea" localSheetId="7" hidden="1">#REF!</definedName>
    <definedName name="Z_554BC954_C826_11D3_ABFC_00A0C9DF1063_.wvu.PrintArea" hidden="1">#REF!</definedName>
    <definedName name="Z_554BC95E_C826_11D3_ABFC_00A0C9DF1063_.wvu.PrintArea" localSheetId="7" hidden="1">#REF!</definedName>
    <definedName name="Z_554BC95E_C826_11D3_ABFC_00A0C9DF1063_.wvu.PrintArea" hidden="1">#REF!</definedName>
    <definedName name="Z_554BC95F_C826_11D3_ABFC_00A0C9DF1063_.wvu.PrintArea" localSheetId="7" hidden="1">#REF!</definedName>
    <definedName name="Z_554BC95F_C826_11D3_ABFC_00A0C9DF1063_.wvu.PrintArea" hidden="1">#REF!</definedName>
    <definedName name="Z_554BC961_C826_11D3_ABFC_00A0C9DF1063_.wvu.PrintArea" localSheetId="7" hidden="1">#REF!</definedName>
    <definedName name="Z_554BC961_C826_11D3_ABFC_00A0C9DF1063_.wvu.PrintArea" hidden="1">#REF!</definedName>
    <definedName name="Z_554BC962_C826_11D3_ABFC_00A0C9DF1063_.wvu.PrintArea" localSheetId="7" hidden="1">#REF!</definedName>
    <definedName name="Z_554BC962_C826_11D3_ABFC_00A0C9DF1063_.wvu.PrintArea" hidden="1">#REF!</definedName>
    <definedName name="Z_554BC963_C826_11D3_ABFC_00A0C9DF1063_.wvu.PrintArea" localSheetId="7" hidden="1">#REF!</definedName>
    <definedName name="Z_554BC963_C826_11D3_ABFC_00A0C9DF1063_.wvu.PrintArea" hidden="1">#REF!</definedName>
    <definedName name="Z_554BC964_C826_11D3_ABFC_00A0C9DF1063_.wvu.PrintArea" localSheetId="7" hidden="1">#REF!</definedName>
    <definedName name="Z_554BC964_C826_11D3_ABFC_00A0C9DF1063_.wvu.PrintArea" hidden="1">#REF!</definedName>
    <definedName name="Z_554BC966_C826_11D3_ABFC_00A0C9DF1063_.wvu.PrintArea" localSheetId="7" hidden="1">#REF!</definedName>
    <definedName name="Z_554BC966_C826_11D3_ABFC_00A0C9DF1063_.wvu.PrintArea" hidden="1">#REF!</definedName>
    <definedName name="Z_554BC967_C826_11D3_ABFC_00A0C9DF1063_.wvu.PrintArea" localSheetId="7" hidden="1">#REF!</definedName>
    <definedName name="Z_554BC967_C826_11D3_ABFC_00A0C9DF1063_.wvu.PrintArea" hidden="1">#REF!</definedName>
    <definedName name="Z_554BC968_C826_11D3_ABFC_00A0C9DF1063_.wvu.PrintArea" localSheetId="7" hidden="1">#REF!</definedName>
    <definedName name="Z_554BC968_C826_11D3_ABFC_00A0C9DF1063_.wvu.PrintArea" hidden="1">#REF!</definedName>
    <definedName name="Z_554BC969_C826_11D3_ABFC_00A0C9DF1063_.wvu.PrintArea" localSheetId="7" hidden="1">#REF!</definedName>
    <definedName name="Z_554BC969_C826_11D3_ABFC_00A0C9DF1063_.wvu.PrintArea" hidden="1">#REF!</definedName>
    <definedName name="Z_554BC96B_C826_11D3_ABFC_00A0C9DF1063_.wvu.PrintArea" localSheetId="7" hidden="1">#REF!</definedName>
    <definedName name="Z_554BC96B_C826_11D3_ABFC_00A0C9DF1063_.wvu.PrintArea" hidden="1">#REF!</definedName>
    <definedName name="Z_554BC96C_C826_11D3_ABFC_00A0C9DF1063_.wvu.PrintArea" localSheetId="7" hidden="1">#REF!</definedName>
    <definedName name="Z_554BC96C_C826_11D3_ABFC_00A0C9DF1063_.wvu.PrintArea" hidden="1">#REF!</definedName>
    <definedName name="Z_554BC96E_C826_11D3_ABFC_00A0C9DF1063_.wvu.PrintArea" localSheetId="7" hidden="1">#REF!</definedName>
    <definedName name="Z_554BC96E_C826_11D3_ABFC_00A0C9DF1063_.wvu.PrintArea" hidden="1">#REF!</definedName>
    <definedName name="Z_554BC96F_C826_11D3_ABFC_00A0C9DF1063_.wvu.PrintArea" localSheetId="7" hidden="1">#REF!</definedName>
    <definedName name="Z_554BC96F_C826_11D3_ABFC_00A0C9DF1063_.wvu.PrintArea" hidden="1">#REF!</definedName>
    <definedName name="Z_554BC971_C826_11D3_ABFC_00A0C9DF1063_.wvu.PrintArea" localSheetId="7" hidden="1">#REF!</definedName>
    <definedName name="Z_554BC971_C826_11D3_ABFC_00A0C9DF1063_.wvu.PrintArea" hidden="1">#REF!</definedName>
    <definedName name="Z_554BC972_C826_11D3_ABFC_00A0C9DF1063_.wvu.PrintArea" localSheetId="7" hidden="1">#REF!</definedName>
    <definedName name="Z_554BC972_C826_11D3_ABFC_00A0C9DF1063_.wvu.PrintArea" hidden="1">#REF!</definedName>
    <definedName name="Z_554BC973_C826_11D3_ABFC_00A0C9DF1063_.wvu.PrintArea" localSheetId="7" hidden="1">#REF!</definedName>
    <definedName name="Z_554BC973_C826_11D3_ABFC_00A0C9DF1063_.wvu.PrintArea" hidden="1">#REF!</definedName>
    <definedName name="Z_554BC974_C826_11D3_ABFC_00A0C9DF1063_.wvu.PrintArea" localSheetId="7" hidden="1">#REF!</definedName>
    <definedName name="Z_554BC974_C826_11D3_ABFC_00A0C9DF1063_.wvu.PrintArea" hidden="1">#REF!</definedName>
    <definedName name="Z_554BC976_C826_11D3_ABFC_00A0C9DF1063_.wvu.PrintArea" localSheetId="7" hidden="1">#REF!</definedName>
    <definedName name="Z_554BC976_C826_11D3_ABFC_00A0C9DF1063_.wvu.PrintArea" hidden="1">#REF!</definedName>
    <definedName name="Z_554BC977_C826_11D3_ABFC_00A0C9DF1063_.wvu.PrintArea" localSheetId="7" hidden="1">#REF!</definedName>
    <definedName name="Z_554BC977_C826_11D3_ABFC_00A0C9DF1063_.wvu.PrintArea" hidden="1">#REF!</definedName>
    <definedName name="Z_554BC978_C826_11D3_ABFC_00A0C9DF1063_.wvu.PrintArea" localSheetId="7" hidden="1">#REF!</definedName>
    <definedName name="Z_554BC978_C826_11D3_ABFC_00A0C9DF1063_.wvu.PrintArea" hidden="1">#REF!</definedName>
    <definedName name="Z_554BC979_C826_11D3_ABFC_00A0C9DF1063_.wvu.PrintArea" localSheetId="7" hidden="1">#REF!</definedName>
    <definedName name="Z_554BC979_C826_11D3_ABFC_00A0C9DF1063_.wvu.PrintArea" hidden="1">#REF!</definedName>
    <definedName name="Z_554BC97B_C826_11D3_ABFC_00A0C9DF1063_.wvu.PrintArea" localSheetId="7" hidden="1">#REF!</definedName>
    <definedName name="Z_554BC97B_C826_11D3_ABFC_00A0C9DF1063_.wvu.PrintArea" hidden="1">#REF!</definedName>
    <definedName name="Z_554BC97C_C826_11D3_ABFC_00A0C9DF1063_.wvu.PrintArea" localSheetId="7" hidden="1">#REF!</definedName>
    <definedName name="Z_554BC97C_C826_11D3_ABFC_00A0C9DF1063_.wvu.PrintArea" hidden="1">#REF!</definedName>
    <definedName name="Z_5FFA5C24_F31B_48DC_9A7B_9DABB8F4304A_.wvu.Cols" localSheetId="2" hidden="1">'ILS Report- Combined'!$A:$A</definedName>
    <definedName name="Z_67BC4B83_092D_11D3_88AD_0080C84A5D47_.wvu.PrintArea" localSheetId="7" hidden="1">#REF!</definedName>
    <definedName name="Z_67BC4B83_092D_11D3_88AD_0080C84A5D47_.wvu.PrintArea" hidden="1">#REF!</definedName>
    <definedName name="Z_67BC4B84_092D_11D3_88AD_0080C84A5D47_.wvu.PrintArea" localSheetId="7" hidden="1">#REF!</definedName>
    <definedName name="Z_67BC4B84_092D_11D3_88AD_0080C84A5D47_.wvu.PrintArea" hidden="1">#REF!</definedName>
    <definedName name="Z_67BC4B86_092D_11D3_88AD_0080C84A5D47_.wvu.PrintArea" localSheetId="7" hidden="1">#REF!</definedName>
    <definedName name="Z_67BC4B86_092D_11D3_88AD_0080C84A5D47_.wvu.PrintArea" hidden="1">#REF!</definedName>
    <definedName name="Z_67BC4B87_092D_11D3_88AD_0080C84A5D47_.wvu.PrintArea" localSheetId="7" hidden="1">#REF!</definedName>
    <definedName name="Z_67BC4B87_092D_11D3_88AD_0080C84A5D47_.wvu.PrintArea" hidden="1">#REF!</definedName>
    <definedName name="Z_67BC4B88_092D_11D3_88AD_0080C84A5D47_.wvu.PrintArea" localSheetId="7" hidden="1">#REF!</definedName>
    <definedName name="Z_67BC4B88_092D_11D3_88AD_0080C84A5D47_.wvu.PrintArea" hidden="1">#REF!</definedName>
    <definedName name="Z_67BC4B89_092D_11D3_88AD_0080C84A5D47_.wvu.PrintArea" localSheetId="7" hidden="1">#REF!</definedName>
    <definedName name="Z_67BC4B89_092D_11D3_88AD_0080C84A5D47_.wvu.PrintArea" hidden="1">#REF!</definedName>
    <definedName name="Z_67BC4B8B_092D_11D3_88AD_0080C84A5D47_.wvu.PrintArea" localSheetId="7" hidden="1">#REF!</definedName>
    <definedName name="Z_67BC4B8B_092D_11D3_88AD_0080C84A5D47_.wvu.PrintArea" hidden="1">#REF!</definedName>
    <definedName name="Z_67BC4B8C_092D_11D3_88AD_0080C84A5D47_.wvu.PrintArea" localSheetId="7" hidden="1">#REF!</definedName>
    <definedName name="Z_67BC4B8C_092D_11D3_88AD_0080C84A5D47_.wvu.PrintArea" hidden="1">#REF!</definedName>
    <definedName name="Z_67BC4B8D_092D_11D3_88AD_0080C84A5D47_.wvu.PrintArea" localSheetId="7" hidden="1">#REF!</definedName>
    <definedName name="Z_67BC4B8D_092D_11D3_88AD_0080C84A5D47_.wvu.PrintArea" hidden="1">#REF!</definedName>
    <definedName name="Z_67BC4B8E_092D_11D3_88AD_0080C84A5D47_.wvu.PrintArea" localSheetId="7" hidden="1">#REF!</definedName>
    <definedName name="Z_67BC4B8E_092D_11D3_88AD_0080C84A5D47_.wvu.PrintArea" hidden="1">#REF!</definedName>
    <definedName name="Z_67BC4B90_092D_11D3_88AD_0080C84A5D47_.wvu.PrintArea" localSheetId="7" hidden="1">#REF!</definedName>
    <definedName name="Z_67BC4B90_092D_11D3_88AD_0080C84A5D47_.wvu.PrintArea" hidden="1">#REF!</definedName>
    <definedName name="Z_67BC4B91_092D_11D3_88AD_0080C84A5D47_.wvu.PrintArea" localSheetId="7" hidden="1">#REF!</definedName>
    <definedName name="Z_67BC4B91_092D_11D3_88AD_0080C84A5D47_.wvu.PrintArea" hidden="1">#REF!</definedName>
    <definedName name="Z_67BC4B93_092D_11D3_88AD_0080C84A5D47_.wvu.PrintArea" localSheetId="7" hidden="1">#REF!</definedName>
    <definedName name="Z_67BC4B93_092D_11D3_88AD_0080C84A5D47_.wvu.PrintArea" hidden="1">#REF!</definedName>
    <definedName name="Z_67BC4B94_092D_11D3_88AD_0080C84A5D47_.wvu.PrintArea" localSheetId="7" hidden="1">#REF!</definedName>
    <definedName name="Z_67BC4B94_092D_11D3_88AD_0080C84A5D47_.wvu.PrintArea" hidden="1">#REF!</definedName>
    <definedName name="Z_67BC4B96_092D_11D3_88AD_0080C84A5D47_.wvu.PrintArea" localSheetId="7" hidden="1">#REF!</definedName>
    <definedName name="Z_67BC4B96_092D_11D3_88AD_0080C84A5D47_.wvu.PrintArea" hidden="1">#REF!</definedName>
    <definedName name="Z_67BC4B97_092D_11D3_88AD_0080C84A5D47_.wvu.PrintArea" localSheetId="7" hidden="1">#REF!</definedName>
    <definedName name="Z_67BC4B97_092D_11D3_88AD_0080C84A5D47_.wvu.PrintArea" hidden="1">#REF!</definedName>
    <definedName name="Z_67BC4B98_092D_11D3_88AD_0080C84A5D47_.wvu.PrintArea" localSheetId="7" hidden="1">#REF!</definedName>
    <definedName name="Z_67BC4B98_092D_11D3_88AD_0080C84A5D47_.wvu.PrintArea" hidden="1">#REF!</definedName>
    <definedName name="Z_67BC4B99_092D_11D3_88AD_0080C84A5D47_.wvu.PrintArea" localSheetId="7" hidden="1">#REF!</definedName>
    <definedName name="Z_67BC4B99_092D_11D3_88AD_0080C84A5D47_.wvu.PrintArea" hidden="1">#REF!</definedName>
    <definedName name="Z_67BC4B9B_092D_11D3_88AD_0080C84A5D47_.wvu.PrintArea" localSheetId="7" hidden="1">#REF!</definedName>
    <definedName name="Z_67BC4B9B_092D_11D3_88AD_0080C84A5D47_.wvu.PrintArea" hidden="1">#REF!</definedName>
    <definedName name="Z_67BC4B9C_092D_11D3_88AD_0080C84A5D47_.wvu.PrintArea" localSheetId="7" hidden="1">#REF!</definedName>
    <definedName name="Z_67BC4B9C_092D_11D3_88AD_0080C84A5D47_.wvu.PrintArea" hidden="1">#REF!</definedName>
    <definedName name="Z_67BC4B9D_092D_11D3_88AD_0080C84A5D47_.wvu.PrintArea" localSheetId="7" hidden="1">#REF!</definedName>
    <definedName name="Z_67BC4B9D_092D_11D3_88AD_0080C84A5D47_.wvu.PrintArea" hidden="1">#REF!</definedName>
    <definedName name="Z_67BC4B9E_092D_11D3_88AD_0080C84A5D47_.wvu.PrintArea" localSheetId="7" hidden="1">#REF!</definedName>
    <definedName name="Z_67BC4B9E_092D_11D3_88AD_0080C84A5D47_.wvu.PrintArea" hidden="1">#REF!</definedName>
    <definedName name="Z_67BC4BA0_092D_11D3_88AD_0080C84A5D47_.wvu.PrintArea" localSheetId="7" hidden="1">#REF!</definedName>
    <definedName name="Z_67BC4BA0_092D_11D3_88AD_0080C84A5D47_.wvu.PrintArea" hidden="1">#REF!</definedName>
    <definedName name="Z_67BC4BA1_092D_11D3_88AD_0080C84A5D47_.wvu.PrintArea" localSheetId="7" hidden="1">#REF!</definedName>
    <definedName name="Z_67BC4BA1_092D_11D3_88AD_0080C84A5D47_.wvu.PrintArea" hidden="1">#REF!</definedName>
    <definedName name="Z_67BC4BAF_092D_11D3_88AD_0080C84A5D47_.wvu.PrintArea" localSheetId="7" hidden="1">#REF!</definedName>
    <definedName name="Z_67BC4BAF_092D_11D3_88AD_0080C84A5D47_.wvu.PrintArea" hidden="1">#REF!</definedName>
    <definedName name="Z_67BC4BB0_092D_11D3_88AD_0080C84A5D47_.wvu.PrintArea" localSheetId="7" hidden="1">#REF!</definedName>
    <definedName name="Z_67BC4BB0_092D_11D3_88AD_0080C84A5D47_.wvu.PrintArea" hidden="1">#REF!</definedName>
    <definedName name="Z_67BC4BB2_092D_11D3_88AD_0080C84A5D47_.wvu.PrintArea" localSheetId="7" hidden="1">#REF!</definedName>
    <definedName name="Z_67BC4BB2_092D_11D3_88AD_0080C84A5D47_.wvu.PrintArea" hidden="1">#REF!</definedName>
    <definedName name="Z_67BC4BB3_092D_11D3_88AD_0080C84A5D47_.wvu.PrintArea" localSheetId="7" hidden="1">#REF!</definedName>
    <definedName name="Z_67BC4BB3_092D_11D3_88AD_0080C84A5D47_.wvu.PrintArea" hidden="1">#REF!</definedName>
    <definedName name="Z_67BC4BB4_092D_11D3_88AD_0080C84A5D47_.wvu.PrintArea" localSheetId="7" hidden="1">#REF!</definedName>
    <definedName name="Z_67BC4BB4_092D_11D3_88AD_0080C84A5D47_.wvu.PrintArea" hidden="1">#REF!</definedName>
    <definedName name="Z_67BC4BB5_092D_11D3_88AD_0080C84A5D47_.wvu.PrintArea" localSheetId="7" hidden="1">#REF!</definedName>
    <definedName name="Z_67BC4BB5_092D_11D3_88AD_0080C84A5D47_.wvu.PrintArea" hidden="1">#REF!</definedName>
    <definedName name="Z_67BC4BB7_092D_11D3_88AD_0080C84A5D47_.wvu.PrintArea" localSheetId="7" hidden="1">#REF!</definedName>
    <definedName name="Z_67BC4BB7_092D_11D3_88AD_0080C84A5D47_.wvu.PrintArea" hidden="1">#REF!</definedName>
    <definedName name="Z_67BC4BB8_092D_11D3_88AD_0080C84A5D47_.wvu.PrintArea" localSheetId="7" hidden="1">#REF!</definedName>
    <definedName name="Z_67BC4BB8_092D_11D3_88AD_0080C84A5D47_.wvu.PrintArea" hidden="1">#REF!</definedName>
    <definedName name="Z_67BC4BB9_092D_11D3_88AD_0080C84A5D47_.wvu.PrintArea" localSheetId="7" hidden="1">#REF!</definedName>
    <definedName name="Z_67BC4BB9_092D_11D3_88AD_0080C84A5D47_.wvu.PrintArea" hidden="1">#REF!</definedName>
    <definedName name="Z_67BC4BBA_092D_11D3_88AD_0080C84A5D47_.wvu.PrintArea" localSheetId="7" hidden="1">#REF!</definedName>
    <definedName name="Z_67BC4BBA_092D_11D3_88AD_0080C84A5D47_.wvu.PrintArea" hidden="1">#REF!</definedName>
    <definedName name="Z_67BC4BBC_092D_11D3_88AD_0080C84A5D47_.wvu.PrintArea" localSheetId="7" hidden="1">#REF!</definedName>
    <definedName name="Z_67BC4BBC_092D_11D3_88AD_0080C84A5D47_.wvu.PrintArea" hidden="1">#REF!</definedName>
    <definedName name="Z_67BC4BBD_092D_11D3_88AD_0080C84A5D47_.wvu.PrintArea" localSheetId="7" hidden="1">#REF!</definedName>
    <definedName name="Z_67BC4BBD_092D_11D3_88AD_0080C84A5D47_.wvu.PrintArea" hidden="1">#REF!</definedName>
    <definedName name="Z_67BC4BBF_092D_11D3_88AD_0080C84A5D47_.wvu.PrintArea" localSheetId="7" hidden="1">#REF!</definedName>
    <definedName name="Z_67BC4BBF_092D_11D3_88AD_0080C84A5D47_.wvu.PrintArea" hidden="1">#REF!</definedName>
    <definedName name="Z_67BC4BC0_092D_11D3_88AD_0080C84A5D47_.wvu.PrintArea" localSheetId="7" hidden="1">#REF!</definedName>
    <definedName name="Z_67BC4BC0_092D_11D3_88AD_0080C84A5D47_.wvu.PrintArea" hidden="1">#REF!</definedName>
    <definedName name="Z_67BC4BC2_092D_11D3_88AD_0080C84A5D47_.wvu.PrintArea" localSheetId="7" hidden="1">#REF!</definedName>
    <definedName name="Z_67BC4BC2_092D_11D3_88AD_0080C84A5D47_.wvu.PrintArea" hidden="1">#REF!</definedName>
    <definedName name="Z_67BC4BC3_092D_11D3_88AD_0080C84A5D47_.wvu.PrintArea" localSheetId="7" hidden="1">#REF!</definedName>
    <definedName name="Z_67BC4BC3_092D_11D3_88AD_0080C84A5D47_.wvu.PrintArea" hidden="1">#REF!</definedName>
    <definedName name="Z_67BC4BC4_092D_11D3_88AD_0080C84A5D47_.wvu.PrintArea" localSheetId="7" hidden="1">#REF!</definedName>
    <definedName name="Z_67BC4BC4_092D_11D3_88AD_0080C84A5D47_.wvu.PrintArea" hidden="1">#REF!</definedName>
    <definedName name="Z_67BC4BC5_092D_11D3_88AD_0080C84A5D47_.wvu.PrintArea" localSheetId="7" hidden="1">#REF!</definedName>
    <definedName name="Z_67BC4BC5_092D_11D3_88AD_0080C84A5D47_.wvu.PrintArea" hidden="1">#REF!</definedName>
    <definedName name="Z_67BC4BC7_092D_11D3_88AD_0080C84A5D47_.wvu.PrintArea" localSheetId="7" hidden="1">#REF!</definedName>
    <definedName name="Z_67BC4BC7_092D_11D3_88AD_0080C84A5D47_.wvu.PrintArea" hidden="1">#REF!</definedName>
    <definedName name="Z_67BC4BC8_092D_11D3_88AD_0080C84A5D47_.wvu.PrintArea" localSheetId="7" hidden="1">#REF!</definedName>
    <definedName name="Z_67BC4BC8_092D_11D3_88AD_0080C84A5D47_.wvu.PrintArea" hidden="1">#REF!</definedName>
    <definedName name="Z_67BC4BC9_092D_11D3_88AD_0080C84A5D47_.wvu.PrintArea" localSheetId="7" hidden="1">#REF!</definedName>
    <definedName name="Z_67BC4BC9_092D_11D3_88AD_0080C84A5D47_.wvu.PrintArea" hidden="1">#REF!</definedName>
    <definedName name="Z_67BC4BCA_092D_11D3_88AD_0080C84A5D47_.wvu.PrintArea" localSheetId="7" hidden="1">#REF!</definedName>
    <definedName name="Z_67BC4BCA_092D_11D3_88AD_0080C84A5D47_.wvu.PrintArea" hidden="1">#REF!</definedName>
    <definedName name="Z_67BC4BCC_092D_11D3_88AD_0080C84A5D47_.wvu.PrintArea" localSheetId="7" hidden="1">#REF!</definedName>
    <definedName name="Z_67BC4BCC_092D_11D3_88AD_0080C84A5D47_.wvu.PrintArea" hidden="1">#REF!</definedName>
    <definedName name="Z_67BC4BCD_092D_11D3_88AD_0080C84A5D47_.wvu.PrintArea" localSheetId="7" hidden="1">#REF!</definedName>
    <definedName name="Z_67BC4BCD_092D_11D3_88AD_0080C84A5D47_.wvu.PrintArea" hidden="1">#REF!</definedName>
    <definedName name="Z_71977450_6063_11D3_9DA6_00A0C9DF29FD_.wvu.PrintArea" localSheetId="7" hidden="1">#REF!</definedName>
    <definedName name="Z_71977450_6063_11D3_9DA6_00A0C9DF29FD_.wvu.PrintArea" hidden="1">#REF!</definedName>
    <definedName name="Z_71977451_6063_11D3_9DA6_00A0C9DF29FD_.wvu.PrintArea" localSheetId="7" hidden="1">#REF!</definedName>
    <definedName name="Z_71977451_6063_11D3_9DA6_00A0C9DF29FD_.wvu.PrintArea" hidden="1">#REF!</definedName>
    <definedName name="Z_71977453_6063_11D3_9DA6_00A0C9DF29FD_.wvu.PrintArea" localSheetId="7" hidden="1">#REF!</definedName>
    <definedName name="Z_71977453_6063_11D3_9DA6_00A0C9DF29FD_.wvu.PrintArea" hidden="1">#REF!</definedName>
    <definedName name="Z_71977454_6063_11D3_9DA6_00A0C9DF29FD_.wvu.PrintArea" localSheetId="7" hidden="1">#REF!</definedName>
    <definedName name="Z_71977454_6063_11D3_9DA6_00A0C9DF29FD_.wvu.PrintArea" hidden="1">#REF!</definedName>
    <definedName name="Z_71977455_6063_11D3_9DA6_00A0C9DF29FD_.wvu.PrintArea" localSheetId="7" hidden="1">#REF!</definedName>
    <definedName name="Z_71977455_6063_11D3_9DA6_00A0C9DF29FD_.wvu.PrintArea" hidden="1">#REF!</definedName>
    <definedName name="Z_71977456_6063_11D3_9DA6_00A0C9DF29FD_.wvu.PrintArea" localSheetId="7" hidden="1">#REF!</definedName>
    <definedName name="Z_71977456_6063_11D3_9DA6_00A0C9DF29FD_.wvu.PrintArea" hidden="1">#REF!</definedName>
    <definedName name="Z_71977458_6063_11D3_9DA6_00A0C9DF29FD_.wvu.PrintArea" localSheetId="7" hidden="1">#REF!</definedName>
    <definedName name="Z_71977458_6063_11D3_9DA6_00A0C9DF29FD_.wvu.PrintArea" hidden="1">#REF!</definedName>
    <definedName name="Z_71977459_6063_11D3_9DA6_00A0C9DF29FD_.wvu.PrintArea" localSheetId="7" hidden="1">#REF!</definedName>
    <definedName name="Z_71977459_6063_11D3_9DA6_00A0C9DF29FD_.wvu.PrintArea" hidden="1">#REF!</definedName>
    <definedName name="Z_7197745A_6063_11D3_9DA6_00A0C9DF29FD_.wvu.PrintArea" localSheetId="7" hidden="1">#REF!</definedName>
    <definedName name="Z_7197745A_6063_11D3_9DA6_00A0C9DF29FD_.wvu.PrintArea" hidden="1">#REF!</definedName>
    <definedName name="Z_7197745B_6063_11D3_9DA6_00A0C9DF29FD_.wvu.PrintArea" localSheetId="7" hidden="1">#REF!</definedName>
    <definedName name="Z_7197745B_6063_11D3_9DA6_00A0C9DF29FD_.wvu.PrintArea" hidden="1">#REF!</definedName>
    <definedName name="Z_7197745D_6063_11D3_9DA6_00A0C9DF29FD_.wvu.PrintArea" localSheetId="7" hidden="1">#REF!</definedName>
    <definedName name="Z_7197745D_6063_11D3_9DA6_00A0C9DF29FD_.wvu.PrintArea" hidden="1">#REF!</definedName>
    <definedName name="Z_7197745E_6063_11D3_9DA6_00A0C9DF29FD_.wvu.PrintArea" localSheetId="7" hidden="1">#REF!</definedName>
    <definedName name="Z_7197745E_6063_11D3_9DA6_00A0C9DF29FD_.wvu.PrintArea" hidden="1">#REF!</definedName>
    <definedName name="Z_71977460_6063_11D3_9DA6_00A0C9DF29FD_.wvu.PrintArea" localSheetId="7" hidden="1">#REF!</definedName>
    <definedName name="Z_71977460_6063_11D3_9DA6_00A0C9DF29FD_.wvu.PrintArea" hidden="1">#REF!</definedName>
    <definedName name="Z_71977461_6063_11D3_9DA6_00A0C9DF29FD_.wvu.PrintArea" localSheetId="7" hidden="1">#REF!</definedName>
    <definedName name="Z_71977461_6063_11D3_9DA6_00A0C9DF29FD_.wvu.PrintArea" hidden="1">#REF!</definedName>
    <definedName name="Z_71977463_6063_11D3_9DA6_00A0C9DF29FD_.wvu.PrintArea" localSheetId="7" hidden="1">#REF!</definedName>
    <definedName name="Z_71977463_6063_11D3_9DA6_00A0C9DF29FD_.wvu.PrintArea" hidden="1">#REF!</definedName>
    <definedName name="Z_71977464_6063_11D3_9DA6_00A0C9DF29FD_.wvu.PrintArea" localSheetId="7" hidden="1">#REF!</definedName>
    <definedName name="Z_71977464_6063_11D3_9DA6_00A0C9DF29FD_.wvu.PrintArea" hidden="1">#REF!</definedName>
    <definedName name="Z_71977465_6063_11D3_9DA6_00A0C9DF29FD_.wvu.PrintArea" localSheetId="7" hidden="1">#REF!</definedName>
    <definedName name="Z_71977465_6063_11D3_9DA6_00A0C9DF29FD_.wvu.PrintArea" hidden="1">#REF!</definedName>
    <definedName name="Z_71977466_6063_11D3_9DA6_00A0C9DF29FD_.wvu.PrintArea" localSheetId="7" hidden="1">#REF!</definedName>
    <definedName name="Z_71977466_6063_11D3_9DA6_00A0C9DF29FD_.wvu.PrintArea" hidden="1">#REF!</definedName>
    <definedName name="Z_71977468_6063_11D3_9DA6_00A0C9DF29FD_.wvu.PrintArea" localSheetId="7" hidden="1">#REF!</definedName>
    <definedName name="Z_71977468_6063_11D3_9DA6_00A0C9DF29FD_.wvu.PrintArea" hidden="1">#REF!</definedName>
    <definedName name="Z_71977469_6063_11D3_9DA6_00A0C9DF29FD_.wvu.PrintArea" localSheetId="7" hidden="1">#REF!</definedName>
    <definedName name="Z_71977469_6063_11D3_9DA6_00A0C9DF29FD_.wvu.PrintArea" hidden="1">#REF!</definedName>
    <definedName name="Z_7197746A_6063_11D3_9DA6_00A0C9DF29FD_.wvu.PrintArea" localSheetId="7" hidden="1">#REF!</definedName>
    <definedName name="Z_7197746A_6063_11D3_9DA6_00A0C9DF29FD_.wvu.PrintArea" hidden="1">#REF!</definedName>
    <definedName name="Z_7197746B_6063_11D3_9DA6_00A0C9DF29FD_.wvu.PrintArea" localSheetId="7" hidden="1">#REF!</definedName>
    <definedName name="Z_7197746B_6063_11D3_9DA6_00A0C9DF29FD_.wvu.PrintArea" hidden="1">#REF!</definedName>
    <definedName name="Z_7197746D_6063_11D3_9DA6_00A0C9DF29FD_.wvu.PrintArea" localSheetId="7" hidden="1">#REF!</definedName>
    <definedName name="Z_7197746D_6063_11D3_9DA6_00A0C9DF29FD_.wvu.PrintArea" hidden="1">#REF!</definedName>
    <definedName name="Z_7197746E_6063_11D3_9DA6_00A0C9DF29FD_.wvu.PrintArea" localSheetId="7" hidden="1">#REF!</definedName>
    <definedName name="Z_7197746E_6063_11D3_9DA6_00A0C9DF29FD_.wvu.PrintArea" hidden="1">#REF!</definedName>
    <definedName name="Z_76AA5B36_8615_11D3_ABF3_00A0C9DF1063_.wvu.PrintArea" localSheetId="7" hidden="1">#REF!</definedName>
    <definedName name="Z_76AA5B36_8615_11D3_ABF3_00A0C9DF1063_.wvu.PrintArea" hidden="1">#REF!</definedName>
    <definedName name="Z_76AA5B37_8615_11D3_ABF3_00A0C9DF1063_.wvu.PrintArea" localSheetId="7" hidden="1">#REF!</definedName>
    <definedName name="Z_76AA5B37_8615_11D3_ABF3_00A0C9DF1063_.wvu.PrintArea" hidden="1">#REF!</definedName>
    <definedName name="Z_76AA5B39_8615_11D3_ABF3_00A0C9DF1063_.wvu.PrintArea" localSheetId="7" hidden="1">#REF!</definedName>
    <definedName name="Z_76AA5B39_8615_11D3_ABF3_00A0C9DF1063_.wvu.PrintArea" hidden="1">#REF!</definedName>
    <definedName name="Z_76AA5B3A_8615_11D3_ABF3_00A0C9DF1063_.wvu.PrintArea" localSheetId="7" hidden="1">#REF!</definedName>
    <definedName name="Z_76AA5B3A_8615_11D3_ABF3_00A0C9DF1063_.wvu.PrintArea" hidden="1">#REF!</definedName>
    <definedName name="Z_76AA5B3B_8615_11D3_ABF3_00A0C9DF1063_.wvu.PrintArea" localSheetId="7" hidden="1">#REF!</definedName>
    <definedName name="Z_76AA5B3B_8615_11D3_ABF3_00A0C9DF1063_.wvu.PrintArea" hidden="1">#REF!</definedName>
    <definedName name="Z_76AA5B3C_8615_11D3_ABF3_00A0C9DF1063_.wvu.PrintArea" localSheetId="7" hidden="1">#REF!</definedName>
    <definedName name="Z_76AA5B3C_8615_11D3_ABF3_00A0C9DF1063_.wvu.PrintArea" hidden="1">#REF!</definedName>
    <definedName name="Z_76AA5B3E_8615_11D3_ABF3_00A0C9DF1063_.wvu.PrintArea" localSheetId="7" hidden="1">#REF!</definedName>
    <definedName name="Z_76AA5B3E_8615_11D3_ABF3_00A0C9DF1063_.wvu.PrintArea" hidden="1">#REF!</definedName>
    <definedName name="Z_76AA5B3F_8615_11D3_ABF3_00A0C9DF1063_.wvu.PrintArea" localSheetId="7" hidden="1">#REF!</definedName>
    <definedName name="Z_76AA5B3F_8615_11D3_ABF3_00A0C9DF1063_.wvu.PrintArea" hidden="1">#REF!</definedName>
    <definedName name="Z_76AA5B40_8615_11D3_ABF3_00A0C9DF1063_.wvu.PrintArea" localSheetId="7" hidden="1">#REF!</definedName>
    <definedName name="Z_76AA5B40_8615_11D3_ABF3_00A0C9DF1063_.wvu.PrintArea" hidden="1">#REF!</definedName>
    <definedName name="Z_76AA5B41_8615_11D3_ABF3_00A0C9DF1063_.wvu.PrintArea" localSheetId="7" hidden="1">#REF!</definedName>
    <definedName name="Z_76AA5B41_8615_11D3_ABF3_00A0C9DF1063_.wvu.PrintArea" hidden="1">#REF!</definedName>
    <definedName name="Z_76AA5B43_8615_11D3_ABF3_00A0C9DF1063_.wvu.PrintArea" localSheetId="7" hidden="1">#REF!</definedName>
    <definedName name="Z_76AA5B43_8615_11D3_ABF3_00A0C9DF1063_.wvu.PrintArea" hidden="1">#REF!</definedName>
    <definedName name="Z_76AA5B44_8615_11D3_ABF3_00A0C9DF1063_.wvu.PrintArea" localSheetId="7" hidden="1">#REF!</definedName>
    <definedName name="Z_76AA5B44_8615_11D3_ABF3_00A0C9DF1063_.wvu.PrintArea" hidden="1">#REF!</definedName>
    <definedName name="Z_76AA5B46_8615_11D3_ABF3_00A0C9DF1063_.wvu.PrintArea" localSheetId="7" hidden="1">#REF!</definedName>
    <definedName name="Z_76AA5B46_8615_11D3_ABF3_00A0C9DF1063_.wvu.PrintArea" hidden="1">#REF!</definedName>
    <definedName name="Z_76AA5B47_8615_11D3_ABF3_00A0C9DF1063_.wvu.PrintArea" localSheetId="7" hidden="1">#REF!</definedName>
    <definedName name="Z_76AA5B47_8615_11D3_ABF3_00A0C9DF1063_.wvu.PrintArea" hidden="1">#REF!</definedName>
    <definedName name="Z_76AA5B49_8615_11D3_ABF3_00A0C9DF1063_.wvu.PrintArea" localSheetId="7" hidden="1">#REF!</definedName>
    <definedName name="Z_76AA5B49_8615_11D3_ABF3_00A0C9DF1063_.wvu.PrintArea" hidden="1">#REF!</definedName>
    <definedName name="Z_76AA5B4A_8615_11D3_ABF3_00A0C9DF1063_.wvu.PrintArea" localSheetId="7" hidden="1">#REF!</definedName>
    <definedName name="Z_76AA5B4A_8615_11D3_ABF3_00A0C9DF1063_.wvu.PrintArea" hidden="1">#REF!</definedName>
    <definedName name="Z_76AA5B4B_8615_11D3_ABF3_00A0C9DF1063_.wvu.PrintArea" localSheetId="7" hidden="1">#REF!</definedName>
    <definedName name="Z_76AA5B4B_8615_11D3_ABF3_00A0C9DF1063_.wvu.PrintArea" hidden="1">#REF!</definedName>
    <definedName name="Z_76AA5B4C_8615_11D3_ABF3_00A0C9DF1063_.wvu.PrintArea" localSheetId="7" hidden="1">#REF!</definedName>
    <definedName name="Z_76AA5B4C_8615_11D3_ABF3_00A0C9DF1063_.wvu.PrintArea" hidden="1">#REF!</definedName>
    <definedName name="Z_76AA5B4E_8615_11D3_ABF3_00A0C9DF1063_.wvu.PrintArea" localSheetId="7" hidden="1">#REF!</definedName>
    <definedName name="Z_76AA5B4E_8615_11D3_ABF3_00A0C9DF1063_.wvu.PrintArea" hidden="1">#REF!</definedName>
    <definedName name="Z_76AA5B4F_8615_11D3_ABF3_00A0C9DF1063_.wvu.PrintArea" localSheetId="7" hidden="1">#REF!</definedName>
    <definedName name="Z_76AA5B4F_8615_11D3_ABF3_00A0C9DF1063_.wvu.PrintArea" hidden="1">#REF!</definedName>
    <definedName name="Z_76AA5B50_8615_11D3_ABF3_00A0C9DF1063_.wvu.PrintArea" localSheetId="7" hidden="1">#REF!</definedName>
    <definedName name="Z_76AA5B50_8615_11D3_ABF3_00A0C9DF1063_.wvu.PrintArea" hidden="1">#REF!</definedName>
    <definedName name="Z_76AA5B51_8615_11D3_ABF3_00A0C9DF1063_.wvu.PrintArea" localSheetId="7" hidden="1">#REF!</definedName>
    <definedName name="Z_76AA5B51_8615_11D3_ABF3_00A0C9DF1063_.wvu.PrintArea" hidden="1">#REF!</definedName>
    <definedName name="Z_76AA5B53_8615_11D3_ABF3_00A0C9DF1063_.wvu.PrintArea" localSheetId="7" hidden="1">#REF!</definedName>
    <definedName name="Z_76AA5B53_8615_11D3_ABF3_00A0C9DF1063_.wvu.PrintArea" hidden="1">#REF!</definedName>
    <definedName name="Z_76AA5B54_8615_11D3_ABF3_00A0C9DF1063_.wvu.PrintArea" localSheetId="7" hidden="1">#REF!</definedName>
    <definedName name="Z_76AA5B54_8615_11D3_ABF3_00A0C9DF1063_.wvu.PrintArea" hidden="1">#REF!</definedName>
    <definedName name="Z_78F39282_0DE2_11D3_97F6_00A0C9DF29C4_.wvu.PrintArea" localSheetId="7" hidden="1">#REF!</definedName>
    <definedName name="Z_78F39282_0DE2_11D3_97F6_00A0C9DF29C4_.wvu.PrintArea" hidden="1">#REF!</definedName>
    <definedName name="Z_78F39283_0DE2_11D3_97F6_00A0C9DF29C4_.wvu.PrintArea" localSheetId="7" hidden="1">#REF!</definedName>
    <definedName name="Z_78F39283_0DE2_11D3_97F6_00A0C9DF29C4_.wvu.PrintArea" hidden="1">#REF!</definedName>
    <definedName name="Z_78F39285_0DE2_11D3_97F6_00A0C9DF29C4_.wvu.PrintArea" localSheetId="7" hidden="1">#REF!</definedName>
    <definedName name="Z_78F39285_0DE2_11D3_97F6_00A0C9DF29C4_.wvu.PrintArea" hidden="1">#REF!</definedName>
    <definedName name="Z_78F39286_0DE2_11D3_97F6_00A0C9DF29C4_.wvu.PrintArea" localSheetId="7" hidden="1">#REF!</definedName>
    <definedName name="Z_78F39286_0DE2_11D3_97F6_00A0C9DF29C4_.wvu.PrintArea" hidden="1">#REF!</definedName>
    <definedName name="Z_78F39287_0DE2_11D3_97F6_00A0C9DF29C4_.wvu.PrintArea" localSheetId="7" hidden="1">#REF!</definedName>
    <definedName name="Z_78F39287_0DE2_11D3_97F6_00A0C9DF29C4_.wvu.PrintArea" hidden="1">#REF!</definedName>
    <definedName name="Z_78F39288_0DE2_11D3_97F6_00A0C9DF29C4_.wvu.PrintArea" localSheetId="7" hidden="1">#REF!</definedName>
    <definedName name="Z_78F39288_0DE2_11D3_97F6_00A0C9DF29C4_.wvu.PrintArea" hidden="1">#REF!</definedName>
    <definedName name="Z_78F3928A_0DE2_11D3_97F6_00A0C9DF29C4_.wvu.PrintArea" localSheetId="7" hidden="1">#REF!</definedName>
    <definedName name="Z_78F3928A_0DE2_11D3_97F6_00A0C9DF29C4_.wvu.PrintArea" hidden="1">#REF!</definedName>
    <definedName name="Z_78F3928B_0DE2_11D3_97F6_00A0C9DF29C4_.wvu.PrintArea" localSheetId="7" hidden="1">#REF!</definedName>
    <definedName name="Z_78F3928B_0DE2_11D3_97F6_00A0C9DF29C4_.wvu.PrintArea" hidden="1">#REF!</definedName>
    <definedName name="Z_78F3928C_0DE2_11D3_97F6_00A0C9DF29C4_.wvu.PrintArea" localSheetId="7" hidden="1">#REF!</definedName>
    <definedName name="Z_78F3928C_0DE2_11D3_97F6_00A0C9DF29C4_.wvu.PrintArea" hidden="1">#REF!</definedName>
    <definedName name="Z_78F3928D_0DE2_11D3_97F6_00A0C9DF29C4_.wvu.PrintArea" localSheetId="7" hidden="1">#REF!</definedName>
    <definedName name="Z_78F3928D_0DE2_11D3_97F6_00A0C9DF29C4_.wvu.PrintArea" hidden="1">#REF!</definedName>
    <definedName name="Z_78F3928F_0DE2_11D3_97F6_00A0C9DF29C4_.wvu.PrintArea" localSheetId="7" hidden="1">#REF!</definedName>
    <definedName name="Z_78F3928F_0DE2_11D3_97F6_00A0C9DF29C4_.wvu.PrintArea" hidden="1">#REF!</definedName>
    <definedName name="Z_78F39290_0DE2_11D3_97F6_00A0C9DF29C4_.wvu.PrintArea" localSheetId="7" hidden="1">#REF!</definedName>
    <definedName name="Z_78F39290_0DE2_11D3_97F6_00A0C9DF29C4_.wvu.PrintArea" hidden="1">#REF!</definedName>
    <definedName name="Z_78F39292_0DE2_11D3_97F6_00A0C9DF29C4_.wvu.PrintArea" localSheetId="7" hidden="1">#REF!</definedName>
    <definedName name="Z_78F39292_0DE2_11D3_97F6_00A0C9DF29C4_.wvu.PrintArea" hidden="1">#REF!</definedName>
    <definedName name="Z_78F39293_0DE2_11D3_97F6_00A0C9DF29C4_.wvu.PrintArea" localSheetId="7" hidden="1">#REF!</definedName>
    <definedName name="Z_78F39293_0DE2_11D3_97F6_00A0C9DF29C4_.wvu.PrintArea" hidden="1">#REF!</definedName>
    <definedName name="Z_78F39295_0DE2_11D3_97F6_00A0C9DF29C4_.wvu.PrintArea" localSheetId="7" hidden="1">#REF!</definedName>
    <definedName name="Z_78F39295_0DE2_11D3_97F6_00A0C9DF29C4_.wvu.PrintArea" hidden="1">#REF!</definedName>
    <definedName name="Z_78F39296_0DE2_11D3_97F6_00A0C9DF29C4_.wvu.PrintArea" localSheetId="7" hidden="1">#REF!</definedName>
    <definedName name="Z_78F39296_0DE2_11D3_97F6_00A0C9DF29C4_.wvu.PrintArea" hidden="1">#REF!</definedName>
    <definedName name="Z_78F39297_0DE2_11D3_97F6_00A0C9DF29C4_.wvu.PrintArea" localSheetId="7" hidden="1">#REF!</definedName>
    <definedName name="Z_78F39297_0DE2_11D3_97F6_00A0C9DF29C4_.wvu.PrintArea" hidden="1">#REF!</definedName>
    <definedName name="Z_78F39298_0DE2_11D3_97F6_00A0C9DF29C4_.wvu.PrintArea" localSheetId="7" hidden="1">#REF!</definedName>
    <definedName name="Z_78F39298_0DE2_11D3_97F6_00A0C9DF29C4_.wvu.PrintArea" hidden="1">#REF!</definedName>
    <definedName name="Z_78F3929A_0DE2_11D3_97F6_00A0C9DF29C4_.wvu.PrintArea" localSheetId="7" hidden="1">#REF!</definedName>
    <definedName name="Z_78F3929A_0DE2_11D3_97F6_00A0C9DF29C4_.wvu.PrintArea" hidden="1">#REF!</definedName>
    <definedName name="Z_78F3929B_0DE2_11D3_97F6_00A0C9DF29C4_.wvu.PrintArea" localSheetId="7" hidden="1">#REF!</definedName>
    <definedName name="Z_78F3929B_0DE2_11D3_97F6_00A0C9DF29C4_.wvu.PrintArea" hidden="1">#REF!</definedName>
    <definedName name="Z_78F3929C_0DE2_11D3_97F6_00A0C9DF29C4_.wvu.PrintArea" localSheetId="7" hidden="1">#REF!</definedName>
    <definedName name="Z_78F3929C_0DE2_11D3_97F6_00A0C9DF29C4_.wvu.PrintArea" hidden="1">#REF!</definedName>
    <definedName name="Z_78F3929D_0DE2_11D3_97F6_00A0C9DF29C4_.wvu.PrintArea" localSheetId="7" hidden="1">#REF!</definedName>
    <definedName name="Z_78F3929D_0DE2_11D3_97F6_00A0C9DF29C4_.wvu.PrintArea" hidden="1">#REF!</definedName>
    <definedName name="Z_78F3929F_0DE2_11D3_97F6_00A0C9DF29C4_.wvu.PrintArea" localSheetId="7" hidden="1">#REF!</definedName>
    <definedName name="Z_78F3929F_0DE2_11D3_97F6_00A0C9DF29C4_.wvu.PrintArea" hidden="1">#REF!</definedName>
    <definedName name="Z_78F392A0_0DE2_11D3_97F6_00A0C9DF29C4_.wvu.PrintArea" localSheetId="7" hidden="1">#REF!</definedName>
    <definedName name="Z_78F392A0_0DE2_11D3_97F6_00A0C9DF29C4_.wvu.PrintArea" hidden="1">#REF!</definedName>
    <definedName name="Z_797E0CC1_6F4E_11D3_ABEF_00A0C9DF1063_.wvu.PrintArea" localSheetId="7" hidden="1">#REF!</definedName>
    <definedName name="Z_797E0CC1_6F4E_11D3_ABEF_00A0C9DF1063_.wvu.PrintArea" hidden="1">#REF!</definedName>
    <definedName name="Z_797E0CC2_6F4E_11D3_ABEF_00A0C9DF1063_.wvu.PrintArea" localSheetId="7" hidden="1">#REF!</definedName>
    <definedName name="Z_797E0CC2_6F4E_11D3_ABEF_00A0C9DF1063_.wvu.PrintArea" hidden="1">#REF!</definedName>
    <definedName name="Z_797E0CC4_6F4E_11D3_ABEF_00A0C9DF1063_.wvu.PrintArea" localSheetId="7" hidden="1">#REF!</definedName>
    <definedName name="Z_797E0CC4_6F4E_11D3_ABEF_00A0C9DF1063_.wvu.PrintArea" hidden="1">#REF!</definedName>
    <definedName name="Z_797E0CC5_6F4E_11D3_ABEF_00A0C9DF1063_.wvu.PrintArea" localSheetId="7" hidden="1">#REF!</definedName>
    <definedName name="Z_797E0CC5_6F4E_11D3_ABEF_00A0C9DF1063_.wvu.PrintArea" hidden="1">#REF!</definedName>
    <definedName name="Z_797E0CC6_6F4E_11D3_ABEF_00A0C9DF1063_.wvu.PrintArea" localSheetId="7" hidden="1">#REF!</definedName>
    <definedName name="Z_797E0CC6_6F4E_11D3_ABEF_00A0C9DF1063_.wvu.PrintArea" hidden="1">#REF!</definedName>
    <definedName name="Z_797E0CC7_6F4E_11D3_ABEF_00A0C9DF1063_.wvu.PrintArea" localSheetId="7" hidden="1">#REF!</definedName>
    <definedName name="Z_797E0CC7_6F4E_11D3_ABEF_00A0C9DF1063_.wvu.PrintArea" hidden="1">#REF!</definedName>
    <definedName name="Z_797E0CC9_6F4E_11D3_ABEF_00A0C9DF1063_.wvu.PrintArea" localSheetId="7" hidden="1">#REF!</definedName>
    <definedName name="Z_797E0CC9_6F4E_11D3_ABEF_00A0C9DF1063_.wvu.PrintArea" hidden="1">#REF!</definedName>
    <definedName name="Z_797E0CCA_6F4E_11D3_ABEF_00A0C9DF1063_.wvu.PrintArea" localSheetId="7" hidden="1">#REF!</definedName>
    <definedName name="Z_797E0CCA_6F4E_11D3_ABEF_00A0C9DF1063_.wvu.PrintArea" hidden="1">#REF!</definedName>
    <definedName name="Z_797E0CCB_6F4E_11D3_ABEF_00A0C9DF1063_.wvu.PrintArea" localSheetId="7" hidden="1">#REF!</definedName>
    <definedName name="Z_797E0CCB_6F4E_11D3_ABEF_00A0C9DF1063_.wvu.PrintArea" hidden="1">#REF!</definedName>
    <definedName name="Z_797E0CCC_6F4E_11D3_ABEF_00A0C9DF1063_.wvu.PrintArea" localSheetId="7" hidden="1">#REF!</definedName>
    <definedName name="Z_797E0CCC_6F4E_11D3_ABEF_00A0C9DF1063_.wvu.PrintArea" hidden="1">#REF!</definedName>
    <definedName name="Z_797E0CCE_6F4E_11D3_ABEF_00A0C9DF1063_.wvu.PrintArea" localSheetId="7" hidden="1">#REF!</definedName>
    <definedName name="Z_797E0CCE_6F4E_11D3_ABEF_00A0C9DF1063_.wvu.PrintArea" hidden="1">#REF!</definedName>
    <definedName name="Z_797E0CCF_6F4E_11D3_ABEF_00A0C9DF1063_.wvu.PrintArea" localSheetId="7" hidden="1">#REF!</definedName>
    <definedName name="Z_797E0CCF_6F4E_11D3_ABEF_00A0C9DF1063_.wvu.PrintArea" hidden="1">#REF!</definedName>
    <definedName name="Z_797E0CD1_6F4E_11D3_ABEF_00A0C9DF1063_.wvu.PrintArea" localSheetId="7" hidden="1">#REF!</definedName>
    <definedName name="Z_797E0CD1_6F4E_11D3_ABEF_00A0C9DF1063_.wvu.PrintArea" hidden="1">#REF!</definedName>
    <definedName name="Z_797E0CD2_6F4E_11D3_ABEF_00A0C9DF1063_.wvu.PrintArea" localSheetId="7" hidden="1">#REF!</definedName>
    <definedName name="Z_797E0CD2_6F4E_11D3_ABEF_00A0C9DF1063_.wvu.PrintArea" hidden="1">#REF!</definedName>
    <definedName name="Z_797E0CD4_6F4E_11D3_ABEF_00A0C9DF1063_.wvu.PrintArea" localSheetId="7" hidden="1">#REF!</definedName>
    <definedName name="Z_797E0CD4_6F4E_11D3_ABEF_00A0C9DF1063_.wvu.PrintArea" hidden="1">#REF!</definedName>
    <definedName name="Z_797E0CD5_6F4E_11D3_ABEF_00A0C9DF1063_.wvu.PrintArea" localSheetId="7" hidden="1">#REF!</definedName>
    <definedName name="Z_797E0CD5_6F4E_11D3_ABEF_00A0C9DF1063_.wvu.PrintArea" hidden="1">#REF!</definedName>
    <definedName name="Z_797E0CD6_6F4E_11D3_ABEF_00A0C9DF1063_.wvu.PrintArea" localSheetId="7" hidden="1">#REF!</definedName>
    <definedName name="Z_797E0CD6_6F4E_11D3_ABEF_00A0C9DF1063_.wvu.PrintArea" hidden="1">#REF!</definedName>
    <definedName name="Z_797E0CD7_6F4E_11D3_ABEF_00A0C9DF1063_.wvu.PrintArea" localSheetId="7" hidden="1">#REF!</definedName>
    <definedName name="Z_797E0CD7_6F4E_11D3_ABEF_00A0C9DF1063_.wvu.PrintArea" hidden="1">#REF!</definedName>
    <definedName name="Z_797E0CD9_6F4E_11D3_ABEF_00A0C9DF1063_.wvu.PrintArea" localSheetId="7" hidden="1">#REF!</definedName>
    <definedName name="Z_797E0CD9_6F4E_11D3_ABEF_00A0C9DF1063_.wvu.PrintArea" hidden="1">#REF!</definedName>
    <definedName name="Z_797E0CDA_6F4E_11D3_ABEF_00A0C9DF1063_.wvu.PrintArea" localSheetId="7" hidden="1">#REF!</definedName>
    <definedName name="Z_797E0CDA_6F4E_11D3_ABEF_00A0C9DF1063_.wvu.PrintArea" hidden="1">#REF!</definedName>
    <definedName name="Z_797E0CDB_6F4E_11D3_ABEF_00A0C9DF1063_.wvu.PrintArea" localSheetId="7" hidden="1">#REF!</definedName>
    <definedName name="Z_797E0CDB_6F4E_11D3_ABEF_00A0C9DF1063_.wvu.PrintArea" hidden="1">#REF!</definedName>
    <definedName name="Z_797E0CDC_6F4E_11D3_ABEF_00A0C9DF1063_.wvu.PrintArea" localSheetId="7" hidden="1">#REF!</definedName>
    <definedName name="Z_797E0CDC_6F4E_11D3_ABEF_00A0C9DF1063_.wvu.PrintArea" hidden="1">#REF!</definedName>
    <definedName name="Z_797E0CDE_6F4E_11D3_ABEF_00A0C9DF1063_.wvu.PrintArea" localSheetId="7" hidden="1">#REF!</definedName>
    <definedName name="Z_797E0CDE_6F4E_11D3_ABEF_00A0C9DF1063_.wvu.PrintArea" hidden="1">#REF!</definedName>
    <definedName name="Z_797E0CDF_6F4E_11D3_ABEF_00A0C9DF1063_.wvu.PrintArea" localSheetId="7" hidden="1">#REF!</definedName>
    <definedName name="Z_797E0CDF_6F4E_11D3_ABEF_00A0C9DF1063_.wvu.PrintArea" hidden="1">#REF!</definedName>
    <definedName name="Z_7B604A82_0D1B_11D3_ABDC_00A0C9DF1063_.wvu.PrintArea" localSheetId="7" hidden="1">#REF!</definedName>
    <definedName name="Z_7B604A82_0D1B_11D3_ABDC_00A0C9DF1063_.wvu.PrintArea" hidden="1">#REF!</definedName>
    <definedName name="Z_7B604A83_0D1B_11D3_ABDC_00A0C9DF1063_.wvu.PrintArea" localSheetId="7" hidden="1">#REF!</definedName>
    <definedName name="Z_7B604A83_0D1B_11D3_ABDC_00A0C9DF1063_.wvu.PrintArea" hidden="1">#REF!</definedName>
    <definedName name="Z_7B604A85_0D1B_11D3_ABDC_00A0C9DF1063_.wvu.PrintArea" localSheetId="7" hidden="1">#REF!</definedName>
    <definedName name="Z_7B604A85_0D1B_11D3_ABDC_00A0C9DF1063_.wvu.PrintArea" hidden="1">#REF!</definedName>
    <definedName name="Z_7B604A86_0D1B_11D3_ABDC_00A0C9DF1063_.wvu.PrintArea" localSheetId="7" hidden="1">#REF!</definedName>
    <definedName name="Z_7B604A86_0D1B_11D3_ABDC_00A0C9DF1063_.wvu.PrintArea" hidden="1">#REF!</definedName>
    <definedName name="Z_7B604A87_0D1B_11D3_ABDC_00A0C9DF1063_.wvu.PrintArea" localSheetId="7" hidden="1">#REF!</definedName>
    <definedName name="Z_7B604A87_0D1B_11D3_ABDC_00A0C9DF1063_.wvu.PrintArea" hidden="1">#REF!</definedName>
    <definedName name="Z_7B604A88_0D1B_11D3_ABDC_00A0C9DF1063_.wvu.PrintArea" localSheetId="7" hidden="1">#REF!</definedName>
    <definedName name="Z_7B604A88_0D1B_11D3_ABDC_00A0C9DF1063_.wvu.PrintArea" hidden="1">#REF!</definedName>
    <definedName name="Z_7B604A8A_0D1B_11D3_ABDC_00A0C9DF1063_.wvu.PrintArea" localSheetId="7" hidden="1">#REF!</definedName>
    <definedName name="Z_7B604A8A_0D1B_11D3_ABDC_00A0C9DF1063_.wvu.PrintArea" hidden="1">#REF!</definedName>
    <definedName name="Z_7B604A8B_0D1B_11D3_ABDC_00A0C9DF1063_.wvu.PrintArea" localSheetId="7" hidden="1">#REF!</definedName>
    <definedName name="Z_7B604A8B_0D1B_11D3_ABDC_00A0C9DF1063_.wvu.PrintArea" hidden="1">#REF!</definedName>
    <definedName name="Z_7B604A8C_0D1B_11D3_ABDC_00A0C9DF1063_.wvu.PrintArea" localSheetId="7" hidden="1">#REF!</definedName>
    <definedName name="Z_7B604A8C_0D1B_11D3_ABDC_00A0C9DF1063_.wvu.PrintArea" hidden="1">#REF!</definedName>
    <definedName name="Z_7B604A8D_0D1B_11D3_ABDC_00A0C9DF1063_.wvu.PrintArea" localSheetId="7" hidden="1">#REF!</definedName>
    <definedName name="Z_7B604A8D_0D1B_11D3_ABDC_00A0C9DF1063_.wvu.PrintArea" hidden="1">#REF!</definedName>
    <definedName name="Z_7B604A8F_0D1B_11D3_ABDC_00A0C9DF1063_.wvu.PrintArea" localSheetId="7" hidden="1">#REF!</definedName>
    <definedName name="Z_7B604A8F_0D1B_11D3_ABDC_00A0C9DF1063_.wvu.PrintArea" hidden="1">#REF!</definedName>
    <definedName name="Z_7B604A90_0D1B_11D3_ABDC_00A0C9DF1063_.wvu.PrintArea" localSheetId="7" hidden="1">#REF!</definedName>
    <definedName name="Z_7B604A90_0D1B_11D3_ABDC_00A0C9DF1063_.wvu.PrintArea" hidden="1">#REF!</definedName>
    <definedName name="Z_7B604A92_0D1B_11D3_ABDC_00A0C9DF1063_.wvu.PrintArea" localSheetId="7" hidden="1">#REF!</definedName>
    <definedName name="Z_7B604A92_0D1B_11D3_ABDC_00A0C9DF1063_.wvu.PrintArea" hidden="1">#REF!</definedName>
    <definedName name="Z_7B604A93_0D1B_11D3_ABDC_00A0C9DF1063_.wvu.PrintArea" localSheetId="7" hidden="1">#REF!</definedName>
    <definedName name="Z_7B604A93_0D1B_11D3_ABDC_00A0C9DF1063_.wvu.PrintArea" hidden="1">#REF!</definedName>
    <definedName name="Z_7B604A95_0D1B_11D3_ABDC_00A0C9DF1063_.wvu.PrintArea" localSheetId="7" hidden="1">#REF!</definedName>
    <definedName name="Z_7B604A95_0D1B_11D3_ABDC_00A0C9DF1063_.wvu.PrintArea" hidden="1">#REF!</definedName>
    <definedName name="Z_7B604A96_0D1B_11D3_ABDC_00A0C9DF1063_.wvu.PrintArea" localSheetId="7" hidden="1">#REF!</definedName>
    <definedName name="Z_7B604A96_0D1B_11D3_ABDC_00A0C9DF1063_.wvu.PrintArea" hidden="1">#REF!</definedName>
    <definedName name="Z_7B604A97_0D1B_11D3_ABDC_00A0C9DF1063_.wvu.PrintArea" localSheetId="7" hidden="1">#REF!</definedName>
    <definedName name="Z_7B604A97_0D1B_11D3_ABDC_00A0C9DF1063_.wvu.PrintArea" hidden="1">#REF!</definedName>
    <definedName name="Z_7B604A98_0D1B_11D3_ABDC_00A0C9DF1063_.wvu.PrintArea" localSheetId="7" hidden="1">#REF!</definedName>
    <definedName name="Z_7B604A98_0D1B_11D3_ABDC_00A0C9DF1063_.wvu.PrintArea" hidden="1">#REF!</definedName>
    <definedName name="Z_7B604A9A_0D1B_11D3_ABDC_00A0C9DF1063_.wvu.PrintArea" localSheetId="7" hidden="1">#REF!</definedName>
    <definedName name="Z_7B604A9A_0D1B_11D3_ABDC_00A0C9DF1063_.wvu.PrintArea" hidden="1">#REF!</definedName>
    <definedName name="Z_7B604A9B_0D1B_11D3_ABDC_00A0C9DF1063_.wvu.PrintArea" localSheetId="7" hidden="1">#REF!</definedName>
    <definedName name="Z_7B604A9B_0D1B_11D3_ABDC_00A0C9DF1063_.wvu.PrintArea" hidden="1">#REF!</definedName>
    <definedName name="Z_7B604A9C_0D1B_11D3_ABDC_00A0C9DF1063_.wvu.PrintArea" localSheetId="7" hidden="1">#REF!</definedName>
    <definedName name="Z_7B604A9C_0D1B_11D3_ABDC_00A0C9DF1063_.wvu.PrintArea" hidden="1">#REF!</definedName>
    <definedName name="Z_7B604A9D_0D1B_11D3_ABDC_00A0C9DF1063_.wvu.PrintArea" localSheetId="7" hidden="1">#REF!</definedName>
    <definedName name="Z_7B604A9D_0D1B_11D3_ABDC_00A0C9DF1063_.wvu.PrintArea" hidden="1">#REF!</definedName>
    <definedName name="Z_7B604A9F_0D1B_11D3_ABDC_00A0C9DF1063_.wvu.PrintArea" localSheetId="7" hidden="1">#REF!</definedName>
    <definedName name="Z_7B604A9F_0D1B_11D3_ABDC_00A0C9DF1063_.wvu.PrintArea" hidden="1">#REF!</definedName>
    <definedName name="Z_7B604AA0_0D1B_11D3_ABDC_00A0C9DF1063_.wvu.PrintArea" localSheetId="7" hidden="1">#REF!</definedName>
    <definedName name="Z_7B604AA0_0D1B_11D3_ABDC_00A0C9DF1063_.wvu.PrintArea" hidden="1">#REF!</definedName>
    <definedName name="Z_7B604AAB_0D1B_11D3_ABDC_00A0C9DF1063_.wvu.PrintArea" localSheetId="7" hidden="1">#REF!</definedName>
    <definedName name="Z_7B604AAB_0D1B_11D3_ABDC_00A0C9DF1063_.wvu.PrintArea" hidden="1">#REF!</definedName>
    <definedName name="Z_7B604AAC_0D1B_11D3_ABDC_00A0C9DF1063_.wvu.PrintArea" localSheetId="7" hidden="1">#REF!</definedName>
    <definedName name="Z_7B604AAC_0D1B_11D3_ABDC_00A0C9DF1063_.wvu.PrintArea" hidden="1">#REF!</definedName>
    <definedName name="Z_7B604AAE_0D1B_11D3_ABDC_00A0C9DF1063_.wvu.PrintArea" localSheetId="7" hidden="1">#REF!</definedName>
    <definedName name="Z_7B604AAE_0D1B_11D3_ABDC_00A0C9DF1063_.wvu.PrintArea" hidden="1">#REF!</definedName>
    <definedName name="Z_7B604AAF_0D1B_11D3_ABDC_00A0C9DF1063_.wvu.PrintArea" localSheetId="7" hidden="1">#REF!</definedName>
    <definedName name="Z_7B604AAF_0D1B_11D3_ABDC_00A0C9DF1063_.wvu.PrintArea" hidden="1">#REF!</definedName>
    <definedName name="Z_7B604AB0_0D1B_11D3_ABDC_00A0C9DF1063_.wvu.PrintArea" localSheetId="7" hidden="1">#REF!</definedName>
    <definedName name="Z_7B604AB0_0D1B_11D3_ABDC_00A0C9DF1063_.wvu.PrintArea" hidden="1">#REF!</definedName>
    <definedName name="Z_7B604AB1_0D1B_11D3_ABDC_00A0C9DF1063_.wvu.PrintArea" localSheetId="7" hidden="1">#REF!</definedName>
    <definedName name="Z_7B604AB1_0D1B_11D3_ABDC_00A0C9DF1063_.wvu.PrintArea" hidden="1">#REF!</definedName>
    <definedName name="Z_7B604AB3_0D1B_11D3_ABDC_00A0C9DF1063_.wvu.PrintArea" localSheetId="7" hidden="1">#REF!</definedName>
    <definedName name="Z_7B604AB3_0D1B_11D3_ABDC_00A0C9DF1063_.wvu.PrintArea" hidden="1">#REF!</definedName>
    <definedName name="Z_7B604AB4_0D1B_11D3_ABDC_00A0C9DF1063_.wvu.PrintArea" localSheetId="7" hidden="1">#REF!</definedName>
    <definedName name="Z_7B604AB4_0D1B_11D3_ABDC_00A0C9DF1063_.wvu.PrintArea" hidden="1">#REF!</definedName>
    <definedName name="Z_7B604AB5_0D1B_11D3_ABDC_00A0C9DF1063_.wvu.PrintArea" localSheetId="7" hidden="1">#REF!</definedName>
    <definedName name="Z_7B604AB5_0D1B_11D3_ABDC_00A0C9DF1063_.wvu.PrintArea" hidden="1">#REF!</definedName>
    <definedName name="Z_7B604AB6_0D1B_11D3_ABDC_00A0C9DF1063_.wvu.PrintArea" localSheetId="7" hidden="1">#REF!</definedName>
    <definedName name="Z_7B604AB6_0D1B_11D3_ABDC_00A0C9DF1063_.wvu.PrintArea" hidden="1">#REF!</definedName>
    <definedName name="Z_7B604AB8_0D1B_11D3_ABDC_00A0C9DF1063_.wvu.PrintArea" localSheetId="7" hidden="1">#REF!</definedName>
    <definedName name="Z_7B604AB8_0D1B_11D3_ABDC_00A0C9DF1063_.wvu.PrintArea" hidden="1">#REF!</definedName>
    <definedName name="Z_7B604AB9_0D1B_11D3_ABDC_00A0C9DF1063_.wvu.PrintArea" localSheetId="7" hidden="1">#REF!</definedName>
    <definedName name="Z_7B604AB9_0D1B_11D3_ABDC_00A0C9DF1063_.wvu.PrintArea" hidden="1">#REF!</definedName>
    <definedName name="Z_7B604ABB_0D1B_11D3_ABDC_00A0C9DF1063_.wvu.PrintArea" localSheetId="7" hidden="1">#REF!</definedName>
    <definedName name="Z_7B604ABB_0D1B_11D3_ABDC_00A0C9DF1063_.wvu.PrintArea" hidden="1">#REF!</definedName>
    <definedName name="Z_7B604ABC_0D1B_11D3_ABDC_00A0C9DF1063_.wvu.PrintArea" localSheetId="7" hidden="1">#REF!</definedName>
    <definedName name="Z_7B604ABC_0D1B_11D3_ABDC_00A0C9DF1063_.wvu.PrintArea" hidden="1">#REF!</definedName>
    <definedName name="Z_7B604ABE_0D1B_11D3_ABDC_00A0C9DF1063_.wvu.PrintArea" localSheetId="7" hidden="1">#REF!</definedName>
    <definedName name="Z_7B604ABE_0D1B_11D3_ABDC_00A0C9DF1063_.wvu.PrintArea" hidden="1">#REF!</definedName>
    <definedName name="Z_7B604ABF_0D1B_11D3_ABDC_00A0C9DF1063_.wvu.PrintArea" localSheetId="7" hidden="1">#REF!</definedName>
    <definedName name="Z_7B604ABF_0D1B_11D3_ABDC_00A0C9DF1063_.wvu.PrintArea" hidden="1">#REF!</definedName>
    <definedName name="Z_7B604AC0_0D1B_11D3_ABDC_00A0C9DF1063_.wvu.PrintArea" localSheetId="7" hidden="1">#REF!</definedName>
    <definedName name="Z_7B604AC0_0D1B_11D3_ABDC_00A0C9DF1063_.wvu.PrintArea" hidden="1">#REF!</definedName>
    <definedName name="Z_7B604AC1_0D1B_11D3_ABDC_00A0C9DF1063_.wvu.PrintArea" localSheetId="7" hidden="1">#REF!</definedName>
    <definedName name="Z_7B604AC1_0D1B_11D3_ABDC_00A0C9DF1063_.wvu.PrintArea" hidden="1">#REF!</definedName>
    <definedName name="Z_7B604AC3_0D1B_11D3_ABDC_00A0C9DF1063_.wvu.PrintArea" localSheetId="7" hidden="1">#REF!</definedName>
    <definedName name="Z_7B604AC3_0D1B_11D3_ABDC_00A0C9DF1063_.wvu.PrintArea" hidden="1">#REF!</definedName>
    <definedName name="Z_7B604AC4_0D1B_11D3_ABDC_00A0C9DF1063_.wvu.PrintArea" localSheetId="7" hidden="1">#REF!</definedName>
    <definedName name="Z_7B604AC4_0D1B_11D3_ABDC_00A0C9DF1063_.wvu.PrintArea" hidden="1">#REF!</definedName>
    <definedName name="Z_7B604AC5_0D1B_11D3_ABDC_00A0C9DF1063_.wvu.PrintArea" localSheetId="7" hidden="1">#REF!</definedName>
    <definedName name="Z_7B604AC5_0D1B_11D3_ABDC_00A0C9DF1063_.wvu.PrintArea" hidden="1">#REF!</definedName>
    <definedName name="Z_7B604AC6_0D1B_11D3_ABDC_00A0C9DF1063_.wvu.PrintArea" localSheetId="7" hidden="1">#REF!</definedName>
    <definedName name="Z_7B604AC6_0D1B_11D3_ABDC_00A0C9DF1063_.wvu.PrintArea" hidden="1">#REF!</definedName>
    <definedName name="Z_7B604AC8_0D1B_11D3_ABDC_00A0C9DF1063_.wvu.PrintArea" localSheetId="7" hidden="1">#REF!</definedName>
    <definedName name="Z_7B604AC8_0D1B_11D3_ABDC_00A0C9DF1063_.wvu.PrintArea" hidden="1">#REF!</definedName>
    <definedName name="Z_7B604AC9_0D1B_11D3_ABDC_00A0C9DF1063_.wvu.PrintArea" localSheetId="7" hidden="1">#REF!</definedName>
    <definedName name="Z_7B604AC9_0D1B_11D3_ABDC_00A0C9DF1063_.wvu.PrintArea" hidden="1">#REF!</definedName>
    <definedName name="Z_7B604AD6_0D1B_11D3_ABDC_00A0C9DF1063_.wvu.PrintArea" localSheetId="7" hidden="1">#REF!</definedName>
    <definedName name="Z_7B604AD6_0D1B_11D3_ABDC_00A0C9DF1063_.wvu.PrintArea" hidden="1">#REF!</definedName>
    <definedName name="Z_7B604AD7_0D1B_11D3_ABDC_00A0C9DF1063_.wvu.PrintArea" localSheetId="7" hidden="1">#REF!</definedName>
    <definedName name="Z_7B604AD7_0D1B_11D3_ABDC_00A0C9DF1063_.wvu.PrintArea" hidden="1">#REF!</definedName>
    <definedName name="Z_7B604AD9_0D1B_11D3_ABDC_00A0C9DF1063_.wvu.PrintArea" localSheetId="7" hidden="1">#REF!</definedName>
    <definedName name="Z_7B604AD9_0D1B_11D3_ABDC_00A0C9DF1063_.wvu.PrintArea" hidden="1">#REF!</definedName>
    <definedName name="Z_7B604ADA_0D1B_11D3_ABDC_00A0C9DF1063_.wvu.PrintArea" localSheetId="7" hidden="1">#REF!</definedName>
    <definedName name="Z_7B604ADA_0D1B_11D3_ABDC_00A0C9DF1063_.wvu.PrintArea" hidden="1">#REF!</definedName>
    <definedName name="Z_7B604ADB_0D1B_11D3_ABDC_00A0C9DF1063_.wvu.PrintArea" localSheetId="7" hidden="1">#REF!</definedName>
    <definedName name="Z_7B604ADB_0D1B_11D3_ABDC_00A0C9DF1063_.wvu.PrintArea" hidden="1">#REF!</definedName>
    <definedName name="Z_7B604ADC_0D1B_11D3_ABDC_00A0C9DF1063_.wvu.PrintArea" localSheetId="7" hidden="1">#REF!</definedName>
    <definedName name="Z_7B604ADC_0D1B_11D3_ABDC_00A0C9DF1063_.wvu.PrintArea" hidden="1">#REF!</definedName>
    <definedName name="Z_7B604ADE_0D1B_11D3_ABDC_00A0C9DF1063_.wvu.PrintArea" localSheetId="7" hidden="1">#REF!</definedName>
    <definedName name="Z_7B604ADE_0D1B_11D3_ABDC_00A0C9DF1063_.wvu.PrintArea" hidden="1">#REF!</definedName>
    <definedName name="Z_7B604ADF_0D1B_11D3_ABDC_00A0C9DF1063_.wvu.PrintArea" localSheetId="7" hidden="1">#REF!</definedName>
    <definedName name="Z_7B604ADF_0D1B_11D3_ABDC_00A0C9DF1063_.wvu.PrintArea" hidden="1">#REF!</definedName>
    <definedName name="Z_7B604AE0_0D1B_11D3_ABDC_00A0C9DF1063_.wvu.PrintArea" localSheetId="7" hidden="1">#REF!</definedName>
    <definedName name="Z_7B604AE0_0D1B_11D3_ABDC_00A0C9DF1063_.wvu.PrintArea" hidden="1">#REF!</definedName>
    <definedName name="Z_7B604AE1_0D1B_11D3_ABDC_00A0C9DF1063_.wvu.PrintArea" localSheetId="7" hidden="1">#REF!</definedName>
    <definedName name="Z_7B604AE1_0D1B_11D3_ABDC_00A0C9DF1063_.wvu.PrintArea" hidden="1">#REF!</definedName>
    <definedName name="Z_7B604AE3_0D1B_11D3_ABDC_00A0C9DF1063_.wvu.PrintArea" localSheetId="7" hidden="1">#REF!</definedName>
    <definedName name="Z_7B604AE3_0D1B_11D3_ABDC_00A0C9DF1063_.wvu.PrintArea" hidden="1">#REF!</definedName>
    <definedName name="Z_7B604AE4_0D1B_11D3_ABDC_00A0C9DF1063_.wvu.PrintArea" localSheetId="7" hidden="1">#REF!</definedName>
    <definedName name="Z_7B604AE4_0D1B_11D3_ABDC_00A0C9DF1063_.wvu.PrintArea" hidden="1">#REF!</definedName>
    <definedName name="Z_7B604AE6_0D1B_11D3_ABDC_00A0C9DF1063_.wvu.PrintArea" localSheetId="7" hidden="1">#REF!</definedName>
    <definedName name="Z_7B604AE6_0D1B_11D3_ABDC_00A0C9DF1063_.wvu.PrintArea" hidden="1">#REF!</definedName>
    <definedName name="Z_7B604AE7_0D1B_11D3_ABDC_00A0C9DF1063_.wvu.PrintArea" localSheetId="7" hidden="1">#REF!</definedName>
    <definedName name="Z_7B604AE7_0D1B_11D3_ABDC_00A0C9DF1063_.wvu.PrintArea" hidden="1">#REF!</definedName>
    <definedName name="Z_7B604AE9_0D1B_11D3_ABDC_00A0C9DF1063_.wvu.PrintArea" localSheetId="7" hidden="1">#REF!</definedName>
    <definedName name="Z_7B604AE9_0D1B_11D3_ABDC_00A0C9DF1063_.wvu.PrintArea" hidden="1">#REF!</definedName>
    <definedName name="Z_7B604AEA_0D1B_11D3_ABDC_00A0C9DF1063_.wvu.PrintArea" localSheetId="7" hidden="1">#REF!</definedName>
    <definedName name="Z_7B604AEA_0D1B_11D3_ABDC_00A0C9DF1063_.wvu.PrintArea" hidden="1">#REF!</definedName>
    <definedName name="Z_7B604AEB_0D1B_11D3_ABDC_00A0C9DF1063_.wvu.PrintArea" localSheetId="7" hidden="1">#REF!</definedName>
    <definedName name="Z_7B604AEB_0D1B_11D3_ABDC_00A0C9DF1063_.wvu.PrintArea" hidden="1">#REF!</definedName>
    <definedName name="Z_7B604AEC_0D1B_11D3_ABDC_00A0C9DF1063_.wvu.PrintArea" localSheetId="7" hidden="1">#REF!</definedName>
    <definedName name="Z_7B604AEC_0D1B_11D3_ABDC_00A0C9DF1063_.wvu.PrintArea" hidden="1">#REF!</definedName>
    <definedName name="Z_7B604AEE_0D1B_11D3_ABDC_00A0C9DF1063_.wvu.PrintArea" localSheetId="7" hidden="1">#REF!</definedName>
    <definedName name="Z_7B604AEE_0D1B_11D3_ABDC_00A0C9DF1063_.wvu.PrintArea" hidden="1">#REF!</definedName>
    <definedName name="Z_7B604AEF_0D1B_11D3_ABDC_00A0C9DF1063_.wvu.PrintArea" localSheetId="7" hidden="1">#REF!</definedName>
    <definedName name="Z_7B604AEF_0D1B_11D3_ABDC_00A0C9DF1063_.wvu.PrintArea" hidden="1">#REF!</definedName>
    <definedName name="Z_7B604AF0_0D1B_11D3_ABDC_00A0C9DF1063_.wvu.PrintArea" localSheetId="7" hidden="1">#REF!</definedName>
    <definedName name="Z_7B604AF0_0D1B_11D3_ABDC_00A0C9DF1063_.wvu.PrintArea" hidden="1">#REF!</definedName>
    <definedName name="Z_7B604AF1_0D1B_11D3_ABDC_00A0C9DF1063_.wvu.PrintArea" localSheetId="7" hidden="1">#REF!</definedName>
    <definedName name="Z_7B604AF1_0D1B_11D3_ABDC_00A0C9DF1063_.wvu.PrintArea" hidden="1">#REF!</definedName>
    <definedName name="Z_7B604AF3_0D1B_11D3_ABDC_00A0C9DF1063_.wvu.PrintArea" localSheetId="7" hidden="1">#REF!</definedName>
    <definedName name="Z_7B604AF3_0D1B_11D3_ABDC_00A0C9DF1063_.wvu.PrintArea" hidden="1">#REF!</definedName>
    <definedName name="Z_7B604AF4_0D1B_11D3_ABDC_00A0C9DF1063_.wvu.PrintArea" localSheetId="7" hidden="1">#REF!</definedName>
    <definedName name="Z_7B604AF4_0D1B_11D3_ABDC_00A0C9DF1063_.wvu.PrintArea" hidden="1">#REF!</definedName>
    <definedName name="Z_7D5CD582_AF03_11D3_9DB4_00A0C9DF29FD_.wvu.PrintArea" localSheetId="7" hidden="1">#REF!</definedName>
    <definedName name="Z_7D5CD582_AF03_11D3_9DB4_00A0C9DF29FD_.wvu.PrintArea" hidden="1">#REF!</definedName>
    <definedName name="Z_7D5CD583_AF03_11D3_9DB4_00A0C9DF29FD_.wvu.PrintArea" localSheetId="7" hidden="1">#REF!</definedName>
    <definedName name="Z_7D5CD583_AF03_11D3_9DB4_00A0C9DF29FD_.wvu.PrintArea" hidden="1">#REF!</definedName>
    <definedName name="Z_7D5CD585_AF03_11D3_9DB4_00A0C9DF29FD_.wvu.PrintArea" localSheetId="7" hidden="1">#REF!</definedName>
    <definedName name="Z_7D5CD585_AF03_11D3_9DB4_00A0C9DF29FD_.wvu.PrintArea" hidden="1">#REF!</definedName>
    <definedName name="Z_7D5CD586_AF03_11D3_9DB4_00A0C9DF29FD_.wvu.PrintArea" localSheetId="7" hidden="1">#REF!</definedName>
    <definedName name="Z_7D5CD586_AF03_11D3_9DB4_00A0C9DF29FD_.wvu.PrintArea" hidden="1">#REF!</definedName>
    <definedName name="Z_7D5CD587_AF03_11D3_9DB4_00A0C9DF29FD_.wvu.PrintArea" localSheetId="7" hidden="1">#REF!</definedName>
    <definedName name="Z_7D5CD587_AF03_11D3_9DB4_00A0C9DF29FD_.wvu.PrintArea" hidden="1">#REF!</definedName>
    <definedName name="Z_7D5CD588_AF03_11D3_9DB4_00A0C9DF29FD_.wvu.PrintArea" localSheetId="7" hidden="1">#REF!</definedName>
    <definedName name="Z_7D5CD588_AF03_11D3_9DB4_00A0C9DF29FD_.wvu.PrintArea" hidden="1">#REF!</definedName>
    <definedName name="Z_7D5CD58A_AF03_11D3_9DB4_00A0C9DF29FD_.wvu.PrintArea" localSheetId="7" hidden="1">#REF!</definedName>
    <definedName name="Z_7D5CD58A_AF03_11D3_9DB4_00A0C9DF29FD_.wvu.PrintArea" hidden="1">#REF!</definedName>
    <definedName name="Z_7D5CD58B_AF03_11D3_9DB4_00A0C9DF29FD_.wvu.PrintArea" localSheetId="7" hidden="1">#REF!</definedName>
    <definedName name="Z_7D5CD58B_AF03_11D3_9DB4_00A0C9DF29FD_.wvu.PrintArea" hidden="1">#REF!</definedName>
    <definedName name="Z_7D5CD58C_AF03_11D3_9DB4_00A0C9DF29FD_.wvu.PrintArea" localSheetId="7" hidden="1">#REF!</definedName>
    <definedName name="Z_7D5CD58C_AF03_11D3_9DB4_00A0C9DF29FD_.wvu.PrintArea" hidden="1">#REF!</definedName>
    <definedName name="Z_7D5CD58D_AF03_11D3_9DB4_00A0C9DF29FD_.wvu.PrintArea" localSheetId="7" hidden="1">#REF!</definedName>
    <definedName name="Z_7D5CD58D_AF03_11D3_9DB4_00A0C9DF29FD_.wvu.PrintArea" hidden="1">#REF!</definedName>
    <definedName name="Z_7D5CD58F_AF03_11D3_9DB4_00A0C9DF29FD_.wvu.PrintArea" localSheetId="7" hidden="1">#REF!</definedName>
    <definedName name="Z_7D5CD58F_AF03_11D3_9DB4_00A0C9DF29FD_.wvu.PrintArea" hidden="1">#REF!</definedName>
    <definedName name="Z_7D5CD590_AF03_11D3_9DB4_00A0C9DF29FD_.wvu.PrintArea" localSheetId="7" hidden="1">#REF!</definedName>
    <definedName name="Z_7D5CD590_AF03_11D3_9DB4_00A0C9DF29FD_.wvu.PrintArea" hidden="1">#REF!</definedName>
    <definedName name="Z_7D5CD592_AF03_11D3_9DB4_00A0C9DF29FD_.wvu.PrintArea" localSheetId="7" hidden="1">#REF!</definedName>
    <definedName name="Z_7D5CD592_AF03_11D3_9DB4_00A0C9DF29FD_.wvu.PrintArea" hidden="1">#REF!</definedName>
    <definedName name="Z_7D5CD593_AF03_11D3_9DB4_00A0C9DF29FD_.wvu.PrintArea" localSheetId="7" hidden="1">#REF!</definedName>
    <definedName name="Z_7D5CD593_AF03_11D3_9DB4_00A0C9DF29FD_.wvu.PrintArea" hidden="1">#REF!</definedName>
    <definedName name="Z_7D5CD595_AF03_11D3_9DB4_00A0C9DF29FD_.wvu.PrintArea" localSheetId="7" hidden="1">#REF!</definedName>
    <definedName name="Z_7D5CD595_AF03_11D3_9DB4_00A0C9DF29FD_.wvu.PrintArea" hidden="1">#REF!</definedName>
    <definedName name="Z_7D5CD596_AF03_11D3_9DB4_00A0C9DF29FD_.wvu.PrintArea" localSheetId="7" hidden="1">#REF!</definedName>
    <definedName name="Z_7D5CD596_AF03_11D3_9DB4_00A0C9DF29FD_.wvu.PrintArea" hidden="1">#REF!</definedName>
    <definedName name="Z_7D5CD597_AF03_11D3_9DB4_00A0C9DF29FD_.wvu.PrintArea" localSheetId="7" hidden="1">#REF!</definedName>
    <definedName name="Z_7D5CD597_AF03_11D3_9DB4_00A0C9DF29FD_.wvu.PrintArea" hidden="1">#REF!</definedName>
    <definedName name="Z_7D5CD598_AF03_11D3_9DB4_00A0C9DF29FD_.wvu.PrintArea" localSheetId="7" hidden="1">#REF!</definedName>
    <definedName name="Z_7D5CD598_AF03_11D3_9DB4_00A0C9DF29FD_.wvu.PrintArea" hidden="1">#REF!</definedName>
    <definedName name="Z_7D5CD59A_AF03_11D3_9DB4_00A0C9DF29FD_.wvu.PrintArea" localSheetId="7" hidden="1">#REF!</definedName>
    <definedName name="Z_7D5CD59A_AF03_11D3_9DB4_00A0C9DF29FD_.wvu.PrintArea" hidden="1">#REF!</definedName>
    <definedName name="Z_7D5CD59B_AF03_11D3_9DB4_00A0C9DF29FD_.wvu.PrintArea" localSheetId="7" hidden="1">#REF!</definedName>
    <definedName name="Z_7D5CD59B_AF03_11D3_9DB4_00A0C9DF29FD_.wvu.PrintArea" hidden="1">#REF!</definedName>
    <definedName name="Z_7D5CD59C_AF03_11D3_9DB4_00A0C9DF29FD_.wvu.PrintArea" localSheetId="7" hidden="1">#REF!</definedName>
    <definedName name="Z_7D5CD59C_AF03_11D3_9DB4_00A0C9DF29FD_.wvu.PrintArea" hidden="1">#REF!</definedName>
    <definedName name="Z_7D5CD59D_AF03_11D3_9DB4_00A0C9DF29FD_.wvu.PrintArea" localSheetId="7" hidden="1">#REF!</definedName>
    <definedName name="Z_7D5CD59D_AF03_11D3_9DB4_00A0C9DF29FD_.wvu.PrintArea" hidden="1">#REF!</definedName>
    <definedName name="Z_7D5CD59F_AF03_11D3_9DB4_00A0C9DF29FD_.wvu.PrintArea" localSheetId="7" hidden="1">#REF!</definedName>
    <definedName name="Z_7D5CD59F_AF03_11D3_9DB4_00A0C9DF29FD_.wvu.PrintArea" hidden="1">#REF!</definedName>
    <definedName name="Z_7D5CD5A0_AF03_11D3_9DB4_00A0C9DF29FD_.wvu.PrintArea" localSheetId="7" hidden="1">#REF!</definedName>
    <definedName name="Z_7D5CD5A0_AF03_11D3_9DB4_00A0C9DF29FD_.wvu.PrintArea" hidden="1">#REF!</definedName>
    <definedName name="Z_81A955A2_B15B_11D3_8587_00A0C9DF1035_.wvu.PrintArea" localSheetId="7" hidden="1">#REF!</definedName>
    <definedName name="Z_81A955A2_B15B_11D3_8587_00A0C9DF1035_.wvu.PrintArea" hidden="1">#REF!</definedName>
    <definedName name="Z_81A955A3_B15B_11D3_8587_00A0C9DF1035_.wvu.PrintArea" localSheetId="7" hidden="1">#REF!</definedName>
    <definedName name="Z_81A955A3_B15B_11D3_8587_00A0C9DF1035_.wvu.PrintArea" hidden="1">#REF!</definedName>
    <definedName name="Z_81A955A5_B15B_11D3_8587_00A0C9DF1035_.wvu.PrintArea" localSheetId="7" hidden="1">#REF!</definedName>
    <definedName name="Z_81A955A5_B15B_11D3_8587_00A0C9DF1035_.wvu.PrintArea" hidden="1">#REF!</definedName>
    <definedName name="Z_81A955A6_B15B_11D3_8587_00A0C9DF1035_.wvu.PrintArea" localSheetId="7" hidden="1">#REF!</definedName>
    <definedName name="Z_81A955A6_B15B_11D3_8587_00A0C9DF1035_.wvu.PrintArea" hidden="1">#REF!</definedName>
    <definedName name="Z_81A955A7_B15B_11D3_8587_00A0C9DF1035_.wvu.PrintArea" localSheetId="7" hidden="1">#REF!</definedName>
    <definedName name="Z_81A955A7_B15B_11D3_8587_00A0C9DF1035_.wvu.PrintArea" hidden="1">#REF!</definedName>
    <definedName name="Z_81A955A8_B15B_11D3_8587_00A0C9DF1035_.wvu.PrintArea" localSheetId="7" hidden="1">#REF!</definedName>
    <definedName name="Z_81A955A8_B15B_11D3_8587_00A0C9DF1035_.wvu.PrintArea" hidden="1">#REF!</definedName>
    <definedName name="Z_81A955AA_B15B_11D3_8587_00A0C9DF1035_.wvu.PrintArea" localSheetId="7" hidden="1">#REF!</definedName>
    <definedName name="Z_81A955AA_B15B_11D3_8587_00A0C9DF1035_.wvu.PrintArea" hidden="1">#REF!</definedName>
    <definedName name="Z_81A955AB_B15B_11D3_8587_00A0C9DF1035_.wvu.PrintArea" localSheetId="7" hidden="1">#REF!</definedName>
    <definedName name="Z_81A955AB_B15B_11D3_8587_00A0C9DF1035_.wvu.PrintArea" hidden="1">#REF!</definedName>
    <definedName name="Z_81A955AC_B15B_11D3_8587_00A0C9DF1035_.wvu.PrintArea" localSheetId="7" hidden="1">#REF!</definedName>
    <definedName name="Z_81A955AC_B15B_11D3_8587_00A0C9DF1035_.wvu.PrintArea" hidden="1">#REF!</definedName>
    <definedName name="Z_81A955AD_B15B_11D3_8587_00A0C9DF1035_.wvu.PrintArea" localSheetId="7" hidden="1">#REF!</definedName>
    <definedName name="Z_81A955AD_B15B_11D3_8587_00A0C9DF1035_.wvu.PrintArea" hidden="1">#REF!</definedName>
    <definedName name="Z_81A955AF_B15B_11D3_8587_00A0C9DF1035_.wvu.PrintArea" localSheetId="7" hidden="1">#REF!</definedName>
    <definedName name="Z_81A955AF_B15B_11D3_8587_00A0C9DF1035_.wvu.PrintArea" hidden="1">#REF!</definedName>
    <definedName name="Z_81A955B0_B15B_11D3_8587_00A0C9DF1035_.wvu.PrintArea" localSheetId="7" hidden="1">#REF!</definedName>
    <definedName name="Z_81A955B0_B15B_11D3_8587_00A0C9DF1035_.wvu.PrintArea" hidden="1">#REF!</definedName>
    <definedName name="Z_81A955B2_B15B_11D3_8587_00A0C9DF1035_.wvu.PrintArea" localSheetId="7" hidden="1">#REF!</definedName>
    <definedName name="Z_81A955B2_B15B_11D3_8587_00A0C9DF1035_.wvu.PrintArea" hidden="1">#REF!</definedName>
    <definedName name="Z_81A955B3_B15B_11D3_8587_00A0C9DF1035_.wvu.PrintArea" localSheetId="7" hidden="1">#REF!</definedName>
    <definedName name="Z_81A955B3_B15B_11D3_8587_00A0C9DF1035_.wvu.PrintArea" hidden="1">#REF!</definedName>
    <definedName name="Z_81A955B5_B15B_11D3_8587_00A0C9DF1035_.wvu.PrintArea" localSheetId="7" hidden="1">#REF!</definedName>
    <definedName name="Z_81A955B5_B15B_11D3_8587_00A0C9DF1035_.wvu.PrintArea" hidden="1">#REF!</definedName>
    <definedName name="Z_81A955B6_B15B_11D3_8587_00A0C9DF1035_.wvu.PrintArea" localSheetId="7" hidden="1">#REF!</definedName>
    <definedName name="Z_81A955B6_B15B_11D3_8587_00A0C9DF1035_.wvu.PrintArea" hidden="1">#REF!</definedName>
    <definedName name="Z_81A955B7_B15B_11D3_8587_00A0C9DF1035_.wvu.PrintArea" localSheetId="7" hidden="1">#REF!</definedName>
    <definedName name="Z_81A955B7_B15B_11D3_8587_00A0C9DF1035_.wvu.PrintArea" hidden="1">#REF!</definedName>
    <definedName name="Z_81A955B8_B15B_11D3_8587_00A0C9DF1035_.wvu.PrintArea" localSheetId="7" hidden="1">#REF!</definedName>
    <definedName name="Z_81A955B8_B15B_11D3_8587_00A0C9DF1035_.wvu.PrintArea" hidden="1">#REF!</definedName>
    <definedName name="Z_81A955BA_B15B_11D3_8587_00A0C9DF1035_.wvu.PrintArea" localSheetId="7" hidden="1">#REF!</definedName>
    <definedName name="Z_81A955BA_B15B_11D3_8587_00A0C9DF1035_.wvu.PrintArea" hidden="1">#REF!</definedName>
    <definedName name="Z_81A955BB_B15B_11D3_8587_00A0C9DF1035_.wvu.PrintArea" localSheetId="7" hidden="1">#REF!</definedName>
    <definedName name="Z_81A955BB_B15B_11D3_8587_00A0C9DF1035_.wvu.PrintArea" hidden="1">#REF!</definedName>
    <definedName name="Z_81A955BC_B15B_11D3_8587_00A0C9DF1035_.wvu.PrintArea" localSheetId="7" hidden="1">#REF!</definedName>
    <definedName name="Z_81A955BC_B15B_11D3_8587_00A0C9DF1035_.wvu.PrintArea" hidden="1">#REF!</definedName>
    <definedName name="Z_81A955BD_B15B_11D3_8587_00A0C9DF1035_.wvu.PrintArea" localSheetId="7" hidden="1">#REF!</definedName>
    <definedName name="Z_81A955BD_B15B_11D3_8587_00A0C9DF1035_.wvu.PrintArea" hidden="1">#REF!</definedName>
    <definedName name="Z_81A955BF_B15B_11D3_8587_00A0C9DF1035_.wvu.PrintArea" localSheetId="7" hidden="1">#REF!</definedName>
    <definedName name="Z_81A955BF_B15B_11D3_8587_00A0C9DF1035_.wvu.PrintArea" hidden="1">#REF!</definedName>
    <definedName name="Z_81A955C0_B15B_11D3_8587_00A0C9DF1035_.wvu.PrintArea" localSheetId="7" hidden="1">#REF!</definedName>
    <definedName name="Z_81A955C0_B15B_11D3_8587_00A0C9DF1035_.wvu.PrintArea" hidden="1">#REF!</definedName>
    <definedName name="Z_85019DFF_A33B_11D3_9DB2_00A0C9DF29FD_.wvu.PrintArea" localSheetId="7" hidden="1">#REF!</definedName>
    <definedName name="Z_85019DFF_A33B_11D3_9DB2_00A0C9DF29FD_.wvu.PrintArea" hidden="1">#REF!</definedName>
    <definedName name="Z_85019E00_A33B_11D3_9DB2_00A0C9DF29FD_.wvu.PrintArea" localSheetId="7" hidden="1">#REF!</definedName>
    <definedName name="Z_85019E00_A33B_11D3_9DB2_00A0C9DF29FD_.wvu.PrintArea" hidden="1">#REF!</definedName>
    <definedName name="Z_85019E02_A33B_11D3_9DB2_00A0C9DF29FD_.wvu.PrintArea" localSheetId="7" hidden="1">#REF!</definedName>
    <definedName name="Z_85019E02_A33B_11D3_9DB2_00A0C9DF29FD_.wvu.PrintArea" hidden="1">#REF!</definedName>
    <definedName name="Z_85019E03_A33B_11D3_9DB2_00A0C9DF29FD_.wvu.PrintArea" localSheetId="7" hidden="1">#REF!</definedName>
    <definedName name="Z_85019E03_A33B_11D3_9DB2_00A0C9DF29FD_.wvu.PrintArea" hidden="1">#REF!</definedName>
    <definedName name="Z_85019E04_A33B_11D3_9DB2_00A0C9DF29FD_.wvu.PrintArea" localSheetId="7" hidden="1">#REF!</definedName>
    <definedName name="Z_85019E04_A33B_11D3_9DB2_00A0C9DF29FD_.wvu.PrintArea" hidden="1">#REF!</definedName>
    <definedName name="Z_85019E05_A33B_11D3_9DB2_00A0C9DF29FD_.wvu.PrintArea" localSheetId="7" hidden="1">#REF!</definedName>
    <definedName name="Z_85019E05_A33B_11D3_9DB2_00A0C9DF29FD_.wvu.PrintArea" hidden="1">#REF!</definedName>
    <definedName name="Z_85019E07_A33B_11D3_9DB2_00A0C9DF29FD_.wvu.PrintArea" localSheetId="7" hidden="1">#REF!</definedName>
    <definedName name="Z_85019E07_A33B_11D3_9DB2_00A0C9DF29FD_.wvu.PrintArea" hidden="1">#REF!</definedName>
    <definedName name="Z_85019E08_A33B_11D3_9DB2_00A0C9DF29FD_.wvu.PrintArea" localSheetId="7" hidden="1">#REF!</definedName>
    <definedName name="Z_85019E08_A33B_11D3_9DB2_00A0C9DF29FD_.wvu.PrintArea" hidden="1">#REF!</definedName>
    <definedName name="Z_85019E09_A33B_11D3_9DB2_00A0C9DF29FD_.wvu.PrintArea" localSheetId="7" hidden="1">#REF!</definedName>
    <definedName name="Z_85019E09_A33B_11D3_9DB2_00A0C9DF29FD_.wvu.PrintArea" hidden="1">#REF!</definedName>
    <definedName name="Z_85019E0A_A33B_11D3_9DB2_00A0C9DF29FD_.wvu.PrintArea" localSheetId="7" hidden="1">#REF!</definedName>
    <definedName name="Z_85019E0A_A33B_11D3_9DB2_00A0C9DF29FD_.wvu.PrintArea" hidden="1">#REF!</definedName>
    <definedName name="Z_85019E0C_A33B_11D3_9DB2_00A0C9DF29FD_.wvu.PrintArea" localSheetId="7" hidden="1">#REF!</definedName>
    <definedName name="Z_85019E0C_A33B_11D3_9DB2_00A0C9DF29FD_.wvu.PrintArea" hidden="1">#REF!</definedName>
    <definedName name="Z_85019E0D_A33B_11D3_9DB2_00A0C9DF29FD_.wvu.PrintArea" localSheetId="7" hidden="1">#REF!</definedName>
    <definedName name="Z_85019E0D_A33B_11D3_9DB2_00A0C9DF29FD_.wvu.PrintArea" hidden="1">#REF!</definedName>
    <definedName name="Z_85019E0F_A33B_11D3_9DB2_00A0C9DF29FD_.wvu.PrintArea" localSheetId="7" hidden="1">#REF!</definedName>
    <definedName name="Z_85019E0F_A33B_11D3_9DB2_00A0C9DF29FD_.wvu.PrintArea" hidden="1">#REF!</definedName>
    <definedName name="Z_85019E10_A33B_11D3_9DB2_00A0C9DF29FD_.wvu.PrintArea" localSheetId="7" hidden="1">#REF!</definedName>
    <definedName name="Z_85019E10_A33B_11D3_9DB2_00A0C9DF29FD_.wvu.PrintArea" hidden="1">#REF!</definedName>
    <definedName name="Z_85019E12_A33B_11D3_9DB2_00A0C9DF29FD_.wvu.PrintArea" localSheetId="7" hidden="1">#REF!</definedName>
    <definedName name="Z_85019E12_A33B_11D3_9DB2_00A0C9DF29FD_.wvu.PrintArea" hidden="1">#REF!</definedName>
    <definedName name="Z_85019E13_A33B_11D3_9DB2_00A0C9DF29FD_.wvu.PrintArea" localSheetId="7" hidden="1">#REF!</definedName>
    <definedName name="Z_85019E13_A33B_11D3_9DB2_00A0C9DF29FD_.wvu.PrintArea" hidden="1">#REF!</definedName>
    <definedName name="Z_85019E14_A33B_11D3_9DB2_00A0C9DF29FD_.wvu.PrintArea" localSheetId="7" hidden="1">#REF!</definedName>
    <definedName name="Z_85019E14_A33B_11D3_9DB2_00A0C9DF29FD_.wvu.PrintArea" hidden="1">#REF!</definedName>
    <definedName name="Z_85019E15_A33B_11D3_9DB2_00A0C9DF29FD_.wvu.PrintArea" localSheetId="7" hidden="1">#REF!</definedName>
    <definedName name="Z_85019E15_A33B_11D3_9DB2_00A0C9DF29FD_.wvu.PrintArea" hidden="1">#REF!</definedName>
    <definedName name="Z_85019E17_A33B_11D3_9DB2_00A0C9DF29FD_.wvu.PrintArea" localSheetId="7" hidden="1">#REF!</definedName>
    <definedName name="Z_85019E17_A33B_11D3_9DB2_00A0C9DF29FD_.wvu.PrintArea" hidden="1">#REF!</definedName>
    <definedName name="Z_85019E18_A33B_11D3_9DB2_00A0C9DF29FD_.wvu.PrintArea" localSheetId="7" hidden="1">#REF!</definedName>
    <definedName name="Z_85019E18_A33B_11D3_9DB2_00A0C9DF29FD_.wvu.PrintArea" hidden="1">#REF!</definedName>
    <definedName name="Z_85019E19_A33B_11D3_9DB2_00A0C9DF29FD_.wvu.PrintArea" localSheetId="7" hidden="1">#REF!</definedName>
    <definedName name="Z_85019E19_A33B_11D3_9DB2_00A0C9DF29FD_.wvu.PrintArea" hidden="1">#REF!</definedName>
    <definedName name="Z_85019E1A_A33B_11D3_9DB2_00A0C9DF29FD_.wvu.PrintArea" localSheetId="7" hidden="1">#REF!</definedName>
    <definedName name="Z_85019E1A_A33B_11D3_9DB2_00A0C9DF29FD_.wvu.PrintArea" hidden="1">#REF!</definedName>
    <definedName name="Z_85019E1C_A33B_11D3_9DB2_00A0C9DF29FD_.wvu.PrintArea" localSheetId="7" hidden="1">#REF!</definedName>
    <definedName name="Z_85019E1C_A33B_11D3_9DB2_00A0C9DF29FD_.wvu.PrintArea" hidden="1">#REF!</definedName>
    <definedName name="Z_85019E1D_A33B_11D3_9DB2_00A0C9DF29FD_.wvu.PrintArea" localSheetId="7" hidden="1">#REF!</definedName>
    <definedName name="Z_85019E1D_A33B_11D3_9DB2_00A0C9DF29FD_.wvu.PrintArea" hidden="1">#REF!</definedName>
    <definedName name="Z_895A36AF_C501_11D3_9810_00A0C9DF29C4_.wvu.PrintArea" localSheetId="7" hidden="1">#REF!</definedName>
    <definedName name="Z_895A36AF_C501_11D3_9810_00A0C9DF29C4_.wvu.PrintArea" hidden="1">#REF!</definedName>
    <definedName name="Z_895A36B0_C501_11D3_9810_00A0C9DF29C4_.wvu.PrintArea" localSheetId="7" hidden="1">#REF!</definedName>
    <definedName name="Z_895A36B0_C501_11D3_9810_00A0C9DF29C4_.wvu.PrintArea" hidden="1">#REF!</definedName>
    <definedName name="Z_895A36B2_C501_11D3_9810_00A0C9DF29C4_.wvu.PrintArea" localSheetId="7" hidden="1">#REF!</definedName>
    <definedName name="Z_895A36B2_C501_11D3_9810_00A0C9DF29C4_.wvu.PrintArea" hidden="1">#REF!</definedName>
    <definedName name="Z_895A36B3_C501_11D3_9810_00A0C9DF29C4_.wvu.PrintArea" localSheetId="7" hidden="1">#REF!</definedName>
    <definedName name="Z_895A36B3_C501_11D3_9810_00A0C9DF29C4_.wvu.PrintArea" hidden="1">#REF!</definedName>
    <definedName name="Z_895A36B4_C501_11D3_9810_00A0C9DF29C4_.wvu.PrintArea" localSheetId="7" hidden="1">#REF!</definedName>
    <definedName name="Z_895A36B4_C501_11D3_9810_00A0C9DF29C4_.wvu.PrintArea" hidden="1">#REF!</definedName>
    <definedName name="Z_895A36B5_C501_11D3_9810_00A0C9DF29C4_.wvu.PrintArea" localSheetId="7" hidden="1">#REF!</definedName>
    <definedName name="Z_895A36B5_C501_11D3_9810_00A0C9DF29C4_.wvu.PrintArea" hidden="1">#REF!</definedName>
    <definedName name="Z_895A36B7_C501_11D3_9810_00A0C9DF29C4_.wvu.PrintArea" localSheetId="7" hidden="1">#REF!</definedName>
    <definedName name="Z_895A36B7_C501_11D3_9810_00A0C9DF29C4_.wvu.PrintArea" hidden="1">#REF!</definedName>
    <definedName name="Z_895A36B8_C501_11D3_9810_00A0C9DF29C4_.wvu.PrintArea" localSheetId="7" hidden="1">#REF!</definedName>
    <definedName name="Z_895A36B8_C501_11D3_9810_00A0C9DF29C4_.wvu.PrintArea" hidden="1">#REF!</definedName>
    <definedName name="Z_895A36B9_C501_11D3_9810_00A0C9DF29C4_.wvu.PrintArea" localSheetId="7" hidden="1">#REF!</definedName>
    <definedName name="Z_895A36B9_C501_11D3_9810_00A0C9DF29C4_.wvu.PrintArea" hidden="1">#REF!</definedName>
    <definedName name="Z_895A36BA_C501_11D3_9810_00A0C9DF29C4_.wvu.PrintArea" localSheetId="7" hidden="1">#REF!</definedName>
    <definedName name="Z_895A36BA_C501_11D3_9810_00A0C9DF29C4_.wvu.PrintArea" hidden="1">#REF!</definedName>
    <definedName name="Z_895A36BC_C501_11D3_9810_00A0C9DF29C4_.wvu.PrintArea" localSheetId="7" hidden="1">#REF!</definedName>
    <definedName name="Z_895A36BC_C501_11D3_9810_00A0C9DF29C4_.wvu.PrintArea" hidden="1">#REF!</definedName>
    <definedName name="Z_895A36BD_C501_11D3_9810_00A0C9DF29C4_.wvu.PrintArea" localSheetId="7" hidden="1">#REF!</definedName>
    <definedName name="Z_895A36BD_C501_11D3_9810_00A0C9DF29C4_.wvu.PrintArea" hidden="1">#REF!</definedName>
    <definedName name="Z_895A36BF_C501_11D3_9810_00A0C9DF29C4_.wvu.PrintArea" localSheetId="7" hidden="1">#REF!</definedName>
    <definedName name="Z_895A36BF_C501_11D3_9810_00A0C9DF29C4_.wvu.PrintArea" hidden="1">#REF!</definedName>
    <definedName name="Z_895A36C0_C501_11D3_9810_00A0C9DF29C4_.wvu.PrintArea" localSheetId="7" hidden="1">#REF!</definedName>
    <definedName name="Z_895A36C0_C501_11D3_9810_00A0C9DF29C4_.wvu.PrintArea" hidden="1">#REF!</definedName>
    <definedName name="Z_895A36C2_C501_11D3_9810_00A0C9DF29C4_.wvu.PrintArea" localSheetId="7" hidden="1">#REF!</definedName>
    <definedName name="Z_895A36C2_C501_11D3_9810_00A0C9DF29C4_.wvu.PrintArea" hidden="1">#REF!</definedName>
    <definedName name="Z_895A36C3_C501_11D3_9810_00A0C9DF29C4_.wvu.PrintArea" localSheetId="7" hidden="1">#REF!</definedName>
    <definedName name="Z_895A36C3_C501_11D3_9810_00A0C9DF29C4_.wvu.PrintArea" hidden="1">#REF!</definedName>
    <definedName name="Z_895A36C4_C501_11D3_9810_00A0C9DF29C4_.wvu.PrintArea" localSheetId="7" hidden="1">#REF!</definedName>
    <definedName name="Z_895A36C4_C501_11D3_9810_00A0C9DF29C4_.wvu.PrintArea" hidden="1">#REF!</definedName>
    <definedName name="Z_895A36C5_C501_11D3_9810_00A0C9DF29C4_.wvu.PrintArea" localSheetId="7" hidden="1">#REF!</definedName>
    <definedName name="Z_895A36C5_C501_11D3_9810_00A0C9DF29C4_.wvu.PrintArea" hidden="1">#REF!</definedName>
    <definedName name="Z_895A36C7_C501_11D3_9810_00A0C9DF29C4_.wvu.PrintArea" localSheetId="7" hidden="1">#REF!</definedName>
    <definedName name="Z_895A36C7_C501_11D3_9810_00A0C9DF29C4_.wvu.PrintArea" hidden="1">#REF!</definedName>
    <definedName name="Z_895A36C8_C501_11D3_9810_00A0C9DF29C4_.wvu.PrintArea" localSheetId="7" hidden="1">#REF!</definedName>
    <definedName name="Z_895A36C8_C501_11D3_9810_00A0C9DF29C4_.wvu.PrintArea" hidden="1">#REF!</definedName>
    <definedName name="Z_895A36C9_C501_11D3_9810_00A0C9DF29C4_.wvu.PrintArea" localSheetId="7" hidden="1">#REF!</definedName>
    <definedName name="Z_895A36C9_C501_11D3_9810_00A0C9DF29C4_.wvu.PrintArea" hidden="1">#REF!</definedName>
    <definedName name="Z_895A36CA_C501_11D3_9810_00A0C9DF29C4_.wvu.PrintArea" localSheetId="7" hidden="1">#REF!</definedName>
    <definedName name="Z_895A36CA_C501_11D3_9810_00A0C9DF29C4_.wvu.PrintArea" hidden="1">#REF!</definedName>
    <definedName name="Z_895A36CC_C501_11D3_9810_00A0C9DF29C4_.wvu.PrintArea" localSheetId="7" hidden="1">#REF!</definedName>
    <definedName name="Z_895A36CC_C501_11D3_9810_00A0C9DF29C4_.wvu.PrintArea" hidden="1">#REF!</definedName>
    <definedName name="Z_895A36CD_C501_11D3_9810_00A0C9DF29C4_.wvu.PrintArea" localSheetId="7" hidden="1">#REF!</definedName>
    <definedName name="Z_895A36CD_C501_11D3_9810_00A0C9DF29C4_.wvu.PrintArea" hidden="1">#REF!</definedName>
    <definedName name="Z_8EBA90B0_77F8_11D3_9805_00A0C9DF29C4_.wvu.PrintArea" localSheetId="7" hidden="1">#REF!</definedName>
    <definedName name="Z_8EBA90B0_77F8_11D3_9805_00A0C9DF29C4_.wvu.PrintArea" hidden="1">#REF!</definedName>
    <definedName name="Z_8EBA90B1_77F8_11D3_9805_00A0C9DF29C4_.wvu.PrintArea" localSheetId="7" hidden="1">#REF!</definedName>
    <definedName name="Z_8EBA90B1_77F8_11D3_9805_00A0C9DF29C4_.wvu.PrintArea" hidden="1">#REF!</definedName>
    <definedName name="Z_8EBA90B3_77F8_11D3_9805_00A0C9DF29C4_.wvu.PrintArea" localSheetId="7" hidden="1">#REF!</definedName>
    <definedName name="Z_8EBA90B3_77F8_11D3_9805_00A0C9DF29C4_.wvu.PrintArea" hidden="1">#REF!</definedName>
    <definedName name="Z_8EBA90B4_77F8_11D3_9805_00A0C9DF29C4_.wvu.PrintArea" localSheetId="7" hidden="1">#REF!</definedName>
    <definedName name="Z_8EBA90B4_77F8_11D3_9805_00A0C9DF29C4_.wvu.PrintArea" hidden="1">#REF!</definedName>
    <definedName name="Z_8EBA90B5_77F8_11D3_9805_00A0C9DF29C4_.wvu.PrintArea" localSheetId="7" hidden="1">#REF!</definedName>
    <definedName name="Z_8EBA90B5_77F8_11D3_9805_00A0C9DF29C4_.wvu.PrintArea" hidden="1">#REF!</definedName>
    <definedName name="Z_8EBA90B6_77F8_11D3_9805_00A0C9DF29C4_.wvu.PrintArea" localSheetId="7" hidden="1">#REF!</definedName>
    <definedName name="Z_8EBA90B6_77F8_11D3_9805_00A0C9DF29C4_.wvu.PrintArea" hidden="1">#REF!</definedName>
    <definedName name="Z_8EBA90B8_77F8_11D3_9805_00A0C9DF29C4_.wvu.PrintArea" localSheetId="7" hidden="1">#REF!</definedName>
    <definedName name="Z_8EBA90B8_77F8_11D3_9805_00A0C9DF29C4_.wvu.PrintArea" hidden="1">#REF!</definedName>
    <definedName name="Z_8EBA90B9_77F8_11D3_9805_00A0C9DF29C4_.wvu.PrintArea" localSheetId="7" hidden="1">#REF!</definedName>
    <definedName name="Z_8EBA90B9_77F8_11D3_9805_00A0C9DF29C4_.wvu.PrintArea" hidden="1">#REF!</definedName>
    <definedName name="Z_8EBA90BA_77F8_11D3_9805_00A0C9DF29C4_.wvu.PrintArea" localSheetId="7" hidden="1">#REF!</definedName>
    <definedName name="Z_8EBA90BA_77F8_11D3_9805_00A0C9DF29C4_.wvu.PrintArea" hidden="1">#REF!</definedName>
    <definedName name="Z_8EBA90BB_77F8_11D3_9805_00A0C9DF29C4_.wvu.PrintArea" localSheetId="7" hidden="1">#REF!</definedName>
    <definedName name="Z_8EBA90BB_77F8_11D3_9805_00A0C9DF29C4_.wvu.PrintArea" hidden="1">#REF!</definedName>
    <definedName name="Z_8EBA90BD_77F8_11D3_9805_00A0C9DF29C4_.wvu.PrintArea" localSheetId="7" hidden="1">#REF!</definedName>
    <definedName name="Z_8EBA90BD_77F8_11D3_9805_00A0C9DF29C4_.wvu.PrintArea" hidden="1">#REF!</definedName>
    <definedName name="Z_8EBA90BE_77F8_11D3_9805_00A0C9DF29C4_.wvu.PrintArea" localSheetId="7" hidden="1">#REF!</definedName>
    <definedName name="Z_8EBA90BE_77F8_11D3_9805_00A0C9DF29C4_.wvu.PrintArea" hidden="1">#REF!</definedName>
    <definedName name="Z_8EBA90C0_77F8_11D3_9805_00A0C9DF29C4_.wvu.PrintArea" localSheetId="7" hidden="1">#REF!</definedName>
    <definedName name="Z_8EBA90C0_77F8_11D3_9805_00A0C9DF29C4_.wvu.PrintArea" hidden="1">#REF!</definedName>
    <definedName name="Z_8EBA90C1_77F8_11D3_9805_00A0C9DF29C4_.wvu.PrintArea" localSheetId="7" hidden="1">#REF!</definedName>
    <definedName name="Z_8EBA90C1_77F8_11D3_9805_00A0C9DF29C4_.wvu.PrintArea" hidden="1">#REF!</definedName>
    <definedName name="Z_8EBA90C3_77F8_11D3_9805_00A0C9DF29C4_.wvu.PrintArea" localSheetId="7" hidden="1">#REF!</definedName>
    <definedName name="Z_8EBA90C3_77F8_11D3_9805_00A0C9DF29C4_.wvu.PrintArea" hidden="1">#REF!</definedName>
    <definedName name="Z_8EBA90C4_77F8_11D3_9805_00A0C9DF29C4_.wvu.PrintArea" localSheetId="7" hidden="1">#REF!</definedName>
    <definedName name="Z_8EBA90C4_77F8_11D3_9805_00A0C9DF29C4_.wvu.PrintArea" hidden="1">#REF!</definedName>
    <definedName name="Z_8EBA90C5_77F8_11D3_9805_00A0C9DF29C4_.wvu.PrintArea" localSheetId="7" hidden="1">#REF!</definedName>
    <definedName name="Z_8EBA90C5_77F8_11D3_9805_00A0C9DF29C4_.wvu.PrintArea" hidden="1">#REF!</definedName>
    <definedName name="Z_8EBA90C6_77F8_11D3_9805_00A0C9DF29C4_.wvu.PrintArea" localSheetId="7" hidden="1">#REF!</definedName>
    <definedName name="Z_8EBA90C6_77F8_11D3_9805_00A0C9DF29C4_.wvu.PrintArea" hidden="1">#REF!</definedName>
    <definedName name="Z_8EBA90C8_77F8_11D3_9805_00A0C9DF29C4_.wvu.PrintArea" localSheetId="7" hidden="1">#REF!</definedName>
    <definedName name="Z_8EBA90C8_77F8_11D3_9805_00A0C9DF29C4_.wvu.PrintArea" hidden="1">#REF!</definedName>
    <definedName name="Z_8EBA90C9_77F8_11D3_9805_00A0C9DF29C4_.wvu.PrintArea" localSheetId="7" hidden="1">#REF!</definedName>
    <definedName name="Z_8EBA90C9_77F8_11D3_9805_00A0C9DF29C4_.wvu.PrintArea" hidden="1">#REF!</definedName>
    <definedName name="Z_8EBA90CA_77F8_11D3_9805_00A0C9DF29C4_.wvu.PrintArea" localSheetId="7" hidden="1">#REF!</definedName>
    <definedName name="Z_8EBA90CA_77F8_11D3_9805_00A0C9DF29C4_.wvu.PrintArea" hidden="1">#REF!</definedName>
    <definedName name="Z_8EBA90CB_77F8_11D3_9805_00A0C9DF29C4_.wvu.PrintArea" localSheetId="7" hidden="1">#REF!</definedName>
    <definedName name="Z_8EBA90CB_77F8_11D3_9805_00A0C9DF29C4_.wvu.PrintArea" hidden="1">#REF!</definedName>
    <definedName name="Z_8EBA90CD_77F8_11D3_9805_00A0C9DF29C4_.wvu.PrintArea" localSheetId="7" hidden="1">#REF!</definedName>
    <definedName name="Z_8EBA90CD_77F8_11D3_9805_00A0C9DF29C4_.wvu.PrintArea" hidden="1">#REF!</definedName>
    <definedName name="Z_8EBA90CE_77F8_11D3_9805_00A0C9DF29C4_.wvu.PrintArea" localSheetId="7" hidden="1">#REF!</definedName>
    <definedName name="Z_8EBA90CE_77F8_11D3_9805_00A0C9DF29C4_.wvu.PrintArea" hidden="1">#REF!</definedName>
    <definedName name="Z_8FDBA68C_7273_11D3_9DAC_00A0C9DF29FD_.wvu.PrintArea" localSheetId="7" hidden="1">#REF!</definedName>
    <definedName name="Z_8FDBA68C_7273_11D3_9DAC_00A0C9DF29FD_.wvu.PrintArea" hidden="1">#REF!</definedName>
    <definedName name="Z_8FDBA68D_7273_11D3_9DAC_00A0C9DF29FD_.wvu.PrintArea" localSheetId="7" hidden="1">#REF!</definedName>
    <definedName name="Z_8FDBA68D_7273_11D3_9DAC_00A0C9DF29FD_.wvu.PrintArea" hidden="1">#REF!</definedName>
    <definedName name="Z_8FDBA68F_7273_11D3_9DAC_00A0C9DF29FD_.wvu.PrintArea" localSheetId="7" hidden="1">#REF!</definedName>
    <definedName name="Z_8FDBA68F_7273_11D3_9DAC_00A0C9DF29FD_.wvu.PrintArea" hidden="1">#REF!</definedName>
    <definedName name="Z_8FDBA690_7273_11D3_9DAC_00A0C9DF29FD_.wvu.PrintArea" localSheetId="7" hidden="1">#REF!</definedName>
    <definedName name="Z_8FDBA690_7273_11D3_9DAC_00A0C9DF29FD_.wvu.PrintArea" hidden="1">#REF!</definedName>
    <definedName name="Z_8FDBA691_7273_11D3_9DAC_00A0C9DF29FD_.wvu.PrintArea" localSheetId="7" hidden="1">#REF!</definedName>
    <definedName name="Z_8FDBA691_7273_11D3_9DAC_00A0C9DF29FD_.wvu.PrintArea" hidden="1">#REF!</definedName>
    <definedName name="Z_8FDBA692_7273_11D3_9DAC_00A0C9DF29FD_.wvu.PrintArea" localSheetId="7" hidden="1">#REF!</definedName>
    <definedName name="Z_8FDBA692_7273_11D3_9DAC_00A0C9DF29FD_.wvu.PrintArea" hidden="1">#REF!</definedName>
    <definedName name="Z_8FDBA694_7273_11D3_9DAC_00A0C9DF29FD_.wvu.PrintArea" localSheetId="7" hidden="1">#REF!</definedName>
    <definedName name="Z_8FDBA694_7273_11D3_9DAC_00A0C9DF29FD_.wvu.PrintArea" hidden="1">#REF!</definedName>
    <definedName name="Z_8FDBA695_7273_11D3_9DAC_00A0C9DF29FD_.wvu.PrintArea" localSheetId="7" hidden="1">#REF!</definedName>
    <definedName name="Z_8FDBA695_7273_11D3_9DAC_00A0C9DF29FD_.wvu.PrintArea" hidden="1">#REF!</definedName>
    <definedName name="Z_8FDBA696_7273_11D3_9DAC_00A0C9DF29FD_.wvu.PrintArea" localSheetId="7" hidden="1">#REF!</definedName>
    <definedName name="Z_8FDBA696_7273_11D3_9DAC_00A0C9DF29FD_.wvu.PrintArea" hidden="1">#REF!</definedName>
    <definedName name="Z_8FDBA697_7273_11D3_9DAC_00A0C9DF29FD_.wvu.PrintArea" localSheetId="7" hidden="1">#REF!</definedName>
    <definedName name="Z_8FDBA697_7273_11D3_9DAC_00A0C9DF29FD_.wvu.PrintArea" hidden="1">#REF!</definedName>
    <definedName name="Z_8FDBA699_7273_11D3_9DAC_00A0C9DF29FD_.wvu.PrintArea" localSheetId="7" hidden="1">#REF!</definedName>
    <definedName name="Z_8FDBA699_7273_11D3_9DAC_00A0C9DF29FD_.wvu.PrintArea" hidden="1">#REF!</definedName>
    <definedName name="Z_8FDBA69A_7273_11D3_9DAC_00A0C9DF29FD_.wvu.PrintArea" localSheetId="7" hidden="1">#REF!</definedName>
    <definedName name="Z_8FDBA69A_7273_11D3_9DAC_00A0C9DF29FD_.wvu.PrintArea" hidden="1">#REF!</definedName>
    <definedName name="Z_8FDBA69C_7273_11D3_9DAC_00A0C9DF29FD_.wvu.PrintArea" localSheetId="7" hidden="1">#REF!</definedName>
    <definedName name="Z_8FDBA69C_7273_11D3_9DAC_00A0C9DF29FD_.wvu.PrintArea" hidden="1">#REF!</definedName>
    <definedName name="Z_8FDBA69D_7273_11D3_9DAC_00A0C9DF29FD_.wvu.PrintArea" localSheetId="7" hidden="1">#REF!</definedName>
    <definedName name="Z_8FDBA69D_7273_11D3_9DAC_00A0C9DF29FD_.wvu.PrintArea" hidden="1">#REF!</definedName>
    <definedName name="Z_8FDBA69F_7273_11D3_9DAC_00A0C9DF29FD_.wvu.PrintArea" localSheetId="7" hidden="1">#REF!</definedName>
    <definedName name="Z_8FDBA69F_7273_11D3_9DAC_00A0C9DF29FD_.wvu.PrintArea" hidden="1">#REF!</definedName>
    <definedName name="Z_8FDBA6A0_7273_11D3_9DAC_00A0C9DF29FD_.wvu.PrintArea" localSheetId="7" hidden="1">#REF!</definedName>
    <definedName name="Z_8FDBA6A0_7273_11D3_9DAC_00A0C9DF29FD_.wvu.PrintArea" hidden="1">#REF!</definedName>
    <definedName name="Z_8FDBA6A1_7273_11D3_9DAC_00A0C9DF29FD_.wvu.PrintArea" localSheetId="7" hidden="1">#REF!</definedName>
    <definedName name="Z_8FDBA6A1_7273_11D3_9DAC_00A0C9DF29FD_.wvu.PrintArea" hidden="1">#REF!</definedName>
    <definedName name="Z_8FDBA6A2_7273_11D3_9DAC_00A0C9DF29FD_.wvu.PrintArea" localSheetId="7" hidden="1">#REF!</definedName>
    <definedName name="Z_8FDBA6A2_7273_11D3_9DAC_00A0C9DF29FD_.wvu.PrintArea" hidden="1">#REF!</definedName>
    <definedName name="Z_8FDBA6A4_7273_11D3_9DAC_00A0C9DF29FD_.wvu.PrintArea" localSheetId="7" hidden="1">#REF!</definedName>
    <definedName name="Z_8FDBA6A4_7273_11D3_9DAC_00A0C9DF29FD_.wvu.PrintArea" hidden="1">#REF!</definedName>
    <definedName name="Z_8FDBA6A5_7273_11D3_9DAC_00A0C9DF29FD_.wvu.PrintArea" localSheetId="7" hidden="1">#REF!</definedName>
    <definedName name="Z_8FDBA6A5_7273_11D3_9DAC_00A0C9DF29FD_.wvu.PrintArea" hidden="1">#REF!</definedName>
    <definedName name="Z_8FDBA6A6_7273_11D3_9DAC_00A0C9DF29FD_.wvu.PrintArea" localSheetId="7" hidden="1">#REF!</definedName>
    <definedName name="Z_8FDBA6A6_7273_11D3_9DAC_00A0C9DF29FD_.wvu.PrintArea" hidden="1">#REF!</definedName>
    <definedName name="Z_8FDBA6A7_7273_11D3_9DAC_00A0C9DF29FD_.wvu.PrintArea" localSheetId="7" hidden="1">#REF!</definedName>
    <definedName name="Z_8FDBA6A7_7273_11D3_9DAC_00A0C9DF29FD_.wvu.PrintArea" hidden="1">#REF!</definedName>
    <definedName name="Z_8FDBA6A9_7273_11D3_9DAC_00A0C9DF29FD_.wvu.PrintArea" localSheetId="7" hidden="1">#REF!</definedName>
    <definedName name="Z_8FDBA6A9_7273_11D3_9DAC_00A0C9DF29FD_.wvu.PrintArea" hidden="1">#REF!</definedName>
    <definedName name="Z_8FDBA6AA_7273_11D3_9DAC_00A0C9DF29FD_.wvu.PrintArea" localSheetId="7" hidden="1">#REF!</definedName>
    <definedName name="Z_8FDBA6AA_7273_11D3_9DAC_00A0C9DF29FD_.wvu.PrintArea" hidden="1">#REF!</definedName>
    <definedName name="Z_9A6F73DA_66AB_11D3_857C_00A0C9DF1035_.wvu.PrintArea" localSheetId="7" hidden="1">#REF!</definedName>
    <definedName name="Z_9A6F73DA_66AB_11D3_857C_00A0C9DF1035_.wvu.PrintArea" hidden="1">#REF!</definedName>
    <definedName name="Z_9A6F73DB_66AB_11D3_857C_00A0C9DF1035_.wvu.PrintArea" localSheetId="7" hidden="1">#REF!</definedName>
    <definedName name="Z_9A6F73DB_66AB_11D3_857C_00A0C9DF1035_.wvu.PrintArea" hidden="1">#REF!</definedName>
    <definedName name="Z_9A6F73DD_66AB_11D3_857C_00A0C9DF1035_.wvu.PrintArea" localSheetId="7" hidden="1">#REF!</definedName>
    <definedName name="Z_9A6F73DD_66AB_11D3_857C_00A0C9DF1035_.wvu.PrintArea" hidden="1">#REF!</definedName>
    <definedName name="Z_9A6F73DE_66AB_11D3_857C_00A0C9DF1035_.wvu.PrintArea" localSheetId="7" hidden="1">#REF!</definedName>
    <definedName name="Z_9A6F73DE_66AB_11D3_857C_00A0C9DF1035_.wvu.PrintArea" hidden="1">#REF!</definedName>
    <definedName name="Z_9A6F73DF_66AB_11D3_857C_00A0C9DF1035_.wvu.PrintArea" localSheetId="7" hidden="1">#REF!</definedName>
    <definedName name="Z_9A6F73DF_66AB_11D3_857C_00A0C9DF1035_.wvu.PrintArea" hidden="1">#REF!</definedName>
    <definedName name="Z_9A6F73E0_66AB_11D3_857C_00A0C9DF1035_.wvu.PrintArea" localSheetId="7" hidden="1">#REF!</definedName>
    <definedName name="Z_9A6F73E0_66AB_11D3_857C_00A0C9DF1035_.wvu.PrintArea" hidden="1">#REF!</definedName>
    <definedName name="Z_9A6F73E2_66AB_11D3_857C_00A0C9DF1035_.wvu.PrintArea" localSheetId="7" hidden="1">#REF!</definedName>
    <definedName name="Z_9A6F73E2_66AB_11D3_857C_00A0C9DF1035_.wvu.PrintArea" hidden="1">#REF!</definedName>
    <definedName name="Z_9A6F73E3_66AB_11D3_857C_00A0C9DF1035_.wvu.PrintArea" localSheetId="7" hidden="1">#REF!</definedName>
    <definedName name="Z_9A6F73E3_66AB_11D3_857C_00A0C9DF1035_.wvu.PrintArea" hidden="1">#REF!</definedName>
    <definedName name="Z_9A6F73E4_66AB_11D3_857C_00A0C9DF1035_.wvu.PrintArea" localSheetId="7" hidden="1">#REF!</definedName>
    <definedName name="Z_9A6F73E4_66AB_11D3_857C_00A0C9DF1035_.wvu.PrintArea" hidden="1">#REF!</definedName>
    <definedName name="Z_9A6F73E5_66AB_11D3_857C_00A0C9DF1035_.wvu.PrintArea" localSheetId="7" hidden="1">#REF!</definedName>
    <definedName name="Z_9A6F73E5_66AB_11D3_857C_00A0C9DF1035_.wvu.PrintArea" hidden="1">#REF!</definedName>
    <definedName name="Z_9A6F73E7_66AB_11D3_857C_00A0C9DF1035_.wvu.PrintArea" localSheetId="7" hidden="1">#REF!</definedName>
    <definedName name="Z_9A6F73E7_66AB_11D3_857C_00A0C9DF1035_.wvu.PrintArea" hidden="1">#REF!</definedName>
    <definedName name="Z_9A6F73E8_66AB_11D3_857C_00A0C9DF1035_.wvu.PrintArea" localSheetId="7" hidden="1">#REF!</definedName>
    <definedName name="Z_9A6F73E8_66AB_11D3_857C_00A0C9DF1035_.wvu.PrintArea" hidden="1">#REF!</definedName>
    <definedName name="Z_9A6F73EA_66AB_11D3_857C_00A0C9DF1035_.wvu.PrintArea" localSheetId="7" hidden="1">#REF!</definedName>
    <definedName name="Z_9A6F73EA_66AB_11D3_857C_00A0C9DF1035_.wvu.PrintArea" hidden="1">#REF!</definedName>
    <definedName name="Z_9A6F73EB_66AB_11D3_857C_00A0C9DF1035_.wvu.PrintArea" localSheetId="7" hidden="1">#REF!</definedName>
    <definedName name="Z_9A6F73EB_66AB_11D3_857C_00A0C9DF1035_.wvu.PrintArea" hidden="1">#REF!</definedName>
    <definedName name="Z_9A6F73ED_66AB_11D3_857C_00A0C9DF1035_.wvu.PrintArea" localSheetId="7" hidden="1">#REF!</definedName>
    <definedName name="Z_9A6F73ED_66AB_11D3_857C_00A0C9DF1035_.wvu.PrintArea" hidden="1">#REF!</definedName>
    <definedName name="Z_9A6F73EE_66AB_11D3_857C_00A0C9DF1035_.wvu.PrintArea" localSheetId="7" hidden="1">#REF!</definedName>
    <definedName name="Z_9A6F73EE_66AB_11D3_857C_00A0C9DF1035_.wvu.PrintArea" hidden="1">#REF!</definedName>
    <definedName name="Z_9A6F73EF_66AB_11D3_857C_00A0C9DF1035_.wvu.PrintArea" localSheetId="7" hidden="1">#REF!</definedName>
    <definedName name="Z_9A6F73EF_66AB_11D3_857C_00A0C9DF1035_.wvu.PrintArea" hidden="1">#REF!</definedName>
    <definedName name="Z_9A6F73F0_66AB_11D3_857C_00A0C9DF1035_.wvu.PrintArea" localSheetId="7" hidden="1">#REF!</definedName>
    <definedName name="Z_9A6F73F0_66AB_11D3_857C_00A0C9DF1035_.wvu.PrintArea" hidden="1">#REF!</definedName>
    <definedName name="Z_9A6F73F2_66AB_11D3_857C_00A0C9DF1035_.wvu.PrintArea" localSheetId="7" hidden="1">#REF!</definedName>
    <definedName name="Z_9A6F73F2_66AB_11D3_857C_00A0C9DF1035_.wvu.PrintArea" hidden="1">#REF!</definedName>
    <definedName name="Z_9A6F73F3_66AB_11D3_857C_00A0C9DF1035_.wvu.PrintArea" localSheetId="7" hidden="1">#REF!</definedName>
    <definedName name="Z_9A6F73F3_66AB_11D3_857C_00A0C9DF1035_.wvu.PrintArea" hidden="1">#REF!</definedName>
    <definedName name="Z_9A6F73F4_66AB_11D3_857C_00A0C9DF1035_.wvu.PrintArea" localSheetId="7" hidden="1">#REF!</definedName>
    <definedName name="Z_9A6F73F4_66AB_11D3_857C_00A0C9DF1035_.wvu.PrintArea" hidden="1">#REF!</definedName>
    <definedName name="Z_9A6F73F5_66AB_11D3_857C_00A0C9DF1035_.wvu.PrintArea" localSheetId="7" hidden="1">#REF!</definedName>
    <definedName name="Z_9A6F73F5_66AB_11D3_857C_00A0C9DF1035_.wvu.PrintArea" hidden="1">#REF!</definedName>
    <definedName name="Z_9A6F73F7_66AB_11D3_857C_00A0C9DF1035_.wvu.PrintArea" localSheetId="7" hidden="1">#REF!</definedName>
    <definedName name="Z_9A6F73F7_66AB_11D3_857C_00A0C9DF1035_.wvu.PrintArea" hidden="1">#REF!</definedName>
    <definedName name="Z_9A6F73F8_66AB_11D3_857C_00A0C9DF1035_.wvu.PrintArea" localSheetId="7" hidden="1">#REF!</definedName>
    <definedName name="Z_9A6F73F8_66AB_11D3_857C_00A0C9DF1035_.wvu.PrintArea" hidden="1">#REF!</definedName>
    <definedName name="Z_9F520CC2_86F7_11D3_9808_00A0C9DF29C4_.wvu.PrintArea" localSheetId="7" hidden="1">#REF!</definedName>
    <definedName name="Z_9F520CC2_86F7_11D3_9808_00A0C9DF29C4_.wvu.PrintArea" hidden="1">#REF!</definedName>
    <definedName name="Z_9F520CC3_86F7_11D3_9808_00A0C9DF29C4_.wvu.PrintArea" localSheetId="7" hidden="1">#REF!</definedName>
    <definedName name="Z_9F520CC3_86F7_11D3_9808_00A0C9DF29C4_.wvu.PrintArea" hidden="1">#REF!</definedName>
    <definedName name="Z_9F520CC5_86F7_11D3_9808_00A0C9DF29C4_.wvu.PrintArea" localSheetId="7" hidden="1">#REF!</definedName>
    <definedName name="Z_9F520CC5_86F7_11D3_9808_00A0C9DF29C4_.wvu.PrintArea" hidden="1">#REF!</definedName>
    <definedName name="Z_9F520CC6_86F7_11D3_9808_00A0C9DF29C4_.wvu.PrintArea" localSheetId="7" hidden="1">#REF!</definedName>
    <definedName name="Z_9F520CC6_86F7_11D3_9808_00A0C9DF29C4_.wvu.PrintArea" hidden="1">#REF!</definedName>
    <definedName name="Z_9F520CC7_86F7_11D3_9808_00A0C9DF29C4_.wvu.PrintArea" localSheetId="7" hidden="1">#REF!</definedName>
    <definedName name="Z_9F520CC7_86F7_11D3_9808_00A0C9DF29C4_.wvu.PrintArea" hidden="1">#REF!</definedName>
    <definedName name="Z_9F520CC8_86F7_11D3_9808_00A0C9DF29C4_.wvu.PrintArea" localSheetId="7" hidden="1">#REF!</definedName>
    <definedName name="Z_9F520CC8_86F7_11D3_9808_00A0C9DF29C4_.wvu.PrintArea" hidden="1">#REF!</definedName>
    <definedName name="Z_9F520CCA_86F7_11D3_9808_00A0C9DF29C4_.wvu.PrintArea" localSheetId="7" hidden="1">#REF!</definedName>
    <definedName name="Z_9F520CCA_86F7_11D3_9808_00A0C9DF29C4_.wvu.PrintArea" hidden="1">#REF!</definedName>
    <definedName name="Z_9F520CCB_86F7_11D3_9808_00A0C9DF29C4_.wvu.PrintArea" localSheetId="7" hidden="1">#REF!</definedName>
    <definedName name="Z_9F520CCB_86F7_11D3_9808_00A0C9DF29C4_.wvu.PrintArea" hidden="1">#REF!</definedName>
    <definedName name="Z_9F520CCC_86F7_11D3_9808_00A0C9DF29C4_.wvu.PrintArea" localSheetId="7" hidden="1">#REF!</definedName>
    <definedName name="Z_9F520CCC_86F7_11D3_9808_00A0C9DF29C4_.wvu.PrintArea" hidden="1">#REF!</definedName>
    <definedName name="Z_9F520CCD_86F7_11D3_9808_00A0C9DF29C4_.wvu.PrintArea" localSheetId="7" hidden="1">#REF!</definedName>
    <definedName name="Z_9F520CCD_86F7_11D3_9808_00A0C9DF29C4_.wvu.PrintArea" hidden="1">#REF!</definedName>
    <definedName name="Z_9F520CCF_86F7_11D3_9808_00A0C9DF29C4_.wvu.PrintArea" localSheetId="7" hidden="1">#REF!</definedName>
    <definedName name="Z_9F520CCF_86F7_11D3_9808_00A0C9DF29C4_.wvu.PrintArea" hidden="1">#REF!</definedName>
    <definedName name="Z_9F520CD0_86F7_11D3_9808_00A0C9DF29C4_.wvu.PrintArea" localSheetId="7" hidden="1">#REF!</definedName>
    <definedName name="Z_9F520CD0_86F7_11D3_9808_00A0C9DF29C4_.wvu.PrintArea" hidden="1">#REF!</definedName>
    <definedName name="Z_9F520CD2_86F7_11D3_9808_00A0C9DF29C4_.wvu.PrintArea" localSheetId="7" hidden="1">#REF!</definedName>
    <definedName name="Z_9F520CD2_86F7_11D3_9808_00A0C9DF29C4_.wvu.PrintArea" hidden="1">#REF!</definedName>
    <definedName name="Z_9F520CD3_86F7_11D3_9808_00A0C9DF29C4_.wvu.PrintArea" localSheetId="7" hidden="1">#REF!</definedName>
    <definedName name="Z_9F520CD3_86F7_11D3_9808_00A0C9DF29C4_.wvu.PrintArea" hidden="1">#REF!</definedName>
    <definedName name="Z_9F520CD5_86F7_11D3_9808_00A0C9DF29C4_.wvu.PrintArea" localSheetId="7" hidden="1">#REF!</definedName>
    <definedName name="Z_9F520CD5_86F7_11D3_9808_00A0C9DF29C4_.wvu.PrintArea" hidden="1">#REF!</definedName>
    <definedName name="Z_9F520CD6_86F7_11D3_9808_00A0C9DF29C4_.wvu.PrintArea" localSheetId="7" hidden="1">#REF!</definedName>
    <definedName name="Z_9F520CD6_86F7_11D3_9808_00A0C9DF29C4_.wvu.PrintArea" hidden="1">#REF!</definedName>
    <definedName name="Z_9F520CD7_86F7_11D3_9808_00A0C9DF29C4_.wvu.PrintArea" localSheetId="7" hidden="1">#REF!</definedName>
    <definedName name="Z_9F520CD7_86F7_11D3_9808_00A0C9DF29C4_.wvu.PrintArea" hidden="1">#REF!</definedName>
    <definedName name="Z_9F520CD8_86F7_11D3_9808_00A0C9DF29C4_.wvu.PrintArea" localSheetId="7" hidden="1">#REF!</definedName>
    <definedName name="Z_9F520CD8_86F7_11D3_9808_00A0C9DF29C4_.wvu.PrintArea" hidden="1">#REF!</definedName>
    <definedName name="Z_9F520CDA_86F7_11D3_9808_00A0C9DF29C4_.wvu.PrintArea" localSheetId="7" hidden="1">#REF!</definedName>
    <definedName name="Z_9F520CDA_86F7_11D3_9808_00A0C9DF29C4_.wvu.PrintArea" hidden="1">#REF!</definedName>
    <definedName name="Z_9F520CDB_86F7_11D3_9808_00A0C9DF29C4_.wvu.PrintArea" localSheetId="7" hidden="1">#REF!</definedName>
    <definedName name="Z_9F520CDB_86F7_11D3_9808_00A0C9DF29C4_.wvu.PrintArea" hidden="1">#REF!</definedName>
    <definedName name="Z_9F520CDC_86F7_11D3_9808_00A0C9DF29C4_.wvu.PrintArea" localSheetId="7" hidden="1">#REF!</definedName>
    <definedName name="Z_9F520CDC_86F7_11D3_9808_00A0C9DF29C4_.wvu.PrintArea" hidden="1">#REF!</definedName>
    <definedName name="Z_9F520CDD_86F7_11D3_9808_00A0C9DF29C4_.wvu.PrintArea" localSheetId="7" hidden="1">#REF!</definedName>
    <definedName name="Z_9F520CDD_86F7_11D3_9808_00A0C9DF29C4_.wvu.PrintArea" hidden="1">#REF!</definedName>
    <definedName name="Z_9F520CDF_86F7_11D3_9808_00A0C9DF29C4_.wvu.PrintArea" localSheetId="7" hidden="1">#REF!</definedName>
    <definedName name="Z_9F520CDF_86F7_11D3_9808_00A0C9DF29C4_.wvu.PrintArea" hidden="1">#REF!</definedName>
    <definedName name="Z_9F520CE0_86F7_11D3_9808_00A0C9DF29C4_.wvu.PrintArea" localSheetId="7" hidden="1">#REF!</definedName>
    <definedName name="Z_9F520CE0_86F7_11D3_9808_00A0C9DF29C4_.wvu.PrintArea" hidden="1">#REF!</definedName>
    <definedName name="Z_A1F52E4A_03D7_11D3_88AD_0080C84A5D47_.wvu.PrintArea" localSheetId="7" hidden="1">#REF!</definedName>
    <definedName name="Z_A1F52E4A_03D7_11D3_88AD_0080C84A5D47_.wvu.PrintArea" hidden="1">#REF!</definedName>
    <definedName name="Z_A1F52E4C_03D7_11D3_88AD_0080C84A5D47_.wvu.PrintArea" localSheetId="7" hidden="1">#REF!</definedName>
    <definedName name="Z_A1F52E4C_03D7_11D3_88AD_0080C84A5D47_.wvu.PrintArea" hidden="1">#REF!</definedName>
    <definedName name="Z_A1F52E4D_03D7_11D3_88AD_0080C84A5D47_.wvu.PrintArea" localSheetId="7" hidden="1">#REF!</definedName>
    <definedName name="Z_A1F52E4D_03D7_11D3_88AD_0080C84A5D47_.wvu.PrintArea" hidden="1">#REF!</definedName>
    <definedName name="Z_A1F52E4E_03D7_11D3_88AD_0080C84A5D47_.wvu.PrintArea" localSheetId="7" hidden="1">#REF!</definedName>
    <definedName name="Z_A1F52E4E_03D7_11D3_88AD_0080C84A5D47_.wvu.PrintArea" hidden="1">#REF!</definedName>
    <definedName name="Z_A1F52E50_03D7_11D3_88AD_0080C84A5D47_.wvu.PrintArea" localSheetId="7" hidden="1">#REF!</definedName>
    <definedName name="Z_A1F52E50_03D7_11D3_88AD_0080C84A5D47_.wvu.PrintArea" hidden="1">#REF!</definedName>
    <definedName name="Z_A1F52E51_03D7_11D3_88AD_0080C84A5D47_.wvu.PrintArea" localSheetId="7" hidden="1">#REF!</definedName>
    <definedName name="Z_A1F52E51_03D7_11D3_88AD_0080C84A5D47_.wvu.PrintArea" hidden="1">#REF!</definedName>
    <definedName name="Z_A1F52E52_03D7_11D3_88AD_0080C84A5D47_.wvu.PrintArea" localSheetId="7" hidden="1">#REF!</definedName>
    <definedName name="Z_A1F52E52_03D7_11D3_88AD_0080C84A5D47_.wvu.PrintArea" hidden="1">#REF!</definedName>
    <definedName name="Z_A1F52E54_03D7_11D3_88AD_0080C84A5D47_.wvu.PrintArea" localSheetId="7" hidden="1">#REF!</definedName>
    <definedName name="Z_A1F52E54_03D7_11D3_88AD_0080C84A5D47_.wvu.PrintArea" hidden="1">#REF!</definedName>
    <definedName name="Z_A1F52E55_03D7_11D3_88AD_0080C84A5D47_.wvu.PrintArea" localSheetId="7" hidden="1">#REF!</definedName>
    <definedName name="Z_A1F52E55_03D7_11D3_88AD_0080C84A5D47_.wvu.PrintArea" hidden="1">#REF!</definedName>
    <definedName name="Z_A1F52E57_03D7_11D3_88AD_0080C84A5D47_.wvu.PrintArea" localSheetId="7" hidden="1">#REF!</definedName>
    <definedName name="Z_A1F52E57_03D7_11D3_88AD_0080C84A5D47_.wvu.PrintArea" hidden="1">#REF!</definedName>
    <definedName name="Z_A1F52E59_03D7_11D3_88AD_0080C84A5D47_.wvu.PrintArea" localSheetId="7" hidden="1">#REF!</definedName>
    <definedName name="Z_A1F52E59_03D7_11D3_88AD_0080C84A5D47_.wvu.PrintArea" hidden="1">#REF!</definedName>
    <definedName name="Z_A1F52E5A_03D7_11D3_88AD_0080C84A5D47_.wvu.PrintArea" localSheetId="7" hidden="1">#REF!</definedName>
    <definedName name="Z_A1F52E5A_03D7_11D3_88AD_0080C84A5D47_.wvu.PrintArea" hidden="1">#REF!</definedName>
    <definedName name="Z_A1F52E5B_03D7_11D3_88AD_0080C84A5D47_.wvu.PrintArea" localSheetId="7" hidden="1">#REF!</definedName>
    <definedName name="Z_A1F52E5B_03D7_11D3_88AD_0080C84A5D47_.wvu.PrintArea" hidden="1">#REF!</definedName>
    <definedName name="Z_A1F52E5D_03D7_11D3_88AD_0080C84A5D47_.wvu.PrintArea" localSheetId="7" hidden="1">#REF!</definedName>
    <definedName name="Z_A1F52E5D_03D7_11D3_88AD_0080C84A5D47_.wvu.PrintArea" hidden="1">#REF!</definedName>
    <definedName name="Z_A1F52E5E_03D7_11D3_88AD_0080C84A5D47_.wvu.PrintArea" localSheetId="7" hidden="1">#REF!</definedName>
    <definedName name="Z_A1F52E5E_03D7_11D3_88AD_0080C84A5D47_.wvu.PrintArea" hidden="1">#REF!</definedName>
    <definedName name="Z_A1F52E5F_03D7_11D3_88AD_0080C84A5D47_.wvu.PrintArea" localSheetId="7" hidden="1">#REF!</definedName>
    <definedName name="Z_A1F52E5F_03D7_11D3_88AD_0080C84A5D47_.wvu.PrintArea" hidden="1">#REF!</definedName>
    <definedName name="Z_A1F52E61_03D7_11D3_88AD_0080C84A5D47_.wvu.PrintArea" localSheetId="7" hidden="1">#REF!</definedName>
    <definedName name="Z_A1F52E61_03D7_11D3_88AD_0080C84A5D47_.wvu.PrintArea" hidden="1">#REF!</definedName>
    <definedName name="Z_A1F52E62_03D7_11D3_88AD_0080C84A5D47_.wvu.PrintArea" localSheetId="7" hidden="1">#REF!</definedName>
    <definedName name="Z_A1F52E62_03D7_11D3_88AD_0080C84A5D47_.wvu.PrintArea" hidden="1">#REF!</definedName>
    <definedName name="Z_AF0B9184_56F4_11D3_97FE_00A0C9DF29C4_.wvu.PrintArea" localSheetId="7" hidden="1">#REF!</definedName>
    <definedName name="Z_AF0B9184_56F4_11D3_97FE_00A0C9DF29C4_.wvu.PrintArea" hidden="1">#REF!</definedName>
    <definedName name="Z_AF0B9185_56F4_11D3_97FE_00A0C9DF29C4_.wvu.PrintArea" localSheetId="7" hidden="1">#REF!</definedName>
    <definedName name="Z_AF0B9185_56F4_11D3_97FE_00A0C9DF29C4_.wvu.PrintArea" hidden="1">#REF!</definedName>
    <definedName name="Z_AF0B9187_56F4_11D3_97FE_00A0C9DF29C4_.wvu.PrintArea" localSheetId="7" hidden="1">#REF!</definedName>
    <definedName name="Z_AF0B9187_56F4_11D3_97FE_00A0C9DF29C4_.wvu.PrintArea" hidden="1">#REF!</definedName>
    <definedName name="Z_AF0B9188_56F4_11D3_97FE_00A0C9DF29C4_.wvu.PrintArea" localSheetId="7" hidden="1">#REF!</definedName>
    <definedName name="Z_AF0B9188_56F4_11D3_97FE_00A0C9DF29C4_.wvu.PrintArea" hidden="1">#REF!</definedName>
    <definedName name="Z_AF0B9189_56F4_11D3_97FE_00A0C9DF29C4_.wvu.PrintArea" localSheetId="7" hidden="1">#REF!</definedName>
    <definedName name="Z_AF0B9189_56F4_11D3_97FE_00A0C9DF29C4_.wvu.PrintArea" hidden="1">#REF!</definedName>
    <definedName name="Z_AF0B918A_56F4_11D3_97FE_00A0C9DF29C4_.wvu.PrintArea" localSheetId="7" hidden="1">#REF!</definedName>
    <definedName name="Z_AF0B918A_56F4_11D3_97FE_00A0C9DF29C4_.wvu.PrintArea" hidden="1">#REF!</definedName>
    <definedName name="Z_AF0B918C_56F4_11D3_97FE_00A0C9DF29C4_.wvu.PrintArea" localSheetId="7" hidden="1">#REF!</definedName>
    <definedName name="Z_AF0B918C_56F4_11D3_97FE_00A0C9DF29C4_.wvu.PrintArea" hidden="1">#REF!</definedName>
    <definedName name="Z_AF0B918D_56F4_11D3_97FE_00A0C9DF29C4_.wvu.PrintArea" localSheetId="7" hidden="1">#REF!</definedName>
    <definedName name="Z_AF0B918D_56F4_11D3_97FE_00A0C9DF29C4_.wvu.PrintArea" hidden="1">#REF!</definedName>
    <definedName name="Z_AF0B918E_56F4_11D3_97FE_00A0C9DF29C4_.wvu.PrintArea" localSheetId="7" hidden="1">#REF!</definedName>
    <definedName name="Z_AF0B918E_56F4_11D3_97FE_00A0C9DF29C4_.wvu.PrintArea" hidden="1">#REF!</definedName>
    <definedName name="Z_AF0B918F_56F4_11D3_97FE_00A0C9DF29C4_.wvu.PrintArea" localSheetId="7" hidden="1">#REF!</definedName>
    <definedName name="Z_AF0B918F_56F4_11D3_97FE_00A0C9DF29C4_.wvu.PrintArea" hidden="1">#REF!</definedName>
    <definedName name="Z_AF0B9191_56F4_11D3_97FE_00A0C9DF29C4_.wvu.PrintArea" localSheetId="7" hidden="1">#REF!</definedName>
    <definedName name="Z_AF0B9191_56F4_11D3_97FE_00A0C9DF29C4_.wvu.PrintArea" hidden="1">#REF!</definedName>
    <definedName name="Z_AF0B9192_56F4_11D3_97FE_00A0C9DF29C4_.wvu.PrintArea" localSheetId="7" hidden="1">#REF!</definedName>
    <definedName name="Z_AF0B9192_56F4_11D3_97FE_00A0C9DF29C4_.wvu.PrintArea" hidden="1">#REF!</definedName>
    <definedName name="Z_AF0B9194_56F4_11D3_97FE_00A0C9DF29C4_.wvu.PrintArea" localSheetId="7" hidden="1">#REF!</definedName>
    <definedName name="Z_AF0B9194_56F4_11D3_97FE_00A0C9DF29C4_.wvu.PrintArea" hidden="1">#REF!</definedName>
    <definedName name="Z_AF0B9195_56F4_11D3_97FE_00A0C9DF29C4_.wvu.PrintArea" localSheetId="7" hidden="1">#REF!</definedName>
    <definedName name="Z_AF0B9195_56F4_11D3_97FE_00A0C9DF29C4_.wvu.PrintArea" hidden="1">#REF!</definedName>
    <definedName name="Z_AF0B9197_56F4_11D3_97FE_00A0C9DF29C4_.wvu.PrintArea" localSheetId="7" hidden="1">#REF!</definedName>
    <definedName name="Z_AF0B9197_56F4_11D3_97FE_00A0C9DF29C4_.wvu.PrintArea" hidden="1">#REF!</definedName>
    <definedName name="Z_AF0B9198_56F4_11D3_97FE_00A0C9DF29C4_.wvu.PrintArea" localSheetId="7" hidden="1">#REF!</definedName>
    <definedName name="Z_AF0B9198_56F4_11D3_97FE_00A0C9DF29C4_.wvu.PrintArea" hidden="1">#REF!</definedName>
    <definedName name="Z_AF0B9199_56F4_11D3_97FE_00A0C9DF29C4_.wvu.PrintArea" localSheetId="7" hidden="1">#REF!</definedName>
    <definedName name="Z_AF0B9199_56F4_11D3_97FE_00A0C9DF29C4_.wvu.PrintArea" hidden="1">#REF!</definedName>
    <definedName name="Z_AF0B919A_56F4_11D3_97FE_00A0C9DF29C4_.wvu.PrintArea" localSheetId="7" hidden="1">#REF!</definedName>
    <definedName name="Z_AF0B919A_56F4_11D3_97FE_00A0C9DF29C4_.wvu.PrintArea" hidden="1">#REF!</definedName>
    <definedName name="Z_AF0B919C_56F4_11D3_97FE_00A0C9DF29C4_.wvu.PrintArea" localSheetId="7" hidden="1">#REF!</definedName>
    <definedName name="Z_AF0B919C_56F4_11D3_97FE_00A0C9DF29C4_.wvu.PrintArea" hidden="1">#REF!</definedName>
    <definedName name="Z_AF0B919D_56F4_11D3_97FE_00A0C9DF29C4_.wvu.PrintArea" localSheetId="7" hidden="1">#REF!</definedName>
    <definedName name="Z_AF0B919D_56F4_11D3_97FE_00A0C9DF29C4_.wvu.PrintArea" hidden="1">#REF!</definedName>
    <definedName name="Z_AF0B919E_56F4_11D3_97FE_00A0C9DF29C4_.wvu.PrintArea" localSheetId="7" hidden="1">#REF!</definedName>
    <definedName name="Z_AF0B919E_56F4_11D3_97FE_00A0C9DF29C4_.wvu.PrintArea" hidden="1">#REF!</definedName>
    <definedName name="Z_AF0B919F_56F4_11D3_97FE_00A0C9DF29C4_.wvu.PrintArea" localSheetId="7" hidden="1">#REF!</definedName>
    <definedName name="Z_AF0B919F_56F4_11D3_97FE_00A0C9DF29C4_.wvu.PrintArea" hidden="1">#REF!</definedName>
    <definedName name="Z_AF0B91A1_56F4_11D3_97FE_00A0C9DF29C4_.wvu.PrintArea" localSheetId="7" hidden="1">#REF!</definedName>
    <definedName name="Z_AF0B91A1_56F4_11D3_97FE_00A0C9DF29C4_.wvu.PrintArea" hidden="1">#REF!</definedName>
    <definedName name="Z_AF0B91A2_56F4_11D3_97FE_00A0C9DF29C4_.wvu.PrintArea" localSheetId="7" hidden="1">#REF!</definedName>
    <definedName name="Z_AF0B91A2_56F4_11D3_97FE_00A0C9DF29C4_.wvu.PrintArea" hidden="1">#REF!</definedName>
    <definedName name="Z_B7259815_225C_11D3_8571_00A0C9DF1035_.wvu.PrintArea" localSheetId="7" hidden="1">#REF!</definedName>
    <definedName name="Z_B7259815_225C_11D3_8571_00A0C9DF1035_.wvu.PrintArea" hidden="1">#REF!</definedName>
    <definedName name="Z_B7259816_225C_11D3_8571_00A0C9DF1035_.wvu.PrintArea" localSheetId="7" hidden="1">#REF!</definedName>
    <definedName name="Z_B7259816_225C_11D3_8571_00A0C9DF1035_.wvu.PrintArea" hidden="1">#REF!</definedName>
    <definedName name="Z_B7259818_225C_11D3_8571_00A0C9DF1035_.wvu.PrintArea" localSheetId="7" hidden="1">#REF!</definedName>
    <definedName name="Z_B7259818_225C_11D3_8571_00A0C9DF1035_.wvu.PrintArea" hidden="1">#REF!</definedName>
    <definedName name="Z_B7259819_225C_11D3_8571_00A0C9DF1035_.wvu.PrintArea" localSheetId="7" hidden="1">#REF!</definedName>
    <definedName name="Z_B7259819_225C_11D3_8571_00A0C9DF1035_.wvu.PrintArea" hidden="1">#REF!</definedName>
    <definedName name="Z_B725981A_225C_11D3_8571_00A0C9DF1035_.wvu.PrintArea" localSheetId="7" hidden="1">#REF!</definedName>
    <definedName name="Z_B725981A_225C_11D3_8571_00A0C9DF1035_.wvu.PrintArea" hidden="1">#REF!</definedName>
    <definedName name="Z_B725981B_225C_11D3_8571_00A0C9DF1035_.wvu.PrintArea" localSheetId="7" hidden="1">#REF!</definedName>
    <definedName name="Z_B725981B_225C_11D3_8571_00A0C9DF1035_.wvu.PrintArea" hidden="1">#REF!</definedName>
    <definedName name="Z_B725981D_225C_11D3_8571_00A0C9DF1035_.wvu.PrintArea" localSheetId="7" hidden="1">#REF!</definedName>
    <definedName name="Z_B725981D_225C_11D3_8571_00A0C9DF1035_.wvu.PrintArea" hidden="1">#REF!</definedName>
    <definedName name="Z_B725981E_225C_11D3_8571_00A0C9DF1035_.wvu.PrintArea" localSheetId="7" hidden="1">#REF!</definedName>
    <definedName name="Z_B725981E_225C_11D3_8571_00A0C9DF1035_.wvu.PrintArea" hidden="1">#REF!</definedName>
    <definedName name="Z_B725981F_225C_11D3_8571_00A0C9DF1035_.wvu.PrintArea" localSheetId="7" hidden="1">#REF!</definedName>
    <definedName name="Z_B725981F_225C_11D3_8571_00A0C9DF1035_.wvu.PrintArea" hidden="1">#REF!</definedName>
    <definedName name="Z_B7259820_225C_11D3_8571_00A0C9DF1035_.wvu.PrintArea" localSheetId="7" hidden="1">#REF!</definedName>
    <definedName name="Z_B7259820_225C_11D3_8571_00A0C9DF1035_.wvu.PrintArea" hidden="1">#REF!</definedName>
    <definedName name="Z_B7259822_225C_11D3_8571_00A0C9DF1035_.wvu.PrintArea" localSheetId="7" hidden="1">#REF!</definedName>
    <definedName name="Z_B7259822_225C_11D3_8571_00A0C9DF1035_.wvu.PrintArea" hidden="1">#REF!</definedName>
    <definedName name="Z_B7259823_225C_11D3_8571_00A0C9DF1035_.wvu.PrintArea" localSheetId="7" hidden="1">#REF!</definedName>
    <definedName name="Z_B7259823_225C_11D3_8571_00A0C9DF1035_.wvu.PrintArea" hidden="1">#REF!</definedName>
    <definedName name="Z_B7259825_225C_11D3_8571_00A0C9DF1035_.wvu.PrintArea" localSheetId="7" hidden="1">#REF!</definedName>
    <definedName name="Z_B7259825_225C_11D3_8571_00A0C9DF1035_.wvu.PrintArea" hidden="1">#REF!</definedName>
    <definedName name="Z_B7259826_225C_11D3_8571_00A0C9DF1035_.wvu.PrintArea" localSheetId="7" hidden="1">#REF!</definedName>
    <definedName name="Z_B7259826_225C_11D3_8571_00A0C9DF1035_.wvu.PrintArea" hidden="1">#REF!</definedName>
    <definedName name="Z_B7259828_225C_11D3_8571_00A0C9DF1035_.wvu.PrintArea" localSheetId="7" hidden="1">#REF!</definedName>
    <definedName name="Z_B7259828_225C_11D3_8571_00A0C9DF1035_.wvu.PrintArea" hidden="1">#REF!</definedName>
    <definedName name="Z_B7259829_225C_11D3_8571_00A0C9DF1035_.wvu.PrintArea" localSheetId="7" hidden="1">#REF!</definedName>
    <definedName name="Z_B7259829_225C_11D3_8571_00A0C9DF1035_.wvu.PrintArea" hidden="1">#REF!</definedName>
    <definedName name="Z_B725982A_225C_11D3_8571_00A0C9DF1035_.wvu.PrintArea" localSheetId="7" hidden="1">#REF!</definedName>
    <definedName name="Z_B725982A_225C_11D3_8571_00A0C9DF1035_.wvu.PrintArea" hidden="1">#REF!</definedName>
    <definedName name="Z_B725982B_225C_11D3_8571_00A0C9DF1035_.wvu.PrintArea" localSheetId="7" hidden="1">#REF!</definedName>
    <definedName name="Z_B725982B_225C_11D3_8571_00A0C9DF1035_.wvu.PrintArea" hidden="1">#REF!</definedName>
    <definedName name="Z_B725982D_225C_11D3_8571_00A0C9DF1035_.wvu.PrintArea" localSheetId="7" hidden="1">#REF!</definedName>
    <definedName name="Z_B725982D_225C_11D3_8571_00A0C9DF1035_.wvu.PrintArea" hidden="1">#REF!</definedName>
    <definedName name="Z_B725982E_225C_11D3_8571_00A0C9DF1035_.wvu.PrintArea" localSheetId="7" hidden="1">#REF!</definedName>
    <definedName name="Z_B725982E_225C_11D3_8571_00A0C9DF1035_.wvu.PrintArea" hidden="1">#REF!</definedName>
    <definedName name="Z_B725982F_225C_11D3_8571_00A0C9DF1035_.wvu.PrintArea" localSheetId="7" hidden="1">#REF!</definedName>
    <definedName name="Z_B725982F_225C_11D3_8571_00A0C9DF1035_.wvu.PrintArea" hidden="1">#REF!</definedName>
    <definedName name="Z_B7259830_225C_11D3_8571_00A0C9DF1035_.wvu.PrintArea" localSheetId="7" hidden="1">#REF!</definedName>
    <definedName name="Z_B7259830_225C_11D3_8571_00A0C9DF1035_.wvu.PrintArea" hidden="1">#REF!</definedName>
    <definedName name="Z_B7259832_225C_11D3_8571_00A0C9DF1035_.wvu.PrintArea" localSheetId="7" hidden="1">#REF!</definedName>
    <definedName name="Z_B7259832_225C_11D3_8571_00A0C9DF1035_.wvu.PrintArea" hidden="1">#REF!</definedName>
    <definedName name="Z_B7259833_225C_11D3_8571_00A0C9DF1035_.wvu.PrintArea" localSheetId="7" hidden="1">#REF!</definedName>
    <definedName name="Z_B7259833_225C_11D3_8571_00A0C9DF1035_.wvu.PrintArea" hidden="1">#REF!</definedName>
    <definedName name="Z_B7F9DAA5_441F_11D3_8575_00A0C9DF1035_.wvu.PrintArea" localSheetId="7" hidden="1">#REF!</definedName>
    <definedName name="Z_B7F9DAA5_441F_11D3_8575_00A0C9DF1035_.wvu.PrintArea" hidden="1">#REF!</definedName>
    <definedName name="Z_B7F9DAA6_441F_11D3_8575_00A0C9DF1035_.wvu.PrintArea" localSheetId="7" hidden="1">#REF!</definedName>
    <definedName name="Z_B7F9DAA6_441F_11D3_8575_00A0C9DF1035_.wvu.PrintArea" hidden="1">#REF!</definedName>
    <definedName name="Z_B7F9DAA8_441F_11D3_8575_00A0C9DF1035_.wvu.PrintArea" localSheetId="7" hidden="1">#REF!</definedName>
    <definedName name="Z_B7F9DAA8_441F_11D3_8575_00A0C9DF1035_.wvu.PrintArea" hidden="1">#REF!</definedName>
    <definedName name="Z_B7F9DAA9_441F_11D3_8575_00A0C9DF1035_.wvu.PrintArea" localSheetId="7" hidden="1">#REF!</definedName>
    <definedName name="Z_B7F9DAA9_441F_11D3_8575_00A0C9DF1035_.wvu.PrintArea" hidden="1">#REF!</definedName>
    <definedName name="Z_B7F9DAAA_441F_11D3_8575_00A0C9DF1035_.wvu.PrintArea" localSheetId="7" hidden="1">#REF!</definedName>
    <definedName name="Z_B7F9DAAA_441F_11D3_8575_00A0C9DF1035_.wvu.PrintArea" hidden="1">#REF!</definedName>
    <definedName name="Z_B7F9DAAB_441F_11D3_8575_00A0C9DF1035_.wvu.PrintArea" localSheetId="7" hidden="1">#REF!</definedName>
    <definedName name="Z_B7F9DAAB_441F_11D3_8575_00A0C9DF1035_.wvu.PrintArea" hidden="1">#REF!</definedName>
    <definedName name="Z_B7F9DAAD_441F_11D3_8575_00A0C9DF1035_.wvu.PrintArea" localSheetId="7" hidden="1">#REF!</definedName>
    <definedName name="Z_B7F9DAAD_441F_11D3_8575_00A0C9DF1035_.wvu.PrintArea" hidden="1">#REF!</definedName>
    <definedName name="Z_B7F9DAAE_441F_11D3_8575_00A0C9DF1035_.wvu.PrintArea" localSheetId="7" hidden="1">#REF!</definedName>
    <definedName name="Z_B7F9DAAE_441F_11D3_8575_00A0C9DF1035_.wvu.PrintArea" hidden="1">#REF!</definedName>
    <definedName name="Z_B7F9DAAF_441F_11D3_8575_00A0C9DF1035_.wvu.PrintArea" localSheetId="7" hidden="1">#REF!</definedName>
    <definedName name="Z_B7F9DAAF_441F_11D3_8575_00A0C9DF1035_.wvu.PrintArea" hidden="1">#REF!</definedName>
    <definedName name="Z_B7F9DAB0_441F_11D3_8575_00A0C9DF1035_.wvu.PrintArea" localSheetId="7" hidden="1">#REF!</definedName>
    <definedName name="Z_B7F9DAB0_441F_11D3_8575_00A0C9DF1035_.wvu.PrintArea" hidden="1">#REF!</definedName>
    <definedName name="Z_B7F9DAB2_441F_11D3_8575_00A0C9DF1035_.wvu.PrintArea" localSheetId="7" hidden="1">#REF!</definedName>
    <definedName name="Z_B7F9DAB2_441F_11D3_8575_00A0C9DF1035_.wvu.PrintArea" hidden="1">#REF!</definedName>
    <definedName name="Z_B7F9DAB3_441F_11D3_8575_00A0C9DF1035_.wvu.PrintArea" localSheetId="7" hidden="1">#REF!</definedName>
    <definedName name="Z_B7F9DAB3_441F_11D3_8575_00A0C9DF1035_.wvu.PrintArea" hidden="1">#REF!</definedName>
    <definedName name="Z_B7F9DAB5_441F_11D3_8575_00A0C9DF1035_.wvu.PrintArea" localSheetId="7" hidden="1">#REF!</definedName>
    <definedName name="Z_B7F9DAB5_441F_11D3_8575_00A0C9DF1035_.wvu.PrintArea" hidden="1">#REF!</definedName>
    <definedName name="Z_B7F9DAB6_441F_11D3_8575_00A0C9DF1035_.wvu.PrintArea" localSheetId="7" hidden="1">#REF!</definedName>
    <definedName name="Z_B7F9DAB6_441F_11D3_8575_00A0C9DF1035_.wvu.PrintArea" hidden="1">#REF!</definedName>
    <definedName name="Z_B7F9DAB8_441F_11D3_8575_00A0C9DF1035_.wvu.PrintArea" localSheetId="7" hidden="1">#REF!</definedName>
    <definedName name="Z_B7F9DAB8_441F_11D3_8575_00A0C9DF1035_.wvu.PrintArea" hidden="1">#REF!</definedName>
    <definedName name="Z_B7F9DAB9_441F_11D3_8575_00A0C9DF1035_.wvu.PrintArea" localSheetId="7" hidden="1">#REF!</definedName>
    <definedName name="Z_B7F9DAB9_441F_11D3_8575_00A0C9DF1035_.wvu.PrintArea" hidden="1">#REF!</definedName>
    <definedName name="Z_B7F9DABA_441F_11D3_8575_00A0C9DF1035_.wvu.PrintArea" localSheetId="7" hidden="1">#REF!</definedName>
    <definedName name="Z_B7F9DABA_441F_11D3_8575_00A0C9DF1035_.wvu.PrintArea" hidden="1">#REF!</definedName>
    <definedName name="Z_B7F9DABB_441F_11D3_8575_00A0C9DF1035_.wvu.PrintArea" localSheetId="7" hidden="1">#REF!</definedName>
    <definedName name="Z_B7F9DABB_441F_11D3_8575_00A0C9DF1035_.wvu.PrintArea" hidden="1">#REF!</definedName>
    <definedName name="Z_B7F9DABD_441F_11D3_8575_00A0C9DF1035_.wvu.PrintArea" localSheetId="7" hidden="1">#REF!</definedName>
    <definedName name="Z_B7F9DABD_441F_11D3_8575_00A0C9DF1035_.wvu.PrintArea" hidden="1">#REF!</definedName>
    <definedName name="Z_B7F9DABE_441F_11D3_8575_00A0C9DF1035_.wvu.PrintArea" localSheetId="7" hidden="1">#REF!</definedName>
    <definedName name="Z_B7F9DABE_441F_11D3_8575_00A0C9DF1035_.wvu.PrintArea" hidden="1">#REF!</definedName>
    <definedName name="Z_B7F9DABF_441F_11D3_8575_00A0C9DF1035_.wvu.PrintArea" localSheetId="7" hidden="1">#REF!</definedName>
    <definedName name="Z_B7F9DABF_441F_11D3_8575_00A0C9DF1035_.wvu.PrintArea" hidden="1">#REF!</definedName>
    <definedName name="Z_B7F9DAC0_441F_11D3_8575_00A0C9DF1035_.wvu.PrintArea" localSheetId="7" hidden="1">#REF!</definedName>
    <definedName name="Z_B7F9DAC0_441F_11D3_8575_00A0C9DF1035_.wvu.PrintArea" hidden="1">#REF!</definedName>
    <definedName name="Z_B7F9DAC2_441F_11D3_8575_00A0C9DF1035_.wvu.PrintArea" localSheetId="7" hidden="1">#REF!</definedName>
    <definedName name="Z_B7F9DAC2_441F_11D3_8575_00A0C9DF1035_.wvu.PrintArea" hidden="1">#REF!</definedName>
    <definedName name="Z_B7F9DAC3_441F_11D3_8575_00A0C9DF1035_.wvu.PrintArea" localSheetId="7" hidden="1">#REF!</definedName>
    <definedName name="Z_B7F9DAC3_441F_11D3_8575_00A0C9DF1035_.wvu.PrintArea" hidden="1">#REF!</definedName>
    <definedName name="Z_BE87EB26_C75B_11D3_9810_00A0C9DF29C4_.wvu.PrintArea" localSheetId="7" hidden="1">#REF!</definedName>
    <definedName name="Z_BE87EB26_C75B_11D3_9810_00A0C9DF29C4_.wvu.PrintArea" hidden="1">#REF!</definedName>
    <definedName name="Z_BE87EB27_C75B_11D3_9810_00A0C9DF29C4_.wvu.PrintArea" localSheetId="7" hidden="1">#REF!</definedName>
    <definedName name="Z_BE87EB27_C75B_11D3_9810_00A0C9DF29C4_.wvu.PrintArea" hidden="1">#REF!</definedName>
    <definedName name="Z_BE87EB29_C75B_11D3_9810_00A0C9DF29C4_.wvu.PrintArea" localSheetId="7" hidden="1">#REF!</definedName>
    <definedName name="Z_BE87EB29_C75B_11D3_9810_00A0C9DF29C4_.wvu.PrintArea" hidden="1">#REF!</definedName>
    <definedName name="Z_BE87EB2A_C75B_11D3_9810_00A0C9DF29C4_.wvu.PrintArea" localSheetId="7" hidden="1">#REF!</definedName>
    <definedName name="Z_BE87EB2A_C75B_11D3_9810_00A0C9DF29C4_.wvu.PrintArea" hidden="1">#REF!</definedName>
    <definedName name="Z_BE87EB2B_C75B_11D3_9810_00A0C9DF29C4_.wvu.PrintArea" localSheetId="7" hidden="1">#REF!</definedName>
    <definedName name="Z_BE87EB2B_C75B_11D3_9810_00A0C9DF29C4_.wvu.PrintArea" hidden="1">#REF!</definedName>
    <definedName name="Z_BE87EB2C_C75B_11D3_9810_00A0C9DF29C4_.wvu.PrintArea" localSheetId="7" hidden="1">#REF!</definedName>
    <definedName name="Z_BE87EB2C_C75B_11D3_9810_00A0C9DF29C4_.wvu.PrintArea" hidden="1">#REF!</definedName>
    <definedName name="Z_BE87EB2E_C75B_11D3_9810_00A0C9DF29C4_.wvu.PrintArea" localSheetId="7" hidden="1">#REF!</definedName>
    <definedName name="Z_BE87EB2E_C75B_11D3_9810_00A0C9DF29C4_.wvu.PrintArea" hidden="1">#REF!</definedName>
    <definedName name="Z_BE87EB2F_C75B_11D3_9810_00A0C9DF29C4_.wvu.PrintArea" localSheetId="7" hidden="1">#REF!</definedName>
    <definedName name="Z_BE87EB2F_C75B_11D3_9810_00A0C9DF29C4_.wvu.PrintArea" hidden="1">#REF!</definedName>
    <definedName name="Z_BE87EB30_C75B_11D3_9810_00A0C9DF29C4_.wvu.PrintArea" localSheetId="7" hidden="1">#REF!</definedName>
    <definedName name="Z_BE87EB30_C75B_11D3_9810_00A0C9DF29C4_.wvu.PrintArea" hidden="1">#REF!</definedName>
    <definedName name="Z_BE87EB31_C75B_11D3_9810_00A0C9DF29C4_.wvu.PrintArea" localSheetId="7" hidden="1">#REF!</definedName>
    <definedName name="Z_BE87EB31_C75B_11D3_9810_00A0C9DF29C4_.wvu.PrintArea" hidden="1">#REF!</definedName>
    <definedName name="Z_BE87EB33_C75B_11D3_9810_00A0C9DF29C4_.wvu.PrintArea" localSheetId="7" hidden="1">#REF!</definedName>
    <definedName name="Z_BE87EB33_C75B_11D3_9810_00A0C9DF29C4_.wvu.PrintArea" hidden="1">#REF!</definedName>
    <definedName name="Z_BE87EB34_C75B_11D3_9810_00A0C9DF29C4_.wvu.PrintArea" localSheetId="7" hidden="1">#REF!</definedName>
    <definedName name="Z_BE87EB34_C75B_11D3_9810_00A0C9DF29C4_.wvu.PrintArea" hidden="1">#REF!</definedName>
    <definedName name="Z_BE87EB36_C75B_11D3_9810_00A0C9DF29C4_.wvu.PrintArea" localSheetId="7" hidden="1">#REF!</definedName>
    <definedName name="Z_BE87EB36_C75B_11D3_9810_00A0C9DF29C4_.wvu.PrintArea" hidden="1">#REF!</definedName>
    <definedName name="Z_BE87EB37_C75B_11D3_9810_00A0C9DF29C4_.wvu.PrintArea" localSheetId="7" hidden="1">#REF!</definedName>
    <definedName name="Z_BE87EB37_C75B_11D3_9810_00A0C9DF29C4_.wvu.PrintArea" hidden="1">#REF!</definedName>
    <definedName name="Z_BE87EB39_C75B_11D3_9810_00A0C9DF29C4_.wvu.PrintArea" localSheetId="7" hidden="1">#REF!</definedName>
    <definedName name="Z_BE87EB39_C75B_11D3_9810_00A0C9DF29C4_.wvu.PrintArea" hidden="1">#REF!</definedName>
    <definedName name="Z_BE87EB3A_C75B_11D3_9810_00A0C9DF29C4_.wvu.PrintArea" localSheetId="7" hidden="1">#REF!</definedName>
    <definedName name="Z_BE87EB3A_C75B_11D3_9810_00A0C9DF29C4_.wvu.PrintArea" hidden="1">#REF!</definedName>
    <definedName name="Z_BE87EB3B_C75B_11D3_9810_00A0C9DF29C4_.wvu.PrintArea" localSheetId="7" hidden="1">#REF!</definedName>
    <definedName name="Z_BE87EB3B_C75B_11D3_9810_00A0C9DF29C4_.wvu.PrintArea" hidden="1">#REF!</definedName>
    <definedName name="Z_BE87EB3C_C75B_11D3_9810_00A0C9DF29C4_.wvu.PrintArea" localSheetId="7" hidden="1">#REF!</definedName>
    <definedName name="Z_BE87EB3C_C75B_11D3_9810_00A0C9DF29C4_.wvu.PrintArea" hidden="1">#REF!</definedName>
    <definedName name="Z_BE87EB3E_C75B_11D3_9810_00A0C9DF29C4_.wvu.PrintArea" localSheetId="7" hidden="1">#REF!</definedName>
    <definedName name="Z_BE87EB3E_C75B_11D3_9810_00A0C9DF29C4_.wvu.PrintArea" hidden="1">#REF!</definedName>
    <definedName name="Z_BE87EB3F_C75B_11D3_9810_00A0C9DF29C4_.wvu.PrintArea" localSheetId="7" hidden="1">#REF!</definedName>
    <definedName name="Z_BE87EB3F_C75B_11D3_9810_00A0C9DF29C4_.wvu.PrintArea" hidden="1">#REF!</definedName>
    <definedName name="Z_BE87EB40_C75B_11D3_9810_00A0C9DF29C4_.wvu.PrintArea" localSheetId="7" hidden="1">#REF!</definedName>
    <definedName name="Z_BE87EB40_C75B_11D3_9810_00A0C9DF29C4_.wvu.PrintArea" hidden="1">#REF!</definedName>
    <definedName name="Z_BE87EB41_C75B_11D3_9810_00A0C9DF29C4_.wvu.PrintArea" localSheetId="7" hidden="1">#REF!</definedName>
    <definedName name="Z_BE87EB41_C75B_11D3_9810_00A0C9DF29C4_.wvu.PrintArea" hidden="1">#REF!</definedName>
    <definedName name="Z_BE87EB43_C75B_11D3_9810_00A0C9DF29C4_.wvu.PrintArea" localSheetId="7" hidden="1">#REF!</definedName>
    <definedName name="Z_BE87EB43_C75B_11D3_9810_00A0C9DF29C4_.wvu.PrintArea" hidden="1">#REF!</definedName>
    <definedName name="Z_BE87EB44_C75B_11D3_9810_00A0C9DF29C4_.wvu.PrintArea" localSheetId="7" hidden="1">#REF!</definedName>
    <definedName name="Z_BE87EB44_C75B_11D3_9810_00A0C9DF29C4_.wvu.PrintArea" hidden="1">#REF!</definedName>
    <definedName name="Z_C20A3D4D_6B6B_11D3_ABEF_00A0C9DF1063_.wvu.PrintArea" localSheetId="7" hidden="1">#REF!</definedName>
    <definedName name="Z_C20A3D4D_6B6B_11D3_ABEF_00A0C9DF1063_.wvu.PrintArea" hidden="1">#REF!</definedName>
    <definedName name="Z_C20A3D4E_6B6B_11D3_ABEF_00A0C9DF1063_.wvu.PrintArea" localSheetId="7" hidden="1">#REF!</definedName>
    <definedName name="Z_C20A3D4E_6B6B_11D3_ABEF_00A0C9DF1063_.wvu.PrintArea" hidden="1">#REF!</definedName>
    <definedName name="Z_C20A3D50_6B6B_11D3_ABEF_00A0C9DF1063_.wvu.PrintArea" localSheetId="7" hidden="1">#REF!</definedName>
    <definedName name="Z_C20A3D50_6B6B_11D3_ABEF_00A0C9DF1063_.wvu.PrintArea" hidden="1">#REF!</definedName>
    <definedName name="Z_C20A3D51_6B6B_11D3_ABEF_00A0C9DF1063_.wvu.PrintArea" localSheetId="7" hidden="1">#REF!</definedName>
    <definedName name="Z_C20A3D51_6B6B_11D3_ABEF_00A0C9DF1063_.wvu.PrintArea" hidden="1">#REF!</definedName>
    <definedName name="Z_C20A3D52_6B6B_11D3_ABEF_00A0C9DF1063_.wvu.PrintArea" localSheetId="7" hidden="1">#REF!</definedName>
    <definedName name="Z_C20A3D52_6B6B_11D3_ABEF_00A0C9DF1063_.wvu.PrintArea" hidden="1">#REF!</definedName>
    <definedName name="Z_C20A3D53_6B6B_11D3_ABEF_00A0C9DF1063_.wvu.PrintArea" localSheetId="7" hidden="1">#REF!</definedName>
    <definedName name="Z_C20A3D53_6B6B_11D3_ABEF_00A0C9DF1063_.wvu.PrintArea" hidden="1">#REF!</definedName>
    <definedName name="Z_C20A3D55_6B6B_11D3_ABEF_00A0C9DF1063_.wvu.PrintArea" localSheetId="7" hidden="1">#REF!</definedName>
    <definedName name="Z_C20A3D55_6B6B_11D3_ABEF_00A0C9DF1063_.wvu.PrintArea" hidden="1">#REF!</definedName>
    <definedName name="Z_C20A3D56_6B6B_11D3_ABEF_00A0C9DF1063_.wvu.PrintArea" localSheetId="7" hidden="1">#REF!</definedName>
    <definedName name="Z_C20A3D56_6B6B_11D3_ABEF_00A0C9DF1063_.wvu.PrintArea" hidden="1">#REF!</definedName>
    <definedName name="Z_C20A3D57_6B6B_11D3_ABEF_00A0C9DF1063_.wvu.PrintArea" localSheetId="7" hidden="1">#REF!</definedName>
    <definedName name="Z_C20A3D57_6B6B_11D3_ABEF_00A0C9DF1063_.wvu.PrintArea" hidden="1">#REF!</definedName>
    <definedName name="Z_C20A3D58_6B6B_11D3_ABEF_00A0C9DF1063_.wvu.PrintArea" localSheetId="7" hidden="1">#REF!</definedName>
    <definedName name="Z_C20A3D58_6B6B_11D3_ABEF_00A0C9DF1063_.wvu.PrintArea" hidden="1">#REF!</definedName>
    <definedName name="Z_C20A3D5A_6B6B_11D3_ABEF_00A0C9DF1063_.wvu.PrintArea" localSheetId="7" hidden="1">#REF!</definedName>
    <definedName name="Z_C20A3D5A_6B6B_11D3_ABEF_00A0C9DF1063_.wvu.PrintArea" hidden="1">#REF!</definedName>
    <definedName name="Z_C20A3D5B_6B6B_11D3_ABEF_00A0C9DF1063_.wvu.PrintArea" localSheetId="7" hidden="1">#REF!</definedName>
    <definedName name="Z_C20A3D5B_6B6B_11D3_ABEF_00A0C9DF1063_.wvu.PrintArea" hidden="1">#REF!</definedName>
    <definedName name="Z_C20A3D5D_6B6B_11D3_ABEF_00A0C9DF1063_.wvu.PrintArea" localSheetId="7" hidden="1">#REF!</definedName>
    <definedName name="Z_C20A3D5D_6B6B_11D3_ABEF_00A0C9DF1063_.wvu.PrintArea" hidden="1">#REF!</definedName>
    <definedName name="Z_C20A3D5E_6B6B_11D3_ABEF_00A0C9DF1063_.wvu.PrintArea" localSheetId="7" hidden="1">#REF!</definedName>
    <definedName name="Z_C20A3D5E_6B6B_11D3_ABEF_00A0C9DF1063_.wvu.PrintArea" hidden="1">#REF!</definedName>
    <definedName name="Z_C20A3D60_6B6B_11D3_ABEF_00A0C9DF1063_.wvu.PrintArea" localSheetId="7" hidden="1">#REF!</definedName>
    <definedName name="Z_C20A3D60_6B6B_11D3_ABEF_00A0C9DF1063_.wvu.PrintArea" hidden="1">#REF!</definedName>
    <definedName name="Z_C20A3D61_6B6B_11D3_ABEF_00A0C9DF1063_.wvu.PrintArea" localSheetId="7" hidden="1">#REF!</definedName>
    <definedName name="Z_C20A3D61_6B6B_11D3_ABEF_00A0C9DF1063_.wvu.PrintArea" hidden="1">#REF!</definedName>
    <definedName name="Z_C20A3D62_6B6B_11D3_ABEF_00A0C9DF1063_.wvu.PrintArea" localSheetId="7" hidden="1">#REF!</definedName>
    <definedName name="Z_C20A3D62_6B6B_11D3_ABEF_00A0C9DF1063_.wvu.PrintArea" hidden="1">#REF!</definedName>
    <definedName name="Z_C20A3D63_6B6B_11D3_ABEF_00A0C9DF1063_.wvu.PrintArea" localSheetId="7" hidden="1">#REF!</definedName>
    <definedName name="Z_C20A3D63_6B6B_11D3_ABEF_00A0C9DF1063_.wvu.PrintArea" hidden="1">#REF!</definedName>
    <definedName name="Z_C20A3D65_6B6B_11D3_ABEF_00A0C9DF1063_.wvu.PrintArea" localSheetId="7" hidden="1">#REF!</definedName>
    <definedName name="Z_C20A3D65_6B6B_11D3_ABEF_00A0C9DF1063_.wvu.PrintArea" hidden="1">#REF!</definedName>
    <definedName name="Z_C20A3D66_6B6B_11D3_ABEF_00A0C9DF1063_.wvu.PrintArea" localSheetId="7" hidden="1">#REF!</definedName>
    <definedName name="Z_C20A3D66_6B6B_11D3_ABEF_00A0C9DF1063_.wvu.PrintArea" hidden="1">#REF!</definedName>
    <definedName name="Z_C20A3D67_6B6B_11D3_ABEF_00A0C9DF1063_.wvu.PrintArea" localSheetId="7" hidden="1">#REF!</definedName>
    <definedName name="Z_C20A3D67_6B6B_11D3_ABEF_00A0C9DF1063_.wvu.PrintArea" hidden="1">#REF!</definedName>
    <definedName name="Z_C20A3D68_6B6B_11D3_ABEF_00A0C9DF1063_.wvu.PrintArea" localSheetId="7" hidden="1">#REF!</definedName>
    <definedName name="Z_C20A3D68_6B6B_11D3_ABEF_00A0C9DF1063_.wvu.PrintArea" hidden="1">#REF!</definedName>
    <definedName name="Z_C20A3D6A_6B6B_11D3_ABEF_00A0C9DF1063_.wvu.PrintArea" localSheetId="7" hidden="1">#REF!</definedName>
    <definedName name="Z_C20A3D6A_6B6B_11D3_ABEF_00A0C9DF1063_.wvu.PrintArea" hidden="1">#REF!</definedName>
    <definedName name="Z_C20A3D6B_6B6B_11D3_ABEF_00A0C9DF1063_.wvu.PrintArea" localSheetId="7" hidden="1">#REF!</definedName>
    <definedName name="Z_C20A3D6B_6B6B_11D3_ABEF_00A0C9DF1063_.wvu.PrintArea" hidden="1">#REF!</definedName>
    <definedName name="Z_C20A3DDF_6B6B_11D3_ABEF_00A0C9DF1063_.wvu.PrintArea" localSheetId="7" hidden="1">#REF!</definedName>
    <definedName name="Z_C20A3DDF_6B6B_11D3_ABEF_00A0C9DF1063_.wvu.PrintArea" hidden="1">#REF!</definedName>
    <definedName name="Z_C20A3DE0_6B6B_11D3_ABEF_00A0C9DF1063_.wvu.PrintArea" localSheetId="7" hidden="1">#REF!</definedName>
    <definedName name="Z_C20A3DE0_6B6B_11D3_ABEF_00A0C9DF1063_.wvu.PrintArea" hidden="1">#REF!</definedName>
    <definedName name="Z_C20A3DE2_6B6B_11D3_ABEF_00A0C9DF1063_.wvu.PrintArea" localSheetId="7" hidden="1">#REF!</definedName>
    <definedName name="Z_C20A3DE2_6B6B_11D3_ABEF_00A0C9DF1063_.wvu.PrintArea" hidden="1">#REF!</definedName>
    <definedName name="Z_C20A3DE3_6B6B_11D3_ABEF_00A0C9DF1063_.wvu.PrintArea" localSheetId="7" hidden="1">#REF!</definedName>
    <definedName name="Z_C20A3DE3_6B6B_11D3_ABEF_00A0C9DF1063_.wvu.PrintArea" hidden="1">#REF!</definedName>
    <definedName name="Z_C20A3DE4_6B6B_11D3_ABEF_00A0C9DF1063_.wvu.PrintArea" localSheetId="7" hidden="1">#REF!</definedName>
    <definedName name="Z_C20A3DE4_6B6B_11D3_ABEF_00A0C9DF1063_.wvu.PrintArea" hidden="1">#REF!</definedName>
    <definedName name="Z_C20A3DE5_6B6B_11D3_ABEF_00A0C9DF1063_.wvu.PrintArea" localSheetId="7" hidden="1">#REF!</definedName>
    <definedName name="Z_C20A3DE5_6B6B_11D3_ABEF_00A0C9DF1063_.wvu.PrintArea" hidden="1">#REF!</definedName>
    <definedName name="Z_C20A3DE7_6B6B_11D3_ABEF_00A0C9DF1063_.wvu.PrintArea" localSheetId="7" hidden="1">#REF!</definedName>
    <definedName name="Z_C20A3DE7_6B6B_11D3_ABEF_00A0C9DF1063_.wvu.PrintArea" hidden="1">#REF!</definedName>
    <definedName name="Z_C20A3DE8_6B6B_11D3_ABEF_00A0C9DF1063_.wvu.PrintArea" localSheetId="7" hidden="1">#REF!</definedName>
    <definedName name="Z_C20A3DE8_6B6B_11D3_ABEF_00A0C9DF1063_.wvu.PrintArea" hidden="1">#REF!</definedName>
    <definedName name="Z_C20A3DE9_6B6B_11D3_ABEF_00A0C9DF1063_.wvu.PrintArea" localSheetId="7" hidden="1">#REF!</definedName>
    <definedName name="Z_C20A3DE9_6B6B_11D3_ABEF_00A0C9DF1063_.wvu.PrintArea" hidden="1">#REF!</definedName>
    <definedName name="Z_C20A3DEA_6B6B_11D3_ABEF_00A0C9DF1063_.wvu.PrintArea" localSheetId="7" hidden="1">#REF!</definedName>
    <definedName name="Z_C20A3DEA_6B6B_11D3_ABEF_00A0C9DF1063_.wvu.PrintArea" hidden="1">#REF!</definedName>
    <definedName name="Z_C20A3DEC_6B6B_11D3_ABEF_00A0C9DF1063_.wvu.PrintArea" localSheetId="7" hidden="1">#REF!</definedName>
    <definedName name="Z_C20A3DEC_6B6B_11D3_ABEF_00A0C9DF1063_.wvu.PrintArea" hidden="1">#REF!</definedName>
    <definedName name="Z_C20A3DED_6B6B_11D3_ABEF_00A0C9DF1063_.wvu.PrintArea" localSheetId="7" hidden="1">#REF!</definedName>
    <definedName name="Z_C20A3DED_6B6B_11D3_ABEF_00A0C9DF1063_.wvu.PrintArea" hidden="1">#REF!</definedName>
    <definedName name="Z_C20A3DEF_6B6B_11D3_ABEF_00A0C9DF1063_.wvu.PrintArea" localSheetId="7" hidden="1">#REF!</definedName>
    <definedName name="Z_C20A3DEF_6B6B_11D3_ABEF_00A0C9DF1063_.wvu.PrintArea" hidden="1">#REF!</definedName>
    <definedName name="Z_C20A3DF0_6B6B_11D3_ABEF_00A0C9DF1063_.wvu.PrintArea" localSheetId="7" hidden="1">#REF!</definedName>
    <definedName name="Z_C20A3DF0_6B6B_11D3_ABEF_00A0C9DF1063_.wvu.PrintArea" hidden="1">#REF!</definedName>
    <definedName name="Z_C20A3DF2_6B6B_11D3_ABEF_00A0C9DF1063_.wvu.PrintArea" localSheetId="7" hidden="1">#REF!</definedName>
    <definedName name="Z_C20A3DF2_6B6B_11D3_ABEF_00A0C9DF1063_.wvu.PrintArea" hidden="1">#REF!</definedName>
    <definedName name="Z_C20A3DF3_6B6B_11D3_ABEF_00A0C9DF1063_.wvu.PrintArea" localSheetId="7" hidden="1">#REF!</definedName>
    <definedName name="Z_C20A3DF3_6B6B_11D3_ABEF_00A0C9DF1063_.wvu.PrintArea" hidden="1">#REF!</definedName>
    <definedName name="Z_C20A3DF4_6B6B_11D3_ABEF_00A0C9DF1063_.wvu.PrintArea" localSheetId="7" hidden="1">#REF!</definedName>
    <definedName name="Z_C20A3DF4_6B6B_11D3_ABEF_00A0C9DF1063_.wvu.PrintArea" hidden="1">#REF!</definedName>
    <definedName name="Z_C20A3DF5_6B6B_11D3_ABEF_00A0C9DF1063_.wvu.PrintArea" localSheetId="7" hidden="1">#REF!</definedName>
    <definedName name="Z_C20A3DF5_6B6B_11D3_ABEF_00A0C9DF1063_.wvu.PrintArea" hidden="1">#REF!</definedName>
    <definedName name="Z_C20A3DF7_6B6B_11D3_ABEF_00A0C9DF1063_.wvu.PrintArea" localSheetId="7" hidden="1">#REF!</definedName>
    <definedName name="Z_C20A3DF7_6B6B_11D3_ABEF_00A0C9DF1063_.wvu.PrintArea" hidden="1">#REF!</definedName>
    <definedName name="Z_C20A3DF8_6B6B_11D3_ABEF_00A0C9DF1063_.wvu.PrintArea" localSheetId="7" hidden="1">#REF!</definedName>
    <definedName name="Z_C20A3DF8_6B6B_11D3_ABEF_00A0C9DF1063_.wvu.PrintArea" hidden="1">#REF!</definedName>
    <definedName name="Z_C20A3DF9_6B6B_11D3_ABEF_00A0C9DF1063_.wvu.PrintArea" localSheetId="7" hidden="1">#REF!</definedName>
    <definedName name="Z_C20A3DF9_6B6B_11D3_ABEF_00A0C9DF1063_.wvu.PrintArea" hidden="1">#REF!</definedName>
    <definedName name="Z_C20A3DFA_6B6B_11D3_ABEF_00A0C9DF1063_.wvu.PrintArea" localSheetId="7" hidden="1">#REF!</definedName>
    <definedName name="Z_C20A3DFA_6B6B_11D3_ABEF_00A0C9DF1063_.wvu.PrintArea" hidden="1">#REF!</definedName>
    <definedName name="Z_C20A3DFC_6B6B_11D3_ABEF_00A0C9DF1063_.wvu.PrintArea" localSheetId="7" hidden="1">#REF!</definedName>
    <definedName name="Z_C20A3DFC_6B6B_11D3_ABEF_00A0C9DF1063_.wvu.PrintArea" hidden="1">#REF!</definedName>
    <definedName name="Z_C20A3DFD_6B6B_11D3_ABEF_00A0C9DF1063_.wvu.PrintArea" localSheetId="7" hidden="1">#REF!</definedName>
    <definedName name="Z_C20A3DFD_6B6B_11D3_ABEF_00A0C9DF1063_.wvu.PrintArea" hidden="1">#REF!</definedName>
    <definedName name="Z_C32C0BC3_A762_4E97_BB37_2FAA4746F4FA_.wvu.Cols" localSheetId="2" hidden="1">'ILS Report- Combined'!$A:$A</definedName>
    <definedName name="Z_C453FA0A_6CF6_11D3_ABEF_00A0C9DF1063_.wvu.PrintArea" localSheetId="7" hidden="1">#REF!</definedName>
    <definedName name="Z_C453FA0A_6CF6_11D3_ABEF_00A0C9DF1063_.wvu.PrintArea" hidden="1">#REF!</definedName>
    <definedName name="Z_C453FA0B_6CF6_11D3_ABEF_00A0C9DF1063_.wvu.PrintArea" localSheetId="7" hidden="1">#REF!</definedName>
    <definedName name="Z_C453FA0B_6CF6_11D3_ABEF_00A0C9DF1063_.wvu.PrintArea" hidden="1">#REF!</definedName>
    <definedName name="Z_C453FA0D_6CF6_11D3_ABEF_00A0C9DF1063_.wvu.PrintArea" localSheetId="7" hidden="1">#REF!</definedName>
    <definedName name="Z_C453FA0D_6CF6_11D3_ABEF_00A0C9DF1063_.wvu.PrintArea" hidden="1">#REF!</definedName>
    <definedName name="Z_C453FA0E_6CF6_11D3_ABEF_00A0C9DF1063_.wvu.PrintArea" localSheetId="7" hidden="1">#REF!</definedName>
    <definedName name="Z_C453FA0E_6CF6_11D3_ABEF_00A0C9DF1063_.wvu.PrintArea" hidden="1">#REF!</definedName>
    <definedName name="Z_C453FA0F_6CF6_11D3_ABEF_00A0C9DF1063_.wvu.PrintArea" localSheetId="7" hidden="1">#REF!</definedName>
    <definedName name="Z_C453FA0F_6CF6_11D3_ABEF_00A0C9DF1063_.wvu.PrintArea" hidden="1">#REF!</definedName>
    <definedName name="Z_C453FA10_6CF6_11D3_ABEF_00A0C9DF1063_.wvu.PrintArea" localSheetId="7" hidden="1">#REF!</definedName>
    <definedName name="Z_C453FA10_6CF6_11D3_ABEF_00A0C9DF1063_.wvu.PrintArea" hidden="1">#REF!</definedName>
    <definedName name="Z_C453FA12_6CF6_11D3_ABEF_00A0C9DF1063_.wvu.PrintArea" localSheetId="7" hidden="1">#REF!</definedName>
    <definedName name="Z_C453FA12_6CF6_11D3_ABEF_00A0C9DF1063_.wvu.PrintArea" hidden="1">#REF!</definedName>
    <definedName name="Z_C453FA13_6CF6_11D3_ABEF_00A0C9DF1063_.wvu.PrintArea" localSheetId="7" hidden="1">#REF!</definedName>
    <definedName name="Z_C453FA13_6CF6_11D3_ABEF_00A0C9DF1063_.wvu.PrintArea" hidden="1">#REF!</definedName>
    <definedName name="Z_C453FA14_6CF6_11D3_ABEF_00A0C9DF1063_.wvu.PrintArea" localSheetId="7" hidden="1">#REF!</definedName>
    <definedName name="Z_C453FA14_6CF6_11D3_ABEF_00A0C9DF1063_.wvu.PrintArea" hidden="1">#REF!</definedName>
    <definedName name="Z_C453FA15_6CF6_11D3_ABEF_00A0C9DF1063_.wvu.PrintArea" localSheetId="7" hidden="1">#REF!</definedName>
    <definedName name="Z_C453FA15_6CF6_11D3_ABEF_00A0C9DF1063_.wvu.PrintArea" hidden="1">#REF!</definedName>
    <definedName name="Z_C453FA17_6CF6_11D3_ABEF_00A0C9DF1063_.wvu.PrintArea" localSheetId="7" hidden="1">#REF!</definedName>
    <definedName name="Z_C453FA17_6CF6_11D3_ABEF_00A0C9DF1063_.wvu.PrintArea" hidden="1">#REF!</definedName>
    <definedName name="Z_C453FA18_6CF6_11D3_ABEF_00A0C9DF1063_.wvu.PrintArea" localSheetId="7" hidden="1">#REF!</definedName>
    <definedName name="Z_C453FA18_6CF6_11D3_ABEF_00A0C9DF1063_.wvu.PrintArea" hidden="1">#REF!</definedName>
    <definedName name="Z_C453FA1A_6CF6_11D3_ABEF_00A0C9DF1063_.wvu.PrintArea" localSheetId="7" hidden="1">#REF!</definedName>
    <definedName name="Z_C453FA1A_6CF6_11D3_ABEF_00A0C9DF1063_.wvu.PrintArea" hidden="1">#REF!</definedName>
    <definedName name="Z_C453FA1B_6CF6_11D3_ABEF_00A0C9DF1063_.wvu.PrintArea" localSheetId="7" hidden="1">#REF!</definedName>
    <definedName name="Z_C453FA1B_6CF6_11D3_ABEF_00A0C9DF1063_.wvu.PrintArea" hidden="1">#REF!</definedName>
    <definedName name="Z_C453FA1D_6CF6_11D3_ABEF_00A0C9DF1063_.wvu.PrintArea" localSheetId="7" hidden="1">#REF!</definedName>
    <definedName name="Z_C453FA1D_6CF6_11D3_ABEF_00A0C9DF1063_.wvu.PrintArea" hidden="1">#REF!</definedName>
    <definedName name="Z_C453FA1E_6CF6_11D3_ABEF_00A0C9DF1063_.wvu.PrintArea" localSheetId="7" hidden="1">#REF!</definedName>
    <definedName name="Z_C453FA1E_6CF6_11D3_ABEF_00A0C9DF1063_.wvu.PrintArea" hidden="1">#REF!</definedName>
    <definedName name="Z_C453FA1F_6CF6_11D3_ABEF_00A0C9DF1063_.wvu.PrintArea" localSheetId="7" hidden="1">#REF!</definedName>
    <definedName name="Z_C453FA1F_6CF6_11D3_ABEF_00A0C9DF1063_.wvu.PrintArea" hidden="1">#REF!</definedName>
    <definedName name="Z_C453FA20_6CF6_11D3_ABEF_00A0C9DF1063_.wvu.PrintArea" localSheetId="7" hidden="1">#REF!</definedName>
    <definedName name="Z_C453FA20_6CF6_11D3_ABEF_00A0C9DF1063_.wvu.PrintArea" hidden="1">#REF!</definedName>
    <definedName name="Z_C453FA22_6CF6_11D3_ABEF_00A0C9DF1063_.wvu.PrintArea" localSheetId="7" hidden="1">#REF!</definedName>
    <definedName name="Z_C453FA22_6CF6_11D3_ABEF_00A0C9DF1063_.wvu.PrintArea" hidden="1">#REF!</definedName>
    <definedName name="Z_C453FA23_6CF6_11D3_ABEF_00A0C9DF1063_.wvu.PrintArea" localSheetId="7" hidden="1">#REF!</definedName>
    <definedName name="Z_C453FA23_6CF6_11D3_ABEF_00A0C9DF1063_.wvu.PrintArea" hidden="1">#REF!</definedName>
    <definedName name="Z_C453FA24_6CF6_11D3_ABEF_00A0C9DF1063_.wvu.PrintArea" localSheetId="7" hidden="1">#REF!</definedName>
    <definedName name="Z_C453FA24_6CF6_11D3_ABEF_00A0C9DF1063_.wvu.PrintArea" hidden="1">#REF!</definedName>
    <definedName name="Z_C453FA25_6CF6_11D3_ABEF_00A0C9DF1063_.wvu.PrintArea" localSheetId="7" hidden="1">#REF!</definedName>
    <definedName name="Z_C453FA25_6CF6_11D3_ABEF_00A0C9DF1063_.wvu.PrintArea" hidden="1">#REF!</definedName>
    <definedName name="Z_C453FA27_6CF6_11D3_ABEF_00A0C9DF1063_.wvu.PrintArea" localSheetId="7" hidden="1">#REF!</definedName>
    <definedName name="Z_C453FA27_6CF6_11D3_ABEF_00A0C9DF1063_.wvu.PrintArea" hidden="1">#REF!</definedName>
    <definedName name="Z_C453FA28_6CF6_11D3_ABEF_00A0C9DF1063_.wvu.PrintArea" localSheetId="7" hidden="1">#REF!</definedName>
    <definedName name="Z_C453FA28_6CF6_11D3_ABEF_00A0C9DF1063_.wvu.PrintArea" hidden="1">#REF!</definedName>
    <definedName name="Z_D56A7A4B_BFD7_4A85_A4E7_6E1C9DD24B18_.wvu.Cols" localSheetId="2" hidden="1">'ILS Report- Combined'!$A:$A</definedName>
    <definedName name="Z_D59CE115_23E5_11D3_97FA_00A0C9DF29C4_.wvu.PrintArea" localSheetId="7" hidden="1">#REF!</definedName>
    <definedName name="Z_D59CE115_23E5_11D3_97FA_00A0C9DF29C4_.wvu.PrintArea" hidden="1">#REF!</definedName>
    <definedName name="Z_D59CE116_23E5_11D3_97FA_00A0C9DF29C4_.wvu.PrintArea" localSheetId="7" hidden="1">#REF!</definedName>
    <definedName name="Z_D59CE116_23E5_11D3_97FA_00A0C9DF29C4_.wvu.PrintArea" hidden="1">#REF!</definedName>
    <definedName name="Z_D59CE118_23E5_11D3_97FA_00A0C9DF29C4_.wvu.PrintArea" localSheetId="7" hidden="1">#REF!</definedName>
    <definedName name="Z_D59CE118_23E5_11D3_97FA_00A0C9DF29C4_.wvu.PrintArea" hidden="1">#REF!</definedName>
    <definedName name="Z_D59CE119_23E5_11D3_97FA_00A0C9DF29C4_.wvu.PrintArea" localSheetId="7" hidden="1">#REF!</definedName>
    <definedName name="Z_D59CE119_23E5_11D3_97FA_00A0C9DF29C4_.wvu.PrintArea" hidden="1">#REF!</definedName>
    <definedName name="Z_D59CE11A_23E5_11D3_97FA_00A0C9DF29C4_.wvu.PrintArea" localSheetId="7" hidden="1">#REF!</definedName>
    <definedName name="Z_D59CE11A_23E5_11D3_97FA_00A0C9DF29C4_.wvu.PrintArea" hidden="1">#REF!</definedName>
    <definedName name="Z_D59CE11B_23E5_11D3_97FA_00A0C9DF29C4_.wvu.PrintArea" localSheetId="7" hidden="1">#REF!</definedName>
    <definedName name="Z_D59CE11B_23E5_11D3_97FA_00A0C9DF29C4_.wvu.PrintArea" hidden="1">#REF!</definedName>
    <definedName name="Z_D59CE11D_23E5_11D3_97FA_00A0C9DF29C4_.wvu.PrintArea" localSheetId="7" hidden="1">#REF!</definedName>
    <definedName name="Z_D59CE11D_23E5_11D3_97FA_00A0C9DF29C4_.wvu.PrintArea" hidden="1">#REF!</definedName>
    <definedName name="Z_D59CE11E_23E5_11D3_97FA_00A0C9DF29C4_.wvu.PrintArea" localSheetId="7" hidden="1">#REF!</definedName>
    <definedName name="Z_D59CE11E_23E5_11D3_97FA_00A0C9DF29C4_.wvu.PrintArea" hidden="1">#REF!</definedName>
    <definedName name="Z_D59CE11F_23E5_11D3_97FA_00A0C9DF29C4_.wvu.PrintArea" localSheetId="7" hidden="1">#REF!</definedName>
    <definedName name="Z_D59CE11F_23E5_11D3_97FA_00A0C9DF29C4_.wvu.PrintArea" hidden="1">#REF!</definedName>
    <definedName name="Z_D59CE120_23E5_11D3_97FA_00A0C9DF29C4_.wvu.PrintArea" localSheetId="7" hidden="1">#REF!</definedName>
    <definedName name="Z_D59CE120_23E5_11D3_97FA_00A0C9DF29C4_.wvu.PrintArea" hidden="1">#REF!</definedName>
    <definedName name="Z_D59CE122_23E5_11D3_97FA_00A0C9DF29C4_.wvu.PrintArea" localSheetId="7" hidden="1">#REF!</definedName>
    <definedName name="Z_D59CE122_23E5_11D3_97FA_00A0C9DF29C4_.wvu.PrintArea" hidden="1">#REF!</definedName>
    <definedName name="Z_D59CE123_23E5_11D3_97FA_00A0C9DF29C4_.wvu.PrintArea" localSheetId="7" hidden="1">#REF!</definedName>
    <definedName name="Z_D59CE123_23E5_11D3_97FA_00A0C9DF29C4_.wvu.PrintArea" hidden="1">#REF!</definedName>
    <definedName name="Z_D59CE125_23E5_11D3_97FA_00A0C9DF29C4_.wvu.PrintArea" localSheetId="7" hidden="1">#REF!</definedName>
    <definedName name="Z_D59CE125_23E5_11D3_97FA_00A0C9DF29C4_.wvu.PrintArea" hidden="1">#REF!</definedName>
    <definedName name="Z_D59CE126_23E5_11D3_97FA_00A0C9DF29C4_.wvu.PrintArea" localSheetId="7" hidden="1">#REF!</definedName>
    <definedName name="Z_D59CE126_23E5_11D3_97FA_00A0C9DF29C4_.wvu.PrintArea" hidden="1">#REF!</definedName>
    <definedName name="Z_D59CE128_23E5_11D3_97FA_00A0C9DF29C4_.wvu.PrintArea" localSheetId="7" hidden="1">#REF!</definedName>
    <definedName name="Z_D59CE128_23E5_11D3_97FA_00A0C9DF29C4_.wvu.PrintArea" hidden="1">#REF!</definedName>
    <definedName name="Z_D59CE129_23E5_11D3_97FA_00A0C9DF29C4_.wvu.PrintArea" localSheetId="7" hidden="1">#REF!</definedName>
    <definedName name="Z_D59CE129_23E5_11D3_97FA_00A0C9DF29C4_.wvu.PrintArea" hidden="1">#REF!</definedName>
    <definedName name="Z_D59CE12A_23E5_11D3_97FA_00A0C9DF29C4_.wvu.PrintArea" localSheetId="7" hidden="1">#REF!</definedName>
    <definedName name="Z_D59CE12A_23E5_11D3_97FA_00A0C9DF29C4_.wvu.PrintArea" hidden="1">#REF!</definedName>
    <definedName name="Z_D59CE12B_23E5_11D3_97FA_00A0C9DF29C4_.wvu.PrintArea" localSheetId="7" hidden="1">#REF!</definedName>
    <definedName name="Z_D59CE12B_23E5_11D3_97FA_00A0C9DF29C4_.wvu.PrintArea" hidden="1">#REF!</definedName>
    <definedName name="Z_D59CE12D_23E5_11D3_97FA_00A0C9DF29C4_.wvu.PrintArea" localSheetId="7" hidden="1">#REF!</definedName>
    <definedName name="Z_D59CE12D_23E5_11D3_97FA_00A0C9DF29C4_.wvu.PrintArea" hidden="1">#REF!</definedName>
    <definedName name="Z_D59CE12E_23E5_11D3_97FA_00A0C9DF29C4_.wvu.PrintArea" localSheetId="7" hidden="1">#REF!</definedName>
    <definedName name="Z_D59CE12E_23E5_11D3_97FA_00A0C9DF29C4_.wvu.PrintArea" hidden="1">#REF!</definedName>
    <definedName name="Z_D59CE12F_23E5_11D3_97FA_00A0C9DF29C4_.wvu.PrintArea" localSheetId="7" hidden="1">#REF!</definedName>
    <definedName name="Z_D59CE12F_23E5_11D3_97FA_00A0C9DF29C4_.wvu.PrintArea" hidden="1">#REF!</definedName>
    <definedName name="Z_D59CE130_23E5_11D3_97FA_00A0C9DF29C4_.wvu.PrintArea" localSheetId="7" hidden="1">#REF!</definedName>
    <definedName name="Z_D59CE130_23E5_11D3_97FA_00A0C9DF29C4_.wvu.PrintArea" hidden="1">#REF!</definedName>
    <definedName name="Z_D59CE132_23E5_11D3_97FA_00A0C9DF29C4_.wvu.PrintArea" localSheetId="7" hidden="1">#REF!</definedName>
    <definedName name="Z_D59CE132_23E5_11D3_97FA_00A0C9DF29C4_.wvu.PrintArea" hidden="1">#REF!</definedName>
    <definedName name="Z_D59CE133_23E5_11D3_97FA_00A0C9DF29C4_.wvu.PrintArea" localSheetId="7" hidden="1">#REF!</definedName>
    <definedName name="Z_D59CE133_23E5_11D3_97FA_00A0C9DF29C4_.wvu.PrintArea" hidden="1">#REF!</definedName>
    <definedName name="Z_D7AAD4B4_562F_11D3_97FE_00A0C9DF29C4_.wvu.PrintArea" localSheetId="7" hidden="1">#REF!</definedName>
    <definedName name="Z_D7AAD4B4_562F_11D3_97FE_00A0C9DF29C4_.wvu.PrintArea" hidden="1">#REF!</definedName>
    <definedName name="Z_D7AAD4B5_562F_11D3_97FE_00A0C9DF29C4_.wvu.PrintArea" localSheetId="7" hidden="1">#REF!</definedName>
    <definedName name="Z_D7AAD4B5_562F_11D3_97FE_00A0C9DF29C4_.wvu.PrintArea" hidden="1">#REF!</definedName>
    <definedName name="Z_D7AAD4B7_562F_11D3_97FE_00A0C9DF29C4_.wvu.PrintArea" localSheetId="7" hidden="1">#REF!</definedName>
    <definedName name="Z_D7AAD4B7_562F_11D3_97FE_00A0C9DF29C4_.wvu.PrintArea" hidden="1">#REF!</definedName>
    <definedName name="Z_D7AAD4B8_562F_11D3_97FE_00A0C9DF29C4_.wvu.PrintArea" localSheetId="7" hidden="1">#REF!</definedName>
    <definedName name="Z_D7AAD4B8_562F_11D3_97FE_00A0C9DF29C4_.wvu.PrintArea" hidden="1">#REF!</definedName>
    <definedName name="Z_D7AAD4B9_562F_11D3_97FE_00A0C9DF29C4_.wvu.PrintArea" localSheetId="7" hidden="1">#REF!</definedName>
    <definedName name="Z_D7AAD4B9_562F_11D3_97FE_00A0C9DF29C4_.wvu.PrintArea" hidden="1">#REF!</definedName>
    <definedName name="Z_D7AAD4BA_562F_11D3_97FE_00A0C9DF29C4_.wvu.PrintArea" localSheetId="7" hidden="1">#REF!</definedName>
    <definedName name="Z_D7AAD4BA_562F_11D3_97FE_00A0C9DF29C4_.wvu.PrintArea" hidden="1">#REF!</definedName>
    <definedName name="Z_D7AAD4BC_562F_11D3_97FE_00A0C9DF29C4_.wvu.PrintArea" localSheetId="7" hidden="1">#REF!</definedName>
    <definedName name="Z_D7AAD4BC_562F_11D3_97FE_00A0C9DF29C4_.wvu.PrintArea" hidden="1">#REF!</definedName>
    <definedName name="Z_D7AAD4BD_562F_11D3_97FE_00A0C9DF29C4_.wvu.PrintArea" localSheetId="7" hidden="1">#REF!</definedName>
    <definedName name="Z_D7AAD4BD_562F_11D3_97FE_00A0C9DF29C4_.wvu.PrintArea" hidden="1">#REF!</definedName>
    <definedName name="Z_D7AAD4BE_562F_11D3_97FE_00A0C9DF29C4_.wvu.PrintArea" localSheetId="7" hidden="1">#REF!</definedName>
    <definedName name="Z_D7AAD4BE_562F_11D3_97FE_00A0C9DF29C4_.wvu.PrintArea" hidden="1">#REF!</definedName>
    <definedName name="Z_D7AAD4BF_562F_11D3_97FE_00A0C9DF29C4_.wvu.PrintArea" localSheetId="7" hidden="1">#REF!</definedName>
    <definedName name="Z_D7AAD4BF_562F_11D3_97FE_00A0C9DF29C4_.wvu.PrintArea" hidden="1">#REF!</definedName>
    <definedName name="Z_D7AAD4C1_562F_11D3_97FE_00A0C9DF29C4_.wvu.PrintArea" localSheetId="7" hidden="1">#REF!</definedName>
    <definedName name="Z_D7AAD4C1_562F_11D3_97FE_00A0C9DF29C4_.wvu.PrintArea" hidden="1">#REF!</definedName>
    <definedName name="Z_D7AAD4C2_562F_11D3_97FE_00A0C9DF29C4_.wvu.PrintArea" localSheetId="7" hidden="1">#REF!</definedName>
    <definedName name="Z_D7AAD4C2_562F_11D3_97FE_00A0C9DF29C4_.wvu.PrintArea" hidden="1">#REF!</definedName>
    <definedName name="Z_D7AAD4C4_562F_11D3_97FE_00A0C9DF29C4_.wvu.PrintArea" localSheetId="7" hidden="1">#REF!</definedName>
    <definedName name="Z_D7AAD4C4_562F_11D3_97FE_00A0C9DF29C4_.wvu.PrintArea" hidden="1">#REF!</definedName>
    <definedName name="Z_D7AAD4C5_562F_11D3_97FE_00A0C9DF29C4_.wvu.PrintArea" localSheetId="7" hidden="1">#REF!</definedName>
    <definedName name="Z_D7AAD4C5_562F_11D3_97FE_00A0C9DF29C4_.wvu.PrintArea" hidden="1">#REF!</definedName>
    <definedName name="Z_D7AAD4C7_562F_11D3_97FE_00A0C9DF29C4_.wvu.PrintArea" localSheetId="7" hidden="1">#REF!</definedName>
    <definedName name="Z_D7AAD4C7_562F_11D3_97FE_00A0C9DF29C4_.wvu.PrintArea" hidden="1">#REF!</definedName>
    <definedName name="Z_D7AAD4C8_562F_11D3_97FE_00A0C9DF29C4_.wvu.PrintArea" localSheetId="7" hidden="1">#REF!</definedName>
    <definedName name="Z_D7AAD4C8_562F_11D3_97FE_00A0C9DF29C4_.wvu.PrintArea" hidden="1">#REF!</definedName>
    <definedName name="Z_D7AAD4C9_562F_11D3_97FE_00A0C9DF29C4_.wvu.PrintArea" localSheetId="7" hidden="1">#REF!</definedName>
    <definedName name="Z_D7AAD4C9_562F_11D3_97FE_00A0C9DF29C4_.wvu.PrintArea" hidden="1">#REF!</definedName>
    <definedName name="Z_D7AAD4CA_562F_11D3_97FE_00A0C9DF29C4_.wvu.PrintArea" localSheetId="7" hidden="1">#REF!</definedName>
    <definedName name="Z_D7AAD4CA_562F_11D3_97FE_00A0C9DF29C4_.wvu.PrintArea" hidden="1">#REF!</definedName>
    <definedName name="Z_D7AAD4CC_562F_11D3_97FE_00A0C9DF29C4_.wvu.PrintArea" localSheetId="7" hidden="1">#REF!</definedName>
    <definedName name="Z_D7AAD4CC_562F_11D3_97FE_00A0C9DF29C4_.wvu.PrintArea" hidden="1">#REF!</definedName>
    <definedName name="Z_D7AAD4CD_562F_11D3_97FE_00A0C9DF29C4_.wvu.PrintArea" localSheetId="7" hidden="1">#REF!</definedName>
    <definedName name="Z_D7AAD4CD_562F_11D3_97FE_00A0C9DF29C4_.wvu.PrintArea" hidden="1">#REF!</definedName>
    <definedName name="Z_D7AAD4CE_562F_11D3_97FE_00A0C9DF29C4_.wvu.PrintArea" localSheetId="7" hidden="1">#REF!</definedName>
    <definedName name="Z_D7AAD4CE_562F_11D3_97FE_00A0C9DF29C4_.wvu.PrintArea" hidden="1">#REF!</definedName>
    <definedName name="Z_D7AAD4CF_562F_11D3_97FE_00A0C9DF29C4_.wvu.PrintArea" localSheetId="7" hidden="1">#REF!</definedName>
    <definedName name="Z_D7AAD4CF_562F_11D3_97FE_00A0C9DF29C4_.wvu.PrintArea" hidden="1">#REF!</definedName>
    <definedName name="Z_D7AAD4D1_562F_11D3_97FE_00A0C9DF29C4_.wvu.PrintArea" localSheetId="7" hidden="1">#REF!</definedName>
    <definedName name="Z_D7AAD4D1_562F_11D3_97FE_00A0C9DF29C4_.wvu.PrintArea" hidden="1">#REF!</definedName>
    <definedName name="Z_D7AAD4D2_562F_11D3_97FE_00A0C9DF29C4_.wvu.PrintArea" localSheetId="7" hidden="1">#REF!</definedName>
    <definedName name="Z_D7AAD4D2_562F_11D3_97FE_00A0C9DF29C4_.wvu.PrintArea" hidden="1">#REF!</definedName>
    <definedName name="Z_DC61789C_03B0_11D3_88AD_0080C84A5D47_.wvu.PrintArea" localSheetId="7" hidden="1">#REF!</definedName>
    <definedName name="Z_DC61789C_03B0_11D3_88AD_0080C84A5D47_.wvu.PrintArea" hidden="1">#REF!</definedName>
    <definedName name="Z_DC61789E_03B0_11D3_88AD_0080C84A5D47_.wvu.PrintArea" localSheetId="7" hidden="1">#REF!</definedName>
    <definedName name="Z_DC61789E_03B0_11D3_88AD_0080C84A5D47_.wvu.PrintArea" hidden="1">#REF!</definedName>
    <definedName name="Z_DC61789F_03B0_11D3_88AD_0080C84A5D47_.wvu.PrintArea" localSheetId="7" hidden="1">#REF!</definedName>
    <definedName name="Z_DC61789F_03B0_11D3_88AD_0080C84A5D47_.wvu.PrintArea" hidden="1">#REF!</definedName>
    <definedName name="Z_DC6178A0_03B0_11D3_88AD_0080C84A5D47_.wvu.PrintArea" localSheetId="7" hidden="1">#REF!</definedName>
    <definedName name="Z_DC6178A0_03B0_11D3_88AD_0080C84A5D47_.wvu.PrintArea" hidden="1">#REF!</definedName>
    <definedName name="Z_DC6178A2_03B0_11D3_88AD_0080C84A5D47_.wvu.PrintArea" localSheetId="7" hidden="1">#REF!</definedName>
    <definedName name="Z_DC6178A2_03B0_11D3_88AD_0080C84A5D47_.wvu.PrintArea" hidden="1">#REF!</definedName>
    <definedName name="Z_DC6178A3_03B0_11D3_88AD_0080C84A5D47_.wvu.PrintArea" localSheetId="7" hidden="1">#REF!</definedName>
    <definedName name="Z_DC6178A3_03B0_11D3_88AD_0080C84A5D47_.wvu.PrintArea" hidden="1">#REF!</definedName>
    <definedName name="Z_DC6178A4_03B0_11D3_88AD_0080C84A5D47_.wvu.PrintArea" localSheetId="7" hidden="1">#REF!</definedName>
    <definedName name="Z_DC6178A4_03B0_11D3_88AD_0080C84A5D47_.wvu.PrintArea" hidden="1">#REF!</definedName>
    <definedName name="Z_DC6178A6_03B0_11D3_88AD_0080C84A5D47_.wvu.PrintArea" localSheetId="7" hidden="1">#REF!</definedName>
    <definedName name="Z_DC6178A6_03B0_11D3_88AD_0080C84A5D47_.wvu.PrintArea" hidden="1">#REF!</definedName>
    <definedName name="Z_DC6178A7_03B0_11D3_88AD_0080C84A5D47_.wvu.PrintArea" localSheetId="7" hidden="1">#REF!</definedName>
    <definedName name="Z_DC6178A7_03B0_11D3_88AD_0080C84A5D47_.wvu.PrintArea" hidden="1">#REF!</definedName>
    <definedName name="Z_DC6178A9_03B0_11D3_88AD_0080C84A5D47_.wvu.PrintArea" localSheetId="7" hidden="1">#REF!</definedName>
    <definedName name="Z_DC6178A9_03B0_11D3_88AD_0080C84A5D47_.wvu.PrintArea" hidden="1">#REF!</definedName>
    <definedName name="Z_DC6178AB_03B0_11D3_88AD_0080C84A5D47_.wvu.PrintArea" localSheetId="7" hidden="1">#REF!</definedName>
    <definedName name="Z_DC6178AB_03B0_11D3_88AD_0080C84A5D47_.wvu.PrintArea" hidden="1">#REF!</definedName>
    <definedName name="Z_DC6178AC_03B0_11D3_88AD_0080C84A5D47_.wvu.PrintArea" localSheetId="7" hidden="1">#REF!</definedName>
    <definedName name="Z_DC6178AC_03B0_11D3_88AD_0080C84A5D47_.wvu.PrintArea" hidden="1">#REF!</definedName>
    <definedName name="Z_DC6178AD_03B0_11D3_88AD_0080C84A5D47_.wvu.PrintArea" localSheetId="7" hidden="1">#REF!</definedName>
    <definedName name="Z_DC6178AD_03B0_11D3_88AD_0080C84A5D47_.wvu.PrintArea" hidden="1">#REF!</definedName>
    <definedName name="Z_DC6178AF_03B0_11D3_88AD_0080C84A5D47_.wvu.PrintArea" localSheetId="7" hidden="1">#REF!</definedName>
    <definedName name="Z_DC6178AF_03B0_11D3_88AD_0080C84A5D47_.wvu.PrintArea" hidden="1">#REF!</definedName>
    <definedName name="Z_DC6178B0_03B0_11D3_88AD_0080C84A5D47_.wvu.PrintArea" localSheetId="7" hidden="1">#REF!</definedName>
    <definedName name="Z_DC6178B0_03B0_11D3_88AD_0080C84A5D47_.wvu.PrintArea" hidden="1">#REF!</definedName>
    <definedName name="Z_DC6178B1_03B0_11D3_88AD_0080C84A5D47_.wvu.PrintArea" localSheetId="7" hidden="1">#REF!</definedName>
    <definedName name="Z_DC6178B1_03B0_11D3_88AD_0080C84A5D47_.wvu.PrintArea" hidden="1">#REF!</definedName>
    <definedName name="Z_DC6178B3_03B0_11D3_88AD_0080C84A5D47_.wvu.PrintArea" localSheetId="7" hidden="1">#REF!</definedName>
    <definedName name="Z_DC6178B3_03B0_11D3_88AD_0080C84A5D47_.wvu.PrintArea" hidden="1">#REF!</definedName>
    <definedName name="Z_DC6178B4_03B0_11D3_88AD_0080C84A5D47_.wvu.PrintArea" localSheetId="7" hidden="1">#REF!</definedName>
    <definedName name="Z_DC6178B4_03B0_11D3_88AD_0080C84A5D47_.wvu.PrintArea" hidden="1">#REF!</definedName>
    <definedName name="Z_DDB19300_2316_11D3_9DA0_00A0C9DF29FD_.wvu.PrintArea" localSheetId="7" hidden="1">#REF!</definedName>
    <definedName name="Z_DDB19300_2316_11D3_9DA0_00A0C9DF29FD_.wvu.PrintArea" hidden="1">#REF!</definedName>
    <definedName name="Z_DDB19301_2316_11D3_9DA0_00A0C9DF29FD_.wvu.PrintArea" localSheetId="7" hidden="1">#REF!</definedName>
    <definedName name="Z_DDB19301_2316_11D3_9DA0_00A0C9DF29FD_.wvu.PrintArea" hidden="1">#REF!</definedName>
    <definedName name="Z_DDB19303_2316_11D3_9DA0_00A0C9DF29FD_.wvu.PrintArea" localSheetId="7" hidden="1">#REF!</definedName>
    <definedName name="Z_DDB19303_2316_11D3_9DA0_00A0C9DF29FD_.wvu.PrintArea" hidden="1">#REF!</definedName>
    <definedName name="Z_DDB19304_2316_11D3_9DA0_00A0C9DF29FD_.wvu.PrintArea" localSheetId="7" hidden="1">#REF!</definedName>
    <definedName name="Z_DDB19304_2316_11D3_9DA0_00A0C9DF29FD_.wvu.PrintArea" hidden="1">#REF!</definedName>
    <definedName name="Z_DDB19305_2316_11D3_9DA0_00A0C9DF29FD_.wvu.PrintArea" localSheetId="7" hidden="1">#REF!</definedName>
    <definedName name="Z_DDB19305_2316_11D3_9DA0_00A0C9DF29FD_.wvu.PrintArea" hidden="1">#REF!</definedName>
    <definedName name="Z_DDB19306_2316_11D3_9DA0_00A0C9DF29FD_.wvu.PrintArea" localSheetId="7" hidden="1">#REF!</definedName>
    <definedName name="Z_DDB19306_2316_11D3_9DA0_00A0C9DF29FD_.wvu.PrintArea" hidden="1">#REF!</definedName>
    <definedName name="Z_DDB19308_2316_11D3_9DA0_00A0C9DF29FD_.wvu.PrintArea" localSheetId="7" hidden="1">#REF!</definedName>
    <definedName name="Z_DDB19308_2316_11D3_9DA0_00A0C9DF29FD_.wvu.PrintArea" hidden="1">#REF!</definedName>
    <definedName name="Z_DDB19309_2316_11D3_9DA0_00A0C9DF29FD_.wvu.PrintArea" localSheetId="7" hidden="1">#REF!</definedName>
    <definedName name="Z_DDB19309_2316_11D3_9DA0_00A0C9DF29FD_.wvu.PrintArea" hidden="1">#REF!</definedName>
    <definedName name="Z_DDB1930A_2316_11D3_9DA0_00A0C9DF29FD_.wvu.PrintArea" localSheetId="7" hidden="1">#REF!</definedName>
    <definedName name="Z_DDB1930A_2316_11D3_9DA0_00A0C9DF29FD_.wvu.PrintArea" hidden="1">#REF!</definedName>
    <definedName name="Z_DDB1930B_2316_11D3_9DA0_00A0C9DF29FD_.wvu.PrintArea" localSheetId="7" hidden="1">#REF!</definedName>
    <definedName name="Z_DDB1930B_2316_11D3_9DA0_00A0C9DF29FD_.wvu.PrintArea" hidden="1">#REF!</definedName>
    <definedName name="Z_DDB1930D_2316_11D3_9DA0_00A0C9DF29FD_.wvu.PrintArea" localSheetId="7" hidden="1">#REF!</definedName>
    <definedName name="Z_DDB1930D_2316_11D3_9DA0_00A0C9DF29FD_.wvu.PrintArea" hidden="1">#REF!</definedName>
    <definedName name="Z_DDB1930E_2316_11D3_9DA0_00A0C9DF29FD_.wvu.PrintArea" localSheetId="7" hidden="1">#REF!</definedName>
    <definedName name="Z_DDB1930E_2316_11D3_9DA0_00A0C9DF29FD_.wvu.PrintArea" hidden="1">#REF!</definedName>
    <definedName name="Z_DDB19310_2316_11D3_9DA0_00A0C9DF29FD_.wvu.PrintArea" localSheetId="7" hidden="1">#REF!</definedName>
    <definedName name="Z_DDB19310_2316_11D3_9DA0_00A0C9DF29FD_.wvu.PrintArea" hidden="1">#REF!</definedName>
    <definedName name="Z_DDB19311_2316_11D3_9DA0_00A0C9DF29FD_.wvu.PrintArea" localSheetId="7" hidden="1">#REF!</definedName>
    <definedName name="Z_DDB19311_2316_11D3_9DA0_00A0C9DF29FD_.wvu.PrintArea" hidden="1">#REF!</definedName>
    <definedName name="Z_DDB19313_2316_11D3_9DA0_00A0C9DF29FD_.wvu.PrintArea" localSheetId="7" hidden="1">#REF!</definedName>
    <definedName name="Z_DDB19313_2316_11D3_9DA0_00A0C9DF29FD_.wvu.PrintArea" hidden="1">#REF!</definedName>
    <definedName name="Z_DDB19314_2316_11D3_9DA0_00A0C9DF29FD_.wvu.PrintArea" localSheetId="7" hidden="1">#REF!</definedName>
    <definedName name="Z_DDB19314_2316_11D3_9DA0_00A0C9DF29FD_.wvu.PrintArea" hidden="1">#REF!</definedName>
    <definedName name="Z_DDB19315_2316_11D3_9DA0_00A0C9DF29FD_.wvu.PrintArea" localSheetId="7" hidden="1">#REF!</definedName>
    <definedName name="Z_DDB19315_2316_11D3_9DA0_00A0C9DF29FD_.wvu.PrintArea" hidden="1">#REF!</definedName>
    <definedName name="Z_DDB19316_2316_11D3_9DA0_00A0C9DF29FD_.wvu.PrintArea" localSheetId="7" hidden="1">#REF!</definedName>
    <definedName name="Z_DDB19316_2316_11D3_9DA0_00A0C9DF29FD_.wvu.PrintArea" hidden="1">#REF!</definedName>
    <definedName name="Z_DDB19318_2316_11D3_9DA0_00A0C9DF29FD_.wvu.PrintArea" localSheetId="7" hidden="1">#REF!</definedName>
    <definedName name="Z_DDB19318_2316_11D3_9DA0_00A0C9DF29FD_.wvu.PrintArea" hidden="1">#REF!</definedName>
    <definedName name="Z_DDB19319_2316_11D3_9DA0_00A0C9DF29FD_.wvu.PrintArea" localSheetId="7" hidden="1">#REF!</definedName>
    <definedName name="Z_DDB19319_2316_11D3_9DA0_00A0C9DF29FD_.wvu.PrintArea" hidden="1">#REF!</definedName>
    <definedName name="Z_DDB1931A_2316_11D3_9DA0_00A0C9DF29FD_.wvu.PrintArea" localSheetId="7" hidden="1">#REF!</definedName>
    <definedName name="Z_DDB1931A_2316_11D3_9DA0_00A0C9DF29FD_.wvu.PrintArea" hidden="1">#REF!</definedName>
    <definedName name="Z_DDB1931B_2316_11D3_9DA0_00A0C9DF29FD_.wvu.PrintArea" localSheetId="7" hidden="1">#REF!</definedName>
    <definedName name="Z_DDB1931B_2316_11D3_9DA0_00A0C9DF29FD_.wvu.PrintArea" hidden="1">#REF!</definedName>
    <definedName name="Z_DDB1931D_2316_11D3_9DA0_00A0C9DF29FD_.wvu.PrintArea" localSheetId="7" hidden="1">#REF!</definedName>
    <definedName name="Z_DDB1931D_2316_11D3_9DA0_00A0C9DF29FD_.wvu.PrintArea" hidden="1">#REF!</definedName>
    <definedName name="Z_DDB1931E_2316_11D3_9DA0_00A0C9DF29FD_.wvu.PrintArea" localSheetId="7" hidden="1">#REF!</definedName>
    <definedName name="Z_DDB1931E_2316_11D3_9DA0_00A0C9DF29FD_.wvu.PrintArea" hidden="1">#REF!</definedName>
    <definedName name="Z_DDB1932D_2316_11D3_9DA0_00A0C9DF29FD_.wvu.PrintArea" localSheetId="7" hidden="1">#REF!</definedName>
    <definedName name="Z_DDB1932D_2316_11D3_9DA0_00A0C9DF29FD_.wvu.PrintArea" hidden="1">#REF!</definedName>
    <definedName name="Z_DDB1932E_2316_11D3_9DA0_00A0C9DF29FD_.wvu.PrintArea" localSheetId="7" hidden="1">#REF!</definedName>
    <definedName name="Z_DDB1932E_2316_11D3_9DA0_00A0C9DF29FD_.wvu.PrintArea" hidden="1">#REF!</definedName>
    <definedName name="Z_DDB19330_2316_11D3_9DA0_00A0C9DF29FD_.wvu.PrintArea" localSheetId="7" hidden="1">#REF!</definedName>
    <definedName name="Z_DDB19330_2316_11D3_9DA0_00A0C9DF29FD_.wvu.PrintArea" hidden="1">#REF!</definedName>
    <definedName name="Z_DDB19331_2316_11D3_9DA0_00A0C9DF29FD_.wvu.PrintArea" localSheetId="7" hidden="1">#REF!</definedName>
    <definedName name="Z_DDB19331_2316_11D3_9DA0_00A0C9DF29FD_.wvu.PrintArea" hidden="1">#REF!</definedName>
    <definedName name="Z_DDB19332_2316_11D3_9DA0_00A0C9DF29FD_.wvu.PrintArea" localSheetId="7" hidden="1">#REF!</definedName>
    <definedName name="Z_DDB19332_2316_11D3_9DA0_00A0C9DF29FD_.wvu.PrintArea" hidden="1">#REF!</definedName>
    <definedName name="Z_DDB19333_2316_11D3_9DA0_00A0C9DF29FD_.wvu.PrintArea" localSheetId="7" hidden="1">#REF!</definedName>
    <definedName name="Z_DDB19333_2316_11D3_9DA0_00A0C9DF29FD_.wvu.PrintArea" hidden="1">#REF!</definedName>
    <definedName name="Z_DDB19335_2316_11D3_9DA0_00A0C9DF29FD_.wvu.PrintArea" localSheetId="7" hidden="1">#REF!</definedName>
    <definedName name="Z_DDB19335_2316_11D3_9DA0_00A0C9DF29FD_.wvu.PrintArea" hidden="1">#REF!</definedName>
    <definedName name="Z_DDB19336_2316_11D3_9DA0_00A0C9DF29FD_.wvu.PrintArea" localSheetId="7" hidden="1">#REF!</definedName>
    <definedName name="Z_DDB19336_2316_11D3_9DA0_00A0C9DF29FD_.wvu.PrintArea" hidden="1">#REF!</definedName>
    <definedName name="Z_DDB19337_2316_11D3_9DA0_00A0C9DF29FD_.wvu.PrintArea" localSheetId="7" hidden="1">#REF!</definedName>
    <definedName name="Z_DDB19337_2316_11D3_9DA0_00A0C9DF29FD_.wvu.PrintArea" hidden="1">#REF!</definedName>
    <definedName name="Z_DDB19338_2316_11D3_9DA0_00A0C9DF29FD_.wvu.PrintArea" localSheetId="7" hidden="1">#REF!</definedName>
    <definedName name="Z_DDB19338_2316_11D3_9DA0_00A0C9DF29FD_.wvu.PrintArea" hidden="1">#REF!</definedName>
    <definedName name="Z_DDB1933A_2316_11D3_9DA0_00A0C9DF29FD_.wvu.PrintArea" localSheetId="7" hidden="1">#REF!</definedName>
    <definedName name="Z_DDB1933A_2316_11D3_9DA0_00A0C9DF29FD_.wvu.PrintArea" hidden="1">#REF!</definedName>
    <definedName name="Z_DDB1933B_2316_11D3_9DA0_00A0C9DF29FD_.wvu.PrintArea" localSheetId="7" hidden="1">#REF!</definedName>
    <definedName name="Z_DDB1933B_2316_11D3_9DA0_00A0C9DF29FD_.wvu.PrintArea" hidden="1">#REF!</definedName>
    <definedName name="Z_DDB1933D_2316_11D3_9DA0_00A0C9DF29FD_.wvu.PrintArea" localSheetId="7" hidden="1">#REF!</definedName>
    <definedName name="Z_DDB1933D_2316_11D3_9DA0_00A0C9DF29FD_.wvu.PrintArea" hidden="1">#REF!</definedName>
    <definedName name="Z_DDB1933E_2316_11D3_9DA0_00A0C9DF29FD_.wvu.PrintArea" localSheetId="7" hidden="1">#REF!</definedName>
    <definedName name="Z_DDB1933E_2316_11D3_9DA0_00A0C9DF29FD_.wvu.PrintArea" hidden="1">#REF!</definedName>
    <definedName name="Z_DDB19340_2316_11D3_9DA0_00A0C9DF29FD_.wvu.PrintArea" localSheetId="7" hidden="1">#REF!</definedName>
    <definedName name="Z_DDB19340_2316_11D3_9DA0_00A0C9DF29FD_.wvu.PrintArea" hidden="1">#REF!</definedName>
    <definedName name="Z_DDB19341_2316_11D3_9DA0_00A0C9DF29FD_.wvu.PrintArea" localSheetId="7" hidden="1">#REF!</definedName>
    <definedName name="Z_DDB19341_2316_11D3_9DA0_00A0C9DF29FD_.wvu.PrintArea" hidden="1">#REF!</definedName>
    <definedName name="Z_DDB19342_2316_11D3_9DA0_00A0C9DF29FD_.wvu.PrintArea" localSheetId="7" hidden="1">#REF!</definedName>
    <definedName name="Z_DDB19342_2316_11D3_9DA0_00A0C9DF29FD_.wvu.PrintArea" hidden="1">#REF!</definedName>
    <definedName name="Z_DDB19343_2316_11D3_9DA0_00A0C9DF29FD_.wvu.PrintArea" localSheetId="7" hidden="1">#REF!</definedName>
    <definedName name="Z_DDB19343_2316_11D3_9DA0_00A0C9DF29FD_.wvu.PrintArea" hidden="1">#REF!</definedName>
    <definedName name="Z_DDB19345_2316_11D3_9DA0_00A0C9DF29FD_.wvu.PrintArea" localSheetId="7" hidden="1">#REF!</definedName>
    <definedName name="Z_DDB19345_2316_11D3_9DA0_00A0C9DF29FD_.wvu.PrintArea" hidden="1">#REF!</definedName>
    <definedName name="Z_DDB19346_2316_11D3_9DA0_00A0C9DF29FD_.wvu.PrintArea" localSheetId="7" hidden="1">#REF!</definedName>
    <definedName name="Z_DDB19346_2316_11D3_9DA0_00A0C9DF29FD_.wvu.PrintArea" hidden="1">#REF!</definedName>
    <definedName name="Z_DDB19347_2316_11D3_9DA0_00A0C9DF29FD_.wvu.PrintArea" localSheetId="7" hidden="1">#REF!</definedName>
    <definedName name="Z_DDB19347_2316_11D3_9DA0_00A0C9DF29FD_.wvu.PrintArea" hidden="1">#REF!</definedName>
    <definedName name="Z_DDB19348_2316_11D3_9DA0_00A0C9DF29FD_.wvu.PrintArea" localSheetId="7" hidden="1">#REF!</definedName>
    <definedName name="Z_DDB19348_2316_11D3_9DA0_00A0C9DF29FD_.wvu.PrintArea" hidden="1">#REF!</definedName>
    <definedName name="Z_DDB1934A_2316_11D3_9DA0_00A0C9DF29FD_.wvu.PrintArea" localSheetId="7" hidden="1">#REF!</definedName>
    <definedName name="Z_DDB1934A_2316_11D3_9DA0_00A0C9DF29FD_.wvu.PrintArea" hidden="1">#REF!</definedName>
    <definedName name="Z_DDB1934B_2316_11D3_9DA0_00A0C9DF29FD_.wvu.PrintArea" localSheetId="7" hidden="1">#REF!</definedName>
    <definedName name="Z_DDB1934B_2316_11D3_9DA0_00A0C9DF29FD_.wvu.PrintArea" hidden="1">#REF!</definedName>
    <definedName name="Z_DDB19355_2316_11D3_9DA0_00A0C9DF29FD_.wvu.PrintArea" localSheetId="7" hidden="1">#REF!</definedName>
    <definedName name="Z_DDB19355_2316_11D3_9DA0_00A0C9DF29FD_.wvu.PrintArea" hidden="1">#REF!</definedName>
    <definedName name="Z_DDB19356_2316_11D3_9DA0_00A0C9DF29FD_.wvu.PrintArea" localSheetId="7" hidden="1">#REF!</definedName>
    <definedName name="Z_DDB19356_2316_11D3_9DA0_00A0C9DF29FD_.wvu.PrintArea" hidden="1">#REF!</definedName>
    <definedName name="Z_DDB19358_2316_11D3_9DA0_00A0C9DF29FD_.wvu.PrintArea" localSheetId="7" hidden="1">#REF!</definedName>
    <definedName name="Z_DDB19358_2316_11D3_9DA0_00A0C9DF29FD_.wvu.PrintArea" hidden="1">#REF!</definedName>
    <definedName name="Z_DDB19359_2316_11D3_9DA0_00A0C9DF29FD_.wvu.PrintArea" localSheetId="7" hidden="1">#REF!</definedName>
    <definedName name="Z_DDB19359_2316_11D3_9DA0_00A0C9DF29FD_.wvu.PrintArea" hidden="1">#REF!</definedName>
    <definedName name="Z_DDB1935A_2316_11D3_9DA0_00A0C9DF29FD_.wvu.PrintArea" localSheetId="7" hidden="1">#REF!</definedName>
    <definedName name="Z_DDB1935A_2316_11D3_9DA0_00A0C9DF29FD_.wvu.PrintArea" hidden="1">#REF!</definedName>
    <definedName name="Z_DDB1935B_2316_11D3_9DA0_00A0C9DF29FD_.wvu.PrintArea" localSheetId="7" hidden="1">#REF!</definedName>
    <definedName name="Z_DDB1935B_2316_11D3_9DA0_00A0C9DF29FD_.wvu.PrintArea" hidden="1">#REF!</definedName>
    <definedName name="Z_DDB1935D_2316_11D3_9DA0_00A0C9DF29FD_.wvu.PrintArea" localSheetId="7" hidden="1">#REF!</definedName>
    <definedName name="Z_DDB1935D_2316_11D3_9DA0_00A0C9DF29FD_.wvu.PrintArea" hidden="1">#REF!</definedName>
    <definedName name="Z_DDB1935E_2316_11D3_9DA0_00A0C9DF29FD_.wvu.PrintArea" localSheetId="7" hidden="1">#REF!</definedName>
    <definedName name="Z_DDB1935E_2316_11D3_9DA0_00A0C9DF29FD_.wvu.PrintArea" hidden="1">#REF!</definedName>
    <definedName name="Z_DDB1935F_2316_11D3_9DA0_00A0C9DF29FD_.wvu.PrintArea" localSheetId="7" hidden="1">#REF!</definedName>
    <definedName name="Z_DDB1935F_2316_11D3_9DA0_00A0C9DF29FD_.wvu.PrintArea" hidden="1">#REF!</definedName>
    <definedName name="Z_DDB19360_2316_11D3_9DA0_00A0C9DF29FD_.wvu.PrintArea" localSheetId="7" hidden="1">#REF!</definedName>
    <definedName name="Z_DDB19360_2316_11D3_9DA0_00A0C9DF29FD_.wvu.PrintArea" hidden="1">#REF!</definedName>
    <definedName name="Z_DDB19362_2316_11D3_9DA0_00A0C9DF29FD_.wvu.PrintArea" localSheetId="7" hidden="1">#REF!</definedName>
    <definedName name="Z_DDB19362_2316_11D3_9DA0_00A0C9DF29FD_.wvu.PrintArea" hidden="1">#REF!</definedName>
    <definedName name="Z_DDB19363_2316_11D3_9DA0_00A0C9DF29FD_.wvu.PrintArea" localSheetId="7" hidden="1">#REF!</definedName>
    <definedName name="Z_DDB19363_2316_11D3_9DA0_00A0C9DF29FD_.wvu.PrintArea" hidden="1">#REF!</definedName>
    <definedName name="Z_DDB19365_2316_11D3_9DA0_00A0C9DF29FD_.wvu.PrintArea" localSheetId="7" hidden="1">#REF!</definedName>
    <definedName name="Z_DDB19365_2316_11D3_9DA0_00A0C9DF29FD_.wvu.PrintArea" hidden="1">#REF!</definedName>
    <definedName name="Z_DDB19366_2316_11D3_9DA0_00A0C9DF29FD_.wvu.PrintArea" localSheetId="7" hidden="1">#REF!</definedName>
    <definedName name="Z_DDB19366_2316_11D3_9DA0_00A0C9DF29FD_.wvu.PrintArea" hidden="1">#REF!</definedName>
    <definedName name="Z_DDB19368_2316_11D3_9DA0_00A0C9DF29FD_.wvu.PrintArea" localSheetId="7" hidden="1">#REF!</definedName>
    <definedName name="Z_DDB19368_2316_11D3_9DA0_00A0C9DF29FD_.wvu.PrintArea" hidden="1">#REF!</definedName>
    <definedName name="Z_DDB19369_2316_11D3_9DA0_00A0C9DF29FD_.wvu.PrintArea" localSheetId="7" hidden="1">#REF!</definedName>
    <definedName name="Z_DDB19369_2316_11D3_9DA0_00A0C9DF29FD_.wvu.PrintArea" hidden="1">#REF!</definedName>
    <definedName name="Z_DDB1936A_2316_11D3_9DA0_00A0C9DF29FD_.wvu.PrintArea" localSheetId="7" hidden="1">#REF!</definedName>
    <definedName name="Z_DDB1936A_2316_11D3_9DA0_00A0C9DF29FD_.wvu.PrintArea" hidden="1">#REF!</definedName>
    <definedName name="Z_DDB1936B_2316_11D3_9DA0_00A0C9DF29FD_.wvu.PrintArea" localSheetId="7" hidden="1">#REF!</definedName>
    <definedName name="Z_DDB1936B_2316_11D3_9DA0_00A0C9DF29FD_.wvu.PrintArea" hidden="1">#REF!</definedName>
    <definedName name="Z_DDB1936D_2316_11D3_9DA0_00A0C9DF29FD_.wvu.PrintArea" localSheetId="7" hidden="1">#REF!</definedName>
    <definedName name="Z_DDB1936D_2316_11D3_9DA0_00A0C9DF29FD_.wvu.PrintArea" hidden="1">#REF!</definedName>
    <definedName name="Z_DDB1936E_2316_11D3_9DA0_00A0C9DF29FD_.wvu.PrintArea" localSheetId="7" hidden="1">#REF!</definedName>
    <definedName name="Z_DDB1936E_2316_11D3_9DA0_00A0C9DF29FD_.wvu.PrintArea" hidden="1">#REF!</definedName>
    <definedName name="Z_DDB1936F_2316_11D3_9DA0_00A0C9DF29FD_.wvu.PrintArea" localSheetId="7" hidden="1">#REF!</definedName>
    <definedName name="Z_DDB1936F_2316_11D3_9DA0_00A0C9DF29FD_.wvu.PrintArea" hidden="1">#REF!</definedName>
    <definedName name="Z_DDB19370_2316_11D3_9DA0_00A0C9DF29FD_.wvu.PrintArea" localSheetId="7" hidden="1">#REF!</definedName>
    <definedName name="Z_DDB19370_2316_11D3_9DA0_00A0C9DF29FD_.wvu.PrintArea" hidden="1">#REF!</definedName>
    <definedName name="Z_DDB19372_2316_11D3_9DA0_00A0C9DF29FD_.wvu.PrintArea" localSheetId="7" hidden="1">#REF!</definedName>
    <definedName name="Z_DDB19372_2316_11D3_9DA0_00A0C9DF29FD_.wvu.PrintArea" hidden="1">#REF!</definedName>
    <definedName name="Z_DDB19373_2316_11D3_9DA0_00A0C9DF29FD_.wvu.PrintArea" localSheetId="7" hidden="1">#REF!</definedName>
    <definedName name="Z_DDB19373_2316_11D3_9DA0_00A0C9DF29FD_.wvu.PrintArea" hidden="1">#REF!</definedName>
    <definedName name="Z_DF4E112B_079B_11D3_88AD_0080C84A5D47_.wvu.PrintArea" localSheetId="7" hidden="1">#REF!</definedName>
    <definedName name="Z_DF4E112B_079B_11D3_88AD_0080C84A5D47_.wvu.PrintArea" hidden="1">#REF!</definedName>
    <definedName name="Z_DF4E112C_079B_11D3_88AD_0080C84A5D47_.wvu.PrintArea" localSheetId="7" hidden="1">#REF!</definedName>
    <definedName name="Z_DF4E112C_079B_11D3_88AD_0080C84A5D47_.wvu.PrintArea" hidden="1">#REF!</definedName>
    <definedName name="Z_DF4E112E_079B_11D3_88AD_0080C84A5D47_.wvu.PrintArea" localSheetId="7" hidden="1">#REF!</definedName>
    <definedName name="Z_DF4E112E_079B_11D3_88AD_0080C84A5D47_.wvu.PrintArea" hidden="1">#REF!</definedName>
    <definedName name="Z_DF4E112F_079B_11D3_88AD_0080C84A5D47_.wvu.PrintArea" localSheetId="7" hidden="1">#REF!</definedName>
    <definedName name="Z_DF4E112F_079B_11D3_88AD_0080C84A5D47_.wvu.PrintArea" hidden="1">#REF!</definedName>
    <definedName name="Z_DF4E1130_079B_11D3_88AD_0080C84A5D47_.wvu.PrintArea" localSheetId="7" hidden="1">#REF!</definedName>
    <definedName name="Z_DF4E1130_079B_11D3_88AD_0080C84A5D47_.wvu.PrintArea" hidden="1">#REF!</definedName>
    <definedName name="Z_DF4E1131_079B_11D3_88AD_0080C84A5D47_.wvu.PrintArea" localSheetId="7" hidden="1">#REF!</definedName>
    <definedName name="Z_DF4E1131_079B_11D3_88AD_0080C84A5D47_.wvu.PrintArea" hidden="1">#REF!</definedName>
    <definedName name="Z_DF4E1133_079B_11D3_88AD_0080C84A5D47_.wvu.PrintArea" localSheetId="7" hidden="1">#REF!</definedName>
    <definedName name="Z_DF4E1133_079B_11D3_88AD_0080C84A5D47_.wvu.PrintArea" hidden="1">#REF!</definedName>
    <definedName name="Z_DF4E1134_079B_11D3_88AD_0080C84A5D47_.wvu.PrintArea" localSheetId="7" hidden="1">#REF!</definedName>
    <definedName name="Z_DF4E1134_079B_11D3_88AD_0080C84A5D47_.wvu.PrintArea" hidden="1">#REF!</definedName>
    <definedName name="Z_DF4E1135_079B_11D3_88AD_0080C84A5D47_.wvu.PrintArea" localSheetId="7" hidden="1">#REF!</definedName>
    <definedName name="Z_DF4E1135_079B_11D3_88AD_0080C84A5D47_.wvu.PrintArea" hidden="1">#REF!</definedName>
    <definedName name="Z_DF4E1136_079B_11D3_88AD_0080C84A5D47_.wvu.PrintArea" localSheetId="7" hidden="1">#REF!</definedName>
    <definedName name="Z_DF4E1136_079B_11D3_88AD_0080C84A5D47_.wvu.PrintArea" hidden="1">#REF!</definedName>
    <definedName name="Z_DF4E1138_079B_11D3_88AD_0080C84A5D47_.wvu.PrintArea" localSheetId="7" hidden="1">#REF!</definedName>
    <definedName name="Z_DF4E1138_079B_11D3_88AD_0080C84A5D47_.wvu.PrintArea" hidden="1">#REF!</definedName>
    <definedName name="Z_DF4E1139_079B_11D3_88AD_0080C84A5D47_.wvu.PrintArea" localSheetId="7" hidden="1">#REF!</definedName>
    <definedName name="Z_DF4E1139_079B_11D3_88AD_0080C84A5D47_.wvu.PrintArea" hidden="1">#REF!</definedName>
    <definedName name="Z_DF4E113B_079B_11D3_88AD_0080C84A5D47_.wvu.PrintArea" localSheetId="7" hidden="1">#REF!</definedName>
    <definedName name="Z_DF4E113B_079B_11D3_88AD_0080C84A5D47_.wvu.PrintArea" hidden="1">#REF!</definedName>
    <definedName name="Z_DF4E113C_079B_11D3_88AD_0080C84A5D47_.wvu.PrintArea" localSheetId="7" hidden="1">#REF!</definedName>
    <definedName name="Z_DF4E113C_079B_11D3_88AD_0080C84A5D47_.wvu.PrintArea" hidden="1">#REF!</definedName>
    <definedName name="Z_DF4E113E_079B_11D3_88AD_0080C84A5D47_.wvu.PrintArea" localSheetId="7" hidden="1">#REF!</definedName>
    <definedName name="Z_DF4E113E_079B_11D3_88AD_0080C84A5D47_.wvu.PrintArea" hidden="1">#REF!</definedName>
    <definedName name="Z_DF4E113F_079B_11D3_88AD_0080C84A5D47_.wvu.PrintArea" localSheetId="7" hidden="1">#REF!</definedName>
    <definedName name="Z_DF4E113F_079B_11D3_88AD_0080C84A5D47_.wvu.PrintArea" hidden="1">#REF!</definedName>
    <definedName name="Z_DF4E1140_079B_11D3_88AD_0080C84A5D47_.wvu.PrintArea" localSheetId="7" hidden="1">#REF!</definedName>
    <definedName name="Z_DF4E1140_079B_11D3_88AD_0080C84A5D47_.wvu.PrintArea" hidden="1">#REF!</definedName>
    <definedName name="Z_DF4E1141_079B_11D3_88AD_0080C84A5D47_.wvu.PrintArea" localSheetId="7" hidden="1">#REF!</definedName>
    <definedName name="Z_DF4E1141_079B_11D3_88AD_0080C84A5D47_.wvu.PrintArea" hidden="1">#REF!</definedName>
    <definedName name="Z_DF4E1143_079B_11D3_88AD_0080C84A5D47_.wvu.PrintArea" localSheetId="7" hidden="1">#REF!</definedName>
    <definedName name="Z_DF4E1143_079B_11D3_88AD_0080C84A5D47_.wvu.PrintArea" hidden="1">#REF!</definedName>
    <definedName name="Z_DF4E1144_079B_11D3_88AD_0080C84A5D47_.wvu.PrintArea" localSheetId="7" hidden="1">#REF!</definedName>
    <definedName name="Z_DF4E1144_079B_11D3_88AD_0080C84A5D47_.wvu.PrintArea" hidden="1">#REF!</definedName>
    <definedName name="Z_DF4E1145_079B_11D3_88AD_0080C84A5D47_.wvu.PrintArea" localSheetId="7" hidden="1">#REF!</definedName>
    <definedName name="Z_DF4E1145_079B_11D3_88AD_0080C84A5D47_.wvu.PrintArea" hidden="1">#REF!</definedName>
    <definedName name="Z_DF4E1146_079B_11D3_88AD_0080C84A5D47_.wvu.PrintArea" localSheetId="7" hidden="1">#REF!</definedName>
    <definedName name="Z_DF4E1146_079B_11D3_88AD_0080C84A5D47_.wvu.PrintArea" hidden="1">#REF!</definedName>
    <definedName name="Z_DF4E1148_079B_11D3_88AD_0080C84A5D47_.wvu.PrintArea" localSheetId="7" hidden="1">#REF!</definedName>
    <definedName name="Z_DF4E1148_079B_11D3_88AD_0080C84A5D47_.wvu.PrintArea" hidden="1">#REF!</definedName>
    <definedName name="Z_DF4E1149_079B_11D3_88AD_0080C84A5D47_.wvu.PrintArea" localSheetId="7" hidden="1">#REF!</definedName>
    <definedName name="Z_DF4E1149_079B_11D3_88AD_0080C84A5D47_.wvu.PrintArea" hidden="1">#REF!</definedName>
    <definedName name="Z_E0C0E4FB_6A98_11D3_857C_00A0C9DF1035_.wvu.PrintArea" localSheetId="7" hidden="1">#REF!</definedName>
    <definedName name="Z_E0C0E4FB_6A98_11D3_857C_00A0C9DF1035_.wvu.PrintArea" hidden="1">#REF!</definedName>
    <definedName name="Z_E0C0E4FC_6A98_11D3_857C_00A0C9DF1035_.wvu.PrintArea" localSheetId="7" hidden="1">#REF!</definedName>
    <definedName name="Z_E0C0E4FC_6A98_11D3_857C_00A0C9DF1035_.wvu.PrintArea" hidden="1">#REF!</definedName>
    <definedName name="Z_E0C0E4FE_6A98_11D3_857C_00A0C9DF1035_.wvu.PrintArea" localSheetId="7" hidden="1">#REF!</definedName>
    <definedName name="Z_E0C0E4FE_6A98_11D3_857C_00A0C9DF1035_.wvu.PrintArea" hidden="1">#REF!</definedName>
    <definedName name="Z_E0C0E4FF_6A98_11D3_857C_00A0C9DF1035_.wvu.PrintArea" localSheetId="7" hidden="1">#REF!</definedName>
    <definedName name="Z_E0C0E4FF_6A98_11D3_857C_00A0C9DF1035_.wvu.PrintArea" hidden="1">#REF!</definedName>
    <definedName name="Z_E0C0E500_6A98_11D3_857C_00A0C9DF1035_.wvu.PrintArea" localSheetId="7" hidden="1">#REF!</definedName>
    <definedName name="Z_E0C0E500_6A98_11D3_857C_00A0C9DF1035_.wvu.PrintArea" hidden="1">#REF!</definedName>
    <definedName name="Z_E0C0E501_6A98_11D3_857C_00A0C9DF1035_.wvu.PrintArea" localSheetId="7" hidden="1">#REF!</definedName>
    <definedName name="Z_E0C0E501_6A98_11D3_857C_00A0C9DF1035_.wvu.PrintArea" hidden="1">#REF!</definedName>
    <definedName name="Z_E0C0E503_6A98_11D3_857C_00A0C9DF1035_.wvu.PrintArea" localSheetId="7" hidden="1">#REF!</definedName>
    <definedName name="Z_E0C0E503_6A98_11D3_857C_00A0C9DF1035_.wvu.PrintArea" hidden="1">#REF!</definedName>
    <definedName name="Z_E0C0E504_6A98_11D3_857C_00A0C9DF1035_.wvu.PrintArea" localSheetId="7" hidden="1">#REF!</definedName>
    <definedName name="Z_E0C0E504_6A98_11D3_857C_00A0C9DF1035_.wvu.PrintArea" hidden="1">#REF!</definedName>
    <definedName name="Z_E0C0E505_6A98_11D3_857C_00A0C9DF1035_.wvu.PrintArea" localSheetId="7" hidden="1">#REF!</definedName>
    <definedName name="Z_E0C0E505_6A98_11D3_857C_00A0C9DF1035_.wvu.PrintArea" hidden="1">#REF!</definedName>
    <definedName name="Z_E0C0E506_6A98_11D3_857C_00A0C9DF1035_.wvu.PrintArea" localSheetId="7" hidden="1">#REF!</definedName>
    <definedName name="Z_E0C0E506_6A98_11D3_857C_00A0C9DF1035_.wvu.PrintArea" hidden="1">#REF!</definedName>
    <definedName name="Z_E0C0E508_6A98_11D3_857C_00A0C9DF1035_.wvu.PrintArea" localSheetId="7" hidden="1">#REF!</definedName>
    <definedName name="Z_E0C0E508_6A98_11D3_857C_00A0C9DF1035_.wvu.PrintArea" hidden="1">#REF!</definedName>
    <definedName name="Z_E0C0E509_6A98_11D3_857C_00A0C9DF1035_.wvu.PrintArea" localSheetId="7" hidden="1">#REF!</definedName>
    <definedName name="Z_E0C0E509_6A98_11D3_857C_00A0C9DF1035_.wvu.PrintArea" hidden="1">#REF!</definedName>
    <definedName name="Z_E0C0E50B_6A98_11D3_857C_00A0C9DF1035_.wvu.PrintArea" localSheetId="7" hidden="1">#REF!</definedName>
    <definedName name="Z_E0C0E50B_6A98_11D3_857C_00A0C9DF1035_.wvu.PrintArea" hidden="1">#REF!</definedName>
    <definedName name="Z_E0C0E50C_6A98_11D3_857C_00A0C9DF1035_.wvu.PrintArea" localSheetId="7" hidden="1">#REF!</definedName>
    <definedName name="Z_E0C0E50C_6A98_11D3_857C_00A0C9DF1035_.wvu.PrintArea" hidden="1">#REF!</definedName>
    <definedName name="Z_E0C0E50E_6A98_11D3_857C_00A0C9DF1035_.wvu.PrintArea" localSheetId="7" hidden="1">#REF!</definedName>
    <definedName name="Z_E0C0E50E_6A98_11D3_857C_00A0C9DF1035_.wvu.PrintArea" hidden="1">#REF!</definedName>
    <definedName name="Z_E0C0E50F_6A98_11D3_857C_00A0C9DF1035_.wvu.PrintArea" localSheetId="7" hidden="1">#REF!</definedName>
    <definedName name="Z_E0C0E50F_6A98_11D3_857C_00A0C9DF1035_.wvu.PrintArea" hidden="1">#REF!</definedName>
    <definedName name="Z_E0C0E510_6A98_11D3_857C_00A0C9DF1035_.wvu.PrintArea" localSheetId="7" hidden="1">#REF!</definedName>
    <definedName name="Z_E0C0E510_6A98_11D3_857C_00A0C9DF1035_.wvu.PrintArea" hidden="1">#REF!</definedName>
    <definedName name="Z_E0C0E511_6A98_11D3_857C_00A0C9DF1035_.wvu.PrintArea" localSheetId="7" hidden="1">#REF!</definedName>
    <definedName name="Z_E0C0E511_6A98_11D3_857C_00A0C9DF1035_.wvu.PrintArea" hidden="1">#REF!</definedName>
    <definedName name="Z_E0C0E513_6A98_11D3_857C_00A0C9DF1035_.wvu.PrintArea" localSheetId="7" hidden="1">#REF!</definedName>
    <definedName name="Z_E0C0E513_6A98_11D3_857C_00A0C9DF1035_.wvu.PrintArea" hidden="1">#REF!</definedName>
    <definedName name="Z_E0C0E514_6A98_11D3_857C_00A0C9DF1035_.wvu.PrintArea" localSheetId="7" hidden="1">#REF!</definedName>
    <definedName name="Z_E0C0E514_6A98_11D3_857C_00A0C9DF1035_.wvu.PrintArea" hidden="1">#REF!</definedName>
    <definedName name="Z_E0C0E515_6A98_11D3_857C_00A0C9DF1035_.wvu.PrintArea" localSheetId="7" hidden="1">#REF!</definedName>
    <definedName name="Z_E0C0E515_6A98_11D3_857C_00A0C9DF1035_.wvu.PrintArea" hidden="1">#REF!</definedName>
    <definedName name="Z_E0C0E516_6A98_11D3_857C_00A0C9DF1035_.wvu.PrintArea" localSheetId="7" hidden="1">#REF!</definedName>
    <definedName name="Z_E0C0E516_6A98_11D3_857C_00A0C9DF1035_.wvu.PrintArea" hidden="1">#REF!</definedName>
    <definedName name="Z_E0C0E518_6A98_11D3_857C_00A0C9DF1035_.wvu.PrintArea" localSheetId="7" hidden="1">#REF!</definedName>
    <definedName name="Z_E0C0E518_6A98_11D3_857C_00A0C9DF1035_.wvu.PrintArea" hidden="1">#REF!</definedName>
    <definedName name="Z_E0C0E519_6A98_11D3_857C_00A0C9DF1035_.wvu.PrintArea" localSheetId="7" hidden="1">#REF!</definedName>
    <definedName name="Z_E0C0E519_6A98_11D3_857C_00A0C9DF1035_.wvu.PrintArea" hidden="1">#REF!</definedName>
    <definedName name="Z_E3339D5D_3855_11D3_8575_00A0C9DF1035_.wvu.PrintArea" localSheetId="7" hidden="1">#REF!</definedName>
    <definedName name="Z_E3339D5D_3855_11D3_8575_00A0C9DF1035_.wvu.PrintArea" hidden="1">#REF!</definedName>
    <definedName name="Z_E3339D5E_3855_11D3_8575_00A0C9DF1035_.wvu.PrintArea" localSheetId="7" hidden="1">#REF!</definedName>
    <definedName name="Z_E3339D5E_3855_11D3_8575_00A0C9DF1035_.wvu.PrintArea" hidden="1">#REF!</definedName>
    <definedName name="Z_E3339D60_3855_11D3_8575_00A0C9DF1035_.wvu.PrintArea" localSheetId="7" hidden="1">#REF!</definedName>
    <definedName name="Z_E3339D60_3855_11D3_8575_00A0C9DF1035_.wvu.PrintArea" hidden="1">#REF!</definedName>
    <definedName name="Z_E3339D61_3855_11D3_8575_00A0C9DF1035_.wvu.PrintArea" localSheetId="7" hidden="1">#REF!</definedName>
    <definedName name="Z_E3339D61_3855_11D3_8575_00A0C9DF1035_.wvu.PrintArea" hidden="1">#REF!</definedName>
    <definedName name="Z_E3339D62_3855_11D3_8575_00A0C9DF1035_.wvu.PrintArea" localSheetId="7" hidden="1">#REF!</definedName>
    <definedName name="Z_E3339D62_3855_11D3_8575_00A0C9DF1035_.wvu.PrintArea" hidden="1">#REF!</definedName>
    <definedName name="Z_E3339D63_3855_11D3_8575_00A0C9DF1035_.wvu.PrintArea" localSheetId="7" hidden="1">#REF!</definedName>
    <definedName name="Z_E3339D63_3855_11D3_8575_00A0C9DF1035_.wvu.PrintArea" hidden="1">#REF!</definedName>
    <definedName name="Z_E3339D65_3855_11D3_8575_00A0C9DF1035_.wvu.PrintArea" localSheetId="7" hidden="1">#REF!</definedName>
    <definedName name="Z_E3339D65_3855_11D3_8575_00A0C9DF1035_.wvu.PrintArea" hidden="1">#REF!</definedName>
    <definedName name="Z_E3339D66_3855_11D3_8575_00A0C9DF1035_.wvu.PrintArea" localSheetId="7" hidden="1">#REF!</definedName>
    <definedName name="Z_E3339D66_3855_11D3_8575_00A0C9DF1035_.wvu.PrintArea" hidden="1">#REF!</definedName>
    <definedName name="Z_E3339D67_3855_11D3_8575_00A0C9DF1035_.wvu.PrintArea" localSheetId="7" hidden="1">#REF!</definedName>
    <definedName name="Z_E3339D67_3855_11D3_8575_00A0C9DF1035_.wvu.PrintArea" hidden="1">#REF!</definedName>
    <definedName name="Z_E3339D68_3855_11D3_8575_00A0C9DF1035_.wvu.PrintArea" localSheetId="7" hidden="1">#REF!</definedName>
    <definedName name="Z_E3339D68_3855_11D3_8575_00A0C9DF1035_.wvu.PrintArea" hidden="1">#REF!</definedName>
    <definedName name="Z_E3339D6A_3855_11D3_8575_00A0C9DF1035_.wvu.PrintArea" localSheetId="7" hidden="1">#REF!</definedName>
    <definedName name="Z_E3339D6A_3855_11D3_8575_00A0C9DF1035_.wvu.PrintArea" hidden="1">#REF!</definedName>
    <definedName name="Z_E3339D6B_3855_11D3_8575_00A0C9DF1035_.wvu.PrintArea" localSheetId="7" hidden="1">#REF!</definedName>
    <definedName name="Z_E3339D6B_3855_11D3_8575_00A0C9DF1035_.wvu.PrintArea" hidden="1">#REF!</definedName>
    <definedName name="Z_E3339D6D_3855_11D3_8575_00A0C9DF1035_.wvu.PrintArea" localSheetId="7" hidden="1">#REF!</definedName>
    <definedName name="Z_E3339D6D_3855_11D3_8575_00A0C9DF1035_.wvu.PrintArea" hidden="1">#REF!</definedName>
    <definedName name="Z_E3339D6E_3855_11D3_8575_00A0C9DF1035_.wvu.PrintArea" localSheetId="7" hidden="1">#REF!</definedName>
    <definedName name="Z_E3339D6E_3855_11D3_8575_00A0C9DF1035_.wvu.PrintArea" hidden="1">#REF!</definedName>
    <definedName name="Z_E3339D70_3855_11D3_8575_00A0C9DF1035_.wvu.PrintArea" localSheetId="7" hidden="1">#REF!</definedName>
    <definedName name="Z_E3339D70_3855_11D3_8575_00A0C9DF1035_.wvu.PrintArea" hidden="1">#REF!</definedName>
    <definedName name="Z_E3339D71_3855_11D3_8575_00A0C9DF1035_.wvu.PrintArea" localSheetId="7" hidden="1">#REF!</definedName>
    <definedName name="Z_E3339D71_3855_11D3_8575_00A0C9DF1035_.wvu.PrintArea" hidden="1">#REF!</definedName>
    <definedName name="Z_E3339D72_3855_11D3_8575_00A0C9DF1035_.wvu.PrintArea" localSheetId="7" hidden="1">#REF!</definedName>
    <definedName name="Z_E3339D72_3855_11D3_8575_00A0C9DF1035_.wvu.PrintArea" hidden="1">#REF!</definedName>
    <definedName name="Z_E3339D73_3855_11D3_8575_00A0C9DF1035_.wvu.PrintArea" localSheetId="7" hidden="1">#REF!</definedName>
    <definedName name="Z_E3339D73_3855_11D3_8575_00A0C9DF1035_.wvu.PrintArea" hidden="1">#REF!</definedName>
    <definedName name="Z_E3339D75_3855_11D3_8575_00A0C9DF1035_.wvu.PrintArea" localSheetId="7" hidden="1">#REF!</definedName>
    <definedName name="Z_E3339D75_3855_11D3_8575_00A0C9DF1035_.wvu.PrintArea" hidden="1">#REF!</definedName>
    <definedName name="Z_E3339D76_3855_11D3_8575_00A0C9DF1035_.wvu.PrintArea" localSheetId="7" hidden="1">#REF!</definedName>
    <definedName name="Z_E3339D76_3855_11D3_8575_00A0C9DF1035_.wvu.PrintArea" hidden="1">#REF!</definedName>
    <definedName name="Z_E3339D77_3855_11D3_8575_00A0C9DF1035_.wvu.PrintArea" localSheetId="7" hidden="1">#REF!</definedName>
    <definedName name="Z_E3339D77_3855_11D3_8575_00A0C9DF1035_.wvu.PrintArea" hidden="1">#REF!</definedName>
    <definedName name="Z_E3339D78_3855_11D3_8575_00A0C9DF1035_.wvu.PrintArea" localSheetId="7" hidden="1">#REF!</definedName>
    <definedName name="Z_E3339D78_3855_11D3_8575_00A0C9DF1035_.wvu.PrintArea" hidden="1">#REF!</definedName>
    <definedName name="Z_E3339D7A_3855_11D3_8575_00A0C9DF1035_.wvu.PrintArea" localSheetId="7" hidden="1">#REF!</definedName>
    <definedName name="Z_E3339D7A_3855_11D3_8575_00A0C9DF1035_.wvu.PrintArea" hidden="1">#REF!</definedName>
    <definedName name="Z_E3339D7B_3855_11D3_8575_00A0C9DF1035_.wvu.PrintArea" localSheetId="7" hidden="1">#REF!</definedName>
    <definedName name="Z_E3339D7B_3855_11D3_8575_00A0C9DF1035_.wvu.PrintArea" hidden="1">#REF!</definedName>
    <definedName name="Z_E3381B9F_39E1_11D3_97FE_00A0C9DF29C4_.wvu.PrintArea" localSheetId="7" hidden="1">#REF!</definedName>
    <definedName name="Z_E3381B9F_39E1_11D3_97FE_00A0C9DF29C4_.wvu.PrintArea" hidden="1">#REF!</definedName>
    <definedName name="Z_E3381BA0_39E1_11D3_97FE_00A0C9DF29C4_.wvu.PrintArea" localSheetId="7" hidden="1">#REF!</definedName>
    <definedName name="Z_E3381BA0_39E1_11D3_97FE_00A0C9DF29C4_.wvu.PrintArea" hidden="1">#REF!</definedName>
    <definedName name="Z_E3381BA2_39E1_11D3_97FE_00A0C9DF29C4_.wvu.PrintArea" localSheetId="7" hidden="1">#REF!</definedName>
    <definedName name="Z_E3381BA2_39E1_11D3_97FE_00A0C9DF29C4_.wvu.PrintArea" hidden="1">#REF!</definedName>
    <definedName name="Z_E3381BA3_39E1_11D3_97FE_00A0C9DF29C4_.wvu.PrintArea" localSheetId="7" hidden="1">#REF!</definedName>
    <definedName name="Z_E3381BA3_39E1_11D3_97FE_00A0C9DF29C4_.wvu.PrintArea" hidden="1">#REF!</definedName>
    <definedName name="Z_E3381BA4_39E1_11D3_97FE_00A0C9DF29C4_.wvu.PrintArea" localSheetId="7" hidden="1">#REF!</definedName>
    <definedName name="Z_E3381BA4_39E1_11D3_97FE_00A0C9DF29C4_.wvu.PrintArea" hidden="1">#REF!</definedName>
    <definedName name="Z_E3381BA5_39E1_11D3_97FE_00A0C9DF29C4_.wvu.PrintArea" localSheetId="7" hidden="1">#REF!</definedName>
    <definedName name="Z_E3381BA5_39E1_11D3_97FE_00A0C9DF29C4_.wvu.PrintArea" hidden="1">#REF!</definedName>
    <definedName name="Z_E3381BA7_39E1_11D3_97FE_00A0C9DF29C4_.wvu.PrintArea" localSheetId="7" hidden="1">#REF!</definedName>
    <definedName name="Z_E3381BA7_39E1_11D3_97FE_00A0C9DF29C4_.wvu.PrintArea" hidden="1">#REF!</definedName>
    <definedName name="Z_E3381BA8_39E1_11D3_97FE_00A0C9DF29C4_.wvu.PrintArea" localSheetId="7" hidden="1">#REF!</definedName>
    <definedName name="Z_E3381BA8_39E1_11D3_97FE_00A0C9DF29C4_.wvu.PrintArea" hidden="1">#REF!</definedName>
    <definedName name="Z_E3381BA9_39E1_11D3_97FE_00A0C9DF29C4_.wvu.PrintArea" localSheetId="7" hidden="1">#REF!</definedName>
    <definedName name="Z_E3381BA9_39E1_11D3_97FE_00A0C9DF29C4_.wvu.PrintArea" hidden="1">#REF!</definedName>
    <definedName name="Z_E3381BAA_39E1_11D3_97FE_00A0C9DF29C4_.wvu.PrintArea" localSheetId="7" hidden="1">#REF!</definedName>
    <definedName name="Z_E3381BAA_39E1_11D3_97FE_00A0C9DF29C4_.wvu.PrintArea" hidden="1">#REF!</definedName>
    <definedName name="Z_E3381BAC_39E1_11D3_97FE_00A0C9DF29C4_.wvu.PrintArea" localSheetId="7" hidden="1">#REF!</definedName>
    <definedName name="Z_E3381BAC_39E1_11D3_97FE_00A0C9DF29C4_.wvu.PrintArea" hidden="1">#REF!</definedName>
    <definedName name="Z_E3381BAD_39E1_11D3_97FE_00A0C9DF29C4_.wvu.PrintArea" localSheetId="7" hidden="1">#REF!</definedName>
    <definedName name="Z_E3381BAD_39E1_11D3_97FE_00A0C9DF29C4_.wvu.PrintArea" hidden="1">#REF!</definedName>
    <definedName name="Z_E3381BAF_39E1_11D3_97FE_00A0C9DF29C4_.wvu.PrintArea" localSheetId="7" hidden="1">#REF!</definedName>
    <definedName name="Z_E3381BAF_39E1_11D3_97FE_00A0C9DF29C4_.wvu.PrintArea" hidden="1">#REF!</definedName>
    <definedName name="Z_E3381BB0_39E1_11D3_97FE_00A0C9DF29C4_.wvu.PrintArea" localSheetId="7" hidden="1">#REF!</definedName>
    <definedName name="Z_E3381BB0_39E1_11D3_97FE_00A0C9DF29C4_.wvu.PrintArea" hidden="1">#REF!</definedName>
    <definedName name="Z_E3381BB2_39E1_11D3_97FE_00A0C9DF29C4_.wvu.PrintArea" localSheetId="7" hidden="1">#REF!</definedName>
    <definedName name="Z_E3381BB2_39E1_11D3_97FE_00A0C9DF29C4_.wvu.PrintArea" hidden="1">#REF!</definedName>
    <definedName name="Z_E3381BB3_39E1_11D3_97FE_00A0C9DF29C4_.wvu.PrintArea" localSheetId="7" hidden="1">#REF!</definedName>
    <definedName name="Z_E3381BB3_39E1_11D3_97FE_00A0C9DF29C4_.wvu.PrintArea" hidden="1">#REF!</definedName>
    <definedName name="Z_E3381BB4_39E1_11D3_97FE_00A0C9DF29C4_.wvu.PrintArea" localSheetId="7" hidden="1">#REF!</definedName>
    <definedName name="Z_E3381BB4_39E1_11D3_97FE_00A0C9DF29C4_.wvu.PrintArea" hidden="1">#REF!</definedName>
    <definedName name="Z_E3381BB5_39E1_11D3_97FE_00A0C9DF29C4_.wvu.PrintArea" localSheetId="7" hidden="1">#REF!</definedName>
    <definedName name="Z_E3381BB5_39E1_11D3_97FE_00A0C9DF29C4_.wvu.PrintArea" hidden="1">#REF!</definedName>
    <definedName name="Z_E3381BB7_39E1_11D3_97FE_00A0C9DF29C4_.wvu.PrintArea" localSheetId="7" hidden="1">#REF!</definedName>
    <definedName name="Z_E3381BB7_39E1_11D3_97FE_00A0C9DF29C4_.wvu.PrintArea" hidden="1">#REF!</definedName>
    <definedName name="Z_E3381BB8_39E1_11D3_97FE_00A0C9DF29C4_.wvu.PrintArea" localSheetId="7" hidden="1">#REF!</definedName>
    <definedName name="Z_E3381BB8_39E1_11D3_97FE_00A0C9DF29C4_.wvu.PrintArea" hidden="1">#REF!</definedName>
    <definedName name="Z_E3381BB9_39E1_11D3_97FE_00A0C9DF29C4_.wvu.PrintArea" localSheetId="7" hidden="1">#REF!</definedName>
    <definedName name="Z_E3381BB9_39E1_11D3_97FE_00A0C9DF29C4_.wvu.PrintArea" hidden="1">#REF!</definedName>
    <definedName name="Z_E3381BBA_39E1_11D3_97FE_00A0C9DF29C4_.wvu.PrintArea" localSheetId="7" hidden="1">#REF!</definedName>
    <definedName name="Z_E3381BBA_39E1_11D3_97FE_00A0C9DF29C4_.wvu.PrintArea" hidden="1">#REF!</definedName>
    <definedName name="Z_E3381BBC_39E1_11D3_97FE_00A0C9DF29C4_.wvu.PrintArea" localSheetId="7" hidden="1">#REF!</definedName>
    <definedName name="Z_E3381BBC_39E1_11D3_97FE_00A0C9DF29C4_.wvu.PrintArea" hidden="1">#REF!</definedName>
    <definedName name="Z_E3381BBD_39E1_11D3_97FE_00A0C9DF29C4_.wvu.PrintArea" localSheetId="7" hidden="1">#REF!</definedName>
    <definedName name="Z_E3381BBD_39E1_11D3_97FE_00A0C9DF29C4_.wvu.PrintArea" hidden="1">#REF!</definedName>
    <definedName name="Z_E359ABDC_4366_11D3_8575_00A0C9DF1035_.wvu.PrintArea" localSheetId="7" hidden="1">#REF!</definedName>
    <definedName name="Z_E359ABDC_4366_11D3_8575_00A0C9DF1035_.wvu.PrintArea" hidden="1">#REF!</definedName>
    <definedName name="Z_E359ABDD_4366_11D3_8575_00A0C9DF1035_.wvu.PrintArea" localSheetId="7" hidden="1">#REF!</definedName>
    <definedName name="Z_E359ABDD_4366_11D3_8575_00A0C9DF1035_.wvu.PrintArea" hidden="1">#REF!</definedName>
    <definedName name="Z_E359ABDF_4366_11D3_8575_00A0C9DF1035_.wvu.PrintArea" localSheetId="7" hidden="1">#REF!</definedName>
    <definedName name="Z_E359ABDF_4366_11D3_8575_00A0C9DF1035_.wvu.PrintArea" hidden="1">#REF!</definedName>
    <definedName name="Z_E359ABE0_4366_11D3_8575_00A0C9DF1035_.wvu.PrintArea" localSheetId="7" hidden="1">#REF!</definedName>
    <definedName name="Z_E359ABE0_4366_11D3_8575_00A0C9DF1035_.wvu.PrintArea" hidden="1">#REF!</definedName>
    <definedName name="Z_E359ABE1_4366_11D3_8575_00A0C9DF1035_.wvu.PrintArea" localSheetId="7" hidden="1">#REF!</definedName>
    <definedName name="Z_E359ABE1_4366_11D3_8575_00A0C9DF1035_.wvu.PrintArea" hidden="1">#REF!</definedName>
    <definedName name="Z_E359ABE2_4366_11D3_8575_00A0C9DF1035_.wvu.PrintArea" localSheetId="7" hidden="1">#REF!</definedName>
    <definedName name="Z_E359ABE2_4366_11D3_8575_00A0C9DF1035_.wvu.PrintArea" hidden="1">#REF!</definedName>
    <definedName name="Z_E359ABE4_4366_11D3_8575_00A0C9DF1035_.wvu.PrintArea" localSheetId="7" hidden="1">#REF!</definedName>
    <definedName name="Z_E359ABE4_4366_11D3_8575_00A0C9DF1035_.wvu.PrintArea" hidden="1">#REF!</definedName>
    <definedName name="Z_E359ABE5_4366_11D3_8575_00A0C9DF1035_.wvu.PrintArea" localSheetId="7" hidden="1">#REF!</definedName>
    <definedName name="Z_E359ABE5_4366_11D3_8575_00A0C9DF1035_.wvu.PrintArea" hidden="1">#REF!</definedName>
    <definedName name="Z_E359ABE6_4366_11D3_8575_00A0C9DF1035_.wvu.PrintArea" localSheetId="7" hidden="1">#REF!</definedName>
    <definedName name="Z_E359ABE6_4366_11D3_8575_00A0C9DF1035_.wvu.PrintArea" hidden="1">#REF!</definedName>
    <definedName name="Z_E359ABE7_4366_11D3_8575_00A0C9DF1035_.wvu.PrintArea" localSheetId="7" hidden="1">#REF!</definedName>
    <definedName name="Z_E359ABE7_4366_11D3_8575_00A0C9DF1035_.wvu.PrintArea" hidden="1">#REF!</definedName>
    <definedName name="Z_E359ABE9_4366_11D3_8575_00A0C9DF1035_.wvu.PrintArea" localSheetId="7" hidden="1">#REF!</definedName>
    <definedName name="Z_E359ABE9_4366_11D3_8575_00A0C9DF1035_.wvu.PrintArea" hidden="1">#REF!</definedName>
    <definedName name="Z_E359ABEA_4366_11D3_8575_00A0C9DF1035_.wvu.PrintArea" localSheetId="7" hidden="1">#REF!</definedName>
    <definedName name="Z_E359ABEA_4366_11D3_8575_00A0C9DF1035_.wvu.PrintArea" hidden="1">#REF!</definedName>
    <definedName name="Z_E359ABEC_4366_11D3_8575_00A0C9DF1035_.wvu.PrintArea" localSheetId="7" hidden="1">#REF!</definedName>
    <definedName name="Z_E359ABEC_4366_11D3_8575_00A0C9DF1035_.wvu.PrintArea" hidden="1">#REF!</definedName>
    <definedName name="Z_E359ABED_4366_11D3_8575_00A0C9DF1035_.wvu.PrintArea" localSheetId="7" hidden="1">#REF!</definedName>
    <definedName name="Z_E359ABED_4366_11D3_8575_00A0C9DF1035_.wvu.PrintArea" hidden="1">#REF!</definedName>
    <definedName name="Z_E359ABEF_4366_11D3_8575_00A0C9DF1035_.wvu.PrintArea" localSheetId="7" hidden="1">#REF!</definedName>
    <definedName name="Z_E359ABEF_4366_11D3_8575_00A0C9DF1035_.wvu.PrintArea" hidden="1">#REF!</definedName>
    <definedName name="Z_E359ABF0_4366_11D3_8575_00A0C9DF1035_.wvu.PrintArea" localSheetId="7" hidden="1">#REF!</definedName>
    <definedName name="Z_E359ABF0_4366_11D3_8575_00A0C9DF1035_.wvu.PrintArea" hidden="1">#REF!</definedName>
    <definedName name="Z_E359ABF1_4366_11D3_8575_00A0C9DF1035_.wvu.PrintArea" localSheetId="7" hidden="1">#REF!</definedName>
    <definedName name="Z_E359ABF1_4366_11D3_8575_00A0C9DF1035_.wvu.PrintArea" hidden="1">#REF!</definedName>
    <definedName name="Z_E359ABF2_4366_11D3_8575_00A0C9DF1035_.wvu.PrintArea" localSheetId="7" hidden="1">#REF!</definedName>
    <definedName name="Z_E359ABF2_4366_11D3_8575_00A0C9DF1035_.wvu.PrintArea" hidden="1">#REF!</definedName>
    <definedName name="Z_E359ABF4_4366_11D3_8575_00A0C9DF1035_.wvu.PrintArea" localSheetId="7" hidden="1">#REF!</definedName>
    <definedName name="Z_E359ABF4_4366_11D3_8575_00A0C9DF1035_.wvu.PrintArea" hidden="1">#REF!</definedName>
    <definedName name="Z_E359ABF5_4366_11D3_8575_00A0C9DF1035_.wvu.PrintArea" localSheetId="7" hidden="1">#REF!</definedName>
    <definedName name="Z_E359ABF5_4366_11D3_8575_00A0C9DF1035_.wvu.PrintArea" hidden="1">#REF!</definedName>
    <definedName name="Z_E359ABF6_4366_11D3_8575_00A0C9DF1035_.wvu.PrintArea" localSheetId="7" hidden="1">#REF!</definedName>
    <definedName name="Z_E359ABF6_4366_11D3_8575_00A0C9DF1035_.wvu.PrintArea" hidden="1">#REF!</definedName>
    <definedName name="Z_E359ABF7_4366_11D3_8575_00A0C9DF1035_.wvu.PrintArea" localSheetId="7" hidden="1">#REF!</definedName>
    <definedName name="Z_E359ABF7_4366_11D3_8575_00A0C9DF1035_.wvu.PrintArea" hidden="1">#REF!</definedName>
    <definedName name="Z_E359ABF9_4366_11D3_8575_00A0C9DF1035_.wvu.PrintArea" localSheetId="7" hidden="1">#REF!</definedName>
    <definedName name="Z_E359ABF9_4366_11D3_8575_00A0C9DF1035_.wvu.PrintArea" hidden="1">#REF!</definedName>
    <definedName name="Z_E359ABFA_4366_11D3_8575_00A0C9DF1035_.wvu.PrintArea" localSheetId="7" hidden="1">#REF!</definedName>
    <definedName name="Z_E359ABFA_4366_11D3_8575_00A0C9DF1035_.wvu.PrintArea" hidden="1">#REF!</definedName>
    <definedName name="Z_E84C5E09_352A_11D3_97FE_00A0C9DF29C4_.wvu.PrintArea" localSheetId="7" hidden="1">#REF!</definedName>
    <definedName name="Z_E84C5E09_352A_11D3_97FE_00A0C9DF29C4_.wvu.PrintArea" hidden="1">#REF!</definedName>
    <definedName name="Z_E84C5E0A_352A_11D3_97FE_00A0C9DF29C4_.wvu.PrintArea" localSheetId="7" hidden="1">#REF!</definedName>
    <definedName name="Z_E84C5E0A_352A_11D3_97FE_00A0C9DF29C4_.wvu.PrintArea" hidden="1">#REF!</definedName>
    <definedName name="Z_E84C5E0C_352A_11D3_97FE_00A0C9DF29C4_.wvu.PrintArea" localSheetId="7" hidden="1">#REF!</definedName>
    <definedName name="Z_E84C5E0C_352A_11D3_97FE_00A0C9DF29C4_.wvu.PrintArea" hidden="1">#REF!</definedName>
    <definedName name="Z_E84C5E0D_352A_11D3_97FE_00A0C9DF29C4_.wvu.PrintArea" localSheetId="7" hidden="1">#REF!</definedName>
    <definedName name="Z_E84C5E0D_352A_11D3_97FE_00A0C9DF29C4_.wvu.PrintArea" hidden="1">#REF!</definedName>
    <definedName name="Z_E84C5E0E_352A_11D3_97FE_00A0C9DF29C4_.wvu.PrintArea" localSheetId="7" hidden="1">#REF!</definedName>
    <definedName name="Z_E84C5E0E_352A_11D3_97FE_00A0C9DF29C4_.wvu.PrintArea" hidden="1">#REF!</definedName>
    <definedName name="Z_E84C5E0F_352A_11D3_97FE_00A0C9DF29C4_.wvu.PrintArea" localSheetId="7" hidden="1">#REF!</definedName>
    <definedName name="Z_E84C5E0F_352A_11D3_97FE_00A0C9DF29C4_.wvu.PrintArea" hidden="1">#REF!</definedName>
    <definedName name="Z_E84C5E11_352A_11D3_97FE_00A0C9DF29C4_.wvu.PrintArea" localSheetId="7" hidden="1">#REF!</definedName>
    <definedName name="Z_E84C5E11_352A_11D3_97FE_00A0C9DF29C4_.wvu.PrintArea" hidden="1">#REF!</definedName>
    <definedName name="Z_E84C5E12_352A_11D3_97FE_00A0C9DF29C4_.wvu.PrintArea" localSheetId="7" hidden="1">#REF!</definedName>
    <definedName name="Z_E84C5E12_352A_11D3_97FE_00A0C9DF29C4_.wvu.PrintArea" hidden="1">#REF!</definedName>
    <definedName name="Z_E84C5E13_352A_11D3_97FE_00A0C9DF29C4_.wvu.PrintArea" localSheetId="7" hidden="1">#REF!</definedName>
    <definedName name="Z_E84C5E13_352A_11D3_97FE_00A0C9DF29C4_.wvu.PrintArea" hidden="1">#REF!</definedName>
    <definedName name="Z_E84C5E14_352A_11D3_97FE_00A0C9DF29C4_.wvu.PrintArea" localSheetId="7" hidden="1">#REF!</definedName>
    <definedName name="Z_E84C5E14_352A_11D3_97FE_00A0C9DF29C4_.wvu.PrintArea" hidden="1">#REF!</definedName>
    <definedName name="Z_E84C5E16_352A_11D3_97FE_00A0C9DF29C4_.wvu.PrintArea" localSheetId="7" hidden="1">#REF!</definedName>
    <definedName name="Z_E84C5E16_352A_11D3_97FE_00A0C9DF29C4_.wvu.PrintArea" hidden="1">#REF!</definedName>
    <definedName name="Z_E84C5E17_352A_11D3_97FE_00A0C9DF29C4_.wvu.PrintArea" localSheetId="7" hidden="1">#REF!</definedName>
    <definedName name="Z_E84C5E17_352A_11D3_97FE_00A0C9DF29C4_.wvu.PrintArea" hidden="1">#REF!</definedName>
    <definedName name="Z_E84C5E19_352A_11D3_97FE_00A0C9DF29C4_.wvu.PrintArea" localSheetId="7" hidden="1">#REF!</definedName>
    <definedName name="Z_E84C5E19_352A_11D3_97FE_00A0C9DF29C4_.wvu.PrintArea" hidden="1">#REF!</definedName>
    <definedName name="Z_E84C5E1A_352A_11D3_97FE_00A0C9DF29C4_.wvu.PrintArea" localSheetId="7" hidden="1">#REF!</definedName>
    <definedName name="Z_E84C5E1A_352A_11D3_97FE_00A0C9DF29C4_.wvu.PrintArea" hidden="1">#REF!</definedName>
    <definedName name="Z_E84C5E1C_352A_11D3_97FE_00A0C9DF29C4_.wvu.PrintArea" localSheetId="7" hidden="1">#REF!</definedName>
    <definedName name="Z_E84C5E1C_352A_11D3_97FE_00A0C9DF29C4_.wvu.PrintArea" hidden="1">#REF!</definedName>
    <definedName name="Z_E84C5E1D_352A_11D3_97FE_00A0C9DF29C4_.wvu.PrintArea" localSheetId="7" hidden="1">#REF!</definedName>
    <definedName name="Z_E84C5E1D_352A_11D3_97FE_00A0C9DF29C4_.wvu.PrintArea" hidden="1">#REF!</definedName>
    <definedName name="Z_E84C5E1E_352A_11D3_97FE_00A0C9DF29C4_.wvu.PrintArea" localSheetId="7" hidden="1">#REF!</definedName>
    <definedName name="Z_E84C5E1E_352A_11D3_97FE_00A0C9DF29C4_.wvu.PrintArea" hidden="1">#REF!</definedName>
    <definedName name="Z_E84C5E1F_352A_11D3_97FE_00A0C9DF29C4_.wvu.PrintArea" localSheetId="7" hidden="1">#REF!</definedName>
    <definedName name="Z_E84C5E1F_352A_11D3_97FE_00A0C9DF29C4_.wvu.PrintArea" hidden="1">#REF!</definedName>
    <definedName name="Z_E84C5E21_352A_11D3_97FE_00A0C9DF29C4_.wvu.PrintArea" localSheetId="7" hidden="1">#REF!</definedName>
    <definedName name="Z_E84C5E21_352A_11D3_97FE_00A0C9DF29C4_.wvu.PrintArea" hidden="1">#REF!</definedName>
    <definedName name="Z_E84C5E22_352A_11D3_97FE_00A0C9DF29C4_.wvu.PrintArea" localSheetId="7" hidden="1">#REF!</definedName>
    <definedName name="Z_E84C5E22_352A_11D3_97FE_00A0C9DF29C4_.wvu.PrintArea" hidden="1">#REF!</definedName>
    <definedName name="Z_E84C5E23_352A_11D3_97FE_00A0C9DF29C4_.wvu.PrintArea" localSheetId="7" hidden="1">#REF!</definedName>
    <definedName name="Z_E84C5E23_352A_11D3_97FE_00A0C9DF29C4_.wvu.PrintArea" hidden="1">#REF!</definedName>
    <definedName name="Z_E84C5E24_352A_11D3_97FE_00A0C9DF29C4_.wvu.PrintArea" localSheetId="7" hidden="1">#REF!</definedName>
    <definedName name="Z_E84C5E24_352A_11D3_97FE_00A0C9DF29C4_.wvu.PrintArea" hidden="1">#REF!</definedName>
    <definedName name="Z_E84C5E26_352A_11D3_97FE_00A0C9DF29C4_.wvu.PrintArea" localSheetId="7" hidden="1">#REF!</definedName>
    <definedName name="Z_E84C5E26_352A_11D3_97FE_00A0C9DF29C4_.wvu.PrintArea" hidden="1">#REF!</definedName>
    <definedName name="Z_E84C5E27_352A_11D3_97FE_00A0C9DF29C4_.wvu.PrintArea" localSheetId="7" hidden="1">#REF!</definedName>
    <definedName name="Z_E84C5E27_352A_11D3_97FE_00A0C9DF29C4_.wvu.PrintArea" hidden="1">#REF!</definedName>
    <definedName name="Z_EF3BA654_A7EF_11D3_980D_00A0C9DF29C4_.wvu.PrintArea" localSheetId="7" hidden="1">#REF!</definedName>
    <definedName name="Z_EF3BA654_A7EF_11D3_980D_00A0C9DF29C4_.wvu.PrintArea" hidden="1">#REF!</definedName>
    <definedName name="Z_EF3BA655_A7EF_11D3_980D_00A0C9DF29C4_.wvu.PrintArea" localSheetId="7" hidden="1">#REF!</definedName>
    <definedName name="Z_EF3BA655_A7EF_11D3_980D_00A0C9DF29C4_.wvu.PrintArea" hidden="1">#REF!</definedName>
    <definedName name="Z_EF3BA657_A7EF_11D3_980D_00A0C9DF29C4_.wvu.PrintArea" localSheetId="7" hidden="1">#REF!</definedName>
    <definedName name="Z_EF3BA657_A7EF_11D3_980D_00A0C9DF29C4_.wvu.PrintArea" hidden="1">#REF!</definedName>
    <definedName name="Z_EF3BA658_A7EF_11D3_980D_00A0C9DF29C4_.wvu.PrintArea" localSheetId="7" hidden="1">#REF!</definedName>
    <definedName name="Z_EF3BA658_A7EF_11D3_980D_00A0C9DF29C4_.wvu.PrintArea" hidden="1">#REF!</definedName>
    <definedName name="Z_EF3BA659_A7EF_11D3_980D_00A0C9DF29C4_.wvu.PrintArea" localSheetId="7" hidden="1">#REF!</definedName>
    <definedName name="Z_EF3BA659_A7EF_11D3_980D_00A0C9DF29C4_.wvu.PrintArea" hidden="1">#REF!</definedName>
    <definedName name="Z_EF3BA65A_A7EF_11D3_980D_00A0C9DF29C4_.wvu.PrintArea" localSheetId="7" hidden="1">#REF!</definedName>
    <definedName name="Z_EF3BA65A_A7EF_11D3_980D_00A0C9DF29C4_.wvu.PrintArea" hidden="1">#REF!</definedName>
    <definedName name="Z_EF3BA65C_A7EF_11D3_980D_00A0C9DF29C4_.wvu.PrintArea" localSheetId="7" hidden="1">#REF!</definedName>
    <definedName name="Z_EF3BA65C_A7EF_11D3_980D_00A0C9DF29C4_.wvu.PrintArea" hidden="1">#REF!</definedName>
    <definedName name="Z_EF3BA65D_A7EF_11D3_980D_00A0C9DF29C4_.wvu.PrintArea" localSheetId="7" hidden="1">#REF!</definedName>
    <definedName name="Z_EF3BA65D_A7EF_11D3_980D_00A0C9DF29C4_.wvu.PrintArea" hidden="1">#REF!</definedName>
    <definedName name="Z_EF3BA65E_A7EF_11D3_980D_00A0C9DF29C4_.wvu.PrintArea" localSheetId="7" hidden="1">#REF!</definedName>
    <definedName name="Z_EF3BA65E_A7EF_11D3_980D_00A0C9DF29C4_.wvu.PrintArea" hidden="1">#REF!</definedName>
    <definedName name="Z_EF3BA65F_A7EF_11D3_980D_00A0C9DF29C4_.wvu.PrintArea" localSheetId="7" hidden="1">#REF!</definedName>
    <definedName name="Z_EF3BA65F_A7EF_11D3_980D_00A0C9DF29C4_.wvu.PrintArea" hidden="1">#REF!</definedName>
    <definedName name="Z_EF3BA661_A7EF_11D3_980D_00A0C9DF29C4_.wvu.PrintArea" localSheetId="7" hidden="1">#REF!</definedName>
    <definedName name="Z_EF3BA661_A7EF_11D3_980D_00A0C9DF29C4_.wvu.PrintArea" hidden="1">#REF!</definedName>
    <definedName name="Z_EF3BA662_A7EF_11D3_980D_00A0C9DF29C4_.wvu.PrintArea" localSheetId="7" hidden="1">#REF!</definedName>
    <definedName name="Z_EF3BA662_A7EF_11D3_980D_00A0C9DF29C4_.wvu.PrintArea" hidden="1">#REF!</definedName>
    <definedName name="Z_EF3BA664_A7EF_11D3_980D_00A0C9DF29C4_.wvu.PrintArea" localSheetId="7" hidden="1">#REF!</definedName>
    <definedName name="Z_EF3BA664_A7EF_11D3_980D_00A0C9DF29C4_.wvu.PrintArea" hidden="1">#REF!</definedName>
    <definedName name="Z_EF3BA665_A7EF_11D3_980D_00A0C9DF29C4_.wvu.PrintArea" localSheetId="7" hidden="1">#REF!</definedName>
    <definedName name="Z_EF3BA665_A7EF_11D3_980D_00A0C9DF29C4_.wvu.PrintArea" hidden="1">#REF!</definedName>
    <definedName name="Z_EF3BA667_A7EF_11D3_980D_00A0C9DF29C4_.wvu.PrintArea" localSheetId="7" hidden="1">#REF!</definedName>
    <definedName name="Z_EF3BA667_A7EF_11D3_980D_00A0C9DF29C4_.wvu.PrintArea" hidden="1">#REF!</definedName>
    <definedName name="Z_EF3BA668_A7EF_11D3_980D_00A0C9DF29C4_.wvu.PrintArea" localSheetId="7" hidden="1">#REF!</definedName>
    <definedName name="Z_EF3BA668_A7EF_11D3_980D_00A0C9DF29C4_.wvu.PrintArea" hidden="1">#REF!</definedName>
    <definedName name="Z_EF3BA669_A7EF_11D3_980D_00A0C9DF29C4_.wvu.PrintArea" localSheetId="7" hidden="1">#REF!</definedName>
    <definedName name="Z_EF3BA669_A7EF_11D3_980D_00A0C9DF29C4_.wvu.PrintArea" hidden="1">#REF!</definedName>
    <definedName name="Z_EF3BA66A_A7EF_11D3_980D_00A0C9DF29C4_.wvu.PrintArea" localSheetId="7" hidden="1">#REF!</definedName>
    <definedName name="Z_EF3BA66A_A7EF_11D3_980D_00A0C9DF29C4_.wvu.PrintArea" hidden="1">#REF!</definedName>
    <definedName name="Z_EF3BA66C_A7EF_11D3_980D_00A0C9DF29C4_.wvu.PrintArea" localSheetId="7" hidden="1">#REF!</definedName>
    <definedName name="Z_EF3BA66C_A7EF_11D3_980D_00A0C9DF29C4_.wvu.PrintArea" hidden="1">#REF!</definedName>
    <definedName name="Z_EF3BA66D_A7EF_11D3_980D_00A0C9DF29C4_.wvu.PrintArea" localSheetId="7" hidden="1">#REF!</definedName>
    <definedName name="Z_EF3BA66D_A7EF_11D3_980D_00A0C9DF29C4_.wvu.PrintArea" hidden="1">#REF!</definedName>
    <definedName name="Z_EF3BA66E_A7EF_11D3_980D_00A0C9DF29C4_.wvu.PrintArea" localSheetId="7" hidden="1">#REF!</definedName>
    <definedName name="Z_EF3BA66E_A7EF_11D3_980D_00A0C9DF29C4_.wvu.PrintArea" hidden="1">#REF!</definedName>
    <definedName name="Z_EF3BA66F_A7EF_11D3_980D_00A0C9DF29C4_.wvu.PrintArea" localSheetId="7" hidden="1">#REF!</definedName>
    <definedName name="Z_EF3BA66F_A7EF_11D3_980D_00A0C9DF29C4_.wvu.PrintArea" hidden="1">#REF!</definedName>
    <definedName name="Z_EF3BA671_A7EF_11D3_980D_00A0C9DF29C4_.wvu.PrintArea" localSheetId="7" hidden="1">#REF!</definedName>
    <definedName name="Z_EF3BA671_A7EF_11D3_980D_00A0C9DF29C4_.wvu.PrintArea" hidden="1">#REF!</definedName>
    <definedName name="Z_EF3BA672_A7EF_11D3_980D_00A0C9DF29C4_.wvu.PrintArea" localSheetId="7" hidden="1">#REF!</definedName>
    <definedName name="Z_EF3BA672_A7EF_11D3_980D_00A0C9DF29C4_.wvu.PrintArea" hidden="1">#REF!</definedName>
    <definedName name="Z_F56C154B_3AB1_11D3_ABE7_00A0C9DF1063_.wvu.PrintArea" localSheetId="7" hidden="1">#REF!</definedName>
    <definedName name="Z_F56C154B_3AB1_11D3_ABE7_00A0C9DF1063_.wvu.PrintArea" hidden="1">#REF!</definedName>
    <definedName name="Z_F56C154C_3AB1_11D3_ABE7_00A0C9DF1063_.wvu.PrintArea" localSheetId="7" hidden="1">#REF!</definedName>
    <definedName name="Z_F56C154C_3AB1_11D3_ABE7_00A0C9DF1063_.wvu.PrintArea" hidden="1">#REF!</definedName>
    <definedName name="Z_F56C154E_3AB1_11D3_ABE7_00A0C9DF1063_.wvu.PrintArea" localSheetId="7" hidden="1">#REF!</definedName>
    <definedName name="Z_F56C154E_3AB1_11D3_ABE7_00A0C9DF1063_.wvu.PrintArea" hidden="1">#REF!</definedName>
    <definedName name="Z_F56C154F_3AB1_11D3_ABE7_00A0C9DF1063_.wvu.PrintArea" localSheetId="7" hidden="1">#REF!</definedName>
    <definedName name="Z_F56C154F_3AB1_11D3_ABE7_00A0C9DF1063_.wvu.PrintArea" hidden="1">#REF!</definedName>
    <definedName name="Z_F56C1550_3AB1_11D3_ABE7_00A0C9DF1063_.wvu.PrintArea" localSheetId="7" hidden="1">#REF!</definedName>
    <definedName name="Z_F56C1550_3AB1_11D3_ABE7_00A0C9DF1063_.wvu.PrintArea" hidden="1">#REF!</definedName>
    <definedName name="Z_F56C1551_3AB1_11D3_ABE7_00A0C9DF1063_.wvu.PrintArea" localSheetId="7" hidden="1">#REF!</definedName>
    <definedName name="Z_F56C1551_3AB1_11D3_ABE7_00A0C9DF1063_.wvu.PrintArea" hidden="1">#REF!</definedName>
    <definedName name="Z_F56C1553_3AB1_11D3_ABE7_00A0C9DF1063_.wvu.PrintArea" localSheetId="7" hidden="1">#REF!</definedName>
    <definedName name="Z_F56C1553_3AB1_11D3_ABE7_00A0C9DF1063_.wvu.PrintArea" hidden="1">#REF!</definedName>
    <definedName name="Z_F56C1554_3AB1_11D3_ABE7_00A0C9DF1063_.wvu.PrintArea" localSheetId="7" hidden="1">#REF!</definedName>
    <definedName name="Z_F56C1554_3AB1_11D3_ABE7_00A0C9DF1063_.wvu.PrintArea" hidden="1">#REF!</definedName>
    <definedName name="Z_F56C1555_3AB1_11D3_ABE7_00A0C9DF1063_.wvu.PrintArea" localSheetId="7" hidden="1">#REF!</definedName>
    <definedName name="Z_F56C1555_3AB1_11D3_ABE7_00A0C9DF1063_.wvu.PrintArea" hidden="1">#REF!</definedName>
    <definedName name="Z_F56C1556_3AB1_11D3_ABE7_00A0C9DF1063_.wvu.PrintArea" localSheetId="7" hidden="1">#REF!</definedName>
    <definedName name="Z_F56C1556_3AB1_11D3_ABE7_00A0C9DF1063_.wvu.PrintArea" hidden="1">#REF!</definedName>
    <definedName name="Z_F56C1558_3AB1_11D3_ABE7_00A0C9DF1063_.wvu.PrintArea" localSheetId="7" hidden="1">#REF!</definedName>
    <definedName name="Z_F56C1558_3AB1_11D3_ABE7_00A0C9DF1063_.wvu.PrintArea" hidden="1">#REF!</definedName>
    <definedName name="Z_F56C1559_3AB1_11D3_ABE7_00A0C9DF1063_.wvu.PrintArea" localSheetId="7" hidden="1">#REF!</definedName>
    <definedName name="Z_F56C1559_3AB1_11D3_ABE7_00A0C9DF1063_.wvu.PrintArea" hidden="1">#REF!</definedName>
    <definedName name="Z_F56C155B_3AB1_11D3_ABE7_00A0C9DF1063_.wvu.PrintArea" localSheetId="7" hidden="1">#REF!</definedName>
    <definedName name="Z_F56C155B_3AB1_11D3_ABE7_00A0C9DF1063_.wvu.PrintArea" hidden="1">#REF!</definedName>
    <definedName name="Z_F56C155C_3AB1_11D3_ABE7_00A0C9DF1063_.wvu.PrintArea" localSheetId="7" hidden="1">#REF!</definedName>
    <definedName name="Z_F56C155C_3AB1_11D3_ABE7_00A0C9DF1063_.wvu.PrintArea" hidden="1">#REF!</definedName>
    <definedName name="Z_F56C155E_3AB1_11D3_ABE7_00A0C9DF1063_.wvu.PrintArea" localSheetId="7" hidden="1">#REF!</definedName>
    <definedName name="Z_F56C155E_3AB1_11D3_ABE7_00A0C9DF1063_.wvu.PrintArea" hidden="1">#REF!</definedName>
    <definedName name="Z_F56C155F_3AB1_11D3_ABE7_00A0C9DF1063_.wvu.PrintArea" localSheetId="7" hidden="1">#REF!</definedName>
    <definedName name="Z_F56C155F_3AB1_11D3_ABE7_00A0C9DF1063_.wvu.PrintArea" hidden="1">#REF!</definedName>
    <definedName name="Z_F56C1560_3AB1_11D3_ABE7_00A0C9DF1063_.wvu.PrintArea" localSheetId="7" hidden="1">#REF!</definedName>
    <definedName name="Z_F56C1560_3AB1_11D3_ABE7_00A0C9DF1063_.wvu.PrintArea" hidden="1">#REF!</definedName>
    <definedName name="Z_F56C1561_3AB1_11D3_ABE7_00A0C9DF1063_.wvu.PrintArea" localSheetId="7" hidden="1">#REF!</definedName>
    <definedName name="Z_F56C1561_3AB1_11D3_ABE7_00A0C9DF1063_.wvu.PrintArea" hidden="1">#REF!</definedName>
    <definedName name="Z_F56C1563_3AB1_11D3_ABE7_00A0C9DF1063_.wvu.PrintArea" localSheetId="7" hidden="1">#REF!</definedName>
    <definedName name="Z_F56C1563_3AB1_11D3_ABE7_00A0C9DF1063_.wvu.PrintArea" hidden="1">#REF!</definedName>
    <definedName name="Z_F56C1564_3AB1_11D3_ABE7_00A0C9DF1063_.wvu.PrintArea" localSheetId="7" hidden="1">#REF!</definedName>
    <definedName name="Z_F56C1564_3AB1_11D3_ABE7_00A0C9DF1063_.wvu.PrintArea" hidden="1">#REF!</definedName>
    <definedName name="Z_F56C1565_3AB1_11D3_ABE7_00A0C9DF1063_.wvu.PrintArea" localSheetId="7" hidden="1">#REF!</definedName>
    <definedName name="Z_F56C1565_3AB1_11D3_ABE7_00A0C9DF1063_.wvu.PrintArea" hidden="1">#REF!</definedName>
    <definedName name="Z_F56C1566_3AB1_11D3_ABE7_00A0C9DF1063_.wvu.PrintArea" localSheetId="7" hidden="1">#REF!</definedName>
    <definedName name="Z_F56C1566_3AB1_11D3_ABE7_00A0C9DF1063_.wvu.PrintArea" hidden="1">#REF!</definedName>
    <definedName name="Z_F56C1568_3AB1_11D3_ABE7_00A0C9DF1063_.wvu.PrintArea" localSheetId="7" hidden="1">#REF!</definedName>
    <definedName name="Z_F56C1568_3AB1_11D3_ABE7_00A0C9DF1063_.wvu.PrintArea" hidden="1">#REF!</definedName>
    <definedName name="Z_F56C1569_3AB1_11D3_ABE7_00A0C9DF1063_.wvu.PrintArea" localSheetId="7" hidden="1">#REF!</definedName>
    <definedName name="Z_F56C1569_3AB1_11D3_ABE7_00A0C9DF1063_.wvu.PrintArea" hidden="1">#REF!</definedName>
    <definedName name="Z_F854DE9C_9E82_11D3_9DB2_00A0C9DF29FD_.wvu.PrintArea" localSheetId="7" hidden="1">#REF!</definedName>
    <definedName name="Z_F854DE9C_9E82_11D3_9DB2_00A0C9DF29FD_.wvu.PrintArea" hidden="1">#REF!</definedName>
    <definedName name="Z_F854DE9D_9E82_11D3_9DB2_00A0C9DF29FD_.wvu.PrintArea" localSheetId="7" hidden="1">#REF!</definedName>
    <definedName name="Z_F854DE9D_9E82_11D3_9DB2_00A0C9DF29FD_.wvu.PrintArea" hidden="1">#REF!</definedName>
    <definedName name="Z_F854DE9F_9E82_11D3_9DB2_00A0C9DF29FD_.wvu.PrintArea" localSheetId="7" hidden="1">#REF!</definedName>
    <definedName name="Z_F854DE9F_9E82_11D3_9DB2_00A0C9DF29FD_.wvu.PrintArea" hidden="1">#REF!</definedName>
    <definedName name="Z_F854DEA0_9E82_11D3_9DB2_00A0C9DF29FD_.wvu.PrintArea" localSheetId="7" hidden="1">#REF!</definedName>
    <definedName name="Z_F854DEA0_9E82_11D3_9DB2_00A0C9DF29FD_.wvu.PrintArea" hidden="1">#REF!</definedName>
    <definedName name="Z_F854DEA1_9E82_11D3_9DB2_00A0C9DF29FD_.wvu.PrintArea" localSheetId="7" hidden="1">#REF!</definedName>
    <definedName name="Z_F854DEA1_9E82_11D3_9DB2_00A0C9DF29FD_.wvu.PrintArea" hidden="1">#REF!</definedName>
    <definedName name="Z_F854DEA2_9E82_11D3_9DB2_00A0C9DF29FD_.wvu.PrintArea" localSheetId="7" hidden="1">#REF!</definedName>
    <definedName name="Z_F854DEA2_9E82_11D3_9DB2_00A0C9DF29FD_.wvu.PrintArea" hidden="1">#REF!</definedName>
    <definedName name="Z_F854DEA4_9E82_11D3_9DB2_00A0C9DF29FD_.wvu.PrintArea" localSheetId="7" hidden="1">#REF!</definedName>
    <definedName name="Z_F854DEA4_9E82_11D3_9DB2_00A0C9DF29FD_.wvu.PrintArea" hidden="1">#REF!</definedName>
    <definedName name="Z_F854DEA5_9E82_11D3_9DB2_00A0C9DF29FD_.wvu.PrintArea" localSheetId="7" hidden="1">#REF!</definedName>
    <definedName name="Z_F854DEA5_9E82_11D3_9DB2_00A0C9DF29FD_.wvu.PrintArea" hidden="1">#REF!</definedName>
    <definedName name="Z_F854DEA6_9E82_11D3_9DB2_00A0C9DF29FD_.wvu.PrintArea" localSheetId="7" hidden="1">#REF!</definedName>
    <definedName name="Z_F854DEA6_9E82_11D3_9DB2_00A0C9DF29FD_.wvu.PrintArea" hidden="1">#REF!</definedName>
    <definedName name="Z_F854DEA7_9E82_11D3_9DB2_00A0C9DF29FD_.wvu.PrintArea" localSheetId="7" hidden="1">#REF!</definedName>
    <definedName name="Z_F854DEA7_9E82_11D3_9DB2_00A0C9DF29FD_.wvu.PrintArea" hidden="1">#REF!</definedName>
    <definedName name="Z_F854DEA9_9E82_11D3_9DB2_00A0C9DF29FD_.wvu.PrintArea" localSheetId="7" hidden="1">#REF!</definedName>
    <definedName name="Z_F854DEA9_9E82_11D3_9DB2_00A0C9DF29FD_.wvu.PrintArea" hidden="1">#REF!</definedName>
    <definedName name="Z_F854DEAA_9E82_11D3_9DB2_00A0C9DF29FD_.wvu.PrintArea" localSheetId="7" hidden="1">#REF!</definedName>
    <definedName name="Z_F854DEAA_9E82_11D3_9DB2_00A0C9DF29FD_.wvu.PrintArea" hidden="1">#REF!</definedName>
    <definedName name="Z_F854DEAC_9E82_11D3_9DB2_00A0C9DF29FD_.wvu.PrintArea" localSheetId="7" hidden="1">#REF!</definedName>
    <definedName name="Z_F854DEAC_9E82_11D3_9DB2_00A0C9DF29FD_.wvu.PrintArea" hidden="1">#REF!</definedName>
    <definedName name="Z_F854DEAD_9E82_11D3_9DB2_00A0C9DF29FD_.wvu.PrintArea" localSheetId="7" hidden="1">#REF!</definedName>
    <definedName name="Z_F854DEAD_9E82_11D3_9DB2_00A0C9DF29FD_.wvu.PrintArea" hidden="1">#REF!</definedName>
    <definedName name="Z_F854DEAF_9E82_11D3_9DB2_00A0C9DF29FD_.wvu.PrintArea" localSheetId="7" hidden="1">#REF!</definedName>
    <definedName name="Z_F854DEAF_9E82_11D3_9DB2_00A0C9DF29FD_.wvu.PrintArea" hidden="1">#REF!</definedName>
    <definedName name="Z_F854DEB0_9E82_11D3_9DB2_00A0C9DF29FD_.wvu.PrintArea" localSheetId="7" hidden="1">#REF!</definedName>
    <definedName name="Z_F854DEB0_9E82_11D3_9DB2_00A0C9DF29FD_.wvu.PrintArea" hidden="1">#REF!</definedName>
    <definedName name="Z_F854DEB1_9E82_11D3_9DB2_00A0C9DF29FD_.wvu.PrintArea" localSheetId="7" hidden="1">#REF!</definedName>
    <definedName name="Z_F854DEB1_9E82_11D3_9DB2_00A0C9DF29FD_.wvu.PrintArea" hidden="1">#REF!</definedName>
    <definedName name="Z_F854DEB2_9E82_11D3_9DB2_00A0C9DF29FD_.wvu.PrintArea" localSheetId="7" hidden="1">#REF!</definedName>
    <definedName name="Z_F854DEB2_9E82_11D3_9DB2_00A0C9DF29FD_.wvu.PrintArea" hidden="1">#REF!</definedName>
    <definedName name="Z_F854DEB4_9E82_11D3_9DB2_00A0C9DF29FD_.wvu.PrintArea" localSheetId="7" hidden="1">#REF!</definedName>
    <definedName name="Z_F854DEB4_9E82_11D3_9DB2_00A0C9DF29FD_.wvu.PrintArea" hidden="1">#REF!</definedName>
    <definedName name="Z_F854DEB5_9E82_11D3_9DB2_00A0C9DF29FD_.wvu.PrintArea" localSheetId="7" hidden="1">#REF!</definedName>
    <definedName name="Z_F854DEB5_9E82_11D3_9DB2_00A0C9DF29FD_.wvu.PrintArea" hidden="1">#REF!</definedName>
    <definedName name="Z_F854DEB6_9E82_11D3_9DB2_00A0C9DF29FD_.wvu.PrintArea" localSheetId="7" hidden="1">#REF!</definedName>
    <definedName name="Z_F854DEB6_9E82_11D3_9DB2_00A0C9DF29FD_.wvu.PrintArea" hidden="1">#REF!</definedName>
    <definedName name="Z_F854DEB7_9E82_11D3_9DB2_00A0C9DF29FD_.wvu.PrintArea" localSheetId="7" hidden="1">#REF!</definedName>
    <definedName name="Z_F854DEB7_9E82_11D3_9DB2_00A0C9DF29FD_.wvu.PrintArea" hidden="1">#REF!</definedName>
    <definedName name="Z_F854DEB9_9E82_11D3_9DB2_00A0C9DF29FD_.wvu.PrintArea" localSheetId="7" hidden="1">#REF!</definedName>
    <definedName name="Z_F854DEB9_9E82_11D3_9DB2_00A0C9DF29FD_.wvu.PrintArea" hidden="1">#REF!</definedName>
    <definedName name="Z_F854DEBA_9E82_11D3_9DB2_00A0C9DF29FD_.wvu.PrintArea" localSheetId="7" hidden="1">#REF!</definedName>
    <definedName name="Z_F854DEBA_9E82_11D3_9DB2_00A0C9DF29FD_.wvu.PrintArea" hidden="1">#REF!</definedName>
    <definedName name="Z_FACAB6C6_C9E7_11D3_9DB9_00A0C9DF29FD_.wvu.PrintArea" localSheetId="7" hidden="1">#REF!</definedName>
    <definedName name="Z_FACAB6C6_C9E7_11D3_9DB9_00A0C9DF29FD_.wvu.PrintArea" hidden="1">#REF!</definedName>
    <definedName name="Z_FACAB6C7_C9E7_11D3_9DB9_00A0C9DF29FD_.wvu.PrintArea" localSheetId="7" hidden="1">#REF!</definedName>
    <definedName name="Z_FACAB6C7_C9E7_11D3_9DB9_00A0C9DF29FD_.wvu.PrintArea" hidden="1">#REF!</definedName>
    <definedName name="Z_FACAB6C9_C9E7_11D3_9DB9_00A0C9DF29FD_.wvu.PrintArea" localSheetId="7" hidden="1">#REF!</definedName>
    <definedName name="Z_FACAB6C9_C9E7_11D3_9DB9_00A0C9DF29FD_.wvu.PrintArea" hidden="1">#REF!</definedName>
    <definedName name="Z_FACAB6CA_C9E7_11D3_9DB9_00A0C9DF29FD_.wvu.PrintArea" localSheetId="7" hidden="1">#REF!</definedName>
    <definedName name="Z_FACAB6CA_C9E7_11D3_9DB9_00A0C9DF29FD_.wvu.PrintArea" hidden="1">#REF!</definedName>
    <definedName name="Z_FACAB6CB_C9E7_11D3_9DB9_00A0C9DF29FD_.wvu.PrintArea" localSheetId="7" hidden="1">#REF!</definedName>
    <definedName name="Z_FACAB6CB_C9E7_11D3_9DB9_00A0C9DF29FD_.wvu.PrintArea" hidden="1">#REF!</definedName>
    <definedName name="Z_FACAB6CC_C9E7_11D3_9DB9_00A0C9DF29FD_.wvu.PrintArea" localSheetId="7" hidden="1">#REF!</definedName>
    <definedName name="Z_FACAB6CC_C9E7_11D3_9DB9_00A0C9DF29FD_.wvu.PrintArea" hidden="1">#REF!</definedName>
    <definedName name="Z_FACAB6CE_C9E7_11D3_9DB9_00A0C9DF29FD_.wvu.PrintArea" localSheetId="7" hidden="1">#REF!</definedName>
    <definedName name="Z_FACAB6CE_C9E7_11D3_9DB9_00A0C9DF29FD_.wvu.PrintArea" hidden="1">#REF!</definedName>
    <definedName name="Z_FACAB6CF_C9E7_11D3_9DB9_00A0C9DF29FD_.wvu.PrintArea" localSheetId="7" hidden="1">#REF!</definedName>
    <definedName name="Z_FACAB6CF_C9E7_11D3_9DB9_00A0C9DF29FD_.wvu.PrintArea" hidden="1">#REF!</definedName>
    <definedName name="Z_FACAB6D0_C9E7_11D3_9DB9_00A0C9DF29FD_.wvu.PrintArea" localSheetId="7" hidden="1">#REF!</definedName>
    <definedName name="Z_FACAB6D0_C9E7_11D3_9DB9_00A0C9DF29FD_.wvu.PrintArea" hidden="1">#REF!</definedName>
    <definedName name="Z_FACAB6D1_C9E7_11D3_9DB9_00A0C9DF29FD_.wvu.PrintArea" localSheetId="7" hidden="1">#REF!</definedName>
    <definedName name="Z_FACAB6D1_C9E7_11D3_9DB9_00A0C9DF29FD_.wvu.PrintArea" hidden="1">#REF!</definedName>
    <definedName name="Z_FACAB6D3_C9E7_11D3_9DB9_00A0C9DF29FD_.wvu.PrintArea" localSheetId="7" hidden="1">#REF!</definedName>
    <definedName name="Z_FACAB6D3_C9E7_11D3_9DB9_00A0C9DF29FD_.wvu.PrintArea" hidden="1">#REF!</definedName>
    <definedName name="Z_FACAB6D4_C9E7_11D3_9DB9_00A0C9DF29FD_.wvu.PrintArea" localSheetId="7" hidden="1">#REF!</definedName>
    <definedName name="Z_FACAB6D4_C9E7_11D3_9DB9_00A0C9DF29FD_.wvu.PrintArea" hidden="1">#REF!</definedName>
    <definedName name="Z_FACAB6D6_C9E7_11D3_9DB9_00A0C9DF29FD_.wvu.PrintArea" localSheetId="7" hidden="1">#REF!</definedName>
    <definedName name="Z_FACAB6D6_C9E7_11D3_9DB9_00A0C9DF29FD_.wvu.PrintArea" hidden="1">#REF!</definedName>
    <definedName name="Z_FACAB6D7_C9E7_11D3_9DB9_00A0C9DF29FD_.wvu.PrintArea" localSheetId="7" hidden="1">#REF!</definedName>
    <definedName name="Z_FACAB6D7_C9E7_11D3_9DB9_00A0C9DF29FD_.wvu.PrintArea" hidden="1">#REF!</definedName>
    <definedName name="Z_FACAB6D9_C9E7_11D3_9DB9_00A0C9DF29FD_.wvu.PrintArea" localSheetId="7" hidden="1">#REF!</definedName>
    <definedName name="Z_FACAB6D9_C9E7_11D3_9DB9_00A0C9DF29FD_.wvu.PrintArea" hidden="1">#REF!</definedName>
    <definedName name="Z_FACAB6DA_C9E7_11D3_9DB9_00A0C9DF29FD_.wvu.PrintArea" localSheetId="7" hidden="1">#REF!</definedName>
    <definedName name="Z_FACAB6DA_C9E7_11D3_9DB9_00A0C9DF29FD_.wvu.PrintArea" hidden="1">#REF!</definedName>
    <definedName name="Z_FACAB6DB_C9E7_11D3_9DB9_00A0C9DF29FD_.wvu.PrintArea" localSheetId="7" hidden="1">#REF!</definedName>
    <definedName name="Z_FACAB6DB_C9E7_11D3_9DB9_00A0C9DF29FD_.wvu.PrintArea" hidden="1">#REF!</definedName>
    <definedName name="Z_FACAB6DC_C9E7_11D3_9DB9_00A0C9DF29FD_.wvu.PrintArea" localSheetId="7" hidden="1">#REF!</definedName>
    <definedName name="Z_FACAB6DC_C9E7_11D3_9DB9_00A0C9DF29FD_.wvu.PrintArea" hidden="1">#REF!</definedName>
    <definedName name="Z_FACAB6DE_C9E7_11D3_9DB9_00A0C9DF29FD_.wvu.PrintArea" localSheetId="7" hidden="1">#REF!</definedName>
    <definedName name="Z_FACAB6DE_C9E7_11D3_9DB9_00A0C9DF29FD_.wvu.PrintArea" hidden="1">#REF!</definedName>
    <definedName name="Z_FACAB6DF_C9E7_11D3_9DB9_00A0C9DF29FD_.wvu.PrintArea" localSheetId="7" hidden="1">#REF!</definedName>
    <definedName name="Z_FACAB6DF_C9E7_11D3_9DB9_00A0C9DF29FD_.wvu.PrintArea" hidden="1">#REF!</definedName>
    <definedName name="Z_FACAB6E0_C9E7_11D3_9DB9_00A0C9DF29FD_.wvu.PrintArea" localSheetId="7" hidden="1">#REF!</definedName>
    <definedName name="Z_FACAB6E0_C9E7_11D3_9DB9_00A0C9DF29FD_.wvu.PrintArea" hidden="1">#REF!</definedName>
    <definedName name="Z_FACAB6E1_C9E7_11D3_9DB9_00A0C9DF29FD_.wvu.PrintArea" localSheetId="7" hidden="1">#REF!</definedName>
    <definedName name="Z_FACAB6E1_C9E7_11D3_9DB9_00A0C9DF29FD_.wvu.PrintArea" hidden="1">#REF!</definedName>
    <definedName name="Z_FACAB6E3_C9E7_11D3_9DB9_00A0C9DF29FD_.wvu.PrintArea" localSheetId="7" hidden="1">#REF!</definedName>
    <definedName name="Z_FACAB6E3_C9E7_11D3_9DB9_00A0C9DF29FD_.wvu.PrintArea" hidden="1">#REF!</definedName>
    <definedName name="Z_FACAB6E4_C9E7_11D3_9DB9_00A0C9DF29FD_.wvu.PrintArea" localSheetId="7" hidden="1">#REF!</definedName>
    <definedName name="Z_FACAB6E4_C9E7_11D3_9DB9_00A0C9DF29FD_.wvu.PrintArea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8" l="1"/>
  <c r="C1" i="8"/>
  <c r="N7" i="7" l="1"/>
  <c r="I5" i="7" l="1"/>
  <c r="D20" i="7" l="1"/>
  <c r="D46" i="7" l="1"/>
  <c r="D47" i="7"/>
  <c r="D48" i="7"/>
  <c r="D49" i="7"/>
  <c r="D50" i="7"/>
  <c r="D51" i="7"/>
  <c r="D52" i="7"/>
  <c r="D53" i="7"/>
  <c r="D54" i="7"/>
  <c r="D45" i="7"/>
  <c r="C54" i="7"/>
  <c r="C53" i="7"/>
  <c r="C52" i="7"/>
  <c r="C51" i="7"/>
  <c r="C50" i="7"/>
  <c r="C49" i="7"/>
  <c r="C48" i="7"/>
  <c r="C47" i="7"/>
  <c r="C46" i="7"/>
  <c r="C45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B51" i="7" l="1"/>
  <c r="B52" i="7"/>
  <c r="B53" i="7"/>
  <c r="B54" i="7"/>
  <c r="B46" i="7"/>
  <c r="B47" i="7"/>
  <c r="B48" i="7"/>
  <c r="B49" i="7"/>
  <c r="B50" i="7"/>
  <c r="B45" i="7"/>
  <c r="H45" i="7" l="1"/>
  <c r="F45" i="7"/>
  <c r="I45" i="7"/>
  <c r="E45" i="7"/>
  <c r="G45" i="7"/>
  <c r="H50" i="7"/>
  <c r="F50" i="7"/>
  <c r="I50" i="7"/>
  <c r="G50" i="7"/>
  <c r="E50" i="7"/>
  <c r="I46" i="7"/>
  <c r="G46" i="7"/>
  <c r="E46" i="7"/>
  <c r="F46" i="7"/>
  <c r="H46" i="7"/>
  <c r="H51" i="7"/>
  <c r="F51" i="7"/>
  <c r="G51" i="7"/>
  <c r="I51" i="7"/>
  <c r="E51" i="7"/>
  <c r="H47" i="7"/>
  <c r="F47" i="7"/>
  <c r="E47" i="7"/>
  <c r="G47" i="7"/>
  <c r="I47" i="7"/>
  <c r="I49" i="7"/>
  <c r="G49" i="7"/>
  <c r="E49" i="7"/>
  <c r="F49" i="7"/>
  <c r="H49" i="7"/>
  <c r="I54" i="7"/>
  <c r="G54" i="7"/>
  <c r="E54" i="7"/>
  <c r="H54" i="7"/>
  <c r="F54" i="7"/>
  <c r="I52" i="7"/>
  <c r="G52" i="7"/>
  <c r="E52" i="7"/>
  <c r="H52" i="7"/>
  <c r="F52" i="7"/>
  <c r="G48" i="7"/>
  <c r="H48" i="7"/>
  <c r="F48" i="7"/>
  <c r="I48" i="7"/>
  <c r="E48" i="7"/>
  <c r="I53" i="7"/>
  <c r="G53" i="7"/>
  <c r="E53" i="7"/>
  <c r="H53" i="7"/>
  <c r="F53" i="7"/>
  <c r="F20" i="7"/>
  <c r="I8" i="7"/>
  <c r="I9" i="7"/>
  <c r="I10" i="7"/>
  <c r="I11" i="7"/>
  <c r="I7" i="7"/>
  <c r="H7" i="7" l="1"/>
  <c r="C4" i="7"/>
  <c r="C1" i="7" l="1"/>
  <c r="N5" i="7"/>
  <c r="H11" i="7"/>
  <c r="H10" i="7"/>
  <c r="H9" i="7"/>
  <c r="H8" i="7"/>
  <c r="F41" i="7" l="1"/>
  <c r="F40" i="7"/>
  <c r="F39" i="7"/>
  <c r="F25" i="7"/>
  <c r="I11" i="23" l="1"/>
  <c r="J11" i="23" s="1"/>
  <c r="I10" i="23"/>
  <c r="J10" i="23" s="1"/>
  <c r="C15" i="7" l="1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7" i="25"/>
  <c r="K8" i="23" l="1"/>
  <c r="M8" i="23"/>
  <c r="I9" i="23" l="1"/>
  <c r="J9" i="23" s="1"/>
  <c r="I9" i="22"/>
  <c r="D18" i="7" l="1"/>
  <c r="N16" i="7" l="1"/>
  <c r="N15" i="7"/>
  <c r="N14" i="7"/>
  <c r="N13" i="7"/>
  <c r="N12" i="7"/>
  <c r="N11" i="7"/>
  <c r="N10" i="7"/>
  <c r="N9" i="7"/>
  <c r="N8" i="7"/>
  <c r="N6" i="7"/>
  <c r="N4" i="7"/>
  <c r="F31" i="7"/>
  <c r="F30" i="7"/>
  <c r="F29" i="7"/>
  <c r="F28" i="7"/>
  <c r="F27" i="7"/>
  <c r="F26" i="7"/>
  <c r="F24" i="7"/>
  <c r="F23" i="7"/>
  <c r="F22" i="7"/>
  <c r="F21" i="7"/>
  <c r="F38" i="7"/>
  <c r="F37" i="7"/>
  <c r="F36" i="7"/>
  <c r="F35" i="7"/>
  <c r="F34" i="7"/>
  <c r="F33" i="7"/>
  <c r="F32" i="7"/>
  <c r="C3" i="7" l="1"/>
  <c r="C11" i="7" l="1"/>
  <c r="C9" i="7"/>
  <c r="C7" i="7"/>
  <c r="K11" i="23"/>
  <c r="K10" i="23"/>
  <c r="J25" i="22"/>
  <c r="J28" i="22"/>
  <c r="J33" i="22"/>
  <c r="J32" i="22"/>
  <c r="J19" i="22"/>
  <c r="J12" i="22"/>
  <c r="J35" i="22"/>
  <c r="J17" i="22"/>
  <c r="J18" i="22"/>
  <c r="J23" i="22"/>
  <c r="J11" i="22"/>
  <c r="J16" i="22"/>
  <c r="J22" i="22"/>
  <c r="J26" i="22"/>
  <c r="J14" i="22"/>
  <c r="J34" i="22"/>
  <c r="J10" i="22"/>
  <c r="J31" i="22"/>
  <c r="J24" i="22"/>
  <c r="J21" i="22"/>
  <c r="J29" i="22"/>
  <c r="J27" i="22"/>
  <c r="J13" i="22"/>
  <c r="J36" i="22"/>
  <c r="J30" i="22"/>
  <c r="J15" i="22"/>
  <c r="J20" i="22"/>
  <c r="K9" i="23"/>
  <c r="L9" i="23" s="1"/>
  <c r="J9" i="22"/>
  <c r="P29" i="7" l="1"/>
  <c r="O23" i="7"/>
  <c r="P22" i="7"/>
  <c r="P20" i="7"/>
  <c r="O25" i="7"/>
  <c r="O26" i="7"/>
  <c r="P25" i="7"/>
  <c r="P27" i="7"/>
  <c r="O24" i="7"/>
  <c r="P26" i="7"/>
  <c r="P21" i="7"/>
  <c r="O29" i="7"/>
  <c r="P28" i="7"/>
  <c r="O22" i="7"/>
  <c r="O28" i="7"/>
  <c r="O20" i="7"/>
  <c r="O27" i="7"/>
  <c r="O21" i="7"/>
  <c r="P24" i="7"/>
  <c r="P23" i="7"/>
  <c r="M10" i="23"/>
  <c r="L10" i="23"/>
  <c r="M11" i="23"/>
  <c r="L11" i="23"/>
  <c r="K9" i="22"/>
  <c r="K34" i="22"/>
  <c r="K11" i="22"/>
  <c r="K18" i="22"/>
  <c r="K19" i="22"/>
  <c r="K13" i="22"/>
  <c r="K20" i="22"/>
  <c r="K25" i="22"/>
  <c r="K36" i="22"/>
  <c r="K28" i="22"/>
  <c r="K17" i="22"/>
  <c r="K12" i="22"/>
  <c r="K30" i="22"/>
  <c r="K31" i="22"/>
  <c r="K23" i="22"/>
  <c r="K35" i="22"/>
  <c r="K14" i="22"/>
  <c r="K26" i="22"/>
  <c r="K15" i="22"/>
  <c r="K21" i="22"/>
  <c r="K27" i="22"/>
  <c r="K32" i="22"/>
  <c r="K33" i="22"/>
  <c r="K10" i="22"/>
  <c r="K29" i="22"/>
  <c r="K16" i="22"/>
  <c r="K22" i="22"/>
  <c r="K24" i="22"/>
  <c r="K4" i="23"/>
  <c r="K3" i="23"/>
  <c r="M9" i="23"/>
  <c r="D4" i="7"/>
  <c r="D3" i="7"/>
  <c r="N21" i="7" l="1"/>
  <c r="M27" i="7"/>
  <c r="N27" i="7"/>
  <c r="M28" i="7"/>
  <c r="N28" i="7"/>
  <c r="N29" i="7"/>
  <c r="M29" i="7"/>
  <c r="N25" i="7"/>
  <c r="N22" i="7"/>
  <c r="N24" i="7"/>
  <c r="N26" i="7"/>
  <c r="N23" i="7"/>
  <c r="K10" i="7"/>
  <c r="C10" i="7"/>
  <c r="N20" i="7"/>
  <c r="M20" i="7"/>
  <c r="M21" i="7"/>
  <c r="M22" i="7"/>
  <c r="M26" i="7"/>
  <c r="M23" i="7"/>
  <c r="M24" i="7"/>
  <c r="M25" i="7"/>
  <c r="K7" i="7"/>
  <c r="D10" i="7"/>
  <c r="D11" i="7"/>
  <c r="P5" i="7"/>
  <c r="P4" i="7"/>
  <c r="J7" i="7"/>
  <c r="E20" i="7"/>
  <c r="D9" i="7"/>
  <c r="D7" i="7"/>
  <c r="E41" i="7"/>
  <c r="E40" i="7"/>
  <c r="E25" i="7"/>
  <c r="E39" i="7"/>
  <c r="L4" i="23"/>
  <c r="L3" i="23"/>
  <c r="N9" i="23" s="1"/>
  <c r="M4" i="23"/>
  <c r="K4" i="22"/>
  <c r="K3" i="22"/>
  <c r="M3" i="23"/>
  <c r="K5" i="7"/>
  <c r="K9" i="7"/>
  <c r="K11" i="7"/>
  <c r="K8" i="7"/>
  <c r="J5" i="7"/>
  <c r="J10" i="7"/>
  <c r="J11" i="7"/>
  <c r="J9" i="7"/>
  <c r="J8" i="7"/>
  <c r="E32" i="7"/>
  <c r="E36" i="7"/>
  <c r="E34" i="7"/>
  <c r="E31" i="7"/>
  <c r="E35" i="7"/>
  <c r="E30" i="7"/>
  <c r="E29" i="7"/>
  <c r="E24" i="7"/>
  <c r="E27" i="7"/>
  <c r="E22" i="7"/>
  <c r="E28" i="7"/>
  <c r="E23" i="7"/>
  <c r="E38" i="7"/>
  <c r="E33" i="7"/>
  <c r="E26" i="7"/>
  <c r="E37" i="7"/>
  <c r="E21" i="7"/>
  <c r="D57" i="7"/>
  <c r="C57" i="7"/>
  <c r="B57" i="7"/>
  <c r="P17" i="7"/>
  <c r="O17" i="7"/>
  <c r="N17" i="7"/>
  <c r="M17" i="7"/>
  <c r="D61" i="7"/>
  <c r="D13" i="7" l="1"/>
  <c r="N11" i="23"/>
  <c r="N10" i="23"/>
  <c r="D60" i="7"/>
  <c r="C60" i="7"/>
  <c r="C61" i="7"/>
  <c r="P13" i="7" l="1"/>
  <c r="P12" i="7"/>
  <c r="P9" i="7"/>
  <c r="P6" i="7"/>
  <c r="O6" i="7"/>
  <c r="O13" i="7"/>
  <c r="O5" i="7"/>
  <c r="O12" i="7"/>
  <c r="O4" i="7"/>
  <c r="O9" i="7"/>
  <c r="C13" i="7"/>
</calcChain>
</file>

<file path=xl/sharedStrings.xml><?xml version="1.0" encoding="utf-8"?>
<sst xmlns="http://schemas.openxmlformats.org/spreadsheetml/2006/main" count="24186" uniqueCount="1567">
  <si>
    <t>Report Name</t>
  </si>
  <si>
    <t>Portfolio Name</t>
  </si>
  <si>
    <t>Vendor</t>
  </si>
  <si>
    <t>Report Date</t>
  </si>
  <si>
    <t>PortfolioID</t>
  </si>
  <si>
    <t>ReportID</t>
  </si>
  <si>
    <t>Fronting</t>
  </si>
  <si>
    <t>SecurityInstrument</t>
  </si>
  <si>
    <t>AsOfDate</t>
  </si>
  <si>
    <t>Run Off</t>
  </si>
  <si>
    <t>IncludeExpired</t>
  </si>
  <si>
    <t>Total AUM</t>
  </si>
  <si>
    <t>Deployed AUM</t>
  </si>
  <si>
    <t>Input Name</t>
  </si>
  <si>
    <t>Input Values</t>
  </si>
  <si>
    <t>ReportDate</t>
  </si>
  <si>
    <t>PIMCOVIEW</t>
  </si>
  <si>
    <t>all</t>
  </si>
  <si>
    <t>RunOff</t>
  </si>
  <si>
    <t>ExportID</t>
  </si>
  <si>
    <t>Limit by Security Instrument</t>
  </si>
  <si>
    <t>PML Summary</t>
  </si>
  <si>
    <t>11</t>
  </si>
  <si>
    <t>P&amp;L</t>
  </si>
  <si>
    <t>Expected P&amp;L</t>
  </si>
  <si>
    <t>Metric</t>
  </si>
  <si>
    <t>ID</t>
  </si>
  <si>
    <t>Leverage Calculation</t>
  </si>
  <si>
    <t>Leverage Calculation EP Curve</t>
  </si>
  <si>
    <t>Monthly Earning Pattern</t>
  </si>
  <si>
    <t>Monthly Premium Break-up</t>
  </si>
  <si>
    <t>Sr.No</t>
  </si>
  <si>
    <t>Name</t>
  </si>
  <si>
    <t>Issuer</t>
  </si>
  <si>
    <t>Series</t>
  </si>
  <si>
    <t>Class</t>
  </si>
  <si>
    <t>Reset</t>
  </si>
  <si>
    <t>Renewal</t>
  </si>
  <si>
    <t>Loss Basis</t>
  </si>
  <si>
    <t>Cusip ID</t>
  </si>
  <si>
    <t>NRE_ID</t>
  </si>
  <si>
    <t>ISINID</t>
  </si>
  <si>
    <t>No of Reinstatement</t>
  </si>
  <si>
    <t>Hedges</t>
  </si>
  <si>
    <t>Bound Date</t>
  </si>
  <si>
    <t>Expiration Date</t>
  </si>
  <si>
    <t>TTM</t>
  </si>
  <si>
    <t>Security Instrument</t>
  </si>
  <si>
    <t>Tranche</t>
  </si>
  <si>
    <t>SponsorTier</t>
  </si>
  <si>
    <t>Occ Limit (100%)</t>
  </si>
  <si>
    <t>Aggregate Limit (100%)</t>
  </si>
  <si>
    <t>100% Premium</t>
  </si>
  <si>
    <t>Quantity</t>
  </si>
  <si>
    <t>Fronted</t>
  </si>
  <si>
    <t>Bond Price @Binding</t>
  </si>
  <si>
    <t>Bond Coupon</t>
  </si>
  <si>
    <t>Bond Buy or Sell</t>
  </si>
  <si>
    <t>Bond Buy Date</t>
  </si>
  <si>
    <t>Bond Initial Spread</t>
  </si>
  <si>
    <t>ROL</t>
  </si>
  <si>
    <t>Premium</t>
  </si>
  <si>
    <t>Co-TVAR 1000</t>
  </si>
  <si>
    <t>Invested AUM</t>
  </si>
  <si>
    <t>Exp. Loss</t>
  </si>
  <si>
    <t>SD</t>
  </si>
  <si>
    <t>5 AEP</t>
  </si>
  <si>
    <t>10 AEP</t>
  </si>
  <si>
    <t>20 AEP</t>
  </si>
  <si>
    <t>25 AEP</t>
  </si>
  <si>
    <t>50 AEP</t>
  </si>
  <si>
    <t>75 AEP</t>
  </si>
  <si>
    <t>100 AEP</t>
  </si>
  <si>
    <t>500 AEP</t>
  </si>
  <si>
    <t>Actual % of AUM</t>
  </si>
  <si>
    <t>Single Risk Guideline</t>
  </si>
  <si>
    <t>Guideline Check</t>
  </si>
  <si>
    <t>Initial Fees</t>
  </si>
  <si>
    <t>UW Expenses</t>
  </si>
  <si>
    <t>Fronting Fee</t>
  </si>
  <si>
    <t>Exception Approval</t>
  </si>
  <si>
    <t>Loss Ratio</t>
  </si>
  <si>
    <t>Co-TVAR 100</t>
  </si>
  <si>
    <t>Return</t>
  </si>
  <si>
    <t>Return on Co-TVAR 100</t>
  </si>
  <si>
    <t>Profit (%)</t>
  </si>
  <si>
    <t>Quantity Pledged</t>
  </si>
  <si>
    <t>Pledged %</t>
  </si>
  <si>
    <t>Avg Rate Change Projection</t>
  </si>
  <si>
    <t>ContractWordingReceivedDate</t>
  </si>
  <si>
    <t>ContractWordingForwardedtoAONART</t>
  </si>
  <si>
    <t>AuthorizationDate</t>
  </si>
  <si>
    <t>ConfirmationNoticeDate</t>
  </si>
  <si>
    <t>ContractExecutedDate</t>
  </si>
  <si>
    <t>TreatyType</t>
  </si>
  <si>
    <t>CoverageType</t>
  </si>
  <si>
    <t>Exposed Limit</t>
  </si>
  <si>
    <t>Guideline</t>
  </si>
  <si>
    <t>CAT Bond</t>
  </si>
  <si>
    <t>ILW Long</t>
  </si>
  <si>
    <t>ILW Short</t>
  </si>
  <si>
    <t>Side Car</t>
  </si>
  <si>
    <t>Retro XOL</t>
  </si>
  <si>
    <t>Retro QS</t>
  </si>
  <si>
    <t>Reinsurance</t>
  </si>
  <si>
    <t>Actual 500 yr Agg PML ($)</t>
  </si>
  <si>
    <t>Actual 100 yr Occ PML (%)</t>
  </si>
  <si>
    <t>Actual 500 yr Occ PML (%)</t>
  </si>
  <si>
    <t>Guideline 100 yr Occ PML (%)</t>
  </si>
  <si>
    <t>Guideline 500 yr Agg PML (%)</t>
  </si>
  <si>
    <t>Guideline Check 100 yr Occ PML (%)</t>
  </si>
  <si>
    <t>US Hurricanes</t>
  </si>
  <si>
    <t>Florida Hurricane</t>
  </si>
  <si>
    <t>California Earthquake</t>
  </si>
  <si>
    <t>Gulf of Mexico WS</t>
  </si>
  <si>
    <t>Texas Hurricane</t>
  </si>
  <si>
    <t>Japan Earthquake</t>
  </si>
  <si>
    <t>Japan Typhoon</t>
  </si>
  <si>
    <t>Europe Tropical Cyclone</t>
  </si>
  <si>
    <t>All other WS</t>
  </si>
  <si>
    <t>all other EQ</t>
  </si>
  <si>
    <t>Terrorism</t>
  </si>
  <si>
    <t>P&amp;L Report</t>
  </si>
  <si>
    <t>Expected</t>
  </si>
  <si>
    <t>1.111 yr</t>
  </si>
  <si>
    <t>2 yr</t>
  </si>
  <si>
    <t>5 yr</t>
  </si>
  <si>
    <t>10 yr</t>
  </si>
  <si>
    <t>25 yr</t>
  </si>
  <si>
    <t>50 yr</t>
  </si>
  <si>
    <t>100 yr</t>
  </si>
  <si>
    <t>250 yr</t>
  </si>
  <si>
    <t>500 yr</t>
  </si>
  <si>
    <t>Gross Written Premium</t>
  </si>
  <si>
    <t>Reinstatement Premium</t>
  </si>
  <si>
    <t>Leverage Expense</t>
  </si>
  <si>
    <t>Net Written Premium</t>
  </si>
  <si>
    <t>Gross Loss Amount</t>
  </si>
  <si>
    <t>Acquisition Expenses</t>
  </si>
  <si>
    <t>Federal Excise Tax</t>
  </si>
  <si>
    <t>Net Underwriting Income</t>
  </si>
  <si>
    <t>Investment Income</t>
  </si>
  <si>
    <t>Op/Org Expenses</t>
  </si>
  <si>
    <t>Net Operating Income</t>
  </si>
  <si>
    <t xml:space="preserve">Excess Return Gross </t>
  </si>
  <si>
    <t>Management Fee</t>
  </si>
  <si>
    <t>Carry</t>
  </si>
  <si>
    <t>USD</t>
  </si>
  <si>
    <t>%NAV</t>
  </si>
  <si>
    <t>Expected_Return Excess</t>
  </si>
  <si>
    <t>CV</t>
  </si>
  <si>
    <t>ProbabilityofLoss</t>
  </si>
  <si>
    <t>1 in 100 yr PML</t>
  </si>
  <si>
    <t>1 in 250 yr PML</t>
  </si>
  <si>
    <t>1% TVaR</t>
  </si>
  <si>
    <t>RAROC (99%)</t>
  </si>
  <si>
    <t>Notional Occurrence Limits (Short)</t>
  </si>
  <si>
    <t>Notional Aggregate Limits (Short)</t>
  </si>
  <si>
    <t>Leverage</t>
  </si>
  <si>
    <t>Portfolio Summary</t>
  </si>
  <si>
    <t>Deployed Capital</t>
  </si>
  <si>
    <t>Available Capital</t>
  </si>
  <si>
    <t>NAV</t>
  </si>
  <si>
    <t>Modeled Assumptions</t>
  </si>
  <si>
    <t>Market Value ($)</t>
  </si>
  <si>
    <t>Tail Risk Summary</t>
  </si>
  <si>
    <t>Deployed</t>
  </si>
  <si>
    <t>Available</t>
  </si>
  <si>
    <t>Return Ratios</t>
  </si>
  <si>
    <t>Deployed % NAV</t>
  </si>
  <si>
    <t>Available % NAV</t>
  </si>
  <si>
    <t>Gross Notional ($)</t>
  </si>
  <si>
    <t>% NAV</t>
  </si>
  <si>
    <t>Total - All Perils</t>
  </si>
  <si>
    <t>Standard Deviation</t>
  </si>
  <si>
    <t>Sharpe Ratio</t>
  </si>
  <si>
    <t>Gross Expected Loss</t>
  </si>
  <si>
    <t>Best Reasonable Outcome</t>
  </si>
  <si>
    <t>Expense</t>
  </si>
  <si>
    <t>Omega Ratio</t>
  </si>
  <si>
    <t>Gross Total Return</t>
  </si>
  <si>
    <t>Number of Positions</t>
  </si>
  <si>
    <t>Exposure Summary</t>
  </si>
  <si>
    <t>Liquidity Provisions</t>
  </si>
  <si>
    <t>Scenario Analysis</t>
  </si>
  <si>
    <t>Peril</t>
  </si>
  <si>
    <t>Region</t>
  </si>
  <si>
    <t>Description</t>
  </si>
  <si>
    <t>Industry Loss($B)</t>
  </si>
  <si>
    <t>P&amp;L(Event)</t>
  </si>
  <si>
    <t>US Hurricane</t>
  </si>
  <si>
    <t>Louisiana Hurricane</t>
  </si>
  <si>
    <t>Earthquake</t>
  </si>
  <si>
    <t>Europe Earthquake</t>
  </si>
  <si>
    <t>South America Earthquake</t>
  </si>
  <si>
    <t>Typhoon/WinterStorm</t>
  </si>
  <si>
    <t>Severe Convective Storm</t>
  </si>
  <si>
    <t>Inland Flood</t>
  </si>
  <si>
    <t>Wildfire</t>
  </si>
  <si>
    <t>Exposure detail</t>
  </si>
  <si>
    <t>Expected Loss (%)</t>
  </si>
  <si>
    <t>Region/Peril</t>
  </si>
  <si>
    <t>Total</t>
  </si>
  <si>
    <t>Cat Bond</t>
  </si>
  <si>
    <t>Investment Type</t>
  </si>
  <si>
    <t>Capital allocation (%)</t>
  </si>
  <si>
    <t>Short</t>
  </si>
  <si>
    <t>ILSName</t>
  </si>
  <si>
    <t>ExpirationDate</t>
  </si>
  <si>
    <t>OccurenceLimit</t>
  </si>
  <si>
    <t>AggregateLimit</t>
  </si>
  <si>
    <t>CollateralFronted</t>
  </si>
  <si>
    <t>BondPrice</t>
  </si>
  <si>
    <t>BondCoupon</t>
  </si>
  <si>
    <t>BondInitialSpread</t>
  </si>
  <si>
    <t>BondRedemptionPrice</t>
  </si>
  <si>
    <t>CoTVAR1000</t>
  </si>
  <si>
    <t>InvestedAUM</t>
  </si>
  <si>
    <t>ExpectedLoss</t>
  </si>
  <si>
    <t>ActualAUMPercent</t>
  </si>
  <si>
    <t>SingleRiskGuideline</t>
  </si>
  <si>
    <t>InitialFees</t>
  </si>
  <si>
    <t>Expenses</t>
  </si>
  <si>
    <t>FrontingFee</t>
  </si>
  <si>
    <t>LossRatio</t>
  </si>
  <si>
    <t>CoTVAR100</t>
  </si>
  <si>
    <t>ReturnonCoTVAR100</t>
  </si>
  <si>
    <t>CUSIP</t>
  </si>
  <si>
    <t>EventID</t>
  </si>
  <si>
    <t>EventName</t>
  </si>
  <si>
    <t>EventYear</t>
  </si>
  <si>
    <t>1000 yr TVAR</t>
  </si>
  <si>
    <t>1667 yr OEP</t>
  </si>
  <si>
    <t>Gross Premium</t>
  </si>
  <si>
    <t>Invested Collateral</t>
  </si>
  <si>
    <t>Leverage Amount</t>
  </si>
  <si>
    <t>Leverage Fee</t>
  </si>
  <si>
    <t>Max Contract Liability</t>
  </si>
  <si>
    <t>Min Event Collateral</t>
  </si>
  <si>
    <t>Return Period</t>
  </si>
  <si>
    <t>AggLoss</t>
  </si>
  <si>
    <t>Rank</t>
  </si>
  <si>
    <t>Probability</t>
  </si>
  <si>
    <t>UW P&amp;L</t>
  </si>
  <si>
    <t>Total P&amp;L</t>
  </si>
  <si>
    <t>Excess Return(% Total)</t>
  </si>
  <si>
    <t>Total Return(% Total)</t>
  </si>
  <si>
    <t>Excess Return(% Deployed)</t>
  </si>
  <si>
    <t>Total Return(% Deployed)</t>
  </si>
  <si>
    <t>RegionPerilDescription</t>
  </si>
  <si>
    <t>AAL</t>
  </si>
  <si>
    <t>OtherAAL</t>
  </si>
  <si>
    <t>AEP_100_OtherAAL</t>
  </si>
  <si>
    <t>PnL</t>
  </si>
  <si>
    <t>Jan</t>
  </si>
  <si>
    <t>Feb</t>
  </si>
  <si>
    <t>Mar</t>
  </si>
  <si>
    <t>Apr</t>
  </si>
  <si>
    <t>May</t>
  </si>
  <si>
    <t>June</t>
  </si>
  <si>
    <t>July</t>
  </si>
  <si>
    <t>Aug</t>
  </si>
  <si>
    <t>Sept</t>
  </si>
  <si>
    <t>Oct</t>
  </si>
  <si>
    <t>Nov</t>
  </si>
  <si>
    <t>Dec</t>
  </si>
  <si>
    <t>Month</t>
  </si>
  <si>
    <t>Premium Share</t>
  </si>
  <si>
    <t>Mean Return</t>
  </si>
  <si>
    <t>Median Return</t>
  </si>
  <si>
    <t>IndustryLossUSWind</t>
  </si>
  <si>
    <t>PortfolioLossUSWind</t>
  </si>
  <si>
    <t>IndustryLossReturnPeriod</t>
  </si>
  <si>
    <t>PortfolioReturnPeriod</t>
  </si>
  <si>
    <t>InvestmentIncome</t>
  </si>
  <si>
    <t>Prem-Acq Exp</t>
  </si>
  <si>
    <t>Excess P&amp;L $</t>
  </si>
  <si>
    <t>Excess P&amp;L %</t>
  </si>
  <si>
    <t>Annual Returns</t>
  </si>
  <si>
    <t>IndustryLossWorldwide</t>
  </si>
  <si>
    <t>PortfolioLossWorldwide</t>
  </si>
  <si>
    <t>ProFormaRateChange</t>
  </si>
  <si>
    <t>Total Returns</t>
  </si>
  <si>
    <t>AIR</t>
  </si>
  <si>
    <t>AttachProb</t>
  </si>
  <si>
    <t>ExhaustProb</t>
  </si>
  <si>
    <t>CurrExchangeFactor</t>
  </si>
  <si>
    <t>COMPANY Occ Limit</t>
  </si>
  <si>
    <t>COMPANY Agg Limit</t>
  </si>
  <si>
    <t>COMPANY Share</t>
  </si>
  <si>
    <t>Breakeven Probability</t>
  </si>
  <si>
    <t>MaxContLiab</t>
  </si>
  <si>
    <t>Non-Modeled + COMPANY View</t>
  </si>
  <si>
    <t>ProbabilityOfLoss</t>
  </si>
  <si>
    <t>1% TVAR</t>
  </si>
  <si>
    <t>Portfolio</t>
  </si>
  <si>
    <t xml:space="preserve">2017 Mendocino Lake Complex </t>
  </si>
  <si>
    <t xml:space="preserve">2015 Valley </t>
  </si>
  <si>
    <t xml:space="preserve">2011 Bastrop </t>
  </si>
  <si>
    <t xml:space="preserve">1993 Old Topanga </t>
  </si>
  <si>
    <t xml:space="preserve">2020 CZU Lightning Complex </t>
  </si>
  <si>
    <t xml:space="preserve">2000 Cerro Grande </t>
  </si>
  <si>
    <t xml:space="preserve">1993 Laguna Canyon </t>
  </si>
  <si>
    <t xml:space="preserve">2020 LNU Lightning Complex </t>
  </si>
  <si>
    <t xml:space="preserve">2020 Beachie Creek </t>
  </si>
  <si>
    <t xml:space="preserve">2021 Marshall </t>
  </si>
  <si>
    <t xml:space="preserve">2020 Holiday Farm </t>
  </si>
  <si>
    <t xml:space="preserve">2010 Fourmile Canyon </t>
  </si>
  <si>
    <t xml:space="preserve">2013 Black Forest </t>
  </si>
  <si>
    <t xml:space="preserve">2018 Woolsey </t>
  </si>
  <si>
    <t xml:space="preserve">2003 Old </t>
  </si>
  <si>
    <t xml:space="preserve">2020 Babb </t>
  </si>
  <si>
    <t xml:space="preserve">2020 Glass </t>
  </si>
  <si>
    <t xml:space="preserve">1991 Oakland Hills </t>
  </si>
  <si>
    <t xml:space="preserve">2017 Thomas </t>
  </si>
  <si>
    <t xml:space="preserve">2022 Hermits Peak </t>
  </si>
  <si>
    <t xml:space="preserve">2017 Tubbs </t>
  </si>
  <si>
    <t xml:space="preserve">2002 Rodeo-Chediski </t>
  </si>
  <si>
    <t xml:space="preserve">2017 Nuns </t>
  </si>
  <si>
    <t xml:space="preserve">2018 Camp </t>
  </si>
  <si>
    <t xml:space="preserve">2015 Butte </t>
  </si>
  <si>
    <t xml:space="preserve">2007 Witch </t>
  </si>
  <si>
    <t xml:space="preserve">2012 Waldo Canyon </t>
  </si>
  <si>
    <t xml:space="preserve">2020 East Troublesome </t>
  </si>
  <si>
    <t xml:space="preserve">2017 Atlas </t>
  </si>
  <si>
    <t xml:space="preserve">2003 Cedar </t>
  </si>
  <si>
    <t xml:space="preserve">2020 Almeda Drive </t>
  </si>
  <si>
    <t>2001 Tropical Storm Alisson</t>
  </si>
  <si>
    <t>2006 Northeast Flood</t>
  </si>
  <si>
    <t>2016 Louisiana flood</t>
  </si>
  <si>
    <t>1995 California Flood</t>
  </si>
  <si>
    <t>2017 California Flood</t>
  </si>
  <si>
    <t>1993 The Great Flood</t>
  </si>
  <si>
    <t>2008 Midwest Flood</t>
  </si>
  <si>
    <t>1998 Texas Flood</t>
  </si>
  <si>
    <t>2010 Tennessee Flood</t>
  </si>
  <si>
    <t>1996 Pacific Northwest Flood</t>
  </si>
  <si>
    <t>2011 Mississippi Flood</t>
  </si>
  <si>
    <t>2010 Rhode Island Flood</t>
  </si>
  <si>
    <t>2009 East Florida Storm</t>
  </si>
  <si>
    <t>2008 Tropical Storm Fay</t>
  </si>
  <si>
    <t>1995 Gulf Coast Flood</t>
  </si>
  <si>
    <t>1997 Red River Flood</t>
  </si>
  <si>
    <t>2015 South Carolina Flood</t>
  </si>
  <si>
    <t>2013 Colorado Flood</t>
  </si>
  <si>
    <t>2013 Florida Panhandle Storm</t>
  </si>
  <si>
    <t>2011 Tropical Storm Lee</t>
  </si>
  <si>
    <t xml:space="preserve">1991 Glendale-Arcadia-Sierra Madre CA </t>
  </si>
  <si>
    <t>1755 Cape Ann MA</t>
  </si>
  <si>
    <t>1958 Lituya Bay AK</t>
  </si>
  <si>
    <t>2014 Napa CA</t>
  </si>
  <si>
    <t>1936 Milton-Freewater OR</t>
  </si>
  <si>
    <t>1918 San Jacinto-Riverside County CA</t>
  </si>
  <si>
    <t>1952 Kern County-Bakersfield CA-Scenario 2</t>
  </si>
  <si>
    <t>1980 Humboldt County CA</t>
  </si>
  <si>
    <t>1955 Concord-Walnut Creek CA</t>
  </si>
  <si>
    <t>1812 New Madrid Seismic Zone-Scenario 2</t>
  </si>
  <si>
    <t>1941 Gardena-Torrance CA</t>
  </si>
  <si>
    <t>1975 Pocatello Valley-Southern Idaho</t>
  </si>
  <si>
    <t>1873 Oregon Coast-Scenario 1</t>
  </si>
  <si>
    <t>1873 Oregon Coast-Scenario 2</t>
  </si>
  <si>
    <t>1906 San Francisco CA</t>
  </si>
  <si>
    <t>1812 New Madrid Seismic Zone-Scenario 4-3 Segments Rupture</t>
  </si>
  <si>
    <t>2003 Big Bear CA</t>
  </si>
  <si>
    <t>2003 Paso Robles-San Simeon CA</t>
  </si>
  <si>
    <t>1975 Oroville Reservoir CA</t>
  </si>
  <si>
    <t xml:space="preserve">1992 Petrolia-Cape Mendocino CA </t>
  </si>
  <si>
    <t>1872 Northern Cascades WA</t>
  </si>
  <si>
    <t>1860 Charlevoix-Kamouraska region QC</t>
  </si>
  <si>
    <t>1925 Charlevoix-Kamouraska region QC</t>
  </si>
  <si>
    <t>2008 Nevada</t>
  </si>
  <si>
    <t>1973 Oxnard-Point Mugu CA</t>
  </si>
  <si>
    <t>1927 Lompoc CA</t>
  </si>
  <si>
    <t>1962 Cache County UT</t>
  </si>
  <si>
    <t>1980 Mammoth Lakes CA</t>
  </si>
  <si>
    <t>2004 San Miguel-Parkfield CA</t>
  </si>
  <si>
    <t>1949 Puget Sound-Olympia WA</t>
  </si>
  <si>
    <t>1872 Owens Valley CA</t>
  </si>
  <si>
    <t>2011 Vancouver Island BC</t>
  </si>
  <si>
    <t>1918 Vancouver Island BC</t>
  </si>
  <si>
    <t>1899 Yakutat Bay AK</t>
  </si>
  <si>
    <t>1886 Charleston SC</t>
  </si>
  <si>
    <t>1791 Charlevoix-Kamouraska region QC</t>
  </si>
  <si>
    <t>1954 Eureka-Arcata CA</t>
  </si>
  <si>
    <t>1812 New Madrid Seismic Zone-Scenario 3</t>
  </si>
  <si>
    <t>1987 Superstition Hills-Imperial County CA</t>
  </si>
  <si>
    <t>1857 Fort Tejon CA</t>
  </si>
  <si>
    <t>1774 Eastern Virginia</t>
  </si>
  <si>
    <t>2002 Denali AK</t>
  </si>
  <si>
    <t>2000 Yountville-Napa CA</t>
  </si>
  <si>
    <t>1971 San Fernando CA</t>
  </si>
  <si>
    <t>1732 Montreal Region QC-Scenario 2</t>
  </si>
  <si>
    <t>1732 Montreal Region QC-Scenario 3</t>
  </si>
  <si>
    <t>1935 TTmiscaming region QC</t>
  </si>
  <si>
    <t>1944 Between Massena NY and Cornwall ON</t>
  </si>
  <si>
    <t>1983 Borah Peak ID</t>
  </si>
  <si>
    <t>1980 Maysville KY</t>
  </si>
  <si>
    <t>1979 Gilroy-Coyote Lake CA</t>
  </si>
  <si>
    <t>1959 Hebgen Lake MT</t>
  </si>
  <si>
    <t>1663 Charlevoix-Kamouraska region QC-Scenario 1</t>
  </si>
  <si>
    <t>2011 Virginia</t>
  </si>
  <si>
    <t>1970 Offshore of Haida Gwaii/Queen Charlotte Islands BC</t>
  </si>
  <si>
    <t>1929 Laurentian Slope Offshore of NS and NL</t>
  </si>
  <si>
    <t>1964 Prince William Sound AK</t>
  </si>
  <si>
    <t>1987 Whittier-Los Angeles CA</t>
  </si>
  <si>
    <t>1980 Livermore CA</t>
  </si>
  <si>
    <t>1935 Helena MT</t>
  </si>
  <si>
    <t>1663 Charlevoix-Kamouraska region QC-Scenario 2</t>
  </si>
  <si>
    <t>1700 Cascadia Subduction Zone Offshore of BC</t>
  </si>
  <si>
    <t>1940 EL Centro-Imperial Valley CA</t>
  </si>
  <si>
    <t>1920 Gulf Islands BC</t>
  </si>
  <si>
    <t>1925 Santa Barbara CA</t>
  </si>
  <si>
    <t>1969 Santa Rosa CA</t>
  </si>
  <si>
    <t>1993 Clackamas OR</t>
  </si>
  <si>
    <t>1952 Kern County-Bakersfield CA-Scenario 1</t>
  </si>
  <si>
    <t>1955 Terminal Island CA</t>
  </si>
  <si>
    <t>1993 Klamath Falls OR</t>
  </si>
  <si>
    <t>1838 San Andreas Fault CA</t>
  </si>
  <si>
    <t>1892 Imperial Valley CA</t>
  </si>
  <si>
    <t>1732 Montreal Region QC-Scenario 1</t>
  </si>
  <si>
    <t>1955 San Jose CA</t>
  </si>
  <si>
    <t>1983 Coalinga Area CA</t>
  </si>
  <si>
    <t>1836 Hayward Fault CA</t>
  </si>
  <si>
    <t>1994 Northridge-Los Angeles CA</t>
  </si>
  <si>
    <t>1986 Chalfant Valley-Bishop CA</t>
  </si>
  <si>
    <t>1957 Daly City-San Francisco CA</t>
  </si>
  <si>
    <t>1868 Hayward Fault CA</t>
  </si>
  <si>
    <t>1949 Offshore of Haida Gwaii/Queen Charlotte Islands BC</t>
  </si>
  <si>
    <t>1870 Charlevoix-Kamouraska region QC</t>
  </si>
  <si>
    <t>1811 New Madrid Seismic Zone-Scenario 1</t>
  </si>
  <si>
    <t>1988 Saguenay region QC</t>
  </si>
  <si>
    <t>2005 Twin Bridges MT</t>
  </si>
  <si>
    <t>1986 Paicines-San Banito CA</t>
  </si>
  <si>
    <t>1904 Passamaquoddy Bay NB</t>
  </si>
  <si>
    <t>1791 East Haddam CT</t>
  </si>
  <si>
    <t>1915 EL Centro CA</t>
  </si>
  <si>
    <t>1984 Morgan Hill CA</t>
  </si>
  <si>
    <t>2012 Haida Gwaii/Queen Charlotte Islands BC</t>
  </si>
  <si>
    <t>1978 Goleta-Santa Barbara CA</t>
  </si>
  <si>
    <t>2001 Nisqually WA</t>
  </si>
  <si>
    <t xml:space="preserve">2008 Mount Carmel IL </t>
  </si>
  <si>
    <t>1965 Puget Sound-Seattle WA</t>
  </si>
  <si>
    <t>1812 Wrightwood CA</t>
  </si>
  <si>
    <t>1992 Landers-Yucca Valley CA</t>
  </si>
  <si>
    <t>1986 Palm Springs CA</t>
  </si>
  <si>
    <t>2010 Val-des-Bois QC</t>
  </si>
  <si>
    <t>1925 Clarkston Valley MT</t>
  </si>
  <si>
    <t>1990 Covina-Claremont-Greater Los Angeles CA</t>
  </si>
  <si>
    <t>1989 Loma Prieta-San Francisco CA</t>
  </si>
  <si>
    <t>1663 Charlevoix-Kamouraska region QC-Scenario 3</t>
  </si>
  <si>
    <t>1909 Scotia-Fortuna-Rohnerville CA</t>
  </si>
  <si>
    <t>1991 Honeydew CA</t>
  </si>
  <si>
    <t>1981 Westmorland-Calipatria CA</t>
  </si>
  <si>
    <t>1946 Vancouver Island BC</t>
  </si>
  <si>
    <t>1933 Baffin Bay NU</t>
  </si>
  <si>
    <t>1911 Santa Clara County CA</t>
  </si>
  <si>
    <t>1865 San Jose CA</t>
  </si>
  <si>
    <t>1994 Eureka-Arcata-Humboldt County CA</t>
  </si>
  <si>
    <t>1982 Miramichi Highlands NB</t>
  </si>
  <si>
    <t>1941 Santa Barbara CA</t>
  </si>
  <si>
    <t>1933 Long Beach CA</t>
  </si>
  <si>
    <t>1946 Puget Sound Area WA</t>
  </si>
  <si>
    <t>1979 Imperial Valley CA</t>
  </si>
  <si>
    <t>2006 Kiholo Bay Earthquake</t>
  </si>
  <si>
    <t>1751 October Dominican Republic Earthquake</t>
  </si>
  <si>
    <t>1692 Jamaica Earthquake</t>
  </si>
  <si>
    <t>1701 Haiti Earthquake</t>
  </si>
  <si>
    <t>2018 Venezuela Earthquake</t>
  </si>
  <si>
    <t>1916 Offshore Dominican Republic Earthquake</t>
  </si>
  <si>
    <t>1953 Dominican Republic Earthquake</t>
  </si>
  <si>
    <t>1867 Offshore US Virgin Islands Earthquake</t>
  </si>
  <si>
    <t>1770 Haiti Earthquake</t>
  </si>
  <si>
    <t>1988 Trinidad and Tobago Earthquake</t>
  </si>
  <si>
    <t>2018 Haiti Earthquake</t>
  </si>
  <si>
    <t>2010 Haiti Earthquake</t>
  </si>
  <si>
    <t>1946 Dominican Republic Earthquake</t>
  </si>
  <si>
    <t>1787 Puerto Rico Earthquake</t>
  </si>
  <si>
    <t>1984 Offshore Dominican Republic Earthquake</t>
  </si>
  <si>
    <t>2004 Guadeloupe Earthquake</t>
  </si>
  <si>
    <t>1918 Offshore Puerto Rico Earthquake</t>
  </si>
  <si>
    <t>1690 Northern Lesser Antilles Earthquake</t>
  </si>
  <si>
    <t>1852 Offshore Cuba Earthquake</t>
  </si>
  <si>
    <t>1766 Trinidad and Tobago Earthquake</t>
  </si>
  <si>
    <t>1997 Trinidad and Tobago Earthquake</t>
  </si>
  <si>
    <t>1974 Northern Lesser Antilles Earthquake</t>
  </si>
  <si>
    <t>2003 Dominican Republic Earthquake</t>
  </si>
  <si>
    <t>2004 Cayman Islands Earthquake</t>
  </si>
  <si>
    <t>1839 Martinique Earthquake</t>
  </si>
  <si>
    <t>1985 Northern Lesser Antilles Earthquake</t>
  </si>
  <si>
    <t>1562 Dominican Republic Earthquake</t>
  </si>
  <si>
    <t>1751 November Haiti Earthquake</t>
  </si>
  <si>
    <t>1943 Puerto Rico Trench Earthquake</t>
  </si>
  <si>
    <t>1954 Trinidad and Tobago Earthquake</t>
  </si>
  <si>
    <t>1979 Muertos Trough Dominican Republic Earthquake</t>
  </si>
  <si>
    <t>2007 Martinique Earthquake</t>
  </si>
  <si>
    <t>1842 Haiti Earthquake</t>
  </si>
  <si>
    <t>1907 Jamaica Earthquake</t>
  </si>
  <si>
    <t>1784 Haiti Earthquake</t>
  </si>
  <si>
    <t>1843 Guadeloupe Earthquake</t>
  </si>
  <si>
    <t>2004 Nigata Flood</t>
  </si>
  <si>
    <t>2000 Aichi Downpour</t>
  </si>
  <si>
    <t>2013 Toronto ON</t>
  </si>
  <si>
    <t>1997 Red river event</t>
  </si>
  <si>
    <t>2017 Qubec floods</t>
  </si>
  <si>
    <t>2011 Assiniboine Roseau and Red Rivers MB</t>
  </si>
  <si>
    <t>2011 Hurricane Irene</t>
  </si>
  <si>
    <t>2008 Saint John River NB</t>
  </si>
  <si>
    <t>2013 Southern Alberta</t>
  </si>
  <si>
    <t>2020 Fort McMurray Ice Jam Flood</t>
  </si>
  <si>
    <t>1982 Iwa</t>
  </si>
  <si>
    <t>1992 Iniki</t>
  </si>
  <si>
    <t>2008 Dolly</t>
  </si>
  <si>
    <t>1999 Lenny</t>
  </si>
  <si>
    <t>2002 Kenna</t>
  </si>
  <si>
    <t>2017 Irma</t>
  </si>
  <si>
    <t>1960 Donna</t>
  </si>
  <si>
    <t>1978 Greta-Olivia</t>
  </si>
  <si>
    <t>2018 Michael</t>
  </si>
  <si>
    <t>2011 Irene</t>
  </si>
  <si>
    <t>2004 Gaston</t>
  </si>
  <si>
    <t>1938 Great New England</t>
  </si>
  <si>
    <t>2005 Rita</t>
  </si>
  <si>
    <t>1997 Danny</t>
  </si>
  <si>
    <t>1969 Gerda</t>
  </si>
  <si>
    <t>1985 Juan</t>
  </si>
  <si>
    <t>1955 Janet</t>
  </si>
  <si>
    <t>2020 Hurricane Sally</t>
  </si>
  <si>
    <t>2016 Hermine</t>
  </si>
  <si>
    <t>2005 Ophelia</t>
  </si>
  <si>
    <t>1945 Homestead</t>
  </si>
  <si>
    <t>1987 Emily</t>
  </si>
  <si>
    <t>2020 Hurricane Zeta</t>
  </si>
  <si>
    <t>1988 Joan-Miriam</t>
  </si>
  <si>
    <t>1998 Earl</t>
  </si>
  <si>
    <t>1919 Event 2 Texas</t>
  </si>
  <si>
    <t>1979 David</t>
  </si>
  <si>
    <t>1935 Labor Day</t>
  </si>
  <si>
    <t>1915 Event 2 Texas</t>
  </si>
  <si>
    <t>1961 Carla</t>
  </si>
  <si>
    <t>1969 Camille</t>
  </si>
  <si>
    <t>1932 San Ciprian</t>
  </si>
  <si>
    <t>2012 Isaac</t>
  </si>
  <si>
    <t>2003 Fabian</t>
  </si>
  <si>
    <t>1916 Event 6 Texas</t>
  </si>
  <si>
    <t>2004 Ivan</t>
  </si>
  <si>
    <t>1999 Dennis</t>
  </si>
  <si>
    <t>2004 Alex</t>
  </si>
  <si>
    <t>2002 Isidore</t>
  </si>
  <si>
    <t>2007 Felix</t>
  </si>
  <si>
    <t>1942 Event 2 Texas</t>
  </si>
  <si>
    <t>1992 Andrew</t>
  </si>
  <si>
    <t>1906 Event 6 Mississippi</t>
  </si>
  <si>
    <t>1969 Francelia</t>
  </si>
  <si>
    <t>1915 Event 6 Louisiana</t>
  </si>
  <si>
    <t>1995 Opal</t>
  </si>
  <si>
    <t>2017 Harvey</t>
  </si>
  <si>
    <t>1926 Event 10 Florida</t>
  </si>
  <si>
    <t>1998 Mitch</t>
  </si>
  <si>
    <t>1979 Bob</t>
  </si>
  <si>
    <t>1989 Hugo</t>
  </si>
  <si>
    <t>1988 Gilbert</t>
  </si>
  <si>
    <t>1999 Irene</t>
  </si>
  <si>
    <t>2004 Frances</t>
  </si>
  <si>
    <t>2007 Humberto</t>
  </si>
  <si>
    <t>2005 Cindy</t>
  </si>
  <si>
    <t>1983 Alicia</t>
  </si>
  <si>
    <t>1994 Gordon</t>
  </si>
  <si>
    <t>2014 Gonzalo</t>
  </si>
  <si>
    <t>1993 Emily</t>
  </si>
  <si>
    <t>2004 Jeanne</t>
  </si>
  <si>
    <t>1900 Galveston</t>
  </si>
  <si>
    <t>1985 Elena</t>
  </si>
  <si>
    <t>2012 Sandy</t>
  </si>
  <si>
    <t>1954 Carol</t>
  </si>
  <si>
    <t>2003 Ignatio</t>
  </si>
  <si>
    <t>1935 Event 6 Florida</t>
  </si>
  <si>
    <t>2005 Dennis</t>
  </si>
  <si>
    <t>2005 Wilma (US loss)</t>
  </si>
  <si>
    <t>1995 Luis</t>
  </si>
  <si>
    <t>1995 Marilyn</t>
  </si>
  <si>
    <t>2005 Stan</t>
  </si>
  <si>
    <t>1944 Event 11 Florida</t>
  </si>
  <si>
    <t>2000 Gordon</t>
  </si>
  <si>
    <t>1996 Hortense</t>
  </si>
  <si>
    <t>1991 Bob</t>
  </si>
  <si>
    <t>1999 Floyd</t>
  </si>
  <si>
    <t>1916 Event 2 Mississippi</t>
  </si>
  <si>
    <t>2007 Dean</t>
  </si>
  <si>
    <t>2002 Lili</t>
  </si>
  <si>
    <t>1996 Cesar-Douglas</t>
  </si>
  <si>
    <t>1956 Betsy</t>
  </si>
  <si>
    <t>2005 Emily</t>
  </si>
  <si>
    <t>2016 Matthew</t>
  </si>
  <si>
    <t>2004 Charley</t>
  </si>
  <si>
    <t>2008 Gustav</t>
  </si>
  <si>
    <t>2018 Florence</t>
  </si>
  <si>
    <t>2017 Maria</t>
  </si>
  <si>
    <t>1997 Pauline</t>
  </si>
  <si>
    <t>1903 Event 3 Florida</t>
  </si>
  <si>
    <t>1947 Fort Lauderdale</t>
  </si>
  <si>
    <t>1928 Okeechobee</t>
  </si>
  <si>
    <t>1979 Frederic</t>
  </si>
  <si>
    <t>1926 Great Miami</t>
  </si>
  <si>
    <t>1921 Event 6 Florida</t>
  </si>
  <si>
    <t>2003 Marty</t>
  </si>
  <si>
    <t>1944 Event 7 North Carolina</t>
  </si>
  <si>
    <t>2008 Ike</t>
  </si>
  <si>
    <t>1954 Hazel</t>
  </si>
  <si>
    <t>1989 Chantal</t>
  </si>
  <si>
    <t>1961 Hatie</t>
  </si>
  <si>
    <t>2003 Isabel</t>
  </si>
  <si>
    <t>1998 Georges (US loss)</t>
  </si>
  <si>
    <t>2003 Claudette</t>
  </si>
  <si>
    <t>1932 Event 2 Texas</t>
  </si>
  <si>
    <t>2001 Juliette</t>
  </si>
  <si>
    <t>2001 Michelle</t>
  </si>
  <si>
    <t>1944 Caribbean</t>
  </si>
  <si>
    <t>2001 Iris</t>
  </si>
  <si>
    <t>1985 Gloria</t>
  </si>
  <si>
    <t>1941 Event 2 Texas</t>
  </si>
  <si>
    <t>1963 Flora</t>
  </si>
  <si>
    <t>1995 Erin</t>
  </si>
  <si>
    <t>1949 Event 2 Florida</t>
  </si>
  <si>
    <t>1951 Charlie</t>
  </si>
  <si>
    <t>1950 Easy</t>
  </si>
  <si>
    <t>2020 Hurricane Laura</t>
  </si>
  <si>
    <t>1932 Cuba</t>
  </si>
  <si>
    <t>1996 Fran</t>
  </si>
  <si>
    <t>2005 Katrina</t>
  </si>
  <si>
    <t>1999 Bret</t>
  </si>
  <si>
    <t>1965 Betsy</t>
  </si>
  <si>
    <t>1998 Bonnie</t>
  </si>
  <si>
    <t>1996 Bertha</t>
  </si>
  <si>
    <t>1993 Storm of the Century</t>
  </si>
  <si>
    <t>1996 Blizzard</t>
  </si>
  <si>
    <t>2003 Blizzard</t>
  </si>
  <si>
    <t>1993 Inauguration Day Storm</t>
  </si>
  <si>
    <t>1995 West Coast "Bomb"</t>
  </si>
  <si>
    <t>2010 Igor</t>
  </si>
  <si>
    <t>2003 Juan</t>
  </si>
  <si>
    <t>2009 Bill</t>
  </si>
  <si>
    <t>2010 Earl</t>
  </si>
  <si>
    <t>1965 Alonisos Greece</t>
  </si>
  <si>
    <t>1966 Varto Turkey</t>
  </si>
  <si>
    <t>1985 West-Bohemia Czech Republic</t>
  </si>
  <si>
    <t>1971 Bingol Turkey</t>
  </si>
  <si>
    <t>2002 Sultandag-Afyon Turkey</t>
  </si>
  <si>
    <t>1995 Gulf of Aqaba Israel</t>
  </si>
  <si>
    <t>1998 Bovec Slovenia</t>
  </si>
  <si>
    <t>1909 Lambesc France</t>
  </si>
  <si>
    <t>1998 Adana Turkey</t>
  </si>
  <si>
    <t>2004 Lake Garda Italy</t>
  </si>
  <si>
    <t>1998 Azores Portugal</t>
  </si>
  <si>
    <t>1601 Unterwalden Switzerland</t>
  </si>
  <si>
    <t>2004 Bovec Slovenia</t>
  </si>
  <si>
    <t>1990 Sicily Italy</t>
  </si>
  <si>
    <t>1996 Southwest Cyprus Cyprus</t>
  </si>
  <si>
    <t>1981 Corinth Greece</t>
  </si>
  <si>
    <t>1978 Albstadt Germany</t>
  </si>
  <si>
    <t>1995 Paphos Cyprus</t>
  </si>
  <si>
    <t>1992 Roermond Nethelands</t>
  </si>
  <si>
    <t>1964 Sarnen Switzerland</t>
  </si>
  <si>
    <t>1980 Azores Portugal</t>
  </si>
  <si>
    <t>2002 Sicily Italy</t>
  </si>
  <si>
    <t>1928 Plovdiv Bulgaria</t>
  </si>
  <si>
    <t>1995 Kozani-Grevena Greece</t>
  </si>
  <si>
    <t>1984 Perugia Italy</t>
  </si>
  <si>
    <t>1990 Vrancea Romania</t>
  </si>
  <si>
    <t>2008 Lincolnshire UK</t>
  </si>
  <si>
    <t>1908 Messina-Reggio Calabria Italy</t>
  </si>
  <si>
    <t>1967 Adapazari Turkey</t>
  </si>
  <si>
    <t>2003 Bingol Turkey</t>
  </si>
  <si>
    <t>2009 L'Aquila Italy</t>
  </si>
  <si>
    <t>1688 Izmir Turkey</t>
  </si>
  <si>
    <t>1980 Irpinia Italy</t>
  </si>
  <si>
    <t>1837 Safed Israel</t>
  </si>
  <si>
    <t>1986 Dogansehir Turkey</t>
  </si>
  <si>
    <t>1580 Strait of Dover UK</t>
  </si>
  <si>
    <t>1999 Izmit Turkey</t>
  </si>
  <si>
    <t>1976 Muradiye Turkey</t>
  </si>
  <si>
    <t>1944 Gerede Turkey</t>
  </si>
  <si>
    <t>1966 Evrytania Greece</t>
  </si>
  <si>
    <t>1887 Ligurie France</t>
  </si>
  <si>
    <t>1904 Oslofjord Norway</t>
  </si>
  <si>
    <t>1943 Tosya-Ladik Turkey</t>
  </si>
  <si>
    <t>1954 Kefalonia Greece</t>
  </si>
  <si>
    <t>1995 Dinar Turkey</t>
  </si>
  <si>
    <t>1927 Dead Sea Israel</t>
  </si>
  <si>
    <t>1983 Liege Belgium</t>
  </si>
  <si>
    <t>1939 Erzincan Turkey</t>
  </si>
  <si>
    <t>365 Crete Greece</t>
  </si>
  <si>
    <t>1986 Buzau Romania</t>
  </si>
  <si>
    <t>1970 Gediz Turkey</t>
  </si>
  <si>
    <t>1975 Lice Turkey</t>
  </si>
  <si>
    <t>1984 Lleyn Peninsula UK</t>
  </si>
  <si>
    <t>1968 Valle Del Belice Italy</t>
  </si>
  <si>
    <t>1708 Manosque France</t>
  </si>
  <si>
    <t>1834 Érmellék Romania</t>
  </si>
  <si>
    <t>1966 Megapolos Greece</t>
  </si>
  <si>
    <t>1999 Athens Greece</t>
  </si>
  <si>
    <t>1908 Latvia Latvia</t>
  </si>
  <si>
    <t>1819 Helgeland Norway</t>
  </si>
  <si>
    <t>1976 Friuli Italy</t>
  </si>
  <si>
    <t>1356 Basel Switzerland</t>
  </si>
  <si>
    <t>1953 Paphos Cyprus</t>
  </si>
  <si>
    <t>1978 Thessaloniki Greece</t>
  </si>
  <si>
    <t>1992 Erzincan Turkey</t>
  </si>
  <si>
    <t>1940 Vrancea Romania</t>
  </si>
  <si>
    <t>1946 Sion-Sierre Switzerland</t>
  </si>
  <si>
    <t>1584 Lausanne Switzerland</t>
  </si>
  <si>
    <t>1915 Avezzano Italy</t>
  </si>
  <si>
    <t>1996 Corum-Amasya Turkey</t>
  </si>
  <si>
    <t>1999 Duzce Turkey</t>
  </si>
  <si>
    <t>1755 Lisbon Portugal</t>
  </si>
  <si>
    <t>1802 Vrancea Romania</t>
  </si>
  <si>
    <t>1965 Gulf of Corinth Greece</t>
  </si>
  <si>
    <t>2002 Molise Italy</t>
  </si>
  <si>
    <t>1908 Vilnius Lithuania</t>
  </si>
  <si>
    <t>1953 Kefalonia Greece</t>
  </si>
  <si>
    <t>1756 Düren Germany</t>
  </si>
  <si>
    <t>1986 Kalamata Greece</t>
  </si>
  <si>
    <t>1986 Strazhitsa Bulgaria</t>
  </si>
  <si>
    <t>1997 Umbria-Marche Italy</t>
  </si>
  <si>
    <t>1977 Vrancea Romania</t>
  </si>
  <si>
    <t>1858 Zilinia Slovakia</t>
  </si>
  <si>
    <t>1855 Visp Switzerland</t>
  </si>
  <si>
    <t>1590 Neulengbach Austria</t>
  </si>
  <si>
    <t>1983 Erzincan Turkey</t>
  </si>
  <si>
    <t>1927 Schwadorf Austria</t>
  </si>
  <si>
    <t>1984 Abruzzo Italy</t>
  </si>
  <si>
    <t>1964 Bursa Turkey</t>
  </si>
  <si>
    <t>1953 Yenice Turkey</t>
  </si>
  <si>
    <t>1995 Aegion Greece</t>
  </si>
  <si>
    <t>1759 Kattegat Denmark</t>
  </si>
  <si>
    <t>1854 Ligurie France</t>
  </si>
  <si>
    <t>2010 Xynthia</t>
  </si>
  <si>
    <t>2013 Dirk</t>
  </si>
  <si>
    <t>2013 Christian</t>
  </si>
  <si>
    <t>2011 Joachim</t>
  </si>
  <si>
    <t>1991 No1992</t>
  </si>
  <si>
    <t>1991 Undine</t>
  </si>
  <si>
    <t>2004 Quimburga</t>
  </si>
  <si>
    <t>1990 Wiebke</t>
  </si>
  <si>
    <t>2014 Anne</t>
  </si>
  <si>
    <t>2005 Erwin</t>
  </si>
  <si>
    <t>1990 Daria</t>
  </si>
  <si>
    <t>1953 North Sea Flood-Modern</t>
  </si>
  <si>
    <t>1990 Vivian</t>
  </si>
  <si>
    <t>1987 87J</t>
  </si>
  <si>
    <t>1990 Herta</t>
  </si>
  <si>
    <t>2002 Jeanett</t>
  </si>
  <si>
    <t>2007 Franz</t>
  </si>
  <si>
    <t>1993 13-Jan-93</t>
  </si>
  <si>
    <t>2007 Kyrill</t>
  </si>
  <si>
    <t>2015 Elon</t>
  </si>
  <si>
    <t>2015 Niklas</t>
  </si>
  <si>
    <t>2009 Klaus</t>
  </si>
  <si>
    <t>2014 Tini</t>
  </si>
  <si>
    <t>2015 Felix</t>
  </si>
  <si>
    <t>1981 Storm-O</t>
  </si>
  <si>
    <t>2013 Xaver-Vintage</t>
  </si>
  <si>
    <t>2013 Xaver-Modern</t>
  </si>
  <si>
    <t>1953 North Sea Flood-Vintage</t>
  </si>
  <si>
    <t>2001 Janika</t>
  </si>
  <si>
    <t>1999 Anatol</t>
  </si>
  <si>
    <t>1976 Capella</t>
  </si>
  <si>
    <t>2007 Hanno(Per)</t>
  </si>
  <si>
    <t>2011 Patrik(Dagmar)</t>
  </si>
  <si>
    <t>2015 Mike</t>
  </si>
  <si>
    <t>2012 Andrea</t>
  </si>
  <si>
    <t>1999 Martin</t>
  </si>
  <si>
    <t>1999 Lothar</t>
  </si>
  <si>
    <t>2004 White Juan</t>
  </si>
  <si>
    <t>1998 Great North American Ice Storm</t>
  </si>
  <si>
    <t>2006 November Blizzard</t>
  </si>
  <si>
    <t>1996 SW British Columbia Blizzard</t>
  </si>
  <si>
    <t>2013 Toronto Ice Storm</t>
  </si>
  <si>
    <t>2006 December Blizzard</t>
  </si>
  <si>
    <t>2008 Hilal</t>
  </si>
  <si>
    <t>2016 Netherlands</t>
  </si>
  <si>
    <t>2013 Franz</t>
  </si>
  <si>
    <t>2013 Andreas</t>
  </si>
  <si>
    <t>1984 Munich</t>
  </si>
  <si>
    <t>2014 Ela</t>
  </si>
  <si>
    <t>2008 Brisbane Windstorm</t>
  </si>
  <si>
    <t>1990 Sydney Hailstorm</t>
  </si>
  <si>
    <t>2010 Perth Hailstorm</t>
  </si>
  <si>
    <t>1985 Brisbane Severe Storm</t>
  </si>
  <si>
    <t>1973 Brisbane Tornado</t>
  </si>
  <si>
    <t>1999 Sydney Hailstorm</t>
  </si>
  <si>
    <t>2014 Brisbane Hailstorm</t>
  </si>
  <si>
    <t>2010 Melbourne Severe Storm</t>
  </si>
  <si>
    <t>1995 Gulf of Aqaba, multiple countries</t>
  </si>
  <si>
    <t>2004 Dead Sea region, Jordan</t>
  </si>
  <si>
    <t>1956 Lebanon - Syria region, Lebanon</t>
  </si>
  <si>
    <t>1927 Jericho, Jordan</t>
  </si>
  <si>
    <t>2011 Queensland</t>
  </si>
  <si>
    <t>1902 Warooka</t>
  </si>
  <si>
    <t>1989 Newcastle</t>
  </si>
  <si>
    <t>1892 Offshore Tasmania Sea</t>
  </si>
  <si>
    <t>1979 Cadoux</t>
  </si>
  <si>
    <t>1955 Gabalong</t>
  </si>
  <si>
    <t>1954 Adelaide Scenario1</t>
  </si>
  <si>
    <t>1903 Warrnambool</t>
  </si>
  <si>
    <t>1968 Meckering</t>
  </si>
  <si>
    <t>1994 Cessnok</t>
  </si>
  <si>
    <t>2012 Gippsland</t>
  </si>
  <si>
    <t>1941 Meeberrie</t>
  </si>
  <si>
    <t>1883 Gayndah</t>
  </si>
  <si>
    <t>1885 Offshore Tasmania Sea</t>
  </si>
  <si>
    <t>1897 Beachport</t>
  </si>
  <si>
    <t>1949 Dalton-Gunning</t>
  </si>
  <si>
    <t>1989 Uluru</t>
  </si>
  <si>
    <t>1954 Adelaide Scenario3</t>
  </si>
  <si>
    <t>1935 Gayndah</t>
  </si>
  <si>
    <t>1934 Gunning</t>
  </si>
  <si>
    <t>1868 Newcastle</t>
  </si>
  <si>
    <t>1970 Calingiri</t>
  </si>
  <si>
    <t>1954 Adelaide Scenario2</t>
  </si>
  <si>
    <t>1973 Picton</t>
  </si>
  <si>
    <t>1961 Robertson-Bowral</t>
  </si>
  <si>
    <t>2018 Lake Muir</t>
  </si>
  <si>
    <t>1988 Tennant Creek</t>
  </si>
  <si>
    <t>2010 Kalgoorlie-Boulder</t>
  </si>
  <si>
    <t>1894 Meiji Tokyo</t>
  </si>
  <si>
    <t>1854 Ansei Nankai</t>
  </si>
  <si>
    <t>2016 Kumamoto</t>
  </si>
  <si>
    <t>2005 Miyagi ken oki</t>
  </si>
  <si>
    <t>1707 Hoei Scenario 1</t>
  </si>
  <si>
    <t>2003 Tokachi oki</t>
  </si>
  <si>
    <t>1946 Nankai</t>
  </si>
  <si>
    <t>2007 Niigata ken Chuetsu oki</t>
  </si>
  <si>
    <t>1968 Tokachi oki</t>
  </si>
  <si>
    <t>1930 Kita Izu</t>
  </si>
  <si>
    <t>2003 Miyagi ken oki</t>
  </si>
  <si>
    <t>1987 Chiba ken toho oki</t>
  </si>
  <si>
    <t>1994 Sanriku haruka oki</t>
  </si>
  <si>
    <t>2004 Niigata Chuetsu</t>
  </si>
  <si>
    <t>2005 Fukuoka ken Seiho oki</t>
  </si>
  <si>
    <t>1943 Tottori</t>
  </si>
  <si>
    <t>1924 Tanzawa</t>
  </si>
  <si>
    <t>1927 Kita Tango</t>
  </si>
  <si>
    <t>1925 Kita Tajima</t>
  </si>
  <si>
    <t>1855 Ansei Edo</t>
  </si>
  <si>
    <t>1952 Yoshino</t>
  </si>
  <si>
    <t>1911 Kikaijima</t>
  </si>
  <si>
    <t>1994 Hokkaido toho oki</t>
  </si>
  <si>
    <t>1983 Nihon ka chubu</t>
  </si>
  <si>
    <t>1854 Ansei Tokai</t>
  </si>
  <si>
    <t>1896 Meiji Sanriku</t>
  </si>
  <si>
    <t>1993 Hokkaido nansei oki</t>
  </si>
  <si>
    <t>1995 Hyogo ken nanbu or Kobe</t>
  </si>
  <si>
    <t>1952 Tokachi oki</t>
  </si>
  <si>
    <t>1993 Kushiro oki</t>
  </si>
  <si>
    <t>1961 Nagaoka</t>
  </si>
  <si>
    <t>2003 Miyagi ken hokubu</t>
  </si>
  <si>
    <t>1938 Kussharoko</t>
  </si>
  <si>
    <t>1978 Izuoshima Kinkai</t>
  </si>
  <si>
    <t>2008 Iwate Miyagi Nairiku</t>
  </si>
  <si>
    <t>1931 Nishi-Saitama</t>
  </si>
  <si>
    <t>1923 Taisho Kanto</t>
  </si>
  <si>
    <t>1945 Mikawa</t>
  </si>
  <si>
    <t>1771 Yaeyama</t>
  </si>
  <si>
    <t>1914 Sakurajima</t>
  </si>
  <si>
    <t>1984 Nagano ken seibu</t>
  </si>
  <si>
    <t>1962 Miyagi ken hokubu</t>
  </si>
  <si>
    <t>1973 Nemuro Hanto oki</t>
  </si>
  <si>
    <t>2001 Geiyo</t>
  </si>
  <si>
    <t>2018 Northern Osaka</t>
  </si>
  <si>
    <t>2011 Tohoku 2011DTM</t>
  </si>
  <si>
    <t>2011 Tohoku ModernDTM</t>
  </si>
  <si>
    <t>1896 Rikuu</t>
  </si>
  <si>
    <t>1980 Chiba ken chubu</t>
  </si>
  <si>
    <t>1944 Tonankai</t>
  </si>
  <si>
    <t>1949 Imaichi</t>
  </si>
  <si>
    <t>2008 Iwate ken Engan Hokubu</t>
  </si>
  <si>
    <t>1894 Shonai</t>
  </si>
  <si>
    <t>2000 Tottori ken seibu</t>
  </si>
  <si>
    <t>1922 Shimabara</t>
  </si>
  <si>
    <t>1974 Izu Hanto oki</t>
  </si>
  <si>
    <t>1891 Noubi</t>
  </si>
  <si>
    <t>1948 Fukui</t>
  </si>
  <si>
    <t>1961 Hyuganada</t>
  </si>
  <si>
    <t>2009 Surugawan</t>
  </si>
  <si>
    <t>1933 Showa Sanriku</t>
  </si>
  <si>
    <t>1964 Niigata</t>
  </si>
  <si>
    <t>1978 Miyagi ken oki</t>
  </si>
  <si>
    <t>2007 Noto Hanto</t>
  </si>
  <si>
    <t>1982 Urakawa oki</t>
  </si>
  <si>
    <t>1968 Ebino</t>
  </si>
  <si>
    <t>2010 Darfield</t>
  </si>
  <si>
    <t>2003 Fiordland</t>
  </si>
  <si>
    <t>2014 Eketahuna</t>
  </si>
  <si>
    <t>1855 Wairarapa</t>
  </si>
  <si>
    <t>2009 Dusky Sound</t>
  </si>
  <si>
    <t>1987 Edgecumbe</t>
  </si>
  <si>
    <t>1888 North Canterbury</t>
  </si>
  <si>
    <t>1947 Gisborne</t>
  </si>
  <si>
    <t>2016 Kaikoura</t>
  </si>
  <si>
    <t>1993 Gisborne</t>
  </si>
  <si>
    <t>2007 Gisborne</t>
  </si>
  <si>
    <t>2013 Lake Grassmere</t>
  </si>
  <si>
    <t>2011 Christchurch June</t>
  </si>
  <si>
    <t>1848 Marlborough</t>
  </si>
  <si>
    <t>2011 Christchurch February</t>
  </si>
  <si>
    <t>1968 Inangahua</t>
  </si>
  <si>
    <t>1942 Wairarapa June</t>
  </si>
  <si>
    <t>1994 Arthurs Pass</t>
  </si>
  <si>
    <t>2013 Seddon</t>
  </si>
  <si>
    <t>1990 Weber II</t>
  </si>
  <si>
    <t>1929 Arthurs Pass</t>
  </si>
  <si>
    <t>1931 Hawkes Bay</t>
  </si>
  <si>
    <t>2011 New Brighton</t>
  </si>
  <si>
    <t>1942 Wairarapa August</t>
  </si>
  <si>
    <t>2010 Darfield Boxing Day Aftershock</t>
  </si>
  <si>
    <t>1960 Valdivia Chile Remote Earthquake Tsunami</t>
  </si>
  <si>
    <t>1929 Murchison</t>
  </si>
  <si>
    <t>2010 Maule Chile Remote Earthquake Tsunami</t>
  </si>
  <si>
    <t>1988 Te Anau</t>
  </si>
  <si>
    <t>2000 Bengkulu Sumatra Indonesia</t>
  </si>
  <si>
    <t>1941 Chongpu Taiwan</t>
  </si>
  <si>
    <t>1948 Lady Caycay Philippines</t>
  </si>
  <si>
    <t>1976 Bali Indonesia</t>
  </si>
  <si>
    <t>2013 Bohol Philippines</t>
  </si>
  <si>
    <t>1986 Hualien Taiwan</t>
  </si>
  <si>
    <t>2009 Pariaman Sumatra Indonesia</t>
  </si>
  <si>
    <t>1861 Nias Indonesia</t>
  </si>
  <si>
    <t>2009 Bima Indonesia</t>
  </si>
  <si>
    <t>1906 Meishan Taiwan</t>
  </si>
  <si>
    <t>2009 Padang Sumatra Indonesia</t>
  </si>
  <si>
    <t>1867 Keelung Taiwan</t>
  </si>
  <si>
    <t>1976 Moro Gulf Philippines</t>
  </si>
  <si>
    <t>1983 Tuan Giao Vietnam</t>
  </si>
  <si>
    <t>2000 Sulawesi Indonesia</t>
  </si>
  <si>
    <t>2007 Bengkulu Sumatra Indonesia</t>
  </si>
  <si>
    <t>2005 Nias Indonesia</t>
  </si>
  <si>
    <t>1959 Henchun Taiwan</t>
  </si>
  <si>
    <t>1992 Flores Indonesia</t>
  </si>
  <si>
    <t>1994 Mindoro Philippines</t>
  </si>
  <si>
    <t>1904 Doliau Taiwan</t>
  </si>
  <si>
    <t>1994 Java Indonesia</t>
  </si>
  <si>
    <t>1996 Biak Indonesia</t>
  </si>
  <si>
    <t>2006 Pingtung Taiwan</t>
  </si>
  <si>
    <t>1897 Sulu Sea Philippines</t>
  </si>
  <si>
    <t>1998 Mangole Indonesia</t>
  </si>
  <si>
    <t>2010 Sinabang Sumatra Indonesia</t>
  </si>
  <si>
    <t>2010 Kaosiung Taiwan</t>
  </si>
  <si>
    <t>1946 Hsinhua Taiwan</t>
  </si>
  <si>
    <t>1951 Longitudinal Valley Taiwan</t>
  </si>
  <si>
    <t>2009 Papua Indonesia</t>
  </si>
  <si>
    <t>2006 Yogya Java Indonesia</t>
  </si>
  <si>
    <t>2013 Nanto 327 Taiwan</t>
  </si>
  <si>
    <t>1918 Celebes Sea Philippines</t>
  </si>
  <si>
    <t>1964 Baihe Taiwan</t>
  </si>
  <si>
    <t>1997 Sulawesi Indonesia</t>
  </si>
  <si>
    <t>1833 Offshore Sumatra Indonesia</t>
  </si>
  <si>
    <t>1994 Liwa Indonesia</t>
  </si>
  <si>
    <t>1990 Luzon Philippines</t>
  </si>
  <si>
    <t>1862 Tainan Taiwan</t>
  </si>
  <si>
    <t>1943 Central Java Indonesia</t>
  </si>
  <si>
    <t>1981 Irian Jaya Indonesia</t>
  </si>
  <si>
    <t>1990 Bohol Philippines</t>
  </si>
  <si>
    <t>2010 Yapen Indonesia</t>
  </si>
  <si>
    <t>2010 Mentawai Sumatra Indonesia</t>
  </si>
  <si>
    <t>1968 Casiguran Philippines</t>
  </si>
  <si>
    <t>2007 Padang Sumatra Indonesia</t>
  </si>
  <si>
    <t>1916 Nanto Taiwan</t>
  </si>
  <si>
    <t>2002 Hualien Taiwan</t>
  </si>
  <si>
    <t>2004 Aceh Sumatra Indonesia</t>
  </si>
  <si>
    <t>2012 Visayas Philippines</t>
  </si>
  <si>
    <t>2013 Nanto 601 Taiwan</t>
  </si>
  <si>
    <t>2009 Tasikmalaya Java Indonesia</t>
  </si>
  <si>
    <t>1935 Hsinchu Taichong Taiwan</t>
  </si>
  <si>
    <t>1999 Chi-Chi Taiwan</t>
  </si>
  <si>
    <t>2012 Wutai Taiwan</t>
  </si>
  <si>
    <t>2009 Talaud Islands Indonesia</t>
  </si>
  <si>
    <t>2006 Pangandaran Java Indonesia</t>
  </si>
  <si>
    <t>1976 Tangshan EQ</t>
  </si>
  <si>
    <t>1996 Neimeng EQ</t>
  </si>
  <si>
    <t>1996 Lijiang EQ</t>
  </si>
  <si>
    <t>1966 Xingtai EQ</t>
  </si>
  <si>
    <t>1997 Jabalpur</t>
  </si>
  <si>
    <t>1950 Assam</t>
  </si>
  <si>
    <t>1975 Kinnaur</t>
  </si>
  <si>
    <t>1969 Godavari</t>
  </si>
  <si>
    <t>1986 Dharmsala</t>
  </si>
  <si>
    <t>1967 Koyna</t>
  </si>
  <si>
    <t>1945 Chamba</t>
  </si>
  <si>
    <t>1960 Gurgaon</t>
  </si>
  <si>
    <t>1966 Moradabad</t>
  </si>
  <si>
    <t>1819 Rann of Kutch</t>
  </si>
  <si>
    <t>1864 Kathiawar</t>
  </si>
  <si>
    <t>1897 Shillong</t>
  </si>
  <si>
    <t>1934 Bihar Nepal</t>
  </si>
  <si>
    <t>1988 Bihar Nepal</t>
  </si>
  <si>
    <t>1956 Anjar</t>
  </si>
  <si>
    <t>2005 Kashmir</t>
  </si>
  <si>
    <t>1900 Coimbatore Nilgiri</t>
  </si>
  <si>
    <t>1916 Dharchula</t>
  </si>
  <si>
    <t>1993 Latur Killari</t>
  </si>
  <si>
    <t>1762 Chittagong</t>
  </si>
  <si>
    <t>1885 Kashmir</t>
  </si>
  <si>
    <t>1905 Kangra</t>
  </si>
  <si>
    <t>1999 Chamoli</t>
  </si>
  <si>
    <t>2013 Bhadarwa Kashmir</t>
  </si>
  <si>
    <t>1869 Cachar Manipur</t>
  </si>
  <si>
    <t>1956 Khurja Bulandshahr</t>
  </si>
  <si>
    <t>2015 Nepal</t>
  </si>
  <si>
    <t>2001 Bhuj</t>
  </si>
  <si>
    <t>2011 Sikkim</t>
  </si>
  <si>
    <t>1991 Uttarkashi</t>
  </si>
  <si>
    <t>1803 Gharwal</t>
  </si>
  <si>
    <t>1918 Srimangal</t>
  </si>
  <si>
    <t>2013 Haiyan</t>
  </si>
  <si>
    <t>1958 Ida</t>
  </si>
  <si>
    <t>1956 Wanda</t>
  </si>
  <si>
    <t>2011 Nesat</t>
  </si>
  <si>
    <t>2010 Megi</t>
  </si>
  <si>
    <t>1971 Rose</t>
  </si>
  <si>
    <t>2003 Maemi</t>
  </si>
  <si>
    <t>2002 Rusa</t>
  </si>
  <si>
    <t>1999 Bart</t>
  </si>
  <si>
    <t>1975 Nina</t>
  </si>
  <si>
    <t>1962 Karen</t>
  </si>
  <si>
    <t>2004 Chaba</t>
  </si>
  <si>
    <t>2011 Talas</t>
  </si>
  <si>
    <t>2008 Fengshen</t>
  </si>
  <si>
    <t>1993 Yancy</t>
  </si>
  <si>
    <t>1970 Joan</t>
  </si>
  <si>
    <t>1987 Thelma</t>
  </si>
  <si>
    <t>2005 Haitang</t>
  </si>
  <si>
    <t>2016 Meranti</t>
  </si>
  <si>
    <t>2006 Durian</t>
  </si>
  <si>
    <t>2015 Chan-Hom</t>
  </si>
  <si>
    <t>2008 Hagupit</t>
  </si>
  <si>
    <t>2019 Faxai</t>
  </si>
  <si>
    <t>1998 Vicki</t>
  </si>
  <si>
    <t>2015 Etau</t>
  </si>
  <si>
    <t>1959 Sarah</t>
  </si>
  <si>
    <t>2005 Nabi</t>
  </si>
  <si>
    <t>2006 Bilis</t>
  </si>
  <si>
    <t>1990 Mike</t>
  </si>
  <si>
    <t>1997 Winnie</t>
  </si>
  <si>
    <t>1983 Ellen</t>
  </si>
  <si>
    <t>2008 Nuri</t>
  </si>
  <si>
    <t>2015 Soudelor</t>
  </si>
  <si>
    <t>1999 Sam</t>
  </si>
  <si>
    <t>2001 Toraji</t>
  </si>
  <si>
    <t>1961 Nancy</t>
  </si>
  <si>
    <t>2006 Saomai</t>
  </si>
  <si>
    <t>2004 Rananim</t>
  </si>
  <si>
    <t>1979 Hope</t>
  </si>
  <si>
    <t>2013 Usagi</t>
  </si>
  <si>
    <t>1982 Bess</t>
  </si>
  <si>
    <t>2018 Jebi</t>
  </si>
  <si>
    <t>2013 Fitow</t>
  </si>
  <si>
    <t>2012 Haikui</t>
  </si>
  <si>
    <t>2004 Songda</t>
  </si>
  <si>
    <t>2011 Washi</t>
  </si>
  <si>
    <t>1991 Mireille</t>
  </si>
  <si>
    <t>1959 Vera</t>
  </si>
  <si>
    <t>2001 Nari</t>
  </si>
  <si>
    <t>1997 Paka</t>
  </si>
  <si>
    <t>2012 Bopha</t>
  </si>
  <si>
    <t>2009 Ketsana</t>
  </si>
  <si>
    <t>2018 Trami</t>
  </si>
  <si>
    <t>2007 Sepat</t>
  </si>
  <si>
    <t>2019 Hagibis</t>
  </si>
  <si>
    <t>1976 Pamela</t>
  </si>
  <si>
    <t>2004 Tokage</t>
  </si>
  <si>
    <t>2015 Mujigae</t>
  </si>
  <si>
    <t>2012 Vicente</t>
  </si>
  <si>
    <t>2004 Meari</t>
  </si>
  <si>
    <t>1995 Angela</t>
  </si>
  <si>
    <t>1996 Herb</t>
  </si>
  <si>
    <t>2009 Morakot</t>
  </si>
  <si>
    <t>2006 Xangsane</t>
  </si>
  <si>
    <t>2006 Shanshan</t>
  </si>
  <si>
    <t>1947 Kathleen</t>
  </si>
  <si>
    <t>2002 Pongsona</t>
  </si>
  <si>
    <t>2014 Rammasun</t>
  </si>
  <si>
    <t>2011 Yasi</t>
  </si>
  <si>
    <t>1978 Alby</t>
  </si>
  <si>
    <t>1999 Vance</t>
  </si>
  <si>
    <t>2006 Larry</t>
  </si>
  <si>
    <t>1974 Tracy</t>
  </si>
  <si>
    <t>1971 Althea</t>
  </si>
  <si>
    <t>1974 Wanda</t>
  </si>
  <si>
    <t>1990 Nancy</t>
  </si>
  <si>
    <t>1975 Joan</t>
  </si>
  <si>
    <t>1974 Lima Peru</t>
  </si>
  <si>
    <t>1906 Valparaiso Chile</t>
  </si>
  <si>
    <t>1967 Caracas Venezuela</t>
  </si>
  <si>
    <t>1995 Cali Colombia</t>
  </si>
  <si>
    <t>1983 Chimbote Peru</t>
  </si>
  <si>
    <t>1949 Ambato Ecuador</t>
  </si>
  <si>
    <t>1939 Chillan Chile</t>
  </si>
  <si>
    <t>1992 Murindo Colombia</t>
  </si>
  <si>
    <t>1994 Paez Colombia</t>
  </si>
  <si>
    <t>2008 El Calvario Colombia</t>
  </si>
  <si>
    <t>1953 San Carlos Chile</t>
  </si>
  <si>
    <t>1928 Talca Chile</t>
  </si>
  <si>
    <t>1923 Pueblo Viejo Colombia</t>
  </si>
  <si>
    <t>1967 Huila Colombia</t>
  </si>
  <si>
    <t>1980 Guayaquil Ecuador</t>
  </si>
  <si>
    <t>1981 Central Peru</t>
  </si>
  <si>
    <t>1949 Sihuas Peru</t>
  </si>
  <si>
    <t>1985 Algarrobo Chile</t>
  </si>
  <si>
    <t>2002 Copiapo Chile</t>
  </si>
  <si>
    <t>1966 Taltal Chile</t>
  </si>
  <si>
    <t>1987 Arica Chile</t>
  </si>
  <si>
    <t>1822 Valparaiso Chile</t>
  </si>
  <si>
    <t>1784 Arequipa Peru</t>
  </si>
  <si>
    <t>2010 Loja Ecuador</t>
  </si>
  <si>
    <t>1785 Bogota Colombia</t>
  </si>
  <si>
    <t>1983 Regiones IIyII Chile</t>
  </si>
  <si>
    <t>2007 Gorgona Colombia</t>
  </si>
  <si>
    <t>1999 Armenia Colombia</t>
  </si>
  <si>
    <t>1986 Cuzco Peru</t>
  </si>
  <si>
    <t>1981 Tachira Venezuela</t>
  </si>
  <si>
    <t>1936 Narino Colombia</t>
  </si>
  <si>
    <t>1966 Callao Peru</t>
  </si>
  <si>
    <t>1868 Arica Chile</t>
  </si>
  <si>
    <t>1995 Antofagasta Chile</t>
  </si>
  <si>
    <t>1958 Frontera con Ecuador Colombia</t>
  </si>
  <si>
    <t>1976 Pozo Almonte Chile</t>
  </si>
  <si>
    <t>1975 San Pablo Venezuela</t>
  </si>
  <si>
    <t>2004 Pizarro Colombia</t>
  </si>
  <si>
    <t>1922 Vallenar Chile</t>
  </si>
  <si>
    <t>1987 Iquique Chile</t>
  </si>
  <si>
    <t>1812 Caracas Venezuela</t>
  </si>
  <si>
    <t>1928 Chachapoyas Peru</t>
  </si>
  <si>
    <t>1730 Valparaiso Chile</t>
  </si>
  <si>
    <t>1875 Cucuta Colombia</t>
  </si>
  <si>
    <t>1530 Cumana Venezuela</t>
  </si>
  <si>
    <t>1976 Esmeraldas Ecuador</t>
  </si>
  <si>
    <t>1998 Bahia Ecuador</t>
  </si>
  <si>
    <t>2008 Huancabamba Peru</t>
  </si>
  <si>
    <t>1979 Narino (Cauca) Colombia</t>
  </si>
  <si>
    <t>2001 Arequipa Peru</t>
  </si>
  <si>
    <t>1970 Huaytapallana Peru</t>
  </si>
  <si>
    <t>1987 Napo Ecuador</t>
  </si>
  <si>
    <t>1647 Santiago Chile</t>
  </si>
  <si>
    <t>2005 Lamas Peru</t>
  </si>
  <si>
    <t>2007 Pisco Peru</t>
  </si>
  <si>
    <t>1971 Los Vilos Chile</t>
  </si>
  <si>
    <t>1942 Guayaquil Ecuador</t>
  </si>
  <si>
    <t>1970 Piura Peru</t>
  </si>
  <si>
    <t>1965 La Ligua Chile</t>
  </si>
  <si>
    <t>1929 Cumana Venezuela</t>
  </si>
  <si>
    <t>1940 Lima-Callao Peru</t>
  </si>
  <si>
    <t>1991 Nororiente de Peruru Peru</t>
  </si>
  <si>
    <t>2007 Tocopilla Chile</t>
  </si>
  <si>
    <t>1997 Cariaco Venezuela</t>
  </si>
  <si>
    <t>2014 Iquique Chile</t>
  </si>
  <si>
    <t>2007 Guayaquil Ecuador</t>
  </si>
  <si>
    <t>1986 El Pilar Venezuela</t>
  </si>
  <si>
    <t>1990 Moyobamba</t>
  </si>
  <si>
    <t>1797 Riobamba Ecuador</t>
  </si>
  <si>
    <t>1960 Valdivia Chile</t>
  </si>
  <si>
    <t>1950 Santander Colombia</t>
  </si>
  <si>
    <t>1687 Lima Callao Peru</t>
  </si>
  <si>
    <t>1989 Tocuyo Venezuela</t>
  </si>
  <si>
    <t>1853 Cumana Venezuela</t>
  </si>
  <si>
    <t>1970 Ancash Peru</t>
  </si>
  <si>
    <t>1995 Tauramena Colombia</t>
  </si>
  <si>
    <t>1996 Nazca Peru</t>
  </si>
  <si>
    <t>1604 Arica Chile</t>
  </si>
  <si>
    <t>1972 Juanji Peru</t>
  </si>
  <si>
    <t>1983 Popoyan Colombia</t>
  </si>
  <si>
    <t>1746 Lima Peru</t>
  </si>
  <si>
    <t>1979 El Cairo Colombia</t>
  </si>
  <si>
    <t>1868 Ibarra Ecuador</t>
  </si>
  <si>
    <t>2013 Valle del Cauca Colombia</t>
  </si>
  <si>
    <t>2009 Carabobo Venezuela</t>
  </si>
  <si>
    <t>1970 Bahia Solano Colombia</t>
  </si>
  <si>
    <t>2011 Ica Peru</t>
  </si>
  <si>
    <t>1877 Iquique Chile</t>
  </si>
  <si>
    <t>1906 Esmeraldas Ecuador</t>
  </si>
  <si>
    <t>1966 Churuguara Venezuela</t>
  </si>
  <si>
    <t>1997 Punitaqui Chile</t>
  </si>
  <si>
    <t>1827 Bogota Colombia</t>
  </si>
  <si>
    <t>2005 Tarapaca Chile</t>
  </si>
  <si>
    <t>1996 Pujili Ecuador</t>
  </si>
  <si>
    <t>1953 Calama Chile</t>
  </si>
  <si>
    <t>1917 Bogota Colombia</t>
  </si>
  <si>
    <t>2010 Maule Chile</t>
  </si>
  <si>
    <t>1983 Costa Rica</t>
  </si>
  <si>
    <t>1972 Managua, Nicaragua</t>
  </si>
  <si>
    <t>1986 El Salvador</t>
  </si>
  <si>
    <t>2004 Costa Rica</t>
  </si>
  <si>
    <t>1982 El Salvador</t>
  </si>
  <si>
    <t>2001 El Salvador</t>
  </si>
  <si>
    <t>1999 Honduras</t>
  </si>
  <si>
    <t>1991 Costa Rica</t>
  </si>
  <si>
    <t>1990 Costa Rica</t>
  </si>
  <si>
    <t>1980 Northern Honduras</t>
  </si>
  <si>
    <t>1992 Nicaragua</t>
  </si>
  <si>
    <t>1976 Guatemala</t>
  </si>
  <si>
    <t>1979 Panama-Costa Rica</t>
  </si>
  <si>
    <t>1973 Laguna de Arenal, Costa Rica</t>
  </si>
  <si>
    <t>2010 Poland Flood</t>
  </si>
  <si>
    <t>2013 European Flood</t>
  </si>
  <si>
    <t>2007 Swiss Flood</t>
  </si>
  <si>
    <t>2005 Swiss-Austrian Flood</t>
  </si>
  <si>
    <t>1997 Central European Flood</t>
  </si>
  <si>
    <t>2002 German-Austrian-Czech Republic Flood</t>
  </si>
  <si>
    <t>2001 Poland Flood</t>
  </si>
  <si>
    <t>2000 Po and Ticino River Flood</t>
  </si>
  <si>
    <t>1996 Tuscany Flood</t>
  </si>
  <si>
    <t>1994 Po River Flood</t>
  </si>
  <si>
    <t>2003 South Italy Flood</t>
  </si>
  <si>
    <t>2011 October Flood</t>
  </si>
  <si>
    <t>2013 Cleopatra Flood</t>
  </si>
  <si>
    <t>2009 Sicilia Flood</t>
  </si>
  <si>
    <t>COMPANYOccurenceLimit</t>
  </si>
  <si>
    <t>COMPANYAggregateLimit</t>
  </si>
  <si>
    <t>COMPANYShare</t>
  </si>
  <si>
    <t>NonModeledAndCOMPANYView</t>
  </si>
  <si>
    <t>LOD</t>
  </si>
  <si>
    <t>Mezz</t>
  </si>
  <si>
    <t>Buy</t>
  </si>
  <si>
    <t>Indemnity</t>
  </si>
  <si>
    <t>Aggregate</t>
  </si>
  <si>
    <t>NC Farm Bureau</t>
  </si>
  <si>
    <t>Beazley</t>
  </si>
  <si>
    <t>Texaf Farm Bureau</t>
  </si>
  <si>
    <t>Talanx AG (Via Hannover Re)</t>
  </si>
  <si>
    <t>Inigo Insurance</t>
  </si>
  <si>
    <t>Zenkyoren</t>
  </si>
  <si>
    <t>CEA</t>
  </si>
  <si>
    <t>GeoVera</t>
  </si>
  <si>
    <t>Mitsui Sumitomo</t>
  </si>
  <si>
    <t>500 yr AEP quake</t>
  </si>
  <si>
    <t>1000 yr</t>
  </si>
  <si>
    <t>PerilRegion</t>
  </si>
  <si>
    <t>Actual 100 yr Occ PML ($)</t>
  </si>
  <si>
    <t>OK</t>
  </si>
  <si>
    <t>Mexico Earthquake</t>
  </si>
  <si>
    <t>Mexico Hurricane</t>
  </si>
  <si>
    <t>Northeast Hurricane</t>
  </si>
  <si>
    <t>Southeast Hurricane</t>
  </si>
  <si>
    <t>US Inland Flood</t>
  </si>
  <si>
    <t>US Severe Storm</t>
  </si>
  <si>
    <t>US WildFire</t>
  </si>
  <si>
    <t>US Winter Storm</t>
  </si>
  <si>
    <t>Treasury</t>
  </si>
  <si>
    <t>Year</t>
  </si>
  <si>
    <t>Day</t>
  </si>
  <si>
    <t>Loss</t>
  </si>
  <si>
    <t>ILSType</t>
  </si>
  <si>
    <t>Country</t>
  </si>
  <si>
    <t>Expected_Return Net</t>
  </si>
  <si>
    <t>US Earthquake xCA</t>
  </si>
  <si>
    <t>US Wildfire</t>
  </si>
  <si>
    <t>All other EQ</t>
  </si>
  <si>
    <t>EL (%)</t>
  </si>
  <si>
    <t>AUM (%)</t>
  </si>
  <si>
    <t>Premium (%)</t>
  </si>
  <si>
    <t>Premium ($)</t>
  </si>
  <si>
    <t>KRC ILS Fund</t>
  </si>
  <si>
    <t>Top 5 Peril regions</t>
  </si>
  <si>
    <t>ReinRetro</t>
  </si>
  <si>
    <t>OccAgg/QS</t>
  </si>
  <si>
    <t>layer_group</t>
  </si>
  <si>
    <t>Qscore</t>
  </si>
  <si>
    <t>Collateral (Fronted)</t>
  </si>
  <si>
    <t>Collateral Premium</t>
  </si>
  <si>
    <t>Collateral Fee</t>
  </si>
  <si>
    <t>BondSellPrice</t>
  </si>
  <si>
    <t>Bond Sell Date</t>
  </si>
  <si>
    <t>Bond Redemption</t>
  </si>
  <si>
    <t>Realised Gain</t>
  </si>
  <si>
    <t>VAR_100</t>
  </si>
  <si>
    <t>TVAR_100</t>
  </si>
  <si>
    <t>CoTVAR_100</t>
  </si>
  <si>
    <t>WWAP</t>
  </si>
  <si>
    <t>SubRegion</t>
  </si>
  <si>
    <t>ILSName2</t>
  </si>
  <si>
    <t>Aggtype</t>
  </si>
  <si>
    <t>AEPTVAR</t>
  </si>
  <si>
    <t>IndustryLoss</t>
  </si>
  <si>
    <t>EventType</t>
  </si>
  <si>
    <t>AEPType</t>
  </si>
  <si>
    <t>AEPCoTVARType</t>
  </si>
  <si>
    <t>AEPCOTVAR</t>
  </si>
  <si>
    <t>Total Net Return</t>
  </si>
  <si>
    <t>Expected Loss (% of total AAL)</t>
  </si>
  <si>
    <t>Expected Loss (% of Total AAL)</t>
  </si>
  <si>
    <t>TVAR Allocation (% of Deployed Capital)</t>
  </si>
  <si>
    <t>CoTVAR Allocation (% of WWAP)</t>
  </si>
  <si>
    <t>US Earthquake xl CA</t>
  </si>
  <si>
    <t>0</t>
  </si>
  <si>
    <t>Breached</t>
  </si>
  <si>
    <t>5</t>
  </si>
  <si>
    <t>6</t>
  </si>
  <si>
    <t>8</t>
  </si>
  <si>
    <t>13</t>
  </si>
  <si>
    <t>15</t>
  </si>
  <si>
    <t>18</t>
  </si>
  <si>
    <t>19</t>
  </si>
  <si>
    <t>23</t>
  </si>
  <si>
    <t>27</t>
  </si>
  <si>
    <t>28</t>
  </si>
  <si>
    <t>30</t>
  </si>
  <si>
    <t>31</t>
  </si>
  <si>
    <t>41</t>
  </si>
  <si>
    <t>42</t>
  </si>
  <si>
    <t>43</t>
  </si>
  <si>
    <t>44</t>
  </si>
  <si>
    <t>50</t>
  </si>
  <si>
    <t>51</t>
  </si>
  <si>
    <t>52</t>
  </si>
  <si>
    <t>53</t>
  </si>
  <si>
    <t>54</t>
  </si>
  <si>
    <t>55</t>
  </si>
  <si>
    <t>58</t>
  </si>
  <si>
    <t>60</t>
  </si>
  <si>
    <t>61</t>
  </si>
  <si>
    <t>68</t>
  </si>
  <si>
    <t>70</t>
  </si>
  <si>
    <t>76</t>
  </si>
  <si>
    <t>90</t>
  </si>
  <si>
    <t>92</t>
  </si>
  <si>
    <t>96</t>
  </si>
  <si>
    <t>Portfolio Metrics</t>
  </si>
  <si>
    <t>CB-Baldwin Re Ltd. Series 2023-1 Class A Reset 2025</t>
  </si>
  <si>
    <t>2023-1</t>
  </si>
  <si>
    <t>Class A</t>
  </si>
  <si>
    <t>2025</t>
  </si>
  <si>
    <t>Occurrence</t>
  </si>
  <si>
    <t>CB-Gateway Re Ltd. Series 2025-1 Class C2</t>
  </si>
  <si>
    <t>SageSure</t>
  </si>
  <si>
    <t>2025-1</t>
  </si>
  <si>
    <t>Equity</t>
  </si>
  <si>
    <t>CB-Sanders Re III Ltd. Series 2023-1 Class A Reset 2025</t>
  </si>
  <si>
    <t>80001QAA1</t>
  </si>
  <si>
    <t>CB-Aragonite Re Ltd. Series 2024-1 Class A Reset 2025</t>
  </si>
  <si>
    <t>Brookfield Property</t>
  </si>
  <si>
    <t>2024-1</t>
  </si>
  <si>
    <t>CB-Charles River Re Ltd. Series 2024-1 Class A Reset 2025</t>
  </si>
  <si>
    <t xml:space="preserve">American European Insurance </t>
  </si>
  <si>
    <t>159873AA6</t>
  </si>
  <si>
    <t>CB-Commonwealth Re Ltd. Series 2023-1 Class A Reset 2025</t>
  </si>
  <si>
    <t>Hannover Insurance</t>
  </si>
  <si>
    <t>CB-Wrigley Re Ltd. Series 2023-1 Class A Reset 2025</t>
  </si>
  <si>
    <t>Gryphon Mutual (Blackstone)</t>
  </si>
  <si>
    <t>982533AB7</t>
  </si>
  <si>
    <t>CB-Four Lakes Re Ltd. Series 2023-1 Class B Reset 2025</t>
  </si>
  <si>
    <t>American Family</t>
  </si>
  <si>
    <t>Class B</t>
  </si>
  <si>
    <t>CB-Four Lakes Re Ltd. Series 2024-1 Class B</t>
  </si>
  <si>
    <t>CB-Citrus Re Ltd. Series 2023-1 Class B Reset 2025</t>
  </si>
  <si>
    <t>Heritage</t>
  </si>
  <si>
    <t>177510AM6</t>
  </si>
  <si>
    <t>CB-Mountain Re Ltd. Series 2023-1 Class A Reset 2025</t>
  </si>
  <si>
    <t>Spinnaker Insurance</t>
  </si>
  <si>
    <t>CB-FloodSmart Re Ltd. Series 2024-1 Class A Reset 2025</t>
  </si>
  <si>
    <t>NFIP</t>
  </si>
  <si>
    <t>33975CAP0</t>
  </si>
  <si>
    <t>CB-Alamo Re Ltd. Series 2023-1 Class A Reset 2025</t>
  </si>
  <si>
    <t>TWIA</t>
  </si>
  <si>
    <t>011395AJ9</t>
  </si>
  <si>
    <t>CB-Titania Re Ltd. Series 2023-1 Class A Reset 2025</t>
  </si>
  <si>
    <t>Ariel Re</t>
  </si>
  <si>
    <t>888329AC3</t>
  </si>
  <si>
    <t>Industry Loss Index</t>
  </si>
  <si>
    <t>CB-Veraison Re Ltd. Series 2025-1 Class A</t>
  </si>
  <si>
    <t>92335TAD1</t>
  </si>
  <si>
    <t>CB-Blue Ridge Re Ltd. Series 2023-1 Class A Reset 2025</t>
  </si>
  <si>
    <t>096003AA6</t>
  </si>
  <si>
    <t>CB-Nakama Re Pte. Ltd. Series 2024-1 Class 1 Reset 2025</t>
  </si>
  <si>
    <t>CB-Tomoni Re Pte. Ltd. Series 2022-1 Class B-1 Reset 2025</t>
  </si>
  <si>
    <t>2022-1</t>
  </si>
  <si>
    <t>89009PAB4</t>
  </si>
  <si>
    <t>CB-Maschpark Re Ltd. Series 2024-1 Class A</t>
  </si>
  <si>
    <t>CB-Fish Pond Re Ltd. Series 2024-1 Class A Reset 2025</t>
  </si>
  <si>
    <t>CB-Ursa Re Ltd. Series 2023-3 Class AA Reset 2024</t>
  </si>
  <si>
    <t>2023-3</t>
  </si>
  <si>
    <t>Class AA</t>
  </si>
  <si>
    <t>2024</t>
  </si>
  <si>
    <t>90323WAP5</t>
  </si>
  <si>
    <t>CB-Fuchsia 2 Series 2024-1 Class A Reset 2025</t>
  </si>
  <si>
    <t>541917AA8</t>
  </si>
  <si>
    <t>CB-Montoya Re Ltd. Series 2025-1 Class B Reset 2025</t>
  </si>
  <si>
    <t>613752AE4</t>
  </si>
  <si>
    <t>CB-Purple Re Ltd. Series 2024-1 Class A Reset 2025</t>
  </si>
  <si>
    <t>Slide</t>
  </si>
  <si>
    <t>74639NAC7</t>
  </si>
  <si>
    <t>CB-Acorn Re Ltd. Series 2023-1 Class A</t>
  </si>
  <si>
    <t>Oak Tree Insurance</t>
  </si>
  <si>
    <t>00485YAD1</t>
  </si>
  <si>
    <t>CB-Foundation Re IV Ltd. Series 2023-1 Class A Reset 2025</t>
  </si>
  <si>
    <t>Hartford</t>
  </si>
  <si>
    <t>349939AA6</t>
  </si>
  <si>
    <t>CB-Winston Re Ltd. Series 2025-1 Class A</t>
  </si>
  <si>
    <t>Tower Hill Ins Exch</t>
  </si>
  <si>
    <t>975660AC5</t>
  </si>
  <si>
    <t>CB-Lightning Re Ltd. Series 2023-1 Class A Reset 2025</t>
  </si>
  <si>
    <t>FL Citizens</t>
  </si>
  <si>
    <t>CB-Bonanza Re Ltd. Series 2024-1 Class C</t>
  </si>
  <si>
    <t>Progressive</t>
  </si>
  <si>
    <t>Class C</t>
  </si>
  <si>
    <t>CB-Sanders Re III Ltd. Series 2024-1 Class A Reset 2025</t>
  </si>
  <si>
    <t>799927AA6</t>
  </si>
  <si>
    <t>CB-Matterhorn Re Ltd. Series 2025-3 Class A</t>
  </si>
  <si>
    <t>Swiss Re</t>
  </si>
  <si>
    <t>CB-Torrey Pines Re Ltd. Series 2023-1 Class A Reset 2025</t>
  </si>
  <si>
    <t>Palomar Specialty</t>
  </si>
  <si>
    <t>89141WAF9</t>
  </si>
  <si>
    <t>CB-Torrey Pines Re Ltd. Series 2023-1 Class B Reset 2025</t>
  </si>
  <si>
    <t>89141WAG7</t>
  </si>
  <si>
    <t>CB-Torrey Pines Re Ltd. Series 2025-1 Class B</t>
  </si>
  <si>
    <t>89141WAM4</t>
  </si>
  <si>
    <t>CB-Veraison Re Ltd. Series 2023-1 Class A Reset 2025</t>
  </si>
  <si>
    <t>92335TAA7</t>
  </si>
  <si>
    <t>CB-Veraison Re Ltd. Series 2025-1 Class B</t>
  </si>
  <si>
    <t>92335TAE9</t>
  </si>
  <si>
    <t>CB-Puerto Rico Parametric Re Ltd. Series 2024-1 Class A</t>
  </si>
  <si>
    <t>Puerto Rico Government</t>
  </si>
  <si>
    <t>CB-Black Kite Re Ltd. Series 2025-1 Class A</t>
  </si>
  <si>
    <t>Peak Re</t>
  </si>
  <si>
    <t>CB-Armor Re II Ltd. Series 2024-2 Class A</t>
  </si>
  <si>
    <t>American Coastal</t>
  </si>
  <si>
    <t>CB-Cape Lookout Re Ltd. Series 2025-1 Class A</t>
  </si>
  <si>
    <t>NCIUA</t>
  </si>
  <si>
    <t>CB-Bayou Re Ltd. Series 2023-1 Class A Reset 2025</t>
  </si>
  <si>
    <t>LA Citizens</t>
  </si>
  <si>
    <t>07304LAA9</t>
  </si>
  <si>
    <t>CB-Purple Re Ltd. Series 2023-2 Class A Reset 2025</t>
  </si>
  <si>
    <t>2023-2</t>
  </si>
  <si>
    <t>74639NAB9</t>
  </si>
  <si>
    <t>CB-Nakama Re Ltd. Series 2023-1 Class 2 Reset 2025</t>
  </si>
  <si>
    <t>CB-Bluebonnet Re Ltd. Series 2025-1 Class A</t>
  </si>
  <si>
    <t>CB-Logistics Re Ltd. Series 2024-1 Class A</t>
  </si>
  <si>
    <t>Prologis</t>
  </si>
  <si>
    <t>CB-Everglades Re II Ltd. Series 2024-1 Class A Reset 2025</t>
  </si>
  <si>
    <t>CB-Palm Re Ltd. Series 2024-1 Class A Reset 2025</t>
  </si>
  <si>
    <t>FL Peninsula</t>
  </si>
  <si>
    <t>69664FAA6</t>
  </si>
  <si>
    <t>CB-Winston Re Ltd. Series 2024-1 Class A Reset 2025</t>
  </si>
  <si>
    <t>975660AA9</t>
  </si>
  <si>
    <t>CB-Winston Re Ltd. Series 2024-1 Class B Reset 2025</t>
  </si>
  <si>
    <t>975660AB7</t>
  </si>
  <si>
    <t>CB-Wrigley Re Ltd. Series 2023-1 Class B Reset 2025</t>
  </si>
  <si>
    <t>982533AC5</t>
  </si>
  <si>
    <t>CB-Alamo Re Ltd. Series 2024-1 Class C Reset 2025</t>
  </si>
  <si>
    <t>011395AQ3</t>
  </si>
  <si>
    <t>CB-Sutter Re Ltd. Series 2023-1 Class B Reset 2025</t>
  </si>
  <si>
    <t>86944RAE8</t>
  </si>
  <si>
    <t>CB-Titania Re Ltd. Series 2025-1 Class A</t>
  </si>
  <si>
    <t>Syndicate 1910</t>
  </si>
  <si>
    <t>888329AG4</t>
  </si>
  <si>
    <t>CB-Herbie Re Ltd. Series 2025-1 Class A</t>
  </si>
  <si>
    <t>Fidelis</t>
  </si>
  <si>
    <t>42703VAM5</t>
  </si>
  <si>
    <t>2019-2020 Bushfires</t>
  </si>
  <si>
    <t>2016 Yarloop Bushfire</t>
  </si>
  <si>
    <t>2009 Black Saturday Bushfire</t>
  </si>
  <si>
    <t>2019 Bunyip Bushfire</t>
  </si>
  <si>
    <t>1983 Ash Wednesday Bushfire</t>
  </si>
  <si>
    <t>2017 Sir Ivan and Carwoola Bushfire</t>
  </si>
  <si>
    <t>2021 Wooroloo Bushfire</t>
  </si>
  <si>
    <t>2018 Tathra Bushfire</t>
  </si>
  <si>
    <t>ArizonaHail_PCS31_2</t>
  </si>
  <si>
    <t>22</t>
  </si>
  <si>
    <t>May2010Part1_PCS13_5</t>
  </si>
  <si>
    <t>June2012Derecho_PCS83_1</t>
  </si>
  <si>
    <t>June2012Derecho_PCS83_2</t>
  </si>
  <si>
    <t>June2012Derecho_PCS83_3</t>
  </si>
  <si>
    <t>June2012Derecho_PCS83_4</t>
  </si>
  <si>
    <t>June2012Derecho_PCS83_5</t>
  </si>
  <si>
    <t>ArizonaHail_PCS31_1</t>
  </si>
  <si>
    <t>May2010Part1_PCS13_4</t>
  </si>
  <si>
    <t>ArizonaHail_PCS31_3</t>
  </si>
  <si>
    <t>May2010Part1_PCS13_1</t>
  </si>
  <si>
    <t>JoplinOutbreak_PCS48_1</t>
  </si>
  <si>
    <t>JoplinOutbreak_PCS48_2</t>
  </si>
  <si>
    <t>JoplinOutbreak_PCS48_3</t>
  </si>
  <si>
    <t>JoplinOutbreak_PCS48_4</t>
  </si>
  <si>
    <t>JoplinOutbreak_PCS48_5</t>
  </si>
  <si>
    <t>May2010Part2_PCS14_4</t>
  </si>
  <si>
    <t>TuscaloosaOutbreak_PCS46_1</t>
  </si>
  <si>
    <t>TuscaloosaOutbreak_PCS46_2</t>
  </si>
  <si>
    <t>MidwestOutbreak_PCS18_5</t>
  </si>
  <si>
    <t>May2010Part2_PCS14_1</t>
  </si>
  <si>
    <t>May2010Part2_PCS14_2</t>
  </si>
  <si>
    <t>May2010Part2_PCS14_3</t>
  </si>
  <si>
    <t>May2010Part2_PCS14_5</t>
  </si>
  <si>
    <t>May2010Part1_PCS13_2</t>
  </si>
  <si>
    <t>May2010Part1_PCS13_3</t>
  </si>
  <si>
    <t>MidwestOutbreak_PCS18_1</t>
  </si>
  <si>
    <t>MidwestOutbreak_PCS18_2</t>
  </si>
  <si>
    <t>MidwestOutbreak_PCS18_3</t>
  </si>
  <si>
    <t>MidwestOutbreak_PCS18_4</t>
  </si>
  <si>
    <t>ArizonaHail_PCS31_4</t>
  </si>
  <si>
    <t>ArizonaHail_PCS31_5</t>
  </si>
  <si>
    <t>TuscaloosaOutbreak_PCS46_3</t>
  </si>
  <si>
    <t>TuscaloosaOutbreak_PCS46_4</t>
  </si>
  <si>
    <t>TuscaloosaOutbreak_PCS46_5</t>
  </si>
  <si>
    <t>2022 Ian</t>
  </si>
  <si>
    <t>2021 Ida</t>
  </si>
  <si>
    <t>2005 Wilma (Mexico loss)</t>
  </si>
  <si>
    <t>1998 Georges (Caribbean loss)</t>
  </si>
  <si>
    <t>2022 Hinnamnor</t>
  </si>
  <si>
    <t>2012 Sanba</t>
  </si>
  <si>
    <t>2020 Haishen</t>
  </si>
  <si>
    <t>2020 Maysak</t>
  </si>
  <si>
    <t>2010 Kompasu</t>
  </si>
  <si>
    <t>1998 Gujarat</t>
  </si>
  <si>
    <t>1990 Andhra Pradesh</t>
  </si>
  <si>
    <t>1999 Orissa</t>
  </si>
  <si>
    <t>2009 IE November Floods</t>
  </si>
  <si>
    <t>June 21 - July 2,   2007 UK Summer Floods Event</t>
  </si>
  <si>
    <t>2020 UK Winter Floods</t>
  </si>
  <si>
    <t>June 11 - 19,  2007 UK Summer Floods Event</t>
  </si>
  <si>
    <t>2000 UK Autumn Floods</t>
  </si>
  <si>
    <t>2008 IE Summer Floods</t>
  </si>
  <si>
    <t>2011 IE October Floods</t>
  </si>
  <si>
    <t>2021 UK Summer Floods</t>
  </si>
  <si>
    <t>November 30 - December 9,   2015 UK Winter Floods Storm Desmond</t>
  </si>
  <si>
    <t>December 22 - January 15,   2015 UK Winter Floods Storms Eva-Frank</t>
  </si>
  <si>
    <t>2012 UK Summer Floods</t>
  </si>
  <si>
    <t>July 13 - 27,  2007 UK Summer Floods Event</t>
  </si>
  <si>
    <t>2014 UK Winter Floods</t>
  </si>
  <si>
    <t>CB-Gateway Re Ltd. Series 2025-1 Class A</t>
  </si>
  <si>
    <t>36779CAQ9</t>
  </si>
  <si>
    <t>CB-3264 Re Ltd. Series 2024-1 Class B Reset 2025</t>
  </si>
  <si>
    <t>CB-Gateway Re Ltd. Series 2023-1 Class A Reset 2025</t>
  </si>
  <si>
    <t>36779CAC0</t>
  </si>
  <si>
    <t>CB-Gateway Re Ltd. Series 2023-1 Class B Reset 2025</t>
  </si>
  <si>
    <t>36779CAD8</t>
  </si>
  <si>
    <t>05826BAB2</t>
  </si>
  <si>
    <t>33774EAA2</t>
  </si>
  <si>
    <t>TestCaseID</t>
  </si>
  <si>
    <t>532242AA2</t>
  </si>
  <si>
    <t>CB-Four Lakes Re Ltd. Series 2024-1 Class B_V12</t>
  </si>
  <si>
    <t>CB-FloodSmart Re Ltd. Series 2024-1 Class A Reset 2025_wLMF</t>
  </si>
  <si>
    <t>36779CAN6</t>
  </si>
  <si>
    <t>577092AZ2</t>
  </si>
  <si>
    <t>Class 2</t>
  </si>
  <si>
    <t>62983QAP8</t>
  </si>
  <si>
    <t>Class 1</t>
  </si>
  <si>
    <t>62984JAC2</t>
  </si>
  <si>
    <t>54143LAB4</t>
  </si>
  <si>
    <t>Class B-1</t>
  </si>
  <si>
    <t>574591AA1</t>
  </si>
  <si>
    <t>203235AB2</t>
  </si>
  <si>
    <t>30014LAM6</t>
  </si>
  <si>
    <t>62426LAA7</t>
  </si>
  <si>
    <t>CB-Res Re 2025 Ltd. Series 2025-II Class 2</t>
  </si>
  <si>
    <t>2025-II</t>
  </si>
  <si>
    <t>76091JAA6</t>
  </si>
  <si>
    <t>CB-Four Lakes Re Ltd. Series 2023-1 Class B Reset 2025_V12</t>
  </si>
  <si>
    <t>35087TAF5</t>
  </si>
  <si>
    <t>Allianz</t>
  </si>
  <si>
    <t>88577CAD3</t>
  </si>
  <si>
    <t>CB-Bayou Re Ltd. Series 2023-1 Class B Reset 2025</t>
  </si>
  <si>
    <t>07304LAB7</t>
  </si>
  <si>
    <t>CB-Bayou Re Ltd. Series 2024-1 Class A Reset 2025</t>
  </si>
  <si>
    <t>07304LAC5</t>
  </si>
  <si>
    <t>CB-Bayou Re Ltd. Series 2024-1 Class B Reset 2025</t>
  </si>
  <si>
    <t>07304LAD3</t>
  </si>
  <si>
    <t>CB-Bayou Re Ltd. Series 2025-1 Class A</t>
  </si>
  <si>
    <t>07304LAE1</t>
  </si>
  <si>
    <t>TC_PF_001</t>
  </si>
  <si>
    <t>TC_PF_002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</si>
</sst>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[$-409]d\-mmm\-yy;@"/>
    <numFmt numFmtId="167" formatCode="_(* #,##0.0_);_(* \(#,##0.0\);_(* &quot;-&quot;??_);_(@_)"/>
    <numFmt numFmtId="168" formatCode="_(&quot;$&quot;* #,##0_);_(&quot;$&quot;* \(#,##0\);_(&quot;$&quot;* &quot;-&quot;??_);_(@_)"/>
    <numFmt numFmtId="169" formatCode="0.000%"/>
    <numFmt numFmtId="170" formatCode="_(* #,##0.000_);_(* \(#,##0.000\);_(* &quot;-&quot;??_);_(@_)"/>
    <numFmt numFmtId="171" formatCode="0.000"/>
    <numFmt numFmtId="172" formatCode="yyyy\-mm\-dd\ hh:mm:ss"/>
    <numFmt numFmtId="173" formatCode="_(* #,##0.00000_);_(* \(#,##0.00000\);_(* &quot;-&quot;??_);_(@_)"/>
    <numFmt numFmtId="174" formatCode="0.0000"/>
    <numFmt numFmtId="175" formatCode="_(* #,##0.0000_);_(* \(#,##0.0000\);_(* &quot;-&quot;??_);_(@_)"/>
    <numFmt numFmtId="176" formatCode="_(* #,##0.000000_);_(* \(#,##0.000000\);_(* &quot;-&quot;??_);_(@_)"/>
    <numFmt numFmtId="177" formatCode="0.0000%"/>
    <numFmt numFmtId="178" formatCode="m/d/yy\ h:mm:ss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Univers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0"/>
      <name val="Gill Sans MT"/>
      <family val="2"/>
    </font>
    <font>
      <sz val="11"/>
      <color theme="1"/>
      <name val="Calibri"/>
      <family val="2"/>
    </font>
    <font>
      <b/>
      <sz val="10"/>
      <color rgb="FFFFFFFF"/>
      <name val="Gill Sans MT"/>
      <family val="2"/>
    </font>
    <font>
      <b/>
      <sz val="10"/>
      <color rgb="FF16365C"/>
      <name val="Gill Sans MT"/>
      <family val="2"/>
    </font>
    <font>
      <b/>
      <sz val="10"/>
      <color rgb="FF000000"/>
      <name val="Gill Sans MT"/>
      <family val="2"/>
    </font>
    <font>
      <b/>
      <sz val="11"/>
      <color theme="1"/>
      <name val="Calibri"/>
      <family val="2"/>
    </font>
    <font>
      <b/>
      <sz val="20"/>
      <color rgb="FF595959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sz val="16"/>
      <color rgb="FF000000"/>
      <name val="Calibri"/>
      <family val="2"/>
      <scheme val="minor"/>
    </font>
    <font>
      <sz val="16"/>
      <color theme="1"/>
      <name val="Calibri"/>
      <family val="2"/>
    </font>
    <font>
      <b/>
      <i/>
      <sz val="16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8F8F8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4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18"/>
      <name val="Arial"/>
      <family val="2"/>
    </font>
    <font>
      <sz val="11"/>
      <color rgb="FFF8F8F8"/>
      <name val="Calibri"/>
      <family val="2"/>
    </font>
    <font>
      <b/>
      <sz val="11"/>
      <color rgb="FFFFFFFF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6365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63A4F7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indexed="9"/>
      </patternFill>
    </fill>
    <fill>
      <patternFill patternType="solid">
        <fgColor rgb="FF4472C4"/>
        <bgColor indexed="64"/>
      </patternFill>
    </fill>
    <fill>
      <patternFill patternType="solid">
        <fgColor rgb="FFDDEBF7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0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4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1" fillId="0" borderId="0"/>
    <xf numFmtId="0" fontId="6" fillId="0" borderId="0"/>
    <xf numFmtId="0" fontId="3" fillId="0" borderId="0"/>
    <xf numFmtId="0" fontId="7" fillId="0" borderId="0"/>
    <xf numFmtId="0" fontId="8" fillId="0" borderId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3" fillId="0" borderId="0"/>
    <xf numFmtId="0" fontId="3" fillId="0" borderId="0"/>
    <xf numFmtId="0" fontId="8" fillId="0" borderId="0"/>
    <xf numFmtId="0" fontId="3" fillId="0" borderId="0"/>
    <xf numFmtId="9" fontId="3" fillId="0" borderId="0" applyFont="0" applyFill="0" applyBorder="0" applyAlignment="0" applyProtection="0"/>
    <xf numFmtId="0" fontId="6" fillId="0" borderId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0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9" fontId="1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/>
    <xf numFmtId="9" fontId="1" fillId="0" borderId="0"/>
    <xf numFmtId="44" fontId="1" fillId="0" borderId="0"/>
    <xf numFmtId="0" fontId="12" fillId="0" borderId="0"/>
    <xf numFmtId="0" fontId="12" fillId="0" borderId="0" applyNumberForma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3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3" fillId="0" borderId="40" applyNumberFormat="0" applyFont="0" applyFill="0" applyAlignment="0" applyProtection="0"/>
    <xf numFmtId="0" fontId="3" fillId="0" borderId="41" applyNumberFormat="0" applyFont="0" applyFill="0" applyAlignment="0" applyProtection="0"/>
    <xf numFmtId="0" fontId="3" fillId="0" borderId="42" applyNumberFormat="0" applyFont="0" applyFill="0" applyAlignment="0" applyProtection="0"/>
    <xf numFmtId="0" fontId="3" fillId="0" borderId="43" applyNumberFormat="0" applyFont="0" applyFill="0" applyAlignment="0" applyProtection="0"/>
    <xf numFmtId="0" fontId="3" fillId="0" borderId="44" applyNumberFormat="0" applyFont="0" applyFill="0" applyAlignment="0" applyProtection="0"/>
    <xf numFmtId="0" fontId="3" fillId="18" borderId="0" applyNumberFormat="0" applyFont="0" applyBorder="0" applyAlignment="0" applyProtection="0"/>
    <xf numFmtId="0" fontId="3" fillId="0" borderId="45" applyNumberFormat="0" applyFont="0" applyFill="0" applyAlignment="0" applyProtection="0"/>
    <xf numFmtId="0" fontId="3" fillId="0" borderId="46" applyNumberFormat="0" applyFont="0" applyFill="0" applyAlignment="0" applyProtection="0"/>
    <xf numFmtId="46" fontId="3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" fillId="0" borderId="47" applyNumberFormat="0" applyFont="0" applyFill="0" applyAlignment="0" applyProtection="0"/>
    <xf numFmtId="0" fontId="3" fillId="0" borderId="48" applyNumberFormat="0" applyFont="0" applyFill="0" applyAlignment="0" applyProtection="0"/>
    <xf numFmtId="0" fontId="3" fillId="0" borderId="39" applyNumberFormat="0" applyFont="0" applyFill="0" applyAlignment="0" applyProtection="0"/>
    <xf numFmtId="0" fontId="3" fillId="0" borderId="49" applyNumberFormat="0" applyFont="0" applyFill="0" applyAlignment="0" applyProtection="0"/>
    <xf numFmtId="0" fontId="3" fillId="0" borderId="39" applyNumberFormat="0" applyFont="0" applyFill="0" applyAlignment="0" applyProtection="0"/>
    <xf numFmtId="0" fontId="3" fillId="0" borderId="0" applyNumberFormat="0" applyFont="0" applyFill="0" applyBorder="0" applyProtection="0">
      <alignment horizontal="center"/>
    </xf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Protection="0">
      <alignment horizontal="left"/>
    </xf>
    <xf numFmtId="0" fontId="3" fillId="18" borderId="0" applyNumberFormat="0" applyFont="0" applyBorder="0" applyAlignment="0" applyProtection="0"/>
    <xf numFmtId="0" fontId="41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" fillId="0" borderId="50" applyNumberFormat="0" applyFont="0" applyFill="0" applyAlignment="0" applyProtection="0"/>
    <xf numFmtId="0" fontId="3" fillId="0" borderId="51" applyNumberFormat="0" applyFont="0" applyFill="0" applyAlignment="0" applyProtection="0"/>
    <xf numFmtId="178" fontId="3" fillId="0" borderId="0" applyFont="0" applyFill="0" applyBorder="0" applyAlignment="0" applyProtection="0"/>
    <xf numFmtId="0" fontId="3" fillId="0" borderId="52" applyNumberFormat="0" applyFont="0" applyFill="0" applyAlignment="0" applyProtection="0"/>
    <xf numFmtId="0" fontId="3" fillId="0" borderId="53" applyNumberFormat="0" applyFont="0" applyFill="0" applyAlignment="0" applyProtection="0"/>
    <xf numFmtId="0" fontId="3" fillId="0" borderId="54" applyNumberFormat="0" applyFont="0" applyFill="0" applyAlignment="0" applyProtection="0"/>
    <xf numFmtId="0" fontId="3" fillId="0" borderId="55" applyNumberFormat="0" applyFont="0" applyFill="0" applyAlignment="0" applyProtection="0"/>
    <xf numFmtId="0" fontId="3" fillId="0" borderId="56" applyNumberFormat="0" applyFont="0" applyFill="0" applyAlignment="0" applyProtection="0"/>
    <xf numFmtId="43" fontId="3" fillId="0" borderId="0" applyFont="0" applyFill="0" applyBorder="0" applyAlignment="0" applyProtection="0"/>
    <xf numFmtId="0" fontId="8" fillId="0" borderId="0"/>
    <xf numFmtId="0" fontId="6" fillId="0" borderId="0"/>
    <xf numFmtId="0" fontId="6" fillId="0" borderId="0"/>
    <xf numFmtId="43" fontId="5" fillId="0" borderId="0" applyFont="0" applyFill="0" applyBorder="0" applyAlignment="0" applyProtection="0"/>
    <xf numFmtId="0" fontId="3" fillId="0" borderId="0"/>
    <xf numFmtId="0" fontId="3" fillId="0" borderId="0"/>
    <xf numFmtId="9" fontId="1" fillId="0" borderId="0" applyFont="0" applyFill="0" applyBorder="0" applyAlignment="0" applyProtection="0"/>
    <xf numFmtId="0" fontId="3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/>
    <xf numFmtId="9" fontId="1" fillId="0" borderId="0"/>
  </cellStyleXfs>
  <cellXfs count="445">
    <xf numFmtId="0" fontId="0" fillId="0" borderId="0" xfId="0"/>
    <xf numFmtId="14" fontId="0" fillId="0" borderId="0" xfId="1" applyNumberFormat="1" applyFont="1"/>
    <xf numFmtId="14" fontId="0" fillId="0" borderId="0" xfId="0" applyNumberFormat="1"/>
    <xf numFmtId="1" fontId="0" fillId="0" borderId="0" xfId="0" applyNumberFormat="1"/>
    <xf numFmtId="43" fontId="0" fillId="0" borderId="0" xfId="1" applyFont="1"/>
    <xf numFmtId="164" fontId="0" fillId="0" borderId="0" xfId="1" applyNumberFormat="1" applyFont="1"/>
    <xf numFmtId="10" fontId="0" fillId="0" borderId="0" xfId="2" applyNumberFormat="1" applyFont="1"/>
    <xf numFmtId="0" fontId="2" fillId="0" borderId="0" xfId="0" applyFont="1"/>
    <xf numFmtId="164" fontId="2" fillId="0" borderId="0" xfId="1" applyNumberFormat="1" applyFont="1" applyAlignment="1">
      <alignment horizontal="right"/>
    </xf>
    <xf numFmtId="14" fontId="0" fillId="0" borderId="0" xfId="1" applyNumberFormat="1" applyFont="1" applyAlignment="1">
      <alignment horizontal="right"/>
    </xf>
    <xf numFmtId="0" fontId="0" fillId="0" borderId="8" xfId="0" applyBorder="1"/>
    <xf numFmtId="43" fontId="0" fillId="0" borderId="8" xfId="0" applyNumberFormat="1" applyBorder="1"/>
    <xf numFmtId="0" fontId="2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164" fontId="0" fillId="0" borderId="0" xfId="38" applyNumberFormat="1" applyFont="1" applyAlignment="1">
      <alignment horizontal="left"/>
    </xf>
    <xf numFmtId="0" fontId="0" fillId="0" borderId="8" xfId="0" applyBorder="1" applyAlignment="1">
      <alignment horizontal="left"/>
    </xf>
    <xf numFmtId="10" fontId="0" fillId="0" borderId="8" xfId="0" applyNumberFormat="1" applyBorder="1" applyAlignment="1">
      <alignment horizontal="left"/>
    </xf>
    <xf numFmtId="164" fontId="0" fillId="0" borderId="8" xfId="38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10" fontId="0" fillId="0" borderId="0" xfId="0" applyNumberFormat="1" applyAlignment="1">
      <alignment horizontal="left"/>
    </xf>
    <xf numFmtId="0" fontId="2" fillId="0" borderId="8" xfId="0" applyFont="1" applyBorder="1" applyAlignment="1">
      <alignment horizontal="left"/>
    </xf>
    <xf numFmtId="164" fontId="1" fillId="0" borderId="0" xfId="38" applyNumberFormat="1" applyAlignment="1">
      <alignment horizontal="left"/>
    </xf>
    <xf numFmtId="43" fontId="0" fillId="0" borderId="0" xfId="0" applyNumberFormat="1"/>
    <xf numFmtId="10" fontId="0" fillId="0" borderId="0" xfId="0" applyNumberFormat="1"/>
    <xf numFmtId="43" fontId="0" fillId="0" borderId="0" xfId="38" applyFont="1"/>
    <xf numFmtId="10" fontId="0" fillId="0" borderId="0" xfId="39" applyNumberFormat="1" applyFont="1"/>
    <xf numFmtId="10" fontId="0" fillId="0" borderId="0" xfId="38" applyNumberFormat="1" applyFont="1" applyAlignment="1">
      <alignment horizontal="left"/>
    </xf>
    <xf numFmtId="9" fontId="0" fillId="0" borderId="0" xfId="39" applyFont="1"/>
    <xf numFmtId="2" fontId="0" fillId="0" borderId="0" xfId="0" applyNumberFormat="1"/>
    <xf numFmtId="164" fontId="0" fillId="0" borderId="0" xfId="38" applyNumberFormat="1" applyFont="1"/>
    <xf numFmtId="165" fontId="0" fillId="0" borderId="0" xfId="39" applyNumberFormat="1" applyFont="1"/>
    <xf numFmtId="0" fontId="13" fillId="5" borderId="0" xfId="41" applyFont="1" applyFill="1" applyAlignment="1">
      <alignment vertical="center" wrapText="1"/>
    </xf>
    <xf numFmtId="0" fontId="13" fillId="0" borderId="0" xfId="41" applyFont="1" applyAlignment="1">
      <alignment vertical="center" wrapText="1"/>
    </xf>
    <xf numFmtId="0" fontId="13" fillId="0" borderId="0" xfId="41" applyFont="1" applyAlignment="1">
      <alignment horizontal="left" vertical="center" wrapText="1"/>
    </xf>
    <xf numFmtId="44" fontId="14" fillId="0" borderId="0" xfId="0" applyNumberFormat="1" applyFont="1"/>
    <xf numFmtId="0" fontId="14" fillId="0" borderId="0" xfId="0" applyFont="1"/>
    <xf numFmtId="164" fontId="14" fillId="0" borderId="0" xfId="38" applyNumberFormat="1" applyFont="1"/>
    <xf numFmtId="9" fontId="15" fillId="8" borderId="24" xfId="41" applyNumberFormat="1" applyFont="1" applyFill="1" applyBorder="1" applyAlignment="1">
      <alignment horizontal="center" vertical="center" wrapText="1"/>
    </xf>
    <xf numFmtId="9" fontId="15" fillId="8" borderId="24" xfId="39" applyFont="1" applyFill="1" applyBorder="1" applyAlignment="1">
      <alignment horizontal="center" vertical="center" wrapText="1"/>
    </xf>
    <xf numFmtId="10" fontId="15" fillId="8" borderId="24" xfId="41" applyNumberFormat="1" applyFont="1" applyFill="1" applyBorder="1" applyAlignment="1">
      <alignment horizontal="center" vertical="center" wrapText="1"/>
    </xf>
    <xf numFmtId="10" fontId="15" fillId="8" borderId="2" xfId="41" applyNumberFormat="1" applyFont="1" applyFill="1" applyBorder="1" applyAlignment="1">
      <alignment horizontal="center" vertical="center" wrapText="1"/>
    </xf>
    <xf numFmtId="170" fontId="15" fillId="8" borderId="25" xfId="38" applyNumberFormat="1" applyFont="1" applyFill="1" applyBorder="1" applyAlignment="1">
      <alignment vertical="center" wrapText="1"/>
    </xf>
    <xf numFmtId="164" fontId="15" fillId="8" borderId="25" xfId="38" applyNumberFormat="1" applyFont="1" applyFill="1" applyBorder="1" applyAlignment="1">
      <alignment vertical="center" wrapText="1"/>
    </xf>
    <xf numFmtId="168" fontId="17" fillId="9" borderId="26" xfId="40" applyNumberFormat="1" applyFont="1" applyFill="1" applyBorder="1"/>
    <xf numFmtId="168" fontId="17" fillId="9" borderId="27" xfId="40" applyNumberFormat="1" applyFont="1" applyFill="1" applyBorder="1"/>
    <xf numFmtId="168" fontId="0" fillId="0" borderId="0" xfId="40" applyNumberFormat="1" applyFont="1"/>
    <xf numFmtId="168" fontId="17" fillId="9" borderId="8" xfId="40" applyNumberFormat="1" applyFont="1" applyFill="1" applyBorder="1"/>
    <xf numFmtId="168" fontId="17" fillId="9" borderId="6" xfId="40" applyNumberFormat="1" applyFont="1" applyFill="1" applyBorder="1"/>
    <xf numFmtId="168" fontId="17" fillId="10" borderId="8" xfId="40" applyNumberFormat="1" applyFont="1" applyFill="1" applyBorder="1"/>
    <xf numFmtId="168" fontId="17" fillId="10" borderId="6" xfId="40" applyNumberFormat="1" applyFont="1" applyFill="1" applyBorder="1"/>
    <xf numFmtId="168" fontId="17" fillId="0" borderId="8" xfId="40" applyNumberFormat="1" applyFont="1" applyBorder="1"/>
    <xf numFmtId="168" fontId="17" fillId="0" borderId="6" xfId="40" applyNumberFormat="1" applyFont="1" applyBorder="1"/>
    <xf numFmtId="10" fontId="17" fillId="9" borderId="8" xfId="39" applyNumberFormat="1" applyFont="1" applyFill="1" applyBorder="1"/>
    <xf numFmtId="10" fontId="17" fillId="9" borderId="6" xfId="39" applyNumberFormat="1" applyFont="1" applyFill="1" applyBorder="1"/>
    <xf numFmtId="0" fontId="13" fillId="5" borderId="0" xfId="41" applyFont="1" applyFill="1" applyAlignment="1">
      <alignment horizontal="left"/>
    </xf>
    <xf numFmtId="10" fontId="14" fillId="0" borderId="6" xfId="39" applyNumberFormat="1" applyFont="1" applyBorder="1"/>
    <xf numFmtId="9" fontId="14" fillId="0" borderId="0" xfId="39" applyFont="1"/>
    <xf numFmtId="2" fontId="14" fillId="0" borderId="6" xfId="39" applyNumberFormat="1" applyFont="1" applyBorder="1"/>
    <xf numFmtId="167" fontId="14" fillId="0" borderId="0" xfId="38" applyNumberFormat="1" applyFont="1"/>
    <xf numFmtId="165" fontId="14" fillId="0" borderId="6" xfId="39" applyNumberFormat="1" applyFont="1" applyBorder="1"/>
    <xf numFmtId="165" fontId="14" fillId="0" borderId="6" xfId="0" applyNumberFormat="1" applyFont="1" applyBorder="1"/>
    <xf numFmtId="43" fontId="0" fillId="0" borderId="8" xfId="38" applyFont="1" applyBorder="1"/>
    <xf numFmtId="0" fontId="0" fillId="0" borderId="4" xfId="0" applyBorder="1"/>
    <xf numFmtId="0" fontId="2" fillId="5" borderId="0" xfId="0" applyFont="1" applyFill="1"/>
    <xf numFmtId="0" fontId="2" fillId="12" borderId="0" xfId="0" applyFont="1" applyFill="1"/>
    <xf numFmtId="164" fontId="0" fillId="0" borderId="8" xfId="40" applyNumberFormat="1" applyFont="1" applyBorder="1"/>
    <xf numFmtId="0" fontId="2" fillId="0" borderId="8" xfId="0" applyFont="1" applyBorder="1"/>
    <xf numFmtId="43" fontId="2" fillId="0" borderId="8" xfId="0" applyNumberFormat="1" applyFont="1" applyBorder="1"/>
    <xf numFmtId="10" fontId="0" fillId="0" borderId="8" xfId="39" applyNumberFormat="1" applyFont="1" applyBorder="1"/>
    <xf numFmtId="0" fontId="0" fillId="0" borderId="3" xfId="0" applyBorder="1"/>
    <xf numFmtId="43" fontId="0" fillId="0" borderId="0" xfId="40" applyNumberFormat="1" applyFont="1"/>
    <xf numFmtId="10" fontId="0" fillId="0" borderId="8" xfId="2" applyNumberFormat="1" applyFont="1" applyFill="1" applyBorder="1" applyProtection="1"/>
    <xf numFmtId="164" fontId="0" fillId="0" borderId="0" xfId="1" applyNumberFormat="1" applyFont="1" applyFill="1" applyBorder="1" applyProtection="1"/>
    <xf numFmtId="164" fontId="2" fillId="0" borderId="8" xfId="1" applyNumberFormat="1" applyFont="1" applyFill="1" applyBorder="1" applyProtection="1"/>
    <xf numFmtId="164" fontId="0" fillId="0" borderId="8" xfId="1" applyNumberFormat="1" applyFont="1" applyFill="1" applyBorder="1" applyProtection="1"/>
    <xf numFmtId="0" fontId="2" fillId="0" borderId="8" xfId="38" applyNumberFormat="1" applyFont="1" applyBorder="1"/>
    <xf numFmtId="43" fontId="2" fillId="0" borderId="0" xfId="38" applyFont="1"/>
    <xf numFmtId="165" fontId="0" fillId="0" borderId="0" xfId="2" applyNumberFormat="1" applyFont="1"/>
    <xf numFmtId="164" fontId="0" fillId="0" borderId="0" xfId="1" applyNumberFormat="1" applyFont="1" applyFill="1"/>
    <xf numFmtId="164" fontId="0" fillId="0" borderId="0" xfId="1" applyNumberFormat="1" applyFont="1" applyFill="1" applyBorder="1"/>
    <xf numFmtId="9" fontId="0" fillId="0" borderId="0" xfId="0" applyNumberFormat="1"/>
    <xf numFmtId="164" fontId="2" fillId="0" borderId="8" xfId="1" applyNumberFormat="1" applyFont="1" applyBorder="1"/>
    <xf numFmtId="10" fontId="2" fillId="0" borderId="8" xfId="2" applyNumberFormat="1" applyFont="1" applyBorder="1"/>
    <xf numFmtId="164" fontId="0" fillId="0" borderId="8" xfId="1" applyNumberFormat="1" applyFont="1" applyBorder="1"/>
    <xf numFmtId="43" fontId="11" fillId="4" borderId="0" xfId="40" applyNumberFormat="1" applyFont="1" applyFill="1"/>
    <xf numFmtId="11" fontId="0" fillId="0" borderId="0" xfId="0" applyNumberFormat="1"/>
    <xf numFmtId="10" fontId="14" fillId="0" borderId="0" xfId="0" applyNumberFormat="1" applyFont="1"/>
    <xf numFmtId="9" fontId="14" fillId="0" borderId="0" xfId="0" applyNumberFormat="1" applyFont="1"/>
    <xf numFmtId="165" fontId="14" fillId="0" borderId="0" xfId="2" applyNumberFormat="1" applyFont="1" applyFill="1" applyBorder="1"/>
    <xf numFmtId="9" fontId="0" fillId="0" borderId="0" xfId="2" applyFont="1" applyFill="1" applyBorder="1"/>
    <xf numFmtId="164" fontId="0" fillId="0" borderId="0" xfId="1" applyNumberFormat="1" applyFont="1" applyBorder="1"/>
    <xf numFmtId="164" fontId="0" fillId="0" borderId="0" xfId="0" applyNumberFormat="1"/>
    <xf numFmtId="170" fontId="0" fillId="0" borderId="0" xfId="1" applyNumberFormat="1" applyFont="1" applyBorder="1"/>
    <xf numFmtId="0" fontId="19" fillId="0" borderId="0" xfId="0" applyFont="1" applyAlignment="1">
      <alignment horizontal="center" vertical="center" readingOrder="1"/>
    </xf>
    <xf numFmtId="9" fontId="20" fillId="0" borderId="0" xfId="0" applyNumberFormat="1" applyFont="1"/>
    <xf numFmtId="165" fontId="20" fillId="0" borderId="0" xfId="2" applyNumberFormat="1" applyFont="1"/>
    <xf numFmtId="43" fontId="0" fillId="0" borderId="0" xfId="1" applyFont="1" applyBorder="1"/>
    <xf numFmtId="9" fontId="0" fillId="0" borderId="0" xfId="2" applyFont="1" applyBorder="1"/>
    <xf numFmtId="10" fontId="0" fillId="0" borderId="0" xfId="2" applyNumberFormat="1" applyFont="1" applyBorder="1"/>
    <xf numFmtId="171" fontId="0" fillId="0" borderId="0" xfId="0" applyNumberFormat="1"/>
    <xf numFmtId="1" fontId="2" fillId="0" borderId="0" xfId="0" applyNumberFormat="1" applyFont="1"/>
    <xf numFmtId="0" fontId="2" fillId="0" borderId="8" xfId="0" applyFont="1" applyBorder="1" applyAlignment="1">
      <alignment horizontal="center" wrapText="1"/>
    </xf>
    <xf numFmtId="164" fontId="2" fillId="0" borderId="8" xfId="1" applyNumberFormat="1" applyFont="1" applyBorder="1" applyAlignment="1">
      <alignment horizontal="center" wrapText="1"/>
    </xf>
    <xf numFmtId="43" fontId="2" fillId="0" borderId="8" xfId="1" applyFont="1" applyBorder="1" applyAlignment="1">
      <alignment horizontal="center" wrapText="1"/>
    </xf>
    <xf numFmtId="10" fontId="2" fillId="0" borderId="0" xfId="0" applyNumberFormat="1" applyFont="1"/>
    <xf numFmtId="10" fontId="0" fillId="0" borderId="8" xfId="0" applyNumberFormat="1" applyBorder="1"/>
    <xf numFmtId="10" fontId="2" fillId="0" borderId="8" xfId="0" applyNumberFormat="1" applyFont="1" applyBorder="1" applyAlignment="1">
      <alignment horizontal="left"/>
    </xf>
    <xf numFmtId="164" fontId="2" fillId="0" borderId="0" xfId="38" applyNumberFormat="1" applyFont="1" applyAlignment="1">
      <alignment horizontal="left"/>
    </xf>
    <xf numFmtId="43" fontId="2" fillId="0" borderId="0" xfId="0" applyNumberFormat="1" applyFont="1"/>
    <xf numFmtId="10" fontId="2" fillId="0" borderId="8" xfId="0" applyNumberFormat="1" applyFont="1" applyBorder="1"/>
    <xf numFmtId="14" fontId="0" fillId="0" borderId="0" xfId="2" applyNumberFormat="1" applyFont="1"/>
    <xf numFmtId="164" fontId="2" fillId="0" borderId="0" xfId="1" applyNumberFormat="1" applyFont="1"/>
    <xf numFmtId="0" fontId="0" fillId="0" borderId="0" xfId="1" applyNumberFormat="1" applyFont="1" applyFill="1"/>
    <xf numFmtId="164" fontId="2" fillId="0" borderId="0" xfId="0" applyNumberFormat="1" applyFont="1"/>
    <xf numFmtId="0" fontId="0" fillId="0" borderId="5" xfId="0" applyBorder="1"/>
    <xf numFmtId="0" fontId="16" fillId="9" borderId="0" xfId="42" applyFont="1" applyFill="1" applyBorder="1" applyAlignment="1">
      <alignment horizontal="right"/>
    </xf>
    <xf numFmtId="0" fontId="16" fillId="10" borderId="23" xfId="42" applyFont="1" applyFill="1" applyBorder="1" applyAlignment="1">
      <alignment horizontal="right"/>
    </xf>
    <xf numFmtId="0" fontId="16" fillId="14" borderId="28" xfId="42" applyFont="1" applyFill="1" applyBorder="1" applyAlignment="1">
      <alignment horizontal="right"/>
    </xf>
    <xf numFmtId="0" fontId="0" fillId="0" borderId="0" xfId="0" applyAlignment="1">
      <alignment horizontal="center"/>
    </xf>
    <xf numFmtId="49" fontId="0" fillId="0" borderId="8" xfId="0" applyNumberFormat="1" applyBorder="1" applyAlignment="1">
      <alignment horizontal="left"/>
    </xf>
    <xf numFmtId="172" fontId="0" fillId="0" borderId="8" xfId="0" applyNumberFormat="1" applyBorder="1" applyAlignment="1">
      <alignment horizontal="left"/>
    </xf>
    <xf numFmtId="14" fontId="0" fillId="0" borderId="8" xfId="0" applyNumberFormat="1" applyBorder="1" applyAlignment="1">
      <alignment horizontal="left"/>
    </xf>
    <xf numFmtId="168" fontId="0" fillId="0" borderId="0" xfId="0" applyNumberFormat="1"/>
    <xf numFmtId="164" fontId="1" fillId="0" borderId="8" xfId="1" applyNumberFormat="1" applyBorder="1" applyAlignment="1">
      <alignment horizontal="left"/>
    </xf>
    <xf numFmtId="164" fontId="2" fillId="0" borderId="8" xfId="1" applyNumberFormat="1" applyFont="1" applyBorder="1" applyAlignment="1">
      <alignment horizontal="left"/>
    </xf>
    <xf numFmtId="164" fontId="0" fillId="0" borderId="8" xfId="1" applyNumberFormat="1" applyFont="1" applyBorder="1" applyAlignment="1">
      <alignment horizontal="left"/>
    </xf>
    <xf numFmtId="164" fontId="1" fillId="0" borderId="8" xfId="1" applyNumberFormat="1" applyFont="1" applyBorder="1" applyAlignment="1">
      <alignment horizontal="left"/>
    </xf>
    <xf numFmtId="164" fontId="0" fillId="0" borderId="6" xfId="38" applyNumberFormat="1" applyFont="1" applyBorder="1" applyAlignment="1">
      <alignment horizontal="left"/>
    </xf>
    <xf numFmtId="0" fontId="2" fillId="5" borderId="30" xfId="0" applyFont="1" applyFill="1" applyBorder="1" applyAlignment="1">
      <alignment horizontal="left"/>
    </xf>
    <xf numFmtId="164" fontId="1" fillId="0" borderId="8" xfId="38" applyNumberFormat="1" applyBorder="1" applyAlignment="1">
      <alignment horizontal="left"/>
    </xf>
    <xf numFmtId="164" fontId="1" fillId="0" borderId="6" xfId="38" applyNumberForma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5" xfId="0" applyFont="1" applyBorder="1"/>
    <xf numFmtId="0" fontId="2" fillId="4" borderId="5" xfId="0" applyFont="1" applyFill="1" applyBorder="1"/>
    <xf numFmtId="165" fontId="0" fillId="0" borderId="8" xfId="2" applyNumberFormat="1" applyFont="1" applyBorder="1" applyAlignment="1">
      <alignment horizontal="left"/>
    </xf>
    <xf numFmtId="14" fontId="0" fillId="0" borderId="8" xfId="0" applyNumberFormat="1" applyBorder="1"/>
    <xf numFmtId="0" fontId="0" fillId="0" borderId="0" xfId="1" applyNumberFormat="1" applyFont="1"/>
    <xf numFmtId="0" fontId="0" fillId="0" borderId="0" xfId="2" applyNumberFormat="1" applyFont="1"/>
    <xf numFmtId="0" fontId="2" fillId="0" borderId="8" xfId="1" applyNumberFormat="1" applyFont="1" applyBorder="1"/>
    <xf numFmtId="14" fontId="0" fillId="0" borderId="8" xfId="1" applyNumberFormat="1" applyFont="1" applyBorder="1"/>
    <xf numFmtId="9" fontId="0" fillId="0" borderId="0" xfId="2" applyFont="1"/>
    <xf numFmtId="9" fontId="0" fillId="0" borderId="8" xfId="2" applyFont="1" applyBorder="1"/>
    <xf numFmtId="43" fontId="2" fillId="0" borderId="8" xfId="1" applyFont="1" applyBorder="1"/>
    <xf numFmtId="43" fontId="0" fillId="0" borderId="8" xfId="1" applyFont="1" applyBorder="1"/>
    <xf numFmtId="170" fontId="2" fillId="0" borderId="8" xfId="1" applyNumberFormat="1" applyFont="1" applyBorder="1"/>
    <xf numFmtId="0" fontId="2" fillId="0" borderId="8" xfId="2" applyNumberFormat="1" applyFont="1" applyBorder="1"/>
    <xf numFmtId="165" fontId="0" fillId="0" borderId="8" xfId="2" applyNumberFormat="1" applyFont="1" applyBorder="1"/>
    <xf numFmtId="164" fontId="2" fillId="0" borderId="0" xfId="1" applyNumberFormat="1" applyFont="1" applyBorder="1"/>
    <xf numFmtId="165" fontId="2" fillId="0" borderId="8" xfId="39" applyNumberFormat="1" applyFont="1" applyBorder="1"/>
    <xf numFmtId="164" fontId="2" fillId="0" borderId="8" xfId="0" applyNumberFormat="1" applyFont="1" applyBorder="1"/>
    <xf numFmtId="165" fontId="14" fillId="0" borderId="6" xfId="2" applyNumberFormat="1" applyFont="1" applyBorder="1"/>
    <xf numFmtId="0" fontId="0" fillId="0" borderId="27" xfId="0" applyBorder="1"/>
    <xf numFmtId="0" fontId="14" fillId="0" borderId="5" xfId="0" applyFont="1" applyBorder="1"/>
    <xf numFmtId="164" fontId="2" fillId="0" borderId="7" xfId="1" applyNumberFormat="1" applyFont="1" applyBorder="1"/>
    <xf numFmtId="0" fontId="2" fillId="5" borderId="1" xfId="0" applyFont="1" applyFill="1" applyBorder="1" applyAlignment="1">
      <alignment horizontal="left"/>
    </xf>
    <xf numFmtId="0" fontId="2" fillId="5" borderId="24" xfId="0" applyFont="1" applyFill="1" applyBorder="1" applyAlignment="1">
      <alignment horizontal="left"/>
    </xf>
    <xf numFmtId="0" fontId="2" fillId="5" borderId="2" xfId="0" applyFont="1" applyFill="1" applyBorder="1" applyAlignment="1">
      <alignment horizontal="left"/>
    </xf>
    <xf numFmtId="164" fontId="0" fillId="0" borderId="25" xfId="38" applyNumberFormat="1" applyFont="1" applyBorder="1" applyAlignment="1">
      <alignment horizontal="left"/>
    </xf>
    <xf numFmtId="164" fontId="0" fillId="0" borderId="4" xfId="38" applyNumberFormat="1" applyFont="1" applyBorder="1" applyAlignment="1">
      <alignment horizontal="left"/>
    </xf>
    <xf numFmtId="165" fontId="2" fillId="0" borderId="8" xfId="2" applyNumberFormat="1" applyFont="1" applyBorder="1"/>
    <xf numFmtId="164" fontId="17" fillId="11" borderId="8" xfId="1" applyNumberFormat="1" applyFont="1" applyFill="1" applyBorder="1"/>
    <xf numFmtId="164" fontId="17" fillId="11" borderId="6" xfId="1" applyNumberFormat="1" applyFont="1" applyFill="1" applyBorder="1"/>
    <xf numFmtId="43" fontId="2" fillId="0" borderId="0" xfId="1" applyFont="1" applyFill="1" applyBorder="1" applyProtection="1"/>
    <xf numFmtId="164" fontId="2" fillId="0" borderId="0" xfId="1" applyNumberFormat="1" applyFont="1" applyFill="1" applyBorder="1" applyProtection="1"/>
    <xf numFmtId="0" fontId="0" fillId="0" borderId="0" xfId="1" applyNumberFormat="1" applyFont="1" applyFill="1" applyBorder="1"/>
    <xf numFmtId="0" fontId="21" fillId="6" borderId="9" xfId="0" applyFont="1" applyFill="1" applyBorder="1"/>
    <xf numFmtId="166" fontId="21" fillId="6" borderId="10" xfId="0" applyNumberFormat="1" applyFont="1" applyFill="1" applyBorder="1" applyAlignment="1">
      <alignment horizontal="left"/>
    </xf>
    <xf numFmtId="9" fontId="22" fillId="0" borderId="0" xfId="39" applyFont="1"/>
    <xf numFmtId="0" fontId="22" fillId="0" borderId="0" xfId="0" applyFont="1"/>
    <xf numFmtId="0" fontId="23" fillId="0" borderId="11" xfId="0" applyFont="1" applyBorder="1"/>
    <xf numFmtId="0" fontId="22" fillId="0" borderId="10" xfId="0" applyFont="1" applyBorder="1"/>
    <xf numFmtId="164" fontId="22" fillId="0" borderId="10" xfId="1" applyNumberFormat="1" applyFont="1" applyBorder="1"/>
    <xf numFmtId="0" fontId="23" fillId="0" borderId="0" xfId="0" applyFont="1"/>
    <xf numFmtId="0" fontId="24" fillId="7" borderId="12" xfId="0" applyFont="1" applyFill="1" applyBorder="1" applyAlignment="1">
      <alignment vertical="center"/>
    </xf>
    <xf numFmtId="0" fontId="21" fillId="7" borderId="13" xfId="0" applyFont="1" applyFill="1" applyBorder="1" applyAlignment="1">
      <alignment horizontal="center" vertical="center"/>
    </xf>
    <xf numFmtId="0" fontId="21" fillId="7" borderId="14" xfId="0" applyFont="1" applyFill="1" applyBorder="1" applyAlignment="1">
      <alignment horizontal="center" vertical="center"/>
    </xf>
    <xf numFmtId="0" fontId="25" fillId="0" borderId="0" xfId="0" applyFont="1"/>
    <xf numFmtId="0" fontId="24" fillId="6" borderId="11" xfId="0" applyFont="1" applyFill="1" applyBorder="1"/>
    <xf numFmtId="164" fontId="23" fillId="6" borderId="11" xfId="1" applyNumberFormat="1" applyFont="1" applyFill="1" applyBorder="1"/>
    <xf numFmtId="0" fontId="22" fillId="6" borderId="10" xfId="0" applyFont="1" applyFill="1" applyBorder="1"/>
    <xf numFmtId="0" fontId="24" fillId="6" borderId="12" xfId="0" applyFont="1" applyFill="1" applyBorder="1"/>
    <xf numFmtId="0" fontId="21" fillId="6" borderId="14" xfId="0" applyFont="1" applyFill="1" applyBorder="1"/>
    <xf numFmtId="0" fontId="21" fillId="6" borderId="13" xfId="0" applyFont="1" applyFill="1" applyBorder="1"/>
    <xf numFmtId="0" fontId="22" fillId="0" borderId="15" xfId="0" applyFont="1" applyBorder="1" applyAlignment="1">
      <alignment vertical="center"/>
    </xf>
    <xf numFmtId="164" fontId="22" fillId="0" borderId="16" xfId="39" applyNumberFormat="1" applyFont="1" applyBorder="1" applyAlignment="1">
      <alignment vertical="center"/>
    </xf>
    <xf numFmtId="164" fontId="22" fillId="0" borderId="0" xfId="39" applyNumberFormat="1" applyFont="1" applyAlignment="1">
      <alignment vertical="center"/>
    </xf>
    <xf numFmtId="0" fontId="26" fillId="0" borderId="0" xfId="0" applyFont="1" applyAlignment="1">
      <alignment horizontal="center"/>
    </xf>
    <xf numFmtId="0" fontId="24" fillId="7" borderId="11" xfId="0" applyFont="1" applyFill="1" applyBorder="1"/>
    <xf numFmtId="164" fontId="27" fillId="4" borderId="0" xfId="1" applyNumberFormat="1" applyFont="1" applyFill="1"/>
    <xf numFmtId="0" fontId="21" fillId="0" borderId="0" xfId="0" applyFont="1"/>
    <xf numFmtId="0" fontId="21" fillId="7" borderId="9" xfId="0" applyFont="1" applyFill="1" applyBorder="1"/>
    <xf numFmtId="0" fontId="21" fillId="7" borderId="11" xfId="0" applyFont="1" applyFill="1" applyBorder="1" applyAlignment="1">
      <alignment horizontal="left"/>
    </xf>
    <xf numFmtId="165" fontId="21" fillId="7" borderId="10" xfId="0" applyNumberFormat="1" applyFont="1" applyFill="1" applyBorder="1" applyAlignment="1">
      <alignment horizontal="left"/>
    </xf>
    <xf numFmtId="164" fontId="27" fillId="0" borderId="0" xfId="38" applyNumberFormat="1" applyFont="1" applyAlignment="1">
      <alignment horizontal="center"/>
    </xf>
    <xf numFmtId="0" fontId="21" fillId="7" borderId="0" xfId="0" applyFont="1" applyFill="1"/>
    <xf numFmtId="164" fontId="28" fillId="4" borderId="0" xfId="1" applyNumberFormat="1" applyFont="1" applyFill="1" applyBorder="1" applyAlignment="1">
      <alignment horizontal="center"/>
    </xf>
    <xf numFmtId="0" fontId="21" fillId="7" borderId="16" xfId="0" applyFont="1" applyFill="1" applyBorder="1" applyAlignment="1">
      <alignment horizontal="center"/>
    </xf>
    <xf numFmtId="164" fontId="27" fillId="0" borderId="0" xfId="38" applyNumberFormat="1" applyFont="1" applyAlignment="1">
      <alignment horizontal="right"/>
    </xf>
    <xf numFmtId="165" fontId="27" fillId="0" borderId="0" xfId="39" applyNumberFormat="1" applyFont="1" applyAlignment="1">
      <alignment horizontal="right"/>
    </xf>
    <xf numFmtId="0" fontId="29" fillId="0" borderId="15" xfId="0" applyFont="1" applyBorder="1" applyAlignment="1">
      <alignment vertical="center"/>
    </xf>
    <xf numFmtId="43" fontId="22" fillId="0" borderId="16" xfId="39" applyNumberFormat="1" applyFont="1" applyBorder="1" applyAlignment="1">
      <alignment vertical="center"/>
    </xf>
    <xf numFmtId="2" fontId="22" fillId="0" borderId="0" xfId="0" applyNumberFormat="1" applyFont="1"/>
    <xf numFmtId="164" fontId="22" fillId="0" borderId="0" xfId="1" applyNumberFormat="1" applyFont="1" applyFill="1" applyBorder="1"/>
    <xf numFmtId="165" fontId="22" fillId="0" borderId="0" xfId="2" applyNumberFormat="1" applyFont="1" applyBorder="1" applyAlignment="1">
      <alignment horizontal="center"/>
    </xf>
    <xf numFmtId="165" fontId="22" fillId="0" borderId="0" xfId="2" applyNumberFormat="1" applyFont="1" applyBorder="1"/>
    <xf numFmtId="0" fontId="30" fillId="0" borderId="0" xfId="0" applyFont="1"/>
    <xf numFmtId="0" fontId="22" fillId="0" borderId="15" xfId="0" applyFont="1" applyBorder="1"/>
    <xf numFmtId="0" fontId="22" fillId="0" borderId="16" xfId="0" applyFont="1" applyBorder="1"/>
    <xf numFmtId="10" fontId="22" fillId="0" borderId="0" xfId="2" applyNumberFormat="1" applyFont="1" applyBorder="1" applyAlignment="1">
      <alignment vertical="center"/>
    </xf>
    <xf numFmtId="0" fontId="22" fillId="0" borderId="0" xfId="0" applyFont="1" applyAlignment="1">
      <alignment horizontal="left" indent="1"/>
    </xf>
    <xf numFmtId="164" fontId="22" fillId="0" borderId="0" xfId="1" applyNumberFormat="1" applyFont="1" applyFill="1" applyBorder="1" applyAlignment="1">
      <alignment horizontal="left" indent="1"/>
    </xf>
    <xf numFmtId="43" fontId="27" fillId="0" borderId="0" xfId="38" applyFont="1" applyAlignment="1">
      <alignment horizontal="right"/>
    </xf>
    <xf numFmtId="2" fontId="27" fillId="0" borderId="0" xfId="39" applyNumberFormat="1" applyFont="1" applyAlignment="1">
      <alignment horizontal="right"/>
    </xf>
    <xf numFmtId="164" fontId="29" fillId="0" borderId="16" xfId="38" applyNumberFormat="1" applyFont="1" applyBorder="1" applyAlignment="1">
      <alignment vertical="center"/>
    </xf>
    <xf numFmtId="164" fontId="29" fillId="0" borderId="0" xfId="38" applyNumberFormat="1" applyFont="1" applyAlignment="1">
      <alignment vertical="center"/>
    </xf>
    <xf numFmtId="165" fontId="27" fillId="0" borderId="0" xfId="2" applyNumberFormat="1" applyFont="1" applyBorder="1" applyAlignment="1">
      <alignment horizontal="right"/>
    </xf>
    <xf numFmtId="165" fontId="29" fillId="0" borderId="0" xfId="2" applyNumberFormat="1" applyFont="1" applyBorder="1" applyAlignment="1">
      <alignment vertical="center"/>
    </xf>
    <xf numFmtId="0" fontId="22" fillId="0" borderId="0" xfId="0" applyFont="1" applyAlignment="1">
      <alignment horizontal="left"/>
    </xf>
    <xf numFmtId="10" fontId="29" fillId="0" borderId="16" xfId="2" applyNumberFormat="1" applyFont="1" applyBorder="1" applyAlignment="1">
      <alignment vertical="center"/>
    </xf>
    <xf numFmtId="10" fontId="29" fillId="0" borderId="0" xfId="2" applyNumberFormat="1" applyFont="1" applyBorder="1" applyAlignment="1">
      <alignment vertical="center"/>
    </xf>
    <xf numFmtId="2" fontId="22" fillId="0" borderId="0" xfId="2" applyNumberFormat="1" applyFont="1" applyBorder="1"/>
    <xf numFmtId="165" fontId="29" fillId="0" borderId="0" xfId="39" applyNumberFormat="1" applyFont="1" applyAlignment="1">
      <alignment vertical="center"/>
    </xf>
    <xf numFmtId="9" fontId="27" fillId="0" borderId="0" xfId="39" applyFont="1" applyAlignment="1">
      <alignment horizontal="right"/>
    </xf>
    <xf numFmtId="0" fontId="24" fillId="7" borderId="0" xfId="0" applyFont="1" applyFill="1"/>
    <xf numFmtId="164" fontId="31" fillId="0" borderId="0" xfId="1" applyNumberFormat="1" applyFont="1" applyBorder="1" applyAlignment="1">
      <alignment horizontal="center"/>
    </xf>
    <xf numFmtId="165" fontId="21" fillId="0" borderId="0" xfId="0" applyNumberFormat="1" applyFont="1" applyAlignment="1">
      <alignment horizontal="center"/>
    </xf>
    <xf numFmtId="0" fontId="32" fillId="6" borderId="12" xfId="0" applyFont="1" applyFill="1" applyBorder="1" applyAlignment="1">
      <alignment vertical="center"/>
    </xf>
    <xf numFmtId="10" fontId="32" fillId="6" borderId="13" xfId="39" applyNumberFormat="1" applyFont="1" applyFill="1" applyBorder="1" applyAlignment="1">
      <alignment vertical="center"/>
    </xf>
    <xf numFmtId="10" fontId="32" fillId="6" borderId="14" xfId="39" applyNumberFormat="1" applyFont="1" applyFill="1" applyBorder="1" applyAlignment="1">
      <alignment vertical="center"/>
    </xf>
    <xf numFmtId="0" fontId="22" fillId="0" borderId="0" xfId="0" applyFont="1" applyAlignment="1">
      <alignment horizontal="center"/>
    </xf>
    <xf numFmtId="0" fontId="21" fillId="7" borderId="19" xfId="0" applyFont="1" applyFill="1" applyBorder="1" applyAlignment="1">
      <alignment horizontal="center"/>
    </xf>
    <xf numFmtId="164" fontId="22" fillId="0" borderId="0" xfId="1" applyNumberFormat="1" applyFont="1" applyBorder="1" applyAlignment="1">
      <alignment horizontal="left" indent="1"/>
    </xf>
    <xf numFmtId="0" fontId="29" fillId="0" borderId="17" xfId="0" applyFont="1" applyBorder="1" applyAlignment="1">
      <alignment vertical="center"/>
    </xf>
    <xf numFmtId="0" fontId="22" fillId="0" borderId="19" xfId="0" applyFont="1" applyBorder="1"/>
    <xf numFmtId="10" fontId="27" fillId="0" borderId="0" xfId="2" applyNumberFormat="1" applyFont="1" applyBorder="1" applyAlignment="1">
      <alignment horizontal="right"/>
    </xf>
    <xf numFmtId="164" fontId="22" fillId="0" borderId="0" xfId="38" applyNumberFormat="1" applyFont="1"/>
    <xf numFmtId="167" fontId="25" fillId="0" borderId="21" xfId="38" applyNumberFormat="1" applyFont="1" applyBorder="1" applyAlignment="1">
      <alignment horizontal="right"/>
    </xf>
    <xf numFmtId="165" fontId="25" fillId="0" borderId="21" xfId="39" applyNumberFormat="1" applyFont="1" applyBorder="1" applyAlignment="1">
      <alignment horizontal="right"/>
    </xf>
    <xf numFmtId="0" fontId="25" fillId="0" borderId="0" xfId="0" applyFont="1" applyAlignment="1">
      <alignment horizontal="left" indent="1"/>
    </xf>
    <xf numFmtId="0" fontId="24" fillId="0" borderId="0" xfId="0" applyFont="1"/>
    <xf numFmtId="0" fontId="24" fillId="6" borderId="9" xfId="0" applyFont="1" applyFill="1" applyBorder="1"/>
    <xf numFmtId="0" fontId="22" fillId="6" borderId="11" xfId="0" applyFont="1" applyFill="1" applyBorder="1"/>
    <xf numFmtId="168" fontId="33" fillId="6" borderId="11" xfId="40" applyNumberFormat="1" applyFont="1" applyFill="1" applyBorder="1"/>
    <xf numFmtId="0" fontId="22" fillId="6" borderId="0" xfId="0" applyFont="1" applyFill="1"/>
    <xf numFmtId="164" fontId="22" fillId="0" borderId="0" xfId="1" applyNumberFormat="1" applyFont="1"/>
    <xf numFmtId="0" fontId="21" fillId="7" borderId="14" xfId="0" applyFont="1" applyFill="1" applyBorder="1" applyAlignment="1">
      <alignment horizontal="center"/>
    </xf>
    <xf numFmtId="0" fontId="22" fillId="0" borderId="8" xfId="0" applyFont="1" applyBorder="1"/>
    <xf numFmtId="165" fontId="22" fillId="0" borderId="8" xfId="39" applyNumberFormat="1" applyFont="1" applyBorder="1"/>
    <xf numFmtId="44" fontId="22" fillId="0" borderId="0" xfId="0" applyNumberFormat="1" applyFont="1"/>
    <xf numFmtId="165" fontId="22" fillId="0" borderId="0" xfId="0" applyNumberFormat="1" applyFont="1" applyAlignment="1">
      <alignment horizontal="center"/>
    </xf>
    <xf numFmtId="9" fontId="22" fillId="0" borderId="0" xfId="39" applyFont="1" applyAlignment="1">
      <alignment horizontal="center"/>
    </xf>
    <xf numFmtId="0" fontId="22" fillId="0" borderId="8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/>
    </xf>
    <xf numFmtId="164" fontId="21" fillId="0" borderId="0" xfId="1" applyNumberFormat="1" applyFont="1"/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165" fontId="22" fillId="0" borderId="0" xfId="39" applyNumberFormat="1" applyFont="1"/>
    <xf numFmtId="169" fontId="22" fillId="0" borderId="0" xfId="0" applyNumberFormat="1" applyFont="1"/>
    <xf numFmtId="0" fontId="24" fillId="6" borderId="14" xfId="0" applyFont="1" applyFill="1" applyBorder="1"/>
    <xf numFmtId="0" fontId="22" fillId="6" borderId="14" xfId="0" applyFont="1" applyFill="1" applyBorder="1"/>
    <xf numFmtId="0" fontId="24" fillId="6" borderId="13" xfId="0" applyFont="1" applyFill="1" applyBorder="1"/>
    <xf numFmtId="164" fontId="24" fillId="6" borderId="13" xfId="1" applyNumberFormat="1" applyFont="1" applyFill="1" applyBorder="1"/>
    <xf numFmtId="0" fontId="21" fillId="7" borderId="15" xfId="0" applyFont="1" applyFill="1" applyBorder="1"/>
    <xf numFmtId="0" fontId="21" fillId="7" borderId="18" xfId="0" applyFont="1" applyFill="1" applyBorder="1" applyAlignment="1">
      <alignment horizontal="left"/>
    </xf>
    <xf numFmtId="164" fontId="21" fillId="7" borderId="18" xfId="1" applyNumberFormat="1" applyFont="1" applyFill="1" applyBorder="1" applyAlignment="1">
      <alignment horizontal="left"/>
    </xf>
    <xf numFmtId="165" fontId="22" fillId="0" borderId="11" xfId="39" applyNumberFormat="1" applyFont="1" applyBorder="1" applyAlignment="1">
      <alignment horizontal="right"/>
    </xf>
    <xf numFmtId="0" fontId="22" fillId="0" borderId="0" xfId="4" applyFont="1" applyAlignment="1">
      <alignment horizontal="left"/>
    </xf>
    <xf numFmtId="165" fontId="22" fillId="0" borderId="11" xfId="39" applyNumberFormat="1" applyFont="1" applyBorder="1" applyAlignment="1">
      <alignment horizontal="left"/>
    </xf>
    <xf numFmtId="20" fontId="25" fillId="0" borderId="0" xfId="0" applyNumberFormat="1" applyFont="1"/>
    <xf numFmtId="0" fontId="22" fillId="0" borderId="15" xfId="0" applyFont="1" applyBorder="1" applyAlignment="1">
      <alignment horizontal="left" indent="1"/>
    </xf>
    <xf numFmtId="9" fontId="27" fillId="0" borderId="0" xfId="2" applyFont="1"/>
    <xf numFmtId="0" fontId="22" fillId="0" borderId="0" xfId="0" quotePrefix="1" applyFont="1"/>
    <xf numFmtId="9" fontId="22" fillId="0" borderId="0" xfId="2" applyFont="1" applyFill="1"/>
    <xf numFmtId="0" fontId="22" fillId="0" borderId="17" xfId="0" applyFont="1" applyBorder="1" applyAlignment="1">
      <alignment horizontal="left" indent="1"/>
    </xf>
    <xf numFmtId="0" fontId="21" fillId="0" borderId="15" xfId="0" applyFont="1" applyBorder="1"/>
    <xf numFmtId="9" fontId="21" fillId="0" borderId="15" xfId="2" applyFont="1" applyFill="1" applyBorder="1"/>
    <xf numFmtId="164" fontId="17" fillId="0" borderId="8" xfId="1" applyNumberFormat="1" applyFont="1" applyBorder="1"/>
    <xf numFmtId="164" fontId="17" fillId="0" borderId="6" xfId="1" applyNumberFormat="1" applyFont="1" applyBorder="1"/>
    <xf numFmtId="10" fontId="17" fillId="9" borderId="8" xfId="2" applyNumberFormat="1" applyFont="1" applyFill="1" applyBorder="1"/>
    <xf numFmtId="10" fontId="17" fillId="9" borderId="6" xfId="2" applyNumberFormat="1" applyFont="1" applyFill="1" applyBorder="1"/>
    <xf numFmtId="165" fontId="22" fillId="0" borderId="0" xfId="2" applyNumberFormat="1" applyFont="1"/>
    <xf numFmtId="43" fontId="22" fillId="16" borderId="20" xfId="1" applyFont="1" applyFill="1" applyBorder="1" applyAlignment="1">
      <alignment horizontal="left"/>
    </xf>
    <xf numFmtId="10" fontId="22" fillId="16" borderId="20" xfId="2" applyNumberFormat="1" applyFont="1" applyFill="1" applyBorder="1" applyAlignment="1">
      <alignment horizontal="right"/>
    </xf>
    <xf numFmtId="164" fontId="34" fillId="0" borderId="0" xfId="1" applyNumberFormat="1" applyFont="1"/>
    <xf numFmtId="10" fontId="29" fillId="0" borderId="16" xfId="39" applyNumberFormat="1" applyFont="1" applyBorder="1" applyAlignment="1">
      <alignment vertical="center"/>
    </xf>
    <xf numFmtId="0" fontId="16" fillId="0" borderId="0" xfId="42" applyFont="1" applyFill="1" applyBorder="1" applyAlignment="1">
      <alignment horizontal="right"/>
    </xf>
    <xf numFmtId="0" fontId="16" fillId="0" borderId="28" xfId="42" applyFont="1" applyFill="1" applyBorder="1" applyAlignment="1">
      <alignment horizontal="right"/>
    </xf>
    <xf numFmtId="0" fontId="16" fillId="0" borderId="23" xfId="42" applyFont="1" applyFill="1" applyBorder="1" applyAlignment="1">
      <alignment horizontal="right"/>
    </xf>
    <xf numFmtId="43" fontId="2" fillId="0" borderId="8" xfId="1" applyFont="1" applyFill="1" applyBorder="1" applyProtection="1"/>
    <xf numFmtId="165" fontId="2" fillId="0" borderId="0" xfId="2" applyNumberFormat="1" applyFont="1"/>
    <xf numFmtId="11" fontId="0" fillId="0" borderId="8" xfId="39" applyNumberFormat="1" applyFont="1" applyBorder="1"/>
    <xf numFmtId="174" fontId="2" fillId="0" borderId="0" xfId="1" applyNumberFormat="1" applyFont="1" applyAlignment="1">
      <alignment horizontal="center"/>
    </xf>
    <xf numFmtId="174" fontId="0" fillId="0" borderId="8" xfId="1" applyNumberFormat="1" applyFont="1" applyBorder="1"/>
    <xf numFmtId="174" fontId="0" fillId="0" borderId="0" xfId="1" applyNumberFormat="1" applyFont="1"/>
    <xf numFmtId="175" fontId="0" fillId="0" borderId="0" xfId="1" applyNumberFormat="1" applyFont="1"/>
    <xf numFmtId="175" fontId="0" fillId="0" borderId="8" xfId="1" applyNumberFormat="1" applyFont="1" applyBorder="1"/>
    <xf numFmtId="173" fontId="0" fillId="0" borderId="0" xfId="1" applyNumberFormat="1" applyFont="1"/>
    <xf numFmtId="164" fontId="0" fillId="0" borderId="0" xfId="1" applyNumberFormat="1" applyFont="1" applyBorder="1" applyAlignment="1">
      <alignment horizontal="left"/>
    </xf>
    <xf numFmtId="0" fontId="35" fillId="0" borderId="0" xfId="0" applyFont="1"/>
    <xf numFmtId="164" fontId="22" fillId="0" borderId="0" xfId="0" applyNumberFormat="1" applyFont="1"/>
    <xf numFmtId="9" fontId="22" fillId="0" borderId="0" xfId="2" applyFont="1"/>
    <xf numFmtId="10" fontId="27" fillId="0" borderId="0" xfId="39" applyNumberFormat="1" applyFont="1" applyAlignment="1">
      <alignment horizontal="right"/>
    </xf>
    <xf numFmtId="10" fontId="22" fillId="0" borderId="0" xfId="0" applyNumberFormat="1" applyFont="1"/>
    <xf numFmtId="0" fontId="0" fillId="0" borderId="31" xfId="0" applyBorder="1"/>
    <xf numFmtId="2" fontId="0" fillId="0" borderId="0" xfId="1" applyNumberFormat="1" applyFont="1" applyBorder="1"/>
    <xf numFmtId="1" fontId="0" fillId="0" borderId="0" xfId="1" applyNumberFormat="1" applyFont="1"/>
    <xf numFmtId="1" fontId="0" fillId="0" borderId="0" xfId="1" applyNumberFormat="1" applyFont="1" applyAlignment="1">
      <alignment horizontal="right"/>
    </xf>
    <xf numFmtId="43" fontId="0" fillId="0" borderId="0" xfId="1" applyFont="1" applyAlignment="1">
      <alignment horizontal="right"/>
    </xf>
    <xf numFmtId="0" fontId="2" fillId="15" borderId="8" xfId="0" applyFont="1" applyFill="1" applyBorder="1" applyAlignment="1">
      <alignment wrapText="1"/>
    </xf>
    <xf numFmtId="164" fontId="2" fillId="0" borderId="0" xfId="1" applyNumberFormat="1" applyFont="1" applyFill="1" applyAlignment="1">
      <alignment vertical="center" wrapText="1"/>
    </xf>
    <xf numFmtId="164" fontId="0" fillId="0" borderId="0" xfId="1" applyNumberFormat="1" applyFont="1" applyFill="1" applyAlignment="1">
      <alignment vertical="center" wrapText="1"/>
    </xf>
    <xf numFmtId="164" fontId="0" fillId="0" borderId="8" xfId="1" applyNumberFormat="1" applyFont="1" applyFill="1" applyBorder="1" applyAlignment="1"/>
    <xf numFmtId="10" fontId="0" fillId="0" borderId="8" xfId="2" applyNumberFormat="1" applyFont="1" applyFill="1" applyBorder="1" applyAlignment="1"/>
    <xf numFmtId="164" fontId="2" fillId="17" borderId="8" xfId="40" applyNumberFormat="1" applyFont="1" applyFill="1" applyBorder="1"/>
    <xf numFmtId="0" fontId="2" fillId="17" borderId="8" xfId="0" applyFont="1" applyFill="1" applyBorder="1"/>
    <xf numFmtId="43" fontId="2" fillId="17" borderId="8" xfId="39" applyNumberFormat="1" applyFont="1" applyFill="1" applyBorder="1"/>
    <xf numFmtId="164" fontId="2" fillId="17" borderId="8" xfId="1" applyNumberFormat="1" applyFont="1" applyFill="1" applyBorder="1" applyProtection="1"/>
    <xf numFmtId="43" fontId="2" fillId="17" borderId="8" xfId="0" applyNumberFormat="1" applyFont="1" applyFill="1" applyBorder="1"/>
    <xf numFmtId="174" fontId="2" fillId="17" borderId="8" xfId="1" applyNumberFormat="1" applyFont="1" applyFill="1" applyBorder="1"/>
    <xf numFmtId="10" fontId="2" fillId="17" borderId="8" xfId="39" applyNumberFormat="1" applyFont="1" applyFill="1" applyBorder="1"/>
    <xf numFmtId="0" fontId="21" fillId="7" borderId="9" xfId="0" applyFont="1" applyFill="1" applyBorder="1" applyAlignment="1">
      <alignment wrapText="1"/>
    </xf>
    <xf numFmtId="0" fontId="21" fillId="7" borderId="11" xfId="0" applyFont="1" applyFill="1" applyBorder="1" applyAlignment="1">
      <alignment wrapText="1"/>
    </xf>
    <xf numFmtId="0" fontId="21" fillId="7" borderId="10" xfId="0" applyFont="1" applyFill="1" applyBorder="1" applyAlignment="1">
      <alignment wrapText="1"/>
    </xf>
    <xf numFmtId="0" fontId="21" fillId="7" borderId="0" xfId="0" applyFont="1" applyFill="1" applyAlignment="1">
      <alignment wrapText="1"/>
    </xf>
    <xf numFmtId="0" fontId="2" fillId="0" borderId="3" xfId="0" applyFont="1" applyBorder="1" applyAlignment="1">
      <alignment horizontal="left"/>
    </xf>
    <xf numFmtId="164" fontId="0" fillId="0" borderId="25" xfId="1" applyNumberFormat="1" applyFont="1" applyBorder="1" applyAlignment="1">
      <alignment horizontal="left"/>
    </xf>
    <xf numFmtId="165" fontId="0" fillId="0" borderId="25" xfId="2" applyNumberFormat="1" applyFont="1" applyBorder="1" applyAlignment="1">
      <alignment horizontal="left"/>
    </xf>
    <xf numFmtId="0" fontId="0" fillId="0" borderId="26" xfId="0" applyBorder="1"/>
    <xf numFmtId="164" fontId="0" fillId="0" borderId="26" xfId="1" applyNumberFormat="1" applyFont="1" applyBorder="1"/>
    <xf numFmtId="0" fontId="2" fillId="0" borderId="32" xfId="0" applyFont="1" applyBorder="1"/>
    <xf numFmtId="0" fontId="2" fillId="0" borderId="33" xfId="0" applyFont="1" applyBorder="1"/>
    <xf numFmtId="164" fontId="2" fillId="0" borderId="33" xfId="1" applyNumberFormat="1" applyFont="1" applyBorder="1"/>
    <xf numFmtId="0" fontId="2" fillId="0" borderId="34" xfId="0" applyFont="1" applyBorder="1"/>
    <xf numFmtId="0" fontId="0" fillId="0" borderId="6" xfId="0" applyBorder="1"/>
    <xf numFmtId="0" fontId="0" fillId="0" borderId="25" xfId="0" applyBorder="1"/>
    <xf numFmtId="164" fontId="0" fillId="0" borderId="25" xfId="1" applyNumberFormat="1" applyFont="1" applyBorder="1"/>
    <xf numFmtId="164" fontId="0" fillId="0" borderId="0" xfId="1" applyNumberFormat="1" applyFont="1" applyFill="1" applyBorder="1" applyAlignment="1"/>
    <xf numFmtId="0" fontId="0" fillId="2" borderId="0" xfId="0" applyFill="1"/>
    <xf numFmtId="175" fontId="2" fillId="0" borderId="8" xfId="1" applyNumberFormat="1" applyFont="1" applyBorder="1"/>
    <xf numFmtId="164" fontId="2" fillId="2" borderId="8" xfId="1" applyNumberFormat="1" applyFont="1" applyFill="1" applyBorder="1"/>
    <xf numFmtId="10" fontId="2" fillId="0" borderId="0" xfId="2" applyNumberFormat="1" applyFont="1" applyFill="1" applyBorder="1"/>
    <xf numFmtId="164" fontId="2" fillId="0" borderId="0" xfId="1" applyNumberFormat="1" applyFont="1" applyFill="1" applyBorder="1"/>
    <xf numFmtId="0" fontId="2" fillId="0" borderId="0" xfId="1" applyNumberFormat="1" applyFont="1" applyFill="1" applyBorder="1"/>
    <xf numFmtId="165" fontId="2" fillId="0" borderId="0" xfId="2" applyNumberFormat="1" applyFont="1" applyFill="1" applyBorder="1"/>
    <xf numFmtId="170" fontId="2" fillId="0" borderId="0" xfId="1" applyNumberFormat="1" applyFont="1" applyFill="1" applyBorder="1"/>
    <xf numFmtId="164" fontId="22" fillId="0" borderId="0" xfId="1" applyNumberFormat="1" applyFont="1" applyBorder="1"/>
    <xf numFmtId="0" fontId="21" fillId="0" borderId="16" xfId="0" applyFont="1" applyBorder="1" applyAlignment="1">
      <alignment horizontal="left"/>
    </xf>
    <xf numFmtId="0" fontId="36" fillId="0" borderId="0" xfId="0" applyFont="1"/>
    <xf numFmtId="10" fontId="36" fillId="0" borderId="0" xfId="2" applyNumberFormat="1" applyFont="1"/>
    <xf numFmtId="9" fontId="36" fillId="0" borderId="0" xfId="2" applyFont="1"/>
    <xf numFmtId="0" fontId="14" fillId="4" borderId="5" xfId="0" applyFont="1" applyFill="1" applyBorder="1"/>
    <xf numFmtId="0" fontId="14" fillId="4" borderId="6" xfId="0" applyFont="1" applyFill="1" applyBorder="1"/>
    <xf numFmtId="164" fontId="0" fillId="0" borderId="8" xfId="1" applyNumberFormat="1" applyFont="1" applyFill="1" applyBorder="1"/>
    <xf numFmtId="0" fontId="0" fillId="0" borderId="8" xfId="1" applyNumberFormat="1" applyFont="1" applyFill="1" applyBorder="1"/>
    <xf numFmtId="47" fontId="0" fillId="0" borderId="0" xfId="0" applyNumberFormat="1"/>
    <xf numFmtId="47" fontId="0" fillId="0" borderId="0" xfId="2" applyNumberFormat="1" applyFont="1"/>
    <xf numFmtId="0" fontId="2" fillId="0" borderId="0" xfId="2" applyNumberFormat="1" applyFont="1" applyFill="1" applyBorder="1"/>
    <xf numFmtId="43" fontId="2" fillId="0" borderId="0" xfId="1" applyFont="1" applyFill="1" applyBorder="1"/>
    <xf numFmtId="175" fontId="2" fillId="0" borderId="0" xfId="1" applyNumberFormat="1" applyFont="1" applyFill="1" applyBorder="1"/>
    <xf numFmtId="164" fontId="0" fillId="0" borderId="6" xfId="1" applyNumberFormat="1" applyFont="1" applyBorder="1"/>
    <xf numFmtId="164" fontId="2" fillId="0" borderId="22" xfId="1" applyNumberFormat="1" applyFont="1" applyBorder="1"/>
    <xf numFmtId="0" fontId="2" fillId="0" borderId="22" xfId="0" applyFont="1" applyBorder="1"/>
    <xf numFmtId="14" fontId="0" fillId="0" borderId="8" xfId="1" applyNumberFormat="1" applyFont="1" applyBorder="1" applyAlignment="1">
      <alignment horizontal="right"/>
    </xf>
    <xf numFmtId="0" fontId="2" fillId="0" borderId="29" xfId="0" applyFont="1" applyBorder="1"/>
    <xf numFmtId="14" fontId="0" fillId="2" borderId="0" xfId="0" applyNumberFormat="1" applyFill="1"/>
    <xf numFmtId="47" fontId="0" fillId="2" borderId="0" xfId="0" applyNumberFormat="1" applyFill="1"/>
    <xf numFmtId="0" fontId="0" fillId="2" borderId="0" xfId="1" applyNumberFormat="1" applyFont="1" applyFill="1"/>
    <xf numFmtId="164" fontId="0" fillId="2" borderId="0" xfId="1" applyNumberFormat="1" applyFont="1" applyFill="1"/>
    <xf numFmtId="0" fontId="0" fillId="2" borderId="0" xfId="2" applyNumberFormat="1" applyFont="1" applyFill="1"/>
    <xf numFmtId="43" fontId="0" fillId="2" borderId="0" xfId="1" applyFont="1" applyFill="1"/>
    <xf numFmtId="14" fontId="0" fillId="2" borderId="0" xfId="2" applyNumberFormat="1" applyFont="1" applyFill="1"/>
    <xf numFmtId="47" fontId="0" fillId="2" borderId="0" xfId="2" applyNumberFormat="1" applyFont="1" applyFill="1"/>
    <xf numFmtId="175" fontId="0" fillId="2" borderId="0" xfId="1" applyNumberFormat="1" applyFont="1" applyFill="1"/>
    <xf numFmtId="14" fontId="0" fillId="2" borderId="0" xfId="1" applyNumberFormat="1" applyFont="1" applyFill="1"/>
    <xf numFmtId="164" fontId="2" fillId="15" borderId="8" xfId="1" applyNumberFormat="1" applyFont="1" applyFill="1" applyBorder="1" applyAlignment="1">
      <alignment vertical="center"/>
    </xf>
    <xf numFmtId="164" fontId="2" fillId="15" borderId="8" xfId="1" applyNumberFormat="1" applyFont="1" applyFill="1" applyBorder="1" applyAlignment="1">
      <alignment vertical="center" wrapText="1"/>
    </xf>
    <xf numFmtId="9" fontId="22" fillId="0" borderId="10" xfId="2" applyFont="1" applyBorder="1" applyAlignment="1">
      <alignment horizontal="left"/>
    </xf>
    <xf numFmtId="43" fontId="27" fillId="0" borderId="0" xfId="0" applyNumberFormat="1" applyFont="1"/>
    <xf numFmtId="1" fontId="0" fillId="0" borderId="8" xfId="2" applyNumberFormat="1" applyFont="1" applyFill="1" applyBorder="1"/>
    <xf numFmtId="0" fontId="0" fillId="0" borderId="0" xfId="2" applyNumberFormat="1" applyFont="1" applyFill="1"/>
    <xf numFmtId="43" fontId="0" fillId="0" borderId="0" xfId="1" applyFont="1" applyFill="1"/>
    <xf numFmtId="14" fontId="0" fillId="0" borderId="0" xfId="2" applyNumberFormat="1" applyFont="1" applyFill="1"/>
    <xf numFmtId="175" fontId="0" fillId="0" borderId="0" xfId="1" applyNumberFormat="1" applyFont="1" applyFill="1"/>
    <xf numFmtId="14" fontId="0" fillId="0" borderId="0" xfId="1" applyNumberFormat="1" applyFont="1" applyFill="1"/>
    <xf numFmtId="9" fontId="0" fillId="0" borderId="0" xfId="2" applyFont="1" applyFill="1"/>
    <xf numFmtId="165" fontId="0" fillId="0" borderId="0" xfId="2" applyNumberFormat="1" applyFont="1" applyFill="1"/>
    <xf numFmtId="0" fontId="2" fillId="0" borderId="57" xfId="0" applyFont="1" applyBorder="1" applyAlignment="1">
      <alignment horizontal="left"/>
    </xf>
    <xf numFmtId="164" fontId="0" fillId="0" borderId="57" xfId="1" applyNumberFormat="1" applyFont="1" applyBorder="1" applyAlignment="1">
      <alignment horizontal="left"/>
    </xf>
    <xf numFmtId="9" fontId="0" fillId="0" borderId="57" xfId="2" applyFont="1" applyBorder="1" applyAlignment="1">
      <alignment horizontal="left"/>
    </xf>
    <xf numFmtId="0" fontId="0" fillId="0" borderId="57" xfId="0" applyBorder="1" applyAlignment="1">
      <alignment horizontal="left"/>
    </xf>
    <xf numFmtId="164" fontId="1" fillId="0" borderId="57" xfId="38" applyNumberFormat="1" applyBorder="1" applyAlignment="1">
      <alignment horizontal="left"/>
    </xf>
    <xf numFmtId="0" fontId="2" fillId="0" borderId="58" xfId="0" applyFont="1" applyBorder="1" applyAlignment="1">
      <alignment horizontal="left"/>
    </xf>
    <xf numFmtId="164" fontId="0" fillId="0" borderId="57" xfId="38" applyNumberFormat="1" applyFont="1" applyBorder="1" applyAlignment="1">
      <alignment horizontal="left"/>
    </xf>
    <xf numFmtId="0" fontId="0" fillId="0" borderId="59" xfId="0" applyBorder="1"/>
    <xf numFmtId="165" fontId="0" fillId="0" borderId="0" xfId="2" applyNumberFormat="1" applyFont="1" applyBorder="1" applyAlignment="1">
      <alignment horizontal="left"/>
    </xf>
    <xf numFmtId="0" fontId="2" fillId="15" borderId="57" xfId="0" applyFont="1" applyFill="1" applyBorder="1" applyAlignment="1">
      <alignment horizontal="left"/>
    </xf>
    <xf numFmtId="164" fontId="2" fillId="15" borderId="57" xfId="1" applyNumberFormat="1" applyFont="1" applyFill="1" applyBorder="1" applyAlignment="1">
      <alignment horizontal="left"/>
    </xf>
    <xf numFmtId="9" fontId="2" fillId="15" borderId="57" xfId="2" applyFont="1" applyFill="1" applyBorder="1" applyAlignment="1">
      <alignment horizontal="left"/>
    </xf>
    <xf numFmtId="165" fontId="2" fillId="0" borderId="8" xfId="2" applyNumberFormat="1" applyFont="1" applyBorder="1" applyAlignment="1">
      <alignment horizontal="left"/>
    </xf>
    <xf numFmtId="164" fontId="2" fillId="0" borderId="6" xfId="38" applyNumberFormat="1" applyFont="1" applyBorder="1" applyAlignment="1">
      <alignment horizontal="left"/>
    </xf>
    <xf numFmtId="168" fontId="14" fillId="0" borderId="57" xfId="39" applyNumberFormat="1" applyFont="1" applyBorder="1"/>
    <xf numFmtId="164" fontId="14" fillId="0" borderId="57" xfId="38" applyNumberFormat="1" applyFont="1" applyBorder="1"/>
    <xf numFmtId="165" fontId="14" fillId="0" borderId="57" xfId="2" applyNumberFormat="1" applyFont="1" applyBorder="1"/>
    <xf numFmtId="10" fontId="14" fillId="0" borderId="57" xfId="2" applyNumberFormat="1" applyFont="1" applyFill="1" applyBorder="1"/>
    <xf numFmtId="164" fontId="14" fillId="0" borderId="57" xfId="0" applyNumberFormat="1" applyFont="1" applyBorder="1"/>
    <xf numFmtId="10" fontId="14" fillId="0" borderId="57" xfId="39" applyNumberFormat="1" applyFont="1" applyBorder="1"/>
    <xf numFmtId="168" fontId="14" fillId="0" borderId="26" xfId="39" applyNumberFormat="1" applyFont="1" applyBorder="1"/>
    <xf numFmtId="0" fontId="18" fillId="0" borderId="32" xfId="0" applyFont="1" applyBorder="1" applyAlignment="1">
      <alignment horizontal="left"/>
    </xf>
    <xf numFmtId="0" fontId="18" fillId="0" borderId="33" xfId="0" applyFont="1" applyBorder="1"/>
    <xf numFmtId="0" fontId="18" fillId="0" borderId="34" xfId="0" applyFont="1" applyBorder="1"/>
    <xf numFmtId="0" fontId="14" fillId="0" borderId="31" xfId="0" applyFont="1" applyBorder="1"/>
    <xf numFmtId="10" fontId="14" fillId="0" borderId="27" xfId="39" applyNumberFormat="1" applyFont="1" applyBorder="1"/>
    <xf numFmtId="0" fontId="13" fillId="0" borderId="0" xfId="41" applyFont="1" applyAlignment="1">
      <alignment horizontal="left"/>
    </xf>
    <xf numFmtId="10" fontId="42" fillId="0" borderId="60" xfId="2" applyNumberFormat="1" applyFont="1" applyFill="1" applyBorder="1"/>
    <xf numFmtId="0" fontId="0" fillId="0" borderId="57" xfId="0" applyBorder="1"/>
    <xf numFmtId="165" fontId="1" fillId="0" borderId="57" xfId="2" applyNumberFormat="1" applyFont="1" applyBorder="1"/>
    <xf numFmtId="168" fontId="0" fillId="0" borderId="57" xfId="0" applyNumberFormat="1" applyBorder="1"/>
    <xf numFmtId="43" fontId="1" fillId="0" borderId="57" xfId="38" applyBorder="1"/>
    <xf numFmtId="168" fontId="1" fillId="0" borderId="57" xfId="40" applyNumberFormat="1" applyBorder="1"/>
    <xf numFmtId="165" fontId="0" fillId="0" borderId="6" xfId="0" applyNumberFormat="1" applyBorder="1"/>
    <xf numFmtId="43" fontId="1" fillId="0" borderId="6" xfId="38" applyBorder="1"/>
    <xf numFmtId="10" fontId="1" fillId="0" borderId="6" xfId="38" applyNumberFormat="1" applyBorder="1"/>
    <xf numFmtId="0" fontId="0" fillId="0" borderId="5" xfId="0" applyBorder="1" applyAlignment="1">
      <alignment horizontal="left"/>
    </xf>
    <xf numFmtId="0" fontId="0" fillId="0" borderId="3" xfId="0" applyBorder="1" applyAlignment="1">
      <alignment horizontal="left"/>
    </xf>
    <xf numFmtId="43" fontId="1" fillId="0" borderId="25" xfId="38" applyBorder="1"/>
    <xf numFmtId="0" fontId="0" fillId="0" borderId="31" xfId="0" applyBorder="1" applyAlignment="1">
      <alignment horizontal="left"/>
    </xf>
    <xf numFmtId="43" fontId="1" fillId="0" borderId="26" xfId="38" applyBorder="1"/>
    <xf numFmtId="168" fontId="1" fillId="0" borderId="25" xfId="40" applyNumberFormat="1" applyBorder="1"/>
    <xf numFmtId="9" fontId="0" fillId="0" borderId="57" xfId="2" applyFont="1" applyBorder="1" applyAlignment="1"/>
    <xf numFmtId="9" fontId="2" fillId="15" borderId="57" xfId="2" applyFont="1" applyFill="1" applyBorder="1" applyAlignment="1"/>
    <xf numFmtId="0" fontId="15" fillId="8" borderId="37" xfId="41" applyFont="1" applyFill="1" applyBorder="1" applyAlignment="1">
      <alignment vertical="center" wrapText="1"/>
    </xf>
    <xf numFmtId="0" fontId="15" fillId="8" borderId="38" xfId="41" applyFont="1" applyFill="1" applyBorder="1" applyAlignment="1">
      <alignment vertical="center" wrapText="1"/>
    </xf>
    <xf numFmtId="0" fontId="15" fillId="8" borderId="35" xfId="41" applyFont="1" applyFill="1" applyBorder="1" applyAlignment="1">
      <alignment vertical="center" wrapText="1"/>
    </xf>
    <xf numFmtId="0" fontId="15" fillId="8" borderId="36" xfId="41" applyFont="1" applyFill="1" applyBorder="1" applyAlignment="1">
      <alignment vertical="center" wrapText="1"/>
    </xf>
    <xf numFmtId="0" fontId="43" fillId="19" borderId="0" xfId="0" applyFont="1" applyFill="1"/>
    <xf numFmtId="0" fontId="2" fillId="20" borderId="0" xfId="0" applyFont="1" applyFill="1"/>
    <xf numFmtId="9" fontId="2" fillId="20" borderId="0" xfId="0" applyNumberFormat="1" applyFont="1" applyFill="1"/>
    <xf numFmtId="10" fontId="2" fillId="20" borderId="0" xfId="0" applyNumberFormat="1" applyFont="1" applyFill="1"/>
    <xf numFmtId="0" fontId="22" fillId="0" borderId="8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2" fillId="3" borderId="8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0" fontId="2" fillId="0" borderId="0" xfId="39" applyNumberFormat="1" applyFont="1"/>
    <xf numFmtId="176" fontId="2" fillId="0" borderId="0" xfId="1" applyNumberFormat="1" applyFont="1"/>
    <xf numFmtId="165" fontId="2" fillId="13" borderId="8" xfId="39" applyNumberFormat="1" applyFont="1" applyFill="1" applyBorder="1" applyAlignment="1">
      <alignment horizontal="center"/>
    </xf>
  </cellXfs>
  <cellStyles count="104">
    <cellStyle name="Comma" xfId="1" builtinId="3"/>
    <cellStyle name="Comma 2" xfId="22" xr:uid="{00000000-0005-0000-0000-000001000000}"/>
    <cellStyle name="Comma 2 16" xfId="13" xr:uid="{00000000-0005-0000-0000-000002000000}"/>
    <cellStyle name="Comma 2 2" xfId="21" xr:uid="{00000000-0005-0000-0000-000003000000}"/>
    <cellStyle name="Comma 2 27" xfId="6" xr:uid="{00000000-0005-0000-0000-000004000000}"/>
    <cellStyle name="Comma 2 3" xfId="94" xr:uid="{596719E1-05A6-4DEB-87F5-5C004A544B65}"/>
    <cellStyle name="Comma 2 4" xfId="44" xr:uid="{205FAE39-2199-47D6-A5B7-0DD33D308B65}"/>
    <cellStyle name="Comma 3" xfId="36" xr:uid="{00000000-0005-0000-0000-000005000000}"/>
    <cellStyle name="Comma 3 2" xfId="100" xr:uid="{707E1A87-3B6B-47AF-BDEB-B18076127674}"/>
    <cellStyle name="Comma 3 3" xfId="45" xr:uid="{224A0ADD-8FEF-45A4-A8D0-0F119ED55D89}"/>
    <cellStyle name="Comma 4" xfId="38" xr:uid="{00000000-0005-0000-0000-000006000000}"/>
    <cellStyle name="Comma 4 2" xfId="14" xr:uid="{00000000-0005-0000-0000-000007000000}"/>
    <cellStyle name="Comma 4 3" xfId="102" xr:uid="{C489F45D-9736-4B83-8DAB-BD4B31905961}"/>
    <cellStyle name="Comma 4 4" xfId="90" xr:uid="{E445EE5C-17BB-4D59-BB83-265AECE5BDD7}"/>
    <cellStyle name="Currency 3" xfId="5" xr:uid="{00000000-0005-0000-0000-000008000000}"/>
    <cellStyle name="Currency 3 2" xfId="40" xr:uid="{00000000-0005-0000-0000-000009000000}"/>
    <cellStyle name="Heading 4" xfId="42" builtinId="19"/>
    <cellStyle name="Heading 4 2" xfId="41" xr:uid="{00000000-0005-0000-0000-00000B000000}"/>
    <cellStyle name="Normal" xfId="0" builtinId="0"/>
    <cellStyle name="Normal - Style1" xfId="7" xr:uid="{00000000-0005-0000-0000-00000D000000}"/>
    <cellStyle name="Normal 10" xfId="46" xr:uid="{4C0D7CAA-5632-44BD-85F4-2542ECA8A4FC}"/>
    <cellStyle name="Normal 11" xfId="47" xr:uid="{ED089018-5D04-4380-8B92-634DFADA782A}"/>
    <cellStyle name="Normal 12" xfId="48" xr:uid="{10123250-3021-4610-A542-53C50FE1FEEA}"/>
    <cellStyle name="Normal 123" xfId="8" xr:uid="{00000000-0005-0000-0000-00000E000000}"/>
    <cellStyle name="Normal 13" xfId="43" xr:uid="{1D7C6486-2DF0-4A82-A5EF-56E97BF249AA}"/>
    <cellStyle name="Normal 14" xfId="10" xr:uid="{00000000-0005-0000-0000-00000F000000}"/>
    <cellStyle name="Normal 2" xfId="9" xr:uid="{00000000-0005-0000-0000-000010000000}"/>
    <cellStyle name="Normal 2 15" xfId="16" xr:uid="{00000000-0005-0000-0000-000011000000}"/>
    <cellStyle name="Normal 2 2" xfId="4" xr:uid="{00000000-0005-0000-0000-000012000000}"/>
    <cellStyle name="Normal 2 2 2" xfId="32" xr:uid="{00000000-0005-0000-0000-000013000000}"/>
    <cellStyle name="Normal 2 3" xfId="15" xr:uid="{00000000-0005-0000-0000-000014000000}"/>
    <cellStyle name="Normal 2 4" xfId="25" xr:uid="{00000000-0005-0000-0000-000015000000}"/>
    <cellStyle name="Normal 2 5" xfId="92" xr:uid="{3AF22AD1-F8E8-4DD0-97BC-F1068534C98D}"/>
    <cellStyle name="Normal 2 6" xfId="49" xr:uid="{1DC2E6BC-34FB-4CB1-8D92-1469B632E1ED}"/>
    <cellStyle name="Normal 257" xfId="17" xr:uid="{00000000-0005-0000-0000-000016000000}"/>
    <cellStyle name="Normal 3" xfId="11" xr:uid="{00000000-0005-0000-0000-000017000000}"/>
    <cellStyle name="Normal 3 2" xfId="27" xr:uid="{00000000-0005-0000-0000-000018000000}"/>
    <cellStyle name="Normal 331 2 2" xfId="23" xr:uid="{00000000-0005-0000-0000-000019000000}"/>
    <cellStyle name="Normal 36" xfId="3" xr:uid="{00000000-0005-0000-0000-00001A000000}"/>
    <cellStyle name="Normal 4" xfId="12" xr:uid="{00000000-0005-0000-0000-00001B000000}"/>
    <cellStyle name="Normal 4 2" xfId="33" xr:uid="{00000000-0005-0000-0000-00001C000000}"/>
    <cellStyle name="Normal 4 3" xfId="26" xr:uid="{00000000-0005-0000-0000-00001D000000}"/>
    <cellStyle name="Normal 4 4" xfId="91" xr:uid="{700BE2EB-5686-44FD-BE6B-86732670A8F0}"/>
    <cellStyle name="Normal 4 5" xfId="50" xr:uid="{3A35F076-DE29-47D5-A03B-120329A414A1}"/>
    <cellStyle name="Normal 5" xfId="20" xr:uid="{00000000-0005-0000-0000-00001E000000}"/>
    <cellStyle name="Normal 5 2" xfId="28" xr:uid="{00000000-0005-0000-0000-00001F000000}"/>
    <cellStyle name="Normal 5 3" xfId="93" xr:uid="{62DFB6B4-08C9-4C05-9F76-5F7ECF784FD0}"/>
    <cellStyle name="Normal 5 4" xfId="51" xr:uid="{75FF7C2B-4307-44E6-AC8E-AC6225E40A8B}"/>
    <cellStyle name="Normal 57" xfId="18" xr:uid="{00000000-0005-0000-0000-000020000000}"/>
    <cellStyle name="Normal 6" xfId="31" xr:uid="{00000000-0005-0000-0000-000021000000}"/>
    <cellStyle name="Normal 6 2" xfId="34" xr:uid="{00000000-0005-0000-0000-000022000000}"/>
    <cellStyle name="Normal 6 3" xfId="98" xr:uid="{128A3093-ACEE-494A-90CC-8F7DD3EA162B}"/>
    <cellStyle name="Normal 6 4" xfId="52" xr:uid="{3E5685FE-397A-4A96-966C-865E7E7827E7}"/>
    <cellStyle name="Normal 7" xfId="35" xr:uid="{00000000-0005-0000-0000-000023000000}"/>
    <cellStyle name="Normal 7 2" xfId="99" xr:uid="{B7789E58-2145-4B8C-893C-443D6B87A9E3}"/>
    <cellStyle name="Normal 7 3" xfId="53" xr:uid="{2EEF897E-C775-4E44-B968-B4B47CF09331}"/>
    <cellStyle name="Normal 8" xfId="24" xr:uid="{00000000-0005-0000-0000-000024000000}"/>
    <cellStyle name="Normal 8 2" xfId="95" xr:uid="{79405075-90C7-453A-98E3-EFC32487C855}"/>
    <cellStyle name="Normal 8 3" xfId="54" xr:uid="{722F086C-A60F-4D11-9CC8-E7E3B98AC5C1}"/>
    <cellStyle name="Normal 9" xfId="29" xr:uid="{00000000-0005-0000-0000-000025000000}"/>
    <cellStyle name="Normal 9 2" xfId="96" xr:uid="{81195FDC-02FC-4446-8DE4-AFE64B1B4F13}"/>
    <cellStyle name="Normal 9 3" xfId="55" xr:uid="{620C80B5-39DB-4B2B-AB3A-89DEB69DF4F4}"/>
    <cellStyle name="Percent" xfId="2" builtinId="5"/>
    <cellStyle name="Percent 2" xfId="30" xr:uid="{00000000-0005-0000-0000-000027000000}"/>
    <cellStyle name="Percent 2 2" xfId="97" xr:uid="{CA326BA5-1FFF-4C01-81A7-6D32C79DBD9E}"/>
    <cellStyle name="Percent 2 3" xfId="57" xr:uid="{5287E216-5305-4A0C-AED0-57F1543C5980}"/>
    <cellStyle name="Percent 3" xfId="37" xr:uid="{00000000-0005-0000-0000-000028000000}"/>
    <cellStyle name="Percent 3 2" xfId="101" xr:uid="{0FE4DFB8-5D93-4A26-8D37-AB1FBD69E4D1}"/>
    <cellStyle name="Percent 3 3" xfId="58" xr:uid="{5C088D36-6DEB-4833-92C0-B3B1ED19FC6F}"/>
    <cellStyle name="Percent 4" xfId="39" xr:uid="{00000000-0005-0000-0000-000029000000}"/>
    <cellStyle name="Percent 4 2" xfId="103" xr:uid="{899A9A2D-5B57-4F51-9B63-6F5DB56630CF}"/>
    <cellStyle name="Percent 4 3" xfId="56" xr:uid="{74EF57E7-7FFA-459D-AC89-BE32B9E4C2A4}"/>
    <cellStyle name="Percent 55" xfId="19" xr:uid="{00000000-0005-0000-0000-00002A000000}"/>
    <cellStyle name="RISKbigPercent" xfId="59" xr:uid="{83928D10-9034-46EF-ACEA-3B3804183CD8}"/>
    <cellStyle name="RISKblandrEdge" xfId="60" xr:uid="{D49D4F8E-E918-4CE8-AE29-D69169B5ECF8}"/>
    <cellStyle name="RISKblCorner" xfId="61" xr:uid="{CF80F88C-8D54-49B5-A0E5-01A8A02F03F6}"/>
    <cellStyle name="RISKbottomEdge" xfId="62" xr:uid="{B26B936A-EC9E-4D2B-BB5F-ABC47502C904}"/>
    <cellStyle name="RISKbrCorner" xfId="63" xr:uid="{524FC5F3-4635-4F9F-8A18-2A6BE1B7238D}"/>
    <cellStyle name="RISKdarkBoxed" xfId="64" xr:uid="{355A2BF5-8CF1-4F1D-99B7-32C86969F85D}"/>
    <cellStyle name="RISKdarkShade" xfId="65" xr:uid="{7F2D3321-3504-4F93-9772-7B854C85CBB8}"/>
    <cellStyle name="RISKdbottomEdge" xfId="66" xr:uid="{1C1756EE-8E71-4893-A13F-36BEC356E8D1}"/>
    <cellStyle name="RISKdrightEdge" xfId="67" xr:uid="{CA7F9837-20D9-4428-96C4-9FD6AF322E44}"/>
    <cellStyle name="RISKdurationTime" xfId="68" xr:uid="{B1BF8CA7-44B6-455F-8D86-F5C5026BD2A7}"/>
    <cellStyle name="RISKinNumber" xfId="69" xr:uid="{ADB52E15-DD1D-48AF-92B1-8F320D5E2C1C}"/>
    <cellStyle name="RISKlandrEdge" xfId="70" xr:uid="{5AC5C200-0884-4364-B244-9380CC645356}"/>
    <cellStyle name="RISKleftEdge" xfId="71" xr:uid="{3A0B68E6-D10E-4648-8441-62C9F5FC029D}"/>
    <cellStyle name="RISKlightBoxed" xfId="72" xr:uid="{4A0D8508-027F-483A-8C09-42A064022F2E}"/>
    <cellStyle name="RISKltandbEdge" xfId="73" xr:uid="{7D730748-10FA-4B56-819D-3AE3D8690E57}"/>
    <cellStyle name="RISKnormBoxed" xfId="74" xr:uid="{E514E868-1491-4C06-9B5B-7C9633A57AF9}"/>
    <cellStyle name="RISKnormCenter" xfId="75" xr:uid="{7901E9F8-D6D6-42B2-8EF7-D7A22E469DB7}"/>
    <cellStyle name="RISKnormHeading" xfId="76" xr:uid="{B4C759F5-BEBE-491A-9745-DE670B38E55F}"/>
    <cellStyle name="RISKnormItal" xfId="77" xr:uid="{550D7517-793C-442F-AB4C-B52D7D3D209F}"/>
    <cellStyle name="RISKnormLabel" xfId="78" xr:uid="{FF5A5D3F-295A-4565-8594-6E7C5B55FD76}"/>
    <cellStyle name="RISKnormShade" xfId="79" xr:uid="{13871824-DB55-483D-8BFE-94A457BD7BB6}"/>
    <cellStyle name="RISKnormTitle" xfId="80" xr:uid="{8FA6FAEF-4CB4-41C9-92A8-C940A369CA28}"/>
    <cellStyle name="RISKoutNumber" xfId="81" xr:uid="{74EB74E9-7E45-4ABD-9245-FEA4DA82596E}"/>
    <cellStyle name="RISKrightEdge" xfId="82" xr:uid="{2922A9DE-35F7-4C59-AC8F-D22B3028126A}"/>
    <cellStyle name="RISKrtandbEdge" xfId="83" xr:uid="{3268EAC7-F375-4201-AAC5-468386133839}"/>
    <cellStyle name="RISKssTime" xfId="84" xr:uid="{BA9774A5-AD0B-44A6-91CD-71A9B3808503}"/>
    <cellStyle name="RISKtandbEdge" xfId="85" xr:uid="{D537D514-A062-4B32-904B-6EDFD91FB106}"/>
    <cellStyle name="RISKtlandrEdge" xfId="86" xr:uid="{8ED40877-D81D-4410-8A61-7EE3E469BBDC}"/>
    <cellStyle name="RISKtlCorner" xfId="87" xr:uid="{E8888C67-4CB4-42FC-92AF-11138215D14B}"/>
    <cellStyle name="RISKtopEdge" xfId="88" xr:uid="{E80D014B-DFDF-43A1-AE10-C0018D2FB728}"/>
    <cellStyle name="RISKtrCorner" xfId="89" xr:uid="{C59D1AFF-8030-4535-8B2F-E27EB0909B5E}"/>
  </cellStyles>
  <dxfs count="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/>
            </a:pPr>
            <a:r>
              <a:rPr lang="en-US" sz="1400" baseline="0"/>
              <a:t>Investment Type</a:t>
            </a:r>
          </a:p>
        </c:rich>
      </c:tx>
      <c:layout>
        <c:manualLayout>
          <c:xMode val="edge"/>
          <c:yMode val="edge"/>
          <c:x val="0.31822288671427401"/>
          <c:y val="7.8828828828828829E-2"/>
        </c:manualLayout>
      </c:layout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'ILS Report- Combined'!$B$60:$B$65</c:f>
              <c:strCache>
                <c:ptCount val="6"/>
                <c:pt idx="0">
                  <c:v>Cat Bond</c:v>
                </c:pt>
                <c:pt idx="1">
                  <c:v>Treasury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'ILS Report- Combined'!$B$60:$B$65</c15:sqref>
                  </c15:fullRef>
                </c:ext>
              </c:extLst>
              <c:f>'ILS Report- Combined'!$B$60:$B$61</c:f>
              <c:strCache>
                <c:ptCount val="2"/>
                <c:pt idx="0">
                  <c:v>Cat Bond</c:v>
                </c:pt>
                <c:pt idx="1">
                  <c:v>Treasury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'ILS Report- Combined'!$D$60:$D$65</c15:sqref>
                  </c15:fullRef>
                </c:ext>
              </c:extLst>
              <c:f>'ILS Report- Combined'!$D$60:$D$61</c:f>
              <c:numCache>
                <c:formatCode>0%</c:formatCode>
                <c:ptCount val="2"/>
                <c:pt idx="0">
                  <c:v>1.4638729816999996</c:v>
                </c:pt>
                <c:pt idx="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'ILS Report- Combined'!$D$65</c15:sqref>
                  <c15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B857-46DA-A4C6-F8AC83B0A646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1-E44D-4D7A-BA2D-949A5D25872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84523638649540667"/>
          <c:y val="0.3422647441375371"/>
          <c:w val="0.13927165854592755"/>
          <c:h val="0.36558136310269312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 P&amp;L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Excess Return(% Total)</c:v>
          </c:tx>
          <c:marker>
            <c:symbol val="none"/>
          </c:marker>
          <c:cat>
            <c:numLit>
              <c:formatCode>General</c:formatCode>
              <c:ptCount val="10000"/>
              <c:pt idx="0">
                <c:v>1E-4</c:v>
              </c:pt>
              <c:pt idx="1">
                <c:v>2.0000000000000001E-4</c:v>
              </c:pt>
              <c:pt idx="2">
                <c:v>2.9999999999999997E-4</c:v>
              </c:pt>
              <c:pt idx="3">
                <c:v>4.0000000000000002E-4</c:v>
              </c:pt>
              <c:pt idx="4">
                <c:v>5.0000000000000001E-4</c:v>
              </c:pt>
              <c:pt idx="5">
                <c:v>5.9999999999999995E-4</c:v>
              </c:pt>
              <c:pt idx="6">
                <c:v>6.9999999999999999E-4</c:v>
              </c:pt>
              <c:pt idx="7">
                <c:v>8.0000000000000004E-4</c:v>
              </c:pt>
              <c:pt idx="8">
                <c:v>8.9999999999999998E-4</c:v>
              </c:pt>
              <c:pt idx="9">
                <c:v>1E-3</c:v>
              </c:pt>
              <c:pt idx="10">
                <c:v>1.1000000000000001E-3</c:v>
              </c:pt>
              <c:pt idx="11">
                <c:v>1.1999999999999999E-3</c:v>
              </c:pt>
              <c:pt idx="12">
                <c:v>1.2999999999999999E-3</c:v>
              </c:pt>
              <c:pt idx="13">
                <c:v>1.4E-3</c:v>
              </c:pt>
              <c:pt idx="14">
                <c:v>1.5E-3</c:v>
              </c:pt>
              <c:pt idx="15">
                <c:v>1.6000000000000001E-3</c:v>
              </c:pt>
              <c:pt idx="16">
                <c:v>1.6999999999999999E-3</c:v>
              </c:pt>
              <c:pt idx="17">
                <c:v>1.8E-3</c:v>
              </c:pt>
              <c:pt idx="18">
                <c:v>1.9E-3</c:v>
              </c:pt>
              <c:pt idx="19">
                <c:v>2E-3</c:v>
              </c:pt>
              <c:pt idx="20">
                <c:v>2.0999999999999999E-3</c:v>
              </c:pt>
              <c:pt idx="21">
                <c:v>2.2000000000000001E-3</c:v>
              </c:pt>
              <c:pt idx="22">
                <c:v>2.3E-3</c:v>
              </c:pt>
              <c:pt idx="23">
                <c:v>2.3999999999999998E-3</c:v>
              </c:pt>
              <c:pt idx="24">
                <c:v>2.5000000000000001E-3</c:v>
              </c:pt>
              <c:pt idx="25">
                <c:v>2.5999999999999999E-3</c:v>
              </c:pt>
              <c:pt idx="26">
                <c:v>2.7000000000000001E-3</c:v>
              </c:pt>
              <c:pt idx="27">
                <c:v>2.8E-3</c:v>
              </c:pt>
              <c:pt idx="28">
                <c:v>2.8999999999999998E-3</c:v>
              </c:pt>
              <c:pt idx="29">
                <c:v>3.0000000000000001E-3</c:v>
              </c:pt>
              <c:pt idx="30">
                <c:v>3.0999999999999999E-3</c:v>
              </c:pt>
              <c:pt idx="31">
                <c:v>3.2000000000000002E-3</c:v>
              </c:pt>
              <c:pt idx="32">
                <c:v>3.3E-3</c:v>
              </c:pt>
              <c:pt idx="33">
                <c:v>3.3999999999999998E-3</c:v>
              </c:pt>
              <c:pt idx="34">
                <c:v>3.5000000000000001E-3</c:v>
              </c:pt>
              <c:pt idx="35">
                <c:v>3.5999999999999999E-3</c:v>
              </c:pt>
              <c:pt idx="36">
                <c:v>3.7000000000000002E-3</c:v>
              </c:pt>
              <c:pt idx="37">
                <c:v>3.8E-3</c:v>
              </c:pt>
              <c:pt idx="38">
                <c:v>3.8999999999999998E-3</c:v>
              </c:pt>
              <c:pt idx="39">
                <c:v>4.0000000000000001E-3</c:v>
              </c:pt>
              <c:pt idx="40">
                <c:v>4.1000000000000003E-3</c:v>
              </c:pt>
              <c:pt idx="41">
                <c:v>4.1999999999999997E-3</c:v>
              </c:pt>
              <c:pt idx="42">
                <c:v>4.3E-3</c:v>
              </c:pt>
              <c:pt idx="43">
                <c:v>4.4000000000000003E-3</c:v>
              </c:pt>
              <c:pt idx="44">
                <c:v>4.4999999999999997E-3</c:v>
              </c:pt>
              <c:pt idx="45">
                <c:v>4.5999999999999999E-3</c:v>
              </c:pt>
              <c:pt idx="46">
                <c:v>4.7000000000000002E-3</c:v>
              </c:pt>
              <c:pt idx="47">
                <c:v>4.7999999999999996E-3</c:v>
              </c:pt>
              <c:pt idx="48">
                <c:v>4.8999999999999998E-3</c:v>
              </c:pt>
              <c:pt idx="49">
                <c:v>5.0000000000000001E-3</c:v>
              </c:pt>
              <c:pt idx="50">
                <c:v>5.1000000000000004E-3</c:v>
              </c:pt>
              <c:pt idx="51">
                <c:v>5.1999999999999998E-3</c:v>
              </c:pt>
              <c:pt idx="52">
                <c:v>5.3E-3</c:v>
              </c:pt>
              <c:pt idx="53">
                <c:v>5.4000000000000003E-3</c:v>
              </c:pt>
              <c:pt idx="54">
                <c:v>5.4999999999999997E-3</c:v>
              </c:pt>
              <c:pt idx="55">
                <c:v>5.5999999999999999E-3</c:v>
              </c:pt>
              <c:pt idx="56">
                <c:v>5.7000000000000002E-3</c:v>
              </c:pt>
              <c:pt idx="57">
                <c:v>5.7999999999999996E-3</c:v>
              </c:pt>
              <c:pt idx="58">
                <c:v>5.8999999999999999E-3</c:v>
              </c:pt>
              <c:pt idx="59">
                <c:v>6.0000000000000001E-3</c:v>
              </c:pt>
              <c:pt idx="60">
                <c:v>6.1000000000000004E-3</c:v>
              </c:pt>
              <c:pt idx="61">
                <c:v>6.1999999999999998E-3</c:v>
              </c:pt>
              <c:pt idx="62">
                <c:v>6.3E-3</c:v>
              </c:pt>
              <c:pt idx="63">
                <c:v>6.4000000000000003E-3</c:v>
              </c:pt>
              <c:pt idx="64">
                <c:v>6.4999999999999997E-3</c:v>
              </c:pt>
              <c:pt idx="65">
                <c:v>6.6E-3</c:v>
              </c:pt>
              <c:pt idx="66">
                <c:v>6.7000000000000002E-3</c:v>
              </c:pt>
              <c:pt idx="67">
                <c:v>6.7999999999999996E-3</c:v>
              </c:pt>
              <c:pt idx="68">
                <c:v>6.8999999999999999E-3</c:v>
              </c:pt>
              <c:pt idx="69">
                <c:v>7.0000000000000001E-3</c:v>
              </c:pt>
              <c:pt idx="70">
                <c:v>7.1000000000000004E-3</c:v>
              </c:pt>
              <c:pt idx="71">
                <c:v>7.1999999999999998E-3</c:v>
              </c:pt>
              <c:pt idx="72">
                <c:v>7.3000000000000001E-3</c:v>
              </c:pt>
              <c:pt idx="73">
                <c:v>7.4000000000000003E-3</c:v>
              </c:pt>
              <c:pt idx="74">
                <c:v>7.4999999999999997E-3</c:v>
              </c:pt>
              <c:pt idx="75">
                <c:v>7.6E-3</c:v>
              </c:pt>
              <c:pt idx="76">
                <c:v>7.7000000000000002E-3</c:v>
              </c:pt>
              <c:pt idx="77">
                <c:v>7.7999999999999996E-3</c:v>
              </c:pt>
              <c:pt idx="78">
                <c:v>7.9000000000000008E-3</c:v>
              </c:pt>
              <c:pt idx="79">
                <c:v>8.0000000000000002E-3</c:v>
              </c:pt>
              <c:pt idx="80">
                <c:v>8.0999999999999996E-3</c:v>
              </c:pt>
              <c:pt idx="81">
                <c:v>8.2000000000000007E-3</c:v>
              </c:pt>
              <c:pt idx="82">
                <c:v>8.3000000000000001E-3</c:v>
              </c:pt>
              <c:pt idx="83">
                <c:v>8.3999999999999995E-3</c:v>
              </c:pt>
              <c:pt idx="84">
                <c:v>8.5000000000000006E-3</c:v>
              </c:pt>
              <c:pt idx="85">
                <c:v>8.6E-3</c:v>
              </c:pt>
              <c:pt idx="86">
                <c:v>8.6999999999999994E-3</c:v>
              </c:pt>
              <c:pt idx="87">
                <c:v>8.8000000000000005E-3</c:v>
              </c:pt>
              <c:pt idx="88">
                <c:v>8.8999999999999999E-3</c:v>
              </c:pt>
              <c:pt idx="89">
                <c:v>8.9999999999999993E-3</c:v>
              </c:pt>
              <c:pt idx="90">
                <c:v>9.1000000000000004E-3</c:v>
              </c:pt>
              <c:pt idx="91">
                <c:v>9.1999999999999998E-3</c:v>
              </c:pt>
              <c:pt idx="92">
                <c:v>9.2999999999999992E-3</c:v>
              </c:pt>
              <c:pt idx="93">
                <c:v>9.4000000000000004E-3</c:v>
              </c:pt>
              <c:pt idx="94">
                <c:v>9.4999999999999998E-3</c:v>
              </c:pt>
              <c:pt idx="95">
                <c:v>9.5999999999999992E-3</c:v>
              </c:pt>
              <c:pt idx="96">
                <c:v>9.7000000000000003E-3</c:v>
              </c:pt>
              <c:pt idx="97">
                <c:v>9.7999999999999997E-3</c:v>
              </c:pt>
              <c:pt idx="98">
                <c:v>9.9000000000000008E-3</c:v>
              </c:pt>
              <c:pt idx="99">
                <c:v>0.01</c:v>
              </c:pt>
              <c:pt idx="100">
                <c:v>1.01E-2</c:v>
              </c:pt>
              <c:pt idx="101">
                <c:v>1.0200000000000001E-2</c:v>
              </c:pt>
              <c:pt idx="102">
                <c:v>1.03E-2</c:v>
              </c:pt>
              <c:pt idx="103">
                <c:v>1.04E-2</c:v>
              </c:pt>
              <c:pt idx="104">
                <c:v>1.0500000000000001E-2</c:v>
              </c:pt>
              <c:pt idx="105">
                <c:v>1.06E-2</c:v>
              </c:pt>
              <c:pt idx="106">
                <c:v>1.0699999999999999E-2</c:v>
              </c:pt>
              <c:pt idx="107">
                <c:v>1.0800000000000001E-2</c:v>
              </c:pt>
              <c:pt idx="108">
                <c:v>1.09E-2</c:v>
              </c:pt>
              <c:pt idx="109">
                <c:v>1.0999999999999999E-2</c:v>
              </c:pt>
              <c:pt idx="110">
                <c:v>1.11E-2</c:v>
              </c:pt>
              <c:pt idx="111">
                <c:v>1.12E-2</c:v>
              </c:pt>
              <c:pt idx="112">
                <c:v>1.1299999999999999E-2</c:v>
              </c:pt>
              <c:pt idx="113">
                <c:v>1.14E-2</c:v>
              </c:pt>
              <c:pt idx="114">
                <c:v>1.15E-2</c:v>
              </c:pt>
              <c:pt idx="115">
                <c:v>1.1599999999999999E-2</c:v>
              </c:pt>
              <c:pt idx="116">
                <c:v>1.17E-2</c:v>
              </c:pt>
              <c:pt idx="117">
                <c:v>1.18E-2</c:v>
              </c:pt>
              <c:pt idx="118">
                <c:v>1.1900000000000001E-2</c:v>
              </c:pt>
              <c:pt idx="119">
                <c:v>1.2E-2</c:v>
              </c:pt>
              <c:pt idx="120">
                <c:v>1.21E-2</c:v>
              </c:pt>
              <c:pt idx="121">
                <c:v>1.2200000000000001E-2</c:v>
              </c:pt>
              <c:pt idx="122">
                <c:v>1.23E-2</c:v>
              </c:pt>
              <c:pt idx="123">
                <c:v>1.24E-2</c:v>
              </c:pt>
              <c:pt idx="124">
                <c:v>1.2500000000000001E-2</c:v>
              </c:pt>
              <c:pt idx="125">
                <c:v>1.26E-2</c:v>
              </c:pt>
              <c:pt idx="126">
                <c:v>1.2699999999999999E-2</c:v>
              </c:pt>
              <c:pt idx="127">
                <c:v>1.2800000000000001E-2</c:v>
              </c:pt>
              <c:pt idx="128">
                <c:v>1.29E-2</c:v>
              </c:pt>
              <c:pt idx="129">
                <c:v>1.2999999999999999E-2</c:v>
              </c:pt>
              <c:pt idx="130">
                <c:v>1.3100000000000001E-2</c:v>
              </c:pt>
              <c:pt idx="131">
                <c:v>1.32E-2</c:v>
              </c:pt>
              <c:pt idx="132">
                <c:v>1.3299999999999999E-2</c:v>
              </c:pt>
              <c:pt idx="133">
                <c:v>1.34E-2</c:v>
              </c:pt>
              <c:pt idx="134">
                <c:v>1.35E-2</c:v>
              </c:pt>
              <c:pt idx="135">
                <c:v>1.3599999999999999E-2</c:v>
              </c:pt>
              <c:pt idx="136">
                <c:v>1.37E-2</c:v>
              </c:pt>
              <c:pt idx="137">
                <c:v>1.38E-2</c:v>
              </c:pt>
              <c:pt idx="138">
                <c:v>1.3899999999999999E-2</c:v>
              </c:pt>
              <c:pt idx="139">
                <c:v>1.4E-2</c:v>
              </c:pt>
              <c:pt idx="140">
                <c:v>1.41E-2</c:v>
              </c:pt>
              <c:pt idx="141">
                <c:v>1.4200000000000001E-2</c:v>
              </c:pt>
              <c:pt idx="142">
                <c:v>1.43E-2</c:v>
              </c:pt>
              <c:pt idx="143">
                <c:v>1.44E-2</c:v>
              </c:pt>
              <c:pt idx="144">
                <c:v>1.4500000000000001E-2</c:v>
              </c:pt>
              <c:pt idx="145">
                <c:v>1.46E-2</c:v>
              </c:pt>
              <c:pt idx="146">
                <c:v>1.47E-2</c:v>
              </c:pt>
              <c:pt idx="147">
                <c:v>1.4800000000000001E-2</c:v>
              </c:pt>
              <c:pt idx="148">
                <c:v>1.49E-2</c:v>
              </c:pt>
              <c:pt idx="149">
                <c:v>1.4999999999999999E-2</c:v>
              </c:pt>
              <c:pt idx="150">
                <c:v>1.5100000000000001E-2</c:v>
              </c:pt>
              <c:pt idx="151">
                <c:v>1.52E-2</c:v>
              </c:pt>
              <c:pt idx="152">
                <c:v>1.5299999999999999E-2</c:v>
              </c:pt>
              <c:pt idx="153">
                <c:v>1.54E-2</c:v>
              </c:pt>
              <c:pt idx="154">
                <c:v>1.55E-2</c:v>
              </c:pt>
              <c:pt idx="155">
                <c:v>1.5599999999999999E-2</c:v>
              </c:pt>
              <c:pt idx="156">
                <c:v>1.5699999999999999E-2</c:v>
              </c:pt>
              <c:pt idx="157">
                <c:v>1.5800000000000002E-2</c:v>
              </c:pt>
              <c:pt idx="158">
                <c:v>1.5900000000000001E-2</c:v>
              </c:pt>
              <c:pt idx="159">
                <c:v>1.6E-2</c:v>
              </c:pt>
              <c:pt idx="160">
                <c:v>1.61E-2</c:v>
              </c:pt>
              <c:pt idx="161">
                <c:v>1.6199999999999999E-2</c:v>
              </c:pt>
              <c:pt idx="162">
                <c:v>1.6299999999999999E-2</c:v>
              </c:pt>
              <c:pt idx="163">
                <c:v>1.6400000000000001E-2</c:v>
              </c:pt>
              <c:pt idx="164">
                <c:v>1.6500000000000001E-2</c:v>
              </c:pt>
              <c:pt idx="165">
                <c:v>1.66E-2</c:v>
              </c:pt>
              <c:pt idx="166">
                <c:v>1.67E-2</c:v>
              </c:pt>
              <c:pt idx="167">
                <c:v>1.6799999999999999E-2</c:v>
              </c:pt>
              <c:pt idx="168">
                <c:v>1.6899999999999998E-2</c:v>
              </c:pt>
              <c:pt idx="169">
                <c:v>1.7000000000000001E-2</c:v>
              </c:pt>
              <c:pt idx="170">
                <c:v>1.7100000000000001E-2</c:v>
              </c:pt>
              <c:pt idx="171">
                <c:v>1.72E-2</c:v>
              </c:pt>
              <c:pt idx="172">
                <c:v>1.7299999999999999E-2</c:v>
              </c:pt>
              <c:pt idx="173">
                <c:v>1.7399999999999999E-2</c:v>
              </c:pt>
              <c:pt idx="174">
                <c:v>1.7500000000000002E-2</c:v>
              </c:pt>
              <c:pt idx="175">
                <c:v>1.7600000000000001E-2</c:v>
              </c:pt>
              <c:pt idx="176">
                <c:v>1.77E-2</c:v>
              </c:pt>
              <c:pt idx="177">
                <c:v>1.78E-2</c:v>
              </c:pt>
              <c:pt idx="178">
                <c:v>1.7899999999999999E-2</c:v>
              </c:pt>
              <c:pt idx="179">
                <c:v>1.7999999999999999E-2</c:v>
              </c:pt>
              <c:pt idx="180">
                <c:v>1.8100000000000002E-2</c:v>
              </c:pt>
              <c:pt idx="181">
                <c:v>1.8200000000000001E-2</c:v>
              </c:pt>
              <c:pt idx="182">
                <c:v>1.83E-2</c:v>
              </c:pt>
              <c:pt idx="183">
                <c:v>1.84E-2</c:v>
              </c:pt>
              <c:pt idx="184">
                <c:v>1.8499999999999999E-2</c:v>
              </c:pt>
              <c:pt idx="185">
                <c:v>1.8599999999999998E-2</c:v>
              </c:pt>
              <c:pt idx="186">
                <c:v>1.8700000000000001E-2</c:v>
              </c:pt>
              <c:pt idx="187">
                <c:v>1.8800000000000001E-2</c:v>
              </c:pt>
              <c:pt idx="188">
                <c:v>1.89E-2</c:v>
              </c:pt>
              <c:pt idx="189">
                <c:v>1.9E-2</c:v>
              </c:pt>
              <c:pt idx="190">
                <c:v>1.9099999999999999E-2</c:v>
              </c:pt>
              <c:pt idx="191">
                <c:v>1.9199999999999998E-2</c:v>
              </c:pt>
              <c:pt idx="192">
                <c:v>1.9300000000000001E-2</c:v>
              </c:pt>
              <c:pt idx="193">
                <c:v>1.9400000000000001E-2</c:v>
              </c:pt>
              <c:pt idx="194">
                <c:v>1.95E-2</c:v>
              </c:pt>
              <c:pt idx="195">
                <c:v>1.9599999999999999E-2</c:v>
              </c:pt>
              <c:pt idx="196">
                <c:v>1.9699999999999999E-2</c:v>
              </c:pt>
              <c:pt idx="197">
                <c:v>1.9800000000000002E-2</c:v>
              </c:pt>
              <c:pt idx="198">
                <c:v>1.9900000000000001E-2</c:v>
              </c:pt>
              <c:pt idx="199">
                <c:v>0.02</c:v>
              </c:pt>
              <c:pt idx="200">
                <c:v>2.01E-2</c:v>
              </c:pt>
              <c:pt idx="201">
                <c:v>2.0199999999999999E-2</c:v>
              </c:pt>
              <c:pt idx="202">
                <c:v>2.0299999999999999E-2</c:v>
              </c:pt>
              <c:pt idx="203">
                <c:v>2.0400000000000001E-2</c:v>
              </c:pt>
              <c:pt idx="204">
                <c:v>2.0500000000000001E-2</c:v>
              </c:pt>
              <c:pt idx="205">
                <c:v>2.06E-2</c:v>
              </c:pt>
              <c:pt idx="206">
                <c:v>2.07E-2</c:v>
              </c:pt>
              <c:pt idx="207">
                <c:v>2.0799999999999999E-2</c:v>
              </c:pt>
              <c:pt idx="208">
                <c:v>2.0899999999999998E-2</c:v>
              </c:pt>
              <c:pt idx="209">
                <c:v>2.1000000000000001E-2</c:v>
              </c:pt>
              <c:pt idx="210">
                <c:v>2.1100000000000001E-2</c:v>
              </c:pt>
              <c:pt idx="211">
                <c:v>2.12E-2</c:v>
              </c:pt>
              <c:pt idx="212">
                <c:v>2.1299999999999999E-2</c:v>
              </c:pt>
              <c:pt idx="213">
                <c:v>2.1399999999999999E-2</c:v>
              </c:pt>
              <c:pt idx="214">
                <c:v>2.1499999999999998E-2</c:v>
              </c:pt>
              <c:pt idx="215">
                <c:v>2.1600000000000001E-2</c:v>
              </c:pt>
              <c:pt idx="216">
                <c:v>2.1700000000000001E-2</c:v>
              </c:pt>
              <c:pt idx="217">
                <c:v>2.18E-2</c:v>
              </c:pt>
              <c:pt idx="218">
                <c:v>2.1899999999999999E-2</c:v>
              </c:pt>
              <c:pt idx="219">
                <c:v>2.1999999999999999E-2</c:v>
              </c:pt>
              <c:pt idx="220">
                <c:v>2.2100000000000002E-2</c:v>
              </c:pt>
              <c:pt idx="221">
                <c:v>2.2200000000000001E-2</c:v>
              </c:pt>
              <c:pt idx="222">
                <c:v>2.23E-2</c:v>
              </c:pt>
              <c:pt idx="223">
                <c:v>2.24E-2</c:v>
              </c:pt>
              <c:pt idx="224">
                <c:v>2.2499999999999999E-2</c:v>
              </c:pt>
              <c:pt idx="225">
                <c:v>2.2599999999999999E-2</c:v>
              </c:pt>
              <c:pt idx="226">
                <c:v>2.2700000000000001E-2</c:v>
              </c:pt>
              <c:pt idx="227">
                <c:v>2.2800000000000001E-2</c:v>
              </c:pt>
              <c:pt idx="228">
                <c:v>2.29E-2</c:v>
              </c:pt>
              <c:pt idx="229">
                <c:v>2.3E-2</c:v>
              </c:pt>
              <c:pt idx="230">
                <c:v>2.3099999999999999E-2</c:v>
              </c:pt>
              <c:pt idx="231">
                <c:v>2.3199999999999998E-2</c:v>
              </c:pt>
              <c:pt idx="232">
                <c:v>2.3300000000000001E-2</c:v>
              </c:pt>
              <c:pt idx="233">
                <c:v>2.3400000000000001E-2</c:v>
              </c:pt>
              <c:pt idx="234">
                <c:v>2.35E-2</c:v>
              </c:pt>
              <c:pt idx="235">
                <c:v>2.3599999999999999E-2</c:v>
              </c:pt>
              <c:pt idx="236">
                <c:v>2.3699999999999999E-2</c:v>
              </c:pt>
              <c:pt idx="237">
                <c:v>2.3800000000000002E-2</c:v>
              </c:pt>
              <c:pt idx="238">
                <c:v>2.3900000000000001E-2</c:v>
              </c:pt>
              <c:pt idx="239">
                <c:v>2.4E-2</c:v>
              </c:pt>
              <c:pt idx="240">
                <c:v>2.41E-2</c:v>
              </c:pt>
              <c:pt idx="241">
                <c:v>2.4199999999999999E-2</c:v>
              </c:pt>
              <c:pt idx="242">
                <c:v>2.4299999999999999E-2</c:v>
              </c:pt>
              <c:pt idx="243">
                <c:v>2.4400000000000002E-2</c:v>
              </c:pt>
              <c:pt idx="244">
                <c:v>2.4500000000000001E-2</c:v>
              </c:pt>
              <c:pt idx="245">
                <c:v>2.46E-2</c:v>
              </c:pt>
              <c:pt idx="246">
                <c:v>2.47E-2</c:v>
              </c:pt>
              <c:pt idx="247">
                <c:v>2.4799999999999999E-2</c:v>
              </c:pt>
              <c:pt idx="248">
                <c:v>2.4899999999999999E-2</c:v>
              </c:pt>
              <c:pt idx="249">
                <c:v>2.5000000000000001E-2</c:v>
              </c:pt>
              <c:pt idx="250">
                <c:v>2.5100000000000001E-2</c:v>
              </c:pt>
              <c:pt idx="251">
                <c:v>2.52E-2</c:v>
              </c:pt>
              <c:pt idx="252">
                <c:v>2.53E-2</c:v>
              </c:pt>
              <c:pt idx="253">
                <c:v>2.5399999999999999E-2</c:v>
              </c:pt>
              <c:pt idx="254">
                <c:v>2.5499999999999998E-2</c:v>
              </c:pt>
              <c:pt idx="255">
                <c:v>2.5600000000000001E-2</c:v>
              </c:pt>
              <c:pt idx="256">
                <c:v>2.5700000000000001E-2</c:v>
              </c:pt>
              <c:pt idx="257">
                <c:v>2.58E-2</c:v>
              </c:pt>
              <c:pt idx="258">
                <c:v>2.5899999999999999E-2</c:v>
              </c:pt>
              <c:pt idx="259">
                <c:v>2.5999999999999999E-2</c:v>
              </c:pt>
              <c:pt idx="260">
                <c:v>2.6100000000000002E-2</c:v>
              </c:pt>
              <c:pt idx="261">
                <c:v>2.6200000000000001E-2</c:v>
              </c:pt>
              <c:pt idx="262">
                <c:v>2.63E-2</c:v>
              </c:pt>
              <c:pt idx="263">
                <c:v>2.64E-2</c:v>
              </c:pt>
              <c:pt idx="264">
                <c:v>2.6499999999999999E-2</c:v>
              </c:pt>
              <c:pt idx="265">
                <c:v>2.6599999999999999E-2</c:v>
              </c:pt>
              <c:pt idx="266">
                <c:v>2.6700000000000002E-2</c:v>
              </c:pt>
              <c:pt idx="267">
                <c:v>2.6800000000000001E-2</c:v>
              </c:pt>
              <c:pt idx="268">
                <c:v>2.69E-2</c:v>
              </c:pt>
              <c:pt idx="269">
                <c:v>2.7E-2</c:v>
              </c:pt>
              <c:pt idx="270">
                <c:v>2.7099999999999999E-2</c:v>
              </c:pt>
              <c:pt idx="271">
                <c:v>2.7199999999999998E-2</c:v>
              </c:pt>
              <c:pt idx="272">
                <c:v>2.7300000000000001E-2</c:v>
              </c:pt>
              <c:pt idx="273">
                <c:v>2.7400000000000001E-2</c:v>
              </c:pt>
              <c:pt idx="274">
                <c:v>2.75E-2</c:v>
              </c:pt>
              <c:pt idx="275">
                <c:v>2.76E-2</c:v>
              </c:pt>
              <c:pt idx="276">
                <c:v>2.7699999999999999E-2</c:v>
              </c:pt>
              <c:pt idx="277">
                <c:v>2.7799999999999998E-2</c:v>
              </c:pt>
              <c:pt idx="278">
                <c:v>2.7900000000000001E-2</c:v>
              </c:pt>
              <c:pt idx="279">
                <c:v>2.8000000000000001E-2</c:v>
              </c:pt>
              <c:pt idx="280">
                <c:v>2.81E-2</c:v>
              </c:pt>
              <c:pt idx="281">
                <c:v>2.8199999999999999E-2</c:v>
              </c:pt>
              <c:pt idx="282">
                <c:v>2.8299999999999999E-2</c:v>
              </c:pt>
              <c:pt idx="283">
                <c:v>2.8400000000000002E-2</c:v>
              </c:pt>
              <c:pt idx="284">
                <c:v>2.8500000000000001E-2</c:v>
              </c:pt>
              <c:pt idx="285">
                <c:v>2.86E-2</c:v>
              </c:pt>
              <c:pt idx="286">
                <c:v>2.87E-2</c:v>
              </c:pt>
              <c:pt idx="287">
                <c:v>2.8799999999999999E-2</c:v>
              </c:pt>
              <c:pt idx="288">
                <c:v>2.8899999999999999E-2</c:v>
              </c:pt>
              <c:pt idx="289">
                <c:v>2.9000000000000001E-2</c:v>
              </c:pt>
              <c:pt idx="290">
                <c:v>2.9100000000000001E-2</c:v>
              </c:pt>
              <c:pt idx="291">
                <c:v>2.92E-2</c:v>
              </c:pt>
              <c:pt idx="292">
                <c:v>2.93E-2</c:v>
              </c:pt>
              <c:pt idx="293">
                <c:v>2.9399999999999999E-2</c:v>
              </c:pt>
              <c:pt idx="294">
                <c:v>2.9499999999999998E-2</c:v>
              </c:pt>
              <c:pt idx="295">
                <c:v>2.9600000000000001E-2</c:v>
              </c:pt>
              <c:pt idx="296">
                <c:v>2.9700000000000001E-2</c:v>
              </c:pt>
              <c:pt idx="297">
                <c:v>2.98E-2</c:v>
              </c:pt>
              <c:pt idx="298">
                <c:v>2.9899999999999999E-2</c:v>
              </c:pt>
              <c:pt idx="299">
                <c:v>0.03</c:v>
              </c:pt>
              <c:pt idx="300">
                <c:v>3.0099999999999998E-2</c:v>
              </c:pt>
              <c:pt idx="301">
                <c:v>3.0200000000000001E-2</c:v>
              </c:pt>
              <c:pt idx="302">
                <c:v>3.0300000000000001E-2</c:v>
              </c:pt>
              <c:pt idx="303">
                <c:v>3.04E-2</c:v>
              </c:pt>
              <c:pt idx="304">
                <c:v>3.0499999999999999E-2</c:v>
              </c:pt>
              <c:pt idx="305">
                <c:v>3.0599999999999999E-2</c:v>
              </c:pt>
              <c:pt idx="306">
                <c:v>3.0700000000000002E-2</c:v>
              </c:pt>
              <c:pt idx="307">
                <c:v>3.0800000000000001E-2</c:v>
              </c:pt>
              <c:pt idx="308">
                <c:v>3.09E-2</c:v>
              </c:pt>
              <c:pt idx="309">
                <c:v>3.1E-2</c:v>
              </c:pt>
              <c:pt idx="310">
                <c:v>3.1099999999999999E-2</c:v>
              </c:pt>
              <c:pt idx="311">
                <c:v>3.1199999999999999E-2</c:v>
              </c:pt>
              <c:pt idx="312">
                <c:v>3.1300000000000001E-2</c:v>
              </c:pt>
              <c:pt idx="313">
                <c:v>3.1399999999999997E-2</c:v>
              </c:pt>
              <c:pt idx="314">
                <c:v>3.15E-2</c:v>
              </c:pt>
              <c:pt idx="315">
                <c:v>3.1600000000000003E-2</c:v>
              </c:pt>
              <c:pt idx="316">
                <c:v>3.1699999999999999E-2</c:v>
              </c:pt>
              <c:pt idx="317">
                <c:v>3.1800000000000002E-2</c:v>
              </c:pt>
              <c:pt idx="318">
                <c:v>3.1899999999999998E-2</c:v>
              </c:pt>
              <c:pt idx="319">
                <c:v>3.2000000000000001E-2</c:v>
              </c:pt>
              <c:pt idx="320">
                <c:v>3.2099999999999997E-2</c:v>
              </c:pt>
              <c:pt idx="321">
                <c:v>3.2199999999999999E-2</c:v>
              </c:pt>
              <c:pt idx="322">
                <c:v>3.2300000000000002E-2</c:v>
              </c:pt>
              <c:pt idx="323">
                <c:v>3.2399999999999998E-2</c:v>
              </c:pt>
              <c:pt idx="324">
                <c:v>3.2500000000000001E-2</c:v>
              </c:pt>
              <c:pt idx="325">
                <c:v>3.2599999999999997E-2</c:v>
              </c:pt>
              <c:pt idx="326">
                <c:v>3.27E-2</c:v>
              </c:pt>
              <c:pt idx="327">
                <c:v>3.2800000000000003E-2</c:v>
              </c:pt>
              <c:pt idx="328">
                <c:v>3.2899999999999999E-2</c:v>
              </c:pt>
              <c:pt idx="329">
                <c:v>3.3000000000000002E-2</c:v>
              </c:pt>
              <c:pt idx="330">
                <c:v>3.3099999999999997E-2</c:v>
              </c:pt>
              <c:pt idx="331">
                <c:v>3.32E-2</c:v>
              </c:pt>
              <c:pt idx="332">
                <c:v>3.3300000000000003E-2</c:v>
              </c:pt>
              <c:pt idx="333">
                <c:v>3.3399999999999999E-2</c:v>
              </c:pt>
              <c:pt idx="334">
                <c:v>3.3500000000000002E-2</c:v>
              </c:pt>
              <c:pt idx="335">
                <c:v>3.3599999999999998E-2</c:v>
              </c:pt>
              <c:pt idx="336">
                <c:v>3.3700000000000001E-2</c:v>
              </c:pt>
              <c:pt idx="337">
                <c:v>3.3799999999999997E-2</c:v>
              </c:pt>
              <c:pt idx="338">
                <c:v>3.39E-2</c:v>
              </c:pt>
              <c:pt idx="339">
                <c:v>3.4000000000000002E-2</c:v>
              </c:pt>
              <c:pt idx="340">
                <c:v>3.4099999999999998E-2</c:v>
              </c:pt>
              <c:pt idx="341">
                <c:v>3.4200000000000001E-2</c:v>
              </c:pt>
              <c:pt idx="342">
                <c:v>3.4299999999999997E-2</c:v>
              </c:pt>
              <c:pt idx="343">
                <c:v>3.44E-2</c:v>
              </c:pt>
              <c:pt idx="344">
                <c:v>3.4500000000000003E-2</c:v>
              </c:pt>
              <c:pt idx="345">
                <c:v>3.4599999999999999E-2</c:v>
              </c:pt>
              <c:pt idx="346">
                <c:v>3.4700000000000002E-2</c:v>
              </c:pt>
              <c:pt idx="347">
                <c:v>3.4799999999999998E-2</c:v>
              </c:pt>
              <c:pt idx="348">
                <c:v>3.49E-2</c:v>
              </c:pt>
              <c:pt idx="349">
                <c:v>3.5000000000000003E-2</c:v>
              </c:pt>
              <c:pt idx="350">
                <c:v>3.5099999999999999E-2</c:v>
              </c:pt>
              <c:pt idx="351">
                <c:v>3.5200000000000002E-2</c:v>
              </c:pt>
              <c:pt idx="352">
                <c:v>3.5299999999999998E-2</c:v>
              </c:pt>
              <c:pt idx="353">
                <c:v>3.5400000000000001E-2</c:v>
              </c:pt>
              <c:pt idx="354">
                <c:v>3.5499999999999997E-2</c:v>
              </c:pt>
              <c:pt idx="355">
                <c:v>3.56E-2</c:v>
              </c:pt>
              <c:pt idx="356">
                <c:v>3.5700000000000003E-2</c:v>
              </c:pt>
              <c:pt idx="357">
                <c:v>3.5799999999999998E-2</c:v>
              </c:pt>
              <c:pt idx="358">
                <c:v>3.5900000000000001E-2</c:v>
              </c:pt>
              <c:pt idx="359">
                <c:v>3.5999999999999997E-2</c:v>
              </c:pt>
              <c:pt idx="360">
                <c:v>3.61E-2</c:v>
              </c:pt>
              <c:pt idx="361">
                <c:v>3.6200000000000003E-2</c:v>
              </c:pt>
              <c:pt idx="362">
                <c:v>3.6299999999999999E-2</c:v>
              </c:pt>
              <c:pt idx="363">
                <c:v>3.6400000000000002E-2</c:v>
              </c:pt>
              <c:pt idx="364">
                <c:v>3.6499999999999998E-2</c:v>
              </c:pt>
              <c:pt idx="365">
                <c:v>3.6600000000000001E-2</c:v>
              </c:pt>
              <c:pt idx="366">
                <c:v>3.6700000000000003E-2</c:v>
              </c:pt>
              <c:pt idx="367">
                <c:v>3.6799999999999999E-2</c:v>
              </c:pt>
              <c:pt idx="368">
                <c:v>3.6900000000000002E-2</c:v>
              </c:pt>
              <c:pt idx="369">
                <c:v>3.6999999999999998E-2</c:v>
              </c:pt>
              <c:pt idx="370">
                <c:v>3.7100000000000001E-2</c:v>
              </c:pt>
              <c:pt idx="371">
                <c:v>3.7199999999999997E-2</c:v>
              </c:pt>
              <c:pt idx="372">
                <c:v>3.73E-2</c:v>
              </c:pt>
              <c:pt idx="373">
                <c:v>3.7400000000000003E-2</c:v>
              </c:pt>
              <c:pt idx="374">
                <c:v>3.7499999999999999E-2</c:v>
              </c:pt>
              <c:pt idx="375">
                <c:v>3.7600000000000001E-2</c:v>
              </c:pt>
              <c:pt idx="376">
                <c:v>3.7699999999999997E-2</c:v>
              </c:pt>
              <c:pt idx="377">
                <c:v>3.78E-2</c:v>
              </c:pt>
              <c:pt idx="378">
                <c:v>3.7900000000000003E-2</c:v>
              </c:pt>
              <c:pt idx="379">
                <c:v>3.7999999999999999E-2</c:v>
              </c:pt>
              <c:pt idx="380">
                <c:v>3.8100000000000002E-2</c:v>
              </c:pt>
              <c:pt idx="381">
                <c:v>3.8199999999999998E-2</c:v>
              </c:pt>
              <c:pt idx="382">
                <c:v>3.8300000000000001E-2</c:v>
              </c:pt>
              <c:pt idx="383">
                <c:v>3.8399999999999997E-2</c:v>
              </c:pt>
              <c:pt idx="384">
                <c:v>3.85E-2</c:v>
              </c:pt>
              <c:pt idx="385">
                <c:v>3.8600000000000002E-2</c:v>
              </c:pt>
              <c:pt idx="386">
                <c:v>3.8699999999999998E-2</c:v>
              </c:pt>
              <c:pt idx="387">
                <c:v>3.8800000000000001E-2</c:v>
              </c:pt>
              <c:pt idx="388">
                <c:v>3.8899999999999997E-2</c:v>
              </c:pt>
              <c:pt idx="389">
                <c:v>3.9E-2</c:v>
              </c:pt>
              <c:pt idx="390">
                <c:v>3.9100000000000003E-2</c:v>
              </c:pt>
              <c:pt idx="391">
                <c:v>3.9199999999999999E-2</c:v>
              </c:pt>
              <c:pt idx="392">
                <c:v>3.9300000000000002E-2</c:v>
              </c:pt>
              <c:pt idx="393">
                <c:v>3.9399999999999998E-2</c:v>
              </c:pt>
              <c:pt idx="394">
                <c:v>3.95E-2</c:v>
              </c:pt>
              <c:pt idx="395">
                <c:v>3.9600000000000003E-2</c:v>
              </c:pt>
              <c:pt idx="396">
                <c:v>3.9699999999999999E-2</c:v>
              </c:pt>
              <c:pt idx="397">
                <c:v>3.9800000000000002E-2</c:v>
              </c:pt>
              <c:pt idx="398">
                <c:v>3.9899999999999998E-2</c:v>
              </c:pt>
              <c:pt idx="399">
                <c:v>0.04</c:v>
              </c:pt>
              <c:pt idx="400">
                <c:v>4.0099999999999997E-2</c:v>
              </c:pt>
              <c:pt idx="401">
                <c:v>4.02E-2</c:v>
              </c:pt>
              <c:pt idx="402">
                <c:v>4.0300000000000002E-2</c:v>
              </c:pt>
              <c:pt idx="403">
                <c:v>4.0399999999999998E-2</c:v>
              </c:pt>
              <c:pt idx="404">
                <c:v>4.0500000000000001E-2</c:v>
              </c:pt>
              <c:pt idx="405">
                <c:v>4.0599999999999997E-2</c:v>
              </c:pt>
              <c:pt idx="406">
                <c:v>4.07E-2</c:v>
              </c:pt>
              <c:pt idx="407">
                <c:v>4.0800000000000003E-2</c:v>
              </c:pt>
              <c:pt idx="408">
                <c:v>4.0899999999999999E-2</c:v>
              </c:pt>
              <c:pt idx="409">
                <c:v>4.1000000000000002E-2</c:v>
              </c:pt>
              <c:pt idx="410">
                <c:v>4.1099999999999998E-2</c:v>
              </c:pt>
              <c:pt idx="411">
                <c:v>4.1200000000000001E-2</c:v>
              </c:pt>
              <c:pt idx="412">
                <c:v>4.1300000000000003E-2</c:v>
              </c:pt>
              <c:pt idx="413">
                <c:v>4.1399999999999999E-2</c:v>
              </c:pt>
              <c:pt idx="414">
                <c:v>4.1500000000000002E-2</c:v>
              </c:pt>
              <c:pt idx="415">
                <c:v>4.1599999999999998E-2</c:v>
              </c:pt>
              <c:pt idx="416">
                <c:v>4.1700000000000001E-2</c:v>
              </c:pt>
              <c:pt idx="417">
                <c:v>4.1799999999999997E-2</c:v>
              </c:pt>
              <c:pt idx="418">
                <c:v>4.19E-2</c:v>
              </c:pt>
              <c:pt idx="419">
                <c:v>4.2000000000000003E-2</c:v>
              </c:pt>
              <c:pt idx="420">
                <c:v>4.2099999999999999E-2</c:v>
              </c:pt>
              <c:pt idx="421">
                <c:v>4.2200000000000001E-2</c:v>
              </c:pt>
              <c:pt idx="422">
                <c:v>4.2299999999999997E-2</c:v>
              </c:pt>
              <c:pt idx="423">
                <c:v>4.24E-2</c:v>
              </c:pt>
              <c:pt idx="424">
                <c:v>4.2500000000000003E-2</c:v>
              </c:pt>
              <c:pt idx="425">
                <c:v>4.2599999999999999E-2</c:v>
              </c:pt>
              <c:pt idx="426">
                <c:v>4.2700000000000002E-2</c:v>
              </c:pt>
              <c:pt idx="427">
                <c:v>4.2799999999999998E-2</c:v>
              </c:pt>
              <c:pt idx="428">
                <c:v>4.2900000000000001E-2</c:v>
              </c:pt>
              <c:pt idx="429">
                <c:v>4.2999999999999997E-2</c:v>
              </c:pt>
              <c:pt idx="430">
                <c:v>4.3099999999999999E-2</c:v>
              </c:pt>
              <c:pt idx="431">
                <c:v>4.3200000000000002E-2</c:v>
              </c:pt>
              <c:pt idx="432">
                <c:v>4.3299999999999998E-2</c:v>
              </c:pt>
              <c:pt idx="433">
                <c:v>4.3400000000000001E-2</c:v>
              </c:pt>
              <c:pt idx="434">
                <c:v>4.3499999999999997E-2</c:v>
              </c:pt>
              <c:pt idx="435">
                <c:v>4.36E-2</c:v>
              </c:pt>
              <c:pt idx="436">
                <c:v>4.3700000000000003E-2</c:v>
              </c:pt>
              <c:pt idx="437">
                <c:v>4.3799999999999999E-2</c:v>
              </c:pt>
              <c:pt idx="438">
                <c:v>4.3900000000000002E-2</c:v>
              </c:pt>
              <c:pt idx="439">
                <c:v>4.3999999999999997E-2</c:v>
              </c:pt>
              <c:pt idx="440">
                <c:v>4.41E-2</c:v>
              </c:pt>
              <c:pt idx="441">
                <c:v>4.4200000000000003E-2</c:v>
              </c:pt>
              <c:pt idx="442">
                <c:v>4.4299999999999999E-2</c:v>
              </c:pt>
              <c:pt idx="443">
                <c:v>4.4400000000000002E-2</c:v>
              </c:pt>
              <c:pt idx="444">
                <c:v>4.4499999999999998E-2</c:v>
              </c:pt>
              <c:pt idx="445">
                <c:v>4.4600000000000001E-2</c:v>
              </c:pt>
              <c:pt idx="446">
                <c:v>4.4699999999999997E-2</c:v>
              </c:pt>
              <c:pt idx="447">
                <c:v>4.48E-2</c:v>
              </c:pt>
              <c:pt idx="448">
                <c:v>4.4900000000000002E-2</c:v>
              </c:pt>
              <c:pt idx="449">
                <c:v>4.4999999999999998E-2</c:v>
              </c:pt>
              <c:pt idx="450">
                <c:v>4.5100000000000001E-2</c:v>
              </c:pt>
              <c:pt idx="451">
                <c:v>4.5199999999999997E-2</c:v>
              </c:pt>
              <c:pt idx="452">
                <c:v>4.53E-2</c:v>
              </c:pt>
              <c:pt idx="453">
                <c:v>4.5400000000000003E-2</c:v>
              </c:pt>
              <c:pt idx="454">
                <c:v>4.5499999999999999E-2</c:v>
              </c:pt>
              <c:pt idx="455">
                <c:v>4.5600000000000002E-2</c:v>
              </c:pt>
              <c:pt idx="456">
                <c:v>4.5699999999999998E-2</c:v>
              </c:pt>
              <c:pt idx="457">
                <c:v>4.58E-2</c:v>
              </c:pt>
              <c:pt idx="458">
                <c:v>4.5900000000000003E-2</c:v>
              </c:pt>
              <c:pt idx="459">
                <c:v>4.5999999999999999E-2</c:v>
              </c:pt>
              <c:pt idx="460">
                <c:v>4.6100000000000002E-2</c:v>
              </c:pt>
              <c:pt idx="461">
                <c:v>4.6199999999999998E-2</c:v>
              </c:pt>
              <c:pt idx="462">
                <c:v>4.6300000000000001E-2</c:v>
              </c:pt>
              <c:pt idx="463">
                <c:v>4.6399999999999997E-2</c:v>
              </c:pt>
              <c:pt idx="464">
                <c:v>4.65E-2</c:v>
              </c:pt>
              <c:pt idx="465">
                <c:v>4.6600000000000003E-2</c:v>
              </c:pt>
              <c:pt idx="466">
                <c:v>4.6699999999999998E-2</c:v>
              </c:pt>
              <c:pt idx="467">
                <c:v>4.6800000000000001E-2</c:v>
              </c:pt>
              <c:pt idx="468">
                <c:v>4.6899999999999997E-2</c:v>
              </c:pt>
              <c:pt idx="469">
                <c:v>4.7E-2</c:v>
              </c:pt>
              <c:pt idx="470">
                <c:v>4.7100000000000003E-2</c:v>
              </c:pt>
              <c:pt idx="471">
                <c:v>4.7199999999999999E-2</c:v>
              </c:pt>
              <c:pt idx="472">
                <c:v>4.7300000000000002E-2</c:v>
              </c:pt>
              <c:pt idx="473">
                <c:v>4.7399999999999998E-2</c:v>
              </c:pt>
              <c:pt idx="474">
                <c:v>4.7500000000000001E-2</c:v>
              </c:pt>
              <c:pt idx="475">
                <c:v>4.7600000000000003E-2</c:v>
              </c:pt>
              <c:pt idx="476">
                <c:v>4.7699999999999999E-2</c:v>
              </c:pt>
              <c:pt idx="477">
                <c:v>4.7800000000000002E-2</c:v>
              </c:pt>
              <c:pt idx="478">
                <c:v>4.7899999999999998E-2</c:v>
              </c:pt>
              <c:pt idx="479">
                <c:v>4.8000000000000001E-2</c:v>
              </c:pt>
              <c:pt idx="480">
                <c:v>4.8099999999999997E-2</c:v>
              </c:pt>
              <c:pt idx="481">
                <c:v>4.82E-2</c:v>
              </c:pt>
              <c:pt idx="482">
                <c:v>4.8300000000000003E-2</c:v>
              </c:pt>
              <c:pt idx="483">
                <c:v>4.8399999999999999E-2</c:v>
              </c:pt>
              <c:pt idx="484">
                <c:v>4.8500000000000001E-2</c:v>
              </c:pt>
              <c:pt idx="485">
                <c:v>4.8599999999999997E-2</c:v>
              </c:pt>
              <c:pt idx="486">
                <c:v>4.87E-2</c:v>
              </c:pt>
              <c:pt idx="487">
                <c:v>4.8800000000000003E-2</c:v>
              </c:pt>
              <c:pt idx="488">
                <c:v>4.8899999999999999E-2</c:v>
              </c:pt>
              <c:pt idx="489">
                <c:v>4.9000000000000002E-2</c:v>
              </c:pt>
              <c:pt idx="490">
                <c:v>4.9099999999999998E-2</c:v>
              </c:pt>
              <c:pt idx="491">
                <c:v>4.9200000000000001E-2</c:v>
              </c:pt>
              <c:pt idx="492">
                <c:v>4.9299999999999997E-2</c:v>
              </c:pt>
              <c:pt idx="493">
                <c:v>4.9399999999999999E-2</c:v>
              </c:pt>
              <c:pt idx="494">
                <c:v>4.9500000000000002E-2</c:v>
              </c:pt>
              <c:pt idx="495">
                <c:v>4.9599999999999998E-2</c:v>
              </c:pt>
              <c:pt idx="496">
                <c:v>4.9700000000000001E-2</c:v>
              </c:pt>
              <c:pt idx="497">
                <c:v>4.9799999999999997E-2</c:v>
              </c:pt>
              <c:pt idx="498">
                <c:v>4.99E-2</c:v>
              </c:pt>
              <c:pt idx="499">
                <c:v>0.05</c:v>
              </c:pt>
              <c:pt idx="500">
                <c:v>5.0099999999999999E-2</c:v>
              </c:pt>
              <c:pt idx="501">
                <c:v>5.0200000000000002E-2</c:v>
              </c:pt>
              <c:pt idx="502">
                <c:v>5.0299999999999997E-2</c:v>
              </c:pt>
              <c:pt idx="503">
                <c:v>5.04E-2</c:v>
              </c:pt>
              <c:pt idx="504">
                <c:v>5.0500000000000003E-2</c:v>
              </c:pt>
              <c:pt idx="505">
                <c:v>5.0599999999999999E-2</c:v>
              </c:pt>
              <c:pt idx="506">
                <c:v>5.0700000000000002E-2</c:v>
              </c:pt>
              <c:pt idx="507">
                <c:v>5.0799999999999998E-2</c:v>
              </c:pt>
              <c:pt idx="508">
                <c:v>5.0900000000000001E-2</c:v>
              </c:pt>
              <c:pt idx="509">
                <c:v>5.0999999999999997E-2</c:v>
              </c:pt>
              <c:pt idx="510">
                <c:v>5.11E-2</c:v>
              </c:pt>
              <c:pt idx="511">
                <c:v>5.1200000000000002E-2</c:v>
              </c:pt>
              <c:pt idx="512">
                <c:v>5.1299999999999998E-2</c:v>
              </c:pt>
              <c:pt idx="513">
                <c:v>5.1400000000000001E-2</c:v>
              </c:pt>
              <c:pt idx="514">
                <c:v>5.1499999999999997E-2</c:v>
              </c:pt>
              <c:pt idx="515">
                <c:v>5.16E-2</c:v>
              </c:pt>
              <c:pt idx="516">
                <c:v>5.1700000000000003E-2</c:v>
              </c:pt>
              <c:pt idx="517">
                <c:v>5.1799999999999999E-2</c:v>
              </c:pt>
              <c:pt idx="518">
                <c:v>5.1900000000000002E-2</c:v>
              </c:pt>
              <c:pt idx="519">
                <c:v>5.1999999999999998E-2</c:v>
              </c:pt>
              <c:pt idx="520">
                <c:v>5.21E-2</c:v>
              </c:pt>
              <c:pt idx="521">
                <c:v>5.2200000000000003E-2</c:v>
              </c:pt>
              <c:pt idx="522">
                <c:v>5.2299999999999999E-2</c:v>
              </c:pt>
              <c:pt idx="523">
                <c:v>5.2400000000000002E-2</c:v>
              </c:pt>
              <c:pt idx="524">
                <c:v>5.2499999999999998E-2</c:v>
              </c:pt>
              <c:pt idx="525">
                <c:v>5.2600000000000001E-2</c:v>
              </c:pt>
              <c:pt idx="526">
                <c:v>5.2699999999999997E-2</c:v>
              </c:pt>
              <c:pt idx="527">
                <c:v>5.28E-2</c:v>
              </c:pt>
              <c:pt idx="528">
                <c:v>5.2900000000000003E-2</c:v>
              </c:pt>
              <c:pt idx="529">
                <c:v>5.2999999999999999E-2</c:v>
              </c:pt>
              <c:pt idx="530">
                <c:v>5.3100000000000001E-2</c:v>
              </c:pt>
              <c:pt idx="531">
                <c:v>5.3199999999999997E-2</c:v>
              </c:pt>
              <c:pt idx="532">
                <c:v>5.33E-2</c:v>
              </c:pt>
              <c:pt idx="533">
                <c:v>5.3400000000000003E-2</c:v>
              </c:pt>
              <c:pt idx="534">
                <c:v>5.3499999999999999E-2</c:v>
              </c:pt>
              <c:pt idx="535">
                <c:v>5.3600000000000002E-2</c:v>
              </c:pt>
              <c:pt idx="536">
                <c:v>5.3699999999999998E-2</c:v>
              </c:pt>
              <c:pt idx="537">
                <c:v>5.3800000000000001E-2</c:v>
              </c:pt>
              <c:pt idx="538">
                <c:v>5.3900000000000003E-2</c:v>
              </c:pt>
              <c:pt idx="539">
                <c:v>5.3999999999999999E-2</c:v>
              </c:pt>
              <c:pt idx="540">
                <c:v>5.4100000000000002E-2</c:v>
              </c:pt>
              <c:pt idx="541">
                <c:v>5.4199999999999998E-2</c:v>
              </c:pt>
              <c:pt idx="542">
                <c:v>5.4300000000000001E-2</c:v>
              </c:pt>
              <c:pt idx="543">
                <c:v>5.4399999999999997E-2</c:v>
              </c:pt>
              <c:pt idx="544">
                <c:v>5.45E-2</c:v>
              </c:pt>
              <c:pt idx="545">
                <c:v>5.4600000000000003E-2</c:v>
              </c:pt>
              <c:pt idx="546">
                <c:v>5.4699999999999999E-2</c:v>
              </c:pt>
              <c:pt idx="547">
                <c:v>5.4800000000000001E-2</c:v>
              </c:pt>
              <c:pt idx="548">
                <c:v>5.4899999999999997E-2</c:v>
              </c:pt>
              <c:pt idx="549">
                <c:v>5.5E-2</c:v>
              </c:pt>
              <c:pt idx="550">
                <c:v>5.5100000000000003E-2</c:v>
              </c:pt>
              <c:pt idx="551">
                <c:v>5.5199999999999999E-2</c:v>
              </c:pt>
              <c:pt idx="552">
                <c:v>5.5300000000000002E-2</c:v>
              </c:pt>
              <c:pt idx="553">
                <c:v>5.5399999999999998E-2</c:v>
              </c:pt>
              <c:pt idx="554">
                <c:v>5.5500000000000001E-2</c:v>
              </c:pt>
              <c:pt idx="555">
                <c:v>5.5599999999999997E-2</c:v>
              </c:pt>
              <c:pt idx="556">
                <c:v>5.57E-2</c:v>
              </c:pt>
              <c:pt idx="557">
                <c:v>5.5800000000000002E-2</c:v>
              </c:pt>
              <c:pt idx="558">
                <c:v>5.5899999999999998E-2</c:v>
              </c:pt>
              <c:pt idx="559">
                <c:v>5.6000000000000001E-2</c:v>
              </c:pt>
              <c:pt idx="560">
                <c:v>5.6099999999999997E-2</c:v>
              </c:pt>
              <c:pt idx="561">
                <c:v>5.62E-2</c:v>
              </c:pt>
              <c:pt idx="562">
                <c:v>5.6300000000000003E-2</c:v>
              </c:pt>
              <c:pt idx="563">
                <c:v>5.6399999999999999E-2</c:v>
              </c:pt>
              <c:pt idx="564">
                <c:v>5.6500000000000002E-2</c:v>
              </c:pt>
              <c:pt idx="565">
                <c:v>5.6599999999999998E-2</c:v>
              </c:pt>
              <c:pt idx="566">
                <c:v>5.67E-2</c:v>
              </c:pt>
              <c:pt idx="567">
                <c:v>5.6800000000000003E-2</c:v>
              </c:pt>
              <c:pt idx="568">
                <c:v>5.6899999999999999E-2</c:v>
              </c:pt>
              <c:pt idx="569">
                <c:v>5.7000000000000002E-2</c:v>
              </c:pt>
              <c:pt idx="570">
                <c:v>5.7099999999999998E-2</c:v>
              </c:pt>
              <c:pt idx="571">
                <c:v>5.7200000000000001E-2</c:v>
              </c:pt>
              <c:pt idx="572">
                <c:v>5.7299999999999997E-2</c:v>
              </c:pt>
              <c:pt idx="573">
                <c:v>5.74E-2</c:v>
              </c:pt>
              <c:pt idx="574">
                <c:v>5.7500000000000002E-2</c:v>
              </c:pt>
              <c:pt idx="575">
                <c:v>5.7599999999999998E-2</c:v>
              </c:pt>
              <c:pt idx="576">
                <c:v>5.7700000000000001E-2</c:v>
              </c:pt>
              <c:pt idx="577">
                <c:v>5.7799999999999997E-2</c:v>
              </c:pt>
              <c:pt idx="578">
                <c:v>5.79E-2</c:v>
              </c:pt>
              <c:pt idx="579">
                <c:v>5.8000000000000003E-2</c:v>
              </c:pt>
              <c:pt idx="580">
                <c:v>5.8099999999999999E-2</c:v>
              </c:pt>
              <c:pt idx="581">
                <c:v>5.8200000000000002E-2</c:v>
              </c:pt>
              <c:pt idx="582">
                <c:v>5.8299999999999998E-2</c:v>
              </c:pt>
              <c:pt idx="583">
                <c:v>5.8400000000000001E-2</c:v>
              </c:pt>
              <c:pt idx="584">
                <c:v>5.8500000000000003E-2</c:v>
              </c:pt>
              <c:pt idx="585">
                <c:v>5.8599999999999999E-2</c:v>
              </c:pt>
              <c:pt idx="586">
                <c:v>5.8700000000000002E-2</c:v>
              </c:pt>
              <c:pt idx="587">
                <c:v>5.8799999999999998E-2</c:v>
              </c:pt>
              <c:pt idx="588">
                <c:v>5.8900000000000001E-2</c:v>
              </c:pt>
              <c:pt idx="589">
                <c:v>5.8999999999999997E-2</c:v>
              </c:pt>
              <c:pt idx="590">
                <c:v>5.91E-2</c:v>
              </c:pt>
              <c:pt idx="591">
                <c:v>5.9200000000000003E-2</c:v>
              </c:pt>
              <c:pt idx="592">
                <c:v>5.9299999999999999E-2</c:v>
              </c:pt>
              <c:pt idx="593">
                <c:v>5.9400000000000001E-2</c:v>
              </c:pt>
              <c:pt idx="594">
                <c:v>5.9499999999999997E-2</c:v>
              </c:pt>
              <c:pt idx="595">
                <c:v>5.96E-2</c:v>
              </c:pt>
              <c:pt idx="596">
                <c:v>5.9700000000000003E-2</c:v>
              </c:pt>
              <c:pt idx="597">
                <c:v>5.9799999999999999E-2</c:v>
              </c:pt>
              <c:pt idx="598">
                <c:v>5.9900000000000002E-2</c:v>
              </c:pt>
              <c:pt idx="599">
                <c:v>0.06</c:v>
              </c:pt>
              <c:pt idx="600">
                <c:v>6.0100000000000001E-2</c:v>
              </c:pt>
              <c:pt idx="601">
                <c:v>6.0199999999999997E-2</c:v>
              </c:pt>
              <c:pt idx="602">
                <c:v>6.0299999999999999E-2</c:v>
              </c:pt>
              <c:pt idx="603">
                <c:v>6.0400000000000002E-2</c:v>
              </c:pt>
              <c:pt idx="604">
                <c:v>6.0499999999999998E-2</c:v>
              </c:pt>
              <c:pt idx="605">
                <c:v>6.0600000000000001E-2</c:v>
              </c:pt>
              <c:pt idx="606">
                <c:v>6.0699999999999997E-2</c:v>
              </c:pt>
              <c:pt idx="607">
                <c:v>6.08E-2</c:v>
              </c:pt>
              <c:pt idx="608">
                <c:v>6.0900000000000003E-2</c:v>
              </c:pt>
              <c:pt idx="609">
                <c:v>6.0999999999999999E-2</c:v>
              </c:pt>
              <c:pt idx="610">
                <c:v>6.1100000000000002E-2</c:v>
              </c:pt>
              <c:pt idx="611">
                <c:v>6.1199999999999997E-2</c:v>
              </c:pt>
              <c:pt idx="612">
                <c:v>6.13E-2</c:v>
              </c:pt>
              <c:pt idx="613">
                <c:v>6.1400000000000003E-2</c:v>
              </c:pt>
              <c:pt idx="614">
                <c:v>6.1499999999999999E-2</c:v>
              </c:pt>
              <c:pt idx="615">
                <c:v>6.1600000000000002E-2</c:v>
              </c:pt>
              <c:pt idx="616">
                <c:v>6.1699999999999998E-2</c:v>
              </c:pt>
              <c:pt idx="617">
                <c:v>6.1800000000000001E-2</c:v>
              </c:pt>
              <c:pt idx="618">
                <c:v>6.1899999999999997E-2</c:v>
              </c:pt>
              <c:pt idx="619">
                <c:v>6.2E-2</c:v>
              </c:pt>
              <c:pt idx="620">
                <c:v>6.2100000000000002E-2</c:v>
              </c:pt>
              <c:pt idx="621">
                <c:v>6.2199999999999998E-2</c:v>
              </c:pt>
              <c:pt idx="622">
                <c:v>6.2300000000000001E-2</c:v>
              </c:pt>
              <c:pt idx="623">
                <c:v>6.2399999999999997E-2</c:v>
              </c:pt>
              <c:pt idx="624">
                <c:v>6.25E-2</c:v>
              </c:pt>
              <c:pt idx="625">
                <c:v>6.2600000000000003E-2</c:v>
              </c:pt>
              <c:pt idx="626">
                <c:v>6.2700000000000006E-2</c:v>
              </c:pt>
              <c:pt idx="627">
                <c:v>6.2799999999999995E-2</c:v>
              </c:pt>
              <c:pt idx="628">
                <c:v>6.2899999999999998E-2</c:v>
              </c:pt>
              <c:pt idx="629">
                <c:v>6.3E-2</c:v>
              </c:pt>
              <c:pt idx="630">
                <c:v>6.3100000000000003E-2</c:v>
              </c:pt>
              <c:pt idx="631">
                <c:v>6.3200000000000006E-2</c:v>
              </c:pt>
              <c:pt idx="632">
                <c:v>6.3299999999999995E-2</c:v>
              </c:pt>
              <c:pt idx="633">
                <c:v>6.3399999999999998E-2</c:v>
              </c:pt>
              <c:pt idx="634">
                <c:v>6.3500000000000001E-2</c:v>
              </c:pt>
              <c:pt idx="635">
                <c:v>6.3600000000000004E-2</c:v>
              </c:pt>
              <c:pt idx="636">
                <c:v>6.3700000000000007E-2</c:v>
              </c:pt>
              <c:pt idx="637">
                <c:v>6.3799999999999996E-2</c:v>
              </c:pt>
              <c:pt idx="638">
                <c:v>6.3899999999999998E-2</c:v>
              </c:pt>
              <c:pt idx="639">
                <c:v>6.4000000000000001E-2</c:v>
              </c:pt>
              <c:pt idx="640">
                <c:v>6.4100000000000004E-2</c:v>
              </c:pt>
              <c:pt idx="641">
                <c:v>6.4199999999999993E-2</c:v>
              </c:pt>
              <c:pt idx="642">
                <c:v>6.4299999999999996E-2</c:v>
              </c:pt>
              <c:pt idx="643">
                <c:v>6.4399999999999999E-2</c:v>
              </c:pt>
              <c:pt idx="644">
                <c:v>6.4500000000000002E-2</c:v>
              </c:pt>
              <c:pt idx="645">
                <c:v>6.4600000000000005E-2</c:v>
              </c:pt>
              <c:pt idx="646">
                <c:v>6.4699999999999994E-2</c:v>
              </c:pt>
              <c:pt idx="647">
                <c:v>6.4799999999999996E-2</c:v>
              </c:pt>
              <c:pt idx="648">
                <c:v>6.4899999999999999E-2</c:v>
              </c:pt>
              <c:pt idx="649">
                <c:v>6.5000000000000002E-2</c:v>
              </c:pt>
              <c:pt idx="650">
                <c:v>6.5100000000000005E-2</c:v>
              </c:pt>
              <c:pt idx="651">
                <c:v>6.5199999999999994E-2</c:v>
              </c:pt>
              <c:pt idx="652">
                <c:v>6.5299999999999997E-2</c:v>
              </c:pt>
              <c:pt idx="653">
                <c:v>6.54E-2</c:v>
              </c:pt>
              <c:pt idx="654">
                <c:v>6.5500000000000003E-2</c:v>
              </c:pt>
              <c:pt idx="655">
                <c:v>6.5600000000000006E-2</c:v>
              </c:pt>
              <c:pt idx="656">
                <c:v>6.5699999999999995E-2</c:v>
              </c:pt>
              <c:pt idx="657">
                <c:v>6.5799999999999997E-2</c:v>
              </c:pt>
              <c:pt idx="658">
                <c:v>6.59E-2</c:v>
              </c:pt>
              <c:pt idx="659">
                <c:v>6.6000000000000003E-2</c:v>
              </c:pt>
              <c:pt idx="660">
                <c:v>6.6100000000000006E-2</c:v>
              </c:pt>
              <c:pt idx="661">
                <c:v>6.6199999999999995E-2</c:v>
              </c:pt>
              <c:pt idx="662">
                <c:v>6.6299999999999998E-2</c:v>
              </c:pt>
              <c:pt idx="663">
                <c:v>6.6400000000000001E-2</c:v>
              </c:pt>
              <c:pt idx="664">
                <c:v>6.6500000000000004E-2</c:v>
              </c:pt>
              <c:pt idx="665">
                <c:v>6.6600000000000006E-2</c:v>
              </c:pt>
              <c:pt idx="666">
                <c:v>6.6699999999999995E-2</c:v>
              </c:pt>
              <c:pt idx="667">
                <c:v>6.6799999999999998E-2</c:v>
              </c:pt>
              <c:pt idx="668">
                <c:v>6.6900000000000001E-2</c:v>
              </c:pt>
              <c:pt idx="669">
                <c:v>6.7000000000000004E-2</c:v>
              </c:pt>
              <c:pt idx="670">
                <c:v>6.7100000000000007E-2</c:v>
              </c:pt>
              <c:pt idx="671">
                <c:v>6.7199999999999996E-2</c:v>
              </c:pt>
              <c:pt idx="672">
                <c:v>6.7299999999999999E-2</c:v>
              </c:pt>
              <c:pt idx="673">
                <c:v>6.7400000000000002E-2</c:v>
              </c:pt>
              <c:pt idx="674">
                <c:v>6.7500000000000004E-2</c:v>
              </c:pt>
              <c:pt idx="675">
                <c:v>6.7599999999999993E-2</c:v>
              </c:pt>
              <c:pt idx="676">
                <c:v>6.7699999999999996E-2</c:v>
              </c:pt>
              <c:pt idx="677">
                <c:v>6.7799999999999999E-2</c:v>
              </c:pt>
              <c:pt idx="678">
                <c:v>6.7900000000000002E-2</c:v>
              </c:pt>
              <c:pt idx="679">
                <c:v>6.8000000000000005E-2</c:v>
              </c:pt>
              <c:pt idx="680">
                <c:v>6.8099999999999994E-2</c:v>
              </c:pt>
              <c:pt idx="681">
                <c:v>6.8199999999999997E-2</c:v>
              </c:pt>
              <c:pt idx="682">
                <c:v>6.83E-2</c:v>
              </c:pt>
              <c:pt idx="683">
                <c:v>6.8400000000000002E-2</c:v>
              </c:pt>
              <c:pt idx="684">
                <c:v>6.8500000000000005E-2</c:v>
              </c:pt>
              <c:pt idx="685">
                <c:v>6.8599999999999994E-2</c:v>
              </c:pt>
              <c:pt idx="686">
                <c:v>6.8699999999999997E-2</c:v>
              </c:pt>
              <c:pt idx="687">
                <c:v>6.88E-2</c:v>
              </c:pt>
              <c:pt idx="688">
                <c:v>6.8900000000000003E-2</c:v>
              </c:pt>
              <c:pt idx="689">
                <c:v>6.9000000000000006E-2</c:v>
              </c:pt>
              <c:pt idx="690">
                <c:v>6.9099999999999995E-2</c:v>
              </c:pt>
              <c:pt idx="691">
                <c:v>6.9199999999999998E-2</c:v>
              </c:pt>
              <c:pt idx="692">
                <c:v>6.93E-2</c:v>
              </c:pt>
              <c:pt idx="693">
                <c:v>6.9400000000000003E-2</c:v>
              </c:pt>
              <c:pt idx="694">
                <c:v>6.9500000000000006E-2</c:v>
              </c:pt>
              <c:pt idx="695">
                <c:v>6.9599999999999995E-2</c:v>
              </c:pt>
              <c:pt idx="696">
                <c:v>6.9699999999999998E-2</c:v>
              </c:pt>
              <c:pt idx="697">
                <c:v>6.9800000000000001E-2</c:v>
              </c:pt>
              <c:pt idx="698">
                <c:v>6.9900000000000004E-2</c:v>
              </c:pt>
              <c:pt idx="699">
                <c:v>7.0000000000000007E-2</c:v>
              </c:pt>
              <c:pt idx="700">
                <c:v>7.0099999999999996E-2</c:v>
              </c:pt>
              <c:pt idx="701">
                <c:v>7.0199999999999999E-2</c:v>
              </c:pt>
              <c:pt idx="702">
                <c:v>7.0300000000000001E-2</c:v>
              </c:pt>
              <c:pt idx="703">
                <c:v>7.0400000000000004E-2</c:v>
              </c:pt>
              <c:pt idx="704">
                <c:v>7.0499999999999993E-2</c:v>
              </c:pt>
              <c:pt idx="705">
                <c:v>7.0599999999999996E-2</c:v>
              </c:pt>
              <c:pt idx="706">
                <c:v>7.0699999999999999E-2</c:v>
              </c:pt>
              <c:pt idx="707">
                <c:v>7.0800000000000002E-2</c:v>
              </c:pt>
              <c:pt idx="708">
                <c:v>7.0900000000000005E-2</c:v>
              </c:pt>
              <c:pt idx="709">
                <c:v>7.0999999999999994E-2</c:v>
              </c:pt>
              <c:pt idx="710">
                <c:v>7.1099999999999997E-2</c:v>
              </c:pt>
              <c:pt idx="711">
                <c:v>7.1199999999999999E-2</c:v>
              </c:pt>
              <c:pt idx="712">
                <c:v>7.1300000000000002E-2</c:v>
              </c:pt>
              <c:pt idx="713">
                <c:v>7.1400000000000005E-2</c:v>
              </c:pt>
              <c:pt idx="714">
                <c:v>7.1499999999999994E-2</c:v>
              </c:pt>
              <c:pt idx="715">
                <c:v>7.1599999999999997E-2</c:v>
              </c:pt>
              <c:pt idx="716">
                <c:v>7.17E-2</c:v>
              </c:pt>
              <c:pt idx="717">
                <c:v>7.1800000000000003E-2</c:v>
              </c:pt>
              <c:pt idx="718">
                <c:v>7.1900000000000006E-2</c:v>
              </c:pt>
              <c:pt idx="719">
                <c:v>7.1999999999999995E-2</c:v>
              </c:pt>
              <c:pt idx="720">
                <c:v>7.2099999999999997E-2</c:v>
              </c:pt>
              <c:pt idx="721">
                <c:v>7.22E-2</c:v>
              </c:pt>
              <c:pt idx="722">
                <c:v>7.2300000000000003E-2</c:v>
              </c:pt>
              <c:pt idx="723">
                <c:v>7.2400000000000006E-2</c:v>
              </c:pt>
              <c:pt idx="724">
                <c:v>7.2499999999999995E-2</c:v>
              </c:pt>
              <c:pt idx="725">
                <c:v>7.2599999999999998E-2</c:v>
              </c:pt>
              <c:pt idx="726">
                <c:v>7.2700000000000001E-2</c:v>
              </c:pt>
              <c:pt idx="727">
                <c:v>7.2800000000000004E-2</c:v>
              </c:pt>
              <c:pt idx="728">
                <c:v>7.2900000000000006E-2</c:v>
              </c:pt>
              <c:pt idx="729">
                <c:v>7.2999999999999995E-2</c:v>
              </c:pt>
              <c:pt idx="730">
                <c:v>7.3099999999999998E-2</c:v>
              </c:pt>
              <c:pt idx="731">
                <c:v>7.3200000000000001E-2</c:v>
              </c:pt>
              <c:pt idx="732">
                <c:v>7.3300000000000004E-2</c:v>
              </c:pt>
              <c:pt idx="733">
                <c:v>7.3400000000000007E-2</c:v>
              </c:pt>
              <c:pt idx="734">
                <c:v>7.3499999999999996E-2</c:v>
              </c:pt>
              <c:pt idx="735">
                <c:v>7.3599999999999999E-2</c:v>
              </c:pt>
              <c:pt idx="736">
                <c:v>7.3700000000000002E-2</c:v>
              </c:pt>
              <c:pt idx="737">
                <c:v>7.3800000000000004E-2</c:v>
              </c:pt>
              <c:pt idx="738">
                <c:v>7.3899999999999993E-2</c:v>
              </c:pt>
              <c:pt idx="739">
                <c:v>7.3999999999999996E-2</c:v>
              </c:pt>
              <c:pt idx="740">
                <c:v>7.4099999999999999E-2</c:v>
              </c:pt>
              <c:pt idx="741">
                <c:v>7.4200000000000002E-2</c:v>
              </c:pt>
              <c:pt idx="742">
                <c:v>7.4300000000000005E-2</c:v>
              </c:pt>
              <c:pt idx="743">
                <c:v>7.4399999999999994E-2</c:v>
              </c:pt>
              <c:pt idx="744">
                <c:v>7.4499999999999997E-2</c:v>
              </c:pt>
              <c:pt idx="745">
                <c:v>7.46E-2</c:v>
              </c:pt>
              <c:pt idx="746">
                <c:v>7.4700000000000003E-2</c:v>
              </c:pt>
              <c:pt idx="747">
                <c:v>7.4800000000000005E-2</c:v>
              </c:pt>
              <c:pt idx="748">
                <c:v>7.4899999999999994E-2</c:v>
              </c:pt>
              <c:pt idx="749">
                <c:v>7.4999999999999997E-2</c:v>
              </c:pt>
              <c:pt idx="750">
                <c:v>7.51E-2</c:v>
              </c:pt>
              <c:pt idx="751">
                <c:v>7.5200000000000003E-2</c:v>
              </c:pt>
              <c:pt idx="752">
                <c:v>7.5300000000000006E-2</c:v>
              </c:pt>
              <c:pt idx="753">
                <c:v>7.5399999999999995E-2</c:v>
              </c:pt>
              <c:pt idx="754">
                <c:v>7.5499999999999998E-2</c:v>
              </c:pt>
              <c:pt idx="755">
                <c:v>7.5600000000000001E-2</c:v>
              </c:pt>
              <c:pt idx="756">
                <c:v>7.5700000000000003E-2</c:v>
              </c:pt>
              <c:pt idx="757">
                <c:v>7.5800000000000006E-2</c:v>
              </c:pt>
              <c:pt idx="758">
                <c:v>7.5899999999999995E-2</c:v>
              </c:pt>
              <c:pt idx="759">
                <c:v>7.5999999999999998E-2</c:v>
              </c:pt>
              <c:pt idx="760">
                <c:v>7.6100000000000001E-2</c:v>
              </c:pt>
              <c:pt idx="761">
                <c:v>7.6200000000000004E-2</c:v>
              </c:pt>
              <c:pt idx="762">
                <c:v>7.6300000000000007E-2</c:v>
              </c:pt>
              <c:pt idx="763">
                <c:v>7.6399999999999996E-2</c:v>
              </c:pt>
              <c:pt idx="764">
                <c:v>7.6499999999999999E-2</c:v>
              </c:pt>
              <c:pt idx="765">
                <c:v>7.6600000000000001E-2</c:v>
              </c:pt>
              <c:pt idx="766">
                <c:v>7.6700000000000004E-2</c:v>
              </c:pt>
              <c:pt idx="767">
                <c:v>7.6799999999999993E-2</c:v>
              </c:pt>
              <c:pt idx="768">
                <c:v>7.6899999999999996E-2</c:v>
              </c:pt>
              <c:pt idx="769">
                <c:v>7.6999999999999999E-2</c:v>
              </c:pt>
              <c:pt idx="770">
                <c:v>7.7100000000000002E-2</c:v>
              </c:pt>
              <c:pt idx="771">
                <c:v>7.7200000000000005E-2</c:v>
              </c:pt>
              <c:pt idx="772">
                <c:v>7.7299999999999994E-2</c:v>
              </c:pt>
              <c:pt idx="773">
                <c:v>7.7399999999999997E-2</c:v>
              </c:pt>
              <c:pt idx="774">
                <c:v>7.7499999999999999E-2</c:v>
              </c:pt>
              <c:pt idx="775">
                <c:v>7.7600000000000002E-2</c:v>
              </c:pt>
              <c:pt idx="776">
                <c:v>7.7700000000000005E-2</c:v>
              </c:pt>
              <c:pt idx="777">
                <c:v>7.7799999999999994E-2</c:v>
              </c:pt>
              <c:pt idx="778">
                <c:v>7.7899999999999997E-2</c:v>
              </c:pt>
              <c:pt idx="779">
                <c:v>7.8E-2</c:v>
              </c:pt>
              <c:pt idx="780">
                <c:v>7.8100000000000003E-2</c:v>
              </c:pt>
              <c:pt idx="781">
                <c:v>7.8200000000000006E-2</c:v>
              </c:pt>
              <c:pt idx="782">
                <c:v>7.8299999999999995E-2</c:v>
              </c:pt>
              <c:pt idx="783">
                <c:v>7.8399999999999997E-2</c:v>
              </c:pt>
              <c:pt idx="784">
                <c:v>7.85E-2</c:v>
              </c:pt>
              <c:pt idx="785">
                <c:v>7.8600000000000003E-2</c:v>
              </c:pt>
              <c:pt idx="786">
                <c:v>7.8700000000000006E-2</c:v>
              </c:pt>
              <c:pt idx="787">
                <c:v>7.8799999999999995E-2</c:v>
              </c:pt>
              <c:pt idx="788">
                <c:v>7.8899999999999998E-2</c:v>
              </c:pt>
              <c:pt idx="789">
                <c:v>7.9000000000000001E-2</c:v>
              </c:pt>
              <c:pt idx="790">
                <c:v>7.9100000000000004E-2</c:v>
              </c:pt>
              <c:pt idx="791">
                <c:v>7.9200000000000007E-2</c:v>
              </c:pt>
              <c:pt idx="792">
                <c:v>7.9299999999999995E-2</c:v>
              </c:pt>
              <c:pt idx="793">
                <c:v>7.9399999999999998E-2</c:v>
              </c:pt>
              <c:pt idx="794">
                <c:v>7.9500000000000001E-2</c:v>
              </c:pt>
              <c:pt idx="795">
                <c:v>7.9600000000000004E-2</c:v>
              </c:pt>
              <c:pt idx="796">
                <c:v>7.9699999999999993E-2</c:v>
              </c:pt>
              <c:pt idx="797">
                <c:v>7.9799999999999996E-2</c:v>
              </c:pt>
              <c:pt idx="798">
                <c:v>7.9899999999999999E-2</c:v>
              </c:pt>
              <c:pt idx="799">
                <c:v>0.08</c:v>
              </c:pt>
              <c:pt idx="800">
                <c:v>8.0100000000000005E-2</c:v>
              </c:pt>
              <c:pt idx="801">
                <c:v>8.0199999999999994E-2</c:v>
              </c:pt>
              <c:pt idx="802">
                <c:v>8.0299999999999996E-2</c:v>
              </c:pt>
              <c:pt idx="803">
                <c:v>8.0399999999999999E-2</c:v>
              </c:pt>
              <c:pt idx="804">
                <c:v>8.0500000000000002E-2</c:v>
              </c:pt>
              <c:pt idx="805">
                <c:v>8.0600000000000005E-2</c:v>
              </c:pt>
              <c:pt idx="806">
                <c:v>8.0699999999999994E-2</c:v>
              </c:pt>
              <c:pt idx="807">
                <c:v>8.0799999999999997E-2</c:v>
              </c:pt>
              <c:pt idx="808">
                <c:v>8.09E-2</c:v>
              </c:pt>
              <c:pt idx="809">
                <c:v>8.1000000000000003E-2</c:v>
              </c:pt>
              <c:pt idx="810">
                <c:v>8.1100000000000005E-2</c:v>
              </c:pt>
              <c:pt idx="811">
                <c:v>8.1199999999999994E-2</c:v>
              </c:pt>
              <c:pt idx="812">
                <c:v>8.1299999999999997E-2</c:v>
              </c:pt>
              <c:pt idx="813">
                <c:v>8.14E-2</c:v>
              </c:pt>
              <c:pt idx="814">
                <c:v>8.1500000000000003E-2</c:v>
              </c:pt>
              <c:pt idx="815">
                <c:v>8.1600000000000006E-2</c:v>
              </c:pt>
              <c:pt idx="816">
                <c:v>8.1699999999999995E-2</c:v>
              </c:pt>
              <c:pt idx="817">
                <c:v>8.1799999999999998E-2</c:v>
              </c:pt>
              <c:pt idx="818">
                <c:v>8.1900000000000001E-2</c:v>
              </c:pt>
              <c:pt idx="819">
                <c:v>8.2000000000000003E-2</c:v>
              </c:pt>
              <c:pt idx="820">
                <c:v>8.2100000000000006E-2</c:v>
              </c:pt>
              <c:pt idx="821">
                <c:v>8.2199999999999995E-2</c:v>
              </c:pt>
              <c:pt idx="822">
                <c:v>8.2299999999999998E-2</c:v>
              </c:pt>
              <c:pt idx="823">
                <c:v>8.2400000000000001E-2</c:v>
              </c:pt>
              <c:pt idx="824">
                <c:v>8.2500000000000004E-2</c:v>
              </c:pt>
              <c:pt idx="825">
                <c:v>8.2600000000000007E-2</c:v>
              </c:pt>
              <c:pt idx="826">
                <c:v>8.2699999999999996E-2</c:v>
              </c:pt>
              <c:pt idx="827">
                <c:v>8.2799999999999999E-2</c:v>
              </c:pt>
              <c:pt idx="828">
                <c:v>8.2900000000000001E-2</c:v>
              </c:pt>
              <c:pt idx="829">
                <c:v>8.3000000000000004E-2</c:v>
              </c:pt>
              <c:pt idx="830">
                <c:v>8.3099999999999993E-2</c:v>
              </c:pt>
              <c:pt idx="831">
                <c:v>8.3199999999999996E-2</c:v>
              </c:pt>
              <c:pt idx="832">
                <c:v>8.3299999999999999E-2</c:v>
              </c:pt>
              <c:pt idx="833">
                <c:v>8.3400000000000002E-2</c:v>
              </c:pt>
              <c:pt idx="834">
                <c:v>8.3500000000000005E-2</c:v>
              </c:pt>
              <c:pt idx="835">
                <c:v>8.3599999999999994E-2</c:v>
              </c:pt>
              <c:pt idx="836">
                <c:v>8.3699999999999997E-2</c:v>
              </c:pt>
              <c:pt idx="837">
                <c:v>8.3799999999999999E-2</c:v>
              </c:pt>
              <c:pt idx="838">
                <c:v>8.3900000000000002E-2</c:v>
              </c:pt>
              <c:pt idx="839">
                <c:v>8.4000000000000005E-2</c:v>
              </c:pt>
              <c:pt idx="840">
                <c:v>8.4099999999999994E-2</c:v>
              </c:pt>
              <c:pt idx="841">
                <c:v>8.4199999999999997E-2</c:v>
              </c:pt>
              <c:pt idx="842">
                <c:v>8.43E-2</c:v>
              </c:pt>
              <c:pt idx="843">
                <c:v>8.4400000000000003E-2</c:v>
              </c:pt>
              <c:pt idx="844">
                <c:v>8.4500000000000006E-2</c:v>
              </c:pt>
              <c:pt idx="845">
                <c:v>8.4599999999999995E-2</c:v>
              </c:pt>
              <c:pt idx="846">
                <c:v>8.4699999999999998E-2</c:v>
              </c:pt>
              <c:pt idx="847">
                <c:v>8.48E-2</c:v>
              </c:pt>
              <c:pt idx="848">
                <c:v>8.4900000000000003E-2</c:v>
              </c:pt>
              <c:pt idx="849">
                <c:v>8.5000000000000006E-2</c:v>
              </c:pt>
              <c:pt idx="850">
                <c:v>8.5099999999999995E-2</c:v>
              </c:pt>
              <c:pt idx="851">
                <c:v>8.5199999999999998E-2</c:v>
              </c:pt>
              <c:pt idx="852">
                <c:v>8.5300000000000001E-2</c:v>
              </c:pt>
              <c:pt idx="853">
                <c:v>8.5400000000000004E-2</c:v>
              </c:pt>
              <c:pt idx="854">
                <c:v>8.5500000000000007E-2</c:v>
              </c:pt>
              <c:pt idx="855">
                <c:v>8.5599999999999996E-2</c:v>
              </c:pt>
              <c:pt idx="856">
                <c:v>8.5699999999999998E-2</c:v>
              </c:pt>
              <c:pt idx="857">
                <c:v>8.5800000000000001E-2</c:v>
              </c:pt>
              <c:pt idx="858">
                <c:v>8.5900000000000004E-2</c:v>
              </c:pt>
              <c:pt idx="859">
                <c:v>8.5999999999999993E-2</c:v>
              </c:pt>
              <c:pt idx="860">
                <c:v>8.6099999999999996E-2</c:v>
              </c:pt>
              <c:pt idx="861">
                <c:v>8.6199999999999999E-2</c:v>
              </c:pt>
              <c:pt idx="862">
                <c:v>8.6300000000000002E-2</c:v>
              </c:pt>
              <c:pt idx="863">
                <c:v>8.6400000000000005E-2</c:v>
              </c:pt>
              <c:pt idx="864">
                <c:v>8.6499999999999994E-2</c:v>
              </c:pt>
              <c:pt idx="865">
                <c:v>8.6599999999999996E-2</c:v>
              </c:pt>
              <c:pt idx="866">
                <c:v>8.6699999999999999E-2</c:v>
              </c:pt>
              <c:pt idx="867">
                <c:v>8.6800000000000002E-2</c:v>
              </c:pt>
              <c:pt idx="868">
                <c:v>8.6900000000000005E-2</c:v>
              </c:pt>
              <c:pt idx="869">
                <c:v>8.6999999999999994E-2</c:v>
              </c:pt>
              <c:pt idx="870">
                <c:v>8.7099999999999997E-2</c:v>
              </c:pt>
              <c:pt idx="871">
                <c:v>8.72E-2</c:v>
              </c:pt>
              <c:pt idx="872">
                <c:v>8.7300000000000003E-2</c:v>
              </c:pt>
              <c:pt idx="873">
                <c:v>8.7400000000000005E-2</c:v>
              </c:pt>
              <c:pt idx="874">
                <c:v>8.7499999999999994E-2</c:v>
              </c:pt>
              <c:pt idx="875">
                <c:v>8.7599999999999997E-2</c:v>
              </c:pt>
              <c:pt idx="876">
                <c:v>8.77E-2</c:v>
              </c:pt>
              <c:pt idx="877">
                <c:v>8.7800000000000003E-2</c:v>
              </c:pt>
              <c:pt idx="878">
                <c:v>8.7900000000000006E-2</c:v>
              </c:pt>
              <c:pt idx="879">
                <c:v>8.7999999999999995E-2</c:v>
              </c:pt>
              <c:pt idx="880">
                <c:v>8.8099999999999998E-2</c:v>
              </c:pt>
              <c:pt idx="881">
                <c:v>8.8200000000000001E-2</c:v>
              </c:pt>
              <c:pt idx="882">
                <c:v>8.8300000000000003E-2</c:v>
              </c:pt>
              <c:pt idx="883">
                <c:v>8.8400000000000006E-2</c:v>
              </c:pt>
              <c:pt idx="884">
                <c:v>8.8499999999999995E-2</c:v>
              </c:pt>
              <c:pt idx="885">
                <c:v>8.8599999999999998E-2</c:v>
              </c:pt>
              <c:pt idx="886">
                <c:v>8.8700000000000001E-2</c:v>
              </c:pt>
              <c:pt idx="887">
                <c:v>8.8800000000000004E-2</c:v>
              </c:pt>
              <c:pt idx="888">
                <c:v>8.8900000000000007E-2</c:v>
              </c:pt>
              <c:pt idx="889">
                <c:v>8.8999999999999996E-2</c:v>
              </c:pt>
              <c:pt idx="890">
                <c:v>8.9099999999999999E-2</c:v>
              </c:pt>
              <c:pt idx="891">
                <c:v>8.9200000000000002E-2</c:v>
              </c:pt>
              <c:pt idx="892">
                <c:v>8.9300000000000004E-2</c:v>
              </c:pt>
              <c:pt idx="893">
                <c:v>8.9399999999999993E-2</c:v>
              </c:pt>
              <c:pt idx="894">
                <c:v>8.9499999999999996E-2</c:v>
              </c:pt>
              <c:pt idx="895">
                <c:v>8.9599999999999999E-2</c:v>
              </c:pt>
              <c:pt idx="896">
                <c:v>8.9700000000000002E-2</c:v>
              </c:pt>
              <c:pt idx="897">
                <c:v>8.9800000000000005E-2</c:v>
              </c:pt>
              <c:pt idx="898">
                <c:v>8.9899999999999994E-2</c:v>
              </c:pt>
              <c:pt idx="899">
                <c:v>0.09</c:v>
              </c:pt>
              <c:pt idx="900">
                <c:v>9.01E-2</c:v>
              </c:pt>
              <c:pt idx="901">
                <c:v>9.0200000000000002E-2</c:v>
              </c:pt>
              <c:pt idx="902">
                <c:v>9.0300000000000005E-2</c:v>
              </c:pt>
              <c:pt idx="903">
                <c:v>9.0399999999999994E-2</c:v>
              </c:pt>
              <c:pt idx="904">
                <c:v>9.0499999999999997E-2</c:v>
              </c:pt>
              <c:pt idx="905">
                <c:v>9.06E-2</c:v>
              </c:pt>
              <c:pt idx="906">
                <c:v>9.0700000000000003E-2</c:v>
              </c:pt>
              <c:pt idx="907">
                <c:v>9.0800000000000006E-2</c:v>
              </c:pt>
              <c:pt idx="908">
                <c:v>9.0899999999999995E-2</c:v>
              </c:pt>
              <c:pt idx="909">
                <c:v>9.0999999999999998E-2</c:v>
              </c:pt>
              <c:pt idx="910">
                <c:v>9.11E-2</c:v>
              </c:pt>
              <c:pt idx="911">
                <c:v>9.1200000000000003E-2</c:v>
              </c:pt>
              <c:pt idx="912">
                <c:v>9.1300000000000006E-2</c:v>
              </c:pt>
              <c:pt idx="913">
                <c:v>9.1399999999999995E-2</c:v>
              </c:pt>
              <c:pt idx="914">
                <c:v>9.1499999999999998E-2</c:v>
              </c:pt>
              <c:pt idx="915">
                <c:v>9.1600000000000001E-2</c:v>
              </c:pt>
              <c:pt idx="916">
                <c:v>9.1700000000000004E-2</c:v>
              </c:pt>
              <c:pt idx="917">
                <c:v>9.1800000000000007E-2</c:v>
              </c:pt>
              <c:pt idx="918">
                <c:v>9.1899999999999996E-2</c:v>
              </c:pt>
              <c:pt idx="919">
                <c:v>9.1999999999999998E-2</c:v>
              </c:pt>
              <c:pt idx="920">
                <c:v>9.2100000000000001E-2</c:v>
              </c:pt>
              <c:pt idx="921">
                <c:v>9.2200000000000004E-2</c:v>
              </c:pt>
              <c:pt idx="922">
                <c:v>9.2299999999999993E-2</c:v>
              </c:pt>
              <c:pt idx="923">
                <c:v>9.2399999999999996E-2</c:v>
              </c:pt>
              <c:pt idx="924">
                <c:v>9.2499999999999999E-2</c:v>
              </c:pt>
              <c:pt idx="925">
                <c:v>9.2600000000000002E-2</c:v>
              </c:pt>
              <c:pt idx="926">
                <c:v>9.2700000000000005E-2</c:v>
              </c:pt>
              <c:pt idx="927">
                <c:v>9.2799999999999994E-2</c:v>
              </c:pt>
              <c:pt idx="928">
                <c:v>9.2899999999999996E-2</c:v>
              </c:pt>
              <c:pt idx="929">
                <c:v>9.2999999999999999E-2</c:v>
              </c:pt>
              <c:pt idx="930">
                <c:v>9.3100000000000002E-2</c:v>
              </c:pt>
              <c:pt idx="931">
                <c:v>9.3200000000000005E-2</c:v>
              </c:pt>
              <c:pt idx="932">
                <c:v>9.3299999999999994E-2</c:v>
              </c:pt>
              <c:pt idx="933">
                <c:v>9.3399999999999997E-2</c:v>
              </c:pt>
              <c:pt idx="934">
                <c:v>9.35E-2</c:v>
              </c:pt>
              <c:pt idx="935">
                <c:v>9.3600000000000003E-2</c:v>
              </c:pt>
              <c:pt idx="936">
                <c:v>9.3700000000000006E-2</c:v>
              </c:pt>
              <c:pt idx="937">
                <c:v>9.3799999999999994E-2</c:v>
              </c:pt>
              <c:pt idx="938">
                <c:v>9.3899999999999997E-2</c:v>
              </c:pt>
              <c:pt idx="939">
                <c:v>9.4E-2</c:v>
              </c:pt>
              <c:pt idx="940">
                <c:v>9.4100000000000003E-2</c:v>
              </c:pt>
              <c:pt idx="941">
                <c:v>9.4200000000000006E-2</c:v>
              </c:pt>
              <c:pt idx="942">
                <c:v>9.4299999999999995E-2</c:v>
              </c:pt>
              <c:pt idx="943">
                <c:v>9.4399999999999998E-2</c:v>
              </c:pt>
              <c:pt idx="944">
                <c:v>9.4500000000000001E-2</c:v>
              </c:pt>
              <c:pt idx="945">
                <c:v>9.4600000000000004E-2</c:v>
              </c:pt>
              <c:pt idx="946">
                <c:v>9.4700000000000006E-2</c:v>
              </c:pt>
              <c:pt idx="947">
                <c:v>9.4799999999999995E-2</c:v>
              </c:pt>
              <c:pt idx="948">
                <c:v>9.4899999999999998E-2</c:v>
              </c:pt>
              <c:pt idx="949">
                <c:v>9.5000000000000001E-2</c:v>
              </c:pt>
              <c:pt idx="950">
                <c:v>9.5100000000000004E-2</c:v>
              </c:pt>
              <c:pt idx="951">
                <c:v>9.5200000000000007E-2</c:v>
              </c:pt>
              <c:pt idx="952">
                <c:v>9.5299999999999996E-2</c:v>
              </c:pt>
              <c:pt idx="953">
                <c:v>9.5399999999999999E-2</c:v>
              </c:pt>
              <c:pt idx="954">
                <c:v>9.5500000000000002E-2</c:v>
              </c:pt>
              <c:pt idx="955">
                <c:v>9.5600000000000004E-2</c:v>
              </c:pt>
              <c:pt idx="956">
                <c:v>9.5699999999999993E-2</c:v>
              </c:pt>
              <c:pt idx="957">
                <c:v>9.5799999999999996E-2</c:v>
              </c:pt>
              <c:pt idx="958">
                <c:v>9.5899999999999999E-2</c:v>
              </c:pt>
              <c:pt idx="959">
                <c:v>9.6000000000000002E-2</c:v>
              </c:pt>
              <c:pt idx="960">
                <c:v>9.6100000000000005E-2</c:v>
              </c:pt>
              <c:pt idx="961">
                <c:v>9.6199999999999994E-2</c:v>
              </c:pt>
              <c:pt idx="962">
                <c:v>9.6299999999999997E-2</c:v>
              </c:pt>
              <c:pt idx="963">
                <c:v>9.64E-2</c:v>
              </c:pt>
              <c:pt idx="964">
                <c:v>9.6500000000000002E-2</c:v>
              </c:pt>
              <c:pt idx="965">
                <c:v>9.6600000000000005E-2</c:v>
              </c:pt>
              <c:pt idx="966">
                <c:v>9.6699999999999994E-2</c:v>
              </c:pt>
              <c:pt idx="967">
                <c:v>9.6799999999999997E-2</c:v>
              </c:pt>
              <c:pt idx="968">
                <c:v>9.69E-2</c:v>
              </c:pt>
              <c:pt idx="969">
                <c:v>9.7000000000000003E-2</c:v>
              </c:pt>
              <c:pt idx="970">
                <c:v>9.7100000000000006E-2</c:v>
              </c:pt>
              <c:pt idx="971">
                <c:v>9.7199999999999995E-2</c:v>
              </c:pt>
              <c:pt idx="972">
                <c:v>9.7299999999999998E-2</c:v>
              </c:pt>
              <c:pt idx="973">
                <c:v>9.74E-2</c:v>
              </c:pt>
              <c:pt idx="974">
                <c:v>9.7500000000000003E-2</c:v>
              </c:pt>
              <c:pt idx="975">
                <c:v>9.7600000000000006E-2</c:v>
              </c:pt>
              <c:pt idx="976">
                <c:v>9.7699999999999995E-2</c:v>
              </c:pt>
              <c:pt idx="977">
                <c:v>9.7799999999999998E-2</c:v>
              </c:pt>
              <c:pt idx="978">
                <c:v>9.7900000000000001E-2</c:v>
              </c:pt>
              <c:pt idx="979">
                <c:v>9.8000000000000004E-2</c:v>
              </c:pt>
              <c:pt idx="980">
                <c:v>9.8100000000000007E-2</c:v>
              </c:pt>
              <c:pt idx="981">
                <c:v>9.8199999999999996E-2</c:v>
              </c:pt>
              <c:pt idx="982">
                <c:v>9.8299999999999998E-2</c:v>
              </c:pt>
              <c:pt idx="983">
                <c:v>9.8400000000000001E-2</c:v>
              </c:pt>
              <c:pt idx="984">
                <c:v>9.8500000000000004E-2</c:v>
              </c:pt>
              <c:pt idx="985">
                <c:v>9.8599999999999993E-2</c:v>
              </c:pt>
              <c:pt idx="986">
                <c:v>9.8699999999999996E-2</c:v>
              </c:pt>
              <c:pt idx="987">
                <c:v>9.8799999999999999E-2</c:v>
              </c:pt>
              <c:pt idx="988">
                <c:v>9.8900000000000002E-2</c:v>
              </c:pt>
              <c:pt idx="989">
                <c:v>9.9000000000000005E-2</c:v>
              </c:pt>
              <c:pt idx="990">
                <c:v>9.9099999999999994E-2</c:v>
              </c:pt>
              <c:pt idx="991">
                <c:v>9.9199999999999997E-2</c:v>
              </c:pt>
              <c:pt idx="992">
                <c:v>9.9299999999999999E-2</c:v>
              </c:pt>
              <c:pt idx="993">
                <c:v>9.9400000000000002E-2</c:v>
              </c:pt>
              <c:pt idx="994">
                <c:v>9.9500000000000005E-2</c:v>
              </c:pt>
              <c:pt idx="995">
                <c:v>9.9599999999999994E-2</c:v>
              </c:pt>
              <c:pt idx="996">
                <c:v>9.9699999999999997E-2</c:v>
              </c:pt>
              <c:pt idx="997">
                <c:v>9.98E-2</c:v>
              </c:pt>
              <c:pt idx="998">
                <c:v>9.9900000000000003E-2</c:v>
              </c:pt>
              <c:pt idx="999">
                <c:v>0.1</c:v>
              </c:pt>
              <c:pt idx="1000">
                <c:v>0.10009999999999999</c:v>
              </c:pt>
              <c:pt idx="1001">
                <c:v>0.1002</c:v>
              </c:pt>
              <c:pt idx="1002">
                <c:v>0.1003</c:v>
              </c:pt>
              <c:pt idx="1003">
                <c:v>0.1004</c:v>
              </c:pt>
              <c:pt idx="1004">
                <c:v>0.10050000000000001</c:v>
              </c:pt>
              <c:pt idx="1005">
                <c:v>0.10059999999999999</c:v>
              </c:pt>
              <c:pt idx="1006">
                <c:v>0.1007</c:v>
              </c:pt>
              <c:pt idx="1007">
                <c:v>0.1008</c:v>
              </c:pt>
              <c:pt idx="1008">
                <c:v>0.1009</c:v>
              </c:pt>
              <c:pt idx="1009">
                <c:v>0.10100000000000001</c:v>
              </c:pt>
              <c:pt idx="1010">
                <c:v>0.1011</c:v>
              </c:pt>
              <c:pt idx="1011">
                <c:v>0.1012</c:v>
              </c:pt>
              <c:pt idx="1012">
                <c:v>0.1013</c:v>
              </c:pt>
              <c:pt idx="1013">
                <c:v>0.1014</c:v>
              </c:pt>
              <c:pt idx="1014">
                <c:v>0.10150000000000001</c:v>
              </c:pt>
              <c:pt idx="1015">
                <c:v>0.1016</c:v>
              </c:pt>
              <c:pt idx="1016">
                <c:v>0.1017</c:v>
              </c:pt>
              <c:pt idx="1017">
                <c:v>0.1018</c:v>
              </c:pt>
              <c:pt idx="1018">
                <c:v>0.1019</c:v>
              </c:pt>
              <c:pt idx="1019">
                <c:v>0.10199999999999999</c:v>
              </c:pt>
              <c:pt idx="1020">
                <c:v>0.1021</c:v>
              </c:pt>
              <c:pt idx="1021">
                <c:v>0.1022</c:v>
              </c:pt>
              <c:pt idx="1022">
                <c:v>0.1023</c:v>
              </c:pt>
              <c:pt idx="1023">
                <c:v>0.1024</c:v>
              </c:pt>
              <c:pt idx="1024">
                <c:v>0.10249999999999999</c:v>
              </c:pt>
              <c:pt idx="1025">
                <c:v>0.1026</c:v>
              </c:pt>
              <c:pt idx="1026">
                <c:v>0.1027</c:v>
              </c:pt>
              <c:pt idx="1027">
                <c:v>0.1028</c:v>
              </c:pt>
              <c:pt idx="1028">
                <c:v>0.10290000000000001</c:v>
              </c:pt>
              <c:pt idx="1029">
                <c:v>0.10299999999999999</c:v>
              </c:pt>
              <c:pt idx="1030">
                <c:v>0.1031</c:v>
              </c:pt>
              <c:pt idx="1031">
                <c:v>0.1032</c:v>
              </c:pt>
              <c:pt idx="1032">
                <c:v>0.1033</c:v>
              </c:pt>
              <c:pt idx="1033">
                <c:v>0.10340000000000001</c:v>
              </c:pt>
              <c:pt idx="1034">
                <c:v>0.10349999999999999</c:v>
              </c:pt>
              <c:pt idx="1035">
                <c:v>0.1036</c:v>
              </c:pt>
              <c:pt idx="1036">
                <c:v>0.1037</c:v>
              </c:pt>
              <c:pt idx="1037">
                <c:v>0.1038</c:v>
              </c:pt>
              <c:pt idx="1038">
                <c:v>0.10390000000000001</c:v>
              </c:pt>
              <c:pt idx="1039">
                <c:v>0.104</c:v>
              </c:pt>
              <c:pt idx="1040">
                <c:v>0.1041</c:v>
              </c:pt>
              <c:pt idx="1041">
                <c:v>0.1042</c:v>
              </c:pt>
              <c:pt idx="1042">
                <c:v>0.1043</c:v>
              </c:pt>
              <c:pt idx="1043">
                <c:v>0.10440000000000001</c:v>
              </c:pt>
              <c:pt idx="1044">
                <c:v>0.1045</c:v>
              </c:pt>
              <c:pt idx="1045">
                <c:v>0.1046</c:v>
              </c:pt>
              <c:pt idx="1046">
                <c:v>0.1047</c:v>
              </c:pt>
              <c:pt idx="1047">
                <c:v>0.1048</c:v>
              </c:pt>
              <c:pt idx="1048">
                <c:v>0.10489999999999999</c:v>
              </c:pt>
              <c:pt idx="1049">
                <c:v>0.105</c:v>
              </c:pt>
              <c:pt idx="1050">
                <c:v>0.1051</c:v>
              </c:pt>
              <c:pt idx="1051">
                <c:v>0.1052</c:v>
              </c:pt>
              <c:pt idx="1052">
                <c:v>0.1053</c:v>
              </c:pt>
              <c:pt idx="1053">
                <c:v>0.10539999999999999</c:v>
              </c:pt>
              <c:pt idx="1054">
                <c:v>0.1055</c:v>
              </c:pt>
              <c:pt idx="1055">
                <c:v>0.1056</c:v>
              </c:pt>
              <c:pt idx="1056">
                <c:v>0.1057</c:v>
              </c:pt>
              <c:pt idx="1057">
                <c:v>0.10580000000000001</c:v>
              </c:pt>
              <c:pt idx="1058">
                <c:v>0.10589999999999999</c:v>
              </c:pt>
              <c:pt idx="1059">
                <c:v>0.106</c:v>
              </c:pt>
              <c:pt idx="1060">
                <c:v>0.1061</c:v>
              </c:pt>
              <c:pt idx="1061">
                <c:v>0.1062</c:v>
              </c:pt>
              <c:pt idx="1062">
                <c:v>0.10630000000000001</c:v>
              </c:pt>
              <c:pt idx="1063">
                <c:v>0.10639999999999999</c:v>
              </c:pt>
              <c:pt idx="1064">
                <c:v>0.1065</c:v>
              </c:pt>
              <c:pt idx="1065">
                <c:v>0.1066</c:v>
              </c:pt>
              <c:pt idx="1066">
                <c:v>0.1067</c:v>
              </c:pt>
              <c:pt idx="1067">
                <c:v>0.10680000000000001</c:v>
              </c:pt>
              <c:pt idx="1068">
                <c:v>0.1069</c:v>
              </c:pt>
              <c:pt idx="1069">
                <c:v>0.107</c:v>
              </c:pt>
              <c:pt idx="1070">
                <c:v>0.1071</c:v>
              </c:pt>
              <c:pt idx="1071">
                <c:v>0.1072</c:v>
              </c:pt>
              <c:pt idx="1072">
                <c:v>0.10730000000000001</c:v>
              </c:pt>
              <c:pt idx="1073">
                <c:v>0.1074</c:v>
              </c:pt>
              <c:pt idx="1074">
                <c:v>0.1075</c:v>
              </c:pt>
              <c:pt idx="1075">
                <c:v>0.1076</c:v>
              </c:pt>
              <c:pt idx="1076">
                <c:v>0.1077</c:v>
              </c:pt>
              <c:pt idx="1077">
                <c:v>0.10780000000000001</c:v>
              </c:pt>
              <c:pt idx="1078">
                <c:v>0.1079</c:v>
              </c:pt>
              <c:pt idx="1079">
                <c:v>0.108</c:v>
              </c:pt>
              <c:pt idx="1080">
                <c:v>0.1081</c:v>
              </c:pt>
              <c:pt idx="1081">
                <c:v>0.1082</c:v>
              </c:pt>
              <c:pt idx="1082">
                <c:v>0.10829999999999999</c:v>
              </c:pt>
              <c:pt idx="1083">
                <c:v>0.1084</c:v>
              </c:pt>
              <c:pt idx="1084">
                <c:v>0.1085</c:v>
              </c:pt>
              <c:pt idx="1085">
                <c:v>0.1086</c:v>
              </c:pt>
              <c:pt idx="1086">
                <c:v>0.1087</c:v>
              </c:pt>
              <c:pt idx="1087">
                <c:v>0.10879999999999999</c:v>
              </c:pt>
              <c:pt idx="1088">
                <c:v>0.1089</c:v>
              </c:pt>
              <c:pt idx="1089">
                <c:v>0.109</c:v>
              </c:pt>
              <c:pt idx="1090">
                <c:v>0.1091</c:v>
              </c:pt>
              <c:pt idx="1091">
                <c:v>0.10920000000000001</c:v>
              </c:pt>
              <c:pt idx="1092">
                <c:v>0.10929999999999999</c:v>
              </c:pt>
              <c:pt idx="1093">
                <c:v>0.1094</c:v>
              </c:pt>
              <c:pt idx="1094">
                <c:v>0.1095</c:v>
              </c:pt>
              <c:pt idx="1095">
                <c:v>0.1096</c:v>
              </c:pt>
              <c:pt idx="1096">
                <c:v>0.10970000000000001</c:v>
              </c:pt>
              <c:pt idx="1097">
                <c:v>0.10979999999999999</c:v>
              </c:pt>
              <c:pt idx="1098">
                <c:v>0.1099</c:v>
              </c:pt>
              <c:pt idx="1099">
                <c:v>0.11</c:v>
              </c:pt>
              <c:pt idx="1100">
                <c:v>0.1101</c:v>
              </c:pt>
              <c:pt idx="1101">
                <c:v>0.11020000000000001</c:v>
              </c:pt>
              <c:pt idx="1102">
                <c:v>0.1103</c:v>
              </c:pt>
              <c:pt idx="1103">
                <c:v>0.1104</c:v>
              </c:pt>
              <c:pt idx="1104">
                <c:v>0.1105</c:v>
              </c:pt>
              <c:pt idx="1105">
                <c:v>0.1106</c:v>
              </c:pt>
              <c:pt idx="1106">
                <c:v>0.11070000000000001</c:v>
              </c:pt>
              <c:pt idx="1107">
                <c:v>0.1108</c:v>
              </c:pt>
              <c:pt idx="1108">
                <c:v>0.1109</c:v>
              </c:pt>
              <c:pt idx="1109">
                <c:v>0.111</c:v>
              </c:pt>
              <c:pt idx="1110">
                <c:v>0.1111</c:v>
              </c:pt>
              <c:pt idx="1111">
                <c:v>0.11119999999999999</c:v>
              </c:pt>
              <c:pt idx="1112">
                <c:v>0.1113</c:v>
              </c:pt>
              <c:pt idx="1113">
                <c:v>0.1114</c:v>
              </c:pt>
              <c:pt idx="1114">
                <c:v>0.1115</c:v>
              </c:pt>
              <c:pt idx="1115">
                <c:v>0.1116</c:v>
              </c:pt>
              <c:pt idx="1116">
                <c:v>0.11169999999999999</c:v>
              </c:pt>
              <c:pt idx="1117">
                <c:v>0.1118</c:v>
              </c:pt>
              <c:pt idx="1118">
                <c:v>0.1119</c:v>
              </c:pt>
              <c:pt idx="1119">
                <c:v>0.112</c:v>
              </c:pt>
              <c:pt idx="1120">
                <c:v>0.11210000000000001</c:v>
              </c:pt>
              <c:pt idx="1121">
                <c:v>0.11219999999999999</c:v>
              </c:pt>
              <c:pt idx="1122">
                <c:v>0.1123</c:v>
              </c:pt>
              <c:pt idx="1123">
                <c:v>0.1124</c:v>
              </c:pt>
              <c:pt idx="1124">
                <c:v>0.1125</c:v>
              </c:pt>
              <c:pt idx="1125">
                <c:v>0.11260000000000001</c:v>
              </c:pt>
              <c:pt idx="1126">
                <c:v>0.11269999999999999</c:v>
              </c:pt>
              <c:pt idx="1127">
                <c:v>0.1128</c:v>
              </c:pt>
              <c:pt idx="1128">
                <c:v>0.1129</c:v>
              </c:pt>
              <c:pt idx="1129">
                <c:v>0.113</c:v>
              </c:pt>
              <c:pt idx="1130">
                <c:v>0.11310000000000001</c:v>
              </c:pt>
              <c:pt idx="1131">
                <c:v>0.1132</c:v>
              </c:pt>
              <c:pt idx="1132">
                <c:v>0.1133</c:v>
              </c:pt>
              <c:pt idx="1133">
                <c:v>0.1134</c:v>
              </c:pt>
              <c:pt idx="1134">
                <c:v>0.1135</c:v>
              </c:pt>
              <c:pt idx="1135">
                <c:v>0.11360000000000001</c:v>
              </c:pt>
              <c:pt idx="1136">
                <c:v>0.1137</c:v>
              </c:pt>
              <c:pt idx="1137">
                <c:v>0.1138</c:v>
              </c:pt>
              <c:pt idx="1138">
                <c:v>0.1139</c:v>
              </c:pt>
              <c:pt idx="1139">
                <c:v>0.114</c:v>
              </c:pt>
              <c:pt idx="1140">
                <c:v>0.11409999999999999</c:v>
              </c:pt>
              <c:pt idx="1141">
                <c:v>0.1142</c:v>
              </c:pt>
              <c:pt idx="1142">
                <c:v>0.1143</c:v>
              </c:pt>
              <c:pt idx="1143">
                <c:v>0.1144</c:v>
              </c:pt>
              <c:pt idx="1144">
                <c:v>0.1145</c:v>
              </c:pt>
              <c:pt idx="1145">
                <c:v>0.11459999999999999</c:v>
              </c:pt>
              <c:pt idx="1146">
                <c:v>0.1147</c:v>
              </c:pt>
              <c:pt idx="1147">
                <c:v>0.1148</c:v>
              </c:pt>
              <c:pt idx="1148">
                <c:v>0.1149</c:v>
              </c:pt>
              <c:pt idx="1149">
                <c:v>0.115</c:v>
              </c:pt>
              <c:pt idx="1150">
                <c:v>0.11509999999999999</c:v>
              </c:pt>
              <c:pt idx="1151">
                <c:v>0.1152</c:v>
              </c:pt>
              <c:pt idx="1152">
                <c:v>0.1153</c:v>
              </c:pt>
              <c:pt idx="1153">
                <c:v>0.1154</c:v>
              </c:pt>
              <c:pt idx="1154">
                <c:v>0.11550000000000001</c:v>
              </c:pt>
              <c:pt idx="1155">
                <c:v>0.11559999999999999</c:v>
              </c:pt>
              <c:pt idx="1156">
                <c:v>0.1157</c:v>
              </c:pt>
              <c:pt idx="1157">
                <c:v>0.1158</c:v>
              </c:pt>
              <c:pt idx="1158">
                <c:v>0.1159</c:v>
              </c:pt>
              <c:pt idx="1159">
                <c:v>0.11600000000000001</c:v>
              </c:pt>
              <c:pt idx="1160">
                <c:v>0.11609999999999999</c:v>
              </c:pt>
              <c:pt idx="1161">
                <c:v>0.1162</c:v>
              </c:pt>
              <c:pt idx="1162">
                <c:v>0.1163</c:v>
              </c:pt>
              <c:pt idx="1163">
                <c:v>0.1164</c:v>
              </c:pt>
              <c:pt idx="1164">
                <c:v>0.11650000000000001</c:v>
              </c:pt>
              <c:pt idx="1165">
                <c:v>0.1166</c:v>
              </c:pt>
              <c:pt idx="1166">
                <c:v>0.1167</c:v>
              </c:pt>
              <c:pt idx="1167">
                <c:v>0.1168</c:v>
              </c:pt>
              <c:pt idx="1168">
                <c:v>0.1169</c:v>
              </c:pt>
              <c:pt idx="1169">
                <c:v>0.11700000000000001</c:v>
              </c:pt>
              <c:pt idx="1170">
                <c:v>0.1171</c:v>
              </c:pt>
              <c:pt idx="1171">
                <c:v>0.1172</c:v>
              </c:pt>
              <c:pt idx="1172">
                <c:v>0.1173</c:v>
              </c:pt>
              <c:pt idx="1173">
                <c:v>0.1174</c:v>
              </c:pt>
              <c:pt idx="1174">
                <c:v>0.11749999999999999</c:v>
              </c:pt>
              <c:pt idx="1175">
                <c:v>0.1176</c:v>
              </c:pt>
              <c:pt idx="1176">
                <c:v>0.1177</c:v>
              </c:pt>
              <c:pt idx="1177">
                <c:v>0.1178</c:v>
              </c:pt>
              <c:pt idx="1178">
                <c:v>0.1179</c:v>
              </c:pt>
              <c:pt idx="1179">
                <c:v>0.11799999999999999</c:v>
              </c:pt>
              <c:pt idx="1180">
                <c:v>0.1181</c:v>
              </c:pt>
              <c:pt idx="1181">
                <c:v>0.1182</c:v>
              </c:pt>
              <c:pt idx="1182">
                <c:v>0.1183</c:v>
              </c:pt>
              <c:pt idx="1183">
                <c:v>0.11840000000000001</c:v>
              </c:pt>
              <c:pt idx="1184">
                <c:v>0.11849999999999999</c:v>
              </c:pt>
              <c:pt idx="1185">
                <c:v>0.1186</c:v>
              </c:pt>
              <c:pt idx="1186">
                <c:v>0.1187</c:v>
              </c:pt>
              <c:pt idx="1187">
                <c:v>0.1188</c:v>
              </c:pt>
              <c:pt idx="1188">
                <c:v>0.11890000000000001</c:v>
              </c:pt>
              <c:pt idx="1189">
                <c:v>0.11899999999999999</c:v>
              </c:pt>
              <c:pt idx="1190">
                <c:v>0.1191</c:v>
              </c:pt>
              <c:pt idx="1191">
                <c:v>0.1192</c:v>
              </c:pt>
              <c:pt idx="1192">
                <c:v>0.1193</c:v>
              </c:pt>
              <c:pt idx="1193">
                <c:v>0.11940000000000001</c:v>
              </c:pt>
              <c:pt idx="1194">
                <c:v>0.1195</c:v>
              </c:pt>
              <c:pt idx="1195">
                <c:v>0.1196</c:v>
              </c:pt>
              <c:pt idx="1196">
                <c:v>0.1197</c:v>
              </c:pt>
              <c:pt idx="1197">
                <c:v>0.1198</c:v>
              </c:pt>
              <c:pt idx="1198">
                <c:v>0.11990000000000001</c:v>
              </c:pt>
              <c:pt idx="1199">
                <c:v>0.12</c:v>
              </c:pt>
              <c:pt idx="1200">
                <c:v>0.1201</c:v>
              </c:pt>
              <c:pt idx="1201">
                <c:v>0.1202</c:v>
              </c:pt>
              <c:pt idx="1202">
                <c:v>0.1203</c:v>
              </c:pt>
              <c:pt idx="1203">
                <c:v>0.12039999999999999</c:v>
              </c:pt>
              <c:pt idx="1204">
                <c:v>0.1205</c:v>
              </c:pt>
              <c:pt idx="1205">
                <c:v>0.1206</c:v>
              </c:pt>
              <c:pt idx="1206">
                <c:v>0.1207</c:v>
              </c:pt>
              <c:pt idx="1207">
                <c:v>0.1208</c:v>
              </c:pt>
              <c:pt idx="1208">
                <c:v>0.12089999999999999</c:v>
              </c:pt>
              <c:pt idx="1209">
                <c:v>0.121</c:v>
              </c:pt>
              <c:pt idx="1210">
                <c:v>0.1211</c:v>
              </c:pt>
              <c:pt idx="1211">
                <c:v>0.1212</c:v>
              </c:pt>
              <c:pt idx="1212">
                <c:v>0.12130000000000001</c:v>
              </c:pt>
              <c:pt idx="1213">
                <c:v>0.12139999999999999</c:v>
              </c:pt>
              <c:pt idx="1214">
                <c:v>0.1215</c:v>
              </c:pt>
              <c:pt idx="1215">
                <c:v>0.1216</c:v>
              </c:pt>
              <c:pt idx="1216">
                <c:v>0.1217</c:v>
              </c:pt>
              <c:pt idx="1217">
                <c:v>0.12180000000000001</c:v>
              </c:pt>
              <c:pt idx="1218">
                <c:v>0.12189999999999999</c:v>
              </c:pt>
              <c:pt idx="1219">
                <c:v>0.122</c:v>
              </c:pt>
              <c:pt idx="1220">
                <c:v>0.1221</c:v>
              </c:pt>
              <c:pt idx="1221">
                <c:v>0.1222</c:v>
              </c:pt>
              <c:pt idx="1222">
                <c:v>0.12230000000000001</c:v>
              </c:pt>
              <c:pt idx="1223">
                <c:v>0.12239999999999999</c:v>
              </c:pt>
              <c:pt idx="1224">
                <c:v>0.1225</c:v>
              </c:pt>
              <c:pt idx="1225">
                <c:v>0.1226</c:v>
              </c:pt>
              <c:pt idx="1226">
                <c:v>0.1227</c:v>
              </c:pt>
              <c:pt idx="1227">
                <c:v>0.12280000000000001</c:v>
              </c:pt>
              <c:pt idx="1228">
                <c:v>0.1229</c:v>
              </c:pt>
              <c:pt idx="1229">
                <c:v>0.123</c:v>
              </c:pt>
              <c:pt idx="1230">
                <c:v>0.1231</c:v>
              </c:pt>
              <c:pt idx="1231">
                <c:v>0.1232</c:v>
              </c:pt>
              <c:pt idx="1232">
                <c:v>0.12330000000000001</c:v>
              </c:pt>
              <c:pt idx="1233">
                <c:v>0.1234</c:v>
              </c:pt>
              <c:pt idx="1234">
                <c:v>0.1235</c:v>
              </c:pt>
              <c:pt idx="1235">
                <c:v>0.1236</c:v>
              </c:pt>
              <c:pt idx="1236">
                <c:v>0.1237</c:v>
              </c:pt>
              <c:pt idx="1237">
                <c:v>0.12379999999999999</c:v>
              </c:pt>
              <c:pt idx="1238">
                <c:v>0.1239</c:v>
              </c:pt>
              <c:pt idx="1239">
                <c:v>0.124</c:v>
              </c:pt>
              <c:pt idx="1240">
                <c:v>0.1241</c:v>
              </c:pt>
              <c:pt idx="1241">
                <c:v>0.1242</c:v>
              </c:pt>
              <c:pt idx="1242">
                <c:v>0.12429999999999999</c:v>
              </c:pt>
              <c:pt idx="1243">
                <c:v>0.1244</c:v>
              </c:pt>
              <c:pt idx="1244">
                <c:v>0.1245</c:v>
              </c:pt>
              <c:pt idx="1245">
                <c:v>0.1246</c:v>
              </c:pt>
              <c:pt idx="1246">
                <c:v>0.12470000000000001</c:v>
              </c:pt>
              <c:pt idx="1247">
                <c:v>0.12479999999999999</c:v>
              </c:pt>
              <c:pt idx="1248">
                <c:v>0.1249</c:v>
              </c:pt>
              <c:pt idx="1249">
                <c:v>0.125</c:v>
              </c:pt>
              <c:pt idx="1250">
                <c:v>0.12509999999999999</c:v>
              </c:pt>
              <c:pt idx="1251">
                <c:v>0.12520000000000001</c:v>
              </c:pt>
              <c:pt idx="1252">
                <c:v>0.12529999999999999</c:v>
              </c:pt>
              <c:pt idx="1253">
                <c:v>0.12540000000000001</c:v>
              </c:pt>
              <c:pt idx="1254">
                <c:v>0.1255</c:v>
              </c:pt>
              <c:pt idx="1255">
                <c:v>0.12559999999999999</c:v>
              </c:pt>
              <c:pt idx="1256">
                <c:v>0.12570000000000001</c:v>
              </c:pt>
              <c:pt idx="1257">
                <c:v>0.1258</c:v>
              </c:pt>
              <c:pt idx="1258">
                <c:v>0.12590000000000001</c:v>
              </c:pt>
              <c:pt idx="1259">
                <c:v>0.126</c:v>
              </c:pt>
              <c:pt idx="1260">
                <c:v>0.12609999999999999</c:v>
              </c:pt>
              <c:pt idx="1261">
                <c:v>0.12620000000000001</c:v>
              </c:pt>
              <c:pt idx="1262">
                <c:v>0.1263</c:v>
              </c:pt>
              <c:pt idx="1263">
                <c:v>0.12640000000000001</c:v>
              </c:pt>
              <c:pt idx="1264">
                <c:v>0.1265</c:v>
              </c:pt>
              <c:pt idx="1265">
                <c:v>0.12659999999999999</c:v>
              </c:pt>
              <c:pt idx="1266">
                <c:v>0.12670000000000001</c:v>
              </c:pt>
              <c:pt idx="1267">
                <c:v>0.1268</c:v>
              </c:pt>
              <c:pt idx="1268">
                <c:v>0.12690000000000001</c:v>
              </c:pt>
              <c:pt idx="1269">
                <c:v>0.127</c:v>
              </c:pt>
              <c:pt idx="1270">
                <c:v>0.12709999999999999</c:v>
              </c:pt>
              <c:pt idx="1271">
                <c:v>0.12720000000000001</c:v>
              </c:pt>
              <c:pt idx="1272">
                <c:v>0.1273</c:v>
              </c:pt>
              <c:pt idx="1273">
                <c:v>0.12740000000000001</c:v>
              </c:pt>
              <c:pt idx="1274">
                <c:v>0.1275</c:v>
              </c:pt>
              <c:pt idx="1275">
                <c:v>0.12759999999999999</c:v>
              </c:pt>
              <c:pt idx="1276">
                <c:v>0.12770000000000001</c:v>
              </c:pt>
              <c:pt idx="1277">
                <c:v>0.1278</c:v>
              </c:pt>
              <c:pt idx="1278">
                <c:v>0.12790000000000001</c:v>
              </c:pt>
              <c:pt idx="1279">
                <c:v>0.128</c:v>
              </c:pt>
              <c:pt idx="1280">
                <c:v>0.12809999999999999</c:v>
              </c:pt>
              <c:pt idx="1281">
                <c:v>0.12820000000000001</c:v>
              </c:pt>
              <c:pt idx="1282">
                <c:v>0.1283</c:v>
              </c:pt>
              <c:pt idx="1283">
                <c:v>0.12839999999999999</c:v>
              </c:pt>
              <c:pt idx="1284">
                <c:v>0.1285</c:v>
              </c:pt>
              <c:pt idx="1285">
                <c:v>0.12859999999999999</c:v>
              </c:pt>
              <c:pt idx="1286">
                <c:v>0.12870000000000001</c:v>
              </c:pt>
              <c:pt idx="1287">
                <c:v>0.1288</c:v>
              </c:pt>
              <c:pt idx="1288">
                <c:v>0.12889999999999999</c:v>
              </c:pt>
              <c:pt idx="1289">
                <c:v>0.129</c:v>
              </c:pt>
              <c:pt idx="1290">
                <c:v>0.12909999999999999</c:v>
              </c:pt>
              <c:pt idx="1291">
                <c:v>0.12920000000000001</c:v>
              </c:pt>
              <c:pt idx="1292">
                <c:v>0.1293</c:v>
              </c:pt>
              <c:pt idx="1293">
                <c:v>0.12939999999999999</c:v>
              </c:pt>
              <c:pt idx="1294">
                <c:v>0.1295</c:v>
              </c:pt>
              <c:pt idx="1295">
                <c:v>0.12959999999999999</c:v>
              </c:pt>
              <c:pt idx="1296">
                <c:v>0.12970000000000001</c:v>
              </c:pt>
              <c:pt idx="1297">
                <c:v>0.1298</c:v>
              </c:pt>
              <c:pt idx="1298">
                <c:v>0.12989999999999999</c:v>
              </c:pt>
              <c:pt idx="1299">
                <c:v>0.13</c:v>
              </c:pt>
              <c:pt idx="1300">
                <c:v>0.13009999999999999</c:v>
              </c:pt>
              <c:pt idx="1301">
                <c:v>0.13020000000000001</c:v>
              </c:pt>
              <c:pt idx="1302">
                <c:v>0.1303</c:v>
              </c:pt>
              <c:pt idx="1303">
                <c:v>0.13039999999999999</c:v>
              </c:pt>
              <c:pt idx="1304">
                <c:v>0.1305</c:v>
              </c:pt>
              <c:pt idx="1305">
                <c:v>0.13059999999999999</c:v>
              </c:pt>
              <c:pt idx="1306">
                <c:v>0.13070000000000001</c:v>
              </c:pt>
              <c:pt idx="1307">
                <c:v>0.1308</c:v>
              </c:pt>
              <c:pt idx="1308">
                <c:v>0.13089999999999999</c:v>
              </c:pt>
              <c:pt idx="1309">
                <c:v>0.13100000000000001</c:v>
              </c:pt>
              <c:pt idx="1310">
                <c:v>0.13109999999999999</c:v>
              </c:pt>
              <c:pt idx="1311">
                <c:v>0.13120000000000001</c:v>
              </c:pt>
              <c:pt idx="1312">
                <c:v>0.1313</c:v>
              </c:pt>
              <c:pt idx="1313">
                <c:v>0.13139999999999999</c:v>
              </c:pt>
              <c:pt idx="1314">
                <c:v>0.13150000000000001</c:v>
              </c:pt>
              <c:pt idx="1315">
                <c:v>0.13159999999999999</c:v>
              </c:pt>
              <c:pt idx="1316">
                <c:v>0.13170000000000001</c:v>
              </c:pt>
              <c:pt idx="1317">
                <c:v>0.1318</c:v>
              </c:pt>
              <c:pt idx="1318">
                <c:v>0.13189999999999999</c:v>
              </c:pt>
              <c:pt idx="1319">
                <c:v>0.13200000000000001</c:v>
              </c:pt>
              <c:pt idx="1320">
                <c:v>0.1321</c:v>
              </c:pt>
              <c:pt idx="1321">
                <c:v>0.13220000000000001</c:v>
              </c:pt>
              <c:pt idx="1322">
                <c:v>0.1323</c:v>
              </c:pt>
              <c:pt idx="1323">
                <c:v>0.13239999999999999</c:v>
              </c:pt>
              <c:pt idx="1324">
                <c:v>0.13250000000000001</c:v>
              </c:pt>
              <c:pt idx="1325">
                <c:v>0.1326</c:v>
              </c:pt>
              <c:pt idx="1326">
                <c:v>0.13270000000000001</c:v>
              </c:pt>
              <c:pt idx="1327">
                <c:v>0.1328</c:v>
              </c:pt>
              <c:pt idx="1328">
                <c:v>0.13289999999999999</c:v>
              </c:pt>
              <c:pt idx="1329">
                <c:v>0.13300000000000001</c:v>
              </c:pt>
              <c:pt idx="1330">
                <c:v>0.1331</c:v>
              </c:pt>
              <c:pt idx="1331">
                <c:v>0.13320000000000001</c:v>
              </c:pt>
              <c:pt idx="1332">
                <c:v>0.1333</c:v>
              </c:pt>
              <c:pt idx="1333">
                <c:v>0.13339999999999999</c:v>
              </c:pt>
              <c:pt idx="1334">
                <c:v>0.13350000000000001</c:v>
              </c:pt>
              <c:pt idx="1335">
                <c:v>0.1336</c:v>
              </c:pt>
              <c:pt idx="1336">
                <c:v>0.13370000000000001</c:v>
              </c:pt>
              <c:pt idx="1337">
                <c:v>0.1338</c:v>
              </c:pt>
              <c:pt idx="1338">
                <c:v>0.13389999999999999</c:v>
              </c:pt>
              <c:pt idx="1339">
                <c:v>0.13400000000000001</c:v>
              </c:pt>
              <c:pt idx="1340">
                <c:v>0.1341</c:v>
              </c:pt>
              <c:pt idx="1341">
                <c:v>0.13420000000000001</c:v>
              </c:pt>
              <c:pt idx="1342">
                <c:v>0.1343</c:v>
              </c:pt>
              <c:pt idx="1343">
                <c:v>0.13439999999999999</c:v>
              </c:pt>
              <c:pt idx="1344">
                <c:v>0.13450000000000001</c:v>
              </c:pt>
              <c:pt idx="1345">
                <c:v>0.1346</c:v>
              </c:pt>
              <c:pt idx="1346">
                <c:v>0.13469999999999999</c:v>
              </c:pt>
              <c:pt idx="1347">
                <c:v>0.1348</c:v>
              </c:pt>
              <c:pt idx="1348">
                <c:v>0.13489999999999999</c:v>
              </c:pt>
              <c:pt idx="1349">
                <c:v>0.13500000000000001</c:v>
              </c:pt>
              <c:pt idx="1350">
                <c:v>0.1351</c:v>
              </c:pt>
              <c:pt idx="1351">
                <c:v>0.13519999999999999</c:v>
              </c:pt>
              <c:pt idx="1352">
                <c:v>0.1353</c:v>
              </c:pt>
              <c:pt idx="1353">
                <c:v>0.13539999999999999</c:v>
              </c:pt>
              <c:pt idx="1354">
                <c:v>0.13550000000000001</c:v>
              </c:pt>
              <c:pt idx="1355">
                <c:v>0.1356</c:v>
              </c:pt>
              <c:pt idx="1356">
                <c:v>0.13569999999999999</c:v>
              </c:pt>
              <c:pt idx="1357">
                <c:v>0.1358</c:v>
              </c:pt>
              <c:pt idx="1358">
                <c:v>0.13589999999999999</c:v>
              </c:pt>
              <c:pt idx="1359">
                <c:v>0.13600000000000001</c:v>
              </c:pt>
              <c:pt idx="1360">
                <c:v>0.1361</c:v>
              </c:pt>
              <c:pt idx="1361">
                <c:v>0.13619999999999999</c:v>
              </c:pt>
              <c:pt idx="1362">
                <c:v>0.1363</c:v>
              </c:pt>
              <c:pt idx="1363">
                <c:v>0.13639999999999999</c:v>
              </c:pt>
              <c:pt idx="1364">
                <c:v>0.13650000000000001</c:v>
              </c:pt>
              <c:pt idx="1365">
                <c:v>0.1366</c:v>
              </c:pt>
              <c:pt idx="1366">
                <c:v>0.13669999999999999</c:v>
              </c:pt>
              <c:pt idx="1367">
                <c:v>0.1368</c:v>
              </c:pt>
              <c:pt idx="1368">
                <c:v>0.13689999999999999</c:v>
              </c:pt>
              <c:pt idx="1369">
                <c:v>0.13700000000000001</c:v>
              </c:pt>
              <c:pt idx="1370">
                <c:v>0.1371</c:v>
              </c:pt>
              <c:pt idx="1371">
                <c:v>0.13719999999999999</c:v>
              </c:pt>
              <c:pt idx="1372">
                <c:v>0.13730000000000001</c:v>
              </c:pt>
              <c:pt idx="1373">
                <c:v>0.13739999999999999</c:v>
              </c:pt>
              <c:pt idx="1374">
                <c:v>0.13750000000000001</c:v>
              </c:pt>
              <c:pt idx="1375">
                <c:v>0.1376</c:v>
              </c:pt>
              <c:pt idx="1376">
                <c:v>0.13769999999999999</c:v>
              </c:pt>
              <c:pt idx="1377">
                <c:v>0.13780000000000001</c:v>
              </c:pt>
              <c:pt idx="1378">
                <c:v>0.13789999999999999</c:v>
              </c:pt>
              <c:pt idx="1379">
                <c:v>0.13800000000000001</c:v>
              </c:pt>
              <c:pt idx="1380">
                <c:v>0.1381</c:v>
              </c:pt>
              <c:pt idx="1381">
                <c:v>0.13819999999999999</c:v>
              </c:pt>
              <c:pt idx="1382">
                <c:v>0.13830000000000001</c:v>
              </c:pt>
              <c:pt idx="1383">
                <c:v>0.1384</c:v>
              </c:pt>
              <c:pt idx="1384">
                <c:v>0.13850000000000001</c:v>
              </c:pt>
              <c:pt idx="1385">
                <c:v>0.1386</c:v>
              </c:pt>
              <c:pt idx="1386">
                <c:v>0.13869999999999999</c:v>
              </c:pt>
              <c:pt idx="1387">
                <c:v>0.13880000000000001</c:v>
              </c:pt>
              <c:pt idx="1388">
                <c:v>0.1389</c:v>
              </c:pt>
              <c:pt idx="1389">
                <c:v>0.13900000000000001</c:v>
              </c:pt>
              <c:pt idx="1390">
                <c:v>0.1391</c:v>
              </c:pt>
              <c:pt idx="1391">
                <c:v>0.13919999999999999</c:v>
              </c:pt>
              <c:pt idx="1392">
                <c:v>0.13930000000000001</c:v>
              </c:pt>
              <c:pt idx="1393">
                <c:v>0.1394</c:v>
              </c:pt>
              <c:pt idx="1394">
                <c:v>0.13950000000000001</c:v>
              </c:pt>
              <c:pt idx="1395">
                <c:v>0.1396</c:v>
              </c:pt>
              <c:pt idx="1396">
                <c:v>0.13969999999999999</c:v>
              </c:pt>
              <c:pt idx="1397">
                <c:v>0.13980000000000001</c:v>
              </c:pt>
              <c:pt idx="1398">
                <c:v>0.1399</c:v>
              </c:pt>
              <c:pt idx="1399">
                <c:v>0.14000000000000001</c:v>
              </c:pt>
              <c:pt idx="1400">
                <c:v>0.1401</c:v>
              </c:pt>
              <c:pt idx="1401">
                <c:v>0.14019999999999999</c:v>
              </c:pt>
              <c:pt idx="1402">
                <c:v>0.14030000000000001</c:v>
              </c:pt>
              <c:pt idx="1403">
                <c:v>0.1404</c:v>
              </c:pt>
              <c:pt idx="1404">
                <c:v>0.14050000000000001</c:v>
              </c:pt>
              <c:pt idx="1405">
                <c:v>0.1406</c:v>
              </c:pt>
              <c:pt idx="1406">
                <c:v>0.14069999999999999</c:v>
              </c:pt>
              <c:pt idx="1407">
                <c:v>0.14080000000000001</c:v>
              </c:pt>
              <c:pt idx="1408">
                <c:v>0.1409</c:v>
              </c:pt>
              <c:pt idx="1409">
                <c:v>0.14099999999999999</c:v>
              </c:pt>
              <c:pt idx="1410">
                <c:v>0.1411</c:v>
              </c:pt>
              <c:pt idx="1411">
                <c:v>0.14119999999999999</c:v>
              </c:pt>
              <c:pt idx="1412">
                <c:v>0.14130000000000001</c:v>
              </c:pt>
              <c:pt idx="1413">
                <c:v>0.1414</c:v>
              </c:pt>
              <c:pt idx="1414">
                <c:v>0.14149999999999999</c:v>
              </c:pt>
              <c:pt idx="1415">
                <c:v>0.1416</c:v>
              </c:pt>
              <c:pt idx="1416">
                <c:v>0.14169999999999999</c:v>
              </c:pt>
              <c:pt idx="1417">
                <c:v>0.14180000000000001</c:v>
              </c:pt>
              <c:pt idx="1418">
                <c:v>0.1419</c:v>
              </c:pt>
              <c:pt idx="1419">
                <c:v>0.14199999999999999</c:v>
              </c:pt>
              <c:pt idx="1420">
                <c:v>0.1421</c:v>
              </c:pt>
              <c:pt idx="1421">
                <c:v>0.14219999999999999</c:v>
              </c:pt>
              <c:pt idx="1422">
                <c:v>0.14230000000000001</c:v>
              </c:pt>
              <c:pt idx="1423">
                <c:v>0.1424</c:v>
              </c:pt>
              <c:pt idx="1424">
                <c:v>0.14249999999999999</c:v>
              </c:pt>
              <c:pt idx="1425">
                <c:v>0.1426</c:v>
              </c:pt>
              <c:pt idx="1426">
                <c:v>0.14269999999999999</c:v>
              </c:pt>
              <c:pt idx="1427">
                <c:v>0.14280000000000001</c:v>
              </c:pt>
              <c:pt idx="1428">
                <c:v>0.1429</c:v>
              </c:pt>
              <c:pt idx="1429">
                <c:v>0.14299999999999999</c:v>
              </c:pt>
              <c:pt idx="1430">
                <c:v>0.1431</c:v>
              </c:pt>
              <c:pt idx="1431">
                <c:v>0.14319999999999999</c:v>
              </c:pt>
              <c:pt idx="1432">
                <c:v>0.14330000000000001</c:v>
              </c:pt>
              <c:pt idx="1433">
                <c:v>0.1434</c:v>
              </c:pt>
              <c:pt idx="1434">
                <c:v>0.14349999999999999</c:v>
              </c:pt>
              <c:pt idx="1435">
                <c:v>0.14360000000000001</c:v>
              </c:pt>
              <c:pt idx="1436">
                <c:v>0.14369999999999999</c:v>
              </c:pt>
              <c:pt idx="1437">
                <c:v>0.14380000000000001</c:v>
              </c:pt>
              <c:pt idx="1438">
                <c:v>0.1439</c:v>
              </c:pt>
              <c:pt idx="1439">
                <c:v>0.14399999999999999</c:v>
              </c:pt>
              <c:pt idx="1440">
                <c:v>0.14410000000000001</c:v>
              </c:pt>
              <c:pt idx="1441">
                <c:v>0.14419999999999999</c:v>
              </c:pt>
              <c:pt idx="1442">
                <c:v>0.14430000000000001</c:v>
              </c:pt>
              <c:pt idx="1443">
                <c:v>0.1444</c:v>
              </c:pt>
              <c:pt idx="1444">
                <c:v>0.14449999999999999</c:v>
              </c:pt>
              <c:pt idx="1445">
                <c:v>0.14460000000000001</c:v>
              </c:pt>
              <c:pt idx="1446">
                <c:v>0.1447</c:v>
              </c:pt>
              <c:pt idx="1447">
                <c:v>0.14480000000000001</c:v>
              </c:pt>
              <c:pt idx="1448">
                <c:v>0.1449</c:v>
              </c:pt>
              <c:pt idx="1449">
                <c:v>0.14499999999999999</c:v>
              </c:pt>
              <c:pt idx="1450">
                <c:v>0.14510000000000001</c:v>
              </c:pt>
              <c:pt idx="1451">
                <c:v>0.1452</c:v>
              </c:pt>
              <c:pt idx="1452">
                <c:v>0.14530000000000001</c:v>
              </c:pt>
              <c:pt idx="1453">
                <c:v>0.1454</c:v>
              </c:pt>
              <c:pt idx="1454">
                <c:v>0.14549999999999999</c:v>
              </c:pt>
              <c:pt idx="1455">
                <c:v>0.14560000000000001</c:v>
              </c:pt>
              <c:pt idx="1456">
                <c:v>0.1457</c:v>
              </c:pt>
              <c:pt idx="1457">
                <c:v>0.14580000000000001</c:v>
              </c:pt>
              <c:pt idx="1458">
                <c:v>0.1459</c:v>
              </c:pt>
              <c:pt idx="1459">
                <c:v>0.14599999999999999</c:v>
              </c:pt>
              <c:pt idx="1460">
                <c:v>0.14610000000000001</c:v>
              </c:pt>
              <c:pt idx="1461">
                <c:v>0.1462</c:v>
              </c:pt>
              <c:pt idx="1462">
                <c:v>0.14630000000000001</c:v>
              </c:pt>
              <c:pt idx="1463">
                <c:v>0.1464</c:v>
              </c:pt>
              <c:pt idx="1464">
                <c:v>0.14649999999999999</c:v>
              </c:pt>
              <c:pt idx="1465">
                <c:v>0.14660000000000001</c:v>
              </c:pt>
              <c:pt idx="1466">
                <c:v>0.1467</c:v>
              </c:pt>
              <c:pt idx="1467">
                <c:v>0.14680000000000001</c:v>
              </c:pt>
              <c:pt idx="1468">
                <c:v>0.1469</c:v>
              </c:pt>
              <c:pt idx="1469">
                <c:v>0.14699999999999999</c:v>
              </c:pt>
              <c:pt idx="1470">
                <c:v>0.14710000000000001</c:v>
              </c:pt>
              <c:pt idx="1471">
                <c:v>0.1472</c:v>
              </c:pt>
              <c:pt idx="1472">
                <c:v>0.14729999999999999</c:v>
              </c:pt>
              <c:pt idx="1473">
                <c:v>0.1474</c:v>
              </c:pt>
              <c:pt idx="1474">
                <c:v>0.14749999999999999</c:v>
              </c:pt>
              <c:pt idx="1475">
                <c:v>0.14760000000000001</c:v>
              </c:pt>
              <c:pt idx="1476">
                <c:v>0.1477</c:v>
              </c:pt>
              <c:pt idx="1477">
                <c:v>0.14779999999999999</c:v>
              </c:pt>
              <c:pt idx="1478">
                <c:v>0.1479</c:v>
              </c:pt>
              <c:pt idx="1479">
                <c:v>0.14799999999999999</c:v>
              </c:pt>
              <c:pt idx="1480">
                <c:v>0.14810000000000001</c:v>
              </c:pt>
              <c:pt idx="1481">
                <c:v>0.1482</c:v>
              </c:pt>
              <c:pt idx="1482">
                <c:v>0.14829999999999999</c:v>
              </c:pt>
              <c:pt idx="1483">
                <c:v>0.1484</c:v>
              </c:pt>
              <c:pt idx="1484">
                <c:v>0.14849999999999999</c:v>
              </c:pt>
              <c:pt idx="1485">
                <c:v>0.14860000000000001</c:v>
              </c:pt>
              <c:pt idx="1486">
                <c:v>0.1487</c:v>
              </c:pt>
              <c:pt idx="1487">
                <c:v>0.14879999999999999</c:v>
              </c:pt>
              <c:pt idx="1488">
                <c:v>0.1489</c:v>
              </c:pt>
              <c:pt idx="1489">
                <c:v>0.14899999999999999</c:v>
              </c:pt>
              <c:pt idx="1490">
                <c:v>0.14910000000000001</c:v>
              </c:pt>
              <c:pt idx="1491">
                <c:v>0.1492</c:v>
              </c:pt>
              <c:pt idx="1492">
                <c:v>0.14929999999999999</c:v>
              </c:pt>
              <c:pt idx="1493">
                <c:v>0.14940000000000001</c:v>
              </c:pt>
              <c:pt idx="1494">
                <c:v>0.14949999999999999</c:v>
              </c:pt>
              <c:pt idx="1495">
                <c:v>0.14960000000000001</c:v>
              </c:pt>
              <c:pt idx="1496">
                <c:v>0.1497</c:v>
              </c:pt>
              <c:pt idx="1497">
                <c:v>0.14979999999999999</c:v>
              </c:pt>
              <c:pt idx="1498">
                <c:v>0.14990000000000001</c:v>
              </c:pt>
              <c:pt idx="1499">
                <c:v>0.15</c:v>
              </c:pt>
              <c:pt idx="1500">
                <c:v>0.15010000000000001</c:v>
              </c:pt>
              <c:pt idx="1501">
                <c:v>0.1502</c:v>
              </c:pt>
              <c:pt idx="1502">
                <c:v>0.15029999999999999</c:v>
              </c:pt>
              <c:pt idx="1503">
                <c:v>0.15040000000000001</c:v>
              </c:pt>
              <c:pt idx="1504">
                <c:v>0.15049999999999999</c:v>
              </c:pt>
              <c:pt idx="1505">
                <c:v>0.15060000000000001</c:v>
              </c:pt>
              <c:pt idx="1506">
                <c:v>0.1507</c:v>
              </c:pt>
              <c:pt idx="1507">
                <c:v>0.15079999999999999</c:v>
              </c:pt>
              <c:pt idx="1508">
                <c:v>0.15090000000000001</c:v>
              </c:pt>
              <c:pt idx="1509">
                <c:v>0.151</c:v>
              </c:pt>
              <c:pt idx="1510">
                <c:v>0.15110000000000001</c:v>
              </c:pt>
              <c:pt idx="1511">
                <c:v>0.1512</c:v>
              </c:pt>
              <c:pt idx="1512">
                <c:v>0.15129999999999999</c:v>
              </c:pt>
              <c:pt idx="1513">
                <c:v>0.15140000000000001</c:v>
              </c:pt>
              <c:pt idx="1514">
                <c:v>0.1515</c:v>
              </c:pt>
              <c:pt idx="1515">
                <c:v>0.15160000000000001</c:v>
              </c:pt>
              <c:pt idx="1516">
                <c:v>0.1517</c:v>
              </c:pt>
              <c:pt idx="1517">
                <c:v>0.15179999999999999</c:v>
              </c:pt>
              <c:pt idx="1518">
                <c:v>0.15190000000000001</c:v>
              </c:pt>
              <c:pt idx="1519">
                <c:v>0.152</c:v>
              </c:pt>
              <c:pt idx="1520">
                <c:v>0.15210000000000001</c:v>
              </c:pt>
              <c:pt idx="1521">
                <c:v>0.1522</c:v>
              </c:pt>
              <c:pt idx="1522">
                <c:v>0.15229999999999999</c:v>
              </c:pt>
              <c:pt idx="1523">
                <c:v>0.15240000000000001</c:v>
              </c:pt>
              <c:pt idx="1524">
                <c:v>0.1525</c:v>
              </c:pt>
              <c:pt idx="1525">
                <c:v>0.15260000000000001</c:v>
              </c:pt>
              <c:pt idx="1526">
                <c:v>0.1527</c:v>
              </c:pt>
              <c:pt idx="1527">
                <c:v>0.15279999999999999</c:v>
              </c:pt>
              <c:pt idx="1528">
                <c:v>0.15290000000000001</c:v>
              </c:pt>
              <c:pt idx="1529">
                <c:v>0.153</c:v>
              </c:pt>
              <c:pt idx="1530">
                <c:v>0.15310000000000001</c:v>
              </c:pt>
              <c:pt idx="1531">
                <c:v>0.1532</c:v>
              </c:pt>
              <c:pt idx="1532">
                <c:v>0.15329999999999999</c:v>
              </c:pt>
              <c:pt idx="1533">
                <c:v>0.15340000000000001</c:v>
              </c:pt>
              <c:pt idx="1534">
                <c:v>0.1535</c:v>
              </c:pt>
              <c:pt idx="1535">
                <c:v>0.15359999999999999</c:v>
              </c:pt>
              <c:pt idx="1536">
                <c:v>0.1537</c:v>
              </c:pt>
              <c:pt idx="1537">
                <c:v>0.15379999999999999</c:v>
              </c:pt>
              <c:pt idx="1538">
                <c:v>0.15390000000000001</c:v>
              </c:pt>
              <c:pt idx="1539">
                <c:v>0.154</c:v>
              </c:pt>
              <c:pt idx="1540">
                <c:v>0.15409999999999999</c:v>
              </c:pt>
              <c:pt idx="1541">
                <c:v>0.1542</c:v>
              </c:pt>
              <c:pt idx="1542">
                <c:v>0.15429999999999999</c:v>
              </c:pt>
              <c:pt idx="1543">
                <c:v>0.15440000000000001</c:v>
              </c:pt>
              <c:pt idx="1544">
                <c:v>0.1545</c:v>
              </c:pt>
              <c:pt idx="1545">
                <c:v>0.15459999999999999</c:v>
              </c:pt>
              <c:pt idx="1546">
                <c:v>0.1547</c:v>
              </c:pt>
              <c:pt idx="1547">
                <c:v>0.15479999999999999</c:v>
              </c:pt>
              <c:pt idx="1548">
                <c:v>0.15490000000000001</c:v>
              </c:pt>
              <c:pt idx="1549">
                <c:v>0.155</c:v>
              </c:pt>
              <c:pt idx="1550">
                <c:v>0.15509999999999999</c:v>
              </c:pt>
              <c:pt idx="1551">
                <c:v>0.1552</c:v>
              </c:pt>
              <c:pt idx="1552">
                <c:v>0.15529999999999999</c:v>
              </c:pt>
              <c:pt idx="1553">
                <c:v>0.15540000000000001</c:v>
              </c:pt>
              <c:pt idx="1554">
                <c:v>0.1555</c:v>
              </c:pt>
              <c:pt idx="1555">
                <c:v>0.15559999999999999</c:v>
              </c:pt>
              <c:pt idx="1556">
                <c:v>0.15570000000000001</c:v>
              </c:pt>
              <c:pt idx="1557">
                <c:v>0.15579999999999999</c:v>
              </c:pt>
              <c:pt idx="1558">
                <c:v>0.15590000000000001</c:v>
              </c:pt>
              <c:pt idx="1559">
                <c:v>0.156</c:v>
              </c:pt>
              <c:pt idx="1560">
                <c:v>0.15609999999999999</c:v>
              </c:pt>
              <c:pt idx="1561">
                <c:v>0.15620000000000001</c:v>
              </c:pt>
              <c:pt idx="1562">
                <c:v>0.15629999999999999</c:v>
              </c:pt>
              <c:pt idx="1563">
                <c:v>0.15640000000000001</c:v>
              </c:pt>
              <c:pt idx="1564">
                <c:v>0.1565</c:v>
              </c:pt>
              <c:pt idx="1565">
                <c:v>0.15659999999999999</c:v>
              </c:pt>
              <c:pt idx="1566">
                <c:v>0.15670000000000001</c:v>
              </c:pt>
              <c:pt idx="1567">
                <c:v>0.15679999999999999</c:v>
              </c:pt>
              <c:pt idx="1568">
                <c:v>0.15690000000000001</c:v>
              </c:pt>
              <c:pt idx="1569">
                <c:v>0.157</c:v>
              </c:pt>
              <c:pt idx="1570">
                <c:v>0.15709999999999999</c:v>
              </c:pt>
              <c:pt idx="1571">
                <c:v>0.15720000000000001</c:v>
              </c:pt>
              <c:pt idx="1572">
                <c:v>0.1573</c:v>
              </c:pt>
              <c:pt idx="1573">
                <c:v>0.15740000000000001</c:v>
              </c:pt>
              <c:pt idx="1574">
                <c:v>0.1575</c:v>
              </c:pt>
              <c:pt idx="1575">
                <c:v>0.15759999999999999</c:v>
              </c:pt>
              <c:pt idx="1576">
                <c:v>0.15770000000000001</c:v>
              </c:pt>
              <c:pt idx="1577">
                <c:v>0.1578</c:v>
              </c:pt>
              <c:pt idx="1578">
                <c:v>0.15790000000000001</c:v>
              </c:pt>
              <c:pt idx="1579">
                <c:v>0.158</c:v>
              </c:pt>
              <c:pt idx="1580">
                <c:v>0.15809999999999999</c:v>
              </c:pt>
              <c:pt idx="1581">
                <c:v>0.15820000000000001</c:v>
              </c:pt>
              <c:pt idx="1582">
                <c:v>0.1583</c:v>
              </c:pt>
              <c:pt idx="1583">
                <c:v>0.15840000000000001</c:v>
              </c:pt>
              <c:pt idx="1584">
                <c:v>0.1585</c:v>
              </c:pt>
              <c:pt idx="1585">
                <c:v>0.15859999999999999</c:v>
              </c:pt>
              <c:pt idx="1586">
                <c:v>0.15870000000000001</c:v>
              </c:pt>
              <c:pt idx="1587">
                <c:v>0.1588</c:v>
              </c:pt>
              <c:pt idx="1588">
                <c:v>0.15890000000000001</c:v>
              </c:pt>
              <c:pt idx="1589">
                <c:v>0.159</c:v>
              </c:pt>
              <c:pt idx="1590">
                <c:v>0.15909999999999999</c:v>
              </c:pt>
              <c:pt idx="1591">
                <c:v>0.15920000000000001</c:v>
              </c:pt>
              <c:pt idx="1592">
                <c:v>0.1593</c:v>
              </c:pt>
              <c:pt idx="1593">
                <c:v>0.15939999999999999</c:v>
              </c:pt>
              <c:pt idx="1594">
                <c:v>0.1595</c:v>
              </c:pt>
              <c:pt idx="1595">
                <c:v>0.15959999999999999</c:v>
              </c:pt>
              <c:pt idx="1596">
                <c:v>0.15970000000000001</c:v>
              </c:pt>
              <c:pt idx="1597">
                <c:v>0.1598</c:v>
              </c:pt>
              <c:pt idx="1598">
                <c:v>0.15989999999999999</c:v>
              </c:pt>
              <c:pt idx="1599">
                <c:v>0.16</c:v>
              </c:pt>
              <c:pt idx="1600">
                <c:v>0.16009999999999999</c:v>
              </c:pt>
              <c:pt idx="1601">
                <c:v>0.16020000000000001</c:v>
              </c:pt>
              <c:pt idx="1602">
                <c:v>0.1603</c:v>
              </c:pt>
              <c:pt idx="1603">
                <c:v>0.16039999999999999</c:v>
              </c:pt>
              <c:pt idx="1604">
                <c:v>0.1605</c:v>
              </c:pt>
              <c:pt idx="1605">
                <c:v>0.16059999999999999</c:v>
              </c:pt>
              <c:pt idx="1606">
                <c:v>0.16070000000000001</c:v>
              </c:pt>
              <c:pt idx="1607">
                <c:v>0.1608</c:v>
              </c:pt>
              <c:pt idx="1608">
                <c:v>0.16089999999999999</c:v>
              </c:pt>
              <c:pt idx="1609">
                <c:v>0.161</c:v>
              </c:pt>
              <c:pt idx="1610">
                <c:v>0.16109999999999999</c:v>
              </c:pt>
              <c:pt idx="1611">
                <c:v>0.16120000000000001</c:v>
              </c:pt>
              <c:pt idx="1612">
                <c:v>0.1613</c:v>
              </c:pt>
              <c:pt idx="1613">
                <c:v>0.16139999999999999</c:v>
              </c:pt>
              <c:pt idx="1614">
                <c:v>0.1615</c:v>
              </c:pt>
              <c:pt idx="1615">
                <c:v>0.16159999999999999</c:v>
              </c:pt>
              <c:pt idx="1616">
                <c:v>0.16170000000000001</c:v>
              </c:pt>
              <c:pt idx="1617">
                <c:v>0.1618</c:v>
              </c:pt>
              <c:pt idx="1618">
                <c:v>0.16189999999999999</c:v>
              </c:pt>
              <c:pt idx="1619">
                <c:v>0.16200000000000001</c:v>
              </c:pt>
              <c:pt idx="1620">
                <c:v>0.16209999999999999</c:v>
              </c:pt>
              <c:pt idx="1621">
                <c:v>0.16220000000000001</c:v>
              </c:pt>
              <c:pt idx="1622">
                <c:v>0.1623</c:v>
              </c:pt>
              <c:pt idx="1623">
                <c:v>0.16239999999999999</c:v>
              </c:pt>
              <c:pt idx="1624">
                <c:v>0.16250000000000001</c:v>
              </c:pt>
              <c:pt idx="1625">
                <c:v>0.16259999999999999</c:v>
              </c:pt>
              <c:pt idx="1626">
                <c:v>0.16270000000000001</c:v>
              </c:pt>
              <c:pt idx="1627">
                <c:v>0.1628</c:v>
              </c:pt>
              <c:pt idx="1628">
                <c:v>0.16289999999999999</c:v>
              </c:pt>
              <c:pt idx="1629">
                <c:v>0.16300000000000001</c:v>
              </c:pt>
              <c:pt idx="1630">
                <c:v>0.16309999999999999</c:v>
              </c:pt>
              <c:pt idx="1631">
                <c:v>0.16320000000000001</c:v>
              </c:pt>
              <c:pt idx="1632">
                <c:v>0.1633</c:v>
              </c:pt>
              <c:pt idx="1633">
                <c:v>0.16339999999999999</c:v>
              </c:pt>
              <c:pt idx="1634">
                <c:v>0.16350000000000001</c:v>
              </c:pt>
              <c:pt idx="1635">
                <c:v>0.1636</c:v>
              </c:pt>
              <c:pt idx="1636">
                <c:v>0.16370000000000001</c:v>
              </c:pt>
              <c:pt idx="1637">
                <c:v>0.1638</c:v>
              </c:pt>
              <c:pt idx="1638">
                <c:v>0.16389999999999999</c:v>
              </c:pt>
              <c:pt idx="1639">
                <c:v>0.16400000000000001</c:v>
              </c:pt>
              <c:pt idx="1640">
                <c:v>0.1641</c:v>
              </c:pt>
              <c:pt idx="1641">
                <c:v>0.16420000000000001</c:v>
              </c:pt>
              <c:pt idx="1642">
                <c:v>0.1643</c:v>
              </c:pt>
              <c:pt idx="1643">
                <c:v>0.16439999999999999</c:v>
              </c:pt>
              <c:pt idx="1644">
                <c:v>0.16450000000000001</c:v>
              </c:pt>
              <c:pt idx="1645">
                <c:v>0.1646</c:v>
              </c:pt>
              <c:pt idx="1646">
                <c:v>0.16470000000000001</c:v>
              </c:pt>
              <c:pt idx="1647">
                <c:v>0.1648</c:v>
              </c:pt>
              <c:pt idx="1648">
                <c:v>0.16489999999999999</c:v>
              </c:pt>
              <c:pt idx="1649">
                <c:v>0.16500000000000001</c:v>
              </c:pt>
              <c:pt idx="1650">
                <c:v>0.1651</c:v>
              </c:pt>
              <c:pt idx="1651">
                <c:v>0.16520000000000001</c:v>
              </c:pt>
              <c:pt idx="1652">
                <c:v>0.1653</c:v>
              </c:pt>
              <c:pt idx="1653">
                <c:v>0.16539999999999999</c:v>
              </c:pt>
              <c:pt idx="1654">
                <c:v>0.16550000000000001</c:v>
              </c:pt>
              <c:pt idx="1655">
                <c:v>0.1656</c:v>
              </c:pt>
              <c:pt idx="1656">
                <c:v>0.16569999999999999</c:v>
              </c:pt>
              <c:pt idx="1657">
                <c:v>0.1658</c:v>
              </c:pt>
              <c:pt idx="1658">
                <c:v>0.16589999999999999</c:v>
              </c:pt>
              <c:pt idx="1659">
                <c:v>0.16600000000000001</c:v>
              </c:pt>
              <c:pt idx="1660">
                <c:v>0.1661</c:v>
              </c:pt>
              <c:pt idx="1661">
                <c:v>0.16619999999999999</c:v>
              </c:pt>
              <c:pt idx="1662">
                <c:v>0.1663</c:v>
              </c:pt>
              <c:pt idx="1663">
                <c:v>0.16639999999999999</c:v>
              </c:pt>
              <c:pt idx="1664">
                <c:v>0.16650000000000001</c:v>
              </c:pt>
              <c:pt idx="1665">
                <c:v>0.1666</c:v>
              </c:pt>
              <c:pt idx="1666">
                <c:v>0.16669999999999999</c:v>
              </c:pt>
              <c:pt idx="1667">
                <c:v>0.1668</c:v>
              </c:pt>
              <c:pt idx="1668">
                <c:v>0.16689999999999999</c:v>
              </c:pt>
              <c:pt idx="1669">
                <c:v>0.16700000000000001</c:v>
              </c:pt>
              <c:pt idx="1670">
                <c:v>0.1671</c:v>
              </c:pt>
              <c:pt idx="1671">
                <c:v>0.16719999999999999</c:v>
              </c:pt>
              <c:pt idx="1672">
                <c:v>0.1673</c:v>
              </c:pt>
              <c:pt idx="1673">
                <c:v>0.16739999999999999</c:v>
              </c:pt>
              <c:pt idx="1674">
                <c:v>0.16750000000000001</c:v>
              </c:pt>
              <c:pt idx="1675">
                <c:v>0.1676</c:v>
              </c:pt>
              <c:pt idx="1676">
                <c:v>0.16769999999999999</c:v>
              </c:pt>
              <c:pt idx="1677">
                <c:v>0.1678</c:v>
              </c:pt>
              <c:pt idx="1678">
                <c:v>0.16789999999999999</c:v>
              </c:pt>
              <c:pt idx="1679">
                <c:v>0.16800000000000001</c:v>
              </c:pt>
              <c:pt idx="1680">
                <c:v>0.1681</c:v>
              </c:pt>
              <c:pt idx="1681">
                <c:v>0.16819999999999999</c:v>
              </c:pt>
              <c:pt idx="1682">
                <c:v>0.16830000000000001</c:v>
              </c:pt>
              <c:pt idx="1683">
                <c:v>0.16839999999999999</c:v>
              </c:pt>
              <c:pt idx="1684">
                <c:v>0.16850000000000001</c:v>
              </c:pt>
              <c:pt idx="1685">
                <c:v>0.1686</c:v>
              </c:pt>
              <c:pt idx="1686">
                <c:v>0.16869999999999999</c:v>
              </c:pt>
              <c:pt idx="1687">
                <c:v>0.16880000000000001</c:v>
              </c:pt>
              <c:pt idx="1688">
                <c:v>0.16889999999999999</c:v>
              </c:pt>
              <c:pt idx="1689">
                <c:v>0.16900000000000001</c:v>
              </c:pt>
              <c:pt idx="1690">
                <c:v>0.1691</c:v>
              </c:pt>
              <c:pt idx="1691">
                <c:v>0.16919999999999999</c:v>
              </c:pt>
              <c:pt idx="1692">
                <c:v>0.16930000000000001</c:v>
              </c:pt>
              <c:pt idx="1693">
                <c:v>0.1694</c:v>
              </c:pt>
              <c:pt idx="1694">
                <c:v>0.16950000000000001</c:v>
              </c:pt>
              <c:pt idx="1695">
                <c:v>0.1696</c:v>
              </c:pt>
              <c:pt idx="1696">
                <c:v>0.16969999999999999</c:v>
              </c:pt>
              <c:pt idx="1697">
                <c:v>0.16980000000000001</c:v>
              </c:pt>
              <c:pt idx="1698">
                <c:v>0.1699</c:v>
              </c:pt>
              <c:pt idx="1699">
                <c:v>0.17</c:v>
              </c:pt>
              <c:pt idx="1700">
                <c:v>0.1701</c:v>
              </c:pt>
              <c:pt idx="1701">
                <c:v>0.17019999999999999</c:v>
              </c:pt>
              <c:pt idx="1702">
                <c:v>0.17030000000000001</c:v>
              </c:pt>
              <c:pt idx="1703">
                <c:v>0.1704</c:v>
              </c:pt>
              <c:pt idx="1704">
                <c:v>0.17050000000000001</c:v>
              </c:pt>
              <c:pt idx="1705">
                <c:v>0.1706</c:v>
              </c:pt>
              <c:pt idx="1706">
                <c:v>0.17069999999999999</c:v>
              </c:pt>
              <c:pt idx="1707">
                <c:v>0.17080000000000001</c:v>
              </c:pt>
              <c:pt idx="1708">
                <c:v>0.1709</c:v>
              </c:pt>
              <c:pt idx="1709">
                <c:v>0.17100000000000001</c:v>
              </c:pt>
              <c:pt idx="1710">
                <c:v>0.1711</c:v>
              </c:pt>
              <c:pt idx="1711">
                <c:v>0.17119999999999999</c:v>
              </c:pt>
              <c:pt idx="1712">
                <c:v>0.17130000000000001</c:v>
              </c:pt>
              <c:pt idx="1713">
                <c:v>0.1714</c:v>
              </c:pt>
              <c:pt idx="1714">
                <c:v>0.17150000000000001</c:v>
              </c:pt>
              <c:pt idx="1715">
                <c:v>0.1716</c:v>
              </c:pt>
              <c:pt idx="1716">
                <c:v>0.17169999999999999</c:v>
              </c:pt>
              <c:pt idx="1717">
                <c:v>0.17180000000000001</c:v>
              </c:pt>
              <c:pt idx="1718">
                <c:v>0.1719</c:v>
              </c:pt>
              <c:pt idx="1719">
                <c:v>0.17199999999999999</c:v>
              </c:pt>
              <c:pt idx="1720">
                <c:v>0.1721</c:v>
              </c:pt>
              <c:pt idx="1721">
                <c:v>0.17219999999999999</c:v>
              </c:pt>
              <c:pt idx="1722">
                <c:v>0.17230000000000001</c:v>
              </c:pt>
              <c:pt idx="1723">
                <c:v>0.1724</c:v>
              </c:pt>
              <c:pt idx="1724">
                <c:v>0.17249999999999999</c:v>
              </c:pt>
              <c:pt idx="1725">
                <c:v>0.1726</c:v>
              </c:pt>
              <c:pt idx="1726">
                <c:v>0.17269999999999999</c:v>
              </c:pt>
              <c:pt idx="1727">
                <c:v>0.17280000000000001</c:v>
              </c:pt>
              <c:pt idx="1728">
                <c:v>0.1729</c:v>
              </c:pt>
              <c:pt idx="1729">
                <c:v>0.17299999999999999</c:v>
              </c:pt>
              <c:pt idx="1730">
                <c:v>0.1731</c:v>
              </c:pt>
              <c:pt idx="1731">
                <c:v>0.17319999999999999</c:v>
              </c:pt>
              <c:pt idx="1732">
                <c:v>0.17330000000000001</c:v>
              </c:pt>
              <c:pt idx="1733">
                <c:v>0.1734</c:v>
              </c:pt>
              <c:pt idx="1734">
                <c:v>0.17349999999999999</c:v>
              </c:pt>
              <c:pt idx="1735">
                <c:v>0.1736</c:v>
              </c:pt>
              <c:pt idx="1736">
                <c:v>0.17369999999999999</c:v>
              </c:pt>
              <c:pt idx="1737">
                <c:v>0.17380000000000001</c:v>
              </c:pt>
              <c:pt idx="1738">
                <c:v>0.1739</c:v>
              </c:pt>
              <c:pt idx="1739">
                <c:v>0.17399999999999999</c:v>
              </c:pt>
              <c:pt idx="1740">
                <c:v>0.1741</c:v>
              </c:pt>
              <c:pt idx="1741">
                <c:v>0.17419999999999999</c:v>
              </c:pt>
              <c:pt idx="1742">
                <c:v>0.17430000000000001</c:v>
              </c:pt>
              <c:pt idx="1743">
                <c:v>0.1744</c:v>
              </c:pt>
              <c:pt idx="1744">
                <c:v>0.17449999999999999</c:v>
              </c:pt>
              <c:pt idx="1745">
                <c:v>0.17460000000000001</c:v>
              </c:pt>
              <c:pt idx="1746">
                <c:v>0.17469999999999999</c:v>
              </c:pt>
              <c:pt idx="1747">
                <c:v>0.17480000000000001</c:v>
              </c:pt>
              <c:pt idx="1748">
                <c:v>0.1749</c:v>
              </c:pt>
              <c:pt idx="1749">
                <c:v>0.17499999999999999</c:v>
              </c:pt>
              <c:pt idx="1750">
                <c:v>0.17510000000000001</c:v>
              </c:pt>
              <c:pt idx="1751">
                <c:v>0.17519999999999999</c:v>
              </c:pt>
              <c:pt idx="1752">
                <c:v>0.17530000000000001</c:v>
              </c:pt>
              <c:pt idx="1753">
                <c:v>0.1754</c:v>
              </c:pt>
              <c:pt idx="1754">
                <c:v>0.17549999999999999</c:v>
              </c:pt>
              <c:pt idx="1755">
                <c:v>0.17560000000000001</c:v>
              </c:pt>
              <c:pt idx="1756">
                <c:v>0.1757</c:v>
              </c:pt>
              <c:pt idx="1757">
                <c:v>0.17580000000000001</c:v>
              </c:pt>
              <c:pt idx="1758">
                <c:v>0.1759</c:v>
              </c:pt>
              <c:pt idx="1759">
                <c:v>0.17599999999999999</c:v>
              </c:pt>
              <c:pt idx="1760">
                <c:v>0.17610000000000001</c:v>
              </c:pt>
              <c:pt idx="1761">
                <c:v>0.1762</c:v>
              </c:pt>
              <c:pt idx="1762">
                <c:v>0.17630000000000001</c:v>
              </c:pt>
              <c:pt idx="1763">
                <c:v>0.1764</c:v>
              </c:pt>
              <c:pt idx="1764">
                <c:v>0.17649999999999999</c:v>
              </c:pt>
              <c:pt idx="1765">
                <c:v>0.17660000000000001</c:v>
              </c:pt>
              <c:pt idx="1766">
                <c:v>0.1767</c:v>
              </c:pt>
              <c:pt idx="1767">
                <c:v>0.17680000000000001</c:v>
              </c:pt>
              <c:pt idx="1768">
                <c:v>0.1769</c:v>
              </c:pt>
              <c:pt idx="1769">
                <c:v>0.17699999999999999</c:v>
              </c:pt>
              <c:pt idx="1770">
                <c:v>0.17710000000000001</c:v>
              </c:pt>
              <c:pt idx="1771">
                <c:v>0.1772</c:v>
              </c:pt>
              <c:pt idx="1772">
                <c:v>0.17730000000000001</c:v>
              </c:pt>
              <c:pt idx="1773">
                <c:v>0.1774</c:v>
              </c:pt>
              <c:pt idx="1774">
                <c:v>0.17749999999999999</c:v>
              </c:pt>
              <c:pt idx="1775">
                <c:v>0.17760000000000001</c:v>
              </c:pt>
              <c:pt idx="1776">
                <c:v>0.1777</c:v>
              </c:pt>
              <c:pt idx="1777">
                <c:v>0.17780000000000001</c:v>
              </c:pt>
              <c:pt idx="1778">
                <c:v>0.1779</c:v>
              </c:pt>
              <c:pt idx="1779">
                <c:v>0.17799999999999999</c:v>
              </c:pt>
              <c:pt idx="1780">
                <c:v>0.17810000000000001</c:v>
              </c:pt>
              <c:pt idx="1781">
                <c:v>0.1782</c:v>
              </c:pt>
              <c:pt idx="1782">
                <c:v>0.17829999999999999</c:v>
              </c:pt>
              <c:pt idx="1783">
                <c:v>0.1784</c:v>
              </c:pt>
              <c:pt idx="1784">
                <c:v>0.17849999999999999</c:v>
              </c:pt>
              <c:pt idx="1785">
                <c:v>0.17860000000000001</c:v>
              </c:pt>
              <c:pt idx="1786">
                <c:v>0.1787</c:v>
              </c:pt>
              <c:pt idx="1787">
                <c:v>0.17879999999999999</c:v>
              </c:pt>
              <c:pt idx="1788">
                <c:v>0.1789</c:v>
              </c:pt>
              <c:pt idx="1789">
                <c:v>0.17899999999999999</c:v>
              </c:pt>
              <c:pt idx="1790">
                <c:v>0.17910000000000001</c:v>
              </c:pt>
              <c:pt idx="1791">
                <c:v>0.1792</c:v>
              </c:pt>
              <c:pt idx="1792">
                <c:v>0.17929999999999999</c:v>
              </c:pt>
              <c:pt idx="1793">
                <c:v>0.1794</c:v>
              </c:pt>
              <c:pt idx="1794">
                <c:v>0.17949999999999999</c:v>
              </c:pt>
              <c:pt idx="1795">
                <c:v>0.17960000000000001</c:v>
              </c:pt>
              <c:pt idx="1796">
                <c:v>0.1797</c:v>
              </c:pt>
              <c:pt idx="1797">
                <c:v>0.17979999999999999</c:v>
              </c:pt>
              <c:pt idx="1798">
                <c:v>0.1799</c:v>
              </c:pt>
              <c:pt idx="1799">
                <c:v>0.18</c:v>
              </c:pt>
              <c:pt idx="1800">
                <c:v>0.18010000000000001</c:v>
              </c:pt>
              <c:pt idx="1801">
                <c:v>0.1802</c:v>
              </c:pt>
              <c:pt idx="1802">
                <c:v>0.18029999999999999</c:v>
              </c:pt>
              <c:pt idx="1803">
                <c:v>0.1804</c:v>
              </c:pt>
              <c:pt idx="1804">
                <c:v>0.18049999999999999</c:v>
              </c:pt>
              <c:pt idx="1805">
                <c:v>0.18060000000000001</c:v>
              </c:pt>
              <c:pt idx="1806">
                <c:v>0.1807</c:v>
              </c:pt>
              <c:pt idx="1807">
                <c:v>0.18079999999999999</c:v>
              </c:pt>
              <c:pt idx="1808">
                <c:v>0.18090000000000001</c:v>
              </c:pt>
              <c:pt idx="1809">
                <c:v>0.18099999999999999</c:v>
              </c:pt>
              <c:pt idx="1810">
                <c:v>0.18110000000000001</c:v>
              </c:pt>
              <c:pt idx="1811">
                <c:v>0.1812</c:v>
              </c:pt>
              <c:pt idx="1812">
                <c:v>0.18129999999999999</c:v>
              </c:pt>
              <c:pt idx="1813">
                <c:v>0.18140000000000001</c:v>
              </c:pt>
              <c:pt idx="1814">
                <c:v>0.18149999999999999</c:v>
              </c:pt>
              <c:pt idx="1815">
                <c:v>0.18160000000000001</c:v>
              </c:pt>
              <c:pt idx="1816">
                <c:v>0.1817</c:v>
              </c:pt>
              <c:pt idx="1817">
                <c:v>0.18179999999999999</c:v>
              </c:pt>
              <c:pt idx="1818">
                <c:v>0.18190000000000001</c:v>
              </c:pt>
              <c:pt idx="1819">
                <c:v>0.182</c:v>
              </c:pt>
              <c:pt idx="1820">
                <c:v>0.18210000000000001</c:v>
              </c:pt>
              <c:pt idx="1821">
                <c:v>0.1822</c:v>
              </c:pt>
              <c:pt idx="1822">
                <c:v>0.18229999999999999</c:v>
              </c:pt>
              <c:pt idx="1823">
                <c:v>0.18240000000000001</c:v>
              </c:pt>
              <c:pt idx="1824">
                <c:v>0.1825</c:v>
              </c:pt>
              <c:pt idx="1825">
                <c:v>0.18260000000000001</c:v>
              </c:pt>
              <c:pt idx="1826">
                <c:v>0.1827</c:v>
              </c:pt>
              <c:pt idx="1827">
                <c:v>0.18279999999999999</c:v>
              </c:pt>
              <c:pt idx="1828">
                <c:v>0.18290000000000001</c:v>
              </c:pt>
              <c:pt idx="1829">
                <c:v>0.183</c:v>
              </c:pt>
              <c:pt idx="1830">
                <c:v>0.18310000000000001</c:v>
              </c:pt>
              <c:pt idx="1831">
                <c:v>0.1832</c:v>
              </c:pt>
              <c:pt idx="1832">
                <c:v>0.18329999999999999</c:v>
              </c:pt>
              <c:pt idx="1833">
                <c:v>0.18340000000000001</c:v>
              </c:pt>
              <c:pt idx="1834">
                <c:v>0.1835</c:v>
              </c:pt>
              <c:pt idx="1835">
                <c:v>0.18360000000000001</c:v>
              </c:pt>
              <c:pt idx="1836">
                <c:v>0.1837</c:v>
              </c:pt>
              <c:pt idx="1837">
                <c:v>0.18379999999999999</c:v>
              </c:pt>
              <c:pt idx="1838">
                <c:v>0.18390000000000001</c:v>
              </c:pt>
              <c:pt idx="1839">
                <c:v>0.184</c:v>
              </c:pt>
              <c:pt idx="1840">
                <c:v>0.18410000000000001</c:v>
              </c:pt>
              <c:pt idx="1841">
                <c:v>0.1842</c:v>
              </c:pt>
              <c:pt idx="1842">
                <c:v>0.18429999999999999</c:v>
              </c:pt>
              <c:pt idx="1843">
                <c:v>0.18440000000000001</c:v>
              </c:pt>
              <c:pt idx="1844">
                <c:v>0.1845</c:v>
              </c:pt>
              <c:pt idx="1845">
                <c:v>0.18459999999999999</c:v>
              </c:pt>
              <c:pt idx="1846">
                <c:v>0.1847</c:v>
              </c:pt>
              <c:pt idx="1847">
                <c:v>0.18479999999999999</c:v>
              </c:pt>
              <c:pt idx="1848">
                <c:v>0.18490000000000001</c:v>
              </c:pt>
              <c:pt idx="1849">
                <c:v>0.185</c:v>
              </c:pt>
              <c:pt idx="1850">
                <c:v>0.18509999999999999</c:v>
              </c:pt>
              <c:pt idx="1851">
                <c:v>0.1852</c:v>
              </c:pt>
              <c:pt idx="1852">
                <c:v>0.18529999999999999</c:v>
              </c:pt>
              <c:pt idx="1853">
                <c:v>0.18540000000000001</c:v>
              </c:pt>
              <c:pt idx="1854">
                <c:v>0.1855</c:v>
              </c:pt>
              <c:pt idx="1855">
                <c:v>0.18559999999999999</c:v>
              </c:pt>
              <c:pt idx="1856">
                <c:v>0.1857</c:v>
              </c:pt>
              <c:pt idx="1857">
                <c:v>0.18579999999999999</c:v>
              </c:pt>
              <c:pt idx="1858">
                <c:v>0.18590000000000001</c:v>
              </c:pt>
              <c:pt idx="1859">
                <c:v>0.186</c:v>
              </c:pt>
              <c:pt idx="1860">
                <c:v>0.18609999999999999</c:v>
              </c:pt>
              <c:pt idx="1861">
                <c:v>0.1862</c:v>
              </c:pt>
              <c:pt idx="1862">
                <c:v>0.18629999999999999</c:v>
              </c:pt>
              <c:pt idx="1863">
                <c:v>0.18640000000000001</c:v>
              </c:pt>
              <c:pt idx="1864">
                <c:v>0.1865</c:v>
              </c:pt>
              <c:pt idx="1865">
                <c:v>0.18659999999999999</c:v>
              </c:pt>
              <c:pt idx="1866">
                <c:v>0.1867</c:v>
              </c:pt>
              <c:pt idx="1867">
                <c:v>0.18679999999999999</c:v>
              </c:pt>
              <c:pt idx="1868">
                <c:v>0.18690000000000001</c:v>
              </c:pt>
              <c:pt idx="1869">
                <c:v>0.187</c:v>
              </c:pt>
              <c:pt idx="1870">
                <c:v>0.18709999999999999</c:v>
              </c:pt>
              <c:pt idx="1871">
                <c:v>0.18720000000000001</c:v>
              </c:pt>
              <c:pt idx="1872">
                <c:v>0.18729999999999999</c:v>
              </c:pt>
              <c:pt idx="1873">
                <c:v>0.18740000000000001</c:v>
              </c:pt>
              <c:pt idx="1874">
                <c:v>0.1875</c:v>
              </c:pt>
              <c:pt idx="1875">
                <c:v>0.18759999999999999</c:v>
              </c:pt>
              <c:pt idx="1876">
                <c:v>0.18770000000000001</c:v>
              </c:pt>
              <c:pt idx="1877">
                <c:v>0.18779999999999999</c:v>
              </c:pt>
              <c:pt idx="1878">
                <c:v>0.18790000000000001</c:v>
              </c:pt>
              <c:pt idx="1879">
                <c:v>0.188</c:v>
              </c:pt>
              <c:pt idx="1880">
                <c:v>0.18809999999999999</c:v>
              </c:pt>
              <c:pt idx="1881">
                <c:v>0.18820000000000001</c:v>
              </c:pt>
              <c:pt idx="1882">
                <c:v>0.1883</c:v>
              </c:pt>
              <c:pt idx="1883">
                <c:v>0.18840000000000001</c:v>
              </c:pt>
              <c:pt idx="1884">
                <c:v>0.1885</c:v>
              </c:pt>
              <c:pt idx="1885">
                <c:v>0.18859999999999999</c:v>
              </c:pt>
              <c:pt idx="1886">
                <c:v>0.18870000000000001</c:v>
              </c:pt>
              <c:pt idx="1887">
                <c:v>0.1888</c:v>
              </c:pt>
              <c:pt idx="1888">
                <c:v>0.18890000000000001</c:v>
              </c:pt>
              <c:pt idx="1889">
                <c:v>0.189</c:v>
              </c:pt>
              <c:pt idx="1890">
                <c:v>0.18909999999999999</c:v>
              </c:pt>
              <c:pt idx="1891">
                <c:v>0.18920000000000001</c:v>
              </c:pt>
              <c:pt idx="1892">
                <c:v>0.1893</c:v>
              </c:pt>
              <c:pt idx="1893">
                <c:v>0.18940000000000001</c:v>
              </c:pt>
              <c:pt idx="1894">
                <c:v>0.1895</c:v>
              </c:pt>
              <c:pt idx="1895">
                <c:v>0.18959999999999999</c:v>
              </c:pt>
              <c:pt idx="1896">
                <c:v>0.18970000000000001</c:v>
              </c:pt>
              <c:pt idx="1897">
                <c:v>0.1898</c:v>
              </c:pt>
              <c:pt idx="1898">
                <c:v>0.18990000000000001</c:v>
              </c:pt>
              <c:pt idx="1899">
                <c:v>0.19</c:v>
              </c:pt>
              <c:pt idx="1900">
                <c:v>0.19009999999999999</c:v>
              </c:pt>
              <c:pt idx="1901">
                <c:v>0.19020000000000001</c:v>
              </c:pt>
              <c:pt idx="1902">
                <c:v>0.1903</c:v>
              </c:pt>
              <c:pt idx="1903">
                <c:v>0.19040000000000001</c:v>
              </c:pt>
              <c:pt idx="1904">
                <c:v>0.1905</c:v>
              </c:pt>
              <c:pt idx="1905">
                <c:v>0.19059999999999999</c:v>
              </c:pt>
              <c:pt idx="1906">
                <c:v>0.19070000000000001</c:v>
              </c:pt>
              <c:pt idx="1907">
                <c:v>0.1908</c:v>
              </c:pt>
              <c:pt idx="1908">
                <c:v>0.19089999999999999</c:v>
              </c:pt>
              <c:pt idx="1909">
                <c:v>0.191</c:v>
              </c:pt>
              <c:pt idx="1910">
                <c:v>0.19109999999999999</c:v>
              </c:pt>
              <c:pt idx="1911">
                <c:v>0.19120000000000001</c:v>
              </c:pt>
              <c:pt idx="1912">
                <c:v>0.1913</c:v>
              </c:pt>
              <c:pt idx="1913">
                <c:v>0.19139999999999999</c:v>
              </c:pt>
              <c:pt idx="1914">
                <c:v>0.1915</c:v>
              </c:pt>
              <c:pt idx="1915">
                <c:v>0.19159999999999999</c:v>
              </c:pt>
              <c:pt idx="1916">
                <c:v>0.19170000000000001</c:v>
              </c:pt>
              <c:pt idx="1917">
                <c:v>0.1918</c:v>
              </c:pt>
              <c:pt idx="1918">
                <c:v>0.19189999999999999</c:v>
              </c:pt>
              <c:pt idx="1919">
                <c:v>0.192</c:v>
              </c:pt>
              <c:pt idx="1920">
                <c:v>0.19209999999999999</c:v>
              </c:pt>
              <c:pt idx="1921">
                <c:v>0.19220000000000001</c:v>
              </c:pt>
              <c:pt idx="1922">
                <c:v>0.1923</c:v>
              </c:pt>
              <c:pt idx="1923">
                <c:v>0.19239999999999999</c:v>
              </c:pt>
              <c:pt idx="1924">
                <c:v>0.1925</c:v>
              </c:pt>
              <c:pt idx="1925">
                <c:v>0.19259999999999999</c:v>
              </c:pt>
              <c:pt idx="1926">
                <c:v>0.19270000000000001</c:v>
              </c:pt>
              <c:pt idx="1927">
                <c:v>0.1928</c:v>
              </c:pt>
              <c:pt idx="1928">
                <c:v>0.19289999999999999</c:v>
              </c:pt>
              <c:pt idx="1929">
                <c:v>0.193</c:v>
              </c:pt>
              <c:pt idx="1930">
                <c:v>0.19309999999999999</c:v>
              </c:pt>
              <c:pt idx="1931">
                <c:v>0.19320000000000001</c:v>
              </c:pt>
              <c:pt idx="1932">
                <c:v>0.1933</c:v>
              </c:pt>
              <c:pt idx="1933">
                <c:v>0.19339999999999999</c:v>
              </c:pt>
              <c:pt idx="1934">
                <c:v>0.19350000000000001</c:v>
              </c:pt>
              <c:pt idx="1935">
                <c:v>0.19359999999999999</c:v>
              </c:pt>
              <c:pt idx="1936">
                <c:v>0.19370000000000001</c:v>
              </c:pt>
              <c:pt idx="1937">
                <c:v>0.1938</c:v>
              </c:pt>
              <c:pt idx="1938">
                <c:v>0.19389999999999999</c:v>
              </c:pt>
              <c:pt idx="1939">
                <c:v>0.19400000000000001</c:v>
              </c:pt>
              <c:pt idx="1940">
                <c:v>0.19409999999999999</c:v>
              </c:pt>
              <c:pt idx="1941">
                <c:v>0.19420000000000001</c:v>
              </c:pt>
              <c:pt idx="1942">
                <c:v>0.1943</c:v>
              </c:pt>
              <c:pt idx="1943">
                <c:v>0.19439999999999999</c:v>
              </c:pt>
              <c:pt idx="1944">
                <c:v>0.19450000000000001</c:v>
              </c:pt>
              <c:pt idx="1945">
                <c:v>0.1946</c:v>
              </c:pt>
              <c:pt idx="1946">
                <c:v>0.19470000000000001</c:v>
              </c:pt>
              <c:pt idx="1947">
                <c:v>0.1948</c:v>
              </c:pt>
              <c:pt idx="1948">
                <c:v>0.19489999999999999</c:v>
              </c:pt>
              <c:pt idx="1949">
                <c:v>0.19500000000000001</c:v>
              </c:pt>
              <c:pt idx="1950">
                <c:v>0.1951</c:v>
              </c:pt>
              <c:pt idx="1951">
                <c:v>0.19520000000000001</c:v>
              </c:pt>
              <c:pt idx="1952">
                <c:v>0.1953</c:v>
              </c:pt>
              <c:pt idx="1953">
                <c:v>0.19539999999999999</c:v>
              </c:pt>
              <c:pt idx="1954">
                <c:v>0.19550000000000001</c:v>
              </c:pt>
              <c:pt idx="1955">
                <c:v>0.1956</c:v>
              </c:pt>
              <c:pt idx="1956">
                <c:v>0.19570000000000001</c:v>
              </c:pt>
              <c:pt idx="1957">
                <c:v>0.1958</c:v>
              </c:pt>
              <c:pt idx="1958">
                <c:v>0.19589999999999999</c:v>
              </c:pt>
              <c:pt idx="1959">
                <c:v>0.19600000000000001</c:v>
              </c:pt>
              <c:pt idx="1960">
                <c:v>0.1961</c:v>
              </c:pt>
              <c:pt idx="1961">
                <c:v>0.19620000000000001</c:v>
              </c:pt>
              <c:pt idx="1962">
                <c:v>0.1963</c:v>
              </c:pt>
              <c:pt idx="1963">
                <c:v>0.19639999999999999</c:v>
              </c:pt>
              <c:pt idx="1964">
                <c:v>0.19650000000000001</c:v>
              </c:pt>
              <c:pt idx="1965">
                <c:v>0.1966</c:v>
              </c:pt>
              <c:pt idx="1966">
                <c:v>0.19670000000000001</c:v>
              </c:pt>
              <c:pt idx="1967">
                <c:v>0.1968</c:v>
              </c:pt>
              <c:pt idx="1968">
                <c:v>0.19689999999999999</c:v>
              </c:pt>
              <c:pt idx="1969">
                <c:v>0.19700000000000001</c:v>
              </c:pt>
              <c:pt idx="1970">
                <c:v>0.1971</c:v>
              </c:pt>
              <c:pt idx="1971">
                <c:v>0.19719999999999999</c:v>
              </c:pt>
              <c:pt idx="1972">
                <c:v>0.1973</c:v>
              </c:pt>
              <c:pt idx="1973">
                <c:v>0.19739999999999999</c:v>
              </c:pt>
              <c:pt idx="1974">
                <c:v>0.19750000000000001</c:v>
              </c:pt>
              <c:pt idx="1975">
                <c:v>0.1976</c:v>
              </c:pt>
              <c:pt idx="1976">
                <c:v>0.19769999999999999</c:v>
              </c:pt>
              <c:pt idx="1977">
                <c:v>0.1978</c:v>
              </c:pt>
              <c:pt idx="1978">
                <c:v>0.19789999999999999</c:v>
              </c:pt>
              <c:pt idx="1979">
                <c:v>0.19800000000000001</c:v>
              </c:pt>
              <c:pt idx="1980">
                <c:v>0.1981</c:v>
              </c:pt>
              <c:pt idx="1981">
                <c:v>0.19819999999999999</c:v>
              </c:pt>
              <c:pt idx="1982">
                <c:v>0.1983</c:v>
              </c:pt>
              <c:pt idx="1983">
                <c:v>0.19839999999999999</c:v>
              </c:pt>
              <c:pt idx="1984">
                <c:v>0.19850000000000001</c:v>
              </c:pt>
              <c:pt idx="1985">
                <c:v>0.1986</c:v>
              </c:pt>
              <c:pt idx="1986">
                <c:v>0.19869999999999999</c:v>
              </c:pt>
              <c:pt idx="1987">
                <c:v>0.1988</c:v>
              </c:pt>
              <c:pt idx="1988">
                <c:v>0.19889999999999999</c:v>
              </c:pt>
              <c:pt idx="1989">
                <c:v>0.19900000000000001</c:v>
              </c:pt>
              <c:pt idx="1990">
                <c:v>0.1991</c:v>
              </c:pt>
              <c:pt idx="1991">
                <c:v>0.19919999999999999</c:v>
              </c:pt>
              <c:pt idx="1992">
                <c:v>0.1993</c:v>
              </c:pt>
              <c:pt idx="1993">
                <c:v>0.19939999999999999</c:v>
              </c:pt>
              <c:pt idx="1994">
                <c:v>0.19950000000000001</c:v>
              </c:pt>
              <c:pt idx="1995">
                <c:v>0.1996</c:v>
              </c:pt>
              <c:pt idx="1996">
                <c:v>0.19969999999999999</c:v>
              </c:pt>
              <c:pt idx="1997">
                <c:v>0.19980000000000001</c:v>
              </c:pt>
              <c:pt idx="1998">
                <c:v>0.19989999999999999</c:v>
              </c:pt>
              <c:pt idx="1999">
                <c:v>0.2</c:v>
              </c:pt>
              <c:pt idx="2000">
                <c:v>0.2001</c:v>
              </c:pt>
              <c:pt idx="2001">
                <c:v>0.20019999999999999</c:v>
              </c:pt>
              <c:pt idx="2002">
                <c:v>0.20030000000000001</c:v>
              </c:pt>
              <c:pt idx="2003">
                <c:v>0.20039999999999999</c:v>
              </c:pt>
              <c:pt idx="2004">
                <c:v>0.20050000000000001</c:v>
              </c:pt>
              <c:pt idx="2005">
                <c:v>0.2006</c:v>
              </c:pt>
              <c:pt idx="2006">
                <c:v>0.20069999999999999</c:v>
              </c:pt>
              <c:pt idx="2007">
                <c:v>0.20080000000000001</c:v>
              </c:pt>
              <c:pt idx="2008">
                <c:v>0.2009</c:v>
              </c:pt>
              <c:pt idx="2009">
                <c:v>0.20100000000000001</c:v>
              </c:pt>
              <c:pt idx="2010">
                <c:v>0.2011</c:v>
              </c:pt>
              <c:pt idx="2011">
                <c:v>0.20119999999999999</c:v>
              </c:pt>
              <c:pt idx="2012">
                <c:v>0.20130000000000001</c:v>
              </c:pt>
              <c:pt idx="2013">
                <c:v>0.2014</c:v>
              </c:pt>
              <c:pt idx="2014">
                <c:v>0.20150000000000001</c:v>
              </c:pt>
              <c:pt idx="2015">
                <c:v>0.2016</c:v>
              </c:pt>
              <c:pt idx="2016">
                <c:v>0.20169999999999999</c:v>
              </c:pt>
              <c:pt idx="2017">
                <c:v>0.20180000000000001</c:v>
              </c:pt>
              <c:pt idx="2018">
                <c:v>0.2019</c:v>
              </c:pt>
              <c:pt idx="2019">
                <c:v>0.20200000000000001</c:v>
              </c:pt>
              <c:pt idx="2020">
                <c:v>0.2021</c:v>
              </c:pt>
              <c:pt idx="2021">
                <c:v>0.20219999999999999</c:v>
              </c:pt>
              <c:pt idx="2022">
                <c:v>0.20230000000000001</c:v>
              </c:pt>
              <c:pt idx="2023">
                <c:v>0.2024</c:v>
              </c:pt>
              <c:pt idx="2024">
                <c:v>0.20250000000000001</c:v>
              </c:pt>
              <c:pt idx="2025">
                <c:v>0.2026</c:v>
              </c:pt>
              <c:pt idx="2026">
                <c:v>0.20269999999999999</c:v>
              </c:pt>
              <c:pt idx="2027">
                <c:v>0.20280000000000001</c:v>
              </c:pt>
              <c:pt idx="2028">
                <c:v>0.2029</c:v>
              </c:pt>
              <c:pt idx="2029">
                <c:v>0.20300000000000001</c:v>
              </c:pt>
              <c:pt idx="2030">
                <c:v>0.2031</c:v>
              </c:pt>
              <c:pt idx="2031">
                <c:v>0.20319999999999999</c:v>
              </c:pt>
              <c:pt idx="2032">
                <c:v>0.20330000000000001</c:v>
              </c:pt>
              <c:pt idx="2033">
                <c:v>0.2034</c:v>
              </c:pt>
              <c:pt idx="2034">
                <c:v>0.20349999999999999</c:v>
              </c:pt>
              <c:pt idx="2035">
                <c:v>0.2036</c:v>
              </c:pt>
              <c:pt idx="2036">
                <c:v>0.20369999999999999</c:v>
              </c:pt>
              <c:pt idx="2037">
                <c:v>0.20380000000000001</c:v>
              </c:pt>
              <c:pt idx="2038">
                <c:v>0.2039</c:v>
              </c:pt>
              <c:pt idx="2039">
                <c:v>0.20399999999999999</c:v>
              </c:pt>
              <c:pt idx="2040">
                <c:v>0.2041</c:v>
              </c:pt>
              <c:pt idx="2041">
                <c:v>0.20419999999999999</c:v>
              </c:pt>
              <c:pt idx="2042">
                <c:v>0.20430000000000001</c:v>
              </c:pt>
              <c:pt idx="2043">
                <c:v>0.2044</c:v>
              </c:pt>
              <c:pt idx="2044">
                <c:v>0.20449999999999999</c:v>
              </c:pt>
              <c:pt idx="2045">
                <c:v>0.2046</c:v>
              </c:pt>
              <c:pt idx="2046">
                <c:v>0.20469999999999999</c:v>
              </c:pt>
              <c:pt idx="2047">
                <c:v>0.20480000000000001</c:v>
              </c:pt>
              <c:pt idx="2048">
                <c:v>0.2049</c:v>
              </c:pt>
              <c:pt idx="2049">
                <c:v>0.20499999999999999</c:v>
              </c:pt>
              <c:pt idx="2050">
                <c:v>0.2051</c:v>
              </c:pt>
              <c:pt idx="2051">
                <c:v>0.20519999999999999</c:v>
              </c:pt>
              <c:pt idx="2052">
                <c:v>0.20530000000000001</c:v>
              </c:pt>
              <c:pt idx="2053">
                <c:v>0.2054</c:v>
              </c:pt>
              <c:pt idx="2054">
                <c:v>0.20549999999999999</c:v>
              </c:pt>
              <c:pt idx="2055">
                <c:v>0.2056</c:v>
              </c:pt>
              <c:pt idx="2056">
                <c:v>0.20569999999999999</c:v>
              </c:pt>
              <c:pt idx="2057">
                <c:v>0.20580000000000001</c:v>
              </c:pt>
              <c:pt idx="2058">
                <c:v>0.2059</c:v>
              </c:pt>
              <c:pt idx="2059">
                <c:v>0.20599999999999999</c:v>
              </c:pt>
              <c:pt idx="2060">
                <c:v>0.20610000000000001</c:v>
              </c:pt>
              <c:pt idx="2061">
                <c:v>0.20619999999999999</c:v>
              </c:pt>
              <c:pt idx="2062">
                <c:v>0.20630000000000001</c:v>
              </c:pt>
              <c:pt idx="2063">
                <c:v>0.2064</c:v>
              </c:pt>
              <c:pt idx="2064">
                <c:v>0.20649999999999999</c:v>
              </c:pt>
              <c:pt idx="2065">
                <c:v>0.20660000000000001</c:v>
              </c:pt>
              <c:pt idx="2066">
                <c:v>0.20669999999999999</c:v>
              </c:pt>
              <c:pt idx="2067">
                <c:v>0.20680000000000001</c:v>
              </c:pt>
              <c:pt idx="2068">
                <c:v>0.2069</c:v>
              </c:pt>
              <c:pt idx="2069">
                <c:v>0.20699999999999999</c:v>
              </c:pt>
              <c:pt idx="2070">
                <c:v>0.20710000000000001</c:v>
              </c:pt>
              <c:pt idx="2071">
                <c:v>0.2072</c:v>
              </c:pt>
              <c:pt idx="2072">
                <c:v>0.20730000000000001</c:v>
              </c:pt>
              <c:pt idx="2073">
                <c:v>0.2074</c:v>
              </c:pt>
              <c:pt idx="2074">
                <c:v>0.20749999999999999</c:v>
              </c:pt>
              <c:pt idx="2075">
                <c:v>0.20760000000000001</c:v>
              </c:pt>
              <c:pt idx="2076">
                <c:v>0.2077</c:v>
              </c:pt>
              <c:pt idx="2077">
                <c:v>0.20780000000000001</c:v>
              </c:pt>
              <c:pt idx="2078">
                <c:v>0.2079</c:v>
              </c:pt>
              <c:pt idx="2079">
                <c:v>0.20799999999999999</c:v>
              </c:pt>
              <c:pt idx="2080">
                <c:v>0.20810000000000001</c:v>
              </c:pt>
              <c:pt idx="2081">
                <c:v>0.2082</c:v>
              </c:pt>
              <c:pt idx="2082">
                <c:v>0.20830000000000001</c:v>
              </c:pt>
              <c:pt idx="2083">
                <c:v>0.2084</c:v>
              </c:pt>
              <c:pt idx="2084">
                <c:v>0.20849999999999999</c:v>
              </c:pt>
              <c:pt idx="2085">
                <c:v>0.20860000000000001</c:v>
              </c:pt>
              <c:pt idx="2086">
                <c:v>0.2087</c:v>
              </c:pt>
              <c:pt idx="2087">
                <c:v>0.20880000000000001</c:v>
              </c:pt>
              <c:pt idx="2088">
                <c:v>0.2089</c:v>
              </c:pt>
              <c:pt idx="2089">
                <c:v>0.20899999999999999</c:v>
              </c:pt>
              <c:pt idx="2090">
                <c:v>0.20910000000000001</c:v>
              </c:pt>
              <c:pt idx="2091">
                <c:v>0.2092</c:v>
              </c:pt>
              <c:pt idx="2092">
                <c:v>0.20930000000000001</c:v>
              </c:pt>
              <c:pt idx="2093">
                <c:v>0.2094</c:v>
              </c:pt>
              <c:pt idx="2094">
                <c:v>0.20949999999999999</c:v>
              </c:pt>
              <c:pt idx="2095">
                <c:v>0.20960000000000001</c:v>
              </c:pt>
              <c:pt idx="2096">
                <c:v>0.2097</c:v>
              </c:pt>
              <c:pt idx="2097">
                <c:v>0.20979999999999999</c:v>
              </c:pt>
              <c:pt idx="2098">
                <c:v>0.2099</c:v>
              </c:pt>
              <c:pt idx="2099">
                <c:v>0.21</c:v>
              </c:pt>
              <c:pt idx="2100">
                <c:v>0.21010000000000001</c:v>
              </c:pt>
              <c:pt idx="2101">
                <c:v>0.2102</c:v>
              </c:pt>
              <c:pt idx="2102">
                <c:v>0.21029999999999999</c:v>
              </c:pt>
              <c:pt idx="2103">
                <c:v>0.2104</c:v>
              </c:pt>
              <c:pt idx="2104">
                <c:v>0.21049999999999999</c:v>
              </c:pt>
              <c:pt idx="2105">
                <c:v>0.21060000000000001</c:v>
              </c:pt>
              <c:pt idx="2106">
                <c:v>0.2107</c:v>
              </c:pt>
              <c:pt idx="2107">
                <c:v>0.21079999999999999</c:v>
              </c:pt>
              <c:pt idx="2108">
                <c:v>0.2109</c:v>
              </c:pt>
              <c:pt idx="2109">
                <c:v>0.21099999999999999</c:v>
              </c:pt>
              <c:pt idx="2110">
                <c:v>0.21110000000000001</c:v>
              </c:pt>
              <c:pt idx="2111">
                <c:v>0.2112</c:v>
              </c:pt>
              <c:pt idx="2112">
                <c:v>0.21129999999999999</c:v>
              </c:pt>
              <c:pt idx="2113">
                <c:v>0.2114</c:v>
              </c:pt>
              <c:pt idx="2114">
                <c:v>0.21149999999999999</c:v>
              </c:pt>
              <c:pt idx="2115">
                <c:v>0.21160000000000001</c:v>
              </c:pt>
              <c:pt idx="2116">
                <c:v>0.2117</c:v>
              </c:pt>
              <c:pt idx="2117">
                <c:v>0.21179999999999999</c:v>
              </c:pt>
              <c:pt idx="2118">
                <c:v>0.21190000000000001</c:v>
              </c:pt>
              <c:pt idx="2119">
                <c:v>0.21199999999999999</c:v>
              </c:pt>
              <c:pt idx="2120">
                <c:v>0.21210000000000001</c:v>
              </c:pt>
              <c:pt idx="2121">
                <c:v>0.2122</c:v>
              </c:pt>
              <c:pt idx="2122">
                <c:v>0.21229999999999999</c:v>
              </c:pt>
              <c:pt idx="2123">
                <c:v>0.21240000000000001</c:v>
              </c:pt>
              <c:pt idx="2124">
                <c:v>0.21249999999999999</c:v>
              </c:pt>
              <c:pt idx="2125">
                <c:v>0.21260000000000001</c:v>
              </c:pt>
              <c:pt idx="2126">
                <c:v>0.2127</c:v>
              </c:pt>
              <c:pt idx="2127">
                <c:v>0.21279999999999999</c:v>
              </c:pt>
              <c:pt idx="2128">
                <c:v>0.21290000000000001</c:v>
              </c:pt>
              <c:pt idx="2129">
                <c:v>0.21299999999999999</c:v>
              </c:pt>
              <c:pt idx="2130">
                <c:v>0.21310000000000001</c:v>
              </c:pt>
              <c:pt idx="2131">
                <c:v>0.2132</c:v>
              </c:pt>
              <c:pt idx="2132">
                <c:v>0.21329999999999999</c:v>
              </c:pt>
              <c:pt idx="2133">
                <c:v>0.21340000000000001</c:v>
              </c:pt>
              <c:pt idx="2134">
                <c:v>0.2135</c:v>
              </c:pt>
              <c:pt idx="2135">
                <c:v>0.21360000000000001</c:v>
              </c:pt>
              <c:pt idx="2136">
                <c:v>0.2137</c:v>
              </c:pt>
              <c:pt idx="2137">
                <c:v>0.21379999999999999</c:v>
              </c:pt>
              <c:pt idx="2138">
                <c:v>0.21390000000000001</c:v>
              </c:pt>
              <c:pt idx="2139">
                <c:v>0.214</c:v>
              </c:pt>
              <c:pt idx="2140">
                <c:v>0.21410000000000001</c:v>
              </c:pt>
              <c:pt idx="2141">
                <c:v>0.2142</c:v>
              </c:pt>
              <c:pt idx="2142">
                <c:v>0.21429999999999999</c:v>
              </c:pt>
              <c:pt idx="2143">
                <c:v>0.21440000000000001</c:v>
              </c:pt>
              <c:pt idx="2144">
                <c:v>0.2145</c:v>
              </c:pt>
              <c:pt idx="2145">
                <c:v>0.21460000000000001</c:v>
              </c:pt>
              <c:pt idx="2146">
                <c:v>0.2147</c:v>
              </c:pt>
              <c:pt idx="2147">
                <c:v>0.21479999999999999</c:v>
              </c:pt>
              <c:pt idx="2148">
                <c:v>0.21490000000000001</c:v>
              </c:pt>
              <c:pt idx="2149">
                <c:v>0.215</c:v>
              </c:pt>
              <c:pt idx="2150">
                <c:v>0.21510000000000001</c:v>
              </c:pt>
              <c:pt idx="2151">
                <c:v>0.2152</c:v>
              </c:pt>
              <c:pt idx="2152">
                <c:v>0.21529999999999999</c:v>
              </c:pt>
              <c:pt idx="2153">
                <c:v>0.21540000000000001</c:v>
              </c:pt>
              <c:pt idx="2154">
                <c:v>0.2155</c:v>
              </c:pt>
              <c:pt idx="2155">
                <c:v>0.21560000000000001</c:v>
              </c:pt>
              <c:pt idx="2156">
                <c:v>0.2157</c:v>
              </c:pt>
              <c:pt idx="2157">
                <c:v>0.21579999999999999</c:v>
              </c:pt>
              <c:pt idx="2158">
                <c:v>0.21590000000000001</c:v>
              </c:pt>
              <c:pt idx="2159">
                <c:v>0.216</c:v>
              </c:pt>
              <c:pt idx="2160">
                <c:v>0.21609999999999999</c:v>
              </c:pt>
              <c:pt idx="2161">
                <c:v>0.2162</c:v>
              </c:pt>
              <c:pt idx="2162">
                <c:v>0.21629999999999999</c:v>
              </c:pt>
              <c:pt idx="2163">
                <c:v>0.21640000000000001</c:v>
              </c:pt>
              <c:pt idx="2164">
                <c:v>0.2165</c:v>
              </c:pt>
              <c:pt idx="2165">
                <c:v>0.21659999999999999</c:v>
              </c:pt>
              <c:pt idx="2166">
                <c:v>0.2167</c:v>
              </c:pt>
              <c:pt idx="2167">
                <c:v>0.21679999999999999</c:v>
              </c:pt>
              <c:pt idx="2168">
                <c:v>0.21690000000000001</c:v>
              </c:pt>
              <c:pt idx="2169">
                <c:v>0.217</c:v>
              </c:pt>
              <c:pt idx="2170">
                <c:v>0.21709999999999999</c:v>
              </c:pt>
              <c:pt idx="2171">
                <c:v>0.2172</c:v>
              </c:pt>
              <c:pt idx="2172">
                <c:v>0.21729999999999999</c:v>
              </c:pt>
              <c:pt idx="2173">
                <c:v>0.21740000000000001</c:v>
              </c:pt>
              <c:pt idx="2174">
                <c:v>0.2175</c:v>
              </c:pt>
              <c:pt idx="2175">
                <c:v>0.21759999999999999</c:v>
              </c:pt>
              <c:pt idx="2176">
                <c:v>0.2177</c:v>
              </c:pt>
              <c:pt idx="2177">
                <c:v>0.21779999999999999</c:v>
              </c:pt>
              <c:pt idx="2178">
                <c:v>0.21790000000000001</c:v>
              </c:pt>
              <c:pt idx="2179">
                <c:v>0.218</c:v>
              </c:pt>
              <c:pt idx="2180">
                <c:v>0.21809999999999999</c:v>
              </c:pt>
              <c:pt idx="2181">
                <c:v>0.21820000000000001</c:v>
              </c:pt>
              <c:pt idx="2182">
                <c:v>0.21829999999999999</c:v>
              </c:pt>
              <c:pt idx="2183">
                <c:v>0.21840000000000001</c:v>
              </c:pt>
              <c:pt idx="2184">
                <c:v>0.2185</c:v>
              </c:pt>
              <c:pt idx="2185">
                <c:v>0.21859999999999999</c:v>
              </c:pt>
              <c:pt idx="2186">
                <c:v>0.21870000000000001</c:v>
              </c:pt>
              <c:pt idx="2187">
                <c:v>0.21879999999999999</c:v>
              </c:pt>
              <c:pt idx="2188">
                <c:v>0.21890000000000001</c:v>
              </c:pt>
              <c:pt idx="2189">
                <c:v>0.219</c:v>
              </c:pt>
              <c:pt idx="2190">
                <c:v>0.21909999999999999</c:v>
              </c:pt>
              <c:pt idx="2191">
                <c:v>0.21920000000000001</c:v>
              </c:pt>
              <c:pt idx="2192">
                <c:v>0.21929999999999999</c:v>
              </c:pt>
              <c:pt idx="2193">
                <c:v>0.21940000000000001</c:v>
              </c:pt>
              <c:pt idx="2194">
                <c:v>0.2195</c:v>
              </c:pt>
              <c:pt idx="2195">
                <c:v>0.21959999999999999</c:v>
              </c:pt>
              <c:pt idx="2196">
                <c:v>0.21970000000000001</c:v>
              </c:pt>
              <c:pt idx="2197">
                <c:v>0.2198</c:v>
              </c:pt>
              <c:pt idx="2198">
                <c:v>0.21990000000000001</c:v>
              </c:pt>
              <c:pt idx="2199">
                <c:v>0.22</c:v>
              </c:pt>
              <c:pt idx="2200">
                <c:v>0.22009999999999999</c:v>
              </c:pt>
              <c:pt idx="2201">
                <c:v>0.22020000000000001</c:v>
              </c:pt>
              <c:pt idx="2202">
                <c:v>0.2203</c:v>
              </c:pt>
              <c:pt idx="2203">
                <c:v>0.22040000000000001</c:v>
              </c:pt>
              <c:pt idx="2204">
                <c:v>0.2205</c:v>
              </c:pt>
              <c:pt idx="2205">
                <c:v>0.22059999999999999</c:v>
              </c:pt>
              <c:pt idx="2206">
                <c:v>0.22070000000000001</c:v>
              </c:pt>
              <c:pt idx="2207">
                <c:v>0.2208</c:v>
              </c:pt>
              <c:pt idx="2208">
                <c:v>0.22090000000000001</c:v>
              </c:pt>
              <c:pt idx="2209">
                <c:v>0.221</c:v>
              </c:pt>
              <c:pt idx="2210">
                <c:v>0.22109999999999999</c:v>
              </c:pt>
              <c:pt idx="2211">
                <c:v>0.22120000000000001</c:v>
              </c:pt>
              <c:pt idx="2212">
                <c:v>0.2213</c:v>
              </c:pt>
              <c:pt idx="2213">
                <c:v>0.22140000000000001</c:v>
              </c:pt>
              <c:pt idx="2214">
                <c:v>0.2215</c:v>
              </c:pt>
              <c:pt idx="2215">
                <c:v>0.22159999999999999</c:v>
              </c:pt>
              <c:pt idx="2216">
                <c:v>0.22170000000000001</c:v>
              </c:pt>
              <c:pt idx="2217">
                <c:v>0.2218</c:v>
              </c:pt>
              <c:pt idx="2218">
                <c:v>0.22189999999999999</c:v>
              </c:pt>
              <c:pt idx="2219">
                <c:v>0.222</c:v>
              </c:pt>
              <c:pt idx="2220">
                <c:v>0.22209999999999999</c:v>
              </c:pt>
              <c:pt idx="2221">
                <c:v>0.22220000000000001</c:v>
              </c:pt>
              <c:pt idx="2222">
                <c:v>0.2223</c:v>
              </c:pt>
              <c:pt idx="2223">
                <c:v>0.22239999999999999</c:v>
              </c:pt>
              <c:pt idx="2224">
                <c:v>0.2225</c:v>
              </c:pt>
              <c:pt idx="2225">
                <c:v>0.22259999999999999</c:v>
              </c:pt>
              <c:pt idx="2226">
                <c:v>0.22270000000000001</c:v>
              </c:pt>
              <c:pt idx="2227">
                <c:v>0.2228</c:v>
              </c:pt>
              <c:pt idx="2228">
                <c:v>0.22289999999999999</c:v>
              </c:pt>
              <c:pt idx="2229">
                <c:v>0.223</c:v>
              </c:pt>
              <c:pt idx="2230">
                <c:v>0.22309999999999999</c:v>
              </c:pt>
              <c:pt idx="2231">
                <c:v>0.22320000000000001</c:v>
              </c:pt>
              <c:pt idx="2232">
                <c:v>0.2233</c:v>
              </c:pt>
              <c:pt idx="2233">
                <c:v>0.22339999999999999</c:v>
              </c:pt>
              <c:pt idx="2234">
                <c:v>0.2235</c:v>
              </c:pt>
              <c:pt idx="2235">
                <c:v>0.22359999999999999</c:v>
              </c:pt>
              <c:pt idx="2236">
                <c:v>0.22370000000000001</c:v>
              </c:pt>
              <c:pt idx="2237">
                <c:v>0.2238</c:v>
              </c:pt>
              <c:pt idx="2238">
                <c:v>0.22389999999999999</c:v>
              </c:pt>
              <c:pt idx="2239">
                <c:v>0.224</c:v>
              </c:pt>
              <c:pt idx="2240">
                <c:v>0.22409999999999999</c:v>
              </c:pt>
              <c:pt idx="2241">
                <c:v>0.22420000000000001</c:v>
              </c:pt>
              <c:pt idx="2242">
                <c:v>0.2243</c:v>
              </c:pt>
              <c:pt idx="2243">
                <c:v>0.22439999999999999</c:v>
              </c:pt>
              <c:pt idx="2244">
                <c:v>0.22450000000000001</c:v>
              </c:pt>
              <c:pt idx="2245">
                <c:v>0.22459999999999999</c:v>
              </c:pt>
              <c:pt idx="2246">
                <c:v>0.22470000000000001</c:v>
              </c:pt>
              <c:pt idx="2247">
                <c:v>0.2248</c:v>
              </c:pt>
              <c:pt idx="2248">
                <c:v>0.22489999999999999</c:v>
              </c:pt>
              <c:pt idx="2249">
                <c:v>0.22500000000000001</c:v>
              </c:pt>
              <c:pt idx="2250">
                <c:v>0.22509999999999999</c:v>
              </c:pt>
              <c:pt idx="2251">
                <c:v>0.22520000000000001</c:v>
              </c:pt>
              <c:pt idx="2252">
                <c:v>0.2253</c:v>
              </c:pt>
              <c:pt idx="2253">
                <c:v>0.22539999999999999</c:v>
              </c:pt>
              <c:pt idx="2254">
                <c:v>0.22550000000000001</c:v>
              </c:pt>
              <c:pt idx="2255">
                <c:v>0.22559999999999999</c:v>
              </c:pt>
              <c:pt idx="2256">
                <c:v>0.22570000000000001</c:v>
              </c:pt>
              <c:pt idx="2257">
                <c:v>0.2258</c:v>
              </c:pt>
              <c:pt idx="2258">
                <c:v>0.22589999999999999</c:v>
              </c:pt>
              <c:pt idx="2259">
                <c:v>0.22600000000000001</c:v>
              </c:pt>
              <c:pt idx="2260">
                <c:v>0.2261</c:v>
              </c:pt>
              <c:pt idx="2261">
                <c:v>0.22620000000000001</c:v>
              </c:pt>
              <c:pt idx="2262">
                <c:v>0.2263</c:v>
              </c:pt>
              <c:pt idx="2263">
                <c:v>0.22639999999999999</c:v>
              </c:pt>
              <c:pt idx="2264">
                <c:v>0.22650000000000001</c:v>
              </c:pt>
              <c:pt idx="2265">
                <c:v>0.2266</c:v>
              </c:pt>
              <c:pt idx="2266">
                <c:v>0.22670000000000001</c:v>
              </c:pt>
              <c:pt idx="2267">
                <c:v>0.2268</c:v>
              </c:pt>
              <c:pt idx="2268">
                <c:v>0.22689999999999999</c:v>
              </c:pt>
              <c:pt idx="2269">
                <c:v>0.22700000000000001</c:v>
              </c:pt>
              <c:pt idx="2270">
                <c:v>0.2271</c:v>
              </c:pt>
              <c:pt idx="2271">
                <c:v>0.22720000000000001</c:v>
              </c:pt>
              <c:pt idx="2272">
                <c:v>0.2273</c:v>
              </c:pt>
              <c:pt idx="2273">
                <c:v>0.22739999999999999</c:v>
              </c:pt>
              <c:pt idx="2274">
                <c:v>0.22750000000000001</c:v>
              </c:pt>
              <c:pt idx="2275">
                <c:v>0.2276</c:v>
              </c:pt>
              <c:pt idx="2276">
                <c:v>0.22770000000000001</c:v>
              </c:pt>
              <c:pt idx="2277">
                <c:v>0.2278</c:v>
              </c:pt>
              <c:pt idx="2278">
                <c:v>0.22789999999999999</c:v>
              </c:pt>
              <c:pt idx="2279">
                <c:v>0.22800000000000001</c:v>
              </c:pt>
              <c:pt idx="2280">
                <c:v>0.2281</c:v>
              </c:pt>
              <c:pt idx="2281">
                <c:v>0.22819999999999999</c:v>
              </c:pt>
              <c:pt idx="2282">
                <c:v>0.2283</c:v>
              </c:pt>
              <c:pt idx="2283">
                <c:v>0.22839999999999999</c:v>
              </c:pt>
              <c:pt idx="2284">
                <c:v>0.22850000000000001</c:v>
              </c:pt>
              <c:pt idx="2285">
                <c:v>0.2286</c:v>
              </c:pt>
              <c:pt idx="2286">
                <c:v>0.22869999999999999</c:v>
              </c:pt>
              <c:pt idx="2287">
                <c:v>0.2288</c:v>
              </c:pt>
              <c:pt idx="2288">
                <c:v>0.22889999999999999</c:v>
              </c:pt>
              <c:pt idx="2289">
                <c:v>0.22900000000000001</c:v>
              </c:pt>
              <c:pt idx="2290">
                <c:v>0.2291</c:v>
              </c:pt>
              <c:pt idx="2291">
                <c:v>0.22919999999999999</c:v>
              </c:pt>
              <c:pt idx="2292">
                <c:v>0.2293</c:v>
              </c:pt>
              <c:pt idx="2293">
                <c:v>0.22939999999999999</c:v>
              </c:pt>
              <c:pt idx="2294">
                <c:v>0.22950000000000001</c:v>
              </c:pt>
              <c:pt idx="2295">
                <c:v>0.2296</c:v>
              </c:pt>
              <c:pt idx="2296">
                <c:v>0.22969999999999999</c:v>
              </c:pt>
              <c:pt idx="2297">
                <c:v>0.2298</c:v>
              </c:pt>
              <c:pt idx="2298">
                <c:v>0.22989999999999999</c:v>
              </c:pt>
              <c:pt idx="2299">
                <c:v>0.23</c:v>
              </c:pt>
              <c:pt idx="2300">
                <c:v>0.2301</c:v>
              </c:pt>
              <c:pt idx="2301">
                <c:v>0.23019999999999999</c:v>
              </c:pt>
              <c:pt idx="2302">
                <c:v>0.2303</c:v>
              </c:pt>
              <c:pt idx="2303">
                <c:v>0.23039999999999999</c:v>
              </c:pt>
              <c:pt idx="2304">
                <c:v>0.23050000000000001</c:v>
              </c:pt>
              <c:pt idx="2305">
                <c:v>0.2306</c:v>
              </c:pt>
              <c:pt idx="2306">
                <c:v>0.23069999999999999</c:v>
              </c:pt>
              <c:pt idx="2307">
                <c:v>0.23080000000000001</c:v>
              </c:pt>
              <c:pt idx="2308">
                <c:v>0.23089999999999999</c:v>
              </c:pt>
              <c:pt idx="2309">
                <c:v>0.23100000000000001</c:v>
              </c:pt>
              <c:pt idx="2310">
                <c:v>0.2311</c:v>
              </c:pt>
              <c:pt idx="2311">
                <c:v>0.23119999999999999</c:v>
              </c:pt>
              <c:pt idx="2312">
                <c:v>0.23130000000000001</c:v>
              </c:pt>
              <c:pt idx="2313">
                <c:v>0.23139999999999999</c:v>
              </c:pt>
              <c:pt idx="2314">
                <c:v>0.23150000000000001</c:v>
              </c:pt>
              <c:pt idx="2315">
                <c:v>0.2316</c:v>
              </c:pt>
              <c:pt idx="2316">
                <c:v>0.23169999999999999</c:v>
              </c:pt>
              <c:pt idx="2317">
                <c:v>0.23180000000000001</c:v>
              </c:pt>
              <c:pt idx="2318">
                <c:v>0.2319</c:v>
              </c:pt>
              <c:pt idx="2319">
                <c:v>0.23200000000000001</c:v>
              </c:pt>
              <c:pt idx="2320">
                <c:v>0.2321</c:v>
              </c:pt>
              <c:pt idx="2321">
                <c:v>0.23219999999999999</c:v>
              </c:pt>
              <c:pt idx="2322">
                <c:v>0.23230000000000001</c:v>
              </c:pt>
              <c:pt idx="2323">
                <c:v>0.2324</c:v>
              </c:pt>
              <c:pt idx="2324">
                <c:v>0.23250000000000001</c:v>
              </c:pt>
              <c:pt idx="2325">
                <c:v>0.2326</c:v>
              </c:pt>
              <c:pt idx="2326">
                <c:v>0.23269999999999999</c:v>
              </c:pt>
              <c:pt idx="2327">
                <c:v>0.23280000000000001</c:v>
              </c:pt>
              <c:pt idx="2328">
                <c:v>0.2329</c:v>
              </c:pt>
              <c:pt idx="2329">
                <c:v>0.23300000000000001</c:v>
              </c:pt>
              <c:pt idx="2330">
                <c:v>0.2331</c:v>
              </c:pt>
              <c:pt idx="2331">
                <c:v>0.23319999999999999</c:v>
              </c:pt>
              <c:pt idx="2332">
                <c:v>0.23330000000000001</c:v>
              </c:pt>
              <c:pt idx="2333">
                <c:v>0.2334</c:v>
              </c:pt>
              <c:pt idx="2334">
                <c:v>0.23350000000000001</c:v>
              </c:pt>
              <c:pt idx="2335">
                <c:v>0.2336</c:v>
              </c:pt>
              <c:pt idx="2336">
                <c:v>0.23369999999999999</c:v>
              </c:pt>
              <c:pt idx="2337">
                <c:v>0.23380000000000001</c:v>
              </c:pt>
              <c:pt idx="2338">
                <c:v>0.2339</c:v>
              </c:pt>
              <c:pt idx="2339">
                <c:v>0.23400000000000001</c:v>
              </c:pt>
              <c:pt idx="2340">
                <c:v>0.2341</c:v>
              </c:pt>
              <c:pt idx="2341">
                <c:v>0.23419999999999999</c:v>
              </c:pt>
              <c:pt idx="2342">
                <c:v>0.23430000000000001</c:v>
              </c:pt>
              <c:pt idx="2343">
                <c:v>0.2344</c:v>
              </c:pt>
              <c:pt idx="2344">
                <c:v>0.23449999999999999</c:v>
              </c:pt>
              <c:pt idx="2345">
                <c:v>0.2346</c:v>
              </c:pt>
              <c:pt idx="2346">
                <c:v>0.23469999999999999</c:v>
              </c:pt>
              <c:pt idx="2347">
                <c:v>0.23480000000000001</c:v>
              </c:pt>
              <c:pt idx="2348">
                <c:v>0.2349</c:v>
              </c:pt>
              <c:pt idx="2349">
                <c:v>0.23499999999999999</c:v>
              </c:pt>
              <c:pt idx="2350">
                <c:v>0.2351</c:v>
              </c:pt>
              <c:pt idx="2351">
                <c:v>0.23519999999999999</c:v>
              </c:pt>
              <c:pt idx="2352">
                <c:v>0.23530000000000001</c:v>
              </c:pt>
              <c:pt idx="2353">
                <c:v>0.2354</c:v>
              </c:pt>
              <c:pt idx="2354">
                <c:v>0.23549999999999999</c:v>
              </c:pt>
              <c:pt idx="2355">
                <c:v>0.2356</c:v>
              </c:pt>
              <c:pt idx="2356">
                <c:v>0.23569999999999999</c:v>
              </c:pt>
              <c:pt idx="2357">
                <c:v>0.23580000000000001</c:v>
              </c:pt>
              <c:pt idx="2358">
                <c:v>0.2359</c:v>
              </c:pt>
              <c:pt idx="2359">
                <c:v>0.23599999999999999</c:v>
              </c:pt>
              <c:pt idx="2360">
                <c:v>0.2361</c:v>
              </c:pt>
              <c:pt idx="2361">
                <c:v>0.23619999999999999</c:v>
              </c:pt>
              <c:pt idx="2362">
                <c:v>0.23630000000000001</c:v>
              </c:pt>
              <c:pt idx="2363">
                <c:v>0.2364</c:v>
              </c:pt>
              <c:pt idx="2364">
                <c:v>0.23649999999999999</c:v>
              </c:pt>
              <c:pt idx="2365">
                <c:v>0.2366</c:v>
              </c:pt>
              <c:pt idx="2366">
                <c:v>0.23669999999999999</c:v>
              </c:pt>
              <c:pt idx="2367">
                <c:v>0.23680000000000001</c:v>
              </c:pt>
              <c:pt idx="2368">
                <c:v>0.2369</c:v>
              </c:pt>
              <c:pt idx="2369">
                <c:v>0.23699999999999999</c:v>
              </c:pt>
              <c:pt idx="2370">
                <c:v>0.23710000000000001</c:v>
              </c:pt>
              <c:pt idx="2371">
                <c:v>0.23719999999999999</c:v>
              </c:pt>
              <c:pt idx="2372">
                <c:v>0.23730000000000001</c:v>
              </c:pt>
              <c:pt idx="2373">
                <c:v>0.2374</c:v>
              </c:pt>
              <c:pt idx="2374">
                <c:v>0.23749999999999999</c:v>
              </c:pt>
              <c:pt idx="2375">
                <c:v>0.23760000000000001</c:v>
              </c:pt>
              <c:pt idx="2376">
                <c:v>0.23769999999999999</c:v>
              </c:pt>
              <c:pt idx="2377">
                <c:v>0.23780000000000001</c:v>
              </c:pt>
              <c:pt idx="2378">
                <c:v>0.2379</c:v>
              </c:pt>
              <c:pt idx="2379">
                <c:v>0.23799999999999999</c:v>
              </c:pt>
              <c:pt idx="2380">
                <c:v>0.23810000000000001</c:v>
              </c:pt>
              <c:pt idx="2381">
                <c:v>0.2382</c:v>
              </c:pt>
              <c:pt idx="2382">
                <c:v>0.23830000000000001</c:v>
              </c:pt>
              <c:pt idx="2383">
                <c:v>0.2384</c:v>
              </c:pt>
              <c:pt idx="2384">
                <c:v>0.23849999999999999</c:v>
              </c:pt>
              <c:pt idx="2385">
                <c:v>0.23860000000000001</c:v>
              </c:pt>
              <c:pt idx="2386">
                <c:v>0.2387</c:v>
              </c:pt>
              <c:pt idx="2387">
                <c:v>0.23880000000000001</c:v>
              </c:pt>
              <c:pt idx="2388">
                <c:v>0.2389</c:v>
              </c:pt>
              <c:pt idx="2389">
                <c:v>0.23899999999999999</c:v>
              </c:pt>
              <c:pt idx="2390">
                <c:v>0.23910000000000001</c:v>
              </c:pt>
              <c:pt idx="2391">
                <c:v>0.2392</c:v>
              </c:pt>
              <c:pt idx="2392">
                <c:v>0.23930000000000001</c:v>
              </c:pt>
              <c:pt idx="2393">
                <c:v>0.2394</c:v>
              </c:pt>
              <c:pt idx="2394">
                <c:v>0.23949999999999999</c:v>
              </c:pt>
              <c:pt idx="2395">
                <c:v>0.23960000000000001</c:v>
              </c:pt>
              <c:pt idx="2396">
                <c:v>0.2397</c:v>
              </c:pt>
              <c:pt idx="2397">
                <c:v>0.23980000000000001</c:v>
              </c:pt>
              <c:pt idx="2398">
                <c:v>0.2399</c:v>
              </c:pt>
              <c:pt idx="2399">
                <c:v>0.24</c:v>
              </c:pt>
              <c:pt idx="2400">
                <c:v>0.24010000000000001</c:v>
              </c:pt>
              <c:pt idx="2401">
                <c:v>0.2402</c:v>
              </c:pt>
              <c:pt idx="2402">
                <c:v>0.24030000000000001</c:v>
              </c:pt>
              <c:pt idx="2403">
                <c:v>0.2404</c:v>
              </c:pt>
              <c:pt idx="2404">
                <c:v>0.24049999999999999</c:v>
              </c:pt>
              <c:pt idx="2405">
                <c:v>0.24060000000000001</c:v>
              </c:pt>
              <c:pt idx="2406">
                <c:v>0.2407</c:v>
              </c:pt>
              <c:pt idx="2407">
                <c:v>0.24079999999999999</c:v>
              </c:pt>
              <c:pt idx="2408">
                <c:v>0.2409</c:v>
              </c:pt>
              <c:pt idx="2409">
                <c:v>0.24099999999999999</c:v>
              </c:pt>
              <c:pt idx="2410">
                <c:v>0.24110000000000001</c:v>
              </c:pt>
              <c:pt idx="2411">
                <c:v>0.2412</c:v>
              </c:pt>
              <c:pt idx="2412">
                <c:v>0.24129999999999999</c:v>
              </c:pt>
              <c:pt idx="2413">
                <c:v>0.2414</c:v>
              </c:pt>
              <c:pt idx="2414">
                <c:v>0.24149999999999999</c:v>
              </c:pt>
              <c:pt idx="2415">
                <c:v>0.24160000000000001</c:v>
              </c:pt>
              <c:pt idx="2416">
                <c:v>0.2417</c:v>
              </c:pt>
              <c:pt idx="2417">
                <c:v>0.24179999999999999</c:v>
              </c:pt>
              <c:pt idx="2418">
                <c:v>0.2419</c:v>
              </c:pt>
              <c:pt idx="2419">
                <c:v>0.24199999999999999</c:v>
              </c:pt>
              <c:pt idx="2420">
                <c:v>0.24210000000000001</c:v>
              </c:pt>
              <c:pt idx="2421">
                <c:v>0.2422</c:v>
              </c:pt>
              <c:pt idx="2422">
                <c:v>0.24229999999999999</c:v>
              </c:pt>
              <c:pt idx="2423">
                <c:v>0.2424</c:v>
              </c:pt>
              <c:pt idx="2424">
                <c:v>0.24249999999999999</c:v>
              </c:pt>
              <c:pt idx="2425">
                <c:v>0.24260000000000001</c:v>
              </c:pt>
              <c:pt idx="2426">
                <c:v>0.2427</c:v>
              </c:pt>
              <c:pt idx="2427">
                <c:v>0.24279999999999999</c:v>
              </c:pt>
              <c:pt idx="2428">
                <c:v>0.2429</c:v>
              </c:pt>
              <c:pt idx="2429">
                <c:v>0.24299999999999999</c:v>
              </c:pt>
              <c:pt idx="2430">
                <c:v>0.24310000000000001</c:v>
              </c:pt>
              <c:pt idx="2431">
                <c:v>0.2432</c:v>
              </c:pt>
              <c:pt idx="2432">
                <c:v>0.24329999999999999</c:v>
              </c:pt>
              <c:pt idx="2433">
                <c:v>0.24340000000000001</c:v>
              </c:pt>
              <c:pt idx="2434">
                <c:v>0.24349999999999999</c:v>
              </c:pt>
              <c:pt idx="2435">
                <c:v>0.24360000000000001</c:v>
              </c:pt>
              <c:pt idx="2436">
                <c:v>0.2437</c:v>
              </c:pt>
              <c:pt idx="2437">
                <c:v>0.24379999999999999</c:v>
              </c:pt>
              <c:pt idx="2438">
                <c:v>0.24390000000000001</c:v>
              </c:pt>
              <c:pt idx="2439">
                <c:v>0.24399999999999999</c:v>
              </c:pt>
              <c:pt idx="2440">
                <c:v>0.24410000000000001</c:v>
              </c:pt>
              <c:pt idx="2441">
                <c:v>0.2442</c:v>
              </c:pt>
              <c:pt idx="2442">
                <c:v>0.24429999999999999</c:v>
              </c:pt>
              <c:pt idx="2443">
                <c:v>0.24440000000000001</c:v>
              </c:pt>
              <c:pt idx="2444">
                <c:v>0.2445</c:v>
              </c:pt>
              <c:pt idx="2445">
                <c:v>0.24460000000000001</c:v>
              </c:pt>
              <c:pt idx="2446">
                <c:v>0.2447</c:v>
              </c:pt>
              <c:pt idx="2447">
                <c:v>0.24479999999999999</c:v>
              </c:pt>
              <c:pt idx="2448">
                <c:v>0.24490000000000001</c:v>
              </c:pt>
              <c:pt idx="2449">
                <c:v>0.245</c:v>
              </c:pt>
              <c:pt idx="2450">
                <c:v>0.24510000000000001</c:v>
              </c:pt>
              <c:pt idx="2451">
                <c:v>0.2452</c:v>
              </c:pt>
              <c:pt idx="2452">
                <c:v>0.24529999999999999</c:v>
              </c:pt>
              <c:pt idx="2453">
                <c:v>0.24540000000000001</c:v>
              </c:pt>
              <c:pt idx="2454">
                <c:v>0.2455</c:v>
              </c:pt>
              <c:pt idx="2455">
                <c:v>0.24560000000000001</c:v>
              </c:pt>
              <c:pt idx="2456">
                <c:v>0.2457</c:v>
              </c:pt>
              <c:pt idx="2457">
                <c:v>0.24579999999999999</c:v>
              </c:pt>
              <c:pt idx="2458">
                <c:v>0.24590000000000001</c:v>
              </c:pt>
              <c:pt idx="2459">
                <c:v>0.246</c:v>
              </c:pt>
              <c:pt idx="2460">
                <c:v>0.24610000000000001</c:v>
              </c:pt>
              <c:pt idx="2461">
                <c:v>0.2462</c:v>
              </c:pt>
              <c:pt idx="2462">
                <c:v>0.24629999999999999</c:v>
              </c:pt>
              <c:pt idx="2463">
                <c:v>0.24640000000000001</c:v>
              </c:pt>
              <c:pt idx="2464">
                <c:v>0.2465</c:v>
              </c:pt>
              <c:pt idx="2465">
                <c:v>0.24660000000000001</c:v>
              </c:pt>
              <c:pt idx="2466">
                <c:v>0.2467</c:v>
              </c:pt>
              <c:pt idx="2467">
                <c:v>0.24679999999999999</c:v>
              </c:pt>
              <c:pt idx="2468">
                <c:v>0.24690000000000001</c:v>
              </c:pt>
              <c:pt idx="2469">
                <c:v>0.247</c:v>
              </c:pt>
              <c:pt idx="2470">
                <c:v>0.24709999999999999</c:v>
              </c:pt>
              <c:pt idx="2471">
                <c:v>0.2472</c:v>
              </c:pt>
              <c:pt idx="2472">
                <c:v>0.24729999999999999</c:v>
              </c:pt>
              <c:pt idx="2473">
                <c:v>0.24740000000000001</c:v>
              </c:pt>
              <c:pt idx="2474">
                <c:v>0.2475</c:v>
              </c:pt>
              <c:pt idx="2475">
                <c:v>0.24759999999999999</c:v>
              </c:pt>
              <c:pt idx="2476">
                <c:v>0.2477</c:v>
              </c:pt>
              <c:pt idx="2477">
                <c:v>0.24779999999999999</c:v>
              </c:pt>
              <c:pt idx="2478">
                <c:v>0.24790000000000001</c:v>
              </c:pt>
              <c:pt idx="2479">
                <c:v>0.248</c:v>
              </c:pt>
              <c:pt idx="2480">
                <c:v>0.24809999999999999</c:v>
              </c:pt>
              <c:pt idx="2481">
                <c:v>0.2482</c:v>
              </c:pt>
              <c:pt idx="2482">
                <c:v>0.24829999999999999</c:v>
              </c:pt>
              <c:pt idx="2483">
                <c:v>0.24840000000000001</c:v>
              </c:pt>
              <c:pt idx="2484">
                <c:v>0.2485</c:v>
              </c:pt>
              <c:pt idx="2485">
                <c:v>0.24859999999999999</c:v>
              </c:pt>
              <c:pt idx="2486">
                <c:v>0.2487</c:v>
              </c:pt>
              <c:pt idx="2487">
                <c:v>0.24879999999999999</c:v>
              </c:pt>
              <c:pt idx="2488">
                <c:v>0.24890000000000001</c:v>
              </c:pt>
              <c:pt idx="2489">
                <c:v>0.249</c:v>
              </c:pt>
              <c:pt idx="2490">
                <c:v>0.24909999999999999</c:v>
              </c:pt>
              <c:pt idx="2491">
                <c:v>0.2492</c:v>
              </c:pt>
              <c:pt idx="2492">
                <c:v>0.24929999999999999</c:v>
              </c:pt>
              <c:pt idx="2493">
                <c:v>0.24940000000000001</c:v>
              </c:pt>
              <c:pt idx="2494">
                <c:v>0.2495</c:v>
              </c:pt>
              <c:pt idx="2495">
                <c:v>0.24959999999999999</c:v>
              </c:pt>
              <c:pt idx="2496">
                <c:v>0.24970000000000001</c:v>
              </c:pt>
              <c:pt idx="2497">
                <c:v>0.24979999999999999</c:v>
              </c:pt>
              <c:pt idx="2498">
                <c:v>0.24990000000000001</c:v>
              </c:pt>
              <c:pt idx="2499">
                <c:v>0.25</c:v>
              </c:pt>
              <c:pt idx="2500">
                <c:v>0.25009999999999999</c:v>
              </c:pt>
              <c:pt idx="2501">
                <c:v>0.25019999999999998</c:v>
              </c:pt>
              <c:pt idx="2502">
                <c:v>0.25030000000000002</c:v>
              </c:pt>
              <c:pt idx="2503">
                <c:v>0.25040000000000001</c:v>
              </c:pt>
              <c:pt idx="2504">
                <c:v>0.2505</c:v>
              </c:pt>
              <c:pt idx="2505">
                <c:v>0.25059999999999999</c:v>
              </c:pt>
              <c:pt idx="2506">
                <c:v>0.25069999999999998</c:v>
              </c:pt>
              <c:pt idx="2507">
                <c:v>0.25080000000000002</c:v>
              </c:pt>
              <c:pt idx="2508">
                <c:v>0.25090000000000001</c:v>
              </c:pt>
              <c:pt idx="2509">
                <c:v>0.251</c:v>
              </c:pt>
              <c:pt idx="2510">
                <c:v>0.25109999999999999</c:v>
              </c:pt>
              <c:pt idx="2511">
                <c:v>0.25119999999999998</c:v>
              </c:pt>
              <c:pt idx="2512">
                <c:v>0.25130000000000002</c:v>
              </c:pt>
              <c:pt idx="2513">
                <c:v>0.25140000000000001</c:v>
              </c:pt>
              <c:pt idx="2514">
                <c:v>0.2515</c:v>
              </c:pt>
              <c:pt idx="2515">
                <c:v>0.25159999999999999</c:v>
              </c:pt>
              <c:pt idx="2516">
                <c:v>0.25169999999999998</c:v>
              </c:pt>
              <c:pt idx="2517">
                <c:v>0.25180000000000002</c:v>
              </c:pt>
              <c:pt idx="2518">
                <c:v>0.25190000000000001</c:v>
              </c:pt>
              <c:pt idx="2519">
                <c:v>0.252</c:v>
              </c:pt>
              <c:pt idx="2520">
                <c:v>0.25209999999999999</c:v>
              </c:pt>
              <c:pt idx="2521">
                <c:v>0.25219999999999998</c:v>
              </c:pt>
              <c:pt idx="2522">
                <c:v>0.25230000000000002</c:v>
              </c:pt>
              <c:pt idx="2523">
                <c:v>0.25240000000000001</c:v>
              </c:pt>
              <c:pt idx="2524">
                <c:v>0.2525</c:v>
              </c:pt>
              <c:pt idx="2525">
                <c:v>0.25259999999999999</c:v>
              </c:pt>
              <c:pt idx="2526">
                <c:v>0.25269999999999998</c:v>
              </c:pt>
              <c:pt idx="2527">
                <c:v>0.25280000000000002</c:v>
              </c:pt>
              <c:pt idx="2528">
                <c:v>0.25290000000000001</c:v>
              </c:pt>
              <c:pt idx="2529">
                <c:v>0.253</c:v>
              </c:pt>
              <c:pt idx="2530">
                <c:v>0.25309999999999999</c:v>
              </c:pt>
              <c:pt idx="2531">
                <c:v>0.25319999999999998</c:v>
              </c:pt>
              <c:pt idx="2532">
                <c:v>0.25330000000000003</c:v>
              </c:pt>
              <c:pt idx="2533">
                <c:v>0.25340000000000001</c:v>
              </c:pt>
              <c:pt idx="2534">
                <c:v>0.2535</c:v>
              </c:pt>
              <c:pt idx="2535">
                <c:v>0.25359999999999999</c:v>
              </c:pt>
              <c:pt idx="2536">
                <c:v>0.25369999999999998</c:v>
              </c:pt>
              <c:pt idx="2537">
                <c:v>0.25380000000000003</c:v>
              </c:pt>
              <c:pt idx="2538">
                <c:v>0.25390000000000001</c:v>
              </c:pt>
              <c:pt idx="2539">
                <c:v>0.254</c:v>
              </c:pt>
              <c:pt idx="2540">
                <c:v>0.25409999999999999</c:v>
              </c:pt>
              <c:pt idx="2541">
                <c:v>0.25419999999999998</c:v>
              </c:pt>
              <c:pt idx="2542">
                <c:v>0.25430000000000003</c:v>
              </c:pt>
              <c:pt idx="2543">
                <c:v>0.25440000000000002</c:v>
              </c:pt>
              <c:pt idx="2544">
                <c:v>0.2545</c:v>
              </c:pt>
              <c:pt idx="2545">
                <c:v>0.25459999999999999</c:v>
              </c:pt>
              <c:pt idx="2546">
                <c:v>0.25469999999999998</c:v>
              </c:pt>
              <c:pt idx="2547">
                <c:v>0.25480000000000003</c:v>
              </c:pt>
              <c:pt idx="2548">
                <c:v>0.25490000000000002</c:v>
              </c:pt>
              <c:pt idx="2549">
                <c:v>0.255</c:v>
              </c:pt>
              <c:pt idx="2550">
                <c:v>0.25509999999999999</c:v>
              </c:pt>
              <c:pt idx="2551">
                <c:v>0.25519999999999998</c:v>
              </c:pt>
              <c:pt idx="2552">
                <c:v>0.25530000000000003</c:v>
              </c:pt>
              <c:pt idx="2553">
                <c:v>0.25540000000000002</c:v>
              </c:pt>
              <c:pt idx="2554">
                <c:v>0.2555</c:v>
              </c:pt>
              <c:pt idx="2555">
                <c:v>0.25559999999999999</c:v>
              </c:pt>
              <c:pt idx="2556">
                <c:v>0.25569999999999998</c:v>
              </c:pt>
              <c:pt idx="2557">
                <c:v>0.25580000000000003</c:v>
              </c:pt>
              <c:pt idx="2558">
                <c:v>0.25590000000000002</c:v>
              </c:pt>
              <c:pt idx="2559">
                <c:v>0.25600000000000001</c:v>
              </c:pt>
              <c:pt idx="2560">
                <c:v>0.25609999999999999</c:v>
              </c:pt>
              <c:pt idx="2561">
                <c:v>0.25619999999999998</c:v>
              </c:pt>
              <c:pt idx="2562">
                <c:v>0.25629999999999997</c:v>
              </c:pt>
              <c:pt idx="2563">
                <c:v>0.25640000000000002</c:v>
              </c:pt>
              <c:pt idx="2564">
                <c:v>0.25650000000000001</c:v>
              </c:pt>
              <c:pt idx="2565">
                <c:v>0.25659999999999999</c:v>
              </c:pt>
              <c:pt idx="2566">
                <c:v>0.25669999999999998</c:v>
              </c:pt>
              <c:pt idx="2567">
                <c:v>0.25679999999999997</c:v>
              </c:pt>
              <c:pt idx="2568">
                <c:v>0.25690000000000002</c:v>
              </c:pt>
              <c:pt idx="2569">
                <c:v>0.25700000000000001</c:v>
              </c:pt>
              <c:pt idx="2570">
                <c:v>0.2571</c:v>
              </c:pt>
              <c:pt idx="2571">
                <c:v>0.25719999999999998</c:v>
              </c:pt>
              <c:pt idx="2572">
                <c:v>0.25729999999999997</c:v>
              </c:pt>
              <c:pt idx="2573">
                <c:v>0.25740000000000002</c:v>
              </c:pt>
              <c:pt idx="2574">
                <c:v>0.25750000000000001</c:v>
              </c:pt>
              <c:pt idx="2575">
                <c:v>0.2576</c:v>
              </c:pt>
              <c:pt idx="2576">
                <c:v>0.25769999999999998</c:v>
              </c:pt>
              <c:pt idx="2577">
                <c:v>0.25779999999999997</c:v>
              </c:pt>
              <c:pt idx="2578">
                <c:v>0.25790000000000002</c:v>
              </c:pt>
              <c:pt idx="2579">
                <c:v>0.25800000000000001</c:v>
              </c:pt>
              <c:pt idx="2580">
                <c:v>0.2581</c:v>
              </c:pt>
              <c:pt idx="2581">
                <c:v>0.25819999999999999</c:v>
              </c:pt>
              <c:pt idx="2582">
                <c:v>0.25829999999999997</c:v>
              </c:pt>
              <c:pt idx="2583">
                <c:v>0.25840000000000002</c:v>
              </c:pt>
              <c:pt idx="2584">
                <c:v>0.25850000000000001</c:v>
              </c:pt>
              <c:pt idx="2585">
                <c:v>0.2586</c:v>
              </c:pt>
              <c:pt idx="2586">
                <c:v>0.25869999999999999</c:v>
              </c:pt>
              <c:pt idx="2587">
                <c:v>0.25879999999999997</c:v>
              </c:pt>
              <c:pt idx="2588">
                <c:v>0.25890000000000002</c:v>
              </c:pt>
              <c:pt idx="2589">
                <c:v>0.25900000000000001</c:v>
              </c:pt>
              <c:pt idx="2590">
                <c:v>0.2591</c:v>
              </c:pt>
              <c:pt idx="2591">
                <c:v>0.25919999999999999</c:v>
              </c:pt>
              <c:pt idx="2592">
                <c:v>0.25929999999999997</c:v>
              </c:pt>
              <c:pt idx="2593">
                <c:v>0.25940000000000002</c:v>
              </c:pt>
              <c:pt idx="2594">
                <c:v>0.25950000000000001</c:v>
              </c:pt>
              <c:pt idx="2595">
                <c:v>0.2596</c:v>
              </c:pt>
              <c:pt idx="2596">
                <c:v>0.25969999999999999</c:v>
              </c:pt>
              <c:pt idx="2597">
                <c:v>0.25979999999999998</c:v>
              </c:pt>
              <c:pt idx="2598">
                <c:v>0.25990000000000002</c:v>
              </c:pt>
              <c:pt idx="2599">
                <c:v>0.26</c:v>
              </c:pt>
              <c:pt idx="2600">
                <c:v>0.2601</c:v>
              </c:pt>
              <c:pt idx="2601">
                <c:v>0.26019999999999999</c:v>
              </c:pt>
              <c:pt idx="2602">
                <c:v>0.26029999999999998</c:v>
              </c:pt>
              <c:pt idx="2603">
                <c:v>0.26040000000000002</c:v>
              </c:pt>
              <c:pt idx="2604">
                <c:v>0.26050000000000001</c:v>
              </c:pt>
              <c:pt idx="2605">
                <c:v>0.2606</c:v>
              </c:pt>
              <c:pt idx="2606">
                <c:v>0.26069999999999999</c:v>
              </c:pt>
              <c:pt idx="2607">
                <c:v>0.26079999999999998</c:v>
              </c:pt>
              <c:pt idx="2608">
                <c:v>0.26090000000000002</c:v>
              </c:pt>
              <c:pt idx="2609">
                <c:v>0.26100000000000001</c:v>
              </c:pt>
              <c:pt idx="2610">
                <c:v>0.2611</c:v>
              </c:pt>
              <c:pt idx="2611">
                <c:v>0.26119999999999999</c:v>
              </c:pt>
              <c:pt idx="2612">
                <c:v>0.26129999999999998</c:v>
              </c:pt>
              <c:pt idx="2613">
                <c:v>0.26140000000000002</c:v>
              </c:pt>
              <c:pt idx="2614">
                <c:v>0.26150000000000001</c:v>
              </c:pt>
              <c:pt idx="2615">
                <c:v>0.2616</c:v>
              </c:pt>
              <c:pt idx="2616">
                <c:v>0.26169999999999999</c:v>
              </c:pt>
              <c:pt idx="2617">
                <c:v>0.26179999999999998</c:v>
              </c:pt>
              <c:pt idx="2618">
                <c:v>0.26190000000000002</c:v>
              </c:pt>
              <c:pt idx="2619">
                <c:v>0.26200000000000001</c:v>
              </c:pt>
              <c:pt idx="2620">
                <c:v>0.2621</c:v>
              </c:pt>
              <c:pt idx="2621">
                <c:v>0.26219999999999999</c:v>
              </c:pt>
              <c:pt idx="2622">
                <c:v>0.26229999999999998</c:v>
              </c:pt>
              <c:pt idx="2623">
                <c:v>0.26240000000000002</c:v>
              </c:pt>
              <c:pt idx="2624">
                <c:v>0.26250000000000001</c:v>
              </c:pt>
              <c:pt idx="2625">
                <c:v>0.2626</c:v>
              </c:pt>
              <c:pt idx="2626">
                <c:v>0.26269999999999999</c:v>
              </c:pt>
              <c:pt idx="2627">
                <c:v>0.26279999999999998</c:v>
              </c:pt>
              <c:pt idx="2628">
                <c:v>0.26290000000000002</c:v>
              </c:pt>
              <c:pt idx="2629">
                <c:v>0.26300000000000001</c:v>
              </c:pt>
              <c:pt idx="2630">
                <c:v>0.2631</c:v>
              </c:pt>
              <c:pt idx="2631">
                <c:v>0.26319999999999999</c:v>
              </c:pt>
              <c:pt idx="2632">
                <c:v>0.26329999999999998</c:v>
              </c:pt>
              <c:pt idx="2633">
                <c:v>0.26340000000000002</c:v>
              </c:pt>
              <c:pt idx="2634">
                <c:v>0.26350000000000001</c:v>
              </c:pt>
              <c:pt idx="2635">
                <c:v>0.2636</c:v>
              </c:pt>
              <c:pt idx="2636">
                <c:v>0.26369999999999999</c:v>
              </c:pt>
              <c:pt idx="2637">
                <c:v>0.26379999999999998</c:v>
              </c:pt>
              <c:pt idx="2638">
                <c:v>0.26390000000000002</c:v>
              </c:pt>
              <c:pt idx="2639">
                <c:v>0.26400000000000001</c:v>
              </c:pt>
              <c:pt idx="2640">
                <c:v>0.2641</c:v>
              </c:pt>
              <c:pt idx="2641">
                <c:v>0.26419999999999999</c:v>
              </c:pt>
              <c:pt idx="2642">
                <c:v>0.26429999999999998</c:v>
              </c:pt>
              <c:pt idx="2643">
                <c:v>0.26440000000000002</c:v>
              </c:pt>
              <c:pt idx="2644">
                <c:v>0.26450000000000001</c:v>
              </c:pt>
              <c:pt idx="2645">
                <c:v>0.2646</c:v>
              </c:pt>
              <c:pt idx="2646">
                <c:v>0.26469999999999999</c:v>
              </c:pt>
              <c:pt idx="2647">
                <c:v>0.26479999999999998</c:v>
              </c:pt>
              <c:pt idx="2648">
                <c:v>0.26490000000000002</c:v>
              </c:pt>
              <c:pt idx="2649">
                <c:v>0.26500000000000001</c:v>
              </c:pt>
              <c:pt idx="2650">
                <c:v>0.2651</c:v>
              </c:pt>
              <c:pt idx="2651">
                <c:v>0.26519999999999999</c:v>
              </c:pt>
              <c:pt idx="2652">
                <c:v>0.26529999999999998</c:v>
              </c:pt>
              <c:pt idx="2653">
                <c:v>0.26540000000000002</c:v>
              </c:pt>
              <c:pt idx="2654">
                <c:v>0.26550000000000001</c:v>
              </c:pt>
              <c:pt idx="2655">
                <c:v>0.2656</c:v>
              </c:pt>
              <c:pt idx="2656">
                <c:v>0.26569999999999999</c:v>
              </c:pt>
              <c:pt idx="2657">
                <c:v>0.26579999999999998</c:v>
              </c:pt>
              <c:pt idx="2658">
                <c:v>0.26590000000000003</c:v>
              </c:pt>
              <c:pt idx="2659">
                <c:v>0.26600000000000001</c:v>
              </c:pt>
              <c:pt idx="2660">
                <c:v>0.2661</c:v>
              </c:pt>
              <c:pt idx="2661">
                <c:v>0.26619999999999999</c:v>
              </c:pt>
              <c:pt idx="2662">
                <c:v>0.26629999999999998</c:v>
              </c:pt>
              <c:pt idx="2663">
                <c:v>0.26640000000000003</c:v>
              </c:pt>
              <c:pt idx="2664">
                <c:v>0.26650000000000001</c:v>
              </c:pt>
              <c:pt idx="2665">
                <c:v>0.2666</c:v>
              </c:pt>
              <c:pt idx="2666">
                <c:v>0.26669999999999999</c:v>
              </c:pt>
              <c:pt idx="2667">
                <c:v>0.26679999999999998</c:v>
              </c:pt>
              <c:pt idx="2668">
                <c:v>0.26690000000000003</c:v>
              </c:pt>
              <c:pt idx="2669">
                <c:v>0.26700000000000002</c:v>
              </c:pt>
              <c:pt idx="2670">
                <c:v>0.2671</c:v>
              </c:pt>
              <c:pt idx="2671">
                <c:v>0.26719999999999999</c:v>
              </c:pt>
              <c:pt idx="2672">
                <c:v>0.26729999999999998</c:v>
              </c:pt>
              <c:pt idx="2673">
                <c:v>0.26740000000000003</c:v>
              </c:pt>
              <c:pt idx="2674">
                <c:v>0.26750000000000002</c:v>
              </c:pt>
              <c:pt idx="2675">
                <c:v>0.2676</c:v>
              </c:pt>
              <c:pt idx="2676">
                <c:v>0.26769999999999999</c:v>
              </c:pt>
              <c:pt idx="2677">
                <c:v>0.26779999999999998</c:v>
              </c:pt>
              <c:pt idx="2678">
                <c:v>0.26790000000000003</c:v>
              </c:pt>
              <c:pt idx="2679">
                <c:v>0.26800000000000002</c:v>
              </c:pt>
              <c:pt idx="2680">
                <c:v>0.2681</c:v>
              </c:pt>
              <c:pt idx="2681">
                <c:v>0.26819999999999999</c:v>
              </c:pt>
              <c:pt idx="2682">
                <c:v>0.26829999999999998</c:v>
              </c:pt>
              <c:pt idx="2683">
                <c:v>0.26840000000000003</c:v>
              </c:pt>
              <c:pt idx="2684">
                <c:v>0.26850000000000002</c:v>
              </c:pt>
              <c:pt idx="2685">
                <c:v>0.26860000000000001</c:v>
              </c:pt>
              <c:pt idx="2686">
                <c:v>0.26869999999999999</c:v>
              </c:pt>
              <c:pt idx="2687">
                <c:v>0.26879999999999998</c:v>
              </c:pt>
              <c:pt idx="2688">
                <c:v>0.26889999999999997</c:v>
              </c:pt>
              <c:pt idx="2689">
                <c:v>0.26900000000000002</c:v>
              </c:pt>
              <c:pt idx="2690">
                <c:v>0.26910000000000001</c:v>
              </c:pt>
              <c:pt idx="2691">
                <c:v>0.26919999999999999</c:v>
              </c:pt>
              <c:pt idx="2692">
                <c:v>0.26929999999999998</c:v>
              </c:pt>
              <c:pt idx="2693">
                <c:v>0.26939999999999997</c:v>
              </c:pt>
              <c:pt idx="2694">
                <c:v>0.26950000000000002</c:v>
              </c:pt>
              <c:pt idx="2695">
                <c:v>0.26960000000000001</c:v>
              </c:pt>
              <c:pt idx="2696">
                <c:v>0.2697</c:v>
              </c:pt>
              <c:pt idx="2697">
                <c:v>0.26979999999999998</c:v>
              </c:pt>
              <c:pt idx="2698">
                <c:v>0.26989999999999997</c:v>
              </c:pt>
              <c:pt idx="2699">
                <c:v>0.27</c:v>
              </c:pt>
              <c:pt idx="2700">
                <c:v>0.27010000000000001</c:v>
              </c:pt>
              <c:pt idx="2701">
                <c:v>0.2702</c:v>
              </c:pt>
              <c:pt idx="2702">
                <c:v>0.27029999999999998</c:v>
              </c:pt>
              <c:pt idx="2703">
                <c:v>0.27039999999999997</c:v>
              </c:pt>
              <c:pt idx="2704">
                <c:v>0.27050000000000002</c:v>
              </c:pt>
              <c:pt idx="2705">
                <c:v>0.27060000000000001</c:v>
              </c:pt>
              <c:pt idx="2706">
                <c:v>0.2707</c:v>
              </c:pt>
              <c:pt idx="2707">
                <c:v>0.27079999999999999</c:v>
              </c:pt>
              <c:pt idx="2708">
                <c:v>0.27089999999999997</c:v>
              </c:pt>
              <c:pt idx="2709">
                <c:v>0.27100000000000002</c:v>
              </c:pt>
              <c:pt idx="2710">
                <c:v>0.27110000000000001</c:v>
              </c:pt>
              <c:pt idx="2711">
                <c:v>0.2712</c:v>
              </c:pt>
              <c:pt idx="2712">
                <c:v>0.27129999999999999</c:v>
              </c:pt>
              <c:pt idx="2713">
                <c:v>0.27139999999999997</c:v>
              </c:pt>
              <c:pt idx="2714">
                <c:v>0.27150000000000002</c:v>
              </c:pt>
              <c:pt idx="2715">
                <c:v>0.27160000000000001</c:v>
              </c:pt>
              <c:pt idx="2716">
                <c:v>0.2717</c:v>
              </c:pt>
              <c:pt idx="2717">
                <c:v>0.27179999999999999</c:v>
              </c:pt>
              <c:pt idx="2718">
                <c:v>0.27189999999999998</c:v>
              </c:pt>
              <c:pt idx="2719">
                <c:v>0.27200000000000002</c:v>
              </c:pt>
              <c:pt idx="2720">
                <c:v>0.27210000000000001</c:v>
              </c:pt>
              <c:pt idx="2721">
                <c:v>0.2722</c:v>
              </c:pt>
              <c:pt idx="2722">
                <c:v>0.27229999999999999</c:v>
              </c:pt>
              <c:pt idx="2723">
                <c:v>0.27239999999999998</c:v>
              </c:pt>
              <c:pt idx="2724">
                <c:v>0.27250000000000002</c:v>
              </c:pt>
              <c:pt idx="2725">
                <c:v>0.27260000000000001</c:v>
              </c:pt>
              <c:pt idx="2726">
                <c:v>0.2727</c:v>
              </c:pt>
              <c:pt idx="2727">
                <c:v>0.27279999999999999</c:v>
              </c:pt>
              <c:pt idx="2728">
                <c:v>0.27289999999999998</c:v>
              </c:pt>
              <c:pt idx="2729">
                <c:v>0.27300000000000002</c:v>
              </c:pt>
              <c:pt idx="2730">
                <c:v>0.27310000000000001</c:v>
              </c:pt>
              <c:pt idx="2731">
                <c:v>0.2732</c:v>
              </c:pt>
              <c:pt idx="2732">
                <c:v>0.27329999999999999</c:v>
              </c:pt>
              <c:pt idx="2733">
                <c:v>0.27339999999999998</c:v>
              </c:pt>
              <c:pt idx="2734">
                <c:v>0.27350000000000002</c:v>
              </c:pt>
              <c:pt idx="2735">
                <c:v>0.27360000000000001</c:v>
              </c:pt>
              <c:pt idx="2736">
                <c:v>0.2737</c:v>
              </c:pt>
              <c:pt idx="2737">
                <c:v>0.27379999999999999</c:v>
              </c:pt>
              <c:pt idx="2738">
                <c:v>0.27389999999999998</c:v>
              </c:pt>
              <c:pt idx="2739">
                <c:v>0.27400000000000002</c:v>
              </c:pt>
              <c:pt idx="2740">
                <c:v>0.27410000000000001</c:v>
              </c:pt>
              <c:pt idx="2741">
                <c:v>0.2742</c:v>
              </c:pt>
              <c:pt idx="2742">
                <c:v>0.27429999999999999</c:v>
              </c:pt>
              <c:pt idx="2743">
                <c:v>0.27439999999999998</c:v>
              </c:pt>
              <c:pt idx="2744">
                <c:v>0.27450000000000002</c:v>
              </c:pt>
              <c:pt idx="2745">
                <c:v>0.27460000000000001</c:v>
              </c:pt>
              <c:pt idx="2746">
                <c:v>0.2747</c:v>
              </c:pt>
              <c:pt idx="2747">
                <c:v>0.27479999999999999</c:v>
              </c:pt>
              <c:pt idx="2748">
                <c:v>0.27489999999999998</c:v>
              </c:pt>
              <c:pt idx="2749">
                <c:v>0.27500000000000002</c:v>
              </c:pt>
              <c:pt idx="2750">
                <c:v>0.27510000000000001</c:v>
              </c:pt>
              <c:pt idx="2751">
                <c:v>0.2752</c:v>
              </c:pt>
              <c:pt idx="2752">
                <c:v>0.27529999999999999</c:v>
              </c:pt>
              <c:pt idx="2753">
                <c:v>0.27539999999999998</c:v>
              </c:pt>
              <c:pt idx="2754">
                <c:v>0.27550000000000002</c:v>
              </c:pt>
              <c:pt idx="2755">
                <c:v>0.27560000000000001</c:v>
              </c:pt>
              <c:pt idx="2756">
                <c:v>0.2757</c:v>
              </c:pt>
              <c:pt idx="2757">
                <c:v>0.27579999999999999</c:v>
              </c:pt>
              <c:pt idx="2758">
                <c:v>0.27589999999999998</c:v>
              </c:pt>
              <c:pt idx="2759">
                <c:v>0.27600000000000002</c:v>
              </c:pt>
              <c:pt idx="2760">
                <c:v>0.27610000000000001</c:v>
              </c:pt>
              <c:pt idx="2761">
                <c:v>0.2762</c:v>
              </c:pt>
              <c:pt idx="2762">
                <c:v>0.27629999999999999</c:v>
              </c:pt>
              <c:pt idx="2763">
                <c:v>0.27639999999999998</c:v>
              </c:pt>
              <c:pt idx="2764">
                <c:v>0.27650000000000002</c:v>
              </c:pt>
              <c:pt idx="2765">
                <c:v>0.27660000000000001</c:v>
              </c:pt>
              <c:pt idx="2766">
                <c:v>0.2767</c:v>
              </c:pt>
              <c:pt idx="2767">
                <c:v>0.27679999999999999</c:v>
              </c:pt>
              <c:pt idx="2768">
                <c:v>0.27689999999999998</c:v>
              </c:pt>
              <c:pt idx="2769">
                <c:v>0.27700000000000002</c:v>
              </c:pt>
              <c:pt idx="2770">
                <c:v>0.27710000000000001</c:v>
              </c:pt>
              <c:pt idx="2771">
                <c:v>0.2772</c:v>
              </c:pt>
              <c:pt idx="2772">
                <c:v>0.27729999999999999</c:v>
              </c:pt>
              <c:pt idx="2773">
                <c:v>0.27739999999999998</c:v>
              </c:pt>
              <c:pt idx="2774">
                <c:v>0.27750000000000002</c:v>
              </c:pt>
              <c:pt idx="2775">
                <c:v>0.27760000000000001</c:v>
              </c:pt>
              <c:pt idx="2776">
                <c:v>0.2777</c:v>
              </c:pt>
              <c:pt idx="2777">
                <c:v>0.27779999999999999</c:v>
              </c:pt>
              <c:pt idx="2778">
                <c:v>0.27789999999999998</c:v>
              </c:pt>
              <c:pt idx="2779">
                <c:v>0.27800000000000002</c:v>
              </c:pt>
              <c:pt idx="2780">
                <c:v>0.27810000000000001</c:v>
              </c:pt>
              <c:pt idx="2781">
                <c:v>0.2782</c:v>
              </c:pt>
              <c:pt idx="2782">
                <c:v>0.27829999999999999</c:v>
              </c:pt>
              <c:pt idx="2783">
                <c:v>0.27839999999999998</c:v>
              </c:pt>
              <c:pt idx="2784">
                <c:v>0.27850000000000003</c:v>
              </c:pt>
              <c:pt idx="2785">
                <c:v>0.27860000000000001</c:v>
              </c:pt>
              <c:pt idx="2786">
                <c:v>0.2787</c:v>
              </c:pt>
              <c:pt idx="2787">
                <c:v>0.27879999999999999</c:v>
              </c:pt>
              <c:pt idx="2788">
                <c:v>0.27889999999999998</c:v>
              </c:pt>
              <c:pt idx="2789">
                <c:v>0.27900000000000003</c:v>
              </c:pt>
              <c:pt idx="2790">
                <c:v>0.27910000000000001</c:v>
              </c:pt>
              <c:pt idx="2791">
                <c:v>0.2792</c:v>
              </c:pt>
              <c:pt idx="2792">
                <c:v>0.27929999999999999</c:v>
              </c:pt>
              <c:pt idx="2793">
                <c:v>0.27939999999999998</c:v>
              </c:pt>
              <c:pt idx="2794">
                <c:v>0.27950000000000003</c:v>
              </c:pt>
              <c:pt idx="2795">
                <c:v>0.27960000000000002</c:v>
              </c:pt>
              <c:pt idx="2796">
                <c:v>0.2797</c:v>
              </c:pt>
              <c:pt idx="2797">
                <c:v>0.27979999999999999</c:v>
              </c:pt>
              <c:pt idx="2798">
                <c:v>0.27989999999999998</c:v>
              </c:pt>
              <c:pt idx="2799">
                <c:v>0.28000000000000003</c:v>
              </c:pt>
              <c:pt idx="2800">
                <c:v>0.28010000000000002</c:v>
              </c:pt>
              <c:pt idx="2801">
                <c:v>0.2802</c:v>
              </c:pt>
              <c:pt idx="2802">
                <c:v>0.28029999999999999</c:v>
              </c:pt>
              <c:pt idx="2803">
                <c:v>0.28039999999999998</c:v>
              </c:pt>
              <c:pt idx="2804">
                <c:v>0.28050000000000003</c:v>
              </c:pt>
              <c:pt idx="2805">
                <c:v>0.28060000000000002</c:v>
              </c:pt>
              <c:pt idx="2806">
                <c:v>0.28070000000000001</c:v>
              </c:pt>
              <c:pt idx="2807">
                <c:v>0.28079999999999999</c:v>
              </c:pt>
              <c:pt idx="2808">
                <c:v>0.28089999999999998</c:v>
              </c:pt>
              <c:pt idx="2809">
                <c:v>0.28100000000000003</c:v>
              </c:pt>
              <c:pt idx="2810">
                <c:v>0.28110000000000002</c:v>
              </c:pt>
              <c:pt idx="2811">
                <c:v>0.28120000000000001</c:v>
              </c:pt>
              <c:pt idx="2812">
                <c:v>0.28129999999999999</c:v>
              </c:pt>
              <c:pt idx="2813">
                <c:v>0.28139999999999998</c:v>
              </c:pt>
              <c:pt idx="2814">
                <c:v>0.28149999999999997</c:v>
              </c:pt>
              <c:pt idx="2815">
                <c:v>0.28160000000000002</c:v>
              </c:pt>
              <c:pt idx="2816">
                <c:v>0.28170000000000001</c:v>
              </c:pt>
              <c:pt idx="2817">
                <c:v>0.28179999999999999</c:v>
              </c:pt>
              <c:pt idx="2818">
                <c:v>0.28189999999999998</c:v>
              </c:pt>
              <c:pt idx="2819">
                <c:v>0.28199999999999997</c:v>
              </c:pt>
              <c:pt idx="2820">
                <c:v>0.28210000000000002</c:v>
              </c:pt>
              <c:pt idx="2821">
                <c:v>0.28220000000000001</c:v>
              </c:pt>
              <c:pt idx="2822">
                <c:v>0.2823</c:v>
              </c:pt>
              <c:pt idx="2823">
                <c:v>0.28239999999999998</c:v>
              </c:pt>
              <c:pt idx="2824">
                <c:v>0.28249999999999997</c:v>
              </c:pt>
              <c:pt idx="2825">
                <c:v>0.28260000000000002</c:v>
              </c:pt>
              <c:pt idx="2826">
                <c:v>0.28270000000000001</c:v>
              </c:pt>
              <c:pt idx="2827">
                <c:v>0.2828</c:v>
              </c:pt>
              <c:pt idx="2828">
                <c:v>0.28289999999999998</c:v>
              </c:pt>
              <c:pt idx="2829">
                <c:v>0.28299999999999997</c:v>
              </c:pt>
              <c:pt idx="2830">
                <c:v>0.28310000000000002</c:v>
              </c:pt>
              <c:pt idx="2831">
                <c:v>0.28320000000000001</c:v>
              </c:pt>
              <c:pt idx="2832">
                <c:v>0.2833</c:v>
              </c:pt>
              <c:pt idx="2833">
                <c:v>0.28339999999999999</c:v>
              </c:pt>
              <c:pt idx="2834">
                <c:v>0.28349999999999997</c:v>
              </c:pt>
              <c:pt idx="2835">
                <c:v>0.28360000000000002</c:v>
              </c:pt>
              <c:pt idx="2836">
                <c:v>0.28370000000000001</c:v>
              </c:pt>
              <c:pt idx="2837">
                <c:v>0.2838</c:v>
              </c:pt>
              <c:pt idx="2838">
                <c:v>0.28389999999999999</c:v>
              </c:pt>
              <c:pt idx="2839">
                <c:v>0.28399999999999997</c:v>
              </c:pt>
              <c:pt idx="2840">
                <c:v>0.28410000000000002</c:v>
              </c:pt>
              <c:pt idx="2841">
                <c:v>0.28420000000000001</c:v>
              </c:pt>
              <c:pt idx="2842">
                <c:v>0.2843</c:v>
              </c:pt>
              <c:pt idx="2843">
                <c:v>0.28439999999999999</c:v>
              </c:pt>
              <c:pt idx="2844">
                <c:v>0.28449999999999998</c:v>
              </c:pt>
              <c:pt idx="2845">
                <c:v>0.28460000000000002</c:v>
              </c:pt>
              <c:pt idx="2846">
                <c:v>0.28470000000000001</c:v>
              </c:pt>
              <c:pt idx="2847">
                <c:v>0.2848</c:v>
              </c:pt>
              <c:pt idx="2848">
                <c:v>0.28489999999999999</c:v>
              </c:pt>
              <c:pt idx="2849">
                <c:v>0.28499999999999998</c:v>
              </c:pt>
              <c:pt idx="2850">
                <c:v>0.28510000000000002</c:v>
              </c:pt>
              <c:pt idx="2851">
                <c:v>0.28520000000000001</c:v>
              </c:pt>
              <c:pt idx="2852">
                <c:v>0.2853</c:v>
              </c:pt>
              <c:pt idx="2853">
                <c:v>0.28539999999999999</c:v>
              </c:pt>
              <c:pt idx="2854">
                <c:v>0.28549999999999998</c:v>
              </c:pt>
              <c:pt idx="2855">
                <c:v>0.28560000000000002</c:v>
              </c:pt>
              <c:pt idx="2856">
                <c:v>0.28570000000000001</c:v>
              </c:pt>
              <c:pt idx="2857">
                <c:v>0.2858</c:v>
              </c:pt>
              <c:pt idx="2858">
                <c:v>0.28589999999999999</c:v>
              </c:pt>
              <c:pt idx="2859">
                <c:v>0.28599999999999998</c:v>
              </c:pt>
              <c:pt idx="2860">
                <c:v>0.28610000000000002</c:v>
              </c:pt>
              <c:pt idx="2861">
                <c:v>0.28620000000000001</c:v>
              </c:pt>
              <c:pt idx="2862">
                <c:v>0.2863</c:v>
              </c:pt>
              <c:pt idx="2863">
                <c:v>0.28639999999999999</c:v>
              </c:pt>
              <c:pt idx="2864">
                <c:v>0.28649999999999998</c:v>
              </c:pt>
              <c:pt idx="2865">
                <c:v>0.28660000000000002</c:v>
              </c:pt>
              <c:pt idx="2866">
                <c:v>0.28670000000000001</c:v>
              </c:pt>
              <c:pt idx="2867">
                <c:v>0.2868</c:v>
              </c:pt>
              <c:pt idx="2868">
                <c:v>0.28689999999999999</c:v>
              </c:pt>
              <c:pt idx="2869">
                <c:v>0.28699999999999998</c:v>
              </c:pt>
              <c:pt idx="2870">
                <c:v>0.28710000000000002</c:v>
              </c:pt>
              <c:pt idx="2871">
                <c:v>0.28720000000000001</c:v>
              </c:pt>
              <c:pt idx="2872">
                <c:v>0.2873</c:v>
              </c:pt>
              <c:pt idx="2873">
                <c:v>0.28739999999999999</c:v>
              </c:pt>
              <c:pt idx="2874">
                <c:v>0.28749999999999998</c:v>
              </c:pt>
              <c:pt idx="2875">
                <c:v>0.28760000000000002</c:v>
              </c:pt>
              <c:pt idx="2876">
                <c:v>0.28770000000000001</c:v>
              </c:pt>
              <c:pt idx="2877">
                <c:v>0.2878</c:v>
              </c:pt>
              <c:pt idx="2878">
                <c:v>0.28789999999999999</c:v>
              </c:pt>
              <c:pt idx="2879">
                <c:v>0.28799999999999998</c:v>
              </c:pt>
              <c:pt idx="2880">
                <c:v>0.28810000000000002</c:v>
              </c:pt>
              <c:pt idx="2881">
                <c:v>0.28820000000000001</c:v>
              </c:pt>
              <c:pt idx="2882">
                <c:v>0.2883</c:v>
              </c:pt>
              <c:pt idx="2883">
                <c:v>0.28839999999999999</c:v>
              </c:pt>
              <c:pt idx="2884">
                <c:v>0.28849999999999998</c:v>
              </c:pt>
              <c:pt idx="2885">
                <c:v>0.28860000000000002</c:v>
              </c:pt>
              <c:pt idx="2886">
                <c:v>0.28870000000000001</c:v>
              </c:pt>
              <c:pt idx="2887">
                <c:v>0.2888</c:v>
              </c:pt>
              <c:pt idx="2888">
                <c:v>0.28889999999999999</c:v>
              </c:pt>
              <c:pt idx="2889">
                <c:v>0.28899999999999998</c:v>
              </c:pt>
              <c:pt idx="2890">
                <c:v>0.28910000000000002</c:v>
              </c:pt>
              <c:pt idx="2891">
                <c:v>0.28920000000000001</c:v>
              </c:pt>
              <c:pt idx="2892">
                <c:v>0.2893</c:v>
              </c:pt>
              <c:pt idx="2893">
                <c:v>0.28939999999999999</c:v>
              </c:pt>
              <c:pt idx="2894">
                <c:v>0.28949999999999998</c:v>
              </c:pt>
              <c:pt idx="2895">
                <c:v>0.28960000000000002</c:v>
              </c:pt>
              <c:pt idx="2896">
                <c:v>0.28970000000000001</c:v>
              </c:pt>
              <c:pt idx="2897">
                <c:v>0.2898</c:v>
              </c:pt>
              <c:pt idx="2898">
                <c:v>0.28989999999999999</c:v>
              </c:pt>
              <c:pt idx="2899">
                <c:v>0.28999999999999998</c:v>
              </c:pt>
              <c:pt idx="2900">
                <c:v>0.29010000000000002</c:v>
              </c:pt>
              <c:pt idx="2901">
                <c:v>0.29020000000000001</c:v>
              </c:pt>
              <c:pt idx="2902">
                <c:v>0.2903</c:v>
              </c:pt>
              <c:pt idx="2903">
                <c:v>0.29039999999999999</c:v>
              </c:pt>
              <c:pt idx="2904">
                <c:v>0.29049999999999998</c:v>
              </c:pt>
              <c:pt idx="2905">
                <c:v>0.29060000000000002</c:v>
              </c:pt>
              <c:pt idx="2906">
                <c:v>0.29070000000000001</c:v>
              </c:pt>
              <c:pt idx="2907">
                <c:v>0.2908</c:v>
              </c:pt>
              <c:pt idx="2908">
                <c:v>0.29089999999999999</c:v>
              </c:pt>
              <c:pt idx="2909">
                <c:v>0.29099999999999998</c:v>
              </c:pt>
              <c:pt idx="2910">
                <c:v>0.29110000000000003</c:v>
              </c:pt>
              <c:pt idx="2911">
                <c:v>0.29120000000000001</c:v>
              </c:pt>
              <c:pt idx="2912">
                <c:v>0.2913</c:v>
              </c:pt>
              <c:pt idx="2913">
                <c:v>0.29139999999999999</c:v>
              </c:pt>
              <c:pt idx="2914">
                <c:v>0.29149999999999998</c:v>
              </c:pt>
              <c:pt idx="2915">
                <c:v>0.29160000000000003</c:v>
              </c:pt>
              <c:pt idx="2916">
                <c:v>0.29170000000000001</c:v>
              </c:pt>
              <c:pt idx="2917">
                <c:v>0.2918</c:v>
              </c:pt>
              <c:pt idx="2918">
                <c:v>0.29189999999999999</c:v>
              </c:pt>
              <c:pt idx="2919">
                <c:v>0.29199999999999998</c:v>
              </c:pt>
              <c:pt idx="2920">
                <c:v>0.29210000000000003</c:v>
              </c:pt>
              <c:pt idx="2921">
                <c:v>0.29220000000000002</c:v>
              </c:pt>
              <c:pt idx="2922">
                <c:v>0.2923</c:v>
              </c:pt>
              <c:pt idx="2923">
                <c:v>0.29239999999999999</c:v>
              </c:pt>
              <c:pt idx="2924">
                <c:v>0.29249999999999998</c:v>
              </c:pt>
              <c:pt idx="2925">
                <c:v>0.29260000000000003</c:v>
              </c:pt>
              <c:pt idx="2926">
                <c:v>0.29270000000000002</c:v>
              </c:pt>
              <c:pt idx="2927">
                <c:v>0.2928</c:v>
              </c:pt>
              <c:pt idx="2928">
                <c:v>0.29289999999999999</c:v>
              </c:pt>
              <c:pt idx="2929">
                <c:v>0.29299999999999998</c:v>
              </c:pt>
              <c:pt idx="2930">
                <c:v>0.29310000000000003</c:v>
              </c:pt>
              <c:pt idx="2931">
                <c:v>0.29320000000000002</c:v>
              </c:pt>
              <c:pt idx="2932">
                <c:v>0.29330000000000001</c:v>
              </c:pt>
              <c:pt idx="2933">
                <c:v>0.29339999999999999</c:v>
              </c:pt>
              <c:pt idx="2934">
                <c:v>0.29349999999999998</c:v>
              </c:pt>
              <c:pt idx="2935">
                <c:v>0.29360000000000003</c:v>
              </c:pt>
              <c:pt idx="2936">
                <c:v>0.29370000000000002</c:v>
              </c:pt>
              <c:pt idx="2937">
                <c:v>0.29380000000000001</c:v>
              </c:pt>
              <c:pt idx="2938">
                <c:v>0.29389999999999999</c:v>
              </c:pt>
              <c:pt idx="2939">
                <c:v>0.29399999999999998</c:v>
              </c:pt>
              <c:pt idx="2940">
                <c:v>0.29409999999999997</c:v>
              </c:pt>
              <c:pt idx="2941">
                <c:v>0.29420000000000002</c:v>
              </c:pt>
              <c:pt idx="2942">
                <c:v>0.29430000000000001</c:v>
              </c:pt>
              <c:pt idx="2943">
                <c:v>0.2944</c:v>
              </c:pt>
              <c:pt idx="2944">
                <c:v>0.29449999999999998</c:v>
              </c:pt>
              <c:pt idx="2945">
                <c:v>0.29459999999999997</c:v>
              </c:pt>
              <c:pt idx="2946">
                <c:v>0.29470000000000002</c:v>
              </c:pt>
              <c:pt idx="2947">
                <c:v>0.29480000000000001</c:v>
              </c:pt>
              <c:pt idx="2948">
                <c:v>0.2949</c:v>
              </c:pt>
              <c:pt idx="2949">
                <c:v>0.29499999999999998</c:v>
              </c:pt>
              <c:pt idx="2950">
                <c:v>0.29509999999999997</c:v>
              </c:pt>
              <c:pt idx="2951">
                <c:v>0.29520000000000002</c:v>
              </c:pt>
              <c:pt idx="2952">
                <c:v>0.29530000000000001</c:v>
              </c:pt>
              <c:pt idx="2953">
                <c:v>0.2954</c:v>
              </c:pt>
              <c:pt idx="2954">
                <c:v>0.29549999999999998</c:v>
              </c:pt>
              <c:pt idx="2955">
                <c:v>0.29559999999999997</c:v>
              </c:pt>
              <c:pt idx="2956">
                <c:v>0.29570000000000002</c:v>
              </c:pt>
              <c:pt idx="2957">
                <c:v>0.29580000000000001</c:v>
              </c:pt>
              <c:pt idx="2958">
                <c:v>0.2959</c:v>
              </c:pt>
              <c:pt idx="2959">
                <c:v>0.29599999999999999</c:v>
              </c:pt>
              <c:pt idx="2960">
                <c:v>0.29609999999999997</c:v>
              </c:pt>
              <c:pt idx="2961">
                <c:v>0.29620000000000002</c:v>
              </c:pt>
              <c:pt idx="2962">
                <c:v>0.29630000000000001</c:v>
              </c:pt>
              <c:pt idx="2963">
                <c:v>0.2964</c:v>
              </c:pt>
              <c:pt idx="2964">
                <c:v>0.29649999999999999</c:v>
              </c:pt>
              <c:pt idx="2965">
                <c:v>0.29659999999999997</c:v>
              </c:pt>
              <c:pt idx="2966">
                <c:v>0.29670000000000002</c:v>
              </c:pt>
              <c:pt idx="2967">
                <c:v>0.29680000000000001</c:v>
              </c:pt>
              <c:pt idx="2968">
                <c:v>0.2969</c:v>
              </c:pt>
              <c:pt idx="2969">
                <c:v>0.29699999999999999</c:v>
              </c:pt>
              <c:pt idx="2970">
                <c:v>0.29709999999999998</c:v>
              </c:pt>
              <c:pt idx="2971">
                <c:v>0.29720000000000002</c:v>
              </c:pt>
              <c:pt idx="2972">
                <c:v>0.29730000000000001</c:v>
              </c:pt>
              <c:pt idx="2973">
                <c:v>0.2974</c:v>
              </c:pt>
              <c:pt idx="2974">
                <c:v>0.29749999999999999</c:v>
              </c:pt>
              <c:pt idx="2975">
                <c:v>0.29759999999999998</c:v>
              </c:pt>
              <c:pt idx="2976">
                <c:v>0.29770000000000002</c:v>
              </c:pt>
              <c:pt idx="2977">
                <c:v>0.29780000000000001</c:v>
              </c:pt>
              <c:pt idx="2978">
                <c:v>0.2979</c:v>
              </c:pt>
              <c:pt idx="2979">
                <c:v>0.29799999999999999</c:v>
              </c:pt>
              <c:pt idx="2980">
                <c:v>0.29809999999999998</c:v>
              </c:pt>
              <c:pt idx="2981">
                <c:v>0.29820000000000002</c:v>
              </c:pt>
              <c:pt idx="2982">
                <c:v>0.29830000000000001</c:v>
              </c:pt>
              <c:pt idx="2983">
                <c:v>0.2984</c:v>
              </c:pt>
              <c:pt idx="2984">
                <c:v>0.29849999999999999</c:v>
              </c:pt>
              <c:pt idx="2985">
                <c:v>0.29859999999999998</c:v>
              </c:pt>
              <c:pt idx="2986">
                <c:v>0.29870000000000002</c:v>
              </c:pt>
              <c:pt idx="2987">
                <c:v>0.29880000000000001</c:v>
              </c:pt>
              <c:pt idx="2988">
                <c:v>0.2989</c:v>
              </c:pt>
              <c:pt idx="2989">
                <c:v>0.29899999999999999</c:v>
              </c:pt>
              <c:pt idx="2990">
                <c:v>0.29909999999999998</c:v>
              </c:pt>
              <c:pt idx="2991">
                <c:v>0.29920000000000002</c:v>
              </c:pt>
              <c:pt idx="2992">
                <c:v>0.29930000000000001</c:v>
              </c:pt>
              <c:pt idx="2993">
                <c:v>0.2994</c:v>
              </c:pt>
              <c:pt idx="2994">
                <c:v>0.29949999999999999</c:v>
              </c:pt>
              <c:pt idx="2995">
                <c:v>0.29959999999999998</c:v>
              </c:pt>
              <c:pt idx="2996">
                <c:v>0.29970000000000002</c:v>
              </c:pt>
              <c:pt idx="2997">
                <c:v>0.29980000000000001</c:v>
              </c:pt>
              <c:pt idx="2998">
                <c:v>0.2999</c:v>
              </c:pt>
              <c:pt idx="2999">
                <c:v>0.3</c:v>
              </c:pt>
              <c:pt idx="3000">
                <c:v>0.30009999999999998</c:v>
              </c:pt>
              <c:pt idx="3001">
                <c:v>0.30020000000000002</c:v>
              </c:pt>
              <c:pt idx="3002">
                <c:v>0.30030000000000001</c:v>
              </c:pt>
              <c:pt idx="3003">
                <c:v>0.3004</c:v>
              </c:pt>
              <c:pt idx="3004">
                <c:v>0.30049999999999999</c:v>
              </c:pt>
              <c:pt idx="3005">
                <c:v>0.30059999999999998</c:v>
              </c:pt>
              <c:pt idx="3006">
                <c:v>0.30070000000000002</c:v>
              </c:pt>
              <c:pt idx="3007">
                <c:v>0.30080000000000001</c:v>
              </c:pt>
              <c:pt idx="3008">
                <c:v>0.3009</c:v>
              </c:pt>
              <c:pt idx="3009">
                <c:v>0.30099999999999999</c:v>
              </c:pt>
              <c:pt idx="3010">
                <c:v>0.30109999999999998</c:v>
              </c:pt>
              <c:pt idx="3011">
                <c:v>0.30120000000000002</c:v>
              </c:pt>
              <c:pt idx="3012">
                <c:v>0.30130000000000001</c:v>
              </c:pt>
              <c:pt idx="3013">
                <c:v>0.3014</c:v>
              </c:pt>
              <c:pt idx="3014">
                <c:v>0.30149999999999999</c:v>
              </c:pt>
              <c:pt idx="3015">
                <c:v>0.30159999999999998</c:v>
              </c:pt>
              <c:pt idx="3016">
                <c:v>0.30170000000000002</c:v>
              </c:pt>
              <c:pt idx="3017">
                <c:v>0.30180000000000001</c:v>
              </c:pt>
              <c:pt idx="3018">
                <c:v>0.3019</c:v>
              </c:pt>
              <c:pt idx="3019">
                <c:v>0.30199999999999999</c:v>
              </c:pt>
              <c:pt idx="3020">
                <c:v>0.30209999999999998</c:v>
              </c:pt>
              <c:pt idx="3021">
                <c:v>0.30220000000000002</c:v>
              </c:pt>
              <c:pt idx="3022">
                <c:v>0.30230000000000001</c:v>
              </c:pt>
              <c:pt idx="3023">
                <c:v>0.3024</c:v>
              </c:pt>
              <c:pt idx="3024">
                <c:v>0.30249999999999999</c:v>
              </c:pt>
              <c:pt idx="3025">
                <c:v>0.30259999999999998</c:v>
              </c:pt>
              <c:pt idx="3026">
                <c:v>0.30270000000000002</c:v>
              </c:pt>
              <c:pt idx="3027">
                <c:v>0.30280000000000001</c:v>
              </c:pt>
              <c:pt idx="3028">
                <c:v>0.3029</c:v>
              </c:pt>
              <c:pt idx="3029">
                <c:v>0.30299999999999999</c:v>
              </c:pt>
              <c:pt idx="3030">
                <c:v>0.30309999999999998</c:v>
              </c:pt>
              <c:pt idx="3031">
                <c:v>0.30320000000000003</c:v>
              </c:pt>
              <c:pt idx="3032">
                <c:v>0.30330000000000001</c:v>
              </c:pt>
              <c:pt idx="3033">
                <c:v>0.3034</c:v>
              </c:pt>
              <c:pt idx="3034">
                <c:v>0.30349999999999999</c:v>
              </c:pt>
              <c:pt idx="3035">
                <c:v>0.30359999999999998</c:v>
              </c:pt>
              <c:pt idx="3036">
                <c:v>0.30370000000000003</c:v>
              </c:pt>
              <c:pt idx="3037">
                <c:v>0.30380000000000001</c:v>
              </c:pt>
              <c:pt idx="3038">
                <c:v>0.3039</c:v>
              </c:pt>
              <c:pt idx="3039">
                <c:v>0.30399999999999999</c:v>
              </c:pt>
              <c:pt idx="3040">
                <c:v>0.30409999999999998</c:v>
              </c:pt>
              <c:pt idx="3041">
                <c:v>0.30420000000000003</c:v>
              </c:pt>
              <c:pt idx="3042">
                <c:v>0.30430000000000001</c:v>
              </c:pt>
              <c:pt idx="3043">
                <c:v>0.3044</c:v>
              </c:pt>
              <c:pt idx="3044">
                <c:v>0.30449999999999999</c:v>
              </c:pt>
              <c:pt idx="3045">
                <c:v>0.30459999999999998</c:v>
              </c:pt>
              <c:pt idx="3046">
                <c:v>0.30470000000000003</c:v>
              </c:pt>
              <c:pt idx="3047">
                <c:v>0.30480000000000002</c:v>
              </c:pt>
              <c:pt idx="3048">
                <c:v>0.3049</c:v>
              </c:pt>
              <c:pt idx="3049">
                <c:v>0.30499999999999999</c:v>
              </c:pt>
              <c:pt idx="3050">
                <c:v>0.30509999999999998</c:v>
              </c:pt>
              <c:pt idx="3051">
                <c:v>0.30520000000000003</c:v>
              </c:pt>
              <c:pt idx="3052">
                <c:v>0.30530000000000002</c:v>
              </c:pt>
              <c:pt idx="3053">
                <c:v>0.3054</c:v>
              </c:pt>
              <c:pt idx="3054">
                <c:v>0.30549999999999999</c:v>
              </c:pt>
              <c:pt idx="3055">
                <c:v>0.30559999999999998</c:v>
              </c:pt>
              <c:pt idx="3056">
                <c:v>0.30570000000000003</c:v>
              </c:pt>
              <c:pt idx="3057">
                <c:v>0.30580000000000002</c:v>
              </c:pt>
              <c:pt idx="3058">
                <c:v>0.30590000000000001</c:v>
              </c:pt>
              <c:pt idx="3059">
                <c:v>0.30599999999999999</c:v>
              </c:pt>
              <c:pt idx="3060">
                <c:v>0.30609999999999998</c:v>
              </c:pt>
              <c:pt idx="3061">
                <c:v>0.30620000000000003</c:v>
              </c:pt>
              <c:pt idx="3062">
                <c:v>0.30630000000000002</c:v>
              </c:pt>
              <c:pt idx="3063">
                <c:v>0.30640000000000001</c:v>
              </c:pt>
              <c:pt idx="3064">
                <c:v>0.30649999999999999</c:v>
              </c:pt>
              <c:pt idx="3065">
                <c:v>0.30659999999999998</c:v>
              </c:pt>
              <c:pt idx="3066">
                <c:v>0.30669999999999997</c:v>
              </c:pt>
              <c:pt idx="3067">
                <c:v>0.30680000000000002</c:v>
              </c:pt>
              <c:pt idx="3068">
                <c:v>0.30690000000000001</c:v>
              </c:pt>
              <c:pt idx="3069">
                <c:v>0.307</c:v>
              </c:pt>
              <c:pt idx="3070">
                <c:v>0.30709999999999998</c:v>
              </c:pt>
              <c:pt idx="3071">
                <c:v>0.30719999999999997</c:v>
              </c:pt>
              <c:pt idx="3072">
                <c:v>0.30730000000000002</c:v>
              </c:pt>
              <c:pt idx="3073">
                <c:v>0.30740000000000001</c:v>
              </c:pt>
              <c:pt idx="3074">
                <c:v>0.3075</c:v>
              </c:pt>
              <c:pt idx="3075">
                <c:v>0.30759999999999998</c:v>
              </c:pt>
              <c:pt idx="3076">
                <c:v>0.30769999999999997</c:v>
              </c:pt>
              <c:pt idx="3077">
                <c:v>0.30780000000000002</c:v>
              </c:pt>
              <c:pt idx="3078">
                <c:v>0.30790000000000001</c:v>
              </c:pt>
              <c:pt idx="3079">
                <c:v>0.308</c:v>
              </c:pt>
              <c:pt idx="3080">
                <c:v>0.30809999999999998</c:v>
              </c:pt>
              <c:pt idx="3081">
                <c:v>0.30819999999999997</c:v>
              </c:pt>
              <c:pt idx="3082">
                <c:v>0.30830000000000002</c:v>
              </c:pt>
              <c:pt idx="3083">
                <c:v>0.30840000000000001</c:v>
              </c:pt>
              <c:pt idx="3084">
                <c:v>0.3085</c:v>
              </c:pt>
              <c:pt idx="3085">
                <c:v>0.30859999999999999</c:v>
              </c:pt>
              <c:pt idx="3086">
                <c:v>0.30869999999999997</c:v>
              </c:pt>
              <c:pt idx="3087">
                <c:v>0.30880000000000002</c:v>
              </c:pt>
              <c:pt idx="3088">
                <c:v>0.30890000000000001</c:v>
              </c:pt>
              <c:pt idx="3089">
                <c:v>0.309</c:v>
              </c:pt>
              <c:pt idx="3090">
                <c:v>0.30909999999999999</c:v>
              </c:pt>
              <c:pt idx="3091">
                <c:v>0.30919999999999997</c:v>
              </c:pt>
              <c:pt idx="3092">
                <c:v>0.30930000000000002</c:v>
              </c:pt>
              <c:pt idx="3093">
                <c:v>0.30940000000000001</c:v>
              </c:pt>
              <c:pt idx="3094">
                <c:v>0.3095</c:v>
              </c:pt>
              <c:pt idx="3095">
                <c:v>0.30959999999999999</c:v>
              </c:pt>
              <c:pt idx="3096">
                <c:v>0.30969999999999998</c:v>
              </c:pt>
              <c:pt idx="3097">
                <c:v>0.30980000000000002</c:v>
              </c:pt>
              <c:pt idx="3098">
                <c:v>0.30990000000000001</c:v>
              </c:pt>
              <c:pt idx="3099">
                <c:v>0.31</c:v>
              </c:pt>
              <c:pt idx="3100">
                <c:v>0.31009999999999999</c:v>
              </c:pt>
              <c:pt idx="3101">
                <c:v>0.31019999999999998</c:v>
              </c:pt>
              <c:pt idx="3102">
                <c:v>0.31030000000000002</c:v>
              </c:pt>
              <c:pt idx="3103">
                <c:v>0.31040000000000001</c:v>
              </c:pt>
              <c:pt idx="3104">
                <c:v>0.3105</c:v>
              </c:pt>
              <c:pt idx="3105">
                <c:v>0.31059999999999999</c:v>
              </c:pt>
              <c:pt idx="3106">
                <c:v>0.31069999999999998</c:v>
              </c:pt>
              <c:pt idx="3107">
                <c:v>0.31080000000000002</c:v>
              </c:pt>
              <c:pt idx="3108">
                <c:v>0.31090000000000001</c:v>
              </c:pt>
              <c:pt idx="3109">
                <c:v>0.311</c:v>
              </c:pt>
              <c:pt idx="3110">
                <c:v>0.31109999999999999</c:v>
              </c:pt>
              <c:pt idx="3111">
                <c:v>0.31119999999999998</c:v>
              </c:pt>
              <c:pt idx="3112">
                <c:v>0.31130000000000002</c:v>
              </c:pt>
              <c:pt idx="3113">
                <c:v>0.31140000000000001</c:v>
              </c:pt>
              <c:pt idx="3114">
                <c:v>0.3115</c:v>
              </c:pt>
              <c:pt idx="3115">
                <c:v>0.31159999999999999</c:v>
              </c:pt>
              <c:pt idx="3116">
                <c:v>0.31169999999999998</c:v>
              </c:pt>
              <c:pt idx="3117">
                <c:v>0.31180000000000002</c:v>
              </c:pt>
              <c:pt idx="3118">
                <c:v>0.31190000000000001</c:v>
              </c:pt>
              <c:pt idx="3119">
                <c:v>0.312</c:v>
              </c:pt>
              <c:pt idx="3120">
                <c:v>0.31209999999999999</c:v>
              </c:pt>
              <c:pt idx="3121">
                <c:v>0.31219999999999998</c:v>
              </c:pt>
              <c:pt idx="3122">
                <c:v>0.31230000000000002</c:v>
              </c:pt>
              <c:pt idx="3123">
                <c:v>0.31240000000000001</c:v>
              </c:pt>
              <c:pt idx="3124">
                <c:v>0.3125</c:v>
              </c:pt>
              <c:pt idx="3125">
                <c:v>0.31259999999999999</c:v>
              </c:pt>
              <c:pt idx="3126">
                <c:v>0.31269999999999998</c:v>
              </c:pt>
              <c:pt idx="3127">
                <c:v>0.31280000000000002</c:v>
              </c:pt>
              <c:pt idx="3128">
                <c:v>0.31290000000000001</c:v>
              </c:pt>
              <c:pt idx="3129">
                <c:v>0.313</c:v>
              </c:pt>
              <c:pt idx="3130">
                <c:v>0.31309999999999999</c:v>
              </c:pt>
              <c:pt idx="3131">
                <c:v>0.31319999999999998</c:v>
              </c:pt>
              <c:pt idx="3132">
                <c:v>0.31330000000000002</c:v>
              </c:pt>
              <c:pt idx="3133">
                <c:v>0.31340000000000001</c:v>
              </c:pt>
              <c:pt idx="3134">
                <c:v>0.3135</c:v>
              </c:pt>
              <c:pt idx="3135">
                <c:v>0.31359999999999999</c:v>
              </c:pt>
              <c:pt idx="3136">
                <c:v>0.31369999999999998</c:v>
              </c:pt>
              <c:pt idx="3137">
                <c:v>0.31380000000000002</c:v>
              </c:pt>
              <c:pt idx="3138">
                <c:v>0.31390000000000001</c:v>
              </c:pt>
              <c:pt idx="3139">
                <c:v>0.314</c:v>
              </c:pt>
              <c:pt idx="3140">
                <c:v>0.31409999999999999</c:v>
              </c:pt>
              <c:pt idx="3141">
                <c:v>0.31419999999999998</c:v>
              </c:pt>
              <c:pt idx="3142">
                <c:v>0.31430000000000002</c:v>
              </c:pt>
              <c:pt idx="3143">
                <c:v>0.31440000000000001</c:v>
              </c:pt>
              <c:pt idx="3144">
                <c:v>0.3145</c:v>
              </c:pt>
              <c:pt idx="3145">
                <c:v>0.31459999999999999</c:v>
              </c:pt>
              <c:pt idx="3146">
                <c:v>0.31469999999999998</c:v>
              </c:pt>
              <c:pt idx="3147">
                <c:v>0.31480000000000002</c:v>
              </c:pt>
              <c:pt idx="3148">
                <c:v>0.31490000000000001</c:v>
              </c:pt>
              <c:pt idx="3149">
                <c:v>0.315</c:v>
              </c:pt>
              <c:pt idx="3150">
                <c:v>0.31509999999999999</c:v>
              </c:pt>
              <c:pt idx="3151">
                <c:v>0.31519999999999998</c:v>
              </c:pt>
              <c:pt idx="3152">
                <c:v>0.31530000000000002</c:v>
              </c:pt>
              <c:pt idx="3153">
                <c:v>0.31540000000000001</c:v>
              </c:pt>
              <c:pt idx="3154">
                <c:v>0.3155</c:v>
              </c:pt>
              <c:pt idx="3155">
                <c:v>0.31559999999999999</c:v>
              </c:pt>
              <c:pt idx="3156">
                <c:v>0.31569999999999998</c:v>
              </c:pt>
              <c:pt idx="3157">
                <c:v>0.31580000000000003</c:v>
              </c:pt>
              <c:pt idx="3158">
                <c:v>0.31590000000000001</c:v>
              </c:pt>
              <c:pt idx="3159">
                <c:v>0.316</c:v>
              </c:pt>
              <c:pt idx="3160">
                <c:v>0.31609999999999999</c:v>
              </c:pt>
              <c:pt idx="3161">
                <c:v>0.31619999999999998</c:v>
              </c:pt>
              <c:pt idx="3162">
                <c:v>0.31630000000000003</c:v>
              </c:pt>
              <c:pt idx="3163">
                <c:v>0.31640000000000001</c:v>
              </c:pt>
              <c:pt idx="3164">
                <c:v>0.3165</c:v>
              </c:pt>
              <c:pt idx="3165">
                <c:v>0.31659999999999999</c:v>
              </c:pt>
              <c:pt idx="3166">
                <c:v>0.31669999999999998</c:v>
              </c:pt>
              <c:pt idx="3167">
                <c:v>0.31680000000000003</c:v>
              </c:pt>
              <c:pt idx="3168">
                <c:v>0.31690000000000002</c:v>
              </c:pt>
              <c:pt idx="3169">
                <c:v>0.317</c:v>
              </c:pt>
              <c:pt idx="3170">
                <c:v>0.31709999999999999</c:v>
              </c:pt>
              <c:pt idx="3171">
                <c:v>0.31719999999999998</c:v>
              </c:pt>
              <c:pt idx="3172">
                <c:v>0.31730000000000003</c:v>
              </c:pt>
              <c:pt idx="3173">
                <c:v>0.31740000000000002</c:v>
              </c:pt>
              <c:pt idx="3174">
                <c:v>0.3175</c:v>
              </c:pt>
              <c:pt idx="3175">
                <c:v>0.31759999999999999</c:v>
              </c:pt>
              <c:pt idx="3176">
                <c:v>0.31769999999999998</c:v>
              </c:pt>
              <c:pt idx="3177">
                <c:v>0.31780000000000003</c:v>
              </c:pt>
              <c:pt idx="3178">
                <c:v>0.31790000000000002</c:v>
              </c:pt>
              <c:pt idx="3179">
                <c:v>0.318</c:v>
              </c:pt>
              <c:pt idx="3180">
                <c:v>0.31809999999999999</c:v>
              </c:pt>
              <c:pt idx="3181">
                <c:v>0.31819999999999998</c:v>
              </c:pt>
              <c:pt idx="3182">
                <c:v>0.31830000000000003</c:v>
              </c:pt>
              <c:pt idx="3183">
                <c:v>0.31840000000000002</c:v>
              </c:pt>
              <c:pt idx="3184">
                <c:v>0.31850000000000001</c:v>
              </c:pt>
              <c:pt idx="3185">
                <c:v>0.31859999999999999</c:v>
              </c:pt>
              <c:pt idx="3186">
                <c:v>0.31869999999999998</c:v>
              </c:pt>
              <c:pt idx="3187">
                <c:v>0.31879999999999997</c:v>
              </c:pt>
              <c:pt idx="3188">
                <c:v>0.31890000000000002</c:v>
              </c:pt>
              <c:pt idx="3189">
                <c:v>0.31900000000000001</c:v>
              </c:pt>
              <c:pt idx="3190">
                <c:v>0.31909999999999999</c:v>
              </c:pt>
              <c:pt idx="3191">
                <c:v>0.31919999999999998</c:v>
              </c:pt>
              <c:pt idx="3192">
                <c:v>0.31929999999999997</c:v>
              </c:pt>
              <c:pt idx="3193">
                <c:v>0.31940000000000002</c:v>
              </c:pt>
              <c:pt idx="3194">
                <c:v>0.31950000000000001</c:v>
              </c:pt>
              <c:pt idx="3195">
                <c:v>0.3196</c:v>
              </c:pt>
              <c:pt idx="3196">
                <c:v>0.31969999999999998</c:v>
              </c:pt>
              <c:pt idx="3197">
                <c:v>0.31979999999999997</c:v>
              </c:pt>
              <c:pt idx="3198">
                <c:v>0.31990000000000002</c:v>
              </c:pt>
              <c:pt idx="3199">
                <c:v>0.32</c:v>
              </c:pt>
              <c:pt idx="3200">
                <c:v>0.3201</c:v>
              </c:pt>
              <c:pt idx="3201">
                <c:v>0.32019999999999998</c:v>
              </c:pt>
              <c:pt idx="3202">
                <c:v>0.32029999999999997</c:v>
              </c:pt>
              <c:pt idx="3203">
                <c:v>0.32040000000000002</c:v>
              </c:pt>
              <c:pt idx="3204">
                <c:v>0.32050000000000001</c:v>
              </c:pt>
              <c:pt idx="3205">
                <c:v>0.3206</c:v>
              </c:pt>
              <c:pt idx="3206">
                <c:v>0.32069999999999999</c:v>
              </c:pt>
              <c:pt idx="3207">
                <c:v>0.32079999999999997</c:v>
              </c:pt>
              <c:pt idx="3208">
                <c:v>0.32090000000000002</c:v>
              </c:pt>
              <c:pt idx="3209">
                <c:v>0.32100000000000001</c:v>
              </c:pt>
              <c:pt idx="3210">
                <c:v>0.3211</c:v>
              </c:pt>
              <c:pt idx="3211">
                <c:v>0.32119999999999999</c:v>
              </c:pt>
              <c:pt idx="3212">
                <c:v>0.32129999999999997</c:v>
              </c:pt>
              <c:pt idx="3213">
                <c:v>0.32140000000000002</c:v>
              </c:pt>
              <c:pt idx="3214">
                <c:v>0.32150000000000001</c:v>
              </c:pt>
              <c:pt idx="3215">
                <c:v>0.3216</c:v>
              </c:pt>
              <c:pt idx="3216">
                <c:v>0.32169999999999999</c:v>
              </c:pt>
              <c:pt idx="3217">
                <c:v>0.32179999999999997</c:v>
              </c:pt>
              <c:pt idx="3218">
                <c:v>0.32190000000000002</c:v>
              </c:pt>
              <c:pt idx="3219">
                <c:v>0.32200000000000001</c:v>
              </c:pt>
              <c:pt idx="3220">
                <c:v>0.3221</c:v>
              </c:pt>
              <c:pt idx="3221">
                <c:v>0.32219999999999999</c:v>
              </c:pt>
              <c:pt idx="3222">
                <c:v>0.32229999999999998</c:v>
              </c:pt>
              <c:pt idx="3223">
                <c:v>0.32240000000000002</c:v>
              </c:pt>
              <c:pt idx="3224">
                <c:v>0.32250000000000001</c:v>
              </c:pt>
              <c:pt idx="3225">
                <c:v>0.3226</c:v>
              </c:pt>
              <c:pt idx="3226">
                <c:v>0.32269999999999999</c:v>
              </c:pt>
              <c:pt idx="3227">
                <c:v>0.32279999999999998</c:v>
              </c:pt>
              <c:pt idx="3228">
                <c:v>0.32290000000000002</c:v>
              </c:pt>
              <c:pt idx="3229">
                <c:v>0.32300000000000001</c:v>
              </c:pt>
              <c:pt idx="3230">
                <c:v>0.3231</c:v>
              </c:pt>
              <c:pt idx="3231">
                <c:v>0.32319999999999999</c:v>
              </c:pt>
              <c:pt idx="3232">
                <c:v>0.32329999999999998</c:v>
              </c:pt>
              <c:pt idx="3233">
                <c:v>0.32340000000000002</c:v>
              </c:pt>
              <c:pt idx="3234">
                <c:v>0.32350000000000001</c:v>
              </c:pt>
              <c:pt idx="3235">
                <c:v>0.3236</c:v>
              </c:pt>
              <c:pt idx="3236">
                <c:v>0.32369999999999999</c:v>
              </c:pt>
              <c:pt idx="3237">
                <c:v>0.32379999999999998</c:v>
              </c:pt>
              <c:pt idx="3238">
                <c:v>0.32390000000000002</c:v>
              </c:pt>
              <c:pt idx="3239">
                <c:v>0.32400000000000001</c:v>
              </c:pt>
              <c:pt idx="3240">
                <c:v>0.3241</c:v>
              </c:pt>
              <c:pt idx="3241">
                <c:v>0.32419999999999999</c:v>
              </c:pt>
              <c:pt idx="3242">
                <c:v>0.32429999999999998</c:v>
              </c:pt>
              <c:pt idx="3243">
                <c:v>0.32440000000000002</c:v>
              </c:pt>
              <c:pt idx="3244">
                <c:v>0.32450000000000001</c:v>
              </c:pt>
              <c:pt idx="3245">
                <c:v>0.3246</c:v>
              </c:pt>
              <c:pt idx="3246">
                <c:v>0.32469999999999999</c:v>
              </c:pt>
              <c:pt idx="3247">
                <c:v>0.32479999999999998</c:v>
              </c:pt>
              <c:pt idx="3248">
                <c:v>0.32490000000000002</c:v>
              </c:pt>
              <c:pt idx="3249">
                <c:v>0.32500000000000001</c:v>
              </c:pt>
              <c:pt idx="3250">
                <c:v>0.3251</c:v>
              </c:pt>
              <c:pt idx="3251">
                <c:v>0.32519999999999999</c:v>
              </c:pt>
              <c:pt idx="3252">
                <c:v>0.32529999999999998</c:v>
              </c:pt>
              <c:pt idx="3253">
                <c:v>0.32540000000000002</c:v>
              </c:pt>
              <c:pt idx="3254">
                <c:v>0.32550000000000001</c:v>
              </c:pt>
              <c:pt idx="3255">
                <c:v>0.3256</c:v>
              </c:pt>
              <c:pt idx="3256">
                <c:v>0.32569999999999999</c:v>
              </c:pt>
              <c:pt idx="3257">
                <c:v>0.32579999999999998</c:v>
              </c:pt>
              <c:pt idx="3258">
                <c:v>0.32590000000000002</c:v>
              </c:pt>
              <c:pt idx="3259">
                <c:v>0.32600000000000001</c:v>
              </c:pt>
              <c:pt idx="3260">
                <c:v>0.3261</c:v>
              </c:pt>
              <c:pt idx="3261">
                <c:v>0.32619999999999999</c:v>
              </c:pt>
              <c:pt idx="3262">
                <c:v>0.32629999999999998</c:v>
              </c:pt>
              <c:pt idx="3263">
                <c:v>0.32640000000000002</c:v>
              </c:pt>
              <c:pt idx="3264">
                <c:v>0.32650000000000001</c:v>
              </c:pt>
              <c:pt idx="3265">
                <c:v>0.3266</c:v>
              </c:pt>
              <c:pt idx="3266">
                <c:v>0.32669999999999999</c:v>
              </c:pt>
              <c:pt idx="3267">
                <c:v>0.32679999999999998</c:v>
              </c:pt>
              <c:pt idx="3268">
                <c:v>0.32690000000000002</c:v>
              </c:pt>
              <c:pt idx="3269">
                <c:v>0.32700000000000001</c:v>
              </c:pt>
              <c:pt idx="3270">
                <c:v>0.3271</c:v>
              </c:pt>
              <c:pt idx="3271">
                <c:v>0.32719999999999999</c:v>
              </c:pt>
              <c:pt idx="3272">
                <c:v>0.32729999999999998</c:v>
              </c:pt>
              <c:pt idx="3273">
                <c:v>0.32740000000000002</c:v>
              </c:pt>
              <c:pt idx="3274">
                <c:v>0.32750000000000001</c:v>
              </c:pt>
              <c:pt idx="3275">
                <c:v>0.3276</c:v>
              </c:pt>
              <c:pt idx="3276">
                <c:v>0.32769999999999999</c:v>
              </c:pt>
              <c:pt idx="3277">
                <c:v>0.32779999999999998</c:v>
              </c:pt>
              <c:pt idx="3278">
                <c:v>0.32790000000000002</c:v>
              </c:pt>
              <c:pt idx="3279">
                <c:v>0.32800000000000001</c:v>
              </c:pt>
              <c:pt idx="3280">
                <c:v>0.3281</c:v>
              </c:pt>
              <c:pt idx="3281">
                <c:v>0.32819999999999999</c:v>
              </c:pt>
              <c:pt idx="3282">
                <c:v>0.32829999999999998</c:v>
              </c:pt>
              <c:pt idx="3283">
                <c:v>0.32840000000000003</c:v>
              </c:pt>
              <c:pt idx="3284">
                <c:v>0.32850000000000001</c:v>
              </c:pt>
              <c:pt idx="3285">
                <c:v>0.3286</c:v>
              </c:pt>
              <c:pt idx="3286">
                <c:v>0.32869999999999999</c:v>
              </c:pt>
              <c:pt idx="3287">
                <c:v>0.32879999999999998</c:v>
              </c:pt>
              <c:pt idx="3288">
                <c:v>0.32890000000000003</c:v>
              </c:pt>
              <c:pt idx="3289">
                <c:v>0.32900000000000001</c:v>
              </c:pt>
              <c:pt idx="3290">
                <c:v>0.3291</c:v>
              </c:pt>
              <c:pt idx="3291">
                <c:v>0.32919999999999999</c:v>
              </c:pt>
              <c:pt idx="3292">
                <c:v>0.32929999999999998</c:v>
              </c:pt>
              <c:pt idx="3293">
                <c:v>0.32940000000000003</c:v>
              </c:pt>
              <c:pt idx="3294">
                <c:v>0.32950000000000002</c:v>
              </c:pt>
              <c:pt idx="3295">
                <c:v>0.3296</c:v>
              </c:pt>
              <c:pt idx="3296">
                <c:v>0.32969999999999999</c:v>
              </c:pt>
              <c:pt idx="3297">
                <c:v>0.32979999999999998</c:v>
              </c:pt>
              <c:pt idx="3298">
                <c:v>0.32990000000000003</c:v>
              </c:pt>
              <c:pt idx="3299">
                <c:v>0.33</c:v>
              </c:pt>
              <c:pt idx="3300">
                <c:v>0.3301</c:v>
              </c:pt>
              <c:pt idx="3301">
                <c:v>0.33019999999999999</c:v>
              </c:pt>
              <c:pt idx="3302">
                <c:v>0.33029999999999998</c:v>
              </c:pt>
              <c:pt idx="3303">
                <c:v>0.33040000000000003</c:v>
              </c:pt>
              <c:pt idx="3304">
                <c:v>0.33050000000000002</c:v>
              </c:pt>
              <c:pt idx="3305">
                <c:v>0.3306</c:v>
              </c:pt>
              <c:pt idx="3306">
                <c:v>0.33069999999999999</c:v>
              </c:pt>
              <c:pt idx="3307">
                <c:v>0.33079999999999998</c:v>
              </c:pt>
              <c:pt idx="3308">
                <c:v>0.33090000000000003</c:v>
              </c:pt>
              <c:pt idx="3309">
                <c:v>0.33100000000000002</c:v>
              </c:pt>
              <c:pt idx="3310">
                <c:v>0.33110000000000001</c:v>
              </c:pt>
              <c:pt idx="3311">
                <c:v>0.33119999999999999</c:v>
              </c:pt>
              <c:pt idx="3312">
                <c:v>0.33129999999999998</c:v>
              </c:pt>
              <c:pt idx="3313">
                <c:v>0.33139999999999997</c:v>
              </c:pt>
              <c:pt idx="3314">
                <c:v>0.33150000000000002</c:v>
              </c:pt>
              <c:pt idx="3315">
                <c:v>0.33160000000000001</c:v>
              </c:pt>
              <c:pt idx="3316">
                <c:v>0.33169999999999999</c:v>
              </c:pt>
              <c:pt idx="3317">
                <c:v>0.33179999999999998</c:v>
              </c:pt>
              <c:pt idx="3318">
                <c:v>0.33189999999999997</c:v>
              </c:pt>
              <c:pt idx="3319">
                <c:v>0.33200000000000002</c:v>
              </c:pt>
              <c:pt idx="3320">
                <c:v>0.33210000000000001</c:v>
              </c:pt>
              <c:pt idx="3321">
                <c:v>0.3322</c:v>
              </c:pt>
              <c:pt idx="3322">
                <c:v>0.33229999999999998</c:v>
              </c:pt>
              <c:pt idx="3323">
                <c:v>0.33239999999999997</c:v>
              </c:pt>
              <c:pt idx="3324">
                <c:v>0.33250000000000002</c:v>
              </c:pt>
              <c:pt idx="3325">
                <c:v>0.33260000000000001</c:v>
              </c:pt>
              <c:pt idx="3326">
                <c:v>0.3327</c:v>
              </c:pt>
              <c:pt idx="3327">
                <c:v>0.33279999999999998</c:v>
              </c:pt>
              <c:pt idx="3328">
                <c:v>0.33289999999999997</c:v>
              </c:pt>
              <c:pt idx="3329">
                <c:v>0.33300000000000002</c:v>
              </c:pt>
              <c:pt idx="3330">
                <c:v>0.33310000000000001</c:v>
              </c:pt>
              <c:pt idx="3331">
                <c:v>0.3332</c:v>
              </c:pt>
              <c:pt idx="3332">
                <c:v>0.33329999999999999</c:v>
              </c:pt>
              <c:pt idx="3333">
                <c:v>0.33339999999999997</c:v>
              </c:pt>
              <c:pt idx="3334">
                <c:v>0.33350000000000002</c:v>
              </c:pt>
              <c:pt idx="3335">
                <c:v>0.33360000000000001</c:v>
              </c:pt>
              <c:pt idx="3336">
                <c:v>0.3337</c:v>
              </c:pt>
              <c:pt idx="3337">
                <c:v>0.33379999999999999</c:v>
              </c:pt>
              <c:pt idx="3338">
                <c:v>0.33389999999999997</c:v>
              </c:pt>
              <c:pt idx="3339">
                <c:v>0.33400000000000002</c:v>
              </c:pt>
              <c:pt idx="3340">
                <c:v>0.33410000000000001</c:v>
              </c:pt>
              <c:pt idx="3341">
                <c:v>0.3342</c:v>
              </c:pt>
              <c:pt idx="3342">
                <c:v>0.33429999999999999</c:v>
              </c:pt>
              <c:pt idx="3343">
                <c:v>0.33439999999999998</c:v>
              </c:pt>
              <c:pt idx="3344">
                <c:v>0.33450000000000002</c:v>
              </c:pt>
              <c:pt idx="3345">
                <c:v>0.33460000000000001</c:v>
              </c:pt>
              <c:pt idx="3346">
                <c:v>0.3347</c:v>
              </c:pt>
              <c:pt idx="3347">
                <c:v>0.33479999999999999</c:v>
              </c:pt>
              <c:pt idx="3348">
                <c:v>0.33489999999999998</c:v>
              </c:pt>
              <c:pt idx="3349">
                <c:v>0.33500000000000002</c:v>
              </c:pt>
              <c:pt idx="3350">
                <c:v>0.33510000000000001</c:v>
              </c:pt>
              <c:pt idx="3351">
                <c:v>0.3352</c:v>
              </c:pt>
              <c:pt idx="3352">
                <c:v>0.33529999999999999</c:v>
              </c:pt>
              <c:pt idx="3353">
                <c:v>0.33539999999999998</c:v>
              </c:pt>
              <c:pt idx="3354">
                <c:v>0.33550000000000002</c:v>
              </c:pt>
              <c:pt idx="3355">
                <c:v>0.33560000000000001</c:v>
              </c:pt>
              <c:pt idx="3356">
                <c:v>0.3357</c:v>
              </c:pt>
              <c:pt idx="3357">
                <c:v>0.33579999999999999</c:v>
              </c:pt>
              <c:pt idx="3358">
                <c:v>0.33589999999999998</c:v>
              </c:pt>
              <c:pt idx="3359">
                <c:v>0.33600000000000002</c:v>
              </c:pt>
              <c:pt idx="3360">
                <c:v>0.33610000000000001</c:v>
              </c:pt>
              <c:pt idx="3361">
                <c:v>0.3362</c:v>
              </c:pt>
              <c:pt idx="3362">
                <c:v>0.33629999999999999</c:v>
              </c:pt>
              <c:pt idx="3363">
                <c:v>0.33639999999999998</c:v>
              </c:pt>
              <c:pt idx="3364">
                <c:v>0.33650000000000002</c:v>
              </c:pt>
              <c:pt idx="3365">
                <c:v>0.33660000000000001</c:v>
              </c:pt>
              <c:pt idx="3366">
                <c:v>0.3367</c:v>
              </c:pt>
              <c:pt idx="3367">
                <c:v>0.33679999999999999</c:v>
              </c:pt>
              <c:pt idx="3368">
                <c:v>0.33689999999999998</c:v>
              </c:pt>
              <c:pt idx="3369">
                <c:v>0.33700000000000002</c:v>
              </c:pt>
              <c:pt idx="3370">
                <c:v>0.33710000000000001</c:v>
              </c:pt>
              <c:pt idx="3371">
                <c:v>0.3372</c:v>
              </c:pt>
              <c:pt idx="3372">
                <c:v>0.33729999999999999</c:v>
              </c:pt>
              <c:pt idx="3373">
                <c:v>0.33739999999999998</c:v>
              </c:pt>
              <c:pt idx="3374">
                <c:v>0.33750000000000002</c:v>
              </c:pt>
              <c:pt idx="3375">
                <c:v>0.33760000000000001</c:v>
              </c:pt>
              <c:pt idx="3376">
                <c:v>0.3377</c:v>
              </c:pt>
              <c:pt idx="3377">
                <c:v>0.33779999999999999</c:v>
              </c:pt>
              <c:pt idx="3378">
                <c:v>0.33789999999999998</c:v>
              </c:pt>
              <c:pt idx="3379">
                <c:v>0.33800000000000002</c:v>
              </c:pt>
              <c:pt idx="3380">
                <c:v>0.33810000000000001</c:v>
              </c:pt>
              <c:pt idx="3381">
                <c:v>0.3382</c:v>
              </c:pt>
              <c:pt idx="3382">
                <c:v>0.33829999999999999</c:v>
              </c:pt>
              <c:pt idx="3383">
                <c:v>0.33839999999999998</c:v>
              </c:pt>
              <c:pt idx="3384">
                <c:v>0.33850000000000002</c:v>
              </c:pt>
              <c:pt idx="3385">
                <c:v>0.33860000000000001</c:v>
              </c:pt>
              <c:pt idx="3386">
                <c:v>0.3387</c:v>
              </c:pt>
              <c:pt idx="3387">
                <c:v>0.33879999999999999</c:v>
              </c:pt>
              <c:pt idx="3388">
                <c:v>0.33889999999999998</c:v>
              </c:pt>
              <c:pt idx="3389">
                <c:v>0.33900000000000002</c:v>
              </c:pt>
              <c:pt idx="3390">
                <c:v>0.33910000000000001</c:v>
              </c:pt>
              <c:pt idx="3391">
                <c:v>0.3392</c:v>
              </c:pt>
              <c:pt idx="3392">
                <c:v>0.33929999999999999</c:v>
              </c:pt>
              <c:pt idx="3393">
                <c:v>0.33939999999999998</c:v>
              </c:pt>
              <c:pt idx="3394">
                <c:v>0.33950000000000002</c:v>
              </c:pt>
              <c:pt idx="3395">
                <c:v>0.33960000000000001</c:v>
              </c:pt>
              <c:pt idx="3396">
                <c:v>0.3397</c:v>
              </c:pt>
              <c:pt idx="3397">
                <c:v>0.33979999999999999</c:v>
              </c:pt>
              <c:pt idx="3398">
                <c:v>0.33989999999999998</c:v>
              </c:pt>
              <c:pt idx="3399">
                <c:v>0.34</c:v>
              </c:pt>
              <c:pt idx="3400">
                <c:v>0.34010000000000001</c:v>
              </c:pt>
              <c:pt idx="3401">
                <c:v>0.3402</c:v>
              </c:pt>
              <c:pt idx="3402">
                <c:v>0.34029999999999999</c:v>
              </c:pt>
              <c:pt idx="3403">
                <c:v>0.34039999999999998</c:v>
              </c:pt>
              <c:pt idx="3404">
                <c:v>0.34050000000000002</c:v>
              </c:pt>
              <c:pt idx="3405">
                <c:v>0.34060000000000001</c:v>
              </c:pt>
              <c:pt idx="3406">
                <c:v>0.3407</c:v>
              </c:pt>
              <c:pt idx="3407">
                <c:v>0.34079999999999999</c:v>
              </c:pt>
              <c:pt idx="3408">
                <c:v>0.34089999999999998</c:v>
              </c:pt>
              <c:pt idx="3409">
                <c:v>0.34100000000000003</c:v>
              </c:pt>
              <c:pt idx="3410">
                <c:v>0.34110000000000001</c:v>
              </c:pt>
              <c:pt idx="3411">
                <c:v>0.3412</c:v>
              </c:pt>
              <c:pt idx="3412">
                <c:v>0.34129999999999999</c:v>
              </c:pt>
              <c:pt idx="3413">
                <c:v>0.34139999999999998</c:v>
              </c:pt>
              <c:pt idx="3414">
                <c:v>0.34150000000000003</c:v>
              </c:pt>
              <c:pt idx="3415">
                <c:v>0.34160000000000001</c:v>
              </c:pt>
              <c:pt idx="3416">
                <c:v>0.3417</c:v>
              </c:pt>
              <c:pt idx="3417">
                <c:v>0.34179999999999999</c:v>
              </c:pt>
              <c:pt idx="3418">
                <c:v>0.34189999999999998</c:v>
              </c:pt>
              <c:pt idx="3419">
                <c:v>0.34200000000000003</c:v>
              </c:pt>
              <c:pt idx="3420">
                <c:v>0.34210000000000002</c:v>
              </c:pt>
              <c:pt idx="3421">
                <c:v>0.3422</c:v>
              </c:pt>
              <c:pt idx="3422">
                <c:v>0.34229999999999999</c:v>
              </c:pt>
              <c:pt idx="3423">
                <c:v>0.34239999999999998</c:v>
              </c:pt>
              <c:pt idx="3424">
                <c:v>0.34250000000000003</c:v>
              </c:pt>
              <c:pt idx="3425">
                <c:v>0.34260000000000002</c:v>
              </c:pt>
              <c:pt idx="3426">
                <c:v>0.3427</c:v>
              </c:pt>
              <c:pt idx="3427">
                <c:v>0.34279999999999999</c:v>
              </c:pt>
              <c:pt idx="3428">
                <c:v>0.34289999999999998</c:v>
              </c:pt>
              <c:pt idx="3429">
                <c:v>0.34300000000000003</c:v>
              </c:pt>
              <c:pt idx="3430">
                <c:v>0.34310000000000002</c:v>
              </c:pt>
              <c:pt idx="3431">
                <c:v>0.34320000000000001</c:v>
              </c:pt>
              <c:pt idx="3432">
                <c:v>0.34329999999999999</c:v>
              </c:pt>
              <c:pt idx="3433">
                <c:v>0.34339999999999998</c:v>
              </c:pt>
              <c:pt idx="3434">
                <c:v>0.34350000000000003</c:v>
              </c:pt>
              <c:pt idx="3435">
                <c:v>0.34360000000000002</c:v>
              </c:pt>
              <c:pt idx="3436">
                <c:v>0.34370000000000001</c:v>
              </c:pt>
              <c:pt idx="3437">
                <c:v>0.34379999999999999</c:v>
              </c:pt>
              <c:pt idx="3438">
                <c:v>0.34389999999999998</c:v>
              </c:pt>
              <c:pt idx="3439">
                <c:v>0.34399999999999997</c:v>
              </c:pt>
              <c:pt idx="3440">
                <c:v>0.34410000000000002</c:v>
              </c:pt>
              <c:pt idx="3441">
                <c:v>0.34420000000000001</c:v>
              </c:pt>
              <c:pt idx="3442">
                <c:v>0.34429999999999999</c:v>
              </c:pt>
              <c:pt idx="3443">
                <c:v>0.34439999999999998</c:v>
              </c:pt>
              <c:pt idx="3444">
                <c:v>0.34449999999999997</c:v>
              </c:pt>
              <c:pt idx="3445">
                <c:v>0.34460000000000002</c:v>
              </c:pt>
              <c:pt idx="3446">
                <c:v>0.34470000000000001</c:v>
              </c:pt>
              <c:pt idx="3447">
                <c:v>0.3448</c:v>
              </c:pt>
              <c:pt idx="3448">
                <c:v>0.34489999999999998</c:v>
              </c:pt>
              <c:pt idx="3449">
                <c:v>0.34499999999999997</c:v>
              </c:pt>
              <c:pt idx="3450">
                <c:v>0.34510000000000002</c:v>
              </c:pt>
              <c:pt idx="3451">
                <c:v>0.34520000000000001</c:v>
              </c:pt>
              <c:pt idx="3452">
                <c:v>0.3453</c:v>
              </c:pt>
              <c:pt idx="3453">
                <c:v>0.34539999999999998</c:v>
              </c:pt>
              <c:pt idx="3454">
                <c:v>0.34549999999999997</c:v>
              </c:pt>
              <c:pt idx="3455">
                <c:v>0.34560000000000002</c:v>
              </c:pt>
              <c:pt idx="3456">
                <c:v>0.34570000000000001</c:v>
              </c:pt>
              <c:pt idx="3457">
                <c:v>0.3458</c:v>
              </c:pt>
              <c:pt idx="3458">
                <c:v>0.34589999999999999</c:v>
              </c:pt>
              <c:pt idx="3459">
                <c:v>0.34599999999999997</c:v>
              </c:pt>
              <c:pt idx="3460">
                <c:v>0.34610000000000002</c:v>
              </c:pt>
              <c:pt idx="3461">
                <c:v>0.34620000000000001</c:v>
              </c:pt>
              <c:pt idx="3462">
                <c:v>0.3463</c:v>
              </c:pt>
              <c:pt idx="3463">
                <c:v>0.34639999999999999</c:v>
              </c:pt>
              <c:pt idx="3464">
                <c:v>0.34649999999999997</c:v>
              </c:pt>
              <c:pt idx="3465">
                <c:v>0.34660000000000002</c:v>
              </c:pt>
              <c:pt idx="3466">
                <c:v>0.34670000000000001</c:v>
              </c:pt>
              <c:pt idx="3467">
                <c:v>0.3468</c:v>
              </c:pt>
              <c:pt idx="3468">
                <c:v>0.34689999999999999</c:v>
              </c:pt>
              <c:pt idx="3469">
                <c:v>0.34699999999999998</c:v>
              </c:pt>
              <c:pt idx="3470">
                <c:v>0.34710000000000002</c:v>
              </c:pt>
              <c:pt idx="3471">
                <c:v>0.34720000000000001</c:v>
              </c:pt>
              <c:pt idx="3472">
                <c:v>0.3473</c:v>
              </c:pt>
              <c:pt idx="3473">
                <c:v>0.34739999999999999</c:v>
              </c:pt>
              <c:pt idx="3474">
                <c:v>0.34749999999999998</c:v>
              </c:pt>
              <c:pt idx="3475">
                <c:v>0.34760000000000002</c:v>
              </c:pt>
              <c:pt idx="3476">
                <c:v>0.34770000000000001</c:v>
              </c:pt>
              <c:pt idx="3477">
                <c:v>0.3478</c:v>
              </c:pt>
              <c:pt idx="3478">
                <c:v>0.34789999999999999</c:v>
              </c:pt>
              <c:pt idx="3479">
                <c:v>0.34799999999999998</c:v>
              </c:pt>
              <c:pt idx="3480">
                <c:v>0.34810000000000002</c:v>
              </c:pt>
              <c:pt idx="3481">
                <c:v>0.34820000000000001</c:v>
              </c:pt>
              <c:pt idx="3482">
                <c:v>0.3483</c:v>
              </c:pt>
              <c:pt idx="3483">
                <c:v>0.34839999999999999</c:v>
              </c:pt>
              <c:pt idx="3484">
                <c:v>0.34849999999999998</c:v>
              </c:pt>
              <c:pt idx="3485">
                <c:v>0.34860000000000002</c:v>
              </c:pt>
              <c:pt idx="3486">
                <c:v>0.34870000000000001</c:v>
              </c:pt>
              <c:pt idx="3487">
                <c:v>0.3488</c:v>
              </c:pt>
              <c:pt idx="3488">
                <c:v>0.34889999999999999</c:v>
              </c:pt>
              <c:pt idx="3489">
                <c:v>0.34899999999999998</c:v>
              </c:pt>
              <c:pt idx="3490">
                <c:v>0.34910000000000002</c:v>
              </c:pt>
              <c:pt idx="3491">
                <c:v>0.34920000000000001</c:v>
              </c:pt>
              <c:pt idx="3492">
                <c:v>0.3493</c:v>
              </c:pt>
              <c:pt idx="3493">
                <c:v>0.34939999999999999</c:v>
              </c:pt>
              <c:pt idx="3494">
                <c:v>0.34949999999999998</c:v>
              </c:pt>
              <c:pt idx="3495">
                <c:v>0.34960000000000002</c:v>
              </c:pt>
              <c:pt idx="3496">
                <c:v>0.34970000000000001</c:v>
              </c:pt>
              <c:pt idx="3497">
                <c:v>0.3498</c:v>
              </c:pt>
              <c:pt idx="3498">
                <c:v>0.34989999999999999</c:v>
              </c:pt>
              <c:pt idx="3499">
                <c:v>0.35</c:v>
              </c:pt>
              <c:pt idx="3500">
                <c:v>0.35010000000000002</c:v>
              </c:pt>
              <c:pt idx="3501">
                <c:v>0.35020000000000001</c:v>
              </c:pt>
              <c:pt idx="3502">
                <c:v>0.3503</c:v>
              </c:pt>
              <c:pt idx="3503">
                <c:v>0.35039999999999999</c:v>
              </c:pt>
              <c:pt idx="3504">
                <c:v>0.35049999999999998</c:v>
              </c:pt>
              <c:pt idx="3505">
                <c:v>0.35060000000000002</c:v>
              </c:pt>
              <c:pt idx="3506">
                <c:v>0.35070000000000001</c:v>
              </c:pt>
              <c:pt idx="3507">
                <c:v>0.3508</c:v>
              </c:pt>
              <c:pt idx="3508">
                <c:v>0.35089999999999999</c:v>
              </c:pt>
              <c:pt idx="3509">
                <c:v>0.35099999999999998</c:v>
              </c:pt>
              <c:pt idx="3510">
                <c:v>0.35110000000000002</c:v>
              </c:pt>
              <c:pt idx="3511">
                <c:v>0.35120000000000001</c:v>
              </c:pt>
              <c:pt idx="3512">
                <c:v>0.3513</c:v>
              </c:pt>
              <c:pt idx="3513">
                <c:v>0.35139999999999999</c:v>
              </c:pt>
              <c:pt idx="3514">
                <c:v>0.35149999999999998</c:v>
              </c:pt>
              <c:pt idx="3515">
                <c:v>0.35160000000000002</c:v>
              </c:pt>
              <c:pt idx="3516">
                <c:v>0.35170000000000001</c:v>
              </c:pt>
              <c:pt idx="3517">
                <c:v>0.3518</c:v>
              </c:pt>
              <c:pt idx="3518">
                <c:v>0.35189999999999999</c:v>
              </c:pt>
              <c:pt idx="3519">
                <c:v>0.35199999999999998</c:v>
              </c:pt>
              <c:pt idx="3520">
                <c:v>0.35210000000000002</c:v>
              </c:pt>
              <c:pt idx="3521">
                <c:v>0.35220000000000001</c:v>
              </c:pt>
              <c:pt idx="3522">
                <c:v>0.3523</c:v>
              </c:pt>
              <c:pt idx="3523">
                <c:v>0.35239999999999999</c:v>
              </c:pt>
              <c:pt idx="3524">
                <c:v>0.35249999999999998</c:v>
              </c:pt>
              <c:pt idx="3525">
                <c:v>0.35260000000000002</c:v>
              </c:pt>
              <c:pt idx="3526">
                <c:v>0.35270000000000001</c:v>
              </c:pt>
              <c:pt idx="3527">
                <c:v>0.3528</c:v>
              </c:pt>
              <c:pt idx="3528">
                <c:v>0.35289999999999999</c:v>
              </c:pt>
              <c:pt idx="3529">
                <c:v>0.35299999999999998</c:v>
              </c:pt>
              <c:pt idx="3530">
                <c:v>0.35310000000000002</c:v>
              </c:pt>
              <c:pt idx="3531">
                <c:v>0.35320000000000001</c:v>
              </c:pt>
              <c:pt idx="3532">
                <c:v>0.3533</c:v>
              </c:pt>
              <c:pt idx="3533">
                <c:v>0.35339999999999999</c:v>
              </c:pt>
              <c:pt idx="3534">
                <c:v>0.35349999999999998</c:v>
              </c:pt>
              <c:pt idx="3535">
                <c:v>0.35360000000000003</c:v>
              </c:pt>
              <c:pt idx="3536">
                <c:v>0.35370000000000001</c:v>
              </c:pt>
              <c:pt idx="3537">
                <c:v>0.3538</c:v>
              </c:pt>
              <c:pt idx="3538">
                <c:v>0.35389999999999999</c:v>
              </c:pt>
              <c:pt idx="3539">
                <c:v>0.35399999999999998</c:v>
              </c:pt>
              <c:pt idx="3540">
                <c:v>0.35410000000000003</c:v>
              </c:pt>
              <c:pt idx="3541">
                <c:v>0.35420000000000001</c:v>
              </c:pt>
              <c:pt idx="3542">
                <c:v>0.3543</c:v>
              </c:pt>
              <c:pt idx="3543">
                <c:v>0.35439999999999999</c:v>
              </c:pt>
              <c:pt idx="3544">
                <c:v>0.35449999999999998</c:v>
              </c:pt>
              <c:pt idx="3545">
                <c:v>0.35460000000000003</c:v>
              </c:pt>
              <c:pt idx="3546">
                <c:v>0.35470000000000002</c:v>
              </c:pt>
              <c:pt idx="3547">
                <c:v>0.3548</c:v>
              </c:pt>
              <c:pt idx="3548">
                <c:v>0.35489999999999999</c:v>
              </c:pt>
              <c:pt idx="3549">
                <c:v>0.35499999999999998</c:v>
              </c:pt>
              <c:pt idx="3550">
                <c:v>0.35510000000000003</c:v>
              </c:pt>
              <c:pt idx="3551">
                <c:v>0.35520000000000002</c:v>
              </c:pt>
              <c:pt idx="3552">
                <c:v>0.3553</c:v>
              </c:pt>
              <c:pt idx="3553">
                <c:v>0.35539999999999999</c:v>
              </c:pt>
              <c:pt idx="3554">
                <c:v>0.35549999999999998</c:v>
              </c:pt>
              <c:pt idx="3555">
                <c:v>0.35560000000000003</c:v>
              </c:pt>
              <c:pt idx="3556">
                <c:v>0.35570000000000002</c:v>
              </c:pt>
              <c:pt idx="3557">
                <c:v>0.35580000000000001</c:v>
              </c:pt>
              <c:pt idx="3558">
                <c:v>0.35589999999999999</c:v>
              </c:pt>
              <c:pt idx="3559">
                <c:v>0.35599999999999998</c:v>
              </c:pt>
              <c:pt idx="3560">
                <c:v>0.35610000000000003</c:v>
              </c:pt>
              <c:pt idx="3561">
                <c:v>0.35620000000000002</c:v>
              </c:pt>
              <c:pt idx="3562">
                <c:v>0.35630000000000001</c:v>
              </c:pt>
              <c:pt idx="3563">
                <c:v>0.35639999999999999</c:v>
              </c:pt>
              <c:pt idx="3564">
                <c:v>0.35649999999999998</c:v>
              </c:pt>
              <c:pt idx="3565">
                <c:v>0.35659999999999997</c:v>
              </c:pt>
              <c:pt idx="3566">
                <c:v>0.35670000000000002</c:v>
              </c:pt>
              <c:pt idx="3567">
                <c:v>0.35680000000000001</c:v>
              </c:pt>
              <c:pt idx="3568">
                <c:v>0.3569</c:v>
              </c:pt>
              <c:pt idx="3569">
                <c:v>0.35699999999999998</c:v>
              </c:pt>
              <c:pt idx="3570">
                <c:v>0.35709999999999997</c:v>
              </c:pt>
              <c:pt idx="3571">
                <c:v>0.35720000000000002</c:v>
              </c:pt>
              <c:pt idx="3572">
                <c:v>0.35730000000000001</c:v>
              </c:pt>
              <c:pt idx="3573">
                <c:v>0.3574</c:v>
              </c:pt>
              <c:pt idx="3574">
                <c:v>0.35749999999999998</c:v>
              </c:pt>
              <c:pt idx="3575">
                <c:v>0.35759999999999997</c:v>
              </c:pt>
              <c:pt idx="3576">
                <c:v>0.35770000000000002</c:v>
              </c:pt>
              <c:pt idx="3577">
                <c:v>0.35780000000000001</c:v>
              </c:pt>
              <c:pt idx="3578">
                <c:v>0.3579</c:v>
              </c:pt>
              <c:pt idx="3579">
                <c:v>0.35799999999999998</c:v>
              </c:pt>
              <c:pt idx="3580">
                <c:v>0.35809999999999997</c:v>
              </c:pt>
              <c:pt idx="3581">
                <c:v>0.35820000000000002</c:v>
              </c:pt>
              <c:pt idx="3582">
                <c:v>0.35830000000000001</c:v>
              </c:pt>
              <c:pt idx="3583">
                <c:v>0.3584</c:v>
              </c:pt>
              <c:pt idx="3584">
                <c:v>0.35849999999999999</c:v>
              </c:pt>
              <c:pt idx="3585">
                <c:v>0.35859999999999997</c:v>
              </c:pt>
              <c:pt idx="3586">
                <c:v>0.35870000000000002</c:v>
              </c:pt>
              <c:pt idx="3587">
                <c:v>0.35880000000000001</c:v>
              </c:pt>
              <c:pt idx="3588">
                <c:v>0.3589</c:v>
              </c:pt>
              <c:pt idx="3589">
                <c:v>0.35899999999999999</c:v>
              </c:pt>
              <c:pt idx="3590">
                <c:v>0.35909999999999997</c:v>
              </c:pt>
              <c:pt idx="3591">
                <c:v>0.35920000000000002</c:v>
              </c:pt>
              <c:pt idx="3592">
                <c:v>0.35930000000000001</c:v>
              </c:pt>
              <c:pt idx="3593">
                <c:v>0.3594</c:v>
              </c:pt>
              <c:pt idx="3594">
                <c:v>0.35949999999999999</c:v>
              </c:pt>
              <c:pt idx="3595">
                <c:v>0.35959999999999998</c:v>
              </c:pt>
              <c:pt idx="3596">
                <c:v>0.35970000000000002</c:v>
              </c:pt>
              <c:pt idx="3597">
                <c:v>0.35980000000000001</c:v>
              </c:pt>
              <c:pt idx="3598">
                <c:v>0.3599</c:v>
              </c:pt>
              <c:pt idx="3599">
                <c:v>0.36</c:v>
              </c:pt>
              <c:pt idx="3600">
                <c:v>0.36009999999999998</c:v>
              </c:pt>
              <c:pt idx="3601">
                <c:v>0.36020000000000002</c:v>
              </c:pt>
              <c:pt idx="3602">
                <c:v>0.36030000000000001</c:v>
              </c:pt>
              <c:pt idx="3603">
                <c:v>0.3604</c:v>
              </c:pt>
              <c:pt idx="3604">
                <c:v>0.36049999999999999</c:v>
              </c:pt>
              <c:pt idx="3605">
                <c:v>0.36059999999999998</c:v>
              </c:pt>
              <c:pt idx="3606">
                <c:v>0.36070000000000002</c:v>
              </c:pt>
              <c:pt idx="3607">
                <c:v>0.36080000000000001</c:v>
              </c:pt>
              <c:pt idx="3608">
                <c:v>0.3609</c:v>
              </c:pt>
              <c:pt idx="3609">
                <c:v>0.36099999999999999</c:v>
              </c:pt>
              <c:pt idx="3610">
                <c:v>0.36109999999999998</c:v>
              </c:pt>
              <c:pt idx="3611">
                <c:v>0.36120000000000002</c:v>
              </c:pt>
              <c:pt idx="3612">
                <c:v>0.36130000000000001</c:v>
              </c:pt>
              <c:pt idx="3613">
                <c:v>0.3614</c:v>
              </c:pt>
              <c:pt idx="3614">
                <c:v>0.36149999999999999</c:v>
              </c:pt>
              <c:pt idx="3615">
                <c:v>0.36159999999999998</c:v>
              </c:pt>
              <c:pt idx="3616">
                <c:v>0.36170000000000002</c:v>
              </c:pt>
              <c:pt idx="3617">
                <c:v>0.36180000000000001</c:v>
              </c:pt>
              <c:pt idx="3618">
                <c:v>0.3619</c:v>
              </c:pt>
              <c:pt idx="3619">
                <c:v>0.36199999999999999</c:v>
              </c:pt>
              <c:pt idx="3620">
                <c:v>0.36209999999999998</c:v>
              </c:pt>
              <c:pt idx="3621">
                <c:v>0.36220000000000002</c:v>
              </c:pt>
              <c:pt idx="3622">
                <c:v>0.36230000000000001</c:v>
              </c:pt>
              <c:pt idx="3623">
                <c:v>0.3624</c:v>
              </c:pt>
              <c:pt idx="3624">
                <c:v>0.36249999999999999</c:v>
              </c:pt>
              <c:pt idx="3625">
                <c:v>0.36259999999999998</c:v>
              </c:pt>
              <c:pt idx="3626">
                <c:v>0.36270000000000002</c:v>
              </c:pt>
              <c:pt idx="3627">
                <c:v>0.36280000000000001</c:v>
              </c:pt>
              <c:pt idx="3628">
                <c:v>0.3629</c:v>
              </c:pt>
              <c:pt idx="3629">
                <c:v>0.36299999999999999</c:v>
              </c:pt>
              <c:pt idx="3630">
                <c:v>0.36309999999999998</c:v>
              </c:pt>
              <c:pt idx="3631">
                <c:v>0.36320000000000002</c:v>
              </c:pt>
              <c:pt idx="3632">
                <c:v>0.36330000000000001</c:v>
              </c:pt>
              <c:pt idx="3633">
                <c:v>0.3634</c:v>
              </c:pt>
              <c:pt idx="3634">
                <c:v>0.36349999999999999</c:v>
              </c:pt>
              <c:pt idx="3635">
                <c:v>0.36359999999999998</c:v>
              </c:pt>
              <c:pt idx="3636">
                <c:v>0.36370000000000002</c:v>
              </c:pt>
              <c:pt idx="3637">
                <c:v>0.36380000000000001</c:v>
              </c:pt>
              <c:pt idx="3638">
                <c:v>0.3639</c:v>
              </c:pt>
              <c:pt idx="3639">
                <c:v>0.36399999999999999</c:v>
              </c:pt>
              <c:pt idx="3640">
                <c:v>0.36409999999999998</c:v>
              </c:pt>
              <c:pt idx="3641">
                <c:v>0.36420000000000002</c:v>
              </c:pt>
              <c:pt idx="3642">
                <c:v>0.36430000000000001</c:v>
              </c:pt>
              <c:pt idx="3643">
                <c:v>0.3644</c:v>
              </c:pt>
              <c:pt idx="3644">
                <c:v>0.36449999999999999</c:v>
              </c:pt>
              <c:pt idx="3645">
                <c:v>0.36459999999999998</c:v>
              </c:pt>
              <c:pt idx="3646">
                <c:v>0.36470000000000002</c:v>
              </c:pt>
              <c:pt idx="3647">
                <c:v>0.36480000000000001</c:v>
              </c:pt>
              <c:pt idx="3648">
                <c:v>0.3649</c:v>
              </c:pt>
              <c:pt idx="3649">
                <c:v>0.36499999999999999</c:v>
              </c:pt>
              <c:pt idx="3650">
                <c:v>0.36509999999999998</c:v>
              </c:pt>
              <c:pt idx="3651">
                <c:v>0.36520000000000002</c:v>
              </c:pt>
              <c:pt idx="3652">
                <c:v>0.36530000000000001</c:v>
              </c:pt>
              <c:pt idx="3653">
                <c:v>0.3654</c:v>
              </c:pt>
              <c:pt idx="3654">
                <c:v>0.36549999999999999</c:v>
              </c:pt>
              <c:pt idx="3655">
                <c:v>0.36559999999999998</c:v>
              </c:pt>
              <c:pt idx="3656">
                <c:v>0.36570000000000003</c:v>
              </c:pt>
              <c:pt idx="3657">
                <c:v>0.36580000000000001</c:v>
              </c:pt>
              <c:pt idx="3658">
                <c:v>0.3659</c:v>
              </c:pt>
              <c:pt idx="3659">
                <c:v>0.36599999999999999</c:v>
              </c:pt>
              <c:pt idx="3660">
                <c:v>0.36609999999999998</c:v>
              </c:pt>
              <c:pt idx="3661">
                <c:v>0.36620000000000003</c:v>
              </c:pt>
              <c:pt idx="3662">
                <c:v>0.36630000000000001</c:v>
              </c:pt>
              <c:pt idx="3663">
                <c:v>0.3664</c:v>
              </c:pt>
              <c:pt idx="3664">
                <c:v>0.36649999999999999</c:v>
              </c:pt>
              <c:pt idx="3665">
                <c:v>0.36659999999999998</c:v>
              </c:pt>
              <c:pt idx="3666">
                <c:v>0.36670000000000003</c:v>
              </c:pt>
              <c:pt idx="3667">
                <c:v>0.36680000000000001</c:v>
              </c:pt>
              <c:pt idx="3668">
                <c:v>0.3669</c:v>
              </c:pt>
              <c:pt idx="3669">
                <c:v>0.36699999999999999</c:v>
              </c:pt>
              <c:pt idx="3670">
                <c:v>0.36709999999999998</c:v>
              </c:pt>
              <c:pt idx="3671">
                <c:v>0.36720000000000003</c:v>
              </c:pt>
              <c:pt idx="3672">
                <c:v>0.36730000000000002</c:v>
              </c:pt>
              <c:pt idx="3673">
                <c:v>0.3674</c:v>
              </c:pt>
              <c:pt idx="3674">
                <c:v>0.36749999999999999</c:v>
              </c:pt>
              <c:pt idx="3675">
                <c:v>0.36759999999999998</c:v>
              </c:pt>
              <c:pt idx="3676">
                <c:v>0.36770000000000003</c:v>
              </c:pt>
              <c:pt idx="3677">
                <c:v>0.36780000000000002</c:v>
              </c:pt>
              <c:pt idx="3678">
                <c:v>0.3679</c:v>
              </c:pt>
              <c:pt idx="3679">
                <c:v>0.36799999999999999</c:v>
              </c:pt>
              <c:pt idx="3680">
                <c:v>0.36809999999999998</c:v>
              </c:pt>
              <c:pt idx="3681">
                <c:v>0.36820000000000003</c:v>
              </c:pt>
              <c:pt idx="3682">
                <c:v>0.36830000000000002</c:v>
              </c:pt>
              <c:pt idx="3683">
                <c:v>0.36840000000000001</c:v>
              </c:pt>
              <c:pt idx="3684">
                <c:v>0.36849999999999999</c:v>
              </c:pt>
              <c:pt idx="3685">
                <c:v>0.36859999999999998</c:v>
              </c:pt>
              <c:pt idx="3686">
                <c:v>0.36870000000000003</c:v>
              </c:pt>
              <c:pt idx="3687">
                <c:v>0.36880000000000002</c:v>
              </c:pt>
              <c:pt idx="3688">
                <c:v>0.36890000000000001</c:v>
              </c:pt>
              <c:pt idx="3689">
                <c:v>0.36899999999999999</c:v>
              </c:pt>
              <c:pt idx="3690">
                <c:v>0.36909999999999998</c:v>
              </c:pt>
              <c:pt idx="3691">
                <c:v>0.36919999999999997</c:v>
              </c:pt>
              <c:pt idx="3692">
                <c:v>0.36930000000000002</c:v>
              </c:pt>
              <c:pt idx="3693">
                <c:v>0.36940000000000001</c:v>
              </c:pt>
              <c:pt idx="3694">
                <c:v>0.3695</c:v>
              </c:pt>
              <c:pt idx="3695">
                <c:v>0.36959999999999998</c:v>
              </c:pt>
              <c:pt idx="3696">
                <c:v>0.36969999999999997</c:v>
              </c:pt>
              <c:pt idx="3697">
                <c:v>0.36980000000000002</c:v>
              </c:pt>
              <c:pt idx="3698">
                <c:v>0.36990000000000001</c:v>
              </c:pt>
              <c:pt idx="3699">
                <c:v>0.37</c:v>
              </c:pt>
              <c:pt idx="3700">
                <c:v>0.37009999999999998</c:v>
              </c:pt>
              <c:pt idx="3701">
                <c:v>0.37019999999999997</c:v>
              </c:pt>
              <c:pt idx="3702">
                <c:v>0.37030000000000002</c:v>
              </c:pt>
              <c:pt idx="3703">
                <c:v>0.37040000000000001</c:v>
              </c:pt>
              <c:pt idx="3704">
                <c:v>0.3705</c:v>
              </c:pt>
              <c:pt idx="3705">
                <c:v>0.37059999999999998</c:v>
              </c:pt>
              <c:pt idx="3706">
                <c:v>0.37069999999999997</c:v>
              </c:pt>
              <c:pt idx="3707">
                <c:v>0.37080000000000002</c:v>
              </c:pt>
              <c:pt idx="3708">
                <c:v>0.37090000000000001</c:v>
              </c:pt>
              <c:pt idx="3709">
                <c:v>0.371</c:v>
              </c:pt>
              <c:pt idx="3710">
                <c:v>0.37109999999999999</c:v>
              </c:pt>
              <c:pt idx="3711">
                <c:v>0.37119999999999997</c:v>
              </c:pt>
              <c:pt idx="3712">
                <c:v>0.37130000000000002</c:v>
              </c:pt>
              <c:pt idx="3713">
                <c:v>0.37140000000000001</c:v>
              </c:pt>
              <c:pt idx="3714">
                <c:v>0.3715</c:v>
              </c:pt>
              <c:pt idx="3715">
                <c:v>0.37159999999999999</c:v>
              </c:pt>
              <c:pt idx="3716">
                <c:v>0.37169999999999997</c:v>
              </c:pt>
              <c:pt idx="3717">
                <c:v>0.37180000000000002</c:v>
              </c:pt>
              <c:pt idx="3718">
                <c:v>0.37190000000000001</c:v>
              </c:pt>
              <c:pt idx="3719">
                <c:v>0.372</c:v>
              </c:pt>
              <c:pt idx="3720">
                <c:v>0.37209999999999999</c:v>
              </c:pt>
              <c:pt idx="3721">
                <c:v>0.37219999999999998</c:v>
              </c:pt>
              <c:pt idx="3722">
                <c:v>0.37230000000000002</c:v>
              </c:pt>
              <c:pt idx="3723">
                <c:v>0.37240000000000001</c:v>
              </c:pt>
              <c:pt idx="3724">
                <c:v>0.3725</c:v>
              </c:pt>
              <c:pt idx="3725">
                <c:v>0.37259999999999999</c:v>
              </c:pt>
              <c:pt idx="3726">
                <c:v>0.37269999999999998</c:v>
              </c:pt>
              <c:pt idx="3727">
                <c:v>0.37280000000000002</c:v>
              </c:pt>
              <c:pt idx="3728">
                <c:v>0.37290000000000001</c:v>
              </c:pt>
              <c:pt idx="3729">
                <c:v>0.373</c:v>
              </c:pt>
              <c:pt idx="3730">
                <c:v>0.37309999999999999</c:v>
              </c:pt>
              <c:pt idx="3731">
                <c:v>0.37319999999999998</c:v>
              </c:pt>
              <c:pt idx="3732">
                <c:v>0.37330000000000002</c:v>
              </c:pt>
              <c:pt idx="3733">
                <c:v>0.37340000000000001</c:v>
              </c:pt>
              <c:pt idx="3734">
                <c:v>0.3735</c:v>
              </c:pt>
              <c:pt idx="3735">
                <c:v>0.37359999999999999</c:v>
              </c:pt>
              <c:pt idx="3736">
                <c:v>0.37369999999999998</c:v>
              </c:pt>
              <c:pt idx="3737">
                <c:v>0.37380000000000002</c:v>
              </c:pt>
              <c:pt idx="3738">
                <c:v>0.37390000000000001</c:v>
              </c:pt>
              <c:pt idx="3739">
                <c:v>0.374</c:v>
              </c:pt>
              <c:pt idx="3740">
                <c:v>0.37409999999999999</c:v>
              </c:pt>
              <c:pt idx="3741">
                <c:v>0.37419999999999998</c:v>
              </c:pt>
              <c:pt idx="3742">
                <c:v>0.37430000000000002</c:v>
              </c:pt>
              <c:pt idx="3743">
                <c:v>0.37440000000000001</c:v>
              </c:pt>
              <c:pt idx="3744">
                <c:v>0.3745</c:v>
              </c:pt>
              <c:pt idx="3745">
                <c:v>0.37459999999999999</c:v>
              </c:pt>
              <c:pt idx="3746">
                <c:v>0.37469999999999998</c:v>
              </c:pt>
              <c:pt idx="3747">
                <c:v>0.37480000000000002</c:v>
              </c:pt>
              <c:pt idx="3748">
                <c:v>0.37490000000000001</c:v>
              </c:pt>
              <c:pt idx="3749">
                <c:v>0.375</c:v>
              </c:pt>
              <c:pt idx="3750">
                <c:v>0.37509999999999999</c:v>
              </c:pt>
              <c:pt idx="3751">
                <c:v>0.37519999999999998</c:v>
              </c:pt>
              <c:pt idx="3752">
                <c:v>0.37530000000000002</c:v>
              </c:pt>
              <c:pt idx="3753">
                <c:v>0.37540000000000001</c:v>
              </c:pt>
              <c:pt idx="3754">
                <c:v>0.3755</c:v>
              </c:pt>
              <c:pt idx="3755">
                <c:v>0.37559999999999999</c:v>
              </c:pt>
              <c:pt idx="3756">
                <c:v>0.37569999999999998</c:v>
              </c:pt>
              <c:pt idx="3757">
                <c:v>0.37580000000000002</c:v>
              </c:pt>
              <c:pt idx="3758">
                <c:v>0.37590000000000001</c:v>
              </c:pt>
              <c:pt idx="3759">
                <c:v>0.376</c:v>
              </c:pt>
              <c:pt idx="3760">
                <c:v>0.37609999999999999</c:v>
              </c:pt>
              <c:pt idx="3761">
                <c:v>0.37619999999999998</c:v>
              </c:pt>
              <c:pt idx="3762">
                <c:v>0.37630000000000002</c:v>
              </c:pt>
              <c:pt idx="3763">
                <c:v>0.37640000000000001</c:v>
              </c:pt>
              <c:pt idx="3764">
                <c:v>0.3765</c:v>
              </c:pt>
              <c:pt idx="3765">
                <c:v>0.37659999999999999</c:v>
              </c:pt>
              <c:pt idx="3766">
                <c:v>0.37669999999999998</c:v>
              </c:pt>
              <c:pt idx="3767">
                <c:v>0.37680000000000002</c:v>
              </c:pt>
              <c:pt idx="3768">
                <c:v>0.37690000000000001</c:v>
              </c:pt>
              <c:pt idx="3769">
                <c:v>0.377</c:v>
              </c:pt>
              <c:pt idx="3770">
                <c:v>0.37709999999999999</c:v>
              </c:pt>
              <c:pt idx="3771">
                <c:v>0.37719999999999998</c:v>
              </c:pt>
              <c:pt idx="3772">
                <c:v>0.37730000000000002</c:v>
              </c:pt>
              <c:pt idx="3773">
                <c:v>0.37740000000000001</c:v>
              </c:pt>
              <c:pt idx="3774">
                <c:v>0.3775</c:v>
              </c:pt>
              <c:pt idx="3775">
                <c:v>0.37759999999999999</c:v>
              </c:pt>
              <c:pt idx="3776">
                <c:v>0.37769999999999998</c:v>
              </c:pt>
              <c:pt idx="3777">
                <c:v>0.37780000000000002</c:v>
              </c:pt>
              <c:pt idx="3778">
                <c:v>0.37790000000000001</c:v>
              </c:pt>
              <c:pt idx="3779">
                <c:v>0.378</c:v>
              </c:pt>
              <c:pt idx="3780">
                <c:v>0.37809999999999999</c:v>
              </c:pt>
              <c:pt idx="3781">
                <c:v>0.37819999999999998</c:v>
              </c:pt>
              <c:pt idx="3782">
                <c:v>0.37830000000000003</c:v>
              </c:pt>
              <c:pt idx="3783">
                <c:v>0.37840000000000001</c:v>
              </c:pt>
              <c:pt idx="3784">
                <c:v>0.3785</c:v>
              </c:pt>
              <c:pt idx="3785">
                <c:v>0.37859999999999999</c:v>
              </c:pt>
              <c:pt idx="3786">
                <c:v>0.37869999999999998</c:v>
              </c:pt>
              <c:pt idx="3787">
                <c:v>0.37880000000000003</c:v>
              </c:pt>
              <c:pt idx="3788">
                <c:v>0.37890000000000001</c:v>
              </c:pt>
              <c:pt idx="3789">
                <c:v>0.379</c:v>
              </c:pt>
              <c:pt idx="3790">
                <c:v>0.37909999999999999</c:v>
              </c:pt>
              <c:pt idx="3791">
                <c:v>0.37919999999999998</c:v>
              </c:pt>
              <c:pt idx="3792">
                <c:v>0.37930000000000003</c:v>
              </c:pt>
              <c:pt idx="3793">
                <c:v>0.37940000000000002</c:v>
              </c:pt>
              <c:pt idx="3794">
                <c:v>0.3795</c:v>
              </c:pt>
              <c:pt idx="3795">
                <c:v>0.37959999999999999</c:v>
              </c:pt>
              <c:pt idx="3796">
                <c:v>0.37969999999999998</c:v>
              </c:pt>
              <c:pt idx="3797">
                <c:v>0.37980000000000003</c:v>
              </c:pt>
              <c:pt idx="3798">
                <c:v>0.37990000000000002</c:v>
              </c:pt>
              <c:pt idx="3799">
                <c:v>0.38</c:v>
              </c:pt>
              <c:pt idx="3800">
                <c:v>0.38009999999999999</c:v>
              </c:pt>
              <c:pt idx="3801">
                <c:v>0.38019999999999998</c:v>
              </c:pt>
              <c:pt idx="3802">
                <c:v>0.38030000000000003</c:v>
              </c:pt>
              <c:pt idx="3803">
                <c:v>0.38040000000000002</c:v>
              </c:pt>
              <c:pt idx="3804">
                <c:v>0.3805</c:v>
              </c:pt>
              <c:pt idx="3805">
                <c:v>0.38059999999999999</c:v>
              </c:pt>
              <c:pt idx="3806">
                <c:v>0.38069999999999998</c:v>
              </c:pt>
              <c:pt idx="3807">
                <c:v>0.38080000000000003</c:v>
              </c:pt>
              <c:pt idx="3808">
                <c:v>0.38090000000000002</c:v>
              </c:pt>
              <c:pt idx="3809">
                <c:v>0.38100000000000001</c:v>
              </c:pt>
              <c:pt idx="3810">
                <c:v>0.38109999999999999</c:v>
              </c:pt>
              <c:pt idx="3811">
                <c:v>0.38119999999999998</c:v>
              </c:pt>
              <c:pt idx="3812">
                <c:v>0.38129999999999997</c:v>
              </c:pt>
              <c:pt idx="3813">
                <c:v>0.38140000000000002</c:v>
              </c:pt>
              <c:pt idx="3814">
                <c:v>0.38150000000000001</c:v>
              </c:pt>
              <c:pt idx="3815">
                <c:v>0.38159999999999999</c:v>
              </c:pt>
              <c:pt idx="3816">
                <c:v>0.38169999999999998</c:v>
              </c:pt>
              <c:pt idx="3817">
                <c:v>0.38179999999999997</c:v>
              </c:pt>
              <c:pt idx="3818">
                <c:v>0.38190000000000002</c:v>
              </c:pt>
              <c:pt idx="3819">
                <c:v>0.38200000000000001</c:v>
              </c:pt>
              <c:pt idx="3820">
                <c:v>0.3821</c:v>
              </c:pt>
              <c:pt idx="3821">
                <c:v>0.38219999999999998</c:v>
              </c:pt>
              <c:pt idx="3822">
                <c:v>0.38229999999999997</c:v>
              </c:pt>
              <c:pt idx="3823">
                <c:v>0.38240000000000002</c:v>
              </c:pt>
              <c:pt idx="3824">
                <c:v>0.38250000000000001</c:v>
              </c:pt>
              <c:pt idx="3825">
                <c:v>0.3826</c:v>
              </c:pt>
              <c:pt idx="3826">
                <c:v>0.38269999999999998</c:v>
              </c:pt>
              <c:pt idx="3827">
                <c:v>0.38279999999999997</c:v>
              </c:pt>
              <c:pt idx="3828">
                <c:v>0.38290000000000002</c:v>
              </c:pt>
              <c:pt idx="3829">
                <c:v>0.38300000000000001</c:v>
              </c:pt>
              <c:pt idx="3830">
                <c:v>0.3831</c:v>
              </c:pt>
              <c:pt idx="3831">
                <c:v>0.38319999999999999</c:v>
              </c:pt>
              <c:pt idx="3832">
                <c:v>0.38329999999999997</c:v>
              </c:pt>
              <c:pt idx="3833">
                <c:v>0.38340000000000002</c:v>
              </c:pt>
              <c:pt idx="3834">
                <c:v>0.38350000000000001</c:v>
              </c:pt>
              <c:pt idx="3835">
                <c:v>0.3836</c:v>
              </c:pt>
              <c:pt idx="3836">
                <c:v>0.38369999999999999</c:v>
              </c:pt>
              <c:pt idx="3837">
                <c:v>0.38379999999999997</c:v>
              </c:pt>
              <c:pt idx="3838">
                <c:v>0.38390000000000002</c:v>
              </c:pt>
              <c:pt idx="3839">
                <c:v>0.38400000000000001</c:v>
              </c:pt>
              <c:pt idx="3840">
                <c:v>0.3841</c:v>
              </c:pt>
              <c:pt idx="3841">
                <c:v>0.38419999999999999</c:v>
              </c:pt>
              <c:pt idx="3842">
                <c:v>0.38429999999999997</c:v>
              </c:pt>
              <c:pt idx="3843">
                <c:v>0.38440000000000002</c:v>
              </c:pt>
              <c:pt idx="3844">
                <c:v>0.38450000000000001</c:v>
              </c:pt>
              <c:pt idx="3845">
                <c:v>0.3846</c:v>
              </c:pt>
              <c:pt idx="3846">
                <c:v>0.38469999999999999</c:v>
              </c:pt>
              <c:pt idx="3847">
                <c:v>0.38479999999999998</c:v>
              </c:pt>
              <c:pt idx="3848">
                <c:v>0.38490000000000002</c:v>
              </c:pt>
              <c:pt idx="3849">
                <c:v>0.38500000000000001</c:v>
              </c:pt>
              <c:pt idx="3850">
                <c:v>0.3851</c:v>
              </c:pt>
              <c:pt idx="3851">
                <c:v>0.38519999999999999</c:v>
              </c:pt>
              <c:pt idx="3852">
                <c:v>0.38529999999999998</c:v>
              </c:pt>
              <c:pt idx="3853">
                <c:v>0.38540000000000002</c:v>
              </c:pt>
              <c:pt idx="3854">
                <c:v>0.38550000000000001</c:v>
              </c:pt>
              <c:pt idx="3855">
                <c:v>0.3856</c:v>
              </c:pt>
              <c:pt idx="3856">
                <c:v>0.38569999999999999</c:v>
              </c:pt>
              <c:pt idx="3857">
                <c:v>0.38579999999999998</c:v>
              </c:pt>
              <c:pt idx="3858">
                <c:v>0.38590000000000002</c:v>
              </c:pt>
              <c:pt idx="3859">
                <c:v>0.38600000000000001</c:v>
              </c:pt>
              <c:pt idx="3860">
                <c:v>0.3861</c:v>
              </c:pt>
              <c:pt idx="3861">
                <c:v>0.38619999999999999</c:v>
              </c:pt>
              <c:pt idx="3862">
                <c:v>0.38629999999999998</c:v>
              </c:pt>
              <c:pt idx="3863">
                <c:v>0.38640000000000002</c:v>
              </c:pt>
              <c:pt idx="3864">
                <c:v>0.38650000000000001</c:v>
              </c:pt>
              <c:pt idx="3865">
                <c:v>0.3866</c:v>
              </c:pt>
              <c:pt idx="3866">
                <c:v>0.38669999999999999</c:v>
              </c:pt>
              <c:pt idx="3867">
                <c:v>0.38679999999999998</c:v>
              </c:pt>
              <c:pt idx="3868">
                <c:v>0.38690000000000002</c:v>
              </c:pt>
              <c:pt idx="3869">
                <c:v>0.38700000000000001</c:v>
              </c:pt>
              <c:pt idx="3870">
                <c:v>0.3871</c:v>
              </c:pt>
              <c:pt idx="3871">
                <c:v>0.38719999999999999</c:v>
              </c:pt>
              <c:pt idx="3872">
                <c:v>0.38729999999999998</c:v>
              </c:pt>
              <c:pt idx="3873">
                <c:v>0.38740000000000002</c:v>
              </c:pt>
              <c:pt idx="3874">
                <c:v>0.38750000000000001</c:v>
              </c:pt>
              <c:pt idx="3875">
                <c:v>0.3876</c:v>
              </c:pt>
              <c:pt idx="3876">
                <c:v>0.38769999999999999</c:v>
              </c:pt>
              <c:pt idx="3877">
                <c:v>0.38779999999999998</c:v>
              </c:pt>
              <c:pt idx="3878">
                <c:v>0.38790000000000002</c:v>
              </c:pt>
              <c:pt idx="3879">
                <c:v>0.38800000000000001</c:v>
              </c:pt>
              <c:pt idx="3880">
                <c:v>0.3881</c:v>
              </c:pt>
              <c:pt idx="3881">
                <c:v>0.38819999999999999</c:v>
              </c:pt>
              <c:pt idx="3882">
                <c:v>0.38829999999999998</c:v>
              </c:pt>
              <c:pt idx="3883">
                <c:v>0.38840000000000002</c:v>
              </c:pt>
              <c:pt idx="3884">
                <c:v>0.38850000000000001</c:v>
              </c:pt>
              <c:pt idx="3885">
                <c:v>0.3886</c:v>
              </c:pt>
              <c:pt idx="3886">
                <c:v>0.38869999999999999</c:v>
              </c:pt>
              <c:pt idx="3887">
                <c:v>0.38879999999999998</c:v>
              </c:pt>
              <c:pt idx="3888">
                <c:v>0.38890000000000002</c:v>
              </c:pt>
              <c:pt idx="3889">
                <c:v>0.38900000000000001</c:v>
              </c:pt>
              <c:pt idx="3890">
                <c:v>0.3891</c:v>
              </c:pt>
              <c:pt idx="3891">
                <c:v>0.38919999999999999</c:v>
              </c:pt>
              <c:pt idx="3892">
                <c:v>0.38929999999999998</c:v>
              </c:pt>
              <c:pt idx="3893">
                <c:v>0.38940000000000002</c:v>
              </c:pt>
              <c:pt idx="3894">
                <c:v>0.38950000000000001</c:v>
              </c:pt>
              <c:pt idx="3895">
                <c:v>0.3896</c:v>
              </c:pt>
              <c:pt idx="3896">
                <c:v>0.38969999999999999</c:v>
              </c:pt>
              <c:pt idx="3897">
                <c:v>0.38979999999999998</c:v>
              </c:pt>
              <c:pt idx="3898">
                <c:v>0.38990000000000002</c:v>
              </c:pt>
              <c:pt idx="3899">
                <c:v>0.39</c:v>
              </c:pt>
              <c:pt idx="3900">
                <c:v>0.3901</c:v>
              </c:pt>
              <c:pt idx="3901">
                <c:v>0.39019999999999999</c:v>
              </c:pt>
              <c:pt idx="3902">
                <c:v>0.39029999999999998</c:v>
              </c:pt>
              <c:pt idx="3903">
                <c:v>0.39040000000000002</c:v>
              </c:pt>
              <c:pt idx="3904">
                <c:v>0.39050000000000001</c:v>
              </c:pt>
              <c:pt idx="3905">
                <c:v>0.3906</c:v>
              </c:pt>
              <c:pt idx="3906">
                <c:v>0.39069999999999999</c:v>
              </c:pt>
              <c:pt idx="3907">
                <c:v>0.39079999999999998</c:v>
              </c:pt>
              <c:pt idx="3908">
                <c:v>0.39090000000000003</c:v>
              </c:pt>
              <c:pt idx="3909">
                <c:v>0.39100000000000001</c:v>
              </c:pt>
              <c:pt idx="3910">
                <c:v>0.3911</c:v>
              </c:pt>
              <c:pt idx="3911">
                <c:v>0.39119999999999999</c:v>
              </c:pt>
              <c:pt idx="3912">
                <c:v>0.39129999999999998</c:v>
              </c:pt>
              <c:pt idx="3913">
                <c:v>0.39140000000000003</c:v>
              </c:pt>
              <c:pt idx="3914">
                <c:v>0.39150000000000001</c:v>
              </c:pt>
              <c:pt idx="3915">
                <c:v>0.3916</c:v>
              </c:pt>
              <c:pt idx="3916">
                <c:v>0.39169999999999999</c:v>
              </c:pt>
              <c:pt idx="3917">
                <c:v>0.39179999999999998</c:v>
              </c:pt>
              <c:pt idx="3918">
                <c:v>0.39190000000000003</c:v>
              </c:pt>
              <c:pt idx="3919">
                <c:v>0.39200000000000002</c:v>
              </c:pt>
              <c:pt idx="3920">
                <c:v>0.3921</c:v>
              </c:pt>
              <c:pt idx="3921">
                <c:v>0.39219999999999999</c:v>
              </c:pt>
              <c:pt idx="3922">
                <c:v>0.39229999999999998</c:v>
              </c:pt>
              <c:pt idx="3923">
                <c:v>0.39240000000000003</c:v>
              </c:pt>
              <c:pt idx="3924">
                <c:v>0.39250000000000002</c:v>
              </c:pt>
              <c:pt idx="3925">
                <c:v>0.3926</c:v>
              </c:pt>
              <c:pt idx="3926">
                <c:v>0.39269999999999999</c:v>
              </c:pt>
              <c:pt idx="3927">
                <c:v>0.39279999999999998</c:v>
              </c:pt>
              <c:pt idx="3928">
                <c:v>0.39290000000000003</c:v>
              </c:pt>
              <c:pt idx="3929">
                <c:v>0.39300000000000002</c:v>
              </c:pt>
              <c:pt idx="3930">
                <c:v>0.3931</c:v>
              </c:pt>
              <c:pt idx="3931">
                <c:v>0.39319999999999999</c:v>
              </c:pt>
              <c:pt idx="3932">
                <c:v>0.39329999999999998</c:v>
              </c:pt>
              <c:pt idx="3933">
                <c:v>0.39340000000000003</c:v>
              </c:pt>
              <c:pt idx="3934">
                <c:v>0.39350000000000002</c:v>
              </c:pt>
              <c:pt idx="3935">
                <c:v>0.39360000000000001</c:v>
              </c:pt>
              <c:pt idx="3936">
                <c:v>0.39369999999999999</c:v>
              </c:pt>
              <c:pt idx="3937">
                <c:v>0.39379999999999998</c:v>
              </c:pt>
              <c:pt idx="3938">
                <c:v>0.39389999999999997</c:v>
              </c:pt>
              <c:pt idx="3939">
                <c:v>0.39400000000000002</c:v>
              </c:pt>
              <c:pt idx="3940">
                <c:v>0.39410000000000001</c:v>
              </c:pt>
              <c:pt idx="3941">
                <c:v>0.39419999999999999</c:v>
              </c:pt>
              <c:pt idx="3942">
                <c:v>0.39429999999999998</c:v>
              </c:pt>
              <c:pt idx="3943">
                <c:v>0.39439999999999997</c:v>
              </c:pt>
              <c:pt idx="3944">
                <c:v>0.39450000000000002</c:v>
              </c:pt>
              <c:pt idx="3945">
                <c:v>0.39460000000000001</c:v>
              </c:pt>
              <c:pt idx="3946">
                <c:v>0.3947</c:v>
              </c:pt>
              <c:pt idx="3947">
                <c:v>0.39479999999999998</c:v>
              </c:pt>
              <c:pt idx="3948">
                <c:v>0.39489999999999997</c:v>
              </c:pt>
              <c:pt idx="3949">
                <c:v>0.39500000000000002</c:v>
              </c:pt>
              <c:pt idx="3950">
                <c:v>0.39510000000000001</c:v>
              </c:pt>
              <c:pt idx="3951">
                <c:v>0.3952</c:v>
              </c:pt>
              <c:pt idx="3952">
                <c:v>0.39529999999999998</c:v>
              </c:pt>
              <c:pt idx="3953">
                <c:v>0.39539999999999997</c:v>
              </c:pt>
              <c:pt idx="3954">
                <c:v>0.39550000000000002</c:v>
              </c:pt>
              <c:pt idx="3955">
                <c:v>0.39560000000000001</c:v>
              </c:pt>
              <c:pt idx="3956">
                <c:v>0.3957</c:v>
              </c:pt>
              <c:pt idx="3957">
                <c:v>0.39579999999999999</c:v>
              </c:pt>
              <c:pt idx="3958">
                <c:v>0.39589999999999997</c:v>
              </c:pt>
              <c:pt idx="3959">
                <c:v>0.39600000000000002</c:v>
              </c:pt>
              <c:pt idx="3960">
                <c:v>0.39610000000000001</c:v>
              </c:pt>
              <c:pt idx="3961">
                <c:v>0.3962</c:v>
              </c:pt>
              <c:pt idx="3962">
                <c:v>0.39629999999999999</c:v>
              </c:pt>
              <c:pt idx="3963">
                <c:v>0.39639999999999997</c:v>
              </c:pt>
              <c:pt idx="3964">
                <c:v>0.39650000000000002</c:v>
              </c:pt>
              <c:pt idx="3965">
                <c:v>0.39660000000000001</c:v>
              </c:pt>
              <c:pt idx="3966">
                <c:v>0.3967</c:v>
              </c:pt>
              <c:pt idx="3967">
                <c:v>0.39679999999999999</c:v>
              </c:pt>
              <c:pt idx="3968">
                <c:v>0.39689999999999998</c:v>
              </c:pt>
              <c:pt idx="3969">
                <c:v>0.39700000000000002</c:v>
              </c:pt>
              <c:pt idx="3970">
                <c:v>0.39710000000000001</c:v>
              </c:pt>
              <c:pt idx="3971">
                <c:v>0.3972</c:v>
              </c:pt>
              <c:pt idx="3972">
                <c:v>0.39729999999999999</c:v>
              </c:pt>
              <c:pt idx="3973">
                <c:v>0.39739999999999998</c:v>
              </c:pt>
              <c:pt idx="3974">
                <c:v>0.39750000000000002</c:v>
              </c:pt>
              <c:pt idx="3975">
                <c:v>0.39760000000000001</c:v>
              </c:pt>
              <c:pt idx="3976">
                <c:v>0.3977</c:v>
              </c:pt>
              <c:pt idx="3977">
                <c:v>0.39779999999999999</c:v>
              </c:pt>
              <c:pt idx="3978">
                <c:v>0.39789999999999998</c:v>
              </c:pt>
              <c:pt idx="3979">
                <c:v>0.39800000000000002</c:v>
              </c:pt>
              <c:pt idx="3980">
                <c:v>0.39810000000000001</c:v>
              </c:pt>
              <c:pt idx="3981">
                <c:v>0.3982</c:v>
              </c:pt>
              <c:pt idx="3982">
                <c:v>0.39829999999999999</c:v>
              </c:pt>
              <c:pt idx="3983">
                <c:v>0.39839999999999998</c:v>
              </c:pt>
              <c:pt idx="3984">
                <c:v>0.39850000000000002</c:v>
              </c:pt>
              <c:pt idx="3985">
                <c:v>0.39860000000000001</c:v>
              </c:pt>
              <c:pt idx="3986">
                <c:v>0.3987</c:v>
              </c:pt>
              <c:pt idx="3987">
                <c:v>0.39879999999999999</c:v>
              </c:pt>
              <c:pt idx="3988">
                <c:v>0.39889999999999998</c:v>
              </c:pt>
              <c:pt idx="3989">
                <c:v>0.39900000000000002</c:v>
              </c:pt>
              <c:pt idx="3990">
                <c:v>0.39910000000000001</c:v>
              </c:pt>
              <c:pt idx="3991">
                <c:v>0.3992</c:v>
              </c:pt>
              <c:pt idx="3992">
                <c:v>0.39929999999999999</c:v>
              </c:pt>
              <c:pt idx="3993">
                <c:v>0.39939999999999998</c:v>
              </c:pt>
              <c:pt idx="3994">
                <c:v>0.39950000000000002</c:v>
              </c:pt>
              <c:pt idx="3995">
                <c:v>0.39960000000000001</c:v>
              </c:pt>
              <c:pt idx="3996">
                <c:v>0.3997</c:v>
              </c:pt>
              <c:pt idx="3997">
                <c:v>0.39979999999999999</c:v>
              </c:pt>
              <c:pt idx="3998">
                <c:v>0.39989999999999998</c:v>
              </c:pt>
              <c:pt idx="3999">
                <c:v>0.4</c:v>
              </c:pt>
              <c:pt idx="4000">
                <c:v>0.40010000000000001</c:v>
              </c:pt>
              <c:pt idx="4001">
                <c:v>0.4002</c:v>
              </c:pt>
              <c:pt idx="4002">
                <c:v>0.40029999999999999</c:v>
              </c:pt>
              <c:pt idx="4003">
                <c:v>0.40039999999999998</c:v>
              </c:pt>
              <c:pt idx="4004">
                <c:v>0.40050000000000002</c:v>
              </c:pt>
              <c:pt idx="4005">
                <c:v>0.40060000000000001</c:v>
              </c:pt>
              <c:pt idx="4006">
                <c:v>0.4007</c:v>
              </c:pt>
              <c:pt idx="4007">
                <c:v>0.40079999999999999</c:v>
              </c:pt>
              <c:pt idx="4008">
                <c:v>0.40089999999999998</c:v>
              </c:pt>
              <c:pt idx="4009">
                <c:v>0.40100000000000002</c:v>
              </c:pt>
              <c:pt idx="4010">
                <c:v>0.40110000000000001</c:v>
              </c:pt>
              <c:pt idx="4011">
                <c:v>0.4012</c:v>
              </c:pt>
              <c:pt idx="4012">
                <c:v>0.40129999999999999</c:v>
              </c:pt>
              <c:pt idx="4013">
                <c:v>0.40139999999999998</c:v>
              </c:pt>
              <c:pt idx="4014">
                <c:v>0.40150000000000002</c:v>
              </c:pt>
              <c:pt idx="4015">
                <c:v>0.40160000000000001</c:v>
              </c:pt>
              <c:pt idx="4016">
                <c:v>0.4017</c:v>
              </c:pt>
              <c:pt idx="4017">
                <c:v>0.40179999999999999</c:v>
              </c:pt>
              <c:pt idx="4018">
                <c:v>0.40189999999999998</c:v>
              </c:pt>
              <c:pt idx="4019">
                <c:v>0.40200000000000002</c:v>
              </c:pt>
              <c:pt idx="4020">
                <c:v>0.40210000000000001</c:v>
              </c:pt>
              <c:pt idx="4021">
                <c:v>0.4022</c:v>
              </c:pt>
              <c:pt idx="4022">
                <c:v>0.40229999999999999</c:v>
              </c:pt>
              <c:pt idx="4023">
                <c:v>0.40239999999999998</c:v>
              </c:pt>
              <c:pt idx="4024">
                <c:v>0.40250000000000002</c:v>
              </c:pt>
              <c:pt idx="4025">
                <c:v>0.40260000000000001</c:v>
              </c:pt>
              <c:pt idx="4026">
                <c:v>0.4027</c:v>
              </c:pt>
              <c:pt idx="4027">
                <c:v>0.40279999999999999</c:v>
              </c:pt>
              <c:pt idx="4028">
                <c:v>0.40289999999999998</c:v>
              </c:pt>
              <c:pt idx="4029">
                <c:v>0.40300000000000002</c:v>
              </c:pt>
              <c:pt idx="4030">
                <c:v>0.40310000000000001</c:v>
              </c:pt>
              <c:pt idx="4031">
                <c:v>0.4032</c:v>
              </c:pt>
              <c:pt idx="4032">
                <c:v>0.40329999999999999</c:v>
              </c:pt>
              <c:pt idx="4033">
                <c:v>0.40339999999999998</c:v>
              </c:pt>
              <c:pt idx="4034">
                <c:v>0.40350000000000003</c:v>
              </c:pt>
              <c:pt idx="4035">
                <c:v>0.40360000000000001</c:v>
              </c:pt>
              <c:pt idx="4036">
                <c:v>0.4037</c:v>
              </c:pt>
              <c:pt idx="4037">
                <c:v>0.40379999999999999</c:v>
              </c:pt>
              <c:pt idx="4038">
                <c:v>0.40389999999999998</c:v>
              </c:pt>
              <c:pt idx="4039">
                <c:v>0.40400000000000003</c:v>
              </c:pt>
              <c:pt idx="4040">
                <c:v>0.40410000000000001</c:v>
              </c:pt>
              <c:pt idx="4041">
                <c:v>0.4042</c:v>
              </c:pt>
              <c:pt idx="4042">
                <c:v>0.40429999999999999</c:v>
              </c:pt>
              <c:pt idx="4043">
                <c:v>0.40439999999999998</c:v>
              </c:pt>
              <c:pt idx="4044">
                <c:v>0.40450000000000003</c:v>
              </c:pt>
              <c:pt idx="4045">
                <c:v>0.40460000000000002</c:v>
              </c:pt>
              <c:pt idx="4046">
                <c:v>0.4047</c:v>
              </c:pt>
              <c:pt idx="4047">
                <c:v>0.40479999999999999</c:v>
              </c:pt>
              <c:pt idx="4048">
                <c:v>0.40489999999999998</c:v>
              </c:pt>
              <c:pt idx="4049">
                <c:v>0.40500000000000003</c:v>
              </c:pt>
              <c:pt idx="4050">
                <c:v>0.40510000000000002</c:v>
              </c:pt>
              <c:pt idx="4051">
                <c:v>0.4052</c:v>
              </c:pt>
              <c:pt idx="4052">
                <c:v>0.40529999999999999</c:v>
              </c:pt>
              <c:pt idx="4053">
                <c:v>0.40539999999999998</c:v>
              </c:pt>
              <c:pt idx="4054">
                <c:v>0.40550000000000003</c:v>
              </c:pt>
              <c:pt idx="4055">
                <c:v>0.40560000000000002</c:v>
              </c:pt>
              <c:pt idx="4056">
                <c:v>0.40570000000000001</c:v>
              </c:pt>
              <c:pt idx="4057">
                <c:v>0.40579999999999999</c:v>
              </c:pt>
              <c:pt idx="4058">
                <c:v>0.40589999999999998</c:v>
              </c:pt>
              <c:pt idx="4059">
                <c:v>0.40600000000000003</c:v>
              </c:pt>
              <c:pt idx="4060">
                <c:v>0.40610000000000002</c:v>
              </c:pt>
              <c:pt idx="4061">
                <c:v>0.40620000000000001</c:v>
              </c:pt>
              <c:pt idx="4062">
                <c:v>0.40629999999999999</c:v>
              </c:pt>
              <c:pt idx="4063">
                <c:v>0.40639999999999998</c:v>
              </c:pt>
              <c:pt idx="4064">
                <c:v>0.40649999999999997</c:v>
              </c:pt>
              <c:pt idx="4065">
                <c:v>0.40660000000000002</c:v>
              </c:pt>
              <c:pt idx="4066">
                <c:v>0.40670000000000001</c:v>
              </c:pt>
              <c:pt idx="4067">
                <c:v>0.40679999999999999</c:v>
              </c:pt>
              <c:pt idx="4068">
                <c:v>0.40689999999999998</c:v>
              </c:pt>
              <c:pt idx="4069">
                <c:v>0.40699999999999997</c:v>
              </c:pt>
              <c:pt idx="4070">
                <c:v>0.40710000000000002</c:v>
              </c:pt>
              <c:pt idx="4071">
                <c:v>0.40720000000000001</c:v>
              </c:pt>
              <c:pt idx="4072">
                <c:v>0.4073</c:v>
              </c:pt>
              <c:pt idx="4073">
                <c:v>0.40739999999999998</c:v>
              </c:pt>
              <c:pt idx="4074">
                <c:v>0.40749999999999997</c:v>
              </c:pt>
              <c:pt idx="4075">
                <c:v>0.40760000000000002</c:v>
              </c:pt>
              <c:pt idx="4076">
                <c:v>0.40770000000000001</c:v>
              </c:pt>
              <c:pt idx="4077">
                <c:v>0.4078</c:v>
              </c:pt>
              <c:pt idx="4078">
                <c:v>0.40789999999999998</c:v>
              </c:pt>
              <c:pt idx="4079">
                <c:v>0.40799999999999997</c:v>
              </c:pt>
              <c:pt idx="4080">
                <c:v>0.40810000000000002</c:v>
              </c:pt>
              <c:pt idx="4081">
                <c:v>0.40820000000000001</c:v>
              </c:pt>
              <c:pt idx="4082">
                <c:v>0.4083</c:v>
              </c:pt>
              <c:pt idx="4083">
                <c:v>0.40839999999999999</c:v>
              </c:pt>
              <c:pt idx="4084">
                <c:v>0.40849999999999997</c:v>
              </c:pt>
              <c:pt idx="4085">
                <c:v>0.40860000000000002</c:v>
              </c:pt>
              <c:pt idx="4086">
                <c:v>0.40870000000000001</c:v>
              </c:pt>
              <c:pt idx="4087">
                <c:v>0.4088</c:v>
              </c:pt>
              <c:pt idx="4088">
                <c:v>0.40889999999999999</c:v>
              </c:pt>
              <c:pt idx="4089">
                <c:v>0.40899999999999997</c:v>
              </c:pt>
              <c:pt idx="4090">
                <c:v>0.40910000000000002</c:v>
              </c:pt>
              <c:pt idx="4091">
                <c:v>0.40920000000000001</c:v>
              </c:pt>
              <c:pt idx="4092">
                <c:v>0.4093</c:v>
              </c:pt>
              <c:pt idx="4093">
                <c:v>0.40939999999999999</c:v>
              </c:pt>
              <c:pt idx="4094">
                <c:v>0.40949999999999998</c:v>
              </c:pt>
              <c:pt idx="4095">
                <c:v>0.40960000000000002</c:v>
              </c:pt>
              <c:pt idx="4096">
                <c:v>0.40970000000000001</c:v>
              </c:pt>
              <c:pt idx="4097">
                <c:v>0.4098</c:v>
              </c:pt>
              <c:pt idx="4098">
                <c:v>0.40989999999999999</c:v>
              </c:pt>
              <c:pt idx="4099">
                <c:v>0.41</c:v>
              </c:pt>
              <c:pt idx="4100">
                <c:v>0.41010000000000002</c:v>
              </c:pt>
              <c:pt idx="4101">
                <c:v>0.41020000000000001</c:v>
              </c:pt>
              <c:pt idx="4102">
                <c:v>0.4103</c:v>
              </c:pt>
              <c:pt idx="4103">
                <c:v>0.41039999999999999</c:v>
              </c:pt>
              <c:pt idx="4104">
                <c:v>0.41049999999999998</c:v>
              </c:pt>
              <c:pt idx="4105">
                <c:v>0.41060000000000002</c:v>
              </c:pt>
              <c:pt idx="4106">
                <c:v>0.41070000000000001</c:v>
              </c:pt>
              <c:pt idx="4107">
                <c:v>0.4108</c:v>
              </c:pt>
              <c:pt idx="4108">
                <c:v>0.41089999999999999</c:v>
              </c:pt>
              <c:pt idx="4109">
                <c:v>0.41099999999999998</c:v>
              </c:pt>
              <c:pt idx="4110">
                <c:v>0.41110000000000002</c:v>
              </c:pt>
              <c:pt idx="4111">
                <c:v>0.41120000000000001</c:v>
              </c:pt>
              <c:pt idx="4112">
                <c:v>0.4113</c:v>
              </c:pt>
              <c:pt idx="4113">
                <c:v>0.41139999999999999</c:v>
              </c:pt>
              <c:pt idx="4114">
                <c:v>0.41149999999999998</c:v>
              </c:pt>
              <c:pt idx="4115">
                <c:v>0.41160000000000002</c:v>
              </c:pt>
              <c:pt idx="4116">
                <c:v>0.41170000000000001</c:v>
              </c:pt>
              <c:pt idx="4117">
                <c:v>0.4118</c:v>
              </c:pt>
              <c:pt idx="4118">
                <c:v>0.41189999999999999</c:v>
              </c:pt>
              <c:pt idx="4119">
                <c:v>0.41199999999999998</c:v>
              </c:pt>
              <c:pt idx="4120">
                <c:v>0.41210000000000002</c:v>
              </c:pt>
              <c:pt idx="4121">
                <c:v>0.41220000000000001</c:v>
              </c:pt>
              <c:pt idx="4122">
                <c:v>0.4123</c:v>
              </c:pt>
              <c:pt idx="4123">
                <c:v>0.41239999999999999</c:v>
              </c:pt>
              <c:pt idx="4124">
                <c:v>0.41249999999999998</c:v>
              </c:pt>
              <c:pt idx="4125">
                <c:v>0.41260000000000002</c:v>
              </c:pt>
              <c:pt idx="4126">
                <c:v>0.41270000000000001</c:v>
              </c:pt>
              <c:pt idx="4127">
                <c:v>0.4128</c:v>
              </c:pt>
              <c:pt idx="4128">
                <c:v>0.41289999999999999</c:v>
              </c:pt>
              <c:pt idx="4129">
                <c:v>0.41299999999999998</c:v>
              </c:pt>
              <c:pt idx="4130">
                <c:v>0.41310000000000002</c:v>
              </c:pt>
              <c:pt idx="4131">
                <c:v>0.41320000000000001</c:v>
              </c:pt>
              <c:pt idx="4132">
                <c:v>0.4133</c:v>
              </c:pt>
              <c:pt idx="4133">
                <c:v>0.41339999999999999</c:v>
              </c:pt>
              <c:pt idx="4134">
                <c:v>0.41349999999999998</c:v>
              </c:pt>
              <c:pt idx="4135">
                <c:v>0.41360000000000002</c:v>
              </c:pt>
              <c:pt idx="4136">
                <c:v>0.41370000000000001</c:v>
              </c:pt>
              <c:pt idx="4137">
                <c:v>0.4138</c:v>
              </c:pt>
              <c:pt idx="4138">
                <c:v>0.41389999999999999</c:v>
              </c:pt>
              <c:pt idx="4139">
                <c:v>0.41399999999999998</c:v>
              </c:pt>
              <c:pt idx="4140">
                <c:v>0.41410000000000002</c:v>
              </c:pt>
              <c:pt idx="4141">
                <c:v>0.41420000000000001</c:v>
              </c:pt>
              <c:pt idx="4142">
                <c:v>0.4143</c:v>
              </c:pt>
              <c:pt idx="4143">
                <c:v>0.41439999999999999</c:v>
              </c:pt>
              <c:pt idx="4144">
                <c:v>0.41449999999999998</c:v>
              </c:pt>
              <c:pt idx="4145">
                <c:v>0.41460000000000002</c:v>
              </c:pt>
              <c:pt idx="4146">
                <c:v>0.41470000000000001</c:v>
              </c:pt>
              <c:pt idx="4147">
                <c:v>0.4148</c:v>
              </c:pt>
              <c:pt idx="4148">
                <c:v>0.41489999999999999</c:v>
              </c:pt>
              <c:pt idx="4149">
                <c:v>0.41499999999999998</c:v>
              </c:pt>
              <c:pt idx="4150">
                <c:v>0.41510000000000002</c:v>
              </c:pt>
              <c:pt idx="4151">
                <c:v>0.41520000000000001</c:v>
              </c:pt>
              <c:pt idx="4152">
                <c:v>0.4153</c:v>
              </c:pt>
              <c:pt idx="4153">
                <c:v>0.41539999999999999</c:v>
              </c:pt>
              <c:pt idx="4154">
                <c:v>0.41549999999999998</c:v>
              </c:pt>
              <c:pt idx="4155">
                <c:v>0.41560000000000002</c:v>
              </c:pt>
              <c:pt idx="4156">
                <c:v>0.41570000000000001</c:v>
              </c:pt>
              <c:pt idx="4157">
                <c:v>0.4158</c:v>
              </c:pt>
              <c:pt idx="4158">
                <c:v>0.41589999999999999</c:v>
              </c:pt>
              <c:pt idx="4159">
                <c:v>0.41599999999999998</c:v>
              </c:pt>
              <c:pt idx="4160">
                <c:v>0.41610000000000003</c:v>
              </c:pt>
              <c:pt idx="4161">
                <c:v>0.41620000000000001</c:v>
              </c:pt>
              <c:pt idx="4162">
                <c:v>0.4163</c:v>
              </c:pt>
              <c:pt idx="4163">
                <c:v>0.41639999999999999</c:v>
              </c:pt>
              <c:pt idx="4164">
                <c:v>0.41649999999999998</c:v>
              </c:pt>
              <c:pt idx="4165">
                <c:v>0.41660000000000003</c:v>
              </c:pt>
              <c:pt idx="4166">
                <c:v>0.41670000000000001</c:v>
              </c:pt>
              <c:pt idx="4167">
                <c:v>0.4168</c:v>
              </c:pt>
              <c:pt idx="4168">
                <c:v>0.41689999999999999</c:v>
              </c:pt>
              <c:pt idx="4169">
                <c:v>0.41699999999999998</c:v>
              </c:pt>
              <c:pt idx="4170">
                <c:v>0.41710000000000003</c:v>
              </c:pt>
              <c:pt idx="4171">
                <c:v>0.41720000000000002</c:v>
              </c:pt>
              <c:pt idx="4172">
                <c:v>0.4173</c:v>
              </c:pt>
              <c:pt idx="4173">
                <c:v>0.41739999999999999</c:v>
              </c:pt>
              <c:pt idx="4174">
                <c:v>0.41749999999999998</c:v>
              </c:pt>
              <c:pt idx="4175">
                <c:v>0.41760000000000003</c:v>
              </c:pt>
              <c:pt idx="4176">
                <c:v>0.41770000000000002</c:v>
              </c:pt>
              <c:pt idx="4177">
                <c:v>0.4178</c:v>
              </c:pt>
              <c:pt idx="4178">
                <c:v>0.41789999999999999</c:v>
              </c:pt>
              <c:pt idx="4179">
                <c:v>0.41799999999999998</c:v>
              </c:pt>
              <c:pt idx="4180">
                <c:v>0.41810000000000003</c:v>
              </c:pt>
              <c:pt idx="4181">
                <c:v>0.41820000000000002</c:v>
              </c:pt>
              <c:pt idx="4182">
                <c:v>0.41830000000000001</c:v>
              </c:pt>
              <c:pt idx="4183">
                <c:v>0.41839999999999999</c:v>
              </c:pt>
              <c:pt idx="4184">
                <c:v>0.41849999999999998</c:v>
              </c:pt>
              <c:pt idx="4185">
                <c:v>0.41860000000000003</c:v>
              </c:pt>
              <c:pt idx="4186">
                <c:v>0.41870000000000002</c:v>
              </c:pt>
              <c:pt idx="4187">
                <c:v>0.41880000000000001</c:v>
              </c:pt>
              <c:pt idx="4188">
                <c:v>0.41889999999999999</c:v>
              </c:pt>
              <c:pt idx="4189">
                <c:v>0.41899999999999998</c:v>
              </c:pt>
              <c:pt idx="4190">
                <c:v>0.41909999999999997</c:v>
              </c:pt>
              <c:pt idx="4191">
                <c:v>0.41920000000000002</c:v>
              </c:pt>
              <c:pt idx="4192">
                <c:v>0.41930000000000001</c:v>
              </c:pt>
              <c:pt idx="4193">
                <c:v>0.4194</c:v>
              </c:pt>
              <c:pt idx="4194">
                <c:v>0.41949999999999998</c:v>
              </c:pt>
              <c:pt idx="4195">
                <c:v>0.41959999999999997</c:v>
              </c:pt>
              <c:pt idx="4196">
                <c:v>0.41970000000000002</c:v>
              </c:pt>
              <c:pt idx="4197">
                <c:v>0.41980000000000001</c:v>
              </c:pt>
              <c:pt idx="4198">
                <c:v>0.4199</c:v>
              </c:pt>
              <c:pt idx="4199">
                <c:v>0.42</c:v>
              </c:pt>
              <c:pt idx="4200">
                <c:v>0.42009999999999997</c:v>
              </c:pt>
              <c:pt idx="4201">
                <c:v>0.42020000000000002</c:v>
              </c:pt>
              <c:pt idx="4202">
                <c:v>0.42030000000000001</c:v>
              </c:pt>
              <c:pt idx="4203">
                <c:v>0.4204</c:v>
              </c:pt>
              <c:pt idx="4204">
                <c:v>0.42049999999999998</c:v>
              </c:pt>
              <c:pt idx="4205">
                <c:v>0.42059999999999997</c:v>
              </c:pt>
              <c:pt idx="4206">
                <c:v>0.42070000000000002</c:v>
              </c:pt>
              <c:pt idx="4207">
                <c:v>0.42080000000000001</c:v>
              </c:pt>
              <c:pt idx="4208">
                <c:v>0.4209</c:v>
              </c:pt>
              <c:pt idx="4209">
                <c:v>0.42099999999999999</c:v>
              </c:pt>
              <c:pt idx="4210">
                <c:v>0.42109999999999997</c:v>
              </c:pt>
              <c:pt idx="4211">
                <c:v>0.42120000000000002</c:v>
              </c:pt>
              <c:pt idx="4212">
                <c:v>0.42130000000000001</c:v>
              </c:pt>
              <c:pt idx="4213">
                <c:v>0.4214</c:v>
              </c:pt>
              <c:pt idx="4214">
                <c:v>0.42149999999999999</c:v>
              </c:pt>
              <c:pt idx="4215">
                <c:v>0.42159999999999997</c:v>
              </c:pt>
              <c:pt idx="4216">
                <c:v>0.42170000000000002</c:v>
              </c:pt>
              <c:pt idx="4217">
                <c:v>0.42180000000000001</c:v>
              </c:pt>
              <c:pt idx="4218">
                <c:v>0.4219</c:v>
              </c:pt>
              <c:pt idx="4219">
                <c:v>0.42199999999999999</c:v>
              </c:pt>
              <c:pt idx="4220">
                <c:v>0.42209999999999998</c:v>
              </c:pt>
              <c:pt idx="4221">
                <c:v>0.42220000000000002</c:v>
              </c:pt>
              <c:pt idx="4222">
                <c:v>0.42230000000000001</c:v>
              </c:pt>
              <c:pt idx="4223">
                <c:v>0.4224</c:v>
              </c:pt>
              <c:pt idx="4224">
                <c:v>0.42249999999999999</c:v>
              </c:pt>
              <c:pt idx="4225">
                <c:v>0.42259999999999998</c:v>
              </c:pt>
              <c:pt idx="4226">
                <c:v>0.42270000000000002</c:v>
              </c:pt>
              <c:pt idx="4227">
                <c:v>0.42280000000000001</c:v>
              </c:pt>
              <c:pt idx="4228">
                <c:v>0.4229</c:v>
              </c:pt>
              <c:pt idx="4229">
                <c:v>0.42299999999999999</c:v>
              </c:pt>
              <c:pt idx="4230">
                <c:v>0.42309999999999998</c:v>
              </c:pt>
              <c:pt idx="4231">
                <c:v>0.42320000000000002</c:v>
              </c:pt>
              <c:pt idx="4232">
                <c:v>0.42330000000000001</c:v>
              </c:pt>
              <c:pt idx="4233">
                <c:v>0.4234</c:v>
              </c:pt>
              <c:pt idx="4234">
                <c:v>0.42349999999999999</c:v>
              </c:pt>
              <c:pt idx="4235">
                <c:v>0.42359999999999998</c:v>
              </c:pt>
              <c:pt idx="4236">
                <c:v>0.42370000000000002</c:v>
              </c:pt>
              <c:pt idx="4237">
                <c:v>0.42380000000000001</c:v>
              </c:pt>
              <c:pt idx="4238">
                <c:v>0.4239</c:v>
              </c:pt>
              <c:pt idx="4239">
                <c:v>0.42399999999999999</c:v>
              </c:pt>
              <c:pt idx="4240">
                <c:v>0.42409999999999998</c:v>
              </c:pt>
              <c:pt idx="4241">
                <c:v>0.42420000000000002</c:v>
              </c:pt>
              <c:pt idx="4242">
                <c:v>0.42430000000000001</c:v>
              </c:pt>
              <c:pt idx="4243">
                <c:v>0.4244</c:v>
              </c:pt>
              <c:pt idx="4244">
                <c:v>0.42449999999999999</c:v>
              </c:pt>
              <c:pt idx="4245">
                <c:v>0.42459999999999998</c:v>
              </c:pt>
              <c:pt idx="4246">
                <c:v>0.42470000000000002</c:v>
              </c:pt>
              <c:pt idx="4247">
                <c:v>0.42480000000000001</c:v>
              </c:pt>
              <c:pt idx="4248">
                <c:v>0.4249</c:v>
              </c:pt>
              <c:pt idx="4249">
                <c:v>0.42499999999999999</c:v>
              </c:pt>
              <c:pt idx="4250">
                <c:v>0.42509999999999998</c:v>
              </c:pt>
              <c:pt idx="4251">
                <c:v>0.42520000000000002</c:v>
              </c:pt>
              <c:pt idx="4252">
                <c:v>0.42530000000000001</c:v>
              </c:pt>
              <c:pt idx="4253">
                <c:v>0.4254</c:v>
              </c:pt>
              <c:pt idx="4254">
                <c:v>0.42549999999999999</c:v>
              </c:pt>
              <c:pt idx="4255">
                <c:v>0.42559999999999998</c:v>
              </c:pt>
              <c:pt idx="4256">
                <c:v>0.42570000000000002</c:v>
              </c:pt>
              <c:pt idx="4257">
                <c:v>0.42580000000000001</c:v>
              </c:pt>
              <c:pt idx="4258">
                <c:v>0.4259</c:v>
              </c:pt>
              <c:pt idx="4259">
                <c:v>0.42599999999999999</c:v>
              </c:pt>
              <c:pt idx="4260">
                <c:v>0.42609999999999998</c:v>
              </c:pt>
              <c:pt idx="4261">
                <c:v>0.42620000000000002</c:v>
              </c:pt>
              <c:pt idx="4262">
                <c:v>0.42630000000000001</c:v>
              </c:pt>
              <c:pt idx="4263">
                <c:v>0.4264</c:v>
              </c:pt>
              <c:pt idx="4264">
                <c:v>0.42649999999999999</c:v>
              </c:pt>
              <c:pt idx="4265">
                <c:v>0.42659999999999998</c:v>
              </c:pt>
              <c:pt idx="4266">
                <c:v>0.42670000000000002</c:v>
              </c:pt>
              <c:pt idx="4267">
                <c:v>0.42680000000000001</c:v>
              </c:pt>
              <c:pt idx="4268">
                <c:v>0.4269</c:v>
              </c:pt>
              <c:pt idx="4269">
                <c:v>0.42699999999999999</c:v>
              </c:pt>
              <c:pt idx="4270">
                <c:v>0.42709999999999998</c:v>
              </c:pt>
              <c:pt idx="4271">
                <c:v>0.42720000000000002</c:v>
              </c:pt>
              <c:pt idx="4272">
                <c:v>0.42730000000000001</c:v>
              </c:pt>
              <c:pt idx="4273">
                <c:v>0.4274</c:v>
              </c:pt>
              <c:pt idx="4274">
                <c:v>0.42749999999999999</c:v>
              </c:pt>
              <c:pt idx="4275">
                <c:v>0.42759999999999998</c:v>
              </c:pt>
              <c:pt idx="4276">
                <c:v>0.42770000000000002</c:v>
              </c:pt>
              <c:pt idx="4277">
                <c:v>0.42780000000000001</c:v>
              </c:pt>
              <c:pt idx="4278">
                <c:v>0.4279</c:v>
              </c:pt>
              <c:pt idx="4279">
                <c:v>0.42799999999999999</c:v>
              </c:pt>
              <c:pt idx="4280">
                <c:v>0.42809999999999998</c:v>
              </c:pt>
              <c:pt idx="4281">
                <c:v>0.42820000000000003</c:v>
              </c:pt>
              <c:pt idx="4282">
                <c:v>0.42830000000000001</c:v>
              </c:pt>
              <c:pt idx="4283">
                <c:v>0.4284</c:v>
              </c:pt>
              <c:pt idx="4284">
                <c:v>0.42849999999999999</c:v>
              </c:pt>
              <c:pt idx="4285">
                <c:v>0.42859999999999998</c:v>
              </c:pt>
              <c:pt idx="4286">
                <c:v>0.42870000000000003</c:v>
              </c:pt>
              <c:pt idx="4287">
                <c:v>0.42880000000000001</c:v>
              </c:pt>
              <c:pt idx="4288">
                <c:v>0.4289</c:v>
              </c:pt>
              <c:pt idx="4289">
                <c:v>0.42899999999999999</c:v>
              </c:pt>
              <c:pt idx="4290">
                <c:v>0.42909999999999998</c:v>
              </c:pt>
              <c:pt idx="4291">
                <c:v>0.42920000000000003</c:v>
              </c:pt>
              <c:pt idx="4292">
                <c:v>0.42930000000000001</c:v>
              </c:pt>
              <c:pt idx="4293">
                <c:v>0.4294</c:v>
              </c:pt>
              <c:pt idx="4294">
                <c:v>0.42949999999999999</c:v>
              </c:pt>
              <c:pt idx="4295">
                <c:v>0.42959999999999998</c:v>
              </c:pt>
              <c:pt idx="4296">
                <c:v>0.42970000000000003</c:v>
              </c:pt>
              <c:pt idx="4297">
                <c:v>0.42980000000000002</c:v>
              </c:pt>
              <c:pt idx="4298">
                <c:v>0.4299</c:v>
              </c:pt>
              <c:pt idx="4299">
                <c:v>0.43</c:v>
              </c:pt>
              <c:pt idx="4300">
                <c:v>0.43009999999999998</c:v>
              </c:pt>
              <c:pt idx="4301">
                <c:v>0.43020000000000003</c:v>
              </c:pt>
              <c:pt idx="4302">
                <c:v>0.43030000000000002</c:v>
              </c:pt>
              <c:pt idx="4303">
                <c:v>0.4304</c:v>
              </c:pt>
              <c:pt idx="4304">
                <c:v>0.43049999999999999</c:v>
              </c:pt>
              <c:pt idx="4305">
                <c:v>0.43059999999999998</c:v>
              </c:pt>
              <c:pt idx="4306">
                <c:v>0.43070000000000003</c:v>
              </c:pt>
              <c:pt idx="4307">
                <c:v>0.43080000000000002</c:v>
              </c:pt>
              <c:pt idx="4308">
                <c:v>0.43090000000000001</c:v>
              </c:pt>
              <c:pt idx="4309">
                <c:v>0.43099999999999999</c:v>
              </c:pt>
              <c:pt idx="4310">
                <c:v>0.43109999999999998</c:v>
              </c:pt>
              <c:pt idx="4311">
                <c:v>0.43120000000000003</c:v>
              </c:pt>
              <c:pt idx="4312">
                <c:v>0.43130000000000002</c:v>
              </c:pt>
              <c:pt idx="4313">
                <c:v>0.43140000000000001</c:v>
              </c:pt>
              <c:pt idx="4314">
                <c:v>0.43149999999999999</c:v>
              </c:pt>
              <c:pt idx="4315">
                <c:v>0.43159999999999998</c:v>
              </c:pt>
              <c:pt idx="4316">
                <c:v>0.43169999999999997</c:v>
              </c:pt>
              <c:pt idx="4317">
                <c:v>0.43180000000000002</c:v>
              </c:pt>
              <c:pt idx="4318">
                <c:v>0.43190000000000001</c:v>
              </c:pt>
              <c:pt idx="4319">
                <c:v>0.432</c:v>
              </c:pt>
              <c:pt idx="4320">
                <c:v>0.43209999999999998</c:v>
              </c:pt>
              <c:pt idx="4321">
                <c:v>0.43219999999999997</c:v>
              </c:pt>
              <c:pt idx="4322">
                <c:v>0.43230000000000002</c:v>
              </c:pt>
              <c:pt idx="4323">
                <c:v>0.43240000000000001</c:v>
              </c:pt>
              <c:pt idx="4324">
                <c:v>0.4325</c:v>
              </c:pt>
              <c:pt idx="4325">
                <c:v>0.43259999999999998</c:v>
              </c:pt>
              <c:pt idx="4326">
                <c:v>0.43269999999999997</c:v>
              </c:pt>
              <c:pt idx="4327">
                <c:v>0.43280000000000002</c:v>
              </c:pt>
              <c:pt idx="4328">
                <c:v>0.43290000000000001</c:v>
              </c:pt>
              <c:pt idx="4329">
                <c:v>0.433</c:v>
              </c:pt>
              <c:pt idx="4330">
                <c:v>0.43309999999999998</c:v>
              </c:pt>
              <c:pt idx="4331">
                <c:v>0.43319999999999997</c:v>
              </c:pt>
              <c:pt idx="4332">
                <c:v>0.43330000000000002</c:v>
              </c:pt>
              <c:pt idx="4333">
                <c:v>0.43340000000000001</c:v>
              </c:pt>
              <c:pt idx="4334">
                <c:v>0.4335</c:v>
              </c:pt>
              <c:pt idx="4335">
                <c:v>0.43359999999999999</c:v>
              </c:pt>
              <c:pt idx="4336">
                <c:v>0.43369999999999997</c:v>
              </c:pt>
              <c:pt idx="4337">
                <c:v>0.43380000000000002</c:v>
              </c:pt>
              <c:pt idx="4338">
                <c:v>0.43390000000000001</c:v>
              </c:pt>
              <c:pt idx="4339">
                <c:v>0.434</c:v>
              </c:pt>
              <c:pt idx="4340">
                <c:v>0.43409999999999999</c:v>
              </c:pt>
              <c:pt idx="4341">
                <c:v>0.43419999999999997</c:v>
              </c:pt>
              <c:pt idx="4342">
                <c:v>0.43430000000000002</c:v>
              </c:pt>
              <c:pt idx="4343">
                <c:v>0.43440000000000001</c:v>
              </c:pt>
              <c:pt idx="4344">
                <c:v>0.4345</c:v>
              </c:pt>
              <c:pt idx="4345">
                <c:v>0.43459999999999999</c:v>
              </c:pt>
              <c:pt idx="4346">
                <c:v>0.43469999999999998</c:v>
              </c:pt>
              <c:pt idx="4347">
                <c:v>0.43480000000000002</c:v>
              </c:pt>
              <c:pt idx="4348">
                <c:v>0.43490000000000001</c:v>
              </c:pt>
              <c:pt idx="4349">
                <c:v>0.435</c:v>
              </c:pt>
              <c:pt idx="4350">
                <c:v>0.43509999999999999</c:v>
              </c:pt>
              <c:pt idx="4351">
                <c:v>0.43519999999999998</c:v>
              </c:pt>
              <c:pt idx="4352">
                <c:v>0.43530000000000002</c:v>
              </c:pt>
              <c:pt idx="4353">
                <c:v>0.43540000000000001</c:v>
              </c:pt>
              <c:pt idx="4354">
                <c:v>0.4355</c:v>
              </c:pt>
              <c:pt idx="4355">
                <c:v>0.43559999999999999</c:v>
              </c:pt>
              <c:pt idx="4356">
                <c:v>0.43569999999999998</c:v>
              </c:pt>
              <c:pt idx="4357">
                <c:v>0.43580000000000002</c:v>
              </c:pt>
              <c:pt idx="4358">
                <c:v>0.43590000000000001</c:v>
              </c:pt>
              <c:pt idx="4359">
                <c:v>0.436</c:v>
              </c:pt>
              <c:pt idx="4360">
                <c:v>0.43609999999999999</c:v>
              </c:pt>
              <c:pt idx="4361">
                <c:v>0.43619999999999998</c:v>
              </c:pt>
              <c:pt idx="4362">
                <c:v>0.43630000000000002</c:v>
              </c:pt>
              <c:pt idx="4363">
                <c:v>0.43640000000000001</c:v>
              </c:pt>
              <c:pt idx="4364">
                <c:v>0.4365</c:v>
              </c:pt>
              <c:pt idx="4365">
                <c:v>0.43659999999999999</c:v>
              </c:pt>
              <c:pt idx="4366">
                <c:v>0.43669999999999998</c:v>
              </c:pt>
              <c:pt idx="4367">
                <c:v>0.43680000000000002</c:v>
              </c:pt>
              <c:pt idx="4368">
                <c:v>0.43690000000000001</c:v>
              </c:pt>
              <c:pt idx="4369">
                <c:v>0.437</c:v>
              </c:pt>
              <c:pt idx="4370">
                <c:v>0.43709999999999999</c:v>
              </c:pt>
              <c:pt idx="4371">
                <c:v>0.43719999999999998</c:v>
              </c:pt>
              <c:pt idx="4372">
                <c:v>0.43730000000000002</c:v>
              </c:pt>
              <c:pt idx="4373">
                <c:v>0.43740000000000001</c:v>
              </c:pt>
              <c:pt idx="4374">
                <c:v>0.4375</c:v>
              </c:pt>
              <c:pt idx="4375">
                <c:v>0.43759999999999999</c:v>
              </c:pt>
              <c:pt idx="4376">
                <c:v>0.43769999999999998</c:v>
              </c:pt>
              <c:pt idx="4377">
                <c:v>0.43780000000000002</c:v>
              </c:pt>
              <c:pt idx="4378">
                <c:v>0.43790000000000001</c:v>
              </c:pt>
              <c:pt idx="4379">
                <c:v>0.438</c:v>
              </c:pt>
              <c:pt idx="4380">
                <c:v>0.43809999999999999</c:v>
              </c:pt>
              <c:pt idx="4381">
                <c:v>0.43819999999999998</c:v>
              </c:pt>
              <c:pt idx="4382">
                <c:v>0.43830000000000002</c:v>
              </c:pt>
              <c:pt idx="4383">
                <c:v>0.43840000000000001</c:v>
              </c:pt>
              <c:pt idx="4384">
                <c:v>0.4385</c:v>
              </c:pt>
              <c:pt idx="4385">
                <c:v>0.43859999999999999</c:v>
              </c:pt>
              <c:pt idx="4386">
                <c:v>0.43869999999999998</c:v>
              </c:pt>
              <c:pt idx="4387">
                <c:v>0.43880000000000002</c:v>
              </c:pt>
              <c:pt idx="4388">
                <c:v>0.43890000000000001</c:v>
              </c:pt>
              <c:pt idx="4389">
                <c:v>0.439</c:v>
              </c:pt>
              <c:pt idx="4390">
                <c:v>0.43909999999999999</c:v>
              </c:pt>
              <c:pt idx="4391">
                <c:v>0.43919999999999998</c:v>
              </c:pt>
              <c:pt idx="4392">
                <c:v>0.43930000000000002</c:v>
              </c:pt>
              <c:pt idx="4393">
                <c:v>0.43940000000000001</c:v>
              </c:pt>
              <c:pt idx="4394">
                <c:v>0.4395</c:v>
              </c:pt>
              <c:pt idx="4395">
                <c:v>0.43959999999999999</c:v>
              </c:pt>
              <c:pt idx="4396">
                <c:v>0.43969999999999998</c:v>
              </c:pt>
              <c:pt idx="4397">
                <c:v>0.43980000000000002</c:v>
              </c:pt>
              <c:pt idx="4398">
                <c:v>0.43990000000000001</c:v>
              </c:pt>
              <c:pt idx="4399">
                <c:v>0.44</c:v>
              </c:pt>
              <c:pt idx="4400">
                <c:v>0.44009999999999999</c:v>
              </c:pt>
              <c:pt idx="4401">
                <c:v>0.44019999999999998</c:v>
              </c:pt>
              <c:pt idx="4402">
                <c:v>0.44030000000000002</c:v>
              </c:pt>
              <c:pt idx="4403">
                <c:v>0.44040000000000001</c:v>
              </c:pt>
              <c:pt idx="4404">
                <c:v>0.4405</c:v>
              </c:pt>
              <c:pt idx="4405">
                <c:v>0.44059999999999999</c:v>
              </c:pt>
              <c:pt idx="4406">
                <c:v>0.44069999999999998</c:v>
              </c:pt>
              <c:pt idx="4407">
                <c:v>0.44080000000000003</c:v>
              </c:pt>
              <c:pt idx="4408">
                <c:v>0.44090000000000001</c:v>
              </c:pt>
              <c:pt idx="4409">
                <c:v>0.441</c:v>
              </c:pt>
              <c:pt idx="4410">
                <c:v>0.44109999999999999</c:v>
              </c:pt>
              <c:pt idx="4411">
                <c:v>0.44119999999999998</c:v>
              </c:pt>
              <c:pt idx="4412">
                <c:v>0.44130000000000003</c:v>
              </c:pt>
              <c:pt idx="4413">
                <c:v>0.44140000000000001</c:v>
              </c:pt>
              <c:pt idx="4414">
                <c:v>0.4415</c:v>
              </c:pt>
              <c:pt idx="4415">
                <c:v>0.44159999999999999</c:v>
              </c:pt>
              <c:pt idx="4416">
                <c:v>0.44169999999999998</c:v>
              </c:pt>
              <c:pt idx="4417">
                <c:v>0.44180000000000003</c:v>
              </c:pt>
              <c:pt idx="4418">
                <c:v>0.44190000000000002</c:v>
              </c:pt>
              <c:pt idx="4419">
                <c:v>0.442</c:v>
              </c:pt>
              <c:pt idx="4420">
                <c:v>0.44209999999999999</c:v>
              </c:pt>
              <c:pt idx="4421">
                <c:v>0.44219999999999998</c:v>
              </c:pt>
              <c:pt idx="4422">
                <c:v>0.44230000000000003</c:v>
              </c:pt>
              <c:pt idx="4423">
                <c:v>0.44240000000000002</c:v>
              </c:pt>
              <c:pt idx="4424">
                <c:v>0.4425</c:v>
              </c:pt>
              <c:pt idx="4425">
                <c:v>0.44259999999999999</c:v>
              </c:pt>
              <c:pt idx="4426">
                <c:v>0.44269999999999998</c:v>
              </c:pt>
              <c:pt idx="4427">
                <c:v>0.44280000000000003</c:v>
              </c:pt>
              <c:pt idx="4428">
                <c:v>0.44290000000000002</c:v>
              </c:pt>
              <c:pt idx="4429">
                <c:v>0.443</c:v>
              </c:pt>
              <c:pt idx="4430">
                <c:v>0.44309999999999999</c:v>
              </c:pt>
              <c:pt idx="4431">
                <c:v>0.44319999999999998</c:v>
              </c:pt>
              <c:pt idx="4432">
                <c:v>0.44330000000000003</c:v>
              </c:pt>
              <c:pt idx="4433">
                <c:v>0.44340000000000002</c:v>
              </c:pt>
              <c:pt idx="4434">
                <c:v>0.44350000000000001</c:v>
              </c:pt>
              <c:pt idx="4435">
                <c:v>0.44359999999999999</c:v>
              </c:pt>
              <c:pt idx="4436">
                <c:v>0.44369999999999998</c:v>
              </c:pt>
              <c:pt idx="4437">
                <c:v>0.44379999999999997</c:v>
              </c:pt>
              <c:pt idx="4438">
                <c:v>0.44390000000000002</c:v>
              </c:pt>
              <c:pt idx="4439">
                <c:v>0.44400000000000001</c:v>
              </c:pt>
              <c:pt idx="4440">
                <c:v>0.44409999999999999</c:v>
              </c:pt>
              <c:pt idx="4441">
                <c:v>0.44419999999999998</c:v>
              </c:pt>
              <c:pt idx="4442">
                <c:v>0.44429999999999997</c:v>
              </c:pt>
              <c:pt idx="4443">
                <c:v>0.44440000000000002</c:v>
              </c:pt>
              <c:pt idx="4444">
                <c:v>0.44450000000000001</c:v>
              </c:pt>
              <c:pt idx="4445">
                <c:v>0.4446</c:v>
              </c:pt>
              <c:pt idx="4446">
                <c:v>0.44469999999999998</c:v>
              </c:pt>
              <c:pt idx="4447">
                <c:v>0.44479999999999997</c:v>
              </c:pt>
              <c:pt idx="4448">
                <c:v>0.44490000000000002</c:v>
              </c:pt>
              <c:pt idx="4449">
                <c:v>0.44500000000000001</c:v>
              </c:pt>
              <c:pt idx="4450">
                <c:v>0.4451</c:v>
              </c:pt>
              <c:pt idx="4451">
                <c:v>0.44519999999999998</c:v>
              </c:pt>
              <c:pt idx="4452">
                <c:v>0.44529999999999997</c:v>
              </c:pt>
              <c:pt idx="4453">
                <c:v>0.44540000000000002</c:v>
              </c:pt>
              <c:pt idx="4454">
                <c:v>0.44550000000000001</c:v>
              </c:pt>
              <c:pt idx="4455">
                <c:v>0.4456</c:v>
              </c:pt>
              <c:pt idx="4456">
                <c:v>0.44569999999999999</c:v>
              </c:pt>
              <c:pt idx="4457">
                <c:v>0.44579999999999997</c:v>
              </c:pt>
              <c:pt idx="4458">
                <c:v>0.44590000000000002</c:v>
              </c:pt>
              <c:pt idx="4459">
                <c:v>0.44600000000000001</c:v>
              </c:pt>
              <c:pt idx="4460">
                <c:v>0.4461</c:v>
              </c:pt>
              <c:pt idx="4461">
                <c:v>0.44619999999999999</c:v>
              </c:pt>
              <c:pt idx="4462">
                <c:v>0.44629999999999997</c:v>
              </c:pt>
              <c:pt idx="4463">
                <c:v>0.44640000000000002</c:v>
              </c:pt>
              <c:pt idx="4464">
                <c:v>0.44650000000000001</c:v>
              </c:pt>
              <c:pt idx="4465">
                <c:v>0.4466</c:v>
              </c:pt>
              <c:pt idx="4466">
                <c:v>0.44669999999999999</c:v>
              </c:pt>
              <c:pt idx="4467">
                <c:v>0.44679999999999997</c:v>
              </c:pt>
              <c:pt idx="4468">
                <c:v>0.44690000000000002</c:v>
              </c:pt>
              <c:pt idx="4469">
                <c:v>0.44700000000000001</c:v>
              </c:pt>
              <c:pt idx="4470">
                <c:v>0.4471</c:v>
              </c:pt>
              <c:pt idx="4471">
                <c:v>0.44719999999999999</c:v>
              </c:pt>
              <c:pt idx="4472">
                <c:v>0.44729999999999998</c:v>
              </c:pt>
              <c:pt idx="4473">
                <c:v>0.44740000000000002</c:v>
              </c:pt>
              <c:pt idx="4474">
                <c:v>0.44750000000000001</c:v>
              </c:pt>
              <c:pt idx="4475">
                <c:v>0.4476</c:v>
              </c:pt>
              <c:pt idx="4476">
                <c:v>0.44769999999999999</c:v>
              </c:pt>
              <c:pt idx="4477">
                <c:v>0.44779999999999998</c:v>
              </c:pt>
              <c:pt idx="4478">
                <c:v>0.44790000000000002</c:v>
              </c:pt>
              <c:pt idx="4479">
                <c:v>0.44800000000000001</c:v>
              </c:pt>
              <c:pt idx="4480">
                <c:v>0.4481</c:v>
              </c:pt>
              <c:pt idx="4481">
                <c:v>0.44819999999999999</c:v>
              </c:pt>
              <c:pt idx="4482">
                <c:v>0.44829999999999998</c:v>
              </c:pt>
              <c:pt idx="4483">
                <c:v>0.44840000000000002</c:v>
              </c:pt>
              <c:pt idx="4484">
                <c:v>0.44850000000000001</c:v>
              </c:pt>
              <c:pt idx="4485">
                <c:v>0.4486</c:v>
              </c:pt>
              <c:pt idx="4486">
                <c:v>0.44869999999999999</c:v>
              </c:pt>
              <c:pt idx="4487">
                <c:v>0.44879999999999998</c:v>
              </c:pt>
              <c:pt idx="4488">
                <c:v>0.44890000000000002</c:v>
              </c:pt>
              <c:pt idx="4489">
                <c:v>0.44900000000000001</c:v>
              </c:pt>
              <c:pt idx="4490">
                <c:v>0.4491</c:v>
              </c:pt>
              <c:pt idx="4491">
                <c:v>0.44919999999999999</c:v>
              </c:pt>
              <c:pt idx="4492">
                <c:v>0.44929999999999998</c:v>
              </c:pt>
              <c:pt idx="4493">
                <c:v>0.44940000000000002</c:v>
              </c:pt>
              <c:pt idx="4494">
                <c:v>0.44950000000000001</c:v>
              </c:pt>
              <c:pt idx="4495">
                <c:v>0.4496</c:v>
              </c:pt>
              <c:pt idx="4496">
                <c:v>0.44969999999999999</c:v>
              </c:pt>
              <c:pt idx="4497">
                <c:v>0.44979999999999998</c:v>
              </c:pt>
              <c:pt idx="4498">
                <c:v>0.44990000000000002</c:v>
              </c:pt>
              <c:pt idx="4499">
                <c:v>0.45</c:v>
              </c:pt>
              <c:pt idx="4500">
                <c:v>0.4501</c:v>
              </c:pt>
              <c:pt idx="4501">
                <c:v>0.45019999999999999</c:v>
              </c:pt>
              <c:pt idx="4502">
                <c:v>0.45029999999999998</c:v>
              </c:pt>
              <c:pt idx="4503">
                <c:v>0.45040000000000002</c:v>
              </c:pt>
              <c:pt idx="4504">
                <c:v>0.45050000000000001</c:v>
              </c:pt>
              <c:pt idx="4505">
                <c:v>0.4506</c:v>
              </c:pt>
              <c:pt idx="4506">
                <c:v>0.45069999999999999</c:v>
              </c:pt>
              <c:pt idx="4507">
                <c:v>0.45079999999999998</c:v>
              </c:pt>
              <c:pt idx="4508">
                <c:v>0.45090000000000002</c:v>
              </c:pt>
              <c:pt idx="4509">
                <c:v>0.45100000000000001</c:v>
              </c:pt>
              <c:pt idx="4510">
                <c:v>0.4511</c:v>
              </c:pt>
              <c:pt idx="4511">
                <c:v>0.45119999999999999</c:v>
              </c:pt>
              <c:pt idx="4512">
                <c:v>0.45129999999999998</c:v>
              </c:pt>
              <c:pt idx="4513">
                <c:v>0.45140000000000002</c:v>
              </c:pt>
              <c:pt idx="4514">
                <c:v>0.45150000000000001</c:v>
              </c:pt>
              <c:pt idx="4515">
                <c:v>0.4516</c:v>
              </c:pt>
              <c:pt idx="4516">
                <c:v>0.45169999999999999</c:v>
              </c:pt>
              <c:pt idx="4517">
                <c:v>0.45179999999999998</c:v>
              </c:pt>
              <c:pt idx="4518">
                <c:v>0.45190000000000002</c:v>
              </c:pt>
              <c:pt idx="4519">
                <c:v>0.45200000000000001</c:v>
              </c:pt>
              <c:pt idx="4520">
                <c:v>0.4521</c:v>
              </c:pt>
              <c:pt idx="4521">
                <c:v>0.45219999999999999</c:v>
              </c:pt>
              <c:pt idx="4522">
                <c:v>0.45229999999999998</c:v>
              </c:pt>
              <c:pt idx="4523">
                <c:v>0.45240000000000002</c:v>
              </c:pt>
              <c:pt idx="4524">
                <c:v>0.45250000000000001</c:v>
              </c:pt>
              <c:pt idx="4525">
                <c:v>0.4526</c:v>
              </c:pt>
              <c:pt idx="4526">
                <c:v>0.45269999999999999</c:v>
              </c:pt>
              <c:pt idx="4527">
                <c:v>0.45279999999999998</c:v>
              </c:pt>
              <c:pt idx="4528">
                <c:v>0.45290000000000002</c:v>
              </c:pt>
              <c:pt idx="4529">
                <c:v>0.45300000000000001</c:v>
              </c:pt>
              <c:pt idx="4530">
                <c:v>0.4531</c:v>
              </c:pt>
              <c:pt idx="4531">
                <c:v>0.45319999999999999</c:v>
              </c:pt>
              <c:pt idx="4532">
                <c:v>0.45329999999999998</c:v>
              </c:pt>
              <c:pt idx="4533">
                <c:v>0.45340000000000003</c:v>
              </c:pt>
              <c:pt idx="4534">
                <c:v>0.45350000000000001</c:v>
              </c:pt>
              <c:pt idx="4535">
                <c:v>0.4536</c:v>
              </c:pt>
              <c:pt idx="4536">
                <c:v>0.45369999999999999</c:v>
              </c:pt>
              <c:pt idx="4537">
                <c:v>0.45379999999999998</c:v>
              </c:pt>
              <c:pt idx="4538">
                <c:v>0.45390000000000003</c:v>
              </c:pt>
              <c:pt idx="4539">
                <c:v>0.45400000000000001</c:v>
              </c:pt>
              <c:pt idx="4540">
                <c:v>0.4541</c:v>
              </c:pt>
              <c:pt idx="4541">
                <c:v>0.45419999999999999</c:v>
              </c:pt>
              <c:pt idx="4542">
                <c:v>0.45429999999999998</c:v>
              </c:pt>
              <c:pt idx="4543">
                <c:v>0.45440000000000003</c:v>
              </c:pt>
              <c:pt idx="4544">
                <c:v>0.45450000000000002</c:v>
              </c:pt>
              <c:pt idx="4545">
                <c:v>0.4546</c:v>
              </c:pt>
              <c:pt idx="4546">
                <c:v>0.45469999999999999</c:v>
              </c:pt>
              <c:pt idx="4547">
                <c:v>0.45479999999999998</c:v>
              </c:pt>
              <c:pt idx="4548">
                <c:v>0.45490000000000003</c:v>
              </c:pt>
              <c:pt idx="4549">
                <c:v>0.45500000000000002</c:v>
              </c:pt>
              <c:pt idx="4550">
                <c:v>0.4551</c:v>
              </c:pt>
              <c:pt idx="4551">
                <c:v>0.45519999999999999</c:v>
              </c:pt>
              <c:pt idx="4552">
                <c:v>0.45529999999999998</c:v>
              </c:pt>
              <c:pt idx="4553">
                <c:v>0.45540000000000003</c:v>
              </c:pt>
              <c:pt idx="4554">
                <c:v>0.45550000000000002</c:v>
              </c:pt>
              <c:pt idx="4555">
                <c:v>0.4556</c:v>
              </c:pt>
              <c:pt idx="4556">
                <c:v>0.45569999999999999</c:v>
              </c:pt>
              <c:pt idx="4557">
                <c:v>0.45579999999999998</c:v>
              </c:pt>
              <c:pt idx="4558">
                <c:v>0.45590000000000003</c:v>
              </c:pt>
              <c:pt idx="4559">
                <c:v>0.45600000000000002</c:v>
              </c:pt>
              <c:pt idx="4560">
                <c:v>0.45610000000000001</c:v>
              </c:pt>
              <c:pt idx="4561">
                <c:v>0.45619999999999999</c:v>
              </c:pt>
              <c:pt idx="4562">
                <c:v>0.45629999999999998</c:v>
              </c:pt>
              <c:pt idx="4563">
                <c:v>0.45639999999999997</c:v>
              </c:pt>
              <c:pt idx="4564">
                <c:v>0.45650000000000002</c:v>
              </c:pt>
              <c:pt idx="4565">
                <c:v>0.45660000000000001</c:v>
              </c:pt>
              <c:pt idx="4566">
                <c:v>0.45669999999999999</c:v>
              </c:pt>
              <c:pt idx="4567">
                <c:v>0.45679999999999998</c:v>
              </c:pt>
              <c:pt idx="4568">
                <c:v>0.45689999999999997</c:v>
              </c:pt>
              <c:pt idx="4569">
                <c:v>0.45700000000000002</c:v>
              </c:pt>
              <c:pt idx="4570">
                <c:v>0.45710000000000001</c:v>
              </c:pt>
              <c:pt idx="4571">
                <c:v>0.4572</c:v>
              </c:pt>
              <c:pt idx="4572">
                <c:v>0.45729999999999998</c:v>
              </c:pt>
              <c:pt idx="4573">
                <c:v>0.45739999999999997</c:v>
              </c:pt>
              <c:pt idx="4574">
                <c:v>0.45750000000000002</c:v>
              </c:pt>
              <c:pt idx="4575">
                <c:v>0.45760000000000001</c:v>
              </c:pt>
              <c:pt idx="4576">
                <c:v>0.4577</c:v>
              </c:pt>
              <c:pt idx="4577">
                <c:v>0.45779999999999998</c:v>
              </c:pt>
              <c:pt idx="4578">
                <c:v>0.45789999999999997</c:v>
              </c:pt>
              <c:pt idx="4579">
                <c:v>0.45800000000000002</c:v>
              </c:pt>
              <c:pt idx="4580">
                <c:v>0.45810000000000001</c:v>
              </c:pt>
              <c:pt idx="4581">
                <c:v>0.4582</c:v>
              </c:pt>
              <c:pt idx="4582">
                <c:v>0.45829999999999999</c:v>
              </c:pt>
              <c:pt idx="4583">
                <c:v>0.45839999999999997</c:v>
              </c:pt>
              <c:pt idx="4584">
                <c:v>0.45850000000000002</c:v>
              </c:pt>
              <c:pt idx="4585">
                <c:v>0.45860000000000001</c:v>
              </c:pt>
              <c:pt idx="4586">
                <c:v>0.4587</c:v>
              </c:pt>
              <c:pt idx="4587">
                <c:v>0.45879999999999999</c:v>
              </c:pt>
              <c:pt idx="4588">
                <c:v>0.45889999999999997</c:v>
              </c:pt>
              <c:pt idx="4589">
                <c:v>0.45900000000000002</c:v>
              </c:pt>
              <c:pt idx="4590">
                <c:v>0.45910000000000001</c:v>
              </c:pt>
              <c:pt idx="4591">
                <c:v>0.4592</c:v>
              </c:pt>
              <c:pt idx="4592">
                <c:v>0.45929999999999999</c:v>
              </c:pt>
              <c:pt idx="4593">
                <c:v>0.45939999999999998</c:v>
              </c:pt>
              <c:pt idx="4594">
                <c:v>0.45950000000000002</c:v>
              </c:pt>
              <c:pt idx="4595">
                <c:v>0.45960000000000001</c:v>
              </c:pt>
              <c:pt idx="4596">
                <c:v>0.4597</c:v>
              </c:pt>
              <c:pt idx="4597">
                <c:v>0.45979999999999999</c:v>
              </c:pt>
              <c:pt idx="4598">
                <c:v>0.45989999999999998</c:v>
              </c:pt>
              <c:pt idx="4599">
                <c:v>0.46</c:v>
              </c:pt>
              <c:pt idx="4600">
                <c:v>0.46010000000000001</c:v>
              </c:pt>
              <c:pt idx="4601">
                <c:v>0.4602</c:v>
              </c:pt>
              <c:pt idx="4602">
                <c:v>0.46029999999999999</c:v>
              </c:pt>
              <c:pt idx="4603">
                <c:v>0.46039999999999998</c:v>
              </c:pt>
              <c:pt idx="4604">
                <c:v>0.46050000000000002</c:v>
              </c:pt>
              <c:pt idx="4605">
                <c:v>0.46060000000000001</c:v>
              </c:pt>
              <c:pt idx="4606">
                <c:v>0.4607</c:v>
              </c:pt>
              <c:pt idx="4607">
                <c:v>0.46079999999999999</c:v>
              </c:pt>
              <c:pt idx="4608">
                <c:v>0.46089999999999998</c:v>
              </c:pt>
              <c:pt idx="4609">
                <c:v>0.46100000000000002</c:v>
              </c:pt>
              <c:pt idx="4610">
                <c:v>0.46110000000000001</c:v>
              </c:pt>
              <c:pt idx="4611">
                <c:v>0.4612</c:v>
              </c:pt>
              <c:pt idx="4612">
                <c:v>0.46129999999999999</c:v>
              </c:pt>
              <c:pt idx="4613">
                <c:v>0.46139999999999998</c:v>
              </c:pt>
              <c:pt idx="4614">
                <c:v>0.46150000000000002</c:v>
              </c:pt>
              <c:pt idx="4615">
                <c:v>0.46160000000000001</c:v>
              </c:pt>
              <c:pt idx="4616">
                <c:v>0.4617</c:v>
              </c:pt>
              <c:pt idx="4617">
                <c:v>0.46179999999999999</c:v>
              </c:pt>
              <c:pt idx="4618">
                <c:v>0.46189999999999998</c:v>
              </c:pt>
              <c:pt idx="4619">
                <c:v>0.46200000000000002</c:v>
              </c:pt>
              <c:pt idx="4620">
                <c:v>0.46210000000000001</c:v>
              </c:pt>
              <c:pt idx="4621">
                <c:v>0.4622</c:v>
              </c:pt>
              <c:pt idx="4622">
                <c:v>0.46229999999999999</c:v>
              </c:pt>
              <c:pt idx="4623">
                <c:v>0.46239999999999998</c:v>
              </c:pt>
              <c:pt idx="4624">
                <c:v>0.46250000000000002</c:v>
              </c:pt>
              <c:pt idx="4625">
                <c:v>0.46260000000000001</c:v>
              </c:pt>
              <c:pt idx="4626">
                <c:v>0.4627</c:v>
              </c:pt>
              <c:pt idx="4627">
                <c:v>0.46279999999999999</c:v>
              </c:pt>
              <c:pt idx="4628">
                <c:v>0.46289999999999998</c:v>
              </c:pt>
              <c:pt idx="4629">
                <c:v>0.46300000000000002</c:v>
              </c:pt>
              <c:pt idx="4630">
                <c:v>0.46310000000000001</c:v>
              </c:pt>
              <c:pt idx="4631">
                <c:v>0.4632</c:v>
              </c:pt>
              <c:pt idx="4632">
                <c:v>0.46329999999999999</c:v>
              </c:pt>
              <c:pt idx="4633">
                <c:v>0.46339999999999998</c:v>
              </c:pt>
              <c:pt idx="4634">
                <c:v>0.46350000000000002</c:v>
              </c:pt>
              <c:pt idx="4635">
                <c:v>0.46360000000000001</c:v>
              </c:pt>
              <c:pt idx="4636">
                <c:v>0.4637</c:v>
              </c:pt>
              <c:pt idx="4637">
                <c:v>0.46379999999999999</c:v>
              </c:pt>
              <c:pt idx="4638">
                <c:v>0.46389999999999998</c:v>
              </c:pt>
              <c:pt idx="4639">
                <c:v>0.46400000000000002</c:v>
              </c:pt>
              <c:pt idx="4640">
                <c:v>0.46410000000000001</c:v>
              </c:pt>
              <c:pt idx="4641">
                <c:v>0.4642</c:v>
              </c:pt>
              <c:pt idx="4642">
                <c:v>0.46429999999999999</c:v>
              </c:pt>
              <c:pt idx="4643">
                <c:v>0.46439999999999998</c:v>
              </c:pt>
              <c:pt idx="4644">
                <c:v>0.46450000000000002</c:v>
              </c:pt>
              <c:pt idx="4645">
                <c:v>0.46460000000000001</c:v>
              </c:pt>
              <c:pt idx="4646">
                <c:v>0.4647</c:v>
              </c:pt>
              <c:pt idx="4647">
                <c:v>0.46479999999999999</c:v>
              </c:pt>
              <c:pt idx="4648">
                <c:v>0.46489999999999998</c:v>
              </c:pt>
              <c:pt idx="4649">
                <c:v>0.46500000000000002</c:v>
              </c:pt>
              <c:pt idx="4650">
                <c:v>0.46510000000000001</c:v>
              </c:pt>
              <c:pt idx="4651">
                <c:v>0.4652</c:v>
              </c:pt>
              <c:pt idx="4652">
                <c:v>0.46529999999999999</c:v>
              </c:pt>
              <c:pt idx="4653">
                <c:v>0.46539999999999998</c:v>
              </c:pt>
              <c:pt idx="4654">
                <c:v>0.46550000000000002</c:v>
              </c:pt>
              <c:pt idx="4655">
                <c:v>0.46560000000000001</c:v>
              </c:pt>
              <c:pt idx="4656">
                <c:v>0.4657</c:v>
              </c:pt>
              <c:pt idx="4657">
                <c:v>0.46579999999999999</c:v>
              </c:pt>
              <c:pt idx="4658">
                <c:v>0.46589999999999998</c:v>
              </c:pt>
              <c:pt idx="4659">
                <c:v>0.46600000000000003</c:v>
              </c:pt>
              <c:pt idx="4660">
                <c:v>0.46610000000000001</c:v>
              </c:pt>
              <c:pt idx="4661">
                <c:v>0.4662</c:v>
              </c:pt>
              <c:pt idx="4662">
                <c:v>0.46629999999999999</c:v>
              </c:pt>
              <c:pt idx="4663">
                <c:v>0.46639999999999998</c:v>
              </c:pt>
              <c:pt idx="4664">
                <c:v>0.46650000000000003</c:v>
              </c:pt>
              <c:pt idx="4665">
                <c:v>0.46660000000000001</c:v>
              </c:pt>
              <c:pt idx="4666">
                <c:v>0.4667</c:v>
              </c:pt>
              <c:pt idx="4667">
                <c:v>0.46679999999999999</c:v>
              </c:pt>
              <c:pt idx="4668">
                <c:v>0.46689999999999998</c:v>
              </c:pt>
              <c:pt idx="4669">
                <c:v>0.46700000000000003</c:v>
              </c:pt>
              <c:pt idx="4670">
                <c:v>0.46710000000000002</c:v>
              </c:pt>
              <c:pt idx="4671">
                <c:v>0.4672</c:v>
              </c:pt>
              <c:pt idx="4672">
                <c:v>0.46729999999999999</c:v>
              </c:pt>
              <c:pt idx="4673">
                <c:v>0.46739999999999998</c:v>
              </c:pt>
              <c:pt idx="4674">
                <c:v>0.46750000000000003</c:v>
              </c:pt>
              <c:pt idx="4675">
                <c:v>0.46760000000000002</c:v>
              </c:pt>
              <c:pt idx="4676">
                <c:v>0.4677</c:v>
              </c:pt>
              <c:pt idx="4677">
                <c:v>0.46779999999999999</c:v>
              </c:pt>
              <c:pt idx="4678">
                <c:v>0.46789999999999998</c:v>
              </c:pt>
              <c:pt idx="4679">
                <c:v>0.46800000000000003</c:v>
              </c:pt>
              <c:pt idx="4680">
                <c:v>0.46810000000000002</c:v>
              </c:pt>
              <c:pt idx="4681">
                <c:v>0.46820000000000001</c:v>
              </c:pt>
              <c:pt idx="4682">
                <c:v>0.46829999999999999</c:v>
              </c:pt>
              <c:pt idx="4683">
                <c:v>0.46839999999999998</c:v>
              </c:pt>
              <c:pt idx="4684">
                <c:v>0.46850000000000003</c:v>
              </c:pt>
              <c:pt idx="4685">
                <c:v>0.46860000000000002</c:v>
              </c:pt>
              <c:pt idx="4686">
                <c:v>0.46870000000000001</c:v>
              </c:pt>
              <c:pt idx="4687">
                <c:v>0.46879999999999999</c:v>
              </c:pt>
              <c:pt idx="4688">
                <c:v>0.46889999999999998</c:v>
              </c:pt>
              <c:pt idx="4689">
                <c:v>0.46899999999999997</c:v>
              </c:pt>
              <c:pt idx="4690">
                <c:v>0.46910000000000002</c:v>
              </c:pt>
              <c:pt idx="4691">
                <c:v>0.46920000000000001</c:v>
              </c:pt>
              <c:pt idx="4692">
                <c:v>0.46929999999999999</c:v>
              </c:pt>
              <c:pt idx="4693">
                <c:v>0.46939999999999998</c:v>
              </c:pt>
              <c:pt idx="4694">
                <c:v>0.46949999999999997</c:v>
              </c:pt>
              <c:pt idx="4695">
                <c:v>0.46960000000000002</c:v>
              </c:pt>
              <c:pt idx="4696">
                <c:v>0.46970000000000001</c:v>
              </c:pt>
              <c:pt idx="4697">
                <c:v>0.4698</c:v>
              </c:pt>
              <c:pt idx="4698">
                <c:v>0.46989999999999998</c:v>
              </c:pt>
              <c:pt idx="4699">
                <c:v>0.47</c:v>
              </c:pt>
              <c:pt idx="4700">
                <c:v>0.47010000000000002</c:v>
              </c:pt>
              <c:pt idx="4701">
                <c:v>0.47020000000000001</c:v>
              </c:pt>
              <c:pt idx="4702">
                <c:v>0.4703</c:v>
              </c:pt>
              <c:pt idx="4703">
                <c:v>0.47039999999999998</c:v>
              </c:pt>
              <c:pt idx="4704">
                <c:v>0.47049999999999997</c:v>
              </c:pt>
              <c:pt idx="4705">
                <c:v>0.47060000000000002</c:v>
              </c:pt>
              <c:pt idx="4706">
                <c:v>0.47070000000000001</c:v>
              </c:pt>
              <c:pt idx="4707">
                <c:v>0.4708</c:v>
              </c:pt>
              <c:pt idx="4708">
                <c:v>0.47089999999999999</c:v>
              </c:pt>
              <c:pt idx="4709">
                <c:v>0.47099999999999997</c:v>
              </c:pt>
              <c:pt idx="4710">
                <c:v>0.47110000000000002</c:v>
              </c:pt>
              <c:pt idx="4711">
                <c:v>0.47120000000000001</c:v>
              </c:pt>
              <c:pt idx="4712">
                <c:v>0.4713</c:v>
              </c:pt>
              <c:pt idx="4713">
                <c:v>0.47139999999999999</c:v>
              </c:pt>
              <c:pt idx="4714">
                <c:v>0.47149999999999997</c:v>
              </c:pt>
              <c:pt idx="4715">
                <c:v>0.47160000000000002</c:v>
              </c:pt>
              <c:pt idx="4716">
                <c:v>0.47170000000000001</c:v>
              </c:pt>
              <c:pt idx="4717">
                <c:v>0.4718</c:v>
              </c:pt>
              <c:pt idx="4718">
                <c:v>0.47189999999999999</c:v>
              </c:pt>
              <c:pt idx="4719">
                <c:v>0.47199999999999998</c:v>
              </c:pt>
              <c:pt idx="4720">
                <c:v>0.47210000000000002</c:v>
              </c:pt>
              <c:pt idx="4721">
                <c:v>0.47220000000000001</c:v>
              </c:pt>
              <c:pt idx="4722">
                <c:v>0.4723</c:v>
              </c:pt>
              <c:pt idx="4723">
                <c:v>0.47239999999999999</c:v>
              </c:pt>
              <c:pt idx="4724">
                <c:v>0.47249999999999998</c:v>
              </c:pt>
              <c:pt idx="4725">
                <c:v>0.47260000000000002</c:v>
              </c:pt>
              <c:pt idx="4726">
                <c:v>0.47270000000000001</c:v>
              </c:pt>
              <c:pt idx="4727">
                <c:v>0.4728</c:v>
              </c:pt>
              <c:pt idx="4728">
                <c:v>0.47289999999999999</c:v>
              </c:pt>
              <c:pt idx="4729">
                <c:v>0.47299999999999998</c:v>
              </c:pt>
              <c:pt idx="4730">
                <c:v>0.47310000000000002</c:v>
              </c:pt>
              <c:pt idx="4731">
                <c:v>0.47320000000000001</c:v>
              </c:pt>
              <c:pt idx="4732">
                <c:v>0.4733</c:v>
              </c:pt>
              <c:pt idx="4733">
                <c:v>0.47339999999999999</c:v>
              </c:pt>
              <c:pt idx="4734">
                <c:v>0.47349999999999998</c:v>
              </c:pt>
              <c:pt idx="4735">
                <c:v>0.47360000000000002</c:v>
              </c:pt>
              <c:pt idx="4736">
                <c:v>0.47370000000000001</c:v>
              </c:pt>
              <c:pt idx="4737">
                <c:v>0.4738</c:v>
              </c:pt>
              <c:pt idx="4738">
                <c:v>0.47389999999999999</c:v>
              </c:pt>
              <c:pt idx="4739">
                <c:v>0.47399999999999998</c:v>
              </c:pt>
              <c:pt idx="4740">
                <c:v>0.47410000000000002</c:v>
              </c:pt>
              <c:pt idx="4741">
                <c:v>0.47420000000000001</c:v>
              </c:pt>
              <c:pt idx="4742">
                <c:v>0.4743</c:v>
              </c:pt>
              <c:pt idx="4743">
                <c:v>0.47439999999999999</c:v>
              </c:pt>
              <c:pt idx="4744">
                <c:v>0.47449999999999998</c:v>
              </c:pt>
              <c:pt idx="4745">
                <c:v>0.47460000000000002</c:v>
              </c:pt>
              <c:pt idx="4746">
                <c:v>0.47470000000000001</c:v>
              </c:pt>
              <c:pt idx="4747">
                <c:v>0.4748</c:v>
              </c:pt>
              <c:pt idx="4748">
                <c:v>0.47489999999999999</c:v>
              </c:pt>
              <c:pt idx="4749">
                <c:v>0.47499999999999998</c:v>
              </c:pt>
              <c:pt idx="4750">
                <c:v>0.47510000000000002</c:v>
              </c:pt>
              <c:pt idx="4751">
                <c:v>0.47520000000000001</c:v>
              </c:pt>
              <c:pt idx="4752">
                <c:v>0.4753</c:v>
              </c:pt>
              <c:pt idx="4753">
                <c:v>0.47539999999999999</c:v>
              </c:pt>
              <c:pt idx="4754">
                <c:v>0.47549999999999998</c:v>
              </c:pt>
              <c:pt idx="4755">
                <c:v>0.47560000000000002</c:v>
              </c:pt>
              <c:pt idx="4756">
                <c:v>0.47570000000000001</c:v>
              </c:pt>
              <c:pt idx="4757">
                <c:v>0.4758</c:v>
              </c:pt>
              <c:pt idx="4758">
                <c:v>0.47589999999999999</c:v>
              </c:pt>
              <c:pt idx="4759">
                <c:v>0.47599999999999998</c:v>
              </c:pt>
              <c:pt idx="4760">
                <c:v>0.47610000000000002</c:v>
              </c:pt>
              <c:pt idx="4761">
                <c:v>0.47620000000000001</c:v>
              </c:pt>
              <c:pt idx="4762">
                <c:v>0.4763</c:v>
              </c:pt>
              <c:pt idx="4763">
                <c:v>0.47639999999999999</c:v>
              </c:pt>
              <c:pt idx="4764">
                <c:v>0.47649999999999998</c:v>
              </c:pt>
              <c:pt idx="4765">
                <c:v>0.47660000000000002</c:v>
              </c:pt>
              <c:pt idx="4766">
                <c:v>0.47670000000000001</c:v>
              </c:pt>
              <c:pt idx="4767">
                <c:v>0.4768</c:v>
              </c:pt>
              <c:pt idx="4768">
                <c:v>0.47689999999999999</c:v>
              </c:pt>
              <c:pt idx="4769">
                <c:v>0.47699999999999998</c:v>
              </c:pt>
              <c:pt idx="4770">
                <c:v>0.47710000000000002</c:v>
              </c:pt>
              <c:pt idx="4771">
                <c:v>0.47720000000000001</c:v>
              </c:pt>
              <c:pt idx="4772">
                <c:v>0.4773</c:v>
              </c:pt>
              <c:pt idx="4773">
                <c:v>0.47739999999999999</c:v>
              </c:pt>
              <c:pt idx="4774">
                <c:v>0.47749999999999998</c:v>
              </c:pt>
              <c:pt idx="4775">
                <c:v>0.47760000000000002</c:v>
              </c:pt>
              <c:pt idx="4776">
                <c:v>0.47770000000000001</c:v>
              </c:pt>
              <c:pt idx="4777">
                <c:v>0.4778</c:v>
              </c:pt>
              <c:pt idx="4778">
                <c:v>0.47789999999999999</c:v>
              </c:pt>
              <c:pt idx="4779">
                <c:v>0.47799999999999998</c:v>
              </c:pt>
              <c:pt idx="4780">
                <c:v>0.47810000000000002</c:v>
              </c:pt>
              <c:pt idx="4781">
                <c:v>0.47820000000000001</c:v>
              </c:pt>
              <c:pt idx="4782">
                <c:v>0.4783</c:v>
              </c:pt>
              <c:pt idx="4783">
                <c:v>0.47839999999999999</c:v>
              </c:pt>
              <c:pt idx="4784">
                <c:v>0.47849999999999998</c:v>
              </c:pt>
              <c:pt idx="4785">
                <c:v>0.47860000000000003</c:v>
              </c:pt>
              <c:pt idx="4786">
                <c:v>0.47870000000000001</c:v>
              </c:pt>
              <c:pt idx="4787">
                <c:v>0.4788</c:v>
              </c:pt>
              <c:pt idx="4788">
                <c:v>0.47889999999999999</c:v>
              </c:pt>
              <c:pt idx="4789">
                <c:v>0.47899999999999998</c:v>
              </c:pt>
              <c:pt idx="4790">
                <c:v>0.47910000000000003</c:v>
              </c:pt>
              <c:pt idx="4791">
                <c:v>0.47920000000000001</c:v>
              </c:pt>
              <c:pt idx="4792">
                <c:v>0.4793</c:v>
              </c:pt>
              <c:pt idx="4793">
                <c:v>0.47939999999999999</c:v>
              </c:pt>
              <c:pt idx="4794">
                <c:v>0.47949999999999998</c:v>
              </c:pt>
              <c:pt idx="4795">
                <c:v>0.47960000000000003</c:v>
              </c:pt>
              <c:pt idx="4796">
                <c:v>0.47970000000000002</c:v>
              </c:pt>
              <c:pt idx="4797">
                <c:v>0.4798</c:v>
              </c:pt>
              <c:pt idx="4798">
                <c:v>0.47989999999999999</c:v>
              </c:pt>
              <c:pt idx="4799">
                <c:v>0.48</c:v>
              </c:pt>
              <c:pt idx="4800">
                <c:v>0.48010000000000003</c:v>
              </c:pt>
              <c:pt idx="4801">
                <c:v>0.48020000000000002</c:v>
              </c:pt>
              <c:pt idx="4802">
                <c:v>0.4803</c:v>
              </c:pt>
              <c:pt idx="4803">
                <c:v>0.48039999999999999</c:v>
              </c:pt>
              <c:pt idx="4804">
                <c:v>0.48049999999999998</c:v>
              </c:pt>
              <c:pt idx="4805">
                <c:v>0.48060000000000003</c:v>
              </c:pt>
              <c:pt idx="4806">
                <c:v>0.48070000000000002</c:v>
              </c:pt>
              <c:pt idx="4807">
                <c:v>0.48080000000000001</c:v>
              </c:pt>
              <c:pt idx="4808">
                <c:v>0.48089999999999999</c:v>
              </c:pt>
              <c:pt idx="4809">
                <c:v>0.48099999999999998</c:v>
              </c:pt>
              <c:pt idx="4810">
                <c:v>0.48110000000000003</c:v>
              </c:pt>
              <c:pt idx="4811">
                <c:v>0.48120000000000002</c:v>
              </c:pt>
              <c:pt idx="4812">
                <c:v>0.48130000000000001</c:v>
              </c:pt>
              <c:pt idx="4813">
                <c:v>0.48139999999999999</c:v>
              </c:pt>
              <c:pt idx="4814">
                <c:v>0.48149999999999998</c:v>
              </c:pt>
              <c:pt idx="4815">
                <c:v>0.48159999999999997</c:v>
              </c:pt>
              <c:pt idx="4816">
                <c:v>0.48170000000000002</c:v>
              </c:pt>
              <c:pt idx="4817">
                <c:v>0.48180000000000001</c:v>
              </c:pt>
              <c:pt idx="4818">
                <c:v>0.4819</c:v>
              </c:pt>
              <c:pt idx="4819">
                <c:v>0.48199999999999998</c:v>
              </c:pt>
              <c:pt idx="4820">
                <c:v>0.48209999999999997</c:v>
              </c:pt>
              <c:pt idx="4821">
                <c:v>0.48220000000000002</c:v>
              </c:pt>
              <c:pt idx="4822">
                <c:v>0.48230000000000001</c:v>
              </c:pt>
              <c:pt idx="4823">
                <c:v>0.4824</c:v>
              </c:pt>
              <c:pt idx="4824">
                <c:v>0.48249999999999998</c:v>
              </c:pt>
              <c:pt idx="4825">
                <c:v>0.48259999999999997</c:v>
              </c:pt>
              <c:pt idx="4826">
                <c:v>0.48270000000000002</c:v>
              </c:pt>
              <c:pt idx="4827">
                <c:v>0.48280000000000001</c:v>
              </c:pt>
              <c:pt idx="4828">
                <c:v>0.4829</c:v>
              </c:pt>
              <c:pt idx="4829">
                <c:v>0.48299999999999998</c:v>
              </c:pt>
              <c:pt idx="4830">
                <c:v>0.48309999999999997</c:v>
              </c:pt>
              <c:pt idx="4831">
                <c:v>0.48320000000000002</c:v>
              </c:pt>
              <c:pt idx="4832">
                <c:v>0.48330000000000001</c:v>
              </c:pt>
              <c:pt idx="4833">
                <c:v>0.4834</c:v>
              </c:pt>
              <c:pt idx="4834">
                <c:v>0.48349999999999999</c:v>
              </c:pt>
              <c:pt idx="4835">
                <c:v>0.48359999999999997</c:v>
              </c:pt>
              <c:pt idx="4836">
                <c:v>0.48370000000000002</c:v>
              </c:pt>
              <c:pt idx="4837">
                <c:v>0.48380000000000001</c:v>
              </c:pt>
              <c:pt idx="4838">
                <c:v>0.4839</c:v>
              </c:pt>
              <c:pt idx="4839">
                <c:v>0.48399999999999999</c:v>
              </c:pt>
              <c:pt idx="4840">
                <c:v>0.48409999999999997</c:v>
              </c:pt>
              <c:pt idx="4841">
                <c:v>0.48420000000000002</c:v>
              </c:pt>
              <c:pt idx="4842">
                <c:v>0.48430000000000001</c:v>
              </c:pt>
              <c:pt idx="4843">
                <c:v>0.4844</c:v>
              </c:pt>
              <c:pt idx="4844">
                <c:v>0.48449999999999999</c:v>
              </c:pt>
              <c:pt idx="4845">
                <c:v>0.48459999999999998</c:v>
              </c:pt>
              <c:pt idx="4846">
                <c:v>0.48470000000000002</c:v>
              </c:pt>
              <c:pt idx="4847">
                <c:v>0.48480000000000001</c:v>
              </c:pt>
              <c:pt idx="4848">
                <c:v>0.4849</c:v>
              </c:pt>
              <c:pt idx="4849">
                <c:v>0.48499999999999999</c:v>
              </c:pt>
              <c:pt idx="4850">
                <c:v>0.48509999999999998</c:v>
              </c:pt>
              <c:pt idx="4851">
                <c:v>0.48520000000000002</c:v>
              </c:pt>
              <c:pt idx="4852">
                <c:v>0.48530000000000001</c:v>
              </c:pt>
              <c:pt idx="4853">
                <c:v>0.4854</c:v>
              </c:pt>
              <c:pt idx="4854">
                <c:v>0.48549999999999999</c:v>
              </c:pt>
              <c:pt idx="4855">
                <c:v>0.48559999999999998</c:v>
              </c:pt>
              <c:pt idx="4856">
                <c:v>0.48570000000000002</c:v>
              </c:pt>
              <c:pt idx="4857">
                <c:v>0.48580000000000001</c:v>
              </c:pt>
              <c:pt idx="4858">
                <c:v>0.4859</c:v>
              </c:pt>
              <c:pt idx="4859">
                <c:v>0.48599999999999999</c:v>
              </c:pt>
              <c:pt idx="4860">
                <c:v>0.48609999999999998</c:v>
              </c:pt>
              <c:pt idx="4861">
                <c:v>0.48620000000000002</c:v>
              </c:pt>
              <c:pt idx="4862">
                <c:v>0.48630000000000001</c:v>
              </c:pt>
              <c:pt idx="4863">
                <c:v>0.4864</c:v>
              </c:pt>
              <c:pt idx="4864">
                <c:v>0.48649999999999999</c:v>
              </c:pt>
              <c:pt idx="4865">
                <c:v>0.48659999999999998</c:v>
              </c:pt>
              <c:pt idx="4866">
                <c:v>0.48670000000000002</c:v>
              </c:pt>
              <c:pt idx="4867">
                <c:v>0.48680000000000001</c:v>
              </c:pt>
              <c:pt idx="4868">
                <c:v>0.4869</c:v>
              </c:pt>
              <c:pt idx="4869">
                <c:v>0.48699999999999999</c:v>
              </c:pt>
              <c:pt idx="4870">
                <c:v>0.48709999999999998</c:v>
              </c:pt>
              <c:pt idx="4871">
                <c:v>0.48720000000000002</c:v>
              </c:pt>
              <c:pt idx="4872">
                <c:v>0.48730000000000001</c:v>
              </c:pt>
              <c:pt idx="4873">
                <c:v>0.4874</c:v>
              </c:pt>
              <c:pt idx="4874">
                <c:v>0.48749999999999999</c:v>
              </c:pt>
              <c:pt idx="4875">
                <c:v>0.48759999999999998</c:v>
              </c:pt>
              <c:pt idx="4876">
                <c:v>0.48770000000000002</c:v>
              </c:pt>
              <c:pt idx="4877">
                <c:v>0.48780000000000001</c:v>
              </c:pt>
              <c:pt idx="4878">
                <c:v>0.4879</c:v>
              </c:pt>
              <c:pt idx="4879">
                <c:v>0.48799999999999999</c:v>
              </c:pt>
              <c:pt idx="4880">
                <c:v>0.48809999999999998</c:v>
              </c:pt>
              <c:pt idx="4881">
                <c:v>0.48820000000000002</c:v>
              </c:pt>
              <c:pt idx="4882">
                <c:v>0.48830000000000001</c:v>
              </c:pt>
              <c:pt idx="4883">
                <c:v>0.4884</c:v>
              </c:pt>
              <c:pt idx="4884">
                <c:v>0.48849999999999999</c:v>
              </c:pt>
              <c:pt idx="4885">
                <c:v>0.48859999999999998</c:v>
              </c:pt>
              <c:pt idx="4886">
                <c:v>0.48870000000000002</c:v>
              </c:pt>
              <c:pt idx="4887">
                <c:v>0.48880000000000001</c:v>
              </c:pt>
              <c:pt idx="4888">
                <c:v>0.4889</c:v>
              </c:pt>
              <c:pt idx="4889">
                <c:v>0.48899999999999999</c:v>
              </c:pt>
              <c:pt idx="4890">
                <c:v>0.48909999999999998</c:v>
              </c:pt>
              <c:pt idx="4891">
                <c:v>0.48920000000000002</c:v>
              </c:pt>
              <c:pt idx="4892">
                <c:v>0.48930000000000001</c:v>
              </c:pt>
              <c:pt idx="4893">
                <c:v>0.4894</c:v>
              </c:pt>
              <c:pt idx="4894">
                <c:v>0.48949999999999999</c:v>
              </c:pt>
              <c:pt idx="4895">
                <c:v>0.48959999999999998</c:v>
              </c:pt>
              <c:pt idx="4896">
                <c:v>0.48970000000000002</c:v>
              </c:pt>
              <c:pt idx="4897">
                <c:v>0.48980000000000001</c:v>
              </c:pt>
              <c:pt idx="4898">
                <c:v>0.4899</c:v>
              </c:pt>
              <c:pt idx="4899">
                <c:v>0.49</c:v>
              </c:pt>
              <c:pt idx="4900">
                <c:v>0.49009999999999998</c:v>
              </c:pt>
              <c:pt idx="4901">
                <c:v>0.49020000000000002</c:v>
              </c:pt>
              <c:pt idx="4902">
                <c:v>0.49030000000000001</c:v>
              </c:pt>
              <c:pt idx="4903">
                <c:v>0.4904</c:v>
              </c:pt>
              <c:pt idx="4904">
                <c:v>0.49049999999999999</c:v>
              </c:pt>
              <c:pt idx="4905">
                <c:v>0.49059999999999998</c:v>
              </c:pt>
              <c:pt idx="4906">
                <c:v>0.49070000000000003</c:v>
              </c:pt>
              <c:pt idx="4907">
                <c:v>0.49080000000000001</c:v>
              </c:pt>
              <c:pt idx="4908">
                <c:v>0.4909</c:v>
              </c:pt>
              <c:pt idx="4909">
                <c:v>0.49099999999999999</c:v>
              </c:pt>
              <c:pt idx="4910">
                <c:v>0.49109999999999998</c:v>
              </c:pt>
              <c:pt idx="4911">
                <c:v>0.49120000000000003</c:v>
              </c:pt>
              <c:pt idx="4912">
                <c:v>0.49130000000000001</c:v>
              </c:pt>
              <c:pt idx="4913">
                <c:v>0.4914</c:v>
              </c:pt>
              <c:pt idx="4914">
                <c:v>0.49149999999999999</c:v>
              </c:pt>
              <c:pt idx="4915">
                <c:v>0.49159999999999998</c:v>
              </c:pt>
              <c:pt idx="4916">
                <c:v>0.49170000000000003</c:v>
              </c:pt>
              <c:pt idx="4917">
                <c:v>0.49180000000000001</c:v>
              </c:pt>
              <c:pt idx="4918">
                <c:v>0.4919</c:v>
              </c:pt>
              <c:pt idx="4919">
                <c:v>0.49199999999999999</c:v>
              </c:pt>
              <c:pt idx="4920">
                <c:v>0.49209999999999998</c:v>
              </c:pt>
              <c:pt idx="4921">
                <c:v>0.49220000000000003</c:v>
              </c:pt>
              <c:pt idx="4922">
                <c:v>0.49230000000000002</c:v>
              </c:pt>
              <c:pt idx="4923">
                <c:v>0.4924</c:v>
              </c:pt>
              <c:pt idx="4924">
                <c:v>0.49249999999999999</c:v>
              </c:pt>
              <c:pt idx="4925">
                <c:v>0.49259999999999998</c:v>
              </c:pt>
              <c:pt idx="4926">
                <c:v>0.49270000000000003</c:v>
              </c:pt>
              <c:pt idx="4927">
                <c:v>0.49280000000000002</c:v>
              </c:pt>
              <c:pt idx="4928">
                <c:v>0.4929</c:v>
              </c:pt>
              <c:pt idx="4929">
                <c:v>0.49299999999999999</c:v>
              </c:pt>
              <c:pt idx="4930">
                <c:v>0.49309999999999998</c:v>
              </c:pt>
              <c:pt idx="4931">
                <c:v>0.49320000000000003</c:v>
              </c:pt>
              <c:pt idx="4932">
                <c:v>0.49330000000000002</c:v>
              </c:pt>
              <c:pt idx="4933">
                <c:v>0.49340000000000001</c:v>
              </c:pt>
              <c:pt idx="4934">
                <c:v>0.49349999999999999</c:v>
              </c:pt>
              <c:pt idx="4935">
                <c:v>0.49359999999999998</c:v>
              </c:pt>
              <c:pt idx="4936">
                <c:v>0.49370000000000003</c:v>
              </c:pt>
              <c:pt idx="4937">
                <c:v>0.49380000000000002</c:v>
              </c:pt>
              <c:pt idx="4938">
                <c:v>0.49390000000000001</c:v>
              </c:pt>
              <c:pt idx="4939">
                <c:v>0.49399999999999999</c:v>
              </c:pt>
              <c:pt idx="4940">
                <c:v>0.49409999999999998</c:v>
              </c:pt>
              <c:pt idx="4941">
                <c:v>0.49419999999999997</c:v>
              </c:pt>
              <c:pt idx="4942">
                <c:v>0.49430000000000002</c:v>
              </c:pt>
              <c:pt idx="4943">
                <c:v>0.49440000000000001</c:v>
              </c:pt>
              <c:pt idx="4944">
                <c:v>0.4945</c:v>
              </c:pt>
              <c:pt idx="4945">
                <c:v>0.49459999999999998</c:v>
              </c:pt>
              <c:pt idx="4946">
                <c:v>0.49469999999999997</c:v>
              </c:pt>
              <c:pt idx="4947">
                <c:v>0.49480000000000002</c:v>
              </c:pt>
              <c:pt idx="4948">
                <c:v>0.49490000000000001</c:v>
              </c:pt>
              <c:pt idx="4949">
                <c:v>0.495</c:v>
              </c:pt>
              <c:pt idx="4950">
                <c:v>0.49509999999999998</c:v>
              </c:pt>
              <c:pt idx="4951">
                <c:v>0.49519999999999997</c:v>
              </c:pt>
              <c:pt idx="4952">
                <c:v>0.49530000000000002</c:v>
              </c:pt>
              <c:pt idx="4953">
                <c:v>0.49540000000000001</c:v>
              </c:pt>
              <c:pt idx="4954">
                <c:v>0.4955</c:v>
              </c:pt>
              <c:pt idx="4955">
                <c:v>0.49559999999999998</c:v>
              </c:pt>
              <c:pt idx="4956">
                <c:v>0.49569999999999997</c:v>
              </c:pt>
              <c:pt idx="4957">
                <c:v>0.49580000000000002</c:v>
              </c:pt>
              <c:pt idx="4958">
                <c:v>0.49590000000000001</c:v>
              </c:pt>
              <c:pt idx="4959">
                <c:v>0.496</c:v>
              </c:pt>
              <c:pt idx="4960">
                <c:v>0.49609999999999999</c:v>
              </c:pt>
              <c:pt idx="4961">
                <c:v>0.49619999999999997</c:v>
              </c:pt>
              <c:pt idx="4962">
                <c:v>0.49630000000000002</c:v>
              </c:pt>
              <c:pt idx="4963">
                <c:v>0.49640000000000001</c:v>
              </c:pt>
              <c:pt idx="4964">
                <c:v>0.4965</c:v>
              </c:pt>
              <c:pt idx="4965">
                <c:v>0.49659999999999999</c:v>
              </c:pt>
              <c:pt idx="4966">
                <c:v>0.49669999999999997</c:v>
              </c:pt>
              <c:pt idx="4967">
                <c:v>0.49680000000000002</c:v>
              </c:pt>
              <c:pt idx="4968">
                <c:v>0.49690000000000001</c:v>
              </c:pt>
              <c:pt idx="4969">
                <c:v>0.497</c:v>
              </c:pt>
              <c:pt idx="4970">
                <c:v>0.49709999999999999</c:v>
              </c:pt>
              <c:pt idx="4971">
                <c:v>0.49719999999999998</c:v>
              </c:pt>
              <c:pt idx="4972">
                <c:v>0.49730000000000002</c:v>
              </c:pt>
              <c:pt idx="4973">
                <c:v>0.49740000000000001</c:v>
              </c:pt>
              <c:pt idx="4974">
                <c:v>0.4975</c:v>
              </c:pt>
              <c:pt idx="4975">
                <c:v>0.49759999999999999</c:v>
              </c:pt>
              <c:pt idx="4976">
                <c:v>0.49769999999999998</c:v>
              </c:pt>
              <c:pt idx="4977">
                <c:v>0.49780000000000002</c:v>
              </c:pt>
              <c:pt idx="4978">
                <c:v>0.49790000000000001</c:v>
              </c:pt>
              <c:pt idx="4979">
                <c:v>0.498</c:v>
              </c:pt>
              <c:pt idx="4980">
                <c:v>0.49809999999999999</c:v>
              </c:pt>
              <c:pt idx="4981">
                <c:v>0.49819999999999998</c:v>
              </c:pt>
              <c:pt idx="4982">
                <c:v>0.49830000000000002</c:v>
              </c:pt>
              <c:pt idx="4983">
                <c:v>0.49840000000000001</c:v>
              </c:pt>
              <c:pt idx="4984">
                <c:v>0.4985</c:v>
              </c:pt>
              <c:pt idx="4985">
                <c:v>0.49859999999999999</c:v>
              </c:pt>
              <c:pt idx="4986">
                <c:v>0.49869999999999998</c:v>
              </c:pt>
              <c:pt idx="4987">
                <c:v>0.49880000000000002</c:v>
              </c:pt>
              <c:pt idx="4988">
                <c:v>0.49890000000000001</c:v>
              </c:pt>
              <c:pt idx="4989">
                <c:v>0.499</c:v>
              </c:pt>
              <c:pt idx="4990">
                <c:v>0.49909999999999999</c:v>
              </c:pt>
              <c:pt idx="4991">
                <c:v>0.49919999999999998</c:v>
              </c:pt>
              <c:pt idx="4992">
                <c:v>0.49930000000000002</c:v>
              </c:pt>
              <c:pt idx="4993">
                <c:v>0.49940000000000001</c:v>
              </c:pt>
              <c:pt idx="4994">
                <c:v>0.4995</c:v>
              </c:pt>
              <c:pt idx="4995">
                <c:v>0.49959999999999999</c:v>
              </c:pt>
              <c:pt idx="4996">
                <c:v>0.49969999999999998</c:v>
              </c:pt>
              <c:pt idx="4997">
                <c:v>0.49980000000000002</c:v>
              </c:pt>
              <c:pt idx="4998">
                <c:v>0.49990000000000001</c:v>
              </c:pt>
              <c:pt idx="4999">
                <c:v>0.5</c:v>
              </c:pt>
              <c:pt idx="5000">
                <c:v>0.50009999999999999</c:v>
              </c:pt>
              <c:pt idx="5001">
                <c:v>0.50019999999999998</c:v>
              </c:pt>
              <c:pt idx="5002">
                <c:v>0.50029999999999997</c:v>
              </c:pt>
              <c:pt idx="5003">
                <c:v>0.50039999999999996</c:v>
              </c:pt>
              <c:pt idx="5004">
                <c:v>0.50049999999999994</c:v>
              </c:pt>
              <c:pt idx="5005">
                <c:v>0.50060000000000004</c:v>
              </c:pt>
              <c:pt idx="5006">
                <c:v>0.50070000000000003</c:v>
              </c:pt>
              <c:pt idx="5007">
                <c:v>0.50080000000000002</c:v>
              </c:pt>
              <c:pt idx="5008">
                <c:v>0.50090000000000001</c:v>
              </c:pt>
              <c:pt idx="5009">
                <c:v>0.501</c:v>
              </c:pt>
              <c:pt idx="5010">
                <c:v>0.50109999999999999</c:v>
              </c:pt>
              <c:pt idx="5011">
                <c:v>0.50119999999999998</c:v>
              </c:pt>
              <c:pt idx="5012">
                <c:v>0.50129999999999997</c:v>
              </c:pt>
              <c:pt idx="5013">
                <c:v>0.50139999999999996</c:v>
              </c:pt>
              <c:pt idx="5014">
                <c:v>0.50149999999999995</c:v>
              </c:pt>
              <c:pt idx="5015">
                <c:v>0.50160000000000005</c:v>
              </c:pt>
              <c:pt idx="5016">
                <c:v>0.50170000000000003</c:v>
              </c:pt>
              <c:pt idx="5017">
                <c:v>0.50180000000000002</c:v>
              </c:pt>
              <c:pt idx="5018">
                <c:v>0.50190000000000001</c:v>
              </c:pt>
              <c:pt idx="5019">
                <c:v>0.502</c:v>
              </c:pt>
              <c:pt idx="5020">
                <c:v>0.50209999999999999</c:v>
              </c:pt>
              <c:pt idx="5021">
                <c:v>0.50219999999999998</c:v>
              </c:pt>
              <c:pt idx="5022">
                <c:v>0.50229999999999997</c:v>
              </c:pt>
              <c:pt idx="5023">
                <c:v>0.50239999999999996</c:v>
              </c:pt>
              <c:pt idx="5024">
                <c:v>0.50249999999999995</c:v>
              </c:pt>
              <c:pt idx="5025">
                <c:v>0.50260000000000005</c:v>
              </c:pt>
              <c:pt idx="5026">
                <c:v>0.50270000000000004</c:v>
              </c:pt>
              <c:pt idx="5027">
                <c:v>0.50280000000000002</c:v>
              </c:pt>
              <c:pt idx="5028">
                <c:v>0.50290000000000001</c:v>
              </c:pt>
              <c:pt idx="5029">
                <c:v>0.503</c:v>
              </c:pt>
              <c:pt idx="5030">
                <c:v>0.50309999999999999</c:v>
              </c:pt>
              <c:pt idx="5031">
                <c:v>0.50319999999999998</c:v>
              </c:pt>
              <c:pt idx="5032">
                <c:v>0.50329999999999997</c:v>
              </c:pt>
              <c:pt idx="5033">
                <c:v>0.50339999999999996</c:v>
              </c:pt>
              <c:pt idx="5034">
                <c:v>0.50349999999999995</c:v>
              </c:pt>
              <c:pt idx="5035">
                <c:v>0.50360000000000005</c:v>
              </c:pt>
              <c:pt idx="5036">
                <c:v>0.50370000000000004</c:v>
              </c:pt>
              <c:pt idx="5037">
                <c:v>0.50380000000000003</c:v>
              </c:pt>
              <c:pt idx="5038">
                <c:v>0.50390000000000001</c:v>
              </c:pt>
              <c:pt idx="5039">
                <c:v>0.504</c:v>
              </c:pt>
              <c:pt idx="5040">
                <c:v>0.50409999999999999</c:v>
              </c:pt>
              <c:pt idx="5041">
                <c:v>0.50419999999999998</c:v>
              </c:pt>
              <c:pt idx="5042">
                <c:v>0.50429999999999997</c:v>
              </c:pt>
              <c:pt idx="5043">
                <c:v>0.50439999999999996</c:v>
              </c:pt>
              <c:pt idx="5044">
                <c:v>0.50449999999999995</c:v>
              </c:pt>
              <c:pt idx="5045">
                <c:v>0.50460000000000005</c:v>
              </c:pt>
              <c:pt idx="5046">
                <c:v>0.50470000000000004</c:v>
              </c:pt>
              <c:pt idx="5047">
                <c:v>0.50480000000000003</c:v>
              </c:pt>
              <c:pt idx="5048">
                <c:v>0.50490000000000002</c:v>
              </c:pt>
              <c:pt idx="5049">
                <c:v>0.505</c:v>
              </c:pt>
              <c:pt idx="5050">
                <c:v>0.50509999999999999</c:v>
              </c:pt>
              <c:pt idx="5051">
                <c:v>0.50519999999999998</c:v>
              </c:pt>
              <c:pt idx="5052">
                <c:v>0.50529999999999997</c:v>
              </c:pt>
              <c:pt idx="5053">
                <c:v>0.50539999999999996</c:v>
              </c:pt>
              <c:pt idx="5054">
                <c:v>0.50549999999999995</c:v>
              </c:pt>
              <c:pt idx="5055">
                <c:v>0.50560000000000005</c:v>
              </c:pt>
              <c:pt idx="5056">
                <c:v>0.50570000000000004</c:v>
              </c:pt>
              <c:pt idx="5057">
                <c:v>0.50580000000000003</c:v>
              </c:pt>
              <c:pt idx="5058">
                <c:v>0.50590000000000002</c:v>
              </c:pt>
              <c:pt idx="5059">
                <c:v>0.50600000000000001</c:v>
              </c:pt>
              <c:pt idx="5060">
                <c:v>0.50609999999999999</c:v>
              </c:pt>
              <c:pt idx="5061">
                <c:v>0.50619999999999998</c:v>
              </c:pt>
              <c:pt idx="5062">
                <c:v>0.50629999999999997</c:v>
              </c:pt>
              <c:pt idx="5063">
                <c:v>0.50639999999999996</c:v>
              </c:pt>
              <c:pt idx="5064">
                <c:v>0.50649999999999995</c:v>
              </c:pt>
              <c:pt idx="5065">
                <c:v>0.50660000000000005</c:v>
              </c:pt>
              <c:pt idx="5066">
                <c:v>0.50670000000000004</c:v>
              </c:pt>
              <c:pt idx="5067">
                <c:v>0.50680000000000003</c:v>
              </c:pt>
              <c:pt idx="5068">
                <c:v>0.50690000000000002</c:v>
              </c:pt>
              <c:pt idx="5069">
                <c:v>0.50700000000000001</c:v>
              </c:pt>
              <c:pt idx="5070">
                <c:v>0.5071</c:v>
              </c:pt>
              <c:pt idx="5071">
                <c:v>0.50719999999999998</c:v>
              </c:pt>
              <c:pt idx="5072">
                <c:v>0.50729999999999997</c:v>
              </c:pt>
              <c:pt idx="5073">
                <c:v>0.50739999999999996</c:v>
              </c:pt>
              <c:pt idx="5074">
                <c:v>0.50749999999999995</c:v>
              </c:pt>
              <c:pt idx="5075">
                <c:v>0.50760000000000005</c:v>
              </c:pt>
              <c:pt idx="5076">
                <c:v>0.50770000000000004</c:v>
              </c:pt>
              <c:pt idx="5077">
                <c:v>0.50780000000000003</c:v>
              </c:pt>
              <c:pt idx="5078">
                <c:v>0.50790000000000002</c:v>
              </c:pt>
              <c:pt idx="5079">
                <c:v>0.50800000000000001</c:v>
              </c:pt>
              <c:pt idx="5080">
                <c:v>0.5081</c:v>
              </c:pt>
              <c:pt idx="5081">
                <c:v>0.50819999999999999</c:v>
              </c:pt>
              <c:pt idx="5082">
                <c:v>0.50829999999999997</c:v>
              </c:pt>
              <c:pt idx="5083">
                <c:v>0.50839999999999996</c:v>
              </c:pt>
              <c:pt idx="5084">
                <c:v>0.50849999999999995</c:v>
              </c:pt>
              <c:pt idx="5085">
                <c:v>0.50860000000000005</c:v>
              </c:pt>
              <c:pt idx="5086">
                <c:v>0.50870000000000004</c:v>
              </c:pt>
              <c:pt idx="5087">
                <c:v>0.50880000000000003</c:v>
              </c:pt>
              <c:pt idx="5088">
                <c:v>0.50890000000000002</c:v>
              </c:pt>
              <c:pt idx="5089">
                <c:v>0.50900000000000001</c:v>
              </c:pt>
              <c:pt idx="5090">
                <c:v>0.5091</c:v>
              </c:pt>
              <c:pt idx="5091">
                <c:v>0.50919999999999999</c:v>
              </c:pt>
              <c:pt idx="5092">
                <c:v>0.50929999999999997</c:v>
              </c:pt>
              <c:pt idx="5093">
                <c:v>0.50939999999999996</c:v>
              </c:pt>
              <c:pt idx="5094">
                <c:v>0.50949999999999995</c:v>
              </c:pt>
              <c:pt idx="5095">
                <c:v>0.50960000000000005</c:v>
              </c:pt>
              <c:pt idx="5096">
                <c:v>0.50970000000000004</c:v>
              </c:pt>
              <c:pt idx="5097">
                <c:v>0.50980000000000003</c:v>
              </c:pt>
              <c:pt idx="5098">
                <c:v>0.50990000000000002</c:v>
              </c:pt>
              <c:pt idx="5099">
                <c:v>0.51</c:v>
              </c:pt>
              <c:pt idx="5100">
                <c:v>0.5101</c:v>
              </c:pt>
              <c:pt idx="5101">
                <c:v>0.51019999999999999</c:v>
              </c:pt>
              <c:pt idx="5102">
                <c:v>0.51029999999999998</c:v>
              </c:pt>
              <c:pt idx="5103">
                <c:v>0.51039999999999996</c:v>
              </c:pt>
              <c:pt idx="5104">
                <c:v>0.51049999999999995</c:v>
              </c:pt>
              <c:pt idx="5105">
                <c:v>0.51060000000000005</c:v>
              </c:pt>
              <c:pt idx="5106">
                <c:v>0.51070000000000004</c:v>
              </c:pt>
              <c:pt idx="5107">
                <c:v>0.51080000000000003</c:v>
              </c:pt>
              <c:pt idx="5108">
                <c:v>0.51090000000000002</c:v>
              </c:pt>
              <c:pt idx="5109">
                <c:v>0.51100000000000001</c:v>
              </c:pt>
              <c:pt idx="5110">
                <c:v>0.5111</c:v>
              </c:pt>
              <c:pt idx="5111">
                <c:v>0.51119999999999999</c:v>
              </c:pt>
              <c:pt idx="5112">
                <c:v>0.51129999999999998</c:v>
              </c:pt>
              <c:pt idx="5113">
                <c:v>0.51139999999999997</c:v>
              </c:pt>
              <c:pt idx="5114">
                <c:v>0.51149999999999995</c:v>
              </c:pt>
              <c:pt idx="5115">
                <c:v>0.51160000000000005</c:v>
              </c:pt>
              <c:pt idx="5116">
                <c:v>0.51170000000000004</c:v>
              </c:pt>
              <c:pt idx="5117">
                <c:v>0.51180000000000003</c:v>
              </c:pt>
              <c:pt idx="5118">
                <c:v>0.51190000000000002</c:v>
              </c:pt>
              <c:pt idx="5119">
                <c:v>0.51200000000000001</c:v>
              </c:pt>
              <c:pt idx="5120">
                <c:v>0.5121</c:v>
              </c:pt>
              <c:pt idx="5121">
                <c:v>0.51219999999999999</c:v>
              </c:pt>
              <c:pt idx="5122">
                <c:v>0.51229999999999998</c:v>
              </c:pt>
              <c:pt idx="5123">
                <c:v>0.51239999999999997</c:v>
              </c:pt>
              <c:pt idx="5124">
                <c:v>0.51249999999999996</c:v>
              </c:pt>
              <c:pt idx="5125">
                <c:v>0.51259999999999994</c:v>
              </c:pt>
              <c:pt idx="5126">
                <c:v>0.51270000000000004</c:v>
              </c:pt>
              <c:pt idx="5127">
                <c:v>0.51280000000000003</c:v>
              </c:pt>
              <c:pt idx="5128">
                <c:v>0.51290000000000002</c:v>
              </c:pt>
              <c:pt idx="5129">
                <c:v>0.51300000000000001</c:v>
              </c:pt>
              <c:pt idx="5130">
                <c:v>0.5131</c:v>
              </c:pt>
              <c:pt idx="5131">
                <c:v>0.51319999999999999</c:v>
              </c:pt>
              <c:pt idx="5132">
                <c:v>0.51329999999999998</c:v>
              </c:pt>
              <c:pt idx="5133">
                <c:v>0.51339999999999997</c:v>
              </c:pt>
              <c:pt idx="5134">
                <c:v>0.51349999999999996</c:v>
              </c:pt>
              <c:pt idx="5135">
                <c:v>0.51359999999999995</c:v>
              </c:pt>
              <c:pt idx="5136">
                <c:v>0.51370000000000005</c:v>
              </c:pt>
              <c:pt idx="5137">
                <c:v>0.51380000000000003</c:v>
              </c:pt>
              <c:pt idx="5138">
                <c:v>0.51390000000000002</c:v>
              </c:pt>
              <c:pt idx="5139">
                <c:v>0.51400000000000001</c:v>
              </c:pt>
              <c:pt idx="5140">
                <c:v>0.5141</c:v>
              </c:pt>
              <c:pt idx="5141">
                <c:v>0.51419999999999999</c:v>
              </c:pt>
              <c:pt idx="5142">
                <c:v>0.51429999999999998</c:v>
              </c:pt>
              <c:pt idx="5143">
                <c:v>0.51439999999999997</c:v>
              </c:pt>
              <c:pt idx="5144">
                <c:v>0.51449999999999996</c:v>
              </c:pt>
              <c:pt idx="5145">
                <c:v>0.51459999999999995</c:v>
              </c:pt>
              <c:pt idx="5146">
                <c:v>0.51470000000000005</c:v>
              </c:pt>
              <c:pt idx="5147">
                <c:v>0.51480000000000004</c:v>
              </c:pt>
              <c:pt idx="5148">
                <c:v>0.51490000000000002</c:v>
              </c:pt>
              <c:pt idx="5149">
                <c:v>0.51500000000000001</c:v>
              </c:pt>
              <c:pt idx="5150">
                <c:v>0.5151</c:v>
              </c:pt>
              <c:pt idx="5151">
                <c:v>0.51519999999999999</c:v>
              </c:pt>
              <c:pt idx="5152">
                <c:v>0.51529999999999998</c:v>
              </c:pt>
              <c:pt idx="5153">
                <c:v>0.51539999999999997</c:v>
              </c:pt>
              <c:pt idx="5154">
                <c:v>0.51549999999999996</c:v>
              </c:pt>
              <c:pt idx="5155">
                <c:v>0.51559999999999995</c:v>
              </c:pt>
              <c:pt idx="5156">
                <c:v>0.51570000000000005</c:v>
              </c:pt>
              <c:pt idx="5157">
                <c:v>0.51580000000000004</c:v>
              </c:pt>
              <c:pt idx="5158">
                <c:v>0.51590000000000003</c:v>
              </c:pt>
              <c:pt idx="5159">
                <c:v>0.51600000000000001</c:v>
              </c:pt>
              <c:pt idx="5160">
                <c:v>0.5161</c:v>
              </c:pt>
              <c:pt idx="5161">
                <c:v>0.51619999999999999</c:v>
              </c:pt>
              <c:pt idx="5162">
                <c:v>0.51629999999999998</c:v>
              </c:pt>
              <c:pt idx="5163">
                <c:v>0.51639999999999997</c:v>
              </c:pt>
              <c:pt idx="5164">
                <c:v>0.51649999999999996</c:v>
              </c:pt>
              <c:pt idx="5165">
                <c:v>0.51659999999999995</c:v>
              </c:pt>
              <c:pt idx="5166">
                <c:v>0.51670000000000005</c:v>
              </c:pt>
              <c:pt idx="5167">
                <c:v>0.51680000000000004</c:v>
              </c:pt>
              <c:pt idx="5168">
                <c:v>0.51690000000000003</c:v>
              </c:pt>
              <c:pt idx="5169">
                <c:v>0.51700000000000002</c:v>
              </c:pt>
              <c:pt idx="5170">
                <c:v>0.5171</c:v>
              </c:pt>
              <c:pt idx="5171">
                <c:v>0.51719999999999999</c:v>
              </c:pt>
              <c:pt idx="5172">
                <c:v>0.51729999999999998</c:v>
              </c:pt>
              <c:pt idx="5173">
                <c:v>0.51739999999999997</c:v>
              </c:pt>
              <c:pt idx="5174">
                <c:v>0.51749999999999996</c:v>
              </c:pt>
              <c:pt idx="5175">
                <c:v>0.51759999999999995</c:v>
              </c:pt>
              <c:pt idx="5176">
                <c:v>0.51770000000000005</c:v>
              </c:pt>
              <c:pt idx="5177">
                <c:v>0.51780000000000004</c:v>
              </c:pt>
              <c:pt idx="5178">
                <c:v>0.51790000000000003</c:v>
              </c:pt>
              <c:pt idx="5179">
                <c:v>0.51800000000000002</c:v>
              </c:pt>
              <c:pt idx="5180">
                <c:v>0.5181</c:v>
              </c:pt>
              <c:pt idx="5181">
                <c:v>0.51819999999999999</c:v>
              </c:pt>
              <c:pt idx="5182">
                <c:v>0.51829999999999998</c:v>
              </c:pt>
              <c:pt idx="5183">
                <c:v>0.51839999999999997</c:v>
              </c:pt>
              <c:pt idx="5184">
                <c:v>0.51849999999999996</c:v>
              </c:pt>
              <c:pt idx="5185">
                <c:v>0.51859999999999995</c:v>
              </c:pt>
              <c:pt idx="5186">
                <c:v>0.51870000000000005</c:v>
              </c:pt>
              <c:pt idx="5187">
                <c:v>0.51880000000000004</c:v>
              </c:pt>
              <c:pt idx="5188">
                <c:v>0.51890000000000003</c:v>
              </c:pt>
              <c:pt idx="5189">
                <c:v>0.51900000000000002</c:v>
              </c:pt>
              <c:pt idx="5190">
                <c:v>0.51910000000000001</c:v>
              </c:pt>
              <c:pt idx="5191">
                <c:v>0.51919999999999999</c:v>
              </c:pt>
              <c:pt idx="5192">
                <c:v>0.51929999999999998</c:v>
              </c:pt>
              <c:pt idx="5193">
                <c:v>0.51939999999999997</c:v>
              </c:pt>
              <c:pt idx="5194">
                <c:v>0.51949999999999996</c:v>
              </c:pt>
              <c:pt idx="5195">
                <c:v>0.51959999999999995</c:v>
              </c:pt>
              <c:pt idx="5196">
                <c:v>0.51970000000000005</c:v>
              </c:pt>
              <c:pt idx="5197">
                <c:v>0.51980000000000004</c:v>
              </c:pt>
              <c:pt idx="5198">
                <c:v>0.51990000000000003</c:v>
              </c:pt>
              <c:pt idx="5199">
                <c:v>0.52</c:v>
              </c:pt>
              <c:pt idx="5200">
                <c:v>0.52010000000000001</c:v>
              </c:pt>
              <c:pt idx="5201">
                <c:v>0.5202</c:v>
              </c:pt>
              <c:pt idx="5202">
                <c:v>0.52029999999999998</c:v>
              </c:pt>
              <c:pt idx="5203">
                <c:v>0.52039999999999997</c:v>
              </c:pt>
              <c:pt idx="5204">
                <c:v>0.52049999999999996</c:v>
              </c:pt>
              <c:pt idx="5205">
                <c:v>0.52059999999999995</c:v>
              </c:pt>
              <c:pt idx="5206">
                <c:v>0.52070000000000005</c:v>
              </c:pt>
              <c:pt idx="5207">
                <c:v>0.52080000000000004</c:v>
              </c:pt>
              <c:pt idx="5208">
                <c:v>0.52090000000000003</c:v>
              </c:pt>
              <c:pt idx="5209">
                <c:v>0.52100000000000002</c:v>
              </c:pt>
              <c:pt idx="5210">
                <c:v>0.52110000000000001</c:v>
              </c:pt>
              <c:pt idx="5211">
                <c:v>0.5212</c:v>
              </c:pt>
              <c:pt idx="5212">
                <c:v>0.52129999999999999</c:v>
              </c:pt>
              <c:pt idx="5213">
                <c:v>0.52139999999999997</c:v>
              </c:pt>
              <c:pt idx="5214">
                <c:v>0.52149999999999996</c:v>
              </c:pt>
              <c:pt idx="5215">
                <c:v>0.52159999999999995</c:v>
              </c:pt>
              <c:pt idx="5216">
                <c:v>0.52170000000000005</c:v>
              </c:pt>
              <c:pt idx="5217">
                <c:v>0.52180000000000004</c:v>
              </c:pt>
              <c:pt idx="5218">
                <c:v>0.52190000000000003</c:v>
              </c:pt>
              <c:pt idx="5219">
                <c:v>0.52200000000000002</c:v>
              </c:pt>
              <c:pt idx="5220">
                <c:v>0.52210000000000001</c:v>
              </c:pt>
              <c:pt idx="5221">
                <c:v>0.5222</c:v>
              </c:pt>
              <c:pt idx="5222">
                <c:v>0.52229999999999999</c:v>
              </c:pt>
              <c:pt idx="5223">
                <c:v>0.52239999999999998</c:v>
              </c:pt>
              <c:pt idx="5224">
                <c:v>0.52249999999999996</c:v>
              </c:pt>
              <c:pt idx="5225">
                <c:v>0.52259999999999995</c:v>
              </c:pt>
              <c:pt idx="5226">
                <c:v>0.52270000000000005</c:v>
              </c:pt>
              <c:pt idx="5227">
                <c:v>0.52280000000000004</c:v>
              </c:pt>
              <c:pt idx="5228">
                <c:v>0.52290000000000003</c:v>
              </c:pt>
              <c:pt idx="5229">
                <c:v>0.52300000000000002</c:v>
              </c:pt>
              <c:pt idx="5230">
                <c:v>0.52310000000000001</c:v>
              </c:pt>
              <c:pt idx="5231">
                <c:v>0.5232</c:v>
              </c:pt>
              <c:pt idx="5232">
                <c:v>0.52329999999999999</c:v>
              </c:pt>
              <c:pt idx="5233">
                <c:v>0.52339999999999998</c:v>
              </c:pt>
              <c:pt idx="5234">
                <c:v>0.52349999999999997</c:v>
              </c:pt>
              <c:pt idx="5235">
                <c:v>0.52359999999999995</c:v>
              </c:pt>
              <c:pt idx="5236">
                <c:v>0.52370000000000005</c:v>
              </c:pt>
              <c:pt idx="5237">
                <c:v>0.52380000000000004</c:v>
              </c:pt>
              <c:pt idx="5238">
                <c:v>0.52390000000000003</c:v>
              </c:pt>
              <c:pt idx="5239">
                <c:v>0.52400000000000002</c:v>
              </c:pt>
              <c:pt idx="5240">
                <c:v>0.52410000000000001</c:v>
              </c:pt>
              <c:pt idx="5241">
                <c:v>0.5242</c:v>
              </c:pt>
              <c:pt idx="5242">
                <c:v>0.52429999999999999</c:v>
              </c:pt>
              <c:pt idx="5243">
                <c:v>0.52439999999999998</c:v>
              </c:pt>
              <c:pt idx="5244">
                <c:v>0.52449999999999997</c:v>
              </c:pt>
              <c:pt idx="5245">
                <c:v>0.52459999999999996</c:v>
              </c:pt>
              <c:pt idx="5246">
                <c:v>0.52470000000000006</c:v>
              </c:pt>
              <c:pt idx="5247">
                <c:v>0.52480000000000004</c:v>
              </c:pt>
              <c:pt idx="5248">
                <c:v>0.52490000000000003</c:v>
              </c:pt>
              <c:pt idx="5249">
                <c:v>0.52500000000000002</c:v>
              </c:pt>
              <c:pt idx="5250">
                <c:v>0.52510000000000001</c:v>
              </c:pt>
              <c:pt idx="5251">
                <c:v>0.5252</c:v>
              </c:pt>
              <c:pt idx="5252">
                <c:v>0.52529999999999999</c:v>
              </c:pt>
              <c:pt idx="5253">
                <c:v>0.52539999999999998</c:v>
              </c:pt>
              <c:pt idx="5254">
                <c:v>0.52549999999999997</c:v>
              </c:pt>
              <c:pt idx="5255">
                <c:v>0.52559999999999996</c:v>
              </c:pt>
              <c:pt idx="5256">
                <c:v>0.52569999999999995</c:v>
              </c:pt>
              <c:pt idx="5257">
                <c:v>0.52580000000000005</c:v>
              </c:pt>
              <c:pt idx="5258">
                <c:v>0.52590000000000003</c:v>
              </c:pt>
              <c:pt idx="5259">
                <c:v>0.52600000000000002</c:v>
              </c:pt>
              <c:pt idx="5260">
                <c:v>0.52610000000000001</c:v>
              </c:pt>
              <c:pt idx="5261">
                <c:v>0.5262</c:v>
              </c:pt>
              <c:pt idx="5262">
                <c:v>0.52629999999999999</c:v>
              </c:pt>
              <c:pt idx="5263">
                <c:v>0.52639999999999998</c:v>
              </c:pt>
              <c:pt idx="5264">
                <c:v>0.52649999999999997</c:v>
              </c:pt>
              <c:pt idx="5265">
                <c:v>0.52659999999999996</c:v>
              </c:pt>
              <c:pt idx="5266">
                <c:v>0.52669999999999995</c:v>
              </c:pt>
              <c:pt idx="5267">
                <c:v>0.52680000000000005</c:v>
              </c:pt>
              <c:pt idx="5268">
                <c:v>0.52690000000000003</c:v>
              </c:pt>
              <c:pt idx="5269">
                <c:v>0.52700000000000002</c:v>
              </c:pt>
              <c:pt idx="5270">
                <c:v>0.52710000000000001</c:v>
              </c:pt>
              <c:pt idx="5271">
                <c:v>0.5272</c:v>
              </c:pt>
              <c:pt idx="5272">
                <c:v>0.52729999999999999</c:v>
              </c:pt>
              <c:pt idx="5273">
                <c:v>0.52739999999999998</c:v>
              </c:pt>
              <c:pt idx="5274">
                <c:v>0.52749999999999997</c:v>
              </c:pt>
              <c:pt idx="5275">
                <c:v>0.52759999999999996</c:v>
              </c:pt>
              <c:pt idx="5276">
                <c:v>0.52769999999999995</c:v>
              </c:pt>
              <c:pt idx="5277">
                <c:v>0.52780000000000005</c:v>
              </c:pt>
              <c:pt idx="5278">
                <c:v>0.52790000000000004</c:v>
              </c:pt>
              <c:pt idx="5279">
                <c:v>0.52800000000000002</c:v>
              </c:pt>
              <c:pt idx="5280">
                <c:v>0.52810000000000001</c:v>
              </c:pt>
              <c:pt idx="5281">
                <c:v>0.5282</c:v>
              </c:pt>
              <c:pt idx="5282">
                <c:v>0.52829999999999999</c:v>
              </c:pt>
              <c:pt idx="5283">
                <c:v>0.52839999999999998</c:v>
              </c:pt>
              <c:pt idx="5284">
                <c:v>0.52849999999999997</c:v>
              </c:pt>
              <c:pt idx="5285">
                <c:v>0.52859999999999996</c:v>
              </c:pt>
              <c:pt idx="5286">
                <c:v>0.52869999999999995</c:v>
              </c:pt>
              <c:pt idx="5287">
                <c:v>0.52880000000000005</c:v>
              </c:pt>
              <c:pt idx="5288">
                <c:v>0.52890000000000004</c:v>
              </c:pt>
              <c:pt idx="5289">
                <c:v>0.52900000000000003</c:v>
              </c:pt>
              <c:pt idx="5290">
                <c:v>0.52910000000000001</c:v>
              </c:pt>
              <c:pt idx="5291">
                <c:v>0.5292</c:v>
              </c:pt>
              <c:pt idx="5292">
                <c:v>0.52929999999999999</c:v>
              </c:pt>
              <c:pt idx="5293">
                <c:v>0.52939999999999998</c:v>
              </c:pt>
              <c:pt idx="5294">
                <c:v>0.52949999999999997</c:v>
              </c:pt>
              <c:pt idx="5295">
                <c:v>0.52959999999999996</c:v>
              </c:pt>
              <c:pt idx="5296">
                <c:v>0.52969999999999995</c:v>
              </c:pt>
              <c:pt idx="5297">
                <c:v>0.52980000000000005</c:v>
              </c:pt>
              <c:pt idx="5298">
                <c:v>0.52990000000000004</c:v>
              </c:pt>
              <c:pt idx="5299">
                <c:v>0.53</c:v>
              </c:pt>
              <c:pt idx="5300">
                <c:v>0.53010000000000002</c:v>
              </c:pt>
              <c:pt idx="5301">
                <c:v>0.5302</c:v>
              </c:pt>
              <c:pt idx="5302">
                <c:v>0.53029999999999999</c:v>
              </c:pt>
              <c:pt idx="5303">
                <c:v>0.53039999999999998</c:v>
              </c:pt>
              <c:pt idx="5304">
                <c:v>0.53049999999999997</c:v>
              </c:pt>
              <c:pt idx="5305">
                <c:v>0.53059999999999996</c:v>
              </c:pt>
              <c:pt idx="5306">
                <c:v>0.53069999999999995</c:v>
              </c:pt>
              <c:pt idx="5307">
                <c:v>0.53080000000000005</c:v>
              </c:pt>
              <c:pt idx="5308">
                <c:v>0.53090000000000004</c:v>
              </c:pt>
              <c:pt idx="5309">
                <c:v>0.53100000000000003</c:v>
              </c:pt>
              <c:pt idx="5310">
                <c:v>0.53110000000000002</c:v>
              </c:pt>
              <c:pt idx="5311">
                <c:v>0.53120000000000001</c:v>
              </c:pt>
              <c:pt idx="5312">
                <c:v>0.53129999999999999</c:v>
              </c:pt>
              <c:pt idx="5313">
                <c:v>0.53139999999999998</c:v>
              </c:pt>
              <c:pt idx="5314">
                <c:v>0.53149999999999997</c:v>
              </c:pt>
              <c:pt idx="5315">
                <c:v>0.53159999999999996</c:v>
              </c:pt>
              <c:pt idx="5316">
                <c:v>0.53169999999999995</c:v>
              </c:pt>
              <c:pt idx="5317">
                <c:v>0.53180000000000005</c:v>
              </c:pt>
              <c:pt idx="5318">
                <c:v>0.53190000000000004</c:v>
              </c:pt>
              <c:pt idx="5319">
                <c:v>0.53200000000000003</c:v>
              </c:pt>
              <c:pt idx="5320">
                <c:v>0.53210000000000002</c:v>
              </c:pt>
              <c:pt idx="5321">
                <c:v>0.53220000000000001</c:v>
              </c:pt>
              <c:pt idx="5322">
                <c:v>0.5323</c:v>
              </c:pt>
              <c:pt idx="5323">
                <c:v>0.53239999999999998</c:v>
              </c:pt>
              <c:pt idx="5324">
                <c:v>0.53249999999999997</c:v>
              </c:pt>
              <c:pt idx="5325">
                <c:v>0.53259999999999996</c:v>
              </c:pt>
              <c:pt idx="5326">
                <c:v>0.53269999999999995</c:v>
              </c:pt>
              <c:pt idx="5327">
                <c:v>0.53280000000000005</c:v>
              </c:pt>
              <c:pt idx="5328">
                <c:v>0.53290000000000004</c:v>
              </c:pt>
              <c:pt idx="5329">
                <c:v>0.53300000000000003</c:v>
              </c:pt>
              <c:pt idx="5330">
                <c:v>0.53310000000000002</c:v>
              </c:pt>
              <c:pt idx="5331">
                <c:v>0.53320000000000001</c:v>
              </c:pt>
              <c:pt idx="5332">
                <c:v>0.5333</c:v>
              </c:pt>
              <c:pt idx="5333">
                <c:v>0.53339999999999999</c:v>
              </c:pt>
              <c:pt idx="5334">
                <c:v>0.53349999999999997</c:v>
              </c:pt>
              <c:pt idx="5335">
                <c:v>0.53359999999999996</c:v>
              </c:pt>
              <c:pt idx="5336">
                <c:v>0.53369999999999995</c:v>
              </c:pt>
              <c:pt idx="5337">
                <c:v>0.53380000000000005</c:v>
              </c:pt>
              <c:pt idx="5338">
                <c:v>0.53390000000000004</c:v>
              </c:pt>
              <c:pt idx="5339">
                <c:v>0.53400000000000003</c:v>
              </c:pt>
              <c:pt idx="5340">
                <c:v>0.53410000000000002</c:v>
              </c:pt>
              <c:pt idx="5341">
                <c:v>0.53420000000000001</c:v>
              </c:pt>
              <c:pt idx="5342">
                <c:v>0.5343</c:v>
              </c:pt>
              <c:pt idx="5343">
                <c:v>0.53439999999999999</c:v>
              </c:pt>
              <c:pt idx="5344">
                <c:v>0.53449999999999998</c:v>
              </c:pt>
              <c:pt idx="5345">
                <c:v>0.53459999999999996</c:v>
              </c:pt>
              <c:pt idx="5346">
                <c:v>0.53469999999999995</c:v>
              </c:pt>
              <c:pt idx="5347">
                <c:v>0.53480000000000005</c:v>
              </c:pt>
              <c:pt idx="5348">
                <c:v>0.53490000000000004</c:v>
              </c:pt>
              <c:pt idx="5349">
                <c:v>0.53500000000000003</c:v>
              </c:pt>
              <c:pt idx="5350">
                <c:v>0.53510000000000002</c:v>
              </c:pt>
              <c:pt idx="5351">
                <c:v>0.53520000000000001</c:v>
              </c:pt>
              <c:pt idx="5352">
                <c:v>0.5353</c:v>
              </c:pt>
              <c:pt idx="5353">
                <c:v>0.53539999999999999</c:v>
              </c:pt>
              <c:pt idx="5354">
                <c:v>0.53549999999999998</c:v>
              </c:pt>
              <c:pt idx="5355">
                <c:v>0.53559999999999997</c:v>
              </c:pt>
              <c:pt idx="5356">
                <c:v>0.53569999999999995</c:v>
              </c:pt>
              <c:pt idx="5357">
                <c:v>0.53580000000000005</c:v>
              </c:pt>
              <c:pt idx="5358">
                <c:v>0.53590000000000004</c:v>
              </c:pt>
              <c:pt idx="5359">
                <c:v>0.53600000000000003</c:v>
              </c:pt>
              <c:pt idx="5360">
                <c:v>0.53610000000000002</c:v>
              </c:pt>
              <c:pt idx="5361">
                <c:v>0.53620000000000001</c:v>
              </c:pt>
              <c:pt idx="5362">
                <c:v>0.5363</c:v>
              </c:pt>
              <c:pt idx="5363">
                <c:v>0.53639999999999999</c:v>
              </c:pt>
              <c:pt idx="5364">
                <c:v>0.53649999999999998</c:v>
              </c:pt>
              <c:pt idx="5365">
                <c:v>0.53659999999999997</c:v>
              </c:pt>
              <c:pt idx="5366">
                <c:v>0.53669999999999995</c:v>
              </c:pt>
              <c:pt idx="5367">
                <c:v>0.53680000000000005</c:v>
              </c:pt>
              <c:pt idx="5368">
                <c:v>0.53690000000000004</c:v>
              </c:pt>
              <c:pt idx="5369">
                <c:v>0.53700000000000003</c:v>
              </c:pt>
              <c:pt idx="5370">
                <c:v>0.53710000000000002</c:v>
              </c:pt>
              <c:pt idx="5371">
                <c:v>0.53720000000000001</c:v>
              </c:pt>
              <c:pt idx="5372">
                <c:v>0.5373</c:v>
              </c:pt>
              <c:pt idx="5373">
                <c:v>0.53739999999999999</c:v>
              </c:pt>
              <c:pt idx="5374">
                <c:v>0.53749999999999998</c:v>
              </c:pt>
              <c:pt idx="5375">
                <c:v>0.53759999999999997</c:v>
              </c:pt>
              <c:pt idx="5376">
                <c:v>0.53769999999999996</c:v>
              </c:pt>
              <c:pt idx="5377">
                <c:v>0.53779999999999994</c:v>
              </c:pt>
              <c:pt idx="5378">
                <c:v>0.53790000000000004</c:v>
              </c:pt>
              <c:pt idx="5379">
                <c:v>0.53800000000000003</c:v>
              </c:pt>
              <c:pt idx="5380">
                <c:v>0.53810000000000002</c:v>
              </c:pt>
              <c:pt idx="5381">
                <c:v>0.53820000000000001</c:v>
              </c:pt>
              <c:pt idx="5382">
                <c:v>0.5383</c:v>
              </c:pt>
              <c:pt idx="5383">
                <c:v>0.53839999999999999</c:v>
              </c:pt>
              <c:pt idx="5384">
                <c:v>0.53849999999999998</c:v>
              </c:pt>
              <c:pt idx="5385">
                <c:v>0.53859999999999997</c:v>
              </c:pt>
              <c:pt idx="5386">
                <c:v>0.53869999999999996</c:v>
              </c:pt>
              <c:pt idx="5387">
                <c:v>0.53879999999999995</c:v>
              </c:pt>
              <c:pt idx="5388">
                <c:v>0.53890000000000005</c:v>
              </c:pt>
              <c:pt idx="5389">
                <c:v>0.53900000000000003</c:v>
              </c:pt>
              <c:pt idx="5390">
                <c:v>0.53910000000000002</c:v>
              </c:pt>
              <c:pt idx="5391">
                <c:v>0.53920000000000001</c:v>
              </c:pt>
              <c:pt idx="5392">
                <c:v>0.5393</c:v>
              </c:pt>
              <c:pt idx="5393">
                <c:v>0.53939999999999999</c:v>
              </c:pt>
              <c:pt idx="5394">
                <c:v>0.53949999999999998</c:v>
              </c:pt>
              <c:pt idx="5395">
                <c:v>0.53959999999999997</c:v>
              </c:pt>
              <c:pt idx="5396">
                <c:v>0.53969999999999996</c:v>
              </c:pt>
              <c:pt idx="5397">
                <c:v>0.53979999999999995</c:v>
              </c:pt>
              <c:pt idx="5398">
                <c:v>0.53990000000000005</c:v>
              </c:pt>
              <c:pt idx="5399">
                <c:v>0.54</c:v>
              </c:pt>
              <c:pt idx="5400">
                <c:v>0.54010000000000002</c:v>
              </c:pt>
              <c:pt idx="5401">
                <c:v>0.54020000000000001</c:v>
              </c:pt>
              <c:pt idx="5402">
                <c:v>0.5403</c:v>
              </c:pt>
              <c:pt idx="5403">
                <c:v>0.54039999999999999</c:v>
              </c:pt>
              <c:pt idx="5404">
                <c:v>0.54049999999999998</c:v>
              </c:pt>
              <c:pt idx="5405">
                <c:v>0.54059999999999997</c:v>
              </c:pt>
              <c:pt idx="5406">
                <c:v>0.54069999999999996</c:v>
              </c:pt>
              <c:pt idx="5407">
                <c:v>0.54079999999999995</c:v>
              </c:pt>
              <c:pt idx="5408">
                <c:v>0.54090000000000005</c:v>
              </c:pt>
              <c:pt idx="5409">
                <c:v>0.54100000000000004</c:v>
              </c:pt>
              <c:pt idx="5410">
                <c:v>0.54110000000000003</c:v>
              </c:pt>
              <c:pt idx="5411">
                <c:v>0.54120000000000001</c:v>
              </c:pt>
              <c:pt idx="5412">
                <c:v>0.5413</c:v>
              </c:pt>
              <c:pt idx="5413">
                <c:v>0.54139999999999999</c:v>
              </c:pt>
              <c:pt idx="5414">
                <c:v>0.54149999999999998</c:v>
              </c:pt>
              <c:pt idx="5415">
                <c:v>0.54159999999999997</c:v>
              </c:pt>
              <c:pt idx="5416">
                <c:v>0.54169999999999996</c:v>
              </c:pt>
              <c:pt idx="5417">
                <c:v>0.54179999999999995</c:v>
              </c:pt>
              <c:pt idx="5418">
                <c:v>0.54190000000000005</c:v>
              </c:pt>
              <c:pt idx="5419">
                <c:v>0.54200000000000004</c:v>
              </c:pt>
              <c:pt idx="5420">
                <c:v>0.54210000000000003</c:v>
              </c:pt>
              <c:pt idx="5421">
                <c:v>0.54220000000000002</c:v>
              </c:pt>
              <c:pt idx="5422">
                <c:v>0.5423</c:v>
              </c:pt>
              <c:pt idx="5423">
                <c:v>0.54239999999999999</c:v>
              </c:pt>
              <c:pt idx="5424">
                <c:v>0.54249999999999998</c:v>
              </c:pt>
              <c:pt idx="5425">
                <c:v>0.54259999999999997</c:v>
              </c:pt>
              <c:pt idx="5426">
                <c:v>0.54269999999999996</c:v>
              </c:pt>
              <c:pt idx="5427">
                <c:v>0.54279999999999995</c:v>
              </c:pt>
              <c:pt idx="5428">
                <c:v>0.54290000000000005</c:v>
              </c:pt>
              <c:pt idx="5429">
                <c:v>0.54300000000000004</c:v>
              </c:pt>
              <c:pt idx="5430">
                <c:v>0.54310000000000003</c:v>
              </c:pt>
              <c:pt idx="5431">
                <c:v>0.54320000000000002</c:v>
              </c:pt>
              <c:pt idx="5432">
                <c:v>0.54330000000000001</c:v>
              </c:pt>
              <c:pt idx="5433">
                <c:v>0.54339999999999999</c:v>
              </c:pt>
              <c:pt idx="5434">
                <c:v>0.54349999999999998</c:v>
              </c:pt>
              <c:pt idx="5435">
                <c:v>0.54359999999999997</c:v>
              </c:pt>
              <c:pt idx="5436">
                <c:v>0.54369999999999996</c:v>
              </c:pt>
              <c:pt idx="5437">
                <c:v>0.54379999999999995</c:v>
              </c:pt>
              <c:pt idx="5438">
                <c:v>0.54390000000000005</c:v>
              </c:pt>
              <c:pt idx="5439">
                <c:v>0.54400000000000004</c:v>
              </c:pt>
              <c:pt idx="5440">
                <c:v>0.54410000000000003</c:v>
              </c:pt>
              <c:pt idx="5441">
                <c:v>0.54420000000000002</c:v>
              </c:pt>
              <c:pt idx="5442">
                <c:v>0.54430000000000001</c:v>
              </c:pt>
              <c:pt idx="5443">
                <c:v>0.5444</c:v>
              </c:pt>
              <c:pt idx="5444">
                <c:v>0.54449999999999998</c:v>
              </c:pt>
              <c:pt idx="5445">
                <c:v>0.54459999999999997</c:v>
              </c:pt>
              <c:pt idx="5446">
                <c:v>0.54469999999999996</c:v>
              </c:pt>
              <c:pt idx="5447">
                <c:v>0.54479999999999995</c:v>
              </c:pt>
              <c:pt idx="5448">
                <c:v>0.54490000000000005</c:v>
              </c:pt>
              <c:pt idx="5449">
                <c:v>0.54500000000000004</c:v>
              </c:pt>
              <c:pt idx="5450">
                <c:v>0.54510000000000003</c:v>
              </c:pt>
              <c:pt idx="5451">
                <c:v>0.54520000000000002</c:v>
              </c:pt>
              <c:pt idx="5452">
                <c:v>0.54530000000000001</c:v>
              </c:pt>
              <c:pt idx="5453">
                <c:v>0.5454</c:v>
              </c:pt>
              <c:pt idx="5454">
                <c:v>0.54549999999999998</c:v>
              </c:pt>
              <c:pt idx="5455">
                <c:v>0.54559999999999997</c:v>
              </c:pt>
              <c:pt idx="5456">
                <c:v>0.54569999999999996</c:v>
              </c:pt>
              <c:pt idx="5457">
                <c:v>0.54579999999999995</c:v>
              </c:pt>
              <c:pt idx="5458">
                <c:v>0.54590000000000005</c:v>
              </c:pt>
              <c:pt idx="5459">
                <c:v>0.54600000000000004</c:v>
              </c:pt>
              <c:pt idx="5460">
                <c:v>0.54610000000000003</c:v>
              </c:pt>
              <c:pt idx="5461">
                <c:v>0.54620000000000002</c:v>
              </c:pt>
              <c:pt idx="5462">
                <c:v>0.54630000000000001</c:v>
              </c:pt>
              <c:pt idx="5463">
                <c:v>0.5464</c:v>
              </c:pt>
              <c:pt idx="5464">
                <c:v>0.54649999999999999</c:v>
              </c:pt>
              <c:pt idx="5465">
                <c:v>0.54659999999999997</c:v>
              </c:pt>
              <c:pt idx="5466">
                <c:v>0.54669999999999996</c:v>
              </c:pt>
              <c:pt idx="5467">
                <c:v>0.54679999999999995</c:v>
              </c:pt>
              <c:pt idx="5468">
                <c:v>0.54690000000000005</c:v>
              </c:pt>
              <c:pt idx="5469">
                <c:v>0.54700000000000004</c:v>
              </c:pt>
              <c:pt idx="5470">
                <c:v>0.54710000000000003</c:v>
              </c:pt>
              <c:pt idx="5471">
                <c:v>0.54720000000000002</c:v>
              </c:pt>
              <c:pt idx="5472">
                <c:v>0.54730000000000001</c:v>
              </c:pt>
              <c:pt idx="5473">
                <c:v>0.5474</c:v>
              </c:pt>
              <c:pt idx="5474">
                <c:v>0.54749999999999999</c:v>
              </c:pt>
              <c:pt idx="5475">
                <c:v>0.54759999999999998</c:v>
              </c:pt>
              <c:pt idx="5476">
                <c:v>0.54769999999999996</c:v>
              </c:pt>
              <c:pt idx="5477">
                <c:v>0.54779999999999995</c:v>
              </c:pt>
              <c:pt idx="5478">
                <c:v>0.54790000000000005</c:v>
              </c:pt>
              <c:pt idx="5479">
                <c:v>0.54800000000000004</c:v>
              </c:pt>
              <c:pt idx="5480">
                <c:v>0.54810000000000003</c:v>
              </c:pt>
              <c:pt idx="5481">
                <c:v>0.54820000000000002</c:v>
              </c:pt>
              <c:pt idx="5482">
                <c:v>0.54830000000000001</c:v>
              </c:pt>
              <c:pt idx="5483">
                <c:v>0.5484</c:v>
              </c:pt>
              <c:pt idx="5484">
                <c:v>0.54849999999999999</c:v>
              </c:pt>
              <c:pt idx="5485">
                <c:v>0.54859999999999998</c:v>
              </c:pt>
              <c:pt idx="5486">
                <c:v>0.54869999999999997</c:v>
              </c:pt>
              <c:pt idx="5487">
                <c:v>0.54879999999999995</c:v>
              </c:pt>
              <c:pt idx="5488">
                <c:v>0.54890000000000005</c:v>
              </c:pt>
              <c:pt idx="5489">
                <c:v>0.54900000000000004</c:v>
              </c:pt>
              <c:pt idx="5490">
                <c:v>0.54910000000000003</c:v>
              </c:pt>
              <c:pt idx="5491">
                <c:v>0.54920000000000002</c:v>
              </c:pt>
              <c:pt idx="5492">
                <c:v>0.54930000000000001</c:v>
              </c:pt>
              <c:pt idx="5493">
                <c:v>0.5494</c:v>
              </c:pt>
              <c:pt idx="5494">
                <c:v>0.54949999999999999</c:v>
              </c:pt>
              <c:pt idx="5495">
                <c:v>0.54959999999999998</c:v>
              </c:pt>
              <c:pt idx="5496">
                <c:v>0.54969999999999997</c:v>
              </c:pt>
              <c:pt idx="5497">
                <c:v>0.54979999999999996</c:v>
              </c:pt>
              <c:pt idx="5498">
                <c:v>0.54990000000000006</c:v>
              </c:pt>
              <c:pt idx="5499">
                <c:v>0.55000000000000004</c:v>
              </c:pt>
              <c:pt idx="5500">
                <c:v>0.55010000000000003</c:v>
              </c:pt>
              <c:pt idx="5501">
                <c:v>0.55020000000000002</c:v>
              </c:pt>
              <c:pt idx="5502">
                <c:v>0.55030000000000001</c:v>
              </c:pt>
              <c:pt idx="5503">
                <c:v>0.5504</c:v>
              </c:pt>
              <c:pt idx="5504">
                <c:v>0.55049999999999999</c:v>
              </c:pt>
              <c:pt idx="5505">
                <c:v>0.55059999999999998</c:v>
              </c:pt>
              <c:pt idx="5506">
                <c:v>0.55069999999999997</c:v>
              </c:pt>
              <c:pt idx="5507">
                <c:v>0.55079999999999996</c:v>
              </c:pt>
              <c:pt idx="5508">
                <c:v>0.55089999999999995</c:v>
              </c:pt>
              <c:pt idx="5509">
                <c:v>0.55100000000000005</c:v>
              </c:pt>
              <c:pt idx="5510">
                <c:v>0.55110000000000003</c:v>
              </c:pt>
              <c:pt idx="5511">
                <c:v>0.55120000000000002</c:v>
              </c:pt>
              <c:pt idx="5512">
                <c:v>0.55130000000000001</c:v>
              </c:pt>
              <c:pt idx="5513">
                <c:v>0.5514</c:v>
              </c:pt>
              <c:pt idx="5514">
                <c:v>0.55149999999999999</c:v>
              </c:pt>
              <c:pt idx="5515">
                <c:v>0.55159999999999998</c:v>
              </c:pt>
              <c:pt idx="5516">
                <c:v>0.55169999999999997</c:v>
              </c:pt>
              <c:pt idx="5517">
                <c:v>0.55179999999999996</c:v>
              </c:pt>
              <c:pt idx="5518">
                <c:v>0.55189999999999995</c:v>
              </c:pt>
              <c:pt idx="5519">
                <c:v>0.55200000000000005</c:v>
              </c:pt>
              <c:pt idx="5520">
                <c:v>0.55210000000000004</c:v>
              </c:pt>
              <c:pt idx="5521">
                <c:v>0.55220000000000002</c:v>
              </c:pt>
              <c:pt idx="5522">
                <c:v>0.55230000000000001</c:v>
              </c:pt>
              <c:pt idx="5523">
                <c:v>0.5524</c:v>
              </c:pt>
              <c:pt idx="5524">
                <c:v>0.55249999999999999</c:v>
              </c:pt>
              <c:pt idx="5525">
                <c:v>0.55259999999999998</c:v>
              </c:pt>
              <c:pt idx="5526">
                <c:v>0.55269999999999997</c:v>
              </c:pt>
              <c:pt idx="5527">
                <c:v>0.55279999999999996</c:v>
              </c:pt>
              <c:pt idx="5528">
                <c:v>0.55289999999999995</c:v>
              </c:pt>
              <c:pt idx="5529">
                <c:v>0.55300000000000005</c:v>
              </c:pt>
              <c:pt idx="5530">
                <c:v>0.55310000000000004</c:v>
              </c:pt>
              <c:pt idx="5531">
                <c:v>0.55320000000000003</c:v>
              </c:pt>
              <c:pt idx="5532">
                <c:v>0.55330000000000001</c:v>
              </c:pt>
              <c:pt idx="5533">
                <c:v>0.5534</c:v>
              </c:pt>
              <c:pt idx="5534">
                <c:v>0.55349999999999999</c:v>
              </c:pt>
              <c:pt idx="5535">
                <c:v>0.55359999999999998</c:v>
              </c:pt>
              <c:pt idx="5536">
                <c:v>0.55369999999999997</c:v>
              </c:pt>
              <c:pt idx="5537">
                <c:v>0.55379999999999996</c:v>
              </c:pt>
              <c:pt idx="5538">
                <c:v>0.55389999999999995</c:v>
              </c:pt>
              <c:pt idx="5539">
                <c:v>0.55400000000000005</c:v>
              </c:pt>
              <c:pt idx="5540">
                <c:v>0.55410000000000004</c:v>
              </c:pt>
              <c:pt idx="5541">
                <c:v>0.55420000000000003</c:v>
              </c:pt>
              <c:pt idx="5542">
                <c:v>0.55430000000000001</c:v>
              </c:pt>
              <c:pt idx="5543">
                <c:v>0.5544</c:v>
              </c:pt>
              <c:pt idx="5544">
                <c:v>0.55449999999999999</c:v>
              </c:pt>
              <c:pt idx="5545">
                <c:v>0.55459999999999998</c:v>
              </c:pt>
              <c:pt idx="5546">
                <c:v>0.55469999999999997</c:v>
              </c:pt>
              <c:pt idx="5547">
                <c:v>0.55479999999999996</c:v>
              </c:pt>
              <c:pt idx="5548">
                <c:v>0.55489999999999995</c:v>
              </c:pt>
              <c:pt idx="5549">
                <c:v>0.55500000000000005</c:v>
              </c:pt>
              <c:pt idx="5550">
                <c:v>0.55510000000000004</c:v>
              </c:pt>
              <c:pt idx="5551">
                <c:v>0.55520000000000003</c:v>
              </c:pt>
              <c:pt idx="5552">
                <c:v>0.55530000000000002</c:v>
              </c:pt>
              <c:pt idx="5553">
                <c:v>0.5554</c:v>
              </c:pt>
              <c:pt idx="5554">
                <c:v>0.55549999999999999</c:v>
              </c:pt>
              <c:pt idx="5555">
                <c:v>0.55559999999999998</c:v>
              </c:pt>
              <c:pt idx="5556">
                <c:v>0.55569999999999997</c:v>
              </c:pt>
              <c:pt idx="5557">
                <c:v>0.55579999999999996</c:v>
              </c:pt>
              <c:pt idx="5558">
                <c:v>0.55589999999999995</c:v>
              </c:pt>
              <c:pt idx="5559">
                <c:v>0.55600000000000005</c:v>
              </c:pt>
              <c:pt idx="5560">
                <c:v>0.55610000000000004</c:v>
              </c:pt>
              <c:pt idx="5561">
                <c:v>0.55620000000000003</c:v>
              </c:pt>
              <c:pt idx="5562">
                <c:v>0.55630000000000002</c:v>
              </c:pt>
              <c:pt idx="5563">
                <c:v>0.55640000000000001</c:v>
              </c:pt>
              <c:pt idx="5564">
                <c:v>0.55649999999999999</c:v>
              </c:pt>
              <c:pt idx="5565">
                <c:v>0.55659999999999998</c:v>
              </c:pt>
              <c:pt idx="5566">
                <c:v>0.55669999999999997</c:v>
              </c:pt>
              <c:pt idx="5567">
                <c:v>0.55679999999999996</c:v>
              </c:pt>
              <c:pt idx="5568">
                <c:v>0.55689999999999995</c:v>
              </c:pt>
              <c:pt idx="5569">
                <c:v>0.55700000000000005</c:v>
              </c:pt>
              <c:pt idx="5570">
                <c:v>0.55710000000000004</c:v>
              </c:pt>
              <c:pt idx="5571">
                <c:v>0.55720000000000003</c:v>
              </c:pt>
              <c:pt idx="5572">
                <c:v>0.55730000000000002</c:v>
              </c:pt>
              <c:pt idx="5573">
                <c:v>0.55740000000000001</c:v>
              </c:pt>
              <c:pt idx="5574">
                <c:v>0.5575</c:v>
              </c:pt>
              <c:pt idx="5575">
                <c:v>0.55759999999999998</c:v>
              </c:pt>
              <c:pt idx="5576">
                <c:v>0.55769999999999997</c:v>
              </c:pt>
              <c:pt idx="5577">
                <c:v>0.55779999999999996</c:v>
              </c:pt>
              <c:pt idx="5578">
                <c:v>0.55789999999999995</c:v>
              </c:pt>
              <c:pt idx="5579">
                <c:v>0.55800000000000005</c:v>
              </c:pt>
              <c:pt idx="5580">
                <c:v>0.55810000000000004</c:v>
              </c:pt>
              <c:pt idx="5581">
                <c:v>0.55820000000000003</c:v>
              </c:pt>
              <c:pt idx="5582">
                <c:v>0.55830000000000002</c:v>
              </c:pt>
              <c:pt idx="5583">
                <c:v>0.55840000000000001</c:v>
              </c:pt>
              <c:pt idx="5584">
                <c:v>0.5585</c:v>
              </c:pt>
              <c:pt idx="5585">
                <c:v>0.55859999999999999</c:v>
              </c:pt>
              <c:pt idx="5586">
                <c:v>0.55869999999999997</c:v>
              </c:pt>
              <c:pt idx="5587">
                <c:v>0.55879999999999996</c:v>
              </c:pt>
              <c:pt idx="5588">
                <c:v>0.55889999999999995</c:v>
              </c:pt>
              <c:pt idx="5589">
                <c:v>0.55900000000000005</c:v>
              </c:pt>
              <c:pt idx="5590">
                <c:v>0.55910000000000004</c:v>
              </c:pt>
              <c:pt idx="5591">
                <c:v>0.55920000000000003</c:v>
              </c:pt>
              <c:pt idx="5592">
                <c:v>0.55930000000000002</c:v>
              </c:pt>
              <c:pt idx="5593">
                <c:v>0.55940000000000001</c:v>
              </c:pt>
              <c:pt idx="5594">
                <c:v>0.5595</c:v>
              </c:pt>
              <c:pt idx="5595">
                <c:v>0.55959999999999999</c:v>
              </c:pt>
              <c:pt idx="5596">
                <c:v>0.55969999999999998</c:v>
              </c:pt>
              <c:pt idx="5597">
                <c:v>0.55979999999999996</c:v>
              </c:pt>
              <c:pt idx="5598">
                <c:v>0.55989999999999995</c:v>
              </c:pt>
              <c:pt idx="5599">
                <c:v>0.56000000000000005</c:v>
              </c:pt>
              <c:pt idx="5600">
                <c:v>0.56010000000000004</c:v>
              </c:pt>
              <c:pt idx="5601">
                <c:v>0.56020000000000003</c:v>
              </c:pt>
              <c:pt idx="5602">
                <c:v>0.56030000000000002</c:v>
              </c:pt>
              <c:pt idx="5603">
                <c:v>0.56040000000000001</c:v>
              </c:pt>
              <c:pt idx="5604">
                <c:v>0.5605</c:v>
              </c:pt>
              <c:pt idx="5605">
                <c:v>0.56059999999999999</c:v>
              </c:pt>
              <c:pt idx="5606">
                <c:v>0.56069999999999998</c:v>
              </c:pt>
              <c:pt idx="5607">
                <c:v>0.56079999999999997</c:v>
              </c:pt>
              <c:pt idx="5608">
                <c:v>0.56089999999999995</c:v>
              </c:pt>
              <c:pt idx="5609">
                <c:v>0.56100000000000005</c:v>
              </c:pt>
              <c:pt idx="5610">
                <c:v>0.56110000000000004</c:v>
              </c:pt>
              <c:pt idx="5611">
                <c:v>0.56120000000000003</c:v>
              </c:pt>
              <c:pt idx="5612">
                <c:v>0.56130000000000002</c:v>
              </c:pt>
              <c:pt idx="5613">
                <c:v>0.56140000000000001</c:v>
              </c:pt>
              <c:pt idx="5614">
                <c:v>0.5615</c:v>
              </c:pt>
              <c:pt idx="5615">
                <c:v>0.56159999999999999</c:v>
              </c:pt>
              <c:pt idx="5616">
                <c:v>0.56169999999999998</c:v>
              </c:pt>
              <c:pt idx="5617">
                <c:v>0.56179999999999997</c:v>
              </c:pt>
              <c:pt idx="5618">
                <c:v>0.56189999999999996</c:v>
              </c:pt>
              <c:pt idx="5619">
                <c:v>0.56200000000000006</c:v>
              </c:pt>
              <c:pt idx="5620">
                <c:v>0.56210000000000004</c:v>
              </c:pt>
              <c:pt idx="5621">
                <c:v>0.56220000000000003</c:v>
              </c:pt>
              <c:pt idx="5622">
                <c:v>0.56230000000000002</c:v>
              </c:pt>
              <c:pt idx="5623">
                <c:v>0.56240000000000001</c:v>
              </c:pt>
              <c:pt idx="5624">
                <c:v>0.5625</c:v>
              </c:pt>
              <c:pt idx="5625">
                <c:v>0.56259999999999999</c:v>
              </c:pt>
              <c:pt idx="5626">
                <c:v>0.56269999999999998</c:v>
              </c:pt>
              <c:pt idx="5627">
                <c:v>0.56279999999999997</c:v>
              </c:pt>
              <c:pt idx="5628">
                <c:v>0.56289999999999996</c:v>
              </c:pt>
              <c:pt idx="5629">
                <c:v>0.56299999999999994</c:v>
              </c:pt>
              <c:pt idx="5630">
                <c:v>0.56310000000000004</c:v>
              </c:pt>
              <c:pt idx="5631">
                <c:v>0.56320000000000003</c:v>
              </c:pt>
              <c:pt idx="5632">
                <c:v>0.56330000000000002</c:v>
              </c:pt>
              <c:pt idx="5633">
                <c:v>0.56340000000000001</c:v>
              </c:pt>
              <c:pt idx="5634">
                <c:v>0.5635</c:v>
              </c:pt>
              <c:pt idx="5635">
                <c:v>0.56359999999999999</c:v>
              </c:pt>
              <c:pt idx="5636">
                <c:v>0.56369999999999998</c:v>
              </c:pt>
              <c:pt idx="5637">
                <c:v>0.56379999999999997</c:v>
              </c:pt>
              <c:pt idx="5638">
                <c:v>0.56389999999999996</c:v>
              </c:pt>
              <c:pt idx="5639">
                <c:v>0.56399999999999995</c:v>
              </c:pt>
              <c:pt idx="5640">
                <c:v>0.56410000000000005</c:v>
              </c:pt>
              <c:pt idx="5641">
                <c:v>0.56420000000000003</c:v>
              </c:pt>
              <c:pt idx="5642">
                <c:v>0.56430000000000002</c:v>
              </c:pt>
              <c:pt idx="5643">
                <c:v>0.56440000000000001</c:v>
              </c:pt>
              <c:pt idx="5644">
                <c:v>0.5645</c:v>
              </c:pt>
              <c:pt idx="5645">
                <c:v>0.56459999999999999</c:v>
              </c:pt>
              <c:pt idx="5646">
                <c:v>0.56469999999999998</c:v>
              </c:pt>
              <c:pt idx="5647">
                <c:v>0.56479999999999997</c:v>
              </c:pt>
              <c:pt idx="5648">
                <c:v>0.56489999999999996</c:v>
              </c:pt>
              <c:pt idx="5649">
                <c:v>0.56499999999999995</c:v>
              </c:pt>
              <c:pt idx="5650">
                <c:v>0.56510000000000005</c:v>
              </c:pt>
              <c:pt idx="5651">
                <c:v>0.56520000000000004</c:v>
              </c:pt>
              <c:pt idx="5652">
                <c:v>0.56530000000000002</c:v>
              </c:pt>
              <c:pt idx="5653">
                <c:v>0.56540000000000001</c:v>
              </c:pt>
              <c:pt idx="5654">
                <c:v>0.5655</c:v>
              </c:pt>
              <c:pt idx="5655">
                <c:v>0.56559999999999999</c:v>
              </c:pt>
              <c:pt idx="5656">
                <c:v>0.56569999999999998</c:v>
              </c:pt>
              <c:pt idx="5657">
                <c:v>0.56579999999999997</c:v>
              </c:pt>
              <c:pt idx="5658">
                <c:v>0.56589999999999996</c:v>
              </c:pt>
              <c:pt idx="5659">
                <c:v>0.56599999999999995</c:v>
              </c:pt>
              <c:pt idx="5660">
                <c:v>0.56610000000000005</c:v>
              </c:pt>
              <c:pt idx="5661">
                <c:v>0.56620000000000004</c:v>
              </c:pt>
              <c:pt idx="5662">
                <c:v>0.56630000000000003</c:v>
              </c:pt>
              <c:pt idx="5663">
                <c:v>0.56640000000000001</c:v>
              </c:pt>
              <c:pt idx="5664">
                <c:v>0.5665</c:v>
              </c:pt>
              <c:pt idx="5665">
                <c:v>0.56659999999999999</c:v>
              </c:pt>
              <c:pt idx="5666">
                <c:v>0.56669999999999998</c:v>
              </c:pt>
              <c:pt idx="5667">
                <c:v>0.56679999999999997</c:v>
              </c:pt>
              <c:pt idx="5668">
                <c:v>0.56689999999999996</c:v>
              </c:pt>
              <c:pt idx="5669">
                <c:v>0.56699999999999995</c:v>
              </c:pt>
              <c:pt idx="5670">
                <c:v>0.56710000000000005</c:v>
              </c:pt>
              <c:pt idx="5671">
                <c:v>0.56720000000000004</c:v>
              </c:pt>
              <c:pt idx="5672">
                <c:v>0.56730000000000003</c:v>
              </c:pt>
              <c:pt idx="5673">
                <c:v>0.56740000000000002</c:v>
              </c:pt>
              <c:pt idx="5674">
                <c:v>0.5675</c:v>
              </c:pt>
              <c:pt idx="5675">
                <c:v>0.56759999999999999</c:v>
              </c:pt>
              <c:pt idx="5676">
                <c:v>0.56769999999999998</c:v>
              </c:pt>
              <c:pt idx="5677">
                <c:v>0.56779999999999997</c:v>
              </c:pt>
              <c:pt idx="5678">
                <c:v>0.56789999999999996</c:v>
              </c:pt>
              <c:pt idx="5679">
                <c:v>0.56799999999999995</c:v>
              </c:pt>
              <c:pt idx="5680">
                <c:v>0.56810000000000005</c:v>
              </c:pt>
              <c:pt idx="5681">
                <c:v>0.56820000000000004</c:v>
              </c:pt>
              <c:pt idx="5682">
                <c:v>0.56830000000000003</c:v>
              </c:pt>
              <c:pt idx="5683">
                <c:v>0.56840000000000002</c:v>
              </c:pt>
              <c:pt idx="5684">
                <c:v>0.56850000000000001</c:v>
              </c:pt>
              <c:pt idx="5685">
                <c:v>0.56859999999999999</c:v>
              </c:pt>
              <c:pt idx="5686">
                <c:v>0.56869999999999998</c:v>
              </c:pt>
              <c:pt idx="5687">
                <c:v>0.56879999999999997</c:v>
              </c:pt>
              <c:pt idx="5688">
                <c:v>0.56889999999999996</c:v>
              </c:pt>
              <c:pt idx="5689">
                <c:v>0.56899999999999995</c:v>
              </c:pt>
              <c:pt idx="5690">
                <c:v>0.56910000000000005</c:v>
              </c:pt>
              <c:pt idx="5691">
                <c:v>0.56920000000000004</c:v>
              </c:pt>
              <c:pt idx="5692">
                <c:v>0.56930000000000003</c:v>
              </c:pt>
              <c:pt idx="5693">
                <c:v>0.56940000000000002</c:v>
              </c:pt>
              <c:pt idx="5694">
                <c:v>0.56950000000000001</c:v>
              </c:pt>
              <c:pt idx="5695">
                <c:v>0.5696</c:v>
              </c:pt>
              <c:pt idx="5696">
                <c:v>0.56969999999999998</c:v>
              </c:pt>
              <c:pt idx="5697">
                <c:v>0.56979999999999997</c:v>
              </c:pt>
              <c:pt idx="5698">
                <c:v>0.56989999999999996</c:v>
              </c:pt>
              <c:pt idx="5699">
                <c:v>0.56999999999999995</c:v>
              </c:pt>
              <c:pt idx="5700">
                <c:v>0.57010000000000005</c:v>
              </c:pt>
              <c:pt idx="5701">
                <c:v>0.57020000000000004</c:v>
              </c:pt>
              <c:pt idx="5702">
                <c:v>0.57030000000000003</c:v>
              </c:pt>
              <c:pt idx="5703">
                <c:v>0.57040000000000002</c:v>
              </c:pt>
              <c:pt idx="5704">
                <c:v>0.57050000000000001</c:v>
              </c:pt>
              <c:pt idx="5705">
                <c:v>0.5706</c:v>
              </c:pt>
              <c:pt idx="5706">
                <c:v>0.57069999999999999</c:v>
              </c:pt>
              <c:pt idx="5707">
                <c:v>0.57079999999999997</c:v>
              </c:pt>
              <c:pt idx="5708">
                <c:v>0.57089999999999996</c:v>
              </c:pt>
              <c:pt idx="5709">
                <c:v>0.57099999999999995</c:v>
              </c:pt>
              <c:pt idx="5710">
                <c:v>0.57110000000000005</c:v>
              </c:pt>
              <c:pt idx="5711">
                <c:v>0.57120000000000004</c:v>
              </c:pt>
              <c:pt idx="5712">
                <c:v>0.57130000000000003</c:v>
              </c:pt>
              <c:pt idx="5713">
                <c:v>0.57140000000000002</c:v>
              </c:pt>
              <c:pt idx="5714">
                <c:v>0.57150000000000001</c:v>
              </c:pt>
              <c:pt idx="5715">
                <c:v>0.5716</c:v>
              </c:pt>
              <c:pt idx="5716">
                <c:v>0.57169999999999999</c:v>
              </c:pt>
              <c:pt idx="5717">
                <c:v>0.57179999999999997</c:v>
              </c:pt>
              <c:pt idx="5718">
                <c:v>0.57189999999999996</c:v>
              </c:pt>
              <c:pt idx="5719">
                <c:v>0.57199999999999995</c:v>
              </c:pt>
              <c:pt idx="5720">
                <c:v>0.57210000000000005</c:v>
              </c:pt>
              <c:pt idx="5721">
                <c:v>0.57220000000000004</c:v>
              </c:pt>
              <c:pt idx="5722">
                <c:v>0.57230000000000003</c:v>
              </c:pt>
              <c:pt idx="5723">
                <c:v>0.57240000000000002</c:v>
              </c:pt>
              <c:pt idx="5724">
                <c:v>0.57250000000000001</c:v>
              </c:pt>
              <c:pt idx="5725">
                <c:v>0.5726</c:v>
              </c:pt>
              <c:pt idx="5726">
                <c:v>0.57269999999999999</c:v>
              </c:pt>
              <c:pt idx="5727">
                <c:v>0.57279999999999998</c:v>
              </c:pt>
              <c:pt idx="5728">
                <c:v>0.57289999999999996</c:v>
              </c:pt>
              <c:pt idx="5729">
                <c:v>0.57299999999999995</c:v>
              </c:pt>
              <c:pt idx="5730">
                <c:v>0.57310000000000005</c:v>
              </c:pt>
              <c:pt idx="5731">
                <c:v>0.57320000000000004</c:v>
              </c:pt>
              <c:pt idx="5732">
                <c:v>0.57330000000000003</c:v>
              </c:pt>
              <c:pt idx="5733">
                <c:v>0.57340000000000002</c:v>
              </c:pt>
              <c:pt idx="5734">
                <c:v>0.57350000000000001</c:v>
              </c:pt>
              <c:pt idx="5735">
                <c:v>0.5736</c:v>
              </c:pt>
              <c:pt idx="5736">
                <c:v>0.57369999999999999</c:v>
              </c:pt>
              <c:pt idx="5737">
                <c:v>0.57379999999999998</c:v>
              </c:pt>
              <c:pt idx="5738">
                <c:v>0.57389999999999997</c:v>
              </c:pt>
              <c:pt idx="5739">
                <c:v>0.57399999999999995</c:v>
              </c:pt>
              <c:pt idx="5740">
                <c:v>0.57410000000000005</c:v>
              </c:pt>
              <c:pt idx="5741">
                <c:v>0.57420000000000004</c:v>
              </c:pt>
              <c:pt idx="5742">
                <c:v>0.57430000000000003</c:v>
              </c:pt>
              <c:pt idx="5743">
                <c:v>0.57440000000000002</c:v>
              </c:pt>
              <c:pt idx="5744">
                <c:v>0.57450000000000001</c:v>
              </c:pt>
              <c:pt idx="5745">
                <c:v>0.5746</c:v>
              </c:pt>
              <c:pt idx="5746">
                <c:v>0.57469999999999999</c:v>
              </c:pt>
              <c:pt idx="5747">
                <c:v>0.57479999999999998</c:v>
              </c:pt>
              <c:pt idx="5748">
                <c:v>0.57489999999999997</c:v>
              </c:pt>
              <c:pt idx="5749">
                <c:v>0.57499999999999996</c:v>
              </c:pt>
              <c:pt idx="5750">
                <c:v>0.57509999999999994</c:v>
              </c:pt>
              <c:pt idx="5751">
                <c:v>0.57520000000000004</c:v>
              </c:pt>
              <c:pt idx="5752">
                <c:v>0.57530000000000003</c:v>
              </c:pt>
              <c:pt idx="5753">
                <c:v>0.57540000000000002</c:v>
              </c:pt>
              <c:pt idx="5754">
                <c:v>0.57550000000000001</c:v>
              </c:pt>
              <c:pt idx="5755">
                <c:v>0.5756</c:v>
              </c:pt>
              <c:pt idx="5756">
                <c:v>0.57569999999999999</c:v>
              </c:pt>
              <c:pt idx="5757">
                <c:v>0.57579999999999998</c:v>
              </c:pt>
              <c:pt idx="5758">
                <c:v>0.57589999999999997</c:v>
              </c:pt>
              <c:pt idx="5759">
                <c:v>0.57599999999999996</c:v>
              </c:pt>
              <c:pt idx="5760">
                <c:v>0.57609999999999995</c:v>
              </c:pt>
              <c:pt idx="5761">
                <c:v>0.57620000000000005</c:v>
              </c:pt>
              <c:pt idx="5762">
                <c:v>0.57630000000000003</c:v>
              </c:pt>
              <c:pt idx="5763">
                <c:v>0.57640000000000002</c:v>
              </c:pt>
              <c:pt idx="5764">
                <c:v>0.57650000000000001</c:v>
              </c:pt>
              <c:pt idx="5765">
                <c:v>0.5766</c:v>
              </c:pt>
              <c:pt idx="5766">
                <c:v>0.57669999999999999</c:v>
              </c:pt>
              <c:pt idx="5767">
                <c:v>0.57679999999999998</c:v>
              </c:pt>
              <c:pt idx="5768">
                <c:v>0.57689999999999997</c:v>
              </c:pt>
              <c:pt idx="5769">
                <c:v>0.57699999999999996</c:v>
              </c:pt>
              <c:pt idx="5770">
                <c:v>0.57709999999999995</c:v>
              </c:pt>
              <c:pt idx="5771">
                <c:v>0.57720000000000005</c:v>
              </c:pt>
              <c:pt idx="5772">
                <c:v>0.57730000000000004</c:v>
              </c:pt>
              <c:pt idx="5773">
                <c:v>0.57740000000000002</c:v>
              </c:pt>
              <c:pt idx="5774">
                <c:v>0.57750000000000001</c:v>
              </c:pt>
              <c:pt idx="5775">
                <c:v>0.5776</c:v>
              </c:pt>
              <c:pt idx="5776">
                <c:v>0.57769999999999999</c:v>
              </c:pt>
              <c:pt idx="5777">
                <c:v>0.57779999999999998</c:v>
              </c:pt>
              <c:pt idx="5778">
                <c:v>0.57789999999999997</c:v>
              </c:pt>
              <c:pt idx="5779">
                <c:v>0.57799999999999996</c:v>
              </c:pt>
              <c:pt idx="5780">
                <c:v>0.57809999999999995</c:v>
              </c:pt>
              <c:pt idx="5781">
                <c:v>0.57820000000000005</c:v>
              </c:pt>
              <c:pt idx="5782">
                <c:v>0.57830000000000004</c:v>
              </c:pt>
              <c:pt idx="5783">
                <c:v>0.57840000000000003</c:v>
              </c:pt>
              <c:pt idx="5784">
                <c:v>0.57850000000000001</c:v>
              </c:pt>
              <c:pt idx="5785">
                <c:v>0.5786</c:v>
              </c:pt>
              <c:pt idx="5786">
                <c:v>0.57869999999999999</c:v>
              </c:pt>
              <c:pt idx="5787">
                <c:v>0.57879999999999998</c:v>
              </c:pt>
              <c:pt idx="5788">
                <c:v>0.57889999999999997</c:v>
              </c:pt>
              <c:pt idx="5789">
                <c:v>0.57899999999999996</c:v>
              </c:pt>
              <c:pt idx="5790">
                <c:v>0.57909999999999995</c:v>
              </c:pt>
              <c:pt idx="5791">
                <c:v>0.57920000000000005</c:v>
              </c:pt>
              <c:pt idx="5792">
                <c:v>0.57930000000000004</c:v>
              </c:pt>
              <c:pt idx="5793">
                <c:v>0.57940000000000003</c:v>
              </c:pt>
              <c:pt idx="5794">
                <c:v>0.57950000000000002</c:v>
              </c:pt>
              <c:pt idx="5795">
                <c:v>0.5796</c:v>
              </c:pt>
              <c:pt idx="5796">
                <c:v>0.57969999999999999</c:v>
              </c:pt>
              <c:pt idx="5797">
                <c:v>0.57979999999999998</c:v>
              </c:pt>
              <c:pt idx="5798">
                <c:v>0.57989999999999997</c:v>
              </c:pt>
              <c:pt idx="5799">
                <c:v>0.57999999999999996</c:v>
              </c:pt>
              <c:pt idx="5800">
                <c:v>0.58009999999999995</c:v>
              </c:pt>
              <c:pt idx="5801">
                <c:v>0.58020000000000005</c:v>
              </c:pt>
              <c:pt idx="5802">
                <c:v>0.58030000000000004</c:v>
              </c:pt>
              <c:pt idx="5803">
                <c:v>0.58040000000000003</c:v>
              </c:pt>
              <c:pt idx="5804">
                <c:v>0.58050000000000002</c:v>
              </c:pt>
              <c:pt idx="5805">
                <c:v>0.5806</c:v>
              </c:pt>
              <c:pt idx="5806">
                <c:v>0.58069999999999999</c:v>
              </c:pt>
              <c:pt idx="5807">
                <c:v>0.58079999999999998</c:v>
              </c:pt>
              <c:pt idx="5808">
                <c:v>0.58089999999999997</c:v>
              </c:pt>
              <c:pt idx="5809">
                <c:v>0.58099999999999996</c:v>
              </c:pt>
              <c:pt idx="5810">
                <c:v>0.58109999999999995</c:v>
              </c:pt>
              <c:pt idx="5811">
                <c:v>0.58120000000000005</c:v>
              </c:pt>
              <c:pt idx="5812">
                <c:v>0.58130000000000004</c:v>
              </c:pt>
              <c:pt idx="5813">
                <c:v>0.58140000000000003</c:v>
              </c:pt>
              <c:pt idx="5814">
                <c:v>0.58150000000000002</c:v>
              </c:pt>
              <c:pt idx="5815">
                <c:v>0.58160000000000001</c:v>
              </c:pt>
              <c:pt idx="5816">
                <c:v>0.58169999999999999</c:v>
              </c:pt>
              <c:pt idx="5817">
                <c:v>0.58179999999999998</c:v>
              </c:pt>
              <c:pt idx="5818">
                <c:v>0.58189999999999997</c:v>
              </c:pt>
              <c:pt idx="5819">
                <c:v>0.58199999999999996</c:v>
              </c:pt>
              <c:pt idx="5820">
                <c:v>0.58209999999999995</c:v>
              </c:pt>
              <c:pt idx="5821">
                <c:v>0.58220000000000005</c:v>
              </c:pt>
              <c:pt idx="5822">
                <c:v>0.58230000000000004</c:v>
              </c:pt>
              <c:pt idx="5823">
                <c:v>0.58240000000000003</c:v>
              </c:pt>
              <c:pt idx="5824">
                <c:v>0.58250000000000002</c:v>
              </c:pt>
              <c:pt idx="5825">
                <c:v>0.58260000000000001</c:v>
              </c:pt>
              <c:pt idx="5826">
                <c:v>0.5827</c:v>
              </c:pt>
              <c:pt idx="5827">
                <c:v>0.58279999999999998</c:v>
              </c:pt>
              <c:pt idx="5828">
                <c:v>0.58289999999999997</c:v>
              </c:pt>
              <c:pt idx="5829">
                <c:v>0.58299999999999996</c:v>
              </c:pt>
              <c:pt idx="5830">
                <c:v>0.58309999999999995</c:v>
              </c:pt>
              <c:pt idx="5831">
                <c:v>0.58320000000000005</c:v>
              </c:pt>
              <c:pt idx="5832">
                <c:v>0.58330000000000004</c:v>
              </c:pt>
              <c:pt idx="5833">
                <c:v>0.58340000000000003</c:v>
              </c:pt>
              <c:pt idx="5834">
                <c:v>0.58350000000000002</c:v>
              </c:pt>
              <c:pt idx="5835">
                <c:v>0.58360000000000001</c:v>
              </c:pt>
              <c:pt idx="5836">
                <c:v>0.5837</c:v>
              </c:pt>
              <c:pt idx="5837">
                <c:v>0.58379999999999999</c:v>
              </c:pt>
              <c:pt idx="5838">
                <c:v>0.58389999999999997</c:v>
              </c:pt>
              <c:pt idx="5839">
                <c:v>0.58399999999999996</c:v>
              </c:pt>
              <c:pt idx="5840">
                <c:v>0.58409999999999995</c:v>
              </c:pt>
              <c:pt idx="5841">
                <c:v>0.58420000000000005</c:v>
              </c:pt>
              <c:pt idx="5842">
                <c:v>0.58430000000000004</c:v>
              </c:pt>
              <c:pt idx="5843">
                <c:v>0.58440000000000003</c:v>
              </c:pt>
              <c:pt idx="5844">
                <c:v>0.58450000000000002</c:v>
              </c:pt>
              <c:pt idx="5845">
                <c:v>0.58460000000000001</c:v>
              </c:pt>
              <c:pt idx="5846">
                <c:v>0.5847</c:v>
              </c:pt>
              <c:pt idx="5847">
                <c:v>0.58479999999999999</c:v>
              </c:pt>
              <c:pt idx="5848">
                <c:v>0.58489999999999998</c:v>
              </c:pt>
              <c:pt idx="5849">
                <c:v>0.58499999999999996</c:v>
              </c:pt>
              <c:pt idx="5850">
                <c:v>0.58509999999999995</c:v>
              </c:pt>
              <c:pt idx="5851">
                <c:v>0.58520000000000005</c:v>
              </c:pt>
              <c:pt idx="5852">
                <c:v>0.58530000000000004</c:v>
              </c:pt>
              <c:pt idx="5853">
                <c:v>0.58540000000000003</c:v>
              </c:pt>
              <c:pt idx="5854">
                <c:v>0.58550000000000002</c:v>
              </c:pt>
              <c:pt idx="5855">
                <c:v>0.58560000000000001</c:v>
              </c:pt>
              <c:pt idx="5856">
                <c:v>0.5857</c:v>
              </c:pt>
              <c:pt idx="5857">
                <c:v>0.58579999999999999</c:v>
              </c:pt>
              <c:pt idx="5858">
                <c:v>0.58589999999999998</c:v>
              </c:pt>
              <c:pt idx="5859">
                <c:v>0.58599999999999997</c:v>
              </c:pt>
              <c:pt idx="5860">
                <c:v>0.58609999999999995</c:v>
              </c:pt>
              <c:pt idx="5861">
                <c:v>0.58620000000000005</c:v>
              </c:pt>
              <c:pt idx="5862">
                <c:v>0.58630000000000004</c:v>
              </c:pt>
              <c:pt idx="5863">
                <c:v>0.58640000000000003</c:v>
              </c:pt>
              <c:pt idx="5864">
                <c:v>0.58650000000000002</c:v>
              </c:pt>
              <c:pt idx="5865">
                <c:v>0.58660000000000001</c:v>
              </c:pt>
              <c:pt idx="5866">
                <c:v>0.5867</c:v>
              </c:pt>
              <c:pt idx="5867">
                <c:v>0.58679999999999999</c:v>
              </c:pt>
              <c:pt idx="5868">
                <c:v>0.58689999999999998</c:v>
              </c:pt>
              <c:pt idx="5869">
                <c:v>0.58699999999999997</c:v>
              </c:pt>
              <c:pt idx="5870">
                <c:v>0.58709999999999996</c:v>
              </c:pt>
              <c:pt idx="5871">
                <c:v>0.58720000000000006</c:v>
              </c:pt>
              <c:pt idx="5872">
                <c:v>0.58730000000000004</c:v>
              </c:pt>
              <c:pt idx="5873">
                <c:v>0.58740000000000003</c:v>
              </c:pt>
              <c:pt idx="5874">
                <c:v>0.58750000000000002</c:v>
              </c:pt>
              <c:pt idx="5875">
                <c:v>0.58760000000000001</c:v>
              </c:pt>
              <c:pt idx="5876">
                <c:v>0.5877</c:v>
              </c:pt>
              <c:pt idx="5877">
                <c:v>0.58779999999999999</c:v>
              </c:pt>
              <c:pt idx="5878">
                <c:v>0.58789999999999998</c:v>
              </c:pt>
              <c:pt idx="5879">
                <c:v>0.58799999999999997</c:v>
              </c:pt>
              <c:pt idx="5880">
                <c:v>0.58809999999999996</c:v>
              </c:pt>
              <c:pt idx="5881">
                <c:v>0.58819999999999995</c:v>
              </c:pt>
              <c:pt idx="5882">
                <c:v>0.58830000000000005</c:v>
              </c:pt>
              <c:pt idx="5883">
                <c:v>0.58840000000000003</c:v>
              </c:pt>
              <c:pt idx="5884">
                <c:v>0.58850000000000002</c:v>
              </c:pt>
              <c:pt idx="5885">
                <c:v>0.58860000000000001</c:v>
              </c:pt>
              <c:pt idx="5886">
                <c:v>0.5887</c:v>
              </c:pt>
              <c:pt idx="5887">
                <c:v>0.58879999999999999</c:v>
              </c:pt>
              <c:pt idx="5888">
                <c:v>0.58889999999999998</c:v>
              </c:pt>
              <c:pt idx="5889">
                <c:v>0.58899999999999997</c:v>
              </c:pt>
              <c:pt idx="5890">
                <c:v>0.58909999999999996</c:v>
              </c:pt>
              <c:pt idx="5891">
                <c:v>0.58919999999999995</c:v>
              </c:pt>
              <c:pt idx="5892">
                <c:v>0.58930000000000005</c:v>
              </c:pt>
              <c:pt idx="5893">
                <c:v>0.58940000000000003</c:v>
              </c:pt>
              <c:pt idx="5894">
                <c:v>0.58950000000000002</c:v>
              </c:pt>
              <c:pt idx="5895">
                <c:v>0.58960000000000001</c:v>
              </c:pt>
              <c:pt idx="5896">
                <c:v>0.5897</c:v>
              </c:pt>
              <c:pt idx="5897">
                <c:v>0.58979999999999999</c:v>
              </c:pt>
              <c:pt idx="5898">
                <c:v>0.58989999999999998</c:v>
              </c:pt>
              <c:pt idx="5899">
                <c:v>0.59</c:v>
              </c:pt>
              <c:pt idx="5900">
                <c:v>0.59009999999999996</c:v>
              </c:pt>
              <c:pt idx="5901">
                <c:v>0.59019999999999995</c:v>
              </c:pt>
              <c:pt idx="5902">
                <c:v>0.59030000000000005</c:v>
              </c:pt>
              <c:pt idx="5903">
                <c:v>0.59040000000000004</c:v>
              </c:pt>
              <c:pt idx="5904">
                <c:v>0.59050000000000002</c:v>
              </c:pt>
              <c:pt idx="5905">
                <c:v>0.59060000000000001</c:v>
              </c:pt>
              <c:pt idx="5906">
                <c:v>0.5907</c:v>
              </c:pt>
              <c:pt idx="5907">
                <c:v>0.59079999999999999</c:v>
              </c:pt>
              <c:pt idx="5908">
                <c:v>0.59089999999999998</c:v>
              </c:pt>
              <c:pt idx="5909">
                <c:v>0.59099999999999997</c:v>
              </c:pt>
              <c:pt idx="5910">
                <c:v>0.59109999999999996</c:v>
              </c:pt>
              <c:pt idx="5911">
                <c:v>0.59119999999999995</c:v>
              </c:pt>
              <c:pt idx="5912">
                <c:v>0.59130000000000005</c:v>
              </c:pt>
              <c:pt idx="5913">
                <c:v>0.59140000000000004</c:v>
              </c:pt>
              <c:pt idx="5914">
                <c:v>0.59150000000000003</c:v>
              </c:pt>
              <c:pt idx="5915">
                <c:v>0.59160000000000001</c:v>
              </c:pt>
              <c:pt idx="5916">
                <c:v>0.5917</c:v>
              </c:pt>
              <c:pt idx="5917">
                <c:v>0.59179999999999999</c:v>
              </c:pt>
              <c:pt idx="5918">
                <c:v>0.59189999999999998</c:v>
              </c:pt>
              <c:pt idx="5919">
                <c:v>0.59199999999999997</c:v>
              </c:pt>
              <c:pt idx="5920">
                <c:v>0.59209999999999996</c:v>
              </c:pt>
              <c:pt idx="5921">
                <c:v>0.59219999999999995</c:v>
              </c:pt>
              <c:pt idx="5922">
                <c:v>0.59230000000000005</c:v>
              </c:pt>
              <c:pt idx="5923">
                <c:v>0.59240000000000004</c:v>
              </c:pt>
              <c:pt idx="5924">
                <c:v>0.59250000000000003</c:v>
              </c:pt>
              <c:pt idx="5925">
                <c:v>0.59260000000000002</c:v>
              </c:pt>
              <c:pt idx="5926">
                <c:v>0.5927</c:v>
              </c:pt>
              <c:pt idx="5927">
                <c:v>0.59279999999999999</c:v>
              </c:pt>
              <c:pt idx="5928">
                <c:v>0.59289999999999998</c:v>
              </c:pt>
              <c:pt idx="5929">
                <c:v>0.59299999999999997</c:v>
              </c:pt>
              <c:pt idx="5930">
                <c:v>0.59309999999999996</c:v>
              </c:pt>
              <c:pt idx="5931">
                <c:v>0.59319999999999995</c:v>
              </c:pt>
              <c:pt idx="5932">
                <c:v>0.59330000000000005</c:v>
              </c:pt>
              <c:pt idx="5933">
                <c:v>0.59340000000000004</c:v>
              </c:pt>
              <c:pt idx="5934">
                <c:v>0.59350000000000003</c:v>
              </c:pt>
              <c:pt idx="5935">
                <c:v>0.59360000000000002</c:v>
              </c:pt>
              <c:pt idx="5936">
                <c:v>0.59370000000000001</c:v>
              </c:pt>
              <c:pt idx="5937">
                <c:v>0.59379999999999999</c:v>
              </c:pt>
              <c:pt idx="5938">
                <c:v>0.59389999999999998</c:v>
              </c:pt>
              <c:pt idx="5939">
                <c:v>0.59399999999999997</c:v>
              </c:pt>
              <c:pt idx="5940">
                <c:v>0.59409999999999996</c:v>
              </c:pt>
              <c:pt idx="5941">
                <c:v>0.59419999999999995</c:v>
              </c:pt>
              <c:pt idx="5942">
                <c:v>0.59430000000000005</c:v>
              </c:pt>
              <c:pt idx="5943">
                <c:v>0.59440000000000004</c:v>
              </c:pt>
              <c:pt idx="5944">
                <c:v>0.59450000000000003</c:v>
              </c:pt>
              <c:pt idx="5945">
                <c:v>0.59460000000000002</c:v>
              </c:pt>
              <c:pt idx="5946">
                <c:v>0.59470000000000001</c:v>
              </c:pt>
              <c:pt idx="5947">
                <c:v>0.5948</c:v>
              </c:pt>
              <c:pt idx="5948">
                <c:v>0.59489999999999998</c:v>
              </c:pt>
              <c:pt idx="5949">
                <c:v>0.59499999999999997</c:v>
              </c:pt>
              <c:pt idx="5950">
                <c:v>0.59509999999999996</c:v>
              </c:pt>
              <c:pt idx="5951">
                <c:v>0.59519999999999995</c:v>
              </c:pt>
              <c:pt idx="5952">
                <c:v>0.59530000000000005</c:v>
              </c:pt>
              <c:pt idx="5953">
                <c:v>0.59540000000000004</c:v>
              </c:pt>
              <c:pt idx="5954">
                <c:v>0.59550000000000003</c:v>
              </c:pt>
              <c:pt idx="5955">
                <c:v>0.59560000000000002</c:v>
              </c:pt>
              <c:pt idx="5956">
                <c:v>0.59570000000000001</c:v>
              </c:pt>
              <c:pt idx="5957">
                <c:v>0.5958</c:v>
              </c:pt>
              <c:pt idx="5958">
                <c:v>0.59589999999999999</c:v>
              </c:pt>
              <c:pt idx="5959">
                <c:v>0.59599999999999997</c:v>
              </c:pt>
              <c:pt idx="5960">
                <c:v>0.59609999999999996</c:v>
              </c:pt>
              <c:pt idx="5961">
                <c:v>0.59619999999999995</c:v>
              </c:pt>
              <c:pt idx="5962">
                <c:v>0.59630000000000005</c:v>
              </c:pt>
              <c:pt idx="5963">
                <c:v>0.59640000000000004</c:v>
              </c:pt>
              <c:pt idx="5964">
                <c:v>0.59650000000000003</c:v>
              </c:pt>
              <c:pt idx="5965">
                <c:v>0.59660000000000002</c:v>
              </c:pt>
              <c:pt idx="5966">
                <c:v>0.59670000000000001</c:v>
              </c:pt>
              <c:pt idx="5967">
                <c:v>0.5968</c:v>
              </c:pt>
              <c:pt idx="5968">
                <c:v>0.59689999999999999</c:v>
              </c:pt>
              <c:pt idx="5969">
                <c:v>0.59699999999999998</c:v>
              </c:pt>
              <c:pt idx="5970">
                <c:v>0.59709999999999996</c:v>
              </c:pt>
              <c:pt idx="5971">
                <c:v>0.59719999999999995</c:v>
              </c:pt>
              <c:pt idx="5972">
                <c:v>0.59730000000000005</c:v>
              </c:pt>
              <c:pt idx="5973">
                <c:v>0.59740000000000004</c:v>
              </c:pt>
              <c:pt idx="5974">
                <c:v>0.59750000000000003</c:v>
              </c:pt>
              <c:pt idx="5975">
                <c:v>0.59760000000000002</c:v>
              </c:pt>
              <c:pt idx="5976">
                <c:v>0.59770000000000001</c:v>
              </c:pt>
              <c:pt idx="5977">
                <c:v>0.5978</c:v>
              </c:pt>
              <c:pt idx="5978">
                <c:v>0.59789999999999999</c:v>
              </c:pt>
              <c:pt idx="5979">
                <c:v>0.59799999999999998</c:v>
              </c:pt>
              <c:pt idx="5980">
                <c:v>0.59809999999999997</c:v>
              </c:pt>
              <c:pt idx="5981">
                <c:v>0.59819999999999995</c:v>
              </c:pt>
              <c:pt idx="5982">
                <c:v>0.59830000000000005</c:v>
              </c:pt>
              <c:pt idx="5983">
                <c:v>0.59840000000000004</c:v>
              </c:pt>
              <c:pt idx="5984">
                <c:v>0.59850000000000003</c:v>
              </c:pt>
              <c:pt idx="5985">
                <c:v>0.59860000000000002</c:v>
              </c:pt>
              <c:pt idx="5986">
                <c:v>0.59870000000000001</c:v>
              </c:pt>
              <c:pt idx="5987">
                <c:v>0.5988</c:v>
              </c:pt>
              <c:pt idx="5988">
                <c:v>0.59889999999999999</c:v>
              </c:pt>
              <c:pt idx="5989">
                <c:v>0.59899999999999998</c:v>
              </c:pt>
              <c:pt idx="5990">
                <c:v>0.59909999999999997</c:v>
              </c:pt>
              <c:pt idx="5991">
                <c:v>0.59919999999999995</c:v>
              </c:pt>
              <c:pt idx="5992">
                <c:v>0.59930000000000005</c:v>
              </c:pt>
              <c:pt idx="5993">
                <c:v>0.59940000000000004</c:v>
              </c:pt>
              <c:pt idx="5994">
                <c:v>0.59950000000000003</c:v>
              </c:pt>
              <c:pt idx="5995">
                <c:v>0.59960000000000002</c:v>
              </c:pt>
              <c:pt idx="5996">
                <c:v>0.59970000000000001</c:v>
              </c:pt>
              <c:pt idx="5997">
                <c:v>0.5998</c:v>
              </c:pt>
              <c:pt idx="5998">
                <c:v>0.59989999999999999</c:v>
              </c:pt>
              <c:pt idx="5999">
                <c:v>0.6</c:v>
              </c:pt>
              <c:pt idx="6000">
                <c:v>0.60009999999999997</c:v>
              </c:pt>
              <c:pt idx="6001">
                <c:v>0.60019999999999996</c:v>
              </c:pt>
              <c:pt idx="6002">
                <c:v>0.60029999999999994</c:v>
              </c:pt>
              <c:pt idx="6003">
                <c:v>0.60040000000000004</c:v>
              </c:pt>
              <c:pt idx="6004">
                <c:v>0.60050000000000003</c:v>
              </c:pt>
              <c:pt idx="6005">
                <c:v>0.60060000000000002</c:v>
              </c:pt>
              <c:pt idx="6006">
                <c:v>0.60070000000000001</c:v>
              </c:pt>
              <c:pt idx="6007">
                <c:v>0.6008</c:v>
              </c:pt>
              <c:pt idx="6008">
                <c:v>0.60089999999999999</c:v>
              </c:pt>
              <c:pt idx="6009">
                <c:v>0.60099999999999998</c:v>
              </c:pt>
              <c:pt idx="6010">
                <c:v>0.60109999999999997</c:v>
              </c:pt>
              <c:pt idx="6011">
                <c:v>0.60119999999999996</c:v>
              </c:pt>
              <c:pt idx="6012">
                <c:v>0.60129999999999995</c:v>
              </c:pt>
              <c:pt idx="6013">
                <c:v>0.60140000000000005</c:v>
              </c:pt>
              <c:pt idx="6014">
                <c:v>0.60150000000000003</c:v>
              </c:pt>
              <c:pt idx="6015">
                <c:v>0.60160000000000002</c:v>
              </c:pt>
              <c:pt idx="6016">
                <c:v>0.60170000000000001</c:v>
              </c:pt>
              <c:pt idx="6017">
                <c:v>0.6018</c:v>
              </c:pt>
              <c:pt idx="6018">
                <c:v>0.60189999999999999</c:v>
              </c:pt>
              <c:pt idx="6019">
                <c:v>0.60199999999999998</c:v>
              </c:pt>
              <c:pt idx="6020">
                <c:v>0.60209999999999997</c:v>
              </c:pt>
              <c:pt idx="6021">
                <c:v>0.60219999999999996</c:v>
              </c:pt>
              <c:pt idx="6022">
                <c:v>0.60229999999999995</c:v>
              </c:pt>
              <c:pt idx="6023">
                <c:v>0.60240000000000005</c:v>
              </c:pt>
              <c:pt idx="6024">
                <c:v>0.60250000000000004</c:v>
              </c:pt>
              <c:pt idx="6025">
                <c:v>0.60260000000000002</c:v>
              </c:pt>
              <c:pt idx="6026">
                <c:v>0.60270000000000001</c:v>
              </c:pt>
              <c:pt idx="6027">
                <c:v>0.6028</c:v>
              </c:pt>
              <c:pt idx="6028">
                <c:v>0.60289999999999999</c:v>
              </c:pt>
              <c:pt idx="6029">
                <c:v>0.60299999999999998</c:v>
              </c:pt>
              <c:pt idx="6030">
                <c:v>0.60309999999999997</c:v>
              </c:pt>
              <c:pt idx="6031">
                <c:v>0.60319999999999996</c:v>
              </c:pt>
              <c:pt idx="6032">
                <c:v>0.60329999999999995</c:v>
              </c:pt>
              <c:pt idx="6033">
                <c:v>0.60340000000000005</c:v>
              </c:pt>
              <c:pt idx="6034">
                <c:v>0.60350000000000004</c:v>
              </c:pt>
              <c:pt idx="6035">
                <c:v>0.60360000000000003</c:v>
              </c:pt>
              <c:pt idx="6036">
                <c:v>0.60370000000000001</c:v>
              </c:pt>
              <c:pt idx="6037">
                <c:v>0.6038</c:v>
              </c:pt>
              <c:pt idx="6038">
                <c:v>0.60389999999999999</c:v>
              </c:pt>
              <c:pt idx="6039">
                <c:v>0.60399999999999998</c:v>
              </c:pt>
              <c:pt idx="6040">
                <c:v>0.60409999999999997</c:v>
              </c:pt>
              <c:pt idx="6041">
                <c:v>0.60419999999999996</c:v>
              </c:pt>
              <c:pt idx="6042">
                <c:v>0.60429999999999995</c:v>
              </c:pt>
              <c:pt idx="6043">
                <c:v>0.60440000000000005</c:v>
              </c:pt>
              <c:pt idx="6044">
                <c:v>0.60450000000000004</c:v>
              </c:pt>
              <c:pt idx="6045">
                <c:v>0.60460000000000003</c:v>
              </c:pt>
              <c:pt idx="6046">
                <c:v>0.60470000000000002</c:v>
              </c:pt>
              <c:pt idx="6047">
                <c:v>0.6048</c:v>
              </c:pt>
              <c:pt idx="6048">
                <c:v>0.60489999999999999</c:v>
              </c:pt>
              <c:pt idx="6049">
                <c:v>0.60499999999999998</c:v>
              </c:pt>
              <c:pt idx="6050">
                <c:v>0.60509999999999997</c:v>
              </c:pt>
              <c:pt idx="6051">
                <c:v>0.60519999999999996</c:v>
              </c:pt>
              <c:pt idx="6052">
                <c:v>0.60529999999999995</c:v>
              </c:pt>
              <c:pt idx="6053">
                <c:v>0.60540000000000005</c:v>
              </c:pt>
              <c:pt idx="6054">
                <c:v>0.60550000000000004</c:v>
              </c:pt>
              <c:pt idx="6055">
                <c:v>0.60560000000000003</c:v>
              </c:pt>
              <c:pt idx="6056">
                <c:v>0.60570000000000002</c:v>
              </c:pt>
              <c:pt idx="6057">
                <c:v>0.60580000000000001</c:v>
              </c:pt>
              <c:pt idx="6058">
                <c:v>0.60589999999999999</c:v>
              </c:pt>
              <c:pt idx="6059">
                <c:v>0.60599999999999998</c:v>
              </c:pt>
              <c:pt idx="6060">
                <c:v>0.60609999999999997</c:v>
              </c:pt>
              <c:pt idx="6061">
                <c:v>0.60619999999999996</c:v>
              </c:pt>
              <c:pt idx="6062">
                <c:v>0.60629999999999995</c:v>
              </c:pt>
              <c:pt idx="6063">
                <c:v>0.60640000000000005</c:v>
              </c:pt>
              <c:pt idx="6064">
                <c:v>0.60650000000000004</c:v>
              </c:pt>
              <c:pt idx="6065">
                <c:v>0.60660000000000003</c:v>
              </c:pt>
              <c:pt idx="6066">
                <c:v>0.60670000000000002</c:v>
              </c:pt>
              <c:pt idx="6067">
                <c:v>0.60680000000000001</c:v>
              </c:pt>
              <c:pt idx="6068">
                <c:v>0.6069</c:v>
              </c:pt>
              <c:pt idx="6069">
                <c:v>0.60699999999999998</c:v>
              </c:pt>
              <c:pt idx="6070">
                <c:v>0.60709999999999997</c:v>
              </c:pt>
              <c:pt idx="6071">
                <c:v>0.60719999999999996</c:v>
              </c:pt>
              <c:pt idx="6072">
                <c:v>0.60729999999999995</c:v>
              </c:pt>
              <c:pt idx="6073">
                <c:v>0.60740000000000005</c:v>
              </c:pt>
              <c:pt idx="6074">
                <c:v>0.60750000000000004</c:v>
              </c:pt>
              <c:pt idx="6075">
                <c:v>0.60760000000000003</c:v>
              </c:pt>
              <c:pt idx="6076">
                <c:v>0.60770000000000002</c:v>
              </c:pt>
              <c:pt idx="6077">
                <c:v>0.60780000000000001</c:v>
              </c:pt>
              <c:pt idx="6078">
                <c:v>0.6079</c:v>
              </c:pt>
              <c:pt idx="6079">
                <c:v>0.60799999999999998</c:v>
              </c:pt>
              <c:pt idx="6080">
                <c:v>0.60809999999999997</c:v>
              </c:pt>
              <c:pt idx="6081">
                <c:v>0.60819999999999996</c:v>
              </c:pt>
              <c:pt idx="6082">
                <c:v>0.60829999999999995</c:v>
              </c:pt>
              <c:pt idx="6083">
                <c:v>0.60840000000000005</c:v>
              </c:pt>
              <c:pt idx="6084">
                <c:v>0.60850000000000004</c:v>
              </c:pt>
              <c:pt idx="6085">
                <c:v>0.60860000000000003</c:v>
              </c:pt>
              <c:pt idx="6086">
                <c:v>0.60870000000000002</c:v>
              </c:pt>
              <c:pt idx="6087">
                <c:v>0.60880000000000001</c:v>
              </c:pt>
              <c:pt idx="6088">
                <c:v>0.6089</c:v>
              </c:pt>
              <c:pt idx="6089">
                <c:v>0.60899999999999999</c:v>
              </c:pt>
              <c:pt idx="6090">
                <c:v>0.60909999999999997</c:v>
              </c:pt>
              <c:pt idx="6091">
                <c:v>0.60919999999999996</c:v>
              </c:pt>
              <c:pt idx="6092">
                <c:v>0.60929999999999995</c:v>
              </c:pt>
              <c:pt idx="6093">
                <c:v>0.60940000000000005</c:v>
              </c:pt>
              <c:pt idx="6094">
                <c:v>0.60950000000000004</c:v>
              </c:pt>
              <c:pt idx="6095">
                <c:v>0.60960000000000003</c:v>
              </c:pt>
              <c:pt idx="6096">
                <c:v>0.60970000000000002</c:v>
              </c:pt>
              <c:pt idx="6097">
                <c:v>0.60980000000000001</c:v>
              </c:pt>
              <c:pt idx="6098">
                <c:v>0.6099</c:v>
              </c:pt>
              <c:pt idx="6099">
                <c:v>0.61</c:v>
              </c:pt>
              <c:pt idx="6100">
                <c:v>0.61009999999999998</c:v>
              </c:pt>
              <c:pt idx="6101">
                <c:v>0.61019999999999996</c:v>
              </c:pt>
              <c:pt idx="6102">
                <c:v>0.61029999999999995</c:v>
              </c:pt>
              <c:pt idx="6103">
                <c:v>0.61040000000000005</c:v>
              </c:pt>
              <c:pt idx="6104">
                <c:v>0.61050000000000004</c:v>
              </c:pt>
              <c:pt idx="6105">
                <c:v>0.61060000000000003</c:v>
              </c:pt>
              <c:pt idx="6106">
                <c:v>0.61070000000000002</c:v>
              </c:pt>
              <c:pt idx="6107">
                <c:v>0.61080000000000001</c:v>
              </c:pt>
              <c:pt idx="6108">
                <c:v>0.6109</c:v>
              </c:pt>
              <c:pt idx="6109">
                <c:v>0.61099999999999999</c:v>
              </c:pt>
              <c:pt idx="6110">
                <c:v>0.61109999999999998</c:v>
              </c:pt>
              <c:pt idx="6111">
                <c:v>0.61119999999999997</c:v>
              </c:pt>
              <c:pt idx="6112">
                <c:v>0.61129999999999995</c:v>
              </c:pt>
              <c:pt idx="6113">
                <c:v>0.61140000000000005</c:v>
              </c:pt>
              <c:pt idx="6114">
                <c:v>0.61150000000000004</c:v>
              </c:pt>
              <c:pt idx="6115">
                <c:v>0.61160000000000003</c:v>
              </c:pt>
              <c:pt idx="6116">
                <c:v>0.61170000000000002</c:v>
              </c:pt>
              <c:pt idx="6117">
                <c:v>0.61180000000000001</c:v>
              </c:pt>
              <c:pt idx="6118">
                <c:v>0.6119</c:v>
              </c:pt>
              <c:pt idx="6119">
                <c:v>0.61199999999999999</c:v>
              </c:pt>
              <c:pt idx="6120">
                <c:v>0.61209999999999998</c:v>
              </c:pt>
              <c:pt idx="6121">
                <c:v>0.61219999999999997</c:v>
              </c:pt>
              <c:pt idx="6122">
                <c:v>0.61229999999999996</c:v>
              </c:pt>
              <c:pt idx="6123">
                <c:v>0.61240000000000006</c:v>
              </c:pt>
              <c:pt idx="6124">
                <c:v>0.61250000000000004</c:v>
              </c:pt>
              <c:pt idx="6125">
                <c:v>0.61260000000000003</c:v>
              </c:pt>
              <c:pt idx="6126">
                <c:v>0.61270000000000002</c:v>
              </c:pt>
              <c:pt idx="6127">
                <c:v>0.61280000000000001</c:v>
              </c:pt>
              <c:pt idx="6128">
                <c:v>0.6129</c:v>
              </c:pt>
              <c:pt idx="6129">
                <c:v>0.61299999999999999</c:v>
              </c:pt>
              <c:pt idx="6130">
                <c:v>0.61309999999999998</c:v>
              </c:pt>
              <c:pt idx="6131">
                <c:v>0.61319999999999997</c:v>
              </c:pt>
              <c:pt idx="6132">
                <c:v>0.61329999999999996</c:v>
              </c:pt>
              <c:pt idx="6133">
                <c:v>0.61339999999999995</c:v>
              </c:pt>
              <c:pt idx="6134">
                <c:v>0.61350000000000005</c:v>
              </c:pt>
              <c:pt idx="6135">
                <c:v>0.61360000000000003</c:v>
              </c:pt>
              <c:pt idx="6136">
                <c:v>0.61370000000000002</c:v>
              </c:pt>
              <c:pt idx="6137">
                <c:v>0.61380000000000001</c:v>
              </c:pt>
              <c:pt idx="6138">
                <c:v>0.6139</c:v>
              </c:pt>
              <c:pt idx="6139">
                <c:v>0.61399999999999999</c:v>
              </c:pt>
              <c:pt idx="6140">
                <c:v>0.61409999999999998</c:v>
              </c:pt>
              <c:pt idx="6141">
                <c:v>0.61419999999999997</c:v>
              </c:pt>
              <c:pt idx="6142">
                <c:v>0.61429999999999996</c:v>
              </c:pt>
              <c:pt idx="6143">
                <c:v>0.61439999999999995</c:v>
              </c:pt>
              <c:pt idx="6144">
                <c:v>0.61450000000000005</c:v>
              </c:pt>
              <c:pt idx="6145">
                <c:v>0.61460000000000004</c:v>
              </c:pt>
              <c:pt idx="6146">
                <c:v>0.61470000000000002</c:v>
              </c:pt>
              <c:pt idx="6147">
                <c:v>0.61480000000000001</c:v>
              </c:pt>
              <c:pt idx="6148">
                <c:v>0.6149</c:v>
              </c:pt>
              <c:pt idx="6149">
                <c:v>0.61499999999999999</c:v>
              </c:pt>
              <c:pt idx="6150">
                <c:v>0.61509999999999998</c:v>
              </c:pt>
              <c:pt idx="6151">
                <c:v>0.61519999999999997</c:v>
              </c:pt>
              <c:pt idx="6152">
                <c:v>0.61529999999999996</c:v>
              </c:pt>
              <c:pt idx="6153">
                <c:v>0.61539999999999995</c:v>
              </c:pt>
              <c:pt idx="6154">
                <c:v>0.61550000000000005</c:v>
              </c:pt>
              <c:pt idx="6155">
                <c:v>0.61560000000000004</c:v>
              </c:pt>
              <c:pt idx="6156">
                <c:v>0.61570000000000003</c:v>
              </c:pt>
              <c:pt idx="6157">
                <c:v>0.61580000000000001</c:v>
              </c:pt>
              <c:pt idx="6158">
                <c:v>0.6159</c:v>
              </c:pt>
              <c:pt idx="6159">
                <c:v>0.61599999999999999</c:v>
              </c:pt>
              <c:pt idx="6160">
                <c:v>0.61609999999999998</c:v>
              </c:pt>
              <c:pt idx="6161">
                <c:v>0.61619999999999997</c:v>
              </c:pt>
              <c:pt idx="6162">
                <c:v>0.61629999999999996</c:v>
              </c:pt>
              <c:pt idx="6163">
                <c:v>0.61639999999999995</c:v>
              </c:pt>
              <c:pt idx="6164">
                <c:v>0.61650000000000005</c:v>
              </c:pt>
              <c:pt idx="6165">
                <c:v>0.61660000000000004</c:v>
              </c:pt>
              <c:pt idx="6166">
                <c:v>0.61670000000000003</c:v>
              </c:pt>
              <c:pt idx="6167">
                <c:v>0.61680000000000001</c:v>
              </c:pt>
              <c:pt idx="6168">
                <c:v>0.6169</c:v>
              </c:pt>
              <c:pt idx="6169">
                <c:v>0.61699999999999999</c:v>
              </c:pt>
              <c:pt idx="6170">
                <c:v>0.61709999999999998</c:v>
              </c:pt>
              <c:pt idx="6171">
                <c:v>0.61719999999999997</c:v>
              </c:pt>
              <c:pt idx="6172">
                <c:v>0.61729999999999996</c:v>
              </c:pt>
              <c:pt idx="6173">
                <c:v>0.61739999999999995</c:v>
              </c:pt>
              <c:pt idx="6174">
                <c:v>0.61750000000000005</c:v>
              </c:pt>
              <c:pt idx="6175">
                <c:v>0.61760000000000004</c:v>
              </c:pt>
              <c:pt idx="6176">
                <c:v>0.61770000000000003</c:v>
              </c:pt>
              <c:pt idx="6177">
                <c:v>0.61780000000000002</c:v>
              </c:pt>
              <c:pt idx="6178">
                <c:v>0.6179</c:v>
              </c:pt>
              <c:pt idx="6179">
                <c:v>0.61799999999999999</c:v>
              </c:pt>
              <c:pt idx="6180">
                <c:v>0.61809999999999998</c:v>
              </c:pt>
              <c:pt idx="6181">
                <c:v>0.61819999999999997</c:v>
              </c:pt>
              <c:pt idx="6182">
                <c:v>0.61829999999999996</c:v>
              </c:pt>
              <c:pt idx="6183">
                <c:v>0.61839999999999995</c:v>
              </c:pt>
              <c:pt idx="6184">
                <c:v>0.61850000000000005</c:v>
              </c:pt>
              <c:pt idx="6185">
                <c:v>0.61860000000000004</c:v>
              </c:pt>
              <c:pt idx="6186">
                <c:v>0.61870000000000003</c:v>
              </c:pt>
              <c:pt idx="6187">
                <c:v>0.61880000000000002</c:v>
              </c:pt>
              <c:pt idx="6188">
                <c:v>0.61890000000000001</c:v>
              </c:pt>
              <c:pt idx="6189">
                <c:v>0.61899999999999999</c:v>
              </c:pt>
              <c:pt idx="6190">
                <c:v>0.61909999999999998</c:v>
              </c:pt>
              <c:pt idx="6191">
                <c:v>0.61919999999999997</c:v>
              </c:pt>
              <c:pt idx="6192">
                <c:v>0.61929999999999996</c:v>
              </c:pt>
              <c:pt idx="6193">
                <c:v>0.61939999999999995</c:v>
              </c:pt>
              <c:pt idx="6194">
                <c:v>0.61950000000000005</c:v>
              </c:pt>
              <c:pt idx="6195">
                <c:v>0.61960000000000004</c:v>
              </c:pt>
              <c:pt idx="6196">
                <c:v>0.61970000000000003</c:v>
              </c:pt>
              <c:pt idx="6197">
                <c:v>0.61980000000000002</c:v>
              </c:pt>
              <c:pt idx="6198">
                <c:v>0.61990000000000001</c:v>
              </c:pt>
              <c:pt idx="6199">
                <c:v>0.62</c:v>
              </c:pt>
              <c:pt idx="6200">
                <c:v>0.62009999999999998</c:v>
              </c:pt>
              <c:pt idx="6201">
                <c:v>0.62019999999999997</c:v>
              </c:pt>
              <c:pt idx="6202">
                <c:v>0.62029999999999996</c:v>
              </c:pt>
              <c:pt idx="6203">
                <c:v>0.62039999999999995</c:v>
              </c:pt>
              <c:pt idx="6204">
                <c:v>0.62050000000000005</c:v>
              </c:pt>
              <c:pt idx="6205">
                <c:v>0.62060000000000004</c:v>
              </c:pt>
              <c:pt idx="6206">
                <c:v>0.62070000000000003</c:v>
              </c:pt>
              <c:pt idx="6207">
                <c:v>0.62080000000000002</c:v>
              </c:pt>
              <c:pt idx="6208">
                <c:v>0.62090000000000001</c:v>
              </c:pt>
              <c:pt idx="6209">
                <c:v>0.621</c:v>
              </c:pt>
              <c:pt idx="6210">
                <c:v>0.62109999999999999</c:v>
              </c:pt>
              <c:pt idx="6211">
                <c:v>0.62119999999999997</c:v>
              </c:pt>
              <c:pt idx="6212">
                <c:v>0.62129999999999996</c:v>
              </c:pt>
              <c:pt idx="6213">
                <c:v>0.62139999999999995</c:v>
              </c:pt>
              <c:pt idx="6214">
                <c:v>0.62150000000000005</c:v>
              </c:pt>
              <c:pt idx="6215">
                <c:v>0.62160000000000004</c:v>
              </c:pt>
              <c:pt idx="6216">
                <c:v>0.62170000000000003</c:v>
              </c:pt>
              <c:pt idx="6217">
                <c:v>0.62180000000000002</c:v>
              </c:pt>
              <c:pt idx="6218">
                <c:v>0.62190000000000001</c:v>
              </c:pt>
              <c:pt idx="6219">
                <c:v>0.622</c:v>
              </c:pt>
              <c:pt idx="6220">
                <c:v>0.62209999999999999</c:v>
              </c:pt>
              <c:pt idx="6221">
                <c:v>0.62219999999999998</c:v>
              </c:pt>
              <c:pt idx="6222">
                <c:v>0.62229999999999996</c:v>
              </c:pt>
              <c:pt idx="6223">
                <c:v>0.62239999999999995</c:v>
              </c:pt>
              <c:pt idx="6224">
                <c:v>0.62250000000000005</c:v>
              </c:pt>
              <c:pt idx="6225">
                <c:v>0.62260000000000004</c:v>
              </c:pt>
              <c:pt idx="6226">
                <c:v>0.62270000000000003</c:v>
              </c:pt>
              <c:pt idx="6227">
                <c:v>0.62280000000000002</c:v>
              </c:pt>
              <c:pt idx="6228">
                <c:v>0.62290000000000001</c:v>
              </c:pt>
              <c:pt idx="6229">
                <c:v>0.623</c:v>
              </c:pt>
              <c:pt idx="6230">
                <c:v>0.62309999999999999</c:v>
              </c:pt>
              <c:pt idx="6231">
                <c:v>0.62319999999999998</c:v>
              </c:pt>
              <c:pt idx="6232">
                <c:v>0.62329999999999997</c:v>
              </c:pt>
              <c:pt idx="6233">
                <c:v>0.62339999999999995</c:v>
              </c:pt>
              <c:pt idx="6234">
                <c:v>0.62350000000000005</c:v>
              </c:pt>
              <c:pt idx="6235">
                <c:v>0.62360000000000004</c:v>
              </c:pt>
              <c:pt idx="6236">
                <c:v>0.62370000000000003</c:v>
              </c:pt>
              <c:pt idx="6237">
                <c:v>0.62380000000000002</c:v>
              </c:pt>
              <c:pt idx="6238">
                <c:v>0.62390000000000001</c:v>
              </c:pt>
              <c:pt idx="6239">
                <c:v>0.624</c:v>
              </c:pt>
              <c:pt idx="6240">
                <c:v>0.62409999999999999</c:v>
              </c:pt>
              <c:pt idx="6241">
                <c:v>0.62419999999999998</c:v>
              </c:pt>
              <c:pt idx="6242">
                <c:v>0.62429999999999997</c:v>
              </c:pt>
              <c:pt idx="6243">
                <c:v>0.62439999999999996</c:v>
              </c:pt>
              <c:pt idx="6244">
                <c:v>0.62450000000000006</c:v>
              </c:pt>
              <c:pt idx="6245">
                <c:v>0.62460000000000004</c:v>
              </c:pt>
              <c:pt idx="6246">
                <c:v>0.62470000000000003</c:v>
              </c:pt>
              <c:pt idx="6247">
                <c:v>0.62480000000000002</c:v>
              </c:pt>
              <c:pt idx="6248">
                <c:v>0.62490000000000001</c:v>
              </c:pt>
              <c:pt idx="6249">
                <c:v>0.625</c:v>
              </c:pt>
              <c:pt idx="6250">
                <c:v>0.62509999999999999</c:v>
              </c:pt>
              <c:pt idx="6251">
                <c:v>0.62519999999999998</c:v>
              </c:pt>
              <c:pt idx="6252">
                <c:v>0.62529999999999997</c:v>
              </c:pt>
              <c:pt idx="6253">
                <c:v>0.62539999999999996</c:v>
              </c:pt>
              <c:pt idx="6254">
                <c:v>0.62549999999999994</c:v>
              </c:pt>
              <c:pt idx="6255">
                <c:v>0.62560000000000004</c:v>
              </c:pt>
              <c:pt idx="6256">
                <c:v>0.62570000000000003</c:v>
              </c:pt>
              <c:pt idx="6257">
                <c:v>0.62580000000000002</c:v>
              </c:pt>
              <c:pt idx="6258">
                <c:v>0.62590000000000001</c:v>
              </c:pt>
              <c:pt idx="6259">
                <c:v>0.626</c:v>
              </c:pt>
              <c:pt idx="6260">
                <c:v>0.62609999999999999</c:v>
              </c:pt>
              <c:pt idx="6261">
                <c:v>0.62619999999999998</c:v>
              </c:pt>
              <c:pt idx="6262">
                <c:v>0.62629999999999997</c:v>
              </c:pt>
              <c:pt idx="6263">
                <c:v>0.62639999999999996</c:v>
              </c:pt>
              <c:pt idx="6264">
                <c:v>0.62649999999999995</c:v>
              </c:pt>
              <c:pt idx="6265">
                <c:v>0.62660000000000005</c:v>
              </c:pt>
              <c:pt idx="6266">
                <c:v>0.62670000000000003</c:v>
              </c:pt>
              <c:pt idx="6267">
                <c:v>0.62680000000000002</c:v>
              </c:pt>
              <c:pt idx="6268">
                <c:v>0.62690000000000001</c:v>
              </c:pt>
              <c:pt idx="6269">
                <c:v>0.627</c:v>
              </c:pt>
              <c:pt idx="6270">
                <c:v>0.62709999999999999</c:v>
              </c:pt>
              <c:pt idx="6271">
                <c:v>0.62719999999999998</c:v>
              </c:pt>
              <c:pt idx="6272">
                <c:v>0.62729999999999997</c:v>
              </c:pt>
              <c:pt idx="6273">
                <c:v>0.62739999999999996</c:v>
              </c:pt>
              <c:pt idx="6274">
                <c:v>0.62749999999999995</c:v>
              </c:pt>
              <c:pt idx="6275">
                <c:v>0.62760000000000005</c:v>
              </c:pt>
              <c:pt idx="6276">
                <c:v>0.62770000000000004</c:v>
              </c:pt>
              <c:pt idx="6277">
                <c:v>0.62780000000000002</c:v>
              </c:pt>
              <c:pt idx="6278">
                <c:v>0.62790000000000001</c:v>
              </c:pt>
              <c:pt idx="6279">
                <c:v>0.628</c:v>
              </c:pt>
              <c:pt idx="6280">
                <c:v>0.62809999999999999</c:v>
              </c:pt>
              <c:pt idx="6281">
                <c:v>0.62819999999999998</c:v>
              </c:pt>
              <c:pt idx="6282">
                <c:v>0.62829999999999997</c:v>
              </c:pt>
              <c:pt idx="6283">
                <c:v>0.62839999999999996</c:v>
              </c:pt>
              <c:pt idx="6284">
                <c:v>0.62849999999999995</c:v>
              </c:pt>
              <c:pt idx="6285">
                <c:v>0.62860000000000005</c:v>
              </c:pt>
              <c:pt idx="6286">
                <c:v>0.62870000000000004</c:v>
              </c:pt>
              <c:pt idx="6287">
                <c:v>0.62880000000000003</c:v>
              </c:pt>
              <c:pt idx="6288">
                <c:v>0.62890000000000001</c:v>
              </c:pt>
              <c:pt idx="6289">
                <c:v>0.629</c:v>
              </c:pt>
              <c:pt idx="6290">
                <c:v>0.62909999999999999</c:v>
              </c:pt>
              <c:pt idx="6291">
                <c:v>0.62919999999999998</c:v>
              </c:pt>
              <c:pt idx="6292">
                <c:v>0.62929999999999997</c:v>
              </c:pt>
              <c:pt idx="6293">
                <c:v>0.62939999999999996</c:v>
              </c:pt>
              <c:pt idx="6294">
                <c:v>0.62949999999999995</c:v>
              </c:pt>
              <c:pt idx="6295">
                <c:v>0.62960000000000005</c:v>
              </c:pt>
              <c:pt idx="6296">
                <c:v>0.62970000000000004</c:v>
              </c:pt>
              <c:pt idx="6297">
                <c:v>0.62980000000000003</c:v>
              </c:pt>
              <c:pt idx="6298">
                <c:v>0.62990000000000002</c:v>
              </c:pt>
              <c:pt idx="6299">
                <c:v>0.63</c:v>
              </c:pt>
              <c:pt idx="6300">
                <c:v>0.63009999999999999</c:v>
              </c:pt>
              <c:pt idx="6301">
                <c:v>0.63019999999999998</c:v>
              </c:pt>
              <c:pt idx="6302">
                <c:v>0.63029999999999997</c:v>
              </c:pt>
              <c:pt idx="6303">
                <c:v>0.63039999999999996</c:v>
              </c:pt>
              <c:pt idx="6304">
                <c:v>0.63049999999999995</c:v>
              </c:pt>
              <c:pt idx="6305">
                <c:v>0.63060000000000005</c:v>
              </c:pt>
              <c:pt idx="6306">
                <c:v>0.63070000000000004</c:v>
              </c:pt>
              <c:pt idx="6307">
                <c:v>0.63080000000000003</c:v>
              </c:pt>
              <c:pt idx="6308">
                <c:v>0.63090000000000002</c:v>
              </c:pt>
              <c:pt idx="6309">
                <c:v>0.63100000000000001</c:v>
              </c:pt>
              <c:pt idx="6310">
                <c:v>0.63109999999999999</c:v>
              </c:pt>
              <c:pt idx="6311">
                <c:v>0.63119999999999998</c:v>
              </c:pt>
              <c:pt idx="6312">
                <c:v>0.63129999999999997</c:v>
              </c:pt>
              <c:pt idx="6313">
                <c:v>0.63139999999999996</c:v>
              </c:pt>
              <c:pt idx="6314">
                <c:v>0.63149999999999995</c:v>
              </c:pt>
              <c:pt idx="6315">
                <c:v>0.63160000000000005</c:v>
              </c:pt>
              <c:pt idx="6316">
                <c:v>0.63170000000000004</c:v>
              </c:pt>
              <c:pt idx="6317">
                <c:v>0.63180000000000003</c:v>
              </c:pt>
              <c:pt idx="6318">
                <c:v>0.63190000000000002</c:v>
              </c:pt>
              <c:pt idx="6319">
                <c:v>0.63200000000000001</c:v>
              </c:pt>
              <c:pt idx="6320">
                <c:v>0.6321</c:v>
              </c:pt>
              <c:pt idx="6321">
                <c:v>0.63219999999999998</c:v>
              </c:pt>
              <c:pt idx="6322">
                <c:v>0.63229999999999997</c:v>
              </c:pt>
              <c:pt idx="6323">
                <c:v>0.63239999999999996</c:v>
              </c:pt>
              <c:pt idx="6324">
                <c:v>0.63249999999999995</c:v>
              </c:pt>
              <c:pt idx="6325">
                <c:v>0.63260000000000005</c:v>
              </c:pt>
              <c:pt idx="6326">
                <c:v>0.63270000000000004</c:v>
              </c:pt>
              <c:pt idx="6327">
                <c:v>0.63280000000000003</c:v>
              </c:pt>
              <c:pt idx="6328">
                <c:v>0.63290000000000002</c:v>
              </c:pt>
              <c:pt idx="6329">
                <c:v>0.63300000000000001</c:v>
              </c:pt>
              <c:pt idx="6330">
                <c:v>0.6331</c:v>
              </c:pt>
              <c:pt idx="6331">
                <c:v>0.63319999999999999</c:v>
              </c:pt>
              <c:pt idx="6332">
                <c:v>0.63329999999999997</c:v>
              </c:pt>
              <c:pt idx="6333">
                <c:v>0.63339999999999996</c:v>
              </c:pt>
              <c:pt idx="6334">
                <c:v>0.63349999999999995</c:v>
              </c:pt>
              <c:pt idx="6335">
                <c:v>0.63360000000000005</c:v>
              </c:pt>
              <c:pt idx="6336">
                <c:v>0.63370000000000004</c:v>
              </c:pt>
              <c:pt idx="6337">
                <c:v>0.63380000000000003</c:v>
              </c:pt>
              <c:pt idx="6338">
                <c:v>0.63390000000000002</c:v>
              </c:pt>
              <c:pt idx="6339">
                <c:v>0.63400000000000001</c:v>
              </c:pt>
              <c:pt idx="6340">
                <c:v>0.6341</c:v>
              </c:pt>
              <c:pt idx="6341">
                <c:v>0.63419999999999999</c:v>
              </c:pt>
              <c:pt idx="6342">
                <c:v>0.63429999999999997</c:v>
              </c:pt>
              <c:pt idx="6343">
                <c:v>0.63439999999999996</c:v>
              </c:pt>
              <c:pt idx="6344">
                <c:v>0.63449999999999995</c:v>
              </c:pt>
              <c:pt idx="6345">
                <c:v>0.63460000000000005</c:v>
              </c:pt>
              <c:pt idx="6346">
                <c:v>0.63470000000000004</c:v>
              </c:pt>
              <c:pt idx="6347">
                <c:v>0.63480000000000003</c:v>
              </c:pt>
              <c:pt idx="6348">
                <c:v>0.63490000000000002</c:v>
              </c:pt>
              <c:pt idx="6349">
                <c:v>0.63500000000000001</c:v>
              </c:pt>
              <c:pt idx="6350">
                <c:v>0.6351</c:v>
              </c:pt>
              <c:pt idx="6351">
                <c:v>0.63519999999999999</c:v>
              </c:pt>
              <c:pt idx="6352">
                <c:v>0.63529999999999998</c:v>
              </c:pt>
              <c:pt idx="6353">
                <c:v>0.63539999999999996</c:v>
              </c:pt>
              <c:pt idx="6354">
                <c:v>0.63549999999999995</c:v>
              </c:pt>
              <c:pt idx="6355">
                <c:v>0.63560000000000005</c:v>
              </c:pt>
              <c:pt idx="6356">
                <c:v>0.63570000000000004</c:v>
              </c:pt>
              <c:pt idx="6357">
                <c:v>0.63580000000000003</c:v>
              </c:pt>
              <c:pt idx="6358">
                <c:v>0.63590000000000002</c:v>
              </c:pt>
              <c:pt idx="6359">
                <c:v>0.63600000000000001</c:v>
              </c:pt>
              <c:pt idx="6360">
                <c:v>0.6361</c:v>
              </c:pt>
              <c:pt idx="6361">
                <c:v>0.63619999999999999</c:v>
              </c:pt>
              <c:pt idx="6362">
                <c:v>0.63629999999999998</c:v>
              </c:pt>
              <c:pt idx="6363">
                <c:v>0.63639999999999997</c:v>
              </c:pt>
              <c:pt idx="6364">
                <c:v>0.63649999999999995</c:v>
              </c:pt>
              <c:pt idx="6365">
                <c:v>0.63660000000000005</c:v>
              </c:pt>
              <c:pt idx="6366">
                <c:v>0.63670000000000004</c:v>
              </c:pt>
              <c:pt idx="6367">
                <c:v>0.63680000000000003</c:v>
              </c:pt>
              <c:pt idx="6368">
                <c:v>0.63690000000000002</c:v>
              </c:pt>
              <c:pt idx="6369">
                <c:v>0.63700000000000001</c:v>
              </c:pt>
              <c:pt idx="6370">
                <c:v>0.6371</c:v>
              </c:pt>
              <c:pt idx="6371">
                <c:v>0.63719999999999999</c:v>
              </c:pt>
              <c:pt idx="6372">
                <c:v>0.63729999999999998</c:v>
              </c:pt>
              <c:pt idx="6373">
                <c:v>0.63739999999999997</c:v>
              </c:pt>
              <c:pt idx="6374">
                <c:v>0.63749999999999996</c:v>
              </c:pt>
              <c:pt idx="6375">
                <c:v>0.63759999999999994</c:v>
              </c:pt>
              <c:pt idx="6376">
                <c:v>0.63770000000000004</c:v>
              </c:pt>
              <c:pt idx="6377">
                <c:v>0.63780000000000003</c:v>
              </c:pt>
              <c:pt idx="6378">
                <c:v>0.63790000000000002</c:v>
              </c:pt>
              <c:pt idx="6379">
                <c:v>0.63800000000000001</c:v>
              </c:pt>
              <c:pt idx="6380">
                <c:v>0.6381</c:v>
              </c:pt>
              <c:pt idx="6381">
                <c:v>0.63819999999999999</c:v>
              </c:pt>
              <c:pt idx="6382">
                <c:v>0.63829999999999998</c:v>
              </c:pt>
              <c:pt idx="6383">
                <c:v>0.63839999999999997</c:v>
              </c:pt>
              <c:pt idx="6384">
                <c:v>0.63849999999999996</c:v>
              </c:pt>
              <c:pt idx="6385">
                <c:v>0.63859999999999995</c:v>
              </c:pt>
              <c:pt idx="6386">
                <c:v>0.63870000000000005</c:v>
              </c:pt>
              <c:pt idx="6387">
                <c:v>0.63880000000000003</c:v>
              </c:pt>
              <c:pt idx="6388">
                <c:v>0.63890000000000002</c:v>
              </c:pt>
              <c:pt idx="6389">
                <c:v>0.63900000000000001</c:v>
              </c:pt>
              <c:pt idx="6390">
                <c:v>0.6391</c:v>
              </c:pt>
              <c:pt idx="6391">
                <c:v>0.63919999999999999</c:v>
              </c:pt>
              <c:pt idx="6392">
                <c:v>0.63929999999999998</c:v>
              </c:pt>
              <c:pt idx="6393">
                <c:v>0.63939999999999997</c:v>
              </c:pt>
              <c:pt idx="6394">
                <c:v>0.63949999999999996</c:v>
              </c:pt>
              <c:pt idx="6395">
                <c:v>0.63959999999999995</c:v>
              </c:pt>
              <c:pt idx="6396">
                <c:v>0.63970000000000005</c:v>
              </c:pt>
              <c:pt idx="6397">
                <c:v>0.63980000000000004</c:v>
              </c:pt>
              <c:pt idx="6398">
                <c:v>0.63990000000000002</c:v>
              </c:pt>
              <c:pt idx="6399">
                <c:v>0.64</c:v>
              </c:pt>
              <c:pt idx="6400">
                <c:v>0.6401</c:v>
              </c:pt>
              <c:pt idx="6401">
                <c:v>0.64019999999999999</c:v>
              </c:pt>
              <c:pt idx="6402">
                <c:v>0.64029999999999998</c:v>
              </c:pt>
              <c:pt idx="6403">
                <c:v>0.64039999999999997</c:v>
              </c:pt>
              <c:pt idx="6404">
                <c:v>0.64049999999999996</c:v>
              </c:pt>
              <c:pt idx="6405">
                <c:v>0.64059999999999995</c:v>
              </c:pt>
              <c:pt idx="6406">
                <c:v>0.64070000000000005</c:v>
              </c:pt>
              <c:pt idx="6407">
                <c:v>0.64080000000000004</c:v>
              </c:pt>
              <c:pt idx="6408">
                <c:v>0.64090000000000003</c:v>
              </c:pt>
              <c:pt idx="6409">
                <c:v>0.64100000000000001</c:v>
              </c:pt>
              <c:pt idx="6410">
                <c:v>0.6411</c:v>
              </c:pt>
              <c:pt idx="6411">
                <c:v>0.64119999999999999</c:v>
              </c:pt>
              <c:pt idx="6412">
                <c:v>0.64129999999999998</c:v>
              </c:pt>
              <c:pt idx="6413">
                <c:v>0.64139999999999997</c:v>
              </c:pt>
              <c:pt idx="6414">
                <c:v>0.64149999999999996</c:v>
              </c:pt>
              <c:pt idx="6415">
                <c:v>0.64159999999999995</c:v>
              </c:pt>
              <c:pt idx="6416">
                <c:v>0.64170000000000005</c:v>
              </c:pt>
              <c:pt idx="6417">
                <c:v>0.64180000000000004</c:v>
              </c:pt>
              <c:pt idx="6418">
                <c:v>0.64190000000000003</c:v>
              </c:pt>
              <c:pt idx="6419">
                <c:v>0.64200000000000002</c:v>
              </c:pt>
              <c:pt idx="6420">
                <c:v>0.6421</c:v>
              </c:pt>
              <c:pt idx="6421">
                <c:v>0.64219999999999999</c:v>
              </c:pt>
              <c:pt idx="6422">
                <c:v>0.64229999999999998</c:v>
              </c:pt>
              <c:pt idx="6423">
                <c:v>0.64239999999999997</c:v>
              </c:pt>
              <c:pt idx="6424">
                <c:v>0.64249999999999996</c:v>
              </c:pt>
              <c:pt idx="6425">
                <c:v>0.64259999999999995</c:v>
              </c:pt>
              <c:pt idx="6426">
                <c:v>0.64270000000000005</c:v>
              </c:pt>
              <c:pt idx="6427">
                <c:v>0.64280000000000004</c:v>
              </c:pt>
              <c:pt idx="6428">
                <c:v>0.64290000000000003</c:v>
              </c:pt>
              <c:pt idx="6429">
                <c:v>0.64300000000000002</c:v>
              </c:pt>
              <c:pt idx="6430">
                <c:v>0.6431</c:v>
              </c:pt>
              <c:pt idx="6431">
                <c:v>0.64319999999999999</c:v>
              </c:pt>
              <c:pt idx="6432">
                <c:v>0.64329999999999998</c:v>
              </c:pt>
              <c:pt idx="6433">
                <c:v>0.64339999999999997</c:v>
              </c:pt>
              <c:pt idx="6434">
                <c:v>0.64349999999999996</c:v>
              </c:pt>
              <c:pt idx="6435">
                <c:v>0.64359999999999995</c:v>
              </c:pt>
              <c:pt idx="6436">
                <c:v>0.64370000000000005</c:v>
              </c:pt>
              <c:pt idx="6437">
                <c:v>0.64380000000000004</c:v>
              </c:pt>
              <c:pt idx="6438">
                <c:v>0.64390000000000003</c:v>
              </c:pt>
              <c:pt idx="6439">
                <c:v>0.64400000000000002</c:v>
              </c:pt>
              <c:pt idx="6440">
                <c:v>0.64410000000000001</c:v>
              </c:pt>
              <c:pt idx="6441">
                <c:v>0.64419999999999999</c:v>
              </c:pt>
              <c:pt idx="6442">
                <c:v>0.64429999999999998</c:v>
              </c:pt>
              <c:pt idx="6443">
                <c:v>0.64439999999999997</c:v>
              </c:pt>
              <c:pt idx="6444">
                <c:v>0.64449999999999996</c:v>
              </c:pt>
              <c:pt idx="6445">
                <c:v>0.64459999999999995</c:v>
              </c:pt>
              <c:pt idx="6446">
                <c:v>0.64470000000000005</c:v>
              </c:pt>
              <c:pt idx="6447">
                <c:v>0.64480000000000004</c:v>
              </c:pt>
              <c:pt idx="6448">
                <c:v>0.64490000000000003</c:v>
              </c:pt>
              <c:pt idx="6449">
                <c:v>0.64500000000000002</c:v>
              </c:pt>
              <c:pt idx="6450">
                <c:v>0.64510000000000001</c:v>
              </c:pt>
              <c:pt idx="6451">
                <c:v>0.6452</c:v>
              </c:pt>
              <c:pt idx="6452">
                <c:v>0.64529999999999998</c:v>
              </c:pt>
              <c:pt idx="6453">
                <c:v>0.64539999999999997</c:v>
              </c:pt>
              <c:pt idx="6454">
                <c:v>0.64549999999999996</c:v>
              </c:pt>
              <c:pt idx="6455">
                <c:v>0.64559999999999995</c:v>
              </c:pt>
              <c:pt idx="6456">
                <c:v>0.64570000000000005</c:v>
              </c:pt>
              <c:pt idx="6457">
                <c:v>0.64580000000000004</c:v>
              </c:pt>
              <c:pt idx="6458">
                <c:v>0.64590000000000003</c:v>
              </c:pt>
              <c:pt idx="6459">
                <c:v>0.64600000000000002</c:v>
              </c:pt>
              <c:pt idx="6460">
                <c:v>0.64610000000000001</c:v>
              </c:pt>
              <c:pt idx="6461">
                <c:v>0.6462</c:v>
              </c:pt>
              <c:pt idx="6462">
                <c:v>0.64629999999999999</c:v>
              </c:pt>
              <c:pt idx="6463">
                <c:v>0.64639999999999997</c:v>
              </c:pt>
              <c:pt idx="6464">
                <c:v>0.64649999999999996</c:v>
              </c:pt>
              <c:pt idx="6465">
                <c:v>0.64659999999999995</c:v>
              </c:pt>
              <c:pt idx="6466">
                <c:v>0.64670000000000005</c:v>
              </c:pt>
              <c:pt idx="6467">
                <c:v>0.64680000000000004</c:v>
              </c:pt>
              <c:pt idx="6468">
                <c:v>0.64690000000000003</c:v>
              </c:pt>
              <c:pt idx="6469">
                <c:v>0.64700000000000002</c:v>
              </c:pt>
              <c:pt idx="6470">
                <c:v>0.64710000000000001</c:v>
              </c:pt>
              <c:pt idx="6471">
                <c:v>0.6472</c:v>
              </c:pt>
              <c:pt idx="6472">
                <c:v>0.64729999999999999</c:v>
              </c:pt>
              <c:pt idx="6473">
                <c:v>0.64739999999999998</c:v>
              </c:pt>
              <c:pt idx="6474">
                <c:v>0.64749999999999996</c:v>
              </c:pt>
              <c:pt idx="6475">
                <c:v>0.64759999999999995</c:v>
              </c:pt>
              <c:pt idx="6476">
                <c:v>0.64770000000000005</c:v>
              </c:pt>
              <c:pt idx="6477">
                <c:v>0.64780000000000004</c:v>
              </c:pt>
              <c:pt idx="6478">
                <c:v>0.64790000000000003</c:v>
              </c:pt>
              <c:pt idx="6479">
                <c:v>0.64800000000000002</c:v>
              </c:pt>
              <c:pt idx="6480">
                <c:v>0.64810000000000001</c:v>
              </c:pt>
              <c:pt idx="6481">
                <c:v>0.6482</c:v>
              </c:pt>
              <c:pt idx="6482">
                <c:v>0.64829999999999999</c:v>
              </c:pt>
              <c:pt idx="6483">
                <c:v>0.64839999999999998</c:v>
              </c:pt>
              <c:pt idx="6484">
                <c:v>0.64849999999999997</c:v>
              </c:pt>
              <c:pt idx="6485">
                <c:v>0.64859999999999995</c:v>
              </c:pt>
              <c:pt idx="6486">
                <c:v>0.64870000000000005</c:v>
              </c:pt>
              <c:pt idx="6487">
                <c:v>0.64880000000000004</c:v>
              </c:pt>
              <c:pt idx="6488">
                <c:v>0.64890000000000003</c:v>
              </c:pt>
              <c:pt idx="6489">
                <c:v>0.64900000000000002</c:v>
              </c:pt>
              <c:pt idx="6490">
                <c:v>0.64910000000000001</c:v>
              </c:pt>
              <c:pt idx="6491">
                <c:v>0.6492</c:v>
              </c:pt>
              <c:pt idx="6492">
                <c:v>0.64929999999999999</c:v>
              </c:pt>
              <c:pt idx="6493">
                <c:v>0.64939999999999998</c:v>
              </c:pt>
              <c:pt idx="6494">
                <c:v>0.64949999999999997</c:v>
              </c:pt>
              <c:pt idx="6495">
                <c:v>0.64959999999999996</c:v>
              </c:pt>
              <c:pt idx="6496">
                <c:v>0.64970000000000006</c:v>
              </c:pt>
              <c:pt idx="6497">
                <c:v>0.64980000000000004</c:v>
              </c:pt>
              <c:pt idx="6498">
                <c:v>0.64990000000000003</c:v>
              </c:pt>
              <c:pt idx="6499">
                <c:v>0.65</c:v>
              </c:pt>
              <c:pt idx="6500">
                <c:v>0.65010000000000001</c:v>
              </c:pt>
              <c:pt idx="6501">
                <c:v>0.6502</c:v>
              </c:pt>
              <c:pt idx="6502">
                <c:v>0.65029999999999999</c:v>
              </c:pt>
              <c:pt idx="6503">
                <c:v>0.65039999999999998</c:v>
              </c:pt>
              <c:pt idx="6504">
                <c:v>0.65049999999999997</c:v>
              </c:pt>
              <c:pt idx="6505">
                <c:v>0.65059999999999996</c:v>
              </c:pt>
              <c:pt idx="6506">
                <c:v>0.65069999999999995</c:v>
              </c:pt>
              <c:pt idx="6507">
                <c:v>0.65080000000000005</c:v>
              </c:pt>
              <c:pt idx="6508">
                <c:v>0.65090000000000003</c:v>
              </c:pt>
              <c:pt idx="6509">
                <c:v>0.65100000000000002</c:v>
              </c:pt>
              <c:pt idx="6510">
                <c:v>0.65110000000000001</c:v>
              </c:pt>
              <c:pt idx="6511">
                <c:v>0.6512</c:v>
              </c:pt>
              <c:pt idx="6512">
                <c:v>0.65129999999999999</c:v>
              </c:pt>
              <c:pt idx="6513">
                <c:v>0.65139999999999998</c:v>
              </c:pt>
              <c:pt idx="6514">
                <c:v>0.65149999999999997</c:v>
              </c:pt>
              <c:pt idx="6515">
                <c:v>0.65159999999999996</c:v>
              </c:pt>
              <c:pt idx="6516">
                <c:v>0.65169999999999995</c:v>
              </c:pt>
              <c:pt idx="6517">
                <c:v>0.65180000000000005</c:v>
              </c:pt>
              <c:pt idx="6518">
                <c:v>0.65190000000000003</c:v>
              </c:pt>
              <c:pt idx="6519">
                <c:v>0.65200000000000002</c:v>
              </c:pt>
              <c:pt idx="6520">
                <c:v>0.65210000000000001</c:v>
              </c:pt>
              <c:pt idx="6521">
                <c:v>0.6522</c:v>
              </c:pt>
              <c:pt idx="6522">
                <c:v>0.65229999999999999</c:v>
              </c:pt>
              <c:pt idx="6523">
                <c:v>0.65239999999999998</c:v>
              </c:pt>
              <c:pt idx="6524">
                <c:v>0.65249999999999997</c:v>
              </c:pt>
              <c:pt idx="6525">
                <c:v>0.65259999999999996</c:v>
              </c:pt>
              <c:pt idx="6526">
                <c:v>0.65269999999999995</c:v>
              </c:pt>
              <c:pt idx="6527">
                <c:v>0.65280000000000005</c:v>
              </c:pt>
              <c:pt idx="6528">
                <c:v>0.65290000000000004</c:v>
              </c:pt>
              <c:pt idx="6529">
                <c:v>0.65300000000000002</c:v>
              </c:pt>
              <c:pt idx="6530">
                <c:v>0.65310000000000001</c:v>
              </c:pt>
              <c:pt idx="6531">
                <c:v>0.6532</c:v>
              </c:pt>
              <c:pt idx="6532">
                <c:v>0.65329999999999999</c:v>
              </c:pt>
              <c:pt idx="6533">
                <c:v>0.65339999999999998</c:v>
              </c:pt>
              <c:pt idx="6534">
                <c:v>0.65349999999999997</c:v>
              </c:pt>
              <c:pt idx="6535">
                <c:v>0.65359999999999996</c:v>
              </c:pt>
              <c:pt idx="6536">
                <c:v>0.65369999999999995</c:v>
              </c:pt>
              <c:pt idx="6537">
                <c:v>0.65380000000000005</c:v>
              </c:pt>
              <c:pt idx="6538">
                <c:v>0.65390000000000004</c:v>
              </c:pt>
              <c:pt idx="6539">
                <c:v>0.65400000000000003</c:v>
              </c:pt>
              <c:pt idx="6540">
                <c:v>0.65410000000000001</c:v>
              </c:pt>
              <c:pt idx="6541">
                <c:v>0.6542</c:v>
              </c:pt>
              <c:pt idx="6542">
                <c:v>0.65429999999999999</c:v>
              </c:pt>
              <c:pt idx="6543">
                <c:v>0.65439999999999998</c:v>
              </c:pt>
              <c:pt idx="6544">
                <c:v>0.65449999999999997</c:v>
              </c:pt>
              <c:pt idx="6545">
                <c:v>0.65459999999999996</c:v>
              </c:pt>
              <c:pt idx="6546">
                <c:v>0.65469999999999995</c:v>
              </c:pt>
              <c:pt idx="6547">
                <c:v>0.65480000000000005</c:v>
              </c:pt>
              <c:pt idx="6548">
                <c:v>0.65490000000000004</c:v>
              </c:pt>
              <c:pt idx="6549">
                <c:v>0.65500000000000003</c:v>
              </c:pt>
              <c:pt idx="6550">
                <c:v>0.65510000000000002</c:v>
              </c:pt>
              <c:pt idx="6551">
                <c:v>0.6552</c:v>
              </c:pt>
              <c:pt idx="6552">
                <c:v>0.65529999999999999</c:v>
              </c:pt>
              <c:pt idx="6553">
                <c:v>0.65539999999999998</c:v>
              </c:pt>
              <c:pt idx="6554">
                <c:v>0.65549999999999997</c:v>
              </c:pt>
              <c:pt idx="6555">
                <c:v>0.65559999999999996</c:v>
              </c:pt>
              <c:pt idx="6556">
                <c:v>0.65569999999999995</c:v>
              </c:pt>
              <c:pt idx="6557">
                <c:v>0.65580000000000005</c:v>
              </c:pt>
              <c:pt idx="6558">
                <c:v>0.65590000000000004</c:v>
              </c:pt>
              <c:pt idx="6559">
                <c:v>0.65600000000000003</c:v>
              </c:pt>
              <c:pt idx="6560">
                <c:v>0.65610000000000002</c:v>
              </c:pt>
              <c:pt idx="6561">
                <c:v>0.65620000000000001</c:v>
              </c:pt>
              <c:pt idx="6562">
                <c:v>0.65629999999999999</c:v>
              </c:pt>
              <c:pt idx="6563">
                <c:v>0.65639999999999998</c:v>
              </c:pt>
              <c:pt idx="6564">
                <c:v>0.65649999999999997</c:v>
              </c:pt>
              <c:pt idx="6565">
                <c:v>0.65659999999999996</c:v>
              </c:pt>
              <c:pt idx="6566">
                <c:v>0.65669999999999995</c:v>
              </c:pt>
              <c:pt idx="6567">
                <c:v>0.65680000000000005</c:v>
              </c:pt>
              <c:pt idx="6568">
                <c:v>0.65690000000000004</c:v>
              </c:pt>
              <c:pt idx="6569">
                <c:v>0.65700000000000003</c:v>
              </c:pt>
              <c:pt idx="6570">
                <c:v>0.65710000000000002</c:v>
              </c:pt>
              <c:pt idx="6571">
                <c:v>0.65720000000000001</c:v>
              </c:pt>
              <c:pt idx="6572">
                <c:v>0.6573</c:v>
              </c:pt>
              <c:pt idx="6573">
                <c:v>0.65739999999999998</c:v>
              </c:pt>
              <c:pt idx="6574">
                <c:v>0.65749999999999997</c:v>
              </c:pt>
              <c:pt idx="6575">
                <c:v>0.65759999999999996</c:v>
              </c:pt>
              <c:pt idx="6576">
                <c:v>0.65769999999999995</c:v>
              </c:pt>
              <c:pt idx="6577">
                <c:v>0.65780000000000005</c:v>
              </c:pt>
              <c:pt idx="6578">
                <c:v>0.65790000000000004</c:v>
              </c:pt>
              <c:pt idx="6579">
                <c:v>0.65800000000000003</c:v>
              </c:pt>
              <c:pt idx="6580">
                <c:v>0.65810000000000002</c:v>
              </c:pt>
              <c:pt idx="6581">
                <c:v>0.65820000000000001</c:v>
              </c:pt>
              <c:pt idx="6582">
                <c:v>0.6583</c:v>
              </c:pt>
              <c:pt idx="6583">
                <c:v>0.65839999999999999</c:v>
              </c:pt>
              <c:pt idx="6584">
                <c:v>0.65849999999999997</c:v>
              </c:pt>
              <c:pt idx="6585">
                <c:v>0.65859999999999996</c:v>
              </c:pt>
              <c:pt idx="6586">
                <c:v>0.65869999999999995</c:v>
              </c:pt>
              <c:pt idx="6587">
                <c:v>0.65880000000000005</c:v>
              </c:pt>
              <c:pt idx="6588">
                <c:v>0.65890000000000004</c:v>
              </c:pt>
              <c:pt idx="6589">
                <c:v>0.65900000000000003</c:v>
              </c:pt>
              <c:pt idx="6590">
                <c:v>0.65910000000000002</c:v>
              </c:pt>
              <c:pt idx="6591">
                <c:v>0.65920000000000001</c:v>
              </c:pt>
              <c:pt idx="6592">
                <c:v>0.6593</c:v>
              </c:pt>
              <c:pt idx="6593">
                <c:v>0.65939999999999999</c:v>
              </c:pt>
              <c:pt idx="6594">
                <c:v>0.65949999999999998</c:v>
              </c:pt>
              <c:pt idx="6595">
                <c:v>0.65959999999999996</c:v>
              </c:pt>
              <c:pt idx="6596">
                <c:v>0.65969999999999995</c:v>
              </c:pt>
              <c:pt idx="6597">
                <c:v>0.65980000000000005</c:v>
              </c:pt>
              <c:pt idx="6598">
                <c:v>0.65990000000000004</c:v>
              </c:pt>
              <c:pt idx="6599">
                <c:v>0.66</c:v>
              </c:pt>
              <c:pt idx="6600">
                <c:v>0.66010000000000002</c:v>
              </c:pt>
              <c:pt idx="6601">
                <c:v>0.66020000000000001</c:v>
              </c:pt>
              <c:pt idx="6602">
                <c:v>0.6603</c:v>
              </c:pt>
              <c:pt idx="6603">
                <c:v>0.66039999999999999</c:v>
              </c:pt>
              <c:pt idx="6604">
                <c:v>0.66049999999999998</c:v>
              </c:pt>
              <c:pt idx="6605">
                <c:v>0.66059999999999997</c:v>
              </c:pt>
              <c:pt idx="6606">
                <c:v>0.66069999999999995</c:v>
              </c:pt>
              <c:pt idx="6607">
                <c:v>0.66080000000000005</c:v>
              </c:pt>
              <c:pt idx="6608">
                <c:v>0.66090000000000004</c:v>
              </c:pt>
              <c:pt idx="6609">
                <c:v>0.66100000000000003</c:v>
              </c:pt>
              <c:pt idx="6610">
                <c:v>0.66110000000000002</c:v>
              </c:pt>
              <c:pt idx="6611">
                <c:v>0.66120000000000001</c:v>
              </c:pt>
              <c:pt idx="6612">
                <c:v>0.6613</c:v>
              </c:pt>
              <c:pt idx="6613">
                <c:v>0.66139999999999999</c:v>
              </c:pt>
              <c:pt idx="6614">
                <c:v>0.66149999999999998</c:v>
              </c:pt>
              <c:pt idx="6615">
                <c:v>0.66159999999999997</c:v>
              </c:pt>
              <c:pt idx="6616">
                <c:v>0.66169999999999995</c:v>
              </c:pt>
              <c:pt idx="6617">
                <c:v>0.66180000000000005</c:v>
              </c:pt>
              <c:pt idx="6618">
                <c:v>0.66190000000000004</c:v>
              </c:pt>
              <c:pt idx="6619">
                <c:v>0.66200000000000003</c:v>
              </c:pt>
              <c:pt idx="6620">
                <c:v>0.66210000000000002</c:v>
              </c:pt>
              <c:pt idx="6621">
                <c:v>0.66220000000000001</c:v>
              </c:pt>
              <c:pt idx="6622">
                <c:v>0.6623</c:v>
              </c:pt>
              <c:pt idx="6623">
                <c:v>0.66239999999999999</c:v>
              </c:pt>
              <c:pt idx="6624">
                <c:v>0.66249999999999998</c:v>
              </c:pt>
              <c:pt idx="6625">
                <c:v>0.66259999999999997</c:v>
              </c:pt>
              <c:pt idx="6626">
                <c:v>0.66269999999999996</c:v>
              </c:pt>
              <c:pt idx="6627">
                <c:v>0.66279999999999994</c:v>
              </c:pt>
              <c:pt idx="6628">
                <c:v>0.66290000000000004</c:v>
              </c:pt>
              <c:pt idx="6629">
                <c:v>0.66300000000000003</c:v>
              </c:pt>
              <c:pt idx="6630">
                <c:v>0.66310000000000002</c:v>
              </c:pt>
              <c:pt idx="6631">
                <c:v>0.66320000000000001</c:v>
              </c:pt>
              <c:pt idx="6632">
                <c:v>0.6633</c:v>
              </c:pt>
              <c:pt idx="6633">
                <c:v>0.66339999999999999</c:v>
              </c:pt>
              <c:pt idx="6634">
                <c:v>0.66349999999999998</c:v>
              </c:pt>
              <c:pt idx="6635">
                <c:v>0.66359999999999997</c:v>
              </c:pt>
              <c:pt idx="6636">
                <c:v>0.66369999999999996</c:v>
              </c:pt>
              <c:pt idx="6637">
                <c:v>0.66379999999999995</c:v>
              </c:pt>
              <c:pt idx="6638">
                <c:v>0.66390000000000005</c:v>
              </c:pt>
              <c:pt idx="6639">
                <c:v>0.66400000000000003</c:v>
              </c:pt>
              <c:pt idx="6640">
                <c:v>0.66410000000000002</c:v>
              </c:pt>
              <c:pt idx="6641">
                <c:v>0.66420000000000001</c:v>
              </c:pt>
              <c:pt idx="6642">
                <c:v>0.6643</c:v>
              </c:pt>
              <c:pt idx="6643">
                <c:v>0.66439999999999999</c:v>
              </c:pt>
              <c:pt idx="6644">
                <c:v>0.66449999999999998</c:v>
              </c:pt>
              <c:pt idx="6645">
                <c:v>0.66459999999999997</c:v>
              </c:pt>
              <c:pt idx="6646">
                <c:v>0.66469999999999996</c:v>
              </c:pt>
              <c:pt idx="6647">
                <c:v>0.66479999999999995</c:v>
              </c:pt>
              <c:pt idx="6648">
                <c:v>0.66490000000000005</c:v>
              </c:pt>
              <c:pt idx="6649">
                <c:v>0.66500000000000004</c:v>
              </c:pt>
              <c:pt idx="6650">
                <c:v>0.66510000000000002</c:v>
              </c:pt>
              <c:pt idx="6651">
                <c:v>0.66520000000000001</c:v>
              </c:pt>
              <c:pt idx="6652">
                <c:v>0.6653</c:v>
              </c:pt>
              <c:pt idx="6653">
                <c:v>0.66539999999999999</c:v>
              </c:pt>
              <c:pt idx="6654">
                <c:v>0.66549999999999998</c:v>
              </c:pt>
              <c:pt idx="6655">
                <c:v>0.66559999999999997</c:v>
              </c:pt>
              <c:pt idx="6656">
                <c:v>0.66569999999999996</c:v>
              </c:pt>
              <c:pt idx="6657">
                <c:v>0.66579999999999995</c:v>
              </c:pt>
              <c:pt idx="6658">
                <c:v>0.66590000000000005</c:v>
              </c:pt>
              <c:pt idx="6659">
                <c:v>0.66600000000000004</c:v>
              </c:pt>
              <c:pt idx="6660">
                <c:v>0.66610000000000003</c:v>
              </c:pt>
              <c:pt idx="6661">
                <c:v>0.66620000000000001</c:v>
              </c:pt>
              <c:pt idx="6662">
                <c:v>0.6663</c:v>
              </c:pt>
              <c:pt idx="6663">
                <c:v>0.66639999999999999</c:v>
              </c:pt>
              <c:pt idx="6664">
                <c:v>0.66649999999999998</c:v>
              </c:pt>
              <c:pt idx="6665">
                <c:v>0.66659999999999997</c:v>
              </c:pt>
              <c:pt idx="6666">
                <c:v>0.66669999999999996</c:v>
              </c:pt>
              <c:pt idx="6667">
                <c:v>0.66679999999999995</c:v>
              </c:pt>
              <c:pt idx="6668">
                <c:v>0.66690000000000005</c:v>
              </c:pt>
              <c:pt idx="6669">
                <c:v>0.66700000000000004</c:v>
              </c:pt>
              <c:pt idx="6670">
                <c:v>0.66710000000000003</c:v>
              </c:pt>
              <c:pt idx="6671">
                <c:v>0.66720000000000002</c:v>
              </c:pt>
              <c:pt idx="6672">
                <c:v>0.6673</c:v>
              </c:pt>
              <c:pt idx="6673">
                <c:v>0.66739999999999999</c:v>
              </c:pt>
              <c:pt idx="6674">
                <c:v>0.66749999999999998</c:v>
              </c:pt>
              <c:pt idx="6675">
                <c:v>0.66759999999999997</c:v>
              </c:pt>
              <c:pt idx="6676">
                <c:v>0.66769999999999996</c:v>
              </c:pt>
              <c:pt idx="6677">
                <c:v>0.66779999999999995</c:v>
              </c:pt>
              <c:pt idx="6678">
                <c:v>0.66790000000000005</c:v>
              </c:pt>
              <c:pt idx="6679">
                <c:v>0.66800000000000004</c:v>
              </c:pt>
              <c:pt idx="6680">
                <c:v>0.66810000000000003</c:v>
              </c:pt>
              <c:pt idx="6681">
                <c:v>0.66820000000000002</c:v>
              </c:pt>
              <c:pt idx="6682">
                <c:v>0.66830000000000001</c:v>
              </c:pt>
              <c:pt idx="6683">
                <c:v>0.66839999999999999</c:v>
              </c:pt>
              <c:pt idx="6684">
                <c:v>0.66849999999999998</c:v>
              </c:pt>
              <c:pt idx="6685">
                <c:v>0.66859999999999997</c:v>
              </c:pt>
              <c:pt idx="6686">
                <c:v>0.66869999999999996</c:v>
              </c:pt>
              <c:pt idx="6687">
                <c:v>0.66879999999999995</c:v>
              </c:pt>
              <c:pt idx="6688">
                <c:v>0.66890000000000005</c:v>
              </c:pt>
              <c:pt idx="6689">
                <c:v>0.66900000000000004</c:v>
              </c:pt>
              <c:pt idx="6690">
                <c:v>0.66910000000000003</c:v>
              </c:pt>
              <c:pt idx="6691">
                <c:v>0.66920000000000002</c:v>
              </c:pt>
              <c:pt idx="6692">
                <c:v>0.66930000000000001</c:v>
              </c:pt>
              <c:pt idx="6693">
                <c:v>0.6694</c:v>
              </c:pt>
              <c:pt idx="6694">
                <c:v>0.66949999999999998</c:v>
              </c:pt>
              <c:pt idx="6695">
                <c:v>0.66959999999999997</c:v>
              </c:pt>
              <c:pt idx="6696">
                <c:v>0.66969999999999996</c:v>
              </c:pt>
              <c:pt idx="6697">
                <c:v>0.66979999999999995</c:v>
              </c:pt>
              <c:pt idx="6698">
                <c:v>0.66990000000000005</c:v>
              </c:pt>
              <c:pt idx="6699">
                <c:v>0.67</c:v>
              </c:pt>
              <c:pt idx="6700">
                <c:v>0.67010000000000003</c:v>
              </c:pt>
              <c:pt idx="6701">
                <c:v>0.67020000000000002</c:v>
              </c:pt>
              <c:pt idx="6702">
                <c:v>0.67030000000000001</c:v>
              </c:pt>
              <c:pt idx="6703">
                <c:v>0.6704</c:v>
              </c:pt>
              <c:pt idx="6704">
                <c:v>0.67049999999999998</c:v>
              </c:pt>
              <c:pt idx="6705">
                <c:v>0.67059999999999997</c:v>
              </c:pt>
              <c:pt idx="6706">
                <c:v>0.67069999999999996</c:v>
              </c:pt>
              <c:pt idx="6707">
                <c:v>0.67079999999999995</c:v>
              </c:pt>
              <c:pt idx="6708">
                <c:v>0.67090000000000005</c:v>
              </c:pt>
              <c:pt idx="6709">
                <c:v>0.67100000000000004</c:v>
              </c:pt>
              <c:pt idx="6710">
                <c:v>0.67110000000000003</c:v>
              </c:pt>
              <c:pt idx="6711">
                <c:v>0.67120000000000002</c:v>
              </c:pt>
              <c:pt idx="6712">
                <c:v>0.67130000000000001</c:v>
              </c:pt>
              <c:pt idx="6713">
                <c:v>0.6714</c:v>
              </c:pt>
              <c:pt idx="6714">
                <c:v>0.67149999999999999</c:v>
              </c:pt>
              <c:pt idx="6715">
                <c:v>0.67159999999999997</c:v>
              </c:pt>
              <c:pt idx="6716">
                <c:v>0.67169999999999996</c:v>
              </c:pt>
              <c:pt idx="6717">
                <c:v>0.67179999999999995</c:v>
              </c:pt>
              <c:pt idx="6718">
                <c:v>0.67190000000000005</c:v>
              </c:pt>
              <c:pt idx="6719">
                <c:v>0.67200000000000004</c:v>
              </c:pt>
              <c:pt idx="6720">
                <c:v>0.67210000000000003</c:v>
              </c:pt>
              <c:pt idx="6721">
                <c:v>0.67220000000000002</c:v>
              </c:pt>
              <c:pt idx="6722">
                <c:v>0.67230000000000001</c:v>
              </c:pt>
              <c:pt idx="6723">
                <c:v>0.6724</c:v>
              </c:pt>
              <c:pt idx="6724">
                <c:v>0.67249999999999999</c:v>
              </c:pt>
              <c:pt idx="6725">
                <c:v>0.67259999999999998</c:v>
              </c:pt>
              <c:pt idx="6726">
                <c:v>0.67269999999999996</c:v>
              </c:pt>
              <c:pt idx="6727">
                <c:v>0.67279999999999995</c:v>
              </c:pt>
              <c:pt idx="6728">
                <c:v>0.67290000000000005</c:v>
              </c:pt>
              <c:pt idx="6729">
                <c:v>0.67300000000000004</c:v>
              </c:pt>
              <c:pt idx="6730">
                <c:v>0.67310000000000003</c:v>
              </c:pt>
              <c:pt idx="6731">
                <c:v>0.67320000000000002</c:v>
              </c:pt>
              <c:pt idx="6732">
                <c:v>0.67330000000000001</c:v>
              </c:pt>
              <c:pt idx="6733">
                <c:v>0.6734</c:v>
              </c:pt>
              <c:pt idx="6734">
                <c:v>0.67349999999999999</c:v>
              </c:pt>
              <c:pt idx="6735">
                <c:v>0.67359999999999998</c:v>
              </c:pt>
              <c:pt idx="6736">
                <c:v>0.67369999999999997</c:v>
              </c:pt>
              <c:pt idx="6737">
                <c:v>0.67379999999999995</c:v>
              </c:pt>
              <c:pt idx="6738">
                <c:v>0.67390000000000005</c:v>
              </c:pt>
              <c:pt idx="6739">
                <c:v>0.67400000000000004</c:v>
              </c:pt>
              <c:pt idx="6740">
                <c:v>0.67410000000000003</c:v>
              </c:pt>
              <c:pt idx="6741">
                <c:v>0.67420000000000002</c:v>
              </c:pt>
              <c:pt idx="6742">
                <c:v>0.67430000000000001</c:v>
              </c:pt>
              <c:pt idx="6743">
                <c:v>0.6744</c:v>
              </c:pt>
              <c:pt idx="6744">
                <c:v>0.67449999999999999</c:v>
              </c:pt>
              <c:pt idx="6745">
                <c:v>0.67459999999999998</c:v>
              </c:pt>
              <c:pt idx="6746">
                <c:v>0.67469999999999997</c:v>
              </c:pt>
              <c:pt idx="6747">
                <c:v>0.67479999999999996</c:v>
              </c:pt>
              <c:pt idx="6748">
                <c:v>0.67490000000000006</c:v>
              </c:pt>
              <c:pt idx="6749">
                <c:v>0.67500000000000004</c:v>
              </c:pt>
              <c:pt idx="6750">
                <c:v>0.67510000000000003</c:v>
              </c:pt>
              <c:pt idx="6751">
                <c:v>0.67520000000000002</c:v>
              </c:pt>
              <c:pt idx="6752">
                <c:v>0.67530000000000001</c:v>
              </c:pt>
              <c:pt idx="6753">
                <c:v>0.6754</c:v>
              </c:pt>
              <c:pt idx="6754">
                <c:v>0.67549999999999999</c:v>
              </c:pt>
              <c:pt idx="6755">
                <c:v>0.67559999999999998</c:v>
              </c:pt>
              <c:pt idx="6756">
                <c:v>0.67569999999999997</c:v>
              </c:pt>
              <c:pt idx="6757">
                <c:v>0.67579999999999996</c:v>
              </c:pt>
              <c:pt idx="6758">
                <c:v>0.67589999999999995</c:v>
              </c:pt>
              <c:pt idx="6759">
                <c:v>0.67600000000000005</c:v>
              </c:pt>
              <c:pt idx="6760">
                <c:v>0.67610000000000003</c:v>
              </c:pt>
              <c:pt idx="6761">
                <c:v>0.67620000000000002</c:v>
              </c:pt>
              <c:pt idx="6762">
                <c:v>0.67630000000000001</c:v>
              </c:pt>
              <c:pt idx="6763">
                <c:v>0.6764</c:v>
              </c:pt>
              <c:pt idx="6764">
                <c:v>0.67649999999999999</c:v>
              </c:pt>
              <c:pt idx="6765">
                <c:v>0.67659999999999998</c:v>
              </c:pt>
              <c:pt idx="6766">
                <c:v>0.67669999999999997</c:v>
              </c:pt>
              <c:pt idx="6767">
                <c:v>0.67679999999999996</c:v>
              </c:pt>
              <c:pt idx="6768">
                <c:v>0.67689999999999995</c:v>
              </c:pt>
              <c:pt idx="6769">
                <c:v>0.67700000000000005</c:v>
              </c:pt>
              <c:pt idx="6770">
                <c:v>0.67710000000000004</c:v>
              </c:pt>
              <c:pt idx="6771">
                <c:v>0.67720000000000002</c:v>
              </c:pt>
              <c:pt idx="6772">
                <c:v>0.67730000000000001</c:v>
              </c:pt>
              <c:pt idx="6773">
                <c:v>0.6774</c:v>
              </c:pt>
              <c:pt idx="6774">
                <c:v>0.67749999999999999</c:v>
              </c:pt>
              <c:pt idx="6775">
                <c:v>0.67759999999999998</c:v>
              </c:pt>
              <c:pt idx="6776">
                <c:v>0.67769999999999997</c:v>
              </c:pt>
              <c:pt idx="6777">
                <c:v>0.67779999999999996</c:v>
              </c:pt>
              <c:pt idx="6778">
                <c:v>0.67789999999999995</c:v>
              </c:pt>
              <c:pt idx="6779">
                <c:v>0.67800000000000005</c:v>
              </c:pt>
              <c:pt idx="6780">
                <c:v>0.67810000000000004</c:v>
              </c:pt>
              <c:pt idx="6781">
                <c:v>0.67820000000000003</c:v>
              </c:pt>
              <c:pt idx="6782">
                <c:v>0.67830000000000001</c:v>
              </c:pt>
              <c:pt idx="6783">
                <c:v>0.6784</c:v>
              </c:pt>
              <c:pt idx="6784">
                <c:v>0.67849999999999999</c:v>
              </c:pt>
              <c:pt idx="6785">
                <c:v>0.67859999999999998</c:v>
              </c:pt>
              <c:pt idx="6786">
                <c:v>0.67869999999999997</c:v>
              </c:pt>
              <c:pt idx="6787">
                <c:v>0.67879999999999996</c:v>
              </c:pt>
              <c:pt idx="6788">
                <c:v>0.67889999999999995</c:v>
              </c:pt>
              <c:pt idx="6789">
                <c:v>0.67900000000000005</c:v>
              </c:pt>
              <c:pt idx="6790">
                <c:v>0.67910000000000004</c:v>
              </c:pt>
              <c:pt idx="6791">
                <c:v>0.67920000000000003</c:v>
              </c:pt>
              <c:pt idx="6792">
                <c:v>0.67930000000000001</c:v>
              </c:pt>
              <c:pt idx="6793">
                <c:v>0.6794</c:v>
              </c:pt>
              <c:pt idx="6794">
                <c:v>0.67949999999999999</c:v>
              </c:pt>
              <c:pt idx="6795">
                <c:v>0.67959999999999998</c:v>
              </c:pt>
              <c:pt idx="6796">
                <c:v>0.67969999999999997</c:v>
              </c:pt>
              <c:pt idx="6797">
                <c:v>0.67979999999999996</c:v>
              </c:pt>
              <c:pt idx="6798">
                <c:v>0.67989999999999995</c:v>
              </c:pt>
              <c:pt idx="6799">
                <c:v>0.68</c:v>
              </c:pt>
              <c:pt idx="6800">
                <c:v>0.68010000000000004</c:v>
              </c:pt>
              <c:pt idx="6801">
                <c:v>0.68020000000000003</c:v>
              </c:pt>
              <c:pt idx="6802">
                <c:v>0.68030000000000002</c:v>
              </c:pt>
              <c:pt idx="6803">
                <c:v>0.6804</c:v>
              </c:pt>
              <c:pt idx="6804">
                <c:v>0.68049999999999999</c:v>
              </c:pt>
              <c:pt idx="6805">
                <c:v>0.68059999999999998</c:v>
              </c:pt>
              <c:pt idx="6806">
                <c:v>0.68069999999999997</c:v>
              </c:pt>
              <c:pt idx="6807">
                <c:v>0.68079999999999996</c:v>
              </c:pt>
              <c:pt idx="6808">
                <c:v>0.68089999999999995</c:v>
              </c:pt>
              <c:pt idx="6809">
                <c:v>0.68100000000000005</c:v>
              </c:pt>
              <c:pt idx="6810">
                <c:v>0.68110000000000004</c:v>
              </c:pt>
              <c:pt idx="6811">
                <c:v>0.68120000000000003</c:v>
              </c:pt>
              <c:pt idx="6812">
                <c:v>0.68130000000000002</c:v>
              </c:pt>
              <c:pt idx="6813">
                <c:v>0.68140000000000001</c:v>
              </c:pt>
              <c:pt idx="6814">
                <c:v>0.68149999999999999</c:v>
              </c:pt>
              <c:pt idx="6815">
                <c:v>0.68159999999999998</c:v>
              </c:pt>
              <c:pt idx="6816">
                <c:v>0.68169999999999997</c:v>
              </c:pt>
              <c:pt idx="6817">
                <c:v>0.68179999999999996</c:v>
              </c:pt>
              <c:pt idx="6818">
                <c:v>0.68189999999999995</c:v>
              </c:pt>
              <c:pt idx="6819">
                <c:v>0.68200000000000005</c:v>
              </c:pt>
              <c:pt idx="6820">
                <c:v>0.68210000000000004</c:v>
              </c:pt>
              <c:pt idx="6821">
                <c:v>0.68220000000000003</c:v>
              </c:pt>
              <c:pt idx="6822">
                <c:v>0.68230000000000002</c:v>
              </c:pt>
              <c:pt idx="6823">
                <c:v>0.68240000000000001</c:v>
              </c:pt>
              <c:pt idx="6824">
                <c:v>0.6825</c:v>
              </c:pt>
              <c:pt idx="6825">
                <c:v>0.68259999999999998</c:v>
              </c:pt>
              <c:pt idx="6826">
                <c:v>0.68269999999999997</c:v>
              </c:pt>
              <c:pt idx="6827">
                <c:v>0.68279999999999996</c:v>
              </c:pt>
              <c:pt idx="6828">
                <c:v>0.68289999999999995</c:v>
              </c:pt>
              <c:pt idx="6829">
                <c:v>0.68300000000000005</c:v>
              </c:pt>
              <c:pt idx="6830">
                <c:v>0.68310000000000004</c:v>
              </c:pt>
              <c:pt idx="6831">
                <c:v>0.68320000000000003</c:v>
              </c:pt>
              <c:pt idx="6832">
                <c:v>0.68330000000000002</c:v>
              </c:pt>
              <c:pt idx="6833">
                <c:v>0.68340000000000001</c:v>
              </c:pt>
              <c:pt idx="6834">
                <c:v>0.6835</c:v>
              </c:pt>
              <c:pt idx="6835">
                <c:v>0.68359999999999999</c:v>
              </c:pt>
              <c:pt idx="6836">
                <c:v>0.68369999999999997</c:v>
              </c:pt>
              <c:pt idx="6837">
                <c:v>0.68379999999999996</c:v>
              </c:pt>
              <c:pt idx="6838">
                <c:v>0.68389999999999995</c:v>
              </c:pt>
              <c:pt idx="6839">
                <c:v>0.68400000000000005</c:v>
              </c:pt>
              <c:pt idx="6840">
                <c:v>0.68410000000000004</c:v>
              </c:pt>
              <c:pt idx="6841">
                <c:v>0.68420000000000003</c:v>
              </c:pt>
              <c:pt idx="6842">
                <c:v>0.68430000000000002</c:v>
              </c:pt>
              <c:pt idx="6843">
                <c:v>0.68440000000000001</c:v>
              </c:pt>
              <c:pt idx="6844">
                <c:v>0.6845</c:v>
              </c:pt>
              <c:pt idx="6845">
                <c:v>0.68459999999999999</c:v>
              </c:pt>
              <c:pt idx="6846">
                <c:v>0.68469999999999998</c:v>
              </c:pt>
              <c:pt idx="6847">
                <c:v>0.68479999999999996</c:v>
              </c:pt>
              <c:pt idx="6848">
                <c:v>0.68489999999999995</c:v>
              </c:pt>
              <c:pt idx="6849">
                <c:v>0.68500000000000005</c:v>
              </c:pt>
              <c:pt idx="6850">
                <c:v>0.68510000000000004</c:v>
              </c:pt>
              <c:pt idx="6851">
                <c:v>0.68520000000000003</c:v>
              </c:pt>
              <c:pt idx="6852">
                <c:v>0.68530000000000002</c:v>
              </c:pt>
              <c:pt idx="6853">
                <c:v>0.68540000000000001</c:v>
              </c:pt>
              <c:pt idx="6854">
                <c:v>0.6855</c:v>
              </c:pt>
              <c:pt idx="6855">
                <c:v>0.68559999999999999</c:v>
              </c:pt>
              <c:pt idx="6856">
                <c:v>0.68569999999999998</c:v>
              </c:pt>
              <c:pt idx="6857">
                <c:v>0.68579999999999997</c:v>
              </c:pt>
              <c:pt idx="6858">
                <c:v>0.68589999999999995</c:v>
              </c:pt>
              <c:pt idx="6859">
                <c:v>0.68600000000000005</c:v>
              </c:pt>
              <c:pt idx="6860">
                <c:v>0.68610000000000004</c:v>
              </c:pt>
              <c:pt idx="6861">
                <c:v>0.68620000000000003</c:v>
              </c:pt>
              <c:pt idx="6862">
                <c:v>0.68630000000000002</c:v>
              </c:pt>
              <c:pt idx="6863">
                <c:v>0.68640000000000001</c:v>
              </c:pt>
              <c:pt idx="6864">
                <c:v>0.6865</c:v>
              </c:pt>
              <c:pt idx="6865">
                <c:v>0.68659999999999999</c:v>
              </c:pt>
              <c:pt idx="6866">
                <c:v>0.68669999999999998</c:v>
              </c:pt>
              <c:pt idx="6867">
                <c:v>0.68679999999999997</c:v>
              </c:pt>
              <c:pt idx="6868">
                <c:v>0.68689999999999996</c:v>
              </c:pt>
              <c:pt idx="6869">
                <c:v>0.68700000000000006</c:v>
              </c:pt>
              <c:pt idx="6870">
                <c:v>0.68710000000000004</c:v>
              </c:pt>
              <c:pt idx="6871">
                <c:v>0.68720000000000003</c:v>
              </c:pt>
              <c:pt idx="6872">
                <c:v>0.68730000000000002</c:v>
              </c:pt>
              <c:pt idx="6873">
                <c:v>0.68740000000000001</c:v>
              </c:pt>
              <c:pt idx="6874">
                <c:v>0.6875</c:v>
              </c:pt>
              <c:pt idx="6875">
                <c:v>0.68759999999999999</c:v>
              </c:pt>
              <c:pt idx="6876">
                <c:v>0.68769999999999998</c:v>
              </c:pt>
              <c:pt idx="6877">
                <c:v>0.68779999999999997</c:v>
              </c:pt>
              <c:pt idx="6878">
                <c:v>0.68789999999999996</c:v>
              </c:pt>
              <c:pt idx="6879">
                <c:v>0.68799999999999994</c:v>
              </c:pt>
              <c:pt idx="6880">
                <c:v>0.68810000000000004</c:v>
              </c:pt>
              <c:pt idx="6881">
                <c:v>0.68820000000000003</c:v>
              </c:pt>
              <c:pt idx="6882">
                <c:v>0.68830000000000002</c:v>
              </c:pt>
              <c:pt idx="6883">
                <c:v>0.68840000000000001</c:v>
              </c:pt>
              <c:pt idx="6884">
                <c:v>0.6885</c:v>
              </c:pt>
              <c:pt idx="6885">
                <c:v>0.68859999999999999</c:v>
              </c:pt>
              <c:pt idx="6886">
                <c:v>0.68869999999999998</c:v>
              </c:pt>
              <c:pt idx="6887">
                <c:v>0.68879999999999997</c:v>
              </c:pt>
              <c:pt idx="6888">
                <c:v>0.68889999999999996</c:v>
              </c:pt>
              <c:pt idx="6889">
                <c:v>0.68899999999999995</c:v>
              </c:pt>
              <c:pt idx="6890">
                <c:v>0.68910000000000005</c:v>
              </c:pt>
              <c:pt idx="6891">
                <c:v>0.68920000000000003</c:v>
              </c:pt>
              <c:pt idx="6892">
                <c:v>0.68930000000000002</c:v>
              </c:pt>
              <c:pt idx="6893">
                <c:v>0.68940000000000001</c:v>
              </c:pt>
              <c:pt idx="6894">
                <c:v>0.6895</c:v>
              </c:pt>
              <c:pt idx="6895">
                <c:v>0.68959999999999999</c:v>
              </c:pt>
              <c:pt idx="6896">
                <c:v>0.68969999999999998</c:v>
              </c:pt>
              <c:pt idx="6897">
                <c:v>0.68979999999999997</c:v>
              </c:pt>
              <c:pt idx="6898">
                <c:v>0.68989999999999996</c:v>
              </c:pt>
              <c:pt idx="6899">
                <c:v>0.69</c:v>
              </c:pt>
              <c:pt idx="6900">
                <c:v>0.69010000000000005</c:v>
              </c:pt>
              <c:pt idx="6901">
                <c:v>0.69020000000000004</c:v>
              </c:pt>
              <c:pt idx="6902">
                <c:v>0.69030000000000002</c:v>
              </c:pt>
              <c:pt idx="6903">
                <c:v>0.69040000000000001</c:v>
              </c:pt>
              <c:pt idx="6904">
                <c:v>0.6905</c:v>
              </c:pt>
              <c:pt idx="6905">
                <c:v>0.69059999999999999</c:v>
              </c:pt>
              <c:pt idx="6906">
                <c:v>0.69069999999999998</c:v>
              </c:pt>
              <c:pt idx="6907">
                <c:v>0.69079999999999997</c:v>
              </c:pt>
              <c:pt idx="6908">
                <c:v>0.69089999999999996</c:v>
              </c:pt>
              <c:pt idx="6909">
                <c:v>0.69099999999999995</c:v>
              </c:pt>
              <c:pt idx="6910">
                <c:v>0.69110000000000005</c:v>
              </c:pt>
              <c:pt idx="6911">
                <c:v>0.69120000000000004</c:v>
              </c:pt>
              <c:pt idx="6912">
                <c:v>0.69130000000000003</c:v>
              </c:pt>
              <c:pt idx="6913">
                <c:v>0.69140000000000001</c:v>
              </c:pt>
              <c:pt idx="6914">
                <c:v>0.6915</c:v>
              </c:pt>
              <c:pt idx="6915">
                <c:v>0.69159999999999999</c:v>
              </c:pt>
              <c:pt idx="6916">
                <c:v>0.69169999999999998</c:v>
              </c:pt>
              <c:pt idx="6917">
                <c:v>0.69179999999999997</c:v>
              </c:pt>
              <c:pt idx="6918">
                <c:v>0.69189999999999996</c:v>
              </c:pt>
              <c:pt idx="6919">
                <c:v>0.69199999999999995</c:v>
              </c:pt>
              <c:pt idx="6920">
                <c:v>0.69210000000000005</c:v>
              </c:pt>
              <c:pt idx="6921">
                <c:v>0.69220000000000004</c:v>
              </c:pt>
              <c:pt idx="6922">
                <c:v>0.69230000000000003</c:v>
              </c:pt>
              <c:pt idx="6923">
                <c:v>0.69240000000000002</c:v>
              </c:pt>
              <c:pt idx="6924">
                <c:v>0.6925</c:v>
              </c:pt>
              <c:pt idx="6925">
                <c:v>0.69259999999999999</c:v>
              </c:pt>
              <c:pt idx="6926">
                <c:v>0.69269999999999998</c:v>
              </c:pt>
              <c:pt idx="6927">
                <c:v>0.69279999999999997</c:v>
              </c:pt>
              <c:pt idx="6928">
                <c:v>0.69289999999999996</c:v>
              </c:pt>
              <c:pt idx="6929">
                <c:v>0.69299999999999995</c:v>
              </c:pt>
              <c:pt idx="6930">
                <c:v>0.69310000000000005</c:v>
              </c:pt>
              <c:pt idx="6931">
                <c:v>0.69320000000000004</c:v>
              </c:pt>
              <c:pt idx="6932">
                <c:v>0.69330000000000003</c:v>
              </c:pt>
              <c:pt idx="6933">
                <c:v>0.69340000000000002</c:v>
              </c:pt>
              <c:pt idx="6934">
                <c:v>0.69350000000000001</c:v>
              </c:pt>
              <c:pt idx="6935">
                <c:v>0.69359999999999999</c:v>
              </c:pt>
              <c:pt idx="6936">
                <c:v>0.69369999999999998</c:v>
              </c:pt>
              <c:pt idx="6937">
                <c:v>0.69379999999999997</c:v>
              </c:pt>
              <c:pt idx="6938">
                <c:v>0.69389999999999996</c:v>
              </c:pt>
              <c:pt idx="6939">
                <c:v>0.69399999999999995</c:v>
              </c:pt>
              <c:pt idx="6940">
                <c:v>0.69410000000000005</c:v>
              </c:pt>
              <c:pt idx="6941">
                <c:v>0.69420000000000004</c:v>
              </c:pt>
              <c:pt idx="6942">
                <c:v>0.69430000000000003</c:v>
              </c:pt>
              <c:pt idx="6943">
                <c:v>0.69440000000000002</c:v>
              </c:pt>
              <c:pt idx="6944">
                <c:v>0.69450000000000001</c:v>
              </c:pt>
              <c:pt idx="6945">
                <c:v>0.6946</c:v>
              </c:pt>
              <c:pt idx="6946">
                <c:v>0.69469999999999998</c:v>
              </c:pt>
              <c:pt idx="6947">
                <c:v>0.69479999999999997</c:v>
              </c:pt>
              <c:pt idx="6948">
                <c:v>0.69489999999999996</c:v>
              </c:pt>
              <c:pt idx="6949">
                <c:v>0.69499999999999995</c:v>
              </c:pt>
              <c:pt idx="6950">
                <c:v>0.69510000000000005</c:v>
              </c:pt>
              <c:pt idx="6951">
                <c:v>0.69520000000000004</c:v>
              </c:pt>
              <c:pt idx="6952">
                <c:v>0.69530000000000003</c:v>
              </c:pt>
              <c:pt idx="6953">
                <c:v>0.69540000000000002</c:v>
              </c:pt>
              <c:pt idx="6954">
                <c:v>0.69550000000000001</c:v>
              </c:pt>
              <c:pt idx="6955">
                <c:v>0.6956</c:v>
              </c:pt>
              <c:pt idx="6956">
                <c:v>0.69569999999999999</c:v>
              </c:pt>
              <c:pt idx="6957">
                <c:v>0.69579999999999997</c:v>
              </c:pt>
              <c:pt idx="6958">
                <c:v>0.69589999999999996</c:v>
              </c:pt>
              <c:pt idx="6959">
                <c:v>0.69599999999999995</c:v>
              </c:pt>
              <c:pt idx="6960">
                <c:v>0.69610000000000005</c:v>
              </c:pt>
              <c:pt idx="6961">
                <c:v>0.69620000000000004</c:v>
              </c:pt>
              <c:pt idx="6962">
                <c:v>0.69630000000000003</c:v>
              </c:pt>
              <c:pt idx="6963">
                <c:v>0.69640000000000002</c:v>
              </c:pt>
              <c:pt idx="6964">
                <c:v>0.69650000000000001</c:v>
              </c:pt>
              <c:pt idx="6965">
                <c:v>0.6966</c:v>
              </c:pt>
              <c:pt idx="6966">
                <c:v>0.69669999999999999</c:v>
              </c:pt>
              <c:pt idx="6967">
                <c:v>0.69679999999999997</c:v>
              </c:pt>
              <c:pt idx="6968">
                <c:v>0.69689999999999996</c:v>
              </c:pt>
              <c:pt idx="6969">
                <c:v>0.69699999999999995</c:v>
              </c:pt>
              <c:pt idx="6970">
                <c:v>0.69710000000000005</c:v>
              </c:pt>
              <c:pt idx="6971">
                <c:v>0.69720000000000004</c:v>
              </c:pt>
              <c:pt idx="6972">
                <c:v>0.69730000000000003</c:v>
              </c:pt>
              <c:pt idx="6973">
                <c:v>0.69740000000000002</c:v>
              </c:pt>
              <c:pt idx="6974">
                <c:v>0.69750000000000001</c:v>
              </c:pt>
              <c:pt idx="6975">
                <c:v>0.6976</c:v>
              </c:pt>
              <c:pt idx="6976">
                <c:v>0.69769999999999999</c:v>
              </c:pt>
              <c:pt idx="6977">
                <c:v>0.69779999999999998</c:v>
              </c:pt>
              <c:pt idx="6978">
                <c:v>0.69789999999999996</c:v>
              </c:pt>
              <c:pt idx="6979">
                <c:v>0.69799999999999995</c:v>
              </c:pt>
              <c:pt idx="6980">
                <c:v>0.69810000000000005</c:v>
              </c:pt>
              <c:pt idx="6981">
                <c:v>0.69820000000000004</c:v>
              </c:pt>
              <c:pt idx="6982">
                <c:v>0.69830000000000003</c:v>
              </c:pt>
              <c:pt idx="6983">
                <c:v>0.69840000000000002</c:v>
              </c:pt>
              <c:pt idx="6984">
                <c:v>0.69850000000000001</c:v>
              </c:pt>
              <c:pt idx="6985">
                <c:v>0.6986</c:v>
              </c:pt>
              <c:pt idx="6986">
                <c:v>0.69869999999999999</c:v>
              </c:pt>
              <c:pt idx="6987">
                <c:v>0.69879999999999998</c:v>
              </c:pt>
              <c:pt idx="6988">
                <c:v>0.69889999999999997</c:v>
              </c:pt>
              <c:pt idx="6989">
                <c:v>0.69899999999999995</c:v>
              </c:pt>
              <c:pt idx="6990">
                <c:v>0.69910000000000005</c:v>
              </c:pt>
              <c:pt idx="6991">
                <c:v>0.69920000000000004</c:v>
              </c:pt>
              <c:pt idx="6992">
                <c:v>0.69930000000000003</c:v>
              </c:pt>
              <c:pt idx="6993">
                <c:v>0.69940000000000002</c:v>
              </c:pt>
              <c:pt idx="6994">
                <c:v>0.69950000000000001</c:v>
              </c:pt>
              <c:pt idx="6995">
                <c:v>0.6996</c:v>
              </c:pt>
              <c:pt idx="6996">
                <c:v>0.69969999999999999</c:v>
              </c:pt>
              <c:pt idx="6997">
                <c:v>0.69979999999999998</c:v>
              </c:pt>
              <c:pt idx="6998">
                <c:v>0.69989999999999997</c:v>
              </c:pt>
              <c:pt idx="6999">
                <c:v>0.7</c:v>
              </c:pt>
              <c:pt idx="7000">
                <c:v>0.70009999999999994</c:v>
              </c:pt>
              <c:pt idx="7001">
                <c:v>0.70020000000000004</c:v>
              </c:pt>
              <c:pt idx="7002">
                <c:v>0.70030000000000003</c:v>
              </c:pt>
              <c:pt idx="7003">
                <c:v>0.70040000000000002</c:v>
              </c:pt>
              <c:pt idx="7004">
                <c:v>0.70050000000000001</c:v>
              </c:pt>
              <c:pt idx="7005">
                <c:v>0.7006</c:v>
              </c:pt>
              <c:pt idx="7006">
                <c:v>0.70069999999999999</c:v>
              </c:pt>
              <c:pt idx="7007">
                <c:v>0.70079999999999998</c:v>
              </c:pt>
              <c:pt idx="7008">
                <c:v>0.70089999999999997</c:v>
              </c:pt>
              <c:pt idx="7009">
                <c:v>0.70099999999999996</c:v>
              </c:pt>
              <c:pt idx="7010">
                <c:v>0.70109999999999995</c:v>
              </c:pt>
              <c:pt idx="7011">
                <c:v>0.70120000000000005</c:v>
              </c:pt>
              <c:pt idx="7012">
                <c:v>0.70130000000000003</c:v>
              </c:pt>
              <c:pt idx="7013">
                <c:v>0.70140000000000002</c:v>
              </c:pt>
              <c:pt idx="7014">
                <c:v>0.70150000000000001</c:v>
              </c:pt>
              <c:pt idx="7015">
                <c:v>0.7016</c:v>
              </c:pt>
              <c:pt idx="7016">
                <c:v>0.70169999999999999</c:v>
              </c:pt>
              <c:pt idx="7017">
                <c:v>0.70179999999999998</c:v>
              </c:pt>
              <c:pt idx="7018">
                <c:v>0.70189999999999997</c:v>
              </c:pt>
              <c:pt idx="7019">
                <c:v>0.70199999999999996</c:v>
              </c:pt>
              <c:pt idx="7020">
                <c:v>0.70209999999999995</c:v>
              </c:pt>
              <c:pt idx="7021">
                <c:v>0.70220000000000005</c:v>
              </c:pt>
              <c:pt idx="7022">
                <c:v>0.70230000000000004</c:v>
              </c:pt>
              <c:pt idx="7023">
                <c:v>0.70240000000000002</c:v>
              </c:pt>
              <c:pt idx="7024">
                <c:v>0.70250000000000001</c:v>
              </c:pt>
              <c:pt idx="7025">
                <c:v>0.7026</c:v>
              </c:pt>
              <c:pt idx="7026">
                <c:v>0.70269999999999999</c:v>
              </c:pt>
              <c:pt idx="7027">
                <c:v>0.70279999999999998</c:v>
              </c:pt>
              <c:pt idx="7028">
                <c:v>0.70289999999999997</c:v>
              </c:pt>
              <c:pt idx="7029">
                <c:v>0.70299999999999996</c:v>
              </c:pt>
              <c:pt idx="7030">
                <c:v>0.70309999999999995</c:v>
              </c:pt>
              <c:pt idx="7031">
                <c:v>0.70320000000000005</c:v>
              </c:pt>
              <c:pt idx="7032">
                <c:v>0.70330000000000004</c:v>
              </c:pt>
              <c:pt idx="7033">
                <c:v>0.70340000000000003</c:v>
              </c:pt>
              <c:pt idx="7034">
                <c:v>0.70350000000000001</c:v>
              </c:pt>
              <c:pt idx="7035">
                <c:v>0.7036</c:v>
              </c:pt>
              <c:pt idx="7036">
                <c:v>0.70369999999999999</c:v>
              </c:pt>
              <c:pt idx="7037">
                <c:v>0.70379999999999998</c:v>
              </c:pt>
              <c:pt idx="7038">
                <c:v>0.70389999999999997</c:v>
              </c:pt>
              <c:pt idx="7039">
                <c:v>0.70399999999999996</c:v>
              </c:pt>
              <c:pt idx="7040">
                <c:v>0.70409999999999995</c:v>
              </c:pt>
              <c:pt idx="7041">
                <c:v>0.70420000000000005</c:v>
              </c:pt>
              <c:pt idx="7042">
                <c:v>0.70430000000000004</c:v>
              </c:pt>
              <c:pt idx="7043">
                <c:v>0.70440000000000003</c:v>
              </c:pt>
              <c:pt idx="7044">
                <c:v>0.70450000000000002</c:v>
              </c:pt>
              <c:pt idx="7045">
                <c:v>0.7046</c:v>
              </c:pt>
              <c:pt idx="7046">
                <c:v>0.70469999999999999</c:v>
              </c:pt>
              <c:pt idx="7047">
                <c:v>0.70479999999999998</c:v>
              </c:pt>
              <c:pt idx="7048">
                <c:v>0.70489999999999997</c:v>
              </c:pt>
              <c:pt idx="7049">
                <c:v>0.70499999999999996</c:v>
              </c:pt>
              <c:pt idx="7050">
                <c:v>0.70509999999999995</c:v>
              </c:pt>
              <c:pt idx="7051">
                <c:v>0.70520000000000005</c:v>
              </c:pt>
              <c:pt idx="7052">
                <c:v>0.70530000000000004</c:v>
              </c:pt>
              <c:pt idx="7053">
                <c:v>0.70540000000000003</c:v>
              </c:pt>
              <c:pt idx="7054">
                <c:v>0.70550000000000002</c:v>
              </c:pt>
              <c:pt idx="7055">
                <c:v>0.7056</c:v>
              </c:pt>
              <c:pt idx="7056">
                <c:v>0.70569999999999999</c:v>
              </c:pt>
              <c:pt idx="7057">
                <c:v>0.70579999999999998</c:v>
              </c:pt>
              <c:pt idx="7058">
                <c:v>0.70589999999999997</c:v>
              </c:pt>
              <c:pt idx="7059">
                <c:v>0.70599999999999996</c:v>
              </c:pt>
              <c:pt idx="7060">
                <c:v>0.70609999999999995</c:v>
              </c:pt>
              <c:pt idx="7061">
                <c:v>0.70620000000000005</c:v>
              </c:pt>
              <c:pt idx="7062">
                <c:v>0.70630000000000004</c:v>
              </c:pt>
              <c:pt idx="7063">
                <c:v>0.70640000000000003</c:v>
              </c:pt>
              <c:pt idx="7064">
                <c:v>0.70650000000000002</c:v>
              </c:pt>
              <c:pt idx="7065">
                <c:v>0.70660000000000001</c:v>
              </c:pt>
              <c:pt idx="7066">
                <c:v>0.70669999999999999</c:v>
              </c:pt>
              <c:pt idx="7067">
                <c:v>0.70679999999999998</c:v>
              </c:pt>
              <c:pt idx="7068">
                <c:v>0.70689999999999997</c:v>
              </c:pt>
              <c:pt idx="7069">
                <c:v>0.70699999999999996</c:v>
              </c:pt>
              <c:pt idx="7070">
                <c:v>0.70709999999999995</c:v>
              </c:pt>
              <c:pt idx="7071">
                <c:v>0.70720000000000005</c:v>
              </c:pt>
              <c:pt idx="7072">
                <c:v>0.70730000000000004</c:v>
              </c:pt>
              <c:pt idx="7073">
                <c:v>0.70740000000000003</c:v>
              </c:pt>
              <c:pt idx="7074">
                <c:v>0.70750000000000002</c:v>
              </c:pt>
              <c:pt idx="7075">
                <c:v>0.70760000000000001</c:v>
              </c:pt>
              <c:pt idx="7076">
                <c:v>0.7077</c:v>
              </c:pt>
              <c:pt idx="7077">
                <c:v>0.70779999999999998</c:v>
              </c:pt>
              <c:pt idx="7078">
                <c:v>0.70789999999999997</c:v>
              </c:pt>
              <c:pt idx="7079">
                <c:v>0.70799999999999996</c:v>
              </c:pt>
              <c:pt idx="7080">
                <c:v>0.70809999999999995</c:v>
              </c:pt>
              <c:pt idx="7081">
                <c:v>0.70820000000000005</c:v>
              </c:pt>
              <c:pt idx="7082">
                <c:v>0.70830000000000004</c:v>
              </c:pt>
              <c:pt idx="7083">
                <c:v>0.70840000000000003</c:v>
              </c:pt>
              <c:pt idx="7084">
                <c:v>0.70850000000000002</c:v>
              </c:pt>
              <c:pt idx="7085">
                <c:v>0.70860000000000001</c:v>
              </c:pt>
              <c:pt idx="7086">
                <c:v>0.7087</c:v>
              </c:pt>
              <c:pt idx="7087">
                <c:v>0.70879999999999999</c:v>
              </c:pt>
              <c:pt idx="7088">
                <c:v>0.70889999999999997</c:v>
              </c:pt>
              <c:pt idx="7089">
                <c:v>0.70899999999999996</c:v>
              </c:pt>
              <c:pt idx="7090">
                <c:v>0.70909999999999995</c:v>
              </c:pt>
              <c:pt idx="7091">
                <c:v>0.70920000000000005</c:v>
              </c:pt>
              <c:pt idx="7092">
                <c:v>0.70930000000000004</c:v>
              </c:pt>
              <c:pt idx="7093">
                <c:v>0.70940000000000003</c:v>
              </c:pt>
              <c:pt idx="7094">
                <c:v>0.70950000000000002</c:v>
              </c:pt>
              <c:pt idx="7095">
                <c:v>0.70960000000000001</c:v>
              </c:pt>
              <c:pt idx="7096">
                <c:v>0.7097</c:v>
              </c:pt>
              <c:pt idx="7097">
                <c:v>0.70979999999999999</c:v>
              </c:pt>
              <c:pt idx="7098">
                <c:v>0.70989999999999998</c:v>
              </c:pt>
              <c:pt idx="7099">
                <c:v>0.71</c:v>
              </c:pt>
              <c:pt idx="7100">
                <c:v>0.71009999999999995</c:v>
              </c:pt>
              <c:pt idx="7101">
                <c:v>0.71020000000000005</c:v>
              </c:pt>
              <c:pt idx="7102">
                <c:v>0.71030000000000004</c:v>
              </c:pt>
              <c:pt idx="7103">
                <c:v>0.71040000000000003</c:v>
              </c:pt>
              <c:pt idx="7104">
                <c:v>0.71050000000000002</c:v>
              </c:pt>
              <c:pt idx="7105">
                <c:v>0.71060000000000001</c:v>
              </c:pt>
              <c:pt idx="7106">
                <c:v>0.7107</c:v>
              </c:pt>
              <c:pt idx="7107">
                <c:v>0.71079999999999999</c:v>
              </c:pt>
              <c:pt idx="7108">
                <c:v>0.71089999999999998</c:v>
              </c:pt>
              <c:pt idx="7109">
                <c:v>0.71099999999999997</c:v>
              </c:pt>
              <c:pt idx="7110">
                <c:v>0.71109999999999995</c:v>
              </c:pt>
              <c:pt idx="7111">
                <c:v>0.71120000000000005</c:v>
              </c:pt>
              <c:pt idx="7112">
                <c:v>0.71130000000000004</c:v>
              </c:pt>
              <c:pt idx="7113">
                <c:v>0.71140000000000003</c:v>
              </c:pt>
              <c:pt idx="7114">
                <c:v>0.71150000000000002</c:v>
              </c:pt>
              <c:pt idx="7115">
                <c:v>0.71160000000000001</c:v>
              </c:pt>
              <c:pt idx="7116">
                <c:v>0.7117</c:v>
              </c:pt>
              <c:pt idx="7117">
                <c:v>0.71179999999999999</c:v>
              </c:pt>
              <c:pt idx="7118">
                <c:v>0.71189999999999998</c:v>
              </c:pt>
              <c:pt idx="7119">
                <c:v>0.71199999999999997</c:v>
              </c:pt>
              <c:pt idx="7120">
                <c:v>0.71209999999999996</c:v>
              </c:pt>
              <c:pt idx="7121">
                <c:v>0.71220000000000006</c:v>
              </c:pt>
              <c:pt idx="7122">
                <c:v>0.71230000000000004</c:v>
              </c:pt>
              <c:pt idx="7123">
                <c:v>0.71240000000000003</c:v>
              </c:pt>
              <c:pt idx="7124">
                <c:v>0.71250000000000002</c:v>
              </c:pt>
              <c:pt idx="7125">
                <c:v>0.71260000000000001</c:v>
              </c:pt>
              <c:pt idx="7126">
                <c:v>0.7127</c:v>
              </c:pt>
              <c:pt idx="7127">
                <c:v>0.71279999999999999</c:v>
              </c:pt>
              <c:pt idx="7128">
                <c:v>0.71289999999999998</c:v>
              </c:pt>
              <c:pt idx="7129">
                <c:v>0.71299999999999997</c:v>
              </c:pt>
              <c:pt idx="7130">
                <c:v>0.71309999999999996</c:v>
              </c:pt>
              <c:pt idx="7131">
                <c:v>0.71319999999999995</c:v>
              </c:pt>
              <c:pt idx="7132">
                <c:v>0.71330000000000005</c:v>
              </c:pt>
              <c:pt idx="7133">
                <c:v>0.71340000000000003</c:v>
              </c:pt>
              <c:pt idx="7134">
                <c:v>0.71350000000000002</c:v>
              </c:pt>
              <c:pt idx="7135">
                <c:v>0.71360000000000001</c:v>
              </c:pt>
              <c:pt idx="7136">
                <c:v>0.7137</c:v>
              </c:pt>
              <c:pt idx="7137">
                <c:v>0.71379999999999999</c:v>
              </c:pt>
              <c:pt idx="7138">
                <c:v>0.71389999999999998</c:v>
              </c:pt>
              <c:pt idx="7139">
                <c:v>0.71399999999999997</c:v>
              </c:pt>
              <c:pt idx="7140">
                <c:v>0.71409999999999996</c:v>
              </c:pt>
              <c:pt idx="7141">
                <c:v>0.71419999999999995</c:v>
              </c:pt>
              <c:pt idx="7142">
                <c:v>0.71430000000000005</c:v>
              </c:pt>
              <c:pt idx="7143">
                <c:v>0.71440000000000003</c:v>
              </c:pt>
              <c:pt idx="7144">
                <c:v>0.71450000000000002</c:v>
              </c:pt>
              <c:pt idx="7145">
                <c:v>0.71460000000000001</c:v>
              </c:pt>
              <c:pt idx="7146">
                <c:v>0.7147</c:v>
              </c:pt>
              <c:pt idx="7147">
                <c:v>0.71479999999999999</c:v>
              </c:pt>
              <c:pt idx="7148">
                <c:v>0.71489999999999998</c:v>
              </c:pt>
              <c:pt idx="7149">
                <c:v>0.71499999999999997</c:v>
              </c:pt>
              <c:pt idx="7150">
                <c:v>0.71509999999999996</c:v>
              </c:pt>
              <c:pt idx="7151">
                <c:v>0.71519999999999995</c:v>
              </c:pt>
              <c:pt idx="7152">
                <c:v>0.71530000000000005</c:v>
              </c:pt>
              <c:pt idx="7153">
                <c:v>0.71540000000000004</c:v>
              </c:pt>
              <c:pt idx="7154">
                <c:v>0.71550000000000002</c:v>
              </c:pt>
              <c:pt idx="7155">
                <c:v>0.71560000000000001</c:v>
              </c:pt>
              <c:pt idx="7156">
                <c:v>0.7157</c:v>
              </c:pt>
              <c:pt idx="7157">
                <c:v>0.71579999999999999</c:v>
              </c:pt>
              <c:pt idx="7158">
                <c:v>0.71589999999999998</c:v>
              </c:pt>
              <c:pt idx="7159">
                <c:v>0.71599999999999997</c:v>
              </c:pt>
              <c:pt idx="7160">
                <c:v>0.71609999999999996</c:v>
              </c:pt>
              <c:pt idx="7161">
                <c:v>0.71619999999999995</c:v>
              </c:pt>
              <c:pt idx="7162">
                <c:v>0.71630000000000005</c:v>
              </c:pt>
              <c:pt idx="7163">
                <c:v>0.71640000000000004</c:v>
              </c:pt>
              <c:pt idx="7164">
                <c:v>0.71650000000000003</c:v>
              </c:pt>
              <c:pt idx="7165">
                <c:v>0.71660000000000001</c:v>
              </c:pt>
              <c:pt idx="7166">
                <c:v>0.7167</c:v>
              </c:pt>
              <c:pt idx="7167">
                <c:v>0.71679999999999999</c:v>
              </c:pt>
              <c:pt idx="7168">
                <c:v>0.71689999999999998</c:v>
              </c:pt>
              <c:pt idx="7169">
                <c:v>0.71699999999999997</c:v>
              </c:pt>
              <c:pt idx="7170">
                <c:v>0.71709999999999996</c:v>
              </c:pt>
              <c:pt idx="7171">
                <c:v>0.71719999999999995</c:v>
              </c:pt>
              <c:pt idx="7172">
                <c:v>0.71730000000000005</c:v>
              </c:pt>
              <c:pt idx="7173">
                <c:v>0.71740000000000004</c:v>
              </c:pt>
              <c:pt idx="7174">
                <c:v>0.71750000000000003</c:v>
              </c:pt>
              <c:pt idx="7175">
                <c:v>0.71760000000000002</c:v>
              </c:pt>
              <c:pt idx="7176">
                <c:v>0.7177</c:v>
              </c:pt>
              <c:pt idx="7177">
                <c:v>0.71779999999999999</c:v>
              </c:pt>
              <c:pt idx="7178">
                <c:v>0.71789999999999998</c:v>
              </c:pt>
              <c:pt idx="7179">
                <c:v>0.71799999999999997</c:v>
              </c:pt>
              <c:pt idx="7180">
                <c:v>0.71809999999999996</c:v>
              </c:pt>
              <c:pt idx="7181">
                <c:v>0.71819999999999995</c:v>
              </c:pt>
              <c:pt idx="7182">
                <c:v>0.71830000000000005</c:v>
              </c:pt>
              <c:pt idx="7183">
                <c:v>0.71840000000000004</c:v>
              </c:pt>
              <c:pt idx="7184">
                <c:v>0.71850000000000003</c:v>
              </c:pt>
              <c:pt idx="7185">
                <c:v>0.71860000000000002</c:v>
              </c:pt>
              <c:pt idx="7186">
                <c:v>0.71870000000000001</c:v>
              </c:pt>
              <c:pt idx="7187">
                <c:v>0.71879999999999999</c:v>
              </c:pt>
              <c:pt idx="7188">
                <c:v>0.71889999999999998</c:v>
              </c:pt>
              <c:pt idx="7189">
                <c:v>0.71899999999999997</c:v>
              </c:pt>
              <c:pt idx="7190">
                <c:v>0.71909999999999996</c:v>
              </c:pt>
              <c:pt idx="7191">
                <c:v>0.71919999999999995</c:v>
              </c:pt>
              <c:pt idx="7192">
                <c:v>0.71930000000000005</c:v>
              </c:pt>
              <c:pt idx="7193">
                <c:v>0.71940000000000004</c:v>
              </c:pt>
              <c:pt idx="7194">
                <c:v>0.71950000000000003</c:v>
              </c:pt>
              <c:pt idx="7195">
                <c:v>0.71960000000000002</c:v>
              </c:pt>
              <c:pt idx="7196">
                <c:v>0.71970000000000001</c:v>
              </c:pt>
              <c:pt idx="7197">
                <c:v>0.7198</c:v>
              </c:pt>
              <c:pt idx="7198">
                <c:v>0.71989999999999998</c:v>
              </c:pt>
              <c:pt idx="7199">
                <c:v>0.72</c:v>
              </c:pt>
              <c:pt idx="7200">
                <c:v>0.72009999999999996</c:v>
              </c:pt>
              <c:pt idx="7201">
                <c:v>0.72019999999999995</c:v>
              </c:pt>
              <c:pt idx="7202">
                <c:v>0.72030000000000005</c:v>
              </c:pt>
              <c:pt idx="7203">
                <c:v>0.72040000000000004</c:v>
              </c:pt>
              <c:pt idx="7204">
                <c:v>0.72050000000000003</c:v>
              </c:pt>
              <c:pt idx="7205">
                <c:v>0.72060000000000002</c:v>
              </c:pt>
              <c:pt idx="7206">
                <c:v>0.72070000000000001</c:v>
              </c:pt>
              <c:pt idx="7207">
                <c:v>0.7208</c:v>
              </c:pt>
              <c:pt idx="7208">
                <c:v>0.72089999999999999</c:v>
              </c:pt>
              <c:pt idx="7209">
                <c:v>0.72099999999999997</c:v>
              </c:pt>
              <c:pt idx="7210">
                <c:v>0.72109999999999996</c:v>
              </c:pt>
              <c:pt idx="7211">
                <c:v>0.72119999999999995</c:v>
              </c:pt>
              <c:pt idx="7212">
                <c:v>0.72130000000000005</c:v>
              </c:pt>
              <c:pt idx="7213">
                <c:v>0.72140000000000004</c:v>
              </c:pt>
              <c:pt idx="7214">
                <c:v>0.72150000000000003</c:v>
              </c:pt>
              <c:pt idx="7215">
                <c:v>0.72160000000000002</c:v>
              </c:pt>
              <c:pt idx="7216">
                <c:v>0.72170000000000001</c:v>
              </c:pt>
              <c:pt idx="7217">
                <c:v>0.7218</c:v>
              </c:pt>
              <c:pt idx="7218">
                <c:v>0.72189999999999999</c:v>
              </c:pt>
              <c:pt idx="7219">
                <c:v>0.72199999999999998</c:v>
              </c:pt>
              <c:pt idx="7220">
                <c:v>0.72209999999999996</c:v>
              </c:pt>
              <c:pt idx="7221">
                <c:v>0.72219999999999995</c:v>
              </c:pt>
              <c:pt idx="7222">
                <c:v>0.72230000000000005</c:v>
              </c:pt>
              <c:pt idx="7223">
                <c:v>0.72240000000000004</c:v>
              </c:pt>
              <c:pt idx="7224">
                <c:v>0.72250000000000003</c:v>
              </c:pt>
              <c:pt idx="7225">
                <c:v>0.72260000000000002</c:v>
              </c:pt>
              <c:pt idx="7226">
                <c:v>0.72270000000000001</c:v>
              </c:pt>
              <c:pt idx="7227">
                <c:v>0.7228</c:v>
              </c:pt>
              <c:pt idx="7228">
                <c:v>0.72289999999999999</c:v>
              </c:pt>
              <c:pt idx="7229">
                <c:v>0.72299999999999998</c:v>
              </c:pt>
              <c:pt idx="7230">
                <c:v>0.72309999999999997</c:v>
              </c:pt>
              <c:pt idx="7231">
                <c:v>0.72319999999999995</c:v>
              </c:pt>
              <c:pt idx="7232">
                <c:v>0.72330000000000005</c:v>
              </c:pt>
              <c:pt idx="7233">
                <c:v>0.72340000000000004</c:v>
              </c:pt>
              <c:pt idx="7234">
                <c:v>0.72350000000000003</c:v>
              </c:pt>
              <c:pt idx="7235">
                <c:v>0.72360000000000002</c:v>
              </c:pt>
              <c:pt idx="7236">
                <c:v>0.72370000000000001</c:v>
              </c:pt>
              <c:pt idx="7237">
                <c:v>0.7238</c:v>
              </c:pt>
              <c:pt idx="7238">
                <c:v>0.72389999999999999</c:v>
              </c:pt>
              <c:pt idx="7239">
                <c:v>0.72399999999999998</c:v>
              </c:pt>
              <c:pt idx="7240">
                <c:v>0.72409999999999997</c:v>
              </c:pt>
              <c:pt idx="7241">
                <c:v>0.72419999999999995</c:v>
              </c:pt>
              <c:pt idx="7242">
                <c:v>0.72430000000000005</c:v>
              </c:pt>
              <c:pt idx="7243">
                <c:v>0.72440000000000004</c:v>
              </c:pt>
              <c:pt idx="7244">
                <c:v>0.72450000000000003</c:v>
              </c:pt>
              <c:pt idx="7245">
                <c:v>0.72460000000000002</c:v>
              </c:pt>
              <c:pt idx="7246">
                <c:v>0.72470000000000001</c:v>
              </c:pt>
              <c:pt idx="7247">
                <c:v>0.7248</c:v>
              </c:pt>
              <c:pt idx="7248">
                <c:v>0.72489999999999999</c:v>
              </c:pt>
              <c:pt idx="7249">
                <c:v>0.72499999999999998</c:v>
              </c:pt>
              <c:pt idx="7250">
                <c:v>0.72509999999999997</c:v>
              </c:pt>
              <c:pt idx="7251">
                <c:v>0.72519999999999996</c:v>
              </c:pt>
              <c:pt idx="7252">
                <c:v>0.72529999999999994</c:v>
              </c:pt>
              <c:pt idx="7253">
                <c:v>0.72540000000000004</c:v>
              </c:pt>
              <c:pt idx="7254">
                <c:v>0.72550000000000003</c:v>
              </c:pt>
              <c:pt idx="7255">
                <c:v>0.72560000000000002</c:v>
              </c:pt>
              <c:pt idx="7256">
                <c:v>0.72570000000000001</c:v>
              </c:pt>
              <c:pt idx="7257">
                <c:v>0.7258</c:v>
              </c:pt>
              <c:pt idx="7258">
                <c:v>0.72589999999999999</c:v>
              </c:pt>
              <c:pt idx="7259">
                <c:v>0.72599999999999998</c:v>
              </c:pt>
              <c:pt idx="7260">
                <c:v>0.72609999999999997</c:v>
              </c:pt>
              <c:pt idx="7261">
                <c:v>0.72619999999999996</c:v>
              </c:pt>
              <c:pt idx="7262">
                <c:v>0.72629999999999995</c:v>
              </c:pt>
              <c:pt idx="7263">
                <c:v>0.72640000000000005</c:v>
              </c:pt>
              <c:pt idx="7264">
                <c:v>0.72650000000000003</c:v>
              </c:pt>
              <c:pt idx="7265">
                <c:v>0.72660000000000002</c:v>
              </c:pt>
              <c:pt idx="7266">
                <c:v>0.72670000000000001</c:v>
              </c:pt>
              <c:pt idx="7267">
                <c:v>0.7268</c:v>
              </c:pt>
              <c:pt idx="7268">
                <c:v>0.72689999999999999</c:v>
              </c:pt>
              <c:pt idx="7269">
                <c:v>0.72699999999999998</c:v>
              </c:pt>
              <c:pt idx="7270">
                <c:v>0.72709999999999997</c:v>
              </c:pt>
              <c:pt idx="7271">
                <c:v>0.72719999999999996</c:v>
              </c:pt>
              <c:pt idx="7272">
                <c:v>0.72729999999999995</c:v>
              </c:pt>
              <c:pt idx="7273">
                <c:v>0.72740000000000005</c:v>
              </c:pt>
              <c:pt idx="7274">
                <c:v>0.72750000000000004</c:v>
              </c:pt>
              <c:pt idx="7275">
                <c:v>0.72760000000000002</c:v>
              </c:pt>
              <c:pt idx="7276">
                <c:v>0.72770000000000001</c:v>
              </c:pt>
              <c:pt idx="7277">
                <c:v>0.7278</c:v>
              </c:pt>
              <c:pt idx="7278">
                <c:v>0.72789999999999999</c:v>
              </c:pt>
              <c:pt idx="7279">
                <c:v>0.72799999999999998</c:v>
              </c:pt>
              <c:pt idx="7280">
                <c:v>0.72809999999999997</c:v>
              </c:pt>
              <c:pt idx="7281">
                <c:v>0.72819999999999996</c:v>
              </c:pt>
              <c:pt idx="7282">
                <c:v>0.72829999999999995</c:v>
              </c:pt>
              <c:pt idx="7283">
                <c:v>0.72840000000000005</c:v>
              </c:pt>
              <c:pt idx="7284">
                <c:v>0.72850000000000004</c:v>
              </c:pt>
              <c:pt idx="7285">
                <c:v>0.72860000000000003</c:v>
              </c:pt>
              <c:pt idx="7286">
                <c:v>0.72870000000000001</c:v>
              </c:pt>
              <c:pt idx="7287">
                <c:v>0.7288</c:v>
              </c:pt>
              <c:pt idx="7288">
                <c:v>0.72889999999999999</c:v>
              </c:pt>
              <c:pt idx="7289">
                <c:v>0.72899999999999998</c:v>
              </c:pt>
              <c:pt idx="7290">
                <c:v>0.72909999999999997</c:v>
              </c:pt>
              <c:pt idx="7291">
                <c:v>0.72919999999999996</c:v>
              </c:pt>
              <c:pt idx="7292">
                <c:v>0.72929999999999995</c:v>
              </c:pt>
              <c:pt idx="7293">
                <c:v>0.72940000000000005</c:v>
              </c:pt>
              <c:pt idx="7294">
                <c:v>0.72950000000000004</c:v>
              </c:pt>
              <c:pt idx="7295">
                <c:v>0.72960000000000003</c:v>
              </c:pt>
              <c:pt idx="7296">
                <c:v>0.72970000000000002</c:v>
              </c:pt>
              <c:pt idx="7297">
                <c:v>0.7298</c:v>
              </c:pt>
              <c:pt idx="7298">
                <c:v>0.72989999999999999</c:v>
              </c:pt>
              <c:pt idx="7299">
                <c:v>0.73</c:v>
              </c:pt>
              <c:pt idx="7300">
                <c:v>0.73009999999999997</c:v>
              </c:pt>
              <c:pt idx="7301">
                <c:v>0.73019999999999996</c:v>
              </c:pt>
              <c:pt idx="7302">
                <c:v>0.73029999999999995</c:v>
              </c:pt>
              <c:pt idx="7303">
                <c:v>0.73040000000000005</c:v>
              </c:pt>
              <c:pt idx="7304">
                <c:v>0.73050000000000004</c:v>
              </c:pt>
              <c:pt idx="7305">
                <c:v>0.73060000000000003</c:v>
              </c:pt>
              <c:pt idx="7306">
                <c:v>0.73070000000000002</c:v>
              </c:pt>
              <c:pt idx="7307">
                <c:v>0.73080000000000001</c:v>
              </c:pt>
              <c:pt idx="7308">
                <c:v>0.73089999999999999</c:v>
              </c:pt>
              <c:pt idx="7309">
                <c:v>0.73099999999999998</c:v>
              </c:pt>
              <c:pt idx="7310">
                <c:v>0.73109999999999997</c:v>
              </c:pt>
              <c:pt idx="7311">
                <c:v>0.73119999999999996</c:v>
              </c:pt>
              <c:pt idx="7312">
                <c:v>0.73129999999999995</c:v>
              </c:pt>
              <c:pt idx="7313">
                <c:v>0.73140000000000005</c:v>
              </c:pt>
              <c:pt idx="7314">
                <c:v>0.73150000000000004</c:v>
              </c:pt>
              <c:pt idx="7315">
                <c:v>0.73160000000000003</c:v>
              </c:pt>
              <c:pt idx="7316">
                <c:v>0.73170000000000002</c:v>
              </c:pt>
              <c:pt idx="7317">
                <c:v>0.73180000000000001</c:v>
              </c:pt>
              <c:pt idx="7318">
                <c:v>0.7319</c:v>
              </c:pt>
              <c:pt idx="7319">
                <c:v>0.73199999999999998</c:v>
              </c:pt>
              <c:pt idx="7320">
                <c:v>0.73209999999999997</c:v>
              </c:pt>
              <c:pt idx="7321">
                <c:v>0.73219999999999996</c:v>
              </c:pt>
              <c:pt idx="7322">
                <c:v>0.73229999999999995</c:v>
              </c:pt>
              <c:pt idx="7323">
                <c:v>0.73240000000000005</c:v>
              </c:pt>
              <c:pt idx="7324">
                <c:v>0.73250000000000004</c:v>
              </c:pt>
              <c:pt idx="7325">
                <c:v>0.73260000000000003</c:v>
              </c:pt>
              <c:pt idx="7326">
                <c:v>0.73270000000000002</c:v>
              </c:pt>
              <c:pt idx="7327">
                <c:v>0.73280000000000001</c:v>
              </c:pt>
              <c:pt idx="7328">
                <c:v>0.7329</c:v>
              </c:pt>
              <c:pt idx="7329">
                <c:v>0.73299999999999998</c:v>
              </c:pt>
              <c:pt idx="7330">
                <c:v>0.73309999999999997</c:v>
              </c:pt>
              <c:pt idx="7331">
                <c:v>0.73319999999999996</c:v>
              </c:pt>
              <c:pt idx="7332">
                <c:v>0.73329999999999995</c:v>
              </c:pt>
              <c:pt idx="7333">
                <c:v>0.73340000000000005</c:v>
              </c:pt>
              <c:pt idx="7334">
                <c:v>0.73350000000000004</c:v>
              </c:pt>
              <c:pt idx="7335">
                <c:v>0.73360000000000003</c:v>
              </c:pt>
              <c:pt idx="7336">
                <c:v>0.73370000000000002</c:v>
              </c:pt>
              <c:pt idx="7337">
                <c:v>0.73380000000000001</c:v>
              </c:pt>
              <c:pt idx="7338">
                <c:v>0.7339</c:v>
              </c:pt>
              <c:pt idx="7339">
                <c:v>0.73399999999999999</c:v>
              </c:pt>
              <c:pt idx="7340">
                <c:v>0.73409999999999997</c:v>
              </c:pt>
              <c:pt idx="7341">
                <c:v>0.73419999999999996</c:v>
              </c:pt>
              <c:pt idx="7342">
                <c:v>0.73429999999999995</c:v>
              </c:pt>
              <c:pt idx="7343">
                <c:v>0.73440000000000005</c:v>
              </c:pt>
              <c:pt idx="7344">
                <c:v>0.73450000000000004</c:v>
              </c:pt>
              <c:pt idx="7345">
                <c:v>0.73460000000000003</c:v>
              </c:pt>
              <c:pt idx="7346">
                <c:v>0.73470000000000002</c:v>
              </c:pt>
              <c:pt idx="7347">
                <c:v>0.73480000000000001</c:v>
              </c:pt>
              <c:pt idx="7348">
                <c:v>0.7349</c:v>
              </c:pt>
              <c:pt idx="7349">
                <c:v>0.73499999999999999</c:v>
              </c:pt>
              <c:pt idx="7350">
                <c:v>0.73509999999999998</c:v>
              </c:pt>
              <c:pt idx="7351">
                <c:v>0.73519999999999996</c:v>
              </c:pt>
              <c:pt idx="7352">
                <c:v>0.73529999999999995</c:v>
              </c:pt>
              <c:pt idx="7353">
                <c:v>0.73540000000000005</c:v>
              </c:pt>
              <c:pt idx="7354">
                <c:v>0.73550000000000004</c:v>
              </c:pt>
              <c:pt idx="7355">
                <c:v>0.73560000000000003</c:v>
              </c:pt>
              <c:pt idx="7356">
                <c:v>0.73570000000000002</c:v>
              </c:pt>
              <c:pt idx="7357">
                <c:v>0.73580000000000001</c:v>
              </c:pt>
              <c:pt idx="7358">
                <c:v>0.7359</c:v>
              </c:pt>
              <c:pt idx="7359">
                <c:v>0.73599999999999999</c:v>
              </c:pt>
              <c:pt idx="7360">
                <c:v>0.73609999999999998</c:v>
              </c:pt>
              <c:pt idx="7361">
                <c:v>0.73619999999999997</c:v>
              </c:pt>
              <c:pt idx="7362">
                <c:v>0.73629999999999995</c:v>
              </c:pt>
              <c:pt idx="7363">
                <c:v>0.73640000000000005</c:v>
              </c:pt>
              <c:pt idx="7364">
                <c:v>0.73650000000000004</c:v>
              </c:pt>
              <c:pt idx="7365">
                <c:v>0.73660000000000003</c:v>
              </c:pt>
              <c:pt idx="7366">
                <c:v>0.73670000000000002</c:v>
              </c:pt>
              <c:pt idx="7367">
                <c:v>0.73680000000000001</c:v>
              </c:pt>
              <c:pt idx="7368">
                <c:v>0.7369</c:v>
              </c:pt>
              <c:pt idx="7369">
                <c:v>0.73699999999999999</c:v>
              </c:pt>
              <c:pt idx="7370">
                <c:v>0.73709999999999998</c:v>
              </c:pt>
              <c:pt idx="7371">
                <c:v>0.73719999999999997</c:v>
              </c:pt>
              <c:pt idx="7372">
                <c:v>0.73729999999999996</c:v>
              </c:pt>
              <c:pt idx="7373">
                <c:v>0.73740000000000006</c:v>
              </c:pt>
              <c:pt idx="7374">
                <c:v>0.73750000000000004</c:v>
              </c:pt>
              <c:pt idx="7375">
                <c:v>0.73760000000000003</c:v>
              </c:pt>
              <c:pt idx="7376">
                <c:v>0.73770000000000002</c:v>
              </c:pt>
              <c:pt idx="7377">
                <c:v>0.73780000000000001</c:v>
              </c:pt>
              <c:pt idx="7378">
                <c:v>0.7379</c:v>
              </c:pt>
              <c:pt idx="7379">
                <c:v>0.73799999999999999</c:v>
              </c:pt>
              <c:pt idx="7380">
                <c:v>0.73809999999999998</c:v>
              </c:pt>
              <c:pt idx="7381">
                <c:v>0.73819999999999997</c:v>
              </c:pt>
              <c:pt idx="7382">
                <c:v>0.73829999999999996</c:v>
              </c:pt>
              <c:pt idx="7383">
                <c:v>0.73839999999999995</c:v>
              </c:pt>
              <c:pt idx="7384">
                <c:v>0.73850000000000005</c:v>
              </c:pt>
              <c:pt idx="7385">
                <c:v>0.73860000000000003</c:v>
              </c:pt>
              <c:pt idx="7386">
                <c:v>0.73870000000000002</c:v>
              </c:pt>
              <c:pt idx="7387">
                <c:v>0.73880000000000001</c:v>
              </c:pt>
              <c:pt idx="7388">
                <c:v>0.7389</c:v>
              </c:pt>
              <c:pt idx="7389">
                <c:v>0.73899999999999999</c:v>
              </c:pt>
              <c:pt idx="7390">
                <c:v>0.73909999999999998</c:v>
              </c:pt>
              <c:pt idx="7391">
                <c:v>0.73919999999999997</c:v>
              </c:pt>
              <c:pt idx="7392">
                <c:v>0.73929999999999996</c:v>
              </c:pt>
              <c:pt idx="7393">
                <c:v>0.73939999999999995</c:v>
              </c:pt>
              <c:pt idx="7394">
                <c:v>0.73950000000000005</c:v>
              </c:pt>
              <c:pt idx="7395">
                <c:v>0.73960000000000004</c:v>
              </c:pt>
              <c:pt idx="7396">
                <c:v>0.73970000000000002</c:v>
              </c:pt>
              <c:pt idx="7397">
                <c:v>0.73980000000000001</c:v>
              </c:pt>
              <c:pt idx="7398">
                <c:v>0.7399</c:v>
              </c:pt>
              <c:pt idx="7399">
                <c:v>0.74</c:v>
              </c:pt>
              <c:pt idx="7400">
                <c:v>0.74009999999999998</c:v>
              </c:pt>
              <c:pt idx="7401">
                <c:v>0.74019999999999997</c:v>
              </c:pt>
              <c:pt idx="7402">
                <c:v>0.74029999999999996</c:v>
              </c:pt>
              <c:pt idx="7403">
                <c:v>0.74039999999999995</c:v>
              </c:pt>
              <c:pt idx="7404">
                <c:v>0.74050000000000005</c:v>
              </c:pt>
              <c:pt idx="7405">
                <c:v>0.74060000000000004</c:v>
              </c:pt>
              <c:pt idx="7406">
                <c:v>0.74070000000000003</c:v>
              </c:pt>
              <c:pt idx="7407">
                <c:v>0.74080000000000001</c:v>
              </c:pt>
              <c:pt idx="7408">
                <c:v>0.7409</c:v>
              </c:pt>
              <c:pt idx="7409">
                <c:v>0.74099999999999999</c:v>
              </c:pt>
              <c:pt idx="7410">
                <c:v>0.74109999999999998</c:v>
              </c:pt>
              <c:pt idx="7411">
                <c:v>0.74119999999999997</c:v>
              </c:pt>
              <c:pt idx="7412">
                <c:v>0.74129999999999996</c:v>
              </c:pt>
              <c:pt idx="7413">
                <c:v>0.74139999999999995</c:v>
              </c:pt>
              <c:pt idx="7414">
                <c:v>0.74150000000000005</c:v>
              </c:pt>
              <c:pt idx="7415">
                <c:v>0.74160000000000004</c:v>
              </c:pt>
              <c:pt idx="7416">
                <c:v>0.74170000000000003</c:v>
              </c:pt>
              <c:pt idx="7417">
                <c:v>0.74180000000000001</c:v>
              </c:pt>
              <c:pt idx="7418">
                <c:v>0.7419</c:v>
              </c:pt>
              <c:pt idx="7419">
                <c:v>0.74199999999999999</c:v>
              </c:pt>
              <c:pt idx="7420">
                <c:v>0.74209999999999998</c:v>
              </c:pt>
              <c:pt idx="7421">
                <c:v>0.74219999999999997</c:v>
              </c:pt>
              <c:pt idx="7422">
                <c:v>0.74229999999999996</c:v>
              </c:pt>
              <c:pt idx="7423">
                <c:v>0.74239999999999995</c:v>
              </c:pt>
              <c:pt idx="7424">
                <c:v>0.74250000000000005</c:v>
              </c:pt>
              <c:pt idx="7425">
                <c:v>0.74260000000000004</c:v>
              </c:pt>
              <c:pt idx="7426">
                <c:v>0.74270000000000003</c:v>
              </c:pt>
              <c:pt idx="7427">
                <c:v>0.74280000000000002</c:v>
              </c:pt>
              <c:pt idx="7428">
                <c:v>0.7429</c:v>
              </c:pt>
              <c:pt idx="7429">
                <c:v>0.74299999999999999</c:v>
              </c:pt>
              <c:pt idx="7430">
                <c:v>0.74309999999999998</c:v>
              </c:pt>
              <c:pt idx="7431">
                <c:v>0.74319999999999997</c:v>
              </c:pt>
              <c:pt idx="7432">
                <c:v>0.74329999999999996</c:v>
              </c:pt>
              <c:pt idx="7433">
                <c:v>0.74339999999999995</c:v>
              </c:pt>
              <c:pt idx="7434">
                <c:v>0.74350000000000005</c:v>
              </c:pt>
              <c:pt idx="7435">
                <c:v>0.74360000000000004</c:v>
              </c:pt>
              <c:pt idx="7436">
                <c:v>0.74370000000000003</c:v>
              </c:pt>
              <c:pt idx="7437">
                <c:v>0.74380000000000002</c:v>
              </c:pt>
              <c:pt idx="7438">
                <c:v>0.74390000000000001</c:v>
              </c:pt>
              <c:pt idx="7439">
                <c:v>0.74399999999999999</c:v>
              </c:pt>
              <c:pt idx="7440">
                <c:v>0.74409999999999998</c:v>
              </c:pt>
              <c:pt idx="7441">
                <c:v>0.74419999999999997</c:v>
              </c:pt>
              <c:pt idx="7442">
                <c:v>0.74429999999999996</c:v>
              </c:pt>
              <c:pt idx="7443">
                <c:v>0.74439999999999995</c:v>
              </c:pt>
              <c:pt idx="7444">
                <c:v>0.74450000000000005</c:v>
              </c:pt>
              <c:pt idx="7445">
                <c:v>0.74460000000000004</c:v>
              </c:pt>
              <c:pt idx="7446">
                <c:v>0.74470000000000003</c:v>
              </c:pt>
              <c:pt idx="7447">
                <c:v>0.74480000000000002</c:v>
              </c:pt>
              <c:pt idx="7448">
                <c:v>0.74490000000000001</c:v>
              </c:pt>
              <c:pt idx="7449">
                <c:v>0.745</c:v>
              </c:pt>
              <c:pt idx="7450">
                <c:v>0.74509999999999998</c:v>
              </c:pt>
              <c:pt idx="7451">
                <c:v>0.74519999999999997</c:v>
              </c:pt>
              <c:pt idx="7452">
                <c:v>0.74529999999999996</c:v>
              </c:pt>
              <c:pt idx="7453">
                <c:v>0.74539999999999995</c:v>
              </c:pt>
              <c:pt idx="7454">
                <c:v>0.74550000000000005</c:v>
              </c:pt>
              <c:pt idx="7455">
                <c:v>0.74560000000000004</c:v>
              </c:pt>
              <c:pt idx="7456">
                <c:v>0.74570000000000003</c:v>
              </c:pt>
              <c:pt idx="7457">
                <c:v>0.74580000000000002</c:v>
              </c:pt>
              <c:pt idx="7458">
                <c:v>0.74590000000000001</c:v>
              </c:pt>
              <c:pt idx="7459">
                <c:v>0.746</c:v>
              </c:pt>
              <c:pt idx="7460">
                <c:v>0.74609999999999999</c:v>
              </c:pt>
              <c:pt idx="7461">
                <c:v>0.74619999999999997</c:v>
              </c:pt>
              <c:pt idx="7462">
                <c:v>0.74629999999999996</c:v>
              </c:pt>
              <c:pt idx="7463">
                <c:v>0.74639999999999995</c:v>
              </c:pt>
              <c:pt idx="7464">
                <c:v>0.74650000000000005</c:v>
              </c:pt>
              <c:pt idx="7465">
                <c:v>0.74660000000000004</c:v>
              </c:pt>
              <c:pt idx="7466">
                <c:v>0.74670000000000003</c:v>
              </c:pt>
              <c:pt idx="7467">
                <c:v>0.74680000000000002</c:v>
              </c:pt>
              <c:pt idx="7468">
                <c:v>0.74690000000000001</c:v>
              </c:pt>
              <c:pt idx="7469">
                <c:v>0.747</c:v>
              </c:pt>
              <c:pt idx="7470">
                <c:v>0.74709999999999999</c:v>
              </c:pt>
              <c:pt idx="7471">
                <c:v>0.74719999999999998</c:v>
              </c:pt>
              <c:pt idx="7472">
                <c:v>0.74729999999999996</c:v>
              </c:pt>
              <c:pt idx="7473">
                <c:v>0.74739999999999995</c:v>
              </c:pt>
              <c:pt idx="7474">
                <c:v>0.74750000000000005</c:v>
              </c:pt>
              <c:pt idx="7475">
                <c:v>0.74760000000000004</c:v>
              </c:pt>
              <c:pt idx="7476">
                <c:v>0.74770000000000003</c:v>
              </c:pt>
              <c:pt idx="7477">
                <c:v>0.74780000000000002</c:v>
              </c:pt>
              <c:pt idx="7478">
                <c:v>0.74790000000000001</c:v>
              </c:pt>
              <c:pt idx="7479">
                <c:v>0.748</c:v>
              </c:pt>
              <c:pt idx="7480">
                <c:v>0.74809999999999999</c:v>
              </c:pt>
              <c:pt idx="7481">
                <c:v>0.74819999999999998</c:v>
              </c:pt>
              <c:pt idx="7482">
                <c:v>0.74829999999999997</c:v>
              </c:pt>
              <c:pt idx="7483">
                <c:v>0.74839999999999995</c:v>
              </c:pt>
              <c:pt idx="7484">
                <c:v>0.74850000000000005</c:v>
              </c:pt>
              <c:pt idx="7485">
                <c:v>0.74860000000000004</c:v>
              </c:pt>
              <c:pt idx="7486">
                <c:v>0.74870000000000003</c:v>
              </c:pt>
              <c:pt idx="7487">
                <c:v>0.74880000000000002</c:v>
              </c:pt>
              <c:pt idx="7488">
                <c:v>0.74890000000000001</c:v>
              </c:pt>
              <c:pt idx="7489">
                <c:v>0.749</c:v>
              </c:pt>
              <c:pt idx="7490">
                <c:v>0.74909999999999999</c:v>
              </c:pt>
              <c:pt idx="7491">
                <c:v>0.74919999999999998</c:v>
              </c:pt>
              <c:pt idx="7492">
                <c:v>0.74929999999999997</c:v>
              </c:pt>
              <c:pt idx="7493">
                <c:v>0.74939999999999996</c:v>
              </c:pt>
              <c:pt idx="7494">
                <c:v>0.74950000000000006</c:v>
              </c:pt>
              <c:pt idx="7495">
                <c:v>0.74960000000000004</c:v>
              </c:pt>
              <c:pt idx="7496">
                <c:v>0.74970000000000003</c:v>
              </c:pt>
              <c:pt idx="7497">
                <c:v>0.74980000000000002</c:v>
              </c:pt>
              <c:pt idx="7498">
                <c:v>0.74990000000000001</c:v>
              </c:pt>
              <c:pt idx="7499">
                <c:v>0.75</c:v>
              </c:pt>
              <c:pt idx="7500">
                <c:v>0.75009999999999999</c:v>
              </c:pt>
              <c:pt idx="7501">
                <c:v>0.75019999999999998</c:v>
              </c:pt>
              <c:pt idx="7502">
                <c:v>0.75029999999999997</c:v>
              </c:pt>
              <c:pt idx="7503">
                <c:v>0.75039999999999996</c:v>
              </c:pt>
              <c:pt idx="7504">
                <c:v>0.75049999999999994</c:v>
              </c:pt>
              <c:pt idx="7505">
                <c:v>0.75060000000000004</c:v>
              </c:pt>
              <c:pt idx="7506">
                <c:v>0.75070000000000003</c:v>
              </c:pt>
              <c:pt idx="7507">
                <c:v>0.75080000000000002</c:v>
              </c:pt>
              <c:pt idx="7508">
                <c:v>0.75090000000000001</c:v>
              </c:pt>
              <c:pt idx="7509">
                <c:v>0.751</c:v>
              </c:pt>
              <c:pt idx="7510">
                <c:v>0.75109999999999999</c:v>
              </c:pt>
              <c:pt idx="7511">
                <c:v>0.75119999999999998</c:v>
              </c:pt>
              <c:pt idx="7512">
                <c:v>0.75129999999999997</c:v>
              </c:pt>
              <c:pt idx="7513">
                <c:v>0.75139999999999996</c:v>
              </c:pt>
              <c:pt idx="7514">
                <c:v>0.75149999999999995</c:v>
              </c:pt>
              <c:pt idx="7515">
                <c:v>0.75160000000000005</c:v>
              </c:pt>
              <c:pt idx="7516">
                <c:v>0.75170000000000003</c:v>
              </c:pt>
              <c:pt idx="7517">
                <c:v>0.75180000000000002</c:v>
              </c:pt>
              <c:pt idx="7518">
                <c:v>0.75190000000000001</c:v>
              </c:pt>
              <c:pt idx="7519">
                <c:v>0.752</c:v>
              </c:pt>
              <c:pt idx="7520">
                <c:v>0.75209999999999999</c:v>
              </c:pt>
              <c:pt idx="7521">
                <c:v>0.75219999999999998</c:v>
              </c:pt>
              <c:pt idx="7522">
                <c:v>0.75229999999999997</c:v>
              </c:pt>
              <c:pt idx="7523">
                <c:v>0.75239999999999996</c:v>
              </c:pt>
              <c:pt idx="7524">
                <c:v>0.75249999999999995</c:v>
              </c:pt>
              <c:pt idx="7525">
                <c:v>0.75260000000000005</c:v>
              </c:pt>
              <c:pt idx="7526">
                <c:v>0.75270000000000004</c:v>
              </c:pt>
              <c:pt idx="7527">
                <c:v>0.75280000000000002</c:v>
              </c:pt>
              <c:pt idx="7528">
                <c:v>0.75290000000000001</c:v>
              </c:pt>
              <c:pt idx="7529">
                <c:v>0.753</c:v>
              </c:pt>
              <c:pt idx="7530">
                <c:v>0.75309999999999999</c:v>
              </c:pt>
              <c:pt idx="7531">
                <c:v>0.75319999999999998</c:v>
              </c:pt>
              <c:pt idx="7532">
                <c:v>0.75329999999999997</c:v>
              </c:pt>
              <c:pt idx="7533">
                <c:v>0.75339999999999996</c:v>
              </c:pt>
              <c:pt idx="7534">
                <c:v>0.75349999999999995</c:v>
              </c:pt>
              <c:pt idx="7535">
                <c:v>0.75360000000000005</c:v>
              </c:pt>
              <c:pt idx="7536">
                <c:v>0.75370000000000004</c:v>
              </c:pt>
              <c:pt idx="7537">
                <c:v>0.75380000000000003</c:v>
              </c:pt>
              <c:pt idx="7538">
                <c:v>0.75390000000000001</c:v>
              </c:pt>
              <c:pt idx="7539">
                <c:v>0.754</c:v>
              </c:pt>
              <c:pt idx="7540">
                <c:v>0.75409999999999999</c:v>
              </c:pt>
              <c:pt idx="7541">
                <c:v>0.75419999999999998</c:v>
              </c:pt>
              <c:pt idx="7542">
                <c:v>0.75429999999999997</c:v>
              </c:pt>
              <c:pt idx="7543">
                <c:v>0.75439999999999996</c:v>
              </c:pt>
              <c:pt idx="7544">
                <c:v>0.75449999999999995</c:v>
              </c:pt>
              <c:pt idx="7545">
                <c:v>0.75460000000000005</c:v>
              </c:pt>
              <c:pt idx="7546">
                <c:v>0.75470000000000004</c:v>
              </c:pt>
              <c:pt idx="7547">
                <c:v>0.75480000000000003</c:v>
              </c:pt>
              <c:pt idx="7548">
                <c:v>0.75490000000000002</c:v>
              </c:pt>
              <c:pt idx="7549">
                <c:v>0.755</c:v>
              </c:pt>
              <c:pt idx="7550">
                <c:v>0.75509999999999999</c:v>
              </c:pt>
              <c:pt idx="7551">
                <c:v>0.75519999999999998</c:v>
              </c:pt>
              <c:pt idx="7552">
                <c:v>0.75529999999999997</c:v>
              </c:pt>
              <c:pt idx="7553">
                <c:v>0.75539999999999996</c:v>
              </c:pt>
              <c:pt idx="7554">
                <c:v>0.75549999999999995</c:v>
              </c:pt>
              <c:pt idx="7555">
                <c:v>0.75560000000000005</c:v>
              </c:pt>
              <c:pt idx="7556">
                <c:v>0.75570000000000004</c:v>
              </c:pt>
              <c:pt idx="7557">
                <c:v>0.75580000000000003</c:v>
              </c:pt>
              <c:pt idx="7558">
                <c:v>0.75590000000000002</c:v>
              </c:pt>
              <c:pt idx="7559">
                <c:v>0.75600000000000001</c:v>
              </c:pt>
              <c:pt idx="7560">
                <c:v>0.75609999999999999</c:v>
              </c:pt>
              <c:pt idx="7561">
                <c:v>0.75619999999999998</c:v>
              </c:pt>
              <c:pt idx="7562">
                <c:v>0.75629999999999997</c:v>
              </c:pt>
              <c:pt idx="7563">
                <c:v>0.75639999999999996</c:v>
              </c:pt>
              <c:pt idx="7564">
                <c:v>0.75649999999999995</c:v>
              </c:pt>
              <c:pt idx="7565">
                <c:v>0.75660000000000005</c:v>
              </c:pt>
              <c:pt idx="7566">
                <c:v>0.75670000000000004</c:v>
              </c:pt>
              <c:pt idx="7567">
                <c:v>0.75680000000000003</c:v>
              </c:pt>
              <c:pt idx="7568">
                <c:v>0.75690000000000002</c:v>
              </c:pt>
              <c:pt idx="7569">
                <c:v>0.75700000000000001</c:v>
              </c:pt>
              <c:pt idx="7570">
                <c:v>0.7571</c:v>
              </c:pt>
              <c:pt idx="7571">
                <c:v>0.75719999999999998</c:v>
              </c:pt>
              <c:pt idx="7572">
                <c:v>0.75729999999999997</c:v>
              </c:pt>
              <c:pt idx="7573">
                <c:v>0.75739999999999996</c:v>
              </c:pt>
              <c:pt idx="7574">
                <c:v>0.75749999999999995</c:v>
              </c:pt>
              <c:pt idx="7575">
                <c:v>0.75760000000000005</c:v>
              </c:pt>
              <c:pt idx="7576">
                <c:v>0.75770000000000004</c:v>
              </c:pt>
              <c:pt idx="7577">
                <c:v>0.75780000000000003</c:v>
              </c:pt>
              <c:pt idx="7578">
                <c:v>0.75790000000000002</c:v>
              </c:pt>
              <c:pt idx="7579">
                <c:v>0.75800000000000001</c:v>
              </c:pt>
              <c:pt idx="7580">
                <c:v>0.7581</c:v>
              </c:pt>
              <c:pt idx="7581">
                <c:v>0.75819999999999999</c:v>
              </c:pt>
              <c:pt idx="7582">
                <c:v>0.75829999999999997</c:v>
              </c:pt>
              <c:pt idx="7583">
                <c:v>0.75839999999999996</c:v>
              </c:pt>
              <c:pt idx="7584">
                <c:v>0.75849999999999995</c:v>
              </c:pt>
              <c:pt idx="7585">
                <c:v>0.75860000000000005</c:v>
              </c:pt>
              <c:pt idx="7586">
                <c:v>0.75870000000000004</c:v>
              </c:pt>
              <c:pt idx="7587">
                <c:v>0.75880000000000003</c:v>
              </c:pt>
              <c:pt idx="7588">
                <c:v>0.75890000000000002</c:v>
              </c:pt>
              <c:pt idx="7589">
                <c:v>0.75900000000000001</c:v>
              </c:pt>
              <c:pt idx="7590">
                <c:v>0.7591</c:v>
              </c:pt>
              <c:pt idx="7591">
                <c:v>0.75919999999999999</c:v>
              </c:pt>
              <c:pt idx="7592">
                <c:v>0.75929999999999997</c:v>
              </c:pt>
              <c:pt idx="7593">
                <c:v>0.75939999999999996</c:v>
              </c:pt>
              <c:pt idx="7594">
                <c:v>0.75949999999999995</c:v>
              </c:pt>
              <c:pt idx="7595">
                <c:v>0.75960000000000005</c:v>
              </c:pt>
              <c:pt idx="7596">
                <c:v>0.75970000000000004</c:v>
              </c:pt>
              <c:pt idx="7597">
                <c:v>0.75980000000000003</c:v>
              </c:pt>
              <c:pt idx="7598">
                <c:v>0.75990000000000002</c:v>
              </c:pt>
              <c:pt idx="7599">
                <c:v>0.76</c:v>
              </c:pt>
              <c:pt idx="7600">
                <c:v>0.7601</c:v>
              </c:pt>
              <c:pt idx="7601">
                <c:v>0.76019999999999999</c:v>
              </c:pt>
              <c:pt idx="7602">
                <c:v>0.76029999999999998</c:v>
              </c:pt>
              <c:pt idx="7603">
                <c:v>0.76039999999999996</c:v>
              </c:pt>
              <c:pt idx="7604">
                <c:v>0.76049999999999995</c:v>
              </c:pt>
              <c:pt idx="7605">
                <c:v>0.76060000000000005</c:v>
              </c:pt>
              <c:pt idx="7606">
                <c:v>0.76070000000000004</c:v>
              </c:pt>
              <c:pt idx="7607">
                <c:v>0.76080000000000003</c:v>
              </c:pt>
              <c:pt idx="7608">
                <c:v>0.76090000000000002</c:v>
              </c:pt>
              <c:pt idx="7609">
                <c:v>0.76100000000000001</c:v>
              </c:pt>
              <c:pt idx="7610">
                <c:v>0.7611</c:v>
              </c:pt>
              <c:pt idx="7611">
                <c:v>0.76119999999999999</c:v>
              </c:pt>
              <c:pt idx="7612">
                <c:v>0.76129999999999998</c:v>
              </c:pt>
              <c:pt idx="7613">
                <c:v>0.76139999999999997</c:v>
              </c:pt>
              <c:pt idx="7614">
                <c:v>0.76149999999999995</c:v>
              </c:pt>
              <c:pt idx="7615">
                <c:v>0.76160000000000005</c:v>
              </c:pt>
              <c:pt idx="7616">
                <c:v>0.76170000000000004</c:v>
              </c:pt>
              <c:pt idx="7617">
                <c:v>0.76180000000000003</c:v>
              </c:pt>
              <c:pt idx="7618">
                <c:v>0.76190000000000002</c:v>
              </c:pt>
              <c:pt idx="7619">
                <c:v>0.76200000000000001</c:v>
              </c:pt>
              <c:pt idx="7620">
                <c:v>0.7621</c:v>
              </c:pt>
              <c:pt idx="7621">
                <c:v>0.76219999999999999</c:v>
              </c:pt>
              <c:pt idx="7622">
                <c:v>0.76229999999999998</c:v>
              </c:pt>
              <c:pt idx="7623">
                <c:v>0.76239999999999997</c:v>
              </c:pt>
              <c:pt idx="7624">
                <c:v>0.76249999999999996</c:v>
              </c:pt>
              <c:pt idx="7625">
                <c:v>0.76259999999999994</c:v>
              </c:pt>
              <c:pt idx="7626">
                <c:v>0.76270000000000004</c:v>
              </c:pt>
              <c:pt idx="7627">
                <c:v>0.76280000000000003</c:v>
              </c:pt>
              <c:pt idx="7628">
                <c:v>0.76290000000000002</c:v>
              </c:pt>
              <c:pt idx="7629">
                <c:v>0.76300000000000001</c:v>
              </c:pt>
              <c:pt idx="7630">
                <c:v>0.7631</c:v>
              </c:pt>
              <c:pt idx="7631">
                <c:v>0.76319999999999999</c:v>
              </c:pt>
              <c:pt idx="7632">
                <c:v>0.76329999999999998</c:v>
              </c:pt>
              <c:pt idx="7633">
                <c:v>0.76339999999999997</c:v>
              </c:pt>
              <c:pt idx="7634">
                <c:v>0.76349999999999996</c:v>
              </c:pt>
              <c:pt idx="7635">
                <c:v>0.76359999999999995</c:v>
              </c:pt>
              <c:pt idx="7636">
                <c:v>0.76370000000000005</c:v>
              </c:pt>
              <c:pt idx="7637">
                <c:v>0.76380000000000003</c:v>
              </c:pt>
              <c:pt idx="7638">
                <c:v>0.76390000000000002</c:v>
              </c:pt>
              <c:pt idx="7639">
                <c:v>0.76400000000000001</c:v>
              </c:pt>
              <c:pt idx="7640">
                <c:v>0.7641</c:v>
              </c:pt>
              <c:pt idx="7641">
                <c:v>0.76419999999999999</c:v>
              </c:pt>
              <c:pt idx="7642">
                <c:v>0.76429999999999998</c:v>
              </c:pt>
              <c:pt idx="7643">
                <c:v>0.76439999999999997</c:v>
              </c:pt>
              <c:pt idx="7644">
                <c:v>0.76449999999999996</c:v>
              </c:pt>
              <c:pt idx="7645">
                <c:v>0.76459999999999995</c:v>
              </c:pt>
              <c:pt idx="7646">
                <c:v>0.76470000000000005</c:v>
              </c:pt>
              <c:pt idx="7647">
                <c:v>0.76480000000000004</c:v>
              </c:pt>
              <c:pt idx="7648">
                <c:v>0.76490000000000002</c:v>
              </c:pt>
              <c:pt idx="7649">
                <c:v>0.76500000000000001</c:v>
              </c:pt>
              <c:pt idx="7650">
                <c:v>0.7651</c:v>
              </c:pt>
              <c:pt idx="7651">
                <c:v>0.76519999999999999</c:v>
              </c:pt>
              <c:pt idx="7652">
                <c:v>0.76529999999999998</c:v>
              </c:pt>
              <c:pt idx="7653">
                <c:v>0.76539999999999997</c:v>
              </c:pt>
              <c:pt idx="7654">
                <c:v>0.76549999999999996</c:v>
              </c:pt>
              <c:pt idx="7655">
                <c:v>0.76559999999999995</c:v>
              </c:pt>
              <c:pt idx="7656">
                <c:v>0.76570000000000005</c:v>
              </c:pt>
              <c:pt idx="7657">
                <c:v>0.76580000000000004</c:v>
              </c:pt>
              <c:pt idx="7658">
                <c:v>0.76590000000000003</c:v>
              </c:pt>
              <c:pt idx="7659">
                <c:v>0.76600000000000001</c:v>
              </c:pt>
              <c:pt idx="7660">
                <c:v>0.7661</c:v>
              </c:pt>
              <c:pt idx="7661">
                <c:v>0.76619999999999999</c:v>
              </c:pt>
              <c:pt idx="7662">
                <c:v>0.76629999999999998</c:v>
              </c:pt>
              <c:pt idx="7663">
                <c:v>0.76639999999999997</c:v>
              </c:pt>
              <c:pt idx="7664">
                <c:v>0.76649999999999996</c:v>
              </c:pt>
              <c:pt idx="7665">
                <c:v>0.76659999999999995</c:v>
              </c:pt>
              <c:pt idx="7666">
                <c:v>0.76670000000000005</c:v>
              </c:pt>
              <c:pt idx="7667">
                <c:v>0.76680000000000004</c:v>
              </c:pt>
              <c:pt idx="7668">
                <c:v>0.76690000000000003</c:v>
              </c:pt>
              <c:pt idx="7669">
                <c:v>0.76700000000000002</c:v>
              </c:pt>
              <c:pt idx="7670">
                <c:v>0.7671</c:v>
              </c:pt>
              <c:pt idx="7671">
                <c:v>0.76719999999999999</c:v>
              </c:pt>
              <c:pt idx="7672">
                <c:v>0.76729999999999998</c:v>
              </c:pt>
              <c:pt idx="7673">
                <c:v>0.76739999999999997</c:v>
              </c:pt>
              <c:pt idx="7674">
                <c:v>0.76749999999999996</c:v>
              </c:pt>
              <c:pt idx="7675">
                <c:v>0.76759999999999995</c:v>
              </c:pt>
              <c:pt idx="7676">
                <c:v>0.76770000000000005</c:v>
              </c:pt>
              <c:pt idx="7677">
                <c:v>0.76780000000000004</c:v>
              </c:pt>
              <c:pt idx="7678">
                <c:v>0.76790000000000003</c:v>
              </c:pt>
              <c:pt idx="7679">
                <c:v>0.76800000000000002</c:v>
              </c:pt>
              <c:pt idx="7680">
                <c:v>0.7681</c:v>
              </c:pt>
              <c:pt idx="7681">
                <c:v>0.76819999999999999</c:v>
              </c:pt>
              <c:pt idx="7682">
                <c:v>0.76829999999999998</c:v>
              </c:pt>
              <c:pt idx="7683">
                <c:v>0.76839999999999997</c:v>
              </c:pt>
              <c:pt idx="7684">
                <c:v>0.76849999999999996</c:v>
              </c:pt>
              <c:pt idx="7685">
                <c:v>0.76859999999999995</c:v>
              </c:pt>
              <c:pt idx="7686">
                <c:v>0.76870000000000005</c:v>
              </c:pt>
              <c:pt idx="7687">
                <c:v>0.76880000000000004</c:v>
              </c:pt>
              <c:pt idx="7688">
                <c:v>0.76890000000000003</c:v>
              </c:pt>
              <c:pt idx="7689">
                <c:v>0.76900000000000002</c:v>
              </c:pt>
              <c:pt idx="7690">
                <c:v>0.76910000000000001</c:v>
              </c:pt>
              <c:pt idx="7691">
                <c:v>0.76919999999999999</c:v>
              </c:pt>
              <c:pt idx="7692">
                <c:v>0.76929999999999998</c:v>
              </c:pt>
              <c:pt idx="7693">
                <c:v>0.76939999999999997</c:v>
              </c:pt>
              <c:pt idx="7694">
                <c:v>0.76949999999999996</c:v>
              </c:pt>
              <c:pt idx="7695">
                <c:v>0.76959999999999995</c:v>
              </c:pt>
              <c:pt idx="7696">
                <c:v>0.76970000000000005</c:v>
              </c:pt>
              <c:pt idx="7697">
                <c:v>0.76980000000000004</c:v>
              </c:pt>
              <c:pt idx="7698">
                <c:v>0.76990000000000003</c:v>
              </c:pt>
              <c:pt idx="7699">
                <c:v>0.77</c:v>
              </c:pt>
              <c:pt idx="7700">
                <c:v>0.77010000000000001</c:v>
              </c:pt>
              <c:pt idx="7701">
                <c:v>0.7702</c:v>
              </c:pt>
              <c:pt idx="7702">
                <c:v>0.77029999999999998</c:v>
              </c:pt>
              <c:pt idx="7703">
                <c:v>0.77039999999999997</c:v>
              </c:pt>
              <c:pt idx="7704">
                <c:v>0.77049999999999996</c:v>
              </c:pt>
              <c:pt idx="7705">
                <c:v>0.77059999999999995</c:v>
              </c:pt>
              <c:pt idx="7706">
                <c:v>0.77070000000000005</c:v>
              </c:pt>
              <c:pt idx="7707">
                <c:v>0.77080000000000004</c:v>
              </c:pt>
              <c:pt idx="7708">
                <c:v>0.77090000000000003</c:v>
              </c:pt>
              <c:pt idx="7709">
                <c:v>0.77100000000000002</c:v>
              </c:pt>
              <c:pt idx="7710">
                <c:v>0.77110000000000001</c:v>
              </c:pt>
              <c:pt idx="7711">
                <c:v>0.7712</c:v>
              </c:pt>
              <c:pt idx="7712">
                <c:v>0.77129999999999999</c:v>
              </c:pt>
              <c:pt idx="7713">
                <c:v>0.77139999999999997</c:v>
              </c:pt>
              <c:pt idx="7714">
                <c:v>0.77149999999999996</c:v>
              </c:pt>
              <c:pt idx="7715">
                <c:v>0.77159999999999995</c:v>
              </c:pt>
              <c:pt idx="7716">
                <c:v>0.77170000000000005</c:v>
              </c:pt>
              <c:pt idx="7717">
                <c:v>0.77180000000000004</c:v>
              </c:pt>
              <c:pt idx="7718">
                <c:v>0.77190000000000003</c:v>
              </c:pt>
              <c:pt idx="7719">
                <c:v>0.77200000000000002</c:v>
              </c:pt>
              <c:pt idx="7720">
                <c:v>0.77210000000000001</c:v>
              </c:pt>
              <c:pt idx="7721">
                <c:v>0.7722</c:v>
              </c:pt>
              <c:pt idx="7722">
                <c:v>0.77229999999999999</c:v>
              </c:pt>
              <c:pt idx="7723">
                <c:v>0.77239999999999998</c:v>
              </c:pt>
              <c:pt idx="7724">
                <c:v>0.77249999999999996</c:v>
              </c:pt>
              <c:pt idx="7725">
                <c:v>0.77259999999999995</c:v>
              </c:pt>
              <c:pt idx="7726">
                <c:v>0.77270000000000005</c:v>
              </c:pt>
              <c:pt idx="7727">
                <c:v>0.77280000000000004</c:v>
              </c:pt>
              <c:pt idx="7728">
                <c:v>0.77290000000000003</c:v>
              </c:pt>
              <c:pt idx="7729">
                <c:v>0.77300000000000002</c:v>
              </c:pt>
              <c:pt idx="7730">
                <c:v>0.77310000000000001</c:v>
              </c:pt>
              <c:pt idx="7731">
                <c:v>0.7732</c:v>
              </c:pt>
              <c:pt idx="7732">
                <c:v>0.77329999999999999</c:v>
              </c:pt>
              <c:pt idx="7733">
                <c:v>0.77339999999999998</c:v>
              </c:pt>
              <c:pt idx="7734">
                <c:v>0.77349999999999997</c:v>
              </c:pt>
              <c:pt idx="7735">
                <c:v>0.77359999999999995</c:v>
              </c:pt>
              <c:pt idx="7736">
                <c:v>0.77370000000000005</c:v>
              </c:pt>
              <c:pt idx="7737">
                <c:v>0.77380000000000004</c:v>
              </c:pt>
              <c:pt idx="7738">
                <c:v>0.77390000000000003</c:v>
              </c:pt>
              <c:pt idx="7739">
                <c:v>0.77400000000000002</c:v>
              </c:pt>
              <c:pt idx="7740">
                <c:v>0.77410000000000001</c:v>
              </c:pt>
              <c:pt idx="7741">
                <c:v>0.7742</c:v>
              </c:pt>
              <c:pt idx="7742">
                <c:v>0.77429999999999999</c:v>
              </c:pt>
              <c:pt idx="7743">
                <c:v>0.77439999999999998</c:v>
              </c:pt>
              <c:pt idx="7744">
                <c:v>0.77449999999999997</c:v>
              </c:pt>
              <c:pt idx="7745">
                <c:v>0.77459999999999996</c:v>
              </c:pt>
              <c:pt idx="7746">
                <c:v>0.77470000000000006</c:v>
              </c:pt>
              <c:pt idx="7747">
                <c:v>0.77480000000000004</c:v>
              </c:pt>
              <c:pt idx="7748">
                <c:v>0.77490000000000003</c:v>
              </c:pt>
              <c:pt idx="7749">
                <c:v>0.77500000000000002</c:v>
              </c:pt>
              <c:pt idx="7750">
                <c:v>0.77510000000000001</c:v>
              </c:pt>
              <c:pt idx="7751">
                <c:v>0.7752</c:v>
              </c:pt>
              <c:pt idx="7752">
                <c:v>0.77529999999999999</c:v>
              </c:pt>
              <c:pt idx="7753">
                <c:v>0.77539999999999998</c:v>
              </c:pt>
              <c:pt idx="7754">
                <c:v>0.77549999999999997</c:v>
              </c:pt>
              <c:pt idx="7755">
                <c:v>0.77559999999999996</c:v>
              </c:pt>
              <c:pt idx="7756">
                <c:v>0.77569999999999995</c:v>
              </c:pt>
              <c:pt idx="7757">
                <c:v>0.77580000000000005</c:v>
              </c:pt>
              <c:pt idx="7758">
                <c:v>0.77590000000000003</c:v>
              </c:pt>
              <c:pt idx="7759">
                <c:v>0.77600000000000002</c:v>
              </c:pt>
              <c:pt idx="7760">
                <c:v>0.77610000000000001</c:v>
              </c:pt>
              <c:pt idx="7761">
                <c:v>0.7762</c:v>
              </c:pt>
              <c:pt idx="7762">
                <c:v>0.77629999999999999</c:v>
              </c:pt>
              <c:pt idx="7763">
                <c:v>0.77639999999999998</c:v>
              </c:pt>
              <c:pt idx="7764">
                <c:v>0.77649999999999997</c:v>
              </c:pt>
              <c:pt idx="7765">
                <c:v>0.77659999999999996</c:v>
              </c:pt>
              <c:pt idx="7766">
                <c:v>0.77669999999999995</c:v>
              </c:pt>
              <c:pt idx="7767">
                <c:v>0.77680000000000005</c:v>
              </c:pt>
              <c:pt idx="7768">
                <c:v>0.77690000000000003</c:v>
              </c:pt>
              <c:pt idx="7769">
                <c:v>0.77700000000000002</c:v>
              </c:pt>
              <c:pt idx="7770">
                <c:v>0.77710000000000001</c:v>
              </c:pt>
              <c:pt idx="7771">
                <c:v>0.7772</c:v>
              </c:pt>
              <c:pt idx="7772">
                <c:v>0.77729999999999999</c:v>
              </c:pt>
              <c:pt idx="7773">
                <c:v>0.77739999999999998</c:v>
              </c:pt>
              <c:pt idx="7774">
                <c:v>0.77749999999999997</c:v>
              </c:pt>
              <c:pt idx="7775">
                <c:v>0.77759999999999996</c:v>
              </c:pt>
              <c:pt idx="7776">
                <c:v>0.77769999999999995</c:v>
              </c:pt>
              <c:pt idx="7777">
                <c:v>0.77780000000000005</c:v>
              </c:pt>
              <c:pt idx="7778">
                <c:v>0.77790000000000004</c:v>
              </c:pt>
              <c:pt idx="7779">
                <c:v>0.77800000000000002</c:v>
              </c:pt>
              <c:pt idx="7780">
                <c:v>0.77810000000000001</c:v>
              </c:pt>
              <c:pt idx="7781">
                <c:v>0.7782</c:v>
              </c:pt>
              <c:pt idx="7782">
                <c:v>0.77829999999999999</c:v>
              </c:pt>
              <c:pt idx="7783">
                <c:v>0.77839999999999998</c:v>
              </c:pt>
              <c:pt idx="7784">
                <c:v>0.77849999999999997</c:v>
              </c:pt>
              <c:pt idx="7785">
                <c:v>0.77859999999999996</c:v>
              </c:pt>
              <c:pt idx="7786">
                <c:v>0.77869999999999995</c:v>
              </c:pt>
              <c:pt idx="7787">
                <c:v>0.77880000000000005</c:v>
              </c:pt>
              <c:pt idx="7788">
                <c:v>0.77890000000000004</c:v>
              </c:pt>
              <c:pt idx="7789">
                <c:v>0.77900000000000003</c:v>
              </c:pt>
              <c:pt idx="7790">
                <c:v>0.77910000000000001</c:v>
              </c:pt>
              <c:pt idx="7791">
                <c:v>0.7792</c:v>
              </c:pt>
              <c:pt idx="7792">
                <c:v>0.77929999999999999</c:v>
              </c:pt>
              <c:pt idx="7793">
                <c:v>0.77939999999999998</c:v>
              </c:pt>
              <c:pt idx="7794">
                <c:v>0.77949999999999997</c:v>
              </c:pt>
              <c:pt idx="7795">
                <c:v>0.77959999999999996</c:v>
              </c:pt>
              <c:pt idx="7796">
                <c:v>0.77969999999999995</c:v>
              </c:pt>
              <c:pt idx="7797">
                <c:v>0.77980000000000005</c:v>
              </c:pt>
              <c:pt idx="7798">
                <c:v>0.77990000000000004</c:v>
              </c:pt>
              <c:pt idx="7799">
                <c:v>0.78</c:v>
              </c:pt>
              <c:pt idx="7800">
                <c:v>0.78010000000000002</c:v>
              </c:pt>
              <c:pt idx="7801">
                <c:v>0.7802</c:v>
              </c:pt>
              <c:pt idx="7802">
                <c:v>0.78029999999999999</c:v>
              </c:pt>
              <c:pt idx="7803">
                <c:v>0.78039999999999998</c:v>
              </c:pt>
              <c:pt idx="7804">
                <c:v>0.78049999999999997</c:v>
              </c:pt>
              <c:pt idx="7805">
                <c:v>0.78059999999999996</c:v>
              </c:pt>
              <c:pt idx="7806">
                <c:v>0.78069999999999995</c:v>
              </c:pt>
              <c:pt idx="7807">
                <c:v>0.78080000000000005</c:v>
              </c:pt>
              <c:pt idx="7808">
                <c:v>0.78090000000000004</c:v>
              </c:pt>
              <c:pt idx="7809">
                <c:v>0.78100000000000003</c:v>
              </c:pt>
              <c:pt idx="7810">
                <c:v>0.78110000000000002</c:v>
              </c:pt>
              <c:pt idx="7811">
                <c:v>0.78120000000000001</c:v>
              </c:pt>
              <c:pt idx="7812">
                <c:v>0.78129999999999999</c:v>
              </c:pt>
              <c:pt idx="7813">
                <c:v>0.78139999999999998</c:v>
              </c:pt>
              <c:pt idx="7814">
                <c:v>0.78149999999999997</c:v>
              </c:pt>
              <c:pt idx="7815">
                <c:v>0.78159999999999996</c:v>
              </c:pt>
              <c:pt idx="7816">
                <c:v>0.78169999999999995</c:v>
              </c:pt>
              <c:pt idx="7817">
                <c:v>0.78180000000000005</c:v>
              </c:pt>
              <c:pt idx="7818">
                <c:v>0.78190000000000004</c:v>
              </c:pt>
              <c:pt idx="7819">
                <c:v>0.78200000000000003</c:v>
              </c:pt>
              <c:pt idx="7820">
                <c:v>0.78210000000000002</c:v>
              </c:pt>
              <c:pt idx="7821">
                <c:v>0.78220000000000001</c:v>
              </c:pt>
              <c:pt idx="7822">
                <c:v>0.7823</c:v>
              </c:pt>
              <c:pt idx="7823">
                <c:v>0.78239999999999998</c:v>
              </c:pt>
              <c:pt idx="7824">
                <c:v>0.78249999999999997</c:v>
              </c:pt>
              <c:pt idx="7825">
                <c:v>0.78259999999999996</c:v>
              </c:pt>
              <c:pt idx="7826">
                <c:v>0.78269999999999995</c:v>
              </c:pt>
              <c:pt idx="7827">
                <c:v>0.78280000000000005</c:v>
              </c:pt>
              <c:pt idx="7828">
                <c:v>0.78290000000000004</c:v>
              </c:pt>
              <c:pt idx="7829">
                <c:v>0.78300000000000003</c:v>
              </c:pt>
              <c:pt idx="7830">
                <c:v>0.78310000000000002</c:v>
              </c:pt>
              <c:pt idx="7831">
                <c:v>0.78320000000000001</c:v>
              </c:pt>
              <c:pt idx="7832">
                <c:v>0.7833</c:v>
              </c:pt>
              <c:pt idx="7833">
                <c:v>0.78339999999999999</c:v>
              </c:pt>
              <c:pt idx="7834">
                <c:v>0.78349999999999997</c:v>
              </c:pt>
              <c:pt idx="7835">
                <c:v>0.78359999999999996</c:v>
              </c:pt>
              <c:pt idx="7836">
                <c:v>0.78369999999999995</c:v>
              </c:pt>
              <c:pt idx="7837">
                <c:v>0.78380000000000005</c:v>
              </c:pt>
              <c:pt idx="7838">
                <c:v>0.78390000000000004</c:v>
              </c:pt>
              <c:pt idx="7839">
                <c:v>0.78400000000000003</c:v>
              </c:pt>
              <c:pt idx="7840">
                <c:v>0.78410000000000002</c:v>
              </c:pt>
              <c:pt idx="7841">
                <c:v>0.78420000000000001</c:v>
              </c:pt>
              <c:pt idx="7842">
                <c:v>0.7843</c:v>
              </c:pt>
              <c:pt idx="7843">
                <c:v>0.78439999999999999</c:v>
              </c:pt>
              <c:pt idx="7844">
                <c:v>0.78449999999999998</c:v>
              </c:pt>
              <c:pt idx="7845">
                <c:v>0.78459999999999996</c:v>
              </c:pt>
              <c:pt idx="7846">
                <c:v>0.78469999999999995</c:v>
              </c:pt>
              <c:pt idx="7847">
                <c:v>0.78480000000000005</c:v>
              </c:pt>
              <c:pt idx="7848">
                <c:v>0.78490000000000004</c:v>
              </c:pt>
              <c:pt idx="7849">
                <c:v>0.78500000000000003</c:v>
              </c:pt>
              <c:pt idx="7850">
                <c:v>0.78510000000000002</c:v>
              </c:pt>
              <c:pt idx="7851">
                <c:v>0.78520000000000001</c:v>
              </c:pt>
              <c:pt idx="7852">
                <c:v>0.7853</c:v>
              </c:pt>
              <c:pt idx="7853">
                <c:v>0.78539999999999999</c:v>
              </c:pt>
              <c:pt idx="7854">
                <c:v>0.78549999999999998</c:v>
              </c:pt>
              <c:pt idx="7855">
                <c:v>0.78559999999999997</c:v>
              </c:pt>
              <c:pt idx="7856">
                <c:v>0.78569999999999995</c:v>
              </c:pt>
              <c:pt idx="7857">
                <c:v>0.78580000000000005</c:v>
              </c:pt>
              <c:pt idx="7858">
                <c:v>0.78590000000000004</c:v>
              </c:pt>
              <c:pt idx="7859">
                <c:v>0.78600000000000003</c:v>
              </c:pt>
              <c:pt idx="7860">
                <c:v>0.78610000000000002</c:v>
              </c:pt>
              <c:pt idx="7861">
                <c:v>0.78620000000000001</c:v>
              </c:pt>
              <c:pt idx="7862">
                <c:v>0.7863</c:v>
              </c:pt>
              <c:pt idx="7863">
                <c:v>0.78639999999999999</c:v>
              </c:pt>
              <c:pt idx="7864">
                <c:v>0.78649999999999998</c:v>
              </c:pt>
              <c:pt idx="7865">
                <c:v>0.78659999999999997</c:v>
              </c:pt>
              <c:pt idx="7866">
                <c:v>0.78669999999999995</c:v>
              </c:pt>
              <c:pt idx="7867">
                <c:v>0.78680000000000005</c:v>
              </c:pt>
              <c:pt idx="7868">
                <c:v>0.78690000000000004</c:v>
              </c:pt>
              <c:pt idx="7869">
                <c:v>0.78700000000000003</c:v>
              </c:pt>
              <c:pt idx="7870">
                <c:v>0.78710000000000002</c:v>
              </c:pt>
              <c:pt idx="7871">
                <c:v>0.78720000000000001</c:v>
              </c:pt>
              <c:pt idx="7872">
                <c:v>0.7873</c:v>
              </c:pt>
              <c:pt idx="7873">
                <c:v>0.78739999999999999</c:v>
              </c:pt>
              <c:pt idx="7874">
                <c:v>0.78749999999999998</c:v>
              </c:pt>
              <c:pt idx="7875">
                <c:v>0.78759999999999997</c:v>
              </c:pt>
              <c:pt idx="7876">
                <c:v>0.78769999999999996</c:v>
              </c:pt>
              <c:pt idx="7877">
                <c:v>0.78779999999999994</c:v>
              </c:pt>
              <c:pt idx="7878">
                <c:v>0.78790000000000004</c:v>
              </c:pt>
              <c:pt idx="7879">
                <c:v>0.78800000000000003</c:v>
              </c:pt>
              <c:pt idx="7880">
                <c:v>0.78810000000000002</c:v>
              </c:pt>
              <c:pt idx="7881">
                <c:v>0.78820000000000001</c:v>
              </c:pt>
              <c:pt idx="7882">
                <c:v>0.7883</c:v>
              </c:pt>
              <c:pt idx="7883">
                <c:v>0.78839999999999999</c:v>
              </c:pt>
              <c:pt idx="7884">
                <c:v>0.78849999999999998</c:v>
              </c:pt>
              <c:pt idx="7885">
                <c:v>0.78859999999999997</c:v>
              </c:pt>
              <c:pt idx="7886">
                <c:v>0.78869999999999996</c:v>
              </c:pt>
              <c:pt idx="7887">
                <c:v>0.78879999999999995</c:v>
              </c:pt>
              <c:pt idx="7888">
                <c:v>0.78890000000000005</c:v>
              </c:pt>
              <c:pt idx="7889">
                <c:v>0.78900000000000003</c:v>
              </c:pt>
              <c:pt idx="7890">
                <c:v>0.78910000000000002</c:v>
              </c:pt>
              <c:pt idx="7891">
                <c:v>0.78920000000000001</c:v>
              </c:pt>
              <c:pt idx="7892">
                <c:v>0.7893</c:v>
              </c:pt>
              <c:pt idx="7893">
                <c:v>0.78939999999999999</c:v>
              </c:pt>
              <c:pt idx="7894">
                <c:v>0.78949999999999998</c:v>
              </c:pt>
              <c:pt idx="7895">
                <c:v>0.78959999999999997</c:v>
              </c:pt>
              <c:pt idx="7896">
                <c:v>0.78969999999999996</c:v>
              </c:pt>
              <c:pt idx="7897">
                <c:v>0.78979999999999995</c:v>
              </c:pt>
              <c:pt idx="7898">
                <c:v>0.78990000000000005</c:v>
              </c:pt>
              <c:pt idx="7899">
                <c:v>0.79</c:v>
              </c:pt>
              <c:pt idx="7900">
                <c:v>0.79010000000000002</c:v>
              </c:pt>
              <c:pt idx="7901">
                <c:v>0.79020000000000001</c:v>
              </c:pt>
              <c:pt idx="7902">
                <c:v>0.7903</c:v>
              </c:pt>
              <c:pt idx="7903">
                <c:v>0.79039999999999999</c:v>
              </c:pt>
              <c:pt idx="7904">
                <c:v>0.79049999999999998</c:v>
              </c:pt>
              <c:pt idx="7905">
                <c:v>0.79059999999999997</c:v>
              </c:pt>
              <c:pt idx="7906">
                <c:v>0.79069999999999996</c:v>
              </c:pt>
              <c:pt idx="7907">
                <c:v>0.79079999999999995</c:v>
              </c:pt>
              <c:pt idx="7908">
                <c:v>0.79090000000000005</c:v>
              </c:pt>
              <c:pt idx="7909">
                <c:v>0.79100000000000004</c:v>
              </c:pt>
              <c:pt idx="7910">
                <c:v>0.79110000000000003</c:v>
              </c:pt>
              <c:pt idx="7911">
                <c:v>0.79120000000000001</c:v>
              </c:pt>
              <c:pt idx="7912">
                <c:v>0.7913</c:v>
              </c:pt>
              <c:pt idx="7913">
                <c:v>0.79139999999999999</c:v>
              </c:pt>
              <c:pt idx="7914">
                <c:v>0.79149999999999998</c:v>
              </c:pt>
              <c:pt idx="7915">
                <c:v>0.79159999999999997</c:v>
              </c:pt>
              <c:pt idx="7916">
                <c:v>0.79169999999999996</c:v>
              </c:pt>
              <c:pt idx="7917">
                <c:v>0.79179999999999995</c:v>
              </c:pt>
              <c:pt idx="7918">
                <c:v>0.79190000000000005</c:v>
              </c:pt>
              <c:pt idx="7919">
                <c:v>0.79200000000000004</c:v>
              </c:pt>
              <c:pt idx="7920">
                <c:v>0.79210000000000003</c:v>
              </c:pt>
              <c:pt idx="7921">
                <c:v>0.79220000000000002</c:v>
              </c:pt>
              <c:pt idx="7922">
                <c:v>0.7923</c:v>
              </c:pt>
              <c:pt idx="7923">
                <c:v>0.79239999999999999</c:v>
              </c:pt>
              <c:pt idx="7924">
                <c:v>0.79249999999999998</c:v>
              </c:pt>
              <c:pt idx="7925">
                <c:v>0.79259999999999997</c:v>
              </c:pt>
              <c:pt idx="7926">
                <c:v>0.79269999999999996</c:v>
              </c:pt>
              <c:pt idx="7927">
                <c:v>0.79279999999999995</c:v>
              </c:pt>
              <c:pt idx="7928">
                <c:v>0.79290000000000005</c:v>
              </c:pt>
              <c:pt idx="7929">
                <c:v>0.79300000000000004</c:v>
              </c:pt>
              <c:pt idx="7930">
                <c:v>0.79310000000000003</c:v>
              </c:pt>
              <c:pt idx="7931">
                <c:v>0.79320000000000002</c:v>
              </c:pt>
              <c:pt idx="7932">
                <c:v>0.79330000000000001</c:v>
              </c:pt>
              <c:pt idx="7933">
                <c:v>0.79339999999999999</c:v>
              </c:pt>
              <c:pt idx="7934">
                <c:v>0.79349999999999998</c:v>
              </c:pt>
              <c:pt idx="7935">
                <c:v>0.79359999999999997</c:v>
              </c:pt>
              <c:pt idx="7936">
                <c:v>0.79369999999999996</c:v>
              </c:pt>
              <c:pt idx="7937">
                <c:v>0.79379999999999995</c:v>
              </c:pt>
              <c:pt idx="7938">
                <c:v>0.79390000000000005</c:v>
              </c:pt>
              <c:pt idx="7939">
                <c:v>0.79400000000000004</c:v>
              </c:pt>
              <c:pt idx="7940">
                <c:v>0.79410000000000003</c:v>
              </c:pt>
              <c:pt idx="7941">
                <c:v>0.79420000000000002</c:v>
              </c:pt>
              <c:pt idx="7942">
                <c:v>0.79430000000000001</c:v>
              </c:pt>
              <c:pt idx="7943">
                <c:v>0.7944</c:v>
              </c:pt>
              <c:pt idx="7944">
                <c:v>0.79449999999999998</c:v>
              </c:pt>
              <c:pt idx="7945">
                <c:v>0.79459999999999997</c:v>
              </c:pt>
              <c:pt idx="7946">
                <c:v>0.79469999999999996</c:v>
              </c:pt>
              <c:pt idx="7947">
                <c:v>0.79479999999999995</c:v>
              </c:pt>
              <c:pt idx="7948">
                <c:v>0.79490000000000005</c:v>
              </c:pt>
              <c:pt idx="7949">
                <c:v>0.79500000000000004</c:v>
              </c:pt>
              <c:pt idx="7950">
                <c:v>0.79510000000000003</c:v>
              </c:pt>
              <c:pt idx="7951">
                <c:v>0.79520000000000002</c:v>
              </c:pt>
              <c:pt idx="7952">
                <c:v>0.79530000000000001</c:v>
              </c:pt>
              <c:pt idx="7953">
                <c:v>0.7954</c:v>
              </c:pt>
              <c:pt idx="7954">
                <c:v>0.79549999999999998</c:v>
              </c:pt>
              <c:pt idx="7955">
                <c:v>0.79559999999999997</c:v>
              </c:pt>
              <c:pt idx="7956">
                <c:v>0.79569999999999996</c:v>
              </c:pt>
              <c:pt idx="7957">
                <c:v>0.79579999999999995</c:v>
              </c:pt>
              <c:pt idx="7958">
                <c:v>0.79590000000000005</c:v>
              </c:pt>
              <c:pt idx="7959">
                <c:v>0.79600000000000004</c:v>
              </c:pt>
              <c:pt idx="7960">
                <c:v>0.79610000000000003</c:v>
              </c:pt>
              <c:pt idx="7961">
                <c:v>0.79620000000000002</c:v>
              </c:pt>
              <c:pt idx="7962">
                <c:v>0.79630000000000001</c:v>
              </c:pt>
              <c:pt idx="7963">
                <c:v>0.7964</c:v>
              </c:pt>
              <c:pt idx="7964">
                <c:v>0.79649999999999999</c:v>
              </c:pt>
              <c:pt idx="7965">
                <c:v>0.79659999999999997</c:v>
              </c:pt>
              <c:pt idx="7966">
                <c:v>0.79669999999999996</c:v>
              </c:pt>
              <c:pt idx="7967">
                <c:v>0.79679999999999995</c:v>
              </c:pt>
              <c:pt idx="7968">
                <c:v>0.79690000000000005</c:v>
              </c:pt>
              <c:pt idx="7969">
                <c:v>0.79700000000000004</c:v>
              </c:pt>
              <c:pt idx="7970">
                <c:v>0.79710000000000003</c:v>
              </c:pt>
              <c:pt idx="7971">
                <c:v>0.79720000000000002</c:v>
              </c:pt>
              <c:pt idx="7972">
                <c:v>0.79730000000000001</c:v>
              </c:pt>
              <c:pt idx="7973">
                <c:v>0.7974</c:v>
              </c:pt>
              <c:pt idx="7974">
                <c:v>0.79749999999999999</c:v>
              </c:pt>
              <c:pt idx="7975">
                <c:v>0.79759999999999998</c:v>
              </c:pt>
              <c:pt idx="7976">
                <c:v>0.79769999999999996</c:v>
              </c:pt>
              <c:pt idx="7977">
                <c:v>0.79779999999999995</c:v>
              </c:pt>
              <c:pt idx="7978">
                <c:v>0.79790000000000005</c:v>
              </c:pt>
              <c:pt idx="7979">
                <c:v>0.79800000000000004</c:v>
              </c:pt>
              <c:pt idx="7980">
                <c:v>0.79810000000000003</c:v>
              </c:pt>
              <c:pt idx="7981">
                <c:v>0.79820000000000002</c:v>
              </c:pt>
              <c:pt idx="7982">
                <c:v>0.79830000000000001</c:v>
              </c:pt>
              <c:pt idx="7983">
                <c:v>0.7984</c:v>
              </c:pt>
              <c:pt idx="7984">
                <c:v>0.79849999999999999</c:v>
              </c:pt>
              <c:pt idx="7985">
                <c:v>0.79859999999999998</c:v>
              </c:pt>
              <c:pt idx="7986">
                <c:v>0.79869999999999997</c:v>
              </c:pt>
              <c:pt idx="7987">
                <c:v>0.79879999999999995</c:v>
              </c:pt>
              <c:pt idx="7988">
                <c:v>0.79890000000000005</c:v>
              </c:pt>
              <c:pt idx="7989">
                <c:v>0.79900000000000004</c:v>
              </c:pt>
              <c:pt idx="7990">
                <c:v>0.79910000000000003</c:v>
              </c:pt>
              <c:pt idx="7991">
                <c:v>0.79920000000000002</c:v>
              </c:pt>
              <c:pt idx="7992">
                <c:v>0.79930000000000001</c:v>
              </c:pt>
              <c:pt idx="7993">
                <c:v>0.7994</c:v>
              </c:pt>
              <c:pt idx="7994">
                <c:v>0.79949999999999999</c:v>
              </c:pt>
              <c:pt idx="7995">
                <c:v>0.79959999999999998</c:v>
              </c:pt>
              <c:pt idx="7996">
                <c:v>0.79969999999999997</c:v>
              </c:pt>
              <c:pt idx="7997">
                <c:v>0.79979999999999996</c:v>
              </c:pt>
              <c:pt idx="7998">
                <c:v>0.79990000000000006</c:v>
              </c:pt>
              <c:pt idx="7999">
                <c:v>0.8</c:v>
              </c:pt>
              <c:pt idx="8000">
                <c:v>0.80010000000000003</c:v>
              </c:pt>
              <c:pt idx="8001">
                <c:v>0.80020000000000002</c:v>
              </c:pt>
              <c:pt idx="8002">
                <c:v>0.80030000000000001</c:v>
              </c:pt>
              <c:pt idx="8003">
                <c:v>0.8004</c:v>
              </c:pt>
              <c:pt idx="8004">
                <c:v>0.80049999999999999</c:v>
              </c:pt>
              <c:pt idx="8005">
                <c:v>0.80059999999999998</c:v>
              </c:pt>
              <c:pt idx="8006">
                <c:v>0.80069999999999997</c:v>
              </c:pt>
              <c:pt idx="8007">
                <c:v>0.80079999999999996</c:v>
              </c:pt>
              <c:pt idx="8008">
                <c:v>0.80089999999999995</c:v>
              </c:pt>
              <c:pt idx="8009">
                <c:v>0.80100000000000005</c:v>
              </c:pt>
              <c:pt idx="8010">
                <c:v>0.80110000000000003</c:v>
              </c:pt>
              <c:pt idx="8011">
                <c:v>0.80120000000000002</c:v>
              </c:pt>
              <c:pt idx="8012">
                <c:v>0.80130000000000001</c:v>
              </c:pt>
              <c:pt idx="8013">
                <c:v>0.8014</c:v>
              </c:pt>
              <c:pt idx="8014">
                <c:v>0.80149999999999999</c:v>
              </c:pt>
              <c:pt idx="8015">
                <c:v>0.80159999999999998</c:v>
              </c:pt>
              <c:pt idx="8016">
                <c:v>0.80169999999999997</c:v>
              </c:pt>
              <c:pt idx="8017">
                <c:v>0.80179999999999996</c:v>
              </c:pt>
              <c:pt idx="8018">
                <c:v>0.80189999999999995</c:v>
              </c:pt>
              <c:pt idx="8019">
                <c:v>0.80200000000000005</c:v>
              </c:pt>
              <c:pt idx="8020">
                <c:v>0.80210000000000004</c:v>
              </c:pt>
              <c:pt idx="8021">
                <c:v>0.80220000000000002</c:v>
              </c:pt>
              <c:pt idx="8022">
                <c:v>0.80230000000000001</c:v>
              </c:pt>
              <c:pt idx="8023">
                <c:v>0.8024</c:v>
              </c:pt>
              <c:pt idx="8024">
                <c:v>0.80249999999999999</c:v>
              </c:pt>
              <c:pt idx="8025">
                <c:v>0.80259999999999998</c:v>
              </c:pt>
              <c:pt idx="8026">
                <c:v>0.80269999999999997</c:v>
              </c:pt>
              <c:pt idx="8027">
                <c:v>0.80279999999999996</c:v>
              </c:pt>
              <c:pt idx="8028">
                <c:v>0.80289999999999995</c:v>
              </c:pt>
              <c:pt idx="8029">
                <c:v>0.80300000000000005</c:v>
              </c:pt>
              <c:pt idx="8030">
                <c:v>0.80310000000000004</c:v>
              </c:pt>
              <c:pt idx="8031">
                <c:v>0.80320000000000003</c:v>
              </c:pt>
              <c:pt idx="8032">
                <c:v>0.80330000000000001</c:v>
              </c:pt>
              <c:pt idx="8033">
                <c:v>0.8034</c:v>
              </c:pt>
              <c:pt idx="8034">
                <c:v>0.80349999999999999</c:v>
              </c:pt>
              <c:pt idx="8035">
                <c:v>0.80359999999999998</c:v>
              </c:pt>
              <c:pt idx="8036">
                <c:v>0.80369999999999997</c:v>
              </c:pt>
              <c:pt idx="8037">
                <c:v>0.80379999999999996</c:v>
              </c:pt>
              <c:pt idx="8038">
                <c:v>0.80389999999999995</c:v>
              </c:pt>
              <c:pt idx="8039">
                <c:v>0.80400000000000005</c:v>
              </c:pt>
              <c:pt idx="8040">
                <c:v>0.80410000000000004</c:v>
              </c:pt>
              <c:pt idx="8041">
                <c:v>0.80420000000000003</c:v>
              </c:pt>
              <c:pt idx="8042">
                <c:v>0.80430000000000001</c:v>
              </c:pt>
              <c:pt idx="8043">
                <c:v>0.8044</c:v>
              </c:pt>
              <c:pt idx="8044">
                <c:v>0.80449999999999999</c:v>
              </c:pt>
              <c:pt idx="8045">
                <c:v>0.80459999999999998</c:v>
              </c:pt>
              <c:pt idx="8046">
                <c:v>0.80469999999999997</c:v>
              </c:pt>
              <c:pt idx="8047">
                <c:v>0.80479999999999996</c:v>
              </c:pt>
              <c:pt idx="8048">
                <c:v>0.80489999999999995</c:v>
              </c:pt>
              <c:pt idx="8049">
                <c:v>0.80500000000000005</c:v>
              </c:pt>
              <c:pt idx="8050">
                <c:v>0.80510000000000004</c:v>
              </c:pt>
              <c:pt idx="8051">
                <c:v>0.80520000000000003</c:v>
              </c:pt>
              <c:pt idx="8052">
                <c:v>0.80530000000000002</c:v>
              </c:pt>
              <c:pt idx="8053">
                <c:v>0.8054</c:v>
              </c:pt>
              <c:pt idx="8054">
                <c:v>0.80549999999999999</c:v>
              </c:pt>
              <c:pt idx="8055">
                <c:v>0.80559999999999998</c:v>
              </c:pt>
              <c:pt idx="8056">
                <c:v>0.80569999999999997</c:v>
              </c:pt>
              <c:pt idx="8057">
                <c:v>0.80579999999999996</c:v>
              </c:pt>
              <c:pt idx="8058">
                <c:v>0.80589999999999995</c:v>
              </c:pt>
              <c:pt idx="8059">
                <c:v>0.80600000000000005</c:v>
              </c:pt>
              <c:pt idx="8060">
                <c:v>0.80610000000000004</c:v>
              </c:pt>
              <c:pt idx="8061">
                <c:v>0.80620000000000003</c:v>
              </c:pt>
              <c:pt idx="8062">
                <c:v>0.80630000000000002</c:v>
              </c:pt>
              <c:pt idx="8063">
                <c:v>0.80640000000000001</c:v>
              </c:pt>
              <c:pt idx="8064">
                <c:v>0.80649999999999999</c:v>
              </c:pt>
              <c:pt idx="8065">
                <c:v>0.80659999999999998</c:v>
              </c:pt>
              <c:pt idx="8066">
                <c:v>0.80669999999999997</c:v>
              </c:pt>
              <c:pt idx="8067">
                <c:v>0.80679999999999996</c:v>
              </c:pt>
              <c:pt idx="8068">
                <c:v>0.80689999999999995</c:v>
              </c:pt>
              <c:pt idx="8069">
                <c:v>0.80700000000000005</c:v>
              </c:pt>
              <c:pt idx="8070">
                <c:v>0.80710000000000004</c:v>
              </c:pt>
              <c:pt idx="8071">
                <c:v>0.80720000000000003</c:v>
              </c:pt>
              <c:pt idx="8072">
                <c:v>0.80730000000000002</c:v>
              </c:pt>
              <c:pt idx="8073">
                <c:v>0.80740000000000001</c:v>
              </c:pt>
              <c:pt idx="8074">
                <c:v>0.8075</c:v>
              </c:pt>
              <c:pt idx="8075">
                <c:v>0.80759999999999998</c:v>
              </c:pt>
              <c:pt idx="8076">
                <c:v>0.80769999999999997</c:v>
              </c:pt>
              <c:pt idx="8077">
                <c:v>0.80779999999999996</c:v>
              </c:pt>
              <c:pt idx="8078">
                <c:v>0.80789999999999995</c:v>
              </c:pt>
              <c:pt idx="8079">
                <c:v>0.80800000000000005</c:v>
              </c:pt>
              <c:pt idx="8080">
                <c:v>0.80810000000000004</c:v>
              </c:pt>
              <c:pt idx="8081">
                <c:v>0.80820000000000003</c:v>
              </c:pt>
              <c:pt idx="8082">
                <c:v>0.80830000000000002</c:v>
              </c:pt>
              <c:pt idx="8083">
                <c:v>0.80840000000000001</c:v>
              </c:pt>
              <c:pt idx="8084">
                <c:v>0.8085</c:v>
              </c:pt>
              <c:pt idx="8085">
                <c:v>0.80859999999999999</c:v>
              </c:pt>
              <c:pt idx="8086">
                <c:v>0.80869999999999997</c:v>
              </c:pt>
              <c:pt idx="8087">
                <c:v>0.80879999999999996</c:v>
              </c:pt>
              <c:pt idx="8088">
                <c:v>0.80889999999999995</c:v>
              </c:pt>
              <c:pt idx="8089">
                <c:v>0.80900000000000005</c:v>
              </c:pt>
              <c:pt idx="8090">
                <c:v>0.80910000000000004</c:v>
              </c:pt>
              <c:pt idx="8091">
                <c:v>0.80920000000000003</c:v>
              </c:pt>
              <c:pt idx="8092">
                <c:v>0.80930000000000002</c:v>
              </c:pt>
              <c:pt idx="8093">
                <c:v>0.80940000000000001</c:v>
              </c:pt>
              <c:pt idx="8094">
                <c:v>0.8095</c:v>
              </c:pt>
              <c:pt idx="8095">
                <c:v>0.80959999999999999</c:v>
              </c:pt>
              <c:pt idx="8096">
                <c:v>0.80969999999999998</c:v>
              </c:pt>
              <c:pt idx="8097">
                <c:v>0.80979999999999996</c:v>
              </c:pt>
              <c:pt idx="8098">
                <c:v>0.80989999999999995</c:v>
              </c:pt>
              <c:pt idx="8099">
                <c:v>0.81</c:v>
              </c:pt>
              <c:pt idx="8100">
                <c:v>0.81010000000000004</c:v>
              </c:pt>
              <c:pt idx="8101">
                <c:v>0.81020000000000003</c:v>
              </c:pt>
              <c:pt idx="8102">
                <c:v>0.81030000000000002</c:v>
              </c:pt>
              <c:pt idx="8103">
                <c:v>0.81040000000000001</c:v>
              </c:pt>
              <c:pt idx="8104">
                <c:v>0.8105</c:v>
              </c:pt>
              <c:pt idx="8105">
                <c:v>0.81059999999999999</c:v>
              </c:pt>
              <c:pt idx="8106">
                <c:v>0.81069999999999998</c:v>
              </c:pt>
              <c:pt idx="8107">
                <c:v>0.81079999999999997</c:v>
              </c:pt>
              <c:pt idx="8108">
                <c:v>0.81089999999999995</c:v>
              </c:pt>
              <c:pt idx="8109">
                <c:v>0.81100000000000005</c:v>
              </c:pt>
              <c:pt idx="8110">
                <c:v>0.81110000000000004</c:v>
              </c:pt>
              <c:pt idx="8111">
                <c:v>0.81120000000000003</c:v>
              </c:pt>
              <c:pt idx="8112">
                <c:v>0.81130000000000002</c:v>
              </c:pt>
              <c:pt idx="8113">
                <c:v>0.81140000000000001</c:v>
              </c:pt>
              <c:pt idx="8114">
                <c:v>0.8115</c:v>
              </c:pt>
              <c:pt idx="8115">
                <c:v>0.81159999999999999</c:v>
              </c:pt>
              <c:pt idx="8116">
                <c:v>0.81169999999999998</c:v>
              </c:pt>
              <c:pt idx="8117">
                <c:v>0.81179999999999997</c:v>
              </c:pt>
              <c:pt idx="8118">
                <c:v>0.81189999999999996</c:v>
              </c:pt>
              <c:pt idx="8119">
                <c:v>0.81200000000000006</c:v>
              </c:pt>
              <c:pt idx="8120">
                <c:v>0.81210000000000004</c:v>
              </c:pt>
              <c:pt idx="8121">
                <c:v>0.81220000000000003</c:v>
              </c:pt>
              <c:pt idx="8122">
                <c:v>0.81230000000000002</c:v>
              </c:pt>
              <c:pt idx="8123">
                <c:v>0.81240000000000001</c:v>
              </c:pt>
              <c:pt idx="8124">
                <c:v>0.8125</c:v>
              </c:pt>
              <c:pt idx="8125">
                <c:v>0.81259999999999999</c:v>
              </c:pt>
              <c:pt idx="8126">
                <c:v>0.81269999999999998</c:v>
              </c:pt>
              <c:pt idx="8127">
                <c:v>0.81279999999999997</c:v>
              </c:pt>
              <c:pt idx="8128">
                <c:v>0.81289999999999996</c:v>
              </c:pt>
              <c:pt idx="8129">
                <c:v>0.81299999999999994</c:v>
              </c:pt>
              <c:pt idx="8130">
                <c:v>0.81310000000000004</c:v>
              </c:pt>
              <c:pt idx="8131">
                <c:v>0.81320000000000003</c:v>
              </c:pt>
              <c:pt idx="8132">
                <c:v>0.81330000000000002</c:v>
              </c:pt>
              <c:pt idx="8133">
                <c:v>0.81340000000000001</c:v>
              </c:pt>
              <c:pt idx="8134">
                <c:v>0.8135</c:v>
              </c:pt>
              <c:pt idx="8135">
                <c:v>0.81359999999999999</c:v>
              </c:pt>
              <c:pt idx="8136">
                <c:v>0.81369999999999998</c:v>
              </c:pt>
              <c:pt idx="8137">
                <c:v>0.81379999999999997</c:v>
              </c:pt>
              <c:pt idx="8138">
                <c:v>0.81389999999999996</c:v>
              </c:pt>
              <c:pt idx="8139">
                <c:v>0.81399999999999995</c:v>
              </c:pt>
              <c:pt idx="8140">
                <c:v>0.81410000000000005</c:v>
              </c:pt>
              <c:pt idx="8141">
                <c:v>0.81420000000000003</c:v>
              </c:pt>
              <c:pt idx="8142">
                <c:v>0.81430000000000002</c:v>
              </c:pt>
              <c:pt idx="8143">
                <c:v>0.81440000000000001</c:v>
              </c:pt>
              <c:pt idx="8144">
                <c:v>0.8145</c:v>
              </c:pt>
              <c:pt idx="8145">
                <c:v>0.81459999999999999</c:v>
              </c:pt>
              <c:pt idx="8146">
                <c:v>0.81469999999999998</c:v>
              </c:pt>
              <c:pt idx="8147">
                <c:v>0.81479999999999997</c:v>
              </c:pt>
              <c:pt idx="8148">
                <c:v>0.81489999999999996</c:v>
              </c:pt>
              <c:pt idx="8149">
                <c:v>0.81499999999999995</c:v>
              </c:pt>
              <c:pt idx="8150">
                <c:v>0.81510000000000005</c:v>
              </c:pt>
              <c:pt idx="8151">
                <c:v>0.81520000000000004</c:v>
              </c:pt>
              <c:pt idx="8152">
                <c:v>0.81530000000000002</c:v>
              </c:pt>
              <c:pt idx="8153">
                <c:v>0.81540000000000001</c:v>
              </c:pt>
              <c:pt idx="8154">
                <c:v>0.8155</c:v>
              </c:pt>
              <c:pt idx="8155">
                <c:v>0.81559999999999999</c:v>
              </c:pt>
              <c:pt idx="8156">
                <c:v>0.81569999999999998</c:v>
              </c:pt>
              <c:pt idx="8157">
                <c:v>0.81579999999999997</c:v>
              </c:pt>
              <c:pt idx="8158">
                <c:v>0.81589999999999996</c:v>
              </c:pt>
              <c:pt idx="8159">
                <c:v>0.81599999999999995</c:v>
              </c:pt>
              <c:pt idx="8160">
                <c:v>0.81610000000000005</c:v>
              </c:pt>
              <c:pt idx="8161">
                <c:v>0.81620000000000004</c:v>
              </c:pt>
              <c:pt idx="8162">
                <c:v>0.81630000000000003</c:v>
              </c:pt>
              <c:pt idx="8163">
                <c:v>0.81640000000000001</c:v>
              </c:pt>
              <c:pt idx="8164">
                <c:v>0.8165</c:v>
              </c:pt>
              <c:pt idx="8165">
                <c:v>0.81659999999999999</c:v>
              </c:pt>
              <c:pt idx="8166">
                <c:v>0.81669999999999998</c:v>
              </c:pt>
              <c:pt idx="8167">
                <c:v>0.81679999999999997</c:v>
              </c:pt>
              <c:pt idx="8168">
                <c:v>0.81689999999999996</c:v>
              </c:pt>
              <c:pt idx="8169">
                <c:v>0.81699999999999995</c:v>
              </c:pt>
              <c:pt idx="8170">
                <c:v>0.81710000000000005</c:v>
              </c:pt>
              <c:pt idx="8171">
                <c:v>0.81720000000000004</c:v>
              </c:pt>
              <c:pt idx="8172">
                <c:v>0.81730000000000003</c:v>
              </c:pt>
              <c:pt idx="8173">
                <c:v>0.81740000000000002</c:v>
              </c:pt>
              <c:pt idx="8174">
                <c:v>0.8175</c:v>
              </c:pt>
              <c:pt idx="8175">
                <c:v>0.81759999999999999</c:v>
              </c:pt>
              <c:pt idx="8176">
                <c:v>0.81769999999999998</c:v>
              </c:pt>
              <c:pt idx="8177">
                <c:v>0.81779999999999997</c:v>
              </c:pt>
              <c:pt idx="8178">
                <c:v>0.81789999999999996</c:v>
              </c:pt>
              <c:pt idx="8179">
                <c:v>0.81799999999999995</c:v>
              </c:pt>
              <c:pt idx="8180">
                <c:v>0.81810000000000005</c:v>
              </c:pt>
              <c:pt idx="8181">
                <c:v>0.81820000000000004</c:v>
              </c:pt>
              <c:pt idx="8182">
                <c:v>0.81830000000000003</c:v>
              </c:pt>
              <c:pt idx="8183">
                <c:v>0.81840000000000002</c:v>
              </c:pt>
              <c:pt idx="8184">
                <c:v>0.81850000000000001</c:v>
              </c:pt>
              <c:pt idx="8185">
                <c:v>0.81859999999999999</c:v>
              </c:pt>
              <c:pt idx="8186">
                <c:v>0.81869999999999998</c:v>
              </c:pt>
              <c:pt idx="8187">
                <c:v>0.81879999999999997</c:v>
              </c:pt>
              <c:pt idx="8188">
                <c:v>0.81889999999999996</c:v>
              </c:pt>
              <c:pt idx="8189">
                <c:v>0.81899999999999995</c:v>
              </c:pt>
              <c:pt idx="8190">
                <c:v>0.81910000000000005</c:v>
              </c:pt>
              <c:pt idx="8191">
                <c:v>0.81920000000000004</c:v>
              </c:pt>
              <c:pt idx="8192">
                <c:v>0.81930000000000003</c:v>
              </c:pt>
              <c:pt idx="8193">
                <c:v>0.81940000000000002</c:v>
              </c:pt>
              <c:pt idx="8194">
                <c:v>0.81950000000000001</c:v>
              </c:pt>
              <c:pt idx="8195">
                <c:v>0.8196</c:v>
              </c:pt>
              <c:pt idx="8196">
                <c:v>0.81969999999999998</c:v>
              </c:pt>
              <c:pt idx="8197">
                <c:v>0.81979999999999997</c:v>
              </c:pt>
              <c:pt idx="8198">
                <c:v>0.81989999999999996</c:v>
              </c:pt>
              <c:pt idx="8199">
                <c:v>0.82</c:v>
              </c:pt>
              <c:pt idx="8200">
                <c:v>0.82010000000000005</c:v>
              </c:pt>
              <c:pt idx="8201">
                <c:v>0.82020000000000004</c:v>
              </c:pt>
              <c:pt idx="8202">
                <c:v>0.82030000000000003</c:v>
              </c:pt>
              <c:pt idx="8203">
                <c:v>0.82040000000000002</c:v>
              </c:pt>
              <c:pt idx="8204">
                <c:v>0.82050000000000001</c:v>
              </c:pt>
              <c:pt idx="8205">
                <c:v>0.8206</c:v>
              </c:pt>
              <c:pt idx="8206">
                <c:v>0.82069999999999999</c:v>
              </c:pt>
              <c:pt idx="8207">
                <c:v>0.82079999999999997</c:v>
              </c:pt>
              <c:pt idx="8208">
                <c:v>0.82089999999999996</c:v>
              </c:pt>
              <c:pt idx="8209">
                <c:v>0.82099999999999995</c:v>
              </c:pt>
              <c:pt idx="8210">
                <c:v>0.82110000000000005</c:v>
              </c:pt>
              <c:pt idx="8211">
                <c:v>0.82120000000000004</c:v>
              </c:pt>
              <c:pt idx="8212">
                <c:v>0.82130000000000003</c:v>
              </c:pt>
              <c:pt idx="8213">
                <c:v>0.82140000000000002</c:v>
              </c:pt>
              <c:pt idx="8214">
                <c:v>0.82150000000000001</c:v>
              </c:pt>
              <c:pt idx="8215">
                <c:v>0.8216</c:v>
              </c:pt>
              <c:pt idx="8216">
                <c:v>0.82169999999999999</c:v>
              </c:pt>
              <c:pt idx="8217">
                <c:v>0.82179999999999997</c:v>
              </c:pt>
              <c:pt idx="8218">
                <c:v>0.82189999999999996</c:v>
              </c:pt>
              <c:pt idx="8219">
                <c:v>0.82199999999999995</c:v>
              </c:pt>
              <c:pt idx="8220">
                <c:v>0.82210000000000005</c:v>
              </c:pt>
              <c:pt idx="8221">
                <c:v>0.82220000000000004</c:v>
              </c:pt>
              <c:pt idx="8222">
                <c:v>0.82230000000000003</c:v>
              </c:pt>
              <c:pt idx="8223">
                <c:v>0.82240000000000002</c:v>
              </c:pt>
              <c:pt idx="8224">
                <c:v>0.82250000000000001</c:v>
              </c:pt>
              <c:pt idx="8225">
                <c:v>0.8226</c:v>
              </c:pt>
              <c:pt idx="8226">
                <c:v>0.82269999999999999</c:v>
              </c:pt>
              <c:pt idx="8227">
                <c:v>0.82279999999999998</c:v>
              </c:pt>
              <c:pt idx="8228">
                <c:v>0.82289999999999996</c:v>
              </c:pt>
              <c:pt idx="8229">
                <c:v>0.82299999999999995</c:v>
              </c:pt>
              <c:pt idx="8230">
                <c:v>0.82310000000000005</c:v>
              </c:pt>
              <c:pt idx="8231">
                <c:v>0.82320000000000004</c:v>
              </c:pt>
              <c:pt idx="8232">
                <c:v>0.82330000000000003</c:v>
              </c:pt>
              <c:pt idx="8233">
                <c:v>0.82340000000000002</c:v>
              </c:pt>
              <c:pt idx="8234">
                <c:v>0.82350000000000001</c:v>
              </c:pt>
              <c:pt idx="8235">
                <c:v>0.8236</c:v>
              </c:pt>
              <c:pt idx="8236">
                <c:v>0.82369999999999999</c:v>
              </c:pt>
              <c:pt idx="8237">
                <c:v>0.82379999999999998</c:v>
              </c:pt>
              <c:pt idx="8238">
                <c:v>0.82389999999999997</c:v>
              </c:pt>
              <c:pt idx="8239">
                <c:v>0.82399999999999995</c:v>
              </c:pt>
              <c:pt idx="8240">
                <c:v>0.82410000000000005</c:v>
              </c:pt>
              <c:pt idx="8241">
                <c:v>0.82420000000000004</c:v>
              </c:pt>
              <c:pt idx="8242">
                <c:v>0.82430000000000003</c:v>
              </c:pt>
              <c:pt idx="8243">
                <c:v>0.82440000000000002</c:v>
              </c:pt>
              <c:pt idx="8244">
                <c:v>0.82450000000000001</c:v>
              </c:pt>
              <c:pt idx="8245">
                <c:v>0.8246</c:v>
              </c:pt>
              <c:pt idx="8246">
                <c:v>0.82469999999999999</c:v>
              </c:pt>
              <c:pt idx="8247">
                <c:v>0.82479999999999998</c:v>
              </c:pt>
              <c:pt idx="8248">
                <c:v>0.82489999999999997</c:v>
              </c:pt>
              <c:pt idx="8249">
                <c:v>0.82499999999999996</c:v>
              </c:pt>
              <c:pt idx="8250">
                <c:v>0.82509999999999994</c:v>
              </c:pt>
              <c:pt idx="8251">
                <c:v>0.82520000000000004</c:v>
              </c:pt>
              <c:pt idx="8252">
                <c:v>0.82530000000000003</c:v>
              </c:pt>
              <c:pt idx="8253">
                <c:v>0.82540000000000002</c:v>
              </c:pt>
              <c:pt idx="8254">
                <c:v>0.82550000000000001</c:v>
              </c:pt>
              <c:pt idx="8255">
                <c:v>0.8256</c:v>
              </c:pt>
              <c:pt idx="8256">
                <c:v>0.82569999999999999</c:v>
              </c:pt>
              <c:pt idx="8257">
                <c:v>0.82579999999999998</c:v>
              </c:pt>
              <c:pt idx="8258">
                <c:v>0.82589999999999997</c:v>
              </c:pt>
              <c:pt idx="8259">
                <c:v>0.82599999999999996</c:v>
              </c:pt>
              <c:pt idx="8260">
                <c:v>0.82609999999999995</c:v>
              </c:pt>
              <c:pt idx="8261">
                <c:v>0.82620000000000005</c:v>
              </c:pt>
              <c:pt idx="8262">
                <c:v>0.82630000000000003</c:v>
              </c:pt>
              <c:pt idx="8263">
                <c:v>0.82640000000000002</c:v>
              </c:pt>
              <c:pt idx="8264">
                <c:v>0.82650000000000001</c:v>
              </c:pt>
              <c:pt idx="8265">
                <c:v>0.8266</c:v>
              </c:pt>
              <c:pt idx="8266">
                <c:v>0.82669999999999999</c:v>
              </c:pt>
              <c:pt idx="8267">
                <c:v>0.82679999999999998</c:v>
              </c:pt>
              <c:pt idx="8268">
                <c:v>0.82689999999999997</c:v>
              </c:pt>
              <c:pt idx="8269">
                <c:v>0.82699999999999996</c:v>
              </c:pt>
              <c:pt idx="8270">
                <c:v>0.82709999999999995</c:v>
              </c:pt>
              <c:pt idx="8271">
                <c:v>0.82720000000000005</c:v>
              </c:pt>
              <c:pt idx="8272">
                <c:v>0.82730000000000004</c:v>
              </c:pt>
              <c:pt idx="8273">
                <c:v>0.82740000000000002</c:v>
              </c:pt>
              <c:pt idx="8274">
                <c:v>0.82750000000000001</c:v>
              </c:pt>
              <c:pt idx="8275">
                <c:v>0.8276</c:v>
              </c:pt>
              <c:pt idx="8276">
                <c:v>0.82769999999999999</c:v>
              </c:pt>
              <c:pt idx="8277">
                <c:v>0.82779999999999998</c:v>
              </c:pt>
              <c:pt idx="8278">
                <c:v>0.82789999999999997</c:v>
              </c:pt>
              <c:pt idx="8279">
                <c:v>0.82799999999999996</c:v>
              </c:pt>
              <c:pt idx="8280">
                <c:v>0.82809999999999995</c:v>
              </c:pt>
              <c:pt idx="8281">
                <c:v>0.82820000000000005</c:v>
              </c:pt>
              <c:pt idx="8282">
                <c:v>0.82830000000000004</c:v>
              </c:pt>
              <c:pt idx="8283">
                <c:v>0.82840000000000003</c:v>
              </c:pt>
              <c:pt idx="8284">
                <c:v>0.82850000000000001</c:v>
              </c:pt>
              <c:pt idx="8285">
                <c:v>0.8286</c:v>
              </c:pt>
              <c:pt idx="8286">
                <c:v>0.82869999999999999</c:v>
              </c:pt>
              <c:pt idx="8287">
                <c:v>0.82879999999999998</c:v>
              </c:pt>
              <c:pt idx="8288">
                <c:v>0.82889999999999997</c:v>
              </c:pt>
              <c:pt idx="8289">
                <c:v>0.82899999999999996</c:v>
              </c:pt>
              <c:pt idx="8290">
                <c:v>0.82909999999999995</c:v>
              </c:pt>
              <c:pt idx="8291">
                <c:v>0.82920000000000005</c:v>
              </c:pt>
              <c:pt idx="8292">
                <c:v>0.82930000000000004</c:v>
              </c:pt>
              <c:pt idx="8293">
                <c:v>0.82940000000000003</c:v>
              </c:pt>
              <c:pt idx="8294">
                <c:v>0.82950000000000002</c:v>
              </c:pt>
              <c:pt idx="8295">
                <c:v>0.8296</c:v>
              </c:pt>
              <c:pt idx="8296">
                <c:v>0.82969999999999999</c:v>
              </c:pt>
              <c:pt idx="8297">
                <c:v>0.82979999999999998</c:v>
              </c:pt>
              <c:pt idx="8298">
                <c:v>0.82989999999999997</c:v>
              </c:pt>
              <c:pt idx="8299">
                <c:v>0.83</c:v>
              </c:pt>
              <c:pt idx="8300">
                <c:v>0.83009999999999995</c:v>
              </c:pt>
              <c:pt idx="8301">
                <c:v>0.83020000000000005</c:v>
              </c:pt>
              <c:pt idx="8302">
                <c:v>0.83030000000000004</c:v>
              </c:pt>
              <c:pt idx="8303">
                <c:v>0.83040000000000003</c:v>
              </c:pt>
              <c:pt idx="8304">
                <c:v>0.83050000000000002</c:v>
              </c:pt>
              <c:pt idx="8305">
                <c:v>0.8306</c:v>
              </c:pt>
              <c:pt idx="8306">
                <c:v>0.83069999999999999</c:v>
              </c:pt>
              <c:pt idx="8307">
                <c:v>0.83079999999999998</c:v>
              </c:pt>
              <c:pt idx="8308">
                <c:v>0.83089999999999997</c:v>
              </c:pt>
              <c:pt idx="8309">
                <c:v>0.83099999999999996</c:v>
              </c:pt>
              <c:pt idx="8310">
                <c:v>0.83109999999999995</c:v>
              </c:pt>
              <c:pt idx="8311">
                <c:v>0.83120000000000005</c:v>
              </c:pt>
              <c:pt idx="8312">
                <c:v>0.83130000000000004</c:v>
              </c:pt>
              <c:pt idx="8313">
                <c:v>0.83140000000000003</c:v>
              </c:pt>
              <c:pt idx="8314">
                <c:v>0.83150000000000002</c:v>
              </c:pt>
              <c:pt idx="8315">
                <c:v>0.83160000000000001</c:v>
              </c:pt>
              <c:pt idx="8316">
                <c:v>0.83169999999999999</c:v>
              </c:pt>
              <c:pt idx="8317">
                <c:v>0.83179999999999998</c:v>
              </c:pt>
              <c:pt idx="8318">
                <c:v>0.83189999999999997</c:v>
              </c:pt>
              <c:pt idx="8319">
                <c:v>0.83199999999999996</c:v>
              </c:pt>
              <c:pt idx="8320">
                <c:v>0.83209999999999995</c:v>
              </c:pt>
              <c:pt idx="8321">
                <c:v>0.83220000000000005</c:v>
              </c:pt>
              <c:pt idx="8322">
                <c:v>0.83230000000000004</c:v>
              </c:pt>
              <c:pt idx="8323">
                <c:v>0.83240000000000003</c:v>
              </c:pt>
              <c:pt idx="8324">
                <c:v>0.83250000000000002</c:v>
              </c:pt>
              <c:pt idx="8325">
                <c:v>0.83260000000000001</c:v>
              </c:pt>
              <c:pt idx="8326">
                <c:v>0.8327</c:v>
              </c:pt>
              <c:pt idx="8327">
                <c:v>0.83279999999999998</c:v>
              </c:pt>
              <c:pt idx="8328">
                <c:v>0.83289999999999997</c:v>
              </c:pt>
              <c:pt idx="8329">
                <c:v>0.83299999999999996</c:v>
              </c:pt>
              <c:pt idx="8330">
                <c:v>0.83309999999999995</c:v>
              </c:pt>
              <c:pt idx="8331">
                <c:v>0.83320000000000005</c:v>
              </c:pt>
              <c:pt idx="8332">
                <c:v>0.83330000000000004</c:v>
              </c:pt>
              <c:pt idx="8333">
                <c:v>0.83340000000000003</c:v>
              </c:pt>
              <c:pt idx="8334">
                <c:v>0.83350000000000002</c:v>
              </c:pt>
              <c:pt idx="8335">
                <c:v>0.83360000000000001</c:v>
              </c:pt>
              <c:pt idx="8336">
                <c:v>0.8337</c:v>
              </c:pt>
              <c:pt idx="8337">
                <c:v>0.83379999999999999</c:v>
              </c:pt>
              <c:pt idx="8338">
                <c:v>0.83389999999999997</c:v>
              </c:pt>
              <c:pt idx="8339">
                <c:v>0.83399999999999996</c:v>
              </c:pt>
              <c:pt idx="8340">
                <c:v>0.83409999999999995</c:v>
              </c:pt>
              <c:pt idx="8341">
                <c:v>0.83420000000000005</c:v>
              </c:pt>
              <c:pt idx="8342">
                <c:v>0.83430000000000004</c:v>
              </c:pt>
              <c:pt idx="8343">
                <c:v>0.83440000000000003</c:v>
              </c:pt>
              <c:pt idx="8344">
                <c:v>0.83450000000000002</c:v>
              </c:pt>
              <c:pt idx="8345">
                <c:v>0.83460000000000001</c:v>
              </c:pt>
              <c:pt idx="8346">
                <c:v>0.8347</c:v>
              </c:pt>
              <c:pt idx="8347">
                <c:v>0.83479999999999999</c:v>
              </c:pt>
              <c:pt idx="8348">
                <c:v>0.83489999999999998</c:v>
              </c:pt>
              <c:pt idx="8349">
                <c:v>0.83499999999999996</c:v>
              </c:pt>
              <c:pt idx="8350">
                <c:v>0.83509999999999995</c:v>
              </c:pt>
              <c:pt idx="8351">
                <c:v>0.83520000000000005</c:v>
              </c:pt>
              <c:pt idx="8352">
                <c:v>0.83530000000000004</c:v>
              </c:pt>
              <c:pt idx="8353">
                <c:v>0.83540000000000003</c:v>
              </c:pt>
              <c:pt idx="8354">
                <c:v>0.83550000000000002</c:v>
              </c:pt>
              <c:pt idx="8355">
                <c:v>0.83560000000000001</c:v>
              </c:pt>
              <c:pt idx="8356">
                <c:v>0.8357</c:v>
              </c:pt>
              <c:pt idx="8357">
                <c:v>0.83579999999999999</c:v>
              </c:pt>
              <c:pt idx="8358">
                <c:v>0.83589999999999998</c:v>
              </c:pt>
              <c:pt idx="8359">
                <c:v>0.83599999999999997</c:v>
              </c:pt>
              <c:pt idx="8360">
                <c:v>0.83609999999999995</c:v>
              </c:pt>
              <c:pt idx="8361">
                <c:v>0.83620000000000005</c:v>
              </c:pt>
              <c:pt idx="8362">
                <c:v>0.83630000000000004</c:v>
              </c:pt>
              <c:pt idx="8363">
                <c:v>0.83640000000000003</c:v>
              </c:pt>
              <c:pt idx="8364">
                <c:v>0.83650000000000002</c:v>
              </c:pt>
              <c:pt idx="8365">
                <c:v>0.83660000000000001</c:v>
              </c:pt>
              <c:pt idx="8366">
                <c:v>0.8367</c:v>
              </c:pt>
              <c:pt idx="8367">
                <c:v>0.83679999999999999</c:v>
              </c:pt>
              <c:pt idx="8368">
                <c:v>0.83689999999999998</c:v>
              </c:pt>
              <c:pt idx="8369">
                <c:v>0.83699999999999997</c:v>
              </c:pt>
              <c:pt idx="8370">
                <c:v>0.83709999999999996</c:v>
              </c:pt>
              <c:pt idx="8371">
                <c:v>0.83720000000000006</c:v>
              </c:pt>
              <c:pt idx="8372">
                <c:v>0.83730000000000004</c:v>
              </c:pt>
              <c:pt idx="8373">
                <c:v>0.83740000000000003</c:v>
              </c:pt>
              <c:pt idx="8374">
                <c:v>0.83750000000000002</c:v>
              </c:pt>
              <c:pt idx="8375">
                <c:v>0.83760000000000001</c:v>
              </c:pt>
              <c:pt idx="8376">
                <c:v>0.8377</c:v>
              </c:pt>
              <c:pt idx="8377">
                <c:v>0.83779999999999999</c:v>
              </c:pt>
              <c:pt idx="8378">
                <c:v>0.83789999999999998</c:v>
              </c:pt>
              <c:pt idx="8379">
                <c:v>0.83799999999999997</c:v>
              </c:pt>
              <c:pt idx="8380">
                <c:v>0.83809999999999996</c:v>
              </c:pt>
              <c:pt idx="8381">
                <c:v>0.83819999999999995</c:v>
              </c:pt>
              <c:pt idx="8382">
                <c:v>0.83830000000000005</c:v>
              </c:pt>
              <c:pt idx="8383">
                <c:v>0.83840000000000003</c:v>
              </c:pt>
              <c:pt idx="8384">
                <c:v>0.83850000000000002</c:v>
              </c:pt>
              <c:pt idx="8385">
                <c:v>0.83860000000000001</c:v>
              </c:pt>
              <c:pt idx="8386">
                <c:v>0.8387</c:v>
              </c:pt>
              <c:pt idx="8387">
                <c:v>0.83879999999999999</c:v>
              </c:pt>
              <c:pt idx="8388">
                <c:v>0.83889999999999998</c:v>
              </c:pt>
              <c:pt idx="8389">
                <c:v>0.83899999999999997</c:v>
              </c:pt>
              <c:pt idx="8390">
                <c:v>0.83909999999999996</c:v>
              </c:pt>
              <c:pt idx="8391">
                <c:v>0.83919999999999995</c:v>
              </c:pt>
              <c:pt idx="8392">
                <c:v>0.83930000000000005</c:v>
              </c:pt>
              <c:pt idx="8393">
                <c:v>0.83940000000000003</c:v>
              </c:pt>
              <c:pt idx="8394">
                <c:v>0.83950000000000002</c:v>
              </c:pt>
              <c:pt idx="8395">
                <c:v>0.83960000000000001</c:v>
              </c:pt>
              <c:pt idx="8396">
                <c:v>0.8397</c:v>
              </c:pt>
              <c:pt idx="8397">
                <c:v>0.83979999999999999</c:v>
              </c:pt>
              <c:pt idx="8398">
                <c:v>0.83989999999999998</c:v>
              </c:pt>
              <c:pt idx="8399">
                <c:v>0.84</c:v>
              </c:pt>
              <c:pt idx="8400">
                <c:v>0.84009999999999996</c:v>
              </c:pt>
              <c:pt idx="8401">
                <c:v>0.84019999999999995</c:v>
              </c:pt>
              <c:pt idx="8402">
                <c:v>0.84030000000000005</c:v>
              </c:pt>
              <c:pt idx="8403">
                <c:v>0.84040000000000004</c:v>
              </c:pt>
              <c:pt idx="8404">
                <c:v>0.84050000000000002</c:v>
              </c:pt>
              <c:pt idx="8405">
                <c:v>0.84060000000000001</c:v>
              </c:pt>
              <c:pt idx="8406">
                <c:v>0.8407</c:v>
              </c:pt>
              <c:pt idx="8407">
                <c:v>0.84079999999999999</c:v>
              </c:pt>
              <c:pt idx="8408">
                <c:v>0.84089999999999998</c:v>
              </c:pt>
              <c:pt idx="8409">
                <c:v>0.84099999999999997</c:v>
              </c:pt>
              <c:pt idx="8410">
                <c:v>0.84109999999999996</c:v>
              </c:pt>
              <c:pt idx="8411">
                <c:v>0.84119999999999995</c:v>
              </c:pt>
              <c:pt idx="8412">
                <c:v>0.84130000000000005</c:v>
              </c:pt>
              <c:pt idx="8413">
                <c:v>0.84140000000000004</c:v>
              </c:pt>
              <c:pt idx="8414">
                <c:v>0.84150000000000003</c:v>
              </c:pt>
              <c:pt idx="8415">
                <c:v>0.84160000000000001</c:v>
              </c:pt>
              <c:pt idx="8416">
                <c:v>0.8417</c:v>
              </c:pt>
              <c:pt idx="8417">
                <c:v>0.84179999999999999</c:v>
              </c:pt>
              <c:pt idx="8418">
                <c:v>0.84189999999999998</c:v>
              </c:pt>
              <c:pt idx="8419">
                <c:v>0.84199999999999997</c:v>
              </c:pt>
              <c:pt idx="8420">
                <c:v>0.84209999999999996</c:v>
              </c:pt>
              <c:pt idx="8421">
                <c:v>0.84219999999999995</c:v>
              </c:pt>
              <c:pt idx="8422">
                <c:v>0.84230000000000005</c:v>
              </c:pt>
              <c:pt idx="8423">
                <c:v>0.84240000000000004</c:v>
              </c:pt>
              <c:pt idx="8424">
                <c:v>0.84250000000000003</c:v>
              </c:pt>
              <c:pt idx="8425">
                <c:v>0.84260000000000002</c:v>
              </c:pt>
              <c:pt idx="8426">
                <c:v>0.8427</c:v>
              </c:pt>
              <c:pt idx="8427">
                <c:v>0.84279999999999999</c:v>
              </c:pt>
              <c:pt idx="8428">
                <c:v>0.84289999999999998</c:v>
              </c:pt>
              <c:pt idx="8429">
                <c:v>0.84299999999999997</c:v>
              </c:pt>
              <c:pt idx="8430">
                <c:v>0.84309999999999996</c:v>
              </c:pt>
              <c:pt idx="8431">
                <c:v>0.84319999999999995</c:v>
              </c:pt>
              <c:pt idx="8432">
                <c:v>0.84330000000000005</c:v>
              </c:pt>
              <c:pt idx="8433">
                <c:v>0.84340000000000004</c:v>
              </c:pt>
              <c:pt idx="8434">
                <c:v>0.84350000000000003</c:v>
              </c:pt>
              <c:pt idx="8435">
                <c:v>0.84360000000000002</c:v>
              </c:pt>
              <c:pt idx="8436">
                <c:v>0.84370000000000001</c:v>
              </c:pt>
              <c:pt idx="8437">
                <c:v>0.84379999999999999</c:v>
              </c:pt>
              <c:pt idx="8438">
                <c:v>0.84389999999999998</c:v>
              </c:pt>
              <c:pt idx="8439">
                <c:v>0.84399999999999997</c:v>
              </c:pt>
              <c:pt idx="8440">
                <c:v>0.84409999999999996</c:v>
              </c:pt>
              <c:pt idx="8441">
                <c:v>0.84419999999999995</c:v>
              </c:pt>
              <c:pt idx="8442">
                <c:v>0.84430000000000005</c:v>
              </c:pt>
              <c:pt idx="8443">
                <c:v>0.84440000000000004</c:v>
              </c:pt>
              <c:pt idx="8444">
                <c:v>0.84450000000000003</c:v>
              </c:pt>
              <c:pt idx="8445">
                <c:v>0.84460000000000002</c:v>
              </c:pt>
              <c:pt idx="8446">
                <c:v>0.84470000000000001</c:v>
              </c:pt>
              <c:pt idx="8447">
                <c:v>0.8448</c:v>
              </c:pt>
              <c:pt idx="8448">
                <c:v>0.84489999999999998</c:v>
              </c:pt>
              <c:pt idx="8449">
                <c:v>0.84499999999999997</c:v>
              </c:pt>
              <c:pt idx="8450">
                <c:v>0.84509999999999996</c:v>
              </c:pt>
              <c:pt idx="8451">
                <c:v>0.84519999999999995</c:v>
              </c:pt>
              <c:pt idx="8452">
                <c:v>0.84530000000000005</c:v>
              </c:pt>
              <c:pt idx="8453">
                <c:v>0.84540000000000004</c:v>
              </c:pt>
              <c:pt idx="8454">
                <c:v>0.84550000000000003</c:v>
              </c:pt>
              <c:pt idx="8455">
                <c:v>0.84560000000000002</c:v>
              </c:pt>
              <c:pt idx="8456">
                <c:v>0.84570000000000001</c:v>
              </c:pt>
              <c:pt idx="8457">
                <c:v>0.8458</c:v>
              </c:pt>
              <c:pt idx="8458">
                <c:v>0.84589999999999999</c:v>
              </c:pt>
              <c:pt idx="8459">
                <c:v>0.84599999999999997</c:v>
              </c:pt>
              <c:pt idx="8460">
                <c:v>0.84609999999999996</c:v>
              </c:pt>
              <c:pt idx="8461">
                <c:v>0.84619999999999995</c:v>
              </c:pt>
              <c:pt idx="8462">
                <c:v>0.84630000000000005</c:v>
              </c:pt>
              <c:pt idx="8463">
                <c:v>0.84640000000000004</c:v>
              </c:pt>
              <c:pt idx="8464">
                <c:v>0.84650000000000003</c:v>
              </c:pt>
              <c:pt idx="8465">
                <c:v>0.84660000000000002</c:v>
              </c:pt>
              <c:pt idx="8466">
                <c:v>0.84670000000000001</c:v>
              </c:pt>
              <c:pt idx="8467">
                <c:v>0.8468</c:v>
              </c:pt>
              <c:pt idx="8468">
                <c:v>0.84689999999999999</c:v>
              </c:pt>
              <c:pt idx="8469">
                <c:v>0.84699999999999998</c:v>
              </c:pt>
              <c:pt idx="8470">
                <c:v>0.84709999999999996</c:v>
              </c:pt>
              <c:pt idx="8471">
                <c:v>0.84719999999999995</c:v>
              </c:pt>
              <c:pt idx="8472">
                <c:v>0.84730000000000005</c:v>
              </c:pt>
              <c:pt idx="8473">
                <c:v>0.84740000000000004</c:v>
              </c:pt>
              <c:pt idx="8474">
                <c:v>0.84750000000000003</c:v>
              </c:pt>
              <c:pt idx="8475">
                <c:v>0.84760000000000002</c:v>
              </c:pt>
              <c:pt idx="8476">
                <c:v>0.84770000000000001</c:v>
              </c:pt>
              <c:pt idx="8477">
                <c:v>0.8478</c:v>
              </c:pt>
              <c:pt idx="8478">
                <c:v>0.84789999999999999</c:v>
              </c:pt>
              <c:pt idx="8479">
                <c:v>0.84799999999999998</c:v>
              </c:pt>
              <c:pt idx="8480">
                <c:v>0.84809999999999997</c:v>
              </c:pt>
              <c:pt idx="8481">
                <c:v>0.84819999999999995</c:v>
              </c:pt>
              <c:pt idx="8482">
                <c:v>0.84830000000000005</c:v>
              </c:pt>
              <c:pt idx="8483">
                <c:v>0.84840000000000004</c:v>
              </c:pt>
              <c:pt idx="8484">
                <c:v>0.84850000000000003</c:v>
              </c:pt>
              <c:pt idx="8485">
                <c:v>0.84860000000000002</c:v>
              </c:pt>
              <c:pt idx="8486">
                <c:v>0.84870000000000001</c:v>
              </c:pt>
              <c:pt idx="8487">
                <c:v>0.8488</c:v>
              </c:pt>
              <c:pt idx="8488">
                <c:v>0.84889999999999999</c:v>
              </c:pt>
              <c:pt idx="8489">
                <c:v>0.84899999999999998</c:v>
              </c:pt>
              <c:pt idx="8490">
                <c:v>0.84909999999999997</c:v>
              </c:pt>
              <c:pt idx="8491">
                <c:v>0.84919999999999995</c:v>
              </c:pt>
              <c:pt idx="8492">
                <c:v>0.84930000000000005</c:v>
              </c:pt>
              <c:pt idx="8493">
                <c:v>0.84940000000000004</c:v>
              </c:pt>
              <c:pt idx="8494">
                <c:v>0.84950000000000003</c:v>
              </c:pt>
              <c:pt idx="8495">
                <c:v>0.84960000000000002</c:v>
              </c:pt>
              <c:pt idx="8496">
                <c:v>0.84970000000000001</c:v>
              </c:pt>
              <c:pt idx="8497">
                <c:v>0.8498</c:v>
              </c:pt>
              <c:pt idx="8498">
                <c:v>0.84989999999999999</c:v>
              </c:pt>
              <c:pt idx="8499">
                <c:v>0.85</c:v>
              </c:pt>
              <c:pt idx="8500">
                <c:v>0.85009999999999997</c:v>
              </c:pt>
              <c:pt idx="8501">
                <c:v>0.85019999999999996</c:v>
              </c:pt>
              <c:pt idx="8502">
                <c:v>0.85029999999999994</c:v>
              </c:pt>
              <c:pt idx="8503">
                <c:v>0.85040000000000004</c:v>
              </c:pt>
              <c:pt idx="8504">
                <c:v>0.85050000000000003</c:v>
              </c:pt>
              <c:pt idx="8505">
                <c:v>0.85060000000000002</c:v>
              </c:pt>
              <c:pt idx="8506">
                <c:v>0.85070000000000001</c:v>
              </c:pt>
              <c:pt idx="8507">
                <c:v>0.8508</c:v>
              </c:pt>
              <c:pt idx="8508">
                <c:v>0.85089999999999999</c:v>
              </c:pt>
              <c:pt idx="8509">
                <c:v>0.85099999999999998</c:v>
              </c:pt>
              <c:pt idx="8510">
                <c:v>0.85109999999999997</c:v>
              </c:pt>
              <c:pt idx="8511">
                <c:v>0.85119999999999996</c:v>
              </c:pt>
              <c:pt idx="8512">
                <c:v>0.85129999999999995</c:v>
              </c:pt>
              <c:pt idx="8513">
                <c:v>0.85140000000000005</c:v>
              </c:pt>
              <c:pt idx="8514">
                <c:v>0.85150000000000003</c:v>
              </c:pt>
              <c:pt idx="8515">
                <c:v>0.85160000000000002</c:v>
              </c:pt>
              <c:pt idx="8516">
                <c:v>0.85170000000000001</c:v>
              </c:pt>
              <c:pt idx="8517">
                <c:v>0.8518</c:v>
              </c:pt>
              <c:pt idx="8518">
                <c:v>0.85189999999999999</c:v>
              </c:pt>
              <c:pt idx="8519">
                <c:v>0.85199999999999998</c:v>
              </c:pt>
              <c:pt idx="8520">
                <c:v>0.85209999999999997</c:v>
              </c:pt>
              <c:pt idx="8521">
                <c:v>0.85219999999999996</c:v>
              </c:pt>
              <c:pt idx="8522">
                <c:v>0.85229999999999995</c:v>
              </c:pt>
              <c:pt idx="8523">
                <c:v>0.85240000000000005</c:v>
              </c:pt>
              <c:pt idx="8524">
                <c:v>0.85250000000000004</c:v>
              </c:pt>
              <c:pt idx="8525">
                <c:v>0.85260000000000002</c:v>
              </c:pt>
              <c:pt idx="8526">
                <c:v>0.85270000000000001</c:v>
              </c:pt>
              <c:pt idx="8527">
                <c:v>0.8528</c:v>
              </c:pt>
              <c:pt idx="8528">
                <c:v>0.85289999999999999</c:v>
              </c:pt>
              <c:pt idx="8529">
                <c:v>0.85299999999999998</c:v>
              </c:pt>
              <c:pt idx="8530">
                <c:v>0.85309999999999997</c:v>
              </c:pt>
              <c:pt idx="8531">
                <c:v>0.85319999999999996</c:v>
              </c:pt>
              <c:pt idx="8532">
                <c:v>0.85329999999999995</c:v>
              </c:pt>
              <c:pt idx="8533">
                <c:v>0.85340000000000005</c:v>
              </c:pt>
              <c:pt idx="8534">
                <c:v>0.85350000000000004</c:v>
              </c:pt>
              <c:pt idx="8535">
                <c:v>0.85360000000000003</c:v>
              </c:pt>
              <c:pt idx="8536">
                <c:v>0.85370000000000001</c:v>
              </c:pt>
              <c:pt idx="8537">
                <c:v>0.8538</c:v>
              </c:pt>
              <c:pt idx="8538">
                <c:v>0.85389999999999999</c:v>
              </c:pt>
              <c:pt idx="8539">
                <c:v>0.85399999999999998</c:v>
              </c:pt>
              <c:pt idx="8540">
                <c:v>0.85409999999999997</c:v>
              </c:pt>
              <c:pt idx="8541">
                <c:v>0.85419999999999996</c:v>
              </c:pt>
              <c:pt idx="8542">
                <c:v>0.85429999999999995</c:v>
              </c:pt>
              <c:pt idx="8543">
                <c:v>0.85440000000000005</c:v>
              </c:pt>
              <c:pt idx="8544">
                <c:v>0.85450000000000004</c:v>
              </c:pt>
              <c:pt idx="8545">
                <c:v>0.85460000000000003</c:v>
              </c:pt>
              <c:pt idx="8546">
                <c:v>0.85470000000000002</c:v>
              </c:pt>
              <c:pt idx="8547">
                <c:v>0.8548</c:v>
              </c:pt>
              <c:pt idx="8548">
                <c:v>0.85489999999999999</c:v>
              </c:pt>
              <c:pt idx="8549">
                <c:v>0.85499999999999998</c:v>
              </c:pt>
              <c:pt idx="8550">
                <c:v>0.85509999999999997</c:v>
              </c:pt>
              <c:pt idx="8551">
                <c:v>0.85519999999999996</c:v>
              </c:pt>
              <c:pt idx="8552">
                <c:v>0.85529999999999995</c:v>
              </c:pt>
              <c:pt idx="8553">
                <c:v>0.85540000000000005</c:v>
              </c:pt>
              <c:pt idx="8554">
                <c:v>0.85550000000000004</c:v>
              </c:pt>
              <c:pt idx="8555">
                <c:v>0.85560000000000003</c:v>
              </c:pt>
              <c:pt idx="8556">
                <c:v>0.85570000000000002</c:v>
              </c:pt>
              <c:pt idx="8557">
                <c:v>0.85580000000000001</c:v>
              </c:pt>
              <c:pt idx="8558">
                <c:v>0.85589999999999999</c:v>
              </c:pt>
              <c:pt idx="8559">
                <c:v>0.85599999999999998</c:v>
              </c:pt>
              <c:pt idx="8560">
                <c:v>0.85609999999999997</c:v>
              </c:pt>
              <c:pt idx="8561">
                <c:v>0.85619999999999996</c:v>
              </c:pt>
              <c:pt idx="8562">
                <c:v>0.85629999999999995</c:v>
              </c:pt>
              <c:pt idx="8563">
                <c:v>0.85640000000000005</c:v>
              </c:pt>
              <c:pt idx="8564">
                <c:v>0.85650000000000004</c:v>
              </c:pt>
              <c:pt idx="8565">
                <c:v>0.85660000000000003</c:v>
              </c:pt>
              <c:pt idx="8566">
                <c:v>0.85670000000000002</c:v>
              </c:pt>
              <c:pt idx="8567">
                <c:v>0.85680000000000001</c:v>
              </c:pt>
              <c:pt idx="8568">
                <c:v>0.8569</c:v>
              </c:pt>
              <c:pt idx="8569">
                <c:v>0.85699999999999998</c:v>
              </c:pt>
              <c:pt idx="8570">
                <c:v>0.85709999999999997</c:v>
              </c:pt>
              <c:pt idx="8571">
                <c:v>0.85719999999999996</c:v>
              </c:pt>
              <c:pt idx="8572">
                <c:v>0.85729999999999995</c:v>
              </c:pt>
              <c:pt idx="8573">
                <c:v>0.85740000000000005</c:v>
              </c:pt>
              <c:pt idx="8574">
                <c:v>0.85750000000000004</c:v>
              </c:pt>
              <c:pt idx="8575">
                <c:v>0.85760000000000003</c:v>
              </c:pt>
              <c:pt idx="8576">
                <c:v>0.85770000000000002</c:v>
              </c:pt>
              <c:pt idx="8577">
                <c:v>0.85780000000000001</c:v>
              </c:pt>
              <c:pt idx="8578">
                <c:v>0.8579</c:v>
              </c:pt>
              <c:pt idx="8579">
                <c:v>0.85799999999999998</c:v>
              </c:pt>
              <c:pt idx="8580">
                <c:v>0.85809999999999997</c:v>
              </c:pt>
              <c:pt idx="8581">
                <c:v>0.85819999999999996</c:v>
              </c:pt>
              <c:pt idx="8582">
                <c:v>0.85829999999999995</c:v>
              </c:pt>
              <c:pt idx="8583">
                <c:v>0.85840000000000005</c:v>
              </c:pt>
              <c:pt idx="8584">
                <c:v>0.85850000000000004</c:v>
              </c:pt>
              <c:pt idx="8585">
                <c:v>0.85860000000000003</c:v>
              </c:pt>
              <c:pt idx="8586">
                <c:v>0.85870000000000002</c:v>
              </c:pt>
              <c:pt idx="8587">
                <c:v>0.85880000000000001</c:v>
              </c:pt>
              <c:pt idx="8588">
                <c:v>0.8589</c:v>
              </c:pt>
              <c:pt idx="8589">
                <c:v>0.85899999999999999</c:v>
              </c:pt>
              <c:pt idx="8590">
                <c:v>0.85909999999999997</c:v>
              </c:pt>
              <c:pt idx="8591">
                <c:v>0.85919999999999996</c:v>
              </c:pt>
              <c:pt idx="8592">
                <c:v>0.85929999999999995</c:v>
              </c:pt>
              <c:pt idx="8593">
                <c:v>0.85940000000000005</c:v>
              </c:pt>
              <c:pt idx="8594">
                <c:v>0.85950000000000004</c:v>
              </c:pt>
              <c:pt idx="8595">
                <c:v>0.85960000000000003</c:v>
              </c:pt>
              <c:pt idx="8596">
                <c:v>0.85970000000000002</c:v>
              </c:pt>
              <c:pt idx="8597">
                <c:v>0.85980000000000001</c:v>
              </c:pt>
              <c:pt idx="8598">
                <c:v>0.8599</c:v>
              </c:pt>
              <c:pt idx="8599">
                <c:v>0.86</c:v>
              </c:pt>
              <c:pt idx="8600">
                <c:v>0.86009999999999998</c:v>
              </c:pt>
              <c:pt idx="8601">
                <c:v>0.86019999999999996</c:v>
              </c:pt>
              <c:pt idx="8602">
                <c:v>0.86029999999999995</c:v>
              </c:pt>
              <c:pt idx="8603">
                <c:v>0.86040000000000005</c:v>
              </c:pt>
              <c:pt idx="8604">
                <c:v>0.86050000000000004</c:v>
              </c:pt>
              <c:pt idx="8605">
                <c:v>0.86060000000000003</c:v>
              </c:pt>
              <c:pt idx="8606">
                <c:v>0.86070000000000002</c:v>
              </c:pt>
              <c:pt idx="8607">
                <c:v>0.86080000000000001</c:v>
              </c:pt>
              <c:pt idx="8608">
                <c:v>0.8609</c:v>
              </c:pt>
              <c:pt idx="8609">
                <c:v>0.86099999999999999</c:v>
              </c:pt>
              <c:pt idx="8610">
                <c:v>0.86109999999999998</c:v>
              </c:pt>
              <c:pt idx="8611">
                <c:v>0.86119999999999997</c:v>
              </c:pt>
              <c:pt idx="8612">
                <c:v>0.86129999999999995</c:v>
              </c:pt>
              <c:pt idx="8613">
                <c:v>0.86140000000000005</c:v>
              </c:pt>
              <c:pt idx="8614">
                <c:v>0.86150000000000004</c:v>
              </c:pt>
              <c:pt idx="8615">
                <c:v>0.86160000000000003</c:v>
              </c:pt>
              <c:pt idx="8616">
                <c:v>0.86170000000000002</c:v>
              </c:pt>
              <c:pt idx="8617">
                <c:v>0.86180000000000001</c:v>
              </c:pt>
              <c:pt idx="8618">
                <c:v>0.8619</c:v>
              </c:pt>
              <c:pt idx="8619">
                <c:v>0.86199999999999999</c:v>
              </c:pt>
              <c:pt idx="8620">
                <c:v>0.86209999999999998</c:v>
              </c:pt>
              <c:pt idx="8621">
                <c:v>0.86219999999999997</c:v>
              </c:pt>
              <c:pt idx="8622">
                <c:v>0.86229999999999996</c:v>
              </c:pt>
              <c:pt idx="8623">
                <c:v>0.86240000000000006</c:v>
              </c:pt>
              <c:pt idx="8624">
                <c:v>0.86250000000000004</c:v>
              </c:pt>
              <c:pt idx="8625">
                <c:v>0.86260000000000003</c:v>
              </c:pt>
              <c:pt idx="8626">
                <c:v>0.86270000000000002</c:v>
              </c:pt>
              <c:pt idx="8627">
                <c:v>0.86280000000000001</c:v>
              </c:pt>
              <c:pt idx="8628">
                <c:v>0.8629</c:v>
              </c:pt>
              <c:pt idx="8629">
                <c:v>0.86299999999999999</c:v>
              </c:pt>
              <c:pt idx="8630">
                <c:v>0.86309999999999998</c:v>
              </c:pt>
              <c:pt idx="8631">
                <c:v>0.86319999999999997</c:v>
              </c:pt>
              <c:pt idx="8632">
                <c:v>0.86329999999999996</c:v>
              </c:pt>
              <c:pt idx="8633">
                <c:v>0.86339999999999995</c:v>
              </c:pt>
              <c:pt idx="8634">
                <c:v>0.86350000000000005</c:v>
              </c:pt>
              <c:pt idx="8635">
                <c:v>0.86360000000000003</c:v>
              </c:pt>
              <c:pt idx="8636">
                <c:v>0.86370000000000002</c:v>
              </c:pt>
              <c:pt idx="8637">
                <c:v>0.86380000000000001</c:v>
              </c:pt>
              <c:pt idx="8638">
                <c:v>0.8639</c:v>
              </c:pt>
              <c:pt idx="8639">
                <c:v>0.86399999999999999</c:v>
              </c:pt>
              <c:pt idx="8640">
                <c:v>0.86409999999999998</c:v>
              </c:pt>
              <c:pt idx="8641">
                <c:v>0.86419999999999997</c:v>
              </c:pt>
              <c:pt idx="8642">
                <c:v>0.86429999999999996</c:v>
              </c:pt>
              <c:pt idx="8643">
                <c:v>0.86439999999999995</c:v>
              </c:pt>
              <c:pt idx="8644">
                <c:v>0.86450000000000005</c:v>
              </c:pt>
              <c:pt idx="8645">
                <c:v>0.86460000000000004</c:v>
              </c:pt>
              <c:pt idx="8646">
                <c:v>0.86470000000000002</c:v>
              </c:pt>
              <c:pt idx="8647">
                <c:v>0.86480000000000001</c:v>
              </c:pt>
              <c:pt idx="8648">
                <c:v>0.8649</c:v>
              </c:pt>
              <c:pt idx="8649">
                <c:v>0.86499999999999999</c:v>
              </c:pt>
              <c:pt idx="8650">
                <c:v>0.86509999999999998</c:v>
              </c:pt>
              <c:pt idx="8651">
                <c:v>0.86519999999999997</c:v>
              </c:pt>
              <c:pt idx="8652">
                <c:v>0.86529999999999996</c:v>
              </c:pt>
              <c:pt idx="8653">
                <c:v>0.86539999999999995</c:v>
              </c:pt>
              <c:pt idx="8654">
                <c:v>0.86550000000000005</c:v>
              </c:pt>
              <c:pt idx="8655">
                <c:v>0.86560000000000004</c:v>
              </c:pt>
              <c:pt idx="8656">
                <c:v>0.86570000000000003</c:v>
              </c:pt>
              <c:pt idx="8657">
                <c:v>0.86580000000000001</c:v>
              </c:pt>
              <c:pt idx="8658">
                <c:v>0.8659</c:v>
              </c:pt>
              <c:pt idx="8659">
                <c:v>0.86599999999999999</c:v>
              </c:pt>
              <c:pt idx="8660">
                <c:v>0.86609999999999998</c:v>
              </c:pt>
              <c:pt idx="8661">
                <c:v>0.86619999999999997</c:v>
              </c:pt>
              <c:pt idx="8662">
                <c:v>0.86629999999999996</c:v>
              </c:pt>
              <c:pt idx="8663">
                <c:v>0.86639999999999995</c:v>
              </c:pt>
              <c:pt idx="8664">
                <c:v>0.86650000000000005</c:v>
              </c:pt>
              <c:pt idx="8665">
                <c:v>0.86660000000000004</c:v>
              </c:pt>
              <c:pt idx="8666">
                <c:v>0.86670000000000003</c:v>
              </c:pt>
              <c:pt idx="8667">
                <c:v>0.86680000000000001</c:v>
              </c:pt>
              <c:pt idx="8668">
                <c:v>0.8669</c:v>
              </c:pt>
              <c:pt idx="8669">
                <c:v>0.86699999999999999</c:v>
              </c:pt>
              <c:pt idx="8670">
                <c:v>0.86709999999999998</c:v>
              </c:pt>
              <c:pt idx="8671">
                <c:v>0.86719999999999997</c:v>
              </c:pt>
              <c:pt idx="8672">
                <c:v>0.86729999999999996</c:v>
              </c:pt>
              <c:pt idx="8673">
                <c:v>0.86739999999999995</c:v>
              </c:pt>
              <c:pt idx="8674">
                <c:v>0.86750000000000005</c:v>
              </c:pt>
              <c:pt idx="8675">
                <c:v>0.86760000000000004</c:v>
              </c:pt>
              <c:pt idx="8676">
                <c:v>0.86770000000000003</c:v>
              </c:pt>
              <c:pt idx="8677">
                <c:v>0.86780000000000002</c:v>
              </c:pt>
              <c:pt idx="8678">
                <c:v>0.8679</c:v>
              </c:pt>
              <c:pt idx="8679">
                <c:v>0.86799999999999999</c:v>
              </c:pt>
              <c:pt idx="8680">
                <c:v>0.86809999999999998</c:v>
              </c:pt>
              <c:pt idx="8681">
                <c:v>0.86819999999999997</c:v>
              </c:pt>
              <c:pt idx="8682">
                <c:v>0.86829999999999996</c:v>
              </c:pt>
              <c:pt idx="8683">
                <c:v>0.86839999999999995</c:v>
              </c:pt>
              <c:pt idx="8684">
                <c:v>0.86850000000000005</c:v>
              </c:pt>
              <c:pt idx="8685">
                <c:v>0.86860000000000004</c:v>
              </c:pt>
              <c:pt idx="8686">
                <c:v>0.86870000000000003</c:v>
              </c:pt>
              <c:pt idx="8687">
                <c:v>0.86880000000000002</c:v>
              </c:pt>
              <c:pt idx="8688">
                <c:v>0.86890000000000001</c:v>
              </c:pt>
              <c:pt idx="8689">
                <c:v>0.86899999999999999</c:v>
              </c:pt>
              <c:pt idx="8690">
                <c:v>0.86909999999999998</c:v>
              </c:pt>
              <c:pt idx="8691">
                <c:v>0.86919999999999997</c:v>
              </c:pt>
              <c:pt idx="8692">
                <c:v>0.86929999999999996</c:v>
              </c:pt>
              <c:pt idx="8693">
                <c:v>0.86939999999999995</c:v>
              </c:pt>
              <c:pt idx="8694">
                <c:v>0.86950000000000005</c:v>
              </c:pt>
              <c:pt idx="8695">
                <c:v>0.86960000000000004</c:v>
              </c:pt>
              <c:pt idx="8696">
                <c:v>0.86970000000000003</c:v>
              </c:pt>
              <c:pt idx="8697">
                <c:v>0.86980000000000002</c:v>
              </c:pt>
              <c:pt idx="8698">
                <c:v>0.86990000000000001</c:v>
              </c:pt>
              <c:pt idx="8699">
                <c:v>0.87</c:v>
              </c:pt>
              <c:pt idx="8700">
                <c:v>0.87009999999999998</c:v>
              </c:pt>
              <c:pt idx="8701">
                <c:v>0.87019999999999997</c:v>
              </c:pt>
              <c:pt idx="8702">
                <c:v>0.87029999999999996</c:v>
              </c:pt>
              <c:pt idx="8703">
                <c:v>0.87039999999999995</c:v>
              </c:pt>
              <c:pt idx="8704">
                <c:v>0.87050000000000005</c:v>
              </c:pt>
              <c:pt idx="8705">
                <c:v>0.87060000000000004</c:v>
              </c:pt>
              <c:pt idx="8706">
                <c:v>0.87070000000000003</c:v>
              </c:pt>
              <c:pt idx="8707">
                <c:v>0.87080000000000002</c:v>
              </c:pt>
              <c:pt idx="8708">
                <c:v>0.87090000000000001</c:v>
              </c:pt>
              <c:pt idx="8709">
                <c:v>0.871</c:v>
              </c:pt>
              <c:pt idx="8710">
                <c:v>0.87109999999999999</c:v>
              </c:pt>
              <c:pt idx="8711">
                <c:v>0.87119999999999997</c:v>
              </c:pt>
              <c:pt idx="8712">
                <c:v>0.87129999999999996</c:v>
              </c:pt>
              <c:pt idx="8713">
                <c:v>0.87139999999999995</c:v>
              </c:pt>
              <c:pt idx="8714">
                <c:v>0.87150000000000005</c:v>
              </c:pt>
              <c:pt idx="8715">
                <c:v>0.87160000000000004</c:v>
              </c:pt>
              <c:pt idx="8716">
                <c:v>0.87170000000000003</c:v>
              </c:pt>
              <c:pt idx="8717">
                <c:v>0.87180000000000002</c:v>
              </c:pt>
              <c:pt idx="8718">
                <c:v>0.87190000000000001</c:v>
              </c:pt>
              <c:pt idx="8719">
                <c:v>0.872</c:v>
              </c:pt>
              <c:pt idx="8720">
                <c:v>0.87209999999999999</c:v>
              </c:pt>
              <c:pt idx="8721">
                <c:v>0.87219999999999998</c:v>
              </c:pt>
              <c:pt idx="8722">
                <c:v>0.87229999999999996</c:v>
              </c:pt>
              <c:pt idx="8723">
                <c:v>0.87239999999999995</c:v>
              </c:pt>
              <c:pt idx="8724">
                <c:v>0.87250000000000005</c:v>
              </c:pt>
              <c:pt idx="8725">
                <c:v>0.87260000000000004</c:v>
              </c:pt>
              <c:pt idx="8726">
                <c:v>0.87270000000000003</c:v>
              </c:pt>
              <c:pt idx="8727">
                <c:v>0.87280000000000002</c:v>
              </c:pt>
              <c:pt idx="8728">
                <c:v>0.87290000000000001</c:v>
              </c:pt>
              <c:pt idx="8729">
                <c:v>0.873</c:v>
              </c:pt>
              <c:pt idx="8730">
                <c:v>0.87309999999999999</c:v>
              </c:pt>
              <c:pt idx="8731">
                <c:v>0.87319999999999998</c:v>
              </c:pt>
              <c:pt idx="8732">
                <c:v>0.87329999999999997</c:v>
              </c:pt>
              <c:pt idx="8733">
                <c:v>0.87339999999999995</c:v>
              </c:pt>
              <c:pt idx="8734">
                <c:v>0.87350000000000005</c:v>
              </c:pt>
              <c:pt idx="8735">
                <c:v>0.87360000000000004</c:v>
              </c:pt>
              <c:pt idx="8736">
                <c:v>0.87370000000000003</c:v>
              </c:pt>
              <c:pt idx="8737">
                <c:v>0.87380000000000002</c:v>
              </c:pt>
              <c:pt idx="8738">
                <c:v>0.87390000000000001</c:v>
              </c:pt>
              <c:pt idx="8739">
                <c:v>0.874</c:v>
              </c:pt>
              <c:pt idx="8740">
                <c:v>0.87409999999999999</c:v>
              </c:pt>
              <c:pt idx="8741">
                <c:v>0.87419999999999998</c:v>
              </c:pt>
              <c:pt idx="8742">
                <c:v>0.87429999999999997</c:v>
              </c:pt>
              <c:pt idx="8743">
                <c:v>0.87439999999999996</c:v>
              </c:pt>
              <c:pt idx="8744">
                <c:v>0.87450000000000006</c:v>
              </c:pt>
              <c:pt idx="8745">
                <c:v>0.87460000000000004</c:v>
              </c:pt>
              <c:pt idx="8746">
                <c:v>0.87470000000000003</c:v>
              </c:pt>
              <c:pt idx="8747">
                <c:v>0.87480000000000002</c:v>
              </c:pt>
              <c:pt idx="8748">
                <c:v>0.87490000000000001</c:v>
              </c:pt>
              <c:pt idx="8749">
                <c:v>0.875</c:v>
              </c:pt>
              <c:pt idx="8750">
                <c:v>0.87509999999999999</c:v>
              </c:pt>
              <c:pt idx="8751">
                <c:v>0.87519999999999998</c:v>
              </c:pt>
              <c:pt idx="8752">
                <c:v>0.87529999999999997</c:v>
              </c:pt>
              <c:pt idx="8753">
                <c:v>0.87539999999999996</c:v>
              </c:pt>
              <c:pt idx="8754">
                <c:v>0.87549999999999994</c:v>
              </c:pt>
              <c:pt idx="8755">
                <c:v>0.87560000000000004</c:v>
              </c:pt>
              <c:pt idx="8756">
                <c:v>0.87570000000000003</c:v>
              </c:pt>
              <c:pt idx="8757">
                <c:v>0.87580000000000002</c:v>
              </c:pt>
              <c:pt idx="8758">
                <c:v>0.87590000000000001</c:v>
              </c:pt>
              <c:pt idx="8759">
                <c:v>0.876</c:v>
              </c:pt>
              <c:pt idx="8760">
                <c:v>0.87609999999999999</c:v>
              </c:pt>
              <c:pt idx="8761">
                <c:v>0.87619999999999998</c:v>
              </c:pt>
              <c:pt idx="8762">
                <c:v>0.87629999999999997</c:v>
              </c:pt>
              <c:pt idx="8763">
                <c:v>0.87639999999999996</c:v>
              </c:pt>
              <c:pt idx="8764">
                <c:v>0.87649999999999995</c:v>
              </c:pt>
              <c:pt idx="8765">
                <c:v>0.87660000000000005</c:v>
              </c:pt>
              <c:pt idx="8766">
                <c:v>0.87670000000000003</c:v>
              </c:pt>
              <c:pt idx="8767">
                <c:v>0.87680000000000002</c:v>
              </c:pt>
              <c:pt idx="8768">
                <c:v>0.87690000000000001</c:v>
              </c:pt>
              <c:pt idx="8769">
                <c:v>0.877</c:v>
              </c:pt>
              <c:pt idx="8770">
                <c:v>0.87709999999999999</c:v>
              </c:pt>
              <c:pt idx="8771">
                <c:v>0.87719999999999998</c:v>
              </c:pt>
              <c:pt idx="8772">
                <c:v>0.87729999999999997</c:v>
              </c:pt>
              <c:pt idx="8773">
                <c:v>0.87739999999999996</c:v>
              </c:pt>
              <c:pt idx="8774">
                <c:v>0.87749999999999995</c:v>
              </c:pt>
              <c:pt idx="8775">
                <c:v>0.87760000000000005</c:v>
              </c:pt>
              <c:pt idx="8776">
                <c:v>0.87770000000000004</c:v>
              </c:pt>
              <c:pt idx="8777">
                <c:v>0.87780000000000002</c:v>
              </c:pt>
              <c:pt idx="8778">
                <c:v>0.87790000000000001</c:v>
              </c:pt>
              <c:pt idx="8779">
                <c:v>0.878</c:v>
              </c:pt>
              <c:pt idx="8780">
                <c:v>0.87809999999999999</c:v>
              </c:pt>
              <c:pt idx="8781">
                <c:v>0.87819999999999998</c:v>
              </c:pt>
              <c:pt idx="8782">
                <c:v>0.87829999999999997</c:v>
              </c:pt>
              <c:pt idx="8783">
                <c:v>0.87839999999999996</c:v>
              </c:pt>
              <c:pt idx="8784">
                <c:v>0.87849999999999995</c:v>
              </c:pt>
              <c:pt idx="8785">
                <c:v>0.87860000000000005</c:v>
              </c:pt>
              <c:pt idx="8786">
                <c:v>0.87870000000000004</c:v>
              </c:pt>
              <c:pt idx="8787">
                <c:v>0.87880000000000003</c:v>
              </c:pt>
              <c:pt idx="8788">
                <c:v>0.87890000000000001</c:v>
              </c:pt>
              <c:pt idx="8789">
                <c:v>0.879</c:v>
              </c:pt>
              <c:pt idx="8790">
                <c:v>0.87909999999999999</c:v>
              </c:pt>
              <c:pt idx="8791">
                <c:v>0.87919999999999998</c:v>
              </c:pt>
              <c:pt idx="8792">
                <c:v>0.87929999999999997</c:v>
              </c:pt>
              <c:pt idx="8793">
                <c:v>0.87939999999999996</c:v>
              </c:pt>
              <c:pt idx="8794">
                <c:v>0.87949999999999995</c:v>
              </c:pt>
              <c:pt idx="8795">
                <c:v>0.87960000000000005</c:v>
              </c:pt>
              <c:pt idx="8796">
                <c:v>0.87970000000000004</c:v>
              </c:pt>
              <c:pt idx="8797">
                <c:v>0.87980000000000003</c:v>
              </c:pt>
              <c:pt idx="8798">
                <c:v>0.87990000000000002</c:v>
              </c:pt>
              <c:pt idx="8799">
                <c:v>0.88</c:v>
              </c:pt>
              <c:pt idx="8800">
                <c:v>0.88009999999999999</c:v>
              </c:pt>
              <c:pt idx="8801">
                <c:v>0.88019999999999998</c:v>
              </c:pt>
              <c:pt idx="8802">
                <c:v>0.88029999999999997</c:v>
              </c:pt>
              <c:pt idx="8803">
                <c:v>0.88039999999999996</c:v>
              </c:pt>
              <c:pt idx="8804">
                <c:v>0.88049999999999995</c:v>
              </c:pt>
              <c:pt idx="8805">
                <c:v>0.88060000000000005</c:v>
              </c:pt>
              <c:pt idx="8806">
                <c:v>0.88070000000000004</c:v>
              </c:pt>
              <c:pt idx="8807">
                <c:v>0.88080000000000003</c:v>
              </c:pt>
              <c:pt idx="8808">
                <c:v>0.88090000000000002</c:v>
              </c:pt>
              <c:pt idx="8809">
                <c:v>0.88100000000000001</c:v>
              </c:pt>
              <c:pt idx="8810">
                <c:v>0.88109999999999999</c:v>
              </c:pt>
              <c:pt idx="8811">
                <c:v>0.88119999999999998</c:v>
              </c:pt>
              <c:pt idx="8812">
                <c:v>0.88129999999999997</c:v>
              </c:pt>
              <c:pt idx="8813">
                <c:v>0.88139999999999996</c:v>
              </c:pt>
              <c:pt idx="8814">
                <c:v>0.88149999999999995</c:v>
              </c:pt>
              <c:pt idx="8815">
                <c:v>0.88160000000000005</c:v>
              </c:pt>
              <c:pt idx="8816">
                <c:v>0.88170000000000004</c:v>
              </c:pt>
              <c:pt idx="8817">
                <c:v>0.88180000000000003</c:v>
              </c:pt>
              <c:pt idx="8818">
                <c:v>0.88190000000000002</c:v>
              </c:pt>
              <c:pt idx="8819">
                <c:v>0.88200000000000001</c:v>
              </c:pt>
              <c:pt idx="8820">
                <c:v>0.8821</c:v>
              </c:pt>
              <c:pt idx="8821">
                <c:v>0.88219999999999998</c:v>
              </c:pt>
              <c:pt idx="8822">
                <c:v>0.88229999999999997</c:v>
              </c:pt>
              <c:pt idx="8823">
                <c:v>0.88239999999999996</c:v>
              </c:pt>
              <c:pt idx="8824">
                <c:v>0.88249999999999995</c:v>
              </c:pt>
              <c:pt idx="8825">
                <c:v>0.88260000000000005</c:v>
              </c:pt>
              <c:pt idx="8826">
                <c:v>0.88270000000000004</c:v>
              </c:pt>
              <c:pt idx="8827">
                <c:v>0.88280000000000003</c:v>
              </c:pt>
              <c:pt idx="8828">
                <c:v>0.88290000000000002</c:v>
              </c:pt>
              <c:pt idx="8829">
                <c:v>0.88300000000000001</c:v>
              </c:pt>
              <c:pt idx="8830">
                <c:v>0.8831</c:v>
              </c:pt>
              <c:pt idx="8831">
                <c:v>0.88319999999999999</c:v>
              </c:pt>
              <c:pt idx="8832">
                <c:v>0.88329999999999997</c:v>
              </c:pt>
              <c:pt idx="8833">
                <c:v>0.88339999999999996</c:v>
              </c:pt>
              <c:pt idx="8834">
                <c:v>0.88349999999999995</c:v>
              </c:pt>
              <c:pt idx="8835">
                <c:v>0.88360000000000005</c:v>
              </c:pt>
              <c:pt idx="8836">
                <c:v>0.88370000000000004</c:v>
              </c:pt>
              <c:pt idx="8837">
                <c:v>0.88380000000000003</c:v>
              </c:pt>
              <c:pt idx="8838">
                <c:v>0.88390000000000002</c:v>
              </c:pt>
              <c:pt idx="8839">
                <c:v>0.88400000000000001</c:v>
              </c:pt>
              <c:pt idx="8840">
                <c:v>0.8841</c:v>
              </c:pt>
              <c:pt idx="8841">
                <c:v>0.88419999999999999</c:v>
              </c:pt>
              <c:pt idx="8842">
                <c:v>0.88429999999999997</c:v>
              </c:pt>
              <c:pt idx="8843">
                <c:v>0.88439999999999996</c:v>
              </c:pt>
              <c:pt idx="8844">
                <c:v>0.88449999999999995</c:v>
              </c:pt>
              <c:pt idx="8845">
                <c:v>0.88460000000000005</c:v>
              </c:pt>
              <c:pt idx="8846">
                <c:v>0.88470000000000004</c:v>
              </c:pt>
              <c:pt idx="8847">
                <c:v>0.88480000000000003</c:v>
              </c:pt>
              <c:pt idx="8848">
                <c:v>0.88490000000000002</c:v>
              </c:pt>
              <c:pt idx="8849">
                <c:v>0.88500000000000001</c:v>
              </c:pt>
              <c:pt idx="8850">
                <c:v>0.8851</c:v>
              </c:pt>
              <c:pt idx="8851">
                <c:v>0.88519999999999999</c:v>
              </c:pt>
              <c:pt idx="8852">
                <c:v>0.88529999999999998</c:v>
              </c:pt>
              <c:pt idx="8853">
                <c:v>0.88539999999999996</c:v>
              </c:pt>
              <c:pt idx="8854">
                <c:v>0.88549999999999995</c:v>
              </c:pt>
              <c:pt idx="8855">
                <c:v>0.88560000000000005</c:v>
              </c:pt>
              <c:pt idx="8856">
                <c:v>0.88570000000000004</c:v>
              </c:pt>
              <c:pt idx="8857">
                <c:v>0.88580000000000003</c:v>
              </c:pt>
              <c:pt idx="8858">
                <c:v>0.88590000000000002</c:v>
              </c:pt>
              <c:pt idx="8859">
                <c:v>0.88600000000000001</c:v>
              </c:pt>
              <c:pt idx="8860">
                <c:v>0.8861</c:v>
              </c:pt>
              <c:pt idx="8861">
                <c:v>0.88619999999999999</c:v>
              </c:pt>
              <c:pt idx="8862">
                <c:v>0.88629999999999998</c:v>
              </c:pt>
              <c:pt idx="8863">
                <c:v>0.88639999999999997</c:v>
              </c:pt>
              <c:pt idx="8864">
                <c:v>0.88649999999999995</c:v>
              </c:pt>
              <c:pt idx="8865">
                <c:v>0.88660000000000005</c:v>
              </c:pt>
              <c:pt idx="8866">
                <c:v>0.88670000000000004</c:v>
              </c:pt>
              <c:pt idx="8867">
                <c:v>0.88680000000000003</c:v>
              </c:pt>
              <c:pt idx="8868">
                <c:v>0.88690000000000002</c:v>
              </c:pt>
              <c:pt idx="8869">
                <c:v>0.88700000000000001</c:v>
              </c:pt>
              <c:pt idx="8870">
                <c:v>0.8871</c:v>
              </c:pt>
              <c:pt idx="8871">
                <c:v>0.88719999999999999</c:v>
              </c:pt>
              <c:pt idx="8872">
                <c:v>0.88729999999999998</c:v>
              </c:pt>
              <c:pt idx="8873">
                <c:v>0.88739999999999997</c:v>
              </c:pt>
              <c:pt idx="8874">
                <c:v>0.88749999999999996</c:v>
              </c:pt>
              <c:pt idx="8875">
                <c:v>0.88759999999999994</c:v>
              </c:pt>
              <c:pt idx="8876">
                <c:v>0.88770000000000004</c:v>
              </c:pt>
              <c:pt idx="8877">
                <c:v>0.88780000000000003</c:v>
              </c:pt>
              <c:pt idx="8878">
                <c:v>0.88790000000000002</c:v>
              </c:pt>
              <c:pt idx="8879">
                <c:v>0.88800000000000001</c:v>
              </c:pt>
              <c:pt idx="8880">
                <c:v>0.8881</c:v>
              </c:pt>
              <c:pt idx="8881">
                <c:v>0.88819999999999999</c:v>
              </c:pt>
              <c:pt idx="8882">
                <c:v>0.88829999999999998</c:v>
              </c:pt>
              <c:pt idx="8883">
                <c:v>0.88839999999999997</c:v>
              </c:pt>
              <c:pt idx="8884">
                <c:v>0.88849999999999996</c:v>
              </c:pt>
              <c:pt idx="8885">
                <c:v>0.88859999999999995</c:v>
              </c:pt>
              <c:pt idx="8886">
                <c:v>0.88870000000000005</c:v>
              </c:pt>
              <c:pt idx="8887">
                <c:v>0.88880000000000003</c:v>
              </c:pt>
              <c:pt idx="8888">
                <c:v>0.88890000000000002</c:v>
              </c:pt>
              <c:pt idx="8889">
                <c:v>0.88900000000000001</c:v>
              </c:pt>
              <c:pt idx="8890">
                <c:v>0.8891</c:v>
              </c:pt>
              <c:pt idx="8891">
                <c:v>0.88919999999999999</c:v>
              </c:pt>
              <c:pt idx="8892">
                <c:v>0.88929999999999998</c:v>
              </c:pt>
              <c:pt idx="8893">
                <c:v>0.88939999999999997</c:v>
              </c:pt>
              <c:pt idx="8894">
                <c:v>0.88949999999999996</c:v>
              </c:pt>
              <c:pt idx="8895">
                <c:v>0.88959999999999995</c:v>
              </c:pt>
              <c:pt idx="8896">
                <c:v>0.88970000000000005</c:v>
              </c:pt>
              <c:pt idx="8897">
                <c:v>0.88980000000000004</c:v>
              </c:pt>
              <c:pt idx="8898">
                <c:v>0.88990000000000002</c:v>
              </c:pt>
              <c:pt idx="8899">
                <c:v>0.89</c:v>
              </c:pt>
              <c:pt idx="8900">
                <c:v>0.8901</c:v>
              </c:pt>
              <c:pt idx="8901">
                <c:v>0.89019999999999999</c:v>
              </c:pt>
              <c:pt idx="8902">
                <c:v>0.89029999999999998</c:v>
              </c:pt>
              <c:pt idx="8903">
                <c:v>0.89039999999999997</c:v>
              </c:pt>
              <c:pt idx="8904">
                <c:v>0.89049999999999996</c:v>
              </c:pt>
              <c:pt idx="8905">
                <c:v>0.89059999999999995</c:v>
              </c:pt>
              <c:pt idx="8906">
                <c:v>0.89070000000000005</c:v>
              </c:pt>
              <c:pt idx="8907">
                <c:v>0.89080000000000004</c:v>
              </c:pt>
              <c:pt idx="8908">
                <c:v>0.89090000000000003</c:v>
              </c:pt>
              <c:pt idx="8909">
                <c:v>0.89100000000000001</c:v>
              </c:pt>
              <c:pt idx="8910">
                <c:v>0.8911</c:v>
              </c:pt>
              <c:pt idx="8911">
                <c:v>0.89119999999999999</c:v>
              </c:pt>
              <c:pt idx="8912">
                <c:v>0.89129999999999998</c:v>
              </c:pt>
              <c:pt idx="8913">
                <c:v>0.89139999999999997</c:v>
              </c:pt>
              <c:pt idx="8914">
                <c:v>0.89149999999999996</c:v>
              </c:pt>
              <c:pt idx="8915">
                <c:v>0.89159999999999995</c:v>
              </c:pt>
              <c:pt idx="8916">
                <c:v>0.89170000000000005</c:v>
              </c:pt>
              <c:pt idx="8917">
                <c:v>0.89180000000000004</c:v>
              </c:pt>
              <c:pt idx="8918">
                <c:v>0.89190000000000003</c:v>
              </c:pt>
              <c:pt idx="8919">
                <c:v>0.89200000000000002</c:v>
              </c:pt>
              <c:pt idx="8920">
                <c:v>0.8921</c:v>
              </c:pt>
              <c:pt idx="8921">
                <c:v>0.89219999999999999</c:v>
              </c:pt>
              <c:pt idx="8922">
                <c:v>0.89229999999999998</c:v>
              </c:pt>
              <c:pt idx="8923">
                <c:v>0.89239999999999997</c:v>
              </c:pt>
              <c:pt idx="8924">
                <c:v>0.89249999999999996</c:v>
              </c:pt>
              <c:pt idx="8925">
                <c:v>0.89259999999999995</c:v>
              </c:pt>
              <c:pt idx="8926">
                <c:v>0.89270000000000005</c:v>
              </c:pt>
              <c:pt idx="8927">
                <c:v>0.89280000000000004</c:v>
              </c:pt>
              <c:pt idx="8928">
                <c:v>0.89290000000000003</c:v>
              </c:pt>
              <c:pt idx="8929">
                <c:v>0.89300000000000002</c:v>
              </c:pt>
              <c:pt idx="8930">
                <c:v>0.8931</c:v>
              </c:pt>
              <c:pt idx="8931">
                <c:v>0.89319999999999999</c:v>
              </c:pt>
              <c:pt idx="8932">
                <c:v>0.89329999999999998</c:v>
              </c:pt>
              <c:pt idx="8933">
                <c:v>0.89339999999999997</c:v>
              </c:pt>
              <c:pt idx="8934">
                <c:v>0.89349999999999996</c:v>
              </c:pt>
              <c:pt idx="8935">
                <c:v>0.89359999999999995</c:v>
              </c:pt>
              <c:pt idx="8936">
                <c:v>0.89370000000000005</c:v>
              </c:pt>
              <c:pt idx="8937">
                <c:v>0.89380000000000004</c:v>
              </c:pt>
              <c:pt idx="8938">
                <c:v>0.89390000000000003</c:v>
              </c:pt>
              <c:pt idx="8939">
                <c:v>0.89400000000000002</c:v>
              </c:pt>
              <c:pt idx="8940">
                <c:v>0.89410000000000001</c:v>
              </c:pt>
              <c:pt idx="8941">
                <c:v>0.89419999999999999</c:v>
              </c:pt>
              <c:pt idx="8942">
                <c:v>0.89429999999999998</c:v>
              </c:pt>
              <c:pt idx="8943">
                <c:v>0.89439999999999997</c:v>
              </c:pt>
              <c:pt idx="8944">
                <c:v>0.89449999999999996</c:v>
              </c:pt>
              <c:pt idx="8945">
                <c:v>0.89459999999999995</c:v>
              </c:pt>
              <c:pt idx="8946">
                <c:v>0.89470000000000005</c:v>
              </c:pt>
              <c:pt idx="8947">
                <c:v>0.89480000000000004</c:v>
              </c:pt>
              <c:pt idx="8948">
                <c:v>0.89490000000000003</c:v>
              </c:pt>
              <c:pt idx="8949">
                <c:v>0.89500000000000002</c:v>
              </c:pt>
              <c:pt idx="8950">
                <c:v>0.89510000000000001</c:v>
              </c:pt>
              <c:pt idx="8951">
                <c:v>0.8952</c:v>
              </c:pt>
              <c:pt idx="8952">
                <c:v>0.89529999999999998</c:v>
              </c:pt>
              <c:pt idx="8953">
                <c:v>0.89539999999999997</c:v>
              </c:pt>
              <c:pt idx="8954">
                <c:v>0.89549999999999996</c:v>
              </c:pt>
              <c:pt idx="8955">
                <c:v>0.89559999999999995</c:v>
              </c:pt>
              <c:pt idx="8956">
                <c:v>0.89570000000000005</c:v>
              </c:pt>
              <c:pt idx="8957">
                <c:v>0.89580000000000004</c:v>
              </c:pt>
              <c:pt idx="8958">
                <c:v>0.89590000000000003</c:v>
              </c:pt>
              <c:pt idx="8959">
                <c:v>0.89600000000000002</c:v>
              </c:pt>
              <c:pt idx="8960">
                <c:v>0.89610000000000001</c:v>
              </c:pt>
              <c:pt idx="8961">
                <c:v>0.8962</c:v>
              </c:pt>
              <c:pt idx="8962">
                <c:v>0.89629999999999999</c:v>
              </c:pt>
              <c:pt idx="8963">
                <c:v>0.89639999999999997</c:v>
              </c:pt>
              <c:pt idx="8964">
                <c:v>0.89649999999999996</c:v>
              </c:pt>
              <c:pt idx="8965">
                <c:v>0.89659999999999995</c:v>
              </c:pt>
              <c:pt idx="8966">
                <c:v>0.89670000000000005</c:v>
              </c:pt>
              <c:pt idx="8967">
                <c:v>0.89680000000000004</c:v>
              </c:pt>
              <c:pt idx="8968">
                <c:v>0.89690000000000003</c:v>
              </c:pt>
              <c:pt idx="8969">
                <c:v>0.89700000000000002</c:v>
              </c:pt>
              <c:pt idx="8970">
                <c:v>0.89710000000000001</c:v>
              </c:pt>
              <c:pt idx="8971">
                <c:v>0.8972</c:v>
              </c:pt>
              <c:pt idx="8972">
                <c:v>0.89729999999999999</c:v>
              </c:pt>
              <c:pt idx="8973">
                <c:v>0.89739999999999998</c:v>
              </c:pt>
              <c:pt idx="8974">
                <c:v>0.89749999999999996</c:v>
              </c:pt>
              <c:pt idx="8975">
                <c:v>0.89759999999999995</c:v>
              </c:pt>
              <c:pt idx="8976">
                <c:v>0.89770000000000005</c:v>
              </c:pt>
              <c:pt idx="8977">
                <c:v>0.89780000000000004</c:v>
              </c:pt>
              <c:pt idx="8978">
                <c:v>0.89790000000000003</c:v>
              </c:pt>
              <c:pt idx="8979">
                <c:v>0.89800000000000002</c:v>
              </c:pt>
              <c:pt idx="8980">
                <c:v>0.89810000000000001</c:v>
              </c:pt>
              <c:pt idx="8981">
                <c:v>0.8982</c:v>
              </c:pt>
              <c:pt idx="8982">
                <c:v>0.89829999999999999</c:v>
              </c:pt>
              <c:pt idx="8983">
                <c:v>0.89839999999999998</c:v>
              </c:pt>
              <c:pt idx="8984">
                <c:v>0.89849999999999997</c:v>
              </c:pt>
              <c:pt idx="8985">
                <c:v>0.89859999999999995</c:v>
              </c:pt>
              <c:pt idx="8986">
                <c:v>0.89870000000000005</c:v>
              </c:pt>
              <c:pt idx="8987">
                <c:v>0.89880000000000004</c:v>
              </c:pt>
              <c:pt idx="8988">
                <c:v>0.89890000000000003</c:v>
              </c:pt>
              <c:pt idx="8989">
                <c:v>0.89900000000000002</c:v>
              </c:pt>
              <c:pt idx="8990">
                <c:v>0.89910000000000001</c:v>
              </c:pt>
              <c:pt idx="8991">
                <c:v>0.8992</c:v>
              </c:pt>
              <c:pt idx="8992">
                <c:v>0.89929999999999999</c:v>
              </c:pt>
              <c:pt idx="8993">
                <c:v>0.89939999999999998</c:v>
              </c:pt>
              <c:pt idx="8994">
                <c:v>0.89949999999999997</c:v>
              </c:pt>
              <c:pt idx="8995">
                <c:v>0.89959999999999996</c:v>
              </c:pt>
              <c:pt idx="8996">
                <c:v>0.89970000000000006</c:v>
              </c:pt>
              <c:pt idx="8997">
                <c:v>0.89980000000000004</c:v>
              </c:pt>
              <c:pt idx="8998">
                <c:v>0.89990000000000003</c:v>
              </c:pt>
              <c:pt idx="8999">
                <c:v>0.9</c:v>
              </c:pt>
              <c:pt idx="9000">
                <c:v>0.90010000000000001</c:v>
              </c:pt>
              <c:pt idx="9001">
                <c:v>0.9002</c:v>
              </c:pt>
              <c:pt idx="9002">
                <c:v>0.90029999999999999</c:v>
              </c:pt>
              <c:pt idx="9003">
                <c:v>0.90039999999999998</c:v>
              </c:pt>
              <c:pt idx="9004">
                <c:v>0.90049999999999997</c:v>
              </c:pt>
              <c:pt idx="9005">
                <c:v>0.90059999999999996</c:v>
              </c:pt>
              <c:pt idx="9006">
                <c:v>0.90069999999999995</c:v>
              </c:pt>
              <c:pt idx="9007">
                <c:v>0.90080000000000005</c:v>
              </c:pt>
              <c:pt idx="9008">
                <c:v>0.90090000000000003</c:v>
              </c:pt>
              <c:pt idx="9009">
                <c:v>0.90100000000000002</c:v>
              </c:pt>
              <c:pt idx="9010">
                <c:v>0.90110000000000001</c:v>
              </c:pt>
              <c:pt idx="9011">
                <c:v>0.9012</c:v>
              </c:pt>
              <c:pt idx="9012">
                <c:v>0.90129999999999999</c:v>
              </c:pt>
              <c:pt idx="9013">
                <c:v>0.90139999999999998</c:v>
              </c:pt>
              <c:pt idx="9014">
                <c:v>0.90149999999999997</c:v>
              </c:pt>
              <c:pt idx="9015">
                <c:v>0.90159999999999996</c:v>
              </c:pt>
              <c:pt idx="9016">
                <c:v>0.90169999999999995</c:v>
              </c:pt>
              <c:pt idx="9017">
                <c:v>0.90180000000000005</c:v>
              </c:pt>
              <c:pt idx="9018">
                <c:v>0.90190000000000003</c:v>
              </c:pt>
              <c:pt idx="9019">
                <c:v>0.90200000000000002</c:v>
              </c:pt>
              <c:pt idx="9020">
                <c:v>0.90210000000000001</c:v>
              </c:pt>
              <c:pt idx="9021">
                <c:v>0.9022</c:v>
              </c:pt>
              <c:pt idx="9022">
                <c:v>0.90229999999999999</c:v>
              </c:pt>
              <c:pt idx="9023">
                <c:v>0.90239999999999998</c:v>
              </c:pt>
              <c:pt idx="9024">
                <c:v>0.90249999999999997</c:v>
              </c:pt>
              <c:pt idx="9025">
                <c:v>0.90259999999999996</c:v>
              </c:pt>
              <c:pt idx="9026">
                <c:v>0.90269999999999995</c:v>
              </c:pt>
              <c:pt idx="9027">
                <c:v>0.90280000000000005</c:v>
              </c:pt>
              <c:pt idx="9028">
                <c:v>0.90290000000000004</c:v>
              </c:pt>
              <c:pt idx="9029">
                <c:v>0.90300000000000002</c:v>
              </c:pt>
              <c:pt idx="9030">
                <c:v>0.90310000000000001</c:v>
              </c:pt>
              <c:pt idx="9031">
                <c:v>0.9032</c:v>
              </c:pt>
              <c:pt idx="9032">
                <c:v>0.90329999999999999</c:v>
              </c:pt>
              <c:pt idx="9033">
                <c:v>0.90339999999999998</c:v>
              </c:pt>
              <c:pt idx="9034">
                <c:v>0.90349999999999997</c:v>
              </c:pt>
              <c:pt idx="9035">
                <c:v>0.90359999999999996</c:v>
              </c:pt>
              <c:pt idx="9036">
                <c:v>0.90369999999999995</c:v>
              </c:pt>
              <c:pt idx="9037">
                <c:v>0.90380000000000005</c:v>
              </c:pt>
              <c:pt idx="9038">
                <c:v>0.90390000000000004</c:v>
              </c:pt>
              <c:pt idx="9039">
                <c:v>0.90400000000000003</c:v>
              </c:pt>
              <c:pt idx="9040">
                <c:v>0.90410000000000001</c:v>
              </c:pt>
              <c:pt idx="9041">
                <c:v>0.9042</c:v>
              </c:pt>
              <c:pt idx="9042">
                <c:v>0.90429999999999999</c:v>
              </c:pt>
              <c:pt idx="9043">
                <c:v>0.90439999999999998</c:v>
              </c:pt>
              <c:pt idx="9044">
                <c:v>0.90449999999999997</c:v>
              </c:pt>
              <c:pt idx="9045">
                <c:v>0.90459999999999996</c:v>
              </c:pt>
              <c:pt idx="9046">
                <c:v>0.90469999999999995</c:v>
              </c:pt>
              <c:pt idx="9047">
                <c:v>0.90480000000000005</c:v>
              </c:pt>
              <c:pt idx="9048">
                <c:v>0.90490000000000004</c:v>
              </c:pt>
              <c:pt idx="9049">
                <c:v>0.90500000000000003</c:v>
              </c:pt>
              <c:pt idx="9050">
                <c:v>0.90510000000000002</c:v>
              </c:pt>
              <c:pt idx="9051">
                <c:v>0.9052</c:v>
              </c:pt>
              <c:pt idx="9052">
                <c:v>0.90529999999999999</c:v>
              </c:pt>
              <c:pt idx="9053">
                <c:v>0.90539999999999998</c:v>
              </c:pt>
              <c:pt idx="9054">
                <c:v>0.90549999999999997</c:v>
              </c:pt>
              <c:pt idx="9055">
                <c:v>0.90559999999999996</c:v>
              </c:pt>
              <c:pt idx="9056">
                <c:v>0.90569999999999995</c:v>
              </c:pt>
              <c:pt idx="9057">
                <c:v>0.90580000000000005</c:v>
              </c:pt>
              <c:pt idx="9058">
                <c:v>0.90590000000000004</c:v>
              </c:pt>
              <c:pt idx="9059">
                <c:v>0.90600000000000003</c:v>
              </c:pt>
              <c:pt idx="9060">
                <c:v>0.90610000000000002</c:v>
              </c:pt>
              <c:pt idx="9061">
                <c:v>0.90620000000000001</c:v>
              </c:pt>
              <c:pt idx="9062">
                <c:v>0.90629999999999999</c:v>
              </c:pt>
              <c:pt idx="9063">
                <c:v>0.90639999999999998</c:v>
              </c:pt>
              <c:pt idx="9064">
                <c:v>0.90649999999999997</c:v>
              </c:pt>
              <c:pt idx="9065">
                <c:v>0.90659999999999996</c:v>
              </c:pt>
              <c:pt idx="9066">
                <c:v>0.90669999999999995</c:v>
              </c:pt>
              <c:pt idx="9067">
                <c:v>0.90680000000000005</c:v>
              </c:pt>
              <c:pt idx="9068">
                <c:v>0.90690000000000004</c:v>
              </c:pt>
              <c:pt idx="9069">
                <c:v>0.90700000000000003</c:v>
              </c:pt>
              <c:pt idx="9070">
                <c:v>0.90710000000000002</c:v>
              </c:pt>
              <c:pt idx="9071">
                <c:v>0.90720000000000001</c:v>
              </c:pt>
              <c:pt idx="9072">
                <c:v>0.9073</c:v>
              </c:pt>
              <c:pt idx="9073">
                <c:v>0.90739999999999998</c:v>
              </c:pt>
              <c:pt idx="9074">
                <c:v>0.90749999999999997</c:v>
              </c:pt>
              <c:pt idx="9075">
                <c:v>0.90759999999999996</c:v>
              </c:pt>
              <c:pt idx="9076">
                <c:v>0.90769999999999995</c:v>
              </c:pt>
              <c:pt idx="9077">
                <c:v>0.90780000000000005</c:v>
              </c:pt>
              <c:pt idx="9078">
                <c:v>0.90790000000000004</c:v>
              </c:pt>
              <c:pt idx="9079">
                <c:v>0.90800000000000003</c:v>
              </c:pt>
              <c:pt idx="9080">
                <c:v>0.90810000000000002</c:v>
              </c:pt>
              <c:pt idx="9081">
                <c:v>0.90820000000000001</c:v>
              </c:pt>
              <c:pt idx="9082">
                <c:v>0.9083</c:v>
              </c:pt>
              <c:pt idx="9083">
                <c:v>0.90839999999999999</c:v>
              </c:pt>
              <c:pt idx="9084">
                <c:v>0.90849999999999997</c:v>
              </c:pt>
              <c:pt idx="9085">
                <c:v>0.90859999999999996</c:v>
              </c:pt>
              <c:pt idx="9086">
                <c:v>0.90869999999999995</c:v>
              </c:pt>
              <c:pt idx="9087">
                <c:v>0.90880000000000005</c:v>
              </c:pt>
              <c:pt idx="9088">
                <c:v>0.90890000000000004</c:v>
              </c:pt>
              <c:pt idx="9089">
                <c:v>0.90900000000000003</c:v>
              </c:pt>
              <c:pt idx="9090">
                <c:v>0.90910000000000002</c:v>
              </c:pt>
              <c:pt idx="9091">
                <c:v>0.90920000000000001</c:v>
              </c:pt>
              <c:pt idx="9092">
                <c:v>0.9093</c:v>
              </c:pt>
              <c:pt idx="9093">
                <c:v>0.90939999999999999</c:v>
              </c:pt>
              <c:pt idx="9094">
                <c:v>0.90949999999999998</c:v>
              </c:pt>
              <c:pt idx="9095">
                <c:v>0.90959999999999996</c:v>
              </c:pt>
              <c:pt idx="9096">
                <c:v>0.90969999999999995</c:v>
              </c:pt>
              <c:pt idx="9097">
                <c:v>0.90980000000000005</c:v>
              </c:pt>
              <c:pt idx="9098">
                <c:v>0.90990000000000004</c:v>
              </c:pt>
              <c:pt idx="9099">
                <c:v>0.91</c:v>
              </c:pt>
              <c:pt idx="9100">
                <c:v>0.91010000000000002</c:v>
              </c:pt>
              <c:pt idx="9101">
                <c:v>0.91020000000000001</c:v>
              </c:pt>
              <c:pt idx="9102">
                <c:v>0.9103</c:v>
              </c:pt>
              <c:pt idx="9103">
                <c:v>0.91039999999999999</c:v>
              </c:pt>
              <c:pt idx="9104">
                <c:v>0.91049999999999998</c:v>
              </c:pt>
              <c:pt idx="9105">
                <c:v>0.91059999999999997</c:v>
              </c:pt>
              <c:pt idx="9106">
                <c:v>0.91069999999999995</c:v>
              </c:pt>
              <c:pt idx="9107">
                <c:v>0.91080000000000005</c:v>
              </c:pt>
              <c:pt idx="9108">
                <c:v>0.91090000000000004</c:v>
              </c:pt>
              <c:pt idx="9109">
                <c:v>0.91100000000000003</c:v>
              </c:pt>
              <c:pt idx="9110">
                <c:v>0.91110000000000002</c:v>
              </c:pt>
              <c:pt idx="9111">
                <c:v>0.91120000000000001</c:v>
              </c:pt>
              <c:pt idx="9112">
                <c:v>0.9113</c:v>
              </c:pt>
              <c:pt idx="9113">
                <c:v>0.91139999999999999</c:v>
              </c:pt>
              <c:pt idx="9114">
                <c:v>0.91149999999999998</c:v>
              </c:pt>
              <c:pt idx="9115">
                <c:v>0.91159999999999997</c:v>
              </c:pt>
              <c:pt idx="9116">
                <c:v>0.91169999999999995</c:v>
              </c:pt>
              <c:pt idx="9117">
                <c:v>0.91180000000000005</c:v>
              </c:pt>
              <c:pt idx="9118">
                <c:v>0.91190000000000004</c:v>
              </c:pt>
              <c:pt idx="9119">
                <c:v>0.91200000000000003</c:v>
              </c:pt>
              <c:pt idx="9120">
                <c:v>0.91210000000000002</c:v>
              </c:pt>
              <c:pt idx="9121">
                <c:v>0.91220000000000001</c:v>
              </c:pt>
              <c:pt idx="9122">
                <c:v>0.9123</c:v>
              </c:pt>
              <c:pt idx="9123">
                <c:v>0.91239999999999999</c:v>
              </c:pt>
              <c:pt idx="9124">
                <c:v>0.91249999999999998</c:v>
              </c:pt>
              <c:pt idx="9125">
                <c:v>0.91259999999999997</c:v>
              </c:pt>
              <c:pt idx="9126">
                <c:v>0.91269999999999996</c:v>
              </c:pt>
              <c:pt idx="9127">
                <c:v>0.91279999999999994</c:v>
              </c:pt>
              <c:pt idx="9128">
                <c:v>0.91290000000000004</c:v>
              </c:pt>
              <c:pt idx="9129">
                <c:v>0.91300000000000003</c:v>
              </c:pt>
              <c:pt idx="9130">
                <c:v>0.91310000000000002</c:v>
              </c:pt>
              <c:pt idx="9131">
                <c:v>0.91320000000000001</c:v>
              </c:pt>
              <c:pt idx="9132">
                <c:v>0.9133</c:v>
              </c:pt>
              <c:pt idx="9133">
                <c:v>0.91339999999999999</c:v>
              </c:pt>
              <c:pt idx="9134">
                <c:v>0.91349999999999998</c:v>
              </c:pt>
              <c:pt idx="9135">
                <c:v>0.91359999999999997</c:v>
              </c:pt>
              <c:pt idx="9136">
                <c:v>0.91369999999999996</c:v>
              </c:pt>
              <c:pt idx="9137">
                <c:v>0.91379999999999995</c:v>
              </c:pt>
              <c:pt idx="9138">
                <c:v>0.91390000000000005</c:v>
              </c:pt>
              <c:pt idx="9139">
                <c:v>0.91400000000000003</c:v>
              </c:pt>
              <c:pt idx="9140">
                <c:v>0.91410000000000002</c:v>
              </c:pt>
              <c:pt idx="9141">
                <c:v>0.91420000000000001</c:v>
              </c:pt>
              <c:pt idx="9142">
                <c:v>0.9143</c:v>
              </c:pt>
              <c:pt idx="9143">
                <c:v>0.91439999999999999</c:v>
              </c:pt>
              <c:pt idx="9144">
                <c:v>0.91449999999999998</c:v>
              </c:pt>
              <c:pt idx="9145">
                <c:v>0.91459999999999997</c:v>
              </c:pt>
              <c:pt idx="9146">
                <c:v>0.91469999999999996</c:v>
              </c:pt>
              <c:pt idx="9147">
                <c:v>0.91479999999999995</c:v>
              </c:pt>
              <c:pt idx="9148">
                <c:v>0.91490000000000005</c:v>
              </c:pt>
              <c:pt idx="9149">
                <c:v>0.91500000000000004</c:v>
              </c:pt>
              <c:pt idx="9150">
                <c:v>0.91510000000000002</c:v>
              </c:pt>
              <c:pt idx="9151">
                <c:v>0.91520000000000001</c:v>
              </c:pt>
              <c:pt idx="9152">
                <c:v>0.9153</c:v>
              </c:pt>
              <c:pt idx="9153">
                <c:v>0.91539999999999999</c:v>
              </c:pt>
              <c:pt idx="9154">
                <c:v>0.91549999999999998</c:v>
              </c:pt>
              <c:pt idx="9155">
                <c:v>0.91559999999999997</c:v>
              </c:pt>
              <c:pt idx="9156">
                <c:v>0.91569999999999996</c:v>
              </c:pt>
              <c:pt idx="9157">
                <c:v>0.91579999999999995</c:v>
              </c:pt>
              <c:pt idx="9158">
                <c:v>0.91590000000000005</c:v>
              </c:pt>
              <c:pt idx="9159">
                <c:v>0.91600000000000004</c:v>
              </c:pt>
              <c:pt idx="9160">
                <c:v>0.91610000000000003</c:v>
              </c:pt>
              <c:pt idx="9161">
                <c:v>0.91620000000000001</c:v>
              </c:pt>
              <c:pt idx="9162">
                <c:v>0.9163</c:v>
              </c:pt>
              <c:pt idx="9163">
                <c:v>0.91639999999999999</c:v>
              </c:pt>
              <c:pt idx="9164">
                <c:v>0.91649999999999998</c:v>
              </c:pt>
              <c:pt idx="9165">
                <c:v>0.91659999999999997</c:v>
              </c:pt>
              <c:pt idx="9166">
                <c:v>0.91669999999999996</c:v>
              </c:pt>
              <c:pt idx="9167">
                <c:v>0.91679999999999995</c:v>
              </c:pt>
              <c:pt idx="9168">
                <c:v>0.91690000000000005</c:v>
              </c:pt>
              <c:pt idx="9169">
                <c:v>0.91700000000000004</c:v>
              </c:pt>
              <c:pt idx="9170">
                <c:v>0.91710000000000003</c:v>
              </c:pt>
              <c:pt idx="9171">
                <c:v>0.91720000000000002</c:v>
              </c:pt>
              <c:pt idx="9172">
                <c:v>0.9173</c:v>
              </c:pt>
              <c:pt idx="9173">
                <c:v>0.91739999999999999</c:v>
              </c:pt>
              <c:pt idx="9174">
                <c:v>0.91749999999999998</c:v>
              </c:pt>
              <c:pt idx="9175">
                <c:v>0.91759999999999997</c:v>
              </c:pt>
              <c:pt idx="9176">
                <c:v>0.91769999999999996</c:v>
              </c:pt>
              <c:pt idx="9177">
                <c:v>0.91779999999999995</c:v>
              </c:pt>
              <c:pt idx="9178">
                <c:v>0.91790000000000005</c:v>
              </c:pt>
              <c:pt idx="9179">
                <c:v>0.91800000000000004</c:v>
              </c:pt>
              <c:pt idx="9180">
                <c:v>0.91810000000000003</c:v>
              </c:pt>
              <c:pt idx="9181">
                <c:v>0.91820000000000002</c:v>
              </c:pt>
              <c:pt idx="9182">
                <c:v>0.91830000000000001</c:v>
              </c:pt>
              <c:pt idx="9183">
                <c:v>0.91839999999999999</c:v>
              </c:pt>
              <c:pt idx="9184">
                <c:v>0.91849999999999998</c:v>
              </c:pt>
              <c:pt idx="9185">
                <c:v>0.91859999999999997</c:v>
              </c:pt>
              <c:pt idx="9186">
                <c:v>0.91869999999999996</c:v>
              </c:pt>
              <c:pt idx="9187">
                <c:v>0.91879999999999995</c:v>
              </c:pt>
              <c:pt idx="9188">
                <c:v>0.91890000000000005</c:v>
              </c:pt>
              <c:pt idx="9189">
                <c:v>0.91900000000000004</c:v>
              </c:pt>
              <c:pt idx="9190">
                <c:v>0.91910000000000003</c:v>
              </c:pt>
              <c:pt idx="9191">
                <c:v>0.91920000000000002</c:v>
              </c:pt>
              <c:pt idx="9192">
                <c:v>0.91930000000000001</c:v>
              </c:pt>
              <c:pt idx="9193">
                <c:v>0.9194</c:v>
              </c:pt>
              <c:pt idx="9194">
                <c:v>0.91949999999999998</c:v>
              </c:pt>
              <c:pt idx="9195">
                <c:v>0.91959999999999997</c:v>
              </c:pt>
              <c:pt idx="9196">
                <c:v>0.91969999999999996</c:v>
              </c:pt>
              <c:pt idx="9197">
                <c:v>0.91979999999999995</c:v>
              </c:pt>
              <c:pt idx="9198">
                <c:v>0.91990000000000005</c:v>
              </c:pt>
              <c:pt idx="9199">
                <c:v>0.92</c:v>
              </c:pt>
              <c:pt idx="9200">
                <c:v>0.92010000000000003</c:v>
              </c:pt>
              <c:pt idx="9201">
                <c:v>0.92020000000000002</c:v>
              </c:pt>
              <c:pt idx="9202">
                <c:v>0.92030000000000001</c:v>
              </c:pt>
              <c:pt idx="9203">
                <c:v>0.9204</c:v>
              </c:pt>
              <c:pt idx="9204">
                <c:v>0.92049999999999998</c:v>
              </c:pt>
              <c:pt idx="9205">
                <c:v>0.92059999999999997</c:v>
              </c:pt>
              <c:pt idx="9206">
                <c:v>0.92069999999999996</c:v>
              </c:pt>
              <c:pt idx="9207">
                <c:v>0.92079999999999995</c:v>
              </c:pt>
              <c:pt idx="9208">
                <c:v>0.92090000000000005</c:v>
              </c:pt>
              <c:pt idx="9209">
                <c:v>0.92100000000000004</c:v>
              </c:pt>
              <c:pt idx="9210">
                <c:v>0.92110000000000003</c:v>
              </c:pt>
              <c:pt idx="9211">
                <c:v>0.92120000000000002</c:v>
              </c:pt>
              <c:pt idx="9212">
                <c:v>0.92130000000000001</c:v>
              </c:pt>
              <c:pt idx="9213">
                <c:v>0.9214</c:v>
              </c:pt>
              <c:pt idx="9214">
                <c:v>0.92149999999999999</c:v>
              </c:pt>
              <c:pt idx="9215">
                <c:v>0.92159999999999997</c:v>
              </c:pt>
              <c:pt idx="9216">
                <c:v>0.92169999999999996</c:v>
              </c:pt>
              <c:pt idx="9217">
                <c:v>0.92179999999999995</c:v>
              </c:pt>
              <c:pt idx="9218">
                <c:v>0.92190000000000005</c:v>
              </c:pt>
              <c:pt idx="9219">
                <c:v>0.92200000000000004</c:v>
              </c:pt>
              <c:pt idx="9220">
                <c:v>0.92210000000000003</c:v>
              </c:pt>
              <c:pt idx="9221">
                <c:v>0.92220000000000002</c:v>
              </c:pt>
              <c:pt idx="9222">
                <c:v>0.92230000000000001</c:v>
              </c:pt>
              <c:pt idx="9223">
                <c:v>0.9224</c:v>
              </c:pt>
              <c:pt idx="9224">
                <c:v>0.92249999999999999</c:v>
              </c:pt>
              <c:pt idx="9225">
                <c:v>0.92259999999999998</c:v>
              </c:pt>
              <c:pt idx="9226">
                <c:v>0.92269999999999996</c:v>
              </c:pt>
              <c:pt idx="9227">
                <c:v>0.92279999999999995</c:v>
              </c:pt>
              <c:pt idx="9228">
                <c:v>0.92290000000000005</c:v>
              </c:pt>
              <c:pt idx="9229">
                <c:v>0.92300000000000004</c:v>
              </c:pt>
              <c:pt idx="9230">
                <c:v>0.92310000000000003</c:v>
              </c:pt>
              <c:pt idx="9231">
                <c:v>0.92320000000000002</c:v>
              </c:pt>
              <c:pt idx="9232">
                <c:v>0.92330000000000001</c:v>
              </c:pt>
              <c:pt idx="9233">
                <c:v>0.9234</c:v>
              </c:pt>
              <c:pt idx="9234">
                <c:v>0.92349999999999999</c:v>
              </c:pt>
              <c:pt idx="9235">
                <c:v>0.92359999999999998</c:v>
              </c:pt>
              <c:pt idx="9236">
                <c:v>0.92369999999999997</c:v>
              </c:pt>
              <c:pt idx="9237">
                <c:v>0.92379999999999995</c:v>
              </c:pt>
              <c:pt idx="9238">
                <c:v>0.92390000000000005</c:v>
              </c:pt>
              <c:pt idx="9239">
                <c:v>0.92400000000000004</c:v>
              </c:pt>
              <c:pt idx="9240">
                <c:v>0.92410000000000003</c:v>
              </c:pt>
              <c:pt idx="9241">
                <c:v>0.92420000000000002</c:v>
              </c:pt>
              <c:pt idx="9242">
                <c:v>0.92430000000000001</c:v>
              </c:pt>
              <c:pt idx="9243">
                <c:v>0.9244</c:v>
              </c:pt>
              <c:pt idx="9244">
                <c:v>0.92449999999999999</c:v>
              </c:pt>
              <c:pt idx="9245">
                <c:v>0.92459999999999998</c:v>
              </c:pt>
              <c:pt idx="9246">
                <c:v>0.92469999999999997</c:v>
              </c:pt>
              <c:pt idx="9247">
                <c:v>0.92479999999999996</c:v>
              </c:pt>
              <c:pt idx="9248">
                <c:v>0.92490000000000006</c:v>
              </c:pt>
              <c:pt idx="9249">
                <c:v>0.92500000000000004</c:v>
              </c:pt>
              <c:pt idx="9250">
                <c:v>0.92510000000000003</c:v>
              </c:pt>
              <c:pt idx="9251">
                <c:v>0.92520000000000002</c:v>
              </c:pt>
              <c:pt idx="9252">
                <c:v>0.92530000000000001</c:v>
              </c:pt>
              <c:pt idx="9253">
                <c:v>0.9254</c:v>
              </c:pt>
              <c:pt idx="9254">
                <c:v>0.92549999999999999</c:v>
              </c:pt>
              <c:pt idx="9255">
                <c:v>0.92559999999999998</c:v>
              </c:pt>
              <c:pt idx="9256">
                <c:v>0.92569999999999997</c:v>
              </c:pt>
              <c:pt idx="9257">
                <c:v>0.92579999999999996</c:v>
              </c:pt>
              <c:pt idx="9258">
                <c:v>0.92589999999999995</c:v>
              </c:pt>
              <c:pt idx="9259">
                <c:v>0.92600000000000005</c:v>
              </c:pt>
              <c:pt idx="9260">
                <c:v>0.92610000000000003</c:v>
              </c:pt>
              <c:pt idx="9261">
                <c:v>0.92620000000000002</c:v>
              </c:pt>
              <c:pt idx="9262">
                <c:v>0.92630000000000001</c:v>
              </c:pt>
              <c:pt idx="9263">
                <c:v>0.9264</c:v>
              </c:pt>
              <c:pt idx="9264">
                <c:v>0.92649999999999999</c:v>
              </c:pt>
              <c:pt idx="9265">
                <c:v>0.92659999999999998</c:v>
              </c:pt>
              <c:pt idx="9266">
                <c:v>0.92669999999999997</c:v>
              </c:pt>
              <c:pt idx="9267">
                <c:v>0.92679999999999996</c:v>
              </c:pt>
              <c:pt idx="9268">
                <c:v>0.92689999999999995</c:v>
              </c:pt>
              <c:pt idx="9269">
                <c:v>0.92700000000000005</c:v>
              </c:pt>
              <c:pt idx="9270">
                <c:v>0.92710000000000004</c:v>
              </c:pt>
              <c:pt idx="9271">
                <c:v>0.92720000000000002</c:v>
              </c:pt>
              <c:pt idx="9272">
                <c:v>0.92730000000000001</c:v>
              </c:pt>
              <c:pt idx="9273">
                <c:v>0.9274</c:v>
              </c:pt>
              <c:pt idx="9274">
                <c:v>0.92749999999999999</c:v>
              </c:pt>
              <c:pt idx="9275">
                <c:v>0.92759999999999998</c:v>
              </c:pt>
              <c:pt idx="9276">
                <c:v>0.92769999999999997</c:v>
              </c:pt>
              <c:pt idx="9277">
                <c:v>0.92779999999999996</c:v>
              </c:pt>
              <c:pt idx="9278">
                <c:v>0.92789999999999995</c:v>
              </c:pt>
              <c:pt idx="9279">
                <c:v>0.92800000000000005</c:v>
              </c:pt>
              <c:pt idx="9280">
                <c:v>0.92810000000000004</c:v>
              </c:pt>
              <c:pt idx="9281">
                <c:v>0.92820000000000003</c:v>
              </c:pt>
              <c:pt idx="9282">
                <c:v>0.92830000000000001</c:v>
              </c:pt>
              <c:pt idx="9283">
                <c:v>0.9284</c:v>
              </c:pt>
              <c:pt idx="9284">
                <c:v>0.92849999999999999</c:v>
              </c:pt>
              <c:pt idx="9285">
                <c:v>0.92859999999999998</c:v>
              </c:pt>
              <c:pt idx="9286">
                <c:v>0.92869999999999997</c:v>
              </c:pt>
              <c:pt idx="9287">
                <c:v>0.92879999999999996</c:v>
              </c:pt>
              <c:pt idx="9288">
                <c:v>0.92889999999999995</c:v>
              </c:pt>
              <c:pt idx="9289">
                <c:v>0.92900000000000005</c:v>
              </c:pt>
              <c:pt idx="9290">
                <c:v>0.92910000000000004</c:v>
              </c:pt>
              <c:pt idx="9291">
                <c:v>0.92920000000000003</c:v>
              </c:pt>
              <c:pt idx="9292">
                <c:v>0.92930000000000001</c:v>
              </c:pt>
              <c:pt idx="9293">
                <c:v>0.9294</c:v>
              </c:pt>
              <c:pt idx="9294">
                <c:v>0.92949999999999999</c:v>
              </c:pt>
              <c:pt idx="9295">
                <c:v>0.92959999999999998</c:v>
              </c:pt>
              <c:pt idx="9296">
                <c:v>0.92969999999999997</c:v>
              </c:pt>
              <c:pt idx="9297">
                <c:v>0.92979999999999996</c:v>
              </c:pt>
              <c:pt idx="9298">
                <c:v>0.92989999999999995</c:v>
              </c:pt>
              <c:pt idx="9299">
                <c:v>0.93</c:v>
              </c:pt>
              <c:pt idx="9300">
                <c:v>0.93010000000000004</c:v>
              </c:pt>
              <c:pt idx="9301">
                <c:v>0.93020000000000003</c:v>
              </c:pt>
              <c:pt idx="9302">
                <c:v>0.93030000000000002</c:v>
              </c:pt>
              <c:pt idx="9303">
                <c:v>0.9304</c:v>
              </c:pt>
              <c:pt idx="9304">
                <c:v>0.93049999999999999</c:v>
              </c:pt>
              <c:pt idx="9305">
                <c:v>0.93059999999999998</c:v>
              </c:pt>
              <c:pt idx="9306">
                <c:v>0.93069999999999997</c:v>
              </c:pt>
              <c:pt idx="9307">
                <c:v>0.93079999999999996</c:v>
              </c:pt>
              <c:pt idx="9308">
                <c:v>0.93089999999999995</c:v>
              </c:pt>
              <c:pt idx="9309">
                <c:v>0.93100000000000005</c:v>
              </c:pt>
              <c:pt idx="9310">
                <c:v>0.93110000000000004</c:v>
              </c:pt>
              <c:pt idx="9311">
                <c:v>0.93120000000000003</c:v>
              </c:pt>
              <c:pt idx="9312">
                <c:v>0.93130000000000002</c:v>
              </c:pt>
              <c:pt idx="9313">
                <c:v>0.93140000000000001</c:v>
              </c:pt>
              <c:pt idx="9314">
                <c:v>0.93149999999999999</c:v>
              </c:pt>
              <c:pt idx="9315">
                <c:v>0.93159999999999998</c:v>
              </c:pt>
              <c:pt idx="9316">
                <c:v>0.93169999999999997</c:v>
              </c:pt>
              <c:pt idx="9317">
                <c:v>0.93179999999999996</c:v>
              </c:pt>
              <c:pt idx="9318">
                <c:v>0.93189999999999995</c:v>
              </c:pt>
              <c:pt idx="9319">
                <c:v>0.93200000000000005</c:v>
              </c:pt>
              <c:pt idx="9320">
                <c:v>0.93210000000000004</c:v>
              </c:pt>
              <c:pt idx="9321">
                <c:v>0.93220000000000003</c:v>
              </c:pt>
              <c:pt idx="9322">
                <c:v>0.93230000000000002</c:v>
              </c:pt>
              <c:pt idx="9323">
                <c:v>0.93240000000000001</c:v>
              </c:pt>
              <c:pt idx="9324">
                <c:v>0.9325</c:v>
              </c:pt>
              <c:pt idx="9325">
                <c:v>0.93259999999999998</c:v>
              </c:pt>
              <c:pt idx="9326">
                <c:v>0.93269999999999997</c:v>
              </c:pt>
              <c:pt idx="9327">
                <c:v>0.93279999999999996</c:v>
              </c:pt>
              <c:pt idx="9328">
                <c:v>0.93289999999999995</c:v>
              </c:pt>
              <c:pt idx="9329">
                <c:v>0.93300000000000005</c:v>
              </c:pt>
              <c:pt idx="9330">
                <c:v>0.93310000000000004</c:v>
              </c:pt>
              <c:pt idx="9331">
                <c:v>0.93320000000000003</c:v>
              </c:pt>
              <c:pt idx="9332">
                <c:v>0.93330000000000002</c:v>
              </c:pt>
              <c:pt idx="9333">
                <c:v>0.93340000000000001</c:v>
              </c:pt>
              <c:pt idx="9334">
                <c:v>0.9335</c:v>
              </c:pt>
              <c:pt idx="9335">
                <c:v>0.93359999999999999</c:v>
              </c:pt>
              <c:pt idx="9336">
                <c:v>0.93369999999999997</c:v>
              </c:pt>
              <c:pt idx="9337">
                <c:v>0.93379999999999996</c:v>
              </c:pt>
              <c:pt idx="9338">
                <c:v>0.93389999999999995</c:v>
              </c:pt>
              <c:pt idx="9339">
                <c:v>0.93400000000000005</c:v>
              </c:pt>
              <c:pt idx="9340">
                <c:v>0.93410000000000004</c:v>
              </c:pt>
              <c:pt idx="9341">
                <c:v>0.93420000000000003</c:v>
              </c:pt>
              <c:pt idx="9342">
                <c:v>0.93430000000000002</c:v>
              </c:pt>
              <c:pt idx="9343">
                <c:v>0.93440000000000001</c:v>
              </c:pt>
              <c:pt idx="9344">
                <c:v>0.9345</c:v>
              </c:pt>
              <c:pt idx="9345">
                <c:v>0.93459999999999999</c:v>
              </c:pt>
              <c:pt idx="9346">
                <c:v>0.93469999999999998</c:v>
              </c:pt>
              <c:pt idx="9347">
                <c:v>0.93479999999999996</c:v>
              </c:pt>
              <c:pt idx="9348">
                <c:v>0.93489999999999995</c:v>
              </c:pt>
              <c:pt idx="9349">
                <c:v>0.93500000000000005</c:v>
              </c:pt>
              <c:pt idx="9350">
                <c:v>0.93510000000000004</c:v>
              </c:pt>
              <c:pt idx="9351">
                <c:v>0.93520000000000003</c:v>
              </c:pt>
              <c:pt idx="9352">
                <c:v>0.93530000000000002</c:v>
              </c:pt>
              <c:pt idx="9353">
                <c:v>0.93540000000000001</c:v>
              </c:pt>
              <c:pt idx="9354">
                <c:v>0.9355</c:v>
              </c:pt>
              <c:pt idx="9355">
                <c:v>0.93559999999999999</c:v>
              </c:pt>
              <c:pt idx="9356">
                <c:v>0.93569999999999998</c:v>
              </c:pt>
              <c:pt idx="9357">
                <c:v>0.93579999999999997</c:v>
              </c:pt>
              <c:pt idx="9358">
                <c:v>0.93589999999999995</c:v>
              </c:pt>
              <c:pt idx="9359">
                <c:v>0.93600000000000005</c:v>
              </c:pt>
              <c:pt idx="9360">
                <c:v>0.93610000000000004</c:v>
              </c:pt>
              <c:pt idx="9361">
                <c:v>0.93620000000000003</c:v>
              </c:pt>
              <c:pt idx="9362">
                <c:v>0.93630000000000002</c:v>
              </c:pt>
              <c:pt idx="9363">
                <c:v>0.93640000000000001</c:v>
              </c:pt>
              <c:pt idx="9364">
                <c:v>0.9365</c:v>
              </c:pt>
              <c:pt idx="9365">
                <c:v>0.93659999999999999</c:v>
              </c:pt>
              <c:pt idx="9366">
                <c:v>0.93669999999999998</c:v>
              </c:pt>
              <c:pt idx="9367">
                <c:v>0.93679999999999997</c:v>
              </c:pt>
              <c:pt idx="9368">
                <c:v>0.93689999999999996</c:v>
              </c:pt>
              <c:pt idx="9369">
                <c:v>0.93700000000000006</c:v>
              </c:pt>
              <c:pt idx="9370">
                <c:v>0.93710000000000004</c:v>
              </c:pt>
              <c:pt idx="9371">
                <c:v>0.93720000000000003</c:v>
              </c:pt>
              <c:pt idx="9372">
                <c:v>0.93730000000000002</c:v>
              </c:pt>
              <c:pt idx="9373">
                <c:v>0.93740000000000001</c:v>
              </c:pt>
              <c:pt idx="9374">
                <c:v>0.9375</c:v>
              </c:pt>
              <c:pt idx="9375">
                <c:v>0.93759999999999999</c:v>
              </c:pt>
              <c:pt idx="9376">
                <c:v>0.93769999999999998</c:v>
              </c:pt>
              <c:pt idx="9377">
                <c:v>0.93779999999999997</c:v>
              </c:pt>
              <c:pt idx="9378">
                <c:v>0.93789999999999996</c:v>
              </c:pt>
              <c:pt idx="9379">
                <c:v>0.93799999999999994</c:v>
              </c:pt>
              <c:pt idx="9380">
                <c:v>0.93810000000000004</c:v>
              </c:pt>
              <c:pt idx="9381">
                <c:v>0.93820000000000003</c:v>
              </c:pt>
              <c:pt idx="9382">
                <c:v>0.93830000000000002</c:v>
              </c:pt>
              <c:pt idx="9383">
                <c:v>0.93840000000000001</c:v>
              </c:pt>
              <c:pt idx="9384">
                <c:v>0.9385</c:v>
              </c:pt>
              <c:pt idx="9385">
                <c:v>0.93859999999999999</c:v>
              </c:pt>
              <c:pt idx="9386">
                <c:v>0.93869999999999998</c:v>
              </c:pt>
              <c:pt idx="9387">
                <c:v>0.93879999999999997</c:v>
              </c:pt>
              <c:pt idx="9388">
                <c:v>0.93889999999999996</c:v>
              </c:pt>
              <c:pt idx="9389">
                <c:v>0.93899999999999995</c:v>
              </c:pt>
              <c:pt idx="9390">
                <c:v>0.93910000000000005</c:v>
              </c:pt>
              <c:pt idx="9391">
                <c:v>0.93920000000000003</c:v>
              </c:pt>
              <c:pt idx="9392">
                <c:v>0.93930000000000002</c:v>
              </c:pt>
              <c:pt idx="9393">
                <c:v>0.93940000000000001</c:v>
              </c:pt>
              <c:pt idx="9394">
                <c:v>0.9395</c:v>
              </c:pt>
              <c:pt idx="9395">
                <c:v>0.93959999999999999</c:v>
              </c:pt>
              <c:pt idx="9396">
                <c:v>0.93969999999999998</c:v>
              </c:pt>
              <c:pt idx="9397">
                <c:v>0.93979999999999997</c:v>
              </c:pt>
              <c:pt idx="9398">
                <c:v>0.93989999999999996</c:v>
              </c:pt>
              <c:pt idx="9399">
                <c:v>0.94</c:v>
              </c:pt>
              <c:pt idx="9400">
                <c:v>0.94010000000000005</c:v>
              </c:pt>
              <c:pt idx="9401">
                <c:v>0.94020000000000004</c:v>
              </c:pt>
              <c:pt idx="9402">
                <c:v>0.94030000000000002</c:v>
              </c:pt>
              <c:pt idx="9403">
                <c:v>0.94040000000000001</c:v>
              </c:pt>
              <c:pt idx="9404">
                <c:v>0.9405</c:v>
              </c:pt>
              <c:pt idx="9405">
                <c:v>0.94059999999999999</c:v>
              </c:pt>
              <c:pt idx="9406">
                <c:v>0.94069999999999998</c:v>
              </c:pt>
              <c:pt idx="9407">
                <c:v>0.94079999999999997</c:v>
              </c:pt>
              <c:pt idx="9408">
                <c:v>0.94089999999999996</c:v>
              </c:pt>
              <c:pt idx="9409">
                <c:v>0.94099999999999995</c:v>
              </c:pt>
              <c:pt idx="9410">
                <c:v>0.94110000000000005</c:v>
              </c:pt>
              <c:pt idx="9411">
                <c:v>0.94120000000000004</c:v>
              </c:pt>
              <c:pt idx="9412">
                <c:v>0.94130000000000003</c:v>
              </c:pt>
              <c:pt idx="9413">
                <c:v>0.94140000000000001</c:v>
              </c:pt>
              <c:pt idx="9414">
                <c:v>0.9415</c:v>
              </c:pt>
              <c:pt idx="9415">
                <c:v>0.94159999999999999</c:v>
              </c:pt>
              <c:pt idx="9416">
                <c:v>0.94169999999999998</c:v>
              </c:pt>
              <c:pt idx="9417">
                <c:v>0.94179999999999997</c:v>
              </c:pt>
              <c:pt idx="9418">
                <c:v>0.94189999999999996</c:v>
              </c:pt>
              <c:pt idx="9419">
                <c:v>0.94199999999999995</c:v>
              </c:pt>
              <c:pt idx="9420">
                <c:v>0.94210000000000005</c:v>
              </c:pt>
              <c:pt idx="9421">
                <c:v>0.94220000000000004</c:v>
              </c:pt>
              <c:pt idx="9422">
                <c:v>0.94230000000000003</c:v>
              </c:pt>
              <c:pt idx="9423">
                <c:v>0.94240000000000002</c:v>
              </c:pt>
              <c:pt idx="9424">
                <c:v>0.9425</c:v>
              </c:pt>
              <c:pt idx="9425">
                <c:v>0.94259999999999999</c:v>
              </c:pt>
              <c:pt idx="9426">
                <c:v>0.94269999999999998</c:v>
              </c:pt>
              <c:pt idx="9427">
                <c:v>0.94279999999999997</c:v>
              </c:pt>
              <c:pt idx="9428">
                <c:v>0.94289999999999996</c:v>
              </c:pt>
              <c:pt idx="9429">
                <c:v>0.94299999999999995</c:v>
              </c:pt>
              <c:pt idx="9430">
                <c:v>0.94310000000000005</c:v>
              </c:pt>
              <c:pt idx="9431">
                <c:v>0.94320000000000004</c:v>
              </c:pt>
              <c:pt idx="9432">
                <c:v>0.94330000000000003</c:v>
              </c:pt>
              <c:pt idx="9433">
                <c:v>0.94340000000000002</c:v>
              </c:pt>
              <c:pt idx="9434">
                <c:v>0.94350000000000001</c:v>
              </c:pt>
              <c:pt idx="9435">
                <c:v>0.94359999999999999</c:v>
              </c:pt>
              <c:pt idx="9436">
                <c:v>0.94369999999999998</c:v>
              </c:pt>
              <c:pt idx="9437">
                <c:v>0.94379999999999997</c:v>
              </c:pt>
              <c:pt idx="9438">
                <c:v>0.94389999999999996</c:v>
              </c:pt>
              <c:pt idx="9439">
                <c:v>0.94399999999999995</c:v>
              </c:pt>
              <c:pt idx="9440">
                <c:v>0.94410000000000005</c:v>
              </c:pt>
              <c:pt idx="9441">
                <c:v>0.94420000000000004</c:v>
              </c:pt>
              <c:pt idx="9442">
                <c:v>0.94430000000000003</c:v>
              </c:pt>
              <c:pt idx="9443">
                <c:v>0.94440000000000002</c:v>
              </c:pt>
              <c:pt idx="9444">
                <c:v>0.94450000000000001</c:v>
              </c:pt>
              <c:pt idx="9445">
                <c:v>0.9446</c:v>
              </c:pt>
              <c:pt idx="9446">
                <c:v>0.94469999999999998</c:v>
              </c:pt>
              <c:pt idx="9447">
                <c:v>0.94479999999999997</c:v>
              </c:pt>
              <c:pt idx="9448">
                <c:v>0.94489999999999996</c:v>
              </c:pt>
              <c:pt idx="9449">
                <c:v>0.94499999999999995</c:v>
              </c:pt>
              <c:pt idx="9450">
                <c:v>0.94510000000000005</c:v>
              </c:pt>
              <c:pt idx="9451">
                <c:v>0.94520000000000004</c:v>
              </c:pt>
              <c:pt idx="9452">
                <c:v>0.94530000000000003</c:v>
              </c:pt>
              <c:pt idx="9453">
                <c:v>0.94540000000000002</c:v>
              </c:pt>
              <c:pt idx="9454">
                <c:v>0.94550000000000001</c:v>
              </c:pt>
              <c:pt idx="9455">
                <c:v>0.9456</c:v>
              </c:pt>
              <c:pt idx="9456">
                <c:v>0.94569999999999999</c:v>
              </c:pt>
              <c:pt idx="9457">
                <c:v>0.94579999999999997</c:v>
              </c:pt>
              <c:pt idx="9458">
                <c:v>0.94589999999999996</c:v>
              </c:pt>
              <c:pt idx="9459">
                <c:v>0.94599999999999995</c:v>
              </c:pt>
              <c:pt idx="9460">
                <c:v>0.94610000000000005</c:v>
              </c:pt>
              <c:pt idx="9461">
                <c:v>0.94620000000000004</c:v>
              </c:pt>
              <c:pt idx="9462">
                <c:v>0.94630000000000003</c:v>
              </c:pt>
              <c:pt idx="9463">
                <c:v>0.94640000000000002</c:v>
              </c:pt>
              <c:pt idx="9464">
                <c:v>0.94650000000000001</c:v>
              </c:pt>
              <c:pt idx="9465">
                <c:v>0.9466</c:v>
              </c:pt>
              <c:pt idx="9466">
                <c:v>0.94669999999999999</c:v>
              </c:pt>
              <c:pt idx="9467">
                <c:v>0.94679999999999997</c:v>
              </c:pt>
              <c:pt idx="9468">
                <c:v>0.94689999999999996</c:v>
              </c:pt>
              <c:pt idx="9469">
                <c:v>0.94699999999999995</c:v>
              </c:pt>
              <c:pt idx="9470">
                <c:v>0.94710000000000005</c:v>
              </c:pt>
              <c:pt idx="9471">
                <c:v>0.94720000000000004</c:v>
              </c:pt>
              <c:pt idx="9472">
                <c:v>0.94730000000000003</c:v>
              </c:pt>
              <c:pt idx="9473">
                <c:v>0.94740000000000002</c:v>
              </c:pt>
              <c:pt idx="9474">
                <c:v>0.94750000000000001</c:v>
              </c:pt>
              <c:pt idx="9475">
                <c:v>0.9476</c:v>
              </c:pt>
              <c:pt idx="9476">
                <c:v>0.94769999999999999</c:v>
              </c:pt>
              <c:pt idx="9477">
                <c:v>0.94779999999999998</c:v>
              </c:pt>
              <c:pt idx="9478">
                <c:v>0.94789999999999996</c:v>
              </c:pt>
              <c:pt idx="9479">
                <c:v>0.94799999999999995</c:v>
              </c:pt>
              <c:pt idx="9480">
                <c:v>0.94810000000000005</c:v>
              </c:pt>
              <c:pt idx="9481">
                <c:v>0.94820000000000004</c:v>
              </c:pt>
              <c:pt idx="9482">
                <c:v>0.94830000000000003</c:v>
              </c:pt>
              <c:pt idx="9483">
                <c:v>0.94840000000000002</c:v>
              </c:pt>
              <c:pt idx="9484">
                <c:v>0.94850000000000001</c:v>
              </c:pt>
              <c:pt idx="9485">
                <c:v>0.9486</c:v>
              </c:pt>
              <c:pt idx="9486">
                <c:v>0.94869999999999999</c:v>
              </c:pt>
              <c:pt idx="9487">
                <c:v>0.94879999999999998</c:v>
              </c:pt>
              <c:pt idx="9488">
                <c:v>0.94889999999999997</c:v>
              </c:pt>
              <c:pt idx="9489">
                <c:v>0.94899999999999995</c:v>
              </c:pt>
              <c:pt idx="9490">
                <c:v>0.94910000000000005</c:v>
              </c:pt>
              <c:pt idx="9491">
                <c:v>0.94920000000000004</c:v>
              </c:pt>
              <c:pt idx="9492">
                <c:v>0.94930000000000003</c:v>
              </c:pt>
              <c:pt idx="9493">
                <c:v>0.94940000000000002</c:v>
              </c:pt>
              <c:pt idx="9494">
                <c:v>0.94950000000000001</c:v>
              </c:pt>
              <c:pt idx="9495">
                <c:v>0.9496</c:v>
              </c:pt>
              <c:pt idx="9496">
                <c:v>0.94969999999999999</c:v>
              </c:pt>
              <c:pt idx="9497">
                <c:v>0.94979999999999998</c:v>
              </c:pt>
              <c:pt idx="9498">
                <c:v>0.94989999999999997</c:v>
              </c:pt>
              <c:pt idx="9499">
                <c:v>0.95</c:v>
              </c:pt>
              <c:pt idx="9500">
                <c:v>0.95009999999999994</c:v>
              </c:pt>
              <c:pt idx="9501">
                <c:v>0.95020000000000004</c:v>
              </c:pt>
              <c:pt idx="9502">
                <c:v>0.95030000000000003</c:v>
              </c:pt>
              <c:pt idx="9503">
                <c:v>0.95040000000000002</c:v>
              </c:pt>
              <c:pt idx="9504">
                <c:v>0.95050000000000001</c:v>
              </c:pt>
              <c:pt idx="9505">
                <c:v>0.9506</c:v>
              </c:pt>
              <c:pt idx="9506">
                <c:v>0.95069999999999999</c:v>
              </c:pt>
              <c:pt idx="9507">
                <c:v>0.95079999999999998</c:v>
              </c:pt>
              <c:pt idx="9508">
                <c:v>0.95089999999999997</c:v>
              </c:pt>
              <c:pt idx="9509">
                <c:v>0.95099999999999996</c:v>
              </c:pt>
              <c:pt idx="9510">
                <c:v>0.95109999999999995</c:v>
              </c:pt>
              <c:pt idx="9511">
                <c:v>0.95120000000000005</c:v>
              </c:pt>
              <c:pt idx="9512">
                <c:v>0.95130000000000003</c:v>
              </c:pt>
              <c:pt idx="9513">
                <c:v>0.95140000000000002</c:v>
              </c:pt>
              <c:pt idx="9514">
                <c:v>0.95150000000000001</c:v>
              </c:pt>
              <c:pt idx="9515">
                <c:v>0.9516</c:v>
              </c:pt>
              <c:pt idx="9516">
                <c:v>0.95169999999999999</c:v>
              </c:pt>
              <c:pt idx="9517">
                <c:v>0.95179999999999998</c:v>
              </c:pt>
              <c:pt idx="9518">
                <c:v>0.95189999999999997</c:v>
              </c:pt>
              <c:pt idx="9519">
                <c:v>0.95199999999999996</c:v>
              </c:pt>
              <c:pt idx="9520">
                <c:v>0.95209999999999995</c:v>
              </c:pt>
              <c:pt idx="9521">
                <c:v>0.95220000000000005</c:v>
              </c:pt>
              <c:pt idx="9522">
                <c:v>0.95230000000000004</c:v>
              </c:pt>
              <c:pt idx="9523">
                <c:v>0.95240000000000002</c:v>
              </c:pt>
              <c:pt idx="9524">
                <c:v>0.95250000000000001</c:v>
              </c:pt>
              <c:pt idx="9525">
                <c:v>0.9526</c:v>
              </c:pt>
              <c:pt idx="9526">
                <c:v>0.95269999999999999</c:v>
              </c:pt>
              <c:pt idx="9527">
                <c:v>0.95279999999999998</c:v>
              </c:pt>
              <c:pt idx="9528">
                <c:v>0.95289999999999997</c:v>
              </c:pt>
              <c:pt idx="9529">
                <c:v>0.95299999999999996</c:v>
              </c:pt>
              <c:pt idx="9530">
                <c:v>0.95309999999999995</c:v>
              </c:pt>
              <c:pt idx="9531">
                <c:v>0.95320000000000005</c:v>
              </c:pt>
              <c:pt idx="9532">
                <c:v>0.95330000000000004</c:v>
              </c:pt>
              <c:pt idx="9533">
                <c:v>0.95340000000000003</c:v>
              </c:pt>
              <c:pt idx="9534">
                <c:v>0.95350000000000001</c:v>
              </c:pt>
              <c:pt idx="9535">
                <c:v>0.9536</c:v>
              </c:pt>
              <c:pt idx="9536">
                <c:v>0.95369999999999999</c:v>
              </c:pt>
              <c:pt idx="9537">
                <c:v>0.95379999999999998</c:v>
              </c:pt>
              <c:pt idx="9538">
                <c:v>0.95389999999999997</c:v>
              </c:pt>
              <c:pt idx="9539">
                <c:v>0.95399999999999996</c:v>
              </c:pt>
              <c:pt idx="9540">
                <c:v>0.95409999999999995</c:v>
              </c:pt>
              <c:pt idx="9541">
                <c:v>0.95420000000000005</c:v>
              </c:pt>
              <c:pt idx="9542">
                <c:v>0.95430000000000004</c:v>
              </c:pt>
              <c:pt idx="9543">
                <c:v>0.95440000000000003</c:v>
              </c:pt>
              <c:pt idx="9544">
                <c:v>0.95450000000000002</c:v>
              </c:pt>
              <c:pt idx="9545">
                <c:v>0.9546</c:v>
              </c:pt>
              <c:pt idx="9546">
                <c:v>0.95469999999999999</c:v>
              </c:pt>
              <c:pt idx="9547">
                <c:v>0.95479999999999998</c:v>
              </c:pt>
              <c:pt idx="9548">
                <c:v>0.95489999999999997</c:v>
              </c:pt>
              <c:pt idx="9549">
                <c:v>0.95499999999999996</c:v>
              </c:pt>
              <c:pt idx="9550">
                <c:v>0.95509999999999995</c:v>
              </c:pt>
              <c:pt idx="9551">
                <c:v>0.95520000000000005</c:v>
              </c:pt>
              <c:pt idx="9552">
                <c:v>0.95530000000000004</c:v>
              </c:pt>
              <c:pt idx="9553">
                <c:v>0.95540000000000003</c:v>
              </c:pt>
              <c:pt idx="9554">
                <c:v>0.95550000000000002</c:v>
              </c:pt>
              <c:pt idx="9555">
                <c:v>0.9556</c:v>
              </c:pt>
              <c:pt idx="9556">
                <c:v>0.95569999999999999</c:v>
              </c:pt>
              <c:pt idx="9557">
                <c:v>0.95579999999999998</c:v>
              </c:pt>
              <c:pt idx="9558">
                <c:v>0.95589999999999997</c:v>
              </c:pt>
              <c:pt idx="9559">
                <c:v>0.95599999999999996</c:v>
              </c:pt>
              <c:pt idx="9560">
                <c:v>0.95609999999999995</c:v>
              </c:pt>
              <c:pt idx="9561">
                <c:v>0.95620000000000005</c:v>
              </c:pt>
              <c:pt idx="9562">
                <c:v>0.95630000000000004</c:v>
              </c:pt>
              <c:pt idx="9563">
                <c:v>0.95640000000000003</c:v>
              </c:pt>
              <c:pt idx="9564">
                <c:v>0.95650000000000002</c:v>
              </c:pt>
              <c:pt idx="9565">
                <c:v>0.95660000000000001</c:v>
              </c:pt>
              <c:pt idx="9566">
                <c:v>0.95669999999999999</c:v>
              </c:pt>
              <c:pt idx="9567">
                <c:v>0.95679999999999998</c:v>
              </c:pt>
              <c:pt idx="9568">
                <c:v>0.95689999999999997</c:v>
              </c:pt>
              <c:pt idx="9569">
                <c:v>0.95699999999999996</c:v>
              </c:pt>
              <c:pt idx="9570">
                <c:v>0.95709999999999995</c:v>
              </c:pt>
              <c:pt idx="9571">
                <c:v>0.95720000000000005</c:v>
              </c:pt>
              <c:pt idx="9572">
                <c:v>0.95730000000000004</c:v>
              </c:pt>
              <c:pt idx="9573">
                <c:v>0.95740000000000003</c:v>
              </c:pt>
              <c:pt idx="9574">
                <c:v>0.95750000000000002</c:v>
              </c:pt>
              <c:pt idx="9575">
                <c:v>0.95760000000000001</c:v>
              </c:pt>
              <c:pt idx="9576">
                <c:v>0.9577</c:v>
              </c:pt>
              <c:pt idx="9577">
                <c:v>0.95779999999999998</c:v>
              </c:pt>
              <c:pt idx="9578">
                <c:v>0.95789999999999997</c:v>
              </c:pt>
              <c:pt idx="9579">
                <c:v>0.95799999999999996</c:v>
              </c:pt>
              <c:pt idx="9580">
                <c:v>0.95809999999999995</c:v>
              </c:pt>
              <c:pt idx="9581">
                <c:v>0.95820000000000005</c:v>
              </c:pt>
              <c:pt idx="9582">
                <c:v>0.95830000000000004</c:v>
              </c:pt>
              <c:pt idx="9583">
                <c:v>0.95840000000000003</c:v>
              </c:pt>
              <c:pt idx="9584">
                <c:v>0.95850000000000002</c:v>
              </c:pt>
              <c:pt idx="9585">
                <c:v>0.95860000000000001</c:v>
              </c:pt>
              <c:pt idx="9586">
                <c:v>0.9587</c:v>
              </c:pt>
              <c:pt idx="9587">
                <c:v>0.95879999999999999</c:v>
              </c:pt>
              <c:pt idx="9588">
                <c:v>0.95889999999999997</c:v>
              </c:pt>
              <c:pt idx="9589">
                <c:v>0.95899999999999996</c:v>
              </c:pt>
              <c:pt idx="9590">
                <c:v>0.95909999999999995</c:v>
              </c:pt>
              <c:pt idx="9591">
                <c:v>0.95920000000000005</c:v>
              </c:pt>
              <c:pt idx="9592">
                <c:v>0.95930000000000004</c:v>
              </c:pt>
              <c:pt idx="9593">
                <c:v>0.95940000000000003</c:v>
              </c:pt>
              <c:pt idx="9594">
                <c:v>0.95950000000000002</c:v>
              </c:pt>
              <c:pt idx="9595">
                <c:v>0.95960000000000001</c:v>
              </c:pt>
              <c:pt idx="9596">
                <c:v>0.9597</c:v>
              </c:pt>
              <c:pt idx="9597">
                <c:v>0.95979999999999999</c:v>
              </c:pt>
              <c:pt idx="9598">
                <c:v>0.95989999999999998</c:v>
              </c:pt>
              <c:pt idx="9599">
                <c:v>0.96</c:v>
              </c:pt>
              <c:pt idx="9600">
                <c:v>0.96009999999999995</c:v>
              </c:pt>
              <c:pt idx="9601">
                <c:v>0.96020000000000005</c:v>
              </c:pt>
              <c:pt idx="9602">
                <c:v>0.96030000000000004</c:v>
              </c:pt>
              <c:pt idx="9603">
                <c:v>0.96040000000000003</c:v>
              </c:pt>
              <c:pt idx="9604">
                <c:v>0.96050000000000002</c:v>
              </c:pt>
              <c:pt idx="9605">
                <c:v>0.96060000000000001</c:v>
              </c:pt>
              <c:pt idx="9606">
                <c:v>0.9607</c:v>
              </c:pt>
              <c:pt idx="9607">
                <c:v>0.96079999999999999</c:v>
              </c:pt>
              <c:pt idx="9608">
                <c:v>0.96089999999999998</c:v>
              </c:pt>
              <c:pt idx="9609">
                <c:v>0.96099999999999997</c:v>
              </c:pt>
              <c:pt idx="9610">
                <c:v>0.96109999999999995</c:v>
              </c:pt>
              <c:pt idx="9611">
                <c:v>0.96120000000000005</c:v>
              </c:pt>
              <c:pt idx="9612">
                <c:v>0.96130000000000004</c:v>
              </c:pt>
              <c:pt idx="9613">
                <c:v>0.96140000000000003</c:v>
              </c:pt>
              <c:pt idx="9614">
                <c:v>0.96150000000000002</c:v>
              </c:pt>
              <c:pt idx="9615">
                <c:v>0.96160000000000001</c:v>
              </c:pt>
              <c:pt idx="9616">
                <c:v>0.9617</c:v>
              </c:pt>
              <c:pt idx="9617">
                <c:v>0.96179999999999999</c:v>
              </c:pt>
              <c:pt idx="9618">
                <c:v>0.96189999999999998</c:v>
              </c:pt>
              <c:pt idx="9619">
                <c:v>0.96199999999999997</c:v>
              </c:pt>
              <c:pt idx="9620">
                <c:v>0.96209999999999996</c:v>
              </c:pt>
              <c:pt idx="9621">
                <c:v>0.96220000000000006</c:v>
              </c:pt>
              <c:pt idx="9622">
                <c:v>0.96230000000000004</c:v>
              </c:pt>
              <c:pt idx="9623">
                <c:v>0.96240000000000003</c:v>
              </c:pt>
              <c:pt idx="9624">
                <c:v>0.96250000000000002</c:v>
              </c:pt>
              <c:pt idx="9625">
                <c:v>0.96260000000000001</c:v>
              </c:pt>
              <c:pt idx="9626">
                <c:v>0.9627</c:v>
              </c:pt>
              <c:pt idx="9627">
                <c:v>0.96279999999999999</c:v>
              </c:pt>
              <c:pt idx="9628">
                <c:v>0.96289999999999998</c:v>
              </c:pt>
              <c:pt idx="9629">
                <c:v>0.96299999999999997</c:v>
              </c:pt>
              <c:pt idx="9630">
                <c:v>0.96309999999999996</c:v>
              </c:pt>
              <c:pt idx="9631">
                <c:v>0.96319999999999995</c:v>
              </c:pt>
              <c:pt idx="9632">
                <c:v>0.96330000000000005</c:v>
              </c:pt>
              <c:pt idx="9633">
                <c:v>0.96340000000000003</c:v>
              </c:pt>
              <c:pt idx="9634">
                <c:v>0.96350000000000002</c:v>
              </c:pt>
              <c:pt idx="9635">
                <c:v>0.96360000000000001</c:v>
              </c:pt>
              <c:pt idx="9636">
                <c:v>0.9637</c:v>
              </c:pt>
              <c:pt idx="9637">
                <c:v>0.96379999999999999</c:v>
              </c:pt>
              <c:pt idx="9638">
                <c:v>0.96389999999999998</c:v>
              </c:pt>
              <c:pt idx="9639">
                <c:v>0.96399999999999997</c:v>
              </c:pt>
              <c:pt idx="9640">
                <c:v>0.96409999999999996</c:v>
              </c:pt>
              <c:pt idx="9641">
                <c:v>0.96419999999999995</c:v>
              </c:pt>
              <c:pt idx="9642">
                <c:v>0.96430000000000005</c:v>
              </c:pt>
              <c:pt idx="9643">
                <c:v>0.96440000000000003</c:v>
              </c:pt>
              <c:pt idx="9644">
                <c:v>0.96450000000000002</c:v>
              </c:pt>
              <c:pt idx="9645">
                <c:v>0.96460000000000001</c:v>
              </c:pt>
              <c:pt idx="9646">
                <c:v>0.9647</c:v>
              </c:pt>
              <c:pt idx="9647">
                <c:v>0.96479999999999999</c:v>
              </c:pt>
              <c:pt idx="9648">
                <c:v>0.96489999999999998</c:v>
              </c:pt>
              <c:pt idx="9649">
                <c:v>0.96499999999999997</c:v>
              </c:pt>
              <c:pt idx="9650">
                <c:v>0.96509999999999996</c:v>
              </c:pt>
              <c:pt idx="9651">
                <c:v>0.96519999999999995</c:v>
              </c:pt>
              <c:pt idx="9652">
                <c:v>0.96530000000000005</c:v>
              </c:pt>
              <c:pt idx="9653">
                <c:v>0.96540000000000004</c:v>
              </c:pt>
              <c:pt idx="9654">
                <c:v>0.96550000000000002</c:v>
              </c:pt>
              <c:pt idx="9655">
                <c:v>0.96560000000000001</c:v>
              </c:pt>
              <c:pt idx="9656">
                <c:v>0.9657</c:v>
              </c:pt>
              <c:pt idx="9657">
                <c:v>0.96579999999999999</c:v>
              </c:pt>
              <c:pt idx="9658">
                <c:v>0.96589999999999998</c:v>
              </c:pt>
              <c:pt idx="9659">
                <c:v>0.96599999999999997</c:v>
              </c:pt>
              <c:pt idx="9660">
                <c:v>0.96609999999999996</c:v>
              </c:pt>
              <c:pt idx="9661">
                <c:v>0.96619999999999995</c:v>
              </c:pt>
              <c:pt idx="9662">
                <c:v>0.96630000000000005</c:v>
              </c:pt>
              <c:pt idx="9663">
                <c:v>0.96640000000000004</c:v>
              </c:pt>
              <c:pt idx="9664">
                <c:v>0.96650000000000003</c:v>
              </c:pt>
              <c:pt idx="9665">
                <c:v>0.96660000000000001</c:v>
              </c:pt>
              <c:pt idx="9666">
                <c:v>0.9667</c:v>
              </c:pt>
              <c:pt idx="9667">
                <c:v>0.96679999999999999</c:v>
              </c:pt>
              <c:pt idx="9668">
                <c:v>0.96689999999999998</c:v>
              </c:pt>
              <c:pt idx="9669">
                <c:v>0.96699999999999997</c:v>
              </c:pt>
              <c:pt idx="9670">
                <c:v>0.96709999999999996</c:v>
              </c:pt>
              <c:pt idx="9671">
                <c:v>0.96719999999999995</c:v>
              </c:pt>
              <c:pt idx="9672">
                <c:v>0.96730000000000005</c:v>
              </c:pt>
              <c:pt idx="9673">
                <c:v>0.96740000000000004</c:v>
              </c:pt>
              <c:pt idx="9674">
                <c:v>0.96750000000000003</c:v>
              </c:pt>
              <c:pt idx="9675">
                <c:v>0.96760000000000002</c:v>
              </c:pt>
              <c:pt idx="9676">
                <c:v>0.9677</c:v>
              </c:pt>
              <c:pt idx="9677">
                <c:v>0.96779999999999999</c:v>
              </c:pt>
              <c:pt idx="9678">
                <c:v>0.96789999999999998</c:v>
              </c:pt>
              <c:pt idx="9679">
                <c:v>0.96799999999999997</c:v>
              </c:pt>
              <c:pt idx="9680">
                <c:v>0.96809999999999996</c:v>
              </c:pt>
              <c:pt idx="9681">
                <c:v>0.96819999999999995</c:v>
              </c:pt>
              <c:pt idx="9682">
                <c:v>0.96830000000000005</c:v>
              </c:pt>
              <c:pt idx="9683">
                <c:v>0.96840000000000004</c:v>
              </c:pt>
              <c:pt idx="9684">
                <c:v>0.96850000000000003</c:v>
              </c:pt>
              <c:pt idx="9685">
                <c:v>0.96860000000000002</c:v>
              </c:pt>
              <c:pt idx="9686">
                <c:v>0.96870000000000001</c:v>
              </c:pt>
              <c:pt idx="9687">
                <c:v>0.96879999999999999</c:v>
              </c:pt>
              <c:pt idx="9688">
                <c:v>0.96889999999999998</c:v>
              </c:pt>
              <c:pt idx="9689">
                <c:v>0.96899999999999997</c:v>
              </c:pt>
              <c:pt idx="9690">
                <c:v>0.96909999999999996</c:v>
              </c:pt>
              <c:pt idx="9691">
                <c:v>0.96919999999999995</c:v>
              </c:pt>
              <c:pt idx="9692">
                <c:v>0.96930000000000005</c:v>
              </c:pt>
              <c:pt idx="9693">
                <c:v>0.96940000000000004</c:v>
              </c:pt>
              <c:pt idx="9694">
                <c:v>0.96950000000000003</c:v>
              </c:pt>
              <c:pt idx="9695">
                <c:v>0.96960000000000002</c:v>
              </c:pt>
              <c:pt idx="9696">
                <c:v>0.96970000000000001</c:v>
              </c:pt>
              <c:pt idx="9697">
                <c:v>0.9698</c:v>
              </c:pt>
              <c:pt idx="9698">
                <c:v>0.96989999999999998</c:v>
              </c:pt>
              <c:pt idx="9699">
                <c:v>0.97</c:v>
              </c:pt>
              <c:pt idx="9700">
                <c:v>0.97009999999999996</c:v>
              </c:pt>
              <c:pt idx="9701">
                <c:v>0.97019999999999995</c:v>
              </c:pt>
              <c:pt idx="9702">
                <c:v>0.97030000000000005</c:v>
              </c:pt>
              <c:pt idx="9703">
                <c:v>0.97040000000000004</c:v>
              </c:pt>
              <c:pt idx="9704">
                <c:v>0.97050000000000003</c:v>
              </c:pt>
              <c:pt idx="9705">
                <c:v>0.97060000000000002</c:v>
              </c:pt>
              <c:pt idx="9706">
                <c:v>0.97070000000000001</c:v>
              </c:pt>
              <c:pt idx="9707">
                <c:v>0.9708</c:v>
              </c:pt>
              <c:pt idx="9708">
                <c:v>0.97089999999999999</c:v>
              </c:pt>
              <c:pt idx="9709">
                <c:v>0.97099999999999997</c:v>
              </c:pt>
              <c:pt idx="9710">
                <c:v>0.97109999999999996</c:v>
              </c:pt>
              <c:pt idx="9711">
                <c:v>0.97119999999999995</c:v>
              </c:pt>
              <c:pt idx="9712">
                <c:v>0.97130000000000005</c:v>
              </c:pt>
              <c:pt idx="9713">
                <c:v>0.97140000000000004</c:v>
              </c:pt>
              <c:pt idx="9714">
                <c:v>0.97150000000000003</c:v>
              </c:pt>
              <c:pt idx="9715">
                <c:v>0.97160000000000002</c:v>
              </c:pt>
              <c:pt idx="9716">
                <c:v>0.97170000000000001</c:v>
              </c:pt>
              <c:pt idx="9717">
                <c:v>0.9718</c:v>
              </c:pt>
              <c:pt idx="9718">
                <c:v>0.97189999999999999</c:v>
              </c:pt>
              <c:pt idx="9719">
                <c:v>0.97199999999999998</c:v>
              </c:pt>
              <c:pt idx="9720">
                <c:v>0.97209999999999996</c:v>
              </c:pt>
              <c:pt idx="9721">
                <c:v>0.97219999999999995</c:v>
              </c:pt>
              <c:pt idx="9722">
                <c:v>0.97230000000000005</c:v>
              </c:pt>
              <c:pt idx="9723">
                <c:v>0.97240000000000004</c:v>
              </c:pt>
              <c:pt idx="9724">
                <c:v>0.97250000000000003</c:v>
              </c:pt>
              <c:pt idx="9725">
                <c:v>0.97260000000000002</c:v>
              </c:pt>
              <c:pt idx="9726">
                <c:v>0.97270000000000001</c:v>
              </c:pt>
              <c:pt idx="9727">
                <c:v>0.9728</c:v>
              </c:pt>
              <c:pt idx="9728">
                <c:v>0.97289999999999999</c:v>
              </c:pt>
              <c:pt idx="9729">
                <c:v>0.97299999999999998</c:v>
              </c:pt>
              <c:pt idx="9730">
                <c:v>0.97309999999999997</c:v>
              </c:pt>
              <c:pt idx="9731">
                <c:v>0.97319999999999995</c:v>
              </c:pt>
              <c:pt idx="9732">
                <c:v>0.97330000000000005</c:v>
              </c:pt>
              <c:pt idx="9733">
                <c:v>0.97340000000000004</c:v>
              </c:pt>
              <c:pt idx="9734">
                <c:v>0.97350000000000003</c:v>
              </c:pt>
              <c:pt idx="9735">
                <c:v>0.97360000000000002</c:v>
              </c:pt>
              <c:pt idx="9736">
                <c:v>0.97370000000000001</c:v>
              </c:pt>
              <c:pt idx="9737">
                <c:v>0.9738</c:v>
              </c:pt>
              <c:pt idx="9738">
                <c:v>0.97389999999999999</c:v>
              </c:pt>
              <c:pt idx="9739">
                <c:v>0.97399999999999998</c:v>
              </c:pt>
              <c:pt idx="9740">
                <c:v>0.97409999999999997</c:v>
              </c:pt>
              <c:pt idx="9741">
                <c:v>0.97419999999999995</c:v>
              </c:pt>
              <c:pt idx="9742">
                <c:v>0.97430000000000005</c:v>
              </c:pt>
              <c:pt idx="9743">
                <c:v>0.97440000000000004</c:v>
              </c:pt>
              <c:pt idx="9744">
                <c:v>0.97450000000000003</c:v>
              </c:pt>
              <c:pt idx="9745">
                <c:v>0.97460000000000002</c:v>
              </c:pt>
              <c:pt idx="9746">
                <c:v>0.97470000000000001</c:v>
              </c:pt>
              <c:pt idx="9747">
                <c:v>0.9748</c:v>
              </c:pt>
              <c:pt idx="9748">
                <c:v>0.97489999999999999</c:v>
              </c:pt>
              <c:pt idx="9749">
                <c:v>0.97499999999999998</c:v>
              </c:pt>
              <c:pt idx="9750">
                <c:v>0.97509999999999997</c:v>
              </c:pt>
              <c:pt idx="9751">
                <c:v>0.97519999999999996</c:v>
              </c:pt>
              <c:pt idx="9752">
                <c:v>0.97529999999999994</c:v>
              </c:pt>
              <c:pt idx="9753">
                <c:v>0.97540000000000004</c:v>
              </c:pt>
              <c:pt idx="9754">
                <c:v>0.97550000000000003</c:v>
              </c:pt>
              <c:pt idx="9755">
                <c:v>0.97560000000000002</c:v>
              </c:pt>
              <c:pt idx="9756">
                <c:v>0.97570000000000001</c:v>
              </c:pt>
              <c:pt idx="9757">
                <c:v>0.9758</c:v>
              </c:pt>
              <c:pt idx="9758">
                <c:v>0.97589999999999999</c:v>
              </c:pt>
              <c:pt idx="9759">
                <c:v>0.97599999999999998</c:v>
              </c:pt>
              <c:pt idx="9760">
                <c:v>0.97609999999999997</c:v>
              </c:pt>
              <c:pt idx="9761">
                <c:v>0.97619999999999996</c:v>
              </c:pt>
              <c:pt idx="9762">
                <c:v>0.97629999999999995</c:v>
              </c:pt>
              <c:pt idx="9763">
                <c:v>0.97640000000000005</c:v>
              </c:pt>
              <c:pt idx="9764">
                <c:v>0.97650000000000003</c:v>
              </c:pt>
              <c:pt idx="9765">
                <c:v>0.97660000000000002</c:v>
              </c:pt>
              <c:pt idx="9766">
                <c:v>0.97670000000000001</c:v>
              </c:pt>
              <c:pt idx="9767">
                <c:v>0.9768</c:v>
              </c:pt>
              <c:pt idx="9768">
                <c:v>0.97689999999999999</c:v>
              </c:pt>
              <c:pt idx="9769">
                <c:v>0.97699999999999998</c:v>
              </c:pt>
              <c:pt idx="9770">
                <c:v>0.97709999999999997</c:v>
              </c:pt>
              <c:pt idx="9771">
                <c:v>0.97719999999999996</c:v>
              </c:pt>
              <c:pt idx="9772">
                <c:v>0.97729999999999995</c:v>
              </c:pt>
              <c:pt idx="9773">
                <c:v>0.97740000000000005</c:v>
              </c:pt>
              <c:pt idx="9774">
                <c:v>0.97750000000000004</c:v>
              </c:pt>
              <c:pt idx="9775">
                <c:v>0.97760000000000002</c:v>
              </c:pt>
              <c:pt idx="9776">
                <c:v>0.97770000000000001</c:v>
              </c:pt>
              <c:pt idx="9777">
                <c:v>0.9778</c:v>
              </c:pt>
              <c:pt idx="9778">
                <c:v>0.97789999999999999</c:v>
              </c:pt>
              <c:pt idx="9779">
                <c:v>0.97799999999999998</c:v>
              </c:pt>
              <c:pt idx="9780">
                <c:v>0.97809999999999997</c:v>
              </c:pt>
              <c:pt idx="9781">
                <c:v>0.97819999999999996</c:v>
              </c:pt>
              <c:pt idx="9782">
                <c:v>0.97829999999999995</c:v>
              </c:pt>
              <c:pt idx="9783">
                <c:v>0.97840000000000005</c:v>
              </c:pt>
              <c:pt idx="9784">
                <c:v>0.97850000000000004</c:v>
              </c:pt>
              <c:pt idx="9785">
                <c:v>0.97860000000000003</c:v>
              </c:pt>
              <c:pt idx="9786">
                <c:v>0.97870000000000001</c:v>
              </c:pt>
              <c:pt idx="9787">
                <c:v>0.9788</c:v>
              </c:pt>
              <c:pt idx="9788">
                <c:v>0.97889999999999999</c:v>
              </c:pt>
              <c:pt idx="9789">
                <c:v>0.97899999999999998</c:v>
              </c:pt>
              <c:pt idx="9790">
                <c:v>0.97909999999999997</c:v>
              </c:pt>
              <c:pt idx="9791">
                <c:v>0.97919999999999996</c:v>
              </c:pt>
              <c:pt idx="9792">
                <c:v>0.97929999999999995</c:v>
              </c:pt>
              <c:pt idx="9793">
                <c:v>0.97940000000000005</c:v>
              </c:pt>
              <c:pt idx="9794">
                <c:v>0.97950000000000004</c:v>
              </c:pt>
              <c:pt idx="9795">
                <c:v>0.97960000000000003</c:v>
              </c:pt>
              <c:pt idx="9796">
                <c:v>0.97970000000000002</c:v>
              </c:pt>
              <c:pt idx="9797">
                <c:v>0.9798</c:v>
              </c:pt>
              <c:pt idx="9798">
                <c:v>0.97989999999999999</c:v>
              </c:pt>
              <c:pt idx="9799">
                <c:v>0.98</c:v>
              </c:pt>
              <c:pt idx="9800">
                <c:v>0.98009999999999997</c:v>
              </c:pt>
              <c:pt idx="9801">
                <c:v>0.98019999999999996</c:v>
              </c:pt>
              <c:pt idx="9802">
                <c:v>0.98029999999999995</c:v>
              </c:pt>
              <c:pt idx="9803">
                <c:v>0.98040000000000005</c:v>
              </c:pt>
              <c:pt idx="9804">
                <c:v>0.98050000000000004</c:v>
              </c:pt>
              <c:pt idx="9805">
                <c:v>0.98060000000000003</c:v>
              </c:pt>
              <c:pt idx="9806">
                <c:v>0.98070000000000002</c:v>
              </c:pt>
              <c:pt idx="9807">
                <c:v>0.98080000000000001</c:v>
              </c:pt>
              <c:pt idx="9808">
                <c:v>0.98089999999999999</c:v>
              </c:pt>
              <c:pt idx="9809">
                <c:v>0.98099999999999998</c:v>
              </c:pt>
              <c:pt idx="9810">
                <c:v>0.98109999999999997</c:v>
              </c:pt>
              <c:pt idx="9811">
                <c:v>0.98119999999999996</c:v>
              </c:pt>
              <c:pt idx="9812">
                <c:v>0.98129999999999995</c:v>
              </c:pt>
              <c:pt idx="9813">
                <c:v>0.98140000000000005</c:v>
              </c:pt>
              <c:pt idx="9814">
                <c:v>0.98150000000000004</c:v>
              </c:pt>
              <c:pt idx="9815">
                <c:v>0.98160000000000003</c:v>
              </c:pt>
              <c:pt idx="9816">
                <c:v>0.98170000000000002</c:v>
              </c:pt>
              <c:pt idx="9817">
                <c:v>0.98180000000000001</c:v>
              </c:pt>
              <c:pt idx="9818">
                <c:v>0.9819</c:v>
              </c:pt>
              <c:pt idx="9819">
                <c:v>0.98199999999999998</c:v>
              </c:pt>
              <c:pt idx="9820">
                <c:v>0.98209999999999997</c:v>
              </c:pt>
              <c:pt idx="9821">
                <c:v>0.98219999999999996</c:v>
              </c:pt>
              <c:pt idx="9822">
                <c:v>0.98229999999999995</c:v>
              </c:pt>
              <c:pt idx="9823">
                <c:v>0.98240000000000005</c:v>
              </c:pt>
              <c:pt idx="9824">
                <c:v>0.98250000000000004</c:v>
              </c:pt>
              <c:pt idx="9825">
                <c:v>0.98260000000000003</c:v>
              </c:pt>
              <c:pt idx="9826">
                <c:v>0.98270000000000002</c:v>
              </c:pt>
              <c:pt idx="9827">
                <c:v>0.98280000000000001</c:v>
              </c:pt>
              <c:pt idx="9828">
                <c:v>0.9829</c:v>
              </c:pt>
              <c:pt idx="9829">
                <c:v>0.98299999999999998</c:v>
              </c:pt>
              <c:pt idx="9830">
                <c:v>0.98309999999999997</c:v>
              </c:pt>
              <c:pt idx="9831">
                <c:v>0.98319999999999996</c:v>
              </c:pt>
              <c:pt idx="9832">
                <c:v>0.98329999999999995</c:v>
              </c:pt>
              <c:pt idx="9833">
                <c:v>0.98340000000000005</c:v>
              </c:pt>
              <c:pt idx="9834">
                <c:v>0.98350000000000004</c:v>
              </c:pt>
              <c:pt idx="9835">
                <c:v>0.98360000000000003</c:v>
              </c:pt>
              <c:pt idx="9836">
                <c:v>0.98370000000000002</c:v>
              </c:pt>
              <c:pt idx="9837">
                <c:v>0.98380000000000001</c:v>
              </c:pt>
              <c:pt idx="9838">
                <c:v>0.9839</c:v>
              </c:pt>
              <c:pt idx="9839">
                <c:v>0.98399999999999999</c:v>
              </c:pt>
              <c:pt idx="9840">
                <c:v>0.98409999999999997</c:v>
              </c:pt>
              <c:pt idx="9841">
                <c:v>0.98419999999999996</c:v>
              </c:pt>
              <c:pt idx="9842">
                <c:v>0.98429999999999995</c:v>
              </c:pt>
              <c:pt idx="9843">
                <c:v>0.98440000000000005</c:v>
              </c:pt>
              <c:pt idx="9844">
                <c:v>0.98450000000000004</c:v>
              </c:pt>
              <c:pt idx="9845">
                <c:v>0.98460000000000003</c:v>
              </c:pt>
              <c:pt idx="9846">
                <c:v>0.98470000000000002</c:v>
              </c:pt>
              <c:pt idx="9847">
                <c:v>0.98480000000000001</c:v>
              </c:pt>
              <c:pt idx="9848">
                <c:v>0.9849</c:v>
              </c:pt>
              <c:pt idx="9849">
                <c:v>0.98499999999999999</c:v>
              </c:pt>
              <c:pt idx="9850">
                <c:v>0.98509999999999998</c:v>
              </c:pt>
              <c:pt idx="9851">
                <c:v>0.98519999999999996</c:v>
              </c:pt>
              <c:pt idx="9852">
                <c:v>0.98529999999999995</c:v>
              </c:pt>
              <c:pt idx="9853">
                <c:v>0.98540000000000005</c:v>
              </c:pt>
              <c:pt idx="9854">
                <c:v>0.98550000000000004</c:v>
              </c:pt>
              <c:pt idx="9855">
                <c:v>0.98560000000000003</c:v>
              </c:pt>
              <c:pt idx="9856">
                <c:v>0.98570000000000002</c:v>
              </c:pt>
              <c:pt idx="9857">
                <c:v>0.98580000000000001</c:v>
              </c:pt>
              <c:pt idx="9858">
                <c:v>0.9859</c:v>
              </c:pt>
              <c:pt idx="9859">
                <c:v>0.98599999999999999</c:v>
              </c:pt>
              <c:pt idx="9860">
                <c:v>0.98609999999999998</c:v>
              </c:pt>
              <c:pt idx="9861">
                <c:v>0.98619999999999997</c:v>
              </c:pt>
              <c:pt idx="9862">
                <c:v>0.98629999999999995</c:v>
              </c:pt>
              <c:pt idx="9863">
                <c:v>0.98640000000000005</c:v>
              </c:pt>
              <c:pt idx="9864">
                <c:v>0.98650000000000004</c:v>
              </c:pt>
              <c:pt idx="9865">
                <c:v>0.98660000000000003</c:v>
              </c:pt>
              <c:pt idx="9866">
                <c:v>0.98670000000000002</c:v>
              </c:pt>
              <c:pt idx="9867">
                <c:v>0.98680000000000001</c:v>
              </c:pt>
              <c:pt idx="9868">
                <c:v>0.9869</c:v>
              </c:pt>
              <c:pt idx="9869">
                <c:v>0.98699999999999999</c:v>
              </c:pt>
              <c:pt idx="9870">
                <c:v>0.98709999999999998</c:v>
              </c:pt>
              <c:pt idx="9871">
                <c:v>0.98719999999999997</c:v>
              </c:pt>
              <c:pt idx="9872">
                <c:v>0.98729999999999996</c:v>
              </c:pt>
              <c:pt idx="9873">
                <c:v>0.98740000000000006</c:v>
              </c:pt>
              <c:pt idx="9874">
                <c:v>0.98750000000000004</c:v>
              </c:pt>
              <c:pt idx="9875">
                <c:v>0.98760000000000003</c:v>
              </c:pt>
              <c:pt idx="9876">
                <c:v>0.98770000000000002</c:v>
              </c:pt>
              <c:pt idx="9877">
                <c:v>0.98780000000000001</c:v>
              </c:pt>
              <c:pt idx="9878">
                <c:v>0.9879</c:v>
              </c:pt>
              <c:pt idx="9879">
                <c:v>0.98799999999999999</c:v>
              </c:pt>
              <c:pt idx="9880">
                <c:v>0.98809999999999998</c:v>
              </c:pt>
              <c:pt idx="9881">
                <c:v>0.98819999999999997</c:v>
              </c:pt>
              <c:pt idx="9882">
                <c:v>0.98829999999999996</c:v>
              </c:pt>
              <c:pt idx="9883">
                <c:v>0.98839999999999995</c:v>
              </c:pt>
              <c:pt idx="9884">
                <c:v>0.98850000000000005</c:v>
              </c:pt>
              <c:pt idx="9885">
                <c:v>0.98860000000000003</c:v>
              </c:pt>
              <c:pt idx="9886">
                <c:v>0.98870000000000002</c:v>
              </c:pt>
              <c:pt idx="9887">
                <c:v>0.98880000000000001</c:v>
              </c:pt>
              <c:pt idx="9888">
                <c:v>0.9889</c:v>
              </c:pt>
              <c:pt idx="9889">
                <c:v>0.98899999999999999</c:v>
              </c:pt>
              <c:pt idx="9890">
                <c:v>0.98909999999999998</c:v>
              </c:pt>
              <c:pt idx="9891">
                <c:v>0.98919999999999997</c:v>
              </c:pt>
              <c:pt idx="9892">
                <c:v>0.98929999999999996</c:v>
              </c:pt>
              <c:pt idx="9893">
                <c:v>0.98939999999999995</c:v>
              </c:pt>
              <c:pt idx="9894">
                <c:v>0.98950000000000005</c:v>
              </c:pt>
              <c:pt idx="9895">
                <c:v>0.98960000000000004</c:v>
              </c:pt>
              <c:pt idx="9896">
                <c:v>0.98970000000000002</c:v>
              </c:pt>
              <c:pt idx="9897">
                <c:v>0.98980000000000001</c:v>
              </c:pt>
              <c:pt idx="9898">
                <c:v>0.9899</c:v>
              </c:pt>
              <c:pt idx="9899">
                <c:v>0.99</c:v>
              </c:pt>
              <c:pt idx="9900">
                <c:v>0.99009999999999998</c:v>
              </c:pt>
              <c:pt idx="9901">
                <c:v>0.99019999999999997</c:v>
              </c:pt>
              <c:pt idx="9902">
                <c:v>0.99029999999999996</c:v>
              </c:pt>
              <c:pt idx="9903">
                <c:v>0.99039999999999995</c:v>
              </c:pt>
              <c:pt idx="9904">
                <c:v>0.99050000000000005</c:v>
              </c:pt>
              <c:pt idx="9905">
                <c:v>0.99060000000000004</c:v>
              </c:pt>
              <c:pt idx="9906">
                <c:v>0.99070000000000003</c:v>
              </c:pt>
              <c:pt idx="9907">
                <c:v>0.99080000000000001</c:v>
              </c:pt>
              <c:pt idx="9908">
                <c:v>0.9909</c:v>
              </c:pt>
              <c:pt idx="9909">
                <c:v>0.99099999999999999</c:v>
              </c:pt>
              <c:pt idx="9910">
                <c:v>0.99109999999999998</c:v>
              </c:pt>
              <c:pt idx="9911">
                <c:v>0.99119999999999997</c:v>
              </c:pt>
              <c:pt idx="9912">
                <c:v>0.99129999999999996</c:v>
              </c:pt>
              <c:pt idx="9913">
                <c:v>0.99139999999999995</c:v>
              </c:pt>
              <c:pt idx="9914">
                <c:v>0.99150000000000005</c:v>
              </c:pt>
              <c:pt idx="9915">
                <c:v>0.99160000000000004</c:v>
              </c:pt>
              <c:pt idx="9916">
                <c:v>0.99170000000000003</c:v>
              </c:pt>
              <c:pt idx="9917">
                <c:v>0.99180000000000001</c:v>
              </c:pt>
              <c:pt idx="9918">
                <c:v>0.9919</c:v>
              </c:pt>
              <c:pt idx="9919">
                <c:v>0.99199999999999999</c:v>
              </c:pt>
              <c:pt idx="9920">
                <c:v>0.99209999999999998</c:v>
              </c:pt>
              <c:pt idx="9921">
                <c:v>0.99219999999999997</c:v>
              </c:pt>
              <c:pt idx="9922">
                <c:v>0.99229999999999996</c:v>
              </c:pt>
              <c:pt idx="9923">
                <c:v>0.99239999999999995</c:v>
              </c:pt>
              <c:pt idx="9924">
                <c:v>0.99250000000000005</c:v>
              </c:pt>
              <c:pt idx="9925">
                <c:v>0.99260000000000004</c:v>
              </c:pt>
              <c:pt idx="9926">
                <c:v>0.99270000000000003</c:v>
              </c:pt>
              <c:pt idx="9927">
                <c:v>0.99280000000000002</c:v>
              </c:pt>
              <c:pt idx="9928">
                <c:v>0.9929</c:v>
              </c:pt>
              <c:pt idx="9929">
                <c:v>0.99299999999999999</c:v>
              </c:pt>
              <c:pt idx="9930">
                <c:v>0.99309999999999998</c:v>
              </c:pt>
              <c:pt idx="9931">
                <c:v>0.99319999999999997</c:v>
              </c:pt>
              <c:pt idx="9932">
                <c:v>0.99329999999999996</c:v>
              </c:pt>
              <c:pt idx="9933">
                <c:v>0.99339999999999995</c:v>
              </c:pt>
              <c:pt idx="9934">
                <c:v>0.99350000000000005</c:v>
              </c:pt>
              <c:pt idx="9935">
                <c:v>0.99360000000000004</c:v>
              </c:pt>
              <c:pt idx="9936">
                <c:v>0.99370000000000003</c:v>
              </c:pt>
              <c:pt idx="9937">
                <c:v>0.99380000000000002</c:v>
              </c:pt>
              <c:pt idx="9938">
                <c:v>0.99390000000000001</c:v>
              </c:pt>
              <c:pt idx="9939">
                <c:v>0.99399999999999999</c:v>
              </c:pt>
              <c:pt idx="9940">
                <c:v>0.99409999999999998</c:v>
              </c:pt>
              <c:pt idx="9941">
                <c:v>0.99419999999999997</c:v>
              </c:pt>
              <c:pt idx="9942">
                <c:v>0.99429999999999996</c:v>
              </c:pt>
              <c:pt idx="9943">
                <c:v>0.99439999999999995</c:v>
              </c:pt>
              <c:pt idx="9944">
                <c:v>0.99450000000000005</c:v>
              </c:pt>
              <c:pt idx="9945">
                <c:v>0.99460000000000004</c:v>
              </c:pt>
              <c:pt idx="9946">
                <c:v>0.99470000000000003</c:v>
              </c:pt>
              <c:pt idx="9947">
                <c:v>0.99480000000000002</c:v>
              </c:pt>
              <c:pt idx="9948">
                <c:v>0.99490000000000001</c:v>
              </c:pt>
              <c:pt idx="9949">
                <c:v>0.995</c:v>
              </c:pt>
              <c:pt idx="9950">
                <c:v>0.99509999999999998</c:v>
              </c:pt>
              <c:pt idx="9951">
                <c:v>0.99519999999999997</c:v>
              </c:pt>
              <c:pt idx="9952">
                <c:v>0.99529999999999996</c:v>
              </c:pt>
              <c:pt idx="9953">
                <c:v>0.99539999999999995</c:v>
              </c:pt>
              <c:pt idx="9954">
                <c:v>0.99550000000000005</c:v>
              </c:pt>
              <c:pt idx="9955">
                <c:v>0.99560000000000004</c:v>
              </c:pt>
              <c:pt idx="9956">
                <c:v>0.99570000000000003</c:v>
              </c:pt>
              <c:pt idx="9957">
                <c:v>0.99580000000000002</c:v>
              </c:pt>
              <c:pt idx="9958">
                <c:v>0.99590000000000001</c:v>
              </c:pt>
              <c:pt idx="9959">
                <c:v>0.996</c:v>
              </c:pt>
              <c:pt idx="9960">
                <c:v>0.99609999999999999</c:v>
              </c:pt>
              <c:pt idx="9961">
                <c:v>0.99619999999999997</c:v>
              </c:pt>
              <c:pt idx="9962">
                <c:v>0.99629999999999996</c:v>
              </c:pt>
              <c:pt idx="9963">
                <c:v>0.99639999999999995</c:v>
              </c:pt>
              <c:pt idx="9964">
                <c:v>0.99650000000000005</c:v>
              </c:pt>
              <c:pt idx="9965">
                <c:v>0.99660000000000004</c:v>
              </c:pt>
              <c:pt idx="9966">
                <c:v>0.99670000000000003</c:v>
              </c:pt>
              <c:pt idx="9967">
                <c:v>0.99680000000000002</c:v>
              </c:pt>
              <c:pt idx="9968">
                <c:v>0.99690000000000001</c:v>
              </c:pt>
              <c:pt idx="9969">
                <c:v>0.997</c:v>
              </c:pt>
              <c:pt idx="9970">
                <c:v>0.99709999999999999</c:v>
              </c:pt>
              <c:pt idx="9971">
                <c:v>0.99719999999999998</c:v>
              </c:pt>
              <c:pt idx="9972">
                <c:v>0.99729999999999996</c:v>
              </c:pt>
              <c:pt idx="9973">
                <c:v>0.99739999999999995</c:v>
              </c:pt>
              <c:pt idx="9974">
                <c:v>0.99750000000000005</c:v>
              </c:pt>
              <c:pt idx="9975">
                <c:v>0.99760000000000004</c:v>
              </c:pt>
              <c:pt idx="9976">
                <c:v>0.99770000000000003</c:v>
              </c:pt>
              <c:pt idx="9977">
                <c:v>0.99780000000000002</c:v>
              </c:pt>
              <c:pt idx="9978">
                <c:v>0.99790000000000001</c:v>
              </c:pt>
              <c:pt idx="9979">
                <c:v>0.998</c:v>
              </c:pt>
              <c:pt idx="9980">
                <c:v>0.99809999999999999</c:v>
              </c:pt>
              <c:pt idx="9981">
                <c:v>0.99819999999999998</c:v>
              </c:pt>
              <c:pt idx="9982">
                <c:v>0.99829999999999997</c:v>
              </c:pt>
              <c:pt idx="9983">
                <c:v>0.99839999999999995</c:v>
              </c:pt>
              <c:pt idx="9984">
                <c:v>0.99850000000000005</c:v>
              </c:pt>
              <c:pt idx="9985">
                <c:v>0.99860000000000004</c:v>
              </c:pt>
              <c:pt idx="9986">
                <c:v>0.99870000000000003</c:v>
              </c:pt>
              <c:pt idx="9987">
                <c:v>0.99880000000000002</c:v>
              </c:pt>
              <c:pt idx="9988">
                <c:v>0.99890000000000001</c:v>
              </c:pt>
              <c:pt idx="9989">
                <c:v>0.999</c:v>
              </c:pt>
              <c:pt idx="9990">
                <c:v>0.99909999999999999</c:v>
              </c:pt>
              <c:pt idx="9991">
                <c:v>0.99919999999999998</c:v>
              </c:pt>
              <c:pt idx="9992">
                <c:v>0.99929999999999997</c:v>
              </c:pt>
              <c:pt idx="9993">
                <c:v>0.99939999999999996</c:v>
              </c:pt>
              <c:pt idx="9994">
                <c:v>0.99950000000000006</c:v>
              </c:pt>
              <c:pt idx="9995">
                <c:v>0.99960000000000004</c:v>
              </c:pt>
              <c:pt idx="9996">
                <c:v>0.99970000000000003</c:v>
              </c:pt>
              <c:pt idx="9997">
                <c:v>0.99980000000000002</c:v>
              </c:pt>
              <c:pt idx="9998">
                <c:v>0.99990000000000001</c:v>
              </c:pt>
              <c:pt idx="9999">
                <c:v>1</c:v>
              </c:pt>
            </c:numLit>
          </c:cat>
          <c:val>
            <c:numLit>
              <c:formatCode>General</c:formatCode>
              <c:ptCount val="10000"/>
              <c:pt idx="0">
                <c:v>-0.67275382000664941</c:v>
              </c:pt>
              <c:pt idx="1">
                <c:v>-0.66660881098094638</c:v>
              </c:pt>
              <c:pt idx="2">
                <c:v>-0.64748856356845541</c:v>
              </c:pt>
              <c:pt idx="3">
                <c:v>-0.62904556841451376</c:v>
              </c:pt>
              <c:pt idx="4">
                <c:v>-0.59204527986931021</c:v>
              </c:pt>
              <c:pt idx="5">
                <c:v>-0.59157783152659094</c:v>
              </c:pt>
              <c:pt idx="6">
                <c:v>-0.56197722866328359</c:v>
              </c:pt>
              <c:pt idx="7">
                <c:v>-0.53093425641990899</c:v>
              </c:pt>
              <c:pt idx="8">
                <c:v>-0.5261647870613283</c:v>
              </c:pt>
              <c:pt idx="9">
                <c:v>-0.49828906136538875</c:v>
              </c:pt>
              <c:pt idx="10">
                <c:v>-0.4887510703366339</c:v>
              </c:pt>
              <c:pt idx="11">
                <c:v>-0.48810590482036842</c:v>
              </c:pt>
              <c:pt idx="12">
                <c:v>-0.48254283731041075</c:v>
              </c:pt>
              <c:pt idx="13">
                <c:v>-0.48118722319232521</c:v>
              </c:pt>
              <c:pt idx="14">
                <c:v>-0.47933440790372206</c:v>
              </c:pt>
              <c:pt idx="15">
                <c:v>-0.47383453649232471</c:v>
              </c:pt>
              <c:pt idx="16">
                <c:v>-0.4723358027642493</c:v>
              </c:pt>
              <c:pt idx="17">
                <c:v>-0.45570500167099226</c:v>
              </c:pt>
              <c:pt idx="18">
                <c:v>-0.44802523369617425</c:v>
              </c:pt>
              <c:pt idx="19">
                <c:v>-0.44598962995575342</c:v>
              </c:pt>
              <c:pt idx="20">
                <c:v>-0.44479431159094429</c:v>
              </c:pt>
              <c:pt idx="21">
                <c:v>-0.43949006927246143</c:v>
              </c:pt>
              <c:pt idx="22">
                <c:v>-0.43656619123913815</c:v>
              </c:pt>
              <c:pt idx="23">
                <c:v>-0.43471296043131291</c:v>
              </c:pt>
              <c:pt idx="24">
                <c:v>-0.43338565424454722</c:v>
              </c:pt>
              <c:pt idx="25">
                <c:v>-0.43304590847562685</c:v>
              </c:pt>
              <c:pt idx="26">
                <c:v>-0.43268307646645415</c:v>
              </c:pt>
              <c:pt idx="27">
                <c:v>-0.43175850384241271</c:v>
              </c:pt>
              <c:pt idx="28">
                <c:v>-0.43030709972252107</c:v>
              </c:pt>
              <c:pt idx="29">
                <c:v>-0.43027433538181137</c:v>
              </c:pt>
              <c:pt idx="30">
                <c:v>-0.42750241044536497</c:v>
              </c:pt>
              <c:pt idx="31">
                <c:v>-0.41839202562463079</c:v>
              </c:pt>
              <c:pt idx="32">
                <c:v>-0.41692822896255255</c:v>
              </c:pt>
              <c:pt idx="33">
                <c:v>-0.41588348077810144</c:v>
              </c:pt>
              <c:pt idx="34">
                <c:v>-0.41505129368129967</c:v>
              </c:pt>
              <c:pt idx="35">
                <c:v>-0.41336677621736684</c:v>
              </c:pt>
              <c:pt idx="36">
                <c:v>-0.40269347542091122</c:v>
              </c:pt>
              <c:pt idx="37">
                <c:v>-0.4012519437711935</c:v>
              </c:pt>
              <c:pt idx="38">
                <c:v>-0.40117959562040961</c:v>
              </c:pt>
              <c:pt idx="39">
                <c:v>-0.39997945723800959</c:v>
              </c:pt>
              <c:pt idx="40">
                <c:v>-0.3965097645649886</c:v>
              </c:pt>
              <c:pt idx="41">
                <c:v>-0.39599943240253593</c:v>
              </c:pt>
              <c:pt idx="42">
                <c:v>-0.39535875454521752</c:v>
              </c:pt>
              <c:pt idx="43">
                <c:v>-0.39394486609758661</c:v>
              </c:pt>
              <c:pt idx="44">
                <c:v>-0.39019305540726873</c:v>
              </c:pt>
              <c:pt idx="45">
                <c:v>-0.38503821236196711</c:v>
              </c:pt>
              <c:pt idx="46">
                <c:v>-0.38145620920287931</c:v>
              </c:pt>
              <c:pt idx="47">
                <c:v>-0.37821316510846825</c:v>
              </c:pt>
              <c:pt idx="48">
                <c:v>-0.3780995299486849</c:v>
              </c:pt>
              <c:pt idx="49">
                <c:v>-0.37691352106453752</c:v>
              </c:pt>
              <c:pt idx="50">
                <c:v>-0.37638230518892396</c:v>
              </c:pt>
              <c:pt idx="51">
                <c:v>-0.37593664528372156</c:v>
              </c:pt>
              <c:pt idx="52">
                <c:v>-0.37219509465855533</c:v>
              </c:pt>
              <c:pt idx="53">
                <c:v>-0.37153708274361485</c:v>
              </c:pt>
              <c:pt idx="54">
                <c:v>-0.37095162255668973</c:v>
              </c:pt>
              <c:pt idx="55">
                <c:v>-0.36886977973940893</c:v>
              </c:pt>
              <c:pt idx="56">
                <c:v>-0.36845118617686717</c:v>
              </c:pt>
              <c:pt idx="57">
                <c:v>-0.36765600307419777</c:v>
              </c:pt>
              <c:pt idx="58">
                <c:v>-0.36732301116228755</c:v>
              </c:pt>
              <c:pt idx="59">
                <c:v>-0.36673084982462917</c:v>
              </c:pt>
              <c:pt idx="60">
                <c:v>-0.36429831281045405</c:v>
              </c:pt>
              <c:pt idx="61">
                <c:v>-0.36237195863026578</c:v>
              </c:pt>
              <c:pt idx="62">
                <c:v>-0.3618274884013688</c:v>
              </c:pt>
              <c:pt idx="63">
                <c:v>-0.35982935088359252</c:v>
              </c:pt>
              <c:pt idx="64">
                <c:v>-0.35776411349048887</c:v>
              </c:pt>
              <c:pt idx="65">
                <c:v>-0.35749893952072004</c:v>
              </c:pt>
              <c:pt idx="66">
                <c:v>-0.35736675134611268</c:v>
              </c:pt>
              <c:pt idx="67">
                <c:v>-0.35723538536537364</c:v>
              </c:pt>
              <c:pt idx="68">
                <c:v>-0.35666048622349156</c:v>
              </c:pt>
              <c:pt idx="69">
                <c:v>-0.35349486078807124</c:v>
              </c:pt>
              <c:pt idx="70">
                <c:v>-0.35271046665777461</c:v>
              </c:pt>
              <c:pt idx="71">
                <c:v>-0.34975526337076263</c:v>
              </c:pt>
              <c:pt idx="72">
                <c:v>-0.34890082531746947</c:v>
              </c:pt>
              <c:pt idx="73">
                <c:v>-0.34852405727535407</c:v>
              </c:pt>
              <c:pt idx="74">
                <c:v>-0.34744435522403966</c:v>
              </c:pt>
              <c:pt idx="75">
                <c:v>-0.34695725952281026</c:v>
              </c:pt>
              <c:pt idx="76">
                <c:v>-0.34670857015311035</c:v>
              </c:pt>
              <c:pt idx="77">
                <c:v>-0.33992751454599052</c:v>
              </c:pt>
              <c:pt idx="78">
                <c:v>-0.33896102867888034</c:v>
              </c:pt>
              <c:pt idx="79">
                <c:v>-0.33830018280515506</c:v>
              </c:pt>
              <c:pt idx="80">
                <c:v>-0.33800440975406926</c:v>
              </c:pt>
              <c:pt idx="81">
                <c:v>-0.33697238842320942</c:v>
              </c:pt>
              <c:pt idx="82">
                <c:v>-0.33619775309399891</c:v>
              </c:pt>
              <c:pt idx="83">
                <c:v>-0.33592974377742374</c:v>
              </c:pt>
              <c:pt idx="84">
                <c:v>-0.33382078110361696</c:v>
              </c:pt>
              <c:pt idx="85">
                <c:v>-0.33141655744070592</c:v>
              </c:pt>
              <c:pt idx="86">
                <c:v>-0.32662258837403813</c:v>
              </c:pt>
              <c:pt idx="87">
                <c:v>-0.32644162255170328</c:v>
              </c:pt>
              <c:pt idx="88">
                <c:v>-0.32625524129288397</c:v>
              </c:pt>
              <c:pt idx="89">
                <c:v>-0.32438597971129479</c:v>
              </c:pt>
              <c:pt idx="90">
                <c:v>-0.32436471368584063</c:v>
              </c:pt>
              <c:pt idx="91">
                <c:v>-0.32407230826873579</c:v>
              </c:pt>
              <c:pt idx="92">
                <c:v>-0.32316712675451509</c:v>
              </c:pt>
              <c:pt idx="93">
                <c:v>-0.32253749099914292</c:v>
              </c:pt>
              <c:pt idx="94">
                <c:v>-0.32112048286630684</c:v>
              </c:pt>
              <c:pt idx="95">
                <c:v>-0.31762003979067427</c:v>
              </c:pt>
              <c:pt idx="96">
                <c:v>-0.31725766708464964</c:v>
              </c:pt>
              <c:pt idx="97">
                <c:v>-0.31717253331009887</c:v>
              </c:pt>
              <c:pt idx="98">
                <c:v>-0.31716612317699738</c:v>
              </c:pt>
              <c:pt idx="99">
                <c:v>-0.31673148681378721</c:v>
              </c:pt>
              <c:pt idx="100">
                <c:v>-0.31588876284429745</c:v>
              </c:pt>
              <c:pt idx="101">
                <c:v>-0.31525613895210047</c:v>
              </c:pt>
              <c:pt idx="102">
                <c:v>-0.31464079122517724</c:v>
              </c:pt>
              <c:pt idx="103">
                <c:v>-0.31097125317460855</c:v>
              </c:pt>
              <c:pt idx="104">
                <c:v>-0.3096541039041093</c:v>
              </c:pt>
              <c:pt idx="105">
                <c:v>-0.30843910899267596</c:v>
              </c:pt>
              <c:pt idx="106">
                <c:v>-0.30637929438901051</c:v>
              </c:pt>
              <c:pt idx="107">
                <c:v>-0.30566714970078762</c:v>
              </c:pt>
              <c:pt idx="108">
                <c:v>-0.30523916922908167</c:v>
              </c:pt>
              <c:pt idx="109">
                <c:v>-0.3031153201420338</c:v>
              </c:pt>
              <c:pt idx="110">
                <c:v>-0.30148567712057522</c:v>
              </c:pt>
              <c:pt idx="111">
                <c:v>-0.30064563739712802</c:v>
              </c:pt>
              <c:pt idx="112">
                <c:v>-0.29930118751476031</c:v>
              </c:pt>
              <c:pt idx="113">
                <c:v>-0.2986344154246664</c:v>
              </c:pt>
              <c:pt idx="114">
                <c:v>-0.29821823864109437</c:v>
              </c:pt>
              <c:pt idx="115">
                <c:v>-0.29538302626284951</c:v>
              </c:pt>
              <c:pt idx="116">
                <c:v>-0.29434942630508676</c:v>
              </c:pt>
              <c:pt idx="117">
                <c:v>-0.292726314363982</c:v>
              </c:pt>
              <c:pt idx="118">
                <c:v>-0.28835393610684168</c:v>
              </c:pt>
              <c:pt idx="119">
                <c:v>-0.28817169660506708</c:v>
              </c:pt>
              <c:pt idx="120">
                <c:v>-0.2847365958376662</c:v>
              </c:pt>
              <c:pt idx="121">
                <c:v>-0.28420048493443784</c:v>
              </c:pt>
              <c:pt idx="122">
                <c:v>-0.28386520386951219</c:v>
              </c:pt>
              <c:pt idx="123">
                <c:v>-0.28361585784972043</c:v>
              </c:pt>
              <c:pt idx="124">
                <c:v>-0.28062116516758023</c:v>
              </c:pt>
              <c:pt idx="125">
                <c:v>-0.28041318860090619</c:v>
              </c:pt>
              <c:pt idx="126">
                <c:v>-0.27942795893304578</c:v>
              </c:pt>
              <c:pt idx="127">
                <c:v>-0.27825274454594623</c:v>
              </c:pt>
              <c:pt idx="128">
                <c:v>-0.27776013755456336</c:v>
              </c:pt>
              <c:pt idx="129">
                <c:v>-0.27752583075793696</c:v>
              </c:pt>
              <c:pt idx="130">
                <c:v>-0.27631101233400579</c:v>
              </c:pt>
              <c:pt idx="131">
                <c:v>-0.27574925635069336</c:v>
              </c:pt>
              <c:pt idx="132">
                <c:v>-0.27195021525441576</c:v>
              </c:pt>
              <c:pt idx="133">
                <c:v>-0.27095995402954026</c:v>
              </c:pt>
              <c:pt idx="134">
                <c:v>-0.27024795172854643</c:v>
              </c:pt>
              <c:pt idx="135">
                <c:v>-0.26975552567695671</c:v>
              </c:pt>
              <c:pt idx="136">
                <c:v>-0.26935029968539614</c:v>
              </c:pt>
              <c:pt idx="137">
                <c:v>-0.2666799455678413</c:v>
              </c:pt>
              <c:pt idx="138">
                <c:v>-0.26667146934510022</c:v>
              </c:pt>
              <c:pt idx="139">
                <c:v>-0.2656393922937304</c:v>
              </c:pt>
              <c:pt idx="140">
                <c:v>-0.26479959441761347</c:v>
              </c:pt>
              <c:pt idx="141">
                <c:v>-0.26227314481170927</c:v>
              </c:pt>
              <c:pt idx="142">
                <c:v>-0.2620190611221665</c:v>
              </c:pt>
              <c:pt idx="143">
                <c:v>-0.26177291809811043</c:v>
              </c:pt>
              <c:pt idx="144">
                <c:v>-0.26157660504762487</c:v>
              </c:pt>
              <c:pt idx="145">
                <c:v>-0.26031772462744263</c:v>
              </c:pt>
              <c:pt idx="146">
                <c:v>-0.25907875809949782</c:v>
              </c:pt>
              <c:pt idx="147">
                <c:v>-0.25900425700998231</c:v>
              </c:pt>
              <c:pt idx="148">
                <c:v>-0.25632970529859145</c:v>
              </c:pt>
              <c:pt idx="149">
                <c:v>-0.25630537494372679</c:v>
              </c:pt>
              <c:pt idx="150">
                <c:v>-0.2562646530228383</c:v>
              </c:pt>
              <c:pt idx="151">
                <c:v>-0.25484607452062463</c:v>
              </c:pt>
              <c:pt idx="152">
                <c:v>-0.25481072236717073</c:v>
              </c:pt>
              <c:pt idx="153">
                <c:v>-0.25441502598318921</c:v>
              </c:pt>
              <c:pt idx="154">
                <c:v>-0.25418288197112449</c:v>
              </c:pt>
              <c:pt idx="155">
                <c:v>-0.25307371971962611</c:v>
              </c:pt>
              <c:pt idx="156">
                <c:v>-0.25303213749291709</c:v>
              </c:pt>
              <c:pt idx="157">
                <c:v>-0.25279420317078594</c:v>
              </c:pt>
              <c:pt idx="158">
                <c:v>-0.25254118963125421</c:v>
              </c:pt>
              <c:pt idx="159">
                <c:v>-0.25174601851969181</c:v>
              </c:pt>
              <c:pt idx="160">
                <c:v>-0.25136381004820241</c:v>
              </c:pt>
              <c:pt idx="161">
                <c:v>-0.25134131162506562</c:v>
              </c:pt>
              <c:pt idx="162">
                <c:v>-0.25116074430634211</c:v>
              </c:pt>
              <c:pt idx="163">
                <c:v>-0.25020749966349681</c:v>
              </c:pt>
              <c:pt idx="164">
                <c:v>-0.24994225547114426</c:v>
              </c:pt>
              <c:pt idx="165">
                <c:v>-0.24778639756732498</c:v>
              </c:pt>
              <c:pt idx="166">
                <c:v>-0.24700201563156027</c:v>
              </c:pt>
              <c:pt idx="167">
                <c:v>-0.2459617979002636</c:v>
              </c:pt>
              <c:pt idx="168">
                <c:v>-0.2457659620423065</c:v>
              </c:pt>
              <c:pt idx="169">
                <c:v>-0.24526043120326818</c:v>
              </c:pt>
              <c:pt idx="170">
                <c:v>-0.24411174885840248</c:v>
              </c:pt>
              <c:pt idx="171">
                <c:v>-0.24387169948356957</c:v>
              </c:pt>
              <c:pt idx="172">
                <c:v>-0.24341328811316162</c:v>
              </c:pt>
              <c:pt idx="173">
                <c:v>-0.24304969057253362</c:v>
              </c:pt>
              <c:pt idx="174">
                <c:v>-0.24295067205438681</c:v>
              </c:pt>
              <c:pt idx="175">
                <c:v>-0.24263897062628484</c:v>
              </c:pt>
              <c:pt idx="176">
                <c:v>-0.242395200519854</c:v>
              </c:pt>
              <c:pt idx="177">
                <c:v>-0.24203891480446404</c:v>
              </c:pt>
              <c:pt idx="178">
                <c:v>-0.24116755135723775</c:v>
              </c:pt>
              <c:pt idx="179">
                <c:v>-0.24063393035185199</c:v>
              </c:pt>
              <c:pt idx="180">
                <c:v>-0.23894658078865189</c:v>
              </c:pt>
              <c:pt idx="181">
                <c:v>-0.23823680816327583</c:v>
              </c:pt>
              <c:pt idx="182">
                <c:v>-0.23793991519527888</c:v>
              </c:pt>
              <c:pt idx="183">
                <c:v>-0.23786320509070433</c:v>
              </c:pt>
              <c:pt idx="184">
                <c:v>-0.2373669479979853</c:v>
              </c:pt>
              <c:pt idx="185">
                <c:v>-0.23650396547668429</c:v>
              </c:pt>
              <c:pt idx="186">
                <c:v>-0.23645891621337295</c:v>
              </c:pt>
              <c:pt idx="187">
                <c:v>-0.2356890286870309</c:v>
              </c:pt>
              <c:pt idx="188">
                <c:v>-0.23422017375041215</c:v>
              </c:pt>
              <c:pt idx="189">
                <c:v>-0.23400421327149237</c:v>
              </c:pt>
              <c:pt idx="190">
                <c:v>-0.23395100731451512</c:v>
              </c:pt>
              <c:pt idx="191">
                <c:v>-0.23261808088029384</c:v>
              </c:pt>
              <c:pt idx="192">
                <c:v>-0.23211450607600892</c:v>
              </c:pt>
              <c:pt idx="193">
                <c:v>-0.23087659530434315</c:v>
              </c:pt>
              <c:pt idx="194">
                <c:v>-0.23086440636481398</c:v>
              </c:pt>
              <c:pt idx="195">
                <c:v>-0.22978491133031159</c:v>
              </c:pt>
              <c:pt idx="196">
                <c:v>-0.2288561629513855</c:v>
              </c:pt>
              <c:pt idx="197">
                <c:v>-0.22654068603606564</c:v>
              </c:pt>
              <c:pt idx="198">
                <c:v>-0.22570505271026439</c:v>
              </c:pt>
              <c:pt idx="199">
                <c:v>-0.22426426491570811</c:v>
              </c:pt>
              <c:pt idx="200">
                <c:v>-0.22294118197891116</c:v>
              </c:pt>
              <c:pt idx="201">
                <c:v>-0.22273791710280996</c:v>
              </c:pt>
              <c:pt idx="202">
                <c:v>-0.22259237333836521</c:v>
              </c:pt>
              <c:pt idx="203">
                <c:v>-0.22133815822608327</c:v>
              </c:pt>
              <c:pt idx="204">
                <c:v>-0.22065856583717011</c:v>
              </c:pt>
              <c:pt idx="205">
                <c:v>-0.22049217614361619</c:v>
              </c:pt>
              <c:pt idx="206">
                <c:v>-0.2197184703564061</c:v>
              </c:pt>
              <c:pt idx="207">
                <c:v>-0.21809988190324414</c:v>
              </c:pt>
              <c:pt idx="208">
                <c:v>-0.21759430966549431</c:v>
              </c:pt>
              <c:pt idx="209">
                <c:v>-0.21678108938099164</c:v>
              </c:pt>
              <c:pt idx="210">
                <c:v>-0.21668824401781242</c:v>
              </c:pt>
              <c:pt idx="211">
                <c:v>-0.21645276083108658</c:v>
              </c:pt>
              <c:pt idx="212">
                <c:v>-0.21625530712700944</c:v>
              </c:pt>
              <c:pt idx="213">
                <c:v>-0.2159535491385163</c:v>
              </c:pt>
              <c:pt idx="214">
                <c:v>-0.21528108552224051</c:v>
              </c:pt>
              <c:pt idx="215">
                <c:v>-0.21501979080312206</c:v>
              </c:pt>
              <c:pt idx="216">
                <c:v>-0.21471628765926759</c:v>
              </c:pt>
              <c:pt idx="217">
                <c:v>-0.21390225059391368</c:v>
              </c:pt>
              <c:pt idx="218">
                <c:v>-0.21343723585901381</c:v>
              </c:pt>
              <c:pt idx="219">
                <c:v>-0.21235194447066247</c:v>
              </c:pt>
              <c:pt idx="220">
                <c:v>-0.21226813525713206</c:v>
              </c:pt>
              <c:pt idx="221">
                <c:v>-0.21184295388585991</c:v>
              </c:pt>
              <c:pt idx="222">
                <c:v>-0.21160482008306181</c:v>
              </c:pt>
              <c:pt idx="223">
                <c:v>-0.2109147025427813</c:v>
              </c:pt>
              <c:pt idx="224">
                <c:v>-0.20960650230176342</c:v>
              </c:pt>
              <c:pt idx="225">
                <c:v>-0.20955293882481588</c:v>
              </c:pt>
              <c:pt idx="226">
                <c:v>-0.2085549365626635</c:v>
              </c:pt>
              <c:pt idx="227">
                <c:v>-0.20829459610759063</c:v>
              </c:pt>
              <c:pt idx="228">
                <c:v>-0.20626239762021709</c:v>
              </c:pt>
              <c:pt idx="229">
                <c:v>-0.20605042172839153</c:v>
              </c:pt>
              <c:pt idx="230">
                <c:v>-0.20569355653915464</c:v>
              </c:pt>
              <c:pt idx="231">
                <c:v>-0.20403828770448501</c:v>
              </c:pt>
              <c:pt idx="232">
                <c:v>-0.20387523399307031</c:v>
              </c:pt>
              <c:pt idx="233">
                <c:v>-0.20351997886047377</c:v>
              </c:pt>
              <c:pt idx="234">
                <c:v>-0.20321557070862334</c:v>
              </c:pt>
              <c:pt idx="235">
                <c:v>-0.20250685414523267</c:v>
              </c:pt>
              <c:pt idx="236">
                <c:v>-0.20160496758648622</c:v>
              </c:pt>
              <c:pt idx="237">
                <c:v>-0.20145800191613716</c:v>
              </c:pt>
              <c:pt idx="238">
                <c:v>-0.20105017494153118</c:v>
              </c:pt>
              <c:pt idx="239">
                <c:v>-0.2006779508546071</c:v>
              </c:pt>
              <c:pt idx="240">
                <c:v>-0.20067279230921709</c:v>
              </c:pt>
              <c:pt idx="241">
                <c:v>-0.2003322936741857</c:v>
              </c:pt>
              <c:pt idx="242">
                <c:v>-0.19940017921473091</c:v>
              </c:pt>
              <c:pt idx="243">
                <c:v>-0.19834899958750582</c:v>
              </c:pt>
              <c:pt idx="244">
                <c:v>-0.19674287049165964</c:v>
              </c:pt>
              <c:pt idx="245">
                <c:v>-0.19513277672513402</c:v>
              </c:pt>
              <c:pt idx="246">
                <c:v>-0.19502233513113851</c:v>
              </c:pt>
              <c:pt idx="247">
                <c:v>-0.19473605394933552</c:v>
              </c:pt>
              <c:pt idx="248">
                <c:v>-0.19392037979069537</c:v>
              </c:pt>
              <c:pt idx="249">
                <c:v>-0.19383733291629757</c:v>
              </c:pt>
              <c:pt idx="250">
                <c:v>-0.19284926674427105</c:v>
              </c:pt>
              <c:pt idx="251">
                <c:v>-0.19218142502548027</c:v>
              </c:pt>
              <c:pt idx="252">
                <c:v>-0.19071854762849313</c:v>
              </c:pt>
              <c:pt idx="253">
                <c:v>-0.19044773043172841</c:v>
              </c:pt>
              <c:pt idx="254">
                <c:v>-0.1899895475194317</c:v>
              </c:pt>
              <c:pt idx="255">
                <c:v>-0.189729391521227</c:v>
              </c:pt>
              <c:pt idx="256">
                <c:v>-0.1889479934769287</c:v>
              </c:pt>
              <c:pt idx="257">
                <c:v>-0.18892000691747032</c:v>
              </c:pt>
              <c:pt idx="258">
                <c:v>-0.18886003746762664</c:v>
              </c:pt>
              <c:pt idx="259">
                <c:v>-0.18754148229087131</c:v>
              </c:pt>
              <c:pt idx="260">
                <c:v>-0.1869977971002649</c:v>
              </c:pt>
              <c:pt idx="261">
                <c:v>-0.1868064098739676</c:v>
              </c:pt>
              <c:pt idx="262">
                <c:v>-0.18667952624268222</c:v>
              </c:pt>
              <c:pt idx="263">
                <c:v>-0.1863778213969528</c:v>
              </c:pt>
              <c:pt idx="264">
                <c:v>-0.18625265184256334</c:v>
              </c:pt>
              <c:pt idx="265">
                <c:v>-0.18624336023998661</c:v>
              </c:pt>
              <c:pt idx="266">
                <c:v>-0.18586621402196063</c:v>
              </c:pt>
              <c:pt idx="267">
                <c:v>-0.18584318376410322</c:v>
              </c:pt>
              <c:pt idx="268">
                <c:v>-0.18535344583080851</c:v>
              </c:pt>
              <c:pt idx="269">
                <c:v>-0.18532938230617124</c:v>
              </c:pt>
              <c:pt idx="270">
                <c:v>-0.18438519092793901</c:v>
              </c:pt>
              <c:pt idx="271">
                <c:v>-0.18421726407662642</c:v>
              </c:pt>
              <c:pt idx="272">
                <c:v>-0.18409797273441386</c:v>
              </c:pt>
              <c:pt idx="273">
                <c:v>-0.18404623036118947</c:v>
              </c:pt>
              <c:pt idx="274">
                <c:v>-0.18373098596712631</c:v>
              </c:pt>
              <c:pt idx="275">
                <c:v>-0.1834874143811546</c:v>
              </c:pt>
              <c:pt idx="276">
                <c:v>-0.18326349980844725</c:v>
              </c:pt>
              <c:pt idx="277">
                <c:v>-0.18308878189206623</c:v>
              </c:pt>
              <c:pt idx="278">
                <c:v>-0.1830234421867076</c:v>
              </c:pt>
              <c:pt idx="279">
                <c:v>-0.18294912414957382</c:v>
              </c:pt>
              <c:pt idx="280">
                <c:v>-0.18270527225039715</c:v>
              </c:pt>
              <c:pt idx="281">
                <c:v>-0.1820922169747283</c:v>
              </c:pt>
              <c:pt idx="282">
                <c:v>-0.18202573671315367</c:v>
              </c:pt>
              <c:pt idx="283">
                <c:v>-0.18200000646031117</c:v>
              </c:pt>
              <c:pt idx="284">
                <c:v>-0.18171228398787673</c:v>
              </c:pt>
              <c:pt idx="285">
                <c:v>-0.18159272567829776</c:v>
              </c:pt>
              <c:pt idx="286">
                <c:v>-0.18100283564908368</c:v>
              </c:pt>
              <c:pt idx="287">
                <c:v>-0.1808483584960662</c:v>
              </c:pt>
              <c:pt idx="288">
                <c:v>-0.18058144749824839</c:v>
              </c:pt>
              <c:pt idx="289">
                <c:v>-0.18030447116620218</c:v>
              </c:pt>
              <c:pt idx="290">
                <c:v>-0.17981462236613244</c:v>
              </c:pt>
              <c:pt idx="291">
                <c:v>-0.17980845190943534</c:v>
              </c:pt>
              <c:pt idx="292">
                <c:v>-0.17972199722218096</c:v>
              </c:pt>
              <c:pt idx="293">
                <c:v>-0.17877628469962095</c:v>
              </c:pt>
              <c:pt idx="294">
                <c:v>-0.17862271295511728</c:v>
              </c:pt>
              <c:pt idx="295">
                <c:v>-0.17860232098865514</c:v>
              </c:pt>
              <c:pt idx="296">
                <c:v>-0.17761941836699896</c:v>
              </c:pt>
              <c:pt idx="297">
                <c:v>-0.17746038266101599</c:v>
              </c:pt>
              <c:pt idx="298">
                <c:v>-0.17742000003295058</c:v>
              </c:pt>
              <c:pt idx="299">
                <c:v>-0.17739575768123841</c:v>
              </c:pt>
              <c:pt idx="300">
                <c:v>-0.17732846517036724</c:v>
              </c:pt>
              <c:pt idx="301">
                <c:v>-0.17718330231333346</c:v>
              </c:pt>
              <c:pt idx="302">
                <c:v>-0.17689583833887518</c:v>
              </c:pt>
              <c:pt idx="303">
                <c:v>-0.17685728940210163</c:v>
              </c:pt>
              <c:pt idx="304">
                <c:v>-0.17649365047445423</c:v>
              </c:pt>
              <c:pt idx="305">
                <c:v>-0.17610663129629325</c:v>
              </c:pt>
              <c:pt idx="306">
                <c:v>-0.17597894125708641</c:v>
              </c:pt>
              <c:pt idx="307">
                <c:v>-0.17582655562435562</c:v>
              </c:pt>
              <c:pt idx="308">
                <c:v>-0.17552691141862464</c:v>
              </c:pt>
              <c:pt idx="309">
                <c:v>-0.17550992499595142</c:v>
              </c:pt>
              <c:pt idx="310">
                <c:v>-0.17544961658111363</c:v>
              </c:pt>
              <c:pt idx="311">
                <c:v>-0.1751535605270208</c:v>
              </c:pt>
              <c:pt idx="312">
                <c:v>-0.17513508025464963</c:v>
              </c:pt>
              <c:pt idx="313">
                <c:v>-0.17281221853529538</c:v>
              </c:pt>
              <c:pt idx="314">
                <c:v>-0.1720522420706157</c:v>
              </c:pt>
              <c:pt idx="315">
                <c:v>-0.17135402744469272</c:v>
              </c:pt>
              <c:pt idx="316">
                <c:v>-0.17083505017981784</c:v>
              </c:pt>
              <c:pt idx="317">
                <c:v>-0.1705970410321061</c:v>
              </c:pt>
              <c:pt idx="318">
                <c:v>-0.17053927693614185</c:v>
              </c:pt>
              <c:pt idx="319">
                <c:v>-0.17015686035057212</c:v>
              </c:pt>
              <c:pt idx="320">
                <c:v>-0.16974319582819819</c:v>
              </c:pt>
              <c:pt idx="321">
                <c:v>-0.16956756044229329</c:v>
              </c:pt>
              <c:pt idx="322">
                <c:v>-0.16953121745870298</c:v>
              </c:pt>
              <c:pt idx="323">
                <c:v>-0.16909568378240228</c:v>
              </c:pt>
              <c:pt idx="324">
                <c:v>-0.16900428931011505</c:v>
              </c:pt>
              <c:pt idx="325">
                <c:v>-0.16865119158586114</c:v>
              </c:pt>
              <c:pt idx="326">
                <c:v>-0.16854974696451241</c:v>
              </c:pt>
              <c:pt idx="327">
                <c:v>-0.16789764245574768</c:v>
              </c:pt>
              <c:pt idx="328">
                <c:v>-0.16692644057144146</c:v>
              </c:pt>
              <c:pt idx="329">
                <c:v>-0.16648888474682749</c:v>
              </c:pt>
              <c:pt idx="330">
                <c:v>-0.16556695257353235</c:v>
              </c:pt>
              <c:pt idx="331">
                <c:v>-0.16556616984703071</c:v>
              </c:pt>
              <c:pt idx="332">
                <c:v>-0.16524979448926019</c:v>
              </c:pt>
              <c:pt idx="333">
                <c:v>-0.16452145980072486</c:v>
              </c:pt>
              <c:pt idx="334">
                <c:v>-0.16443388024706251</c:v>
              </c:pt>
              <c:pt idx="335">
                <c:v>-0.16422787811252762</c:v>
              </c:pt>
              <c:pt idx="336">
                <c:v>-0.16413203931703615</c:v>
              </c:pt>
              <c:pt idx="337">
                <c:v>-0.16410471903180801</c:v>
              </c:pt>
              <c:pt idx="338">
                <c:v>-0.16392255694831379</c:v>
              </c:pt>
              <c:pt idx="339">
                <c:v>-0.16356828304740834</c:v>
              </c:pt>
              <c:pt idx="340">
                <c:v>-0.16348500774490887</c:v>
              </c:pt>
              <c:pt idx="341">
                <c:v>-0.16325160206304121</c:v>
              </c:pt>
              <c:pt idx="342">
                <c:v>-0.16236058660660707</c:v>
              </c:pt>
              <c:pt idx="343">
                <c:v>-0.16230060310293676</c:v>
              </c:pt>
              <c:pt idx="344">
                <c:v>-0.16126130307441497</c:v>
              </c:pt>
              <c:pt idx="345">
                <c:v>-0.1606696998536343</c:v>
              </c:pt>
              <c:pt idx="346">
                <c:v>-0.16051177009283726</c:v>
              </c:pt>
              <c:pt idx="347">
                <c:v>-0.1604229579399146</c:v>
              </c:pt>
              <c:pt idx="348">
                <c:v>-0.16029149535663711</c:v>
              </c:pt>
              <c:pt idx="349">
                <c:v>-0.1600960998868099</c:v>
              </c:pt>
              <c:pt idx="350">
                <c:v>-0.15972200222898036</c:v>
              </c:pt>
              <c:pt idx="351">
                <c:v>-0.15944795774918252</c:v>
              </c:pt>
              <c:pt idx="352">
                <c:v>-0.15926691360992157</c:v>
              </c:pt>
              <c:pt idx="353">
                <c:v>-0.15909776052076435</c:v>
              </c:pt>
              <c:pt idx="354">
                <c:v>-0.15897882649338752</c:v>
              </c:pt>
              <c:pt idx="355">
                <c:v>-0.15882288028149705</c:v>
              </c:pt>
              <c:pt idx="356">
                <c:v>-0.15882110967551602</c:v>
              </c:pt>
              <c:pt idx="357">
                <c:v>-0.15850301107746845</c:v>
              </c:pt>
              <c:pt idx="358">
                <c:v>-0.15787471128365962</c:v>
              </c:pt>
              <c:pt idx="359">
                <c:v>-0.15767617455018509</c:v>
              </c:pt>
              <c:pt idx="360">
                <c:v>-0.1571706304897241</c:v>
              </c:pt>
              <c:pt idx="361">
                <c:v>-0.15687254478688484</c:v>
              </c:pt>
              <c:pt idx="362">
                <c:v>-0.15664009670872747</c:v>
              </c:pt>
              <c:pt idx="363">
                <c:v>-0.15604702053050207</c:v>
              </c:pt>
              <c:pt idx="364">
                <c:v>-0.15603714462310123</c:v>
              </c:pt>
              <c:pt idx="365">
                <c:v>-0.15572885347149951</c:v>
              </c:pt>
              <c:pt idx="366">
                <c:v>-0.15551958682184686</c:v>
              </c:pt>
              <c:pt idx="367">
                <c:v>-0.15499122189090317</c:v>
              </c:pt>
              <c:pt idx="368">
                <c:v>-0.15470164389470453</c:v>
              </c:pt>
              <c:pt idx="369">
                <c:v>-0.15447503311601216</c:v>
              </c:pt>
              <c:pt idx="370">
                <c:v>-0.15423835353144563</c:v>
              </c:pt>
              <c:pt idx="371">
                <c:v>-0.15385651343100237</c:v>
              </c:pt>
              <c:pt idx="372">
                <c:v>-0.1533767278364811</c:v>
              </c:pt>
              <c:pt idx="373">
                <c:v>-0.15334154991738927</c:v>
              </c:pt>
              <c:pt idx="374">
                <c:v>-0.15324390508528191</c:v>
              </c:pt>
              <c:pt idx="375">
                <c:v>-0.15318869025102824</c:v>
              </c:pt>
              <c:pt idx="376">
                <c:v>-0.15303318677102762</c:v>
              </c:pt>
              <c:pt idx="377">
                <c:v>-0.1529559047556997</c:v>
              </c:pt>
              <c:pt idx="378">
                <c:v>-0.15242736679761679</c:v>
              </c:pt>
              <c:pt idx="379">
                <c:v>-0.15171818941721155</c:v>
              </c:pt>
              <c:pt idx="380">
                <c:v>-0.15124505115534831</c:v>
              </c:pt>
              <c:pt idx="381">
                <c:v>-0.15116475501487059</c:v>
              </c:pt>
              <c:pt idx="382">
                <c:v>-0.15043084817176366</c:v>
              </c:pt>
              <c:pt idx="383">
                <c:v>-0.15026495550641644</c:v>
              </c:pt>
              <c:pt idx="384">
                <c:v>-0.14992801552763127</c:v>
              </c:pt>
              <c:pt idx="385">
                <c:v>-0.14931296938742608</c:v>
              </c:pt>
              <c:pt idx="386">
                <c:v>-0.14809224164955737</c:v>
              </c:pt>
              <c:pt idx="387">
                <c:v>-0.14756054221111714</c:v>
              </c:pt>
              <c:pt idx="388">
                <c:v>-0.14752734748730098</c:v>
              </c:pt>
              <c:pt idx="389">
                <c:v>-0.14727269432649845</c:v>
              </c:pt>
              <c:pt idx="390">
                <c:v>-0.14665361118127518</c:v>
              </c:pt>
              <c:pt idx="391">
                <c:v>-0.14635423822718166</c:v>
              </c:pt>
              <c:pt idx="392">
                <c:v>-0.14634253380674081</c:v>
              </c:pt>
              <c:pt idx="393">
                <c:v>-0.14584385305917622</c:v>
              </c:pt>
              <c:pt idx="394">
                <c:v>-0.14525453300222366</c:v>
              </c:pt>
              <c:pt idx="395">
                <c:v>-0.14482539898920321</c:v>
              </c:pt>
              <c:pt idx="396">
                <c:v>-0.14434093863298839</c:v>
              </c:pt>
              <c:pt idx="397">
                <c:v>-0.14350034691759503</c:v>
              </c:pt>
              <c:pt idx="398">
                <c:v>-0.1432034309399681</c:v>
              </c:pt>
              <c:pt idx="399">
                <c:v>-0.14299243650876528</c:v>
              </c:pt>
              <c:pt idx="400">
                <c:v>-0.14258717208358485</c:v>
              </c:pt>
              <c:pt idx="401">
                <c:v>-0.14227647355799253</c:v>
              </c:pt>
              <c:pt idx="402">
                <c:v>-0.14152434231874192</c:v>
              </c:pt>
              <c:pt idx="403">
                <c:v>-0.14113051802208745</c:v>
              </c:pt>
              <c:pt idx="404">
                <c:v>-0.14099587484521295</c:v>
              </c:pt>
              <c:pt idx="405">
                <c:v>-0.14096901079196239</c:v>
              </c:pt>
              <c:pt idx="406">
                <c:v>-0.14058750445735699</c:v>
              </c:pt>
              <c:pt idx="407">
                <c:v>-0.14024779631321674</c:v>
              </c:pt>
              <c:pt idx="408">
                <c:v>-0.14023586915943831</c:v>
              </c:pt>
              <c:pt idx="409">
                <c:v>-0.14017357934273089</c:v>
              </c:pt>
              <c:pt idx="410">
                <c:v>-0.14014818939910895</c:v>
              </c:pt>
              <c:pt idx="411">
                <c:v>-0.13991876185736321</c:v>
              </c:pt>
              <c:pt idx="412">
                <c:v>-0.13931381312945337</c:v>
              </c:pt>
              <c:pt idx="413">
                <c:v>-0.13904279594319605</c:v>
              </c:pt>
              <c:pt idx="414">
                <c:v>-0.13860948503161638</c:v>
              </c:pt>
              <c:pt idx="415">
                <c:v>-0.1379781550545317</c:v>
              </c:pt>
              <c:pt idx="416">
                <c:v>-0.13781620873282718</c:v>
              </c:pt>
              <c:pt idx="417">
                <c:v>-0.13775478324090129</c:v>
              </c:pt>
              <c:pt idx="418">
                <c:v>-0.13742358157641035</c:v>
              </c:pt>
              <c:pt idx="419">
                <c:v>-0.13735433588277657</c:v>
              </c:pt>
              <c:pt idx="420">
                <c:v>-0.13710590675107659</c:v>
              </c:pt>
              <c:pt idx="421">
                <c:v>-0.13701380043205141</c:v>
              </c:pt>
              <c:pt idx="422">
                <c:v>-0.13677510321442957</c:v>
              </c:pt>
              <c:pt idx="423">
                <c:v>-0.13674493300664287</c:v>
              </c:pt>
              <c:pt idx="424">
                <c:v>-0.13643541105142731</c:v>
              </c:pt>
              <c:pt idx="425">
                <c:v>-0.13636549940058834</c:v>
              </c:pt>
              <c:pt idx="426">
                <c:v>-0.1362018767908538</c:v>
              </c:pt>
              <c:pt idx="427">
                <c:v>-0.13616639315444518</c:v>
              </c:pt>
              <c:pt idx="428">
                <c:v>-0.13600032865433198</c:v>
              </c:pt>
              <c:pt idx="429">
                <c:v>-0.13574724266542107</c:v>
              </c:pt>
              <c:pt idx="430">
                <c:v>-0.13536821053299511</c:v>
              </c:pt>
              <c:pt idx="431">
                <c:v>-0.13511140466917021</c:v>
              </c:pt>
              <c:pt idx="432">
                <c:v>-0.13509962351250268</c:v>
              </c:pt>
              <c:pt idx="433">
                <c:v>-0.1342657584704994</c:v>
              </c:pt>
              <c:pt idx="434">
                <c:v>-0.13413431981860346</c:v>
              </c:pt>
              <c:pt idx="435">
                <c:v>-0.13356198360043817</c:v>
              </c:pt>
              <c:pt idx="436">
                <c:v>-0.13346763106708176</c:v>
              </c:pt>
              <c:pt idx="437">
                <c:v>-0.13340731660079241</c:v>
              </c:pt>
              <c:pt idx="438">
                <c:v>-0.13340284646242415</c:v>
              </c:pt>
              <c:pt idx="439">
                <c:v>-0.13295622211379779</c:v>
              </c:pt>
              <c:pt idx="440">
                <c:v>-0.13275222781045365</c:v>
              </c:pt>
              <c:pt idx="441">
                <c:v>-0.13266122957652771</c:v>
              </c:pt>
              <c:pt idx="442">
                <c:v>-0.132548947029235</c:v>
              </c:pt>
              <c:pt idx="443">
                <c:v>-0.13200540413556183</c:v>
              </c:pt>
              <c:pt idx="444">
                <c:v>-0.13189288625938178</c:v>
              </c:pt>
              <c:pt idx="445">
                <c:v>-0.13187623862079478</c:v>
              </c:pt>
              <c:pt idx="446">
                <c:v>-0.13156250296151484</c:v>
              </c:pt>
              <c:pt idx="447">
                <c:v>-0.1314924755284127</c:v>
              </c:pt>
              <c:pt idx="448">
                <c:v>-0.13136421740165169</c:v>
              </c:pt>
              <c:pt idx="449">
                <c:v>-0.13124547054224164</c:v>
              </c:pt>
              <c:pt idx="450">
                <c:v>-0.13084163118192144</c:v>
              </c:pt>
              <c:pt idx="451">
                <c:v>-0.13014102775134545</c:v>
              </c:pt>
              <c:pt idx="452">
                <c:v>-0.12966204854480134</c:v>
              </c:pt>
              <c:pt idx="453">
                <c:v>-0.12947996858606953</c:v>
              </c:pt>
              <c:pt idx="454">
                <c:v>-0.12936785394037717</c:v>
              </c:pt>
              <c:pt idx="455">
                <c:v>-0.12921507957836592</c:v>
              </c:pt>
              <c:pt idx="456">
                <c:v>-0.12890726997681731</c:v>
              </c:pt>
              <c:pt idx="457">
                <c:v>-0.12889459652890981</c:v>
              </c:pt>
              <c:pt idx="458">
                <c:v>-0.12868746306967771</c:v>
              </c:pt>
              <c:pt idx="459">
                <c:v>-0.12857290028837937</c:v>
              </c:pt>
              <c:pt idx="460">
                <c:v>-0.12836729885822595</c:v>
              </c:pt>
              <c:pt idx="461">
                <c:v>-0.1276789349138561</c:v>
              </c:pt>
              <c:pt idx="462">
                <c:v>-0.12749651525026273</c:v>
              </c:pt>
              <c:pt idx="463">
                <c:v>-0.12748822198278154</c:v>
              </c:pt>
              <c:pt idx="464">
                <c:v>-0.12741998357378678</c:v>
              </c:pt>
              <c:pt idx="465">
                <c:v>-0.12734824680489862</c:v>
              </c:pt>
              <c:pt idx="466">
                <c:v>-0.12719955987194365</c:v>
              </c:pt>
              <c:pt idx="467">
                <c:v>-0.12719154073468233</c:v>
              </c:pt>
              <c:pt idx="468">
                <c:v>-0.12709216428337086</c:v>
              </c:pt>
              <c:pt idx="469">
                <c:v>-0.12698210877706706</c:v>
              </c:pt>
              <c:pt idx="470">
                <c:v>-0.12680165236927796</c:v>
              </c:pt>
              <c:pt idx="471">
                <c:v>-0.12633584139142359</c:v>
              </c:pt>
              <c:pt idx="472">
                <c:v>-0.12631672076470088</c:v>
              </c:pt>
              <c:pt idx="473">
                <c:v>-0.12626592345997567</c:v>
              </c:pt>
              <c:pt idx="474">
                <c:v>-0.12609275367762673</c:v>
              </c:pt>
              <c:pt idx="475">
                <c:v>-0.12592716700967699</c:v>
              </c:pt>
              <c:pt idx="476">
                <c:v>-0.12553077429106246</c:v>
              </c:pt>
              <c:pt idx="477">
                <c:v>-0.12551008812187023</c:v>
              </c:pt>
              <c:pt idx="478">
                <c:v>-0.12476935120684493</c:v>
              </c:pt>
              <c:pt idx="479">
                <c:v>-0.12452423785590834</c:v>
              </c:pt>
              <c:pt idx="480">
                <c:v>-0.12422858696648592</c:v>
              </c:pt>
              <c:pt idx="481">
                <c:v>-0.12367885005436254</c:v>
              </c:pt>
              <c:pt idx="482">
                <c:v>-0.12310157458849734</c:v>
              </c:pt>
              <c:pt idx="483">
                <c:v>-0.12309877535383677</c:v>
              </c:pt>
              <c:pt idx="484">
                <c:v>-0.1228475873009699</c:v>
              </c:pt>
              <c:pt idx="485">
                <c:v>-0.12254621795288176</c:v>
              </c:pt>
              <c:pt idx="486">
                <c:v>-0.12239929737313611</c:v>
              </c:pt>
              <c:pt idx="487">
                <c:v>-0.12231176312100581</c:v>
              </c:pt>
              <c:pt idx="488">
                <c:v>-0.12221652466858518</c:v>
              </c:pt>
              <c:pt idx="489">
                <c:v>-0.1221151626144867</c:v>
              </c:pt>
              <c:pt idx="490">
                <c:v>-0.12199204015371568</c:v>
              </c:pt>
              <c:pt idx="491">
                <c:v>-0.12192718089386692</c:v>
              </c:pt>
              <c:pt idx="492">
                <c:v>-0.12188491999708378</c:v>
              </c:pt>
              <c:pt idx="493">
                <c:v>-0.12181882019209037</c:v>
              </c:pt>
              <c:pt idx="494">
                <c:v>-0.12136121126433558</c:v>
              </c:pt>
              <c:pt idx="495">
                <c:v>-0.12089831073249599</c:v>
              </c:pt>
              <c:pt idx="496">
                <c:v>-0.12089303948662734</c:v>
              </c:pt>
              <c:pt idx="497">
                <c:v>-0.12066548018369931</c:v>
              </c:pt>
              <c:pt idx="498">
                <c:v>-0.12036672954482165</c:v>
              </c:pt>
              <c:pt idx="499">
                <c:v>-0.12003372855035213</c:v>
              </c:pt>
              <c:pt idx="500">
                <c:v>-0.12003191844812644</c:v>
              </c:pt>
              <c:pt idx="501">
                <c:v>-0.11930745038783162</c:v>
              </c:pt>
              <c:pt idx="502">
                <c:v>-0.11864355373323723</c:v>
              </c:pt>
              <c:pt idx="503">
                <c:v>-0.11819291882941246</c:v>
              </c:pt>
              <c:pt idx="504">
                <c:v>-0.11806590963989409</c:v>
              </c:pt>
              <c:pt idx="505">
                <c:v>-0.11797497980248231</c:v>
              </c:pt>
              <c:pt idx="506">
                <c:v>-0.11720963628001779</c:v>
              </c:pt>
              <c:pt idx="507">
                <c:v>-0.11715755410284391</c:v>
              </c:pt>
              <c:pt idx="508">
                <c:v>-0.11693518161667883</c:v>
              </c:pt>
              <c:pt idx="509">
                <c:v>-0.11688071677294277</c:v>
              </c:pt>
              <c:pt idx="510">
                <c:v>-0.11687487441746792</c:v>
              </c:pt>
              <c:pt idx="511">
                <c:v>-0.1163478785242593</c:v>
              </c:pt>
              <c:pt idx="512">
                <c:v>-0.11593214993482226</c:v>
              </c:pt>
              <c:pt idx="513">
                <c:v>-0.1158887562973511</c:v>
              </c:pt>
              <c:pt idx="514">
                <c:v>-0.11578176851470363</c:v>
              </c:pt>
              <c:pt idx="515">
                <c:v>-0.11531075199416851</c:v>
              </c:pt>
              <c:pt idx="516">
                <c:v>-0.11524766065979812</c:v>
              </c:pt>
              <c:pt idx="517">
                <c:v>-0.11515528039294123</c:v>
              </c:pt>
              <c:pt idx="518">
                <c:v>-0.11515022350464982</c:v>
              </c:pt>
              <c:pt idx="519">
                <c:v>-0.11467777232235915</c:v>
              </c:pt>
              <c:pt idx="520">
                <c:v>-0.11452856426871484</c:v>
              </c:pt>
              <c:pt idx="521">
                <c:v>-0.11440372190501151</c:v>
              </c:pt>
              <c:pt idx="522">
                <c:v>-0.11418456216946113</c:v>
              </c:pt>
              <c:pt idx="523">
                <c:v>-0.11399328744992315</c:v>
              </c:pt>
              <c:pt idx="524">
                <c:v>-0.11369105163733148</c:v>
              </c:pt>
              <c:pt idx="525">
                <c:v>-0.11352740932137087</c:v>
              </c:pt>
              <c:pt idx="526">
                <c:v>-0.11344311852785256</c:v>
              </c:pt>
              <c:pt idx="527">
                <c:v>-0.11297475800268841</c:v>
              </c:pt>
              <c:pt idx="528">
                <c:v>-0.11296444018308122</c:v>
              </c:pt>
              <c:pt idx="529">
                <c:v>-0.11285620321314489</c:v>
              </c:pt>
              <c:pt idx="530">
                <c:v>-0.11280377408267375</c:v>
              </c:pt>
              <c:pt idx="531">
                <c:v>-0.11265925799293972</c:v>
              </c:pt>
              <c:pt idx="532">
                <c:v>-0.11259634301940145</c:v>
              </c:pt>
              <c:pt idx="533">
                <c:v>-0.11233468526480252</c:v>
              </c:pt>
              <c:pt idx="534">
                <c:v>-0.11224562555047578</c:v>
              </c:pt>
              <c:pt idx="535">
                <c:v>-0.11194689557378099</c:v>
              </c:pt>
              <c:pt idx="536">
                <c:v>-0.11190563520215106</c:v>
              </c:pt>
              <c:pt idx="537">
                <c:v>-0.11174257082606008</c:v>
              </c:pt>
              <c:pt idx="538">
                <c:v>-0.11162617268403041</c:v>
              </c:pt>
              <c:pt idx="539">
                <c:v>-0.11151306357233265</c:v>
              </c:pt>
              <c:pt idx="540">
                <c:v>-0.11107768427425271</c:v>
              </c:pt>
              <c:pt idx="541">
                <c:v>-0.11067250522388762</c:v>
              </c:pt>
              <c:pt idx="542">
                <c:v>-0.11065183859980425</c:v>
              </c:pt>
              <c:pt idx="543">
                <c:v>-0.11037668543654761</c:v>
              </c:pt>
              <c:pt idx="544">
                <c:v>-0.11009443736661488</c:v>
              </c:pt>
              <c:pt idx="545">
                <c:v>-0.10984220105758989</c:v>
              </c:pt>
              <c:pt idx="546">
                <c:v>-0.10940311100723561</c:v>
              </c:pt>
              <c:pt idx="547">
                <c:v>-0.10921642671842927</c:v>
              </c:pt>
              <c:pt idx="548">
                <c:v>-0.10894019362742562</c:v>
              </c:pt>
              <c:pt idx="549">
                <c:v>-0.10858256951678907</c:v>
              </c:pt>
              <c:pt idx="550">
                <c:v>-0.10842779030471358</c:v>
              </c:pt>
              <c:pt idx="551">
                <c:v>-0.10834029395528864</c:v>
              </c:pt>
              <c:pt idx="552">
                <c:v>-0.10809687050930954</c:v>
              </c:pt>
              <c:pt idx="553">
                <c:v>-0.1080010100478811</c:v>
              </c:pt>
              <c:pt idx="554">
                <c:v>-0.10792639870904422</c:v>
              </c:pt>
              <c:pt idx="555">
                <c:v>-0.10764185101389116</c:v>
              </c:pt>
              <c:pt idx="556">
                <c:v>-0.10733360348021406</c:v>
              </c:pt>
              <c:pt idx="557">
                <c:v>-0.10693868897131076</c:v>
              </c:pt>
              <c:pt idx="558">
                <c:v>-0.10645073012329799</c:v>
              </c:pt>
              <c:pt idx="559">
                <c:v>-0.1064120634765527</c:v>
              </c:pt>
              <c:pt idx="560">
                <c:v>-0.10597723448580844</c:v>
              </c:pt>
              <c:pt idx="561">
                <c:v>-0.10580575741723319</c:v>
              </c:pt>
              <c:pt idx="562">
                <c:v>-0.10547719491007194</c:v>
              </c:pt>
              <c:pt idx="563">
                <c:v>-0.10539835545314359</c:v>
              </c:pt>
              <c:pt idx="564">
                <c:v>-0.10521861271879324</c:v>
              </c:pt>
              <c:pt idx="565">
                <c:v>-0.1052052114818688</c:v>
              </c:pt>
              <c:pt idx="566">
                <c:v>-0.10518003266848373</c:v>
              </c:pt>
              <c:pt idx="567">
                <c:v>-0.10511549835360089</c:v>
              </c:pt>
              <c:pt idx="568">
                <c:v>-0.10510474245267233</c:v>
              </c:pt>
              <c:pt idx="569">
                <c:v>-0.10499888747530532</c:v>
              </c:pt>
              <c:pt idx="570">
                <c:v>-0.10494344853857129</c:v>
              </c:pt>
              <c:pt idx="571">
                <c:v>-0.10460856576856535</c:v>
              </c:pt>
              <c:pt idx="572">
                <c:v>-0.10442272981452898</c:v>
              </c:pt>
              <c:pt idx="573">
                <c:v>-0.10439592128641222</c:v>
              </c:pt>
              <c:pt idx="574">
                <c:v>-0.10424795411437991</c:v>
              </c:pt>
              <c:pt idx="575">
                <c:v>-0.10321713867155469</c:v>
              </c:pt>
              <c:pt idx="576">
                <c:v>-0.10317994842140797</c:v>
              </c:pt>
              <c:pt idx="577">
                <c:v>-0.10313630629220503</c:v>
              </c:pt>
              <c:pt idx="578">
                <c:v>-0.10295417219940432</c:v>
              </c:pt>
              <c:pt idx="579">
                <c:v>-0.10288073380997098</c:v>
              </c:pt>
              <c:pt idx="580">
                <c:v>-0.10286282367734054</c:v>
              </c:pt>
              <c:pt idx="581">
                <c:v>-0.10282686577346033</c:v>
              </c:pt>
              <c:pt idx="582">
                <c:v>-0.10266163766353491</c:v>
              </c:pt>
              <c:pt idx="583">
                <c:v>-0.10233929771840322</c:v>
              </c:pt>
              <c:pt idx="584">
                <c:v>-0.10226246315202299</c:v>
              </c:pt>
              <c:pt idx="585">
                <c:v>-0.10179241662330415</c:v>
              </c:pt>
              <c:pt idx="586">
                <c:v>-0.10171455960829386</c:v>
              </c:pt>
              <c:pt idx="587">
                <c:v>-0.10147215263389588</c:v>
              </c:pt>
              <c:pt idx="588">
                <c:v>-0.10132215936097572</c:v>
              </c:pt>
              <c:pt idx="589">
                <c:v>-0.10130601192641682</c:v>
              </c:pt>
              <c:pt idx="590">
                <c:v>-0.1009782235043428</c:v>
              </c:pt>
              <c:pt idx="591">
                <c:v>-0.10094633078830892</c:v>
              </c:pt>
              <c:pt idx="592">
                <c:v>-0.10025581495956487</c:v>
              </c:pt>
              <c:pt idx="593">
                <c:v>-0.10016028744324508</c:v>
              </c:pt>
              <c:pt idx="594">
                <c:v>-0.10013933755191726</c:v>
              </c:pt>
              <c:pt idx="595">
                <c:v>-9.9944398577365104E-2</c:v>
              </c:pt>
              <c:pt idx="596">
                <c:v>-9.9550573874290352E-2</c:v>
              </c:pt>
              <c:pt idx="597">
                <c:v>-9.9519032172196417E-2</c:v>
              </c:pt>
              <c:pt idx="598">
                <c:v>-9.9488707632500797E-2</c:v>
              </c:pt>
              <c:pt idx="599">
                <c:v>-9.9156928180857931E-2</c:v>
              </c:pt>
              <c:pt idx="600">
                <c:v>-9.8773486705198199E-2</c:v>
              </c:pt>
              <c:pt idx="601">
                <c:v>-9.8590142845556381E-2</c:v>
              </c:pt>
              <c:pt idx="602">
                <c:v>-9.8500363193325335E-2</c:v>
              </c:pt>
              <c:pt idx="603">
                <c:v>-9.8063050038112609E-2</c:v>
              </c:pt>
              <c:pt idx="604">
                <c:v>-9.8031064113220726E-2</c:v>
              </c:pt>
              <c:pt idx="605">
                <c:v>-9.7916988531626406E-2</c:v>
              </c:pt>
              <c:pt idx="606">
                <c:v>-9.7618563744705289E-2</c:v>
              </c:pt>
              <c:pt idx="607">
                <c:v>-9.7513393114347036E-2</c:v>
              </c:pt>
              <c:pt idx="608">
                <c:v>-9.7229666876577317E-2</c:v>
              </c:pt>
              <c:pt idx="609">
                <c:v>-9.7011696857118579E-2</c:v>
              </c:pt>
              <c:pt idx="610">
                <c:v>-9.7003635471054825E-2</c:v>
              </c:pt>
              <c:pt idx="611">
                <c:v>-9.6881409418336062E-2</c:v>
              </c:pt>
              <c:pt idx="612">
                <c:v>-9.6453212314408482E-2</c:v>
              </c:pt>
              <c:pt idx="613">
                <c:v>-9.6409662024586201E-2</c:v>
              </c:pt>
              <c:pt idx="614">
                <c:v>-9.630904451898932E-2</c:v>
              </c:pt>
              <c:pt idx="615">
                <c:v>-9.6281777791001916E-2</c:v>
              </c:pt>
              <c:pt idx="616">
                <c:v>-9.6176305008797203E-2</c:v>
              </c:pt>
              <c:pt idx="617">
                <c:v>-9.6170484967314326E-2</c:v>
              </c:pt>
              <c:pt idx="618">
                <c:v>-9.5745908705766644E-2</c:v>
              </c:pt>
              <c:pt idx="619">
                <c:v>-9.5737086366011345E-2</c:v>
              </c:pt>
              <c:pt idx="620">
                <c:v>-9.5011110651592914E-2</c:v>
              </c:pt>
              <c:pt idx="621">
                <c:v>-9.4694162953978214E-2</c:v>
              </c:pt>
              <c:pt idx="622">
                <c:v>-9.4394518903186231E-2</c:v>
              </c:pt>
              <c:pt idx="623">
                <c:v>-9.3956035469919916E-2</c:v>
              </c:pt>
              <c:pt idx="624">
                <c:v>-9.3699921715858406E-2</c:v>
              </c:pt>
              <c:pt idx="625">
                <c:v>-9.3483777429436685E-2</c:v>
              </c:pt>
              <c:pt idx="626">
                <c:v>-9.311206959200749E-2</c:v>
              </c:pt>
              <c:pt idx="627">
                <c:v>-9.2776932437352633E-2</c:v>
              </c:pt>
              <c:pt idx="628">
                <c:v>-9.2681855821296219E-2</c:v>
              </c:pt>
              <c:pt idx="629">
                <c:v>-9.2543384051917379E-2</c:v>
              </c:pt>
              <c:pt idx="630">
                <c:v>-9.2522231901301322E-2</c:v>
              </c:pt>
              <c:pt idx="631">
                <c:v>-9.2264060964956165E-2</c:v>
              </c:pt>
              <c:pt idx="632">
                <c:v>-9.2180990961494985E-2</c:v>
              </c:pt>
              <c:pt idx="633">
                <c:v>-9.2016962402785396E-2</c:v>
              </c:pt>
              <c:pt idx="634">
                <c:v>-9.1870384118199408E-2</c:v>
              </c:pt>
              <c:pt idx="635">
                <c:v>-9.1708230540475041E-2</c:v>
              </c:pt>
              <c:pt idx="636">
                <c:v>-9.1378728047788557E-2</c:v>
              </c:pt>
              <c:pt idx="637">
                <c:v>-9.1246143596033669E-2</c:v>
              </c:pt>
              <c:pt idx="638">
                <c:v>-9.104132553149212E-2</c:v>
              </c:pt>
              <c:pt idx="639">
                <c:v>-9.0998621138892538E-2</c:v>
              </c:pt>
              <c:pt idx="640">
                <c:v>-9.0805920933895945E-2</c:v>
              </c:pt>
              <c:pt idx="641">
                <c:v>-9.0145729124345722E-2</c:v>
              </c:pt>
              <c:pt idx="642">
                <c:v>-9.0145216236557871E-2</c:v>
              </c:pt>
              <c:pt idx="643">
                <c:v>-8.9862885747637927E-2</c:v>
              </c:pt>
              <c:pt idx="644">
                <c:v>-8.9579034908048333E-2</c:v>
              </c:pt>
              <c:pt idx="645">
                <c:v>-8.9573489142125123E-2</c:v>
              </c:pt>
              <c:pt idx="646">
                <c:v>-8.929206185560179E-2</c:v>
              </c:pt>
              <c:pt idx="647">
                <c:v>-8.9187671585243641E-2</c:v>
              </c:pt>
              <c:pt idx="648">
                <c:v>-8.9139079965538381E-2</c:v>
              </c:pt>
              <c:pt idx="649">
                <c:v>-8.8874894284299372E-2</c:v>
              </c:pt>
              <c:pt idx="650">
                <c:v>-8.879863473251727E-2</c:v>
              </c:pt>
              <c:pt idx="651">
                <c:v>-8.871950101232895E-2</c:v>
              </c:pt>
              <c:pt idx="652">
                <c:v>-8.8711079387942912E-2</c:v>
              </c:pt>
              <c:pt idx="653">
                <c:v>-8.8686148679041649E-2</c:v>
              </c:pt>
              <c:pt idx="654">
                <c:v>-8.8661898762618485E-2</c:v>
              </c:pt>
              <c:pt idx="655">
                <c:v>-8.846688880906621E-2</c:v>
              </c:pt>
              <c:pt idx="656">
                <c:v>-8.8392799807069211E-2</c:v>
              </c:pt>
              <c:pt idx="657">
                <c:v>-8.8073661892321256E-2</c:v>
              </c:pt>
              <c:pt idx="658">
                <c:v>-8.8022008611540373E-2</c:v>
              </c:pt>
              <c:pt idx="659">
                <c:v>-8.788540452738175E-2</c:v>
              </c:pt>
              <c:pt idx="660">
                <c:v>-8.7559090862670039E-2</c:v>
              </c:pt>
              <c:pt idx="661">
                <c:v>-8.7420585212032192E-2</c:v>
              </c:pt>
              <c:pt idx="662">
                <c:v>-8.7152909063494322E-2</c:v>
              </c:pt>
              <c:pt idx="663">
                <c:v>-8.7148135661641479E-2</c:v>
              </c:pt>
              <c:pt idx="664">
                <c:v>-8.6952096405622181E-2</c:v>
              </c:pt>
              <c:pt idx="665">
                <c:v>-8.6873512765784408E-2</c:v>
              </c:pt>
              <c:pt idx="666">
                <c:v>-8.6539332989338164E-2</c:v>
              </c:pt>
              <c:pt idx="667">
                <c:v>-8.6522793263063044E-2</c:v>
              </c:pt>
              <c:pt idx="668">
                <c:v>-8.6198224650358618E-2</c:v>
              </c:pt>
              <c:pt idx="669">
                <c:v>-8.6047859953991321E-2</c:v>
              </c:pt>
              <c:pt idx="670">
                <c:v>-8.5891951283192547E-2</c:v>
              </c:pt>
              <c:pt idx="671">
                <c:v>-8.5887675485198323E-2</c:v>
              </c:pt>
              <c:pt idx="672">
                <c:v>-8.580971277839855E-2</c:v>
              </c:pt>
              <c:pt idx="673">
                <c:v>-8.573545707769388E-2</c:v>
              </c:pt>
              <c:pt idx="674">
                <c:v>-8.5724365718880202E-2</c:v>
              </c:pt>
              <c:pt idx="675">
                <c:v>-8.5722397326308666E-2</c:v>
              </c:pt>
              <c:pt idx="676">
                <c:v>-8.5690866022651704E-2</c:v>
              </c:pt>
              <c:pt idx="677">
                <c:v>-8.5585771324357088E-2</c:v>
              </c:pt>
              <c:pt idx="678">
                <c:v>-8.5513952433076884E-2</c:v>
              </c:pt>
              <c:pt idx="679">
                <c:v>-8.5395826970106725E-2</c:v>
              </c:pt>
              <c:pt idx="680">
                <c:v>-8.5159351032864275E-2</c:v>
              </c:pt>
              <c:pt idx="681">
                <c:v>-8.5127516547373897E-2</c:v>
              </c:pt>
              <c:pt idx="682">
                <c:v>-8.4990782733669515E-2</c:v>
              </c:pt>
              <c:pt idx="683">
                <c:v>-8.4771472772455003E-2</c:v>
              </c:pt>
              <c:pt idx="684">
                <c:v>-8.4087784074611607E-2</c:v>
              </c:pt>
              <c:pt idx="685">
                <c:v>-8.3969092470525211E-2</c:v>
              </c:pt>
              <c:pt idx="686">
                <c:v>-8.3588891168805385E-2</c:v>
              </c:pt>
              <c:pt idx="687">
                <c:v>-8.3447583112206972E-2</c:v>
              </c:pt>
              <c:pt idx="688">
                <c:v>-8.3290038282985562E-2</c:v>
              </c:pt>
              <c:pt idx="689">
                <c:v>-8.3134414705161336E-2</c:v>
              </c:pt>
              <c:pt idx="690">
                <c:v>-8.2386166867946295E-2</c:v>
              </c:pt>
              <c:pt idx="691">
                <c:v>-8.2356963770228858E-2</c:v>
              </c:pt>
              <c:pt idx="692">
                <c:v>-8.2151456497322084E-2</c:v>
              </c:pt>
              <c:pt idx="693">
                <c:v>-8.1660353717374498E-2</c:v>
              </c:pt>
              <c:pt idx="694">
                <c:v>-8.1635326430319968E-2</c:v>
              </c:pt>
              <c:pt idx="695">
                <c:v>-8.1188990781363282E-2</c:v>
              </c:pt>
              <c:pt idx="696">
                <c:v>-8.1111428719248826E-2</c:v>
              </c:pt>
              <c:pt idx="697">
                <c:v>-8.1041894335646278E-2</c:v>
              </c:pt>
              <c:pt idx="698">
                <c:v>-8.0926780244629973E-2</c:v>
              </c:pt>
              <c:pt idx="699">
                <c:v>-8.0887425452331657E-2</c:v>
              </c:pt>
              <c:pt idx="700">
                <c:v>-8.0765302638998629E-2</c:v>
              </c:pt>
              <c:pt idx="701">
                <c:v>-8.0450725710453155E-2</c:v>
              </c:pt>
              <c:pt idx="702">
                <c:v>-8.0209817753156609E-2</c:v>
              </c:pt>
              <c:pt idx="703">
                <c:v>-8.0004563083620431E-2</c:v>
              </c:pt>
              <c:pt idx="704">
                <c:v>-7.9529194442093346E-2</c:v>
              </c:pt>
              <c:pt idx="705">
                <c:v>-7.9380077458878401E-2</c:v>
              </c:pt>
              <c:pt idx="706">
                <c:v>-7.932542158864743E-2</c:v>
              </c:pt>
              <c:pt idx="707">
                <c:v>-7.9321867479120969E-2</c:v>
              </c:pt>
              <c:pt idx="708">
                <c:v>-7.9252273475565377E-2</c:v>
              </c:pt>
              <c:pt idx="709">
                <c:v>-7.8796422623331905E-2</c:v>
              </c:pt>
              <c:pt idx="710">
                <c:v>-7.8783854512275042E-2</c:v>
              </c:pt>
              <c:pt idx="711">
                <c:v>-7.8675820528815651E-2</c:v>
              </c:pt>
              <c:pt idx="712">
                <c:v>-7.867158749670583E-2</c:v>
              </c:pt>
              <c:pt idx="713">
                <c:v>-7.8542736859499571E-2</c:v>
              </c:pt>
              <c:pt idx="714">
                <c:v>-7.848442190262174E-2</c:v>
              </c:pt>
              <c:pt idx="715">
                <c:v>-7.8144201705804175E-2</c:v>
              </c:pt>
              <c:pt idx="716">
                <c:v>-7.8067944829894723E-2</c:v>
              </c:pt>
              <c:pt idx="717">
                <c:v>-7.8017175134086847E-2</c:v>
              </c:pt>
              <c:pt idx="718">
                <c:v>-7.8014346825346317E-2</c:v>
              </c:pt>
              <c:pt idx="719">
                <c:v>-7.7877214383517177E-2</c:v>
              </c:pt>
              <c:pt idx="720">
                <c:v>-7.785315522147572E-2</c:v>
              </c:pt>
              <c:pt idx="721">
                <c:v>-7.7834375985556273E-2</c:v>
              </c:pt>
              <c:pt idx="722">
                <c:v>-7.7510561177295656E-2</c:v>
              </c:pt>
              <c:pt idx="723">
                <c:v>-7.7486136040454359E-2</c:v>
              </c:pt>
              <c:pt idx="724">
                <c:v>-7.7340540306698055E-2</c:v>
              </c:pt>
              <c:pt idx="725">
                <c:v>-7.6927435540293895E-2</c:v>
              </c:pt>
              <c:pt idx="726">
                <c:v>-7.6885070286352844E-2</c:v>
              </c:pt>
              <c:pt idx="727">
                <c:v>-7.6776543874725406E-2</c:v>
              </c:pt>
              <c:pt idx="728">
                <c:v>-7.6745034251960817E-2</c:v>
              </c:pt>
              <c:pt idx="729">
                <c:v>-7.6381642116661486E-2</c:v>
              </c:pt>
              <c:pt idx="730">
                <c:v>-7.6378466776332171E-2</c:v>
              </c:pt>
              <c:pt idx="731">
                <c:v>-7.6294098245169167E-2</c:v>
              </c:pt>
              <c:pt idx="732">
                <c:v>-7.5975191934596065E-2</c:v>
              </c:pt>
              <c:pt idx="733">
                <c:v>-7.5948201327095871E-2</c:v>
              </c:pt>
              <c:pt idx="734">
                <c:v>-7.5768191701345231E-2</c:v>
              </c:pt>
              <c:pt idx="735">
                <c:v>-7.5487276106685403E-2</c:v>
              </c:pt>
              <c:pt idx="736">
                <c:v>-7.4600535554411054E-2</c:v>
              </c:pt>
              <c:pt idx="737">
                <c:v>-7.4431580110228837E-2</c:v>
              </c:pt>
              <c:pt idx="738">
                <c:v>-7.4365338802842879E-2</c:v>
              </c:pt>
              <c:pt idx="739">
                <c:v>-7.4311035658652727E-2</c:v>
              </c:pt>
              <c:pt idx="740">
                <c:v>-7.414226916650006E-2</c:v>
              </c:pt>
              <c:pt idx="741">
                <c:v>-7.3731668988700455E-2</c:v>
              </c:pt>
              <c:pt idx="742">
                <c:v>-7.3607211808340997E-2</c:v>
              </c:pt>
              <c:pt idx="743">
                <c:v>-7.3446703528599944E-2</c:v>
              </c:pt>
              <c:pt idx="744">
                <c:v>-7.3345473490986315E-2</c:v>
              </c:pt>
              <c:pt idx="745">
                <c:v>-7.2915593444829313E-2</c:v>
              </c:pt>
              <c:pt idx="746">
                <c:v>-7.2677521094206388E-2</c:v>
              </c:pt>
              <c:pt idx="747">
                <c:v>-7.2672129411605363E-2</c:v>
              </c:pt>
              <c:pt idx="748">
                <c:v>-7.262625977587589E-2</c:v>
              </c:pt>
              <c:pt idx="749">
                <c:v>-7.2574845855758338E-2</c:v>
              </c:pt>
              <c:pt idx="750">
                <c:v>-7.2326021136660493E-2</c:v>
              </c:pt>
              <c:pt idx="751">
                <c:v>-7.1951499571014585E-2</c:v>
              </c:pt>
              <c:pt idx="752">
                <c:v>-7.1949038638251778E-2</c:v>
              </c:pt>
              <c:pt idx="753">
                <c:v>-7.1702069581164804E-2</c:v>
              </c:pt>
              <c:pt idx="754">
                <c:v>-7.1633069369894234E-2</c:v>
              </c:pt>
              <c:pt idx="755">
                <c:v>-7.1612359234020498E-2</c:v>
              </c:pt>
              <c:pt idx="756">
                <c:v>-7.1454385403133217E-2</c:v>
              </c:pt>
              <c:pt idx="757">
                <c:v>-7.1215543999610748E-2</c:v>
              </c:pt>
              <c:pt idx="758">
                <c:v>-7.0813110129432408E-2</c:v>
              </c:pt>
              <c:pt idx="759">
                <c:v>-7.0715281120594525E-2</c:v>
              </c:pt>
              <c:pt idx="760">
                <c:v>-7.0691606232178031E-2</c:v>
              </c:pt>
              <c:pt idx="761">
                <c:v>-7.0633581639492335E-2</c:v>
              </c:pt>
              <c:pt idx="762">
                <c:v>-7.0497738193279771E-2</c:v>
              </c:pt>
              <c:pt idx="763">
                <c:v>-7.0472710204260977E-2</c:v>
              </c:pt>
              <c:pt idx="764">
                <c:v>-7.0453919258635186E-2</c:v>
              </c:pt>
              <c:pt idx="765">
                <c:v>-7.0286824558059985E-2</c:v>
              </c:pt>
              <c:pt idx="766">
                <c:v>-7.0117391567963511E-2</c:v>
              </c:pt>
              <c:pt idx="767">
                <c:v>-7.0083062285572442E-2</c:v>
              </c:pt>
              <c:pt idx="768">
                <c:v>-7.0068125403468129E-2</c:v>
              </c:pt>
              <c:pt idx="769">
                <c:v>-7.0043445140540089E-2</c:v>
              </c:pt>
              <c:pt idx="770">
                <c:v>-6.9790293565106715E-2</c:v>
              </c:pt>
              <c:pt idx="771">
                <c:v>-6.9584155154426688E-2</c:v>
              </c:pt>
              <c:pt idx="772">
                <c:v>-6.9560366202570945E-2</c:v>
              </c:pt>
              <c:pt idx="773">
                <c:v>-6.9408104655292596E-2</c:v>
              </c:pt>
              <c:pt idx="774">
                <c:v>-6.9272814177008396E-2</c:v>
              </c:pt>
              <c:pt idx="775">
                <c:v>-6.9238174392484045E-2</c:v>
              </c:pt>
              <c:pt idx="776">
                <c:v>-6.9041235683954441E-2</c:v>
              </c:pt>
              <c:pt idx="777">
                <c:v>-6.881091548374936E-2</c:v>
              </c:pt>
              <c:pt idx="778">
                <c:v>-6.8535547464511334E-2</c:v>
              </c:pt>
              <c:pt idx="779">
                <c:v>-6.8406807528973615E-2</c:v>
              </c:pt>
              <c:pt idx="780">
                <c:v>-6.8367865609033851E-2</c:v>
              </c:pt>
              <c:pt idx="781">
                <c:v>-6.834926087957921E-2</c:v>
              </c:pt>
              <c:pt idx="782">
                <c:v>-6.8222553267569777E-2</c:v>
              </c:pt>
              <c:pt idx="783">
                <c:v>-6.7978525952306662E-2</c:v>
              </c:pt>
              <c:pt idx="784">
                <c:v>-6.7784066928044534E-2</c:v>
              </c:pt>
              <c:pt idx="785">
                <c:v>-6.7421590741934656E-2</c:v>
              </c:pt>
              <c:pt idx="786">
                <c:v>-6.7214686622097397E-2</c:v>
              </c:pt>
              <c:pt idx="787">
                <c:v>-6.7178689655184629E-2</c:v>
              </c:pt>
              <c:pt idx="788">
                <c:v>-6.7100795142500072E-2</c:v>
              </c:pt>
              <c:pt idx="789">
                <c:v>-6.6602427217191812E-2</c:v>
              </c:pt>
              <c:pt idx="790">
                <c:v>-6.6303500850098937E-2</c:v>
              </c:pt>
              <c:pt idx="791">
                <c:v>-6.5943720056847788E-2</c:v>
              </c:pt>
              <c:pt idx="792">
                <c:v>-6.5699124882390075E-2</c:v>
              </c:pt>
              <c:pt idx="793">
                <c:v>-6.5662122993910069E-2</c:v>
              </c:pt>
              <c:pt idx="794">
                <c:v>-6.5460778750744519E-2</c:v>
              </c:pt>
              <c:pt idx="795">
                <c:v>-6.5295253943189413E-2</c:v>
              </c:pt>
              <c:pt idx="796">
                <c:v>-6.4945431360826616E-2</c:v>
              </c:pt>
              <c:pt idx="797">
                <c:v>-6.4637606919069168E-2</c:v>
              </c:pt>
              <c:pt idx="798">
                <c:v>-6.459586814167631E-2</c:v>
              </c:pt>
              <c:pt idx="799">
                <c:v>-6.4474578063455287E-2</c:v>
              </c:pt>
              <c:pt idx="800">
                <c:v>-6.4443835950570558E-2</c:v>
              </c:pt>
              <c:pt idx="801">
                <c:v>-6.4286937672190667E-2</c:v>
              </c:pt>
              <c:pt idx="802">
                <c:v>-6.4088339310396314E-2</c:v>
              </c:pt>
              <c:pt idx="803">
                <c:v>-6.4059130902023434E-2</c:v>
              </c:pt>
              <c:pt idx="804">
                <c:v>-6.3948257723755633E-2</c:v>
              </c:pt>
              <c:pt idx="805">
                <c:v>-6.3870538720964223E-2</c:v>
              </c:pt>
              <c:pt idx="806">
                <c:v>-6.3792015503431582E-2</c:v>
              </c:pt>
              <c:pt idx="807">
                <c:v>-6.3505804615338987E-2</c:v>
              </c:pt>
              <c:pt idx="808">
                <c:v>-6.2804041712945666E-2</c:v>
              </c:pt>
              <c:pt idx="809">
                <c:v>-6.261562744801441E-2</c:v>
              </c:pt>
              <c:pt idx="810">
                <c:v>-6.23315534167262E-2</c:v>
              </c:pt>
              <c:pt idx="811">
                <c:v>-6.1743293869033697E-2</c:v>
              </c:pt>
              <c:pt idx="812">
                <c:v>-6.1638571813518998E-2</c:v>
              </c:pt>
              <c:pt idx="813">
                <c:v>-6.0934647951454875E-2</c:v>
              </c:pt>
              <c:pt idx="814">
                <c:v>-6.0696726937324731E-2</c:v>
              </c:pt>
              <c:pt idx="815">
                <c:v>-6.0575313963502589E-2</c:v>
              </c:pt>
              <c:pt idx="816">
                <c:v>-6.0354413269023063E-2</c:v>
              </c:pt>
              <c:pt idx="817">
                <c:v>-6.0193605915937275E-2</c:v>
              </c:pt>
              <c:pt idx="818">
                <c:v>-6.0141344338157474E-2</c:v>
              </c:pt>
              <c:pt idx="819">
                <c:v>-6.0096647911352635E-2</c:v>
              </c:pt>
              <c:pt idx="820">
                <c:v>-6.0065003155496809E-2</c:v>
              </c:pt>
              <c:pt idx="821">
                <c:v>-6.0045402136272012E-2</c:v>
              </c:pt>
              <c:pt idx="822">
                <c:v>-5.952980807880142E-2</c:v>
              </c:pt>
              <c:pt idx="823">
                <c:v>-5.9214015246556402E-2</c:v>
              </c:pt>
              <c:pt idx="824">
                <c:v>-5.9151698682126615E-2</c:v>
              </c:pt>
              <c:pt idx="825">
                <c:v>-5.8867284628801017E-2</c:v>
              </c:pt>
              <c:pt idx="826">
                <c:v>-5.8638777335816503E-2</c:v>
              </c:pt>
              <c:pt idx="827">
                <c:v>-5.8507575354291734E-2</c:v>
              </c:pt>
              <c:pt idx="828">
                <c:v>-5.8373547035861492E-2</c:v>
              </c:pt>
              <c:pt idx="829">
                <c:v>-5.832928885953742E-2</c:v>
              </c:pt>
              <c:pt idx="830">
                <c:v>-5.8300961582887681E-2</c:v>
              </c:pt>
              <c:pt idx="831">
                <c:v>-5.8284962827475306E-2</c:v>
              </c:pt>
              <c:pt idx="832">
                <c:v>-5.8067026531985311E-2</c:v>
              </c:pt>
              <c:pt idx="833">
                <c:v>-5.7842860912269534E-2</c:v>
              </c:pt>
              <c:pt idx="834">
                <c:v>-5.7782110929392012E-2</c:v>
              </c:pt>
              <c:pt idx="835">
                <c:v>-5.7717157618878426E-2</c:v>
              </c:pt>
              <c:pt idx="836">
                <c:v>-5.7712000766609491E-2</c:v>
              </c:pt>
              <c:pt idx="837">
                <c:v>-5.7463869798882364E-2</c:v>
              </c:pt>
              <c:pt idx="838">
                <c:v>-5.7337420655024229E-2</c:v>
              </c:pt>
              <c:pt idx="839">
                <c:v>-5.731749052114269E-2</c:v>
              </c:pt>
              <c:pt idx="840">
                <c:v>-5.7253786529009372E-2</c:v>
              </c:pt>
              <c:pt idx="841">
                <c:v>-5.715290573374468E-2</c:v>
              </c:pt>
              <c:pt idx="842">
                <c:v>-5.713631472469461E-2</c:v>
              </c:pt>
              <c:pt idx="843">
                <c:v>-5.7104923301693561E-2</c:v>
              </c:pt>
              <c:pt idx="844">
                <c:v>-5.7037083014657763E-2</c:v>
              </c:pt>
              <c:pt idx="845">
                <c:v>-5.6912367719337255E-2</c:v>
              </c:pt>
              <c:pt idx="846">
                <c:v>-5.6910165270801755E-2</c:v>
              </c:pt>
              <c:pt idx="847">
                <c:v>-5.6892908898584248E-2</c:v>
              </c:pt>
              <c:pt idx="848">
                <c:v>-5.6666627781664043E-2</c:v>
              </c:pt>
              <c:pt idx="849">
                <c:v>-5.663695868561569E-2</c:v>
              </c:pt>
              <c:pt idx="850">
                <c:v>-5.6464092825379876E-2</c:v>
              </c:pt>
              <c:pt idx="851">
                <c:v>-5.6093767929959328E-2</c:v>
              </c:pt>
              <c:pt idx="852">
                <c:v>-5.6015066360927818E-2</c:v>
              </c:pt>
              <c:pt idx="853">
                <c:v>-5.5895120450039568E-2</c:v>
              </c:pt>
              <c:pt idx="854">
                <c:v>-5.5855960918801843E-2</c:v>
              </c:pt>
              <c:pt idx="855">
                <c:v>-5.5765495818099829E-2</c:v>
              </c:pt>
              <c:pt idx="856">
                <c:v>-5.5558065412384422E-2</c:v>
              </c:pt>
              <c:pt idx="857">
                <c:v>-5.5488319501768711E-2</c:v>
              </c:pt>
              <c:pt idx="858">
                <c:v>-5.5419271568432273E-2</c:v>
              </c:pt>
              <c:pt idx="859">
                <c:v>-5.5278500358077527E-2</c:v>
              </c:pt>
              <c:pt idx="860">
                <c:v>-5.482876024583605E-2</c:v>
              </c:pt>
              <c:pt idx="861">
                <c:v>-5.474905669393617E-2</c:v>
              </c:pt>
              <c:pt idx="862">
                <c:v>-5.4605562043866601E-2</c:v>
              </c:pt>
              <c:pt idx="863">
                <c:v>-5.4472232686481506E-2</c:v>
              </c:pt>
              <c:pt idx="864">
                <c:v>-5.4432200514297244E-2</c:v>
              </c:pt>
              <c:pt idx="865">
                <c:v>-5.4229360809407476E-2</c:v>
              </c:pt>
              <c:pt idx="866">
                <c:v>-5.3977692935221734E-2</c:v>
              </c:pt>
              <c:pt idx="867">
                <c:v>-5.3962410507898718E-2</c:v>
              </c:pt>
              <c:pt idx="868">
                <c:v>-5.3823822680755612E-2</c:v>
              </c:pt>
              <c:pt idx="869">
                <c:v>-5.3622337974164519E-2</c:v>
              </c:pt>
              <c:pt idx="870">
                <c:v>-5.3485396072651389E-2</c:v>
              </c:pt>
              <c:pt idx="871">
                <c:v>-5.3288359336323469E-2</c:v>
              </c:pt>
              <c:pt idx="872">
                <c:v>-5.3082123780004799E-2</c:v>
              </c:pt>
              <c:pt idx="873">
                <c:v>-5.2741457198395847E-2</c:v>
              </c:pt>
              <c:pt idx="874">
                <c:v>-5.2737867509216219E-2</c:v>
              </c:pt>
              <c:pt idx="875">
                <c:v>-5.2705011892916917E-2</c:v>
              </c:pt>
              <c:pt idx="876">
                <c:v>-5.2676862068150906E-2</c:v>
              </c:pt>
              <c:pt idx="877">
                <c:v>-5.2574350960616321E-2</c:v>
              </c:pt>
              <c:pt idx="878">
                <c:v>-5.2287629038692829E-2</c:v>
              </c:pt>
              <c:pt idx="879">
                <c:v>-5.2232918141556887E-2</c:v>
              </c:pt>
              <c:pt idx="880">
                <c:v>-5.1783808618988125E-2</c:v>
              </c:pt>
              <c:pt idx="881">
                <c:v>-5.1625042603066204E-2</c:v>
              </c:pt>
              <c:pt idx="882">
                <c:v>-5.1463107318878085E-2</c:v>
              </c:pt>
              <c:pt idx="883">
                <c:v>-5.1390999678905008E-2</c:v>
              </c:pt>
              <c:pt idx="884">
                <c:v>-5.112956310263729E-2</c:v>
              </c:pt>
              <c:pt idx="885">
                <c:v>-5.1081655349764797E-2</c:v>
              </c:pt>
              <c:pt idx="886">
                <c:v>-5.0998800586269197E-2</c:v>
              </c:pt>
              <c:pt idx="887">
                <c:v>-5.0840885058035586E-2</c:v>
              </c:pt>
              <c:pt idx="888">
                <c:v>-5.0802092504611311E-2</c:v>
              </c:pt>
              <c:pt idx="889">
                <c:v>-5.0561856951087801E-2</c:v>
              </c:pt>
              <c:pt idx="890">
                <c:v>-5.0495619085613341E-2</c:v>
              </c:pt>
              <c:pt idx="891">
                <c:v>-5.0485945522863417E-2</c:v>
              </c:pt>
              <c:pt idx="892">
                <c:v>-5.0256917986826542E-2</c:v>
              </c:pt>
              <c:pt idx="893">
                <c:v>-4.9894519197996319E-2</c:v>
              </c:pt>
              <c:pt idx="894">
                <c:v>-4.9892465592579156E-2</c:v>
              </c:pt>
              <c:pt idx="895">
                <c:v>-4.9574384160626053E-2</c:v>
              </c:pt>
              <c:pt idx="896">
                <c:v>-4.9502474453917977E-2</c:v>
              </c:pt>
              <c:pt idx="897">
                <c:v>-4.9485259131841153E-2</c:v>
              </c:pt>
              <c:pt idx="898">
                <c:v>-4.942061003805262E-2</c:v>
              </c:pt>
              <c:pt idx="899">
                <c:v>-4.9153390750960438E-2</c:v>
              </c:pt>
              <c:pt idx="900">
                <c:v>-4.9118402700215932E-2</c:v>
              </c:pt>
              <c:pt idx="901">
                <c:v>-4.8791720257598668E-2</c:v>
              </c:pt>
              <c:pt idx="902">
                <c:v>-4.8746023945394602E-2</c:v>
              </c:pt>
              <c:pt idx="903">
                <c:v>-4.8737718098575564E-2</c:v>
              </c:pt>
              <c:pt idx="904">
                <c:v>-4.8685830367545695E-2</c:v>
              </c:pt>
              <c:pt idx="905">
                <c:v>-4.8676773425584255E-2</c:v>
              </c:pt>
              <c:pt idx="906">
                <c:v>-4.8674767788101078E-2</c:v>
              </c:pt>
              <c:pt idx="907">
                <c:v>-4.8468741984193799E-2</c:v>
              </c:pt>
              <c:pt idx="908">
                <c:v>-4.8416817203694312E-2</c:v>
              </c:pt>
              <c:pt idx="909">
                <c:v>-4.8318892793481526E-2</c:v>
              </c:pt>
              <c:pt idx="910">
                <c:v>-4.8295585107795358E-2</c:v>
              </c:pt>
              <c:pt idx="911">
                <c:v>-4.8145518298606214E-2</c:v>
              </c:pt>
              <c:pt idx="912">
                <c:v>-4.7840798155054924E-2</c:v>
              </c:pt>
              <c:pt idx="913">
                <c:v>-4.776779917480993E-2</c:v>
              </c:pt>
              <c:pt idx="914">
                <c:v>-4.7559277649042192E-2</c:v>
              </c:pt>
              <c:pt idx="915">
                <c:v>-4.7455785647205768E-2</c:v>
              </c:pt>
              <c:pt idx="916">
                <c:v>-4.7387184693236203E-2</c:v>
              </c:pt>
              <c:pt idx="917">
                <c:v>-4.7084283623259393E-2</c:v>
              </c:pt>
              <c:pt idx="918">
                <c:v>-4.6847450787568211E-2</c:v>
              </c:pt>
              <c:pt idx="919">
                <c:v>-4.6651524685107353E-2</c:v>
              </c:pt>
              <c:pt idx="920">
                <c:v>-4.6577554197929708E-2</c:v>
              </c:pt>
              <c:pt idx="921">
                <c:v>-4.6549366634916545E-2</c:v>
              </c:pt>
              <c:pt idx="922">
                <c:v>-4.6452879893601445E-2</c:v>
              </c:pt>
              <c:pt idx="923">
                <c:v>-4.6224522718571512E-2</c:v>
              </c:pt>
              <c:pt idx="924">
                <c:v>-4.6219039950969515E-2</c:v>
              </c:pt>
              <c:pt idx="925">
                <c:v>-4.6052949788920432E-2</c:v>
              </c:pt>
              <c:pt idx="926">
                <c:v>-4.6037912601851791E-2</c:v>
              </c:pt>
              <c:pt idx="927">
                <c:v>-4.600497609930676E-2</c:v>
              </c:pt>
              <c:pt idx="928">
                <c:v>-4.5963502421644868E-2</c:v>
              </c:pt>
              <c:pt idx="929">
                <c:v>-4.5831332624763341E-2</c:v>
              </c:pt>
              <c:pt idx="930">
                <c:v>-4.5770970866439192E-2</c:v>
              </c:pt>
              <c:pt idx="931">
                <c:v>-4.5658688648197263E-2</c:v>
              </c:pt>
              <c:pt idx="932">
                <c:v>-4.5629111936472684E-2</c:v>
              </c:pt>
              <c:pt idx="933">
                <c:v>-4.547672763468525E-2</c:v>
              </c:pt>
              <c:pt idx="934">
                <c:v>-4.5471306534509211E-2</c:v>
              </c:pt>
              <c:pt idx="935">
                <c:v>-4.5464666060786189E-2</c:v>
              </c:pt>
              <c:pt idx="936">
                <c:v>-4.5367181963302999E-2</c:v>
              </c:pt>
              <c:pt idx="937">
                <c:v>-4.5098474336078671E-2</c:v>
              </c:pt>
              <c:pt idx="938">
                <c:v>-4.4973583460053028E-2</c:v>
              </c:pt>
              <c:pt idx="939">
                <c:v>-4.4846501004709272E-2</c:v>
              </c:pt>
              <c:pt idx="940">
                <c:v>-4.4846257202925476E-2</c:v>
              </c:pt>
              <c:pt idx="941">
                <c:v>-4.464986144850859E-2</c:v>
              </c:pt>
              <c:pt idx="942">
                <c:v>-4.4499112821267457E-2</c:v>
              </c:pt>
              <c:pt idx="943">
                <c:v>-4.4498019147661688E-2</c:v>
              </c:pt>
              <c:pt idx="944">
                <c:v>-4.4150325294065804E-2</c:v>
              </c:pt>
              <c:pt idx="945">
                <c:v>-4.4093922840979877E-2</c:v>
              </c:pt>
              <c:pt idx="946">
                <c:v>-4.3865583663046714E-2</c:v>
              </c:pt>
              <c:pt idx="947">
                <c:v>-4.3472351930472525E-2</c:v>
              </c:pt>
              <c:pt idx="948">
                <c:v>-4.3415257766175032E-2</c:v>
              </c:pt>
              <c:pt idx="949">
                <c:v>-4.3057999065307648E-2</c:v>
              </c:pt>
              <c:pt idx="950">
                <c:v>-4.3041556650001617E-2</c:v>
              </c:pt>
              <c:pt idx="951">
                <c:v>-4.3006700703485314E-2</c:v>
              </c:pt>
              <c:pt idx="952">
                <c:v>-4.2954918791208684E-2</c:v>
              </c:pt>
              <c:pt idx="953">
                <c:v>-4.2757225795060756E-2</c:v>
              </c:pt>
              <c:pt idx="954">
                <c:v>-4.260439104541084E-2</c:v>
              </c:pt>
              <c:pt idx="955">
                <c:v>-4.2306928835125268E-2</c:v>
              </c:pt>
              <c:pt idx="956">
                <c:v>-4.2295285318958105E-2</c:v>
              </c:pt>
              <c:pt idx="957">
                <c:v>-4.2291459593479096E-2</c:v>
              </c:pt>
              <c:pt idx="958">
                <c:v>-4.2097398459957691E-2</c:v>
              </c:pt>
              <c:pt idx="959">
                <c:v>-4.1942210735053838E-2</c:v>
              </c:pt>
              <c:pt idx="960">
                <c:v>-4.1937728404229518E-2</c:v>
              </c:pt>
              <c:pt idx="961">
                <c:v>-4.1877302922401431E-2</c:v>
              </c:pt>
              <c:pt idx="962">
                <c:v>-4.1807428590892197E-2</c:v>
              </c:pt>
              <c:pt idx="963">
                <c:v>-4.1727513947418304E-2</c:v>
              </c:pt>
              <c:pt idx="964">
                <c:v>-4.1579948205337884E-2</c:v>
              </c:pt>
              <c:pt idx="965">
                <c:v>-4.1440492742157935E-2</c:v>
              </c:pt>
              <c:pt idx="966">
                <c:v>-4.1422188845058321E-2</c:v>
              </c:pt>
              <c:pt idx="967">
                <c:v>-4.1318074022590162E-2</c:v>
              </c:pt>
              <c:pt idx="968">
                <c:v>-4.1286956848129094E-2</c:v>
              </c:pt>
              <c:pt idx="969">
                <c:v>-4.1071528572092356E-2</c:v>
              </c:pt>
              <c:pt idx="970">
                <c:v>-4.0885072928925723E-2</c:v>
              </c:pt>
              <c:pt idx="971">
                <c:v>-4.0837523062369499E-2</c:v>
              </c:pt>
              <c:pt idx="972">
                <c:v>-4.0624097997899893E-2</c:v>
              </c:pt>
              <c:pt idx="973">
                <c:v>-4.0619651089898734E-2</c:v>
              </c:pt>
              <c:pt idx="974">
                <c:v>-4.0113692932850213E-2</c:v>
              </c:pt>
              <c:pt idx="975">
                <c:v>-3.9987887885281799E-2</c:v>
              </c:pt>
              <c:pt idx="976">
                <c:v>-3.9931032321790245E-2</c:v>
              </c:pt>
              <c:pt idx="977">
                <c:v>-3.9828054136365143E-2</c:v>
              </c:pt>
              <c:pt idx="978">
                <c:v>-3.9715131365439804E-2</c:v>
              </c:pt>
              <c:pt idx="979">
                <c:v>-3.9504256885429113E-2</c:v>
              </c:pt>
              <c:pt idx="980">
                <c:v>-3.9472116043613045E-2</c:v>
              </c:pt>
              <c:pt idx="981">
                <c:v>-3.9330300505654364E-2</c:v>
              </c:pt>
              <c:pt idx="982">
                <c:v>-3.9252864822502974E-2</c:v>
              </c:pt>
              <c:pt idx="983">
                <c:v>-3.8846601691904604E-2</c:v>
              </c:pt>
              <c:pt idx="984">
                <c:v>-3.8845907048525426E-2</c:v>
              </c:pt>
              <c:pt idx="985">
                <c:v>-3.8758679599588335E-2</c:v>
              </c:pt>
              <c:pt idx="986">
                <c:v>-3.8639388115755825E-2</c:v>
              </c:pt>
              <c:pt idx="987">
                <c:v>-3.8632482141008347E-2</c:v>
              </c:pt>
              <c:pt idx="988">
                <c:v>-3.8588161905343088E-2</c:v>
              </c:pt>
              <c:pt idx="989">
                <c:v>-3.8413025431583134E-2</c:v>
              </c:pt>
              <c:pt idx="990">
                <c:v>-3.8053315534040122E-2</c:v>
              </c:pt>
              <c:pt idx="991">
                <c:v>-3.7968590886387023E-2</c:v>
              </c:pt>
              <c:pt idx="992">
                <c:v>-3.7919284412521181E-2</c:v>
              </c:pt>
              <c:pt idx="993">
                <c:v>-3.7751177664744853E-2</c:v>
              </c:pt>
              <c:pt idx="994">
                <c:v>-3.767297544291541E-2</c:v>
              </c:pt>
              <c:pt idx="995">
                <c:v>-3.754227521918696E-2</c:v>
              </c:pt>
              <c:pt idx="996">
                <c:v>-3.7536866935897764E-2</c:v>
              </c:pt>
              <c:pt idx="997">
                <c:v>-3.7494498723130557E-2</c:v>
              </c:pt>
              <c:pt idx="998">
                <c:v>-3.7483483651354697E-2</c:v>
              </c:pt>
              <c:pt idx="999">
                <c:v>-3.7300740740534098E-2</c:v>
              </c:pt>
              <c:pt idx="1000">
                <c:v>-3.7249114672143757E-2</c:v>
              </c:pt>
              <c:pt idx="1001">
                <c:v>-3.7169721991884855E-2</c:v>
              </c:pt>
              <c:pt idx="1002">
                <c:v>-3.711173854953799E-2</c:v>
              </c:pt>
              <c:pt idx="1003">
                <c:v>-3.7005235257898006E-2</c:v>
              </c:pt>
              <c:pt idx="1004">
                <c:v>-3.6853063222003907E-2</c:v>
              </c:pt>
              <c:pt idx="1005">
                <c:v>-3.6849547089499952E-2</c:v>
              </c:pt>
              <c:pt idx="1006">
                <c:v>-3.6840649714283018E-2</c:v>
              </c:pt>
              <c:pt idx="1007">
                <c:v>-3.6754731458160252E-2</c:v>
              </c:pt>
              <c:pt idx="1008">
                <c:v>-3.6709113271387997E-2</c:v>
              </c:pt>
              <c:pt idx="1009">
                <c:v>-3.6476113367171291E-2</c:v>
              </c:pt>
              <c:pt idx="1010">
                <c:v>-3.6263057904421421E-2</c:v>
              </c:pt>
              <c:pt idx="1011">
                <c:v>-3.6021802419174818E-2</c:v>
              </c:pt>
              <c:pt idx="1012">
                <c:v>-3.5944795905327259E-2</c:v>
              </c:pt>
              <c:pt idx="1013">
                <c:v>-3.5777985872039321E-2</c:v>
              </c:pt>
              <c:pt idx="1014">
                <c:v>-3.5638482035761594E-2</c:v>
              </c:pt>
              <c:pt idx="1015">
                <c:v>-3.5424660840475353E-2</c:v>
              </c:pt>
              <c:pt idx="1016">
                <c:v>-3.5381501221029732E-2</c:v>
              </c:pt>
              <c:pt idx="1017">
                <c:v>-3.5285037674540699E-2</c:v>
              </c:pt>
              <c:pt idx="1018">
                <c:v>-3.5046984384390023E-2</c:v>
              </c:pt>
              <c:pt idx="1019">
                <c:v>-3.5040194601041734E-2</c:v>
              </c:pt>
              <c:pt idx="1020">
                <c:v>-3.499513439206612E-2</c:v>
              </c:pt>
              <c:pt idx="1021">
                <c:v>-3.4988261017170015E-2</c:v>
              </c:pt>
              <c:pt idx="1022">
                <c:v>-3.491897633020967E-2</c:v>
              </c:pt>
              <c:pt idx="1023">
                <c:v>-3.4673035583684411E-2</c:v>
              </c:pt>
              <c:pt idx="1024">
                <c:v>-3.4479462028024467E-2</c:v>
              </c:pt>
              <c:pt idx="1025">
                <c:v>-3.440612819736534E-2</c:v>
              </c:pt>
              <c:pt idx="1026">
                <c:v>-3.4252395294214102E-2</c:v>
              </c:pt>
              <c:pt idx="1027">
                <c:v>-3.4100934735447404E-2</c:v>
              </c:pt>
              <c:pt idx="1028">
                <c:v>-3.404367268998048E-2</c:v>
              </c:pt>
              <c:pt idx="1029">
                <c:v>-3.3994983756614326E-2</c:v>
              </c:pt>
              <c:pt idx="1030">
                <c:v>-3.3908144872461972E-2</c:v>
              </c:pt>
              <c:pt idx="1031">
                <c:v>-3.3787502817832771E-2</c:v>
              </c:pt>
              <c:pt idx="1032">
                <c:v>-3.3680345433116973E-2</c:v>
              </c:pt>
              <c:pt idx="1033">
                <c:v>-3.367363659759235E-2</c:v>
              </c:pt>
              <c:pt idx="1034">
                <c:v>-3.3578430692737311E-2</c:v>
              </c:pt>
              <c:pt idx="1035">
                <c:v>-3.3164792568169711E-2</c:v>
              </c:pt>
              <c:pt idx="1036">
                <c:v>-3.3063795881340209E-2</c:v>
              </c:pt>
              <c:pt idx="1037">
                <c:v>-3.2962596698470591E-2</c:v>
              </c:pt>
              <c:pt idx="1038">
                <c:v>-3.2925809297832724E-2</c:v>
              </c:pt>
              <c:pt idx="1039">
                <c:v>-3.2857298261161655E-2</c:v>
              </c:pt>
              <c:pt idx="1040">
                <c:v>-3.2849718504727933E-2</c:v>
              </c:pt>
              <c:pt idx="1041">
                <c:v>-3.2437951834876209E-2</c:v>
              </c:pt>
              <c:pt idx="1042">
                <c:v>-3.2296812209107247E-2</c:v>
              </c:pt>
              <c:pt idx="1043">
                <c:v>-3.2293819729255525E-2</c:v>
              </c:pt>
              <c:pt idx="1044">
                <c:v>-3.2249177753225951E-2</c:v>
              </c:pt>
              <c:pt idx="1045">
                <c:v>-3.1856425266017195E-2</c:v>
              </c:pt>
              <c:pt idx="1046">
                <c:v>-3.1732854429792318E-2</c:v>
              </c:pt>
              <c:pt idx="1047">
                <c:v>-3.1726080302999171E-2</c:v>
              </c:pt>
              <c:pt idx="1048">
                <c:v>-3.1613092954749795E-2</c:v>
              </c:pt>
              <c:pt idx="1049">
                <c:v>-3.1591966594680575E-2</c:v>
              </c:pt>
              <c:pt idx="1050">
                <c:v>-3.1409912851875096E-2</c:v>
              </c:pt>
              <c:pt idx="1051">
                <c:v>-3.1313032550664456E-2</c:v>
              </c:pt>
              <c:pt idx="1052">
                <c:v>-3.1007877579051345E-2</c:v>
              </c:pt>
              <c:pt idx="1053">
                <c:v>-3.0944757317925335E-2</c:v>
              </c:pt>
              <c:pt idx="1054">
                <c:v>-3.0844158088868409E-2</c:v>
              </c:pt>
              <c:pt idx="1055">
                <c:v>-3.0552870006253095E-2</c:v>
              </c:pt>
              <c:pt idx="1056">
                <c:v>-3.0456885619409294E-2</c:v>
              </c:pt>
              <c:pt idx="1057">
                <c:v>-3.018137883905354E-2</c:v>
              </c:pt>
              <c:pt idx="1058">
                <c:v>-2.9990849608961225E-2</c:v>
              </c:pt>
              <c:pt idx="1059">
                <c:v>-2.9882840083094747E-2</c:v>
              </c:pt>
              <c:pt idx="1060">
                <c:v>-2.9534091564542918E-2</c:v>
              </c:pt>
              <c:pt idx="1061">
                <c:v>-2.9514848041376652E-2</c:v>
              </c:pt>
              <c:pt idx="1062">
                <c:v>-2.9289354874746917E-2</c:v>
              </c:pt>
              <c:pt idx="1063">
                <c:v>-2.9259851343674363E-2</c:v>
              </c:pt>
              <c:pt idx="1064">
                <c:v>-2.9143921451986611E-2</c:v>
              </c:pt>
              <c:pt idx="1065">
                <c:v>-2.9135693555706679E-2</c:v>
              </c:pt>
              <c:pt idx="1066">
                <c:v>-2.9089218588145376E-2</c:v>
              </c:pt>
              <c:pt idx="1067">
                <c:v>-2.9061328897610306E-2</c:v>
              </c:pt>
              <c:pt idx="1068">
                <c:v>-2.8843896699698387E-2</c:v>
              </c:pt>
              <c:pt idx="1069">
                <c:v>-2.8771227692130686E-2</c:v>
              </c:pt>
              <c:pt idx="1070">
                <c:v>-2.876034375822863E-2</c:v>
              </c:pt>
              <c:pt idx="1071">
                <c:v>-2.8676051476788252E-2</c:v>
              </c:pt>
              <c:pt idx="1072">
                <c:v>-2.8589923120458216E-2</c:v>
              </c:pt>
              <c:pt idx="1073">
                <c:v>-2.857889965459761E-2</c:v>
              </c:pt>
              <c:pt idx="1074">
                <c:v>-2.8494520809514493E-2</c:v>
              </c:pt>
              <c:pt idx="1075">
                <c:v>-2.8294952927963555E-2</c:v>
              </c:pt>
              <c:pt idx="1076">
                <c:v>-2.816611835332513E-2</c:v>
              </c:pt>
              <c:pt idx="1077">
                <c:v>-2.8125231317972153E-2</c:v>
              </c:pt>
              <c:pt idx="1078">
                <c:v>-2.8038928936717271E-2</c:v>
              </c:pt>
              <c:pt idx="1079">
                <c:v>-2.7769759046553492E-2</c:v>
              </c:pt>
              <c:pt idx="1080">
                <c:v>-2.7721218161020012E-2</c:v>
              </c:pt>
              <c:pt idx="1081">
                <c:v>-2.7598537146833836E-2</c:v>
              </c:pt>
              <c:pt idx="1082">
                <c:v>-2.7299764593815567E-2</c:v>
              </c:pt>
              <c:pt idx="1083">
                <c:v>-2.7165530715677053E-2</c:v>
              </c:pt>
              <c:pt idx="1084">
                <c:v>-2.7131190495069384E-2</c:v>
              </c:pt>
              <c:pt idx="1085">
                <c:v>-2.6948320709827542E-2</c:v>
              </c:pt>
              <c:pt idx="1086">
                <c:v>-2.6909381422021001E-2</c:v>
              </c:pt>
              <c:pt idx="1087">
                <c:v>-2.6878490491668822E-2</c:v>
              </c:pt>
              <c:pt idx="1088">
                <c:v>-2.6876114191006006E-2</c:v>
              </c:pt>
              <c:pt idx="1089">
                <c:v>-2.6840696658603846E-2</c:v>
              </c:pt>
              <c:pt idx="1090">
                <c:v>-2.6813142995947153E-2</c:v>
              </c:pt>
              <c:pt idx="1091">
                <c:v>-2.6783675489311071E-2</c:v>
              </c:pt>
              <c:pt idx="1092">
                <c:v>-2.676491980648461E-2</c:v>
              </c:pt>
              <c:pt idx="1093">
                <c:v>-2.6749529863809615E-2</c:v>
              </c:pt>
              <c:pt idx="1094">
                <c:v>-2.6698824167064757E-2</c:v>
              </c:pt>
              <c:pt idx="1095">
                <c:v>-2.667726138306278E-2</c:v>
              </c:pt>
              <c:pt idx="1096">
                <c:v>-2.6548262786321431E-2</c:v>
              </c:pt>
              <c:pt idx="1097">
                <c:v>-2.639540426879123E-2</c:v>
              </c:pt>
              <c:pt idx="1098">
                <c:v>-2.6249137174178153E-2</c:v>
              </c:pt>
              <c:pt idx="1099">
                <c:v>-2.6086375780114801E-2</c:v>
              </c:pt>
              <c:pt idx="1100">
                <c:v>-2.6080775264572531E-2</c:v>
              </c:pt>
              <c:pt idx="1101">
                <c:v>-2.5902480697823853E-2</c:v>
              </c:pt>
              <c:pt idx="1102">
                <c:v>-2.575374401557666E-2</c:v>
              </c:pt>
              <c:pt idx="1103">
                <c:v>-2.5708730546148719E-2</c:v>
              </c:pt>
              <c:pt idx="1104">
                <c:v>-2.5708228691738666E-2</c:v>
              </c:pt>
              <c:pt idx="1105">
                <c:v>-2.5400652553613959E-2</c:v>
              </c:pt>
              <c:pt idx="1106">
                <c:v>-2.5152064446523101E-2</c:v>
              </c:pt>
              <c:pt idx="1107">
                <c:v>-2.5128401237494529E-2</c:v>
              </c:pt>
              <c:pt idx="1108">
                <c:v>-2.4940943455864131E-2</c:v>
              </c:pt>
              <c:pt idx="1109">
                <c:v>-2.4821321814313801E-2</c:v>
              </c:pt>
              <c:pt idx="1110">
                <c:v>-2.4651252999471754E-2</c:v>
              </c:pt>
              <c:pt idx="1111">
                <c:v>-2.4421971285388769E-2</c:v>
              </c:pt>
              <c:pt idx="1112">
                <c:v>-2.4364420328465461E-2</c:v>
              </c:pt>
              <c:pt idx="1113">
                <c:v>-2.4222071338714988E-2</c:v>
              </c:pt>
              <c:pt idx="1114">
                <c:v>-2.4139599066016555E-2</c:v>
              </c:pt>
              <c:pt idx="1115">
                <c:v>-2.3984903835349649E-2</c:v>
              </c:pt>
              <c:pt idx="1116">
                <c:v>-2.3982743517659933E-2</c:v>
              </c:pt>
              <c:pt idx="1117">
                <c:v>-2.3903249222929777E-2</c:v>
              </c:pt>
              <c:pt idx="1118">
                <c:v>-2.3777369413141191E-2</c:v>
              </c:pt>
              <c:pt idx="1119">
                <c:v>-2.3759635643563957E-2</c:v>
              </c:pt>
              <c:pt idx="1120">
                <c:v>-2.3738853330444218E-2</c:v>
              </c:pt>
              <c:pt idx="1121">
                <c:v>-2.3523843256486595E-2</c:v>
              </c:pt>
              <c:pt idx="1122">
                <c:v>-2.3516723315101684E-2</c:v>
              </c:pt>
              <c:pt idx="1123">
                <c:v>-2.3477046382589965E-2</c:v>
              </c:pt>
              <c:pt idx="1124">
                <c:v>-2.3320683545515954E-2</c:v>
              </c:pt>
              <c:pt idx="1125">
                <c:v>-2.3110464828509748E-2</c:v>
              </c:pt>
              <c:pt idx="1126">
                <c:v>-2.3102937959106236E-2</c:v>
              </c:pt>
              <c:pt idx="1127">
                <c:v>-2.3026783790877969E-2</c:v>
              </c:pt>
              <c:pt idx="1128">
                <c:v>-2.2830619300348669E-2</c:v>
              </c:pt>
              <c:pt idx="1129">
                <c:v>-2.2783128756113082E-2</c:v>
              </c:pt>
              <c:pt idx="1130">
                <c:v>-2.2778506341854691E-2</c:v>
              </c:pt>
              <c:pt idx="1131">
                <c:v>-2.2584779424510568E-2</c:v>
              </c:pt>
              <c:pt idx="1132">
                <c:v>-2.2484596972590892E-2</c:v>
              </c:pt>
              <c:pt idx="1133">
                <c:v>-2.2356622584465354E-2</c:v>
              </c:pt>
              <c:pt idx="1134">
                <c:v>-2.2330399015872748E-2</c:v>
              </c:pt>
              <c:pt idx="1135">
                <c:v>-2.232631472627768E-2</c:v>
              </c:pt>
              <c:pt idx="1136">
                <c:v>-2.2259194023065032E-2</c:v>
              </c:pt>
              <c:pt idx="1137">
                <c:v>-2.2233992156250982E-2</c:v>
              </c:pt>
              <c:pt idx="1138">
                <c:v>-2.2156346875862508E-2</c:v>
              </c:pt>
              <c:pt idx="1139">
                <c:v>-2.2023633366061418E-2</c:v>
              </c:pt>
              <c:pt idx="1140">
                <c:v>-2.1847983530391784E-2</c:v>
              </c:pt>
              <c:pt idx="1141">
                <c:v>-2.1743775729212166E-2</c:v>
              </c:pt>
              <c:pt idx="1142">
                <c:v>-2.1575515736857027E-2</c:v>
              </c:pt>
              <c:pt idx="1143">
                <c:v>-2.155886462743169E-2</c:v>
              </c:pt>
              <c:pt idx="1144">
                <c:v>-2.1464870592348487E-2</c:v>
              </c:pt>
              <c:pt idx="1145">
                <c:v>-2.1141284930429251E-2</c:v>
              </c:pt>
              <c:pt idx="1146">
                <c:v>-2.1140149566098897E-2</c:v>
              </c:pt>
              <c:pt idx="1147">
                <c:v>-2.0836266021289108E-2</c:v>
              </c:pt>
              <c:pt idx="1148">
                <c:v>-2.0818975004902096E-2</c:v>
              </c:pt>
              <c:pt idx="1149">
                <c:v>-2.0708310585106224E-2</c:v>
              </c:pt>
              <c:pt idx="1150">
                <c:v>-2.0667660332563668E-2</c:v>
              </c:pt>
              <c:pt idx="1151">
                <c:v>-2.0631344434613078E-2</c:v>
              </c:pt>
              <c:pt idx="1152">
                <c:v>-2.0612923473338336E-2</c:v>
              </c:pt>
              <c:pt idx="1153">
                <c:v>-2.0484638198325782E-2</c:v>
              </c:pt>
              <c:pt idx="1154">
                <c:v>-2.0408662552255274E-2</c:v>
              </c:pt>
              <c:pt idx="1155">
                <c:v>-2.0245999441792607E-2</c:v>
              </c:pt>
              <c:pt idx="1156">
                <c:v>-2.0117102014364719E-2</c:v>
              </c:pt>
              <c:pt idx="1157">
                <c:v>-2.0030957640027613E-2</c:v>
              </c:pt>
              <c:pt idx="1158">
                <c:v>-2.0029887967901439E-2</c:v>
              </c:pt>
              <c:pt idx="1159">
                <c:v>-1.9914338681394698E-2</c:v>
              </c:pt>
              <c:pt idx="1160">
                <c:v>-1.9737171845957933E-2</c:v>
              </c:pt>
              <c:pt idx="1161">
                <c:v>-1.9720594339945881E-2</c:v>
              </c:pt>
              <c:pt idx="1162">
                <c:v>-1.9685531611007692E-2</c:v>
              </c:pt>
              <c:pt idx="1163">
                <c:v>-1.9684603554356604E-2</c:v>
              </c:pt>
              <c:pt idx="1164">
                <c:v>-1.957852448587942E-2</c:v>
              </c:pt>
              <c:pt idx="1165">
                <c:v>-1.951356282401347E-2</c:v>
              </c:pt>
              <c:pt idx="1166">
                <c:v>-1.9374118990972786E-2</c:v>
              </c:pt>
              <c:pt idx="1167">
                <c:v>-1.9236759422876119E-2</c:v>
              </c:pt>
              <c:pt idx="1168">
                <c:v>-1.9039946278015016E-2</c:v>
              </c:pt>
              <c:pt idx="1169">
                <c:v>-1.9011951416434913E-2</c:v>
              </c:pt>
              <c:pt idx="1170">
                <c:v>-1.8964582849170328E-2</c:v>
              </c:pt>
              <c:pt idx="1171">
                <c:v>-1.8851446372902335E-2</c:v>
              </c:pt>
              <c:pt idx="1172">
                <c:v>-1.8672796405981421E-2</c:v>
              </c:pt>
              <c:pt idx="1173">
                <c:v>-1.861565073929906E-2</c:v>
              </c:pt>
              <c:pt idx="1174">
                <c:v>-1.8485755895672112E-2</c:v>
              </c:pt>
              <c:pt idx="1175">
                <c:v>-1.8321388573099135E-2</c:v>
              </c:pt>
              <c:pt idx="1176">
                <c:v>-1.8275978984213292E-2</c:v>
              </c:pt>
              <c:pt idx="1177">
                <c:v>-1.8262707015168429E-2</c:v>
              </c:pt>
              <c:pt idx="1178">
                <c:v>-1.8250202062325062E-2</c:v>
              </c:pt>
              <c:pt idx="1179">
                <c:v>-1.8229674337109206E-2</c:v>
              </c:pt>
              <c:pt idx="1180">
                <c:v>-1.8224844051599978E-2</c:v>
              </c:pt>
              <c:pt idx="1181">
                <c:v>-1.809166910576409E-2</c:v>
              </c:pt>
              <c:pt idx="1182">
                <c:v>-1.7907235175421834E-2</c:v>
              </c:pt>
              <c:pt idx="1183">
                <c:v>-1.7783788996376514E-2</c:v>
              </c:pt>
              <c:pt idx="1184">
                <c:v>-1.7769535202022256E-2</c:v>
              </c:pt>
              <c:pt idx="1185">
                <c:v>-1.7686950353287427E-2</c:v>
              </c:pt>
              <c:pt idx="1186">
                <c:v>-1.7567068246275366E-2</c:v>
              </c:pt>
              <c:pt idx="1187">
                <c:v>-1.7391945045055181E-2</c:v>
              </c:pt>
              <c:pt idx="1188">
                <c:v>-1.7273574113607287E-2</c:v>
              </c:pt>
              <c:pt idx="1189">
                <c:v>-1.7268351769181491E-2</c:v>
              </c:pt>
              <c:pt idx="1190">
                <c:v>-1.724089650205618E-2</c:v>
              </c:pt>
              <c:pt idx="1191">
                <c:v>-1.7229533672456474E-2</c:v>
              </c:pt>
              <c:pt idx="1192">
                <c:v>-1.7184212397900581E-2</c:v>
              </c:pt>
              <c:pt idx="1193">
                <c:v>-1.7171125731681555E-2</c:v>
              </c:pt>
              <c:pt idx="1194">
                <c:v>-1.7141791460072428E-2</c:v>
              </c:pt>
              <c:pt idx="1195">
                <c:v>-1.7074233870645137E-2</c:v>
              </c:pt>
              <c:pt idx="1196">
                <c:v>-1.6996395134723334E-2</c:v>
              </c:pt>
              <c:pt idx="1197">
                <c:v>-1.6907533045861185E-2</c:v>
              </c:pt>
              <c:pt idx="1198">
                <c:v>-1.6905551243230878E-2</c:v>
              </c:pt>
              <c:pt idx="1199">
                <c:v>-1.6800709550956489E-2</c:v>
              </c:pt>
              <c:pt idx="1200">
                <c:v>-1.6796134358697593E-2</c:v>
              </c:pt>
              <c:pt idx="1201">
                <c:v>-1.6794372404219538E-2</c:v>
              </c:pt>
              <c:pt idx="1202">
                <c:v>-1.6611119802626341E-2</c:v>
              </c:pt>
              <c:pt idx="1203">
                <c:v>-1.657662106799555E-2</c:v>
              </c:pt>
              <c:pt idx="1204">
                <c:v>-1.6526974715136141E-2</c:v>
              </c:pt>
              <c:pt idx="1205">
                <c:v>-1.6423004118889868E-2</c:v>
              </c:pt>
              <c:pt idx="1206">
                <c:v>-1.6351000908036529E-2</c:v>
              </c:pt>
              <c:pt idx="1207">
                <c:v>-1.6315612725430043E-2</c:v>
              </c:pt>
              <c:pt idx="1208">
                <c:v>-1.623641067774579E-2</c:v>
              </c:pt>
              <c:pt idx="1209">
                <c:v>-1.6156027675328196E-2</c:v>
              </c:pt>
              <c:pt idx="1210">
                <c:v>-1.6119864283179609E-2</c:v>
              </c:pt>
              <c:pt idx="1211">
                <c:v>-1.5952360743988751E-2</c:v>
              </c:pt>
              <c:pt idx="1212">
                <c:v>-1.59357210547466E-2</c:v>
              </c:pt>
              <c:pt idx="1213">
                <c:v>-1.593562886852342E-2</c:v>
              </c:pt>
              <c:pt idx="1214">
                <c:v>-1.5910704924358546E-2</c:v>
              </c:pt>
              <c:pt idx="1215">
                <c:v>-1.5814551610578684E-2</c:v>
              </c:pt>
              <c:pt idx="1216">
                <c:v>-1.5781979665082425E-2</c:v>
              </c:pt>
              <c:pt idx="1217">
                <c:v>-1.5759217682723373E-2</c:v>
              </c:pt>
              <c:pt idx="1218">
                <c:v>-1.5639869692170589E-2</c:v>
              </c:pt>
              <c:pt idx="1219">
                <c:v>-1.5636800609383196E-2</c:v>
              </c:pt>
              <c:pt idx="1220">
                <c:v>-1.552864271739459E-2</c:v>
              </c:pt>
              <c:pt idx="1221">
                <c:v>-1.5526470928310514E-2</c:v>
              </c:pt>
              <c:pt idx="1222">
                <c:v>-1.5375386194345982E-2</c:v>
              </c:pt>
              <c:pt idx="1223">
                <c:v>-1.5283474202513397E-2</c:v>
              </c:pt>
              <c:pt idx="1224">
                <c:v>-1.5270895632447689E-2</c:v>
              </c:pt>
              <c:pt idx="1225">
                <c:v>-1.5157136456984192E-2</c:v>
              </c:pt>
              <c:pt idx="1226">
                <c:v>-1.507987929341653E-2</c:v>
              </c:pt>
              <c:pt idx="1227">
                <c:v>-1.5047596127988845E-2</c:v>
              </c:pt>
              <c:pt idx="1228">
                <c:v>-1.4627188188297242E-2</c:v>
              </c:pt>
              <c:pt idx="1229">
                <c:v>-1.4342124038652926E-2</c:v>
              </c:pt>
              <c:pt idx="1230">
                <c:v>-1.4309824166434079E-2</c:v>
              </c:pt>
              <c:pt idx="1231">
                <c:v>-1.4270124314720571E-2</c:v>
              </c:pt>
              <c:pt idx="1232">
                <c:v>-1.426317571493566E-2</c:v>
              </c:pt>
              <c:pt idx="1233">
                <c:v>-1.4223591307666034E-2</c:v>
              </c:pt>
              <c:pt idx="1234">
                <c:v>-1.4184013237812638E-2</c:v>
              </c:pt>
              <c:pt idx="1235">
                <c:v>-1.4002038608378143E-2</c:v>
              </c:pt>
              <c:pt idx="1236">
                <c:v>-1.3953162872463763E-2</c:v>
              </c:pt>
              <c:pt idx="1237">
                <c:v>-1.3760574358205796E-2</c:v>
              </c:pt>
              <c:pt idx="1238">
                <c:v>-1.3750293123471142E-2</c:v>
              </c:pt>
              <c:pt idx="1239">
                <c:v>-1.3480345125804783E-2</c:v>
              </c:pt>
              <c:pt idx="1240">
                <c:v>-1.3363980023131371E-2</c:v>
              </c:pt>
              <c:pt idx="1241">
                <c:v>-1.3338202605622381E-2</c:v>
              </c:pt>
              <c:pt idx="1242">
                <c:v>-1.316581379254806E-2</c:v>
              </c:pt>
              <c:pt idx="1243">
                <c:v>-1.2895337240199953E-2</c:v>
              </c:pt>
              <c:pt idx="1244">
                <c:v>-1.2889714229164451E-2</c:v>
              </c:pt>
              <c:pt idx="1245">
                <c:v>-1.2763128651017577E-2</c:v>
              </c:pt>
              <c:pt idx="1246">
                <c:v>-1.270638810032034E-2</c:v>
              </c:pt>
              <c:pt idx="1247">
                <c:v>-1.2512747658174663E-2</c:v>
              </c:pt>
              <c:pt idx="1248">
                <c:v>-1.2477058267249673E-2</c:v>
              </c:pt>
              <c:pt idx="1249">
                <c:v>-1.2252691320593447E-2</c:v>
              </c:pt>
              <c:pt idx="1250">
                <c:v>-1.2249128110246926E-2</c:v>
              </c:pt>
              <c:pt idx="1251">
                <c:v>-1.2196483788210333E-2</c:v>
              </c:pt>
              <c:pt idx="1252">
                <c:v>-1.218273047434023E-2</c:v>
              </c:pt>
              <c:pt idx="1253">
                <c:v>-1.2155851196211815E-2</c:v>
              </c:pt>
              <c:pt idx="1254">
                <c:v>-1.2023604872487187E-2</c:v>
              </c:pt>
              <c:pt idx="1255">
                <c:v>-1.1963746742072194E-2</c:v>
              </c:pt>
              <c:pt idx="1256">
                <c:v>-1.196301086882034E-2</c:v>
              </c:pt>
              <c:pt idx="1257">
                <c:v>-1.1947717107990981E-2</c:v>
              </c:pt>
              <c:pt idx="1258">
                <c:v>-1.1873578166449756E-2</c:v>
              </c:pt>
              <c:pt idx="1259">
                <c:v>-1.1872672228592068E-2</c:v>
              </c:pt>
              <c:pt idx="1260">
                <c:v>-1.1786980366809309E-2</c:v>
              </c:pt>
              <c:pt idx="1261">
                <c:v>-1.1702763705719382E-2</c:v>
              </c:pt>
              <c:pt idx="1262">
                <c:v>-1.1539475563704044E-2</c:v>
              </c:pt>
              <c:pt idx="1263">
                <c:v>-1.1300642292846321E-2</c:v>
              </c:pt>
              <c:pt idx="1264">
                <c:v>-1.1202390081008583E-2</c:v>
              </c:pt>
              <c:pt idx="1265">
                <c:v>-1.1109090457595677E-2</c:v>
              </c:pt>
              <c:pt idx="1266">
                <c:v>-1.109424660804215E-2</c:v>
              </c:pt>
              <c:pt idx="1267">
                <c:v>-1.1066077534253687E-2</c:v>
              </c:pt>
              <c:pt idx="1268">
                <c:v>-1.0858550149131209E-2</c:v>
              </c:pt>
              <c:pt idx="1269">
                <c:v>-1.0826538091742784E-2</c:v>
              </c:pt>
              <c:pt idx="1270">
                <c:v>-1.0781413020680487E-2</c:v>
              </c:pt>
              <c:pt idx="1271">
                <c:v>-1.0677682986441166E-2</c:v>
              </c:pt>
              <c:pt idx="1272">
                <c:v>-1.0565950814658493E-2</c:v>
              </c:pt>
              <c:pt idx="1273">
                <c:v>-1.0505144077707857E-2</c:v>
              </c:pt>
              <c:pt idx="1274">
                <c:v>-1.0486683487178355E-2</c:v>
              </c:pt>
              <c:pt idx="1275">
                <c:v>-1.0483761848971457E-2</c:v>
              </c:pt>
              <c:pt idx="1276">
                <c:v>-1.0480246455487847E-2</c:v>
              </c:pt>
              <c:pt idx="1277">
                <c:v>-1.0254302016249389E-2</c:v>
              </c:pt>
              <c:pt idx="1278">
                <c:v>-1.0229328679846734E-2</c:v>
              </c:pt>
              <c:pt idx="1279">
                <c:v>-1.0115930717118561E-2</c:v>
              </c:pt>
              <c:pt idx="1280">
                <c:v>-1.0114488454511076E-2</c:v>
              </c:pt>
              <c:pt idx="1281">
                <c:v>-1.0065468187345774E-2</c:v>
              </c:pt>
              <c:pt idx="1282">
                <c:v>-1.0056251826342405E-2</c:v>
              </c:pt>
              <c:pt idx="1283">
                <c:v>-1.004551130188319E-2</c:v>
              </c:pt>
              <c:pt idx="1284">
                <c:v>-9.9218636473251878E-3</c:v>
              </c:pt>
              <c:pt idx="1285">
                <c:v>-9.7797503411424166E-3</c:v>
              </c:pt>
              <c:pt idx="1286">
                <c:v>-9.743652379509091E-3</c:v>
              </c:pt>
              <c:pt idx="1287">
                <c:v>-9.7384185226802519E-3</c:v>
              </c:pt>
              <c:pt idx="1288">
                <c:v>-9.7031681851666562E-3</c:v>
              </c:pt>
              <c:pt idx="1289">
                <c:v>-9.5821958587112722E-3</c:v>
              </c:pt>
              <c:pt idx="1290">
                <c:v>-9.575054035179437E-3</c:v>
              </c:pt>
              <c:pt idx="1291">
                <c:v>-9.4872686273137323E-3</c:v>
              </c:pt>
              <c:pt idx="1292">
                <c:v>-9.4301039240712817E-3</c:v>
              </c:pt>
              <c:pt idx="1293">
                <c:v>-9.2104385767982303E-3</c:v>
              </c:pt>
              <c:pt idx="1294">
                <c:v>-9.1836276999883362E-3</c:v>
              </c:pt>
              <c:pt idx="1295">
                <c:v>-9.1765209561018041E-3</c:v>
              </c:pt>
              <c:pt idx="1296">
                <c:v>-9.1394222736212311E-3</c:v>
              </c:pt>
              <c:pt idx="1297">
                <c:v>-9.0904422921847111E-3</c:v>
              </c:pt>
              <c:pt idx="1298">
                <c:v>-9.0708972729078227E-3</c:v>
              </c:pt>
              <c:pt idx="1299">
                <c:v>-8.8687423817410474E-3</c:v>
              </c:pt>
              <c:pt idx="1300">
                <c:v>-8.8216435629197062E-3</c:v>
              </c:pt>
              <c:pt idx="1301">
                <c:v>-8.7506373666096926E-3</c:v>
              </c:pt>
              <c:pt idx="1302">
                <c:v>-8.7317506868470913E-3</c:v>
              </c:pt>
              <c:pt idx="1303">
                <c:v>-8.6769520667142573E-3</c:v>
              </c:pt>
              <c:pt idx="1304">
                <c:v>-8.6697521954067353E-3</c:v>
              </c:pt>
              <c:pt idx="1305">
                <c:v>-8.6414477633548672E-3</c:v>
              </c:pt>
              <c:pt idx="1306">
                <c:v>-8.6306898757113216E-3</c:v>
              </c:pt>
              <c:pt idx="1307">
                <c:v>-8.5643541258008486E-3</c:v>
              </c:pt>
              <c:pt idx="1308">
                <c:v>-8.534497123795063E-3</c:v>
              </c:pt>
              <c:pt idx="1309">
                <c:v>-8.5299005114554162E-3</c:v>
              </c:pt>
              <c:pt idx="1310">
                <c:v>-8.4185187080460487E-3</c:v>
              </c:pt>
              <c:pt idx="1311">
                <c:v>-8.4121619433314507E-3</c:v>
              </c:pt>
              <c:pt idx="1312">
                <c:v>-8.4078621335674526E-3</c:v>
              </c:pt>
              <c:pt idx="1313">
                <c:v>-8.2102426455380913E-3</c:v>
              </c:pt>
              <c:pt idx="1314">
                <c:v>-8.1999248942096238E-3</c:v>
              </c:pt>
              <c:pt idx="1315">
                <c:v>-8.0834921975622767E-3</c:v>
              </c:pt>
              <c:pt idx="1316">
                <c:v>-8.0707844817124001E-3</c:v>
              </c:pt>
              <c:pt idx="1317">
                <c:v>-8.0468052621512406E-3</c:v>
              </c:pt>
              <c:pt idx="1318">
                <c:v>-8.0434999079382116E-3</c:v>
              </c:pt>
              <c:pt idx="1319">
                <c:v>-7.9872129864591059E-3</c:v>
              </c:pt>
              <c:pt idx="1320">
                <c:v>-7.9119766450004882E-3</c:v>
              </c:pt>
              <c:pt idx="1321">
                <c:v>-7.8206731831869779E-3</c:v>
              </c:pt>
              <c:pt idx="1322">
                <c:v>-7.8031681729784008E-3</c:v>
              </c:pt>
              <c:pt idx="1323">
                <c:v>-7.6595997866169812E-3</c:v>
              </c:pt>
              <c:pt idx="1324">
                <c:v>-7.6226377292982336E-3</c:v>
              </c:pt>
              <c:pt idx="1325">
                <c:v>-7.6091825616229772E-3</c:v>
              </c:pt>
              <c:pt idx="1326">
                <c:v>-7.5344454189535679E-3</c:v>
              </c:pt>
              <c:pt idx="1327">
                <c:v>-7.4684924409339128E-3</c:v>
              </c:pt>
              <c:pt idx="1328">
                <c:v>-7.4535096988618075E-3</c:v>
              </c:pt>
              <c:pt idx="1329">
                <c:v>-7.3912633436658678E-3</c:v>
              </c:pt>
              <c:pt idx="1330">
                <c:v>-7.2584491614655555E-3</c:v>
              </c:pt>
              <c:pt idx="1331">
                <c:v>-7.1365672040551902E-3</c:v>
              </c:pt>
              <c:pt idx="1332">
                <c:v>-7.1155664658978882E-3</c:v>
              </c:pt>
              <c:pt idx="1333">
                <c:v>-6.828172371630639E-3</c:v>
              </c:pt>
              <c:pt idx="1334">
                <c:v>-6.8210697630943654E-3</c:v>
              </c:pt>
              <c:pt idx="1335">
                <c:v>-6.8098094696854945E-3</c:v>
              </c:pt>
              <c:pt idx="1336">
                <c:v>-6.7285231558273139E-3</c:v>
              </c:pt>
              <c:pt idx="1337">
                <c:v>-6.7254294756680724E-3</c:v>
              </c:pt>
              <c:pt idx="1338">
                <c:v>-6.7093234818893675E-3</c:v>
              </c:pt>
              <c:pt idx="1339">
                <c:v>-6.5771163235314491E-3</c:v>
              </c:pt>
              <c:pt idx="1340">
                <c:v>-6.4236078877334896E-3</c:v>
              </c:pt>
              <c:pt idx="1341">
                <c:v>-6.20270018961215E-3</c:v>
              </c:pt>
              <c:pt idx="1342">
                <c:v>-6.1805091239001747E-3</c:v>
              </c:pt>
              <c:pt idx="1343">
                <c:v>-5.9832759805719853E-3</c:v>
              </c:pt>
              <c:pt idx="1344">
                <c:v>-5.9214527862289845E-3</c:v>
              </c:pt>
              <c:pt idx="1345">
                <c:v>-5.9042457521199581E-3</c:v>
              </c:pt>
              <c:pt idx="1346">
                <c:v>-5.8439891324847939E-3</c:v>
              </c:pt>
              <c:pt idx="1347">
                <c:v>-5.8150836670478288E-3</c:v>
              </c:pt>
              <c:pt idx="1348">
                <c:v>-5.7286501441599427E-3</c:v>
              </c:pt>
              <c:pt idx="1349">
                <c:v>-5.7129620844560561E-3</c:v>
              </c:pt>
              <c:pt idx="1350">
                <c:v>-5.6540829423504767E-3</c:v>
              </c:pt>
              <c:pt idx="1351">
                <c:v>-5.6317892933074537E-3</c:v>
              </c:pt>
              <c:pt idx="1352">
                <c:v>-5.3322415793460908E-3</c:v>
              </c:pt>
              <c:pt idx="1353">
                <c:v>-5.054014415666044E-3</c:v>
              </c:pt>
              <c:pt idx="1354">
                <c:v>-5.0431005130600337E-3</c:v>
              </c:pt>
              <c:pt idx="1355">
                <c:v>-5.0202846649757922E-3</c:v>
              </c:pt>
              <c:pt idx="1356">
                <c:v>-4.8109615500770211E-3</c:v>
              </c:pt>
              <c:pt idx="1357">
                <c:v>-4.7362478150589169E-3</c:v>
              </c:pt>
              <c:pt idx="1358">
                <c:v>-4.5264854563878175E-3</c:v>
              </c:pt>
              <c:pt idx="1359">
                <c:v>-4.1908904198299053E-3</c:v>
              </c:pt>
              <c:pt idx="1360">
                <c:v>-4.1730395801693205E-3</c:v>
              </c:pt>
              <c:pt idx="1361">
                <c:v>-4.1284394337783754E-3</c:v>
              </c:pt>
              <c:pt idx="1362">
                <c:v>-3.9533877899600566E-3</c:v>
              </c:pt>
              <c:pt idx="1363">
                <c:v>-3.9455439380864203E-3</c:v>
              </c:pt>
              <c:pt idx="1364">
                <c:v>-3.7925969863404334E-3</c:v>
              </c:pt>
              <c:pt idx="1365">
                <c:v>-3.754940774522513E-3</c:v>
              </c:pt>
              <c:pt idx="1366">
                <c:v>-3.665017166380465E-3</c:v>
              </c:pt>
              <c:pt idx="1367">
                <c:v>-3.6500315842847822E-3</c:v>
              </c:pt>
              <c:pt idx="1368">
                <c:v>-3.418840350361049E-3</c:v>
              </c:pt>
              <c:pt idx="1369">
                <c:v>-3.3195058796819448E-3</c:v>
              </c:pt>
              <c:pt idx="1370">
                <c:v>-3.3006432272981406E-3</c:v>
              </c:pt>
              <c:pt idx="1371">
                <c:v>-3.2860944295004307E-3</c:v>
              </c:pt>
              <c:pt idx="1372">
                <c:v>-3.2377606739145519E-3</c:v>
              </c:pt>
              <c:pt idx="1373">
                <c:v>-3.201721207507789E-3</c:v>
              </c:pt>
              <c:pt idx="1374">
                <c:v>-3.1899886827144921E-3</c:v>
              </c:pt>
              <c:pt idx="1375">
                <c:v>-3.1660800748674572E-3</c:v>
              </c:pt>
              <c:pt idx="1376">
                <c:v>-3.1292289717943372E-3</c:v>
              </c:pt>
              <c:pt idx="1377">
                <c:v>-3.1279572569341062E-3</c:v>
              </c:pt>
              <c:pt idx="1378">
                <c:v>-3.0829787968817651E-3</c:v>
              </c:pt>
              <c:pt idx="1379">
                <c:v>-3.077773846888095E-3</c:v>
              </c:pt>
              <c:pt idx="1380">
                <c:v>-2.8432340282616912E-3</c:v>
              </c:pt>
              <c:pt idx="1381">
                <c:v>-2.8208825741789937E-3</c:v>
              </c:pt>
              <c:pt idx="1382">
                <c:v>-2.7905510310863853E-3</c:v>
              </c:pt>
              <c:pt idx="1383">
                <c:v>-2.5896216277688446E-3</c:v>
              </c:pt>
              <c:pt idx="1384">
                <c:v>-2.539357828455597E-3</c:v>
              </c:pt>
              <c:pt idx="1385">
                <c:v>-2.4123772021674215E-3</c:v>
              </c:pt>
              <c:pt idx="1386">
                <c:v>-2.2863363317065836E-3</c:v>
              </c:pt>
              <c:pt idx="1387">
                <c:v>-1.9533816035028398E-3</c:v>
              </c:pt>
              <c:pt idx="1388">
                <c:v>-1.9215192766339183E-3</c:v>
              </c:pt>
              <c:pt idx="1389">
                <c:v>-1.8626050813377799E-3</c:v>
              </c:pt>
              <c:pt idx="1390">
                <c:v>-1.7759808730559647E-3</c:v>
              </c:pt>
              <c:pt idx="1391">
                <c:v>-1.5152772774306834E-3</c:v>
              </c:pt>
              <c:pt idx="1392">
                <c:v>-1.4676873082665205E-3</c:v>
              </c:pt>
              <c:pt idx="1393">
                <c:v>-1.3973420353414416E-3</c:v>
              </c:pt>
              <c:pt idx="1394">
                <c:v>-1.0437301347879767E-3</c:v>
              </c:pt>
              <c:pt idx="1395">
                <c:v>-9.980058767206073E-4</c:v>
              </c:pt>
              <c:pt idx="1396">
                <c:v>-9.5820664355850225E-4</c:v>
              </c:pt>
              <c:pt idx="1397">
                <c:v>-7.3076563404491539E-4</c:v>
              </c:pt>
              <c:pt idx="1398">
                <c:v>-6.5705229952815172E-4</c:v>
              </c:pt>
              <c:pt idx="1399">
                <c:v>-6.3585339605677128E-4</c:v>
              </c:pt>
              <c:pt idx="1400">
                <c:v>-6.2015954314115641E-4</c:v>
              </c:pt>
              <c:pt idx="1401">
                <c:v>-5.9589265582048895E-4</c:v>
              </c:pt>
              <c:pt idx="1402">
                <c:v>-4.6804326400789618E-4</c:v>
              </c:pt>
              <c:pt idx="1403">
                <c:v>-4.539761652380526E-4</c:v>
              </c:pt>
              <c:pt idx="1404">
                <c:v>-2.9120739287188648E-4</c:v>
              </c:pt>
              <c:pt idx="1405">
                <c:v>-5.5758387934118508E-5</c:v>
              </c:pt>
              <c:pt idx="1406">
                <c:v>-2.3508761414557695E-5</c:v>
              </c:pt>
              <c:pt idx="1407">
                <c:v>1.2849647311449051E-5</c:v>
              </c:pt>
              <c:pt idx="1408">
                <c:v>5.905113898921013E-5</c:v>
              </c:pt>
              <c:pt idx="1409">
                <c:v>1.8076906390622258E-4</c:v>
              </c:pt>
              <c:pt idx="1410">
                <c:v>1.9373331434121728E-4</c:v>
              </c:pt>
              <c:pt idx="1411">
                <c:v>3.2431178230816126E-4</c:v>
              </c:pt>
              <c:pt idx="1412">
                <c:v>3.5053339163404701E-4</c:v>
              </c:pt>
              <c:pt idx="1413">
                <c:v>3.7858293129837514E-4</c:v>
              </c:pt>
              <c:pt idx="1414">
                <c:v>3.9799335615378617E-4</c:v>
              </c:pt>
              <c:pt idx="1415">
                <c:v>5.9063965103515982E-4</c:v>
              </c:pt>
              <c:pt idx="1416">
                <c:v>6.6107315616291764E-4</c:v>
              </c:pt>
              <c:pt idx="1417">
                <c:v>7.4770714280918236E-4</c:v>
              </c:pt>
              <c:pt idx="1418">
                <c:v>7.9687786909064654E-4</c:v>
              </c:pt>
              <c:pt idx="1419">
                <c:v>8.5115110492059584E-4</c:v>
              </c:pt>
              <c:pt idx="1420">
                <c:v>9.5201504080995921E-4</c:v>
              </c:pt>
              <c:pt idx="1421">
                <c:v>1.0774588548805118E-3</c:v>
              </c:pt>
              <c:pt idx="1422">
                <c:v>1.160888822953552E-3</c:v>
              </c:pt>
              <c:pt idx="1423">
                <c:v>1.178205375285566E-3</c:v>
              </c:pt>
              <c:pt idx="1424">
                <c:v>1.3127267766518294E-3</c:v>
              </c:pt>
              <c:pt idx="1425">
                <c:v>1.3923956113536954E-3</c:v>
              </c:pt>
              <c:pt idx="1426">
                <c:v>1.5247987280322312E-3</c:v>
              </c:pt>
              <c:pt idx="1427">
                <c:v>1.5449131389824748E-3</c:v>
              </c:pt>
              <c:pt idx="1428">
                <c:v>1.5922991189899446E-3</c:v>
              </c:pt>
              <c:pt idx="1429">
                <c:v>1.6164075689590574E-3</c:v>
              </c:pt>
              <c:pt idx="1430">
                <c:v>1.6621808908750116E-3</c:v>
              </c:pt>
              <c:pt idx="1431">
                <c:v>1.7407170442000628E-3</c:v>
              </c:pt>
              <c:pt idx="1432">
                <c:v>1.7515472325804235E-3</c:v>
              </c:pt>
              <c:pt idx="1433">
                <c:v>1.925500301202625E-3</c:v>
              </c:pt>
              <c:pt idx="1434">
                <c:v>2.0374581352438329E-3</c:v>
              </c:pt>
              <c:pt idx="1435">
                <c:v>2.1306167662463187E-3</c:v>
              </c:pt>
              <c:pt idx="1436">
                <c:v>2.1849524191141427E-3</c:v>
              </c:pt>
              <c:pt idx="1437">
                <c:v>2.1933402487663029E-3</c:v>
              </c:pt>
              <c:pt idx="1438">
                <c:v>2.2267184465052485E-3</c:v>
              </c:pt>
              <c:pt idx="1439">
                <c:v>2.2891319469265344E-3</c:v>
              </c:pt>
              <c:pt idx="1440">
                <c:v>2.5175923900965453E-3</c:v>
              </c:pt>
              <c:pt idx="1441">
                <c:v>2.5636482463449834E-3</c:v>
              </c:pt>
              <c:pt idx="1442">
                <c:v>2.6437343664149938E-3</c:v>
              </c:pt>
              <c:pt idx="1443">
                <c:v>2.6880496814721822E-3</c:v>
              </c:pt>
              <c:pt idx="1444">
                <c:v>2.6897289317194522E-3</c:v>
              </c:pt>
              <c:pt idx="1445">
                <c:v>2.7007556505203546E-3</c:v>
              </c:pt>
              <c:pt idx="1446">
                <c:v>2.7408416547504665E-3</c:v>
              </c:pt>
              <c:pt idx="1447">
                <c:v>2.7956891463702918E-3</c:v>
              </c:pt>
              <c:pt idx="1448">
                <c:v>2.8293904491851927E-3</c:v>
              </c:pt>
              <c:pt idx="1449">
                <c:v>2.9316920621278286E-3</c:v>
              </c:pt>
              <c:pt idx="1450">
                <c:v>2.9542768146456778E-3</c:v>
              </c:pt>
              <c:pt idx="1451">
                <c:v>3.0363325417746305E-3</c:v>
              </c:pt>
              <c:pt idx="1452">
                <c:v>3.1406771153656542E-3</c:v>
              </c:pt>
              <c:pt idx="1453">
                <c:v>3.352439601166159E-3</c:v>
              </c:pt>
              <c:pt idx="1454">
                <c:v>3.3722719949758648E-3</c:v>
              </c:pt>
              <c:pt idx="1455">
                <c:v>3.4177811284430621E-3</c:v>
              </c:pt>
              <c:pt idx="1456">
                <c:v>3.481012310285032E-3</c:v>
              </c:pt>
              <c:pt idx="1457">
                <c:v>3.5176602389197348E-3</c:v>
              </c:pt>
              <c:pt idx="1458">
                <c:v>3.5671929834810794E-3</c:v>
              </c:pt>
              <c:pt idx="1459">
                <c:v>3.6158761635769606E-3</c:v>
              </c:pt>
              <c:pt idx="1460">
                <c:v>3.8131391555434168E-3</c:v>
              </c:pt>
              <c:pt idx="1461">
                <c:v>3.8283170204662978E-3</c:v>
              </c:pt>
              <c:pt idx="1462">
                <c:v>3.8544513137523831E-3</c:v>
              </c:pt>
              <c:pt idx="1463">
                <c:v>3.9983999311117829E-3</c:v>
              </c:pt>
              <c:pt idx="1464">
                <c:v>4.0066849893827441E-3</c:v>
              </c:pt>
              <c:pt idx="1465">
                <c:v>4.0122558318525549E-3</c:v>
              </c:pt>
              <c:pt idx="1466">
                <c:v>4.0718685394169982E-3</c:v>
              </c:pt>
              <c:pt idx="1467">
                <c:v>4.0914128527764085E-3</c:v>
              </c:pt>
              <c:pt idx="1468">
                <c:v>4.1148894777586755E-3</c:v>
              </c:pt>
              <c:pt idx="1469">
                <c:v>4.1520471158868972E-3</c:v>
              </c:pt>
              <c:pt idx="1470">
                <c:v>4.183988652958155E-3</c:v>
              </c:pt>
              <c:pt idx="1471">
                <c:v>4.2720497580603064E-3</c:v>
              </c:pt>
              <c:pt idx="1472">
                <c:v>4.2949605690690874E-3</c:v>
              </c:pt>
              <c:pt idx="1473">
                <c:v>4.4073337639520763E-3</c:v>
              </c:pt>
              <c:pt idx="1474">
                <c:v>4.4426343247894349E-3</c:v>
              </c:pt>
              <c:pt idx="1475">
                <c:v>4.4915270114822981E-3</c:v>
              </c:pt>
              <c:pt idx="1476">
                <c:v>4.5446932756377754E-3</c:v>
              </c:pt>
              <c:pt idx="1477">
                <c:v>4.6994435813422801E-3</c:v>
              </c:pt>
              <c:pt idx="1478">
                <c:v>4.7077919889562427E-3</c:v>
              </c:pt>
              <c:pt idx="1479">
                <c:v>4.8846409721878467E-3</c:v>
              </c:pt>
              <c:pt idx="1480">
                <c:v>4.9581304726124403E-3</c:v>
              </c:pt>
              <c:pt idx="1481">
                <c:v>5.0481297327034476E-3</c:v>
              </c:pt>
              <c:pt idx="1482">
                <c:v>5.0693112170422374E-3</c:v>
              </c:pt>
              <c:pt idx="1483">
                <c:v>5.1271565998636786E-3</c:v>
              </c:pt>
              <c:pt idx="1484">
                <c:v>5.1350999639250341E-3</c:v>
              </c:pt>
              <c:pt idx="1485">
                <c:v>5.2017197386003437E-3</c:v>
              </c:pt>
              <c:pt idx="1486">
                <c:v>5.2416892770716849E-3</c:v>
              </c:pt>
              <c:pt idx="1487">
                <c:v>5.251016568967491E-3</c:v>
              </c:pt>
              <c:pt idx="1488">
                <c:v>5.2538737575365301E-3</c:v>
              </c:pt>
              <c:pt idx="1489">
                <c:v>5.3328942760967014E-3</c:v>
              </c:pt>
              <c:pt idx="1490">
                <c:v>5.5487917077473702E-3</c:v>
              </c:pt>
              <c:pt idx="1491">
                <c:v>5.6101756504467722E-3</c:v>
              </c:pt>
              <c:pt idx="1492">
                <c:v>5.6419310369706151E-3</c:v>
              </c:pt>
              <c:pt idx="1493">
                <c:v>5.6624480236163142E-3</c:v>
              </c:pt>
              <c:pt idx="1494">
                <c:v>5.6872811647107604E-3</c:v>
              </c:pt>
              <c:pt idx="1495">
                <c:v>5.9173034571987689E-3</c:v>
              </c:pt>
              <c:pt idx="1496">
                <c:v>5.9173851298132537E-3</c:v>
              </c:pt>
              <c:pt idx="1497">
                <c:v>5.9240978931636218E-3</c:v>
              </c:pt>
              <c:pt idx="1498">
                <c:v>5.9311320278066394E-3</c:v>
              </c:pt>
              <c:pt idx="1499">
                <c:v>5.9784589060101513E-3</c:v>
              </c:pt>
              <c:pt idx="1500">
                <c:v>5.9820309195713402E-3</c:v>
              </c:pt>
              <c:pt idx="1501">
                <c:v>6.0445166535124184E-3</c:v>
              </c:pt>
              <c:pt idx="1502">
                <c:v>6.129638255369425E-3</c:v>
              </c:pt>
              <c:pt idx="1503">
                <c:v>6.1544360602002442E-3</c:v>
              </c:pt>
              <c:pt idx="1504">
                <c:v>6.3473413332675397E-3</c:v>
              </c:pt>
              <c:pt idx="1505">
                <c:v>6.4003179715915624E-3</c:v>
              </c:pt>
              <c:pt idx="1506">
                <c:v>6.5446215213005544E-3</c:v>
              </c:pt>
              <c:pt idx="1507">
                <c:v>6.5521589336155952E-3</c:v>
              </c:pt>
              <c:pt idx="1508">
                <c:v>6.562918691892356E-3</c:v>
              </c:pt>
              <c:pt idx="1509">
                <c:v>6.6758966626781525E-3</c:v>
              </c:pt>
              <c:pt idx="1510">
                <c:v>6.6934639147535266E-3</c:v>
              </c:pt>
              <c:pt idx="1511">
                <c:v>6.7300478840863409E-3</c:v>
              </c:pt>
              <c:pt idx="1512">
                <c:v>6.8094808281097714E-3</c:v>
              </c:pt>
              <c:pt idx="1513">
                <c:v>6.8416738027438223E-3</c:v>
              </c:pt>
              <c:pt idx="1514">
                <c:v>6.9501431097404656E-3</c:v>
              </c:pt>
              <c:pt idx="1515">
                <c:v>6.9637054780316357E-3</c:v>
              </c:pt>
              <c:pt idx="1516">
                <c:v>7.0013385697311461E-3</c:v>
              </c:pt>
              <c:pt idx="1517">
                <c:v>7.048557906649917E-3</c:v>
              </c:pt>
              <c:pt idx="1518">
                <c:v>7.1561208341642023E-3</c:v>
              </c:pt>
              <c:pt idx="1519">
                <c:v>7.1569368297482129E-3</c:v>
              </c:pt>
              <c:pt idx="1520">
                <c:v>7.2588604064949156E-3</c:v>
              </c:pt>
              <c:pt idx="1521">
                <c:v>7.3149926803543269E-3</c:v>
              </c:pt>
              <c:pt idx="1522">
                <c:v>7.5114605269836782E-3</c:v>
              </c:pt>
              <c:pt idx="1523">
                <c:v>7.5445713217650954E-3</c:v>
              </c:pt>
              <c:pt idx="1524">
                <c:v>7.5476790087620317E-3</c:v>
              </c:pt>
              <c:pt idx="1525">
                <c:v>7.6069611601353882E-3</c:v>
              </c:pt>
              <c:pt idx="1526">
                <c:v>7.6636491392612759E-3</c:v>
              </c:pt>
              <c:pt idx="1527">
                <c:v>7.7270429649011789E-3</c:v>
              </c:pt>
              <c:pt idx="1528">
                <c:v>7.7300204438011649E-3</c:v>
              </c:pt>
              <c:pt idx="1529">
                <c:v>7.7301609471986596E-3</c:v>
              </c:pt>
              <c:pt idx="1530">
                <c:v>7.8055371480619017E-3</c:v>
              </c:pt>
              <c:pt idx="1531">
                <c:v>7.825336059370875E-3</c:v>
              </c:pt>
              <c:pt idx="1532">
                <c:v>7.8401593713116058E-3</c:v>
              </c:pt>
              <c:pt idx="1533">
                <c:v>8.0412765073277354E-3</c:v>
              </c:pt>
              <c:pt idx="1534">
                <c:v>8.2017621001319579E-3</c:v>
              </c:pt>
              <c:pt idx="1535">
                <c:v>8.2567366497348846E-3</c:v>
              </c:pt>
              <c:pt idx="1536">
                <c:v>8.2643598654343776E-3</c:v>
              </c:pt>
              <c:pt idx="1537">
                <c:v>8.3084624967444537E-3</c:v>
              </c:pt>
              <c:pt idx="1538">
                <c:v>8.3557298702280815E-3</c:v>
              </c:pt>
              <c:pt idx="1539">
                <c:v>8.4212772200589481E-3</c:v>
              </c:pt>
              <c:pt idx="1540">
                <c:v>8.4471206126753989E-3</c:v>
              </c:pt>
              <c:pt idx="1541">
                <c:v>8.5213809558539085E-3</c:v>
              </c:pt>
              <c:pt idx="1542">
                <c:v>8.6294309247330128E-3</c:v>
              </c:pt>
              <c:pt idx="1543">
                <c:v>8.7672142503705027E-3</c:v>
              </c:pt>
              <c:pt idx="1544">
                <c:v>8.8036412346268588E-3</c:v>
              </c:pt>
              <c:pt idx="1545">
                <c:v>8.8049946608923964E-3</c:v>
              </c:pt>
              <c:pt idx="1546">
                <c:v>8.8386494612276555E-3</c:v>
              </c:pt>
              <c:pt idx="1547">
                <c:v>8.9354507192327386E-3</c:v>
              </c:pt>
              <c:pt idx="1548">
                <c:v>9.0080360792787664E-3</c:v>
              </c:pt>
              <c:pt idx="1549">
                <c:v>9.0905774808375233E-3</c:v>
              </c:pt>
              <c:pt idx="1550">
                <c:v>9.1410279123471973E-3</c:v>
              </c:pt>
              <c:pt idx="1551">
                <c:v>9.237197651832044E-3</c:v>
              </c:pt>
              <c:pt idx="1552">
                <c:v>9.2737022021647398E-3</c:v>
              </c:pt>
              <c:pt idx="1553">
                <c:v>9.2791529393709896E-3</c:v>
              </c:pt>
              <c:pt idx="1554">
                <c:v>9.3772861195992822E-3</c:v>
              </c:pt>
              <c:pt idx="1555">
                <c:v>9.4066096634598372E-3</c:v>
              </c:pt>
              <c:pt idx="1556">
                <c:v>9.4606135258702342E-3</c:v>
              </c:pt>
              <c:pt idx="1557">
                <c:v>9.4760638760696351E-3</c:v>
              </c:pt>
              <c:pt idx="1558">
                <c:v>9.8636334482140545E-3</c:v>
              </c:pt>
              <c:pt idx="1559">
                <c:v>9.9061245162517433E-3</c:v>
              </c:pt>
              <c:pt idx="1560">
                <c:v>9.9145138517884607E-3</c:v>
              </c:pt>
              <c:pt idx="1561">
                <c:v>9.9883827229763564E-3</c:v>
              </c:pt>
              <c:pt idx="1562">
                <c:v>1.0010863104247928E-2</c:v>
              </c:pt>
              <c:pt idx="1563">
                <c:v>1.001460525708288E-2</c:v>
              </c:pt>
              <c:pt idx="1564">
                <c:v>1.0058024578778654E-2</c:v>
              </c:pt>
              <c:pt idx="1565">
                <c:v>1.0077555031810044E-2</c:v>
              </c:pt>
              <c:pt idx="1566">
                <c:v>1.0093873381251216E-2</c:v>
              </c:pt>
              <c:pt idx="1567">
                <c:v>1.0113158552339763E-2</c:v>
              </c:pt>
              <c:pt idx="1568">
                <c:v>1.0230748046854258E-2</c:v>
              </c:pt>
              <c:pt idx="1569">
                <c:v>1.0247576078932643E-2</c:v>
              </c:pt>
              <c:pt idx="1570">
                <c:v>1.0252104302206994E-2</c:v>
              </c:pt>
              <c:pt idx="1571">
                <c:v>1.0268647897172124E-2</c:v>
              </c:pt>
              <c:pt idx="1572">
                <c:v>1.0337446820766389E-2</c:v>
              </c:pt>
              <c:pt idx="1573">
                <c:v>1.0356559779500455E-2</c:v>
              </c:pt>
              <c:pt idx="1574">
                <c:v>1.0380598679842949E-2</c:v>
              </c:pt>
              <c:pt idx="1575">
                <c:v>1.0447454778767764E-2</c:v>
              </c:pt>
              <c:pt idx="1576">
                <c:v>1.0510658717433036E-2</c:v>
              </c:pt>
              <c:pt idx="1577">
                <c:v>1.057073157335177E-2</c:v>
              </c:pt>
              <c:pt idx="1578">
                <c:v>1.0594908181387992E-2</c:v>
              </c:pt>
              <c:pt idx="1579">
                <c:v>1.0634290555088103E-2</c:v>
              </c:pt>
              <c:pt idx="1580">
                <c:v>1.0651745851235361E-2</c:v>
              </c:pt>
              <c:pt idx="1581">
                <c:v>1.0706855713998108E-2</c:v>
              </c:pt>
              <c:pt idx="1582">
                <c:v>1.0731481265341729E-2</c:v>
              </c:pt>
              <c:pt idx="1583">
                <c:v>1.0741304331414014E-2</c:v>
              </c:pt>
              <c:pt idx="1584">
                <c:v>1.0744387563765884E-2</c:v>
              </c:pt>
              <c:pt idx="1585">
                <c:v>1.0828982738440067E-2</c:v>
              </c:pt>
              <c:pt idx="1586">
                <c:v>1.0846338740744263E-2</c:v>
              </c:pt>
              <c:pt idx="1587">
                <c:v>1.0852749794438898E-2</c:v>
              </c:pt>
              <c:pt idx="1588">
                <c:v>1.0853313797542572E-2</c:v>
              </c:pt>
              <c:pt idx="1589">
                <c:v>1.0931466875181615E-2</c:v>
              </c:pt>
              <c:pt idx="1590">
                <c:v>1.1264478337737024E-2</c:v>
              </c:pt>
              <c:pt idx="1591">
                <c:v>1.1283460299088031E-2</c:v>
              </c:pt>
              <c:pt idx="1592">
                <c:v>1.1307084765762955E-2</c:v>
              </c:pt>
              <c:pt idx="1593">
                <c:v>1.1483494126562356E-2</c:v>
              </c:pt>
              <c:pt idx="1594">
                <c:v>1.1545336280543089E-2</c:v>
              </c:pt>
              <c:pt idx="1595">
                <c:v>1.156366176028204E-2</c:v>
              </c:pt>
              <c:pt idx="1596">
                <c:v>1.1668468516356646E-2</c:v>
              </c:pt>
              <c:pt idx="1597">
                <c:v>1.169101938373965E-2</c:v>
              </c:pt>
              <c:pt idx="1598">
                <c:v>1.1771509018052012E-2</c:v>
              </c:pt>
              <c:pt idx="1599">
                <c:v>1.1874842332913355E-2</c:v>
              </c:pt>
              <c:pt idx="1600">
                <c:v>1.1965748463220491E-2</c:v>
              </c:pt>
              <c:pt idx="1601">
                <c:v>1.2100226181776107E-2</c:v>
              </c:pt>
              <c:pt idx="1602">
                <c:v>1.2208983383718133E-2</c:v>
              </c:pt>
              <c:pt idx="1603">
                <c:v>1.2335726873902962E-2</c:v>
              </c:pt>
              <c:pt idx="1604">
                <c:v>1.2521668681856751E-2</c:v>
              </c:pt>
              <c:pt idx="1605">
                <c:v>1.255472742898032E-2</c:v>
              </c:pt>
              <c:pt idx="1606">
                <c:v>1.2592361225992769E-2</c:v>
              </c:pt>
              <c:pt idx="1607">
                <c:v>1.2594474109861106E-2</c:v>
              </c:pt>
              <c:pt idx="1608">
                <c:v>1.2709941066716909E-2</c:v>
              </c:pt>
              <c:pt idx="1609">
                <c:v>1.2744507540314377E-2</c:v>
              </c:pt>
              <c:pt idx="1610">
                <c:v>1.2802125180770412E-2</c:v>
              </c:pt>
              <c:pt idx="1611">
                <c:v>1.2819518289664402E-2</c:v>
              </c:pt>
              <c:pt idx="1612">
                <c:v>1.2864087125212387E-2</c:v>
              </c:pt>
              <c:pt idx="1613">
                <c:v>1.2887450117467761E-2</c:v>
              </c:pt>
              <c:pt idx="1614">
                <c:v>1.2936410823806048E-2</c:v>
              </c:pt>
              <c:pt idx="1615">
                <c:v>1.3043994586410061E-2</c:v>
              </c:pt>
              <c:pt idx="1616">
                <c:v>1.3086832258054779E-2</c:v>
              </c:pt>
              <c:pt idx="1617">
                <c:v>1.3106292719095081E-2</c:v>
              </c:pt>
              <c:pt idx="1618">
                <c:v>1.3119433709646567E-2</c:v>
              </c:pt>
              <c:pt idx="1619">
                <c:v>1.3132551796805709E-2</c:v>
              </c:pt>
              <c:pt idx="1620">
                <c:v>1.3138008849645973E-2</c:v>
              </c:pt>
              <c:pt idx="1621">
                <c:v>1.3157685585163847E-2</c:v>
              </c:pt>
              <c:pt idx="1622">
                <c:v>1.3179060595435679E-2</c:v>
              </c:pt>
              <c:pt idx="1623">
                <c:v>1.3360084552171707E-2</c:v>
              </c:pt>
              <c:pt idx="1624">
                <c:v>1.3383314002763286E-2</c:v>
              </c:pt>
              <c:pt idx="1625">
                <c:v>1.3384270984498963E-2</c:v>
              </c:pt>
              <c:pt idx="1626">
                <c:v>1.3444497942799628E-2</c:v>
              </c:pt>
              <c:pt idx="1627">
                <c:v>1.3475272838050395E-2</c:v>
              </c:pt>
              <c:pt idx="1628">
                <c:v>1.3575363811729134E-2</c:v>
              </c:pt>
              <c:pt idx="1629">
                <c:v>1.3704412415926159E-2</c:v>
              </c:pt>
              <c:pt idx="1630">
                <c:v>1.3738524959166854E-2</c:v>
              </c:pt>
              <c:pt idx="1631">
                <c:v>1.3751659832297102E-2</c:v>
              </c:pt>
              <c:pt idx="1632">
                <c:v>1.3751966840564192E-2</c:v>
              </c:pt>
              <c:pt idx="1633">
                <c:v>1.3812456661233008E-2</c:v>
              </c:pt>
              <c:pt idx="1634">
                <c:v>1.3854102411414356E-2</c:v>
              </c:pt>
              <c:pt idx="1635">
                <c:v>1.3916442970317766E-2</c:v>
              </c:pt>
              <c:pt idx="1636">
                <c:v>1.3925518694842503E-2</c:v>
              </c:pt>
              <c:pt idx="1637">
                <c:v>1.392875945407164E-2</c:v>
              </c:pt>
              <c:pt idx="1638">
                <c:v>1.4063875252700269E-2</c:v>
              </c:pt>
              <c:pt idx="1639">
                <c:v>1.4075409326043993E-2</c:v>
              </c:pt>
              <c:pt idx="1640">
                <c:v>1.4091103271745354E-2</c:v>
              </c:pt>
              <c:pt idx="1641">
                <c:v>1.4116138526018665E-2</c:v>
              </c:pt>
              <c:pt idx="1642">
                <c:v>1.4129114155402288E-2</c:v>
              </c:pt>
              <c:pt idx="1643">
                <c:v>1.4201815614738732E-2</c:v>
              </c:pt>
              <c:pt idx="1644">
                <c:v>1.4212302302051217E-2</c:v>
              </c:pt>
              <c:pt idx="1645">
                <c:v>1.4227148912995324E-2</c:v>
              </c:pt>
              <c:pt idx="1646">
                <c:v>1.4290689687317625E-2</c:v>
              </c:pt>
              <c:pt idx="1647">
                <c:v>1.429722353545545E-2</c:v>
              </c:pt>
              <c:pt idx="1648">
                <c:v>1.4306843788480579E-2</c:v>
              </c:pt>
              <c:pt idx="1649">
                <c:v>1.4309288672995791E-2</c:v>
              </c:pt>
              <c:pt idx="1650">
                <c:v>1.4353049747616409E-2</c:v>
              </c:pt>
              <c:pt idx="1651">
                <c:v>1.4512242359713018E-2</c:v>
              </c:pt>
              <c:pt idx="1652">
                <c:v>1.4622777198004351E-2</c:v>
              </c:pt>
              <c:pt idx="1653">
                <c:v>1.4812879106318981E-2</c:v>
              </c:pt>
              <c:pt idx="1654">
                <c:v>1.4850784820337325E-2</c:v>
              </c:pt>
              <c:pt idx="1655">
                <c:v>1.4928241784674525E-2</c:v>
              </c:pt>
              <c:pt idx="1656">
                <c:v>1.4986421688959285E-2</c:v>
              </c:pt>
              <c:pt idx="1657">
                <c:v>1.5006034399014309E-2</c:v>
              </c:pt>
              <c:pt idx="1658">
                <c:v>1.5021429750323669E-2</c:v>
              </c:pt>
              <c:pt idx="1659">
                <c:v>1.5074770144192205E-2</c:v>
              </c:pt>
              <c:pt idx="1660">
                <c:v>1.5174852080647706E-2</c:v>
              </c:pt>
              <c:pt idx="1661">
                <c:v>1.5197288865458876E-2</c:v>
              </c:pt>
              <c:pt idx="1662">
                <c:v>1.5230469850861459E-2</c:v>
              </c:pt>
              <c:pt idx="1663">
                <c:v>1.5280525120305359E-2</c:v>
              </c:pt>
              <c:pt idx="1664">
                <c:v>1.5295376249709412E-2</c:v>
              </c:pt>
              <c:pt idx="1665">
                <c:v>1.5295755600239097E-2</c:v>
              </c:pt>
              <c:pt idx="1666">
                <c:v>1.5314875834217177E-2</c:v>
              </c:pt>
              <c:pt idx="1667">
                <c:v>1.5384079641733437E-2</c:v>
              </c:pt>
              <c:pt idx="1668">
                <c:v>1.5391325489603341E-2</c:v>
              </c:pt>
              <c:pt idx="1669">
                <c:v>1.5400493975418822E-2</c:v>
              </c:pt>
              <c:pt idx="1670">
                <c:v>1.5404296011575266E-2</c:v>
              </c:pt>
              <c:pt idx="1671">
                <c:v>1.5407714624502345E-2</c:v>
              </c:pt>
              <c:pt idx="1672">
                <c:v>1.5460993900742709E-2</c:v>
              </c:pt>
              <c:pt idx="1673">
                <c:v>1.5633914812636821E-2</c:v>
              </c:pt>
              <c:pt idx="1674">
                <c:v>1.5728079681266546E-2</c:v>
              </c:pt>
              <c:pt idx="1675">
                <c:v>1.5756044422945543E-2</c:v>
              </c:pt>
              <c:pt idx="1676">
                <c:v>1.5827219740596518E-2</c:v>
              </c:pt>
              <c:pt idx="1677">
                <c:v>1.588911214350389E-2</c:v>
              </c:pt>
              <c:pt idx="1678">
                <c:v>1.5920744067133247E-2</c:v>
              </c:pt>
              <c:pt idx="1679">
                <c:v>1.5953521705468564E-2</c:v>
              </c:pt>
              <c:pt idx="1680">
                <c:v>1.606556432479319E-2</c:v>
              </c:pt>
              <c:pt idx="1681">
                <c:v>1.6164137886981695E-2</c:v>
              </c:pt>
              <c:pt idx="1682">
                <c:v>1.6166144581521942E-2</c:v>
              </c:pt>
              <c:pt idx="1683">
                <c:v>1.6208424147200955E-2</c:v>
              </c:pt>
              <c:pt idx="1684">
                <c:v>1.642943079240659E-2</c:v>
              </c:pt>
              <c:pt idx="1685">
                <c:v>1.6443247730707617E-2</c:v>
              </c:pt>
              <c:pt idx="1686">
                <c:v>1.6459375968355758E-2</c:v>
              </c:pt>
              <c:pt idx="1687">
                <c:v>1.6478084114178018E-2</c:v>
              </c:pt>
              <c:pt idx="1688">
                <c:v>1.6552532548257112E-2</c:v>
              </c:pt>
              <c:pt idx="1689">
                <c:v>1.6587311970888467E-2</c:v>
              </c:pt>
              <c:pt idx="1690">
                <c:v>1.6645582297562078E-2</c:v>
              </c:pt>
              <c:pt idx="1691">
                <c:v>1.672278498438233E-2</c:v>
              </c:pt>
              <c:pt idx="1692">
                <c:v>1.679917992994915E-2</c:v>
              </c:pt>
              <c:pt idx="1693">
                <c:v>1.6902600902346073E-2</c:v>
              </c:pt>
              <c:pt idx="1694">
                <c:v>1.7056040500508397E-2</c:v>
              </c:pt>
              <c:pt idx="1695">
                <c:v>1.7139681046074613E-2</c:v>
              </c:pt>
              <c:pt idx="1696">
                <c:v>1.7182115213541627E-2</c:v>
              </c:pt>
              <c:pt idx="1697">
                <c:v>1.7324440715921149E-2</c:v>
              </c:pt>
              <c:pt idx="1698">
                <c:v>1.7354389409900188E-2</c:v>
              </c:pt>
              <c:pt idx="1699">
                <c:v>1.7370792166990355E-2</c:v>
              </c:pt>
              <c:pt idx="1700">
                <c:v>1.7378176001253815E-2</c:v>
              </c:pt>
              <c:pt idx="1701">
                <c:v>1.739885735564263E-2</c:v>
              </c:pt>
              <c:pt idx="1702">
                <c:v>1.7543793388575257E-2</c:v>
              </c:pt>
              <c:pt idx="1703">
                <c:v>1.7587044433725642E-2</c:v>
              </c:pt>
              <c:pt idx="1704">
                <c:v>1.7602378462916166E-2</c:v>
              </c:pt>
              <c:pt idx="1705">
                <c:v>1.7614879096006453E-2</c:v>
              </c:pt>
              <c:pt idx="1706">
                <c:v>1.7674389412728937E-2</c:v>
              </c:pt>
              <c:pt idx="1707">
                <c:v>1.7694813895459623E-2</c:v>
              </c:pt>
              <c:pt idx="1708">
                <c:v>1.7718142154205949E-2</c:v>
              </c:pt>
              <c:pt idx="1709">
                <c:v>1.774073645679617E-2</c:v>
              </c:pt>
              <c:pt idx="1710">
                <c:v>1.7827984859119399E-2</c:v>
              </c:pt>
              <c:pt idx="1711">
                <c:v>1.7853268984525546E-2</c:v>
              </c:pt>
              <c:pt idx="1712">
                <c:v>1.7861443869290426E-2</c:v>
              </c:pt>
              <c:pt idx="1713">
                <c:v>1.7911843398548545E-2</c:v>
              </c:pt>
              <c:pt idx="1714">
                <c:v>1.7975750983760877E-2</c:v>
              </c:pt>
              <c:pt idx="1715">
                <c:v>1.8074872325491011E-2</c:v>
              </c:pt>
              <c:pt idx="1716">
                <c:v>1.8081156519472466E-2</c:v>
              </c:pt>
              <c:pt idx="1717">
                <c:v>1.8105549304145874E-2</c:v>
              </c:pt>
              <c:pt idx="1718">
                <c:v>1.8130178263652385E-2</c:v>
              </c:pt>
              <c:pt idx="1719">
                <c:v>1.8142482564149857E-2</c:v>
              </c:pt>
              <c:pt idx="1720">
                <c:v>1.8284000367314323E-2</c:v>
              </c:pt>
              <c:pt idx="1721">
                <c:v>1.8333312452137263E-2</c:v>
              </c:pt>
              <c:pt idx="1722">
                <c:v>1.8357711555017472E-2</c:v>
              </c:pt>
              <c:pt idx="1723">
                <c:v>1.8389270854181083E-2</c:v>
              </c:pt>
              <c:pt idx="1724">
                <c:v>1.8484406667711825E-2</c:v>
              </c:pt>
              <c:pt idx="1725">
                <c:v>1.850609739666623E-2</c:v>
              </c:pt>
              <c:pt idx="1726">
                <c:v>1.8538918588620393E-2</c:v>
              </c:pt>
              <c:pt idx="1727">
                <c:v>1.8550330462346287E-2</c:v>
              </c:pt>
              <c:pt idx="1728">
                <c:v>1.8558377806144388E-2</c:v>
              </c:pt>
              <c:pt idx="1729">
                <c:v>1.8586786641122208E-2</c:v>
              </c:pt>
              <c:pt idx="1730">
                <c:v>1.8588256378091902E-2</c:v>
              </c:pt>
              <c:pt idx="1731">
                <c:v>1.8624345130164636E-2</c:v>
              </c:pt>
              <c:pt idx="1732">
                <c:v>1.8663667557632206E-2</c:v>
              </c:pt>
              <c:pt idx="1733">
                <c:v>1.874908560101481E-2</c:v>
              </c:pt>
              <c:pt idx="1734">
                <c:v>1.8764379990821093E-2</c:v>
              </c:pt>
              <c:pt idx="1735">
                <c:v>1.885260071397549E-2</c:v>
              </c:pt>
              <c:pt idx="1736">
                <c:v>1.8853346202233046E-2</c:v>
              </c:pt>
              <c:pt idx="1737">
                <c:v>1.8870276736554937E-2</c:v>
              </c:pt>
              <c:pt idx="1738">
                <c:v>1.9007453565415725E-2</c:v>
              </c:pt>
              <c:pt idx="1739">
                <c:v>1.9029857164411752E-2</c:v>
              </c:pt>
              <c:pt idx="1740">
                <c:v>1.9141611289680675E-2</c:v>
              </c:pt>
              <c:pt idx="1741">
                <c:v>1.9152247968261628E-2</c:v>
              </c:pt>
              <c:pt idx="1742">
                <c:v>1.9159692861171529E-2</c:v>
              </c:pt>
              <c:pt idx="1743">
                <c:v>1.9222775297344417E-2</c:v>
              </c:pt>
              <c:pt idx="1744">
                <c:v>1.9236846552149415E-2</c:v>
              </c:pt>
              <c:pt idx="1745">
                <c:v>1.927793303216821E-2</c:v>
              </c:pt>
              <c:pt idx="1746">
                <c:v>1.9300688908351914E-2</c:v>
              </c:pt>
              <c:pt idx="1747">
                <c:v>1.9302649625807657E-2</c:v>
              </c:pt>
              <c:pt idx="1748">
                <c:v>1.9309735130124121E-2</c:v>
              </c:pt>
              <c:pt idx="1749">
                <c:v>1.9439371540720285E-2</c:v>
              </c:pt>
              <c:pt idx="1750">
                <c:v>1.9503155585356893E-2</c:v>
              </c:pt>
              <c:pt idx="1751">
                <c:v>1.9647307905443698E-2</c:v>
              </c:pt>
              <c:pt idx="1752">
                <c:v>1.9706521377517491E-2</c:v>
              </c:pt>
              <c:pt idx="1753">
                <c:v>1.971703375550905E-2</c:v>
              </c:pt>
              <c:pt idx="1754">
                <c:v>1.9820793088478134E-2</c:v>
              </c:pt>
              <c:pt idx="1755">
                <c:v>1.9883726901113181E-2</c:v>
              </c:pt>
              <c:pt idx="1756">
                <c:v>1.9962084154035629E-2</c:v>
              </c:pt>
              <c:pt idx="1757">
                <c:v>1.9976263178212255E-2</c:v>
              </c:pt>
              <c:pt idx="1758">
                <c:v>2.0066981421882436E-2</c:v>
              </c:pt>
              <c:pt idx="1759">
                <c:v>2.0097130513108179E-2</c:v>
              </c:pt>
              <c:pt idx="1760">
                <c:v>2.0102720625032933E-2</c:v>
              </c:pt>
              <c:pt idx="1761">
                <c:v>2.0105293840574398E-2</c:v>
              </c:pt>
              <c:pt idx="1762">
                <c:v>2.0193434977466031E-2</c:v>
              </c:pt>
              <c:pt idx="1763">
                <c:v>2.022398915707983E-2</c:v>
              </c:pt>
              <c:pt idx="1764">
                <c:v>2.022903141157326E-2</c:v>
              </c:pt>
              <c:pt idx="1765">
                <c:v>2.0277106844492139E-2</c:v>
              </c:pt>
              <c:pt idx="1766">
                <c:v>2.0321789226564243E-2</c:v>
              </c:pt>
              <c:pt idx="1767">
                <c:v>2.0382763791803628E-2</c:v>
              </c:pt>
              <c:pt idx="1768">
                <c:v>2.0446786892520025E-2</c:v>
              </c:pt>
              <c:pt idx="1769">
                <c:v>2.0469106684339433E-2</c:v>
              </c:pt>
              <c:pt idx="1770">
                <c:v>2.0540105240296362E-2</c:v>
              </c:pt>
              <c:pt idx="1771">
                <c:v>2.0543109656099678E-2</c:v>
              </c:pt>
              <c:pt idx="1772">
                <c:v>2.0582555855131374E-2</c:v>
              </c:pt>
              <c:pt idx="1773">
                <c:v>2.0608234266843422E-2</c:v>
              </c:pt>
              <c:pt idx="1774">
                <c:v>2.06207530167851E-2</c:v>
              </c:pt>
              <c:pt idx="1775">
                <c:v>2.0759748107052504E-2</c:v>
              </c:pt>
              <c:pt idx="1776">
                <c:v>2.0886507443046733E-2</c:v>
              </c:pt>
              <c:pt idx="1777">
                <c:v>2.1004749221981287E-2</c:v>
              </c:pt>
              <c:pt idx="1778">
                <c:v>2.107525191691096E-2</c:v>
              </c:pt>
              <c:pt idx="1779">
                <c:v>2.1079776915093301E-2</c:v>
              </c:pt>
              <c:pt idx="1780">
                <c:v>2.1182087673023521E-2</c:v>
              </c:pt>
              <c:pt idx="1781">
                <c:v>2.1208414463486865E-2</c:v>
              </c:pt>
              <c:pt idx="1782">
                <c:v>2.1225937275702954E-2</c:v>
              </c:pt>
              <c:pt idx="1783">
                <c:v>2.1320595341280266E-2</c:v>
              </c:pt>
              <c:pt idx="1784">
                <c:v>2.1357166925212397E-2</c:v>
              </c:pt>
              <c:pt idx="1785">
                <c:v>2.137035609562753E-2</c:v>
              </c:pt>
              <c:pt idx="1786">
                <c:v>2.1383534424817174E-2</c:v>
              </c:pt>
              <c:pt idx="1787">
                <c:v>2.1598404960594966E-2</c:v>
              </c:pt>
              <c:pt idx="1788">
                <c:v>2.1654704335777163E-2</c:v>
              </c:pt>
              <c:pt idx="1789">
                <c:v>2.1704989052932992E-2</c:v>
              </c:pt>
              <c:pt idx="1790">
                <c:v>2.1738792453613116E-2</c:v>
              </c:pt>
              <c:pt idx="1791">
                <c:v>2.175383166045268E-2</c:v>
              </c:pt>
              <c:pt idx="1792">
                <c:v>2.180558756999396E-2</c:v>
              </c:pt>
              <c:pt idx="1793">
                <c:v>2.1835882810854763E-2</c:v>
              </c:pt>
              <c:pt idx="1794">
                <c:v>2.1857827673190489E-2</c:v>
              </c:pt>
              <c:pt idx="1795">
                <c:v>2.2030316298694147E-2</c:v>
              </c:pt>
              <c:pt idx="1796">
                <c:v>2.2075949480992035E-2</c:v>
              </c:pt>
              <c:pt idx="1797">
                <c:v>2.2096210369468926E-2</c:v>
              </c:pt>
              <c:pt idx="1798">
                <c:v>2.2100021492929011E-2</c:v>
              </c:pt>
              <c:pt idx="1799">
                <c:v>2.21431180029718E-2</c:v>
              </c:pt>
              <c:pt idx="1800">
                <c:v>2.2167359991775572E-2</c:v>
              </c:pt>
              <c:pt idx="1801">
                <c:v>2.2235596909396946E-2</c:v>
              </c:pt>
              <c:pt idx="1802">
                <c:v>2.2253495288548947E-2</c:v>
              </c:pt>
              <c:pt idx="1803">
                <c:v>2.2331805340692266E-2</c:v>
              </c:pt>
              <c:pt idx="1804">
                <c:v>2.236354969490011E-2</c:v>
              </c:pt>
              <c:pt idx="1805">
                <c:v>2.2404913885561598E-2</c:v>
              </c:pt>
              <c:pt idx="1806">
                <c:v>2.244783816577588E-2</c:v>
              </c:pt>
              <c:pt idx="1807">
                <c:v>2.2592087817665502E-2</c:v>
              </c:pt>
              <c:pt idx="1808">
                <c:v>2.2697443399171024E-2</c:v>
              </c:pt>
              <c:pt idx="1809">
                <c:v>2.275585328919387E-2</c:v>
              </c:pt>
              <c:pt idx="1810">
                <c:v>2.2778614152430474E-2</c:v>
              </c:pt>
              <c:pt idx="1811">
                <c:v>2.2837722696758374E-2</c:v>
              </c:pt>
              <c:pt idx="1812">
                <c:v>2.287920754680282E-2</c:v>
              </c:pt>
              <c:pt idx="1813">
                <c:v>2.3018799758449317E-2</c:v>
              </c:pt>
              <c:pt idx="1814">
                <c:v>2.3105872583479358E-2</c:v>
              </c:pt>
              <c:pt idx="1815">
                <c:v>2.3113825005260064E-2</c:v>
              </c:pt>
              <c:pt idx="1816">
                <c:v>2.3194582679724931E-2</c:v>
              </c:pt>
              <c:pt idx="1817">
                <c:v>2.327436356786762E-2</c:v>
              </c:pt>
              <c:pt idx="1818">
                <c:v>2.3460169795878515E-2</c:v>
              </c:pt>
              <c:pt idx="1819">
                <c:v>2.3608913689534081E-2</c:v>
              </c:pt>
              <c:pt idx="1820">
                <c:v>2.3697637404640065E-2</c:v>
              </c:pt>
              <c:pt idx="1821">
                <c:v>2.374675912532994E-2</c:v>
              </c:pt>
              <c:pt idx="1822">
                <c:v>2.3778529721064971E-2</c:v>
              </c:pt>
              <c:pt idx="1823">
                <c:v>2.3782718542223098E-2</c:v>
              </c:pt>
              <c:pt idx="1824">
                <c:v>2.3811016175381689E-2</c:v>
              </c:pt>
              <c:pt idx="1825">
                <c:v>2.3867790163208873E-2</c:v>
              </c:pt>
              <c:pt idx="1826">
                <c:v>2.3921314905544101E-2</c:v>
              </c:pt>
              <c:pt idx="1827">
                <c:v>2.3931548932649045E-2</c:v>
              </c:pt>
              <c:pt idx="1828">
                <c:v>2.3970895414991186E-2</c:v>
              </c:pt>
              <c:pt idx="1829">
                <c:v>2.404681920567003E-2</c:v>
              </c:pt>
              <c:pt idx="1830">
                <c:v>2.4079948519935234E-2</c:v>
              </c:pt>
              <c:pt idx="1831">
                <c:v>2.4106958111689194E-2</c:v>
              </c:pt>
              <c:pt idx="1832">
                <c:v>2.4291107668178796E-2</c:v>
              </c:pt>
              <c:pt idx="1833">
                <c:v>2.4309057034717186E-2</c:v>
              </c:pt>
              <c:pt idx="1834">
                <c:v>2.4312772255481348E-2</c:v>
              </c:pt>
              <c:pt idx="1835">
                <c:v>2.4327729404744893E-2</c:v>
              </c:pt>
              <c:pt idx="1836">
                <c:v>2.4564276839537113E-2</c:v>
              </c:pt>
              <c:pt idx="1837">
                <c:v>2.4571890561019837E-2</c:v>
              </c:pt>
              <c:pt idx="1838">
                <c:v>2.4590859258656457E-2</c:v>
              </c:pt>
              <c:pt idx="1839">
                <c:v>2.4644835391645133E-2</c:v>
              </c:pt>
              <c:pt idx="1840">
                <c:v>2.4886583364748211E-2</c:v>
              </c:pt>
              <c:pt idx="1841">
                <c:v>2.4896397143294335E-2</c:v>
              </c:pt>
              <c:pt idx="1842">
                <c:v>2.4977907696358295E-2</c:v>
              </c:pt>
              <c:pt idx="1843">
                <c:v>2.5116958722741844E-2</c:v>
              </c:pt>
              <c:pt idx="1844">
                <c:v>2.5125776718773828E-2</c:v>
              </c:pt>
              <c:pt idx="1845">
                <c:v>2.5176552386197402E-2</c:v>
              </c:pt>
              <c:pt idx="1846">
                <c:v>2.5195189434898957E-2</c:v>
              </c:pt>
              <c:pt idx="1847">
                <c:v>2.5249904561790822E-2</c:v>
              </c:pt>
              <c:pt idx="1848">
                <c:v>2.5260647279126018E-2</c:v>
              </c:pt>
              <c:pt idx="1849">
                <c:v>2.5262214867399619E-2</c:v>
              </c:pt>
              <c:pt idx="1850">
                <c:v>2.527223157198091E-2</c:v>
              </c:pt>
              <c:pt idx="1851">
                <c:v>2.5289245727375148E-2</c:v>
              </c:pt>
              <c:pt idx="1852">
                <c:v>2.5297987350512863E-2</c:v>
              </c:pt>
              <c:pt idx="1853">
                <c:v>2.5366097099050702E-2</c:v>
              </c:pt>
              <c:pt idx="1854">
                <c:v>2.5424912966328352E-2</c:v>
              </c:pt>
              <c:pt idx="1855">
                <c:v>2.5451354619650455E-2</c:v>
              </c:pt>
              <c:pt idx="1856">
                <c:v>2.5463740667671472E-2</c:v>
              </c:pt>
              <c:pt idx="1857">
                <c:v>2.5530117317460327E-2</c:v>
              </c:pt>
              <c:pt idx="1858">
                <c:v>2.5531151109559922E-2</c:v>
              </c:pt>
              <c:pt idx="1859">
                <c:v>2.5673095717039959E-2</c:v>
              </c:pt>
              <c:pt idx="1860">
                <c:v>2.5710468877134903E-2</c:v>
              </c:pt>
              <c:pt idx="1861">
                <c:v>2.5738014403672724E-2</c:v>
              </c:pt>
              <c:pt idx="1862">
                <c:v>2.5817838528462336E-2</c:v>
              </c:pt>
              <c:pt idx="1863">
                <c:v>2.5819500778037636E-2</c:v>
              </c:pt>
              <c:pt idx="1864">
                <c:v>2.5840238097794056E-2</c:v>
              </c:pt>
              <c:pt idx="1865">
                <c:v>2.5849189872448147E-2</c:v>
              </c:pt>
              <c:pt idx="1866">
                <c:v>2.5850001484851896E-2</c:v>
              </c:pt>
              <c:pt idx="1867">
                <c:v>2.5852582778244808E-2</c:v>
              </c:pt>
              <c:pt idx="1868">
                <c:v>2.5853118575298369E-2</c:v>
              </c:pt>
              <c:pt idx="1869">
                <c:v>2.5879564566690563E-2</c:v>
              </c:pt>
              <c:pt idx="1870">
                <c:v>2.5946262187356576E-2</c:v>
              </c:pt>
              <c:pt idx="1871">
                <c:v>2.6072640193230242E-2</c:v>
              </c:pt>
              <c:pt idx="1872">
                <c:v>2.6153111099272458E-2</c:v>
              </c:pt>
              <c:pt idx="1873">
                <c:v>2.6194083227142975E-2</c:v>
              </c:pt>
              <c:pt idx="1874">
                <c:v>2.6282636525916399E-2</c:v>
              </c:pt>
              <c:pt idx="1875">
                <c:v>2.6305690804263131E-2</c:v>
              </c:pt>
              <c:pt idx="1876">
                <c:v>2.6353253076939569E-2</c:v>
              </c:pt>
              <c:pt idx="1877">
                <c:v>2.6356949647777902E-2</c:v>
              </c:pt>
              <c:pt idx="1878">
                <c:v>2.6460895512981236E-2</c:v>
              </c:pt>
              <c:pt idx="1879">
                <c:v>2.6507371407058895E-2</c:v>
              </c:pt>
              <c:pt idx="1880">
                <c:v>2.6538714631761686E-2</c:v>
              </c:pt>
              <c:pt idx="1881">
                <c:v>2.656132988926074E-2</c:v>
              </c:pt>
              <c:pt idx="1882">
                <c:v>2.6584181354141981E-2</c:v>
              </c:pt>
              <c:pt idx="1883">
                <c:v>2.677490825573647E-2</c:v>
              </c:pt>
              <c:pt idx="1884">
                <c:v>2.6821572243396805E-2</c:v>
              </c:pt>
              <c:pt idx="1885">
                <c:v>2.6840386969043447E-2</c:v>
              </c:pt>
              <c:pt idx="1886">
                <c:v>2.6842623985847532E-2</c:v>
              </c:pt>
              <c:pt idx="1887">
                <c:v>2.6846193114308463E-2</c:v>
              </c:pt>
              <c:pt idx="1888">
                <c:v>2.6913480224486322E-2</c:v>
              </c:pt>
              <c:pt idx="1889">
                <c:v>2.7002020699382304E-2</c:v>
              </c:pt>
              <c:pt idx="1890">
                <c:v>2.702405671799615E-2</c:v>
              </c:pt>
              <c:pt idx="1891">
                <c:v>2.7038195584532247E-2</c:v>
              </c:pt>
              <c:pt idx="1892">
                <c:v>2.7067268985485105E-2</c:v>
              </c:pt>
              <c:pt idx="1893">
                <c:v>2.708066444192268E-2</c:v>
              </c:pt>
              <c:pt idx="1894">
                <c:v>2.7085185179479301E-2</c:v>
              </c:pt>
              <c:pt idx="1895">
                <c:v>2.7202799629210354E-2</c:v>
              </c:pt>
              <c:pt idx="1896">
                <c:v>2.725598594253114E-2</c:v>
              </c:pt>
              <c:pt idx="1897">
                <c:v>2.7284001219382896E-2</c:v>
              </c:pt>
              <c:pt idx="1898">
                <c:v>2.7543096415172712E-2</c:v>
              </c:pt>
              <c:pt idx="1899">
                <c:v>2.7546102763898371E-2</c:v>
              </c:pt>
              <c:pt idx="1900">
                <c:v>2.7563897796892285E-2</c:v>
              </c:pt>
              <c:pt idx="1901">
                <c:v>2.762730800486058E-2</c:v>
              </c:pt>
              <c:pt idx="1902">
                <c:v>2.7632074261013596E-2</c:v>
              </c:pt>
              <c:pt idx="1903">
                <c:v>2.7724188706939282E-2</c:v>
              </c:pt>
              <c:pt idx="1904">
                <c:v>2.7731830858732535E-2</c:v>
              </c:pt>
              <c:pt idx="1905">
                <c:v>2.7791006641939654E-2</c:v>
              </c:pt>
              <c:pt idx="1906">
                <c:v>2.7900217072999955E-2</c:v>
              </c:pt>
              <c:pt idx="1907">
                <c:v>2.7957212735779391E-2</c:v>
              </c:pt>
              <c:pt idx="1908">
                <c:v>2.7992555773031235E-2</c:v>
              </c:pt>
              <c:pt idx="1909">
                <c:v>2.8064887903557628E-2</c:v>
              </c:pt>
              <c:pt idx="1910">
                <c:v>2.8071965754586085E-2</c:v>
              </c:pt>
              <c:pt idx="1911">
                <c:v>2.8158362041751043E-2</c:v>
              </c:pt>
              <c:pt idx="1912">
                <c:v>2.8163299937559873E-2</c:v>
              </c:pt>
              <c:pt idx="1913">
                <c:v>2.8166090654085724E-2</c:v>
              </c:pt>
              <c:pt idx="1914">
                <c:v>2.8213915042142764E-2</c:v>
              </c:pt>
              <c:pt idx="1915">
                <c:v>2.8310296606679424E-2</c:v>
              </c:pt>
              <c:pt idx="1916">
                <c:v>2.8348354548977956E-2</c:v>
              </c:pt>
              <c:pt idx="1917">
                <c:v>2.8532081677792327E-2</c:v>
              </c:pt>
              <c:pt idx="1918">
                <c:v>2.854024998659201E-2</c:v>
              </c:pt>
              <c:pt idx="1919">
                <c:v>2.8550662424061207E-2</c:v>
              </c:pt>
              <c:pt idx="1920">
                <c:v>2.8576757520926699E-2</c:v>
              </c:pt>
              <c:pt idx="1921">
                <c:v>2.859466226515852E-2</c:v>
              </c:pt>
              <c:pt idx="1922">
                <c:v>2.8682157614272043E-2</c:v>
              </c:pt>
              <c:pt idx="1923">
                <c:v>2.8710052916222483E-2</c:v>
              </c:pt>
              <c:pt idx="1924">
                <c:v>2.8756392318203271E-2</c:v>
              </c:pt>
              <c:pt idx="1925">
                <c:v>2.8803372265905351E-2</c:v>
              </c:pt>
              <c:pt idx="1926">
                <c:v>2.8822003177397623E-2</c:v>
              </c:pt>
              <c:pt idx="1927">
                <c:v>2.8848175689834474E-2</c:v>
              </c:pt>
              <c:pt idx="1928">
                <c:v>2.8851159146353528E-2</c:v>
              </c:pt>
              <c:pt idx="1929">
                <c:v>2.8873103200723813E-2</c:v>
              </c:pt>
              <c:pt idx="1930">
                <c:v>2.8895763298202485E-2</c:v>
              </c:pt>
              <c:pt idx="1931">
                <c:v>2.8932427428244367E-2</c:v>
              </c:pt>
              <c:pt idx="1932">
                <c:v>2.8964176512570276E-2</c:v>
              </c:pt>
              <c:pt idx="1933">
                <c:v>2.9050927469758226E-2</c:v>
              </c:pt>
              <c:pt idx="1934">
                <c:v>2.908241111941667E-2</c:v>
              </c:pt>
              <c:pt idx="1935">
                <c:v>2.9151056766749322E-2</c:v>
              </c:pt>
              <c:pt idx="1936">
                <c:v>2.9202041375503748E-2</c:v>
              </c:pt>
              <c:pt idx="1937">
                <c:v>2.9229704710025176E-2</c:v>
              </c:pt>
              <c:pt idx="1938">
                <c:v>2.9237460642024652E-2</c:v>
              </c:pt>
              <c:pt idx="1939">
                <c:v>2.9242640431803957E-2</c:v>
              </c:pt>
              <c:pt idx="1940">
                <c:v>2.9245826056042031E-2</c:v>
              </c:pt>
              <c:pt idx="1941">
                <c:v>2.9281848456012605E-2</c:v>
              </c:pt>
              <c:pt idx="1942">
                <c:v>2.9297646841645153E-2</c:v>
              </c:pt>
              <c:pt idx="1943">
                <c:v>2.9312182586205049E-2</c:v>
              </c:pt>
              <c:pt idx="1944">
                <c:v>2.94055393094503E-2</c:v>
              </c:pt>
              <c:pt idx="1945">
                <c:v>2.9419604699908449E-2</c:v>
              </c:pt>
              <c:pt idx="1946">
                <c:v>2.94437204322841E-2</c:v>
              </c:pt>
              <c:pt idx="1947">
                <c:v>2.9463111196284027E-2</c:v>
              </c:pt>
              <c:pt idx="1948">
                <c:v>2.9470387265686737E-2</c:v>
              </c:pt>
              <c:pt idx="1949">
                <c:v>2.9476385965733067E-2</c:v>
              </c:pt>
              <c:pt idx="1950">
                <c:v>2.9548455121065333E-2</c:v>
              </c:pt>
              <c:pt idx="1951">
                <c:v>2.9551693425728054E-2</c:v>
              </c:pt>
              <c:pt idx="1952">
                <c:v>2.9673248107145996E-2</c:v>
              </c:pt>
              <c:pt idx="1953">
                <c:v>2.9697344764594794E-2</c:v>
              </c:pt>
              <c:pt idx="1954">
                <c:v>2.9789428843753813E-2</c:v>
              </c:pt>
              <c:pt idx="1955">
                <c:v>2.989041854796998E-2</c:v>
              </c:pt>
              <c:pt idx="1956">
                <c:v>2.9899841311740605E-2</c:v>
              </c:pt>
              <c:pt idx="1957">
                <c:v>3.0102271374176235E-2</c:v>
              </c:pt>
              <c:pt idx="1958">
                <c:v>3.0149891853148817E-2</c:v>
              </c:pt>
              <c:pt idx="1959">
                <c:v>3.0155894679697186E-2</c:v>
              </c:pt>
              <c:pt idx="1960">
                <c:v>3.0309950759353055E-2</c:v>
              </c:pt>
              <c:pt idx="1961">
                <c:v>3.0340074836030528E-2</c:v>
              </c:pt>
              <c:pt idx="1962">
                <c:v>3.0345461263682112E-2</c:v>
              </c:pt>
              <c:pt idx="1963">
                <c:v>3.0388267148565518E-2</c:v>
              </c:pt>
              <c:pt idx="1964">
                <c:v>3.0457063242808894E-2</c:v>
              </c:pt>
              <c:pt idx="1965">
                <c:v>3.0577443662411524E-2</c:v>
              </c:pt>
              <c:pt idx="1966">
                <c:v>3.0584316280665429E-2</c:v>
              </c:pt>
              <c:pt idx="1967">
                <c:v>3.0618902260693283E-2</c:v>
              </c:pt>
              <c:pt idx="1968">
                <c:v>3.0638124858023034E-2</c:v>
              </c:pt>
              <c:pt idx="1969">
                <c:v>3.0639321079320998E-2</c:v>
              </c:pt>
              <c:pt idx="1970">
                <c:v>3.0640981222436563E-2</c:v>
              </c:pt>
              <c:pt idx="1971">
                <c:v>3.0659722058726132E-2</c:v>
              </c:pt>
              <c:pt idx="1972">
                <c:v>3.0664503146540373E-2</c:v>
              </c:pt>
              <c:pt idx="1973">
                <c:v>3.0676262744309769E-2</c:v>
              </c:pt>
              <c:pt idx="1974">
                <c:v>3.0704330672670008E-2</c:v>
              </c:pt>
              <c:pt idx="1975">
                <c:v>3.0725283065285505E-2</c:v>
              </c:pt>
              <c:pt idx="1976">
                <c:v>3.0752913232721984E-2</c:v>
              </c:pt>
              <c:pt idx="1977">
                <c:v>3.0761229458093627E-2</c:v>
              </c:pt>
              <c:pt idx="1978">
                <c:v>3.0808323288432821E-2</c:v>
              </c:pt>
              <c:pt idx="1979">
                <c:v>3.0812682650577336E-2</c:v>
              </c:pt>
              <c:pt idx="1980">
                <c:v>3.0866268842668326E-2</c:v>
              </c:pt>
              <c:pt idx="1981">
                <c:v>3.0937727557350771E-2</c:v>
              </c:pt>
              <c:pt idx="1982">
                <c:v>3.0940432436952905E-2</c:v>
              </c:pt>
              <c:pt idx="1983">
                <c:v>3.0969492415776626E-2</c:v>
              </c:pt>
              <c:pt idx="1984">
                <c:v>3.0988282766576617E-2</c:v>
              </c:pt>
              <c:pt idx="1985">
                <c:v>3.1010034095951051E-2</c:v>
              </c:pt>
              <c:pt idx="1986">
                <c:v>3.1026520035456792E-2</c:v>
              </c:pt>
              <c:pt idx="1987">
                <c:v>3.1066864048031897E-2</c:v>
              </c:pt>
              <c:pt idx="1988">
                <c:v>3.1095798895336493E-2</c:v>
              </c:pt>
              <c:pt idx="1989">
                <c:v>3.11017900407317E-2</c:v>
              </c:pt>
              <c:pt idx="1990">
                <c:v>3.1153650334755867E-2</c:v>
              </c:pt>
              <c:pt idx="1991">
                <c:v>3.1177625857172115E-2</c:v>
              </c:pt>
              <c:pt idx="1992">
                <c:v>3.1177912793253243E-2</c:v>
              </c:pt>
              <c:pt idx="1993">
                <c:v>3.135383369681688E-2</c:v>
              </c:pt>
              <c:pt idx="1994">
                <c:v>3.1374976371012497E-2</c:v>
              </c:pt>
              <c:pt idx="1995">
                <c:v>3.138450331784317E-2</c:v>
              </c:pt>
              <c:pt idx="1996">
                <c:v>3.1417606161827219E-2</c:v>
              </c:pt>
              <c:pt idx="1997">
                <c:v>3.1487725049146681E-2</c:v>
              </c:pt>
              <c:pt idx="1998">
                <c:v>3.1543848961187067E-2</c:v>
              </c:pt>
              <c:pt idx="1999">
                <c:v>3.1559709971666766E-2</c:v>
              </c:pt>
              <c:pt idx="2000">
                <c:v>3.1565570050436871E-2</c:v>
              </c:pt>
              <c:pt idx="2001">
                <c:v>3.1602205234381273E-2</c:v>
              </c:pt>
              <c:pt idx="2002">
                <c:v>3.1666455794462325E-2</c:v>
              </c:pt>
              <c:pt idx="2003">
                <c:v>3.1697239389302863E-2</c:v>
              </c:pt>
              <c:pt idx="2004">
                <c:v>3.1866688872652531E-2</c:v>
              </c:pt>
              <c:pt idx="2005">
                <c:v>3.1868838000345734E-2</c:v>
              </c:pt>
              <c:pt idx="2006">
                <c:v>3.1901197427875158E-2</c:v>
              </c:pt>
              <c:pt idx="2007">
                <c:v>3.1916340795742869E-2</c:v>
              </c:pt>
              <c:pt idx="2008">
                <c:v>3.2003589064739928E-2</c:v>
              </c:pt>
              <c:pt idx="2009">
                <c:v>3.2048899488677215E-2</c:v>
              </c:pt>
              <c:pt idx="2010">
                <c:v>3.2170161790514809E-2</c:v>
              </c:pt>
              <c:pt idx="2011">
                <c:v>3.223406671315087E-2</c:v>
              </c:pt>
              <c:pt idx="2012">
                <c:v>3.2262612160480396E-2</c:v>
              </c:pt>
              <c:pt idx="2013">
                <c:v>3.2301133304771586E-2</c:v>
              </c:pt>
              <c:pt idx="2014">
                <c:v>3.2305324803873929E-2</c:v>
              </c:pt>
              <c:pt idx="2015">
                <c:v>3.2361101573497954E-2</c:v>
              </c:pt>
              <c:pt idx="2016">
                <c:v>3.2371700475001278E-2</c:v>
              </c:pt>
              <c:pt idx="2017">
                <c:v>3.2450716208565801E-2</c:v>
              </c:pt>
              <c:pt idx="2018">
                <c:v>3.2588230632875144E-2</c:v>
              </c:pt>
              <c:pt idx="2019">
                <c:v>3.2661616580259192E-2</c:v>
              </c:pt>
              <c:pt idx="2020">
                <c:v>3.267963208536516E-2</c:v>
              </c:pt>
              <c:pt idx="2021">
                <c:v>3.2737588323535682E-2</c:v>
              </c:pt>
              <c:pt idx="2022">
                <c:v>3.2748376331976234E-2</c:v>
              </c:pt>
              <c:pt idx="2023">
                <c:v>3.2838067916170853E-2</c:v>
              </c:pt>
              <c:pt idx="2024">
                <c:v>3.2839031860231904E-2</c:v>
              </c:pt>
              <c:pt idx="2025">
                <c:v>3.2841575089417353E-2</c:v>
              </c:pt>
              <c:pt idx="2026">
                <c:v>3.2845955312822313E-2</c:v>
              </c:pt>
              <c:pt idx="2027">
                <c:v>3.2850420781784462E-2</c:v>
              </c:pt>
              <c:pt idx="2028">
                <c:v>3.2855631214880485E-2</c:v>
              </c:pt>
              <c:pt idx="2029">
                <c:v>3.2864438144545149E-2</c:v>
              </c:pt>
              <c:pt idx="2030">
                <c:v>3.2875906972125855E-2</c:v>
              </c:pt>
              <c:pt idx="2031">
                <c:v>3.2907954142344771E-2</c:v>
              </c:pt>
              <c:pt idx="2032">
                <c:v>3.2940956842303797E-2</c:v>
              </c:pt>
              <c:pt idx="2033">
                <c:v>3.2951868996992019E-2</c:v>
              </c:pt>
              <c:pt idx="2034">
                <c:v>3.2956252456103265E-2</c:v>
              </c:pt>
              <c:pt idx="2035">
                <c:v>3.2981452355404582E-2</c:v>
              </c:pt>
              <c:pt idx="2036">
                <c:v>3.308444516657217E-2</c:v>
              </c:pt>
              <c:pt idx="2037">
                <c:v>3.3114997895890085E-2</c:v>
              </c:pt>
              <c:pt idx="2038">
                <c:v>3.3132311995571283E-2</c:v>
              </c:pt>
              <c:pt idx="2039">
                <c:v>3.3241317171416429E-2</c:v>
              </c:pt>
              <c:pt idx="2040">
                <c:v>3.3288951248400672E-2</c:v>
              </c:pt>
              <c:pt idx="2041">
                <c:v>3.3344928465517419E-2</c:v>
              </c:pt>
              <c:pt idx="2042">
                <c:v>3.3407978912797731E-2</c:v>
              </c:pt>
              <c:pt idx="2043">
                <c:v>3.3509640436012449E-2</c:v>
              </c:pt>
              <c:pt idx="2044">
                <c:v>3.3570592451979027E-2</c:v>
              </c:pt>
              <c:pt idx="2045">
                <c:v>3.3577602259387135E-2</c:v>
              </c:pt>
              <c:pt idx="2046">
                <c:v>3.3595595256729199E-2</c:v>
              </c:pt>
              <c:pt idx="2047">
                <c:v>3.3633232805463716E-2</c:v>
              </c:pt>
              <c:pt idx="2048">
                <c:v>3.369261483919133E-2</c:v>
              </c:pt>
              <c:pt idx="2049">
                <c:v>3.3710881944009514E-2</c:v>
              </c:pt>
              <c:pt idx="2050">
                <c:v>3.3771279533126933E-2</c:v>
              </c:pt>
              <c:pt idx="2051">
                <c:v>3.383718094428146E-2</c:v>
              </c:pt>
              <c:pt idx="2052">
                <c:v>3.3932708087804318E-2</c:v>
              </c:pt>
              <c:pt idx="2053">
                <c:v>3.3938077761895627E-2</c:v>
              </c:pt>
              <c:pt idx="2054">
                <c:v>3.3944598207354217E-2</c:v>
              </c:pt>
              <c:pt idx="2055">
                <c:v>3.3971947090002549E-2</c:v>
              </c:pt>
              <c:pt idx="2056">
                <c:v>3.4050916098500895E-2</c:v>
              </c:pt>
              <c:pt idx="2057">
                <c:v>3.4151642502442035E-2</c:v>
              </c:pt>
              <c:pt idx="2058">
                <c:v>3.4174135649908129E-2</c:v>
              </c:pt>
              <c:pt idx="2059">
                <c:v>3.4220397458451388E-2</c:v>
              </c:pt>
              <c:pt idx="2060">
                <c:v>3.4254819205368353E-2</c:v>
              </c:pt>
              <c:pt idx="2061">
                <c:v>3.4257746441353383E-2</c:v>
              </c:pt>
              <c:pt idx="2062">
                <c:v>3.4261466524020241E-2</c:v>
              </c:pt>
              <c:pt idx="2063">
                <c:v>3.4267634240032929E-2</c:v>
              </c:pt>
              <c:pt idx="2064">
                <c:v>3.4279695078377394E-2</c:v>
              </c:pt>
              <c:pt idx="2065">
                <c:v>3.4305257014525387E-2</c:v>
              </c:pt>
              <c:pt idx="2066">
                <c:v>3.4386753170824305E-2</c:v>
              </c:pt>
              <c:pt idx="2067">
                <c:v>3.4396554629757312E-2</c:v>
              </c:pt>
              <c:pt idx="2068">
                <c:v>3.4473458277336611E-2</c:v>
              </c:pt>
              <c:pt idx="2069">
                <c:v>3.4473850714683327E-2</c:v>
              </c:pt>
              <c:pt idx="2070">
                <c:v>3.4494949450158401E-2</c:v>
              </c:pt>
              <c:pt idx="2071">
                <c:v>3.4499412896681604E-2</c:v>
              </c:pt>
              <c:pt idx="2072">
                <c:v>3.4506385374624401E-2</c:v>
              </c:pt>
              <c:pt idx="2073">
                <c:v>3.4550210196975184E-2</c:v>
              </c:pt>
              <c:pt idx="2074">
                <c:v>3.4590193562378226E-2</c:v>
              </c:pt>
              <c:pt idx="2075">
                <c:v>3.4745120561602505E-2</c:v>
              </c:pt>
              <c:pt idx="2076">
                <c:v>3.4760047286764441E-2</c:v>
              </c:pt>
              <c:pt idx="2077">
                <c:v>3.4788108659285978E-2</c:v>
              </c:pt>
              <c:pt idx="2078">
                <c:v>3.4807831255557434E-2</c:v>
              </c:pt>
              <c:pt idx="2079">
                <c:v>3.483772518033984E-2</c:v>
              </c:pt>
              <c:pt idx="2080">
                <c:v>3.4897214531812909E-2</c:v>
              </c:pt>
              <c:pt idx="2081">
                <c:v>3.4984290146748455E-2</c:v>
              </c:pt>
              <c:pt idx="2082">
                <c:v>3.5009602551790864E-2</c:v>
              </c:pt>
              <c:pt idx="2083">
                <c:v>3.5030140730795578E-2</c:v>
              </c:pt>
              <c:pt idx="2084">
                <c:v>3.5042237894504669E-2</c:v>
              </c:pt>
              <c:pt idx="2085">
                <c:v>3.5045213884416539E-2</c:v>
              </c:pt>
              <c:pt idx="2086">
                <c:v>3.5098075106110321E-2</c:v>
              </c:pt>
              <c:pt idx="2087">
                <c:v>3.5106566746461315E-2</c:v>
              </c:pt>
              <c:pt idx="2088">
                <c:v>3.5158423953120174E-2</c:v>
              </c:pt>
              <c:pt idx="2089">
                <c:v>3.5202610680866588E-2</c:v>
              </c:pt>
              <c:pt idx="2090">
                <c:v>3.5260527814720097E-2</c:v>
              </c:pt>
              <c:pt idx="2091">
                <c:v>3.5365512725848425E-2</c:v>
              </c:pt>
              <c:pt idx="2092">
                <c:v>3.5387122507060262E-2</c:v>
              </c:pt>
              <c:pt idx="2093">
                <c:v>3.5408024930748405E-2</c:v>
              </c:pt>
              <c:pt idx="2094">
                <c:v>3.5449729150727895E-2</c:v>
              </c:pt>
              <c:pt idx="2095">
                <c:v>3.5458697618141931E-2</c:v>
              </c:pt>
              <c:pt idx="2096">
                <c:v>3.5627676964005199E-2</c:v>
              </c:pt>
              <c:pt idx="2097">
                <c:v>3.5640787987191218E-2</c:v>
              </c:pt>
              <c:pt idx="2098">
                <c:v>3.5675774447286562E-2</c:v>
              </c:pt>
              <c:pt idx="2099">
                <c:v>3.5744897645559492E-2</c:v>
              </c:pt>
              <c:pt idx="2100">
                <c:v>3.5749653918585492E-2</c:v>
              </c:pt>
              <c:pt idx="2101">
                <c:v>3.5773502617011281E-2</c:v>
              </c:pt>
              <c:pt idx="2102">
                <c:v>3.5840734360748264E-2</c:v>
              </c:pt>
              <c:pt idx="2103">
                <c:v>3.5846283403082921E-2</c:v>
              </c:pt>
              <c:pt idx="2104">
                <c:v>3.5852396135613349E-2</c:v>
              </c:pt>
              <c:pt idx="2105">
                <c:v>3.5883926274441855E-2</c:v>
              </c:pt>
              <c:pt idx="2106">
                <c:v>3.5900307957551864E-2</c:v>
              </c:pt>
              <c:pt idx="2107">
                <c:v>3.5931517196634739E-2</c:v>
              </c:pt>
              <c:pt idx="2108">
                <c:v>3.5949227812157154E-2</c:v>
              </c:pt>
              <c:pt idx="2109">
                <c:v>3.6002965986013859E-2</c:v>
              </c:pt>
              <c:pt idx="2110">
                <c:v>3.6004382980807006E-2</c:v>
              </c:pt>
              <c:pt idx="2111">
                <c:v>3.606306333597821E-2</c:v>
              </c:pt>
              <c:pt idx="2112">
                <c:v>3.6087816053768547E-2</c:v>
              </c:pt>
              <c:pt idx="2113">
                <c:v>3.6114793984224902E-2</c:v>
              </c:pt>
              <c:pt idx="2114">
                <c:v>3.6159397841804164E-2</c:v>
              </c:pt>
              <c:pt idx="2115">
                <c:v>3.6167367440867737E-2</c:v>
              </c:pt>
              <c:pt idx="2116">
                <c:v>3.6185362860781195E-2</c:v>
              </c:pt>
              <c:pt idx="2117">
                <c:v>3.6208664389290157E-2</c:v>
              </c:pt>
              <c:pt idx="2118">
                <c:v>3.6250297890690369E-2</c:v>
              </c:pt>
              <c:pt idx="2119">
                <c:v>3.6266921595973924E-2</c:v>
              </c:pt>
              <c:pt idx="2120">
                <c:v>3.6362408779891581E-2</c:v>
              </c:pt>
              <c:pt idx="2121">
                <c:v>3.6366073067288521E-2</c:v>
              </c:pt>
              <c:pt idx="2122">
                <c:v>3.6401944474096212E-2</c:v>
              </c:pt>
              <c:pt idx="2123">
                <c:v>3.6447635902122855E-2</c:v>
              </c:pt>
              <c:pt idx="2124">
                <c:v>3.6466924795738549E-2</c:v>
              </c:pt>
              <c:pt idx="2125">
                <c:v>3.6478242796036404E-2</c:v>
              </c:pt>
              <c:pt idx="2126">
                <c:v>3.6499820650736717E-2</c:v>
              </c:pt>
              <c:pt idx="2127">
                <c:v>3.6508633681056245E-2</c:v>
              </c:pt>
              <c:pt idx="2128">
                <c:v>3.6596600112263518E-2</c:v>
              </c:pt>
              <c:pt idx="2129">
                <c:v>3.6606697950689208E-2</c:v>
              </c:pt>
              <c:pt idx="2130">
                <c:v>3.667617372930837E-2</c:v>
              </c:pt>
              <c:pt idx="2131">
                <c:v>3.6680084736564054E-2</c:v>
              </c:pt>
              <c:pt idx="2132">
                <c:v>3.6743304784068016E-2</c:v>
              </c:pt>
              <c:pt idx="2133">
                <c:v>3.6796791351019237E-2</c:v>
              </c:pt>
              <c:pt idx="2134">
                <c:v>3.6808612307585732E-2</c:v>
              </c:pt>
              <c:pt idx="2135">
                <c:v>3.6863371662949694E-2</c:v>
              </c:pt>
              <c:pt idx="2136">
                <c:v>3.6906723863230455E-2</c:v>
              </c:pt>
              <c:pt idx="2137">
                <c:v>3.6924364572978478E-2</c:v>
              </c:pt>
              <c:pt idx="2138">
                <c:v>3.697880799163699E-2</c:v>
              </c:pt>
              <c:pt idx="2139">
                <c:v>3.6988911509148598E-2</c:v>
              </c:pt>
              <c:pt idx="2140">
                <c:v>3.7024621208646344E-2</c:v>
              </c:pt>
              <c:pt idx="2141">
                <c:v>3.7055909727281122E-2</c:v>
              </c:pt>
              <c:pt idx="2142">
                <c:v>3.7067612366990688E-2</c:v>
              </c:pt>
              <c:pt idx="2143">
                <c:v>3.707202713362092E-2</c:v>
              </c:pt>
              <c:pt idx="2144">
                <c:v>3.7125445342470795E-2</c:v>
              </c:pt>
              <c:pt idx="2145">
                <c:v>3.7126493642037704E-2</c:v>
              </c:pt>
              <c:pt idx="2146">
                <c:v>3.7137867512023685E-2</c:v>
              </c:pt>
              <c:pt idx="2147">
                <c:v>3.7160155199318382E-2</c:v>
              </c:pt>
              <c:pt idx="2148">
                <c:v>3.7186368252980231E-2</c:v>
              </c:pt>
              <c:pt idx="2149">
                <c:v>3.7197173560108959E-2</c:v>
              </c:pt>
              <c:pt idx="2150">
                <c:v>3.7283447228583143E-2</c:v>
              </c:pt>
              <c:pt idx="2151">
                <c:v>3.7291256448966324E-2</c:v>
              </c:pt>
              <c:pt idx="2152">
                <c:v>3.7304636349551647E-2</c:v>
              </c:pt>
              <c:pt idx="2153">
                <c:v>3.7327400055080909E-2</c:v>
              </c:pt>
              <c:pt idx="2154">
                <c:v>3.7338044365867615E-2</c:v>
              </c:pt>
              <c:pt idx="2155">
                <c:v>3.7344246979359924E-2</c:v>
              </c:pt>
              <c:pt idx="2156">
                <c:v>3.7350690561490478E-2</c:v>
              </c:pt>
              <c:pt idx="2157">
                <c:v>3.7391454511020883E-2</c:v>
              </c:pt>
              <c:pt idx="2158">
                <c:v>3.7409667709629252E-2</c:v>
              </c:pt>
              <c:pt idx="2159">
                <c:v>3.7422261297387766E-2</c:v>
              </c:pt>
              <c:pt idx="2160">
                <c:v>3.7545811611111118E-2</c:v>
              </c:pt>
              <c:pt idx="2161">
                <c:v>3.755564199419606E-2</c:v>
              </c:pt>
              <c:pt idx="2162">
                <c:v>3.7655617602865218E-2</c:v>
              </c:pt>
              <c:pt idx="2163">
                <c:v>3.7674275213252353E-2</c:v>
              </c:pt>
              <c:pt idx="2164">
                <c:v>3.7722490495438861E-2</c:v>
              </c:pt>
              <c:pt idx="2165">
                <c:v>3.7735588037658259E-2</c:v>
              </c:pt>
              <c:pt idx="2166">
                <c:v>3.7844985120617701E-2</c:v>
              </c:pt>
              <c:pt idx="2167">
                <c:v>3.7872722988921803E-2</c:v>
              </c:pt>
              <c:pt idx="2168">
                <c:v>3.7881019798390793E-2</c:v>
              </c:pt>
              <c:pt idx="2169">
                <c:v>3.7913577889687418E-2</c:v>
              </c:pt>
              <c:pt idx="2170">
                <c:v>3.7995691069682209E-2</c:v>
              </c:pt>
              <c:pt idx="2171">
                <c:v>3.8005448008481803E-2</c:v>
              </c:pt>
              <c:pt idx="2172">
                <c:v>3.807005301160641E-2</c:v>
              </c:pt>
              <c:pt idx="2173">
                <c:v>3.8204391933547986E-2</c:v>
              </c:pt>
              <c:pt idx="2174">
                <c:v>3.8231647052640601E-2</c:v>
              </c:pt>
              <c:pt idx="2175">
                <c:v>3.8243130319837781E-2</c:v>
              </c:pt>
              <c:pt idx="2176">
                <c:v>3.8288625310330657E-2</c:v>
              </c:pt>
              <c:pt idx="2177">
                <c:v>3.8343137425950247E-2</c:v>
              </c:pt>
              <c:pt idx="2178">
                <c:v>3.8362831680312945E-2</c:v>
              </c:pt>
              <c:pt idx="2179">
                <c:v>3.8401770759598254E-2</c:v>
              </c:pt>
              <c:pt idx="2180">
                <c:v>3.8407680168487342E-2</c:v>
              </c:pt>
              <c:pt idx="2181">
                <c:v>3.8426724815469292E-2</c:v>
              </c:pt>
              <c:pt idx="2182">
                <c:v>3.8505147550361517E-2</c:v>
              </c:pt>
              <c:pt idx="2183">
                <c:v>3.8521528032605487E-2</c:v>
              </c:pt>
              <c:pt idx="2184">
                <c:v>3.8538439446526719E-2</c:v>
              </c:pt>
              <c:pt idx="2185">
                <c:v>3.8565798619502711E-2</c:v>
              </c:pt>
              <c:pt idx="2186">
                <c:v>3.858957564266953E-2</c:v>
              </c:pt>
              <c:pt idx="2187">
                <c:v>3.8603055885686341E-2</c:v>
              </c:pt>
              <c:pt idx="2188">
                <c:v>3.8676932298516424E-2</c:v>
              </c:pt>
              <c:pt idx="2189">
                <c:v>3.8678242657817823E-2</c:v>
              </c:pt>
              <c:pt idx="2190">
                <c:v>3.8736612949988543E-2</c:v>
              </c:pt>
              <c:pt idx="2191">
                <c:v>3.8828106517212538E-2</c:v>
              </c:pt>
              <c:pt idx="2192">
                <c:v>3.8905910765920905E-2</c:v>
              </c:pt>
              <c:pt idx="2193">
                <c:v>3.8924138170249555E-2</c:v>
              </c:pt>
              <c:pt idx="2194">
                <c:v>3.8939583264049324E-2</c:v>
              </c:pt>
              <c:pt idx="2195">
                <c:v>3.8961518252836121E-2</c:v>
              </c:pt>
              <c:pt idx="2196">
                <c:v>3.8985200248314797E-2</c:v>
              </c:pt>
              <c:pt idx="2197">
                <c:v>3.9081801873473557E-2</c:v>
              </c:pt>
              <c:pt idx="2198">
                <c:v>3.9085417091474069E-2</c:v>
              </c:pt>
              <c:pt idx="2199">
                <c:v>3.9157159658756761E-2</c:v>
              </c:pt>
              <c:pt idx="2200">
                <c:v>3.9183860106723901E-2</c:v>
              </c:pt>
              <c:pt idx="2201">
                <c:v>3.9250421150492695E-2</c:v>
              </c:pt>
              <c:pt idx="2202">
                <c:v>3.9263352963641078E-2</c:v>
              </c:pt>
              <c:pt idx="2203">
                <c:v>3.9300188978763057E-2</c:v>
              </c:pt>
              <c:pt idx="2204">
                <c:v>3.931321851817967E-2</c:v>
              </c:pt>
              <c:pt idx="2205">
                <c:v>3.9391016916203517E-2</c:v>
              </c:pt>
              <c:pt idx="2206">
                <c:v>3.9424007862817544E-2</c:v>
              </c:pt>
              <c:pt idx="2207">
                <c:v>3.9478294693390197E-2</c:v>
              </c:pt>
              <c:pt idx="2208">
                <c:v>3.9508186466102484E-2</c:v>
              </c:pt>
              <c:pt idx="2209">
                <c:v>3.954688840126741E-2</c:v>
              </c:pt>
              <c:pt idx="2210">
                <c:v>3.9550588488796397E-2</c:v>
              </c:pt>
              <c:pt idx="2211">
                <c:v>3.9560268186041386E-2</c:v>
              </c:pt>
              <c:pt idx="2212">
                <c:v>3.9605998454121036E-2</c:v>
              </c:pt>
              <c:pt idx="2213">
                <c:v>3.9678203100475311E-2</c:v>
              </c:pt>
              <c:pt idx="2214">
                <c:v>3.9684075917221756E-2</c:v>
              </c:pt>
              <c:pt idx="2215">
                <c:v>3.9693947764745774E-2</c:v>
              </c:pt>
              <c:pt idx="2216">
                <c:v>3.9718617644674659E-2</c:v>
              </c:pt>
              <c:pt idx="2217">
                <c:v>3.9802712951782539E-2</c:v>
              </c:pt>
              <c:pt idx="2218">
                <c:v>3.9817651016878113E-2</c:v>
              </c:pt>
              <c:pt idx="2219">
                <c:v>3.9864563072149785E-2</c:v>
              </c:pt>
              <c:pt idx="2220">
                <c:v>3.9903329450726208E-2</c:v>
              </c:pt>
              <c:pt idx="2221">
                <c:v>3.9910261855984626E-2</c:v>
              </c:pt>
              <c:pt idx="2222">
                <c:v>3.9937331940506485E-2</c:v>
              </c:pt>
              <c:pt idx="2223">
                <c:v>3.994183927984208E-2</c:v>
              </c:pt>
              <c:pt idx="2224">
                <c:v>3.9977619819558816E-2</c:v>
              </c:pt>
              <c:pt idx="2225">
                <c:v>3.9977893770911467E-2</c:v>
              </c:pt>
              <c:pt idx="2226">
                <c:v>3.9989456425875855E-2</c:v>
              </c:pt>
              <c:pt idx="2227">
                <c:v>4.0032853516187517E-2</c:v>
              </c:pt>
              <c:pt idx="2228">
                <c:v>4.0098442959941145E-2</c:v>
              </c:pt>
              <c:pt idx="2229">
                <c:v>4.0101727967895927E-2</c:v>
              </c:pt>
              <c:pt idx="2230">
                <c:v>4.0120427318493621E-2</c:v>
              </c:pt>
              <c:pt idx="2231">
                <c:v>4.0158298584034594E-2</c:v>
              </c:pt>
              <c:pt idx="2232">
                <c:v>4.017055743598448E-2</c:v>
              </c:pt>
              <c:pt idx="2233">
                <c:v>4.0215848607491729E-2</c:v>
              </c:pt>
              <c:pt idx="2234">
                <c:v>4.0263033307468429E-2</c:v>
              </c:pt>
              <c:pt idx="2235">
                <c:v>4.0364889936043355E-2</c:v>
              </c:pt>
              <c:pt idx="2236">
                <c:v>4.0398579624702245E-2</c:v>
              </c:pt>
              <c:pt idx="2237">
                <c:v>4.0410624180852964E-2</c:v>
              </c:pt>
              <c:pt idx="2238">
                <c:v>4.0489610326297464E-2</c:v>
              </c:pt>
              <c:pt idx="2239">
                <c:v>4.0632453633158504E-2</c:v>
              </c:pt>
              <c:pt idx="2240">
                <c:v>4.0650907320189923E-2</c:v>
              </c:pt>
              <c:pt idx="2241">
                <c:v>4.0702502709411399E-2</c:v>
              </c:pt>
              <c:pt idx="2242">
                <c:v>4.0703210710741865E-2</c:v>
              </c:pt>
              <c:pt idx="2243">
                <c:v>4.0742880865641568E-2</c:v>
              </c:pt>
              <c:pt idx="2244">
                <c:v>4.0757597190086481E-2</c:v>
              </c:pt>
              <c:pt idx="2245">
                <c:v>4.0814774940885722E-2</c:v>
              </c:pt>
              <c:pt idx="2246">
                <c:v>4.0966860253214298E-2</c:v>
              </c:pt>
              <c:pt idx="2247">
                <c:v>4.0981653794638945E-2</c:v>
              </c:pt>
              <c:pt idx="2248">
                <c:v>4.1009406454318643E-2</c:v>
              </c:pt>
              <c:pt idx="2249">
                <c:v>4.1009823603811266E-2</c:v>
              </c:pt>
              <c:pt idx="2250">
                <c:v>4.1104013713762863E-2</c:v>
              </c:pt>
              <c:pt idx="2251">
                <c:v>4.1123663468470621E-2</c:v>
              </c:pt>
              <c:pt idx="2252">
                <c:v>4.113967994504595E-2</c:v>
              </c:pt>
              <c:pt idx="2253">
                <c:v>4.1158153651432786E-2</c:v>
              </c:pt>
              <c:pt idx="2254">
                <c:v>4.1205012225755976E-2</c:v>
              </c:pt>
              <c:pt idx="2255">
                <c:v>4.1211735803809706E-2</c:v>
              </c:pt>
              <c:pt idx="2256">
                <c:v>4.1263208889452292E-2</c:v>
              </c:pt>
              <c:pt idx="2257">
                <c:v>4.1295780444578496E-2</c:v>
              </c:pt>
              <c:pt idx="2258">
                <c:v>4.1315497769574092E-2</c:v>
              </c:pt>
              <c:pt idx="2259">
                <c:v>4.1315519000938175E-2</c:v>
              </c:pt>
              <c:pt idx="2260">
                <c:v>4.1343086480832784E-2</c:v>
              </c:pt>
              <c:pt idx="2261">
                <c:v>4.1444251023609789E-2</c:v>
              </c:pt>
              <c:pt idx="2262">
                <c:v>4.1483319339872378E-2</c:v>
              </c:pt>
              <c:pt idx="2263">
                <c:v>4.1498660271719057E-2</c:v>
              </c:pt>
              <c:pt idx="2264">
                <c:v>4.1527092150359275E-2</c:v>
              </c:pt>
              <c:pt idx="2265">
                <c:v>4.1558395089498219E-2</c:v>
              </c:pt>
              <c:pt idx="2266">
                <c:v>4.1565008729181112E-2</c:v>
              </c:pt>
              <c:pt idx="2267">
                <c:v>4.1565829744856654E-2</c:v>
              </c:pt>
              <c:pt idx="2268">
                <c:v>4.1621904038452728E-2</c:v>
              </c:pt>
              <c:pt idx="2269">
                <c:v>4.1668109931798217E-2</c:v>
              </c:pt>
              <c:pt idx="2270">
                <c:v>4.1795766606866333E-2</c:v>
              </c:pt>
              <c:pt idx="2271">
                <c:v>4.1868651730602113E-2</c:v>
              </c:pt>
              <c:pt idx="2272">
                <c:v>4.1928437064847709E-2</c:v>
              </c:pt>
              <c:pt idx="2273">
                <c:v>4.1946819962413597E-2</c:v>
              </c:pt>
              <c:pt idx="2274">
                <c:v>4.1977876007519128E-2</c:v>
              </c:pt>
              <c:pt idx="2275">
                <c:v>4.1981507281408745E-2</c:v>
              </c:pt>
              <c:pt idx="2276">
                <c:v>4.1982119919190465E-2</c:v>
              </c:pt>
              <c:pt idx="2277">
                <c:v>4.1988157473167254E-2</c:v>
              </c:pt>
              <c:pt idx="2278">
                <c:v>4.2062313603208196E-2</c:v>
              </c:pt>
              <c:pt idx="2279">
                <c:v>4.2093164261205046E-2</c:v>
              </c:pt>
              <c:pt idx="2280">
                <c:v>4.2118590328483287E-2</c:v>
              </c:pt>
              <c:pt idx="2281">
                <c:v>4.2227996712419807E-2</c:v>
              </c:pt>
              <c:pt idx="2282">
                <c:v>4.2257391522625969E-2</c:v>
              </c:pt>
              <c:pt idx="2283">
                <c:v>4.2277268815421862E-2</c:v>
              </c:pt>
              <c:pt idx="2284">
                <c:v>4.2326991723426195E-2</c:v>
              </c:pt>
              <c:pt idx="2285">
                <c:v>4.2328066885125401E-2</c:v>
              </c:pt>
              <c:pt idx="2286">
                <c:v>4.2363227235036001E-2</c:v>
              </c:pt>
              <c:pt idx="2287">
                <c:v>4.2385935848711462E-2</c:v>
              </c:pt>
              <c:pt idx="2288">
                <c:v>4.2390602129460393E-2</c:v>
              </c:pt>
              <c:pt idx="2289">
                <c:v>4.2425054190917223E-2</c:v>
              </c:pt>
              <c:pt idx="2290">
                <c:v>4.2497462306086524E-2</c:v>
              </c:pt>
              <c:pt idx="2291">
                <c:v>4.2510845443317694E-2</c:v>
              </c:pt>
              <c:pt idx="2292">
                <c:v>4.2525823783495321E-2</c:v>
              </c:pt>
              <c:pt idx="2293">
                <c:v>4.2531859937129095E-2</c:v>
              </c:pt>
              <c:pt idx="2294">
                <c:v>4.2540363501337261E-2</c:v>
              </c:pt>
              <c:pt idx="2295">
                <c:v>4.2575624727734462E-2</c:v>
              </c:pt>
              <c:pt idx="2296">
                <c:v>4.2752260647001147E-2</c:v>
              </c:pt>
              <c:pt idx="2297">
                <c:v>4.2753905906854094E-2</c:v>
              </c:pt>
              <c:pt idx="2298">
                <c:v>4.2791886387457567E-2</c:v>
              </c:pt>
              <c:pt idx="2299">
                <c:v>4.2838086709254354E-2</c:v>
              </c:pt>
              <c:pt idx="2300">
                <c:v>4.289714587921141E-2</c:v>
              </c:pt>
              <c:pt idx="2301">
                <c:v>4.2923626795404943E-2</c:v>
              </c:pt>
              <c:pt idx="2302">
                <c:v>4.2931940526124431E-2</c:v>
              </c:pt>
              <c:pt idx="2303">
                <c:v>4.2979956181182249E-2</c:v>
              </c:pt>
              <c:pt idx="2304">
                <c:v>4.298133721877611E-2</c:v>
              </c:pt>
              <c:pt idx="2305">
                <c:v>4.3016746141086311E-2</c:v>
              </c:pt>
              <c:pt idx="2306">
                <c:v>4.304280384126228E-2</c:v>
              </c:pt>
              <c:pt idx="2307">
                <c:v>4.3042907118455556E-2</c:v>
              </c:pt>
              <c:pt idx="2308">
                <c:v>4.3071118583743705E-2</c:v>
              </c:pt>
              <c:pt idx="2309">
                <c:v>4.3076448797127784E-2</c:v>
              </c:pt>
              <c:pt idx="2310">
                <c:v>4.3116477692004544E-2</c:v>
              </c:pt>
              <c:pt idx="2311">
                <c:v>4.3117283276491003E-2</c:v>
              </c:pt>
              <c:pt idx="2312">
                <c:v>4.3118268059293988E-2</c:v>
              </c:pt>
              <c:pt idx="2313">
                <c:v>4.3229466051633206E-2</c:v>
              </c:pt>
              <c:pt idx="2314">
                <c:v>4.3246962703814971E-2</c:v>
              </c:pt>
              <c:pt idx="2315">
                <c:v>4.3344419250352699E-2</c:v>
              </c:pt>
              <c:pt idx="2316">
                <c:v>4.3374759735066951E-2</c:v>
              </c:pt>
              <c:pt idx="2317">
                <c:v>4.3448194388025059E-2</c:v>
              </c:pt>
              <c:pt idx="2318">
                <c:v>4.3607659967924921E-2</c:v>
              </c:pt>
              <c:pt idx="2319">
                <c:v>4.3668865098770319E-2</c:v>
              </c:pt>
              <c:pt idx="2320">
                <c:v>4.3727270464971768E-2</c:v>
              </c:pt>
              <c:pt idx="2321">
                <c:v>4.3793205116121996E-2</c:v>
              </c:pt>
              <c:pt idx="2322">
                <c:v>4.3834352871380954E-2</c:v>
              </c:pt>
              <c:pt idx="2323">
                <c:v>4.3869482162092355E-2</c:v>
              </c:pt>
              <c:pt idx="2324">
                <c:v>4.3891067383054524E-2</c:v>
              </c:pt>
              <c:pt idx="2325">
                <c:v>4.3935652504613218E-2</c:v>
              </c:pt>
              <c:pt idx="2326">
                <c:v>4.4075796048164577E-2</c:v>
              </c:pt>
              <c:pt idx="2327">
                <c:v>4.4109429619627771E-2</c:v>
              </c:pt>
              <c:pt idx="2328">
                <c:v>4.4148123074787021E-2</c:v>
              </c:pt>
              <c:pt idx="2329">
                <c:v>4.4165452816772255E-2</c:v>
              </c:pt>
              <c:pt idx="2330">
                <c:v>4.4190165285376372E-2</c:v>
              </c:pt>
              <c:pt idx="2331">
                <c:v>4.4228774572565403E-2</c:v>
              </c:pt>
              <c:pt idx="2332">
                <c:v>4.4230992173949435E-2</c:v>
              </c:pt>
              <c:pt idx="2333">
                <c:v>4.4231075595692129E-2</c:v>
              </c:pt>
              <c:pt idx="2334">
                <c:v>4.428806235928294E-2</c:v>
              </c:pt>
              <c:pt idx="2335">
                <c:v>4.4330416131428942E-2</c:v>
              </c:pt>
              <c:pt idx="2336">
                <c:v>4.4407871502424805E-2</c:v>
              </c:pt>
              <c:pt idx="2337">
                <c:v>4.4470862388330964E-2</c:v>
              </c:pt>
              <c:pt idx="2338">
                <c:v>4.4514966700077416E-2</c:v>
              </c:pt>
              <c:pt idx="2339">
                <c:v>4.4527055365975378E-2</c:v>
              </c:pt>
              <c:pt idx="2340">
                <c:v>4.4558273657637926E-2</c:v>
              </c:pt>
              <c:pt idx="2341">
                <c:v>4.4604328929095445E-2</c:v>
              </c:pt>
              <c:pt idx="2342">
                <c:v>4.4756008634572922E-2</c:v>
              </c:pt>
              <c:pt idx="2343">
                <c:v>4.4794511428988409E-2</c:v>
              </c:pt>
              <c:pt idx="2344">
                <c:v>4.480367149685989E-2</c:v>
              </c:pt>
              <c:pt idx="2345">
                <c:v>4.4871150126238865E-2</c:v>
              </c:pt>
              <c:pt idx="2346">
                <c:v>4.487173981114799E-2</c:v>
              </c:pt>
              <c:pt idx="2347">
                <c:v>4.4887521644221558E-2</c:v>
              </c:pt>
              <c:pt idx="2348">
                <c:v>4.4969648691449343E-2</c:v>
              </c:pt>
              <c:pt idx="2349">
                <c:v>4.4986930497325911E-2</c:v>
              </c:pt>
              <c:pt idx="2350">
                <c:v>4.506560752075088E-2</c:v>
              </c:pt>
              <c:pt idx="2351">
                <c:v>4.5095154327983472E-2</c:v>
              </c:pt>
              <c:pt idx="2352">
                <c:v>4.5119043525218429E-2</c:v>
              </c:pt>
              <c:pt idx="2353">
                <c:v>4.5129714220047322E-2</c:v>
              </c:pt>
              <c:pt idx="2354">
                <c:v>4.5139395810260996E-2</c:v>
              </c:pt>
              <c:pt idx="2355">
                <c:v>4.5271785876161874E-2</c:v>
              </c:pt>
              <c:pt idx="2356">
                <c:v>4.5281671069038701E-2</c:v>
              </c:pt>
              <c:pt idx="2357">
                <c:v>4.5317533712689297E-2</c:v>
              </c:pt>
              <c:pt idx="2358">
                <c:v>4.5366062464202571E-2</c:v>
              </c:pt>
              <c:pt idx="2359">
                <c:v>4.5368281341572954E-2</c:v>
              </c:pt>
              <c:pt idx="2360">
                <c:v>4.5382148165910539E-2</c:v>
              </c:pt>
              <c:pt idx="2361">
                <c:v>4.5429548991458339E-2</c:v>
              </c:pt>
              <c:pt idx="2362">
                <c:v>4.55109329805862E-2</c:v>
              </c:pt>
              <c:pt idx="2363">
                <c:v>4.5547593453053578E-2</c:v>
              </c:pt>
              <c:pt idx="2364">
                <c:v>4.5571814215903131E-2</c:v>
              </c:pt>
              <c:pt idx="2365">
                <c:v>4.5640766785543588E-2</c:v>
              </c:pt>
              <c:pt idx="2366">
                <c:v>4.5648641534187469E-2</c:v>
              </c:pt>
              <c:pt idx="2367">
                <c:v>4.5723675474447174E-2</c:v>
              </c:pt>
              <c:pt idx="2368">
                <c:v>4.5723715037669511E-2</c:v>
              </c:pt>
              <c:pt idx="2369">
                <c:v>4.5756201698268342E-2</c:v>
              </c:pt>
              <c:pt idx="2370">
                <c:v>4.5773766357225389E-2</c:v>
              </c:pt>
              <c:pt idx="2371">
                <c:v>4.5783641623431397E-2</c:v>
              </c:pt>
              <c:pt idx="2372">
                <c:v>4.5791678754839853E-2</c:v>
              </c:pt>
              <c:pt idx="2373">
                <c:v>4.5795428477656989E-2</c:v>
              </c:pt>
              <c:pt idx="2374">
                <c:v>4.5798906773684922E-2</c:v>
              </c:pt>
              <c:pt idx="2375">
                <c:v>4.5858047268880799E-2</c:v>
              </c:pt>
              <c:pt idx="2376">
                <c:v>4.5861468311572791E-2</c:v>
              </c:pt>
              <c:pt idx="2377">
                <c:v>4.5937858850371403E-2</c:v>
              </c:pt>
              <c:pt idx="2378">
                <c:v>4.5974056673305091E-2</c:v>
              </c:pt>
              <c:pt idx="2379">
                <c:v>4.5993420647962538E-2</c:v>
              </c:pt>
              <c:pt idx="2380">
                <c:v>4.6024359366969539E-2</c:v>
              </c:pt>
              <c:pt idx="2381">
                <c:v>4.6082955435196041E-2</c:v>
              </c:pt>
              <c:pt idx="2382">
                <c:v>4.6119334263912397E-2</c:v>
              </c:pt>
              <c:pt idx="2383">
                <c:v>4.6136601909244332E-2</c:v>
              </c:pt>
              <c:pt idx="2384">
                <c:v>4.6207759518054989E-2</c:v>
              </c:pt>
              <c:pt idx="2385">
                <c:v>4.6221507891100078E-2</c:v>
              </c:pt>
              <c:pt idx="2386">
                <c:v>4.6254745245893819E-2</c:v>
              </c:pt>
              <c:pt idx="2387">
                <c:v>4.6255652699843663E-2</c:v>
              </c:pt>
              <c:pt idx="2388">
                <c:v>4.6288306040907355E-2</c:v>
              </c:pt>
              <c:pt idx="2389">
                <c:v>4.6294996133839757E-2</c:v>
              </c:pt>
              <c:pt idx="2390">
                <c:v>4.6297498157966466E-2</c:v>
              </c:pt>
              <c:pt idx="2391">
                <c:v>4.6368624364093558E-2</c:v>
              </c:pt>
              <c:pt idx="2392">
                <c:v>4.638045757166067E-2</c:v>
              </c:pt>
              <c:pt idx="2393">
                <c:v>4.6438275165607286E-2</c:v>
              </c:pt>
              <c:pt idx="2394">
                <c:v>4.6542605741624429E-2</c:v>
              </c:pt>
              <c:pt idx="2395">
                <c:v>4.6549138574938344E-2</c:v>
              </c:pt>
              <c:pt idx="2396">
                <c:v>4.6639140320521771E-2</c:v>
              </c:pt>
              <c:pt idx="2397">
                <c:v>4.6671272270080014E-2</c:v>
              </c:pt>
              <c:pt idx="2398">
                <c:v>4.6763005405538439E-2</c:v>
              </c:pt>
              <c:pt idx="2399">
                <c:v>4.6823783378722998E-2</c:v>
              </c:pt>
              <c:pt idx="2400">
                <c:v>4.6868427540617229E-2</c:v>
              </c:pt>
              <c:pt idx="2401">
                <c:v>4.6905833092937915E-2</c:v>
              </c:pt>
              <c:pt idx="2402">
                <c:v>4.6914036269106521E-2</c:v>
              </c:pt>
              <c:pt idx="2403">
                <c:v>4.6992848764780583E-2</c:v>
              </c:pt>
              <c:pt idx="2404">
                <c:v>4.7006176807239744E-2</c:v>
              </c:pt>
              <c:pt idx="2405">
                <c:v>4.703408798817818E-2</c:v>
              </c:pt>
              <c:pt idx="2406">
                <c:v>4.7073604983001095E-2</c:v>
              </c:pt>
              <c:pt idx="2407">
                <c:v>4.7106291860848186E-2</c:v>
              </c:pt>
              <c:pt idx="2408">
                <c:v>4.717497847054683E-2</c:v>
              </c:pt>
              <c:pt idx="2409">
                <c:v>4.7176807281174453E-2</c:v>
              </c:pt>
              <c:pt idx="2410">
                <c:v>4.7227674229152264E-2</c:v>
              </c:pt>
              <c:pt idx="2411">
                <c:v>4.7247837279551182E-2</c:v>
              </c:pt>
              <c:pt idx="2412">
                <c:v>4.7326298076904055E-2</c:v>
              </c:pt>
              <c:pt idx="2413">
                <c:v>4.7343704889488858E-2</c:v>
              </c:pt>
              <c:pt idx="2414">
                <c:v>4.7351301505731164E-2</c:v>
              </c:pt>
              <c:pt idx="2415">
                <c:v>4.7400232690137892E-2</c:v>
              </c:pt>
              <c:pt idx="2416">
                <c:v>4.7433613419417618E-2</c:v>
              </c:pt>
              <c:pt idx="2417">
                <c:v>4.7537298696375685E-2</c:v>
              </c:pt>
              <c:pt idx="2418">
                <c:v>4.7543327314836188E-2</c:v>
              </c:pt>
              <c:pt idx="2419">
                <c:v>4.759968661091258E-2</c:v>
              </c:pt>
              <c:pt idx="2420">
                <c:v>4.7608617880283442E-2</c:v>
              </c:pt>
              <c:pt idx="2421">
                <c:v>4.7621188031859558E-2</c:v>
              </c:pt>
              <c:pt idx="2422">
                <c:v>4.7625929703361512E-2</c:v>
              </c:pt>
              <c:pt idx="2423">
                <c:v>4.7636942184251338E-2</c:v>
              </c:pt>
              <c:pt idx="2424">
                <c:v>4.7709022678267897E-2</c:v>
              </c:pt>
              <c:pt idx="2425">
                <c:v>4.7723475292617487E-2</c:v>
              </c:pt>
              <c:pt idx="2426">
                <c:v>4.7821574336060553E-2</c:v>
              </c:pt>
              <c:pt idx="2427">
                <c:v>4.7822484881005455E-2</c:v>
              </c:pt>
              <c:pt idx="2428">
                <c:v>4.7835099091636551E-2</c:v>
              </c:pt>
              <c:pt idx="2429">
                <c:v>4.7888708776605171E-2</c:v>
              </c:pt>
              <c:pt idx="2430">
                <c:v>4.7975573670313958E-2</c:v>
              </c:pt>
              <c:pt idx="2431">
                <c:v>4.8002803665801064E-2</c:v>
              </c:pt>
              <c:pt idx="2432">
                <c:v>4.8022682174151954E-2</c:v>
              </c:pt>
              <c:pt idx="2433">
                <c:v>4.805875908783129E-2</c:v>
              </c:pt>
              <c:pt idx="2434">
                <c:v>4.8058884207077442E-2</c:v>
              </c:pt>
              <c:pt idx="2435">
                <c:v>4.8134037712938192E-2</c:v>
              </c:pt>
              <c:pt idx="2436">
                <c:v>4.8216176149951738E-2</c:v>
              </c:pt>
              <c:pt idx="2437">
                <c:v>4.8248643459489989E-2</c:v>
              </c:pt>
              <c:pt idx="2438">
                <c:v>4.8255969650980918E-2</c:v>
              </c:pt>
              <c:pt idx="2439">
                <c:v>4.8308724224326596E-2</c:v>
              </c:pt>
              <c:pt idx="2440">
                <c:v>4.8329994672104686E-2</c:v>
              </c:pt>
              <c:pt idx="2441">
                <c:v>4.8391214501377462E-2</c:v>
              </c:pt>
              <c:pt idx="2442">
                <c:v>4.8400172845373034E-2</c:v>
              </c:pt>
              <c:pt idx="2443">
                <c:v>4.8406549495753154E-2</c:v>
              </c:pt>
              <c:pt idx="2444">
                <c:v>4.841476253624883E-2</c:v>
              </c:pt>
              <c:pt idx="2445">
                <c:v>4.8429904808463514E-2</c:v>
              </c:pt>
              <c:pt idx="2446">
                <c:v>4.8451295104213116E-2</c:v>
              </c:pt>
              <c:pt idx="2447">
                <c:v>4.8550016038325983E-2</c:v>
              </c:pt>
              <c:pt idx="2448">
                <c:v>4.8654524448428452E-2</c:v>
              </c:pt>
              <c:pt idx="2449">
                <c:v>4.8657709148118435E-2</c:v>
              </c:pt>
              <c:pt idx="2450">
                <c:v>4.8700965955573453E-2</c:v>
              </c:pt>
              <c:pt idx="2451">
                <c:v>4.871502870570113E-2</c:v>
              </c:pt>
              <c:pt idx="2452">
                <c:v>4.8723068030632151E-2</c:v>
              </c:pt>
              <c:pt idx="2453">
                <c:v>4.8739652483499554E-2</c:v>
              </c:pt>
              <c:pt idx="2454">
                <c:v>4.8795701733883173E-2</c:v>
              </c:pt>
              <c:pt idx="2455">
                <c:v>4.8804346301074296E-2</c:v>
              </c:pt>
              <c:pt idx="2456">
                <c:v>4.8844799685812249E-2</c:v>
              </c:pt>
              <c:pt idx="2457">
                <c:v>4.8868322820447264E-2</c:v>
              </c:pt>
              <c:pt idx="2458">
                <c:v>4.8923904678810477E-2</c:v>
              </c:pt>
              <c:pt idx="2459">
                <c:v>4.8960548606619581E-2</c:v>
              </c:pt>
              <c:pt idx="2460">
                <c:v>4.9007834019906986E-2</c:v>
              </c:pt>
              <c:pt idx="2461">
                <c:v>4.9114954143651801E-2</c:v>
              </c:pt>
              <c:pt idx="2462">
                <c:v>4.9153487713018862E-2</c:v>
              </c:pt>
              <c:pt idx="2463">
                <c:v>4.9160047411429229E-2</c:v>
              </c:pt>
              <c:pt idx="2464">
                <c:v>4.9180039276810528E-2</c:v>
              </c:pt>
              <c:pt idx="2465">
                <c:v>4.9225104259000167E-2</c:v>
              </c:pt>
              <c:pt idx="2466">
                <c:v>4.9276263270493226E-2</c:v>
              </c:pt>
              <c:pt idx="2467">
                <c:v>4.9331745981895568E-2</c:v>
              </c:pt>
              <c:pt idx="2468">
                <c:v>4.9338062389249072E-2</c:v>
              </c:pt>
              <c:pt idx="2469">
                <c:v>4.9437006695414842E-2</c:v>
              </c:pt>
              <c:pt idx="2470">
                <c:v>4.9458006068727106E-2</c:v>
              </c:pt>
              <c:pt idx="2471">
                <c:v>4.9459444318198847E-2</c:v>
              </c:pt>
              <c:pt idx="2472">
                <c:v>4.9549076328026187E-2</c:v>
              </c:pt>
              <c:pt idx="2473">
                <c:v>4.9614189649786908E-2</c:v>
              </c:pt>
              <c:pt idx="2474">
                <c:v>4.9635259480783581E-2</c:v>
              </c:pt>
              <c:pt idx="2475">
                <c:v>4.9656929079530406E-2</c:v>
              </c:pt>
              <c:pt idx="2476">
                <c:v>4.9657098813344819E-2</c:v>
              </c:pt>
              <c:pt idx="2477">
                <c:v>4.9676814515288666E-2</c:v>
              </c:pt>
              <c:pt idx="2478">
                <c:v>4.9743898851954488E-2</c:v>
              </c:pt>
              <c:pt idx="2479">
                <c:v>4.9752247534171748E-2</c:v>
              </c:pt>
              <c:pt idx="2480">
                <c:v>4.976516129229383E-2</c:v>
              </c:pt>
              <c:pt idx="2481">
                <c:v>4.9777921432254568E-2</c:v>
              </c:pt>
              <c:pt idx="2482">
                <c:v>4.9841408246476308E-2</c:v>
              </c:pt>
              <c:pt idx="2483">
                <c:v>4.9844402449331165E-2</c:v>
              </c:pt>
              <c:pt idx="2484">
                <c:v>4.984976695719099E-2</c:v>
              </c:pt>
              <c:pt idx="2485">
                <c:v>4.9903535134980574E-2</c:v>
              </c:pt>
              <c:pt idx="2486">
                <c:v>4.9914263307665616E-2</c:v>
              </c:pt>
              <c:pt idx="2487">
                <c:v>4.9941312873582604E-2</c:v>
              </c:pt>
              <c:pt idx="2488">
                <c:v>4.9953901688196523E-2</c:v>
              </c:pt>
              <c:pt idx="2489">
                <c:v>4.9979735034547119E-2</c:v>
              </c:pt>
              <c:pt idx="2490">
                <c:v>4.9995491269701021E-2</c:v>
              </c:pt>
              <c:pt idx="2491">
                <c:v>5.0033097383652685E-2</c:v>
              </c:pt>
              <c:pt idx="2492">
                <c:v>5.0055298259311425E-2</c:v>
              </c:pt>
              <c:pt idx="2493">
                <c:v>5.0112522278522281E-2</c:v>
              </c:pt>
              <c:pt idx="2494">
                <c:v>5.0126740421433703E-2</c:v>
              </c:pt>
              <c:pt idx="2495">
                <c:v>5.0132539559750486E-2</c:v>
              </c:pt>
              <c:pt idx="2496">
                <c:v>5.021882205677989E-2</c:v>
              </c:pt>
              <c:pt idx="2497">
                <c:v>5.0240032776506363E-2</c:v>
              </c:pt>
              <c:pt idx="2498">
                <c:v>5.0267939071072743E-2</c:v>
              </c:pt>
              <c:pt idx="2499">
                <c:v>5.0298395019990727E-2</c:v>
              </c:pt>
              <c:pt idx="2500">
                <c:v>5.0328786819728077E-2</c:v>
              </c:pt>
              <c:pt idx="2501">
                <c:v>5.0330900014240551E-2</c:v>
              </c:pt>
              <c:pt idx="2502">
                <c:v>5.0354638321237176E-2</c:v>
              </c:pt>
              <c:pt idx="2503">
                <c:v>5.0369763725335422E-2</c:v>
              </c:pt>
              <c:pt idx="2504">
                <c:v>5.0395624059962479E-2</c:v>
              </c:pt>
              <c:pt idx="2505">
                <c:v>5.0443336853046118E-2</c:v>
              </c:pt>
              <c:pt idx="2506">
                <c:v>5.0515295179882659E-2</c:v>
              </c:pt>
              <c:pt idx="2507">
                <c:v>5.0534985608705459E-2</c:v>
              </c:pt>
              <c:pt idx="2508">
                <c:v>5.0584216707614732E-2</c:v>
              </c:pt>
              <c:pt idx="2509">
                <c:v>5.0596641856410357E-2</c:v>
              </c:pt>
              <c:pt idx="2510">
                <c:v>5.0606966038636E-2</c:v>
              </c:pt>
              <c:pt idx="2511">
                <c:v>5.0617530587577876E-2</c:v>
              </c:pt>
              <c:pt idx="2512">
                <c:v>5.0685382903446631E-2</c:v>
              </c:pt>
              <c:pt idx="2513">
                <c:v>5.0691406647431492E-2</c:v>
              </c:pt>
              <c:pt idx="2514">
                <c:v>5.0701452584032386E-2</c:v>
              </c:pt>
              <c:pt idx="2515">
                <c:v>5.0702001911051391E-2</c:v>
              </c:pt>
              <c:pt idx="2516">
                <c:v>5.07088730706017E-2</c:v>
              </c:pt>
              <c:pt idx="2517">
                <c:v>5.0709143213136944E-2</c:v>
              </c:pt>
              <c:pt idx="2518">
                <c:v>5.0765129783747254E-2</c:v>
              </c:pt>
              <c:pt idx="2519">
                <c:v>5.0766488351343363E-2</c:v>
              </c:pt>
              <c:pt idx="2520">
                <c:v>5.0786598061726376E-2</c:v>
              </c:pt>
              <c:pt idx="2521">
                <c:v>5.078907389510471E-2</c:v>
              </c:pt>
              <c:pt idx="2522">
                <c:v>5.0842479714557902E-2</c:v>
              </c:pt>
              <c:pt idx="2523">
                <c:v>5.0927037947299587E-2</c:v>
              </c:pt>
              <c:pt idx="2524">
                <c:v>5.0947054165620488E-2</c:v>
              </c:pt>
              <c:pt idx="2525">
                <c:v>5.0990910851879227E-2</c:v>
              </c:pt>
              <c:pt idx="2526">
                <c:v>5.103863273083404E-2</c:v>
              </c:pt>
              <c:pt idx="2527">
                <c:v>5.1100570472293334E-2</c:v>
              </c:pt>
              <c:pt idx="2528">
                <c:v>5.1185011921390709E-2</c:v>
              </c:pt>
              <c:pt idx="2529">
                <c:v>5.1216121473901748E-2</c:v>
              </c:pt>
              <c:pt idx="2530">
                <c:v>5.1254907262769225E-2</c:v>
              </c:pt>
              <c:pt idx="2531">
                <c:v>5.1263137014505016E-2</c:v>
              </c:pt>
              <c:pt idx="2532">
                <c:v>5.1284710836792945E-2</c:v>
              </c:pt>
              <c:pt idx="2533">
                <c:v>5.1287396970296217E-2</c:v>
              </c:pt>
              <c:pt idx="2534">
                <c:v>5.1291097144857418E-2</c:v>
              </c:pt>
              <c:pt idx="2535">
                <c:v>5.1300903087700085E-2</c:v>
              </c:pt>
              <c:pt idx="2536">
                <c:v>5.1323917949942795E-2</c:v>
              </c:pt>
              <c:pt idx="2537">
                <c:v>5.1365084635872381E-2</c:v>
              </c:pt>
              <c:pt idx="2538">
                <c:v>5.1403648623880312E-2</c:v>
              </c:pt>
              <c:pt idx="2539">
                <c:v>5.1429952228553254E-2</c:v>
              </c:pt>
              <c:pt idx="2540">
                <c:v>5.1580572413559525E-2</c:v>
              </c:pt>
              <c:pt idx="2541">
                <c:v>5.1631310636667878E-2</c:v>
              </c:pt>
              <c:pt idx="2542">
                <c:v>5.1714440669417772E-2</c:v>
              </c:pt>
              <c:pt idx="2543">
                <c:v>5.1720745078751115E-2</c:v>
              </c:pt>
              <c:pt idx="2544">
                <c:v>5.1726772644389483E-2</c:v>
              </c:pt>
              <c:pt idx="2545">
                <c:v>5.1727443740868254E-2</c:v>
              </c:pt>
              <c:pt idx="2546">
                <c:v>5.1736024207028108E-2</c:v>
              </c:pt>
              <c:pt idx="2547">
                <c:v>5.176167444712837E-2</c:v>
              </c:pt>
              <c:pt idx="2548">
                <c:v>5.177963807976374E-2</c:v>
              </c:pt>
              <c:pt idx="2549">
                <c:v>5.1803224145885465E-2</c:v>
              </c:pt>
              <c:pt idx="2550">
                <c:v>5.1811725767533692E-2</c:v>
              </c:pt>
              <c:pt idx="2551">
                <c:v>5.1826550052375721E-2</c:v>
              </c:pt>
              <c:pt idx="2552">
                <c:v>5.1828852246258869E-2</c:v>
              </c:pt>
              <c:pt idx="2553">
                <c:v>5.1831177272294852E-2</c:v>
              </c:pt>
              <c:pt idx="2554">
                <c:v>5.1858534760771631E-2</c:v>
              </c:pt>
              <c:pt idx="2555">
                <c:v>5.1868222006797048E-2</c:v>
              </c:pt>
              <c:pt idx="2556">
                <c:v>5.1895110921653165E-2</c:v>
              </c:pt>
              <c:pt idx="2557">
                <c:v>5.1897749128583699E-2</c:v>
              </c:pt>
              <c:pt idx="2558">
                <c:v>5.1952204992603973E-2</c:v>
              </c:pt>
              <c:pt idx="2559">
                <c:v>5.1966933671956705E-2</c:v>
              </c:pt>
              <c:pt idx="2560">
                <c:v>5.1985172209987433E-2</c:v>
              </c:pt>
              <c:pt idx="2561">
                <c:v>5.2013194080939962E-2</c:v>
              </c:pt>
              <c:pt idx="2562">
                <c:v>5.2150008161624607E-2</c:v>
              </c:pt>
              <c:pt idx="2563">
                <c:v>5.2215827712686076E-2</c:v>
              </c:pt>
              <c:pt idx="2564">
                <c:v>5.2221599648029533E-2</c:v>
              </c:pt>
              <c:pt idx="2565">
                <c:v>5.2275070073058975E-2</c:v>
              </c:pt>
              <c:pt idx="2566">
                <c:v>5.2282126783799364E-2</c:v>
              </c:pt>
              <c:pt idx="2567">
                <c:v>5.231973309119102E-2</c:v>
              </c:pt>
              <c:pt idx="2568">
                <c:v>5.2367758724343301E-2</c:v>
              </c:pt>
              <c:pt idx="2569">
                <c:v>5.2383247879005342E-2</c:v>
              </c:pt>
              <c:pt idx="2570">
                <c:v>5.2412278209058853E-2</c:v>
              </c:pt>
              <c:pt idx="2571">
                <c:v>5.2453889416344837E-2</c:v>
              </c:pt>
              <c:pt idx="2572">
                <c:v>5.2454034339282155E-2</c:v>
              </c:pt>
              <c:pt idx="2573">
                <c:v>5.2497673007381992E-2</c:v>
              </c:pt>
              <c:pt idx="2574">
                <c:v>5.2499558545075549E-2</c:v>
              </c:pt>
              <c:pt idx="2575">
                <c:v>5.2517965751130061E-2</c:v>
              </c:pt>
              <c:pt idx="2576">
                <c:v>5.2547158488090516E-2</c:v>
              </c:pt>
              <c:pt idx="2577">
                <c:v>5.2648970050344121E-2</c:v>
              </c:pt>
              <c:pt idx="2578">
                <c:v>5.2658209528630151E-2</c:v>
              </c:pt>
              <c:pt idx="2579">
                <c:v>5.2664634644110767E-2</c:v>
              </c:pt>
              <c:pt idx="2580">
                <c:v>5.2833826589533582E-2</c:v>
              </c:pt>
              <c:pt idx="2581">
                <c:v>5.2903879425227271E-2</c:v>
              </c:pt>
              <c:pt idx="2582">
                <c:v>5.2917552817793118E-2</c:v>
              </c:pt>
              <c:pt idx="2583">
                <c:v>5.2962533030085759E-2</c:v>
              </c:pt>
              <c:pt idx="2584">
                <c:v>5.2972350361716228E-2</c:v>
              </c:pt>
              <c:pt idx="2585">
                <c:v>5.3035206587025714E-2</c:v>
              </c:pt>
              <c:pt idx="2586">
                <c:v>5.3050062495258302E-2</c:v>
              </c:pt>
              <c:pt idx="2587">
                <c:v>5.3052692401094094E-2</c:v>
              </c:pt>
              <c:pt idx="2588">
                <c:v>5.3065539289881884E-2</c:v>
              </c:pt>
              <c:pt idx="2589">
                <c:v>5.3074076385456623E-2</c:v>
              </c:pt>
              <c:pt idx="2590">
                <c:v>5.3080189586052984E-2</c:v>
              </c:pt>
              <c:pt idx="2591">
                <c:v>5.316960158920242E-2</c:v>
              </c:pt>
              <c:pt idx="2592">
                <c:v>5.3217412079860332E-2</c:v>
              </c:pt>
              <c:pt idx="2593">
                <c:v>5.3275078803501026E-2</c:v>
              </c:pt>
              <c:pt idx="2594">
                <c:v>5.3296302167629109E-2</c:v>
              </c:pt>
              <c:pt idx="2595">
                <c:v>5.3299582598493635E-2</c:v>
              </c:pt>
              <c:pt idx="2596">
                <c:v>5.3330173886774274E-2</c:v>
              </c:pt>
              <c:pt idx="2597">
                <c:v>5.3336789522578552E-2</c:v>
              </c:pt>
              <c:pt idx="2598">
                <c:v>5.342683427255672E-2</c:v>
              </c:pt>
              <c:pt idx="2599">
                <c:v>5.3456020914296361E-2</c:v>
              </c:pt>
              <c:pt idx="2600">
                <c:v>5.3459018840545866E-2</c:v>
              </c:pt>
              <c:pt idx="2601">
                <c:v>5.3497638540255486E-2</c:v>
              </c:pt>
              <c:pt idx="2602">
                <c:v>5.350043926558079E-2</c:v>
              </c:pt>
              <c:pt idx="2603">
                <c:v>5.3540380984378619E-2</c:v>
              </c:pt>
              <c:pt idx="2604">
                <c:v>5.3567120292209759E-2</c:v>
              </c:pt>
              <c:pt idx="2605">
                <c:v>5.3574955632876217E-2</c:v>
              </c:pt>
              <c:pt idx="2606">
                <c:v>5.3623195518651974E-2</c:v>
              </c:pt>
              <c:pt idx="2607">
                <c:v>5.3628641674909237E-2</c:v>
              </c:pt>
              <c:pt idx="2608">
                <c:v>5.3776791235996602E-2</c:v>
              </c:pt>
              <c:pt idx="2609">
                <c:v>5.3953899610641363E-2</c:v>
              </c:pt>
              <c:pt idx="2610">
                <c:v>5.4026260135668067E-2</c:v>
              </c:pt>
              <c:pt idx="2611">
                <c:v>5.4117332503348707E-2</c:v>
              </c:pt>
              <c:pt idx="2612">
                <c:v>5.4188877389002459E-2</c:v>
              </c:pt>
              <c:pt idx="2613">
                <c:v>5.4208678372297016E-2</c:v>
              </c:pt>
              <c:pt idx="2614">
                <c:v>5.421581449589756E-2</c:v>
              </c:pt>
              <c:pt idx="2615">
                <c:v>5.4222532634719121E-2</c:v>
              </c:pt>
              <c:pt idx="2616">
                <c:v>5.4302888703809706E-2</c:v>
              </c:pt>
              <c:pt idx="2617">
                <c:v>5.4314302377267004E-2</c:v>
              </c:pt>
              <c:pt idx="2618">
                <c:v>5.4314847536888124E-2</c:v>
              </c:pt>
              <c:pt idx="2619">
                <c:v>5.442076618081261E-2</c:v>
              </c:pt>
              <c:pt idx="2620">
                <c:v>5.4431563866334631E-2</c:v>
              </c:pt>
              <c:pt idx="2621">
                <c:v>5.443766784578729E-2</c:v>
              </c:pt>
              <c:pt idx="2622">
                <c:v>5.448313160205643E-2</c:v>
              </c:pt>
              <c:pt idx="2623">
                <c:v>5.4559309234883412E-2</c:v>
              </c:pt>
              <c:pt idx="2624">
                <c:v>5.4573433886817929E-2</c:v>
              </c:pt>
              <c:pt idx="2625">
                <c:v>5.4597278478106394E-2</c:v>
              </c:pt>
              <c:pt idx="2626">
                <c:v>5.4669291384984005E-2</c:v>
              </c:pt>
              <c:pt idx="2627">
                <c:v>5.4710237811267555E-2</c:v>
              </c:pt>
              <c:pt idx="2628">
                <c:v>5.473486897778207E-2</c:v>
              </c:pt>
              <c:pt idx="2629">
                <c:v>5.4762993740272686E-2</c:v>
              </c:pt>
              <c:pt idx="2630">
                <c:v>5.4798596779826833E-2</c:v>
              </c:pt>
              <c:pt idx="2631">
                <c:v>5.4846719270991967E-2</c:v>
              </c:pt>
              <c:pt idx="2632">
                <c:v>5.4852994064492913E-2</c:v>
              </c:pt>
              <c:pt idx="2633">
                <c:v>5.4859573244596303E-2</c:v>
              </c:pt>
              <c:pt idx="2634">
                <c:v>5.4900069154137927E-2</c:v>
              </c:pt>
              <c:pt idx="2635">
                <c:v>5.4918868920961275E-2</c:v>
              </c:pt>
              <c:pt idx="2636">
                <c:v>5.49206867401444E-2</c:v>
              </c:pt>
              <c:pt idx="2637">
                <c:v>5.4922759133916171E-2</c:v>
              </c:pt>
              <c:pt idx="2638">
                <c:v>5.4930304359352734E-2</c:v>
              </c:pt>
              <c:pt idx="2639">
                <c:v>5.4943587524816692E-2</c:v>
              </c:pt>
              <c:pt idx="2640">
                <c:v>5.4954011982121513E-2</c:v>
              </c:pt>
              <c:pt idx="2641">
                <c:v>5.501253074013765E-2</c:v>
              </c:pt>
              <c:pt idx="2642">
                <c:v>5.5052935742545515E-2</c:v>
              </c:pt>
              <c:pt idx="2643">
                <c:v>5.5122593158783657E-2</c:v>
              </c:pt>
              <c:pt idx="2644">
                <c:v>5.5150801960282908E-2</c:v>
              </c:pt>
              <c:pt idx="2645">
                <c:v>5.5290821346630485E-2</c:v>
              </c:pt>
              <c:pt idx="2646">
                <c:v>5.5299871150129153E-2</c:v>
              </c:pt>
              <c:pt idx="2647">
                <c:v>5.5345347048507583E-2</c:v>
              </c:pt>
              <c:pt idx="2648">
                <c:v>5.5425713283004122E-2</c:v>
              </c:pt>
              <c:pt idx="2649">
                <c:v>5.5432212454271837E-2</c:v>
              </c:pt>
              <c:pt idx="2650">
                <c:v>5.5432736484909165E-2</c:v>
              </c:pt>
              <c:pt idx="2651">
                <c:v>5.546130789452243E-2</c:v>
              </c:pt>
              <c:pt idx="2652">
                <c:v>5.548297714430106E-2</c:v>
              </c:pt>
              <c:pt idx="2653">
                <c:v>5.5490707626261251E-2</c:v>
              </c:pt>
              <c:pt idx="2654">
                <c:v>5.5516976352324665E-2</c:v>
              </c:pt>
              <c:pt idx="2655">
                <c:v>5.5521518375272659E-2</c:v>
              </c:pt>
              <c:pt idx="2656">
                <c:v>5.5551719507224782E-2</c:v>
              </c:pt>
              <c:pt idx="2657">
                <c:v>5.5588509531864866E-2</c:v>
              </c:pt>
              <c:pt idx="2658">
                <c:v>5.5588838531410723E-2</c:v>
              </c:pt>
              <c:pt idx="2659">
                <c:v>5.5629307641222404E-2</c:v>
              </c:pt>
              <c:pt idx="2660">
                <c:v>5.5676096928545353E-2</c:v>
              </c:pt>
              <c:pt idx="2661">
                <c:v>5.5692747839284316E-2</c:v>
              </c:pt>
              <c:pt idx="2662">
                <c:v>5.5693631325164396E-2</c:v>
              </c:pt>
              <c:pt idx="2663">
                <c:v>5.5779617323189062E-2</c:v>
              </c:pt>
              <c:pt idx="2664">
                <c:v>5.5808474864860805E-2</c:v>
              </c:pt>
              <c:pt idx="2665">
                <c:v>5.5845858987708302E-2</c:v>
              </c:pt>
              <c:pt idx="2666">
                <c:v>5.5863082526743081E-2</c:v>
              </c:pt>
              <c:pt idx="2667">
                <c:v>5.5888452943164586E-2</c:v>
              </c:pt>
              <c:pt idx="2668">
                <c:v>5.5902383068653659E-2</c:v>
              </c:pt>
              <c:pt idx="2669">
                <c:v>5.5905637182071623E-2</c:v>
              </c:pt>
              <c:pt idx="2670">
                <c:v>5.5912571555721255E-2</c:v>
              </c:pt>
              <c:pt idx="2671">
                <c:v>5.5922896195681214E-2</c:v>
              </c:pt>
              <c:pt idx="2672">
                <c:v>5.5923736102535503E-2</c:v>
              </c:pt>
              <c:pt idx="2673">
                <c:v>5.5984009342136237E-2</c:v>
              </c:pt>
              <c:pt idx="2674">
                <c:v>5.6023142234184968E-2</c:v>
              </c:pt>
              <c:pt idx="2675">
                <c:v>5.6032829442283404E-2</c:v>
              </c:pt>
              <c:pt idx="2676">
                <c:v>5.6081248363399568E-2</c:v>
              </c:pt>
              <c:pt idx="2677">
                <c:v>5.6084806082241964E-2</c:v>
              </c:pt>
              <c:pt idx="2678">
                <c:v>5.610413050441234E-2</c:v>
              </c:pt>
              <c:pt idx="2679">
                <c:v>5.6110235668082896E-2</c:v>
              </c:pt>
              <c:pt idx="2680">
                <c:v>5.6224977124757353E-2</c:v>
              </c:pt>
              <c:pt idx="2681">
                <c:v>5.6229306214294283E-2</c:v>
              </c:pt>
              <c:pt idx="2682">
                <c:v>5.6238860752233562E-2</c:v>
              </c:pt>
              <c:pt idx="2683">
                <c:v>5.6278632722743645E-2</c:v>
              </c:pt>
              <c:pt idx="2684">
                <c:v>5.6283512808109878E-2</c:v>
              </c:pt>
              <c:pt idx="2685">
                <c:v>5.628897254147458E-2</c:v>
              </c:pt>
              <c:pt idx="2686">
                <c:v>5.629328990509376E-2</c:v>
              </c:pt>
              <c:pt idx="2687">
                <c:v>5.6301383443382758E-2</c:v>
              </c:pt>
              <c:pt idx="2688">
                <c:v>5.631864411326401E-2</c:v>
              </c:pt>
              <c:pt idx="2689">
                <c:v>5.6366975100829123E-2</c:v>
              </c:pt>
              <c:pt idx="2690">
                <c:v>5.6419646194742171E-2</c:v>
              </c:pt>
              <c:pt idx="2691">
                <c:v>5.6419881667761324E-2</c:v>
              </c:pt>
              <c:pt idx="2692">
                <c:v>5.6426219487752186E-2</c:v>
              </c:pt>
              <c:pt idx="2693">
                <c:v>5.6465173487493754E-2</c:v>
              </c:pt>
              <c:pt idx="2694">
                <c:v>5.6480567496968212E-2</c:v>
              </c:pt>
              <c:pt idx="2695">
                <c:v>5.6544040845739725E-2</c:v>
              </c:pt>
              <c:pt idx="2696">
                <c:v>5.6564453984983193E-2</c:v>
              </c:pt>
              <c:pt idx="2697">
                <c:v>5.6618356007269964E-2</c:v>
              </c:pt>
              <c:pt idx="2698">
                <c:v>5.665524345858769E-2</c:v>
              </c:pt>
              <c:pt idx="2699">
                <c:v>5.6664503673944266E-2</c:v>
              </c:pt>
              <c:pt idx="2700">
                <c:v>5.6671770725933629E-2</c:v>
              </c:pt>
              <c:pt idx="2701">
                <c:v>5.6674278484473435E-2</c:v>
              </c:pt>
              <c:pt idx="2702">
                <c:v>5.6712685426625324E-2</c:v>
              </c:pt>
              <c:pt idx="2703">
                <c:v>5.6740290617608505E-2</c:v>
              </c:pt>
              <c:pt idx="2704">
                <c:v>5.6788362518911097E-2</c:v>
              </c:pt>
              <c:pt idx="2705">
                <c:v>5.684628265637779E-2</c:v>
              </c:pt>
              <c:pt idx="2706">
                <c:v>5.6850161571615473E-2</c:v>
              </c:pt>
              <c:pt idx="2707">
                <c:v>5.6873403676144955E-2</c:v>
              </c:pt>
              <c:pt idx="2708">
                <c:v>5.6873710836585226E-2</c:v>
              </c:pt>
              <c:pt idx="2709">
                <c:v>5.6912699015331539E-2</c:v>
              </c:pt>
              <c:pt idx="2710">
                <c:v>5.6948080228681398E-2</c:v>
              </c:pt>
              <c:pt idx="2711">
                <c:v>5.7038631053653685E-2</c:v>
              </c:pt>
              <c:pt idx="2712">
                <c:v>5.704514309981859E-2</c:v>
              </c:pt>
              <c:pt idx="2713">
                <c:v>5.7142494784198868E-2</c:v>
              </c:pt>
              <c:pt idx="2714">
                <c:v>5.7145132167203259E-2</c:v>
              </c:pt>
              <c:pt idx="2715">
                <c:v>5.7189986399711984E-2</c:v>
              </c:pt>
              <c:pt idx="2716">
                <c:v>5.7210101391393098E-2</c:v>
              </c:pt>
              <c:pt idx="2717">
                <c:v>5.7221304874286727E-2</c:v>
              </c:pt>
              <c:pt idx="2718">
                <c:v>5.725096183661775E-2</c:v>
              </c:pt>
              <c:pt idx="2719">
                <c:v>5.7252186660414664E-2</c:v>
              </c:pt>
              <c:pt idx="2720">
                <c:v>5.7252912221582963E-2</c:v>
              </c:pt>
              <c:pt idx="2721">
                <c:v>5.7266236135399926E-2</c:v>
              </c:pt>
              <c:pt idx="2722">
                <c:v>5.7272581561369329E-2</c:v>
              </c:pt>
              <c:pt idx="2723">
                <c:v>5.7297199931441438E-2</c:v>
              </c:pt>
              <c:pt idx="2724">
                <c:v>5.730587351313305E-2</c:v>
              </c:pt>
              <c:pt idx="2725">
                <c:v>5.7329471303443014E-2</c:v>
              </c:pt>
              <c:pt idx="2726">
                <c:v>5.7361475804053021E-2</c:v>
              </c:pt>
              <c:pt idx="2727">
                <c:v>5.7553849223519311E-2</c:v>
              </c:pt>
              <c:pt idx="2728">
                <c:v>5.7642197121861978E-2</c:v>
              </c:pt>
              <c:pt idx="2729">
                <c:v>5.7686285417508663E-2</c:v>
              </c:pt>
              <c:pt idx="2730">
                <c:v>5.7717324352924142E-2</c:v>
              </c:pt>
              <c:pt idx="2731">
                <c:v>5.7727956602238652E-2</c:v>
              </c:pt>
              <c:pt idx="2732">
                <c:v>5.7789295117848916E-2</c:v>
              </c:pt>
              <c:pt idx="2733">
                <c:v>5.7798315562621237E-2</c:v>
              </c:pt>
              <c:pt idx="2734">
                <c:v>5.7818177566721307E-2</c:v>
              </c:pt>
              <c:pt idx="2735">
                <c:v>5.7848930492238868E-2</c:v>
              </c:pt>
              <c:pt idx="2736">
                <c:v>5.7855466116766958E-2</c:v>
              </c:pt>
              <c:pt idx="2737">
                <c:v>5.7887952922697064E-2</c:v>
              </c:pt>
              <c:pt idx="2738">
                <c:v>5.7924062788818925E-2</c:v>
              </c:pt>
              <c:pt idx="2739">
                <c:v>5.7938561094787747E-2</c:v>
              </c:pt>
              <c:pt idx="2740">
                <c:v>5.7940743779537306E-2</c:v>
              </c:pt>
              <c:pt idx="2741">
                <c:v>5.8039441682024163E-2</c:v>
              </c:pt>
              <c:pt idx="2742">
                <c:v>5.8065354164225938E-2</c:v>
              </c:pt>
              <c:pt idx="2743">
                <c:v>5.8070386506310044E-2</c:v>
              </c:pt>
              <c:pt idx="2744">
                <c:v>5.8147669329130021E-2</c:v>
              </c:pt>
              <c:pt idx="2745">
                <c:v>5.8186932141437518E-2</c:v>
              </c:pt>
              <c:pt idx="2746">
                <c:v>5.8218878966702803E-2</c:v>
              </c:pt>
              <c:pt idx="2747">
                <c:v>5.8223355606355456E-2</c:v>
              </c:pt>
              <c:pt idx="2748">
                <c:v>5.8228601063953667E-2</c:v>
              </c:pt>
              <c:pt idx="2749">
                <c:v>5.8255703929615182E-2</c:v>
              </c:pt>
              <c:pt idx="2750">
                <c:v>5.8293162814317449E-2</c:v>
              </c:pt>
              <c:pt idx="2751">
                <c:v>5.8360536961780771E-2</c:v>
              </c:pt>
              <c:pt idx="2752">
                <c:v>5.8377630860601173E-2</c:v>
              </c:pt>
              <c:pt idx="2753">
                <c:v>5.8396115098300859E-2</c:v>
              </c:pt>
              <c:pt idx="2754">
                <c:v>5.8425091649955137E-2</c:v>
              </c:pt>
              <c:pt idx="2755">
                <c:v>5.8435044626585018E-2</c:v>
              </c:pt>
              <c:pt idx="2756">
                <c:v>5.8449767315393197E-2</c:v>
              </c:pt>
              <c:pt idx="2757">
                <c:v>5.846109128245932E-2</c:v>
              </c:pt>
              <c:pt idx="2758">
                <c:v>5.8461303813989923E-2</c:v>
              </c:pt>
              <c:pt idx="2759">
                <c:v>5.8482205080759603E-2</c:v>
              </c:pt>
              <c:pt idx="2760">
                <c:v>5.8531192645205066E-2</c:v>
              </c:pt>
              <c:pt idx="2761">
                <c:v>5.8588040714712533E-2</c:v>
              </c:pt>
              <c:pt idx="2762">
                <c:v>5.8592282497586773E-2</c:v>
              </c:pt>
              <c:pt idx="2763">
                <c:v>5.8595083004295022E-2</c:v>
              </c:pt>
              <c:pt idx="2764">
                <c:v>5.8637687831219615E-2</c:v>
              </c:pt>
              <c:pt idx="2765">
                <c:v>5.8669927102488119E-2</c:v>
              </c:pt>
              <c:pt idx="2766">
                <c:v>5.8713298592117977E-2</c:v>
              </c:pt>
              <c:pt idx="2767">
                <c:v>5.8742820525152145E-2</c:v>
              </c:pt>
              <c:pt idx="2768">
                <c:v>5.8747142219800486E-2</c:v>
              </c:pt>
              <c:pt idx="2769">
                <c:v>5.8753547602330508E-2</c:v>
              </c:pt>
              <c:pt idx="2770">
                <c:v>5.8794358854256552E-2</c:v>
              </c:pt>
              <c:pt idx="2771">
                <c:v>5.8805876193836884E-2</c:v>
              </c:pt>
              <c:pt idx="2772">
                <c:v>5.8845695303829791E-2</c:v>
              </c:pt>
              <c:pt idx="2773">
                <c:v>5.8847011319857347E-2</c:v>
              </c:pt>
              <c:pt idx="2774">
                <c:v>5.8882358822223708E-2</c:v>
              </c:pt>
              <c:pt idx="2775">
                <c:v>5.8911663436008288E-2</c:v>
              </c:pt>
              <c:pt idx="2776">
                <c:v>5.8946761629830119E-2</c:v>
              </c:pt>
              <c:pt idx="2777">
                <c:v>5.898762143331511E-2</c:v>
              </c:pt>
              <c:pt idx="2778">
                <c:v>5.9039604093199104E-2</c:v>
              </c:pt>
              <c:pt idx="2779">
                <c:v>5.9074456529796031E-2</c:v>
              </c:pt>
              <c:pt idx="2780">
                <c:v>5.9097972608709366E-2</c:v>
              </c:pt>
              <c:pt idx="2781">
                <c:v>5.9108403801908585E-2</c:v>
              </c:pt>
              <c:pt idx="2782">
                <c:v>5.9118543505305259E-2</c:v>
              </c:pt>
              <c:pt idx="2783">
                <c:v>5.912607805868253E-2</c:v>
              </c:pt>
              <c:pt idx="2784">
                <c:v>5.9129909624852733E-2</c:v>
              </c:pt>
              <c:pt idx="2785">
                <c:v>5.9155829388308601E-2</c:v>
              </c:pt>
              <c:pt idx="2786">
                <c:v>5.916008599409394E-2</c:v>
              </c:pt>
              <c:pt idx="2787">
                <c:v>5.9169348246541527E-2</c:v>
              </c:pt>
              <c:pt idx="2788">
                <c:v>5.9219068282957213E-2</c:v>
              </c:pt>
              <c:pt idx="2789">
                <c:v>5.9271545454877436E-2</c:v>
              </c:pt>
              <c:pt idx="2790">
                <c:v>5.932751092471443E-2</c:v>
              </c:pt>
              <c:pt idx="2791">
                <c:v>5.9389770276914493E-2</c:v>
              </c:pt>
              <c:pt idx="2792">
                <c:v>5.9425738024213422E-2</c:v>
              </c:pt>
              <c:pt idx="2793">
                <c:v>5.943194861879645E-2</c:v>
              </c:pt>
              <c:pt idx="2794">
                <c:v>5.9438623939486263E-2</c:v>
              </c:pt>
              <c:pt idx="2795">
                <c:v>5.9487504315144525E-2</c:v>
              </c:pt>
              <c:pt idx="2796">
                <c:v>5.9494899092516693E-2</c:v>
              </c:pt>
              <c:pt idx="2797">
                <c:v>5.9496349429522248E-2</c:v>
              </c:pt>
              <c:pt idx="2798">
                <c:v>5.9567308079253929E-2</c:v>
              </c:pt>
              <c:pt idx="2799">
                <c:v>5.9579229213175433E-2</c:v>
              </c:pt>
              <c:pt idx="2800">
                <c:v>5.9598361728948432E-2</c:v>
              </c:pt>
              <c:pt idx="2801">
                <c:v>5.9669252631992249E-2</c:v>
              </c:pt>
              <c:pt idx="2802">
                <c:v>5.9708447702706023E-2</c:v>
              </c:pt>
              <c:pt idx="2803">
                <c:v>5.970993470252213E-2</c:v>
              </c:pt>
              <c:pt idx="2804">
                <c:v>5.971115300492303E-2</c:v>
              </c:pt>
              <c:pt idx="2805">
                <c:v>5.9751170269572856E-2</c:v>
              </c:pt>
              <c:pt idx="2806">
                <c:v>5.9816227963347915E-2</c:v>
              </c:pt>
              <c:pt idx="2807">
                <c:v>5.9817627922900705E-2</c:v>
              </c:pt>
              <c:pt idx="2808">
                <c:v>5.9827590125305891E-2</c:v>
              </c:pt>
              <c:pt idx="2809">
                <c:v>5.9882042657528611E-2</c:v>
              </c:pt>
              <c:pt idx="2810">
                <c:v>5.9899915358060121E-2</c:v>
              </c:pt>
              <c:pt idx="2811">
                <c:v>5.990109184735036E-2</c:v>
              </c:pt>
              <c:pt idx="2812">
                <c:v>5.9909169095529465E-2</c:v>
              </c:pt>
              <c:pt idx="2813">
                <c:v>6.0008086973370969E-2</c:v>
              </c:pt>
              <c:pt idx="2814">
                <c:v>6.0068276946900888E-2</c:v>
              </c:pt>
              <c:pt idx="2815">
                <c:v>6.0070447740318597E-2</c:v>
              </c:pt>
              <c:pt idx="2816">
                <c:v>6.0083242002575414E-2</c:v>
              </c:pt>
              <c:pt idx="2817">
                <c:v>6.0083291365886179E-2</c:v>
              </c:pt>
              <c:pt idx="2818">
                <c:v>6.010093097618778E-2</c:v>
              </c:pt>
              <c:pt idx="2819">
                <c:v>6.0200066741229491E-2</c:v>
              </c:pt>
              <c:pt idx="2820">
                <c:v>6.0239535667567193E-2</c:v>
              </c:pt>
              <c:pt idx="2821">
                <c:v>6.0250130749398917E-2</c:v>
              </c:pt>
              <c:pt idx="2822">
                <c:v>6.0258745650178747E-2</c:v>
              </c:pt>
              <c:pt idx="2823">
                <c:v>6.0408275005317223E-2</c:v>
              </c:pt>
              <c:pt idx="2824">
                <c:v>6.0469916980602223E-2</c:v>
              </c:pt>
              <c:pt idx="2825">
                <c:v>6.047822809004353E-2</c:v>
              </c:pt>
              <c:pt idx="2826">
                <c:v>6.0500827032624958E-2</c:v>
              </c:pt>
              <c:pt idx="2827">
                <c:v>6.0512820524509084E-2</c:v>
              </c:pt>
              <c:pt idx="2828">
                <c:v>6.0533164500361489E-2</c:v>
              </c:pt>
              <c:pt idx="2829">
                <c:v>6.0544659897273777E-2</c:v>
              </c:pt>
              <c:pt idx="2830">
                <c:v>6.0591661007107049E-2</c:v>
              </c:pt>
              <c:pt idx="2831">
                <c:v>6.0604488876986176E-2</c:v>
              </c:pt>
              <c:pt idx="2832">
                <c:v>6.0633615545595064E-2</c:v>
              </c:pt>
              <c:pt idx="2833">
                <c:v>6.0643945419492466E-2</c:v>
              </c:pt>
              <c:pt idx="2834">
                <c:v>6.0650572450554982E-2</c:v>
              </c:pt>
              <c:pt idx="2835">
                <c:v>6.0668441504851504E-2</c:v>
              </c:pt>
              <c:pt idx="2836">
                <c:v>6.0678112772061393E-2</c:v>
              </c:pt>
              <c:pt idx="2837">
                <c:v>6.0687261801319496E-2</c:v>
              </c:pt>
              <c:pt idx="2838">
                <c:v>6.0708070333873924E-2</c:v>
              </c:pt>
              <c:pt idx="2839">
                <c:v>6.071589663275926E-2</c:v>
              </c:pt>
              <c:pt idx="2840">
                <c:v>6.0742885249493929E-2</c:v>
              </c:pt>
              <c:pt idx="2841">
                <c:v>6.0766999010099125E-2</c:v>
              </c:pt>
              <c:pt idx="2842">
                <c:v>6.0796374722949478E-2</c:v>
              </c:pt>
              <c:pt idx="2843">
                <c:v>6.0854381896833197E-2</c:v>
              </c:pt>
              <c:pt idx="2844">
                <c:v>6.0881216400346813E-2</c:v>
              </c:pt>
              <c:pt idx="2845">
                <c:v>6.088172724620871E-2</c:v>
              </c:pt>
              <c:pt idx="2846">
                <c:v>6.0921273595553146E-2</c:v>
              </c:pt>
              <c:pt idx="2847">
                <c:v>6.0933337176532987E-2</c:v>
              </c:pt>
              <c:pt idx="2848">
                <c:v>6.0959668653942735E-2</c:v>
              </c:pt>
              <c:pt idx="2849">
                <c:v>6.0969662129307878E-2</c:v>
              </c:pt>
              <c:pt idx="2850">
                <c:v>6.0979457400162147E-2</c:v>
              </c:pt>
              <c:pt idx="2851">
                <c:v>6.0981720752019526E-2</c:v>
              </c:pt>
              <c:pt idx="2852">
                <c:v>6.1006607684312361E-2</c:v>
              </c:pt>
              <c:pt idx="2853">
                <c:v>6.1022483426920217E-2</c:v>
              </c:pt>
              <c:pt idx="2854">
                <c:v>6.1026765496568026E-2</c:v>
              </c:pt>
              <c:pt idx="2855">
                <c:v>6.1031281027543814E-2</c:v>
              </c:pt>
              <c:pt idx="2856">
                <c:v>6.1033229415298644E-2</c:v>
              </c:pt>
              <c:pt idx="2857">
                <c:v>6.1036643609616324E-2</c:v>
              </c:pt>
              <c:pt idx="2858">
                <c:v>6.1084234388689235E-2</c:v>
              </c:pt>
              <c:pt idx="2859">
                <c:v>6.1094606556513192E-2</c:v>
              </c:pt>
              <c:pt idx="2860">
                <c:v>6.1174083281482432E-2</c:v>
              </c:pt>
              <c:pt idx="2861">
                <c:v>6.1193577697342065E-2</c:v>
              </c:pt>
              <c:pt idx="2862">
                <c:v>6.1207004089985313E-2</c:v>
              </c:pt>
              <c:pt idx="2863">
                <c:v>6.1221630622935903E-2</c:v>
              </c:pt>
              <c:pt idx="2864">
                <c:v>6.123313471828918E-2</c:v>
              </c:pt>
              <c:pt idx="2865">
                <c:v>6.1249459310697169E-2</c:v>
              </c:pt>
              <c:pt idx="2866">
                <c:v>6.1262221184135213E-2</c:v>
              </c:pt>
              <c:pt idx="2867">
                <c:v>6.1265943694081455E-2</c:v>
              </c:pt>
              <c:pt idx="2868">
                <c:v>6.1274954909533441E-2</c:v>
              </c:pt>
              <c:pt idx="2869">
                <c:v>6.1298410181943104E-2</c:v>
              </c:pt>
              <c:pt idx="2870">
                <c:v>6.1307085496788337E-2</c:v>
              </c:pt>
              <c:pt idx="2871">
                <c:v>6.1322015060195731E-2</c:v>
              </c:pt>
              <c:pt idx="2872">
                <c:v>6.1345432504853636E-2</c:v>
              </c:pt>
              <c:pt idx="2873">
                <c:v>6.1348803452631204E-2</c:v>
              </c:pt>
              <c:pt idx="2874">
                <c:v>6.1388604322504613E-2</c:v>
              </c:pt>
              <c:pt idx="2875">
                <c:v>6.1412020558051381E-2</c:v>
              </c:pt>
              <c:pt idx="2876">
                <c:v>6.1443436213618072E-2</c:v>
              </c:pt>
              <c:pt idx="2877">
                <c:v>6.1460584233101086E-2</c:v>
              </c:pt>
              <c:pt idx="2878">
                <c:v>6.1467650644642713E-2</c:v>
              </c:pt>
              <c:pt idx="2879">
                <c:v>6.1505860497788355E-2</c:v>
              </c:pt>
              <c:pt idx="2880">
                <c:v>6.1546854834381728E-2</c:v>
              </c:pt>
              <c:pt idx="2881">
                <c:v>6.1589622176887009E-2</c:v>
              </c:pt>
              <c:pt idx="2882">
                <c:v>6.1618429640430364E-2</c:v>
              </c:pt>
              <c:pt idx="2883">
                <c:v>6.163741956299551E-2</c:v>
              </c:pt>
              <c:pt idx="2884">
                <c:v>6.1658301226563829E-2</c:v>
              </c:pt>
              <c:pt idx="2885">
                <c:v>6.1696793710606587E-2</c:v>
              </c:pt>
              <c:pt idx="2886">
                <c:v>6.1715703365055261E-2</c:v>
              </c:pt>
              <c:pt idx="2887">
                <c:v>6.173031860090801E-2</c:v>
              </c:pt>
              <c:pt idx="2888">
                <c:v>6.1765766722584096E-2</c:v>
              </c:pt>
              <c:pt idx="2889">
                <c:v>6.1779225416664585E-2</c:v>
              </c:pt>
              <c:pt idx="2890">
                <c:v>6.1787706409473835E-2</c:v>
              </c:pt>
              <c:pt idx="2891">
                <c:v>6.18099195174115E-2</c:v>
              </c:pt>
              <c:pt idx="2892">
                <c:v>6.1816535284408468E-2</c:v>
              </c:pt>
              <c:pt idx="2893">
                <c:v>6.1876585361374498E-2</c:v>
              </c:pt>
              <c:pt idx="2894">
                <c:v>6.1880355292389423E-2</c:v>
              </c:pt>
              <c:pt idx="2895">
                <c:v>6.1964401226284799E-2</c:v>
              </c:pt>
              <c:pt idx="2896">
                <c:v>6.1987965892636311E-2</c:v>
              </c:pt>
              <c:pt idx="2897">
                <c:v>6.2021663746813956E-2</c:v>
              </c:pt>
              <c:pt idx="2898">
                <c:v>6.2026541935601441E-2</c:v>
              </c:pt>
              <c:pt idx="2899">
                <c:v>6.2055786086506637E-2</c:v>
              </c:pt>
              <c:pt idx="2900">
                <c:v>6.2107702364821986E-2</c:v>
              </c:pt>
              <c:pt idx="2901">
                <c:v>6.2110995896915731E-2</c:v>
              </c:pt>
              <c:pt idx="2902">
                <c:v>6.2124106665595757E-2</c:v>
              </c:pt>
              <c:pt idx="2903">
                <c:v>6.2128422435478926E-2</c:v>
              </c:pt>
              <c:pt idx="2904">
                <c:v>6.2149040347285064E-2</c:v>
              </c:pt>
              <c:pt idx="2905">
                <c:v>6.217678044216518E-2</c:v>
              </c:pt>
              <c:pt idx="2906">
                <c:v>6.2296801995173394E-2</c:v>
              </c:pt>
              <c:pt idx="2907">
                <c:v>6.2304172953875782E-2</c:v>
              </c:pt>
              <c:pt idx="2908">
                <c:v>6.2324127639905719E-2</c:v>
              </c:pt>
              <c:pt idx="2909">
                <c:v>6.2371362343321204E-2</c:v>
              </c:pt>
              <c:pt idx="2910">
                <c:v>6.2398736389163968E-2</c:v>
              </c:pt>
              <c:pt idx="2911">
                <c:v>6.2441618483801767E-2</c:v>
              </c:pt>
              <c:pt idx="2912">
                <c:v>6.2464298121299638E-2</c:v>
              </c:pt>
              <c:pt idx="2913">
                <c:v>6.2503557068773002E-2</c:v>
              </c:pt>
              <c:pt idx="2914">
                <c:v>6.2572129291177392E-2</c:v>
              </c:pt>
              <c:pt idx="2915">
                <c:v>6.2574457876327816E-2</c:v>
              </c:pt>
              <c:pt idx="2916">
                <c:v>6.2592175753473533E-2</c:v>
              </c:pt>
              <c:pt idx="2917">
                <c:v>6.2601025077520411E-2</c:v>
              </c:pt>
              <c:pt idx="2918">
                <c:v>6.2610564603789748E-2</c:v>
              </c:pt>
              <c:pt idx="2919">
                <c:v>6.2614800809348684E-2</c:v>
              </c:pt>
              <c:pt idx="2920">
                <c:v>6.2626287909544054E-2</c:v>
              </c:pt>
              <c:pt idx="2921">
                <c:v>6.2626359871889026E-2</c:v>
              </c:pt>
              <c:pt idx="2922">
                <c:v>6.2676035147617326E-2</c:v>
              </c:pt>
              <c:pt idx="2923">
                <c:v>6.2676223663172256E-2</c:v>
              </c:pt>
              <c:pt idx="2924">
                <c:v>6.2751306241290453E-2</c:v>
              </c:pt>
              <c:pt idx="2925">
                <c:v>6.2767383972646182E-2</c:v>
              </c:pt>
              <c:pt idx="2926">
                <c:v>6.2768338607515753E-2</c:v>
              </c:pt>
              <c:pt idx="2927">
                <c:v>6.2781413514265208E-2</c:v>
              </c:pt>
              <c:pt idx="2928">
                <c:v>6.2843812321942388E-2</c:v>
              </c:pt>
              <c:pt idx="2929">
                <c:v>6.2851565502770365E-2</c:v>
              </c:pt>
              <c:pt idx="2930">
                <c:v>6.2869644134068842E-2</c:v>
              </c:pt>
              <c:pt idx="2931">
                <c:v>6.2922760365014235E-2</c:v>
              </c:pt>
              <c:pt idx="2932">
                <c:v>6.2938519717143884E-2</c:v>
              </c:pt>
              <c:pt idx="2933">
                <c:v>6.2948383721465342E-2</c:v>
              </c:pt>
              <c:pt idx="2934">
                <c:v>6.2968024480115709E-2</c:v>
              </c:pt>
              <c:pt idx="2935">
                <c:v>6.2980183134370177E-2</c:v>
              </c:pt>
              <c:pt idx="2936">
                <c:v>6.300784631712715E-2</c:v>
              </c:pt>
              <c:pt idx="2937">
                <c:v>6.3011317314273757E-2</c:v>
              </c:pt>
              <c:pt idx="2938">
                <c:v>6.3034467091122065E-2</c:v>
              </c:pt>
              <c:pt idx="2939">
                <c:v>6.3070644119790978E-2</c:v>
              </c:pt>
              <c:pt idx="2940">
                <c:v>6.3078333457517941E-2</c:v>
              </c:pt>
              <c:pt idx="2941">
                <c:v>6.3095889995144774E-2</c:v>
              </c:pt>
              <c:pt idx="2942">
                <c:v>6.3151829542277937E-2</c:v>
              </c:pt>
              <c:pt idx="2943">
                <c:v>6.3196283089278743E-2</c:v>
              </c:pt>
              <c:pt idx="2944">
                <c:v>6.3229590939205826E-2</c:v>
              </c:pt>
              <c:pt idx="2945">
                <c:v>6.3299270936173935E-2</c:v>
              </c:pt>
              <c:pt idx="2946">
                <c:v>6.331110489505444E-2</c:v>
              </c:pt>
              <c:pt idx="2947">
                <c:v>6.3323556022400668E-2</c:v>
              </c:pt>
              <c:pt idx="2948">
                <c:v>6.3326689726966839E-2</c:v>
              </c:pt>
              <c:pt idx="2949">
                <c:v>6.3335466053476938E-2</c:v>
              </c:pt>
              <c:pt idx="2950">
                <c:v>6.3365009184539287E-2</c:v>
              </c:pt>
              <c:pt idx="2951">
                <c:v>6.3379366996156261E-2</c:v>
              </c:pt>
              <c:pt idx="2952">
                <c:v>6.337955332709698E-2</c:v>
              </c:pt>
              <c:pt idx="2953">
                <c:v>6.3421619843632301E-2</c:v>
              </c:pt>
              <c:pt idx="2954">
                <c:v>6.3431078305842201E-2</c:v>
              </c:pt>
              <c:pt idx="2955">
                <c:v>6.3444816550940239E-2</c:v>
              </c:pt>
              <c:pt idx="2956">
                <c:v>6.3447187967139593E-2</c:v>
              </c:pt>
              <c:pt idx="2957">
                <c:v>6.3453362779387679E-2</c:v>
              </c:pt>
              <c:pt idx="2958">
                <c:v>6.3455904816503525E-2</c:v>
              </c:pt>
              <c:pt idx="2959">
                <c:v>6.3497668811160049E-2</c:v>
              </c:pt>
              <c:pt idx="2960">
                <c:v>6.3554203437628604E-2</c:v>
              </c:pt>
              <c:pt idx="2961">
                <c:v>6.3558071766150165E-2</c:v>
              </c:pt>
              <c:pt idx="2962">
                <c:v>6.358377539134169E-2</c:v>
              </c:pt>
              <c:pt idx="2963">
                <c:v>6.3600250188219187E-2</c:v>
              </c:pt>
              <c:pt idx="2964">
                <c:v>6.3608519698967581E-2</c:v>
              </c:pt>
              <c:pt idx="2965">
                <c:v>6.3611821353384848E-2</c:v>
              </c:pt>
              <c:pt idx="2966">
                <c:v>6.3730060472832209E-2</c:v>
              </c:pt>
              <c:pt idx="2967">
                <c:v>6.3854416373696279E-2</c:v>
              </c:pt>
              <c:pt idx="2968">
                <c:v>6.3858518030832673E-2</c:v>
              </c:pt>
              <c:pt idx="2969">
                <c:v>6.3865249839737889E-2</c:v>
              </c:pt>
              <c:pt idx="2970">
                <c:v>6.3870269915301828E-2</c:v>
              </c:pt>
              <c:pt idx="2971">
                <c:v>6.3948891546816322E-2</c:v>
              </c:pt>
              <c:pt idx="2972">
                <c:v>6.3961983463695679E-2</c:v>
              </c:pt>
              <c:pt idx="2973">
                <c:v>6.3974141921365094E-2</c:v>
              </c:pt>
              <c:pt idx="2974">
                <c:v>6.3985329763106585E-2</c:v>
              </c:pt>
              <c:pt idx="2975">
                <c:v>6.4003113190308714E-2</c:v>
              </c:pt>
              <c:pt idx="2976">
                <c:v>6.4036972759161898E-2</c:v>
              </c:pt>
              <c:pt idx="2977">
                <c:v>6.41271796702476E-2</c:v>
              </c:pt>
              <c:pt idx="2978">
                <c:v>6.4127288219764489E-2</c:v>
              </c:pt>
              <c:pt idx="2979">
                <c:v>6.415329032725936E-2</c:v>
              </c:pt>
              <c:pt idx="2980">
                <c:v>6.4163056547799954E-2</c:v>
              </c:pt>
              <c:pt idx="2981">
                <c:v>6.4171654803038478E-2</c:v>
              </c:pt>
              <c:pt idx="2982">
                <c:v>6.4197297223850855E-2</c:v>
              </c:pt>
              <c:pt idx="2983">
                <c:v>6.4207112016661794E-2</c:v>
              </c:pt>
              <c:pt idx="2984">
                <c:v>6.4247144755210608E-2</c:v>
              </c:pt>
              <c:pt idx="2985">
                <c:v>6.4265069862046942E-2</c:v>
              </c:pt>
              <c:pt idx="2986">
                <c:v>6.4299454543939594E-2</c:v>
              </c:pt>
              <c:pt idx="2987">
                <c:v>6.4311830466524514E-2</c:v>
              </c:pt>
              <c:pt idx="2988">
                <c:v>6.4324873903156665E-2</c:v>
              </c:pt>
              <c:pt idx="2989">
                <c:v>6.4366618961574765E-2</c:v>
              </c:pt>
              <c:pt idx="2990">
                <c:v>6.4413304510953159E-2</c:v>
              </c:pt>
              <c:pt idx="2991">
                <c:v>6.4525721331124122E-2</c:v>
              </c:pt>
              <c:pt idx="2992">
                <c:v>6.4555498995328683E-2</c:v>
              </c:pt>
              <c:pt idx="2993">
                <c:v>6.4573245408725097E-2</c:v>
              </c:pt>
              <c:pt idx="2994">
                <c:v>6.4598424193894291E-2</c:v>
              </c:pt>
              <c:pt idx="2995">
                <c:v>6.460507765099098E-2</c:v>
              </c:pt>
              <c:pt idx="2996">
                <c:v>6.4606530319892594E-2</c:v>
              </c:pt>
              <c:pt idx="2997">
                <c:v>6.4619897705422258E-2</c:v>
              </c:pt>
              <c:pt idx="2998">
                <c:v>6.4656951290854442E-2</c:v>
              </c:pt>
              <c:pt idx="2999">
                <c:v>6.470444127593962E-2</c:v>
              </c:pt>
              <c:pt idx="3000">
                <c:v>6.4796980186220293E-2</c:v>
              </c:pt>
              <c:pt idx="3001">
                <c:v>6.483044705438E-2</c:v>
              </c:pt>
              <c:pt idx="3002">
                <c:v>6.4839449971046278E-2</c:v>
              </c:pt>
              <c:pt idx="3003">
                <c:v>6.486410958531412E-2</c:v>
              </c:pt>
              <c:pt idx="3004">
                <c:v>6.4880788855917484E-2</c:v>
              </c:pt>
              <c:pt idx="3005">
                <c:v>6.4925287760397937E-2</c:v>
              </c:pt>
              <c:pt idx="3006">
                <c:v>6.4929831586147041E-2</c:v>
              </c:pt>
              <c:pt idx="3007">
                <c:v>6.4967875103220107E-2</c:v>
              </c:pt>
              <c:pt idx="3008">
                <c:v>6.4969070631261519E-2</c:v>
              </c:pt>
              <c:pt idx="3009">
                <c:v>6.5008876528124634E-2</c:v>
              </c:pt>
              <c:pt idx="3010">
                <c:v>6.5035411874501597E-2</c:v>
              </c:pt>
              <c:pt idx="3011">
                <c:v>6.5054464680941268E-2</c:v>
              </c:pt>
              <c:pt idx="3012">
                <c:v>6.5128416838181297E-2</c:v>
              </c:pt>
              <c:pt idx="3013">
                <c:v>6.5166390681283271E-2</c:v>
              </c:pt>
              <c:pt idx="3014">
                <c:v>6.5204980486178094E-2</c:v>
              </c:pt>
              <c:pt idx="3015">
                <c:v>6.5234112682728898E-2</c:v>
              </c:pt>
              <c:pt idx="3016">
                <c:v>6.528090099260013E-2</c:v>
              </c:pt>
              <c:pt idx="3017">
                <c:v>6.5292812396226751E-2</c:v>
              </c:pt>
              <c:pt idx="3018">
                <c:v>6.5366538505547619E-2</c:v>
              </c:pt>
              <c:pt idx="3019">
                <c:v>6.5369711228726521E-2</c:v>
              </c:pt>
              <c:pt idx="3020">
                <c:v>6.5459355606331857E-2</c:v>
              </c:pt>
              <c:pt idx="3021">
                <c:v>6.5462085454137509E-2</c:v>
              </c:pt>
              <c:pt idx="3022">
                <c:v>6.5654833547828279E-2</c:v>
              </c:pt>
              <c:pt idx="3023">
                <c:v>6.5767846843689456E-2</c:v>
              </c:pt>
              <c:pt idx="3024">
                <c:v>6.5797030963466202E-2</c:v>
              </c:pt>
              <c:pt idx="3025">
                <c:v>6.5812183530555693E-2</c:v>
              </c:pt>
              <c:pt idx="3026">
                <c:v>6.5857518725938605E-2</c:v>
              </c:pt>
              <c:pt idx="3027">
                <c:v>6.5861389453226338E-2</c:v>
              </c:pt>
              <c:pt idx="3028">
                <c:v>6.5861799820215214E-2</c:v>
              </c:pt>
              <c:pt idx="3029">
                <c:v>6.5883104299936296E-2</c:v>
              </c:pt>
              <c:pt idx="3030">
                <c:v>6.5906447580405952E-2</c:v>
              </c:pt>
              <c:pt idx="3031">
                <c:v>6.5915077964735169E-2</c:v>
              </c:pt>
              <c:pt idx="3032">
                <c:v>6.5934273857529632E-2</c:v>
              </c:pt>
              <c:pt idx="3033">
                <c:v>6.5991182526410175E-2</c:v>
              </c:pt>
              <c:pt idx="3034">
                <c:v>6.6025616130654996E-2</c:v>
              </c:pt>
              <c:pt idx="3035">
                <c:v>6.6030063204061837E-2</c:v>
              </c:pt>
              <c:pt idx="3036">
                <c:v>6.6032335911503592E-2</c:v>
              </c:pt>
              <c:pt idx="3037">
                <c:v>6.6039794983721839E-2</c:v>
              </c:pt>
              <c:pt idx="3038">
                <c:v>6.6044536722768929E-2</c:v>
              </c:pt>
              <c:pt idx="3039">
                <c:v>6.606294122556651E-2</c:v>
              </c:pt>
              <c:pt idx="3040">
                <c:v>6.6064999747133146E-2</c:v>
              </c:pt>
              <c:pt idx="3041">
                <c:v>6.6086170221561019E-2</c:v>
              </c:pt>
              <c:pt idx="3042">
                <c:v>6.6094194054292899E-2</c:v>
              </c:pt>
              <c:pt idx="3043">
                <c:v>6.6118972557262512E-2</c:v>
              </c:pt>
              <c:pt idx="3044">
                <c:v>6.612012824435233E-2</c:v>
              </c:pt>
              <c:pt idx="3045">
                <c:v>6.6175175951767404E-2</c:v>
              </c:pt>
              <c:pt idx="3046">
                <c:v>6.6182612884475869E-2</c:v>
              </c:pt>
              <c:pt idx="3047">
                <c:v>6.6208190020901961E-2</c:v>
              </c:pt>
              <c:pt idx="3048">
                <c:v>6.6237329193033476E-2</c:v>
              </c:pt>
              <c:pt idx="3049">
                <c:v>6.6291212214852957E-2</c:v>
              </c:pt>
              <c:pt idx="3050">
                <c:v>6.6309923363515058E-2</c:v>
              </c:pt>
              <c:pt idx="3051">
                <c:v>6.6329767531061332E-2</c:v>
              </c:pt>
              <c:pt idx="3052">
                <c:v>6.6350703437951103E-2</c:v>
              </c:pt>
              <c:pt idx="3053">
                <c:v>6.63591095593693E-2</c:v>
              </c:pt>
              <c:pt idx="3054">
                <c:v>6.6406244324286656E-2</c:v>
              </c:pt>
              <c:pt idx="3055">
                <c:v>6.6419480059648942E-2</c:v>
              </c:pt>
              <c:pt idx="3056">
                <c:v>6.6421775603223529E-2</c:v>
              </c:pt>
              <c:pt idx="3057">
                <c:v>6.6437994055682459E-2</c:v>
              </c:pt>
              <c:pt idx="3058">
                <c:v>6.6449645343169522E-2</c:v>
              </c:pt>
              <c:pt idx="3059">
                <c:v>6.6503569756518374E-2</c:v>
              </c:pt>
              <c:pt idx="3060">
                <c:v>6.6507887942983943E-2</c:v>
              </c:pt>
              <c:pt idx="3061">
                <c:v>6.6520623712932214E-2</c:v>
              </c:pt>
              <c:pt idx="3062">
                <c:v>6.6532139066752816E-2</c:v>
              </c:pt>
              <c:pt idx="3063">
                <c:v>6.6547446075452404E-2</c:v>
              </c:pt>
              <c:pt idx="3064">
                <c:v>6.654857531176081E-2</c:v>
              </c:pt>
              <c:pt idx="3065">
                <c:v>6.6552874371329174E-2</c:v>
              </c:pt>
              <c:pt idx="3066">
                <c:v>6.6579071603852791E-2</c:v>
              </c:pt>
              <c:pt idx="3067">
                <c:v>6.6579650351725375E-2</c:v>
              </c:pt>
              <c:pt idx="3068">
                <c:v>6.6606643554685013E-2</c:v>
              </c:pt>
              <c:pt idx="3069">
                <c:v>6.661415387145081E-2</c:v>
              </c:pt>
              <c:pt idx="3070">
                <c:v>6.6641113057551341E-2</c:v>
              </c:pt>
              <c:pt idx="3071">
                <c:v>6.6654738542631375E-2</c:v>
              </c:pt>
              <c:pt idx="3072">
                <c:v>6.6657240891735678E-2</c:v>
              </c:pt>
              <c:pt idx="3073">
                <c:v>6.6680195299570005E-2</c:v>
              </c:pt>
              <c:pt idx="3074">
                <c:v>6.6733358643416188E-2</c:v>
              </c:pt>
              <c:pt idx="3075">
                <c:v>6.6765345983557683E-2</c:v>
              </c:pt>
              <c:pt idx="3076">
                <c:v>6.6868183732628553E-2</c:v>
              </c:pt>
              <c:pt idx="3077">
                <c:v>6.689404802941773E-2</c:v>
              </c:pt>
              <c:pt idx="3078">
                <c:v>6.6977293728256754E-2</c:v>
              </c:pt>
              <c:pt idx="3079">
                <c:v>6.7004422369048217E-2</c:v>
              </c:pt>
              <c:pt idx="3080">
                <c:v>6.7007122210167511E-2</c:v>
              </c:pt>
              <c:pt idx="3081">
                <c:v>6.7017967885006219E-2</c:v>
              </c:pt>
              <c:pt idx="3082">
                <c:v>6.7030488712312902E-2</c:v>
              </c:pt>
              <c:pt idx="3083">
                <c:v>6.7057504177314764E-2</c:v>
              </c:pt>
              <c:pt idx="3084">
                <c:v>6.7070565728322651E-2</c:v>
              </c:pt>
              <c:pt idx="3085">
                <c:v>6.7139638410776289E-2</c:v>
              </c:pt>
              <c:pt idx="3086">
                <c:v>6.7149592160849023E-2</c:v>
              </c:pt>
              <c:pt idx="3087">
                <c:v>6.7164664929598467E-2</c:v>
              </c:pt>
              <c:pt idx="3088">
                <c:v>6.7167583974356779E-2</c:v>
              </c:pt>
              <c:pt idx="3089">
                <c:v>6.7168058919848339E-2</c:v>
              </c:pt>
              <c:pt idx="3090">
                <c:v>6.7186788049275956E-2</c:v>
              </c:pt>
              <c:pt idx="3091">
                <c:v>6.7190166759483611E-2</c:v>
              </c:pt>
              <c:pt idx="3092">
                <c:v>6.7190933183664592E-2</c:v>
              </c:pt>
              <c:pt idx="3093">
                <c:v>6.7232529520711265E-2</c:v>
              </c:pt>
              <c:pt idx="3094">
                <c:v>6.7252208390639195E-2</c:v>
              </c:pt>
              <c:pt idx="3095">
                <c:v>6.7258428219770003E-2</c:v>
              </c:pt>
              <c:pt idx="3096">
                <c:v>6.7300158385394993E-2</c:v>
              </c:pt>
              <c:pt idx="3097">
                <c:v>6.7313422718000934E-2</c:v>
              </c:pt>
              <c:pt idx="3098">
                <c:v>6.7320263880050177E-2</c:v>
              </c:pt>
              <c:pt idx="3099">
                <c:v>6.7337613313924863E-2</c:v>
              </c:pt>
              <c:pt idx="3100">
                <c:v>6.7384196598045981E-2</c:v>
              </c:pt>
              <c:pt idx="3101">
                <c:v>6.74049441885166E-2</c:v>
              </c:pt>
              <c:pt idx="3102">
                <c:v>6.7449650112630863E-2</c:v>
              </c:pt>
              <c:pt idx="3103">
                <c:v>6.7463862983826173E-2</c:v>
              </c:pt>
              <c:pt idx="3104">
                <c:v>6.747891947828949E-2</c:v>
              </c:pt>
              <c:pt idx="3105">
                <c:v>6.7539158171811553E-2</c:v>
              </c:pt>
              <c:pt idx="3106">
                <c:v>6.7600543301112342E-2</c:v>
              </c:pt>
              <c:pt idx="3107">
                <c:v>6.7606047699322144E-2</c:v>
              </c:pt>
              <c:pt idx="3108">
                <c:v>6.7638043950351737E-2</c:v>
              </c:pt>
              <c:pt idx="3109">
                <c:v>6.769520738453226E-2</c:v>
              </c:pt>
              <c:pt idx="3110">
                <c:v>6.7699735873261668E-2</c:v>
              </c:pt>
              <c:pt idx="3111">
                <c:v>6.7745822596404062E-2</c:v>
              </c:pt>
              <c:pt idx="3112">
                <c:v>6.7757228292000329E-2</c:v>
              </c:pt>
              <c:pt idx="3113">
                <c:v>6.7807984037632024E-2</c:v>
              </c:pt>
              <c:pt idx="3114">
                <c:v>6.7810743044672994E-2</c:v>
              </c:pt>
              <c:pt idx="3115">
                <c:v>6.7828193077326265E-2</c:v>
              </c:pt>
              <c:pt idx="3116">
                <c:v>6.785191496170917E-2</c:v>
              </c:pt>
              <c:pt idx="3117">
                <c:v>6.7896156278042727E-2</c:v>
              </c:pt>
              <c:pt idx="3118">
                <c:v>6.7931897552474876E-2</c:v>
              </c:pt>
              <c:pt idx="3119">
                <c:v>6.7939734762719556E-2</c:v>
              </c:pt>
              <c:pt idx="3120">
                <c:v>6.7955619583810287E-2</c:v>
              </c:pt>
              <c:pt idx="3121">
                <c:v>6.8071606444319546E-2</c:v>
              </c:pt>
              <c:pt idx="3122">
                <c:v>6.8083902300302798E-2</c:v>
              </c:pt>
              <c:pt idx="3123">
                <c:v>6.8090328418958651E-2</c:v>
              </c:pt>
              <c:pt idx="3124">
                <c:v>6.8099314423184273E-2</c:v>
              </c:pt>
              <c:pt idx="3125">
                <c:v>6.8127813555134628E-2</c:v>
              </c:pt>
              <c:pt idx="3126">
                <c:v>6.8168600432513105E-2</c:v>
              </c:pt>
              <c:pt idx="3127">
                <c:v>6.8233076132157275E-2</c:v>
              </c:pt>
              <c:pt idx="3128">
                <c:v>6.8236600911217499E-2</c:v>
              </c:pt>
              <c:pt idx="3129">
                <c:v>6.8254267001854926E-2</c:v>
              </c:pt>
              <c:pt idx="3130">
                <c:v>6.8300114038825979E-2</c:v>
              </c:pt>
              <c:pt idx="3131">
                <c:v>6.8315570464760042E-2</c:v>
              </c:pt>
              <c:pt idx="3132">
                <c:v>6.8317930779348071E-2</c:v>
              </c:pt>
              <c:pt idx="3133">
                <c:v>6.8388029330616842E-2</c:v>
              </c:pt>
              <c:pt idx="3134">
                <c:v>6.8388236286335599E-2</c:v>
              </c:pt>
              <c:pt idx="3135">
                <c:v>6.8418197901549557E-2</c:v>
              </c:pt>
              <c:pt idx="3136">
                <c:v>6.8424005604841812E-2</c:v>
              </c:pt>
              <c:pt idx="3137">
                <c:v>6.8434147472292789E-2</c:v>
              </c:pt>
              <c:pt idx="3138">
                <c:v>6.8462081001544439E-2</c:v>
              </c:pt>
              <c:pt idx="3139">
                <c:v>6.8466035695890035E-2</c:v>
              </c:pt>
              <c:pt idx="3140">
                <c:v>6.8471180919779176E-2</c:v>
              </c:pt>
              <c:pt idx="3141">
                <c:v>6.8502294868581837E-2</c:v>
              </c:pt>
              <c:pt idx="3142">
                <c:v>6.8524120041439304E-2</c:v>
              </c:pt>
              <c:pt idx="3143">
                <c:v>6.8531323093206281E-2</c:v>
              </c:pt>
              <c:pt idx="3144">
                <c:v>6.8540872860048313E-2</c:v>
              </c:pt>
              <c:pt idx="3145">
                <c:v>6.8548054147503187E-2</c:v>
              </c:pt>
              <c:pt idx="3146">
                <c:v>6.8562562402612215E-2</c:v>
              </c:pt>
              <c:pt idx="3147">
                <c:v>6.8595624880670017E-2</c:v>
              </c:pt>
              <c:pt idx="3148">
                <c:v>6.8630525946342585E-2</c:v>
              </c:pt>
              <c:pt idx="3149">
                <c:v>6.863075387912268E-2</c:v>
              </c:pt>
              <c:pt idx="3150">
                <c:v>6.8651646268265198E-2</c:v>
              </c:pt>
              <c:pt idx="3151">
                <c:v>6.8659876652303553E-2</c:v>
              </c:pt>
              <c:pt idx="3152">
                <c:v>6.883001296870174E-2</c:v>
              </c:pt>
              <c:pt idx="3153">
                <c:v>6.8855030640449705E-2</c:v>
              </c:pt>
              <c:pt idx="3154">
                <c:v>6.8857709807046405E-2</c:v>
              </c:pt>
              <c:pt idx="3155">
                <c:v>6.8857923238647797E-2</c:v>
              </c:pt>
              <c:pt idx="3156">
                <c:v>6.8858840563145979E-2</c:v>
              </c:pt>
              <c:pt idx="3157">
                <c:v>6.8897760355399254E-2</c:v>
              </c:pt>
              <c:pt idx="3158">
                <c:v>6.8905394980354209E-2</c:v>
              </c:pt>
              <c:pt idx="3159">
                <c:v>6.8908876218579801E-2</c:v>
              </c:pt>
              <c:pt idx="3160">
                <c:v>6.8923765619667871E-2</c:v>
              </c:pt>
              <c:pt idx="3161">
                <c:v>6.8960767491269073E-2</c:v>
              </c:pt>
              <c:pt idx="3162">
                <c:v>6.897494504734733E-2</c:v>
              </c:pt>
              <c:pt idx="3163">
                <c:v>6.8989534635471333E-2</c:v>
              </c:pt>
              <c:pt idx="3164">
                <c:v>6.9024396631518867E-2</c:v>
              </c:pt>
              <c:pt idx="3165">
                <c:v>6.9037994403022676E-2</c:v>
              </c:pt>
              <c:pt idx="3166">
                <c:v>6.9072872125297127E-2</c:v>
              </c:pt>
              <c:pt idx="3167">
                <c:v>6.9090592435175152E-2</c:v>
              </c:pt>
              <c:pt idx="3168">
                <c:v>6.911145006467205E-2</c:v>
              </c:pt>
              <c:pt idx="3169">
                <c:v>6.9126587040639842E-2</c:v>
              </c:pt>
              <c:pt idx="3170">
                <c:v>6.9143496751565711E-2</c:v>
              </c:pt>
              <c:pt idx="3171">
                <c:v>6.9166560579078815E-2</c:v>
              </c:pt>
              <c:pt idx="3172">
                <c:v>6.9184045188614512E-2</c:v>
              </c:pt>
              <c:pt idx="3173">
                <c:v>6.9235628333820853E-2</c:v>
              </c:pt>
              <c:pt idx="3174">
                <c:v>6.9258009320387989E-2</c:v>
              </c:pt>
              <c:pt idx="3175">
                <c:v>6.9277716151650931E-2</c:v>
              </c:pt>
              <c:pt idx="3176">
                <c:v>6.929269115523061E-2</c:v>
              </c:pt>
              <c:pt idx="3177">
                <c:v>6.9296816006972697E-2</c:v>
              </c:pt>
              <c:pt idx="3178">
                <c:v>6.9320994564894822E-2</c:v>
              </c:pt>
              <c:pt idx="3179">
                <c:v>6.9322662143979696E-2</c:v>
              </c:pt>
              <c:pt idx="3180">
                <c:v>6.9372806282328753E-2</c:v>
              </c:pt>
              <c:pt idx="3181">
                <c:v>6.9374052906175265E-2</c:v>
              </c:pt>
              <c:pt idx="3182">
                <c:v>6.9388083500281084E-2</c:v>
              </c:pt>
              <c:pt idx="3183">
                <c:v>6.9391235018722103E-2</c:v>
              </c:pt>
              <c:pt idx="3184">
                <c:v>6.9409763023309742E-2</c:v>
              </c:pt>
              <c:pt idx="3185">
                <c:v>6.9436064524853319E-2</c:v>
              </c:pt>
              <c:pt idx="3186">
                <c:v>6.9456825310772116E-2</c:v>
              </c:pt>
              <c:pt idx="3187">
                <c:v>6.9458207108411385E-2</c:v>
              </c:pt>
              <c:pt idx="3188">
                <c:v>6.9464458535368478E-2</c:v>
              </c:pt>
              <c:pt idx="3189">
                <c:v>6.9466055519391612E-2</c:v>
              </c:pt>
              <c:pt idx="3190">
                <c:v>6.9490396503198923E-2</c:v>
              </c:pt>
              <c:pt idx="3191">
                <c:v>6.9526835620444941E-2</c:v>
              </c:pt>
              <c:pt idx="3192">
                <c:v>6.962653571429725E-2</c:v>
              </c:pt>
              <c:pt idx="3193">
                <c:v>6.9631889206776862E-2</c:v>
              </c:pt>
              <c:pt idx="3194">
                <c:v>6.9637727240930425E-2</c:v>
              </c:pt>
              <c:pt idx="3195">
                <c:v>6.9654547463294247E-2</c:v>
              </c:pt>
              <c:pt idx="3196">
                <c:v>6.9657343643796388E-2</c:v>
              </c:pt>
              <c:pt idx="3197">
                <c:v>6.9721026295795588E-2</c:v>
              </c:pt>
              <c:pt idx="3198">
                <c:v>6.9726738394590565E-2</c:v>
              </c:pt>
              <c:pt idx="3199">
                <c:v>6.9763093738550122E-2</c:v>
              </c:pt>
              <c:pt idx="3200">
                <c:v>6.9788324532727028E-2</c:v>
              </c:pt>
              <c:pt idx="3201">
                <c:v>6.9797746602338478E-2</c:v>
              </c:pt>
              <c:pt idx="3202">
                <c:v>6.9797836262282739E-2</c:v>
              </c:pt>
              <c:pt idx="3203">
                <c:v>6.9810969087102326E-2</c:v>
              </c:pt>
              <c:pt idx="3204">
                <c:v>6.9833229208887695E-2</c:v>
              </c:pt>
              <c:pt idx="3205">
                <c:v>6.9842528692006162E-2</c:v>
              </c:pt>
              <c:pt idx="3206">
                <c:v>6.9876357584931076E-2</c:v>
              </c:pt>
              <c:pt idx="3207">
                <c:v>6.9907640736110457E-2</c:v>
              </c:pt>
              <c:pt idx="3208">
                <c:v>6.9911045614758069E-2</c:v>
              </c:pt>
              <c:pt idx="3209">
                <c:v>6.9920382765118277E-2</c:v>
              </c:pt>
              <c:pt idx="3210">
                <c:v>6.9931885075986702E-2</c:v>
              </c:pt>
              <c:pt idx="3211">
                <c:v>6.9959360512960575E-2</c:v>
              </c:pt>
              <c:pt idx="3212">
                <c:v>6.9965452805259065E-2</c:v>
              </c:pt>
              <c:pt idx="3213">
                <c:v>6.9998879102093431E-2</c:v>
              </c:pt>
              <c:pt idx="3214">
                <c:v>7.0020028681770444E-2</c:v>
              </c:pt>
              <c:pt idx="3215">
                <c:v>7.003534936107049E-2</c:v>
              </c:pt>
              <c:pt idx="3216">
                <c:v>7.0047367938467359E-2</c:v>
              </c:pt>
              <c:pt idx="3217">
                <c:v>7.0053481163798406E-2</c:v>
              </c:pt>
              <c:pt idx="3218">
                <c:v>7.0073645766706952E-2</c:v>
              </c:pt>
              <c:pt idx="3219">
                <c:v>7.0077474803116935E-2</c:v>
              </c:pt>
              <c:pt idx="3220">
                <c:v>7.0090430239084095E-2</c:v>
              </c:pt>
              <c:pt idx="3221">
                <c:v>7.0108526107319671E-2</c:v>
              </c:pt>
              <c:pt idx="3222">
                <c:v>7.0152758522062736E-2</c:v>
              </c:pt>
              <c:pt idx="3223">
                <c:v>7.0152905106736288E-2</c:v>
              </c:pt>
              <c:pt idx="3224">
                <c:v>7.0176892337043439E-2</c:v>
              </c:pt>
              <c:pt idx="3225">
                <c:v>7.0187669225779292E-2</c:v>
              </c:pt>
              <c:pt idx="3226">
                <c:v>7.0188620993869869E-2</c:v>
              </c:pt>
              <c:pt idx="3227">
                <c:v>7.0233630836957606E-2</c:v>
              </c:pt>
              <c:pt idx="3228">
                <c:v>7.02874596262337E-2</c:v>
              </c:pt>
              <c:pt idx="3229">
                <c:v>7.0296794595336026E-2</c:v>
              </c:pt>
              <c:pt idx="3230">
                <c:v>7.0318376380038974E-2</c:v>
              </c:pt>
              <c:pt idx="3231">
                <c:v>7.0338567495360951E-2</c:v>
              </c:pt>
              <c:pt idx="3232">
                <c:v>7.0374751691807166E-2</c:v>
              </c:pt>
              <c:pt idx="3233">
                <c:v>7.0379807490526247E-2</c:v>
              </c:pt>
              <c:pt idx="3234">
                <c:v>7.0383099565720683E-2</c:v>
              </c:pt>
              <c:pt idx="3235">
                <c:v>7.0397582669471187E-2</c:v>
              </c:pt>
              <c:pt idx="3236">
                <c:v>7.0427861831008867E-2</c:v>
              </c:pt>
              <c:pt idx="3237">
                <c:v>7.0433138622849667E-2</c:v>
              </c:pt>
              <c:pt idx="3238">
                <c:v>7.0442039771809017E-2</c:v>
              </c:pt>
              <c:pt idx="3239">
                <c:v>7.0445159630921281E-2</c:v>
              </c:pt>
              <c:pt idx="3240">
                <c:v>7.0457539745296741E-2</c:v>
              </c:pt>
              <c:pt idx="3241">
                <c:v>7.0461229286674185E-2</c:v>
              </c:pt>
              <c:pt idx="3242">
                <c:v>7.0482048910999059E-2</c:v>
              </c:pt>
              <c:pt idx="3243">
                <c:v>7.0483635789331672E-2</c:v>
              </c:pt>
              <c:pt idx="3244">
                <c:v>7.0502800757438616E-2</c:v>
              </c:pt>
              <c:pt idx="3245">
                <c:v>7.0520842878497567E-2</c:v>
              </c:pt>
              <c:pt idx="3246">
                <c:v>7.0530886230678463E-2</c:v>
              </c:pt>
              <c:pt idx="3247">
                <c:v>7.0534581978225833E-2</c:v>
              </c:pt>
              <c:pt idx="3248">
                <c:v>7.0549345073534178E-2</c:v>
              </c:pt>
              <c:pt idx="3249">
                <c:v>7.0569838757525025E-2</c:v>
              </c:pt>
              <c:pt idx="3250">
                <c:v>7.0571093619319875E-2</c:v>
              </c:pt>
              <c:pt idx="3251">
                <c:v>7.0611088520230181E-2</c:v>
              </c:pt>
              <c:pt idx="3252">
                <c:v>7.0645426175951487E-2</c:v>
              </c:pt>
              <c:pt idx="3253">
                <c:v>7.0659496205717306E-2</c:v>
              </c:pt>
              <c:pt idx="3254">
                <c:v>7.06704666262922E-2</c:v>
              </c:pt>
              <c:pt idx="3255">
                <c:v>7.0684788604741242E-2</c:v>
              </c:pt>
              <c:pt idx="3256">
                <c:v>7.0685329893371812E-2</c:v>
              </c:pt>
              <c:pt idx="3257">
                <c:v>7.0712992022751331E-2</c:v>
              </c:pt>
              <c:pt idx="3258">
                <c:v>7.0819019253774193E-2</c:v>
              </c:pt>
              <c:pt idx="3259">
                <c:v>7.0834711688987834E-2</c:v>
              </c:pt>
              <c:pt idx="3260">
                <c:v>7.0889948647953921E-2</c:v>
              </c:pt>
              <c:pt idx="3261">
                <c:v>7.0909139807835614E-2</c:v>
              </c:pt>
              <c:pt idx="3262">
                <c:v>7.0943227764517544E-2</c:v>
              </c:pt>
              <c:pt idx="3263">
                <c:v>7.0967526973244668E-2</c:v>
              </c:pt>
              <c:pt idx="3264">
                <c:v>7.0973775048083804E-2</c:v>
              </c:pt>
              <c:pt idx="3265">
                <c:v>7.0999845887109544E-2</c:v>
              </c:pt>
              <c:pt idx="3266">
                <c:v>7.1009820061672571E-2</c:v>
              </c:pt>
              <c:pt idx="3267">
                <c:v>7.104583148879863E-2</c:v>
              </c:pt>
              <c:pt idx="3268">
                <c:v>7.1046157734651227E-2</c:v>
              </c:pt>
              <c:pt idx="3269">
                <c:v>7.1047628007198549E-2</c:v>
              </c:pt>
              <c:pt idx="3270">
                <c:v>7.1079373120029751E-2</c:v>
              </c:pt>
              <c:pt idx="3271">
                <c:v>7.1177909365210915E-2</c:v>
              </c:pt>
              <c:pt idx="3272">
                <c:v>7.1193672699545171E-2</c:v>
              </c:pt>
              <c:pt idx="3273">
                <c:v>7.1224828634313536E-2</c:v>
              </c:pt>
              <c:pt idx="3274">
                <c:v>7.1260123485161725E-2</c:v>
              </c:pt>
              <c:pt idx="3275">
                <c:v>7.1324187144562817E-2</c:v>
              </c:pt>
              <c:pt idx="3276">
                <c:v>7.1382840477528631E-2</c:v>
              </c:pt>
              <c:pt idx="3277">
                <c:v>7.1398966963508476E-2</c:v>
              </c:pt>
              <c:pt idx="3278">
                <c:v>7.1422887178927627E-2</c:v>
              </c:pt>
              <c:pt idx="3279">
                <c:v>7.1423383513503844E-2</c:v>
              </c:pt>
              <c:pt idx="3280">
                <c:v>7.143419514018183E-2</c:v>
              </c:pt>
              <c:pt idx="3281">
                <c:v>7.1436224328362385E-2</c:v>
              </c:pt>
              <c:pt idx="3282">
                <c:v>7.14490332428247E-2</c:v>
              </c:pt>
              <c:pt idx="3283">
                <c:v>7.1481696162906158E-2</c:v>
              </c:pt>
              <c:pt idx="3284">
                <c:v>7.1516563372772846E-2</c:v>
              </c:pt>
              <c:pt idx="3285">
                <c:v>7.1528998048334444E-2</c:v>
              </c:pt>
              <c:pt idx="3286">
                <c:v>7.1547768668519196E-2</c:v>
              </c:pt>
              <c:pt idx="3287">
                <c:v>7.1557663999137627E-2</c:v>
              </c:pt>
              <c:pt idx="3288">
                <c:v>7.1583526430685135E-2</c:v>
              </c:pt>
              <c:pt idx="3289">
                <c:v>7.160840665719094E-2</c:v>
              </c:pt>
              <c:pt idx="3290">
                <c:v>7.1635893791742372E-2</c:v>
              </c:pt>
              <c:pt idx="3291">
                <c:v>7.1652808955595573E-2</c:v>
              </c:pt>
              <c:pt idx="3292">
                <c:v>7.1659533717310667E-2</c:v>
              </c:pt>
              <c:pt idx="3293">
                <c:v>7.16661682368636E-2</c:v>
              </c:pt>
              <c:pt idx="3294">
                <c:v>7.1710025189640356E-2</c:v>
              </c:pt>
              <c:pt idx="3295">
                <c:v>7.172096791591287E-2</c:v>
              </c:pt>
              <c:pt idx="3296">
                <c:v>7.1722248693657051E-2</c:v>
              </c:pt>
              <c:pt idx="3297">
                <c:v>7.1778015318160845E-2</c:v>
              </c:pt>
              <c:pt idx="3298">
                <c:v>7.1796103197512548E-2</c:v>
              </c:pt>
              <c:pt idx="3299">
                <c:v>7.1798590175698604E-2</c:v>
              </c:pt>
              <c:pt idx="3300">
                <c:v>7.1898463973841767E-2</c:v>
              </c:pt>
              <c:pt idx="3301">
                <c:v>7.1911556781230568E-2</c:v>
              </c:pt>
              <c:pt idx="3302">
                <c:v>7.1917655857789517E-2</c:v>
              </c:pt>
              <c:pt idx="3303">
                <c:v>7.1918917236786783E-2</c:v>
              </c:pt>
              <c:pt idx="3304">
                <c:v>7.1941626851679583E-2</c:v>
              </c:pt>
              <c:pt idx="3305">
                <c:v>7.2009659399602771E-2</c:v>
              </c:pt>
              <c:pt idx="3306">
                <c:v>7.2033003516037059E-2</c:v>
              </c:pt>
              <c:pt idx="3307">
                <c:v>7.2046731130672087E-2</c:v>
              </c:pt>
              <c:pt idx="3308">
                <c:v>7.2047764277668444E-2</c:v>
              </c:pt>
              <c:pt idx="3309">
                <c:v>7.2125217235554429E-2</c:v>
              </c:pt>
              <c:pt idx="3310">
                <c:v>7.2139013169979935E-2</c:v>
              </c:pt>
              <c:pt idx="3311">
                <c:v>7.2144198311341876E-2</c:v>
              </c:pt>
              <c:pt idx="3312">
                <c:v>7.2144340500909149E-2</c:v>
              </c:pt>
              <c:pt idx="3313">
                <c:v>7.2177600246457904E-2</c:v>
              </c:pt>
              <c:pt idx="3314">
                <c:v>7.2260440315264976E-2</c:v>
              </c:pt>
              <c:pt idx="3315">
                <c:v>7.2266402307307631E-2</c:v>
              </c:pt>
              <c:pt idx="3316">
                <c:v>7.2272033329207799E-2</c:v>
              </c:pt>
              <c:pt idx="3317">
                <c:v>7.2298501555912623E-2</c:v>
              </c:pt>
              <c:pt idx="3318">
                <c:v>7.2318494778510808E-2</c:v>
              </c:pt>
              <c:pt idx="3319">
                <c:v>7.2320972110387627E-2</c:v>
              </c:pt>
              <c:pt idx="3320">
                <c:v>7.2334638850276564E-2</c:v>
              </c:pt>
              <c:pt idx="3321">
                <c:v>7.2348686316625929E-2</c:v>
              </c:pt>
              <c:pt idx="3322">
                <c:v>7.2367161110013262E-2</c:v>
              </c:pt>
              <c:pt idx="3323">
                <c:v>7.2369734235149086E-2</c:v>
              </c:pt>
              <c:pt idx="3324">
                <c:v>7.2371484320450236E-2</c:v>
              </c:pt>
              <c:pt idx="3325">
                <c:v>7.2387386179327134E-2</c:v>
              </c:pt>
              <c:pt idx="3326">
                <c:v>7.2419498725965092E-2</c:v>
              </c:pt>
              <c:pt idx="3327">
                <c:v>7.2458774849267368E-2</c:v>
              </c:pt>
              <c:pt idx="3328">
                <c:v>7.2481897665274728E-2</c:v>
              </c:pt>
              <c:pt idx="3329">
                <c:v>7.2496208925265204E-2</c:v>
              </c:pt>
              <c:pt idx="3330">
                <c:v>7.2497892734918856E-2</c:v>
              </c:pt>
              <c:pt idx="3331">
                <c:v>7.2528788499869795E-2</c:v>
              </c:pt>
              <c:pt idx="3332">
                <c:v>7.2544715876459026E-2</c:v>
              </c:pt>
              <c:pt idx="3333">
                <c:v>7.2584763738263003E-2</c:v>
              </c:pt>
              <c:pt idx="3334">
                <c:v>7.2640712911282906E-2</c:v>
              </c:pt>
              <c:pt idx="3335">
                <c:v>7.266302623571072E-2</c:v>
              </c:pt>
              <c:pt idx="3336">
                <c:v>7.2712161673104014E-2</c:v>
              </c:pt>
              <c:pt idx="3337">
                <c:v>7.2717063521388209E-2</c:v>
              </c:pt>
              <c:pt idx="3338">
                <c:v>7.2733664437695786E-2</c:v>
              </c:pt>
              <c:pt idx="3339">
                <c:v>7.2750641236468808E-2</c:v>
              </c:pt>
              <c:pt idx="3340">
                <c:v>7.2808169960594027E-2</c:v>
              </c:pt>
              <c:pt idx="3341">
                <c:v>7.2810928183760948E-2</c:v>
              </c:pt>
              <c:pt idx="3342">
                <c:v>7.2822100288098282E-2</c:v>
              </c:pt>
              <c:pt idx="3343">
                <c:v>7.2833706724728747E-2</c:v>
              </c:pt>
              <c:pt idx="3344">
                <c:v>7.2874213342926264E-2</c:v>
              </c:pt>
              <c:pt idx="3345">
                <c:v>7.2939595253981152E-2</c:v>
              </c:pt>
              <c:pt idx="3346">
                <c:v>7.2944681379075754E-2</c:v>
              </c:pt>
              <c:pt idx="3347">
                <c:v>7.295279923852506E-2</c:v>
              </c:pt>
              <c:pt idx="3348">
                <c:v>7.2961983113511611E-2</c:v>
              </c:pt>
              <c:pt idx="3349">
                <c:v>7.3013481281039835E-2</c:v>
              </c:pt>
              <c:pt idx="3350">
                <c:v>7.3206280470758472E-2</c:v>
              </c:pt>
              <c:pt idx="3351">
                <c:v>7.3213355230663121E-2</c:v>
              </c:pt>
              <c:pt idx="3352">
                <c:v>7.3259255070095855E-2</c:v>
              </c:pt>
              <c:pt idx="3353">
                <c:v>7.3289437034125493E-2</c:v>
              </c:pt>
              <c:pt idx="3354">
                <c:v>7.3300469663242218E-2</c:v>
              </c:pt>
              <c:pt idx="3355">
                <c:v>7.3309423916892075E-2</c:v>
              </c:pt>
              <c:pt idx="3356">
                <c:v>7.3315276689440545E-2</c:v>
              </c:pt>
              <c:pt idx="3357">
                <c:v>7.3317696881954553E-2</c:v>
              </c:pt>
              <c:pt idx="3358">
                <c:v>7.3354110257002267E-2</c:v>
              </c:pt>
              <c:pt idx="3359">
                <c:v>7.3368166711897331E-2</c:v>
              </c:pt>
              <c:pt idx="3360">
                <c:v>7.3382011227309529E-2</c:v>
              </c:pt>
              <c:pt idx="3361">
                <c:v>7.3388852810179039E-2</c:v>
              </c:pt>
              <c:pt idx="3362">
                <c:v>7.3392358015908557E-2</c:v>
              </c:pt>
              <c:pt idx="3363">
                <c:v>7.3404847556331629E-2</c:v>
              </c:pt>
              <c:pt idx="3364">
                <c:v>7.3406131493917906E-2</c:v>
              </c:pt>
              <c:pt idx="3365">
                <c:v>7.3446155897257934E-2</c:v>
              </c:pt>
              <c:pt idx="3366">
                <c:v>7.3458291261944669E-2</c:v>
              </c:pt>
              <c:pt idx="3367">
                <c:v>7.3509046717968166E-2</c:v>
              </c:pt>
              <c:pt idx="3368">
                <c:v>7.3517574379107997E-2</c:v>
              </c:pt>
              <c:pt idx="3369">
                <c:v>7.3553705212382955E-2</c:v>
              </c:pt>
              <c:pt idx="3370">
                <c:v>7.3596558512840526E-2</c:v>
              </c:pt>
              <c:pt idx="3371">
                <c:v>7.3609318950623059E-2</c:v>
              </c:pt>
              <c:pt idx="3372">
                <c:v>7.363812457721218E-2</c:v>
              </c:pt>
              <c:pt idx="3373">
                <c:v>7.3649460105902578E-2</c:v>
              </c:pt>
              <c:pt idx="3374">
                <c:v>7.3650411672348592E-2</c:v>
              </c:pt>
              <c:pt idx="3375">
                <c:v>7.365758423608916E-2</c:v>
              </c:pt>
              <c:pt idx="3376">
                <c:v>7.3701792661274745E-2</c:v>
              </c:pt>
              <c:pt idx="3377">
                <c:v>7.372442948475029E-2</c:v>
              </c:pt>
              <c:pt idx="3378">
                <c:v>7.3781798424193287E-2</c:v>
              </c:pt>
              <c:pt idx="3379">
                <c:v>7.3789673097747588E-2</c:v>
              </c:pt>
              <c:pt idx="3380">
                <c:v>7.3790930842626279E-2</c:v>
              </c:pt>
              <c:pt idx="3381">
                <c:v>7.3828353986439402E-2</c:v>
              </c:pt>
              <c:pt idx="3382">
                <c:v>7.3830585835196916E-2</c:v>
              </c:pt>
              <c:pt idx="3383">
                <c:v>7.3881782230448917E-2</c:v>
              </c:pt>
              <c:pt idx="3384">
                <c:v>7.3889365732024176E-2</c:v>
              </c:pt>
              <c:pt idx="3385">
                <c:v>7.3892510996643346E-2</c:v>
              </c:pt>
              <c:pt idx="3386">
                <c:v>7.3904233913553774E-2</c:v>
              </c:pt>
              <c:pt idx="3387">
                <c:v>7.3926330346690577E-2</c:v>
              </c:pt>
              <c:pt idx="3388">
                <c:v>7.396140918606825E-2</c:v>
              </c:pt>
              <c:pt idx="3389">
                <c:v>7.4015043307011516E-2</c:v>
              </c:pt>
              <c:pt idx="3390">
                <c:v>7.4021465554057156E-2</c:v>
              </c:pt>
              <c:pt idx="3391">
                <c:v>7.4031365049684106E-2</c:v>
              </c:pt>
              <c:pt idx="3392">
                <c:v>7.4031610536895512E-2</c:v>
              </c:pt>
              <c:pt idx="3393">
                <c:v>7.4081763513886442E-2</c:v>
              </c:pt>
              <c:pt idx="3394">
                <c:v>7.4093264622632396E-2</c:v>
              </c:pt>
              <c:pt idx="3395">
                <c:v>7.410654501141653E-2</c:v>
              </c:pt>
              <c:pt idx="3396">
                <c:v>7.4117569670449038E-2</c:v>
              </c:pt>
              <c:pt idx="3397">
                <c:v>7.4123066979172536E-2</c:v>
              </c:pt>
              <c:pt idx="3398">
                <c:v>7.4155923395930412E-2</c:v>
              </c:pt>
              <c:pt idx="3399">
                <c:v>7.4172038442911398E-2</c:v>
              </c:pt>
              <c:pt idx="3400">
                <c:v>7.4182501480234087E-2</c:v>
              </c:pt>
              <c:pt idx="3401">
                <c:v>7.4186322603551375E-2</c:v>
              </c:pt>
              <c:pt idx="3402">
                <c:v>7.4189623287583994E-2</c:v>
              </c:pt>
              <c:pt idx="3403">
                <c:v>7.4195238595064189E-2</c:v>
              </c:pt>
              <c:pt idx="3404">
                <c:v>7.4217401390356472E-2</c:v>
              </c:pt>
              <c:pt idx="3405">
                <c:v>7.4227090791977993E-2</c:v>
              </c:pt>
              <c:pt idx="3406">
                <c:v>7.4308659918395983E-2</c:v>
              </c:pt>
              <c:pt idx="3407">
                <c:v>7.4310445291124905E-2</c:v>
              </c:pt>
              <c:pt idx="3408">
                <c:v>7.434350507502456E-2</c:v>
              </c:pt>
              <c:pt idx="3409">
                <c:v>7.4352781706490331E-2</c:v>
              </c:pt>
              <c:pt idx="3410">
                <c:v>7.4367661577541752E-2</c:v>
              </c:pt>
              <c:pt idx="3411">
                <c:v>7.4398297310953015E-2</c:v>
              </c:pt>
              <c:pt idx="3412">
                <c:v>7.4400267857853447E-2</c:v>
              </c:pt>
              <c:pt idx="3413">
                <c:v>7.4481881572128678E-2</c:v>
              </c:pt>
              <c:pt idx="3414">
                <c:v>7.4516891647324279E-2</c:v>
              </c:pt>
              <c:pt idx="3415">
                <c:v>7.4531464664055469E-2</c:v>
              </c:pt>
              <c:pt idx="3416">
                <c:v>7.4550327128788715E-2</c:v>
              </c:pt>
              <c:pt idx="3417">
                <c:v>7.4572164045745459E-2</c:v>
              </c:pt>
              <c:pt idx="3418">
                <c:v>7.4575202517475736E-2</c:v>
              </c:pt>
              <c:pt idx="3419">
                <c:v>7.4598099018489294E-2</c:v>
              </c:pt>
              <c:pt idx="3420">
                <c:v>7.467645300592024E-2</c:v>
              </c:pt>
              <c:pt idx="3421">
                <c:v>7.4680626223164334E-2</c:v>
              </c:pt>
              <c:pt idx="3422">
                <c:v>7.4696053232041357E-2</c:v>
              </c:pt>
              <c:pt idx="3423">
                <c:v>7.4698671146904885E-2</c:v>
              </c:pt>
              <c:pt idx="3424">
                <c:v>7.4709167996887205E-2</c:v>
              </c:pt>
              <c:pt idx="3425">
                <c:v>7.4730910163735703E-2</c:v>
              </c:pt>
              <c:pt idx="3426">
                <c:v>7.4761463116939236E-2</c:v>
              </c:pt>
              <c:pt idx="3427">
                <c:v>7.4776056563641127E-2</c:v>
              </c:pt>
              <c:pt idx="3428">
                <c:v>7.480232642483467E-2</c:v>
              </c:pt>
              <c:pt idx="3429">
                <c:v>7.4820122665867489E-2</c:v>
              </c:pt>
              <c:pt idx="3430">
                <c:v>7.4839176108782796E-2</c:v>
              </c:pt>
              <c:pt idx="3431">
                <c:v>7.4855591148285661E-2</c:v>
              </c:pt>
              <c:pt idx="3432">
                <c:v>7.4869019664227723E-2</c:v>
              </c:pt>
              <c:pt idx="3433">
                <c:v>7.4918697627871331E-2</c:v>
              </c:pt>
              <c:pt idx="3434">
                <c:v>7.4940310983760819E-2</c:v>
              </c:pt>
              <c:pt idx="3435">
                <c:v>7.4942110013248991E-2</c:v>
              </c:pt>
              <c:pt idx="3436">
                <c:v>7.4995454227270095E-2</c:v>
              </c:pt>
              <c:pt idx="3437">
                <c:v>7.5007581596273076E-2</c:v>
              </c:pt>
              <c:pt idx="3438">
                <c:v>7.5029995247214612E-2</c:v>
              </c:pt>
              <c:pt idx="3439">
                <c:v>7.5030993067437934E-2</c:v>
              </c:pt>
              <c:pt idx="3440">
                <c:v>7.5032036317825554E-2</c:v>
              </c:pt>
              <c:pt idx="3441">
                <c:v>7.5056253859986474E-2</c:v>
              </c:pt>
              <c:pt idx="3442">
                <c:v>7.5063576102734994E-2</c:v>
              </c:pt>
              <c:pt idx="3443">
                <c:v>7.5087611970624038E-2</c:v>
              </c:pt>
              <c:pt idx="3444">
                <c:v>7.510072925618072E-2</c:v>
              </c:pt>
              <c:pt idx="3445">
                <c:v>7.5153083944393059E-2</c:v>
              </c:pt>
              <c:pt idx="3446">
                <c:v>7.5169798401121257E-2</c:v>
              </c:pt>
              <c:pt idx="3447">
                <c:v>7.5192531836805368E-2</c:v>
              </c:pt>
              <c:pt idx="3448">
                <c:v>7.5198866001242162E-2</c:v>
              </c:pt>
              <c:pt idx="3449">
                <c:v>7.5202420947471788E-2</c:v>
              </c:pt>
              <c:pt idx="3450">
                <c:v>7.5235227186559631E-2</c:v>
              </c:pt>
              <c:pt idx="3451">
                <c:v>7.5237787694605082E-2</c:v>
              </c:pt>
              <c:pt idx="3452">
                <c:v>7.5258177050219713E-2</c:v>
              </c:pt>
              <c:pt idx="3453">
                <c:v>7.528550808593136E-2</c:v>
              </c:pt>
              <c:pt idx="3454">
                <c:v>7.530790779701596E-2</c:v>
              </c:pt>
              <c:pt idx="3455">
                <c:v>7.5314560739655978E-2</c:v>
              </c:pt>
              <c:pt idx="3456">
                <c:v>7.5333190429306002E-2</c:v>
              </c:pt>
              <c:pt idx="3457">
                <c:v>7.5341007582462718E-2</c:v>
              </c:pt>
              <c:pt idx="3458">
                <c:v>7.5362889209016723E-2</c:v>
              </c:pt>
              <c:pt idx="3459">
                <c:v>7.5370541092406471E-2</c:v>
              </c:pt>
              <c:pt idx="3460">
                <c:v>7.5372488143657948E-2</c:v>
              </c:pt>
              <c:pt idx="3461">
                <c:v>7.5385932233726111E-2</c:v>
              </c:pt>
              <c:pt idx="3462">
                <c:v>7.538713932675431E-2</c:v>
              </c:pt>
              <c:pt idx="3463">
                <c:v>7.538834855065521E-2</c:v>
              </c:pt>
              <c:pt idx="3464">
                <c:v>7.5396826417843607E-2</c:v>
              </c:pt>
              <c:pt idx="3465">
                <c:v>7.5460056991893357E-2</c:v>
              </c:pt>
              <c:pt idx="3466">
                <c:v>7.5481637987646205E-2</c:v>
              </c:pt>
              <c:pt idx="3467">
                <c:v>7.5494135870320223E-2</c:v>
              </c:pt>
              <c:pt idx="3468">
                <c:v>7.5497348509964854E-2</c:v>
              </c:pt>
              <c:pt idx="3469">
                <c:v>7.5533084664937356E-2</c:v>
              </c:pt>
              <c:pt idx="3470">
                <c:v>7.5546082346931082E-2</c:v>
              </c:pt>
              <c:pt idx="3471">
                <c:v>7.5556782201579395E-2</c:v>
              </c:pt>
              <c:pt idx="3472">
                <c:v>7.558709575377949E-2</c:v>
              </c:pt>
              <c:pt idx="3473">
                <c:v>7.5588041349506405E-2</c:v>
              </c:pt>
              <c:pt idx="3474">
                <c:v>7.5591193785886357E-2</c:v>
              </c:pt>
              <c:pt idx="3475">
                <c:v>7.5600241733242896E-2</c:v>
              </c:pt>
              <c:pt idx="3476">
                <c:v>7.5641266689612491E-2</c:v>
              </c:pt>
              <c:pt idx="3477">
                <c:v>7.56459479052147E-2</c:v>
              </c:pt>
              <c:pt idx="3478">
                <c:v>7.5649127968465651E-2</c:v>
              </c:pt>
              <c:pt idx="3479">
                <c:v>7.5657889770194969E-2</c:v>
              </c:pt>
              <c:pt idx="3480">
                <c:v>7.5668229629192882E-2</c:v>
              </c:pt>
              <c:pt idx="3481">
                <c:v>7.5694133061931082E-2</c:v>
              </c:pt>
              <c:pt idx="3482">
                <c:v>7.5757978877867893E-2</c:v>
              </c:pt>
              <c:pt idx="3483">
                <c:v>7.5767709498830674E-2</c:v>
              </c:pt>
              <c:pt idx="3484">
                <c:v>7.5812235102934514E-2</c:v>
              </c:pt>
              <c:pt idx="3485">
                <c:v>7.5893282641119553E-2</c:v>
              </c:pt>
              <c:pt idx="3486">
                <c:v>7.5895323136998566E-2</c:v>
              </c:pt>
              <c:pt idx="3487">
                <c:v>7.5929665980985966E-2</c:v>
              </c:pt>
              <c:pt idx="3488">
                <c:v>7.5943923915437167E-2</c:v>
              </c:pt>
              <c:pt idx="3489">
                <c:v>7.5946031955468743E-2</c:v>
              </c:pt>
              <c:pt idx="3490">
                <c:v>7.5948063439030197E-2</c:v>
              </c:pt>
              <c:pt idx="3491">
                <c:v>7.5967307250635052E-2</c:v>
              </c:pt>
              <c:pt idx="3492">
                <c:v>7.5977544437109773E-2</c:v>
              </c:pt>
              <c:pt idx="3493">
                <c:v>7.5986191059617555E-2</c:v>
              </c:pt>
              <c:pt idx="3494">
                <c:v>7.5999946672283422E-2</c:v>
              </c:pt>
              <c:pt idx="3495">
                <c:v>7.6027218488487286E-2</c:v>
              </c:pt>
              <c:pt idx="3496">
                <c:v>7.6030152663879275E-2</c:v>
              </c:pt>
              <c:pt idx="3497">
                <c:v>7.6037760013872788E-2</c:v>
              </c:pt>
              <c:pt idx="3498">
                <c:v>7.6093116010908304E-2</c:v>
              </c:pt>
              <c:pt idx="3499">
                <c:v>7.6114692225688632E-2</c:v>
              </c:pt>
              <c:pt idx="3500">
                <c:v>7.6143188225320249E-2</c:v>
              </c:pt>
              <c:pt idx="3501">
                <c:v>7.6158276650626022E-2</c:v>
              </c:pt>
              <c:pt idx="3502">
                <c:v>7.6206551971389647E-2</c:v>
              </c:pt>
              <c:pt idx="3503">
                <c:v>7.6242303108785922E-2</c:v>
              </c:pt>
              <c:pt idx="3504">
                <c:v>7.6252908366770761E-2</c:v>
              </c:pt>
              <c:pt idx="3505">
                <c:v>7.6262645168078846E-2</c:v>
              </c:pt>
              <c:pt idx="3506">
                <c:v>7.6280752773078164E-2</c:v>
              </c:pt>
              <c:pt idx="3507">
                <c:v>7.63071673440886E-2</c:v>
              </c:pt>
              <c:pt idx="3508">
                <c:v>7.6307942193330688E-2</c:v>
              </c:pt>
              <c:pt idx="3509">
                <c:v>7.6324633539189821E-2</c:v>
              </c:pt>
              <c:pt idx="3510">
                <c:v>7.6351872168790941E-2</c:v>
              </c:pt>
              <c:pt idx="3511">
                <c:v>7.6355416728119255E-2</c:v>
              </c:pt>
              <c:pt idx="3512">
                <c:v>7.6382019924656624E-2</c:v>
              </c:pt>
              <c:pt idx="3513">
                <c:v>7.6415242821964144E-2</c:v>
              </c:pt>
              <c:pt idx="3514">
                <c:v>7.6429564001403175E-2</c:v>
              </c:pt>
              <c:pt idx="3515">
                <c:v>7.6440816537426168E-2</c:v>
              </c:pt>
              <c:pt idx="3516">
                <c:v>7.6456911911107761E-2</c:v>
              </c:pt>
              <c:pt idx="3517">
                <c:v>7.6460382883792435E-2</c:v>
              </c:pt>
              <c:pt idx="3518">
                <c:v>7.6492341322155141E-2</c:v>
              </c:pt>
              <c:pt idx="3519">
                <c:v>7.6503446433904318E-2</c:v>
              </c:pt>
              <c:pt idx="3520">
                <c:v>7.650497302923015E-2</c:v>
              </c:pt>
              <c:pt idx="3521">
                <c:v>7.6568118697514315E-2</c:v>
              </c:pt>
              <c:pt idx="3522">
                <c:v>7.6579185279745818E-2</c:v>
              </c:pt>
              <c:pt idx="3523">
                <c:v>7.6581147995632051E-2</c:v>
              </c:pt>
              <c:pt idx="3524">
                <c:v>7.6585084516292062E-2</c:v>
              </c:pt>
              <c:pt idx="3525">
                <c:v>7.659602613759102E-2</c:v>
              </c:pt>
              <c:pt idx="3526">
                <c:v>7.6600738858955214E-2</c:v>
              </c:pt>
              <c:pt idx="3527">
                <c:v>7.6604474984776558E-2</c:v>
              </c:pt>
              <c:pt idx="3528">
                <c:v>7.6646518723432505E-2</c:v>
              </c:pt>
              <c:pt idx="3529">
                <c:v>7.6659716114006973E-2</c:v>
              </c:pt>
              <c:pt idx="3530">
                <c:v>7.6670433386317835E-2</c:v>
              </c:pt>
              <c:pt idx="3531">
                <c:v>7.6671561615011874E-2</c:v>
              </c:pt>
              <c:pt idx="3532">
                <c:v>7.6692486659529505E-2</c:v>
              </c:pt>
              <c:pt idx="3533">
                <c:v>7.66961857945445E-2</c:v>
              </c:pt>
              <c:pt idx="3534">
                <c:v>7.6727857655313911E-2</c:v>
              </c:pt>
              <c:pt idx="3535">
                <c:v>7.6751102831225534E-2</c:v>
              </c:pt>
              <c:pt idx="3536">
                <c:v>7.6755755229497985E-2</c:v>
              </c:pt>
              <c:pt idx="3537">
                <c:v>7.6787750473741395E-2</c:v>
              </c:pt>
              <c:pt idx="3538">
                <c:v>7.678855164417113E-2</c:v>
              </c:pt>
              <c:pt idx="3539">
                <c:v>7.6794427570685247E-2</c:v>
              </c:pt>
              <c:pt idx="3540">
                <c:v>7.6841691779548749E-2</c:v>
              </c:pt>
              <c:pt idx="3541">
                <c:v>7.6854654802699846E-2</c:v>
              </c:pt>
              <c:pt idx="3542">
                <c:v>7.6892087023521696E-2</c:v>
              </c:pt>
              <c:pt idx="3543">
                <c:v>7.6922156166497613E-2</c:v>
              </c:pt>
              <c:pt idx="3544">
                <c:v>7.6951906735423278E-2</c:v>
              </c:pt>
              <c:pt idx="3545">
                <c:v>7.6979329021513873E-2</c:v>
              </c:pt>
              <c:pt idx="3546">
                <c:v>7.6994148007785951E-2</c:v>
              </c:pt>
              <c:pt idx="3547">
                <c:v>7.7038467784941084E-2</c:v>
              </c:pt>
              <c:pt idx="3548">
                <c:v>7.7068432730640554E-2</c:v>
              </c:pt>
              <c:pt idx="3549">
                <c:v>7.7122338404786134E-2</c:v>
              </c:pt>
              <c:pt idx="3550">
                <c:v>7.7130818449266156E-2</c:v>
              </c:pt>
              <c:pt idx="3551">
                <c:v>7.713495734260771E-2</c:v>
              </c:pt>
              <c:pt idx="3552">
                <c:v>7.7164353548658041E-2</c:v>
              </c:pt>
              <c:pt idx="3553">
                <c:v>7.7206242627704841E-2</c:v>
              </c:pt>
              <c:pt idx="3554">
                <c:v>7.7207045953056122E-2</c:v>
              </c:pt>
              <c:pt idx="3555">
                <c:v>7.7253505248040422E-2</c:v>
              </c:pt>
              <c:pt idx="3556">
                <c:v>7.7327898130095135E-2</c:v>
              </c:pt>
              <c:pt idx="3557">
                <c:v>7.7328978538681911E-2</c:v>
              </c:pt>
              <c:pt idx="3558">
                <c:v>7.7340283213957403E-2</c:v>
              </c:pt>
              <c:pt idx="3559">
                <c:v>7.7360125713525948E-2</c:v>
              </c:pt>
              <c:pt idx="3560">
                <c:v>7.7365149028098143E-2</c:v>
              </c:pt>
              <c:pt idx="3561">
                <c:v>7.7387975048634303E-2</c:v>
              </c:pt>
              <c:pt idx="3562">
                <c:v>7.7392719657558812E-2</c:v>
              </c:pt>
              <c:pt idx="3563">
                <c:v>7.7426963563792958E-2</c:v>
              </c:pt>
              <c:pt idx="3564">
                <c:v>7.7443407018536303E-2</c:v>
              </c:pt>
              <c:pt idx="3565">
                <c:v>7.7445375410058734E-2</c:v>
              </c:pt>
              <c:pt idx="3566">
                <c:v>7.7449997972238366E-2</c:v>
              </c:pt>
              <c:pt idx="3567">
                <c:v>7.7481987375623715E-2</c:v>
              </c:pt>
              <c:pt idx="3568">
                <c:v>7.7493161184207474E-2</c:v>
              </c:pt>
              <c:pt idx="3569">
                <c:v>7.7499651642576162E-2</c:v>
              </c:pt>
              <c:pt idx="3570">
                <c:v>7.7525413446941208E-2</c:v>
              </c:pt>
              <c:pt idx="3571">
                <c:v>7.7557745713070433E-2</c:v>
              </c:pt>
              <c:pt idx="3572">
                <c:v>7.7585987629327238E-2</c:v>
              </c:pt>
              <c:pt idx="3573">
                <c:v>7.759650877599833E-2</c:v>
              </c:pt>
              <c:pt idx="3574">
                <c:v>7.762458791194031E-2</c:v>
              </c:pt>
              <c:pt idx="3575">
                <c:v>7.7634030840539062E-2</c:v>
              </c:pt>
              <c:pt idx="3576">
                <c:v>7.7664246493776595E-2</c:v>
              </c:pt>
              <c:pt idx="3577">
                <c:v>7.7671263122402953E-2</c:v>
              </c:pt>
              <c:pt idx="3578">
                <c:v>7.7690563667187268E-2</c:v>
              </c:pt>
              <c:pt idx="3579">
                <c:v>7.7707786608530907E-2</c:v>
              </c:pt>
              <c:pt idx="3580">
                <c:v>7.7724912075198313E-2</c:v>
              </c:pt>
              <c:pt idx="3581">
                <c:v>7.7735594908109024E-2</c:v>
              </c:pt>
              <c:pt idx="3582">
                <c:v>7.7735733781320412E-2</c:v>
              </c:pt>
              <c:pt idx="3583">
                <c:v>7.7777934243553934E-2</c:v>
              </c:pt>
              <c:pt idx="3584">
                <c:v>7.7811505035149789E-2</c:v>
              </c:pt>
              <c:pt idx="3585">
                <c:v>7.7838680002884811E-2</c:v>
              </c:pt>
              <c:pt idx="3586">
                <c:v>7.7865372320219103E-2</c:v>
              </c:pt>
              <c:pt idx="3587">
                <c:v>7.7873793323806922E-2</c:v>
              </c:pt>
              <c:pt idx="3588">
                <c:v>7.7909160196424632E-2</c:v>
              </c:pt>
              <c:pt idx="3589">
                <c:v>7.791687827548785E-2</c:v>
              </c:pt>
              <c:pt idx="3590">
                <c:v>7.7951834530539443E-2</c:v>
              </c:pt>
              <c:pt idx="3591">
                <c:v>7.7965690744725202E-2</c:v>
              </c:pt>
              <c:pt idx="3592">
                <c:v>7.7973199180762023E-2</c:v>
              </c:pt>
              <c:pt idx="3593">
                <c:v>7.800514717008479E-2</c:v>
              </c:pt>
              <c:pt idx="3594">
                <c:v>7.8045454161181721E-2</c:v>
              </c:pt>
              <c:pt idx="3595">
                <c:v>7.8045896773290976E-2</c:v>
              </c:pt>
              <c:pt idx="3596">
                <c:v>7.8077152985824419E-2</c:v>
              </c:pt>
              <c:pt idx="3597">
                <c:v>7.8089334569785854E-2</c:v>
              </c:pt>
              <c:pt idx="3598">
                <c:v>7.8105133623446094E-2</c:v>
              </c:pt>
              <c:pt idx="3599">
                <c:v>7.810721021906751E-2</c:v>
              </c:pt>
              <c:pt idx="3600">
                <c:v>7.8118999333338573E-2</c:v>
              </c:pt>
              <c:pt idx="3601">
                <c:v>7.8119290172197098E-2</c:v>
              </c:pt>
              <c:pt idx="3602">
                <c:v>7.8132831961716664E-2</c:v>
              </c:pt>
              <c:pt idx="3603">
                <c:v>7.8159386943890047E-2</c:v>
              </c:pt>
              <c:pt idx="3604">
                <c:v>7.817678367760085E-2</c:v>
              </c:pt>
              <c:pt idx="3605">
                <c:v>7.8179192764082431E-2</c:v>
              </c:pt>
              <c:pt idx="3606">
                <c:v>7.8216075617189407E-2</c:v>
              </c:pt>
              <c:pt idx="3607">
                <c:v>7.822685024369079E-2</c:v>
              </c:pt>
              <c:pt idx="3608">
                <c:v>7.823093944487701E-2</c:v>
              </c:pt>
              <c:pt idx="3609">
                <c:v>7.8315190298370169E-2</c:v>
              </c:pt>
              <c:pt idx="3610">
                <c:v>7.8342689770771259E-2</c:v>
              </c:pt>
              <c:pt idx="3611">
                <c:v>7.835674303125123E-2</c:v>
              </c:pt>
              <c:pt idx="3612">
                <c:v>7.8417457478014749E-2</c:v>
              </c:pt>
              <c:pt idx="3613">
                <c:v>7.8468268664459093E-2</c:v>
              </c:pt>
              <c:pt idx="3614">
                <c:v>7.8536537582544017E-2</c:v>
              </c:pt>
              <c:pt idx="3615">
                <c:v>7.8537701676990326E-2</c:v>
              </c:pt>
              <c:pt idx="3616">
                <c:v>7.8560385103387059E-2</c:v>
              </c:pt>
              <c:pt idx="3617">
                <c:v>7.8563552219421948E-2</c:v>
              </c:pt>
              <c:pt idx="3618">
                <c:v>7.8598428180503235E-2</c:v>
              </c:pt>
              <c:pt idx="3619">
                <c:v>7.8681890582475114E-2</c:v>
              </c:pt>
              <c:pt idx="3620">
                <c:v>7.8702844570010852E-2</c:v>
              </c:pt>
              <c:pt idx="3621">
                <c:v>7.8728479033769949E-2</c:v>
              </c:pt>
              <c:pt idx="3622">
                <c:v>7.8737940305486531E-2</c:v>
              </c:pt>
              <c:pt idx="3623">
                <c:v>7.8743079488452217E-2</c:v>
              </c:pt>
              <c:pt idx="3624">
                <c:v>7.874396270434314E-2</c:v>
              </c:pt>
              <c:pt idx="3625">
                <c:v>7.8754565500036386E-2</c:v>
              </c:pt>
              <c:pt idx="3626">
                <c:v>7.8807201625940654E-2</c:v>
              </c:pt>
              <c:pt idx="3627">
                <c:v>7.8845136418528333E-2</c:v>
              </c:pt>
              <c:pt idx="3628">
                <c:v>7.8860911639814402E-2</c:v>
              </c:pt>
              <c:pt idx="3629">
                <c:v>7.8863718987620415E-2</c:v>
              </c:pt>
              <c:pt idx="3630">
                <c:v>7.8872546575089394E-2</c:v>
              </c:pt>
              <c:pt idx="3631">
                <c:v>7.8878240656635651E-2</c:v>
              </c:pt>
              <c:pt idx="3632">
                <c:v>7.8891853431253198E-2</c:v>
              </c:pt>
              <c:pt idx="3633">
                <c:v>7.8934679618318571E-2</c:v>
              </c:pt>
              <c:pt idx="3634">
                <c:v>7.8978787383312252E-2</c:v>
              </c:pt>
              <c:pt idx="3635">
                <c:v>7.8997749188075547E-2</c:v>
              </c:pt>
              <c:pt idx="3636">
                <c:v>7.9018070790722816E-2</c:v>
              </c:pt>
              <c:pt idx="3637">
                <c:v>7.9038419429790396E-2</c:v>
              </c:pt>
              <c:pt idx="3638">
                <c:v>7.9042518972661138E-2</c:v>
              </c:pt>
              <c:pt idx="3639">
                <c:v>7.9042640373982287E-2</c:v>
              </c:pt>
              <c:pt idx="3640">
                <c:v>7.9059611823689202E-2</c:v>
              </c:pt>
              <c:pt idx="3641">
                <c:v>7.9090369599902927E-2</c:v>
              </c:pt>
              <c:pt idx="3642">
                <c:v>7.9109706108048294E-2</c:v>
              </c:pt>
              <c:pt idx="3643">
                <c:v>7.9122205663814449E-2</c:v>
              </c:pt>
              <c:pt idx="3644">
                <c:v>7.9205721551978969E-2</c:v>
              </c:pt>
              <c:pt idx="3645">
                <c:v>7.9247999753459655E-2</c:v>
              </c:pt>
              <c:pt idx="3646">
                <c:v>7.9268450446243505E-2</c:v>
              </c:pt>
              <c:pt idx="3647">
                <c:v>7.929836034834517E-2</c:v>
              </c:pt>
              <c:pt idx="3648">
                <c:v>7.9302789984855501E-2</c:v>
              </c:pt>
              <c:pt idx="3649">
                <c:v>7.9314941975202488E-2</c:v>
              </c:pt>
              <c:pt idx="3650">
                <c:v>7.933091448624173E-2</c:v>
              </c:pt>
              <c:pt idx="3651">
                <c:v>7.9332513166659985E-2</c:v>
              </c:pt>
              <c:pt idx="3652">
                <c:v>7.9339806673047866E-2</c:v>
              </c:pt>
              <c:pt idx="3653">
                <c:v>7.93625840056119E-2</c:v>
              </c:pt>
              <c:pt idx="3654">
                <c:v>7.9378526293940391E-2</c:v>
              </c:pt>
              <c:pt idx="3655">
                <c:v>7.937894923991802E-2</c:v>
              </c:pt>
              <c:pt idx="3656">
                <c:v>7.9388031062697789E-2</c:v>
              </c:pt>
              <c:pt idx="3657">
                <c:v>7.949410250109544E-2</c:v>
              </c:pt>
              <c:pt idx="3658">
                <c:v>7.9497923550643543E-2</c:v>
              </c:pt>
              <c:pt idx="3659">
                <c:v>7.9513286422595475E-2</c:v>
              </c:pt>
              <c:pt idx="3660">
                <c:v>7.9518921518313079E-2</c:v>
              </c:pt>
              <c:pt idx="3661">
                <c:v>7.9580091636780745E-2</c:v>
              </c:pt>
              <c:pt idx="3662">
                <c:v>7.9585370347039497E-2</c:v>
              </c:pt>
              <c:pt idx="3663">
                <c:v>7.9592368466848404E-2</c:v>
              </c:pt>
              <c:pt idx="3664">
                <c:v>7.9594265608389794E-2</c:v>
              </c:pt>
              <c:pt idx="3665">
                <c:v>7.9595907309887873E-2</c:v>
              </c:pt>
              <c:pt idx="3666">
                <c:v>7.9598687335168963E-2</c:v>
              </c:pt>
              <c:pt idx="3667">
                <c:v>7.9605804745370184E-2</c:v>
              </c:pt>
              <c:pt idx="3668">
                <c:v>7.9632681490120871E-2</c:v>
              </c:pt>
              <c:pt idx="3669">
                <c:v>7.9638236895813633E-2</c:v>
              </c:pt>
              <c:pt idx="3670">
                <c:v>7.9654677443273481E-2</c:v>
              </c:pt>
              <c:pt idx="3671">
                <c:v>7.9671046978689763E-2</c:v>
              </c:pt>
              <c:pt idx="3672">
                <c:v>7.9676909830306855E-2</c:v>
              </c:pt>
              <c:pt idx="3673">
                <c:v>7.9686653809063548E-2</c:v>
              </c:pt>
              <c:pt idx="3674">
                <c:v>7.9705587089119609E-2</c:v>
              </c:pt>
              <c:pt idx="3675">
                <c:v>7.9714257348472206E-2</c:v>
              </c:pt>
              <c:pt idx="3676">
                <c:v>7.971455277042247E-2</c:v>
              </c:pt>
              <c:pt idx="3677">
                <c:v>7.9715400159212704E-2</c:v>
              </c:pt>
              <c:pt idx="3678">
                <c:v>7.9731679399854594E-2</c:v>
              </c:pt>
              <c:pt idx="3679">
                <c:v>7.9753091402079646E-2</c:v>
              </c:pt>
              <c:pt idx="3680">
                <c:v>7.9777873342577812E-2</c:v>
              </c:pt>
              <c:pt idx="3681">
                <c:v>7.9810837105841956E-2</c:v>
              </c:pt>
              <c:pt idx="3682">
                <c:v>7.9821381435427052E-2</c:v>
              </c:pt>
              <c:pt idx="3683">
                <c:v>7.9854872057511309E-2</c:v>
              </c:pt>
              <c:pt idx="3684">
                <c:v>7.9876982640198546E-2</c:v>
              </c:pt>
              <c:pt idx="3685">
                <c:v>7.9996686486256033E-2</c:v>
              </c:pt>
              <c:pt idx="3686">
                <c:v>8.0000979183207005E-2</c:v>
              </c:pt>
              <c:pt idx="3687">
                <c:v>8.0013882506164286E-2</c:v>
              </c:pt>
              <c:pt idx="3688">
                <c:v>8.0025441654420076E-2</c:v>
              </c:pt>
              <c:pt idx="3689">
                <c:v>8.0026170453938325E-2</c:v>
              </c:pt>
              <c:pt idx="3690">
                <c:v>8.0033873836020314E-2</c:v>
              </c:pt>
              <c:pt idx="3691">
                <c:v>8.0066527824936923E-2</c:v>
              </c:pt>
              <c:pt idx="3692">
                <c:v>8.007495064837114E-2</c:v>
              </c:pt>
              <c:pt idx="3693">
                <c:v>8.0092907236934477E-2</c:v>
              </c:pt>
              <c:pt idx="3694">
                <c:v>8.0120700882596374E-2</c:v>
              </c:pt>
              <c:pt idx="3695">
                <c:v>8.01393014347727E-2</c:v>
              </c:pt>
              <c:pt idx="3696">
                <c:v>8.0236244482230892E-2</c:v>
              </c:pt>
              <c:pt idx="3697">
                <c:v>8.0237760690978904E-2</c:v>
              </c:pt>
              <c:pt idx="3698">
                <c:v>8.032372944433383E-2</c:v>
              </c:pt>
              <c:pt idx="3699">
                <c:v>8.0328880031785038E-2</c:v>
              </c:pt>
              <c:pt idx="3700">
                <c:v>8.0390329263647226E-2</c:v>
              </c:pt>
              <c:pt idx="3701">
                <c:v>8.0483419933937941E-2</c:v>
              </c:pt>
              <c:pt idx="3702">
                <c:v>8.0483593080254795E-2</c:v>
              </c:pt>
              <c:pt idx="3703">
                <c:v>8.0497490776806249E-2</c:v>
              </c:pt>
              <c:pt idx="3704">
                <c:v>8.0543871161217639E-2</c:v>
              </c:pt>
              <c:pt idx="3705">
                <c:v>8.0546458541855992E-2</c:v>
              </c:pt>
              <c:pt idx="3706">
                <c:v>8.0546680370934015E-2</c:v>
              </c:pt>
              <c:pt idx="3707">
                <c:v>8.0548145168888197E-2</c:v>
              </c:pt>
              <c:pt idx="3708">
                <c:v>8.0549141697162832E-2</c:v>
              </c:pt>
              <c:pt idx="3709">
                <c:v>8.0605886546086553E-2</c:v>
              </c:pt>
              <c:pt idx="3710">
                <c:v>8.0608020502534961E-2</c:v>
              </c:pt>
              <c:pt idx="3711">
                <c:v>8.0671550106520357E-2</c:v>
              </c:pt>
              <c:pt idx="3712">
                <c:v>8.0698099637598428E-2</c:v>
              </c:pt>
              <c:pt idx="3713">
                <c:v>8.0713472979184298E-2</c:v>
              </c:pt>
              <c:pt idx="3714">
                <c:v>8.0750308485673869E-2</c:v>
              </c:pt>
              <c:pt idx="3715">
                <c:v>8.0774826222403423E-2</c:v>
              </c:pt>
              <c:pt idx="3716">
                <c:v>8.0814976914445016E-2</c:v>
              </c:pt>
              <c:pt idx="3717">
                <c:v>8.0855042601273561E-2</c:v>
              </c:pt>
              <c:pt idx="3718">
                <c:v>8.086971799193618E-2</c:v>
              </c:pt>
              <c:pt idx="3719">
                <c:v>8.0886519242433744E-2</c:v>
              </c:pt>
              <c:pt idx="3720">
                <c:v>8.0905317131806764E-2</c:v>
              </c:pt>
              <c:pt idx="3721">
                <c:v>8.0918665910314796E-2</c:v>
              </c:pt>
              <c:pt idx="3722">
                <c:v>8.0963753806076552E-2</c:v>
              </c:pt>
              <c:pt idx="3723">
                <c:v>8.1040814028222233E-2</c:v>
              </c:pt>
              <c:pt idx="3724">
                <c:v>8.1058477310589447E-2</c:v>
              </c:pt>
              <c:pt idx="3725">
                <c:v>8.111100812306217E-2</c:v>
              </c:pt>
              <c:pt idx="3726">
                <c:v>8.1117232832478389E-2</c:v>
              </c:pt>
              <c:pt idx="3727">
                <c:v>8.11252714749158E-2</c:v>
              </c:pt>
              <c:pt idx="3728">
                <c:v>8.112591013625807E-2</c:v>
              </c:pt>
              <c:pt idx="3729">
                <c:v>8.1131553154279029E-2</c:v>
              </c:pt>
              <c:pt idx="3730">
                <c:v>8.1196863218213705E-2</c:v>
              </c:pt>
              <c:pt idx="3731">
                <c:v>8.122133845051703E-2</c:v>
              </c:pt>
              <c:pt idx="3732">
                <c:v>8.1258194059224492E-2</c:v>
              </c:pt>
              <c:pt idx="3733">
                <c:v>8.1279999690037921E-2</c:v>
              </c:pt>
              <c:pt idx="3734">
                <c:v>8.1304028317937913E-2</c:v>
              </c:pt>
              <c:pt idx="3735">
                <c:v>8.1314103738219679E-2</c:v>
              </c:pt>
              <c:pt idx="3736">
                <c:v>8.1349436571509087E-2</c:v>
              </c:pt>
              <c:pt idx="3737">
                <c:v>8.1386682427025472E-2</c:v>
              </c:pt>
              <c:pt idx="3738">
                <c:v>8.1395292278492334E-2</c:v>
              </c:pt>
              <c:pt idx="3739">
                <c:v>8.14081887642083E-2</c:v>
              </c:pt>
              <c:pt idx="3740">
                <c:v>8.1418401411616964E-2</c:v>
              </c:pt>
              <c:pt idx="3741">
                <c:v>8.1428177839469248E-2</c:v>
              </c:pt>
              <c:pt idx="3742">
                <c:v>8.1444073697977251E-2</c:v>
              </c:pt>
              <c:pt idx="3743">
                <c:v>8.1455895486210253E-2</c:v>
              </c:pt>
              <c:pt idx="3744">
                <c:v>8.1485629426161166E-2</c:v>
              </c:pt>
              <c:pt idx="3745">
                <c:v>8.1514074439685932E-2</c:v>
              </c:pt>
              <c:pt idx="3746">
                <c:v>8.1536792555591375E-2</c:v>
              </c:pt>
              <c:pt idx="3747">
                <c:v>8.1559751185751442E-2</c:v>
              </c:pt>
              <c:pt idx="3748">
                <c:v>8.1561892524975838E-2</c:v>
              </c:pt>
              <c:pt idx="3749">
                <c:v>8.1566513647522029E-2</c:v>
              </c:pt>
              <c:pt idx="3750">
                <c:v>8.1579689840872466E-2</c:v>
              </c:pt>
              <c:pt idx="3751">
                <c:v>8.1595187745987063E-2</c:v>
              </c:pt>
              <c:pt idx="3752">
                <c:v>8.1615986879738409E-2</c:v>
              </c:pt>
              <c:pt idx="3753">
                <c:v>8.1618179803299787E-2</c:v>
              </c:pt>
              <c:pt idx="3754">
                <c:v>8.1642446625727103E-2</c:v>
              </c:pt>
              <c:pt idx="3755">
                <c:v>8.1642964413625882E-2</c:v>
              </c:pt>
              <c:pt idx="3756">
                <c:v>8.1643685992648637E-2</c:v>
              </c:pt>
              <c:pt idx="3757">
                <c:v>8.1699174330997798E-2</c:v>
              </c:pt>
              <c:pt idx="3758">
                <c:v>8.1699288049264629E-2</c:v>
              </c:pt>
              <c:pt idx="3759">
                <c:v>8.1721560485088399E-2</c:v>
              </c:pt>
              <c:pt idx="3760">
                <c:v>8.1739132185876515E-2</c:v>
              </c:pt>
              <c:pt idx="3761">
                <c:v>8.1741884359234934E-2</c:v>
              </c:pt>
              <c:pt idx="3762">
                <c:v>8.1752039436727209E-2</c:v>
              </c:pt>
              <c:pt idx="3763">
                <c:v>8.1752262488114347E-2</c:v>
              </c:pt>
              <c:pt idx="3764">
                <c:v>8.1760898749174804E-2</c:v>
              </c:pt>
              <c:pt idx="3765">
                <c:v>8.178207763923985E-2</c:v>
              </c:pt>
              <c:pt idx="3766">
                <c:v>8.1796631856619215E-2</c:v>
              </c:pt>
              <c:pt idx="3767">
                <c:v>8.1798720790194276E-2</c:v>
              </c:pt>
              <c:pt idx="3768">
                <c:v>8.1806171924354021E-2</c:v>
              </c:pt>
              <c:pt idx="3769">
                <c:v>8.1824850722915149E-2</c:v>
              </c:pt>
              <c:pt idx="3770">
                <c:v>8.1851099612282832E-2</c:v>
              </c:pt>
              <c:pt idx="3771">
                <c:v>8.1897542385228617E-2</c:v>
              </c:pt>
              <c:pt idx="3772">
                <c:v>8.1910468619734417E-2</c:v>
              </c:pt>
              <c:pt idx="3773">
                <c:v>8.1944620800778176E-2</c:v>
              </c:pt>
              <c:pt idx="3774">
                <c:v>8.196402527330536E-2</c:v>
              </c:pt>
              <c:pt idx="3775">
                <c:v>8.1995790763452508E-2</c:v>
              </c:pt>
              <c:pt idx="3776">
                <c:v>8.201335616372829E-2</c:v>
              </c:pt>
              <c:pt idx="3777">
                <c:v>8.2032269780329847E-2</c:v>
              </c:pt>
              <c:pt idx="3778">
                <c:v>8.203786026534983E-2</c:v>
              </c:pt>
              <c:pt idx="3779">
                <c:v>8.2038093574036242E-2</c:v>
              </c:pt>
              <c:pt idx="3780">
                <c:v>8.2040107138245458E-2</c:v>
              </c:pt>
              <c:pt idx="3781">
                <c:v>8.2049074624985577E-2</c:v>
              </c:pt>
              <c:pt idx="3782">
                <c:v>8.2050537139448015E-2</c:v>
              </c:pt>
              <c:pt idx="3783">
                <c:v>8.2158850119726026E-2</c:v>
              </c:pt>
              <c:pt idx="3784">
                <c:v>8.2164588543294101E-2</c:v>
              </c:pt>
              <c:pt idx="3785">
                <c:v>8.2168531192218272E-2</c:v>
              </c:pt>
              <c:pt idx="3786">
                <c:v>8.2200366669836947E-2</c:v>
              </c:pt>
              <c:pt idx="3787">
                <c:v>8.2201535657301192E-2</c:v>
              </c:pt>
              <c:pt idx="3788">
                <c:v>8.2208314990130635E-2</c:v>
              </c:pt>
              <c:pt idx="3789">
                <c:v>8.2222764992618505E-2</c:v>
              </c:pt>
              <c:pt idx="3790">
                <c:v>8.2223441806434011E-2</c:v>
              </c:pt>
              <c:pt idx="3791">
                <c:v>8.225492080071041E-2</c:v>
              </c:pt>
              <c:pt idx="3792">
                <c:v>8.2273623542256327E-2</c:v>
              </c:pt>
              <c:pt idx="3793">
                <c:v>8.2283793355823642E-2</c:v>
              </c:pt>
              <c:pt idx="3794">
                <c:v>8.2305002343855904E-2</c:v>
              </c:pt>
              <c:pt idx="3795">
                <c:v>8.2345996747376582E-2</c:v>
              </c:pt>
              <c:pt idx="3796">
                <c:v>8.2377213598116505E-2</c:v>
              </c:pt>
              <c:pt idx="3797">
                <c:v>8.2424436084924932E-2</c:v>
              </c:pt>
              <c:pt idx="3798">
                <c:v>8.2430579977538096E-2</c:v>
              </c:pt>
              <c:pt idx="3799">
                <c:v>8.2456240202782249E-2</c:v>
              </c:pt>
              <c:pt idx="3800">
                <c:v>8.2482608230719096E-2</c:v>
              </c:pt>
              <c:pt idx="3801">
                <c:v>8.251124350641835E-2</c:v>
              </c:pt>
              <c:pt idx="3802">
                <c:v>8.2528571191217648E-2</c:v>
              </c:pt>
              <c:pt idx="3803">
                <c:v>8.2571224800629353E-2</c:v>
              </c:pt>
              <c:pt idx="3804">
                <c:v>8.2604025182189164E-2</c:v>
              </c:pt>
              <c:pt idx="3805">
                <c:v>8.2619697970648789E-2</c:v>
              </c:pt>
              <c:pt idx="3806">
                <c:v>8.2638083059971584E-2</c:v>
              </c:pt>
              <c:pt idx="3807">
                <c:v>8.2645782920825236E-2</c:v>
              </c:pt>
              <c:pt idx="3808">
                <c:v>8.2675018641486409E-2</c:v>
              </c:pt>
              <c:pt idx="3809">
                <c:v>8.2709376702214288E-2</c:v>
              </c:pt>
              <c:pt idx="3810">
                <c:v>8.2720200526227999E-2</c:v>
              </c:pt>
              <c:pt idx="3811">
                <c:v>8.2736862645641979E-2</c:v>
              </c:pt>
              <c:pt idx="3812">
                <c:v>8.2787386584514844E-2</c:v>
              </c:pt>
              <c:pt idx="3813">
                <c:v>8.2795740481217253E-2</c:v>
              </c:pt>
              <c:pt idx="3814">
                <c:v>8.2831192281049099E-2</c:v>
              </c:pt>
              <c:pt idx="3815">
                <c:v>8.2919519277884393E-2</c:v>
              </c:pt>
              <c:pt idx="3816">
                <c:v>8.2923811197412212E-2</c:v>
              </c:pt>
              <c:pt idx="3817">
                <c:v>8.2932494525165032E-2</c:v>
              </c:pt>
              <c:pt idx="3818">
                <c:v>8.2947469258233875E-2</c:v>
              </c:pt>
              <c:pt idx="3819">
                <c:v>8.2973621063576183E-2</c:v>
              </c:pt>
              <c:pt idx="3820">
                <c:v>8.2973820246888874E-2</c:v>
              </c:pt>
              <c:pt idx="3821">
                <c:v>8.3003124427143818E-2</c:v>
              </c:pt>
              <c:pt idx="3822">
                <c:v>8.3016741506055744E-2</c:v>
              </c:pt>
              <c:pt idx="3823">
                <c:v>8.3024029900690174E-2</c:v>
              </c:pt>
              <c:pt idx="3824">
                <c:v>8.3044743262357737E-2</c:v>
              </c:pt>
              <c:pt idx="3825">
                <c:v>8.3062613306673957E-2</c:v>
              </c:pt>
              <c:pt idx="3826">
                <c:v>8.3107979733405862E-2</c:v>
              </c:pt>
              <c:pt idx="3827">
                <c:v>8.3118992651788293E-2</c:v>
              </c:pt>
              <c:pt idx="3828">
                <c:v>8.3136965750390257E-2</c:v>
              </c:pt>
              <c:pt idx="3829">
                <c:v>8.3169118733213601E-2</c:v>
              </c:pt>
              <c:pt idx="3830">
                <c:v>8.3221202294251326E-2</c:v>
              </c:pt>
              <c:pt idx="3831">
                <c:v>8.3234905115192381E-2</c:v>
              </c:pt>
              <c:pt idx="3832">
                <c:v>8.3247637802609464E-2</c:v>
              </c:pt>
              <c:pt idx="3833">
                <c:v>8.325068400431565E-2</c:v>
              </c:pt>
              <c:pt idx="3834">
                <c:v>8.3259820238065982E-2</c:v>
              </c:pt>
              <c:pt idx="3835">
                <c:v>8.3260265416474466E-2</c:v>
              </c:pt>
              <c:pt idx="3836">
                <c:v>8.3290326242921597E-2</c:v>
              </c:pt>
              <c:pt idx="3837">
                <c:v>8.3294144224423772E-2</c:v>
              </c:pt>
              <c:pt idx="3838">
                <c:v>8.3297017100806225E-2</c:v>
              </c:pt>
              <c:pt idx="3839">
                <c:v>8.3306896597373961E-2</c:v>
              </c:pt>
              <c:pt idx="3840">
                <c:v>8.331949567581004E-2</c:v>
              </c:pt>
              <c:pt idx="3841">
                <c:v>8.3399258541193608E-2</c:v>
              </c:pt>
              <c:pt idx="3842">
                <c:v>8.3442505293770078E-2</c:v>
              </c:pt>
              <c:pt idx="3843">
                <c:v>8.3469432125011886E-2</c:v>
              </c:pt>
              <c:pt idx="3844">
                <c:v>8.3476304930626508E-2</c:v>
              </c:pt>
              <c:pt idx="3845">
                <c:v>8.3489375498601082E-2</c:v>
              </c:pt>
              <c:pt idx="3846">
                <c:v>8.3492541628437819E-2</c:v>
              </c:pt>
              <c:pt idx="3847">
                <c:v>8.3493351952221934E-2</c:v>
              </c:pt>
              <c:pt idx="3848">
                <c:v>8.349949620730579E-2</c:v>
              </c:pt>
              <c:pt idx="3849">
                <c:v>8.3502224986887058E-2</c:v>
              </c:pt>
              <c:pt idx="3850">
                <c:v>8.3514691117570511E-2</c:v>
              </c:pt>
              <c:pt idx="3851">
                <c:v>8.352632262685579E-2</c:v>
              </c:pt>
              <c:pt idx="3852">
                <c:v>8.3554674732289821E-2</c:v>
              </c:pt>
              <c:pt idx="3853">
                <c:v>8.35583469219673E-2</c:v>
              </c:pt>
              <c:pt idx="3854">
                <c:v>8.360906495937237E-2</c:v>
              </c:pt>
              <c:pt idx="3855">
                <c:v>8.3614550844789845E-2</c:v>
              </c:pt>
              <c:pt idx="3856">
                <c:v>8.3634132025716276E-2</c:v>
              </c:pt>
              <c:pt idx="3857">
                <c:v>8.3644715666900737E-2</c:v>
              </c:pt>
              <c:pt idx="3858">
                <c:v>8.367952617892209E-2</c:v>
              </c:pt>
              <c:pt idx="3859">
                <c:v>8.3726895435755386E-2</c:v>
              </c:pt>
              <c:pt idx="3860">
                <c:v>8.3745487201999522E-2</c:v>
              </c:pt>
              <c:pt idx="3861">
                <c:v>8.3745739480805242E-2</c:v>
              </c:pt>
              <c:pt idx="3862">
                <c:v>8.3762309413283262E-2</c:v>
              </c:pt>
              <c:pt idx="3863">
                <c:v>8.3769491182294528E-2</c:v>
              </c:pt>
              <c:pt idx="3864">
                <c:v>8.3777211483883229E-2</c:v>
              </c:pt>
              <c:pt idx="3865">
                <c:v>8.3780299986268222E-2</c:v>
              </c:pt>
              <c:pt idx="3866">
                <c:v>8.3810276533054354E-2</c:v>
              </c:pt>
              <c:pt idx="3867">
                <c:v>8.3833169566384577E-2</c:v>
              </c:pt>
              <c:pt idx="3868">
                <c:v>8.3845050228233839E-2</c:v>
              </c:pt>
              <c:pt idx="3869">
                <c:v>8.3892082464626164E-2</c:v>
              </c:pt>
              <c:pt idx="3870">
                <c:v>8.3894118180408289E-2</c:v>
              </c:pt>
              <c:pt idx="3871">
                <c:v>8.3901757550584766E-2</c:v>
              </c:pt>
              <c:pt idx="3872">
                <c:v>8.3911206244303274E-2</c:v>
              </c:pt>
              <c:pt idx="3873">
                <c:v>8.3951942720491168E-2</c:v>
              </c:pt>
              <c:pt idx="3874">
                <c:v>8.4012247029850204E-2</c:v>
              </c:pt>
              <c:pt idx="3875">
                <c:v>8.4016285630310411E-2</c:v>
              </c:pt>
              <c:pt idx="3876">
                <c:v>8.4029992023371067E-2</c:v>
              </c:pt>
              <c:pt idx="3877">
                <c:v>8.4032500139336039E-2</c:v>
              </c:pt>
              <c:pt idx="3878">
                <c:v>8.4041176392100209E-2</c:v>
              </c:pt>
              <c:pt idx="3879">
                <c:v>8.405242743638959E-2</c:v>
              </c:pt>
              <c:pt idx="3880">
                <c:v>8.4052489235888483E-2</c:v>
              </c:pt>
              <c:pt idx="3881">
                <c:v>8.4054134785413653E-2</c:v>
              </c:pt>
              <c:pt idx="3882">
                <c:v>8.4100244357776285E-2</c:v>
              </c:pt>
              <c:pt idx="3883">
                <c:v>8.4111047399387073E-2</c:v>
              </c:pt>
              <c:pt idx="3884">
                <c:v>8.4111180367557978E-2</c:v>
              </c:pt>
              <c:pt idx="3885">
                <c:v>8.4157795940560345E-2</c:v>
              </c:pt>
              <c:pt idx="3886">
                <c:v>8.4177568660930402E-2</c:v>
              </c:pt>
              <c:pt idx="3887">
                <c:v>8.4199519251054761E-2</c:v>
              </c:pt>
              <c:pt idx="3888">
                <c:v>8.4225491629239743E-2</c:v>
              </c:pt>
              <c:pt idx="3889">
                <c:v>8.4260224607375533E-2</c:v>
              </c:pt>
              <c:pt idx="3890">
                <c:v>8.4265420585545078E-2</c:v>
              </c:pt>
              <c:pt idx="3891">
                <c:v>8.4325884447229466E-2</c:v>
              </c:pt>
              <c:pt idx="3892">
                <c:v>8.4341326793836838E-2</c:v>
              </c:pt>
              <c:pt idx="3893">
                <c:v>8.4341369389568668E-2</c:v>
              </c:pt>
              <c:pt idx="3894">
                <c:v>8.4348928691876365E-2</c:v>
              </c:pt>
              <c:pt idx="3895">
                <c:v>8.4414267018235886E-2</c:v>
              </c:pt>
              <c:pt idx="3896">
                <c:v>8.4420231072581828E-2</c:v>
              </c:pt>
              <c:pt idx="3897">
                <c:v>8.4448988788688104E-2</c:v>
              </c:pt>
              <c:pt idx="3898">
                <c:v>8.4458377394738646E-2</c:v>
              </c:pt>
              <c:pt idx="3899">
                <c:v>8.4469948419620841E-2</c:v>
              </c:pt>
              <c:pt idx="3900">
                <c:v>8.4472106439965416E-2</c:v>
              </c:pt>
              <c:pt idx="3901">
                <c:v>8.4472768459510669E-2</c:v>
              </c:pt>
              <c:pt idx="3902">
                <c:v>8.4477302000681639E-2</c:v>
              </c:pt>
              <c:pt idx="3903">
                <c:v>8.448440852871493E-2</c:v>
              </c:pt>
              <c:pt idx="3904">
                <c:v>8.4522999457345455E-2</c:v>
              </c:pt>
              <c:pt idx="3905">
                <c:v>8.4530065311802252E-2</c:v>
              </c:pt>
              <c:pt idx="3906">
                <c:v>8.4531050906420352E-2</c:v>
              </c:pt>
              <c:pt idx="3907">
                <c:v>8.4549643118396522E-2</c:v>
              </c:pt>
              <c:pt idx="3908">
                <c:v>8.4567087616790174E-2</c:v>
              </c:pt>
              <c:pt idx="3909">
                <c:v>8.4572906557214347E-2</c:v>
              </c:pt>
              <c:pt idx="3910">
                <c:v>8.4578698805778507E-2</c:v>
              </c:pt>
              <c:pt idx="3911">
                <c:v>8.4606369355197525E-2</c:v>
              </c:pt>
              <c:pt idx="3912">
                <c:v>8.4665836866821581E-2</c:v>
              </c:pt>
              <c:pt idx="3913">
                <c:v>8.467260012870198E-2</c:v>
              </c:pt>
              <c:pt idx="3914">
                <c:v>8.4705844889351803E-2</c:v>
              </c:pt>
              <c:pt idx="3915">
                <c:v>8.4706931156829479E-2</c:v>
              </c:pt>
              <c:pt idx="3916">
                <c:v>8.4715696375888522E-2</c:v>
              </c:pt>
              <c:pt idx="3917">
                <c:v>8.4724192542545373E-2</c:v>
              </c:pt>
              <c:pt idx="3918">
                <c:v>8.472899897045609E-2</c:v>
              </c:pt>
              <c:pt idx="3919">
                <c:v>8.4744529318900474E-2</c:v>
              </c:pt>
              <c:pt idx="3920">
                <c:v>8.4749781341137795E-2</c:v>
              </c:pt>
              <c:pt idx="3921">
                <c:v>8.4774492606380175E-2</c:v>
              </c:pt>
              <c:pt idx="3922">
                <c:v>8.4788766543439531E-2</c:v>
              </c:pt>
              <c:pt idx="3923">
                <c:v>8.4797492614365644E-2</c:v>
              </c:pt>
              <c:pt idx="3924">
                <c:v>8.48123696882533E-2</c:v>
              </c:pt>
              <c:pt idx="3925">
                <c:v>8.4831093238460983E-2</c:v>
              </c:pt>
              <c:pt idx="3926">
                <c:v>8.4882509570316969E-2</c:v>
              </c:pt>
              <c:pt idx="3927">
                <c:v>8.4921202911488261E-2</c:v>
              </c:pt>
              <c:pt idx="3928">
                <c:v>8.4921879515137022E-2</c:v>
              </c:pt>
              <c:pt idx="3929">
                <c:v>8.4946470834704066E-2</c:v>
              </c:pt>
              <c:pt idx="3930">
                <c:v>8.4959979600553071E-2</c:v>
              </c:pt>
              <c:pt idx="3931">
                <c:v>8.4966376042297606E-2</c:v>
              </c:pt>
              <c:pt idx="3932">
                <c:v>8.4975093824662909E-2</c:v>
              </c:pt>
              <c:pt idx="3933">
                <c:v>8.4981897813021776E-2</c:v>
              </c:pt>
              <c:pt idx="3934">
                <c:v>8.4997421596695322E-2</c:v>
              </c:pt>
              <c:pt idx="3935">
                <c:v>8.5011561505101918E-2</c:v>
              </c:pt>
              <c:pt idx="3936">
                <c:v>8.5022465899135438E-2</c:v>
              </c:pt>
              <c:pt idx="3937">
                <c:v>8.5032218931666362E-2</c:v>
              </c:pt>
              <c:pt idx="3938">
                <c:v>8.5050227145323148E-2</c:v>
              </c:pt>
              <c:pt idx="3939">
                <c:v>8.5099080395670254E-2</c:v>
              </c:pt>
              <c:pt idx="3940">
                <c:v>8.5112357031130251E-2</c:v>
              </c:pt>
              <c:pt idx="3941">
                <c:v>8.5112479200935509E-2</c:v>
              </c:pt>
              <c:pt idx="3942">
                <c:v>8.5166916156957026E-2</c:v>
              </c:pt>
              <c:pt idx="3943">
                <c:v>8.5167136551610137E-2</c:v>
              </c:pt>
              <c:pt idx="3944">
                <c:v>8.5190092057934944E-2</c:v>
              </c:pt>
              <c:pt idx="3945">
                <c:v>8.51914095865553E-2</c:v>
              </c:pt>
              <c:pt idx="3946">
                <c:v>8.5220807551154798E-2</c:v>
              </c:pt>
              <c:pt idx="3947">
                <c:v>8.5232583146567675E-2</c:v>
              </c:pt>
              <c:pt idx="3948">
                <c:v>8.5236608232480332E-2</c:v>
              </c:pt>
              <c:pt idx="3949">
                <c:v>8.5239076875447573E-2</c:v>
              </c:pt>
              <c:pt idx="3950">
                <c:v>8.5321623491323356E-2</c:v>
              </c:pt>
              <c:pt idx="3951">
                <c:v>8.5340259777066579E-2</c:v>
              </c:pt>
              <c:pt idx="3952">
                <c:v>8.5357564683143941E-2</c:v>
              </c:pt>
              <c:pt idx="3953">
                <c:v>8.5365669813147957E-2</c:v>
              </c:pt>
              <c:pt idx="3954">
                <c:v>8.5467140463968999E-2</c:v>
              </c:pt>
              <c:pt idx="3955">
                <c:v>8.5487953310749709E-2</c:v>
              </c:pt>
              <c:pt idx="3956">
                <c:v>8.5493192675647853E-2</c:v>
              </c:pt>
              <c:pt idx="3957">
                <c:v>8.5506372515057508E-2</c:v>
              </c:pt>
              <c:pt idx="3958">
                <c:v>8.5508321577772287E-2</c:v>
              </c:pt>
              <c:pt idx="3959">
                <c:v>8.5512838228843591E-2</c:v>
              </c:pt>
              <c:pt idx="3960">
                <c:v>8.5531461799809513E-2</c:v>
              </c:pt>
              <c:pt idx="3961">
                <c:v>8.5532680280563531E-2</c:v>
              </c:pt>
              <c:pt idx="3962">
                <c:v>8.5537411941753863E-2</c:v>
              </c:pt>
              <c:pt idx="3963">
                <c:v>8.5695016717545008E-2</c:v>
              </c:pt>
              <c:pt idx="3964">
                <c:v>8.5719698616196341E-2</c:v>
              </c:pt>
              <c:pt idx="3965">
                <c:v>8.5733659859024688E-2</c:v>
              </c:pt>
              <c:pt idx="3966">
                <c:v>8.5754770223590293E-2</c:v>
              </c:pt>
              <c:pt idx="3967">
                <c:v>8.5756872589585309E-2</c:v>
              </c:pt>
              <c:pt idx="3968">
                <c:v>8.5805055031507996E-2</c:v>
              </c:pt>
              <c:pt idx="3969">
                <c:v>8.5816236441675339E-2</c:v>
              </c:pt>
              <c:pt idx="3970">
                <c:v>8.582213910874921E-2</c:v>
              </c:pt>
              <c:pt idx="3971">
                <c:v>8.582664928973377E-2</c:v>
              </c:pt>
              <c:pt idx="3972">
                <c:v>8.5857329849199499E-2</c:v>
              </c:pt>
              <c:pt idx="3973">
                <c:v>8.5895817447048245E-2</c:v>
              </c:pt>
              <c:pt idx="3974">
                <c:v>8.5895880405479436E-2</c:v>
              </c:pt>
              <c:pt idx="3975">
                <c:v>8.5913231604221221E-2</c:v>
              </c:pt>
              <c:pt idx="3976">
                <c:v>8.5986000426012441E-2</c:v>
              </c:pt>
              <c:pt idx="3977">
                <c:v>8.6042273948020817E-2</c:v>
              </c:pt>
              <c:pt idx="3978">
                <c:v>8.6049628328925223E-2</c:v>
              </c:pt>
              <c:pt idx="3979">
                <c:v>8.6058649291635661E-2</c:v>
              </c:pt>
              <c:pt idx="3980">
                <c:v>8.606806678822064E-2</c:v>
              </c:pt>
              <c:pt idx="3981">
                <c:v>8.6075686425610198E-2</c:v>
              </c:pt>
              <c:pt idx="3982">
                <c:v>8.6093407805725511E-2</c:v>
              </c:pt>
              <c:pt idx="3983">
                <c:v>8.6125349820899366E-2</c:v>
              </c:pt>
              <c:pt idx="3984">
                <c:v>8.6127911284456252E-2</c:v>
              </c:pt>
              <c:pt idx="3985">
                <c:v>8.6132055822428236E-2</c:v>
              </c:pt>
              <c:pt idx="3986">
                <c:v>8.6174431398513648E-2</c:v>
              </c:pt>
              <c:pt idx="3987">
                <c:v>8.6212911805861006E-2</c:v>
              </c:pt>
              <c:pt idx="3988">
                <c:v>8.6219307071956811E-2</c:v>
              </c:pt>
              <c:pt idx="3989">
                <c:v>8.6276685298542322E-2</c:v>
              </c:pt>
              <c:pt idx="3990">
                <c:v>8.6305055542558726E-2</c:v>
              </c:pt>
              <c:pt idx="3991">
                <c:v>8.6347468427605212E-2</c:v>
              </c:pt>
              <c:pt idx="3992">
                <c:v>8.6375111543638347E-2</c:v>
              </c:pt>
              <c:pt idx="3993">
                <c:v>8.6384233688789905E-2</c:v>
              </c:pt>
              <c:pt idx="3994">
                <c:v>8.6390228650951084E-2</c:v>
              </c:pt>
              <c:pt idx="3995">
                <c:v>8.6410445477400205E-2</c:v>
              </c:pt>
              <c:pt idx="3996">
                <c:v>8.6454753177964014E-2</c:v>
              </c:pt>
              <c:pt idx="3997">
                <c:v>8.6473296621586274E-2</c:v>
              </c:pt>
              <c:pt idx="3998">
                <c:v>8.6475191272336674E-2</c:v>
              </c:pt>
              <c:pt idx="3999">
                <c:v>8.6476699860908515E-2</c:v>
              </c:pt>
              <c:pt idx="4000">
                <c:v>8.6507796408609269E-2</c:v>
              </c:pt>
              <c:pt idx="4001">
                <c:v>8.6515197078471495E-2</c:v>
              </c:pt>
              <c:pt idx="4002">
                <c:v>8.6541710265816557E-2</c:v>
              </c:pt>
              <c:pt idx="4003">
                <c:v>8.6542625440711549E-2</c:v>
              </c:pt>
              <c:pt idx="4004">
                <c:v>8.6548055224981546E-2</c:v>
              </c:pt>
              <c:pt idx="4005">
                <c:v>8.6555598273630893E-2</c:v>
              </c:pt>
              <c:pt idx="4006">
                <c:v>8.6606067317272245E-2</c:v>
              </c:pt>
              <c:pt idx="4007">
                <c:v>8.6615131151004193E-2</c:v>
              </c:pt>
              <c:pt idx="4008">
                <c:v>8.6629515512903515E-2</c:v>
              </c:pt>
              <c:pt idx="4009">
                <c:v>8.6633961004737747E-2</c:v>
              </c:pt>
              <c:pt idx="4010">
                <c:v>8.6671436235622581E-2</c:v>
              </c:pt>
              <c:pt idx="4011">
                <c:v>8.6716030486672202E-2</c:v>
              </c:pt>
              <c:pt idx="4012">
                <c:v>8.6723623358994431E-2</c:v>
              </c:pt>
              <c:pt idx="4013">
                <c:v>8.6736586710198224E-2</c:v>
              </c:pt>
              <c:pt idx="4014">
                <c:v>8.6743055956998813E-2</c:v>
              </c:pt>
              <c:pt idx="4015">
                <c:v>8.6749798921649718E-2</c:v>
              </c:pt>
              <c:pt idx="4016">
                <c:v>8.6754366405628475E-2</c:v>
              </c:pt>
              <c:pt idx="4017">
                <c:v>8.6770153404912773E-2</c:v>
              </c:pt>
              <c:pt idx="4018">
                <c:v>8.6778992532738408E-2</c:v>
              </c:pt>
              <c:pt idx="4019">
                <c:v>8.679541112281984E-2</c:v>
              </c:pt>
              <c:pt idx="4020">
                <c:v>8.6803796039909065E-2</c:v>
              </c:pt>
              <c:pt idx="4021">
                <c:v>8.6809619339781791E-2</c:v>
              </c:pt>
              <c:pt idx="4022">
                <c:v>8.6810501289200481E-2</c:v>
              </c:pt>
              <c:pt idx="4023">
                <c:v>8.6827628639927795E-2</c:v>
              </c:pt>
              <c:pt idx="4024">
                <c:v>8.6840831323950055E-2</c:v>
              </c:pt>
              <c:pt idx="4025">
                <c:v>8.6847314925108193E-2</c:v>
              </c:pt>
              <c:pt idx="4026">
                <c:v>8.6868727923206893E-2</c:v>
              </c:pt>
              <c:pt idx="4027">
                <c:v>8.6877461627662439E-2</c:v>
              </c:pt>
              <c:pt idx="4028">
                <c:v>8.6882789590513973E-2</c:v>
              </c:pt>
              <c:pt idx="4029">
                <c:v>8.6883935118281422E-2</c:v>
              </c:pt>
              <c:pt idx="4030">
                <c:v>8.6885734272837634E-2</c:v>
              </c:pt>
              <c:pt idx="4031">
                <c:v>8.6925202235019677E-2</c:v>
              </c:pt>
              <c:pt idx="4032">
                <c:v>8.6929468175186042E-2</c:v>
              </c:pt>
              <c:pt idx="4033">
                <c:v>8.6929567548667999E-2</c:v>
              </c:pt>
              <c:pt idx="4034">
                <c:v>8.694834964759543E-2</c:v>
              </c:pt>
              <c:pt idx="4035">
                <c:v>8.6950512195813262E-2</c:v>
              </c:pt>
              <c:pt idx="4036">
                <c:v>8.6957386448866483E-2</c:v>
              </c:pt>
              <c:pt idx="4037">
                <c:v>8.696275328084338E-2</c:v>
              </c:pt>
              <c:pt idx="4038">
                <c:v>8.6997303481257102E-2</c:v>
              </c:pt>
              <c:pt idx="4039">
                <c:v>8.7013157593471557E-2</c:v>
              </c:pt>
              <c:pt idx="4040">
                <c:v>8.7019988306304072E-2</c:v>
              </c:pt>
              <c:pt idx="4041">
                <c:v>8.7030354780861241E-2</c:v>
              </c:pt>
              <c:pt idx="4042">
                <c:v>8.704728632282635E-2</c:v>
              </c:pt>
              <c:pt idx="4043">
                <c:v>8.706087884880738E-2</c:v>
              </c:pt>
              <c:pt idx="4044">
                <c:v>8.7073066820382988E-2</c:v>
              </c:pt>
              <c:pt idx="4045">
                <c:v>8.7077885031414809E-2</c:v>
              </c:pt>
              <c:pt idx="4046">
                <c:v>8.7111518819569564E-2</c:v>
              </c:pt>
              <c:pt idx="4047">
                <c:v>8.7113318251863484E-2</c:v>
              </c:pt>
              <c:pt idx="4048">
                <c:v>8.7117039480614333E-2</c:v>
              </c:pt>
              <c:pt idx="4049">
                <c:v>8.712098951542821E-2</c:v>
              </c:pt>
              <c:pt idx="4050">
                <c:v>8.7131610772912746E-2</c:v>
              </c:pt>
              <c:pt idx="4051">
                <c:v>8.7140953714563596E-2</c:v>
              </c:pt>
              <c:pt idx="4052">
                <c:v>8.7150450404102478E-2</c:v>
              </c:pt>
              <c:pt idx="4053">
                <c:v>8.7163265942121163E-2</c:v>
              </c:pt>
              <c:pt idx="4054">
                <c:v>8.7167317718259391E-2</c:v>
              </c:pt>
              <c:pt idx="4055">
                <c:v>8.7174715731318062E-2</c:v>
              </c:pt>
              <c:pt idx="4056">
                <c:v>8.7195656371462996E-2</c:v>
              </c:pt>
              <c:pt idx="4057">
                <c:v>8.722812388406298E-2</c:v>
              </c:pt>
              <c:pt idx="4058">
                <c:v>8.7241664416979503E-2</c:v>
              </c:pt>
              <c:pt idx="4059">
                <c:v>8.7252909973176654E-2</c:v>
              </c:pt>
              <c:pt idx="4060">
                <c:v>8.7256080324487173E-2</c:v>
              </c:pt>
              <c:pt idx="4061">
                <c:v>8.7273553609083121E-2</c:v>
              </c:pt>
              <c:pt idx="4062">
                <c:v>8.7277938342104344E-2</c:v>
              </c:pt>
              <c:pt idx="4063">
                <c:v>8.7297513290445619E-2</c:v>
              </c:pt>
              <c:pt idx="4064">
                <c:v>8.7299361115493621E-2</c:v>
              </c:pt>
              <c:pt idx="4065">
                <c:v>8.7311104598647313E-2</c:v>
              </c:pt>
              <c:pt idx="4066">
                <c:v>8.7330566032046864E-2</c:v>
              </c:pt>
              <c:pt idx="4067">
                <c:v>8.7355216063885632E-2</c:v>
              </c:pt>
              <c:pt idx="4068">
                <c:v>8.7355572421476832E-2</c:v>
              </c:pt>
              <c:pt idx="4069">
                <c:v>8.7364568991713881E-2</c:v>
              </c:pt>
              <c:pt idx="4070">
                <c:v>8.7368820620996976E-2</c:v>
              </c:pt>
              <c:pt idx="4071">
                <c:v>8.7376190593021721E-2</c:v>
              </c:pt>
              <c:pt idx="4072">
                <c:v>8.7384022342921822E-2</c:v>
              </c:pt>
              <c:pt idx="4073">
                <c:v>8.7394574361508812E-2</c:v>
              </c:pt>
              <c:pt idx="4074">
                <c:v>8.7398638930967665E-2</c:v>
              </c:pt>
              <c:pt idx="4075">
                <c:v>8.7442781515516432E-2</c:v>
              </c:pt>
              <c:pt idx="4076">
                <c:v>8.7445253588837688E-2</c:v>
              </c:pt>
              <c:pt idx="4077">
                <c:v>8.7447861612393735E-2</c:v>
              </c:pt>
              <c:pt idx="4078">
                <c:v>8.7451680542120547E-2</c:v>
              </c:pt>
              <c:pt idx="4079">
                <c:v>8.7452350495742862E-2</c:v>
              </c:pt>
              <c:pt idx="4080">
                <c:v>8.7495049214338871E-2</c:v>
              </c:pt>
              <c:pt idx="4081">
                <c:v>8.7527941835163589E-2</c:v>
              </c:pt>
              <c:pt idx="4082">
                <c:v>8.7567094854960892E-2</c:v>
              </c:pt>
              <c:pt idx="4083">
                <c:v>8.7583203058108836E-2</c:v>
              </c:pt>
              <c:pt idx="4084">
                <c:v>8.7600683639616941E-2</c:v>
              </c:pt>
              <c:pt idx="4085">
                <c:v>8.7618708420427419E-2</c:v>
              </c:pt>
              <c:pt idx="4086">
                <c:v>8.7659845712359852E-2</c:v>
              </c:pt>
              <c:pt idx="4087">
                <c:v>8.7692401782277052E-2</c:v>
              </c:pt>
              <c:pt idx="4088">
                <c:v>8.7701570393894465E-2</c:v>
              </c:pt>
              <c:pt idx="4089">
                <c:v>8.771993477946978E-2</c:v>
              </c:pt>
              <c:pt idx="4090">
                <c:v>8.7736619713031191E-2</c:v>
              </c:pt>
              <c:pt idx="4091">
                <c:v>8.7767543449232002E-2</c:v>
              </c:pt>
              <c:pt idx="4092">
                <c:v>8.7767816181572464E-2</c:v>
              </c:pt>
              <c:pt idx="4093">
                <c:v>8.7771748845186556E-2</c:v>
              </c:pt>
              <c:pt idx="4094">
                <c:v>8.777265170911272E-2</c:v>
              </c:pt>
              <c:pt idx="4095">
                <c:v>8.7793774948716527E-2</c:v>
              </c:pt>
              <c:pt idx="4096">
                <c:v>8.7853434496928964E-2</c:v>
              </c:pt>
              <c:pt idx="4097">
                <c:v>8.785669028389248E-2</c:v>
              </c:pt>
              <c:pt idx="4098">
                <c:v>8.7886352988830019E-2</c:v>
              </c:pt>
              <c:pt idx="4099">
                <c:v>8.7888295751830367E-2</c:v>
              </c:pt>
              <c:pt idx="4100">
                <c:v>8.791230561443189E-2</c:v>
              </c:pt>
              <c:pt idx="4101">
                <c:v>8.7914348519221544E-2</c:v>
              </c:pt>
              <c:pt idx="4102">
                <c:v>8.7922479856588992E-2</c:v>
              </c:pt>
              <c:pt idx="4103">
                <c:v>8.7928322307139928E-2</c:v>
              </c:pt>
              <c:pt idx="4104">
                <c:v>8.7953391380290652E-2</c:v>
              </c:pt>
              <c:pt idx="4105">
                <c:v>8.796655575246036E-2</c:v>
              </c:pt>
              <c:pt idx="4106">
                <c:v>8.7974737360218602E-2</c:v>
              </c:pt>
              <c:pt idx="4107">
                <c:v>8.7991307715284989E-2</c:v>
              </c:pt>
              <c:pt idx="4108">
                <c:v>8.7998362907973346E-2</c:v>
              </c:pt>
              <c:pt idx="4109">
                <c:v>8.799965549539468E-2</c:v>
              </c:pt>
              <c:pt idx="4110">
                <c:v>8.8001107204859375E-2</c:v>
              </c:pt>
              <c:pt idx="4111">
                <c:v>8.8011645763967597E-2</c:v>
              </c:pt>
              <c:pt idx="4112">
                <c:v>8.8033790328522904E-2</c:v>
              </c:pt>
              <c:pt idx="4113">
                <c:v>8.8089716801361823E-2</c:v>
              </c:pt>
              <c:pt idx="4114">
                <c:v>8.8099680383566872E-2</c:v>
              </c:pt>
              <c:pt idx="4115">
                <c:v>8.8178842128335419E-2</c:v>
              </c:pt>
              <c:pt idx="4116">
                <c:v>8.818318621178356E-2</c:v>
              </c:pt>
              <c:pt idx="4117">
                <c:v>8.819638103955639E-2</c:v>
              </c:pt>
              <c:pt idx="4118">
                <c:v>8.8214415205407917E-2</c:v>
              </c:pt>
              <c:pt idx="4119">
                <c:v>8.8239304522250692E-2</c:v>
              </c:pt>
              <c:pt idx="4120">
                <c:v>8.824662003235835E-2</c:v>
              </c:pt>
              <c:pt idx="4121">
                <c:v>8.8253791755577141E-2</c:v>
              </c:pt>
              <c:pt idx="4122">
                <c:v>8.8271911018791241E-2</c:v>
              </c:pt>
              <c:pt idx="4123">
                <c:v>8.8285317735324498E-2</c:v>
              </c:pt>
              <c:pt idx="4124">
                <c:v>8.8305630920599607E-2</c:v>
              </c:pt>
              <c:pt idx="4125">
                <c:v>8.8333197876651878E-2</c:v>
              </c:pt>
              <c:pt idx="4126">
                <c:v>8.8351855651917874E-2</c:v>
              </c:pt>
              <c:pt idx="4127">
                <c:v>8.8367534391371017E-2</c:v>
              </c:pt>
              <c:pt idx="4128">
                <c:v>8.8391180342113629E-2</c:v>
              </c:pt>
              <c:pt idx="4129">
                <c:v>8.8427499953710145E-2</c:v>
              </c:pt>
              <c:pt idx="4130">
                <c:v>8.8432681947984926E-2</c:v>
              </c:pt>
              <c:pt idx="4131">
                <c:v>8.8452997159832625E-2</c:v>
              </c:pt>
              <c:pt idx="4132">
                <c:v>8.8462096466765866E-2</c:v>
              </c:pt>
              <c:pt idx="4133">
                <c:v>8.8469178609709473E-2</c:v>
              </c:pt>
              <c:pt idx="4134">
                <c:v>8.8470559909786223E-2</c:v>
              </c:pt>
              <c:pt idx="4135">
                <c:v>8.8484832142821671E-2</c:v>
              </c:pt>
              <c:pt idx="4136">
                <c:v>8.8489654865253953E-2</c:v>
              </c:pt>
              <c:pt idx="4137">
                <c:v>8.8527124301024523E-2</c:v>
              </c:pt>
              <c:pt idx="4138">
                <c:v>8.8529709396057074E-2</c:v>
              </c:pt>
              <c:pt idx="4139">
                <c:v>8.8536812605846241E-2</c:v>
              </c:pt>
              <c:pt idx="4140">
                <c:v>8.8549683768030643E-2</c:v>
              </c:pt>
              <c:pt idx="4141">
                <c:v>8.8564310458684292E-2</c:v>
              </c:pt>
              <c:pt idx="4142">
                <c:v>8.8569923418906543E-2</c:v>
              </c:pt>
              <c:pt idx="4143">
                <c:v>8.8570919724357364E-2</c:v>
              </c:pt>
              <c:pt idx="4144">
                <c:v>8.8573734066437149E-2</c:v>
              </c:pt>
              <c:pt idx="4145">
                <c:v>8.8586431822867864E-2</c:v>
              </c:pt>
              <c:pt idx="4146">
                <c:v>8.858661644833872E-2</c:v>
              </c:pt>
              <c:pt idx="4147">
                <c:v>8.8599729919682943E-2</c:v>
              </c:pt>
              <c:pt idx="4148">
                <c:v>8.860927362206325E-2</c:v>
              </c:pt>
              <c:pt idx="4149">
                <c:v>8.8619996651067401E-2</c:v>
              </c:pt>
              <c:pt idx="4150">
                <c:v>8.8629076784336236E-2</c:v>
              </c:pt>
              <c:pt idx="4151">
                <c:v>8.86499959376056E-2</c:v>
              </c:pt>
              <c:pt idx="4152">
                <c:v>8.8653520439774966E-2</c:v>
              </c:pt>
              <c:pt idx="4153">
                <c:v>8.8658351322913526E-2</c:v>
              </c:pt>
              <c:pt idx="4154">
                <c:v>8.8701406468768215E-2</c:v>
              </c:pt>
              <c:pt idx="4155">
                <c:v>8.8723828273584424E-2</c:v>
              </c:pt>
              <c:pt idx="4156">
                <c:v>8.8730648075091179E-2</c:v>
              </c:pt>
              <c:pt idx="4157">
                <c:v>8.8783838112997351E-2</c:v>
              </c:pt>
              <c:pt idx="4158">
                <c:v>8.8815293026232353E-2</c:v>
              </c:pt>
              <c:pt idx="4159">
                <c:v>8.881989341450669E-2</c:v>
              </c:pt>
              <c:pt idx="4160">
                <c:v>8.8861915578115874E-2</c:v>
              </c:pt>
              <c:pt idx="4161">
                <c:v>8.8872068634929483E-2</c:v>
              </c:pt>
              <c:pt idx="4162">
                <c:v>8.8910456253740999E-2</c:v>
              </c:pt>
              <c:pt idx="4163">
                <c:v>8.8936048977368037E-2</c:v>
              </c:pt>
              <c:pt idx="4164">
                <c:v>8.8949911566247222E-2</c:v>
              </c:pt>
              <c:pt idx="4165">
                <c:v>8.8959514972127174E-2</c:v>
              </c:pt>
              <c:pt idx="4166">
                <c:v>8.8964829386836086E-2</c:v>
              </c:pt>
              <c:pt idx="4167">
                <c:v>8.8969337549027111E-2</c:v>
              </c:pt>
              <c:pt idx="4168">
                <c:v>8.8979632726942329E-2</c:v>
              </c:pt>
              <c:pt idx="4169">
                <c:v>8.897976950738884E-2</c:v>
              </c:pt>
              <c:pt idx="4170">
                <c:v>8.8987467552347724E-2</c:v>
              </c:pt>
              <c:pt idx="4171">
                <c:v>8.898803172266978E-2</c:v>
              </c:pt>
              <c:pt idx="4172">
                <c:v>8.9005272758362508E-2</c:v>
              </c:pt>
              <c:pt idx="4173">
                <c:v>8.9005798459755148E-2</c:v>
              </c:pt>
              <c:pt idx="4174">
                <c:v>8.9013977649804718E-2</c:v>
              </c:pt>
              <c:pt idx="4175">
                <c:v>8.9016392533793329E-2</c:v>
              </c:pt>
              <c:pt idx="4176">
                <c:v>8.9027618989683532E-2</c:v>
              </c:pt>
              <c:pt idx="4177">
                <c:v>8.9062542152676255E-2</c:v>
              </c:pt>
              <c:pt idx="4178">
                <c:v>8.9066028955291116E-2</c:v>
              </c:pt>
              <c:pt idx="4179">
                <c:v>8.9071610107228666E-2</c:v>
              </c:pt>
              <c:pt idx="4180">
                <c:v>8.909157614117881E-2</c:v>
              </c:pt>
              <c:pt idx="4181">
                <c:v>8.9114600392619703E-2</c:v>
              </c:pt>
              <c:pt idx="4182">
                <c:v>8.9121098316363875E-2</c:v>
              </c:pt>
              <c:pt idx="4183">
                <c:v>8.9125451513201268E-2</c:v>
              </c:pt>
              <c:pt idx="4184">
                <c:v>8.9133831542421188E-2</c:v>
              </c:pt>
              <c:pt idx="4185">
                <c:v>8.9164793319685978E-2</c:v>
              </c:pt>
              <c:pt idx="4186">
                <c:v>8.9208372556224158E-2</c:v>
              </c:pt>
              <c:pt idx="4187">
                <c:v>8.9210379028783357E-2</c:v>
              </c:pt>
              <c:pt idx="4188">
                <c:v>8.9217464689726439E-2</c:v>
              </c:pt>
              <c:pt idx="4189">
                <c:v>8.9228070524444189E-2</c:v>
              </c:pt>
              <c:pt idx="4190">
                <c:v>8.9247166790626803E-2</c:v>
              </c:pt>
              <c:pt idx="4191">
                <c:v>8.9267633630657969E-2</c:v>
              </c:pt>
              <c:pt idx="4192">
                <c:v>8.9268280356352453E-2</c:v>
              </c:pt>
              <c:pt idx="4193">
                <c:v>8.9271303551574199E-2</c:v>
              </c:pt>
              <c:pt idx="4194">
                <c:v>8.9284568014107848E-2</c:v>
              </c:pt>
              <c:pt idx="4195">
                <c:v>8.9287707085173793E-2</c:v>
              </c:pt>
              <c:pt idx="4196">
                <c:v>8.9289222882078204E-2</c:v>
              </c:pt>
              <c:pt idx="4197">
                <c:v>8.9299823951769872E-2</c:v>
              </c:pt>
              <c:pt idx="4198">
                <c:v>8.9346676388414273E-2</c:v>
              </c:pt>
              <c:pt idx="4199">
                <c:v>8.9350130541301517E-2</c:v>
              </c:pt>
              <c:pt idx="4200">
                <c:v>8.938302584882013E-2</c:v>
              </c:pt>
              <c:pt idx="4201">
                <c:v>8.9383946456345273E-2</c:v>
              </c:pt>
              <c:pt idx="4202">
                <c:v>8.9435945192308797E-2</c:v>
              </c:pt>
              <c:pt idx="4203">
                <c:v>8.9470310997865704E-2</c:v>
              </c:pt>
              <c:pt idx="4204">
                <c:v>8.9514114499241099E-2</c:v>
              </c:pt>
              <c:pt idx="4205">
                <c:v>8.9543775855477167E-2</c:v>
              </c:pt>
              <c:pt idx="4206">
                <c:v>8.9550703294251771E-2</c:v>
              </c:pt>
              <c:pt idx="4207">
                <c:v>8.9562576856640749E-2</c:v>
              </c:pt>
              <c:pt idx="4208">
                <c:v>8.9591987824383934E-2</c:v>
              </c:pt>
              <c:pt idx="4209">
                <c:v>8.9629444611635231E-2</c:v>
              </c:pt>
              <c:pt idx="4210">
                <c:v>8.9651667524709946E-2</c:v>
              </c:pt>
              <c:pt idx="4211">
                <c:v>8.9676837932990194E-2</c:v>
              </c:pt>
              <c:pt idx="4212">
                <c:v>8.9686463845264283E-2</c:v>
              </c:pt>
              <c:pt idx="4213">
                <c:v>8.9696329921292756E-2</c:v>
              </c:pt>
              <c:pt idx="4214">
                <c:v>8.9725694666320979E-2</c:v>
              </c:pt>
              <c:pt idx="4215">
                <c:v>8.9725992740126992E-2</c:v>
              </c:pt>
              <c:pt idx="4216">
                <c:v>8.9748236529606604E-2</c:v>
              </c:pt>
              <c:pt idx="4217">
                <c:v>8.9778436909051199E-2</c:v>
              </c:pt>
              <c:pt idx="4218">
                <c:v>8.9780956400014614E-2</c:v>
              </c:pt>
              <c:pt idx="4219">
                <c:v>8.9818875375046792E-2</c:v>
              </c:pt>
              <c:pt idx="4220">
                <c:v>8.9830001031732026E-2</c:v>
              </c:pt>
              <c:pt idx="4221">
                <c:v>8.9838579381837994E-2</c:v>
              </c:pt>
              <c:pt idx="4222">
                <c:v>8.9854783001576399E-2</c:v>
              </c:pt>
              <c:pt idx="4223">
                <c:v>8.9858530470250247E-2</c:v>
              </c:pt>
              <c:pt idx="4224">
                <c:v>8.9864099009600518E-2</c:v>
              </c:pt>
              <c:pt idx="4225">
                <c:v>8.9876084448137619E-2</c:v>
              </c:pt>
              <c:pt idx="4226">
                <c:v>8.9892372463722017E-2</c:v>
              </c:pt>
              <c:pt idx="4227">
                <c:v>8.9897179564835464E-2</c:v>
              </c:pt>
              <c:pt idx="4228">
                <c:v>8.9911867814940774E-2</c:v>
              </c:pt>
              <c:pt idx="4229">
                <c:v>8.9933453195118071E-2</c:v>
              </c:pt>
              <c:pt idx="4230">
                <c:v>8.9949386872840556E-2</c:v>
              </c:pt>
              <c:pt idx="4231">
                <c:v>8.9959134421411249E-2</c:v>
              </c:pt>
              <c:pt idx="4232">
                <c:v>9.0009485183951549E-2</c:v>
              </c:pt>
              <c:pt idx="4233">
                <c:v>9.0047084759907844E-2</c:v>
              </c:pt>
              <c:pt idx="4234">
                <c:v>9.0063671945965887E-2</c:v>
              </c:pt>
              <c:pt idx="4235">
                <c:v>9.0066498264737893E-2</c:v>
              </c:pt>
              <c:pt idx="4236">
                <c:v>9.0112839230684236E-2</c:v>
              </c:pt>
              <c:pt idx="4237">
                <c:v>9.0146171486780016E-2</c:v>
              </c:pt>
              <c:pt idx="4238">
                <c:v>9.0177106299683688E-2</c:v>
              </c:pt>
              <c:pt idx="4239">
                <c:v>9.0206708388598386E-2</c:v>
              </c:pt>
              <c:pt idx="4240">
                <c:v>9.0214140698956821E-2</c:v>
              </c:pt>
              <c:pt idx="4241">
                <c:v>9.023302169333651E-2</c:v>
              </c:pt>
              <c:pt idx="4242">
                <c:v>9.0236308637339641E-2</c:v>
              </c:pt>
              <c:pt idx="4243">
                <c:v>9.0313351871689734E-2</c:v>
              </c:pt>
              <c:pt idx="4244">
                <c:v>9.0328313100592736E-2</c:v>
              </c:pt>
              <c:pt idx="4245">
                <c:v>9.032834431531471E-2</c:v>
              </c:pt>
              <c:pt idx="4246">
                <c:v>9.0329258835095794E-2</c:v>
              </c:pt>
              <c:pt idx="4247">
                <c:v>9.0345022730734553E-2</c:v>
              </c:pt>
              <c:pt idx="4248">
                <c:v>9.0364117663431942E-2</c:v>
              </c:pt>
              <c:pt idx="4249">
                <c:v>9.0368764141345356E-2</c:v>
              </c:pt>
              <c:pt idx="4250">
                <c:v>9.0394696864049773E-2</c:v>
              </c:pt>
              <c:pt idx="4251">
                <c:v>9.0397930611490304E-2</c:v>
              </c:pt>
              <c:pt idx="4252">
                <c:v>9.043125479459635E-2</c:v>
              </c:pt>
              <c:pt idx="4253">
                <c:v>9.0445576538348352E-2</c:v>
              </c:pt>
              <c:pt idx="4254">
                <c:v>9.0464345097056503E-2</c:v>
              </c:pt>
              <c:pt idx="4255">
                <c:v>9.0493503231104985E-2</c:v>
              </c:pt>
              <c:pt idx="4256">
                <c:v>9.0519648184753179E-2</c:v>
              </c:pt>
              <c:pt idx="4257">
                <c:v>9.0534108476057834E-2</c:v>
              </c:pt>
              <c:pt idx="4258">
                <c:v>9.0556275832696223E-2</c:v>
              </c:pt>
              <c:pt idx="4259">
                <c:v>9.0558399226236402E-2</c:v>
              </c:pt>
              <c:pt idx="4260">
                <c:v>9.0562150434713426E-2</c:v>
              </c:pt>
              <c:pt idx="4261">
                <c:v>9.0567451012342051E-2</c:v>
              </c:pt>
              <c:pt idx="4262">
                <c:v>9.0572482858838552E-2</c:v>
              </c:pt>
              <c:pt idx="4263">
                <c:v>9.057630730494827E-2</c:v>
              </c:pt>
              <c:pt idx="4264">
                <c:v>9.0582004936440169E-2</c:v>
              </c:pt>
              <c:pt idx="4265">
                <c:v>9.0585697899952952E-2</c:v>
              </c:pt>
              <c:pt idx="4266">
                <c:v>9.0603597259142313E-2</c:v>
              </c:pt>
              <c:pt idx="4267">
                <c:v>9.0606769969741319E-2</c:v>
              </c:pt>
              <c:pt idx="4268">
                <c:v>9.0609907753865876E-2</c:v>
              </c:pt>
              <c:pt idx="4269">
                <c:v>9.0633642372850404E-2</c:v>
              </c:pt>
              <c:pt idx="4270">
                <c:v>9.0635267684608722E-2</c:v>
              </c:pt>
              <c:pt idx="4271">
                <c:v>9.0636344435764515E-2</c:v>
              </c:pt>
              <c:pt idx="4272">
                <c:v>9.0636613460660917E-2</c:v>
              </c:pt>
              <c:pt idx="4273">
                <c:v>9.0641038878189917E-2</c:v>
              </c:pt>
              <c:pt idx="4274">
                <c:v>9.0651344357248906E-2</c:v>
              </c:pt>
              <c:pt idx="4275">
                <c:v>9.0655013983613461E-2</c:v>
              </c:pt>
              <c:pt idx="4276">
                <c:v>9.0658113867525342E-2</c:v>
              </c:pt>
              <c:pt idx="4277">
                <c:v>9.0699497082994199E-2</c:v>
              </c:pt>
              <c:pt idx="4278">
                <c:v>9.0713765133540403E-2</c:v>
              </c:pt>
              <c:pt idx="4279">
                <c:v>9.0736778359321854E-2</c:v>
              </c:pt>
              <c:pt idx="4280">
                <c:v>9.0746826738344943E-2</c:v>
              </c:pt>
              <c:pt idx="4281">
                <c:v>9.0771432272742342E-2</c:v>
              </c:pt>
              <c:pt idx="4282">
                <c:v>9.0771597668163811E-2</c:v>
              </c:pt>
              <c:pt idx="4283">
                <c:v>9.0781714977720973E-2</c:v>
              </c:pt>
              <c:pt idx="4284">
                <c:v>9.078279630666275E-2</c:v>
              </c:pt>
              <c:pt idx="4285">
                <c:v>9.0787025601405516E-2</c:v>
              </c:pt>
              <c:pt idx="4286">
                <c:v>9.0815424972668465E-2</c:v>
              </c:pt>
              <c:pt idx="4287">
                <c:v>9.0826493603020433E-2</c:v>
              </c:pt>
              <c:pt idx="4288">
                <c:v>9.0841218340675628E-2</c:v>
              </c:pt>
              <c:pt idx="4289">
                <c:v>9.084454758908668E-2</c:v>
              </c:pt>
              <c:pt idx="4290">
                <c:v>9.0876507891638494E-2</c:v>
              </c:pt>
              <c:pt idx="4291">
                <c:v>9.0887631379752462E-2</c:v>
              </c:pt>
              <c:pt idx="4292">
                <c:v>9.0898762747295081E-2</c:v>
              </c:pt>
              <c:pt idx="4293">
                <c:v>9.0917211451480628E-2</c:v>
              </c:pt>
              <c:pt idx="4294">
                <c:v>9.0918894455759125E-2</c:v>
              </c:pt>
              <c:pt idx="4295">
                <c:v>9.0920527263212217E-2</c:v>
              </c:pt>
              <c:pt idx="4296">
                <c:v>9.0929881123763462E-2</c:v>
              </c:pt>
              <c:pt idx="4297">
                <c:v>9.0942657401849369E-2</c:v>
              </c:pt>
              <c:pt idx="4298">
                <c:v>9.1022514082127873E-2</c:v>
              </c:pt>
              <c:pt idx="4299">
                <c:v>9.1023710785448908E-2</c:v>
              </c:pt>
              <c:pt idx="4300">
                <c:v>9.1028250535950761E-2</c:v>
              </c:pt>
              <c:pt idx="4301">
                <c:v>9.1034431238128807E-2</c:v>
              </c:pt>
              <c:pt idx="4302">
                <c:v>9.1052862381336308E-2</c:v>
              </c:pt>
              <c:pt idx="4303">
                <c:v>9.1064384871839765E-2</c:v>
              </c:pt>
              <c:pt idx="4304">
                <c:v>9.1067943538503865E-2</c:v>
              </c:pt>
              <c:pt idx="4305">
                <c:v>9.107997045848247E-2</c:v>
              </c:pt>
              <c:pt idx="4306">
                <c:v>9.11205607587737E-2</c:v>
              </c:pt>
              <c:pt idx="4307">
                <c:v>9.1142547473398033E-2</c:v>
              </c:pt>
              <c:pt idx="4308">
                <c:v>9.1149689650466895E-2</c:v>
              </c:pt>
              <c:pt idx="4309">
                <c:v>9.1171593291814304E-2</c:v>
              </c:pt>
              <c:pt idx="4310">
                <c:v>9.1179840396872311E-2</c:v>
              </c:pt>
              <c:pt idx="4311">
                <c:v>9.1183485554536342E-2</c:v>
              </c:pt>
              <c:pt idx="4312">
                <c:v>9.1192656948164599E-2</c:v>
              </c:pt>
              <c:pt idx="4313">
                <c:v>9.1192911803753524E-2</c:v>
              </c:pt>
              <c:pt idx="4314">
                <c:v>9.126449791684306E-2</c:v>
              </c:pt>
              <c:pt idx="4315">
                <c:v>9.1313001935684562E-2</c:v>
              </c:pt>
              <c:pt idx="4316">
                <c:v>9.1314638621519659E-2</c:v>
              </c:pt>
              <c:pt idx="4317">
                <c:v>9.1323166834887684E-2</c:v>
              </c:pt>
              <c:pt idx="4318">
                <c:v>9.1323587822841432E-2</c:v>
              </c:pt>
              <c:pt idx="4319">
                <c:v>9.1328403574817391E-2</c:v>
              </c:pt>
              <c:pt idx="4320">
                <c:v>9.1347038316002424E-2</c:v>
              </c:pt>
              <c:pt idx="4321">
                <c:v>9.139363229611093E-2</c:v>
              </c:pt>
              <c:pt idx="4322">
                <c:v>9.1394763445246552E-2</c:v>
              </c:pt>
              <c:pt idx="4323">
                <c:v>9.1402320765097175E-2</c:v>
              </c:pt>
              <c:pt idx="4324">
                <c:v>9.1404823035710445E-2</c:v>
              </c:pt>
              <c:pt idx="4325">
                <c:v>9.140691898138753E-2</c:v>
              </c:pt>
              <c:pt idx="4326">
                <c:v>9.1416347483779345E-2</c:v>
              </c:pt>
              <c:pt idx="4327">
                <c:v>9.1421866237895041E-2</c:v>
              </c:pt>
              <c:pt idx="4328">
                <c:v>9.1425804944071529E-2</c:v>
              </c:pt>
              <c:pt idx="4329">
                <c:v>9.1442406004051027E-2</c:v>
              </c:pt>
              <c:pt idx="4330">
                <c:v>9.1447169121101415E-2</c:v>
              </c:pt>
              <c:pt idx="4331">
                <c:v>9.1464587521784907E-2</c:v>
              </c:pt>
              <c:pt idx="4332">
                <c:v>9.1506466110667817E-2</c:v>
              </c:pt>
              <c:pt idx="4333">
                <c:v>9.1549454987469747E-2</c:v>
              </c:pt>
              <c:pt idx="4334">
                <c:v>9.1583720650496539E-2</c:v>
              </c:pt>
              <c:pt idx="4335">
                <c:v>9.1592530845622563E-2</c:v>
              </c:pt>
              <c:pt idx="4336">
                <c:v>9.1607573984538671E-2</c:v>
              </c:pt>
              <c:pt idx="4337">
                <c:v>9.1618790690250529E-2</c:v>
              </c:pt>
              <c:pt idx="4338">
                <c:v>9.16403206142202E-2</c:v>
              </c:pt>
              <c:pt idx="4339">
                <c:v>9.1642720314462536E-2</c:v>
              </c:pt>
              <c:pt idx="4340">
                <c:v>9.165298636259217E-2</c:v>
              </c:pt>
              <c:pt idx="4341">
                <c:v>9.1682331380376472E-2</c:v>
              </c:pt>
              <c:pt idx="4342">
                <c:v>9.1696176987596481E-2</c:v>
              </c:pt>
              <c:pt idx="4343">
                <c:v>9.1706201213758207E-2</c:v>
              </c:pt>
              <c:pt idx="4344">
                <c:v>9.1756619357567487E-2</c:v>
              </c:pt>
              <c:pt idx="4345">
                <c:v>9.1763196814055994E-2</c:v>
              </c:pt>
              <c:pt idx="4346">
                <c:v>9.1767864575707403E-2</c:v>
              </c:pt>
              <c:pt idx="4347">
                <c:v>9.1772971472482687E-2</c:v>
              </c:pt>
              <c:pt idx="4348">
                <c:v>9.1773129864828079E-2</c:v>
              </c:pt>
              <c:pt idx="4349">
                <c:v>9.1793193541650012E-2</c:v>
              </c:pt>
              <c:pt idx="4350">
                <c:v>9.1815522068198985E-2</c:v>
              </c:pt>
              <c:pt idx="4351">
                <c:v>9.1816830151693701E-2</c:v>
              </c:pt>
              <c:pt idx="4352">
                <c:v>9.1819325828039255E-2</c:v>
              </c:pt>
              <c:pt idx="4353">
                <c:v>9.1820040434246117E-2</c:v>
              </c:pt>
              <c:pt idx="4354">
                <c:v>9.1839394051692072E-2</c:v>
              </c:pt>
              <c:pt idx="4355">
                <c:v>9.1858044020599508E-2</c:v>
              </c:pt>
              <c:pt idx="4356">
                <c:v>9.1891382284937137E-2</c:v>
              </c:pt>
              <c:pt idx="4357">
                <c:v>9.1898180871204993E-2</c:v>
              </c:pt>
              <c:pt idx="4358">
                <c:v>9.18986390538786E-2</c:v>
              </c:pt>
              <c:pt idx="4359">
                <c:v>9.190074365820497E-2</c:v>
              </c:pt>
              <c:pt idx="4360">
                <c:v>9.1902265986328599E-2</c:v>
              </c:pt>
              <c:pt idx="4361">
                <c:v>9.1905958895285161E-2</c:v>
              </c:pt>
              <c:pt idx="4362">
                <c:v>9.1936037712584878E-2</c:v>
              </c:pt>
              <c:pt idx="4363">
                <c:v>9.1950444666554304E-2</c:v>
              </c:pt>
              <c:pt idx="4364">
                <c:v>9.196379406866223E-2</c:v>
              </c:pt>
              <c:pt idx="4365">
                <c:v>9.1993206740790423E-2</c:v>
              </c:pt>
              <c:pt idx="4366">
                <c:v>9.2003322886177574E-2</c:v>
              </c:pt>
              <c:pt idx="4367">
                <c:v>9.2010893152398882E-2</c:v>
              </c:pt>
              <c:pt idx="4368">
                <c:v>9.2019280077985433E-2</c:v>
              </c:pt>
              <c:pt idx="4369">
                <c:v>9.2023211427395557E-2</c:v>
              </c:pt>
              <c:pt idx="4370">
                <c:v>9.2043465138603828E-2</c:v>
              </c:pt>
              <c:pt idx="4371">
                <c:v>9.2100921542847519E-2</c:v>
              </c:pt>
              <c:pt idx="4372">
                <c:v>9.2123828769051189E-2</c:v>
              </c:pt>
              <c:pt idx="4373">
                <c:v>9.2146769326202846E-2</c:v>
              </c:pt>
              <c:pt idx="4374">
                <c:v>9.2157814640423594E-2</c:v>
              </c:pt>
              <c:pt idx="4375">
                <c:v>9.2167718024611919E-2</c:v>
              </c:pt>
              <c:pt idx="4376">
                <c:v>9.2182839455518403E-2</c:v>
              </c:pt>
              <c:pt idx="4377">
                <c:v>9.2196531101969445E-2</c:v>
              </c:pt>
              <c:pt idx="4378">
                <c:v>9.2219563452769035E-2</c:v>
              </c:pt>
              <c:pt idx="4379">
                <c:v>9.2248045727779657E-2</c:v>
              </c:pt>
              <c:pt idx="4380">
                <c:v>9.2260120953032362E-2</c:v>
              </c:pt>
              <c:pt idx="4381">
                <c:v>9.2269254060546188E-2</c:v>
              </c:pt>
              <c:pt idx="4382">
                <c:v>9.2286710908168673E-2</c:v>
              </c:pt>
              <c:pt idx="4383">
                <c:v>9.2288366562226248E-2</c:v>
              </c:pt>
              <c:pt idx="4384">
                <c:v>9.2336599099087632E-2</c:v>
              </c:pt>
              <c:pt idx="4385">
                <c:v>9.2354279047032597E-2</c:v>
              </c:pt>
              <c:pt idx="4386">
                <c:v>9.2374555344854503E-2</c:v>
              </c:pt>
              <c:pt idx="4387">
                <c:v>9.2428178335382041E-2</c:v>
              </c:pt>
              <c:pt idx="4388">
                <c:v>9.2429874060914019E-2</c:v>
              </c:pt>
              <c:pt idx="4389">
                <c:v>9.2430001725733527E-2</c:v>
              </c:pt>
              <c:pt idx="4390">
                <c:v>9.2438564596768594E-2</c:v>
              </c:pt>
              <c:pt idx="4391">
                <c:v>9.2446760263691447E-2</c:v>
              </c:pt>
              <c:pt idx="4392">
                <c:v>9.2455768428205756E-2</c:v>
              </c:pt>
              <c:pt idx="4393">
                <c:v>9.2493343242564155E-2</c:v>
              </c:pt>
              <c:pt idx="4394">
                <c:v>9.2504867241942859E-2</c:v>
              </c:pt>
              <c:pt idx="4395">
                <c:v>9.251725855446831E-2</c:v>
              </c:pt>
              <c:pt idx="4396">
                <c:v>9.2527751089511417E-2</c:v>
              </c:pt>
              <c:pt idx="4397">
                <c:v>9.2554287084756159E-2</c:v>
              </c:pt>
              <c:pt idx="4398">
                <c:v>9.2594091244798421E-2</c:v>
              </c:pt>
              <c:pt idx="4399">
                <c:v>9.2594509224956018E-2</c:v>
              </c:pt>
              <c:pt idx="4400">
                <c:v>9.2608957519101309E-2</c:v>
              </c:pt>
              <c:pt idx="4401">
                <c:v>9.2621906603683746E-2</c:v>
              </c:pt>
              <c:pt idx="4402">
                <c:v>9.2636588492056013E-2</c:v>
              </c:pt>
              <c:pt idx="4403">
                <c:v>9.2638158330411058E-2</c:v>
              </c:pt>
              <c:pt idx="4404">
                <c:v>9.2640155945298758E-2</c:v>
              </c:pt>
              <c:pt idx="4405">
                <c:v>9.2643848357189751E-2</c:v>
              </c:pt>
              <c:pt idx="4406">
                <c:v>9.2657990534420226E-2</c:v>
              </c:pt>
              <c:pt idx="4407">
                <c:v>9.2668006708272008E-2</c:v>
              </c:pt>
              <c:pt idx="4408">
                <c:v>9.2709264667381136E-2</c:v>
              </c:pt>
              <c:pt idx="4409">
                <c:v>9.2765354559114332E-2</c:v>
              </c:pt>
              <c:pt idx="4410">
                <c:v>9.2797024839282719E-2</c:v>
              </c:pt>
              <c:pt idx="4411">
                <c:v>9.2797087107848758E-2</c:v>
              </c:pt>
              <c:pt idx="4412">
                <c:v>9.2804232330660069E-2</c:v>
              </c:pt>
              <c:pt idx="4413">
                <c:v>9.2819014214679224E-2</c:v>
              </c:pt>
              <c:pt idx="4414">
                <c:v>9.2833371291613911E-2</c:v>
              </c:pt>
              <c:pt idx="4415">
                <c:v>9.2839130792118696E-2</c:v>
              </c:pt>
              <c:pt idx="4416">
                <c:v>9.2842915344061458E-2</c:v>
              </c:pt>
              <c:pt idx="4417">
                <c:v>9.2854315586504643E-2</c:v>
              </c:pt>
              <c:pt idx="4418">
                <c:v>9.2898180639073846E-2</c:v>
              </c:pt>
              <c:pt idx="4419">
                <c:v>9.2912122969640104E-2</c:v>
              </c:pt>
              <c:pt idx="4420">
                <c:v>9.2919694727114185E-2</c:v>
              </c:pt>
              <c:pt idx="4421">
                <c:v>9.2925414785843263E-2</c:v>
              </c:pt>
              <c:pt idx="4422">
                <c:v>9.2936707361122126E-2</c:v>
              </c:pt>
              <c:pt idx="4423">
                <c:v>9.2954732277763005E-2</c:v>
              </c:pt>
              <c:pt idx="4424">
                <c:v>9.2963544545405674E-2</c:v>
              </c:pt>
              <c:pt idx="4425">
                <c:v>9.2993132796149999E-2</c:v>
              </c:pt>
              <c:pt idx="4426">
                <c:v>9.299838667390288E-2</c:v>
              </c:pt>
              <c:pt idx="4427">
                <c:v>9.3018839437445724E-2</c:v>
              </c:pt>
              <c:pt idx="4428">
                <c:v>9.3026573876982308E-2</c:v>
              </c:pt>
              <c:pt idx="4429">
                <c:v>9.3038518947285029E-2</c:v>
              </c:pt>
              <c:pt idx="4430">
                <c:v>9.3073846243020633E-2</c:v>
              </c:pt>
              <c:pt idx="4431">
                <c:v>9.3111379057240998E-2</c:v>
              </c:pt>
              <c:pt idx="4432">
                <c:v>9.3113421397257951E-2</c:v>
              </c:pt>
              <c:pt idx="4433">
                <c:v>9.3121694101705441E-2</c:v>
              </c:pt>
              <c:pt idx="4434">
                <c:v>9.3143940788629156E-2</c:v>
              </c:pt>
              <c:pt idx="4435">
                <c:v>9.3194100587471601E-2</c:v>
              </c:pt>
              <c:pt idx="4436">
                <c:v>9.3208946596908065E-2</c:v>
              </c:pt>
              <c:pt idx="4437">
                <c:v>9.322618886467475E-2</c:v>
              </c:pt>
              <c:pt idx="4438">
                <c:v>9.327529586828083E-2</c:v>
              </c:pt>
              <c:pt idx="4439">
                <c:v>9.3304086906163333E-2</c:v>
              </c:pt>
              <c:pt idx="4440">
                <c:v>9.3327119601857814E-2</c:v>
              </c:pt>
              <c:pt idx="4441">
                <c:v>9.3333717138139635E-2</c:v>
              </c:pt>
              <c:pt idx="4442">
                <c:v>9.3334761035694297E-2</c:v>
              </c:pt>
              <c:pt idx="4443">
                <c:v>9.3342327627403021E-2</c:v>
              </c:pt>
              <c:pt idx="4444">
                <c:v>9.3350034252815378E-2</c:v>
              </c:pt>
              <c:pt idx="4445">
                <c:v>9.3369160666539927E-2</c:v>
              </c:pt>
              <c:pt idx="4446">
                <c:v>9.3385473623841392E-2</c:v>
              </c:pt>
              <c:pt idx="4447">
                <c:v>9.3386718350692982E-2</c:v>
              </c:pt>
              <c:pt idx="4448">
                <c:v>9.3390250258394772E-2</c:v>
              </c:pt>
              <c:pt idx="4449">
                <c:v>9.3429685294920503E-2</c:v>
              </c:pt>
              <c:pt idx="4450">
                <c:v>9.3434725382018025E-2</c:v>
              </c:pt>
              <c:pt idx="4451">
                <c:v>9.344138929996168E-2</c:v>
              </c:pt>
              <c:pt idx="4452">
                <c:v>9.3485256451968701E-2</c:v>
              </c:pt>
              <c:pt idx="4453">
                <c:v>9.3517351961752121E-2</c:v>
              </c:pt>
              <c:pt idx="4454">
                <c:v>9.3562748846038435E-2</c:v>
              </c:pt>
              <c:pt idx="4455">
                <c:v>9.3564774800524469E-2</c:v>
              </c:pt>
              <c:pt idx="4456">
                <c:v>9.3569382514501073E-2</c:v>
              </c:pt>
              <c:pt idx="4457">
                <c:v>9.3583812252036491E-2</c:v>
              </c:pt>
              <c:pt idx="4458">
                <c:v>9.3587007615294426E-2</c:v>
              </c:pt>
              <c:pt idx="4459">
                <c:v>9.3600367247801422E-2</c:v>
              </c:pt>
              <c:pt idx="4460">
                <c:v>9.3613238225807333E-2</c:v>
              </c:pt>
              <c:pt idx="4461">
                <c:v>9.3616262386963869E-2</c:v>
              </c:pt>
              <c:pt idx="4462">
                <c:v>9.3618808450496721E-2</c:v>
              </c:pt>
              <c:pt idx="4463">
                <c:v>9.3619996616298759E-2</c:v>
              </c:pt>
              <c:pt idx="4464">
                <c:v>9.3629887250675406E-2</c:v>
              </c:pt>
              <c:pt idx="4465">
                <c:v>9.3631048167274231E-2</c:v>
              </c:pt>
              <c:pt idx="4466">
                <c:v>9.3677825139448348E-2</c:v>
              </c:pt>
              <c:pt idx="4467">
                <c:v>9.3696978314716045E-2</c:v>
              </c:pt>
              <c:pt idx="4468">
                <c:v>9.3777534403356816E-2</c:v>
              </c:pt>
              <c:pt idx="4469">
                <c:v>9.377763963842109E-2</c:v>
              </c:pt>
              <c:pt idx="4470">
                <c:v>9.3798681121016969E-2</c:v>
              </c:pt>
              <c:pt idx="4471">
                <c:v>9.3800806602596681E-2</c:v>
              </c:pt>
              <c:pt idx="4472">
                <c:v>9.3804263500733884E-2</c:v>
              </c:pt>
              <c:pt idx="4473">
                <c:v>9.3816449102453264E-2</c:v>
              </c:pt>
              <c:pt idx="4474">
                <c:v>9.3816516720065052E-2</c:v>
              </c:pt>
              <c:pt idx="4475">
                <c:v>9.3824238921632747E-2</c:v>
              </c:pt>
              <c:pt idx="4476">
                <c:v>9.3827949266529792E-2</c:v>
              </c:pt>
              <c:pt idx="4477">
                <c:v>9.383277525626145E-2</c:v>
              </c:pt>
              <c:pt idx="4478">
                <c:v>9.3842482862174489E-2</c:v>
              </c:pt>
              <c:pt idx="4479">
                <c:v>9.386071084053034E-2</c:v>
              </c:pt>
              <c:pt idx="4480">
                <c:v>9.3901341103073716E-2</c:v>
              </c:pt>
              <c:pt idx="4481">
                <c:v>9.3911535496549611E-2</c:v>
              </c:pt>
              <c:pt idx="4482">
                <c:v>9.3912207078856641E-2</c:v>
              </c:pt>
              <c:pt idx="4483">
                <c:v>9.3917692223325216E-2</c:v>
              </c:pt>
              <c:pt idx="4484">
                <c:v>9.3943697868464945E-2</c:v>
              </c:pt>
              <c:pt idx="4485">
                <c:v>9.3945427590775968E-2</c:v>
              </c:pt>
              <c:pt idx="4486">
                <c:v>9.3963883602501755E-2</c:v>
              </c:pt>
              <c:pt idx="4487">
                <c:v>9.3969131300839323E-2</c:v>
              </c:pt>
              <c:pt idx="4488">
                <c:v>9.3978115086974706E-2</c:v>
              </c:pt>
              <c:pt idx="4489">
                <c:v>9.3978492880196191E-2</c:v>
              </c:pt>
              <c:pt idx="4490">
                <c:v>9.4022851765658583E-2</c:v>
              </c:pt>
              <c:pt idx="4491">
                <c:v>9.4028397905499897E-2</c:v>
              </c:pt>
              <c:pt idx="4492">
                <c:v>9.4029495400600974E-2</c:v>
              </c:pt>
              <c:pt idx="4493">
                <c:v>9.4036913189817606E-2</c:v>
              </c:pt>
              <c:pt idx="4494">
                <c:v>9.4070236420327538E-2</c:v>
              </c:pt>
              <c:pt idx="4495">
                <c:v>9.4076731684622439E-2</c:v>
              </c:pt>
              <c:pt idx="4496">
                <c:v>9.4095081451824644E-2</c:v>
              </c:pt>
              <c:pt idx="4497">
                <c:v>9.4133584438408871E-2</c:v>
              </c:pt>
              <c:pt idx="4498">
                <c:v>9.4141196825877863E-2</c:v>
              </c:pt>
              <c:pt idx="4499">
                <c:v>9.4152951507496085E-2</c:v>
              </c:pt>
              <c:pt idx="4500">
                <c:v>9.4153162668828935E-2</c:v>
              </c:pt>
              <c:pt idx="4501">
                <c:v>9.4176579252113729E-2</c:v>
              </c:pt>
              <c:pt idx="4502">
                <c:v>9.4177538647482711E-2</c:v>
              </c:pt>
              <c:pt idx="4503">
                <c:v>9.4223390563751105E-2</c:v>
              </c:pt>
              <c:pt idx="4504">
                <c:v>9.423565627770597E-2</c:v>
              </c:pt>
              <c:pt idx="4505">
                <c:v>9.4255058553078447E-2</c:v>
              </c:pt>
              <c:pt idx="4506">
                <c:v>9.4259127966229928E-2</c:v>
              </c:pt>
              <c:pt idx="4507">
                <c:v>9.426054472466841E-2</c:v>
              </c:pt>
              <c:pt idx="4508">
                <c:v>9.4263679905284281E-2</c:v>
              </c:pt>
              <c:pt idx="4509">
                <c:v>9.4275108454776824E-2</c:v>
              </c:pt>
              <c:pt idx="4510">
                <c:v>9.4276954826320411E-2</c:v>
              </c:pt>
              <c:pt idx="4511">
                <c:v>9.428212544858118E-2</c:v>
              </c:pt>
              <c:pt idx="4512">
                <c:v>9.4291663777829104E-2</c:v>
              </c:pt>
              <c:pt idx="4513">
                <c:v>9.4293712285599893E-2</c:v>
              </c:pt>
              <c:pt idx="4514">
                <c:v>9.4326014542072928E-2</c:v>
              </c:pt>
              <c:pt idx="4515">
                <c:v>9.4334613339649862E-2</c:v>
              </c:pt>
              <c:pt idx="4516">
                <c:v>9.4345750200798814E-2</c:v>
              </c:pt>
              <c:pt idx="4517">
                <c:v>9.4362024813325493E-2</c:v>
              </c:pt>
              <c:pt idx="4518">
                <c:v>9.4372780207708201E-2</c:v>
              </c:pt>
              <c:pt idx="4519">
                <c:v>9.4383709097864268E-2</c:v>
              </c:pt>
              <c:pt idx="4520">
                <c:v>9.4407799872623946E-2</c:v>
              </c:pt>
              <c:pt idx="4521">
                <c:v>9.4415920136609793E-2</c:v>
              </c:pt>
              <c:pt idx="4522">
                <c:v>9.4425204579921013E-2</c:v>
              </c:pt>
              <c:pt idx="4523">
                <c:v>9.4441011757201751E-2</c:v>
              </c:pt>
              <c:pt idx="4524">
                <c:v>9.4457380195031318E-2</c:v>
              </c:pt>
              <c:pt idx="4525">
                <c:v>9.4461682446490197E-2</c:v>
              </c:pt>
              <c:pt idx="4526">
                <c:v>9.4466503089094878E-2</c:v>
              </c:pt>
              <c:pt idx="4527">
                <c:v>9.449926614187773E-2</c:v>
              </c:pt>
              <c:pt idx="4528">
                <c:v>9.4502522552135343E-2</c:v>
              </c:pt>
              <c:pt idx="4529">
                <c:v>9.4511950159305511E-2</c:v>
              </c:pt>
              <c:pt idx="4530">
                <c:v>9.4590574113746911E-2</c:v>
              </c:pt>
              <c:pt idx="4531">
                <c:v>9.4603377640093342E-2</c:v>
              </c:pt>
              <c:pt idx="4532">
                <c:v>9.4646448608294728E-2</c:v>
              </c:pt>
              <c:pt idx="4533">
                <c:v>9.4693414413952473E-2</c:v>
              </c:pt>
              <c:pt idx="4534">
                <c:v>9.4704845331840551E-2</c:v>
              </c:pt>
              <c:pt idx="4535">
                <c:v>9.4709163546027028E-2</c:v>
              </c:pt>
              <c:pt idx="4536">
                <c:v>9.4735696480487769E-2</c:v>
              </c:pt>
              <c:pt idx="4537">
                <c:v>9.4737032858474041E-2</c:v>
              </c:pt>
              <c:pt idx="4538">
                <c:v>9.4760759536046624E-2</c:v>
              </c:pt>
              <c:pt idx="4539">
                <c:v>9.4772975804615717E-2</c:v>
              </c:pt>
              <c:pt idx="4540">
                <c:v>9.481779135304591E-2</c:v>
              </c:pt>
              <c:pt idx="4541">
                <c:v>9.4823983699212078E-2</c:v>
              </c:pt>
              <c:pt idx="4542">
                <c:v>9.4835900248904384E-2</c:v>
              </c:pt>
              <c:pt idx="4543">
                <c:v>9.4838217519327278E-2</c:v>
              </c:pt>
              <c:pt idx="4544">
                <c:v>9.4839192238816913E-2</c:v>
              </c:pt>
              <c:pt idx="4545">
                <c:v>9.484910845683682E-2</c:v>
              </c:pt>
              <c:pt idx="4546">
                <c:v>9.4854227466455041E-2</c:v>
              </c:pt>
              <c:pt idx="4547">
                <c:v>9.4861765346561933E-2</c:v>
              </c:pt>
              <c:pt idx="4548">
                <c:v>9.488974108284845E-2</c:v>
              </c:pt>
              <c:pt idx="4549">
                <c:v>9.4910410014793667E-2</c:v>
              </c:pt>
              <c:pt idx="4550">
                <c:v>9.4919155427939647E-2</c:v>
              </c:pt>
              <c:pt idx="4551">
                <c:v>9.4945704443222825E-2</c:v>
              </c:pt>
              <c:pt idx="4552">
                <c:v>9.4950703037122872E-2</c:v>
              </c:pt>
              <c:pt idx="4553">
                <c:v>9.4970080428431247E-2</c:v>
              </c:pt>
              <c:pt idx="4554">
                <c:v>9.5044025799409917E-2</c:v>
              </c:pt>
              <c:pt idx="4555">
                <c:v>9.5056811113871126E-2</c:v>
              </c:pt>
              <c:pt idx="4556">
                <c:v>9.5068641247045088E-2</c:v>
              </c:pt>
              <c:pt idx="4557">
                <c:v>9.5072780643723959E-2</c:v>
              </c:pt>
              <c:pt idx="4558">
                <c:v>9.5075822269874238E-2</c:v>
              </c:pt>
              <c:pt idx="4559">
                <c:v>9.5087385430811869E-2</c:v>
              </c:pt>
              <c:pt idx="4560">
                <c:v>9.5102340203034402E-2</c:v>
              </c:pt>
              <c:pt idx="4561">
                <c:v>9.5123288152591315E-2</c:v>
              </c:pt>
              <c:pt idx="4562">
                <c:v>9.513768152315169E-2</c:v>
              </c:pt>
              <c:pt idx="4563">
                <c:v>9.5139615523589904E-2</c:v>
              </c:pt>
              <c:pt idx="4564">
                <c:v>9.5144544476742185E-2</c:v>
              </c:pt>
              <c:pt idx="4565">
                <c:v>9.5179453970922173E-2</c:v>
              </c:pt>
              <c:pt idx="4566">
                <c:v>9.5206239178879284E-2</c:v>
              </c:pt>
              <c:pt idx="4567">
                <c:v>9.5223359158257831E-2</c:v>
              </c:pt>
              <c:pt idx="4568">
                <c:v>9.5240542836862979E-2</c:v>
              </c:pt>
              <c:pt idx="4569">
                <c:v>9.5270276877680332E-2</c:v>
              </c:pt>
              <c:pt idx="4570">
                <c:v>9.5279573590791741E-2</c:v>
              </c:pt>
              <c:pt idx="4571">
                <c:v>9.5279664615601931E-2</c:v>
              </c:pt>
              <c:pt idx="4572">
                <c:v>9.5288618371167477E-2</c:v>
              </c:pt>
              <c:pt idx="4573">
                <c:v>9.5313738300020087E-2</c:v>
              </c:pt>
              <c:pt idx="4574">
                <c:v>9.5317214840220488E-2</c:v>
              </c:pt>
              <c:pt idx="4575">
                <c:v>9.5328324691812683E-2</c:v>
              </c:pt>
              <c:pt idx="4576">
                <c:v>9.5370991937409194E-2</c:v>
              </c:pt>
              <c:pt idx="4577">
                <c:v>9.5371131128845918E-2</c:v>
              </c:pt>
              <c:pt idx="4578">
                <c:v>9.5400107831633246E-2</c:v>
              </c:pt>
              <c:pt idx="4579">
                <c:v>9.5401127199883792E-2</c:v>
              </c:pt>
              <c:pt idx="4580">
                <c:v>9.5409571350217659E-2</c:v>
              </c:pt>
              <c:pt idx="4581">
                <c:v>9.5421254250082674E-2</c:v>
              </c:pt>
              <c:pt idx="4582">
                <c:v>9.5424114021655404E-2</c:v>
              </c:pt>
              <c:pt idx="4583">
                <c:v>9.5435704944327598E-2</c:v>
              </c:pt>
              <c:pt idx="4584">
                <c:v>9.5462437824273827E-2</c:v>
              </c:pt>
              <c:pt idx="4585">
                <c:v>9.5491484944822666E-2</c:v>
              </c:pt>
              <c:pt idx="4586">
                <c:v>9.5495988673616375E-2</c:v>
              </c:pt>
              <c:pt idx="4587">
                <c:v>9.5524707466598524E-2</c:v>
              </c:pt>
              <c:pt idx="4588">
                <c:v>9.552537387885153E-2</c:v>
              </c:pt>
              <c:pt idx="4589">
                <c:v>9.5526990179234397E-2</c:v>
              </c:pt>
              <c:pt idx="4590">
                <c:v>9.5534454913566852E-2</c:v>
              </c:pt>
              <c:pt idx="4591">
                <c:v>9.5561745508688498E-2</c:v>
              </c:pt>
              <c:pt idx="4592">
                <c:v>9.5575711056771331E-2</c:v>
              </c:pt>
              <c:pt idx="4593">
                <c:v>9.5608405853396111E-2</c:v>
              </c:pt>
              <c:pt idx="4594">
                <c:v>9.5619730149138937E-2</c:v>
              </c:pt>
              <c:pt idx="4595">
                <c:v>9.5684908331958696E-2</c:v>
              </c:pt>
              <c:pt idx="4596">
                <c:v>9.5686221175569297E-2</c:v>
              </c:pt>
              <c:pt idx="4597">
                <c:v>9.5693444319262272E-2</c:v>
              </c:pt>
              <c:pt idx="4598">
                <c:v>9.5695291687238129E-2</c:v>
              </c:pt>
              <c:pt idx="4599">
                <c:v>9.5707910260573334E-2</c:v>
              </c:pt>
              <c:pt idx="4600">
                <c:v>9.5713837259799275E-2</c:v>
              </c:pt>
              <c:pt idx="4601">
                <c:v>9.572176820717139E-2</c:v>
              </c:pt>
              <c:pt idx="4602">
                <c:v>9.5725035899297012E-2</c:v>
              </c:pt>
              <c:pt idx="4603">
                <c:v>9.5769957368360165E-2</c:v>
              </c:pt>
              <c:pt idx="4604">
                <c:v>9.5779113089666745E-2</c:v>
              </c:pt>
              <c:pt idx="4605">
                <c:v>9.5791787859337438E-2</c:v>
              </c:pt>
              <c:pt idx="4606">
                <c:v>9.5802925303772185E-2</c:v>
              </c:pt>
              <c:pt idx="4607">
                <c:v>9.5807315913526786E-2</c:v>
              </c:pt>
              <c:pt idx="4608">
                <c:v>9.5825568381742054E-2</c:v>
              </c:pt>
              <c:pt idx="4609">
                <c:v>9.5853643054747945E-2</c:v>
              </c:pt>
              <c:pt idx="4610">
                <c:v>9.5884022270014829E-2</c:v>
              </c:pt>
              <c:pt idx="4611">
                <c:v>9.5908526574427708E-2</c:v>
              </c:pt>
              <c:pt idx="4612">
                <c:v>9.5922634934233988E-2</c:v>
              </c:pt>
              <c:pt idx="4613">
                <c:v>9.5954199028969289E-2</c:v>
              </c:pt>
              <c:pt idx="4614">
                <c:v>9.5960770528681016E-2</c:v>
              </c:pt>
              <c:pt idx="4615">
                <c:v>9.5973483514570468E-2</c:v>
              </c:pt>
              <c:pt idx="4616">
                <c:v>9.5977334385103807E-2</c:v>
              </c:pt>
              <c:pt idx="4617">
                <c:v>9.601855879016051E-2</c:v>
              </c:pt>
              <c:pt idx="4618">
                <c:v>9.6034390430162875E-2</c:v>
              </c:pt>
              <c:pt idx="4619">
                <c:v>9.6078549946451153E-2</c:v>
              </c:pt>
              <c:pt idx="4620">
                <c:v>9.610358008865294E-2</c:v>
              </c:pt>
              <c:pt idx="4621">
                <c:v>9.6130847490832477E-2</c:v>
              </c:pt>
              <c:pt idx="4622">
                <c:v>9.6138251262173985E-2</c:v>
              </c:pt>
              <c:pt idx="4623">
                <c:v>9.6139625361674752E-2</c:v>
              </c:pt>
              <c:pt idx="4624">
                <c:v>9.6159144247373346E-2</c:v>
              </c:pt>
              <c:pt idx="4625">
                <c:v>9.6198513820780041E-2</c:v>
              </c:pt>
              <c:pt idx="4626">
                <c:v>9.6200635660009623E-2</c:v>
              </c:pt>
              <c:pt idx="4627">
                <c:v>9.6213043126137501E-2</c:v>
              </c:pt>
              <c:pt idx="4628">
                <c:v>9.6215926027621121E-2</c:v>
              </c:pt>
              <c:pt idx="4629">
                <c:v>9.622650578614414E-2</c:v>
              </c:pt>
              <c:pt idx="4630">
                <c:v>9.6260776221382308E-2</c:v>
              </c:pt>
              <c:pt idx="4631">
                <c:v>9.6266044963235556E-2</c:v>
              </c:pt>
              <c:pt idx="4632">
                <c:v>9.6266553216538792E-2</c:v>
              </c:pt>
              <c:pt idx="4633">
                <c:v>9.6283770912238012E-2</c:v>
              </c:pt>
              <c:pt idx="4634">
                <c:v>9.6286869022761082E-2</c:v>
              </c:pt>
              <c:pt idx="4635">
                <c:v>9.6312694140304356E-2</c:v>
              </c:pt>
              <c:pt idx="4636">
                <c:v>9.6354892388178376E-2</c:v>
              </c:pt>
              <c:pt idx="4637">
                <c:v>9.6364416814860965E-2</c:v>
              </c:pt>
              <c:pt idx="4638">
                <c:v>9.6368094882576014E-2</c:v>
              </c:pt>
              <c:pt idx="4639">
                <c:v>9.6401287563816898E-2</c:v>
              </c:pt>
              <c:pt idx="4640">
                <c:v>9.6415135151147746E-2</c:v>
              </c:pt>
              <c:pt idx="4641">
                <c:v>9.641842905257661E-2</c:v>
              </c:pt>
              <c:pt idx="4642">
                <c:v>9.6420580031494535E-2</c:v>
              </c:pt>
              <c:pt idx="4643">
                <c:v>9.6437705108725513E-2</c:v>
              </c:pt>
              <c:pt idx="4644">
                <c:v>9.6458818611315639E-2</c:v>
              </c:pt>
              <c:pt idx="4645">
                <c:v>9.6464992636285871E-2</c:v>
              </c:pt>
              <c:pt idx="4646">
                <c:v>9.6468710339094446E-2</c:v>
              </c:pt>
              <c:pt idx="4647">
                <c:v>9.6472917908843756E-2</c:v>
              </c:pt>
              <c:pt idx="4648">
                <c:v>9.6488710601796632E-2</c:v>
              </c:pt>
              <c:pt idx="4649">
                <c:v>9.6489853966046202E-2</c:v>
              </c:pt>
              <c:pt idx="4650">
                <c:v>9.6498856315946166E-2</c:v>
              </c:pt>
              <c:pt idx="4651">
                <c:v>9.6506163205084802E-2</c:v>
              </c:pt>
              <c:pt idx="4652">
                <c:v>9.6526168799329765E-2</c:v>
              </c:pt>
              <c:pt idx="4653">
                <c:v>9.6555139708165164E-2</c:v>
              </c:pt>
              <c:pt idx="4654">
                <c:v>9.6566056666658351E-2</c:v>
              </c:pt>
              <c:pt idx="4655">
                <c:v>9.6578772105091068E-2</c:v>
              </c:pt>
              <c:pt idx="4656">
                <c:v>9.6582744176576474E-2</c:v>
              </c:pt>
              <c:pt idx="4657">
                <c:v>9.6587436197672599E-2</c:v>
              </c:pt>
              <c:pt idx="4658">
                <c:v>9.659279243971404E-2</c:v>
              </c:pt>
              <c:pt idx="4659">
                <c:v>9.6599755463338766E-2</c:v>
              </c:pt>
              <c:pt idx="4660">
                <c:v>9.6621758282902148E-2</c:v>
              </c:pt>
              <c:pt idx="4661">
                <c:v>9.6623637605760371E-2</c:v>
              </c:pt>
              <c:pt idx="4662">
                <c:v>9.6625876660100279E-2</c:v>
              </c:pt>
              <c:pt idx="4663">
                <c:v>9.6634478145890781E-2</c:v>
              </c:pt>
              <c:pt idx="4664">
                <c:v>9.6640279507814231E-2</c:v>
              </c:pt>
              <c:pt idx="4665">
                <c:v>9.6660568552647361E-2</c:v>
              </c:pt>
              <c:pt idx="4666">
                <c:v>9.6672863624015712E-2</c:v>
              </c:pt>
              <c:pt idx="4667">
                <c:v>9.6679303721256729E-2</c:v>
              </c:pt>
              <c:pt idx="4668">
                <c:v>9.6709648020918387E-2</c:v>
              </c:pt>
              <c:pt idx="4669">
                <c:v>9.6714714961086773E-2</c:v>
              </c:pt>
              <c:pt idx="4670">
                <c:v>9.6746543823009581E-2</c:v>
              </c:pt>
              <c:pt idx="4671">
                <c:v>9.6752562103830153E-2</c:v>
              </c:pt>
              <c:pt idx="4672">
                <c:v>9.6758560085590778E-2</c:v>
              </c:pt>
              <c:pt idx="4673">
                <c:v>9.6770027389297575E-2</c:v>
              </c:pt>
              <c:pt idx="4674">
                <c:v>9.6772677934899451E-2</c:v>
              </c:pt>
              <c:pt idx="4675">
                <c:v>9.6798511328562861E-2</c:v>
              </c:pt>
              <c:pt idx="4676">
                <c:v>9.683827680971116E-2</c:v>
              </c:pt>
              <c:pt idx="4677">
                <c:v>9.6861186410538286E-2</c:v>
              </c:pt>
              <c:pt idx="4678">
                <c:v>9.686965643586555E-2</c:v>
              </c:pt>
              <c:pt idx="4679">
                <c:v>9.6874111698174059E-2</c:v>
              </c:pt>
              <c:pt idx="4680">
                <c:v>9.6878456711741209E-2</c:v>
              </c:pt>
              <c:pt idx="4681">
                <c:v>9.6926881497665318E-2</c:v>
              </c:pt>
              <c:pt idx="4682">
                <c:v>9.6941659144596459E-2</c:v>
              </c:pt>
              <c:pt idx="4683">
                <c:v>9.6959519164016003E-2</c:v>
              </c:pt>
              <c:pt idx="4684">
                <c:v>9.6978041699735756E-2</c:v>
              </c:pt>
              <c:pt idx="4685">
                <c:v>9.6994391154334045E-2</c:v>
              </c:pt>
              <c:pt idx="4686">
                <c:v>9.6997588289924594E-2</c:v>
              </c:pt>
              <c:pt idx="4687">
                <c:v>9.7002080160354776E-2</c:v>
              </c:pt>
              <c:pt idx="4688">
                <c:v>9.7018270881446059E-2</c:v>
              </c:pt>
              <c:pt idx="4689">
                <c:v>9.7049669773408828E-2</c:v>
              </c:pt>
              <c:pt idx="4690">
                <c:v>9.7103986117200752E-2</c:v>
              </c:pt>
              <c:pt idx="4691">
                <c:v>9.7121502015301411E-2</c:v>
              </c:pt>
              <c:pt idx="4692">
                <c:v>9.7129162407021727E-2</c:v>
              </c:pt>
              <c:pt idx="4693">
                <c:v>9.7144800894366112E-2</c:v>
              </c:pt>
              <c:pt idx="4694">
                <c:v>9.7177993429200124E-2</c:v>
              </c:pt>
              <c:pt idx="4695">
                <c:v>9.7182519823288099E-2</c:v>
              </c:pt>
              <c:pt idx="4696">
                <c:v>9.7215252553371226E-2</c:v>
              </c:pt>
              <c:pt idx="4697">
                <c:v>9.7221583355663527E-2</c:v>
              </c:pt>
              <c:pt idx="4698">
                <c:v>9.7228814153035206E-2</c:v>
              </c:pt>
              <c:pt idx="4699">
                <c:v>9.7238682947660068E-2</c:v>
              </c:pt>
              <c:pt idx="4700">
                <c:v>9.7243785956326809E-2</c:v>
              </c:pt>
              <c:pt idx="4701">
                <c:v>9.7244309015109595E-2</c:v>
              </c:pt>
              <c:pt idx="4702">
                <c:v>9.7254523695209566E-2</c:v>
              </c:pt>
              <c:pt idx="4703">
                <c:v>9.7266159487658738E-2</c:v>
              </c:pt>
              <c:pt idx="4704">
                <c:v>9.7277163860693044E-2</c:v>
              </c:pt>
              <c:pt idx="4705">
                <c:v>9.7283253633400291E-2</c:v>
              </c:pt>
              <c:pt idx="4706">
                <c:v>9.7283762900825591E-2</c:v>
              </c:pt>
              <c:pt idx="4707">
                <c:v>9.7289199293751155E-2</c:v>
              </c:pt>
              <c:pt idx="4708">
                <c:v>9.7313202287762537E-2</c:v>
              </c:pt>
              <c:pt idx="4709">
                <c:v>9.7338775995276725E-2</c:v>
              </c:pt>
              <c:pt idx="4710">
                <c:v>9.7366241281386101E-2</c:v>
              </c:pt>
              <c:pt idx="4711">
                <c:v>9.738821130970729E-2</c:v>
              </c:pt>
              <c:pt idx="4712">
                <c:v>9.7395729351141769E-2</c:v>
              </c:pt>
              <c:pt idx="4713">
                <c:v>9.740614493435E-2</c:v>
              </c:pt>
              <c:pt idx="4714">
                <c:v>9.7418868360522354E-2</c:v>
              </c:pt>
              <c:pt idx="4715">
                <c:v>9.7449956115652589E-2</c:v>
              </c:pt>
              <c:pt idx="4716">
                <c:v>9.7476726410622092E-2</c:v>
              </c:pt>
              <c:pt idx="4717">
                <c:v>9.7491672059100684E-2</c:v>
              </c:pt>
              <c:pt idx="4718">
                <c:v>9.7493275802918791E-2</c:v>
              </c:pt>
              <c:pt idx="4719">
                <c:v>9.7506714972235772E-2</c:v>
              </c:pt>
              <c:pt idx="4720">
                <c:v>9.7543200939681704E-2</c:v>
              </c:pt>
              <c:pt idx="4721">
                <c:v>9.7543405484626949E-2</c:v>
              </c:pt>
              <c:pt idx="4722">
                <c:v>9.7554465017593475E-2</c:v>
              </c:pt>
              <c:pt idx="4723">
                <c:v>9.7557899880191409E-2</c:v>
              </c:pt>
              <c:pt idx="4724">
                <c:v>9.7581294749632369E-2</c:v>
              </c:pt>
              <c:pt idx="4725">
                <c:v>9.7585612988060538E-2</c:v>
              </c:pt>
              <c:pt idx="4726">
                <c:v>9.7598390243281485E-2</c:v>
              </c:pt>
              <c:pt idx="4727">
                <c:v>9.7602867357988607E-2</c:v>
              </c:pt>
              <c:pt idx="4728">
                <c:v>9.7610977847255795E-2</c:v>
              </c:pt>
              <c:pt idx="4729">
                <c:v>9.7617565402242895E-2</c:v>
              </c:pt>
              <c:pt idx="4730">
                <c:v>9.7633663316140359E-2</c:v>
              </c:pt>
              <c:pt idx="4731">
                <c:v>9.7677558008637422E-2</c:v>
              </c:pt>
              <c:pt idx="4732">
                <c:v>9.7688635445951938E-2</c:v>
              </c:pt>
              <c:pt idx="4733">
                <c:v>9.7694991184856805E-2</c:v>
              </c:pt>
              <c:pt idx="4734">
                <c:v>9.7714203110931902E-2</c:v>
              </c:pt>
              <c:pt idx="4735">
                <c:v>9.7722575498053785E-2</c:v>
              </c:pt>
              <c:pt idx="4736">
                <c:v>9.7737888157486533E-2</c:v>
              </c:pt>
              <c:pt idx="4737">
                <c:v>9.7766590127344385E-2</c:v>
              </c:pt>
              <c:pt idx="4738">
                <c:v>9.7775480358726477E-2</c:v>
              </c:pt>
              <c:pt idx="4739">
                <c:v>9.7798951904354572E-2</c:v>
              </c:pt>
              <c:pt idx="4740">
                <c:v>9.7806223994545305E-2</c:v>
              </c:pt>
              <c:pt idx="4741">
                <c:v>9.781335268682359E-2</c:v>
              </c:pt>
              <c:pt idx="4742">
                <c:v>9.7829999490139277E-2</c:v>
              </c:pt>
              <c:pt idx="4743">
                <c:v>9.7831232275220961E-2</c:v>
              </c:pt>
              <c:pt idx="4744">
                <c:v>9.786609843821889E-2</c:v>
              </c:pt>
              <c:pt idx="4745">
                <c:v>9.7903483162574287E-2</c:v>
              </c:pt>
              <c:pt idx="4746">
                <c:v>9.7932241586810798E-2</c:v>
              </c:pt>
              <c:pt idx="4747">
                <c:v>9.7958572469357838E-2</c:v>
              </c:pt>
              <c:pt idx="4748">
                <c:v>9.7962800757774651E-2</c:v>
              </c:pt>
              <c:pt idx="4749">
                <c:v>9.7989137948737773E-2</c:v>
              </c:pt>
              <c:pt idx="4750">
                <c:v>9.802052249128082E-2</c:v>
              </c:pt>
              <c:pt idx="4751">
                <c:v>9.8039215202741947E-2</c:v>
              </c:pt>
              <c:pt idx="4752">
                <c:v>9.8137887134388174E-2</c:v>
              </c:pt>
              <c:pt idx="4753">
                <c:v>9.8183535650011214E-2</c:v>
              </c:pt>
              <c:pt idx="4754">
                <c:v>9.8190538679559472E-2</c:v>
              </c:pt>
              <c:pt idx="4755">
                <c:v>9.8221549365245422E-2</c:v>
              </c:pt>
              <c:pt idx="4756">
                <c:v>9.8244450810598641E-2</c:v>
              </c:pt>
              <c:pt idx="4757">
                <c:v>9.8256176147998128E-2</c:v>
              </c:pt>
              <c:pt idx="4758">
                <c:v>9.8277855947497036E-2</c:v>
              </c:pt>
              <c:pt idx="4759">
                <c:v>9.8292830683020985E-2</c:v>
              </c:pt>
              <c:pt idx="4760">
                <c:v>9.8305446290543858E-2</c:v>
              </c:pt>
              <c:pt idx="4761">
                <c:v>9.8322604477323119E-2</c:v>
              </c:pt>
              <c:pt idx="4762">
                <c:v>9.8330257197081869E-2</c:v>
              </c:pt>
              <c:pt idx="4763">
                <c:v>9.833818060533038E-2</c:v>
              </c:pt>
              <c:pt idx="4764">
                <c:v>9.8361121223012563E-2</c:v>
              </c:pt>
              <c:pt idx="4765">
                <c:v>9.842024084732931E-2</c:v>
              </c:pt>
              <c:pt idx="4766">
                <c:v>9.8421797437580616E-2</c:v>
              </c:pt>
              <c:pt idx="4767">
                <c:v>9.8427455929960994E-2</c:v>
              </c:pt>
              <c:pt idx="4768">
                <c:v>9.8446841854373995E-2</c:v>
              </c:pt>
              <c:pt idx="4769">
                <c:v>9.8468813136808706E-2</c:v>
              </c:pt>
              <c:pt idx="4770">
                <c:v>9.8472399962223733E-2</c:v>
              </c:pt>
              <c:pt idx="4771">
                <c:v>9.8478329123466518E-2</c:v>
              </c:pt>
              <c:pt idx="4772">
                <c:v>9.8503664096083118E-2</c:v>
              </c:pt>
              <c:pt idx="4773">
                <c:v>9.850997760383999E-2</c:v>
              </c:pt>
              <c:pt idx="4774">
                <c:v>9.8519402729194405E-2</c:v>
              </c:pt>
              <c:pt idx="4775">
                <c:v>9.8520725070209023E-2</c:v>
              </c:pt>
              <c:pt idx="4776">
                <c:v>9.8533635885767606E-2</c:v>
              </c:pt>
              <c:pt idx="4777">
                <c:v>9.8540431233776218E-2</c:v>
              </c:pt>
              <c:pt idx="4778">
                <c:v>9.8549156618391601E-2</c:v>
              </c:pt>
              <c:pt idx="4779">
                <c:v>9.8549993368095251E-2</c:v>
              </c:pt>
              <c:pt idx="4780">
                <c:v>9.8577358669019316E-2</c:v>
              </c:pt>
              <c:pt idx="4781">
                <c:v>9.8578963916381893E-2</c:v>
              </c:pt>
              <c:pt idx="4782">
                <c:v>9.8579325455897551E-2</c:v>
              </c:pt>
              <c:pt idx="4783">
                <c:v>9.8581273799436347E-2</c:v>
              </c:pt>
              <c:pt idx="4784">
                <c:v>9.8601868943992768E-2</c:v>
              </c:pt>
              <c:pt idx="4785">
                <c:v>9.8602590978599594E-2</c:v>
              </c:pt>
              <c:pt idx="4786">
                <c:v>9.8605239383457138E-2</c:v>
              </c:pt>
              <c:pt idx="4787">
                <c:v>9.8605758504769617E-2</c:v>
              </c:pt>
              <c:pt idx="4788">
                <c:v>9.8608718636983617E-2</c:v>
              </c:pt>
              <c:pt idx="4789">
                <c:v>9.8622471490095315E-2</c:v>
              </c:pt>
              <c:pt idx="4790">
                <c:v>9.8630743909408541E-2</c:v>
              </c:pt>
              <c:pt idx="4791">
                <c:v>9.8658082663230853E-2</c:v>
              </c:pt>
              <c:pt idx="4792">
                <c:v>9.8682509270723626E-2</c:v>
              </c:pt>
              <c:pt idx="4793">
                <c:v>9.8683405338745089E-2</c:v>
              </c:pt>
              <c:pt idx="4794">
                <c:v>9.8686965186749034E-2</c:v>
              </c:pt>
              <c:pt idx="4795">
                <c:v>9.8706536401705444E-2</c:v>
              </c:pt>
              <c:pt idx="4796">
                <c:v>9.8722661820145677E-2</c:v>
              </c:pt>
              <c:pt idx="4797">
                <c:v>9.8732030273300922E-2</c:v>
              </c:pt>
              <c:pt idx="4798">
                <c:v>9.8739249907750057E-2</c:v>
              </c:pt>
              <c:pt idx="4799">
                <c:v>9.8744374340795721E-2</c:v>
              </c:pt>
              <c:pt idx="4800">
                <c:v>9.876750396654127E-2</c:v>
              </c:pt>
              <c:pt idx="4801">
                <c:v>9.8778477988174296E-2</c:v>
              </c:pt>
              <c:pt idx="4802">
                <c:v>9.8799183127068313E-2</c:v>
              </c:pt>
              <c:pt idx="4803">
                <c:v>9.880307387563611E-2</c:v>
              </c:pt>
              <c:pt idx="4804">
                <c:v>9.884399017544386E-2</c:v>
              </c:pt>
              <c:pt idx="4805">
                <c:v>9.8868727284503369E-2</c:v>
              </c:pt>
              <c:pt idx="4806">
                <c:v>9.8883457333747357E-2</c:v>
              </c:pt>
              <c:pt idx="4807">
                <c:v>9.8895553186610474E-2</c:v>
              </c:pt>
              <c:pt idx="4808">
                <c:v>9.8901567951629341E-2</c:v>
              </c:pt>
              <c:pt idx="4809">
                <c:v>9.8914767622793082E-2</c:v>
              </c:pt>
              <c:pt idx="4810">
                <c:v>9.8924766724949764E-2</c:v>
              </c:pt>
              <c:pt idx="4811">
                <c:v>9.8937069441101103E-2</c:v>
              </c:pt>
              <c:pt idx="4812">
                <c:v>9.8966498934716707E-2</c:v>
              </c:pt>
              <c:pt idx="4813">
                <c:v>9.8969592389449496E-2</c:v>
              </c:pt>
              <c:pt idx="4814">
                <c:v>9.8969618331020082E-2</c:v>
              </c:pt>
              <c:pt idx="4815">
                <c:v>9.8988774734696736E-2</c:v>
              </c:pt>
              <c:pt idx="4816">
                <c:v>9.9012776803368313E-2</c:v>
              </c:pt>
              <c:pt idx="4817">
                <c:v>9.9018646895108392E-2</c:v>
              </c:pt>
              <c:pt idx="4818">
                <c:v>9.9028074105145636E-2</c:v>
              </c:pt>
              <c:pt idx="4819">
                <c:v>9.9036547202133479E-2</c:v>
              </c:pt>
              <c:pt idx="4820">
                <c:v>9.9061363783032957E-2</c:v>
              </c:pt>
              <c:pt idx="4821">
                <c:v>9.9074023343590098E-2</c:v>
              </c:pt>
              <c:pt idx="4822">
                <c:v>9.9091557526092569E-2</c:v>
              </c:pt>
              <c:pt idx="4823">
                <c:v>9.9098628588712517E-2</c:v>
              </c:pt>
              <c:pt idx="4824">
                <c:v>9.9100975185296661E-2</c:v>
              </c:pt>
              <c:pt idx="4825">
                <c:v>9.9101189794094213E-2</c:v>
              </c:pt>
              <c:pt idx="4826">
                <c:v>9.9103190336493965E-2</c:v>
              </c:pt>
              <c:pt idx="4827">
                <c:v>9.9117793558341591E-2</c:v>
              </c:pt>
              <c:pt idx="4828">
                <c:v>9.9119991096781823E-2</c:v>
              </c:pt>
              <c:pt idx="4829">
                <c:v>9.9120751449635239E-2</c:v>
              </c:pt>
              <c:pt idx="4830">
                <c:v>9.9141233736082315E-2</c:v>
              </c:pt>
              <c:pt idx="4831">
                <c:v>9.9141916468470814E-2</c:v>
              </c:pt>
              <c:pt idx="4832">
                <c:v>9.9154996482189867E-2</c:v>
              </c:pt>
              <c:pt idx="4833">
                <c:v>9.9166832452185522E-2</c:v>
              </c:pt>
              <c:pt idx="4834">
                <c:v>9.9174383050933082E-2</c:v>
              </c:pt>
              <c:pt idx="4835">
                <c:v>9.9178005487680715E-2</c:v>
              </c:pt>
              <c:pt idx="4836">
                <c:v>9.9191184182318981E-2</c:v>
              </c:pt>
              <c:pt idx="4837">
                <c:v>9.9196218849902054E-2</c:v>
              </c:pt>
              <c:pt idx="4838">
                <c:v>9.9273873793961853E-2</c:v>
              </c:pt>
              <c:pt idx="4839">
                <c:v>9.9282942311872666E-2</c:v>
              </c:pt>
              <c:pt idx="4840">
                <c:v>9.9307837528573001E-2</c:v>
              </c:pt>
              <c:pt idx="4841">
                <c:v>9.9332248319673147E-2</c:v>
              </c:pt>
              <c:pt idx="4842">
                <c:v>9.9339432328854282E-2</c:v>
              </c:pt>
              <c:pt idx="4843">
                <c:v>9.9353443724437301E-2</c:v>
              </c:pt>
              <c:pt idx="4844">
                <c:v>9.9355300014189879E-2</c:v>
              </c:pt>
              <c:pt idx="4845">
                <c:v>9.935708087327684E-2</c:v>
              </c:pt>
              <c:pt idx="4846">
                <c:v>9.9371751019213098E-2</c:v>
              </c:pt>
              <c:pt idx="4847">
                <c:v>9.9378643554864171E-2</c:v>
              </c:pt>
              <c:pt idx="4848">
                <c:v>9.9393758372794738E-2</c:v>
              </c:pt>
              <c:pt idx="4849">
                <c:v>9.9396946367588584E-2</c:v>
              </c:pt>
              <c:pt idx="4850">
                <c:v>9.9406054750320064E-2</c:v>
              </c:pt>
              <c:pt idx="4851">
                <c:v>9.9409742792487737E-2</c:v>
              </c:pt>
              <c:pt idx="4852">
                <c:v>9.9414264953183937E-2</c:v>
              </c:pt>
              <c:pt idx="4853">
                <c:v>9.9421494832707041E-2</c:v>
              </c:pt>
              <c:pt idx="4854">
                <c:v>9.9442638169748451E-2</c:v>
              </c:pt>
              <c:pt idx="4855">
                <c:v>9.9456542361367389E-2</c:v>
              </c:pt>
              <c:pt idx="4856">
                <c:v>9.9465229581120071E-2</c:v>
              </c:pt>
              <c:pt idx="4857">
                <c:v>9.9468375822386684E-2</c:v>
              </c:pt>
              <c:pt idx="4858">
                <c:v>9.948248789556384E-2</c:v>
              </c:pt>
              <c:pt idx="4859">
                <c:v>9.948267552952747E-2</c:v>
              </c:pt>
              <c:pt idx="4860">
                <c:v>9.9495961311701034E-2</c:v>
              </c:pt>
              <c:pt idx="4861">
                <c:v>9.9509410354821137E-2</c:v>
              </c:pt>
              <c:pt idx="4862">
                <c:v>9.9517748758233396E-2</c:v>
              </c:pt>
              <c:pt idx="4863">
                <c:v>9.9519659597538265E-2</c:v>
              </c:pt>
              <c:pt idx="4864">
                <c:v>9.9525607399877453E-2</c:v>
              </c:pt>
              <c:pt idx="4865">
                <c:v>9.9526177727478987E-2</c:v>
              </c:pt>
              <c:pt idx="4866">
                <c:v>9.9548613402984196E-2</c:v>
              </c:pt>
              <c:pt idx="4867">
                <c:v>9.9578382730376627E-2</c:v>
              </c:pt>
              <c:pt idx="4868">
                <c:v>9.9581895481996599E-2</c:v>
              </c:pt>
              <c:pt idx="4869">
                <c:v>9.9584608127480476E-2</c:v>
              </c:pt>
              <c:pt idx="4870">
                <c:v>9.9608515787914576E-2</c:v>
              </c:pt>
              <c:pt idx="4871">
                <c:v>9.964233854554512E-2</c:v>
              </c:pt>
              <c:pt idx="4872">
                <c:v>9.9652985609951811E-2</c:v>
              </c:pt>
              <c:pt idx="4873">
                <c:v>9.9673412937600514E-2</c:v>
              </c:pt>
              <c:pt idx="4874">
                <c:v>9.967826392230375E-2</c:v>
              </c:pt>
              <c:pt idx="4875">
                <c:v>9.9692352411944019E-2</c:v>
              </c:pt>
              <c:pt idx="4876">
                <c:v>9.970240453411737E-2</c:v>
              </c:pt>
              <c:pt idx="4877">
                <c:v>9.9703245475085259E-2</c:v>
              </c:pt>
              <c:pt idx="4878">
                <c:v>9.9711894318356073E-2</c:v>
              </c:pt>
              <c:pt idx="4879">
                <c:v>9.9716569865205593E-2</c:v>
              </c:pt>
              <c:pt idx="4880">
                <c:v>9.9735141710759256E-2</c:v>
              </c:pt>
              <c:pt idx="4881">
                <c:v>9.9753781978187919E-2</c:v>
              </c:pt>
              <c:pt idx="4882">
                <c:v>9.9756232966068059E-2</c:v>
              </c:pt>
              <c:pt idx="4883">
                <c:v>9.9761433716732378E-2</c:v>
              </c:pt>
              <c:pt idx="4884">
                <c:v>9.9766095942934965E-2</c:v>
              </c:pt>
              <c:pt idx="4885">
                <c:v>9.9775133523632584E-2</c:v>
              </c:pt>
              <c:pt idx="4886">
                <c:v>9.9812445111248205E-2</c:v>
              </c:pt>
              <c:pt idx="4887">
                <c:v>9.9825480215069776E-2</c:v>
              </c:pt>
              <c:pt idx="4888">
                <c:v>9.9838161440284012E-2</c:v>
              </c:pt>
              <c:pt idx="4889">
                <c:v>9.9841488159449723E-2</c:v>
              </c:pt>
              <c:pt idx="4890">
                <c:v>9.9848661736592875E-2</c:v>
              </c:pt>
              <c:pt idx="4891">
                <c:v>9.9853432428601535E-2</c:v>
              </c:pt>
              <c:pt idx="4892">
                <c:v>9.9869140633800119E-2</c:v>
              </c:pt>
              <c:pt idx="4893">
                <c:v>9.9880166647208238E-2</c:v>
              </c:pt>
              <c:pt idx="4894">
                <c:v>9.988156018724656E-2</c:v>
              </c:pt>
              <c:pt idx="4895">
                <c:v>9.9885971914273203E-2</c:v>
              </c:pt>
              <c:pt idx="4896">
                <c:v>9.9957679639226138E-2</c:v>
              </c:pt>
              <c:pt idx="4897">
                <c:v>9.9972188802824921E-2</c:v>
              </c:pt>
              <c:pt idx="4898">
                <c:v>9.9978135412245095E-2</c:v>
              </c:pt>
              <c:pt idx="4899">
                <c:v>9.9987150014399589E-2</c:v>
              </c:pt>
              <c:pt idx="4900">
                <c:v>9.998945793775478E-2</c:v>
              </c:pt>
              <c:pt idx="4901">
                <c:v>9.9994974278255044E-2</c:v>
              </c:pt>
              <c:pt idx="4902">
                <c:v>0.10000149298714357</c:v>
              </c:pt>
              <c:pt idx="4903">
                <c:v>0.10001380237419698</c:v>
              </c:pt>
              <c:pt idx="4904">
                <c:v>0.1000310838785255</c:v>
              </c:pt>
              <c:pt idx="4905">
                <c:v>0.10004471540597774</c:v>
              </c:pt>
              <c:pt idx="4906">
                <c:v>0.10007048451439389</c:v>
              </c:pt>
              <c:pt idx="4907">
                <c:v>0.10007465937586266</c:v>
              </c:pt>
              <c:pt idx="4908">
                <c:v>0.10009604657364929</c:v>
              </c:pt>
              <c:pt idx="4909">
                <c:v>0.10009748961707124</c:v>
              </c:pt>
              <c:pt idx="4910">
                <c:v>0.10010166160650316</c:v>
              </c:pt>
              <c:pt idx="4911">
                <c:v>0.10011729965696325</c:v>
              </c:pt>
              <c:pt idx="4912">
                <c:v>0.10011838839043072</c:v>
              </c:pt>
              <c:pt idx="4913">
                <c:v>0.10012345658034419</c:v>
              </c:pt>
              <c:pt idx="4914">
                <c:v>0.10017593296486317</c:v>
              </c:pt>
              <c:pt idx="4915">
                <c:v>0.10019101520009392</c:v>
              </c:pt>
              <c:pt idx="4916">
                <c:v>0.10021817628410254</c:v>
              </c:pt>
              <c:pt idx="4917">
                <c:v>0.1002228312765317</c:v>
              </c:pt>
              <c:pt idx="4918">
                <c:v>0.10022478780759642</c:v>
              </c:pt>
              <c:pt idx="4919">
                <c:v>0.10022835453589433</c:v>
              </c:pt>
              <c:pt idx="4920">
                <c:v>0.10023931264918065</c:v>
              </c:pt>
              <c:pt idx="4921">
                <c:v>0.10024212050660815</c:v>
              </c:pt>
              <c:pt idx="4922">
                <c:v>0.10025560842161561</c:v>
              </c:pt>
              <c:pt idx="4923">
                <c:v>0.10030817654098356</c:v>
              </c:pt>
              <c:pt idx="4924">
                <c:v>0.10032098072785371</c:v>
              </c:pt>
              <c:pt idx="4925">
                <c:v>0.10033307774967805</c:v>
              </c:pt>
              <c:pt idx="4926">
                <c:v>0.10034941959289771</c:v>
              </c:pt>
              <c:pt idx="4927">
                <c:v>0.10035423879295742</c:v>
              </c:pt>
              <c:pt idx="4928">
                <c:v>0.1003630544390209</c:v>
              </c:pt>
              <c:pt idx="4929">
                <c:v>0.10037948450696693</c:v>
              </c:pt>
              <c:pt idx="4930">
                <c:v>0.10038563570753122</c:v>
              </c:pt>
              <c:pt idx="4931">
                <c:v>0.10039020869639433</c:v>
              </c:pt>
              <c:pt idx="4932">
                <c:v>0.10044191219403349</c:v>
              </c:pt>
              <c:pt idx="4933">
                <c:v>0.10044240332821849</c:v>
              </c:pt>
              <c:pt idx="4934">
                <c:v>0.10045086739068521</c:v>
              </c:pt>
              <c:pt idx="4935">
                <c:v>0.10045800003963323</c:v>
              </c:pt>
              <c:pt idx="4936">
                <c:v>0.10046771006443858</c:v>
              </c:pt>
              <c:pt idx="4937">
                <c:v>0.10048029384871757</c:v>
              </c:pt>
              <c:pt idx="4938">
                <c:v>0.10050929716816322</c:v>
              </c:pt>
              <c:pt idx="4939">
                <c:v>0.10051798641460886</c:v>
              </c:pt>
              <c:pt idx="4940">
                <c:v>0.10051850728466205</c:v>
              </c:pt>
              <c:pt idx="4941">
                <c:v>0.10052082281838283</c:v>
              </c:pt>
              <c:pt idx="4942">
                <c:v>0.10053415542851198</c:v>
              </c:pt>
              <c:pt idx="4943">
                <c:v>0.1005373945550687</c:v>
              </c:pt>
              <c:pt idx="4944">
                <c:v>0.10054711326758188</c:v>
              </c:pt>
              <c:pt idx="4945">
                <c:v>0.10057284306927168</c:v>
              </c:pt>
              <c:pt idx="4946">
                <c:v>0.10060345326876752</c:v>
              </c:pt>
              <c:pt idx="4947">
                <c:v>0.10063531242146691</c:v>
              </c:pt>
              <c:pt idx="4948">
                <c:v>0.10064083017843616</c:v>
              </c:pt>
              <c:pt idx="4949">
                <c:v>0.10065460603741837</c:v>
              </c:pt>
              <c:pt idx="4950">
                <c:v>0.10066566494460624</c:v>
              </c:pt>
              <c:pt idx="4951">
                <c:v>0.10067773531529861</c:v>
              </c:pt>
              <c:pt idx="4952">
                <c:v>0.10068514567548806</c:v>
              </c:pt>
              <c:pt idx="4953">
                <c:v>0.10068885615618586</c:v>
              </c:pt>
              <c:pt idx="4954">
                <c:v>0.10068968087674668</c:v>
              </c:pt>
              <c:pt idx="4955">
                <c:v>0.10071890074419981</c:v>
              </c:pt>
              <c:pt idx="4956">
                <c:v>0.10072053176603327</c:v>
              </c:pt>
              <c:pt idx="4957">
                <c:v>0.10073007512957591</c:v>
              </c:pt>
              <c:pt idx="4958">
                <c:v>0.10073373948412943</c:v>
              </c:pt>
              <c:pt idx="4959">
                <c:v>0.10075208348629895</c:v>
              </c:pt>
              <c:pt idx="4960">
                <c:v>0.10075433763586915</c:v>
              </c:pt>
              <c:pt idx="4961">
                <c:v>0.10079488489143461</c:v>
              </c:pt>
              <c:pt idx="4962">
                <c:v>0.1007966636014592</c:v>
              </c:pt>
              <c:pt idx="4963">
                <c:v>0.10080996345353493</c:v>
              </c:pt>
              <c:pt idx="4964">
                <c:v>0.1008161612534621</c:v>
              </c:pt>
              <c:pt idx="4965">
                <c:v>0.10083798300914674</c:v>
              </c:pt>
              <c:pt idx="4966">
                <c:v>0.10083844698302596</c:v>
              </c:pt>
              <c:pt idx="4967">
                <c:v>0.10085507690210736</c:v>
              </c:pt>
              <c:pt idx="4968">
                <c:v>0.10087339799533158</c:v>
              </c:pt>
              <c:pt idx="4969">
                <c:v>0.1009025258096089</c:v>
              </c:pt>
              <c:pt idx="4970">
                <c:v>0.10091055320339534</c:v>
              </c:pt>
              <c:pt idx="4971">
                <c:v>0.1009283626241807</c:v>
              </c:pt>
              <c:pt idx="4972">
                <c:v>0.10096483389940748</c:v>
              </c:pt>
              <c:pt idx="4973">
                <c:v>0.10096654464047661</c:v>
              </c:pt>
              <c:pt idx="4974">
                <c:v>0.10097526726423385</c:v>
              </c:pt>
              <c:pt idx="4975">
                <c:v>0.10099244634128428</c:v>
              </c:pt>
              <c:pt idx="4976">
                <c:v>0.10102094258156696</c:v>
              </c:pt>
              <c:pt idx="4977">
                <c:v>0.10103984770171885</c:v>
              </c:pt>
              <c:pt idx="4978">
                <c:v>0.10106307843819463</c:v>
              </c:pt>
              <c:pt idx="4979">
                <c:v>0.10107307553436252</c:v>
              </c:pt>
              <c:pt idx="4980">
                <c:v>0.10109411277722549</c:v>
              </c:pt>
              <c:pt idx="4981">
                <c:v>0.10110654168135712</c:v>
              </c:pt>
              <c:pt idx="4982">
                <c:v>0.10112518957914293</c:v>
              </c:pt>
              <c:pt idx="4983">
                <c:v>0.10114987035813491</c:v>
              </c:pt>
              <c:pt idx="4984">
                <c:v>0.1011552517509447</c:v>
              </c:pt>
              <c:pt idx="4985">
                <c:v>0.10115722321139779</c:v>
              </c:pt>
              <c:pt idx="4986">
                <c:v>0.10116802829620013</c:v>
              </c:pt>
              <c:pt idx="4987">
                <c:v>0.10117968818726629</c:v>
              </c:pt>
              <c:pt idx="4988">
                <c:v>0.10118551320707515</c:v>
              </c:pt>
              <c:pt idx="4989">
                <c:v>0.10122943817810286</c:v>
              </c:pt>
              <c:pt idx="4990">
                <c:v>0.10124683365060555</c:v>
              </c:pt>
              <c:pt idx="4991">
                <c:v>0.10126281287792932</c:v>
              </c:pt>
              <c:pt idx="4992">
                <c:v>0.10130264692690669</c:v>
              </c:pt>
              <c:pt idx="4993">
                <c:v>0.10130885797332083</c:v>
              </c:pt>
              <c:pt idx="4994">
                <c:v>0.10132350979207298</c:v>
              </c:pt>
              <c:pt idx="4995">
                <c:v>0.1013321962065029</c:v>
              </c:pt>
              <c:pt idx="4996">
                <c:v>0.10133701109081443</c:v>
              </c:pt>
              <c:pt idx="4997">
                <c:v>0.10134885245439856</c:v>
              </c:pt>
              <c:pt idx="4998">
                <c:v>0.1013693368654021</c:v>
              </c:pt>
              <c:pt idx="4999">
                <c:v>0.10137928336309657</c:v>
              </c:pt>
              <c:pt idx="5000">
                <c:v>0.10141199759479282</c:v>
              </c:pt>
              <c:pt idx="5001">
                <c:v>0.10141707664179503</c:v>
              </c:pt>
              <c:pt idx="5002">
                <c:v>0.10141747169014985</c:v>
              </c:pt>
              <c:pt idx="5003">
                <c:v>0.10143986893220525</c:v>
              </c:pt>
              <c:pt idx="5004">
                <c:v>0.10149451116780055</c:v>
              </c:pt>
              <c:pt idx="5005">
                <c:v>0.10150390120988909</c:v>
              </c:pt>
              <c:pt idx="5006">
                <c:v>0.10151560262527773</c:v>
              </c:pt>
              <c:pt idx="5007">
                <c:v>0.1015297303090182</c:v>
              </c:pt>
              <c:pt idx="5008">
                <c:v>0.10154671089595067</c:v>
              </c:pt>
              <c:pt idx="5009">
                <c:v>0.10155191579277903</c:v>
              </c:pt>
              <c:pt idx="5010">
                <c:v>0.10155219111668938</c:v>
              </c:pt>
              <c:pt idx="5011">
                <c:v>0.10155513406743343</c:v>
              </c:pt>
              <c:pt idx="5012">
                <c:v>0.10158273010301615</c:v>
              </c:pt>
              <c:pt idx="5013">
                <c:v>0.10159071318911146</c:v>
              </c:pt>
              <c:pt idx="5014">
                <c:v>0.10159259483130596</c:v>
              </c:pt>
              <c:pt idx="5015">
                <c:v>0.10159604807815796</c:v>
              </c:pt>
              <c:pt idx="5016">
                <c:v>0.10160221264778048</c:v>
              </c:pt>
              <c:pt idx="5017">
                <c:v>0.10160442519313219</c:v>
              </c:pt>
              <c:pt idx="5018">
                <c:v>0.1016300346866037</c:v>
              </c:pt>
              <c:pt idx="5019">
                <c:v>0.1016532327642707</c:v>
              </c:pt>
              <c:pt idx="5020">
                <c:v>0.10166542610724077</c:v>
              </c:pt>
              <c:pt idx="5021">
                <c:v>0.101689680197577</c:v>
              </c:pt>
              <c:pt idx="5022">
                <c:v>0.10170762287398689</c:v>
              </c:pt>
              <c:pt idx="5023">
                <c:v>0.10170857955997878</c:v>
              </c:pt>
              <c:pt idx="5024">
                <c:v>0.10170993633915969</c:v>
              </c:pt>
              <c:pt idx="5025">
                <c:v>0.1017141588324745</c:v>
              </c:pt>
              <c:pt idx="5026">
                <c:v>0.10172473142457986</c:v>
              </c:pt>
              <c:pt idx="5027">
                <c:v>0.10173906384530988</c:v>
              </c:pt>
              <c:pt idx="5028">
                <c:v>0.10175398375288823</c:v>
              </c:pt>
              <c:pt idx="5029">
                <c:v>0.10177027827800218</c:v>
              </c:pt>
              <c:pt idx="5030">
                <c:v>0.10177662603867502</c:v>
              </c:pt>
              <c:pt idx="5031">
                <c:v>0.10178504777247689</c:v>
              </c:pt>
              <c:pt idx="5032">
                <c:v>0.10178871695945216</c:v>
              </c:pt>
              <c:pt idx="5033">
                <c:v>0.10180415530041409</c:v>
              </c:pt>
              <c:pt idx="5034">
                <c:v>0.1018105698305765</c:v>
              </c:pt>
              <c:pt idx="5035">
                <c:v>0.10182717567674686</c:v>
              </c:pt>
              <c:pt idx="5036">
                <c:v>0.10183680740650942</c:v>
              </c:pt>
              <c:pt idx="5037">
                <c:v>0.10186185012808234</c:v>
              </c:pt>
              <c:pt idx="5038">
                <c:v>0.10186330955677962</c:v>
              </c:pt>
              <c:pt idx="5039">
                <c:v>0.10187608187533015</c:v>
              </c:pt>
              <c:pt idx="5040">
                <c:v>0.10188338629462348</c:v>
              </c:pt>
              <c:pt idx="5041">
                <c:v>0.10188520658139465</c:v>
              </c:pt>
              <c:pt idx="5042">
                <c:v>0.10189412434845961</c:v>
              </c:pt>
              <c:pt idx="5043">
                <c:v>0.10190498608486304</c:v>
              </c:pt>
              <c:pt idx="5044">
                <c:v>0.1019121734995509</c:v>
              </c:pt>
              <c:pt idx="5045">
                <c:v>0.10191601514688944</c:v>
              </c:pt>
              <c:pt idx="5046">
                <c:v>0.10193017966799736</c:v>
              </c:pt>
              <c:pt idx="5047">
                <c:v>0.10197401790203345</c:v>
              </c:pt>
              <c:pt idx="5048">
                <c:v>0.10200511343685967</c:v>
              </c:pt>
              <c:pt idx="5049">
                <c:v>0.10201516286355534</c:v>
              </c:pt>
              <c:pt idx="5050">
                <c:v>0.1020163329736497</c:v>
              </c:pt>
              <c:pt idx="5051">
                <c:v>0.10203602335980233</c:v>
              </c:pt>
              <c:pt idx="5052">
                <c:v>0.10203984329729024</c:v>
              </c:pt>
              <c:pt idx="5053">
                <c:v>0.10204659288622643</c:v>
              </c:pt>
              <c:pt idx="5054">
                <c:v>0.10205037307458743</c:v>
              </c:pt>
              <c:pt idx="5055">
                <c:v>0.10207246109614707</c:v>
              </c:pt>
              <c:pt idx="5056">
                <c:v>0.10208701544394611</c:v>
              </c:pt>
              <c:pt idx="5057">
                <c:v>0.10209817064232253</c:v>
              </c:pt>
              <c:pt idx="5058">
                <c:v>0.10209924161279747</c:v>
              </c:pt>
              <c:pt idx="5059">
                <c:v>0.10212667975176085</c:v>
              </c:pt>
              <c:pt idx="5060">
                <c:v>0.10212966771625707</c:v>
              </c:pt>
              <c:pt idx="5061">
                <c:v>0.10217229622220268</c:v>
              </c:pt>
              <c:pt idx="5062">
                <c:v>0.10219979179507166</c:v>
              </c:pt>
              <c:pt idx="5063">
                <c:v>0.10221050902070922</c:v>
              </c:pt>
              <c:pt idx="5064">
                <c:v>0.10221432350845491</c:v>
              </c:pt>
              <c:pt idx="5065">
                <c:v>0.10222092341464566</c:v>
              </c:pt>
              <c:pt idx="5066">
                <c:v>0.10222363225809622</c:v>
              </c:pt>
              <c:pt idx="5067">
                <c:v>0.10224284684065733</c:v>
              </c:pt>
              <c:pt idx="5068">
                <c:v>0.10225716501568098</c:v>
              </c:pt>
              <c:pt idx="5069">
                <c:v>0.10226375931375202</c:v>
              </c:pt>
              <c:pt idx="5070">
                <c:v>0.10227689306570202</c:v>
              </c:pt>
              <c:pt idx="5071">
                <c:v>0.10230520034911089</c:v>
              </c:pt>
              <c:pt idx="5072">
                <c:v>0.10230755426321982</c:v>
              </c:pt>
              <c:pt idx="5073">
                <c:v>0.1023130122835393</c:v>
              </c:pt>
              <c:pt idx="5074">
                <c:v>0.10232270922612613</c:v>
              </c:pt>
              <c:pt idx="5075">
                <c:v>0.10234738089233625</c:v>
              </c:pt>
              <c:pt idx="5076">
                <c:v>0.10235655854488068</c:v>
              </c:pt>
              <c:pt idx="5077">
                <c:v>0.10236122870845923</c:v>
              </c:pt>
              <c:pt idx="5078">
                <c:v>0.1023634627262917</c:v>
              </c:pt>
              <c:pt idx="5079">
                <c:v>0.1023680595030666</c:v>
              </c:pt>
              <c:pt idx="5080">
                <c:v>0.10244501645016757</c:v>
              </c:pt>
              <c:pt idx="5081">
                <c:v>0.10245732963479583</c:v>
              </c:pt>
              <c:pt idx="5082">
                <c:v>0.10246240928179103</c:v>
              </c:pt>
              <c:pt idx="5083">
                <c:v>0.10253048377219787</c:v>
              </c:pt>
              <c:pt idx="5084">
                <c:v>0.10253485981030337</c:v>
              </c:pt>
              <c:pt idx="5085">
                <c:v>0.10253724244877856</c:v>
              </c:pt>
              <c:pt idx="5086">
                <c:v>0.10254961726612806</c:v>
              </c:pt>
              <c:pt idx="5087">
                <c:v>0.10255491682471733</c:v>
              </c:pt>
              <c:pt idx="5088">
                <c:v>0.10257053298190776</c:v>
              </c:pt>
              <c:pt idx="5089">
                <c:v>0.10258876796647108</c:v>
              </c:pt>
              <c:pt idx="5090">
                <c:v>0.10259649326587951</c:v>
              </c:pt>
              <c:pt idx="5091">
                <c:v>0.10260956650870812</c:v>
              </c:pt>
              <c:pt idx="5092">
                <c:v>0.10261904419267893</c:v>
              </c:pt>
              <c:pt idx="5093">
                <c:v>0.10262083338726113</c:v>
              </c:pt>
              <c:pt idx="5094">
                <c:v>0.10262214868296546</c:v>
              </c:pt>
              <c:pt idx="5095">
                <c:v>0.10262352561294599</c:v>
              </c:pt>
              <c:pt idx="5096">
                <c:v>0.10263528532743535</c:v>
              </c:pt>
              <c:pt idx="5097">
                <c:v>0.10263842037033016</c:v>
              </c:pt>
              <c:pt idx="5098">
                <c:v>0.10265391587045321</c:v>
              </c:pt>
              <c:pt idx="5099">
                <c:v>0.10265525165888854</c:v>
              </c:pt>
              <c:pt idx="5100">
                <c:v>0.10267183550508896</c:v>
              </c:pt>
              <c:pt idx="5101">
                <c:v>0.10269453806824676</c:v>
              </c:pt>
              <c:pt idx="5102">
                <c:v>0.10269495669632975</c:v>
              </c:pt>
              <c:pt idx="5103">
                <c:v>0.10271915839244054</c:v>
              </c:pt>
              <c:pt idx="5104">
                <c:v>0.10272159853483176</c:v>
              </c:pt>
              <c:pt idx="5105">
                <c:v>0.10272220134682122</c:v>
              </c:pt>
              <c:pt idx="5106">
                <c:v>0.10272718280186506</c:v>
              </c:pt>
              <c:pt idx="5107">
                <c:v>0.10273058990593409</c:v>
              </c:pt>
              <c:pt idx="5108">
                <c:v>0.10273422252847868</c:v>
              </c:pt>
              <c:pt idx="5109">
                <c:v>0.10273827015014864</c:v>
              </c:pt>
              <c:pt idx="5110">
                <c:v>0.10278146798040536</c:v>
              </c:pt>
              <c:pt idx="5111">
                <c:v>0.10278154652184796</c:v>
              </c:pt>
              <c:pt idx="5112">
                <c:v>0.10279099295309156</c:v>
              </c:pt>
              <c:pt idx="5113">
                <c:v>0.10280420985266878</c:v>
              </c:pt>
              <c:pt idx="5114">
                <c:v>0.10282596394081422</c:v>
              </c:pt>
              <c:pt idx="5115">
                <c:v>0.10284190861244943</c:v>
              </c:pt>
              <c:pt idx="5116">
                <c:v>0.10285382532846588</c:v>
              </c:pt>
              <c:pt idx="5117">
                <c:v>0.10287842427008381</c:v>
              </c:pt>
              <c:pt idx="5118">
                <c:v>0.10290188250589681</c:v>
              </c:pt>
              <c:pt idx="5119">
                <c:v>0.10291830014922725</c:v>
              </c:pt>
              <c:pt idx="5120">
                <c:v>0.10293294101392458</c:v>
              </c:pt>
              <c:pt idx="5121">
                <c:v>0.10294036539244752</c:v>
              </c:pt>
              <c:pt idx="5122">
                <c:v>0.10294818922386811</c:v>
              </c:pt>
              <c:pt idx="5123">
                <c:v>0.1029493092925923</c:v>
              </c:pt>
              <c:pt idx="5124">
                <c:v>0.10294992800514502</c:v>
              </c:pt>
              <c:pt idx="5125">
                <c:v>0.10295871207626496</c:v>
              </c:pt>
              <c:pt idx="5126">
                <c:v>0.10296583385391388</c:v>
              </c:pt>
              <c:pt idx="5127">
                <c:v>0.10296689015123092</c:v>
              </c:pt>
              <c:pt idx="5128">
                <c:v>0.10298357563015695</c:v>
              </c:pt>
              <c:pt idx="5129">
                <c:v>0.10298506679397722</c:v>
              </c:pt>
              <c:pt idx="5130">
                <c:v>0.10300399223236938</c:v>
              </c:pt>
              <c:pt idx="5131">
                <c:v>0.10302820177713949</c:v>
              </c:pt>
              <c:pt idx="5132">
                <c:v>0.1030386786075818</c:v>
              </c:pt>
              <c:pt idx="5133">
                <c:v>0.10305905078683153</c:v>
              </c:pt>
              <c:pt idx="5134">
                <c:v>0.1030882007002676</c:v>
              </c:pt>
              <c:pt idx="5135">
                <c:v>0.10309291454835441</c:v>
              </c:pt>
              <c:pt idx="5136">
                <c:v>0.10310370418362498</c:v>
              </c:pt>
              <c:pt idx="5137">
                <c:v>0.10312525996235336</c:v>
              </c:pt>
              <c:pt idx="5138">
                <c:v>0.10312605559424565</c:v>
              </c:pt>
              <c:pt idx="5139">
                <c:v>0.10313118542850937</c:v>
              </c:pt>
              <c:pt idx="5140">
                <c:v>0.10315207638024468</c:v>
              </c:pt>
              <c:pt idx="5141">
                <c:v>0.10315667835919076</c:v>
              </c:pt>
              <c:pt idx="5142">
                <c:v>0.10320510796250242</c:v>
              </c:pt>
              <c:pt idx="5143">
                <c:v>0.10324981162898338</c:v>
              </c:pt>
              <c:pt idx="5144">
                <c:v>0.1032551877865532</c:v>
              </c:pt>
              <c:pt idx="5145">
                <c:v>0.10330364880852369</c:v>
              </c:pt>
              <c:pt idx="5146">
                <c:v>0.10331082880713406</c:v>
              </c:pt>
              <c:pt idx="5147">
                <c:v>0.10331943885169553</c:v>
              </c:pt>
              <c:pt idx="5148">
                <c:v>0.1033202395357182</c:v>
              </c:pt>
              <c:pt idx="5149">
                <c:v>0.10333150659614361</c:v>
              </c:pt>
              <c:pt idx="5150">
                <c:v>0.10334809246988026</c:v>
              </c:pt>
              <c:pt idx="5151">
                <c:v>0.10338862017176122</c:v>
              </c:pt>
              <c:pt idx="5152">
                <c:v>0.10339365288027313</c:v>
              </c:pt>
              <c:pt idx="5153">
                <c:v>0.10340027701044378</c:v>
              </c:pt>
              <c:pt idx="5154">
                <c:v>0.10340561832680807</c:v>
              </c:pt>
              <c:pt idx="5155">
                <c:v>0.1034083329946492</c:v>
              </c:pt>
              <c:pt idx="5156">
                <c:v>0.10342350908127809</c:v>
              </c:pt>
              <c:pt idx="5157">
                <c:v>0.10345129013170054</c:v>
              </c:pt>
              <c:pt idx="5158">
                <c:v>0.10345263259574662</c:v>
              </c:pt>
              <c:pt idx="5159">
                <c:v>0.10348839490352441</c:v>
              </c:pt>
              <c:pt idx="5160">
                <c:v>0.10350715768866736</c:v>
              </c:pt>
              <c:pt idx="5161">
                <c:v>0.10353289131169291</c:v>
              </c:pt>
              <c:pt idx="5162">
                <c:v>0.10355285625816467</c:v>
              </c:pt>
              <c:pt idx="5163">
                <c:v>0.10355976781245331</c:v>
              </c:pt>
              <c:pt idx="5164">
                <c:v>0.10356892931975988</c:v>
              </c:pt>
              <c:pt idx="5165">
                <c:v>0.10356906277251113</c:v>
              </c:pt>
              <c:pt idx="5166">
                <c:v>0.10357129228804519</c:v>
              </c:pt>
              <c:pt idx="5167">
                <c:v>0.10359862163365051</c:v>
              </c:pt>
              <c:pt idx="5168">
                <c:v>0.10360544204945152</c:v>
              </c:pt>
              <c:pt idx="5169">
                <c:v>0.10361398021678174</c:v>
              </c:pt>
              <c:pt idx="5170">
                <c:v>0.1036149288219035</c:v>
              </c:pt>
              <c:pt idx="5171">
                <c:v>0.10363097974587661</c:v>
              </c:pt>
              <c:pt idx="5172">
                <c:v>0.103639346937446</c:v>
              </c:pt>
              <c:pt idx="5173">
                <c:v>0.1036424073953752</c:v>
              </c:pt>
              <c:pt idx="5174">
                <c:v>0.10367929276516455</c:v>
              </c:pt>
              <c:pt idx="5175">
                <c:v>0.10368819396941704</c:v>
              </c:pt>
              <c:pt idx="5176">
                <c:v>0.10369786284921964</c:v>
              </c:pt>
              <c:pt idx="5177">
                <c:v>0.10370195044190747</c:v>
              </c:pt>
              <c:pt idx="5178">
                <c:v>0.10370532654253253</c:v>
              </c:pt>
              <c:pt idx="5179">
                <c:v>0.10373862128176051</c:v>
              </c:pt>
              <c:pt idx="5180">
                <c:v>0.10375079159364684</c:v>
              </c:pt>
              <c:pt idx="5181">
                <c:v>0.10377724188699054</c:v>
              </c:pt>
              <c:pt idx="5182">
                <c:v>0.10377784043398619</c:v>
              </c:pt>
              <c:pt idx="5183">
                <c:v>0.10378324905640177</c:v>
              </c:pt>
              <c:pt idx="5184">
                <c:v>0.1037941358060446</c:v>
              </c:pt>
              <c:pt idx="5185">
                <c:v>0.10380106799629422</c:v>
              </c:pt>
              <c:pt idx="5186">
                <c:v>0.1038281257015103</c:v>
              </c:pt>
              <c:pt idx="5187">
                <c:v>0.10383680443223967</c:v>
              </c:pt>
              <c:pt idx="5188">
                <c:v>0.10385402597301531</c:v>
              </c:pt>
              <c:pt idx="5189">
                <c:v>0.10387138106610774</c:v>
              </c:pt>
              <c:pt idx="5190">
                <c:v>0.10387168904267505</c:v>
              </c:pt>
              <c:pt idx="5191">
                <c:v>0.10388476258204427</c:v>
              </c:pt>
              <c:pt idx="5192">
                <c:v>0.10389123329095391</c:v>
              </c:pt>
              <c:pt idx="5193">
                <c:v>0.10389906687733655</c:v>
              </c:pt>
              <c:pt idx="5194">
                <c:v>0.10394068034206795</c:v>
              </c:pt>
              <c:pt idx="5195">
                <c:v>0.10394292591726446</c:v>
              </c:pt>
              <c:pt idx="5196">
                <c:v>0.10394542128755585</c:v>
              </c:pt>
              <c:pt idx="5197">
                <c:v>0.10394591004845327</c:v>
              </c:pt>
              <c:pt idx="5198">
                <c:v>0.10394983308832531</c:v>
              </c:pt>
              <c:pt idx="5199">
                <c:v>0.10396145890767595</c:v>
              </c:pt>
              <c:pt idx="5200">
                <c:v>0.10396410943370796</c:v>
              </c:pt>
              <c:pt idx="5201">
                <c:v>0.10396698918771335</c:v>
              </c:pt>
              <c:pt idx="5202">
                <c:v>0.10397061777006174</c:v>
              </c:pt>
              <c:pt idx="5203">
                <c:v>0.10397342072821733</c:v>
              </c:pt>
              <c:pt idx="5204">
                <c:v>0.1039789773374058</c:v>
              </c:pt>
              <c:pt idx="5205">
                <c:v>0.10399886289936337</c:v>
              </c:pt>
              <c:pt idx="5206">
                <c:v>0.10400346862350229</c:v>
              </c:pt>
              <c:pt idx="5207">
                <c:v>0.10403301696339803</c:v>
              </c:pt>
              <c:pt idx="5208">
                <c:v>0.10403643931139413</c:v>
              </c:pt>
              <c:pt idx="5209">
                <c:v>0.10404218248923898</c:v>
              </c:pt>
              <c:pt idx="5210">
                <c:v>0.1040512716100722</c:v>
              </c:pt>
              <c:pt idx="5211">
                <c:v>0.10405265917210699</c:v>
              </c:pt>
              <c:pt idx="5212">
                <c:v>0.10406523751887077</c:v>
              </c:pt>
              <c:pt idx="5213">
                <c:v>0.10406587849613026</c:v>
              </c:pt>
              <c:pt idx="5214">
                <c:v>0.1040661262954652</c:v>
              </c:pt>
              <c:pt idx="5215">
                <c:v>0.10406707438833797</c:v>
              </c:pt>
              <c:pt idx="5216">
                <c:v>0.1040864087495742</c:v>
              </c:pt>
              <c:pt idx="5217">
                <c:v>0.10409567993924128</c:v>
              </c:pt>
              <c:pt idx="5218">
                <c:v>0.10410409362431228</c:v>
              </c:pt>
              <c:pt idx="5219">
                <c:v>0.10411102198431736</c:v>
              </c:pt>
              <c:pt idx="5220">
                <c:v>0.10412257501587671</c:v>
              </c:pt>
              <c:pt idx="5221">
                <c:v>0.10412878703255382</c:v>
              </c:pt>
              <c:pt idx="5222">
                <c:v>0.10412964957643259</c:v>
              </c:pt>
              <c:pt idx="5223">
                <c:v>0.10413130951617401</c:v>
              </c:pt>
              <c:pt idx="5224">
                <c:v>0.10415239357664996</c:v>
              </c:pt>
              <c:pt idx="5225">
                <c:v>0.10415684792932886</c:v>
              </c:pt>
              <c:pt idx="5226">
                <c:v>0.10416132653792687</c:v>
              </c:pt>
              <c:pt idx="5227">
                <c:v>0.10417402691965834</c:v>
              </c:pt>
              <c:pt idx="5228">
                <c:v>0.10418521691158024</c:v>
              </c:pt>
              <c:pt idx="5229">
                <c:v>0.10422781647670845</c:v>
              </c:pt>
              <c:pt idx="5230">
                <c:v>0.104240442257631</c:v>
              </c:pt>
              <c:pt idx="5231">
                <c:v>0.10424145166285954</c:v>
              </c:pt>
              <c:pt idx="5232">
                <c:v>0.10424868035027161</c:v>
              </c:pt>
              <c:pt idx="5233">
                <c:v>0.10427144768065433</c:v>
              </c:pt>
              <c:pt idx="5234">
                <c:v>0.10427195481533622</c:v>
              </c:pt>
              <c:pt idx="5235">
                <c:v>0.1042764492222014</c:v>
              </c:pt>
              <c:pt idx="5236">
                <c:v>0.1042821940576725</c:v>
              </c:pt>
              <c:pt idx="5237">
                <c:v>0.10428713775283742</c:v>
              </c:pt>
              <c:pt idx="5238">
                <c:v>0.10429269661520636</c:v>
              </c:pt>
              <c:pt idx="5239">
                <c:v>0.10430709192023679</c:v>
              </c:pt>
              <c:pt idx="5240">
                <c:v>0.10431790732477081</c:v>
              </c:pt>
              <c:pt idx="5241">
                <c:v>0.1043222172955932</c:v>
              </c:pt>
              <c:pt idx="5242">
                <c:v>0.10432247255787487</c:v>
              </c:pt>
              <c:pt idx="5243">
                <c:v>0.10433217451090468</c:v>
              </c:pt>
              <c:pt idx="5244">
                <c:v>0.10433245956700224</c:v>
              </c:pt>
              <c:pt idx="5245">
                <c:v>0.10434193500635668</c:v>
              </c:pt>
              <c:pt idx="5246">
                <c:v>0.10436714263105841</c:v>
              </c:pt>
              <c:pt idx="5247">
                <c:v>0.10438359734609437</c:v>
              </c:pt>
              <c:pt idx="5248">
                <c:v>0.10439325913141406</c:v>
              </c:pt>
              <c:pt idx="5249">
                <c:v>0.10442053852751675</c:v>
              </c:pt>
              <c:pt idx="5250">
                <c:v>0.10443638424428806</c:v>
              </c:pt>
              <c:pt idx="5251">
                <c:v>0.10444146799807012</c:v>
              </c:pt>
              <c:pt idx="5252">
                <c:v>0.10445337845028863</c:v>
              </c:pt>
              <c:pt idx="5253">
                <c:v>0.10446036696001894</c:v>
              </c:pt>
              <c:pt idx="5254">
                <c:v>0.10447085129861382</c:v>
              </c:pt>
              <c:pt idx="5255">
                <c:v>0.10447440886694509</c:v>
              </c:pt>
              <c:pt idx="5256">
                <c:v>0.10447751127068862</c:v>
              </c:pt>
              <c:pt idx="5257">
                <c:v>0.10450102017653411</c:v>
              </c:pt>
              <c:pt idx="5258">
                <c:v>0.1045278941840813</c:v>
              </c:pt>
              <c:pt idx="5259">
                <c:v>0.10453498833630948</c:v>
              </c:pt>
              <c:pt idx="5260">
                <c:v>0.1045363035451842</c:v>
              </c:pt>
              <c:pt idx="5261">
                <c:v>0.1045499497435798</c:v>
              </c:pt>
              <c:pt idx="5262">
                <c:v>0.10455766203628274</c:v>
              </c:pt>
              <c:pt idx="5263">
                <c:v>0.10455773994834239</c:v>
              </c:pt>
              <c:pt idx="5264">
                <c:v>0.10456888052756996</c:v>
              </c:pt>
              <c:pt idx="5265">
                <c:v>0.10459337979023747</c:v>
              </c:pt>
              <c:pt idx="5266">
                <c:v>0.10459822037459936</c:v>
              </c:pt>
              <c:pt idx="5267">
                <c:v>0.10460392461336776</c:v>
              </c:pt>
              <c:pt idx="5268">
                <c:v>0.10460604375577238</c:v>
              </c:pt>
              <c:pt idx="5269">
                <c:v>0.10461424301883221</c:v>
              </c:pt>
              <c:pt idx="5270">
                <c:v>0.10461587032626316</c:v>
              </c:pt>
              <c:pt idx="5271">
                <c:v>0.10461902706634886</c:v>
              </c:pt>
              <c:pt idx="5272">
                <c:v>0.10462202513244706</c:v>
              </c:pt>
              <c:pt idx="5273">
                <c:v>0.10462914631108496</c:v>
              </c:pt>
              <c:pt idx="5274">
                <c:v>0.10465476485581922</c:v>
              </c:pt>
              <c:pt idx="5275">
                <c:v>0.10470199603956935</c:v>
              </c:pt>
              <c:pt idx="5276">
                <c:v>0.10470513402860478</c:v>
              </c:pt>
              <c:pt idx="5277">
                <c:v>0.10470517590642432</c:v>
              </c:pt>
              <c:pt idx="5278">
                <c:v>0.10472196311485851</c:v>
              </c:pt>
              <c:pt idx="5279">
                <c:v>0.10474312988912776</c:v>
              </c:pt>
              <c:pt idx="5280">
                <c:v>0.10474748250023004</c:v>
              </c:pt>
              <c:pt idx="5281">
                <c:v>0.10480238153572477</c:v>
              </c:pt>
              <c:pt idx="5282">
                <c:v>0.10482460505580744</c:v>
              </c:pt>
              <c:pt idx="5283">
                <c:v>0.1048341134800883</c:v>
              </c:pt>
              <c:pt idx="5284">
                <c:v>0.10483928857307104</c:v>
              </c:pt>
              <c:pt idx="5285">
                <c:v>0.1048396468097766</c:v>
              </c:pt>
              <c:pt idx="5286">
                <c:v>0.10487283711938822</c:v>
              </c:pt>
              <c:pt idx="5287">
                <c:v>0.10488346629789032</c:v>
              </c:pt>
              <c:pt idx="5288">
                <c:v>0.10491034212158472</c:v>
              </c:pt>
              <c:pt idx="5289">
                <c:v>0.10491799508650372</c:v>
              </c:pt>
              <c:pt idx="5290">
                <c:v>0.104926182802093</c:v>
              </c:pt>
              <c:pt idx="5291">
                <c:v>0.10495965077434492</c:v>
              </c:pt>
              <c:pt idx="5292">
                <c:v>0.10496191320929542</c:v>
              </c:pt>
              <c:pt idx="5293">
                <c:v>0.10496701410629257</c:v>
              </c:pt>
              <c:pt idx="5294">
                <c:v>0.10502914005438871</c:v>
              </c:pt>
              <c:pt idx="5295">
                <c:v>0.10503280063984134</c:v>
              </c:pt>
              <c:pt idx="5296">
                <c:v>0.10503585163489816</c:v>
              </c:pt>
              <c:pt idx="5297">
                <c:v>0.10503670160036305</c:v>
              </c:pt>
              <c:pt idx="5298">
                <c:v>0.10504056520721237</c:v>
              </c:pt>
              <c:pt idx="5299">
                <c:v>0.10504108313765131</c:v>
              </c:pt>
              <c:pt idx="5300">
                <c:v>0.10506120114475527</c:v>
              </c:pt>
              <c:pt idx="5301">
                <c:v>0.10506239049662854</c:v>
              </c:pt>
              <c:pt idx="5302">
                <c:v>0.10509607437741844</c:v>
              </c:pt>
              <c:pt idx="5303">
                <c:v>0.10511394177000224</c:v>
              </c:pt>
              <c:pt idx="5304">
                <c:v>0.10512378026796046</c:v>
              </c:pt>
              <c:pt idx="5305">
                <c:v>0.10513019976477306</c:v>
              </c:pt>
              <c:pt idx="5306">
                <c:v>0.10513033892488313</c:v>
              </c:pt>
              <c:pt idx="5307">
                <c:v>0.10515196313233105</c:v>
              </c:pt>
              <c:pt idx="5308">
                <c:v>0.10517974587466816</c:v>
              </c:pt>
              <c:pt idx="5309">
                <c:v>0.10519312434539971</c:v>
              </c:pt>
              <c:pt idx="5310">
                <c:v>0.10519337196165499</c:v>
              </c:pt>
              <c:pt idx="5311">
                <c:v>0.10521168749730871</c:v>
              </c:pt>
              <c:pt idx="5312">
                <c:v>0.10521768529482216</c:v>
              </c:pt>
              <c:pt idx="5313">
                <c:v>0.10525447322437115</c:v>
              </c:pt>
              <c:pt idx="5314">
                <c:v>0.10527692144646936</c:v>
              </c:pt>
              <c:pt idx="5315">
                <c:v>0.10530025511720335</c:v>
              </c:pt>
              <c:pt idx="5316">
                <c:v>0.10532381408421576</c:v>
              </c:pt>
              <c:pt idx="5317">
                <c:v>0.10532771323482505</c:v>
              </c:pt>
              <c:pt idx="5318">
                <c:v>0.1053318009845098</c:v>
              </c:pt>
              <c:pt idx="5319">
                <c:v>0.10535393890749573</c:v>
              </c:pt>
              <c:pt idx="5320">
                <c:v>0.10535849569150543</c:v>
              </c:pt>
              <c:pt idx="5321">
                <c:v>0.10536166207378277</c:v>
              </c:pt>
              <c:pt idx="5322">
                <c:v>0.10544005128732714</c:v>
              </c:pt>
              <c:pt idx="5323">
                <c:v>0.10544167668942089</c:v>
              </c:pt>
              <c:pt idx="5324">
                <c:v>0.10544651616215502</c:v>
              </c:pt>
              <c:pt idx="5325">
                <c:v>0.10545481202088436</c:v>
              </c:pt>
              <c:pt idx="5326">
                <c:v>0.10545635297239218</c:v>
              </c:pt>
              <c:pt idx="5327">
                <c:v>0.10546079018725807</c:v>
              </c:pt>
              <c:pt idx="5328">
                <c:v>0.10548466845507988</c:v>
              </c:pt>
              <c:pt idx="5329">
                <c:v>0.10549824173280195</c:v>
              </c:pt>
              <c:pt idx="5330">
                <c:v>0.10550421005740825</c:v>
              </c:pt>
              <c:pt idx="5331">
                <c:v>0.10550810398457539</c:v>
              </c:pt>
              <c:pt idx="5332">
                <c:v>0.10551334075268214</c:v>
              </c:pt>
              <c:pt idx="5333">
                <c:v>0.10552170507696569</c:v>
              </c:pt>
              <c:pt idx="5334">
                <c:v>0.10553982863563094</c:v>
              </c:pt>
              <c:pt idx="5335">
                <c:v>0.10555188199343822</c:v>
              </c:pt>
              <c:pt idx="5336">
                <c:v>0.10556002082546341</c:v>
              </c:pt>
              <c:pt idx="5337">
                <c:v>0.10557393507859097</c:v>
              </c:pt>
              <c:pt idx="5338">
                <c:v>0.10557737765607626</c:v>
              </c:pt>
              <c:pt idx="5339">
                <c:v>0.10558909762055275</c:v>
              </c:pt>
              <c:pt idx="5340">
                <c:v>0.1055997122892904</c:v>
              </c:pt>
              <c:pt idx="5341">
                <c:v>0.10560156265059206</c:v>
              </c:pt>
              <c:pt idx="5342">
                <c:v>0.10563934236782321</c:v>
              </c:pt>
              <c:pt idx="5343">
                <c:v>0.10564850401550006</c:v>
              </c:pt>
              <c:pt idx="5344">
                <c:v>0.10565566183561594</c:v>
              </c:pt>
              <c:pt idx="5345">
                <c:v>0.10566151257213111</c:v>
              </c:pt>
              <c:pt idx="5346">
                <c:v>0.10566652810816891</c:v>
              </c:pt>
              <c:pt idx="5347">
                <c:v>0.10566818730115217</c:v>
              </c:pt>
              <c:pt idx="5348">
                <c:v>0.10567734584550138</c:v>
              </c:pt>
              <c:pt idx="5349">
                <c:v>0.10571470341828314</c:v>
              </c:pt>
              <c:pt idx="5350">
                <c:v>0.10571643636522526</c:v>
              </c:pt>
              <c:pt idx="5351">
                <c:v>0.10572446801955399</c:v>
              </c:pt>
              <c:pt idx="5352">
                <c:v>0.10576296533388728</c:v>
              </c:pt>
              <c:pt idx="5353">
                <c:v>0.10576596167966393</c:v>
              </c:pt>
              <c:pt idx="5354">
                <c:v>0.10577063219835732</c:v>
              </c:pt>
              <c:pt idx="5355">
                <c:v>0.1058062269535</c:v>
              </c:pt>
              <c:pt idx="5356">
                <c:v>0.10580966745536277</c:v>
              </c:pt>
              <c:pt idx="5357">
                <c:v>0.10582651496277064</c:v>
              </c:pt>
              <c:pt idx="5358">
                <c:v>0.10583241488997053</c:v>
              </c:pt>
              <c:pt idx="5359">
                <c:v>0.10584009486238069</c:v>
              </c:pt>
              <c:pt idx="5360">
                <c:v>0.10590714911734818</c:v>
              </c:pt>
              <c:pt idx="5361">
                <c:v>0.10591368802768511</c:v>
              </c:pt>
              <c:pt idx="5362">
                <c:v>0.10592278736321292</c:v>
              </c:pt>
              <c:pt idx="5363">
                <c:v>0.10594078948043108</c:v>
              </c:pt>
              <c:pt idx="5364">
                <c:v>0.10595044167967259</c:v>
              </c:pt>
              <c:pt idx="5365">
                <c:v>0.10596027339807215</c:v>
              </c:pt>
              <c:pt idx="5366">
                <c:v>0.1059648641275259</c:v>
              </c:pt>
              <c:pt idx="5367">
                <c:v>0.10596691705127151</c:v>
              </c:pt>
              <c:pt idx="5368">
                <c:v>0.10597691123088748</c:v>
              </c:pt>
              <c:pt idx="5369">
                <c:v>0.1059928921749312</c:v>
              </c:pt>
              <c:pt idx="5370">
                <c:v>0.10599817255132857</c:v>
              </c:pt>
              <c:pt idx="5371">
                <c:v>0.10601479199109672</c:v>
              </c:pt>
              <c:pt idx="5372">
                <c:v>0.10601712687423774</c:v>
              </c:pt>
              <c:pt idx="5373">
                <c:v>0.10602280685325763</c:v>
              </c:pt>
              <c:pt idx="5374">
                <c:v>0.10602437677944844</c:v>
              </c:pt>
              <c:pt idx="5375">
                <c:v>0.10602732975924915</c:v>
              </c:pt>
              <c:pt idx="5376">
                <c:v>0.10602854309611645</c:v>
              </c:pt>
              <c:pt idx="5377">
                <c:v>0.10603693203935477</c:v>
              </c:pt>
              <c:pt idx="5378">
                <c:v>0.10604745232895929</c:v>
              </c:pt>
              <c:pt idx="5379">
                <c:v>0.10604852733340693</c:v>
              </c:pt>
              <c:pt idx="5380">
                <c:v>0.10605257012619898</c:v>
              </c:pt>
              <c:pt idx="5381">
                <c:v>0.10605407988011858</c:v>
              </c:pt>
              <c:pt idx="5382">
                <c:v>0.1060729616743593</c:v>
              </c:pt>
              <c:pt idx="5383">
                <c:v>0.10607300774842772</c:v>
              </c:pt>
              <c:pt idx="5384">
                <c:v>0.10607805361735891</c:v>
              </c:pt>
              <c:pt idx="5385">
                <c:v>0.10607910847805013</c:v>
              </c:pt>
              <c:pt idx="5386">
                <c:v>0.10611041881977122</c:v>
              </c:pt>
              <c:pt idx="5387">
                <c:v>0.10611083541015574</c:v>
              </c:pt>
              <c:pt idx="5388">
                <c:v>0.10612951558276863</c:v>
              </c:pt>
              <c:pt idx="5389">
                <c:v>0.10613489028385791</c:v>
              </c:pt>
              <c:pt idx="5390">
                <c:v>0.10614048306897324</c:v>
              </c:pt>
              <c:pt idx="5391">
                <c:v>0.10614139879778318</c:v>
              </c:pt>
              <c:pt idx="5392">
                <c:v>0.10616199007764197</c:v>
              </c:pt>
              <c:pt idx="5393">
                <c:v>0.10616740618020119</c:v>
              </c:pt>
              <c:pt idx="5394">
                <c:v>0.10620207129349113</c:v>
              </c:pt>
              <c:pt idx="5395">
                <c:v>0.10622507489335417</c:v>
              </c:pt>
              <c:pt idx="5396">
                <c:v>0.1062479919987781</c:v>
              </c:pt>
              <c:pt idx="5397">
                <c:v>0.1062689658317119</c:v>
              </c:pt>
              <c:pt idx="5398">
                <c:v>0.1062750633866216</c:v>
              </c:pt>
              <c:pt idx="5399">
                <c:v>0.10627598566438991</c:v>
              </c:pt>
              <c:pt idx="5400">
                <c:v>0.10628778296989573</c:v>
              </c:pt>
              <c:pt idx="5401">
                <c:v>0.10630346371149167</c:v>
              </c:pt>
              <c:pt idx="5402">
                <c:v>0.10633008927426489</c:v>
              </c:pt>
              <c:pt idx="5403">
                <c:v>0.10633444454905563</c:v>
              </c:pt>
              <c:pt idx="5404">
                <c:v>0.10637019170252421</c:v>
              </c:pt>
              <c:pt idx="5405">
                <c:v>0.10641707718860678</c:v>
              </c:pt>
              <c:pt idx="5406">
                <c:v>0.10643779320123932</c:v>
              </c:pt>
              <c:pt idx="5407">
                <c:v>0.1064633201352365</c:v>
              </c:pt>
              <c:pt idx="5408">
                <c:v>0.10647371205567098</c:v>
              </c:pt>
              <c:pt idx="5409">
                <c:v>0.1064747492108104</c:v>
              </c:pt>
              <c:pt idx="5410">
                <c:v>0.10648265972162808</c:v>
              </c:pt>
              <c:pt idx="5411">
                <c:v>0.10649354433979036</c:v>
              </c:pt>
              <c:pt idx="5412">
                <c:v>0.10650096470320367</c:v>
              </c:pt>
              <c:pt idx="5413">
                <c:v>0.10653275620377943</c:v>
              </c:pt>
              <c:pt idx="5414">
                <c:v>0.10653275697634393</c:v>
              </c:pt>
              <c:pt idx="5415">
                <c:v>0.10653565061006871</c:v>
              </c:pt>
              <c:pt idx="5416">
                <c:v>0.10655349958466111</c:v>
              </c:pt>
              <c:pt idx="5417">
                <c:v>0.10656082916791425</c:v>
              </c:pt>
              <c:pt idx="5418">
                <c:v>0.10656200308591549</c:v>
              </c:pt>
              <c:pt idx="5419">
                <c:v>0.10656868736251673</c:v>
              </c:pt>
              <c:pt idx="5420">
                <c:v>0.10657350395256808</c:v>
              </c:pt>
              <c:pt idx="5421">
                <c:v>0.10659215533342643</c:v>
              </c:pt>
              <c:pt idx="5422">
                <c:v>0.10662896843259781</c:v>
              </c:pt>
              <c:pt idx="5423">
                <c:v>0.1066446615284721</c:v>
              </c:pt>
              <c:pt idx="5424">
                <c:v>0.10664510280660972</c:v>
              </c:pt>
              <c:pt idx="5425">
                <c:v>0.10665285882722599</c:v>
              </c:pt>
              <c:pt idx="5426">
                <c:v>0.10666823462890593</c:v>
              </c:pt>
              <c:pt idx="5427">
                <c:v>0.10670038355714774</c:v>
              </c:pt>
              <c:pt idx="5428">
                <c:v>0.10670114327489391</c:v>
              </c:pt>
              <c:pt idx="5429">
                <c:v>0.10670289711455579</c:v>
              </c:pt>
              <c:pt idx="5430">
                <c:v>0.10671687498733914</c:v>
              </c:pt>
              <c:pt idx="5431">
                <c:v>0.10672616758558073</c:v>
              </c:pt>
              <c:pt idx="5432">
                <c:v>0.10672743066426944</c:v>
              </c:pt>
              <c:pt idx="5433">
                <c:v>0.10674273214855567</c:v>
              </c:pt>
              <c:pt idx="5434">
                <c:v>0.10674730084824313</c:v>
              </c:pt>
              <c:pt idx="5435">
                <c:v>0.10675389698837963</c:v>
              </c:pt>
              <c:pt idx="5436">
                <c:v>0.10675999069684718</c:v>
              </c:pt>
              <c:pt idx="5437">
                <c:v>0.10676533027074707</c:v>
              </c:pt>
              <c:pt idx="5438">
                <c:v>0.10676964227417826</c:v>
              </c:pt>
              <c:pt idx="5439">
                <c:v>0.10679738983758039</c:v>
              </c:pt>
              <c:pt idx="5440">
                <c:v>0.10681064597508398</c:v>
              </c:pt>
              <c:pt idx="5441">
                <c:v>0.10683859904157993</c:v>
              </c:pt>
              <c:pt idx="5442">
                <c:v>0.10685115354003685</c:v>
              </c:pt>
              <c:pt idx="5443">
                <c:v>0.10685897960963321</c:v>
              </c:pt>
              <c:pt idx="5444">
                <c:v>0.1068797444564507</c:v>
              </c:pt>
              <c:pt idx="5445">
                <c:v>0.10689414312632504</c:v>
              </c:pt>
              <c:pt idx="5446">
                <c:v>0.10692771148262689</c:v>
              </c:pt>
              <c:pt idx="5447">
                <c:v>0.10693394305635252</c:v>
              </c:pt>
              <c:pt idx="5448">
                <c:v>0.10697634110367388</c:v>
              </c:pt>
              <c:pt idx="5449">
                <c:v>0.10698854517357809</c:v>
              </c:pt>
              <c:pt idx="5450">
                <c:v>0.10701521864900722</c:v>
              </c:pt>
              <c:pt idx="5451">
                <c:v>0.10702454823390502</c:v>
              </c:pt>
              <c:pt idx="5452">
                <c:v>0.10702627054531764</c:v>
              </c:pt>
              <c:pt idx="5453">
                <c:v>0.10703915109323707</c:v>
              </c:pt>
              <c:pt idx="5454">
                <c:v>0.10704464243184175</c:v>
              </c:pt>
              <c:pt idx="5455">
                <c:v>0.1070606839183804</c:v>
              </c:pt>
              <c:pt idx="5456">
                <c:v>0.10707097503487609</c:v>
              </c:pt>
              <c:pt idx="5457">
                <c:v>0.10707117806455452</c:v>
              </c:pt>
              <c:pt idx="5458">
                <c:v>0.10707893438551712</c:v>
              </c:pt>
              <c:pt idx="5459">
                <c:v>0.10708972557947215</c:v>
              </c:pt>
              <c:pt idx="5460">
                <c:v>0.10710012022475457</c:v>
              </c:pt>
              <c:pt idx="5461">
                <c:v>0.1071125638270972</c:v>
              </c:pt>
              <c:pt idx="5462">
                <c:v>0.10711464197960785</c:v>
              </c:pt>
              <c:pt idx="5463">
                <c:v>0.1071177292373648</c:v>
              </c:pt>
              <c:pt idx="5464">
                <c:v>0.10713679213018447</c:v>
              </c:pt>
              <c:pt idx="5465">
                <c:v>0.10716639220604278</c:v>
              </c:pt>
              <c:pt idx="5466">
                <c:v>0.1071795111653686</c:v>
              </c:pt>
              <c:pt idx="5467">
                <c:v>0.1071823950867539</c:v>
              </c:pt>
              <c:pt idx="5468">
                <c:v>0.10718468334007621</c:v>
              </c:pt>
              <c:pt idx="5469">
                <c:v>0.10719688658579206</c:v>
              </c:pt>
              <c:pt idx="5470">
                <c:v>0.10725121479051974</c:v>
              </c:pt>
              <c:pt idx="5471">
                <c:v>0.10725619272807133</c:v>
              </c:pt>
              <c:pt idx="5472">
                <c:v>0.10726033525096824</c:v>
              </c:pt>
              <c:pt idx="5473">
                <c:v>0.10726998326054442</c:v>
              </c:pt>
              <c:pt idx="5474">
                <c:v>0.10729393202328223</c:v>
              </c:pt>
              <c:pt idx="5475">
                <c:v>0.10730127747990657</c:v>
              </c:pt>
              <c:pt idx="5476">
                <c:v>0.10730409101250557</c:v>
              </c:pt>
              <c:pt idx="5477">
                <c:v>0.10732025508176679</c:v>
              </c:pt>
              <c:pt idx="5478">
                <c:v>0.10732125090892493</c:v>
              </c:pt>
              <c:pt idx="5479">
                <c:v>0.10732849345720537</c:v>
              </c:pt>
              <c:pt idx="5480">
                <c:v>0.10735122227991975</c:v>
              </c:pt>
              <c:pt idx="5481">
                <c:v>0.10739807200307806</c:v>
              </c:pt>
              <c:pt idx="5482">
                <c:v>0.10741182174229881</c:v>
              </c:pt>
              <c:pt idx="5483">
                <c:v>0.10741273943608844</c:v>
              </c:pt>
              <c:pt idx="5484">
                <c:v>0.10745358101252807</c:v>
              </c:pt>
              <c:pt idx="5485">
                <c:v>0.10746049657920104</c:v>
              </c:pt>
              <c:pt idx="5486">
                <c:v>0.10747115002845725</c:v>
              </c:pt>
              <c:pt idx="5487">
                <c:v>0.10747397788036246</c:v>
              </c:pt>
              <c:pt idx="5488">
                <c:v>0.10748426812976521</c:v>
              </c:pt>
              <c:pt idx="5489">
                <c:v>0.10749980486918038</c:v>
              </c:pt>
              <c:pt idx="5490">
                <c:v>0.1075211600072952</c:v>
              </c:pt>
              <c:pt idx="5491">
                <c:v>0.10753397327239569</c:v>
              </c:pt>
              <c:pt idx="5492">
                <c:v>0.10753488424825927</c:v>
              </c:pt>
              <c:pt idx="5493">
                <c:v>0.10755726146710119</c:v>
              </c:pt>
              <c:pt idx="5494">
                <c:v>0.10756789784335932</c:v>
              </c:pt>
              <c:pt idx="5495">
                <c:v>0.10758385143020006</c:v>
              </c:pt>
              <c:pt idx="5496">
                <c:v>0.10758454601255558</c:v>
              </c:pt>
              <c:pt idx="5497">
                <c:v>0.10758812026063801</c:v>
              </c:pt>
              <c:pt idx="5498">
                <c:v>0.10759842898571552</c:v>
              </c:pt>
              <c:pt idx="5499">
                <c:v>0.10760896028346285</c:v>
              </c:pt>
              <c:pt idx="5500">
                <c:v>0.10761615554474954</c:v>
              </c:pt>
              <c:pt idx="5501">
                <c:v>0.10761783547691871</c:v>
              </c:pt>
              <c:pt idx="5502">
                <c:v>0.10762867942176076</c:v>
              </c:pt>
              <c:pt idx="5503">
                <c:v>0.10763508356302193</c:v>
              </c:pt>
              <c:pt idx="5504">
                <c:v>0.10764097796156812</c:v>
              </c:pt>
              <c:pt idx="5505">
                <c:v>0.10764473316298076</c:v>
              </c:pt>
              <c:pt idx="5506">
                <c:v>0.10764820736278648</c:v>
              </c:pt>
              <c:pt idx="5507">
                <c:v>0.10767307088472546</c:v>
              </c:pt>
              <c:pt idx="5508">
                <c:v>0.10767370039665805</c:v>
              </c:pt>
              <c:pt idx="5509">
                <c:v>0.10770783170949311</c:v>
              </c:pt>
              <c:pt idx="5510">
                <c:v>0.10771906736115307</c:v>
              </c:pt>
              <c:pt idx="5511">
                <c:v>0.1077255335376949</c:v>
              </c:pt>
              <c:pt idx="5512">
                <c:v>0.10772926661088041</c:v>
              </c:pt>
              <c:pt idx="5513">
                <c:v>0.10774156207732381</c:v>
              </c:pt>
              <c:pt idx="5514">
                <c:v>0.10774636061761216</c:v>
              </c:pt>
              <c:pt idx="5515">
                <c:v>0.10775594640489725</c:v>
              </c:pt>
              <c:pt idx="5516">
                <c:v>0.10776491133426261</c:v>
              </c:pt>
              <c:pt idx="5517">
                <c:v>0.10776615401464439</c:v>
              </c:pt>
              <c:pt idx="5518">
                <c:v>0.10777137946291776</c:v>
              </c:pt>
              <c:pt idx="5519">
                <c:v>0.10778113285912579</c:v>
              </c:pt>
              <c:pt idx="5520">
                <c:v>0.10781629984722717</c:v>
              </c:pt>
              <c:pt idx="5521">
                <c:v>0.10783128969187024</c:v>
              </c:pt>
              <c:pt idx="5522">
                <c:v>0.10784927847202497</c:v>
              </c:pt>
              <c:pt idx="5523">
                <c:v>0.10785068922160289</c:v>
              </c:pt>
              <c:pt idx="5524">
                <c:v>0.10785454887118504</c:v>
              </c:pt>
              <c:pt idx="5525">
                <c:v>0.10786887839625969</c:v>
              </c:pt>
              <c:pt idx="5526">
                <c:v>0.1078747666740146</c:v>
              </c:pt>
              <c:pt idx="5527">
                <c:v>0.10787833428255919</c:v>
              </c:pt>
              <c:pt idx="5528">
                <c:v>0.10789019156625852</c:v>
              </c:pt>
              <c:pt idx="5529">
                <c:v>0.10792504179026018</c:v>
              </c:pt>
              <c:pt idx="5530">
                <c:v>0.10793545379304065</c:v>
              </c:pt>
              <c:pt idx="5531">
                <c:v>0.10794442393488529</c:v>
              </c:pt>
              <c:pt idx="5532">
                <c:v>0.10799998015770969</c:v>
              </c:pt>
              <c:pt idx="5533">
                <c:v>0.10800758728841527</c:v>
              </c:pt>
              <c:pt idx="5534">
                <c:v>0.10802077758887504</c:v>
              </c:pt>
              <c:pt idx="5535">
                <c:v>0.1080382455194619</c:v>
              </c:pt>
              <c:pt idx="5536">
                <c:v>0.10803899282454625</c:v>
              </c:pt>
              <c:pt idx="5537">
                <c:v>0.10806816208437085</c:v>
              </c:pt>
              <c:pt idx="5538">
                <c:v>0.1080716144543851</c:v>
              </c:pt>
              <c:pt idx="5539">
                <c:v>0.1080747893557592</c:v>
              </c:pt>
              <c:pt idx="5540">
                <c:v>0.10808408229246276</c:v>
              </c:pt>
              <c:pt idx="5541">
                <c:v>0.10809007276240795</c:v>
              </c:pt>
              <c:pt idx="5542">
                <c:v>0.10812845318800232</c:v>
              </c:pt>
              <c:pt idx="5543">
                <c:v>0.10813132703315495</c:v>
              </c:pt>
              <c:pt idx="5544">
                <c:v>0.1081387753340511</c:v>
              </c:pt>
              <c:pt idx="5545">
                <c:v>0.10814541764614601</c:v>
              </c:pt>
              <c:pt idx="5546">
                <c:v>0.1081460177337415</c:v>
              </c:pt>
              <c:pt idx="5547">
                <c:v>0.10815344205959077</c:v>
              </c:pt>
              <c:pt idx="5548">
                <c:v>0.1081736390969525</c:v>
              </c:pt>
              <c:pt idx="5549">
                <c:v>0.10818606748685411</c:v>
              </c:pt>
              <c:pt idx="5550">
                <c:v>0.10821041710440439</c:v>
              </c:pt>
              <c:pt idx="5551">
                <c:v>0.10823080220520255</c:v>
              </c:pt>
              <c:pt idx="5552">
                <c:v>0.10823430184875357</c:v>
              </c:pt>
              <c:pt idx="5553">
                <c:v>0.10823939749750353</c:v>
              </c:pt>
              <c:pt idx="5554">
                <c:v>0.10824011860313693</c:v>
              </c:pt>
              <c:pt idx="5555">
                <c:v>0.10824834796591998</c:v>
              </c:pt>
              <c:pt idx="5556">
                <c:v>0.1082566653746472</c:v>
              </c:pt>
              <c:pt idx="5557">
                <c:v>0.10825801794395611</c:v>
              </c:pt>
              <c:pt idx="5558">
                <c:v>0.10825895582514385</c:v>
              </c:pt>
              <c:pt idx="5559">
                <c:v>0.10827435132689296</c:v>
              </c:pt>
              <c:pt idx="5560">
                <c:v>0.10828482316733744</c:v>
              </c:pt>
              <c:pt idx="5561">
                <c:v>0.10828646081791932</c:v>
              </c:pt>
              <c:pt idx="5562">
                <c:v>0.10829221457143265</c:v>
              </c:pt>
              <c:pt idx="5563">
                <c:v>0.10830213853691277</c:v>
              </c:pt>
              <c:pt idx="5564">
                <c:v>0.10831834196920322</c:v>
              </c:pt>
              <c:pt idx="5565">
                <c:v>0.10832951370037511</c:v>
              </c:pt>
              <c:pt idx="5566">
                <c:v>0.10834661205788804</c:v>
              </c:pt>
              <c:pt idx="5567">
                <c:v>0.1083481566802115</c:v>
              </c:pt>
              <c:pt idx="5568">
                <c:v>0.10835074570231329</c:v>
              </c:pt>
              <c:pt idx="5569">
                <c:v>0.10835354755383127</c:v>
              </c:pt>
              <c:pt idx="5570">
                <c:v>0.10835646659621956</c:v>
              </c:pt>
              <c:pt idx="5571">
                <c:v>0.10835751772384179</c:v>
              </c:pt>
              <c:pt idx="5572">
                <c:v>0.10836768357267258</c:v>
              </c:pt>
              <c:pt idx="5573">
                <c:v>0.108374234187067</c:v>
              </c:pt>
              <c:pt idx="5574">
                <c:v>0.10838247649486417</c:v>
              </c:pt>
              <c:pt idx="5575">
                <c:v>0.10838325194609348</c:v>
              </c:pt>
              <c:pt idx="5576">
                <c:v>0.1083854627956807</c:v>
              </c:pt>
              <c:pt idx="5577">
                <c:v>0.10840382270057203</c:v>
              </c:pt>
              <c:pt idx="5578">
                <c:v>0.10843559280536746</c:v>
              </c:pt>
              <c:pt idx="5579">
                <c:v>0.10844337487932966</c:v>
              </c:pt>
              <c:pt idx="5580">
                <c:v>0.10849141393278092</c:v>
              </c:pt>
              <c:pt idx="5581">
                <c:v>0.10850188067065573</c:v>
              </c:pt>
              <c:pt idx="5582">
                <c:v>0.10850948766914344</c:v>
              </c:pt>
              <c:pt idx="5583">
                <c:v>0.10851397635235677</c:v>
              </c:pt>
              <c:pt idx="5584">
                <c:v>0.10851499313961831</c:v>
              </c:pt>
              <c:pt idx="5585">
                <c:v>0.10853198023989921</c:v>
              </c:pt>
              <c:pt idx="5586">
                <c:v>0.10855463769400563</c:v>
              </c:pt>
              <c:pt idx="5587">
                <c:v>0.10856078322660492</c:v>
              </c:pt>
              <c:pt idx="5588">
                <c:v>0.10856429167592806</c:v>
              </c:pt>
              <c:pt idx="5589">
                <c:v>0.10858473215895501</c:v>
              </c:pt>
              <c:pt idx="5590">
                <c:v>0.10859889508360782</c:v>
              </c:pt>
              <c:pt idx="5591">
                <c:v>0.10860282144912249</c:v>
              </c:pt>
              <c:pt idx="5592">
                <c:v>0.10860878140631494</c:v>
              </c:pt>
              <c:pt idx="5593">
                <c:v>0.10861579731444589</c:v>
              </c:pt>
              <c:pt idx="5594">
                <c:v>0.10863683947791949</c:v>
              </c:pt>
              <c:pt idx="5595">
                <c:v>0.10867264824484328</c:v>
              </c:pt>
              <c:pt idx="5596">
                <c:v>0.10868365649038578</c:v>
              </c:pt>
              <c:pt idx="5597">
                <c:v>0.10870321043979454</c:v>
              </c:pt>
              <c:pt idx="5598">
                <c:v>0.1087066152757456</c:v>
              </c:pt>
              <c:pt idx="5599">
                <c:v>0.1087085226499581</c:v>
              </c:pt>
              <c:pt idx="5600">
                <c:v>0.10871903822533285</c:v>
              </c:pt>
              <c:pt idx="5601">
                <c:v>0.10872183502887833</c:v>
              </c:pt>
              <c:pt idx="5602">
                <c:v>0.10872212864023316</c:v>
              </c:pt>
              <c:pt idx="5603">
                <c:v>0.10877039264217647</c:v>
              </c:pt>
              <c:pt idx="5604">
                <c:v>0.10878073880880018</c:v>
              </c:pt>
              <c:pt idx="5605">
                <c:v>0.10878461325429767</c:v>
              </c:pt>
              <c:pt idx="5606">
                <c:v>0.10880601184224456</c:v>
              </c:pt>
              <c:pt idx="5607">
                <c:v>0.10881552403511974</c:v>
              </c:pt>
              <c:pt idx="5608">
                <c:v>0.10881881778930801</c:v>
              </c:pt>
              <c:pt idx="5609">
                <c:v>0.10883394084906781</c:v>
              </c:pt>
              <c:pt idx="5610">
                <c:v>0.10886966875197697</c:v>
              </c:pt>
              <c:pt idx="5611">
                <c:v>0.10891732243588793</c:v>
              </c:pt>
              <c:pt idx="5612">
                <c:v>0.10893623614578196</c:v>
              </c:pt>
              <c:pt idx="5613">
                <c:v>0.10894951764585994</c:v>
              </c:pt>
              <c:pt idx="5614">
                <c:v>0.10897213256030898</c:v>
              </c:pt>
              <c:pt idx="5615">
                <c:v>0.10898187053516012</c:v>
              </c:pt>
              <c:pt idx="5616">
                <c:v>0.10898873248919687</c:v>
              </c:pt>
              <c:pt idx="5617">
                <c:v>0.1089899732998887</c:v>
              </c:pt>
              <c:pt idx="5618">
                <c:v>0.10899307125147822</c:v>
              </c:pt>
              <c:pt idx="5619">
                <c:v>0.10903691420450984</c:v>
              </c:pt>
              <c:pt idx="5620">
                <c:v>0.10904601774772144</c:v>
              </c:pt>
              <c:pt idx="5621">
                <c:v>0.10905199126778505</c:v>
              </c:pt>
              <c:pt idx="5622">
                <c:v>0.10907830254761555</c:v>
              </c:pt>
              <c:pt idx="5623">
                <c:v>0.10908305924141858</c:v>
              </c:pt>
              <c:pt idx="5624">
                <c:v>0.10908791054723056</c:v>
              </c:pt>
              <c:pt idx="5625">
                <c:v>0.1090946923271464</c:v>
              </c:pt>
              <c:pt idx="5626">
                <c:v>0.10910230826352861</c:v>
              </c:pt>
              <c:pt idx="5627">
                <c:v>0.10911131878519438</c:v>
              </c:pt>
              <c:pt idx="5628">
                <c:v>0.10912066607324454</c:v>
              </c:pt>
              <c:pt idx="5629">
                <c:v>0.10912501439256209</c:v>
              </c:pt>
              <c:pt idx="5630">
                <c:v>0.10912732884761485</c:v>
              </c:pt>
              <c:pt idx="5631">
                <c:v>0.10912876760418776</c:v>
              </c:pt>
              <c:pt idx="5632">
                <c:v>0.10915879894384888</c:v>
              </c:pt>
              <c:pt idx="5633">
                <c:v>0.10919203221398605</c:v>
              </c:pt>
              <c:pt idx="5634">
                <c:v>0.10920269896496407</c:v>
              </c:pt>
              <c:pt idx="5635">
                <c:v>0.10920754750479179</c:v>
              </c:pt>
              <c:pt idx="5636">
                <c:v>0.1092118874092209</c:v>
              </c:pt>
              <c:pt idx="5637">
                <c:v>0.1092307067225399</c:v>
              </c:pt>
              <c:pt idx="5638">
                <c:v>0.10923253977194443</c:v>
              </c:pt>
              <c:pt idx="5639">
                <c:v>0.10923741113629552</c:v>
              </c:pt>
              <c:pt idx="5640">
                <c:v>0.10924161398919406</c:v>
              </c:pt>
              <c:pt idx="5641">
                <c:v>0.10924550693292694</c:v>
              </c:pt>
              <c:pt idx="5642">
                <c:v>0.10925458141720579</c:v>
              </c:pt>
              <c:pt idx="5643">
                <c:v>0.10925581973961708</c:v>
              </c:pt>
              <c:pt idx="5644">
                <c:v>0.10926030915519871</c:v>
              </c:pt>
              <c:pt idx="5645">
                <c:v>0.10927910179614675</c:v>
              </c:pt>
              <c:pt idx="5646">
                <c:v>0.10928241038898863</c:v>
              </c:pt>
              <c:pt idx="5647">
                <c:v>0.10928634957405045</c:v>
              </c:pt>
              <c:pt idx="5648">
                <c:v>0.10930128271505314</c:v>
              </c:pt>
              <c:pt idx="5649">
                <c:v>0.10931361327762973</c:v>
              </c:pt>
              <c:pt idx="5650">
                <c:v>0.10933415677943256</c:v>
              </c:pt>
              <c:pt idx="5651">
                <c:v>0.10933697187425077</c:v>
              </c:pt>
              <c:pt idx="5652">
                <c:v>0.1093420006543734</c:v>
              </c:pt>
              <c:pt idx="5653">
                <c:v>0.10934248006004695</c:v>
              </c:pt>
              <c:pt idx="5654">
                <c:v>0.10934270814751101</c:v>
              </c:pt>
              <c:pt idx="5655">
                <c:v>0.10935923616359765</c:v>
              </c:pt>
              <c:pt idx="5656">
                <c:v>0.10935928790577286</c:v>
              </c:pt>
              <c:pt idx="5657">
                <c:v>0.10936183498769873</c:v>
              </c:pt>
              <c:pt idx="5658">
                <c:v>0.1093695191187127</c:v>
              </c:pt>
              <c:pt idx="5659">
                <c:v>0.10937136216441659</c:v>
              </c:pt>
              <c:pt idx="5660">
                <c:v>0.10937691910631132</c:v>
              </c:pt>
              <c:pt idx="5661">
                <c:v>0.10940106507470872</c:v>
              </c:pt>
              <c:pt idx="5662">
                <c:v>0.10941943529998005</c:v>
              </c:pt>
              <c:pt idx="5663">
                <c:v>0.10942244147462278</c:v>
              </c:pt>
              <c:pt idx="5664">
                <c:v>0.10942855011732512</c:v>
              </c:pt>
              <c:pt idx="5665">
                <c:v>0.10946342269672048</c:v>
              </c:pt>
              <c:pt idx="5666">
                <c:v>0.10947206925229977</c:v>
              </c:pt>
              <c:pt idx="5667">
                <c:v>0.1094744831591155</c:v>
              </c:pt>
              <c:pt idx="5668">
                <c:v>0.10948362021747741</c:v>
              </c:pt>
              <c:pt idx="5669">
                <c:v>0.10948913552950541</c:v>
              </c:pt>
              <c:pt idx="5670">
                <c:v>0.10950820971027177</c:v>
              </c:pt>
              <c:pt idx="5671">
                <c:v>0.10951481326299393</c:v>
              </c:pt>
              <c:pt idx="5672">
                <c:v>0.10953193620742878</c:v>
              </c:pt>
              <c:pt idx="5673">
                <c:v>0.10954545394504719</c:v>
              </c:pt>
              <c:pt idx="5674">
                <c:v>0.10954972680735878</c:v>
              </c:pt>
              <c:pt idx="5675">
                <c:v>0.10955412919395696</c:v>
              </c:pt>
              <c:pt idx="5676">
                <c:v>0.10955568477223225</c:v>
              </c:pt>
              <c:pt idx="5677">
                <c:v>0.10956133890900484</c:v>
              </c:pt>
              <c:pt idx="5678">
                <c:v>0.10956950936476033</c:v>
              </c:pt>
              <c:pt idx="5679">
                <c:v>0.10958268713677373</c:v>
              </c:pt>
              <c:pt idx="5680">
                <c:v>0.1096059779052133</c:v>
              </c:pt>
              <c:pt idx="5681">
                <c:v>0.10960764290647911</c:v>
              </c:pt>
              <c:pt idx="5682">
                <c:v>0.109619464249102</c:v>
              </c:pt>
              <c:pt idx="5683">
                <c:v>0.10963319671697319</c:v>
              </c:pt>
              <c:pt idx="5684">
                <c:v>0.10964749090669206</c:v>
              </c:pt>
              <c:pt idx="5685">
                <c:v>0.10965527677365808</c:v>
              </c:pt>
              <c:pt idx="5686">
                <c:v>0.10965857358192667</c:v>
              </c:pt>
              <c:pt idx="5687">
                <c:v>0.10971035884962675</c:v>
              </c:pt>
              <c:pt idx="5688">
                <c:v>0.10971177649790693</c:v>
              </c:pt>
              <c:pt idx="5689">
                <c:v>0.10971537435979968</c:v>
              </c:pt>
              <c:pt idx="5690">
                <c:v>0.10972459610593929</c:v>
              </c:pt>
              <c:pt idx="5691">
                <c:v>0.10972466317247853</c:v>
              </c:pt>
              <c:pt idx="5692">
                <c:v>0.10973067758183465</c:v>
              </c:pt>
              <c:pt idx="5693">
                <c:v>0.10973115360781968</c:v>
              </c:pt>
              <c:pt idx="5694">
                <c:v>0.10974572077797848</c:v>
              </c:pt>
              <c:pt idx="5695">
                <c:v>0.10975023836548993</c:v>
              </c:pt>
              <c:pt idx="5696">
                <c:v>0.10975801248917033</c:v>
              </c:pt>
              <c:pt idx="5697">
                <c:v>0.10977033979329434</c:v>
              </c:pt>
              <c:pt idx="5698">
                <c:v>0.10978497720341449</c:v>
              </c:pt>
              <c:pt idx="5699">
                <c:v>0.10979393775591045</c:v>
              </c:pt>
              <c:pt idx="5700">
                <c:v>0.10979574287980649</c:v>
              </c:pt>
              <c:pt idx="5701">
                <c:v>0.10982852384108872</c:v>
              </c:pt>
              <c:pt idx="5702">
                <c:v>0.10984057275598046</c:v>
              </c:pt>
              <c:pt idx="5703">
                <c:v>0.109850863986345</c:v>
              </c:pt>
              <c:pt idx="5704">
                <c:v>0.10985591404128466</c:v>
              </c:pt>
              <c:pt idx="5705">
                <c:v>0.10987896198016608</c:v>
              </c:pt>
              <c:pt idx="5706">
                <c:v>0.10988293921459646</c:v>
              </c:pt>
              <c:pt idx="5707">
                <c:v>0.10988609664419842</c:v>
              </c:pt>
              <c:pt idx="5708">
                <c:v>0.10988978671807828</c:v>
              </c:pt>
              <c:pt idx="5709">
                <c:v>0.10989127671061763</c:v>
              </c:pt>
              <c:pt idx="5710">
                <c:v>0.10989666651622811</c:v>
              </c:pt>
              <c:pt idx="5711">
                <c:v>0.10990478391764545</c:v>
              </c:pt>
              <c:pt idx="5712">
                <c:v>0.1099091789635554</c:v>
              </c:pt>
              <c:pt idx="5713">
                <c:v>0.109911689693966</c:v>
              </c:pt>
              <c:pt idx="5714">
                <c:v>0.10992015970464582</c:v>
              </c:pt>
              <c:pt idx="5715">
                <c:v>0.10992614378530112</c:v>
              </c:pt>
              <c:pt idx="5716">
                <c:v>0.10994458334950713</c:v>
              </c:pt>
              <c:pt idx="5717">
                <c:v>0.10994649402139231</c:v>
              </c:pt>
              <c:pt idx="5718">
                <c:v>0.11000465067134187</c:v>
              </c:pt>
              <c:pt idx="5719">
                <c:v>0.1100105450067977</c:v>
              </c:pt>
              <c:pt idx="5720">
                <c:v>0.11001563791918256</c:v>
              </c:pt>
              <c:pt idx="5721">
                <c:v>0.11001604805709965</c:v>
              </c:pt>
              <c:pt idx="5722">
                <c:v>0.11004894702711875</c:v>
              </c:pt>
              <c:pt idx="5723">
                <c:v>0.11006422343318155</c:v>
              </c:pt>
              <c:pt idx="5724">
                <c:v>0.1100772976244568</c:v>
              </c:pt>
              <c:pt idx="5725">
                <c:v>0.11007823768695112</c:v>
              </c:pt>
              <c:pt idx="5726">
                <c:v>0.1101397097282803</c:v>
              </c:pt>
              <c:pt idx="5727">
                <c:v>0.11014592771622896</c:v>
              </c:pt>
              <c:pt idx="5728">
                <c:v>0.11015942136726066</c:v>
              </c:pt>
              <c:pt idx="5729">
                <c:v>0.11017410537405166</c:v>
              </c:pt>
              <c:pt idx="5730">
                <c:v>0.11019850664844483</c:v>
              </c:pt>
              <c:pt idx="5731">
                <c:v>0.11020499970818362</c:v>
              </c:pt>
              <c:pt idx="5732">
                <c:v>0.11020782206957253</c:v>
              </c:pt>
              <c:pt idx="5733">
                <c:v>0.11022388772018857</c:v>
              </c:pt>
              <c:pt idx="5734">
                <c:v>0.11022715997147607</c:v>
              </c:pt>
              <c:pt idx="5735">
                <c:v>0.11023710974603974</c:v>
              </c:pt>
              <c:pt idx="5736">
                <c:v>0.11024074188031116</c:v>
              </c:pt>
              <c:pt idx="5737">
                <c:v>0.11025058494027402</c:v>
              </c:pt>
              <c:pt idx="5738">
                <c:v>0.11026156780311792</c:v>
              </c:pt>
              <c:pt idx="5739">
                <c:v>0.11026657122538387</c:v>
              </c:pt>
              <c:pt idx="5740">
                <c:v>0.11027057106247512</c:v>
              </c:pt>
              <c:pt idx="5741">
                <c:v>0.11027403948944661</c:v>
              </c:pt>
              <c:pt idx="5742">
                <c:v>0.1102841004309686</c:v>
              </c:pt>
              <c:pt idx="5743">
                <c:v>0.110317105374946</c:v>
              </c:pt>
              <c:pt idx="5744">
                <c:v>0.11032297207876575</c:v>
              </c:pt>
              <c:pt idx="5745">
                <c:v>0.11033292807249352</c:v>
              </c:pt>
              <c:pt idx="5746">
                <c:v>0.11035356845793005</c:v>
              </c:pt>
              <c:pt idx="5747">
                <c:v>0.11037014318865991</c:v>
              </c:pt>
              <c:pt idx="5748">
                <c:v>0.11037750967015252</c:v>
              </c:pt>
              <c:pt idx="5749">
                <c:v>0.11037874300831763</c:v>
              </c:pt>
              <c:pt idx="5750">
                <c:v>0.1104284941222789</c:v>
              </c:pt>
              <c:pt idx="5751">
                <c:v>0.11044196868310407</c:v>
              </c:pt>
              <c:pt idx="5752">
                <c:v>0.1104424491471229</c:v>
              </c:pt>
              <c:pt idx="5753">
                <c:v>0.11044533325926066</c:v>
              </c:pt>
              <c:pt idx="5754">
                <c:v>0.11045447613902873</c:v>
              </c:pt>
              <c:pt idx="5755">
                <c:v>0.11045960194199088</c:v>
              </c:pt>
              <c:pt idx="5756">
                <c:v>0.11053502967691411</c:v>
              </c:pt>
              <c:pt idx="5757">
                <c:v>0.11056541714033795</c:v>
              </c:pt>
              <c:pt idx="5758">
                <c:v>0.11056743247082511</c:v>
              </c:pt>
              <c:pt idx="5759">
                <c:v>0.11057230253008318</c:v>
              </c:pt>
              <c:pt idx="5760">
                <c:v>0.110588957272265</c:v>
              </c:pt>
              <c:pt idx="5761">
                <c:v>0.11059575897314634</c:v>
              </c:pt>
              <c:pt idx="5762">
                <c:v>0.11060329453413015</c:v>
              </c:pt>
              <c:pt idx="5763">
                <c:v>0.11060568708910173</c:v>
              </c:pt>
              <c:pt idx="5764">
                <c:v>0.11060933320641275</c:v>
              </c:pt>
              <c:pt idx="5765">
                <c:v>0.11061002824380779</c:v>
              </c:pt>
              <c:pt idx="5766">
                <c:v>0.11063164112862177</c:v>
              </c:pt>
              <c:pt idx="5767">
                <c:v>0.11071079945077332</c:v>
              </c:pt>
              <c:pt idx="5768">
                <c:v>0.11073154424894174</c:v>
              </c:pt>
              <c:pt idx="5769">
                <c:v>0.11073906701789037</c:v>
              </c:pt>
              <c:pt idx="5770">
                <c:v>0.11074065141646157</c:v>
              </c:pt>
              <c:pt idx="5771">
                <c:v>0.11075313227778047</c:v>
              </c:pt>
              <c:pt idx="5772">
                <c:v>0.11075352445214579</c:v>
              </c:pt>
              <c:pt idx="5773">
                <c:v>0.110776611157755</c:v>
              </c:pt>
              <c:pt idx="5774">
                <c:v>0.11077665770857775</c:v>
              </c:pt>
              <c:pt idx="5775">
                <c:v>0.11079995495563084</c:v>
              </c:pt>
              <c:pt idx="5776">
                <c:v>0.11080145152658116</c:v>
              </c:pt>
              <c:pt idx="5777">
                <c:v>0.11080774763974729</c:v>
              </c:pt>
              <c:pt idx="5778">
                <c:v>0.11085531627933515</c:v>
              </c:pt>
              <c:pt idx="5779">
                <c:v>0.11086254133464976</c:v>
              </c:pt>
              <c:pt idx="5780">
                <c:v>0.1108890367613688</c:v>
              </c:pt>
              <c:pt idx="5781">
                <c:v>0.11089140649494243</c:v>
              </c:pt>
              <c:pt idx="5782">
                <c:v>0.11091885893414366</c:v>
              </c:pt>
              <c:pt idx="5783">
                <c:v>0.11092664490647709</c:v>
              </c:pt>
              <c:pt idx="5784">
                <c:v>0.11092795109728563</c:v>
              </c:pt>
              <c:pt idx="5785">
                <c:v>0.11092905245606033</c:v>
              </c:pt>
              <c:pt idx="5786">
                <c:v>0.11092924849632611</c:v>
              </c:pt>
              <c:pt idx="5787">
                <c:v>0.11093275516039858</c:v>
              </c:pt>
              <c:pt idx="5788">
                <c:v>0.11094130793093378</c:v>
              </c:pt>
              <c:pt idx="5789">
                <c:v>0.11095820701439088</c:v>
              </c:pt>
              <c:pt idx="5790">
                <c:v>0.11096581159474081</c:v>
              </c:pt>
              <c:pt idx="5791">
                <c:v>0.11096660163159003</c:v>
              </c:pt>
              <c:pt idx="5792">
                <c:v>0.11098910165338252</c:v>
              </c:pt>
              <c:pt idx="5793">
                <c:v>0.11101135585705771</c:v>
              </c:pt>
              <c:pt idx="5794">
                <c:v>0.111019599046239</c:v>
              </c:pt>
              <c:pt idx="5795">
                <c:v>0.11102839980442188</c:v>
              </c:pt>
              <c:pt idx="5796">
                <c:v>0.11103159517620528</c:v>
              </c:pt>
              <c:pt idx="5797">
                <c:v>0.11104239584128189</c:v>
              </c:pt>
              <c:pt idx="5798">
                <c:v>0.11104307960369196</c:v>
              </c:pt>
              <c:pt idx="5799">
                <c:v>0.11105115186448385</c:v>
              </c:pt>
              <c:pt idx="5800">
                <c:v>0.11105470260966095</c:v>
              </c:pt>
              <c:pt idx="5801">
                <c:v>0.1110673958235656</c:v>
              </c:pt>
              <c:pt idx="5802">
                <c:v>0.11109056183588588</c:v>
              </c:pt>
              <c:pt idx="5803">
                <c:v>0.11109786121139636</c:v>
              </c:pt>
              <c:pt idx="5804">
                <c:v>0.11111994691137794</c:v>
              </c:pt>
              <c:pt idx="5805">
                <c:v>0.11113758311902594</c:v>
              </c:pt>
              <c:pt idx="5806">
                <c:v>0.11115000585360756</c:v>
              </c:pt>
              <c:pt idx="5807">
                <c:v>0.11115362789045329</c:v>
              </c:pt>
              <c:pt idx="5808">
                <c:v>0.11116022560565164</c:v>
              </c:pt>
              <c:pt idx="5809">
                <c:v>0.11118479361345529</c:v>
              </c:pt>
              <c:pt idx="5810">
                <c:v>0.11118605222516859</c:v>
              </c:pt>
              <c:pt idx="5811">
                <c:v>0.11119096484815927</c:v>
              </c:pt>
              <c:pt idx="5812">
                <c:v>0.11119123730339843</c:v>
              </c:pt>
              <c:pt idx="5813">
                <c:v>0.11119526260806507</c:v>
              </c:pt>
              <c:pt idx="5814">
                <c:v>0.11119711546430815</c:v>
              </c:pt>
              <c:pt idx="5815">
                <c:v>0.11121733963096639</c:v>
              </c:pt>
              <c:pt idx="5816">
                <c:v>0.11122055427329659</c:v>
              </c:pt>
              <c:pt idx="5817">
                <c:v>0.11122661168260713</c:v>
              </c:pt>
              <c:pt idx="5818">
                <c:v>0.11124278403252029</c:v>
              </c:pt>
              <c:pt idx="5819">
                <c:v>0.11124392699731375</c:v>
              </c:pt>
              <c:pt idx="5820">
                <c:v>0.11126811477820832</c:v>
              </c:pt>
              <c:pt idx="5821">
                <c:v>0.11127243920877089</c:v>
              </c:pt>
              <c:pt idx="5822">
                <c:v>0.1112747444907333</c:v>
              </c:pt>
              <c:pt idx="5823">
                <c:v>0.11128260532295992</c:v>
              </c:pt>
              <c:pt idx="5824">
                <c:v>0.11128283888323197</c:v>
              </c:pt>
              <c:pt idx="5825">
                <c:v>0.11129402391470437</c:v>
              </c:pt>
              <c:pt idx="5826">
                <c:v>0.11129892617629349</c:v>
              </c:pt>
              <c:pt idx="5827">
                <c:v>0.11130390998181279</c:v>
              </c:pt>
              <c:pt idx="5828">
                <c:v>0.1113158131979152</c:v>
              </c:pt>
              <c:pt idx="5829">
                <c:v>0.11132280748829809</c:v>
              </c:pt>
              <c:pt idx="5830">
                <c:v>0.11132286090497419</c:v>
              </c:pt>
              <c:pt idx="5831">
                <c:v>0.11134048215427035</c:v>
              </c:pt>
              <c:pt idx="5832">
                <c:v>0.11136430111075675</c:v>
              </c:pt>
              <c:pt idx="5833">
                <c:v>0.11138614035708146</c:v>
              </c:pt>
              <c:pt idx="5834">
                <c:v>0.11140129213507495</c:v>
              </c:pt>
              <c:pt idx="5835">
                <c:v>0.11140919494983047</c:v>
              </c:pt>
              <c:pt idx="5836">
                <c:v>0.11145563774723086</c:v>
              </c:pt>
              <c:pt idx="5837">
                <c:v>0.11146542371801854</c:v>
              </c:pt>
              <c:pt idx="5838">
                <c:v>0.1114654241094731</c:v>
              </c:pt>
              <c:pt idx="5839">
                <c:v>0.11147963997337701</c:v>
              </c:pt>
              <c:pt idx="5840">
                <c:v>0.11149117478473268</c:v>
              </c:pt>
              <c:pt idx="5841">
                <c:v>0.1114947407066879</c:v>
              </c:pt>
              <c:pt idx="5842">
                <c:v>0.11149891808554116</c:v>
              </c:pt>
              <c:pt idx="5843">
                <c:v>0.11150092313955584</c:v>
              </c:pt>
              <c:pt idx="5844">
                <c:v>0.11151002460805964</c:v>
              </c:pt>
              <c:pt idx="5845">
                <c:v>0.11152219840279329</c:v>
              </c:pt>
              <c:pt idx="5846">
                <c:v>0.11152374415844771</c:v>
              </c:pt>
              <c:pt idx="5847">
                <c:v>0.11152930149731659</c:v>
              </c:pt>
              <c:pt idx="5848">
                <c:v>0.11153748367875896</c:v>
              </c:pt>
              <c:pt idx="5849">
                <c:v>0.11153949409913587</c:v>
              </c:pt>
              <c:pt idx="5850">
                <c:v>0.1115496628812094</c:v>
              </c:pt>
              <c:pt idx="5851">
                <c:v>0.11155316988913518</c:v>
              </c:pt>
              <c:pt idx="5852">
                <c:v>0.11157277291819329</c:v>
              </c:pt>
              <c:pt idx="5853">
                <c:v>0.11157704481205431</c:v>
              </c:pt>
              <c:pt idx="5854">
                <c:v>0.11158148149680436</c:v>
              </c:pt>
              <c:pt idx="5855">
                <c:v>0.11158330438449848</c:v>
              </c:pt>
              <c:pt idx="5856">
                <c:v>0.11162173792189052</c:v>
              </c:pt>
              <c:pt idx="5857">
                <c:v>0.11162906296858152</c:v>
              </c:pt>
              <c:pt idx="5858">
                <c:v>0.11167126956941663</c:v>
              </c:pt>
              <c:pt idx="5859">
                <c:v>0.11167509149982532</c:v>
              </c:pt>
              <c:pt idx="5860">
                <c:v>0.11168273128869984</c:v>
              </c:pt>
              <c:pt idx="5861">
                <c:v>0.11168832507965626</c:v>
              </c:pt>
              <c:pt idx="5862">
                <c:v>0.11169652044939474</c:v>
              </c:pt>
              <c:pt idx="5863">
                <c:v>0.11169931225015386</c:v>
              </c:pt>
              <c:pt idx="5864">
                <c:v>0.11170560776660657</c:v>
              </c:pt>
              <c:pt idx="5865">
                <c:v>0.11171503427097315</c:v>
              </c:pt>
              <c:pt idx="5866">
                <c:v>0.11173287827208349</c:v>
              </c:pt>
              <c:pt idx="5867">
                <c:v>0.11174833426920527</c:v>
              </c:pt>
              <c:pt idx="5868">
                <c:v>0.1117511115750728</c:v>
              </c:pt>
              <c:pt idx="5869">
                <c:v>0.11175177228180989</c:v>
              </c:pt>
              <c:pt idx="5870">
                <c:v>0.11175913530899342</c:v>
              </c:pt>
              <c:pt idx="5871">
                <c:v>0.11176930675016786</c:v>
              </c:pt>
              <c:pt idx="5872">
                <c:v>0.11177932069267514</c:v>
              </c:pt>
              <c:pt idx="5873">
                <c:v>0.11178179848511727</c:v>
              </c:pt>
              <c:pt idx="5874">
                <c:v>0.11179189455505779</c:v>
              </c:pt>
              <c:pt idx="5875">
                <c:v>0.11179397038459297</c:v>
              </c:pt>
              <c:pt idx="5876">
                <c:v>0.11179919149573064</c:v>
              </c:pt>
              <c:pt idx="5877">
                <c:v>0.11182296773830183</c:v>
              </c:pt>
              <c:pt idx="5878">
                <c:v>0.11182383105124254</c:v>
              </c:pt>
              <c:pt idx="5879">
                <c:v>0.11183411615946241</c:v>
              </c:pt>
              <c:pt idx="5880">
                <c:v>0.11188367167117855</c:v>
              </c:pt>
              <c:pt idx="5881">
                <c:v>0.11189103551384175</c:v>
              </c:pt>
              <c:pt idx="5882">
                <c:v>0.11189541151725507</c:v>
              </c:pt>
              <c:pt idx="5883">
                <c:v>0.11189973762308981</c:v>
              </c:pt>
              <c:pt idx="5884">
                <c:v>0.11190610819194866</c:v>
              </c:pt>
              <c:pt idx="5885">
                <c:v>0.11192108533455114</c:v>
              </c:pt>
              <c:pt idx="5886">
                <c:v>0.11193937150015489</c:v>
              </c:pt>
              <c:pt idx="5887">
                <c:v>0.11195144474499112</c:v>
              </c:pt>
              <c:pt idx="5888">
                <c:v>0.11196315789375415</c:v>
              </c:pt>
              <c:pt idx="5889">
                <c:v>0.11199184417853852</c:v>
              </c:pt>
              <c:pt idx="5890">
                <c:v>0.11201236676953177</c:v>
              </c:pt>
              <c:pt idx="5891">
                <c:v>0.1120131388051976</c:v>
              </c:pt>
              <c:pt idx="5892">
                <c:v>0.1120185451566283</c:v>
              </c:pt>
              <c:pt idx="5893">
                <c:v>0.11209767703568145</c:v>
              </c:pt>
              <c:pt idx="5894">
                <c:v>0.11210115143252943</c:v>
              </c:pt>
              <c:pt idx="5895">
                <c:v>0.11210608587554226</c:v>
              </c:pt>
              <c:pt idx="5896">
                <c:v>0.11212877355466752</c:v>
              </c:pt>
              <c:pt idx="5897">
                <c:v>0.11214025195453724</c:v>
              </c:pt>
              <c:pt idx="5898">
                <c:v>0.11215522577807947</c:v>
              </c:pt>
              <c:pt idx="5899">
                <c:v>0.11215667963945028</c:v>
              </c:pt>
              <c:pt idx="5900">
                <c:v>0.11216343630227053</c:v>
              </c:pt>
              <c:pt idx="5901">
                <c:v>0.1121651590442789</c:v>
              </c:pt>
              <c:pt idx="5902">
                <c:v>0.11216688815890669</c:v>
              </c:pt>
              <c:pt idx="5903">
                <c:v>0.11216855178946644</c:v>
              </c:pt>
              <c:pt idx="5904">
                <c:v>0.11217720356305748</c:v>
              </c:pt>
              <c:pt idx="5905">
                <c:v>0.11217979052511552</c:v>
              </c:pt>
              <c:pt idx="5906">
                <c:v>0.1121815206820119</c:v>
              </c:pt>
              <c:pt idx="5907">
                <c:v>0.11221316886472547</c:v>
              </c:pt>
              <c:pt idx="5908">
                <c:v>0.11222975098225321</c:v>
              </c:pt>
              <c:pt idx="5909">
                <c:v>0.1122567217840823</c:v>
              </c:pt>
              <c:pt idx="5910">
                <c:v>0.11225805680802611</c:v>
              </c:pt>
              <c:pt idx="5911">
                <c:v>0.11227778181291118</c:v>
              </c:pt>
              <c:pt idx="5912">
                <c:v>0.11228221580230288</c:v>
              </c:pt>
              <c:pt idx="5913">
                <c:v>0.11229682826742741</c:v>
              </c:pt>
              <c:pt idx="5914">
                <c:v>0.11229919891658391</c:v>
              </c:pt>
              <c:pt idx="5915">
                <c:v>0.1123037032502608</c:v>
              </c:pt>
              <c:pt idx="5916">
                <c:v>0.11230829056458087</c:v>
              </c:pt>
              <c:pt idx="5917">
                <c:v>0.11231193521269459</c:v>
              </c:pt>
              <c:pt idx="5918">
                <c:v>0.11231388159387019</c:v>
              </c:pt>
              <c:pt idx="5919">
                <c:v>0.11231969924917561</c:v>
              </c:pt>
              <c:pt idx="5920">
                <c:v>0.11233232064188847</c:v>
              </c:pt>
              <c:pt idx="5921">
                <c:v>0.11233995568293022</c:v>
              </c:pt>
              <c:pt idx="5922">
                <c:v>0.11234028847404501</c:v>
              </c:pt>
              <c:pt idx="5923">
                <c:v>0.11234091014820254</c:v>
              </c:pt>
              <c:pt idx="5924">
                <c:v>0.11234486720971784</c:v>
              </c:pt>
              <c:pt idx="5925">
                <c:v>0.11236079390932101</c:v>
              </c:pt>
              <c:pt idx="5926">
                <c:v>0.11237044025527065</c:v>
              </c:pt>
              <c:pt idx="5927">
                <c:v>0.11237136469581795</c:v>
              </c:pt>
              <c:pt idx="5928">
                <c:v>0.11237901920251639</c:v>
              </c:pt>
              <c:pt idx="5929">
                <c:v>0.1124120865255616</c:v>
              </c:pt>
              <c:pt idx="5930">
                <c:v>0.11241548661303551</c:v>
              </c:pt>
              <c:pt idx="5931">
                <c:v>0.11242898357385084</c:v>
              </c:pt>
              <c:pt idx="5932">
                <c:v>0.1124446966970529</c:v>
              </c:pt>
              <c:pt idx="5933">
                <c:v>0.11245514082445554</c:v>
              </c:pt>
              <c:pt idx="5934">
                <c:v>0.11246136499516159</c:v>
              </c:pt>
              <c:pt idx="5935">
                <c:v>0.11247449949253539</c:v>
              </c:pt>
              <c:pt idx="5936">
                <c:v>0.11248013054774252</c:v>
              </c:pt>
              <c:pt idx="5937">
                <c:v>0.11250020788952048</c:v>
              </c:pt>
              <c:pt idx="5938">
                <c:v>0.11250706124130046</c:v>
              </c:pt>
              <c:pt idx="5939">
                <c:v>0.11252765876329902</c:v>
              </c:pt>
              <c:pt idx="5940">
                <c:v>0.11253206485540687</c:v>
              </c:pt>
              <c:pt idx="5941">
                <c:v>0.11255019483169301</c:v>
              </c:pt>
              <c:pt idx="5942">
                <c:v>0.11256052697978401</c:v>
              </c:pt>
              <c:pt idx="5943">
                <c:v>0.11256702488092106</c:v>
              </c:pt>
              <c:pt idx="5944">
                <c:v>0.1125674992271896</c:v>
              </c:pt>
              <c:pt idx="5945">
                <c:v>0.11257161094596774</c:v>
              </c:pt>
              <c:pt idx="5946">
                <c:v>0.11258997751461342</c:v>
              </c:pt>
              <c:pt idx="5947">
                <c:v>0.11259106266906201</c:v>
              </c:pt>
              <c:pt idx="5948">
                <c:v>0.11263109446988057</c:v>
              </c:pt>
              <c:pt idx="5949">
                <c:v>0.11264102885256908</c:v>
              </c:pt>
              <c:pt idx="5950">
                <c:v>0.1126512344981946</c:v>
              </c:pt>
              <c:pt idx="5951">
                <c:v>0.11265912233964658</c:v>
              </c:pt>
              <c:pt idx="5952">
                <c:v>0.11265965023238686</c:v>
              </c:pt>
              <c:pt idx="5953">
                <c:v>0.11266062450228338</c:v>
              </c:pt>
              <c:pt idx="5954">
                <c:v>0.11266539420894549</c:v>
              </c:pt>
              <c:pt idx="5955">
                <c:v>0.11268018719175506</c:v>
              </c:pt>
              <c:pt idx="5956">
                <c:v>0.11269374477864176</c:v>
              </c:pt>
              <c:pt idx="5957">
                <c:v>0.11271390397119525</c:v>
              </c:pt>
              <c:pt idx="5958">
                <c:v>0.11272045055864825</c:v>
              </c:pt>
              <c:pt idx="5959">
                <c:v>0.11272432921919201</c:v>
              </c:pt>
              <c:pt idx="5960">
                <c:v>0.11273279092954064</c:v>
              </c:pt>
              <c:pt idx="5961">
                <c:v>0.11273810489816383</c:v>
              </c:pt>
              <c:pt idx="5962">
                <c:v>0.11278176489108843</c:v>
              </c:pt>
              <c:pt idx="5963">
                <c:v>0.1127940735294569</c:v>
              </c:pt>
              <c:pt idx="5964">
                <c:v>0.11279973816785523</c:v>
              </c:pt>
              <c:pt idx="5965">
                <c:v>0.11279982755163366</c:v>
              </c:pt>
              <c:pt idx="5966">
                <c:v>0.11279988690214739</c:v>
              </c:pt>
              <c:pt idx="5967">
                <c:v>0.11281957262769064</c:v>
              </c:pt>
              <c:pt idx="5968">
                <c:v>0.11282368805269999</c:v>
              </c:pt>
              <c:pt idx="5969">
                <c:v>0.11282403586854162</c:v>
              </c:pt>
              <c:pt idx="5970">
                <c:v>0.1128264363798941</c:v>
              </c:pt>
              <c:pt idx="5971">
                <c:v>0.11283005272562537</c:v>
              </c:pt>
              <c:pt idx="5972">
                <c:v>0.11283090974404821</c:v>
              </c:pt>
              <c:pt idx="5973">
                <c:v>0.11283984773436495</c:v>
              </c:pt>
              <c:pt idx="5974">
                <c:v>0.11284685931226689</c:v>
              </c:pt>
              <c:pt idx="5975">
                <c:v>0.11285391829304459</c:v>
              </c:pt>
              <c:pt idx="5976">
                <c:v>0.11285692767148817</c:v>
              </c:pt>
              <c:pt idx="5977">
                <c:v>0.11288008972071378</c:v>
              </c:pt>
              <c:pt idx="5978">
                <c:v>0.11289090992963922</c:v>
              </c:pt>
              <c:pt idx="5979">
                <c:v>0.11290257124661726</c:v>
              </c:pt>
              <c:pt idx="5980">
                <c:v>0.11290577371818432</c:v>
              </c:pt>
              <c:pt idx="5981">
                <c:v>0.11291253657307576</c:v>
              </c:pt>
              <c:pt idx="5982">
                <c:v>0.112922850810354</c:v>
              </c:pt>
              <c:pt idx="5983">
                <c:v>0.11292431758367942</c:v>
              </c:pt>
              <c:pt idx="5984">
                <c:v>0.1129249798548977</c:v>
              </c:pt>
              <c:pt idx="5985">
                <c:v>0.11293329055355997</c:v>
              </c:pt>
              <c:pt idx="5986">
                <c:v>0.1129336570956876</c:v>
              </c:pt>
              <c:pt idx="5987">
                <c:v>0.11294907118555655</c:v>
              </c:pt>
              <c:pt idx="5988">
                <c:v>0.11296734657855599</c:v>
              </c:pt>
              <c:pt idx="5989">
                <c:v>0.11296775976536647</c:v>
              </c:pt>
              <c:pt idx="5990">
                <c:v>0.11300216392801912</c:v>
              </c:pt>
              <c:pt idx="5991">
                <c:v>0.1130148691191963</c:v>
              </c:pt>
              <c:pt idx="5992">
                <c:v>0.11301954277071943</c:v>
              </c:pt>
              <c:pt idx="5993">
                <c:v>0.11302731932660488</c:v>
              </c:pt>
              <c:pt idx="5994">
                <c:v>0.11305927790347643</c:v>
              </c:pt>
              <c:pt idx="5995">
                <c:v>0.1130601833859978</c:v>
              </c:pt>
              <c:pt idx="5996">
                <c:v>0.1130726363226584</c:v>
              </c:pt>
              <c:pt idx="5997">
                <c:v>0.1130753099933684</c:v>
              </c:pt>
              <c:pt idx="5998">
                <c:v>0.11308034338273322</c:v>
              </c:pt>
              <c:pt idx="5999">
                <c:v>0.11308550272054392</c:v>
              </c:pt>
              <c:pt idx="6000">
                <c:v>0.11309882958212572</c:v>
              </c:pt>
              <c:pt idx="6001">
                <c:v>0.113099880844739</c:v>
              </c:pt>
              <c:pt idx="6002">
                <c:v>0.11310350734545652</c:v>
              </c:pt>
              <c:pt idx="6003">
                <c:v>0.11312303626720158</c:v>
              </c:pt>
              <c:pt idx="6004">
                <c:v>0.1131262692810871</c:v>
              </c:pt>
              <c:pt idx="6005">
                <c:v>0.11313009195622012</c:v>
              </c:pt>
              <c:pt idx="6006">
                <c:v>0.11313781452096712</c:v>
              </c:pt>
              <c:pt idx="6007">
                <c:v>0.11314517517582538</c:v>
              </c:pt>
              <c:pt idx="6008">
                <c:v>0.11314999448463918</c:v>
              </c:pt>
              <c:pt idx="6009">
                <c:v>0.11318925536184198</c:v>
              </c:pt>
              <c:pt idx="6010">
                <c:v>0.11319317637899652</c:v>
              </c:pt>
              <c:pt idx="6011">
                <c:v>0.11319584924202859</c:v>
              </c:pt>
              <c:pt idx="6012">
                <c:v>0.11320407364024081</c:v>
              </c:pt>
              <c:pt idx="6013">
                <c:v>0.11321060141728118</c:v>
              </c:pt>
              <c:pt idx="6014">
                <c:v>0.11321929398047033</c:v>
              </c:pt>
              <c:pt idx="6015">
                <c:v>0.11321945349478837</c:v>
              </c:pt>
              <c:pt idx="6016">
                <c:v>0.11324011242332281</c:v>
              </c:pt>
              <c:pt idx="6017">
                <c:v>0.11324411765538633</c:v>
              </c:pt>
              <c:pt idx="6018">
                <c:v>0.11325606611976277</c:v>
              </c:pt>
              <c:pt idx="6019">
                <c:v>0.11326294705211339</c:v>
              </c:pt>
              <c:pt idx="6020">
                <c:v>0.11326661705302767</c:v>
              </c:pt>
              <c:pt idx="6021">
                <c:v>0.11326928445345488</c:v>
              </c:pt>
              <c:pt idx="6022">
                <c:v>0.11327211814684834</c:v>
              </c:pt>
              <c:pt idx="6023">
                <c:v>0.11328116027422769</c:v>
              </c:pt>
              <c:pt idx="6024">
                <c:v>0.11328438663444873</c:v>
              </c:pt>
              <c:pt idx="6025">
                <c:v>0.11328842965596474</c:v>
              </c:pt>
              <c:pt idx="6026">
                <c:v>0.11329228087955069</c:v>
              </c:pt>
              <c:pt idx="6027">
                <c:v>0.1133038306873153</c:v>
              </c:pt>
              <c:pt idx="6028">
                <c:v>0.11330513690743134</c:v>
              </c:pt>
              <c:pt idx="6029">
                <c:v>0.11331014411898867</c:v>
              </c:pt>
              <c:pt idx="6030">
                <c:v>0.11331203357772147</c:v>
              </c:pt>
              <c:pt idx="6031">
                <c:v>0.11333253370611354</c:v>
              </c:pt>
              <c:pt idx="6032">
                <c:v>0.11333501785254418</c:v>
              </c:pt>
              <c:pt idx="6033">
                <c:v>0.1133371919371958</c:v>
              </c:pt>
              <c:pt idx="6034">
                <c:v>0.11334754070112067</c:v>
              </c:pt>
              <c:pt idx="6035">
                <c:v>0.1133618480065247</c:v>
              </c:pt>
              <c:pt idx="6036">
                <c:v>0.11336864023533071</c:v>
              </c:pt>
              <c:pt idx="6037">
                <c:v>0.11339432387030453</c:v>
              </c:pt>
              <c:pt idx="6038">
                <c:v>0.11340898337779477</c:v>
              </c:pt>
              <c:pt idx="6039">
                <c:v>0.11341328822359917</c:v>
              </c:pt>
              <c:pt idx="6040">
                <c:v>0.11342554543781662</c:v>
              </c:pt>
              <c:pt idx="6041">
                <c:v>0.11343295411569926</c:v>
              </c:pt>
              <c:pt idx="6042">
                <c:v>0.11343661588272909</c:v>
              </c:pt>
              <c:pt idx="6043">
                <c:v>0.11344519458423254</c:v>
              </c:pt>
              <c:pt idx="6044">
                <c:v>0.11344919322987451</c:v>
              </c:pt>
              <c:pt idx="6045">
                <c:v>0.11346092019188665</c:v>
              </c:pt>
              <c:pt idx="6046">
                <c:v>0.11347418740645812</c:v>
              </c:pt>
              <c:pt idx="6047">
                <c:v>0.11347675907528836</c:v>
              </c:pt>
              <c:pt idx="6048">
                <c:v>0.11348852338078101</c:v>
              </c:pt>
              <c:pt idx="6049">
                <c:v>0.11350266087175963</c:v>
              </c:pt>
              <c:pt idx="6050">
                <c:v>0.11350484291438857</c:v>
              </c:pt>
              <c:pt idx="6051">
                <c:v>0.11352546396071966</c:v>
              </c:pt>
              <c:pt idx="6052">
                <c:v>0.11355280698531513</c:v>
              </c:pt>
              <c:pt idx="6053">
                <c:v>0.11357134009445238</c:v>
              </c:pt>
              <c:pt idx="6054">
                <c:v>0.11357134125775277</c:v>
              </c:pt>
              <c:pt idx="6055">
                <c:v>0.11357441118240018</c:v>
              </c:pt>
              <c:pt idx="6056">
                <c:v>0.11359005040480623</c:v>
              </c:pt>
              <c:pt idx="6057">
                <c:v>0.11360596775142769</c:v>
              </c:pt>
              <c:pt idx="6058">
                <c:v>0.1136101448266866</c:v>
              </c:pt>
              <c:pt idx="6059">
                <c:v>0.11362775614949919</c:v>
              </c:pt>
              <c:pt idx="6060">
                <c:v>0.11364729366647842</c:v>
              </c:pt>
              <c:pt idx="6061">
                <c:v>0.11365899863811704</c:v>
              </c:pt>
              <c:pt idx="6062">
                <c:v>0.11367183369991048</c:v>
              </c:pt>
              <c:pt idx="6063">
                <c:v>0.11367375436739373</c:v>
              </c:pt>
              <c:pt idx="6064">
                <c:v>0.11368002233884608</c:v>
              </c:pt>
              <c:pt idx="6065">
                <c:v>0.11370505809083487</c:v>
              </c:pt>
              <c:pt idx="6066">
                <c:v>0.11373392127129998</c:v>
              </c:pt>
              <c:pt idx="6067">
                <c:v>0.11374770352176709</c:v>
              </c:pt>
              <c:pt idx="6068">
                <c:v>0.11375882397353032</c:v>
              </c:pt>
              <c:pt idx="6069">
                <c:v>0.1137717787652387</c:v>
              </c:pt>
              <c:pt idx="6070">
                <c:v>0.11377717860570032</c:v>
              </c:pt>
              <c:pt idx="6071">
                <c:v>0.11377866215138356</c:v>
              </c:pt>
              <c:pt idx="6072">
                <c:v>0.11379528822695391</c:v>
              </c:pt>
              <c:pt idx="6073">
                <c:v>0.11379616734483149</c:v>
              </c:pt>
              <c:pt idx="6074">
                <c:v>0.11380614304391283</c:v>
              </c:pt>
              <c:pt idx="6075">
                <c:v>0.11381276051395448</c:v>
              </c:pt>
              <c:pt idx="6076">
                <c:v>0.11383018569183838</c:v>
              </c:pt>
              <c:pt idx="6077">
                <c:v>0.11384996446905146</c:v>
              </c:pt>
              <c:pt idx="6078">
                <c:v>0.11385112720572468</c:v>
              </c:pt>
              <c:pt idx="6079">
                <c:v>0.11386729550732305</c:v>
              </c:pt>
              <c:pt idx="6080">
                <c:v>0.11389215573892528</c:v>
              </c:pt>
              <c:pt idx="6081">
                <c:v>0.11389524169384149</c:v>
              </c:pt>
              <c:pt idx="6082">
                <c:v>0.11392124202755757</c:v>
              </c:pt>
              <c:pt idx="6083">
                <c:v>0.11393642724163895</c:v>
              </c:pt>
              <c:pt idx="6084">
                <c:v>0.11394767523246124</c:v>
              </c:pt>
              <c:pt idx="6085">
                <c:v>0.11394768544541323</c:v>
              </c:pt>
              <c:pt idx="6086">
                <c:v>0.11394850228849211</c:v>
              </c:pt>
              <c:pt idx="6087">
                <c:v>0.11395245364429279</c:v>
              </c:pt>
              <c:pt idx="6088">
                <c:v>0.11395714643351695</c:v>
              </c:pt>
              <c:pt idx="6089">
                <c:v>0.11395721283241267</c:v>
              </c:pt>
              <c:pt idx="6090">
                <c:v>0.11396796983145659</c:v>
              </c:pt>
              <c:pt idx="6091">
                <c:v>0.11398345156592796</c:v>
              </c:pt>
              <c:pt idx="6092">
                <c:v>0.11398905970612809</c:v>
              </c:pt>
              <c:pt idx="6093">
                <c:v>0.11400378399862493</c:v>
              </c:pt>
              <c:pt idx="6094">
                <c:v>0.11400502455930038</c:v>
              </c:pt>
              <c:pt idx="6095">
                <c:v>0.11401636284205656</c:v>
              </c:pt>
              <c:pt idx="6096">
                <c:v>0.11404900699189695</c:v>
              </c:pt>
              <c:pt idx="6097">
                <c:v>0.11405655681705697</c:v>
              </c:pt>
              <c:pt idx="6098">
                <c:v>0.11406888083628601</c:v>
              </c:pt>
              <c:pt idx="6099">
                <c:v>0.11407351431681879</c:v>
              </c:pt>
              <c:pt idx="6100">
                <c:v>0.11407895900490425</c:v>
              </c:pt>
              <c:pt idx="6101">
                <c:v>0.11407954245507704</c:v>
              </c:pt>
              <c:pt idx="6102">
                <c:v>0.11408510391473854</c:v>
              </c:pt>
              <c:pt idx="6103">
                <c:v>0.11410700210786491</c:v>
              </c:pt>
              <c:pt idx="6104">
                <c:v>0.11411528366063249</c:v>
              </c:pt>
              <c:pt idx="6105">
                <c:v>0.11411923177399035</c:v>
              </c:pt>
              <c:pt idx="6106">
                <c:v>0.11412517007025783</c:v>
              </c:pt>
              <c:pt idx="6107">
                <c:v>0.11413052939177672</c:v>
              </c:pt>
              <c:pt idx="6108">
                <c:v>0.11414533200801726</c:v>
              </c:pt>
              <c:pt idx="6109">
                <c:v>0.11415854129364128</c:v>
              </c:pt>
              <c:pt idx="6110">
                <c:v>0.11417643332168161</c:v>
              </c:pt>
              <c:pt idx="6111">
                <c:v>0.11419052962995292</c:v>
              </c:pt>
              <c:pt idx="6112">
                <c:v>0.11419936014208376</c:v>
              </c:pt>
              <c:pt idx="6113">
                <c:v>0.11423282752074372</c:v>
              </c:pt>
              <c:pt idx="6114">
                <c:v>0.11423386533992279</c:v>
              </c:pt>
              <c:pt idx="6115">
                <c:v>0.11424696826826625</c:v>
              </c:pt>
              <c:pt idx="6116">
                <c:v>0.11426816449766457</c:v>
              </c:pt>
              <c:pt idx="6117">
                <c:v>0.11428071371790097</c:v>
              </c:pt>
              <c:pt idx="6118">
                <c:v>0.11431687470429865</c:v>
              </c:pt>
              <c:pt idx="6119">
                <c:v>0.11432052363788685</c:v>
              </c:pt>
              <c:pt idx="6120">
                <c:v>0.11432716016143754</c:v>
              </c:pt>
              <c:pt idx="6121">
                <c:v>0.11433001667532372</c:v>
              </c:pt>
              <c:pt idx="6122">
                <c:v>0.11433077931792449</c:v>
              </c:pt>
              <c:pt idx="6123">
                <c:v>0.11435873404122955</c:v>
              </c:pt>
              <c:pt idx="6124">
                <c:v>0.1143679287834454</c:v>
              </c:pt>
              <c:pt idx="6125">
                <c:v>0.11436981470375721</c:v>
              </c:pt>
              <c:pt idx="6126">
                <c:v>0.11438660291401552</c:v>
              </c:pt>
              <c:pt idx="6127">
                <c:v>0.11442694081105516</c:v>
              </c:pt>
              <c:pt idx="6128">
                <c:v>0.11442831772913703</c:v>
              </c:pt>
              <c:pt idx="6129">
                <c:v>0.11443328731420159</c:v>
              </c:pt>
              <c:pt idx="6130">
                <c:v>0.11443598758394456</c:v>
              </c:pt>
              <c:pt idx="6131">
                <c:v>0.1144715003791176</c:v>
              </c:pt>
              <c:pt idx="6132">
                <c:v>0.11447313784218549</c:v>
              </c:pt>
              <c:pt idx="6133">
                <c:v>0.11448092600585948</c:v>
              </c:pt>
              <c:pt idx="6134">
                <c:v>0.11448682763063797</c:v>
              </c:pt>
              <c:pt idx="6135">
                <c:v>0.11450519180100353</c:v>
              </c:pt>
              <c:pt idx="6136">
                <c:v>0.11450973933101079</c:v>
              </c:pt>
              <c:pt idx="6137">
                <c:v>0.11455121529855983</c:v>
              </c:pt>
              <c:pt idx="6138">
                <c:v>0.11455122781944786</c:v>
              </c:pt>
              <c:pt idx="6139">
                <c:v>0.11455459121170898</c:v>
              </c:pt>
              <c:pt idx="6140">
                <c:v>0.11455555703883484</c:v>
              </c:pt>
              <c:pt idx="6141">
                <c:v>0.11456223135144872</c:v>
              </c:pt>
              <c:pt idx="6142">
                <c:v>0.11458139267138213</c:v>
              </c:pt>
              <c:pt idx="6143">
                <c:v>0.11458801337772188</c:v>
              </c:pt>
              <c:pt idx="6144">
                <c:v>0.11459616313424646</c:v>
              </c:pt>
              <c:pt idx="6145">
                <c:v>0.11459758636476192</c:v>
              </c:pt>
              <c:pt idx="6146">
                <c:v>0.11459889751979156</c:v>
              </c:pt>
              <c:pt idx="6147">
                <c:v>0.11460941079200108</c:v>
              </c:pt>
              <c:pt idx="6148">
                <c:v>0.11462007858858493</c:v>
              </c:pt>
              <c:pt idx="6149">
                <c:v>0.11464256793974309</c:v>
              </c:pt>
              <c:pt idx="6150">
                <c:v>0.11464360035784125</c:v>
              </c:pt>
              <c:pt idx="6151">
                <c:v>0.11465134289259861</c:v>
              </c:pt>
              <c:pt idx="6152">
                <c:v>0.11465916323745586</c:v>
              </c:pt>
              <c:pt idx="6153">
                <c:v>0.11467487348662241</c:v>
              </c:pt>
              <c:pt idx="6154">
                <c:v>0.11471246327133414</c:v>
              </c:pt>
              <c:pt idx="6155">
                <c:v>0.11471321487521169</c:v>
              </c:pt>
              <c:pt idx="6156">
                <c:v>0.11472250783939489</c:v>
              </c:pt>
              <c:pt idx="6157">
                <c:v>0.11474024268269573</c:v>
              </c:pt>
              <c:pt idx="6158">
                <c:v>0.11474112981965881</c:v>
              </c:pt>
              <c:pt idx="6159">
                <c:v>0.11475211041787718</c:v>
              </c:pt>
              <c:pt idx="6160">
                <c:v>0.1147791673225016</c:v>
              </c:pt>
              <c:pt idx="6161">
                <c:v>0.11480860462039399</c:v>
              </c:pt>
              <c:pt idx="6162">
                <c:v>0.1148339192058829</c:v>
              </c:pt>
              <c:pt idx="6163">
                <c:v>0.1148345083816022</c:v>
              </c:pt>
              <c:pt idx="6164">
                <c:v>0.11485042696914941</c:v>
              </c:pt>
              <c:pt idx="6165">
                <c:v>0.11486123568356439</c:v>
              </c:pt>
              <c:pt idx="6166">
                <c:v>0.11486314355686883</c:v>
              </c:pt>
              <c:pt idx="6167">
                <c:v>0.1148749764206666</c:v>
              </c:pt>
              <c:pt idx="6168">
                <c:v>0.11488076601986778</c:v>
              </c:pt>
              <c:pt idx="6169">
                <c:v>0.11489467599389325</c:v>
              </c:pt>
              <c:pt idx="6170">
                <c:v>0.11490313364763684</c:v>
              </c:pt>
              <c:pt idx="6171">
                <c:v>0.11492456872105226</c:v>
              </c:pt>
              <c:pt idx="6172">
                <c:v>0.11492943365635147</c:v>
              </c:pt>
              <c:pt idx="6173">
                <c:v>0.11493690286573893</c:v>
              </c:pt>
              <c:pt idx="6174">
                <c:v>0.11495094852752415</c:v>
              </c:pt>
              <c:pt idx="6175">
                <c:v>0.11495517632403469</c:v>
              </c:pt>
              <c:pt idx="6176">
                <c:v>0.1149584181999677</c:v>
              </c:pt>
              <c:pt idx="6177">
                <c:v>0.11496280987621206</c:v>
              </c:pt>
              <c:pt idx="6178">
                <c:v>0.11496661932195502</c:v>
              </c:pt>
              <c:pt idx="6179">
                <c:v>0.11497328698616417</c:v>
              </c:pt>
              <c:pt idx="6180">
                <c:v>0.1149740845081105</c:v>
              </c:pt>
              <c:pt idx="6181">
                <c:v>0.11498002162578289</c:v>
              </c:pt>
              <c:pt idx="6182">
                <c:v>0.11498111579608211</c:v>
              </c:pt>
              <c:pt idx="6183">
                <c:v>0.1150065528852639</c:v>
              </c:pt>
              <c:pt idx="6184">
                <c:v>0.11500785834327296</c:v>
              </c:pt>
              <c:pt idx="6185">
                <c:v>0.11502122695875558</c:v>
              </c:pt>
              <c:pt idx="6186">
                <c:v>0.11503387530043614</c:v>
              </c:pt>
              <c:pt idx="6187">
                <c:v>0.11503568732067226</c:v>
              </c:pt>
              <c:pt idx="6188">
                <c:v>0.11504187903687936</c:v>
              </c:pt>
              <c:pt idx="6189">
                <c:v>0.11505214938314968</c:v>
              </c:pt>
              <c:pt idx="6190">
                <c:v>0.11505755294047693</c:v>
              </c:pt>
              <c:pt idx="6191">
                <c:v>0.11509223028449971</c:v>
              </c:pt>
              <c:pt idx="6192">
                <c:v>0.11509571438807069</c:v>
              </c:pt>
              <c:pt idx="6193">
                <c:v>0.11512298788521487</c:v>
              </c:pt>
              <c:pt idx="6194">
                <c:v>0.11513227867873084</c:v>
              </c:pt>
              <c:pt idx="6195">
                <c:v>0.11513474901467857</c:v>
              </c:pt>
              <c:pt idx="6196">
                <c:v>0.11513519080889553</c:v>
              </c:pt>
              <c:pt idx="6197">
                <c:v>0.11513750047405848</c:v>
              </c:pt>
              <c:pt idx="6198">
                <c:v>0.11514384867512002</c:v>
              </c:pt>
              <c:pt idx="6199">
                <c:v>0.11514505212792786</c:v>
              </c:pt>
              <c:pt idx="6200">
                <c:v>0.11515173743789692</c:v>
              </c:pt>
              <c:pt idx="6201">
                <c:v>0.11515349663690569</c:v>
              </c:pt>
              <c:pt idx="6202">
                <c:v>0.11515767612544554</c:v>
              </c:pt>
              <c:pt idx="6203">
                <c:v>0.11516956066825551</c:v>
              </c:pt>
              <c:pt idx="6204">
                <c:v>0.11518833586489111</c:v>
              </c:pt>
              <c:pt idx="6205">
                <c:v>0.11521945593302171</c:v>
              </c:pt>
              <c:pt idx="6206">
                <c:v>0.11522202113927774</c:v>
              </c:pt>
              <c:pt idx="6207">
                <c:v>0.11522317654185853</c:v>
              </c:pt>
              <c:pt idx="6208">
                <c:v>0.1152249305693781</c:v>
              </c:pt>
              <c:pt idx="6209">
                <c:v>0.11523372785000166</c:v>
              </c:pt>
              <c:pt idx="6210">
                <c:v>0.11525046066365376</c:v>
              </c:pt>
              <c:pt idx="6211">
                <c:v>0.11525398063519671</c:v>
              </c:pt>
              <c:pt idx="6212">
                <c:v>0.1152573516614349</c:v>
              </c:pt>
              <c:pt idx="6213">
                <c:v>0.11526348397347967</c:v>
              </c:pt>
              <c:pt idx="6214">
                <c:v>0.1152673044818711</c:v>
              </c:pt>
              <c:pt idx="6215">
                <c:v>0.11528265944780168</c:v>
              </c:pt>
              <c:pt idx="6216">
                <c:v>0.11528730303783044</c:v>
              </c:pt>
              <c:pt idx="6217">
                <c:v>0.11530103959113634</c:v>
              </c:pt>
              <c:pt idx="6218">
                <c:v>0.11530154082615671</c:v>
              </c:pt>
              <c:pt idx="6219">
                <c:v>0.11531426838073928</c:v>
              </c:pt>
              <c:pt idx="6220">
                <c:v>0.11533079624571865</c:v>
              </c:pt>
              <c:pt idx="6221">
                <c:v>0.11533561709358504</c:v>
              </c:pt>
              <c:pt idx="6222">
                <c:v>0.1153598490757554</c:v>
              </c:pt>
              <c:pt idx="6223">
                <c:v>0.11537129003738772</c:v>
              </c:pt>
              <c:pt idx="6224">
                <c:v>0.11537648865911551</c:v>
              </c:pt>
              <c:pt idx="6225">
                <c:v>0.11538566426926782</c:v>
              </c:pt>
              <c:pt idx="6226">
                <c:v>0.11539434363256293</c:v>
              </c:pt>
              <c:pt idx="6227">
                <c:v>0.11539792138974321</c:v>
              </c:pt>
              <c:pt idx="6228">
                <c:v>0.11541132139646922</c:v>
              </c:pt>
              <c:pt idx="6229">
                <c:v>0.11542499224955627</c:v>
              </c:pt>
              <c:pt idx="6230">
                <c:v>0.11542766509911336</c:v>
              </c:pt>
              <c:pt idx="6231">
                <c:v>0.1154381709699679</c:v>
              </c:pt>
              <c:pt idx="6232">
                <c:v>0.11543818088477732</c:v>
              </c:pt>
              <c:pt idx="6233">
                <c:v>0.11545357129779771</c:v>
              </c:pt>
              <c:pt idx="6234">
                <c:v>0.11547745351871203</c:v>
              </c:pt>
              <c:pt idx="6235">
                <c:v>0.11550761475791749</c:v>
              </c:pt>
              <c:pt idx="6236">
                <c:v>0.11553017591744687</c:v>
              </c:pt>
              <c:pt idx="6237">
                <c:v>0.11554527105125251</c:v>
              </c:pt>
              <c:pt idx="6238">
                <c:v>0.11557752580787689</c:v>
              </c:pt>
              <c:pt idx="6239">
                <c:v>0.11557931104767737</c:v>
              </c:pt>
              <c:pt idx="6240">
                <c:v>0.11557938569497758</c:v>
              </c:pt>
              <c:pt idx="6241">
                <c:v>0.11561510923186524</c:v>
              </c:pt>
              <c:pt idx="6242">
                <c:v>0.11562356868443417</c:v>
              </c:pt>
              <c:pt idx="6243">
                <c:v>0.11563378143084267</c:v>
              </c:pt>
              <c:pt idx="6244">
                <c:v>0.1156350504897579</c:v>
              </c:pt>
              <c:pt idx="6245">
                <c:v>0.11563557208128129</c:v>
              </c:pt>
              <c:pt idx="6246">
                <c:v>0.11564334759670168</c:v>
              </c:pt>
              <c:pt idx="6247">
                <c:v>0.11566088518234834</c:v>
              </c:pt>
              <c:pt idx="6248">
                <c:v>0.11567316144955164</c:v>
              </c:pt>
              <c:pt idx="6249">
                <c:v>0.11568110006475488</c:v>
              </c:pt>
              <c:pt idx="6250">
                <c:v>0.11568953472266906</c:v>
              </c:pt>
              <c:pt idx="6251">
                <c:v>0.11569001874384821</c:v>
              </c:pt>
              <c:pt idx="6252">
                <c:v>0.1156900509858</c:v>
              </c:pt>
              <c:pt idx="6253">
                <c:v>0.1157154582038683</c:v>
              </c:pt>
              <c:pt idx="6254">
                <c:v>0.11572342818390846</c:v>
              </c:pt>
              <c:pt idx="6255">
                <c:v>0.11573431873959249</c:v>
              </c:pt>
              <c:pt idx="6256">
                <c:v>0.1157403198261663</c:v>
              </c:pt>
              <c:pt idx="6257">
                <c:v>0.11578131153335788</c:v>
              </c:pt>
              <c:pt idx="6258">
                <c:v>0.11578164964699521</c:v>
              </c:pt>
              <c:pt idx="6259">
                <c:v>0.11581159166533277</c:v>
              </c:pt>
              <c:pt idx="6260">
                <c:v>0.11583460366283833</c:v>
              </c:pt>
              <c:pt idx="6261">
                <c:v>0.11585982233945269</c:v>
              </c:pt>
              <c:pt idx="6262">
                <c:v>0.11587101596632819</c:v>
              </c:pt>
              <c:pt idx="6263">
                <c:v>0.11587184968286447</c:v>
              </c:pt>
              <c:pt idx="6264">
                <c:v>0.11587793416558648</c:v>
              </c:pt>
              <c:pt idx="6265">
                <c:v>0.11588380955135186</c:v>
              </c:pt>
              <c:pt idx="6266">
                <c:v>0.11591235481432743</c:v>
              </c:pt>
              <c:pt idx="6267">
                <c:v>0.11593171368079189</c:v>
              </c:pt>
              <c:pt idx="6268">
                <c:v>0.11593338397358487</c:v>
              </c:pt>
              <c:pt idx="6269">
                <c:v>0.1159381046927383</c:v>
              </c:pt>
              <c:pt idx="6270">
                <c:v>0.11593971985594398</c:v>
              </c:pt>
              <c:pt idx="6271">
                <c:v>0.11594761463927049</c:v>
              </c:pt>
              <c:pt idx="6272">
                <c:v>0.11596152683093654</c:v>
              </c:pt>
              <c:pt idx="6273">
                <c:v>0.11598454579175428</c:v>
              </c:pt>
              <c:pt idx="6274">
                <c:v>0.11598466706256666</c:v>
              </c:pt>
              <c:pt idx="6275">
                <c:v>0.11600272546789683</c:v>
              </c:pt>
              <c:pt idx="6276">
                <c:v>0.11600737661799219</c:v>
              </c:pt>
              <c:pt idx="6277">
                <c:v>0.11601528596385351</c:v>
              </c:pt>
              <c:pt idx="6278">
                <c:v>0.11602151550662065</c:v>
              </c:pt>
              <c:pt idx="6279">
                <c:v>0.11603835144116846</c:v>
              </c:pt>
              <c:pt idx="6280">
                <c:v>0.11605461294072969</c:v>
              </c:pt>
              <c:pt idx="6281">
                <c:v>0.11606918497360266</c:v>
              </c:pt>
              <c:pt idx="6282">
                <c:v>0.11607520603738648</c:v>
              </c:pt>
              <c:pt idx="6283">
                <c:v>0.11607911752430861</c:v>
              </c:pt>
              <c:pt idx="6284">
                <c:v>0.11610083151628407</c:v>
              </c:pt>
              <c:pt idx="6285">
                <c:v>0.11613814816849724</c:v>
              </c:pt>
              <c:pt idx="6286">
                <c:v>0.11614263571178693</c:v>
              </c:pt>
              <c:pt idx="6287">
                <c:v>0.11615609281469029</c:v>
              </c:pt>
              <c:pt idx="6288">
                <c:v>0.11616731826816148</c:v>
              </c:pt>
              <c:pt idx="6289">
                <c:v>0.11618898766415926</c:v>
              </c:pt>
              <c:pt idx="6290">
                <c:v>0.11622155545436691</c:v>
              </c:pt>
              <c:pt idx="6291">
                <c:v>0.11622468436806713</c:v>
              </c:pt>
              <c:pt idx="6292">
                <c:v>0.1162328910670266</c:v>
              </c:pt>
              <c:pt idx="6293">
                <c:v>0.11623468299880901</c:v>
              </c:pt>
              <c:pt idx="6294">
                <c:v>0.11625398335817029</c:v>
              </c:pt>
              <c:pt idx="6295">
                <c:v>0.11626735503176534</c:v>
              </c:pt>
              <c:pt idx="6296">
                <c:v>0.11627666964227004</c:v>
              </c:pt>
              <c:pt idx="6297">
                <c:v>0.11628625941519839</c:v>
              </c:pt>
              <c:pt idx="6298">
                <c:v>0.11629776384607204</c:v>
              </c:pt>
              <c:pt idx="6299">
                <c:v>0.11631429520213823</c:v>
              </c:pt>
              <c:pt idx="6300">
                <c:v>0.11631873047393716</c:v>
              </c:pt>
              <c:pt idx="6301">
                <c:v>0.11631967697511926</c:v>
              </c:pt>
              <c:pt idx="6302">
                <c:v>0.11632708303810579</c:v>
              </c:pt>
              <c:pt idx="6303">
                <c:v>0.11634482683453727</c:v>
              </c:pt>
              <c:pt idx="6304">
                <c:v>0.11635816305099729</c:v>
              </c:pt>
              <c:pt idx="6305">
                <c:v>0.11635913093834158</c:v>
              </c:pt>
              <c:pt idx="6306">
                <c:v>0.11636375473355488</c:v>
              </c:pt>
              <c:pt idx="6307">
                <c:v>0.11636535886473383</c:v>
              </c:pt>
              <c:pt idx="6308">
                <c:v>0.1163862275147861</c:v>
              </c:pt>
              <c:pt idx="6309">
                <c:v>0.11639937098820118</c:v>
              </c:pt>
              <c:pt idx="6310">
                <c:v>0.11640121207443579</c:v>
              </c:pt>
              <c:pt idx="6311">
                <c:v>0.1164033557810818</c:v>
              </c:pt>
              <c:pt idx="6312">
                <c:v>0.11641184586326025</c:v>
              </c:pt>
              <c:pt idx="6313">
                <c:v>0.11641638007004501</c:v>
              </c:pt>
              <c:pt idx="6314">
                <c:v>0.1164267768745747</c:v>
              </c:pt>
              <c:pt idx="6315">
                <c:v>0.1164272704096633</c:v>
              </c:pt>
              <c:pt idx="6316">
                <c:v>0.11647289931193469</c:v>
              </c:pt>
              <c:pt idx="6317">
                <c:v>0.11648288945030075</c:v>
              </c:pt>
              <c:pt idx="6318">
                <c:v>0.116504683687189</c:v>
              </c:pt>
              <c:pt idx="6319">
                <c:v>0.11650970962169466</c:v>
              </c:pt>
              <c:pt idx="6320">
                <c:v>0.11653218059600502</c:v>
              </c:pt>
              <c:pt idx="6321">
                <c:v>0.11655692773531318</c:v>
              </c:pt>
              <c:pt idx="6322">
                <c:v>0.11658014864310486</c:v>
              </c:pt>
              <c:pt idx="6323">
                <c:v>0.11658380820309418</c:v>
              </c:pt>
              <c:pt idx="6324">
                <c:v>0.1165868277363391</c:v>
              </c:pt>
              <c:pt idx="6325">
                <c:v>0.11659248470876177</c:v>
              </c:pt>
              <c:pt idx="6326">
                <c:v>0.11662102906424579</c:v>
              </c:pt>
              <c:pt idx="6327">
                <c:v>0.11662784296925152</c:v>
              </c:pt>
              <c:pt idx="6328">
                <c:v>0.11662896138508212</c:v>
              </c:pt>
              <c:pt idx="6329">
                <c:v>0.11663224371240372</c:v>
              </c:pt>
              <c:pt idx="6330">
                <c:v>0.11666974157132357</c:v>
              </c:pt>
              <c:pt idx="6331">
                <c:v>0.11667050060440411</c:v>
              </c:pt>
              <c:pt idx="6332">
                <c:v>0.11667398862097662</c:v>
              </c:pt>
              <c:pt idx="6333">
                <c:v>0.11668475003879104</c:v>
              </c:pt>
              <c:pt idx="6334">
                <c:v>0.11668567561162771</c:v>
              </c:pt>
              <c:pt idx="6335">
                <c:v>0.11669023790809355</c:v>
              </c:pt>
              <c:pt idx="6336">
                <c:v>0.11669567233533867</c:v>
              </c:pt>
              <c:pt idx="6337">
                <c:v>0.11669590761881077</c:v>
              </c:pt>
              <c:pt idx="6338">
                <c:v>0.11670402565549838</c:v>
              </c:pt>
              <c:pt idx="6339">
                <c:v>0.1167166710709206</c:v>
              </c:pt>
              <c:pt idx="6340">
                <c:v>0.11671992696497431</c:v>
              </c:pt>
              <c:pt idx="6341">
                <c:v>0.11672009692568736</c:v>
              </c:pt>
              <c:pt idx="6342">
                <c:v>0.11678880792311663</c:v>
              </c:pt>
              <c:pt idx="6343">
                <c:v>0.11681043856903593</c:v>
              </c:pt>
              <c:pt idx="6344">
                <c:v>0.11681285129215527</c:v>
              </c:pt>
              <c:pt idx="6345">
                <c:v>0.11682387114011</c:v>
              </c:pt>
              <c:pt idx="6346">
                <c:v>0.11683201799347481</c:v>
              </c:pt>
              <c:pt idx="6347">
                <c:v>0.11683391243953471</c:v>
              </c:pt>
              <c:pt idx="6348">
                <c:v>0.11683625523157977</c:v>
              </c:pt>
              <c:pt idx="6349">
                <c:v>0.11684644316469243</c:v>
              </c:pt>
              <c:pt idx="6350">
                <c:v>0.1168509627288753</c:v>
              </c:pt>
              <c:pt idx="6351">
                <c:v>0.11685119256324462</c:v>
              </c:pt>
              <c:pt idx="6352">
                <c:v>0.11685196258523478</c:v>
              </c:pt>
              <c:pt idx="6353">
                <c:v>0.11687952979831299</c:v>
              </c:pt>
              <c:pt idx="6354">
                <c:v>0.11688311036750157</c:v>
              </c:pt>
              <c:pt idx="6355">
                <c:v>0.11688945310880194</c:v>
              </c:pt>
              <c:pt idx="6356">
                <c:v>0.11690480979938377</c:v>
              </c:pt>
              <c:pt idx="6357">
                <c:v>0.11691591673223534</c:v>
              </c:pt>
              <c:pt idx="6358">
                <c:v>0.11692654596343491</c:v>
              </c:pt>
              <c:pt idx="6359">
                <c:v>0.11693870684327469</c:v>
              </c:pt>
              <c:pt idx="6360">
                <c:v>0.11697187755456295</c:v>
              </c:pt>
              <c:pt idx="6361">
                <c:v>0.11697660961102109</c:v>
              </c:pt>
              <c:pt idx="6362">
                <c:v>0.11698766744463149</c:v>
              </c:pt>
              <c:pt idx="6363">
                <c:v>0.1169943009148726</c:v>
              </c:pt>
              <c:pt idx="6364">
                <c:v>0.11700040688909454</c:v>
              </c:pt>
              <c:pt idx="6365">
                <c:v>0.11700408969861378</c:v>
              </c:pt>
              <c:pt idx="6366">
                <c:v>0.11701201292731535</c:v>
              </c:pt>
              <c:pt idx="6367">
                <c:v>0.11701985799028281</c:v>
              </c:pt>
              <c:pt idx="6368">
                <c:v>0.11702145217597569</c:v>
              </c:pt>
              <c:pt idx="6369">
                <c:v>0.11703072641021471</c:v>
              </c:pt>
              <c:pt idx="6370">
                <c:v>0.11704097131264832</c:v>
              </c:pt>
              <c:pt idx="6371">
                <c:v>0.1170726544751905</c:v>
              </c:pt>
              <c:pt idx="6372">
                <c:v>0.11708222383550977</c:v>
              </c:pt>
              <c:pt idx="6373">
                <c:v>0.11708346335191776</c:v>
              </c:pt>
              <c:pt idx="6374">
                <c:v>0.11710277814708624</c:v>
              </c:pt>
              <c:pt idx="6375">
                <c:v>0.117104875028329</c:v>
              </c:pt>
              <c:pt idx="6376">
                <c:v>0.11711975810689051</c:v>
              </c:pt>
              <c:pt idx="6377">
                <c:v>0.11712304689030054</c:v>
              </c:pt>
              <c:pt idx="6378">
                <c:v>0.11712388394944814</c:v>
              </c:pt>
              <c:pt idx="6379">
                <c:v>0.11712637800320266</c:v>
              </c:pt>
              <c:pt idx="6380">
                <c:v>0.11713184315442787</c:v>
              </c:pt>
              <c:pt idx="6381">
                <c:v>0.11714175311011549</c:v>
              </c:pt>
              <c:pt idx="6382">
                <c:v>0.11715754531736845</c:v>
              </c:pt>
              <c:pt idx="6383">
                <c:v>0.11715922594368416</c:v>
              </c:pt>
              <c:pt idx="6384">
                <c:v>0.11716726629527366</c:v>
              </c:pt>
              <c:pt idx="6385">
                <c:v>0.11716842183996302</c:v>
              </c:pt>
              <c:pt idx="6386">
                <c:v>0.11717561237701785</c:v>
              </c:pt>
              <c:pt idx="6387">
                <c:v>0.11718665300620613</c:v>
              </c:pt>
              <c:pt idx="6388">
                <c:v>0.11720222575795948</c:v>
              </c:pt>
              <c:pt idx="6389">
                <c:v>0.11722199501583243</c:v>
              </c:pt>
              <c:pt idx="6390">
                <c:v>0.11723645198281089</c:v>
              </c:pt>
              <c:pt idx="6391">
                <c:v>0.11724407859372554</c:v>
              </c:pt>
              <c:pt idx="6392">
                <c:v>0.11724836973330338</c:v>
              </c:pt>
              <c:pt idx="6393">
                <c:v>0.11725704577262583</c:v>
              </c:pt>
              <c:pt idx="6394">
                <c:v>0.1172838803199011</c:v>
              </c:pt>
              <c:pt idx="6395">
                <c:v>0.11728393231857544</c:v>
              </c:pt>
              <c:pt idx="6396">
                <c:v>0.11728601875051767</c:v>
              </c:pt>
              <c:pt idx="6397">
                <c:v>0.11730500267468057</c:v>
              </c:pt>
              <c:pt idx="6398">
                <c:v>0.11731119671026173</c:v>
              </c:pt>
              <c:pt idx="6399">
                <c:v>0.11731287965487099</c:v>
              </c:pt>
              <c:pt idx="6400">
                <c:v>0.11732519520121097</c:v>
              </c:pt>
              <c:pt idx="6401">
                <c:v>0.11732593467298051</c:v>
              </c:pt>
              <c:pt idx="6402">
                <c:v>0.11736039099339664</c:v>
              </c:pt>
              <c:pt idx="6403">
                <c:v>0.11738840937714388</c:v>
              </c:pt>
              <c:pt idx="6404">
                <c:v>0.11739036607126223</c:v>
              </c:pt>
              <c:pt idx="6405">
                <c:v>0.11739575024998671</c:v>
              </c:pt>
              <c:pt idx="6406">
                <c:v>0.11741306920987725</c:v>
              </c:pt>
              <c:pt idx="6407">
                <c:v>0.11741787589128139</c:v>
              </c:pt>
              <c:pt idx="6408">
                <c:v>0.11742199914057508</c:v>
              </c:pt>
              <c:pt idx="6409">
                <c:v>0.11744472196598497</c:v>
              </c:pt>
              <c:pt idx="6410">
                <c:v>0.11746369870749876</c:v>
              </c:pt>
              <c:pt idx="6411">
                <c:v>0.11746693486305541</c:v>
              </c:pt>
              <c:pt idx="6412">
                <c:v>0.11747785682462987</c:v>
              </c:pt>
              <c:pt idx="6413">
                <c:v>0.1174915024200912</c:v>
              </c:pt>
              <c:pt idx="6414">
                <c:v>0.11750274932289766</c:v>
              </c:pt>
              <c:pt idx="6415">
                <c:v>0.11751916717487254</c:v>
              </c:pt>
              <c:pt idx="6416">
                <c:v>0.11755373045210185</c:v>
              </c:pt>
              <c:pt idx="6417">
                <c:v>0.11755768768568441</c:v>
              </c:pt>
              <c:pt idx="6418">
                <c:v>0.1175932972114327</c:v>
              </c:pt>
              <c:pt idx="6419">
                <c:v>0.11759776607757685</c:v>
              </c:pt>
              <c:pt idx="6420">
                <c:v>0.1175984137244826</c:v>
              </c:pt>
              <c:pt idx="6421">
                <c:v>0.11762563042886746</c:v>
              </c:pt>
              <c:pt idx="6422">
                <c:v>0.11763260599343107</c:v>
              </c:pt>
              <c:pt idx="6423">
                <c:v>0.11764140541971331</c:v>
              </c:pt>
              <c:pt idx="6424">
                <c:v>0.11764607946065794</c:v>
              </c:pt>
              <c:pt idx="6425">
                <c:v>0.11765143666968242</c:v>
              </c:pt>
              <c:pt idx="6426">
                <c:v>0.11765523148402665</c:v>
              </c:pt>
              <c:pt idx="6427">
                <c:v>0.11766007011260048</c:v>
              </c:pt>
              <c:pt idx="6428">
                <c:v>0.11766435783972569</c:v>
              </c:pt>
              <c:pt idx="6429">
                <c:v>0.11767469396275741</c:v>
              </c:pt>
              <c:pt idx="6430">
                <c:v>0.11768297686242908</c:v>
              </c:pt>
              <c:pt idx="6431">
                <c:v>0.11769117430276291</c:v>
              </c:pt>
              <c:pt idx="6432">
                <c:v>0.11770265370419071</c:v>
              </c:pt>
              <c:pt idx="6433">
                <c:v>0.11770890598687563</c:v>
              </c:pt>
              <c:pt idx="6434">
                <c:v>0.11772561655065888</c:v>
              </c:pt>
              <c:pt idx="6435">
                <c:v>0.11774141734657338</c:v>
              </c:pt>
              <c:pt idx="6436">
                <c:v>0.11774607112172759</c:v>
              </c:pt>
              <c:pt idx="6437">
                <c:v>0.11774879207605812</c:v>
              </c:pt>
              <c:pt idx="6438">
                <c:v>0.11775307191243353</c:v>
              </c:pt>
              <c:pt idx="6439">
                <c:v>0.11776252383390176</c:v>
              </c:pt>
              <c:pt idx="6440">
                <c:v>0.11776360706580791</c:v>
              </c:pt>
              <c:pt idx="6441">
                <c:v>0.11776919478268176</c:v>
              </c:pt>
              <c:pt idx="6442">
                <c:v>0.11778125527418878</c:v>
              </c:pt>
              <c:pt idx="6443">
                <c:v>0.11778311044719043</c:v>
              </c:pt>
              <c:pt idx="6444">
                <c:v>0.11779333208645136</c:v>
              </c:pt>
              <c:pt idx="6445">
                <c:v>0.11780424791240778</c:v>
              </c:pt>
              <c:pt idx="6446">
                <c:v>0.1178085113050345</c:v>
              </c:pt>
              <c:pt idx="6447">
                <c:v>0.11782332209973641</c:v>
              </c:pt>
              <c:pt idx="6448">
                <c:v>0.1178334949808343</c:v>
              </c:pt>
              <c:pt idx="6449">
                <c:v>0.11783873673721955</c:v>
              </c:pt>
              <c:pt idx="6450">
                <c:v>0.11784334510319806</c:v>
              </c:pt>
              <c:pt idx="6451">
                <c:v>0.11785697401894274</c:v>
              </c:pt>
              <c:pt idx="6452">
                <c:v>0.11786296433876366</c:v>
              </c:pt>
              <c:pt idx="6453">
                <c:v>0.11787793895296068</c:v>
              </c:pt>
              <c:pt idx="6454">
                <c:v>0.11788122579426209</c:v>
              </c:pt>
              <c:pt idx="6455">
                <c:v>0.11788240707266137</c:v>
              </c:pt>
              <c:pt idx="6456">
                <c:v>0.11789030343203664</c:v>
              </c:pt>
              <c:pt idx="6457">
                <c:v>0.11790239368695128</c:v>
              </c:pt>
              <c:pt idx="6458">
                <c:v>0.11791132017753998</c:v>
              </c:pt>
              <c:pt idx="6459">
                <c:v>0.11791687086774817</c:v>
              </c:pt>
              <c:pt idx="6460">
                <c:v>0.11791772184377819</c:v>
              </c:pt>
              <c:pt idx="6461">
                <c:v>0.1179206941121661</c:v>
              </c:pt>
              <c:pt idx="6462">
                <c:v>0.11793655660395509</c:v>
              </c:pt>
              <c:pt idx="6463">
                <c:v>0.11794557632100226</c:v>
              </c:pt>
              <c:pt idx="6464">
                <c:v>0.1179477458249809</c:v>
              </c:pt>
              <c:pt idx="6465">
                <c:v>0.11797628618487403</c:v>
              </c:pt>
              <c:pt idx="6466">
                <c:v>0.11799573773534741</c:v>
              </c:pt>
              <c:pt idx="6467">
                <c:v>0.11802781633295992</c:v>
              </c:pt>
              <c:pt idx="6468">
                <c:v>0.11803978810624613</c:v>
              </c:pt>
              <c:pt idx="6469">
                <c:v>0.11804487599733658</c:v>
              </c:pt>
              <c:pt idx="6470">
                <c:v>0.1180499236139169</c:v>
              </c:pt>
              <c:pt idx="6471">
                <c:v>0.11805795972769008</c:v>
              </c:pt>
              <c:pt idx="6472">
                <c:v>0.11808901514846289</c:v>
              </c:pt>
              <c:pt idx="6473">
                <c:v>0.11809324777255237</c:v>
              </c:pt>
              <c:pt idx="6474">
                <c:v>0.11811314906029996</c:v>
              </c:pt>
              <c:pt idx="6475">
                <c:v>0.1181165561872758</c:v>
              </c:pt>
              <c:pt idx="6476">
                <c:v>0.1181529172916109</c:v>
              </c:pt>
              <c:pt idx="6477">
                <c:v>0.1181655482752855</c:v>
              </c:pt>
              <c:pt idx="6478">
                <c:v>0.1181675464052063</c:v>
              </c:pt>
              <c:pt idx="6479">
                <c:v>0.11817783841617653</c:v>
              </c:pt>
              <c:pt idx="6480">
                <c:v>0.11821698696198324</c:v>
              </c:pt>
              <c:pt idx="6481">
                <c:v>0.11821786567414548</c:v>
              </c:pt>
              <c:pt idx="6482">
                <c:v>0.11821972266001102</c:v>
              </c:pt>
              <c:pt idx="6483">
                <c:v>0.11823188567405045</c:v>
              </c:pt>
              <c:pt idx="6484">
                <c:v>0.11823486632121259</c:v>
              </c:pt>
              <c:pt idx="6485">
                <c:v>0.11823973671144271</c:v>
              </c:pt>
              <c:pt idx="6486">
                <c:v>0.11823975661839144</c:v>
              </c:pt>
              <c:pt idx="6487">
                <c:v>0.11825025710660153</c:v>
              </c:pt>
              <c:pt idx="6488">
                <c:v>0.11825236909427718</c:v>
              </c:pt>
              <c:pt idx="6489">
                <c:v>0.11825445047769209</c:v>
              </c:pt>
              <c:pt idx="6490">
                <c:v>0.11825717920358253</c:v>
              </c:pt>
              <c:pt idx="6491">
                <c:v>0.1182628558276702</c:v>
              </c:pt>
              <c:pt idx="6492">
                <c:v>0.11827163400311541</c:v>
              </c:pt>
              <c:pt idx="6493">
                <c:v>0.11828000364305064</c:v>
              </c:pt>
              <c:pt idx="6494">
                <c:v>0.11828947653856933</c:v>
              </c:pt>
              <c:pt idx="6495">
                <c:v>0.11829024288669511</c:v>
              </c:pt>
              <c:pt idx="6496">
                <c:v>0.11829772837725286</c:v>
              </c:pt>
              <c:pt idx="6497">
                <c:v>0.11831476399544569</c:v>
              </c:pt>
              <c:pt idx="6498">
                <c:v>0.11831517426113904</c:v>
              </c:pt>
              <c:pt idx="6499">
                <c:v>0.11832604451835205</c:v>
              </c:pt>
              <c:pt idx="6500">
                <c:v>0.11832725258923155</c:v>
              </c:pt>
              <c:pt idx="6501">
                <c:v>0.11836004750322512</c:v>
              </c:pt>
              <c:pt idx="6502">
                <c:v>0.11836769002876737</c:v>
              </c:pt>
              <c:pt idx="6503">
                <c:v>0.11837324156318087</c:v>
              </c:pt>
              <c:pt idx="6504">
                <c:v>0.11837501993260756</c:v>
              </c:pt>
              <c:pt idx="6505">
                <c:v>0.1183774925614654</c:v>
              </c:pt>
              <c:pt idx="6506">
                <c:v>0.11837970432927231</c:v>
              </c:pt>
              <c:pt idx="6507">
                <c:v>0.11838379439421262</c:v>
              </c:pt>
              <c:pt idx="6508">
                <c:v>0.11839298688293401</c:v>
              </c:pt>
              <c:pt idx="6509">
                <c:v>0.1183938979066146</c:v>
              </c:pt>
              <c:pt idx="6510">
                <c:v>0.11839900140109125</c:v>
              </c:pt>
              <c:pt idx="6511">
                <c:v>0.11843270551333618</c:v>
              </c:pt>
              <c:pt idx="6512">
                <c:v>0.11843385786885864</c:v>
              </c:pt>
              <c:pt idx="6513">
                <c:v>0.11843418858625168</c:v>
              </c:pt>
              <c:pt idx="6514">
                <c:v>0.11845210310467583</c:v>
              </c:pt>
              <c:pt idx="6515">
                <c:v>0.1184557978042135</c:v>
              </c:pt>
              <c:pt idx="6516">
                <c:v>0.1184707435611403</c:v>
              </c:pt>
              <c:pt idx="6517">
                <c:v>0.11847256767695245</c:v>
              </c:pt>
              <c:pt idx="6518">
                <c:v>0.11848214558632611</c:v>
              </c:pt>
              <c:pt idx="6519">
                <c:v>0.11849104626632279</c:v>
              </c:pt>
              <c:pt idx="6520">
                <c:v>0.11850934712688486</c:v>
              </c:pt>
              <c:pt idx="6521">
                <c:v>0.1185259704753286</c:v>
              </c:pt>
              <c:pt idx="6522">
                <c:v>0.11852918506892753</c:v>
              </c:pt>
              <c:pt idx="6523">
                <c:v>0.11854707481905372</c:v>
              </c:pt>
              <c:pt idx="6524">
                <c:v>0.11857562852038875</c:v>
              </c:pt>
              <c:pt idx="6525">
                <c:v>0.11860449058318276</c:v>
              </c:pt>
              <c:pt idx="6526">
                <c:v>0.11860817210212375</c:v>
              </c:pt>
              <c:pt idx="6527">
                <c:v>0.11861138505381112</c:v>
              </c:pt>
              <c:pt idx="6528">
                <c:v>0.11864372249122626</c:v>
              </c:pt>
              <c:pt idx="6529">
                <c:v>0.11865655357485252</c:v>
              </c:pt>
              <c:pt idx="6530">
                <c:v>0.11867341750540938</c:v>
              </c:pt>
              <c:pt idx="6531">
                <c:v>0.11868058957229335</c:v>
              </c:pt>
              <c:pt idx="6532">
                <c:v>0.11869140616508973</c:v>
              </c:pt>
              <c:pt idx="6533">
                <c:v>0.1186925893184967</c:v>
              </c:pt>
              <c:pt idx="6534">
                <c:v>0.11869382321440421</c:v>
              </c:pt>
              <c:pt idx="6535">
                <c:v>0.11869919648686432</c:v>
              </c:pt>
              <c:pt idx="6536">
                <c:v>0.11869947015698579</c:v>
              </c:pt>
              <c:pt idx="6537">
                <c:v>0.11870509845026264</c:v>
              </c:pt>
              <c:pt idx="6538">
                <c:v>0.11871145340606815</c:v>
              </c:pt>
              <c:pt idx="6539">
                <c:v>0.11871766432634688</c:v>
              </c:pt>
              <c:pt idx="6540">
                <c:v>0.11871790830423193</c:v>
              </c:pt>
              <c:pt idx="6541">
                <c:v>0.11871869597228026</c:v>
              </c:pt>
              <c:pt idx="6542">
                <c:v>0.11874526675451826</c:v>
              </c:pt>
              <c:pt idx="6543">
                <c:v>0.11874806682080345</c:v>
              </c:pt>
              <c:pt idx="6544">
                <c:v>0.11874820876601987</c:v>
              </c:pt>
              <c:pt idx="6545">
                <c:v>0.11875555167108931</c:v>
              </c:pt>
              <c:pt idx="6546">
                <c:v>0.11876676653851345</c:v>
              </c:pt>
              <c:pt idx="6547">
                <c:v>0.11878191573143593</c:v>
              </c:pt>
              <c:pt idx="6548">
                <c:v>0.11878278644468158</c:v>
              </c:pt>
              <c:pt idx="6549">
                <c:v>0.1187912307820666</c:v>
              </c:pt>
              <c:pt idx="6550">
                <c:v>0.11879667982714132</c:v>
              </c:pt>
              <c:pt idx="6551">
                <c:v>0.11882628492421073</c:v>
              </c:pt>
              <c:pt idx="6552">
                <c:v>0.11882663411939373</c:v>
              </c:pt>
              <c:pt idx="6553">
                <c:v>0.11884227437759468</c:v>
              </c:pt>
              <c:pt idx="6554">
                <c:v>0.1188490103363308</c:v>
              </c:pt>
              <c:pt idx="6555">
                <c:v>0.11885918656727275</c:v>
              </c:pt>
              <c:pt idx="6556">
                <c:v>0.1188713848946573</c:v>
              </c:pt>
              <c:pt idx="6557">
                <c:v>0.11888402252276531</c:v>
              </c:pt>
              <c:pt idx="6558">
                <c:v>0.11891964965997343</c:v>
              </c:pt>
              <c:pt idx="6559">
                <c:v>0.11891996228648272</c:v>
              </c:pt>
              <c:pt idx="6560">
                <c:v>0.11892621708029094</c:v>
              </c:pt>
              <c:pt idx="6561">
                <c:v>0.1189304042109747</c:v>
              </c:pt>
              <c:pt idx="6562">
                <c:v>0.11894195668867504</c:v>
              </c:pt>
              <c:pt idx="6563">
                <c:v>0.11896245324822562</c:v>
              </c:pt>
              <c:pt idx="6564">
                <c:v>0.11898167416648919</c:v>
              </c:pt>
              <c:pt idx="6565">
                <c:v>0.1189930931269067</c:v>
              </c:pt>
              <c:pt idx="6566">
                <c:v>0.11899765819992843</c:v>
              </c:pt>
              <c:pt idx="6567">
                <c:v>0.11900234220243908</c:v>
              </c:pt>
              <c:pt idx="6568">
                <c:v>0.11900396280366546</c:v>
              </c:pt>
              <c:pt idx="6569">
                <c:v>0.11900809992501321</c:v>
              </c:pt>
              <c:pt idx="6570">
                <c:v>0.1190086849394744</c:v>
              </c:pt>
              <c:pt idx="6571">
                <c:v>0.11901316677739376</c:v>
              </c:pt>
              <c:pt idx="6572">
                <c:v>0.11902505890731224</c:v>
              </c:pt>
              <c:pt idx="6573">
                <c:v>0.11903663433400025</c:v>
              </c:pt>
              <c:pt idx="6574">
                <c:v>0.11904073698414673</c:v>
              </c:pt>
              <c:pt idx="6575">
                <c:v>0.11905771956031835</c:v>
              </c:pt>
              <c:pt idx="6576">
                <c:v>0.11906792845106817</c:v>
              </c:pt>
              <c:pt idx="6577">
                <c:v>0.11907118172862818</c:v>
              </c:pt>
              <c:pt idx="6578">
                <c:v>0.11910708779673487</c:v>
              </c:pt>
              <c:pt idx="6579">
                <c:v>0.11910923138340314</c:v>
              </c:pt>
              <c:pt idx="6580">
                <c:v>0.11911653342989227</c:v>
              </c:pt>
              <c:pt idx="6581">
                <c:v>0.11911952916900108</c:v>
              </c:pt>
              <c:pt idx="6582">
                <c:v>0.11912655028409072</c:v>
              </c:pt>
              <c:pt idx="6583">
                <c:v>0.11912788003536662</c:v>
              </c:pt>
              <c:pt idx="6584">
                <c:v>0.11916292485422543</c:v>
              </c:pt>
              <c:pt idx="6585">
                <c:v>0.1191663949576014</c:v>
              </c:pt>
              <c:pt idx="6586">
                <c:v>0.11917438082724034</c:v>
              </c:pt>
              <c:pt idx="6587">
                <c:v>0.11917873589661729</c:v>
              </c:pt>
              <c:pt idx="6588">
                <c:v>0.11921218970806946</c:v>
              </c:pt>
              <c:pt idx="6589">
                <c:v>0.11922926156097409</c:v>
              </c:pt>
              <c:pt idx="6590">
                <c:v>0.11923571784131666</c:v>
              </c:pt>
              <c:pt idx="6591">
                <c:v>0.11926311816583113</c:v>
              </c:pt>
              <c:pt idx="6592">
                <c:v>0.11927955231837169</c:v>
              </c:pt>
              <c:pt idx="6593">
                <c:v>0.11928147248418931</c:v>
              </c:pt>
              <c:pt idx="6594">
                <c:v>0.11928681828361874</c:v>
              </c:pt>
              <c:pt idx="6595">
                <c:v>0.11928802687524298</c:v>
              </c:pt>
              <c:pt idx="6596">
                <c:v>0.11930500052871433</c:v>
              </c:pt>
              <c:pt idx="6597">
                <c:v>0.11931269486523563</c:v>
              </c:pt>
              <c:pt idx="6598">
                <c:v>0.11931767630842577</c:v>
              </c:pt>
              <c:pt idx="6599">
                <c:v>0.11933575235107806</c:v>
              </c:pt>
              <c:pt idx="6600">
                <c:v>0.11935287402720883</c:v>
              </c:pt>
              <c:pt idx="6601">
                <c:v>0.11935300281050315</c:v>
              </c:pt>
              <c:pt idx="6602">
                <c:v>0.11935728790169001</c:v>
              </c:pt>
              <c:pt idx="6603">
                <c:v>0.11936046761409962</c:v>
              </c:pt>
              <c:pt idx="6604">
                <c:v>0.11937595111810112</c:v>
              </c:pt>
              <c:pt idx="6605">
                <c:v>0.11938334821102603</c:v>
              </c:pt>
              <c:pt idx="6606">
                <c:v>0.11939030269304639</c:v>
              </c:pt>
              <c:pt idx="6607">
                <c:v>0.11942542208887502</c:v>
              </c:pt>
              <c:pt idx="6608">
                <c:v>0.11943348037676134</c:v>
              </c:pt>
              <c:pt idx="6609">
                <c:v>0.11943850006141597</c:v>
              </c:pt>
              <c:pt idx="6610">
                <c:v>0.11944781664981428</c:v>
              </c:pt>
              <c:pt idx="6611">
                <c:v>0.11944923494097726</c:v>
              </c:pt>
              <c:pt idx="6612">
                <c:v>0.11945156062320829</c:v>
              </c:pt>
              <c:pt idx="6613">
                <c:v>0.11945340587711162</c:v>
              </c:pt>
              <c:pt idx="6614">
                <c:v>0.11945678328738081</c:v>
              </c:pt>
              <c:pt idx="6615">
                <c:v>0.11945961380131635</c:v>
              </c:pt>
              <c:pt idx="6616">
                <c:v>0.11947030135959247</c:v>
              </c:pt>
              <c:pt idx="6617">
                <c:v>0.11948828367493149</c:v>
              </c:pt>
              <c:pt idx="6618">
                <c:v>0.11949297783115481</c:v>
              </c:pt>
              <c:pt idx="6619">
                <c:v>0.11949909221355787</c:v>
              </c:pt>
              <c:pt idx="6620">
                <c:v>0.11950877252767771</c:v>
              </c:pt>
              <c:pt idx="6621">
                <c:v>0.1195209612547633</c:v>
              </c:pt>
              <c:pt idx="6622">
                <c:v>0.11952837872763739</c:v>
              </c:pt>
              <c:pt idx="6623">
                <c:v>0.11952986607161439</c:v>
              </c:pt>
              <c:pt idx="6624">
                <c:v>0.11953185888809757</c:v>
              </c:pt>
              <c:pt idx="6625">
                <c:v>0.11953233377757262</c:v>
              </c:pt>
              <c:pt idx="6626">
                <c:v>0.1195369017089439</c:v>
              </c:pt>
              <c:pt idx="6627">
                <c:v>0.11953691081638151</c:v>
              </c:pt>
              <c:pt idx="6628">
                <c:v>0.11955338816995716</c:v>
              </c:pt>
              <c:pt idx="6629">
                <c:v>0.11955497107830319</c:v>
              </c:pt>
              <c:pt idx="6630">
                <c:v>0.1195715156565615</c:v>
              </c:pt>
              <c:pt idx="6631">
                <c:v>0.1195723829471209</c:v>
              </c:pt>
              <c:pt idx="6632">
                <c:v>0.11957568996470143</c:v>
              </c:pt>
              <c:pt idx="6633">
                <c:v>0.11957728996303156</c:v>
              </c:pt>
              <c:pt idx="6634">
                <c:v>0.1195779486220119</c:v>
              </c:pt>
              <c:pt idx="6635">
                <c:v>0.11958407200984132</c:v>
              </c:pt>
              <c:pt idx="6636">
                <c:v>0.11958807041220675</c:v>
              </c:pt>
              <c:pt idx="6637">
                <c:v>0.11958892251302435</c:v>
              </c:pt>
              <c:pt idx="6638">
                <c:v>0.11958976686518676</c:v>
              </c:pt>
              <c:pt idx="6639">
                <c:v>0.11960011329983747</c:v>
              </c:pt>
              <c:pt idx="6640">
                <c:v>0.11960382421269965</c:v>
              </c:pt>
              <c:pt idx="6641">
                <c:v>0.1196158446178037</c:v>
              </c:pt>
              <c:pt idx="6642">
                <c:v>0.11961908641988694</c:v>
              </c:pt>
              <c:pt idx="6643">
                <c:v>0.11962753079551426</c:v>
              </c:pt>
              <c:pt idx="6644">
                <c:v>0.1196445652955639</c:v>
              </c:pt>
              <c:pt idx="6645">
                <c:v>0.11964742438251572</c:v>
              </c:pt>
              <c:pt idx="6646">
                <c:v>0.11966022184187826</c:v>
              </c:pt>
              <c:pt idx="6647">
                <c:v>0.11966144095450182</c:v>
              </c:pt>
              <c:pt idx="6648">
                <c:v>0.11966846366958349</c:v>
              </c:pt>
              <c:pt idx="6649">
                <c:v>0.11967926813735187</c:v>
              </c:pt>
              <c:pt idx="6650">
                <c:v>0.11968426844227631</c:v>
              </c:pt>
              <c:pt idx="6651">
                <c:v>0.11968441225243857</c:v>
              </c:pt>
              <c:pt idx="6652">
                <c:v>0.11969055797786214</c:v>
              </c:pt>
              <c:pt idx="6653">
                <c:v>0.11970824458739118</c:v>
              </c:pt>
              <c:pt idx="6654">
                <c:v>0.1197084894505166</c:v>
              </c:pt>
              <c:pt idx="6655">
                <c:v>0.11971441038086728</c:v>
              </c:pt>
              <c:pt idx="6656">
                <c:v>0.1197176629116129</c:v>
              </c:pt>
              <c:pt idx="6657">
                <c:v>0.11972367622209108</c:v>
              </c:pt>
              <c:pt idx="6658">
                <c:v>0.11975393966644576</c:v>
              </c:pt>
              <c:pt idx="6659">
                <c:v>0.11976165907138628</c:v>
              </c:pt>
              <c:pt idx="6660">
                <c:v>0.11976941905972635</c:v>
              </c:pt>
              <c:pt idx="6661">
                <c:v>0.11977234310786308</c:v>
              </c:pt>
              <c:pt idx="6662">
                <c:v>0.11977440521134797</c:v>
              </c:pt>
              <c:pt idx="6663">
                <c:v>0.11977672628368578</c:v>
              </c:pt>
              <c:pt idx="6664">
                <c:v>0.11977898525559136</c:v>
              </c:pt>
              <c:pt idx="6665">
                <c:v>0.11978128028599701</c:v>
              </c:pt>
              <c:pt idx="6666">
                <c:v>0.11978766760673104</c:v>
              </c:pt>
              <c:pt idx="6667">
                <c:v>0.11979445653824836</c:v>
              </c:pt>
              <c:pt idx="6668">
                <c:v>0.11979553237582936</c:v>
              </c:pt>
              <c:pt idx="6669">
                <c:v>0.11981101183364422</c:v>
              </c:pt>
              <c:pt idx="6670">
                <c:v>0.11981503890266638</c:v>
              </c:pt>
              <c:pt idx="6671">
                <c:v>0.11981514103615352</c:v>
              </c:pt>
              <c:pt idx="6672">
                <c:v>0.11982266484902751</c:v>
              </c:pt>
              <c:pt idx="6673">
                <c:v>0.11983122982272092</c:v>
              </c:pt>
              <c:pt idx="6674">
                <c:v>0.11983782151840734</c:v>
              </c:pt>
              <c:pt idx="6675">
                <c:v>0.11984161246452403</c:v>
              </c:pt>
              <c:pt idx="6676">
                <c:v>0.119844701191993</c:v>
              </c:pt>
              <c:pt idx="6677">
                <c:v>0.1198687891214123</c:v>
              </c:pt>
              <c:pt idx="6678">
                <c:v>0.11987230110858783</c:v>
              </c:pt>
              <c:pt idx="6679">
                <c:v>0.11988060789460223</c:v>
              </c:pt>
              <c:pt idx="6680">
                <c:v>0.11988715492342343</c:v>
              </c:pt>
              <c:pt idx="6681">
                <c:v>0.11989101027439486</c:v>
              </c:pt>
              <c:pt idx="6682">
                <c:v>0.11989883741032029</c:v>
              </c:pt>
              <c:pt idx="6683">
                <c:v>0.11990409114688894</c:v>
              </c:pt>
              <c:pt idx="6684">
                <c:v>0.11990611254166862</c:v>
              </c:pt>
              <c:pt idx="6685">
                <c:v>0.11992741612633714</c:v>
              </c:pt>
              <c:pt idx="6686">
                <c:v>0.11993139701514235</c:v>
              </c:pt>
              <c:pt idx="6687">
                <c:v>0.11993593863942945</c:v>
              </c:pt>
              <c:pt idx="6688">
                <c:v>0.11994907281688896</c:v>
              </c:pt>
              <c:pt idx="6689">
                <c:v>0.1199492755577254</c:v>
              </c:pt>
              <c:pt idx="6690">
                <c:v>0.11994992504452748</c:v>
              </c:pt>
              <c:pt idx="6691">
                <c:v>0.11995170375022182</c:v>
              </c:pt>
              <c:pt idx="6692">
                <c:v>0.11995467586285774</c:v>
              </c:pt>
              <c:pt idx="6693">
                <c:v>0.11996700648306249</c:v>
              </c:pt>
              <c:pt idx="6694">
                <c:v>0.11997096164838522</c:v>
              </c:pt>
              <c:pt idx="6695">
                <c:v>0.11998471238272078</c:v>
              </c:pt>
              <c:pt idx="6696">
                <c:v>0.11999613317175355</c:v>
              </c:pt>
              <c:pt idx="6697">
                <c:v>0.11999930138643515</c:v>
              </c:pt>
              <c:pt idx="6698">
                <c:v>0.12000619884552151</c:v>
              </c:pt>
              <c:pt idx="6699">
                <c:v>0.12001417517381954</c:v>
              </c:pt>
              <c:pt idx="6700">
                <c:v>0.12001508080443034</c:v>
              </c:pt>
              <c:pt idx="6701">
                <c:v>0.12001782609628461</c:v>
              </c:pt>
              <c:pt idx="6702">
                <c:v>0.12001997381347392</c:v>
              </c:pt>
              <c:pt idx="6703">
                <c:v>0.12002312570020662</c:v>
              </c:pt>
              <c:pt idx="6704">
                <c:v>0.12002328398319512</c:v>
              </c:pt>
              <c:pt idx="6705">
                <c:v>0.1200319461999806</c:v>
              </c:pt>
              <c:pt idx="6706">
                <c:v>0.12003812754848835</c:v>
              </c:pt>
              <c:pt idx="6707">
                <c:v>0.12003867216238177</c:v>
              </c:pt>
              <c:pt idx="6708">
                <c:v>0.12004440684201247</c:v>
              </c:pt>
              <c:pt idx="6709">
                <c:v>0.12005126564570012</c:v>
              </c:pt>
              <c:pt idx="6710">
                <c:v>0.12006009797804436</c:v>
              </c:pt>
              <c:pt idx="6711">
                <c:v>0.12007885019872545</c:v>
              </c:pt>
              <c:pt idx="6712">
                <c:v>0.12008101351594032</c:v>
              </c:pt>
              <c:pt idx="6713">
                <c:v>0.12009494387068304</c:v>
              </c:pt>
              <c:pt idx="6714">
                <c:v>0.12010684558717123</c:v>
              </c:pt>
              <c:pt idx="6715">
                <c:v>0.12011240943761588</c:v>
              </c:pt>
              <c:pt idx="6716">
                <c:v>0.12012808652680773</c:v>
              </c:pt>
              <c:pt idx="6717">
                <c:v>0.12013616450270298</c:v>
              </c:pt>
              <c:pt idx="6718">
                <c:v>0.12014550275871438</c:v>
              </c:pt>
              <c:pt idx="6719">
                <c:v>0.12014680498131894</c:v>
              </c:pt>
              <c:pt idx="6720">
                <c:v>0.12014755042354591</c:v>
              </c:pt>
              <c:pt idx="6721">
                <c:v>0.12014879625031173</c:v>
              </c:pt>
              <c:pt idx="6722">
                <c:v>0.12015208363621223</c:v>
              </c:pt>
              <c:pt idx="6723">
                <c:v>0.12016549767349882</c:v>
              </c:pt>
              <c:pt idx="6724">
                <c:v>0.12018789518069402</c:v>
              </c:pt>
              <c:pt idx="6725">
                <c:v>0.12020393308040142</c:v>
              </c:pt>
              <c:pt idx="6726">
                <c:v>0.1202109667623559</c:v>
              </c:pt>
              <c:pt idx="6727">
                <c:v>0.12021137032421025</c:v>
              </c:pt>
              <c:pt idx="6728">
                <c:v>0.12021259961593879</c:v>
              </c:pt>
              <c:pt idx="6729">
                <c:v>0.1202220528385519</c:v>
              </c:pt>
              <c:pt idx="6730">
                <c:v>0.12023099168832314</c:v>
              </c:pt>
              <c:pt idx="6731">
                <c:v>0.12023854528451243</c:v>
              </c:pt>
              <c:pt idx="6732">
                <c:v>0.12024546556341149</c:v>
              </c:pt>
              <c:pt idx="6733">
                <c:v>0.12026179539449275</c:v>
              </c:pt>
              <c:pt idx="6734">
                <c:v>0.12027589431558233</c:v>
              </c:pt>
              <c:pt idx="6735">
                <c:v>0.12028789938592942</c:v>
              </c:pt>
              <c:pt idx="6736">
                <c:v>0.1202958205057936</c:v>
              </c:pt>
              <c:pt idx="6737">
                <c:v>0.1203084504836614</c:v>
              </c:pt>
              <c:pt idx="6738">
                <c:v>0.12031425842723478</c:v>
              </c:pt>
              <c:pt idx="6739">
                <c:v>0.12032314893927087</c:v>
              </c:pt>
              <c:pt idx="6740">
                <c:v>0.12032597506531154</c:v>
              </c:pt>
              <c:pt idx="6741">
                <c:v>0.12032926323526666</c:v>
              </c:pt>
              <c:pt idx="6742">
                <c:v>0.1203303214775986</c:v>
              </c:pt>
              <c:pt idx="6743">
                <c:v>0.12033889293557649</c:v>
              </c:pt>
              <c:pt idx="6744">
                <c:v>0.12034919324358907</c:v>
              </c:pt>
              <c:pt idx="6745">
                <c:v>0.12035409287790898</c:v>
              </c:pt>
              <c:pt idx="6746">
                <c:v>0.12037852775317204</c:v>
              </c:pt>
              <c:pt idx="6747">
                <c:v>0.12037990987756092</c:v>
              </c:pt>
              <c:pt idx="6748">
                <c:v>0.1204009556809482</c:v>
              </c:pt>
              <c:pt idx="6749">
                <c:v>0.12042742431472483</c:v>
              </c:pt>
              <c:pt idx="6750">
                <c:v>0.12043111201817766</c:v>
              </c:pt>
              <c:pt idx="6751">
                <c:v>0.12043289973209241</c:v>
              </c:pt>
              <c:pt idx="6752">
                <c:v>0.12044852441687116</c:v>
              </c:pt>
              <c:pt idx="6753">
                <c:v>0.12045146497923319</c:v>
              </c:pt>
              <c:pt idx="6754">
                <c:v>0.12045185840667208</c:v>
              </c:pt>
              <c:pt idx="6755">
                <c:v>0.1204588326297316</c:v>
              </c:pt>
              <c:pt idx="6756">
                <c:v>0.12046237390087228</c:v>
              </c:pt>
              <c:pt idx="6757">
                <c:v>0.12046986625739314</c:v>
              </c:pt>
              <c:pt idx="6758">
                <c:v>0.12047345671842369</c:v>
              </c:pt>
              <c:pt idx="6759">
                <c:v>0.12048300924931037</c:v>
              </c:pt>
              <c:pt idx="6760">
                <c:v>0.12049192666428336</c:v>
              </c:pt>
              <c:pt idx="6761">
                <c:v>0.12050569133262751</c:v>
              </c:pt>
              <c:pt idx="6762">
                <c:v>0.12051406405913401</c:v>
              </c:pt>
              <c:pt idx="6763">
                <c:v>0.1205327113428971</c:v>
              </c:pt>
              <c:pt idx="6764">
                <c:v>0.12054143851674444</c:v>
              </c:pt>
              <c:pt idx="6765">
                <c:v>0.12054961938766658</c:v>
              </c:pt>
              <c:pt idx="6766">
                <c:v>0.12054984377968679</c:v>
              </c:pt>
              <c:pt idx="6767">
                <c:v>0.12055336792034022</c:v>
              </c:pt>
              <c:pt idx="6768">
                <c:v>0.12056851373135348</c:v>
              </c:pt>
              <c:pt idx="6769">
                <c:v>0.1205835433392265</c:v>
              </c:pt>
              <c:pt idx="6770">
                <c:v>0.12059318671849131</c:v>
              </c:pt>
              <c:pt idx="6771">
                <c:v>0.12059703263193002</c:v>
              </c:pt>
              <c:pt idx="6772">
                <c:v>0.12060947674052096</c:v>
              </c:pt>
              <c:pt idx="6773">
                <c:v>0.1206107067744753</c:v>
              </c:pt>
              <c:pt idx="6774">
                <c:v>0.12061222998817554</c:v>
              </c:pt>
              <c:pt idx="6775">
                <c:v>0.12062203801049964</c:v>
              </c:pt>
              <c:pt idx="6776">
                <c:v>0.12062563456040763</c:v>
              </c:pt>
              <c:pt idx="6777">
                <c:v>0.12062626950530701</c:v>
              </c:pt>
              <c:pt idx="6778">
                <c:v>0.12063829344336569</c:v>
              </c:pt>
              <c:pt idx="6779">
                <c:v>0.12063990948304144</c:v>
              </c:pt>
              <c:pt idx="6780">
                <c:v>0.12065069054751772</c:v>
              </c:pt>
              <c:pt idx="6781">
                <c:v>0.1206607727221837</c:v>
              </c:pt>
              <c:pt idx="6782">
                <c:v>0.12066489740414785</c:v>
              </c:pt>
              <c:pt idx="6783">
                <c:v>0.12067068320618704</c:v>
              </c:pt>
              <c:pt idx="6784">
                <c:v>0.12069156842345717</c:v>
              </c:pt>
              <c:pt idx="6785">
                <c:v>0.12070456844112312</c:v>
              </c:pt>
              <c:pt idx="6786">
                <c:v>0.12070537203583437</c:v>
              </c:pt>
              <c:pt idx="6787">
                <c:v>0.12070743274233339</c:v>
              </c:pt>
              <c:pt idx="6788">
                <c:v>0.12071626073539449</c:v>
              </c:pt>
              <c:pt idx="6789">
                <c:v>0.12072468226148893</c:v>
              </c:pt>
              <c:pt idx="6790">
                <c:v>0.12072623908240282</c:v>
              </c:pt>
              <c:pt idx="6791">
                <c:v>0.12072919348452198</c:v>
              </c:pt>
              <c:pt idx="6792">
                <c:v>0.12073269217532427</c:v>
              </c:pt>
              <c:pt idx="6793">
                <c:v>0.12075856394656889</c:v>
              </c:pt>
              <c:pt idx="6794">
                <c:v>0.12076682709540436</c:v>
              </c:pt>
              <c:pt idx="6795">
                <c:v>0.12079855720098433</c:v>
              </c:pt>
              <c:pt idx="6796">
                <c:v>0.12080948024931196</c:v>
              </c:pt>
              <c:pt idx="6797">
                <c:v>0.12081234959664214</c:v>
              </c:pt>
              <c:pt idx="6798">
                <c:v>0.12083272283492121</c:v>
              </c:pt>
              <c:pt idx="6799">
                <c:v>0.12083291121895223</c:v>
              </c:pt>
              <c:pt idx="6800">
                <c:v>0.12083396582530978</c:v>
              </c:pt>
              <c:pt idx="6801">
                <c:v>0.12083929512181388</c:v>
              </c:pt>
              <c:pt idx="6802">
                <c:v>0.12084043431408162</c:v>
              </c:pt>
              <c:pt idx="6803">
                <c:v>0.12084148196741828</c:v>
              </c:pt>
              <c:pt idx="6804">
                <c:v>0.12084538944013037</c:v>
              </c:pt>
              <c:pt idx="6805">
                <c:v>0.12086576813091929</c:v>
              </c:pt>
              <c:pt idx="6806">
                <c:v>0.1208780363789496</c:v>
              </c:pt>
              <c:pt idx="6807">
                <c:v>0.120881020860403</c:v>
              </c:pt>
              <c:pt idx="6808">
                <c:v>0.12088921497638956</c:v>
              </c:pt>
              <c:pt idx="6809">
                <c:v>0.12088944772527406</c:v>
              </c:pt>
              <c:pt idx="6810">
                <c:v>0.12088983267870584</c:v>
              </c:pt>
              <c:pt idx="6811">
                <c:v>0.1209002954824515</c:v>
              </c:pt>
              <c:pt idx="6812">
                <c:v>0.12090209685931053</c:v>
              </c:pt>
              <c:pt idx="6813">
                <c:v>0.12090724261844539</c:v>
              </c:pt>
              <c:pt idx="6814">
                <c:v>0.12090988052067758</c:v>
              </c:pt>
              <c:pt idx="6815">
                <c:v>0.12091973106251734</c:v>
              </c:pt>
              <c:pt idx="6816">
                <c:v>0.12092419734202185</c:v>
              </c:pt>
              <c:pt idx="6817">
                <c:v>0.12094692885065396</c:v>
              </c:pt>
              <c:pt idx="6818">
                <c:v>0.12095607508111939</c:v>
              </c:pt>
              <c:pt idx="6819">
                <c:v>0.12096260582445927</c:v>
              </c:pt>
              <c:pt idx="6820">
                <c:v>0.1209633634510254</c:v>
              </c:pt>
              <c:pt idx="6821">
                <c:v>0.12096449031837364</c:v>
              </c:pt>
              <c:pt idx="6822">
                <c:v>0.12096716863788631</c:v>
              </c:pt>
              <c:pt idx="6823">
                <c:v>0.1209675347826672</c:v>
              </c:pt>
              <c:pt idx="6824">
                <c:v>0.12096778257484138</c:v>
              </c:pt>
              <c:pt idx="6825">
                <c:v>0.12097182885618603</c:v>
              </c:pt>
              <c:pt idx="6826">
                <c:v>0.12098345309328404</c:v>
              </c:pt>
              <c:pt idx="6827">
                <c:v>0.120986412746914</c:v>
              </c:pt>
              <c:pt idx="6828">
                <c:v>0.12099238696101321</c:v>
              </c:pt>
              <c:pt idx="6829">
                <c:v>0.12099501118011102</c:v>
              </c:pt>
              <c:pt idx="6830">
                <c:v>0.12101117039439094</c:v>
              </c:pt>
              <c:pt idx="6831">
                <c:v>0.12101525162863098</c:v>
              </c:pt>
              <c:pt idx="6832">
                <c:v>0.12102394739483614</c:v>
              </c:pt>
              <c:pt idx="6833">
                <c:v>0.12102732445187704</c:v>
              </c:pt>
              <c:pt idx="6834">
                <c:v>0.12103486144140449</c:v>
              </c:pt>
              <c:pt idx="6835">
                <c:v>0.12103662131484959</c:v>
              </c:pt>
              <c:pt idx="6836">
                <c:v>0.12104322916474708</c:v>
              </c:pt>
              <c:pt idx="6837">
                <c:v>0.12106903677717064</c:v>
              </c:pt>
              <c:pt idx="6838">
                <c:v>0.1210709124663305</c:v>
              </c:pt>
              <c:pt idx="6839">
                <c:v>0.12107668648774195</c:v>
              </c:pt>
              <c:pt idx="6840">
                <c:v>0.12108164366355514</c:v>
              </c:pt>
              <c:pt idx="6841">
                <c:v>0.12108183199859748</c:v>
              </c:pt>
              <c:pt idx="6842">
                <c:v>0.12108484218753163</c:v>
              </c:pt>
              <c:pt idx="6843">
                <c:v>0.12109020079195154</c:v>
              </c:pt>
              <c:pt idx="6844">
                <c:v>0.12109375789887718</c:v>
              </c:pt>
              <c:pt idx="6845">
                <c:v>0.12110872387916159</c:v>
              </c:pt>
              <c:pt idx="6846">
                <c:v>0.12111307952990594</c:v>
              </c:pt>
              <c:pt idx="6847">
                <c:v>0.12112051055253499</c:v>
              </c:pt>
              <c:pt idx="6848">
                <c:v>0.12112767079806537</c:v>
              </c:pt>
              <c:pt idx="6849">
                <c:v>0.12113252409082761</c:v>
              </c:pt>
              <c:pt idx="6850">
                <c:v>0.12114526164406374</c:v>
              </c:pt>
              <c:pt idx="6851">
                <c:v>0.12115008138012798</c:v>
              </c:pt>
              <c:pt idx="6852">
                <c:v>0.12115164327257401</c:v>
              </c:pt>
              <c:pt idx="6853">
                <c:v>0.12117521470680918</c:v>
              </c:pt>
              <c:pt idx="6854">
                <c:v>0.12117555420797649</c:v>
              </c:pt>
              <c:pt idx="6855">
                <c:v>0.12117850377572816</c:v>
              </c:pt>
              <c:pt idx="6856">
                <c:v>0.12119261889778765</c:v>
              </c:pt>
              <c:pt idx="6857">
                <c:v>0.12120262070478301</c:v>
              </c:pt>
              <c:pt idx="6858">
                <c:v>0.12120277326634431</c:v>
              </c:pt>
              <c:pt idx="6859">
                <c:v>0.12120284510828779</c:v>
              </c:pt>
              <c:pt idx="6860">
                <c:v>0.12120620975951804</c:v>
              </c:pt>
              <c:pt idx="6861">
                <c:v>0.1212087731403195</c:v>
              </c:pt>
              <c:pt idx="6862">
                <c:v>0.12121447110739857</c:v>
              </c:pt>
              <c:pt idx="6863">
                <c:v>0.12121576535247126</c:v>
              </c:pt>
              <c:pt idx="6864">
                <c:v>0.12121895523115081</c:v>
              </c:pt>
              <c:pt idx="6865">
                <c:v>0.12122035336326902</c:v>
              </c:pt>
              <c:pt idx="6866">
                <c:v>0.12122331358800462</c:v>
              </c:pt>
              <c:pt idx="6867">
                <c:v>0.12123922412410071</c:v>
              </c:pt>
              <c:pt idx="6868">
                <c:v>0.12124366973299651</c:v>
              </c:pt>
              <c:pt idx="6869">
                <c:v>0.12124968001766277</c:v>
              </c:pt>
              <c:pt idx="6870">
                <c:v>0.12127397291416969</c:v>
              </c:pt>
              <c:pt idx="6871">
                <c:v>0.12128819112520831</c:v>
              </c:pt>
              <c:pt idx="6872">
                <c:v>0.12130626093348172</c:v>
              </c:pt>
              <c:pt idx="6873">
                <c:v>0.12131142074295151</c:v>
              </c:pt>
              <c:pt idx="6874">
                <c:v>0.12132046980819071</c:v>
              </c:pt>
              <c:pt idx="6875">
                <c:v>0.12132522149427669</c:v>
              </c:pt>
              <c:pt idx="6876">
                <c:v>0.12133164610369047</c:v>
              </c:pt>
              <c:pt idx="6877">
                <c:v>0.12134841727499378</c:v>
              </c:pt>
              <c:pt idx="6878">
                <c:v>0.12135069080052978</c:v>
              </c:pt>
              <c:pt idx="6879">
                <c:v>0.12137051174228036</c:v>
              </c:pt>
              <c:pt idx="6880">
                <c:v>0.12137120679521569</c:v>
              </c:pt>
              <c:pt idx="6881">
                <c:v>0.12137310591018029</c:v>
              </c:pt>
              <c:pt idx="6882">
                <c:v>0.12139320872349453</c:v>
              </c:pt>
              <c:pt idx="6883">
                <c:v>0.12139996768460899</c:v>
              </c:pt>
              <c:pt idx="6884">
                <c:v>0.12141110790425509</c:v>
              </c:pt>
              <c:pt idx="6885">
                <c:v>0.12142575415957343</c:v>
              </c:pt>
              <c:pt idx="6886">
                <c:v>0.12143800966540445</c:v>
              </c:pt>
              <c:pt idx="6887">
                <c:v>0.12144004994226948</c:v>
              </c:pt>
              <c:pt idx="6888">
                <c:v>0.12145131421041296</c:v>
              </c:pt>
              <c:pt idx="6889">
                <c:v>0.1214670462894263</c:v>
              </c:pt>
              <c:pt idx="6890">
                <c:v>0.12148913552405481</c:v>
              </c:pt>
              <c:pt idx="6891">
                <c:v>0.12149138876543307</c:v>
              </c:pt>
              <c:pt idx="6892">
                <c:v>0.12150047571090748</c:v>
              </c:pt>
              <c:pt idx="6893">
                <c:v>0.12150813502829137</c:v>
              </c:pt>
              <c:pt idx="6894">
                <c:v>0.12150896803201904</c:v>
              </c:pt>
              <c:pt idx="6895">
                <c:v>0.12151794197142514</c:v>
              </c:pt>
              <c:pt idx="6896">
                <c:v>0.12151870826356785</c:v>
              </c:pt>
              <c:pt idx="6897">
                <c:v>0.12152967485572885</c:v>
              </c:pt>
              <c:pt idx="6898">
                <c:v>0.12153129669940907</c:v>
              </c:pt>
              <c:pt idx="6899">
                <c:v>0.12153477282475071</c:v>
              </c:pt>
              <c:pt idx="6900">
                <c:v>0.12154063374500293</c:v>
              </c:pt>
              <c:pt idx="6901">
                <c:v>0.1215458770786316</c:v>
              </c:pt>
              <c:pt idx="6902">
                <c:v>0.121554824197148</c:v>
              </c:pt>
              <c:pt idx="6903">
                <c:v>0.12157671759264085</c:v>
              </c:pt>
              <c:pt idx="6904">
                <c:v>0.12157868758982818</c:v>
              </c:pt>
              <c:pt idx="6905">
                <c:v>0.1215855605699929</c:v>
              </c:pt>
              <c:pt idx="6906">
                <c:v>0.1215882020081763</c:v>
              </c:pt>
              <c:pt idx="6907">
                <c:v>0.12158882520831182</c:v>
              </c:pt>
              <c:pt idx="6908">
                <c:v>0.12159486816456512</c:v>
              </c:pt>
              <c:pt idx="6909">
                <c:v>0.1215971939369795</c:v>
              </c:pt>
              <c:pt idx="6910">
                <c:v>0.12160175121153484</c:v>
              </c:pt>
              <c:pt idx="6911">
                <c:v>0.12164110529735157</c:v>
              </c:pt>
              <c:pt idx="6912">
                <c:v>0.12166095364976026</c:v>
              </c:pt>
              <c:pt idx="6913">
                <c:v>0.12166115697130475</c:v>
              </c:pt>
              <c:pt idx="6914">
                <c:v>0.12166648843430877</c:v>
              </c:pt>
              <c:pt idx="6915">
                <c:v>0.12167465366600336</c:v>
              </c:pt>
              <c:pt idx="6916">
                <c:v>0.12169662133819897</c:v>
              </c:pt>
              <c:pt idx="6917">
                <c:v>0.12170403537409881</c:v>
              </c:pt>
              <c:pt idx="6918">
                <c:v>0.12171433599571772</c:v>
              </c:pt>
              <c:pt idx="6919">
                <c:v>0.12172326356998882</c:v>
              </c:pt>
              <c:pt idx="6920">
                <c:v>0.12172602511736735</c:v>
              </c:pt>
              <c:pt idx="6921">
                <c:v>0.12172651210573367</c:v>
              </c:pt>
              <c:pt idx="6922">
                <c:v>0.12172816351513353</c:v>
              </c:pt>
              <c:pt idx="6923">
                <c:v>0.12173379343008817</c:v>
              </c:pt>
              <c:pt idx="6924">
                <c:v>0.12174242084346318</c:v>
              </c:pt>
              <c:pt idx="6925">
                <c:v>0.12174572078819129</c:v>
              </c:pt>
              <c:pt idx="6926">
                <c:v>0.12175540217073202</c:v>
              </c:pt>
              <c:pt idx="6927">
                <c:v>0.12177447038819572</c:v>
              </c:pt>
              <c:pt idx="6928">
                <c:v>0.12178806414650914</c:v>
              </c:pt>
              <c:pt idx="6929">
                <c:v>0.12178856439379829</c:v>
              </c:pt>
              <c:pt idx="6930">
                <c:v>0.12179606760697946</c:v>
              </c:pt>
              <c:pt idx="6931">
                <c:v>0.12179645058533542</c:v>
              </c:pt>
              <c:pt idx="6932">
                <c:v>0.12179811998462507</c:v>
              </c:pt>
              <c:pt idx="6933">
                <c:v>0.12180012625256637</c:v>
              </c:pt>
              <c:pt idx="6934">
                <c:v>0.12180825103909564</c:v>
              </c:pt>
              <c:pt idx="6935">
                <c:v>0.1218159429106196</c:v>
              </c:pt>
              <c:pt idx="6936">
                <c:v>0.12181598216778221</c:v>
              </c:pt>
              <c:pt idx="6937">
                <c:v>0.12181658040562317</c:v>
              </c:pt>
              <c:pt idx="6938">
                <c:v>0.12182254502989188</c:v>
              </c:pt>
              <c:pt idx="6939">
                <c:v>0.12184075665633309</c:v>
              </c:pt>
              <c:pt idx="6940">
                <c:v>0.1218468455550418</c:v>
              </c:pt>
              <c:pt idx="6941">
                <c:v>0.12185306353342128</c:v>
              </c:pt>
              <c:pt idx="6942">
                <c:v>0.12185588602831349</c:v>
              </c:pt>
              <c:pt idx="6943">
                <c:v>0.12185742749547245</c:v>
              </c:pt>
              <c:pt idx="6944">
                <c:v>0.12185951036097029</c:v>
              </c:pt>
              <c:pt idx="6945">
                <c:v>0.12186679969636889</c:v>
              </c:pt>
              <c:pt idx="6946">
                <c:v>0.12187517916233816</c:v>
              </c:pt>
              <c:pt idx="6947">
                <c:v>0.12189375932966945</c:v>
              </c:pt>
              <c:pt idx="6948">
                <c:v>0.12189627993901983</c:v>
              </c:pt>
              <c:pt idx="6949">
                <c:v>0.12189644093050539</c:v>
              </c:pt>
              <c:pt idx="6950">
                <c:v>0.12190674951211032</c:v>
              </c:pt>
              <c:pt idx="6951">
                <c:v>0.12190717139459667</c:v>
              </c:pt>
              <c:pt idx="6952">
                <c:v>0.12190932040500332</c:v>
              </c:pt>
              <c:pt idx="6953">
                <c:v>0.12191254336235618</c:v>
              </c:pt>
              <c:pt idx="6954">
                <c:v>0.12192305925572956</c:v>
              </c:pt>
              <c:pt idx="6955">
                <c:v>0.12193179256180806</c:v>
              </c:pt>
              <c:pt idx="6956">
                <c:v>0.12193365462562361</c:v>
              </c:pt>
              <c:pt idx="6957">
                <c:v>0.12193513625213653</c:v>
              </c:pt>
              <c:pt idx="6958">
                <c:v>0.12195882939899132</c:v>
              </c:pt>
              <c:pt idx="6959">
                <c:v>0.12198446868003937</c:v>
              </c:pt>
              <c:pt idx="6960">
                <c:v>0.12198775213920771</c:v>
              </c:pt>
              <c:pt idx="6961">
                <c:v>0.12199302916292189</c:v>
              </c:pt>
              <c:pt idx="6962">
                <c:v>0.1220106654413796</c:v>
              </c:pt>
              <c:pt idx="6963">
                <c:v>0.12202792880068011</c:v>
              </c:pt>
              <c:pt idx="6964">
                <c:v>0.12203382035268177</c:v>
              </c:pt>
              <c:pt idx="6965">
                <c:v>0.12204295259918353</c:v>
              </c:pt>
              <c:pt idx="6966">
                <c:v>0.12204473297551308</c:v>
              </c:pt>
              <c:pt idx="6967">
                <c:v>0.12204603798190862</c:v>
              </c:pt>
              <c:pt idx="6968">
                <c:v>0.12205103336194909</c:v>
              </c:pt>
              <c:pt idx="6969">
                <c:v>0.1220510708105213</c:v>
              </c:pt>
              <c:pt idx="6970">
                <c:v>0.12207028198823235</c:v>
              </c:pt>
              <c:pt idx="6971">
                <c:v>0.12207042078812332</c:v>
              </c:pt>
              <c:pt idx="6972">
                <c:v>0.12209884239958226</c:v>
              </c:pt>
              <c:pt idx="6973">
                <c:v>0.1221009993908566</c:v>
              </c:pt>
              <c:pt idx="6974">
                <c:v>0.12211259368140695</c:v>
              </c:pt>
              <c:pt idx="6975">
                <c:v>0.12211369575216616</c:v>
              </c:pt>
              <c:pt idx="6976">
                <c:v>0.12212522431346447</c:v>
              </c:pt>
              <c:pt idx="6977">
                <c:v>0.12213873747577764</c:v>
              </c:pt>
              <c:pt idx="6978">
                <c:v>0.12214208259386856</c:v>
              </c:pt>
              <c:pt idx="6979">
                <c:v>0.12214799804128906</c:v>
              </c:pt>
              <c:pt idx="6980">
                <c:v>0.12215142500128427</c:v>
              </c:pt>
              <c:pt idx="6981">
                <c:v>0.12215474795094404</c:v>
              </c:pt>
              <c:pt idx="6982">
                <c:v>0.12215619806670118</c:v>
              </c:pt>
              <c:pt idx="6983">
                <c:v>0.12215678647158779</c:v>
              </c:pt>
              <c:pt idx="6984">
                <c:v>0.12216330173960419</c:v>
              </c:pt>
              <c:pt idx="6985">
                <c:v>0.1221668488228068</c:v>
              </c:pt>
              <c:pt idx="6986">
                <c:v>0.12216700486419116</c:v>
              </c:pt>
              <c:pt idx="6987">
                <c:v>0.12217713653380949</c:v>
              </c:pt>
              <c:pt idx="6988">
                <c:v>0.12217928314280159</c:v>
              </c:pt>
              <c:pt idx="6989">
                <c:v>0.12218075747383127</c:v>
              </c:pt>
              <c:pt idx="6990">
                <c:v>0.1222048072130632</c:v>
              </c:pt>
              <c:pt idx="6991">
                <c:v>0.12220546440223808</c:v>
              </c:pt>
              <c:pt idx="6992">
                <c:v>0.12221080861783409</c:v>
              </c:pt>
              <c:pt idx="6993">
                <c:v>0.12221679535006144</c:v>
              </c:pt>
              <c:pt idx="6994">
                <c:v>0.12221772014235865</c:v>
              </c:pt>
              <c:pt idx="6995">
                <c:v>0.12222047617504296</c:v>
              </c:pt>
              <c:pt idx="6996">
                <c:v>0.12222421658136247</c:v>
              </c:pt>
              <c:pt idx="6997">
                <c:v>0.12222538426300471</c:v>
              </c:pt>
              <c:pt idx="6998">
                <c:v>0.1222534051752618</c:v>
              </c:pt>
              <c:pt idx="6999">
                <c:v>0.12227669107021336</c:v>
              </c:pt>
              <c:pt idx="7000">
                <c:v>0.12227961753218358</c:v>
              </c:pt>
              <c:pt idx="7001">
                <c:v>0.12228439823987967</c:v>
              </c:pt>
              <c:pt idx="7002">
                <c:v>0.12228979503927871</c:v>
              </c:pt>
              <c:pt idx="7003">
                <c:v>0.12231235358319449</c:v>
              </c:pt>
              <c:pt idx="7004">
                <c:v>0.12231630227878199</c:v>
              </c:pt>
              <c:pt idx="7005">
                <c:v>0.12232883689466691</c:v>
              </c:pt>
              <c:pt idx="7006">
                <c:v>0.12233042026400091</c:v>
              </c:pt>
              <c:pt idx="7007">
                <c:v>0.12233213881685677</c:v>
              </c:pt>
              <c:pt idx="7008">
                <c:v>0.12235783318669738</c:v>
              </c:pt>
              <c:pt idx="7009">
                <c:v>0.1223583943990379</c:v>
              </c:pt>
              <c:pt idx="7010">
                <c:v>0.12236008113678253</c:v>
              </c:pt>
              <c:pt idx="7011">
                <c:v>0.12236215114028637</c:v>
              </c:pt>
              <c:pt idx="7012">
                <c:v>0.12237882039699192</c:v>
              </c:pt>
              <c:pt idx="7013">
                <c:v>0.12238732859499848</c:v>
              </c:pt>
              <c:pt idx="7014">
                <c:v>0.12238790358016657</c:v>
              </c:pt>
              <c:pt idx="7015">
                <c:v>0.12238929115509464</c:v>
              </c:pt>
              <c:pt idx="7016">
                <c:v>0.12239077065471386</c:v>
              </c:pt>
              <c:pt idx="7017">
                <c:v>0.12240439103849182</c:v>
              </c:pt>
              <c:pt idx="7018">
                <c:v>0.12240799924550562</c:v>
              </c:pt>
              <c:pt idx="7019">
                <c:v>0.12242146128207605</c:v>
              </c:pt>
              <c:pt idx="7020">
                <c:v>0.12242263162283654</c:v>
              </c:pt>
              <c:pt idx="7021">
                <c:v>0.12243104307789412</c:v>
              </c:pt>
              <c:pt idx="7022">
                <c:v>0.12245150165672085</c:v>
              </c:pt>
              <c:pt idx="7023">
                <c:v>0.12245410645440119</c:v>
              </c:pt>
              <c:pt idx="7024">
                <c:v>0.12245639735420191</c:v>
              </c:pt>
              <c:pt idx="7025">
                <c:v>0.12247122351636849</c:v>
              </c:pt>
              <c:pt idx="7026">
                <c:v>0.12247984777184814</c:v>
              </c:pt>
              <c:pt idx="7027">
                <c:v>0.12248117071756262</c:v>
              </c:pt>
              <c:pt idx="7028">
                <c:v>0.12248611835498029</c:v>
              </c:pt>
              <c:pt idx="7029">
                <c:v>0.12249243184459181</c:v>
              </c:pt>
              <c:pt idx="7030">
                <c:v>0.12249556831661412</c:v>
              </c:pt>
              <c:pt idx="7031">
                <c:v>0.12249775066586359</c:v>
              </c:pt>
              <c:pt idx="7032">
                <c:v>0.12250723719199204</c:v>
              </c:pt>
              <c:pt idx="7033">
                <c:v>0.12252378990154621</c:v>
              </c:pt>
              <c:pt idx="7034">
                <c:v>0.12252400109378597</c:v>
              </c:pt>
              <c:pt idx="7035">
                <c:v>0.12252856013808189</c:v>
              </c:pt>
              <c:pt idx="7036">
                <c:v>0.12255030634995809</c:v>
              </c:pt>
              <c:pt idx="7037">
                <c:v>0.12255968589161569</c:v>
              </c:pt>
              <c:pt idx="7038">
                <c:v>0.12256446665108504</c:v>
              </c:pt>
              <c:pt idx="7039">
                <c:v>0.1225652892073661</c:v>
              </c:pt>
              <c:pt idx="7040">
                <c:v>0.12257147737218779</c:v>
              </c:pt>
              <c:pt idx="7041">
                <c:v>0.12257778035830166</c:v>
              </c:pt>
              <c:pt idx="7042">
                <c:v>0.12258139297879153</c:v>
              </c:pt>
              <c:pt idx="7043">
                <c:v>0.12258188377710268</c:v>
              </c:pt>
              <c:pt idx="7044">
                <c:v>0.12258293369409069</c:v>
              </c:pt>
              <c:pt idx="7045">
                <c:v>0.12259160185995688</c:v>
              </c:pt>
              <c:pt idx="7046">
                <c:v>0.12259521684690419</c:v>
              </c:pt>
              <c:pt idx="7047">
                <c:v>0.1226020139883196</c:v>
              </c:pt>
              <c:pt idx="7048">
                <c:v>0.12260259078001152</c:v>
              </c:pt>
              <c:pt idx="7049">
                <c:v>0.12262347238426143</c:v>
              </c:pt>
              <c:pt idx="7050">
                <c:v>0.12262531501651473</c:v>
              </c:pt>
              <c:pt idx="7051">
                <c:v>0.12262723949539929</c:v>
              </c:pt>
              <c:pt idx="7052">
                <c:v>0.12263349664316135</c:v>
              </c:pt>
              <c:pt idx="7053">
                <c:v>0.12264759674667169</c:v>
              </c:pt>
              <c:pt idx="7054">
                <c:v>0.1226626331458002</c:v>
              </c:pt>
              <c:pt idx="7055">
                <c:v>0.12266294902147361</c:v>
              </c:pt>
              <c:pt idx="7056">
                <c:v>0.1226688590079217</c:v>
              </c:pt>
              <c:pt idx="7057">
                <c:v>0.12268024847724461</c:v>
              </c:pt>
              <c:pt idx="7058">
                <c:v>0.12269649952183656</c:v>
              </c:pt>
              <c:pt idx="7059">
                <c:v>0.12271755150085362</c:v>
              </c:pt>
              <c:pt idx="7060">
                <c:v>0.12273104592714192</c:v>
              </c:pt>
              <c:pt idx="7061">
                <c:v>0.12273899466317668</c:v>
              </c:pt>
              <c:pt idx="7062">
                <c:v>0.12275989118386144</c:v>
              </c:pt>
              <c:pt idx="7063">
                <c:v>0.12278826633525115</c:v>
              </c:pt>
              <c:pt idx="7064">
                <c:v>0.12279240056755411</c:v>
              </c:pt>
              <c:pt idx="7065">
                <c:v>0.12279346557158313</c:v>
              </c:pt>
              <c:pt idx="7066">
                <c:v>0.12280219742036283</c:v>
              </c:pt>
              <c:pt idx="7067">
                <c:v>0.12281277599503691</c:v>
              </c:pt>
              <c:pt idx="7068">
                <c:v>0.12281834257382374</c:v>
              </c:pt>
              <c:pt idx="7069">
                <c:v>0.12281848253318067</c:v>
              </c:pt>
              <c:pt idx="7070">
                <c:v>0.12284385897267959</c:v>
              </c:pt>
              <c:pt idx="7071">
                <c:v>0.12285343013643601</c:v>
              </c:pt>
              <c:pt idx="7072">
                <c:v>0.12285642812909731</c:v>
              </c:pt>
              <c:pt idx="7073">
                <c:v>0.12286130386329296</c:v>
              </c:pt>
              <c:pt idx="7074">
                <c:v>0.12286358129889841</c:v>
              </c:pt>
              <c:pt idx="7075">
                <c:v>0.12286795281104274</c:v>
              </c:pt>
              <c:pt idx="7076">
                <c:v>0.12286940678157061</c:v>
              </c:pt>
              <c:pt idx="7077">
                <c:v>0.12287396038418331</c:v>
              </c:pt>
              <c:pt idx="7078">
                <c:v>0.12289032182836426</c:v>
              </c:pt>
              <c:pt idx="7079">
                <c:v>0.12290559301554693</c:v>
              </c:pt>
              <c:pt idx="7080">
                <c:v>0.12291690230530855</c:v>
              </c:pt>
              <c:pt idx="7081">
                <c:v>0.12291852047453351</c:v>
              </c:pt>
              <c:pt idx="7082">
                <c:v>0.12295417541882939</c:v>
              </c:pt>
              <c:pt idx="7083">
                <c:v>0.12296609242616405</c:v>
              </c:pt>
              <c:pt idx="7084">
                <c:v>0.12296726082051967</c:v>
              </c:pt>
              <c:pt idx="7085">
                <c:v>0.12297590873494595</c:v>
              </c:pt>
              <c:pt idx="7086">
                <c:v>0.12299032842770061</c:v>
              </c:pt>
              <c:pt idx="7087">
                <c:v>0.1229965251910736</c:v>
              </c:pt>
              <c:pt idx="7088">
                <c:v>0.12299860335716047</c:v>
              </c:pt>
              <c:pt idx="7089">
                <c:v>0.12301011523858041</c:v>
              </c:pt>
              <c:pt idx="7090">
                <c:v>0.12301344330763346</c:v>
              </c:pt>
              <c:pt idx="7091">
                <c:v>0.1230267650708913</c:v>
              </c:pt>
              <c:pt idx="7092">
                <c:v>0.12303128506828674</c:v>
              </c:pt>
              <c:pt idx="7093">
                <c:v>0.12304618444094889</c:v>
              </c:pt>
              <c:pt idx="7094">
                <c:v>0.123051830616232</c:v>
              </c:pt>
              <c:pt idx="7095">
                <c:v>0.1230624600277062</c:v>
              </c:pt>
              <c:pt idx="7096">
                <c:v>0.12307274396739741</c:v>
              </c:pt>
              <c:pt idx="7097">
                <c:v>0.12308484099289961</c:v>
              </c:pt>
              <c:pt idx="7098">
                <c:v>0.12309481557967052</c:v>
              </c:pt>
              <c:pt idx="7099">
                <c:v>0.1231124839393585</c:v>
              </c:pt>
              <c:pt idx="7100">
                <c:v>0.12311500383966231</c:v>
              </c:pt>
              <c:pt idx="7101">
                <c:v>0.1231344289769274</c:v>
              </c:pt>
              <c:pt idx="7102">
                <c:v>0.12316506432570219</c:v>
              </c:pt>
              <c:pt idx="7103">
                <c:v>0.1231837787434574</c:v>
              </c:pt>
              <c:pt idx="7104">
                <c:v>0.12318793986129957</c:v>
              </c:pt>
              <c:pt idx="7105">
                <c:v>0.12319238132700522</c:v>
              </c:pt>
              <c:pt idx="7106">
                <c:v>0.12319689832746775</c:v>
              </c:pt>
              <c:pt idx="7107">
                <c:v>0.12319889491990471</c:v>
              </c:pt>
              <c:pt idx="7108">
                <c:v>0.12322871277182236</c:v>
              </c:pt>
              <c:pt idx="7109">
                <c:v>0.12323166787858687</c:v>
              </c:pt>
              <c:pt idx="7110">
                <c:v>0.12324416275123021</c:v>
              </c:pt>
              <c:pt idx="7111">
                <c:v>0.12325128542491204</c:v>
              </c:pt>
              <c:pt idx="7112">
                <c:v>0.12325263800304156</c:v>
              </c:pt>
              <c:pt idx="7113">
                <c:v>0.12325385755186777</c:v>
              </c:pt>
              <c:pt idx="7114">
                <c:v>0.12325519799366</c:v>
              </c:pt>
              <c:pt idx="7115">
                <c:v>0.12325683040964398</c:v>
              </c:pt>
              <c:pt idx="7116">
                <c:v>0.12326022599062117</c:v>
              </c:pt>
              <c:pt idx="7117">
                <c:v>0.12326164161053001</c:v>
              </c:pt>
              <c:pt idx="7118">
                <c:v>0.12326969680842616</c:v>
              </c:pt>
              <c:pt idx="7119">
                <c:v>0.12328841630101903</c:v>
              </c:pt>
              <c:pt idx="7120">
                <c:v>0.12329462102751151</c:v>
              </c:pt>
              <c:pt idx="7121">
                <c:v>0.12331601777636747</c:v>
              </c:pt>
              <c:pt idx="7122">
                <c:v>0.12332040087950225</c:v>
              </c:pt>
              <c:pt idx="7123">
                <c:v>0.12332055625563274</c:v>
              </c:pt>
              <c:pt idx="7124">
                <c:v>0.123322873501037</c:v>
              </c:pt>
              <c:pt idx="7125">
                <c:v>0.12332853251260409</c:v>
              </c:pt>
              <c:pt idx="7126">
                <c:v>0.12334520433855914</c:v>
              </c:pt>
              <c:pt idx="7127">
                <c:v>0.12336662740874638</c:v>
              </c:pt>
              <c:pt idx="7128">
                <c:v>0.12337083833008805</c:v>
              </c:pt>
              <c:pt idx="7129">
                <c:v>0.12337331801334535</c:v>
              </c:pt>
              <c:pt idx="7130">
                <c:v>0.12338570388820437</c:v>
              </c:pt>
              <c:pt idx="7131">
                <c:v>0.12338864688865456</c:v>
              </c:pt>
              <c:pt idx="7132">
                <c:v>0.12338898735767463</c:v>
              </c:pt>
              <c:pt idx="7133">
                <c:v>0.12339261801280008</c:v>
              </c:pt>
              <c:pt idx="7134">
                <c:v>0.12339861645083694</c:v>
              </c:pt>
              <c:pt idx="7135">
                <c:v>0.1234107078835909</c:v>
              </c:pt>
              <c:pt idx="7136">
                <c:v>0.12341455197902002</c:v>
              </c:pt>
              <c:pt idx="7137">
                <c:v>0.12341915819638377</c:v>
              </c:pt>
              <c:pt idx="7138">
                <c:v>0.1234212183426291</c:v>
              </c:pt>
              <c:pt idx="7139">
                <c:v>0.12343164427303109</c:v>
              </c:pt>
              <c:pt idx="7140">
                <c:v>0.123448403943722</c:v>
              </c:pt>
              <c:pt idx="7141">
                <c:v>0.12345278751158599</c:v>
              </c:pt>
              <c:pt idx="7142">
                <c:v>0.12345618953991644</c:v>
              </c:pt>
              <c:pt idx="7143">
                <c:v>0.12346725278927057</c:v>
              </c:pt>
              <c:pt idx="7144">
                <c:v>0.12346937984107564</c:v>
              </c:pt>
              <c:pt idx="7145">
                <c:v>0.12347426984938542</c:v>
              </c:pt>
              <c:pt idx="7146">
                <c:v>0.12347619412389499</c:v>
              </c:pt>
              <c:pt idx="7147">
                <c:v>0.12347647347158083</c:v>
              </c:pt>
              <c:pt idx="7148">
                <c:v>0.12348110581264768</c:v>
              </c:pt>
              <c:pt idx="7149">
                <c:v>0.12348325566468604</c:v>
              </c:pt>
              <c:pt idx="7150">
                <c:v>0.12348517839161703</c:v>
              </c:pt>
              <c:pt idx="7151">
                <c:v>0.123488765943177</c:v>
              </c:pt>
              <c:pt idx="7152">
                <c:v>0.1234932433079181</c:v>
              </c:pt>
              <c:pt idx="7153">
                <c:v>0.12349386607574678</c:v>
              </c:pt>
              <c:pt idx="7154">
                <c:v>0.12350432029751954</c:v>
              </c:pt>
              <c:pt idx="7155">
                <c:v>0.12352216509211712</c:v>
              </c:pt>
              <c:pt idx="7156">
                <c:v>0.12353601040049655</c:v>
              </c:pt>
              <c:pt idx="7157">
                <c:v>0.1235375694030441</c:v>
              </c:pt>
              <c:pt idx="7158">
                <c:v>0.12353771784349836</c:v>
              </c:pt>
              <c:pt idx="7159">
                <c:v>0.12354456827212768</c:v>
              </c:pt>
              <c:pt idx="7160">
                <c:v>0.1235511833396153</c:v>
              </c:pt>
              <c:pt idx="7161">
                <c:v>0.12356370643546684</c:v>
              </c:pt>
              <c:pt idx="7162">
                <c:v>0.12356689701134801</c:v>
              </c:pt>
              <c:pt idx="7163">
                <c:v>0.12357166509455589</c:v>
              </c:pt>
              <c:pt idx="7164">
                <c:v>0.12357177312651639</c:v>
              </c:pt>
              <c:pt idx="7165">
                <c:v>0.12358179373739582</c:v>
              </c:pt>
              <c:pt idx="7166">
                <c:v>0.12358186990539329</c:v>
              </c:pt>
              <c:pt idx="7167">
                <c:v>0.1235823466633042</c:v>
              </c:pt>
              <c:pt idx="7168">
                <c:v>0.12358887473380735</c:v>
              </c:pt>
              <c:pt idx="7169">
                <c:v>0.12359219138248032</c:v>
              </c:pt>
              <c:pt idx="7170">
                <c:v>0.1236088145677887</c:v>
              </c:pt>
              <c:pt idx="7171">
                <c:v>0.12362099264430242</c:v>
              </c:pt>
              <c:pt idx="7172">
                <c:v>0.1236513468618903</c:v>
              </c:pt>
              <c:pt idx="7173">
                <c:v>0.12365870650457259</c:v>
              </c:pt>
              <c:pt idx="7174">
                <c:v>0.12366794714248446</c:v>
              </c:pt>
              <c:pt idx="7175">
                <c:v>0.12367192258473746</c:v>
              </c:pt>
              <c:pt idx="7176">
                <c:v>0.12367335538288284</c:v>
              </c:pt>
              <c:pt idx="7177">
                <c:v>0.12368065897125019</c:v>
              </c:pt>
              <c:pt idx="7178">
                <c:v>0.12368584494388819</c:v>
              </c:pt>
              <c:pt idx="7179">
                <c:v>0.12369756243445018</c:v>
              </c:pt>
              <c:pt idx="7180">
                <c:v>0.12370695868693247</c:v>
              </c:pt>
              <c:pt idx="7181">
                <c:v>0.1237175914372898</c:v>
              </c:pt>
              <c:pt idx="7182">
                <c:v>0.12372329416255264</c:v>
              </c:pt>
              <c:pt idx="7183">
                <c:v>0.12372365171389917</c:v>
              </c:pt>
              <c:pt idx="7184">
                <c:v>0.12373738466678567</c:v>
              </c:pt>
              <c:pt idx="7185">
                <c:v>0.12374175381153965</c:v>
              </c:pt>
              <c:pt idx="7186">
                <c:v>0.12375656436081063</c:v>
              </c:pt>
              <c:pt idx="7187">
                <c:v>0.1237573505152306</c:v>
              </c:pt>
              <c:pt idx="7188">
                <c:v>0.12376043206265291</c:v>
              </c:pt>
              <c:pt idx="7189">
                <c:v>0.12376265800352269</c:v>
              </c:pt>
              <c:pt idx="7190">
                <c:v>0.12377194216929856</c:v>
              </c:pt>
              <c:pt idx="7191">
                <c:v>0.12377235426872692</c:v>
              </c:pt>
              <c:pt idx="7192">
                <c:v>0.12377521968762521</c:v>
              </c:pt>
              <c:pt idx="7193">
                <c:v>0.12379286446291253</c:v>
              </c:pt>
              <c:pt idx="7194">
                <c:v>0.12381323148598224</c:v>
              </c:pt>
              <c:pt idx="7195">
                <c:v>0.12381479040835505</c:v>
              </c:pt>
              <c:pt idx="7196">
                <c:v>0.12382065549879405</c:v>
              </c:pt>
              <c:pt idx="7197">
                <c:v>0.1238217904848906</c:v>
              </c:pt>
              <c:pt idx="7198">
                <c:v>0.12382459802968272</c:v>
              </c:pt>
              <c:pt idx="7199">
                <c:v>0.1238276077015846</c:v>
              </c:pt>
              <c:pt idx="7200">
                <c:v>0.12382940318641607</c:v>
              </c:pt>
              <c:pt idx="7201">
                <c:v>0.12383985286323779</c:v>
              </c:pt>
              <c:pt idx="7202">
                <c:v>0.12384187722163266</c:v>
              </c:pt>
              <c:pt idx="7203">
                <c:v>0.12384375710619436</c:v>
              </c:pt>
              <c:pt idx="7204">
                <c:v>0.12385219895563403</c:v>
              </c:pt>
              <c:pt idx="7205">
                <c:v>0.12385421141939808</c:v>
              </c:pt>
              <c:pt idx="7206">
                <c:v>0.12386009465066773</c:v>
              </c:pt>
              <c:pt idx="7207">
                <c:v>0.12386430159970381</c:v>
              </c:pt>
              <c:pt idx="7208">
                <c:v>0.12387385426987424</c:v>
              </c:pt>
              <c:pt idx="7209">
                <c:v>0.1238864874935289</c:v>
              </c:pt>
              <c:pt idx="7210">
                <c:v>0.12388758033210029</c:v>
              </c:pt>
              <c:pt idx="7211">
                <c:v>0.12390414085160963</c:v>
              </c:pt>
              <c:pt idx="7212">
                <c:v>0.12392185662409543</c:v>
              </c:pt>
              <c:pt idx="7213">
                <c:v>0.12396010748699478</c:v>
              </c:pt>
              <c:pt idx="7214">
                <c:v>0.12397090543285301</c:v>
              </c:pt>
              <c:pt idx="7215">
                <c:v>0.12397149064562672</c:v>
              </c:pt>
              <c:pt idx="7216">
                <c:v>0.12397733917702328</c:v>
              </c:pt>
              <c:pt idx="7217">
                <c:v>0.12398105684613085</c:v>
              </c:pt>
              <c:pt idx="7218">
                <c:v>0.12399103844984227</c:v>
              </c:pt>
              <c:pt idx="7219">
                <c:v>0.12399616104661634</c:v>
              </c:pt>
              <c:pt idx="7220">
                <c:v>0.12400863299994826</c:v>
              </c:pt>
              <c:pt idx="7221">
                <c:v>0.12401030508795982</c:v>
              </c:pt>
              <c:pt idx="7222">
                <c:v>0.12402202506414299</c:v>
              </c:pt>
              <c:pt idx="7223">
                <c:v>0.12403402872368997</c:v>
              </c:pt>
              <c:pt idx="7224">
                <c:v>0.12405411241428513</c:v>
              </c:pt>
              <c:pt idx="7225">
                <c:v>0.12406272605463221</c:v>
              </c:pt>
              <c:pt idx="7226">
                <c:v>0.1240674661426409</c:v>
              </c:pt>
              <c:pt idx="7227">
                <c:v>0.12412655005583423</c:v>
              </c:pt>
              <c:pt idx="7228">
                <c:v>0.12412864790877215</c:v>
              </c:pt>
              <c:pt idx="7229">
                <c:v>0.12414805969794485</c:v>
              </c:pt>
              <c:pt idx="7230">
                <c:v>0.12415638895894358</c:v>
              </c:pt>
              <c:pt idx="7231">
                <c:v>0.12415685801611763</c:v>
              </c:pt>
              <c:pt idx="7232">
                <c:v>0.1241590825832465</c:v>
              </c:pt>
              <c:pt idx="7233">
                <c:v>0.12416178810549879</c:v>
              </c:pt>
              <c:pt idx="7234">
                <c:v>0.12416238647880327</c:v>
              </c:pt>
              <c:pt idx="7235">
                <c:v>0.12416537783164082</c:v>
              </c:pt>
              <c:pt idx="7236">
                <c:v>0.12418678368709485</c:v>
              </c:pt>
              <c:pt idx="7237">
                <c:v>0.12418687209650089</c:v>
              </c:pt>
              <c:pt idx="7238">
                <c:v>0.12419227687227609</c:v>
              </c:pt>
              <c:pt idx="7239">
                <c:v>0.12419598587806904</c:v>
              </c:pt>
              <c:pt idx="7240">
                <c:v>0.12420590559926921</c:v>
              </c:pt>
              <c:pt idx="7241">
                <c:v>0.12421083824886317</c:v>
              </c:pt>
              <c:pt idx="7242">
                <c:v>0.12421249951558791</c:v>
              </c:pt>
              <c:pt idx="7243">
                <c:v>0.12421326670297815</c:v>
              </c:pt>
              <c:pt idx="7244">
                <c:v>0.12423300761253908</c:v>
              </c:pt>
              <c:pt idx="7245">
                <c:v>0.12423469708707108</c:v>
              </c:pt>
              <c:pt idx="7246">
                <c:v>0.12423823499623005</c:v>
              </c:pt>
              <c:pt idx="7247">
                <c:v>0.12424921868896542</c:v>
              </c:pt>
              <c:pt idx="7248">
                <c:v>0.12426697936174962</c:v>
              </c:pt>
              <c:pt idx="7249">
                <c:v>0.12428259646463242</c:v>
              </c:pt>
              <c:pt idx="7250">
                <c:v>0.12428358472883573</c:v>
              </c:pt>
              <c:pt idx="7251">
                <c:v>0.12428827734921853</c:v>
              </c:pt>
              <c:pt idx="7252">
                <c:v>0.12428920051186476</c:v>
              </c:pt>
              <c:pt idx="7253">
                <c:v>0.12429869706620479</c:v>
              </c:pt>
              <c:pt idx="7254">
                <c:v>0.12430365130939054</c:v>
              </c:pt>
              <c:pt idx="7255">
                <c:v>0.12430388250383607</c:v>
              </c:pt>
              <c:pt idx="7256">
                <c:v>0.12432380022281675</c:v>
              </c:pt>
              <c:pt idx="7257">
                <c:v>0.12432390652447911</c:v>
              </c:pt>
              <c:pt idx="7258">
                <c:v>0.12433039157405802</c:v>
              </c:pt>
              <c:pt idx="7259">
                <c:v>0.12433086100279266</c:v>
              </c:pt>
              <c:pt idx="7260">
                <c:v>0.12433931978247796</c:v>
              </c:pt>
              <c:pt idx="7261">
                <c:v>0.12434008247727824</c:v>
              </c:pt>
              <c:pt idx="7262">
                <c:v>0.1243445122337332</c:v>
              </c:pt>
              <c:pt idx="7263">
                <c:v>0.12434548354899463</c:v>
              </c:pt>
              <c:pt idx="7264">
                <c:v>0.12435818062249154</c:v>
              </c:pt>
              <c:pt idx="7265">
                <c:v>0.12436246266841379</c:v>
              </c:pt>
              <c:pt idx="7266">
                <c:v>0.12436610884810796</c:v>
              </c:pt>
              <c:pt idx="7267">
                <c:v>0.12438890226311375</c:v>
              </c:pt>
              <c:pt idx="7268">
                <c:v>0.12439252100088551</c:v>
              </c:pt>
              <c:pt idx="7269">
                <c:v>0.12439437967283748</c:v>
              </c:pt>
              <c:pt idx="7270">
                <c:v>0.12439570618368133</c:v>
              </c:pt>
              <c:pt idx="7271">
                <c:v>0.12440253915975072</c:v>
              </c:pt>
              <c:pt idx="7272">
                <c:v>0.12441109873752891</c:v>
              </c:pt>
              <c:pt idx="7273">
                <c:v>0.12441187142348238</c:v>
              </c:pt>
              <c:pt idx="7274">
                <c:v>0.12441964493417897</c:v>
              </c:pt>
              <c:pt idx="7275">
                <c:v>0.12441989840833133</c:v>
              </c:pt>
              <c:pt idx="7276">
                <c:v>0.1244261830810071</c:v>
              </c:pt>
              <c:pt idx="7277">
                <c:v>0.12442683826742887</c:v>
              </c:pt>
              <c:pt idx="7278">
                <c:v>0.12443178189222752</c:v>
              </c:pt>
              <c:pt idx="7279">
                <c:v>0.1244319948691428</c:v>
              </c:pt>
              <c:pt idx="7280">
                <c:v>0.1244388120308754</c:v>
              </c:pt>
              <c:pt idx="7281">
                <c:v>0.12444274004104837</c:v>
              </c:pt>
              <c:pt idx="7282">
                <c:v>0.12444820404612589</c:v>
              </c:pt>
              <c:pt idx="7283">
                <c:v>0.12445303987794612</c:v>
              </c:pt>
              <c:pt idx="7284">
                <c:v>0.12446087917273625</c:v>
              </c:pt>
              <c:pt idx="7285">
                <c:v>0.12446897784201297</c:v>
              </c:pt>
              <c:pt idx="7286">
                <c:v>0.12448449663194169</c:v>
              </c:pt>
              <c:pt idx="7287">
                <c:v>0.12448605216217526</c:v>
              </c:pt>
              <c:pt idx="7288">
                <c:v>0.1244884089050524</c:v>
              </c:pt>
              <c:pt idx="7289">
                <c:v>0.12450959733098008</c:v>
              </c:pt>
              <c:pt idx="7290">
                <c:v>0.12451150971455587</c:v>
              </c:pt>
              <c:pt idx="7291">
                <c:v>0.12453162671288183</c:v>
              </c:pt>
              <c:pt idx="7292">
                <c:v>0.12455303885743589</c:v>
              </c:pt>
              <c:pt idx="7293">
                <c:v>0.12457737659502863</c:v>
              </c:pt>
              <c:pt idx="7294">
                <c:v>0.1246000084203691</c:v>
              </c:pt>
              <c:pt idx="7295">
                <c:v>0.12461157940352041</c:v>
              </c:pt>
              <c:pt idx="7296">
                <c:v>0.12464041664510035</c:v>
              </c:pt>
              <c:pt idx="7297">
                <c:v>0.12464552228335068</c:v>
              </c:pt>
              <c:pt idx="7298">
                <c:v>0.12464565633692445</c:v>
              </c:pt>
              <c:pt idx="7299">
                <c:v>0.12465009104276661</c:v>
              </c:pt>
              <c:pt idx="7300">
                <c:v>0.12465560262467039</c:v>
              </c:pt>
              <c:pt idx="7301">
                <c:v>0.12467934957063692</c:v>
              </c:pt>
              <c:pt idx="7302">
                <c:v>0.12468455153646753</c:v>
              </c:pt>
              <c:pt idx="7303">
                <c:v>0.12469087179881228</c:v>
              </c:pt>
              <c:pt idx="7304">
                <c:v>0.12469210260894456</c:v>
              </c:pt>
              <c:pt idx="7305">
                <c:v>0.12470455085851286</c:v>
              </c:pt>
              <c:pt idx="7306">
                <c:v>0.12471129356425165</c:v>
              </c:pt>
              <c:pt idx="7307">
                <c:v>0.12472190321835831</c:v>
              </c:pt>
              <c:pt idx="7308">
                <c:v>0.12472845303498241</c:v>
              </c:pt>
              <c:pt idx="7309">
                <c:v>0.12473365472857464</c:v>
              </c:pt>
              <c:pt idx="7310">
                <c:v>0.12473797021322057</c:v>
              </c:pt>
              <c:pt idx="7311">
                <c:v>0.12475616945225469</c:v>
              </c:pt>
              <c:pt idx="7312">
                <c:v>0.12475816908344245</c:v>
              </c:pt>
              <c:pt idx="7313">
                <c:v>0.12476212955435732</c:v>
              </c:pt>
              <c:pt idx="7314">
                <c:v>0.12476707370964821</c:v>
              </c:pt>
              <c:pt idx="7315">
                <c:v>0.12476920453197154</c:v>
              </c:pt>
              <c:pt idx="7316">
                <c:v>0.12477339166919847</c:v>
              </c:pt>
              <c:pt idx="7317">
                <c:v>0.12477466609901561</c:v>
              </c:pt>
              <c:pt idx="7318">
                <c:v>0.12478061980393189</c:v>
              </c:pt>
              <c:pt idx="7319">
                <c:v>0.12478651065278507</c:v>
              </c:pt>
              <c:pt idx="7320">
                <c:v>0.12479584075772897</c:v>
              </c:pt>
              <c:pt idx="7321">
                <c:v>0.12479938975697193</c:v>
              </c:pt>
              <c:pt idx="7322">
                <c:v>0.12480243961440843</c:v>
              </c:pt>
              <c:pt idx="7323">
                <c:v>0.12482230376924915</c:v>
              </c:pt>
              <c:pt idx="7324">
                <c:v>0.12483319779276753</c:v>
              </c:pt>
              <c:pt idx="7325">
                <c:v>0.1248500006591725</c:v>
              </c:pt>
              <c:pt idx="7326">
                <c:v>0.12485477214433945</c:v>
              </c:pt>
              <c:pt idx="7327">
                <c:v>0.1248578412304796</c:v>
              </c:pt>
              <c:pt idx="7328">
                <c:v>0.12487525365334901</c:v>
              </c:pt>
              <c:pt idx="7329">
                <c:v>0.12487806091696801</c:v>
              </c:pt>
              <c:pt idx="7330">
                <c:v>0.12488745112745568</c:v>
              </c:pt>
              <c:pt idx="7331">
                <c:v>0.12489464592778927</c:v>
              </c:pt>
              <c:pt idx="7332">
                <c:v>0.12489645989444045</c:v>
              </c:pt>
              <c:pt idx="7333">
                <c:v>0.12489666177780645</c:v>
              </c:pt>
              <c:pt idx="7334">
                <c:v>0.12490591299742335</c:v>
              </c:pt>
              <c:pt idx="7335">
                <c:v>0.12492223628736115</c:v>
              </c:pt>
              <c:pt idx="7336">
                <c:v>0.12492989445306414</c:v>
              </c:pt>
              <c:pt idx="7337">
                <c:v>0.12493759339770678</c:v>
              </c:pt>
              <c:pt idx="7338">
                <c:v>0.1249406643863863</c:v>
              </c:pt>
              <c:pt idx="7339">
                <c:v>0.1249473905648964</c:v>
              </c:pt>
              <c:pt idx="7340">
                <c:v>0.12495557263542935</c:v>
              </c:pt>
              <c:pt idx="7341">
                <c:v>0.12495658293066807</c:v>
              </c:pt>
              <c:pt idx="7342">
                <c:v>0.12496247078864971</c:v>
              </c:pt>
              <c:pt idx="7343">
                <c:v>0.12496479279577846</c:v>
              </c:pt>
              <c:pt idx="7344">
                <c:v>0.12497155809025812</c:v>
              </c:pt>
              <c:pt idx="7345">
                <c:v>0.12499490404098752</c:v>
              </c:pt>
              <c:pt idx="7346">
                <c:v>0.12500552264490367</c:v>
              </c:pt>
              <c:pt idx="7347">
                <c:v>0.12501610581708475</c:v>
              </c:pt>
              <c:pt idx="7348">
                <c:v>0.12501652433245533</c:v>
              </c:pt>
              <c:pt idx="7349">
                <c:v>0.12501663436829238</c:v>
              </c:pt>
              <c:pt idx="7350">
                <c:v>0.12501790675073418</c:v>
              </c:pt>
              <c:pt idx="7351">
                <c:v>0.12502798924072456</c:v>
              </c:pt>
              <c:pt idx="7352">
                <c:v>0.12503401151800872</c:v>
              </c:pt>
              <c:pt idx="7353">
                <c:v>0.12504889737812686</c:v>
              </c:pt>
              <c:pt idx="7354">
                <c:v>0.12505408953423325</c:v>
              </c:pt>
              <c:pt idx="7355">
                <c:v>0.12506512720344592</c:v>
              </c:pt>
              <c:pt idx="7356">
                <c:v>0.12507367924784007</c:v>
              </c:pt>
              <c:pt idx="7357">
                <c:v>0.12507598221803465</c:v>
              </c:pt>
              <c:pt idx="7358">
                <c:v>0.12509394962177847</c:v>
              </c:pt>
              <c:pt idx="7359">
                <c:v>0.12509431646292324</c:v>
              </c:pt>
              <c:pt idx="7360">
                <c:v>0.12509460427037244</c:v>
              </c:pt>
              <c:pt idx="7361">
                <c:v>0.12510541518169149</c:v>
              </c:pt>
              <c:pt idx="7362">
                <c:v>0.12510752236483594</c:v>
              </c:pt>
              <c:pt idx="7363">
                <c:v>0.12511680072680076</c:v>
              </c:pt>
              <c:pt idx="7364">
                <c:v>0.12512926220382231</c:v>
              </c:pt>
              <c:pt idx="7365">
                <c:v>0.12513687006848545</c:v>
              </c:pt>
              <c:pt idx="7366">
                <c:v>0.12514589339859802</c:v>
              </c:pt>
              <c:pt idx="7367">
                <c:v>0.12514837897437359</c:v>
              </c:pt>
              <c:pt idx="7368">
                <c:v>0.12514887102303066</c:v>
              </c:pt>
              <c:pt idx="7369">
                <c:v>0.12515148636192522</c:v>
              </c:pt>
              <c:pt idx="7370">
                <c:v>0.1251569509620479</c:v>
              </c:pt>
              <c:pt idx="7371">
                <c:v>0.12516871044585426</c:v>
              </c:pt>
              <c:pt idx="7372">
                <c:v>0.12517779333153495</c:v>
              </c:pt>
              <c:pt idx="7373">
                <c:v>0.12519285582870687</c:v>
              </c:pt>
              <c:pt idx="7374">
                <c:v>0.12520359734394781</c:v>
              </c:pt>
              <c:pt idx="7375">
                <c:v>0.12521225517884094</c:v>
              </c:pt>
              <c:pt idx="7376">
                <c:v>0.12523687251268312</c:v>
              </c:pt>
              <c:pt idx="7377">
                <c:v>0.12523808796689709</c:v>
              </c:pt>
              <c:pt idx="7378">
                <c:v>0.1252397106755323</c:v>
              </c:pt>
              <c:pt idx="7379">
                <c:v>0.12524341212033094</c:v>
              </c:pt>
              <c:pt idx="7380">
                <c:v>0.12527002622442618</c:v>
              </c:pt>
              <c:pt idx="7381">
                <c:v>0.12527443166264496</c:v>
              </c:pt>
              <c:pt idx="7382">
                <c:v>0.12527484968489402</c:v>
              </c:pt>
              <c:pt idx="7383">
                <c:v>0.12527547664358152</c:v>
              </c:pt>
              <c:pt idx="7384">
                <c:v>0.1252875775695152</c:v>
              </c:pt>
              <c:pt idx="7385">
                <c:v>0.12529562654820892</c:v>
              </c:pt>
              <c:pt idx="7386">
                <c:v>0.12532010144909239</c:v>
              </c:pt>
              <c:pt idx="7387">
                <c:v>0.12533712581657958</c:v>
              </c:pt>
              <c:pt idx="7388">
                <c:v>0.12534114543083066</c:v>
              </c:pt>
              <c:pt idx="7389">
                <c:v>0.1253518024866532</c:v>
              </c:pt>
              <c:pt idx="7390">
                <c:v>0.12535942381045365</c:v>
              </c:pt>
              <c:pt idx="7391">
                <c:v>0.12536139803476154</c:v>
              </c:pt>
              <c:pt idx="7392">
                <c:v>0.12536289003526599</c:v>
              </c:pt>
              <c:pt idx="7393">
                <c:v>0.12536937418931648</c:v>
              </c:pt>
              <c:pt idx="7394">
                <c:v>0.12536958888611133</c:v>
              </c:pt>
              <c:pt idx="7395">
                <c:v>0.12537012827909369</c:v>
              </c:pt>
              <c:pt idx="7396">
                <c:v>0.12537202680258702</c:v>
              </c:pt>
              <c:pt idx="7397">
                <c:v>0.12537240524072343</c:v>
              </c:pt>
              <c:pt idx="7398">
                <c:v>0.12537622438131035</c:v>
              </c:pt>
              <c:pt idx="7399">
                <c:v>0.12538146564204136</c:v>
              </c:pt>
              <c:pt idx="7400">
                <c:v>0.12539493500072435</c:v>
              </c:pt>
              <c:pt idx="7401">
                <c:v>0.12539504931248394</c:v>
              </c:pt>
              <c:pt idx="7402">
                <c:v>0.12539786285411825</c:v>
              </c:pt>
              <c:pt idx="7403">
                <c:v>0.1254007163490985</c:v>
              </c:pt>
              <c:pt idx="7404">
                <c:v>0.12540072593490548</c:v>
              </c:pt>
              <c:pt idx="7405">
                <c:v>0.12540171762919056</c:v>
              </c:pt>
              <c:pt idx="7406">
                <c:v>0.12540861454437982</c:v>
              </c:pt>
              <c:pt idx="7407">
                <c:v>0.12541385017858203</c:v>
              </c:pt>
              <c:pt idx="7408">
                <c:v>0.12543722585402531</c:v>
              </c:pt>
              <c:pt idx="7409">
                <c:v>0.12544111216101306</c:v>
              </c:pt>
              <c:pt idx="7410">
                <c:v>0.12544171675035412</c:v>
              </c:pt>
              <c:pt idx="7411">
                <c:v>0.12545198654541745</c:v>
              </c:pt>
              <c:pt idx="7412">
                <c:v>0.12545842535713178</c:v>
              </c:pt>
              <c:pt idx="7413">
                <c:v>0.12546314287002708</c:v>
              </c:pt>
              <c:pt idx="7414">
                <c:v>0.12546322208334129</c:v>
              </c:pt>
              <c:pt idx="7415">
                <c:v>0.12547213407712149</c:v>
              </c:pt>
              <c:pt idx="7416">
                <c:v>0.12548392999746594</c:v>
              </c:pt>
              <c:pt idx="7417">
                <c:v>0.12548671255343322</c:v>
              </c:pt>
              <c:pt idx="7418">
                <c:v>0.12549948329475194</c:v>
              </c:pt>
              <c:pt idx="7419">
                <c:v>0.12550663385174227</c:v>
              </c:pt>
              <c:pt idx="7420">
                <c:v>0.1255282215639453</c:v>
              </c:pt>
              <c:pt idx="7421">
                <c:v>0.12554043689849434</c:v>
              </c:pt>
              <c:pt idx="7422">
                <c:v>0.12554899939343084</c:v>
              </c:pt>
              <c:pt idx="7423">
                <c:v>0.1255503904496986</c:v>
              </c:pt>
              <c:pt idx="7424">
                <c:v>0.12555821387550498</c:v>
              </c:pt>
              <c:pt idx="7425">
                <c:v>0.12559637704988713</c:v>
              </c:pt>
              <c:pt idx="7426">
                <c:v>0.12559756493843033</c:v>
              </c:pt>
              <c:pt idx="7427">
                <c:v>0.12560897171570737</c:v>
              </c:pt>
              <c:pt idx="7428">
                <c:v>0.12561041102012366</c:v>
              </c:pt>
              <c:pt idx="7429">
                <c:v>0.12561139984073355</c:v>
              </c:pt>
              <c:pt idx="7430">
                <c:v>0.12562116918291497</c:v>
              </c:pt>
              <c:pt idx="7431">
                <c:v>0.12562421820209443</c:v>
              </c:pt>
              <c:pt idx="7432">
                <c:v>0.12562927598793699</c:v>
              </c:pt>
              <c:pt idx="7433">
                <c:v>0.12563600723309373</c:v>
              </c:pt>
              <c:pt idx="7434">
                <c:v>0.12563805963171204</c:v>
              </c:pt>
              <c:pt idx="7435">
                <c:v>0.12564162920701127</c:v>
              </c:pt>
              <c:pt idx="7436">
                <c:v>0.12564389728527972</c:v>
              </c:pt>
              <c:pt idx="7437">
                <c:v>0.12564769827306024</c:v>
              </c:pt>
              <c:pt idx="7438">
                <c:v>0.12565551541816733</c:v>
              </c:pt>
              <c:pt idx="7439">
                <c:v>0.12566240328583012</c:v>
              </c:pt>
              <c:pt idx="7440">
                <c:v>0.12566415477494697</c:v>
              </c:pt>
              <c:pt idx="7441">
                <c:v>0.12566992436911625</c:v>
              </c:pt>
              <c:pt idx="7442">
                <c:v>0.12569442148904825</c:v>
              </c:pt>
              <c:pt idx="7443">
                <c:v>0.12570607299061612</c:v>
              </c:pt>
              <c:pt idx="7444">
                <c:v>0.12571110852065448</c:v>
              </c:pt>
              <c:pt idx="7445">
                <c:v>0.12571262022576046</c:v>
              </c:pt>
              <c:pt idx="7446">
                <c:v>0.12572058237044104</c:v>
              </c:pt>
              <c:pt idx="7447">
                <c:v>0.12573546592353274</c:v>
              </c:pt>
              <c:pt idx="7448">
                <c:v>0.12574254104287091</c:v>
              </c:pt>
              <c:pt idx="7449">
                <c:v>0.12575764577338411</c:v>
              </c:pt>
              <c:pt idx="7450">
                <c:v>0.12576491313256233</c:v>
              </c:pt>
              <c:pt idx="7451">
                <c:v>0.12578444829651569</c:v>
              </c:pt>
              <c:pt idx="7452">
                <c:v>0.12579626341438635</c:v>
              </c:pt>
              <c:pt idx="7453">
                <c:v>0.12579733407923063</c:v>
              </c:pt>
              <c:pt idx="7454">
                <c:v>0.12580136180051657</c:v>
              </c:pt>
              <c:pt idx="7455">
                <c:v>0.1258053919068321</c:v>
              </c:pt>
              <c:pt idx="7456">
                <c:v>0.12581920462107127</c:v>
              </c:pt>
              <c:pt idx="7457">
                <c:v>0.12582138315843269</c:v>
              </c:pt>
              <c:pt idx="7458">
                <c:v>0.12584844149250049</c:v>
              </c:pt>
              <c:pt idx="7459">
                <c:v>0.12585086422284447</c:v>
              </c:pt>
              <c:pt idx="7460">
                <c:v>0.12585381405980264</c:v>
              </c:pt>
              <c:pt idx="7461">
                <c:v>0.12587035823340342</c:v>
              </c:pt>
              <c:pt idx="7462">
                <c:v>0.12587488794902396</c:v>
              </c:pt>
              <c:pt idx="7463">
                <c:v>0.12587496443480944</c:v>
              </c:pt>
              <c:pt idx="7464">
                <c:v>0.12588156415618346</c:v>
              </c:pt>
              <c:pt idx="7465">
                <c:v>0.12589139232315313</c:v>
              </c:pt>
              <c:pt idx="7466">
                <c:v>0.12589384961574479</c:v>
              </c:pt>
              <c:pt idx="7467">
                <c:v>0.12590096447853252</c:v>
              </c:pt>
              <c:pt idx="7468">
                <c:v>0.12590617118962413</c:v>
              </c:pt>
              <c:pt idx="7469">
                <c:v>0.12591471780709623</c:v>
              </c:pt>
              <c:pt idx="7470">
                <c:v>0.12593436557310639</c:v>
              </c:pt>
              <c:pt idx="7471">
                <c:v>0.12594742463752001</c:v>
              </c:pt>
              <c:pt idx="7472">
                <c:v>0.12595388681240247</c:v>
              </c:pt>
              <c:pt idx="7473">
                <c:v>0.12595417551533752</c:v>
              </c:pt>
              <c:pt idx="7474">
                <c:v>0.12595547425463804</c:v>
              </c:pt>
              <c:pt idx="7475">
                <c:v>0.1259556479910045</c:v>
              </c:pt>
              <c:pt idx="7476">
                <c:v>0.12595694986845538</c:v>
              </c:pt>
              <c:pt idx="7477">
                <c:v>0.12595716795452772</c:v>
              </c:pt>
              <c:pt idx="7478">
                <c:v>0.12597834876720493</c:v>
              </c:pt>
              <c:pt idx="7479">
                <c:v>0.12598228205756856</c:v>
              </c:pt>
              <c:pt idx="7480">
                <c:v>0.12598302625178479</c:v>
              </c:pt>
              <c:pt idx="7481">
                <c:v>0.12598325229163551</c:v>
              </c:pt>
              <c:pt idx="7482">
                <c:v>0.12598604219437773</c:v>
              </c:pt>
              <c:pt idx="7483">
                <c:v>0.12598766363803895</c:v>
              </c:pt>
              <c:pt idx="7484">
                <c:v>0.12599876065330631</c:v>
              </c:pt>
              <c:pt idx="7485">
                <c:v>0.1260069581296876</c:v>
              </c:pt>
              <c:pt idx="7486">
                <c:v>0.12600708308062933</c:v>
              </c:pt>
              <c:pt idx="7487">
                <c:v>0.12601337205355462</c:v>
              </c:pt>
              <c:pt idx="7488">
                <c:v>0.12601721313706021</c:v>
              </c:pt>
              <c:pt idx="7489">
                <c:v>0.12602542021844471</c:v>
              </c:pt>
              <c:pt idx="7490">
                <c:v>0.12603270538831912</c:v>
              </c:pt>
              <c:pt idx="7491">
                <c:v>0.12603477715892727</c:v>
              </c:pt>
              <c:pt idx="7492">
                <c:v>0.12604367029729086</c:v>
              </c:pt>
              <c:pt idx="7493">
                <c:v>0.12607010333377891</c:v>
              </c:pt>
              <c:pt idx="7494">
                <c:v>0.12607139346937868</c:v>
              </c:pt>
              <c:pt idx="7495">
                <c:v>0.12607822778835487</c:v>
              </c:pt>
              <c:pt idx="7496">
                <c:v>0.12608415501638862</c:v>
              </c:pt>
              <c:pt idx="7497">
                <c:v>0.12608707919788312</c:v>
              </c:pt>
              <c:pt idx="7498">
                <c:v>0.12608757248187405</c:v>
              </c:pt>
              <c:pt idx="7499">
                <c:v>0.12609277650086337</c:v>
              </c:pt>
              <c:pt idx="7500">
                <c:v>0.12609914604582062</c:v>
              </c:pt>
              <c:pt idx="7501">
                <c:v>0.12610219345072127</c:v>
              </c:pt>
              <c:pt idx="7502">
                <c:v>0.12611630296607859</c:v>
              </c:pt>
              <c:pt idx="7503">
                <c:v>0.12612538179462918</c:v>
              </c:pt>
              <c:pt idx="7504">
                <c:v>0.12613380713039041</c:v>
              </c:pt>
              <c:pt idx="7505">
                <c:v>0.12614627634959977</c:v>
              </c:pt>
              <c:pt idx="7506">
                <c:v>0.12614882045242445</c:v>
              </c:pt>
              <c:pt idx="7507">
                <c:v>0.12615805834557892</c:v>
              </c:pt>
              <c:pt idx="7508">
                <c:v>0.12616009422220009</c:v>
              </c:pt>
              <c:pt idx="7509">
                <c:v>0.12616020516812709</c:v>
              </c:pt>
              <c:pt idx="7510">
                <c:v>0.12616346135363771</c:v>
              </c:pt>
              <c:pt idx="7511">
                <c:v>0.12616786661466939</c:v>
              </c:pt>
              <c:pt idx="7512">
                <c:v>0.1261761186384214</c:v>
              </c:pt>
              <c:pt idx="7513">
                <c:v>0.12618045556194926</c:v>
              </c:pt>
              <c:pt idx="7514">
                <c:v>0.1261872827858182</c:v>
              </c:pt>
              <c:pt idx="7515">
                <c:v>0.12618937239507425</c:v>
              </c:pt>
              <c:pt idx="7516">
                <c:v>0.12619958081025084</c:v>
              </c:pt>
              <c:pt idx="7517">
                <c:v>0.12620702831044803</c:v>
              </c:pt>
              <c:pt idx="7518">
                <c:v>0.12621380325835382</c:v>
              </c:pt>
              <c:pt idx="7519">
                <c:v>0.12622274444617593</c:v>
              </c:pt>
              <c:pt idx="7520">
                <c:v>0.12623685736725151</c:v>
              </c:pt>
              <c:pt idx="7521">
                <c:v>0.1262476312294141</c:v>
              </c:pt>
              <c:pt idx="7522">
                <c:v>0.1262562461956063</c:v>
              </c:pt>
              <c:pt idx="7523">
                <c:v>0.12625737804409201</c:v>
              </c:pt>
              <c:pt idx="7524">
                <c:v>0.12626688570433151</c:v>
              </c:pt>
              <c:pt idx="7525">
                <c:v>0.12626743507090274</c:v>
              </c:pt>
              <c:pt idx="7526">
                <c:v>0.12628363362919698</c:v>
              </c:pt>
              <c:pt idx="7527">
                <c:v>0.12628392868913599</c:v>
              </c:pt>
              <c:pt idx="7528">
                <c:v>0.12629084400196988</c:v>
              </c:pt>
              <c:pt idx="7529">
                <c:v>0.1262918245711295</c:v>
              </c:pt>
              <c:pt idx="7530">
                <c:v>0.12629841206223927</c:v>
              </c:pt>
              <c:pt idx="7531">
                <c:v>0.12630401380570744</c:v>
              </c:pt>
              <c:pt idx="7532">
                <c:v>0.12630424631474135</c:v>
              </c:pt>
              <c:pt idx="7533">
                <c:v>0.12632175446274446</c:v>
              </c:pt>
              <c:pt idx="7534">
                <c:v>0.12634219319048337</c:v>
              </c:pt>
              <c:pt idx="7535">
                <c:v>0.12636719471078231</c:v>
              </c:pt>
              <c:pt idx="7536">
                <c:v>0.12636727885216148</c:v>
              </c:pt>
              <c:pt idx="7537">
                <c:v>0.12637567237035724</c:v>
              </c:pt>
              <c:pt idx="7538">
                <c:v>0.12638449154233622</c:v>
              </c:pt>
              <c:pt idx="7539">
                <c:v>0.12639134510836286</c:v>
              </c:pt>
              <c:pt idx="7540">
                <c:v>0.12640751506450459</c:v>
              </c:pt>
              <c:pt idx="7541">
                <c:v>0.12640910781397044</c:v>
              </c:pt>
              <c:pt idx="7542">
                <c:v>0.12641788328397613</c:v>
              </c:pt>
              <c:pt idx="7543">
                <c:v>0.12641932659887398</c:v>
              </c:pt>
              <c:pt idx="7544">
                <c:v>0.12642750829192315</c:v>
              </c:pt>
              <c:pt idx="7545">
                <c:v>0.12642856659094567</c:v>
              </c:pt>
              <c:pt idx="7546">
                <c:v>0.12644096547336198</c:v>
              </c:pt>
              <c:pt idx="7547">
                <c:v>0.12644255837651799</c:v>
              </c:pt>
              <c:pt idx="7548">
                <c:v>0.12644380505275088</c:v>
              </c:pt>
              <c:pt idx="7549">
                <c:v>0.12645546138371636</c:v>
              </c:pt>
              <c:pt idx="7550">
                <c:v>0.12645921854214526</c:v>
              </c:pt>
              <c:pt idx="7551">
                <c:v>0.12647610215196745</c:v>
              </c:pt>
              <c:pt idx="7552">
                <c:v>0.12648351233621205</c:v>
              </c:pt>
              <c:pt idx="7553">
                <c:v>0.12650635217973052</c:v>
              </c:pt>
              <c:pt idx="7554">
                <c:v>0.12650898710324535</c:v>
              </c:pt>
              <c:pt idx="7555">
                <c:v>0.12651083221639009</c:v>
              </c:pt>
              <c:pt idx="7556">
                <c:v>0.12651499593369434</c:v>
              </c:pt>
              <c:pt idx="7557">
                <c:v>0.12652780023132179</c:v>
              </c:pt>
              <c:pt idx="7558">
                <c:v>0.12653474238649892</c:v>
              </c:pt>
              <c:pt idx="7559">
                <c:v>0.12653496126405064</c:v>
              </c:pt>
              <c:pt idx="7560">
                <c:v>0.12653690516812999</c:v>
              </c:pt>
              <c:pt idx="7561">
                <c:v>0.12654788531871605</c:v>
              </c:pt>
              <c:pt idx="7562">
                <c:v>0.12655717280069262</c:v>
              </c:pt>
              <c:pt idx="7563">
                <c:v>0.12656231440539695</c:v>
              </c:pt>
              <c:pt idx="7564">
                <c:v>0.12656988220665416</c:v>
              </c:pt>
              <c:pt idx="7565">
                <c:v>0.12657171297505757</c:v>
              </c:pt>
              <c:pt idx="7566">
                <c:v>0.12658044286698475</c:v>
              </c:pt>
              <c:pt idx="7567">
                <c:v>0.12658315781322438</c:v>
              </c:pt>
              <c:pt idx="7568">
                <c:v>0.12659061331881818</c:v>
              </c:pt>
              <c:pt idx="7569">
                <c:v>0.12659633505245835</c:v>
              </c:pt>
              <c:pt idx="7570">
                <c:v>0.12660377015236726</c:v>
              </c:pt>
              <c:pt idx="7571">
                <c:v>0.1266042045784754</c:v>
              </c:pt>
              <c:pt idx="7572">
                <c:v>0.126625600199924</c:v>
              </c:pt>
              <c:pt idx="7573">
                <c:v>0.1266339886783529</c:v>
              </c:pt>
              <c:pt idx="7574">
                <c:v>0.1266373071009452</c:v>
              </c:pt>
              <c:pt idx="7575">
                <c:v>0.12664780454749375</c:v>
              </c:pt>
              <c:pt idx="7576">
                <c:v>0.12665680388914818</c:v>
              </c:pt>
              <c:pt idx="7577">
                <c:v>0.12666700795648866</c:v>
              </c:pt>
              <c:pt idx="7578">
                <c:v>0.1266683953728612</c:v>
              </c:pt>
              <c:pt idx="7579">
                <c:v>0.1266710949491904</c:v>
              </c:pt>
              <c:pt idx="7580">
                <c:v>0.12667567186192291</c:v>
              </c:pt>
              <c:pt idx="7581">
                <c:v>0.12668132238618596</c:v>
              </c:pt>
              <c:pt idx="7582">
                <c:v>0.12668167245492901</c:v>
              </c:pt>
              <c:pt idx="7583">
                <c:v>0.12668520024346305</c:v>
              </c:pt>
              <c:pt idx="7584">
                <c:v>0.12669195804957392</c:v>
              </c:pt>
              <c:pt idx="7585">
                <c:v>0.12670807141170501</c:v>
              </c:pt>
              <c:pt idx="7586">
                <c:v>0.12670839662216898</c:v>
              </c:pt>
              <c:pt idx="7587">
                <c:v>0.12671404127522265</c:v>
              </c:pt>
              <c:pt idx="7588">
                <c:v>0.12672619202542443</c:v>
              </c:pt>
              <c:pt idx="7589">
                <c:v>0.12673132564514308</c:v>
              </c:pt>
              <c:pt idx="7590">
                <c:v>0.12673159194978648</c:v>
              </c:pt>
              <c:pt idx="7591">
                <c:v>0.12673423026616099</c:v>
              </c:pt>
              <c:pt idx="7592">
                <c:v>0.12673712258125536</c:v>
              </c:pt>
              <c:pt idx="7593">
                <c:v>0.1267428559031652</c:v>
              </c:pt>
              <c:pt idx="7594">
                <c:v>0.12674306871564758</c:v>
              </c:pt>
              <c:pt idx="7595">
                <c:v>0.12675171707940125</c:v>
              </c:pt>
              <c:pt idx="7596">
                <c:v>0.12675800587105071</c:v>
              </c:pt>
              <c:pt idx="7597">
                <c:v>0.12677634314159081</c:v>
              </c:pt>
              <c:pt idx="7598">
                <c:v>0.12678171423249901</c:v>
              </c:pt>
              <c:pt idx="7599">
                <c:v>0.12678387408018607</c:v>
              </c:pt>
              <c:pt idx="7600">
                <c:v>0.12680436858961014</c:v>
              </c:pt>
              <c:pt idx="7601">
                <c:v>0.12680755175857694</c:v>
              </c:pt>
              <c:pt idx="7602">
                <c:v>0.12681033626555549</c:v>
              </c:pt>
              <c:pt idx="7603">
                <c:v>0.12681073592171266</c:v>
              </c:pt>
              <c:pt idx="7604">
                <c:v>0.12681319275365349</c:v>
              </c:pt>
              <c:pt idx="7605">
                <c:v>0.12681658978782157</c:v>
              </c:pt>
              <c:pt idx="7606">
                <c:v>0.12682253366012336</c:v>
              </c:pt>
              <c:pt idx="7607">
                <c:v>0.12682978067211104</c:v>
              </c:pt>
              <c:pt idx="7608">
                <c:v>0.12684029740763755</c:v>
              </c:pt>
              <c:pt idx="7609">
                <c:v>0.126867661827541</c:v>
              </c:pt>
              <c:pt idx="7610">
                <c:v>0.12687128733248001</c:v>
              </c:pt>
              <c:pt idx="7611">
                <c:v>0.12687338073110277</c:v>
              </c:pt>
              <c:pt idx="7612">
                <c:v>0.12687749702029621</c:v>
              </c:pt>
              <c:pt idx="7613">
                <c:v>0.1268825444172175</c:v>
              </c:pt>
              <c:pt idx="7614">
                <c:v>0.12688754879177225</c:v>
              </c:pt>
              <c:pt idx="7615">
                <c:v>0.12689189826175662</c:v>
              </c:pt>
              <c:pt idx="7616">
                <c:v>0.12690974696230245</c:v>
              </c:pt>
              <c:pt idx="7617">
                <c:v>0.12691008997206019</c:v>
              </c:pt>
              <c:pt idx="7618">
                <c:v>0.12691197879887756</c:v>
              </c:pt>
              <c:pt idx="7619">
                <c:v>0.1269128415176787</c:v>
              </c:pt>
              <c:pt idx="7620">
                <c:v>0.12692406484058089</c:v>
              </c:pt>
              <c:pt idx="7621">
                <c:v>0.1269300071546684</c:v>
              </c:pt>
              <c:pt idx="7622">
                <c:v>0.12693794108157563</c:v>
              </c:pt>
              <c:pt idx="7623">
                <c:v>0.12694048693562318</c:v>
              </c:pt>
              <c:pt idx="7624">
                <c:v>0.12694346239822546</c:v>
              </c:pt>
              <c:pt idx="7625">
                <c:v>0.12694399245586144</c:v>
              </c:pt>
              <c:pt idx="7626">
                <c:v>0.12694685247638246</c:v>
              </c:pt>
              <c:pt idx="7627">
                <c:v>0.12695032836569059</c:v>
              </c:pt>
              <c:pt idx="7628">
                <c:v>0.12695117653520763</c:v>
              </c:pt>
              <c:pt idx="7629">
                <c:v>0.12695390341394702</c:v>
              </c:pt>
              <c:pt idx="7630">
                <c:v>0.12695652509982588</c:v>
              </c:pt>
              <c:pt idx="7631">
                <c:v>0.1269715183809392</c:v>
              </c:pt>
              <c:pt idx="7632">
                <c:v>0.12698451438728403</c:v>
              </c:pt>
              <c:pt idx="7633">
                <c:v>0.12699824504921489</c:v>
              </c:pt>
              <c:pt idx="7634">
                <c:v>0.12699888299885798</c:v>
              </c:pt>
              <c:pt idx="7635">
                <c:v>0.12700160034547422</c:v>
              </c:pt>
              <c:pt idx="7636">
                <c:v>0.1270065979846082</c:v>
              </c:pt>
              <c:pt idx="7637">
                <c:v>0.1270088410703108</c:v>
              </c:pt>
              <c:pt idx="7638">
                <c:v>0.12701086402135714</c:v>
              </c:pt>
              <c:pt idx="7639">
                <c:v>0.12701187445613021</c:v>
              </c:pt>
              <c:pt idx="7640">
                <c:v>0.12701538088228281</c:v>
              </c:pt>
              <c:pt idx="7641">
                <c:v>0.12701624202519599</c:v>
              </c:pt>
              <c:pt idx="7642">
                <c:v>0.12702134271221532</c:v>
              </c:pt>
              <c:pt idx="7643">
                <c:v>0.1270258982087181</c:v>
              </c:pt>
              <c:pt idx="7644">
                <c:v>0.12703085425566735</c:v>
              </c:pt>
              <c:pt idx="7645">
                <c:v>0.12703549250719401</c:v>
              </c:pt>
              <c:pt idx="7646">
                <c:v>0.1270455504633379</c:v>
              </c:pt>
              <c:pt idx="7647">
                <c:v>0.12707581769224077</c:v>
              </c:pt>
              <c:pt idx="7648">
                <c:v>0.12708614345213973</c:v>
              </c:pt>
              <c:pt idx="7649">
                <c:v>0.12709205648509894</c:v>
              </c:pt>
              <c:pt idx="7650">
                <c:v>0.12713551734427925</c:v>
              </c:pt>
              <c:pt idx="7651">
                <c:v>0.1271360119861934</c:v>
              </c:pt>
              <c:pt idx="7652">
                <c:v>0.12714535873446228</c:v>
              </c:pt>
              <c:pt idx="7653">
                <c:v>0.12714973593096499</c:v>
              </c:pt>
              <c:pt idx="7654">
                <c:v>0.12715219429695737</c:v>
              </c:pt>
              <c:pt idx="7655">
                <c:v>0.12716787640927893</c:v>
              </c:pt>
              <c:pt idx="7656">
                <c:v>0.1271926887942661</c:v>
              </c:pt>
              <c:pt idx="7657">
                <c:v>0.12719365244107833</c:v>
              </c:pt>
              <c:pt idx="7658">
                <c:v>0.12720391149012891</c:v>
              </c:pt>
              <c:pt idx="7659">
                <c:v>0.12720816064830678</c:v>
              </c:pt>
              <c:pt idx="7660">
                <c:v>0.12720970107674964</c:v>
              </c:pt>
              <c:pt idx="7661">
                <c:v>0.1272101359407603</c:v>
              </c:pt>
              <c:pt idx="7662">
                <c:v>0.12721195492217838</c:v>
              </c:pt>
              <c:pt idx="7663">
                <c:v>0.12721435029210582</c:v>
              </c:pt>
              <c:pt idx="7664">
                <c:v>0.12721550907207582</c:v>
              </c:pt>
              <c:pt idx="7665">
                <c:v>0.12721678712291459</c:v>
              </c:pt>
              <c:pt idx="7666">
                <c:v>0.1272222968246178</c:v>
              </c:pt>
              <c:pt idx="7667">
                <c:v>0.12722812888488619</c:v>
              </c:pt>
              <c:pt idx="7668">
                <c:v>0.12723260345662804</c:v>
              </c:pt>
              <c:pt idx="7669">
                <c:v>0.12726531000915789</c:v>
              </c:pt>
              <c:pt idx="7670">
                <c:v>0.1272703263166928</c:v>
              </c:pt>
              <c:pt idx="7671">
                <c:v>0.12727131526352198</c:v>
              </c:pt>
              <c:pt idx="7672">
                <c:v>0.12728364327683769</c:v>
              </c:pt>
              <c:pt idx="7673">
                <c:v>0.12728627932584155</c:v>
              </c:pt>
              <c:pt idx="7674">
                <c:v>0.12729204465744484</c:v>
              </c:pt>
              <c:pt idx="7675">
                <c:v>0.12729271104193454</c:v>
              </c:pt>
              <c:pt idx="7676">
                <c:v>0.1273006464752903</c:v>
              </c:pt>
              <c:pt idx="7677">
                <c:v>0.12730567093541376</c:v>
              </c:pt>
              <c:pt idx="7678">
                <c:v>0.12731631737309129</c:v>
              </c:pt>
              <c:pt idx="7679">
                <c:v>0.12733921159871758</c:v>
              </c:pt>
              <c:pt idx="7680">
                <c:v>0.12735096381352345</c:v>
              </c:pt>
              <c:pt idx="7681">
                <c:v>0.12735228670885981</c:v>
              </c:pt>
              <c:pt idx="7682">
                <c:v>0.12736660928965229</c:v>
              </c:pt>
              <c:pt idx="7683">
                <c:v>0.1273773612063607</c:v>
              </c:pt>
              <c:pt idx="7684">
                <c:v>0.12739850660743088</c:v>
              </c:pt>
              <c:pt idx="7685">
                <c:v>0.12740013773871864</c:v>
              </c:pt>
              <c:pt idx="7686">
                <c:v>0.12740467225114124</c:v>
              </c:pt>
              <c:pt idx="7687">
                <c:v>0.12743103882129392</c:v>
              </c:pt>
              <c:pt idx="7688">
                <c:v>0.12744188143758761</c:v>
              </c:pt>
              <c:pt idx="7689">
                <c:v>0.12744384647084991</c:v>
              </c:pt>
              <c:pt idx="7690">
                <c:v>0.12744888179195932</c:v>
              </c:pt>
              <c:pt idx="7691">
                <c:v>0.12745051506899452</c:v>
              </c:pt>
              <c:pt idx="7692">
                <c:v>0.12745162479733119</c:v>
              </c:pt>
              <c:pt idx="7693">
                <c:v>0.12745200283402772</c:v>
              </c:pt>
              <c:pt idx="7694">
                <c:v>0.12745694493416368</c:v>
              </c:pt>
              <c:pt idx="7695">
                <c:v>0.12746775979016833</c:v>
              </c:pt>
              <c:pt idx="7696">
                <c:v>0.12747652486974162</c:v>
              </c:pt>
              <c:pt idx="7697">
                <c:v>0.12752621853842372</c:v>
              </c:pt>
              <c:pt idx="7698">
                <c:v>0.12753127246057583</c:v>
              </c:pt>
              <c:pt idx="7699">
                <c:v>0.12753234409472072</c:v>
              </c:pt>
              <c:pt idx="7700">
                <c:v>0.12753763381304867</c:v>
              </c:pt>
              <c:pt idx="7701">
                <c:v>0.12754376013507368</c:v>
              </c:pt>
              <c:pt idx="7702">
                <c:v>0.12754397178450874</c:v>
              </c:pt>
              <c:pt idx="7703">
                <c:v>0.1275485353350409</c:v>
              </c:pt>
              <c:pt idx="7704">
                <c:v>0.12755114571324375</c:v>
              </c:pt>
              <c:pt idx="7705">
                <c:v>0.12759019743796421</c:v>
              </c:pt>
              <c:pt idx="7706">
                <c:v>0.12759075116601004</c:v>
              </c:pt>
              <c:pt idx="7707">
                <c:v>0.12759198216265444</c:v>
              </c:pt>
              <c:pt idx="7708">
                <c:v>0.12759672939643607</c:v>
              </c:pt>
              <c:pt idx="7709">
                <c:v>0.12761690779751464</c:v>
              </c:pt>
              <c:pt idx="7710">
                <c:v>0.12761941712897454</c:v>
              </c:pt>
              <c:pt idx="7711">
                <c:v>0.12763011293224194</c:v>
              </c:pt>
              <c:pt idx="7712">
                <c:v>0.12763254324363354</c:v>
              </c:pt>
              <c:pt idx="7713">
                <c:v>0.12763279765916871</c:v>
              </c:pt>
              <c:pt idx="7714">
                <c:v>0.12763354379157776</c:v>
              </c:pt>
              <c:pt idx="7715">
                <c:v>0.12763790123958826</c:v>
              </c:pt>
              <c:pt idx="7716">
                <c:v>0.1276386011595757</c:v>
              </c:pt>
              <c:pt idx="7717">
                <c:v>0.12763956062533643</c:v>
              </c:pt>
              <c:pt idx="7718">
                <c:v>0.12765030417943513</c:v>
              </c:pt>
              <c:pt idx="7719">
                <c:v>0.12765881303520249</c:v>
              </c:pt>
              <c:pt idx="7720">
                <c:v>0.12767214374030775</c:v>
              </c:pt>
              <c:pt idx="7721">
                <c:v>0.12767351781023711</c:v>
              </c:pt>
              <c:pt idx="7722">
                <c:v>0.12767824429514879</c:v>
              </c:pt>
              <c:pt idx="7723">
                <c:v>0.12768413343597954</c:v>
              </c:pt>
              <c:pt idx="7724">
                <c:v>0.12769635613267619</c:v>
              </c:pt>
              <c:pt idx="7725">
                <c:v>0.12770353771159482</c:v>
              </c:pt>
              <c:pt idx="7726">
                <c:v>0.12770728343914825</c:v>
              </c:pt>
              <c:pt idx="7727">
                <c:v>0.12772049542396874</c:v>
              </c:pt>
              <c:pt idx="7728">
                <c:v>0.12772615932029513</c:v>
              </c:pt>
              <c:pt idx="7729">
                <c:v>0.12772747672791435</c:v>
              </c:pt>
              <c:pt idx="7730">
                <c:v>0.12773768691715215</c:v>
              </c:pt>
              <c:pt idx="7731">
                <c:v>0.12773992953296026</c:v>
              </c:pt>
              <c:pt idx="7732">
                <c:v>0.12774256563916853</c:v>
              </c:pt>
              <c:pt idx="7733">
                <c:v>0.1277501552320785</c:v>
              </c:pt>
              <c:pt idx="7734">
                <c:v>0.12775625797958201</c:v>
              </c:pt>
              <c:pt idx="7735">
                <c:v>0.12776067941370589</c:v>
              </c:pt>
              <c:pt idx="7736">
                <c:v>0.12776627452691908</c:v>
              </c:pt>
              <c:pt idx="7737">
                <c:v>0.12777439092028819</c:v>
              </c:pt>
              <c:pt idx="7738">
                <c:v>0.12778679584852567</c:v>
              </c:pt>
              <c:pt idx="7739">
                <c:v>0.12778879135454158</c:v>
              </c:pt>
              <c:pt idx="7740">
                <c:v>0.12778965947818821</c:v>
              </c:pt>
              <c:pt idx="7741">
                <c:v>0.12779799083120513</c:v>
              </c:pt>
              <c:pt idx="7742">
                <c:v>0.12780276595857173</c:v>
              </c:pt>
              <c:pt idx="7743">
                <c:v>0.12780797517043932</c:v>
              </c:pt>
              <c:pt idx="7744">
                <c:v>0.12781492449968354</c:v>
              </c:pt>
              <c:pt idx="7745">
                <c:v>0.12781564005680288</c:v>
              </c:pt>
              <c:pt idx="7746">
                <c:v>0.1278207442272479</c:v>
              </c:pt>
              <c:pt idx="7747">
                <c:v>0.12783988824748316</c:v>
              </c:pt>
              <c:pt idx="7748">
                <c:v>0.12784215332411822</c:v>
              </c:pt>
              <c:pt idx="7749">
                <c:v>0.12784376636989489</c:v>
              </c:pt>
              <c:pt idx="7750">
                <c:v>0.12784824325451991</c:v>
              </c:pt>
              <c:pt idx="7751">
                <c:v>0.12785767406872273</c:v>
              </c:pt>
              <c:pt idx="7752">
                <c:v>0.12787666169055198</c:v>
              </c:pt>
              <c:pt idx="7753">
                <c:v>0.1278813982243866</c:v>
              </c:pt>
              <c:pt idx="7754">
                <c:v>0.12789219988121761</c:v>
              </c:pt>
              <c:pt idx="7755">
                <c:v>0.12789893177041048</c:v>
              </c:pt>
              <c:pt idx="7756">
                <c:v>0.1279061470240363</c:v>
              </c:pt>
              <c:pt idx="7757">
                <c:v>0.12790908227161196</c:v>
              </c:pt>
              <c:pt idx="7758">
                <c:v>0.1279116096059808</c:v>
              </c:pt>
              <c:pt idx="7759">
                <c:v>0.12791219889494276</c:v>
              </c:pt>
              <c:pt idx="7760">
                <c:v>0.12792237044076696</c:v>
              </c:pt>
              <c:pt idx="7761">
                <c:v>0.12793924787633676</c:v>
              </c:pt>
              <c:pt idx="7762">
                <c:v>0.1279405555196188</c:v>
              </c:pt>
              <c:pt idx="7763">
                <c:v>0.12794204616444238</c:v>
              </c:pt>
              <c:pt idx="7764">
                <c:v>0.1279421216546513</c:v>
              </c:pt>
              <c:pt idx="7765">
                <c:v>0.12795950035411041</c:v>
              </c:pt>
              <c:pt idx="7766">
                <c:v>0.12799380268592347</c:v>
              </c:pt>
              <c:pt idx="7767">
                <c:v>0.12799911909879952</c:v>
              </c:pt>
              <c:pt idx="7768">
                <c:v>0.12800057491282787</c:v>
              </c:pt>
              <c:pt idx="7769">
                <c:v>0.12800226326756772</c:v>
              </c:pt>
              <c:pt idx="7770">
                <c:v>0.12800226959840133</c:v>
              </c:pt>
              <c:pt idx="7771">
                <c:v>0.12800453176873239</c:v>
              </c:pt>
              <c:pt idx="7772">
                <c:v>0.12800501667837716</c:v>
              </c:pt>
              <c:pt idx="7773">
                <c:v>0.12801878631374114</c:v>
              </c:pt>
              <c:pt idx="7774">
                <c:v>0.12802219972532494</c:v>
              </c:pt>
              <c:pt idx="7775">
                <c:v>0.12804486298986301</c:v>
              </c:pt>
              <c:pt idx="7776">
                <c:v>0.12805585911637538</c:v>
              </c:pt>
              <c:pt idx="7777">
                <c:v>0.12805708624536608</c:v>
              </c:pt>
              <c:pt idx="7778">
                <c:v>0.12805835444490724</c:v>
              </c:pt>
              <c:pt idx="7779">
                <c:v>0.12806026846717697</c:v>
              </c:pt>
              <c:pt idx="7780">
                <c:v>0.12806515250683989</c:v>
              </c:pt>
              <c:pt idx="7781">
                <c:v>0.12806561959799787</c:v>
              </c:pt>
              <c:pt idx="7782">
                <c:v>0.12806640411433803</c:v>
              </c:pt>
              <c:pt idx="7783">
                <c:v>0.12806648880556543</c:v>
              </c:pt>
              <c:pt idx="7784">
                <c:v>0.12806906001926621</c:v>
              </c:pt>
              <c:pt idx="7785">
                <c:v>0.12807110810533037</c:v>
              </c:pt>
              <c:pt idx="7786">
                <c:v>0.12807278037184416</c:v>
              </c:pt>
              <c:pt idx="7787">
                <c:v>0.12807680116265338</c:v>
              </c:pt>
              <c:pt idx="7788">
                <c:v>0.12808268658601529</c:v>
              </c:pt>
              <c:pt idx="7789">
                <c:v>0.12808887032762423</c:v>
              </c:pt>
              <c:pt idx="7790">
                <c:v>0.12809459773081158</c:v>
              </c:pt>
              <c:pt idx="7791">
                <c:v>0.12811037230475228</c:v>
              </c:pt>
              <c:pt idx="7792">
                <c:v>0.12812093503330821</c:v>
              </c:pt>
              <c:pt idx="7793">
                <c:v>0.12812726717934247</c:v>
              </c:pt>
              <c:pt idx="7794">
                <c:v>0.12813035486581342</c:v>
              </c:pt>
              <c:pt idx="7795">
                <c:v>0.12813522842456046</c:v>
              </c:pt>
              <c:pt idx="7796">
                <c:v>0.12814416258309541</c:v>
              </c:pt>
              <c:pt idx="7797">
                <c:v>0.1281500714185822</c:v>
              </c:pt>
              <c:pt idx="7798">
                <c:v>0.12815219888248147</c:v>
              </c:pt>
              <c:pt idx="7799">
                <c:v>0.12816232141156525</c:v>
              </c:pt>
              <c:pt idx="7800">
                <c:v>0.12816397336091331</c:v>
              </c:pt>
              <c:pt idx="7801">
                <c:v>0.12816851717816227</c:v>
              </c:pt>
              <c:pt idx="7802">
                <c:v>0.12817070736504002</c:v>
              </c:pt>
              <c:pt idx="7803">
                <c:v>0.12817768500988833</c:v>
              </c:pt>
              <c:pt idx="7804">
                <c:v>0.12818058413844322</c:v>
              </c:pt>
              <c:pt idx="7805">
                <c:v>0.12818249213828825</c:v>
              </c:pt>
              <c:pt idx="7806">
                <c:v>0.12819778022382258</c:v>
              </c:pt>
              <c:pt idx="7807">
                <c:v>0.12820712570894427</c:v>
              </c:pt>
              <c:pt idx="7808">
                <c:v>0.12820943950220323</c:v>
              </c:pt>
              <c:pt idx="7809">
                <c:v>0.12821046518632312</c:v>
              </c:pt>
              <c:pt idx="7810">
                <c:v>0.12821424627729142</c:v>
              </c:pt>
              <c:pt idx="7811">
                <c:v>0.12821692648386299</c:v>
              </c:pt>
              <c:pt idx="7812">
                <c:v>0.12821777898428485</c:v>
              </c:pt>
              <c:pt idx="7813">
                <c:v>0.12821877873962784</c:v>
              </c:pt>
              <c:pt idx="7814">
                <c:v>0.12822692352353887</c:v>
              </c:pt>
              <c:pt idx="7815">
                <c:v>0.1282287821569946</c:v>
              </c:pt>
              <c:pt idx="7816">
                <c:v>0.12823286958211746</c:v>
              </c:pt>
              <c:pt idx="7817">
                <c:v>0.12823562335986974</c:v>
              </c:pt>
              <c:pt idx="7818">
                <c:v>0.12823681719642999</c:v>
              </c:pt>
              <c:pt idx="7819">
                <c:v>0.12825612148977858</c:v>
              </c:pt>
              <c:pt idx="7820">
                <c:v>0.12825856841513356</c:v>
              </c:pt>
              <c:pt idx="7821">
                <c:v>0.1282628106724864</c:v>
              </c:pt>
              <c:pt idx="7822">
                <c:v>0.12826364417438743</c:v>
              </c:pt>
              <c:pt idx="7823">
                <c:v>0.12826470716581326</c:v>
              </c:pt>
              <c:pt idx="7824">
                <c:v>0.12826591988189409</c:v>
              </c:pt>
              <c:pt idx="7825">
                <c:v>0.12827398881418448</c:v>
              </c:pt>
              <c:pt idx="7826">
                <c:v>0.12828129545169475</c:v>
              </c:pt>
              <c:pt idx="7827">
                <c:v>0.12829492542190402</c:v>
              </c:pt>
              <c:pt idx="7828">
                <c:v>0.12830307520087722</c:v>
              </c:pt>
              <c:pt idx="7829">
                <c:v>0.12830481814401468</c:v>
              </c:pt>
              <c:pt idx="7830">
                <c:v>0.12830544245951789</c:v>
              </c:pt>
              <c:pt idx="7831">
                <c:v>0.12831484144297456</c:v>
              </c:pt>
              <c:pt idx="7832">
                <c:v>0.12832084580526179</c:v>
              </c:pt>
              <c:pt idx="7833">
                <c:v>0.12832695698573393</c:v>
              </c:pt>
              <c:pt idx="7834">
                <c:v>0.12833406848450965</c:v>
              </c:pt>
              <c:pt idx="7835">
                <c:v>0.12836492409197311</c:v>
              </c:pt>
              <c:pt idx="7836">
                <c:v>0.12836599712248001</c:v>
              </c:pt>
              <c:pt idx="7837">
                <c:v>0.12836661749881614</c:v>
              </c:pt>
              <c:pt idx="7838">
                <c:v>0.12839705286412273</c:v>
              </c:pt>
              <c:pt idx="7839">
                <c:v>0.12839736564260373</c:v>
              </c:pt>
              <c:pt idx="7840">
                <c:v>0.128404451746781</c:v>
              </c:pt>
              <c:pt idx="7841">
                <c:v>0.12840578909933689</c:v>
              </c:pt>
              <c:pt idx="7842">
                <c:v>0.12840597619680283</c:v>
              </c:pt>
              <c:pt idx="7843">
                <c:v>0.12841261047865712</c:v>
              </c:pt>
              <c:pt idx="7844">
                <c:v>0.12841346377927593</c:v>
              </c:pt>
              <c:pt idx="7845">
                <c:v>0.12841888836007279</c:v>
              </c:pt>
              <c:pt idx="7846">
                <c:v>0.12842148286010427</c:v>
              </c:pt>
              <c:pt idx="7847">
                <c:v>0.12842957878389472</c:v>
              </c:pt>
              <c:pt idx="7848">
                <c:v>0.12843362180288173</c:v>
              </c:pt>
              <c:pt idx="7849">
                <c:v>0.12843409749535697</c:v>
              </c:pt>
              <c:pt idx="7850">
                <c:v>0.12843913225467982</c:v>
              </c:pt>
              <c:pt idx="7851">
                <c:v>0.12844092425082182</c:v>
              </c:pt>
              <c:pt idx="7852">
                <c:v>0.12845061500769969</c:v>
              </c:pt>
              <c:pt idx="7853">
                <c:v>0.128455685256677</c:v>
              </c:pt>
              <c:pt idx="7854">
                <c:v>0.12846597502161408</c:v>
              </c:pt>
              <c:pt idx="7855">
                <c:v>0.12848990460698725</c:v>
              </c:pt>
              <c:pt idx="7856">
                <c:v>0.12849167758086003</c:v>
              </c:pt>
              <c:pt idx="7857">
                <c:v>0.12849657825027072</c:v>
              </c:pt>
              <c:pt idx="7858">
                <c:v>0.12849702428295126</c:v>
              </c:pt>
              <c:pt idx="7859">
                <c:v>0.12850877056057253</c:v>
              </c:pt>
              <c:pt idx="7860">
                <c:v>0.12851072229051658</c:v>
              </c:pt>
              <c:pt idx="7861">
                <c:v>0.1285270431911428</c:v>
              </c:pt>
              <c:pt idx="7862">
                <c:v>0.12853375572177492</c:v>
              </c:pt>
              <c:pt idx="7863">
                <c:v>0.12853475334945616</c:v>
              </c:pt>
              <c:pt idx="7864">
                <c:v>0.12853583768885238</c:v>
              </c:pt>
              <c:pt idx="7865">
                <c:v>0.12854573936580052</c:v>
              </c:pt>
              <c:pt idx="7866">
                <c:v>0.12855131157281774</c:v>
              </c:pt>
              <c:pt idx="7867">
                <c:v>0.12855247366115988</c:v>
              </c:pt>
              <c:pt idx="7868">
                <c:v>0.12856618476754694</c:v>
              </c:pt>
              <c:pt idx="7869">
                <c:v>0.12857426714621129</c:v>
              </c:pt>
              <c:pt idx="7870">
                <c:v>0.12857898477374344</c:v>
              </c:pt>
              <c:pt idx="7871">
                <c:v>0.12857905466213423</c:v>
              </c:pt>
              <c:pt idx="7872">
                <c:v>0.12858515694762232</c:v>
              </c:pt>
              <c:pt idx="7873">
                <c:v>0.12858692951059106</c:v>
              </c:pt>
              <c:pt idx="7874">
                <c:v>0.12859162095060139</c:v>
              </c:pt>
              <c:pt idx="7875">
                <c:v>0.1285935711426994</c:v>
              </c:pt>
              <c:pt idx="7876">
                <c:v>0.12862568416834705</c:v>
              </c:pt>
              <c:pt idx="7877">
                <c:v>0.12862732670193625</c:v>
              </c:pt>
              <c:pt idx="7878">
                <c:v>0.12862770057717179</c:v>
              </c:pt>
              <c:pt idx="7879">
                <c:v>0.12862833154187059</c:v>
              </c:pt>
              <c:pt idx="7880">
                <c:v>0.12865138801765902</c:v>
              </c:pt>
              <c:pt idx="7881">
                <c:v>0.12865652158360308</c:v>
              </c:pt>
              <c:pt idx="7882">
                <c:v>0.12865909334694109</c:v>
              </c:pt>
              <c:pt idx="7883">
                <c:v>0.12866235319316793</c:v>
              </c:pt>
              <c:pt idx="7884">
                <c:v>0.12866692770189214</c:v>
              </c:pt>
              <c:pt idx="7885">
                <c:v>0.12866746615165656</c:v>
              </c:pt>
              <c:pt idx="7886">
                <c:v>0.12868014429046029</c:v>
              </c:pt>
              <c:pt idx="7887">
                <c:v>0.12868515510915937</c:v>
              </c:pt>
              <c:pt idx="7888">
                <c:v>0.12873461207823755</c:v>
              </c:pt>
              <c:pt idx="7889">
                <c:v>0.12873872998719449</c:v>
              </c:pt>
              <c:pt idx="7890">
                <c:v>0.12874371184952288</c:v>
              </c:pt>
              <c:pt idx="7891">
                <c:v>0.12874959568067154</c:v>
              </c:pt>
              <c:pt idx="7892">
                <c:v>0.12875099033868426</c:v>
              </c:pt>
              <c:pt idx="7893">
                <c:v>0.12876363525465437</c:v>
              </c:pt>
              <c:pt idx="7894">
                <c:v>0.12879423576056273</c:v>
              </c:pt>
              <c:pt idx="7895">
                <c:v>0.12881069822527871</c:v>
              </c:pt>
              <c:pt idx="7896">
                <c:v>0.12881109951108002</c:v>
              </c:pt>
              <c:pt idx="7897">
                <c:v>0.12881155833127414</c:v>
              </c:pt>
              <c:pt idx="7898">
                <c:v>0.12881645472742137</c:v>
              </c:pt>
              <c:pt idx="7899">
                <c:v>0.12883167949702889</c:v>
              </c:pt>
              <c:pt idx="7900">
                <c:v>0.12883389415334803</c:v>
              </c:pt>
              <c:pt idx="7901">
                <c:v>0.12883456706022209</c:v>
              </c:pt>
              <c:pt idx="7902">
                <c:v>0.12883504125612499</c:v>
              </c:pt>
              <c:pt idx="7903">
                <c:v>0.12886296580354262</c:v>
              </c:pt>
              <c:pt idx="7904">
                <c:v>0.12886909070239458</c:v>
              </c:pt>
              <c:pt idx="7905">
                <c:v>0.12887089517854203</c:v>
              </c:pt>
              <c:pt idx="7906">
                <c:v>0.12887466663406136</c:v>
              </c:pt>
              <c:pt idx="7907">
                <c:v>0.12888215242685527</c:v>
              </c:pt>
              <c:pt idx="7908">
                <c:v>0.12888701417499085</c:v>
              </c:pt>
              <c:pt idx="7909">
                <c:v>0.12888952444881296</c:v>
              </c:pt>
              <c:pt idx="7910">
                <c:v>0.12889001323495269</c:v>
              </c:pt>
              <c:pt idx="7911">
                <c:v>0.12890334616106003</c:v>
              </c:pt>
              <c:pt idx="7912">
                <c:v>0.12890846550710375</c:v>
              </c:pt>
              <c:pt idx="7913">
                <c:v>0.12891630863491718</c:v>
              </c:pt>
              <c:pt idx="7914">
                <c:v>0.128920756956759</c:v>
              </c:pt>
              <c:pt idx="7915">
                <c:v>0.12892820055974055</c:v>
              </c:pt>
              <c:pt idx="7916">
                <c:v>0.12893818491948364</c:v>
              </c:pt>
              <c:pt idx="7917">
                <c:v>0.12895587890129587</c:v>
              </c:pt>
              <c:pt idx="7918">
                <c:v>0.12896134039626581</c:v>
              </c:pt>
              <c:pt idx="7919">
                <c:v>0.128973014847689</c:v>
              </c:pt>
              <c:pt idx="7920">
                <c:v>0.1289748036819173</c:v>
              </c:pt>
              <c:pt idx="7921">
                <c:v>0.12897872907666949</c:v>
              </c:pt>
              <c:pt idx="7922">
                <c:v>0.12898531617809234</c:v>
              </c:pt>
              <c:pt idx="7923">
                <c:v>0.12898592433144068</c:v>
              </c:pt>
              <c:pt idx="7924">
                <c:v>0.12898864446325708</c:v>
              </c:pt>
              <c:pt idx="7925">
                <c:v>0.12899033261298085</c:v>
              </c:pt>
              <c:pt idx="7926">
                <c:v>0.12899791326038923</c:v>
              </c:pt>
              <c:pt idx="7927">
                <c:v>0.12899854096607333</c:v>
              </c:pt>
              <c:pt idx="7928">
                <c:v>0.1290090078706761</c:v>
              </c:pt>
              <c:pt idx="7929">
                <c:v>0.12902284674715672</c:v>
              </c:pt>
              <c:pt idx="7930">
                <c:v>0.12904423532459991</c:v>
              </c:pt>
              <c:pt idx="7931">
                <c:v>0.12904491052350078</c:v>
              </c:pt>
              <c:pt idx="7932">
                <c:v>0.12905015111182341</c:v>
              </c:pt>
              <c:pt idx="7933">
                <c:v>0.12905165354794204</c:v>
              </c:pt>
              <c:pt idx="7934">
                <c:v>0.12905190423587298</c:v>
              </c:pt>
              <c:pt idx="7935">
                <c:v>0.12905282972006063</c:v>
              </c:pt>
              <c:pt idx="7936">
                <c:v>0.12906372499699251</c:v>
              </c:pt>
              <c:pt idx="7937">
                <c:v>0.12906875689276884</c:v>
              </c:pt>
              <c:pt idx="7938">
                <c:v>0.12907154502892304</c:v>
              </c:pt>
              <c:pt idx="7939">
                <c:v>0.12907232345236605</c:v>
              </c:pt>
              <c:pt idx="7940">
                <c:v>0.1290899526700191</c:v>
              </c:pt>
              <c:pt idx="7941">
                <c:v>0.12910081072998653</c:v>
              </c:pt>
              <c:pt idx="7942">
                <c:v>0.12911344643361217</c:v>
              </c:pt>
              <c:pt idx="7943">
                <c:v>0.12911363944458915</c:v>
              </c:pt>
              <c:pt idx="7944">
                <c:v>0.12912045249445336</c:v>
              </c:pt>
              <c:pt idx="7945">
                <c:v>0.12913097831456063</c:v>
              </c:pt>
              <c:pt idx="7946">
                <c:v>0.12914573810691643</c:v>
              </c:pt>
              <c:pt idx="7947">
                <c:v>0.12914983970813271</c:v>
              </c:pt>
              <c:pt idx="7948">
                <c:v>0.12915395695805137</c:v>
              </c:pt>
              <c:pt idx="7949">
                <c:v>0.12915462333890068</c:v>
              </c:pt>
              <c:pt idx="7950">
                <c:v>0.12915828846527144</c:v>
              </c:pt>
              <c:pt idx="7951">
                <c:v>0.12916414598655793</c:v>
              </c:pt>
              <c:pt idx="7952">
                <c:v>0.12916480878741476</c:v>
              </c:pt>
              <c:pt idx="7953">
                <c:v>0.12916741811495888</c:v>
              </c:pt>
              <c:pt idx="7954">
                <c:v>0.12917391365307695</c:v>
              </c:pt>
              <c:pt idx="7955">
                <c:v>0.12917459836964193</c:v>
              </c:pt>
              <c:pt idx="7956">
                <c:v>0.12918596579785635</c:v>
              </c:pt>
              <c:pt idx="7957">
                <c:v>0.12919472785409697</c:v>
              </c:pt>
              <c:pt idx="7958">
                <c:v>0.12919878259965675</c:v>
              </c:pt>
              <c:pt idx="7959">
                <c:v>0.12920572723553683</c:v>
              </c:pt>
              <c:pt idx="7960">
                <c:v>0.12921493347490126</c:v>
              </c:pt>
              <c:pt idx="7961">
                <c:v>0.12921665850892722</c:v>
              </c:pt>
              <c:pt idx="7962">
                <c:v>0.12921877266924484</c:v>
              </c:pt>
              <c:pt idx="7963">
                <c:v>0.1292325953089799</c:v>
              </c:pt>
              <c:pt idx="7964">
                <c:v>0.12924289651833223</c:v>
              </c:pt>
              <c:pt idx="7965">
                <c:v>0.12925674820026217</c:v>
              </c:pt>
              <c:pt idx="7966">
                <c:v>0.12926385635032081</c:v>
              </c:pt>
              <c:pt idx="7967">
                <c:v>0.12927371979969177</c:v>
              </c:pt>
              <c:pt idx="7968">
                <c:v>0.12930191994867957</c:v>
              </c:pt>
              <c:pt idx="7969">
                <c:v>0.12931233181176188</c:v>
              </c:pt>
              <c:pt idx="7970">
                <c:v>0.12931625349161557</c:v>
              </c:pt>
              <c:pt idx="7971">
                <c:v>0.12931714164233904</c:v>
              </c:pt>
              <c:pt idx="7972">
                <c:v>0.1293231820197486</c:v>
              </c:pt>
              <c:pt idx="7973">
                <c:v>0.1293394217795602</c:v>
              </c:pt>
              <c:pt idx="7974">
                <c:v>0.12934995311648978</c:v>
              </c:pt>
              <c:pt idx="7975">
                <c:v>0.12935008532445771</c:v>
              </c:pt>
              <c:pt idx="7976">
                <c:v>0.12935154006217131</c:v>
              </c:pt>
              <c:pt idx="7977">
                <c:v>0.12935177082077173</c:v>
              </c:pt>
              <c:pt idx="7978">
                <c:v>0.129355579473239</c:v>
              </c:pt>
              <c:pt idx="7979">
                <c:v>0.12938341083974103</c:v>
              </c:pt>
              <c:pt idx="7980">
                <c:v>0.12939114006394697</c:v>
              </c:pt>
              <c:pt idx="7981">
                <c:v>0.12939360557570179</c:v>
              </c:pt>
              <c:pt idx="7982">
                <c:v>0.12939597902752781</c:v>
              </c:pt>
              <c:pt idx="7983">
                <c:v>0.12940107855362723</c:v>
              </c:pt>
              <c:pt idx="7984">
                <c:v>0.12940163477486663</c:v>
              </c:pt>
              <c:pt idx="7985">
                <c:v>0.12940260593638822</c:v>
              </c:pt>
              <c:pt idx="7986">
                <c:v>0.12942291830798683</c:v>
              </c:pt>
              <c:pt idx="7987">
                <c:v>0.12942604402936791</c:v>
              </c:pt>
              <c:pt idx="7988">
                <c:v>0.12943004071832825</c:v>
              </c:pt>
              <c:pt idx="7989">
                <c:v>0.12944212815766604</c:v>
              </c:pt>
              <c:pt idx="7990">
                <c:v>0.12944535984733946</c:v>
              </c:pt>
              <c:pt idx="7991">
                <c:v>0.1294524425807495</c:v>
              </c:pt>
              <c:pt idx="7992">
                <c:v>0.12945329703499103</c:v>
              </c:pt>
              <c:pt idx="7993">
                <c:v>0.1294655538107008</c:v>
              </c:pt>
              <c:pt idx="7994">
                <c:v>0.12946679450006046</c:v>
              </c:pt>
              <c:pt idx="7995">
                <c:v>0.12946742378963783</c:v>
              </c:pt>
              <c:pt idx="7996">
                <c:v>0.12946913163814955</c:v>
              </c:pt>
              <c:pt idx="7997">
                <c:v>0.12947256133514282</c:v>
              </c:pt>
              <c:pt idx="7998">
                <c:v>0.1294791271322194</c:v>
              </c:pt>
              <c:pt idx="7999">
                <c:v>0.12948085698399395</c:v>
              </c:pt>
              <c:pt idx="8000">
                <c:v>0.12948128418371868</c:v>
              </c:pt>
              <c:pt idx="8001">
                <c:v>0.1294836101880639</c:v>
              </c:pt>
              <c:pt idx="8002">
                <c:v>0.12948790485924735</c:v>
              </c:pt>
              <c:pt idx="8003">
                <c:v>0.12948998700542563</c:v>
              </c:pt>
              <c:pt idx="8004">
                <c:v>0.12949486236436128</c:v>
              </c:pt>
              <c:pt idx="8005">
                <c:v>0.12950165436167654</c:v>
              </c:pt>
              <c:pt idx="8006">
                <c:v>0.12950504935583745</c:v>
              </c:pt>
              <c:pt idx="8007">
                <c:v>0.12951387690090746</c:v>
              </c:pt>
              <c:pt idx="8008">
                <c:v>0.12951404900928234</c:v>
              </c:pt>
              <c:pt idx="8009">
                <c:v>0.12951526606078659</c:v>
              </c:pt>
              <c:pt idx="8010">
                <c:v>0.12952843412507895</c:v>
              </c:pt>
              <c:pt idx="8011">
                <c:v>0.12953206957425559</c:v>
              </c:pt>
              <c:pt idx="8012">
                <c:v>0.12953728973916367</c:v>
              </c:pt>
              <c:pt idx="8013">
                <c:v>0.1295465303721654</c:v>
              </c:pt>
              <c:pt idx="8014">
                <c:v>0.12954739139273105</c:v>
              </c:pt>
              <c:pt idx="8015">
                <c:v>0.12956081167893749</c:v>
              </c:pt>
              <c:pt idx="8016">
                <c:v>0.12956847704267363</c:v>
              </c:pt>
              <c:pt idx="8017">
                <c:v>0.12956866668706288</c:v>
              </c:pt>
              <c:pt idx="8018">
                <c:v>0.12957771084824532</c:v>
              </c:pt>
              <c:pt idx="8019">
                <c:v>0.12958278423985553</c:v>
              </c:pt>
              <c:pt idx="8020">
                <c:v>0.12958355509082004</c:v>
              </c:pt>
              <c:pt idx="8021">
                <c:v>0.12958486473735353</c:v>
              </c:pt>
              <c:pt idx="8022">
                <c:v>0.12958897475480363</c:v>
              </c:pt>
              <c:pt idx="8023">
                <c:v>0.12960316136474692</c:v>
              </c:pt>
              <c:pt idx="8024">
                <c:v>0.12960512269591892</c:v>
              </c:pt>
              <c:pt idx="8025">
                <c:v>0.12960753043672746</c:v>
              </c:pt>
              <c:pt idx="8026">
                <c:v>0.12960757787020807</c:v>
              </c:pt>
              <c:pt idx="8027">
                <c:v>0.12961919286608151</c:v>
              </c:pt>
              <c:pt idx="8028">
                <c:v>0.12964675363513317</c:v>
              </c:pt>
              <c:pt idx="8029">
                <c:v>0.1296498676711792</c:v>
              </c:pt>
              <c:pt idx="8030">
                <c:v>0.12965438594229164</c:v>
              </c:pt>
              <c:pt idx="8031">
                <c:v>0.12965895467028082</c:v>
              </c:pt>
              <c:pt idx="8032">
                <c:v>0.12966056280853533</c:v>
              </c:pt>
              <c:pt idx="8033">
                <c:v>0.12966898995273524</c:v>
              </c:pt>
              <c:pt idx="8034">
                <c:v>0.12967358601236714</c:v>
              </c:pt>
              <c:pt idx="8035">
                <c:v>0.12967695349349309</c:v>
              </c:pt>
              <c:pt idx="8036">
                <c:v>0.12967781448171201</c:v>
              </c:pt>
              <c:pt idx="8037">
                <c:v>0.12969000972578854</c:v>
              </c:pt>
              <c:pt idx="8038">
                <c:v>0.12970070136487466</c:v>
              </c:pt>
              <c:pt idx="8039">
                <c:v>0.12970493563331037</c:v>
              </c:pt>
              <c:pt idx="8040">
                <c:v>0.12970645379064744</c:v>
              </c:pt>
              <c:pt idx="8041">
                <c:v>0.12971325677204867</c:v>
              </c:pt>
              <c:pt idx="8042">
                <c:v>0.12972356590242556</c:v>
              </c:pt>
              <c:pt idx="8043">
                <c:v>0.12972725343510766</c:v>
              </c:pt>
              <c:pt idx="8044">
                <c:v>0.12973259350964697</c:v>
              </c:pt>
              <c:pt idx="8045">
                <c:v>0.1297381095487313</c:v>
              </c:pt>
              <c:pt idx="8046">
                <c:v>0.12974209464536002</c:v>
              </c:pt>
              <c:pt idx="8047">
                <c:v>0.12976143633577175</c:v>
              </c:pt>
              <c:pt idx="8048">
                <c:v>0.1297619051880764</c:v>
              </c:pt>
              <c:pt idx="8049">
                <c:v>0.12976722818421932</c:v>
              </c:pt>
              <c:pt idx="8050">
                <c:v>0.12977779619023669</c:v>
              </c:pt>
              <c:pt idx="8051">
                <c:v>0.12977950416045331</c:v>
              </c:pt>
              <c:pt idx="8052">
                <c:v>0.12978720292232068</c:v>
              </c:pt>
              <c:pt idx="8053">
                <c:v>0.12979620778236853</c:v>
              </c:pt>
              <c:pt idx="8054">
                <c:v>0.1298141551095057</c:v>
              </c:pt>
              <c:pt idx="8055">
                <c:v>0.12982622611042882</c:v>
              </c:pt>
              <c:pt idx="8056">
                <c:v>0.12982742158200328</c:v>
              </c:pt>
              <c:pt idx="8057">
                <c:v>0.12983687561813897</c:v>
              </c:pt>
              <c:pt idx="8058">
                <c:v>0.129841914014801</c:v>
              </c:pt>
              <c:pt idx="8059">
                <c:v>0.12984489974900559</c:v>
              </c:pt>
              <c:pt idx="8060">
                <c:v>0.12984798643642692</c:v>
              </c:pt>
              <c:pt idx="8061">
                <c:v>0.12984815797748012</c:v>
              </c:pt>
              <c:pt idx="8062">
                <c:v>0.12984919035387746</c:v>
              </c:pt>
              <c:pt idx="8063">
                <c:v>0.12984950377037871</c:v>
              </c:pt>
              <c:pt idx="8064">
                <c:v>0.1298545158904181</c:v>
              </c:pt>
              <c:pt idx="8065">
                <c:v>0.12986370910453829</c:v>
              </c:pt>
              <c:pt idx="8066">
                <c:v>0.12987068298082496</c:v>
              </c:pt>
              <c:pt idx="8067">
                <c:v>0.12987213139083834</c:v>
              </c:pt>
              <c:pt idx="8068">
                <c:v>0.12987332254865125</c:v>
              </c:pt>
              <c:pt idx="8069">
                <c:v>0.12987744102398446</c:v>
              </c:pt>
              <c:pt idx="8070">
                <c:v>0.12987996782822941</c:v>
              </c:pt>
              <c:pt idx="8071">
                <c:v>0.12988111110099729</c:v>
              </c:pt>
              <c:pt idx="8072">
                <c:v>0.12988370191905357</c:v>
              </c:pt>
              <c:pt idx="8073">
                <c:v>0.12988384950364545</c:v>
              </c:pt>
              <c:pt idx="8074">
                <c:v>0.12988556257404588</c:v>
              </c:pt>
              <c:pt idx="8075">
                <c:v>0.12989359467432984</c:v>
              </c:pt>
              <c:pt idx="8076">
                <c:v>0.12990295332667792</c:v>
              </c:pt>
              <c:pt idx="8077">
                <c:v>0.12990935844102269</c:v>
              </c:pt>
              <c:pt idx="8078">
                <c:v>0.12992478092712043</c:v>
              </c:pt>
              <c:pt idx="8079">
                <c:v>0.12993055050420022</c:v>
              </c:pt>
              <c:pt idx="8080">
                <c:v>0.12995485489590577</c:v>
              </c:pt>
              <c:pt idx="8081">
                <c:v>0.12995813204260181</c:v>
              </c:pt>
              <c:pt idx="8082">
                <c:v>0.12996359959535816</c:v>
              </c:pt>
              <c:pt idx="8083">
                <c:v>0.12996551584744012</c:v>
              </c:pt>
              <c:pt idx="8084">
                <c:v>0.12997746567340407</c:v>
              </c:pt>
              <c:pt idx="8085">
                <c:v>0.13000322383245241</c:v>
              </c:pt>
              <c:pt idx="8086">
                <c:v>0.13001496711602883</c:v>
              </c:pt>
              <c:pt idx="8087">
                <c:v>0.13002672494526385</c:v>
              </c:pt>
              <c:pt idx="8088">
                <c:v>0.13002687754925313</c:v>
              </c:pt>
              <c:pt idx="8089">
                <c:v>0.13003383727912229</c:v>
              </c:pt>
              <c:pt idx="8090">
                <c:v>0.13003930392633076</c:v>
              </c:pt>
              <c:pt idx="8091">
                <c:v>0.13004254929700848</c:v>
              </c:pt>
              <c:pt idx="8092">
                <c:v>0.13004286252662078</c:v>
              </c:pt>
              <c:pt idx="8093">
                <c:v>0.13004597399848436</c:v>
              </c:pt>
              <c:pt idx="8094">
                <c:v>0.13004833111239239</c:v>
              </c:pt>
              <c:pt idx="8095">
                <c:v>0.13004985710699432</c:v>
              </c:pt>
              <c:pt idx="8096">
                <c:v>0.13005161136881996</c:v>
              </c:pt>
              <c:pt idx="8097">
                <c:v>0.130053585741433</c:v>
              </c:pt>
              <c:pt idx="8098">
                <c:v>0.1300576684993284</c:v>
              </c:pt>
              <c:pt idx="8099">
                <c:v>0.13005881275250428</c:v>
              </c:pt>
              <c:pt idx="8100">
                <c:v>0.13006091143839238</c:v>
              </c:pt>
              <c:pt idx="8101">
                <c:v>0.13006092957996238</c:v>
              </c:pt>
              <c:pt idx="8102">
                <c:v>0.13006228426657976</c:v>
              </c:pt>
              <c:pt idx="8103">
                <c:v>0.13006460263322109</c:v>
              </c:pt>
              <c:pt idx="8104">
                <c:v>0.13008304633300435</c:v>
              </c:pt>
              <c:pt idx="8105">
                <c:v>0.13008771057211596</c:v>
              </c:pt>
              <c:pt idx="8106">
                <c:v>0.13010679612935028</c:v>
              </c:pt>
              <c:pt idx="8107">
                <c:v>0.1301095013405692</c:v>
              </c:pt>
              <c:pt idx="8108">
                <c:v>0.13011090542642115</c:v>
              </c:pt>
              <c:pt idx="8109">
                <c:v>0.13011404772587828</c:v>
              </c:pt>
              <c:pt idx="8110">
                <c:v>0.13011542524964043</c:v>
              </c:pt>
              <c:pt idx="8111">
                <c:v>0.13012970984389954</c:v>
              </c:pt>
              <c:pt idx="8112">
                <c:v>0.13013031311579723</c:v>
              </c:pt>
              <c:pt idx="8113">
                <c:v>0.13013667771571269</c:v>
              </c:pt>
              <c:pt idx="8114">
                <c:v>0.13013802858598686</c:v>
              </c:pt>
              <c:pt idx="8115">
                <c:v>0.13013890467609127</c:v>
              </c:pt>
              <c:pt idx="8116">
                <c:v>0.13014882659498092</c:v>
              </c:pt>
              <c:pt idx="8117">
                <c:v>0.130152613988673</c:v>
              </c:pt>
              <c:pt idx="8118">
                <c:v>0.13015700041041714</c:v>
              </c:pt>
              <c:pt idx="8119">
                <c:v>0.13015887498564865</c:v>
              </c:pt>
              <c:pt idx="8120">
                <c:v>0.13016165857381176</c:v>
              </c:pt>
              <c:pt idx="8121">
                <c:v>0.130180288154153</c:v>
              </c:pt>
              <c:pt idx="8122">
                <c:v>0.13018842495079669</c:v>
              </c:pt>
              <c:pt idx="8123">
                <c:v>0.13019470773019176</c:v>
              </c:pt>
              <c:pt idx="8124">
                <c:v>0.13019725480095454</c:v>
              </c:pt>
              <c:pt idx="8125">
                <c:v>0.13020334715887724</c:v>
              </c:pt>
              <c:pt idx="8126">
                <c:v>0.13022176365478652</c:v>
              </c:pt>
              <c:pt idx="8127">
                <c:v>0.13022436515493194</c:v>
              </c:pt>
              <c:pt idx="8128">
                <c:v>0.13022637903003439</c:v>
              </c:pt>
              <c:pt idx="8129">
                <c:v>0.13022867879884834</c:v>
              </c:pt>
              <c:pt idx="8130">
                <c:v>0.13025198260155027</c:v>
              </c:pt>
              <c:pt idx="8131">
                <c:v>0.13025376860996812</c:v>
              </c:pt>
              <c:pt idx="8132">
                <c:v>0.13025503518577966</c:v>
              </c:pt>
              <c:pt idx="8133">
                <c:v>0.13025640051900739</c:v>
              </c:pt>
              <c:pt idx="8134">
                <c:v>0.13026319090278896</c:v>
              </c:pt>
              <c:pt idx="8135">
                <c:v>0.13027064639710606</c:v>
              </c:pt>
              <c:pt idx="8136">
                <c:v>0.13027403013874944</c:v>
              </c:pt>
              <c:pt idx="8137">
                <c:v>0.13030472586495565</c:v>
              </c:pt>
              <c:pt idx="8138">
                <c:v>0.13030600043775067</c:v>
              </c:pt>
              <c:pt idx="8139">
                <c:v>0.13030727385774085</c:v>
              </c:pt>
              <c:pt idx="8140">
                <c:v>0.13030955677379052</c:v>
              </c:pt>
              <c:pt idx="8141">
                <c:v>0.13031455773231881</c:v>
              </c:pt>
              <c:pt idx="8142">
                <c:v>0.13031501603416989</c:v>
              </c:pt>
              <c:pt idx="8143">
                <c:v>0.13033928989250959</c:v>
              </c:pt>
              <c:pt idx="8144">
                <c:v>0.1303428747499088</c:v>
              </c:pt>
              <c:pt idx="8145">
                <c:v>0.1303488755118728</c:v>
              </c:pt>
              <c:pt idx="8146">
                <c:v>0.13038775546774867</c:v>
              </c:pt>
              <c:pt idx="8147">
                <c:v>0.13038921952723115</c:v>
              </c:pt>
              <c:pt idx="8148">
                <c:v>0.1303895544791501</c:v>
              </c:pt>
              <c:pt idx="8149">
                <c:v>0.13041186289652695</c:v>
              </c:pt>
              <c:pt idx="8150">
                <c:v>0.13041259816870743</c:v>
              </c:pt>
              <c:pt idx="8151">
                <c:v>0.13041748649645798</c:v>
              </c:pt>
              <c:pt idx="8152">
                <c:v>0.13043121943493119</c:v>
              </c:pt>
              <c:pt idx="8153">
                <c:v>0.13045405645508534</c:v>
              </c:pt>
              <c:pt idx="8154">
                <c:v>0.13046155000294637</c:v>
              </c:pt>
              <c:pt idx="8155">
                <c:v>0.130466162740004</c:v>
              </c:pt>
              <c:pt idx="8156">
                <c:v>0.13047122693217075</c:v>
              </c:pt>
              <c:pt idx="8157">
                <c:v>0.13047571899835897</c:v>
              </c:pt>
              <c:pt idx="8158">
                <c:v>0.13048471858191296</c:v>
              </c:pt>
              <c:pt idx="8159">
                <c:v>0.13049588484112387</c:v>
              </c:pt>
              <c:pt idx="8160">
                <c:v>0.13050028883405834</c:v>
              </c:pt>
              <c:pt idx="8161">
                <c:v>0.13050318482453496</c:v>
              </c:pt>
              <c:pt idx="8162">
                <c:v>0.13050533938471703</c:v>
              </c:pt>
              <c:pt idx="8163">
                <c:v>0.13050799390442136</c:v>
              </c:pt>
              <c:pt idx="8164">
                <c:v>0.13051458683351091</c:v>
              </c:pt>
              <c:pt idx="8165">
                <c:v>0.13053068599475279</c:v>
              </c:pt>
              <c:pt idx="8166">
                <c:v>0.13053927340453372</c:v>
              </c:pt>
              <c:pt idx="8167">
                <c:v>0.13054308404798681</c:v>
              </c:pt>
              <c:pt idx="8168">
                <c:v>0.13055925008799726</c:v>
              </c:pt>
              <c:pt idx="8169">
                <c:v>0.13056032953730171</c:v>
              </c:pt>
              <c:pt idx="8170">
                <c:v>0.13056372983654702</c:v>
              </c:pt>
              <c:pt idx="8171">
                <c:v>0.13056553921940325</c:v>
              </c:pt>
              <c:pt idx="8172">
                <c:v>0.13056558864283574</c:v>
              </c:pt>
              <c:pt idx="8173">
                <c:v>0.13059917839813492</c:v>
              </c:pt>
              <c:pt idx="8174">
                <c:v>0.13060180057207327</c:v>
              </c:pt>
              <c:pt idx="8175">
                <c:v>0.13060405721931853</c:v>
              </c:pt>
              <c:pt idx="8176">
                <c:v>0.13061100179015731</c:v>
              </c:pt>
              <c:pt idx="8177">
                <c:v>0.13062204245888079</c:v>
              </c:pt>
              <c:pt idx="8178">
                <c:v>0.13062521647245573</c:v>
              </c:pt>
              <c:pt idx="8179">
                <c:v>0.13062847498085819</c:v>
              </c:pt>
              <c:pt idx="8180">
                <c:v>0.13062868884652745</c:v>
              </c:pt>
              <c:pt idx="8181">
                <c:v>0.13063224181964472</c:v>
              </c:pt>
              <c:pt idx="8182">
                <c:v>0.1306326875641943</c:v>
              </c:pt>
              <c:pt idx="8183">
                <c:v>0.13063930508596355</c:v>
              </c:pt>
              <c:pt idx="8184">
                <c:v>0.13064134882313133</c:v>
              </c:pt>
              <c:pt idx="8185">
                <c:v>0.13064598680596187</c:v>
              </c:pt>
              <c:pt idx="8186">
                <c:v>0.13065538535027615</c:v>
              </c:pt>
              <c:pt idx="8187">
                <c:v>0.13065653999570229</c:v>
              </c:pt>
              <c:pt idx="8188">
                <c:v>0.13067284004445526</c:v>
              </c:pt>
              <c:pt idx="8189">
                <c:v>0.13067665603914555</c:v>
              </c:pt>
              <c:pt idx="8190">
                <c:v>0.13068936544094814</c:v>
              </c:pt>
              <c:pt idx="8191">
                <c:v>0.13069304762921316</c:v>
              </c:pt>
              <c:pt idx="8192">
                <c:v>0.13070581313960408</c:v>
              </c:pt>
              <c:pt idx="8193">
                <c:v>0.13070684172567015</c:v>
              </c:pt>
              <c:pt idx="8194">
                <c:v>0.13071147264437205</c:v>
              </c:pt>
              <c:pt idx="8195">
                <c:v>0.13071404214949309</c:v>
              </c:pt>
              <c:pt idx="8196">
                <c:v>0.13072866710053316</c:v>
              </c:pt>
              <c:pt idx="8197">
                <c:v>0.13073223372056711</c:v>
              </c:pt>
              <c:pt idx="8198">
                <c:v>0.13073931914437115</c:v>
              </c:pt>
              <c:pt idx="8199">
                <c:v>0.13075517497521211</c:v>
              </c:pt>
              <c:pt idx="8200">
                <c:v>0.13075773493468743</c:v>
              </c:pt>
              <c:pt idx="8201">
                <c:v>0.13076737861790239</c:v>
              </c:pt>
              <c:pt idx="8202">
                <c:v>0.13077300878968903</c:v>
              </c:pt>
              <c:pt idx="8203">
                <c:v>0.13078004197667284</c:v>
              </c:pt>
              <c:pt idx="8204">
                <c:v>0.13078339931354641</c:v>
              </c:pt>
              <c:pt idx="8205">
                <c:v>0.13078417451585661</c:v>
              </c:pt>
              <c:pt idx="8206">
                <c:v>0.13079957285772223</c:v>
              </c:pt>
              <c:pt idx="8207">
                <c:v>0.13080189765368985</c:v>
              </c:pt>
              <c:pt idx="8208">
                <c:v>0.13080756960981108</c:v>
              </c:pt>
              <c:pt idx="8209">
                <c:v>0.13081984385638401</c:v>
              </c:pt>
              <c:pt idx="8210">
                <c:v>0.13082258680714673</c:v>
              </c:pt>
              <c:pt idx="8211">
                <c:v>0.1308251762811892</c:v>
              </c:pt>
              <c:pt idx="8212">
                <c:v>0.1308265756251884</c:v>
              </c:pt>
              <c:pt idx="8213">
                <c:v>0.1308281662338768</c:v>
              </c:pt>
              <c:pt idx="8214">
                <c:v>0.13085827969766348</c:v>
              </c:pt>
              <c:pt idx="8215">
                <c:v>0.13086113368941626</c:v>
              </c:pt>
              <c:pt idx="8216">
                <c:v>0.13086780317504859</c:v>
              </c:pt>
              <c:pt idx="8217">
                <c:v>0.13089206054572164</c:v>
              </c:pt>
              <c:pt idx="8218">
                <c:v>0.13090761230642714</c:v>
              </c:pt>
              <c:pt idx="8219">
                <c:v>0.13091119546204893</c:v>
              </c:pt>
              <c:pt idx="8220">
                <c:v>0.1309224621459622</c:v>
              </c:pt>
              <c:pt idx="8221">
                <c:v>0.1309238467372042</c:v>
              </c:pt>
              <c:pt idx="8222">
                <c:v>0.13092717139167256</c:v>
              </c:pt>
              <c:pt idx="8223">
                <c:v>0.1309394093226752</c:v>
              </c:pt>
              <c:pt idx="8224">
                <c:v>0.13094891025313254</c:v>
              </c:pt>
              <c:pt idx="8225">
                <c:v>0.13095561320185542</c:v>
              </c:pt>
              <c:pt idx="8226">
                <c:v>0.13095735329884445</c:v>
              </c:pt>
              <c:pt idx="8227">
                <c:v>0.13096595424796162</c:v>
              </c:pt>
              <c:pt idx="8228">
                <c:v>0.13097271579156156</c:v>
              </c:pt>
              <c:pt idx="8229">
                <c:v>0.13098008962719937</c:v>
              </c:pt>
              <c:pt idx="8230">
                <c:v>0.13100175271800454</c:v>
              </c:pt>
              <c:pt idx="8231">
                <c:v>0.1310170450647323</c:v>
              </c:pt>
              <c:pt idx="8232">
                <c:v>0.13101792148217176</c:v>
              </c:pt>
              <c:pt idx="8233">
                <c:v>0.13102515690911176</c:v>
              </c:pt>
              <c:pt idx="8234">
                <c:v>0.13103570826818381</c:v>
              </c:pt>
              <c:pt idx="8235">
                <c:v>0.13103876885874463</c:v>
              </c:pt>
              <c:pt idx="8236">
                <c:v>0.13105402221499035</c:v>
              </c:pt>
              <c:pt idx="8237">
                <c:v>0.1310648166700116</c:v>
              </c:pt>
              <c:pt idx="8238">
                <c:v>0.13106588772388811</c:v>
              </c:pt>
              <c:pt idx="8239">
                <c:v>0.13106653790192885</c:v>
              </c:pt>
              <c:pt idx="8240">
                <c:v>0.13106999964427479</c:v>
              </c:pt>
              <c:pt idx="8241">
                <c:v>0.1310703084142798</c:v>
              </c:pt>
              <c:pt idx="8242">
                <c:v>0.13108230743103402</c:v>
              </c:pt>
              <c:pt idx="8243">
                <c:v>0.13108388453537761</c:v>
              </c:pt>
              <c:pt idx="8244">
                <c:v>0.13108750086561483</c:v>
              </c:pt>
              <c:pt idx="8245">
                <c:v>0.13110189802668501</c:v>
              </c:pt>
              <c:pt idx="8246">
                <c:v>0.13110440515679261</c:v>
              </c:pt>
              <c:pt idx="8247">
                <c:v>0.13112046460072829</c:v>
              </c:pt>
              <c:pt idx="8248">
                <c:v>0.13112420960579579</c:v>
              </c:pt>
              <c:pt idx="8249">
                <c:v>0.13112863693303356</c:v>
              </c:pt>
              <c:pt idx="8250">
                <c:v>0.13112937844962069</c:v>
              </c:pt>
              <c:pt idx="8251">
                <c:v>0.13116971780597486</c:v>
              </c:pt>
              <c:pt idx="8252">
                <c:v>0.13118394434355923</c:v>
              </c:pt>
              <c:pt idx="8253">
                <c:v>0.13119852861551029</c:v>
              </c:pt>
              <c:pt idx="8254">
                <c:v>0.13120258743530092</c:v>
              </c:pt>
              <c:pt idx="8255">
                <c:v>0.13120325787154877</c:v>
              </c:pt>
              <c:pt idx="8256">
                <c:v>0.13120771431987155</c:v>
              </c:pt>
              <c:pt idx="8257">
                <c:v>0.13120777180273502</c:v>
              </c:pt>
              <c:pt idx="8258">
                <c:v>0.13120900777646136</c:v>
              </c:pt>
              <c:pt idx="8259">
                <c:v>0.1312144371894659</c:v>
              </c:pt>
              <c:pt idx="8260">
                <c:v>0.13121506944709702</c:v>
              </c:pt>
              <c:pt idx="8261">
                <c:v>0.13121730266027359</c:v>
              </c:pt>
              <c:pt idx="8262">
                <c:v>0.1312261788843975</c:v>
              </c:pt>
              <c:pt idx="8263">
                <c:v>0.13124388028210551</c:v>
              </c:pt>
              <c:pt idx="8264">
                <c:v>0.13125039809244202</c:v>
              </c:pt>
              <c:pt idx="8265">
                <c:v>0.13125154492736035</c:v>
              </c:pt>
              <c:pt idx="8266">
                <c:v>0.13127533967760377</c:v>
              </c:pt>
              <c:pt idx="8267">
                <c:v>0.13128076987316498</c:v>
              </c:pt>
              <c:pt idx="8268">
                <c:v>0.13128227944485243</c:v>
              </c:pt>
              <c:pt idx="8269">
                <c:v>0.13128653605023582</c:v>
              </c:pt>
              <c:pt idx="8270">
                <c:v>0.13128843683534108</c:v>
              </c:pt>
              <c:pt idx="8271">
                <c:v>0.13128888626234755</c:v>
              </c:pt>
              <c:pt idx="8272">
                <c:v>0.13130217879734754</c:v>
              </c:pt>
              <c:pt idx="8273">
                <c:v>0.13130336342172116</c:v>
              </c:pt>
              <c:pt idx="8274">
                <c:v>0.13130505053735461</c:v>
              </c:pt>
              <c:pt idx="8275">
                <c:v>0.1313096300094424</c:v>
              </c:pt>
              <c:pt idx="8276">
                <c:v>0.13132359853011033</c:v>
              </c:pt>
              <c:pt idx="8277">
                <c:v>0.1313375074806179</c:v>
              </c:pt>
              <c:pt idx="8278">
                <c:v>0.13133789546034225</c:v>
              </c:pt>
              <c:pt idx="8279">
                <c:v>0.13133880207557827</c:v>
              </c:pt>
              <c:pt idx="8280">
                <c:v>0.13134275076032215</c:v>
              </c:pt>
              <c:pt idx="8281">
                <c:v>0.13134523705165649</c:v>
              </c:pt>
              <c:pt idx="8282">
                <c:v>0.13134982071405221</c:v>
              </c:pt>
              <c:pt idx="8283">
                <c:v>0.13137186616897051</c:v>
              </c:pt>
              <c:pt idx="8284">
                <c:v>0.13137561274150336</c:v>
              </c:pt>
              <c:pt idx="8285">
                <c:v>0.13138630997574685</c:v>
              </c:pt>
              <c:pt idx="8286">
                <c:v>0.13139217372026932</c:v>
              </c:pt>
              <c:pt idx="8287">
                <c:v>0.131392529313726</c:v>
              </c:pt>
              <c:pt idx="8288">
                <c:v>0.13139450529677674</c:v>
              </c:pt>
              <c:pt idx="8289">
                <c:v>0.13139498503214983</c:v>
              </c:pt>
              <c:pt idx="8290">
                <c:v>0.13139848445508021</c:v>
              </c:pt>
              <c:pt idx="8291">
                <c:v>0.13140726291867497</c:v>
              </c:pt>
              <c:pt idx="8292">
                <c:v>0.13140783695707575</c:v>
              </c:pt>
              <c:pt idx="8293">
                <c:v>0.13140996214912049</c:v>
              </c:pt>
              <c:pt idx="8294">
                <c:v>0.13141504735730195</c:v>
              </c:pt>
              <c:pt idx="8295">
                <c:v>0.13142325558230813</c:v>
              </c:pt>
              <c:pt idx="8296">
                <c:v>0.13143444229648196</c:v>
              </c:pt>
              <c:pt idx="8297">
                <c:v>0.1314372913091362</c:v>
              </c:pt>
              <c:pt idx="8298">
                <c:v>0.13144707997221194</c:v>
              </c:pt>
              <c:pt idx="8299">
                <c:v>0.13145122974110435</c:v>
              </c:pt>
              <c:pt idx="8300">
                <c:v>0.13145569191515777</c:v>
              </c:pt>
              <c:pt idx="8301">
                <c:v>0.13147025797590775</c:v>
              </c:pt>
              <c:pt idx="8302">
                <c:v>0.13148526164370694</c:v>
              </c:pt>
              <c:pt idx="8303">
                <c:v>0.13149438587533482</c:v>
              </c:pt>
              <c:pt idx="8304">
                <c:v>0.13150696804562773</c:v>
              </c:pt>
              <c:pt idx="8305">
                <c:v>0.13151579684420267</c:v>
              </c:pt>
              <c:pt idx="8306">
                <c:v>0.13152100730121788</c:v>
              </c:pt>
              <c:pt idx="8307">
                <c:v>0.13153375009644183</c:v>
              </c:pt>
              <c:pt idx="8308">
                <c:v>0.13153603268127462</c:v>
              </c:pt>
              <c:pt idx="8309">
                <c:v>0.13153650205696052</c:v>
              </c:pt>
              <c:pt idx="8310">
                <c:v>0.13154688791789484</c:v>
              </c:pt>
              <c:pt idx="8311">
                <c:v>0.13154956063752807</c:v>
              </c:pt>
              <c:pt idx="8312">
                <c:v>0.13156055591202115</c:v>
              </c:pt>
              <c:pt idx="8313">
                <c:v>0.13156851919691553</c:v>
              </c:pt>
              <c:pt idx="8314">
                <c:v>0.13157894710660936</c:v>
              </c:pt>
              <c:pt idx="8315">
                <c:v>0.13158630765556906</c:v>
              </c:pt>
              <c:pt idx="8316">
                <c:v>0.13159670620421496</c:v>
              </c:pt>
              <c:pt idx="8317">
                <c:v>0.13159793477182183</c:v>
              </c:pt>
              <c:pt idx="8318">
                <c:v>0.13160450219541098</c:v>
              </c:pt>
              <c:pt idx="8319">
                <c:v>0.13161135493758483</c:v>
              </c:pt>
              <c:pt idx="8320">
                <c:v>0.13162658448139405</c:v>
              </c:pt>
              <c:pt idx="8321">
                <c:v>0.13162736130886202</c:v>
              </c:pt>
              <c:pt idx="8322">
                <c:v>0.13162761838176068</c:v>
              </c:pt>
              <c:pt idx="8323">
                <c:v>0.13163307071714592</c:v>
              </c:pt>
              <c:pt idx="8324">
                <c:v>0.13163684610831269</c:v>
              </c:pt>
              <c:pt idx="8325">
                <c:v>0.13163703725926673</c:v>
              </c:pt>
              <c:pt idx="8326">
                <c:v>0.13163860693003379</c:v>
              </c:pt>
              <c:pt idx="8327">
                <c:v>0.13165317695739068</c:v>
              </c:pt>
              <c:pt idx="8328">
                <c:v>0.13165395423130635</c:v>
              </c:pt>
              <c:pt idx="8329">
                <c:v>0.1316635502268588</c:v>
              </c:pt>
              <c:pt idx="8330">
                <c:v>0.13166628474458714</c:v>
              </c:pt>
              <c:pt idx="8331">
                <c:v>0.13167226525445885</c:v>
              </c:pt>
              <c:pt idx="8332">
                <c:v>0.13167265483806115</c:v>
              </c:pt>
              <c:pt idx="8333">
                <c:v>0.1316743833127805</c:v>
              </c:pt>
              <c:pt idx="8334">
                <c:v>0.13167503267095715</c:v>
              </c:pt>
              <c:pt idx="8335">
                <c:v>0.13167975960691183</c:v>
              </c:pt>
              <c:pt idx="8336">
                <c:v>0.1316837881953834</c:v>
              </c:pt>
              <c:pt idx="8337">
                <c:v>0.131685535038739</c:v>
              </c:pt>
              <c:pt idx="8338">
                <c:v>0.13168648927471396</c:v>
              </c:pt>
              <c:pt idx="8339">
                <c:v>0.13169120527502393</c:v>
              </c:pt>
              <c:pt idx="8340">
                <c:v>0.13169545819547573</c:v>
              </c:pt>
              <c:pt idx="8341">
                <c:v>0.13169989750676556</c:v>
              </c:pt>
              <c:pt idx="8342">
                <c:v>0.13170655482565244</c:v>
              </c:pt>
              <c:pt idx="8343">
                <c:v>0.13171682665539278</c:v>
              </c:pt>
              <c:pt idx="8344">
                <c:v>0.13172192315617492</c:v>
              </c:pt>
              <c:pt idx="8345">
                <c:v>0.13172404083074393</c:v>
              </c:pt>
              <c:pt idx="8346">
                <c:v>0.13173206340525032</c:v>
              </c:pt>
              <c:pt idx="8347">
                <c:v>0.13173828502535082</c:v>
              </c:pt>
              <c:pt idx="8348">
                <c:v>0.13174339470674823</c:v>
              </c:pt>
              <c:pt idx="8349">
                <c:v>0.13174361683063096</c:v>
              </c:pt>
              <c:pt idx="8350">
                <c:v>0.13175524150422355</c:v>
              </c:pt>
              <c:pt idx="8351">
                <c:v>0.13177269571893294</c:v>
              </c:pt>
              <c:pt idx="8352">
                <c:v>0.13177738769995603</c:v>
              </c:pt>
              <c:pt idx="8353">
                <c:v>0.13178616609653118</c:v>
              </c:pt>
              <c:pt idx="8354">
                <c:v>0.13179527204673158</c:v>
              </c:pt>
              <c:pt idx="8355">
                <c:v>0.13179762456225633</c:v>
              </c:pt>
              <c:pt idx="8356">
                <c:v>0.13179780612964659</c:v>
              </c:pt>
              <c:pt idx="8357">
                <c:v>0.13179815768249953</c:v>
              </c:pt>
              <c:pt idx="8358">
                <c:v>0.1318003889763962</c:v>
              </c:pt>
              <c:pt idx="8359">
                <c:v>0.13180060453561135</c:v>
              </c:pt>
              <c:pt idx="8360">
                <c:v>0.13180293251909986</c:v>
              </c:pt>
              <c:pt idx="8361">
                <c:v>0.1318211673749029</c:v>
              </c:pt>
              <c:pt idx="8362">
                <c:v>0.13182630477988461</c:v>
              </c:pt>
              <c:pt idx="8363">
                <c:v>0.13184949900393961</c:v>
              </c:pt>
              <c:pt idx="8364">
                <c:v>0.13185500414097356</c:v>
              </c:pt>
              <c:pt idx="8365">
                <c:v>0.13189200333597759</c:v>
              </c:pt>
              <c:pt idx="8366">
                <c:v>0.13190428239395705</c:v>
              </c:pt>
              <c:pt idx="8367">
                <c:v>0.13190536855461443</c:v>
              </c:pt>
              <c:pt idx="8368">
                <c:v>0.13191144394758209</c:v>
              </c:pt>
              <c:pt idx="8369">
                <c:v>0.13191184954492685</c:v>
              </c:pt>
              <c:pt idx="8370">
                <c:v>0.1319190359285837</c:v>
              </c:pt>
              <c:pt idx="8371">
                <c:v>0.1319212038404457</c:v>
              </c:pt>
              <c:pt idx="8372">
                <c:v>0.13192263670312324</c:v>
              </c:pt>
              <c:pt idx="8373">
                <c:v>0.1319229283118927</c:v>
              </c:pt>
              <c:pt idx="8374">
                <c:v>0.13193425874531736</c:v>
              </c:pt>
              <c:pt idx="8375">
                <c:v>0.13194117901459174</c:v>
              </c:pt>
              <c:pt idx="8376">
                <c:v>0.13194656681587888</c:v>
              </c:pt>
              <c:pt idx="8377">
                <c:v>0.13194909751634312</c:v>
              </c:pt>
              <c:pt idx="8378">
                <c:v>0.13195757403217698</c:v>
              </c:pt>
              <c:pt idx="8379">
                <c:v>0.13195868132383404</c:v>
              </c:pt>
              <c:pt idx="8380">
                <c:v>0.13196019599642295</c:v>
              </c:pt>
              <c:pt idx="8381">
                <c:v>0.13196314637005405</c:v>
              </c:pt>
              <c:pt idx="8382">
                <c:v>0.13196826567217451</c:v>
              </c:pt>
              <c:pt idx="8383">
                <c:v>0.13196980283869633</c:v>
              </c:pt>
              <c:pt idx="8384">
                <c:v>0.13197009818467306</c:v>
              </c:pt>
              <c:pt idx="8385">
                <c:v>0.13197594454203429</c:v>
              </c:pt>
              <c:pt idx="8386">
                <c:v>0.13198021197777224</c:v>
              </c:pt>
              <c:pt idx="8387">
                <c:v>0.13198211907425333</c:v>
              </c:pt>
              <c:pt idx="8388">
                <c:v>0.13198236483885373</c:v>
              </c:pt>
              <c:pt idx="8389">
                <c:v>0.13198624602595019</c:v>
              </c:pt>
              <c:pt idx="8390">
                <c:v>0.13198875421946013</c:v>
              </c:pt>
              <c:pt idx="8391">
                <c:v>0.13199343499262572</c:v>
              </c:pt>
              <c:pt idx="8392">
                <c:v>0.13200465626516616</c:v>
              </c:pt>
              <c:pt idx="8393">
                <c:v>0.13201335063873526</c:v>
              </c:pt>
              <c:pt idx="8394">
                <c:v>0.13202936540334673</c:v>
              </c:pt>
              <c:pt idx="8395">
                <c:v>0.13205575390773983</c:v>
              </c:pt>
              <c:pt idx="8396">
                <c:v>0.13206879621586806</c:v>
              </c:pt>
              <c:pt idx="8397">
                <c:v>0.13208283186855244</c:v>
              </c:pt>
              <c:pt idx="8398">
                <c:v>0.13208690466861714</c:v>
              </c:pt>
              <c:pt idx="8399">
                <c:v>0.13209288270152417</c:v>
              </c:pt>
              <c:pt idx="8400">
                <c:v>0.13209533822784547</c:v>
              </c:pt>
              <c:pt idx="8401">
                <c:v>0.13210849613514042</c:v>
              </c:pt>
              <c:pt idx="8402">
                <c:v>0.13211219076167066</c:v>
              </c:pt>
              <c:pt idx="8403">
                <c:v>0.13211399470280508</c:v>
              </c:pt>
              <c:pt idx="8404">
                <c:v>0.13211528899293992</c:v>
              </c:pt>
              <c:pt idx="8405">
                <c:v>0.1321217123843326</c:v>
              </c:pt>
              <c:pt idx="8406">
                <c:v>0.13212256086234661</c:v>
              </c:pt>
              <c:pt idx="8407">
                <c:v>0.1321249737928058</c:v>
              </c:pt>
              <c:pt idx="8408">
                <c:v>0.13212649521927319</c:v>
              </c:pt>
              <c:pt idx="8409">
                <c:v>0.13212701224477513</c:v>
              </c:pt>
              <c:pt idx="8410">
                <c:v>0.13213283702617473</c:v>
              </c:pt>
              <c:pt idx="8411">
                <c:v>0.13213609370693954</c:v>
              </c:pt>
              <c:pt idx="8412">
                <c:v>0.13214009818124928</c:v>
              </c:pt>
              <c:pt idx="8413">
                <c:v>0.1321432365079106</c:v>
              </c:pt>
              <c:pt idx="8414">
                <c:v>0.13215727969507249</c:v>
              </c:pt>
              <c:pt idx="8415">
                <c:v>0.13215927295106558</c:v>
              </c:pt>
              <c:pt idx="8416">
                <c:v>0.13216110004166709</c:v>
              </c:pt>
              <c:pt idx="8417">
                <c:v>0.13217234401905614</c:v>
              </c:pt>
              <c:pt idx="8418">
                <c:v>0.13217636297724314</c:v>
              </c:pt>
              <c:pt idx="8419">
                <c:v>0.13217885510878069</c:v>
              </c:pt>
              <c:pt idx="8420">
                <c:v>0.13218073388011048</c:v>
              </c:pt>
              <c:pt idx="8421">
                <c:v>0.13218287296549258</c:v>
              </c:pt>
              <c:pt idx="8422">
                <c:v>0.13218977828865139</c:v>
              </c:pt>
              <c:pt idx="8423">
                <c:v>0.13220064583521809</c:v>
              </c:pt>
              <c:pt idx="8424">
                <c:v>0.13220981778421856</c:v>
              </c:pt>
              <c:pt idx="8425">
                <c:v>0.13220989427245874</c:v>
              </c:pt>
              <c:pt idx="8426">
                <c:v>0.13222372646961003</c:v>
              </c:pt>
              <c:pt idx="8427">
                <c:v>0.13222463746198107</c:v>
              </c:pt>
              <c:pt idx="8428">
                <c:v>0.13223887297291001</c:v>
              </c:pt>
              <c:pt idx="8429">
                <c:v>0.13225573542494595</c:v>
              </c:pt>
              <c:pt idx="8430">
                <c:v>0.13225662952039757</c:v>
              </c:pt>
              <c:pt idx="8431">
                <c:v>0.13226295293442031</c:v>
              </c:pt>
              <c:pt idx="8432">
                <c:v>0.13226998247057334</c:v>
              </c:pt>
              <c:pt idx="8433">
                <c:v>0.13227139191527118</c:v>
              </c:pt>
              <c:pt idx="8434">
                <c:v>0.13227162707621176</c:v>
              </c:pt>
              <c:pt idx="8435">
                <c:v>0.13227185257951346</c:v>
              </c:pt>
              <c:pt idx="8436">
                <c:v>0.13227277423065883</c:v>
              </c:pt>
              <c:pt idx="8437">
                <c:v>0.13227464644320311</c:v>
              </c:pt>
              <c:pt idx="8438">
                <c:v>0.13229056122352156</c:v>
              </c:pt>
              <c:pt idx="8439">
                <c:v>0.13229306381765085</c:v>
              </c:pt>
              <c:pt idx="8440">
                <c:v>0.13230185751990808</c:v>
              </c:pt>
              <c:pt idx="8441">
                <c:v>0.13230232868426611</c:v>
              </c:pt>
              <c:pt idx="8442">
                <c:v>0.13230521516683649</c:v>
              </c:pt>
              <c:pt idx="8443">
                <c:v>0.1323155663403337</c:v>
              </c:pt>
              <c:pt idx="8444">
                <c:v>0.13231784309560751</c:v>
              </c:pt>
              <c:pt idx="8445">
                <c:v>0.13231797397002143</c:v>
              </c:pt>
              <c:pt idx="8446">
                <c:v>0.13234110965391147</c:v>
              </c:pt>
              <c:pt idx="8447">
                <c:v>0.13234643135393304</c:v>
              </c:pt>
              <c:pt idx="8448">
                <c:v>0.13234972397715192</c:v>
              </c:pt>
              <c:pt idx="8449">
                <c:v>0.13235721955965274</c:v>
              </c:pt>
              <c:pt idx="8450">
                <c:v>0.13237407219764</c:v>
              </c:pt>
              <c:pt idx="8451">
                <c:v>0.13237554781676497</c:v>
              </c:pt>
              <c:pt idx="8452">
                <c:v>0.13237598325174962</c:v>
              </c:pt>
              <c:pt idx="8453">
                <c:v>0.13237852629177541</c:v>
              </c:pt>
              <c:pt idx="8454">
                <c:v>0.13238518670724342</c:v>
              </c:pt>
              <c:pt idx="8455">
                <c:v>0.13240584181504486</c:v>
              </c:pt>
              <c:pt idx="8456">
                <c:v>0.13240821297935512</c:v>
              </c:pt>
              <c:pt idx="8457">
                <c:v>0.13241338105924666</c:v>
              </c:pt>
              <c:pt idx="8458">
                <c:v>0.13243142895802518</c:v>
              </c:pt>
              <c:pt idx="8459">
                <c:v>0.13244289228809877</c:v>
              </c:pt>
              <c:pt idx="8460">
                <c:v>0.13244537749376484</c:v>
              </c:pt>
              <c:pt idx="8461">
                <c:v>0.13244588745329394</c:v>
              </c:pt>
              <c:pt idx="8462">
                <c:v>0.13245219320870313</c:v>
              </c:pt>
              <c:pt idx="8463">
                <c:v>0.13245923047928668</c:v>
              </c:pt>
              <c:pt idx="8464">
                <c:v>0.13246098864903372</c:v>
              </c:pt>
              <c:pt idx="8465">
                <c:v>0.13246437088642865</c:v>
              </c:pt>
              <c:pt idx="8466">
                <c:v>0.1324709989796802</c:v>
              </c:pt>
              <c:pt idx="8467">
                <c:v>0.13248635980834103</c:v>
              </c:pt>
              <c:pt idx="8468">
                <c:v>0.1324893592804772</c:v>
              </c:pt>
              <c:pt idx="8469">
                <c:v>0.13249365981628769</c:v>
              </c:pt>
              <c:pt idx="8470">
                <c:v>0.13250763876719174</c:v>
              </c:pt>
              <c:pt idx="8471">
                <c:v>0.13250816731276066</c:v>
              </c:pt>
              <c:pt idx="8472">
                <c:v>0.13251127749562669</c:v>
              </c:pt>
              <c:pt idx="8473">
                <c:v>0.13252684749805352</c:v>
              </c:pt>
              <c:pt idx="8474">
                <c:v>0.13252715244377564</c:v>
              </c:pt>
              <c:pt idx="8475">
                <c:v>0.13252940040981168</c:v>
              </c:pt>
              <c:pt idx="8476">
                <c:v>0.13253100960766717</c:v>
              </c:pt>
              <c:pt idx="8477">
                <c:v>0.13254615090202398</c:v>
              </c:pt>
              <c:pt idx="8478">
                <c:v>0.13254660830614634</c:v>
              </c:pt>
              <c:pt idx="8479">
                <c:v>0.13254812062188548</c:v>
              </c:pt>
              <c:pt idx="8480">
                <c:v>0.13255116141805962</c:v>
              </c:pt>
              <c:pt idx="8481">
                <c:v>0.13255617311838239</c:v>
              </c:pt>
              <c:pt idx="8482">
                <c:v>0.13256405997934706</c:v>
              </c:pt>
              <c:pt idx="8483">
                <c:v>0.13256897625144612</c:v>
              </c:pt>
              <c:pt idx="8484">
                <c:v>0.13257054236311056</c:v>
              </c:pt>
              <c:pt idx="8485">
                <c:v>0.13257122926478213</c:v>
              </c:pt>
              <c:pt idx="8486">
                <c:v>0.13257862751363025</c:v>
              </c:pt>
              <c:pt idx="8487">
                <c:v>0.13257885005745942</c:v>
              </c:pt>
              <c:pt idx="8488">
                <c:v>0.1325822650721335</c:v>
              </c:pt>
              <c:pt idx="8489">
                <c:v>0.13258245473316926</c:v>
              </c:pt>
              <c:pt idx="8490">
                <c:v>0.13258316145370047</c:v>
              </c:pt>
              <c:pt idx="8491">
                <c:v>0.13258713761896071</c:v>
              </c:pt>
              <c:pt idx="8492">
                <c:v>0.13259094533795382</c:v>
              </c:pt>
              <c:pt idx="8493">
                <c:v>0.13259227794362066</c:v>
              </c:pt>
              <c:pt idx="8494">
                <c:v>0.13259966850378013</c:v>
              </c:pt>
              <c:pt idx="8495">
                <c:v>0.13261578055645817</c:v>
              </c:pt>
              <c:pt idx="8496">
                <c:v>0.13262698905289705</c:v>
              </c:pt>
              <c:pt idx="8497">
                <c:v>0.13263571361458179</c:v>
              </c:pt>
              <c:pt idx="8498">
                <c:v>0.1326397716915505</c:v>
              </c:pt>
              <c:pt idx="8499">
                <c:v>0.13265003225689434</c:v>
              </c:pt>
              <c:pt idx="8500">
                <c:v>0.13265970405841021</c:v>
              </c:pt>
              <c:pt idx="8501">
                <c:v>0.13266340941858118</c:v>
              </c:pt>
              <c:pt idx="8502">
                <c:v>0.1326737306156987</c:v>
              </c:pt>
              <c:pt idx="8503">
                <c:v>0.13269844491155472</c:v>
              </c:pt>
              <c:pt idx="8504">
                <c:v>0.13270368218433892</c:v>
              </c:pt>
              <c:pt idx="8505">
                <c:v>0.13270966168838322</c:v>
              </c:pt>
              <c:pt idx="8506">
                <c:v>0.13272252894077766</c:v>
              </c:pt>
              <c:pt idx="8507">
                <c:v>0.13272314729359216</c:v>
              </c:pt>
              <c:pt idx="8508">
                <c:v>0.13272447235394344</c:v>
              </c:pt>
              <c:pt idx="8509">
                <c:v>0.13275615328703816</c:v>
              </c:pt>
              <c:pt idx="8510">
                <c:v>0.13275651773810201</c:v>
              </c:pt>
              <c:pt idx="8511">
                <c:v>0.13275973656375914</c:v>
              </c:pt>
              <c:pt idx="8512">
                <c:v>0.13276569273326347</c:v>
              </c:pt>
              <c:pt idx="8513">
                <c:v>0.13278340249375029</c:v>
              </c:pt>
              <c:pt idx="8514">
                <c:v>0.13280293078698518</c:v>
              </c:pt>
              <c:pt idx="8515">
                <c:v>0.13281217738079584</c:v>
              </c:pt>
              <c:pt idx="8516">
                <c:v>0.13281953483294254</c:v>
              </c:pt>
              <c:pt idx="8517">
                <c:v>0.13282474501085006</c:v>
              </c:pt>
              <c:pt idx="8518">
                <c:v>0.1328290057065529</c:v>
              </c:pt>
              <c:pt idx="8519">
                <c:v>0.13283088989900055</c:v>
              </c:pt>
              <c:pt idx="8520">
                <c:v>0.13284695883813138</c:v>
              </c:pt>
              <c:pt idx="8521">
                <c:v>0.13284940123689437</c:v>
              </c:pt>
              <c:pt idx="8522">
                <c:v>0.13285209201093751</c:v>
              </c:pt>
              <c:pt idx="8523">
                <c:v>0.13285210414440615</c:v>
              </c:pt>
              <c:pt idx="8524">
                <c:v>0.13287320554323775</c:v>
              </c:pt>
              <c:pt idx="8525">
                <c:v>0.13287427016526962</c:v>
              </c:pt>
              <c:pt idx="8526">
                <c:v>0.13287491877175514</c:v>
              </c:pt>
              <c:pt idx="8527">
                <c:v>0.13287952932723296</c:v>
              </c:pt>
              <c:pt idx="8528">
                <c:v>0.13288028855692233</c:v>
              </c:pt>
              <c:pt idx="8529">
                <c:v>0.13288475258138452</c:v>
              </c:pt>
              <c:pt idx="8530">
                <c:v>0.13289197681825887</c:v>
              </c:pt>
              <c:pt idx="8531">
                <c:v>0.13290386226657819</c:v>
              </c:pt>
              <c:pt idx="8532">
                <c:v>0.13290683387821006</c:v>
              </c:pt>
              <c:pt idx="8533">
                <c:v>0.13291090159383465</c:v>
              </c:pt>
              <c:pt idx="8534">
                <c:v>0.13291132370096972</c:v>
              </c:pt>
              <c:pt idx="8535">
                <c:v>0.13291617833849145</c:v>
              </c:pt>
              <c:pt idx="8536">
                <c:v>0.13291774869724746</c:v>
              </c:pt>
              <c:pt idx="8537">
                <c:v>0.13292898615042015</c:v>
              </c:pt>
              <c:pt idx="8538">
                <c:v>0.13292991464440901</c:v>
              </c:pt>
              <c:pt idx="8539">
                <c:v>0.13293709776518764</c:v>
              </c:pt>
              <c:pt idx="8540">
                <c:v>0.13295092109683052</c:v>
              </c:pt>
              <c:pt idx="8541">
                <c:v>0.13295734747746404</c:v>
              </c:pt>
              <c:pt idx="8542">
                <c:v>0.13296608785226163</c:v>
              </c:pt>
              <c:pt idx="8543">
                <c:v>0.13297191365413763</c:v>
              </c:pt>
              <c:pt idx="8544">
                <c:v>0.13297711043340016</c:v>
              </c:pt>
              <c:pt idx="8545">
                <c:v>0.13298424736757228</c:v>
              </c:pt>
              <c:pt idx="8546">
                <c:v>0.13299520878345752</c:v>
              </c:pt>
              <c:pt idx="8547">
                <c:v>0.13300017887638566</c:v>
              </c:pt>
              <c:pt idx="8548">
                <c:v>0.13300204746019861</c:v>
              </c:pt>
              <c:pt idx="8549">
                <c:v>0.13300637835588003</c:v>
              </c:pt>
              <c:pt idx="8550">
                <c:v>0.13300973855978959</c:v>
              </c:pt>
              <c:pt idx="8551">
                <c:v>0.13301590228512222</c:v>
              </c:pt>
              <c:pt idx="8552">
                <c:v>0.13304107284033456</c:v>
              </c:pt>
              <c:pt idx="8553">
                <c:v>0.13304503971932849</c:v>
              </c:pt>
              <c:pt idx="8554">
                <c:v>0.1330454824977691</c:v>
              </c:pt>
              <c:pt idx="8555">
                <c:v>0.13304591072673694</c:v>
              </c:pt>
              <c:pt idx="8556">
                <c:v>0.1330468581126491</c:v>
              </c:pt>
              <c:pt idx="8557">
                <c:v>0.13305121864806269</c:v>
              </c:pt>
              <c:pt idx="8558">
                <c:v>0.13306659215615674</c:v>
              </c:pt>
              <c:pt idx="8559">
                <c:v>0.13306754278983296</c:v>
              </c:pt>
              <c:pt idx="8560">
                <c:v>0.13307084182890894</c:v>
              </c:pt>
              <c:pt idx="8561">
                <c:v>0.13307541438337328</c:v>
              </c:pt>
              <c:pt idx="8562">
                <c:v>0.1330810480255557</c:v>
              </c:pt>
              <c:pt idx="8563">
                <c:v>0.13308141015514963</c:v>
              </c:pt>
              <c:pt idx="8564">
                <c:v>0.13308610761415732</c:v>
              </c:pt>
              <c:pt idx="8565">
                <c:v>0.1330928802268819</c:v>
              </c:pt>
              <c:pt idx="8566">
                <c:v>0.13309819830082453</c:v>
              </c:pt>
              <c:pt idx="8567">
                <c:v>0.13310300776695838</c:v>
              </c:pt>
              <c:pt idx="8568">
                <c:v>0.13311003837101706</c:v>
              </c:pt>
              <c:pt idx="8569">
                <c:v>0.13311112153974541</c:v>
              </c:pt>
              <c:pt idx="8570">
                <c:v>0.13311470045433543</c:v>
              </c:pt>
              <c:pt idx="8571">
                <c:v>0.13312245279481374</c:v>
              </c:pt>
              <c:pt idx="8572">
                <c:v>0.13312635238977027</c:v>
              </c:pt>
              <c:pt idx="8573">
                <c:v>0.133126541871358</c:v>
              </c:pt>
              <c:pt idx="8574">
                <c:v>0.13312846492595745</c:v>
              </c:pt>
              <c:pt idx="8575">
                <c:v>0.13313114749701249</c:v>
              </c:pt>
              <c:pt idx="8576">
                <c:v>0.13313233071119424</c:v>
              </c:pt>
              <c:pt idx="8577">
                <c:v>0.13313854772241182</c:v>
              </c:pt>
              <c:pt idx="8578">
                <c:v>0.13314529450283821</c:v>
              </c:pt>
              <c:pt idx="8579">
                <c:v>0.13315135451659857</c:v>
              </c:pt>
              <c:pt idx="8580">
                <c:v>0.13315209153206845</c:v>
              </c:pt>
              <c:pt idx="8581">
                <c:v>0.13315490111913478</c:v>
              </c:pt>
              <c:pt idx="8582">
                <c:v>0.13316993222729048</c:v>
              </c:pt>
              <c:pt idx="8583">
                <c:v>0.13318155733157511</c:v>
              </c:pt>
              <c:pt idx="8584">
                <c:v>0.13318483884660176</c:v>
              </c:pt>
              <c:pt idx="8585">
                <c:v>0.13319069499257014</c:v>
              </c:pt>
              <c:pt idx="8586">
                <c:v>0.13319109205975935</c:v>
              </c:pt>
              <c:pt idx="8587">
                <c:v>0.13319128704270344</c:v>
              </c:pt>
              <c:pt idx="8588">
                <c:v>0.13320025398448199</c:v>
              </c:pt>
              <c:pt idx="8589">
                <c:v>0.1332039734150692</c:v>
              </c:pt>
              <c:pt idx="8590">
                <c:v>0.13321630434097917</c:v>
              </c:pt>
              <c:pt idx="8591">
                <c:v>0.13322273862549605</c:v>
              </c:pt>
              <c:pt idx="8592">
                <c:v>0.13322600022713291</c:v>
              </c:pt>
              <c:pt idx="8593">
                <c:v>0.13322685372445678</c:v>
              </c:pt>
              <c:pt idx="8594">
                <c:v>0.13323436543031528</c:v>
              </c:pt>
              <c:pt idx="8595">
                <c:v>0.13323600662920429</c:v>
              </c:pt>
              <c:pt idx="8596">
                <c:v>0.13323618074381566</c:v>
              </c:pt>
              <c:pt idx="8597">
                <c:v>0.13323702954881572</c:v>
              </c:pt>
              <c:pt idx="8598">
                <c:v>0.1332415652993402</c:v>
              </c:pt>
              <c:pt idx="8599">
                <c:v>0.1332436660739553</c:v>
              </c:pt>
              <c:pt idx="8600">
                <c:v>0.13326837367112207</c:v>
              </c:pt>
              <c:pt idx="8601">
                <c:v>0.1332746647272389</c:v>
              </c:pt>
              <c:pt idx="8602">
                <c:v>0.13328669800236814</c:v>
              </c:pt>
              <c:pt idx="8603">
                <c:v>0.13328763078388142</c:v>
              </c:pt>
              <c:pt idx="8604">
                <c:v>0.13328772827011778</c:v>
              </c:pt>
              <c:pt idx="8605">
                <c:v>0.13329509573683157</c:v>
              </c:pt>
              <c:pt idx="8606">
                <c:v>0.13330394501652812</c:v>
              </c:pt>
              <c:pt idx="8607">
                <c:v>0.13330675394160735</c:v>
              </c:pt>
              <c:pt idx="8608">
                <c:v>0.13330820742368951</c:v>
              </c:pt>
              <c:pt idx="8609">
                <c:v>0.1333144958985443</c:v>
              </c:pt>
              <c:pt idx="8610">
                <c:v>0.13332157414894064</c:v>
              </c:pt>
              <c:pt idx="8611">
                <c:v>0.13332723411172978</c:v>
              </c:pt>
              <c:pt idx="8612">
                <c:v>0.13332763801484637</c:v>
              </c:pt>
              <c:pt idx="8613">
                <c:v>0.13333294572573678</c:v>
              </c:pt>
              <c:pt idx="8614">
                <c:v>0.13334286009807408</c:v>
              </c:pt>
              <c:pt idx="8615">
                <c:v>0.13334478241018635</c:v>
              </c:pt>
              <c:pt idx="8616">
                <c:v>0.13334911299691979</c:v>
              </c:pt>
              <c:pt idx="8617">
                <c:v>0.13336127764178959</c:v>
              </c:pt>
              <c:pt idx="8618">
                <c:v>0.13337511811603217</c:v>
              </c:pt>
              <c:pt idx="8619">
                <c:v>0.13337623668244927</c:v>
              </c:pt>
              <c:pt idx="8620">
                <c:v>0.13339999501270242</c:v>
              </c:pt>
              <c:pt idx="8621">
                <c:v>0.13340667228591993</c:v>
              </c:pt>
              <c:pt idx="8622">
                <c:v>0.13340775841125455</c:v>
              </c:pt>
              <c:pt idx="8623">
                <c:v>0.13341550321605175</c:v>
              </c:pt>
              <c:pt idx="8624">
                <c:v>0.13341902692059882</c:v>
              </c:pt>
              <c:pt idx="8625">
                <c:v>0.13341934419686571</c:v>
              </c:pt>
              <c:pt idx="8626">
                <c:v>0.13342093363787708</c:v>
              </c:pt>
              <c:pt idx="8627">
                <c:v>0.13343187335666071</c:v>
              </c:pt>
              <c:pt idx="8628">
                <c:v>0.13343257024137148</c:v>
              </c:pt>
              <c:pt idx="8629">
                <c:v>0.13343879611219694</c:v>
              </c:pt>
              <c:pt idx="8630">
                <c:v>0.133441502724197</c:v>
              </c:pt>
              <c:pt idx="8631">
                <c:v>0.13344301337854861</c:v>
              </c:pt>
              <c:pt idx="8632">
                <c:v>0.1334535990615022</c:v>
              </c:pt>
              <c:pt idx="8633">
                <c:v>0.133453920180688</c:v>
              </c:pt>
              <c:pt idx="8634">
                <c:v>0.13346096996317419</c:v>
              </c:pt>
              <c:pt idx="8635">
                <c:v>0.13346845644281721</c:v>
              </c:pt>
              <c:pt idx="8636">
                <c:v>0.13347014222833109</c:v>
              </c:pt>
              <c:pt idx="8637">
                <c:v>0.13347255796643331</c:v>
              </c:pt>
              <c:pt idx="8638">
                <c:v>0.13347651134192939</c:v>
              </c:pt>
              <c:pt idx="8639">
                <c:v>0.13348275503366938</c:v>
              </c:pt>
              <c:pt idx="8640">
                <c:v>0.13348361875756623</c:v>
              </c:pt>
              <c:pt idx="8641">
                <c:v>0.13349785964309901</c:v>
              </c:pt>
              <c:pt idx="8642">
                <c:v>0.13350157179247304</c:v>
              </c:pt>
              <c:pt idx="8643">
                <c:v>0.13350285708352888</c:v>
              </c:pt>
              <c:pt idx="8644">
                <c:v>0.13351343399835083</c:v>
              </c:pt>
              <c:pt idx="8645">
                <c:v>0.13351495259981097</c:v>
              </c:pt>
              <c:pt idx="8646">
                <c:v>0.13351548995729473</c:v>
              </c:pt>
              <c:pt idx="8647">
                <c:v>0.13352235377217303</c:v>
              </c:pt>
              <c:pt idx="8648">
                <c:v>0.13352479366235023</c:v>
              </c:pt>
              <c:pt idx="8649">
                <c:v>0.13354528123332068</c:v>
              </c:pt>
              <c:pt idx="8650">
                <c:v>0.13354813336297064</c:v>
              </c:pt>
              <c:pt idx="8651">
                <c:v>0.1335510796344779</c:v>
              </c:pt>
              <c:pt idx="8652">
                <c:v>0.13355241466327167</c:v>
              </c:pt>
              <c:pt idx="8653">
                <c:v>0.13356268914969485</c:v>
              </c:pt>
              <c:pt idx="8654">
                <c:v>0.13357230178324869</c:v>
              </c:pt>
              <c:pt idx="8655">
                <c:v>0.13357416291082666</c:v>
              </c:pt>
              <c:pt idx="8656">
                <c:v>0.13357624626244902</c:v>
              </c:pt>
              <c:pt idx="8657">
                <c:v>0.13357763636876288</c:v>
              </c:pt>
              <c:pt idx="8658">
                <c:v>0.13358039884252615</c:v>
              </c:pt>
              <c:pt idx="8659">
                <c:v>0.13358052161499084</c:v>
              </c:pt>
              <c:pt idx="8660">
                <c:v>0.13358849720119803</c:v>
              </c:pt>
              <c:pt idx="8661">
                <c:v>0.13358892141981263</c:v>
              </c:pt>
              <c:pt idx="8662">
                <c:v>0.13359498225025623</c:v>
              </c:pt>
              <c:pt idx="8663">
                <c:v>0.13359697637910337</c:v>
              </c:pt>
              <c:pt idx="8664">
                <c:v>0.1335997634093368</c:v>
              </c:pt>
              <c:pt idx="8665">
                <c:v>0.13361102410476672</c:v>
              </c:pt>
              <c:pt idx="8666">
                <c:v>0.13362253380043665</c:v>
              </c:pt>
              <c:pt idx="8667">
                <c:v>0.13362281314271465</c:v>
              </c:pt>
              <c:pt idx="8668">
                <c:v>0.13363084286616206</c:v>
              </c:pt>
              <c:pt idx="8669">
                <c:v>0.1336379366623025</c:v>
              </c:pt>
              <c:pt idx="8670">
                <c:v>0.13365000243886049</c:v>
              </c:pt>
              <c:pt idx="8671">
                <c:v>0.13365104809063136</c:v>
              </c:pt>
              <c:pt idx="8672">
                <c:v>0.13366031975418696</c:v>
              </c:pt>
              <c:pt idx="8673">
                <c:v>0.13366432629637445</c:v>
              </c:pt>
              <c:pt idx="8674">
                <c:v>0.13367070332747058</c:v>
              </c:pt>
              <c:pt idx="8675">
                <c:v>0.13367199685748538</c:v>
              </c:pt>
              <c:pt idx="8676">
                <c:v>0.13367330806898098</c:v>
              </c:pt>
              <c:pt idx="8677">
                <c:v>0.13367493413029349</c:v>
              </c:pt>
              <c:pt idx="8678">
                <c:v>0.1336778336365573</c:v>
              </c:pt>
              <c:pt idx="8679">
                <c:v>0.1336869377669154</c:v>
              </c:pt>
              <c:pt idx="8680">
                <c:v>0.13369310086971686</c:v>
              </c:pt>
              <c:pt idx="8681">
                <c:v>0.13369897888506974</c:v>
              </c:pt>
              <c:pt idx="8682">
                <c:v>0.13371401803508454</c:v>
              </c:pt>
              <c:pt idx="8683">
                <c:v>0.13371515830273556</c:v>
              </c:pt>
              <c:pt idx="8684">
                <c:v>0.13372166563819785</c:v>
              </c:pt>
              <c:pt idx="8685">
                <c:v>0.13372752267073504</c:v>
              </c:pt>
              <c:pt idx="8686">
                <c:v>0.13372816234259061</c:v>
              </c:pt>
              <c:pt idx="8687">
                <c:v>0.13372919580667977</c:v>
              </c:pt>
              <c:pt idx="8688">
                <c:v>0.1337313283483107</c:v>
              </c:pt>
              <c:pt idx="8689">
                <c:v>0.13373812718949249</c:v>
              </c:pt>
              <c:pt idx="8690">
                <c:v>0.13374252909466486</c:v>
              </c:pt>
              <c:pt idx="8691">
                <c:v>0.13374365797666318</c:v>
              </c:pt>
              <c:pt idx="8692">
                <c:v>0.13374569503819475</c:v>
              </c:pt>
              <c:pt idx="8693">
                <c:v>0.13375181236928801</c:v>
              </c:pt>
              <c:pt idx="8694">
                <c:v>0.13375944182439695</c:v>
              </c:pt>
              <c:pt idx="8695">
                <c:v>0.13376600128940627</c:v>
              </c:pt>
              <c:pt idx="8696">
                <c:v>0.13376616572507355</c:v>
              </c:pt>
              <c:pt idx="8697">
                <c:v>0.13376950975886942</c:v>
              </c:pt>
              <c:pt idx="8698">
                <c:v>0.13378059930353844</c:v>
              </c:pt>
              <c:pt idx="8699">
                <c:v>0.1337950159166843</c:v>
              </c:pt>
              <c:pt idx="8700">
                <c:v>0.13379580576019684</c:v>
              </c:pt>
              <c:pt idx="8701">
                <c:v>0.13381178013352082</c:v>
              </c:pt>
              <c:pt idx="8702">
                <c:v>0.13382466390679115</c:v>
              </c:pt>
              <c:pt idx="8703">
                <c:v>0.1338291470762846</c:v>
              </c:pt>
              <c:pt idx="8704">
                <c:v>0.13383062801580514</c:v>
              </c:pt>
              <c:pt idx="8705">
                <c:v>0.1338408430847928</c:v>
              </c:pt>
              <c:pt idx="8706">
                <c:v>0.13384450055798841</c:v>
              </c:pt>
              <c:pt idx="8707">
                <c:v>0.13384657048460077</c:v>
              </c:pt>
              <c:pt idx="8708">
                <c:v>0.13384887254324981</c:v>
              </c:pt>
              <c:pt idx="8709">
                <c:v>0.13384981620598871</c:v>
              </c:pt>
              <c:pt idx="8710">
                <c:v>0.13385571985973979</c:v>
              </c:pt>
              <c:pt idx="8711">
                <c:v>0.13385867966684406</c:v>
              </c:pt>
              <c:pt idx="8712">
                <c:v>0.13385915904134546</c:v>
              </c:pt>
              <c:pt idx="8713">
                <c:v>0.1338719253333735</c:v>
              </c:pt>
              <c:pt idx="8714">
                <c:v>0.13388215451302438</c:v>
              </c:pt>
              <c:pt idx="8715">
                <c:v>0.13388549725376833</c:v>
              </c:pt>
              <c:pt idx="8716">
                <c:v>0.13388822610562887</c:v>
              </c:pt>
              <c:pt idx="8717">
                <c:v>0.13389146937911148</c:v>
              </c:pt>
              <c:pt idx="8718">
                <c:v>0.1338939692239752</c:v>
              </c:pt>
              <c:pt idx="8719">
                <c:v>0.13389616482862035</c:v>
              </c:pt>
              <c:pt idx="8720">
                <c:v>0.1339021313026981</c:v>
              </c:pt>
              <c:pt idx="8721">
                <c:v>0.13390267555567451</c:v>
              </c:pt>
              <c:pt idx="8722">
                <c:v>0.13390340807424975</c:v>
              </c:pt>
              <c:pt idx="8723">
                <c:v>0.13391525289554657</c:v>
              </c:pt>
              <c:pt idx="8724">
                <c:v>0.1339244066526761</c:v>
              </c:pt>
              <c:pt idx="8725">
                <c:v>0.133926947055694</c:v>
              </c:pt>
              <c:pt idx="8726">
                <c:v>0.13392716103204769</c:v>
              </c:pt>
              <c:pt idx="8727">
                <c:v>0.13393058597396634</c:v>
              </c:pt>
              <c:pt idx="8728">
                <c:v>0.13393391783828562</c:v>
              </c:pt>
              <c:pt idx="8729">
                <c:v>0.13393593364198669</c:v>
              </c:pt>
              <c:pt idx="8730">
                <c:v>0.1339386915694725</c:v>
              </c:pt>
              <c:pt idx="8731">
                <c:v>0.13394552645351562</c:v>
              </c:pt>
              <c:pt idx="8732">
                <c:v>0.13394605118765962</c:v>
              </c:pt>
              <c:pt idx="8733">
                <c:v>0.13395210835913243</c:v>
              </c:pt>
              <c:pt idx="8734">
                <c:v>0.13395421339245206</c:v>
              </c:pt>
              <c:pt idx="8735">
                <c:v>0.13395924273743751</c:v>
              </c:pt>
              <c:pt idx="8736">
                <c:v>0.13396868787444388</c:v>
              </c:pt>
              <c:pt idx="8737">
                <c:v>0.13397695476907195</c:v>
              </c:pt>
              <c:pt idx="8738">
                <c:v>0.13397850070285713</c:v>
              </c:pt>
              <c:pt idx="8739">
                <c:v>0.13399261155842829</c:v>
              </c:pt>
              <c:pt idx="8740">
                <c:v>0.13399969939606984</c:v>
              </c:pt>
              <c:pt idx="8741">
                <c:v>0.13400249222324065</c:v>
              </c:pt>
              <c:pt idx="8742">
                <c:v>0.1340040252156427</c:v>
              </c:pt>
              <c:pt idx="8743">
                <c:v>0.13400981240581486</c:v>
              </c:pt>
              <c:pt idx="8744">
                <c:v>0.13401502521850589</c:v>
              </c:pt>
              <c:pt idx="8745">
                <c:v>0.13401696865423715</c:v>
              </c:pt>
              <c:pt idx="8746">
                <c:v>0.13401889886105631</c:v>
              </c:pt>
              <c:pt idx="8747">
                <c:v>0.134020488062674</c:v>
              </c:pt>
              <c:pt idx="8748">
                <c:v>0.13403394853550965</c:v>
              </c:pt>
              <c:pt idx="8749">
                <c:v>0.13403703485043242</c:v>
              </c:pt>
              <c:pt idx="8750">
                <c:v>0.1340493577029962</c:v>
              </c:pt>
              <c:pt idx="8751">
                <c:v>0.13405460518262244</c:v>
              </c:pt>
              <c:pt idx="8752">
                <c:v>0.1340578840569871</c:v>
              </c:pt>
              <c:pt idx="8753">
                <c:v>0.13405892445012271</c:v>
              </c:pt>
              <c:pt idx="8754">
                <c:v>0.13407071582526792</c:v>
              </c:pt>
              <c:pt idx="8755">
                <c:v>0.13407335109894167</c:v>
              </c:pt>
              <c:pt idx="8756">
                <c:v>0.13407967349484678</c:v>
              </c:pt>
              <c:pt idx="8757">
                <c:v>0.13408242106448418</c:v>
              </c:pt>
              <c:pt idx="8758">
                <c:v>0.13409197153298277</c:v>
              </c:pt>
              <c:pt idx="8759">
                <c:v>0.13409990050690271</c:v>
              </c:pt>
              <c:pt idx="8760">
                <c:v>0.13410110668675571</c:v>
              </c:pt>
              <c:pt idx="8761">
                <c:v>0.13410242624499821</c:v>
              </c:pt>
              <c:pt idx="8762">
                <c:v>0.13410447635419614</c:v>
              </c:pt>
              <c:pt idx="8763">
                <c:v>0.13411411120728595</c:v>
              </c:pt>
              <c:pt idx="8764">
                <c:v>0.13412546224993857</c:v>
              </c:pt>
              <c:pt idx="8765">
                <c:v>0.13412688341755205</c:v>
              </c:pt>
              <c:pt idx="8766">
                <c:v>0.13413275292590882</c:v>
              </c:pt>
              <c:pt idx="8767">
                <c:v>0.13413565938321395</c:v>
              </c:pt>
              <c:pt idx="8768">
                <c:v>0.13413706460172475</c:v>
              </c:pt>
              <c:pt idx="8769">
                <c:v>0.13414150014743606</c:v>
              </c:pt>
              <c:pt idx="8770">
                <c:v>0.13414704158479587</c:v>
              </c:pt>
              <c:pt idx="8771">
                <c:v>0.13414892578923704</c:v>
              </c:pt>
              <c:pt idx="8772">
                <c:v>0.13415177198393105</c:v>
              </c:pt>
              <c:pt idx="8773">
                <c:v>0.13416348260974567</c:v>
              </c:pt>
              <c:pt idx="8774">
                <c:v>0.13416415690851094</c:v>
              </c:pt>
              <c:pt idx="8775">
                <c:v>0.13416889060914439</c:v>
              </c:pt>
              <c:pt idx="8776">
                <c:v>0.1341735052523908</c:v>
              </c:pt>
              <c:pt idx="8777">
                <c:v>0.13417559464846421</c:v>
              </c:pt>
              <c:pt idx="8778">
                <c:v>0.13418670700921964</c:v>
              </c:pt>
              <c:pt idx="8779">
                <c:v>0.13419143362690442</c:v>
              </c:pt>
              <c:pt idx="8780">
                <c:v>0.13420052453689085</c:v>
              </c:pt>
              <c:pt idx="8781">
                <c:v>0.13420093917783688</c:v>
              </c:pt>
              <c:pt idx="8782">
                <c:v>0.13420573609077496</c:v>
              </c:pt>
              <c:pt idx="8783">
                <c:v>0.13420617028597429</c:v>
              </c:pt>
              <c:pt idx="8784">
                <c:v>0.1342144436370496</c:v>
              </c:pt>
              <c:pt idx="8785">
                <c:v>0.1342153253209834</c:v>
              </c:pt>
              <c:pt idx="8786">
                <c:v>0.13421787539261901</c:v>
              </c:pt>
              <c:pt idx="8787">
                <c:v>0.1342216316589156</c:v>
              </c:pt>
              <c:pt idx="8788">
                <c:v>0.13422738750362084</c:v>
              </c:pt>
              <c:pt idx="8789">
                <c:v>0.13422870665039363</c:v>
              </c:pt>
              <c:pt idx="8790">
                <c:v>0.13423799910842726</c:v>
              </c:pt>
              <c:pt idx="8791">
                <c:v>0.13424247241368883</c:v>
              </c:pt>
              <c:pt idx="8792">
                <c:v>0.13424350068186711</c:v>
              </c:pt>
              <c:pt idx="8793">
                <c:v>0.13426206709155755</c:v>
              </c:pt>
              <c:pt idx="8794">
                <c:v>0.13426996468887789</c:v>
              </c:pt>
              <c:pt idx="8795">
                <c:v>0.13428589445926215</c:v>
              </c:pt>
              <c:pt idx="8796">
                <c:v>0.13429412033537413</c:v>
              </c:pt>
              <c:pt idx="8797">
                <c:v>0.13429953263426178</c:v>
              </c:pt>
              <c:pt idx="8798">
                <c:v>0.13430740357108589</c:v>
              </c:pt>
              <c:pt idx="8799">
                <c:v>0.13431155792136168</c:v>
              </c:pt>
              <c:pt idx="8800">
                <c:v>0.13432134545838134</c:v>
              </c:pt>
              <c:pt idx="8801">
                <c:v>0.13433213861831711</c:v>
              </c:pt>
              <c:pt idx="8802">
                <c:v>0.13433391286700308</c:v>
              </c:pt>
              <c:pt idx="8803">
                <c:v>0.13434386076033361</c:v>
              </c:pt>
              <c:pt idx="8804">
                <c:v>0.13434921725744373</c:v>
              </c:pt>
              <c:pt idx="8805">
                <c:v>0.1343616656615067</c:v>
              </c:pt>
              <c:pt idx="8806">
                <c:v>0.13436189821927047</c:v>
              </c:pt>
              <c:pt idx="8807">
                <c:v>0.13436633403341414</c:v>
              </c:pt>
              <c:pt idx="8808">
                <c:v>0.13437327399427074</c:v>
              </c:pt>
              <c:pt idx="8809">
                <c:v>0.13438210046063631</c:v>
              </c:pt>
              <c:pt idx="8810">
                <c:v>0.13438494798745218</c:v>
              </c:pt>
              <c:pt idx="8811">
                <c:v>0.13439017953752885</c:v>
              </c:pt>
              <c:pt idx="8812">
                <c:v>0.13439463977172639</c:v>
              </c:pt>
              <c:pt idx="8813">
                <c:v>0.13439521048071829</c:v>
              </c:pt>
              <c:pt idx="8814">
                <c:v>0.13439626869594076</c:v>
              </c:pt>
              <c:pt idx="8815">
                <c:v>0.13439773633480073</c:v>
              </c:pt>
              <c:pt idx="8816">
                <c:v>0.13439868741912345</c:v>
              </c:pt>
              <c:pt idx="8817">
                <c:v>0.13439905731248922</c:v>
              </c:pt>
              <c:pt idx="8818">
                <c:v>0.13439921258611492</c:v>
              </c:pt>
              <c:pt idx="8819">
                <c:v>0.13439965318782252</c:v>
              </c:pt>
              <c:pt idx="8820">
                <c:v>0.13440363981702874</c:v>
              </c:pt>
              <c:pt idx="8821">
                <c:v>0.13441568099720949</c:v>
              </c:pt>
              <c:pt idx="8822">
                <c:v>0.13441629376509204</c:v>
              </c:pt>
              <c:pt idx="8823">
                <c:v>0.13441650004542649</c:v>
              </c:pt>
              <c:pt idx="8824">
                <c:v>0.13441653330331538</c:v>
              </c:pt>
              <c:pt idx="8825">
                <c:v>0.1344354317969044</c:v>
              </c:pt>
              <c:pt idx="8826">
                <c:v>0.13443594510299722</c:v>
              </c:pt>
              <c:pt idx="8827">
                <c:v>0.13444211974505646</c:v>
              </c:pt>
              <c:pt idx="8828">
                <c:v>0.13444586475532669</c:v>
              </c:pt>
              <c:pt idx="8829">
                <c:v>0.13445066572958564</c:v>
              </c:pt>
              <c:pt idx="8830">
                <c:v>0.13445851589910582</c:v>
              </c:pt>
              <c:pt idx="8831">
                <c:v>0.13446258011535198</c:v>
              </c:pt>
              <c:pt idx="8832">
                <c:v>0.13446390260600044</c:v>
              </c:pt>
              <c:pt idx="8833">
                <c:v>0.13446875352079932</c:v>
              </c:pt>
              <c:pt idx="8834">
                <c:v>0.13447410829802148</c:v>
              </c:pt>
              <c:pt idx="8835">
                <c:v>0.13447468117760722</c:v>
              </c:pt>
              <c:pt idx="8836">
                <c:v>0.13447577186539286</c:v>
              </c:pt>
              <c:pt idx="8837">
                <c:v>0.13447664553329164</c:v>
              </c:pt>
              <c:pt idx="8838">
                <c:v>0.13448521972422611</c:v>
              </c:pt>
              <c:pt idx="8839">
                <c:v>0.13448825428240807</c:v>
              </c:pt>
              <c:pt idx="8840">
                <c:v>0.13449076856923328</c:v>
              </c:pt>
              <c:pt idx="8841">
                <c:v>0.13449302115320708</c:v>
              </c:pt>
              <c:pt idx="8842">
                <c:v>0.13449380727769988</c:v>
              </c:pt>
              <c:pt idx="8843">
                <c:v>0.13449746501927531</c:v>
              </c:pt>
              <c:pt idx="8844">
                <c:v>0.13451850069457219</c:v>
              </c:pt>
              <c:pt idx="8845">
                <c:v>0.13453658210224939</c:v>
              </c:pt>
              <c:pt idx="8846">
                <c:v>0.13454180903698326</c:v>
              </c:pt>
              <c:pt idx="8847">
                <c:v>0.13455942369873988</c:v>
              </c:pt>
              <c:pt idx="8848">
                <c:v>0.13456306111335786</c:v>
              </c:pt>
              <c:pt idx="8849">
                <c:v>0.13458162602873058</c:v>
              </c:pt>
              <c:pt idx="8850">
                <c:v>0.13458799972660862</c:v>
              </c:pt>
              <c:pt idx="8851">
                <c:v>0.13460527903782166</c:v>
              </c:pt>
              <c:pt idx="8852">
                <c:v>0.13460988961784501</c:v>
              </c:pt>
              <c:pt idx="8853">
                <c:v>0.13462244825274608</c:v>
              </c:pt>
              <c:pt idx="8854">
                <c:v>0.13462302362213632</c:v>
              </c:pt>
              <c:pt idx="8855">
                <c:v>0.13462353683300898</c:v>
              </c:pt>
              <c:pt idx="8856">
                <c:v>0.13463943004634216</c:v>
              </c:pt>
              <c:pt idx="8857">
                <c:v>0.13464296983456592</c:v>
              </c:pt>
              <c:pt idx="8858">
                <c:v>0.13464613837139786</c:v>
              </c:pt>
              <c:pt idx="8859">
                <c:v>0.13466908895629026</c:v>
              </c:pt>
              <c:pt idx="8860">
                <c:v>0.13468273110814263</c:v>
              </c:pt>
              <c:pt idx="8861">
                <c:v>0.134687522215827</c:v>
              </c:pt>
              <c:pt idx="8862">
                <c:v>0.1346889072718522</c:v>
              </c:pt>
              <c:pt idx="8863">
                <c:v>0.13469205944734458</c:v>
              </c:pt>
              <c:pt idx="8864">
                <c:v>0.13469406768132025</c:v>
              </c:pt>
              <c:pt idx="8865">
                <c:v>0.13469541366080881</c:v>
              </c:pt>
              <c:pt idx="8866">
                <c:v>0.13469919975509531</c:v>
              </c:pt>
              <c:pt idx="8867">
                <c:v>0.13470211272354105</c:v>
              </c:pt>
              <c:pt idx="8868">
                <c:v>0.13470621316445275</c:v>
              </c:pt>
              <c:pt idx="8869">
                <c:v>0.13471054709471922</c:v>
              </c:pt>
              <c:pt idx="8870">
                <c:v>0.13471474536698452</c:v>
              </c:pt>
              <c:pt idx="8871">
                <c:v>0.13472184341107363</c:v>
              </c:pt>
              <c:pt idx="8872">
                <c:v>0.13474943703290537</c:v>
              </c:pt>
              <c:pt idx="8873">
                <c:v>0.1347526094624536</c:v>
              </c:pt>
              <c:pt idx="8874">
                <c:v>0.13475684157657472</c:v>
              </c:pt>
              <c:pt idx="8875">
                <c:v>0.13476607785939437</c:v>
              </c:pt>
              <c:pt idx="8876">
                <c:v>0.13477544537447048</c:v>
              </c:pt>
              <c:pt idx="8877">
                <c:v>0.13477810413476141</c:v>
              </c:pt>
              <c:pt idx="8878">
                <c:v>0.13480057171987853</c:v>
              </c:pt>
              <c:pt idx="8879">
                <c:v>0.13480153474025536</c:v>
              </c:pt>
              <c:pt idx="8880">
                <c:v>0.13480694274788443</c:v>
              </c:pt>
              <c:pt idx="8881">
                <c:v>0.13482774656154234</c:v>
              </c:pt>
              <c:pt idx="8882">
                <c:v>0.13483585949755408</c:v>
              </c:pt>
              <c:pt idx="8883">
                <c:v>0.13483622099193215</c:v>
              </c:pt>
              <c:pt idx="8884">
                <c:v>0.13483898939064637</c:v>
              </c:pt>
              <c:pt idx="8885">
                <c:v>0.13484276773031925</c:v>
              </c:pt>
              <c:pt idx="8886">
                <c:v>0.13484431081635126</c:v>
              </c:pt>
              <c:pt idx="8887">
                <c:v>0.13484549027328815</c:v>
              </c:pt>
              <c:pt idx="8888">
                <c:v>0.13485295695723939</c:v>
              </c:pt>
              <c:pt idx="8889">
                <c:v>0.13485951192189843</c:v>
              </c:pt>
              <c:pt idx="8890">
                <c:v>0.13486268580188757</c:v>
              </c:pt>
              <c:pt idx="8891">
                <c:v>0.13486549219030616</c:v>
              </c:pt>
              <c:pt idx="8892">
                <c:v>0.13487975933327026</c:v>
              </c:pt>
              <c:pt idx="8893">
                <c:v>0.13488053680968035</c:v>
              </c:pt>
              <c:pt idx="8894">
                <c:v>0.13488350117971684</c:v>
              </c:pt>
              <c:pt idx="8895">
                <c:v>0.13490431664923808</c:v>
              </c:pt>
              <c:pt idx="8896">
                <c:v>0.13491477896846391</c:v>
              </c:pt>
              <c:pt idx="8897">
                <c:v>0.13491989538992041</c:v>
              </c:pt>
              <c:pt idx="8898">
                <c:v>0.13492383631233076</c:v>
              </c:pt>
              <c:pt idx="8899">
                <c:v>0.13492615996615126</c:v>
              </c:pt>
              <c:pt idx="8900">
                <c:v>0.1349277740445031</c:v>
              </c:pt>
              <c:pt idx="8901">
                <c:v>0.13493117411383157</c:v>
              </c:pt>
              <c:pt idx="8902">
                <c:v>0.1349334892720313</c:v>
              </c:pt>
              <c:pt idx="8903">
                <c:v>0.13494351428088847</c:v>
              </c:pt>
              <c:pt idx="8904">
                <c:v>0.13495185144670685</c:v>
              </c:pt>
              <c:pt idx="8905">
                <c:v>0.1349653703540043</c:v>
              </c:pt>
              <c:pt idx="8906">
                <c:v>0.13497932661930975</c:v>
              </c:pt>
              <c:pt idx="8907">
                <c:v>0.13498013594252484</c:v>
              </c:pt>
              <c:pt idx="8908">
                <c:v>0.13498464998553442</c:v>
              </c:pt>
              <c:pt idx="8909">
                <c:v>0.13500170908098028</c:v>
              </c:pt>
              <c:pt idx="8910">
                <c:v>0.13500513083924298</c:v>
              </c:pt>
              <c:pt idx="8911">
                <c:v>0.13501399178877124</c:v>
              </c:pt>
              <c:pt idx="8912">
                <c:v>0.13502084465740738</c:v>
              </c:pt>
              <c:pt idx="8913">
                <c:v>0.13502435892041237</c:v>
              </c:pt>
              <c:pt idx="8914">
                <c:v>0.13502842957850125</c:v>
              </c:pt>
              <c:pt idx="8915">
                <c:v>0.13503476507395484</c:v>
              </c:pt>
              <c:pt idx="8916">
                <c:v>0.13503890703203802</c:v>
              </c:pt>
              <c:pt idx="8917">
                <c:v>0.13504729735608334</c:v>
              </c:pt>
              <c:pt idx="8918">
                <c:v>0.13505414035294444</c:v>
              </c:pt>
              <c:pt idx="8919">
                <c:v>0.13505762317319461</c:v>
              </c:pt>
              <c:pt idx="8920">
                <c:v>0.1350585826663252</c:v>
              </c:pt>
              <c:pt idx="8921">
                <c:v>0.13505955756312965</c:v>
              </c:pt>
              <c:pt idx="8922">
                <c:v>0.13506477699355404</c:v>
              </c:pt>
              <c:pt idx="8923">
                <c:v>0.13506503165580372</c:v>
              </c:pt>
              <c:pt idx="8924">
                <c:v>0.13507963388618899</c:v>
              </c:pt>
              <c:pt idx="8925">
                <c:v>0.13508343904449355</c:v>
              </c:pt>
              <c:pt idx="8926">
                <c:v>0.13508366687354906</c:v>
              </c:pt>
              <c:pt idx="8927">
                <c:v>0.13508462944198243</c:v>
              </c:pt>
              <c:pt idx="8928">
                <c:v>0.13508812678433099</c:v>
              </c:pt>
              <c:pt idx="8929">
                <c:v>0.13509697136162913</c:v>
              </c:pt>
              <c:pt idx="8930">
                <c:v>0.13509875702331503</c:v>
              </c:pt>
              <c:pt idx="8931">
                <c:v>0.13510127967916766</c:v>
              </c:pt>
              <c:pt idx="8932">
                <c:v>0.13510483059140674</c:v>
              </c:pt>
              <c:pt idx="8933">
                <c:v>0.13511043387242955</c:v>
              </c:pt>
              <c:pt idx="8934">
                <c:v>0.13512947104747966</c:v>
              </c:pt>
              <c:pt idx="8935">
                <c:v>0.13513036063105666</c:v>
              </c:pt>
              <c:pt idx="8936">
                <c:v>0.13513145846473756</c:v>
              </c:pt>
              <c:pt idx="8937">
                <c:v>0.1351316913679774</c:v>
              </c:pt>
              <c:pt idx="8938">
                <c:v>0.13513206495262886</c:v>
              </c:pt>
              <c:pt idx="8939">
                <c:v>0.13513362438879525</c:v>
              </c:pt>
              <c:pt idx="8940">
                <c:v>0.1351401950008769</c:v>
              </c:pt>
              <c:pt idx="8941">
                <c:v>0.13514074747658988</c:v>
              </c:pt>
              <c:pt idx="8942">
                <c:v>0.13514712010300076</c:v>
              </c:pt>
              <c:pt idx="8943">
                <c:v>0.13514997298215903</c:v>
              </c:pt>
              <c:pt idx="8944">
                <c:v>0.13515211819692821</c:v>
              </c:pt>
              <c:pt idx="8945">
                <c:v>0.13515794650542262</c:v>
              </c:pt>
              <c:pt idx="8946">
                <c:v>0.13515942574794354</c:v>
              </c:pt>
              <c:pt idx="8947">
                <c:v>0.13516658127895531</c:v>
              </c:pt>
              <c:pt idx="8948">
                <c:v>0.13517670670143084</c:v>
              </c:pt>
              <c:pt idx="8949">
                <c:v>0.13517684901880334</c:v>
              </c:pt>
              <c:pt idx="8950">
                <c:v>0.13518634450963757</c:v>
              </c:pt>
              <c:pt idx="8951">
                <c:v>0.13519352884581234</c:v>
              </c:pt>
              <c:pt idx="8952">
                <c:v>0.13520668589113083</c:v>
              </c:pt>
              <c:pt idx="8953">
                <c:v>0.13521244462328771</c:v>
              </c:pt>
              <c:pt idx="8954">
                <c:v>0.13521807917233306</c:v>
              </c:pt>
              <c:pt idx="8955">
                <c:v>0.13521838486875035</c:v>
              </c:pt>
              <c:pt idx="8956">
                <c:v>0.13523154608944729</c:v>
              </c:pt>
              <c:pt idx="8957">
                <c:v>0.13523228217673877</c:v>
              </c:pt>
              <c:pt idx="8958">
                <c:v>0.13523431485850226</c:v>
              </c:pt>
              <c:pt idx="8959">
                <c:v>0.13523622450369335</c:v>
              </c:pt>
              <c:pt idx="8960">
                <c:v>0.1352403900697155</c:v>
              </c:pt>
              <c:pt idx="8961">
                <c:v>0.13525543586299454</c:v>
              </c:pt>
              <c:pt idx="8962">
                <c:v>0.13526095582248956</c:v>
              </c:pt>
              <c:pt idx="8963">
                <c:v>0.13526133531384091</c:v>
              </c:pt>
              <c:pt idx="8964">
                <c:v>0.13526843900463628</c:v>
              </c:pt>
              <c:pt idx="8965">
                <c:v>0.13527293326150483</c:v>
              </c:pt>
              <c:pt idx="8966">
                <c:v>0.13528470145691321</c:v>
              </c:pt>
              <c:pt idx="8967">
                <c:v>0.13528591283057481</c:v>
              </c:pt>
              <c:pt idx="8968">
                <c:v>0.1352952490324337</c:v>
              </c:pt>
              <c:pt idx="8969">
                <c:v>0.13529877866708709</c:v>
              </c:pt>
              <c:pt idx="8970">
                <c:v>0.13530022418706325</c:v>
              </c:pt>
              <c:pt idx="8971">
                <c:v>0.13530749158712496</c:v>
              </c:pt>
              <c:pt idx="8972">
                <c:v>0.13531530561208641</c:v>
              </c:pt>
              <c:pt idx="8973">
                <c:v>0.13532052456585442</c:v>
              </c:pt>
              <c:pt idx="8974">
                <c:v>0.13532950339875249</c:v>
              </c:pt>
              <c:pt idx="8975">
                <c:v>0.13533066152738105</c:v>
              </c:pt>
              <c:pt idx="8976">
                <c:v>0.1353402999015352</c:v>
              </c:pt>
              <c:pt idx="8977">
                <c:v>0.13534961312963056</c:v>
              </c:pt>
              <c:pt idx="8978">
                <c:v>0.13534972801475073</c:v>
              </c:pt>
              <c:pt idx="8979">
                <c:v>0.13535213542066349</c:v>
              </c:pt>
              <c:pt idx="8980">
                <c:v>0.13535609362789863</c:v>
              </c:pt>
              <c:pt idx="8981">
                <c:v>0.13535744487210774</c:v>
              </c:pt>
              <c:pt idx="8982">
                <c:v>0.13536260794746854</c:v>
              </c:pt>
              <c:pt idx="8983">
                <c:v>0.13536476438872408</c:v>
              </c:pt>
              <c:pt idx="8984">
                <c:v>0.13536749779445922</c:v>
              </c:pt>
              <c:pt idx="8985">
                <c:v>0.13536780485411748</c:v>
              </c:pt>
              <c:pt idx="8986">
                <c:v>0.13537591994138035</c:v>
              </c:pt>
              <c:pt idx="8987">
                <c:v>0.1353994040302515</c:v>
              </c:pt>
              <c:pt idx="8988">
                <c:v>0.13539958444889155</c:v>
              </c:pt>
              <c:pt idx="8989">
                <c:v>0.13540614566672496</c:v>
              </c:pt>
              <c:pt idx="8990">
                <c:v>0.13541341130142259</c:v>
              </c:pt>
              <c:pt idx="8991">
                <c:v>0.13541795718076641</c:v>
              </c:pt>
              <c:pt idx="8992">
                <c:v>0.13543551394948167</c:v>
              </c:pt>
              <c:pt idx="8993">
                <c:v>0.13543787382908451</c:v>
              </c:pt>
              <c:pt idx="8994">
                <c:v>0.13544100327991002</c:v>
              </c:pt>
              <c:pt idx="8995">
                <c:v>0.13544124240881042</c:v>
              </c:pt>
              <c:pt idx="8996">
                <c:v>0.13544210221253522</c:v>
              </c:pt>
              <c:pt idx="8997">
                <c:v>0.13544325919873473</c:v>
              </c:pt>
              <c:pt idx="8998">
                <c:v>0.13544532687054636</c:v>
              </c:pt>
              <c:pt idx="8999">
                <c:v>0.13544810917843697</c:v>
              </c:pt>
              <c:pt idx="9000">
                <c:v>0.1354568156187832</c:v>
              </c:pt>
              <c:pt idx="9001">
                <c:v>0.13545727577083186</c:v>
              </c:pt>
              <c:pt idx="9002">
                <c:v>0.13546653466790728</c:v>
              </c:pt>
              <c:pt idx="9003">
                <c:v>0.13547009237291832</c:v>
              </c:pt>
              <c:pt idx="9004">
                <c:v>0.13547319915629957</c:v>
              </c:pt>
              <c:pt idx="9005">
                <c:v>0.13547626471348434</c:v>
              </c:pt>
              <c:pt idx="9006">
                <c:v>0.13548300438805916</c:v>
              </c:pt>
              <c:pt idx="9007">
                <c:v>0.13548397168911661</c:v>
              </c:pt>
              <c:pt idx="9008">
                <c:v>0.13548529196408957</c:v>
              </c:pt>
              <c:pt idx="9009">
                <c:v>0.13548687082621813</c:v>
              </c:pt>
              <c:pt idx="9010">
                <c:v>0.13549414610518778</c:v>
              </c:pt>
              <c:pt idx="9011">
                <c:v>0.13550048111086768</c:v>
              </c:pt>
              <c:pt idx="9012">
                <c:v>0.13550283433631083</c:v>
              </c:pt>
              <c:pt idx="9013">
                <c:v>0.13550970655655217</c:v>
              </c:pt>
              <c:pt idx="9014">
                <c:v>0.13552182994778617</c:v>
              </c:pt>
              <c:pt idx="9015">
                <c:v>0.13552334053828441</c:v>
              </c:pt>
              <c:pt idx="9016">
                <c:v>0.13552427148013152</c:v>
              </c:pt>
              <c:pt idx="9017">
                <c:v>0.13553254860734473</c:v>
              </c:pt>
              <c:pt idx="9018">
                <c:v>0.13554053784659675</c:v>
              </c:pt>
              <c:pt idx="9019">
                <c:v>0.13554096495779819</c:v>
              </c:pt>
              <c:pt idx="9020">
                <c:v>0.13554104776272211</c:v>
              </c:pt>
              <c:pt idx="9021">
                <c:v>0.13554597484425757</c:v>
              </c:pt>
              <c:pt idx="9022">
                <c:v>0.13554735088229528</c:v>
              </c:pt>
              <c:pt idx="9023">
                <c:v>0.13555092517108527</c:v>
              </c:pt>
              <c:pt idx="9024">
                <c:v>0.13555418147913945</c:v>
              </c:pt>
              <c:pt idx="9025">
                <c:v>0.13555877146475132</c:v>
              </c:pt>
              <c:pt idx="9026">
                <c:v>0.13555889373230678</c:v>
              </c:pt>
              <c:pt idx="9027">
                <c:v>0.13556875339352514</c:v>
              </c:pt>
              <c:pt idx="9028">
                <c:v>0.13557686606047037</c:v>
              </c:pt>
              <c:pt idx="9029">
                <c:v>0.13557877939324081</c:v>
              </c:pt>
              <c:pt idx="9030">
                <c:v>0.13558042371624254</c:v>
              </c:pt>
              <c:pt idx="9031">
                <c:v>0.1355880787054434</c:v>
              </c:pt>
              <c:pt idx="9032">
                <c:v>0.13559527673372709</c:v>
              </c:pt>
              <c:pt idx="9033">
                <c:v>0.13559970154280432</c:v>
              </c:pt>
              <c:pt idx="9034">
                <c:v>0.1356087168058325</c:v>
              </c:pt>
              <c:pt idx="9035">
                <c:v>0.13560986783649867</c:v>
              </c:pt>
              <c:pt idx="9036">
                <c:v>0.13561361949125511</c:v>
              </c:pt>
              <c:pt idx="9037">
                <c:v>0.13561886193308592</c:v>
              </c:pt>
              <c:pt idx="9038">
                <c:v>0.13562382221790309</c:v>
              </c:pt>
              <c:pt idx="9039">
                <c:v>0.13562779151485801</c:v>
              </c:pt>
              <c:pt idx="9040">
                <c:v>0.13566503305529504</c:v>
              </c:pt>
              <c:pt idx="9041">
                <c:v>0.13566597563003394</c:v>
              </c:pt>
              <c:pt idx="9042">
                <c:v>0.13566975955678667</c:v>
              </c:pt>
              <c:pt idx="9043">
                <c:v>0.13568274608280298</c:v>
              </c:pt>
              <c:pt idx="9044">
                <c:v>0.13568744967880197</c:v>
              </c:pt>
              <c:pt idx="9045">
                <c:v>0.13569638769346801</c:v>
              </c:pt>
              <c:pt idx="9046">
                <c:v>0.13570134604295037</c:v>
              </c:pt>
              <c:pt idx="9047">
                <c:v>0.13570396379678931</c:v>
              </c:pt>
              <c:pt idx="9048">
                <c:v>0.13572252398991894</c:v>
              </c:pt>
              <c:pt idx="9049">
                <c:v>0.13572298449383835</c:v>
              </c:pt>
              <c:pt idx="9050">
                <c:v>0.13573715514650506</c:v>
              </c:pt>
              <c:pt idx="9051">
                <c:v>0.13574450074254096</c:v>
              </c:pt>
              <c:pt idx="9052">
                <c:v>0.13575121535413423</c:v>
              </c:pt>
              <c:pt idx="9053">
                <c:v>0.13575480391657749</c:v>
              </c:pt>
              <c:pt idx="9054">
                <c:v>0.13575892996685629</c:v>
              </c:pt>
              <c:pt idx="9055">
                <c:v>0.1357703751340707</c:v>
              </c:pt>
              <c:pt idx="9056">
                <c:v>0.13577179762132752</c:v>
              </c:pt>
              <c:pt idx="9057">
                <c:v>0.13579899030660159</c:v>
              </c:pt>
              <c:pt idx="9058">
                <c:v>0.13580076589671539</c:v>
              </c:pt>
              <c:pt idx="9059">
                <c:v>0.135808516632972</c:v>
              </c:pt>
              <c:pt idx="9060">
                <c:v>0.1358239229693548</c:v>
              </c:pt>
              <c:pt idx="9061">
                <c:v>0.13582524944061122</c:v>
              </c:pt>
              <c:pt idx="9062">
                <c:v>0.13583699618549308</c:v>
              </c:pt>
              <c:pt idx="9063">
                <c:v>0.13583831865095861</c:v>
              </c:pt>
              <c:pt idx="9064">
                <c:v>0.13584685652065714</c:v>
              </c:pt>
              <c:pt idx="9065">
                <c:v>0.1358539645843829</c:v>
              </c:pt>
              <c:pt idx="9066">
                <c:v>0.13586143704666098</c:v>
              </c:pt>
              <c:pt idx="9067">
                <c:v>0.13586395818523106</c:v>
              </c:pt>
              <c:pt idx="9068">
                <c:v>0.13587792082436495</c:v>
              </c:pt>
              <c:pt idx="9069">
                <c:v>0.13588054420405038</c:v>
              </c:pt>
              <c:pt idx="9070">
                <c:v>0.13588065471445168</c:v>
              </c:pt>
              <c:pt idx="9071">
                <c:v>0.13588374378210644</c:v>
              </c:pt>
              <c:pt idx="9072">
                <c:v>0.13588652333760565</c:v>
              </c:pt>
              <c:pt idx="9073">
                <c:v>0.13588803445252079</c:v>
              </c:pt>
              <c:pt idx="9074">
                <c:v>0.13589214380127787</c:v>
              </c:pt>
              <c:pt idx="9075">
                <c:v>0.13589399946605724</c:v>
              </c:pt>
              <c:pt idx="9076">
                <c:v>0.13590277357027822</c:v>
              </c:pt>
              <c:pt idx="9077">
                <c:v>0.13590381942618665</c:v>
              </c:pt>
              <c:pt idx="9078">
                <c:v>0.13590415467768643</c:v>
              </c:pt>
              <c:pt idx="9079">
                <c:v>0.13590441227618952</c:v>
              </c:pt>
              <c:pt idx="9080">
                <c:v>0.1359077577714346</c:v>
              </c:pt>
              <c:pt idx="9081">
                <c:v>0.13591283382805161</c:v>
              </c:pt>
              <c:pt idx="9082">
                <c:v>0.13593054786727482</c:v>
              </c:pt>
              <c:pt idx="9083">
                <c:v>0.13593973889486163</c:v>
              </c:pt>
              <c:pt idx="9084">
                <c:v>0.13594446699283647</c:v>
              </c:pt>
              <c:pt idx="9085">
                <c:v>0.13594512189759683</c:v>
              </c:pt>
              <c:pt idx="9086">
                <c:v>0.13595511018993431</c:v>
              </c:pt>
              <c:pt idx="9087">
                <c:v>0.13595707559444034</c:v>
              </c:pt>
              <c:pt idx="9088">
                <c:v>0.13595752145991349</c:v>
              </c:pt>
              <c:pt idx="9089">
                <c:v>0.13597996494985257</c:v>
              </c:pt>
              <c:pt idx="9090">
                <c:v>0.1359801699130351</c:v>
              </c:pt>
              <c:pt idx="9091">
                <c:v>0.13598023754349084</c:v>
              </c:pt>
              <c:pt idx="9092">
                <c:v>0.1359873518034643</c:v>
              </c:pt>
              <c:pt idx="9093">
                <c:v>0.1359954363128803</c:v>
              </c:pt>
              <c:pt idx="9094">
                <c:v>0.13599559483806295</c:v>
              </c:pt>
              <c:pt idx="9095">
                <c:v>0.13599610345970375</c:v>
              </c:pt>
              <c:pt idx="9096">
                <c:v>0.13600302878323819</c:v>
              </c:pt>
              <c:pt idx="9097">
                <c:v>0.13600661747107853</c:v>
              </c:pt>
              <c:pt idx="9098">
                <c:v>0.13601148925713449</c:v>
              </c:pt>
              <c:pt idx="9099">
                <c:v>0.13601363863934282</c:v>
              </c:pt>
              <c:pt idx="9100">
                <c:v>0.13601519683042351</c:v>
              </c:pt>
              <c:pt idx="9101">
                <c:v>0.13602047737327291</c:v>
              </c:pt>
              <c:pt idx="9102">
                <c:v>0.13602488883270122</c:v>
              </c:pt>
              <c:pt idx="9103">
                <c:v>0.13602847185035438</c:v>
              </c:pt>
              <c:pt idx="9104">
                <c:v>0.13603623418367863</c:v>
              </c:pt>
              <c:pt idx="9105">
                <c:v>0.136049119605334</c:v>
              </c:pt>
              <c:pt idx="9106">
                <c:v>0.13604936576473478</c:v>
              </c:pt>
              <c:pt idx="9107">
                <c:v>0.13605024019756734</c:v>
              </c:pt>
              <c:pt idx="9108">
                <c:v>0.13605171315321232</c:v>
              </c:pt>
              <c:pt idx="9109">
                <c:v>0.13606266394877839</c:v>
              </c:pt>
              <c:pt idx="9110">
                <c:v>0.1360684630511253</c:v>
              </c:pt>
              <c:pt idx="9111">
                <c:v>0.13607699036020574</c:v>
              </c:pt>
              <c:pt idx="9112">
                <c:v>0.13608044230743307</c:v>
              </c:pt>
              <c:pt idx="9113">
                <c:v>0.13608611494403702</c:v>
              </c:pt>
              <c:pt idx="9114">
                <c:v>0.13609560140332824</c:v>
              </c:pt>
              <c:pt idx="9115">
                <c:v>0.13610101602966768</c:v>
              </c:pt>
              <c:pt idx="9116">
                <c:v>0.13610558690959665</c:v>
              </c:pt>
              <c:pt idx="9117">
                <c:v>0.13610589468994747</c:v>
              </c:pt>
              <c:pt idx="9118">
                <c:v>0.13610687255008888</c:v>
              </c:pt>
              <c:pt idx="9119">
                <c:v>0.13611257251667677</c:v>
              </c:pt>
              <c:pt idx="9120">
                <c:v>0.13611387696538851</c:v>
              </c:pt>
              <c:pt idx="9121">
                <c:v>0.1361145129897483</c:v>
              </c:pt>
              <c:pt idx="9122">
                <c:v>0.13611922652349054</c:v>
              </c:pt>
              <c:pt idx="9123">
                <c:v>0.13611965905178205</c:v>
              </c:pt>
              <c:pt idx="9124">
                <c:v>0.13612131759167428</c:v>
              </c:pt>
              <c:pt idx="9125">
                <c:v>0.13612266611780144</c:v>
              </c:pt>
              <c:pt idx="9126">
                <c:v>0.13612275465145798</c:v>
              </c:pt>
              <c:pt idx="9127">
                <c:v>0.13613164470154021</c:v>
              </c:pt>
              <c:pt idx="9128">
                <c:v>0.1361344060265636</c:v>
              </c:pt>
              <c:pt idx="9129">
                <c:v>0.13613807271945239</c:v>
              </c:pt>
              <c:pt idx="9130">
                <c:v>0.13613825380805591</c:v>
              </c:pt>
              <c:pt idx="9131">
                <c:v>0.13613988211664768</c:v>
              </c:pt>
              <c:pt idx="9132">
                <c:v>0.13614100172324325</c:v>
              </c:pt>
              <c:pt idx="9133">
                <c:v>0.1361431783891259</c:v>
              </c:pt>
              <c:pt idx="9134">
                <c:v>0.13614348567340034</c:v>
              </c:pt>
              <c:pt idx="9135">
                <c:v>0.13614571786984578</c:v>
              </c:pt>
              <c:pt idx="9136">
                <c:v>0.13614797151893082</c:v>
              </c:pt>
              <c:pt idx="9137">
                <c:v>0.13615242550588799</c:v>
              </c:pt>
              <c:pt idx="9138">
                <c:v>0.13616478812532506</c:v>
              </c:pt>
              <c:pt idx="9139">
                <c:v>0.13616841787061357</c:v>
              </c:pt>
              <c:pt idx="9140">
                <c:v>0.13617153035583004</c:v>
              </c:pt>
              <c:pt idx="9141">
                <c:v>0.13619020309083471</c:v>
              </c:pt>
              <c:pt idx="9142">
                <c:v>0.13620001570327137</c:v>
              </c:pt>
              <c:pt idx="9143">
                <c:v>0.13620027602479051</c:v>
              </c:pt>
              <c:pt idx="9144">
                <c:v>0.13620950470912738</c:v>
              </c:pt>
              <c:pt idx="9145">
                <c:v>0.136212640465639</c:v>
              </c:pt>
              <c:pt idx="9146">
                <c:v>0.13623244597850262</c:v>
              </c:pt>
              <c:pt idx="9147">
                <c:v>0.13623385096037688</c:v>
              </c:pt>
              <c:pt idx="9148">
                <c:v>0.1362351249872481</c:v>
              </c:pt>
              <c:pt idx="9149">
                <c:v>0.13623526368682404</c:v>
              </c:pt>
              <c:pt idx="9150">
                <c:v>0.13623669898246482</c:v>
              </c:pt>
              <c:pt idx="9151">
                <c:v>0.13623818343787861</c:v>
              </c:pt>
              <c:pt idx="9152">
                <c:v>0.13625165132173511</c:v>
              </c:pt>
              <c:pt idx="9153">
                <c:v>0.13625485539447474</c:v>
              </c:pt>
              <c:pt idx="9154">
                <c:v>0.13625578242072003</c:v>
              </c:pt>
              <c:pt idx="9155">
                <c:v>0.13625786594994266</c:v>
              </c:pt>
              <c:pt idx="9156">
                <c:v>0.13625922390807291</c:v>
              </c:pt>
              <c:pt idx="9157">
                <c:v>0.13626626105883505</c:v>
              </c:pt>
              <c:pt idx="9158">
                <c:v>0.13627296257657848</c:v>
              </c:pt>
              <c:pt idx="9159">
                <c:v>0.13627829694738633</c:v>
              </c:pt>
              <c:pt idx="9160">
                <c:v>0.13628016474960383</c:v>
              </c:pt>
              <c:pt idx="9161">
                <c:v>0.13628220822981099</c:v>
              </c:pt>
              <c:pt idx="9162">
                <c:v>0.13628288991248089</c:v>
              </c:pt>
              <c:pt idx="9163">
                <c:v>0.13628725442869119</c:v>
              </c:pt>
              <c:pt idx="9164">
                <c:v>0.13629037442776717</c:v>
              </c:pt>
              <c:pt idx="9165">
                <c:v>0.13629372509960164</c:v>
              </c:pt>
              <c:pt idx="9166">
                <c:v>0.13630179700577244</c:v>
              </c:pt>
              <c:pt idx="9167">
                <c:v>0.13634007542523527</c:v>
              </c:pt>
              <c:pt idx="9168">
                <c:v>0.13634236380436293</c:v>
              </c:pt>
              <c:pt idx="9169">
                <c:v>0.13634860144699371</c:v>
              </c:pt>
              <c:pt idx="9170">
                <c:v>0.13635921671472068</c:v>
              </c:pt>
              <c:pt idx="9171">
                <c:v>0.13636200201477966</c:v>
              </c:pt>
              <c:pt idx="9172">
                <c:v>0.13636262118565148</c:v>
              </c:pt>
              <c:pt idx="9173">
                <c:v>0.13636663981423763</c:v>
              </c:pt>
              <c:pt idx="9174">
                <c:v>0.13637274916541728</c:v>
              </c:pt>
              <c:pt idx="9175">
                <c:v>0.13637677204941526</c:v>
              </c:pt>
              <c:pt idx="9176">
                <c:v>0.13638267748674901</c:v>
              </c:pt>
              <c:pt idx="9177">
                <c:v>0.13638281689711459</c:v>
              </c:pt>
              <c:pt idx="9178">
                <c:v>0.13639315152231665</c:v>
              </c:pt>
              <c:pt idx="9179">
                <c:v>0.13639475497609127</c:v>
              </c:pt>
              <c:pt idx="9180">
                <c:v>0.13639959380089997</c:v>
              </c:pt>
              <c:pt idx="9181">
                <c:v>0.13640350040418878</c:v>
              </c:pt>
              <c:pt idx="9182">
                <c:v>0.13640413894742917</c:v>
              </c:pt>
              <c:pt idx="9183">
                <c:v>0.13640607738815114</c:v>
              </c:pt>
              <c:pt idx="9184">
                <c:v>0.13640791946390318</c:v>
              </c:pt>
              <c:pt idx="9185">
                <c:v>0.13641109545275631</c:v>
              </c:pt>
              <c:pt idx="9186">
                <c:v>0.1364203781923588</c:v>
              </c:pt>
              <c:pt idx="9187">
                <c:v>0.13642424405954692</c:v>
              </c:pt>
              <c:pt idx="9188">
                <c:v>0.13642525739466491</c:v>
              </c:pt>
              <c:pt idx="9189">
                <c:v>0.13642849457652831</c:v>
              </c:pt>
              <c:pt idx="9190">
                <c:v>0.13642975298773186</c:v>
              </c:pt>
              <c:pt idx="9191">
                <c:v>0.13643028281001679</c:v>
              </c:pt>
              <c:pt idx="9192">
                <c:v>0.13644026984140609</c:v>
              </c:pt>
              <c:pt idx="9193">
                <c:v>0.13644236841950155</c:v>
              </c:pt>
              <c:pt idx="9194">
                <c:v>0.1364433513536957</c:v>
              </c:pt>
              <c:pt idx="9195">
                <c:v>0.13644917152044458</c:v>
              </c:pt>
              <c:pt idx="9196">
                <c:v>0.13645087582341686</c:v>
              </c:pt>
              <c:pt idx="9197">
                <c:v>0.13646025637383799</c:v>
              </c:pt>
              <c:pt idx="9198">
                <c:v>0.13646280690885648</c:v>
              </c:pt>
              <c:pt idx="9199">
                <c:v>0.13646284985881163</c:v>
              </c:pt>
              <c:pt idx="9200">
                <c:v>0.13646310531388445</c:v>
              </c:pt>
              <c:pt idx="9201">
                <c:v>0.13647629328316532</c:v>
              </c:pt>
              <c:pt idx="9202">
                <c:v>0.13647805239503769</c:v>
              </c:pt>
              <c:pt idx="9203">
                <c:v>0.13648236504920447</c:v>
              </c:pt>
              <c:pt idx="9204">
                <c:v>0.13650037369260254</c:v>
              </c:pt>
              <c:pt idx="9205">
                <c:v>0.13652838729705485</c:v>
              </c:pt>
              <c:pt idx="9206">
                <c:v>0.13654046882281434</c:v>
              </c:pt>
              <c:pt idx="9207">
                <c:v>0.13654610308458812</c:v>
              </c:pt>
              <c:pt idx="9208">
                <c:v>0.13655041942597612</c:v>
              </c:pt>
              <c:pt idx="9209">
                <c:v>0.13656642483837891</c:v>
              </c:pt>
              <c:pt idx="9210">
                <c:v>0.13656851883315629</c:v>
              </c:pt>
              <c:pt idx="9211">
                <c:v>0.13657241610606516</c:v>
              </c:pt>
              <c:pt idx="9212">
                <c:v>0.13657256232953471</c:v>
              </c:pt>
              <c:pt idx="9213">
                <c:v>0.13657985133551948</c:v>
              </c:pt>
              <c:pt idx="9214">
                <c:v>0.13659112276718133</c:v>
              </c:pt>
              <c:pt idx="9215">
                <c:v>0.13659473528577248</c:v>
              </c:pt>
              <c:pt idx="9216">
                <c:v>0.13660155713706024</c:v>
              </c:pt>
              <c:pt idx="9217">
                <c:v>0.13660348726033811</c:v>
              </c:pt>
              <c:pt idx="9218">
                <c:v>0.13661482678406334</c:v>
              </c:pt>
              <c:pt idx="9219">
                <c:v>0.13662846150925853</c:v>
              </c:pt>
              <c:pt idx="9220">
                <c:v>0.13663215724227012</c:v>
              </c:pt>
              <c:pt idx="9221">
                <c:v>0.13663574614240556</c:v>
              </c:pt>
              <c:pt idx="9222">
                <c:v>0.13663613469539529</c:v>
              </c:pt>
              <c:pt idx="9223">
                <c:v>0.13664209171285285</c:v>
              </c:pt>
              <c:pt idx="9224">
                <c:v>0.13664371162142044</c:v>
              </c:pt>
              <c:pt idx="9225">
                <c:v>0.13664872800655836</c:v>
              </c:pt>
              <c:pt idx="9226">
                <c:v>0.13666693411038097</c:v>
              </c:pt>
              <c:pt idx="9227">
                <c:v>0.13667452623182788</c:v>
              </c:pt>
              <c:pt idx="9228">
                <c:v>0.13667737203108626</c:v>
              </c:pt>
              <c:pt idx="9229">
                <c:v>0.13669520408830416</c:v>
              </c:pt>
              <c:pt idx="9230">
                <c:v>0.1366986174969019</c:v>
              </c:pt>
              <c:pt idx="9231">
                <c:v>0.1367060365115407</c:v>
              </c:pt>
              <c:pt idx="9232">
                <c:v>0.13670828456214282</c:v>
              </c:pt>
              <c:pt idx="9233">
                <c:v>0.1367086225760433</c:v>
              </c:pt>
              <c:pt idx="9234">
                <c:v>0.13670914069588172</c:v>
              </c:pt>
              <c:pt idx="9235">
                <c:v>0.13671459515707468</c:v>
              </c:pt>
              <c:pt idx="9236">
                <c:v>0.13671585511486267</c:v>
              </c:pt>
              <c:pt idx="9237">
                <c:v>0.13672056008412878</c:v>
              </c:pt>
              <c:pt idx="9238">
                <c:v>0.13672259384329019</c:v>
              </c:pt>
              <c:pt idx="9239">
                <c:v>0.13673011202883525</c:v>
              </c:pt>
              <c:pt idx="9240">
                <c:v>0.13673448806657137</c:v>
              </c:pt>
              <c:pt idx="9241">
                <c:v>0.13674508927702575</c:v>
              </c:pt>
              <c:pt idx="9242">
                <c:v>0.13676405601254982</c:v>
              </c:pt>
              <c:pt idx="9243">
                <c:v>0.13676616520147675</c:v>
              </c:pt>
              <c:pt idx="9244">
                <c:v>0.13676758566542796</c:v>
              </c:pt>
              <c:pt idx="9245">
                <c:v>0.13678830120827218</c:v>
              </c:pt>
              <c:pt idx="9246">
                <c:v>0.13679410882912507</c:v>
              </c:pt>
              <c:pt idx="9247">
                <c:v>0.13680088285413078</c:v>
              </c:pt>
              <c:pt idx="9248">
                <c:v>0.13680154319405868</c:v>
              </c:pt>
              <c:pt idx="9249">
                <c:v>0.13681474367181623</c:v>
              </c:pt>
              <c:pt idx="9250">
                <c:v>0.13681835399986428</c:v>
              </c:pt>
              <c:pt idx="9251">
                <c:v>0.13682265885712022</c:v>
              </c:pt>
              <c:pt idx="9252">
                <c:v>0.13682419993361686</c:v>
              </c:pt>
              <c:pt idx="9253">
                <c:v>0.13684883776364248</c:v>
              </c:pt>
              <c:pt idx="9254">
                <c:v>0.13685166716430491</c:v>
              </c:pt>
              <c:pt idx="9255">
                <c:v>0.13685851751786035</c:v>
              </c:pt>
              <c:pt idx="9256">
                <c:v>0.13686322070843612</c:v>
              </c:pt>
              <c:pt idx="9257">
                <c:v>0.13686491350574542</c:v>
              </c:pt>
              <c:pt idx="9258">
                <c:v>0.13687028825473257</c:v>
              </c:pt>
              <c:pt idx="9259">
                <c:v>0.1368732954525938</c:v>
              </c:pt>
              <c:pt idx="9260">
                <c:v>0.13687614308074056</c:v>
              </c:pt>
              <c:pt idx="9261">
                <c:v>0.13688917894277566</c:v>
              </c:pt>
              <c:pt idx="9262">
                <c:v>0.13689022717618932</c:v>
              </c:pt>
              <c:pt idx="9263">
                <c:v>0.13689748526205175</c:v>
              </c:pt>
              <c:pt idx="9264">
                <c:v>0.1369000222943271</c:v>
              </c:pt>
              <c:pt idx="9265">
                <c:v>0.1369033834873063</c:v>
              </c:pt>
              <c:pt idx="9266">
                <c:v>0.13690490911447808</c:v>
              </c:pt>
              <c:pt idx="9267">
                <c:v>0.1369056543640321</c:v>
              </c:pt>
              <c:pt idx="9268">
                <c:v>0.1369089561823979</c:v>
              </c:pt>
              <c:pt idx="9269">
                <c:v>0.13691995595911297</c:v>
              </c:pt>
              <c:pt idx="9270">
                <c:v>0.13692050277258139</c:v>
              </c:pt>
              <c:pt idx="9271">
                <c:v>0.13692290199225346</c:v>
              </c:pt>
              <c:pt idx="9272">
                <c:v>0.13693128139476432</c:v>
              </c:pt>
              <c:pt idx="9273">
                <c:v>0.13693617743870362</c:v>
              </c:pt>
              <c:pt idx="9274">
                <c:v>0.13693798425463066</c:v>
              </c:pt>
              <c:pt idx="9275">
                <c:v>0.13694280381156987</c:v>
              </c:pt>
              <c:pt idx="9276">
                <c:v>0.13694395434561771</c:v>
              </c:pt>
              <c:pt idx="9277">
                <c:v>0.13694558080294442</c:v>
              </c:pt>
              <c:pt idx="9278">
                <c:v>0.13694831587269801</c:v>
              </c:pt>
              <c:pt idx="9279">
                <c:v>0.13695575406621419</c:v>
              </c:pt>
              <c:pt idx="9280">
                <c:v>0.13695699786735147</c:v>
              </c:pt>
              <c:pt idx="9281">
                <c:v>0.13696297378019856</c:v>
              </c:pt>
              <c:pt idx="9282">
                <c:v>0.13696413179290795</c:v>
              </c:pt>
              <c:pt idx="9283">
                <c:v>0.13696917627067234</c:v>
              </c:pt>
              <c:pt idx="9284">
                <c:v>0.13697523673385234</c:v>
              </c:pt>
              <c:pt idx="9285">
                <c:v>0.13697971497953884</c:v>
              </c:pt>
              <c:pt idx="9286">
                <c:v>0.13698234217100083</c:v>
              </c:pt>
              <c:pt idx="9287">
                <c:v>0.13699046206633153</c:v>
              </c:pt>
              <c:pt idx="9288">
                <c:v>0.13699876471545572</c:v>
              </c:pt>
              <c:pt idx="9289">
                <c:v>0.13700278508715283</c:v>
              </c:pt>
              <c:pt idx="9290">
                <c:v>0.137003973814872</c:v>
              </c:pt>
              <c:pt idx="9291">
                <c:v>0.13700741686735404</c:v>
              </c:pt>
              <c:pt idx="9292">
                <c:v>0.13701958152909191</c:v>
              </c:pt>
              <c:pt idx="9293">
                <c:v>0.13702272694905224</c:v>
              </c:pt>
              <c:pt idx="9294">
                <c:v>0.13702651828126644</c:v>
              </c:pt>
              <c:pt idx="9295">
                <c:v>0.13703883482838219</c:v>
              </c:pt>
              <c:pt idx="9296">
                <c:v>0.13703937200540359</c:v>
              </c:pt>
              <c:pt idx="9297">
                <c:v>0.13704813767794577</c:v>
              </c:pt>
              <c:pt idx="9298">
                <c:v>0.13705698223793755</c:v>
              </c:pt>
              <c:pt idx="9299">
                <c:v>0.13705773694890144</c:v>
              </c:pt>
              <c:pt idx="9300">
                <c:v>0.13706866829830164</c:v>
              </c:pt>
              <c:pt idx="9301">
                <c:v>0.13707276998862494</c:v>
              </c:pt>
              <c:pt idx="9302">
                <c:v>0.13707640539034649</c:v>
              </c:pt>
              <c:pt idx="9303">
                <c:v>0.13708796321181219</c:v>
              </c:pt>
              <c:pt idx="9304">
                <c:v>0.13709074391146103</c:v>
              </c:pt>
              <c:pt idx="9305">
                <c:v>0.13709149534799733</c:v>
              </c:pt>
              <c:pt idx="9306">
                <c:v>0.13709200031848484</c:v>
              </c:pt>
              <c:pt idx="9307">
                <c:v>0.13709310880344358</c:v>
              </c:pt>
              <c:pt idx="9308">
                <c:v>0.13709959440227548</c:v>
              </c:pt>
              <c:pt idx="9309">
                <c:v>0.1371026564892277</c:v>
              </c:pt>
              <c:pt idx="9310">
                <c:v>0.13710666064391333</c:v>
              </c:pt>
              <c:pt idx="9311">
                <c:v>0.13711950326420147</c:v>
              </c:pt>
              <c:pt idx="9312">
                <c:v>0.13712704553935495</c:v>
              </c:pt>
              <c:pt idx="9313">
                <c:v>0.13712992947606775</c:v>
              </c:pt>
              <c:pt idx="9314">
                <c:v>0.13713199797778436</c:v>
              </c:pt>
              <c:pt idx="9315">
                <c:v>0.13715046525420824</c:v>
              </c:pt>
              <c:pt idx="9316">
                <c:v>0.13715237433045829</c:v>
              </c:pt>
              <c:pt idx="9317">
                <c:v>0.13715294168490536</c:v>
              </c:pt>
              <c:pt idx="9318">
                <c:v>0.13716120986423619</c:v>
              </c:pt>
              <c:pt idx="9319">
                <c:v>0.13716290155976468</c:v>
              </c:pt>
              <c:pt idx="9320">
                <c:v>0.13716642022088352</c:v>
              </c:pt>
              <c:pt idx="9321">
                <c:v>0.13716642074954674</c:v>
              </c:pt>
              <c:pt idx="9322">
                <c:v>0.13716934034585929</c:v>
              </c:pt>
              <c:pt idx="9323">
                <c:v>0.1371827364349176</c:v>
              </c:pt>
              <c:pt idx="9324">
                <c:v>0.13719089123221484</c:v>
              </c:pt>
              <c:pt idx="9325">
                <c:v>0.13719750339195011</c:v>
              </c:pt>
              <c:pt idx="9326">
                <c:v>0.13720323665234815</c:v>
              </c:pt>
              <c:pt idx="9327">
                <c:v>0.1372105752674013</c:v>
              </c:pt>
              <c:pt idx="9328">
                <c:v>0.13721367162889808</c:v>
              </c:pt>
              <c:pt idx="9329">
                <c:v>0.13721924662540647</c:v>
              </c:pt>
              <c:pt idx="9330">
                <c:v>0.13721943231005379</c:v>
              </c:pt>
              <c:pt idx="9331">
                <c:v>0.13722154302997594</c:v>
              </c:pt>
              <c:pt idx="9332">
                <c:v>0.13722922811378657</c:v>
              </c:pt>
              <c:pt idx="9333">
                <c:v>0.1372349077140555</c:v>
              </c:pt>
              <c:pt idx="9334">
                <c:v>0.13723906280765868</c:v>
              </c:pt>
              <c:pt idx="9335">
                <c:v>0.13724229887487988</c:v>
              </c:pt>
              <c:pt idx="9336">
                <c:v>0.13725138304547477</c:v>
              </c:pt>
              <c:pt idx="9337">
                <c:v>0.13725276624333674</c:v>
              </c:pt>
              <c:pt idx="9338">
                <c:v>0.13727065028834343</c:v>
              </c:pt>
              <c:pt idx="9339">
                <c:v>0.13727919998619778</c:v>
              </c:pt>
              <c:pt idx="9340">
                <c:v>0.13728744216551245</c:v>
              </c:pt>
              <c:pt idx="9341">
                <c:v>0.13729076353275285</c:v>
              </c:pt>
              <c:pt idx="9342">
                <c:v>0.13729191574917868</c:v>
              </c:pt>
              <c:pt idx="9343">
                <c:v>0.13730632652858932</c:v>
              </c:pt>
              <c:pt idx="9344">
                <c:v>0.13731867402520792</c:v>
              </c:pt>
              <c:pt idx="9345">
                <c:v>0.13732610054563157</c:v>
              </c:pt>
              <c:pt idx="9346">
                <c:v>0.13732744842673128</c:v>
              </c:pt>
              <c:pt idx="9347">
                <c:v>0.13733022211633483</c:v>
              </c:pt>
              <c:pt idx="9348">
                <c:v>0.13733106315005464</c:v>
              </c:pt>
              <c:pt idx="9349">
                <c:v>0.13735124504086726</c:v>
              </c:pt>
              <c:pt idx="9350">
                <c:v>0.13735163129875622</c:v>
              </c:pt>
              <c:pt idx="9351">
                <c:v>0.13735202118687037</c:v>
              </c:pt>
              <c:pt idx="9352">
                <c:v>0.13735274613091517</c:v>
              </c:pt>
              <c:pt idx="9353">
                <c:v>0.13735478313349583</c:v>
              </c:pt>
              <c:pt idx="9354">
                <c:v>0.13736967053426638</c:v>
              </c:pt>
              <c:pt idx="9355">
                <c:v>0.13737114936593361</c:v>
              </c:pt>
              <c:pt idx="9356">
                <c:v>0.1373774912751374</c:v>
              </c:pt>
              <c:pt idx="9357">
                <c:v>0.13738009401552939</c:v>
              </c:pt>
              <c:pt idx="9358">
                <c:v>0.13739249311693577</c:v>
              </c:pt>
              <c:pt idx="9359">
                <c:v>0.13739969593244797</c:v>
              </c:pt>
              <c:pt idx="9360">
                <c:v>0.13742357107422629</c:v>
              </c:pt>
              <c:pt idx="9361">
                <c:v>0.13743171923477807</c:v>
              </c:pt>
              <c:pt idx="9362">
                <c:v>0.13745169623575779</c:v>
              </c:pt>
              <c:pt idx="9363">
                <c:v>0.13745312340126484</c:v>
              </c:pt>
              <c:pt idx="9364">
                <c:v>0.13745944187104323</c:v>
              </c:pt>
              <c:pt idx="9365">
                <c:v>0.13746412355506124</c:v>
              </c:pt>
              <c:pt idx="9366">
                <c:v>0.13747394349781067</c:v>
              </c:pt>
              <c:pt idx="9367">
                <c:v>0.13747512951785287</c:v>
              </c:pt>
              <c:pt idx="9368">
                <c:v>0.13748873449604412</c:v>
              </c:pt>
              <c:pt idx="9369">
                <c:v>0.13749715406383206</c:v>
              </c:pt>
              <c:pt idx="9370">
                <c:v>0.1375072215088318</c:v>
              </c:pt>
              <c:pt idx="9371">
                <c:v>0.13751121815702502</c:v>
              </c:pt>
              <c:pt idx="9372">
                <c:v>0.1375147277263592</c:v>
              </c:pt>
              <c:pt idx="9373">
                <c:v>0.13751702837899235</c:v>
              </c:pt>
              <c:pt idx="9374">
                <c:v>0.13752298787998027</c:v>
              </c:pt>
              <c:pt idx="9375">
                <c:v>0.13752834054590779</c:v>
              </c:pt>
              <c:pt idx="9376">
                <c:v>0.13753242305107691</c:v>
              </c:pt>
              <c:pt idx="9377">
                <c:v>0.13754183407329051</c:v>
              </c:pt>
              <c:pt idx="9378">
                <c:v>0.13754696672563008</c:v>
              </c:pt>
              <c:pt idx="9379">
                <c:v>0.13755768480827529</c:v>
              </c:pt>
              <c:pt idx="9380">
                <c:v>0.13756062383652048</c:v>
              </c:pt>
              <c:pt idx="9381">
                <c:v>0.13756077050172461</c:v>
              </c:pt>
              <c:pt idx="9382">
                <c:v>0.13756676846956789</c:v>
              </c:pt>
              <c:pt idx="9383">
                <c:v>0.1375697351015274</c:v>
              </c:pt>
              <c:pt idx="9384">
                <c:v>0.13757026635823447</c:v>
              </c:pt>
              <c:pt idx="9385">
                <c:v>0.13757121584235796</c:v>
              </c:pt>
              <c:pt idx="9386">
                <c:v>0.13758961931116262</c:v>
              </c:pt>
              <c:pt idx="9387">
                <c:v>0.13759696645119462</c:v>
              </c:pt>
              <c:pt idx="9388">
                <c:v>0.13760187909337537</c:v>
              </c:pt>
              <c:pt idx="9389">
                <c:v>0.13760411243398893</c:v>
              </c:pt>
              <c:pt idx="9390">
                <c:v>0.13761202441599332</c:v>
              </c:pt>
              <c:pt idx="9391">
                <c:v>0.13761476670769882</c:v>
              </c:pt>
              <c:pt idx="9392">
                <c:v>0.13762940281989003</c:v>
              </c:pt>
              <c:pt idx="9393">
                <c:v>0.13764077339889341</c:v>
              </c:pt>
              <c:pt idx="9394">
                <c:v>0.1376496852213196</c:v>
              </c:pt>
              <c:pt idx="9395">
                <c:v>0.13764999627047977</c:v>
              </c:pt>
              <c:pt idx="9396">
                <c:v>0.13765030722180305</c:v>
              </c:pt>
              <c:pt idx="9397">
                <c:v>0.13765725488597916</c:v>
              </c:pt>
              <c:pt idx="9398">
                <c:v>0.13766058706833223</c:v>
              </c:pt>
              <c:pt idx="9399">
                <c:v>0.13766787652526072</c:v>
              </c:pt>
              <c:pt idx="9400">
                <c:v>0.13767046640415209</c:v>
              </c:pt>
              <c:pt idx="9401">
                <c:v>0.13767293318119597</c:v>
              </c:pt>
              <c:pt idx="9402">
                <c:v>0.13767838650135281</c:v>
              </c:pt>
              <c:pt idx="9403">
                <c:v>0.13770054979000348</c:v>
              </c:pt>
              <c:pt idx="9404">
                <c:v>0.13770468843231845</c:v>
              </c:pt>
              <c:pt idx="9405">
                <c:v>0.13770500115423376</c:v>
              </c:pt>
              <c:pt idx="9406">
                <c:v>0.13770609036852219</c:v>
              </c:pt>
              <c:pt idx="9407">
                <c:v>0.13771355035176597</c:v>
              </c:pt>
              <c:pt idx="9408">
                <c:v>0.1377226384566291</c:v>
              </c:pt>
              <c:pt idx="9409">
                <c:v>0.13773652475891313</c:v>
              </c:pt>
              <c:pt idx="9410">
                <c:v>0.13773692283682262</c:v>
              </c:pt>
              <c:pt idx="9411">
                <c:v>0.13773765333057095</c:v>
              </c:pt>
              <c:pt idx="9412">
                <c:v>0.13773933377081685</c:v>
              </c:pt>
              <c:pt idx="9413">
                <c:v>0.13773946851847021</c:v>
              </c:pt>
              <c:pt idx="9414">
                <c:v>0.1377461268612481</c:v>
              </c:pt>
              <c:pt idx="9415">
                <c:v>0.13774893866901367</c:v>
              </c:pt>
              <c:pt idx="9416">
                <c:v>0.13774997942059941</c:v>
              </c:pt>
              <c:pt idx="9417">
                <c:v>0.13775118456582264</c:v>
              </c:pt>
              <c:pt idx="9418">
                <c:v>0.137753323956747</c:v>
              </c:pt>
              <c:pt idx="9419">
                <c:v>0.13776863431257086</c:v>
              </c:pt>
              <c:pt idx="9420">
                <c:v>0.13777364114541216</c:v>
              </c:pt>
              <c:pt idx="9421">
                <c:v>0.13777752114658565</c:v>
              </c:pt>
              <c:pt idx="9422">
                <c:v>0.13777957815520239</c:v>
              </c:pt>
              <c:pt idx="9423">
                <c:v>0.13778108602772218</c:v>
              </c:pt>
              <c:pt idx="9424">
                <c:v>0.13779124010363569</c:v>
              </c:pt>
              <c:pt idx="9425">
                <c:v>0.13779255995203621</c:v>
              </c:pt>
              <c:pt idx="9426">
                <c:v>0.1377941883235651</c:v>
              </c:pt>
              <c:pt idx="9427">
                <c:v>0.13779427690439403</c:v>
              </c:pt>
              <c:pt idx="9428">
                <c:v>0.13779632262518327</c:v>
              </c:pt>
              <c:pt idx="9429">
                <c:v>0.13779939741236899</c:v>
              </c:pt>
              <c:pt idx="9430">
                <c:v>0.13781833252518258</c:v>
              </c:pt>
              <c:pt idx="9431">
                <c:v>0.13782022922180964</c:v>
              </c:pt>
              <c:pt idx="9432">
                <c:v>0.13782098794719938</c:v>
              </c:pt>
              <c:pt idx="9433">
                <c:v>0.13782555872671298</c:v>
              </c:pt>
              <c:pt idx="9434">
                <c:v>0.13783488867789506</c:v>
              </c:pt>
              <c:pt idx="9435">
                <c:v>0.13783779058296014</c:v>
              </c:pt>
              <c:pt idx="9436">
                <c:v>0.13784179600681884</c:v>
              </c:pt>
              <c:pt idx="9437">
                <c:v>0.13785573017409689</c:v>
              </c:pt>
              <c:pt idx="9438">
                <c:v>0.13786362198694235</c:v>
              </c:pt>
              <c:pt idx="9439">
                <c:v>0.13787684203101538</c:v>
              </c:pt>
              <c:pt idx="9440">
                <c:v>0.13787952003442908</c:v>
              </c:pt>
              <c:pt idx="9441">
                <c:v>0.1378875157340001</c:v>
              </c:pt>
              <c:pt idx="9442">
                <c:v>0.13789609686344212</c:v>
              </c:pt>
              <c:pt idx="9443">
                <c:v>0.13789962326562769</c:v>
              </c:pt>
              <c:pt idx="9444">
                <c:v>0.13789999653148136</c:v>
              </c:pt>
              <c:pt idx="9445">
                <c:v>0.1379024901310402</c:v>
              </c:pt>
              <c:pt idx="9446">
                <c:v>0.13790784390118704</c:v>
              </c:pt>
              <c:pt idx="9447">
                <c:v>0.13790812569029984</c:v>
              </c:pt>
              <c:pt idx="9448">
                <c:v>0.13791602448210138</c:v>
              </c:pt>
              <c:pt idx="9449">
                <c:v>0.13792314780539167</c:v>
              </c:pt>
              <c:pt idx="9450">
                <c:v>0.13792700710358524</c:v>
              </c:pt>
              <c:pt idx="9451">
                <c:v>0.137930528843691</c:v>
              </c:pt>
              <c:pt idx="9452">
                <c:v>0.1379339050682715</c:v>
              </c:pt>
              <c:pt idx="9453">
                <c:v>0.13794493235255886</c:v>
              </c:pt>
              <c:pt idx="9454">
                <c:v>0.1379646191222639</c:v>
              </c:pt>
              <c:pt idx="9455">
                <c:v>0.1379650553032537</c:v>
              </c:pt>
              <c:pt idx="9456">
                <c:v>0.13797528059937506</c:v>
              </c:pt>
              <c:pt idx="9457">
                <c:v>0.13798214201636158</c:v>
              </c:pt>
              <c:pt idx="9458">
                <c:v>0.13798268561637508</c:v>
              </c:pt>
              <c:pt idx="9459">
                <c:v>0.1379834826480103</c:v>
              </c:pt>
              <c:pt idx="9460">
                <c:v>0.13799974511116334</c:v>
              </c:pt>
              <c:pt idx="9461">
                <c:v>0.13801137619484252</c:v>
              </c:pt>
              <c:pt idx="9462">
                <c:v>0.13802305279532823</c:v>
              </c:pt>
              <c:pt idx="9463">
                <c:v>0.13803305607502081</c:v>
              </c:pt>
              <c:pt idx="9464">
                <c:v>0.13804348505742095</c:v>
              </c:pt>
              <c:pt idx="9465">
                <c:v>0.13806151238247757</c:v>
              </c:pt>
              <c:pt idx="9466">
                <c:v>0.13808498225139718</c:v>
              </c:pt>
              <c:pt idx="9467">
                <c:v>0.13808802053662475</c:v>
              </c:pt>
              <c:pt idx="9468">
                <c:v>0.1380896050383873</c:v>
              </c:pt>
              <c:pt idx="9469">
                <c:v>0.13809319883548235</c:v>
              </c:pt>
              <c:pt idx="9470">
                <c:v>0.13811566845542339</c:v>
              </c:pt>
              <c:pt idx="9471">
                <c:v>0.13812276322681769</c:v>
              </c:pt>
              <c:pt idx="9472">
                <c:v>0.13814890346735459</c:v>
              </c:pt>
              <c:pt idx="9473">
                <c:v>0.13817400101349886</c:v>
              </c:pt>
              <c:pt idx="9474">
                <c:v>0.13818676106327829</c:v>
              </c:pt>
              <c:pt idx="9475">
                <c:v>0.13818795617567989</c:v>
              </c:pt>
              <c:pt idx="9476">
                <c:v>0.13819714453317106</c:v>
              </c:pt>
              <c:pt idx="9477">
                <c:v>0.13820582303991888</c:v>
              </c:pt>
              <c:pt idx="9478">
                <c:v>0.13820830802191097</c:v>
              </c:pt>
              <c:pt idx="9479">
                <c:v>0.1382109014266425</c:v>
              </c:pt>
              <c:pt idx="9480">
                <c:v>0.13821298306358398</c:v>
              </c:pt>
              <c:pt idx="9481">
                <c:v>0.13822140357862153</c:v>
              </c:pt>
              <c:pt idx="9482">
                <c:v>0.13822295958811262</c:v>
              </c:pt>
              <c:pt idx="9483">
                <c:v>0.13822371368773059</c:v>
              </c:pt>
              <c:pt idx="9484">
                <c:v>0.13825439586414925</c:v>
              </c:pt>
              <c:pt idx="9485">
                <c:v>0.13826106170857663</c:v>
              </c:pt>
              <c:pt idx="9486">
                <c:v>0.13826210863840535</c:v>
              </c:pt>
              <c:pt idx="9487">
                <c:v>0.13826213343487712</c:v>
              </c:pt>
              <c:pt idx="9488">
                <c:v>0.13826282331818018</c:v>
              </c:pt>
              <c:pt idx="9489">
                <c:v>0.13826285382471998</c:v>
              </c:pt>
              <c:pt idx="9490">
                <c:v>0.13827448871370296</c:v>
              </c:pt>
              <c:pt idx="9491">
                <c:v>0.13827685743557813</c:v>
              </c:pt>
              <c:pt idx="9492">
                <c:v>0.13827697913719886</c:v>
              </c:pt>
              <c:pt idx="9493">
                <c:v>0.13828365269111581</c:v>
              </c:pt>
              <c:pt idx="9494">
                <c:v>0.13830935660400429</c:v>
              </c:pt>
              <c:pt idx="9495">
                <c:v>0.13834029622882868</c:v>
              </c:pt>
              <c:pt idx="9496">
                <c:v>0.13834984937242387</c:v>
              </c:pt>
              <c:pt idx="9497">
                <c:v>0.13834991712442482</c:v>
              </c:pt>
              <c:pt idx="9498">
                <c:v>0.13835509869207363</c:v>
              </c:pt>
              <c:pt idx="9499">
                <c:v>0.13835553541544382</c:v>
              </c:pt>
              <c:pt idx="9500">
                <c:v>0.13836070152135604</c:v>
              </c:pt>
              <c:pt idx="9501">
                <c:v>0.13837596387153037</c:v>
              </c:pt>
              <c:pt idx="9502">
                <c:v>0.13838379702546003</c:v>
              </c:pt>
              <c:pt idx="9503">
                <c:v>0.13838416332056688</c:v>
              </c:pt>
              <c:pt idx="9504">
                <c:v>0.13838503154527473</c:v>
              </c:pt>
              <c:pt idx="9505">
                <c:v>0.13839806824066006</c:v>
              </c:pt>
              <c:pt idx="9506">
                <c:v>0.13841047096739256</c:v>
              </c:pt>
              <c:pt idx="9507">
                <c:v>0.13841679307868585</c:v>
              </c:pt>
              <c:pt idx="9508">
                <c:v>0.13841708287036186</c:v>
              </c:pt>
              <c:pt idx="9509">
                <c:v>0.13842623604017823</c:v>
              </c:pt>
              <c:pt idx="9510">
                <c:v>0.1384328618239386</c:v>
              </c:pt>
              <c:pt idx="9511">
                <c:v>0.1384546113883017</c:v>
              </c:pt>
              <c:pt idx="9512">
                <c:v>0.13847430966951335</c:v>
              </c:pt>
              <c:pt idx="9513">
                <c:v>0.13849597158961452</c:v>
              </c:pt>
              <c:pt idx="9514">
                <c:v>0.13849656580084474</c:v>
              </c:pt>
              <c:pt idx="9515">
                <c:v>0.13849885593714925</c:v>
              </c:pt>
              <c:pt idx="9516">
                <c:v>0.13851343056604803</c:v>
              </c:pt>
              <c:pt idx="9517">
                <c:v>0.13852756321070861</c:v>
              </c:pt>
              <c:pt idx="9518">
                <c:v>0.13852784395241075</c:v>
              </c:pt>
              <c:pt idx="9519">
                <c:v>0.13853464076094457</c:v>
              </c:pt>
              <c:pt idx="9520">
                <c:v>0.13854593292868977</c:v>
              </c:pt>
              <c:pt idx="9521">
                <c:v>0.13854887428050089</c:v>
              </c:pt>
              <c:pt idx="9522">
                <c:v>0.13855733615148513</c:v>
              </c:pt>
              <c:pt idx="9523">
                <c:v>0.13856002442420962</c:v>
              </c:pt>
              <c:pt idx="9524">
                <c:v>0.13856705338755818</c:v>
              </c:pt>
              <c:pt idx="9525">
                <c:v>0.13856837361322674</c:v>
              </c:pt>
              <c:pt idx="9526">
                <c:v>0.13856959680315065</c:v>
              </c:pt>
              <c:pt idx="9527">
                <c:v>0.13857081045694417</c:v>
              </c:pt>
              <c:pt idx="9528">
                <c:v>0.1385763114909685</c:v>
              </c:pt>
              <c:pt idx="9529">
                <c:v>0.13858223540695325</c:v>
              </c:pt>
              <c:pt idx="9530">
                <c:v>0.13859676534185</c:v>
              </c:pt>
              <c:pt idx="9531">
                <c:v>0.13861434889272539</c:v>
              </c:pt>
              <c:pt idx="9532">
                <c:v>0.13861908450746174</c:v>
              </c:pt>
              <c:pt idx="9533">
                <c:v>0.13864322289902248</c:v>
              </c:pt>
              <c:pt idx="9534">
                <c:v>0.13865540518357866</c:v>
              </c:pt>
              <c:pt idx="9535">
                <c:v>0.13867333736774781</c:v>
              </c:pt>
              <c:pt idx="9536">
                <c:v>0.13867590237185229</c:v>
              </c:pt>
              <c:pt idx="9537">
                <c:v>0.13867851528791078</c:v>
              </c:pt>
              <c:pt idx="9538">
                <c:v>0.13868694404707063</c:v>
              </c:pt>
              <c:pt idx="9539">
                <c:v>0.13869634427306277</c:v>
              </c:pt>
              <c:pt idx="9540">
                <c:v>0.13869680940883602</c:v>
              </c:pt>
              <c:pt idx="9541">
                <c:v>0.13870018317402774</c:v>
              </c:pt>
              <c:pt idx="9542">
                <c:v>0.13870990681298623</c:v>
              </c:pt>
              <c:pt idx="9543">
                <c:v>0.1387104765404466</c:v>
              </c:pt>
              <c:pt idx="9544">
                <c:v>0.13871866784522849</c:v>
              </c:pt>
              <c:pt idx="9545">
                <c:v>0.13873739529887827</c:v>
              </c:pt>
              <c:pt idx="9546">
                <c:v>0.13873920534516027</c:v>
              </c:pt>
              <c:pt idx="9547">
                <c:v>0.13875087023209473</c:v>
              </c:pt>
              <c:pt idx="9548">
                <c:v>0.13875371016502383</c:v>
              </c:pt>
              <c:pt idx="9549">
                <c:v>0.13876857525289246</c:v>
              </c:pt>
              <c:pt idx="9550">
                <c:v>0.1387747494095595</c:v>
              </c:pt>
              <c:pt idx="9551">
                <c:v>0.13877597013563264</c:v>
              </c:pt>
              <c:pt idx="9552">
                <c:v>0.13877696791721172</c:v>
              </c:pt>
              <c:pt idx="9553">
                <c:v>0.13877703757994062</c:v>
              </c:pt>
              <c:pt idx="9554">
                <c:v>0.1387876845004041</c:v>
              </c:pt>
              <c:pt idx="9555">
                <c:v>0.13880986485800234</c:v>
              </c:pt>
              <c:pt idx="9556">
                <c:v>0.13881013413473536</c:v>
              </c:pt>
              <c:pt idx="9557">
                <c:v>0.13881847312640663</c:v>
              </c:pt>
              <c:pt idx="9558">
                <c:v>0.13881849009365399</c:v>
              </c:pt>
              <c:pt idx="9559">
                <c:v>0.13882103844602395</c:v>
              </c:pt>
              <c:pt idx="9560">
                <c:v>0.13882918106046988</c:v>
              </c:pt>
              <c:pt idx="9561">
                <c:v>0.13883345738100428</c:v>
              </c:pt>
              <c:pt idx="9562">
                <c:v>0.1388349122848036</c:v>
              </c:pt>
              <c:pt idx="9563">
                <c:v>0.13883841071401065</c:v>
              </c:pt>
              <c:pt idx="9564">
                <c:v>0.13884943372853034</c:v>
              </c:pt>
              <c:pt idx="9565">
                <c:v>0.1388505308922893</c:v>
              </c:pt>
              <c:pt idx="9566">
                <c:v>0.13885112409193756</c:v>
              </c:pt>
              <c:pt idx="9567">
                <c:v>0.13885123070585287</c:v>
              </c:pt>
              <c:pt idx="9568">
                <c:v>0.13885466976501692</c:v>
              </c:pt>
              <c:pt idx="9569">
                <c:v>0.13886627689574521</c:v>
              </c:pt>
              <c:pt idx="9570">
                <c:v>0.13886748652496003</c:v>
              </c:pt>
              <c:pt idx="9571">
                <c:v>0.13886790936100743</c:v>
              </c:pt>
              <c:pt idx="9572">
                <c:v>0.13886859015873299</c:v>
              </c:pt>
              <c:pt idx="9573">
                <c:v>0.13887523559950163</c:v>
              </c:pt>
              <c:pt idx="9574">
                <c:v>0.13887723996336493</c:v>
              </c:pt>
              <c:pt idx="9575">
                <c:v>0.13888656754577328</c:v>
              </c:pt>
              <c:pt idx="9576">
                <c:v>0.13889077310527714</c:v>
              </c:pt>
              <c:pt idx="9577">
                <c:v>0.13889232341596175</c:v>
              </c:pt>
              <c:pt idx="9578">
                <c:v>0.13889369324375761</c:v>
              </c:pt>
              <c:pt idx="9579">
                <c:v>0.13891241238920987</c:v>
              </c:pt>
              <c:pt idx="9580">
                <c:v>0.13892772723452274</c:v>
              </c:pt>
              <c:pt idx="9581">
                <c:v>0.13893971918501674</c:v>
              </c:pt>
              <c:pt idx="9582">
                <c:v>0.13894002075944656</c:v>
              </c:pt>
              <c:pt idx="9583">
                <c:v>0.1389438713764605</c:v>
              </c:pt>
              <c:pt idx="9584">
                <c:v>0.13895154484768552</c:v>
              </c:pt>
              <c:pt idx="9585">
                <c:v>0.1389541078535807</c:v>
              </c:pt>
              <c:pt idx="9586">
                <c:v>0.13896623543141146</c:v>
              </c:pt>
              <c:pt idx="9587">
                <c:v>0.1389768174473088</c:v>
              </c:pt>
              <c:pt idx="9588">
                <c:v>0.13898787418287256</c:v>
              </c:pt>
              <c:pt idx="9589">
                <c:v>0.13899010148421373</c:v>
              </c:pt>
              <c:pt idx="9590">
                <c:v>0.13899962092305695</c:v>
              </c:pt>
              <c:pt idx="9591">
                <c:v>0.1390170707378969</c:v>
              </c:pt>
              <c:pt idx="9592">
                <c:v>0.13901945730752058</c:v>
              </c:pt>
              <c:pt idx="9593">
                <c:v>0.13902040257203685</c:v>
              </c:pt>
              <c:pt idx="9594">
                <c:v>0.13902277196407722</c:v>
              </c:pt>
              <c:pt idx="9595">
                <c:v>0.13902611472033444</c:v>
              </c:pt>
              <c:pt idx="9596">
                <c:v>0.13902629067180031</c:v>
              </c:pt>
              <c:pt idx="9597">
                <c:v>0.13903882764885506</c:v>
              </c:pt>
              <c:pt idx="9598">
                <c:v>0.13903940830016004</c:v>
              </c:pt>
              <c:pt idx="9599">
                <c:v>0.13905481579259854</c:v>
              </c:pt>
              <c:pt idx="9600">
                <c:v>0.13905947829163626</c:v>
              </c:pt>
              <c:pt idx="9601">
                <c:v>0.13906003024317462</c:v>
              </c:pt>
              <c:pt idx="9602">
                <c:v>0.13906779982591294</c:v>
              </c:pt>
              <c:pt idx="9603">
                <c:v>0.13907183901726314</c:v>
              </c:pt>
              <c:pt idx="9604">
                <c:v>0.1390733410911752</c:v>
              </c:pt>
              <c:pt idx="9605">
                <c:v>0.13907342250166424</c:v>
              </c:pt>
              <c:pt idx="9606">
                <c:v>0.13909349216653674</c:v>
              </c:pt>
              <c:pt idx="9607">
                <c:v>0.13911125623935225</c:v>
              </c:pt>
              <c:pt idx="9608">
                <c:v>0.13911600481198907</c:v>
              </c:pt>
              <c:pt idx="9609">
                <c:v>0.13911646003040318</c:v>
              </c:pt>
              <c:pt idx="9610">
                <c:v>0.13914512936109952</c:v>
              </c:pt>
              <c:pt idx="9611">
                <c:v>0.13915021712023037</c:v>
              </c:pt>
              <c:pt idx="9612">
                <c:v>0.13915813656956416</c:v>
              </c:pt>
              <c:pt idx="9613">
                <c:v>0.13915847124256409</c:v>
              </c:pt>
              <c:pt idx="9614">
                <c:v>0.13916861830389046</c:v>
              </c:pt>
              <c:pt idx="9615">
                <c:v>0.13917256906185091</c:v>
              </c:pt>
              <c:pt idx="9616">
                <c:v>0.1391739370110916</c:v>
              </c:pt>
              <c:pt idx="9617">
                <c:v>0.13917847632703473</c:v>
              </c:pt>
              <c:pt idx="9618">
                <c:v>0.13919133951543436</c:v>
              </c:pt>
              <c:pt idx="9619">
                <c:v>0.13919187662736174</c:v>
              </c:pt>
              <c:pt idx="9620">
                <c:v>0.13919250530538904</c:v>
              </c:pt>
              <c:pt idx="9621">
                <c:v>0.13920003276392984</c:v>
              </c:pt>
              <c:pt idx="9622">
                <c:v>0.1392004897044152</c:v>
              </c:pt>
              <c:pt idx="9623">
                <c:v>0.13920302288424583</c:v>
              </c:pt>
              <c:pt idx="9624">
                <c:v>0.13921152032642331</c:v>
              </c:pt>
              <c:pt idx="9625">
                <c:v>0.13923457492464819</c:v>
              </c:pt>
              <c:pt idx="9626">
                <c:v>0.13923457601691064</c:v>
              </c:pt>
              <c:pt idx="9627">
                <c:v>0.13923835324147288</c:v>
              </c:pt>
              <c:pt idx="9628">
                <c:v>0.13924090969665437</c:v>
              </c:pt>
              <c:pt idx="9629">
                <c:v>0.13924222775439218</c:v>
              </c:pt>
              <c:pt idx="9630">
                <c:v>0.1392612284048452</c:v>
              </c:pt>
              <c:pt idx="9631">
                <c:v>0.13926245109266122</c:v>
              </c:pt>
              <c:pt idx="9632">
                <c:v>0.13926995726201641</c:v>
              </c:pt>
              <c:pt idx="9633">
                <c:v>0.13927115756529462</c:v>
              </c:pt>
              <c:pt idx="9634">
                <c:v>0.13927142678661805</c:v>
              </c:pt>
              <c:pt idx="9635">
                <c:v>0.1392722874258383</c:v>
              </c:pt>
              <c:pt idx="9636">
                <c:v>0.13927320397589052</c:v>
              </c:pt>
              <c:pt idx="9637">
                <c:v>0.13927734402384631</c:v>
              </c:pt>
              <c:pt idx="9638">
                <c:v>0.1392852022908404</c:v>
              </c:pt>
              <c:pt idx="9639">
                <c:v>0.1393013266275393</c:v>
              </c:pt>
              <c:pt idx="9640">
                <c:v>0.13932822676827492</c:v>
              </c:pt>
              <c:pt idx="9641">
                <c:v>0.1393410088954205</c:v>
              </c:pt>
              <c:pt idx="9642">
                <c:v>0.13935480461305197</c:v>
              </c:pt>
              <c:pt idx="9643">
                <c:v>0.13935567521851883</c:v>
              </c:pt>
              <c:pt idx="9644">
                <c:v>0.13936793690957464</c:v>
              </c:pt>
              <c:pt idx="9645">
                <c:v>0.13937680580645995</c:v>
              </c:pt>
              <c:pt idx="9646">
                <c:v>0.13938130962861459</c:v>
              </c:pt>
              <c:pt idx="9647">
                <c:v>0.13938966706707326</c:v>
              </c:pt>
              <c:pt idx="9648">
                <c:v>0.13940490032720784</c:v>
              </c:pt>
              <c:pt idx="9649">
                <c:v>0.13940928458149063</c:v>
              </c:pt>
              <c:pt idx="9650">
                <c:v>0.13941031722585354</c:v>
              </c:pt>
              <c:pt idx="9651">
                <c:v>0.13942631761165111</c:v>
              </c:pt>
              <c:pt idx="9652">
                <c:v>0.13943271829723888</c:v>
              </c:pt>
              <c:pt idx="9653">
                <c:v>0.13943521573898907</c:v>
              </c:pt>
              <c:pt idx="9654">
                <c:v>0.13943524893760442</c:v>
              </c:pt>
              <c:pt idx="9655">
                <c:v>0.13944627202435339</c:v>
              </c:pt>
              <c:pt idx="9656">
                <c:v>0.13944789257008552</c:v>
              </c:pt>
              <c:pt idx="9657">
                <c:v>0.13947752894348608</c:v>
              </c:pt>
              <c:pt idx="9658">
                <c:v>0.13948364398144861</c:v>
              </c:pt>
              <c:pt idx="9659">
                <c:v>0.13949516827623701</c:v>
              </c:pt>
              <c:pt idx="9660">
                <c:v>0.13952249778728826</c:v>
              </c:pt>
              <c:pt idx="9661">
                <c:v>0.13952258608808435</c:v>
              </c:pt>
              <c:pt idx="9662">
                <c:v>0.13952799952163181</c:v>
              </c:pt>
              <c:pt idx="9663">
                <c:v>0.13953068949980166</c:v>
              </c:pt>
              <c:pt idx="9664">
                <c:v>0.13953450899649983</c:v>
              </c:pt>
              <c:pt idx="9665">
                <c:v>0.13954116769907884</c:v>
              </c:pt>
              <c:pt idx="9666">
                <c:v>0.13954984420758682</c:v>
              </c:pt>
              <c:pt idx="9667">
                <c:v>0.13957846769499857</c:v>
              </c:pt>
              <c:pt idx="9668">
                <c:v>0.13957882876569114</c:v>
              </c:pt>
              <c:pt idx="9669">
                <c:v>0.13958804048821397</c:v>
              </c:pt>
              <c:pt idx="9670">
                <c:v>0.13959205199699903</c:v>
              </c:pt>
              <c:pt idx="9671">
                <c:v>0.13960102566613952</c:v>
              </c:pt>
              <c:pt idx="9672">
                <c:v>0.13961216522959161</c:v>
              </c:pt>
              <c:pt idx="9673">
                <c:v>0.1396174402301652</c:v>
              </c:pt>
              <c:pt idx="9674">
                <c:v>0.13962628752235812</c:v>
              </c:pt>
              <c:pt idx="9675">
                <c:v>0.13963428247067136</c:v>
              </c:pt>
              <c:pt idx="9676">
                <c:v>0.13963482515946654</c:v>
              </c:pt>
              <c:pt idx="9677">
                <c:v>0.13963606222939687</c:v>
              </c:pt>
              <c:pt idx="9678">
                <c:v>0.13964375127047066</c:v>
              </c:pt>
              <c:pt idx="9679">
                <c:v>0.13966006338412762</c:v>
              </c:pt>
              <c:pt idx="9680">
                <c:v>0.13966286656687388</c:v>
              </c:pt>
              <c:pt idx="9681">
                <c:v>0.13966333044678325</c:v>
              </c:pt>
              <c:pt idx="9682">
                <c:v>0.13966727542542184</c:v>
              </c:pt>
              <c:pt idx="9683">
                <c:v>0.13967491339697016</c:v>
              </c:pt>
              <c:pt idx="9684">
                <c:v>0.13967747810938463</c:v>
              </c:pt>
              <c:pt idx="9685">
                <c:v>0.13968354623761772</c:v>
              </c:pt>
              <c:pt idx="9686">
                <c:v>0.13968535680425498</c:v>
              </c:pt>
              <c:pt idx="9687">
                <c:v>0.13969606080790245</c:v>
              </c:pt>
              <c:pt idx="9688">
                <c:v>0.13969758468347296</c:v>
              </c:pt>
              <c:pt idx="9689">
                <c:v>0.13969847074253061</c:v>
              </c:pt>
              <c:pt idx="9690">
                <c:v>0.13970238821106129</c:v>
              </c:pt>
              <c:pt idx="9691">
                <c:v>0.13971648897563943</c:v>
              </c:pt>
              <c:pt idx="9692">
                <c:v>0.13972426783044642</c:v>
              </c:pt>
              <c:pt idx="9693">
                <c:v>0.13972843862228301</c:v>
              </c:pt>
              <c:pt idx="9694">
                <c:v>0.13973895181007226</c:v>
              </c:pt>
              <c:pt idx="9695">
                <c:v>0.13974400382778202</c:v>
              </c:pt>
              <c:pt idx="9696">
                <c:v>0.13974563992345523</c:v>
              </c:pt>
              <c:pt idx="9697">
                <c:v>0.13976280812458161</c:v>
              </c:pt>
              <c:pt idx="9698">
                <c:v>0.13976848328122327</c:v>
              </c:pt>
              <c:pt idx="9699">
                <c:v>0.13976989118999147</c:v>
              </c:pt>
              <c:pt idx="9700">
                <c:v>0.13979349375381989</c:v>
              </c:pt>
              <c:pt idx="9701">
                <c:v>0.13979682157109707</c:v>
              </c:pt>
              <c:pt idx="9702">
                <c:v>0.13979886712743034</c:v>
              </c:pt>
              <c:pt idx="9703">
                <c:v>0.139800146906182</c:v>
              </c:pt>
              <c:pt idx="9704">
                <c:v>0.1398090791937428</c:v>
              </c:pt>
              <c:pt idx="9705">
                <c:v>0.13981778278892915</c:v>
              </c:pt>
              <c:pt idx="9706">
                <c:v>0.13982643395988142</c:v>
              </c:pt>
              <c:pt idx="9707">
                <c:v>0.13982920470980489</c:v>
              </c:pt>
              <c:pt idx="9708">
                <c:v>0.13983558846933367</c:v>
              </c:pt>
              <c:pt idx="9709">
                <c:v>0.13983838158977735</c:v>
              </c:pt>
              <c:pt idx="9710">
                <c:v>0.13984604654856805</c:v>
              </c:pt>
              <c:pt idx="9711">
                <c:v>0.13984667694459915</c:v>
              </c:pt>
              <c:pt idx="9712">
                <c:v>0.13985188377574798</c:v>
              </c:pt>
              <c:pt idx="9713">
                <c:v>0.13986345448506343</c:v>
              </c:pt>
              <c:pt idx="9714">
                <c:v>0.13986848268200314</c:v>
              </c:pt>
              <c:pt idx="9715">
                <c:v>0.13987080153442316</c:v>
              </c:pt>
              <c:pt idx="9716">
                <c:v>0.13987271980165669</c:v>
              </c:pt>
              <c:pt idx="9717">
                <c:v>0.13987986643172839</c:v>
              </c:pt>
              <c:pt idx="9718">
                <c:v>0.13988472940777097</c:v>
              </c:pt>
              <c:pt idx="9719">
                <c:v>0.13988642043506688</c:v>
              </c:pt>
              <c:pt idx="9720">
                <c:v>0.13989497302363413</c:v>
              </c:pt>
              <c:pt idx="9721">
                <c:v>0.1398976095711244</c:v>
              </c:pt>
              <c:pt idx="9722">
                <c:v>0.13989922314927764</c:v>
              </c:pt>
              <c:pt idx="9723">
                <c:v>0.13990210828097477</c:v>
              </c:pt>
              <c:pt idx="9724">
                <c:v>0.13990281041911656</c:v>
              </c:pt>
              <c:pt idx="9725">
                <c:v>0.13991141080813457</c:v>
              </c:pt>
              <c:pt idx="9726">
                <c:v>0.13991275176241358</c:v>
              </c:pt>
              <c:pt idx="9727">
                <c:v>0.13991515991255035</c:v>
              </c:pt>
              <c:pt idx="9728">
                <c:v>0.13991617079356328</c:v>
              </c:pt>
              <c:pt idx="9729">
                <c:v>0.13992496919933942</c:v>
              </c:pt>
              <c:pt idx="9730">
                <c:v>0.1399333313625776</c:v>
              </c:pt>
              <c:pt idx="9731">
                <c:v>0.13994256838230315</c:v>
              </c:pt>
              <c:pt idx="9732">
                <c:v>0.13994949627506054</c:v>
              </c:pt>
              <c:pt idx="9733">
                <c:v>0.13995463943353356</c:v>
              </c:pt>
              <c:pt idx="9734">
                <c:v>0.13995531528498209</c:v>
              </c:pt>
              <c:pt idx="9735">
                <c:v>0.13997797943883006</c:v>
              </c:pt>
              <c:pt idx="9736">
                <c:v>0.13998167476859794</c:v>
              </c:pt>
              <c:pt idx="9737">
                <c:v>0.13998273531959077</c:v>
              </c:pt>
              <c:pt idx="9738">
                <c:v>0.13998849957370879</c:v>
              </c:pt>
              <c:pt idx="9739">
                <c:v>0.13999107532219016</c:v>
              </c:pt>
              <c:pt idx="9740">
                <c:v>0.13999329923003773</c:v>
              </c:pt>
              <c:pt idx="9741">
                <c:v>0.13999737642628896</c:v>
              </c:pt>
              <c:pt idx="9742">
                <c:v>0.13999787132389827</c:v>
              </c:pt>
              <c:pt idx="9743">
                <c:v>0.1400040303167413</c:v>
              </c:pt>
              <c:pt idx="9744">
                <c:v>0.14000576225929789</c:v>
              </c:pt>
              <c:pt idx="9745">
                <c:v>0.14000643635742047</c:v>
              </c:pt>
              <c:pt idx="9746">
                <c:v>0.14001199079139423</c:v>
              </c:pt>
              <c:pt idx="9747">
                <c:v>0.14002967350820786</c:v>
              </c:pt>
              <c:pt idx="9748">
                <c:v>0.1400403767110284</c:v>
              </c:pt>
              <c:pt idx="9749">
                <c:v>0.14005485873043014</c:v>
              </c:pt>
              <c:pt idx="9750">
                <c:v>0.14006423995859063</c:v>
              </c:pt>
              <c:pt idx="9751">
                <c:v>0.14006649688523035</c:v>
              </c:pt>
              <c:pt idx="9752">
                <c:v>0.14010014299021895</c:v>
              </c:pt>
              <c:pt idx="9753">
                <c:v>0.14010680027935937</c:v>
              </c:pt>
              <c:pt idx="9754">
                <c:v>0.14011186028232214</c:v>
              </c:pt>
              <c:pt idx="9755">
                <c:v>0.14011635302853492</c:v>
              </c:pt>
              <c:pt idx="9756">
                <c:v>0.14011966068862625</c:v>
              </c:pt>
              <c:pt idx="9757">
                <c:v>0.14013116592290176</c:v>
              </c:pt>
              <c:pt idx="9758">
                <c:v>0.14013180266636396</c:v>
              </c:pt>
              <c:pt idx="9759">
                <c:v>0.1401543361007424</c:v>
              </c:pt>
              <c:pt idx="9760">
                <c:v>0.14015565668068547</c:v>
              </c:pt>
              <c:pt idx="9761">
                <c:v>0.14015711347742529</c:v>
              </c:pt>
              <c:pt idx="9762">
                <c:v>0.14016377644616165</c:v>
              </c:pt>
              <c:pt idx="9763">
                <c:v>0.14016566907300931</c:v>
              </c:pt>
              <c:pt idx="9764">
                <c:v>0.14017689355610186</c:v>
              </c:pt>
              <c:pt idx="9765">
                <c:v>0.14018920135081958</c:v>
              </c:pt>
              <c:pt idx="9766">
                <c:v>0.14019117917347046</c:v>
              </c:pt>
              <c:pt idx="9767">
                <c:v>0.14019785615002286</c:v>
              </c:pt>
              <c:pt idx="9768">
                <c:v>0.14020097839716505</c:v>
              </c:pt>
              <c:pt idx="9769">
                <c:v>0.1402153722498905</c:v>
              </c:pt>
              <c:pt idx="9770">
                <c:v>0.14021759126623595</c:v>
              </c:pt>
              <c:pt idx="9771">
                <c:v>0.14021981082273022</c:v>
              </c:pt>
              <c:pt idx="9772">
                <c:v>0.14022673736631386</c:v>
              </c:pt>
              <c:pt idx="9773">
                <c:v>0.14022890682585185</c:v>
              </c:pt>
              <c:pt idx="9774">
                <c:v>0.14023847879291268</c:v>
              </c:pt>
              <c:pt idx="9775">
                <c:v>0.14025642716797318</c:v>
              </c:pt>
              <c:pt idx="9776">
                <c:v>0.14025918312764069</c:v>
              </c:pt>
              <c:pt idx="9777">
                <c:v>0.1402603466988169</c:v>
              </c:pt>
              <c:pt idx="9778">
                <c:v>0.14026667062259399</c:v>
              </c:pt>
              <c:pt idx="9779">
                <c:v>0.14029328093282131</c:v>
              </c:pt>
              <c:pt idx="9780">
                <c:v>0.14030468687378136</c:v>
              </c:pt>
              <c:pt idx="9781">
                <c:v>0.1403050633594706</c:v>
              </c:pt>
              <c:pt idx="9782">
                <c:v>0.14030747846740044</c:v>
              </c:pt>
              <c:pt idx="9783">
                <c:v>0.14031470947712105</c:v>
              </c:pt>
              <c:pt idx="9784">
                <c:v>0.14032263527056976</c:v>
              </c:pt>
              <c:pt idx="9785">
                <c:v>0.1403281759271699</c:v>
              </c:pt>
              <c:pt idx="9786">
                <c:v>0.14032921380386651</c:v>
              </c:pt>
              <c:pt idx="9787">
                <c:v>0.14033325410395261</c:v>
              </c:pt>
              <c:pt idx="9788">
                <c:v>0.14034308392128489</c:v>
              </c:pt>
              <c:pt idx="9789">
                <c:v>0.14035231429290793</c:v>
              </c:pt>
              <c:pt idx="9790">
                <c:v>0.14038418486441465</c:v>
              </c:pt>
              <c:pt idx="9791">
                <c:v>0.14038750215732843</c:v>
              </c:pt>
              <c:pt idx="9792">
                <c:v>0.14039501710517585</c:v>
              </c:pt>
              <c:pt idx="9793">
                <c:v>0.14039900575317776</c:v>
              </c:pt>
              <c:pt idx="9794">
                <c:v>0.14041828540243392</c:v>
              </c:pt>
              <c:pt idx="9795">
                <c:v>0.14042389814628153</c:v>
              </c:pt>
              <c:pt idx="9796">
                <c:v>0.14043374680849624</c:v>
              </c:pt>
              <c:pt idx="9797">
                <c:v>0.14044450649803858</c:v>
              </c:pt>
              <c:pt idx="9798">
                <c:v>0.14048546831353223</c:v>
              </c:pt>
              <c:pt idx="9799">
                <c:v>0.140493172708683</c:v>
              </c:pt>
              <c:pt idx="9800">
                <c:v>0.14049738727497416</c:v>
              </c:pt>
              <c:pt idx="9801">
                <c:v>0.14050812481747588</c:v>
              </c:pt>
              <c:pt idx="9802">
                <c:v>0.14050939416504549</c:v>
              </c:pt>
              <c:pt idx="9803">
                <c:v>0.14051379527073174</c:v>
              </c:pt>
              <c:pt idx="9804">
                <c:v>0.14051417877836336</c:v>
              </c:pt>
              <c:pt idx="9805">
                <c:v>0.14051658098191158</c:v>
              </c:pt>
              <c:pt idx="9806">
                <c:v>0.14055032001067158</c:v>
              </c:pt>
              <c:pt idx="9807">
                <c:v>0.14056047073644809</c:v>
              </c:pt>
              <c:pt idx="9808">
                <c:v>0.14056619534377043</c:v>
              </c:pt>
              <c:pt idx="9809">
                <c:v>0.14057674224964017</c:v>
              </c:pt>
              <c:pt idx="9810">
                <c:v>0.14058928233147586</c:v>
              </c:pt>
              <c:pt idx="9811">
                <c:v>0.14058994727778515</c:v>
              </c:pt>
              <c:pt idx="9812">
                <c:v>0.1405904554988896</c:v>
              </c:pt>
              <c:pt idx="9813">
                <c:v>0.14059263933559543</c:v>
              </c:pt>
              <c:pt idx="9814">
                <c:v>0.14059810609740173</c:v>
              </c:pt>
              <c:pt idx="9815">
                <c:v>0.14060485160474209</c:v>
              </c:pt>
              <c:pt idx="9816">
                <c:v>0.14060537237579082</c:v>
              </c:pt>
              <c:pt idx="9817">
                <c:v>0.14061279243573338</c:v>
              </c:pt>
              <c:pt idx="9818">
                <c:v>0.14063042591521005</c:v>
              </c:pt>
              <c:pt idx="9819">
                <c:v>0.14064710021264426</c:v>
              </c:pt>
              <c:pt idx="9820">
                <c:v>0.14068217570791494</c:v>
              </c:pt>
              <c:pt idx="9821">
                <c:v>0.14069766457723634</c:v>
              </c:pt>
              <c:pt idx="9822">
                <c:v>0.14070493955274371</c:v>
              </c:pt>
              <c:pt idx="9823">
                <c:v>0.14071551162662524</c:v>
              </c:pt>
              <c:pt idx="9824">
                <c:v>0.14072851741838546</c:v>
              </c:pt>
              <c:pt idx="9825">
                <c:v>0.14073574130298533</c:v>
              </c:pt>
              <c:pt idx="9826">
                <c:v>0.14074028274819064</c:v>
              </c:pt>
              <c:pt idx="9827">
                <c:v>0.14075888096440614</c:v>
              </c:pt>
              <c:pt idx="9828">
                <c:v>0.14076048987464307</c:v>
              </c:pt>
              <c:pt idx="9829">
                <c:v>0.14076977359783246</c:v>
              </c:pt>
              <c:pt idx="9830">
                <c:v>0.1407720943042654</c:v>
              </c:pt>
              <c:pt idx="9831">
                <c:v>0.14077663298008883</c:v>
              </c:pt>
              <c:pt idx="9832">
                <c:v>0.14077987553559582</c:v>
              </c:pt>
              <c:pt idx="9833">
                <c:v>0.14080009810903876</c:v>
              </c:pt>
              <c:pt idx="9834">
                <c:v>0.14080349764572961</c:v>
              </c:pt>
              <c:pt idx="9835">
                <c:v>0.14080359754685906</c:v>
              </c:pt>
              <c:pt idx="9836">
                <c:v>0.14080372477424183</c:v>
              </c:pt>
              <c:pt idx="9837">
                <c:v>0.1408152040328651</c:v>
              </c:pt>
              <c:pt idx="9838">
                <c:v>0.14082602251939971</c:v>
              </c:pt>
              <c:pt idx="9839">
                <c:v>0.14083450933746322</c:v>
              </c:pt>
              <c:pt idx="9840">
                <c:v>0.14086474047443726</c:v>
              </c:pt>
              <c:pt idx="9841">
                <c:v>0.14086484411235767</c:v>
              </c:pt>
              <c:pt idx="9842">
                <c:v>0.14088187446720291</c:v>
              </c:pt>
              <c:pt idx="9843">
                <c:v>0.14088469309446247</c:v>
              </c:pt>
              <c:pt idx="9844">
                <c:v>0.14089196481005384</c:v>
              </c:pt>
              <c:pt idx="9845">
                <c:v>0.14091385970078998</c:v>
              </c:pt>
              <c:pt idx="9846">
                <c:v>0.14092402881891153</c:v>
              </c:pt>
              <c:pt idx="9847">
                <c:v>0.14094004971230589</c:v>
              </c:pt>
              <c:pt idx="9848">
                <c:v>0.14095022936067192</c:v>
              </c:pt>
              <c:pt idx="9849">
                <c:v>0.14096869052617342</c:v>
              </c:pt>
              <c:pt idx="9850">
                <c:v>0.14097318888199872</c:v>
              </c:pt>
              <c:pt idx="9851">
                <c:v>0.14099447392978329</c:v>
              </c:pt>
              <c:pt idx="9852">
                <c:v>0.14099519867038646</c:v>
              </c:pt>
              <c:pt idx="9853">
                <c:v>0.14099525957618392</c:v>
              </c:pt>
              <c:pt idx="9854">
                <c:v>0.1410180400954108</c:v>
              </c:pt>
              <c:pt idx="9855">
                <c:v>0.14102506490300201</c:v>
              </c:pt>
              <c:pt idx="9856">
                <c:v>0.14103776935994908</c:v>
              </c:pt>
              <c:pt idx="9857">
                <c:v>0.14104187611490959</c:v>
              </c:pt>
              <c:pt idx="9858">
                <c:v>0.14107575268534833</c:v>
              </c:pt>
              <c:pt idx="9859">
                <c:v>0.14108732915787325</c:v>
              </c:pt>
              <c:pt idx="9860">
                <c:v>0.14110210479122634</c:v>
              </c:pt>
              <c:pt idx="9861">
                <c:v>0.14110466706057792</c:v>
              </c:pt>
              <c:pt idx="9862">
                <c:v>0.14111398138843945</c:v>
              </c:pt>
              <c:pt idx="9863">
                <c:v>0.14111954646307184</c:v>
              </c:pt>
              <c:pt idx="9864">
                <c:v>0.14112444485218947</c:v>
              </c:pt>
              <c:pt idx="9865">
                <c:v>0.14116909711173045</c:v>
              </c:pt>
              <c:pt idx="9866">
                <c:v>0.14118704800932913</c:v>
              </c:pt>
              <c:pt idx="9867">
                <c:v>0.14120136547508408</c:v>
              </c:pt>
              <c:pt idx="9868">
                <c:v>0.14124943633701326</c:v>
              </c:pt>
              <c:pt idx="9869">
                <c:v>0.14126938023851637</c:v>
              </c:pt>
              <c:pt idx="9870">
                <c:v>0.14128203061913805</c:v>
              </c:pt>
              <c:pt idx="9871">
                <c:v>0.14129076601713439</c:v>
              </c:pt>
              <c:pt idx="9872">
                <c:v>0.14129120495708905</c:v>
              </c:pt>
              <c:pt idx="9873">
                <c:v>0.14130054091109012</c:v>
              </c:pt>
              <c:pt idx="9874">
                <c:v>0.1413368560980873</c:v>
              </c:pt>
              <c:pt idx="9875">
                <c:v>0.14137342690638149</c:v>
              </c:pt>
              <c:pt idx="9876">
                <c:v>0.14139029690334576</c:v>
              </c:pt>
              <c:pt idx="9877">
                <c:v>0.14139703482936633</c:v>
              </c:pt>
              <c:pt idx="9878">
                <c:v>0.1414076561173859</c:v>
              </c:pt>
              <c:pt idx="9879">
                <c:v>0.14140910730900033</c:v>
              </c:pt>
              <c:pt idx="9880">
                <c:v>0.14142101520279879</c:v>
              </c:pt>
              <c:pt idx="9881">
                <c:v>0.1414345934973105</c:v>
              </c:pt>
              <c:pt idx="9882">
                <c:v>0.14143661843401098</c:v>
              </c:pt>
              <c:pt idx="9883">
                <c:v>0.14145069278220729</c:v>
              </c:pt>
              <c:pt idx="9884">
                <c:v>0.14146046777085292</c:v>
              </c:pt>
              <c:pt idx="9885">
                <c:v>0.14147063624216377</c:v>
              </c:pt>
              <c:pt idx="9886">
                <c:v>0.14149467805157964</c:v>
              </c:pt>
              <c:pt idx="9887">
                <c:v>0.14154498742205973</c:v>
              </c:pt>
              <c:pt idx="9888">
                <c:v>0.14156156863254038</c:v>
              </c:pt>
              <c:pt idx="9889">
                <c:v>0.14157929387715307</c:v>
              </c:pt>
              <c:pt idx="9890">
                <c:v>0.14159305037951905</c:v>
              </c:pt>
              <c:pt idx="9891">
                <c:v>0.14159661233987658</c:v>
              </c:pt>
              <c:pt idx="9892">
                <c:v>0.14159761776553859</c:v>
              </c:pt>
              <c:pt idx="9893">
                <c:v>0.14161835474277837</c:v>
              </c:pt>
              <c:pt idx="9894">
                <c:v>0.14165637573630566</c:v>
              </c:pt>
              <c:pt idx="9895">
                <c:v>0.14166109419633113</c:v>
              </c:pt>
              <c:pt idx="9896">
                <c:v>0.14168583836872339</c:v>
              </c:pt>
              <c:pt idx="9897">
                <c:v>0.14170693691037398</c:v>
              </c:pt>
              <c:pt idx="9898">
                <c:v>0.14172712065749662</c:v>
              </c:pt>
              <c:pt idx="9899">
                <c:v>0.14173144904504595</c:v>
              </c:pt>
              <c:pt idx="9900">
                <c:v>0.14174044412863882</c:v>
              </c:pt>
              <c:pt idx="9901">
                <c:v>0.14174775693876671</c:v>
              </c:pt>
              <c:pt idx="9902">
                <c:v>0.14178594685032961</c:v>
              </c:pt>
              <c:pt idx="9903">
                <c:v>0.14180040550216091</c:v>
              </c:pt>
              <c:pt idx="9904">
                <c:v>0.14180668254309903</c:v>
              </c:pt>
              <c:pt idx="9905">
                <c:v>0.14180900342783131</c:v>
              </c:pt>
              <c:pt idx="9906">
                <c:v>0.14181610191175248</c:v>
              </c:pt>
              <c:pt idx="9907">
                <c:v>0.14181853644135994</c:v>
              </c:pt>
              <c:pt idx="9908">
                <c:v>0.14182911583497254</c:v>
              </c:pt>
              <c:pt idx="9909">
                <c:v>0.1418359367785007</c:v>
              </c:pt>
              <c:pt idx="9910">
                <c:v>0.14183604060137939</c:v>
              </c:pt>
              <c:pt idx="9911">
                <c:v>0.14184360430639309</c:v>
              </c:pt>
              <c:pt idx="9912">
                <c:v>0.14184472771339243</c:v>
              </c:pt>
              <c:pt idx="9913">
                <c:v>0.14191400425774131</c:v>
              </c:pt>
              <c:pt idx="9914">
                <c:v>0.14191412303550555</c:v>
              </c:pt>
              <c:pt idx="9915">
                <c:v>0.14192524983153323</c:v>
              </c:pt>
              <c:pt idx="9916">
                <c:v>0.14195671825911221</c:v>
              </c:pt>
              <c:pt idx="9917">
                <c:v>0.14196259894799115</c:v>
              </c:pt>
              <c:pt idx="9918">
                <c:v>0.14196910933213008</c:v>
              </c:pt>
              <c:pt idx="9919">
                <c:v>0.14200004307303773</c:v>
              </c:pt>
              <c:pt idx="9920">
                <c:v>0.14201613018119943</c:v>
              </c:pt>
              <c:pt idx="9921">
                <c:v>0.14204327460679517</c:v>
              </c:pt>
              <c:pt idx="9922">
                <c:v>0.14204410284093588</c:v>
              </c:pt>
              <c:pt idx="9923">
                <c:v>0.14208966903403583</c:v>
              </c:pt>
              <c:pt idx="9924">
                <c:v>0.14209296356697496</c:v>
              </c:pt>
              <c:pt idx="9925">
                <c:v>0.14210367147506067</c:v>
              </c:pt>
              <c:pt idx="9926">
                <c:v>0.14212208961823095</c:v>
              </c:pt>
              <c:pt idx="9927">
                <c:v>0.14212411369522279</c:v>
              </c:pt>
              <c:pt idx="9928">
                <c:v>0.14213008862174689</c:v>
              </c:pt>
              <c:pt idx="9929">
                <c:v>0.14213896611906612</c:v>
              </c:pt>
              <c:pt idx="9930">
                <c:v>0.14213985003552271</c:v>
              </c:pt>
              <c:pt idx="9931">
                <c:v>0.14215496628492985</c:v>
              </c:pt>
              <c:pt idx="9932">
                <c:v>0.14220593259181585</c:v>
              </c:pt>
              <c:pt idx="9933">
                <c:v>0.14222295746242711</c:v>
              </c:pt>
              <c:pt idx="9934">
                <c:v>0.14223064538384544</c:v>
              </c:pt>
              <c:pt idx="9935">
                <c:v>0.14225795106784134</c:v>
              </c:pt>
              <c:pt idx="9936">
                <c:v>0.14229915486235839</c:v>
              </c:pt>
              <c:pt idx="9937">
                <c:v>0.14235107043983103</c:v>
              </c:pt>
              <c:pt idx="9938">
                <c:v>0.14241159071074361</c:v>
              </c:pt>
              <c:pt idx="9939">
                <c:v>0.14241264500602288</c:v>
              </c:pt>
              <c:pt idx="9940">
                <c:v>0.14241377307657949</c:v>
              </c:pt>
              <c:pt idx="9941">
                <c:v>0.14242985345738679</c:v>
              </c:pt>
              <c:pt idx="9942">
                <c:v>0.14250563129110808</c:v>
              </c:pt>
              <c:pt idx="9943">
                <c:v>0.14254259102921343</c:v>
              </c:pt>
              <c:pt idx="9944">
                <c:v>0.14254546670390916</c:v>
              </c:pt>
              <c:pt idx="9945">
                <c:v>0.14256457905877551</c:v>
              </c:pt>
              <c:pt idx="9946">
                <c:v>0.1426060291401588</c:v>
              </c:pt>
              <c:pt idx="9947">
                <c:v>0.14264858370523698</c:v>
              </c:pt>
              <c:pt idx="9948">
                <c:v>0.14265943451427618</c:v>
              </c:pt>
              <c:pt idx="9949">
                <c:v>0.14270079644191772</c:v>
              </c:pt>
              <c:pt idx="9950">
                <c:v>0.1427119081121527</c:v>
              </c:pt>
              <c:pt idx="9951">
                <c:v>0.1427218872505972</c:v>
              </c:pt>
              <c:pt idx="9952">
                <c:v>0.14279320057997252</c:v>
              </c:pt>
              <c:pt idx="9953">
                <c:v>0.1428234759317307</c:v>
              </c:pt>
              <c:pt idx="9954">
                <c:v>0.14283629100143766</c:v>
              </c:pt>
              <c:pt idx="9955">
                <c:v>0.14286577740342449</c:v>
              </c:pt>
              <c:pt idx="9956">
                <c:v>0.14287907103399125</c:v>
              </c:pt>
              <c:pt idx="9957">
                <c:v>0.14294430438257538</c:v>
              </c:pt>
              <c:pt idx="9958">
                <c:v>0.14299978433853225</c:v>
              </c:pt>
              <c:pt idx="9959">
                <c:v>0.14302013946561595</c:v>
              </c:pt>
              <c:pt idx="9960">
                <c:v>0.14312710680215987</c:v>
              </c:pt>
              <c:pt idx="9961">
                <c:v>0.14313436850070543</c:v>
              </c:pt>
              <c:pt idx="9962">
                <c:v>0.14313805607435465</c:v>
              </c:pt>
              <c:pt idx="9963">
                <c:v>0.14315299029811471</c:v>
              </c:pt>
              <c:pt idx="9964">
                <c:v>0.1431834418312824</c:v>
              </c:pt>
              <c:pt idx="9965">
                <c:v>0.1432618976750383</c:v>
              </c:pt>
              <c:pt idx="9966">
                <c:v>0.14327028819778853</c:v>
              </c:pt>
              <c:pt idx="9967">
                <c:v>0.14330074672181292</c:v>
              </c:pt>
              <c:pt idx="9968">
                <c:v>0.14331217814704911</c:v>
              </c:pt>
              <c:pt idx="9969">
                <c:v>0.14333750544010945</c:v>
              </c:pt>
              <c:pt idx="9970">
                <c:v>0.14333857273815651</c:v>
              </c:pt>
              <c:pt idx="9971">
                <c:v>0.14337373731683997</c:v>
              </c:pt>
              <c:pt idx="9972">
                <c:v>0.14346331129565076</c:v>
              </c:pt>
              <c:pt idx="9973">
                <c:v>0.14348757975512197</c:v>
              </c:pt>
              <c:pt idx="9974">
                <c:v>0.14350906526911453</c:v>
              </c:pt>
              <c:pt idx="9975">
                <c:v>0.14367130298347983</c:v>
              </c:pt>
              <c:pt idx="9976">
                <c:v>0.14371363384148209</c:v>
              </c:pt>
              <c:pt idx="9977">
                <c:v>0.1437894711072108</c:v>
              </c:pt>
              <c:pt idx="9978">
                <c:v>0.14397503625552843</c:v>
              </c:pt>
              <c:pt idx="9979">
                <c:v>0.14397910300867631</c:v>
              </c:pt>
              <c:pt idx="9980">
                <c:v>0.14400354364212575</c:v>
              </c:pt>
              <c:pt idx="9981">
                <c:v>0.14403366621796132</c:v>
              </c:pt>
              <c:pt idx="9982">
                <c:v>0.14453622187503162</c:v>
              </c:pt>
              <c:pt idx="9983">
                <c:v>0.14855764894835752</c:v>
              </c:pt>
              <c:pt idx="9984">
                <c:v>0.1524735391039789</c:v>
              </c:pt>
              <c:pt idx="9985">
                <c:v>0.1530252635814312</c:v>
              </c:pt>
              <c:pt idx="9986">
                <c:v>0.15367576657099566</c:v>
              </c:pt>
              <c:pt idx="9987">
                <c:v>0.15377747698649058</c:v>
              </c:pt>
              <c:pt idx="9988">
                <c:v>0.1539071555114131</c:v>
              </c:pt>
              <c:pt idx="9989">
                <c:v>0.1568664568205749</c:v>
              </c:pt>
              <c:pt idx="9990">
                <c:v>0.16019968993505138</c:v>
              </c:pt>
              <c:pt idx="9991">
                <c:v>0.16283587031998853</c:v>
              </c:pt>
              <c:pt idx="9992">
                <c:v>0.16356681809235185</c:v>
              </c:pt>
              <c:pt idx="9993">
                <c:v>0.1692954024866789</c:v>
              </c:pt>
              <c:pt idx="9994">
                <c:v>0.17342934934755339</c:v>
              </c:pt>
              <c:pt idx="9995">
                <c:v>0.18306060110472988</c:v>
              </c:pt>
              <c:pt idx="9996">
                <c:v>0.21312357474232599</c:v>
              </c:pt>
              <c:pt idx="9997">
                <c:v>0.21512595073242294</c:v>
              </c:pt>
              <c:pt idx="9998">
                <c:v>0.21651979779112976</c:v>
              </c:pt>
              <c:pt idx="9999">
                <c:v>0.2403217394049722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22F-48C3-9F0C-5DE134868EFE}"/>
            </c:ext>
          </c:extLst>
        </c:ser>
        <c:ser>
          <c:idx val="1"/>
          <c:order val="1"/>
          <c:tx>
            <c:v>Total Return(% Total)</c:v>
          </c:tx>
          <c:marker>
            <c:symbol val="none"/>
          </c:marker>
          <c:cat>
            <c:numLit>
              <c:formatCode>General</c:formatCode>
              <c:ptCount val="10000"/>
              <c:pt idx="0">
                <c:v>1E-4</c:v>
              </c:pt>
              <c:pt idx="1">
                <c:v>2.0000000000000001E-4</c:v>
              </c:pt>
              <c:pt idx="2">
                <c:v>2.9999999999999997E-4</c:v>
              </c:pt>
              <c:pt idx="3">
                <c:v>4.0000000000000002E-4</c:v>
              </c:pt>
              <c:pt idx="4">
                <c:v>5.0000000000000001E-4</c:v>
              </c:pt>
              <c:pt idx="5">
                <c:v>5.9999999999999995E-4</c:v>
              </c:pt>
              <c:pt idx="6">
                <c:v>6.9999999999999999E-4</c:v>
              </c:pt>
              <c:pt idx="7">
                <c:v>8.0000000000000004E-4</c:v>
              </c:pt>
              <c:pt idx="8">
                <c:v>8.9999999999999998E-4</c:v>
              </c:pt>
              <c:pt idx="9">
                <c:v>1E-3</c:v>
              </c:pt>
              <c:pt idx="10">
                <c:v>1.1000000000000001E-3</c:v>
              </c:pt>
              <c:pt idx="11">
                <c:v>1.1999999999999999E-3</c:v>
              </c:pt>
              <c:pt idx="12">
                <c:v>1.2999999999999999E-3</c:v>
              </c:pt>
              <c:pt idx="13">
                <c:v>1.4E-3</c:v>
              </c:pt>
              <c:pt idx="14">
                <c:v>1.5E-3</c:v>
              </c:pt>
              <c:pt idx="15">
                <c:v>1.6000000000000001E-3</c:v>
              </c:pt>
              <c:pt idx="16">
                <c:v>1.6999999999999999E-3</c:v>
              </c:pt>
              <c:pt idx="17">
                <c:v>1.8E-3</c:v>
              </c:pt>
              <c:pt idx="18">
                <c:v>1.9E-3</c:v>
              </c:pt>
              <c:pt idx="19">
                <c:v>2E-3</c:v>
              </c:pt>
              <c:pt idx="20">
                <c:v>2.0999999999999999E-3</c:v>
              </c:pt>
              <c:pt idx="21">
                <c:v>2.2000000000000001E-3</c:v>
              </c:pt>
              <c:pt idx="22">
                <c:v>2.3E-3</c:v>
              </c:pt>
              <c:pt idx="23">
                <c:v>2.3999999999999998E-3</c:v>
              </c:pt>
              <c:pt idx="24">
                <c:v>2.5000000000000001E-3</c:v>
              </c:pt>
              <c:pt idx="25">
                <c:v>2.5999999999999999E-3</c:v>
              </c:pt>
              <c:pt idx="26">
                <c:v>2.7000000000000001E-3</c:v>
              </c:pt>
              <c:pt idx="27">
                <c:v>2.8E-3</c:v>
              </c:pt>
              <c:pt idx="28">
                <c:v>2.8999999999999998E-3</c:v>
              </c:pt>
              <c:pt idx="29">
                <c:v>3.0000000000000001E-3</c:v>
              </c:pt>
              <c:pt idx="30">
                <c:v>3.0999999999999999E-3</c:v>
              </c:pt>
              <c:pt idx="31">
                <c:v>3.2000000000000002E-3</c:v>
              </c:pt>
              <c:pt idx="32">
                <c:v>3.3E-3</c:v>
              </c:pt>
              <c:pt idx="33">
                <c:v>3.3999999999999998E-3</c:v>
              </c:pt>
              <c:pt idx="34">
                <c:v>3.5000000000000001E-3</c:v>
              </c:pt>
              <c:pt idx="35">
                <c:v>3.5999999999999999E-3</c:v>
              </c:pt>
              <c:pt idx="36">
                <c:v>3.7000000000000002E-3</c:v>
              </c:pt>
              <c:pt idx="37">
                <c:v>3.8E-3</c:v>
              </c:pt>
              <c:pt idx="38">
                <c:v>3.8999999999999998E-3</c:v>
              </c:pt>
              <c:pt idx="39">
                <c:v>4.0000000000000001E-3</c:v>
              </c:pt>
              <c:pt idx="40">
                <c:v>4.1000000000000003E-3</c:v>
              </c:pt>
              <c:pt idx="41">
                <c:v>4.1999999999999997E-3</c:v>
              </c:pt>
              <c:pt idx="42">
                <c:v>4.3E-3</c:v>
              </c:pt>
              <c:pt idx="43">
                <c:v>4.4000000000000003E-3</c:v>
              </c:pt>
              <c:pt idx="44">
                <c:v>4.4999999999999997E-3</c:v>
              </c:pt>
              <c:pt idx="45">
                <c:v>4.5999999999999999E-3</c:v>
              </c:pt>
              <c:pt idx="46">
                <c:v>4.7000000000000002E-3</c:v>
              </c:pt>
              <c:pt idx="47">
                <c:v>4.7999999999999996E-3</c:v>
              </c:pt>
              <c:pt idx="48">
                <c:v>4.8999999999999998E-3</c:v>
              </c:pt>
              <c:pt idx="49">
                <c:v>5.0000000000000001E-3</c:v>
              </c:pt>
              <c:pt idx="50">
                <c:v>5.1000000000000004E-3</c:v>
              </c:pt>
              <c:pt idx="51">
                <c:v>5.1999999999999998E-3</c:v>
              </c:pt>
              <c:pt idx="52">
                <c:v>5.3E-3</c:v>
              </c:pt>
              <c:pt idx="53">
                <c:v>5.4000000000000003E-3</c:v>
              </c:pt>
              <c:pt idx="54">
                <c:v>5.4999999999999997E-3</c:v>
              </c:pt>
              <c:pt idx="55">
                <c:v>5.5999999999999999E-3</c:v>
              </c:pt>
              <c:pt idx="56">
                <c:v>5.7000000000000002E-3</c:v>
              </c:pt>
              <c:pt idx="57">
                <c:v>5.7999999999999996E-3</c:v>
              </c:pt>
              <c:pt idx="58">
                <c:v>5.8999999999999999E-3</c:v>
              </c:pt>
              <c:pt idx="59">
                <c:v>6.0000000000000001E-3</c:v>
              </c:pt>
              <c:pt idx="60">
                <c:v>6.1000000000000004E-3</c:v>
              </c:pt>
              <c:pt idx="61">
                <c:v>6.1999999999999998E-3</c:v>
              </c:pt>
              <c:pt idx="62">
                <c:v>6.3E-3</c:v>
              </c:pt>
              <c:pt idx="63">
                <c:v>6.4000000000000003E-3</c:v>
              </c:pt>
              <c:pt idx="64">
                <c:v>6.4999999999999997E-3</c:v>
              </c:pt>
              <c:pt idx="65">
                <c:v>6.6E-3</c:v>
              </c:pt>
              <c:pt idx="66">
                <c:v>6.7000000000000002E-3</c:v>
              </c:pt>
              <c:pt idx="67">
                <c:v>6.7999999999999996E-3</c:v>
              </c:pt>
              <c:pt idx="68">
                <c:v>6.8999999999999999E-3</c:v>
              </c:pt>
              <c:pt idx="69">
                <c:v>7.0000000000000001E-3</c:v>
              </c:pt>
              <c:pt idx="70">
                <c:v>7.1000000000000004E-3</c:v>
              </c:pt>
              <c:pt idx="71">
                <c:v>7.1999999999999998E-3</c:v>
              </c:pt>
              <c:pt idx="72">
                <c:v>7.3000000000000001E-3</c:v>
              </c:pt>
              <c:pt idx="73">
                <c:v>7.4000000000000003E-3</c:v>
              </c:pt>
              <c:pt idx="74">
                <c:v>7.4999999999999997E-3</c:v>
              </c:pt>
              <c:pt idx="75">
                <c:v>7.6E-3</c:v>
              </c:pt>
              <c:pt idx="76">
                <c:v>7.7000000000000002E-3</c:v>
              </c:pt>
              <c:pt idx="77">
                <c:v>7.7999999999999996E-3</c:v>
              </c:pt>
              <c:pt idx="78">
                <c:v>7.9000000000000008E-3</c:v>
              </c:pt>
              <c:pt idx="79">
                <c:v>8.0000000000000002E-3</c:v>
              </c:pt>
              <c:pt idx="80">
                <c:v>8.0999999999999996E-3</c:v>
              </c:pt>
              <c:pt idx="81">
                <c:v>8.2000000000000007E-3</c:v>
              </c:pt>
              <c:pt idx="82">
                <c:v>8.3000000000000001E-3</c:v>
              </c:pt>
              <c:pt idx="83">
                <c:v>8.3999999999999995E-3</c:v>
              </c:pt>
              <c:pt idx="84">
                <c:v>8.5000000000000006E-3</c:v>
              </c:pt>
              <c:pt idx="85">
                <c:v>8.6E-3</c:v>
              </c:pt>
              <c:pt idx="86">
                <c:v>8.6999999999999994E-3</c:v>
              </c:pt>
              <c:pt idx="87">
                <c:v>8.8000000000000005E-3</c:v>
              </c:pt>
              <c:pt idx="88">
                <c:v>8.8999999999999999E-3</c:v>
              </c:pt>
              <c:pt idx="89">
                <c:v>8.9999999999999993E-3</c:v>
              </c:pt>
              <c:pt idx="90">
                <c:v>9.1000000000000004E-3</c:v>
              </c:pt>
              <c:pt idx="91">
                <c:v>9.1999999999999998E-3</c:v>
              </c:pt>
              <c:pt idx="92">
                <c:v>9.2999999999999992E-3</c:v>
              </c:pt>
              <c:pt idx="93">
                <c:v>9.4000000000000004E-3</c:v>
              </c:pt>
              <c:pt idx="94">
                <c:v>9.4999999999999998E-3</c:v>
              </c:pt>
              <c:pt idx="95">
                <c:v>9.5999999999999992E-3</c:v>
              </c:pt>
              <c:pt idx="96">
                <c:v>9.7000000000000003E-3</c:v>
              </c:pt>
              <c:pt idx="97">
                <c:v>9.7999999999999997E-3</c:v>
              </c:pt>
              <c:pt idx="98">
                <c:v>9.9000000000000008E-3</c:v>
              </c:pt>
              <c:pt idx="99">
                <c:v>0.01</c:v>
              </c:pt>
              <c:pt idx="100">
                <c:v>1.01E-2</c:v>
              </c:pt>
              <c:pt idx="101">
                <c:v>1.0200000000000001E-2</c:v>
              </c:pt>
              <c:pt idx="102">
                <c:v>1.03E-2</c:v>
              </c:pt>
              <c:pt idx="103">
                <c:v>1.04E-2</c:v>
              </c:pt>
              <c:pt idx="104">
                <c:v>1.0500000000000001E-2</c:v>
              </c:pt>
              <c:pt idx="105">
                <c:v>1.06E-2</c:v>
              </c:pt>
              <c:pt idx="106">
                <c:v>1.0699999999999999E-2</c:v>
              </c:pt>
              <c:pt idx="107">
                <c:v>1.0800000000000001E-2</c:v>
              </c:pt>
              <c:pt idx="108">
                <c:v>1.09E-2</c:v>
              </c:pt>
              <c:pt idx="109">
                <c:v>1.0999999999999999E-2</c:v>
              </c:pt>
              <c:pt idx="110">
                <c:v>1.11E-2</c:v>
              </c:pt>
              <c:pt idx="111">
                <c:v>1.12E-2</c:v>
              </c:pt>
              <c:pt idx="112">
                <c:v>1.1299999999999999E-2</c:v>
              </c:pt>
              <c:pt idx="113">
                <c:v>1.14E-2</c:v>
              </c:pt>
              <c:pt idx="114">
                <c:v>1.15E-2</c:v>
              </c:pt>
              <c:pt idx="115">
                <c:v>1.1599999999999999E-2</c:v>
              </c:pt>
              <c:pt idx="116">
                <c:v>1.17E-2</c:v>
              </c:pt>
              <c:pt idx="117">
                <c:v>1.18E-2</c:v>
              </c:pt>
              <c:pt idx="118">
                <c:v>1.1900000000000001E-2</c:v>
              </c:pt>
              <c:pt idx="119">
                <c:v>1.2E-2</c:v>
              </c:pt>
              <c:pt idx="120">
                <c:v>1.21E-2</c:v>
              </c:pt>
              <c:pt idx="121">
                <c:v>1.2200000000000001E-2</c:v>
              </c:pt>
              <c:pt idx="122">
                <c:v>1.23E-2</c:v>
              </c:pt>
              <c:pt idx="123">
                <c:v>1.24E-2</c:v>
              </c:pt>
              <c:pt idx="124">
                <c:v>1.2500000000000001E-2</c:v>
              </c:pt>
              <c:pt idx="125">
                <c:v>1.26E-2</c:v>
              </c:pt>
              <c:pt idx="126">
                <c:v>1.2699999999999999E-2</c:v>
              </c:pt>
              <c:pt idx="127">
                <c:v>1.2800000000000001E-2</c:v>
              </c:pt>
              <c:pt idx="128">
                <c:v>1.29E-2</c:v>
              </c:pt>
              <c:pt idx="129">
                <c:v>1.2999999999999999E-2</c:v>
              </c:pt>
              <c:pt idx="130">
                <c:v>1.3100000000000001E-2</c:v>
              </c:pt>
              <c:pt idx="131">
                <c:v>1.32E-2</c:v>
              </c:pt>
              <c:pt idx="132">
                <c:v>1.3299999999999999E-2</c:v>
              </c:pt>
              <c:pt idx="133">
                <c:v>1.34E-2</c:v>
              </c:pt>
              <c:pt idx="134">
                <c:v>1.35E-2</c:v>
              </c:pt>
              <c:pt idx="135">
                <c:v>1.3599999999999999E-2</c:v>
              </c:pt>
              <c:pt idx="136">
                <c:v>1.37E-2</c:v>
              </c:pt>
              <c:pt idx="137">
                <c:v>1.38E-2</c:v>
              </c:pt>
              <c:pt idx="138">
                <c:v>1.3899999999999999E-2</c:v>
              </c:pt>
              <c:pt idx="139">
                <c:v>1.4E-2</c:v>
              </c:pt>
              <c:pt idx="140">
                <c:v>1.41E-2</c:v>
              </c:pt>
              <c:pt idx="141">
                <c:v>1.4200000000000001E-2</c:v>
              </c:pt>
              <c:pt idx="142">
                <c:v>1.43E-2</c:v>
              </c:pt>
              <c:pt idx="143">
                <c:v>1.44E-2</c:v>
              </c:pt>
              <c:pt idx="144">
                <c:v>1.4500000000000001E-2</c:v>
              </c:pt>
              <c:pt idx="145">
                <c:v>1.46E-2</c:v>
              </c:pt>
              <c:pt idx="146">
                <c:v>1.47E-2</c:v>
              </c:pt>
              <c:pt idx="147">
                <c:v>1.4800000000000001E-2</c:v>
              </c:pt>
              <c:pt idx="148">
                <c:v>1.49E-2</c:v>
              </c:pt>
              <c:pt idx="149">
                <c:v>1.4999999999999999E-2</c:v>
              </c:pt>
              <c:pt idx="150">
                <c:v>1.5100000000000001E-2</c:v>
              </c:pt>
              <c:pt idx="151">
                <c:v>1.52E-2</c:v>
              </c:pt>
              <c:pt idx="152">
                <c:v>1.5299999999999999E-2</c:v>
              </c:pt>
              <c:pt idx="153">
                <c:v>1.54E-2</c:v>
              </c:pt>
              <c:pt idx="154">
                <c:v>1.55E-2</c:v>
              </c:pt>
              <c:pt idx="155">
                <c:v>1.5599999999999999E-2</c:v>
              </c:pt>
              <c:pt idx="156">
                <c:v>1.5699999999999999E-2</c:v>
              </c:pt>
              <c:pt idx="157">
                <c:v>1.5800000000000002E-2</c:v>
              </c:pt>
              <c:pt idx="158">
                <c:v>1.5900000000000001E-2</c:v>
              </c:pt>
              <c:pt idx="159">
                <c:v>1.6E-2</c:v>
              </c:pt>
              <c:pt idx="160">
                <c:v>1.61E-2</c:v>
              </c:pt>
              <c:pt idx="161">
                <c:v>1.6199999999999999E-2</c:v>
              </c:pt>
              <c:pt idx="162">
                <c:v>1.6299999999999999E-2</c:v>
              </c:pt>
              <c:pt idx="163">
                <c:v>1.6400000000000001E-2</c:v>
              </c:pt>
              <c:pt idx="164">
                <c:v>1.6500000000000001E-2</c:v>
              </c:pt>
              <c:pt idx="165">
                <c:v>1.66E-2</c:v>
              </c:pt>
              <c:pt idx="166">
                <c:v>1.67E-2</c:v>
              </c:pt>
              <c:pt idx="167">
                <c:v>1.6799999999999999E-2</c:v>
              </c:pt>
              <c:pt idx="168">
                <c:v>1.6899999999999998E-2</c:v>
              </c:pt>
              <c:pt idx="169">
                <c:v>1.7000000000000001E-2</c:v>
              </c:pt>
              <c:pt idx="170">
                <c:v>1.7100000000000001E-2</c:v>
              </c:pt>
              <c:pt idx="171">
                <c:v>1.72E-2</c:v>
              </c:pt>
              <c:pt idx="172">
                <c:v>1.7299999999999999E-2</c:v>
              </c:pt>
              <c:pt idx="173">
                <c:v>1.7399999999999999E-2</c:v>
              </c:pt>
              <c:pt idx="174">
                <c:v>1.7500000000000002E-2</c:v>
              </c:pt>
              <c:pt idx="175">
                <c:v>1.7600000000000001E-2</c:v>
              </c:pt>
              <c:pt idx="176">
                <c:v>1.77E-2</c:v>
              </c:pt>
              <c:pt idx="177">
                <c:v>1.78E-2</c:v>
              </c:pt>
              <c:pt idx="178">
                <c:v>1.7899999999999999E-2</c:v>
              </c:pt>
              <c:pt idx="179">
                <c:v>1.7999999999999999E-2</c:v>
              </c:pt>
              <c:pt idx="180">
                <c:v>1.8100000000000002E-2</c:v>
              </c:pt>
              <c:pt idx="181">
                <c:v>1.8200000000000001E-2</c:v>
              </c:pt>
              <c:pt idx="182">
                <c:v>1.83E-2</c:v>
              </c:pt>
              <c:pt idx="183">
                <c:v>1.84E-2</c:v>
              </c:pt>
              <c:pt idx="184">
                <c:v>1.8499999999999999E-2</c:v>
              </c:pt>
              <c:pt idx="185">
                <c:v>1.8599999999999998E-2</c:v>
              </c:pt>
              <c:pt idx="186">
                <c:v>1.8700000000000001E-2</c:v>
              </c:pt>
              <c:pt idx="187">
                <c:v>1.8800000000000001E-2</c:v>
              </c:pt>
              <c:pt idx="188">
                <c:v>1.89E-2</c:v>
              </c:pt>
              <c:pt idx="189">
                <c:v>1.9E-2</c:v>
              </c:pt>
              <c:pt idx="190">
                <c:v>1.9099999999999999E-2</c:v>
              </c:pt>
              <c:pt idx="191">
                <c:v>1.9199999999999998E-2</c:v>
              </c:pt>
              <c:pt idx="192">
                <c:v>1.9300000000000001E-2</c:v>
              </c:pt>
              <c:pt idx="193">
                <c:v>1.9400000000000001E-2</c:v>
              </c:pt>
              <c:pt idx="194">
                <c:v>1.95E-2</c:v>
              </c:pt>
              <c:pt idx="195">
                <c:v>1.9599999999999999E-2</c:v>
              </c:pt>
              <c:pt idx="196">
                <c:v>1.9699999999999999E-2</c:v>
              </c:pt>
              <c:pt idx="197">
                <c:v>1.9800000000000002E-2</c:v>
              </c:pt>
              <c:pt idx="198">
                <c:v>1.9900000000000001E-2</c:v>
              </c:pt>
              <c:pt idx="199">
                <c:v>0.02</c:v>
              </c:pt>
              <c:pt idx="200">
                <c:v>2.01E-2</c:v>
              </c:pt>
              <c:pt idx="201">
                <c:v>2.0199999999999999E-2</c:v>
              </c:pt>
              <c:pt idx="202">
                <c:v>2.0299999999999999E-2</c:v>
              </c:pt>
              <c:pt idx="203">
                <c:v>2.0400000000000001E-2</c:v>
              </c:pt>
              <c:pt idx="204">
                <c:v>2.0500000000000001E-2</c:v>
              </c:pt>
              <c:pt idx="205">
                <c:v>2.06E-2</c:v>
              </c:pt>
              <c:pt idx="206">
                <c:v>2.07E-2</c:v>
              </c:pt>
              <c:pt idx="207">
                <c:v>2.0799999999999999E-2</c:v>
              </c:pt>
              <c:pt idx="208">
                <c:v>2.0899999999999998E-2</c:v>
              </c:pt>
              <c:pt idx="209">
                <c:v>2.1000000000000001E-2</c:v>
              </c:pt>
              <c:pt idx="210">
                <c:v>2.1100000000000001E-2</c:v>
              </c:pt>
              <c:pt idx="211">
                <c:v>2.12E-2</c:v>
              </c:pt>
              <c:pt idx="212">
                <c:v>2.1299999999999999E-2</c:v>
              </c:pt>
              <c:pt idx="213">
                <c:v>2.1399999999999999E-2</c:v>
              </c:pt>
              <c:pt idx="214">
                <c:v>2.1499999999999998E-2</c:v>
              </c:pt>
              <c:pt idx="215">
                <c:v>2.1600000000000001E-2</c:v>
              </c:pt>
              <c:pt idx="216">
                <c:v>2.1700000000000001E-2</c:v>
              </c:pt>
              <c:pt idx="217">
                <c:v>2.18E-2</c:v>
              </c:pt>
              <c:pt idx="218">
                <c:v>2.1899999999999999E-2</c:v>
              </c:pt>
              <c:pt idx="219">
                <c:v>2.1999999999999999E-2</c:v>
              </c:pt>
              <c:pt idx="220">
                <c:v>2.2100000000000002E-2</c:v>
              </c:pt>
              <c:pt idx="221">
                <c:v>2.2200000000000001E-2</c:v>
              </c:pt>
              <c:pt idx="222">
                <c:v>2.23E-2</c:v>
              </c:pt>
              <c:pt idx="223">
                <c:v>2.24E-2</c:v>
              </c:pt>
              <c:pt idx="224">
                <c:v>2.2499999999999999E-2</c:v>
              </c:pt>
              <c:pt idx="225">
                <c:v>2.2599999999999999E-2</c:v>
              </c:pt>
              <c:pt idx="226">
                <c:v>2.2700000000000001E-2</c:v>
              </c:pt>
              <c:pt idx="227">
                <c:v>2.2800000000000001E-2</c:v>
              </c:pt>
              <c:pt idx="228">
                <c:v>2.29E-2</c:v>
              </c:pt>
              <c:pt idx="229">
                <c:v>2.3E-2</c:v>
              </c:pt>
              <c:pt idx="230">
                <c:v>2.3099999999999999E-2</c:v>
              </c:pt>
              <c:pt idx="231">
                <c:v>2.3199999999999998E-2</c:v>
              </c:pt>
              <c:pt idx="232">
                <c:v>2.3300000000000001E-2</c:v>
              </c:pt>
              <c:pt idx="233">
                <c:v>2.3400000000000001E-2</c:v>
              </c:pt>
              <c:pt idx="234">
                <c:v>2.35E-2</c:v>
              </c:pt>
              <c:pt idx="235">
                <c:v>2.3599999999999999E-2</c:v>
              </c:pt>
              <c:pt idx="236">
                <c:v>2.3699999999999999E-2</c:v>
              </c:pt>
              <c:pt idx="237">
                <c:v>2.3800000000000002E-2</c:v>
              </c:pt>
              <c:pt idx="238">
                <c:v>2.3900000000000001E-2</c:v>
              </c:pt>
              <c:pt idx="239">
                <c:v>2.4E-2</c:v>
              </c:pt>
              <c:pt idx="240">
                <c:v>2.41E-2</c:v>
              </c:pt>
              <c:pt idx="241">
                <c:v>2.4199999999999999E-2</c:v>
              </c:pt>
              <c:pt idx="242">
                <c:v>2.4299999999999999E-2</c:v>
              </c:pt>
              <c:pt idx="243">
                <c:v>2.4400000000000002E-2</c:v>
              </c:pt>
              <c:pt idx="244">
                <c:v>2.4500000000000001E-2</c:v>
              </c:pt>
              <c:pt idx="245">
                <c:v>2.46E-2</c:v>
              </c:pt>
              <c:pt idx="246">
                <c:v>2.47E-2</c:v>
              </c:pt>
              <c:pt idx="247">
                <c:v>2.4799999999999999E-2</c:v>
              </c:pt>
              <c:pt idx="248">
                <c:v>2.4899999999999999E-2</c:v>
              </c:pt>
              <c:pt idx="249">
                <c:v>2.5000000000000001E-2</c:v>
              </c:pt>
              <c:pt idx="250">
                <c:v>2.5100000000000001E-2</c:v>
              </c:pt>
              <c:pt idx="251">
                <c:v>2.52E-2</c:v>
              </c:pt>
              <c:pt idx="252">
                <c:v>2.53E-2</c:v>
              </c:pt>
              <c:pt idx="253">
                <c:v>2.5399999999999999E-2</c:v>
              </c:pt>
              <c:pt idx="254">
                <c:v>2.5499999999999998E-2</c:v>
              </c:pt>
              <c:pt idx="255">
                <c:v>2.5600000000000001E-2</c:v>
              </c:pt>
              <c:pt idx="256">
                <c:v>2.5700000000000001E-2</c:v>
              </c:pt>
              <c:pt idx="257">
                <c:v>2.58E-2</c:v>
              </c:pt>
              <c:pt idx="258">
                <c:v>2.5899999999999999E-2</c:v>
              </c:pt>
              <c:pt idx="259">
                <c:v>2.5999999999999999E-2</c:v>
              </c:pt>
              <c:pt idx="260">
                <c:v>2.6100000000000002E-2</c:v>
              </c:pt>
              <c:pt idx="261">
                <c:v>2.6200000000000001E-2</c:v>
              </c:pt>
              <c:pt idx="262">
                <c:v>2.63E-2</c:v>
              </c:pt>
              <c:pt idx="263">
                <c:v>2.64E-2</c:v>
              </c:pt>
              <c:pt idx="264">
                <c:v>2.6499999999999999E-2</c:v>
              </c:pt>
              <c:pt idx="265">
                <c:v>2.6599999999999999E-2</c:v>
              </c:pt>
              <c:pt idx="266">
                <c:v>2.6700000000000002E-2</c:v>
              </c:pt>
              <c:pt idx="267">
                <c:v>2.6800000000000001E-2</c:v>
              </c:pt>
              <c:pt idx="268">
                <c:v>2.69E-2</c:v>
              </c:pt>
              <c:pt idx="269">
                <c:v>2.7E-2</c:v>
              </c:pt>
              <c:pt idx="270">
                <c:v>2.7099999999999999E-2</c:v>
              </c:pt>
              <c:pt idx="271">
                <c:v>2.7199999999999998E-2</c:v>
              </c:pt>
              <c:pt idx="272">
                <c:v>2.7300000000000001E-2</c:v>
              </c:pt>
              <c:pt idx="273">
                <c:v>2.7400000000000001E-2</c:v>
              </c:pt>
              <c:pt idx="274">
                <c:v>2.75E-2</c:v>
              </c:pt>
              <c:pt idx="275">
                <c:v>2.76E-2</c:v>
              </c:pt>
              <c:pt idx="276">
                <c:v>2.7699999999999999E-2</c:v>
              </c:pt>
              <c:pt idx="277">
                <c:v>2.7799999999999998E-2</c:v>
              </c:pt>
              <c:pt idx="278">
                <c:v>2.7900000000000001E-2</c:v>
              </c:pt>
              <c:pt idx="279">
                <c:v>2.8000000000000001E-2</c:v>
              </c:pt>
              <c:pt idx="280">
                <c:v>2.81E-2</c:v>
              </c:pt>
              <c:pt idx="281">
                <c:v>2.8199999999999999E-2</c:v>
              </c:pt>
              <c:pt idx="282">
                <c:v>2.8299999999999999E-2</c:v>
              </c:pt>
              <c:pt idx="283">
                <c:v>2.8400000000000002E-2</c:v>
              </c:pt>
              <c:pt idx="284">
                <c:v>2.8500000000000001E-2</c:v>
              </c:pt>
              <c:pt idx="285">
                <c:v>2.86E-2</c:v>
              </c:pt>
              <c:pt idx="286">
                <c:v>2.87E-2</c:v>
              </c:pt>
              <c:pt idx="287">
                <c:v>2.8799999999999999E-2</c:v>
              </c:pt>
              <c:pt idx="288">
                <c:v>2.8899999999999999E-2</c:v>
              </c:pt>
              <c:pt idx="289">
                <c:v>2.9000000000000001E-2</c:v>
              </c:pt>
              <c:pt idx="290">
                <c:v>2.9100000000000001E-2</c:v>
              </c:pt>
              <c:pt idx="291">
                <c:v>2.92E-2</c:v>
              </c:pt>
              <c:pt idx="292">
                <c:v>2.93E-2</c:v>
              </c:pt>
              <c:pt idx="293">
                <c:v>2.9399999999999999E-2</c:v>
              </c:pt>
              <c:pt idx="294">
                <c:v>2.9499999999999998E-2</c:v>
              </c:pt>
              <c:pt idx="295">
                <c:v>2.9600000000000001E-2</c:v>
              </c:pt>
              <c:pt idx="296">
                <c:v>2.9700000000000001E-2</c:v>
              </c:pt>
              <c:pt idx="297">
                <c:v>2.98E-2</c:v>
              </c:pt>
              <c:pt idx="298">
                <c:v>2.9899999999999999E-2</c:v>
              </c:pt>
              <c:pt idx="299">
                <c:v>0.03</c:v>
              </c:pt>
              <c:pt idx="300">
                <c:v>3.0099999999999998E-2</c:v>
              </c:pt>
              <c:pt idx="301">
                <c:v>3.0200000000000001E-2</c:v>
              </c:pt>
              <c:pt idx="302">
                <c:v>3.0300000000000001E-2</c:v>
              </c:pt>
              <c:pt idx="303">
                <c:v>3.04E-2</c:v>
              </c:pt>
              <c:pt idx="304">
                <c:v>3.0499999999999999E-2</c:v>
              </c:pt>
              <c:pt idx="305">
                <c:v>3.0599999999999999E-2</c:v>
              </c:pt>
              <c:pt idx="306">
                <c:v>3.0700000000000002E-2</c:v>
              </c:pt>
              <c:pt idx="307">
                <c:v>3.0800000000000001E-2</c:v>
              </c:pt>
              <c:pt idx="308">
                <c:v>3.09E-2</c:v>
              </c:pt>
              <c:pt idx="309">
                <c:v>3.1E-2</c:v>
              </c:pt>
              <c:pt idx="310">
                <c:v>3.1099999999999999E-2</c:v>
              </c:pt>
              <c:pt idx="311">
                <c:v>3.1199999999999999E-2</c:v>
              </c:pt>
              <c:pt idx="312">
                <c:v>3.1300000000000001E-2</c:v>
              </c:pt>
              <c:pt idx="313">
                <c:v>3.1399999999999997E-2</c:v>
              </c:pt>
              <c:pt idx="314">
                <c:v>3.15E-2</c:v>
              </c:pt>
              <c:pt idx="315">
                <c:v>3.1600000000000003E-2</c:v>
              </c:pt>
              <c:pt idx="316">
                <c:v>3.1699999999999999E-2</c:v>
              </c:pt>
              <c:pt idx="317">
                <c:v>3.1800000000000002E-2</c:v>
              </c:pt>
              <c:pt idx="318">
                <c:v>3.1899999999999998E-2</c:v>
              </c:pt>
              <c:pt idx="319">
                <c:v>3.2000000000000001E-2</c:v>
              </c:pt>
              <c:pt idx="320">
                <c:v>3.2099999999999997E-2</c:v>
              </c:pt>
              <c:pt idx="321">
                <c:v>3.2199999999999999E-2</c:v>
              </c:pt>
              <c:pt idx="322">
                <c:v>3.2300000000000002E-2</c:v>
              </c:pt>
              <c:pt idx="323">
                <c:v>3.2399999999999998E-2</c:v>
              </c:pt>
              <c:pt idx="324">
                <c:v>3.2500000000000001E-2</c:v>
              </c:pt>
              <c:pt idx="325">
                <c:v>3.2599999999999997E-2</c:v>
              </c:pt>
              <c:pt idx="326">
                <c:v>3.27E-2</c:v>
              </c:pt>
              <c:pt idx="327">
                <c:v>3.2800000000000003E-2</c:v>
              </c:pt>
              <c:pt idx="328">
                <c:v>3.2899999999999999E-2</c:v>
              </c:pt>
              <c:pt idx="329">
                <c:v>3.3000000000000002E-2</c:v>
              </c:pt>
              <c:pt idx="330">
                <c:v>3.3099999999999997E-2</c:v>
              </c:pt>
              <c:pt idx="331">
                <c:v>3.32E-2</c:v>
              </c:pt>
              <c:pt idx="332">
                <c:v>3.3300000000000003E-2</c:v>
              </c:pt>
              <c:pt idx="333">
                <c:v>3.3399999999999999E-2</c:v>
              </c:pt>
              <c:pt idx="334">
                <c:v>3.3500000000000002E-2</c:v>
              </c:pt>
              <c:pt idx="335">
                <c:v>3.3599999999999998E-2</c:v>
              </c:pt>
              <c:pt idx="336">
                <c:v>3.3700000000000001E-2</c:v>
              </c:pt>
              <c:pt idx="337">
                <c:v>3.3799999999999997E-2</c:v>
              </c:pt>
              <c:pt idx="338">
                <c:v>3.39E-2</c:v>
              </c:pt>
              <c:pt idx="339">
                <c:v>3.4000000000000002E-2</c:v>
              </c:pt>
              <c:pt idx="340">
                <c:v>3.4099999999999998E-2</c:v>
              </c:pt>
              <c:pt idx="341">
                <c:v>3.4200000000000001E-2</c:v>
              </c:pt>
              <c:pt idx="342">
                <c:v>3.4299999999999997E-2</c:v>
              </c:pt>
              <c:pt idx="343">
                <c:v>3.44E-2</c:v>
              </c:pt>
              <c:pt idx="344">
                <c:v>3.4500000000000003E-2</c:v>
              </c:pt>
              <c:pt idx="345">
                <c:v>3.4599999999999999E-2</c:v>
              </c:pt>
              <c:pt idx="346">
                <c:v>3.4700000000000002E-2</c:v>
              </c:pt>
              <c:pt idx="347">
                <c:v>3.4799999999999998E-2</c:v>
              </c:pt>
              <c:pt idx="348">
                <c:v>3.49E-2</c:v>
              </c:pt>
              <c:pt idx="349">
                <c:v>3.5000000000000003E-2</c:v>
              </c:pt>
              <c:pt idx="350">
                <c:v>3.5099999999999999E-2</c:v>
              </c:pt>
              <c:pt idx="351">
                <c:v>3.5200000000000002E-2</c:v>
              </c:pt>
              <c:pt idx="352">
                <c:v>3.5299999999999998E-2</c:v>
              </c:pt>
              <c:pt idx="353">
                <c:v>3.5400000000000001E-2</c:v>
              </c:pt>
              <c:pt idx="354">
                <c:v>3.5499999999999997E-2</c:v>
              </c:pt>
              <c:pt idx="355">
                <c:v>3.56E-2</c:v>
              </c:pt>
              <c:pt idx="356">
                <c:v>3.5700000000000003E-2</c:v>
              </c:pt>
              <c:pt idx="357">
                <c:v>3.5799999999999998E-2</c:v>
              </c:pt>
              <c:pt idx="358">
                <c:v>3.5900000000000001E-2</c:v>
              </c:pt>
              <c:pt idx="359">
                <c:v>3.5999999999999997E-2</c:v>
              </c:pt>
              <c:pt idx="360">
                <c:v>3.61E-2</c:v>
              </c:pt>
              <c:pt idx="361">
                <c:v>3.6200000000000003E-2</c:v>
              </c:pt>
              <c:pt idx="362">
                <c:v>3.6299999999999999E-2</c:v>
              </c:pt>
              <c:pt idx="363">
                <c:v>3.6400000000000002E-2</c:v>
              </c:pt>
              <c:pt idx="364">
                <c:v>3.6499999999999998E-2</c:v>
              </c:pt>
              <c:pt idx="365">
                <c:v>3.6600000000000001E-2</c:v>
              </c:pt>
              <c:pt idx="366">
                <c:v>3.6700000000000003E-2</c:v>
              </c:pt>
              <c:pt idx="367">
                <c:v>3.6799999999999999E-2</c:v>
              </c:pt>
              <c:pt idx="368">
                <c:v>3.6900000000000002E-2</c:v>
              </c:pt>
              <c:pt idx="369">
                <c:v>3.6999999999999998E-2</c:v>
              </c:pt>
              <c:pt idx="370">
                <c:v>3.7100000000000001E-2</c:v>
              </c:pt>
              <c:pt idx="371">
                <c:v>3.7199999999999997E-2</c:v>
              </c:pt>
              <c:pt idx="372">
                <c:v>3.73E-2</c:v>
              </c:pt>
              <c:pt idx="373">
                <c:v>3.7400000000000003E-2</c:v>
              </c:pt>
              <c:pt idx="374">
                <c:v>3.7499999999999999E-2</c:v>
              </c:pt>
              <c:pt idx="375">
                <c:v>3.7600000000000001E-2</c:v>
              </c:pt>
              <c:pt idx="376">
                <c:v>3.7699999999999997E-2</c:v>
              </c:pt>
              <c:pt idx="377">
                <c:v>3.78E-2</c:v>
              </c:pt>
              <c:pt idx="378">
                <c:v>3.7900000000000003E-2</c:v>
              </c:pt>
              <c:pt idx="379">
                <c:v>3.7999999999999999E-2</c:v>
              </c:pt>
              <c:pt idx="380">
                <c:v>3.8100000000000002E-2</c:v>
              </c:pt>
              <c:pt idx="381">
                <c:v>3.8199999999999998E-2</c:v>
              </c:pt>
              <c:pt idx="382">
                <c:v>3.8300000000000001E-2</c:v>
              </c:pt>
              <c:pt idx="383">
                <c:v>3.8399999999999997E-2</c:v>
              </c:pt>
              <c:pt idx="384">
                <c:v>3.85E-2</c:v>
              </c:pt>
              <c:pt idx="385">
                <c:v>3.8600000000000002E-2</c:v>
              </c:pt>
              <c:pt idx="386">
                <c:v>3.8699999999999998E-2</c:v>
              </c:pt>
              <c:pt idx="387">
                <c:v>3.8800000000000001E-2</c:v>
              </c:pt>
              <c:pt idx="388">
                <c:v>3.8899999999999997E-2</c:v>
              </c:pt>
              <c:pt idx="389">
                <c:v>3.9E-2</c:v>
              </c:pt>
              <c:pt idx="390">
                <c:v>3.9100000000000003E-2</c:v>
              </c:pt>
              <c:pt idx="391">
                <c:v>3.9199999999999999E-2</c:v>
              </c:pt>
              <c:pt idx="392">
                <c:v>3.9300000000000002E-2</c:v>
              </c:pt>
              <c:pt idx="393">
                <c:v>3.9399999999999998E-2</c:v>
              </c:pt>
              <c:pt idx="394">
                <c:v>3.95E-2</c:v>
              </c:pt>
              <c:pt idx="395">
                <c:v>3.9600000000000003E-2</c:v>
              </c:pt>
              <c:pt idx="396">
                <c:v>3.9699999999999999E-2</c:v>
              </c:pt>
              <c:pt idx="397">
                <c:v>3.9800000000000002E-2</c:v>
              </c:pt>
              <c:pt idx="398">
                <c:v>3.9899999999999998E-2</c:v>
              </c:pt>
              <c:pt idx="399">
                <c:v>0.04</c:v>
              </c:pt>
              <c:pt idx="400">
                <c:v>4.0099999999999997E-2</c:v>
              </c:pt>
              <c:pt idx="401">
                <c:v>4.02E-2</c:v>
              </c:pt>
              <c:pt idx="402">
                <c:v>4.0300000000000002E-2</c:v>
              </c:pt>
              <c:pt idx="403">
                <c:v>4.0399999999999998E-2</c:v>
              </c:pt>
              <c:pt idx="404">
                <c:v>4.0500000000000001E-2</c:v>
              </c:pt>
              <c:pt idx="405">
                <c:v>4.0599999999999997E-2</c:v>
              </c:pt>
              <c:pt idx="406">
                <c:v>4.07E-2</c:v>
              </c:pt>
              <c:pt idx="407">
                <c:v>4.0800000000000003E-2</c:v>
              </c:pt>
              <c:pt idx="408">
                <c:v>4.0899999999999999E-2</c:v>
              </c:pt>
              <c:pt idx="409">
                <c:v>4.1000000000000002E-2</c:v>
              </c:pt>
              <c:pt idx="410">
                <c:v>4.1099999999999998E-2</c:v>
              </c:pt>
              <c:pt idx="411">
                <c:v>4.1200000000000001E-2</c:v>
              </c:pt>
              <c:pt idx="412">
                <c:v>4.1300000000000003E-2</c:v>
              </c:pt>
              <c:pt idx="413">
                <c:v>4.1399999999999999E-2</c:v>
              </c:pt>
              <c:pt idx="414">
                <c:v>4.1500000000000002E-2</c:v>
              </c:pt>
              <c:pt idx="415">
                <c:v>4.1599999999999998E-2</c:v>
              </c:pt>
              <c:pt idx="416">
                <c:v>4.1700000000000001E-2</c:v>
              </c:pt>
              <c:pt idx="417">
                <c:v>4.1799999999999997E-2</c:v>
              </c:pt>
              <c:pt idx="418">
                <c:v>4.19E-2</c:v>
              </c:pt>
              <c:pt idx="419">
                <c:v>4.2000000000000003E-2</c:v>
              </c:pt>
              <c:pt idx="420">
                <c:v>4.2099999999999999E-2</c:v>
              </c:pt>
              <c:pt idx="421">
                <c:v>4.2200000000000001E-2</c:v>
              </c:pt>
              <c:pt idx="422">
                <c:v>4.2299999999999997E-2</c:v>
              </c:pt>
              <c:pt idx="423">
                <c:v>4.24E-2</c:v>
              </c:pt>
              <c:pt idx="424">
                <c:v>4.2500000000000003E-2</c:v>
              </c:pt>
              <c:pt idx="425">
                <c:v>4.2599999999999999E-2</c:v>
              </c:pt>
              <c:pt idx="426">
                <c:v>4.2700000000000002E-2</c:v>
              </c:pt>
              <c:pt idx="427">
                <c:v>4.2799999999999998E-2</c:v>
              </c:pt>
              <c:pt idx="428">
                <c:v>4.2900000000000001E-2</c:v>
              </c:pt>
              <c:pt idx="429">
                <c:v>4.2999999999999997E-2</c:v>
              </c:pt>
              <c:pt idx="430">
                <c:v>4.3099999999999999E-2</c:v>
              </c:pt>
              <c:pt idx="431">
                <c:v>4.3200000000000002E-2</c:v>
              </c:pt>
              <c:pt idx="432">
                <c:v>4.3299999999999998E-2</c:v>
              </c:pt>
              <c:pt idx="433">
                <c:v>4.3400000000000001E-2</c:v>
              </c:pt>
              <c:pt idx="434">
                <c:v>4.3499999999999997E-2</c:v>
              </c:pt>
              <c:pt idx="435">
                <c:v>4.36E-2</c:v>
              </c:pt>
              <c:pt idx="436">
                <c:v>4.3700000000000003E-2</c:v>
              </c:pt>
              <c:pt idx="437">
                <c:v>4.3799999999999999E-2</c:v>
              </c:pt>
              <c:pt idx="438">
                <c:v>4.3900000000000002E-2</c:v>
              </c:pt>
              <c:pt idx="439">
                <c:v>4.3999999999999997E-2</c:v>
              </c:pt>
              <c:pt idx="440">
                <c:v>4.41E-2</c:v>
              </c:pt>
              <c:pt idx="441">
                <c:v>4.4200000000000003E-2</c:v>
              </c:pt>
              <c:pt idx="442">
                <c:v>4.4299999999999999E-2</c:v>
              </c:pt>
              <c:pt idx="443">
                <c:v>4.4400000000000002E-2</c:v>
              </c:pt>
              <c:pt idx="444">
                <c:v>4.4499999999999998E-2</c:v>
              </c:pt>
              <c:pt idx="445">
                <c:v>4.4600000000000001E-2</c:v>
              </c:pt>
              <c:pt idx="446">
                <c:v>4.4699999999999997E-2</c:v>
              </c:pt>
              <c:pt idx="447">
                <c:v>4.48E-2</c:v>
              </c:pt>
              <c:pt idx="448">
                <c:v>4.4900000000000002E-2</c:v>
              </c:pt>
              <c:pt idx="449">
                <c:v>4.4999999999999998E-2</c:v>
              </c:pt>
              <c:pt idx="450">
                <c:v>4.5100000000000001E-2</c:v>
              </c:pt>
              <c:pt idx="451">
                <c:v>4.5199999999999997E-2</c:v>
              </c:pt>
              <c:pt idx="452">
                <c:v>4.53E-2</c:v>
              </c:pt>
              <c:pt idx="453">
                <c:v>4.5400000000000003E-2</c:v>
              </c:pt>
              <c:pt idx="454">
                <c:v>4.5499999999999999E-2</c:v>
              </c:pt>
              <c:pt idx="455">
                <c:v>4.5600000000000002E-2</c:v>
              </c:pt>
              <c:pt idx="456">
                <c:v>4.5699999999999998E-2</c:v>
              </c:pt>
              <c:pt idx="457">
                <c:v>4.58E-2</c:v>
              </c:pt>
              <c:pt idx="458">
                <c:v>4.5900000000000003E-2</c:v>
              </c:pt>
              <c:pt idx="459">
                <c:v>4.5999999999999999E-2</c:v>
              </c:pt>
              <c:pt idx="460">
                <c:v>4.6100000000000002E-2</c:v>
              </c:pt>
              <c:pt idx="461">
                <c:v>4.6199999999999998E-2</c:v>
              </c:pt>
              <c:pt idx="462">
                <c:v>4.6300000000000001E-2</c:v>
              </c:pt>
              <c:pt idx="463">
                <c:v>4.6399999999999997E-2</c:v>
              </c:pt>
              <c:pt idx="464">
                <c:v>4.65E-2</c:v>
              </c:pt>
              <c:pt idx="465">
                <c:v>4.6600000000000003E-2</c:v>
              </c:pt>
              <c:pt idx="466">
                <c:v>4.6699999999999998E-2</c:v>
              </c:pt>
              <c:pt idx="467">
                <c:v>4.6800000000000001E-2</c:v>
              </c:pt>
              <c:pt idx="468">
                <c:v>4.6899999999999997E-2</c:v>
              </c:pt>
              <c:pt idx="469">
                <c:v>4.7E-2</c:v>
              </c:pt>
              <c:pt idx="470">
                <c:v>4.7100000000000003E-2</c:v>
              </c:pt>
              <c:pt idx="471">
                <c:v>4.7199999999999999E-2</c:v>
              </c:pt>
              <c:pt idx="472">
                <c:v>4.7300000000000002E-2</c:v>
              </c:pt>
              <c:pt idx="473">
                <c:v>4.7399999999999998E-2</c:v>
              </c:pt>
              <c:pt idx="474">
                <c:v>4.7500000000000001E-2</c:v>
              </c:pt>
              <c:pt idx="475">
                <c:v>4.7600000000000003E-2</c:v>
              </c:pt>
              <c:pt idx="476">
                <c:v>4.7699999999999999E-2</c:v>
              </c:pt>
              <c:pt idx="477">
                <c:v>4.7800000000000002E-2</c:v>
              </c:pt>
              <c:pt idx="478">
                <c:v>4.7899999999999998E-2</c:v>
              </c:pt>
              <c:pt idx="479">
                <c:v>4.8000000000000001E-2</c:v>
              </c:pt>
              <c:pt idx="480">
                <c:v>4.8099999999999997E-2</c:v>
              </c:pt>
              <c:pt idx="481">
                <c:v>4.82E-2</c:v>
              </c:pt>
              <c:pt idx="482">
                <c:v>4.8300000000000003E-2</c:v>
              </c:pt>
              <c:pt idx="483">
                <c:v>4.8399999999999999E-2</c:v>
              </c:pt>
              <c:pt idx="484">
                <c:v>4.8500000000000001E-2</c:v>
              </c:pt>
              <c:pt idx="485">
                <c:v>4.8599999999999997E-2</c:v>
              </c:pt>
              <c:pt idx="486">
                <c:v>4.87E-2</c:v>
              </c:pt>
              <c:pt idx="487">
                <c:v>4.8800000000000003E-2</c:v>
              </c:pt>
              <c:pt idx="488">
                <c:v>4.8899999999999999E-2</c:v>
              </c:pt>
              <c:pt idx="489">
                <c:v>4.9000000000000002E-2</c:v>
              </c:pt>
              <c:pt idx="490">
                <c:v>4.9099999999999998E-2</c:v>
              </c:pt>
              <c:pt idx="491">
                <c:v>4.9200000000000001E-2</c:v>
              </c:pt>
              <c:pt idx="492">
                <c:v>4.9299999999999997E-2</c:v>
              </c:pt>
              <c:pt idx="493">
                <c:v>4.9399999999999999E-2</c:v>
              </c:pt>
              <c:pt idx="494">
                <c:v>4.9500000000000002E-2</c:v>
              </c:pt>
              <c:pt idx="495">
                <c:v>4.9599999999999998E-2</c:v>
              </c:pt>
              <c:pt idx="496">
                <c:v>4.9700000000000001E-2</c:v>
              </c:pt>
              <c:pt idx="497">
                <c:v>4.9799999999999997E-2</c:v>
              </c:pt>
              <c:pt idx="498">
                <c:v>4.99E-2</c:v>
              </c:pt>
              <c:pt idx="499">
                <c:v>0.05</c:v>
              </c:pt>
              <c:pt idx="500">
                <c:v>5.0099999999999999E-2</c:v>
              </c:pt>
              <c:pt idx="501">
                <c:v>5.0200000000000002E-2</c:v>
              </c:pt>
              <c:pt idx="502">
                <c:v>5.0299999999999997E-2</c:v>
              </c:pt>
              <c:pt idx="503">
                <c:v>5.04E-2</c:v>
              </c:pt>
              <c:pt idx="504">
                <c:v>5.0500000000000003E-2</c:v>
              </c:pt>
              <c:pt idx="505">
                <c:v>5.0599999999999999E-2</c:v>
              </c:pt>
              <c:pt idx="506">
                <c:v>5.0700000000000002E-2</c:v>
              </c:pt>
              <c:pt idx="507">
                <c:v>5.0799999999999998E-2</c:v>
              </c:pt>
              <c:pt idx="508">
                <c:v>5.0900000000000001E-2</c:v>
              </c:pt>
              <c:pt idx="509">
                <c:v>5.0999999999999997E-2</c:v>
              </c:pt>
              <c:pt idx="510">
                <c:v>5.11E-2</c:v>
              </c:pt>
              <c:pt idx="511">
                <c:v>5.1200000000000002E-2</c:v>
              </c:pt>
              <c:pt idx="512">
                <c:v>5.1299999999999998E-2</c:v>
              </c:pt>
              <c:pt idx="513">
                <c:v>5.1400000000000001E-2</c:v>
              </c:pt>
              <c:pt idx="514">
                <c:v>5.1499999999999997E-2</c:v>
              </c:pt>
              <c:pt idx="515">
                <c:v>5.16E-2</c:v>
              </c:pt>
              <c:pt idx="516">
                <c:v>5.1700000000000003E-2</c:v>
              </c:pt>
              <c:pt idx="517">
                <c:v>5.1799999999999999E-2</c:v>
              </c:pt>
              <c:pt idx="518">
                <c:v>5.1900000000000002E-2</c:v>
              </c:pt>
              <c:pt idx="519">
                <c:v>5.1999999999999998E-2</c:v>
              </c:pt>
              <c:pt idx="520">
                <c:v>5.21E-2</c:v>
              </c:pt>
              <c:pt idx="521">
                <c:v>5.2200000000000003E-2</c:v>
              </c:pt>
              <c:pt idx="522">
                <c:v>5.2299999999999999E-2</c:v>
              </c:pt>
              <c:pt idx="523">
                <c:v>5.2400000000000002E-2</c:v>
              </c:pt>
              <c:pt idx="524">
                <c:v>5.2499999999999998E-2</c:v>
              </c:pt>
              <c:pt idx="525">
                <c:v>5.2600000000000001E-2</c:v>
              </c:pt>
              <c:pt idx="526">
                <c:v>5.2699999999999997E-2</c:v>
              </c:pt>
              <c:pt idx="527">
                <c:v>5.28E-2</c:v>
              </c:pt>
              <c:pt idx="528">
                <c:v>5.2900000000000003E-2</c:v>
              </c:pt>
              <c:pt idx="529">
                <c:v>5.2999999999999999E-2</c:v>
              </c:pt>
              <c:pt idx="530">
                <c:v>5.3100000000000001E-2</c:v>
              </c:pt>
              <c:pt idx="531">
                <c:v>5.3199999999999997E-2</c:v>
              </c:pt>
              <c:pt idx="532">
                <c:v>5.33E-2</c:v>
              </c:pt>
              <c:pt idx="533">
                <c:v>5.3400000000000003E-2</c:v>
              </c:pt>
              <c:pt idx="534">
                <c:v>5.3499999999999999E-2</c:v>
              </c:pt>
              <c:pt idx="535">
                <c:v>5.3600000000000002E-2</c:v>
              </c:pt>
              <c:pt idx="536">
                <c:v>5.3699999999999998E-2</c:v>
              </c:pt>
              <c:pt idx="537">
                <c:v>5.3800000000000001E-2</c:v>
              </c:pt>
              <c:pt idx="538">
                <c:v>5.3900000000000003E-2</c:v>
              </c:pt>
              <c:pt idx="539">
                <c:v>5.3999999999999999E-2</c:v>
              </c:pt>
              <c:pt idx="540">
                <c:v>5.4100000000000002E-2</c:v>
              </c:pt>
              <c:pt idx="541">
                <c:v>5.4199999999999998E-2</c:v>
              </c:pt>
              <c:pt idx="542">
                <c:v>5.4300000000000001E-2</c:v>
              </c:pt>
              <c:pt idx="543">
                <c:v>5.4399999999999997E-2</c:v>
              </c:pt>
              <c:pt idx="544">
                <c:v>5.45E-2</c:v>
              </c:pt>
              <c:pt idx="545">
                <c:v>5.4600000000000003E-2</c:v>
              </c:pt>
              <c:pt idx="546">
                <c:v>5.4699999999999999E-2</c:v>
              </c:pt>
              <c:pt idx="547">
                <c:v>5.4800000000000001E-2</c:v>
              </c:pt>
              <c:pt idx="548">
                <c:v>5.4899999999999997E-2</c:v>
              </c:pt>
              <c:pt idx="549">
                <c:v>5.5E-2</c:v>
              </c:pt>
              <c:pt idx="550">
                <c:v>5.5100000000000003E-2</c:v>
              </c:pt>
              <c:pt idx="551">
                <c:v>5.5199999999999999E-2</c:v>
              </c:pt>
              <c:pt idx="552">
                <c:v>5.5300000000000002E-2</c:v>
              </c:pt>
              <c:pt idx="553">
                <c:v>5.5399999999999998E-2</c:v>
              </c:pt>
              <c:pt idx="554">
                <c:v>5.5500000000000001E-2</c:v>
              </c:pt>
              <c:pt idx="555">
                <c:v>5.5599999999999997E-2</c:v>
              </c:pt>
              <c:pt idx="556">
                <c:v>5.57E-2</c:v>
              </c:pt>
              <c:pt idx="557">
                <c:v>5.5800000000000002E-2</c:v>
              </c:pt>
              <c:pt idx="558">
                <c:v>5.5899999999999998E-2</c:v>
              </c:pt>
              <c:pt idx="559">
                <c:v>5.6000000000000001E-2</c:v>
              </c:pt>
              <c:pt idx="560">
                <c:v>5.6099999999999997E-2</c:v>
              </c:pt>
              <c:pt idx="561">
                <c:v>5.62E-2</c:v>
              </c:pt>
              <c:pt idx="562">
                <c:v>5.6300000000000003E-2</c:v>
              </c:pt>
              <c:pt idx="563">
                <c:v>5.6399999999999999E-2</c:v>
              </c:pt>
              <c:pt idx="564">
                <c:v>5.6500000000000002E-2</c:v>
              </c:pt>
              <c:pt idx="565">
                <c:v>5.6599999999999998E-2</c:v>
              </c:pt>
              <c:pt idx="566">
                <c:v>5.67E-2</c:v>
              </c:pt>
              <c:pt idx="567">
                <c:v>5.6800000000000003E-2</c:v>
              </c:pt>
              <c:pt idx="568">
                <c:v>5.6899999999999999E-2</c:v>
              </c:pt>
              <c:pt idx="569">
                <c:v>5.7000000000000002E-2</c:v>
              </c:pt>
              <c:pt idx="570">
                <c:v>5.7099999999999998E-2</c:v>
              </c:pt>
              <c:pt idx="571">
                <c:v>5.7200000000000001E-2</c:v>
              </c:pt>
              <c:pt idx="572">
                <c:v>5.7299999999999997E-2</c:v>
              </c:pt>
              <c:pt idx="573">
                <c:v>5.74E-2</c:v>
              </c:pt>
              <c:pt idx="574">
                <c:v>5.7500000000000002E-2</c:v>
              </c:pt>
              <c:pt idx="575">
                <c:v>5.7599999999999998E-2</c:v>
              </c:pt>
              <c:pt idx="576">
                <c:v>5.7700000000000001E-2</c:v>
              </c:pt>
              <c:pt idx="577">
                <c:v>5.7799999999999997E-2</c:v>
              </c:pt>
              <c:pt idx="578">
                <c:v>5.79E-2</c:v>
              </c:pt>
              <c:pt idx="579">
                <c:v>5.8000000000000003E-2</c:v>
              </c:pt>
              <c:pt idx="580">
                <c:v>5.8099999999999999E-2</c:v>
              </c:pt>
              <c:pt idx="581">
                <c:v>5.8200000000000002E-2</c:v>
              </c:pt>
              <c:pt idx="582">
                <c:v>5.8299999999999998E-2</c:v>
              </c:pt>
              <c:pt idx="583">
                <c:v>5.8400000000000001E-2</c:v>
              </c:pt>
              <c:pt idx="584">
                <c:v>5.8500000000000003E-2</c:v>
              </c:pt>
              <c:pt idx="585">
                <c:v>5.8599999999999999E-2</c:v>
              </c:pt>
              <c:pt idx="586">
                <c:v>5.8700000000000002E-2</c:v>
              </c:pt>
              <c:pt idx="587">
                <c:v>5.8799999999999998E-2</c:v>
              </c:pt>
              <c:pt idx="588">
                <c:v>5.8900000000000001E-2</c:v>
              </c:pt>
              <c:pt idx="589">
                <c:v>5.8999999999999997E-2</c:v>
              </c:pt>
              <c:pt idx="590">
                <c:v>5.91E-2</c:v>
              </c:pt>
              <c:pt idx="591">
                <c:v>5.9200000000000003E-2</c:v>
              </c:pt>
              <c:pt idx="592">
                <c:v>5.9299999999999999E-2</c:v>
              </c:pt>
              <c:pt idx="593">
                <c:v>5.9400000000000001E-2</c:v>
              </c:pt>
              <c:pt idx="594">
                <c:v>5.9499999999999997E-2</c:v>
              </c:pt>
              <c:pt idx="595">
                <c:v>5.96E-2</c:v>
              </c:pt>
              <c:pt idx="596">
                <c:v>5.9700000000000003E-2</c:v>
              </c:pt>
              <c:pt idx="597">
                <c:v>5.9799999999999999E-2</c:v>
              </c:pt>
              <c:pt idx="598">
                <c:v>5.9900000000000002E-2</c:v>
              </c:pt>
              <c:pt idx="599">
                <c:v>0.06</c:v>
              </c:pt>
              <c:pt idx="600">
                <c:v>6.0100000000000001E-2</c:v>
              </c:pt>
              <c:pt idx="601">
                <c:v>6.0199999999999997E-2</c:v>
              </c:pt>
              <c:pt idx="602">
                <c:v>6.0299999999999999E-2</c:v>
              </c:pt>
              <c:pt idx="603">
                <c:v>6.0400000000000002E-2</c:v>
              </c:pt>
              <c:pt idx="604">
                <c:v>6.0499999999999998E-2</c:v>
              </c:pt>
              <c:pt idx="605">
                <c:v>6.0600000000000001E-2</c:v>
              </c:pt>
              <c:pt idx="606">
                <c:v>6.0699999999999997E-2</c:v>
              </c:pt>
              <c:pt idx="607">
                <c:v>6.08E-2</c:v>
              </c:pt>
              <c:pt idx="608">
                <c:v>6.0900000000000003E-2</c:v>
              </c:pt>
              <c:pt idx="609">
                <c:v>6.0999999999999999E-2</c:v>
              </c:pt>
              <c:pt idx="610">
                <c:v>6.1100000000000002E-2</c:v>
              </c:pt>
              <c:pt idx="611">
                <c:v>6.1199999999999997E-2</c:v>
              </c:pt>
              <c:pt idx="612">
                <c:v>6.13E-2</c:v>
              </c:pt>
              <c:pt idx="613">
                <c:v>6.1400000000000003E-2</c:v>
              </c:pt>
              <c:pt idx="614">
                <c:v>6.1499999999999999E-2</c:v>
              </c:pt>
              <c:pt idx="615">
                <c:v>6.1600000000000002E-2</c:v>
              </c:pt>
              <c:pt idx="616">
                <c:v>6.1699999999999998E-2</c:v>
              </c:pt>
              <c:pt idx="617">
                <c:v>6.1800000000000001E-2</c:v>
              </c:pt>
              <c:pt idx="618">
                <c:v>6.1899999999999997E-2</c:v>
              </c:pt>
              <c:pt idx="619">
                <c:v>6.2E-2</c:v>
              </c:pt>
              <c:pt idx="620">
                <c:v>6.2100000000000002E-2</c:v>
              </c:pt>
              <c:pt idx="621">
                <c:v>6.2199999999999998E-2</c:v>
              </c:pt>
              <c:pt idx="622">
                <c:v>6.2300000000000001E-2</c:v>
              </c:pt>
              <c:pt idx="623">
                <c:v>6.2399999999999997E-2</c:v>
              </c:pt>
              <c:pt idx="624">
                <c:v>6.25E-2</c:v>
              </c:pt>
              <c:pt idx="625">
                <c:v>6.2600000000000003E-2</c:v>
              </c:pt>
              <c:pt idx="626">
                <c:v>6.2700000000000006E-2</c:v>
              </c:pt>
              <c:pt idx="627">
                <c:v>6.2799999999999995E-2</c:v>
              </c:pt>
              <c:pt idx="628">
                <c:v>6.2899999999999998E-2</c:v>
              </c:pt>
              <c:pt idx="629">
                <c:v>6.3E-2</c:v>
              </c:pt>
              <c:pt idx="630">
                <c:v>6.3100000000000003E-2</c:v>
              </c:pt>
              <c:pt idx="631">
                <c:v>6.3200000000000006E-2</c:v>
              </c:pt>
              <c:pt idx="632">
                <c:v>6.3299999999999995E-2</c:v>
              </c:pt>
              <c:pt idx="633">
                <c:v>6.3399999999999998E-2</c:v>
              </c:pt>
              <c:pt idx="634">
                <c:v>6.3500000000000001E-2</c:v>
              </c:pt>
              <c:pt idx="635">
                <c:v>6.3600000000000004E-2</c:v>
              </c:pt>
              <c:pt idx="636">
                <c:v>6.3700000000000007E-2</c:v>
              </c:pt>
              <c:pt idx="637">
                <c:v>6.3799999999999996E-2</c:v>
              </c:pt>
              <c:pt idx="638">
                <c:v>6.3899999999999998E-2</c:v>
              </c:pt>
              <c:pt idx="639">
                <c:v>6.4000000000000001E-2</c:v>
              </c:pt>
              <c:pt idx="640">
                <c:v>6.4100000000000004E-2</c:v>
              </c:pt>
              <c:pt idx="641">
                <c:v>6.4199999999999993E-2</c:v>
              </c:pt>
              <c:pt idx="642">
                <c:v>6.4299999999999996E-2</c:v>
              </c:pt>
              <c:pt idx="643">
                <c:v>6.4399999999999999E-2</c:v>
              </c:pt>
              <c:pt idx="644">
                <c:v>6.4500000000000002E-2</c:v>
              </c:pt>
              <c:pt idx="645">
                <c:v>6.4600000000000005E-2</c:v>
              </c:pt>
              <c:pt idx="646">
                <c:v>6.4699999999999994E-2</c:v>
              </c:pt>
              <c:pt idx="647">
                <c:v>6.4799999999999996E-2</c:v>
              </c:pt>
              <c:pt idx="648">
                <c:v>6.4899999999999999E-2</c:v>
              </c:pt>
              <c:pt idx="649">
                <c:v>6.5000000000000002E-2</c:v>
              </c:pt>
              <c:pt idx="650">
                <c:v>6.5100000000000005E-2</c:v>
              </c:pt>
              <c:pt idx="651">
                <c:v>6.5199999999999994E-2</c:v>
              </c:pt>
              <c:pt idx="652">
                <c:v>6.5299999999999997E-2</c:v>
              </c:pt>
              <c:pt idx="653">
                <c:v>6.54E-2</c:v>
              </c:pt>
              <c:pt idx="654">
                <c:v>6.5500000000000003E-2</c:v>
              </c:pt>
              <c:pt idx="655">
                <c:v>6.5600000000000006E-2</c:v>
              </c:pt>
              <c:pt idx="656">
                <c:v>6.5699999999999995E-2</c:v>
              </c:pt>
              <c:pt idx="657">
                <c:v>6.5799999999999997E-2</c:v>
              </c:pt>
              <c:pt idx="658">
                <c:v>6.59E-2</c:v>
              </c:pt>
              <c:pt idx="659">
                <c:v>6.6000000000000003E-2</c:v>
              </c:pt>
              <c:pt idx="660">
                <c:v>6.6100000000000006E-2</c:v>
              </c:pt>
              <c:pt idx="661">
                <c:v>6.6199999999999995E-2</c:v>
              </c:pt>
              <c:pt idx="662">
                <c:v>6.6299999999999998E-2</c:v>
              </c:pt>
              <c:pt idx="663">
                <c:v>6.6400000000000001E-2</c:v>
              </c:pt>
              <c:pt idx="664">
                <c:v>6.6500000000000004E-2</c:v>
              </c:pt>
              <c:pt idx="665">
                <c:v>6.6600000000000006E-2</c:v>
              </c:pt>
              <c:pt idx="666">
                <c:v>6.6699999999999995E-2</c:v>
              </c:pt>
              <c:pt idx="667">
                <c:v>6.6799999999999998E-2</c:v>
              </c:pt>
              <c:pt idx="668">
                <c:v>6.6900000000000001E-2</c:v>
              </c:pt>
              <c:pt idx="669">
                <c:v>6.7000000000000004E-2</c:v>
              </c:pt>
              <c:pt idx="670">
                <c:v>6.7100000000000007E-2</c:v>
              </c:pt>
              <c:pt idx="671">
                <c:v>6.7199999999999996E-2</c:v>
              </c:pt>
              <c:pt idx="672">
                <c:v>6.7299999999999999E-2</c:v>
              </c:pt>
              <c:pt idx="673">
                <c:v>6.7400000000000002E-2</c:v>
              </c:pt>
              <c:pt idx="674">
                <c:v>6.7500000000000004E-2</c:v>
              </c:pt>
              <c:pt idx="675">
                <c:v>6.7599999999999993E-2</c:v>
              </c:pt>
              <c:pt idx="676">
                <c:v>6.7699999999999996E-2</c:v>
              </c:pt>
              <c:pt idx="677">
                <c:v>6.7799999999999999E-2</c:v>
              </c:pt>
              <c:pt idx="678">
                <c:v>6.7900000000000002E-2</c:v>
              </c:pt>
              <c:pt idx="679">
                <c:v>6.8000000000000005E-2</c:v>
              </c:pt>
              <c:pt idx="680">
                <c:v>6.8099999999999994E-2</c:v>
              </c:pt>
              <c:pt idx="681">
                <c:v>6.8199999999999997E-2</c:v>
              </c:pt>
              <c:pt idx="682">
                <c:v>6.83E-2</c:v>
              </c:pt>
              <c:pt idx="683">
                <c:v>6.8400000000000002E-2</c:v>
              </c:pt>
              <c:pt idx="684">
                <c:v>6.8500000000000005E-2</c:v>
              </c:pt>
              <c:pt idx="685">
                <c:v>6.8599999999999994E-2</c:v>
              </c:pt>
              <c:pt idx="686">
                <c:v>6.8699999999999997E-2</c:v>
              </c:pt>
              <c:pt idx="687">
                <c:v>6.88E-2</c:v>
              </c:pt>
              <c:pt idx="688">
                <c:v>6.8900000000000003E-2</c:v>
              </c:pt>
              <c:pt idx="689">
                <c:v>6.9000000000000006E-2</c:v>
              </c:pt>
              <c:pt idx="690">
                <c:v>6.9099999999999995E-2</c:v>
              </c:pt>
              <c:pt idx="691">
                <c:v>6.9199999999999998E-2</c:v>
              </c:pt>
              <c:pt idx="692">
                <c:v>6.93E-2</c:v>
              </c:pt>
              <c:pt idx="693">
                <c:v>6.9400000000000003E-2</c:v>
              </c:pt>
              <c:pt idx="694">
                <c:v>6.9500000000000006E-2</c:v>
              </c:pt>
              <c:pt idx="695">
                <c:v>6.9599999999999995E-2</c:v>
              </c:pt>
              <c:pt idx="696">
                <c:v>6.9699999999999998E-2</c:v>
              </c:pt>
              <c:pt idx="697">
                <c:v>6.9800000000000001E-2</c:v>
              </c:pt>
              <c:pt idx="698">
                <c:v>6.9900000000000004E-2</c:v>
              </c:pt>
              <c:pt idx="699">
                <c:v>7.0000000000000007E-2</c:v>
              </c:pt>
              <c:pt idx="700">
                <c:v>7.0099999999999996E-2</c:v>
              </c:pt>
              <c:pt idx="701">
                <c:v>7.0199999999999999E-2</c:v>
              </c:pt>
              <c:pt idx="702">
                <c:v>7.0300000000000001E-2</c:v>
              </c:pt>
              <c:pt idx="703">
                <c:v>7.0400000000000004E-2</c:v>
              </c:pt>
              <c:pt idx="704">
                <c:v>7.0499999999999993E-2</c:v>
              </c:pt>
              <c:pt idx="705">
                <c:v>7.0599999999999996E-2</c:v>
              </c:pt>
              <c:pt idx="706">
                <c:v>7.0699999999999999E-2</c:v>
              </c:pt>
              <c:pt idx="707">
                <c:v>7.0800000000000002E-2</c:v>
              </c:pt>
              <c:pt idx="708">
                <c:v>7.0900000000000005E-2</c:v>
              </c:pt>
              <c:pt idx="709">
                <c:v>7.0999999999999994E-2</c:v>
              </c:pt>
              <c:pt idx="710">
                <c:v>7.1099999999999997E-2</c:v>
              </c:pt>
              <c:pt idx="711">
                <c:v>7.1199999999999999E-2</c:v>
              </c:pt>
              <c:pt idx="712">
                <c:v>7.1300000000000002E-2</c:v>
              </c:pt>
              <c:pt idx="713">
                <c:v>7.1400000000000005E-2</c:v>
              </c:pt>
              <c:pt idx="714">
                <c:v>7.1499999999999994E-2</c:v>
              </c:pt>
              <c:pt idx="715">
                <c:v>7.1599999999999997E-2</c:v>
              </c:pt>
              <c:pt idx="716">
                <c:v>7.17E-2</c:v>
              </c:pt>
              <c:pt idx="717">
                <c:v>7.1800000000000003E-2</c:v>
              </c:pt>
              <c:pt idx="718">
                <c:v>7.1900000000000006E-2</c:v>
              </c:pt>
              <c:pt idx="719">
                <c:v>7.1999999999999995E-2</c:v>
              </c:pt>
              <c:pt idx="720">
                <c:v>7.2099999999999997E-2</c:v>
              </c:pt>
              <c:pt idx="721">
                <c:v>7.22E-2</c:v>
              </c:pt>
              <c:pt idx="722">
                <c:v>7.2300000000000003E-2</c:v>
              </c:pt>
              <c:pt idx="723">
                <c:v>7.2400000000000006E-2</c:v>
              </c:pt>
              <c:pt idx="724">
                <c:v>7.2499999999999995E-2</c:v>
              </c:pt>
              <c:pt idx="725">
                <c:v>7.2599999999999998E-2</c:v>
              </c:pt>
              <c:pt idx="726">
                <c:v>7.2700000000000001E-2</c:v>
              </c:pt>
              <c:pt idx="727">
                <c:v>7.2800000000000004E-2</c:v>
              </c:pt>
              <c:pt idx="728">
                <c:v>7.2900000000000006E-2</c:v>
              </c:pt>
              <c:pt idx="729">
                <c:v>7.2999999999999995E-2</c:v>
              </c:pt>
              <c:pt idx="730">
                <c:v>7.3099999999999998E-2</c:v>
              </c:pt>
              <c:pt idx="731">
                <c:v>7.3200000000000001E-2</c:v>
              </c:pt>
              <c:pt idx="732">
                <c:v>7.3300000000000004E-2</c:v>
              </c:pt>
              <c:pt idx="733">
                <c:v>7.3400000000000007E-2</c:v>
              </c:pt>
              <c:pt idx="734">
                <c:v>7.3499999999999996E-2</c:v>
              </c:pt>
              <c:pt idx="735">
                <c:v>7.3599999999999999E-2</c:v>
              </c:pt>
              <c:pt idx="736">
                <c:v>7.3700000000000002E-2</c:v>
              </c:pt>
              <c:pt idx="737">
                <c:v>7.3800000000000004E-2</c:v>
              </c:pt>
              <c:pt idx="738">
                <c:v>7.3899999999999993E-2</c:v>
              </c:pt>
              <c:pt idx="739">
                <c:v>7.3999999999999996E-2</c:v>
              </c:pt>
              <c:pt idx="740">
                <c:v>7.4099999999999999E-2</c:v>
              </c:pt>
              <c:pt idx="741">
                <c:v>7.4200000000000002E-2</c:v>
              </c:pt>
              <c:pt idx="742">
                <c:v>7.4300000000000005E-2</c:v>
              </c:pt>
              <c:pt idx="743">
                <c:v>7.4399999999999994E-2</c:v>
              </c:pt>
              <c:pt idx="744">
                <c:v>7.4499999999999997E-2</c:v>
              </c:pt>
              <c:pt idx="745">
                <c:v>7.46E-2</c:v>
              </c:pt>
              <c:pt idx="746">
                <c:v>7.4700000000000003E-2</c:v>
              </c:pt>
              <c:pt idx="747">
                <c:v>7.4800000000000005E-2</c:v>
              </c:pt>
              <c:pt idx="748">
                <c:v>7.4899999999999994E-2</c:v>
              </c:pt>
              <c:pt idx="749">
                <c:v>7.4999999999999997E-2</c:v>
              </c:pt>
              <c:pt idx="750">
                <c:v>7.51E-2</c:v>
              </c:pt>
              <c:pt idx="751">
                <c:v>7.5200000000000003E-2</c:v>
              </c:pt>
              <c:pt idx="752">
                <c:v>7.5300000000000006E-2</c:v>
              </c:pt>
              <c:pt idx="753">
                <c:v>7.5399999999999995E-2</c:v>
              </c:pt>
              <c:pt idx="754">
                <c:v>7.5499999999999998E-2</c:v>
              </c:pt>
              <c:pt idx="755">
                <c:v>7.5600000000000001E-2</c:v>
              </c:pt>
              <c:pt idx="756">
                <c:v>7.5700000000000003E-2</c:v>
              </c:pt>
              <c:pt idx="757">
                <c:v>7.5800000000000006E-2</c:v>
              </c:pt>
              <c:pt idx="758">
                <c:v>7.5899999999999995E-2</c:v>
              </c:pt>
              <c:pt idx="759">
                <c:v>7.5999999999999998E-2</c:v>
              </c:pt>
              <c:pt idx="760">
                <c:v>7.6100000000000001E-2</c:v>
              </c:pt>
              <c:pt idx="761">
                <c:v>7.6200000000000004E-2</c:v>
              </c:pt>
              <c:pt idx="762">
                <c:v>7.6300000000000007E-2</c:v>
              </c:pt>
              <c:pt idx="763">
                <c:v>7.6399999999999996E-2</c:v>
              </c:pt>
              <c:pt idx="764">
                <c:v>7.6499999999999999E-2</c:v>
              </c:pt>
              <c:pt idx="765">
                <c:v>7.6600000000000001E-2</c:v>
              </c:pt>
              <c:pt idx="766">
                <c:v>7.6700000000000004E-2</c:v>
              </c:pt>
              <c:pt idx="767">
                <c:v>7.6799999999999993E-2</c:v>
              </c:pt>
              <c:pt idx="768">
                <c:v>7.6899999999999996E-2</c:v>
              </c:pt>
              <c:pt idx="769">
                <c:v>7.6999999999999999E-2</c:v>
              </c:pt>
              <c:pt idx="770">
                <c:v>7.7100000000000002E-2</c:v>
              </c:pt>
              <c:pt idx="771">
                <c:v>7.7200000000000005E-2</c:v>
              </c:pt>
              <c:pt idx="772">
                <c:v>7.7299999999999994E-2</c:v>
              </c:pt>
              <c:pt idx="773">
                <c:v>7.7399999999999997E-2</c:v>
              </c:pt>
              <c:pt idx="774">
                <c:v>7.7499999999999999E-2</c:v>
              </c:pt>
              <c:pt idx="775">
                <c:v>7.7600000000000002E-2</c:v>
              </c:pt>
              <c:pt idx="776">
                <c:v>7.7700000000000005E-2</c:v>
              </c:pt>
              <c:pt idx="777">
                <c:v>7.7799999999999994E-2</c:v>
              </c:pt>
              <c:pt idx="778">
                <c:v>7.7899999999999997E-2</c:v>
              </c:pt>
              <c:pt idx="779">
                <c:v>7.8E-2</c:v>
              </c:pt>
              <c:pt idx="780">
                <c:v>7.8100000000000003E-2</c:v>
              </c:pt>
              <c:pt idx="781">
                <c:v>7.8200000000000006E-2</c:v>
              </c:pt>
              <c:pt idx="782">
                <c:v>7.8299999999999995E-2</c:v>
              </c:pt>
              <c:pt idx="783">
                <c:v>7.8399999999999997E-2</c:v>
              </c:pt>
              <c:pt idx="784">
                <c:v>7.85E-2</c:v>
              </c:pt>
              <c:pt idx="785">
                <c:v>7.8600000000000003E-2</c:v>
              </c:pt>
              <c:pt idx="786">
                <c:v>7.8700000000000006E-2</c:v>
              </c:pt>
              <c:pt idx="787">
                <c:v>7.8799999999999995E-2</c:v>
              </c:pt>
              <c:pt idx="788">
                <c:v>7.8899999999999998E-2</c:v>
              </c:pt>
              <c:pt idx="789">
                <c:v>7.9000000000000001E-2</c:v>
              </c:pt>
              <c:pt idx="790">
                <c:v>7.9100000000000004E-2</c:v>
              </c:pt>
              <c:pt idx="791">
                <c:v>7.9200000000000007E-2</c:v>
              </c:pt>
              <c:pt idx="792">
                <c:v>7.9299999999999995E-2</c:v>
              </c:pt>
              <c:pt idx="793">
                <c:v>7.9399999999999998E-2</c:v>
              </c:pt>
              <c:pt idx="794">
                <c:v>7.9500000000000001E-2</c:v>
              </c:pt>
              <c:pt idx="795">
                <c:v>7.9600000000000004E-2</c:v>
              </c:pt>
              <c:pt idx="796">
                <c:v>7.9699999999999993E-2</c:v>
              </c:pt>
              <c:pt idx="797">
                <c:v>7.9799999999999996E-2</c:v>
              </c:pt>
              <c:pt idx="798">
                <c:v>7.9899999999999999E-2</c:v>
              </c:pt>
              <c:pt idx="799">
                <c:v>0.08</c:v>
              </c:pt>
              <c:pt idx="800">
                <c:v>8.0100000000000005E-2</c:v>
              </c:pt>
              <c:pt idx="801">
                <c:v>8.0199999999999994E-2</c:v>
              </c:pt>
              <c:pt idx="802">
                <c:v>8.0299999999999996E-2</c:v>
              </c:pt>
              <c:pt idx="803">
                <c:v>8.0399999999999999E-2</c:v>
              </c:pt>
              <c:pt idx="804">
                <c:v>8.0500000000000002E-2</c:v>
              </c:pt>
              <c:pt idx="805">
                <c:v>8.0600000000000005E-2</c:v>
              </c:pt>
              <c:pt idx="806">
                <c:v>8.0699999999999994E-2</c:v>
              </c:pt>
              <c:pt idx="807">
                <c:v>8.0799999999999997E-2</c:v>
              </c:pt>
              <c:pt idx="808">
                <c:v>8.09E-2</c:v>
              </c:pt>
              <c:pt idx="809">
                <c:v>8.1000000000000003E-2</c:v>
              </c:pt>
              <c:pt idx="810">
                <c:v>8.1100000000000005E-2</c:v>
              </c:pt>
              <c:pt idx="811">
                <c:v>8.1199999999999994E-2</c:v>
              </c:pt>
              <c:pt idx="812">
                <c:v>8.1299999999999997E-2</c:v>
              </c:pt>
              <c:pt idx="813">
                <c:v>8.14E-2</c:v>
              </c:pt>
              <c:pt idx="814">
                <c:v>8.1500000000000003E-2</c:v>
              </c:pt>
              <c:pt idx="815">
                <c:v>8.1600000000000006E-2</c:v>
              </c:pt>
              <c:pt idx="816">
                <c:v>8.1699999999999995E-2</c:v>
              </c:pt>
              <c:pt idx="817">
                <c:v>8.1799999999999998E-2</c:v>
              </c:pt>
              <c:pt idx="818">
                <c:v>8.1900000000000001E-2</c:v>
              </c:pt>
              <c:pt idx="819">
                <c:v>8.2000000000000003E-2</c:v>
              </c:pt>
              <c:pt idx="820">
                <c:v>8.2100000000000006E-2</c:v>
              </c:pt>
              <c:pt idx="821">
                <c:v>8.2199999999999995E-2</c:v>
              </c:pt>
              <c:pt idx="822">
                <c:v>8.2299999999999998E-2</c:v>
              </c:pt>
              <c:pt idx="823">
                <c:v>8.2400000000000001E-2</c:v>
              </c:pt>
              <c:pt idx="824">
                <c:v>8.2500000000000004E-2</c:v>
              </c:pt>
              <c:pt idx="825">
                <c:v>8.2600000000000007E-2</c:v>
              </c:pt>
              <c:pt idx="826">
                <c:v>8.2699999999999996E-2</c:v>
              </c:pt>
              <c:pt idx="827">
                <c:v>8.2799999999999999E-2</c:v>
              </c:pt>
              <c:pt idx="828">
                <c:v>8.2900000000000001E-2</c:v>
              </c:pt>
              <c:pt idx="829">
                <c:v>8.3000000000000004E-2</c:v>
              </c:pt>
              <c:pt idx="830">
                <c:v>8.3099999999999993E-2</c:v>
              </c:pt>
              <c:pt idx="831">
                <c:v>8.3199999999999996E-2</c:v>
              </c:pt>
              <c:pt idx="832">
                <c:v>8.3299999999999999E-2</c:v>
              </c:pt>
              <c:pt idx="833">
                <c:v>8.3400000000000002E-2</c:v>
              </c:pt>
              <c:pt idx="834">
                <c:v>8.3500000000000005E-2</c:v>
              </c:pt>
              <c:pt idx="835">
                <c:v>8.3599999999999994E-2</c:v>
              </c:pt>
              <c:pt idx="836">
                <c:v>8.3699999999999997E-2</c:v>
              </c:pt>
              <c:pt idx="837">
                <c:v>8.3799999999999999E-2</c:v>
              </c:pt>
              <c:pt idx="838">
                <c:v>8.3900000000000002E-2</c:v>
              </c:pt>
              <c:pt idx="839">
                <c:v>8.4000000000000005E-2</c:v>
              </c:pt>
              <c:pt idx="840">
                <c:v>8.4099999999999994E-2</c:v>
              </c:pt>
              <c:pt idx="841">
                <c:v>8.4199999999999997E-2</c:v>
              </c:pt>
              <c:pt idx="842">
                <c:v>8.43E-2</c:v>
              </c:pt>
              <c:pt idx="843">
                <c:v>8.4400000000000003E-2</c:v>
              </c:pt>
              <c:pt idx="844">
                <c:v>8.4500000000000006E-2</c:v>
              </c:pt>
              <c:pt idx="845">
                <c:v>8.4599999999999995E-2</c:v>
              </c:pt>
              <c:pt idx="846">
                <c:v>8.4699999999999998E-2</c:v>
              </c:pt>
              <c:pt idx="847">
                <c:v>8.48E-2</c:v>
              </c:pt>
              <c:pt idx="848">
                <c:v>8.4900000000000003E-2</c:v>
              </c:pt>
              <c:pt idx="849">
                <c:v>8.5000000000000006E-2</c:v>
              </c:pt>
              <c:pt idx="850">
                <c:v>8.5099999999999995E-2</c:v>
              </c:pt>
              <c:pt idx="851">
                <c:v>8.5199999999999998E-2</c:v>
              </c:pt>
              <c:pt idx="852">
                <c:v>8.5300000000000001E-2</c:v>
              </c:pt>
              <c:pt idx="853">
                <c:v>8.5400000000000004E-2</c:v>
              </c:pt>
              <c:pt idx="854">
                <c:v>8.5500000000000007E-2</c:v>
              </c:pt>
              <c:pt idx="855">
                <c:v>8.5599999999999996E-2</c:v>
              </c:pt>
              <c:pt idx="856">
                <c:v>8.5699999999999998E-2</c:v>
              </c:pt>
              <c:pt idx="857">
                <c:v>8.5800000000000001E-2</c:v>
              </c:pt>
              <c:pt idx="858">
                <c:v>8.5900000000000004E-2</c:v>
              </c:pt>
              <c:pt idx="859">
                <c:v>8.5999999999999993E-2</c:v>
              </c:pt>
              <c:pt idx="860">
                <c:v>8.6099999999999996E-2</c:v>
              </c:pt>
              <c:pt idx="861">
                <c:v>8.6199999999999999E-2</c:v>
              </c:pt>
              <c:pt idx="862">
                <c:v>8.6300000000000002E-2</c:v>
              </c:pt>
              <c:pt idx="863">
                <c:v>8.6400000000000005E-2</c:v>
              </c:pt>
              <c:pt idx="864">
                <c:v>8.6499999999999994E-2</c:v>
              </c:pt>
              <c:pt idx="865">
                <c:v>8.6599999999999996E-2</c:v>
              </c:pt>
              <c:pt idx="866">
                <c:v>8.6699999999999999E-2</c:v>
              </c:pt>
              <c:pt idx="867">
                <c:v>8.6800000000000002E-2</c:v>
              </c:pt>
              <c:pt idx="868">
                <c:v>8.6900000000000005E-2</c:v>
              </c:pt>
              <c:pt idx="869">
                <c:v>8.6999999999999994E-2</c:v>
              </c:pt>
              <c:pt idx="870">
                <c:v>8.7099999999999997E-2</c:v>
              </c:pt>
              <c:pt idx="871">
                <c:v>8.72E-2</c:v>
              </c:pt>
              <c:pt idx="872">
                <c:v>8.7300000000000003E-2</c:v>
              </c:pt>
              <c:pt idx="873">
                <c:v>8.7400000000000005E-2</c:v>
              </c:pt>
              <c:pt idx="874">
                <c:v>8.7499999999999994E-2</c:v>
              </c:pt>
              <c:pt idx="875">
                <c:v>8.7599999999999997E-2</c:v>
              </c:pt>
              <c:pt idx="876">
                <c:v>8.77E-2</c:v>
              </c:pt>
              <c:pt idx="877">
                <c:v>8.7800000000000003E-2</c:v>
              </c:pt>
              <c:pt idx="878">
                <c:v>8.7900000000000006E-2</c:v>
              </c:pt>
              <c:pt idx="879">
                <c:v>8.7999999999999995E-2</c:v>
              </c:pt>
              <c:pt idx="880">
                <c:v>8.8099999999999998E-2</c:v>
              </c:pt>
              <c:pt idx="881">
                <c:v>8.8200000000000001E-2</c:v>
              </c:pt>
              <c:pt idx="882">
                <c:v>8.8300000000000003E-2</c:v>
              </c:pt>
              <c:pt idx="883">
                <c:v>8.8400000000000006E-2</c:v>
              </c:pt>
              <c:pt idx="884">
                <c:v>8.8499999999999995E-2</c:v>
              </c:pt>
              <c:pt idx="885">
                <c:v>8.8599999999999998E-2</c:v>
              </c:pt>
              <c:pt idx="886">
                <c:v>8.8700000000000001E-2</c:v>
              </c:pt>
              <c:pt idx="887">
                <c:v>8.8800000000000004E-2</c:v>
              </c:pt>
              <c:pt idx="888">
                <c:v>8.8900000000000007E-2</c:v>
              </c:pt>
              <c:pt idx="889">
                <c:v>8.8999999999999996E-2</c:v>
              </c:pt>
              <c:pt idx="890">
                <c:v>8.9099999999999999E-2</c:v>
              </c:pt>
              <c:pt idx="891">
                <c:v>8.9200000000000002E-2</c:v>
              </c:pt>
              <c:pt idx="892">
                <c:v>8.9300000000000004E-2</c:v>
              </c:pt>
              <c:pt idx="893">
                <c:v>8.9399999999999993E-2</c:v>
              </c:pt>
              <c:pt idx="894">
                <c:v>8.9499999999999996E-2</c:v>
              </c:pt>
              <c:pt idx="895">
                <c:v>8.9599999999999999E-2</c:v>
              </c:pt>
              <c:pt idx="896">
                <c:v>8.9700000000000002E-2</c:v>
              </c:pt>
              <c:pt idx="897">
                <c:v>8.9800000000000005E-2</c:v>
              </c:pt>
              <c:pt idx="898">
                <c:v>8.9899999999999994E-2</c:v>
              </c:pt>
              <c:pt idx="899">
                <c:v>0.09</c:v>
              </c:pt>
              <c:pt idx="900">
                <c:v>9.01E-2</c:v>
              </c:pt>
              <c:pt idx="901">
                <c:v>9.0200000000000002E-2</c:v>
              </c:pt>
              <c:pt idx="902">
                <c:v>9.0300000000000005E-2</c:v>
              </c:pt>
              <c:pt idx="903">
                <c:v>9.0399999999999994E-2</c:v>
              </c:pt>
              <c:pt idx="904">
                <c:v>9.0499999999999997E-2</c:v>
              </c:pt>
              <c:pt idx="905">
                <c:v>9.06E-2</c:v>
              </c:pt>
              <c:pt idx="906">
                <c:v>9.0700000000000003E-2</c:v>
              </c:pt>
              <c:pt idx="907">
                <c:v>9.0800000000000006E-2</c:v>
              </c:pt>
              <c:pt idx="908">
                <c:v>9.0899999999999995E-2</c:v>
              </c:pt>
              <c:pt idx="909">
                <c:v>9.0999999999999998E-2</c:v>
              </c:pt>
              <c:pt idx="910">
                <c:v>9.11E-2</c:v>
              </c:pt>
              <c:pt idx="911">
                <c:v>9.1200000000000003E-2</c:v>
              </c:pt>
              <c:pt idx="912">
                <c:v>9.1300000000000006E-2</c:v>
              </c:pt>
              <c:pt idx="913">
                <c:v>9.1399999999999995E-2</c:v>
              </c:pt>
              <c:pt idx="914">
                <c:v>9.1499999999999998E-2</c:v>
              </c:pt>
              <c:pt idx="915">
                <c:v>9.1600000000000001E-2</c:v>
              </c:pt>
              <c:pt idx="916">
                <c:v>9.1700000000000004E-2</c:v>
              </c:pt>
              <c:pt idx="917">
                <c:v>9.1800000000000007E-2</c:v>
              </c:pt>
              <c:pt idx="918">
                <c:v>9.1899999999999996E-2</c:v>
              </c:pt>
              <c:pt idx="919">
                <c:v>9.1999999999999998E-2</c:v>
              </c:pt>
              <c:pt idx="920">
                <c:v>9.2100000000000001E-2</c:v>
              </c:pt>
              <c:pt idx="921">
                <c:v>9.2200000000000004E-2</c:v>
              </c:pt>
              <c:pt idx="922">
                <c:v>9.2299999999999993E-2</c:v>
              </c:pt>
              <c:pt idx="923">
                <c:v>9.2399999999999996E-2</c:v>
              </c:pt>
              <c:pt idx="924">
                <c:v>9.2499999999999999E-2</c:v>
              </c:pt>
              <c:pt idx="925">
                <c:v>9.2600000000000002E-2</c:v>
              </c:pt>
              <c:pt idx="926">
                <c:v>9.2700000000000005E-2</c:v>
              </c:pt>
              <c:pt idx="927">
                <c:v>9.2799999999999994E-2</c:v>
              </c:pt>
              <c:pt idx="928">
                <c:v>9.2899999999999996E-2</c:v>
              </c:pt>
              <c:pt idx="929">
                <c:v>9.2999999999999999E-2</c:v>
              </c:pt>
              <c:pt idx="930">
                <c:v>9.3100000000000002E-2</c:v>
              </c:pt>
              <c:pt idx="931">
                <c:v>9.3200000000000005E-2</c:v>
              </c:pt>
              <c:pt idx="932">
                <c:v>9.3299999999999994E-2</c:v>
              </c:pt>
              <c:pt idx="933">
                <c:v>9.3399999999999997E-2</c:v>
              </c:pt>
              <c:pt idx="934">
                <c:v>9.35E-2</c:v>
              </c:pt>
              <c:pt idx="935">
                <c:v>9.3600000000000003E-2</c:v>
              </c:pt>
              <c:pt idx="936">
                <c:v>9.3700000000000006E-2</c:v>
              </c:pt>
              <c:pt idx="937">
                <c:v>9.3799999999999994E-2</c:v>
              </c:pt>
              <c:pt idx="938">
                <c:v>9.3899999999999997E-2</c:v>
              </c:pt>
              <c:pt idx="939">
                <c:v>9.4E-2</c:v>
              </c:pt>
              <c:pt idx="940">
                <c:v>9.4100000000000003E-2</c:v>
              </c:pt>
              <c:pt idx="941">
                <c:v>9.4200000000000006E-2</c:v>
              </c:pt>
              <c:pt idx="942">
                <c:v>9.4299999999999995E-2</c:v>
              </c:pt>
              <c:pt idx="943">
                <c:v>9.4399999999999998E-2</c:v>
              </c:pt>
              <c:pt idx="944">
                <c:v>9.4500000000000001E-2</c:v>
              </c:pt>
              <c:pt idx="945">
                <c:v>9.4600000000000004E-2</c:v>
              </c:pt>
              <c:pt idx="946">
                <c:v>9.4700000000000006E-2</c:v>
              </c:pt>
              <c:pt idx="947">
                <c:v>9.4799999999999995E-2</c:v>
              </c:pt>
              <c:pt idx="948">
                <c:v>9.4899999999999998E-2</c:v>
              </c:pt>
              <c:pt idx="949">
                <c:v>9.5000000000000001E-2</c:v>
              </c:pt>
              <c:pt idx="950">
                <c:v>9.5100000000000004E-2</c:v>
              </c:pt>
              <c:pt idx="951">
                <c:v>9.5200000000000007E-2</c:v>
              </c:pt>
              <c:pt idx="952">
                <c:v>9.5299999999999996E-2</c:v>
              </c:pt>
              <c:pt idx="953">
                <c:v>9.5399999999999999E-2</c:v>
              </c:pt>
              <c:pt idx="954">
                <c:v>9.5500000000000002E-2</c:v>
              </c:pt>
              <c:pt idx="955">
                <c:v>9.5600000000000004E-2</c:v>
              </c:pt>
              <c:pt idx="956">
                <c:v>9.5699999999999993E-2</c:v>
              </c:pt>
              <c:pt idx="957">
                <c:v>9.5799999999999996E-2</c:v>
              </c:pt>
              <c:pt idx="958">
                <c:v>9.5899999999999999E-2</c:v>
              </c:pt>
              <c:pt idx="959">
                <c:v>9.6000000000000002E-2</c:v>
              </c:pt>
              <c:pt idx="960">
                <c:v>9.6100000000000005E-2</c:v>
              </c:pt>
              <c:pt idx="961">
                <c:v>9.6199999999999994E-2</c:v>
              </c:pt>
              <c:pt idx="962">
                <c:v>9.6299999999999997E-2</c:v>
              </c:pt>
              <c:pt idx="963">
                <c:v>9.64E-2</c:v>
              </c:pt>
              <c:pt idx="964">
                <c:v>9.6500000000000002E-2</c:v>
              </c:pt>
              <c:pt idx="965">
                <c:v>9.6600000000000005E-2</c:v>
              </c:pt>
              <c:pt idx="966">
                <c:v>9.6699999999999994E-2</c:v>
              </c:pt>
              <c:pt idx="967">
                <c:v>9.6799999999999997E-2</c:v>
              </c:pt>
              <c:pt idx="968">
                <c:v>9.69E-2</c:v>
              </c:pt>
              <c:pt idx="969">
                <c:v>9.7000000000000003E-2</c:v>
              </c:pt>
              <c:pt idx="970">
                <c:v>9.7100000000000006E-2</c:v>
              </c:pt>
              <c:pt idx="971">
                <c:v>9.7199999999999995E-2</c:v>
              </c:pt>
              <c:pt idx="972">
                <c:v>9.7299999999999998E-2</c:v>
              </c:pt>
              <c:pt idx="973">
                <c:v>9.74E-2</c:v>
              </c:pt>
              <c:pt idx="974">
                <c:v>9.7500000000000003E-2</c:v>
              </c:pt>
              <c:pt idx="975">
                <c:v>9.7600000000000006E-2</c:v>
              </c:pt>
              <c:pt idx="976">
                <c:v>9.7699999999999995E-2</c:v>
              </c:pt>
              <c:pt idx="977">
                <c:v>9.7799999999999998E-2</c:v>
              </c:pt>
              <c:pt idx="978">
                <c:v>9.7900000000000001E-2</c:v>
              </c:pt>
              <c:pt idx="979">
                <c:v>9.8000000000000004E-2</c:v>
              </c:pt>
              <c:pt idx="980">
                <c:v>9.8100000000000007E-2</c:v>
              </c:pt>
              <c:pt idx="981">
                <c:v>9.8199999999999996E-2</c:v>
              </c:pt>
              <c:pt idx="982">
                <c:v>9.8299999999999998E-2</c:v>
              </c:pt>
              <c:pt idx="983">
                <c:v>9.8400000000000001E-2</c:v>
              </c:pt>
              <c:pt idx="984">
                <c:v>9.8500000000000004E-2</c:v>
              </c:pt>
              <c:pt idx="985">
                <c:v>9.8599999999999993E-2</c:v>
              </c:pt>
              <c:pt idx="986">
                <c:v>9.8699999999999996E-2</c:v>
              </c:pt>
              <c:pt idx="987">
                <c:v>9.8799999999999999E-2</c:v>
              </c:pt>
              <c:pt idx="988">
                <c:v>9.8900000000000002E-2</c:v>
              </c:pt>
              <c:pt idx="989">
                <c:v>9.9000000000000005E-2</c:v>
              </c:pt>
              <c:pt idx="990">
                <c:v>9.9099999999999994E-2</c:v>
              </c:pt>
              <c:pt idx="991">
                <c:v>9.9199999999999997E-2</c:v>
              </c:pt>
              <c:pt idx="992">
                <c:v>9.9299999999999999E-2</c:v>
              </c:pt>
              <c:pt idx="993">
                <c:v>9.9400000000000002E-2</c:v>
              </c:pt>
              <c:pt idx="994">
                <c:v>9.9500000000000005E-2</c:v>
              </c:pt>
              <c:pt idx="995">
                <c:v>9.9599999999999994E-2</c:v>
              </c:pt>
              <c:pt idx="996">
                <c:v>9.9699999999999997E-2</c:v>
              </c:pt>
              <c:pt idx="997">
                <c:v>9.98E-2</c:v>
              </c:pt>
              <c:pt idx="998">
                <c:v>9.9900000000000003E-2</c:v>
              </c:pt>
              <c:pt idx="999">
                <c:v>0.1</c:v>
              </c:pt>
              <c:pt idx="1000">
                <c:v>0.10009999999999999</c:v>
              </c:pt>
              <c:pt idx="1001">
                <c:v>0.1002</c:v>
              </c:pt>
              <c:pt idx="1002">
                <c:v>0.1003</c:v>
              </c:pt>
              <c:pt idx="1003">
                <c:v>0.1004</c:v>
              </c:pt>
              <c:pt idx="1004">
                <c:v>0.10050000000000001</c:v>
              </c:pt>
              <c:pt idx="1005">
                <c:v>0.10059999999999999</c:v>
              </c:pt>
              <c:pt idx="1006">
                <c:v>0.1007</c:v>
              </c:pt>
              <c:pt idx="1007">
                <c:v>0.1008</c:v>
              </c:pt>
              <c:pt idx="1008">
                <c:v>0.1009</c:v>
              </c:pt>
              <c:pt idx="1009">
                <c:v>0.10100000000000001</c:v>
              </c:pt>
              <c:pt idx="1010">
                <c:v>0.1011</c:v>
              </c:pt>
              <c:pt idx="1011">
                <c:v>0.1012</c:v>
              </c:pt>
              <c:pt idx="1012">
                <c:v>0.1013</c:v>
              </c:pt>
              <c:pt idx="1013">
                <c:v>0.1014</c:v>
              </c:pt>
              <c:pt idx="1014">
                <c:v>0.10150000000000001</c:v>
              </c:pt>
              <c:pt idx="1015">
                <c:v>0.1016</c:v>
              </c:pt>
              <c:pt idx="1016">
                <c:v>0.1017</c:v>
              </c:pt>
              <c:pt idx="1017">
                <c:v>0.1018</c:v>
              </c:pt>
              <c:pt idx="1018">
                <c:v>0.1019</c:v>
              </c:pt>
              <c:pt idx="1019">
                <c:v>0.10199999999999999</c:v>
              </c:pt>
              <c:pt idx="1020">
                <c:v>0.1021</c:v>
              </c:pt>
              <c:pt idx="1021">
                <c:v>0.1022</c:v>
              </c:pt>
              <c:pt idx="1022">
                <c:v>0.1023</c:v>
              </c:pt>
              <c:pt idx="1023">
                <c:v>0.1024</c:v>
              </c:pt>
              <c:pt idx="1024">
                <c:v>0.10249999999999999</c:v>
              </c:pt>
              <c:pt idx="1025">
                <c:v>0.1026</c:v>
              </c:pt>
              <c:pt idx="1026">
                <c:v>0.1027</c:v>
              </c:pt>
              <c:pt idx="1027">
                <c:v>0.1028</c:v>
              </c:pt>
              <c:pt idx="1028">
                <c:v>0.10290000000000001</c:v>
              </c:pt>
              <c:pt idx="1029">
                <c:v>0.10299999999999999</c:v>
              </c:pt>
              <c:pt idx="1030">
                <c:v>0.1031</c:v>
              </c:pt>
              <c:pt idx="1031">
                <c:v>0.1032</c:v>
              </c:pt>
              <c:pt idx="1032">
                <c:v>0.1033</c:v>
              </c:pt>
              <c:pt idx="1033">
                <c:v>0.10340000000000001</c:v>
              </c:pt>
              <c:pt idx="1034">
                <c:v>0.10349999999999999</c:v>
              </c:pt>
              <c:pt idx="1035">
                <c:v>0.1036</c:v>
              </c:pt>
              <c:pt idx="1036">
                <c:v>0.1037</c:v>
              </c:pt>
              <c:pt idx="1037">
                <c:v>0.1038</c:v>
              </c:pt>
              <c:pt idx="1038">
                <c:v>0.10390000000000001</c:v>
              </c:pt>
              <c:pt idx="1039">
                <c:v>0.104</c:v>
              </c:pt>
              <c:pt idx="1040">
                <c:v>0.1041</c:v>
              </c:pt>
              <c:pt idx="1041">
                <c:v>0.1042</c:v>
              </c:pt>
              <c:pt idx="1042">
                <c:v>0.1043</c:v>
              </c:pt>
              <c:pt idx="1043">
                <c:v>0.10440000000000001</c:v>
              </c:pt>
              <c:pt idx="1044">
                <c:v>0.1045</c:v>
              </c:pt>
              <c:pt idx="1045">
                <c:v>0.1046</c:v>
              </c:pt>
              <c:pt idx="1046">
                <c:v>0.1047</c:v>
              </c:pt>
              <c:pt idx="1047">
                <c:v>0.1048</c:v>
              </c:pt>
              <c:pt idx="1048">
                <c:v>0.10489999999999999</c:v>
              </c:pt>
              <c:pt idx="1049">
                <c:v>0.105</c:v>
              </c:pt>
              <c:pt idx="1050">
                <c:v>0.1051</c:v>
              </c:pt>
              <c:pt idx="1051">
                <c:v>0.1052</c:v>
              </c:pt>
              <c:pt idx="1052">
                <c:v>0.1053</c:v>
              </c:pt>
              <c:pt idx="1053">
                <c:v>0.10539999999999999</c:v>
              </c:pt>
              <c:pt idx="1054">
                <c:v>0.1055</c:v>
              </c:pt>
              <c:pt idx="1055">
                <c:v>0.1056</c:v>
              </c:pt>
              <c:pt idx="1056">
                <c:v>0.1057</c:v>
              </c:pt>
              <c:pt idx="1057">
                <c:v>0.10580000000000001</c:v>
              </c:pt>
              <c:pt idx="1058">
                <c:v>0.10589999999999999</c:v>
              </c:pt>
              <c:pt idx="1059">
                <c:v>0.106</c:v>
              </c:pt>
              <c:pt idx="1060">
                <c:v>0.1061</c:v>
              </c:pt>
              <c:pt idx="1061">
                <c:v>0.1062</c:v>
              </c:pt>
              <c:pt idx="1062">
                <c:v>0.10630000000000001</c:v>
              </c:pt>
              <c:pt idx="1063">
                <c:v>0.10639999999999999</c:v>
              </c:pt>
              <c:pt idx="1064">
                <c:v>0.1065</c:v>
              </c:pt>
              <c:pt idx="1065">
                <c:v>0.1066</c:v>
              </c:pt>
              <c:pt idx="1066">
                <c:v>0.1067</c:v>
              </c:pt>
              <c:pt idx="1067">
                <c:v>0.10680000000000001</c:v>
              </c:pt>
              <c:pt idx="1068">
                <c:v>0.1069</c:v>
              </c:pt>
              <c:pt idx="1069">
                <c:v>0.107</c:v>
              </c:pt>
              <c:pt idx="1070">
                <c:v>0.1071</c:v>
              </c:pt>
              <c:pt idx="1071">
                <c:v>0.1072</c:v>
              </c:pt>
              <c:pt idx="1072">
                <c:v>0.10730000000000001</c:v>
              </c:pt>
              <c:pt idx="1073">
                <c:v>0.1074</c:v>
              </c:pt>
              <c:pt idx="1074">
                <c:v>0.1075</c:v>
              </c:pt>
              <c:pt idx="1075">
                <c:v>0.1076</c:v>
              </c:pt>
              <c:pt idx="1076">
                <c:v>0.1077</c:v>
              </c:pt>
              <c:pt idx="1077">
                <c:v>0.10780000000000001</c:v>
              </c:pt>
              <c:pt idx="1078">
                <c:v>0.1079</c:v>
              </c:pt>
              <c:pt idx="1079">
                <c:v>0.108</c:v>
              </c:pt>
              <c:pt idx="1080">
                <c:v>0.1081</c:v>
              </c:pt>
              <c:pt idx="1081">
                <c:v>0.1082</c:v>
              </c:pt>
              <c:pt idx="1082">
                <c:v>0.10829999999999999</c:v>
              </c:pt>
              <c:pt idx="1083">
                <c:v>0.1084</c:v>
              </c:pt>
              <c:pt idx="1084">
                <c:v>0.1085</c:v>
              </c:pt>
              <c:pt idx="1085">
                <c:v>0.1086</c:v>
              </c:pt>
              <c:pt idx="1086">
                <c:v>0.1087</c:v>
              </c:pt>
              <c:pt idx="1087">
                <c:v>0.10879999999999999</c:v>
              </c:pt>
              <c:pt idx="1088">
                <c:v>0.1089</c:v>
              </c:pt>
              <c:pt idx="1089">
                <c:v>0.109</c:v>
              </c:pt>
              <c:pt idx="1090">
                <c:v>0.1091</c:v>
              </c:pt>
              <c:pt idx="1091">
                <c:v>0.10920000000000001</c:v>
              </c:pt>
              <c:pt idx="1092">
                <c:v>0.10929999999999999</c:v>
              </c:pt>
              <c:pt idx="1093">
                <c:v>0.1094</c:v>
              </c:pt>
              <c:pt idx="1094">
                <c:v>0.1095</c:v>
              </c:pt>
              <c:pt idx="1095">
                <c:v>0.1096</c:v>
              </c:pt>
              <c:pt idx="1096">
                <c:v>0.10970000000000001</c:v>
              </c:pt>
              <c:pt idx="1097">
                <c:v>0.10979999999999999</c:v>
              </c:pt>
              <c:pt idx="1098">
                <c:v>0.1099</c:v>
              </c:pt>
              <c:pt idx="1099">
                <c:v>0.11</c:v>
              </c:pt>
              <c:pt idx="1100">
                <c:v>0.1101</c:v>
              </c:pt>
              <c:pt idx="1101">
                <c:v>0.11020000000000001</c:v>
              </c:pt>
              <c:pt idx="1102">
                <c:v>0.1103</c:v>
              </c:pt>
              <c:pt idx="1103">
                <c:v>0.1104</c:v>
              </c:pt>
              <c:pt idx="1104">
                <c:v>0.1105</c:v>
              </c:pt>
              <c:pt idx="1105">
                <c:v>0.1106</c:v>
              </c:pt>
              <c:pt idx="1106">
                <c:v>0.11070000000000001</c:v>
              </c:pt>
              <c:pt idx="1107">
                <c:v>0.1108</c:v>
              </c:pt>
              <c:pt idx="1108">
                <c:v>0.1109</c:v>
              </c:pt>
              <c:pt idx="1109">
                <c:v>0.111</c:v>
              </c:pt>
              <c:pt idx="1110">
                <c:v>0.1111</c:v>
              </c:pt>
              <c:pt idx="1111">
                <c:v>0.11119999999999999</c:v>
              </c:pt>
              <c:pt idx="1112">
                <c:v>0.1113</c:v>
              </c:pt>
              <c:pt idx="1113">
                <c:v>0.1114</c:v>
              </c:pt>
              <c:pt idx="1114">
                <c:v>0.1115</c:v>
              </c:pt>
              <c:pt idx="1115">
                <c:v>0.1116</c:v>
              </c:pt>
              <c:pt idx="1116">
                <c:v>0.11169999999999999</c:v>
              </c:pt>
              <c:pt idx="1117">
                <c:v>0.1118</c:v>
              </c:pt>
              <c:pt idx="1118">
                <c:v>0.1119</c:v>
              </c:pt>
              <c:pt idx="1119">
                <c:v>0.112</c:v>
              </c:pt>
              <c:pt idx="1120">
                <c:v>0.11210000000000001</c:v>
              </c:pt>
              <c:pt idx="1121">
                <c:v>0.11219999999999999</c:v>
              </c:pt>
              <c:pt idx="1122">
                <c:v>0.1123</c:v>
              </c:pt>
              <c:pt idx="1123">
                <c:v>0.1124</c:v>
              </c:pt>
              <c:pt idx="1124">
                <c:v>0.1125</c:v>
              </c:pt>
              <c:pt idx="1125">
                <c:v>0.11260000000000001</c:v>
              </c:pt>
              <c:pt idx="1126">
                <c:v>0.11269999999999999</c:v>
              </c:pt>
              <c:pt idx="1127">
                <c:v>0.1128</c:v>
              </c:pt>
              <c:pt idx="1128">
                <c:v>0.1129</c:v>
              </c:pt>
              <c:pt idx="1129">
                <c:v>0.113</c:v>
              </c:pt>
              <c:pt idx="1130">
                <c:v>0.11310000000000001</c:v>
              </c:pt>
              <c:pt idx="1131">
                <c:v>0.1132</c:v>
              </c:pt>
              <c:pt idx="1132">
                <c:v>0.1133</c:v>
              </c:pt>
              <c:pt idx="1133">
                <c:v>0.1134</c:v>
              </c:pt>
              <c:pt idx="1134">
                <c:v>0.1135</c:v>
              </c:pt>
              <c:pt idx="1135">
                <c:v>0.11360000000000001</c:v>
              </c:pt>
              <c:pt idx="1136">
                <c:v>0.1137</c:v>
              </c:pt>
              <c:pt idx="1137">
                <c:v>0.1138</c:v>
              </c:pt>
              <c:pt idx="1138">
                <c:v>0.1139</c:v>
              </c:pt>
              <c:pt idx="1139">
                <c:v>0.114</c:v>
              </c:pt>
              <c:pt idx="1140">
                <c:v>0.11409999999999999</c:v>
              </c:pt>
              <c:pt idx="1141">
                <c:v>0.1142</c:v>
              </c:pt>
              <c:pt idx="1142">
                <c:v>0.1143</c:v>
              </c:pt>
              <c:pt idx="1143">
                <c:v>0.1144</c:v>
              </c:pt>
              <c:pt idx="1144">
                <c:v>0.1145</c:v>
              </c:pt>
              <c:pt idx="1145">
                <c:v>0.11459999999999999</c:v>
              </c:pt>
              <c:pt idx="1146">
                <c:v>0.1147</c:v>
              </c:pt>
              <c:pt idx="1147">
                <c:v>0.1148</c:v>
              </c:pt>
              <c:pt idx="1148">
                <c:v>0.1149</c:v>
              </c:pt>
              <c:pt idx="1149">
                <c:v>0.115</c:v>
              </c:pt>
              <c:pt idx="1150">
                <c:v>0.11509999999999999</c:v>
              </c:pt>
              <c:pt idx="1151">
                <c:v>0.1152</c:v>
              </c:pt>
              <c:pt idx="1152">
                <c:v>0.1153</c:v>
              </c:pt>
              <c:pt idx="1153">
                <c:v>0.1154</c:v>
              </c:pt>
              <c:pt idx="1154">
                <c:v>0.11550000000000001</c:v>
              </c:pt>
              <c:pt idx="1155">
                <c:v>0.11559999999999999</c:v>
              </c:pt>
              <c:pt idx="1156">
                <c:v>0.1157</c:v>
              </c:pt>
              <c:pt idx="1157">
                <c:v>0.1158</c:v>
              </c:pt>
              <c:pt idx="1158">
                <c:v>0.1159</c:v>
              </c:pt>
              <c:pt idx="1159">
                <c:v>0.11600000000000001</c:v>
              </c:pt>
              <c:pt idx="1160">
                <c:v>0.11609999999999999</c:v>
              </c:pt>
              <c:pt idx="1161">
                <c:v>0.1162</c:v>
              </c:pt>
              <c:pt idx="1162">
                <c:v>0.1163</c:v>
              </c:pt>
              <c:pt idx="1163">
                <c:v>0.1164</c:v>
              </c:pt>
              <c:pt idx="1164">
                <c:v>0.11650000000000001</c:v>
              </c:pt>
              <c:pt idx="1165">
                <c:v>0.1166</c:v>
              </c:pt>
              <c:pt idx="1166">
                <c:v>0.1167</c:v>
              </c:pt>
              <c:pt idx="1167">
                <c:v>0.1168</c:v>
              </c:pt>
              <c:pt idx="1168">
                <c:v>0.1169</c:v>
              </c:pt>
              <c:pt idx="1169">
                <c:v>0.11700000000000001</c:v>
              </c:pt>
              <c:pt idx="1170">
                <c:v>0.1171</c:v>
              </c:pt>
              <c:pt idx="1171">
                <c:v>0.1172</c:v>
              </c:pt>
              <c:pt idx="1172">
                <c:v>0.1173</c:v>
              </c:pt>
              <c:pt idx="1173">
                <c:v>0.1174</c:v>
              </c:pt>
              <c:pt idx="1174">
                <c:v>0.11749999999999999</c:v>
              </c:pt>
              <c:pt idx="1175">
                <c:v>0.1176</c:v>
              </c:pt>
              <c:pt idx="1176">
                <c:v>0.1177</c:v>
              </c:pt>
              <c:pt idx="1177">
                <c:v>0.1178</c:v>
              </c:pt>
              <c:pt idx="1178">
                <c:v>0.1179</c:v>
              </c:pt>
              <c:pt idx="1179">
                <c:v>0.11799999999999999</c:v>
              </c:pt>
              <c:pt idx="1180">
                <c:v>0.1181</c:v>
              </c:pt>
              <c:pt idx="1181">
                <c:v>0.1182</c:v>
              </c:pt>
              <c:pt idx="1182">
                <c:v>0.1183</c:v>
              </c:pt>
              <c:pt idx="1183">
                <c:v>0.11840000000000001</c:v>
              </c:pt>
              <c:pt idx="1184">
                <c:v>0.11849999999999999</c:v>
              </c:pt>
              <c:pt idx="1185">
                <c:v>0.1186</c:v>
              </c:pt>
              <c:pt idx="1186">
                <c:v>0.1187</c:v>
              </c:pt>
              <c:pt idx="1187">
                <c:v>0.1188</c:v>
              </c:pt>
              <c:pt idx="1188">
                <c:v>0.11890000000000001</c:v>
              </c:pt>
              <c:pt idx="1189">
                <c:v>0.11899999999999999</c:v>
              </c:pt>
              <c:pt idx="1190">
                <c:v>0.1191</c:v>
              </c:pt>
              <c:pt idx="1191">
                <c:v>0.1192</c:v>
              </c:pt>
              <c:pt idx="1192">
                <c:v>0.1193</c:v>
              </c:pt>
              <c:pt idx="1193">
                <c:v>0.11940000000000001</c:v>
              </c:pt>
              <c:pt idx="1194">
                <c:v>0.1195</c:v>
              </c:pt>
              <c:pt idx="1195">
                <c:v>0.1196</c:v>
              </c:pt>
              <c:pt idx="1196">
                <c:v>0.1197</c:v>
              </c:pt>
              <c:pt idx="1197">
                <c:v>0.1198</c:v>
              </c:pt>
              <c:pt idx="1198">
                <c:v>0.11990000000000001</c:v>
              </c:pt>
              <c:pt idx="1199">
                <c:v>0.12</c:v>
              </c:pt>
              <c:pt idx="1200">
                <c:v>0.1201</c:v>
              </c:pt>
              <c:pt idx="1201">
                <c:v>0.1202</c:v>
              </c:pt>
              <c:pt idx="1202">
                <c:v>0.1203</c:v>
              </c:pt>
              <c:pt idx="1203">
                <c:v>0.12039999999999999</c:v>
              </c:pt>
              <c:pt idx="1204">
                <c:v>0.1205</c:v>
              </c:pt>
              <c:pt idx="1205">
                <c:v>0.1206</c:v>
              </c:pt>
              <c:pt idx="1206">
                <c:v>0.1207</c:v>
              </c:pt>
              <c:pt idx="1207">
                <c:v>0.1208</c:v>
              </c:pt>
              <c:pt idx="1208">
                <c:v>0.12089999999999999</c:v>
              </c:pt>
              <c:pt idx="1209">
                <c:v>0.121</c:v>
              </c:pt>
              <c:pt idx="1210">
                <c:v>0.1211</c:v>
              </c:pt>
              <c:pt idx="1211">
                <c:v>0.1212</c:v>
              </c:pt>
              <c:pt idx="1212">
                <c:v>0.12130000000000001</c:v>
              </c:pt>
              <c:pt idx="1213">
                <c:v>0.12139999999999999</c:v>
              </c:pt>
              <c:pt idx="1214">
                <c:v>0.1215</c:v>
              </c:pt>
              <c:pt idx="1215">
                <c:v>0.1216</c:v>
              </c:pt>
              <c:pt idx="1216">
                <c:v>0.1217</c:v>
              </c:pt>
              <c:pt idx="1217">
                <c:v>0.12180000000000001</c:v>
              </c:pt>
              <c:pt idx="1218">
                <c:v>0.12189999999999999</c:v>
              </c:pt>
              <c:pt idx="1219">
                <c:v>0.122</c:v>
              </c:pt>
              <c:pt idx="1220">
                <c:v>0.1221</c:v>
              </c:pt>
              <c:pt idx="1221">
                <c:v>0.1222</c:v>
              </c:pt>
              <c:pt idx="1222">
                <c:v>0.12230000000000001</c:v>
              </c:pt>
              <c:pt idx="1223">
                <c:v>0.12239999999999999</c:v>
              </c:pt>
              <c:pt idx="1224">
                <c:v>0.1225</c:v>
              </c:pt>
              <c:pt idx="1225">
                <c:v>0.1226</c:v>
              </c:pt>
              <c:pt idx="1226">
                <c:v>0.1227</c:v>
              </c:pt>
              <c:pt idx="1227">
                <c:v>0.12280000000000001</c:v>
              </c:pt>
              <c:pt idx="1228">
                <c:v>0.1229</c:v>
              </c:pt>
              <c:pt idx="1229">
                <c:v>0.123</c:v>
              </c:pt>
              <c:pt idx="1230">
                <c:v>0.1231</c:v>
              </c:pt>
              <c:pt idx="1231">
                <c:v>0.1232</c:v>
              </c:pt>
              <c:pt idx="1232">
                <c:v>0.12330000000000001</c:v>
              </c:pt>
              <c:pt idx="1233">
                <c:v>0.1234</c:v>
              </c:pt>
              <c:pt idx="1234">
                <c:v>0.1235</c:v>
              </c:pt>
              <c:pt idx="1235">
                <c:v>0.1236</c:v>
              </c:pt>
              <c:pt idx="1236">
                <c:v>0.1237</c:v>
              </c:pt>
              <c:pt idx="1237">
                <c:v>0.12379999999999999</c:v>
              </c:pt>
              <c:pt idx="1238">
                <c:v>0.1239</c:v>
              </c:pt>
              <c:pt idx="1239">
                <c:v>0.124</c:v>
              </c:pt>
              <c:pt idx="1240">
                <c:v>0.1241</c:v>
              </c:pt>
              <c:pt idx="1241">
                <c:v>0.1242</c:v>
              </c:pt>
              <c:pt idx="1242">
                <c:v>0.12429999999999999</c:v>
              </c:pt>
              <c:pt idx="1243">
                <c:v>0.1244</c:v>
              </c:pt>
              <c:pt idx="1244">
                <c:v>0.1245</c:v>
              </c:pt>
              <c:pt idx="1245">
                <c:v>0.1246</c:v>
              </c:pt>
              <c:pt idx="1246">
                <c:v>0.12470000000000001</c:v>
              </c:pt>
              <c:pt idx="1247">
                <c:v>0.12479999999999999</c:v>
              </c:pt>
              <c:pt idx="1248">
                <c:v>0.1249</c:v>
              </c:pt>
              <c:pt idx="1249">
                <c:v>0.125</c:v>
              </c:pt>
              <c:pt idx="1250">
                <c:v>0.12509999999999999</c:v>
              </c:pt>
              <c:pt idx="1251">
                <c:v>0.12520000000000001</c:v>
              </c:pt>
              <c:pt idx="1252">
                <c:v>0.12529999999999999</c:v>
              </c:pt>
              <c:pt idx="1253">
                <c:v>0.12540000000000001</c:v>
              </c:pt>
              <c:pt idx="1254">
                <c:v>0.1255</c:v>
              </c:pt>
              <c:pt idx="1255">
                <c:v>0.12559999999999999</c:v>
              </c:pt>
              <c:pt idx="1256">
                <c:v>0.12570000000000001</c:v>
              </c:pt>
              <c:pt idx="1257">
                <c:v>0.1258</c:v>
              </c:pt>
              <c:pt idx="1258">
                <c:v>0.12590000000000001</c:v>
              </c:pt>
              <c:pt idx="1259">
                <c:v>0.126</c:v>
              </c:pt>
              <c:pt idx="1260">
                <c:v>0.12609999999999999</c:v>
              </c:pt>
              <c:pt idx="1261">
                <c:v>0.12620000000000001</c:v>
              </c:pt>
              <c:pt idx="1262">
                <c:v>0.1263</c:v>
              </c:pt>
              <c:pt idx="1263">
                <c:v>0.12640000000000001</c:v>
              </c:pt>
              <c:pt idx="1264">
                <c:v>0.1265</c:v>
              </c:pt>
              <c:pt idx="1265">
                <c:v>0.12659999999999999</c:v>
              </c:pt>
              <c:pt idx="1266">
                <c:v>0.12670000000000001</c:v>
              </c:pt>
              <c:pt idx="1267">
                <c:v>0.1268</c:v>
              </c:pt>
              <c:pt idx="1268">
                <c:v>0.12690000000000001</c:v>
              </c:pt>
              <c:pt idx="1269">
                <c:v>0.127</c:v>
              </c:pt>
              <c:pt idx="1270">
                <c:v>0.12709999999999999</c:v>
              </c:pt>
              <c:pt idx="1271">
                <c:v>0.12720000000000001</c:v>
              </c:pt>
              <c:pt idx="1272">
                <c:v>0.1273</c:v>
              </c:pt>
              <c:pt idx="1273">
                <c:v>0.12740000000000001</c:v>
              </c:pt>
              <c:pt idx="1274">
                <c:v>0.1275</c:v>
              </c:pt>
              <c:pt idx="1275">
                <c:v>0.12759999999999999</c:v>
              </c:pt>
              <c:pt idx="1276">
                <c:v>0.12770000000000001</c:v>
              </c:pt>
              <c:pt idx="1277">
                <c:v>0.1278</c:v>
              </c:pt>
              <c:pt idx="1278">
                <c:v>0.12790000000000001</c:v>
              </c:pt>
              <c:pt idx="1279">
                <c:v>0.128</c:v>
              </c:pt>
              <c:pt idx="1280">
                <c:v>0.12809999999999999</c:v>
              </c:pt>
              <c:pt idx="1281">
                <c:v>0.12820000000000001</c:v>
              </c:pt>
              <c:pt idx="1282">
                <c:v>0.1283</c:v>
              </c:pt>
              <c:pt idx="1283">
                <c:v>0.12839999999999999</c:v>
              </c:pt>
              <c:pt idx="1284">
                <c:v>0.1285</c:v>
              </c:pt>
              <c:pt idx="1285">
                <c:v>0.12859999999999999</c:v>
              </c:pt>
              <c:pt idx="1286">
                <c:v>0.12870000000000001</c:v>
              </c:pt>
              <c:pt idx="1287">
                <c:v>0.1288</c:v>
              </c:pt>
              <c:pt idx="1288">
                <c:v>0.12889999999999999</c:v>
              </c:pt>
              <c:pt idx="1289">
                <c:v>0.129</c:v>
              </c:pt>
              <c:pt idx="1290">
                <c:v>0.12909999999999999</c:v>
              </c:pt>
              <c:pt idx="1291">
                <c:v>0.12920000000000001</c:v>
              </c:pt>
              <c:pt idx="1292">
                <c:v>0.1293</c:v>
              </c:pt>
              <c:pt idx="1293">
                <c:v>0.12939999999999999</c:v>
              </c:pt>
              <c:pt idx="1294">
                <c:v>0.1295</c:v>
              </c:pt>
              <c:pt idx="1295">
                <c:v>0.12959999999999999</c:v>
              </c:pt>
              <c:pt idx="1296">
                <c:v>0.12970000000000001</c:v>
              </c:pt>
              <c:pt idx="1297">
                <c:v>0.1298</c:v>
              </c:pt>
              <c:pt idx="1298">
                <c:v>0.12989999999999999</c:v>
              </c:pt>
              <c:pt idx="1299">
                <c:v>0.13</c:v>
              </c:pt>
              <c:pt idx="1300">
                <c:v>0.13009999999999999</c:v>
              </c:pt>
              <c:pt idx="1301">
                <c:v>0.13020000000000001</c:v>
              </c:pt>
              <c:pt idx="1302">
                <c:v>0.1303</c:v>
              </c:pt>
              <c:pt idx="1303">
                <c:v>0.13039999999999999</c:v>
              </c:pt>
              <c:pt idx="1304">
                <c:v>0.1305</c:v>
              </c:pt>
              <c:pt idx="1305">
                <c:v>0.13059999999999999</c:v>
              </c:pt>
              <c:pt idx="1306">
                <c:v>0.13070000000000001</c:v>
              </c:pt>
              <c:pt idx="1307">
                <c:v>0.1308</c:v>
              </c:pt>
              <c:pt idx="1308">
                <c:v>0.13089999999999999</c:v>
              </c:pt>
              <c:pt idx="1309">
                <c:v>0.13100000000000001</c:v>
              </c:pt>
              <c:pt idx="1310">
                <c:v>0.13109999999999999</c:v>
              </c:pt>
              <c:pt idx="1311">
                <c:v>0.13120000000000001</c:v>
              </c:pt>
              <c:pt idx="1312">
                <c:v>0.1313</c:v>
              </c:pt>
              <c:pt idx="1313">
                <c:v>0.13139999999999999</c:v>
              </c:pt>
              <c:pt idx="1314">
                <c:v>0.13150000000000001</c:v>
              </c:pt>
              <c:pt idx="1315">
                <c:v>0.13159999999999999</c:v>
              </c:pt>
              <c:pt idx="1316">
                <c:v>0.13170000000000001</c:v>
              </c:pt>
              <c:pt idx="1317">
                <c:v>0.1318</c:v>
              </c:pt>
              <c:pt idx="1318">
                <c:v>0.13189999999999999</c:v>
              </c:pt>
              <c:pt idx="1319">
                <c:v>0.13200000000000001</c:v>
              </c:pt>
              <c:pt idx="1320">
                <c:v>0.1321</c:v>
              </c:pt>
              <c:pt idx="1321">
                <c:v>0.13220000000000001</c:v>
              </c:pt>
              <c:pt idx="1322">
                <c:v>0.1323</c:v>
              </c:pt>
              <c:pt idx="1323">
                <c:v>0.13239999999999999</c:v>
              </c:pt>
              <c:pt idx="1324">
                <c:v>0.13250000000000001</c:v>
              </c:pt>
              <c:pt idx="1325">
                <c:v>0.1326</c:v>
              </c:pt>
              <c:pt idx="1326">
                <c:v>0.13270000000000001</c:v>
              </c:pt>
              <c:pt idx="1327">
                <c:v>0.1328</c:v>
              </c:pt>
              <c:pt idx="1328">
                <c:v>0.13289999999999999</c:v>
              </c:pt>
              <c:pt idx="1329">
                <c:v>0.13300000000000001</c:v>
              </c:pt>
              <c:pt idx="1330">
                <c:v>0.1331</c:v>
              </c:pt>
              <c:pt idx="1331">
                <c:v>0.13320000000000001</c:v>
              </c:pt>
              <c:pt idx="1332">
                <c:v>0.1333</c:v>
              </c:pt>
              <c:pt idx="1333">
                <c:v>0.13339999999999999</c:v>
              </c:pt>
              <c:pt idx="1334">
                <c:v>0.13350000000000001</c:v>
              </c:pt>
              <c:pt idx="1335">
                <c:v>0.1336</c:v>
              </c:pt>
              <c:pt idx="1336">
                <c:v>0.13370000000000001</c:v>
              </c:pt>
              <c:pt idx="1337">
                <c:v>0.1338</c:v>
              </c:pt>
              <c:pt idx="1338">
                <c:v>0.13389999999999999</c:v>
              </c:pt>
              <c:pt idx="1339">
                <c:v>0.13400000000000001</c:v>
              </c:pt>
              <c:pt idx="1340">
                <c:v>0.1341</c:v>
              </c:pt>
              <c:pt idx="1341">
                <c:v>0.13420000000000001</c:v>
              </c:pt>
              <c:pt idx="1342">
                <c:v>0.1343</c:v>
              </c:pt>
              <c:pt idx="1343">
                <c:v>0.13439999999999999</c:v>
              </c:pt>
              <c:pt idx="1344">
                <c:v>0.13450000000000001</c:v>
              </c:pt>
              <c:pt idx="1345">
                <c:v>0.1346</c:v>
              </c:pt>
              <c:pt idx="1346">
                <c:v>0.13469999999999999</c:v>
              </c:pt>
              <c:pt idx="1347">
                <c:v>0.1348</c:v>
              </c:pt>
              <c:pt idx="1348">
                <c:v>0.13489999999999999</c:v>
              </c:pt>
              <c:pt idx="1349">
                <c:v>0.13500000000000001</c:v>
              </c:pt>
              <c:pt idx="1350">
                <c:v>0.1351</c:v>
              </c:pt>
              <c:pt idx="1351">
                <c:v>0.13519999999999999</c:v>
              </c:pt>
              <c:pt idx="1352">
                <c:v>0.1353</c:v>
              </c:pt>
              <c:pt idx="1353">
                <c:v>0.13539999999999999</c:v>
              </c:pt>
              <c:pt idx="1354">
                <c:v>0.13550000000000001</c:v>
              </c:pt>
              <c:pt idx="1355">
                <c:v>0.1356</c:v>
              </c:pt>
              <c:pt idx="1356">
                <c:v>0.13569999999999999</c:v>
              </c:pt>
              <c:pt idx="1357">
                <c:v>0.1358</c:v>
              </c:pt>
              <c:pt idx="1358">
                <c:v>0.13589999999999999</c:v>
              </c:pt>
              <c:pt idx="1359">
                <c:v>0.13600000000000001</c:v>
              </c:pt>
              <c:pt idx="1360">
                <c:v>0.1361</c:v>
              </c:pt>
              <c:pt idx="1361">
                <c:v>0.13619999999999999</c:v>
              </c:pt>
              <c:pt idx="1362">
                <c:v>0.1363</c:v>
              </c:pt>
              <c:pt idx="1363">
                <c:v>0.13639999999999999</c:v>
              </c:pt>
              <c:pt idx="1364">
                <c:v>0.13650000000000001</c:v>
              </c:pt>
              <c:pt idx="1365">
                <c:v>0.1366</c:v>
              </c:pt>
              <c:pt idx="1366">
                <c:v>0.13669999999999999</c:v>
              </c:pt>
              <c:pt idx="1367">
                <c:v>0.1368</c:v>
              </c:pt>
              <c:pt idx="1368">
                <c:v>0.13689999999999999</c:v>
              </c:pt>
              <c:pt idx="1369">
                <c:v>0.13700000000000001</c:v>
              </c:pt>
              <c:pt idx="1370">
                <c:v>0.1371</c:v>
              </c:pt>
              <c:pt idx="1371">
                <c:v>0.13719999999999999</c:v>
              </c:pt>
              <c:pt idx="1372">
                <c:v>0.13730000000000001</c:v>
              </c:pt>
              <c:pt idx="1373">
                <c:v>0.13739999999999999</c:v>
              </c:pt>
              <c:pt idx="1374">
                <c:v>0.13750000000000001</c:v>
              </c:pt>
              <c:pt idx="1375">
                <c:v>0.1376</c:v>
              </c:pt>
              <c:pt idx="1376">
                <c:v>0.13769999999999999</c:v>
              </c:pt>
              <c:pt idx="1377">
                <c:v>0.13780000000000001</c:v>
              </c:pt>
              <c:pt idx="1378">
                <c:v>0.13789999999999999</c:v>
              </c:pt>
              <c:pt idx="1379">
                <c:v>0.13800000000000001</c:v>
              </c:pt>
              <c:pt idx="1380">
                <c:v>0.1381</c:v>
              </c:pt>
              <c:pt idx="1381">
                <c:v>0.13819999999999999</c:v>
              </c:pt>
              <c:pt idx="1382">
                <c:v>0.13830000000000001</c:v>
              </c:pt>
              <c:pt idx="1383">
                <c:v>0.1384</c:v>
              </c:pt>
              <c:pt idx="1384">
                <c:v>0.13850000000000001</c:v>
              </c:pt>
              <c:pt idx="1385">
                <c:v>0.1386</c:v>
              </c:pt>
              <c:pt idx="1386">
                <c:v>0.13869999999999999</c:v>
              </c:pt>
              <c:pt idx="1387">
                <c:v>0.13880000000000001</c:v>
              </c:pt>
              <c:pt idx="1388">
                <c:v>0.1389</c:v>
              </c:pt>
              <c:pt idx="1389">
                <c:v>0.13900000000000001</c:v>
              </c:pt>
              <c:pt idx="1390">
                <c:v>0.1391</c:v>
              </c:pt>
              <c:pt idx="1391">
                <c:v>0.13919999999999999</c:v>
              </c:pt>
              <c:pt idx="1392">
                <c:v>0.13930000000000001</c:v>
              </c:pt>
              <c:pt idx="1393">
                <c:v>0.1394</c:v>
              </c:pt>
              <c:pt idx="1394">
                <c:v>0.13950000000000001</c:v>
              </c:pt>
              <c:pt idx="1395">
                <c:v>0.1396</c:v>
              </c:pt>
              <c:pt idx="1396">
                <c:v>0.13969999999999999</c:v>
              </c:pt>
              <c:pt idx="1397">
                <c:v>0.13980000000000001</c:v>
              </c:pt>
              <c:pt idx="1398">
                <c:v>0.1399</c:v>
              </c:pt>
              <c:pt idx="1399">
                <c:v>0.14000000000000001</c:v>
              </c:pt>
              <c:pt idx="1400">
                <c:v>0.1401</c:v>
              </c:pt>
              <c:pt idx="1401">
                <c:v>0.14019999999999999</c:v>
              </c:pt>
              <c:pt idx="1402">
                <c:v>0.14030000000000001</c:v>
              </c:pt>
              <c:pt idx="1403">
                <c:v>0.1404</c:v>
              </c:pt>
              <c:pt idx="1404">
                <c:v>0.14050000000000001</c:v>
              </c:pt>
              <c:pt idx="1405">
                <c:v>0.1406</c:v>
              </c:pt>
              <c:pt idx="1406">
                <c:v>0.14069999999999999</c:v>
              </c:pt>
              <c:pt idx="1407">
                <c:v>0.14080000000000001</c:v>
              </c:pt>
              <c:pt idx="1408">
                <c:v>0.1409</c:v>
              </c:pt>
              <c:pt idx="1409">
                <c:v>0.14099999999999999</c:v>
              </c:pt>
              <c:pt idx="1410">
                <c:v>0.1411</c:v>
              </c:pt>
              <c:pt idx="1411">
                <c:v>0.14119999999999999</c:v>
              </c:pt>
              <c:pt idx="1412">
                <c:v>0.14130000000000001</c:v>
              </c:pt>
              <c:pt idx="1413">
                <c:v>0.1414</c:v>
              </c:pt>
              <c:pt idx="1414">
                <c:v>0.14149999999999999</c:v>
              </c:pt>
              <c:pt idx="1415">
                <c:v>0.1416</c:v>
              </c:pt>
              <c:pt idx="1416">
                <c:v>0.14169999999999999</c:v>
              </c:pt>
              <c:pt idx="1417">
                <c:v>0.14180000000000001</c:v>
              </c:pt>
              <c:pt idx="1418">
                <c:v>0.1419</c:v>
              </c:pt>
              <c:pt idx="1419">
                <c:v>0.14199999999999999</c:v>
              </c:pt>
              <c:pt idx="1420">
                <c:v>0.1421</c:v>
              </c:pt>
              <c:pt idx="1421">
                <c:v>0.14219999999999999</c:v>
              </c:pt>
              <c:pt idx="1422">
                <c:v>0.14230000000000001</c:v>
              </c:pt>
              <c:pt idx="1423">
                <c:v>0.1424</c:v>
              </c:pt>
              <c:pt idx="1424">
                <c:v>0.14249999999999999</c:v>
              </c:pt>
              <c:pt idx="1425">
                <c:v>0.1426</c:v>
              </c:pt>
              <c:pt idx="1426">
                <c:v>0.14269999999999999</c:v>
              </c:pt>
              <c:pt idx="1427">
                <c:v>0.14280000000000001</c:v>
              </c:pt>
              <c:pt idx="1428">
                <c:v>0.1429</c:v>
              </c:pt>
              <c:pt idx="1429">
                <c:v>0.14299999999999999</c:v>
              </c:pt>
              <c:pt idx="1430">
                <c:v>0.1431</c:v>
              </c:pt>
              <c:pt idx="1431">
                <c:v>0.14319999999999999</c:v>
              </c:pt>
              <c:pt idx="1432">
                <c:v>0.14330000000000001</c:v>
              </c:pt>
              <c:pt idx="1433">
                <c:v>0.1434</c:v>
              </c:pt>
              <c:pt idx="1434">
                <c:v>0.14349999999999999</c:v>
              </c:pt>
              <c:pt idx="1435">
                <c:v>0.14360000000000001</c:v>
              </c:pt>
              <c:pt idx="1436">
                <c:v>0.14369999999999999</c:v>
              </c:pt>
              <c:pt idx="1437">
                <c:v>0.14380000000000001</c:v>
              </c:pt>
              <c:pt idx="1438">
                <c:v>0.1439</c:v>
              </c:pt>
              <c:pt idx="1439">
                <c:v>0.14399999999999999</c:v>
              </c:pt>
              <c:pt idx="1440">
                <c:v>0.14410000000000001</c:v>
              </c:pt>
              <c:pt idx="1441">
                <c:v>0.14419999999999999</c:v>
              </c:pt>
              <c:pt idx="1442">
                <c:v>0.14430000000000001</c:v>
              </c:pt>
              <c:pt idx="1443">
                <c:v>0.1444</c:v>
              </c:pt>
              <c:pt idx="1444">
                <c:v>0.14449999999999999</c:v>
              </c:pt>
              <c:pt idx="1445">
                <c:v>0.14460000000000001</c:v>
              </c:pt>
              <c:pt idx="1446">
                <c:v>0.1447</c:v>
              </c:pt>
              <c:pt idx="1447">
                <c:v>0.14480000000000001</c:v>
              </c:pt>
              <c:pt idx="1448">
                <c:v>0.1449</c:v>
              </c:pt>
              <c:pt idx="1449">
                <c:v>0.14499999999999999</c:v>
              </c:pt>
              <c:pt idx="1450">
                <c:v>0.14510000000000001</c:v>
              </c:pt>
              <c:pt idx="1451">
                <c:v>0.1452</c:v>
              </c:pt>
              <c:pt idx="1452">
                <c:v>0.14530000000000001</c:v>
              </c:pt>
              <c:pt idx="1453">
                <c:v>0.1454</c:v>
              </c:pt>
              <c:pt idx="1454">
                <c:v>0.14549999999999999</c:v>
              </c:pt>
              <c:pt idx="1455">
                <c:v>0.14560000000000001</c:v>
              </c:pt>
              <c:pt idx="1456">
                <c:v>0.1457</c:v>
              </c:pt>
              <c:pt idx="1457">
                <c:v>0.14580000000000001</c:v>
              </c:pt>
              <c:pt idx="1458">
                <c:v>0.1459</c:v>
              </c:pt>
              <c:pt idx="1459">
                <c:v>0.14599999999999999</c:v>
              </c:pt>
              <c:pt idx="1460">
                <c:v>0.14610000000000001</c:v>
              </c:pt>
              <c:pt idx="1461">
                <c:v>0.1462</c:v>
              </c:pt>
              <c:pt idx="1462">
                <c:v>0.14630000000000001</c:v>
              </c:pt>
              <c:pt idx="1463">
                <c:v>0.1464</c:v>
              </c:pt>
              <c:pt idx="1464">
                <c:v>0.14649999999999999</c:v>
              </c:pt>
              <c:pt idx="1465">
                <c:v>0.14660000000000001</c:v>
              </c:pt>
              <c:pt idx="1466">
                <c:v>0.1467</c:v>
              </c:pt>
              <c:pt idx="1467">
                <c:v>0.14680000000000001</c:v>
              </c:pt>
              <c:pt idx="1468">
                <c:v>0.1469</c:v>
              </c:pt>
              <c:pt idx="1469">
                <c:v>0.14699999999999999</c:v>
              </c:pt>
              <c:pt idx="1470">
                <c:v>0.14710000000000001</c:v>
              </c:pt>
              <c:pt idx="1471">
                <c:v>0.1472</c:v>
              </c:pt>
              <c:pt idx="1472">
                <c:v>0.14729999999999999</c:v>
              </c:pt>
              <c:pt idx="1473">
                <c:v>0.1474</c:v>
              </c:pt>
              <c:pt idx="1474">
                <c:v>0.14749999999999999</c:v>
              </c:pt>
              <c:pt idx="1475">
                <c:v>0.14760000000000001</c:v>
              </c:pt>
              <c:pt idx="1476">
                <c:v>0.1477</c:v>
              </c:pt>
              <c:pt idx="1477">
                <c:v>0.14779999999999999</c:v>
              </c:pt>
              <c:pt idx="1478">
                <c:v>0.1479</c:v>
              </c:pt>
              <c:pt idx="1479">
                <c:v>0.14799999999999999</c:v>
              </c:pt>
              <c:pt idx="1480">
                <c:v>0.14810000000000001</c:v>
              </c:pt>
              <c:pt idx="1481">
                <c:v>0.1482</c:v>
              </c:pt>
              <c:pt idx="1482">
                <c:v>0.14829999999999999</c:v>
              </c:pt>
              <c:pt idx="1483">
                <c:v>0.1484</c:v>
              </c:pt>
              <c:pt idx="1484">
                <c:v>0.14849999999999999</c:v>
              </c:pt>
              <c:pt idx="1485">
                <c:v>0.14860000000000001</c:v>
              </c:pt>
              <c:pt idx="1486">
                <c:v>0.1487</c:v>
              </c:pt>
              <c:pt idx="1487">
                <c:v>0.14879999999999999</c:v>
              </c:pt>
              <c:pt idx="1488">
                <c:v>0.1489</c:v>
              </c:pt>
              <c:pt idx="1489">
                <c:v>0.14899999999999999</c:v>
              </c:pt>
              <c:pt idx="1490">
                <c:v>0.14910000000000001</c:v>
              </c:pt>
              <c:pt idx="1491">
                <c:v>0.1492</c:v>
              </c:pt>
              <c:pt idx="1492">
                <c:v>0.14929999999999999</c:v>
              </c:pt>
              <c:pt idx="1493">
                <c:v>0.14940000000000001</c:v>
              </c:pt>
              <c:pt idx="1494">
                <c:v>0.14949999999999999</c:v>
              </c:pt>
              <c:pt idx="1495">
                <c:v>0.14960000000000001</c:v>
              </c:pt>
              <c:pt idx="1496">
                <c:v>0.1497</c:v>
              </c:pt>
              <c:pt idx="1497">
                <c:v>0.14979999999999999</c:v>
              </c:pt>
              <c:pt idx="1498">
                <c:v>0.14990000000000001</c:v>
              </c:pt>
              <c:pt idx="1499">
                <c:v>0.15</c:v>
              </c:pt>
              <c:pt idx="1500">
                <c:v>0.15010000000000001</c:v>
              </c:pt>
              <c:pt idx="1501">
                <c:v>0.1502</c:v>
              </c:pt>
              <c:pt idx="1502">
                <c:v>0.15029999999999999</c:v>
              </c:pt>
              <c:pt idx="1503">
                <c:v>0.15040000000000001</c:v>
              </c:pt>
              <c:pt idx="1504">
                <c:v>0.15049999999999999</c:v>
              </c:pt>
              <c:pt idx="1505">
                <c:v>0.15060000000000001</c:v>
              </c:pt>
              <c:pt idx="1506">
                <c:v>0.1507</c:v>
              </c:pt>
              <c:pt idx="1507">
                <c:v>0.15079999999999999</c:v>
              </c:pt>
              <c:pt idx="1508">
                <c:v>0.15090000000000001</c:v>
              </c:pt>
              <c:pt idx="1509">
                <c:v>0.151</c:v>
              </c:pt>
              <c:pt idx="1510">
                <c:v>0.15110000000000001</c:v>
              </c:pt>
              <c:pt idx="1511">
                <c:v>0.1512</c:v>
              </c:pt>
              <c:pt idx="1512">
                <c:v>0.15129999999999999</c:v>
              </c:pt>
              <c:pt idx="1513">
                <c:v>0.15140000000000001</c:v>
              </c:pt>
              <c:pt idx="1514">
                <c:v>0.1515</c:v>
              </c:pt>
              <c:pt idx="1515">
                <c:v>0.15160000000000001</c:v>
              </c:pt>
              <c:pt idx="1516">
                <c:v>0.1517</c:v>
              </c:pt>
              <c:pt idx="1517">
                <c:v>0.15179999999999999</c:v>
              </c:pt>
              <c:pt idx="1518">
                <c:v>0.15190000000000001</c:v>
              </c:pt>
              <c:pt idx="1519">
                <c:v>0.152</c:v>
              </c:pt>
              <c:pt idx="1520">
                <c:v>0.15210000000000001</c:v>
              </c:pt>
              <c:pt idx="1521">
                <c:v>0.1522</c:v>
              </c:pt>
              <c:pt idx="1522">
                <c:v>0.15229999999999999</c:v>
              </c:pt>
              <c:pt idx="1523">
                <c:v>0.15240000000000001</c:v>
              </c:pt>
              <c:pt idx="1524">
                <c:v>0.1525</c:v>
              </c:pt>
              <c:pt idx="1525">
                <c:v>0.15260000000000001</c:v>
              </c:pt>
              <c:pt idx="1526">
                <c:v>0.1527</c:v>
              </c:pt>
              <c:pt idx="1527">
                <c:v>0.15279999999999999</c:v>
              </c:pt>
              <c:pt idx="1528">
                <c:v>0.15290000000000001</c:v>
              </c:pt>
              <c:pt idx="1529">
                <c:v>0.153</c:v>
              </c:pt>
              <c:pt idx="1530">
                <c:v>0.15310000000000001</c:v>
              </c:pt>
              <c:pt idx="1531">
                <c:v>0.1532</c:v>
              </c:pt>
              <c:pt idx="1532">
                <c:v>0.15329999999999999</c:v>
              </c:pt>
              <c:pt idx="1533">
                <c:v>0.15340000000000001</c:v>
              </c:pt>
              <c:pt idx="1534">
                <c:v>0.1535</c:v>
              </c:pt>
              <c:pt idx="1535">
                <c:v>0.15359999999999999</c:v>
              </c:pt>
              <c:pt idx="1536">
                <c:v>0.1537</c:v>
              </c:pt>
              <c:pt idx="1537">
                <c:v>0.15379999999999999</c:v>
              </c:pt>
              <c:pt idx="1538">
                <c:v>0.15390000000000001</c:v>
              </c:pt>
              <c:pt idx="1539">
                <c:v>0.154</c:v>
              </c:pt>
              <c:pt idx="1540">
                <c:v>0.15409999999999999</c:v>
              </c:pt>
              <c:pt idx="1541">
                <c:v>0.1542</c:v>
              </c:pt>
              <c:pt idx="1542">
                <c:v>0.15429999999999999</c:v>
              </c:pt>
              <c:pt idx="1543">
                <c:v>0.15440000000000001</c:v>
              </c:pt>
              <c:pt idx="1544">
                <c:v>0.1545</c:v>
              </c:pt>
              <c:pt idx="1545">
                <c:v>0.15459999999999999</c:v>
              </c:pt>
              <c:pt idx="1546">
                <c:v>0.1547</c:v>
              </c:pt>
              <c:pt idx="1547">
                <c:v>0.15479999999999999</c:v>
              </c:pt>
              <c:pt idx="1548">
                <c:v>0.15490000000000001</c:v>
              </c:pt>
              <c:pt idx="1549">
                <c:v>0.155</c:v>
              </c:pt>
              <c:pt idx="1550">
                <c:v>0.15509999999999999</c:v>
              </c:pt>
              <c:pt idx="1551">
                <c:v>0.1552</c:v>
              </c:pt>
              <c:pt idx="1552">
                <c:v>0.15529999999999999</c:v>
              </c:pt>
              <c:pt idx="1553">
                <c:v>0.15540000000000001</c:v>
              </c:pt>
              <c:pt idx="1554">
                <c:v>0.1555</c:v>
              </c:pt>
              <c:pt idx="1555">
                <c:v>0.15559999999999999</c:v>
              </c:pt>
              <c:pt idx="1556">
                <c:v>0.15570000000000001</c:v>
              </c:pt>
              <c:pt idx="1557">
                <c:v>0.15579999999999999</c:v>
              </c:pt>
              <c:pt idx="1558">
                <c:v>0.15590000000000001</c:v>
              </c:pt>
              <c:pt idx="1559">
                <c:v>0.156</c:v>
              </c:pt>
              <c:pt idx="1560">
                <c:v>0.15609999999999999</c:v>
              </c:pt>
              <c:pt idx="1561">
                <c:v>0.15620000000000001</c:v>
              </c:pt>
              <c:pt idx="1562">
                <c:v>0.15629999999999999</c:v>
              </c:pt>
              <c:pt idx="1563">
                <c:v>0.15640000000000001</c:v>
              </c:pt>
              <c:pt idx="1564">
                <c:v>0.1565</c:v>
              </c:pt>
              <c:pt idx="1565">
                <c:v>0.15659999999999999</c:v>
              </c:pt>
              <c:pt idx="1566">
                <c:v>0.15670000000000001</c:v>
              </c:pt>
              <c:pt idx="1567">
                <c:v>0.15679999999999999</c:v>
              </c:pt>
              <c:pt idx="1568">
                <c:v>0.15690000000000001</c:v>
              </c:pt>
              <c:pt idx="1569">
                <c:v>0.157</c:v>
              </c:pt>
              <c:pt idx="1570">
                <c:v>0.15709999999999999</c:v>
              </c:pt>
              <c:pt idx="1571">
                <c:v>0.15720000000000001</c:v>
              </c:pt>
              <c:pt idx="1572">
                <c:v>0.1573</c:v>
              </c:pt>
              <c:pt idx="1573">
                <c:v>0.15740000000000001</c:v>
              </c:pt>
              <c:pt idx="1574">
                <c:v>0.1575</c:v>
              </c:pt>
              <c:pt idx="1575">
                <c:v>0.15759999999999999</c:v>
              </c:pt>
              <c:pt idx="1576">
                <c:v>0.15770000000000001</c:v>
              </c:pt>
              <c:pt idx="1577">
                <c:v>0.1578</c:v>
              </c:pt>
              <c:pt idx="1578">
                <c:v>0.15790000000000001</c:v>
              </c:pt>
              <c:pt idx="1579">
                <c:v>0.158</c:v>
              </c:pt>
              <c:pt idx="1580">
                <c:v>0.15809999999999999</c:v>
              </c:pt>
              <c:pt idx="1581">
                <c:v>0.15820000000000001</c:v>
              </c:pt>
              <c:pt idx="1582">
                <c:v>0.1583</c:v>
              </c:pt>
              <c:pt idx="1583">
                <c:v>0.15840000000000001</c:v>
              </c:pt>
              <c:pt idx="1584">
                <c:v>0.1585</c:v>
              </c:pt>
              <c:pt idx="1585">
                <c:v>0.15859999999999999</c:v>
              </c:pt>
              <c:pt idx="1586">
                <c:v>0.15870000000000001</c:v>
              </c:pt>
              <c:pt idx="1587">
                <c:v>0.1588</c:v>
              </c:pt>
              <c:pt idx="1588">
                <c:v>0.15890000000000001</c:v>
              </c:pt>
              <c:pt idx="1589">
                <c:v>0.159</c:v>
              </c:pt>
              <c:pt idx="1590">
                <c:v>0.15909999999999999</c:v>
              </c:pt>
              <c:pt idx="1591">
                <c:v>0.15920000000000001</c:v>
              </c:pt>
              <c:pt idx="1592">
                <c:v>0.1593</c:v>
              </c:pt>
              <c:pt idx="1593">
                <c:v>0.15939999999999999</c:v>
              </c:pt>
              <c:pt idx="1594">
                <c:v>0.1595</c:v>
              </c:pt>
              <c:pt idx="1595">
                <c:v>0.15959999999999999</c:v>
              </c:pt>
              <c:pt idx="1596">
                <c:v>0.15970000000000001</c:v>
              </c:pt>
              <c:pt idx="1597">
                <c:v>0.1598</c:v>
              </c:pt>
              <c:pt idx="1598">
                <c:v>0.15989999999999999</c:v>
              </c:pt>
              <c:pt idx="1599">
                <c:v>0.16</c:v>
              </c:pt>
              <c:pt idx="1600">
                <c:v>0.16009999999999999</c:v>
              </c:pt>
              <c:pt idx="1601">
                <c:v>0.16020000000000001</c:v>
              </c:pt>
              <c:pt idx="1602">
                <c:v>0.1603</c:v>
              </c:pt>
              <c:pt idx="1603">
                <c:v>0.16039999999999999</c:v>
              </c:pt>
              <c:pt idx="1604">
                <c:v>0.1605</c:v>
              </c:pt>
              <c:pt idx="1605">
                <c:v>0.16059999999999999</c:v>
              </c:pt>
              <c:pt idx="1606">
                <c:v>0.16070000000000001</c:v>
              </c:pt>
              <c:pt idx="1607">
                <c:v>0.1608</c:v>
              </c:pt>
              <c:pt idx="1608">
                <c:v>0.16089999999999999</c:v>
              </c:pt>
              <c:pt idx="1609">
                <c:v>0.161</c:v>
              </c:pt>
              <c:pt idx="1610">
                <c:v>0.16109999999999999</c:v>
              </c:pt>
              <c:pt idx="1611">
                <c:v>0.16120000000000001</c:v>
              </c:pt>
              <c:pt idx="1612">
                <c:v>0.1613</c:v>
              </c:pt>
              <c:pt idx="1613">
                <c:v>0.16139999999999999</c:v>
              </c:pt>
              <c:pt idx="1614">
                <c:v>0.1615</c:v>
              </c:pt>
              <c:pt idx="1615">
                <c:v>0.16159999999999999</c:v>
              </c:pt>
              <c:pt idx="1616">
                <c:v>0.16170000000000001</c:v>
              </c:pt>
              <c:pt idx="1617">
                <c:v>0.1618</c:v>
              </c:pt>
              <c:pt idx="1618">
                <c:v>0.16189999999999999</c:v>
              </c:pt>
              <c:pt idx="1619">
                <c:v>0.16200000000000001</c:v>
              </c:pt>
              <c:pt idx="1620">
                <c:v>0.16209999999999999</c:v>
              </c:pt>
              <c:pt idx="1621">
                <c:v>0.16220000000000001</c:v>
              </c:pt>
              <c:pt idx="1622">
                <c:v>0.1623</c:v>
              </c:pt>
              <c:pt idx="1623">
                <c:v>0.16239999999999999</c:v>
              </c:pt>
              <c:pt idx="1624">
                <c:v>0.16250000000000001</c:v>
              </c:pt>
              <c:pt idx="1625">
                <c:v>0.16259999999999999</c:v>
              </c:pt>
              <c:pt idx="1626">
                <c:v>0.16270000000000001</c:v>
              </c:pt>
              <c:pt idx="1627">
                <c:v>0.1628</c:v>
              </c:pt>
              <c:pt idx="1628">
                <c:v>0.16289999999999999</c:v>
              </c:pt>
              <c:pt idx="1629">
                <c:v>0.16300000000000001</c:v>
              </c:pt>
              <c:pt idx="1630">
                <c:v>0.16309999999999999</c:v>
              </c:pt>
              <c:pt idx="1631">
                <c:v>0.16320000000000001</c:v>
              </c:pt>
              <c:pt idx="1632">
                <c:v>0.1633</c:v>
              </c:pt>
              <c:pt idx="1633">
                <c:v>0.16339999999999999</c:v>
              </c:pt>
              <c:pt idx="1634">
                <c:v>0.16350000000000001</c:v>
              </c:pt>
              <c:pt idx="1635">
                <c:v>0.1636</c:v>
              </c:pt>
              <c:pt idx="1636">
                <c:v>0.16370000000000001</c:v>
              </c:pt>
              <c:pt idx="1637">
                <c:v>0.1638</c:v>
              </c:pt>
              <c:pt idx="1638">
                <c:v>0.16389999999999999</c:v>
              </c:pt>
              <c:pt idx="1639">
                <c:v>0.16400000000000001</c:v>
              </c:pt>
              <c:pt idx="1640">
                <c:v>0.1641</c:v>
              </c:pt>
              <c:pt idx="1641">
                <c:v>0.16420000000000001</c:v>
              </c:pt>
              <c:pt idx="1642">
                <c:v>0.1643</c:v>
              </c:pt>
              <c:pt idx="1643">
                <c:v>0.16439999999999999</c:v>
              </c:pt>
              <c:pt idx="1644">
                <c:v>0.16450000000000001</c:v>
              </c:pt>
              <c:pt idx="1645">
                <c:v>0.1646</c:v>
              </c:pt>
              <c:pt idx="1646">
                <c:v>0.16470000000000001</c:v>
              </c:pt>
              <c:pt idx="1647">
                <c:v>0.1648</c:v>
              </c:pt>
              <c:pt idx="1648">
                <c:v>0.16489999999999999</c:v>
              </c:pt>
              <c:pt idx="1649">
                <c:v>0.16500000000000001</c:v>
              </c:pt>
              <c:pt idx="1650">
                <c:v>0.1651</c:v>
              </c:pt>
              <c:pt idx="1651">
                <c:v>0.16520000000000001</c:v>
              </c:pt>
              <c:pt idx="1652">
                <c:v>0.1653</c:v>
              </c:pt>
              <c:pt idx="1653">
                <c:v>0.16539999999999999</c:v>
              </c:pt>
              <c:pt idx="1654">
                <c:v>0.16550000000000001</c:v>
              </c:pt>
              <c:pt idx="1655">
                <c:v>0.1656</c:v>
              </c:pt>
              <c:pt idx="1656">
                <c:v>0.16569999999999999</c:v>
              </c:pt>
              <c:pt idx="1657">
                <c:v>0.1658</c:v>
              </c:pt>
              <c:pt idx="1658">
                <c:v>0.16589999999999999</c:v>
              </c:pt>
              <c:pt idx="1659">
                <c:v>0.16600000000000001</c:v>
              </c:pt>
              <c:pt idx="1660">
                <c:v>0.1661</c:v>
              </c:pt>
              <c:pt idx="1661">
                <c:v>0.16619999999999999</c:v>
              </c:pt>
              <c:pt idx="1662">
                <c:v>0.1663</c:v>
              </c:pt>
              <c:pt idx="1663">
                <c:v>0.16639999999999999</c:v>
              </c:pt>
              <c:pt idx="1664">
                <c:v>0.16650000000000001</c:v>
              </c:pt>
              <c:pt idx="1665">
                <c:v>0.1666</c:v>
              </c:pt>
              <c:pt idx="1666">
                <c:v>0.16669999999999999</c:v>
              </c:pt>
              <c:pt idx="1667">
                <c:v>0.1668</c:v>
              </c:pt>
              <c:pt idx="1668">
                <c:v>0.16689999999999999</c:v>
              </c:pt>
              <c:pt idx="1669">
                <c:v>0.16700000000000001</c:v>
              </c:pt>
              <c:pt idx="1670">
                <c:v>0.1671</c:v>
              </c:pt>
              <c:pt idx="1671">
                <c:v>0.16719999999999999</c:v>
              </c:pt>
              <c:pt idx="1672">
                <c:v>0.1673</c:v>
              </c:pt>
              <c:pt idx="1673">
                <c:v>0.16739999999999999</c:v>
              </c:pt>
              <c:pt idx="1674">
                <c:v>0.16750000000000001</c:v>
              </c:pt>
              <c:pt idx="1675">
                <c:v>0.1676</c:v>
              </c:pt>
              <c:pt idx="1676">
                <c:v>0.16769999999999999</c:v>
              </c:pt>
              <c:pt idx="1677">
                <c:v>0.1678</c:v>
              </c:pt>
              <c:pt idx="1678">
                <c:v>0.16789999999999999</c:v>
              </c:pt>
              <c:pt idx="1679">
                <c:v>0.16800000000000001</c:v>
              </c:pt>
              <c:pt idx="1680">
                <c:v>0.1681</c:v>
              </c:pt>
              <c:pt idx="1681">
                <c:v>0.16819999999999999</c:v>
              </c:pt>
              <c:pt idx="1682">
                <c:v>0.16830000000000001</c:v>
              </c:pt>
              <c:pt idx="1683">
                <c:v>0.16839999999999999</c:v>
              </c:pt>
              <c:pt idx="1684">
                <c:v>0.16850000000000001</c:v>
              </c:pt>
              <c:pt idx="1685">
                <c:v>0.1686</c:v>
              </c:pt>
              <c:pt idx="1686">
                <c:v>0.16869999999999999</c:v>
              </c:pt>
              <c:pt idx="1687">
                <c:v>0.16880000000000001</c:v>
              </c:pt>
              <c:pt idx="1688">
                <c:v>0.16889999999999999</c:v>
              </c:pt>
              <c:pt idx="1689">
                <c:v>0.16900000000000001</c:v>
              </c:pt>
              <c:pt idx="1690">
                <c:v>0.1691</c:v>
              </c:pt>
              <c:pt idx="1691">
                <c:v>0.16919999999999999</c:v>
              </c:pt>
              <c:pt idx="1692">
                <c:v>0.16930000000000001</c:v>
              </c:pt>
              <c:pt idx="1693">
                <c:v>0.1694</c:v>
              </c:pt>
              <c:pt idx="1694">
                <c:v>0.16950000000000001</c:v>
              </c:pt>
              <c:pt idx="1695">
                <c:v>0.1696</c:v>
              </c:pt>
              <c:pt idx="1696">
                <c:v>0.16969999999999999</c:v>
              </c:pt>
              <c:pt idx="1697">
                <c:v>0.16980000000000001</c:v>
              </c:pt>
              <c:pt idx="1698">
                <c:v>0.1699</c:v>
              </c:pt>
              <c:pt idx="1699">
                <c:v>0.17</c:v>
              </c:pt>
              <c:pt idx="1700">
                <c:v>0.1701</c:v>
              </c:pt>
              <c:pt idx="1701">
                <c:v>0.17019999999999999</c:v>
              </c:pt>
              <c:pt idx="1702">
                <c:v>0.17030000000000001</c:v>
              </c:pt>
              <c:pt idx="1703">
                <c:v>0.1704</c:v>
              </c:pt>
              <c:pt idx="1704">
                <c:v>0.17050000000000001</c:v>
              </c:pt>
              <c:pt idx="1705">
                <c:v>0.1706</c:v>
              </c:pt>
              <c:pt idx="1706">
                <c:v>0.17069999999999999</c:v>
              </c:pt>
              <c:pt idx="1707">
                <c:v>0.17080000000000001</c:v>
              </c:pt>
              <c:pt idx="1708">
                <c:v>0.1709</c:v>
              </c:pt>
              <c:pt idx="1709">
                <c:v>0.17100000000000001</c:v>
              </c:pt>
              <c:pt idx="1710">
                <c:v>0.1711</c:v>
              </c:pt>
              <c:pt idx="1711">
                <c:v>0.17119999999999999</c:v>
              </c:pt>
              <c:pt idx="1712">
                <c:v>0.17130000000000001</c:v>
              </c:pt>
              <c:pt idx="1713">
                <c:v>0.1714</c:v>
              </c:pt>
              <c:pt idx="1714">
                <c:v>0.17150000000000001</c:v>
              </c:pt>
              <c:pt idx="1715">
                <c:v>0.1716</c:v>
              </c:pt>
              <c:pt idx="1716">
                <c:v>0.17169999999999999</c:v>
              </c:pt>
              <c:pt idx="1717">
                <c:v>0.17180000000000001</c:v>
              </c:pt>
              <c:pt idx="1718">
                <c:v>0.1719</c:v>
              </c:pt>
              <c:pt idx="1719">
                <c:v>0.17199999999999999</c:v>
              </c:pt>
              <c:pt idx="1720">
                <c:v>0.1721</c:v>
              </c:pt>
              <c:pt idx="1721">
                <c:v>0.17219999999999999</c:v>
              </c:pt>
              <c:pt idx="1722">
                <c:v>0.17230000000000001</c:v>
              </c:pt>
              <c:pt idx="1723">
                <c:v>0.1724</c:v>
              </c:pt>
              <c:pt idx="1724">
                <c:v>0.17249999999999999</c:v>
              </c:pt>
              <c:pt idx="1725">
                <c:v>0.1726</c:v>
              </c:pt>
              <c:pt idx="1726">
                <c:v>0.17269999999999999</c:v>
              </c:pt>
              <c:pt idx="1727">
                <c:v>0.17280000000000001</c:v>
              </c:pt>
              <c:pt idx="1728">
                <c:v>0.1729</c:v>
              </c:pt>
              <c:pt idx="1729">
                <c:v>0.17299999999999999</c:v>
              </c:pt>
              <c:pt idx="1730">
                <c:v>0.1731</c:v>
              </c:pt>
              <c:pt idx="1731">
                <c:v>0.17319999999999999</c:v>
              </c:pt>
              <c:pt idx="1732">
                <c:v>0.17330000000000001</c:v>
              </c:pt>
              <c:pt idx="1733">
                <c:v>0.1734</c:v>
              </c:pt>
              <c:pt idx="1734">
                <c:v>0.17349999999999999</c:v>
              </c:pt>
              <c:pt idx="1735">
                <c:v>0.1736</c:v>
              </c:pt>
              <c:pt idx="1736">
                <c:v>0.17369999999999999</c:v>
              </c:pt>
              <c:pt idx="1737">
                <c:v>0.17380000000000001</c:v>
              </c:pt>
              <c:pt idx="1738">
                <c:v>0.1739</c:v>
              </c:pt>
              <c:pt idx="1739">
                <c:v>0.17399999999999999</c:v>
              </c:pt>
              <c:pt idx="1740">
                <c:v>0.1741</c:v>
              </c:pt>
              <c:pt idx="1741">
                <c:v>0.17419999999999999</c:v>
              </c:pt>
              <c:pt idx="1742">
                <c:v>0.17430000000000001</c:v>
              </c:pt>
              <c:pt idx="1743">
                <c:v>0.1744</c:v>
              </c:pt>
              <c:pt idx="1744">
                <c:v>0.17449999999999999</c:v>
              </c:pt>
              <c:pt idx="1745">
                <c:v>0.17460000000000001</c:v>
              </c:pt>
              <c:pt idx="1746">
                <c:v>0.17469999999999999</c:v>
              </c:pt>
              <c:pt idx="1747">
                <c:v>0.17480000000000001</c:v>
              </c:pt>
              <c:pt idx="1748">
                <c:v>0.1749</c:v>
              </c:pt>
              <c:pt idx="1749">
                <c:v>0.17499999999999999</c:v>
              </c:pt>
              <c:pt idx="1750">
                <c:v>0.17510000000000001</c:v>
              </c:pt>
              <c:pt idx="1751">
                <c:v>0.17519999999999999</c:v>
              </c:pt>
              <c:pt idx="1752">
                <c:v>0.17530000000000001</c:v>
              </c:pt>
              <c:pt idx="1753">
                <c:v>0.1754</c:v>
              </c:pt>
              <c:pt idx="1754">
                <c:v>0.17549999999999999</c:v>
              </c:pt>
              <c:pt idx="1755">
                <c:v>0.17560000000000001</c:v>
              </c:pt>
              <c:pt idx="1756">
                <c:v>0.1757</c:v>
              </c:pt>
              <c:pt idx="1757">
                <c:v>0.17580000000000001</c:v>
              </c:pt>
              <c:pt idx="1758">
                <c:v>0.1759</c:v>
              </c:pt>
              <c:pt idx="1759">
                <c:v>0.17599999999999999</c:v>
              </c:pt>
              <c:pt idx="1760">
                <c:v>0.17610000000000001</c:v>
              </c:pt>
              <c:pt idx="1761">
                <c:v>0.1762</c:v>
              </c:pt>
              <c:pt idx="1762">
                <c:v>0.17630000000000001</c:v>
              </c:pt>
              <c:pt idx="1763">
                <c:v>0.1764</c:v>
              </c:pt>
              <c:pt idx="1764">
                <c:v>0.17649999999999999</c:v>
              </c:pt>
              <c:pt idx="1765">
                <c:v>0.17660000000000001</c:v>
              </c:pt>
              <c:pt idx="1766">
                <c:v>0.1767</c:v>
              </c:pt>
              <c:pt idx="1767">
                <c:v>0.17680000000000001</c:v>
              </c:pt>
              <c:pt idx="1768">
                <c:v>0.1769</c:v>
              </c:pt>
              <c:pt idx="1769">
                <c:v>0.17699999999999999</c:v>
              </c:pt>
              <c:pt idx="1770">
                <c:v>0.17710000000000001</c:v>
              </c:pt>
              <c:pt idx="1771">
                <c:v>0.1772</c:v>
              </c:pt>
              <c:pt idx="1772">
                <c:v>0.17730000000000001</c:v>
              </c:pt>
              <c:pt idx="1773">
                <c:v>0.1774</c:v>
              </c:pt>
              <c:pt idx="1774">
                <c:v>0.17749999999999999</c:v>
              </c:pt>
              <c:pt idx="1775">
                <c:v>0.17760000000000001</c:v>
              </c:pt>
              <c:pt idx="1776">
                <c:v>0.1777</c:v>
              </c:pt>
              <c:pt idx="1777">
                <c:v>0.17780000000000001</c:v>
              </c:pt>
              <c:pt idx="1778">
                <c:v>0.1779</c:v>
              </c:pt>
              <c:pt idx="1779">
                <c:v>0.17799999999999999</c:v>
              </c:pt>
              <c:pt idx="1780">
                <c:v>0.17810000000000001</c:v>
              </c:pt>
              <c:pt idx="1781">
                <c:v>0.1782</c:v>
              </c:pt>
              <c:pt idx="1782">
                <c:v>0.17829999999999999</c:v>
              </c:pt>
              <c:pt idx="1783">
                <c:v>0.1784</c:v>
              </c:pt>
              <c:pt idx="1784">
                <c:v>0.17849999999999999</c:v>
              </c:pt>
              <c:pt idx="1785">
                <c:v>0.17860000000000001</c:v>
              </c:pt>
              <c:pt idx="1786">
                <c:v>0.1787</c:v>
              </c:pt>
              <c:pt idx="1787">
                <c:v>0.17879999999999999</c:v>
              </c:pt>
              <c:pt idx="1788">
                <c:v>0.1789</c:v>
              </c:pt>
              <c:pt idx="1789">
                <c:v>0.17899999999999999</c:v>
              </c:pt>
              <c:pt idx="1790">
                <c:v>0.17910000000000001</c:v>
              </c:pt>
              <c:pt idx="1791">
                <c:v>0.1792</c:v>
              </c:pt>
              <c:pt idx="1792">
                <c:v>0.17929999999999999</c:v>
              </c:pt>
              <c:pt idx="1793">
                <c:v>0.1794</c:v>
              </c:pt>
              <c:pt idx="1794">
                <c:v>0.17949999999999999</c:v>
              </c:pt>
              <c:pt idx="1795">
                <c:v>0.17960000000000001</c:v>
              </c:pt>
              <c:pt idx="1796">
                <c:v>0.1797</c:v>
              </c:pt>
              <c:pt idx="1797">
                <c:v>0.17979999999999999</c:v>
              </c:pt>
              <c:pt idx="1798">
                <c:v>0.1799</c:v>
              </c:pt>
              <c:pt idx="1799">
                <c:v>0.18</c:v>
              </c:pt>
              <c:pt idx="1800">
                <c:v>0.18010000000000001</c:v>
              </c:pt>
              <c:pt idx="1801">
                <c:v>0.1802</c:v>
              </c:pt>
              <c:pt idx="1802">
                <c:v>0.18029999999999999</c:v>
              </c:pt>
              <c:pt idx="1803">
                <c:v>0.1804</c:v>
              </c:pt>
              <c:pt idx="1804">
                <c:v>0.18049999999999999</c:v>
              </c:pt>
              <c:pt idx="1805">
                <c:v>0.18060000000000001</c:v>
              </c:pt>
              <c:pt idx="1806">
                <c:v>0.1807</c:v>
              </c:pt>
              <c:pt idx="1807">
                <c:v>0.18079999999999999</c:v>
              </c:pt>
              <c:pt idx="1808">
                <c:v>0.18090000000000001</c:v>
              </c:pt>
              <c:pt idx="1809">
                <c:v>0.18099999999999999</c:v>
              </c:pt>
              <c:pt idx="1810">
                <c:v>0.18110000000000001</c:v>
              </c:pt>
              <c:pt idx="1811">
                <c:v>0.1812</c:v>
              </c:pt>
              <c:pt idx="1812">
                <c:v>0.18129999999999999</c:v>
              </c:pt>
              <c:pt idx="1813">
                <c:v>0.18140000000000001</c:v>
              </c:pt>
              <c:pt idx="1814">
                <c:v>0.18149999999999999</c:v>
              </c:pt>
              <c:pt idx="1815">
                <c:v>0.18160000000000001</c:v>
              </c:pt>
              <c:pt idx="1816">
                <c:v>0.1817</c:v>
              </c:pt>
              <c:pt idx="1817">
                <c:v>0.18179999999999999</c:v>
              </c:pt>
              <c:pt idx="1818">
                <c:v>0.18190000000000001</c:v>
              </c:pt>
              <c:pt idx="1819">
                <c:v>0.182</c:v>
              </c:pt>
              <c:pt idx="1820">
                <c:v>0.18210000000000001</c:v>
              </c:pt>
              <c:pt idx="1821">
                <c:v>0.1822</c:v>
              </c:pt>
              <c:pt idx="1822">
                <c:v>0.18229999999999999</c:v>
              </c:pt>
              <c:pt idx="1823">
                <c:v>0.18240000000000001</c:v>
              </c:pt>
              <c:pt idx="1824">
                <c:v>0.1825</c:v>
              </c:pt>
              <c:pt idx="1825">
                <c:v>0.18260000000000001</c:v>
              </c:pt>
              <c:pt idx="1826">
                <c:v>0.1827</c:v>
              </c:pt>
              <c:pt idx="1827">
                <c:v>0.18279999999999999</c:v>
              </c:pt>
              <c:pt idx="1828">
                <c:v>0.18290000000000001</c:v>
              </c:pt>
              <c:pt idx="1829">
                <c:v>0.183</c:v>
              </c:pt>
              <c:pt idx="1830">
                <c:v>0.18310000000000001</c:v>
              </c:pt>
              <c:pt idx="1831">
                <c:v>0.1832</c:v>
              </c:pt>
              <c:pt idx="1832">
                <c:v>0.18329999999999999</c:v>
              </c:pt>
              <c:pt idx="1833">
                <c:v>0.18340000000000001</c:v>
              </c:pt>
              <c:pt idx="1834">
                <c:v>0.1835</c:v>
              </c:pt>
              <c:pt idx="1835">
                <c:v>0.18360000000000001</c:v>
              </c:pt>
              <c:pt idx="1836">
                <c:v>0.1837</c:v>
              </c:pt>
              <c:pt idx="1837">
                <c:v>0.18379999999999999</c:v>
              </c:pt>
              <c:pt idx="1838">
                <c:v>0.18390000000000001</c:v>
              </c:pt>
              <c:pt idx="1839">
                <c:v>0.184</c:v>
              </c:pt>
              <c:pt idx="1840">
                <c:v>0.18410000000000001</c:v>
              </c:pt>
              <c:pt idx="1841">
                <c:v>0.1842</c:v>
              </c:pt>
              <c:pt idx="1842">
                <c:v>0.18429999999999999</c:v>
              </c:pt>
              <c:pt idx="1843">
                <c:v>0.18440000000000001</c:v>
              </c:pt>
              <c:pt idx="1844">
                <c:v>0.1845</c:v>
              </c:pt>
              <c:pt idx="1845">
                <c:v>0.18459999999999999</c:v>
              </c:pt>
              <c:pt idx="1846">
                <c:v>0.1847</c:v>
              </c:pt>
              <c:pt idx="1847">
                <c:v>0.18479999999999999</c:v>
              </c:pt>
              <c:pt idx="1848">
                <c:v>0.18490000000000001</c:v>
              </c:pt>
              <c:pt idx="1849">
                <c:v>0.185</c:v>
              </c:pt>
              <c:pt idx="1850">
                <c:v>0.18509999999999999</c:v>
              </c:pt>
              <c:pt idx="1851">
                <c:v>0.1852</c:v>
              </c:pt>
              <c:pt idx="1852">
                <c:v>0.18529999999999999</c:v>
              </c:pt>
              <c:pt idx="1853">
                <c:v>0.18540000000000001</c:v>
              </c:pt>
              <c:pt idx="1854">
                <c:v>0.1855</c:v>
              </c:pt>
              <c:pt idx="1855">
                <c:v>0.18559999999999999</c:v>
              </c:pt>
              <c:pt idx="1856">
                <c:v>0.1857</c:v>
              </c:pt>
              <c:pt idx="1857">
                <c:v>0.18579999999999999</c:v>
              </c:pt>
              <c:pt idx="1858">
                <c:v>0.18590000000000001</c:v>
              </c:pt>
              <c:pt idx="1859">
                <c:v>0.186</c:v>
              </c:pt>
              <c:pt idx="1860">
                <c:v>0.18609999999999999</c:v>
              </c:pt>
              <c:pt idx="1861">
                <c:v>0.1862</c:v>
              </c:pt>
              <c:pt idx="1862">
                <c:v>0.18629999999999999</c:v>
              </c:pt>
              <c:pt idx="1863">
                <c:v>0.18640000000000001</c:v>
              </c:pt>
              <c:pt idx="1864">
                <c:v>0.1865</c:v>
              </c:pt>
              <c:pt idx="1865">
                <c:v>0.18659999999999999</c:v>
              </c:pt>
              <c:pt idx="1866">
                <c:v>0.1867</c:v>
              </c:pt>
              <c:pt idx="1867">
                <c:v>0.18679999999999999</c:v>
              </c:pt>
              <c:pt idx="1868">
                <c:v>0.18690000000000001</c:v>
              </c:pt>
              <c:pt idx="1869">
                <c:v>0.187</c:v>
              </c:pt>
              <c:pt idx="1870">
                <c:v>0.18709999999999999</c:v>
              </c:pt>
              <c:pt idx="1871">
                <c:v>0.18720000000000001</c:v>
              </c:pt>
              <c:pt idx="1872">
                <c:v>0.18729999999999999</c:v>
              </c:pt>
              <c:pt idx="1873">
                <c:v>0.18740000000000001</c:v>
              </c:pt>
              <c:pt idx="1874">
                <c:v>0.1875</c:v>
              </c:pt>
              <c:pt idx="1875">
                <c:v>0.18759999999999999</c:v>
              </c:pt>
              <c:pt idx="1876">
                <c:v>0.18770000000000001</c:v>
              </c:pt>
              <c:pt idx="1877">
                <c:v>0.18779999999999999</c:v>
              </c:pt>
              <c:pt idx="1878">
                <c:v>0.18790000000000001</c:v>
              </c:pt>
              <c:pt idx="1879">
                <c:v>0.188</c:v>
              </c:pt>
              <c:pt idx="1880">
                <c:v>0.18809999999999999</c:v>
              </c:pt>
              <c:pt idx="1881">
                <c:v>0.18820000000000001</c:v>
              </c:pt>
              <c:pt idx="1882">
                <c:v>0.1883</c:v>
              </c:pt>
              <c:pt idx="1883">
                <c:v>0.18840000000000001</c:v>
              </c:pt>
              <c:pt idx="1884">
                <c:v>0.1885</c:v>
              </c:pt>
              <c:pt idx="1885">
                <c:v>0.18859999999999999</c:v>
              </c:pt>
              <c:pt idx="1886">
                <c:v>0.18870000000000001</c:v>
              </c:pt>
              <c:pt idx="1887">
                <c:v>0.1888</c:v>
              </c:pt>
              <c:pt idx="1888">
                <c:v>0.18890000000000001</c:v>
              </c:pt>
              <c:pt idx="1889">
                <c:v>0.189</c:v>
              </c:pt>
              <c:pt idx="1890">
                <c:v>0.18909999999999999</c:v>
              </c:pt>
              <c:pt idx="1891">
                <c:v>0.18920000000000001</c:v>
              </c:pt>
              <c:pt idx="1892">
                <c:v>0.1893</c:v>
              </c:pt>
              <c:pt idx="1893">
                <c:v>0.18940000000000001</c:v>
              </c:pt>
              <c:pt idx="1894">
                <c:v>0.1895</c:v>
              </c:pt>
              <c:pt idx="1895">
                <c:v>0.18959999999999999</c:v>
              </c:pt>
              <c:pt idx="1896">
                <c:v>0.18970000000000001</c:v>
              </c:pt>
              <c:pt idx="1897">
                <c:v>0.1898</c:v>
              </c:pt>
              <c:pt idx="1898">
                <c:v>0.18990000000000001</c:v>
              </c:pt>
              <c:pt idx="1899">
                <c:v>0.19</c:v>
              </c:pt>
              <c:pt idx="1900">
                <c:v>0.19009999999999999</c:v>
              </c:pt>
              <c:pt idx="1901">
                <c:v>0.19020000000000001</c:v>
              </c:pt>
              <c:pt idx="1902">
                <c:v>0.1903</c:v>
              </c:pt>
              <c:pt idx="1903">
                <c:v>0.19040000000000001</c:v>
              </c:pt>
              <c:pt idx="1904">
                <c:v>0.1905</c:v>
              </c:pt>
              <c:pt idx="1905">
                <c:v>0.19059999999999999</c:v>
              </c:pt>
              <c:pt idx="1906">
                <c:v>0.19070000000000001</c:v>
              </c:pt>
              <c:pt idx="1907">
                <c:v>0.1908</c:v>
              </c:pt>
              <c:pt idx="1908">
                <c:v>0.19089999999999999</c:v>
              </c:pt>
              <c:pt idx="1909">
                <c:v>0.191</c:v>
              </c:pt>
              <c:pt idx="1910">
                <c:v>0.19109999999999999</c:v>
              </c:pt>
              <c:pt idx="1911">
                <c:v>0.19120000000000001</c:v>
              </c:pt>
              <c:pt idx="1912">
                <c:v>0.1913</c:v>
              </c:pt>
              <c:pt idx="1913">
                <c:v>0.19139999999999999</c:v>
              </c:pt>
              <c:pt idx="1914">
                <c:v>0.1915</c:v>
              </c:pt>
              <c:pt idx="1915">
                <c:v>0.19159999999999999</c:v>
              </c:pt>
              <c:pt idx="1916">
                <c:v>0.19170000000000001</c:v>
              </c:pt>
              <c:pt idx="1917">
                <c:v>0.1918</c:v>
              </c:pt>
              <c:pt idx="1918">
                <c:v>0.19189999999999999</c:v>
              </c:pt>
              <c:pt idx="1919">
                <c:v>0.192</c:v>
              </c:pt>
              <c:pt idx="1920">
                <c:v>0.19209999999999999</c:v>
              </c:pt>
              <c:pt idx="1921">
                <c:v>0.19220000000000001</c:v>
              </c:pt>
              <c:pt idx="1922">
                <c:v>0.1923</c:v>
              </c:pt>
              <c:pt idx="1923">
                <c:v>0.19239999999999999</c:v>
              </c:pt>
              <c:pt idx="1924">
                <c:v>0.1925</c:v>
              </c:pt>
              <c:pt idx="1925">
                <c:v>0.19259999999999999</c:v>
              </c:pt>
              <c:pt idx="1926">
                <c:v>0.19270000000000001</c:v>
              </c:pt>
              <c:pt idx="1927">
                <c:v>0.1928</c:v>
              </c:pt>
              <c:pt idx="1928">
                <c:v>0.19289999999999999</c:v>
              </c:pt>
              <c:pt idx="1929">
                <c:v>0.193</c:v>
              </c:pt>
              <c:pt idx="1930">
                <c:v>0.19309999999999999</c:v>
              </c:pt>
              <c:pt idx="1931">
                <c:v>0.19320000000000001</c:v>
              </c:pt>
              <c:pt idx="1932">
                <c:v>0.1933</c:v>
              </c:pt>
              <c:pt idx="1933">
                <c:v>0.19339999999999999</c:v>
              </c:pt>
              <c:pt idx="1934">
                <c:v>0.19350000000000001</c:v>
              </c:pt>
              <c:pt idx="1935">
                <c:v>0.19359999999999999</c:v>
              </c:pt>
              <c:pt idx="1936">
                <c:v>0.19370000000000001</c:v>
              </c:pt>
              <c:pt idx="1937">
                <c:v>0.1938</c:v>
              </c:pt>
              <c:pt idx="1938">
                <c:v>0.19389999999999999</c:v>
              </c:pt>
              <c:pt idx="1939">
                <c:v>0.19400000000000001</c:v>
              </c:pt>
              <c:pt idx="1940">
                <c:v>0.19409999999999999</c:v>
              </c:pt>
              <c:pt idx="1941">
                <c:v>0.19420000000000001</c:v>
              </c:pt>
              <c:pt idx="1942">
                <c:v>0.1943</c:v>
              </c:pt>
              <c:pt idx="1943">
                <c:v>0.19439999999999999</c:v>
              </c:pt>
              <c:pt idx="1944">
                <c:v>0.19450000000000001</c:v>
              </c:pt>
              <c:pt idx="1945">
                <c:v>0.1946</c:v>
              </c:pt>
              <c:pt idx="1946">
                <c:v>0.19470000000000001</c:v>
              </c:pt>
              <c:pt idx="1947">
                <c:v>0.1948</c:v>
              </c:pt>
              <c:pt idx="1948">
                <c:v>0.19489999999999999</c:v>
              </c:pt>
              <c:pt idx="1949">
                <c:v>0.19500000000000001</c:v>
              </c:pt>
              <c:pt idx="1950">
                <c:v>0.1951</c:v>
              </c:pt>
              <c:pt idx="1951">
                <c:v>0.19520000000000001</c:v>
              </c:pt>
              <c:pt idx="1952">
                <c:v>0.1953</c:v>
              </c:pt>
              <c:pt idx="1953">
                <c:v>0.19539999999999999</c:v>
              </c:pt>
              <c:pt idx="1954">
                <c:v>0.19550000000000001</c:v>
              </c:pt>
              <c:pt idx="1955">
                <c:v>0.1956</c:v>
              </c:pt>
              <c:pt idx="1956">
                <c:v>0.19570000000000001</c:v>
              </c:pt>
              <c:pt idx="1957">
                <c:v>0.1958</c:v>
              </c:pt>
              <c:pt idx="1958">
                <c:v>0.19589999999999999</c:v>
              </c:pt>
              <c:pt idx="1959">
                <c:v>0.19600000000000001</c:v>
              </c:pt>
              <c:pt idx="1960">
                <c:v>0.1961</c:v>
              </c:pt>
              <c:pt idx="1961">
                <c:v>0.19620000000000001</c:v>
              </c:pt>
              <c:pt idx="1962">
                <c:v>0.1963</c:v>
              </c:pt>
              <c:pt idx="1963">
                <c:v>0.19639999999999999</c:v>
              </c:pt>
              <c:pt idx="1964">
                <c:v>0.19650000000000001</c:v>
              </c:pt>
              <c:pt idx="1965">
                <c:v>0.1966</c:v>
              </c:pt>
              <c:pt idx="1966">
                <c:v>0.19670000000000001</c:v>
              </c:pt>
              <c:pt idx="1967">
                <c:v>0.1968</c:v>
              </c:pt>
              <c:pt idx="1968">
                <c:v>0.19689999999999999</c:v>
              </c:pt>
              <c:pt idx="1969">
                <c:v>0.19700000000000001</c:v>
              </c:pt>
              <c:pt idx="1970">
                <c:v>0.1971</c:v>
              </c:pt>
              <c:pt idx="1971">
                <c:v>0.19719999999999999</c:v>
              </c:pt>
              <c:pt idx="1972">
                <c:v>0.1973</c:v>
              </c:pt>
              <c:pt idx="1973">
                <c:v>0.19739999999999999</c:v>
              </c:pt>
              <c:pt idx="1974">
                <c:v>0.19750000000000001</c:v>
              </c:pt>
              <c:pt idx="1975">
                <c:v>0.1976</c:v>
              </c:pt>
              <c:pt idx="1976">
                <c:v>0.19769999999999999</c:v>
              </c:pt>
              <c:pt idx="1977">
                <c:v>0.1978</c:v>
              </c:pt>
              <c:pt idx="1978">
                <c:v>0.19789999999999999</c:v>
              </c:pt>
              <c:pt idx="1979">
                <c:v>0.19800000000000001</c:v>
              </c:pt>
              <c:pt idx="1980">
                <c:v>0.1981</c:v>
              </c:pt>
              <c:pt idx="1981">
                <c:v>0.19819999999999999</c:v>
              </c:pt>
              <c:pt idx="1982">
                <c:v>0.1983</c:v>
              </c:pt>
              <c:pt idx="1983">
                <c:v>0.19839999999999999</c:v>
              </c:pt>
              <c:pt idx="1984">
                <c:v>0.19850000000000001</c:v>
              </c:pt>
              <c:pt idx="1985">
                <c:v>0.1986</c:v>
              </c:pt>
              <c:pt idx="1986">
                <c:v>0.19869999999999999</c:v>
              </c:pt>
              <c:pt idx="1987">
                <c:v>0.1988</c:v>
              </c:pt>
              <c:pt idx="1988">
                <c:v>0.19889999999999999</c:v>
              </c:pt>
              <c:pt idx="1989">
                <c:v>0.19900000000000001</c:v>
              </c:pt>
              <c:pt idx="1990">
                <c:v>0.1991</c:v>
              </c:pt>
              <c:pt idx="1991">
                <c:v>0.19919999999999999</c:v>
              </c:pt>
              <c:pt idx="1992">
                <c:v>0.1993</c:v>
              </c:pt>
              <c:pt idx="1993">
                <c:v>0.19939999999999999</c:v>
              </c:pt>
              <c:pt idx="1994">
                <c:v>0.19950000000000001</c:v>
              </c:pt>
              <c:pt idx="1995">
                <c:v>0.1996</c:v>
              </c:pt>
              <c:pt idx="1996">
                <c:v>0.19969999999999999</c:v>
              </c:pt>
              <c:pt idx="1997">
                <c:v>0.19980000000000001</c:v>
              </c:pt>
              <c:pt idx="1998">
                <c:v>0.19989999999999999</c:v>
              </c:pt>
              <c:pt idx="1999">
                <c:v>0.2</c:v>
              </c:pt>
              <c:pt idx="2000">
                <c:v>0.2001</c:v>
              </c:pt>
              <c:pt idx="2001">
                <c:v>0.20019999999999999</c:v>
              </c:pt>
              <c:pt idx="2002">
                <c:v>0.20030000000000001</c:v>
              </c:pt>
              <c:pt idx="2003">
                <c:v>0.20039999999999999</c:v>
              </c:pt>
              <c:pt idx="2004">
                <c:v>0.20050000000000001</c:v>
              </c:pt>
              <c:pt idx="2005">
                <c:v>0.2006</c:v>
              </c:pt>
              <c:pt idx="2006">
                <c:v>0.20069999999999999</c:v>
              </c:pt>
              <c:pt idx="2007">
                <c:v>0.20080000000000001</c:v>
              </c:pt>
              <c:pt idx="2008">
                <c:v>0.2009</c:v>
              </c:pt>
              <c:pt idx="2009">
                <c:v>0.20100000000000001</c:v>
              </c:pt>
              <c:pt idx="2010">
                <c:v>0.2011</c:v>
              </c:pt>
              <c:pt idx="2011">
                <c:v>0.20119999999999999</c:v>
              </c:pt>
              <c:pt idx="2012">
                <c:v>0.20130000000000001</c:v>
              </c:pt>
              <c:pt idx="2013">
                <c:v>0.2014</c:v>
              </c:pt>
              <c:pt idx="2014">
                <c:v>0.20150000000000001</c:v>
              </c:pt>
              <c:pt idx="2015">
                <c:v>0.2016</c:v>
              </c:pt>
              <c:pt idx="2016">
                <c:v>0.20169999999999999</c:v>
              </c:pt>
              <c:pt idx="2017">
                <c:v>0.20180000000000001</c:v>
              </c:pt>
              <c:pt idx="2018">
                <c:v>0.2019</c:v>
              </c:pt>
              <c:pt idx="2019">
                <c:v>0.20200000000000001</c:v>
              </c:pt>
              <c:pt idx="2020">
                <c:v>0.2021</c:v>
              </c:pt>
              <c:pt idx="2021">
                <c:v>0.20219999999999999</c:v>
              </c:pt>
              <c:pt idx="2022">
                <c:v>0.20230000000000001</c:v>
              </c:pt>
              <c:pt idx="2023">
                <c:v>0.2024</c:v>
              </c:pt>
              <c:pt idx="2024">
                <c:v>0.20250000000000001</c:v>
              </c:pt>
              <c:pt idx="2025">
                <c:v>0.2026</c:v>
              </c:pt>
              <c:pt idx="2026">
                <c:v>0.20269999999999999</c:v>
              </c:pt>
              <c:pt idx="2027">
                <c:v>0.20280000000000001</c:v>
              </c:pt>
              <c:pt idx="2028">
                <c:v>0.2029</c:v>
              </c:pt>
              <c:pt idx="2029">
                <c:v>0.20300000000000001</c:v>
              </c:pt>
              <c:pt idx="2030">
                <c:v>0.2031</c:v>
              </c:pt>
              <c:pt idx="2031">
                <c:v>0.20319999999999999</c:v>
              </c:pt>
              <c:pt idx="2032">
                <c:v>0.20330000000000001</c:v>
              </c:pt>
              <c:pt idx="2033">
                <c:v>0.2034</c:v>
              </c:pt>
              <c:pt idx="2034">
                <c:v>0.20349999999999999</c:v>
              </c:pt>
              <c:pt idx="2035">
                <c:v>0.2036</c:v>
              </c:pt>
              <c:pt idx="2036">
                <c:v>0.20369999999999999</c:v>
              </c:pt>
              <c:pt idx="2037">
                <c:v>0.20380000000000001</c:v>
              </c:pt>
              <c:pt idx="2038">
                <c:v>0.2039</c:v>
              </c:pt>
              <c:pt idx="2039">
                <c:v>0.20399999999999999</c:v>
              </c:pt>
              <c:pt idx="2040">
                <c:v>0.2041</c:v>
              </c:pt>
              <c:pt idx="2041">
                <c:v>0.20419999999999999</c:v>
              </c:pt>
              <c:pt idx="2042">
                <c:v>0.20430000000000001</c:v>
              </c:pt>
              <c:pt idx="2043">
                <c:v>0.2044</c:v>
              </c:pt>
              <c:pt idx="2044">
                <c:v>0.20449999999999999</c:v>
              </c:pt>
              <c:pt idx="2045">
                <c:v>0.2046</c:v>
              </c:pt>
              <c:pt idx="2046">
                <c:v>0.20469999999999999</c:v>
              </c:pt>
              <c:pt idx="2047">
                <c:v>0.20480000000000001</c:v>
              </c:pt>
              <c:pt idx="2048">
                <c:v>0.2049</c:v>
              </c:pt>
              <c:pt idx="2049">
                <c:v>0.20499999999999999</c:v>
              </c:pt>
              <c:pt idx="2050">
                <c:v>0.2051</c:v>
              </c:pt>
              <c:pt idx="2051">
                <c:v>0.20519999999999999</c:v>
              </c:pt>
              <c:pt idx="2052">
                <c:v>0.20530000000000001</c:v>
              </c:pt>
              <c:pt idx="2053">
                <c:v>0.2054</c:v>
              </c:pt>
              <c:pt idx="2054">
                <c:v>0.20549999999999999</c:v>
              </c:pt>
              <c:pt idx="2055">
                <c:v>0.2056</c:v>
              </c:pt>
              <c:pt idx="2056">
                <c:v>0.20569999999999999</c:v>
              </c:pt>
              <c:pt idx="2057">
                <c:v>0.20580000000000001</c:v>
              </c:pt>
              <c:pt idx="2058">
                <c:v>0.2059</c:v>
              </c:pt>
              <c:pt idx="2059">
                <c:v>0.20599999999999999</c:v>
              </c:pt>
              <c:pt idx="2060">
                <c:v>0.20610000000000001</c:v>
              </c:pt>
              <c:pt idx="2061">
                <c:v>0.20619999999999999</c:v>
              </c:pt>
              <c:pt idx="2062">
                <c:v>0.20630000000000001</c:v>
              </c:pt>
              <c:pt idx="2063">
                <c:v>0.2064</c:v>
              </c:pt>
              <c:pt idx="2064">
                <c:v>0.20649999999999999</c:v>
              </c:pt>
              <c:pt idx="2065">
                <c:v>0.20660000000000001</c:v>
              </c:pt>
              <c:pt idx="2066">
                <c:v>0.20669999999999999</c:v>
              </c:pt>
              <c:pt idx="2067">
                <c:v>0.20680000000000001</c:v>
              </c:pt>
              <c:pt idx="2068">
                <c:v>0.2069</c:v>
              </c:pt>
              <c:pt idx="2069">
                <c:v>0.20699999999999999</c:v>
              </c:pt>
              <c:pt idx="2070">
                <c:v>0.20710000000000001</c:v>
              </c:pt>
              <c:pt idx="2071">
                <c:v>0.2072</c:v>
              </c:pt>
              <c:pt idx="2072">
                <c:v>0.20730000000000001</c:v>
              </c:pt>
              <c:pt idx="2073">
                <c:v>0.2074</c:v>
              </c:pt>
              <c:pt idx="2074">
                <c:v>0.20749999999999999</c:v>
              </c:pt>
              <c:pt idx="2075">
                <c:v>0.20760000000000001</c:v>
              </c:pt>
              <c:pt idx="2076">
                <c:v>0.2077</c:v>
              </c:pt>
              <c:pt idx="2077">
                <c:v>0.20780000000000001</c:v>
              </c:pt>
              <c:pt idx="2078">
                <c:v>0.2079</c:v>
              </c:pt>
              <c:pt idx="2079">
                <c:v>0.20799999999999999</c:v>
              </c:pt>
              <c:pt idx="2080">
                <c:v>0.20810000000000001</c:v>
              </c:pt>
              <c:pt idx="2081">
                <c:v>0.2082</c:v>
              </c:pt>
              <c:pt idx="2082">
                <c:v>0.20830000000000001</c:v>
              </c:pt>
              <c:pt idx="2083">
                <c:v>0.2084</c:v>
              </c:pt>
              <c:pt idx="2084">
                <c:v>0.20849999999999999</c:v>
              </c:pt>
              <c:pt idx="2085">
                <c:v>0.20860000000000001</c:v>
              </c:pt>
              <c:pt idx="2086">
                <c:v>0.2087</c:v>
              </c:pt>
              <c:pt idx="2087">
                <c:v>0.20880000000000001</c:v>
              </c:pt>
              <c:pt idx="2088">
                <c:v>0.2089</c:v>
              </c:pt>
              <c:pt idx="2089">
                <c:v>0.20899999999999999</c:v>
              </c:pt>
              <c:pt idx="2090">
                <c:v>0.20910000000000001</c:v>
              </c:pt>
              <c:pt idx="2091">
                <c:v>0.2092</c:v>
              </c:pt>
              <c:pt idx="2092">
                <c:v>0.20930000000000001</c:v>
              </c:pt>
              <c:pt idx="2093">
                <c:v>0.2094</c:v>
              </c:pt>
              <c:pt idx="2094">
                <c:v>0.20949999999999999</c:v>
              </c:pt>
              <c:pt idx="2095">
                <c:v>0.20960000000000001</c:v>
              </c:pt>
              <c:pt idx="2096">
                <c:v>0.2097</c:v>
              </c:pt>
              <c:pt idx="2097">
                <c:v>0.20979999999999999</c:v>
              </c:pt>
              <c:pt idx="2098">
                <c:v>0.2099</c:v>
              </c:pt>
              <c:pt idx="2099">
                <c:v>0.21</c:v>
              </c:pt>
              <c:pt idx="2100">
                <c:v>0.21010000000000001</c:v>
              </c:pt>
              <c:pt idx="2101">
                <c:v>0.2102</c:v>
              </c:pt>
              <c:pt idx="2102">
                <c:v>0.21029999999999999</c:v>
              </c:pt>
              <c:pt idx="2103">
                <c:v>0.2104</c:v>
              </c:pt>
              <c:pt idx="2104">
                <c:v>0.21049999999999999</c:v>
              </c:pt>
              <c:pt idx="2105">
                <c:v>0.21060000000000001</c:v>
              </c:pt>
              <c:pt idx="2106">
                <c:v>0.2107</c:v>
              </c:pt>
              <c:pt idx="2107">
                <c:v>0.21079999999999999</c:v>
              </c:pt>
              <c:pt idx="2108">
                <c:v>0.2109</c:v>
              </c:pt>
              <c:pt idx="2109">
                <c:v>0.21099999999999999</c:v>
              </c:pt>
              <c:pt idx="2110">
                <c:v>0.21110000000000001</c:v>
              </c:pt>
              <c:pt idx="2111">
                <c:v>0.2112</c:v>
              </c:pt>
              <c:pt idx="2112">
                <c:v>0.21129999999999999</c:v>
              </c:pt>
              <c:pt idx="2113">
                <c:v>0.2114</c:v>
              </c:pt>
              <c:pt idx="2114">
                <c:v>0.21149999999999999</c:v>
              </c:pt>
              <c:pt idx="2115">
                <c:v>0.21160000000000001</c:v>
              </c:pt>
              <c:pt idx="2116">
                <c:v>0.2117</c:v>
              </c:pt>
              <c:pt idx="2117">
                <c:v>0.21179999999999999</c:v>
              </c:pt>
              <c:pt idx="2118">
                <c:v>0.21190000000000001</c:v>
              </c:pt>
              <c:pt idx="2119">
                <c:v>0.21199999999999999</c:v>
              </c:pt>
              <c:pt idx="2120">
                <c:v>0.21210000000000001</c:v>
              </c:pt>
              <c:pt idx="2121">
                <c:v>0.2122</c:v>
              </c:pt>
              <c:pt idx="2122">
                <c:v>0.21229999999999999</c:v>
              </c:pt>
              <c:pt idx="2123">
                <c:v>0.21240000000000001</c:v>
              </c:pt>
              <c:pt idx="2124">
                <c:v>0.21249999999999999</c:v>
              </c:pt>
              <c:pt idx="2125">
                <c:v>0.21260000000000001</c:v>
              </c:pt>
              <c:pt idx="2126">
                <c:v>0.2127</c:v>
              </c:pt>
              <c:pt idx="2127">
                <c:v>0.21279999999999999</c:v>
              </c:pt>
              <c:pt idx="2128">
                <c:v>0.21290000000000001</c:v>
              </c:pt>
              <c:pt idx="2129">
                <c:v>0.21299999999999999</c:v>
              </c:pt>
              <c:pt idx="2130">
                <c:v>0.21310000000000001</c:v>
              </c:pt>
              <c:pt idx="2131">
                <c:v>0.2132</c:v>
              </c:pt>
              <c:pt idx="2132">
                <c:v>0.21329999999999999</c:v>
              </c:pt>
              <c:pt idx="2133">
                <c:v>0.21340000000000001</c:v>
              </c:pt>
              <c:pt idx="2134">
                <c:v>0.2135</c:v>
              </c:pt>
              <c:pt idx="2135">
                <c:v>0.21360000000000001</c:v>
              </c:pt>
              <c:pt idx="2136">
                <c:v>0.2137</c:v>
              </c:pt>
              <c:pt idx="2137">
                <c:v>0.21379999999999999</c:v>
              </c:pt>
              <c:pt idx="2138">
                <c:v>0.21390000000000001</c:v>
              </c:pt>
              <c:pt idx="2139">
                <c:v>0.214</c:v>
              </c:pt>
              <c:pt idx="2140">
                <c:v>0.21410000000000001</c:v>
              </c:pt>
              <c:pt idx="2141">
                <c:v>0.2142</c:v>
              </c:pt>
              <c:pt idx="2142">
                <c:v>0.21429999999999999</c:v>
              </c:pt>
              <c:pt idx="2143">
                <c:v>0.21440000000000001</c:v>
              </c:pt>
              <c:pt idx="2144">
                <c:v>0.2145</c:v>
              </c:pt>
              <c:pt idx="2145">
                <c:v>0.21460000000000001</c:v>
              </c:pt>
              <c:pt idx="2146">
                <c:v>0.2147</c:v>
              </c:pt>
              <c:pt idx="2147">
                <c:v>0.21479999999999999</c:v>
              </c:pt>
              <c:pt idx="2148">
                <c:v>0.21490000000000001</c:v>
              </c:pt>
              <c:pt idx="2149">
                <c:v>0.215</c:v>
              </c:pt>
              <c:pt idx="2150">
                <c:v>0.21510000000000001</c:v>
              </c:pt>
              <c:pt idx="2151">
                <c:v>0.2152</c:v>
              </c:pt>
              <c:pt idx="2152">
                <c:v>0.21529999999999999</c:v>
              </c:pt>
              <c:pt idx="2153">
                <c:v>0.21540000000000001</c:v>
              </c:pt>
              <c:pt idx="2154">
                <c:v>0.2155</c:v>
              </c:pt>
              <c:pt idx="2155">
                <c:v>0.21560000000000001</c:v>
              </c:pt>
              <c:pt idx="2156">
                <c:v>0.2157</c:v>
              </c:pt>
              <c:pt idx="2157">
                <c:v>0.21579999999999999</c:v>
              </c:pt>
              <c:pt idx="2158">
                <c:v>0.21590000000000001</c:v>
              </c:pt>
              <c:pt idx="2159">
                <c:v>0.216</c:v>
              </c:pt>
              <c:pt idx="2160">
                <c:v>0.21609999999999999</c:v>
              </c:pt>
              <c:pt idx="2161">
                <c:v>0.2162</c:v>
              </c:pt>
              <c:pt idx="2162">
                <c:v>0.21629999999999999</c:v>
              </c:pt>
              <c:pt idx="2163">
                <c:v>0.21640000000000001</c:v>
              </c:pt>
              <c:pt idx="2164">
                <c:v>0.2165</c:v>
              </c:pt>
              <c:pt idx="2165">
                <c:v>0.21659999999999999</c:v>
              </c:pt>
              <c:pt idx="2166">
                <c:v>0.2167</c:v>
              </c:pt>
              <c:pt idx="2167">
                <c:v>0.21679999999999999</c:v>
              </c:pt>
              <c:pt idx="2168">
                <c:v>0.21690000000000001</c:v>
              </c:pt>
              <c:pt idx="2169">
                <c:v>0.217</c:v>
              </c:pt>
              <c:pt idx="2170">
                <c:v>0.21709999999999999</c:v>
              </c:pt>
              <c:pt idx="2171">
                <c:v>0.2172</c:v>
              </c:pt>
              <c:pt idx="2172">
                <c:v>0.21729999999999999</c:v>
              </c:pt>
              <c:pt idx="2173">
                <c:v>0.21740000000000001</c:v>
              </c:pt>
              <c:pt idx="2174">
                <c:v>0.2175</c:v>
              </c:pt>
              <c:pt idx="2175">
                <c:v>0.21759999999999999</c:v>
              </c:pt>
              <c:pt idx="2176">
                <c:v>0.2177</c:v>
              </c:pt>
              <c:pt idx="2177">
                <c:v>0.21779999999999999</c:v>
              </c:pt>
              <c:pt idx="2178">
                <c:v>0.21790000000000001</c:v>
              </c:pt>
              <c:pt idx="2179">
                <c:v>0.218</c:v>
              </c:pt>
              <c:pt idx="2180">
                <c:v>0.21809999999999999</c:v>
              </c:pt>
              <c:pt idx="2181">
                <c:v>0.21820000000000001</c:v>
              </c:pt>
              <c:pt idx="2182">
                <c:v>0.21829999999999999</c:v>
              </c:pt>
              <c:pt idx="2183">
                <c:v>0.21840000000000001</c:v>
              </c:pt>
              <c:pt idx="2184">
                <c:v>0.2185</c:v>
              </c:pt>
              <c:pt idx="2185">
                <c:v>0.21859999999999999</c:v>
              </c:pt>
              <c:pt idx="2186">
                <c:v>0.21870000000000001</c:v>
              </c:pt>
              <c:pt idx="2187">
                <c:v>0.21879999999999999</c:v>
              </c:pt>
              <c:pt idx="2188">
                <c:v>0.21890000000000001</c:v>
              </c:pt>
              <c:pt idx="2189">
                <c:v>0.219</c:v>
              </c:pt>
              <c:pt idx="2190">
                <c:v>0.21909999999999999</c:v>
              </c:pt>
              <c:pt idx="2191">
                <c:v>0.21920000000000001</c:v>
              </c:pt>
              <c:pt idx="2192">
                <c:v>0.21929999999999999</c:v>
              </c:pt>
              <c:pt idx="2193">
                <c:v>0.21940000000000001</c:v>
              </c:pt>
              <c:pt idx="2194">
                <c:v>0.2195</c:v>
              </c:pt>
              <c:pt idx="2195">
                <c:v>0.21959999999999999</c:v>
              </c:pt>
              <c:pt idx="2196">
                <c:v>0.21970000000000001</c:v>
              </c:pt>
              <c:pt idx="2197">
                <c:v>0.2198</c:v>
              </c:pt>
              <c:pt idx="2198">
                <c:v>0.21990000000000001</c:v>
              </c:pt>
              <c:pt idx="2199">
                <c:v>0.22</c:v>
              </c:pt>
              <c:pt idx="2200">
                <c:v>0.22009999999999999</c:v>
              </c:pt>
              <c:pt idx="2201">
                <c:v>0.22020000000000001</c:v>
              </c:pt>
              <c:pt idx="2202">
                <c:v>0.2203</c:v>
              </c:pt>
              <c:pt idx="2203">
                <c:v>0.22040000000000001</c:v>
              </c:pt>
              <c:pt idx="2204">
                <c:v>0.2205</c:v>
              </c:pt>
              <c:pt idx="2205">
                <c:v>0.22059999999999999</c:v>
              </c:pt>
              <c:pt idx="2206">
                <c:v>0.22070000000000001</c:v>
              </c:pt>
              <c:pt idx="2207">
                <c:v>0.2208</c:v>
              </c:pt>
              <c:pt idx="2208">
                <c:v>0.22090000000000001</c:v>
              </c:pt>
              <c:pt idx="2209">
                <c:v>0.221</c:v>
              </c:pt>
              <c:pt idx="2210">
                <c:v>0.22109999999999999</c:v>
              </c:pt>
              <c:pt idx="2211">
                <c:v>0.22120000000000001</c:v>
              </c:pt>
              <c:pt idx="2212">
                <c:v>0.2213</c:v>
              </c:pt>
              <c:pt idx="2213">
                <c:v>0.22140000000000001</c:v>
              </c:pt>
              <c:pt idx="2214">
                <c:v>0.2215</c:v>
              </c:pt>
              <c:pt idx="2215">
                <c:v>0.22159999999999999</c:v>
              </c:pt>
              <c:pt idx="2216">
                <c:v>0.22170000000000001</c:v>
              </c:pt>
              <c:pt idx="2217">
                <c:v>0.2218</c:v>
              </c:pt>
              <c:pt idx="2218">
                <c:v>0.22189999999999999</c:v>
              </c:pt>
              <c:pt idx="2219">
                <c:v>0.222</c:v>
              </c:pt>
              <c:pt idx="2220">
                <c:v>0.22209999999999999</c:v>
              </c:pt>
              <c:pt idx="2221">
                <c:v>0.22220000000000001</c:v>
              </c:pt>
              <c:pt idx="2222">
                <c:v>0.2223</c:v>
              </c:pt>
              <c:pt idx="2223">
                <c:v>0.22239999999999999</c:v>
              </c:pt>
              <c:pt idx="2224">
                <c:v>0.2225</c:v>
              </c:pt>
              <c:pt idx="2225">
                <c:v>0.22259999999999999</c:v>
              </c:pt>
              <c:pt idx="2226">
                <c:v>0.22270000000000001</c:v>
              </c:pt>
              <c:pt idx="2227">
                <c:v>0.2228</c:v>
              </c:pt>
              <c:pt idx="2228">
                <c:v>0.22289999999999999</c:v>
              </c:pt>
              <c:pt idx="2229">
                <c:v>0.223</c:v>
              </c:pt>
              <c:pt idx="2230">
                <c:v>0.22309999999999999</c:v>
              </c:pt>
              <c:pt idx="2231">
                <c:v>0.22320000000000001</c:v>
              </c:pt>
              <c:pt idx="2232">
                <c:v>0.2233</c:v>
              </c:pt>
              <c:pt idx="2233">
                <c:v>0.22339999999999999</c:v>
              </c:pt>
              <c:pt idx="2234">
                <c:v>0.2235</c:v>
              </c:pt>
              <c:pt idx="2235">
                <c:v>0.22359999999999999</c:v>
              </c:pt>
              <c:pt idx="2236">
                <c:v>0.22370000000000001</c:v>
              </c:pt>
              <c:pt idx="2237">
                <c:v>0.2238</c:v>
              </c:pt>
              <c:pt idx="2238">
                <c:v>0.22389999999999999</c:v>
              </c:pt>
              <c:pt idx="2239">
                <c:v>0.224</c:v>
              </c:pt>
              <c:pt idx="2240">
                <c:v>0.22409999999999999</c:v>
              </c:pt>
              <c:pt idx="2241">
                <c:v>0.22420000000000001</c:v>
              </c:pt>
              <c:pt idx="2242">
                <c:v>0.2243</c:v>
              </c:pt>
              <c:pt idx="2243">
                <c:v>0.22439999999999999</c:v>
              </c:pt>
              <c:pt idx="2244">
                <c:v>0.22450000000000001</c:v>
              </c:pt>
              <c:pt idx="2245">
                <c:v>0.22459999999999999</c:v>
              </c:pt>
              <c:pt idx="2246">
                <c:v>0.22470000000000001</c:v>
              </c:pt>
              <c:pt idx="2247">
                <c:v>0.2248</c:v>
              </c:pt>
              <c:pt idx="2248">
                <c:v>0.22489999999999999</c:v>
              </c:pt>
              <c:pt idx="2249">
                <c:v>0.22500000000000001</c:v>
              </c:pt>
              <c:pt idx="2250">
                <c:v>0.22509999999999999</c:v>
              </c:pt>
              <c:pt idx="2251">
                <c:v>0.22520000000000001</c:v>
              </c:pt>
              <c:pt idx="2252">
                <c:v>0.2253</c:v>
              </c:pt>
              <c:pt idx="2253">
                <c:v>0.22539999999999999</c:v>
              </c:pt>
              <c:pt idx="2254">
                <c:v>0.22550000000000001</c:v>
              </c:pt>
              <c:pt idx="2255">
                <c:v>0.22559999999999999</c:v>
              </c:pt>
              <c:pt idx="2256">
                <c:v>0.22570000000000001</c:v>
              </c:pt>
              <c:pt idx="2257">
                <c:v>0.2258</c:v>
              </c:pt>
              <c:pt idx="2258">
                <c:v>0.22589999999999999</c:v>
              </c:pt>
              <c:pt idx="2259">
                <c:v>0.22600000000000001</c:v>
              </c:pt>
              <c:pt idx="2260">
                <c:v>0.2261</c:v>
              </c:pt>
              <c:pt idx="2261">
                <c:v>0.22620000000000001</c:v>
              </c:pt>
              <c:pt idx="2262">
                <c:v>0.2263</c:v>
              </c:pt>
              <c:pt idx="2263">
                <c:v>0.22639999999999999</c:v>
              </c:pt>
              <c:pt idx="2264">
                <c:v>0.22650000000000001</c:v>
              </c:pt>
              <c:pt idx="2265">
                <c:v>0.2266</c:v>
              </c:pt>
              <c:pt idx="2266">
                <c:v>0.22670000000000001</c:v>
              </c:pt>
              <c:pt idx="2267">
                <c:v>0.2268</c:v>
              </c:pt>
              <c:pt idx="2268">
                <c:v>0.22689999999999999</c:v>
              </c:pt>
              <c:pt idx="2269">
                <c:v>0.22700000000000001</c:v>
              </c:pt>
              <c:pt idx="2270">
                <c:v>0.2271</c:v>
              </c:pt>
              <c:pt idx="2271">
                <c:v>0.22720000000000001</c:v>
              </c:pt>
              <c:pt idx="2272">
                <c:v>0.2273</c:v>
              </c:pt>
              <c:pt idx="2273">
                <c:v>0.22739999999999999</c:v>
              </c:pt>
              <c:pt idx="2274">
                <c:v>0.22750000000000001</c:v>
              </c:pt>
              <c:pt idx="2275">
                <c:v>0.2276</c:v>
              </c:pt>
              <c:pt idx="2276">
                <c:v>0.22770000000000001</c:v>
              </c:pt>
              <c:pt idx="2277">
                <c:v>0.2278</c:v>
              </c:pt>
              <c:pt idx="2278">
                <c:v>0.22789999999999999</c:v>
              </c:pt>
              <c:pt idx="2279">
                <c:v>0.22800000000000001</c:v>
              </c:pt>
              <c:pt idx="2280">
                <c:v>0.2281</c:v>
              </c:pt>
              <c:pt idx="2281">
                <c:v>0.22819999999999999</c:v>
              </c:pt>
              <c:pt idx="2282">
                <c:v>0.2283</c:v>
              </c:pt>
              <c:pt idx="2283">
                <c:v>0.22839999999999999</c:v>
              </c:pt>
              <c:pt idx="2284">
                <c:v>0.22850000000000001</c:v>
              </c:pt>
              <c:pt idx="2285">
                <c:v>0.2286</c:v>
              </c:pt>
              <c:pt idx="2286">
                <c:v>0.22869999999999999</c:v>
              </c:pt>
              <c:pt idx="2287">
                <c:v>0.2288</c:v>
              </c:pt>
              <c:pt idx="2288">
                <c:v>0.22889999999999999</c:v>
              </c:pt>
              <c:pt idx="2289">
                <c:v>0.22900000000000001</c:v>
              </c:pt>
              <c:pt idx="2290">
                <c:v>0.2291</c:v>
              </c:pt>
              <c:pt idx="2291">
                <c:v>0.22919999999999999</c:v>
              </c:pt>
              <c:pt idx="2292">
                <c:v>0.2293</c:v>
              </c:pt>
              <c:pt idx="2293">
                <c:v>0.22939999999999999</c:v>
              </c:pt>
              <c:pt idx="2294">
                <c:v>0.22950000000000001</c:v>
              </c:pt>
              <c:pt idx="2295">
                <c:v>0.2296</c:v>
              </c:pt>
              <c:pt idx="2296">
                <c:v>0.22969999999999999</c:v>
              </c:pt>
              <c:pt idx="2297">
                <c:v>0.2298</c:v>
              </c:pt>
              <c:pt idx="2298">
                <c:v>0.22989999999999999</c:v>
              </c:pt>
              <c:pt idx="2299">
                <c:v>0.23</c:v>
              </c:pt>
              <c:pt idx="2300">
                <c:v>0.2301</c:v>
              </c:pt>
              <c:pt idx="2301">
                <c:v>0.23019999999999999</c:v>
              </c:pt>
              <c:pt idx="2302">
                <c:v>0.2303</c:v>
              </c:pt>
              <c:pt idx="2303">
                <c:v>0.23039999999999999</c:v>
              </c:pt>
              <c:pt idx="2304">
                <c:v>0.23050000000000001</c:v>
              </c:pt>
              <c:pt idx="2305">
                <c:v>0.2306</c:v>
              </c:pt>
              <c:pt idx="2306">
                <c:v>0.23069999999999999</c:v>
              </c:pt>
              <c:pt idx="2307">
                <c:v>0.23080000000000001</c:v>
              </c:pt>
              <c:pt idx="2308">
                <c:v>0.23089999999999999</c:v>
              </c:pt>
              <c:pt idx="2309">
                <c:v>0.23100000000000001</c:v>
              </c:pt>
              <c:pt idx="2310">
                <c:v>0.2311</c:v>
              </c:pt>
              <c:pt idx="2311">
                <c:v>0.23119999999999999</c:v>
              </c:pt>
              <c:pt idx="2312">
                <c:v>0.23130000000000001</c:v>
              </c:pt>
              <c:pt idx="2313">
                <c:v>0.23139999999999999</c:v>
              </c:pt>
              <c:pt idx="2314">
                <c:v>0.23150000000000001</c:v>
              </c:pt>
              <c:pt idx="2315">
                <c:v>0.2316</c:v>
              </c:pt>
              <c:pt idx="2316">
                <c:v>0.23169999999999999</c:v>
              </c:pt>
              <c:pt idx="2317">
                <c:v>0.23180000000000001</c:v>
              </c:pt>
              <c:pt idx="2318">
                <c:v>0.2319</c:v>
              </c:pt>
              <c:pt idx="2319">
                <c:v>0.23200000000000001</c:v>
              </c:pt>
              <c:pt idx="2320">
                <c:v>0.2321</c:v>
              </c:pt>
              <c:pt idx="2321">
                <c:v>0.23219999999999999</c:v>
              </c:pt>
              <c:pt idx="2322">
                <c:v>0.23230000000000001</c:v>
              </c:pt>
              <c:pt idx="2323">
                <c:v>0.2324</c:v>
              </c:pt>
              <c:pt idx="2324">
                <c:v>0.23250000000000001</c:v>
              </c:pt>
              <c:pt idx="2325">
                <c:v>0.2326</c:v>
              </c:pt>
              <c:pt idx="2326">
                <c:v>0.23269999999999999</c:v>
              </c:pt>
              <c:pt idx="2327">
                <c:v>0.23280000000000001</c:v>
              </c:pt>
              <c:pt idx="2328">
                <c:v>0.2329</c:v>
              </c:pt>
              <c:pt idx="2329">
                <c:v>0.23300000000000001</c:v>
              </c:pt>
              <c:pt idx="2330">
                <c:v>0.2331</c:v>
              </c:pt>
              <c:pt idx="2331">
                <c:v>0.23319999999999999</c:v>
              </c:pt>
              <c:pt idx="2332">
                <c:v>0.23330000000000001</c:v>
              </c:pt>
              <c:pt idx="2333">
                <c:v>0.2334</c:v>
              </c:pt>
              <c:pt idx="2334">
                <c:v>0.23350000000000001</c:v>
              </c:pt>
              <c:pt idx="2335">
                <c:v>0.2336</c:v>
              </c:pt>
              <c:pt idx="2336">
                <c:v>0.23369999999999999</c:v>
              </c:pt>
              <c:pt idx="2337">
                <c:v>0.23380000000000001</c:v>
              </c:pt>
              <c:pt idx="2338">
                <c:v>0.2339</c:v>
              </c:pt>
              <c:pt idx="2339">
                <c:v>0.23400000000000001</c:v>
              </c:pt>
              <c:pt idx="2340">
                <c:v>0.2341</c:v>
              </c:pt>
              <c:pt idx="2341">
                <c:v>0.23419999999999999</c:v>
              </c:pt>
              <c:pt idx="2342">
                <c:v>0.23430000000000001</c:v>
              </c:pt>
              <c:pt idx="2343">
                <c:v>0.2344</c:v>
              </c:pt>
              <c:pt idx="2344">
                <c:v>0.23449999999999999</c:v>
              </c:pt>
              <c:pt idx="2345">
                <c:v>0.2346</c:v>
              </c:pt>
              <c:pt idx="2346">
                <c:v>0.23469999999999999</c:v>
              </c:pt>
              <c:pt idx="2347">
                <c:v>0.23480000000000001</c:v>
              </c:pt>
              <c:pt idx="2348">
                <c:v>0.2349</c:v>
              </c:pt>
              <c:pt idx="2349">
                <c:v>0.23499999999999999</c:v>
              </c:pt>
              <c:pt idx="2350">
                <c:v>0.2351</c:v>
              </c:pt>
              <c:pt idx="2351">
                <c:v>0.23519999999999999</c:v>
              </c:pt>
              <c:pt idx="2352">
                <c:v>0.23530000000000001</c:v>
              </c:pt>
              <c:pt idx="2353">
                <c:v>0.2354</c:v>
              </c:pt>
              <c:pt idx="2354">
                <c:v>0.23549999999999999</c:v>
              </c:pt>
              <c:pt idx="2355">
                <c:v>0.2356</c:v>
              </c:pt>
              <c:pt idx="2356">
                <c:v>0.23569999999999999</c:v>
              </c:pt>
              <c:pt idx="2357">
                <c:v>0.23580000000000001</c:v>
              </c:pt>
              <c:pt idx="2358">
                <c:v>0.2359</c:v>
              </c:pt>
              <c:pt idx="2359">
                <c:v>0.23599999999999999</c:v>
              </c:pt>
              <c:pt idx="2360">
                <c:v>0.2361</c:v>
              </c:pt>
              <c:pt idx="2361">
                <c:v>0.23619999999999999</c:v>
              </c:pt>
              <c:pt idx="2362">
                <c:v>0.23630000000000001</c:v>
              </c:pt>
              <c:pt idx="2363">
                <c:v>0.2364</c:v>
              </c:pt>
              <c:pt idx="2364">
                <c:v>0.23649999999999999</c:v>
              </c:pt>
              <c:pt idx="2365">
                <c:v>0.2366</c:v>
              </c:pt>
              <c:pt idx="2366">
                <c:v>0.23669999999999999</c:v>
              </c:pt>
              <c:pt idx="2367">
                <c:v>0.23680000000000001</c:v>
              </c:pt>
              <c:pt idx="2368">
                <c:v>0.2369</c:v>
              </c:pt>
              <c:pt idx="2369">
                <c:v>0.23699999999999999</c:v>
              </c:pt>
              <c:pt idx="2370">
                <c:v>0.23710000000000001</c:v>
              </c:pt>
              <c:pt idx="2371">
                <c:v>0.23719999999999999</c:v>
              </c:pt>
              <c:pt idx="2372">
                <c:v>0.23730000000000001</c:v>
              </c:pt>
              <c:pt idx="2373">
                <c:v>0.2374</c:v>
              </c:pt>
              <c:pt idx="2374">
                <c:v>0.23749999999999999</c:v>
              </c:pt>
              <c:pt idx="2375">
                <c:v>0.23760000000000001</c:v>
              </c:pt>
              <c:pt idx="2376">
                <c:v>0.23769999999999999</c:v>
              </c:pt>
              <c:pt idx="2377">
                <c:v>0.23780000000000001</c:v>
              </c:pt>
              <c:pt idx="2378">
                <c:v>0.2379</c:v>
              </c:pt>
              <c:pt idx="2379">
                <c:v>0.23799999999999999</c:v>
              </c:pt>
              <c:pt idx="2380">
                <c:v>0.23810000000000001</c:v>
              </c:pt>
              <c:pt idx="2381">
                <c:v>0.2382</c:v>
              </c:pt>
              <c:pt idx="2382">
                <c:v>0.23830000000000001</c:v>
              </c:pt>
              <c:pt idx="2383">
                <c:v>0.2384</c:v>
              </c:pt>
              <c:pt idx="2384">
                <c:v>0.23849999999999999</c:v>
              </c:pt>
              <c:pt idx="2385">
                <c:v>0.23860000000000001</c:v>
              </c:pt>
              <c:pt idx="2386">
                <c:v>0.2387</c:v>
              </c:pt>
              <c:pt idx="2387">
                <c:v>0.23880000000000001</c:v>
              </c:pt>
              <c:pt idx="2388">
                <c:v>0.2389</c:v>
              </c:pt>
              <c:pt idx="2389">
                <c:v>0.23899999999999999</c:v>
              </c:pt>
              <c:pt idx="2390">
                <c:v>0.23910000000000001</c:v>
              </c:pt>
              <c:pt idx="2391">
                <c:v>0.2392</c:v>
              </c:pt>
              <c:pt idx="2392">
                <c:v>0.23930000000000001</c:v>
              </c:pt>
              <c:pt idx="2393">
                <c:v>0.2394</c:v>
              </c:pt>
              <c:pt idx="2394">
                <c:v>0.23949999999999999</c:v>
              </c:pt>
              <c:pt idx="2395">
                <c:v>0.23960000000000001</c:v>
              </c:pt>
              <c:pt idx="2396">
                <c:v>0.2397</c:v>
              </c:pt>
              <c:pt idx="2397">
                <c:v>0.23980000000000001</c:v>
              </c:pt>
              <c:pt idx="2398">
                <c:v>0.2399</c:v>
              </c:pt>
              <c:pt idx="2399">
                <c:v>0.24</c:v>
              </c:pt>
              <c:pt idx="2400">
                <c:v>0.24010000000000001</c:v>
              </c:pt>
              <c:pt idx="2401">
                <c:v>0.2402</c:v>
              </c:pt>
              <c:pt idx="2402">
                <c:v>0.24030000000000001</c:v>
              </c:pt>
              <c:pt idx="2403">
                <c:v>0.2404</c:v>
              </c:pt>
              <c:pt idx="2404">
                <c:v>0.24049999999999999</c:v>
              </c:pt>
              <c:pt idx="2405">
                <c:v>0.24060000000000001</c:v>
              </c:pt>
              <c:pt idx="2406">
                <c:v>0.2407</c:v>
              </c:pt>
              <c:pt idx="2407">
                <c:v>0.24079999999999999</c:v>
              </c:pt>
              <c:pt idx="2408">
                <c:v>0.2409</c:v>
              </c:pt>
              <c:pt idx="2409">
                <c:v>0.24099999999999999</c:v>
              </c:pt>
              <c:pt idx="2410">
                <c:v>0.24110000000000001</c:v>
              </c:pt>
              <c:pt idx="2411">
                <c:v>0.2412</c:v>
              </c:pt>
              <c:pt idx="2412">
                <c:v>0.24129999999999999</c:v>
              </c:pt>
              <c:pt idx="2413">
                <c:v>0.2414</c:v>
              </c:pt>
              <c:pt idx="2414">
                <c:v>0.24149999999999999</c:v>
              </c:pt>
              <c:pt idx="2415">
                <c:v>0.24160000000000001</c:v>
              </c:pt>
              <c:pt idx="2416">
                <c:v>0.2417</c:v>
              </c:pt>
              <c:pt idx="2417">
                <c:v>0.24179999999999999</c:v>
              </c:pt>
              <c:pt idx="2418">
                <c:v>0.2419</c:v>
              </c:pt>
              <c:pt idx="2419">
                <c:v>0.24199999999999999</c:v>
              </c:pt>
              <c:pt idx="2420">
                <c:v>0.24210000000000001</c:v>
              </c:pt>
              <c:pt idx="2421">
                <c:v>0.2422</c:v>
              </c:pt>
              <c:pt idx="2422">
                <c:v>0.24229999999999999</c:v>
              </c:pt>
              <c:pt idx="2423">
                <c:v>0.2424</c:v>
              </c:pt>
              <c:pt idx="2424">
                <c:v>0.24249999999999999</c:v>
              </c:pt>
              <c:pt idx="2425">
                <c:v>0.24260000000000001</c:v>
              </c:pt>
              <c:pt idx="2426">
                <c:v>0.2427</c:v>
              </c:pt>
              <c:pt idx="2427">
                <c:v>0.24279999999999999</c:v>
              </c:pt>
              <c:pt idx="2428">
                <c:v>0.2429</c:v>
              </c:pt>
              <c:pt idx="2429">
                <c:v>0.24299999999999999</c:v>
              </c:pt>
              <c:pt idx="2430">
                <c:v>0.24310000000000001</c:v>
              </c:pt>
              <c:pt idx="2431">
                <c:v>0.2432</c:v>
              </c:pt>
              <c:pt idx="2432">
                <c:v>0.24329999999999999</c:v>
              </c:pt>
              <c:pt idx="2433">
                <c:v>0.24340000000000001</c:v>
              </c:pt>
              <c:pt idx="2434">
                <c:v>0.24349999999999999</c:v>
              </c:pt>
              <c:pt idx="2435">
                <c:v>0.24360000000000001</c:v>
              </c:pt>
              <c:pt idx="2436">
                <c:v>0.2437</c:v>
              </c:pt>
              <c:pt idx="2437">
                <c:v>0.24379999999999999</c:v>
              </c:pt>
              <c:pt idx="2438">
                <c:v>0.24390000000000001</c:v>
              </c:pt>
              <c:pt idx="2439">
                <c:v>0.24399999999999999</c:v>
              </c:pt>
              <c:pt idx="2440">
                <c:v>0.24410000000000001</c:v>
              </c:pt>
              <c:pt idx="2441">
                <c:v>0.2442</c:v>
              </c:pt>
              <c:pt idx="2442">
                <c:v>0.24429999999999999</c:v>
              </c:pt>
              <c:pt idx="2443">
                <c:v>0.24440000000000001</c:v>
              </c:pt>
              <c:pt idx="2444">
                <c:v>0.2445</c:v>
              </c:pt>
              <c:pt idx="2445">
                <c:v>0.24460000000000001</c:v>
              </c:pt>
              <c:pt idx="2446">
                <c:v>0.2447</c:v>
              </c:pt>
              <c:pt idx="2447">
                <c:v>0.24479999999999999</c:v>
              </c:pt>
              <c:pt idx="2448">
                <c:v>0.24490000000000001</c:v>
              </c:pt>
              <c:pt idx="2449">
                <c:v>0.245</c:v>
              </c:pt>
              <c:pt idx="2450">
                <c:v>0.24510000000000001</c:v>
              </c:pt>
              <c:pt idx="2451">
                <c:v>0.2452</c:v>
              </c:pt>
              <c:pt idx="2452">
                <c:v>0.24529999999999999</c:v>
              </c:pt>
              <c:pt idx="2453">
                <c:v>0.24540000000000001</c:v>
              </c:pt>
              <c:pt idx="2454">
                <c:v>0.2455</c:v>
              </c:pt>
              <c:pt idx="2455">
                <c:v>0.24560000000000001</c:v>
              </c:pt>
              <c:pt idx="2456">
                <c:v>0.2457</c:v>
              </c:pt>
              <c:pt idx="2457">
                <c:v>0.24579999999999999</c:v>
              </c:pt>
              <c:pt idx="2458">
                <c:v>0.24590000000000001</c:v>
              </c:pt>
              <c:pt idx="2459">
                <c:v>0.246</c:v>
              </c:pt>
              <c:pt idx="2460">
                <c:v>0.24610000000000001</c:v>
              </c:pt>
              <c:pt idx="2461">
                <c:v>0.2462</c:v>
              </c:pt>
              <c:pt idx="2462">
                <c:v>0.24629999999999999</c:v>
              </c:pt>
              <c:pt idx="2463">
                <c:v>0.24640000000000001</c:v>
              </c:pt>
              <c:pt idx="2464">
                <c:v>0.2465</c:v>
              </c:pt>
              <c:pt idx="2465">
                <c:v>0.24660000000000001</c:v>
              </c:pt>
              <c:pt idx="2466">
                <c:v>0.2467</c:v>
              </c:pt>
              <c:pt idx="2467">
                <c:v>0.24679999999999999</c:v>
              </c:pt>
              <c:pt idx="2468">
                <c:v>0.24690000000000001</c:v>
              </c:pt>
              <c:pt idx="2469">
                <c:v>0.247</c:v>
              </c:pt>
              <c:pt idx="2470">
                <c:v>0.24709999999999999</c:v>
              </c:pt>
              <c:pt idx="2471">
                <c:v>0.2472</c:v>
              </c:pt>
              <c:pt idx="2472">
                <c:v>0.24729999999999999</c:v>
              </c:pt>
              <c:pt idx="2473">
                <c:v>0.24740000000000001</c:v>
              </c:pt>
              <c:pt idx="2474">
                <c:v>0.2475</c:v>
              </c:pt>
              <c:pt idx="2475">
                <c:v>0.24759999999999999</c:v>
              </c:pt>
              <c:pt idx="2476">
                <c:v>0.2477</c:v>
              </c:pt>
              <c:pt idx="2477">
                <c:v>0.24779999999999999</c:v>
              </c:pt>
              <c:pt idx="2478">
                <c:v>0.24790000000000001</c:v>
              </c:pt>
              <c:pt idx="2479">
                <c:v>0.248</c:v>
              </c:pt>
              <c:pt idx="2480">
                <c:v>0.24809999999999999</c:v>
              </c:pt>
              <c:pt idx="2481">
                <c:v>0.2482</c:v>
              </c:pt>
              <c:pt idx="2482">
                <c:v>0.24829999999999999</c:v>
              </c:pt>
              <c:pt idx="2483">
                <c:v>0.24840000000000001</c:v>
              </c:pt>
              <c:pt idx="2484">
                <c:v>0.2485</c:v>
              </c:pt>
              <c:pt idx="2485">
                <c:v>0.24859999999999999</c:v>
              </c:pt>
              <c:pt idx="2486">
                <c:v>0.2487</c:v>
              </c:pt>
              <c:pt idx="2487">
                <c:v>0.24879999999999999</c:v>
              </c:pt>
              <c:pt idx="2488">
                <c:v>0.24890000000000001</c:v>
              </c:pt>
              <c:pt idx="2489">
                <c:v>0.249</c:v>
              </c:pt>
              <c:pt idx="2490">
                <c:v>0.24909999999999999</c:v>
              </c:pt>
              <c:pt idx="2491">
                <c:v>0.2492</c:v>
              </c:pt>
              <c:pt idx="2492">
                <c:v>0.24929999999999999</c:v>
              </c:pt>
              <c:pt idx="2493">
                <c:v>0.24940000000000001</c:v>
              </c:pt>
              <c:pt idx="2494">
                <c:v>0.2495</c:v>
              </c:pt>
              <c:pt idx="2495">
                <c:v>0.24959999999999999</c:v>
              </c:pt>
              <c:pt idx="2496">
                <c:v>0.24970000000000001</c:v>
              </c:pt>
              <c:pt idx="2497">
                <c:v>0.24979999999999999</c:v>
              </c:pt>
              <c:pt idx="2498">
                <c:v>0.24990000000000001</c:v>
              </c:pt>
              <c:pt idx="2499">
                <c:v>0.25</c:v>
              </c:pt>
              <c:pt idx="2500">
                <c:v>0.25009999999999999</c:v>
              </c:pt>
              <c:pt idx="2501">
                <c:v>0.25019999999999998</c:v>
              </c:pt>
              <c:pt idx="2502">
                <c:v>0.25030000000000002</c:v>
              </c:pt>
              <c:pt idx="2503">
                <c:v>0.25040000000000001</c:v>
              </c:pt>
              <c:pt idx="2504">
                <c:v>0.2505</c:v>
              </c:pt>
              <c:pt idx="2505">
                <c:v>0.25059999999999999</c:v>
              </c:pt>
              <c:pt idx="2506">
                <c:v>0.25069999999999998</c:v>
              </c:pt>
              <c:pt idx="2507">
                <c:v>0.25080000000000002</c:v>
              </c:pt>
              <c:pt idx="2508">
                <c:v>0.25090000000000001</c:v>
              </c:pt>
              <c:pt idx="2509">
                <c:v>0.251</c:v>
              </c:pt>
              <c:pt idx="2510">
                <c:v>0.25109999999999999</c:v>
              </c:pt>
              <c:pt idx="2511">
                <c:v>0.25119999999999998</c:v>
              </c:pt>
              <c:pt idx="2512">
                <c:v>0.25130000000000002</c:v>
              </c:pt>
              <c:pt idx="2513">
                <c:v>0.25140000000000001</c:v>
              </c:pt>
              <c:pt idx="2514">
                <c:v>0.2515</c:v>
              </c:pt>
              <c:pt idx="2515">
                <c:v>0.25159999999999999</c:v>
              </c:pt>
              <c:pt idx="2516">
                <c:v>0.25169999999999998</c:v>
              </c:pt>
              <c:pt idx="2517">
                <c:v>0.25180000000000002</c:v>
              </c:pt>
              <c:pt idx="2518">
                <c:v>0.25190000000000001</c:v>
              </c:pt>
              <c:pt idx="2519">
                <c:v>0.252</c:v>
              </c:pt>
              <c:pt idx="2520">
                <c:v>0.25209999999999999</c:v>
              </c:pt>
              <c:pt idx="2521">
                <c:v>0.25219999999999998</c:v>
              </c:pt>
              <c:pt idx="2522">
                <c:v>0.25230000000000002</c:v>
              </c:pt>
              <c:pt idx="2523">
                <c:v>0.25240000000000001</c:v>
              </c:pt>
              <c:pt idx="2524">
                <c:v>0.2525</c:v>
              </c:pt>
              <c:pt idx="2525">
                <c:v>0.25259999999999999</c:v>
              </c:pt>
              <c:pt idx="2526">
                <c:v>0.25269999999999998</c:v>
              </c:pt>
              <c:pt idx="2527">
                <c:v>0.25280000000000002</c:v>
              </c:pt>
              <c:pt idx="2528">
                <c:v>0.25290000000000001</c:v>
              </c:pt>
              <c:pt idx="2529">
                <c:v>0.253</c:v>
              </c:pt>
              <c:pt idx="2530">
                <c:v>0.25309999999999999</c:v>
              </c:pt>
              <c:pt idx="2531">
                <c:v>0.25319999999999998</c:v>
              </c:pt>
              <c:pt idx="2532">
                <c:v>0.25330000000000003</c:v>
              </c:pt>
              <c:pt idx="2533">
                <c:v>0.25340000000000001</c:v>
              </c:pt>
              <c:pt idx="2534">
                <c:v>0.2535</c:v>
              </c:pt>
              <c:pt idx="2535">
                <c:v>0.25359999999999999</c:v>
              </c:pt>
              <c:pt idx="2536">
                <c:v>0.25369999999999998</c:v>
              </c:pt>
              <c:pt idx="2537">
                <c:v>0.25380000000000003</c:v>
              </c:pt>
              <c:pt idx="2538">
                <c:v>0.25390000000000001</c:v>
              </c:pt>
              <c:pt idx="2539">
                <c:v>0.254</c:v>
              </c:pt>
              <c:pt idx="2540">
                <c:v>0.25409999999999999</c:v>
              </c:pt>
              <c:pt idx="2541">
                <c:v>0.25419999999999998</c:v>
              </c:pt>
              <c:pt idx="2542">
                <c:v>0.25430000000000003</c:v>
              </c:pt>
              <c:pt idx="2543">
                <c:v>0.25440000000000002</c:v>
              </c:pt>
              <c:pt idx="2544">
                <c:v>0.2545</c:v>
              </c:pt>
              <c:pt idx="2545">
                <c:v>0.25459999999999999</c:v>
              </c:pt>
              <c:pt idx="2546">
                <c:v>0.25469999999999998</c:v>
              </c:pt>
              <c:pt idx="2547">
                <c:v>0.25480000000000003</c:v>
              </c:pt>
              <c:pt idx="2548">
                <c:v>0.25490000000000002</c:v>
              </c:pt>
              <c:pt idx="2549">
                <c:v>0.255</c:v>
              </c:pt>
              <c:pt idx="2550">
                <c:v>0.25509999999999999</c:v>
              </c:pt>
              <c:pt idx="2551">
                <c:v>0.25519999999999998</c:v>
              </c:pt>
              <c:pt idx="2552">
                <c:v>0.25530000000000003</c:v>
              </c:pt>
              <c:pt idx="2553">
                <c:v>0.25540000000000002</c:v>
              </c:pt>
              <c:pt idx="2554">
                <c:v>0.2555</c:v>
              </c:pt>
              <c:pt idx="2555">
                <c:v>0.25559999999999999</c:v>
              </c:pt>
              <c:pt idx="2556">
                <c:v>0.25569999999999998</c:v>
              </c:pt>
              <c:pt idx="2557">
                <c:v>0.25580000000000003</c:v>
              </c:pt>
              <c:pt idx="2558">
                <c:v>0.25590000000000002</c:v>
              </c:pt>
              <c:pt idx="2559">
                <c:v>0.25600000000000001</c:v>
              </c:pt>
              <c:pt idx="2560">
                <c:v>0.25609999999999999</c:v>
              </c:pt>
              <c:pt idx="2561">
                <c:v>0.25619999999999998</c:v>
              </c:pt>
              <c:pt idx="2562">
                <c:v>0.25629999999999997</c:v>
              </c:pt>
              <c:pt idx="2563">
                <c:v>0.25640000000000002</c:v>
              </c:pt>
              <c:pt idx="2564">
                <c:v>0.25650000000000001</c:v>
              </c:pt>
              <c:pt idx="2565">
                <c:v>0.25659999999999999</c:v>
              </c:pt>
              <c:pt idx="2566">
                <c:v>0.25669999999999998</c:v>
              </c:pt>
              <c:pt idx="2567">
                <c:v>0.25679999999999997</c:v>
              </c:pt>
              <c:pt idx="2568">
                <c:v>0.25690000000000002</c:v>
              </c:pt>
              <c:pt idx="2569">
                <c:v>0.25700000000000001</c:v>
              </c:pt>
              <c:pt idx="2570">
                <c:v>0.2571</c:v>
              </c:pt>
              <c:pt idx="2571">
                <c:v>0.25719999999999998</c:v>
              </c:pt>
              <c:pt idx="2572">
                <c:v>0.25729999999999997</c:v>
              </c:pt>
              <c:pt idx="2573">
                <c:v>0.25740000000000002</c:v>
              </c:pt>
              <c:pt idx="2574">
                <c:v>0.25750000000000001</c:v>
              </c:pt>
              <c:pt idx="2575">
                <c:v>0.2576</c:v>
              </c:pt>
              <c:pt idx="2576">
                <c:v>0.25769999999999998</c:v>
              </c:pt>
              <c:pt idx="2577">
                <c:v>0.25779999999999997</c:v>
              </c:pt>
              <c:pt idx="2578">
                <c:v>0.25790000000000002</c:v>
              </c:pt>
              <c:pt idx="2579">
                <c:v>0.25800000000000001</c:v>
              </c:pt>
              <c:pt idx="2580">
                <c:v>0.2581</c:v>
              </c:pt>
              <c:pt idx="2581">
                <c:v>0.25819999999999999</c:v>
              </c:pt>
              <c:pt idx="2582">
                <c:v>0.25829999999999997</c:v>
              </c:pt>
              <c:pt idx="2583">
                <c:v>0.25840000000000002</c:v>
              </c:pt>
              <c:pt idx="2584">
                <c:v>0.25850000000000001</c:v>
              </c:pt>
              <c:pt idx="2585">
                <c:v>0.2586</c:v>
              </c:pt>
              <c:pt idx="2586">
                <c:v>0.25869999999999999</c:v>
              </c:pt>
              <c:pt idx="2587">
                <c:v>0.25879999999999997</c:v>
              </c:pt>
              <c:pt idx="2588">
                <c:v>0.25890000000000002</c:v>
              </c:pt>
              <c:pt idx="2589">
                <c:v>0.25900000000000001</c:v>
              </c:pt>
              <c:pt idx="2590">
                <c:v>0.2591</c:v>
              </c:pt>
              <c:pt idx="2591">
                <c:v>0.25919999999999999</c:v>
              </c:pt>
              <c:pt idx="2592">
                <c:v>0.25929999999999997</c:v>
              </c:pt>
              <c:pt idx="2593">
                <c:v>0.25940000000000002</c:v>
              </c:pt>
              <c:pt idx="2594">
                <c:v>0.25950000000000001</c:v>
              </c:pt>
              <c:pt idx="2595">
                <c:v>0.2596</c:v>
              </c:pt>
              <c:pt idx="2596">
                <c:v>0.25969999999999999</c:v>
              </c:pt>
              <c:pt idx="2597">
                <c:v>0.25979999999999998</c:v>
              </c:pt>
              <c:pt idx="2598">
                <c:v>0.25990000000000002</c:v>
              </c:pt>
              <c:pt idx="2599">
                <c:v>0.26</c:v>
              </c:pt>
              <c:pt idx="2600">
                <c:v>0.2601</c:v>
              </c:pt>
              <c:pt idx="2601">
                <c:v>0.26019999999999999</c:v>
              </c:pt>
              <c:pt idx="2602">
                <c:v>0.26029999999999998</c:v>
              </c:pt>
              <c:pt idx="2603">
                <c:v>0.26040000000000002</c:v>
              </c:pt>
              <c:pt idx="2604">
                <c:v>0.26050000000000001</c:v>
              </c:pt>
              <c:pt idx="2605">
                <c:v>0.2606</c:v>
              </c:pt>
              <c:pt idx="2606">
                <c:v>0.26069999999999999</c:v>
              </c:pt>
              <c:pt idx="2607">
                <c:v>0.26079999999999998</c:v>
              </c:pt>
              <c:pt idx="2608">
                <c:v>0.26090000000000002</c:v>
              </c:pt>
              <c:pt idx="2609">
                <c:v>0.26100000000000001</c:v>
              </c:pt>
              <c:pt idx="2610">
                <c:v>0.2611</c:v>
              </c:pt>
              <c:pt idx="2611">
                <c:v>0.26119999999999999</c:v>
              </c:pt>
              <c:pt idx="2612">
                <c:v>0.26129999999999998</c:v>
              </c:pt>
              <c:pt idx="2613">
                <c:v>0.26140000000000002</c:v>
              </c:pt>
              <c:pt idx="2614">
                <c:v>0.26150000000000001</c:v>
              </c:pt>
              <c:pt idx="2615">
                <c:v>0.2616</c:v>
              </c:pt>
              <c:pt idx="2616">
                <c:v>0.26169999999999999</c:v>
              </c:pt>
              <c:pt idx="2617">
                <c:v>0.26179999999999998</c:v>
              </c:pt>
              <c:pt idx="2618">
                <c:v>0.26190000000000002</c:v>
              </c:pt>
              <c:pt idx="2619">
                <c:v>0.26200000000000001</c:v>
              </c:pt>
              <c:pt idx="2620">
                <c:v>0.2621</c:v>
              </c:pt>
              <c:pt idx="2621">
                <c:v>0.26219999999999999</c:v>
              </c:pt>
              <c:pt idx="2622">
                <c:v>0.26229999999999998</c:v>
              </c:pt>
              <c:pt idx="2623">
                <c:v>0.26240000000000002</c:v>
              </c:pt>
              <c:pt idx="2624">
                <c:v>0.26250000000000001</c:v>
              </c:pt>
              <c:pt idx="2625">
                <c:v>0.2626</c:v>
              </c:pt>
              <c:pt idx="2626">
                <c:v>0.26269999999999999</c:v>
              </c:pt>
              <c:pt idx="2627">
                <c:v>0.26279999999999998</c:v>
              </c:pt>
              <c:pt idx="2628">
                <c:v>0.26290000000000002</c:v>
              </c:pt>
              <c:pt idx="2629">
                <c:v>0.26300000000000001</c:v>
              </c:pt>
              <c:pt idx="2630">
                <c:v>0.2631</c:v>
              </c:pt>
              <c:pt idx="2631">
                <c:v>0.26319999999999999</c:v>
              </c:pt>
              <c:pt idx="2632">
                <c:v>0.26329999999999998</c:v>
              </c:pt>
              <c:pt idx="2633">
                <c:v>0.26340000000000002</c:v>
              </c:pt>
              <c:pt idx="2634">
                <c:v>0.26350000000000001</c:v>
              </c:pt>
              <c:pt idx="2635">
                <c:v>0.2636</c:v>
              </c:pt>
              <c:pt idx="2636">
                <c:v>0.26369999999999999</c:v>
              </c:pt>
              <c:pt idx="2637">
                <c:v>0.26379999999999998</c:v>
              </c:pt>
              <c:pt idx="2638">
                <c:v>0.26390000000000002</c:v>
              </c:pt>
              <c:pt idx="2639">
                <c:v>0.26400000000000001</c:v>
              </c:pt>
              <c:pt idx="2640">
                <c:v>0.2641</c:v>
              </c:pt>
              <c:pt idx="2641">
                <c:v>0.26419999999999999</c:v>
              </c:pt>
              <c:pt idx="2642">
                <c:v>0.26429999999999998</c:v>
              </c:pt>
              <c:pt idx="2643">
                <c:v>0.26440000000000002</c:v>
              </c:pt>
              <c:pt idx="2644">
                <c:v>0.26450000000000001</c:v>
              </c:pt>
              <c:pt idx="2645">
                <c:v>0.2646</c:v>
              </c:pt>
              <c:pt idx="2646">
                <c:v>0.26469999999999999</c:v>
              </c:pt>
              <c:pt idx="2647">
                <c:v>0.26479999999999998</c:v>
              </c:pt>
              <c:pt idx="2648">
                <c:v>0.26490000000000002</c:v>
              </c:pt>
              <c:pt idx="2649">
                <c:v>0.26500000000000001</c:v>
              </c:pt>
              <c:pt idx="2650">
                <c:v>0.2651</c:v>
              </c:pt>
              <c:pt idx="2651">
                <c:v>0.26519999999999999</c:v>
              </c:pt>
              <c:pt idx="2652">
                <c:v>0.26529999999999998</c:v>
              </c:pt>
              <c:pt idx="2653">
                <c:v>0.26540000000000002</c:v>
              </c:pt>
              <c:pt idx="2654">
                <c:v>0.26550000000000001</c:v>
              </c:pt>
              <c:pt idx="2655">
                <c:v>0.2656</c:v>
              </c:pt>
              <c:pt idx="2656">
                <c:v>0.26569999999999999</c:v>
              </c:pt>
              <c:pt idx="2657">
                <c:v>0.26579999999999998</c:v>
              </c:pt>
              <c:pt idx="2658">
                <c:v>0.26590000000000003</c:v>
              </c:pt>
              <c:pt idx="2659">
                <c:v>0.26600000000000001</c:v>
              </c:pt>
              <c:pt idx="2660">
                <c:v>0.2661</c:v>
              </c:pt>
              <c:pt idx="2661">
                <c:v>0.26619999999999999</c:v>
              </c:pt>
              <c:pt idx="2662">
                <c:v>0.26629999999999998</c:v>
              </c:pt>
              <c:pt idx="2663">
                <c:v>0.26640000000000003</c:v>
              </c:pt>
              <c:pt idx="2664">
                <c:v>0.26650000000000001</c:v>
              </c:pt>
              <c:pt idx="2665">
                <c:v>0.2666</c:v>
              </c:pt>
              <c:pt idx="2666">
                <c:v>0.26669999999999999</c:v>
              </c:pt>
              <c:pt idx="2667">
                <c:v>0.26679999999999998</c:v>
              </c:pt>
              <c:pt idx="2668">
                <c:v>0.26690000000000003</c:v>
              </c:pt>
              <c:pt idx="2669">
                <c:v>0.26700000000000002</c:v>
              </c:pt>
              <c:pt idx="2670">
                <c:v>0.2671</c:v>
              </c:pt>
              <c:pt idx="2671">
                <c:v>0.26719999999999999</c:v>
              </c:pt>
              <c:pt idx="2672">
                <c:v>0.26729999999999998</c:v>
              </c:pt>
              <c:pt idx="2673">
                <c:v>0.26740000000000003</c:v>
              </c:pt>
              <c:pt idx="2674">
                <c:v>0.26750000000000002</c:v>
              </c:pt>
              <c:pt idx="2675">
                <c:v>0.2676</c:v>
              </c:pt>
              <c:pt idx="2676">
                <c:v>0.26769999999999999</c:v>
              </c:pt>
              <c:pt idx="2677">
                <c:v>0.26779999999999998</c:v>
              </c:pt>
              <c:pt idx="2678">
                <c:v>0.26790000000000003</c:v>
              </c:pt>
              <c:pt idx="2679">
                <c:v>0.26800000000000002</c:v>
              </c:pt>
              <c:pt idx="2680">
                <c:v>0.2681</c:v>
              </c:pt>
              <c:pt idx="2681">
                <c:v>0.26819999999999999</c:v>
              </c:pt>
              <c:pt idx="2682">
                <c:v>0.26829999999999998</c:v>
              </c:pt>
              <c:pt idx="2683">
                <c:v>0.26840000000000003</c:v>
              </c:pt>
              <c:pt idx="2684">
                <c:v>0.26850000000000002</c:v>
              </c:pt>
              <c:pt idx="2685">
                <c:v>0.26860000000000001</c:v>
              </c:pt>
              <c:pt idx="2686">
                <c:v>0.26869999999999999</c:v>
              </c:pt>
              <c:pt idx="2687">
                <c:v>0.26879999999999998</c:v>
              </c:pt>
              <c:pt idx="2688">
                <c:v>0.26889999999999997</c:v>
              </c:pt>
              <c:pt idx="2689">
                <c:v>0.26900000000000002</c:v>
              </c:pt>
              <c:pt idx="2690">
                <c:v>0.26910000000000001</c:v>
              </c:pt>
              <c:pt idx="2691">
                <c:v>0.26919999999999999</c:v>
              </c:pt>
              <c:pt idx="2692">
                <c:v>0.26929999999999998</c:v>
              </c:pt>
              <c:pt idx="2693">
                <c:v>0.26939999999999997</c:v>
              </c:pt>
              <c:pt idx="2694">
                <c:v>0.26950000000000002</c:v>
              </c:pt>
              <c:pt idx="2695">
                <c:v>0.26960000000000001</c:v>
              </c:pt>
              <c:pt idx="2696">
                <c:v>0.2697</c:v>
              </c:pt>
              <c:pt idx="2697">
                <c:v>0.26979999999999998</c:v>
              </c:pt>
              <c:pt idx="2698">
                <c:v>0.26989999999999997</c:v>
              </c:pt>
              <c:pt idx="2699">
                <c:v>0.27</c:v>
              </c:pt>
              <c:pt idx="2700">
                <c:v>0.27010000000000001</c:v>
              </c:pt>
              <c:pt idx="2701">
                <c:v>0.2702</c:v>
              </c:pt>
              <c:pt idx="2702">
                <c:v>0.27029999999999998</c:v>
              </c:pt>
              <c:pt idx="2703">
                <c:v>0.27039999999999997</c:v>
              </c:pt>
              <c:pt idx="2704">
                <c:v>0.27050000000000002</c:v>
              </c:pt>
              <c:pt idx="2705">
                <c:v>0.27060000000000001</c:v>
              </c:pt>
              <c:pt idx="2706">
                <c:v>0.2707</c:v>
              </c:pt>
              <c:pt idx="2707">
                <c:v>0.27079999999999999</c:v>
              </c:pt>
              <c:pt idx="2708">
                <c:v>0.27089999999999997</c:v>
              </c:pt>
              <c:pt idx="2709">
                <c:v>0.27100000000000002</c:v>
              </c:pt>
              <c:pt idx="2710">
                <c:v>0.27110000000000001</c:v>
              </c:pt>
              <c:pt idx="2711">
                <c:v>0.2712</c:v>
              </c:pt>
              <c:pt idx="2712">
                <c:v>0.27129999999999999</c:v>
              </c:pt>
              <c:pt idx="2713">
                <c:v>0.27139999999999997</c:v>
              </c:pt>
              <c:pt idx="2714">
                <c:v>0.27150000000000002</c:v>
              </c:pt>
              <c:pt idx="2715">
                <c:v>0.27160000000000001</c:v>
              </c:pt>
              <c:pt idx="2716">
                <c:v>0.2717</c:v>
              </c:pt>
              <c:pt idx="2717">
                <c:v>0.27179999999999999</c:v>
              </c:pt>
              <c:pt idx="2718">
                <c:v>0.27189999999999998</c:v>
              </c:pt>
              <c:pt idx="2719">
                <c:v>0.27200000000000002</c:v>
              </c:pt>
              <c:pt idx="2720">
                <c:v>0.27210000000000001</c:v>
              </c:pt>
              <c:pt idx="2721">
                <c:v>0.2722</c:v>
              </c:pt>
              <c:pt idx="2722">
                <c:v>0.27229999999999999</c:v>
              </c:pt>
              <c:pt idx="2723">
                <c:v>0.27239999999999998</c:v>
              </c:pt>
              <c:pt idx="2724">
                <c:v>0.27250000000000002</c:v>
              </c:pt>
              <c:pt idx="2725">
                <c:v>0.27260000000000001</c:v>
              </c:pt>
              <c:pt idx="2726">
                <c:v>0.2727</c:v>
              </c:pt>
              <c:pt idx="2727">
                <c:v>0.27279999999999999</c:v>
              </c:pt>
              <c:pt idx="2728">
                <c:v>0.27289999999999998</c:v>
              </c:pt>
              <c:pt idx="2729">
                <c:v>0.27300000000000002</c:v>
              </c:pt>
              <c:pt idx="2730">
                <c:v>0.27310000000000001</c:v>
              </c:pt>
              <c:pt idx="2731">
                <c:v>0.2732</c:v>
              </c:pt>
              <c:pt idx="2732">
                <c:v>0.27329999999999999</c:v>
              </c:pt>
              <c:pt idx="2733">
                <c:v>0.27339999999999998</c:v>
              </c:pt>
              <c:pt idx="2734">
                <c:v>0.27350000000000002</c:v>
              </c:pt>
              <c:pt idx="2735">
                <c:v>0.27360000000000001</c:v>
              </c:pt>
              <c:pt idx="2736">
                <c:v>0.2737</c:v>
              </c:pt>
              <c:pt idx="2737">
                <c:v>0.27379999999999999</c:v>
              </c:pt>
              <c:pt idx="2738">
                <c:v>0.27389999999999998</c:v>
              </c:pt>
              <c:pt idx="2739">
                <c:v>0.27400000000000002</c:v>
              </c:pt>
              <c:pt idx="2740">
                <c:v>0.27410000000000001</c:v>
              </c:pt>
              <c:pt idx="2741">
                <c:v>0.2742</c:v>
              </c:pt>
              <c:pt idx="2742">
                <c:v>0.27429999999999999</c:v>
              </c:pt>
              <c:pt idx="2743">
                <c:v>0.27439999999999998</c:v>
              </c:pt>
              <c:pt idx="2744">
                <c:v>0.27450000000000002</c:v>
              </c:pt>
              <c:pt idx="2745">
                <c:v>0.27460000000000001</c:v>
              </c:pt>
              <c:pt idx="2746">
                <c:v>0.2747</c:v>
              </c:pt>
              <c:pt idx="2747">
                <c:v>0.27479999999999999</c:v>
              </c:pt>
              <c:pt idx="2748">
                <c:v>0.27489999999999998</c:v>
              </c:pt>
              <c:pt idx="2749">
                <c:v>0.27500000000000002</c:v>
              </c:pt>
              <c:pt idx="2750">
                <c:v>0.27510000000000001</c:v>
              </c:pt>
              <c:pt idx="2751">
                <c:v>0.2752</c:v>
              </c:pt>
              <c:pt idx="2752">
                <c:v>0.27529999999999999</c:v>
              </c:pt>
              <c:pt idx="2753">
                <c:v>0.27539999999999998</c:v>
              </c:pt>
              <c:pt idx="2754">
                <c:v>0.27550000000000002</c:v>
              </c:pt>
              <c:pt idx="2755">
                <c:v>0.27560000000000001</c:v>
              </c:pt>
              <c:pt idx="2756">
                <c:v>0.2757</c:v>
              </c:pt>
              <c:pt idx="2757">
                <c:v>0.27579999999999999</c:v>
              </c:pt>
              <c:pt idx="2758">
                <c:v>0.27589999999999998</c:v>
              </c:pt>
              <c:pt idx="2759">
                <c:v>0.27600000000000002</c:v>
              </c:pt>
              <c:pt idx="2760">
                <c:v>0.27610000000000001</c:v>
              </c:pt>
              <c:pt idx="2761">
                <c:v>0.2762</c:v>
              </c:pt>
              <c:pt idx="2762">
                <c:v>0.27629999999999999</c:v>
              </c:pt>
              <c:pt idx="2763">
                <c:v>0.27639999999999998</c:v>
              </c:pt>
              <c:pt idx="2764">
                <c:v>0.27650000000000002</c:v>
              </c:pt>
              <c:pt idx="2765">
                <c:v>0.27660000000000001</c:v>
              </c:pt>
              <c:pt idx="2766">
                <c:v>0.2767</c:v>
              </c:pt>
              <c:pt idx="2767">
                <c:v>0.27679999999999999</c:v>
              </c:pt>
              <c:pt idx="2768">
                <c:v>0.27689999999999998</c:v>
              </c:pt>
              <c:pt idx="2769">
                <c:v>0.27700000000000002</c:v>
              </c:pt>
              <c:pt idx="2770">
                <c:v>0.27710000000000001</c:v>
              </c:pt>
              <c:pt idx="2771">
                <c:v>0.2772</c:v>
              </c:pt>
              <c:pt idx="2772">
                <c:v>0.27729999999999999</c:v>
              </c:pt>
              <c:pt idx="2773">
                <c:v>0.27739999999999998</c:v>
              </c:pt>
              <c:pt idx="2774">
                <c:v>0.27750000000000002</c:v>
              </c:pt>
              <c:pt idx="2775">
                <c:v>0.27760000000000001</c:v>
              </c:pt>
              <c:pt idx="2776">
                <c:v>0.2777</c:v>
              </c:pt>
              <c:pt idx="2777">
                <c:v>0.27779999999999999</c:v>
              </c:pt>
              <c:pt idx="2778">
                <c:v>0.27789999999999998</c:v>
              </c:pt>
              <c:pt idx="2779">
                <c:v>0.27800000000000002</c:v>
              </c:pt>
              <c:pt idx="2780">
                <c:v>0.27810000000000001</c:v>
              </c:pt>
              <c:pt idx="2781">
                <c:v>0.2782</c:v>
              </c:pt>
              <c:pt idx="2782">
                <c:v>0.27829999999999999</c:v>
              </c:pt>
              <c:pt idx="2783">
                <c:v>0.27839999999999998</c:v>
              </c:pt>
              <c:pt idx="2784">
                <c:v>0.27850000000000003</c:v>
              </c:pt>
              <c:pt idx="2785">
                <c:v>0.27860000000000001</c:v>
              </c:pt>
              <c:pt idx="2786">
                <c:v>0.2787</c:v>
              </c:pt>
              <c:pt idx="2787">
                <c:v>0.27879999999999999</c:v>
              </c:pt>
              <c:pt idx="2788">
                <c:v>0.27889999999999998</c:v>
              </c:pt>
              <c:pt idx="2789">
                <c:v>0.27900000000000003</c:v>
              </c:pt>
              <c:pt idx="2790">
                <c:v>0.27910000000000001</c:v>
              </c:pt>
              <c:pt idx="2791">
                <c:v>0.2792</c:v>
              </c:pt>
              <c:pt idx="2792">
                <c:v>0.27929999999999999</c:v>
              </c:pt>
              <c:pt idx="2793">
                <c:v>0.27939999999999998</c:v>
              </c:pt>
              <c:pt idx="2794">
                <c:v>0.27950000000000003</c:v>
              </c:pt>
              <c:pt idx="2795">
                <c:v>0.27960000000000002</c:v>
              </c:pt>
              <c:pt idx="2796">
                <c:v>0.2797</c:v>
              </c:pt>
              <c:pt idx="2797">
                <c:v>0.27979999999999999</c:v>
              </c:pt>
              <c:pt idx="2798">
                <c:v>0.27989999999999998</c:v>
              </c:pt>
              <c:pt idx="2799">
                <c:v>0.28000000000000003</c:v>
              </c:pt>
              <c:pt idx="2800">
                <c:v>0.28010000000000002</c:v>
              </c:pt>
              <c:pt idx="2801">
                <c:v>0.2802</c:v>
              </c:pt>
              <c:pt idx="2802">
                <c:v>0.28029999999999999</c:v>
              </c:pt>
              <c:pt idx="2803">
                <c:v>0.28039999999999998</c:v>
              </c:pt>
              <c:pt idx="2804">
                <c:v>0.28050000000000003</c:v>
              </c:pt>
              <c:pt idx="2805">
                <c:v>0.28060000000000002</c:v>
              </c:pt>
              <c:pt idx="2806">
                <c:v>0.28070000000000001</c:v>
              </c:pt>
              <c:pt idx="2807">
                <c:v>0.28079999999999999</c:v>
              </c:pt>
              <c:pt idx="2808">
                <c:v>0.28089999999999998</c:v>
              </c:pt>
              <c:pt idx="2809">
                <c:v>0.28100000000000003</c:v>
              </c:pt>
              <c:pt idx="2810">
                <c:v>0.28110000000000002</c:v>
              </c:pt>
              <c:pt idx="2811">
                <c:v>0.28120000000000001</c:v>
              </c:pt>
              <c:pt idx="2812">
                <c:v>0.28129999999999999</c:v>
              </c:pt>
              <c:pt idx="2813">
                <c:v>0.28139999999999998</c:v>
              </c:pt>
              <c:pt idx="2814">
                <c:v>0.28149999999999997</c:v>
              </c:pt>
              <c:pt idx="2815">
                <c:v>0.28160000000000002</c:v>
              </c:pt>
              <c:pt idx="2816">
                <c:v>0.28170000000000001</c:v>
              </c:pt>
              <c:pt idx="2817">
                <c:v>0.28179999999999999</c:v>
              </c:pt>
              <c:pt idx="2818">
                <c:v>0.28189999999999998</c:v>
              </c:pt>
              <c:pt idx="2819">
                <c:v>0.28199999999999997</c:v>
              </c:pt>
              <c:pt idx="2820">
                <c:v>0.28210000000000002</c:v>
              </c:pt>
              <c:pt idx="2821">
                <c:v>0.28220000000000001</c:v>
              </c:pt>
              <c:pt idx="2822">
                <c:v>0.2823</c:v>
              </c:pt>
              <c:pt idx="2823">
                <c:v>0.28239999999999998</c:v>
              </c:pt>
              <c:pt idx="2824">
                <c:v>0.28249999999999997</c:v>
              </c:pt>
              <c:pt idx="2825">
                <c:v>0.28260000000000002</c:v>
              </c:pt>
              <c:pt idx="2826">
                <c:v>0.28270000000000001</c:v>
              </c:pt>
              <c:pt idx="2827">
                <c:v>0.2828</c:v>
              </c:pt>
              <c:pt idx="2828">
                <c:v>0.28289999999999998</c:v>
              </c:pt>
              <c:pt idx="2829">
                <c:v>0.28299999999999997</c:v>
              </c:pt>
              <c:pt idx="2830">
                <c:v>0.28310000000000002</c:v>
              </c:pt>
              <c:pt idx="2831">
                <c:v>0.28320000000000001</c:v>
              </c:pt>
              <c:pt idx="2832">
                <c:v>0.2833</c:v>
              </c:pt>
              <c:pt idx="2833">
                <c:v>0.28339999999999999</c:v>
              </c:pt>
              <c:pt idx="2834">
                <c:v>0.28349999999999997</c:v>
              </c:pt>
              <c:pt idx="2835">
                <c:v>0.28360000000000002</c:v>
              </c:pt>
              <c:pt idx="2836">
                <c:v>0.28370000000000001</c:v>
              </c:pt>
              <c:pt idx="2837">
                <c:v>0.2838</c:v>
              </c:pt>
              <c:pt idx="2838">
                <c:v>0.28389999999999999</c:v>
              </c:pt>
              <c:pt idx="2839">
                <c:v>0.28399999999999997</c:v>
              </c:pt>
              <c:pt idx="2840">
                <c:v>0.28410000000000002</c:v>
              </c:pt>
              <c:pt idx="2841">
                <c:v>0.28420000000000001</c:v>
              </c:pt>
              <c:pt idx="2842">
                <c:v>0.2843</c:v>
              </c:pt>
              <c:pt idx="2843">
                <c:v>0.28439999999999999</c:v>
              </c:pt>
              <c:pt idx="2844">
                <c:v>0.28449999999999998</c:v>
              </c:pt>
              <c:pt idx="2845">
                <c:v>0.28460000000000002</c:v>
              </c:pt>
              <c:pt idx="2846">
                <c:v>0.28470000000000001</c:v>
              </c:pt>
              <c:pt idx="2847">
                <c:v>0.2848</c:v>
              </c:pt>
              <c:pt idx="2848">
                <c:v>0.28489999999999999</c:v>
              </c:pt>
              <c:pt idx="2849">
                <c:v>0.28499999999999998</c:v>
              </c:pt>
              <c:pt idx="2850">
                <c:v>0.28510000000000002</c:v>
              </c:pt>
              <c:pt idx="2851">
                <c:v>0.28520000000000001</c:v>
              </c:pt>
              <c:pt idx="2852">
                <c:v>0.2853</c:v>
              </c:pt>
              <c:pt idx="2853">
                <c:v>0.28539999999999999</c:v>
              </c:pt>
              <c:pt idx="2854">
                <c:v>0.28549999999999998</c:v>
              </c:pt>
              <c:pt idx="2855">
                <c:v>0.28560000000000002</c:v>
              </c:pt>
              <c:pt idx="2856">
                <c:v>0.28570000000000001</c:v>
              </c:pt>
              <c:pt idx="2857">
                <c:v>0.2858</c:v>
              </c:pt>
              <c:pt idx="2858">
                <c:v>0.28589999999999999</c:v>
              </c:pt>
              <c:pt idx="2859">
                <c:v>0.28599999999999998</c:v>
              </c:pt>
              <c:pt idx="2860">
                <c:v>0.28610000000000002</c:v>
              </c:pt>
              <c:pt idx="2861">
                <c:v>0.28620000000000001</c:v>
              </c:pt>
              <c:pt idx="2862">
                <c:v>0.2863</c:v>
              </c:pt>
              <c:pt idx="2863">
                <c:v>0.28639999999999999</c:v>
              </c:pt>
              <c:pt idx="2864">
                <c:v>0.28649999999999998</c:v>
              </c:pt>
              <c:pt idx="2865">
                <c:v>0.28660000000000002</c:v>
              </c:pt>
              <c:pt idx="2866">
                <c:v>0.28670000000000001</c:v>
              </c:pt>
              <c:pt idx="2867">
                <c:v>0.2868</c:v>
              </c:pt>
              <c:pt idx="2868">
                <c:v>0.28689999999999999</c:v>
              </c:pt>
              <c:pt idx="2869">
                <c:v>0.28699999999999998</c:v>
              </c:pt>
              <c:pt idx="2870">
                <c:v>0.28710000000000002</c:v>
              </c:pt>
              <c:pt idx="2871">
                <c:v>0.28720000000000001</c:v>
              </c:pt>
              <c:pt idx="2872">
                <c:v>0.2873</c:v>
              </c:pt>
              <c:pt idx="2873">
                <c:v>0.28739999999999999</c:v>
              </c:pt>
              <c:pt idx="2874">
                <c:v>0.28749999999999998</c:v>
              </c:pt>
              <c:pt idx="2875">
                <c:v>0.28760000000000002</c:v>
              </c:pt>
              <c:pt idx="2876">
                <c:v>0.28770000000000001</c:v>
              </c:pt>
              <c:pt idx="2877">
                <c:v>0.2878</c:v>
              </c:pt>
              <c:pt idx="2878">
                <c:v>0.28789999999999999</c:v>
              </c:pt>
              <c:pt idx="2879">
                <c:v>0.28799999999999998</c:v>
              </c:pt>
              <c:pt idx="2880">
                <c:v>0.28810000000000002</c:v>
              </c:pt>
              <c:pt idx="2881">
                <c:v>0.28820000000000001</c:v>
              </c:pt>
              <c:pt idx="2882">
                <c:v>0.2883</c:v>
              </c:pt>
              <c:pt idx="2883">
                <c:v>0.28839999999999999</c:v>
              </c:pt>
              <c:pt idx="2884">
                <c:v>0.28849999999999998</c:v>
              </c:pt>
              <c:pt idx="2885">
                <c:v>0.28860000000000002</c:v>
              </c:pt>
              <c:pt idx="2886">
                <c:v>0.28870000000000001</c:v>
              </c:pt>
              <c:pt idx="2887">
                <c:v>0.2888</c:v>
              </c:pt>
              <c:pt idx="2888">
                <c:v>0.28889999999999999</c:v>
              </c:pt>
              <c:pt idx="2889">
                <c:v>0.28899999999999998</c:v>
              </c:pt>
              <c:pt idx="2890">
                <c:v>0.28910000000000002</c:v>
              </c:pt>
              <c:pt idx="2891">
                <c:v>0.28920000000000001</c:v>
              </c:pt>
              <c:pt idx="2892">
                <c:v>0.2893</c:v>
              </c:pt>
              <c:pt idx="2893">
                <c:v>0.28939999999999999</c:v>
              </c:pt>
              <c:pt idx="2894">
                <c:v>0.28949999999999998</c:v>
              </c:pt>
              <c:pt idx="2895">
                <c:v>0.28960000000000002</c:v>
              </c:pt>
              <c:pt idx="2896">
                <c:v>0.28970000000000001</c:v>
              </c:pt>
              <c:pt idx="2897">
                <c:v>0.2898</c:v>
              </c:pt>
              <c:pt idx="2898">
                <c:v>0.28989999999999999</c:v>
              </c:pt>
              <c:pt idx="2899">
                <c:v>0.28999999999999998</c:v>
              </c:pt>
              <c:pt idx="2900">
                <c:v>0.29010000000000002</c:v>
              </c:pt>
              <c:pt idx="2901">
                <c:v>0.29020000000000001</c:v>
              </c:pt>
              <c:pt idx="2902">
                <c:v>0.2903</c:v>
              </c:pt>
              <c:pt idx="2903">
                <c:v>0.29039999999999999</c:v>
              </c:pt>
              <c:pt idx="2904">
                <c:v>0.29049999999999998</c:v>
              </c:pt>
              <c:pt idx="2905">
                <c:v>0.29060000000000002</c:v>
              </c:pt>
              <c:pt idx="2906">
                <c:v>0.29070000000000001</c:v>
              </c:pt>
              <c:pt idx="2907">
                <c:v>0.2908</c:v>
              </c:pt>
              <c:pt idx="2908">
                <c:v>0.29089999999999999</c:v>
              </c:pt>
              <c:pt idx="2909">
                <c:v>0.29099999999999998</c:v>
              </c:pt>
              <c:pt idx="2910">
                <c:v>0.29110000000000003</c:v>
              </c:pt>
              <c:pt idx="2911">
                <c:v>0.29120000000000001</c:v>
              </c:pt>
              <c:pt idx="2912">
                <c:v>0.2913</c:v>
              </c:pt>
              <c:pt idx="2913">
                <c:v>0.29139999999999999</c:v>
              </c:pt>
              <c:pt idx="2914">
                <c:v>0.29149999999999998</c:v>
              </c:pt>
              <c:pt idx="2915">
                <c:v>0.29160000000000003</c:v>
              </c:pt>
              <c:pt idx="2916">
                <c:v>0.29170000000000001</c:v>
              </c:pt>
              <c:pt idx="2917">
                <c:v>0.2918</c:v>
              </c:pt>
              <c:pt idx="2918">
                <c:v>0.29189999999999999</c:v>
              </c:pt>
              <c:pt idx="2919">
                <c:v>0.29199999999999998</c:v>
              </c:pt>
              <c:pt idx="2920">
                <c:v>0.29210000000000003</c:v>
              </c:pt>
              <c:pt idx="2921">
                <c:v>0.29220000000000002</c:v>
              </c:pt>
              <c:pt idx="2922">
                <c:v>0.2923</c:v>
              </c:pt>
              <c:pt idx="2923">
                <c:v>0.29239999999999999</c:v>
              </c:pt>
              <c:pt idx="2924">
                <c:v>0.29249999999999998</c:v>
              </c:pt>
              <c:pt idx="2925">
                <c:v>0.29260000000000003</c:v>
              </c:pt>
              <c:pt idx="2926">
                <c:v>0.29270000000000002</c:v>
              </c:pt>
              <c:pt idx="2927">
                <c:v>0.2928</c:v>
              </c:pt>
              <c:pt idx="2928">
                <c:v>0.29289999999999999</c:v>
              </c:pt>
              <c:pt idx="2929">
                <c:v>0.29299999999999998</c:v>
              </c:pt>
              <c:pt idx="2930">
                <c:v>0.29310000000000003</c:v>
              </c:pt>
              <c:pt idx="2931">
                <c:v>0.29320000000000002</c:v>
              </c:pt>
              <c:pt idx="2932">
                <c:v>0.29330000000000001</c:v>
              </c:pt>
              <c:pt idx="2933">
                <c:v>0.29339999999999999</c:v>
              </c:pt>
              <c:pt idx="2934">
                <c:v>0.29349999999999998</c:v>
              </c:pt>
              <c:pt idx="2935">
                <c:v>0.29360000000000003</c:v>
              </c:pt>
              <c:pt idx="2936">
                <c:v>0.29370000000000002</c:v>
              </c:pt>
              <c:pt idx="2937">
                <c:v>0.29380000000000001</c:v>
              </c:pt>
              <c:pt idx="2938">
                <c:v>0.29389999999999999</c:v>
              </c:pt>
              <c:pt idx="2939">
                <c:v>0.29399999999999998</c:v>
              </c:pt>
              <c:pt idx="2940">
                <c:v>0.29409999999999997</c:v>
              </c:pt>
              <c:pt idx="2941">
                <c:v>0.29420000000000002</c:v>
              </c:pt>
              <c:pt idx="2942">
                <c:v>0.29430000000000001</c:v>
              </c:pt>
              <c:pt idx="2943">
                <c:v>0.2944</c:v>
              </c:pt>
              <c:pt idx="2944">
                <c:v>0.29449999999999998</c:v>
              </c:pt>
              <c:pt idx="2945">
                <c:v>0.29459999999999997</c:v>
              </c:pt>
              <c:pt idx="2946">
                <c:v>0.29470000000000002</c:v>
              </c:pt>
              <c:pt idx="2947">
                <c:v>0.29480000000000001</c:v>
              </c:pt>
              <c:pt idx="2948">
                <c:v>0.2949</c:v>
              </c:pt>
              <c:pt idx="2949">
                <c:v>0.29499999999999998</c:v>
              </c:pt>
              <c:pt idx="2950">
                <c:v>0.29509999999999997</c:v>
              </c:pt>
              <c:pt idx="2951">
                <c:v>0.29520000000000002</c:v>
              </c:pt>
              <c:pt idx="2952">
                <c:v>0.29530000000000001</c:v>
              </c:pt>
              <c:pt idx="2953">
                <c:v>0.2954</c:v>
              </c:pt>
              <c:pt idx="2954">
                <c:v>0.29549999999999998</c:v>
              </c:pt>
              <c:pt idx="2955">
                <c:v>0.29559999999999997</c:v>
              </c:pt>
              <c:pt idx="2956">
                <c:v>0.29570000000000002</c:v>
              </c:pt>
              <c:pt idx="2957">
                <c:v>0.29580000000000001</c:v>
              </c:pt>
              <c:pt idx="2958">
                <c:v>0.2959</c:v>
              </c:pt>
              <c:pt idx="2959">
                <c:v>0.29599999999999999</c:v>
              </c:pt>
              <c:pt idx="2960">
                <c:v>0.29609999999999997</c:v>
              </c:pt>
              <c:pt idx="2961">
                <c:v>0.29620000000000002</c:v>
              </c:pt>
              <c:pt idx="2962">
                <c:v>0.29630000000000001</c:v>
              </c:pt>
              <c:pt idx="2963">
                <c:v>0.2964</c:v>
              </c:pt>
              <c:pt idx="2964">
                <c:v>0.29649999999999999</c:v>
              </c:pt>
              <c:pt idx="2965">
                <c:v>0.29659999999999997</c:v>
              </c:pt>
              <c:pt idx="2966">
                <c:v>0.29670000000000002</c:v>
              </c:pt>
              <c:pt idx="2967">
                <c:v>0.29680000000000001</c:v>
              </c:pt>
              <c:pt idx="2968">
                <c:v>0.2969</c:v>
              </c:pt>
              <c:pt idx="2969">
                <c:v>0.29699999999999999</c:v>
              </c:pt>
              <c:pt idx="2970">
                <c:v>0.29709999999999998</c:v>
              </c:pt>
              <c:pt idx="2971">
                <c:v>0.29720000000000002</c:v>
              </c:pt>
              <c:pt idx="2972">
                <c:v>0.29730000000000001</c:v>
              </c:pt>
              <c:pt idx="2973">
                <c:v>0.2974</c:v>
              </c:pt>
              <c:pt idx="2974">
                <c:v>0.29749999999999999</c:v>
              </c:pt>
              <c:pt idx="2975">
                <c:v>0.29759999999999998</c:v>
              </c:pt>
              <c:pt idx="2976">
                <c:v>0.29770000000000002</c:v>
              </c:pt>
              <c:pt idx="2977">
                <c:v>0.29780000000000001</c:v>
              </c:pt>
              <c:pt idx="2978">
                <c:v>0.2979</c:v>
              </c:pt>
              <c:pt idx="2979">
                <c:v>0.29799999999999999</c:v>
              </c:pt>
              <c:pt idx="2980">
                <c:v>0.29809999999999998</c:v>
              </c:pt>
              <c:pt idx="2981">
                <c:v>0.29820000000000002</c:v>
              </c:pt>
              <c:pt idx="2982">
                <c:v>0.29830000000000001</c:v>
              </c:pt>
              <c:pt idx="2983">
                <c:v>0.2984</c:v>
              </c:pt>
              <c:pt idx="2984">
                <c:v>0.29849999999999999</c:v>
              </c:pt>
              <c:pt idx="2985">
                <c:v>0.29859999999999998</c:v>
              </c:pt>
              <c:pt idx="2986">
                <c:v>0.29870000000000002</c:v>
              </c:pt>
              <c:pt idx="2987">
                <c:v>0.29880000000000001</c:v>
              </c:pt>
              <c:pt idx="2988">
                <c:v>0.2989</c:v>
              </c:pt>
              <c:pt idx="2989">
                <c:v>0.29899999999999999</c:v>
              </c:pt>
              <c:pt idx="2990">
                <c:v>0.29909999999999998</c:v>
              </c:pt>
              <c:pt idx="2991">
                <c:v>0.29920000000000002</c:v>
              </c:pt>
              <c:pt idx="2992">
                <c:v>0.29930000000000001</c:v>
              </c:pt>
              <c:pt idx="2993">
                <c:v>0.2994</c:v>
              </c:pt>
              <c:pt idx="2994">
                <c:v>0.29949999999999999</c:v>
              </c:pt>
              <c:pt idx="2995">
                <c:v>0.29959999999999998</c:v>
              </c:pt>
              <c:pt idx="2996">
                <c:v>0.29970000000000002</c:v>
              </c:pt>
              <c:pt idx="2997">
                <c:v>0.29980000000000001</c:v>
              </c:pt>
              <c:pt idx="2998">
                <c:v>0.2999</c:v>
              </c:pt>
              <c:pt idx="2999">
                <c:v>0.3</c:v>
              </c:pt>
              <c:pt idx="3000">
                <c:v>0.30009999999999998</c:v>
              </c:pt>
              <c:pt idx="3001">
                <c:v>0.30020000000000002</c:v>
              </c:pt>
              <c:pt idx="3002">
                <c:v>0.30030000000000001</c:v>
              </c:pt>
              <c:pt idx="3003">
                <c:v>0.3004</c:v>
              </c:pt>
              <c:pt idx="3004">
                <c:v>0.30049999999999999</c:v>
              </c:pt>
              <c:pt idx="3005">
                <c:v>0.30059999999999998</c:v>
              </c:pt>
              <c:pt idx="3006">
                <c:v>0.30070000000000002</c:v>
              </c:pt>
              <c:pt idx="3007">
                <c:v>0.30080000000000001</c:v>
              </c:pt>
              <c:pt idx="3008">
                <c:v>0.3009</c:v>
              </c:pt>
              <c:pt idx="3009">
                <c:v>0.30099999999999999</c:v>
              </c:pt>
              <c:pt idx="3010">
                <c:v>0.30109999999999998</c:v>
              </c:pt>
              <c:pt idx="3011">
                <c:v>0.30120000000000002</c:v>
              </c:pt>
              <c:pt idx="3012">
                <c:v>0.30130000000000001</c:v>
              </c:pt>
              <c:pt idx="3013">
                <c:v>0.3014</c:v>
              </c:pt>
              <c:pt idx="3014">
                <c:v>0.30149999999999999</c:v>
              </c:pt>
              <c:pt idx="3015">
                <c:v>0.30159999999999998</c:v>
              </c:pt>
              <c:pt idx="3016">
                <c:v>0.30170000000000002</c:v>
              </c:pt>
              <c:pt idx="3017">
                <c:v>0.30180000000000001</c:v>
              </c:pt>
              <c:pt idx="3018">
                <c:v>0.3019</c:v>
              </c:pt>
              <c:pt idx="3019">
                <c:v>0.30199999999999999</c:v>
              </c:pt>
              <c:pt idx="3020">
                <c:v>0.30209999999999998</c:v>
              </c:pt>
              <c:pt idx="3021">
                <c:v>0.30220000000000002</c:v>
              </c:pt>
              <c:pt idx="3022">
                <c:v>0.30230000000000001</c:v>
              </c:pt>
              <c:pt idx="3023">
                <c:v>0.3024</c:v>
              </c:pt>
              <c:pt idx="3024">
                <c:v>0.30249999999999999</c:v>
              </c:pt>
              <c:pt idx="3025">
                <c:v>0.30259999999999998</c:v>
              </c:pt>
              <c:pt idx="3026">
                <c:v>0.30270000000000002</c:v>
              </c:pt>
              <c:pt idx="3027">
                <c:v>0.30280000000000001</c:v>
              </c:pt>
              <c:pt idx="3028">
                <c:v>0.3029</c:v>
              </c:pt>
              <c:pt idx="3029">
                <c:v>0.30299999999999999</c:v>
              </c:pt>
              <c:pt idx="3030">
                <c:v>0.30309999999999998</c:v>
              </c:pt>
              <c:pt idx="3031">
                <c:v>0.30320000000000003</c:v>
              </c:pt>
              <c:pt idx="3032">
                <c:v>0.30330000000000001</c:v>
              </c:pt>
              <c:pt idx="3033">
                <c:v>0.3034</c:v>
              </c:pt>
              <c:pt idx="3034">
                <c:v>0.30349999999999999</c:v>
              </c:pt>
              <c:pt idx="3035">
                <c:v>0.30359999999999998</c:v>
              </c:pt>
              <c:pt idx="3036">
                <c:v>0.30370000000000003</c:v>
              </c:pt>
              <c:pt idx="3037">
                <c:v>0.30380000000000001</c:v>
              </c:pt>
              <c:pt idx="3038">
                <c:v>0.3039</c:v>
              </c:pt>
              <c:pt idx="3039">
                <c:v>0.30399999999999999</c:v>
              </c:pt>
              <c:pt idx="3040">
                <c:v>0.30409999999999998</c:v>
              </c:pt>
              <c:pt idx="3041">
                <c:v>0.30420000000000003</c:v>
              </c:pt>
              <c:pt idx="3042">
                <c:v>0.30430000000000001</c:v>
              </c:pt>
              <c:pt idx="3043">
                <c:v>0.3044</c:v>
              </c:pt>
              <c:pt idx="3044">
                <c:v>0.30449999999999999</c:v>
              </c:pt>
              <c:pt idx="3045">
                <c:v>0.30459999999999998</c:v>
              </c:pt>
              <c:pt idx="3046">
                <c:v>0.30470000000000003</c:v>
              </c:pt>
              <c:pt idx="3047">
                <c:v>0.30480000000000002</c:v>
              </c:pt>
              <c:pt idx="3048">
                <c:v>0.3049</c:v>
              </c:pt>
              <c:pt idx="3049">
                <c:v>0.30499999999999999</c:v>
              </c:pt>
              <c:pt idx="3050">
                <c:v>0.30509999999999998</c:v>
              </c:pt>
              <c:pt idx="3051">
                <c:v>0.30520000000000003</c:v>
              </c:pt>
              <c:pt idx="3052">
                <c:v>0.30530000000000002</c:v>
              </c:pt>
              <c:pt idx="3053">
                <c:v>0.3054</c:v>
              </c:pt>
              <c:pt idx="3054">
                <c:v>0.30549999999999999</c:v>
              </c:pt>
              <c:pt idx="3055">
                <c:v>0.30559999999999998</c:v>
              </c:pt>
              <c:pt idx="3056">
                <c:v>0.30570000000000003</c:v>
              </c:pt>
              <c:pt idx="3057">
                <c:v>0.30580000000000002</c:v>
              </c:pt>
              <c:pt idx="3058">
                <c:v>0.30590000000000001</c:v>
              </c:pt>
              <c:pt idx="3059">
                <c:v>0.30599999999999999</c:v>
              </c:pt>
              <c:pt idx="3060">
                <c:v>0.30609999999999998</c:v>
              </c:pt>
              <c:pt idx="3061">
                <c:v>0.30620000000000003</c:v>
              </c:pt>
              <c:pt idx="3062">
                <c:v>0.30630000000000002</c:v>
              </c:pt>
              <c:pt idx="3063">
                <c:v>0.30640000000000001</c:v>
              </c:pt>
              <c:pt idx="3064">
                <c:v>0.30649999999999999</c:v>
              </c:pt>
              <c:pt idx="3065">
                <c:v>0.30659999999999998</c:v>
              </c:pt>
              <c:pt idx="3066">
                <c:v>0.30669999999999997</c:v>
              </c:pt>
              <c:pt idx="3067">
                <c:v>0.30680000000000002</c:v>
              </c:pt>
              <c:pt idx="3068">
                <c:v>0.30690000000000001</c:v>
              </c:pt>
              <c:pt idx="3069">
                <c:v>0.307</c:v>
              </c:pt>
              <c:pt idx="3070">
                <c:v>0.30709999999999998</c:v>
              </c:pt>
              <c:pt idx="3071">
                <c:v>0.30719999999999997</c:v>
              </c:pt>
              <c:pt idx="3072">
                <c:v>0.30730000000000002</c:v>
              </c:pt>
              <c:pt idx="3073">
                <c:v>0.30740000000000001</c:v>
              </c:pt>
              <c:pt idx="3074">
                <c:v>0.3075</c:v>
              </c:pt>
              <c:pt idx="3075">
                <c:v>0.30759999999999998</c:v>
              </c:pt>
              <c:pt idx="3076">
                <c:v>0.30769999999999997</c:v>
              </c:pt>
              <c:pt idx="3077">
                <c:v>0.30780000000000002</c:v>
              </c:pt>
              <c:pt idx="3078">
                <c:v>0.30790000000000001</c:v>
              </c:pt>
              <c:pt idx="3079">
                <c:v>0.308</c:v>
              </c:pt>
              <c:pt idx="3080">
                <c:v>0.30809999999999998</c:v>
              </c:pt>
              <c:pt idx="3081">
                <c:v>0.30819999999999997</c:v>
              </c:pt>
              <c:pt idx="3082">
                <c:v>0.30830000000000002</c:v>
              </c:pt>
              <c:pt idx="3083">
                <c:v>0.30840000000000001</c:v>
              </c:pt>
              <c:pt idx="3084">
                <c:v>0.3085</c:v>
              </c:pt>
              <c:pt idx="3085">
                <c:v>0.30859999999999999</c:v>
              </c:pt>
              <c:pt idx="3086">
                <c:v>0.30869999999999997</c:v>
              </c:pt>
              <c:pt idx="3087">
                <c:v>0.30880000000000002</c:v>
              </c:pt>
              <c:pt idx="3088">
                <c:v>0.30890000000000001</c:v>
              </c:pt>
              <c:pt idx="3089">
                <c:v>0.309</c:v>
              </c:pt>
              <c:pt idx="3090">
                <c:v>0.30909999999999999</c:v>
              </c:pt>
              <c:pt idx="3091">
                <c:v>0.30919999999999997</c:v>
              </c:pt>
              <c:pt idx="3092">
                <c:v>0.30930000000000002</c:v>
              </c:pt>
              <c:pt idx="3093">
                <c:v>0.30940000000000001</c:v>
              </c:pt>
              <c:pt idx="3094">
                <c:v>0.3095</c:v>
              </c:pt>
              <c:pt idx="3095">
                <c:v>0.30959999999999999</c:v>
              </c:pt>
              <c:pt idx="3096">
                <c:v>0.30969999999999998</c:v>
              </c:pt>
              <c:pt idx="3097">
                <c:v>0.30980000000000002</c:v>
              </c:pt>
              <c:pt idx="3098">
                <c:v>0.30990000000000001</c:v>
              </c:pt>
              <c:pt idx="3099">
                <c:v>0.31</c:v>
              </c:pt>
              <c:pt idx="3100">
                <c:v>0.31009999999999999</c:v>
              </c:pt>
              <c:pt idx="3101">
                <c:v>0.31019999999999998</c:v>
              </c:pt>
              <c:pt idx="3102">
                <c:v>0.31030000000000002</c:v>
              </c:pt>
              <c:pt idx="3103">
                <c:v>0.31040000000000001</c:v>
              </c:pt>
              <c:pt idx="3104">
                <c:v>0.3105</c:v>
              </c:pt>
              <c:pt idx="3105">
                <c:v>0.31059999999999999</c:v>
              </c:pt>
              <c:pt idx="3106">
                <c:v>0.31069999999999998</c:v>
              </c:pt>
              <c:pt idx="3107">
                <c:v>0.31080000000000002</c:v>
              </c:pt>
              <c:pt idx="3108">
                <c:v>0.31090000000000001</c:v>
              </c:pt>
              <c:pt idx="3109">
                <c:v>0.311</c:v>
              </c:pt>
              <c:pt idx="3110">
                <c:v>0.31109999999999999</c:v>
              </c:pt>
              <c:pt idx="3111">
                <c:v>0.31119999999999998</c:v>
              </c:pt>
              <c:pt idx="3112">
                <c:v>0.31130000000000002</c:v>
              </c:pt>
              <c:pt idx="3113">
                <c:v>0.31140000000000001</c:v>
              </c:pt>
              <c:pt idx="3114">
                <c:v>0.3115</c:v>
              </c:pt>
              <c:pt idx="3115">
                <c:v>0.31159999999999999</c:v>
              </c:pt>
              <c:pt idx="3116">
                <c:v>0.31169999999999998</c:v>
              </c:pt>
              <c:pt idx="3117">
                <c:v>0.31180000000000002</c:v>
              </c:pt>
              <c:pt idx="3118">
                <c:v>0.31190000000000001</c:v>
              </c:pt>
              <c:pt idx="3119">
                <c:v>0.312</c:v>
              </c:pt>
              <c:pt idx="3120">
                <c:v>0.31209999999999999</c:v>
              </c:pt>
              <c:pt idx="3121">
                <c:v>0.31219999999999998</c:v>
              </c:pt>
              <c:pt idx="3122">
                <c:v>0.31230000000000002</c:v>
              </c:pt>
              <c:pt idx="3123">
                <c:v>0.31240000000000001</c:v>
              </c:pt>
              <c:pt idx="3124">
                <c:v>0.3125</c:v>
              </c:pt>
              <c:pt idx="3125">
                <c:v>0.31259999999999999</c:v>
              </c:pt>
              <c:pt idx="3126">
                <c:v>0.31269999999999998</c:v>
              </c:pt>
              <c:pt idx="3127">
                <c:v>0.31280000000000002</c:v>
              </c:pt>
              <c:pt idx="3128">
                <c:v>0.31290000000000001</c:v>
              </c:pt>
              <c:pt idx="3129">
                <c:v>0.313</c:v>
              </c:pt>
              <c:pt idx="3130">
                <c:v>0.31309999999999999</c:v>
              </c:pt>
              <c:pt idx="3131">
                <c:v>0.31319999999999998</c:v>
              </c:pt>
              <c:pt idx="3132">
                <c:v>0.31330000000000002</c:v>
              </c:pt>
              <c:pt idx="3133">
                <c:v>0.31340000000000001</c:v>
              </c:pt>
              <c:pt idx="3134">
                <c:v>0.3135</c:v>
              </c:pt>
              <c:pt idx="3135">
                <c:v>0.31359999999999999</c:v>
              </c:pt>
              <c:pt idx="3136">
                <c:v>0.31369999999999998</c:v>
              </c:pt>
              <c:pt idx="3137">
                <c:v>0.31380000000000002</c:v>
              </c:pt>
              <c:pt idx="3138">
                <c:v>0.31390000000000001</c:v>
              </c:pt>
              <c:pt idx="3139">
                <c:v>0.314</c:v>
              </c:pt>
              <c:pt idx="3140">
                <c:v>0.31409999999999999</c:v>
              </c:pt>
              <c:pt idx="3141">
                <c:v>0.31419999999999998</c:v>
              </c:pt>
              <c:pt idx="3142">
                <c:v>0.31430000000000002</c:v>
              </c:pt>
              <c:pt idx="3143">
                <c:v>0.31440000000000001</c:v>
              </c:pt>
              <c:pt idx="3144">
                <c:v>0.3145</c:v>
              </c:pt>
              <c:pt idx="3145">
                <c:v>0.31459999999999999</c:v>
              </c:pt>
              <c:pt idx="3146">
                <c:v>0.31469999999999998</c:v>
              </c:pt>
              <c:pt idx="3147">
                <c:v>0.31480000000000002</c:v>
              </c:pt>
              <c:pt idx="3148">
                <c:v>0.31490000000000001</c:v>
              </c:pt>
              <c:pt idx="3149">
                <c:v>0.315</c:v>
              </c:pt>
              <c:pt idx="3150">
                <c:v>0.31509999999999999</c:v>
              </c:pt>
              <c:pt idx="3151">
                <c:v>0.31519999999999998</c:v>
              </c:pt>
              <c:pt idx="3152">
                <c:v>0.31530000000000002</c:v>
              </c:pt>
              <c:pt idx="3153">
                <c:v>0.31540000000000001</c:v>
              </c:pt>
              <c:pt idx="3154">
                <c:v>0.3155</c:v>
              </c:pt>
              <c:pt idx="3155">
                <c:v>0.31559999999999999</c:v>
              </c:pt>
              <c:pt idx="3156">
                <c:v>0.31569999999999998</c:v>
              </c:pt>
              <c:pt idx="3157">
                <c:v>0.31580000000000003</c:v>
              </c:pt>
              <c:pt idx="3158">
                <c:v>0.31590000000000001</c:v>
              </c:pt>
              <c:pt idx="3159">
                <c:v>0.316</c:v>
              </c:pt>
              <c:pt idx="3160">
                <c:v>0.31609999999999999</c:v>
              </c:pt>
              <c:pt idx="3161">
                <c:v>0.31619999999999998</c:v>
              </c:pt>
              <c:pt idx="3162">
                <c:v>0.31630000000000003</c:v>
              </c:pt>
              <c:pt idx="3163">
                <c:v>0.31640000000000001</c:v>
              </c:pt>
              <c:pt idx="3164">
                <c:v>0.3165</c:v>
              </c:pt>
              <c:pt idx="3165">
                <c:v>0.31659999999999999</c:v>
              </c:pt>
              <c:pt idx="3166">
                <c:v>0.31669999999999998</c:v>
              </c:pt>
              <c:pt idx="3167">
                <c:v>0.31680000000000003</c:v>
              </c:pt>
              <c:pt idx="3168">
                <c:v>0.31690000000000002</c:v>
              </c:pt>
              <c:pt idx="3169">
                <c:v>0.317</c:v>
              </c:pt>
              <c:pt idx="3170">
                <c:v>0.31709999999999999</c:v>
              </c:pt>
              <c:pt idx="3171">
                <c:v>0.31719999999999998</c:v>
              </c:pt>
              <c:pt idx="3172">
                <c:v>0.31730000000000003</c:v>
              </c:pt>
              <c:pt idx="3173">
                <c:v>0.31740000000000002</c:v>
              </c:pt>
              <c:pt idx="3174">
                <c:v>0.3175</c:v>
              </c:pt>
              <c:pt idx="3175">
                <c:v>0.31759999999999999</c:v>
              </c:pt>
              <c:pt idx="3176">
                <c:v>0.31769999999999998</c:v>
              </c:pt>
              <c:pt idx="3177">
                <c:v>0.31780000000000003</c:v>
              </c:pt>
              <c:pt idx="3178">
                <c:v>0.31790000000000002</c:v>
              </c:pt>
              <c:pt idx="3179">
                <c:v>0.318</c:v>
              </c:pt>
              <c:pt idx="3180">
                <c:v>0.31809999999999999</c:v>
              </c:pt>
              <c:pt idx="3181">
                <c:v>0.31819999999999998</c:v>
              </c:pt>
              <c:pt idx="3182">
                <c:v>0.31830000000000003</c:v>
              </c:pt>
              <c:pt idx="3183">
                <c:v>0.31840000000000002</c:v>
              </c:pt>
              <c:pt idx="3184">
                <c:v>0.31850000000000001</c:v>
              </c:pt>
              <c:pt idx="3185">
                <c:v>0.31859999999999999</c:v>
              </c:pt>
              <c:pt idx="3186">
                <c:v>0.31869999999999998</c:v>
              </c:pt>
              <c:pt idx="3187">
                <c:v>0.31879999999999997</c:v>
              </c:pt>
              <c:pt idx="3188">
                <c:v>0.31890000000000002</c:v>
              </c:pt>
              <c:pt idx="3189">
                <c:v>0.31900000000000001</c:v>
              </c:pt>
              <c:pt idx="3190">
                <c:v>0.31909999999999999</c:v>
              </c:pt>
              <c:pt idx="3191">
                <c:v>0.31919999999999998</c:v>
              </c:pt>
              <c:pt idx="3192">
                <c:v>0.31929999999999997</c:v>
              </c:pt>
              <c:pt idx="3193">
                <c:v>0.31940000000000002</c:v>
              </c:pt>
              <c:pt idx="3194">
                <c:v>0.31950000000000001</c:v>
              </c:pt>
              <c:pt idx="3195">
                <c:v>0.3196</c:v>
              </c:pt>
              <c:pt idx="3196">
                <c:v>0.31969999999999998</c:v>
              </c:pt>
              <c:pt idx="3197">
                <c:v>0.31979999999999997</c:v>
              </c:pt>
              <c:pt idx="3198">
                <c:v>0.31990000000000002</c:v>
              </c:pt>
              <c:pt idx="3199">
                <c:v>0.32</c:v>
              </c:pt>
              <c:pt idx="3200">
                <c:v>0.3201</c:v>
              </c:pt>
              <c:pt idx="3201">
                <c:v>0.32019999999999998</c:v>
              </c:pt>
              <c:pt idx="3202">
                <c:v>0.32029999999999997</c:v>
              </c:pt>
              <c:pt idx="3203">
                <c:v>0.32040000000000002</c:v>
              </c:pt>
              <c:pt idx="3204">
                <c:v>0.32050000000000001</c:v>
              </c:pt>
              <c:pt idx="3205">
                <c:v>0.3206</c:v>
              </c:pt>
              <c:pt idx="3206">
                <c:v>0.32069999999999999</c:v>
              </c:pt>
              <c:pt idx="3207">
                <c:v>0.32079999999999997</c:v>
              </c:pt>
              <c:pt idx="3208">
                <c:v>0.32090000000000002</c:v>
              </c:pt>
              <c:pt idx="3209">
                <c:v>0.32100000000000001</c:v>
              </c:pt>
              <c:pt idx="3210">
                <c:v>0.3211</c:v>
              </c:pt>
              <c:pt idx="3211">
                <c:v>0.32119999999999999</c:v>
              </c:pt>
              <c:pt idx="3212">
                <c:v>0.32129999999999997</c:v>
              </c:pt>
              <c:pt idx="3213">
                <c:v>0.32140000000000002</c:v>
              </c:pt>
              <c:pt idx="3214">
                <c:v>0.32150000000000001</c:v>
              </c:pt>
              <c:pt idx="3215">
                <c:v>0.3216</c:v>
              </c:pt>
              <c:pt idx="3216">
                <c:v>0.32169999999999999</c:v>
              </c:pt>
              <c:pt idx="3217">
                <c:v>0.32179999999999997</c:v>
              </c:pt>
              <c:pt idx="3218">
                <c:v>0.32190000000000002</c:v>
              </c:pt>
              <c:pt idx="3219">
                <c:v>0.32200000000000001</c:v>
              </c:pt>
              <c:pt idx="3220">
                <c:v>0.3221</c:v>
              </c:pt>
              <c:pt idx="3221">
                <c:v>0.32219999999999999</c:v>
              </c:pt>
              <c:pt idx="3222">
                <c:v>0.32229999999999998</c:v>
              </c:pt>
              <c:pt idx="3223">
                <c:v>0.32240000000000002</c:v>
              </c:pt>
              <c:pt idx="3224">
                <c:v>0.32250000000000001</c:v>
              </c:pt>
              <c:pt idx="3225">
                <c:v>0.3226</c:v>
              </c:pt>
              <c:pt idx="3226">
                <c:v>0.32269999999999999</c:v>
              </c:pt>
              <c:pt idx="3227">
                <c:v>0.32279999999999998</c:v>
              </c:pt>
              <c:pt idx="3228">
                <c:v>0.32290000000000002</c:v>
              </c:pt>
              <c:pt idx="3229">
                <c:v>0.32300000000000001</c:v>
              </c:pt>
              <c:pt idx="3230">
                <c:v>0.3231</c:v>
              </c:pt>
              <c:pt idx="3231">
                <c:v>0.32319999999999999</c:v>
              </c:pt>
              <c:pt idx="3232">
                <c:v>0.32329999999999998</c:v>
              </c:pt>
              <c:pt idx="3233">
                <c:v>0.32340000000000002</c:v>
              </c:pt>
              <c:pt idx="3234">
                <c:v>0.32350000000000001</c:v>
              </c:pt>
              <c:pt idx="3235">
                <c:v>0.3236</c:v>
              </c:pt>
              <c:pt idx="3236">
                <c:v>0.32369999999999999</c:v>
              </c:pt>
              <c:pt idx="3237">
                <c:v>0.32379999999999998</c:v>
              </c:pt>
              <c:pt idx="3238">
                <c:v>0.32390000000000002</c:v>
              </c:pt>
              <c:pt idx="3239">
                <c:v>0.32400000000000001</c:v>
              </c:pt>
              <c:pt idx="3240">
                <c:v>0.3241</c:v>
              </c:pt>
              <c:pt idx="3241">
                <c:v>0.32419999999999999</c:v>
              </c:pt>
              <c:pt idx="3242">
                <c:v>0.32429999999999998</c:v>
              </c:pt>
              <c:pt idx="3243">
                <c:v>0.32440000000000002</c:v>
              </c:pt>
              <c:pt idx="3244">
                <c:v>0.32450000000000001</c:v>
              </c:pt>
              <c:pt idx="3245">
                <c:v>0.3246</c:v>
              </c:pt>
              <c:pt idx="3246">
                <c:v>0.32469999999999999</c:v>
              </c:pt>
              <c:pt idx="3247">
                <c:v>0.32479999999999998</c:v>
              </c:pt>
              <c:pt idx="3248">
                <c:v>0.32490000000000002</c:v>
              </c:pt>
              <c:pt idx="3249">
                <c:v>0.32500000000000001</c:v>
              </c:pt>
              <c:pt idx="3250">
                <c:v>0.3251</c:v>
              </c:pt>
              <c:pt idx="3251">
                <c:v>0.32519999999999999</c:v>
              </c:pt>
              <c:pt idx="3252">
                <c:v>0.32529999999999998</c:v>
              </c:pt>
              <c:pt idx="3253">
                <c:v>0.32540000000000002</c:v>
              </c:pt>
              <c:pt idx="3254">
                <c:v>0.32550000000000001</c:v>
              </c:pt>
              <c:pt idx="3255">
                <c:v>0.3256</c:v>
              </c:pt>
              <c:pt idx="3256">
                <c:v>0.32569999999999999</c:v>
              </c:pt>
              <c:pt idx="3257">
                <c:v>0.32579999999999998</c:v>
              </c:pt>
              <c:pt idx="3258">
                <c:v>0.32590000000000002</c:v>
              </c:pt>
              <c:pt idx="3259">
                <c:v>0.32600000000000001</c:v>
              </c:pt>
              <c:pt idx="3260">
                <c:v>0.3261</c:v>
              </c:pt>
              <c:pt idx="3261">
                <c:v>0.32619999999999999</c:v>
              </c:pt>
              <c:pt idx="3262">
                <c:v>0.32629999999999998</c:v>
              </c:pt>
              <c:pt idx="3263">
                <c:v>0.32640000000000002</c:v>
              </c:pt>
              <c:pt idx="3264">
                <c:v>0.32650000000000001</c:v>
              </c:pt>
              <c:pt idx="3265">
                <c:v>0.3266</c:v>
              </c:pt>
              <c:pt idx="3266">
                <c:v>0.32669999999999999</c:v>
              </c:pt>
              <c:pt idx="3267">
                <c:v>0.32679999999999998</c:v>
              </c:pt>
              <c:pt idx="3268">
                <c:v>0.32690000000000002</c:v>
              </c:pt>
              <c:pt idx="3269">
                <c:v>0.32700000000000001</c:v>
              </c:pt>
              <c:pt idx="3270">
                <c:v>0.3271</c:v>
              </c:pt>
              <c:pt idx="3271">
                <c:v>0.32719999999999999</c:v>
              </c:pt>
              <c:pt idx="3272">
                <c:v>0.32729999999999998</c:v>
              </c:pt>
              <c:pt idx="3273">
                <c:v>0.32740000000000002</c:v>
              </c:pt>
              <c:pt idx="3274">
                <c:v>0.32750000000000001</c:v>
              </c:pt>
              <c:pt idx="3275">
                <c:v>0.3276</c:v>
              </c:pt>
              <c:pt idx="3276">
                <c:v>0.32769999999999999</c:v>
              </c:pt>
              <c:pt idx="3277">
                <c:v>0.32779999999999998</c:v>
              </c:pt>
              <c:pt idx="3278">
                <c:v>0.32790000000000002</c:v>
              </c:pt>
              <c:pt idx="3279">
                <c:v>0.32800000000000001</c:v>
              </c:pt>
              <c:pt idx="3280">
                <c:v>0.3281</c:v>
              </c:pt>
              <c:pt idx="3281">
                <c:v>0.32819999999999999</c:v>
              </c:pt>
              <c:pt idx="3282">
                <c:v>0.32829999999999998</c:v>
              </c:pt>
              <c:pt idx="3283">
                <c:v>0.32840000000000003</c:v>
              </c:pt>
              <c:pt idx="3284">
                <c:v>0.32850000000000001</c:v>
              </c:pt>
              <c:pt idx="3285">
                <c:v>0.3286</c:v>
              </c:pt>
              <c:pt idx="3286">
                <c:v>0.32869999999999999</c:v>
              </c:pt>
              <c:pt idx="3287">
                <c:v>0.32879999999999998</c:v>
              </c:pt>
              <c:pt idx="3288">
                <c:v>0.32890000000000003</c:v>
              </c:pt>
              <c:pt idx="3289">
                <c:v>0.32900000000000001</c:v>
              </c:pt>
              <c:pt idx="3290">
                <c:v>0.3291</c:v>
              </c:pt>
              <c:pt idx="3291">
                <c:v>0.32919999999999999</c:v>
              </c:pt>
              <c:pt idx="3292">
                <c:v>0.32929999999999998</c:v>
              </c:pt>
              <c:pt idx="3293">
                <c:v>0.32940000000000003</c:v>
              </c:pt>
              <c:pt idx="3294">
                <c:v>0.32950000000000002</c:v>
              </c:pt>
              <c:pt idx="3295">
                <c:v>0.3296</c:v>
              </c:pt>
              <c:pt idx="3296">
                <c:v>0.32969999999999999</c:v>
              </c:pt>
              <c:pt idx="3297">
                <c:v>0.32979999999999998</c:v>
              </c:pt>
              <c:pt idx="3298">
                <c:v>0.32990000000000003</c:v>
              </c:pt>
              <c:pt idx="3299">
                <c:v>0.33</c:v>
              </c:pt>
              <c:pt idx="3300">
                <c:v>0.3301</c:v>
              </c:pt>
              <c:pt idx="3301">
                <c:v>0.33019999999999999</c:v>
              </c:pt>
              <c:pt idx="3302">
                <c:v>0.33029999999999998</c:v>
              </c:pt>
              <c:pt idx="3303">
                <c:v>0.33040000000000003</c:v>
              </c:pt>
              <c:pt idx="3304">
                <c:v>0.33050000000000002</c:v>
              </c:pt>
              <c:pt idx="3305">
                <c:v>0.3306</c:v>
              </c:pt>
              <c:pt idx="3306">
                <c:v>0.33069999999999999</c:v>
              </c:pt>
              <c:pt idx="3307">
                <c:v>0.33079999999999998</c:v>
              </c:pt>
              <c:pt idx="3308">
                <c:v>0.33090000000000003</c:v>
              </c:pt>
              <c:pt idx="3309">
                <c:v>0.33100000000000002</c:v>
              </c:pt>
              <c:pt idx="3310">
                <c:v>0.33110000000000001</c:v>
              </c:pt>
              <c:pt idx="3311">
                <c:v>0.33119999999999999</c:v>
              </c:pt>
              <c:pt idx="3312">
                <c:v>0.33129999999999998</c:v>
              </c:pt>
              <c:pt idx="3313">
                <c:v>0.33139999999999997</c:v>
              </c:pt>
              <c:pt idx="3314">
                <c:v>0.33150000000000002</c:v>
              </c:pt>
              <c:pt idx="3315">
                <c:v>0.33160000000000001</c:v>
              </c:pt>
              <c:pt idx="3316">
                <c:v>0.33169999999999999</c:v>
              </c:pt>
              <c:pt idx="3317">
                <c:v>0.33179999999999998</c:v>
              </c:pt>
              <c:pt idx="3318">
                <c:v>0.33189999999999997</c:v>
              </c:pt>
              <c:pt idx="3319">
                <c:v>0.33200000000000002</c:v>
              </c:pt>
              <c:pt idx="3320">
                <c:v>0.33210000000000001</c:v>
              </c:pt>
              <c:pt idx="3321">
                <c:v>0.3322</c:v>
              </c:pt>
              <c:pt idx="3322">
                <c:v>0.33229999999999998</c:v>
              </c:pt>
              <c:pt idx="3323">
                <c:v>0.33239999999999997</c:v>
              </c:pt>
              <c:pt idx="3324">
                <c:v>0.33250000000000002</c:v>
              </c:pt>
              <c:pt idx="3325">
                <c:v>0.33260000000000001</c:v>
              </c:pt>
              <c:pt idx="3326">
                <c:v>0.3327</c:v>
              </c:pt>
              <c:pt idx="3327">
                <c:v>0.33279999999999998</c:v>
              </c:pt>
              <c:pt idx="3328">
                <c:v>0.33289999999999997</c:v>
              </c:pt>
              <c:pt idx="3329">
                <c:v>0.33300000000000002</c:v>
              </c:pt>
              <c:pt idx="3330">
                <c:v>0.33310000000000001</c:v>
              </c:pt>
              <c:pt idx="3331">
                <c:v>0.3332</c:v>
              </c:pt>
              <c:pt idx="3332">
                <c:v>0.33329999999999999</c:v>
              </c:pt>
              <c:pt idx="3333">
                <c:v>0.33339999999999997</c:v>
              </c:pt>
              <c:pt idx="3334">
                <c:v>0.33350000000000002</c:v>
              </c:pt>
              <c:pt idx="3335">
                <c:v>0.33360000000000001</c:v>
              </c:pt>
              <c:pt idx="3336">
                <c:v>0.3337</c:v>
              </c:pt>
              <c:pt idx="3337">
                <c:v>0.33379999999999999</c:v>
              </c:pt>
              <c:pt idx="3338">
                <c:v>0.33389999999999997</c:v>
              </c:pt>
              <c:pt idx="3339">
                <c:v>0.33400000000000002</c:v>
              </c:pt>
              <c:pt idx="3340">
                <c:v>0.33410000000000001</c:v>
              </c:pt>
              <c:pt idx="3341">
                <c:v>0.3342</c:v>
              </c:pt>
              <c:pt idx="3342">
                <c:v>0.33429999999999999</c:v>
              </c:pt>
              <c:pt idx="3343">
                <c:v>0.33439999999999998</c:v>
              </c:pt>
              <c:pt idx="3344">
                <c:v>0.33450000000000002</c:v>
              </c:pt>
              <c:pt idx="3345">
                <c:v>0.33460000000000001</c:v>
              </c:pt>
              <c:pt idx="3346">
                <c:v>0.3347</c:v>
              </c:pt>
              <c:pt idx="3347">
                <c:v>0.33479999999999999</c:v>
              </c:pt>
              <c:pt idx="3348">
                <c:v>0.33489999999999998</c:v>
              </c:pt>
              <c:pt idx="3349">
                <c:v>0.33500000000000002</c:v>
              </c:pt>
              <c:pt idx="3350">
                <c:v>0.33510000000000001</c:v>
              </c:pt>
              <c:pt idx="3351">
                <c:v>0.3352</c:v>
              </c:pt>
              <c:pt idx="3352">
                <c:v>0.33529999999999999</c:v>
              </c:pt>
              <c:pt idx="3353">
                <c:v>0.33539999999999998</c:v>
              </c:pt>
              <c:pt idx="3354">
                <c:v>0.33550000000000002</c:v>
              </c:pt>
              <c:pt idx="3355">
                <c:v>0.33560000000000001</c:v>
              </c:pt>
              <c:pt idx="3356">
                <c:v>0.3357</c:v>
              </c:pt>
              <c:pt idx="3357">
                <c:v>0.33579999999999999</c:v>
              </c:pt>
              <c:pt idx="3358">
                <c:v>0.33589999999999998</c:v>
              </c:pt>
              <c:pt idx="3359">
                <c:v>0.33600000000000002</c:v>
              </c:pt>
              <c:pt idx="3360">
                <c:v>0.33610000000000001</c:v>
              </c:pt>
              <c:pt idx="3361">
                <c:v>0.3362</c:v>
              </c:pt>
              <c:pt idx="3362">
                <c:v>0.33629999999999999</c:v>
              </c:pt>
              <c:pt idx="3363">
                <c:v>0.33639999999999998</c:v>
              </c:pt>
              <c:pt idx="3364">
                <c:v>0.33650000000000002</c:v>
              </c:pt>
              <c:pt idx="3365">
                <c:v>0.33660000000000001</c:v>
              </c:pt>
              <c:pt idx="3366">
                <c:v>0.3367</c:v>
              </c:pt>
              <c:pt idx="3367">
                <c:v>0.33679999999999999</c:v>
              </c:pt>
              <c:pt idx="3368">
                <c:v>0.33689999999999998</c:v>
              </c:pt>
              <c:pt idx="3369">
                <c:v>0.33700000000000002</c:v>
              </c:pt>
              <c:pt idx="3370">
                <c:v>0.33710000000000001</c:v>
              </c:pt>
              <c:pt idx="3371">
                <c:v>0.3372</c:v>
              </c:pt>
              <c:pt idx="3372">
                <c:v>0.33729999999999999</c:v>
              </c:pt>
              <c:pt idx="3373">
                <c:v>0.33739999999999998</c:v>
              </c:pt>
              <c:pt idx="3374">
                <c:v>0.33750000000000002</c:v>
              </c:pt>
              <c:pt idx="3375">
                <c:v>0.33760000000000001</c:v>
              </c:pt>
              <c:pt idx="3376">
                <c:v>0.3377</c:v>
              </c:pt>
              <c:pt idx="3377">
                <c:v>0.33779999999999999</c:v>
              </c:pt>
              <c:pt idx="3378">
                <c:v>0.33789999999999998</c:v>
              </c:pt>
              <c:pt idx="3379">
                <c:v>0.33800000000000002</c:v>
              </c:pt>
              <c:pt idx="3380">
                <c:v>0.33810000000000001</c:v>
              </c:pt>
              <c:pt idx="3381">
                <c:v>0.3382</c:v>
              </c:pt>
              <c:pt idx="3382">
                <c:v>0.33829999999999999</c:v>
              </c:pt>
              <c:pt idx="3383">
                <c:v>0.33839999999999998</c:v>
              </c:pt>
              <c:pt idx="3384">
                <c:v>0.33850000000000002</c:v>
              </c:pt>
              <c:pt idx="3385">
                <c:v>0.33860000000000001</c:v>
              </c:pt>
              <c:pt idx="3386">
                <c:v>0.3387</c:v>
              </c:pt>
              <c:pt idx="3387">
                <c:v>0.33879999999999999</c:v>
              </c:pt>
              <c:pt idx="3388">
                <c:v>0.33889999999999998</c:v>
              </c:pt>
              <c:pt idx="3389">
                <c:v>0.33900000000000002</c:v>
              </c:pt>
              <c:pt idx="3390">
                <c:v>0.33910000000000001</c:v>
              </c:pt>
              <c:pt idx="3391">
                <c:v>0.3392</c:v>
              </c:pt>
              <c:pt idx="3392">
                <c:v>0.33929999999999999</c:v>
              </c:pt>
              <c:pt idx="3393">
                <c:v>0.33939999999999998</c:v>
              </c:pt>
              <c:pt idx="3394">
                <c:v>0.33950000000000002</c:v>
              </c:pt>
              <c:pt idx="3395">
                <c:v>0.33960000000000001</c:v>
              </c:pt>
              <c:pt idx="3396">
                <c:v>0.3397</c:v>
              </c:pt>
              <c:pt idx="3397">
                <c:v>0.33979999999999999</c:v>
              </c:pt>
              <c:pt idx="3398">
                <c:v>0.33989999999999998</c:v>
              </c:pt>
              <c:pt idx="3399">
                <c:v>0.34</c:v>
              </c:pt>
              <c:pt idx="3400">
                <c:v>0.34010000000000001</c:v>
              </c:pt>
              <c:pt idx="3401">
                <c:v>0.3402</c:v>
              </c:pt>
              <c:pt idx="3402">
                <c:v>0.34029999999999999</c:v>
              </c:pt>
              <c:pt idx="3403">
                <c:v>0.34039999999999998</c:v>
              </c:pt>
              <c:pt idx="3404">
                <c:v>0.34050000000000002</c:v>
              </c:pt>
              <c:pt idx="3405">
                <c:v>0.34060000000000001</c:v>
              </c:pt>
              <c:pt idx="3406">
                <c:v>0.3407</c:v>
              </c:pt>
              <c:pt idx="3407">
                <c:v>0.34079999999999999</c:v>
              </c:pt>
              <c:pt idx="3408">
                <c:v>0.34089999999999998</c:v>
              </c:pt>
              <c:pt idx="3409">
                <c:v>0.34100000000000003</c:v>
              </c:pt>
              <c:pt idx="3410">
                <c:v>0.34110000000000001</c:v>
              </c:pt>
              <c:pt idx="3411">
                <c:v>0.3412</c:v>
              </c:pt>
              <c:pt idx="3412">
                <c:v>0.34129999999999999</c:v>
              </c:pt>
              <c:pt idx="3413">
                <c:v>0.34139999999999998</c:v>
              </c:pt>
              <c:pt idx="3414">
                <c:v>0.34150000000000003</c:v>
              </c:pt>
              <c:pt idx="3415">
                <c:v>0.34160000000000001</c:v>
              </c:pt>
              <c:pt idx="3416">
                <c:v>0.3417</c:v>
              </c:pt>
              <c:pt idx="3417">
                <c:v>0.34179999999999999</c:v>
              </c:pt>
              <c:pt idx="3418">
                <c:v>0.34189999999999998</c:v>
              </c:pt>
              <c:pt idx="3419">
                <c:v>0.34200000000000003</c:v>
              </c:pt>
              <c:pt idx="3420">
                <c:v>0.34210000000000002</c:v>
              </c:pt>
              <c:pt idx="3421">
                <c:v>0.3422</c:v>
              </c:pt>
              <c:pt idx="3422">
                <c:v>0.34229999999999999</c:v>
              </c:pt>
              <c:pt idx="3423">
                <c:v>0.34239999999999998</c:v>
              </c:pt>
              <c:pt idx="3424">
                <c:v>0.34250000000000003</c:v>
              </c:pt>
              <c:pt idx="3425">
                <c:v>0.34260000000000002</c:v>
              </c:pt>
              <c:pt idx="3426">
                <c:v>0.3427</c:v>
              </c:pt>
              <c:pt idx="3427">
                <c:v>0.34279999999999999</c:v>
              </c:pt>
              <c:pt idx="3428">
                <c:v>0.34289999999999998</c:v>
              </c:pt>
              <c:pt idx="3429">
                <c:v>0.34300000000000003</c:v>
              </c:pt>
              <c:pt idx="3430">
                <c:v>0.34310000000000002</c:v>
              </c:pt>
              <c:pt idx="3431">
                <c:v>0.34320000000000001</c:v>
              </c:pt>
              <c:pt idx="3432">
                <c:v>0.34329999999999999</c:v>
              </c:pt>
              <c:pt idx="3433">
                <c:v>0.34339999999999998</c:v>
              </c:pt>
              <c:pt idx="3434">
                <c:v>0.34350000000000003</c:v>
              </c:pt>
              <c:pt idx="3435">
                <c:v>0.34360000000000002</c:v>
              </c:pt>
              <c:pt idx="3436">
                <c:v>0.34370000000000001</c:v>
              </c:pt>
              <c:pt idx="3437">
                <c:v>0.34379999999999999</c:v>
              </c:pt>
              <c:pt idx="3438">
                <c:v>0.34389999999999998</c:v>
              </c:pt>
              <c:pt idx="3439">
                <c:v>0.34399999999999997</c:v>
              </c:pt>
              <c:pt idx="3440">
                <c:v>0.34410000000000002</c:v>
              </c:pt>
              <c:pt idx="3441">
                <c:v>0.34420000000000001</c:v>
              </c:pt>
              <c:pt idx="3442">
                <c:v>0.34429999999999999</c:v>
              </c:pt>
              <c:pt idx="3443">
                <c:v>0.34439999999999998</c:v>
              </c:pt>
              <c:pt idx="3444">
                <c:v>0.34449999999999997</c:v>
              </c:pt>
              <c:pt idx="3445">
                <c:v>0.34460000000000002</c:v>
              </c:pt>
              <c:pt idx="3446">
                <c:v>0.34470000000000001</c:v>
              </c:pt>
              <c:pt idx="3447">
                <c:v>0.3448</c:v>
              </c:pt>
              <c:pt idx="3448">
                <c:v>0.34489999999999998</c:v>
              </c:pt>
              <c:pt idx="3449">
                <c:v>0.34499999999999997</c:v>
              </c:pt>
              <c:pt idx="3450">
                <c:v>0.34510000000000002</c:v>
              </c:pt>
              <c:pt idx="3451">
                <c:v>0.34520000000000001</c:v>
              </c:pt>
              <c:pt idx="3452">
                <c:v>0.3453</c:v>
              </c:pt>
              <c:pt idx="3453">
                <c:v>0.34539999999999998</c:v>
              </c:pt>
              <c:pt idx="3454">
                <c:v>0.34549999999999997</c:v>
              </c:pt>
              <c:pt idx="3455">
                <c:v>0.34560000000000002</c:v>
              </c:pt>
              <c:pt idx="3456">
                <c:v>0.34570000000000001</c:v>
              </c:pt>
              <c:pt idx="3457">
                <c:v>0.3458</c:v>
              </c:pt>
              <c:pt idx="3458">
                <c:v>0.34589999999999999</c:v>
              </c:pt>
              <c:pt idx="3459">
                <c:v>0.34599999999999997</c:v>
              </c:pt>
              <c:pt idx="3460">
                <c:v>0.34610000000000002</c:v>
              </c:pt>
              <c:pt idx="3461">
                <c:v>0.34620000000000001</c:v>
              </c:pt>
              <c:pt idx="3462">
                <c:v>0.3463</c:v>
              </c:pt>
              <c:pt idx="3463">
                <c:v>0.34639999999999999</c:v>
              </c:pt>
              <c:pt idx="3464">
                <c:v>0.34649999999999997</c:v>
              </c:pt>
              <c:pt idx="3465">
                <c:v>0.34660000000000002</c:v>
              </c:pt>
              <c:pt idx="3466">
                <c:v>0.34670000000000001</c:v>
              </c:pt>
              <c:pt idx="3467">
                <c:v>0.3468</c:v>
              </c:pt>
              <c:pt idx="3468">
                <c:v>0.34689999999999999</c:v>
              </c:pt>
              <c:pt idx="3469">
                <c:v>0.34699999999999998</c:v>
              </c:pt>
              <c:pt idx="3470">
                <c:v>0.34710000000000002</c:v>
              </c:pt>
              <c:pt idx="3471">
                <c:v>0.34720000000000001</c:v>
              </c:pt>
              <c:pt idx="3472">
                <c:v>0.3473</c:v>
              </c:pt>
              <c:pt idx="3473">
                <c:v>0.34739999999999999</c:v>
              </c:pt>
              <c:pt idx="3474">
                <c:v>0.34749999999999998</c:v>
              </c:pt>
              <c:pt idx="3475">
                <c:v>0.34760000000000002</c:v>
              </c:pt>
              <c:pt idx="3476">
                <c:v>0.34770000000000001</c:v>
              </c:pt>
              <c:pt idx="3477">
                <c:v>0.3478</c:v>
              </c:pt>
              <c:pt idx="3478">
                <c:v>0.34789999999999999</c:v>
              </c:pt>
              <c:pt idx="3479">
                <c:v>0.34799999999999998</c:v>
              </c:pt>
              <c:pt idx="3480">
                <c:v>0.34810000000000002</c:v>
              </c:pt>
              <c:pt idx="3481">
                <c:v>0.34820000000000001</c:v>
              </c:pt>
              <c:pt idx="3482">
                <c:v>0.3483</c:v>
              </c:pt>
              <c:pt idx="3483">
                <c:v>0.34839999999999999</c:v>
              </c:pt>
              <c:pt idx="3484">
                <c:v>0.34849999999999998</c:v>
              </c:pt>
              <c:pt idx="3485">
                <c:v>0.34860000000000002</c:v>
              </c:pt>
              <c:pt idx="3486">
                <c:v>0.34870000000000001</c:v>
              </c:pt>
              <c:pt idx="3487">
                <c:v>0.3488</c:v>
              </c:pt>
              <c:pt idx="3488">
                <c:v>0.34889999999999999</c:v>
              </c:pt>
              <c:pt idx="3489">
                <c:v>0.34899999999999998</c:v>
              </c:pt>
              <c:pt idx="3490">
                <c:v>0.34910000000000002</c:v>
              </c:pt>
              <c:pt idx="3491">
                <c:v>0.34920000000000001</c:v>
              </c:pt>
              <c:pt idx="3492">
                <c:v>0.3493</c:v>
              </c:pt>
              <c:pt idx="3493">
                <c:v>0.34939999999999999</c:v>
              </c:pt>
              <c:pt idx="3494">
                <c:v>0.34949999999999998</c:v>
              </c:pt>
              <c:pt idx="3495">
                <c:v>0.34960000000000002</c:v>
              </c:pt>
              <c:pt idx="3496">
                <c:v>0.34970000000000001</c:v>
              </c:pt>
              <c:pt idx="3497">
                <c:v>0.3498</c:v>
              </c:pt>
              <c:pt idx="3498">
                <c:v>0.34989999999999999</c:v>
              </c:pt>
              <c:pt idx="3499">
                <c:v>0.35</c:v>
              </c:pt>
              <c:pt idx="3500">
                <c:v>0.35010000000000002</c:v>
              </c:pt>
              <c:pt idx="3501">
                <c:v>0.35020000000000001</c:v>
              </c:pt>
              <c:pt idx="3502">
                <c:v>0.3503</c:v>
              </c:pt>
              <c:pt idx="3503">
                <c:v>0.35039999999999999</c:v>
              </c:pt>
              <c:pt idx="3504">
                <c:v>0.35049999999999998</c:v>
              </c:pt>
              <c:pt idx="3505">
                <c:v>0.35060000000000002</c:v>
              </c:pt>
              <c:pt idx="3506">
                <c:v>0.35070000000000001</c:v>
              </c:pt>
              <c:pt idx="3507">
                <c:v>0.3508</c:v>
              </c:pt>
              <c:pt idx="3508">
                <c:v>0.35089999999999999</c:v>
              </c:pt>
              <c:pt idx="3509">
                <c:v>0.35099999999999998</c:v>
              </c:pt>
              <c:pt idx="3510">
                <c:v>0.35110000000000002</c:v>
              </c:pt>
              <c:pt idx="3511">
                <c:v>0.35120000000000001</c:v>
              </c:pt>
              <c:pt idx="3512">
                <c:v>0.3513</c:v>
              </c:pt>
              <c:pt idx="3513">
                <c:v>0.35139999999999999</c:v>
              </c:pt>
              <c:pt idx="3514">
                <c:v>0.35149999999999998</c:v>
              </c:pt>
              <c:pt idx="3515">
                <c:v>0.35160000000000002</c:v>
              </c:pt>
              <c:pt idx="3516">
                <c:v>0.35170000000000001</c:v>
              </c:pt>
              <c:pt idx="3517">
                <c:v>0.3518</c:v>
              </c:pt>
              <c:pt idx="3518">
                <c:v>0.35189999999999999</c:v>
              </c:pt>
              <c:pt idx="3519">
                <c:v>0.35199999999999998</c:v>
              </c:pt>
              <c:pt idx="3520">
                <c:v>0.35210000000000002</c:v>
              </c:pt>
              <c:pt idx="3521">
                <c:v>0.35220000000000001</c:v>
              </c:pt>
              <c:pt idx="3522">
                <c:v>0.3523</c:v>
              </c:pt>
              <c:pt idx="3523">
                <c:v>0.35239999999999999</c:v>
              </c:pt>
              <c:pt idx="3524">
                <c:v>0.35249999999999998</c:v>
              </c:pt>
              <c:pt idx="3525">
                <c:v>0.35260000000000002</c:v>
              </c:pt>
              <c:pt idx="3526">
                <c:v>0.35270000000000001</c:v>
              </c:pt>
              <c:pt idx="3527">
                <c:v>0.3528</c:v>
              </c:pt>
              <c:pt idx="3528">
                <c:v>0.35289999999999999</c:v>
              </c:pt>
              <c:pt idx="3529">
                <c:v>0.35299999999999998</c:v>
              </c:pt>
              <c:pt idx="3530">
                <c:v>0.35310000000000002</c:v>
              </c:pt>
              <c:pt idx="3531">
                <c:v>0.35320000000000001</c:v>
              </c:pt>
              <c:pt idx="3532">
                <c:v>0.3533</c:v>
              </c:pt>
              <c:pt idx="3533">
                <c:v>0.35339999999999999</c:v>
              </c:pt>
              <c:pt idx="3534">
                <c:v>0.35349999999999998</c:v>
              </c:pt>
              <c:pt idx="3535">
                <c:v>0.35360000000000003</c:v>
              </c:pt>
              <c:pt idx="3536">
                <c:v>0.35370000000000001</c:v>
              </c:pt>
              <c:pt idx="3537">
                <c:v>0.3538</c:v>
              </c:pt>
              <c:pt idx="3538">
                <c:v>0.35389999999999999</c:v>
              </c:pt>
              <c:pt idx="3539">
                <c:v>0.35399999999999998</c:v>
              </c:pt>
              <c:pt idx="3540">
                <c:v>0.35410000000000003</c:v>
              </c:pt>
              <c:pt idx="3541">
                <c:v>0.35420000000000001</c:v>
              </c:pt>
              <c:pt idx="3542">
                <c:v>0.3543</c:v>
              </c:pt>
              <c:pt idx="3543">
                <c:v>0.35439999999999999</c:v>
              </c:pt>
              <c:pt idx="3544">
                <c:v>0.35449999999999998</c:v>
              </c:pt>
              <c:pt idx="3545">
                <c:v>0.35460000000000003</c:v>
              </c:pt>
              <c:pt idx="3546">
                <c:v>0.35470000000000002</c:v>
              </c:pt>
              <c:pt idx="3547">
                <c:v>0.3548</c:v>
              </c:pt>
              <c:pt idx="3548">
                <c:v>0.35489999999999999</c:v>
              </c:pt>
              <c:pt idx="3549">
                <c:v>0.35499999999999998</c:v>
              </c:pt>
              <c:pt idx="3550">
                <c:v>0.35510000000000003</c:v>
              </c:pt>
              <c:pt idx="3551">
                <c:v>0.35520000000000002</c:v>
              </c:pt>
              <c:pt idx="3552">
                <c:v>0.3553</c:v>
              </c:pt>
              <c:pt idx="3553">
                <c:v>0.35539999999999999</c:v>
              </c:pt>
              <c:pt idx="3554">
                <c:v>0.35549999999999998</c:v>
              </c:pt>
              <c:pt idx="3555">
                <c:v>0.35560000000000003</c:v>
              </c:pt>
              <c:pt idx="3556">
                <c:v>0.35570000000000002</c:v>
              </c:pt>
              <c:pt idx="3557">
                <c:v>0.35580000000000001</c:v>
              </c:pt>
              <c:pt idx="3558">
                <c:v>0.35589999999999999</c:v>
              </c:pt>
              <c:pt idx="3559">
                <c:v>0.35599999999999998</c:v>
              </c:pt>
              <c:pt idx="3560">
                <c:v>0.35610000000000003</c:v>
              </c:pt>
              <c:pt idx="3561">
                <c:v>0.35620000000000002</c:v>
              </c:pt>
              <c:pt idx="3562">
                <c:v>0.35630000000000001</c:v>
              </c:pt>
              <c:pt idx="3563">
                <c:v>0.35639999999999999</c:v>
              </c:pt>
              <c:pt idx="3564">
                <c:v>0.35649999999999998</c:v>
              </c:pt>
              <c:pt idx="3565">
                <c:v>0.35659999999999997</c:v>
              </c:pt>
              <c:pt idx="3566">
                <c:v>0.35670000000000002</c:v>
              </c:pt>
              <c:pt idx="3567">
                <c:v>0.35680000000000001</c:v>
              </c:pt>
              <c:pt idx="3568">
                <c:v>0.3569</c:v>
              </c:pt>
              <c:pt idx="3569">
                <c:v>0.35699999999999998</c:v>
              </c:pt>
              <c:pt idx="3570">
                <c:v>0.35709999999999997</c:v>
              </c:pt>
              <c:pt idx="3571">
                <c:v>0.35720000000000002</c:v>
              </c:pt>
              <c:pt idx="3572">
                <c:v>0.35730000000000001</c:v>
              </c:pt>
              <c:pt idx="3573">
                <c:v>0.3574</c:v>
              </c:pt>
              <c:pt idx="3574">
                <c:v>0.35749999999999998</c:v>
              </c:pt>
              <c:pt idx="3575">
                <c:v>0.35759999999999997</c:v>
              </c:pt>
              <c:pt idx="3576">
                <c:v>0.35770000000000002</c:v>
              </c:pt>
              <c:pt idx="3577">
                <c:v>0.35780000000000001</c:v>
              </c:pt>
              <c:pt idx="3578">
                <c:v>0.3579</c:v>
              </c:pt>
              <c:pt idx="3579">
                <c:v>0.35799999999999998</c:v>
              </c:pt>
              <c:pt idx="3580">
                <c:v>0.35809999999999997</c:v>
              </c:pt>
              <c:pt idx="3581">
                <c:v>0.35820000000000002</c:v>
              </c:pt>
              <c:pt idx="3582">
                <c:v>0.35830000000000001</c:v>
              </c:pt>
              <c:pt idx="3583">
                <c:v>0.3584</c:v>
              </c:pt>
              <c:pt idx="3584">
                <c:v>0.35849999999999999</c:v>
              </c:pt>
              <c:pt idx="3585">
                <c:v>0.35859999999999997</c:v>
              </c:pt>
              <c:pt idx="3586">
                <c:v>0.35870000000000002</c:v>
              </c:pt>
              <c:pt idx="3587">
                <c:v>0.35880000000000001</c:v>
              </c:pt>
              <c:pt idx="3588">
                <c:v>0.3589</c:v>
              </c:pt>
              <c:pt idx="3589">
                <c:v>0.35899999999999999</c:v>
              </c:pt>
              <c:pt idx="3590">
                <c:v>0.35909999999999997</c:v>
              </c:pt>
              <c:pt idx="3591">
                <c:v>0.35920000000000002</c:v>
              </c:pt>
              <c:pt idx="3592">
                <c:v>0.35930000000000001</c:v>
              </c:pt>
              <c:pt idx="3593">
                <c:v>0.3594</c:v>
              </c:pt>
              <c:pt idx="3594">
                <c:v>0.35949999999999999</c:v>
              </c:pt>
              <c:pt idx="3595">
                <c:v>0.35959999999999998</c:v>
              </c:pt>
              <c:pt idx="3596">
                <c:v>0.35970000000000002</c:v>
              </c:pt>
              <c:pt idx="3597">
                <c:v>0.35980000000000001</c:v>
              </c:pt>
              <c:pt idx="3598">
                <c:v>0.3599</c:v>
              </c:pt>
              <c:pt idx="3599">
                <c:v>0.36</c:v>
              </c:pt>
              <c:pt idx="3600">
                <c:v>0.36009999999999998</c:v>
              </c:pt>
              <c:pt idx="3601">
                <c:v>0.36020000000000002</c:v>
              </c:pt>
              <c:pt idx="3602">
                <c:v>0.36030000000000001</c:v>
              </c:pt>
              <c:pt idx="3603">
                <c:v>0.3604</c:v>
              </c:pt>
              <c:pt idx="3604">
                <c:v>0.36049999999999999</c:v>
              </c:pt>
              <c:pt idx="3605">
                <c:v>0.36059999999999998</c:v>
              </c:pt>
              <c:pt idx="3606">
                <c:v>0.36070000000000002</c:v>
              </c:pt>
              <c:pt idx="3607">
                <c:v>0.36080000000000001</c:v>
              </c:pt>
              <c:pt idx="3608">
                <c:v>0.3609</c:v>
              </c:pt>
              <c:pt idx="3609">
                <c:v>0.36099999999999999</c:v>
              </c:pt>
              <c:pt idx="3610">
                <c:v>0.36109999999999998</c:v>
              </c:pt>
              <c:pt idx="3611">
                <c:v>0.36120000000000002</c:v>
              </c:pt>
              <c:pt idx="3612">
                <c:v>0.36130000000000001</c:v>
              </c:pt>
              <c:pt idx="3613">
                <c:v>0.3614</c:v>
              </c:pt>
              <c:pt idx="3614">
                <c:v>0.36149999999999999</c:v>
              </c:pt>
              <c:pt idx="3615">
                <c:v>0.36159999999999998</c:v>
              </c:pt>
              <c:pt idx="3616">
                <c:v>0.36170000000000002</c:v>
              </c:pt>
              <c:pt idx="3617">
                <c:v>0.36180000000000001</c:v>
              </c:pt>
              <c:pt idx="3618">
                <c:v>0.3619</c:v>
              </c:pt>
              <c:pt idx="3619">
                <c:v>0.36199999999999999</c:v>
              </c:pt>
              <c:pt idx="3620">
                <c:v>0.36209999999999998</c:v>
              </c:pt>
              <c:pt idx="3621">
                <c:v>0.36220000000000002</c:v>
              </c:pt>
              <c:pt idx="3622">
                <c:v>0.36230000000000001</c:v>
              </c:pt>
              <c:pt idx="3623">
                <c:v>0.3624</c:v>
              </c:pt>
              <c:pt idx="3624">
                <c:v>0.36249999999999999</c:v>
              </c:pt>
              <c:pt idx="3625">
                <c:v>0.36259999999999998</c:v>
              </c:pt>
              <c:pt idx="3626">
                <c:v>0.36270000000000002</c:v>
              </c:pt>
              <c:pt idx="3627">
                <c:v>0.36280000000000001</c:v>
              </c:pt>
              <c:pt idx="3628">
                <c:v>0.3629</c:v>
              </c:pt>
              <c:pt idx="3629">
                <c:v>0.36299999999999999</c:v>
              </c:pt>
              <c:pt idx="3630">
                <c:v>0.36309999999999998</c:v>
              </c:pt>
              <c:pt idx="3631">
                <c:v>0.36320000000000002</c:v>
              </c:pt>
              <c:pt idx="3632">
                <c:v>0.36330000000000001</c:v>
              </c:pt>
              <c:pt idx="3633">
                <c:v>0.3634</c:v>
              </c:pt>
              <c:pt idx="3634">
                <c:v>0.36349999999999999</c:v>
              </c:pt>
              <c:pt idx="3635">
                <c:v>0.36359999999999998</c:v>
              </c:pt>
              <c:pt idx="3636">
                <c:v>0.36370000000000002</c:v>
              </c:pt>
              <c:pt idx="3637">
                <c:v>0.36380000000000001</c:v>
              </c:pt>
              <c:pt idx="3638">
                <c:v>0.3639</c:v>
              </c:pt>
              <c:pt idx="3639">
                <c:v>0.36399999999999999</c:v>
              </c:pt>
              <c:pt idx="3640">
                <c:v>0.36409999999999998</c:v>
              </c:pt>
              <c:pt idx="3641">
                <c:v>0.36420000000000002</c:v>
              </c:pt>
              <c:pt idx="3642">
                <c:v>0.36430000000000001</c:v>
              </c:pt>
              <c:pt idx="3643">
                <c:v>0.3644</c:v>
              </c:pt>
              <c:pt idx="3644">
                <c:v>0.36449999999999999</c:v>
              </c:pt>
              <c:pt idx="3645">
                <c:v>0.36459999999999998</c:v>
              </c:pt>
              <c:pt idx="3646">
                <c:v>0.36470000000000002</c:v>
              </c:pt>
              <c:pt idx="3647">
                <c:v>0.36480000000000001</c:v>
              </c:pt>
              <c:pt idx="3648">
                <c:v>0.3649</c:v>
              </c:pt>
              <c:pt idx="3649">
                <c:v>0.36499999999999999</c:v>
              </c:pt>
              <c:pt idx="3650">
                <c:v>0.36509999999999998</c:v>
              </c:pt>
              <c:pt idx="3651">
                <c:v>0.36520000000000002</c:v>
              </c:pt>
              <c:pt idx="3652">
                <c:v>0.36530000000000001</c:v>
              </c:pt>
              <c:pt idx="3653">
                <c:v>0.3654</c:v>
              </c:pt>
              <c:pt idx="3654">
                <c:v>0.36549999999999999</c:v>
              </c:pt>
              <c:pt idx="3655">
                <c:v>0.36559999999999998</c:v>
              </c:pt>
              <c:pt idx="3656">
                <c:v>0.36570000000000003</c:v>
              </c:pt>
              <c:pt idx="3657">
                <c:v>0.36580000000000001</c:v>
              </c:pt>
              <c:pt idx="3658">
                <c:v>0.3659</c:v>
              </c:pt>
              <c:pt idx="3659">
                <c:v>0.36599999999999999</c:v>
              </c:pt>
              <c:pt idx="3660">
                <c:v>0.36609999999999998</c:v>
              </c:pt>
              <c:pt idx="3661">
                <c:v>0.36620000000000003</c:v>
              </c:pt>
              <c:pt idx="3662">
                <c:v>0.36630000000000001</c:v>
              </c:pt>
              <c:pt idx="3663">
                <c:v>0.3664</c:v>
              </c:pt>
              <c:pt idx="3664">
                <c:v>0.36649999999999999</c:v>
              </c:pt>
              <c:pt idx="3665">
                <c:v>0.36659999999999998</c:v>
              </c:pt>
              <c:pt idx="3666">
                <c:v>0.36670000000000003</c:v>
              </c:pt>
              <c:pt idx="3667">
                <c:v>0.36680000000000001</c:v>
              </c:pt>
              <c:pt idx="3668">
                <c:v>0.3669</c:v>
              </c:pt>
              <c:pt idx="3669">
                <c:v>0.36699999999999999</c:v>
              </c:pt>
              <c:pt idx="3670">
                <c:v>0.36709999999999998</c:v>
              </c:pt>
              <c:pt idx="3671">
                <c:v>0.36720000000000003</c:v>
              </c:pt>
              <c:pt idx="3672">
                <c:v>0.36730000000000002</c:v>
              </c:pt>
              <c:pt idx="3673">
                <c:v>0.3674</c:v>
              </c:pt>
              <c:pt idx="3674">
                <c:v>0.36749999999999999</c:v>
              </c:pt>
              <c:pt idx="3675">
                <c:v>0.36759999999999998</c:v>
              </c:pt>
              <c:pt idx="3676">
                <c:v>0.36770000000000003</c:v>
              </c:pt>
              <c:pt idx="3677">
                <c:v>0.36780000000000002</c:v>
              </c:pt>
              <c:pt idx="3678">
                <c:v>0.3679</c:v>
              </c:pt>
              <c:pt idx="3679">
                <c:v>0.36799999999999999</c:v>
              </c:pt>
              <c:pt idx="3680">
                <c:v>0.36809999999999998</c:v>
              </c:pt>
              <c:pt idx="3681">
                <c:v>0.36820000000000003</c:v>
              </c:pt>
              <c:pt idx="3682">
                <c:v>0.36830000000000002</c:v>
              </c:pt>
              <c:pt idx="3683">
                <c:v>0.36840000000000001</c:v>
              </c:pt>
              <c:pt idx="3684">
                <c:v>0.36849999999999999</c:v>
              </c:pt>
              <c:pt idx="3685">
                <c:v>0.36859999999999998</c:v>
              </c:pt>
              <c:pt idx="3686">
                <c:v>0.36870000000000003</c:v>
              </c:pt>
              <c:pt idx="3687">
                <c:v>0.36880000000000002</c:v>
              </c:pt>
              <c:pt idx="3688">
                <c:v>0.36890000000000001</c:v>
              </c:pt>
              <c:pt idx="3689">
                <c:v>0.36899999999999999</c:v>
              </c:pt>
              <c:pt idx="3690">
                <c:v>0.36909999999999998</c:v>
              </c:pt>
              <c:pt idx="3691">
                <c:v>0.36919999999999997</c:v>
              </c:pt>
              <c:pt idx="3692">
                <c:v>0.36930000000000002</c:v>
              </c:pt>
              <c:pt idx="3693">
                <c:v>0.36940000000000001</c:v>
              </c:pt>
              <c:pt idx="3694">
                <c:v>0.3695</c:v>
              </c:pt>
              <c:pt idx="3695">
                <c:v>0.36959999999999998</c:v>
              </c:pt>
              <c:pt idx="3696">
                <c:v>0.36969999999999997</c:v>
              </c:pt>
              <c:pt idx="3697">
                <c:v>0.36980000000000002</c:v>
              </c:pt>
              <c:pt idx="3698">
                <c:v>0.36990000000000001</c:v>
              </c:pt>
              <c:pt idx="3699">
                <c:v>0.37</c:v>
              </c:pt>
              <c:pt idx="3700">
                <c:v>0.37009999999999998</c:v>
              </c:pt>
              <c:pt idx="3701">
                <c:v>0.37019999999999997</c:v>
              </c:pt>
              <c:pt idx="3702">
                <c:v>0.37030000000000002</c:v>
              </c:pt>
              <c:pt idx="3703">
                <c:v>0.37040000000000001</c:v>
              </c:pt>
              <c:pt idx="3704">
                <c:v>0.3705</c:v>
              </c:pt>
              <c:pt idx="3705">
                <c:v>0.37059999999999998</c:v>
              </c:pt>
              <c:pt idx="3706">
                <c:v>0.37069999999999997</c:v>
              </c:pt>
              <c:pt idx="3707">
                <c:v>0.37080000000000002</c:v>
              </c:pt>
              <c:pt idx="3708">
                <c:v>0.37090000000000001</c:v>
              </c:pt>
              <c:pt idx="3709">
                <c:v>0.371</c:v>
              </c:pt>
              <c:pt idx="3710">
                <c:v>0.37109999999999999</c:v>
              </c:pt>
              <c:pt idx="3711">
                <c:v>0.37119999999999997</c:v>
              </c:pt>
              <c:pt idx="3712">
                <c:v>0.37130000000000002</c:v>
              </c:pt>
              <c:pt idx="3713">
                <c:v>0.37140000000000001</c:v>
              </c:pt>
              <c:pt idx="3714">
                <c:v>0.3715</c:v>
              </c:pt>
              <c:pt idx="3715">
                <c:v>0.37159999999999999</c:v>
              </c:pt>
              <c:pt idx="3716">
                <c:v>0.37169999999999997</c:v>
              </c:pt>
              <c:pt idx="3717">
                <c:v>0.37180000000000002</c:v>
              </c:pt>
              <c:pt idx="3718">
                <c:v>0.37190000000000001</c:v>
              </c:pt>
              <c:pt idx="3719">
                <c:v>0.372</c:v>
              </c:pt>
              <c:pt idx="3720">
                <c:v>0.37209999999999999</c:v>
              </c:pt>
              <c:pt idx="3721">
                <c:v>0.37219999999999998</c:v>
              </c:pt>
              <c:pt idx="3722">
                <c:v>0.37230000000000002</c:v>
              </c:pt>
              <c:pt idx="3723">
                <c:v>0.37240000000000001</c:v>
              </c:pt>
              <c:pt idx="3724">
                <c:v>0.3725</c:v>
              </c:pt>
              <c:pt idx="3725">
                <c:v>0.37259999999999999</c:v>
              </c:pt>
              <c:pt idx="3726">
                <c:v>0.37269999999999998</c:v>
              </c:pt>
              <c:pt idx="3727">
                <c:v>0.37280000000000002</c:v>
              </c:pt>
              <c:pt idx="3728">
                <c:v>0.37290000000000001</c:v>
              </c:pt>
              <c:pt idx="3729">
                <c:v>0.373</c:v>
              </c:pt>
              <c:pt idx="3730">
                <c:v>0.37309999999999999</c:v>
              </c:pt>
              <c:pt idx="3731">
                <c:v>0.37319999999999998</c:v>
              </c:pt>
              <c:pt idx="3732">
                <c:v>0.37330000000000002</c:v>
              </c:pt>
              <c:pt idx="3733">
                <c:v>0.37340000000000001</c:v>
              </c:pt>
              <c:pt idx="3734">
                <c:v>0.3735</c:v>
              </c:pt>
              <c:pt idx="3735">
                <c:v>0.37359999999999999</c:v>
              </c:pt>
              <c:pt idx="3736">
                <c:v>0.37369999999999998</c:v>
              </c:pt>
              <c:pt idx="3737">
                <c:v>0.37380000000000002</c:v>
              </c:pt>
              <c:pt idx="3738">
                <c:v>0.37390000000000001</c:v>
              </c:pt>
              <c:pt idx="3739">
                <c:v>0.374</c:v>
              </c:pt>
              <c:pt idx="3740">
                <c:v>0.37409999999999999</c:v>
              </c:pt>
              <c:pt idx="3741">
                <c:v>0.37419999999999998</c:v>
              </c:pt>
              <c:pt idx="3742">
                <c:v>0.37430000000000002</c:v>
              </c:pt>
              <c:pt idx="3743">
                <c:v>0.37440000000000001</c:v>
              </c:pt>
              <c:pt idx="3744">
                <c:v>0.3745</c:v>
              </c:pt>
              <c:pt idx="3745">
                <c:v>0.37459999999999999</c:v>
              </c:pt>
              <c:pt idx="3746">
                <c:v>0.37469999999999998</c:v>
              </c:pt>
              <c:pt idx="3747">
                <c:v>0.37480000000000002</c:v>
              </c:pt>
              <c:pt idx="3748">
                <c:v>0.37490000000000001</c:v>
              </c:pt>
              <c:pt idx="3749">
                <c:v>0.375</c:v>
              </c:pt>
              <c:pt idx="3750">
                <c:v>0.37509999999999999</c:v>
              </c:pt>
              <c:pt idx="3751">
                <c:v>0.37519999999999998</c:v>
              </c:pt>
              <c:pt idx="3752">
                <c:v>0.37530000000000002</c:v>
              </c:pt>
              <c:pt idx="3753">
                <c:v>0.37540000000000001</c:v>
              </c:pt>
              <c:pt idx="3754">
                <c:v>0.3755</c:v>
              </c:pt>
              <c:pt idx="3755">
                <c:v>0.37559999999999999</c:v>
              </c:pt>
              <c:pt idx="3756">
                <c:v>0.37569999999999998</c:v>
              </c:pt>
              <c:pt idx="3757">
                <c:v>0.37580000000000002</c:v>
              </c:pt>
              <c:pt idx="3758">
                <c:v>0.37590000000000001</c:v>
              </c:pt>
              <c:pt idx="3759">
                <c:v>0.376</c:v>
              </c:pt>
              <c:pt idx="3760">
                <c:v>0.37609999999999999</c:v>
              </c:pt>
              <c:pt idx="3761">
                <c:v>0.37619999999999998</c:v>
              </c:pt>
              <c:pt idx="3762">
                <c:v>0.37630000000000002</c:v>
              </c:pt>
              <c:pt idx="3763">
                <c:v>0.37640000000000001</c:v>
              </c:pt>
              <c:pt idx="3764">
                <c:v>0.3765</c:v>
              </c:pt>
              <c:pt idx="3765">
                <c:v>0.37659999999999999</c:v>
              </c:pt>
              <c:pt idx="3766">
                <c:v>0.37669999999999998</c:v>
              </c:pt>
              <c:pt idx="3767">
                <c:v>0.37680000000000002</c:v>
              </c:pt>
              <c:pt idx="3768">
                <c:v>0.37690000000000001</c:v>
              </c:pt>
              <c:pt idx="3769">
                <c:v>0.377</c:v>
              </c:pt>
              <c:pt idx="3770">
                <c:v>0.37709999999999999</c:v>
              </c:pt>
              <c:pt idx="3771">
                <c:v>0.37719999999999998</c:v>
              </c:pt>
              <c:pt idx="3772">
                <c:v>0.37730000000000002</c:v>
              </c:pt>
              <c:pt idx="3773">
                <c:v>0.37740000000000001</c:v>
              </c:pt>
              <c:pt idx="3774">
                <c:v>0.3775</c:v>
              </c:pt>
              <c:pt idx="3775">
                <c:v>0.37759999999999999</c:v>
              </c:pt>
              <c:pt idx="3776">
                <c:v>0.37769999999999998</c:v>
              </c:pt>
              <c:pt idx="3777">
                <c:v>0.37780000000000002</c:v>
              </c:pt>
              <c:pt idx="3778">
                <c:v>0.37790000000000001</c:v>
              </c:pt>
              <c:pt idx="3779">
                <c:v>0.378</c:v>
              </c:pt>
              <c:pt idx="3780">
                <c:v>0.37809999999999999</c:v>
              </c:pt>
              <c:pt idx="3781">
                <c:v>0.37819999999999998</c:v>
              </c:pt>
              <c:pt idx="3782">
                <c:v>0.37830000000000003</c:v>
              </c:pt>
              <c:pt idx="3783">
                <c:v>0.37840000000000001</c:v>
              </c:pt>
              <c:pt idx="3784">
                <c:v>0.3785</c:v>
              </c:pt>
              <c:pt idx="3785">
                <c:v>0.37859999999999999</c:v>
              </c:pt>
              <c:pt idx="3786">
                <c:v>0.37869999999999998</c:v>
              </c:pt>
              <c:pt idx="3787">
                <c:v>0.37880000000000003</c:v>
              </c:pt>
              <c:pt idx="3788">
                <c:v>0.37890000000000001</c:v>
              </c:pt>
              <c:pt idx="3789">
                <c:v>0.379</c:v>
              </c:pt>
              <c:pt idx="3790">
                <c:v>0.37909999999999999</c:v>
              </c:pt>
              <c:pt idx="3791">
                <c:v>0.37919999999999998</c:v>
              </c:pt>
              <c:pt idx="3792">
                <c:v>0.37930000000000003</c:v>
              </c:pt>
              <c:pt idx="3793">
                <c:v>0.37940000000000002</c:v>
              </c:pt>
              <c:pt idx="3794">
                <c:v>0.3795</c:v>
              </c:pt>
              <c:pt idx="3795">
                <c:v>0.37959999999999999</c:v>
              </c:pt>
              <c:pt idx="3796">
                <c:v>0.37969999999999998</c:v>
              </c:pt>
              <c:pt idx="3797">
                <c:v>0.37980000000000003</c:v>
              </c:pt>
              <c:pt idx="3798">
                <c:v>0.37990000000000002</c:v>
              </c:pt>
              <c:pt idx="3799">
                <c:v>0.38</c:v>
              </c:pt>
              <c:pt idx="3800">
                <c:v>0.38009999999999999</c:v>
              </c:pt>
              <c:pt idx="3801">
                <c:v>0.38019999999999998</c:v>
              </c:pt>
              <c:pt idx="3802">
                <c:v>0.38030000000000003</c:v>
              </c:pt>
              <c:pt idx="3803">
                <c:v>0.38040000000000002</c:v>
              </c:pt>
              <c:pt idx="3804">
                <c:v>0.3805</c:v>
              </c:pt>
              <c:pt idx="3805">
                <c:v>0.38059999999999999</c:v>
              </c:pt>
              <c:pt idx="3806">
                <c:v>0.38069999999999998</c:v>
              </c:pt>
              <c:pt idx="3807">
                <c:v>0.38080000000000003</c:v>
              </c:pt>
              <c:pt idx="3808">
                <c:v>0.38090000000000002</c:v>
              </c:pt>
              <c:pt idx="3809">
                <c:v>0.38100000000000001</c:v>
              </c:pt>
              <c:pt idx="3810">
                <c:v>0.38109999999999999</c:v>
              </c:pt>
              <c:pt idx="3811">
                <c:v>0.38119999999999998</c:v>
              </c:pt>
              <c:pt idx="3812">
                <c:v>0.38129999999999997</c:v>
              </c:pt>
              <c:pt idx="3813">
                <c:v>0.38140000000000002</c:v>
              </c:pt>
              <c:pt idx="3814">
                <c:v>0.38150000000000001</c:v>
              </c:pt>
              <c:pt idx="3815">
                <c:v>0.38159999999999999</c:v>
              </c:pt>
              <c:pt idx="3816">
                <c:v>0.38169999999999998</c:v>
              </c:pt>
              <c:pt idx="3817">
                <c:v>0.38179999999999997</c:v>
              </c:pt>
              <c:pt idx="3818">
                <c:v>0.38190000000000002</c:v>
              </c:pt>
              <c:pt idx="3819">
                <c:v>0.38200000000000001</c:v>
              </c:pt>
              <c:pt idx="3820">
                <c:v>0.3821</c:v>
              </c:pt>
              <c:pt idx="3821">
                <c:v>0.38219999999999998</c:v>
              </c:pt>
              <c:pt idx="3822">
                <c:v>0.38229999999999997</c:v>
              </c:pt>
              <c:pt idx="3823">
                <c:v>0.38240000000000002</c:v>
              </c:pt>
              <c:pt idx="3824">
                <c:v>0.38250000000000001</c:v>
              </c:pt>
              <c:pt idx="3825">
                <c:v>0.3826</c:v>
              </c:pt>
              <c:pt idx="3826">
                <c:v>0.38269999999999998</c:v>
              </c:pt>
              <c:pt idx="3827">
                <c:v>0.38279999999999997</c:v>
              </c:pt>
              <c:pt idx="3828">
                <c:v>0.38290000000000002</c:v>
              </c:pt>
              <c:pt idx="3829">
                <c:v>0.38300000000000001</c:v>
              </c:pt>
              <c:pt idx="3830">
                <c:v>0.3831</c:v>
              </c:pt>
              <c:pt idx="3831">
                <c:v>0.38319999999999999</c:v>
              </c:pt>
              <c:pt idx="3832">
                <c:v>0.38329999999999997</c:v>
              </c:pt>
              <c:pt idx="3833">
                <c:v>0.38340000000000002</c:v>
              </c:pt>
              <c:pt idx="3834">
                <c:v>0.38350000000000001</c:v>
              </c:pt>
              <c:pt idx="3835">
                <c:v>0.3836</c:v>
              </c:pt>
              <c:pt idx="3836">
                <c:v>0.38369999999999999</c:v>
              </c:pt>
              <c:pt idx="3837">
                <c:v>0.38379999999999997</c:v>
              </c:pt>
              <c:pt idx="3838">
                <c:v>0.38390000000000002</c:v>
              </c:pt>
              <c:pt idx="3839">
                <c:v>0.38400000000000001</c:v>
              </c:pt>
              <c:pt idx="3840">
                <c:v>0.3841</c:v>
              </c:pt>
              <c:pt idx="3841">
                <c:v>0.38419999999999999</c:v>
              </c:pt>
              <c:pt idx="3842">
                <c:v>0.38429999999999997</c:v>
              </c:pt>
              <c:pt idx="3843">
                <c:v>0.38440000000000002</c:v>
              </c:pt>
              <c:pt idx="3844">
                <c:v>0.38450000000000001</c:v>
              </c:pt>
              <c:pt idx="3845">
                <c:v>0.3846</c:v>
              </c:pt>
              <c:pt idx="3846">
                <c:v>0.38469999999999999</c:v>
              </c:pt>
              <c:pt idx="3847">
                <c:v>0.38479999999999998</c:v>
              </c:pt>
              <c:pt idx="3848">
                <c:v>0.38490000000000002</c:v>
              </c:pt>
              <c:pt idx="3849">
                <c:v>0.38500000000000001</c:v>
              </c:pt>
              <c:pt idx="3850">
                <c:v>0.3851</c:v>
              </c:pt>
              <c:pt idx="3851">
                <c:v>0.38519999999999999</c:v>
              </c:pt>
              <c:pt idx="3852">
                <c:v>0.38529999999999998</c:v>
              </c:pt>
              <c:pt idx="3853">
                <c:v>0.38540000000000002</c:v>
              </c:pt>
              <c:pt idx="3854">
                <c:v>0.38550000000000001</c:v>
              </c:pt>
              <c:pt idx="3855">
                <c:v>0.3856</c:v>
              </c:pt>
              <c:pt idx="3856">
                <c:v>0.38569999999999999</c:v>
              </c:pt>
              <c:pt idx="3857">
                <c:v>0.38579999999999998</c:v>
              </c:pt>
              <c:pt idx="3858">
                <c:v>0.38590000000000002</c:v>
              </c:pt>
              <c:pt idx="3859">
                <c:v>0.38600000000000001</c:v>
              </c:pt>
              <c:pt idx="3860">
                <c:v>0.3861</c:v>
              </c:pt>
              <c:pt idx="3861">
                <c:v>0.38619999999999999</c:v>
              </c:pt>
              <c:pt idx="3862">
                <c:v>0.38629999999999998</c:v>
              </c:pt>
              <c:pt idx="3863">
                <c:v>0.38640000000000002</c:v>
              </c:pt>
              <c:pt idx="3864">
                <c:v>0.38650000000000001</c:v>
              </c:pt>
              <c:pt idx="3865">
                <c:v>0.3866</c:v>
              </c:pt>
              <c:pt idx="3866">
                <c:v>0.38669999999999999</c:v>
              </c:pt>
              <c:pt idx="3867">
                <c:v>0.38679999999999998</c:v>
              </c:pt>
              <c:pt idx="3868">
                <c:v>0.38690000000000002</c:v>
              </c:pt>
              <c:pt idx="3869">
                <c:v>0.38700000000000001</c:v>
              </c:pt>
              <c:pt idx="3870">
                <c:v>0.3871</c:v>
              </c:pt>
              <c:pt idx="3871">
                <c:v>0.38719999999999999</c:v>
              </c:pt>
              <c:pt idx="3872">
                <c:v>0.38729999999999998</c:v>
              </c:pt>
              <c:pt idx="3873">
                <c:v>0.38740000000000002</c:v>
              </c:pt>
              <c:pt idx="3874">
                <c:v>0.38750000000000001</c:v>
              </c:pt>
              <c:pt idx="3875">
                <c:v>0.3876</c:v>
              </c:pt>
              <c:pt idx="3876">
                <c:v>0.38769999999999999</c:v>
              </c:pt>
              <c:pt idx="3877">
                <c:v>0.38779999999999998</c:v>
              </c:pt>
              <c:pt idx="3878">
                <c:v>0.38790000000000002</c:v>
              </c:pt>
              <c:pt idx="3879">
                <c:v>0.38800000000000001</c:v>
              </c:pt>
              <c:pt idx="3880">
                <c:v>0.3881</c:v>
              </c:pt>
              <c:pt idx="3881">
                <c:v>0.38819999999999999</c:v>
              </c:pt>
              <c:pt idx="3882">
                <c:v>0.38829999999999998</c:v>
              </c:pt>
              <c:pt idx="3883">
                <c:v>0.38840000000000002</c:v>
              </c:pt>
              <c:pt idx="3884">
                <c:v>0.38850000000000001</c:v>
              </c:pt>
              <c:pt idx="3885">
                <c:v>0.3886</c:v>
              </c:pt>
              <c:pt idx="3886">
                <c:v>0.38869999999999999</c:v>
              </c:pt>
              <c:pt idx="3887">
                <c:v>0.38879999999999998</c:v>
              </c:pt>
              <c:pt idx="3888">
                <c:v>0.38890000000000002</c:v>
              </c:pt>
              <c:pt idx="3889">
                <c:v>0.38900000000000001</c:v>
              </c:pt>
              <c:pt idx="3890">
                <c:v>0.3891</c:v>
              </c:pt>
              <c:pt idx="3891">
                <c:v>0.38919999999999999</c:v>
              </c:pt>
              <c:pt idx="3892">
                <c:v>0.38929999999999998</c:v>
              </c:pt>
              <c:pt idx="3893">
                <c:v>0.38940000000000002</c:v>
              </c:pt>
              <c:pt idx="3894">
                <c:v>0.38950000000000001</c:v>
              </c:pt>
              <c:pt idx="3895">
                <c:v>0.3896</c:v>
              </c:pt>
              <c:pt idx="3896">
                <c:v>0.38969999999999999</c:v>
              </c:pt>
              <c:pt idx="3897">
                <c:v>0.38979999999999998</c:v>
              </c:pt>
              <c:pt idx="3898">
                <c:v>0.38990000000000002</c:v>
              </c:pt>
              <c:pt idx="3899">
                <c:v>0.39</c:v>
              </c:pt>
              <c:pt idx="3900">
                <c:v>0.3901</c:v>
              </c:pt>
              <c:pt idx="3901">
                <c:v>0.39019999999999999</c:v>
              </c:pt>
              <c:pt idx="3902">
                <c:v>0.39029999999999998</c:v>
              </c:pt>
              <c:pt idx="3903">
                <c:v>0.39040000000000002</c:v>
              </c:pt>
              <c:pt idx="3904">
                <c:v>0.39050000000000001</c:v>
              </c:pt>
              <c:pt idx="3905">
                <c:v>0.3906</c:v>
              </c:pt>
              <c:pt idx="3906">
                <c:v>0.39069999999999999</c:v>
              </c:pt>
              <c:pt idx="3907">
                <c:v>0.39079999999999998</c:v>
              </c:pt>
              <c:pt idx="3908">
                <c:v>0.39090000000000003</c:v>
              </c:pt>
              <c:pt idx="3909">
                <c:v>0.39100000000000001</c:v>
              </c:pt>
              <c:pt idx="3910">
                <c:v>0.3911</c:v>
              </c:pt>
              <c:pt idx="3911">
                <c:v>0.39119999999999999</c:v>
              </c:pt>
              <c:pt idx="3912">
                <c:v>0.39129999999999998</c:v>
              </c:pt>
              <c:pt idx="3913">
                <c:v>0.39140000000000003</c:v>
              </c:pt>
              <c:pt idx="3914">
                <c:v>0.39150000000000001</c:v>
              </c:pt>
              <c:pt idx="3915">
                <c:v>0.3916</c:v>
              </c:pt>
              <c:pt idx="3916">
                <c:v>0.39169999999999999</c:v>
              </c:pt>
              <c:pt idx="3917">
                <c:v>0.39179999999999998</c:v>
              </c:pt>
              <c:pt idx="3918">
                <c:v>0.39190000000000003</c:v>
              </c:pt>
              <c:pt idx="3919">
                <c:v>0.39200000000000002</c:v>
              </c:pt>
              <c:pt idx="3920">
                <c:v>0.3921</c:v>
              </c:pt>
              <c:pt idx="3921">
                <c:v>0.39219999999999999</c:v>
              </c:pt>
              <c:pt idx="3922">
                <c:v>0.39229999999999998</c:v>
              </c:pt>
              <c:pt idx="3923">
                <c:v>0.39240000000000003</c:v>
              </c:pt>
              <c:pt idx="3924">
                <c:v>0.39250000000000002</c:v>
              </c:pt>
              <c:pt idx="3925">
                <c:v>0.3926</c:v>
              </c:pt>
              <c:pt idx="3926">
                <c:v>0.39269999999999999</c:v>
              </c:pt>
              <c:pt idx="3927">
                <c:v>0.39279999999999998</c:v>
              </c:pt>
              <c:pt idx="3928">
                <c:v>0.39290000000000003</c:v>
              </c:pt>
              <c:pt idx="3929">
                <c:v>0.39300000000000002</c:v>
              </c:pt>
              <c:pt idx="3930">
                <c:v>0.3931</c:v>
              </c:pt>
              <c:pt idx="3931">
                <c:v>0.39319999999999999</c:v>
              </c:pt>
              <c:pt idx="3932">
                <c:v>0.39329999999999998</c:v>
              </c:pt>
              <c:pt idx="3933">
                <c:v>0.39340000000000003</c:v>
              </c:pt>
              <c:pt idx="3934">
                <c:v>0.39350000000000002</c:v>
              </c:pt>
              <c:pt idx="3935">
                <c:v>0.39360000000000001</c:v>
              </c:pt>
              <c:pt idx="3936">
                <c:v>0.39369999999999999</c:v>
              </c:pt>
              <c:pt idx="3937">
                <c:v>0.39379999999999998</c:v>
              </c:pt>
              <c:pt idx="3938">
                <c:v>0.39389999999999997</c:v>
              </c:pt>
              <c:pt idx="3939">
                <c:v>0.39400000000000002</c:v>
              </c:pt>
              <c:pt idx="3940">
                <c:v>0.39410000000000001</c:v>
              </c:pt>
              <c:pt idx="3941">
                <c:v>0.39419999999999999</c:v>
              </c:pt>
              <c:pt idx="3942">
                <c:v>0.39429999999999998</c:v>
              </c:pt>
              <c:pt idx="3943">
                <c:v>0.39439999999999997</c:v>
              </c:pt>
              <c:pt idx="3944">
                <c:v>0.39450000000000002</c:v>
              </c:pt>
              <c:pt idx="3945">
                <c:v>0.39460000000000001</c:v>
              </c:pt>
              <c:pt idx="3946">
                <c:v>0.3947</c:v>
              </c:pt>
              <c:pt idx="3947">
                <c:v>0.39479999999999998</c:v>
              </c:pt>
              <c:pt idx="3948">
                <c:v>0.39489999999999997</c:v>
              </c:pt>
              <c:pt idx="3949">
                <c:v>0.39500000000000002</c:v>
              </c:pt>
              <c:pt idx="3950">
                <c:v>0.39510000000000001</c:v>
              </c:pt>
              <c:pt idx="3951">
                <c:v>0.3952</c:v>
              </c:pt>
              <c:pt idx="3952">
                <c:v>0.39529999999999998</c:v>
              </c:pt>
              <c:pt idx="3953">
                <c:v>0.39539999999999997</c:v>
              </c:pt>
              <c:pt idx="3954">
                <c:v>0.39550000000000002</c:v>
              </c:pt>
              <c:pt idx="3955">
                <c:v>0.39560000000000001</c:v>
              </c:pt>
              <c:pt idx="3956">
                <c:v>0.3957</c:v>
              </c:pt>
              <c:pt idx="3957">
                <c:v>0.39579999999999999</c:v>
              </c:pt>
              <c:pt idx="3958">
                <c:v>0.39589999999999997</c:v>
              </c:pt>
              <c:pt idx="3959">
                <c:v>0.39600000000000002</c:v>
              </c:pt>
              <c:pt idx="3960">
                <c:v>0.39610000000000001</c:v>
              </c:pt>
              <c:pt idx="3961">
                <c:v>0.3962</c:v>
              </c:pt>
              <c:pt idx="3962">
                <c:v>0.39629999999999999</c:v>
              </c:pt>
              <c:pt idx="3963">
                <c:v>0.39639999999999997</c:v>
              </c:pt>
              <c:pt idx="3964">
                <c:v>0.39650000000000002</c:v>
              </c:pt>
              <c:pt idx="3965">
                <c:v>0.39660000000000001</c:v>
              </c:pt>
              <c:pt idx="3966">
                <c:v>0.3967</c:v>
              </c:pt>
              <c:pt idx="3967">
                <c:v>0.39679999999999999</c:v>
              </c:pt>
              <c:pt idx="3968">
                <c:v>0.39689999999999998</c:v>
              </c:pt>
              <c:pt idx="3969">
                <c:v>0.39700000000000002</c:v>
              </c:pt>
              <c:pt idx="3970">
                <c:v>0.39710000000000001</c:v>
              </c:pt>
              <c:pt idx="3971">
                <c:v>0.3972</c:v>
              </c:pt>
              <c:pt idx="3972">
                <c:v>0.39729999999999999</c:v>
              </c:pt>
              <c:pt idx="3973">
                <c:v>0.39739999999999998</c:v>
              </c:pt>
              <c:pt idx="3974">
                <c:v>0.39750000000000002</c:v>
              </c:pt>
              <c:pt idx="3975">
                <c:v>0.39760000000000001</c:v>
              </c:pt>
              <c:pt idx="3976">
                <c:v>0.3977</c:v>
              </c:pt>
              <c:pt idx="3977">
                <c:v>0.39779999999999999</c:v>
              </c:pt>
              <c:pt idx="3978">
                <c:v>0.39789999999999998</c:v>
              </c:pt>
              <c:pt idx="3979">
                <c:v>0.39800000000000002</c:v>
              </c:pt>
              <c:pt idx="3980">
                <c:v>0.39810000000000001</c:v>
              </c:pt>
              <c:pt idx="3981">
                <c:v>0.3982</c:v>
              </c:pt>
              <c:pt idx="3982">
                <c:v>0.39829999999999999</c:v>
              </c:pt>
              <c:pt idx="3983">
                <c:v>0.39839999999999998</c:v>
              </c:pt>
              <c:pt idx="3984">
                <c:v>0.39850000000000002</c:v>
              </c:pt>
              <c:pt idx="3985">
                <c:v>0.39860000000000001</c:v>
              </c:pt>
              <c:pt idx="3986">
                <c:v>0.3987</c:v>
              </c:pt>
              <c:pt idx="3987">
                <c:v>0.39879999999999999</c:v>
              </c:pt>
              <c:pt idx="3988">
                <c:v>0.39889999999999998</c:v>
              </c:pt>
              <c:pt idx="3989">
                <c:v>0.39900000000000002</c:v>
              </c:pt>
              <c:pt idx="3990">
                <c:v>0.39910000000000001</c:v>
              </c:pt>
              <c:pt idx="3991">
                <c:v>0.3992</c:v>
              </c:pt>
              <c:pt idx="3992">
                <c:v>0.39929999999999999</c:v>
              </c:pt>
              <c:pt idx="3993">
                <c:v>0.39939999999999998</c:v>
              </c:pt>
              <c:pt idx="3994">
                <c:v>0.39950000000000002</c:v>
              </c:pt>
              <c:pt idx="3995">
                <c:v>0.39960000000000001</c:v>
              </c:pt>
              <c:pt idx="3996">
                <c:v>0.3997</c:v>
              </c:pt>
              <c:pt idx="3997">
                <c:v>0.39979999999999999</c:v>
              </c:pt>
              <c:pt idx="3998">
                <c:v>0.39989999999999998</c:v>
              </c:pt>
              <c:pt idx="3999">
                <c:v>0.4</c:v>
              </c:pt>
              <c:pt idx="4000">
                <c:v>0.40010000000000001</c:v>
              </c:pt>
              <c:pt idx="4001">
                <c:v>0.4002</c:v>
              </c:pt>
              <c:pt idx="4002">
                <c:v>0.40029999999999999</c:v>
              </c:pt>
              <c:pt idx="4003">
                <c:v>0.40039999999999998</c:v>
              </c:pt>
              <c:pt idx="4004">
                <c:v>0.40050000000000002</c:v>
              </c:pt>
              <c:pt idx="4005">
                <c:v>0.40060000000000001</c:v>
              </c:pt>
              <c:pt idx="4006">
                <c:v>0.4007</c:v>
              </c:pt>
              <c:pt idx="4007">
                <c:v>0.40079999999999999</c:v>
              </c:pt>
              <c:pt idx="4008">
                <c:v>0.40089999999999998</c:v>
              </c:pt>
              <c:pt idx="4009">
                <c:v>0.40100000000000002</c:v>
              </c:pt>
              <c:pt idx="4010">
                <c:v>0.40110000000000001</c:v>
              </c:pt>
              <c:pt idx="4011">
                <c:v>0.4012</c:v>
              </c:pt>
              <c:pt idx="4012">
                <c:v>0.40129999999999999</c:v>
              </c:pt>
              <c:pt idx="4013">
                <c:v>0.40139999999999998</c:v>
              </c:pt>
              <c:pt idx="4014">
                <c:v>0.40150000000000002</c:v>
              </c:pt>
              <c:pt idx="4015">
                <c:v>0.40160000000000001</c:v>
              </c:pt>
              <c:pt idx="4016">
                <c:v>0.4017</c:v>
              </c:pt>
              <c:pt idx="4017">
                <c:v>0.40179999999999999</c:v>
              </c:pt>
              <c:pt idx="4018">
                <c:v>0.40189999999999998</c:v>
              </c:pt>
              <c:pt idx="4019">
                <c:v>0.40200000000000002</c:v>
              </c:pt>
              <c:pt idx="4020">
                <c:v>0.40210000000000001</c:v>
              </c:pt>
              <c:pt idx="4021">
                <c:v>0.4022</c:v>
              </c:pt>
              <c:pt idx="4022">
                <c:v>0.40229999999999999</c:v>
              </c:pt>
              <c:pt idx="4023">
                <c:v>0.40239999999999998</c:v>
              </c:pt>
              <c:pt idx="4024">
                <c:v>0.40250000000000002</c:v>
              </c:pt>
              <c:pt idx="4025">
                <c:v>0.40260000000000001</c:v>
              </c:pt>
              <c:pt idx="4026">
                <c:v>0.4027</c:v>
              </c:pt>
              <c:pt idx="4027">
                <c:v>0.40279999999999999</c:v>
              </c:pt>
              <c:pt idx="4028">
                <c:v>0.40289999999999998</c:v>
              </c:pt>
              <c:pt idx="4029">
                <c:v>0.40300000000000002</c:v>
              </c:pt>
              <c:pt idx="4030">
                <c:v>0.40310000000000001</c:v>
              </c:pt>
              <c:pt idx="4031">
                <c:v>0.4032</c:v>
              </c:pt>
              <c:pt idx="4032">
                <c:v>0.40329999999999999</c:v>
              </c:pt>
              <c:pt idx="4033">
                <c:v>0.40339999999999998</c:v>
              </c:pt>
              <c:pt idx="4034">
                <c:v>0.40350000000000003</c:v>
              </c:pt>
              <c:pt idx="4035">
                <c:v>0.40360000000000001</c:v>
              </c:pt>
              <c:pt idx="4036">
                <c:v>0.4037</c:v>
              </c:pt>
              <c:pt idx="4037">
                <c:v>0.40379999999999999</c:v>
              </c:pt>
              <c:pt idx="4038">
                <c:v>0.40389999999999998</c:v>
              </c:pt>
              <c:pt idx="4039">
                <c:v>0.40400000000000003</c:v>
              </c:pt>
              <c:pt idx="4040">
                <c:v>0.40410000000000001</c:v>
              </c:pt>
              <c:pt idx="4041">
                <c:v>0.4042</c:v>
              </c:pt>
              <c:pt idx="4042">
                <c:v>0.40429999999999999</c:v>
              </c:pt>
              <c:pt idx="4043">
                <c:v>0.40439999999999998</c:v>
              </c:pt>
              <c:pt idx="4044">
                <c:v>0.40450000000000003</c:v>
              </c:pt>
              <c:pt idx="4045">
                <c:v>0.40460000000000002</c:v>
              </c:pt>
              <c:pt idx="4046">
                <c:v>0.4047</c:v>
              </c:pt>
              <c:pt idx="4047">
                <c:v>0.40479999999999999</c:v>
              </c:pt>
              <c:pt idx="4048">
                <c:v>0.40489999999999998</c:v>
              </c:pt>
              <c:pt idx="4049">
                <c:v>0.40500000000000003</c:v>
              </c:pt>
              <c:pt idx="4050">
                <c:v>0.40510000000000002</c:v>
              </c:pt>
              <c:pt idx="4051">
                <c:v>0.4052</c:v>
              </c:pt>
              <c:pt idx="4052">
                <c:v>0.40529999999999999</c:v>
              </c:pt>
              <c:pt idx="4053">
                <c:v>0.40539999999999998</c:v>
              </c:pt>
              <c:pt idx="4054">
                <c:v>0.40550000000000003</c:v>
              </c:pt>
              <c:pt idx="4055">
                <c:v>0.40560000000000002</c:v>
              </c:pt>
              <c:pt idx="4056">
                <c:v>0.40570000000000001</c:v>
              </c:pt>
              <c:pt idx="4057">
                <c:v>0.40579999999999999</c:v>
              </c:pt>
              <c:pt idx="4058">
                <c:v>0.40589999999999998</c:v>
              </c:pt>
              <c:pt idx="4059">
                <c:v>0.40600000000000003</c:v>
              </c:pt>
              <c:pt idx="4060">
                <c:v>0.40610000000000002</c:v>
              </c:pt>
              <c:pt idx="4061">
                <c:v>0.40620000000000001</c:v>
              </c:pt>
              <c:pt idx="4062">
                <c:v>0.40629999999999999</c:v>
              </c:pt>
              <c:pt idx="4063">
                <c:v>0.40639999999999998</c:v>
              </c:pt>
              <c:pt idx="4064">
                <c:v>0.40649999999999997</c:v>
              </c:pt>
              <c:pt idx="4065">
                <c:v>0.40660000000000002</c:v>
              </c:pt>
              <c:pt idx="4066">
                <c:v>0.40670000000000001</c:v>
              </c:pt>
              <c:pt idx="4067">
                <c:v>0.40679999999999999</c:v>
              </c:pt>
              <c:pt idx="4068">
                <c:v>0.40689999999999998</c:v>
              </c:pt>
              <c:pt idx="4069">
                <c:v>0.40699999999999997</c:v>
              </c:pt>
              <c:pt idx="4070">
                <c:v>0.40710000000000002</c:v>
              </c:pt>
              <c:pt idx="4071">
                <c:v>0.40720000000000001</c:v>
              </c:pt>
              <c:pt idx="4072">
                <c:v>0.4073</c:v>
              </c:pt>
              <c:pt idx="4073">
                <c:v>0.40739999999999998</c:v>
              </c:pt>
              <c:pt idx="4074">
                <c:v>0.40749999999999997</c:v>
              </c:pt>
              <c:pt idx="4075">
                <c:v>0.40760000000000002</c:v>
              </c:pt>
              <c:pt idx="4076">
                <c:v>0.40770000000000001</c:v>
              </c:pt>
              <c:pt idx="4077">
                <c:v>0.4078</c:v>
              </c:pt>
              <c:pt idx="4078">
                <c:v>0.40789999999999998</c:v>
              </c:pt>
              <c:pt idx="4079">
                <c:v>0.40799999999999997</c:v>
              </c:pt>
              <c:pt idx="4080">
                <c:v>0.40810000000000002</c:v>
              </c:pt>
              <c:pt idx="4081">
                <c:v>0.40820000000000001</c:v>
              </c:pt>
              <c:pt idx="4082">
                <c:v>0.4083</c:v>
              </c:pt>
              <c:pt idx="4083">
                <c:v>0.40839999999999999</c:v>
              </c:pt>
              <c:pt idx="4084">
                <c:v>0.40849999999999997</c:v>
              </c:pt>
              <c:pt idx="4085">
                <c:v>0.40860000000000002</c:v>
              </c:pt>
              <c:pt idx="4086">
                <c:v>0.40870000000000001</c:v>
              </c:pt>
              <c:pt idx="4087">
                <c:v>0.4088</c:v>
              </c:pt>
              <c:pt idx="4088">
                <c:v>0.40889999999999999</c:v>
              </c:pt>
              <c:pt idx="4089">
                <c:v>0.40899999999999997</c:v>
              </c:pt>
              <c:pt idx="4090">
                <c:v>0.40910000000000002</c:v>
              </c:pt>
              <c:pt idx="4091">
                <c:v>0.40920000000000001</c:v>
              </c:pt>
              <c:pt idx="4092">
                <c:v>0.4093</c:v>
              </c:pt>
              <c:pt idx="4093">
                <c:v>0.40939999999999999</c:v>
              </c:pt>
              <c:pt idx="4094">
                <c:v>0.40949999999999998</c:v>
              </c:pt>
              <c:pt idx="4095">
                <c:v>0.40960000000000002</c:v>
              </c:pt>
              <c:pt idx="4096">
                <c:v>0.40970000000000001</c:v>
              </c:pt>
              <c:pt idx="4097">
                <c:v>0.4098</c:v>
              </c:pt>
              <c:pt idx="4098">
                <c:v>0.40989999999999999</c:v>
              </c:pt>
              <c:pt idx="4099">
                <c:v>0.41</c:v>
              </c:pt>
              <c:pt idx="4100">
                <c:v>0.41010000000000002</c:v>
              </c:pt>
              <c:pt idx="4101">
                <c:v>0.41020000000000001</c:v>
              </c:pt>
              <c:pt idx="4102">
                <c:v>0.4103</c:v>
              </c:pt>
              <c:pt idx="4103">
                <c:v>0.41039999999999999</c:v>
              </c:pt>
              <c:pt idx="4104">
                <c:v>0.41049999999999998</c:v>
              </c:pt>
              <c:pt idx="4105">
                <c:v>0.41060000000000002</c:v>
              </c:pt>
              <c:pt idx="4106">
                <c:v>0.41070000000000001</c:v>
              </c:pt>
              <c:pt idx="4107">
                <c:v>0.4108</c:v>
              </c:pt>
              <c:pt idx="4108">
                <c:v>0.41089999999999999</c:v>
              </c:pt>
              <c:pt idx="4109">
                <c:v>0.41099999999999998</c:v>
              </c:pt>
              <c:pt idx="4110">
                <c:v>0.41110000000000002</c:v>
              </c:pt>
              <c:pt idx="4111">
                <c:v>0.41120000000000001</c:v>
              </c:pt>
              <c:pt idx="4112">
                <c:v>0.4113</c:v>
              </c:pt>
              <c:pt idx="4113">
                <c:v>0.41139999999999999</c:v>
              </c:pt>
              <c:pt idx="4114">
                <c:v>0.41149999999999998</c:v>
              </c:pt>
              <c:pt idx="4115">
                <c:v>0.41160000000000002</c:v>
              </c:pt>
              <c:pt idx="4116">
                <c:v>0.41170000000000001</c:v>
              </c:pt>
              <c:pt idx="4117">
                <c:v>0.4118</c:v>
              </c:pt>
              <c:pt idx="4118">
                <c:v>0.41189999999999999</c:v>
              </c:pt>
              <c:pt idx="4119">
                <c:v>0.41199999999999998</c:v>
              </c:pt>
              <c:pt idx="4120">
                <c:v>0.41210000000000002</c:v>
              </c:pt>
              <c:pt idx="4121">
                <c:v>0.41220000000000001</c:v>
              </c:pt>
              <c:pt idx="4122">
                <c:v>0.4123</c:v>
              </c:pt>
              <c:pt idx="4123">
                <c:v>0.41239999999999999</c:v>
              </c:pt>
              <c:pt idx="4124">
                <c:v>0.41249999999999998</c:v>
              </c:pt>
              <c:pt idx="4125">
                <c:v>0.41260000000000002</c:v>
              </c:pt>
              <c:pt idx="4126">
                <c:v>0.41270000000000001</c:v>
              </c:pt>
              <c:pt idx="4127">
                <c:v>0.4128</c:v>
              </c:pt>
              <c:pt idx="4128">
                <c:v>0.41289999999999999</c:v>
              </c:pt>
              <c:pt idx="4129">
                <c:v>0.41299999999999998</c:v>
              </c:pt>
              <c:pt idx="4130">
                <c:v>0.41310000000000002</c:v>
              </c:pt>
              <c:pt idx="4131">
                <c:v>0.41320000000000001</c:v>
              </c:pt>
              <c:pt idx="4132">
                <c:v>0.4133</c:v>
              </c:pt>
              <c:pt idx="4133">
                <c:v>0.41339999999999999</c:v>
              </c:pt>
              <c:pt idx="4134">
                <c:v>0.41349999999999998</c:v>
              </c:pt>
              <c:pt idx="4135">
                <c:v>0.41360000000000002</c:v>
              </c:pt>
              <c:pt idx="4136">
                <c:v>0.41370000000000001</c:v>
              </c:pt>
              <c:pt idx="4137">
                <c:v>0.4138</c:v>
              </c:pt>
              <c:pt idx="4138">
                <c:v>0.41389999999999999</c:v>
              </c:pt>
              <c:pt idx="4139">
                <c:v>0.41399999999999998</c:v>
              </c:pt>
              <c:pt idx="4140">
                <c:v>0.41410000000000002</c:v>
              </c:pt>
              <c:pt idx="4141">
                <c:v>0.41420000000000001</c:v>
              </c:pt>
              <c:pt idx="4142">
                <c:v>0.4143</c:v>
              </c:pt>
              <c:pt idx="4143">
                <c:v>0.41439999999999999</c:v>
              </c:pt>
              <c:pt idx="4144">
                <c:v>0.41449999999999998</c:v>
              </c:pt>
              <c:pt idx="4145">
                <c:v>0.41460000000000002</c:v>
              </c:pt>
              <c:pt idx="4146">
                <c:v>0.41470000000000001</c:v>
              </c:pt>
              <c:pt idx="4147">
                <c:v>0.4148</c:v>
              </c:pt>
              <c:pt idx="4148">
                <c:v>0.41489999999999999</c:v>
              </c:pt>
              <c:pt idx="4149">
                <c:v>0.41499999999999998</c:v>
              </c:pt>
              <c:pt idx="4150">
                <c:v>0.41510000000000002</c:v>
              </c:pt>
              <c:pt idx="4151">
                <c:v>0.41520000000000001</c:v>
              </c:pt>
              <c:pt idx="4152">
                <c:v>0.4153</c:v>
              </c:pt>
              <c:pt idx="4153">
                <c:v>0.41539999999999999</c:v>
              </c:pt>
              <c:pt idx="4154">
                <c:v>0.41549999999999998</c:v>
              </c:pt>
              <c:pt idx="4155">
                <c:v>0.41560000000000002</c:v>
              </c:pt>
              <c:pt idx="4156">
                <c:v>0.41570000000000001</c:v>
              </c:pt>
              <c:pt idx="4157">
                <c:v>0.4158</c:v>
              </c:pt>
              <c:pt idx="4158">
                <c:v>0.41589999999999999</c:v>
              </c:pt>
              <c:pt idx="4159">
                <c:v>0.41599999999999998</c:v>
              </c:pt>
              <c:pt idx="4160">
                <c:v>0.41610000000000003</c:v>
              </c:pt>
              <c:pt idx="4161">
                <c:v>0.41620000000000001</c:v>
              </c:pt>
              <c:pt idx="4162">
                <c:v>0.4163</c:v>
              </c:pt>
              <c:pt idx="4163">
                <c:v>0.41639999999999999</c:v>
              </c:pt>
              <c:pt idx="4164">
                <c:v>0.41649999999999998</c:v>
              </c:pt>
              <c:pt idx="4165">
                <c:v>0.41660000000000003</c:v>
              </c:pt>
              <c:pt idx="4166">
                <c:v>0.41670000000000001</c:v>
              </c:pt>
              <c:pt idx="4167">
                <c:v>0.4168</c:v>
              </c:pt>
              <c:pt idx="4168">
                <c:v>0.41689999999999999</c:v>
              </c:pt>
              <c:pt idx="4169">
                <c:v>0.41699999999999998</c:v>
              </c:pt>
              <c:pt idx="4170">
                <c:v>0.41710000000000003</c:v>
              </c:pt>
              <c:pt idx="4171">
                <c:v>0.41720000000000002</c:v>
              </c:pt>
              <c:pt idx="4172">
                <c:v>0.4173</c:v>
              </c:pt>
              <c:pt idx="4173">
                <c:v>0.41739999999999999</c:v>
              </c:pt>
              <c:pt idx="4174">
                <c:v>0.41749999999999998</c:v>
              </c:pt>
              <c:pt idx="4175">
                <c:v>0.41760000000000003</c:v>
              </c:pt>
              <c:pt idx="4176">
                <c:v>0.41770000000000002</c:v>
              </c:pt>
              <c:pt idx="4177">
                <c:v>0.4178</c:v>
              </c:pt>
              <c:pt idx="4178">
                <c:v>0.41789999999999999</c:v>
              </c:pt>
              <c:pt idx="4179">
                <c:v>0.41799999999999998</c:v>
              </c:pt>
              <c:pt idx="4180">
                <c:v>0.41810000000000003</c:v>
              </c:pt>
              <c:pt idx="4181">
                <c:v>0.41820000000000002</c:v>
              </c:pt>
              <c:pt idx="4182">
                <c:v>0.41830000000000001</c:v>
              </c:pt>
              <c:pt idx="4183">
                <c:v>0.41839999999999999</c:v>
              </c:pt>
              <c:pt idx="4184">
                <c:v>0.41849999999999998</c:v>
              </c:pt>
              <c:pt idx="4185">
                <c:v>0.41860000000000003</c:v>
              </c:pt>
              <c:pt idx="4186">
                <c:v>0.41870000000000002</c:v>
              </c:pt>
              <c:pt idx="4187">
                <c:v>0.41880000000000001</c:v>
              </c:pt>
              <c:pt idx="4188">
                <c:v>0.41889999999999999</c:v>
              </c:pt>
              <c:pt idx="4189">
                <c:v>0.41899999999999998</c:v>
              </c:pt>
              <c:pt idx="4190">
                <c:v>0.41909999999999997</c:v>
              </c:pt>
              <c:pt idx="4191">
                <c:v>0.41920000000000002</c:v>
              </c:pt>
              <c:pt idx="4192">
                <c:v>0.41930000000000001</c:v>
              </c:pt>
              <c:pt idx="4193">
                <c:v>0.4194</c:v>
              </c:pt>
              <c:pt idx="4194">
                <c:v>0.41949999999999998</c:v>
              </c:pt>
              <c:pt idx="4195">
                <c:v>0.41959999999999997</c:v>
              </c:pt>
              <c:pt idx="4196">
                <c:v>0.41970000000000002</c:v>
              </c:pt>
              <c:pt idx="4197">
                <c:v>0.41980000000000001</c:v>
              </c:pt>
              <c:pt idx="4198">
                <c:v>0.4199</c:v>
              </c:pt>
              <c:pt idx="4199">
                <c:v>0.42</c:v>
              </c:pt>
              <c:pt idx="4200">
                <c:v>0.42009999999999997</c:v>
              </c:pt>
              <c:pt idx="4201">
                <c:v>0.42020000000000002</c:v>
              </c:pt>
              <c:pt idx="4202">
                <c:v>0.42030000000000001</c:v>
              </c:pt>
              <c:pt idx="4203">
                <c:v>0.4204</c:v>
              </c:pt>
              <c:pt idx="4204">
                <c:v>0.42049999999999998</c:v>
              </c:pt>
              <c:pt idx="4205">
                <c:v>0.42059999999999997</c:v>
              </c:pt>
              <c:pt idx="4206">
                <c:v>0.42070000000000002</c:v>
              </c:pt>
              <c:pt idx="4207">
                <c:v>0.42080000000000001</c:v>
              </c:pt>
              <c:pt idx="4208">
                <c:v>0.4209</c:v>
              </c:pt>
              <c:pt idx="4209">
                <c:v>0.42099999999999999</c:v>
              </c:pt>
              <c:pt idx="4210">
                <c:v>0.42109999999999997</c:v>
              </c:pt>
              <c:pt idx="4211">
                <c:v>0.42120000000000002</c:v>
              </c:pt>
              <c:pt idx="4212">
                <c:v>0.42130000000000001</c:v>
              </c:pt>
              <c:pt idx="4213">
                <c:v>0.4214</c:v>
              </c:pt>
              <c:pt idx="4214">
                <c:v>0.42149999999999999</c:v>
              </c:pt>
              <c:pt idx="4215">
                <c:v>0.42159999999999997</c:v>
              </c:pt>
              <c:pt idx="4216">
                <c:v>0.42170000000000002</c:v>
              </c:pt>
              <c:pt idx="4217">
                <c:v>0.42180000000000001</c:v>
              </c:pt>
              <c:pt idx="4218">
                <c:v>0.4219</c:v>
              </c:pt>
              <c:pt idx="4219">
                <c:v>0.42199999999999999</c:v>
              </c:pt>
              <c:pt idx="4220">
                <c:v>0.42209999999999998</c:v>
              </c:pt>
              <c:pt idx="4221">
                <c:v>0.42220000000000002</c:v>
              </c:pt>
              <c:pt idx="4222">
                <c:v>0.42230000000000001</c:v>
              </c:pt>
              <c:pt idx="4223">
                <c:v>0.4224</c:v>
              </c:pt>
              <c:pt idx="4224">
                <c:v>0.42249999999999999</c:v>
              </c:pt>
              <c:pt idx="4225">
                <c:v>0.42259999999999998</c:v>
              </c:pt>
              <c:pt idx="4226">
                <c:v>0.42270000000000002</c:v>
              </c:pt>
              <c:pt idx="4227">
                <c:v>0.42280000000000001</c:v>
              </c:pt>
              <c:pt idx="4228">
                <c:v>0.4229</c:v>
              </c:pt>
              <c:pt idx="4229">
                <c:v>0.42299999999999999</c:v>
              </c:pt>
              <c:pt idx="4230">
                <c:v>0.42309999999999998</c:v>
              </c:pt>
              <c:pt idx="4231">
                <c:v>0.42320000000000002</c:v>
              </c:pt>
              <c:pt idx="4232">
                <c:v>0.42330000000000001</c:v>
              </c:pt>
              <c:pt idx="4233">
                <c:v>0.4234</c:v>
              </c:pt>
              <c:pt idx="4234">
                <c:v>0.42349999999999999</c:v>
              </c:pt>
              <c:pt idx="4235">
                <c:v>0.42359999999999998</c:v>
              </c:pt>
              <c:pt idx="4236">
                <c:v>0.42370000000000002</c:v>
              </c:pt>
              <c:pt idx="4237">
                <c:v>0.42380000000000001</c:v>
              </c:pt>
              <c:pt idx="4238">
                <c:v>0.4239</c:v>
              </c:pt>
              <c:pt idx="4239">
                <c:v>0.42399999999999999</c:v>
              </c:pt>
              <c:pt idx="4240">
                <c:v>0.42409999999999998</c:v>
              </c:pt>
              <c:pt idx="4241">
                <c:v>0.42420000000000002</c:v>
              </c:pt>
              <c:pt idx="4242">
                <c:v>0.42430000000000001</c:v>
              </c:pt>
              <c:pt idx="4243">
                <c:v>0.4244</c:v>
              </c:pt>
              <c:pt idx="4244">
                <c:v>0.42449999999999999</c:v>
              </c:pt>
              <c:pt idx="4245">
                <c:v>0.42459999999999998</c:v>
              </c:pt>
              <c:pt idx="4246">
                <c:v>0.42470000000000002</c:v>
              </c:pt>
              <c:pt idx="4247">
                <c:v>0.42480000000000001</c:v>
              </c:pt>
              <c:pt idx="4248">
                <c:v>0.4249</c:v>
              </c:pt>
              <c:pt idx="4249">
                <c:v>0.42499999999999999</c:v>
              </c:pt>
              <c:pt idx="4250">
                <c:v>0.42509999999999998</c:v>
              </c:pt>
              <c:pt idx="4251">
                <c:v>0.42520000000000002</c:v>
              </c:pt>
              <c:pt idx="4252">
                <c:v>0.42530000000000001</c:v>
              </c:pt>
              <c:pt idx="4253">
                <c:v>0.4254</c:v>
              </c:pt>
              <c:pt idx="4254">
                <c:v>0.42549999999999999</c:v>
              </c:pt>
              <c:pt idx="4255">
                <c:v>0.42559999999999998</c:v>
              </c:pt>
              <c:pt idx="4256">
                <c:v>0.42570000000000002</c:v>
              </c:pt>
              <c:pt idx="4257">
                <c:v>0.42580000000000001</c:v>
              </c:pt>
              <c:pt idx="4258">
                <c:v>0.4259</c:v>
              </c:pt>
              <c:pt idx="4259">
                <c:v>0.42599999999999999</c:v>
              </c:pt>
              <c:pt idx="4260">
                <c:v>0.42609999999999998</c:v>
              </c:pt>
              <c:pt idx="4261">
                <c:v>0.42620000000000002</c:v>
              </c:pt>
              <c:pt idx="4262">
                <c:v>0.42630000000000001</c:v>
              </c:pt>
              <c:pt idx="4263">
                <c:v>0.4264</c:v>
              </c:pt>
              <c:pt idx="4264">
                <c:v>0.42649999999999999</c:v>
              </c:pt>
              <c:pt idx="4265">
                <c:v>0.42659999999999998</c:v>
              </c:pt>
              <c:pt idx="4266">
                <c:v>0.42670000000000002</c:v>
              </c:pt>
              <c:pt idx="4267">
                <c:v>0.42680000000000001</c:v>
              </c:pt>
              <c:pt idx="4268">
                <c:v>0.4269</c:v>
              </c:pt>
              <c:pt idx="4269">
                <c:v>0.42699999999999999</c:v>
              </c:pt>
              <c:pt idx="4270">
                <c:v>0.42709999999999998</c:v>
              </c:pt>
              <c:pt idx="4271">
                <c:v>0.42720000000000002</c:v>
              </c:pt>
              <c:pt idx="4272">
                <c:v>0.42730000000000001</c:v>
              </c:pt>
              <c:pt idx="4273">
                <c:v>0.4274</c:v>
              </c:pt>
              <c:pt idx="4274">
                <c:v>0.42749999999999999</c:v>
              </c:pt>
              <c:pt idx="4275">
                <c:v>0.42759999999999998</c:v>
              </c:pt>
              <c:pt idx="4276">
                <c:v>0.42770000000000002</c:v>
              </c:pt>
              <c:pt idx="4277">
                <c:v>0.42780000000000001</c:v>
              </c:pt>
              <c:pt idx="4278">
                <c:v>0.4279</c:v>
              </c:pt>
              <c:pt idx="4279">
                <c:v>0.42799999999999999</c:v>
              </c:pt>
              <c:pt idx="4280">
                <c:v>0.42809999999999998</c:v>
              </c:pt>
              <c:pt idx="4281">
                <c:v>0.42820000000000003</c:v>
              </c:pt>
              <c:pt idx="4282">
                <c:v>0.42830000000000001</c:v>
              </c:pt>
              <c:pt idx="4283">
                <c:v>0.4284</c:v>
              </c:pt>
              <c:pt idx="4284">
                <c:v>0.42849999999999999</c:v>
              </c:pt>
              <c:pt idx="4285">
                <c:v>0.42859999999999998</c:v>
              </c:pt>
              <c:pt idx="4286">
                <c:v>0.42870000000000003</c:v>
              </c:pt>
              <c:pt idx="4287">
                <c:v>0.42880000000000001</c:v>
              </c:pt>
              <c:pt idx="4288">
                <c:v>0.4289</c:v>
              </c:pt>
              <c:pt idx="4289">
                <c:v>0.42899999999999999</c:v>
              </c:pt>
              <c:pt idx="4290">
                <c:v>0.42909999999999998</c:v>
              </c:pt>
              <c:pt idx="4291">
                <c:v>0.42920000000000003</c:v>
              </c:pt>
              <c:pt idx="4292">
                <c:v>0.42930000000000001</c:v>
              </c:pt>
              <c:pt idx="4293">
                <c:v>0.4294</c:v>
              </c:pt>
              <c:pt idx="4294">
                <c:v>0.42949999999999999</c:v>
              </c:pt>
              <c:pt idx="4295">
                <c:v>0.42959999999999998</c:v>
              </c:pt>
              <c:pt idx="4296">
                <c:v>0.42970000000000003</c:v>
              </c:pt>
              <c:pt idx="4297">
                <c:v>0.42980000000000002</c:v>
              </c:pt>
              <c:pt idx="4298">
                <c:v>0.4299</c:v>
              </c:pt>
              <c:pt idx="4299">
                <c:v>0.43</c:v>
              </c:pt>
              <c:pt idx="4300">
                <c:v>0.43009999999999998</c:v>
              </c:pt>
              <c:pt idx="4301">
                <c:v>0.43020000000000003</c:v>
              </c:pt>
              <c:pt idx="4302">
                <c:v>0.43030000000000002</c:v>
              </c:pt>
              <c:pt idx="4303">
                <c:v>0.4304</c:v>
              </c:pt>
              <c:pt idx="4304">
                <c:v>0.43049999999999999</c:v>
              </c:pt>
              <c:pt idx="4305">
                <c:v>0.43059999999999998</c:v>
              </c:pt>
              <c:pt idx="4306">
                <c:v>0.43070000000000003</c:v>
              </c:pt>
              <c:pt idx="4307">
                <c:v>0.43080000000000002</c:v>
              </c:pt>
              <c:pt idx="4308">
                <c:v>0.43090000000000001</c:v>
              </c:pt>
              <c:pt idx="4309">
                <c:v>0.43099999999999999</c:v>
              </c:pt>
              <c:pt idx="4310">
                <c:v>0.43109999999999998</c:v>
              </c:pt>
              <c:pt idx="4311">
                <c:v>0.43120000000000003</c:v>
              </c:pt>
              <c:pt idx="4312">
                <c:v>0.43130000000000002</c:v>
              </c:pt>
              <c:pt idx="4313">
                <c:v>0.43140000000000001</c:v>
              </c:pt>
              <c:pt idx="4314">
                <c:v>0.43149999999999999</c:v>
              </c:pt>
              <c:pt idx="4315">
                <c:v>0.43159999999999998</c:v>
              </c:pt>
              <c:pt idx="4316">
                <c:v>0.43169999999999997</c:v>
              </c:pt>
              <c:pt idx="4317">
                <c:v>0.43180000000000002</c:v>
              </c:pt>
              <c:pt idx="4318">
                <c:v>0.43190000000000001</c:v>
              </c:pt>
              <c:pt idx="4319">
                <c:v>0.432</c:v>
              </c:pt>
              <c:pt idx="4320">
                <c:v>0.43209999999999998</c:v>
              </c:pt>
              <c:pt idx="4321">
                <c:v>0.43219999999999997</c:v>
              </c:pt>
              <c:pt idx="4322">
                <c:v>0.43230000000000002</c:v>
              </c:pt>
              <c:pt idx="4323">
                <c:v>0.43240000000000001</c:v>
              </c:pt>
              <c:pt idx="4324">
                <c:v>0.4325</c:v>
              </c:pt>
              <c:pt idx="4325">
                <c:v>0.43259999999999998</c:v>
              </c:pt>
              <c:pt idx="4326">
                <c:v>0.43269999999999997</c:v>
              </c:pt>
              <c:pt idx="4327">
                <c:v>0.43280000000000002</c:v>
              </c:pt>
              <c:pt idx="4328">
                <c:v>0.43290000000000001</c:v>
              </c:pt>
              <c:pt idx="4329">
                <c:v>0.433</c:v>
              </c:pt>
              <c:pt idx="4330">
                <c:v>0.43309999999999998</c:v>
              </c:pt>
              <c:pt idx="4331">
                <c:v>0.43319999999999997</c:v>
              </c:pt>
              <c:pt idx="4332">
                <c:v>0.43330000000000002</c:v>
              </c:pt>
              <c:pt idx="4333">
                <c:v>0.43340000000000001</c:v>
              </c:pt>
              <c:pt idx="4334">
                <c:v>0.4335</c:v>
              </c:pt>
              <c:pt idx="4335">
                <c:v>0.43359999999999999</c:v>
              </c:pt>
              <c:pt idx="4336">
                <c:v>0.43369999999999997</c:v>
              </c:pt>
              <c:pt idx="4337">
                <c:v>0.43380000000000002</c:v>
              </c:pt>
              <c:pt idx="4338">
                <c:v>0.43390000000000001</c:v>
              </c:pt>
              <c:pt idx="4339">
                <c:v>0.434</c:v>
              </c:pt>
              <c:pt idx="4340">
                <c:v>0.43409999999999999</c:v>
              </c:pt>
              <c:pt idx="4341">
                <c:v>0.43419999999999997</c:v>
              </c:pt>
              <c:pt idx="4342">
                <c:v>0.43430000000000002</c:v>
              </c:pt>
              <c:pt idx="4343">
                <c:v>0.43440000000000001</c:v>
              </c:pt>
              <c:pt idx="4344">
                <c:v>0.4345</c:v>
              </c:pt>
              <c:pt idx="4345">
                <c:v>0.43459999999999999</c:v>
              </c:pt>
              <c:pt idx="4346">
                <c:v>0.43469999999999998</c:v>
              </c:pt>
              <c:pt idx="4347">
                <c:v>0.43480000000000002</c:v>
              </c:pt>
              <c:pt idx="4348">
                <c:v>0.43490000000000001</c:v>
              </c:pt>
              <c:pt idx="4349">
                <c:v>0.435</c:v>
              </c:pt>
              <c:pt idx="4350">
                <c:v>0.43509999999999999</c:v>
              </c:pt>
              <c:pt idx="4351">
                <c:v>0.43519999999999998</c:v>
              </c:pt>
              <c:pt idx="4352">
                <c:v>0.43530000000000002</c:v>
              </c:pt>
              <c:pt idx="4353">
                <c:v>0.43540000000000001</c:v>
              </c:pt>
              <c:pt idx="4354">
                <c:v>0.4355</c:v>
              </c:pt>
              <c:pt idx="4355">
                <c:v>0.43559999999999999</c:v>
              </c:pt>
              <c:pt idx="4356">
                <c:v>0.43569999999999998</c:v>
              </c:pt>
              <c:pt idx="4357">
                <c:v>0.43580000000000002</c:v>
              </c:pt>
              <c:pt idx="4358">
                <c:v>0.43590000000000001</c:v>
              </c:pt>
              <c:pt idx="4359">
                <c:v>0.436</c:v>
              </c:pt>
              <c:pt idx="4360">
                <c:v>0.43609999999999999</c:v>
              </c:pt>
              <c:pt idx="4361">
                <c:v>0.43619999999999998</c:v>
              </c:pt>
              <c:pt idx="4362">
                <c:v>0.43630000000000002</c:v>
              </c:pt>
              <c:pt idx="4363">
                <c:v>0.43640000000000001</c:v>
              </c:pt>
              <c:pt idx="4364">
                <c:v>0.4365</c:v>
              </c:pt>
              <c:pt idx="4365">
                <c:v>0.43659999999999999</c:v>
              </c:pt>
              <c:pt idx="4366">
                <c:v>0.43669999999999998</c:v>
              </c:pt>
              <c:pt idx="4367">
                <c:v>0.43680000000000002</c:v>
              </c:pt>
              <c:pt idx="4368">
                <c:v>0.43690000000000001</c:v>
              </c:pt>
              <c:pt idx="4369">
                <c:v>0.437</c:v>
              </c:pt>
              <c:pt idx="4370">
                <c:v>0.43709999999999999</c:v>
              </c:pt>
              <c:pt idx="4371">
                <c:v>0.43719999999999998</c:v>
              </c:pt>
              <c:pt idx="4372">
                <c:v>0.43730000000000002</c:v>
              </c:pt>
              <c:pt idx="4373">
                <c:v>0.43740000000000001</c:v>
              </c:pt>
              <c:pt idx="4374">
                <c:v>0.4375</c:v>
              </c:pt>
              <c:pt idx="4375">
                <c:v>0.43759999999999999</c:v>
              </c:pt>
              <c:pt idx="4376">
                <c:v>0.43769999999999998</c:v>
              </c:pt>
              <c:pt idx="4377">
                <c:v>0.43780000000000002</c:v>
              </c:pt>
              <c:pt idx="4378">
                <c:v>0.43790000000000001</c:v>
              </c:pt>
              <c:pt idx="4379">
                <c:v>0.438</c:v>
              </c:pt>
              <c:pt idx="4380">
                <c:v>0.43809999999999999</c:v>
              </c:pt>
              <c:pt idx="4381">
                <c:v>0.43819999999999998</c:v>
              </c:pt>
              <c:pt idx="4382">
                <c:v>0.43830000000000002</c:v>
              </c:pt>
              <c:pt idx="4383">
                <c:v>0.43840000000000001</c:v>
              </c:pt>
              <c:pt idx="4384">
                <c:v>0.4385</c:v>
              </c:pt>
              <c:pt idx="4385">
                <c:v>0.43859999999999999</c:v>
              </c:pt>
              <c:pt idx="4386">
                <c:v>0.43869999999999998</c:v>
              </c:pt>
              <c:pt idx="4387">
                <c:v>0.43880000000000002</c:v>
              </c:pt>
              <c:pt idx="4388">
                <c:v>0.43890000000000001</c:v>
              </c:pt>
              <c:pt idx="4389">
                <c:v>0.439</c:v>
              </c:pt>
              <c:pt idx="4390">
                <c:v>0.43909999999999999</c:v>
              </c:pt>
              <c:pt idx="4391">
                <c:v>0.43919999999999998</c:v>
              </c:pt>
              <c:pt idx="4392">
                <c:v>0.43930000000000002</c:v>
              </c:pt>
              <c:pt idx="4393">
                <c:v>0.43940000000000001</c:v>
              </c:pt>
              <c:pt idx="4394">
                <c:v>0.4395</c:v>
              </c:pt>
              <c:pt idx="4395">
                <c:v>0.43959999999999999</c:v>
              </c:pt>
              <c:pt idx="4396">
                <c:v>0.43969999999999998</c:v>
              </c:pt>
              <c:pt idx="4397">
                <c:v>0.43980000000000002</c:v>
              </c:pt>
              <c:pt idx="4398">
                <c:v>0.43990000000000001</c:v>
              </c:pt>
              <c:pt idx="4399">
                <c:v>0.44</c:v>
              </c:pt>
              <c:pt idx="4400">
                <c:v>0.44009999999999999</c:v>
              </c:pt>
              <c:pt idx="4401">
                <c:v>0.44019999999999998</c:v>
              </c:pt>
              <c:pt idx="4402">
                <c:v>0.44030000000000002</c:v>
              </c:pt>
              <c:pt idx="4403">
                <c:v>0.44040000000000001</c:v>
              </c:pt>
              <c:pt idx="4404">
                <c:v>0.4405</c:v>
              </c:pt>
              <c:pt idx="4405">
                <c:v>0.44059999999999999</c:v>
              </c:pt>
              <c:pt idx="4406">
                <c:v>0.44069999999999998</c:v>
              </c:pt>
              <c:pt idx="4407">
                <c:v>0.44080000000000003</c:v>
              </c:pt>
              <c:pt idx="4408">
                <c:v>0.44090000000000001</c:v>
              </c:pt>
              <c:pt idx="4409">
                <c:v>0.441</c:v>
              </c:pt>
              <c:pt idx="4410">
                <c:v>0.44109999999999999</c:v>
              </c:pt>
              <c:pt idx="4411">
                <c:v>0.44119999999999998</c:v>
              </c:pt>
              <c:pt idx="4412">
                <c:v>0.44130000000000003</c:v>
              </c:pt>
              <c:pt idx="4413">
                <c:v>0.44140000000000001</c:v>
              </c:pt>
              <c:pt idx="4414">
                <c:v>0.4415</c:v>
              </c:pt>
              <c:pt idx="4415">
                <c:v>0.44159999999999999</c:v>
              </c:pt>
              <c:pt idx="4416">
                <c:v>0.44169999999999998</c:v>
              </c:pt>
              <c:pt idx="4417">
                <c:v>0.44180000000000003</c:v>
              </c:pt>
              <c:pt idx="4418">
                <c:v>0.44190000000000002</c:v>
              </c:pt>
              <c:pt idx="4419">
                <c:v>0.442</c:v>
              </c:pt>
              <c:pt idx="4420">
                <c:v>0.44209999999999999</c:v>
              </c:pt>
              <c:pt idx="4421">
                <c:v>0.44219999999999998</c:v>
              </c:pt>
              <c:pt idx="4422">
                <c:v>0.44230000000000003</c:v>
              </c:pt>
              <c:pt idx="4423">
                <c:v>0.44240000000000002</c:v>
              </c:pt>
              <c:pt idx="4424">
                <c:v>0.4425</c:v>
              </c:pt>
              <c:pt idx="4425">
                <c:v>0.44259999999999999</c:v>
              </c:pt>
              <c:pt idx="4426">
                <c:v>0.44269999999999998</c:v>
              </c:pt>
              <c:pt idx="4427">
                <c:v>0.44280000000000003</c:v>
              </c:pt>
              <c:pt idx="4428">
                <c:v>0.44290000000000002</c:v>
              </c:pt>
              <c:pt idx="4429">
                <c:v>0.443</c:v>
              </c:pt>
              <c:pt idx="4430">
                <c:v>0.44309999999999999</c:v>
              </c:pt>
              <c:pt idx="4431">
                <c:v>0.44319999999999998</c:v>
              </c:pt>
              <c:pt idx="4432">
                <c:v>0.44330000000000003</c:v>
              </c:pt>
              <c:pt idx="4433">
                <c:v>0.44340000000000002</c:v>
              </c:pt>
              <c:pt idx="4434">
                <c:v>0.44350000000000001</c:v>
              </c:pt>
              <c:pt idx="4435">
                <c:v>0.44359999999999999</c:v>
              </c:pt>
              <c:pt idx="4436">
                <c:v>0.44369999999999998</c:v>
              </c:pt>
              <c:pt idx="4437">
                <c:v>0.44379999999999997</c:v>
              </c:pt>
              <c:pt idx="4438">
                <c:v>0.44390000000000002</c:v>
              </c:pt>
              <c:pt idx="4439">
                <c:v>0.44400000000000001</c:v>
              </c:pt>
              <c:pt idx="4440">
                <c:v>0.44409999999999999</c:v>
              </c:pt>
              <c:pt idx="4441">
                <c:v>0.44419999999999998</c:v>
              </c:pt>
              <c:pt idx="4442">
                <c:v>0.44429999999999997</c:v>
              </c:pt>
              <c:pt idx="4443">
                <c:v>0.44440000000000002</c:v>
              </c:pt>
              <c:pt idx="4444">
                <c:v>0.44450000000000001</c:v>
              </c:pt>
              <c:pt idx="4445">
                <c:v>0.4446</c:v>
              </c:pt>
              <c:pt idx="4446">
                <c:v>0.44469999999999998</c:v>
              </c:pt>
              <c:pt idx="4447">
                <c:v>0.44479999999999997</c:v>
              </c:pt>
              <c:pt idx="4448">
                <c:v>0.44490000000000002</c:v>
              </c:pt>
              <c:pt idx="4449">
                <c:v>0.44500000000000001</c:v>
              </c:pt>
              <c:pt idx="4450">
                <c:v>0.4451</c:v>
              </c:pt>
              <c:pt idx="4451">
                <c:v>0.44519999999999998</c:v>
              </c:pt>
              <c:pt idx="4452">
                <c:v>0.44529999999999997</c:v>
              </c:pt>
              <c:pt idx="4453">
                <c:v>0.44540000000000002</c:v>
              </c:pt>
              <c:pt idx="4454">
                <c:v>0.44550000000000001</c:v>
              </c:pt>
              <c:pt idx="4455">
                <c:v>0.4456</c:v>
              </c:pt>
              <c:pt idx="4456">
                <c:v>0.44569999999999999</c:v>
              </c:pt>
              <c:pt idx="4457">
                <c:v>0.44579999999999997</c:v>
              </c:pt>
              <c:pt idx="4458">
                <c:v>0.44590000000000002</c:v>
              </c:pt>
              <c:pt idx="4459">
                <c:v>0.44600000000000001</c:v>
              </c:pt>
              <c:pt idx="4460">
                <c:v>0.4461</c:v>
              </c:pt>
              <c:pt idx="4461">
                <c:v>0.44619999999999999</c:v>
              </c:pt>
              <c:pt idx="4462">
                <c:v>0.44629999999999997</c:v>
              </c:pt>
              <c:pt idx="4463">
                <c:v>0.44640000000000002</c:v>
              </c:pt>
              <c:pt idx="4464">
                <c:v>0.44650000000000001</c:v>
              </c:pt>
              <c:pt idx="4465">
                <c:v>0.4466</c:v>
              </c:pt>
              <c:pt idx="4466">
                <c:v>0.44669999999999999</c:v>
              </c:pt>
              <c:pt idx="4467">
                <c:v>0.44679999999999997</c:v>
              </c:pt>
              <c:pt idx="4468">
                <c:v>0.44690000000000002</c:v>
              </c:pt>
              <c:pt idx="4469">
                <c:v>0.44700000000000001</c:v>
              </c:pt>
              <c:pt idx="4470">
                <c:v>0.4471</c:v>
              </c:pt>
              <c:pt idx="4471">
                <c:v>0.44719999999999999</c:v>
              </c:pt>
              <c:pt idx="4472">
                <c:v>0.44729999999999998</c:v>
              </c:pt>
              <c:pt idx="4473">
                <c:v>0.44740000000000002</c:v>
              </c:pt>
              <c:pt idx="4474">
                <c:v>0.44750000000000001</c:v>
              </c:pt>
              <c:pt idx="4475">
                <c:v>0.4476</c:v>
              </c:pt>
              <c:pt idx="4476">
                <c:v>0.44769999999999999</c:v>
              </c:pt>
              <c:pt idx="4477">
                <c:v>0.44779999999999998</c:v>
              </c:pt>
              <c:pt idx="4478">
                <c:v>0.44790000000000002</c:v>
              </c:pt>
              <c:pt idx="4479">
                <c:v>0.44800000000000001</c:v>
              </c:pt>
              <c:pt idx="4480">
                <c:v>0.4481</c:v>
              </c:pt>
              <c:pt idx="4481">
                <c:v>0.44819999999999999</c:v>
              </c:pt>
              <c:pt idx="4482">
                <c:v>0.44829999999999998</c:v>
              </c:pt>
              <c:pt idx="4483">
                <c:v>0.44840000000000002</c:v>
              </c:pt>
              <c:pt idx="4484">
                <c:v>0.44850000000000001</c:v>
              </c:pt>
              <c:pt idx="4485">
                <c:v>0.4486</c:v>
              </c:pt>
              <c:pt idx="4486">
                <c:v>0.44869999999999999</c:v>
              </c:pt>
              <c:pt idx="4487">
                <c:v>0.44879999999999998</c:v>
              </c:pt>
              <c:pt idx="4488">
                <c:v>0.44890000000000002</c:v>
              </c:pt>
              <c:pt idx="4489">
                <c:v>0.44900000000000001</c:v>
              </c:pt>
              <c:pt idx="4490">
                <c:v>0.4491</c:v>
              </c:pt>
              <c:pt idx="4491">
                <c:v>0.44919999999999999</c:v>
              </c:pt>
              <c:pt idx="4492">
                <c:v>0.44929999999999998</c:v>
              </c:pt>
              <c:pt idx="4493">
                <c:v>0.44940000000000002</c:v>
              </c:pt>
              <c:pt idx="4494">
                <c:v>0.44950000000000001</c:v>
              </c:pt>
              <c:pt idx="4495">
                <c:v>0.4496</c:v>
              </c:pt>
              <c:pt idx="4496">
                <c:v>0.44969999999999999</c:v>
              </c:pt>
              <c:pt idx="4497">
                <c:v>0.44979999999999998</c:v>
              </c:pt>
              <c:pt idx="4498">
                <c:v>0.44990000000000002</c:v>
              </c:pt>
              <c:pt idx="4499">
                <c:v>0.45</c:v>
              </c:pt>
              <c:pt idx="4500">
                <c:v>0.4501</c:v>
              </c:pt>
              <c:pt idx="4501">
                <c:v>0.45019999999999999</c:v>
              </c:pt>
              <c:pt idx="4502">
                <c:v>0.45029999999999998</c:v>
              </c:pt>
              <c:pt idx="4503">
                <c:v>0.45040000000000002</c:v>
              </c:pt>
              <c:pt idx="4504">
                <c:v>0.45050000000000001</c:v>
              </c:pt>
              <c:pt idx="4505">
                <c:v>0.4506</c:v>
              </c:pt>
              <c:pt idx="4506">
                <c:v>0.45069999999999999</c:v>
              </c:pt>
              <c:pt idx="4507">
                <c:v>0.45079999999999998</c:v>
              </c:pt>
              <c:pt idx="4508">
                <c:v>0.45090000000000002</c:v>
              </c:pt>
              <c:pt idx="4509">
                <c:v>0.45100000000000001</c:v>
              </c:pt>
              <c:pt idx="4510">
                <c:v>0.4511</c:v>
              </c:pt>
              <c:pt idx="4511">
                <c:v>0.45119999999999999</c:v>
              </c:pt>
              <c:pt idx="4512">
                <c:v>0.45129999999999998</c:v>
              </c:pt>
              <c:pt idx="4513">
                <c:v>0.45140000000000002</c:v>
              </c:pt>
              <c:pt idx="4514">
                <c:v>0.45150000000000001</c:v>
              </c:pt>
              <c:pt idx="4515">
                <c:v>0.4516</c:v>
              </c:pt>
              <c:pt idx="4516">
                <c:v>0.45169999999999999</c:v>
              </c:pt>
              <c:pt idx="4517">
                <c:v>0.45179999999999998</c:v>
              </c:pt>
              <c:pt idx="4518">
                <c:v>0.45190000000000002</c:v>
              </c:pt>
              <c:pt idx="4519">
                <c:v>0.45200000000000001</c:v>
              </c:pt>
              <c:pt idx="4520">
                <c:v>0.4521</c:v>
              </c:pt>
              <c:pt idx="4521">
                <c:v>0.45219999999999999</c:v>
              </c:pt>
              <c:pt idx="4522">
                <c:v>0.45229999999999998</c:v>
              </c:pt>
              <c:pt idx="4523">
                <c:v>0.45240000000000002</c:v>
              </c:pt>
              <c:pt idx="4524">
                <c:v>0.45250000000000001</c:v>
              </c:pt>
              <c:pt idx="4525">
                <c:v>0.4526</c:v>
              </c:pt>
              <c:pt idx="4526">
                <c:v>0.45269999999999999</c:v>
              </c:pt>
              <c:pt idx="4527">
                <c:v>0.45279999999999998</c:v>
              </c:pt>
              <c:pt idx="4528">
                <c:v>0.45290000000000002</c:v>
              </c:pt>
              <c:pt idx="4529">
                <c:v>0.45300000000000001</c:v>
              </c:pt>
              <c:pt idx="4530">
                <c:v>0.4531</c:v>
              </c:pt>
              <c:pt idx="4531">
                <c:v>0.45319999999999999</c:v>
              </c:pt>
              <c:pt idx="4532">
                <c:v>0.45329999999999998</c:v>
              </c:pt>
              <c:pt idx="4533">
                <c:v>0.45340000000000003</c:v>
              </c:pt>
              <c:pt idx="4534">
                <c:v>0.45350000000000001</c:v>
              </c:pt>
              <c:pt idx="4535">
                <c:v>0.4536</c:v>
              </c:pt>
              <c:pt idx="4536">
                <c:v>0.45369999999999999</c:v>
              </c:pt>
              <c:pt idx="4537">
                <c:v>0.45379999999999998</c:v>
              </c:pt>
              <c:pt idx="4538">
                <c:v>0.45390000000000003</c:v>
              </c:pt>
              <c:pt idx="4539">
                <c:v>0.45400000000000001</c:v>
              </c:pt>
              <c:pt idx="4540">
                <c:v>0.4541</c:v>
              </c:pt>
              <c:pt idx="4541">
                <c:v>0.45419999999999999</c:v>
              </c:pt>
              <c:pt idx="4542">
                <c:v>0.45429999999999998</c:v>
              </c:pt>
              <c:pt idx="4543">
                <c:v>0.45440000000000003</c:v>
              </c:pt>
              <c:pt idx="4544">
                <c:v>0.45450000000000002</c:v>
              </c:pt>
              <c:pt idx="4545">
                <c:v>0.4546</c:v>
              </c:pt>
              <c:pt idx="4546">
                <c:v>0.45469999999999999</c:v>
              </c:pt>
              <c:pt idx="4547">
                <c:v>0.45479999999999998</c:v>
              </c:pt>
              <c:pt idx="4548">
                <c:v>0.45490000000000003</c:v>
              </c:pt>
              <c:pt idx="4549">
                <c:v>0.45500000000000002</c:v>
              </c:pt>
              <c:pt idx="4550">
                <c:v>0.4551</c:v>
              </c:pt>
              <c:pt idx="4551">
                <c:v>0.45519999999999999</c:v>
              </c:pt>
              <c:pt idx="4552">
                <c:v>0.45529999999999998</c:v>
              </c:pt>
              <c:pt idx="4553">
                <c:v>0.45540000000000003</c:v>
              </c:pt>
              <c:pt idx="4554">
                <c:v>0.45550000000000002</c:v>
              </c:pt>
              <c:pt idx="4555">
                <c:v>0.4556</c:v>
              </c:pt>
              <c:pt idx="4556">
                <c:v>0.45569999999999999</c:v>
              </c:pt>
              <c:pt idx="4557">
                <c:v>0.45579999999999998</c:v>
              </c:pt>
              <c:pt idx="4558">
                <c:v>0.45590000000000003</c:v>
              </c:pt>
              <c:pt idx="4559">
                <c:v>0.45600000000000002</c:v>
              </c:pt>
              <c:pt idx="4560">
                <c:v>0.45610000000000001</c:v>
              </c:pt>
              <c:pt idx="4561">
                <c:v>0.45619999999999999</c:v>
              </c:pt>
              <c:pt idx="4562">
                <c:v>0.45629999999999998</c:v>
              </c:pt>
              <c:pt idx="4563">
                <c:v>0.45639999999999997</c:v>
              </c:pt>
              <c:pt idx="4564">
                <c:v>0.45650000000000002</c:v>
              </c:pt>
              <c:pt idx="4565">
                <c:v>0.45660000000000001</c:v>
              </c:pt>
              <c:pt idx="4566">
                <c:v>0.45669999999999999</c:v>
              </c:pt>
              <c:pt idx="4567">
                <c:v>0.45679999999999998</c:v>
              </c:pt>
              <c:pt idx="4568">
                <c:v>0.45689999999999997</c:v>
              </c:pt>
              <c:pt idx="4569">
                <c:v>0.45700000000000002</c:v>
              </c:pt>
              <c:pt idx="4570">
                <c:v>0.45710000000000001</c:v>
              </c:pt>
              <c:pt idx="4571">
                <c:v>0.4572</c:v>
              </c:pt>
              <c:pt idx="4572">
                <c:v>0.45729999999999998</c:v>
              </c:pt>
              <c:pt idx="4573">
                <c:v>0.45739999999999997</c:v>
              </c:pt>
              <c:pt idx="4574">
                <c:v>0.45750000000000002</c:v>
              </c:pt>
              <c:pt idx="4575">
                <c:v>0.45760000000000001</c:v>
              </c:pt>
              <c:pt idx="4576">
                <c:v>0.4577</c:v>
              </c:pt>
              <c:pt idx="4577">
                <c:v>0.45779999999999998</c:v>
              </c:pt>
              <c:pt idx="4578">
                <c:v>0.45789999999999997</c:v>
              </c:pt>
              <c:pt idx="4579">
                <c:v>0.45800000000000002</c:v>
              </c:pt>
              <c:pt idx="4580">
                <c:v>0.45810000000000001</c:v>
              </c:pt>
              <c:pt idx="4581">
                <c:v>0.4582</c:v>
              </c:pt>
              <c:pt idx="4582">
                <c:v>0.45829999999999999</c:v>
              </c:pt>
              <c:pt idx="4583">
                <c:v>0.45839999999999997</c:v>
              </c:pt>
              <c:pt idx="4584">
                <c:v>0.45850000000000002</c:v>
              </c:pt>
              <c:pt idx="4585">
                <c:v>0.45860000000000001</c:v>
              </c:pt>
              <c:pt idx="4586">
                <c:v>0.4587</c:v>
              </c:pt>
              <c:pt idx="4587">
                <c:v>0.45879999999999999</c:v>
              </c:pt>
              <c:pt idx="4588">
                <c:v>0.45889999999999997</c:v>
              </c:pt>
              <c:pt idx="4589">
                <c:v>0.45900000000000002</c:v>
              </c:pt>
              <c:pt idx="4590">
                <c:v>0.45910000000000001</c:v>
              </c:pt>
              <c:pt idx="4591">
                <c:v>0.4592</c:v>
              </c:pt>
              <c:pt idx="4592">
                <c:v>0.45929999999999999</c:v>
              </c:pt>
              <c:pt idx="4593">
                <c:v>0.45939999999999998</c:v>
              </c:pt>
              <c:pt idx="4594">
                <c:v>0.45950000000000002</c:v>
              </c:pt>
              <c:pt idx="4595">
                <c:v>0.45960000000000001</c:v>
              </c:pt>
              <c:pt idx="4596">
                <c:v>0.4597</c:v>
              </c:pt>
              <c:pt idx="4597">
                <c:v>0.45979999999999999</c:v>
              </c:pt>
              <c:pt idx="4598">
                <c:v>0.45989999999999998</c:v>
              </c:pt>
              <c:pt idx="4599">
                <c:v>0.46</c:v>
              </c:pt>
              <c:pt idx="4600">
                <c:v>0.46010000000000001</c:v>
              </c:pt>
              <c:pt idx="4601">
                <c:v>0.4602</c:v>
              </c:pt>
              <c:pt idx="4602">
                <c:v>0.46029999999999999</c:v>
              </c:pt>
              <c:pt idx="4603">
                <c:v>0.46039999999999998</c:v>
              </c:pt>
              <c:pt idx="4604">
                <c:v>0.46050000000000002</c:v>
              </c:pt>
              <c:pt idx="4605">
                <c:v>0.46060000000000001</c:v>
              </c:pt>
              <c:pt idx="4606">
                <c:v>0.4607</c:v>
              </c:pt>
              <c:pt idx="4607">
                <c:v>0.46079999999999999</c:v>
              </c:pt>
              <c:pt idx="4608">
                <c:v>0.46089999999999998</c:v>
              </c:pt>
              <c:pt idx="4609">
                <c:v>0.46100000000000002</c:v>
              </c:pt>
              <c:pt idx="4610">
                <c:v>0.46110000000000001</c:v>
              </c:pt>
              <c:pt idx="4611">
                <c:v>0.4612</c:v>
              </c:pt>
              <c:pt idx="4612">
                <c:v>0.46129999999999999</c:v>
              </c:pt>
              <c:pt idx="4613">
                <c:v>0.46139999999999998</c:v>
              </c:pt>
              <c:pt idx="4614">
                <c:v>0.46150000000000002</c:v>
              </c:pt>
              <c:pt idx="4615">
                <c:v>0.46160000000000001</c:v>
              </c:pt>
              <c:pt idx="4616">
                <c:v>0.4617</c:v>
              </c:pt>
              <c:pt idx="4617">
                <c:v>0.46179999999999999</c:v>
              </c:pt>
              <c:pt idx="4618">
                <c:v>0.46189999999999998</c:v>
              </c:pt>
              <c:pt idx="4619">
                <c:v>0.46200000000000002</c:v>
              </c:pt>
              <c:pt idx="4620">
                <c:v>0.46210000000000001</c:v>
              </c:pt>
              <c:pt idx="4621">
                <c:v>0.4622</c:v>
              </c:pt>
              <c:pt idx="4622">
                <c:v>0.46229999999999999</c:v>
              </c:pt>
              <c:pt idx="4623">
                <c:v>0.46239999999999998</c:v>
              </c:pt>
              <c:pt idx="4624">
                <c:v>0.46250000000000002</c:v>
              </c:pt>
              <c:pt idx="4625">
                <c:v>0.46260000000000001</c:v>
              </c:pt>
              <c:pt idx="4626">
                <c:v>0.4627</c:v>
              </c:pt>
              <c:pt idx="4627">
                <c:v>0.46279999999999999</c:v>
              </c:pt>
              <c:pt idx="4628">
                <c:v>0.46289999999999998</c:v>
              </c:pt>
              <c:pt idx="4629">
                <c:v>0.46300000000000002</c:v>
              </c:pt>
              <c:pt idx="4630">
                <c:v>0.46310000000000001</c:v>
              </c:pt>
              <c:pt idx="4631">
                <c:v>0.4632</c:v>
              </c:pt>
              <c:pt idx="4632">
                <c:v>0.46329999999999999</c:v>
              </c:pt>
              <c:pt idx="4633">
                <c:v>0.46339999999999998</c:v>
              </c:pt>
              <c:pt idx="4634">
                <c:v>0.46350000000000002</c:v>
              </c:pt>
              <c:pt idx="4635">
                <c:v>0.46360000000000001</c:v>
              </c:pt>
              <c:pt idx="4636">
                <c:v>0.4637</c:v>
              </c:pt>
              <c:pt idx="4637">
                <c:v>0.46379999999999999</c:v>
              </c:pt>
              <c:pt idx="4638">
                <c:v>0.46389999999999998</c:v>
              </c:pt>
              <c:pt idx="4639">
                <c:v>0.46400000000000002</c:v>
              </c:pt>
              <c:pt idx="4640">
                <c:v>0.46410000000000001</c:v>
              </c:pt>
              <c:pt idx="4641">
                <c:v>0.4642</c:v>
              </c:pt>
              <c:pt idx="4642">
                <c:v>0.46429999999999999</c:v>
              </c:pt>
              <c:pt idx="4643">
                <c:v>0.46439999999999998</c:v>
              </c:pt>
              <c:pt idx="4644">
                <c:v>0.46450000000000002</c:v>
              </c:pt>
              <c:pt idx="4645">
                <c:v>0.46460000000000001</c:v>
              </c:pt>
              <c:pt idx="4646">
                <c:v>0.4647</c:v>
              </c:pt>
              <c:pt idx="4647">
                <c:v>0.46479999999999999</c:v>
              </c:pt>
              <c:pt idx="4648">
                <c:v>0.46489999999999998</c:v>
              </c:pt>
              <c:pt idx="4649">
                <c:v>0.46500000000000002</c:v>
              </c:pt>
              <c:pt idx="4650">
                <c:v>0.46510000000000001</c:v>
              </c:pt>
              <c:pt idx="4651">
                <c:v>0.4652</c:v>
              </c:pt>
              <c:pt idx="4652">
                <c:v>0.46529999999999999</c:v>
              </c:pt>
              <c:pt idx="4653">
                <c:v>0.46539999999999998</c:v>
              </c:pt>
              <c:pt idx="4654">
                <c:v>0.46550000000000002</c:v>
              </c:pt>
              <c:pt idx="4655">
                <c:v>0.46560000000000001</c:v>
              </c:pt>
              <c:pt idx="4656">
                <c:v>0.4657</c:v>
              </c:pt>
              <c:pt idx="4657">
                <c:v>0.46579999999999999</c:v>
              </c:pt>
              <c:pt idx="4658">
                <c:v>0.46589999999999998</c:v>
              </c:pt>
              <c:pt idx="4659">
                <c:v>0.46600000000000003</c:v>
              </c:pt>
              <c:pt idx="4660">
                <c:v>0.46610000000000001</c:v>
              </c:pt>
              <c:pt idx="4661">
                <c:v>0.4662</c:v>
              </c:pt>
              <c:pt idx="4662">
                <c:v>0.46629999999999999</c:v>
              </c:pt>
              <c:pt idx="4663">
                <c:v>0.46639999999999998</c:v>
              </c:pt>
              <c:pt idx="4664">
                <c:v>0.46650000000000003</c:v>
              </c:pt>
              <c:pt idx="4665">
                <c:v>0.46660000000000001</c:v>
              </c:pt>
              <c:pt idx="4666">
                <c:v>0.4667</c:v>
              </c:pt>
              <c:pt idx="4667">
                <c:v>0.46679999999999999</c:v>
              </c:pt>
              <c:pt idx="4668">
                <c:v>0.46689999999999998</c:v>
              </c:pt>
              <c:pt idx="4669">
                <c:v>0.46700000000000003</c:v>
              </c:pt>
              <c:pt idx="4670">
                <c:v>0.46710000000000002</c:v>
              </c:pt>
              <c:pt idx="4671">
                <c:v>0.4672</c:v>
              </c:pt>
              <c:pt idx="4672">
                <c:v>0.46729999999999999</c:v>
              </c:pt>
              <c:pt idx="4673">
                <c:v>0.46739999999999998</c:v>
              </c:pt>
              <c:pt idx="4674">
                <c:v>0.46750000000000003</c:v>
              </c:pt>
              <c:pt idx="4675">
                <c:v>0.46760000000000002</c:v>
              </c:pt>
              <c:pt idx="4676">
                <c:v>0.4677</c:v>
              </c:pt>
              <c:pt idx="4677">
                <c:v>0.46779999999999999</c:v>
              </c:pt>
              <c:pt idx="4678">
                <c:v>0.46789999999999998</c:v>
              </c:pt>
              <c:pt idx="4679">
                <c:v>0.46800000000000003</c:v>
              </c:pt>
              <c:pt idx="4680">
                <c:v>0.46810000000000002</c:v>
              </c:pt>
              <c:pt idx="4681">
                <c:v>0.46820000000000001</c:v>
              </c:pt>
              <c:pt idx="4682">
                <c:v>0.46829999999999999</c:v>
              </c:pt>
              <c:pt idx="4683">
                <c:v>0.46839999999999998</c:v>
              </c:pt>
              <c:pt idx="4684">
                <c:v>0.46850000000000003</c:v>
              </c:pt>
              <c:pt idx="4685">
                <c:v>0.46860000000000002</c:v>
              </c:pt>
              <c:pt idx="4686">
                <c:v>0.46870000000000001</c:v>
              </c:pt>
              <c:pt idx="4687">
                <c:v>0.46879999999999999</c:v>
              </c:pt>
              <c:pt idx="4688">
                <c:v>0.46889999999999998</c:v>
              </c:pt>
              <c:pt idx="4689">
                <c:v>0.46899999999999997</c:v>
              </c:pt>
              <c:pt idx="4690">
                <c:v>0.46910000000000002</c:v>
              </c:pt>
              <c:pt idx="4691">
                <c:v>0.46920000000000001</c:v>
              </c:pt>
              <c:pt idx="4692">
                <c:v>0.46929999999999999</c:v>
              </c:pt>
              <c:pt idx="4693">
                <c:v>0.46939999999999998</c:v>
              </c:pt>
              <c:pt idx="4694">
                <c:v>0.46949999999999997</c:v>
              </c:pt>
              <c:pt idx="4695">
                <c:v>0.46960000000000002</c:v>
              </c:pt>
              <c:pt idx="4696">
                <c:v>0.46970000000000001</c:v>
              </c:pt>
              <c:pt idx="4697">
                <c:v>0.4698</c:v>
              </c:pt>
              <c:pt idx="4698">
                <c:v>0.46989999999999998</c:v>
              </c:pt>
              <c:pt idx="4699">
                <c:v>0.47</c:v>
              </c:pt>
              <c:pt idx="4700">
                <c:v>0.47010000000000002</c:v>
              </c:pt>
              <c:pt idx="4701">
                <c:v>0.47020000000000001</c:v>
              </c:pt>
              <c:pt idx="4702">
                <c:v>0.4703</c:v>
              </c:pt>
              <c:pt idx="4703">
                <c:v>0.47039999999999998</c:v>
              </c:pt>
              <c:pt idx="4704">
                <c:v>0.47049999999999997</c:v>
              </c:pt>
              <c:pt idx="4705">
                <c:v>0.47060000000000002</c:v>
              </c:pt>
              <c:pt idx="4706">
                <c:v>0.47070000000000001</c:v>
              </c:pt>
              <c:pt idx="4707">
                <c:v>0.4708</c:v>
              </c:pt>
              <c:pt idx="4708">
                <c:v>0.47089999999999999</c:v>
              </c:pt>
              <c:pt idx="4709">
                <c:v>0.47099999999999997</c:v>
              </c:pt>
              <c:pt idx="4710">
                <c:v>0.47110000000000002</c:v>
              </c:pt>
              <c:pt idx="4711">
                <c:v>0.47120000000000001</c:v>
              </c:pt>
              <c:pt idx="4712">
                <c:v>0.4713</c:v>
              </c:pt>
              <c:pt idx="4713">
                <c:v>0.47139999999999999</c:v>
              </c:pt>
              <c:pt idx="4714">
                <c:v>0.47149999999999997</c:v>
              </c:pt>
              <c:pt idx="4715">
                <c:v>0.47160000000000002</c:v>
              </c:pt>
              <c:pt idx="4716">
                <c:v>0.47170000000000001</c:v>
              </c:pt>
              <c:pt idx="4717">
                <c:v>0.4718</c:v>
              </c:pt>
              <c:pt idx="4718">
                <c:v>0.47189999999999999</c:v>
              </c:pt>
              <c:pt idx="4719">
                <c:v>0.47199999999999998</c:v>
              </c:pt>
              <c:pt idx="4720">
                <c:v>0.47210000000000002</c:v>
              </c:pt>
              <c:pt idx="4721">
                <c:v>0.47220000000000001</c:v>
              </c:pt>
              <c:pt idx="4722">
                <c:v>0.4723</c:v>
              </c:pt>
              <c:pt idx="4723">
                <c:v>0.47239999999999999</c:v>
              </c:pt>
              <c:pt idx="4724">
                <c:v>0.47249999999999998</c:v>
              </c:pt>
              <c:pt idx="4725">
                <c:v>0.47260000000000002</c:v>
              </c:pt>
              <c:pt idx="4726">
                <c:v>0.47270000000000001</c:v>
              </c:pt>
              <c:pt idx="4727">
                <c:v>0.4728</c:v>
              </c:pt>
              <c:pt idx="4728">
                <c:v>0.47289999999999999</c:v>
              </c:pt>
              <c:pt idx="4729">
                <c:v>0.47299999999999998</c:v>
              </c:pt>
              <c:pt idx="4730">
                <c:v>0.47310000000000002</c:v>
              </c:pt>
              <c:pt idx="4731">
                <c:v>0.47320000000000001</c:v>
              </c:pt>
              <c:pt idx="4732">
                <c:v>0.4733</c:v>
              </c:pt>
              <c:pt idx="4733">
                <c:v>0.47339999999999999</c:v>
              </c:pt>
              <c:pt idx="4734">
                <c:v>0.47349999999999998</c:v>
              </c:pt>
              <c:pt idx="4735">
                <c:v>0.47360000000000002</c:v>
              </c:pt>
              <c:pt idx="4736">
                <c:v>0.47370000000000001</c:v>
              </c:pt>
              <c:pt idx="4737">
                <c:v>0.4738</c:v>
              </c:pt>
              <c:pt idx="4738">
                <c:v>0.47389999999999999</c:v>
              </c:pt>
              <c:pt idx="4739">
                <c:v>0.47399999999999998</c:v>
              </c:pt>
              <c:pt idx="4740">
                <c:v>0.47410000000000002</c:v>
              </c:pt>
              <c:pt idx="4741">
                <c:v>0.47420000000000001</c:v>
              </c:pt>
              <c:pt idx="4742">
                <c:v>0.4743</c:v>
              </c:pt>
              <c:pt idx="4743">
                <c:v>0.47439999999999999</c:v>
              </c:pt>
              <c:pt idx="4744">
                <c:v>0.47449999999999998</c:v>
              </c:pt>
              <c:pt idx="4745">
                <c:v>0.47460000000000002</c:v>
              </c:pt>
              <c:pt idx="4746">
                <c:v>0.47470000000000001</c:v>
              </c:pt>
              <c:pt idx="4747">
                <c:v>0.4748</c:v>
              </c:pt>
              <c:pt idx="4748">
                <c:v>0.47489999999999999</c:v>
              </c:pt>
              <c:pt idx="4749">
                <c:v>0.47499999999999998</c:v>
              </c:pt>
              <c:pt idx="4750">
                <c:v>0.47510000000000002</c:v>
              </c:pt>
              <c:pt idx="4751">
                <c:v>0.47520000000000001</c:v>
              </c:pt>
              <c:pt idx="4752">
                <c:v>0.4753</c:v>
              </c:pt>
              <c:pt idx="4753">
                <c:v>0.47539999999999999</c:v>
              </c:pt>
              <c:pt idx="4754">
                <c:v>0.47549999999999998</c:v>
              </c:pt>
              <c:pt idx="4755">
                <c:v>0.47560000000000002</c:v>
              </c:pt>
              <c:pt idx="4756">
                <c:v>0.47570000000000001</c:v>
              </c:pt>
              <c:pt idx="4757">
                <c:v>0.4758</c:v>
              </c:pt>
              <c:pt idx="4758">
                <c:v>0.47589999999999999</c:v>
              </c:pt>
              <c:pt idx="4759">
                <c:v>0.47599999999999998</c:v>
              </c:pt>
              <c:pt idx="4760">
                <c:v>0.47610000000000002</c:v>
              </c:pt>
              <c:pt idx="4761">
                <c:v>0.47620000000000001</c:v>
              </c:pt>
              <c:pt idx="4762">
                <c:v>0.4763</c:v>
              </c:pt>
              <c:pt idx="4763">
                <c:v>0.47639999999999999</c:v>
              </c:pt>
              <c:pt idx="4764">
                <c:v>0.47649999999999998</c:v>
              </c:pt>
              <c:pt idx="4765">
                <c:v>0.47660000000000002</c:v>
              </c:pt>
              <c:pt idx="4766">
                <c:v>0.47670000000000001</c:v>
              </c:pt>
              <c:pt idx="4767">
                <c:v>0.4768</c:v>
              </c:pt>
              <c:pt idx="4768">
                <c:v>0.47689999999999999</c:v>
              </c:pt>
              <c:pt idx="4769">
                <c:v>0.47699999999999998</c:v>
              </c:pt>
              <c:pt idx="4770">
                <c:v>0.47710000000000002</c:v>
              </c:pt>
              <c:pt idx="4771">
                <c:v>0.47720000000000001</c:v>
              </c:pt>
              <c:pt idx="4772">
                <c:v>0.4773</c:v>
              </c:pt>
              <c:pt idx="4773">
                <c:v>0.47739999999999999</c:v>
              </c:pt>
              <c:pt idx="4774">
                <c:v>0.47749999999999998</c:v>
              </c:pt>
              <c:pt idx="4775">
                <c:v>0.47760000000000002</c:v>
              </c:pt>
              <c:pt idx="4776">
                <c:v>0.47770000000000001</c:v>
              </c:pt>
              <c:pt idx="4777">
                <c:v>0.4778</c:v>
              </c:pt>
              <c:pt idx="4778">
                <c:v>0.47789999999999999</c:v>
              </c:pt>
              <c:pt idx="4779">
                <c:v>0.47799999999999998</c:v>
              </c:pt>
              <c:pt idx="4780">
                <c:v>0.47810000000000002</c:v>
              </c:pt>
              <c:pt idx="4781">
                <c:v>0.47820000000000001</c:v>
              </c:pt>
              <c:pt idx="4782">
                <c:v>0.4783</c:v>
              </c:pt>
              <c:pt idx="4783">
                <c:v>0.47839999999999999</c:v>
              </c:pt>
              <c:pt idx="4784">
                <c:v>0.47849999999999998</c:v>
              </c:pt>
              <c:pt idx="4785">
                <c:v>0.47860000000000003</c:v>
              </c:pt>
              <c:pt idx="4786">
                <c:v>0.47870000000000001</c:v>
              </c:pt>
              <c:pt idx="4787">
                <c:v>0.4788</c:v>
              </c:pt>
              <c:pt idx="4788">
                <c:v>0.47889999999999999</c:v>
              </c:pt>
              <c:pt idx="4789">
                <c:v>0.47899999999999998</c:v>
              </c:pt>
              <c:pt idx="4790">
                <c:v>0.47910000000000003</c:v>
              </c:pt>
              <c:pt idx="4791">
                <c:v>0.47920000000000001</c:v>
              </c:pt>
              <c:pt idx="4792">
                <c:v>0.4793</c:v>
              </c:pt>
              <c:pt idx="4793">
                <c:v>0.47939999999999999</c:v>
              </c:pt>
              <c:pt idx="4794">
                <c:v>0.47949999999999998</c:v>
              </c:pt>
              <c:pt idx="4795">
                <c:v>0.47960000000000003</c:v>
              </c:pt>
              <c:pt idx="4796">
                <c:v>0.47970000000000002</c:v>
              </c:pt>
              <c:pt idx="4797">
                <c:v>0.4798</c:v>
              </c:pt>
              <c:pt idx="4798">
                <c:v>0.47989999999999999</c:v>
              </c:pt>
              <c:pt idx="4799">
                <c:v>0.48</c:v>
              </c:pt>
              <c:pt idx="4800">
                <c:v>0.48010000000000003</c:v>
              </c:pt>
              <c:pt idx="4801">
                <c:v>0.48020000000000002</c:v>
              </c:pt>
              <c:pt idx="4802">
                <c:v>0.4803</c:v>
              </c:pt>
              <c:pt idx="4803">
                <c:v>0.48039999999999999</c:v>
              </c:pt>
              <c:pt idx="4804">
                <c:v>0.48049999999999998</c:v>
              </c:pt>
              <c:pt idx="4805">
                <c:v>0.48060000000000003</c:v>
              </c:pt>
              <c:pt idx="4806">
                <c:v>0.48070000000000002</c:v>
              </c:pt>
              <c:pt idx="4807">
                <c:v>0.48080000000000001</c:v>
              </c:pt>
              <c:pt idx="4808">
                <c:v>0.48089999999999999</c:v>
              </c:pt>
              <c:pt idx="4809">
                <c:v>0.48099999999999998</c:v>
              </c:pt>
              <c:pt idx="4810">
                <c:v>0.48110000000000003</c:v>
              </c:pt>
              <c:pt idx="4811">
                <c:v>0.48120000000000002</c:v>
              </c:pt>
              <c:pt idx="4812">
                <c:v>0.48130000000000001</c:v>
              </c:pt>
              <c:pt idx="4813">
                <c:v>0.48139999999999999</c:v>
              </c:pt>
              <c:pt idx="4814">
                <c:v>0.48149999999999998</c:v>
              </c:pt>
              <c:pt idx="4815">
                <c:v>0.48159999999999997</c:v>
              </c:pt>
              <c:pt idx="4816">
                <c:v>0.48170000000000002</c:v>
              </c:pt>
              <c:pt idx="4817">
                <c:v>0.48180000000000001</c:v>
              </c:pt>
              <c:pt idx="4818">
                <c:v>0.4819</c:v>
              </c:pt>
              <c:pt idx="4819">
                <c:v>0.48199999999999998</c:v>
              </c:pt>
              <c:pt idx="4820">
                <c:v>0.48209999999999997</c:v>
              </c:pt>
              <c:pt idx="4821">
                <c:v>0.48220000000000002</c:v>
              </c:pt>
              <c:pt idx="4822">
                <c:v>0.48230000000000001</c:v>
              </c:pt>
              <c:pt idx="4823">
                <c:v>0.4824</c:v>
              </c:pt>
              <c:pt idx="4824">
                <c:v>0.48249999999999998</c:v>
              </c:pt>
              <c:pt idx="4825">
                <c:v>0.48259999999999997</c:v>
              </c:pt>
              <c:pt idx="4826">
                <c:v>0.48270000000000002</c:v>
              </c:pt>
              <c:pt idx="4827">
                <c:v>0.48280000000000001</c:v>
              </c:pt>
              <c:pt idx="4828">
                <c:v>0.4829</c:v>
              </c:pt>
              <c:pt idx="4829">
                <c:v>0.48299999999999998</c:v>
              </c:pt>
              <c:pt idx="4830">
                <c:v>0.48309999999999997</c:v>
              </c:pt>
              <c:pt idx="4831">
                <c:v>0.48320000000000002</c:v>
              </c:pt>
              <c:pt idx="4832">
                <c:v>0.48330000000000001</c:v>
              </c:pt>
              <c:pt idx="4833">
                <c:v>0.4834</c:v>
              </c:pt>
              <c:pt idx="4834">
                <c:v>0.48349999999999999</c:v>
              </c:pt>
              <c:pt idx="4835">
                <c:v>0.48359999999999997</c:v>
              </c:pt>
              <c:pt idx="4836">
                <c:v>0.48370000000000002</c:v>
              </c:pt>
              <c:pt idx="4837">
                <c:v>0.48380000000000001</c:v>
              </c:pt>
              <c:pt idx="4838">
                <c:v>0.4839</c:v>
              </c:pt>
              <c:pt idx="4839">
                <c:v>0.48399999999999999</c:v>
              </c:pt>
              <c:pt idx="4840">
                <c:v>0.48409999999999997</c:v>
              </c:pt>
              <c:pt idx="4841">
                <c:v>0.48420000000000002</c:v>
              </c:pt>
              <c:pt idx="4842">
                <c:v>0.48430000000000001</c:v>
              </c:pt>
              <c:pt idx="4843">
                <c:v>0.4844</c:v>
              </c:pt>
              <c:pt idx="4844">
                <c:v>0.48449999999999999</c:v>
              </c:pt>
              <c:pt idx="4845">
                <c:v>0.48459999999999998</c:v>
              </c:pt>
              <c:pt idx="4846">
                <c:v>0.48470000000000002</c:v>
              </c:pt>
              <c:pt idx="4847">
                <c:v>0.48480000000000001</c:v>
              </c:pt>
              <c:pt idx="4848">
                <c:v>0.4849</c:v>
              </c:pt>
              <c:pt idx="4849">
                <c:v>0.48499999999999999</c:v>
              </c:pt>
              <c:pt idx="4850">
                <c:v>0.48509999999999998</c:v>
              </c:pt>
              <c:pt idx="4851">
                <c:v>0.48520000000000002</c:v>
              </c:pt>
              <c:pt idx="4852">
                <c:v>0.48530000000000001</c:v>
              </c:pt>
              <c:pt idx="4853">
                <c:v>0.4854</c:v>
              </c:pt>
              <c:pt idx="4854">
                <c:v>0.48549999999999999</c:v>
              </c:pt>
              <c:pt idx="4855">
                <c:v>0.48559999999999998</c:v>
              </c:pt>
              <c:pt idx="4856">
                <c:v>0.48570000000000002</c:v>
              </c:pt>
              <c:pt idx="4857">
                <c:v>0.48580000000000001</c:v>
              </c:pt>
              <c:pt idx="4858">
                <c:v>0.4859</c:v>
              </c:pt>
              <c:pt idx="4859">
                <c:v>0.48599999999999999</c:v>
              </c:pt>
              <c:pt idx="4860">
                <c:v>0.48609999999999998</c:v>
              </c:pt>
              <c:pt idx="4861">
                <c:v>0.48620000000000002</c:v>
              </c:pt>
              <c:pt idx="4862">
                <c:v>0.48630000000000001</c:v>
              </c:pt>
              <c:pt idx="4863">
                <c:v>0.4864</c:v>
              </c:pt>
              <c:pt idx="4864">
                <c:v>0.48649999999999999</c:v>
              </c:pt>
              <c:pt idx="4865">
                <c:v>0.48659999999999998</c:v>
              </c:pt>
              <c:pt idx="4866">
                <c:v>0.48670000000000002</c:v>
              </c:pt>
              <c:pt idx="4867">
                <c:v>0.48680000000000001</c:v>
              </c:pt>
              <c:pt idx="4868">
                <c:v>0.4869</c:v>
              </c:pt>
              <c:pt idx="4869">
                <c:v>0.48699999999999999</c:v>
              </c:pt>
              <c:pt idx="4870">
                <c:v>0.48709999999999998</c:v>
              </c:pt>
              <c:pt idx="4871">
                <c:v>0.48720000000000002</c:v>
              </c:pt>
              <c:pt idx="4872">
                <c:v>0.48730000000000001</c:v>
              </c:pt>
              <c:pt idx="4873">
                <c:v>0.4874</c:v>
              </c:pt>
              <c:pt idx="4874">
                <c:v>0.48749999999999999</c:v>
              </c:pt>
              <c:pt idx="4875">
                <c:v>0.48759999999999998</c:v>
              </c:pt>
              <c:pt idx="4876">
                <c:v>0.48770000000000002</c:v>
              </c:pt>
              <c:pt idx="4877">
                <c:v>0.48780000000000001</c:v>
              </c:pt>
              <c:pt idx="4878">
                <c:v>0.4879</c:v>
              </c:pt>
              <c:pt idx="4879">
                <c:v>0.48799999999999999</c:v>
              </c:pt>
              <c:pt idx="4880">
                <c:v>0.48809999999999998</c:v>
              </c:pt>
              <c:pt idx="4881">
                <c:v>0.48820000000000002</c:v>
              </c:pt>
              <c:pt idx="4882">
                <c:v>0.48830000000000001</c:v>
              </c:pt>
              <c:pt idx="4883">
                <c:v>0.4884</c:v>
              </c:pt>
              <c:pt idx="4884">
                <c:v>0.48849999999999999</c:v>
              </c:pt>
              <c:pt idx="4885">
                <c:v>0.48859999999999998</c:v>
              </c:pt>
              <c:pt idx="4886">
                <c:v>0.48870000000000002</c:v>
              </c:pt>
              <c:pt idx="4887">
                <c:v>0.48880000000000001</c:v>
              </c:pt>
              <c:pt idx="4888">
                <c:v>0.4889</c:v>
              </c:pt>
              <c:pt idx="4889">
                <c:v>0.48899999999999999</c:v>
              </c:pt>
              <c:pt idx="4890">
                <c:v>0.48909999999999998</c:v>
              </c:pt>
              <c:pt idx="4891">
                <c:v>0.48920000000000002</c:v>
              </c:pt>
              <c:pt idx="4892">
                <c:v>0.48930000000000001</c:v>
              </c:pt>
              <c:pt idx="4893">
                <c:v>0.4894</c:v>
              </c:pt>
              <c:pt idx="4894">
                <c:v>0.48949999999999999</c:v>
              </c:pt>
              <c:pt idx="4895">
                <c:v>0.48959999999999998</c:v>
              </c:pt>
              <c:pt idx="4896">
                <c:v>0.48970000000000002</c:v>
              </c:pt>
              <c:pt idx="4897">
                <c:v>0.48980000000000001</c:v>
              </c:pt>
              <c:pt idx="4898">
                <c:v>0.4899</c:v>
              </c:pt>
              <c:pt idx="4899">
                <c:v>0.49</c:v>
              </c:pt>
              <c:pt idx="4900">
                <c:v>0.49009999999999998</c:v>
              </c:pt>
              <c:pt idx="4901">
                <c:v>0.49020000000000002</c:v>
              </c:pt>
              <c:pt idx="4902">
                <c:v>0.49030000000000001</c:v>
              </c:pt>
              <c:pt idx="4903">
                <c:v>0.4904</c:v>
              </c:pt>
              <c:pt idx="4904">
                <c:v>0.49049999999999999</c:v>
              </c:pt>
              <c:pt idx="4905">
                <c:v>0.49059999999999998</c:v>
              </c:pt>
              <c:pt idx="4906">
                <c:v>0.49070000000000003</c:v>
              </c:pt>
              <c:pt idx="4907">
                <c:v>0.49080000000000001</c:v>
              </c:pt>
              <c:pt idx="4908">
                <c:v>0.4909</c:v>
              </c:pt>
              <c:pt idx="4909">
                <c:v>0.49099999999999999</c:v>
              </c:pt>
              <c:pt idx="4910">
                <c:v>0.49109999999999998</c:v>
              </c:pt>
              <c:pt idx="4911">
                <c:v>0.49120000000000003</c:v>
              </c:pt>
              <c:pt idx="4912">
                <c:v>0.49130000000000001</c:v>
              </c:pt>
              <c:pt idx="4913">
                <c:v>0.4914</c:v>
              </c:pt>
              <c:pt idx="4914">
                <c:v>0.49149999999999999</c:v>
              </c:pt>
              <c:pt idx="4915">
                <c:v>0.49159999999999998</c:v>
              </c:pt>
              <c:pt idx="4916">
                <c:v>0.49170000000000003</c:v>
              </c:pt>
              <c:pt idx="4917">
                <c:v>0.49180000000000001</c:v>
              </c:pt>
              <c:pt idx="4918">
                <c:v>0.4919</c:v>
              </c:pt>
              <c:pt idx="4919">
                <c:v>0.49199999999999999</c:v>
              </c:pt>
              <c:pt idx="4920">
                <c:v>0.49209999999999998</c:v>
              </c:pt>
              <c:pt idx="4921">
                <c:v>0.49220000000000003</c:v>
              </c:pt>
              <c:pt idx="4922">
                <c:v>0.49230000000000002</c:v>
              </c:pt>
              <c:pt idx="4923">
                <c:v>0.4924</c:v>
              </c:pt>
              <c:pt idx="4924">
                <c:v>0.49249999999999999</c:v>
              </c:pt>
              <c:pt idx="4925">
                <c:v>0.49259999999999998</c:v>
              </c:pt>
              <c:pt idx="4926">
                <c:v>0.49270000000000003</c:v>
              </c:pt>
              <c:pt idx="4927">
                <c:v>0.49280000000000002</c:v>
              </c:pt>
              <c:pt idx="4928">
                <c:v>0.4929</c:v>
              </c:pt>
              <c:pt idx="4929">
                <c:v>0.49299999999999999</c:v>
              </c:pt>
              <c:pt idx="4930">
                <c:v>0.49309999999999998</c:v>
              </c:pt>
              <c:pt idx="4931">
                <c:v>0.49320000000000003</c:v>
              </c:pt>
              <c:pt idx="4932">
                <c:v>0.49330000000000002</c:v>
              </c:pt>
              <c:pt idx="4933">
                <c:v>0.49340000000000001</c:v>
              </c:pt>
              <c:pt idx="4934">
                <c:v>0.49349999999999999</c:v>
              </c:pt>
              <c:pt idx="4935">
                <c:v>0.49359999999999998</c:v>
              </c:pt>
              <c:pt idx="4936">
                <c:v>0.49370000000000003</c:v>
              </c:pt>
              <c:pt idx="4937">
                <c:v>0.49380000000000002</c:v>
              </c:pt>
              <c:pt idx="4938">
                <c:v>0.49390000000000001</c:v>
              </c:pt>
              <c:pt idx="4939">
                <c:v>0.49399999999999999</c:v>
              </c:pt>
              <c:pt idx="4940">
                <c:v>0.49409999999999998</c:v>
              </c:pt>
              <c:pt idx="4941">
                <c:v>0.49419999999999997</c:v>
              </c:pt>
              <c:pt idx="4942">
                <c:v>0.49430000000000002</c:v>
              </c:pt>
              <c:pt idx="4943">
                <c:v>0.49440000000000001</c:v>
              </c:pt>
              <c:pt idx="4944">
                <c:v>0.4945</c:v>
              </c:pt>
              <c:pt idx="4945">
                <c:v>0.49459999999999998</c:v>
              </c:pt>
              <c:pt idx="4946">
                <c:v>0.49469999999999997</c:v>
              </c:pt>
              <c:pt idx="4947">
                <c:v>0.49480000000000002</c:v>
              </c:pt>
              <c:pt idx="4948">
                <c:v>0.49490000000000001</c:v>
              </c:pt>
              <c:pt idx="4949">
                <c:v>0.495</c:v>
              </c:pt>
              <c:pt idx="4950">
                <c:v>0.49509999999999998</c:v>
              </c:pt>
              <c:pt idx="4951">
                <c:v>0.49519999999999997</c:v>
              </c:pt>
              <c:pt idx="4952">
                <c:v>0.49530000000000002</c:v>
              </c:pt>
              <c:pt idx="4953">
                <c:v>0.49540000000000001</c:v>
              </c:pt>
              <c:pt idx="4954">
                <c:v>0.4955</c:v>
              </c:pt>
              <c:pt idx="4955">
                <c:v>0.49559999999999998</c:v>
              </c:pt>
              <c:pt idx="4956">
                <c:v>0.49569999999999997</c:v>
              </c:pt>
              <c:pt idx="4957">
                <c:v>0.49580000000000002</c:v>
              </c:pt>
              <c:pt idx="4958">
                <c:v>0.49590000000000001</c:v>
              </c:pt>
              <c:pt idx="4959">
                <c:v>0.496</c:v>
              </c:pt>
              <c:pt idx="4960">
                <c:v>0.49609999999999999</c:v>
              </c:pt>
              <c:pt idx="4961">
                <c:v>0.49619999999999997</c:v>
              </c:pt>
              <c:pt idx="4962">
                <c:v>0.49630000000000002</c:v>
              </c:pt>
              <c:pt idx="4963">
                <c:v>0.49640000000000001</c:v>
              </c:pt>
              <c:pt idx="4964">
                <c:v>0.4965</c:v>
              </c:pt>
              <c:pt idx="4965">
                <c:v>0.49659999999999999</c:v>
              </c:pt>
              <c:pt idx="4966">
                <c:v>0.49669999999999997</c:v>
              </c:pt>
              <c:pt idx="4967">
                <c:v>0.49680000000000002</c:v>
              </c:pt>
              <c:pt idx="4968">
                <c:v>0.49690000000000001</c:v>
              </c:pt>
              <c:pt idx="4969">
                <c:v>0.497</c:v>
              </c:pt>
              <c:pt idx="4970">
                <c:v>0.49709999999999999</c:v>
              </c:pt>
              <c:pt idx="4971">
                <c:v>0.49719999999999998</c:v>
              </c:pt>
              <c:pt idx="4972">
                <c:v>0.49730000000000002</c:v>
              </c:pt>
              <c:pt idx="4973">
                <c:v>0.49740000000000001</c:v>
              </c:pt>
              <c:pt idx="4974">
                <c:v>0.4975</c:v>
              </c:pt>
              <c:pt idx="4975">
                <c:v>0.49759999999999999</c:v>
              </c:pt>
              <c:pt idx="4976">
                <c:v>0.49769999999999998</c:v>
              </c:pt>
              <c:pt idx="4977">
                <c:v>0.49780000000000002</c:v>
              </c:pt>
              <c:pt idx="4978">
                <c:v>0.49790000000000001</c:v>
              </c:pt>
              <c:pt idx="4979">
                <c:v>0.498</c:v>
              </c:pt>
              <c:pt idx="4980">
                <c:v>0.49809999999999999</c:v>
              </c:pt>
              <c:pt idx="4981">
                <c:v>0.49819999999999998</c:v>
              </c:pt>
              <c:pt idx="4982">
                <c:v>0.49830000000000002</c:v>
              </c:pt>
              <c:pt idx="4983">
                <c:v>0.49840000000000001</c:v>
              </c:pt>
              <c:pt idx="4984">
                <c:v>0.4985</c:v>
              </c:pt>
              <c:pt idx="4985">
                <c:v>0.49859999999999999</c:v>
              </c:pt>
              <c:pt idx="4986">
                <c:v>0.49869999999999998</c:v>
              </c:pt>
              <c:pt idx="4987">
                <c:v>0.49880000000000002</c:v>
              </c:pt>
              <c:pt idx="4988">
                <c:v>0.49890000000000001</c:v>
              </c:pt>
              <c:pt idx="4989">
                <c:v>0.499</c:v>
              </c:pt>
              <c:pt idx="4990">
                <c:v>0.49909999999999999</c:v>
              </c:pt>
              <c:pt idx="4991">
                <c:v>0.49919999999999998</c:v>
              </c:pt>
              <c:pt idx="4992">
                <c:v>0.49930000000000002</c:v>
              </c:pt>
              <c:pt idx="4993">
                <c:v>0.49940000000000001</c:v>
              </c:pt>
              <c:pt idx="4994">
                <c:v>0.4995</c:v>
              </c:pt>
              <c:pt idx="4995">
                <c:v>0.49959999999999999</c:v>
              </c:pt>
              <c:pt idx="4996">
                <c:v>0.49969999999999998</c:v>
              </c:pt>
              <c:pt idx="4997">
                <c:v>0.49980000000000002</c:v>
              </c:pt>
              <c:pt idx="4998">
                <c:v>0.49990000000000001</c:v>
              </c:pt>
              <c:pt idx="4999">
                <c:v>0.5</c:v>
              </c:pt>
              <c:pt idx="5000">
                <c:v>0.50009999999999999</c:v>
              </c:pt>
              <c:pt idx="5001">
                <c:v>0.50019999999999998</c:v>
              </c:pt>
              <c:pt idx="5002">
                <c:v>0.50029999999999997</c:v>
              </c:pt>
              <c:pt idx="5003">
                <c:v>0.50039999999999996</c:v>
              </c:pt>
              <c:pt idx="5004">
                <c:v>0.50049999999999994</c:v>
              </c:pt>
              <c:pt idx="5005">
                <c:v>0.50060000000000004</c:v>
              </c:pt>
              <c:pt idx="5006">
                <c:v>0.50070000000000003</c:v>
              </c:pt>
              <c:pt idx="5007">
                <c:v>0.50080000000000002</c:v>
              </c:pt>
              <c:pt idx="5008">
                <c:v>0.50090000000000001</c:v>
              </c:pt>
              <c:pt idx="5009">
                <c:v>0.501</c:v>
              </c:pt>
              <c:pt idx="5010">
                <c:v>0.50109999999999999</c:v>
              </c:pt>
              <c:pt idx="5011">
                <c:v>0.50119999999999998</c:v>
              </c:pt>
              <c:pt idx="5012">
                <c:v>0.50129999999999997</c:v>
              </c:pt>
              <c:pt idx="5013">
                <c:v>0.50139999999999996</c:v>
              </c:pt>
              <c:pt idx="5014">
                <c:v>0.50149999999999995</c:v>
              </c:pt>
              <c:pt idx="5015">
                <c:v>0.50160000000000005</c:v>
              </c:pt>
              <c:pt idx="5016">
                <c:v>0.50170000000000003</c:v>
              </c:pt>
              <c:pt idx="5017">
                <c:v>0.50180000000000002</c:v>
              </c:pt>
              <c:pt idx="5018">
                <c:v>0.50190000000000001</c:v>
              </c:pt>
              <c:pt idx="5019">
                <c:v>0.502</c:v>
              </c:pt>
              <c:pt idx="5020">
                <c:v>0.50209999999999999</c:v>
              </c:pt>
              <c:pt idx="5021">
                <c:v>0.50219999999999998</c:v>
              </c:pt>
              <c:pt idx="5022">
                <c:v>0.50229999999999997</c:v>
              </c:pt>
              <c:pt idx="5023">
                <c:v>0.50239999999999996</c:v>
              </c:pt>
              <c:pt idx="5024">
                <c:v>0.50249999999999995</c:v>
              </c:pt>
              <c:pt idx="5025">
                <c:v>0.50260000000000005</c:v>
              </c:pt>
              <c:pt idx="5026">
                <c:v>0.50270000000000004</c:v>
              </c:pt>
              <c:pt idx="5027">
                <c:v>0.50280000000000002</c:v>
              </c:pt>
              <c:pt idx="5028">
                <c:v>0.50290000000000001</c:v>
              </c:pt>
              <c:pt idx="5029">
                <c:v>0.503</c:v>
              </c:pt>
              <c:pt idx="5030">
                <c:v>0.50309999999999999</c:v>
              </c:pt>
              <c:pt idx="5031">
                <c:v>0.50319999999999998</c:v>
              </c:pt>
              <c:pt idx="5032">
                <c:v>0.50329999999999997</c:v>
              </c:pt>
              <c:pt idx="5033">
                <c:v>0.50339999999999996</c:v>
              </c:pt>
              <c:pt idx="5034">
                <c:v>0.50349999999999995</c:v>
              </c:pt>
              <c:pt idx="5035">
                <c:v>0.50360000000000005</c:v>
              </c:pt>
              <c:pt idx="5036">
                <c:v>0.50370000000000004</c:v>
              </c:pt>
              <c:pt idx="5037">
                <c:v>0.50380000000000003</c:v>
              </c:pt>
              <c:pt idx="5038">
                <c:v>0.50390000000000001</c:v>
              </c:pt>
              <c:pt idx="5039">
                <c:v>0.504</c:v>
              </c:pt>
              <c:pt idx="5040">
                <c:v>0.50409999999999999</c:v>
              </c:pt>
              <c:pt idx="5041">
                <c:v>0.50419999999999998</c:v>
              </c:pt>
              <c:pt idx="5042">
                <c:v>0.50429999999999997</c:v>
              </c:pt>
              <c:pt idx="5043">
                <c:v>0.50439999999999996</c:v>
              </c:pt>
              <c:pt idx="5044">
                <c:v>0.50449999999999995</c:v>
              </c:pt>
              <c:pt idx="5045">
                <c:v>0.50460000000000005</c:v>
              </c:pt>
              <c:pt idx="5046">
                <c:v>0.50470000000000004</c:v>
              </c:pt>
              <c:pt idx="5047">
                <c:v>0.50480000000000003</c:v>
              </c:pt>
              <c:pt idx="5048">
                <c:v>0.50490000000000002</c:v>
              </c:pt>
              <c:pt idx="5049">
                <c:v>0.505</c:v>
              </c:pt>
              <c:pt idx="5050">
                <c:v>0.50509999999999999</c:v>
              </c:pt>
              <c:pt idx="5051">
                <c:v>0.50519999999999998</c:v>
              </c:pt>
              <c:pt idx="5052">
                <c:v>0.50529999999999997</c:v>
              </c:pt>
              <c:pt idx="5053">
                <c:v>0.50539999999999996</c:v>
              </c:pt>
              <c:pt idx="5054">
                <c:v>0.50549999999999995</c:v>
              </c:pt>
              <c:pt idx="5055">
                <c:v>0.50560000000000005</c:v>
              </c:pt>
              <c:pt idx="5056">
                <c:v>0.50570000000000004</c:v>
              </c:pt>
              <c:pt idx="5057">
                <c:v>0.50580000000000003</c:v>
              </c:pt>
              <c:pt idx="5058">
                <c:v>0.50590000000000002</c:v>
              </c:pt>
              <c:pt idx="5059">
                <c:v>0.50600000000000001</c:v>
              </c:pt>
              <c:pt idx="5060">
                <c:v>0.50609999999999999</c:v>
              </c:pt>
              <c:pt idx="5061">
                <c:v>0.50619999999999998</c:v>
              </c:pt>
              <c:pt idx="5062">
                <c:v>0.50629999999999997</c:v>
              </c:pt>
              <c:pt idx="5063">
                <c:v>0.50639999999999996</c:v>
              </c:pt>
              <c:pt idx="5064">
                <c:v>0.50649999999999995</c:v>
              </c:pt>
              <c:pt idx="5065">
                <c:v>0.50660000000000005</c:v>
              </c:pt>
              <c:pt idx="5066">
                <c:v>0.50670000000000004</c:v>
              </c:pt>
              <c:pt idx="5067">
                <c:v>0.50680000000000003</c:v>
              </c:pt>
              <c:pt idx="5068">
                <c:v>0.50690000000000002</c:v>
              </c:pt>
              <c:pt idx="5069">
                <c:v>0.50700000000000001</c:v>
              </c:pt>
              <c:pt idx="5070">
                <c:v>0.5071</c:v>
              </c:pt>
              <c:pt idx="5071">
                <c:v>0.50719999999999998</c:v>
              </c:pt>
              <c:pt idx="5072">
                <c:v>0.50729999999999997</c:v>
              </c:pt>
              <c:pt idx="5073">
                <c:v>0.50739999999999996</c:v>
              </c:pt>
              <c:pt idx="5074">
                <c:v>0.50749999999999995</c:v>
              </c:pt>
              <c:pt idx="5075">
                <c:v>0.50760000000000005</c:v>
              </c:pt>
              <c:pt idx="5076">
                <c:v>0.50770000000000004</c:v>
              </c:pt>
              <c:pt idx="5077">
                <c:v>0.50780000000000003</c:v>
              </c:pt>
              <c:pt idx="5078">
                <c:v>0.50790000000000002</c:v>
              </c:pt>
              <c:pt idx="5079">
                <c:v>0.50800000000000001</c:v>
              </c:pt>
              <c:pt idx="5080">
                <c:v>0.5081</c:v>
              </c:pt>
              <c:pt idx="5081">
                <c:v>0.50819999999999999</c:v>
              </c:pt>
              <c:pt idx="5082">
                <c:v>0.50829999999999997</c:v>
              </c:pt>
              <c:pt idx="5083">
                <c:v>0.50839999999999996</c:v>
              </c:pt>
              <c:pt idx="5084">
                <c:v>0.50849999999999995</c:v>
              </c:pt>
              <c:pt idx="5085">
                <c:v>0.50860000000000005</c:v>
              </c:pt>
              <c:pt idx="5086">
                <c:v>0.50870000000000004</c:v>
              </c:pt>
              <c:pt idx="5087">
                <c:v>0.50880000000000003</c:v>
              </c:pt>
              <c:pt idx="5088">
                <c:v>0.50890000000000002</c:v>
              </c:pt>
              <c:pt idx="5089">
                <c:v>0.50900000000000001</c:v>
              </c:pt>
              <c:pt idx="5090">
                <c:v>0.5091</c:v>
              </c:pt>
              <c:pt idx="5091">
                <c:v>0.50919999999999999</c:v>
              </c:pt>
              <c:pt idx="5092">
                <c:v>0.50929999999999997</c:v>
              </c:pt>
              <c:pt idx="5093">
                <c:v>0.50939999999999996</c:v>
              </c:pt>
              <c:pt idx="5094">
                <c:v>0.50949999999999995</c:v>
              </c:pt>
              <c:pt idx="5095">
                <c:v>0.50960000000000005</c:v>
              </c:pt>
              <c:pt idx="5096">
                <c:v>0.50970000000000004</c:v>
              </c:pt>
              <c:pt idx="5097">
                <c:v>0.50980000000000003</c:v>
              </c:pt>
              <c:pt idx="5098">
                <c:v>0.50990000000000002</c:v>
              </c:pt>
              <c:pt idx="5099">
                <c:v>0.51</c:v>
              </c:pt>
              <c:pt idx="5100">
                <c:v>0.5101</c:v>
              </c:pt>
              <c:pt idx="5101">
                <c:v>0.51019999999999999</c:v>
              </c:pt>
              <c:pt idx="5102">
                <c:v>0.51029999999999998</c:v>
              </c:pt>
              <c:pt idx="5103">
                <c:v>0.51039999999999996</c:v>
              </c:pt>
              <c:pt idx="5104">
                <c:v>0.51049999999999995</c:v>
              </c:pt>
              <c:pt idx="5105">
                <c:v>0.51060000000000005</c:v>
              </c:pt>
              <c:pt idx="5106">
                <c:v>0.51070000000000004</c:v>
              </c:pt>
              <c:pt idx="5107">
                <c:v>0.51080000000000003</c:v>
              </c:pt>
              <c:pt idx="5108">
                <c:v>0.51090000000000002</c:v>
              </c:pt>
              <c:pt idx="5109">
                <c:v>0.51100000000000001</c:v>
              </c:pt>
              <c:pt idx="5110">
                <c:v>0.5111</c:v>
              </c:pt>
              <c:pt idx="5111">
                <c:v>0.51119999999999999</c:v>
              </c:pt>
              <c:pt idx="5112">
                <c:v>0.51129999999999998</c:v>
              </c:pt>
              <c:pt idx="5113">
                <c:v>0.51139999999999997</c:v>
              </c:pt>
              <c:pt idx="5114">
                <c:v>0.51149999999999995</c:v>
              </c:pt>
              <c:pt idx="5115">
                <c:v>0.51160000000000005</c:v>
              </c:pt>
              <c:pt idx="5116">
                <c:v>0.51170000000000004</c:v>
              </c:pt>
              <c:pt idx="5117">
                <c:v>0.51180000000000003</c:v>
              </c:pt>
              <c:pt idx="5118">
                <c:v>0.51190000000000002</c:v>
              </c:pt>
              <c:pt idx="5119">
                <c:v>0.51200000000000001</c:v>
              </c:pt>
              <c:pt idx="5120">
                <c:v>0.5121</c:v>
              </c:pt>
              <c:pt idx="5121">
                <c:v>0.51219999999999999</c:v>
              </c:pt>
              <c:pt idx="5122">
                <c:v>0.51229999999999998</c:v>
              </c:pt>
              <c:pt idx="5123">
                <c:v>0.51239999999999997</c:v>
              </c:pt>
              <c:pt idx="5124">
                <c:v>0.51249999999999996</c:v>
              </c:pt>
              <c:pt idx="5125">
                <c:v>0.51259999999999994</c:v>
              </c:pt>
              <c:pt idx="5126">
                <c:v>0.51270000000000004</c:v>
              </c:pt>
              <c:pt idx="5127">
                <c:v>0.51280000000000003</c:v>
              </c:pt>
              <c:pt idx="5128">
                <c:v>0.51290000000000002</c:v>
              </c:pt>
              <c:pt idx="5129">
                <c:v>0.51300000000000001</c:v>
              </c:pt>
              <c:pt idx="5130">
                <c:v>0.5131</c:v>
              </c:pt>
              <c:pt idx="5131">
                <c:v>0.51319999999999999</c:v>
              </c:pt>
              <c:pt idx="5132">
                <c:v>0.51329999999999998</c:v>
              </c:pt>
              <c:pt idx="5133">
                <c:v>0.51339999999999997</c:v>
              </c:pt>
              <c:pt idx="5134">
                <c:v>0.51349999999999996</c:v>
              </c:pt>
              <c:pt idx="5135">
                <c:v>0.51359999999999995</c:v>
              </c:pt>
              <c:pt idx="5136">
                <c:v>0.51370000000000005</c:v>
              </c:pt>
              <c:pt idx="5137">
                <c:v>0.51380000000000003</c:v>
              </c:pt>
              <c:pt idx="5138">
                <c:v>0.51390000000000002</c:v>
              </c:pt>
              <c:pt idx="5139">
                <c:v>0.51400000000000001</c:v>
              </c:pt>
              <c:pt idx="5140">
                <c:v>0.5141</c:v>
              </c:pt>
              <c:pt idx="5141">
                <c:v>0.51419999999999999</c:v>
              </c:pt>
              <c:pt idx="5142">
                <c:v>0.51429999999999998</c:v>
              </c:pt>
              <c:pt idx="5143">
                <c:v>0.51439999999999997</c:v>
              </c:pt>
              <c:pt idx="5144">
                <c:v>0.51449999999999996</c:v>
              </c:pt>
              <c:pt idx="5145">
                <c:v>0.51459999999999995</c:v>
              </c:pt>
              <c:pt idx="5146">
                <c:v>0.51470000000000005</c:v>
              </c:pt>
              <c:pt idx="5147">
                <c:v>0.51480000000000004</c:v>
              </c:pt>
              <c:pt idx="5148">
                <c:v>0.51490000000000002</c:v>
              </c:pt>
              <c:pt idx="5149">
                <c:v>0.51500000000000001</c:v>
              </c:pt>
              <c:pt idx="5150">
                <c:v>0.5151</c:v>
              </c:pt>
              <c:pt idx="5151">
                <c:v>0.51519999999999999</c:v>
              </c:pt>
              <c:pt idx="5152">
                <c:v>0.51529999999999998</c:v>
              </c:pt>
              <c:pt idx="5153">
                <c:v>0.51539999999999997</c:v>
              </c:pt>
              <c:pt idx="5154">
                <c:v>0.51549999999999996</c:v>
              </c:pt>
              <c:pt idx="5155">
                <c:v>0.51559999999999995</c:v>
              </c:pt>
              <c:pt idx="5156">
                <c:v>0.51570000000000005</c:v>
              </c:pt>
              <c:pt idx="5157">
                <c:v>0.51580000000000004</c:v>
              </c:pt>
              <c:pt idx="5158">
                <c:v>0.51590000000000003</c:v>
              </c:pt>
              <c:pt idx="5159">
                <c:v>0.51600000000000001</c:v>
              </c:pt>
              <c:pt idx="5160">
                <c:v>0.5161</c:v>
              </c:pt>
              <c:pt idx="5161">
                <c:v>0.51619999999999999</c:v>
              </c:pt>
              <c:pt idx="5162">
                <c:v>0.51629999999999998</c:v>
              </c:pt>
              <c:pt idx="5163">
                <c:v>0.51639999999999997</c:v>
              </c:pt>
              <c:pt idx="5164">
                <c:v>0.51649999999999996</c:v>
              </c:pt>
              <c:pt idx="5165">
                <c:v>0.51659999999999995</c:v>
              </c:pt>
              <c:pt idx="5166">
                <c:v>0.51670000000000005</c:v>
              </c:pt>
              <c:pt idx="5167">
                <c:v>0.51680000000000004</c:v>
              </c:pt>
              <c:pt idx="5168">
                <c:v>0.51690000000000003</c:v>
              </c:pt>
              <c:pt idx="5169">
                <c:v>0.51700000000000002</c:v>
              </c:pt>
              <c:pt idx="5170">
                <c:v>0.5171</c:v>
              </c:pt>
              <c:pt idx="5171">
                <c:v>0.51719999999999999</c:v>
              </c:pt>
              <c:pt idx="5172">
                <c:v>0.51729999999999998</c:v>
              </c:pt>
              <c:pt idx="5173">
                <c:v>0.51739999999999997</c:v>
              </c:pt>
              <c:pt idx="5174">
                <c:v>0.51749999999999996</c:v>
              </c:pt>
              <c:pt idx="5175">
                <c:v>0.51759999999999995</c:v>
              </c:pt>
              <c:pt idx="5176">
                <c:v>0.51770000000000005</c:v>
              </c:pt>
              <c:pt idx="5177">
                <c:v>0.51780000000000004</c:v>
              </c:pt>
              <c:pt idx="5178">
                <c:v>0.51790000000000003</c:v>
              </c:pt>
              <c:pt idx="5179">
                <c:v>0.51800000000000002</c:v>
              </c:pt>
              <c:pt idx="5180">
                <c:v>0.5181</c:v>
              </c:pt>
              <c:pt idx="5181">
                <c:v>0.51819999999999999</c:v>
              </c:pt>
              <c:pt idx="5182">
                <c:v>0.51829999999999998</c:v>
              </c:pt>
              <c:pt idx="5183">
                <c:v>0.51839999999999997</c:v>
              </c:pt>
              <c:pt idx="5184">
                <c:v>0.51849999999999996</c:v>
              </c:pt>
              <c:pt idx="5185">
                <c:v>0.51859999999999995</c:v>
              </c:pt>
              <c:pt idx="5186">
                <c:v>0.51870000000000005</c:v>
              </c:pt>
              <c:pt idx="5187">
                <c:v>0.51880000000000004</c:v>
              </c:pt>
              <c:pt idx="5188">
                <c:v>0.51890000000000003</c:v>
              </c:pt>
              <c:pt idx="5189">
                <c:v>0.51900000000000002</c:v>
              </c:pt>
              <c:pt idx="5190">
                <c:v>0.51910000000000001</c:v>
              </c:pt>
              <c:pt idx="5191">
                <c:v>0.51919999999999999</c:v>
              </c:pt>
              <c:pt idx="5192">
                <c:v>0.51929999999999998</c:v>
              </c:pt>
              <c:pt idx="5193">
                <c:v>0.51939999999999997</c:v>
              </c:pt>
              <c:pt idx="5194">
                <c:v>0.51949999999999996</c:v>
              </c:pt>
              <c:pt idx="5195">
                <c:v>0.51959999999999995</c:v>
              </c:pt>
              <c:pt idx="5196">
                <c:v>0.51970000000000005</c:v>
              </c:pt>
              <c:pt idx="5197">
                <c:v>0.51980000000000004</c:v>
              </c:pt>
              <c:pt idx="5198">
                <c:v>0.51990000000000003</c:v>
              </c:pt>
              <c:pt idx="5199">
                <c:v>0.52</c:v>
              </c:pt>
              <c:pt idx="5200">
                <c:v>0.52010000000000001</c:v>
              </c:pt>
              <c:pt idx="5201">
                <c:v>0.5202</c:v>
              </c:pt>
              <c:pt idx="5202">
                <c:v>0.52029999999999998</c:v>
              </c:pt>
              <c:pt idx="5203">
                <c:v>0.52039999999999997</c:v>
              </c:pt>
              <c:pt idx="5204">
                <c:v>0.52049999999999996</c:v>
              </c:pt>
              <c:pt idx="5205">
                <c:v>0.52059999999999995</c:v>
              </c:pt>
              <c:pt idx="5206">
                <c:v>0.52070000000000005</c:v>
              </c:pt>
              <c:pt idx="5207">
                <c:v>0.52080000000000004</c:v>
              </c:pt>
              <c:pt idx="5208">
                <c:v>0.52090000000000003</c:v>
              </c:pt>
              <c:pt idx="5209">
                <c:v>0.52100000000000002</c:v>
              </c:pt>
              <c:pt idx="5210">
                <c:v>0.52110000000000001</c:v>
              </c:pt>
              <c:pt idx="5211">
                <c:v>0.5212</c:v>
              </c:pt>
              <c:pt idx="5212">
                <c:v>0.52129999999999999</c:v>
              </c:pt>
              <c:pt idx="5213">
                <c:v>0.52139999999999997</c:v>
              </c:pt>
              <c:pt idx="5214">
                <c:v>0.52149999999999996</c:v>
              </c:pt>
              <c:pt idx="5215">
                <c:v>0.52159999999999995</c:v>
              </c:pt>
              <c:pt idx="5216">
                <c:v>0.52170000000000005</c:v>
              </c:pt>
              <c:pt idx="5217">
                <c:v>0.52180000000000004</c:v>
              </c:pt>
              <c:pt idx="5218">
                <c:v>0.52190000000000003</c:v>
              </c:pt>
              <c:pt idx="5219">
                <c:v>0.52200000000000002</c:v>
              </c:pt>
              <c:pt idx="5220">
                <c:v>0.52210000000000001</c:v>
              </c:pt>
              <c:pt idx="5221">
                <c:v>0.5222</c:v>
              </c:pt>
              <c:pt idx="5222">
                <c:v>0.52229999999999999</c:v>
              </c:pt>
              <c:pt idx="5223">
                <c:v>0.52239999999999998</c:v>
              </c:pt>
              <c:pt idx="5224">
                <c:v>0.52249999999999996</c:v>
              </c:pt>
              <c:pt idx="5225">
                <c:v>0.52259999999999995</c:v>
              </c:pt>
              <c:pt idx="5226">
                <c:v>0.52270000000000005</c:v>
              </c:pt>
              <c:pt idx="5227">
                <c:v>0.52280000000000004</c:v>
              </c:pt>
              <c:pt idx="5228">
                <c:v>0.52290000000000003</c:v>
              </c:pt>
              <c:pt idx="5229">
                <c:v>0.52300000000000002</c:v>
              </c:pt>
              <c:pt idx="5230">
                <c:v>0.52310000000000001</c:v>
              </c:pt>
              <c:pt idx="5231">
                <c:v>0.5232</c:v>
              </c:pt>
              <c:pt idx="5232">
                <c:v>0.52329999999999999</c:v>
              </c:pt>
              <c:pt idx="5233">
                <c:v>0.52339999999999998</c:v>
              </c:pt>
              <c:pt idx="5234">
                <c:v>0.52349999999999997</c:v>
              </c:pt>
              <c:pt idx="5235">
                <c:v>0.52359999999999995</c:v>
              </c:pt>
              <c:pt idx="5236">
                <c:v>0.52370000000000005</c:v>
              </c:pt>
              <c:pt idx="5237">
                <c:v>0.52380000000000004</c:v>
              </c:pt>
              <c:pt idx="5238">
                <c:v>0.52390000000000003</c:v>
              </c:pt>
              <c:pt idx="5239">
                <c:v>0.52400000000000002</c:v>
              </c:pt>
              <c:pt idx="5240">
                <c:v>0.52410000000000001</c:v>
              </c:pt>
              <c:pt idx="5241">
                <c:v>0.5242</c:v>
              </c:pt>
              <c:pt idx="5242">
                <c:v>0.52429999999999999</c:v>
              </c:pt>
              <c:pt idx="5243">
                <c:v>0.52439999999999998</c:v>
              </c:pt>
              <c:pt idx="5244">
                <c:v>0.52449999999999997</c:v>
              </c:pt>
              <c:pt idx="5245">
                <c:v>0.52459999999999996</c:v>
              </c:pt>
              <c:pt idx="5246">
                <c:v>0.52470000000000006</c:v>
              </c:pt>
              <c:pt idx="5247">
                <c:v>0.52480000000000004</c:v>
              </c:pt>
              <c:pt idx="5248">
                <c:v>0.52490000000000003</c:v>
              </c:pt>
              <c:pt idx="5249">
                <c:v>0.52500000000000002</c:v>
              </c:pt>
              <c:pt idx="5250">
                <c:v>0.52510000000000001</c:v>
              </c:pt>
              <c:pt idx="5251">
                <c:v>0.5252</c:v>
              </c:pt>
              <c:pt idx="5252">
                <c:v>0.52529999999999999</c:v>
              </c:pt>
              <c:pt idx="5253">
                <c:v>0.52539999999999998</c:v>
              </c:pt>
              <c:pt idx="5254">
                <c:v>0.52549999999999997</c:v>
              </c:pt>
              <c:pt idx="5255">
                <c:v>0.52559999999999996</c:v>
              </c:pt>
              <c:pt idx="5256">
                <c:v>0.52569999999999995</c:v>
              </c:pt>
              <c:pt idx="5257">
                <c:v>0.52580000000000005</c:v>
              </c:pt>
              <c:pt idx="5258">
                <c:v>0.52590000000000003</c:v>
              </c:pt>
              <c:pt idx="5259">
                <c:v>0.52600000000000002</c:v>
              </c:pt>
              <c:pt idx="5260">
                <c:v>0.52610000000000001</c:v>
              </c:pt>
              <c:pt idx="5261">
                <c:v>0.5262</c:v>
              </c:pt>
              <c:pt idx="5262">
                <c:v>0.52629999999999999</c:v>
              </c:pt>
              <c:pt idx="5263">
                <c:v>0.52639999999999998</c:v>
              </c:pt>
              <c:pt idx="5264">
                <c:v>0.52649999999999997</c:v>
              </c:pt>
              <c:pt idx="5265">
                <c:v>0.52659999999999996</c:v>
              </c:pt>
              <c:pt idx="5266">
                <c:v>0.52669999999999995</c:v>
              </c:pt>
              <c:pt idx="5267">
                <c:v>0.52680000000000005</c:v>
              </c:pt>
              <c:pt idx="5268">
                <c:v>0.52690000000000003</c:v>
              </c:pt>
              <c:pt idx="5269">
                <c:v>0.52700000000000002</c:v>
              </c:pt>
              <c:pt idx="5270">
                <c:v>0.52710000000000001</c:v>
              </c:pt>
              <c:pt idx="5271">
                <c:v>0.5272</c:v>
              </c:pt>
              <c:pt idx="5272">
                <c:v>0.52729999999999999</c:v>
              </c:pt>
              <c:pt idx="5273">
                <c:v>0.52739999999999998</c:v>
              </c:pt>
              <c:pt idx="5274">
                <c:v>0.52749999999999997</c:v>
              </c:pt>
              <c:pt idx="5275">
                <c:v>0.52759999999999996</c:v>
              </c:pt>
              <c:pt idx="5276">
                <c:v>0.52769999999999995</c:v>
              </c:pt>
              <c:pt idx="5277">
                <c:v>0.52780000000000005</c:v>
              </c:pt>
              <c:pt idx="5278">
                <c:v>0.52790000000000004</c:v>
              </c:pt>
              <c:pt idx="5279">
                <c:v>0.52800000000000002</c:v>
              </c:pt>
              <c:pt idx="5280">
                <c:v>0.52810000000000001</c:v>
              </c:pt>
              <c:pt idx="5281">
                <c:v>0.5282</c:v>
              </c:pt>
              <c:pt idx="5282">
                <c:v>0.52829999999999999</c:v>
              </c:pt>
              <c:pt idx="5283">
                <c:v>0.52839999999999998</c:v>
              </c:pt>
              <c:pt idx="5284">
                <c:v>0.52849999999999997</c:v>
              </c:pt>
              <c:pt idx="5285">
                <c:v>0.52859999999999996</c:v>
              </c:pt>
              <c:pt idx="5286">
                <c:v>0.52869999999999995</c:v>
              </c:pt>
              <c:pt idx="5287">
                <c:v>0.52880000000000005</c:v>
              </c:pt>
              <c:pt idx="5288">
                <c:v>0.52890000000000004</c:v>
              </c:pt>
              <c:pt idx="5289">
                <c:v>0.52900000000000003</c:v>
              </c:pt>
              <c:pt idx="5290">
                <c:v>0.52910000000000001</c:v>
              </c:pt>
              <c:pt idx="5291">
                <c:v>0.5292</c:v>
              </c:pt>
              <c:pt idx="5292">
                <c:v>0.52929999999999999</c:v>
              </c:pt>
              <c:pt idx="5293">
                <c:v>0.52939999999999998</c:v>
              </c:pt>
              <c:pt idx="5294">
                <c:v>0.52949999999999997</c:v>
              </c:pt>
              <c:pt idx="5295">
                <c:v>0.52959999999999996</c:v>
              </c:pt>
              <c:pt idx="5296">
                <c:v>0.52969999999999995</c:v>
              </c:pt>
              <c:pt idx="5297">
                <c:v>0.52980000000000005</c:v>
              </c:pt>
              <c:pt idx="5298">
                <c:v>0.52990000000000004</c:v>
              </c:pt>
              <c:pt idx="5299">
                <c:v>0.53</c:v>
              </c:pt>
              <c:pt idx="5300">
                <c:v>0.53010000000000002</c:v>
              </c:pt>
              <c:pt idx="5301">
                <c:v>0.5302</c:v>
              </c:pt>
              <c:pt idx="5302">
                <c:v>0.53029999999999999</c:v>
              </c:pt>
              <c:pt idx="5303">
                <c:v>0.53039999999999998</c:v>
              </c:pt>
              <c:pt idx="5304">
                <c:v>0.53049999999999997</c:v>
              </c:pt>
              <c:pt idx="5305">
                <c:v>0.53059999999999996</c:v>
              </c:pt>
              <c:pt idx="5306">
                <c:v>0.53069999999999995</c:v>
              </c:pt>
              <c:pt idx="5307">
                <c:v>0.53080000000000005</c:v>
              </c:pt>
              <c:pt idx="5308">
                <c:v>0.53090000000000004</c:v>
              </c:pt>
              <c:pt idx="5309">
                <c:v>0.53100000000000003</c:v>
              </c:pt>
              <c:pt idx="5310">
                <c:v>0.53110000000000002</c:v>
              </c:pt>
              <c:pt idx="5311">
                <c:v>0.53120000000000001</c:v>
              </c:pt>
              <c:pt idx="5312">
                <c:v>0.53129999999999999</c:v>
              </c:pt>
              <c:pt idx="5313">
                <c:v>0.53139999999999998</c:v>
              </c:pt>
              <c:pt idx="5314">
                <c:v>0.53149999999999997</c:v>
              </c:pt>
              <c:pt idx="5315">
                <c:v>0.53159999999999996</c:v>
              </c:pt>
              <c:pt idx="5316">
                <c:v>0.53169999999999995</c:v>
              </c:pt>
              <c:pt idx="5317">
                <c:v>0.53180000000000005</c:v>
              </c:pt>
              <c:pt idx="5318">
                <c:v>0.53190000000000004</c:v>
              </c:pt>
              <c:pt idx="5319">
                <c:v>0.53200000000000003</c:v>
              </c:pt>
              <c:pt idx="5320">
                <c:v>0.53210000000000002</c:v>
              </c:pt>
              <c:pt idx="5321">
                <c:v>0.53220000000000001</c:v>
              </c:pt>
              <c:pt idx="5322">
                <c:v>0.5323</c:v>
              </c:pt>
              <c:pt idx="5323">
                <c:v>0.53239999999999998</c:v>
              </c:pt>
              <c:pt idx="5324">
                <c:v>0.53249999999999997</c:v>
              </c:pt>
              <c:pt idx="5325">
                <c:v>0.53259999999999996</c:v>
              </c:pt>
              <c:pt idx="5326">
                <c:v>0.53269999999999995</c:v>
              </c:pt>
              <c:pt idx="5327">
                <c:v>0.53280000000000005</c:v>
              </c:pt>
              <c:pt idx="5328">
                <c:v>0.53290000000000004</c:v>
              </c:pt>
              <c:pt idx="5329">
                <c:v>0.53300000000000003</c:v>
              </c:pt>
              <c:pt idx="5330">
                <c:v>0.53310000000000002</c:v>
              </c:pt>
              <c:pt idx="5331">
                <c:v>0.53320000000000001</c:v>
              </c:pt>
              <c:pt idx="5332">
                <c:v>0.5333</c:v>
              </c:pt>
              <c:pt idx="5333">
                <c:v>0.53339999999999999</c:v>
              </c:pt>
              <c:pt idx="5334">
                <c:v>0.53349999999999997</c:v>
              </c:pt>
              <c:pt idx="5335">
                <c:v>0.53359999999999996</c:v>
              </c:pt>
              <c:pt idx="5336">
                <c:v>0.53369999999999995</c:v>
              </c:pt>
              <c:pt idx="5337">
                <c:v>0.53380000000000005</c:v>
              </c:pt>
              <c:pt idx="5338">
                <c:v>0.53390000000000004</c:v>
              </c:pt>
              <c:pt idx="5339">
                <c:v>0.53400000000000003</c:v>
              </c:pt>
              <c:pt idx="5340">
                <c:v>0.53410000000000002</c:v>
              </c:pt>
              <c:pt idx="5341">
                <c:v>0.53420000000000001</c:v>
              </c:pt>
              <c:pt idx="5342">
                <c:v>0.5343</c:v>
              </c:pt>
              <c:pt idx="5343">
                <c:v>0.53439999999999999</c:v>
              </c:pt>
              <c:pt idx="5344">
                <c:v>0.53449999999999998</c:v>
              </c:pt>
              <c:pt idx="5345">
                <c:v>0.53459999999999996</c:v>
              </c:pt>
              <c:pt idx="5346">
                <c:v>0.53469999999999995</c:v>
              </c:pt>
              <c:pt idx="5347">
                <c:v>0.53480000000000005</c:v>
              </c:pt>
              <c:pt idx="5348">
                <c:v>0.53490000000000004</c:v>
              </c:pt>
              <c:pt idx="5349">
                <c:v>0.53500000000000003</c:v>
              </c:pt>
              <c:pt idx="5350">
                <c:v>0.53510000000000002</c:v>
              </c:pt>
              <c:pt idx="5351">
                <c:v>0.53520000000000001</c:v>
              </c:pt>
              <c:pt idx="5352">
                <c:v>0.5353</c:v>
              </c:pt>
              <c:pt idx="5353">
                <c:v>0.53539999999999999</c:v>
              </c:pt>
              <c:pt idx="5354">
                <c:v>0.53549999999999998</c:v>
              </c:pt>
              <c:pt idx="5355">
                <c:v>0.53559999999999997</c:v>
              </c:pt>
              <c:pt idx="5356">
                <c:v>0.53569999999999995</c:v>
              </c:pt>
              <c:pt idx="5357">
                <c:v>0.53580000000000005</c:v>
              </c:pt>
              <c:pt idx="5358">
                <c:v>0.53590000000000004</c:v>
              </c:pt>
              <c:pt idx="5359">
                <c:v>0.53600000000000003</c:v>
              </c:pt>
              <c:pt idx="5360">
                <c:v>0.53610000000000002</c:v>
              </c:pt>
              <c:pt idx="5361">
                <c:v>0.53620000000000001</c:v>
              </c:pt>
              <c:pt idx="5362">
                <c:v>0.5363</c:v>
              </c:pt>
              <c:pt idx="5363">
                <c:v>0.53639999999999999</c:v>
              </c:pt>
              <c:pt idx="5364">
                <c:v>0.53649999999999998</c:v>
              </c:pt>
              <c:pt idx="5365">
                <c:v>0.53659999999999997</c:v>
              </c:pt>
              <c:pt idx="5366">
                <c:v>0.53669999999999995</c:v>
              </c:pt>
              <c:pt idx="5367">
                <c:v>0.53680000000000005</c:v>
              </c:pt>
              <c:pt idx="5368">
                <c:v>0.53690000000000004</c:v>
              </c:pt>
              <c:pt idx="5369">
                <c:v>0.53700000000000003</c:v>
              </c:pt>
              <c:pt idx="5370">
                <c:v>0.53710000000000002</c:v>
              </c:pt>
              <c:pt idx="5371">
                <c:v>0.53720000000000001</c:v>
              </c:pt>
              <c:pt idx="5372">
                <c:v>0.5373</c:v>
              </c:pt>
              <c:pt idx="5373">
                <c:v>0.53739999999999999</c:v>
              </c:pt>
              <c:pt idx="5374">
                <c:v>0.53749999999999998</c:v>
              </c:pt>
              <c:pt idx="5375">
                <c:v>0.53759999999999997</c:v>
              </c:pt>
              <c:pt idx="5376">
                <c:v>0.53769999999999996</c:v>
              </c:pt>
              <c:pt idx="5377">
                <c:v>0.53779999999999994</c:v>
              </c:pt>
              <c:pt idx="5378">
                <c:v>0.53790000000000004</c:v>
              </c:pt>
              <c:pt idx="5379">
                <c:v>0.53800000000000003</c:v>
              </c:pt>
              <c:pt idx="5380">
                <c:v>0.53810000000000002</c:v>
              </c:pt>
              <c:pt idx="5381">
                <c:v>0.53820000000000001</c:v>
              </c:pt>
              <c:pt idx="5382">
                <c:v>0.5383</c:v>
              </c:pt>
              <c:pt idx="5383">
                <c:v>0.53839999999999999</c:v>
              </c:pt>
              <c:pt idx="5384">
                <c:v>0.53849999999999998</c:v>
              </c:pt>
              <c:pt idx="5385">
                <c:v>0.53859999999999997</c:v>
              </c:pt>
              <c:pt idx="5386">
                <c:v>0.53869999999999996</c:v>
              </c:pt>
              <c:pt idx="5387">
                <c:v>0.53879999999999995</c:v>
              </c:pt>
              <c:pt idx="5388">
                <c:v>0.53890000000000005</c:v>
              </c:pt>
              <c:pt idx="5389">
                <c:v>0.53900000000000003</c:v>
              </c:pt>
              <c:pt idx="5390">
                <c:v>0.53910000000000002</c:v>
              </c:pt>
              <c:pt idx="5391">
                <c:v>0.53920000000000001</c:v>
              </c:pt>
              <c:pt idx="5392">
                <c:v>0.5393</c:v>
              </c:pt>
              <c:pt idx="5393">
                <c:v>0.53939999999999999</c:v>
              </c:pt>
              <c:pt idx="5394">
                <c:v>0.53949999999999998</c:v>
              </c:pt>
              <c:pt idx="5395">
                <c:v>0.53959999999999997</c:v>
              </c:pt>
              <c:pt idx="5396">
                <c:v>0.53969999999999996</c:v>
              </c:pt>
              <c:pt idx="5397">
                <c:v>0.53979999999999995</c:v>
              </c:pt>
              <c:pt idx="5398">
                <c:v>0.53990000000000005</c:v>
              </c:pt>
              <c:pt idx="5399">
                <c:v>0.54</c:v>
              </c:pt>
              <c:pt idx="5400">
                <c:v>0.54010000000000002</c:v>
              </c:pt>
              <c:pt idx="5401">
                <c:v>0.54020000000000001</c:v>
              </c:pt>
              <c:pt idx="5402">
                <c:v>0.5403</c:v>
              </c:pt>
              <c:pt idx="5403">
                <c:v>0.54039999999999999</c:v>
              </c:pt>
              <c:pt idx="5404">
                <c:v>0.54049999999999998</c:v>
              </c:pt>
              <c:pt idx="5405">
                <c:v>0.54059999999999997</c:v>
              </c:pt>
              <c:pt idx="5406">
                <c:v>0.54069999999999996</c:v>
              </c:pt>
              <c:pt idx="5407">
                <c:v>0.54079999999999995</c:v>
              </c:pt>
              <c:pt idx="5408">
                <c:v>0.54090000000000005</c:v>
              </c:pt>
              <c:pt idx="5409">
                <c:v>0.54100000000000004</c:v>
              </c:pt>
              <c:pt idx="5410">
                <c:v>0.54110000000000003</c:v>
              </c:pt>
              <c:pt idx="5411">
                <c:v>0.54120000000000001</c:v>
              </c:pt>
              <c:pt idx="5412">
                <c:v>0.5413</c:v>
              </c:pt>
              <c:pt idx="5413">
                <c:v>0.54139999999999999</c:v>
              </c:pt>
              <c:pt idx="5414">
                <c:v>0.54149999999999998</c:v>
              </c:pt>
              <c:pt idx="5415">
                <c:v>0.54159999999999997</c:v>
              </c:pt>
              <c:pt idx="5416">
                <c:v>0.54169999999999996</c:v>
              </c:pt>
              <c:pt idx="5417">
                <c:v>0.54179999999999995</c:v>
              </c:pt>
              <c:pt idx="5418">
                <c:v>0.54190000000000005</c:v>
              </c:pt>
              <c:pt idx="5419">
                <c:v>0.54200000000000004</c:v>
              </c:pt>
              <c:pt idx="5420">
                <c:v>0.54210000000000003</c:v>
              </c:pt>
              <c:pt idx="5421">
                <c:v>0.54220000000000002</c:v>
              </c:pt>
              <c:pt idx="5422">
                <c:v>0.5423</c:v>
              </c:pt>
              <c:pt idx="5423">
                <c:v>0.54239999999999999</c:v>
              </c:pt>
              <c:pt idx="5424">
                <c:v>0.54249999999999998</c:v>
              </c:pt>
              <c:pt idx="5425">
                <c:v>0.54259999999999997</c:v>
              </c:pt>
              <c:pt idx="5426">
                <c:v>0.54269999999999996</c:v>
              </c:pt>
              <c:pt idx="5427">
                <c:v>0.54279999999999995</c:v>
              </c:pt>
              <c:pt idx="5428">
                <c:v>0.54290000000000005</c:v>
              </c:pt>
              <c:pt idx="5429">
                <c:v>0.54300000000000004</c:v>
              </c:pt>
              <c:pt idx="5430">
                <c:v>0.54310000000000003</c:v>
              </c:pt>
              <c:pt idx="5431">
                <c:v>0.54320000000000002</c:v>
              </c:pt>
              <c:pt idx="5432">
                <c:v>0.54330000000000001</c:v>
              </c:pt>
              <c:pt idx="5433">
                <c:v>0.54339999999999999</c:v>
              </c:pt>
              <c:pt idx="5434">
                <c:v>0.54349999999999998</c:v>
              </c:pt>
              <c:pt idx="5435">
                <c:v>0.54359999999999997</c:v>
              </c:pt>
              <c:pt idx="5436">
                <c:v>0.54369999999999996</c:v>
              </c:pt>
              <c:pt idx="5437">
                <c:v>0.54379999999999995</c:v>
              </c:pt>
              <c:pt idx="5438">
                <c:v>0.54390000000000005</c:v>
              </c:pt>
              <c:pt idx="5439">
                <c:v>0.54400000000000004</c:v>
              </c:pt>
              <c:pt idx="5440">
                <c:v>0.54410000000000003</c:v>
              </c:pt>
              <c:pt idx="5441">
                <c:v>0.54420000000000002</c:v>
              </c:pt>
              <c:pt idx="5442">
                <c:v>0.54430000000000001</c:v>
              </c:pt>
              <c:pt idx="5443">
                <c:v>0.5444</c:v>
              </c:pt>
              <c:pt idx="5444">
                <c:v>0.54449999999999998</c:v>
              </c:pt>
              <c:pt idx="5445">
                <c:v>0.54459999999999997</c:v>
              </c:pt>
              <c:pt idx="5446">
                <c:v>0.54469999999999996</c:v>
              </c:pt>
              <c:pt idx="5447">
                <c:v>0.54479999999999995</c:v>
              </c:pt>
              <c:pt idx="5448">
                <c:v>0.54490000000000005</c:v>
              </c:pt>
              <c:pt idx="5449">
                <c:v>0.54500000000000004</c:v>
              </c:pt>
              <c:pt idx="5450">
                <c:v>0.54510000000000003</c:v>
              </c:pt>
              <c:pt idx="5451">
                <c:v>0.54520000000000002</c:v>
              </c:pt>
              <c:pt idx="5452">
                <c:v>0.54530000000000001</c:v>
              </c:pt>
              <c:pt idx="5453">
                <c:v>0.5454</c:v>
              </c:pt>
              <c:pt idx="5454">
                <c:v>0.54549999999999998</c:v>
              </c:pt>
              <c:pt idx="5455">
                <c:v>0.54559999999999997</c:v>
              </c:pt>
              <c:pt idx="5456">
                <c:v>0.54569999999999996</c:v>
              </c:pt>
              <c:pt idx="5457">
                <c:v>0.54579999999999995</c:v>
              </c:pt>
              <c:pt idx="5458">
                <c:v>0.54590000000000005</c:v>
              </c:pt>
              <c:pt idx="5459">
                <c:v>0.54600000000000004</c:v>
              </c:pt>
              <c:pt idx="5460">
                <c:v>0.54610000000000003</c:v>
              </c:pt>
              <c:pt idx="5461">
                <c:v>0.54620000000000002</c:v>
              </c:pt>
              <c:pt idx="5462">
                <c:v>0.54630000000000001</c:v>
              </c:pt>
              <c:pt idx="5463">
                <c:v>0.5464</c:v>
              </c:pt>
              <c:pt idx="5464">
                <c:v>0.54649999999999999</c:v>
              </c:pt>
              <c:pt idx="5465">
                <c:v>0.54659999999999997</c:v>
              </c:pt>
              <c:pt idx="5466">
                <c:v>0.54669999999999996</c:v>
              </c:pt>
              <c:pt idx="5467">
                <c:v>0.54679999999999995</c:v>
              </c:pt>
              <c:pt idx="5468">
                <c:v>0.54690000000000005</c:v>
              </c:pt>
              <c:pt idx="5469">
                <c:v>0.54700000000000004</c:v>
              </c:pt>
              <c:pt idx="5470">
                <c:v>0.54710000000000003</c:v>
              </c:pt>
              <c:pt idx="5471">
                <c:v>0.54720000000000002</c:v>
              </c:pt>
              <c:pt idx="5472">
                <c:v>0.54730000000000001</c:v>
              </c:pt>
              <c:pt idx="5473">
                <c:v>0.5474</c:v>
              </c:pt>
              <c:pt idx="5474">
                <c:v>0.54749999999999999</c:v>
              </c:pt>
              <c:pt idx="5475">
                <c:v>0.54759999999999998</c:v>
              </c:pt>
              <c:pt idx="5476">
                <c:v>0.54769999999999996</c:v>
              </c:pt>
              <c:pt idx="5477">
                <c:v>0.54779999999999995</c:v>
              </c:pt>
              <c:pt idx="5478">
                <c:v>0.54790000000000005</c:v>
              </c:pt>
              <c:pt idx="5479">
                <c:v>0.54800000000000004</c:v>
              </c:pt>
              <c:pt idx="5480">
                <c:v>0.54810000000000003</c:v>
              </c:pt>
              <c:pt idx="5481">
                <c:v>0.54820000000000002</c:v>
              </c:pt>
              <c:pt idx="5482">
                <c:v>0.54830000000000001</c:v>
              </c:pt>
              <c:pt idx="5483">
                <c:v>0.5484</c:v>
              </c:pt>
              <c:pt idx="5484">
                <c:v>0.54849999999999999</c:v>
              </c:pt>
              <c:pt idx="5485">
                <c:v>0.54859999999999998</c:v>
              </c:pt>
              <c:pt idx="5486">
                <c:v>0.54869999999999997</c:v>
              </c:pt>
              <c:pt idx="5487">
                <c:v>0.54879999999999995</c:v>
              </c:pt>
              <c:pt idx="5488">
                <c:v>0.54890000000000005</c:v>
              </c:pt>
              <c:pt idx="5489">
                <c:v>0.54900000000000004</c:v>
              </c:pt>
              <c:pt idx="5490">
                <c:v>0.54910000000000003</c:v>
              </c:pt>
              <c:pt idx="5491">
                <c:v>0.54920000000000002</c:v>
              </c:pt>
              <c:pt idx="5492">
                <c:v>0.54930000000000001</c:v>
              </c:pt>
              <c:pt idx="5493">
                <c:v>0.5494</c:v>
              </c:pt>
              <c:pt idx="5494">
                <c:v>0.54949999999999999</c:v>
              </c:pt>
              <c:pt idx="5495">
                <c:v>0.54959999999999998</c:v>
              </c:pt>
              <c:pt idx="5496">
                <c:v>0.54969999999999997</c:v>
              </c:pt>
              <c:pt idx="5497">
                <c:v>0.54979999999999996</c:v>
              </c:pt>
              <c:pt idx="5498">
                <c:v>0.54990000000000006</c:v>
              </c:pt>
              <c:pt idx="5499">
                <c:v>0.55000000000000004</c:v>
              </c:pt>
              <c:pt idx="5500">
                <c:v>0.55010000000000003</c:v>
              </c:pt>
              <c:pt idx="5501">
                <c:v>0.55020000000000002</c:v>
              </c:pt>
              <c:pt idx="5502">
                <c:v>0.55030000000000001</c:v>
              </c:pt>
              <c:pt idx="5503">
                <c:v>0.5504</c:v>
              </c:pt>
              <c:pt idx="5504">
                <c:v>0.55049999999999999</c:v>
              </c:pt>
              <c:pt idx="5505">
                <c:v>0.55059999999999998</c:v>
              </c:pt>
              <c:pt idx="5506">
                <c:v>0.55069999999999997</c:v>
              </c:pt>
              <c:pt idx="5507">
                <c:v>0.55079999999999996</c:v>
              </c:pt>
              <c:pt idx="5508">
                <c:v>0.55089999999999995</c:v>
              </c:pt>
              <c:pt idx="5509">
                <c:v>0.55100000000000005</c:v>
              </c:pt>
              <c:pt idx="5510">
                <c:v>0.55110000000000003</c:v>
              </c:pt>
              <c:pt idx="5511">
                <c:v>0.55120000000000002</c:v>
              </c:pt>
              <c:pt idx="5512">
                <c:v>0.55130000000000001</c:v>
              </c:pt>
              <c:pt idx="5513">
                <c:v>0.5514</c:v>
              </c:pt>
              <c:pt idx="5514">
                <c:v>0.55149999999999999</c:v>
              </c:pt>
              <c:pt idx="5515">
                <c:v>0.55159999999999998</c:v>
              </c:pt>
              <c:pt idx="5516">
                <c:v>0.55169999999999997</c:v>
              </c:pt>
              <c:pt idx="5517">
                <c:v>0.55179999999999996</c:v>
              </c:pt>
              <c:pt idx="5518">
                <c:v>0.55189999999999995</c:v>
              </c:pt>
              <c:pt idx="5519">
                <c:v>0.55200000000000005</c:v>
              </c:pt>
              <c:pt idx="5520">
                <c:v>0.55210000000000004</c:v>
              </c:pt>
              <c:pt idx="5521">
                <c:v>0.55220000000000002</c:v>
              </c:pt>
              <c:pt idx="5522">
                <c:v>0.55230000000000001</c:v>
              </c:pt>
              <c:pt idx="5523">
                <c:v>0.5524</c:v>
              </c:pt>
              <c:pt idx="5524">
                <c:v>0.55249999999999999</c:v>
              </c:pt>
              <c:pt idx="5525">
                <c:v>0.55259999999999998</c:v>
              </c:pt>
              <c:pt idx="5526">
                <c:v>0.55269999999999997</c:v>
              </c:pt>
              <c:pt idx="5527">
                <c:v>0.55279999999999996</c:v>
              </c:pt>
              <c:pt idx="5528">
                <c:v>0.55289999999999995</c:v>
              </c:pt>
              <c:pt idx="5529">
                <c:v>0.55300000000000005</c:v>
              </c:pt>
              <c:pt idx="5530">
                <c:v>0.55310000000000004</c:v>
              </c:pt>
              <c:pt idx="5531">
                <c:v>0.55320000000000003</c:v>
              </c:pt>
              <c:pt idx="5532">
                <c:v>0.55330000000000001</c:v>
              </c:pt>
              <c:pt idx="5533">
                <c:v>0.5534</c:v>
              </c:pt>
              <c:pt idx="5534">
                <c:v>0.55349999999999999</c:v>
              </c:pt>
              <c:pt idx="5535">
                <c:v>0.55359999999999998</c:v>
              </c:pt>
              <c:pt idx="5536">
                <c:v>0.55369999999999997</c:v>
              </c:pt>
              <c:pt idx="5537">
                <c:v>0.55379999999999996</c:v>
              </c:pt>
              <c:pt idx="5538">
                <c:v>0.55389999999999995</c:v>
              </c:pt>
              <c:pt idx="5539">
                <c:v>0.55400000000000005</c:v>
              </c:pt>
              <c:pt idx="5540">
                <c:v>0.55410000000000004</c:v>
              </c:pt>
              <c:pt idx="5541">
                <c:v>0.55420000000000003</c:v>
              </c:pt>
              <c:pt idx="5542">
                <c:v>0.55430000000000001</c:v>
              </c:pt>
              <c:pt idx="5543">
                <c:v>0.5544</c:v>
              </c:pt>
              <c:pt idx="5544">
                <c:v>0.55449999999999999</c:v>
              </c:pt>
              <c:pt idx="5545">
                <c:v>0.55459999999999998</c:v>
              </c:pt>
              <c:pt idx="5546">
                <c:v>0.55469999999999997</c:v>
              </c:pt>
              <c:pt idx="5547">
                <c:v>0.55479999999999996</c:v>
              </c:pt>
              <c:pt idx="5548">
                <c:v>0.55489999999999995</c:v>
              </c:pt>
              <c:pt idx="5549">
                <c:v>0.55500000000000005</c:v>
              </c:pt>
              <c:pt idx="5550">
                <c:v>0.55510000000000004</c:v>
              </c:pt>
              <c:pt idx="5551">
                <c:v>0.55520000000000003</c:v>
              </c:pt>
              <c:pt idx="5552">
                <c:v>0.55530000000000002</c:v>
              </c:pt>
              <c:pt idx="5553">
                <c:v>0.5554</c:v>
              </c:pt>
              <c:pt idx="5554">
                <c:v>0.55549999999999999</c:v>
              </c:pt>
              <c:pt idx="5555">
                <c:v>0.55559999999999998</c:v>
              </c:pt>
              <c:pt idx="5556">
                <c:v>0.55569999999999997</c:v>
              </c:pt>
              <c:pt idx="5557">
                <c:v>0.55579999999999996</c:v>
              </c:pt>
              <c:pt idx="5558">
                <c:v>0.55589999999999995</c:v>
              </c:pt>
              <c:pt idx="5559">
                <c:v>0.55600000000000005</c:v>
              </c:pt>
              <c:pt idx="5560">
                <c:v>0.55610000000000004</c:v>
              </c:pt>
              <c:pt idx="5561">
                <c:v>0.55620000000000003</c:v>
              </c:pt>
              <c:pt idx="5562">
                <c:v>0.55630000000000002</c:v>
              </c:pt>
              <c:pt idx="5563">
                <c:v>0.55640000000000001</c:v>
              </c:pt>
              <c:pt idx="5564">
                <c:v>0.55649999999999999</c:v>
              </c:pt>
              <c:pt idx="5565">
                <c:v>0.55659999999999998</c:v>
              </c:pt>
              <c:pt idx="5566">
                <c:v>0.55669999999999997</c:v>
              </c:pt>
              <c:pt idx="5567">
                <c:v>0.55679999999999996</c:v>
              </c:pt>
              <c:pt idx="5568">
                <c:v>0.55689999999999995</c:v>
              </c:pt>
              <c:pt idx="5569">
                <c:v>0.55700000000000005</c:v>
              </c:pt>
              <c:pt idx="5570">
                <c:v>0.55710000000000004</c:v>
              </c:pt>
              <c:pt idx="5571">
                <c:v>0.55720000000000003</c:v>
              </c:pt>
              <c:pt idx="5572">
                <c:v>0.55730000000000002</c:v>
              </c:pt>
              <c:pt idx="5573">
                <c:v>0.55740000000000001</c:v>
              </c:pt>
              <c:pt idx="5574">
                <c:v>0.5575</c:v>
              </c:pt>
              <c:pt idx="5575">
                <c:v>0.55759999999999998</c:v>
              </c:pt>
              <c:pt idx="5576">
                <c:v>0.55769999999999997</c:v>
              </c:pt>
              <c:pt idx="5577">
                <c:v>0.55779999999999996</c:v>
              </c:pt>
              <c:pt idx="5578">
                <c:v>0.55789999999999995</c:v>
              </c:pt>
              <c:pt idx="5579">
                <c:v>0.55800000000000005</c:v>
              </c:pt>
              <c:pt idx="5580">
                <c:v>0.55810000000000004</c:v>
              </c:pt>
              <c:pt idx="5581">
                <c:v>0.55820000000000003</c:v>
              </c:pt>
              <c:pt idx="5582">
                <c:v>0.55830000000000002</c:v>
              </c:pt>
              <c:pt idx="5583">
                <c:v>0.55840000000000001</c:v>
              </c:pt>
              <c:pt idx="5584">
                <c:v>0.5585</c:v>
              </c:pt>
              <c:pt idx="5585">
                <c:v>0.55859999999999999</c:v>
              </c:pt>
              <c:pt idx="5586">
                <c:v>0.55869999999999997</c:v>
              </c:pt>
              <c:pt idx="5587">
                <c:v>0.55879999999999996</c:v>
              </c:pt>
              <c:pt idx="5588">
                <c:v>0.55889999999999995</c:v>
              </c:pt>
              <c:pt idx="5589">
                <c:v>0.55900000000000005</c:v>
              </c:pt>
              <c:pt idx="5590">
                <c:v>0.55910000000000004</c:v>
              </c:pt>
              <c:pt idx="5591">
                <c:v>0.55920000000000003</c:v>
              </c:pt>
              <c:pt idx="5592">
                <c:v>0.55930000000000002</c:v>
              </c:pt>
              <c:pt idx="5593">
                <c:v>0.55940000000000001</c:v>
              </c:pt>
              <c:pt idx="5594">
                <c:v>0.5595</c:v>
              </c:pt>
              <c:pt idx="5595">
                <c:v>0.55959999999999999</c:v>
              </c:pt>
              <c:pt idx="5596">
                <c:v>0.55969999999999998</c:v>
              </c:pt>
              <c:pt idx="5597">
                <c:v>0.55979999999999996</c:v>
              </c:pt>
              <c:pt idx="5598">
                <c:v>0.55989999999999995</c:v>
              </c:pt>
              <c:pt idx="5599">
                <c:v>0.56000000000000005</c:v>
              </c:pt>
              <c:pt idx="5600">
                <c:v>0.56010000000000004</c:v>
              </c:pt>
              <c:pt idx="5601">
                <c:v>0.56020000000000003</c:v>
              </c:pt>
              <c:pt idx="5602">
                <c:v>0.56030000000000002</c:v>
              </c:pt>
              <c:pt idx="5603">
                <c:v>0.56040000000000001</c:v>
              </c:pt>
              <c:pt idx="5604">
                <c:v>0.5605</c:v>
              </c:pt>
              <c:pt idx="5605">
                <c:v>0.56059999999999999</c:v>
              </c:pt>
              <c:pt idx="5606">
                <c:v>0.56069999999999998</c:v>
              </c:pt>
              <c:pt idx="5607">
                <c:v>0.56079999999999997</c:v>
              </c:pt>
              <c:pt idx="5608">
                <c:v>0.56089999999999995</c:v>
              </c:pt>
              <c:pt idx="5609">
                <c:v>0.56100000000000005</c:v>
              </c:pt>
              <c:pt idx="5610">
                <c:v>0.56110000000000004</c:v>
              </c:pt>
              <c:pt idx="5611">
                <c:v>0.56120000000000003</c:v>
              </c:pt>
              <c:pt idx="5612">
                <c:v>0.56130000000000002</c:v>
              </c:pt>
              <c:pt idx="5613">
                <c:v>0.56140000000000001</c:v>
              </c:pt>
              <c:pt idx="5614">
                <c:v>0.5615</c:v>
              </c:pt>
              <c:pt idx="5615">
                <c:v>0.56159999999999999</c:v>
              </c:pt>
              <c:pt idx="5616">
                <c:v>0.56169999999999998</c:v>
              </c:pt>
              <c:pt idx="5617">
                <c:v>0.56179999999999997</c:v>
              </c:pt>
              <c:pt idx="5618">
                <c:v>0.56189999999999996</c:v>
              </c:pt>
              <c:pt idx="5619">
                <c:v>0.56200000000000006</c:v>
              </c:pt>
              <c:pt idx="5620">
                <c:v>0.56210000000000004</c:v>
              </c:pt>
              <c:pt idx="5621">
                <c:v>0.56220000000000003</c:v>
              </c:pt>
              <c:pt idx="5622">
                <c:v>0.56230000000000002</c:v>
              </c:pt>
              <c:pt idx="5623">
                <c:v>0.56240000000000001</c:v>
              </c:pt>
              <c:pt idx="5624">
                <c:v>0.5625</c:v>
              </c:pt>
              <c:pt idx="5625">
                <c:v>0.56259999999999999</c:v>
              </c:pt>
              <c:pt idx="5626">
                <c:v>0.56269999999999998</c:v>
              </c:pt>
              <c:pt idx="5627">
                <c:v>0.56279999999999997</c:v>
              </c:pt>
              <c:pt idx="5628">
                <c:v>0.56289999999999996</c:v>
              </c:pt>
              <c:pt idx="5629">
                <c:v>0.56299999999999994</c:v>
              </c:pt>
              <c:pt idx="5630">
                <c:v>0.56310000000000004</c:v>
              </c:pt>
              <c:pt idx="5631">
                <c:v>0.56320000000000003</c:v>
              </c:pt>
              <c:pt idx="5632">
                <c:v>0.56330000000000002</c:v>
              </c:pt>
              <c:pt idx="5633">
                <c:v>0.56340000000000001</c:v>
              </c:pt>
              <c:pt idx="5634">
                <c:v>0.5635</c:v>
              </c:pt>
              <c:pt idx="5635">
                <c:v>0.56359999999999999</c:v>
              </c:pt>
              <c:pt idx="5636">
                <c:v>0.56369999999999998</c:v>
              </c:pt>
              <c:pt idx="5637">
                <c:v>0.56379999999999997</c:v>
              </c:pt>
              <c:pt idx="5638">
                <c:v>0.56389999999999996</c:v>
              </c:pt>
              <c:pt idx="5639">
                <c:v>0.56399999999999995</c:v>
              </c:pt>
              <c:pt idx="5640">
                <c:v>0.56410000000000005</c:v>
              </c:pt>
              <c:pt idx="5641">
                <c:v>0.56420000000000003</c:v>
              </c:pt>
              <c:pt idx="5642">
                <c:v>0.56430000000000002</c:v>
              </c:pt>
              <c:pt idx="5643">
                <c:v>0.56440000000000001</c:v>
              </c:pt>
              <c:pt idx="5644">
                <c:v>0.5645</c:v>
              </c:pt>
              <c:pt idx="5645">
                <c:v>0.56459999999999999</c:v>
              </c:pt>
              <c:pt idx="5646">
                <c:v>0.56469999999999998</c:v>
              </c:pt>
              <c:pt idx="5647">
                <c:v>0.56479999999999997</c:v>
              </c:pt>
              <c:pt idx="5648">
                <c:v>0.56489999999999996</c:v>
              </c:pt>
              <c:pt idx="5649">
                <c:v>0.56499999999999995</c:v>
              </c:pt>
              <c:pt idx="5650">
                <c:v>0.56510000000000005</c:v>
              </c:pt>
              <c:pt idx="5651">
                <c:v>0.56520000000000004</c:v>
              </c:pt>
              <c:pt idx="5652">
                <c:v>0.56530000000000002</c:v>
              </c:pt>
              <c:pt idx="5653">
                <c:v>0.56540000000000001</c:v>
              </c:pt>
              <c:pt idx="5654">
                <c:v>0.5655</c:v>
              </c:pt>
              <c:pt idx="5655">
                <c:v>0.56559999999999999</c:v>
              </c:pt>
              <c:pt idx="5656">
                <c:v>0.56569999999999998</c:v>
              </c:pt>
              <c:pt idx="5657">
                <c:v>0.56579999999999997</c:v>
              </c:pt>
              <c:pt idx="5658">
                <c:v>0.56589999999999996</c:v>
              </c:pt>
              <c:pt idx="5659">
                <c:v>0.56599999999999995</c:v>
              </c:pt>
              <c:pt idx="5660">
                <c:v>0.56610000000000005</c:v>
              </c:pt>
              <c:pt idx="5661">
                <c:v>0.56620000000000004</c:v>
              </c:pt>
              <c:pt idx="5662">
                <c:v>0.56630000000000003</c:v>
              </c:pt>
              <c:pt idx="5663">
                <c:v>0.56640000000000001</c:v>
              </c:pt>
              <c:pt idx="5664">
                <c:v>0.5665</c:v>
              </c:pt>
              <c:pt idx="5665">
                <c:v>0.56659999999999999</c:v>
              </c:pt>
              <c:pt idx="5666">
                <c:v>0.56669999999999998</c:v>
              </c:pt>
              <c:pt idx="5667">
                <c:v>0.56679999999999997</c:v>
              </c:pt>
              <c:pt idx="5668">
                <c:v>0.56689999999999996</c:v>
              </c:pt>
              <c:pt idx="5669">
                <c:v>0.56699999999999995</c:v>
              </c:pt>
              <c:pt idx="5670">
                <c:v>0.56710000000000005</c:v>
              </c:pt>
              <c:pt idx="5671">
                <c:v>0.56720000000000004</c:v>
              </c:pt>
              <c:pt idx="5672">
                <c:v>0.56730000000000003</c:v>
              </c:pt>
              <c:pt idx="5673">
                <c:v>0.56740000000000002</c:v>
              </c:pt>
              <c:pt idx="5674">
                <c:v>0.5675</c:v>
              </c:pt>
              <c:pt idx="5675">
                <c:v>0.56759999999999999</c:v>
              </c:pt>
              <c:pt idx="5676">
                <c:v>0.56769999999999998</c:v>
              </c:pt>
              <c:pt idx="5677">
                <c:v>0.56779999999999997</c:v>
              </c:pt>
              <c:pt idx="5678">
                <c:v>0.56789999999999996</c:v>
              </c:pt>
              <c:pt idx="5679">
                <c:v>0.56799999999999995</c:v>
              </c:pt>
              <c:pt idx="5680">
                <c:v>0.56810000000000005</c:v>
              </c:pt>
              <c:pt idx="5681">
                <c:v>0.56820000000000004</c:v>
              </c:pt>
              <c:pt idx="5682">
                <c:v>0.56830000000000003</c:v>
              </c:pt>
              <c:pt idx="5683">
                <c:v>0.56840000000000002</c:v>
              </c:pt>
              <c:pt idx="5684">
                <c:v>0.56850000000000001</c:v>
              </c:pt>
              <c:pt idx="5685">
                <c:v>0.56859999999999999</c:v>
              </c:pt>
              <c:pt idx="5686">
                <c:v>0.56869999999999998</c:v>
              </c:pt>
              <c:pt idx="5687">
                <c:v>0.56879999999999997</c:v>
              </c:pt>
              <c:pt idx="5688">
                <c:v>0.56889999999999996</c:v>
              </c:pt>
              <c:pt idx="5689">
                <c:v>0.56899999999999995</c:v>
              </c:pt>
              <c:pt idx="5690">
                <c:v>0.56910000000000005</c:v>
              </c:pt>
              <c:pt idx="5691">
                <c:v>0.56920000000000004</c:v>
              </c:pt>
              <c:pt idx="5692">
                <c:v>0.56930000000000003</c:v>
              </c:pt>
              <c:pt idx="5693">
                <c:v>0.56940000000000002</c:v>
              </c:pt>
              <c:pt idx="5694">
                <c:v>0.56950000000000001</c:v>
              </c:pt>
              <c:pt idx="5695">
                <c:v>0.5696</c:v>
              </c:pt>
              <c:pt idx="5696">
                <c:v>0.56969999999999998</c:v>
              </c:pt>
              <c:pt idx="5697">
                <c:v>0.56979999999999997</c:v>
              </c:pt>
              <c:pt idx="5698">
                <c:v>0.56989999999999996</c:v>
              </c:pt>
              <c:pt idx="5699">
                <c:v>0.56999999999999995</c:v>
              </c:pt>
              <c:pt idx="5700">
                <c:v>0.57010000000000005</c:v>
              </c:pt>
              <c:pt idx="5701">
                <c:v>0.57020000000000004</c:v>
              </c:pt>
              <c:pt idx="5702">
                <c:v>0.57030000000000003</c:v>
              </c:pt>
              <c:pt idx="5703">
                <c:v>0.57040000000000002</c:v>
              </c:pt>
              <c:pt idx="5704">
                <c:v>0.57050000000000001</c:v>
              </c:pt>
              <c:pt idx="5705">
                <c:v>0.5706</c:v>
              </c:pt>
              <c:pt idx="5706">
                <c:v>0.57069999999999999</c:v>
              </c:pt>
              <c:pt idx="5707">
                <c:v>0.57079999999999997</c:v>
              </c:pt>
              <c:pt idx="5708">
                <c:v>0.57089999999999996</c:v>
              </c:pt>
              <c:pt idx="5709">
                <c:v>0.57099999999999995</c:v>
              </c:pt>
              <c:pt idx="5710">
                <c:v>0.57110000000000005</c:v>
              </c:pt>
              <c:pt idx="5711">
                <c:v>0.57120000000000004</c:v>
              </c:pt>
              <c:pt idx="5712">
                <c:v>0.57130000000000003</c:v>
              </c:pt>
              <c:pt idx="5713">
                <c:v>0.57140000000000002</c:v>
              </c:pt>
              <c:pt idx="5714">
                <c:v>0.57150000000000001</c:v>
              </c:pt>
              <c:pt idx="5715">
                <c:v>0.5716</c:v>
              </c:pt>
              <c:pt idx="5716">
                <c:v>0.57169999999999999</c:v>
              </c:pt>
              <c:pt idx="5717">
                <c:v>0.57179999999999997</c:v>
              </c:pt>
              <c:pt idx="5718">
                <c:v>0.57189999999999996</c:v>
              </c:pt>
              <c:pt idx="5719">
                <c:v>0.57199999999999995</c:v>
              </c:pt>
              <c:pt idx="5720">
                <c:v>0.57210000000000005</c:v>
              </c:pt>
              <c:pt idx="5721">
                <c:v>0.57220000000000004</c:v>
              </c:pt>
              <c:pt idx="5722">
                <c:v>0.57230000000000003</c:v>
              </c:pt>
              <c:pt idx="5723">
                <c:v>0.57240000000000002</c:v>
              </c:pt>
              <c:pt idx="5724">
                <c:v>0.57250000000000001</c:v>
              </c:pt>
              <c:pt idx="5725">
                <c:v>0.5726</c:v>
              </c:pt>
              <c:pt idx="5726">
                <c:v>0.57269999999999999</c:v>
              </c:pt>
              <c:pt idx="5727">
                <c:v>0.57279999999999998</c:v>
              </c:pt>
              <c:pt idx="5728">
                <c:v>0.57289999999999996</c:v>
              </c:pt>
              <c:pt idx="5729">
                <c:v>0.57299999999999995</c:v>
              </c:pt>
              <c:pt idx="5730">
                <c:v>0.57310000000000005</c:v>
              </c:pt>
              <c:pt idx="5731">
                <c:v>0.57320000000000004</c:v>
              </c:pt>
              <c:pt idx="5732">
                <c:v>0.57330000000000003</c:v>
              </c:pt>
              <c:pt idx="5733">
                <c:v>0.57340000000000002</c:v>
              </c:pt>
              <c:pt idx="5734">
                <c:v>0.57350000000000001</c:v>
              </c:pt>
              <c:pt idx="5735">
                <c:v>0.5736</c:v>
              </c:pt>
              <c:pt idx="5736">
                <c:v>0.57369999999999999</c:v>
              </c:pt>
              <c:pt idx="5737">
                <c:v>0.57379999999999998</c:v>
              </c:pt>
              <c:pt idx="5738">
                <c:v>0.57389999999999997</c:v>
              </c:pt>
              <c:pt idx="5739">
                <c:v>0.57399999999999995</c:v>
              </c:pt>
              <c:pt idx="5740">
                <c:v>0.57410000000000005</c:v>
              </c:pt>
              <c:pt idx="5741">
                <c:v>0.57420000000000004</c:v>
              </c:pt>
              <c:pt idx="5742">
                <c:v>0.57430000000000003</c:v>
              </c:pt>
              <c:pt idx="5743">
                <c:v>0.57440000000000002</c:v>
              </c:pt>
              <c:pt idx="5744">
                <c:v>0.57450000000000001</c:v>
              </c:pt>
              <c:pt idx="5745">
                <c:v>0.5746</c:v>
              </c:pt>
              <c:pt idx="5746">
                <c:v>0.57469999999999999</c:v>
              </c:pt>
              <c:pt idx="5747">
                <c:v>0.57479999999999998</c:v>
              </c:pt>
              <c:pt idx="5748">
                <c:v>0.57489999999999997</c:v>
              </c:pt>
              <c:pt idx="5749">
                <c:v>0.57499999999999996</c:v>
              </c:pt>
              <c:pt idx="5750">
                <c:v>0.57509999999999994</c:v>
              </c:pt>
              <c:pt idx="5751">
                <c:v>0.57520000000000004</c:v>
              </c:pt>
              <c:pt idx="5752">
                <c:v>0.57530000000000003</c:v>
              </c:pt>
              <c:pt idx="5753">
                <c:v>0.57540000000000002</c:v>
              </c:pt>
              <c:pt idx="5754">
                <c:v>0.57550000000000001</c:v>
              </c:pt>
              <c:pt idx="5755">
                <c:v>0.5756</c:v>
              </c:pt>
              <c:pt idx="5756">
                <c:v>0.57569999999999999</c:v>
              </c:pt>
              <c:pt idx="5757">
                <c:v>0.57579999999999998</c:v>
              </c:pt>
              <c:pt idx="5758">
                <c:v>0.57589999999999997</c:v>
              </c:pt>
              <c:pt idx="5759">
                <c:v>0.57599999999999996</c:v>
              </c:pt>
              <c:pt idx="5760">
                <c:v>0.57609999999999995</c:v>
              </c:pt>
              <c:pt idx="5761">
                <c:v>0.57620000000000005</c:v>
              </c:pt>
              <c:pt idx="5762">
                <c:v>0.57630000000000003</c:v>
              </c:pt>
              <c:pt idx="5763">
                <c:v>0.57640000000000002</c:v>
              </c:pt>
              <c:pt idx="5764">
                <c:v>0.57650000000000001</c:v>
              </c:pt>
              <c:pt idx="5765">
                <c:v>0.5766</c:v>
              </c:pt>
              <c:pt idx="5766">
                <c:v>0.57669999999999999</c:v>
              </c:pt>
              <c:pt idx="5767">
                <c:v>0.57679999999999998</c:v>
              </c:pt>
              <c:pt idx="5768">
                <c:v>0.57689999999999997</c:v>
              </c:pt>
              <c:pt idx="5769">
                <c:v>0.57699999999999996</c:v>
              </c:pt>
              <c:pt idx="5770">
                <c:v>0.57709999999999995</c:v>
              </c:pt>
              <c:pt idx="5771">
                <c:v>0.57720000000000005</c:v>
              </c:pt>
              <c:pt idx="5772">
                <c:v>0.57730000000000004</c:v>
              </c:pt>
              <c:pt idx="5773">
                <c:v>0.57740000000000002</c:v>
              </c:pt>
              <c:pt idx="5774">
                <c:v>0.57750000000000001</c:v>
              </c:pt>
              <c:pt idx="5775">
                <c:v>0.5776</c:v>
              </c:pt>
              <c:pt idx="5776">
                <c:v>0.57769999999999999</c:v>
              </c:pt>
              <c:pt idx="5777">
                <c:v>0.57779999999999998</c:v>
              </c:pt>
              <c:pt idx="5778">
                <c:v>0.57789999999999997</c:v>
              </c:pt>
              <c:pt idx="5779">
                <c:v>0.57799999999999996</c:v>
              </c:pt>
              <c:pt idx="5780">
                <c:v>0.57809999999999995</c:v>
              </c:pt>
              <c:pt idx="5781">
                <c:v>0.57820000000000005</c:v>
              </c:pt>
              <c:pt idx="5782">
                <c:v>0.57830000000000004</c:v>
              </c:pt>
              <c:pt idx="5783">
                <c:v>0.57840000000000003</c:v>
              </c:pt>
              <c:pt idx="5784">
                <c:v>0.57850000000000001</c:v>
              </c:pt>
              <c:pt idx="5785">
                <c:v>0.5786</c:v>
              </c:pt>
              <c:pt idx="5786">
                <c:v>0.57869999999999999</c:v>
              </c:pt>
              <c:pt idx="5787">
                <c:v>0.57879999999999998</c:v>
              </c:pt>
              <c:pt idx="5788">
                <c:v>0.57889999999999997</c:v>
              </c:pt>
              <c:pt idx="5789">
                <c:v>0.57899999999999996</c:v>
              </c:pt>
              <c:pt idx="5790">
                <c:v>0.57909999999999995</c:v>
              </c:pt>
              <c:pt idx="5791">
                <c:v>0.57920000000000005</c:v>
              </c:pt>
              <c:pt idx="5792">
                <c:v>0.57930000000000004</c:v>
              </c:pt>
              <c:pt idx="5793">
                <c:v>0.57940000000000003</c:v>
              </c:pt>
              <c:pt idx="5794">
                <c:v>0.57950000000000002</c:v>
              </c:pt>
              <c:pt idx="5795">
                <c:v>0.5796</c:v>
              </c:pt>
              <c:pt idx="5796">
                <c:v>0.57969999999999999</c:v>
              </c:pt>
              <c:pt idx="5797">
                <c:v>0.57979999999999998</c:v>
              </c:pt>
              <c:pt idx="5798">
                <c:v>0.57989999999999997</c:v>
              </c:pt>
              <c:pt idx="5799">
                <c:v>0.57999999999999996</c:v>
              </c:pt>
              <c:pt idx="5800">
                <c:v>0.58009999999999995</c:v>
              </c:pt>
              <c:pt idx="5801">
                <c:v>0.58020000000000005</c:v>
              </c:pt>
              <c:pt idx="5802">
                <c:v>0.58030000000000004</c:v>
              </c:pt>
              <c:pt idx="5803">
                <c:v>0.58040000000000003</c:v>
              </c:pt>
              <c:pt idx="5804">
                <c:v>0.58050000000000002</c:v>
              </c:pt>
              <c:pt idx="5805">
                <c:v>0.5806</c:v>
              </c:pt>
              <c:pt idx="5806">
                <c:v>0.58069999999999999</c:v>
              </c:pt>
              <c:pt idx="5807">
                <c:v>0.58079999999999998</c:v>
              </c:pt>
              <c:pt idx="5808">
                <c:v>0.58089999999999997</c:v>
              </c:pt>
              <c:pt idx="5809">
                <c:v>0.58099999999999996</c:v>
              </c:pt>
              <c:pt idx="5810">
                <c:v>0.58109999999999995</c:v>
              </c:pt>
              <c:pt idx="5811">
                <c:v>0.58120000000000005</c:v>
              </c:pt>
              <c:pt idx="5812">
                <c:v>0.58130000000000004</c:v>
              </c:pt>
              <c:pt idx="5813">
                <c:v>0.58140000000000003</c:v>
              </c:pt>
              <c:pt idx="5814">
                <c:v>0.58150000000000002</c:v>
              </c:pt>
              <c:pt idx="5815">
                <c:v>0.58160000000000001</c:v>
              </c:pt>
              <c:pt idx="5816">
                <c:v>0.58169999999999999</c:v>
              </c:pt>
              <c:pt idx="5817">
                <c:v>0.58179999999999998</c:v>
              </c:pt>
              <c:pt idx="5818">
                <c:v>0.58189999999999997</c:v>
              </c:pt>
              <c:pt idx="5819">
                <c:v>0.58199999999999996</c:v>
              </c:pt>
              <c:pt idx="5820">
                <c:v>0.58209999999999995</c:v>
              </c:pt>
              <c:pt idx="5821">
                <c:v>0.58220000000000005</c:v>
              </c:pt>
              <c:pt idx="5822">
                <c:v>0.58230000000000004</c:v>
              </c:pt>
              <c:pt idx="5823">
                <c:v>0.58240000000000003</c:v>
              </c:pt>
              <c:pt idx="5824">
                <c:v>0.58250000000000002</c:v>
              </c:pt>
              <c:pt idx="5825">
                <c:v>0.58260000000000001</c:v>
              </c:pt>
              <c:pt idx="5826">
                <c:v>0.5827</c:v>
              </c:pt>
              <c:pt idx="5827">
                <c:v>0.58279999999999998</c:v>
              </c:pt>
              <c:pt idx="5828">
                <c:v>0.58289999999999997</c:v>
              </c:pt>
              <c:pt idx="5829">
                <c:v>0.58299999999999996</c:v>
              </c:pt>
              <c:pt idx="5830">
                <c:v>0.58309999999999995</c:v>
              </c:pt>
              <c:pt idx="5831">
                <c:v>0.58320000000000005</c:v>
              </c:pt>
              <c:pt idx="5832">
                <c:v>0.58330000000000004</c:v>
              </c:pt>
              <c:pt idx="5833">
                <c:v>0.58340000000000003</c:v>
              </c:pt>
              <c:pt idx="5834">
                <c:v>0.58350000000000002</c:v>
              </c:pt>
              <c:pt idx="5835">
                <c:v>0.58360000000000001</c:v>
              </c:pt>
              <c:pt idx="5836">
                <c:v>0.5837</c:v>
              </c:pt>
              <c:pt idx="5837">
                <c:v>0.58379999999999999</c:v>
              </c:pt>
              <c:pt idx="5838">
                <c:v>0.58389999999999997</c:v>
              </c:pt>
              <c:pt idx="5839">
                <c:v>0.58399999999999996</c:v>
              </c:pt>
              <c:pt idx="5840">
                <c:v>0.58409999999999995</c:v>
              </c:pt>
              <c:pt idx="5841">
                <c:v>0.58420000000000005</c:v>
              </c:pt>
              <c:pt idx="5842">
                <c:v>0.58430000000000004</c:v>
              </c:pt>
              <c:pt idx="5843">
                <c:v>0.58440000000000003</c:v>
              </c:pt>
              <c:pt idx="5844">
                <c:v>0.58450000000000002</c:v>
              </c:pt>
              <c:pt idx="5845">
                <c:v>0.58460000000000001</c:v>
              </c:pt>
              <c:pt idx="5846">
                <c:v>0.5847</c:v>
              </c:pt>
              <c:pt idx="5847">
                <c:v>0.58479999999999999</c:v>
              </c:pt>
              <c:pt idx="5848">
                <c:v>0.58489999999999998</c:v>
              </c:pt>
              <c:pt idx="5849">
                <c:v>0.58499999999999996</c:v>
              </c:pt>
              <c:pt idx="5850">
                <c:v>0.58509999999999995</c:v>
              </c:pt>
              <c:pt idx="5851">
                <c:v>0.58520000000000005</c:v>
              </c:pt>
              <c:pt idx="5852">
                <c:v>0.58530000000000004</c:v>
              </c:pt>
              <c:pt idx="5853">
                <c:v>0.58540000000000003</c:v>
              </c:pt>
              <c:pt idx="5854">
                <c:v>0.58550000000000002</c:v>
              </c:pt>
              <c:pt idx="5855">
                <c:v>0.58560000000000001</c:v>
              </c:pt>
              <c:pt idx="5856">
                <c:v>0.5857</c:v>
              </c:pt>
              <c:pt idx="5857">
                <c:v>0.58579999999999999</c:v>
              </c:pt>
              <c:pt idx="5858">
                <c:v>0.58589999999999998</c:v>
              </c:pt>
              <c:pt idx="5859">
                <c:v>0.58599999999999997</c:v>
              </c:pt>
              <c:pt idx="5860">
                <c:v>0.58609999999999995</c:v>
              </c:pt>
              <c:pt idx="5861">
                <c:v>0.58620000000000005</c:v>
              </c:pt>
              <c:pt idx="5862">
                <c:v>0.58630000000000004</c:v>
              </c:pt>
              <c:pt idx="5863">
                <c:v>0.58640000000000003</c:v>
              </c:pt>
              <c:pt idx="5864">
                <c:v>0.58650000000000002</c:v>
              </c:pt>
              <c:pt idx="5865">
                <c:v>0.58660000000000001</c:v>
              </c:pt>
              <c:pt idx="5866">
                <c:v>0.5867</c:v>
              </c:pt>
              <c:pt idx="5867">
                <c:v>0.58679999999999999</c:v>
              </c:pt>
              <c:pt idx="5868">
                <c:v>0.58689999999999998</c:v>
              </c:pt>
              <c:pt idx="5869">
                <c:v>0.58699999999999997</c:v>
              </c:pt>
              <c:pt idx="5870">
                <c:v>0.58709999999999996</c:v>
              </c:pt>
              <c:pt idx="5871">
                <c:v>0.58720000000000006</c:v>
              </c:pt>
              <c:pt idx="5872">
                <c:v>0.58730000000000004</c:v>
              </c:pt>
              <c:pt idx="5873">
                <c:v>0.58740000000000003</c:v>
              </c:pt>
              <c:pt idx="5874">
                <c:v>0.58750000000000002</c:v>
              </c:pt>
              <c:pt idx="5875">
                <c:v>0.58760000000000001</c:v>
              </c:pt>
              <c:pt idx="5876">
                <c:v>0.5877</c:v>
              </c:pt>
              <c:pt idx="5877">
                <c:v>0.58779999999999999</c:v>
              </c:pt>
              <c:pt idx="5878">
                <c:v>0.58789999999999998</c:v>
              </c:pt>
              <c:pt idx="5879">
                <c:v>0.58799999999999997</c:v>
              </c:pt>
              <c:pt idx="5880">
                <c:v>0.58809999999999996</c:v>
              </c:pt>
              <c:pt idx="5881">
                <c:v>0.58819999999999995</c:v>
              </c:pt>
              <c:pt idx="5882">
                <c:v>0.58830000000000005</c:v>
              </c:pt>
              <c:pt idx="5883">
                <c:v>0.58840000000000003</c:v>
              </c:pt>
              <c:pt idx="5884">
                <c:v>0.58850000000000002</c:v>
              </c:pt>
              <c:pt idx="5885">
                <c:v>0.58860000000000001</c:v>
              </c:pt>
              <c:pt idx="5886">
                <c:v>0.5887</c:v>
              </c:pt>
              <c:pt idx="5887">
                <c:v>0.58879999999999999</c:v>
              </c:pt>
              <c:pt idx="5888">
                <c:v>0.58889999999999998</c:v>
              </c:pt>
              <c:pt idx="5889">
                <c:v>0.58899999999999997</c:v>
              </c:pt>
              <c:pt idx="5890">
                <c:v>0.58909999999999996</c:v>
              </c:pt>
              <c:pt idx="5891">
                <c:v>0.58919999999999995</c:v>
              </c:pt>
              <c:pt idx="5892">
                <c:v>0.58930000000000005</c:v>
              </c:pt>
              <c:pt idx="5893">
                <c:v>0.58940000000000003</c:v>
              </c:pt>
              <c:pt idx="5894">
                <c:v>0.58950000000000002</c:v>
              </c:pt>
              <c:pt idx="5895">
                <c:v>0.58960000000000001</c:v>
              </c:pt>
              <c:pt idx="5896">
                <c:v>0.5897</c:v>
              </c:pt>
              <c:pt idx="5897">
                <c:v>0.58979999999999999</c:v>
              </c:pt>
              <c:pt idx="5898">
                <c:v>0.58989999999999998</c:v>
              </c:pt>
              <c:pt idx="5899">
                <c:v>0.59</c:v>
              </c:pt>
              <c:pt idx="5900">
                <c:v>0.59009999999999996</c:v>
              </c:pt>
              <c:pt idx="5901">
                <c:v>0.59019999999999995</c:v>
              </c:pt>
              <c:pt idx="5902">
                <c:v>0.59030000000000005</c:v>
              </c:pt>
              <c:pt idx="5903">
                <c:v>0.59040000000000004</c:v>
              </c:pt>
              <c:pt idx="5904">
                <c:v>0.59050000000000002</c:v>
              </c:pt>
              <c:pt idx="5905">
                <c:v>0.59060000000000001</c:v>
              </c:pt>
              <c:pt idx="5906">
                <c:v>0.5907</c:v>
              </c:pt>
              <c:pt idx="5907">
                <c:v>0.59079999999999999</c:v>
              </c:pt>
              <c:pt idx="5908">
                <c:v>0.59089999999999998</c:v>
              </c:pt>
              <c:pt idx="5909">
                <c:v>0.59099999999999997</c:v>
              </c:pt>
              <c:pt idx="5910">
                <c:v>0.59109999999999996</c:v>
              </c:pt>
              <c:pt idx="5911">
                <c:v>0.59119999999999995</c:v>
              </c:pt>
              <c:pt idx="5912">
                <c:v>0.59130000000000005</c:v>
              </c:pt>
              <c:pt idx="5913">
                <c:v>0.59140000000000004</c:v>
              </c:pt>
              <c:pt idx="5914">
                <c:v>0.59150000000000003</c:v>
              </c:pt>
              <c:pt idx="5915">
                <c:v>0.59160000000000001</c:v>
              </c:pt>
              <c:pt idx="5916">
                <c:v>0.5917</c:v>
              </c:pt>
              <c:pt idx="5917">
                <c:v>0.59179999999999999</c:v>
              </c:pt>
              <c:pt idx="5918">
                <c:v>0.59189999999999998</c:v>
              </c:pt>
              <c:pt idx="5919">
                <c:v>0.59199999999999997</c:v>
              </c:pt>
              <c:pt idx="5920">
                <c:v>0.59209999999999996</c:v>
              </c:pt>
              <c:pt idx="5921">
                <c:v>0.59219999999999995</c:v>
              </c:pt>
              <c:pt idx="5922">
                <c:v>0.59230000000000005</c:v>
              </c:pt>
              <c:pt idx="5923">
                <c:v>0.59240000000000004</c:v>
              </c:pt>
              <c:pt idx="5924">
                <c:v>0.59250000000000003</c:v>
              </c:pt>
              <c:pt idx="5925">
                <c:v>0.59260000000000002</c:v>
              </c:pt>
              <c:pt idx="5926">
                <c:v>0.5927</c:v>
              </c:pt>
              <c:pt idx="5927">
                <c:v>0.59279999999999999</c:v>
              </c:pt>
              <c:pt idx="5928">
                <c:v>0.59289999999999998</c:v>
              </c:pt>
              <c:pt idx="5929">
                <c:v>0.59299999999999997</c:v>
              </c:pt>
              <c:pt idx="5930">
                <c:v>0.59309999999999996</c:v>
              </c:pt>
              <c:pt idx="5931">
                <c:v>0.59319999999999995</c:v>
              </c:pt>
              <c:pt idx="5932">
                <c:v>0.59330000000000005</c:v>
              </c:pt>
              <c:pt idx="5933">
                <c:v>0.59340000000000004</c:v>
              </c:pt>
              <c:pt idx="5934">
                <c:v>0.59350000000000003</c:v>
              </c:pt>
              <c:pt idx="5935">
                <c:v>0.59360000000000002</c:v>
              </c:pt>
              <c:pt idx="5936">
                <c:v>0.59370000000000001</c:v>
              </c:pt>
              <c:pt idx="5937">
                <c:v>0.59379999999999999</c:v>
              </c:pt>
              <c:pt idx="5938">
                <c:v>0.59389999999999998</c:v>
              </c:pt>
              <c:pt idx="5939">
                <c:v>0.59399999999999997</c:v>
              </c:pt>
              <c:pt idx="5940">
                <c:v>0.59409999999999996</c:v>
              </c:pt>
              <c:pt idx="5941">
                <c:v>0.59419999999999995</c:v>
              </c:pt>
              <c:pt idx="5942">
                <c:v>0.59430000000000005</c:v>
              </c:pt>
              <c:pt idx="5943">
                <c:v>0.59440000000000004</c:v>
              </c:pt>
              <c:pt idx="5944">
                <c:v>0.59450000000000003</c:v>
              </c:pt>
              <c:pt idx="5945">
                <c:v>0.59460000000000002</c:v>
              </c:pt>
              <c:pt idx="5946">
                <c:v>0.59470000000000001</c:v>
              </c:pt>
              <c:pt idx="5947">
                <c:v>0.5948</c:v>
              </c:pt>
              <c:pt idx="5948">
                <c:v>0.59489999999999998</c:v>
              </c:pt>
              <c:pt idx="5949">
                <c:v>0.59499999999999997</c:v>
              </c:pt>
              <c:pt idx="5950">
                <c:v>0.59509999999999996</c:v>
              </c:pt>
              <c:pt idx="5951">
                <c:v>0.59519999999999995</c:v>
              </c:pt>
              <c:pt idx="5952">
                <c:v>0.59530000000000005</c:v>
              </c:pt>
              <c:pt idx="5953">
                <c:v>0.59540000000000004</c:v>
              </c:pt>
              <c:pt idx="5954">
                <c:v>0.59550000000000003</c:v>
              </c:pt>
              <c:pt idx="5955">
                <c:v>0.59560000000000002</c:v>
              </c:pt>
              <c:pt idx="5956">
                <c:v>0.59570000000000001</c:v>
              </c:pt>
              <c:pt idx="5957">
                <c:v>0.5958</c:v>
              </c:pt>
              <c:pt idx="5958">
                <c:v>0.59589999999999999</c:v>
              </c:pt>
              <c:pt idx="5959">
                <c:v>0.59599999999999997</c:v>
              </c:pt>
              <c:pt idx="5960">
                <c:v>0.59609999999999996</c:v>
              </c:pt>
              <c:pt idx="5961">
                <c:v>0.59619999999999995</c:v>
              </c:pt>
              <c:pt idx="5962">
                <c:v>0.59630000000000005</c:v>
              </c:pt>
              <c:pt idx="5963">
                <c:v>0.59640000000000004</c:v>
              </c:pt>
              <c:pt idx="5964">
                <c:v>0.59650000000000003</c:v>
              </c:pt>
              <c:pt idx="5965">
                <c:v>0.59660000000000002</c:v>
              </c:pt>
              <c:pt idx="5966">
                <c:v>0.59670000000000001</c:v>
              </c:pt>
              <c:pt idx="5967">
                <c:v>0.5968</c:v>
              </c:pt>
              <c:pt idx="5968">
                <c:v>0.59689999999999999</c:v>
              </c:pt>
              <c:pt idx="5969">
                <c:v>0.59699999999999998</c:v>
              </c:pt>
              <c:pt idx="5970">
                <c:v>0.59709999999999996</c:v>
              </c:pt>
              <c:pt idx="5971">
                <c:v>0.59719999999999995</c:v>
              </c:pt>
              <c:pt idx="5972">
                <c:v>0.59730000000000005</c:v>
              </c:pt>
              <c:pt idx="5973">
                <c:v>0.59740000000000004</c:v>
              </c:pt>
              <c:pt idx="5974">
                <c:v>0.59750000000000003</c:v>
              </c:pt>
              <c:pt idx="5975">
                <c:v>0.59760000000000002</c:v>
              </c:pt>
              <c:pt idx="5976">
                <c:v>0.59770000000000001</c:v>
              </c:pt>
              <c:pt idx="5977">
                <c:v>0.5978</c:v>
              </c:pt>
              <c:pt idx="5978">
                <c:v>0.59789999999999999</c:v>
              </c:pt>
              <c:pt idx="5979">
                <c:v>0.59799999999999998</c:v>
              </c:pt>
              <c:pt idx="5980">
                <c:v>0.59809999999999997</c:v>
              </c:pt>
              <c:pt idx="5981">
                <c:v>0.59819999999999995</c:v>
              </c:pt>
              <c:pt idx="5982">
                <c:v>0.59830000000000005</c:v>
              </c:pt>
              <c:pt idx="5983">
                <c:v>0.59840000000000004</c:v>
              </c:pt>
              <c:pt idx="5984">
                <c:v>0.59850000000000003</c:v>
              </c:pt>
              <c:pt idx="5985">
                <c:v>0.59860000000000002</c:v>
              </c:pt>
              <c:pt idx="5986">
                <c:v>0.59870000000000001</c:v>
              </c:pt>
              <c:pt idx="5987">
                <c:v>0.5988</c:v>
              </c:pt>
              <c:pt idx="5988">
                <c:v>0.59889999999999999</c:v>
              </c:pt>
              <c:pt idx="5989">
                <c:v>0.59899999999999998</c:v>
              </c:pt>
              <c:pt idx="5990">
                <c:v>0.59909999999999997</c:v>
              </c:pt>
              <c:pt idx="5991">
                <c:v>0.59919999999999995</c:v>
              </c:pt>
              <c:pt idx="5992">
                <c:v>0.59930000000000005</c:v>
              </c:pt>
              <c:pt idx="5993">
                <c:v>0.59940000000000004</c:v>
              </c:pt>
              <c:pt idx="5994">
                <c:v>0.59950000000000003</c:v>
              </c:pt>
              <c:pt idx="5995">
                <c:v>0.59960000000000002</c:v>
              </c:pt>
              <c:pt idx="5996">
                <c:v>0.59970000000000001</c:v>
              </c:pt>
              <c:pt idx="5997">
                <c:v>0.5998</c:v>
              </c:pt>
              <c:pt idx="5998">
                <c:v>0.59989999999999999</c:v>
              </c:pt>
              <c:pt idx="5999">
                <c:v>0.6</c:v>
              </c:pt>
              <c:pt idx="6000">
                <c:v>0.60009999999999997</c:v>
              </c:pt>
              <c:pt idx="6001">
                <c:v>0.60019999999999996</c:v>
              </c:pt>
              <c:pt idx="6002">
                <c:v>0.60029999999999994</c:v>
              </c:pt>
              <c:pt idx="6003">
                <c:v>0.60040000000000004</c:v>
              </c:pt>
              <c:pt idx="6004">
                <c:v>0.60050000000000003</c:v>
              </c:pt>
              <c:pt idx="6005">
                <c:v>0.60060000000000002</c:v>
              </c:pt>
              <c:pt idx="6006">
                <c:v>0.60070000000000001</c:v>
              </c:pt>
              <c:pt idx="6007">
                <c:v>0.6008</c:v>
              </c:pt>
              <c:pt idx="6008">
                <c:v>0.60089999999999999</c:v>
              </c:pt>
              <c:pt idx="6009">
                <c:v>0.60099999999999998</c:v>
              </c:pt>
              <c:pt idx="6010">
                <c:v>0.60109999999999997</c:v>
              </c:pt>
              <c:pt idx="6011">
                <c:v>0.60119999999999996</c:v>
              </c:pt>
              <c:pt idx="6012">
                <c:v>0.60129999999999995</c:v>
              </c:pt>
              <c:pt idx="6013">
                <c:v>0.60140000000000005</c:v>
              </c:pt>
              <c:pt idx="6014">
                <c:v>0.60150000000000003</c:v>
              </c:pt>
              <c:pt idx="6015">
                <c:v>0.60160000000000002</c:v>
              </c:pt>
              <c:pt idx="6016">
                <c:v>0.60170000000000001</c:v>
              </c:pt>
              <c:pt idx="6017">
                <c:v>0.6018</c:v>
              </c:pt>
              <c:pt idx="6018">
                <c:v>0.60189999999999999</c:v>
              </c:pt>
              <c:pt idx="6019">
                <c:v>0.60199999999999998</c:v>
              </c:pt>
              <c:pt idx="6020">
                <c:v>0.60209999999999997</c:v>
              </c:pt>
              <c:pt idx="6021">
                <c:v>0.60219999999999996</c:v>
              </c:pt>
              <c:pt idx="6022">
                <c:v>0.60229999999999995</c:v>
              </c:pt>
              <c:pt idx="6023">
                <c:v>0.60240000000000005</c:v>
              </c:pt>
              <c:pt idx="6024">
                <c:v>0.60250000000000004</c:v>
              </c:pt>
              <c:pt idx="6025">
                <c:v>0.60260000000000002</c:v>
              </c:pt>
              <c:pt idx="6026">
                <c:v>0.60270000000000001</c:v>
              </c:pt>
              <c:pt idx="6027">
                <c:v>0.6028</c:v>
              </c:pt>
              <c:pt idx="6028">
                <c:v>0.60289999999999999</c:v>
              </c:pt>
              <c:pt idx="6029">
                <c:v>0.60299999999999998</c:v>
              </c:pt>
              <c:pt idx="6030">
                <c:v>0.60309999999999997</c:v>
              </c:pt>
              <c:pt idx="6031">
                <c:v>0.60319999999999996</c:v>
              </c:pt>
              <c:pt idx="6032">
                <c:v>0.60329999999999995</c:v>
              </c:pt>
              <c:pt idx="6033">
                <c:v>0.60340000000000005</c:v>
              </c:pt>
              <c:pt idx="6034">
                <c:v>0.60350000000000004</c:v>
              </c:pt>
              <c:pt idx="6035">
                <c:v>0.60360000000000003</c:v>
              </c:pt>
              <c:pt idx="6036">
                <c:v>0.60370000000000001</c:v>
              </c:pt>
              <c:pt idx="6037">
                <c:v>0.6038</c:v>
              </c:pt>
              <c:pt idx="6038">
                <c:v>0.60389999999999999</c:v>
              </c:pt>
              <c:pt idx="6039">
                <c:v>0.60399999999999998</c:v>
              </c:pt>
              <c:pt idx="6040">
                <c:v>0.60409999999999997</c:v>
              </c:pt>
              <c:pt idx="6041">
                <c:v>0.60419999999999996</c:v>
              </c:pt>
              <c:pt idx="6042">
                <c:v>0.60429999999999995</c:v>
              </c:pt>
              <c:pt idx="6043">
                <c:v>0.60440000000000005</c:v>
              </c:pt>
              <c:pt idx="6044">
                <c:v>0.60450000000000004</c:v>
              </c:pt>
              <c:pt idx="6045">
                <c:v>0.60460000000000003</c:v>
              </c:pt>
              <c:pt idx="6046">
                <c:v>0.60470000000000002</c:v>
              </c:pt>
              <c:pt idx="6047">
                <c:v>0.6048</c:v>
              </c:pt>
              <c:pt idx="6048">
                <c:v>0.60489999999999999</c:v>
              </c:pt>
              <c:pt idx="6049">
                <c:v>0.60499999999999998</c:v>
              </c:pt>
              <c:pt idx="6050">
                <c:v>0.60509999999999997</c:v>
              </c:pt>
              <c:pt idx="6051">
                <c:v>0.60519999999999996</c:v>
              </c:pt>
              <c:pt idx="6052">
                <c:v>0.60529999999999995</c:v>
              </c:pt>
              <c:pt idx="6053">
                <c:v>0.60540000000000005</c:v>
              </c:pt>
              <c:pt idx="6054">
                <c:v>0.60550000000000004</c:v>
              </c:pt>
              <c:pt idx="6055">
                <c:v>0.60560000000000003</c:v>
              </c:pt>
              <c:pt idx="6056">
                <c:v>0.60570000000000002</c:v>
              </c:pt>
              <c:pt idx="6057">
                <c:v>0.60580000000000001</c:v>
              </c:pt>
              <c:pt idx="6058">
                <c:v>0.60589999999999999</c:v>
              </c:pt>
              <c:pt idx="6059">
                <c:v>0.60599999999999998</c:v>
              </c:pt>
              <c:pt idx="6060">
                <c:v>0.60609999999999997</c:v>
              </c:pt>
              <c:pt idx="6061">
                <c:v>0.60619999999999996</c:v>
              </c:pt>
              <c:pt idx="6062">
                <c:v>0.60629999999999995</c:v>
              </c:pt>
              <c:pt idx="6063">
                <c:v>0.60640000000000005</c:v>
              </c:pt>
              <c:pt idx="6064">
                <c:v>0.60650000000000004</c:v>
              </c:pt>
              <c:pt idx="6065">
                <c:v>0.60660000000000003</c:v>
              </c:pt>
              <c:pt idx="6066">
                <c:v>0.60670000000000002</c:v>
              </c:pt>
              <c:pt idx="6067">
                <c:v>0.60680000000000001</c:v>
              </c:pt>
              <c:pt idx="6068">
                <c:v>0.6069</c:v>
              </c:pt>
              <c:pt idx="6069">
                <c:v>0.60699999999999998</c:v>
              </c:pt>
              <c:pt idx="6070">
                <c:v>0.60709999999999997</c:v>
              </c:pt>
              <c:pt idx="6071">
                <c:v>0.60719999999999996</c:v>
              </c:pt>
              <c:pt idx="6072">
                <c:v>0.60729999999999995</c:v>
              </c:pt>
              <c:pt idx="6073">
                <c:v>0.60740000000000005</c:v>
              </c:pt>
              <c:pt idx="6074">
                <c:v>0.60750000000000004</c:v>
              </c:pt>
              <c:pt idx="6075">
                <c:v>0.60760000000000003</c:v>
              </c:pt>
              <c:pt idx="6076">
                <c:v>0.60770000000000002</c:v>
              </c:pt>
              <c:pt idx="6077">
                <c:v>0.60780000000000001</c:v>
              </c:pt>
              <c:pt idx="6078">
                <c:v>0.6079</c:v>
              </c:pt>
              <c:pt idx="6079">
                <c:v>0.60799999999999998</c:v>
              </c:pt>
              <c:pt idx="6080">
                <c:v>0.60809999999999997</c:v>
              </c:pt>
              <c:pt idx="6081">
                <c:v>0.60819999999999996</c:v>
              </c:pt>
              <c:pt idx="6082">
                <c:v>0.60829999999999995</c:v>
              </c:pt>
              <c:pt idx="6083">
                <c:v>0.60840000000000005</c:v>
              </c:pt>
              <c:pt idx="6084">
                <c:v>0.60850000000000004</c:v>
              </c:pt>
              <c:pt idx="6085">
                <c:v>0.60860000000000003</c:v>
              </c:pt>
              <c:pt idx="6086">
                <c:v>0.60870000000000002</c:v>
              </c:pt>
              <c:pt idx="6087">
                <c:v>0.60880000000000001</c:v>
              </c:pt>
              <c:pt idx="6088">
                <c:v>0.6089</c:v>
              </c:pt>
              <c:pt idx="6089">
                <c:v>0.60899999999999999</c:v>
              </c:pt>
              <c:pt idx="6090">
                <c:v>0.60909999999999997</c:v>
              </c:pt>
              <c:pt idx="6091">
                <c:v>0.60919999999999996</c:v>
              </c:pt>
              <c:pt idx="6092">
                <c:v>0.60929999999999995</c:v>
              </c:pt>
              <c:pt idx="6093">
                <c:v>0.60940000000000005</c:v>
              </c:pt>
              <c:pt idx="6094">
                <c:v>0.60950000000000004</c:v>
              </c:pt>
              <c:pt idx="6095">
                <c:v>0.60960000000000003</c:v>
              </c:pt>
              <c:pt idx="6096">
                <c:v>0.60970000000000002</c:v>
              </c:pt>
              <c:pt idx="6097">
                <c:v>0.60980000000000001</c:v>
              </c:pt>
              <c:pt idx="6098">
                <c:v>0.6099</c:v>
              </c:pt>
              <c:pt idx="6099">
                <c:v>0.61</c:v>
              </c:pt>
              <c:pt idx="6100">
                <c:v>0.61009999999999998</c:v>
              </c:pt>
              <c:pt idx="6101">
                <c:v>0.61019999999999996</c:v>
              </c:pt>
              <c:pt idx="6102">
                <c:v>0.61029999999999995</c:v>
              </c:pt>
              <c:pt idx="6103">
                <c:v>0.61040000000000005</c:v>
              </c:pt>
              <c:pt idx="6104">
                <c:v>0.61050000000000004</c:v>
              </c:pt>
              <c:pt idx="6105">
                <c:v>0.61060000000000003</c:v>
              </c:pt>
              <c:pt idx="6106">
                <c:v>0.61070000000000002</c:v>
              </c:pt>
              <c:pt idx="6107">
                <c:v>0.61080000000000001</c:v>
              </c:pt>
              <c:pt idx="6108">
                <c:v>0.6109</c:v>
              </c:pt>
              <c:pt idx="6109">
                <c:v>0.61099999999999999</c:v>
              </c:pt>
              <c:pt idx="6110">
                <c:v>0.61109999999999998</c:v>
              </c:pt>
              <c:pt idx="6111">
                <c:v>0.61119999999999997</c:v>
              </c:pt>
              <c:pt idx="6112">
                <c:v>0.61129999999999995</c:v>
              </c:pt>
              <c:pt idx="6113">
                <c:v>0.61140000000000005</c:v>
              </c:pt>
              <c:pt idx="6114">
                <c:v>0.61150000000000004</c:v>
              </c:pt>
              <c:pt idx="6115">
                <c:v>0.61160000000000003</c:v>
              </c:pt>
              <c:pt idx="6116">
                <c:v>0.61170000000000002</c:v>
              </c:pt>
              <c:pt idx="6117">
                <c:v>0.61180000000000001</c:v>
              </c:pt>
              <c:pt idx="6118">
                <c:v>0.6119</c:v>
              </c:pt>
              <c:pt idx="6119">
                <c:v>0.61199999999999999</c:v>
              </c:pt>
              <c:pt idx="6120">
                <c:v>0.61209999999999998</c:v>
              </c:pt>
              <c:pt idx="6121">
                <c:v>0.61219999999999997</c:v>
              </c:pt>
              <c:pt idx="6122">
                <c:v>0.61229999999999996</c:v>
              </c:pt>
              <c:pt idx="6123">
                <c:v>0.61240000000000006</c:v>
              </c:pt>
              <c:pt idx="6124">
                <c:v>0.61250000000000004</c:v>
              </c:pt>
              <c:pt idx="6125">
                <c:v>0.61260000000000003</c:v>
              </c:pt>
              <c:pt idx="6126">
                <c:v>0.61270000000000002</c:v>
              </c:pt>
              <c:pt idx="6127">
                <c:v>0.61280000000000001</c:v>
              </c:pt>
              <c:pt idx="6128">
                <c:v>0.6129</c:v>
              </c:pt>
              <c:pt idx="6129">
                <c:v>0.61299999999999999</c:v>
              </c:pt>
              <c:pt idx="6130">
                <c:v>0.61309999999999998</c:v>
              </c:pt>
              <c:pt idx="6131">
                <c:v>0.61319999999999997</c:v>
              </c:pt>
              <c:pt idx="6132">
                <c:v>0.61329999999999996</c:v>
              </c:pt>
              <c:pt idx="6133">
                <c:v>0.61339999999999995</c:v>
              </c:pt>
              <c:pt idx="6134">
                <c:v>0.61350000000000005</c:v>
              </c:pt>
              <c:pt idx="6135">
                <c:v>0.61360000000000003</c:v>
              </c:pt>
              <c:pt idx="6136">
                <c:v>0.61370000000000002</c:v>
              </c:pt>
              <c:pt idx="6137">
                <c:v>0.61380000000000001</c:v>
              </c:pt>
              <c:pt idx="6138">
                <c:v>0.6139</c:v>
              </c:pt>
              <c:pt idx="6139">
                <c:v>0.61399999999999999</c:v>
              </c:pt>
              <c:pt idx="6140">
                <c:v>0.61409999999999998</c:v>
              </c:pt>
              <c:pt idx="6141">
                <c:v>0.61419999999999997</c:v>
              </c:pt>
              <c:pt idx="6142">
                <c:v>0.61429999999999996</c:v>
              </c:pt>
              <c:pt idx="6143">
                <c:v>0.61439999999999995</c:v>
              </c:pt>
              <c:pt idx="6144">
                <c:v>0.61450000000000005</c:v>
              </c:pt>
              <c:pt idx="6145">
                <c:v>0.61460000000000004</c:v>
              </c:pt>
              <c:pt idx="6146">
                <c:v>0.61470000000000002</c:v>
              </c:pt>
              <c:pt idx="6147">
                <c:v>0.61480000000000001</c:v>
              </c:pt>
              <c:pt idx="6148">
                <c:v>0.6149</c:v>
              </c:pt>
              <c:pt idx="6149">
                <c:v>0.61499999999999999</c:v>
              </c:pt>
              <c:pt idx="6150">
                <c:v>0.61509999999999998</c:v>
              </c:pt>
              <c:pt idx="6151">
                <c:v>0.61519999999999997</c:v>
              </c:pt>
              <c:pt idx="6152">
                <c:v>0.61529999999999996</c:v>
              </c:pt>
              <c:pt idx="6153">
                <c:v>0.61539999999999995</c:v>
              </c:pt>
              <c:pt idx="6154">
                <c:v>0.61550000000000005</c:v>
              </c:pt>
              <c:pt idx="6155">
                <c:v>0.61560000000000004</c:v>
              </c:pt>
              <c:pt idx="6156">
                <c:v>0.61570000000000003</c:v>
              </c:pt>
              <c:pt idx="6157">
                <c:v>0.61580000000000001</c:v>
              </c:pt>
              <c:pt idx="6158">
                <c:v>0.6159</c:v>
              </c:pt>
              <c:pt idx="6159">
                <c:v>0.61599999999999999</c:v>
              </c:pt>
              <c:pt idx="6160">
                <c:v>0.61609999999999998</c:v>
              </c:pt>
              <c:pt idx="6161">
                <c:v>0.61619999999999997</c:v>
              </c:pt>
              <c:pt idx="6162">
                <c:v>0.61629999999999996</c:v>
              </c:pt>
              <c:pt idx="6163">
                <c:v>0.61639999999999995</c:v>
              </c:pt>
              <c:pt idx="6164">
                <c:v>0.61650000000000005</c:v>
              </c:pt>
              <c:pt idx="6165">
                <c:v>0.61660000000000004</c:v>
              </c:pt>
              <c:pt idx="6166">
                <c:v>0.61670000000000003</c:v>
              </c:pt>
              <c:pt idx="6167">
                <c:v>0.61680000000000001</c:v>
              </c:pt>
              <c:pt idx="6168">
                <c:v>0.6169</c:v>
              </c:pt>
              <c:pt idx="6169">
                <c:v>0.61699999999999999</c:v>
              </c:pt>
              <c:pt idx="6170">
                <c:v>0.61709999999999998</c:v>
              </c:pt>
              <c:pt idx="6171">
                <c:v>0.61719999999999997</c:v>
              </c:pt>
              <c:pt idx="6172">
                <c:v>0.61729999999999996</c:v>
              </c:pt>
              <c:pt idx="6173">
                <c:v>0.61739999999999995</c:v>
              </c:pt>
              <c:pt idx="6174">
                <c:v>0.61750000000000005</c:v>
              </c:pt>
              <c:pt idx="6175">
                <c:v>0.61760000000000004</c:v>
              </c:pt>
              <c:pt idx="6176">
                <c:v>0.61770000000000003</c:v>
              </c:pt>
              <c:pt idx="6177">
                <c:v>0.61780000000000002</c:v>
              </c:pt>
              <c:pt idx="6178">
                <c:v>0.6179</c:v>
              </c:pt>
              <c:pt idx="6179">
                <c:v>0.61799999999999999</c:v>
              </c:pt>
              <c:pt idx="6180">
                <c:v>0.61809999999999998</c:v>
              </c:pt>
              <c:pt idx="6181">
                <c:v>0.61819999999999997</c:v>
              </c:pt>
              <c:pt idx="6182">
                <c:v>0.61829999999999996</c:v>
              </c:pt>
              <c:pt idx="6183">
                <c:v>0.61839999999999995</c:v>
              </c:pt>
              <c:pt idx="6184">
                <c:v>0.61850000000000005</c:v>
              </c:pt>
              <c:pt idx="6185">
                <c:v>0.61860000000000004</c:v>
              </c:pt>
              <c:pt idx="6186">
                <c:v>0.61870000000000003</c:v>
              </c:pt>
              <c:pt idx="6187">
                <c:v>0.61880000000000002</c:v>
              </c:pt>
              <c:pt idx="6188">
                <c:v>0.61890000000000001</c:v>
              </c:pt>
              <c:pt idx="6189">
                <c:v>0.61899999999999999</c:v>
              </c:pt>
              <c:pt idx="6190">
                <c:v>0.61909999999999998</c:v>
              </c:pt>
              <c:pt idx="6191">
                <c:v>0.61919999999999997</c:v>
              </c:pt>
              <c:pt idx="6192">
                <c:v>0.61929999999999996</c:v>
              </c:pt>
              <c:pt idx="6193">
                <c:v>0.61939999999999995</c:v>
              </c:pt>
              <c:pt idx="6194">
                <c:v>0.61950000000000005</c:v>
              </c:pt>
              <c:pt idx="6195">
                <c:v>0.61960000000000004</c:v>
              </c:pt>
              <c:pt idx="6196">
                <c:v>0.61970000000000003</c:v>
              </c:pt>
              <c:pt idx="6197">
                <c:v>0.61980000000000002</c:v>
              </c:pt>
              <c:pt idx="6198">
                <c:v>0.61990000000000001</c:v>
              </c:pt>
              <c:pt idx="6199">
                <c:v>0.62</c:v>
              </c:pt>
              <c:pt idx="6200">
                <c:v>0.62009999999999998</c:v>
              </c:pt>
              <c:pt idx="6201">
                <c:v>0.62019999999999997</c:v>
              </c:pt>
              <c:pt idx="6202">
                <c:v>0.62029999999999996</c:v>
              </c:pt>
              <c:pt idx="6203">
                <c:v>0.62039999999999995</c:v>
              </c:pt>
              <c:pt idx="6204">
                <c:v>0.62050000000000005</c:v>
              </c:pt>
              <c:pt idx="6205">
                <c:v>0.62060000000000004</c:v>
              </c:pt>
              <c:pt idx="6206">
                <c:v>0.62070000000000003</c:v>
              </c:pt>
              <c:pt idx="6207">
                <c:v>0.62080000000000002</c:v>
              </c:pt>
              <c:pt idx="6208">
                <c:v>0.62090000000000001</c:v>
              </c:pt>
              <c:pt idx="6209">
                <c:v>0.621</c:v>
              </c:pt>
              <c:pt idx="6210">
                <c:v>0.62109999999999999</c:v>
              </c:pt>
              <c:pt idx="6211">
                <c:v>0.62119999999999997</c:v>
              </c:pt>
              <c:pt idx="6212">
                <c:v>0.62129999999999996</c:v>
              </c:pt>
              <c:pt idx="6213">
                <c:v>0.62139999999999995</c:v>
              </c:pt>
              <c:pt idx="6214">
                <c:v>0.62150000000000005</c:v>
              </c:pt>
              <c:pt idx="6215">
                <c:v>0.62160000000000004</c:v>
              </c:pt>
              <c:pt idx="6216">
                <c:v>0.62170000000000003</c:v>
              </c:pt>
              <c:pt idx="6217">
                <c:v>0.62180000000000002</c:v>
              </c:pt>
              <c:pt idx="6218">
                <c:v>0.62190000000000001</c:v>
              </c:pt>
              <c:pt idx="6219">
                <c:v>0.622</c:v>
              </c:pt>
              <c:pt idx="6220">
                <c:v>0.62209999999999999</c:v>
              </c:pt>
              <c:pt idx="6221">
                <c:v>0.62219999999999998</c:v>
              </c:pt>
              <c:pt idx="6222">
                <c:v>0.62229999999999996</c:v>
              </c:pt>
              <c:pt idx="6223">
                <c:v>0.62239999999999995</c:v>
              </c:pt>
              <c:pt idx="6224">
                <c:v>0.62250000000000005</c:v>
              </c:pt>
              <c:pt idx="6225">
                <c:v>0.62260000000000004</c:v>
              </c:pt>
              <c:pt idx="6226">
                <c:v>0.62270000000000003</c:v>
              </c:pt>
              <c:pt idx="6227">
                <c:v>0.62280000000000002</c:v>
              </c:pt>
              <c:pt idx="6228">
                <c:v>0.62290000000000001</c:v>
              </c:pt>
              <c:pt idx="6229">
                <c:v>0.623</c:v>
              </c:pt>
              <c:pt idx="6230">
                <c:v>0.62309999999999999</c:v>
              </c:pt>
              <c:pt idx="6231">
                <c:v>0.62319999999999998</c:v>
              </c:pt>
              <c:pt idx="6232">
                <c:v>0.62329999999999997</c:v>
              </c:pt>
              <c:pt idx="6233">
                <c:v>0.62339999999999995</c:v>
              </c:pt>
              <c:pt idx="6234">
                <c:v>0.62350000000000005</c:v>
              </c:pt>
              <c:pt idx="6235">
                <c:v>0.62360000000000004</c:v>
              </c:pt>
              <c:pt idx="6236">
                <c:v>0.62370000000000003</c:v>
              </c:pt>
              <c:pt idx="6237">
                <c:v>0.62380000000000002</c:v>
              </c:pt>
              <c:pt idx="6238">
                <c:v>0.62390000000000001</c:v>
              </c:pt>
              <c:pt idx="6239">
                <c:v>0.624</c:v>
              </c:pt>
              <c:pt idx="6240">
                <c:v>0.62409999999999999</c:v>
              </c:pt>
              <c:pt idx="6241">
                <c:v>0.62419999999999998</c:v>
              </c:pt>
              <c:pt idx="6242">
                <c:v>0.62429999999999997</c:v>
              </c:pt>
              <c:pt idx="6243">
                <c:v>0.62439999999999996</c:v>
              </c:pt>
              <c:pt idx="6244">
                <c:v>0.62450000000000006</c:v>
              </c:pt>
              <c:pt idx="6245">
                <c:v>0.62460000000000004</c:v>
              </c:pt>
              <c:pt idx="6246">
                <c:v>0.62470000000000003</c:v>
              </c:pt>
              <c:pt idx="6247">
                <c:v>0.62480000000000002</c:v>
              </c:pt>
              <c:pt idx="6248">
                <c:v>0.62490000000000001</c:v>
              </c:pt>
              <c:pt idx="6249">
                <c:v>0.625</c:v>
              </c:pt>
              <c:pt idx="6250">
                <c:v>0.62509999999999999</c:v>
              </c:pt>
              <c:pt idx="6251">
                <c:v>0.62519999999999998</c:v>
              </c:pt>
              <c:pt idx="6252">
                <c:v>0.62529999999999997</c:v>
              </c:pt>
              <c:pt idx="6253">
                <c:v>0.62539999999999996</c:v>
              </c:pt>
              <c:pt idx="6254">
                <c:v>0.62549999999999994</c:v>
              </c:pt>
              <c:pt idx="6255">
                <c:v>0.62560000000000004</c:v>
              </c:pt>
              <c:pt idx="6256">
                <c:v>0.62570000000000003</c:v>
              </c:pt>
              <c:pt idx="6257">
                <c:v>0.62580000000000002</c:v>
              </c:pt>
              <c:pt idx="6258">
                <c:v>0.62590000000000001</c:v>
              </c:pt>
              <c:pt idx="6259">
                <c:v>0.626</c:v>
              </c:pt>
              <c:pt idx="6260">
                <c:v>0.62609999999999999</c:v>
              </c:pt>
              <c:pt idx="6261">
                <c:v>0.62619999999999998</c:v>
              </c:pt>
              <c:pt idx="6262">
                <c:v>0.62629999999999997</c:v>
              </c:pt>
              <c:pt idx="6263">
                <c:v>0.62639999999999996</c:v>
              </c:pt>
              <c:pt idx="6264">
                <c:v>0.62649999999999995</c:v>
              </c:pt>
              <c:pt idx="6265">
                <c:v>0.62660000000000005</c:v>
              </c:pt>
              <c:pt idx="6266">
                <c:v>0.62670000000000003</c:v>
              </c:pt>
              <c:pt idx="6267">
                <c:v>0.62680000000000002</c:v>
              </c:pt>
              <c:pt idx="6268">
                <c:v>0.62690000000000001</c:v>
              </c:pt>
              <c:pt idx="6269">
                <c:v>0.627</c:v>
              </c:pt>
              <c:pt idx="6270">
                <c:v>0.62709999999999999</c:v>
              </c:pt>
              <c:pt idx="6271">
                <c:v>0.62719999999999998</c:v>
              </c:pt>
              <c:pt idx="6272">
                <c:v>0.62729999999999997</c:v>
              </c:pt>
              <c:pt idx="6273">
                <c:v>0.62739999999999996</c:v>
              </c:pt>
              <c:pt idx="6274">
                <c:v>0.62749999999999995</c:v>
              </c:pt>
              <c:pt idx="6275">
                <c:v>0.62760000000000005</c:v>
              </c:pt>
              <c:pt idx="6276">
                <c:v>0.62770000000000004</c:v>
              </c:pt>
              <c:pt idx="6277">
                <c:v>0.62780000000000002</c:v>
              </c:pt>
              <c:pt idx="6278">
                <c:v>0.62790000000000001</c:v>
              </c:pt>
              <c:pt idx="6279">
                <c:v>0.628</c:v>
              </c:pt>
              <c:pt idx="6280">
                <c:v>0.62809999999999999</c:v>
              </c:pt>
              <c:pt idx="6281">
                <c:v>0.62819999999999998</c:v>
              </c:pt>
              <c:pt idx="6282">
                <c:v>0.62829999999999997</c:v>
              </c:pt>
              <c:pt idx="6283">
                <c:v>0.62839999999999996</c:v>
              </c:pt>
              <c:pt idx="6284">
                <c:v>0.62849999999999995</c:v>
              </c:pt>
              <c:pt idx="6285">
                <c:v>0.62860000000000005</c:v>
              </c:pt>
              <c:pt idx="6286">
                <c:v>0.62870000000000004</c:v>
              </c:pt>
              <c:pt idx="6287">
                <c:v>0.62880000000000003</c:v>
              </c:pt>
              <c:pt idx="6288">
                <c:v>0.62890000000000001</c:v>
              </c:pt>
              <c:pt idx="6289">
                <c:v>0.629</c:v>
              </c:pt>
              <c:pt idx="6290">
                <c:v>0.62909999999999999</c:v>
              </c:pt>
              <c:pt idx="6291">
                <c:v>0.62919999999999998</c:v>
              </c:pt>
              <c:pt idx="6292">
                <c:v>0.62929999999999997</c:v>
              </c:pt>
              <c:pt idx="6293">
                <c:v>0.62939999999999996</c:v>
              </c:pt>
              <c:pt idx="6294">
                <c:v>0.62949999999999995</c:v>
              </c:pt>
              <c:pt idx="6295">
                <c:v>0.62960000000000005</c:v>
              </c:pt>
              <c:pt idx="6296">
                <c:v>0.62970000000000004</c:v>
              </c:pt>
              <c:pt idx="6297">
                <c:v>0.62980000000000003</c:v>
              </c:pt>
              <c:pt idx="6298">
                <c:v>0.62990000000000002</c:v>
              </c:pt>
              <c:pt idx="6299">
                <c:v>0.63</c:v>
              </c:pt>
              <c:pt idx="6300">
                <c:v>0.63009999999999999</c:v>
              </c:pt>
              <c:pt idx="6301">
                <c:v>0.63019999999999998</c:v>
              </c:pt>
              <c:pt idx="6302">
                <c:v>0.63029999999999997</c:v>
              </c:pt>
              <c:pt idx="6303">
                <c:v>0.63039999999999996</c:v>
              </c:pt>
              <c:pt idx="6304">
                <c:v>0.63049999999999995</c:v>
              </c:pt>
              <c:pt idx="6305">
                <c:v>0.63060000000000005</c:v>
              </c:pt>
              <c:pt idx="6306">
                <c:v>0.63070000000000004</c:v>
              </c:pt>
              <c:pt idx="6307">
                <c:v>0.63080000000000003</c:v>
              </c:pt>
              <c:pt idx="6308">
                <c:v>0.63090000000000002</c:v>
              </c:pt>
              <c:pt idx="6309">
                <c:v>0.63100000000000001</c:v>
              </c:pt>
              <c:pt idx="6310">
                <c:v>0.63109999999999999</c:v>
              </c:pt>
              <c:pt idx="6311">
                <c:v>0.63119999999999998</c:v>
              </c:pt>
              <c:pt idx="6312">
                <c:v>0.63129999999999997</c:v>
              </c:pt>
              <c:pt idx="6313">
                <c:v>0.63139999999999996</c:v>
              </c:pt>
              <c:pt idx="6314">
                <c:v>0.63149999999999995</c:v>
              </c:pt>
              <c:pt idx="6315">
                <c:v>0.63160000000000005</c:v>
              </c:pt>
              <c:pt idx="6316">
                <c:v>0.63170000000000004</c:v>
              </c:pt>
              <c:pt idx="6317">
                <c:v>0.63180000000000003</c:v>
              </c:pt>
              <c:pt idx="6318">
                <c:v>0.63190000000000002</c:v>
              </c:pt>
              <c:pt idx="6319">
                <c:v>0.63200000000000001</c:v>
              </c:pt>
              <c:pt idx="6320">
                <c:v>0.6321</c:v>
              </c:pt>
              <c:pt idx="6321">
                <c:v>0.63219999999999998</c:v>
              </c:pt>
              <c:pt idx="6322">
                <c:v>0.63229999999999997</c:v>
              </c:pt>
              <c:pt idx="6323">
                <c:v>0.63239999999999996</c:v>
              </c:pt>
              <c:pt idx="6324">
                <c:v>0.63249999999999995</c:v>
              </c:pt>
              <c:pt idx="6325">
                <c:v>0.63260000000000005</c:v>
              </c:pt>
              <c:pt idx="6326">
                <c:v>0.63270000000000004</c:v>
              </c:pt>
              <c:pt idx="6327">
                <c:v>0.63280000000000003</c:v>
              </c:pt>
              <c:pt idx="6328">
                <c:v>0.63290000000000002</c:v>
              </c:pt>
              <c:pt idx="6329">
                <c:v>0.63300000000000001</c:v>
              </c:pt>
              <c:pt idx="6330">
                <c:v>0.6331</c:v>
              </c:pt>
              <c:pt idx="6331">
                <c:v>0.63319999999999999</c:v>
              </c:pt>
              <c:pt idx="6332">
                <c:v>0.63329999999999997</c:v>
              </c:pt>
              <c:pt idx="6333">
                <c:v>0.63339999999999996</c:v>
              </c:pt>
              <c:pt idx="6334">
                <c:v>0.63349999999999995</c:v>
              </c:pt>
              <c:pt idx="6335">
                <c:v>0.63360000000000005</c:v>
              </c:pt>
              <c:pt idx="6336">
                <c:v>0.63370000000000004</c:v>
              </c:pt>
              <c:pt idx="6337">
                <c:v>0.63380000000000003</c:v>
              </c:pt>
              <c:pt idx="6338">
                <c:v>0.63390000000000002</c:v>
              </c:pt>
              <c:pt idx="6339">
                <c:v>0.63400000000000001</c:v>
              </c:pt>
              <c:pt idx="6340">
                <c:v>0.6341</c:v>
              </c:pt>
              <c:pt idx="6341">
                <c:v>0.63419999999999999</c:v>
              </c:pt>
              <c:pt idx="6342">
                <c:v>0.63429999999999997</c:v>
              </c:pt>
              <c:pt idx="6343">
                <c:v>0.63439999999999996</c:v>
              </c:pt>
              <c:pt idx="6344">
                <c:v>0.63449999999999995</c:v>
              </c:pt>
              <c:pt idx="6345">
                <c:v>0.63460000000000005</c:v>
              </c:pt>
              <c:pt idx="6346">
                <c:v>0.63470000000000004</c:v>
              </c:pt>
              <c:pt idx="6347">
                <c:v>0.63480000000000003</c:v>
              </c:pt>
              <c:pt idx="6348">
                <c:v>0.63490000000000002</c:v>
              </c:pt>
              <c:pt idx="6349">
                <c:v>0.63500000000000001</c:v>
              </c:pt>
              <c:pt idx="6350">
                <c:v>0.6351</c:v>
              </c:pt>
              <c:pt idx="6351">
                <c:v>0.63519999999999999</c:v>
              </c:pt>
              <c:pt idx="6352">
                <c:v>0.63529999999999998</c:v>
              </c:pt>
              <c:pt idx="6353">
                <c:v>0.63539999999999996</c:v>
              </c:pt>
              <c:pt idx="6354">
                <c:v>0.63549999999999995</c:v>
              </c:pt>
              <c:pt idx="6355">
                <c:v>0.63560000000000005</c:v>
              </c:pt>
              <c:pt idx="6356">
                <c:v>0.63570000000000004</c:v>
              </c:pt>
              <c:pt idx="6357">
                <c:v>0.63580000000000003</c:v>
              </c:pt>
              <c:pt idx="6358">
                <c:v>0.63590000000000002</c:v>
              </c:pt>
              <c:pt idx="6359">
                <c:v>0.63600000000000001</c:v>
              </c:pt>
              <c:pt idx="6360">
                <c:v>0.6361</c:v>
              </c:pt>
              <c:pt idx="6361">
                <c:v>0.63619999999999999</c:v>
              </c:pt>
              <c:pt idx="6362">
                <c:v>0.63629999999999998</c:v>
              </c:pt>
              <c:pt idx="6363">
                <c:v>0.63639999999999997</c:v>
              </c:pt>
              <c:pt idx="6364">
                <c:v>0.63649999999999995</c:v>
              </c:pt>
              <c:pt idx="6365">
                <c:v>0.63660000000000005</c:v>
              </c:pt>
              <c:pt idx="6366">
                <c:v>0.63670000000000004</c:v>
              </c:pt>
              <c:pt idx="6367">
                <c:v>0.63680000000000003</c:v>
              </c:pt>
              <c:pt idx="6368">
                <c:v>0.63690000000000002</c:v>
              </c:pt>
              <c:pt idx="6369">
                <c:v>0.63700000000000001</c:v>
              </c:pt>
              <c:pt idx="6370">
                <c:v>0.6371</c:v>
              </c:pt>
              <c:pt idx="6371">
                <c:v>0.63719999999999999</c:v>
              </c:pt>
              <c:pt idx="6372">
                <c:v>0.63729999999999998</c:v>
              </c:pt>
              <c:pt idx="6373">
                <c:v>0.63739999999999997</c:v>
              </c:pt>
              <c:pt idx="6374">
                <c:v>0.63749999999999996</c:v>
              </c:pt>
              <c:pt idx="6375">
                <c:v>0.63759999999999994</c:v>
              </c:pt>
              <c:pt idx="6376">
                <c:v>0.63770000000000004</c:v>
              </c:pt>
              <c:pt idx="6377">
                <c:v>0.63780000000000003</c:v>
              </c:pt>
              <c:pt idx="6378">
                <c:v>0.63790000000000002</c:v>
              </c:pt>
              <c:pt idx="6379">
                <c:v>0.63800000000000001</c:v>
              </c:pt>
              <c:pt idx="6380">
                <c:v>0.6381</c:v>
              </c:pt>
              <c:pt idx="6381">
                <c:v>0.63819999999999999</c:v>
              </c:pt>
              <c:pt idx="6382">
                <c:v>0.63829999999999998</c:v>
              </c:pt>
              <c:pt idx="6383">
                <c:v>0.63839999999999997</c:v>
              </c:pt>
              <c:pt idx="6384">
                <c:v>0.63849999999999996</c:v>
              </c:pt>
              <c:pt idx="6385">
                <c:v>0.63859999999999995</c:v>
              </c:pt>
              <c:pt idx="6386">
                <c:v>0.63870000000000005</c:v>
              </c:pt>
              <c:pt idx="6387">
                <c:v>0.63880000000000003</c:v>
              </c:pt>
              <c:pt idx="6388">
                <c:v>0.63890000000000002</c:v>
              </c:pt>
              <c:pt idx="6389">
                <c:v>0.63900000000000001</c:v>
              </c:pt>
              <c:pt idx="6390">
                <c:v>0.6391</c:v>
              </c:pt>
              <c:pt idx="6391">
                <c:v>0.63919999999999999</c:v>
              </c:pt>
              <c:pt idx="6392">
                <c:v>0.63929999999999998</c:v>
              </c:pt>
              <c:pt idx="6393">
                <c:v>0.63939999999999997</c:v>
              </c:pt>
              <c:pt idx="6394">
                <c:v>0.63949999999999996</c:v>
              </c:pt>
              <c:pt idx="6395">
                <c:v>0.63959999999999995</c:v>
              </c:pt>
              <c:pt idx="6396">
                <c:v>0.63970000000000005</c:v>
              </c:pt>
              <c:pt idx="6397">
                <c:v>0.63980000000000004</c:v>
              </c:pt>
              <c:pt idx="6398">
                <c:v>0.63990000000000002</c:v>
              </c:pt>
              <c:pt idx="6399">
                <c:v>0.64</c:v>
              </c:pt>
              <c:pt idx="6400">
                <c:v>0.6401</c:v>
              </c:pt>
              <c:pt idx="6401">
                <c:v>0.64019999999999999</c:v>
              </c:pt>
              <c:pt idx="6402">
                <c:v>0.64029999999999998</c:v>
              </c:pt>
              <c:pt idx="6403">
                <c:v>0.64039999999999997</c:v>
              </c:pt>
              <c:pt idx="6404">
                <c:v>0.64049999999999996</c:v>
              </c:pt>
              <c:pt idx="6405">
                <c:v>0.64059999999999995</c:v>
              </c:pt>
              <c:pt idx="6406">
                <c:v>0.64070000000000005</c:v>
              </c:pt>
              <c:pt idx="6407">
                <c:v>0.64080000000000004</c:v>
              </c:pt>
              <c:pt idx="6408">
                <c:v>0.64090000000000003</c:v>
              </c:pt>
              <c:pt idx="6409">
                <c:v>0.64100000000000001</c:v>
              </c:pt>
              <c:pt idx="6410">
                <c:v>0.6411</c:v>
              </c:pt>
              <c:pt idx="6411">
                <c:v>0.64119999999999999</c:v>
              </c:pt>
              <c:pt idx="6412">
                <c:v>0.64129999999999998</c:v>
              </c:pt>
              <c:pt idx="6413">
                <c:v>0.64139999999999997</c:v>
              </c:pt>
              <c:pt idx="6414">
                <c:v>0.64149999999999996</c:v>
              </c:pt>
              <c:pt idx="6415">
                <c:v>0.64159999999999995</c:v>
              </c:pt>
              <c:pt idx="6416">
                <c:v>0.64170000000000005</c:v>
              </c:pt>
              <c:pt idx="6417">
                <c:v>0.64180000000000004</c:v>
              </c:pt>
              <c:pt idx="6418">
                <c:v>0.64190000000000003</c:v>
              </c:pt>
              <c:pt idx="6419">
                <c:v>0.64200000000000002</c:v>
              </c:pt>
              <c:pt idx="6420">
                <c:v>0.6421</c:v>
              </c:pt>
              <c:pt idx="6421">
                <c:v>0.64219999999999999</c:v>
              </c:pt>
              <c:pt idx="6422">
                <c:v>0.64229999999999998</c:v>
              </c:pt>
              <c:pt idx="6423">
                <c:v>0.64239999999999997</c:v>
              </c:pt>
              <c:pt idx="6424">
                <c:v>0.64249999999999996</c:v>
              </c:pt>
              <c:pt idx="6425">
                <c:v>0.64259999999999995</c:v>
              </c:pt>
              <c:pt idx="6426">
                <c:v>0.64270000000000005</c:v>
              </c:pt>
              <c:pt idx="6427">
                <c:v>0.64280000000000004</c:v>
              </c:pt>
              <c:pt idx="6428">
                <c:v>0.64290000000000003</c:v>
              </c:pt>
              <c:pt idx="6429">
                <c:v>0.64300000000000002</c:v>
              </c:pt>
              <c:pt idx="6430">
                <c:v>0.6431</c:v>
              </c:pt>
              <c:pt idx="6431">
                <c:v>0.64319999999999999</c:v>
              </c:pt>
              <c:pt idx="6432">
                <c:v>0.64329999999999998</c:v>
              </c:pt>
              <c:pt idx="6433">
                <c:v>0.64339999999999997</c:v>
              </c:pt>
              <c:pt idx="6434">
                <c:v>0.64349999999999996</c:v>
              </c:pt>
              <c:pt idx="6435">
                <c:v>0.64359999999999995</c:v>
              </c:pt>
              <c:pt idx="6436">
                <c:v>0.64370000000000005</c:v>
              </c:pt>
              <c:pt idx="6437">
                <c:v>0.64380000000000004</c:v>
              </c:pt>
              <c:pt idx="6438">
                <c:v>0.64390000000000003</c:v>
              </c:pt>
              <c:pt idx="6439">
                <c:v>0.64400000000000002</c:v>
              </c:pt>
              <c:pt idx="6440">
                <c:v>0.64410000000000001</c:v>
              </c:pt>
              <c:pt idx="6441">
                <c:v>0.64419999999999999</c:v>
              </c:pt>
              <c:pt idx="6442">
                <c:v>0.64429999999999998</c:v>
              </c:pt>
              <c:pt idx="6443">
                <c:v>0.64439999999999997</c:v>
              </c:pt>
              <c:pt idx="6444">
                <c:v>0.64449999999999996</c:v>
              </c:pt>
              <c:pt idx="6445">
                <c:v>0.64459999999999995</c:v>
              </c:pt>
              <c:pt idx="6446">
                <c:v>0.64470000000000005</c:v>
              </c:pt>
              <c:pt idx="6447">
                <c:v>0.64480000000000004</c:v>
              </c:pt>
              <c:pt idx="6448">
                <c:v>0.64490000000000003</c:v>
              </c:pt>
              <c:pt idx="6449">
                <c:v>0.64500000000000002</c:v>
              </c:pt>
              <c:pt idx="6450">
                <c:v>0.64510000000000001</c:v>
              </c:pt>
              <c:pt idx="6451">
                <c:v>0.6452</c:v>
              </c:pt>
              <c:pt idx="6452">
                <c:v>0.64529999999999998</c:v>
              </c:pt>
              <c:pt idx="6453">
                <c:v>0.64539999999999997</c:v>
              </c:pt>
              <c:pt idx="6454">
                <c:v>0.64549999999999996</c:v>
              </c:pt>
              <c:pt idx="6455">
                <c:v>0.64559999999999995</c:v>
              </c:pt>
              <c:pt idx="6456">
                <c:v>0.64570000000000005</c:v>
              </c:pt>
              <c:pt idx="6457">
                <c:v>0.64580000000000004</c:v>
              </c:pt>
              <c:pt idx="6458">
                <c:v>0.64590000000000003</c:v>
              </c:pt>
              <c:pt idx="6459">
                <c:v>0.64600000000000002</c:v>
              </c:pt>
              <c:pt idx="6460">
                <c:v>0.64610000000000001</c:v>
              </c:pt>
              <c:pt idx="6461">
                <c:v>0.6462</c:v>
              </c:pt>
              <c:pt idx="6462">
                <c:v>0.64629999999999999</c:v>
              </c:pt>
              <c:pt idx="6463">
                <c:v>0.64639999999999997</c:v>
              </c:pt>
              <c:pt idx="6464">
                <c:v>0.64649999999999996</c:v>
              </c:pt>
              <c:pt idx="6465">
                <c:v>0.64659999999999995</c:v>
              </c:pt>
              <c:pt idx="6466">
                <c:v>0.64670000000000005</c:v>
              </c:pt>
              <c:pt idx="6467">
                <c:v>0.64680000000000004</c:v>
              </c:pt>
              <c:pt idx="6468">
                <c:v>0.64690000000000003</c:v>
              </c:pt>
              <c:pt idx="6469">
                <c:v>0.64700000000000002</c:v>
              </c:pt>
              <c:pt idx="6470">
                <c:v>0.64710000000000001</c:v>
              </c:pt>
              <c:pt idx="6471">
                <c:v>0.6472</c:v>
              </c:pt>
              <c:pt idx="6472">
                <c:v>0.64729999999999999</c:v>
              </c:pt>
              <c:pt idx="6473">
                <c:v>0.64739999999999998</c:v>
              </c:pt>
              <c:pt idx="6474">
                <c:v>0.64749999999999996</c:v>
              </c:pt>
              <c:pt idx="6475">
                <c:v>0.64759999999999995</c:v>
              </c:pt>
              <c:pt idx="6476">
                <c:v>0.64770000000000005</c:v>
              </c:pt>
              <c:pt idx="6477">
                <c:v>0.64780000000000004</c:v>
              </c:pt>
              <c:pt idx="6478">
                <c:v>0.64790000000000003</c:v>
              </c:pt>
              <c:pt idx="6479">
                <c:v>0.64800000000000002</c:v>
              </c:pt>
              <c:pt idx="6480">
                <c:v>0.64810000000000001</c:v>
              </c:pt>
              <c:pt idx="6481">
                <c:v>0.6482</c:v>
              </c:pt>
              <c:pt idx="6482">
                <c:v>0.64829999999999999</c:v>
              </c:pt>
              <c:pt idx="6483">
                <c:v>0.64839999999999998</c:v>
              </c:pt>
              <c:pt idx="6484">
                <c:v>0.64849999999999997</c:v>
              </c:pt>
              <c:pt idx="6485">
                <c:v>0.64859999999999995</c:v>
              </c:pt>
              <c:pt idx="6486">
                <c:v>0.64870000000000005</c:v>
              </c:pt>
              <c:pt idx="6487">
                <c:v>0.64880000000000004</c:v>
              </c:pt>
              <c:pt idx="6488">
                <c:v>0.64890000000000003</c:v>
              </c:pt>
              <c:pt idx="6489">
                <c:v>0.64900000000000002</c:v>
              </c:pt>
              <c:pt idx="6490">
                <c:v>0.64910000000000001</c:v>
              </c:pt>
              <c:pt idx="6491">
                <c:v>0.6492</c:v>
              </c:pt>
              <c:pt idx="6492">
                <c:v>0.64929999999999999</c:v>
              </c:pt>
              <c:pt idx="6493">
                <c:v>0.64939999999999998</c:v>
              </c:pt>
              <c:pt idx="6494">
                <c:v>0.64949999999999997</c:v>
              </c:pt>
              <c:pt idx="6495">
                <c:v>0.64959999999999996</c:v>
              </c:pt>
              <c:pt idx="6496">
                <c:v>0.64970000000000006</c:v>
              </c:pt>
              <c:pt idx="6497">
                <c:v>0.64980000000000004</c:v>
              </c:pt>
              <c:pt idx="6498">
                <c:v>0.64990000000000003</c:v>
              </c:pt>
              <c:pt idx="6499">
                <c:v>0.65</c:v>
              </c:pt>
              <c:pt idx="6500">
                <c:v>0.65010000000000001</c:v>
              </c:pt>
              <c:pt idx="6501">
                <c:v>0.6502</c:v>
              </c:pt>
              <c:pt idx="6502">
                <c:v>0.65029999999999999</c:v>
              </c:pt>
              <c:pt idx="6503">
                <c:v>0.65039999999999998</c:v>
              </c:pt>
              <c:pt idx="6504">
                <c:v>0.65049999999999997</c:v>
              </c:pt>
              <c:pt idx="6505">
                <c:v>0.65059999999999996</c:v>
              </c:pt>
              <c:pt idx="6506">
                <c:v>0.65069999999999995</c:v>
              </c:pt>
              <c:pt idx="6507">
                <c:v>0.65080000000000005</c:v>
              </c:pt>
              <c:pt idx="6508">
                <c:v>0.65090000000000003</c:v>
              </c:pt>
              <c:pt idx="6509">
                <c:v>0.65100000000000002</c:v>
              </c:pt>
              <c:pt idx="6510">
                <c:v>0.65110000000000001</c:v>
              </c:pt>
              <c:pt idx="6511">
                <c:v>0.6512</c:v>
              </c:pt>
              <c:pt idx="6512">
                <c:v>0.65129999999999999</c:v>
              </c:pt>
              <c:pt idx="6513">
                <c:v>0.65139999999999998</c:v>
              </c:pt>
              <c:pt idx="6514">
                <c:v>0.65149999999999997</c:v>
              </c:pt>
              <c:pt idx="6515">
                <c:v>0.65159999999999996</c:v>
              </c:pt>
              <c:pt idx="6516">
                <c:v>0.65169999999999995</c:v>
              </c:pt>
              <c:pt idx="6517">
                <c:v>0.65180000000000005</c:v>
              </c:pt>
              <c:pt idx="6518">
                <c:v>0.65190000000000003</c:v>
              </c:pt>
              <c:pt idx="6519">
                <c:v>0.65200000000000002</c:v>
              </c:pt>
              <c:pt idx="6520">
                <c:v>0.65210000000000001</c:v>
              </c:pt>
              <c:pt idx="6521">
                <c:v>0.6522</c:v>
              </c:pt>
              <c:pt idx="6522">
                <c:v>0.65229999999999999</c:v>
              </c:pt>
              <c:pt idx="6523">
                <c:v>0.65239999999999998</c:v>
              </c:pt>
              <c:pt idx="6524">
                <c:v>0.65249999999999997</c:v>
              </c:pt>
              <c:pt idx="6525">
                <c:v>0.65259999999999996</c:v>
              </c:pt>
              <c:pt idx="6526">
                <c:v>0.65269999999999995</c:v>
              </c:pt>
              <c:pt idx="6527">
                <c:v>0.65280000000000005</c:v>
              </c:pt>
              <c:pt idx="6528">
                <c:v>0.65290000000000004</c:v>
              </c:pt>
              <c:pt idx="6529">
                <c:v>0.65300000000000002</c:v>
              </c:pt>
              <c:pt idx="6530">
                <c:v>0.65310000000000001</c:v>
              </c:pt>
              <c:pt idx="6531">
                <c:v>0.6532</c:v>
              </c:pt>
              <c:pt idx="6532">
                <c:v>0.65329999999999999</c:v>
              </c:pt>
              <c:pt idx="6533">
                <c:v>0.65339999999999998</c:v>
              </c:pt>
              <c:pt idx="6534">
                <c:v>0.65349999999999997</c:v>
              </c:pt>
              <c:pt idx="6535">
                <c:v>0.65359999999999996</c:v>
              </c:pt>
              <c:pt idx="6536">
                <c:v>0.65369999999999995</c:v>
              </c:pt>
              <c:pt idx="6537">
                <c:v>0.65380000000000005</c:v>
              </c:pt>
              <c:pt idx="6538">
                <c:v>0.65390000000000004</c:v>
              </c:pt>
              <c:pt idx="6539">
                <c:v>0.65400000000000003</c:v>
              </c:pt>
              <c:pt idx="6540">
                <c:v>0.65410000000000001</c:v>
              </c:pt>
              <c:pt idx="6541">
                <c:v>0.6542</c:v>
              </c:pt>
              <c:pt idx="6542">
                <c:v>0.65429999999999999</c:v>
              </c:pt>
              <c:pt idx="6543">
                <c:v>0.65439999999999998</c:v>
              </c:pt>
              <c:pt idx="6544">
                <c:v>0.65449999999999997</c:v>
              </c:pt>
              <c:pt idx="6545">
                <c:v>0.65459999999999996</c:v>
              </c:pt>
              <c:pt idx="6546">
                <c:v>0.65469999999999995</c:v>
              </c:pt>
              <c:pt idx="6547">
                <c:v>0.65480000000000005</c:v>
              </c:pt>
              <c:pt idx="6548">
                <c:v>0.65490000000000004</c:v>
              </c:pt>
              <c:pt idx="6549">
                <c:v>0.65500000000000003</c:v>
              </c:pt>
              <c:pt idx="6550">
                <c:v>0.65510000000000002</c:v>
              </c:pt>
              <c:pt idx="6551">
                <c:v>0.6552</c:v>
              </c:pt>
              <c:pt idx="6552">
                <c:v>0.65529999999999999</c:v>
              </c:pt>
              <c:pt idx="6553">
                <c:v>0.65539999999999998</c:v>
              </c:pt>
              <c:pt idx="6554">
                <c:v>0.65549999999999997</c:v>
              </c:pt>
              <c:pt idx="6555">
                <c:v>0.65559999999999996</c:v>
              </c:pt>
              <c:pt idx="6556">
                <c:v>0.65569999999999995</c:v>
              </c:pt>
              <c:pt idx="6557">
                <c:v>0.65580000000000005</c:v>
              </c:pt>
              <c:pt idx="6558">
                <c:v>0.65590000000000004</c:v>
              </c:pt>
              <c:pt idx="6559">
                <c:v>0.65600000000000003</c:v>
              </c:pt>
              <c:pt idx="6560">
                <c:v>0.65610000000000002</c:v>
              </c:pt>
              <c:pt idx="6561">
                <c:v>0.65620000000000001</c:v>
              </c:pt>
              <c:pt idx="6562">
                <c:v>0.65629999999999999</c:v>
              </c:pt>
              <c:pt idx="6563">
                <c:v>0.65639999999999998</c:v>
              </c:pt>
              <c:pt idx="6564">
                <c:v>0.65649999999999997</c:v>
              </c:pt>
              <c:pt idx="6565">
                <c:v>0.65659999999999996</c:v>
              </c:pt>
              <c:pt idx="6566">
                <c:v>0.65669999999999995</c:v>
              </c:pt>
              <c:pt idx="6567">
                <c:v>0.65680000000000005</c:v>
              </c:pt>
              <c:pt idx="6568">
                <c:v>0.65690000000000004</c:v>
              </c:pt>
              <c:pt idx="6569">
                <c:v>0.65700000000000003</c:v>
              </c:pt>
              <c:pt idx="6570">
                <c:v>0.65710000000000002</c:v>
              </c:pt>
              <c:pt idx="6571">
                <c:v>0.65720000000000001</c:v>
              </c:pt>
              <c:pt idx="6572">
                <c:v>0.6573</c:v>
              </c:pt>
              <c:pt idx="6573">
                <c:v>0.65739999999999998</c:v>
              </c:pt>
              <c:pt idx="6574">
                <c:v>0.65749999999999997</c:v>
              </c:pt>
              <c:pt idx="6575">
                <c:v>0.65759999999999996</c:v>
              </c:pt>
              <c:pt idx="6576">
                <c:v>0.65769999999999995</c:v>
              </c:pt>
              <c:pt idx="6577">
                <c:v>0.65780000000000005</c:v>
              </c:pt>
              <c:pt idx="6578">
                <c:v>0.65790000000000004</c:v>
              </c:pt>
              <c:pt idx="6579">
                <c:v>0.65800000000000003</c:v>
              </c:pt>
              <c:pt idx="6580">
                <c:v>0.65810000000000002</c:v>
              </c:pt>
              <c:pt idx="6581">
                <c:v>0.65820000000000001</c:v>
              </c:pt>
              <c:pt idx="6582">
                <c:v>0.6583</c:v>
              </c:pt>
              <c:pt idx="6583">
                <c:v>0.65839999999999999</c:v>
              </c:pt>
              <c:pt idx="6584">
                <c:v>0.65849999999999997</c:v>
              </c:pt>
              <c:pt idx="6585">
                <c:v>0.65859999999999996</c:v>
              </c:pt>
              <c:pt idx="6586">
                <c:v>0.65869999999999995</c:v>
              </c:pt>
              <c:pt idx="6587">
                <c:v>0.65880000000000005</c:v>
              </c:pt>
              <c:pt idx="6588">
                <c:v>0.65890000000000004</c:v>
              </c:pt>
              <c:pt idx="6589">
                <c:v>0.65900000000000003</c:v>
              </c:pt>
              <c:pt idx="6590">
                <c:v>0.65910000000000002</c:v>
              </c:pt>
              <c:pt idx="6591">
                <c:v>0.65920000000000001</c:v>
              </c:pt>
              <c:pt idx="6592">
                <c:v>0.6593</c:v>
              </c:pt>
              <c:pt idx="6593">
                <c:v>0.65939999999999999</c:v>
              </c:pt>
              <c:pt idx="6594">
                <c:v>0.65949999999999998</c:v>
              </c:pt>
              <c:pt idx="6595">
                <c:v>0.65959999999999996</c:v>
              </c:pt>
              <c:pt idx="6596">
                <c:v>0.65969999999999995</c:v>
              </c:pt>
              <c:pt idx="6597">
                <c:v>0.65980000000000005</c:v>
              </c:pt>
              <c:pt idx="6598">
                <c:v>0.65990000000000004</c:v>
              </c:pt>
              <c:pt idx="6599">
                <c:v>0.66</c:v>
              </c:pt>
              <c:pt idx="6600">
                <c:v>0.66010000000000002</c:v>
              </c:pt>
              <c:pt idx="6601">
                <c:v>0.66020000000000001</c:v>
              </c:pt>
              <c:pt idx="6602">
                <c:v>0.6603</c:v>
              </c:pt>
              <c:pt idx="6603">
                <c:v>0.66039999999999999</c:v>
              </c:pt>
              <c:pt idx="6604">
                <c:v>0.66049999999999998</c:v>
              </c:pt>
              <c:pt idx="6605">
                <c:v>0.66059999999999997</c:v>
              </c:pt>
              <c:pt idx="6606">
                <c:v>0.66069999999999995</c:v>
              </c:pt>
              <c:pt idx="6607">
                <c:v>0.66080000000000005</c:v>
              </c:pt>
              <c:pt idx="6608">
                <c:v>0.66090000000000004</c:v>
              </c:pt>
              <c:pt idx="6609">
                <c:v>0.66100000000000003</c:v>
              </c:pt>
              <c:pt idx="6610">
                <c:v>0.66110000000000002</c:v>
              </c:pt>
              <c:pt idx="6611">
                <c:v>0.66120000000000001</c:v>
              </c:pt>
              <c:pt idx="6612">
                <c:v>0.6613</c:v>
              </c:pt>
              <c:pt idx="6613">
                <c:v>0.66139999999999999</c:v>
              </c:pt>
              <c:pt idx="6614">
                <c:v>0.66149999999999998</c:v>
              </c:pt>
              <c:pt idx="6615">
                <c:v>0.66159999999999997</c:v>
              </c:pt>
              <c:pt idx="6616">
                <c:v>0.66169999999999995</c:v>
              </c:pt>
              <c:pt idx="6617">
                <c:v>0.66180000000000005</c:v>
              </c:pt>
              <c:pt idx="6618">
                <c:v>0.66190000000000004</c:v>
              </c:pt>
              <c:pt idx="6619">
                <c:v>0.66200000000000003</c:v>
              </c:pt>
              <c:pt idx="6620">
                <c:v>0.66210000000000002</c:v>
              </c:pt>
              <c:pt idx="6621">
                <c:v>0.66220000000000001</c:v>
              </c:pt>
              <c:pt idx="6622">
                <c:v>0.6623</c:v>
              </c:pt>
              <c:pt idx="6623">
                <c:v>0.66239999999999999</c:v>
              </c:pt>
              <c:pt idx="6624">
                <c:v>0.66249999999999998</c:v>
              </c:pt>
              <c:pt idx="6625">
                <c:v>0.66259999999999997</c:v>
              </c:pt>
              <c:pt idx="6626">
                <c:v>0.66269999999999996</c:v>
              </c:pt>
              <c:pt idx="6627">
                <c:v>0.66279999999999994</c:v>
              </c:pt>
              <c:pt idx="6628">
                <c:v>0.66290000000000004</c:v>
              </c:pt>
              <c:pt idx="6629">
                <c:v>0.66300000000000003</c:v>
              </c:pt>
              <c:pt idx="6630">
                <c:v>0.66310000000000002</c:v>
              </c:pt>
              <c:pt idx="6631">
                <c:v>0.66320000000000001</c:v>
              </c:pt>
              <c:pt idx="6632">
                <c:v>0.6633</c:v>
              </c:pt>
              <c:pt idx="6633">
                <c:v>0.66339999999999999</c:v>
              </c:pt>
              <c:pt idx="6634">
                <c:v>0.66349999999999998</c:v>
              </c:pt>
              <c:pt idx="6635">
                <c:v>0.66359999999999997</c:v>
              </c:pt>
              <c:pt idx="6636">
                <c:v>0.66369999999999996</c:v>
              </c:pt>
              <c:pt idx="6637">
                <c:v>0.66379999999999995</c:v>
              </c:pt>
              <c:pt idx="6638">
                <c:v>0.66390000000000005</c:v>
              </c:pt>
              <c:pt idx="6639">
                <c:v>0.66400000000000003</c:v>
              </c:pt>
              <c:pt idx="6640">
                <c:v>0.66410000000000002</c:v>
              </c:pt>
              <c:pt idx="6641">
                <c:v>0.66420000000000001</c:v>
              </c:pt>
              <c:pt idx="6642">
                <c:v>0.6643</c:v>
              </c:pt>
              <c:pt idx="6643">
                <c:v>0.66439999999999999</c:v>
              </c:pt>
              <c:pt idx="6644">
                <c:v>0.66449999999999998</c:v>
              </c:pt>
              <c:pt idx="6645">
                <c:v>0.66459999999999997</c:v>
              </c:pt>
              <c:pt idx="6646">
                <c:v>0.66469999999999996</c:v>
              </c:pt>
              <c:pt idx="6647">
                <c:v>0.66479999999999995</c:v>
              </c:pt>
              <c:pt idx="6648">
                <c:v>0.66490000000000005</c:v>
              </c:pt>
              <c:pt idx="6649">
                <c:v>0.66500000000000004</c:v>
              </c:pt>
              <c:pt idx="6650">
                <c:v>0.66510000000000002</c:v>
              </c:pt>
              <c:pt idx="6651">
                <c:v>0.66520000000000001</c:v>
              </c:pt>
              <c:pt idx="6652">
                <c:v>0.6653</c:v>
              </c:pt>
              <c:pt idx="6653">
                <c:v>0.66539999999999999</c:v>
              </c:pt>
              <c:pt idx="6654">
                <c:v>0.66549999999999998</c:v>
              </c:pt>
              <c:pt idx="6655">
                <c:v>0.66559999999999997</c:v>
              </c:pt>
              <c:pt idx="6656">
                <c:v>0.66569999999999996</c:v>
              </c:pt>
              <c:pt idx="6657">
                <c:v>0.66579999999999995</c:v>
              </c:pt>
              <c:pt idx="6658">
                <c:v>0.66590000000000005</c:v>
              </c:pt>
              <c:pt idx="6659">
                <c:v>0.66600000000000004</c:v>
              </c:pt>
              <c:pt idx="6660">
                <c:v>0.66610000000000003</c:v>
              </c:pt>
              <c:pt idx="6661">
                <c:v>0.66620000000000001</c:v>
              </c:pt>
              <c:pt idx="6662">
                <c:v>0.6663</c:v>
              </c:pt>
              <c:pt idx="6663">
                <c:v>0.66639999999999999</c:v>
              </c:pt>
              <c:pt idx="6664">
                <c:v>0.66649999999999998</c:v>
              </c:pt>
              <c:pt idx="6665">
                <c:v>0.66659999999999997</c:v>
              </c:pt>
              <c:pt idx="6666">
                <c:v>0.66669999999999996</c:v>
              </c:pt>
              <c:pt idx="6667">
                <c:v>0.66679999999999995</c:v>
              </c:pt>
              <c:pt idx="6668">
                <c:v>0.66690000000000005</c:v>
              </c:pt>
              <c:pt idx="6669">
                <c:v>0.66700000000000004</c:v>
              </c:pt>
              <c:pt idx="6670">
                <c:v>0.66710000000000003</c:v>
              </c:pt>
              <c:pt idx="6671">
                <c:v>0.66720000000000002</c:v>
              </c:pt>
              <c:pt idx="6672">
                <c:v>0.6673</c:v>
              </c:pt>
              <c:pt idx="6673">
                <c:v>0.66739999999999999</c:v>
              </c:pt>
              <c:pt idx="6674">
                <c:v>0.66749999999999998</c:v>
              </c:pt>
              <c:pt idx="6675">
                <c:v>0.66759999999999997</c:v>
              </c:pt>
              <c:pt idx="6676">
                <c:v>0.66769999999999996</c:v>
              </c:pt>
              <c:pt idx="6677">
                <c:v>0.66779999999999995</c:v>
              </c:pt>
              <c:pt idx="6678">
                <c:v>0.66790000000000005</c:v>
              </c:pt>
              <c:pt idx="6679">
                <c:v>0.66800000000000004</c:v>
              </c:pt>
              <c:pt idx="6680">
                <c:v>0.66810000000000003</c:v>
              </c:pt>
              <c:pt idx="6681">
                <c:v>0.66820000000000002</c:v>
              </c:pt>
              <c:pt idx="6682">
                <c:v>0.66830000000000001</c:v>
              </c:pt>
              <c:pt idx="6683">
                <c:v>0.66839999999999999</c:v>
              </c:pt>
              <c:pt idx="6684">
                <c:v>0.66849999999999998</c:v>
              </c:pt>
              <c:pt idx="6685">
                <c:v>0.66859999999999997</c:v>
              </c:pt>
              <c:pt idx="6686">
                <c:v>0.66869999999999996</c:v>
              </c:pt>
              <c:pt idx="6687">
                <c:v>0.66879999999999995</c:v>
              </c:pt>
              <c:pt idx="6688">
                <c:v>0.66890000000000005</c:v>
              </c:pt>
              <c:pt idx="6689">
                <c:v>0.66900000000000004</c:v>
              </c:pt>
              <c:pt idx="6690">
                <c:v>0.66910000000000003</c:v>
              </c:pt>
              <c:pt idx="6691">
                <c:v>0.66920000000000002</c:v>
              </c:pt>
              <c:pt idx="6692">
                <c:v>0.66930000000000001</c:v>
              </c:pt>
              <c:pt idx="6693">
                <c:v>0.6694</c:v>
              </c:pt>
              <c:pt idx="6694">
                <c:v>0.66949999999999998</c:v>
              </c:pt>
              <c:pt idx="6695">
                <c:v>0.66959999999999997</c:v>
              </c:pt>
              <c:pt idx="6696">
                <c:v>0.66969999999999996</c:v>
              </c:pt>
              <c:pt idx="6697">
                <c:v>0.66979999999999995</c:v>
              </c:pt>
              <c:pt idx="6698">
                <c:v>0.66990000000000005</c:v>
              </c:pt>
              <c:pt idx="6699">
                <c:v>0.67</c:v>
              </c:pt>
              <c:pt idx="6700">
                <c:v>0.67010000000000003</c:v>
              </c:pt>
              <c:pt idx="6701">
                <c:v>0.67020000000000002</c:v>
              </c:pt>
              <c:pt idx="6702">
                <c:v>0.67030000000000001</c:v>
              </c:pt>
              <c:pt idx="6703">
                <c:v>0.6704</c:v>
              </c:pt>
              <c:pt idx="6704">
                <c:v>0.67049999999999998</c:v>
              </c:pt>
              <c:pt idx="6705">
                <c:v>0.67059999999999997</c:v>
              </c:pt>
              <c:pt idx="6706">
                <c:v>0.67069999999999996</c:v>
              </c:pt>
              <c:pt idx="6707">
                <c:v>0.67079999999999995</c:v>
              </c:pt>
              <c:pt idx="6708">
                <c:v>0.67090000000000005</c:v>
              </c:pt>
              <c:pt idx="6709">
                <c:v>0.67100000000000004</c:v>
              </c:pt>
              <c:pt idx="6710">
                <c:v>0.67110000000000003</c:v>
              </c:pt>
              <c:pt idx="6711">
                <c:v>0.67120000000000002</c:v>
              </c:pt>
              <c:pt idx="6712">
                <c:v>0.67130000000000001</c:v>
              </c:pt>
              <c:pt idx="6713">
                <c:v>0.6714</c:v>
              </c:pt>
              <c:pt idx="6714">
                <c:v>0.67149999999999999</c:v>
              </c:pt>
              <c:pt idx="6715">
                <c:v>0.67159999999999997</c:v>
              </c:pt>
              <c:pt idx="6716">
                <c:v>0.67169999999999996</c:v>
              </c:pt>
              <c:pt idx="6717">
                <c:v>0.67179999999999995</c:v>
              </c:pt>
              <c:pt idx="6718">
                <c:v>0.67190000000000005</c:v>
              </c:pt>
              <c:pt idx="6719">
                <c:v>0.67200000000000004</c:v>
              </c:pt>
              <c:pt idx="6720">
                <c:v>0.67210000000000003</c:v>
              </c:pt>
              <c:pt idx="6721">
                <c:v>0.67220000000000002</c:v>
              </c:pt>
              <c:pt idx="6722">
                <c:v>0.67230000000000001</c:v>
              </c:pt>
              <c:pt idx="6723">
                <c:v>0.6724</c:v>
              </c:pt>
              <c:pt idx="6724">
                <c:v>0.67249999999999999</c:v>
              </c:pt>
              <c:pt idx="6725">
                <c:v>0.67259999999999998</c:v>
              </c:pt>
              <c:pt idx="6726">
                <c:v>0.67269999999999996</c:v>
              </c:pt>
              <c:pt idx="6727">
                <c:v>0.67279999999999995</c:v>
              </c:pt>
              <c:pt idx="6728">
                <c:v>0.67290000000000005</c:v>
              </c:pt>
              <c:pt idx="6729">
                <c:v>0.67300000000000004</c:v>
              </c:pt>
              <c:pt idx="6730">
                <c:v>0.67310000000000003</c:v>
              </c:pt>
              <c:pt idx="6731">
                <c:v>0.67320000000000002</c:v>
              </c:pt>
              <c:pt idx="6732">
                <c:v>0.67330000000000001</c:v>
              </c:pt>
              <c:pt idx="6733">
                <c:v>0.6734</c:v>
              </c:pt>
              <c:pt idx="6734">
                <c:v>0.67349999999999999</c:v>
              </c:pt>
              <c:pt idx="6735">
                <c:v>0.67359999999999998</c:v>
              </c:pt>
              <c:pt idx="6736">
                <c:v>0.67369999999999997</c:v>
              </c:pt>
              <c:pt idx="6737">
                <c:v>0.67379999999999995</c:v>
              </c:pt>
              <c:pt idx="6738">
                <c:v>0.67390000000000005</c:v>
              </c:pt>
              <c:pt idx="6739">
                <c:v>0.67400000000000004</c:v>
              </c:pt>
              <c:pt idx="6740">
                <c:v>0.67410000000000003</c:v>
              </c:pt>
              <c:pt idx="6741">
                <c:v>0.67420000000000002</c:v>
              </c:pt>
              <c:pt idx="6742">
                <c:v>0.67430000000000001</c:v>
              </c:pt>
              <c:pt idx="6743">
                <c:v>0.6744</c:v>
              </c:pt>
              <c:pt idx="6744">
                <c:v>0.67449999999999999</c:v>
              </c:pt>
              <c:pt idx="6745">
                <c:v>0.67459999999999998</c:v>
              </c:pt>
              <c:pt idx="6746">
                <c:v>0.67469999999999997</c:v>
              </c:pt>
              <c:pt idx="6747">
                <c:v>0.67479999999999996</c:v>
              </c:pt>
              <c:pt idx="6748">
                <c:v>0.67490000000000006</c:v>
              </c:pt>
              <c:pt idx="6749">
                <c:v>0.67500000000000004</c:v>
              </c:pt>
              <c:pt idx="6750">
                <c:v>0.67510000000000003</c:v>
              </c:pt>
              <c:pt idx="6751">
                <c:v>0.67520000000000002</c:v>
              </c:pt>
              <c:pt idx="6752">
                <c:v>0.67530000000000001</c:v>
              </c:pt>
              <c:pt idx="6753">
                <c:v>0.6754</c:v>
              </c:pt>
              <c:pt idx="6754">
                <c:v>0.67549999999999999</c:v>
              </c:pt>
              <c:pt idx="6755">
                <c:v>0.67559999999999998</c:v>
              </c:pt>
              <c:pt idx="6756">
                <c:v>0.67569999999999997</c:v>
              </c:pt>
              <c:pt idx="6757">
                <c:v>0.67579999999999996</c:v>
              </c:pt>
              <c:pt idx="6758">
                <c:v>0.67589999999999995</c:v>
              </c:pt>
              <c:pt idx="6759">
                <c:v>0.67600000000000005</c:v>
              </c:pt>
              <c:pt idx="6760">
                <c:v>0.67610000000000003</c:v>
              </c:pt>
              <c:pt idx="6761">
                <c:v>0.67620000000000002</c:v>
              </c:pt>
              <c:pt idx="6762">
                <c:v>0.67630000000000001</c:v>
              </c:pt>
              <c:pt idx="6763">
                <c:v>0.6764</c:v>
              </c:pt>
              <c:pt idx="6764">
                <c:v>0.67649999999999999</c:v>
              </c:pt>
              <c:pt idx="6765">
                <c:v>0.67659999999999998</c:v>
              </c:pt>
              <c:pt idx="6766">
                <c:v>0.67669999999999997</c:v>
              </c:pt>
              <c:pt idx="6767">
                <c:v>0.67679999999999996</c:v>
              </c:pt>
              <c:pt idx="6768">
                <c:v>0.67689999999999995</c:v>
              </c:pt>
              <c:pt idx="6769">
                <c:v>0.67700000000000005</c:v>
              </c:pt>
              <c:pt idx="6770">
                <c:v>0.67710000000000004</c:v>
              </c:pt>
              <c:pt idx="6771">
                <c:v>0.67720000000000002</c:v>
              </c:pt>
              <c:pt idx="6772">
                <c:v>0.67730000000000001</c:v>
              </c:pt>
              <c:pt idx="6773">
                <c:v>0.6774</c:v>
              </c:pt>
              <c:pt idx="6774">
                <c:v>0.67749999999999999</c:v>
              </c:pt>
              <c:pt idx="6775">
                <c:v>0.67759999999999998</c:v>
              </c:pt>
              <c:pt idx="6776">
                <c:v>0.67769999999999997</c:v>
              </c:pt>
              <c:pt idx="6777">
                <c:v>0.67779999999999996</c:v>
              </c:pt>
              <c:pt idx="6778">
                <c:v>0.67789999999999995</c:v>
              </c:pt>
              <c:pt idx="6779">
                <c:v>0.67800000000000005</c:v>
              </c:pt>
              <c:pt idx="6780">
                <c:v>0.67810000000000004</c:v>
              </c:pt>
              <c:pt idx="6781">
                <c:v>0.67820000000000003</c:v>
              </c:pt>
              <c:pt idx="6782">
                <c:v>0.67830000000000001</c:v>
              </c:pt>
              <c:pt idx="6783">
                <c:v>0.6784</c:v>
              </c:pt>
              <c:pt idx="6784">
                <c:v>0.67849999999999999</c:v>
              </c:pt>
              <c:pt idx="6785">
                <c:v>0.67859999999999998</c:v>
              </c:pt>
              <c:pt idx="6786">
                <c:v>0.67869999999999997</c:v>
              </c:pt>
              <c:pt idx="6787">
                <c:v>0.67879999999999996</c:v>
              </c:pt>
              <c:pt idx="6788">
                <c:v>0.67889999999999995</c:v>
              </c:pt>
              <c:pt idx="6789">
                <c:v>0.67900000000000005</c:v>
              </c:pt>
              <c:pt idx="6790">
                <c:v>0.67910000000000004</c:v>
              </c:pt>
              <c:pt idx="6791">
                <c:v>0.67920000000000003</c:v>
              </c:pt>
              <c:pt idx="6792">
                <c:v>0.67930000000000001</c:v>
              </c:pt>
              <c:pt idx="6793">
                <c:v>0.6794</c:v>
              </c:pt>
              <c:pt idx="6794">
                <c:v>0.67949999999999999</c:v>
              </c:pt>
              <c:pt idx="6795">
                <c:v>0.67959999999999998</c:v>
              </c:pt>
              <c:pt idx="6796">
                <c:v>0.67969999999999997</c:v>
              </c:pt>
              <c:pt idx="6797">
                <c:v>0.67979999999999996</c:v>
              </c:pt>
              <c:pt idx="6798">
                <c:v>0.67989999999999995</c:v>
              </c:pt>
              <c:pt idx="6799">
                <c:v>0.68</c:v>
              </c:pt>
              <c:pt idx="6800">
                <c:v>0.68010000000000004</c:v>
              </c:pt>
              <c:pt idx="6801">
                <c:v>0.68020000000000003</c:v>
              </c:pt>
              <c:pt idx="6802">
                <c:v>0.68030000000000002</c:v>
              </c:pt>
              <c:pt idx="6803">
                <c:v>0.6804</c:v>
              </c:pt>
              <c:pt idx="6804">
                <c:v>0.68049999999999999</c:v>
              </c:pt>
              <c:pt idx="6805">
                <c:v>0.68059999999999998</c:v>
              </c:pt>
              <c:pt idx="6806">
                <c:v>0.68069999999999997</c:v>
              </c:pt>
              <c:pt idx="6807">
                <c:v>0.68079999999999996</c:v>
              </c:pt>
              <c:pt idx="6808">
                <c:v>0.68089999999999995</c:v>
              </c:pt>
              <c:pt idx="6809">
                <c:v>0.68100000000000005</c:v>
              </c:pt>
              <c:pt idx="6810">
                <c:v>0.68110000000000004</c:v>
              </c:pt>
              <c:pt idx="6811">
                <c:v>0.68120000000000003</c:v>
              </c:pt>
              <c:pt idx="6812">
                <c:v>0.68130000000000002</c:v>
              </c:pt>
              <c:pt idx="6813">
                <c:v>0.68140000000000001</c:v>
              </c:pt>
              <c:pt idx="6814">
                <c:v>0.68149999999999999</c:v>
              </c:pt>
              <c:pt idx="6815">
                <c:v>0.68159999999999998</c:v>
              </c:pt>
              <c:pt idx="6816">
                <c:v>0.68169999999999997</c:v>
              </c:pt>
              <c:pt idx="6817">
                <c:v>0.68179999999999996</c:v>
              </c:pt>
              <c:pt idx="6818">
                <c:v>0.68189999999999995</c:v>
              </c:pt>
              <c:pt idx="6819">
                <c:v>0.68200000000000005</c:v>
              </c:pt>
              <c:pt idx="6820">
                <c:v>0.68210000000000004</c:v>
              </c:pt>
              <c:pt idx="6821">
                <c:v>0.68220000000000003</c:v>
              </c:pt>
              <c:pt idx="6822">
                <c:v>0.68230000000000002</c:v>
              </c:pt>
              <c:pt idx="6823">
                <c:v>0.68240000000000001</c:v>
              </c:pt>
              <c:pt idx="6824">
                <c:v>0.6825</c:v>
              </c:pt>
              <c:pt idx="6825">
                <c:v>0.68259999999999998</c:v>
              </c:pt>
              <c:pt idx="6826">
                <c:v>0.68269999999999997</c:v>
              </c:pt>
              <c:pt idx="6827">
                <c:v>0.68279999999999996</c:v>
              </c:pt>
              <c:pt idx="6828">
                <c:v>0.68289999999999995</c:v>
              </c:pt>
              <c:pt idx="6829">
                <c:v>0.68300000000000005</c:v>
              </c:pt>
              <c:pt idx="6830">
                <c:v>0.68310000000000004</c:v>
              </c:pt>
              <c:pt idx="6831">
                <c:v>0.68320000000000003</c:v>
              </c:pt>
              <c:pt idx="6832">
                <c:v>0.68330000000000002</c:v>
              </c:pt>
              <c:pt idx="6833">
                <c:v>0.68340000000000001</c:v>
              </c:pt>
              <c:pt idx="6834">
                <c:v>0.6835</c:v>
              </c:pt>
              <c:pt idx="6835">
                <c:v>0.68359999999999999</c:v>
              </c:pt>
              <c:pt idx="6836">
                <c:v>0.68369999999999997</c:v>
              </c:pt>
              <c:pt idx="6837">
                <c:v>0.68379999999999996</c:v>
              </c:pt>
              <c:pt idx="6838">
                <c:v>0.68389999999999995</c:v>
              </c:pt>
              <c:pt idx="6839">
                <c:v>0.68400000000000005</c:v>
              </c:pt>
              <c:pt idx="6840">
                <c:v>0.68410000000000004</c:v>
              </c:pt>
              <c:pt idx="6841">
                <c:v>0.68420000000000003</c:v>
              </c:pt>
              <c:pt idx="6842">
                <c:v>0.68430000000000002</c:v>
              </c:pt>
              <c:pt idx="6843">
                <c:v>0.68440000000000001</c:v>
              </c:pt>
              <c:pt idx="6844">
                <c:v>0.6845</c:v>
              </c:pt>
              <c:pt idx="6845">
                <c:v>0.68459999999999999</c:v>
              </c:pt>
              <c:pt idx="6846">
                <c:v>0.68469999999999998</c:v>
              </c:pt>
              <c:pt idx="6847">
                <c:v>0.68479999999999996</c:v>
              </c:pt>
              <c:pt idx="6848">
                <c:v>0.68489999999999995</c:v>
              </c:pt>
              <c:pt idx="6849">
                <c:v>0.68500000000000005</c:v>
              </c:pt>
              <c:pt idx="6850">
                <c:v>0.68510000000000004</c:v>
              </c:pt>
              <c:pt idx="6851">
                <c:v>0.68520000000000003</c:v>
              </c:pt>
              <c:pt idx="6852">
                <c:v>0.68530000000000002</c:v>
              </c:pt>
              <c:pt idx="6853">
                <c:v>0.68540000000000001</c:v>
              </c:pt>
              <c:pt idx="6854">
                <c:v>0.6855</c:v>
              </c:pt>
              <c:pt idx="6855">
                <c:v>0.68559999999999999</c:v>
              </c:pt>
              <c:pt idx="6856">
                <c:v>0.68569999999999998</c:v>
              </c:pt>
              <c:pt idx="6857">
                <c:v>0.68579999999999997</c:v>
              </c:pt>
              <c:pt idx="6858">
                <c:v>0.68589999999999995</c:v>
              </c:pt>
              <c:pt idx="6859">
                <c:v>0.68600000000000005</c:v>
              </c:pt>
              <c:pt idx="6860">
                <c:v>0.68610000000000004</c:v>
              </c:pt>
              <c:pt idx="6861">
                <c:v>0.68620000000000003</c:v>
              </c:pt>
              <c:pt idx="6862">
                <c:v>0.68630000000000002</c:v>
              </c:pt>
              <c:pt idx="6863">
                <c:v>0.68640000000000001</c:v>
              </c:pt>
              <c:pt idx="6864">
                <c:v>0.6865</c:v>
              </c:pt>
              <c:pt idx="6865">
                <c:v>0.68659999999999999</c:v>
              </c:pt>
              <c:pt idx="6866">
                <c:v>0.68669999999999998</c:v>
              </c:pt>
              <c:pt idx="6867">
                <c:v>0.68679999999999997</c:v>
              </c:pt>
              <c:pt idx="6868">
                <c:v>0.68689999999999996</c:v>
              </c:pt>
              <c:pt idx="6869">
                <c:v>0.68700000000000006</c:v>
              </c:pt>
              <c:pt idx="6870">
                <c:v>0.68710000000000004</c:v>
              </c:pt>
              <c:pt idx="6871">
                <c:v>0.68720000000000003</c:v>
              </c:pt>
              <c:pt idx="6872">
                <c:v>0.68730000000000002</c:v>
              </c:pt>
              <c:pt idx="6873">
                <c:v>0.68740000000000001</c:v>
              </c:pt>
              <c:pt idx="6874">
                <c:v>0.6875</c:v>
              </c:pt>
              <c:pt idx="6875">
                <c:v>0.68759999999999999</c:v>
              </c:pt>
              <c:pt idx="6876">
                <c:v>0.68769999999999998</c:v>
              </c:pt>
              <c:pt idx="6877">
                <c:v>0.68779999999999997</c:v>
              </c:pt>
              <c:pt idx="6878">
                <c:v>0.68789999999999996</c:v>
              </c:pt>
              <c:pt idx="6879">
                <c:v>0.68799999999999994</c:v>
              </c:pt>
              <c:pt idx="6880">
                <c:v>0.68810000000000004</c:v>
              </c:pt>
              <c:pt idx="6881">
                <c:v>0.68820000000000003</c:v>
              </c:pt>
              <c:pt idx="6882">
                <c:v>0.68830000000000002</c:v>
              </c:pt>
              <c:pt idx="6883">
                <c:v>0.68840000000000001</c:v>
              </c:pt>
              <c:pt idx="6884">
                <c:v>0.6885</c:v>
              </c:pt>
              <c:pt idx="6885">
                <c:v>0.68859999999999999</c:v>
              </c:pt>
              <c:pt idx="6886">
                <c:v>0.68869999999999998</c:v>
              </c:pt>
              <c:pt idx="6887">
                <c:v>0.68879999999999997</c:v>
              </c:pt>
              <c:pt idx="6888">
                <c:v>0.68889999999999996</c:v>
              </c:pt>
              <c:pt idx="6889">
                <c:v>0.68899999999999995</c:v>
              </c:pt>
              <c:pt idx="6890">
                <c:v>0.68910000000000005</c:v>
              </c:pt>
              <c:pt idx="6891">
                <c:v>0.68920000000000003</c:v>
              </c:pt>
              <c:pt idx="6892">
                <c:v>0.68930000000000002</c:v>
              </c:pt>
              <c:pt idx="6893">
                <c:v>0.68940000000000001</c:v>
              </c:pt>
              <c:pt idx="6894">
                <c:v>0.6895</c:v>
              </c:pt>
              <c:pt idx="6895">
                <c:v>0.68959999999999999</c:v>
              </c:pt>
              <c:pt idx="6896">
                <c:v>0.68969999999999998</c:v>
              </c:pt>
              <c:pt idx="6897">
                <c:v>0.68979999999999997</c:v>
              </c:pt>
              <c:pt idx="6898">
                <c:v>0.68989999999999996</c:v>
              </c:pt>
              <c:pt idx="6899">
                <c:v>0.69</c:v>
              </c:pt>
              <c:pt idx="6900">
                <c:v>0.69010000000000005</c:v>
              </c:pt>
              <c:pt idx="6901">
                <c:v>0.69020000000000004</c:v>
              </c:pt>
              <c:pt idx="6902">
                <c:v>0.69030000000000002</c:v>
              </c:pt>
              <c:pt idx="6903">
                <c:v>0.69040000000000001</c:v>
              </c:pt>
              <c:pt idx="6904">
                <c:v>0.6905</c:v>
              </c:pt>
              <c:pt idx="6905">
                <c:v>0.69059999999999999</c:v>
              </c:pt>
              <c:pt idx="6906">
                <c:v>0.69069999999999998</c:v>
              </c:pt>
              <c:pt idx="6907">
                <c:v>0.69079999999999997</c:v>
              </c:pt>
              <c:pt idx="6908">
                <c:v>0.69089999999999996</c:v>
              </c:pt>
              <c:pt idx="6909">
                <c:v>0.69099999999999995</c:v>
              </c:pt>
              <c:pt idx="6910">
                <c:v>0.69110000000000005</c:v>
              </c:pt>
              <c:pt idx="6911">
                <c:v>0.69120000000000004</c:v>
              </c:pt>
              <c:pt idx="6912">
                <c:v>0.69130000000000003</c:v>
              </c:pt>
              <c:pt idx="6913">
                <c:v>0.69140000000000001</c:v>
              </c:pt>
              <c:pt idx="6914">
                <c:v>0.6915</c:v>
              </c:pt>
              <c:pt idx="6915">
                <c:v>0.69159999999999999</c:v>
              </c:pt>
              <c:pt idx="6916">
                <c:v>0.69169999999999998</c:v>
              </c:pt>
              <c:pt idx="6917">
                <c:v>0.69179999999999997</c:v>
              </c:pt>
              <c:pt idx="6918">
                <c:v>0.69189999999999996</c:v>
              </c:pt>
              <c:pt idx="6919">
                <c:v>0.69199999999999995</c:v>
              </c:pt>
              <c:pt idx="6920">
                <c:v>0.69210000000000005</c:v>
              </c:pt>
              <c:pt idx="6921">
                <c:v>0.69220000000000004</c:v>
              </c:pt>
              <c:pt idx="6922">
                <c:v>0.69230000000000003</c:v>
              </c:pt>
              <c:pt idx="6923">
                <c:v>0.69240000000000002</c:v>
              </c:pt>
              <c:pt idx="6924">
                <c:v>0.6925</c:v>
              </c:pt>
              <c:pt idx="6925">
                <c:v>0.69259999999999999</c:v>
              </c:pt>
              <c:pt idx="6926">
                <c:v>0.69269999999999998</c:v>
              </c:pt>
              <c:pt idx="6927">
                <c:v>0.69279999999999997</c:v>
              </c:pt>
              <c:pt idx="6928">
                <c:v>0.69289999999999996</c:v>
              </c:pt>
              <c:pt idx="6929">
                <c:v>0.69299999999999995</c:v>
              </c:pt>
              <c:pt idx="6930">
                <c:v>0.69310000000000005</c:v>
              </c:pt>
              <c:pt idx="6931">
                <c:v>0.69320000000000004</c:v>
              </c:pt>
              <c:pt idx="6932">
                <c:v>0.69330000000000003</c:v>
              </c:pt>
              <c:pt idx="6933">
                <c:v>0.69340000000000002</c:v>
              </c:pt>
              <c:pt idx="6934">
                <c:v>0.69350000000000001</c:v>
              </c:pt>
              <c:pt idx="6935">
                <c:v>0.69359999999999999</c:v>
              </c:pt>
              <c:pt idx="6936">
                <c:v>0.69369999999999998</c:v>
              </c:pt>
              <c:pt idx="6937">
                <c:v>0.69379999999999997</c:v>
              </c:pt>
              <c:pt idx="6938">
                <c:v>0.69389999999999996</c:v>
              </c:pt>
              <c:pt idx="6939">
                <c:v>0.69399999999999995</c:v>
              </c:pt>
              <c:pt idx="6940">
                <c:v>0.69410000000000005</c:v>
              </c:pt>
              <c:pt idx="6941">
                <c:v>0.69420000000000004</c:v>
              </c:pt>
              <c:pt idx="6942">
                <c:v>0.69430000000000003</c:v>
              </c:pt>
              <c:pt idx="6943">
                <c:v>0.69440000000000002</c:v>
              </c:pt>
              <c:pt idx="6944">
                <c:v>0.69450000000000001</c:v>
              </c:pt>
              <c:pt idx="6945">
                <c:v>0.6946</c:v>
              </c:pt>
              <c:pt idx="6946">
                <c:v>0.69469999999999998</c:v>
              </c:pt>
              <c:pt idx="6947">
                <c:v>0.69479999999999997</c:v>
              </c:pt>
              <c:pt idx="6948">
                <c:v>0.69489999999999996</c:v>
              </c:pt>
              <c:pt idx="6949">
                <c:v>0.69499999999999995</c:v>
              </c:pt>
              <c:pt idx="6950">
                <c:v>0.69510000000000005</c:v>
              </c:pt>
              <c:pt idx="6951">
                <c:v>0.69520000000000004</c:v>
              </c:pt>
              <c:pt idx="6952">
                <c:v>0.69530000000000003</c:v>
              </c:pt>
              <c:pt idx="6953">
                <c:v>0.69540000000000002</c:v>
              </c:pt>
              <c:pt idx="6954">
                <c:v>0.69550000000000001</c:v>
              </c:pt>
              <c:pt idx="6955">
                <c:v>0.6956</c:v>
              </c:pt>
              <c:pt idx="6956">
                <c:v>0.69569999999999999</c:v>
              </c:pt>
              <c:pt idx="6957">
                <c:v>0.69579999999999997</c:v>
              </c:pt>
              <c:pt idx="6958">
                <c:v>0.69589999999999996</c:v>
              </c:pt>
              <c:pt idx="6959">
                <c:v>0.69599999999999995</c:v>
              </c:pt>
              <c:pt idx="6960">
                <c:v>0.69610000000000005</c:v>
              </c:pt>
              <c:pt idx="6961">
                <c:v>0.69620000000000004</c:v>
              </c:pt>
              <c:pt idx="6962">
                <c:v>0.69630000000000003</c:v>
              </c:pt>
              <c:pt idx="6963">
                <c:v>0.69640000000000002</c:v>
              </c:pt>
              <c:pt idx="6964">
                <c:v>0.69650000000000001</c:v>
              </c:pt>
              <c:pt idx="6965">
                <c:v>0.6966</c:v>
              </c:pt>
              <c:pt idx="6966">
                <c:v>0.69669999999999999</c:v>
              </c:pt>
              <c:pt idx="6967">
                <c:v>0.69679999999999997</c:v>
              </c:pt>
              <c:pt idx="6968">
                <c:v>0.69689999999999996</c:v>
              </c:pt>
              <c:pt idx="6969">
                <c:v>0.69699999999999995</c:v>
              </c:pt>
              <c:pt idx="6970">
                <c:v>0.69710000000000005</c:v>
              </c:pt>
              <c:pt idx="6971">
                <c:v>0.69720000000000004</c:v>
              </c:pt>
              <c:pt idx="6972">
                <c:v>0.69730000000000003</c:v>
              </c:pt>
              <c:pt idx="6973">
                <c:v>0.69740000000000002</c:v>
              </c:pt>
              <c:pt idx="6974">
                <c:v>0.69750000000000001</c:v>
              </c:pt>
              <c:pt idx="6975">
                <c:v>0.6976</c:v>
              </c:pt>
              <c:pt idx="6976">
                <c:v>0.69769999999999999</c:v>
              </c:pt>
              <c:pt idx="6977">
                <c:v>0.69779999999999998</c:v>
              </c:pt>
              <c:pt idx="6978">
                <c:v>0.69789999999999996</c:v>
              </c:pt>
              <c:pt idx="6979">
                <c:v>0.69799999999999995</c:v>
              </c:pt>
              <c:pt idx="6980">
                <c:v>0.69810000000000005</c:v>
              </c:pt>
              <c:pt idx="6981">
                <c:v>0.69820000000000004</c:v>
              </c:pt>
              <c:pt idx="6982">
                <c:v>0.69830000000000003</c:v>
              </c:pt>
              <c:pt idx="6983">
                <c:v>0.69840000000000002</c:v>
              </c:pt>
              <c:pt idx="6984">
                <c:v>0.69850000000000001</c:v>
              </c:pt>
              <c:pt idx="6985">
                <c:v>0.6986</c:v>
              </c:pt>
              <c:pt idx="6986">
                <c:v>0.69869999999999999</c:v>
              </c:pt>
              <c:pt idx="6987">
                <c:v>0.69879999999999998</c:v>
              </c:pt>
              <c:pt idx="6988">
                <c:v>0.69889999999999997</c:v>
              </c:pt>
              <c:pt idx="6989">
                <c:v>0.69899999999999995</c:v>
              </c:pt>
              <c:pt idx="6990">
                <c:v>0.69910000000000005</c:v>
              </c:pt>
              <c:pt idx="6991">
                <c:v>0.69920000000000004</c:v>
              </c:pt>
              <c:pt idx="6992">
                <c:v>0.69930000000000003</c:v>
              </c:pt>
              <c:pt idx="6993">
                <c:v>0.69940000000000002</c:v>
              </c:pt>
              <c:pt idx="6994">
                <c:v>0.69950000000000001</c:v>
              </c:pt>
              <c:pt idx="6995">
                <c:v>0.6996</c:v>
              </c:pt>
              <c:pt idx="6996">
                <c:v>0.69969999999999999</c:v>
              </c:pt>
              <c:pt idx="6997">
                <c:v>0.69979999999999998</c:v>
              </c:pt>
              <c:pt idx="6998">
                <c:v>0.69989999999999997</c:v>
              </c:pt>
              <c:pt idx="6999">
                <c:v>0.7</c:v>
              </c:pt>
              <c:pt idx="7000">
                <c:v>0.70009999999999994</c:v>
              </c:pt>
              <c:pt idx="7001">
                <c:v>0.70020000000000004</c:v>
              </c:pt>
              <c:pt idx="7002">
                <c:v>0.70030000000000003</c:v>
              </c:pt>
              <c:pt idx="7003">
                <c:v>0.70040000000000002</c:v>
              </c:pt>
              <c:pt idx="7004">
                <c:v>0.70050000000000001</c:v>
              </c:pt>
              <c:pt idx="7005">
                <c:v>0.7006</c:v>
              </c:pt>
              <c:pt idx="7006">
                <c:v>0.70069999999999999</c:v>
              </c:pt>
              <c:pt idx="7007">
                <c:v>0.70079999999999998</c:v>
              </c:pt>
              <c:pt idx="7008">
                <c:v>0.70089999999999997</c:v>
              </c:pt>
              <c:pt idx="7009">
                <c:v>0.70099999999999996</c:v>
              </c:pt>
              <c:pt idx="7010">
                <c:v>0.70109999999999995</c:v>
              </c:pt>
              <c:pt idx="7011">
                <c:v>0.70120000000000005</c:v>
              </c:pt>
              <c:pt idx="7012">
                <c:v>0.70130000000000003</c:v>
              </c:pt>
              <c:pt idx="7013">
                <c:v>0.70140000000000002</c:v>
              </c:pt>
              <c:pt idx="7014">
                <c:v>0.70150000000000001</c:v>
              </c:pt>
              <c:pt idx="7015">
                <c:v>0.7016</c:v>
              </c:pt>
              <c:pt idx="7016">
                <c:v>0.70169999999999999</c:v>
              </c:pt>
              <c:pt idx="7017">
                <c:v>0.70179999999999998</c:v>
              </c:pt>
              <c:pt idx="7018">
                <c:v>0.70189999999999997</c:v>
              </c:pt>
              <c:pt idx="7019">
                <c:v>0.70199999999999996</c:v>
              </c:pt>
              <c:pt idx="7020">
                <c:v>0.70209999999999995</c:v>
              </c:pt>
              <c:pt idx="7021">
                <c:v>0.70220000000000005</c:v>
              </c:pt>
              <c:pt idx="7022">
                <c:v>0.70230000000000004</c:v>
              </c:pt>
              <c:pt idx="7023">
                <c:v>0.70240000000000002</c:v>
              </c:pt>
              <c:pt idx="7024">
                <c:v>0.70250000000000001</c:v>
              </c:pt>
              <c:pt idx="7025">
                <c:v>0.7026</c:v>
              </c:pt>
              <c:pt idx="7026">
                <c:v>0.70269999999999999</c:v>
              </c:pt>
              <c:pt idx="7027">
                <c:v>0.70279999999999998</c:v>
              </c:pt>
              <c:pt idx="7028">
                <c:v>0.70289999999999997</c:v>
              </c:pt>
              <c:pt idx="7029">
                <c:v>0.70299999999999996</c:v>
              </c:pt>
              <c:pt idx="7030">
                <c:v>0.70309999999999995</c:v>
              </c:pt>
              <c:pt idx="7031">
                <c:v>0.70320000000000005</c:v>
              </c:pt>
              <c:pt idx="7032">
                <c:v>0.70330000000000004</c:v>
              </c:pt>
              <c:pt idx="7033">
                <c:v>0.70340000000000003</c:v>
              </c:pt>
              <c:pt idx="7034">
                <c:v>0.70350000000000001</c:v>
              </c:pt>
              <c:pt idx="7035">
                <c:v>0.7036</c:v>
              </c:pt>
              <c:pt idx="7036">
                <c:v>0.70369999999999999</c:v>
              </c:pt>
              <c:pt idx="7037">
                <c:v>0.70379999999999998</c:v>
              </c:pt>
              <c:pt idx="7038">
                <c:v>0.70389999999999997</c:v>
              </c:pt>
              <c:pt idx="7039">
                <c:v>0.70399999999999996</c:v>
              </c:pt>
              <c:pt idx="7040">
                <c:v>0.70409999999999995</c:v>
              </c:pt>
              <c:pt idx="7041">
                <c:v>0.70420000000000005</c:v>
              </c:pt>
              <c:pt idx="7042">
                <c:v>0.70430000000000004</c:v>
              </c:pt>
              <c:pt idx="7043">
                <c:v>0.70440000000000003</c:v>
              </c:pt>
              <c:pt idx="7044">
                <c:v>0.70450000000000002</c:v>
              </c:pt>
              <c:pt idx="7045">
                <c:v>0.7046</c:v>
              </c:pt>
              <c:pt idx="7046">
                <c:v>0.70469999999999999</c:v>
              </c:pt>
              <c:pt idx="7047">
                <c:v>0.70479999999999998</c:v>
              </c:pt>
              <c:pt idx="7048">
                <c:v>0.70489999999999997</c:v>
              </c:pt>
              <c:pt idx="7049">
                <c:v>0.70499999999999996</c:v>
              </c:pt>
              <c:pt idx="7050">
                <c:v>0.70509999999999995</c:v>
              </c:pt>
              <c:pt idx="7051">
                <c:v>0.70520000000000005</c:v>
              </c:pt>
              <c:pt idx="7052">
                <c:v>0.70530000000000004</c:v>
              </c:pt>
              <c:pt idx="7053">
                <c:v>0.70540000000000003</c:v>
              </c:pt>
              <c:pt idx="7054">
                <c:v>0.70550000000000002</c:v>
              </c:pt>
              <c:pt idx="7055">
                <c:v>0.7056</c:v>
              </c:pt>
              <c:pt idx="7056">
                <c:v>0.70569999999999999</c:v>
              </c:pt>
              <c:pt idx="7057">
                <c:v>0.70579999999999998</c:v>
              </c:pt>
              <c:pt idx="7058">
                <c:v>0.70589999999999997</c:v>
              </c:pt>
              <c:pt idx="7059">
                <c:v>0.70599999999999996</c:v>
              </c:pt>
              <c:pt idx="7060">
                <c:v>0.70609999999999995</c:v>
              </c:pt>
              <c:pt idx="7061">
                <c:v>0.70620000000000005</c:v>
              </c:pt>
              <c:pt idx="7062">
                <c:v>0.70630000000000004</c:v>
              </c:pt>
              <c:pt idx="7063">
                <c:v>0.70640000000000003</c:v>
              </c:pt>
              <c:pt idx="7064">
                <c:v>0.70650000000000002</c:v>
              </c:pt>
              <c:pt idx="7065">
                <c:v>0.70660000000000001</c:v>
              </c:pt>
              <c:pt idx="7066">
                <c:v>0.70669999999999999</c:v>
              </c:pt>
              <c:pt idx="7067">
                <c:v>0.70679999999999998</c:v>
              </c:pt>
              <c:pt idx="7068">
                <c:v>0.70689999999999997</c:v>
              </c:pt>
              <c:pt idx="7069">
                <c:v>0.70699999999999996</c:v>
              </c:pt>
              <c:pt idx="7070">
                <c:v>0.70709999999999995</c:v>
              </c:pt>
              <c:pt idx="7071">
                <c:v>0.70720000000000005</c:v>
              </c:pt>
              <c:pt idx="7072">
                <c:v>0.70730000000000004</c:v>
              </c:pt>
              <c:pt idx="7073">
                <c:v>0.70740000000000003</c:v>
              </c:pt>
              <c:pt idx="7074">
                <c:v>0.70750000000000002</c:v>
              </c:pt>
              <c:pt idx="7075">
                <c:v>0.70760000000000001</c:v>
              </c:pt>
              <c:pt idx="7076">
                <c:v>0.7077</c:v>
              </c:pt>
              <c:pt idx="7077">
                <c:v>0.70779999999999998</c:v>
              </c:pt>
              <c:pt idx="7078">
                <c:v>0.70789999999999997</c:v>
              </c:pt>
              <c:pt idx="7079">
                <c:v>0.70799999999999996</c:v>
              </c:pt>
              <c:pt idx="7080">
                <c:v>0.70809999999999995</c:v>
              </c:pt>
              <c:pt idx="7081">
                <c:v>0.70820000000000005</c:v>
              </c:pt>
              <c:pt idx="7082">
                <c:v>0.70830000000000004</c:v>
              </c:pt>
              <c:pt idx="7083">
                <c:v>0.70840000000000003</c:v>
              </c:pt>
              <c:pt idx="7084">
                <c:v>0.70850000000000002</c:v>
              </c:pt>
              <c:pt idx="7085">
                <c:v>0.70860000000000001</c:v>
              </c:pt>
              <c:pt idx="7086">
                <c:v>0.7087</c:v>
              </c:pt>
              <c:pt idx="7087">
                <c:v>0.70879999999999999</c:v>
              </c:pt>
              <c:pt idx="7088">
                <c:v>0.70889999999999997</c:v>
              </c:pt>
              <c:pt idx="7089">
                <c:v>0.70899999999999996</c:v>
              </c:pt>
              <c:pt idx="7090">
                <c:v>0.70909999999999995</c:v>
              </c:pt>
              <c:pt idx="7091">
                <c:v>0.70920000000000005</c:v>
              </c:pt>
              <c:pt idx="7092">
                <c:v>0.70930000000000004</c:v>
              </c:pt>
              <c:pt idx="7093">
                <c:v>0.70940000000000003</c:v>
              </c:pt>
              <c:pt idx="7094">
                <c:v>0.70950000000000002</c:v>
              </c:pt>
              <c:pt idx="7095">
                <c:v>0.70960000000000001</c:v>
              </c:pt>
              <c:pt idx="7096">
                <c:v>0.7097</c:v>
              </c:pt>
              <c:pt idx="7097">
                <c:v>0.70979999999999999</c:v>
              </c:pt>
              <c:pt idx="7098">
                <c:v>0.70989999999999998</c:v>
              </c:pt>
              <c:pt idx="7099">
                <c:v>0.71</c:v>
              </c:pt>
              <c:pt idx="7100">
                <c:v>0.71009999999999995</c:v>
              </c:pt>
              <c:pt idx="7101">
                <c:v>0.71020000000000005</c:v>
              </c:pt>
              <c:pt idx="7102">
                <c:v>0.71030000000000004</c:v>
              </c:pt>
              <c:pt idx="7103">
                <c:v>0.71040000000000003</c:v>
              </c:pt>
              <c:pt idx="7104">
                <c:v>0.71050000000000002</c:v>
              </c:pt>
              <c:pt idx="7105">
                <c:v>0.71060000000000001</c:v>
              </c:pt>
              <c:pt idx="7106">
                <c:v>0.7107</c:v>
              </c:pt>
              <c:pt idx="7107">
                <c:v>0.71079999999999999</c:v>
              </c:pt>
              <c:pt idx="7108">
                <c:v>0.71089999999999998</c:v>
              </c:pt>
              <c:pt idx="7109">
                <c:v>0.71099999999999997</c:v>
              </c:pt>
              <c:pt idx="7110">
                <c:v>0.71109999999999995</c:v>
              </c:pt>
              <c:pt idx="7111">
                <c:v>0.71120000000000005</c:v>
              </c:pt>
              <c:pt idx="7112">
                <c:v>0.71130000000000004</c:v>
              </c:pt>
              <c:pt idx="7113">
                <c:v>0.71140000000000003</c:v>
              </c:pt>
              <c:pt idx="7114">
                <c:v>0.71150000000000002</c:v>
              </c:pt>
              <c:pt idx="7115">
                <c:v>0.71160000000000001</c:v>
              </c:pt>
              <c:pt idx="7116">
                <c:v>0.7117</c:v>
              </c:pt>
              <c:pt idx="7117">
                <c:v>0.71179999999999999</c:v>
              </c:pt>
              <c:pt idx="7118">
                <c:v>0.71189999999999998</c:v>
              </c:pt>
              <c:pt idx="7119">
                <c:v>0.71199999999999997</c:v>
              </c:pt>
              <c:pt idx="7120">
                <c:v>0.71209999999999996</c:v>
              </c:pt>
              <c:pt idx="7121">
                <c:v>0.71220000000000006</c:v>
              </c:pt>
              <c:pt idx="7122">
                <c:v>0.71230000000000004</c:v>
              </c:pt>
              <c:pt idx="7123">
                <c:v>0.71240000000000003</c:v>
              </c:pt>
              <c:pt idx="7124">
                <c:v>0.71250000000000002</c:v>
              </c:pt>
              <c:pt idx="7125">
                <c:v>0.71260000000000001</c:v>
              </c:pt>
              <c:pt idx="7126">
                <c:v>0.7127</c:v>
              </c:pt>
              <c:pt idx="7127">
                <c:v>0.71279999999999999</c:v>
              </c:pt>
              <c:pt idx="7128">
                <c:v>0.71289999999999998</c:v>
              </c:pt>
              <c:pt idx="7129">
                <c:v>0.71299999999999997</c:v>
              </c:pt>
              <c:pt idx="7130">
                <c:v>0.71309999999999996</c:v>
              </c:pt>
              <c:pt idx="7131">
                <c:v>0.71319999999999995</c:v>
              </c:pt>
              <c:pt idx="7132">
                <c:v>0.71330000000000005</c:v>
              </c:pt>
              <c:pt idx="7133">
                <c:v>0.71340000000000003</c:v>
              </c:pt>
              <c:pt idx="7134">
                <c:v>0.71350000000000002</c:v>
              </c:pt>
              <c:pt idx="7135">
                <c:v>0.71360000000000001</c:v>
              </c:pt>
              <c:pt idx="7136">
                <c:v>0.7137</c:v>
              </c:pt>
              <c:pt idx="7137">
                <c:v>0.71379999999999999</c:v>
              </c:pt>
              <c:pt idx="7138">
                <c:v>0.71389999999999998</c:v>
              </c:pt>
              <c:pt idx="7139">
                <c:v>0.71399999999999997</c:v>
              </c:pt>
              <c:pt idx="7140">
                <c:v>0.71409999999999996</c:v>
              </c:pt>
              <c:pt idx="7141">
                <c:v>0.71419999999999995</c:v>
              </c:pt>
              <c:pt idx="7142">
                <c:v>0.71430000000000005</c:v>
              </c:pt>
              <c:pt idx="7143">
                <c:v>0.71440000000000003</c:v>
              </c:pt>
              <c:pt idx="7144">
                <c:v>0.71450000000000002</c:v>
              </c:pt>
              <c:pt idx="7145">
                <c:v>0.71460000000000001</c:v>
              </c:pt>
              <c:pt idx="7146">
                <c:v>0.7147</c:v>
              </c:pt>
              <c:pt idx="7147">
                <c:v>0.71479999999999999</c:v>
              </c:pt>
              <c:pt idx="7148">
                <c:v>0.71489999999999998</c:v>
              </c:pt>
              <c:pt idx="7149">
                <c:v>0.71499999999999997</c:v>
              </c:pt>
              <c:pt idx="7150">
                <c:v>0.71509999999999996</c:v>
              </c:pt>
              <c:pt idx="7151">
                <c:v>0.71519999999999995</c:v>
              </c:pt>
              <c:pt idx="7152">
                <c:v>0.71530000000000005</c:v>
              </c:pt>
              <c:pt idx="7153">
                <c:v>0.71540000000000004</c:v>
              </c:pt>
              <c:pt idx="7154">
                <c:v>0.71550000000000002</c:v>
              </c:pt>
              <c:pt idx="7155">
                <c:v>0.71560000000000001</c:v>
              </c:pt>
              <c:pt idx="7156">
                <c:v>0.7157</c:v>
              </c:pt>
              <c:pt idx="7157">
                <c:v>0.71579999999999999</c:v>
              </c:pt>
              <c:pt idx="7158">
                <c:v>0.71589999999999998</c:v>
              </c:pt>
              <c:pt idx="7159">
                <c:v>0.71599999999999997</c:v>
              </c:pt>
              <c:pt idx="7160">
                <c:v>0.71609999999999996</c:v>
              </c:pt>
              <c:pt idx="7161">
                <c:v>0.71619999999999995</c:v>
              </c:pt>
              <c:pt idx="7162">
                <c:v>0.71630000000000005</c:v>
              </c:pt>
              <c:pt idx="7163">
                <c:v>0.71640000000000004</c:v>
              </c:pt>
              <c:pt idx="7164">
                <c:v>0.71650000000000003</c:v>
              </c:pt>
              <c:pt idx="7165">
                <c:v>0.71660000000000001</c:v>
              </c:pt>
              <c:pt idx="7166">
                <c:v>0.7167</c:v>
              </c:pt>
              <c:pt idx="7167">
                <c:v>0.71679999999999999</c:v>
              </c:pt>
              <c:pt idx="7168">
                <c:v>0.71689999999999998</c:v>
              </c:pt>
              <c:pt idx="7169">
                <c:v>0.71699999999999997</c:v>
              </c:pt>
              <c:pt idx="7170">
                <c:v>0.71709999999999996</c:v>
              </c:pt>
              <c:pt idx="7171">
                <c:v>0.71719999999999995</c:v>
              </c:pt>
              <c:pt idx="7172">
                <c:v>0.71730000000000005</c:v>
              </c:pt>
              <c:pt idx="7173">
                <c:v>0.71740000000000004</c:v>
              </c:pt>
              <c:pt idx="7174">
                <c:v>0.71750000000000003</c:v>
              </c:pt>
              <c:pt idx="7175">
                <c:v>0.71760000000000002</c:v>
              </c:pt>
              <c:pt idx="7176">
                <c:v>0.7177</c:v>
              </c:pt>
              <c:pt idx="7177">
                <c:v>0.71779999999999999</c:v>
              </c:pt>
              <c:pt idx="7178">
                <c:v>0.71789999999999998</c:v>
              </c:pt>
              <c:pt idx="7179">
                <c:v>0.71799999999999997</c:v>
              </c:pt>
              <c:pt idx="7180">
                <c:v>0.71809999999999996</c:v>
              </c:pt>
              <c:pt idx="7181">
                <c:v>0.71819999999999995</c:v>
              </c:pt>
              <c:pt idx="7182">
                <c:v>0.71830000000000005</c:v>
              </c:pt>
              <c:pt idx="7183">
                <c:v>0.71840000000000004</c:v>
              </c:pt>
              <c:pt idx="7184">
                <c:v>0.71850000000000003</c:v>
              </c:pt>
              <c:pt idx="7185">
                <c:v>0.71860000000000002</c:v>
              </c:pt>
              <c:pt idx="7186">
                <c:v>0.71870000000000001</c:v>
              </c:pt>
              <c:pt idx="7187">
                <c:v>0.71879999999999999</c:v>
              </c:pt>
              <c:pt idx="7188">
                <c:v>0.71889999999999998</c:v>
              </c:pt>
              <c:pt idx="7189">
                <c:v>0.71899999999999997</c:v>
              </c:pt>
              <c:pt idx="7190">
                <c:v>0.71909999999999996</c:v>
              </c:pt>
              <c:pt idx="7191">
                <c:v>0.71919999999999995</c:v>
              </c:pt>
              <c:pt idx="7192">
                <c:v>0.71930000000000005</c:v>
              </c:pt>
              <c:pt idx="7193">
                <c:v>0.71940000000000004</c:v>
              </c:pt>
              <c:pt idx="7194">
                <c:v>0.71950000000000003</c:v>
              </c:pt>
              <c:pt idx="7195">
                <c:v>0.71960000000000002</c:v>
              </c:pt>
              <c:pt idx="7196">
                <c:v>0.71970000000000001</c:v>
              </c:pt>
              <c:pt idx="7197">
                <c:v>0.7198</c:v>
              </c:pt>
              <c:pt idx="7198">
                <c:v>0.71989999999999998</c:v>
              </c:pt>
              <c:pt idx="7199">
                <c:v>0.72</c:v>
              </c:pt>
              <c:pt idx="7200">
                <c:v>0.72009999999999996</c:v>
              </c:pt>
              <c:pt idx="7201">
                <c:v>0.72019999999999995</c:v>
              </c:pt>
              <c:pt idx="7202">
                <c:v>0.72030000000000005</c:v>
              </c:pt>
              <c:pt idx="7203">
                <c:v>0.72040000000000004</c:v>
              </c:pt>
              <c:pt idx="7204">
                <c:v>0.72050000000000003</c:v>
              </c:pt>
              <c:pt idx="7205">
                <c:v>0.72060000000000002</c:v>
              </c:pt>
              <c:pt idx="7206">
                <c:v>0.72070000000000001</c:v>
              </c:pt>
              <c:pt idx="7207">
                <c:v>0.7208</c:v>
              </c:pt>
              <c:pt idx="7208">
                <c:v>0.72089999999999999</c:v>
              </c:pt>
              <c:pt idx="7209">
                <c:v>0.72099999999999997</c:v>
              </c:pt>
              <c:pt idx="7210">
                <c:v>0.72109999999999996</c:v>
              </c:pt>
              <c:pt idx="7211">
                <c:v>0.72119999999999995</c:v>
              </c:pt>
              <c:pt idx="7212">
                <c:v>0.72130000000000005</c:v>
              </c:pt>
              <c:pt idx="7213">
                <c:v>0.72140000000000004</c:v>
              </c:pt>
              <c:pt idx="7214">
                <c:v>0.72150000000000003</c:v>
              </c:pt>
              <c:pt idx="7215">
                <c:v>0.72160000000000002</c:v>
              </c:pt>
              <c:pt idx="7216">
                <c:v>0.72170000000000001</c:v>
              </c:pt>
              <c:pt idx="7217">
                <c:v>0.7218</c:v>
              </c:pt>
              <c:pt idx="7218">
                <c:v>0.72189999999999999</c:v>
              </c:pt>
              <c:pt idx="7219">
                <c:v>0.72199999999999998</c:v>
              </c:pt>
              <c:pt idx="7220">
                <c:v>0.72209999999999996</c:v>
              </c:pt>
              <c:pt idx="7221">
                <c:v>0.72219999999999995</c:v>
              </c:pt>
              <c:pt idx="7222">
                <c:v>0.72230000000000005</c:v>
              </c:pt>
              <c:pt idx="7223">
                <c:v>0.72240000000000004</c:v>
              </c:pt>
              <c:pt idx="7224">
                <c:v>0.72250000000000003</c:v>
              </c:pt>
              <c:pt idx="7225">
                <c:v>0.72260000000000002</c:v>
              </c:pt>
              <c:pt idx="7226">
                <c:v>0.72270000000000001</c:v>
              </c:pt>
              <c:pt idx="7227">
                <c:v>0.7228</c:v>
              </c:pt>
              <c:pt idx="7228">
                <c:v>0.72289999999999999</c:v>
              </c:pt>
              <c:pt idx="7229">
                <c:v>0.72299999999999998</c:v>
              </c:pt>
              <c:pt idx="7230">
                <c:v>0.72309999999999997</c:v>
              </c:pt>
              <c:pt idx="7231">
                <c:v>0.72319999999999995</c:v>
              </c:pt>
              <c:pt idx="7232">
                <c:v>0.72330000000000005</c:v>
              </c:pt>
              <c:pt idx="7233">
                <c:v>0.72340000000000004</c:v>
              </c:pt>
              <c:pt idx="7234">
                <c:v>0.72350000000000003</c:v>
              </c:pt>
              <c:pt idx="7235">
                <c:v>0.72360000000000002</c:v>
              </c:pt>
              <c:pt idx="7236">
                <c:v>0.72370000000000001</c:v>
              </c:pt>
              <c:pt idx="7237">
                <c:v>0.7238</c:v>
              </c:pt>
              <c:pt idx="7238">
                <c:v>0.72389999999999999</c:v>
              </c:pt>
              <c:pt idx="7239">
                <c:v>0.72399999999999998</c:v>
              </c:pt>
              <c:pt idx="7240">
                <c:v>0.72409999999999997</c:v>
              </c:pt>
              <c:pt idx="7241">
                <c:v>0.72419999999999995</c:v>
              </c:pt>
              <c:pt idx="7242">
                <c:v>0.72430000000000005</c:v>
              </c:pt>
              <c:pt idx="7243">
                <c:v>0.72440000000000004</c:v>
              </c:pt>
              <c:pt idx="7244">
                <c:v>0.72450000000000003</c:v>
              </c:pt>
              <c:pt idx="7245">
                <c:v>0.72460000000000002</c:v>
              </c:pt>
              <c:pt idx="7246">
                <c:v>0.72470000000000001</c:v>
              </c:pt>
              <c:pt idx="7247">
                <c:v>0.7248</c:v>
              </c:pt>
              <c:pt idx="7248">
                <c:v>0.72489999999999999</c:v>
              </c:pt>
              <c:pt idx="7249">
                <c:v>0.72499999999999998</c:v>
              </c:pt>
              <c:pt idx="7250">
                <c:v>0.72509999999999997</c:v>
              </c:pt>
              <c:pt idx="7251">
                <c:v>0.72519999999999996</c:v>
              </c:pt>
              <c:pt idx="7252">
                <c:v>0.72529999999999994</c:v>
              </c:pt>
              <c:pt idx="7253">
                <c:v>0.72540000000000004</c:v>
              </c:pt>
              <c:pt idx="7254">
                <c:v>0.72550000000000003</c:v>
              </c:pt>
              <c:pt idx="7255">
                <c:v>0.72560000000000002</c:v>
              </c:pt>
              <c:pt idx="7256">
                <c:v>0.72570000000000001</c:v>
              </c:pt>
              <c:pt idx="7257">
                <c:v>0.7258</c:v>
              </c:pt>
              <c:pt idx="7258">
                <c:v>0.72589999999999999</c:v>
              </c:pt>
              <c:pt idx="7259">
                <c:v>0.72599999999999998</c:v>
              </c:pt>
              <c:pt idx="7260">
                <c:v>0.72609999999999997</c:v>
              </c:pt>
              <c:pt idx="7261">
                <c:v>0.72619999999999996</c:v>
              </c:pt>
              <c:pt idx="7262">
                <c:v>0.72629999999999995</c:v>
              </c:pt>
              <c:pt idx="7263">
                <c:v>0.72640000000000005</c:v>
              </c:pt>
              <c:pt idx="7264">
                <c:v>0.72650000000000003</c:v>
              </c:pt>
              <c:pt idx="7265">
                <c:v>0.72660000000000002</c:v>
              </c:pt>
              <c:pt idx="7266">
                <c:v>0.72670000000000001</c:v>
              </c:pt>
              <c:pt idx="7267">
                <c:v>0.7268</c:v>
              </c:pt>
              <c:pt idx="7268">
                <c:v>0.72689999999999999</c:v>
              </c:pt>
              <c:pt idx="7269">
                <c:v>0.72699999999999998</c:v>
              </c:pt>
              <c:pt idx="7270">
                <c:v>0.72709999999999997</c:v>
              </c:pt>
              <c:pt idx="7271">
                <c:v>0.72719999999999996</c:v>
              </c:pt>
              <c:pt idx="7272">
                <c:v>0.72729999999999995</c:v>
              </c:pt>
              <c:pt idx="7273">
                <c:v>0.72740000000000005</c:v>
              </c:pt>
              <c:pt idx="7274">
                <c:v>0.72750000000000004</c:v>
              </c:pt>
              <c:pt idx="7275">
                <c:v>0.72760000000000002</c:v>
              </c:pt>
              <c:pt idx="7276">
                <c:v>0.72770000000000001</c:v>
              </c:pt>
              <c:pt idx="7277">
                <c:v>0.7278</c:v>
              </c:pt>
              <c:pt idx="7278">
                <c:v>0.72789999999999999</c:v>
              </c:pt>
              <c:pt idx="7279">
                <c:v>0.72799999999999998</c:v>
              </c:pt>
              <c:pt idx="7280">
                <c:v>0.72809999999999997</c:v>
              </c:pt>
              <c:pt idx="7281">
                <c:v>0.72819999999999996</c:v>
              </c:pt>
              <c:pt idx="7282">
                <c:v>0.72829999999999995</c:v>
              </c:pt>
              <c:pt idx="7283">
                <c:v>0.72840000000000005</c:v>
              </c:pt>
              <c:pt idx="7284">
                <c:v>0.72850000000000004</c:v>
              </c:pt>
              <c:pt idx="7285">
                <c:v>0.72860000000000003</c:v>
              </c:pt>
              <c:pt idx="7286">
                <c:v>0.72870000000000001</c:v>
              </c:pt>
              <c:pt idx="7287">
                <c:v>0.7288</c:v>
              </c:pt>
              <c:pt idx="7288">
                <c:v>0.72889999999999999</c:v>
              </c:pt>
              <c:pt idx="7289">
                <c:v>0.72899999999999998</c:v>
              </c:pt>
              <c:pt idx="7290">
                <c:v>0.72909999999999997</c:v>
              </c:pt>
              <c:pt idx="7291">
                <c:v>0.72919999999999996</c:v>
              </c:pt>
              <c:pt idx="7292">
                <c:v>0.72929999999999995</c:v>
              </c:pt>
              <c:pt idx="7293">
                <c:v>0.72940000000000005</c:v>
              </c:pt>
              <c:pt idx="7294">
                <c:v>0.72950000000000004</c:v>
              </c:pt>
              <c:pt idx="7295">
                <c:v>0.72960000000000003</c:v>
              </c:pt>
              <c:pt idx="7296">
                <c:v>0.72970000000000002</c:v>
              </c:pt>
              <c:pt idx="7297">
                <c:v>0.7298</c:v>
              </c:pt>
              <c:pt idx="7298">
                <c:v>0.72989999999999999</c:v>
              </c:pt>
              <c:pt idx="7299">
                <c:v>0.73</c:v>
              </c:pt>
              <c:pt idx="7300">
                <c:v>0.73009999999999997</c:v>
              </c:pt>
              <c:pt idx="7301">
                <c:v>0.73019999999999996</c:v>
              </c:pt>
              <c:pt idx="7302">
                <c:v>0.73029999999999995</c:v>
              </c:pt>
              <c:pt idx="7303">
                <c:v>0.73040000000000005</c:v>
              </c:pt>
              <c:pt idx="7304">
                <c:v>0.73050000000000004</c:v>
              </c:pt>
              <c:pt idx="7305">
                <c:v>0.73060000000000003</c:v>
              </c:pt>
              <c:pt idx="7306">
                <c:v>0.73070000000000002</c:v>
              </c:pt>
              <c:pt idx="7307">
                <c:v>0.73080000000000001</c:v>
              </c:pt>
              <c:pt idx="7308">
                <c:v>0.73089999999999999</c:v>
              </c:pt>
              <c:pt idx="7309">
                <c:v>0.73099999999999998</c:v>
              </c:pt>
              <c:pt idx="7310">
                <c:v>0.73109999999999997</c:v>
              </c:pt>
              <c:pt idx="7311">
                <c:v>0.73119999999999996</c:v>
              </c:pt>
              <c:pt idx="7312">
                <c:v>0.73129999999999995</c:v>
              </c:pt>
              <c:pt idx="7313">
                <c:v>0.73140000000000005</c:v>
              </c:pt>
              <c:pt idx="7314">
                <c:v>0.73150000000000004</c:v>
              </c:pt>
              <c:pt idx="7315">
                <c:v>0.73160000000000003</c:v>
              </c:pt>
              <c:pt idx="7316">
                <c:v>0.73170000000000002</c:v>
              </c:pt>
              <c:pt idx="7317">
                <c:v>0.73180000000000001</c:v>
              </c:pt>
              <c:pt idx="7318">
                <c:v>0.7319</c:v>
              </c:pt>
              <c:pt idx="7319">
                <c:v>0.73199999999999998</c:v>
              </c:pt>
              <c:pt idx="7320">
                <c:v>0.73209999999999997</c:v>
              </c:pt>
              <c:pt idx="7321">
                <c:v>0.73219999999999996</c:v>
              </c:pt>
              <c:pt idx="7322">
                <c:v>0.73229999999999995</c:v>
              </c:pt>
              <c:pt idx="7323">
                <c:v>0.73240000000000005</c:v>
              </c:pt>
              <c:pt idx="7324">
                <c:v>0.73250000000000004</c:v>
              </c:pt>
              <c:pt idx="7325">
                <c:v>0.73260000000000003</c:v>
              </c:pt>
              <c:pt idx="7326">
                <c:v>0.73270000000000002</c:v>
              </c:pt>
              <c:pt idx="7327">
                <c:v>0.73280000000000001</c:v>
              </c:pt>
              <c:pt idx="7328">
                <c:v>0.7329</c:v>
              </c:pt>
              <c:pt idx="7329">
                <c:v>0.73299999999999998</c:v>
              </c:pt>
              <c:pt idx="7330">
                <c:v>0.73309999999999997</c:v>
              </c:pt>
              <c:pt idx="7331">
                <c:v>0.73319999999999996</c:v>
              </c:pt>
              <c:pt idx="7332">
                <c:v>0.73329999999999995</c:v>
              </c:pt>
              <c:pt idx="7333">
                <c:v>0.73340000000000005</c:v>
              </c:pt>
              <c:pt idx="7334">
                <c:v>0.73350000000000004</c:v>
              </c:pt>
              <c:pt idx="7335">
                <c:v>0.73360000000000003</c:v>
              </c:pt>
              <c:pt idx="7336">
                <c:v>0.73370000000000002</c:v>
              </c:pt>
              <c:pt idx="7337">
                <c:v>0.73380000000000001</c:v>
              </c:pt>
              <c:pt idx="7338">
                <c:v>0.7339</c:v>
              </c:pt>
              <c:pt idx="7339">
                <c:v>0.73399999999999999</c:v>
              </c:pt>
              <c:pt idx="7340">
                <c:v>0.73409999999999997</c:v>
              </c:pt>
              <c:pt idx="7341">
                <c:v>0.73419999999999996</c:v>
              </c:pt>
              <c:pt idx="7342">
                <c:v>0.73429999999999995</c:v>
              </c:pt>
              <c:pt idx="7343">
                <c:v>0.73440000000000005</c:v>
              </c:pt>
              <c:pt idx="7344">
                <c:v>0.73450000000000004</c:v>
              </c:pt>
              <c:pt idx="7345">
                <c:v>0.73460000000000003</c:v>
              </c:pt>
              <c:pt idx="7346">
                <c:v>0.73470000000000002</c:v>
              </c:pt>
              <c:pt idx="7347">
                <c:v>0.73480000000000001</c:v>
              </c:pt>
              <c:pt idx="7348">
                <c:v>0.7349</c:v>
              </c:pt>
              <c:pt idx="7349">
                <c:v>0.73499999999999999</c:v>
              </c:pt>
              <c:pt idx="7350">
                <c:v>0.73509999999999998</c:v>
              </c:pt>
              <c:pt idx="7351">
                <c:v>0.73519999999999996</c:v>
              </c:pt>
              <c:pt idx="7352">
                <c:v>0.73529999999999995</c:v>
              </c:pt>
              <c:pt idx="7353">
                <c:v>0.73540000000000005</c:v>
              </c:pt>
              <c:pt idx="7354">
                <c:v>0.73550000000000004</c:v>
              </c:pt>
              <c:pt idx="7355">
                <c:v>0.73560000000000003</c:v>
              </c:pt>
              <c:pt idx="7356">
                <c:v>0.73570000000000002</c:v>
              </c:pt>
              <c:pt idx="7357">
                <c:v>0.73580000000000001</c:v>
              </c:pt>
              <c:pt idx="7358">
                <c:v>0.7359</c:v>
              </c:pt>
              <c:pt idx="7359">
                <c:v>0.73599999999999999</c:v>
              </c:pt>
              <c:pt idx="7360">
                <c:v>0.73609999999999998</c:v>
              </c:pt>
              <c:pt idx="7361">
                <c:v>0.73619999999999997</c:v>
              </c:pt>
              <c:pt idx="7362">
                <c:v>0.73629999999999995</c:v>
              </c:pt>
              <c:pt idx="7363">
                <c:v>0.73640000000000005</c:v>
              </c:pt>
              <c:pt idx="7364">
                <c:v>0.73650000000000004</c:v>
              </c:pt>
              <c:pt idx="7365">
                <c:v>0.73660000000000003</c:v>
              </c:pt>
              <c:pt idx="7366">
                <c:v>0.73670000000000002</c:v>
              </c:pt>
              <c:pt idx="7367">
                <c:v>0.73680000000000001</c:v>
              </c:pt>
              <c:pt idx="7368">
                <c:v>0.7369</c:v>
              </c:pt>
              <c:pt idx="7369">
                <c:v>0.73699999999999999</c:v>
              </c:pt>
              <c:pt idx="7370">
                <c:v>0.73709999999999998</c:v>
              </c:pt>
              <c:pt idx="7371">
                <c:v>0.73719999999999997</c:v>
              </c:pt>
              <c:pt idx="7372">
                <c:v>0.73729999999999996</c:v>
              </c:pt>
              <c:pt idx="7373">
                <c:v>0.73740000000000006</c:v>
              </c:pt>
              <c:pt idx="7374">
                <c:v>0.73750000000000004</c:v>
              </c:pt>
              <c:pt idx="7375">
                <c:v>0.73760000000000003</c:v>
              </c:pt>
              <c:pt idx="7376">
                <c:v>0.73770000000000002</c:v>
              </c:pt>
              <c:pt idx="7377">
                <c:v>0.73780000000000001</c:v>
              </c:pt>
              <c:pt idx="7378">
                <c:v>0.7379</c:v>
              </c:pt>
              <c:pt idx="7379">
                <c:v>0.73799999999999999</c:v>
              </c:pt>
              <c:pt idx="7380">
                <c:v>0.73809999999999998</c:v>
              </c:pt>
              <c:pt idx="7381">
                <c:v>0.73819999999999997</c:v>
              </c:pt>
              <c:pt idx="7382">
                <c:v>0.73829999999999996</c:v>
              </c:pt>
              <c:pt idx="7383">
                <c:v>0.73839999999999995</c:v>
              </c:pt>
              <c:pt idx="7384">
                <c:v>0.73850000000000005</c:v>
              </c:pt>
              <c:pt idx="7385">
                <c:v>0.73860000000000003</c:v>
              </c:pt>
              <c:pt idx="7386">
                <c:v>0.73870000000000002</c:v>
              </c:pt>
              <c:pt idx="7387">
                <c:v>0.73880000000000001</c:v>
              </c:pt>
              <c:pt idx="7388">
                <c:v>0.7389</c:v>
              </c:pt>
              <c:pt idx="7389">
                <c:v>0.73899999999999999</c:v>
              </c:pt>
              <c:pt idx="7390">
                <c:v>0.73909999999999998</c:v>
              </c:pt>
              <c:pt idx="7391">
                <c:v>0.73919999999999997</c:v>
              </c:pt>
              <c:pt idx="7392">
                <c:v>0.73929999999999996</c:v>
              </c:pt>
              <c:pt idx="7393">
                <c:v>0.73939999999999995</c:v>
              </c:pt>
              <c:pt idx="7394">
                <c:v>0.73950000000000005</c:v>
              </c:pt>
              <c:pt idx="7395">
                <c:v>0.73960000000000004</c:v>
              </c:pt>
              <c:pt idx="7396">
                <c:v>0.73970000000000002</c:v>
              </c:pt>
              <c:pt idx="7397">
                <c:v>0.73980000000000001</c:v>
              </c:pt>
              <c:pt idx="7398">
                <c:v>0.7399</c:v>
              </c:pt>
              <c:pt idx="7399">
                <c:v>0.74</c:v>
              </c:pt>
              <c:pt idx="7400">
                <c:v>0.74009999999999998</c:v>
              </c:pt>
              <c:pt idx="7401">
                <c:v>0.74019999999999997</c:v>
              </c:pt>
              <c:pt idx="7402">
                <c:v>0.74029999999999996</c:v>
              </c:pt>
              <c:pt idx="7403">
                <c:v>0.74039999999999995</c:v>
              </c:pt>
              <c:pt idx="7404">
                <c:v>0.74050000000000005</c:v>
              </c:pt>
              <c:pt idx="7405">
                <c:v>0.74060000000000004</c:v>
              </c:pt>
              <c:pt idx="7406">
                <c:v>0.74070000000000003</c:v>
              </c:pt>
              <c:pt idx="7407">
                <c:v>0.74080000000000001</c:v>
              </c:pt>
              <c:pt idx="7408">
                <c:v>0.7409</c:v>
              </c:pt>
              <c:pt idx="7409">
                <c:v>0.74099999999999999</c:v>
              </c:pt>
              <c:pt idx="7410">
                <c:v>0.74109999999999998</c:v>
              </c:pt>
              <c:pt idx="7411">
                <c:v>0.74119999999999997</c:v>
              </c:pt>
              <c:pt idx="7412">
                <c:v>0.74129999999999996</c:v>
              </c:pt>
              <c:pt idx="7413">
                <c:v>0.74139999999999995</c:v>
              </c:pt>
              <c:pt idx="7414">
                <c:v>0.74150000000000005</c:v>
              </c:pt>
              <c:pt idx="7415">
                <c:v>0.74160000000000004</c:v>
              </c:pt>
              <c:pt idx="7416">
                <c:v>0.74170000000000003</c:v>
              </c:pt>
              <c:pt idx="7417">
                <c:v>0.74180000000000001</c:v>
              </c:pt>
              <c:pt idx="7418">
                <c:v>0.7419</c:v>
              </c:pt>
              <c:pt idx="7419">
                <c:v>0.74199999999999999</c:v>
              </c:pt>
              <c:pt idx="7420">
                <c:v>0.74209999999999998</c:v>
              </c:pt>
              <c:pt idx="7421">
                <c:v>0.74219999999999997</c:v>
              </c:pt>
              <c:pt idx="7422">
                <c:v>0.74229999999999996</c:v>
              </c:pt>
              <c:pt idx="7423">
                <c:v>0.74239999999999995</c:v>
              </c:pt>
              <c:pt idx="7424">
                <c:v>0.74250000000000005</c:v>
              </c:pt>
              <c:pt idx="7425">
                <c:v>0.74260000000000004</c:v>
              </c:pt>
              <c:pt idx="7426">
                <c:v>0.74270000000000003</c:v>
              </c:pt>
              <c:pt idx="7427">
                <c:v>0.74280000000000002</c:v>
              </c:pt>
              <c:pt idx="7428">
                <c:v>0.7429</c:v>
              </c:pt>
              <c:pt idx="7429">
                <c:v>0.74299999999999999</c:v>
              </c:pt>
              <c:pt idx="7430">
                <c:v>0.74309999999999998</c:v>
              </c:pt>
              <c:pt idx="7431">
                <c:v>0.74319999999999997</c:v>
              </c:pt>
              <c:pt idx="7432">
                <c:v>0.74329999999999996</c:v>
              </c:pt>
              <c:pt idx="7433">
                <c:v>0.74339999999999995</c:v>
              </c:pt>
              <c:pt idx="7434">
                <c:v>0.74350000000000005</c:v>
              </c:pt>
              <c:pt idx="7435">
                <c:v>0.74360000000000004</c:v>
              </c:pt>
              <c:pt idx="7436">
                <c:v>0.74370000000000003</c:v>
              </c:pt>
              <c:pt idx="7437">
                <c:v>0.74380000000000002</c:v>
              </c:pt>
              <c:pt idx="7438">
                <c:v>0.74390000000000001</c:v>
              </c:pt>
              <c:pt idx="7439">
                <c:v>0.74399999999999999</c:v>
              </c:pt>
              <c:pt idx="7440">
                <c:v>0.74409999999999998</c:v>
              </c:pt>
              <c:pt idx="7441">
                <c:v>0.74419999999999997</c:v>
              </c:pt>
              <c:pt idx="7442">
                <c:v>0.74429999999999996</c:v>
              </c:pt>
              <c:pt idx="7443">
                <c:v>0.74439999999999995</c:v>
              </c:pt>
              <c:pt idx="7444">
                <c:v>0.74450000000000005</c:v>
              </c:pt>
              <c:pt idx="7445">
                <c:v>0.74460000000000004</c:v>
              </c:pt>
              <c:pt idx="7446">
                <c:v>0.74470000000000003</c:v>
              </c:pt>
              <c:pt idx="7447">
                <c:v>0.74480000000000002</c:v>
              </c:pt>
              <c:pt idx="7448">
                <c:v>0.74490000000000001</c:v>
              </c:pt>
              <c:pt idx="7449">
                <c:v>0.745</c:v>
              </c:pt>
              <c:pt idx="7450">
                <c:v>0.74509999999999998</c:v>
              </c:pt>
              <c:pt idx="7451">
                <c:v>0.74519999999999997</c:v>
              </c:pt>
              <c:pt idx="7452">
                <c:v>0.74529999999999996</c:v>
              </c:pt>
              <c:pt idx="7453">
                <c:v>0.74539999999999995</c:v>
              </c:pt>
              <c:pt idx="7454">
                <c:v>0.74550000000000005</c:v>
              </c:pt>
              <c:pt idx="7455">
                <c:v>0.74560000000000004</c:v>
              </c:pt>
              <c:pt idx="7456">
                <c:v>0.74570000000000003</c:v>
              </c:pt>
              <c:pt idx="7457">
                <c:v>0.74580000000000002</c:v>
              </c:pt>
              <c:pt idx="7458">
                <c:v>0.74590000000000001</c:v>
              </c:pt>
              <c:pt idx="7459">
                <c:v>0.746</c:v>
              </c:pt>
              <c:pt idx="7460">
                <c:v>0.74609999999999999</c:v>
              </c:pt>
              <c:pt idx="7461">
                <c:v>0.74619999999999997</c:v>
              </c:pt>
              <c:pt idx="7462">
                <c:v>0.74629999999999996</c:v>
              </c:pt>
              <c:pt idx="7463">
                <c:v>0.74639999999999995</c:v>
              </c:pt>
              <c:pt idx="7464">
                <c:v>0.74650000000000005</c:v>
              </c:pt>
              <c:pt idx="7465">
                <c:v>0.74660000000000004</c:v>
              </c:pt>
              <c:pt idx="7466">
                <c:v>0.74670000000000003</c:v>
              </c:pt>
              <c:pt idx="7467">
                <c:v>0.74680000000000002</c:v>
              </c:pt>
              <c:pt idx="7468">
                <c:v>0.74690000000000001</c:v>
              </c:pt>
              <c:pt idx="7469">
                <c:v>0.747</c:v>
              </c:pt>
              <c:pt idx="7470">
                <c:v>0.74709999999999999</c:v>
              </c:pt>
              <c:pt idx="7471">
                <c:v>0.74719999999999998</c:v>
              </c:pt>
              <c:pt idx="7472">
                <c:v>0.74729999999999996</c:v>
              </c:pt>
              <c:pt idx="7473">
                <c:v>0.74739999999999995</c:v>
              </c:pt>
              <c:pt idx="7474">
                <c:v>0.74750000000000005</c:v>
              </c:pt>
              <c:pt idx="7475">
                <c:v>0.74760000000000004</c:v>
              </c:pt>
              <c:pt idx="7476">
                <c:v>0.74770000000000003</c:v>
              </c:pt>
              <c:pt idx="7477">
                <c:v>0.74780000000000002</c:v>
              </c:pt>
              <c:pt idx="7478">
                <c:v>0.74790000000000001</c:v>
              </c:pt>
              <c:pt idx="7479">
                <c:v>0.748</c:v>
              </c:pt>
              <c:pt idx="7480">
                <c:v>0.74809999999999999</c:v>
              </c:pt>
              <c:pt idx="7481">
                <c:v>0.74819999999999998</c:v>
              </c:pt>
              <c:pt idx="7482">
                <c:v>0.74829999999999997</c:v>
              </c:pt>
              <c:pt idx="7483">
                <c:v>0.74839999999999995</c:v>
              </c:pt>
              <c:pt idx="7484">
                <c:v>0.74850000000000005</c:v>
              </c:pt>
              <c:pt idx="7485">
                <c:v>0.74860000000000004</c:v>
              </c:pt>
              <c:pt idx="7486">
                <c:v>0.74870000000000003</c:v>
              </c:pt>
              <c:pt idx="7487">
                <c:v>0.74880000000000002</c:v>
              </c:pt>
              <c:pt idx="7488">
                <c:v>0.74890000000000001</c:v>
              </c:pt>
              <c:pt idx="7489">
                <c:v>0.749</c:v>
              </c:pt>
              <c:pt idx="7490">
                <c:v>0.74909999999999999</c:v>
              </c:pt>
              <c:pt idx="7491">
                <c:v>0.74919999999999998</c:v>
              </c:pt>
              <c:pt idx="7492">
                <c:v>0.74929999999999997</c:v>
              </c:pt>
              <c:pt idx="7493">
                <c:v>0.74939999999999996</c:v>
              </c:pt>
              <c:pt idx="7494">
                <c:v>0.74950000000000006</c:v>
              </c:pt>
              <c:pt idx="7495">
                <c:v>0.74960000000000004</c:v>
              </c:pt>
              <c:pt idx="7496">
                <c:v>0.74970000000000003</c:v>
              </c:pt>
              <c:pt idx="7497">
                <c:v>0.74980000000000002</c:v>
              </c:pt>
              <c:pt idx="7498">
                <c:v>0.74990000000000001</c:v>
              </c:pt>
              <c:pt idx="7499">
                <c:v>0.75</c:v>
              </c:pt>
              <c:pt idx="7500">
                <c:v>0.75009999999999999</c:v>
              </c:pt>
              <c:pt idx="7501">
                <c:v>0.75019999999999998</c:v>
              </c:pt>
              <c:pt idx="7502">
                <c:v>0.75029999999999997</c:v>
              </c:pt>
              <c:pt idx="7503">
                <c:v>0.75039999999999996</c:v>
              </c:pt>
              <c:pt idx="7504">
                <c:v>0.75049999999999994</c:v>
              </c:pt>
              <c:pt idx="7505">
                <c:v>0.75060000000000004</c:v>
              </c:pt>
              <c:pt idx="7506">
                <c:v>0.75070000000000003</c:v>
              </c:pt>
              <c:pt idx="7507">
                <c:v>0.75080000000000002</c:v>
              </c:pt>
              <c:pt idx="7508">
                <c:v>0.75090000000000001</c:v>
              </c:pt>
              <c:pt idx="7509">
                <c:v>0.751</c:v>
              </c:pt>
              <c:pt idx="7510">
                <c:v>0.75109999999999999</c:v>
              </c:pt>
              <c:pt idx="7511">
                <c:v>0.75119999999999998</c:v>
              </c:pt>
              <c:pt idx="7512">
                <c:v>0.75129999999999997</c:v>
              </c:pt>
              <c:pt idx="7513">
                <c:v>0.75139999999999996</c:v>
              </c:pt>
              <c:pt idx="7514">
                <c:v>0.75149999999999995</c:v>
              </c:pt>
              <c:pt idx="7515">
                <c:v>0.75160000000000005</c:v>
              </c:pt>
              <c:pt idx="7516">
                <c:v>0.75170000000000003</c:v>
              </c:pt>
              <c:pt idx="7517">
                <c:v>0.75180000000000002</c:v>
              </c:pt>
              <c:pt idx="7518">
                <c:v>0.75190000000000001</c:v>
              </c:pt>
              <c:pt idx="7519">
                <c:v>0.752</c:v>
              </c:pt>
              <c:pt idx="7520">
                <c:v>0.75209999999999999</c:v>
              </c:pt>
              <c:pt idx="7521">
                <c:v>0.75219999999999998</c:v>
              </c:pt>
              <c:pt idx="7522">
                <c:v>0.75229999999999997</c:v>
              </c:pt>
              <c:pt idx="7523">
                <c:v>0.75239999999999996</c:v>
              </c:pt>
              <c:pt idx="7524">
                <c:v>0.75249999999999995</c:v>
              </c:pt>
              <c:pt idx="7525">
                <c:v>0.75260000000000005</c:v>
              </c:pt>
              <c:pt idx="7526">
                <c:v>0.75270000000000004</c:v>
              </c:pt>
              <c:pt idx="7527">
                <c:v>0.75280000000000002</c:v>
              </c:pt>
              <c:pt idx="7528">
                <c:v>0.75290000000000001</c:v>
              </c:pt>
              <c:pt idx="7529">
                <c:v>0.753</c:v>
              </c:pt>
              <c:pt idx="7530">
                <c:v>0.75309999999999999</c:v>
              </c:pt>
              <c:pt idx="7531">
                <c:v>0.75319999999999998</c:v>
              </c:pt>
              <c:pt idx="7532">
                <c:v>0.75329999999999997</c:v>
              </c:pt>
              <c:pt idx="7533">
                <c:v>0.75339999999999996</c:v>
              </c:pt>
              <c:pt idx="7534">
                <c:v>0.75349999999999995</c:v>
              </c:pt>
              <c:pt idx="7535">
                <c:v>0.75360000000000005</c:v>
              </c:pt>
              <c:pt idx="7536">
                <c:v>0.75370000000000004</c:v>
              </c:pt>
              <c:pt idx="7537">
                <c:v>0.75380000000000003</c:v>
              </c:pt>
              <c:pt idx="7538">
                <c:v>0.75390000000000001</c:v>
              </c:pt>
              <c:pt idx="7539">
                <c:v>0.754</c:v>
              </c:pt>
              <c:pt idx="7540">
                <c:v>0.75409999999999999</c:v>
              </c:pt>
              <c:pt idx="7541">
                <c:v>0.75419999999999998</c:v>
              </c:pt>
              <c:pt idx="7542">
                <c:v>0.75429999999999997</c:v>
              </c:pt>
              <c:pt idx="7543">
                <c:v>0.75439999999999996</c:v>
              </c:pt>
              <c:pt idx="7544">
                <c:v>0.75449999999999995</c:v>
              </c:pt>
              <c:pt idx="7545">
                <c:v>0.75460000000000005</c:v>
              </c:pt>
              <c:pt idx="7546">
                <c:v>0.75470000000000004</c:v>
              </c:pt>
              <c:pt idx="7547">
                <c:v>0.75480000000000003</c:v>
              </c:pt>
              <c:pt idx="7548">
                <c:v>0.75490000000000002</c:v>
              </c:pt>
              <c:pt idx="7549">
                <c:v>0.755</c:v>
              </c:pt>
              <c:pt idx="7550">
                <c:v>0.75509999999999999</c:v>
              </c:pt>
              <c:pt idx="7551">
                <c:v>0.75519999999999998</c:v>
              </c:pt>
              <c:pt idx="7552">
                <c:v>0.75529999999999997</c:v>
              </c:pt>
              <c:pt idx="7553">
                <c:v>0.75539999999999996</c:v>
              </c:pt>
              <c:pt idx="7554">
                <c:v>0.75549999999999995</c:v>
              </c:pt>
              <c:pt idx="7555">
                <c:v>0.75560000000000005</c:v>
              </c:pt>
              <c:pt idx="7556">
                <c:v>0.75570000000000004</c:v>
              </c:pt>
              <c:pt idx="7557">
                <c:v>0.75580000000000003</c:v>
              </c:pt>
              <c:pt idx="7558">
                <c:v>0.75590000000000002</c:v>
              </c:pt>
              <c:pt idx="7559">
                <c:v>0.75600000000000001</c:v>
              </c:pt>
              <c:pt idx="7560">
                <c:v>0.75609999999999999</c:v>
              </c:pt>
              <c:pt idx="7561">
                <c:v>0.75619999999999998</c:v>
              </c:pt>
              <c:pt idx="7562">
                <c:v>0.75629999999999997</c:v>
              </c:pt>
              <c:pt idx="7563">
                <c:v>0.75639999999999996</c:v>
              </c:pt>
              <c:pt idx="7564">
                <c:v>0.75649999999999995</c:v>
              </c:pt>
              <c:pt idx="7565">
                <c:v>0.75660000000000005</c:v>
              </c:pt>
              <c:pt idx="7566">
                <c:v>0.75670000000000004</c:v>
              </c:pt>
              <c:pt idx="7567">
                <c:v>0.75680000000000003</c:v>
              </c:pt>
              <c:pt idx="7568">
                <c:v>0.75690000000000002</c:v>
              </c:pt>
              <c:pt idx="7569">
                <c:v>0.75700000000000001</c:v>
              </c:pt>
              <c:pt idx="7570">
                <c:v>0.7571</c:v>
              </c:pt>
              <c:pt idx="7571">
                <c:v>0.75719999999999998</c:v>
              </c:pt>
              <c:pt idx="7572">
                <c:v>0.75729999999999997</c:v>
              </c:pt>
              <c:pt idx="7573">
                <c:v>0.75739999999999996</c:v>
              </c:pt>
              <c:pt idx="7574">
                <c:v>0.75749999999999995</c:v>
              </c:pt>
              <c:pt idx="7575">
                <c:v>0.75760000000000005</c:v>
              </c:pt>
              <c:pt idx="7576">
                <c:v>0.75770000000000004</c:v>
              </c:pt>
              <c:pt idx="7577">
                <c:v>0.75780000000000003</c:v>
              </c:pt>
              <c:pt idx="7578">
                <c:v>0.75790000000000002</c:v>
              </c:pt>
              <c:pt idx="7579">
                <c:v>0.75800000000000001</c:v>
              </c:pt>
              <c:pt idx="7580">
                <c:v>0.7581</c:v>
              </c:pt>
              <c:pt idx="7581">
                <c:v>0.75819999999999999</c:v>
              </c:pt>
              <c:pt idx="7582">
                <c:v>0.75829999999999997</c:v>
              </c:pt>
              <c:pt idx="7583">
                <c:v>0.75839999999999996</c:v>
              </c:pt>
              <c:pt idx="7584">
                <c:v>0.75849999999999995</c:v>
              </c:pt>
              <c:pt idx="7585">
                <c:v>0.75860000000000005</c:v>
              </c:pt>
              <c:pt idx="7586">
                <c:v>0.75870000000000004</c:v>
              </c:pt>
              <c:pt idx="7587">
                <c:v>0.75880000000000003</c:v>
              </c:pt>
              <c:pt idx="7588">
                <c:v>0.75890000000000002</c:v>
              </c:pt>
              <c:pt idx="7589">
                <c:v>0.75900000000000001</c:v>
              </c:pt>
              <c:pt idx="7590">
                <c:v>0.7591</c:v>
              </c:pt>
              <c:pt idx="7591">
                <c:v>0.75919999999999999</c:v>
              </c:pt>
              <c:pt idx="7592">
                <c:v>0.75929999999999997</c:v>
              </c:pt>
              <c:pt idx="7593">
                <c:v>0.75939999999999996</c:v>
              </c:pt>
              <c:pt idx="7594">
                <c:v>0.75949999999999995</c:v>
              </c:pt>
              <c:pt idx="7595">
                <c:v>0.75960000000000005</c:v>
              </c:pt>
              <c:pt idx="7596">
                <c:v>0.75970000000000004</c:v>
              </c:pt>
              <c:pt idx="7597">
                <c:v>0.75980000000000003</c:v>
              </c:pt>
              <c:pt idx="7598">
                <c:v>0.75990000000000002</c:v>
              </c:pt>
              <c:pt idx="7599">
                <c:v>0.76</c:v>
              </c:pt>
              <c:pt idx="7600">
                <c:v>0.7601</c:v>
              </c:pt>
              <c:pt idx="7601">
                <c:v>0.76019999999999999</c:v>
              </c:pt>
              <c:pt idx="7602">
                <c:v>0.76029999999999998</c:v>
              </c:pt>
              <c:pt idx="7603">
                <c:v>0.76039999999999996</c:v>
              </c:pt>
              <c:pt idx="7604">
                <c:v>0.76049999999999995</c:v>
              </c:pt>
              <c:pt idx="7605">
                <c:v>0.76060000000000005</c:v>
              </c:pt>
              <c:pt idx="7606">
                <c:v>0.76070000000000004</c:v>
              </c:pt>
              <c:pt idx="7607">
                <c:v>0.76080000000000003</c:v>
              </c:pt>
              <c:pt idx="7608">
                <c:v>0.76090000000000002</c:v>
              </c:pt>
              <c:pt idx="7609">
                <c:v>0.76100000000000001</c:v>
              </c:pt>
              <c:pt idx="7610">
                <c:v>0.7611</c:v>
              </c:pt>
              <c:pt idx="7611">
                <c:v>0.76119999999999999</c:v>
              </c:pt>
              <c:pt idx="7612">
                <c:v>0.76129999999999998</c:v>
              </c:pt>
              <c:pt idx="7613">
                <c:v>0.76139999999999997</c:v>
              </c:pt>
              <c:pt idx="7614">
                <c:v>0.76149999999999995</c:v>
              </c:pt>
              <c:pt idx="7615">
                <c:v>0.76160000000000005</c:v>
              </c:pt>
              <c:pt idx="7616">
                <c:v>0.76170000000000004</c:v>
              </c:pt>
              <c:pt idx="7617">
                <c:v>0.76180000000000003</c:v>
              </c:pt>
              <c:pt idx="7618">
                <c:v>0.76190000000000002</c:v>
              </c:pt>
              <c:pt idx="7619">
                <c:v>0.76200000000000001</c:v>
              </c:pt>
              <c:pt idx="7620">
                <c:v>0.7621</c:v>
              </c:pt>
              <c:pt idx="7621">
                <c:v>0.76219999999999999</c:v>
              </c:pt>
              <c:pt idx="7622">
                <c:v>0.76229999999999998</c:v>
              </c:pt>
              <c:pt idx="7623">
                <c:v>0.76239999999999997</c:v>
              </c:pt>
              <c:pt idx="7624">
                <c:v>0.76249999999999996</c:v>
              </c:pt>
              <c:pt idx="7625">
                <c:v>0.76259999999999994</c:v>
              </c:pt>
              <c:pt idx="7626">
                <c:v>0.76270000000000004</c:v>
              </c:pt>
              <c:pt idx="7627">
                <c:v>0.76280000000000003</c:v>
              </c:pt>
              <c:pt idx="7628">
                <c:v>0.76290000000000002</c:v>
              </c:pt>
              <c:pt idx="7629">
                <c:v>0.76300000000000001</c:v>
              </c:pt>
              <c:pt idx="7630">
                <c:v>0.7631</c:v>
              </c:pt>
              <c:pt idx="7631">
                <c:v>0.76319999999999999</c:v>
              </c:pt>
              <c:pt idx="7632">
                <c:v>0.76329999999999998</c:v>
              </c:pt>
              <c:pt idx="7633">
                <c:v>0.76339999999999997</c:v>
              </c:pt>
              <c:pt idx="7634">
                <c:v>0.76349999999999996</c:v>
              </c:pt>
              <c:pt idx="7635">
                <c:v>0.76359999999999995</c:v>
              </c:pt>
              <c:pt idx="7636">
                <c:v>0.76370000000000005</c:v>
              </c:pt>
              <c:pt idx="7637">
                <c:v>0.76380000000000003</c:v>
              </c:pt>
              <c:pt idx="7638">
                <c:v>0.76390000000000002</c:v>
              </c:pt>
              <c:pt idx="7639">
                <c:v>0.76400000000000001</c:v>
              </c:pt>
              <c:pt idx="7640">
                <c:v>0.7641</c:v>
              </c:pt>
              <c:pt idx="7641">
                <c:v>0.76419999999999999</c:v>
              </c:pt>
              <c:pt idx="7642">
                <c:v>0.76429999999999998</c:v>
              </c:pt>
              <c:pt idx="7643">
                <c:v>0.76439999999999997</c:v>
              </c:pt>
              <c:pt idx="7644">
                <c:v>0.76449999999999996</c:v>
              </c:pt>
              <c:pt idx="7645">
                <c:v>0.76459999999999995</c:v>
              </c:pt>
              <c:pt idx="7646">
                <c:v>0.76470000000000005</c:v>
              </c:pt>
              <c:pt idx="7647">
                <c:v>0.76480000000000004</c:v>
              </c:pt>
              <c:pt idx="7648">
                <c:v>0.76490000000000002</c:v>
              </c:pt>
              <c:pt idx="7649">
                <c:v>0.76500000000000001</c:v>
              </c:pt>
              <c:pt idx="7650">
                <c:v>0.7651</c:v>
              </c:pt>
              <c:pt idx="7651">
                <c:v>0.76519999999999999</c:v>
              </c:pt>
              <c:pt idx="7652">
                <c:v>0.76529999999999998</c:v>
              </c:pt>
              <c:pt idx="7653">
                <c:v>0.76539999999999997</c:v>
              </c:pt>
              <c:pt idx="7654">
                <c:v>0.76549999999999996</c:v>
              </c:pt>
              <c:pt idx="7655">
                <c:v>0.76559999999999995</c:v>
              </c:pt>
              <c:pt idx="7656">
                <c:v>0.76570000000000005</c:v>
              </c:pt>
              <c:pt idx="7657">
                <c:v>0.76580000000000004</c:v>
              </c:pt>
              <c:pt idx="7658">
                <c:v>0.76590000000000003</c:v>
              </c:pt>
              <c:pt idx="7659">
                <c:v>0.76600000000000001</c:v>
              </c:pt>
              <c:pt idx="7660">
                <c:v>0.7661</c:v>
              </c:pt>
              <c:pt idx="7661">
                <c:v>0.76619999999999999</c:v>
              </c:pt>
              <c:pt idx="7662">
                <c:v>0.76629999999999998</c:v>
              </c:pt>
              <c:pt idx="7663">
                <c:v>0.76639999999999997</c:v>
              </c:pt>
              <c:pt idx="7664">
                <c:v>0.76649999999999996</c:v>
              </c:pt>
              <c:pt idx="7665">
                <c:v>0.76659999999999995</c:v>
              </c:pt>
              <c:pt idx="7666">
                <c:v>0.76670000000000005</c:v>
              </c:pt>
              <c:pt idx="7667">
                <c:v>0.76680000000000004</c:v>
              </c:pt>
              <c:pt idx="7668">
                <c:v>0.76690000000000003</c:v>
              </c:pt>
              <c:pt idx="7669">
                <c:v>0.76700000000000002</c:v>
              </c:pt>
              <c:pt idx="7670">
                <c:v>0.7671</c:v>
              </c:pt>
              <c:pt idx="7671">
                <c:v>0.76719999999999999</c:v>
              </c:pt>
              <c:pt idx="7672">
                <c:v>0.76729999999999998</c:v>
              </c:pt>
              <c:pt idx="7673">
                <c:v>0.76739999999999997</c:v>
              </c:pt>
              <c:pt idx="7674">
                <c:v>0.76749999999999996</c:v>
              </c:pt>
              <c:pt idx="7675">
                <c:v>0.76759999999999995</c:v>
              </c:pt>
              <c:pt idx="7676">
                <c:v>0.76770000000000005</c:v>
              </c:pt>
              <c:pt idx="7677">
                <c:v>0.76780000000000004</c:v>
              </c:pt>
              <c:pt idx="7678">
                <c:v>0.76790000000000003</c:v>
              </c:pt>
              <c:pt idx="7679">
                <c:v>0.76800000000000002</c:v>
              </c:pt>
              <c:pt idx="7680">
                <c:v>0.7681</c:v>
              </c:pt>
              <c:pt idx="7681">
                <c:v>0.76819999999999999</c:v>
              </c:pt>
              <c:pt idx="7682">
                <c:v>0.76829999999999998</c:v>
              </c:pt>
              <c:pt idx="7683">
                <c:v>0.76839999999999997</c:v>
              </c:pt>
              <c:pt idx="7684">
                <c:v>0.76849999999999996</c:v>
              </c:pt>
              <c:pt idx="7685">
                <c:v>0.76859999999999995</c:v>
              </c:pt>
              <c:pt idx="7686">
                <c:v>0.76870000000000005</c:v>
              </c:pt>
              <c:pt idx="7687">
                <c:v>0.76880000000000004</c:v>
              </c:pt>
              <c:pt idx="7688">
                <c:v>0.76890000000000003</c:v>
              </c:pt>
              <c:pt idx="7689">
                <c:v>0.76900000000000002</c:v>
              </c:pt>
              <c:pt idx="7690">
                <c:v>0.76910000000000001</c:v>
              </c:pt>
              <c:pt idx="7691">
                <c:v>0.76919999999999999</c:v>
              </c:pt>
              <c:pt idx="7692">
                <c:v>0.76929999999999998</c:v>
              </c:pt>
              <c:pt idx="7693">
                <c:v>0.76939999999999997</c:v>
              </c:pt>
              <c:pt idx="7694">
                <c:v>0.76949999999999996</c:v>
              </c:pt>
              <c:pt idx="7695">
                <c:v>0.76959999999999995</c:v>
              </c:pt>
              <c:pt idx="7696">
                <c:v>0.76970000000000005</c:v>
              </c:pt>
              <c:pt idx="7697">
                <c:v>0.76980000000000004</c:v>
              </c:pt>
              <c:pt idx="7698">
                <c:v>0.76990000000000003</c:v>
              </c:pt>
              <c:pt idx="7699">
                <c:v>0.77</c:v>
              </c:pt>
              <c:pt idx="7700">
                <c:v>0.77010000000000001</c:v>
              </c:pt>
              <c:pt idx="7701">
                <c:v>0.7702</c:v>
              </c:pt>
              <c:pt idx="7702">
                <c:v>0.77029999999999998</c:v>
              </c:pt>
              <c:pt idx="7703">
                <c:v>0.77039999999999997</c:v>
              </c:pt>
              <c:pt idx="7704">
                <c:v>0.77049999999999996</c:v>
              </c:pt>
              <c:pt idx="7705">
                <c:v>0.77059999999999995</c:v>
              </c:pt>
              <c:pt idx="7706">
                <c:v>0.77070000000000005</c:v>
              </c:pt>
              <c:pt idx="7707">
                <c:v>0.77080000000000004</c:v>
              </c:pt>
              <c:pt idx="7708">
                <c:v>0.77090000000000003</c:v>
              </c:pt>
              <c:pt idx="7709">
                <c:v>0.77100000000000002</c:v>
              </c:pt>
              <c:pt idx="7710">
                <c:v>0.77110000000000001</c:v>
              </c:pt>
              <c:pt idx="7711">
                <c:v>0.7712</c:v>
              </c:pt>
              <c:pt idx="7712">
                <c:v>0.77129999999999999</c:v>
              </c:pt>
              <c:pt idx="7713">
                <c:v>0.77139999999999997</c:v>
              </c:pt>
              <c:pt idx="7714">
                <c:v>0.77149999999999996</c:v>
              </c:pt>
              <c:pt idx="7715">
                <c:v>0.77159999999999995</c:v>
              </c:pt>
              <c:pt idx="7716">
                <c:v>0.77170000000000005</c:v>
              </c:pt>
              <c:pt idx="7717">
                <c:v>0.77180000000000004</c:v>
              </c:pt>
              <c:pt idx="7718">
                <c:v>0.77190000000000003</c:v>
              </c:pt>
              <c:pt idx="7719">
                <c:v>0.77200000000000002</c:v>
              </c:pt>
              <c:pt idx="7720">
                <c:v>0.77210000000000001</c:v>
              </c:pt>
              <c:pt idx="7721">
                <c:v>0.7722</c:v>
              </c:pt>
              <c:pt idx="7722">
                <c:v>0.77229999999999999</c:v>
              </c:pt>
              <c:pt idx="7723">
                <c:v>0.77239999999999998</c:v>
              </c:pt>
              <c:pt idx="7724">
                <c:v>0.77249999999999996</c:v>
              </c:pt>
              <c:pt idx="7725">
                <c:v>0.77259999999999995</c:v>
              </c:pt>
              <c:pt idx="7726">
                <c:v>0.77270000000000005</c:v>
              </c:pt>
              <c:pt idx="7727">
                <c:v>0.77280000000000004</c:v>
              </c:pt>
              <c:pt idx="7728">
                <c:v>0.77290000000000003</c:v>
              </c:pt>
              <c:pt idx="7729">
                <c:v>0.77300000000000002</c:v>
              </c:pt>
              <c:pt idx="7730">
                <c:v>0.77310000000000001</c:v>
              </c:pt>
              <c:pt idx="7731">
                <c:v>0.7732</c:v>
              </c:pt>
              <c:pt idx="7732">
                <c:v>0.77329999999999999</c:v>
              </c:pt>
              <c:pt idx="7733">
                <c:v>0.77339999999999998</c:v>
              </c:pt>
              <c:pt idx="7734">
                <c:v>0.77349999999999997</c:v>
              </c:pt>
              <c:pt idx="7735">
                <c:v>0.77359999999999995</c:v>
              </c:pt>
              <c:pt idx="7736">
                <c:v>0.77370000000000005</c:v>
              </c:pt>
              <c:pt idx="7737">
                <c:v>0.77380000000000004</c:v>
              </c:pt>
              <c:pt idx="7738">
                <c:v>0.77390000000000003</c:v>
              </c:pt>
              <c:pt idx="7739">
                <c:v>0.77400000000000002</c:v>
              </c:pt>
              <c:pt idx="7740">
                <c:v>0.77410000000000001</c:v>
              </c:pt>
              <c:pt idx="7741">
                <c:v>0.7742</c:v>
              </c:pt>
              <c:pt idx="7742">
                <c:v>0.77429999999999999</c:v>
              </c:pt>
              <c:pt idx="7743">
                <c:v>0.77439999999999998</c:v>
              </c:pt>
              <c:pt idx="7744">
                <c:v>0.77449999999999997</c:v>
              </c:pt>
              <c:pt idx="7745">
                <c:v>0.77459999999999996</c:v>
              </c:pt>
              <c:pt idx="7746">
                <c:v>0.77470000000000006</c:v>
              </c:pt>
              <c:pt idx="7747">
                <c:v>0.77480000000000004</c:v>
              </c:pt>
              <c:pt idx="7748">
                <c:v>0.77490000000000003</c:v>
              </c:pt>
              <c:pt idx="7749">
                <c:v>0.77500000000000002</c:v>
              </c:pt>
              <c:pt idx="7750">
                <c:v>0.77510000000000001</c:v>
              </c:pt>
              <c:pt idx="7751">
                <c:v>0.7752</c:v>
              </c:pt>
              <c:pt idx="7752">
                <c:v>0.77529999999999999</c:v>
              </c:pt>
              <c:pt idx="7753">
                <c:v>0.77539999999999998</c:v>
              </c:pt>
              <c:pt idx="7754">
                <c:v>0.77549999999999997</c:v>
              </c:pt>
              <c:pt idx="7755">
                <c:v>0.77559999999999996</c:v>
              </c:pt>
              <c:pt idx="7756">
                <c:v>0.77569999999999995</c:v>
              </c:pt>
              <c:pt idx="7757">
                <c:v>0.77580000000000005</c:v>
              </c:pt>
              <c:pt idx="7758">
                <c:v>0.77590000000000003</c:v>
              </c:pt>
              <c:pt idx="7759">
                <c:v>0.77600000000000002</c:v>
              </c:pt>
              <c:pt idx="7760">
                <c:v>0.77610000000000001</c:v>
              </c:pt>
              <c:pt idx="7761">
                <c:v>0.7762</c:v>
              </c:pt>
              <c:pt idx="7762">
                <c:v>0.77629999999999999</c:v>
              </c:pt>
              <c:pt idx="7763">
                <c:v>0.77639999999999998</c:v>
              </c:pt>
              <c:pt idx="7764">
                <c:v>0.77649999999999997</c:v>
              </c:pt>
              <c:pt idx="7765">
                <c:v>0.77659999999999996</c:v>
              </c:pt>
              <c:pt idx="7766">
                <c:v>0.77669999999999995</c:v>
              </c:pt>
              <c:pt idx="7767">
                <c:v>0.77680000000000005</c:v>
              </c:pt>
              <c:pt idx="7768">
                <c:v>0.77690000000000003</c:v>
              </c:pt>
              <c:pt idx="7769">
                <c:v>0.77700000000000002</c:v>
              </c:pt>
              <c:pt idx="7770">
                <c:v>0.77710000000000001</c:v>
              </c:pt>
              <c:pt idx="7771">
                <c:v>0.7772</c:v>
              </c:pt>
              <c:pt idx="7772">
                <c:v>0.77729999999999999</c:v>
              </c:pt>
              <c:pt idx="7773">
                <c:v>0.77739999999999998</c:v>
              </c:pt>
              <c:pt idx="7774">
                <c:v>0.77749999999999997</c:v>
              </c:pt>
              <c:pt idx="7775">
                <c:v>0.77759999999999996</c:v>
              </c:pt>
              <c:pt idx="7776">
                <c:v>0.77769999999999995</c:v>
              </c:pt>
              <c:pt idx="7777">
                <c:v>0.77780000000000005</c:v>
              </c:pt>
              <c:pt idx="7778">
                <c:v>0.77790000000000004</c:v>
              </c:pt>
              <c:pt idx="7779">
                <c:v>0.77800000000000002</c:v>
              </c:pt>
              <c:pt idx="7780">
                <c:v>0.77810000000000001</c:v>
              </c:pt>
              <c:pt idx="7781">
                <c:v>0.7782</c:v>
              </c:pt>
              <c:pt idx="7782">
                <c:v>0.77829999999999999</c:v>
              </c:pt>
              <c:pt idx="7783">
                <c:v>0.77839999999999998</c:v>
              </c:pt>
              <c:pt idx="7784">
                <c:v>0.77849999999999997</c:v>
              </c:pt>
              <c:pt idx="7785">
                <c:v>0.77859999999999996</c:v>
              </c:pt>
              <c:pt idx="7786">
                <c:v>0.77869999999999995</c:v>
              </c:pt>
              <c:pt idx="7787">
                <c:v>0.77880000000000005</c:v>
              </c:pt>
              <c:pt idx="7788">
                <c:v>0.77890000000000004</c:v>
              </c:pt>
              <c:pt idx="7789">
                <c:v>0.77900000000000003</c:v>
              </c:pt>
              <c:pt idx="7790">
                <c:v>0.77910000000000001</c:v>
              </c:pt>
              <c:pt idx="7791">
                <c:v>0.7792</c:v>
              </c:pt>
              <c:pt idx="7792">
                <c:v>0.77929999999999999</c:v>
              </c:pt>
              <c:pt idx="7793">
                <c:v>0.77939999999999998</c:v>
              </c:pt>
              <c:pt idx="7794">
                <c:v>0.77949999999999997</c:v>
              </c:pt>
              <c:pt idx="7795">
                <c:v>0.77959999999999996</c:v>
              </c:pt>
              <c:pt idx="7796">
                <c:v>0.77969999999999995</c:v>
              </c:pt>
              <c:pt idx="7797">
                <c:v>0.77980000000000005</c:v>
              </c:pt>
              <c:pt idx="7798">
                <c:v>0.77990000000000004</c:v>
              </c:pt>
              <c:pt idx="7799">
                <c:v>0.78</c:v>
              </c:pt>
              <c:pt idx="7800">
                <c:v>0.78010000000000002</c:v>
              </c:pt>
              <c:pt idx="7801">
                <c:v>0.7802</c:v>
              </c:pt>
              <c:pt idx="7802">
                <c:v>0.78029999999999999</c:v>
              </c:pt>
              <c:pt idx="7803">
                <c:v>0.78039999999999998</c:v>
              </c:pt>
              <c:pt idx="7804">
                <c:v>0.78049999999999997</c:v>
              </c:pt>
              <c:pt idx="7805">
                <c:v>0.78059999999999996</c:v>
              </c:pt>
              <c:pt idx="7806">
                <c:v>0.78069999999999995</c:v>
              </c:pt>
              <c:pt idx="7807">
                <c:v>0.78080000000000005</c:v>
              </c:pt>
              <c:pt idx="7808">
                <c:v>0.78090000000000004</c:v>
              </c:pt>
              <c:pt idx="7809">
                <c:v>0.78100000000000003</c:v>
              </c:pt>
              <c:pt idx="7810">
                <c:v>0.78110000000000002</c:v>
              </c:pt>
              <c:pt idx="7811">
                <c:v>0.78120000000000001</c:v>
              </c:pt>
              <c:pt idx="7812">
                <c:v>0.78129999999999999</c:v>
              </c:pt>
              <c:pt idx="7813">
                <c:v>0.78139999999999998</c:v>
              </c:pt>
              <c:pt idx="7814">
                <c:v>0.78149999999999997</c:v>
              </c:pt>
              <c:pt idx="7815">
                <c:v>0.78159999999999996</c:v>
              </c:pt>
              <c:pt idx="7816">
                <c:v>0.78169999999999995</c:v>
              </c:pt>
              <c:pt idx="7817">
                <c:v>0.78180000000000005</c:v>
              </c:pt>
              <c:pt idx="7818">
                <c:v>0.78190000000000004</c:v>
              </c:pt>
              <c:pt idx="7819">
                <c:v>0.78200000000000003</c:v>
              </c:pt>
              <c:pt idx="7820">
                <c:v>0.78210000000000002</c:v>
              </c:pt>
              <c:pt idx="7821">
                <c:v>0.78220000000000001</c:v>
              </c:pt>
              <c:pt idx="7822">
                <c:v>0.7823</c:v>
              </c:pt>
              <c:pt idx="7823">
                <c:v>0.78239999999999998</c:v>
              </c:pt>
              <c:pt idx="7824">
                <c:v>0.78249999999999997</c:v>
              </c:pt>
              <c:pt idx="7825">
                <c:v>0.78259999999999996</c:v>
              </c:pt>
              <c:pt idx="7826">
                <c:v>0.78269999999999995</c:v>
              </c:pt>
              <c:pt idx="7827">
                <c:v>0.78280000000000005</c:v>
              </c:pt>
              <c:pt idx="7828">
                <c:v>0.78290000000000004</c:v>
              </c:pt>
              <c:pt idx="7829">
                <c:v>0.78300000000000003</c:v>
              </c:pt>
              <c:pt idx="7830">
                <c:v>0.78310000000000002</c:v>
              </c:pt>
              <c:pt idx="7831">
                <c:v>0.78320000000000001</c:v>
              </c:pt>
              <c:pt idx="7832">
                <c:v>0.7833</c:v>
              </c:pt>
              <c:pt idx="7833">
                <c:v>0.78339999999999999</c:v>
              </c:pt>
              <c:pt idx="7834">
                <c:v>0.78349999999999997</c:v>
              </c:pt>
              <c:pt idx="7835">
                <c:v>0.78359999999999996</c:v>
              </c:pt>
              <c:pt idx="7836">
                <c:v>0.78369999999999995</c:v>
              </c:pt>
              <c:pt idx="7837">
                <c:v>0.78380000000000005</c:v>
              </c:pt>
              <c:pt idx="7838">
                <c:v>0.78390000000000004</c:v>
              </c:pt>
              <c:pt idx="7839">
                <c:v>0.78400000000000003</c:v>
              </c:pt>
              <c:pt idx="7840">
                <c:v>0.78410000000000002</c:v>
              </c:pt>
              <c:pt idx="7841">
                <c:v>0.78420000000000001</c:v>
              </c:pt>
              <c:pt idx="7842">
                <c:v>0.7843</c:v>
              </c:pt>
              <c:pt idx="7843">
                <c:v>0.78439999999999999</c:v>
              </c:pt>
              <c:pt idx="7844">
                <c:v>0.78449999999999998</c:v>
              </c:pt>
              <c:pt idx="7845">
                <c:v>0.78459999999999996</c:v>
              </c:pt>
              <c:pt idx="7846">
                <c:v>0.78469999999999995</c:v>
              </c:pt>
              <c:pt idx="7847">
                <c:v>0.78480000000000005</c:v>
              </c:pt>
              <c:pt idx="7848">
                <c:v>0.78490000000000004</c:v>
              </c:pt>
              <c:pt idx="7849">
                <c:v>0.78500000000000003</c:v>
              </c:pt>
              <c:pt idx="7850">
                <c:v>0.78510000000000002</c:v>
              </c:pt>
              <c:pt idx="7851">
                <c:v>0.78520000000000001</c:v>
              </c:pt>
              <c:pt idx="7852">
                <c:v>0.7853</c:v>
              </c:pt>
              <c:pt idx="7853">
                <c:v>0.78539999999999999</c:v>
              </c:pt>
              <c:pt idx="7854">
                <c:v>0.78549999999999998</c:v>
              </c:pt>
              <c:pt idx="7855">
                <c:v>0.78559999999999997</c:v>
              </c:pt>
              <c:pt idx="7856">
                <c:v>0.78569999999999995</c:v>
              </c:pt>
              <c:pt idx="7857">
                <c:v>0.78580000000000005</c:v>
              </c:pt>
              <c:pt idx="7858">
                <c:v>0.78590000000000004</c:v>
              </c:pt>
              <c:pt idx="7859">
                <c:v>0.78600000000000003</c:v>
              </c:pt>
              <c:pt idx="7860">
                <c:v>0.78610000000000002</c:v>
              </c:pt>
              <c:pt idx="7861">
                <c:v>0.78620000000000001</c:v>
              </c:pt>
              <c:pt idx="7862">
                <c:v>0.7863</c:v>
              </c:pt>
              <c:pt idx="7863">
                <c:v>0.78639999999999999</c:v>
              </c:pt>
              <c:pt idx="7864">
                <c:v>0.78649999999999998</c:v>
              </c:pt>
              <c:pt idx="7865">
                <c:v>0.78659999999999997</c:v>
              </c:pt>
              <c:pt idx="7866">
                <c:v>0.78669999999999995</c:v>
              </c:pt>
              <c:pt idx="7867">
                <c:v>0.78680000000000005</c:v>
              </c:pt>
              <c:pt idx="7868">
                <c:v>0.78690000000000004</c:v>
              </c:pt>
              <c:pt idx="7869">
                <c:v>0.78700000000000003</c:v>
              </c:pt>
              <c:pt idx="7870">
                <c:v>0.78710000000000002</c:v>
              </c:pt>
              <c:pt idx="7871">
                <c:v>0.78720000000000001</c:v>
              </c:pt>
              <c:pt idx="7872">
                <c:v>0.7873</c:v>
              </c:pt>
              <c:pt idx="7873">
                <c:v>0.78739999999999999</c:v>
              </c:pt>
              <c:pt idx="7874">
                <c:v>0.78749999999999998</c:v>
              </c:pt>
              <c:pt idx="7875">
                <c:v>0.78759999999999997</c:v>
              </c:pt>
              <c:pt idx="7876">
                <c:v>0.78769999999999996</c:v>
              </c:pt>
              <c:pt idx="7877">
                <c:v>0.78779999999999994</c:v>
              </c:pt>
              <c:pt idx="7878">
                <c:v>0.78790000000000004</c:v>
              </c:pt>
              <c:pt idx="7879">
                <c:v>0.78800000000000003</c:v>
              </c:pt>
              <c:pt idx="7880">
                <c:v>0.78810000000000002</c:v>
              </c:pt>
              <c:pt idx="7881">
                <c:v>0.78820000000000001</c:v>
              </c:pt>
              <c:pt idx="7882">
                <c:v>0.7883</c:v>
              </c:pt>
              <c:pt idx="7883">
                <c:v>0.78839999999999999</c:v>
              </c:pt>
              <c:pt idx="7884">
                <c:v>0.78849999999999998</c:v>
              </c:pt>
              <c:pt idx="7885">
                <c:v>0.78859999999999997</c:v>
              </c:pt>
              <c:pt idx="7886">
                <c:v>0.78869999999999996</c:v>
              </c:pt>
              <c:pt idx="7887">
                <c:v>0.78879999999999995</c:v>
              </c:pt>
              <c:pt idx="7888">
                <c:v>0.78890000000000005</c:v>
              </c:pt>
              <c:pt idx="7889">
                <c:v>0.78900000000000003</c:v>
              </c:pt>
              <c:pt idx="7890">
                <c:v>0.78910000000000002</c:v>
              </c:pt>
              <c:pt idx="7891">
                <c:v>0.78920000000000001</c:v>
              </c:pt>
              <c:pt idx="7892">
                <c:v>0.7893</c:v>
              </c:pt>
              <c:pt idx="7893">
                <c:v>0.78939999999999999</c:v>
              </c:pt>
              <c:pt idx="7894">
                <c:v>0.78949999999999998</c:v>
              </c:pt>
              <c:pt idx="7895">
                <c:v>0.78959999999999997</c:v>
              </c:pt>
              <c:pt idx="7896">
                <c:v>0.78969999999999996</c:v>
              </c:pt>
              <c:pt idx="7897">
                <c:v>0.78979999999999995</c:v>
              </c:pt>
              <c:pt idx="7898">
                <c:v>0.78990000000000005</c:v>
              </c:pt>
              <c:pt idx="7899">
                <c:v>0.79</c:v>
              </c:pt>
              <c:pt idx="7900">
                <c:v>0.79010000000000002</c:v>
              </c:pt>
              <c:pt idx="7901">
                <c:v>0.79020000000000001</c:v>
              </c:pt>
              <c:pt idx="7902">
                <c:v>0.7903</c:v>
              </c:pt>
              <c:pt idx="7903">
                <c:v>0.79039999999999999</c:v>
              </c:pt>
              <c:pt idx="7904">
                <c:v>0.79049999999999998</c:v>
              </c:pt>
              <c:pt idx="7905">
                <c:v>0.79059999999999997</c:v>
              </c:pt>
              <c:pt idx="7906">
                <c:v>0.79069999999999996</c:v>
              </c:pt>
              <c:pt idx="7907">
                <c:v>0.79079999999999995</c:v>
              </c:pt>
              <c:pt idx="7908">
                <c:v>0.79090000000000005</c:v>
              </c:pt>
              <c:pt idx="7909">
                <c:v>0.79100000000000004</c:v>
              </c:pt>
              <c:pt idx="7910">
                <c:v>0.79110000000000003</c:v>
              </c:pt>
              <c:pt idx="7911">
                <c:v>0.79120000000000001</c:v>
              </c:pt>
              <c:pt idx="7912">
                <c:v>0.7913</c:v>
              </c:pt>
              <c:pt idx="7913">
                <c:v>0.79139999999999999</c:v>
              </c:pt>
              <c:pt idx="7914">
                <c:v>0.79149999999999998</c:v>
              </c:pt>
              <c:pt idx="7915">
                <c:v>0.79159999999999997</c:v>
              </c:pt>
              <c:pt idx="7916">
                <c:v>0.79169999999999996</c:v>
              </c:pt>
              <c:pt idx="7917">
                <c:v>0.79179999999999995</c:v>
              </c:pt>
              <c:pt idx="7918">
                <c:v>0.79190000000000005</c:v>
              </c:pt>
              <c:pt idx="7919">
                <c:v>0.79200000000000004</c:v>
              </c:pt>
              <c:pt idx="7920">
                <c:v>0.79210000000000003</c:v>
              </c:pt>
              <c:pt idx="7921">
                <c:v>0.79220000000000002</c:v>
              </c:pt>
              <c:pt idx="7922">
                <c:v>0.7923</c:v>
              </c:pt>
              <c:pt idx="7923">
                <c:v>0.79239999999999999</c:v>
              </c:pt>
              <c:pt idx="7924">
                <c:v>0.79249999999999998</c:v>
              </c:pt>
              <c:pt idx="7925">
                <c:v>0.79259999999999997</c:v>
              </c:pt>
              <c:pt idx="7926">
                <c:v>0.79269999999999996</c:v>
              </c:pt>
              <c:pt idx="7927">
                <c:v>0.79279999999999995</c:v>
              </c:pt>
              <c:pt idx="7928">
                <c:v>0.79290000000000005</c:v>
              </c:pt>
              <c:pt idx="7929">
                <c:v>0.79300000000000004</c:v>
              </c:pt>
              <c:pt idx="7930">
                <c:v>0.79310000000000003</c:v>
              </c:pt>
              <c:pt idx="7931">
                <c:v>0.79320000000000002</c:v>
              </c:pt>
              <c:pt idx="7932">
                <c:v>0.79330000000000001</c:v>
              </c:pt>
              <c:pt idx="7933">
                <c:v>0.79339999999999999</c:v>
              </c:pt>
              <c:pt idx="7934">
                <c:v>0.79349999999999998</c:v>
              </c:pt>
              <c:pt idx="7935">
                <c:v>0.79359999999999997</c:v>
              </c:pt>
              <c:pt idx="7936">
                <c:v>0.79369999999999996</c:v>
              </c:pt>
              <c:pt idx="7937">
                <c:v>0.79379999999999995</c:v>
              </c:pt>
              <c:pt idx="7938">
                <c:v>0.79390000000000005</c:v>
              </c:pt>
              <c:pt idx="7939">
                <c:v>0.79400000000000004</c:v>
              </c:pt>
              <c:pt idx="7940">
                <c:v>0.79410000000000003</c:v>
              </c:pt>
              <c:pt idx="7941">
                <c:v>0.79420000000000002</c:v>
              </c:pt>
              <c:pt idx="7942">
                <c:v>0.79430000000000001</c:v>
              </c:pt>
              <c:pt idx="7943">
                <c:v>0.7944</c:v>
              </c:pt>
              <c:pt idx="7944">
                <c:v>0.79449999999999998</c:v>
              </c:pt>
              <c:pt idx="7945">
                <c:v>0.79459999999999997</c:v>
              </c:pt>
              <c:pt idx="7946">
                <c:v>0.79469999999999996</c:v>
              </c:pt>
              <c:pt idx="7947">
                <c:v>0.79479999999999995</c:v>
              </c:pt>
              <c:pt idx="7948">
                <c:v>0.79490000000000005</c:v>
              </c:pt>
              <c:pt idx="7949">
                <c:v>0.79500000000000004</c:v>
              </c:pt>
              <c:pt idx="7950">
                <c:v>0.79510000000000003</c:v>
              </c:pt>
              <c:pt idx="7951">
                <c:v>0.79520000000000002</c:v>
              </c:pt>
              <c:pt idx="7952">
                <c:v>0.79530000000000001</c:v>
              </c:pt>
              <c:pt idx="7953">
                <c:v>0.7954</c:v>
              </c:pt>
              <c:pt idx="7954">
                <c:v>0.79549999999999998</c:v>
              </c:pt>
              <c:pt idx="7955">
                <c:v>0.79559999999999997</c:v>
              </c:pt>
              <c:pt idx="7956">
                <c:v>0.79569999999999996</c:v>
              </c:pt>
              <c:pt idx="7957">
                <c:v>0.79579999999999995</c:v>
              </c:pt>
              <c:pt idx="7958">
                <c:v>0.79590000000000005</c:v>
              </c:pt>
              <c:pt idx="7959">
                <c:v>0.79600000000000004</c:v>
              </c:pt>
              <c:pt idx="7960">
                <c:v>0.79610000000000003</c:v>
              </c:pt>
              <c:pt idx="7961">
                <c:v>0.79620000000000002</c:v>
              </c:pt>
              <c:pt idx="7962">
                <c:v>0.79630000000000001</c:v>
              </c:pt>
              <c:pt idx="7963">
                <c:v>0.7964</c:v>
              </c:pt>
              <c:pt idx="7964">
                <c:v>0.79649999999999999</c:v>
              </c:pt>
              <c:pt idx="7965">
                <c:v>0.79659999999999997</c:v>
              </c:pt>
              <c:pt idx="7966">
                <c:v>0.79669999999999996</c:v>
              </c:pt>
              <c:pt idx="7967">
                <c:v>0.79679999999999995</c:v>
              </c:pt>
              <c:pt idx="7968">
                <c:v>0.79690000000000005</c:v>
              </c:pt>
              <c:pt idx="7969">
                <c:v>0.79700000000000004</c:v>
              </c:pt>
              <c:pt idx="7970">
                <c:v>0.79710000000000003</c:v>
              </c:pt>
              <c:pt idx="7971">
                <c:v>0.79720000000000002</c:v>
              </c:pt>
              <c:pt idx="7972">
                <c:v>0.79730000000000001</c:v>
              </c:pt>
              <c:pt idx="7973">
                <c:v>0.7974</c:v>
              </c:pt>
              <c:pt idx="7974">
                <c:v>0.79749999999999999</c:v>
              </c:pt>
              <c:pt idx="7975">
                <c:v>0.79759999999999998</c:v>
              </c:pt>
              <c:pt idx="7976">
                <c:v>0.79769999999999996</c:v>
              </c:pt>
              <c:pt idx="7977">
                <c:v>0.79779999999999995</c:v>
              </c:pt>
              <c:pt idx="7978">
                <c:v>0.79790000000000005</c:v>
              </c:pt>
              <c:pt idx="7979">
                <c:v>0.79800000000000004</c:v>
              </c:pt>
              <c:pt idx="7980">
                <c:v>0.79810000000000003</c:v>
              </c:pt>
              <c:pt idx="7981">
                <c:v>0.79820000000000002</c:v>
              </c:pt>
              <c:pt idx="7982">
                <c:v>0.79830000000000001</c:v>
              </c:pt>
              <c:pt idx="7983">
                <c:v>0.7984</c:v>
              </c:pt>
              <c:pt idx="7984">
                <c:v>0.79849999999999999</c:v>
              </c:pt>
              <c:pt idx="7985">
                <c:v>0.79859999999999998</c:v>
              </c:pt>
              <c:pt idx="7986">
                <c:v>0.79869999999999997</c:v>
              </c:pt>
              <c:pt idx="7987">
                <c:v>0.79879999999999995</c:v>
              </c:pt>
              <c:pt idx="7988">
                <c:v>0.79890000000000005</c:v>
              </c:pt>
              <c:pt idx="7989">
                <c:v>0.79900000000000004</c:v>
              </c:pt>
              <c:pt idx="7990">
                <c:v>0.79910000000000003</c:v>
              </c:pt>
              <c:pt idx="7991">
                <c:v>0.79920000000000002</c:v>
              </c:pt>
              <c:pt idx="7992">
                <c:v>0.79930000000000001</c:v>
              </c:pt>
              <c:pt idx="7993">
                <c:v>0.7994</c:v>
              </c:pt>
              <c:pt idx="7994">
                <c:v>0.79949999999999999</c:v>
              </c:pt>
              <c:pt idx="7995">
                <c:v>0.79959999999999998</c:v>
              </c:pt>
              <c:pt idx="7996">
                <c:v>0.79969999999999997</c:v>
              </c:pt>
              <c:pt idx="7997">
                <c:v>0.79979999999999996</c:v>
              </c:pt>
              <c:pt idx="7998">
                <c:v>0.79990000000000006</c:v>
              </c:pt>
              <c:pt idx="7999">
                <c:v>0.8</c:v>
              </c:pt>
              <c:pt idx="8000">
                <c:v>0.80010000000000003</c:v>
              </c:pt>
              <c:pt idx="8001">
                <c:v>0.80020000000000002</c:v>
              </c:pt>
              <c:pt idx="8002">
                <c:v>0.80030000000000001</c:v>
              </c:pt>
              <c:pt idx="8003">
                <c:v>0.8004</c:v>
              </c:pt>
              <c:pt idx="8004">
                <c:v>0.80049999999999999</c:v>
              </c:pt>
              <c:pt idx="8005">
                <c:v>0.80059999999999998</c:v>
              </c:pt>
              <c:pt idx="8006">
                <c:v>0.80069999999999997</c:v>
              </c:pt>
              <c:pt idx="8007">
                <c:v>0.80079999999999996</c:v>
              </c:pt>
              <c:pt idx="8008">
                <c:v>0.80089999999999995</c:v>
              </c:pt>
              <c:pt idx="8009">
                <c:v>0.80100000000000005</c:v>
              </c:pt>
              <c:pt idx="8010">
                <c:v>0.80110000000000003</c:v>
              </c:pt>
              <c:pt idx="8011">
                <c:v>0.80120000000000002</c:v>
              </c:pt>
              <c:pt idx="8012">
                <c:v>0.80130000000000001</c:v>
              </c:pt>
              <c:pt idx="8013">
                <c:v>0.8014</c:v>
              </c:pt>
              <c:pt idx="8014">
                <c:v>0.80149999999999999</c:v>
              </c:pt>
              <c:pt idx="8015">
                <c:v>0.80159999999999998</c:v>
              </c:pt>
              <c:pt idx="8016">
                <c:v>0.80169999999999997</c:v>
              </c:pt>
              <c:pt idx="8017">
                <c:v>0.80179999999999996</c:v>
              </c:pt>
              <c:pt idx="8018">
                <c:v>0.80189999999999995</c:v>
              </c:pt>
              <c:pt idx="8019">
                <c:v>0.80200000000000005</c:v>
              </c:pt>
              <c:pt idx="8020">
                <c:v>0.80210000000000004</c:v>
              </c:pt>
              <c:pt idx="8021">
                <c:v>0.80220000000000002</c:v>
              </c:pt>
              <c:pt idx="8022">
                <c:v>0.80230000000000001</c:v>
              </c:pt>
              <c:pt idx="8023">
                <c:v>0.8024</c:v>
              </c:pt>
              <c:pt idx="8024">
                <c:v>0.80249999999999999</c:v>
              </c:pt>
              <c:pt idx="8025">
                <c:v>0.80259999999999998</c:v>
              </c:pt>
              <c:pt idx="8026">
                <c:v>0.80269999999999997</c:v>
              </c:pt>
              <c:pt idx="8027">
                <c:v>0.80279999999999996</c:v>
              </c:pt>
              <c:pt idx="8028">
                <c:v>0.80289999999999995</c:v>
              </c:pt>
              <c:pt idx="8029">
                <c:v>0.80300000000000005</c:v>
              </c:pt>
              <c:pt idx="8030">
                <c:v>0.80310000000000004</c:v>
              </c:pt>
              <c:pt idx="8031">
                <c:v>0.80320000000000003</c:v>
              </c:pt>
              <c:pt idx="8032">
                <c:v>0.80330000000000001</c:v>
              </c:pt>
              <c:pt idx="8033">
                <c:v>0.8034</c:v>
              </c:pt>
              <c:pt idx="8034">
                <c:v>0.80349999999999999</c:v>
              </c:pt>
              <c:pt idx="8035">
                <c:v>0.80359999999999998</c:v>
              </c:pt>
              <c:pt idx="8036">
                <c:v>0.80369999999999997</c:v>
              </c:pt>
              <c:pt idx="8037">
                <c:v>0.80379999999999996</c:v>
              </c:pt>
              <c:pt idx="8038">
                <c:v>0.80389999999999995</c:v>
              </c:pt>
              <c:pt idx="8039">
                <c:v>0.80400000000000005</c:v>
              </c:pt>
              <c:pt idx="8040">
                <c:v>0.80410000000000004</c:v>
              </c:pt>
              <c:pt idx="8041">
                <c:v>0.80420000000000003</c:v>
              </c:pt>
              <c:pt idx="8042">
                <c:v>0.80430000000000001</c:v>
              </c:pt>
              <c:pt idx="8043">
                <c:v>0.8044</c:v>
              </c:pt>
              <c:pt idx="8044">
                <c:v>0.80449999999999999</c:v>
              </c:pt>
              <c:pt idx="8045">
                <c:v>0.80459999999999998</c:v>
              </c:pt>
              <c:pt idx="8046">
                <c:v>0.80469999999999997</c:v>
              </c:pt>
              <c:pt idx="8047">
                <c:v>0.80479999999999996</c:v>
              </c:pt>
              <c:pt idx="8048">
                <c:v>0.80489999999999995</c:v>
              </c:pt>
              <c:pt idx="8049">
                <c:v>0.80500000000000005</c:v>
              </c:pt>
              <c:pt idx="8050">
                <c:v>0.80510000000000004</c:v>
              </c:pt>
              <c:pt idx="8051">
                <c:v>0.80520000000000003</c:v>
              </c:pt>
              <c:pt idx="8052">
                <c:v>0.80530000000000002</c:v>
              </c:pt>
              <c:pt idx="8053">
                <c:v>0.8054</c:v>
              </c:pt>
              <c:pt idx="8054">
                <c:v>0.80549999999999999</c:v>
              </c:pt>
              <c:pt idx="8055">
                <c:v>0.80559999999999998</c:v>
              </c:pt>
              <c:pt idx="8056">
                <c:v>0.80569999999999997</c:v>
              </c:pt>
              <c:pt idx="8057">
                <c:v>0.80579999999999996</c:v>
              </c:pt>
              <c:pt idx="8058">
                <c:v>0.80589999999999995</c:v>
              </c:pt>
              <c:pt idx="8059">
                <c:v>0.80600000000000005</c:v>
              </c:pt>
              <c:pt idx="8060">
                <c:v>0.80610000000000004</c:v>
              </c:pt>
              <c:pt idx="8061">
                <c:v>0.80620000000000003</c:v>
              </c:pt>
              <c:pt idx="8062">
                <c:v>0.80630000000000002</c:v>
              </c:pt>
              <c:pt idx="8063">
                <c:v>0.80640000000000001</c:v>
              </c:pt>
              <c:pt idx="8064">
                <c:v>0.80649999999999999</c:v>
              </c:pt>
              <c:pt idx="8065">
                <c:v>0.80659999999999998</c:v>
              </c:pt>
              <c:pt idx="8066">
                <c:v>0.80669999999999997</c:v>
              </c:pt>
              <c:pt idx="8067">
                <c:v>0.80679999999999996</c:v>
              </c:pt>
              <c:pt idx="8068">
                <c:v>0.80689999999999995</c:v>
              </c:pt>
              <c:pt idx="8069">
                <c:v>0.80700000000000005</c:v>
              </c:pt>
              <c:pt idx="8070">
                <c:v>0.80710000000000004</c:v>
              </c:pt>
              <c:pt idx="8071">
                <c:v>0.80720000000000003</c:v>
              </c:pt>
              <c:pt idx="8072">
                <c:v>0.80730000000000002</c:v>
              </c:pt>
              <c:pt idx="8073">
                <c:v>0.80740000000000001</c:v>
              </c:pt>
              <c:pt idx="8074">
                <c:v>0.8075</c:v>
              </c:pt>
              <c:pt idx="8075">
                <c:v>0.80759999999999998</c:v>
              </c:pt>
              <c:pt idx="8076">
                <c:v>0.80769999999999997</c:v>
              </c:pt>
              <c:pt idx="8077">
                <c:v>0.80779999999999996</c:v>
              </c:pt>
              <c:pt idx="8078">
                <c:v>0.80789999999999995</c:v>
              </c:pt>
              <c:pt idx="8079">
                <c:v>0.80800000000000005</c:v>
              </c:pt>
              <c:pt idx="8080">
                <c:v>0.80810000000000004</c:v>
              </c:pt>
              <c:pt idx="8081">
                <c:v>0.80820000000000003</c:v>
              </c:pt>
              <c:pt idx="8082">
                <c:v>0.80830000000000002</c:v>
              </c:pt>
              <c:pt idx="8083">
                <c:v>0.80840000000000001</c:v>
              </c:pt>
              <c:pt idx="8084">
                <c:v>0.8085</c:v>
              </c:pt>
              <c:pt idx="8085">
                <c:v>0.80859999999999999</c:v>
              </c:pt>
              <c:pt idx="8086">
                <c:v>0.80869999999999997</c:v>
              </c:pt>
              <c:pt idx="8087">
                <c:v>0.80879999999999996</c:v>
              </c:pt>
              <c:pt idx="8088">
                <c:v>0.80889999999999995</c:v>
              </c:pt>
              <c:pt idx="8089">
                <c:v>0.80900000000000005</c:v>
              </c:pt>
              <c:pt idx="8090">
                <c:v>0.80910000000000004</c:v>
              </c:pt>
              <c:pt idx="8091">
                <c:v>0.80920000000000003</c:v>
              </c:pt>
              <c:pt idx="8092">
                <c:v>0.80930000000000002</c:v>
              </c:pt>
              <c:pt idx="8093">
                <c:v>0.80940000000000001</c:v>
              </c:pt>
              <c:pt idx="8094">
                <c:v>0.8095</c:v>
              </c:pt>
              <c:pt idx="8095">
                <c:v>0.80959999999999999</c:v>
              </c:pt>
              <c:pt idx="8096">
                <c:v>0.80969999999999998</c:v>
              </c:pt>
              <c:pt idx="8097">
                <c:v>0.80979999999999996</c:v>
              </c:pt>
              <c:pt idx="8098">
                <c:v>0.80989999999999995</c:v>
              </c:pt>
              <c:pt idx="8099">
                <c:v>0.81</c:v>
              </c:pt>
              <c:pt idx="8100">
                <c:v>0.81010000000000004</c:v>
              </c:pt>
              <c:pt idx="8101">
                <c:v>0.81020000000000003</c:v>
              </c:pt>
              <c:pt idx="8102">
                <c:v>0.81030000000000002</c:v>
              </c:pt>
              <c:pt idx="8103">
                <c:v>0.81040000000000001</c:v>
              </c:pt>
              <c:pt idx="8104">
                <c:v>0.8105</c:v>
              </c:pt>
              <c:pt idx="8105">
                <c:v>0.81059999999999999</c:v>
              </c:pt>
              <c:pt idx="8106">
                <c:v>0.81069999999999998</c:v>
              </c:pt>
              <c:pt idx="8107">
                <c:v>0.81079999999999997</c:v>
              </c:pt>
              <c:pt idx="8108">
                <c:v>0.81089999999999995</c:v>
              </c:pt>
              <c:pt idx="8109">
                <c:v>0.81100000000000005</c:v>
              </c:pt>
              <c:pt idx="8110">
                <c:v>0.81110000000000004</c:v>
              </c:pt>
              <c:pt idx="8111">
                <c:v>0.81120000000000003</c:v>
              </c:pt>
              <c:pt idx="8112">
                <c:v>0.81130000000000002</c:v>
              </c:pt>
              <c:pt idx="8113">
                <c:v>0.81140000000000001</c:v>
              </c:pt>
              <c:pt idx="8114">
                <c:v>0.8115</c:v>
              </c:pt>
              <c:pt idx="8115">
                <c:v>0.81159999999999999</c:v>
              </c:pt>
              <c:pt idx="8116">
                <c:v>0.81169999999999998</c:v>
              </c:pt>
              <c:pt idx="8117">
                <c:v>0.81179999999999997</c:v>
              </c:pt>
              <c:pt idx="8118">
                <c:v>0.81189999999999996</c:v>
              </c:pt>
              <c:pt idx="8119">
                <c:v>0.81200000000000006</c:v>
              </c:pt>
              <c:pt idx="8120">
                <c:v>0.81210000000000004</c:v>
              </c:pt>
              <c:pt idx="8121">
                <c:v>0.81220000000000003</c:v>
              </c:pt>
              <c:pt idx="8122">
                <c:v>0.81230000000000002</c:v>
              </c:pt>
              <c:pt idx="8123">
                <c:v>0.81240000000000001</c:v>
              </c:pt>
              <c:pt idx="8124">
                <c:v>0.8125</c:v>
              </c:pt>
              <c:pt idx="8125">
                <c:v>0.81259999999999999</c:v>
              </c:pt>
              <c:pt idx="8126">
                <c:v>0.81269999999999998</c:v>
              </c:pt>
              <c:pt idx="8127">
                <c:v>0.81279999999999997</c:v>
              </c:pt>
              <c:pt idx="8128">
                <c:v>0.81289999999999996</c:v>
              </c:pt>
              <c:pt idx="8129">
                <c:v>0.81299999999999994</c:v>
              </c:pt>
              <c:pt idx="8130">
                <c:v>0.81310000000000004</c:v>
              </c:pt>
              <c:pt idx="8131">
                <c:v>0.81320000000000003</c:v>
              </c:pt>
              <c:pt idx="8132">
                <c:v>0.81330000000000002</c:v>
              </c:pt>
              <c:pt idx="8133">
                <c:v>0.81340000000000001</c:v>
              </c:pt>
              <c:pt idx="8134">
                <c:v>0.8135</c:v>
              </c:pt>
              <c:pt idx="8135">
                <c:v>0.81359999999999999</c:v>
              </c:pt>
              <c:pt idx="8136">
                <c:v>0.81369999999999998</c:v>
              </c:pt>
              <c:pt idx="8137">
                <c:v>0.81379999999999997</c:v>
              </c:pt>
              <c:pt idx="8138">
                <c:v>0.81389999999999996</c:v>
              </c:pt>
              <c:pt idx="8139">
                <c:v>0.81399999999999995</c:v>
              </c:pt>
              <c:pt idx="8140">
                <c:v>0.81410000000000005</c:v>
              </c:pt>
              <c:pt idx="8141">
                <c:v>0.81420000000000003</c:v>
              </c:pt>
              <c:pt idx="8142">
                <c:v>0.81430000000000002</c:v>
              </c:pt>
              <c:pt idx="8143">
                <c:v>0.81440000000000001</c:v>
              </c:pt>
              <c:pt idx="8144">
                <c:v>0.8145</c:v>
              </c:pt>
              <c:pt idx="8145">
                <c:v>0.81459999999999999</c:v>
              </c:pt>
              <c:pt idx="8146">
                <c:v>0.81469999999999998</c:v>
              </c:pt>
              <c:pt idx="8147">
                <c:v>0.81479999999999997</c:v>
              </c:pt>
              <c:pt idx="8148">
                <c:v>0.81489999999999996</c:v>
              </c:pt>
              <c:pt idx="8149">
                <c:v>0.81499999999999995</c:v>
              </c:pt>
              <c:pt idx="8150">
                <c:v>0.81510000000000005</c:v>
              </c:pt>
              <c:pt idx="8151">
                <c:v>0.81520000000000004</c:v>
              </c:pt>
              <c:pt idx="8152">
                <c:v>0.81530000000000002</c:v>
              </c:pt>
              <c:pt idx="8153">
                <c:v>0.81540000000000001</c:v>
              </c:pt>
              <c:pt idx="8154">
                <c:v>0.8155</c:v>
              </c:pt>
              <c:pt idx="8155">
                <c:v>0.81559999999999999</c:v>
              </c:pt>
              <c:pt idx="8156">
                <c:v>0.81569999999999998</c:v>
              </c:pt>
              <c:pt idx="8157">
                <c:v>0.81579999999999997</c:v>
              </c:pt>
              <c:pt idx="8158">
                <c:v>0.81589999999999996</c:v>
              </c:pt>
              <c:pt idx="8159">
                <c:v>0.81599999999999995</c:v>
              </c:pt>
              <c:pt idx="8160">
                <c:v>0.81610000000000005</c:v>
              </c:pt>
              <c:pt idx="8161">
                <c:v>0.81620000000000004</c:v>
              </c:pt>
              <c:pt idx="8162">
                <c:v>0.81630000000000003</c:v>
              </c:pt>
              <c:pt idx="8163">
                <c:v>0.81640000000000001</c:v>
              </c:pt>
              <c:pt idx="8164">
                <c:v>0.8165</c:v>
              </c:pt>
              <c:pt idx="8165">
                <c:v>0.81659999999999999</c:v>
              </c:pt>
              <c:pt idx="8166">
                <c:v>0.81669999999999998</c:v>
              </c:pt>
              <c:pt idx="8167">
                <c:v>0.81679999999999997</c:v>
              </c:pt>
              <c:pt idx="8168">
                <c:v>0.81689999999999996</c:v>
              </c:pt>
              <c:pt idx="8169">
                <c:v>0.81699999999999995</c:v>
              </c:pt>
              <c:pt idx="8170">
                <c:v>0.81710000000000005</c:v>
              </c:pt>
              <c:pt idx="8171">
                <c:v>0.81720000000000004</c:v>
              </c:pt>
              <c:pt idx="8172">
                <c:v>0.81730000000000003</c:v>
              </c:pt>
              <c:pt idx="8173">
                <c:v>0.81740000000000002</c:v>
              </c:pt>
              <c:pt idx="8174">
                <c:v>0.8175</c:v>
              </c:pt>
              <c:pt idx="8175">
                <c:v>0.81759999999999999</c:v>
              </c:pt>
              <c:pt idx="8176">
                <c:v>0.81769999999999998</c:v>
              </c:pt>
              <c:pt idx="8177">
                <c:v>0.81779999999999997</c:v>
              </c:pt>
              <c:pt idx="8178">
                <c:v>0.81789999999999996</c:v>
              </c:pt>
              <c:pt idx="8179">
                <c:v>0.81799999999999995</c:v>
              </c:pt>
              <c:pt idx="8180">
                <c:v>0.81810000000000005</c:v>
              </c:pt>
              <c:pt idx="8181">
                <c:v>0.81820000000000004</c:v>
              </c:pt>
              <c:pt idx="8182">
                <c:v>0.81830000000000003</c:v>
              </c:pt>
              <c:pt idx="8183">
                <c:v>0.81840000000000002</c:v>
              </c:pt>
              <c:pt idx="8184">
                <c:v>0.81850000000000001</c:v>
              </c:pt>
              <c:pt idx="8185">
                <c:v>0.81859999999999999</c:v>
              </c:pt>
              <c:pt idx="8186">
                <c:v>0.81869999999999998</c:v>
              </c:pt>
              <c:pt idx="8187">
                <c:v>0.81879999999999997</c:v>
              </c:pt>
              <c:pt idx="8188">
                <c:v>0.81889999999999996</c:v>
              </c:pt>
              <c:pt idx="8189">
                <c:v>0.81899999999999995</c:v>
              </c:pt>
              <c:pt idx="8190">
                <c:v>0.81910000000000005</c:v>
              </c:pt>
              <c:pt idx="8191">
                <c:v>0.81920000000000004</c:v>
              </c:pt>
              <c:pt idx="8192">
                <c:v>0.81930000000000003</c:v>
              </c:pt>
              <c:pt idx="8193">
                <c:v>0.81940000000000002</c:v>
              </c:pt>
              <c:pt idx="8194">
                <c:v>0.81950000000000001</c:v>
              </c:pt>
              <c:pt idx="8195">
                <c:v>0.8196</c:v>
              </c:pt>
              <c:pt idx="8196">
                <c:v>0.81969999999999998</c:v>
              </c:pt>
              <c:pt idx="8197">
                <c:v>0.81979999999999997</c:v>
              </c:pt>
              <c:pt idx="8198">
                <c:v>0.81989999999999996</c:v>
              </c:pt>
              <c:pt idx="8199">
                <c:v>0.82</c:v>
              </c:pt>
              <c:pt idx="8200">
                <c:v>0.82010000000000005</c:v>
              </c:pt>
              <c:pt idx="8201">
                <c:v>0.82020000000000004</c:v>
              </c:pt>
              <c:pt idx="8202">
                <c:v>0.82030000000000003</c:v>
              </c:pt>
              <c:pt idx="8203">
                <c:v>0.82040000000000002</c:v>
              </c:pt>
              <c:pt idx="8204">
                <c:v>0.82050000000000001</c:v>
              </c:pt>
              <c:pt idx="8205">
                <c:v>0.8206</c:v>
              </c:pt>
              <c:pt idx="8206">
                <c:v>0.82069999999999999</c:v>
              </c:pt>
              <c:pt idx="8207">
                <c:v>0.82079999999999997</c:v>
              </c:pt>
              <c:pt idx="8208">
                <c:v>0.82089999999999996</c:v>
              </c:pt>
              <c:pt idx="8209">
                <c:v>0.82099999999999995</c:v>
              </c:pt>
              <c:pt idx="8210">
                <c:v>0.82110000000000005</c:v>
              </c:pt>
              <c:pt idx="8211">
                <c:v>0.82120000000000004</c:v>
              </c:pt>
              <c:pt idx="8212">
                <c:v>0.82130000000000003</c:v>
              </c:pt>
              <c:pt idx="8213">
                <c:v>0.82140000000000002</c:v>
              </c:pt>
              <c:pt idx="8214">
                <c:v>0.82150000000000001</c:v>
              </c:pt>
              <c:pt idx="8215">
                <c:v>0.8216</c:v>
              </c:pt>
              <c:pt idx="8216">
                <c:v>0.82169999999999999</c:v>
              </c:pt>
              <c:pt idx="8217">
                <c:v>0.82179999999999997</c:v>
              </c:pt>
              <c:pt idx="8218">
                <c:v>0.82189999999999996</c:v>
              </c:pt>
              <c:pt idx="8219">
                <c:v>0.82199999999999995</c:v>
              </c:pt>
              <c:pt idx="8220">
                <c:v>0.82210000000000005</c:v>
              </c:pt>
              <c:pt idx="8221">
                <c:v>0.82220000000000004</c:v>
              </c:pt>
              <c:pt idx="8222">
                <c:v>0.82230000000000003</c:v>
              </c:pt>
              <c:pt idx="8223">
                <c:v>0.82240000000000002</c:v>
              </c:pt>
              <c:pt idx="8224">
                <c:v>0.82250000000000001</c:v>
              </c:pt>
              <c:pt idx="8225">
                <c:v>0.8226</c:v>
              </c:pt>
              <c:pt idx="8226">
                <c:v>0.82269999999999999</c:v>
              </c:pt>
              <c:pt idx="8227">
                <c:v>0.82279999999999998</c:v>
              </c:pt>
              <c:pt idx="8228">
                <c:v>0.82289999999999996</c:v>
              </c:pt>
              <c:pt idx="8229">
                <c:v>0.82299999999999995</c:v>
              </c:pt>
              <c:pt idx="8230">
                <c:v>0.82310000000000005</c:v>
              </c:pt>
              <c:pt idx="8231">
                <c:v>0.82320000000000004</c:v>
              </c:pt>
              <c:pt idx="8232">
                <c:v>0.82330000000000003</c:v>
              </c:pt>
              <c:pt idx="8233">
                <c:v>0.82340000000000002</c:v>
              </c:pt>
              <c:pt idx="8234">
                <c:v>0.82350000000000001</c:v>
              </c:pt>
              <c:pt idx="8235">
                <c:v>0.8236</c:v>
              </c:pt>
              <c:pt idx="8236">
                <c:v>0.82369999999999999</c:v>
              </c:pt>
              <c:pt idx="8237">
                <c:v>0.82379999999999998</c:v>
              </c:pt>
              <c:pt idx="8238">
                <c:v>0.82389999999999997</c:v>
              </c:pt>
              <c:pt idx="8239">
                <c:v>0.82399999999999995</c:v>
              </c:pt>
              <c:pt idx="8240">
                <c:v>0.82410000000000005</c:v>
              </c:pt>
              <c:pt idx="8241">
                <c:v>0.82420000000000004</c:v>
              </c:pt>
              <c:pt idx="8242">
                <c:v>0.82430000000000003</c:v>
              </c:pt>
              <c:pt idx="8243">
                <c:v>0.82440000000000002</c:v>
              </c:pt>
              <c:pt idx="8244">
                <c:v>0.82450000000000001</c:v>
              </c:pt>
              <c:pt idx="8245">
                <c:v>0.8246</c:v>
              </c:pt>
              <c:pt idx="8246">
                <c:v>0.82469999999999999</c:v>
              </c:pt>
              <c:pt idx="8247">
                <c:v>0.82479999999999998</c:v>
              </c:pt>
              <c:pt idx="8248">
                <c:v>0.82489999999999997</c:v>
              </c:pt>
              <c:pt idx="8249">
                <c:v>0.82499999999999996</c:v>
              </c:pt>
              <c:pt idx="8250">
                <c:v>0.82509999999999994</c:v>
              </c:pt>
              <c:pt idx="8251">
                <c:v>0.82520000000000004</c:v>
              </c:pt>
              <c:pt idx="8252">
                <c:v>0.82530000000000003</c:v>
              </c:pt>
              <c:pt idx="8253">
                <c:v>0.82540000000000002</c:v>
              </c:pt>
              <c:pt idx="8254">
                <c:v>0.82550000000000001</c:v>
              </c:pt>
              <c:pt idx="8255">
                <c:v>0.8256</c:v>
              </c:pt>
              <c:pt idx="8256">
                <c:v>0.82569999999999999</c:v>
              </c:pt>
              <c:pt idx="8257">
                <c:v>0.82579999999999998</c:v>
              </c:pt>
              <c:pt idx="8258">
                <c:v>0.82589999999999997</c:v>
              </c:pt>
              <c:pt idx="8259">
                <c:v>0.82599999999999996</c:v>
              </c:pt>
              <c:pt idx="8260">
                <c:v>0.82609999999999995</c:v>
              </c:pt>
              <c:pt idx="8261">
                <c:v>0.82620000000000005</c:v>
              </c:pt>
              <c:pt idx="8262">
                <c:v>0.82630000000000003</c:v>
              </c:pt>
              <c:pt idx="8263">
                <c:v>0.82640000000000002</c:v>
              </c:pt>
              <c:pt idx="8264">
                <c:v>0.82650000000000001</c:v>
              </c:pt>
              <c:pt idx="8265">
                <c:v>0.8266</c:v>
              </c:pt>
              <c:pt idx="8266">
                <c:v>0.82669999999999999</c:v>
              </c:pt>
              <c:pt idx="8267">
                <c:v>0.82679999999999998</c:v>
              </c:pt>
              <c:pt idx="8268">
                <c:v>0.82689999999999997</c:v>
              </c:pt>
              <c:pt idx="8269">
                <c:v>0.82699999999999996</c:v>
              </c:pt>
              <c:pt idx="8270">
                <c:v>0.82709999999999995</c:v>
              </c:pt>
              <c:pt idx="8271">
                <c:v>0.82720000000000005</c:v>
              </c:pt>
              <c:pt idx="8272">
                <c:v>0.82730000000000004</c:v>
              </c:pt>
              <c:pt idx="8273">
                <c:v>0.82740000000000002</c:v>
              </c:pt>
              <c:pt idx="8274">
                <c:v>0.82750000000000001</c:v>
              </c:pt>
              <c:pt idx="8275">
                <c:v>0.8276</c:v>
              </c:pt>
              <c:pt idx="8276">
                <c:v>0.82769999999999999</c:v>
              </c:pt>
              <c:pt idx="8277">
                <c:v>0.82779999999999998</c:v>
              </c:pt>
              <c:pt idx="8278">
                <c:v>0.82789999999999997</c:v>
              </c:pt>
              <c:pt idx="8279">
                <c:v>0.82799999999999996</c:v>
              </c:pt>
              <c:pt idx="8280">
                <c:v>0.82809999999999995</c:v>
              </c:pt>
              <c:pt idx="8281">
                <c:v>0.82820000000000005</c:v>
              </c:pt>
              <c:pt idx="8282">
                <c:v>0.82830000000000004</c:v>
              </c:pt>
              <c:pt idx="8283">
                <c:v>0.82840000000000003</c:v>
              </c:pt>
              <c:pt idx="8284">
                <c:v>0.82850000000000001</c:v>
              </c:pt>
              <c:pt idx="8285">
                <c:v>0.8286</c:v>
              </c:pt>
              <c:pt idx="8286">
                <c:v>0.82869999999999999</c:v>
              </c:pt>
              <c:pt idx="8287">
                <c:v>0.82879999999999998</c:v>
              </c:pt>
              <c:pt idx="8288">
                <c:v>0.82889999999999997</c:v>
              </c:pt>
              <c:pt idx="8289">
                <c:v>0.82899999999999996</c:v>
              </c:pt>
              <c:pt idx="8290">
                <c:v>0.82909999999999995</c:v>
              </c:pt>
              <c:pt idx="8291">
                <c:v>0.82920000000000005</c:v>
              </c:pt>
              <c:pt idx="8292">
                <c:v>0.82930000000000004</c:v>
              </c:pt>
              <c:pt idx="8293">
                <c:v>0.82940000000000003</c:v>
              </c:pt>
              <c:pt idx="8294">
                <c:v>0.82950000000000002</c:v>
              </c:pt>
              <c:pt idx="8295">
                <c:v>0.8296</c:v>
              </c:pt>
              <c:pt idx="8296">
                <c:v>0.82969999999999999</c:v>
              </c:pt>
              <c:pt idx="8297">
                <c:v>0.82979999999999998</c:v>
              </c:pt>
              <c:pt idx="8298">
                <c:v>0.82989999999999997</c:v>
              </c:pt>
              <c:pt idx="8299">
                <c:v>0.83</c:v>
              </c:pt>
              <c:pt idx="8300">
                <c:v>0.83009999999999995</c:v>
              </c:pt>
              <c:pt idx="8301">
                <c:v>0.83020000000000005</c:v>
              </c:pt>
              <c:pt idx="8302">
                <c:v>0.83030000000000004</c:v>
              </c:pt>
              <c:pt idx="8303">
                <c:v>0.83040000000000003</c:v>
              </c:pt>
              <c:pt idx="8304">
                <c:v>0.83050000000000002</c:v>
              </c:pt>
              <c:pt idx="8305">
                <c:v>0.8306</c:v>
              </c:pt>
              <c:pt idx="8306">
                <c:v>0.83069999999999999</c:v>
              </c:pt>
              <c:pt idx="8307">
                <c:v>0.83079999999999998</c:v>
              </c:pt>
              <c:pt idx="8308">
                <c:v>0.83089999999999997</c:v>
              </c:pt>
              <c:pt idx="8309">
                <c:v>0.83099999999999996</c:v>
              </c:pt>
              <c:pt idx="8310">
                <c:v>0.83109999999999995</c:v>
              </c:pt>
              <c:pt idx="8311">
                <c:v>0.83120000000000005</c:v>
              </c:pt>
              <c:pt idx="8312">
                <c:v>0.83130000000000004</c:v>
              </c:pt>
              <c:pt idx="8313">
                <c:v>0.83140000000000003</c:v>
              </c:pt>
              <c:pt idx="8314">
                <c:v>0.83150000000000002</c:v>
              </c:pt>
              <c:pt idx="8315">
                <c:v>0.83160000000000001</c:v>
              </c:pt>
              <c:pt idx="8316">
                <c:v>0.83169999999999999</c:v>
              </c:pt>
              <c:pt idx="8317">
                <c:v>0.83179999999999998</c:v>
              </c:pt>
              <c:pt idx="8318">
                <c:v>0.83189999999999997</c:v>
              </c:pt>
              <c:pt idx="8319">
                <c:v>0.83199999999999996</c:v>
              </c:pt>
              <c:pt idx="8320">
                <c:v>0.83209999999999995</c:v>
              </c:pt>
              <c:pt idx="8321">
                <c:v>0.83220000000000005</c:v>
              </c:pt>
              <c:pt idx="8322">
                <c:v>0.83230000000000004</c:v>
              </c:pt>
              <c:pt idx="8323">
                <c:v>0.83240000000000003</c:v>
              </c:pt>
              <c:pt idx="8324">
                <c:v>0.83250000000000002</c:v>
              </c:pt>
              <c:pt idx="8325">
                <c:v>0.83260000000000001</c:v>
              </c:pt>
              <c:pt idx="8326">
                <c:v>0.8327</c:v>
              </c:pt>
              <c:pt idx="8327">
                <c:v>0.83279999999999998</c:v>
              </c:pt>
              <c:pt idx="8328">
                <c:v>0.83289999999999997</c:v>
              </c:pt>
              <c:pt idx="8329">
                <c:v>0.83299999999999996</c:v>
              </c:pt>
              <c:pt idx="8330">
                <c:v>0.83309999999999995</c:v>
              </c:pt>
              <c:pt idx="8331">
                <c:v>0.83320000000000005</c:v>
              </c:pt>
              <c:pt idx="8332">
                <c:v>0.83330000000000004</c:v>
              </c:pt>
              <c:pt idx="8333">
                <c:v>0.83340000000000003</c:v>
              </c:pt>
              <c:pt idx="8334">
                <c:v>0.83350000000000002</c:v>
              </c:pt>
              <c:pt idx="8335">
                <c:v>0.83360000000000001</c:v>
              </c:pt>
              <c:pt idx="8336">
                <c:v>0.8337</c:v>
              </c:pt>
              <c:pt idx="8337">
                <c:v>0.83379999999999999</c:v>
              </c:pt>
              <c:pt idx="8338">
                <c:v>0.83389999999999997</c:v>
              </c:pt>
              <c:pt idx="8339">
                <c:v>0.83399999999999996</c:v>
              </c:pt>
              <c:pt idx="8340">
                <c:v>0.83409999999999995</c:v>
              </c:pt>
              <c:pt idx="8341">
                <c:v>0.83420000000000005</c:v>
              </c:pt>
              <c:pt idx="8342">
                <c:v>0.83430000000000004</c:v>
              </c:pt>
              <c:pt idx="8343">
                <c:v>0.83440000000000003</c:v>
              </c:pt>
              <c:pt idx="8344">
                <c:v>0.83450000000000002</c:v>
              </c:pt>
              <c:pt idx="8345">
                <c:v>0.83460000000000001</c:v>
              </c:pt>
              <c:pt idx="8346">
                <c:v>0.8347</c:v>
              </c:pt>
              <c:pt idx="8347">
                <c:v>0.83479999999999999</c:v>
              </c:pt>
              <c:pt idx="8348">
                <c:v>0.83489999999999998</c:v>
              </c:pt>
              <c:pt idx="8349">
                <c:v>0.83499999999999996</c:v>
              </c:pt>
              <c:pt idx="8350">
                <c:v>0.83509999999999995</c:v>
              </c:pt>
              <c:pt idx="8351">
                <c:v>0.83520000000000005</c:v>
              </c:pt>
              <c:pt idx="8352">
                <c:v>0.83530000000000004</c:v>
              </c:pt>
              <c:pt idx="8353">
                <c:v>0.83540000000000003</c:v>
              </c:pt>
              <c:pt idx="8354">
                <c:v>0.83550000000000002</c:v>
              </c:pt>
              <c:pt idx="8355">
                <c:v>0.83560000000000001</c:v>
              </c:pt>
              <c:pt idx="8356">
                <c:v>0.8357</c:v>
              </c:pt>
              <c:pt idx="8357">
                <c:v>0.83579999999999999</c:v>
              </c:pt>
              <c:pt idx="8358">
                <c:v>0.83589999999999998</c:v>
              </c:pt>
              <c:pt idx="8359">
                <c:v>0.83599999999999997</c:v>
              </c:pt>
              <c:pt idx="8360">
                <c:v>0.83609999999999995</c:v>
              </c:pt>
              <c:pt idx="8361">
                <c:v>0.83620000000000005</c:v>
              </c:pt>
              <c:pt idx="8362">
                <c:v>0.83630000000000004</c:v>
              </c:pt>
              <c:pt idx="8363">
                <c:v>0.83640000000000003</c:v>
              </c:pt>
              <c:pt idx="8364">
                <c:v>0.83650000000000002</c:v>
              </c:pt>
              <c:pt idx="8365">
                <c:v>0.83660000000000001</c:v>
              </c:pt>
              <c:pt idx="8366">
                <c:v>0.8367</c:v>
              </c:pt>
              <c:pt idx="8367">
                <c:v>0.83679999999999999</c:v>
              </c:pt>
              <c:pt idx="8368">
                <c:v>0.83689999999999998</c:v>
              </c:pt>
              <c:pt idx="8369">
                <c:v>0.83699999999999997</c:v>
              </c:pt>
              <c:pt idx="8370">
                <c:v>0.83709999999999996</c:v>
              </c:pt>
              <c:pt idx="8371">
                <c:v>0.83720000000000006</c:v>
              </c:pt>
              <c:pt idx="8372">
                <c:v>0.83730000000000004</c:v>
              </c:pt>
              <c:pt idx="8373">
                <c:v>0.83740000000000003</c:v>
              </c:pt>
              <c:pt idx="8374">
                <c:v>0.83750000000000002</c:v>
              </c:pt>
              <c:pt idx="8375">
                <c:v>0.83760000000000001</c:v>
              </c:pt>
              <c:pt idx="8376">
                <c:v>0.8377</c:v>
              </c:pt>
              <c:pt idx="8377">
                <c:v>0.83779999999999999</c:v>
              </c:pt>
              <c:pt idx="8378">
                <c:v>0.83789999999999998</c:v>
              </c:pt>
              <c:pt idx="8379">
                <c:v>0.83799999999999997</c:v>
              </c:pt>
              <c:pt idx="8380">
                <c:v>0.83809999999999996</c:v>
              </c:pt>
              <c:pt idx="8381">
                <c:v>0.83819999999999995</c:v>
              </c:pt>
              <c:pt idx="8382">
                <c:v>0.83830000000000005</c:v>
              </c:pt>
              <c:pt idx="8383">
                <c:v>0.83840000000000003</c:v>
              </c:pt>
              <c:pt idx="8384">
                <c:v>0.83850000000000002</c:v>
              </c:pt>
              <c:pt idx="8385">
                <c:v>0.83860000000000001</c:v>
              </c:pt>
              <c:pt idx="8386">
                <c:v>0.8387</c:v>
              </c:pt>
              <c:pt idx="8387">
                <c:v>0.83879999999999999</c:v>
              </c:pt>
              <c:pt idx="8388">
                <c:v>0.83889999999999998</c:v>
              </c:pt>
              <c:pt idx="8389">
                <c:v>0.83899999999999997</c:v>
              </c:pt>
              <c:pt idx="8390">
                <c:v>0.83909999999999996</c:v>
              </c:pt>
              <c:pt idx="8391">
                <c:v>0.83919999999999995</c:v>
              </c:pt>
              <c:pt idx="8392">
                <c:v>0.83930000000000005</c:v>
              </c:pt>
              <c:pt idx="8393">
                <c:v>0.83940000000000003</c:v>
              </c:pt>
              <c:pt idx="8394">
                <c:v>0.83950000000000002</c:v>
              </c:pt>
              <c:pt idx="8395">
                <c:v>0.83960000000000001</c:v>
              </c:pt>
              <c:pt idx="8396">
                <c:v>0.8397</c:v>
              </c:pt>
              <c:pt idx="8397">
                <c:v>0.83979999999999999</c:v>
              </c:pt>
              <c:pt idx="8398">
                <c:v>0.83989999999999998</c:v>
              </c:pt>
              <c:pt idx="8399">
                <c:v>0.84</c:v>
              </c:pt>
              <c:pt idx="8400">
                <c:v>0.84009999999999996</c:v>
              </c:pt>
              <c:pt idx="8401">
                <c:v>0.84019999999999995</c:v>
              </c:pt>
              <c:pt idx="8402">
                <c:v>0.84030000000000005</c:v>
              </c:pt>
              <c:pt idx="8403">
                <c:v>0.84040000000000004</c:v>
              </c:pt>
              <c:pt idx="8404">
                <c:v>0.84050000000000002</c:v>
              </c:pt>
              <c:pt idx="8405">
                <c:v>0.84060000000000001</c:v>
              </c:pt>
              <c:pt idx="8406">
                <c:v>0.8407</c:v>
              </c:pt>
              <c:pt idx="8407">
                <c:v>0.84079999999999999</c:v>
              </c:pt>
              <c:pt idx="8408">
                <c:v>0.84089999999999998</c:v>
              </c:pt>
              <c:pt idx="8409">
                <c:v>0.84099999999999997</c:v>
              </c:pt>
              <c:pt idx="8410">
                <c:v>0.84109999999999996</c:v>
              </c:pt>
              <c:pt idx="8411">
                <c:v>0.84119999999999995</c:v>
              </c:pt>
              <c:pt idx="8412">
                <c:v>0.84130000000000005</c:v>
              </c:pt>
              <c:pt idx="8413">
                <c:v>0.84140000000000004</c:v>
              </c:pt>
              <c:pt idx="8414">
                <c:v>0.84150000000000003</c:v>
              </c:pt>
              <c:pt idx="8415">
                <c:v>0.84160000000000001</c:v>
              </c:pt>
              <c:pt idx="8416">
                <c:v>0.8417</c:v>
              </c:pt>
              <c:pt idx="8417">
                <c:v>0.84179999999999999</c:v>
              </c:pt>
              <c:pt idx="8418">
                <c:v>0.84189999999999998</c:v>
              </c:pt>
              <c:pt idx="8419">
                <c:v>0.84199999999999997</c:v>
              </c:pt>
              <c:pt idx="8420">
                <c:v>0.84209999999999996</c:v>
              </c:pt>
              <c:pt idx="8421">
                <c:v>0.84219999999999995</c:v>
              </c:pt>
              <c:pt idx="8422">
                <c:v>0.84230000000000005</c:v>
              </c:pt>
              <c:pt idx="8423">
                <c:v>0.84240000000000004</c:v>
              </c:pt>
              <c:pt idx="8424">
                <c:v>0.84250000000000003</c:v>
              </c:pt>
              <c:pt idx="8425">
                <c:v>0.84260000000000002</c:v>
              </c:pt>
              <c:pt idx="8426">
                <c:v>0.8427</c:v>
              </c:pt>
              <c:pt idx="8427">
                <c:v>0.84279999999999999</c:v>
              </c:pt>
              <c:pt idx="8428">
                <c:v>0.84289999999999998</c:v>
              </c:pt>
              <c:pt idx="8429">
                <c:v>0.84299999999999997</c:v>
              </c:pt>
              <c:pt idx="8430">
                <c:v>0.84309999999999996</c:v>
              </c:pt>
              <c:pt idx="8431">
                <c:v>0.84319999999999995</c:v>
              </c:pt>
              <c:pt idx="8432">
                <c:v>0.84330000000000005</c:v>
              </c:pt>
              <c:pt idx="8433">
                <c:v>0.84340000000000004</c:v>
              </c:pt>
              <c:pt idx="8434">
                <c:v>0.84350000000000003</c:v>
              </c:pt>
              <c:pt idx="8435">
                <c:v>0.84360000000000002</c:v>
              </c:pt>
              <c:pt idx="8436">
                <c:v>0.84370000000000001</c:v>
              </c:pt>
              <c:pt idx="8437">
                <c:v>0.84379999999999999</c:v>
              </c:pt>
              <c:pt idx="8438">
                <c:v>0.84389999999999998</c:v>
              </c:pt>
              <c:pt idx="8439">
                <c:v>0.84399999999999997</c:v>
              </c:pt>
              <c:pt idx="8440">
                <c:v>0.84409999999999996</c:v>
              </c:pt>
              <c:pt idx="8441">
                <c:v>0.84419999999999995</c:v>
              </c:pt>
              <c:pt idx="8442">
                <c:v>0.84430000000000005</c:v>
              </c:pt>
              <c:pt idx="8443">
                <c:v>0.84440000000000004</c:v>
              </c:pt>
              <c:pt idx="8444">
                <c:v>0.84450000000000003</c:v>
              </c:pt>
              <c:pt idx="8445">
                <c:v>0.84460000000000002</c:v>
              </c:pt>
              <c:pt idx="8446">
                <c:v>0.84470000000000001</c:v>
              </c:pt>
              <c:pt idx="8447">
                <c:v>0.8448</c:v>
              </c:pt>
              <c:pt idx="8448">
                <c:v>0.84489999999999998</c:v>
              </c:pt>
              <c:pt idx="8449">
                <c:v>0.84499999999999997</c:v>
              </c:pt>
              <c:pt idx="8450">
                <c:v>0.84509999999999996</c:v>
              </c:pt>
              <c:pt idx="8451">
                <c:v>0.84519999999999995</c:v>
              </c:pt>
              <c:pt idx="8452">
                <c:v>0.84530000000000005</c:v>
              </c:pt>
              <c:pt idx="8453">
                <c:v>0.84540000000000004</c:v>
              </c:pt>
              <c:pt idx="8454">
                <c:v>0.84550000000000003</c:v>
              </c:pt>
              <c:pt idx="8455">
                <c:v>0.84560000000000002</c:v>
              </c:pt>
              <c:pt idx="8456">
                <c:v>0.84570000000000001</c:v>
              </c:pt>
              <c:pt idx="8457">
                <c:v>0.8458</c:v>
              </c:pt>
              <c:pt idx="8458">
                <c:v>0.84589999999999999</c:v>
              </c:pt>
              <c:pt idx="8459">
                <c:v>0.84599999999999997</c:v>
              </c:pt>
              <c:pt idx="8460">
                <c:v>0.84609999999999996</c:v>
              </c:pt>
              <c:pt idx="8461">
                <c:v>0.84619999999999995</c:v>
              </c:pt>
              <c:pt idx="8462">
                <c:v>0.84630000000000005</c:v>
              </c:pt>
              <c:pt idx="8463">
                <c:v>0.84640000000000004</c:v>
              </c:pt>
              <c:pt idx="8464">
                <c:v>0.84650000000000003</c:v>
              </c:pt>
              <c:pt idx="8465">
                <c:v>0.84660000000000002</c:v>
              </c:pt>
              <c:pt idx="8466">
                <c:v>0.84670000000000001</c:v>
              </c:pt>
              <c:pt idx="8467">
                <c:v>0.8468</c:v>
              </c:pt>
              <c:pt idx="8468">
                <c:v>0.84689999999999999</c:v>
              </c:pt>
              <c:pt idx="8469">
                <c:v>0.84699999999999998</c:v>
              </c:pt>
              <c:pt idx="8470">
                <c:v>0.84709999999999996</c:v>
              </c:pt>
              <c:pt idx="8471">
                <c:v>0.84719999999999995</c:v>
              </c:pt>
              <c:pt idx="8472">
                <c:v>0.84730000000000005</c:v>
              </c:pt>
              <c:pt idx="8473">
                <c:v>0.84740000000000004</c:v>
              </c:pt>
              <c:pt idx="8474">
                <c:v>0.84750000000000003</c:v>
              </c:pt>
              <c:pt idx="8475">
                <c:v>0.84760000000000002</c:v>
              </c:pt>
              <c:pt idx="8476">
                <c:v>0.84770000000000001</c:v>
              </c:pt>
              <c:pt idx="8477">
                <c:v>0.8478</c:v>
              </c:pt>
              <c:pt idx="8478">
                <c:v>0.84789999999999999</c:v>
              </c:pt>
              <c:pt idx="8479">
                <c:v>0.84799999999999998</c:v>
              </c:pt>
              <c:pt idx="8480">
                <c:v>0.84809999999999997</c:v>
              </c:pt>
              <c:pt idx="8481">
                <c:v>0.84819999999999995</c:v>
              </c:pt>
              <c:pt idx="8482">
                <c:v>0.84830000000000005</c:v>
              </c:pt>
              <c:pt idx="8483">
                <c:v>0.84840000000000004</c:v>
              </c:pt>
              <c:pt idx="8484">
                <c:v>0.84850000000000003</c:v>
              </c:pt>
              <c:pt idx="8485">
                <c:v>0.84860000000000002</c:v>
              </c:pt>
              <c:pt idx="8486">
                <c:v>0.84870000000000001</c:v>
              </c:pt>
              <c:pt idx="8487">
                <c:v>0.8488</c:v>
              </c:pt>
              <c:pt idx="8488">
                <c:v>0.84889999999999999</c:v>
              </c:pt>
              <c:pt idx="8489">
                <c:v>0.84899999999999998</c:v>
              </c:pt>
              <c:pt idx="8490">
                <c:v>0.84909999999999997</c:v>
              </c:pt>
              <c:pt idx="8491">
                <c:v>0.84919999999999995</c:v>
              </c:pt>
              <c:pt idx="8492">
                <c:v>0.84930000000000005</c:v>
              </c:pt>
              <c:pt idx="8493">
                <c:v>0.84940000000000004</c:v>
              </c:pt>
              <c:pt idx="8494">
                <c:v>0.84950000000000003</c:v>
              </c:pt>
              <c:pt idx="8495">
                <c:v>0.84960000000000002</c:v>
              </c:pt>
              <c:pt idx="8496">
                <c:v>0.84970000000000001</c:v>
              </c:pt>
              <c:pt idx="8497">
                <c:v>0.8498</c:v>
              </c:pt>
              <c:pt idx="8498">
                <c:v>0.84989999999999999</c:v>
              </c:pt>
              <c:pt idx="8499">
                <c:v>0.85</c:v>
              </c:pt>
              <c:pt idx="8500">
                <c:v>0.85009999999999997</c:v>
              </c:pt>
              <c:pt idx="8501">
                <c:v>0.85019999999999996</c:v>
              </c:pt>
              <c:pt idx="8502">
                <c:v>0.85029999999999994</c:v>
              </c:pt>
              <c:pt idx="8503">
                <c:v>0.85040000000000004</c:v>
              </c:pt>
              <c:pt idx="8504">
                <c:v>0.85050000000000003</c:v>
              </c:pt>
              <c:pt idx="8505">
                <c:v>0.85060000000000002</c:v>
              </c:pt>
              <c:pt idx="8506">
                <c:v>0.85070000000000001</c:v>
              </c:pt>
              <c:pt idx="8507">
                <c:v>0.8508</c:v>
              </c:pt>
              <c:pt idx="8508">
                <c:v>0.85089999999999999</c:v>
              </c:pt>
              <c:pt idx="8509">
                <c:v>0.85099999999999998</c:v>
              </c:pt>
              <c:pt idx="8510">
                <c:v>0.85109999999999997</c:v>
              </c:pt>
              <c:pt idx="8511">
                <c:v>0.85119999999999996</c:v>
              </c:pt>
              <c:pt idx="8512">
                <c:v>0.85129999999999995</c:v>
              </c:pt>
              <c:pt idx="8513">
                <c:v>0.85140000000000005</c:v>
              </c:pt>
              <c:pt idx="8514">
                <c:v>0.85150000000000003</c:v>
              </c:pt>
              <c:pt idx="8515">
                <c:v>0.85160000000000002</c:v>
              </c:pt>
              <c:pt idx="8516">
                <c:v>0.85170000000000001</c:v>
              </c:pt>
              <c:pt idx="8517">
                <c:v>0.8518</c:v>
              </c:pt>
              <c:pt idx="8518">
                <c:v>0.85189999999999999</c:v>
              </c:pt>
              <c:pt idx="8519">
                <c:v>0.85199999999999998</c:v>
              </c:pt>
              <c:pt idx="8520">
                <c:v>0.85209999999999997</c:v>
              </c:pt>
              <c:pt idx="8521">
                <c:v>0.85219999999999996</c:v>
              </c:pt>
              <c:pt idx="8522">
                <c:v>0.85229999999999995</c:v>
              </c:pt>
              <c:pt idx="8523">
                <c:v>0.85240000000000005</c:v>
              </c:pt>
              <c:pt idx="8524">
                <c:v>0.85250000000000004</c:v>
              </c:pt>
              <c:pt idx="8525">
                <c:v>0.85260000000000002</c:v>
              </c:pt>
              <c:pt idx="8526">
                <c:v>0.85270000000000001</c:v>
              </c:pt>
              <c:pt idx="8527">
                <c:v>0.8528</c:v>
              </c:pt>
              <c:pt idx="8528">
                <c:v>0.85289999999999999</c:v>
              </c:pt>
              <c:pt idx="8529">
                <c:v>0.85299999999999998</c:v>
              </c:pt>
              <c:pt idx="8530">
                <c:v>0.85309999999999997</c:v>
              </c:pt>
              <c:pt idx="8531">
                <c:v>0.85319999999999996</c:v>
              </c:pt>
              <c:pt idx="8532">
                <c:v>0.85329999999999995</c:v>
              </c:pt>
              <c:pt idx="8533">
                <c:v>0.85340000000000005</c:v>
              </c:pt>
              <c:pt idx="8534">
                <c:v>0.85350000000000004</c:v>
              </c:pt>
              <c:pt idx="8535">
                <c:v>0.85360000000000003</c:v>
              </c:pt>
              <c:pt idx="8536">
                <c:v>0.85370000000000001</c:v>
              </c:pt>
              <c:pt idx="8537">
                <c:v>0.8538</c:v>
              </c:pt>
              <c:pt idx="8538">
                <c:v>0.85389999999999999</c:v>
              </c:pt>
              <c:pt idx="8539">
                <c:v>0.85399999999999998</c:v>
              </c:pt>
              <c:pt idx="8540">
                <c:v>0.85409999999999997</c:v>
              </c:pt>
              <c:pt idx="8541">
                <c:v>0.85419999999999996</c:v>
              </c:pt>
              <c:pt idx="8542">
                <c:v>0.85429999999999995</c:v>
              </c:pt>
              <c:pt idx="8543">
                <c:v>0.85440000000000005</c:v>
              </c:pt>
              <c:pt idx="8544">
                <c:v>0.85450000000000004</c:v>
              </c:pt>
              <c:pt idx="8545">
                <c:v>0.85460000000000003</c:v>
              </c:pt>
              <c:pt idx="8546">
                <c:v>0.85470000000000002</c:v>
              </c:pt>
              <c:pt idx="8547">
                <c:v>0.8548</c:v>
              </c:pt>
              <c:pt idx="8548">
                <c:v>0.85489999999999999</c:v>
              </c:pt>
              <c:pt idx="8549">
                <c:v>0.85499999999999998</c:v>
              </c:pt>
              <c:pt idx="8550">
                <c:v>0.85509999999999997</c:v>
              </c:pt>
              <c:pt idx="8551">
                <c:v>0.85519999999999996</c:v>
              </c:pt>
              <c:pt idx="8552">
                <c:v>0.85529999999999995</c:v>
              </c:pt>
              <c:pt idx="8553">
                <c:v>0.85540000000000005</c:v>
              </c:pt>
              <c:pt idx="8554">
                <c:v>0.85550000000000004</c:v>
              </c:pt>
              <c:pt idx="8555">
                <c:v>0.85560000000000003</c:v>
              </c:pt>
              <c:pt idx="8556">
                <c:v>0.85570000000000002</c:v>
              </c:pt>
              <c:pt idx="8557">
                <c:v>0.85580000000000001</c:v>
              </c:pt>
              <c:pt idx="8558">
                <c:v>0.85589999999999999</c:v>
              </c:pt>
              <c:pt idx="8559">
                <c:v>0.85599999999999998</c:v>
              </c:pt>
              <c:pt idx="8560">
                <c:v>0.85609999999999997</c:v>
              </c:pt>
              <c:pt idx="8561">
                <c:v>0.85619999999999996</c:v>
              </c:pt>
              <c:pt idx="8562">
                <c:v>0.85629999999999995</c:v>
              </c:pt>
              <c:pt idx="8563">
                <c:v>0.85640000000000005</c:v>
              </c:pt>
              <c:pt idx="8564">
                <c:v>0.85650000000000004</c:v>
              </c:pt>
              <c:pt idx="8565">
                <c:v>0.85660000000000003</c:v>
              </c:pt>
              <c:pt idx="8566">
                <c:v>0.85670000000000002</c:v>
              </c:pt>
              <c:pt idx="8567">
                <c:v>0.85680000000000001</c:v>
              </c:pt>
              <c:pt idx="8568">
                <c:v>0.8569</c:v>
              </c:pt>
              <c:pt idx="8569">
                <c:v>0.85699999999999998</c:v>
              </c:pt>
              <c:pt idx="8570">
                <c:v>0.85709999999999997</c:v>
              </c:pt>
              <c:pt idx="8571">
                <c:v>0.85719999999999996</c:v>
              </c:pt>
              <c:pt idx="8572">
                <c:v>0.85729999999999995</c:v>
              </c:pt>
              <c:pt idx="8573">
                <c:v>0.85740000000000005</c:v>
              </c:pt>
              <c:pt idx="8574">
                <c:v>0.85750000000000004</c:v>
              </c:pt>
              <c:pt idx="8575">
                <c:v>0.85760000000000003</c:v>
              </c:pt>
              <c:pt idx="8576">
                <c:v>0.85770000000000002</c:v>
              </c:pt>
              <c:pt idx="8577">
                <c:v>0.85780000000000001</c:v>
              </c:pt>
              <c:pt idx="8578">
                <c:v>0.8579</c:v>
              </c:pt>
              <c:pt idx="8579">
                <c:v>0.85799999999999998</c:v>
              </c:pt>
              <c:pt idx="8580">
                <c:v>0.85809999999999997</c:v>
              </c:pt>
              <c:pt idx="8581">
                <c:v>0.85819999999999996</c:v>
              </c:pt>
              <c:pt idx="8582">
                <c:v>0.85829999999999995</c:v>
              </c:pt>
              <c:pt idx="8583">
                <c:v>0.85840000000000005</c:v>
              </c:pt>
              <c:pt idx="8584">
                <c:v>0.85850000000000004</c:v>
              </c:pt>
              <c:pt idx="8585">
                <c:v>0.85860000000000003</c:v>
              </c:pt>
              <c:pt idx="8586">
                <c:v>0.85870000000000002</c:v>
              </c:pt>
              <c:pt idx="8587">
                <c:v>0.85880000000000001</c:v>
              </c:pt>
              <c:pt idx="8588">
                <c:v>0.8589</c:v>
              </c:pt>
              <c:pt idx="8589">
                <c:v>0.85899999999999999</c:v>
              </c:pt>
              <c:pt idx="8590">
                <c:v>0.85909999999999997</c:v>
              </c:pt>
              <c:pt idx="8591">
                <c:v>0.85919999999999996</c:v>
              </c:pt>
              <c:pt idx="8592">
                <c:v>0.85929999999999995</c:v>
              </c:pt>
              <c:pt idx="8593">
                <c:v>0.85940000000000005</c:v>
              </c:pt>
              <c:pt idx="8594">
                <c:v>0.85950000000000004</c:v>
              </c:pt>
              <c:pt idx="8595">
                <c:v>0.85960000000000003</c:v>
              </c:pt>
              <c:pt idx="8596">
                <c:v>0.85970000000000002</c:v>
              </c:pt>
              <c:pt idx="8597">
                <c:v>0.85980000000000001</c:v>
              </c:pt>
              <c:pt idx="8598">
                <c:v>0.8599</c:v>
              </c:pt>
              <c:pt idx="8599">
                <c:v>0.86</c:v>
              </c:pt>
              <c:pt idx="8600">
                <c:v>0.86009999999999998</c:v>
              </c:pt>
              <c:pt idx="8601">
                <c:v>0.86019999999999996</c:v>
              </c:pt>
              <c:pt idx="8602">
                <c:v>0.86029999999999995</c:v>
              </c:pt>
              <c:pt idx="8603">
                <c:v>0.86040000000000005</c:v>
              </c:pt>
              <c:pt idx="8604">
                <c:v>0.86050000000000004</c:v>
              </c:pt>
              <c:pt idx="8605">
                <c:v>0.86060000000000003</c:v>
              </c:pt>
              <c:pt idx="8606">
                <c:v>0.86070000000000002</c:v>
              </c:pt>
              <c:pt idx="8607">
                <c:v>0.86080000000000001</c:v>
              </c:pt>
              <c:pt idx="8608">
                <c:v>0.8609</c:v>
              </c:pt>
              <c:pt idx="8609">
                <c:v>0.86099999999999999</c:v>
              </c:pt>
              <c:pt idx="8610">
                <c:v>0.86109999999999998</c:v>
              </c:pt>
              <c:pt idx="8611">
                <c:v>0.86119999999999997</c:v>
              </c:pt>
              <c:pt idx="8612">
                <c:v>0.86129999999999995</c:v>
              </c:pt>
              <c:pt idx="8613">
                <c:v>0.86140000000000005</c:v>
              </c:pt>
              <c:pt idx="8614">
                <c:v>0.86150000000000004</c:v>
              </c:pt>
              <c:pt idx="8615">
                <c:v>0.86160000000000003</c:v>
              </c:pt>
              <c:pt idx="8616">
                <c:v>0.86170000000000002</c:v>
              </c:pt>
              <c:pt idx="8617">
                <c:v>0.86180000000000001</c:v>
              </c:pt>
              <c:pt idx="8618">
                <c:v>0.8619</c:v>
              </c:pt>
              <c:pt idx="8619">
                <c:v>0.86199999999999999</c:v>
              </c:pt>
              <c:pt idx="8620">
                <c:v>0.86209999999999998</c:v>
              </c:pt>
              <c:pt idx="8621">
                <c:v>0.86219999999999997</c:v>
              </c:pt>
              <c:pt idx="8622">
                <c:v>0.86229999999999996</c:v>
              </c:pt>
              <c:pt idx="8623">
                <c:v>0.86240000000000006</c:v>
              </c:pt>
              <c:pt idx="8624">
                <c:v>0.86250000000000004</c:v>
              </c:pt>
              <c:pt idx="8625">
                <c:v>0.86260000000000003</c:v>
              </c:pt>
              <c:pt idx="8626">
                <c:v>0.86270000000000002</c:v>
              </c:pt>
              <c:pt idx="8627">
                <c:v>0.86280000000000001</c:v>
              </c:pt>
              <c:pt idx="8628">
                <c:v>0.8629</c:v>
              </c:pt>
              <c:pt idx="8629">
                <c:v>0.86299999999999999</c:v>
              </c:pt>
              <c:pt idx="8630">
                <c:v>0.86309999999999998</c:v>
              </c:pt>
              <c:pt idx="8631">
                <c:v>0.86319999999999997</c:v>
              </c:pt>
              <c:pt idx="8632">
                <c:v>0.86329999999999996</c:v>
              </c:pt>
              <c:pt idx="8633">
                <c:v>0.86339999999999995</c:v>
              </c:pt>
              <c:pt idx="8634">
                <c:v>0.86350000000000005</c:v>
              </c:pt>
              <c:pt idx="8635">
                <c:v>0.86360000000000003</c:v>
              </c:pt>
              <c:pt idx="8636">
                <c:v>0.86370000000000002</c:v>
              </c:pt>
              <c:pt idx="8637">
                <c:v>0.86380000000000001</c:v>
              </c:pt>
              <c:pt idx="8638">
                <c:v>0.8639</c:v>
              </c:pt>
              <c:pt idx="8639">
                <c:v>0.86399999999999999</c:v>
              </c:pt>
              <c:pt idx="8640">
                <c:v>0.86409999999999998</c:v>
              </c:pt>
              <c:pt idx="8641">
                <c:v>0.86419999999999997</c:v>
              </c:pt>
              <c:pt idx="8642">
                <c:v>0.86429999999999996</c:v>
              </c:pt>
              <c:pt idx="8643">
                <c:v>0.86439999999999995</c:v>
              </c:pt>
              <c:pt idx="8644">
                <c:v>0.86450000000000005</c:v>
              </c:pt>
              <c:pt idx="8645">
                <c:v>0.86460000000000004</c:v>
              </c:pt>
              <c:pt idx="8646">
                <c:v>0.86470000000000002</c:v>
              </c:pt>
              <c:pt idx="8647">
                <c:v>0.86480000000000001</c:v>
              </c:pt>
              <c:pt idx="8648">
                <c:v>0.8649</c:v>
              </c:pt>
              <c:pt idx="8649">
                <c:v>0.86499999999999999</c:v>
              </c:pt>
              <c:pt idx="8650">
                <c:v>0.86509999999999998</c:v>
              </c:pt>
              <c:pt idx="8651">
                <c:v>0.86519999999999997</c:v>
              </c:pt>
              <c:pt idx="8652">
                <c:v>0.86529999999999996</c:v>
              </c:pt>
              <c:pt idx="8653">
                <c:v>0.86539999999999995</c:v>
              </c:pt>
              <c:pt idx="8654">
                <c:v>0.86550000000000005</c:v>
              </c:pt>
              <c:pt idx="8655">
                <c:v>0.86560000000000004</c:v>
              </c:pt>
              <c:pt idx="8656">
                <c:v>0.86570000000000003</c:v>
              </c:pt>
              <c:pt idx="8657">
                <c:v>0.86580000000000001</c:v>
              </c:pt>
              <c:pt idx="8658">
                <c:v>0.8659</c:v>
              </c:pt>
              <c:pt idx="8659">
                <c:v>0.86599999999999999</c:v>
              </c:pt>
              <c:pt idx="8660">
                <c:v>0.86609999999999998</c:v>
              </c:pt>
              <c:pt idx="8661">
                <c:v>0.86619999999999997</c:v>
              </c:pt>
              <c:pt idx="8662">
                <c:v>0.86629999999999996</c:v>
              </c:pt>
              <c:pt idx="8663">
                <c:v>0.86639999999999995</c:v>
              </c:pt>
              <c:pt idx="8664">
                <c:v>0.86650000000000005</c:v>
              </c:pt>
              <c:pt idx="8665">
                <c:v>0.86660000000000004</c:v>
              </c:pt>
              <c:pt idx="8666">
                <c:v>0.86670000000000003</c:v>
              </c:pt>
              <c:pt idx="8667">
                <c:v>0.86680000000000001</c:v>
              </c:pt>
              <c:pt idx="8668">
                <c:v>0.8669</c:v>
              </c:pt>
              <c:pt idx="8669">
                <c:v>0.86699999999999999</c:v>
              </c:pt>
              <c:pt idx="8670">
                <c:v>0.86709999999999998</c:v>
              </c:pt>
              <c:pt idx="8671">
                <c:v>0.86719999999999997</c:v>
              </c:pt>
              <c:pt idx="8672">
                <c:v>0.86729999999999996</c:v>
              </c:pt>
              <c:pt idx="8673">
                <c:v>0.86739999999999995</c:v>
              </c:pt>
              <c:pt idx="8674">
                <c:v>0.86750000000000005</c:v>
              </c:pt>
              <c:pt idx="8675">
                <c:v>0.86760000000000004</c:v>
              </c:pt>
              <c:pt idx="8676">
                <c:v>0.86770000000000003</c:v>
              </c:pt>
              <c:pt idx="8677">
                <c:v>0.86780000000000002</c:v>
              </c:pt>
              <c:pt idx="8678">
                <c:v>0.8679</c:v>
              </c:pt>
              <c:pt idx="8679">
                <c:v>0.86799999999999999</c:v>
              </c:pt>
              <c:pt idx="8680">
                <c:v>0.86809999999999998</c:v>
              </c:pt>
              <c:pt idx="8681">
                <c:v>0.86819999999999997</c:v>
              </c:pt>
              <c:pt idx="8682">
                <c:v>0.86829999999999996</c:v>
              </c:pt>
              <c:pt idx="8683">
                <c:v>0.86839999999999995</c:v>
              </c:pt>
              <c:pt idx="8684">
                <c:v>0.86850000000000005</c:v>
              </c:pt>
              <c:pt idx="8685">
                <c:v>0.86860000000000004</c:v>
              </c:pt>
              <c:pt idx="8686">
                <c:v>0.86870000000000003</c:v>
              </c:pt>
              <c:pt idx="8687">
                <c:v>0.86880000000000002</c:v>
              </c:pt>
              <c:pt idx="8688">
                <c:v>0.86890000000000001</c:v>
              </c:pt>
              <c:pt idx="8689">
                <c:v>0.86899999999999999</c:v>
              </c:pt>
              <c:pt idx="8690">
                <c:v>0.86909999999999998</c:v>
              </c:pt>
              <c:pt idx="8691">
                <c:v>0.86919999999999997</c:v>
              </c:pt>
              <c:pt idx="8692">
                <c:v>0.86929999999999996</c:v>
              </c:pt>
              <c:pt idx="8693">
                <c:v>0.86939999999999995</c:v>
              </c:pt>
              <c:pt idx="8694">
                <c:v>0.86950000000000005</c:v>
              </c:pt>
              <c:pt idx="8695">
                <c:v>0.86960000000000004</c:v>
              </c:pt>
              <c:pt idx="8696">
                <c:v>0.86970000000000003</c:v>
              </c:pt>
              <c:pt idx="8697">
                <c:v>0.86980000000000002</c:v>
              </c:pt>
              <c:pt idx="8698">
                <c:v>0.86990000000000001</c:v>
              </c:pt>
              <c:pt idx="8699">
                <c:v>0.87</c:v>
              </c:pt>
              <c:pt idx="8700">
                <c:v>0.87009999999999998</c:v>
              </c:pt>
              <c:pt idx="8701">
                <c:v>0.87019999999999997</c:v>
              </c:pt>
              <c:pt idx="8702">
                <c:v>0.87029999999999996</c:v>
              </c:pt>
              <c:pt idx="8703">
                <c:v>0.87039999999999995</c:v>
              </c:pt>
              <c:pt idx="8704">
                <c:v>0.87050000000000005</c:v>
              </c:pt>
              <c:pt idx="8705">
                <c:v>0.87060000000000004</c:v>
              </c:pt>
              <c:pt idx="8706">
                <c:v>0.87070000000000003</c:v>
              </c:pt>
              <c:pt idx="8707">
                <c:v>0.87080000000000002</c:v>
              </c:pt>
              <c:pt idx="8708">
                <c:v>0.87090000000000001</c:v>
              </c:pt>
              <c:pt idx="8709">
                <c:v>0.871</c:v>
              </c:pt>
              <c:pt idx="8710">
                <c:v>0.87109999999999999</c:v>
              </c:pt>
              <c:pt idx="8711">
                <c:v>0.87119999999999997</c:v>
              </c:pt>
              <c:pt idx="8712">
                <c:v>0.87129999999999996</c:v>
              </c:pt>
              <c:pt idx="8713">
                <c:v>0.87139999999999995</c:v>
              </c:pt>
              <c:pt idx="8714">
                <c:v>0.87150000000000005</c:v>
              </c:pt>
              <c:pt idx="8715">
                <c:v>0.87160000000000004</c:v>
              </c:pt>
              <c:pt idx="8716">
                <c:v>0.87170000000000003</c:v>
              </c:pt>
              <c:pt idx="8717">
                <c:v>0.87180000000000002</c:v>
              </c:pt>
              <c:pt idx="8718">
                <c:v>0.87190000000000001</c:v>
              </c:pt>
              <c:pt idx="8719">
                <c:v>0.872</c:v>
              </c:pt>
              <c:pt idx="8720">
                <c:v>0.87209999999999999</c:v>
              </c:pt>
              <c:pt idx="8721">
                <c:v>0.87219999999999998</c:v>
              </c:pt>
              <c:pt idx="8722">
                <c:v>0.87229999999999996</c:v>
              </c:pt>
              <c:pt idx="8723">
                <c:v>0.87239999999999995</c:v>
              </c:pt>
              <c:pt idx="8724">
                <c:v>0.87250000000000005</c:v>
              </c:pt>
              <c:pt idx="8725">
                <c:v>0.87260000000000004</c:v>
              </c:pt>
              <c:pt idx="8726">
                <c:v>0.87270000000000003</c:v>
              </c:pt>
              <c:pt idx="8727">
                <c:v>0.87280000000000002</c:v>
              </c:pt>
              <c:pt idx="8728">
                <c:v>0.87290000000000001</c:v>
              </c:pt>
              <c:pt idx="8729">
                <c:v>0.873</c:v>
              </c:pt>
              <c:pt idx="8730">
                <c:v>0.87309999999999999</c:v>
              </c:pt>
              <c:pt idx="8731">
                <c:v>0.87319999999999998</c:v>
              </c:pt>
              <c:pt idx="8732">
                <c:v>0.87329999999999997</c:v>
              </c:pt>
              <c:pt idx="8733">
                <c:v>0.87339999999999995</c:v>
              </c:pt>
              <c:pt idx="8734">
                <c:v>0.87350000000000005</c:v>
              </c:pt>
              <c:pt idx="8735">
                <c:v>0.87360000000000004</c:v>
              </c:pt>
              <c:pt idx="8736">
                <c:v>0.87370000000000003</c:v>
              </c:pt>
              <c:pt idx="8737">
                <c:v>0.87380000000000002</c:v>
              </c:pt>
              <c:pt idx="8738">
                <c:v>0.87390000000000001</c:v>
              </c:pt>
              <c:pt idx="8739">
                <c:v>0.874</c:v>
              </c:pt>
              <c:pt idx="8740">
                <c:v>0.87409999999999999</c:v>
              </c:pt>
              <c:pt idx="8741">
                <c:v>0.87419999999999998</c:v>
              </c:pt>
              <c:pt idx="8742">
                <c:v>0.87429999999999997</c:v>
              </c:pt>
              <c:pt idx="8743">
                <c:v>0.87439999999999996</c:v>
              </c:pt>
              <c:pt idx="8744">
                <c:v>0.87450000000000006</c:v>
              </c:pt>
              <c:pt idx="8745">
                <c:v>0.87460000000000004</c:v>
              </c:pt>
              <c:pt idx="8746">
                <c:v>0.87470000000000003</c:v>
              </c:pt>
              <c:pt idx="8747">
                <c:v>0.87480000000000002</c:v>
              </c:pt>
              <c:pt idx="8748">
                <c:v>0.87490000000000001</c:v>
              </c:pt>
              <c:pt idx="8749">
                <c:v>0.875</c:v>
              </c:pt>
              <c:pt idx="8750">
                <c:v>0.87509999999999999</c:v>
              </c:pt>
              <c:pt idx="8751">
                <c:v>0.87519999999999998</c:v>
              </c:pt>
              <c:pt idx="8752">
                <c:v>0.87529999999999997</c:v>
              </c:pt>
              <c:pt idx="8753">
                <c:v>0.87539999999999996</c:v>
              </c:pt>
              <c:pt idx="8754">
                <c:v>0.87549999999999994</c:v>
              </c:pt>
              <c:pt idx="8755">
                <c:v>0.87560000000000004</c:v>
              </c:pt>
              <c:pt idx="8756">
                <c:v>0.87570000000000003</c:v>
              </c:pt>
              <c:pt idx="8757">
                <c:v>0.87580000000000002</c:v>
              </c:pt>
              <c:pt idx="8758">
                <c:v>0.87590000000000001</c:v>
              </c:pt>
              <c:pt idx="8759">
                <c:v>0.876</c:v>
              </c:pt>
              <c:pt idx="8760">
                <c:v>0.87609999999999999</c:v>
              </c:pt>
              <c:pt idx="8761">
                <c:v>0.87619999999999998</c:v>
              </c:pt>
              <c:pt idx="8762">
                <c:v>0.87629999999999997</c:v>
              </c:pt>
              <c:pt idx="8763">
                <c:v>0.87639999999999996</c:v>
              </c:pt>
              <c:pt idx="8764">
                <c:v>0.87649999999999995</c:v>
              </c:pt>
              <c:pt idx="8765">
                <c:v>0.87660000000000005</c:v>
              </c:pt>
              <c:pt idx="8766">
                <c:v>0.87670000000000003</c:v>
              </c:pt>
              <c:pt idx="8767">
                <c:v>0.87680000000000002</c:v>
              </c:pt>
              <c:pt idx="8768">
                <c:v>0.87690000000000001</c:v>
              </c:pt>
              <c:pt idx="8769">
                <c:v>0.877</c:v>
              </c:pt>
              <c:pt idx="8770">
                <c:v>0.87709999999999999</c:v>
              </c:pt>
              <c:pt idx="8771">
                <c:v>0.87719999999999998</c:v>
              </c:pt>
              <c:pt idx="8772">
                <c:v>0.87729999999999997</c:v>
              </c:pt>
              <c:pt idx="8773">
                <c:v>0.87739999999999996</c:v>
              </c:pt>
              <c:pt idx="8774">
                <c:v>0.87749999999999995</c:v>
              </c:pt>
              <c:pt idx="8775">
                <c:v>0.87760000000000005</c:v>
              </c:pt>
              <c:pt idx="8776">
                <c:v>0.87770000000000004</c:v>
              </c:pt>
              <c:pt idx="8777">
                <c:v>0.87780000000000002</c:v>
              </c:pt>
              <c:pt idx="8778">
                <c:v>0.87790000000000001</c:v>
              </c:pt>
              <c:pt idx="8779">
                <c:v>0.878</c:v>
              </c:pt>
              <c:pt idx="8780">
                <c:v>0.87809999999999999</c:v>
              </c:pt>
              <c:pt idx="8781">
                <c:v>0.87819999999999998</c:v>
              </c:pt>
              <c:pt idx="8782">
                <c:v>0.87829999999999997</c:v>
              </c:pt>
              <c:pt idx="8783">
                <c:v>0.87839999999999996</c:v>
              </c:pt>
              <c:pt idx="8784">
                <c:v>0.87849999999999995</c:v>
              </c:pt>
              <c:pt idx="8785">
                <c:v>0.87860000000000005</c:v>
              </c:pt>
              <c:pt idx="8786">
                <c:v>0.87870000000000004</c:v>
              </c:pt>
              <c:pt idx="8787">
                <c:v>0.87880000000000003</c:v>
              </c:pt>
              <c:pt idx="8788">
                <c:v>0.87890000000000001</c:v>
              </c:pt>
              <c:pt idx="8789">
                <c:v>0.879</c:v>
              </c:pt>
              <c:pt idx="8790">
                <c:v>0.87909999999999999</c:v>
              </c:pt>
              <c:pt idx="8791">
                <c:v>0.87919999999999998</c:v>
              </c:pt>
              <c:pt idx="8792">
                <c:v>0.87929999999999997</c:v>
              </c:pt>
              <c:pt idx="8793">
                <c:v>0.87939999999999996</c:v>
              </c:pt>
              <c:pt idx="8794">
                <c:v>0.87949999999999995</c:v>
              </c:pt>
              <c:pt idx="8795">
                <c:v>0.87960000000000005</c:v>
              </c:pt>
              <c:pt idx="8796">
                <c:v>0.87970000000000004</c:v>
              </c:pt>
              <c:pt idx="8797">
                <c:v>0.87980000000000003</c:v>
              </c:pt>
              <c:pt idx="8798">
                <c:v>0.87990000000000002</c:v>
              </c:pt>
              <c:pt idx="8799">
                <c:v>0.88</c:v>
              </c:pt>
              <c:pt idx="8800">
                <c:v>0.88009999999999999</c:v>
              </c:pt>
              <c:pt idx="8801">
                <c:v>0.88019999999999998</c:v>
              </c:pt>
              <c:pt idx="8802">
                <c:v>0.88029999999999997</c:v>
              </c:pt>
              <c:pt idx="8803">
                <c:v>0.88039999999999996</c:v>
              </c:pt>
              <c:pt idx="8804">
                <c:v>0.88049999999999995</c:v>
              </c:pt>
              <c:pt idx="8805">
                <c:v>0.88060000000000005</c:v>
              </c:pt>
              <c:pt idx="8806">
                <c:v>0.88070000000000004</c:v>
              </c:pt>
              <c:pt idx="8807">
                <c:v>0.88080000000000003</c:v>
              </c:pt>
              <c:pt idx="8808">
                <c:v>0.88090000000000002</c:v>
              </c:pt>
              <c:pt idx="8809">
                <c:v>0.88100000000000001</c:v>
              </c:pt>
              <c:pt idx="8810">
                <c:v>0.88109999999999999</c:v>
              </c:pt>
              <c:pt idx="8811">
                <c:v>0.88119999999999998</c:v>
              </c:pt>
              <c:pt idx="8812">
                <c:v>0.88129999999999997</c:v>
              </c:pt>
              <c:pt idx="8813">
                <c:v>0.88139999999999996</c:v>
              </c:pt>
              <c:pt idx="8814">
                <c:v>0.88149999999999995</c:v>
              </c:pt>
              <c:pt idx="8815">
                <c:v>0.88160000000000005</c:v>
              </c:pt>
              <c:pt idx="8816">
                <c:v>0.88170000000000004</c:v>
              </c:pt>
              <c:pt idx="8817">
                <c:v>0.88180000000000003</c:v>
              </c:pt>
              <c:pt idx="8818">
                <c:v>0.88190000000000002</c:v>
              </c:pt>
              <c:pt idx="8819">
                <c:v>0.88200000000000001</c:v>
              </c:pt>
              <c:pt idx="8820">
                <c:v>0.8821</c:v>
              </c:pt>
              <c:pt idx="8821">
                <c:v>0.88219999999999998</c:v>
              </c:pt>
              <c:pt idx="8822">
                <c:v>0.88229999999999997</c:v>
              </c:pt>
              <c:pt idx="8823">
                <c:v>0.88239999999999996</c:v>
              </c:pt>
              <c:pt idx="8824">
                <c:v>0.88249999999999995</c:v>
              </c:pt>
              <c:pt idx="8825">
                <c:v>0.88260000000000005</c:v>
              </c:pt>
              <c:pt idx="8826">
                <c:v>0.88270000000000004</c:v>
              </c:pt>
              <c:pt idx="8827">
                <c:v>0.88280000000000003</c:v>
              </c:pt>
              <c:pt idx="8828">
                <c:v>0.88290000000000002</c:v>
              </c:pt>
              <c:pt idx="8829">
                <c:v>0.88300000000000001</c:v>
              </c:pt>
              <c:pt idx="8830">
                <c:v>0.8831</c:v>
              </c:pt>
              <c:pt idx="8831">
                <c:v>0.88319999999999999</c:v>
              </c:pt>
              <c:pt idx="8832">
                <c:v>0.88329999999999997</c:v>
              </c:pt>
              <c:pt idx="8833">
                <c:v>0.88339999999999996</c:v>
              </c:pt>
              <c:pt idx="8834">
                <c:v>0.88349999999999995</c:v>
              </c:pt>
              <c:pt idx="8835">
                <c:v>0.88360000000000005</c:v>
              </c:pt>
              <c:pt idx="8836">
                <c:v>0.88370000000000004</c:v>
              </c:pt>
              <c:pt idx="8837">
                <c:v>0.88380000000000003</c:v>
              </c:pt>
              <c:pt idx="8838">
                <c:v>0.88390000000000002</c:v>
              </c:pt>
              <c:pt idx="8839">
                <c:v>0.88400000000000001</c:v>
              </c:pt>
              <c:pt idx="8840">
                <c:v>0.8841</c:v>
              </c:pt>
              <c:pt idx="8841">
                <c:v>0.88419999999999999</c:v>
              </c:pt>
              <c:pt idx="8842">
                <c:v>0.88429999999999997</c:v>
              </c:pt>
              <c:pt idx="8843">
                <c:v>0.88439999999999996</c:v>
              </c:pt>
              <c:pt idx="8844">
                <c:v>0.88449999999999995</c:v>
              </c:pt>
              <c:pt idx="8845">
                <c:v>0.88460000000000005</c:v>
              </c:pt>
              <c:pt idx="8846">
                <c:v>0.88470000000000004</c:v>
              </c:pt>
              <c:pt idx="8847">
                <c:v>0.88480000000000003</c:v>
              </c:pt>
              <c:pt idx="8848">
                <c:v>0.88490000000000002</c:v>
              </c:pt>
              <c:pt idx="8849">
                <c:v>0.88500000000000001</c:v>
              </c:pt>
              <c:pt idx="8850">
                <c:v>0.8851</c:v>
              </c:pt>
              <c:pt idx="8851">
                <c:v>0.88519999999999999</c:v>
              </c:pt>
              <c:pt idx="8852">
                <c:v>0.88529999999999998</c:v>
              </c:pt>
              <c:pt idx="8853">
                <c:v>0.88539999999999996</c:v>
              </c:pt>
              <c:pt idx="8854">
                <c:v>0.88549999999999995</c:v>
              </c:pt>
              <c:pt idx="8855">
                <c:v>0.88560000000000005</c:v>
              </c:pt>
              <c:pt idx="8856">
                <c:v>0.88570000000000004</c:v>
              </c:pt>
              <c:pt idx="8857">
                <c:v>0.88580000000000003</c:v>
              </c:pt>
              <c:pt idx="8858">
                <c:v>0.88590000000000002</c:v>
              </c:pt>
              <c:pt idx="8859">
                <c:v>0.88600000000000001</c:v>
              </c:pt>
              <c:pt idx="8860">
                <c:v>0.8861</c:v>
              </c:pt>
              <c:pt idx="8861">
                <c:v>0.88619999999999999</c:v>
              </c:pt>
              <c:pt idx="8862">
                <c:v>0.88629999999999998</c:v>
              </c:pt>
              <c:pt idx="8863">
                <c:v>0.88639999999999997</c:v>
              </c:pt>
              <c:pt idx="8864">
                <c:v>0.88649999999999995</c:v>
              </c:pt>
              <c:pt idx="8865">
                <c:v>0.88660000000000005</c:v>
              </c:pt>
              <c:pt idx="8866">
                <c:v>0.88670000000000004</c:v>
              </c:pt>
              <c:pt idx="8867">
                <c:v>0.88680000000000003</c:v>
              </c:pt>
              <c:pt idx="8868">
                <c:v>0.88690000000000002</c:v>
              </c:pt>
              <c:pt idx="8869">
                <c:v>0.88700000000000001</c:v>
              </c:pt>
              <c:pt idx="8870">
                <c:v>0.8871</c:v>
              </c:pt>
              <c:pt idx="8871">
                <c:v>0.88719999999999999</c:v>
              </c:pt>
              <c:pt idx="8872">
                <c:v>0.88729999999999998</c:v>
              </c:pt>
              <c:pt idx="8873">
                <c:v>0.88739999999999997</c:v>
              </c:pt>
              <c:pt idx="8874">
                <c:v>0.88749999999999996</c:v>
              </c:pt>
              <c:pt idx="8875">
                <c:v>0.88759999999999994</c:v>
              </c:pt>
              <c:pt idx="8876">
                <c:v>0.88770000000000004</c:v>
              </c:pt>
              <c:pt idx="8877">
                <c:v>0.88780000000000003</c:v>
              </c:pt>
              <c:pt idx="8878">
                <c:v>0.88790000000000002</c:v>
              </c:pt>
              <c:pt idx="8879">
                <c:v>0.88800000000000001</c:v>
              </c:pt>
              <c:pt idx="8880">
                <c:v>0.8881</c:v>
              </c:pt>
              <c:pt idx="8881">
                <c:v>0.88819999999999999</c:v>
              </c:pt>
              <c:pt idx="8882">
                <c:v>0.88829999999999998</c:v>
              </c:pt>
              <c:pt idx="8883">
                <c:v>0.88839999999999997</c:v>
              </c:pt>
              <c:pt idx="8884">
                <c:v>0.88849999999999996</c:v>
              </c:pt>
              <c:pt idx="8885">
                <c:v>0.88859999999999995</c:v>
              </c:pt>
              <c:pt idx="8886">
                <c:v>0.88870000000000005</c:v>
              </c:pt>
              <c:pt idx="8887">
                <c:v>0.88880000000000003</c:v>
              </c:pt>
              <c:pt idx="8888">
                <c:v>0.88890000000000002</c:v>
              </c:pt>
              <c:pt idx="8889">
                <c:v>0.88900000000000001</c:v>
              </c:pt>
              <c:pt idx="8890">
                <c:v>0.8891</c:v>
              </c:pt>
              <c:pt idx="8891">
                <c:v>0.88919999999999999</c:v>
              </c:pt>
              <c:pt idx="8892">
                <c:v>0.88929999999999998</c:v>
              </c:pt>
              <c:pt idx="8893">
                <c:v>0.88939999999999997</c:v>
              </c:pt>
              <c:pt idx="8894">
                <c:v>0.88949999999999996</c:v>
              </c:pt>
              <c:pt idx="8895">
                <c:v>0.88959999999999995</c:v>
              </c:pt>
              <c:pt idx="8896">
                <c:v>0.88970000000000005</c:v>
              </c:pt>
              <c:pt idx="8897">
                <c:v>0.88980000000000004</c:v>
              </c:pt>
              <c:pt idx="8898">
                <c:v>0.88990000000000002</c:v>
              </c:pt>
              <c:pt idx="8899">
                <c:v>0.89</c:v>
              </c:pt>
              <c:pt idx="8900">
                <c:v>0.8901</c:v>
              </c:pt>
              <c:pt idx="8901">
                <c:v>0.89019999999999999</c:v>
              </c:pt>
              <c:pt idx="8902">
                <c:v>0.89029999999999998</c:v>
              </c:pt>
              <c:pt idx="8903">
                <c:v>0.89039999999999997</c:v>
              </c:pt>
              <c:pt idx="8904">
                <c:v>0.89049999999999996</c:v>
              </c:pt>
              <c:pt idx="8905">
                <c:v>0.89059999999999995</c:v>
              </c:pt>
              <c:pt idx="8906">
                <c:v>0.89070000000000005</c:v>
              </c:pt>
              <c:pt idx="8907">
                <c:v>0.89080000000000004</c:v>
              </c:pt>
              <c:pt idx="8908">
                <c:v>0.89090000000000003</c:v>
              </c:pt>
              <c:pt idx="8909">
                <c:v>0.89100000000000001</c:v>
              </c:pt>
              <c:pt idx="8910">
                <c:v>0.8911</c:v>
              </c:pt>
              <c:pt idx="8911">
                <c:v>0.89119999999999999</c:v>
              </c:pt>
              <c:pt idx="8912">
                <c:v>0.89129999999999998</c:v>
              </c:pt>
              <c:pt idx="8913">
                <c:v>0.89139999999999997</c:v>
              </c:pt>
              <c:pt idx="8914">
                <c:v>0.89149999999999996</c:v>
              </c:pt>
              <c:pt idx="8915">
                <c:v>0.89159999999999995</c:v>
              </c:pt>
              <c:pt idx="8916">
                <c:v>0.89170000000000005</c:v>
              </c:pt>
              <c:pt idx="8917">
                <c:v>0.89180000000000004</c:v>
              </c:pt>
              <c:pt idx="8918">
                <c:v>0.89190000000000003</c:v>
              </c:pt>
              <c:pt idx="8919">
                <c:v>0.89200000000000002</c:v>
              </c:pt>
              <c:pt idx="8920">
                <c:v>0.8921</c:v>
              </c:pt>
              <c:pt idx="8921">
                <c:v>0.89219999999999999</c:v>
              </c:pt>
              <c:pt idx="8922">
                <c:v>0.89229999999999998</c:v>
              </c:pt>
              <c:pt idx="8923">
                <c:v>0.89239999999999997</c:v>
              </c:pt>
              <c:pt idx="8924">
                <c:v>0.89249999999999996</c:v>
              </c:pt>
              <c:pt idx="8925">
                <c:v>0.89259999999999995</c:v>
              </c:pt>
              <c:pt idx="8926">
                <c:v>0.89270000000000005</c:v>
              </c:pt>
              <c:pt idx="8927">
                <c:v>0.89280000000000004</c:v>
              </c:pt>
              <c:pt idx="8928">
                <c:v>0.89290000000000003</c:v>
              </c:pt>
              <c:pt idx="8929">
                <c:v>0.89300000000000002</c:v>
              </c:pt>
              <c:pt idx="8930">
                <c:v>0.8931</c:v>
              </c:pt>
              <c:pt idx="8931">
                <c:v>0.89319999999999999</c:v>
              </c:pt>
              <c:pt idx="8932">
                <c:v>0.89329999999999998</c:v>
              </c:pt>
              <c:pt idx="8933">
                <c:v>0.89339999999999997</c:v>
              </c:pt>
              <c:pt idx="8934">
                <c:v>0.89349999999999996</c:v>
              </c:pt>
              <c:pt idx="8935">
                <c:v>0.89359999999999995</c:v>
              </c:pt>
              <c:pt idx="8936">
                <c:v>0.89370000000000005</c:v>
              </c:pt>
              <c:pt idx="8937">
                <c:v>0.89380000000000004</c:v>
              </c:pt>
              <c:pt idx="8938">
                <c:v>0.89390000000000003</c:v>
              </c:pt>
              <c:pt idx="8939">
                <c:v>0.89400000000000002</c:v>
              </c:pt>
              <c:pt idx="8940">
                <c:v>0.89410000000000001</c:v>
              </c:pt>
              <c:pt idx="8941">
                <c:v>0.89419999999999999</c:v>
              </c:pt>
              <c:pt idx="8942">
                <c:v>0.89429999999999998</c:v>
              </c:pt>
              <c:pt idx="8943">
                <c:v>0.89439999999999997</c:v>
              </c:pt>
              <c:pt idx="8944">
                <c:v>0.89449999999999996</c:v>
              </c:pt>
              <c:pt idx="8945">
                <c:v>0.89459999999999995</c:v>
              </c:pt>
              <c:pt idx="8946">
                <c:v>0.89470000000000005</c:v>
              </c:pt>
              <c:pt idx="8947">
                <c:v>0.89480000000000004</c:v>
              </c:pt>
              <c:pt idx="8948">
                <c:v>0.89490000000000003</c:v>
              </c:pt>
              <c:pt idx="8949">
                <c:v>0.89500000000000002</c:v>
              </c:pt>
              <c:pt idx="8950">
                <c:v>0.89510000000000001</c:v>
              </c:pt>
              <c:pt idx="8951">
                <c:v>0.8952</c:v>
              </c:pt>
              <c:pt idx="8952">
                <c:v>0.89529999999999998</c:v>
              </c:pt>
              <c:pt idx="8953">
                <c:v>0.89539999999999997</c:v>
              </c:pt>
              <c:pt idx="8954">
                <c:v>0.89549999999999996</c:v>
              </c:pt>
              <c:pt idx="8955">
                <c:v>0.89559999999999995</c:v>
              </c:pt>
              <c:pt idx="8956">
                <c:v>0.89570000000000005</c:v>
              </c:pt>
              <c:pt idx="8957">
                <c:v>0.89580000000000004</c:v>
              </c:pt>
              <c:pt idx="8958">
                <c:v>0.89590000000000003</c:v>
              </c:pt>
              <c:pt idx="8959">
                <c:v>0.89600000000000002</c:v>
              </c:pt>
              <c:pt idx="8960">
                <c:v>0.89610000000000001</c:v>
              </c:pt>
              <c:pt idx="8961">
                <c:v>0.8962</c:v>
              </c:pt>
              <c:pt idx="8962">
                <c:v>0.89629999999999999</c:v>
              </c:pt>
              <c:pt idx="8963">
                <c:v>0.89639999999999997</c:v>
              </c:pt>
              <c:pt idx="8964">
                <c:v>0.89649999999999996</c:v>
              </c:pt>
              <c:pt idx="8965">
                <c:v>0.89659999999999995</c:v>
              </c:pt>
              <c:pt idx="8966">
                <c:v>0.89670000000000005</c:v>
              </c:pt>
              <c:pt idx="8967">
                <c:v>0.89680000000000004</c:v>
              </c:pt>
              <c:pt idx="8968">
                <c:v>0.89690000000000003</c:v>
              </c:pt>
              <c:pt idx="8969">
                <c:v>0.89700000000000002</c:v>
              </c:pt>
              <c:pt idx="8970">
                <c:v>0.89710000000000001</c:v>
              </c:pt>
              <c:pt idx="8971">
                <c:v>0.8972</c:v>
              </c:pt>
              <c:pt idx="8972">
                <c:v>0.89729999999999999</c:v>
              </c:pt>
              <c:pt idx="8973">
                <c:v>0.89739999999999998</c:v>
              </c:pt>
              <c:pt idx="8974">
                <c:v>0.89749999999999996</c:v>
              </c:pt>
              <c:pt idx="8975">
                <c:v>0.89759999999999995</c:v>
              </c:pt>
              <c:pt idx="8976">
                <c:v>0.89770000000000005</c:v>
              </c:pt>
              <c:pt idx="8977">
                <c:v>0.89780000000000004</c:v>
              </c:pt>
              <c:pt idx="8978">
                <c:v>0.89790000000000003</c:v>
              </c:pt>
              <c:pt idx="8979">
                <c:v>0.89800000000000002</c:v>
              </c:pt>
              <c:pt idx="8980">
                <c:v>0.89810000000000001</c:v>
              </c:pt>
              <c:pt idx="8981">
                <c:v>0.8982</c:v>
              </c:pt>
              <c:pt idx="8982">
                <c:v>0.89829999999999999</c:v>
              </c:pt>
              <c:pt idx="8983">
                <c:v>0.89839999999999998</c:v>
              </c:pt>
              <c:pt idx="8984">
                <c:v>0.89849999999999997</c:v>
              </c:pt>
              <c:pt idx="8985">
                <c:v>0.89859999999999995</c:v>
              </c:pt>
              <c:pt idx="8986">
                <c:v>0.89870000000000005</c:v>
              </c:pt>
              <c:pt idx="8987">
                <c:v>0.89880000000000004</c:v>
              </c:pt>
              <c:pt idx="8988">
                <c:v>0.89890000000000003</c:v>
              </c:pt>
              <c:pt idx="8989">
                <c:v>0.89900000000000002</c:v>
              </c:pt>
              <c:pt idx="8990">
                <c:v>0.89910000000000001</c:v>
              </c:pt>
              <c:pt idx="8991">
                <c:v>0.8992</c:v>
              </c:pt>
              <c:pt idx="8992">
                <c:v>0.89929999999999999</c:v>
              </c:pt>
              <c:pt idx="8993">
                <c:v>0.89939999999999998</c:v>
              </c:pt>
              <c:pt idx="8994">
                <c:v>0.89949999999999997</c:v>
              </c:pt>
              <c:pt idx="8995">
                <c:v>0.89959999999999996</c:v>
              </c:pt>
              <c:pt idx="8996">
                <c:v>0.89970000000000006</c:v>
              </c:pt>
              <c:pt idx="8997">
                <c:v>0.89980000000000004</c:v>
              </c:pt>
              <c:pt idx="8998">
                <c:v>0.89990000000000003</c:v>
              </c:pt>
              <c:pt idx="8999">
                <c:v>0.9</c:v>
              </c:pt>
              <c:pt idx="9000">
                <c:v>0.90010000000000001</c:v>
              </c:pt>
              <c:pt idx="9001">
                <c:v>0.9002</c:v>
              </c:pt>
              <c:pt idx="9002">
                <c:v>0.90029999999999999</c:v>
              </c:pt>
              <c:pt idx="9003">
                <c:v>0.90039999999999998</c:v>
              </c:pt>
              <c:pt idx="9004">
                <c:v>0.90049999999999997</c:v>
              </c:pt>
              <c:pt idx="9005">
                <c:v>0.90059999999999996</c:v>
              </c:pt>
              <c:pt idx="9006">
                <c:v>0.90069999999999995</c:v>
              </c:pt>
              <c:pt idx="9007">
                <c:v>0.90080000000000005</c:v>
              </c:pt>
              <c:pt idx="9008">
                <c:v>0.90090000000000003</c:v>
              </c:pt>
              <c:pt idx="9009">
                <c:v>0.90100000000000002</c:v>
              </c:pt>
              <c:pt idx="9010">
                <c:v>0.90110000000000001</c:v>
              </c:pt>
              <c:pt idx="9011">
                <c:v>0.9012</c:v>
              </c:pt>
              <c:pt idx="9012">
                <c:v>0.90129999999999999</c:v>
              </c:pt>
              <c:pt idx="9013">
                <c:v>0.90139999999999998</c:v>
              </c:pt>
              <c:pt idx="9014">
                <c:v>0.90149999999999997</c:v>
              </c:pt>
              <c:pt idx="9015">
                <c:v>0.90159999999999996</c:v>
              </c:pt>
              <c:pt idx="9016">
                <c:v>0.90169999999999995</c:v>
              </c:pt>
              <c:pt idx="9017">
                <c:v>0.90180000000000005</c:v>
              </c:pt>
              <c:pt idx="9018">
                <c:v>0.90190000000000003</c:v>
              </c:pt>
              <c:pt idx="9019">
                <c:v>0.90200000000000002</c:v>
              </c:pt>
              <c:pt idx="9020">
                <c:v>0.90210000000000001</c:v>
              </c:pt>
              <c:pt idx="9021">
                <c:v>0.9022</c:v>
              </c:pt>
              <c:pt idx="9022">
                <c:v>0.90229999999999999</c:v>
              </c:pt>
              <c:pt idx="9023">
                <c:v>0.90239999999999998</c:v>
              </c:pt>
              <c:pt idx="9024">
                <c:v>0.90249999999999997</c:v>
              </c:pt>
              <c:pt idx="9025">
                <c:v>0.90259999999999996</c:v>
              </c:pt>
              <c:pt idx="9026">
                <c:v>0.90269999999999995</c:v>
              </c:pt>
              <c:pt idx="9027">
                <c:v>0.90280000000000005</c:v>
              </c:pt>
              <c:pt idx="9028">
                <c:v>0.90290000000000004</c:v>
              </c:pt>
              <c:pt idx="9029">
                <c:v>0.90300000000000002</c:v>
              </c:pt>
              <c:pt idx="9030">
                <c:v>0.90310000000000001</c:v>
              </c:pt>
              <c:pt idx="9031">
                <c:v>0.9032</c:v>
              </c:pt>
              <c:pt idx="9032">
                <c:v>0.90329999999999999</c:v>
              </c:pt>
              <c:pt idx="9033">
                <c:v>0.90339999999999998</c:v>
              </c:pt>
              <c:pt idx="9034">
                <c:v>0.90349999999999997</c:v>
              </c:pt>
              <c:pt idx="9035">
                <c:v>0.90359999999999996</c:v>
              </c:pt>
              <c:pt idx="9036">
                <c:v>0.90369999999999995</c:v>
              </c:pt>
              <c:pt idx="9037">
                <c:v>0.90380000000000005</c:v>
              </c:pt>
              <c:pt idx="9038">
                <c:v>0.90390000000000004</c:v>
              </c:pt>
              <c:pt idx="9039">
                <c:v>0.90400000000000003</c:v>
              </c:pt>
              <c:pt idx="9040">
                <c:v>0.90410000000000001</c:v>
              </c:pt>
              <c:pt idx="9041">
                <c:v>0.9042</c:v>
              </c:pt>
              <c:pt idx="9042">
                <c:v>0.90429999999999999</c:v>
              </c:pt>
              <c:pt idx="9043">
                <c:v>0.90439999999999998</c:v>
              </c:pt>
              <c:pt idx="9044">
                <c:v>0.90449999999999997</c:v>
              </c:pt>
              <c:pt idx="9045">
                <c:v>0.90459999999999996</c:v>
              </c:pt>
              <c:pt idx="9046">
                <c:v>0.90469999999999995</c:v>
              </c:pt>
              <c:pt idx="9047">
                <c:v>0.90480000000000005</c:v>
              </c:pt>
              <c:pt idx="9048">
                <c:v>0.90490000000000004</c:v>
              </c:pt>
              <c:pt idx="9049">
                <c:v>0.90500000000000003</c:v>
              </c:pt>
              <c:pt idx="9050">
                <c:v>0.90510000000000002</c:v>
              </c:pt>
              <c:pt idx="9051">
                <c:v>0.9052</c:v>
              </c:pt>
              <c:pt idx="9052">
                <c:v>0.90529999999999999</c:v>
              </c:pt>
              <c:pt idx="9053">
                <c:v>0.90539999999999998</c:v>
              </c:pt>
              <c:pt idx="9054">
                <c:v>0.90549999999999997</c:v>
              </c:pt>
              <c:pt idx="9055">
                <c:v>0.90559999999999996</c:v>
              </c:pt>
              <c:pt idx="9056">
                <c:v>0.90569999999999995</c:v>
              </c:pt>
              <c:pt idx="9057">
                <c:v>0.90580000000000005</c:v>
              </c:pt>
              <c:pt idx="9058">
                <c:v>0.90590000000000004</c:v>
              </c:pt>
              <c:pt idx="9059">
                <c:v>0.90600000000000003</c:v>
              </c:pt>
              <c:pt idx="9060">
                <c:v>0.90610000000000002</c:v>
              </c:pt>
              <c:pt idx="9061">
                <c:v>0.90620000000000001</c:v>
              </c:pt>
              <c:pt idx="9062">
                <c:v>0.90629999999999999</c:v>
              </c:pt>
              <c:pt idx="9063">
                <c:v>0.90639999999999998</c:v>
              </c:pt>
              <c:pt idx="9064">
                <c:v>0.90649999999999997</c:v>
              </c:pt>
              <c:pt idx="9065">
                <c:v>0.90659999999999996</c:v>
              </c:pt>
              <c:pt idx="9066">
                <c:v>0.90669999999999995</c:v>
              </c:pt>
              <c:pt idx="9067">
                <c:v>0.90680000000000005</c:v>
              </c:pt>
              <c:pt idx="9068">
                <c:v>0.90690000000000004</c:v>
              </c:pt>
              <c:pt idx="9069">
                <c:v>0.90700000000000003</c:v>
              </c:pt>
              <c:pt idx="9070">
                <c:v>0.90710000000000002</c:v>
              </c:pt>
              <c:pt idx="9071">
                <c:v>0.90720000000000001</c:v>
              </c:pt>
              <c:pt idx="9072">
                <c:v>0.9073</c:v>
              </c:pt>
              <c:pt idx="9073">
                <c:v>0.90739999999999998</c:v>
              </c:pt>
              <c:pt idx="9074">
                <c:v>0.90749999999999997</c:v>
              </c:pt>
              <c:pt idx="9075">
                <c:v>0.90759999999999996</c:v>
              </c:pt>
              <c:pt idx="9076">
                <c:v>0.90769999999999995</c:v>
              </c:pt>
              <c:pt idx="9077">
                <c:v>0.90780000000000005</c:v>
              </c:pt>
              <c:pt idx="9078">
                <c:v>0.90790000000000004</c:v>
              </c:pt>
              <c:pt idx="9079">
                <c:v>0.90800000000000003</c:v>
              </c:pt>
              <c:pt idx="9080">
                <c:v>0.90810000000000002</c:v>
              </c:pt>
              <c:pt idx="9081">
                <c:v>0.90820000000000001</c:v>
              </c:pt>
              <c:pt idx="9082">
                <c:v>0.9083</c:v>
              </c:pt>
              <c:pt idx="9083">
                <c:v>0.90839999999999999</c:v>
              </c:pt>
              <c:pt idx="9084">
                <c:v>0.90849999999999997</c:v>
              </c:pt>
              <c:pt idx="9085">
                <c:v>0.90859999999999996</c:v>
              </c:pt>
              <c:pt idx="9086">
                <c:v>0.90869999999999995</c:v>
              </c:pt>
              <c:pt idx="9087">
                <c:v>0.90880000000000005</c:v>
              </c:pt>
              <c:pt idx="9088">
                <c:v>0.90890000000000004</c:v>
              </c:pt>
              <c:pt idx="9089">
                <c:v>0.90900000000000003</c:v>
              </c:pt>
              <c:pt idx="9090">
                <c:v>0.90910000000000002</c:v>
              </c:pt>
              <c:pt idx="9091">
                <c:v>0.90920000000000001</c:v>
              </c:pt>
              <c:pt idx="9092">
                <c:v>0.9093</c:v>
              </c:pt>
              <c:pt idx="9093">
                <c:v>0.90939999999999999</c:v>
              </c:pt>
              <c:pt idx="9094">
                <c:v>0.90949999999999998</c:v>
              </c:pt>
              <c:pt idx="9095">
                <c:v>0.90959999999999996</c:v>
              </c:pt>
              <c:pt idx="9096">
                <c:v>0.90969999999999995</c:v>
              </c:pt>
              <c:pt idx="9097">
                <c:v>0.90980000000000005</c:v>
              </c:pt>
              <c:pt idx="9098">
                <c:v>0.90990000000000004</c:v>
              </c:pt>
              <c:pt idx="9099">
                <c:v>0.91</c:v>
              </c:pt>
              <c:pt idx="9100">
                <c:v>0.91010000000000002</c:v>
              </c:pt>
              <c:pt idx="9101">
                <c:v>0.91020000000000001</c:v>
              </c:pt>
              <c:pt idx="9102">
                <c:v>0.9103</c:v>
              </c:pt>
              <c:pt idx="9103">
                <c:v>0.91039999999999999</c:v>
              </c:pt>
              <c:pt idx="9104">
                <c:v>0.91049999999999998</c:v>
              </c:pt>
              <c:pt idx="9105">
                <c:v>0.91059999999999997</c:v>
              </c:pt>
              <c:pt idx="9106">
                <c:v>0.91069999999999995</c:v>
              </c:pt>
              <c:pt idx="9107">
                <c:v>0.91080000000000005</c:v>
              </c:pt>
              <c:pt idx="9108">
                <c:v>0.91090000000000004</c:v>
              </c:pt>
              <c:pt idx="9109">
                <c:v>0.91100000000000003</c:v>
              </c:pt>
              <c:pt idx="9110">
                <c:v>0.91110000000000002</c:v>
              </c:pt>
              <c:pt idx="9111">
                <c:v>0.91120000000000001</c:v>
              </c:pt>
              <c:pt idx="9112">
                <c:v>0.9113</c:v>
              </c:pt>
              <c:pt idx="9113">
                <c:v>0.91139999999999999</c:v>
              </c:pt>
              <c:pt idx="9114">
                <c:v>0.91149999999999998</c:v>
              </c:pt>
              <c:pt idx="9115">
                <c:v>0.91159999999999997</c:v>
              </c:pt>
              <c:pt idx="9116">
                <c:v>0.91169999999999995</c:v>
              </c:pt>
              <c:pt idx="9117">
                <c:v>0.91180000000000005</c:v>
              </c:pt>
              <c:pt idx="9118">
                <c:v>0.91190000000000004</c:v>
              </c:pt>
              <c:pt idx="9119">
                <c:v>0.91200000000000003</c:v>
              </c:pt>
              <c:pt idx="9120">
                <c:v>0.91210000000000002</c:v>
              </c:pt>
              <c:pt idx="9121">
                <c:v>0.91220000000000001</c:v>
              </c:pt>
              <c:pt idx="9122">
                <c:v>0.9123</c:v>
              </c:pt>
              <c:pt idx="9123">
                <c:v>0.91239999999999999</c:v>
              </c:pt>
              <c:pt idx="9124">
                <c:v>0.91249999999999998</c:v>
              </c:pt>
              <c:pt idx="9125">
                <c:v>0.91259999999999997</c:v>
              </c:pt>
              <c:pt idx="9126">
                <c:v>0.91269999999999996</c:v>
              </c:pt>
              <c:pt idx="9127">
                <c:v>0.91279999999999994</c:v>
              </c:pt>
              <c:pt idx="9128">
                <c:v>0.91290000000000004</c:v>
              </c:pt>
              <c:pt idx="9129">
                <c:v>0.91300000000000003</c:v>
              </c:pt>
              <c:pt idx="9130">
                <c:v>0.91310000000000002</c:v>
              </c:pt>
              <c:pt idx="9131">
                <c:v>0.91320000000000001</c:v>
              </c:pt>
              <c:pt idx="9132">
                <c:v>0.9133</c:v>
              </c:pt>
              <c:pt idx="9133">
                <c:v>0.91339999999999999</c:v>
              </c:pt>
              <c:pt idx="9134">
                <c:v>0.91349999999999998</c:v>
              </c:pt>
              <c:pt idx="9135">
                <c:v>0.91359999999999997</c:v>
              </c:pt>
              <c:pt idx="9136">
                <c:v>0.91369999999999996</c:v>
              </c:pt>
              <c:pt idx="9137">
                <c:v>0.91379999999999995</c:v>
              </c:pt>
              <c:pt idx="9138">
                <c:v>0.91390000000000005</c:v>
              </c:pt>
              <c:pt idx="9139">
                <c:v>0.91400000000000003</c:v>
              </c:pt>
              <c:pt idx="9140">
                <c:v>0.91410000000000002</c:v>
              </c:pt>
              <c:pt idx="9141">
                <c:v>0.91420000000000001</c:v>
              </c:pt>
              <c:pt idx="9142">
                <c:v>0.9143</c:v>
              </c:pt>
              <c:pt idx="9143">
                <c:v>0.91439999999999999</c:v>
              </c:pt>
              <c:pt idx="9144">
                <c:v>0.91449999999999998</c:v>
              </c:pt>
              <c:pt idx="9145">
                <c:v>0.91459999999999997</c:v>
              </c:pt>
              <c:pt idx="9146">
                <c:v>0.91469999999999996</c:v>
              </c:pt>
              <c:pt idx="9147">
                <c:v>0.91479999999999995</c:v>
              </c:pt>
              <c:pt idx="9148">
                <c:v>0.91490000000000005</c:v>
              </c:pt>
              <c:pt idx="9149">
                <c:v>0.91500000000000004</c:v>
              </c:pt>
              <c:pt idx="9150">
                <c:v>0.91510000000000002</c:v>
              </c:pt>
              <c:pt idx="9151">
                <c:v>0.91520000000000001</c:v>
              </c:pt>
              <c:pt idx="9152">
                <c:v>0.9153</c:v>
              </c:pt>
              <c:pt idx="9153">
                <c:v>0.91539999999999999</c:v>
              </c:pt>
              <c:pt idx="9154">
                <c:v>0.91549999999999998</c:v>
              </c:pt>
              <c:pt idx="9155">
                <c:v>0.91559999999999997</c:v>
              </c:pt>
              <c:pt idx="9156">
                <c:v>0.91569999999999996</c:v>
              </c:pt>
              <c:pt idx="9157">
                <c:v>0.91579999999999995</c:v>
              </c:pt>
              <c:pt idx="9158">
                <c:v>0.91590000000000005</c:v>
              </c:pt>
              <c:pt idx="9159">
                <c:v>0.91600000000000004</c:v>
              </c:pt>
              <c:pt idx="9160">
                <c:v>0.91610000000000003</c:v>
              </c:pt>
              <c:pt idx="9161">
                <c:v>0.91620000000000001</c:v>
              </c:pt>
              <c:pt idx="9162">
                <c:v>0.9163</c:v>
              </c:pt>
              <c:pt idx="9163">
                <c:v>0.91639999999999999</c:v>
              </c:pt>
              <c:pt idx="9164">
                <c:v>0.91649999999999998</c:v>
              </c:pt>
              <c:pt idx="9165">
                <c:v>0.91659999999999997</c:v>
              </c:pt>
              <c:pt idx="9166">
                <c:v>0.91669999999999996</c:v>
              </c:pt>
              <c:pt idx="9167">
                <c:v>0.91679999999999995</c:v>
              </c:pt>
              <c:pt idx="9168">
                <c:v>0.91690000000000005</c:v>
              </c:pt>
              <c:pt idx="9169">
                <c:v>0.91700000000000004</c:v>
              </c:pt>
              <c:pt idx="9170">
                <c:v>0.91710000000000003</c:v>
              </c:pt>
              <c:pt idx="9171">
                <c:v>0.91720000000000002</c:v>
              </c:pt>
              <c:pt idx="9172">
                <c:v>0.9173</c:v>
              </c:pt>
              <c:pt idx="9173">
                <c:v>0.91739999999999999</c:v>
              </c:pt>
              <c:pt idx="9174">
                <c:v>0.91749999999999998</c:v>
              </c:pt>
              <c:pt idx="9175">
                <c:v>0.91759999999999997</c:v>
              </c:pt>
              <c:pt idx="9176">
                <c:v>0.91769999999999996</c:v>
              </c:pt>
              <c:pt idx="9177">
                <c:v>0.91779999999999995</c:v>
              </c:pt>
              <c:pt idx="9178">
                <c:v>0.91790000000000005</c:v>
              </c:pt>
              <c:pt idx="9179">
                <c:v>0.91800000000000004</c:v>
              </c:pt>
              <c:pt idx="9180">
                <c:v>0.91810000000000003</c:v>
              </c:pt>
              <c:pt idx="9181">
                <c:v>0.91820000000000002</c:v>
              </c:pt>
              <c:pt idx="9182">
                <c:v>0.91830000000000001</c:v>
              </c:pt>
              <c:pt idx="9183">
                <c:v>0.91839999999999999</c:v>
              </c:pt>
              <c:pt idx="9184">
                <c:v>0.91849999999999998</c:v>
              </c:pt>
              <c:pt idx="9185">
                <c:v>0.91859999999999997</c:v>
              </c:pt>
              <c:pt idx="9186">
                <c:v>0.91869999999999996</c:v>
              </c:pt>
              <c:pt idx="9187">
                <c:v>0.91879999999999995</c:v>
              </c:pt>
              <c:pt idx="9188">
                <c:v>0.91890000000000005</c:v>
              </c:pt>
              <c:pt idx="9189">
                <c:v>0.91900000000000004</c:v>
              </c:pt>
              <c:pt idx="9190">
                <c:v>0.91910000000000003</c:v>
              </c:pt>
              <c:pt idx="9191">
                <c:v>0.91920000000000002</c:v>
              </c:pt>
              <c:pt idx="9192">
                <c:v>0.91930000000000001</c:v>
              </c:pt>
              <c:pt idx="9193">
                <c:v>0.9194</c:v>
              </c:pt>
              <c:pt idx="9194">
                <c:v>0.91949999999999998</c:v>
              </c:pt>
              <c:pt idx="9195">
                <c:v>0.91959999999999997</c:v>
              </c:pt>
              <c:pt idx="9196">
                <c:v>0.91969999999999996</c:v>
              </c:pt>
              <c:pt idx="9197">
                <c:v>0.91979999999999995</c:v>
              </c:pt>
              <c:pt idx="9198">
                <c:v>0.91990000000000005</c:v>
              </c:pt>
              <c:pt idx="9199">
                <c:v>0.92</c:v>
              </c:pt>
              <c:pt idx="9200">
                <c:v>0.92010000000000003</c:v>
              </c:pt>
              <c:pt idx="9201">
                <c:v>0.92020000000000002</c:v>
              </c:pt>
              <c:pt idx="9202">
                <c:v>0.92030000000000001</c:v>
              </c:pt>
              <c:pt idx="9203">
                <c:v>0.9204</c:v>
              </c:pt>
              <c:pt idx="9204">
                <c:v>0.92049999999999998</c:v>
              </c:pt>
              <c:pt idx="9205">
                <c:v>0.92059999999999997</c:v>
              </c:pt>
              <c:pt idx="9206">
                <c:v>0.92069999999999996</c:v>
              </c:pt>
              <c:pt idx="9207">
                <c:v>0.92079999999999995</c:v>
              </c:pt>
              <c:pt idx="9208">
                <c:v>0.92090000000000005</c:v>
              </c:pt>
              <c:pt idx="9209">
                <c:v>0.92100000000000004</c:v>
              </c:pt>
              <c:pt idx="9210">
                <c:v>0.92110000000000003</c:v>
              </c:pt>
              <c:pt idx="9211">
                <c:v>0.92120000000000002</c:v>
              </c:pt>
              <c:pt idx="9212">
                <c:v>0.92130000000000001</c:v>
              </c:pt>
              <c:pt idx="9213">
                <c:v>0.9214</c:v>
              </c:pt>
              <c:pt idx="9214">
                <c:v>0.92149999999999999</c:v>
              </c:pt>
              <c:pt idx="9215">
                <c:v>0.92159999999999997</c:v>
              </c:pt>
              <c:pt idx="9216">
                <c:v>0.92169999999999996</c:v>
              </c:pt>
              <c:pt idx="9217">
                <c:v>0.92179999999999995</c:v>
              </c:pt>
              <c:pt idx="9218">
                <c:v>0.92190000000000005</c:v>
              </c:pt>
              <c:pt idx="9219">
                <c:v>0.92200000000000004</c:v>
              </c:pt>
              <c:pt idx="9220">
                <c:v>0.92210000000000003</c:v>
              </c:pt>
              <c:pt idx="9221">
                <c:v>0.92220000000000002</c:v>
              </c:pt>
              <c:pt idx="9222">
                <c:v>0.92230000000000001</c:v>
              </c:pt>
              <c:pt idx="9223">
                <c:v>0.9224</c:v>
              </c:pt>
              <c:pt idx="9224">
                <c:v>0.92249999999999999</c:v>
              </c:pt>
              <c:pt idx="9225">
                <c:v>0.92259999999999998</c:v>
              </c:pt>
              <c:pt idx="9226">
                <c:v>0.92269999999999996</c:v>
              </c:pt>
              <c:pt idx="9227">
                <c:v>0.92279999999999995</c:v>
              </c:pt>
              <c:pt idx="9228">
                <c:v>0.92290000000000005</c:v>
              </c:pt>
              <c:pt idx="9229">
                <c:v>0.92300000000000004</c:v>
              </c:pt>
              <c:pt idx="9230">
                <c:v>0.92310000000000003</c:v>
              </c:pt>
              <c:pt idx="9231">
                <c:v>0.92320000000000002</c:v>
              </c:pt>
              <c:pt idx="9232">
                <c:v>0.92330000000000001</c:v>
              </c:pt>
              <c:pt idx="9233">
                <c:v>0.9234</c:v>
              </c:pt>
              <c:pt idx="9234">
                <c:v>0.92349999999999999</c:v>
              </c:pt>
              <c:pt idx="9235">
                <c:v>0.92359999999999998</c:v>
              </c:pt>
              <c:pt idx="9236">
                <c:v>0.92369999999999997</c:v>
              </c:pt>
              <c:pt idx="9237">
                <c:v>0.92379999999999995</c:v>
              </c:pt>
              <c:pt idx="9238">
                <c:v>0.92390000000000005</c:v>
              </c:pt>
              <c:pt idx="9239">
                <c:v>0.92400000000000004</c:v>
              </c:pt>
              <c:pt idx="9240">
                <c:v>0.92410000000000003</c:v>
              </c:pt>
              <c:pt idx="9241">
                <c:v>0.92420000000000002</c:v>
              </c:pt>
              <c:pt idx="9242">
                <c:v>0.92430000000000001</c:v>
              </c:pt>
              <c:pt idx="9243">
                <c:v>0.9244</c:v>
              </c:pt>
              <c:pt idx="9244">
                <c:v>0.92449999999999999</c:v>
              </c:pt>
              <c:pt idx="9245">
                <c:v>0.92459999999999998</c:v>
              </c:pt>
              <c:pt idx="9246">
                <c:v>0.92469999999999997</c:v>
              </c:pt>
              <c:pt idx="9247">
                <c:v>0.92479999999999996</c:v>
              </c:pt>
              <c:pt idx="9248">
                <c:v>0.92490000000000006</c:v>
              </c:pt>
              <c:pt idx="9249">
                <c:v>0.92500000000000004</c:v>
              </c:pt>
              <c:pt idx="9250">
                <c:v>0.92510000000000003</c:v>
              </c:pt>
              <c:pt idx="9251">
                <c:v>0.92520000000000002</c:v>
              </c:pt>
              <c:pt idx="9252">
                <c:v>0.92530000000000001</c:v>
              </c:pt>
              <c:pt idx="9253">
                <c:v>0.9254</c:v>
              </c:pt>
              <c:pt idx="9254">
                <c:v>0.92549999999999999</c:v>
              </c:pt>
              <c:pt idx="9255">
                <c:v>0.92559999999999998</c:v>
              </c:pt>
              <c:pt idx="9256">
                <c:v>0.92569999999999997</c:v>
              </c:pt>
              <c:pt idx="9257">
                <c:v>0.92579999999999996</c:v>
              </c:pt>
              <c:pt idx="9258">
                <c:v>0.92589999999999995</c:v>
              </c:pt>
              <c:pt idx="9259">
                <c:v>0.92600000000000005</c:v>
              </c:pt>
              <c:pt idx="9260">
                <c:v>0.92610000000000003</c:v>
              </c:pt>
              <c:pt idx="9261">
                <c:v>0.92620000000000002</c:v>
              </c:pt>
              <c:pt idx="9262">
                <c:v>0.92630000000000001</c:v>
              </c:pt>
              <c:pt idx="9263">
                <c:v>0.9264</c:v>
              </c:pt>
              <c:pt idx="9264">
                <c:v>0.92649999999999999</c:v>
              </c:pt>
              <c:pt idx="9265">
                <c:v>0.92659999999999998</c:v>
              </c:pt>
              <c:pt idx="9266">
                <c:v>0.92669999999999997</c:v>
              </c:pt>
              <c:pt idx="9267">
                <c:v>0.92679999999999996</c:v>
              </c:pt>
              <c:pt idx="9268">
                <c:v>0.92689999999999995</c:v>
              </c:pt>
              <c:pt idx="9269">
                <c:v>0.92700000000000005</c:v>
              </c:pt>
              <c:pt idx="9270">
                <c:v>0.92710000000000004</c:v>
              </c:pt>
              <c:pt idx="9271">
                <c:v>0.92720000000000002</c:v>
              </c:pt>
              <c:pt idx="9272">
                <c:v>0.92730000000000001</c:v>
              </c:pt>
              <c:pt idx="9273">
                <c:v>0.9274</c:v>
              </c:pt>
              <c:pt idx="9274">
                <c:v>0.92749999999999999</c:v>
              </c:pt>
              <c:pt idx="9275">
                <c:v>0.92759999999999998</c:v>
              </c:pt>
              <c:pt idx="9276">
                <c:v>0.92769999999999997</c:v>
              </c:pt>
              <c:pt idx="9277">
                <c:v>0.92779999999999996</c:v>
              </c:pt>
              <c:pt idx="9278">
                <c:v>0.92789999999999995</c:v>
              </c:pt>
              <c:pt idx="9279">
                <c:v>0.92800000000000005</c:v>
              </c:pt>
              <c:pt idx="9280">
                <c:v>0.92810000000000004</c:v>
              </c:pt>
              <c:pt idx="9281">
                <c:v>0.92820000000000003</c:v>
              </c:pt>
              <c:pt idx="9282">
                <c:v>0.92830000000000001</c:v>
              </c:pt>
              <c:pt idx="9283">
                <c:v>0.9284</c:v>
              </c:pt>
              <c:pt idx="9284">
                <c:v>0.92849999999999999</c:v>
              </c:pt>
              <c:pt idx="9285">
                <c:v>0.92859999999999998</c:v>
              </c:pt>
              <c:pt idx="9286">
                <c:v>0.92869999999999997</c:v>
              </c:pt>
              <c:pt idx="9287">
                <c:v>0.92879999999999996</c:v>
              </c:pt>
              <c:pt idx="9288">
                <c:v>0.92889999999999995</c:v>
              </c:pt>
              <c:pt idx="9289">
                <c:v>0.92900000000000005</c:v>
              </c:pt>
              <c:pt idx="9290">
                <c:v>0.92910000000000004</c:v>
              </c:pt>
              <c:pt idx="9291">
                <c:v>0.92920000000000003</c:v>
              </c:pt>
              <c:pt idx="9292">
                <c:v>0.92930000000000001</c:v>
              </c:pt>
              <c:pt idx="9293">
                <c:v>0.9294</c:v>
              </c:pt>
              <c:pt idx="9294">
                <c:v>0.92949999999999999</c:v>
              </c:pt>
              <c:pt idx="9295">
                <c:v>0.92959999999999998</c:v>
              </c:pt>
              <c:pt idx="9296">
                <c:v>0.92969999999999997</c:v>
              </c:pt>
              <c:pt idx="9297">
                <c:v>0.92979999999999996</c:v>
              </c:pt>
              <c:pt idx="9298">
                <c:v>0.92989999999999995</c:v>
              </c:pt>
              <c:pt idx="9299">
                <c:v>0.93</c:v>
              </c:pt>
              <c:pt idx="9300">
                <c:v>0.93010000000000004</c:v>
              </c:pt>
              <c:pt idx="9301">
                <c:v>0.93020000000000003</c:v>
              </c:pt>
              <c:pt idx="9302">
                <c:v>0.93030000000000002</c:v>
              </c:pt>
              <c:pt idx="9303">
                <c:v>0.9304</c:v>
              </c:pt>
              <c:pt idx="9304">
                <c:v>0.93049999999999999</c:v>
              </c:pt>
              <c:pt idx="9305">
                <c:v>0.93059999999999998</c:v>
              </c:pt>
              <c:pt idx="9306">
                <c:v>0.93069999999999997</c:v>
              </c:pt>
              <c:pt idx="9307">
                <c:v>0.93079999999999996</c:v>
              </c:pt>
              <c:pt idx="9308">
                <c:v>0.93089999999999995</c:v>
              </c:pt>
              <c:pt idx="9309">
                <c:v>0.93100000000000005</c:v>
              </c:pt>
              <c:pt idx="9310">
                <c:v>0.93110000000000004</c:v>
              </c:pt>
              <c:pt idx="9311">
                <c:v>0.93120000000000003</c:v>
              </c:pt>
              <c:pt idx="9312">
                <c:v>0.93130000000000002</c:v>
              </c:pt>
              <c:pt idx="9313">
                <c:v>0.93140000000000001</c:v>
              </c:pt>
              <c:pt idx="9314">
                <c:v>0.93149999999999999</c:v>
              </c:pt>
              <c:pt idx="9315">
                <c:v>0.93159999999999998</c:v>
              </c:pt>
              <c:pt idx="9316">
                <c:v>0.93169999999999997</c:v>
              </c:pt>
              <c:pt idx="9317">
                <c:v>0.93179999999999996</c:v>
              </c:pt>
              <c:pt idx="9318">
                <c:v>0.93189999999999995</c:v>
              </c:pt>
              <c:pt idx="9319">
                <c:v>0.93200000000000005</c:v>
              </c:pt>
              <c:pt idx="9320">
                <c:v>0.93210000000000004</c:v>
              </c:pt>
              <c:pt idx="9321">
                <c:v>0.93220000000000003</c:v>
              </c:pt>
              <c:pt idx="9322">
                <c:v>0.93230000000000002</c:v>
              </c:pt>
              <c:pt idx="9323">
                <c:v>0.93240000000000001</c:v>
              </c:pt>
              <c:pt idx="9324">
                <c:v>0.9325</c:v>
              </c:pt>
              <c:pt idx="9325">
                <c:v>0.93259999999999998</c:v>
              </c:pt>
              <c:pt idx="9326">
                <c:v>0.93269999999999997</c:v>
              </c:pt>
              <c:pt idx="9327">
                <c:v>0.93279999999999996</c:v>
              </c:pt>
              <c:pt idx="9328">
                <c:v>0.93289999999999995</c:v>
              </c:pt>
              <c:pt idx="9329">
                <c:v>0.93300000000000005</c:v>
              </c:pt>
              <c:pt idx="9330">
                <c:v>0.93310000000000004</c:v>
              </c:pt>
              <c:pt idx="9331">
                <c:v>0.93320000000000003</c:v>
              </c:pt>
              <c:pt idx="9332">
                <c:v>0.93330000000000002</c:v>
              </c:pt>
              <c:pt idx="9333">
                <c:v>0.93340000000000001</c:v>
              </c:pt>
              <c:pt idx="9334">
                <c:v>0.9335</c:v>
              </c:pt>
              <c:pt idx="9335">
                <c:v>0.93359999999999999</c:v>
              </c:pt>
              <c:pt idx="9336">
                <c:v>0.93369999999999997</c:v>
              </c:pt>
              <c:pt idx="9337">
                <c:v>0.93379999999999996</c:v>
              </c:pt>
              <c:pt idx="9338">
                <c:v>0.93389999999999995</c:v>
              </c:pt>
              <c:pt idx="9339">
                <c:v>0.93400000000000005</c:v>
              </c:pt>
              <c:pt idx="9340">
                <c:v>0.93410000000000004</c:v>
              </c:pt>
              <c:pt idx="9341">
                <c:v>0.93420000000000003</c:v>
              </c:pt>
              <c:pt idx="9342">
                <c:v>0.93430000000000002</c:v>
              </c:pt>
              <c:pt idx="9343">
                <c:v>0.93440000000000001</c:v>
              </c:pt>
              <c:pt idx="9344">
                <c:v>0.9345</c:v>
              </c:pt>
              <c:pt idx="9345">
                <c:v>0.93459999999999999</c:v>
              </c:pt>
              <c:pt idx="9346">
                <c:v>0.93469999999999998</c:v>
              </c:pt>
              <c:pt idx="9347">
                <c:v>0.93479999999999996</c:v>
              </c:pt>
              <c:pt idx="9348">
                <c:v>0.93489999999999995</c:v>
              </c:pt>
              <c:pt idx="9349">
                <c:v>0.93500000000000005</c:v>
              </c:pt>
              <c:pt idx="9350">
                <c:v>0.93510000000000004</c:v>
              </c:pt>
              <c:pt idx="9351">
                <c:v>0.93520000000000003</c:v>
              </c:pt>
              <c:pt idx="9352">
                <c:v>0.93530000000000002</c:v>
              </c:pt>
              <c:pt idx="9353">
                <c:v>0.93540000000000001</c:v>
              </c:pt>
              <c:pt idx="9354">
                <c:v>0.9355</c:v>
              </c:pt>
              <c:pt idx="9355">
                <c:v>0.93559999999999999</c:v>
              </c:pt>
              <c:pt idx="9356">
                <c:v>0.93569999999999998</c:v>
              </c:pt>
              <c:pt idx="9357">
                <c:v>0.93579999999999997</c:v>
              </c:pt>
              <c:pt idx="9358">
                <c:v>0.93589999999999995</c:v>
              </c:pt>
              <c:pt idx="9359">
                <c:v>0.93600000000000005</c:v>
              </c:pt>
              <c:pt idx="9360">
                <c:v>0.93610000000000004</c:v>
              </c:pt>
              <c:pt idx="9361">
                <c:v>0.93620000000000003</c:v>
              </c:pt>
              <c:pt idx="9362">
                <c:v>0.93630000000000002</c:v>
              </c:pt>
              <c:pt idx="9363">
                <c:v>0.93640000000000001</c:v>
              </c:pt>
              <c:pt idx="9364">
                <c:v>0.9365</c:v>
              </c:pt>
              <c:pt idx="9365">
                <c:v>0.93659999999999999</c:v>
              </c:pt>
              <c:pt idx="9366">
                <c:v>0.93669999999999998</c:v>
              </c:pt>
              <c:pt idx="9367">
                <c:v>0.93679999999999997</c:v>
              </c:pt>
              <c:pt idx="9368">
                <c:v>0.93689999999999996</c:v>
              </c:pt>
              <c:pt idx="9369">
                <c:v>0.93700000000000006</c:v>
              </c:pt>
              <c:pt idx="9370">
                <c:v>0.93710000000000004</c:v>
              </c:pt>
              <c:pt idx="9371">
                <c:v>0.93720000000000003</c:v>
              </c:pt>
              <c:pt idx="9372">
                <c:v>0.93730000000000002</c:v>
              </c:pt>
              <c:pt idx="9373">
                <c:v>0.93740000000000001</c:v>
              </c:pt>
              <c:pt idx="9374">
                <c:v>0.9375</c:v>
              </c:pt>
              <c:pt idx="9375">
                <c:v>0.93759999999999999</c:v>
              </c:pt>
              <c:pt idx="9376">
                <c:v>0.93769999999999998</c:v>
              </c:pt>
              <c:pt idx="9377">
                <c:v>0.93779999999999997</c:v>
              </c:pt>
              <c:pt idx="9378">
                <c:v>0.93789999999999996</c:v>
              </c:pt>
              <c:pt idx="9379">
                <c:v>0.93799999999999994</c:v>
              </c:pt>
              <c:pt idx="9380">
                <c:v>0.93810000000000004</c:v>
              </c:pt>
              <c:pt idx="9381">
                <c:v>0.93820000000000003</c:v>
              </c:pt>
              <c:pt idx="9382">
                <c:v>0.93830000000000002</c:v>
              </c:pt>
              <c:pt idx="9383">
                <c:v>0.93840000000000001</c:v>
              </c:pt>
              <c:pt idx="9384">
                <c:v>0.9385</c:v>
              </c:pt>
              <c:pt idx="9385">
                <c:v>0.93859999999999999</c:v>
              </c:pt>
              <c:pt idx="9386">
                <c:v>0.93869999999999998</c:v>
              </c:pt>
              <c:pt idx="9387">
                <c:v>0.93879999999999997</c:v>
              </c:pt>
              <c:pt idx="9388">
                <c:v>0.93889999999999996</c:v>
              </c:pt>
              <c:pt idx="9389">
                <c:v>0.93899999999999995</c:v>
              </c:pt>
              <c:pt idx="9390">
                <c:v>0.93910000000000005</c:v>
              </c:pt>
              <c:pt idx="9391">
                <c:v>0.93920000000000003</c:v>
              </c:pt>
              <c:pt idx="9392">
                <c:v>0.93930000000000002</c:v>
              </c:pt>
              <c:pt idx="9393">
                <c:v>0.93940000000000001</c:v>
              </c:pt>
              <c:pt idx="9394">
                <c:v>0.9395</c:v>
              </c:pt>
              <c:pt idx="9395">
                <c:v>0.93959999999999999</c:v>
              </c:pt>
              <c:pt idx="9396">
                <c:v>0.93969999999999998</c:v>
              </c:pt>
              <c:pt idx="9397">
                <c:v>0.93979999999999997</c:v>
              </c:pt>
              <c:pt idx="9398">
                <c:v>0.93989999999999996</c:v>
              </c:pt>
              <c:pt idx="9399">
                <c:v>0.94</c:v>
              </c:pt>
              <c:pt idx="9400">
                <c:v>0.94010000000000005</c:v>
              </c:pt>
              <c:pt idx="9401">
                <c:v>0.94020000000000004</c:v>
              </c:pt>
              <c:pt idx="9402">
                <c:v>0.94030000000000002</c:v>
              </c:pt>
              <c:pt idx="9403">
                <c:v>0.94040000000000001</c:v>
              </c:pt>
              <c:pt idx="9404">
                <c:v>0.9405</c:v>
              </c:pt>
              <c:pt idx="9405">
                <c:v>0.94059999999999999</c:v>
              </c:pt>
              <c:pt idx="9406">
                <c:v>0.94069999999999998</c:v>
              </c:pt>
              <c:pt idx="9407">
                <c:v>0.94079999999999997</c:v>
              </c:pt>
              <c:pt idx="9408">
                <c:v>0.94089999999999996</c:v>
              </c:pt>
              <c:pt idx="9409">
                <c:v>0.94099999999999995</c:v>
              </c:pt>
              <c:pt idx="9410">
                <c:v>0.94110000000000005</c:v>
              </c:pt>
              <c:pt idx="9411">
                <c:v>0.94120000000000004</c:v>
              </c:pt>
              <c:pt idx="9412">
                <c:v>0.94130000000000003</c:v>
              </c:pt>
              <c:pt idx="9413">
                <c:v>0.94140000000000001</c:v>
              </c:pt>
              <c:pt idx="9414">
                <c:v>0.9415</c:v>
              </c:pt>
              <c:pt idx="9415">
                <c:v>0.94159999999999999</c:v>
              </c:pt>
              <c:pt idx="9416">
                <c:v>0.94169999999999998</c:v>
              </c:pt>
              <c:pt idx="9417">
                <c:v>0.94179999999999997</c:v>
              </c:pt>
              <c:pt idx="9418">
                <c:v>0.94189999999999996</c:v>
              </c:pt>
              <c:pt idx="9419">
                <c:v>0.94199999999999995</c:v>
              </c:pt>
              <c:pt idx="9420">
                <c:v>0.94210000000000005</c:v>
              </c:pt>
              <c:pt idx="9421">
                <c:v>0.94220000000000004</c:v>
              </c:pt>
              <c:pt idx="9422">
                <c:v>0.94230000000000003</c:v>
              </c:pt>
              <c:pt idx="9423">
                <c:v>0.94240000000000002</c:v>
              </c:pt>
              <c:pt idx="9424">
                <c:v>0.9425</c:v>
              </c:pt>
              <c:pt idx="9425">
                <c:v>0.94259999999999999</c:v>
              </c:pt>
              <c:pt idx="9426">
                <c:v>0.94269999999999998</c:v>
              </c:pt>
              <c:pt idx="9427">
                <c:v>0.94279999999999997</c:v>
              </c:pt>
              <c:pt idx="9428">
                <c:v>0.94289999999999996</c:v>
              </c:pt>
              <c:pt idx="9429">
                <c:v>0.94299999999999995</c:v>
              </c:pt>
              <c:pt idx="9430">
                <c:v>0.94310000000000005</c:v>
              </c:pt>
              <c:pt idx="9431">
                <c:v>0.94320000000000004</c:v>
              </c:pt>
              <c:pt idx="9432">
                <c:v>0.94330000000000003</c:v>
              </c:pt>
              <c:pt idx="9433">
                <c:v>0.94340000000000002</c:v>
              </c:pt>
              <c:pt idx="9434">
                <c:v>0.94350000000000001</c:v>
              </c:pt>
              <c:pt idx="9435">
                <c:v>0.94359999999999999</c:v>
              </c:pt>
              <c:pt idx="9436">
                <c:v>0.94369999999999998</c:v>
              </c:pt>
              <c:pt idx="9437">
                <c:v>0.94379999999999997</c:v>
              </c:pt>
              <c:pt idx="9438">
                <c:v>0.94389999999999996</c:v>
              </c:pt>
              <c:pt idx="9439">
                <c:v>0.94399999999999995</c:v>
              </c:pt>
              <c:pt idx="9440">
                <c:v>0.94410000000000005</c:v>
              </c:pt>
              <c:pt idx="9441">
                <c:v>0.94420000000000004</c:v>
              </c:pt>
              <c:pt idx="9442">
                <c:v>0.94430000000000003</c:v>
              </c:pt>
              <c:pt idx="9443">
                <c:v>0.94440000000000002</c:v>
              </c:pt>
              <c:pt idx="9444">
                <c:v>0.94450000000000001</c:v>
              </c:pt>
              <c:pt idx="9445">
                <c:v>0.9446</c:v>
              </c:pt>
              <c:pt idx="9446">
                <c:v>0.94469999999999998</c:v>
              </c:pt>
              <c:pt idx="9447">
                <c:v>0.94479999999999997</c:v>
              </c:pt>
              <c:pt idx="9448">
                <c:v>0.94489999999999996</c:v>
              </c:pt>
              <c:pt idx="9449">
                <c:v>0.94499999999999995</c:v>
              </c:pt>
              <c:pt idx="9450">
                <c:v>0.94510000000000005</c:v>
              </c:pt>
              <c:pt idx="9451">
                <c:v>0.94520000000000004</c:v>
              </c:pt>
              <c:pt idx="9452">
                <c:v>0.94530000000000003</c:v>
              </c:pt>
              <c:pt idx="9453">
                <c:v>0.94540000000000002</c:v>
              </c:pt>
              <c:pt idx="9454">
                <c:v>0.94550000000000001</c:v>
              </c:pt>
              <c:pt idx="9455">
                <c:v>0.9456</c:v>
              </c:pt>
              <c:pt idx="9456">
                <c:v>0.94569999999999999</c:v>
              </c:pt>
              <c:pt idx="9457">
                <c:v>0.94579999999999997</c:v>
              </c:pt>
              <c:pt idx="9458">
                <c:v>0.94589999999999996</c:v>
              </c:pt>
              <c:pt idx="9459">
                <c:v>0.94599999999999995</c:v>
              </c:pt>
              <c:pt idx="9460">
                <c:v>0.94610000000000005</c:v>
              </c:pt>
              <c:pt idx="9461">
                <c:v>0.94620000000000004</c:v>
              </c:pt>
              <c:pt idx="9462">
                <c:v>0.94630000000000003</c:v>
              </c:pt>
              <c:pt idx="9463">
                <c:v>0.94640000000000002</c:v>
              </c:pt>
              <c:pt idx="9464">
                <c:v>0.94650000000000001</c:v>
              </c:pt>
              <c:pt idx="9465">
                <c:v>0.9466</c:v>
              </c:pt>
              <c:pt idx="9466">
                <c:v>0.94669999999999999</c:v>
              </c:pt>
              <c:pt idx="9467">
                <c:v>0.94679999999999997</c:v>
              </c:pt>
              <c:pt idx="9468">
                <c:v>0.94689999999999996</c:v>
              </c:pt>
              <c:pt idx="9469">
                <c:v>0.94699999999999995</c:v>
              </c:pt>
              <c:pt idx="9470">
                <c:v>0.94710000000000005</c:v>
              </c:pt>
              <c:pt idx="9471">
                <c:v>0.94720000000000004</c:v>
              </c:pt>
              <c:pt idx="9472">
                <c:v>0.94730000000000003</c:v>
              </c:pt>
              <c:pt idx="9473">
                <c:v>0.94740000000000002</c:v>
              </c:pt>
              <c:pt idx="9474">
                <c:v>0.94750000000000001</c:v>
              </c:pt>
              <c:pt idx="9475">
                <c:v>0.9476</c:v>
              </c:pt>
              <c:pt idx="9476">
                <c:v>0.94769999999999999</c:v>
              </c:pt>
              <c:pt idx="9477">
                <c:v>0.94779999999999998</c:v>
              </c:pt>
              <c:pt idx="9478">
                <c:v>0.94789999999999996</c:v>
              </c:pt>
              <c:pt idx="9479">
                <c:v>0.94799999999999995</c:v>
              </c:pt>
              <c:pt idx="9480">
                <c:v>0.94810000000000005</c:v>
              </c:pt>
              <c:pt idx="9481">
                <c:v>0.94820000000000004</c:v>
              </c:pt>
              <c:pt idx="9482">
                <c:v>0.94830000000000003</c:v>
              </c:pt>
              <c:pt idx="9483">
                <c:v>0.94840000000000002</c:v>
              </c:pt>
              <c:pt idx="9484">
                <c:v>0.94850000000000001</c:v>
              </c:pt>
              <c:pt idx="9485">
                <c:v>0.9486</c:v>
              </c:pt>
              <c:pt idx="9486">
                <c:v>0.94869999999999999</c:v>
              </c:pt>
              <c:pt idx="9487">
                <c:v>0.94879999999999998</c:v>
              </c:pt>
              <c:pt idx="9488">
                <c:v>0.94889999999999997</c:v>
              </c:pt>
              <c:pt idx="9489">
                <c:v>0.94899999999999995</c:v>
              </c:pt>
              <c:pt idx="9490">
                <c:v>0.94910000000000005</c:v>
              </c:pt>
              <c:pt idx="9491">
                <c:v>0.94920000000000004</c:v>
              </c:pt>
              <c:pt idx="9492">
                <c:v>0.94930000000000003</c:v>
              </c:pt>
              <c:pt idx="9493">
                <c:v>0.94940000000000002</c:v>
              </c:pt>
              <c:pt idx="9494">
                <c:v>0.94950000000000001</c:v>
              </c:pt>
              <c:pt idx="9495">
                <c:v>0.9496</c:v>
              </c:pt>
              <c:pt idx="9496">
                <c:v>0.94969999999999999</c:v>
              </c:pt>
              <c:pt idx="9497">
                <c:v>0.94979999999999998</c:v>
              </c:pt>
              <c:pt idx="9498">
                <c:v>0.94989999999999997</c:v>
              </c:pt>
              <c:pt idx="9499">
                <c:v>0.95</c:v>
              </c:pt>
              <c:pt idx="9500">
                <c:v>0.95009999999999994</c:v>
              </c:pt>
              <c:pt idx="9501">
                <c:v>0.95020000000000004</c:v>
              </c:pt>
              <c:pt idx="9502">
                <c:v>0.95030000000000003</c:v>
              </c:pt>
              <c:pt idx="9503">
                <c:v>0.95040000000000002</c:v>
              </c:pt>
              <c:pt idx="9504">
                <c:v>0.95050000000000001</c:v>
              </c:pt>
              <c:pt idx="9505">
                <c:v>0.9506</c:v>
              </c:pt>
              <c:pt idx="9506">
                <c:v>0.95069999999999999</c:v>
              </c:pt>
              <c:pt idx="9507">
                <c:v>0.95079999999999998</c:v>
              </c:pt>
              <c:pt idx="9508">
                <c:v>0.95089999999999997</c:v>
              </c:pt>
              <c:pt idx="9509">
                <c:v>0.95099999999999996</c:v>
              </c:pt>
              <c:pt idx="9510">
                <c:v>0.95109999999999995</c:v>
              </c:pt>
              <c:pt idx="9511">
                <c:v>0.95120000000000005</c:v>
              </c:pt>
              <c:pt idx="9512">
                <c:v>0.95130000000000003</c:v>
              </c:pt>
              <c:pt idx="9513">
                <c:v>0.95140000000000002</c:v>
              </c:pt>
              <c:pt idx="9514">
                <c:v>0.95150000000000001</c:v>
              </c:pt>
              <c:pt idx="9515">
                <c:v>0.9516</c:v>
              </c:pt>
              <c:pt idx="9516">
                <c:v>0.95169999999999999</c:v>
              </c:pt>
              <c:pt idx="9517">
                <c:v>0.95179999999999998</c:v>
              </c:pt>
              <c:pt idx="9518">
                <c:v>0.95189999999999997</c:v>
              </c:pt>
              <c:pt idx="9519">
                <c:v>0.95199999999999996</c:v>
              </c:pt>
              <c:pt idx="9520">
                <c:v>0.95209999999999995</c:v>
              </c:pt>
              <c:pt idx="9521">
                <c:v>0.95220000000000005</c:v>
              </c:pt>
              <c:pt idx="9522">
                <c:v>0.95230000000000004</c:v>
              </c:pt>
              <c:pt idx="9523">
                <c:v>0.95240000000000002</c:v>
              </c:pt>
              <c:pt idx="9524">
                <c:v>0.95250000000000001</c:v>
              </c:pt>
              <c:pt idx="9525">
                <c:v>0.9526</c:v>
              </c:pt>
              <c:pt idx="9526">
                <c:v>0.95269999999999999</c:v>
              </c:pt>
              <c:pt idx="9527">
                <c:v>0.95279999999999998</c:v>
              </c:pt>
              <c:pt idx="9528">
                <c:v>0.95289999999999997</c:v>
              </c:pt>
              <c:pt idx="9529">
                <c:v>0.95299999999999996</c:v>
              </c:pt>
              <c:pt idx="9530">
                <c:v>0.95309999999999995</c:v>
              </c:pt>
              <c:pt idx="9531">
                <c:v>0.95320000000000005</c:v>
              </c:pt>
              <c:pt idx="9532">
                <c:v>0.95330000000000004</c:v>
              </c:pt>
              <c:pt idx="9533">
                <c:v>0.95340000000000003</c:v>
              </c:pt>
              <c:pt idx="9534">
                <c:v>0.95350000000000001</c:v>
              </c:pt>
              <c:pt idx="9535">
                <c:v>0.9536</c:v>
              </c:pt>
              <c:pt idx="9536">
                <c:v>0.95369999999999999</c:v>
              </c:pt>
              <c:pt idx="9537">
                <c:v>0.95379999999999998</c:v>
              </c:pt>
              <c:pt idx="9538">
                <c:v>0.95389999999999997</c:v>
              </c:pt>
              <c:pt idx="9539">
                <c:v>0.95399999999999996</c:v>
              </c:pt>
              <c:pt idx="9540">
                <c:v>0.95409999999999995</c:v>
              </c:pt>
              <c:pt idx="9541">
                <c:v>0.95420000000000005</c:v>
              </c:pt>
              <c:pt idx="9542">
                <c:v>0.95430000000000004</c:v>
              </c:pt>
              <c:pt idx="9543">
                <c:v>0.95440000000000003</c:v>
              </c:pt>
              <c:pt idx="9544">
                <c:v>0.95450000000000002</c:v>
              </c:pt>
              <c:pt idx="9545">
                <c:v>0.9546</c:v>
              </c:pt>
              <c:pt idx="9546">
                <c:v>0.95469999999999999</c:v>
              </c:pt>
              <c:pt idx="9547">
                <c:v>0.95479999999999998</c:v>
              </c:pt>
              <c:pt idx="9548">
                <c:v>0.95489999999999997</c:v>
              </c:pt>
              <c:pt idx="9549">
                <c:v>0.95499999999999996</c:v>
              </c:pt>
              <c:pt idx="9550">
                <c:v>0.95509999999999995</c:v>
              </c:pt>
              <c:pt idx="9551">
                <c:v>0.95520000000000005</c:v>
              </c:pt>
              <c:pt idx="9552">
                <c:v>0.95530000000000004</c:v>
              </c:pt>
              <c:pt idx="9553">
                <c:v>0.95540000000000003</c:v>
              </c:pt>
              <c:pt idx="9554">
                <c:v>0.95550000000000002</c:v>
              </c:pt>
              <c:pt idx="9555">
                <c:v>0.9556</c:v>
              </c:pt>
              <c:pt idx="9556">
                <c:v>0.95569999999999999</c:v>
              </c:pt>
              <c:pt idx="9557">
                <c:v>0.95579999999999998</c:v>
              </c:pt>
              <c:pt idx="9558">
                <c:v>0.95589999999999997</c:v>
              </c:pt>
              <c:pt idx="9559">
                <c:v>0.95599999999999996</c:v>
              </c:pt>
              <c:pt idx="9560">
                <c:v>0.95609999999999995</c:v>
              </c:pt>
              <c:pt idx="9561">
                <c:v>0.95620000000000005</c:v>
              </c:pt>
              <c:pt idx="9562">
                <c:v>0.95630000000000004</c:v>
              </c:pt>
              <c:pt idx="9563">
                <c:v>0.95640000000000003</c:v>
              </c:pt>
              <c:pt idx="9564">
                <c:v>0.95650000000000002</c:v>
              </c:pt>
              <c:pt idx="9565">
                <c:v>0.95660000000000001</c:v>
              </c:pt>
              <c:pt idx="9566">
                <c:v>0.95669999999999999</c:v>
              </c:pt>
              <c:pt idx="9567">
                <c:v>0.95679999999999998</c:v>
              </c:pt>
              <c:pt idx="9568">
                <c:v>0.95689999999999997</c:v>
              </c:pt>
              <c:pt idx="9569">
                <c:v>0.95699999999999996</c:v>
              </c:pt>
              <c:pt idx="9570">
                <c:v>0.95709999999999995</c:v>
              </c:pt>
              <c:pt idx="9571">
                <c:v>0.95720000000000005</c:v>
              </c:pt>
              <c:pt idx="9572">
                <c:v>0.95730000000000004</c:v>
              </c:pt>
              <c:pt idx="9573">
                <c:v>0.95740000000000003</c:v>
              </c:pt>
              <c:pt idx="9574">
                <c:v>0.95750000000000002</c:v>
              </c:pt>
              <c:pt idx="9575">
                <c:v>0.95760000000000001</c:v>
              </c:pt>
              <c:pt idx="9576">
                <c:v>0.9577</c:v>
              </c:pt>
              <c:pt idx="9577">
                <c:v>0.95779999999999998</c:v>
              </c:pt>
              <c:pt idx="9578">
                <c:v>0.95789999999999997</c:v>
              </c:pt>
              <c:pt idx="9579">
                <c:v>0.95799999999999996</c:v>
              </c:pt>
              <c:pt idx="9580">
                <c:v>0.95809999999999995</c:v>
              </c:pt>
              <c:pt idx="9581">
                <c:v>0.95820000000000005</c:v>
              </c:pt>
              <c:pt idx="9582">
                <c:v>0.95830000000000004</c:v>
              </c:pt>
              <c:pt idx="9583">
                <c:v>0.95840000000000003</c:v>
              </c:pt>
              <c:pt idx="9584">
                <c:v>0.95850000000000002</c:v>
              </c:pt>
              <c:pt idx="9585">
                <c:v>0.95860000000000001</c:v>
              </c:pt>
              <c:pt idx="9586">
                <c:v>0.9587</c:v>
              </c:pt>
              <c:pt idx="9587">
                <c:v>0.95879999999999999</c:v>
              </c:pt>
              <c:pt idx="9588">
                <c:v>0.95889999999999997</c:v>
              </c:pt>
              <c:pt idx="9589">
                <c:v>0.95899999999999996</c:v>
              </c:pt>
              <c:pt idx="9590">
                <c:v>0.95909999999999995</c:v>
              </c:pt>
              <c:pt idx="9591">
                <c:v>0.95920000000000005</c:v>
              </c:pt>
              <c:pt idx="9592">
                <c:v>0.95930000000000004</c:v>
              </c:pt>
              <c:pt idx="9593">
                <c:v>0.95940000000000003</c:v>
              </c:pt>
              <c:pt idx="9594">
                <c:v>0.95950000000000002</c:v>
              </c:pt>
              <c:pt idx="9595">
                <c:v>0.95960000000000001</c:v>
              </c:pt>
              <c:pt idx="9596">
                <c:v>0.9597</c:v>
              </c:pt>
              <c:pt idx="9597">
                <c:v>0.95979999999999999</c:v>
              </c:pt>
              <c:pt idx="9598">
                <c:v>0.95989999999999998</c:v>
              </c:pt>
              <c:pt idx="9599">
                <c:v>0.96</c:v>
              </c:pt>
              <c:pt idx="9600">
                <c:v>0.96009999999999995</c:v>
              </c:pt>
              <c:pt idx="9601">
                <c:v>0.96020000000000005</c:v>
              </c:pt>
              <c:pt idx="9602">
                <c:v>0.96030000000000004</c:v>
              </c:pt>
              <c:pt idx="9603">
                <c:v>0.96040000000000003</c:v>
              </c:pt>
              <c:pt idx="9604">
                <c:v>0.96050000000000002</c:v>
              </c:pt>
              <c:pt idx="9605">
                <c:v>0.96060000000000001</c:v>
              </c:pt>
              <c:pt idx="9606">
                <c:v>0.9607</c:v>
              </c:pt>
              <c:pt idx="9607">
                <c:v>0.96079999999999999</c:v>
              </c:pt>
              <c:pt idx="9608">
                <c:v>0.96089999999999998</c:v>
              </c:pt>
              <c:pt idx="9609">
                <c:v>0.96099999999999997</c:v>
              </c:pt>
              <c:pt idx="9610">
                <c:v>0.96109999999999995</c:v>
              </c:pt>
              <c:pt idx="9611">
                <c:v>0.96120000000000005</c:v>
              </c:pt>
              <c:pt idx="9612">
                <c:v>0.96130000000000004</c:v>
              </c:pt>
              <c:pt idx="9613">
                <c:v>0.96140000000000003</c:v>
              </c:pt>
              <c:pt idx="9614">
                <c:v>0.96150000000000002</c:v>
              </c:pt>
              <c:pt idx="9615">
                <c:v>0.96160000000000001</c:v>
              </c:pt>
              <c:pt idx="9616">
                <c:v>0.9617</c:v>
              </c:pt>
              <c:pt idx="9617">
                <c:v>0.96179999999999999</c:v>
              </c:pt>
              <c:pt idx="9618">
                <c:v>0.96189999999999998</c:v>
              </c:pt>
              <c:pt idx="9619">
                <c:v>0.96199999999999997</c:v>
              </c:pt>
              <c:pt idx="9620">
                <c:v>0.96209999999999996</c:v>
              </c:pt>
              <c:pt idx="9621">
                <c:v>0.96220000000000006</c:v>
              </c:pt>
              <c:pt idx="9622">
                <c:v>0.96230000000000004</c:v>
              </c:pt>
              <c:pt idx="9623">
                <c:v>0.96240000000000003</c:v>
              </c:pt>
              <c:pt idx="9624">
                <c:v>0.96250000000000002</c:v>
              </c:pt>
              <c:pt idx="9625">
                <c:v>0.96260000000000001</c:v>
              </c:pt>
              <c:pt idx="9626">
                <c:v>0.9627</c:v>
              </c:pt>
              <c:pt idx="9627">
                <c:v>0.96279999999999999</c:v>
              </c:pt>
              <c:pt idx="9628">
                <c:v>0.96289999999999998</c:v>
              </c:pt>
              <c:pt idx="9629">
                <c:v>0.96299999999999997</c:v>
              </c:pt>
              <c:pt idx="9630">
                <c:v>0.96309999999999996</c:v>
              </c:pt>
              <c:pt idx="9631">
                <c:v>0.96319999999999995</c:v>
              </c:pt>
              <c:pt idx="9632">
                <c:v>0.96330000000000005</c:v>
              </c:pt>
              <c:pt idx="9633">
                <c:v>0.96340000000000003</c:v>
              </c:pt>
              <c:pt idx="9634">
                <c:v>0.96350000000000002</c:v>
              </c:pt>
              <c:pt idx="9635">
                <c:v>0.96360000000000001</c:v>
              </c:pt>
              <c:pt idx="9636">
                <c:v>0.9637</c:v>
              </c:pt>
              <c:pt idx="9637">
                <c:v>0.96379999999999999</c:v>
              </c:pt>
              <c:pt idx="9638">
                <c:v>0.96389999999999998</c:v>
              </c:pt>
              <c:pt idx="9639">
                <c:v>0.96399999999999997</c:v>
              </c:pt>
              <c:pt idx="9640">
                <c:v>0.96409999999999996</c:v>
              </c:pt>
              <c:pt idx="9641">
                <c:v>0.96419999999999995</c:v>
              </c:pt>
              <c:pt idx="9642">
                <c:v>0.96430000000000005</c:v>
              </c:pt>
              <c:pt idx="9643">
                <c:v>0.96440000000000003</c:v>
              </c:pt>
              <c:pt idx="9644">
                <c:v>0.96450000000000002</c:v>
              </c:pt>
              <c:pt idx="9645">
                <c:v>0.96460000000000001</c:v>
              </c:pt>
              <c:pt idx="9646">
                <c:v>0.9647</c:v>
              </c:pt>
              <c:pt idx="9647">
                <c:v>0.96479999999999999</c:v>
              </c:pt>
              <c:pt idx="9648">
                <c:v>0.96489999999999998</c:v>
              </c:pt>
              <c:pt idx="9649">
                <c:v>0.96499999999999997</c:v>
              </c:pt>
              <c:pt idx="9650">
                <c:v>0.96509999999999996</c:v>
              </c:pt>
              <c:pt idx="9651">
                <c:v>0.96519999999999995</c:v>
              </c:pt>
              <c:pt idx="9652">
                <c:v>0.96530000000000005</c:v>
              </c:pt>
              <c:pt idx="9653">
                <c:v>0.96540000000000004</c:v>
              </c:pt>
              <c:pt idx="9654">
                <c:v>0.96550000000000002</c:v>
              </c:pt>
              <c:pt idx="9655">
                <c:v>0.96560000000000001</c:v>
              </c:pt>
              <c:pt idx="9656">
                <c:v>0.9657</c:v>
              </c:pt>
              <c:pt idx="9657">
                <c:v>0.96579999999999999</c:v>
              </c:pt>
              <c:pt idx="9658">
                <c:v>0.96589999999999998</c:v>
              </c:pt>
              <c:pt idx="9659">
                <c:v>0.96599999999999997</c:v>
              </c:pt>
              <c:pt idx="9660">
                <c:v>0.96609999999999996</c:v>
              </c:pt>
              <c:pt idx="9661">
                <c:v>0.96619999999999995</c:v>
              </c:pt>
              <c:pt idx="9662">
                <c:v>0.96630000000000005</c:v>
              </c:pt>
              <c:pt idx="9663">
                <c:v>0.96640000000000004</c:v>
              </c:pt>
              <c:pt idx="9664">
                <c:v>0.96650000000000003</c:v>
              </c:pt>
              <c:pt idx="9665">
                <c:v>0.96660000000000001</c:v>
              </c:pt>
              <c:pt idx="9666">
                <c:v>0.9667</c:v>
              </c:pt>
              <c:pt idx="9667">
                <c:v>0.96679999999999999</c:v>
              </c:pt>
              <c:pt idx="9668">
                <c:v>0.96689999999999998</c:v>
              </c:pt>
              <c:pt idx="9669">
                <c:v>0.96699999999999997</c:v>
              </c:pt>
              <c:pt idx="9670">
                <c:v>0.96709999999999996</c:v>
              </c:pt>
              <c:pt idx="9671">
                <c:v>0.96719999999999995</c:v>
              </c:pt>
              <c:pt idx="9672">
                <c:v>0.96730000000000005</c:v>
              </c:pt>
              <c:pt idx="9673">
                <c:v>0.96740000000000004</c:v>
              </c:pt>
              <c:pt idx="9674">
                <c:v>0.96750000000000003</c:v>
              </c:pt>
              <c:pt idx="9675">
                <c:v>0.96760000000000002</c:v>
              </c:pt>
              <c:pt idx="9676">
                <c:v>0.9677</c:v>
              </c:pt>
              <c:pt idx="9677">
                <c:v>0.96779999999999999</c:v>
              </c:pt>
              <c:pt idx="9678">
                <c:v>0.96789999999999998</c:v>
              </c:pt>
              <c:pt idx="9679">
                <c:v>0.96799999999999997</c:v>
              </c:pt>
              <c:pt idx="9680">
                <c:v>0.96809999999999996</c:v>
              </c:pt>
              <c:pt idx="9681">
                <c:v>0.96819999999999995</c:v>
              </c:pt>
              <c:pt idx="9682">
                <c:v>0.96830000000000005</c:v>
              </c:pt>
              <c:pt idx="9683">
                <c:v>0.96840000000000004</c:v>
              </c:pt>
              <c:pt idx="9684">
                <c:v>0.96850000000000003</c:v>
              </c:pt>
              <c:pt idx="9685">
                <c:v>0.96860000000000002</c:v>
              </c:pt>
              <c:pt idx="9686">
                <c:v>0.96870000000000001</c:v>
              </c:pt>
              <c:pt idx="9687">
                <c:v>0.96879999999999999</c:v>
              </c:pt>
              <c:pt idx="9688">
                <c:v>0.96889999999999998</c:v>
              </c:pt>
              <c:pt idx="9689">
                <c:v>0.96899999999999997</c:v>
              </c:pt>
              <c:pt idx="9690">
                <c:v>0.96909999999999996</c:v>
              </c:pt>
              <c:pt idx="9691">
                <c:v>0.96919999999999995</c:v>
              </c:pt>
              <c:pt idx="9692">
                <c:v>0.96930000000000005</c:v>
              </c:pt>
              <c:pt idx="9693">
                <c:v>0.96940000000000004</c:v>
              </c:pt>
              <c:pt idx="9694">
                <c:v>0.96950000000000003</c:v>
              </c:pt>
              <c:pt idx="9695">
                <c:v>0.96960000000000002</c:v>
              </c:pt>
              <c:pt idx="9696">
                <c:v>0.96970000000000001</c:v>
              </c:pt>
              <c:pt idx="9697">
                <c:v>0.9698</c:v>
              </c:pt>
              <c:pt idx="9698">
                <c:v>0.96989999999999998</c:v>
              </c:pt>
              <c:pt idx="9699">
                <c:v>0.97</c:v>
              </c:pt>
              <c:pt idx="9700">
                <c:v>0.97009999999999996</c:v>
              </c:pt>
              <c:pt idx="9701">
                <c:v>0.97019999999999995</c:v>
              </c:pt>
              <c:pt idx="9702">
                <c:v>0.97030000000000005</c:v>
              </c:pt>
              <c:pt idx="9703">
                <c:v>0.97040000000000004</c:v>
              </c:pt>
              <c:pt idx="9704">
                <c:v>0.97050000000000003</c:v>
              </c:pt>
              <c:pt idx="9705">
                <c:v>0.97060000000000002</c:v>
              </c:pt>
              <c:pt idx="9706">
                <c:v>0.97070000000000001</c:v>
              </c:pt>
              <c:pt idx="9707">
                <c:v>0.9708</c:v>
              </c:pt>
              <c:pt idx="9708">
                <c:v>0.97089999999999999</c:v>
              </c:pt>
              <c:pt idx="9709">
                <c:v>0.97099999999999997</c:v>
              </c:pt>
              <c:pt idx="9710">
                <c:v>0.97109999999999996</c:v>
              </c:pt>
              <c:pt idx="9711">
                <c:v>0.97119999999999995</c:v>
              </c:pt>
              <c:pt idx="9712">
                <c:v>0.97130000000000005</c:v>
              </c:pt>
              <c:pt idx="9713">
                <c:v>0.97140000000000004</c:v>
              </c:pt>
              <c:pt idx="9714">
                <c:v>0.97150000000000003</c:v>
              </c:pt>
              <c:pt idx="9715">
                <c:v>0.97160000000000002</c:v>
              </c:pt>
              <c:pt idx="9716">
                <c:v>0.97170000000000001</c:v>
              </c:pt>
              <c:pt idx="9717">
                <c:v>0.9718</c:v>
              </c:pt>
              <c:pt idx="9718">
                <c:v>0.97189999999999999</c:v>
              </c:pt>
              <c:pt idx="9719">
                <c:v>0.97199999999999998</c:v>
              </c:pt>
              <c:pt idx="9720">
                <c:v>0.97209999999999996</c:v>
              </c:pt>
              <c:pt idx="9721">
                <c:v>0.97219999999999995</c:v>
              </c:pt>
              <c:pt idx="9722">
                <c:v>0.97230000000000005</c:v>
              </c:pt>
              <c:pt idx="9723">
                <c:v>0.97240000000000004</c:v>
              </c:pt>
              <c:pt idx="9724">
                <c:v>0.97250000000000003</c:v>
              </c:pt>
              <c:pt idx="9725">
                <c:v>0.97260000000000002</c:v>
              </c:pt>
              <c:pt idx="9726">
                <c:v>0.97270000000000001</c:v>
              </c:pt>
              <c:pt idx="9727">
                <c:v>0.9728</c:v>
              </c:pt>
              <c:pt idx="9728">
                <c:v>0.97289999999999999</c:v>
              </c:pt>
              <c:pt idx="9729">
                <c:v>0.97299999999999998</c:v>
              </c:pt>
              <c:pt idx="9730">
                <c:v>0.97309999999999997</c:v>
              </c:pt>
              <c:pt idx="9731">
                <c:v>0.97319999999999995</c:v>
              </c:pt>
              <c:pt idx="9732">
                <c:v>0.97330000000000005</c:v>
              </c:pt>
              <c:pt idx="9733">
                <c:v>0.97340000000000004</c:v>
              </c:pt>
              <c:pt idx="9734">
                <c:v>0.97350000000000003</c:v>
              </c:pt>
              <c:pt idx="9735">
                <c:v>0.97360000000000002</c:v>
              </c:pt>
              <c:pt idx="9736">
                <c:v>0.97370000000000001</c:v>
              </c:pt>
              <c:pt idx="9737">
                <c:v>0.9738</c:v>
              </c:pt>
              <c:pt idx="9738">
                <c:v>0.97389999999999999</c:v>
              </c:pt>
              <c:pt idx="9739">
                <c:v>0.97399999999999998</c:v>
              </c:pt>
              <c:pt idx="9740">
                <c:v>0.97409999999999997</c:v>
              </c:pt>
              <c:pt idx="9741">
                <c:v>0.97419999999999995</c:v>
              </c:pt>
              <c:pt idx="9742">
                <c:v>0.97430000000000005</c:v>
              </c:pt>
              <c:pt idx="9743">
                <c:v>0.97440000000000004</c:v>
              </c:pt>
              <c:pt idx="9744">
                <c:v>0.97450000000000003</c:v>
              </c:pt>
              <c:pt idx="9745">
                <c:v>0.97460000000000002</c:v>
              </c:pt>
              <c:pt idx="9746">
                <c:v>0.97470000000000001</c:v>
              </c:pt>
              <c:pt idx="9747">
                <c:v>0.9748</c:v>
              </c:pt>
              <c:pt idx="9748">
                <c:v>0.97489999999999999</c:v>
              </c:pt>
              <c:pt idx="9749">
                <c:v>0.97499999999999998</c:v>
              </c:pt>
              <c:pt idx="9750">
                <c:v>0.97509999999999997</c:v>
              </c:pt>
              <c:pt idx="9751">
                <c:v>0.97519999999999996</c:v>
              </c:pt>
              <c:pt idx="9752">
                <c:v>0.97529999999999994</c:v>
              </c:pt>
              <c:pt idx="9753">
                <c:v>0.97540000000000004</c:v>
              </c:pt>
              <c:pt idx="9754">
                <c:v>0.97550000000000003</c:v>
              </c:pt>
              <c:pt idx="9755">
                <c:v>0.97560000000000002</c:v>
              </c:pt>
              <c:pt idx="9756">
                <c:v>0.97570000000000001</c:v>
              </c:pt>
              <c:pt idx="9757">
                <c:v>0.9758</c:v>
              </c:pt>
              <c:pt idx="9758">
                <c:v>0.97589999999999999</c:v>
              </c:pt>
              <c:pt idx="9759">
                <c:v>0.97599999999999998</c:v>
              </c:pt>
              <c:pt idx="9760">
                <c:v>0.97609999999999997</c:v>
              </c:pt>
              <c:pt idx="9761">
                <c:v>0.97619999999999996</c:v>
              </c:pt>
              <c:pt idx="9762">
                <c:v>0.97629999999999995</c:v>
              </c:pt>
              <c:pt idx="9763">
                <c:v>0.97640000000000005</c:v>
              </c:pt>
              <c:pt idx="9764">
                <c:v>0.97650000000000003</c:v>
              </c:pt>
              <c:pt idx="9765">
                <c:v>0.97660000000000002</c:v>
              </c:pt>
              <c:pt idx="9766">
                <c:v>0.97670000000000001</c:v>
              </c:pt>
              <c:pt idx="9767">
                <c:v>0.9768</c:v>
              </c:pt>
              <c:pt idx="9768">
                <c:v>0.97689999999999999</c:v>
              </c:pt>
              <c:pt idx="9769">
                <c:v>0.97699999999999998</c:v>
              </c:pt>
              <c:pt idx="9770">
                <c:v>0.97709999999999997</c:v>
              </c:pt>
              <c:pt idx="9771">
                <c:v>0.97719999999999996</c:v>
              </c:pt>
              <c:pt idx="9772">
                <c:v>0.97729999999999995</c:v>
              </c:pt>
              <c:pt idx="9773">
                <c:v>0.97740000000000005</c:v>
              </c:pt>
              <c:pt idx="9774">
                <c:v>0.97750000000000004</c:v>
              </c:pt>
              <c:pt idx="9775">
                <c:v>0.97760000000000002</c:v>
              </c:pt>
              <c:pt idx="9776">
                <c:v>0.97770000000000001</c:v>
              </c:pt>
              <c:pt idx="9777">
                <c:v>0.9778</c:v>
              </c:pt>
              <c:pt idx="9778">
                <c:v>0.97789999999999999</c:v>
              </c:pt>
              <c:pt idx="9779">
                <c:v>0.97799999999999998</c:v>
              </c:pt>
              <c:pt idx="9780">
                <c:v>0.97809999999999997</c:v>
              </c:pt>
              <c:pt idx="9781">
                <c:v>0.97819999999999996</c:v>
              </c:pt>
              <c:pt idx="9782">
                <c:v>0.97829999999999995</c:v>
              </c:pt>
              <c:pt idx="9783">
                <c:v>0.97840000000000005</c:v>
              </c:pt>
              <c:pt idx="9784">
                <c:v>0.97850000000000004</c:v>
              </c:pt>
              <c:pt idx="9785">
                <c:v>0.97860000000000003</c:v>
              </c:pt>
              <c:pt idx="9786">
                <c:v>0.97870000000000001</c:v>
              </c:pt>
              <c:pt idx="9787">
                <c:v>0.9788</c:v>
              </c:pt>
              <c:pt idx="9788">
                <c:v>0.97889999999999999</c:v>
              </c:pt>
              <c:pt idx="9789">
                <c:v>0.97899999999999998</c:v>
              </c:pt>
              <c:pt idx="9790">
                <c:v>0.97909999999999997</c:v>
              </c:pt>
              <c:pt idx="9791">
                <c:v>0.97919999999999996</c:v>
              </c:pt>
              <c:pt idx="9792">
                <c:v>0.97929999999999995</c:v>
              </c:pt>
              <c:pt idx="9793">
                <c:v>0.97940000000000005</c:v>
              </c:pt>
              <c:pt idx="9794">
                <c:v>0.97950000000000004</c:v>
              </c:pt>
              <c:pt idx="9795">
                <c:v>0.97960000000000003</c:v>
              </c:pt>
              <c:pt idx="9796">
                <c:v>0.97970000000000002</c:v>
              </c:pt>
              <c:pt idx="9797">
                <c:v>0.9798</c:v>
              </c:pt>
              <c:pt idx="9798">
                <c:v>0.97989999999999999</c:v>
              </c:pt>
              <c:pt idx="9799">
                <c:v>0.98</c:v>
              </c:pt>
              <c:pt idx="9800">
                <c:v>0.98009999999999997</c:v>
              </c:pt>
              <c:pt idx="9801">
                <c:v>0.98019999999999996</c:v>
              </c:pt>
              <c:pt idx="9802">
                <c:v>0.98029999999999995</c:v>
              </c:pt>
              <c:pt idx="9803">
                <c:v>0.98040000000000005</c:v>
              </c:pt>
              <c:pt idx="9804">
                <c:v>0.98050000000000004</c:v>
              </c:pt>
              <c:pt idx="9805">
                <c:v>0.98060000000000003</c:v>
              </c:pt>
              <c:pt idx="9806">
                <c:v>0.98070000000000002</c:v>
              </c:pt>
              <c:pt idx="9807">
                <c:v>0.98080000000000001</c:v>
              </c:pt>
              <c:pt idx="9808">
                <c:v>0.98089999999999999</c:v>
              </c:pt>
              <c:pt idx="9809">
                <c:v>0.98099999999999998</c:v>
              </c:pt>
              <c:pt idx="9810">
                <c:v>0.98109999999999997</c:v>
              </c:pt>
              <c:pt idx="9811">
                <c:v>0.98119999999999996</c:v>
              </c:pt>
              <c:pt idx="9812">
                <c:v>0.98129999999999995</c:v>
              </c:pt>
              <c:pt idx="9813">
                <c:v>0.98140000000000005</c:v>
              </c:pt>
              <c:pt idx="9814">
                <c:v>0.98150000000000004</c:v>
              </c:pt>
              <c:pt idx="9815">
                <c:v>0.98160000000000003</c:v>
              </c:pt>
              <c:pt idx="9816">
                <c:v>0.98170000000000002</c:v>
              </c:pt>
              <c:pt idx="9817">
                <c:v>0.98180000000000001</c:v>
              </c:pt>
              <c:pt idx="9818">
                <c:v>0.9819</c:v>
              </c:pt>
              <c:pt idx="9819">
                <c:v>0.98199999999999998</c:v>
              </c:pt>
              <c:pt idx="9820">
                <c:v>0.98209999999999997</c:v>
              </c:pt>
              <c:pt idx="9821">
                <c:v>0.98219999999999996</c:v>
              </c:pt>
              <c:pt idx="9822">
                <c:v>0.98229999999999995</c:v>
              </c:pt>
              <c:pt idx="9823">
                <c:v>0.98240000000000005</c:v>
              </c:pt>
              <c:pt idx="9824">
                <c:v>0.98250000000000004</c:v>
              </c:pt>
              <c:pt idx="9825">
                <c:v>0.98260000000000003</c:v>
              </c:pt>
              <c:pt idx="9826">
                <c:v>0.98270000000000002</c:v>
              </c:pt>
              <c:pt idx="9827">
                <c:v>0.98280000000000001</c:v>
              </c:pt>
              <c:pt idx="9828">
                <c:v>0.9829</c:v>
              </c:pt>
              <c:pt idx="9829">
                <c:v>0.98299999999999998</c:v>
              </c:pt>
              <c:pt idx="9830">
                <c:v>0.98309999999999997</c:v>
              </c:pt>
              <c:pt idx="9831">
                <c:v>0.98319999999999996</c:v>
              </c:pt>
              <c:pt idx="9832">
                <c:v>0.98329999999999995</c:v>
              </c:pt>
              <c:pt idx="9833">
                <c:v>0.98340000000000005</c:v>
              </c:pt>
              <c:pt idx="9834">
                <c:v>0.98350000000000004</c:v>
              </c:pt>
              <c:pt idx="9835">
                <c:v>0.98360000000000003</c:v>
              </c:pt>
              <c:pt idx="9836">
                <c:v>0.98370000000000002</c:v>
              </c:pt>
              <c:pt idx="9837">
                <c:v>0.98380000000000001</c:v>
              </c:pt>
              <c:pt idx="9838">
                <c:v>0.9839</c:v>
              </c:pt>
              <c:pt idx="9839">
                <c:v>0.98399999999999999</c:v>
              </c:pt>
              <c:pt idx="9840">
                <c:v>0.98409999999999997</c:v>
              </c:pt>
              <c:pt idx="9841">
                <c:v>0.98419999999999996</c:v>
              </c:pt>
              <c:pt idx="9842">
                <c:v>0.98429999999999995</c:v>
              </c:pt>
              <c:pt idx="9843">
                <c:v>0.98440000000000005</c:v>
              </c:pt>
              <c:pt idx="9844">
                <c:v>0.98450000000000004</c:v>
              </c:pt>
              <c:pt idx="9845">
                <c:v>0.98460000000000003</c:v>
              </c:pt>
              <c:pt idx="9846">
                <c:v>0.98470000000000002</c:v>
              </c:pt>
              <c:pt idx="9847">
                <c:v>0.98480000000000001</c:v>
              </c:pt>
              <c:pt idx="9848">
                <c:v>0.9849</c:v>
              </c:pt>
              <c:pt idx="9849">
                <c:v>0.98499999999999999</c:v>
              </c:pt>
              <c:pt idx="9850">
                <c:v>0.98509999999999998</c:v>
              </c:pt>
              <c:pt idx="9851">
                <c:v>0.98519999999999996</c:v>
              </c:pt>
              <c:pt idx="9852">
                <c:v>0.98529999999999995</c:v>
              </c:pt>
              <c:pt idx="9853">
                <c:v>0.98540000000000005</c:v>
              </c:pt>
              <c:pt idx="9854">
                <c:v>0.98550000000000004</c:v>
              </c:pt>
              <c:pt idx="9855">
                <c:v>0.98560000000000003</c:v>
              </c:pt>
              <c:pt idx="9856">
                <c:v>0.98570000000000002</c:v>
              </c:pt>
              <c:pt idx="9857">
                <c:v>0.98580000000000001</c:v>
              </c:pt>
              <c:pt idx="9858">
                <c:v>0.9859</c:v>
              </c:pt>
              <c:pt idx="9859">
                <c:v>0.98599999999999999</c:v>
              </c:pt>
              <c:pt idx="9860">
                <c:v>0.98609999999999998</c:v>
              </c:pt>
              <c:pt idx="9861">
                <c:v>0.98619999999999997</c:v>
              </c:pt>
              <c:pt idx="9862">
                <c:v>0.98629999999999995</c:v>
              </c:pt>
              <c:pt idx="9863">
                <c:v>0.98640000000000005</c:v>
              </c:pt>
              <c:pt idx="9864">
                <c:v>0.98650000000000004</c:v>
              </c:pt>
              <c:pt idx="9865">
                <c:v>0.98660000000000003</c:v>
              </c:pt>
              <c:pt idx="9866">
                <c:v>0.98670000000000002</c:v>
              </c:pt>
              <c:pt idx="9867">
                <c:v>0.98680000000000001</c:v>
              </c:pt>
              <c:pt idx="9868">
                <c:v>0.9869</c:v>
              </c:pt>
              <c:pt idx="9869">
                <c:v>0.98699999999999999</c:v>
              </c:pt>
              <c:pt idx="9870">
                <c:v>0.98709999999999998</c:v>
              </c:pt>
              <c:pt idx="9871">
                <c:v>0.98719999999999997</c:v>
              </c:pt>
              <c:pt idx="9872">
                <c:v>0.98729999999999996</c:v>
              </c:pt>
              <c:pt idx="9873">
                <c:v>0.98740000000000006</c:v>
              </c:pt>
              <c:pt idx="9874">
                <c:v>0.98750000000000004</c:v>
              </c:pt>
              <c:pt idx="9875">
                <c:v>0.98760000000000003</c:v>
              </c:pt>
              <c:pt idx="9876">
                <c:v>0.98770000000000002</c:v>
              </c:pt>
              <c:pt idx="9877">
                <c:v>0.98780000000000001</c:v>
              </c:pt>
              <c:pt idx="9878">
                <c:v>0.9879</c:v>
              </c:pt>
              <c:pt idx="9879">
                <c:v>0.98799999999999999</c:v>
              </c:pt>
              <c:pt idx="9880">
                <c:v>0.98809999999999998</c:v>
              </c:pt>
              <c:pt idx="9881">
                <c:v>0.98819999999999997</c:v>
              </c:pt>
              <c:pt idx="9882">
                <c:v>0.98829999999999996</c:v>
              </c:pt>
              <c:pt idx="9883">
                <c:v>0.98839999999999995</c:v>
              </c:pt>
              <c:pt idx="9884">
                <c:v>0.98850000000000005</c:v>
              </c:pt>
              <c:pt idx="9885">
                <c:v>0.98860000000000003</c:v>
              </c:pt>
              <c:pt idx="9886">
                <c:v>0.98870000000000002</c:v>
              </c:pt>
              <c:pt idx="9887">
                <c:v>0.98880000000000001</c:v>
              </c:pt>
              <c:pt idx="9888">
                <c:v>0.9889</c:v>
              </c:pt>
              <c:pt idx="9889">
                <c:v>0.98899999999999999</c:v>
              </c:pt>
              <c:pt idx="9890">
                <c:v>0.98909999999999998</c:v>
              </c:pt>
              <c:pt idx="9891">
                <c:v>0.98919999999999997</c:v>
              </c:pt>
              <c:pt idx="9892">
                <c:v>0.98929999999999996</c:v>
              </c:pt>
              <c:pt idx="9893">
                <c:v>0.98939999999999995</c:v>
              </c:pt>
              <c:pt idx="9894">
                <c:v>0.98950000000000005</c:v>
              </c:pt>
              <c:pt idx="9895">
                <c:v>0.98960000000000004</c:v>
              </c:pt>
              <c:pt idx="9896">
                <c:v>0.98970000000000002</c:v>
              </c:pt>
              <c:pt idx="9897">
                <c:v>0.98980000000000001</c:v>
              </c:pt>
              <c:pt idx="9898">
                <c:v>0.9899</c:v>
              </c:pt>
              <c:pt idx="9899">
                <c:v>0.99</c:v>
              </c:pt>
              <c:pt idx="9900">
                <c:v>0.99009999999999998</c:v>
              </c:pt>
              <c:pt idx="9901">
                <c:v>0.99019999999999997</c:v>
              </c:pt>
              <c:pt idx="9902">
                <c:v>0.99029999999999996</c:v>
              </c:pt>
              <c:pt idx="9903">
                <c:v>0.99039999999999995</c:v>
              </c:pt>
              <c:pt idx="9904">
                <c:v>0.99050000000000005</c:v>
              </c:pt>
              <c:pt idx="9905">
                <c:v>0.99060000000000004</c:v>
              </c:pt>
              <c:pt idx="9906">
                <c:v>0.99070000000000003</c:v>
              </c:pt>
              <c:pt idx="9907">
                <c:v>0.99080000000000001</c:v>
              </c:pt>
              <c:pt idx="9908">
                <c:v>0.9909</c:v>
              </c:pt>
              <c:pt idx="9909">
                <c:v>0.99099999999999999</c:v>
              </c:pt>
              <c:pt idx="9910">
                <c:v>0.99109999999999998</c:v>
              </c:pt>
              <c:pt idx="9911">
                <c:v>0.99119999999999997</c:v>
              </c:pt>
              <c:pt idx="9912">
                <c:v>0.99129999999999996</c:v>
              </c:pt>
              <c:pt idx="9913">
                <c:v>0.99139999999999995</c:v>
              </c:pt>
              <c:pt idx="9914">
                <c:v>0.99150000000000005</c:v>
              </c:pt>
              <c:pt idx="9915">
                <c:v>0.99160000000000004</c:v>
              </c:pt>
              <c:pt idx="9916">
                <c:v>0.99170000000000003</c:v>
              </c:pt>
              <c:pt idx="9917">
                <c:v>0.99180000000000001</c:v>
              </c:pt>
              <c:pt idx="9918">
                <c:v>0.9919</c:v>
              </c:pt>
              <c:pt idx="9919">
                <c:v>0.99199999999999999</c:v>
              </c:pt>
              <c:pt idx="9920">
                <c:v>0.99209999999999998</c:v>
              </c:pt>
              <c:pt idx="9921">
                <c:v>0.99219999999999997</c:v>
              </c:pt>
              <c:pt idx="9922">
                <c:v>0.99229999999999996</c:v>
              </c:pt>
              <c:pt idx="9923">
                <c:v>0.99239999999999995</c:v>
              </c:pt>
              <c:pt idx="9924">
                <c:v>0.99250000000000005</c:v>
              </c:pt>
              <c:pt idx="9925">
                <c:v>0.99260000000000004</c:v>
              </c:pt>
              <c:pt idx="9926">
                <c:v>0.99270000000000003</c:v>
              </c:pt>
              <c:pt idx="9927">
                <c:v>0.99280000000000002</c:v>
              </c:pt>
              <c:pt idx="9928">
                <c:v>0.9929</c:v>
              </c:pt>
              <c:pt idx="9929">
                <c:v>0.99299999999999999</c:v>
              </c:pt>
              <c:pt idx="9930">
                <c:v>0.99309999999999998</c:v>
              </c:pt>
              <c:pt idx="9931">
                <c:v>0.99319999999999997</c:v>
              </c:pt>
              <c:pt idx="9932">
                <c:v>0.99329999999999996</c:v>
              </c:pt>
              <c:pt idx="9933">
                <c:v>0.99339999999999995</c:v>
              </c:pt>
              <c:pt idx="9934">
                <c:v>0.99350000000000005</c:v>
              </c:pt>
              <c:pt idx="9935">
                <c:v>0.99360000000000004</c:v>
              </c:pt>
              <c:pt idx="9936">
                <c:v>0.99370000000000003</c:v>
              </c:pt>
              <c:pt idx="9937">
                <c:v>0.99380000000000002</c:v>
              </c:pt>
              <c:pt idx="9938">
                <c:v>0.99390000000000001</c:v>
              </c:pt>
              <c:pt idx="9939">
                <c:v>0.99399999999999999</c:v>
              </c:pt>
              <c:pt idx="9940">
                <c:v>0.99409999999999998</c:v>
              </c:pt>
              <c:pt idx="9941">
                <c:v>0.99419999999999997</c:v>
              </c:pt>
              <c:pt idx="9942">
                <c:v>0.99429999999999996</c:v>
              </c:pt>
              <c:pt idx="9943">
                <c:v>0.99439999999999995</c:v>
              </c:pt>
              <c:pt idx="9944">
                <c:v>0.99450000000000005</c:v>
              </c:pt>
              <c:pt idx="9945">
                <c:v>0.99460000000000004</c:v>
              </c:pt>
              <c:pt idx="9946">
                <c:v>0.99470000000000003</c:v>
              </c:pt>
              <c:pt idx="9947">
                <c:v>0.99480000000000002</c:v>
              </c:pt>
              <c:pt idx="9948">
                <c:v>0.99490000000000001</c:v>
              </c:pt>
              <c:pt idx="9949">
                <c:v>0.995</c:v>
              </c:pt>
              <c:pt idx="9950">
                <c:v>0.99509999999999998</c:v>
              </c:pt>
              <c:pt idx="9951">
                <c:v>0.99519999999999997</c:v>
              </c:pt>
              <c:pt idx="9952">
                <c:v>0.99529999999999996</c:v>
              </c:pt>
              <c:pt idx="9953">
                <c:v>0.99539999999999995</c:v>
              </c:pt>
              <c:pt idx="9954">
                <c:v>0.99550000000000005</c:v>
              </c:pt>
              <c:pt idx="9955">
                <c:v>0.99560000000000004</c:v>
              </c:pt>
              <c:pt idx="9956">
                <c:v>0.99570000000000003</c:v>
              </c:pt>
              <c:pt idx="9957">
                <c:v>0.99580000000000002</c:v>
              </c:pt>
              <c:pt idx="9958">
                <c:v>0.99590000000000001</c:v>
              </c:pt>
              <c:pt idx="9959">
                <c:v>0.996</c:v>
              </c:pt>
              <c:pt idx="9960">
                <c:v>0.99609999999999999</c:v>
              </c:pt>
              <c:pt idx="9961">
                <c:v>0.99619999999999997</c:v>
              </c:pt>
              <c:pt idx="9962">
                <c:v>0.99629999999999996</c:v>
              </c:pt>
              <c:pt idx="9963">
                <c:v>0.99639999999999995</c:v>
              </c:pt>
              <c:pt idx="9964">
                <c:v>0.99650000000000005</c:v>
              </c:pt>
              <c:pt idx="9965">
                <c:v>0.99660000000000004</c:v>
              </c:pt>
              <c:pt idx="9966">
                <c:v>0.99670000000000003</c:v>
              </c:pt>
              <c:pt idx="9967">
                <c:v>0.99680000000000002</c:v>
              </c:pt>
              <c:pt idx="9968">
                <c:v>0.99690000000000001</c:v>
              </c:pt>
              <c:pt idx="9969">
                <c:v>0.997</c:v>
              </c:pt>
              <c:pt idx="9970">
                <c:v>0.99709999999999999</c:v>
              </c:pt>
              <c:pt idx="9971">
                <c:v>0.99719999999999998</c:v>
              </c:pt>
              <c:pt idx="9972">
                <c:v>0.99729999999999996</c:v>
              </c:pt>
              <c:pt idx="9973">
                <c:v>0.99739999999999995</c:v>
              </c:pt>
              <c:pt idx="9974">
                <c:v>0.99750000000000005</c:v>
              </c:pt>
              <c:pt idx="9975">
                <c:v>0.99760000000000004</c:v>
              </c:pt>
              <c:pt idx="9976">
                <c:v>0.99770000000000003</c:v>
              </c:pt>
              <c:pt idx="9977">
                <c:v>0.99780000000000002</c:v>
              </c:pt>
              <c:pt idx="9978">
                <c:v>0.99790000000000001</c:v>
              </c:pt>
              <c:pt idx="9979">
                <c:v>0.998</c:v>
              </c:pt>
              <c:pt idx="9980">
                <c:v>0.99809999999999999</c:v>
              </c:pt>
              <c:pt idx="9981">
                <c:v>0.99819999999999998</c:v>
              </c:pt>
              <c:pt idx="9982">
                <c:v>0.99829999999999997</c:v>
              </c:pt>
              <c:pt idx="9983">
                <c:v>0.99839999999999995</c:v>
              </c:pt>
              <c:pt idx="9984">
                <c:v>0.99850000000000005</c:v>
              </c:pt>
              <c:pt idx="9985">
                <c:v>0.99860000000000004</c:v>
              </c:pt>
              <c:pt idx="9986">
                <c:v>0.99870000000000003</c:v>
              </c:pt>
              <c:pt idx="9987">
                <c:v>0.99880000000000002</c:v>
              </c:pt>
              <c:pt idx="9988">
                <c:v>0.99890000000000001</c:v>
              </c:pt>
              <c:pt idx="9989">
                <c:v>0.999</c:v>
              </c:pt>
              <c:pt idx="9990">
                <c:v>0.99909999999999999</c:v>
              </c:pt>
              <c:pt idx="9991">
                <c:v>0.99919999999999998</c:v>
              </c:pt>
              <c:pt idx="9992">
                <c:v>0.99929999999999997</c:v>
              </c:pt>
              <c:pt idx="9993">
                <c:v>0.99939999999999996</c:v>
              </c:pt>
              <c:pt idx="9994">
                <c:v>0.99950000000000006</c:v>
              </c:pt>
              <c:pt idx="9995">
                <c:v>0.99960000000000004</c:v>
              </c:pt>
              <c:pt idx="9996">
                <c:v>0.99970000000000003</c:v>
              </c:pt>
              <c:pt idx="9997">
                <c:v>0.99980000000000002</c:v>
              </c:pt>
              <c:pt idx="9998">
                <c:v>0.99990000000000001</c:v>
              </c:pt>
              <c:pt idx="9999">
                <c:v>1</c:v>
              </c:pt>
            </c:numLit>
          </c:cat>
          <c:val>
            <c:numLit>
              <c:formatCode>General</c:formatCode>
              <c:ptCount val="10000"/>
              <c:pt idx="0">
                <c:v>-0.65659270000664938</c:v>
              </c:pt>
              <c:pt idx="1">
                <c:v>-0.65044769098094646</c:v>
              </c:pt>
              <c:pt idx="2">
                <c:v>-0.63132744356845549</c:v>
              </c:pt>
              <c:pt idx="3">
                <c:v>-0.61288444841451373</c:v>
              </c:pt>
              <c:pt idx="4">
                <c:v>-0.5758841598693103</c:v>
              </c:pt>
              <c:pt idx="5">
                <c:v>-0.57541671152659091</c:v>
              </c:pt>
              <c:pt idx="6">
                <c:v>-0.54581610866328356</c:v>
              </c:pt>
              <c:pt idx="7">
                <c:v>-0.51477313641990896</c:v>
              </c:pt>
              <c:pt idx="8">
                <c:v>-0.51000366706132827</c:v>
              </c:pt>
              <c:pt idx="9">
                <c:v>-0.48212794136538872</c:v>
              </c:pt>
              <c:pt idx="10">
                <c:v>-0.47258995033663392</c:v>
              </c:pt>
              <c:pt idx="11">
                <c:v>-0.47194478482036839</c:v>
              </c:pt>
              <c:pt idx="12">
                <c:v>-0.46638171731041073</c:v>
              </c:pt>
              <c:pt idx="13">
                <c:v>-0.46502610319232524</c:v>
              </c:pt>
              <c:pt idx="14">
                <c:v>-0.46317328790372203</c:v>
              </c:pt>
              <c:pt idx="15">
                <c:v>-0.45767341649232474</c:v>
              </c:pt>
              <c:pt idx="16">
                <c:v>-0.45617468276424933</c:v>
              </c:pt>
              <c:pt idx="17">
                <c:v>-0.43954388167099223</c:v>
              </c:pt>
              <c:pt idx="18">
                <c:v>-0.43186411369617428</c:v>
              </c:pt>
              <c:pt idx="19">
                <c:v>-0.42982850995575345</c:v>
              </c:pt>
              <c:pt idx="20">
                <c:v>-0.42863319159094426</c:v>
              </c:pt>
              <c:pt idx="21">
                <c:v>-0.4233289492724614</c:v>
              </c:pt>
              <c:pt idx="22">
                <c:v>-0.42040507123913812</c:v>
              </c:pt>
              <c:pt idx="23">
                <c:v>-0.41855184043131294</c:v>
              </c:pt>
              <c:pt idx="24">
                <c:v>-0.41722453424454725</c:v>
              </c:pt>
              <c:pt idx="25">
                <c:v>-0.41688478847562682</c:v>
              </c:pt>
              <c:pt idx="26">
                <c:v>-0.41652195646645412</c:v>
              </c:pt>
              <c:pt idx="27">
                <c:v>-0.41559738384241274</c:v>
              </c:pt>
              <c:pt idx="28">
                <c:v>-0.41414597972252104</c:v>
              </c:pt>
              <c:pt idx="29">
                <c:v>-0.41411321538181139</c:v>
              </c:pt>
              <c:pt idx="30">
                <c:v>-0.41134129044536494</c:v>
              </c:pt>
              <c:pt idx="31">
                <c:v>-0.40223090562463082</c:v>
              </c:pt>
              <c:pt idx="32">
                <c:v>-0.40076710896255252</c:v>
              </c:pt>
              <c:pt idx="33">
                <c:v>-0.39972236077810147</c:v>
              </c:pt>
              <c:pt idx="34">
                <c:v>-0.3988901736812997</c:v>
              </c:pt>
              <c:pt idx="35">
                <c:v>-0.39720565621736681</c:v>
              </c:pt>
              <c:pt idx="36">
                <c:v>-0.38653235542091119</c:v>
              </c:pt>
              <c:pt idx="37">
                <c:v>-0.38509082377119352</c:v>
              </c:pt>
              <c:pt idx="38">
                <c:v>-0.38501847562040958</c:v>
              </c:pt>
              <c:pt idx="39">
                <c:v>-0.38381833723800957</c:v>
              </c:pt>
              <c:pt idx="40">
                <c:v>-0.38034864456498862</c:v>
              </c:pt>
              <c:pt idx="41">
                <c:v>-0.3798383124025359</c:v>
              </c:pt>
              <c:pt idx="42">
                <c:v>-0.37919763454521749</c:v>
              </c:pt>
              <c:pt idx="43">
                <c:v>-0.37778374609758664</c:v>
              </c:pt>
              <c:pt idx="44">
                <c:v>-0.3740319354072687</c:v>
              </c:pt>
              <c:pt idx="45">
                <c:v>-0.36887709236196708</c:v>
              </c:pt>
              <c:pt idx="46">
                <c:v>-0.36529508920287929</c:v>
              </c:pt>
              <c:pt idx="47">
                <c:v>-0.36205204510846822</c:v>
              </c:pt>
              <c:pt idx="48">
                <c:v>-0.36193840994868487</c:v>
              </c:pt>
              <c:pt idx="49">
                <c:v>-0.36075240106453754</c:v>
              </c:pt>
              <c:pt idx="50">
                <c:v>-0.36022118518892393</c:v>
              </c:pt>
              <c:pt idx="51">
                <c:v>-0.35977552528372159</c:v>
              </c:pt>
              <c:pt idx="52">
                <c:v>-0.35603397465855535</c:v>
              </c:pt>
              <c:pt idx="53">
                <c:v>-0.35537596274361483</c:v>
              </c:pt>
              <c:pt idx="54">
                <c:v>-0.35479050255668976</c:v>
              </c:pt>
              <c:pt idx="55">
                <c:v>-0.3527086597394089</c:v>
              </c:pt>
              <c:pt idx="56">
                <c:v>-0.3522900661768672</c:v>
              </c:pt>
              <c:pt idx="57">
                <c:v>-0.35149488307419779</c:v>
              </c:pt>
              <c:pt idx="58">
                <c:v>-0.35116189116228752</c:v>
              </c:pt>
              <c:pt idx="59">
                <c:v>-0.35056972982462919</c:v>
              </c:pt>
              <c:pt idx="60">
                <c:v>-0.34813719281045408</c:v>
              </c:pt>
              <c:pt idx="61">
                <c:v>-0.34621083863026575</c:v>
              </c:pt>
              <c:pt idx="62">
                <c:v>-0.34566636840136877</c:v>
              </c:pt>
              <c:pt idx="63">
                <c:v>-0.34366823088359255</c:v>
              </c:pt>
              <c:pt idx="64">
                <c:v>-0.34160299349048889</c:v>
              </c:pt>
              <c:pt idx="65">
                <c:v>-0.34133781952072006</c:v>
              </c:pt>
              <c:pt idx="66">
                <c:v>-0.34120563134611265</c:v>
              </c:pt>
              <c:pt idx="67">
                <c:v>-0.34107426536537361</c:v>
              </c:pt>
              <c:pt idx="68">
                <c:v>-0.34049936622349153</c:v>
              </c:pt>
              <c:pt idx="69">
                <c:v>-0.33733374078807121</c:v>
              </c:pt>
              <c:pt idx="70">
                <c:v>-0.33654934665777464</c:v>
              </c:pt>
              <c:pt idx="71">
                <c:v>-0.33359414337076265</c:v>
              </c:pt>
              <c:pt idx="72">
                <c:v>-0.33273970531746949</c:v>
              </c:pt>
              <c:pt idx="73">
                <c:v>-0.3323629372753541</c:v>
              </c:pt>
              <c:pt idx="74">
                <c:v>-0.33128323522403968</c:v>
              </c:pt>
              <c:pt idx="75">
                <c:v>-0.33079613952281028</c:v>
              </c:pt>
              <c:pt idx="76">
                <c:v>-0.33054745015311032</c:v>
              </c:pt>
              <c:pt idx="77">
                <c:v>-0.32376639454599054</c:v>
              </c:pt>
              <c:pt idx="78">
                <c:v>-0.32279990867888031</c:v>
              </c:pt>
              <c:pt idx="79">
                <c:v>-0.32213906280515503</c:v>
              </c:pt>
              <c:pt idx="80">
                <c:v>-0.32184328975406928</c:v>
              </c:pt>
              <c:pt idx="81">
                <c:v>-0.32081126842320945</c:v>
              </c:pt>
              <c:pt idx="82">
                <c:v>-0.32003663309399893</c:v>
              </c:pt>
              <c:pt idx="83">
                <c:v>-0.31976862377742377</c:v>
              </c:pt>
              <c:pt idx="84">
                <c:v>-0.31765966110361693</c:v>
              </c:pt>
              <c:pt idx="85">
                <c:v>-0.31525543744070589</c:v>
              </c:pt>
              <c:pt idx="86">
                <c:v>-0.3104614683740381</c:v>
              </c:pt>
              <c:pt idx="87">
                <c:v>-0.31028050255170325</c:v>
              </c:pt>
              <c:pt idx="88">
                <c:v>-0.310094121292884</c:v>
              </c:pt>
              <c:pt idx="89">
                <c:v>-0.30822485971129476</c:v>
              </c:pt>
              <c:pt idx="90">
                <c:v>-0.3082035936858406</c:v>
              </c:pt>
              <c:pt idx="91">
                <c:v>-0.30791118826873576</c:v>
              </c:pt>
              <c:pt idx="92">
                <c:v>-0.30700600675451512</c:v>
              </c:pt>
              <c:pt idx="93">
                <c:v>-0.30637637099914294</c:v>
              </c:pt>
              <c:pt idx="94">
                <c:v>-0.30495936286630682</c:v>
              </c:pt>
              <c:pt idx="95">
                <c:v>-0.3014589197906743</c:v>
              </c:pt>
              <c:pt idx="96">
                <c:v>-0.30109654708464961</c:v>
              </c:pt>
              <c:pt idx="97">
                <c:v>-0.3010114133100989</c:v>
              </c:pt>
              <c:pt idx="98">
                <c:v>-0.30100500317699735</c:v>
              </c:pt>
              <c:pt idx="99">
                <c:v>-0.30057036681378724</c:v>
              </c:pt>
              <c:pt idx="100">
                <c:v>-0.29972764284429748</c:v>
              </c:pt>
              <c:pt idx="101">
                <c:v>-0.29909501895210044</c:v>
              </c:pt>
              <c:pt idx="102">
                <c:v>-0.29847967122517721</c:v>
              </c:pt>
              <c:pt idx="103">
                <c:v>-0.29481013317460852</c:v>
              </c:pt>
              <c:pt idx="104">
                <c:v>-0.29349298390410927</c:v>
              </c:pt>
              <c:pt idx="105">
                <c:v>-0.29227798899267599</c:v>
              </c:pt>
              <c:pt idx="106">
                <c:v>-0.29021817438901049</c:v>
              </c:pt>
              <c:pt idx="107">
                <c:v>-0.28950602970078759</c:v>
              </c:pt>
              <c:pt idx="108">
                <c:v>-0.2890780492290817</c:v>
              </c:pt>
              <c:pt idx="109">
                <c:v>-0.28695420014203382</c:v>
              </c:pt>
              <c:pt idx="110">
                <c:v>-0.28532455712057525</c:v>
              </c:pt>
              <c:pt idx="111">
                <c:v>-0.28448451739712804</c:v>
              </c:pt>
              <c:pt idx="112">
                <c:v>-0.28314006751476034</c:v>
              </c:pt>
              <c:pt idx="113">
                <c:v>-0.28247329542466643</c:v>
              </c:pt>
              <c:pt idx="114">
                <c:v>-0.2820571186410944</c:v>
              </c:pt>
              <c:pt idx="115">
                <c:v>-0.27922190626284948</c:v>
              </c:pt>
              <c:pt idx="116">
                <c:v>-0.27818830630508673</c:v>
              </c:pt>
              <c:pt idx="117">
                <c:v>-0.27656519436398203</c:v>
              </c:pt>
              <c:pt idx="118">
                <c:v>-0.27219281610684171</c:v>
              </c:pt>
              <c:pt idx="119">
                <c:v>-0.27201057660506706</c:v>
              </c:pt>
              <c:pt idx="120">
                <c:v>-0.26857547583766622</c:v>
              </c:pt>
              <c:pt idx="121">
                <c:v>-0.26803936493443781</c:v>
              </c:pt>
              <c:pt idx="122">
                <c:v>-0.26770408386951222</c:v>
              </c:pt>
              <c:pt idx="123">
                <c:v>-0.2674547378497204</c:v>
              </c:pt>
              <c:pt idx="124">
                <c:v>-0.26446004516758026</c:v>
              </c:pt>
              <c:pt idx="125">
                <c:v>-0.26425206860090622</c:v>
              </c:pt>
              <c:pt idx="126">
                <c:v>-0.26326683893304581</c:v>
              </c:pt>
              <c:pt idx="127">
                <c:v>-0.26209162454594626</c:v>
              </c:pt>
              <c:pt idx="128">
                <c:v>-0.26159901755456333</c:v>
              </c:pt>
              <c:pt idx="129">
                <c:v>-0.26136471075793694</c:v>
              </c:pt>
              <c:pt idx="130">
                <c:v>-0.26014989233400576</c:v>
              </c:pt>
              <c:pt idx="131">
                <c:v>-0.25958813635069333</c:v>
              </c:pt>
              <c:pt idx="132">
                <c:v>-0.25578909525441573</c:v>
              </c:pt>
              <c:pt idx="133">
                <c:v>-0.25479883402954023</c:v>
              </c:pt>
              <c:pt idx="134">
                <c:v>-0.25408683172854646</c:v>
              </c:pt>
              <c:pt idx="135">
                <c:v>-0.25359440567695674</c:v>
              </c:pt>
              <c:pt idx="136">
                <c:v>-0.25318917968539612</c:v>
              </c:pt>
              <c:pt idx="137">
                <c:v>-0.25051882556784127</c:v>
              </c:pt>
              <c:pt idx="138">
                <c:v>-0.25051034934510025</c:v>
              </c:pt>
              <c:pt idx="139">
                <c:v>-0.24947827229373037</c:v>
              </c:pt>
              <c:pt idx="140">
                <c:v>-0.24863847441761344</c:v>
              </c:pt>
              <c:pt idx="141">
                <c:v>-0.2461120248117093</c:v>
              </c:pt>
              <c:pt idx="142">
                <c:v>-0.24585794112216652</c:v>
              </c:pt>
              <c:pt idx="143">
                <c:v>-0.24561179809811043</c:v>
              </c:pt>
              <c:pt idx="144">
                <c:v>-0.24541548504762489</c:v>
              </c:pt>
              <c:pt idx="145">
                <c:v>-0.2441566046274426</c:v>
              </c:pt>
              <c:pt idx="146">
                <c:v>-0.24291763809949779</c:v>
              </c:pt>
              <c:pt idx="147">
                <c:v>-0.24284313700998228</c:v>
              </c:pt>
              <c:pt idx="148">
                <c:v>-0.24016858529859145</c:v>
              </c:pt>
              <c:pt idx="149">
                <c:v>-0.24014425494372676</c:v>
              </c:pt>
              <c:pt idx="150">
                <c:v>-0.24010353302283829</c:v>
              </c:pt>
              <c:pt idx="151">
                <c:v>-0.23868495452062463</c:v>
              </c:pt>
              <c:pt idx="152">
                <c:v>-0.23864960236717075</c:v>
              </c:pt>
              <c:pt idx="153">
                <c:v>-0.23825390598318921</c:v>
              </c:pt>
              <c:pt idx="154">
                <c:v>-0.23802176197112446</c:v>
              </c:pt>
              <c:pt idx="155">
                <c:v>-0.23691259971962614</c:v>
              </c:pt>
              <c:pt idx="156">
                <c:v>-0.23687101749291706</c:v>
              </c:pt>
              <c:pt idx="157">
                <c:v>-0.23663308317078596</c:v>
              </c:pt>
              <c:pt idx="158">
                <c:v>-0.23638006963125419</c:v>
              </c:pt>
              <c:pt idx="159">
                <c:v>-0.23558489851969183</c:v>
              </c:pt>
              <c:pt idx="160">
                <c:v>-0.23520269004820241</c:v>
              </c:pt>
              <c:pt idx="161">
                <c:v>-0.23518019162506562</c:v>
              </c:pt>
              <c:pt idx="162">
                <c:v>-0.23499962430634214</c:v>
              </c:pt>
              <c:pt idx="163">
                <c:v>-0.23404637966349678</c:v>
              </c:pt>
              <c:pt idx="164">
                <c:v>-0.23378113547114426</c:v>
              </c:pt>
              <c:pt idx="165">
                <c:v>-0.23162527756732498</c:v>
              </c:pt>
              <c:pt idx="166">
                <c:v>-0.23084089563156027</c:v>
              </c:pt>
              <c:pt idx="167">
                <c:v>-0.22980067790026359</c:v>
              </c:pt>
              <c:pt idx="168">
                <c:v>-0.2296048420423065</c:v>
              </c:pt>
              <c:pt idx="169">
                <c:v>-0.22909931120326818</c:v>
              </c:pt>
              <c:pt idx="170">
                <c:v>-0.2279506288584025</c:v>
              </c:pt>
              <c:pt idx="171">
                <c:v>-0.22771057948356957</c:v>
              </c:pt>
              <c:pt idx="172">
                <c:v>-0.22725216811316162</c:v>
              </c:pt>
              <c:pt idx="173">
                <c:v>-0.22688857057253362</c:v>
              </c:pt>
              <c:pt idx="174">
                <c:v>-0.22678955205438681</c:v>
              </c:pt>
              <c:pt idx="175">
                <c:v>-0.22647785062628484</c:v>
              </c:pt>
              <c:pt idx="176">
                <c:v>-0.226234080519854</c:v>
              </c:pt>
              <c:pt idx="177">
                <c:v>-0.22587779480446404</c:v>
              </c:pt>
              <c:pt idx="178">
                <c:v>-0.22500643135723775</c:v>
              </c:pt>
              <c:pt idx="179">
                <c:v>-0.22447281035185199</c:v>
              </c:pt>
              <c:pt idx="180">
                <c:v>-0.22278546078865188</c:v>
              </c:pt>
              <c:pt idx="181">
                <c:v>-0.22207568816327583</c:v>
              </c:pt>
              <c:pt idx="182">
                <c:v>-0.22177879519527888</c:v>
              </c:pt>
              <c:pt idx="183">
                <c:v>-0.22170208509070433</c:v>
              </c:pt>
              <c:pt idx="184">
                <c:v>-0.2212058279979853</c:v>
              </c:pt>
              <c:pt idx="185">
                <c:v>-0.22034284547668428</c:v>
              </c:pt>
              <c:pt idx="186">
                <c:v>-0.22029779621337295</c:v>
              </c:pt>
              <c:pt idx="187">
                <c:v>-0.2195279086870309</c:v>
              </c:pt>
              <c:pt idx="188">
                <c:v>-0.21805905375041218</c:v>
              </c:pt>
              <c:pt idx="189">
                <c:v>-0.21784309327149237</c:v>
              </c:pt>
              <c:pt idx="190">
                <c:v>-0.21778988731451512</c:v>
              </c:pt>
              <c:pt idx="191">
                <c:v>-0.21645696088029384</c:v>
              </c:pt>
              <c:pt idx="192">
                <c:v>-0.21595338607600892</c:v>
              </c:pt>
              <c:pt idx="193">
                <c:v>-0.21471547530434315</c:v>
              </c:pt>
              <c:pt idx="194">
                <c:v>-0.21470328636481398</c:v>
              </c:pt>
              <c:pt idx="195">
                <c:v>-0.21362379133031159</c:v>
              </c:pt>
              <c:pt idx="196">
                <c:v>-0.2126950429513855</c:v>
              </c:pt>
              <c:pt idx="197">
                <c:v>-0.21037956603606564</c:v>
              </c:pt>
              <c:pt idx="198">
                <c:v>-0.20954393271026439</c:v>
              </c:pt>
              <c:pt idx="199">
                <c:v>-0.20810314491570814</c:v>
              </c:pt>
              <c:pt idx="200">
                <c:v>-0.20678006197891116</c:v>
              </c:pt>
              <c:pt idx="201">
                <c:v>-0.20657679710280996</c:v>
              </c:pt>
              <c:pt idx="202">
                <c:v>-0.20643125333836521</c:v>
              </c:pt>
              <c:pt idx="203">
                <c:v>-0.20517703822608327</c:v>
              </c:pt>
              <c:pt idx="204">
                <c:v>-0.20449744583717011</c:v>
              </c:pt>
              <c:pt idx="205">
                <c:v>-0.20433105614361621</c:v>
              </c:pt>
              <c:pt idx="206">
                <c:v>-0.2035573503564061</c:v>
              </c:pt>
              <c:pt idx="207">
                <c:v>-0.20193876190324414</c:v>
              </c:pt>
              <c:pt idx="208">
                <c:v>-0.20143318966549431</c:v>
              </c:pt>
              <c:pt idx="209">
                <c:v>-0.20061996938099164</c:v>
              </c:pt>
              <c:pt idx="210">
                <c:v>-0.20052712401781242</c:v>
              </c:pt>
              <c:pt idx="211">
                <c:v>-0.20029164083108658</c:v>
              </c:pt>
              <c:pt idx="212">
                <c:v>-0.20009418712700947</c:v>
              </c:pt>
              <c:pt idx="213">
                <c:v>-0.1997924291385163</c:v>
              </c:pt>
              <c:pt idx="214">
                <c:v>-0.19911996552224051</c:v>
              </c:pt>
              <c:pt idx="215">
                <c:v>-0.19885867080312206</c:v>
              </c:pt>
              <c:pt idx="216">
                <c:v>-0.19855516765926762</c:v>
              </c:pt>
              <c:pt idx="217">
                <c:v>-0.19774113059391368</c:v>
              </c:pt>
              <c:pt idx="218">
                <c:v>-0.19727611585901381</c:v>
              </c:pt>
              <c:pt idx="219">
                <c:v>-0.19619082447066247</c:v>
              </c:pt>
              <c:pt idx="220">
                <c:v>-0.19610701525713206</c:v>
              </c:pt>
              <c:pt idx="221">
                <c:v>-0.19568183388585991</c:v>
              </c:pt>
              <c:pt idx="222">
                <c:v>-0.19544370008306181</c:v>
              </c:pt>
              <c:pt idx="223">
                <c:v>-0.1947535825427813</c:v>
              </c:pt>
              <c:pt idx="224">
                <c:v>-0.19344538230176342</c:v>
              </c:pt>
              <c:pt idx="225">
                <c:v>-0.19339181882481588</c:v>
              </c:pt>
              <c:pt idx="226">
                <c:v>-0.19239381656266349</c:v>
              </c:pt>
              <c:pt idx="227">
                <c:v>-0.19213347610759063</c:v>
              </c:pt>
              <c:pt idx="228">
                <c:v>-0.19010127762021709</c:v>
              </c:pt>
              <c:pt idx="229">
                <c:v>-0.18988930172839152</c:v>
              </c:pt>
              <c:pt idx="230">
                <c:v>-0.18953243653915464</c:v>
              </c:pt>
              <c:pt idx="231">
                <c:v>-0.18787716770448501</c:v>
              </c:pt>
              <c:pt idx="232">
                <c:v>-0.18771411399307031</c:v>
              </c:pt>
              <c:pt idx="233">
                <c:v>-0.18735885886047376</c:v>
              </c:pt>
              <c:pt idx="234">
                <c:v>-0.18705445070862334</c:v>
              </c:pt>
              <c:pt idx="235">
                <c:v>-0.18634573414523267</c:v>
              </c:pt>
              <c:pt idx="236">
                <c:v>-0.18544384758648622</c:v>
              </c:pt>
              <c:pt idx="237">
                <c:v>-0.18529688191613716</c:v>
              </c:pt>
              <c:pt idx="238">
                <c:v>-0.18488905494153118</c:v>
              </c:pt>
              <c:pt idx="239">
                <c:v>-0.1845168308546071</c:v>
              </c:pt>
              <c:pt idx="240">
                <c:v>-0.18451167230921708</c:v>
              </c:pt>
              <c:pt idx="241">
                <c:v>-0.1841711736741857</c:v>
              </c:pt>
              <c:pt idx="242">
                <c:v>-0.18323905921473091</c:v>
              </c:pt>
              <c:pt idx="243">
                <c:v>-0.18218787958750582</c:v>
              </c:pt>
              <c:pt idx="244">
                <c:v>-0.18058175049165964</c:v>
              </c:pt>
              <c:pt idx="245">
                <c:v>-0.17897165672513402</c:v>
              </c:pt>
              <c:pt idx="246">
                <c:v>-0.17886121513113851</c:v>
              </c:pt>
              <c:pt idx="247">
                <c:v>-0.17857493394933552</c:v>
              </c:pt>
              <c:pt idx="248">
                <c:v>-0.17775925979069537</c:v>
              </c:pt>
              <c:pt idx="249">
                <c:v>-0.17767621291629757</c:v>
              </c:pt>
              <c:pt idx="250">
                <c:v>-0.17668814674427105</c:v>
              </c:pt>
              <c:pt idx="251">
                <c:v>-0.17602030502548027</c:v>
              </c:pt>
              <c:pt idx="252">
                <c:v>-0.17455742762849313</c:v>
              </c:pt>
              <c:pt idx="253">
                <c:v>-0.17428661043172841</c:v>
              </c:pt>
              <c:pt idx="254">
                <c:v>-0.1738284275194317</c:v>
              </c:pt>
              <c:pt idx="255">
                <c:v>-0.173568271521227</c:v>
              </c:pt>
              <c:pt idx="256">
                <c:v>-0.1727868734769287</c:v>
              </c:pt>
              <c:pt idx="257">
                <c:v>-0.17275888691747032</c:v>
              </c:pt>
              <c:pt idx="258">
                <c:v>-0.17269891746762664</c:v>
              </c:pt>
              <c:pt idx="259">
                <c:v>-0.17138036229087134</c:v>
              </c:pt>
              <c:pt idx="260">
                <c:v>-0.1708366771002649</c:v>
              </c:pt>
              <c:pt idx="261">
                <c:v>-0.1706452898739676</c:v>
              </c:pt>
              <c:pt idx="262">
                <c:v>-0.17051840624268222</c:v>
              </c:pt>
              <c:pt idx="263">
                <c:v>-0.1702167013969528</c:v>
              </c:pt>
              <c:pt idx="264">
                <c:v>-0.17009153184256334</c:v>
              </c:pt>
              <c:pt idx="265">
                <c:v>-0.17008224023998661</c:v>
              </c:pt>
              <c:pt idx="266">
                <c:v>-0.16970509402196063</c:v>
              </c:pt>
              <c:pt idx="267">
                <c:v>-0.16968206376410325</c:v>
              </c:pt>
              <c:pt idx="268">
                <c:v>-0.16919232583080851</c:v>
              </c:pt>
              <c:pt idx="269">
                <c:v>-0.16916826230617124</c:v>
              </c:pt>
              <c:pt idx="270">
                <c:v>-0.16822407092793901</c:v>
              </c:pt>
              <c:pt idx="271">
                <c:v>-0.16805614407662642</c:v>
              </c:pt>
              <c:pt idx="272">
                <c:v>-0.16793685273441386</c:v>
              </c:pt>
              <c:pt idx="273">
                <c:v>-0.16788511036118947</c:v>
              </c:pt>
              <c:pt idx="274">
                <c:v>-0.16756986596712631</c:v>
              </c:pt>
              <c:pt idx="275">
                <c:v>-0.16732629438115459</c:v>
              </c:pt>
              <c:pt idx="276">
                <c:v>-0.16710237980844725</c:v>
              </c:pt>
              <c:pt idx="277">
                <c:v>-0.16692766189206623</c:v>
              </c:pt>
              <c:pt idx="278">
                <c:v>-0.16686232218670763</c:v>
              </c:pt>
              <c:pt idx="279">
                <c:v>-0.16678800414957382</c:v>
              </c:pt>
              <c:pt idx="280">
                <c:v>-0.16654415225039715</c:v>
              </c:pt>
              <c:pt idx="281">
                <c:v>-0.1659310969747283</c:v>
              </c:pt>
              <c:pt idx="282">
                <c:v>-0.16586461671315367</c:v>
              </c:pt>
              <c:pt idx="283">
                <c:v>-0.16583888646031117</c:v>
              </c:pt>
              <c:pt idx="284">
                <c:v>-0.16555116398787673</c:v>
              </c:pt>
              <c:pt idx="285">
                <c:v>-0.16543160567829776</c:v>
              </c:pt>
              <c:pt idx="286">
                <c:v>-0.16484171564908368</c:v>
              </c:pt>
              <c:pt idx="287">
                <c:v>-0.1646872384960662</c:v>
              </c:pt>
              <c:pt idx="288">
                <c:v>-0.16442032749824839</c:v>
              </c:pt>
              <c:pt idx="289">
                <c:v>-0.16414335116620218</c:v>
              </c:pt>
              <c:pt idx="290">
                <c:v>-0.16365350236613244</c:v>
              </c:pt>
              <c:pt idx="291">
                <c:v>-0.16364733190943534</c:v>
              </c:pt>
              <c:pt idx="292">
                <c:v>-0.16356087722218096</c:v>
              </c:pt>
              <c:pt idx="293">
                <c:v>-0.16261516469962095</c:v>
              </c:pt>
              <c:pt idx="294">
                <c:v>-0.16246159295511728</c:v>
              </c:pt>
              <c:pt idx="295">
                <c:v>-0.16244120098865514</c:v>
              </c:pt>
              <c:pt idx="296">
                <c:v>-0.16145829836699896</c:v>
              </c:pt>
              <c:pt idx="297">
                <c:v>-0.16129926266101599</c:v>
              </c:pt>
              <c:pt idx="298">
                <c:v>-0.16125888003295058</c:v>
              </c:pt>
              <c:pt idx="299">
                <c:v>-0.16123463768123841</c:v>
              </c:pt>
              <c:pt idx="300">
                <c:v>-0.16116734517036724</c:v>
              </c:pt>
              <c:pt idx="301">
                <c:v>-0.16102218231333346</c:v>
              </c:pt>
              <c:pt idx="302">
                <c:v>-0.16073471833887518</c:v>
              </c:pt>
              <c:pt idx="303">
                <c:v>-0.16069616940210163</c:v>
              </c:pt>
              <c:pt idx="304">
                <c:v>-0.16033253047445423</c:v>
              </c:pt>
              <c:pt idx="305">
                <c:v>-0.15994551129629325</c:v>
              </c:pt>
              <c:pt idx="306">
                <c:v>-0.15981782125708641</c:v>
              </c:pt>
              <c:pt idx="307">
                <c:v>-0.15966543562435562</c:v>
              </c:pt>
              <c:pt idx="308">
                <c:v>-0.15936579141862464</c:v>
              </c:pt>
              <c:pt idx="309">
                <c:v>-0.15934880499595142</c:v>
              </c:pt>
              <c:pt idx="310">
                <c:v>-0.15928849658111363</c:v>
              </c:pt>
              <c:pt idx="311">
                <c:v>-0.1589924405270208</c:v>
              </c:pt>
              <c:pt idx="312">
                <c:v>-0.15897396025464963</c:v>
              </c:pt>
              <c:pt idx="313">
                <c:v>-0.15665109853529538</c:v>
              </c:pt>
              <c:pt idx="314">
                <c:v>-0.1558911220706157</c:v>
              </c:pt>
              <c:pt idx="315">
                <c:v>-0.15519290744469272</c:v>
              </c:pt>
              <c:pt idx="316">
                <c:v>-0.15467393017981784</c:v>
              </c:pt>
              <c:pt idx="317">
                <c:v>-0.1544359210321061</c:v>
              </c:pt>
              <c:pt idx="318">
                <c:v>-0.15437815693614185</c:v>
              </c:pt>
              <c:pt idx="319">
                <c:v>-0.15399574035057212</c:v>
              </c:pt>
              <c:pt idx="320">
                <c:v>-0.15358207582819819</c:v>
              </c:pt>
              <c:pt idx="321">
                <c:v>-0.15340644044229329</c:v>
              </c:pt>
              <c:pt idx="322">
                <c:v>-0.15337009745870298</c:v>
              </c:pt>
              <c:pt idx="323">
                <c:v>-0.15293456378240228</c:v>
              </c:pt>
              <c:pt idx="324">
                <c:v>-0.15284316931011505</c:v>
              </c:pt>
              <c:pt idx="325">
                <c:v>-0.15249007158586114</c:v>
              </c:pt>
              <c:pt idx="326">
                <c:v>-0.15238862696451241</c:v>
              </c:pt>
              <c:pt idx="327">
                <c:v>-0.15173652245574767</c:v>
              </c:pt>
              <c:pt idx="328">
                <c:v>-0.15076532057144146</c:v>
              </c:pt>
              <c:pt idx="329">
                <c:v>-0.15032776474682749</c:v>
              </c:pt>
              <c:pt idx="330">
                <c:v>-0.14940583257353235</c:v>
              </c:pt>
              <c:pt idx="331">
                <c:v>-0.14940504984703071</c:v>
              </c:pt>
              <c:pt idx="332">
                <c:v>-0.14908867448926019</c:v>
              </c:pt>
              <c:pt idx="333">
                <c:v>-0.14836033980072486</c:v>
              </c:pt>
              <c:pt idx="334">
                <c:v>-0.14827276024706251</c:v>
              </c:pt>
              <c:pt idx="335">
                <c:v>-0.14806675811252762</c:v>
              </c:pt>
              <c:pt idx="336">
                <c:v>-0.14797091931703615</c:v>
              </c:pt>
              <c:pt idx="337">
                <c:v>-0.14794359903180801</c:v>
              </c:pt>
              <c:pt idx="338">
                <c:v>-0.14776143694831378</c:v>
              </c:pt>
              <c:pt idx="339">
                <c:v>-0.14740716304740833</c:v>
              </c:pt>
              <c:pt idx="340">
                <c:v>-0.14732388774490887</c:v>
              </c:pt>
              <c:pt idx="341">
                <c:v>-0.14709048206304121</c:v>
              </c:pt>
              <c:pt idx="342">
                <c:v>-0.14619946660660707</c:v>
              </c:pt>
              <c:pt idx="343">
                <c:v>-0.14613948310293676</c:v>
              </c:pt>
              <c:pt idx="344">
                <c:v>-0.14510018307441497</c:v>
              </c:pt>
              <c:pt idx="345">
                <c:v>-0.1445085798536343</c:v>
              </c:pt>
              <c:pt idx="346">
                <c:v>-0.14435065009283726</c:v>
              </c:pt>
              <c:pt idx="347">
                <c:v>-0.14426183793991459</c:v>
              </c:pt>
              <c:pt idx="348">
                <c:v>-0.14413037535663711</c:v>
              </c:pt>
              <c:pt idx="349">
                <c:v>-0.14393497988680989</c:v>
              </c:pt>
              <c:pt idx="350">
                <c:v>-0.14356088222898036</c:v>
              </c:pt>
              <c:pt idx="351">
                <c:v>-0.14328683774918252</c:v>
              </c:pt>
              <c:pt idx="352">
                <c:v>-0.14310579360992157</c:v>
              </c:pt>
              <c:pt idx="353">
                <c:v>-0.14293664052076435</c:v>
              </c:pt>
              <c:pt idx="354">
                <c:v>-0.14281770649338751</c:v>
              </c:pt>
              <c:pt idx="355">
                <c:v>-0.14266176028149707</c:v>
              </c:pt>
              <c:pt idx="356">
                <c:v>-0.14265998967551602</c:v>
              </c:pt>
              <c:pt idx="357">
                <c:v>-0.14234189107746845</c:v>
              </c:pt>
              <c:pt idx="358">
                <c:v>-0.14171359128365962</c:v>
              </c:pt>
              <c:pt idx="359">
                <c:v>-0.14151505455018509</c:v>
              </c:pt>
              <c:pt idx="360">
                <c:v>-0.1410095104897241</c:v>
              </c:pt>
              <c:pt idx="361">
                <c:v>-0.14071142478688484</c:v>
              </c:pt>
              <c:pt idx="362">
                <c:v>-0.14047897670872747</c:v>
              </c:pt>
              <c:pt idx="363">
                <c:v>-0.13988590053050209</c:v>
              </c:pt>
              <c:pt idx="364">
                <c:v>-0.13987602462310122</c:v>
              </c:pt>
              <c:pt idx="365">
                <c:v>-0.13956773347149951</c:v>
              </c:pt>
              <c:pt idx="366">
                <c:v>-0.13935846682184685</c:v>
              </c:pt>
              <c:pt idx="367">
                <c:v>-0.13883010189090317</c:v>
              </c:pt>
              <c:pt idx="368">
                <c:v>-0.13854052389470453</c:v>
              </c:pt>
              <c:pt idx="369">
                <c:v>-0.13831391311601215</c:v>
              </c:pt>
              <c:pt idx="370">
                <c:v>-0.13807723353144563</c:v>
              </c:pt>
              <c:pt idx="371">
                <c:v>-0.13769539343100237</c:v>
              </c:pt>
              <c:pt idx="372">
                <c:v>-0.1372156078364811</c:v>
              </c:pt>
              <c:pt idx="373">
                <c:v>-0.13718042991738927</c:v>
              </c:pt>
              <c:pt idx="374">
                <c:v>-0.13708278508528191</c:v>
              </c:pt>
              <c:pt idx="375">
                <c:v>-0.13702757025102824</c:v>
              </c:pt>
              <c:pt idx="376">
                <c:v>-0.13687206677102762</c:v>
              </c:pt>
              <c:pt idx="377">
                <c:v>-0.1367947847556997</c:v>
              </c:pt>
              <c:pt idx="378">
                <c:v>-0.13626624679761679</c:v>
              </c:pt>
              <c:pt idx="379">
                <c:v>-0.13555706941721155</c:v>
              </c:pt>
              <c:pt idx="380">
                <c:v>-0.13508393115534831</c:v>
              </c:pt>
              <c:pt idx="381">
                <c:v>-0.13500363501487059</c:v>
              </c:pt>
              <c:pt idx="382">
                <c:v>-0.13426972817176366</c:v>
              </c:pt>
              <c:pt idx="383">
                <c:v>-0.13410383550641644</c:v>
              </c:pt>
              <c:pt idx="384">
                <c:v>-0.1337668955276313</c:v>
              </c:pt>
              <c:pt idx="385">
                <c:v>-0.13315184938742608</c:v>
              </c:pt>
              <c:pt idx="386">
                <c:v>-0.13193112164955736</c:v>
              </c:pt>
              <c:pt idx="387">
                <c:v>-0.13139942221111714</c:v>
              </c:pt>
              <c:pt idx="388">
                <c:v>-0.13136622748730098</c:v>
              </c:pt>
              <c:pt idx="389">
                <c:v>-0.13111157432649845</c:v>
              </c:pt>
              <c:pt idx="390">
                <c:v>-0.13049249118127518</c:v>
              </c:pt>
              <c:pt idx="391">
                <c:v>-0.13019311822718169</c:v>
              </c:pt>
              <c:pt idx="392">
                <c:v>-0.13018141380674081</c:v>
              </c:pt>
              <c:pt idx="393">
                <c:v>-0.12968273305917621</c:v>
              </c:pt>
              <c:pt idx="394">
                <c:v>-0.12909341300222368</c:v>
              </c:pt>
              <c:pt idx="395">
                <c:v>-0.12866427898920321</c:v>
              </c:pt>
              <c:pt idx="396">
                <c:v>-0.12817981863298838</c:v>
              </c:pt>
              <c:pt idx="397">
                <c:v>-0.12733922691759503</c:v>
              </c:pt>
              <c:pt idx="398">
                <c:v>-0.12704231093996812</c:v>
              </c:pt>
              <c:pt idx="399">
                <c:v>-0.12683131650876528</c:v>
              </c:pt>
              <c:pt idx="400">
                <c:v>-0.12642605208358484</c:v>
              </c:pt>
              <c:pt idx="401">
                <c:v>-0.12611535355799253</c:v>
              </c:pt>
              <c:pt idx="402">
                <c:v>-0.12536322231874192</c:v>
              </c:pt>
              <c:pt idx="403">
                <c:v>-0.12496939802208745</c:v>
              </c:pt>
              <c:pt idx="404">
                <c:v>-0.12483475484521293</c:v>
              </c:pt>
              <c:pt idx="405">
                <c:v>-0.12480789079196239</c:v>
              </c:pt>
              <c:pt idx="406">
                <c:v>-0.12442638445735699</c:v>
              </c:pt>
              <c:pt idx="407">
                <c:v>-0.12408667631321675</c:v>
              </c:pt>
              <c:pt idx="408">
                <c:v>-0.12407474915943831</c:v>
              </c:pt>
              <c:pt idx="409">
                <c:v>-0.12401245934273088</c:v>
              </c:pt>
              <c:pt idx="410">
                <c:v>-0.12398706939910895</c:v>
              </c:pt>
              <c:pt idx="411">
                <c:v>-0.12375764185736322</c:v>
              </c:pt>
              <c:pt idx="412">
                <c:v>-0.12315269312945336</c:v>
              </c:pt>
              <c:pt idx="413">
                <c:v>-0.12288167594319606</c:v>
              </c:pt>
              <c:pt idx="414">
                <c:v>-0.12244836503161639</c:v>
              </c:pt>
              <c:pt idx="415">
                <c:v>-0.12181703505453169</c:v>
              </c:pt>
              <c:pt idx="416">
                <c:v>-0.12165508873282718</c:v>
              </c:pt>
              <c:pt idx="417">
                <c:v>-0.12159366324090129</c:v>
              </c:pt>
              <c:pt idx="418">
                <c:v>-0.12126246157641035</c:v>
              </c:pt>
              <c:pt idx="419">
                <c:v>-0.12119321588277655</c:v>
              </c:pt>
              <c:pt idx="420">
                <c:v>-0.12094478675107657</c:v>
              </c:pt>
              <c:pt idx="421">
                <c:v>-0.12085268043205143</c:v>
              </c:pt>
              <c:pt idx="422">
                <c:v>-0.12061398321442955</c:v>
              </c:pt>
              <c:pt idx="423">
                <c:v>-0.12058381300664288</c:v>
              </c:pt>
              <c:pt idx="424">
                <c:v>-0.1202742910514273</c:v>
              </c:pt>
              <c:pt idx="425">
                <c:v>-0.12020437940058834</c:v>
              </c:pt>
              <c:pt idx="426">
                <c:v>-0.1200407567908538</c:v>
              </c:pt>
              <c:pt idx="427">
                <c:v>-0.12000527315444517</c:v>
              </c:pt>
              <c:pt idx="428">
                <c:v>-0.11983920865433198</c:v>
              </c:pt>
              <c:pt idx="429">
                <c:v>-0.11958612266542107</c:v>
              </c:pt>
              <c:pt idx="430">
                <c:v>-0.11920709053299511</c:v>
              </c:pt>
              <c:pt idx="431">
                <c:v>-0.11895028466917019</c:v>
              </c:pt>
              <c:pt idx="432">
                <c:v>-0.11893850351250267</c:v>
              </c:pt>
              <c:pt idx="433">
                <c:v>-0.1181046384704994</c:v>
              </c:pt>
              <c:pt idx="434">
                <c:v>-0.11797319981860345</c:v>
              </c:pt>
              <c:pt idx="435">
                <c:v>-0.11740086360043818</c:v>
              </c:pt>
              <c:pt idx="436">
                <c:v>-0.11730651106708175</c:v>
              </c:pt>
              <c:pt idx="437">
                <c:v>-0.11724619660079241</c:v>
              </c:pt>
              <c:pt idx="438">
                <c:v>-0.11724172646242416</c:v>
              </c:pt>
              <c:pt idx="439">
                <c:v>-0.11679510211379779</c:v>
              </c:pt>
              <c:pt idx="440">
                <c:v>-0.11659110781045365</c:v>
              </c:pt>
              <c:pt idx="441">
                <c:v>-0.11650010957652772</c:v>
              </c:pt>
              <c:pt idx="442">
                <c:v>-0.116387827029235</c:v>
              </c:pt>
              <c:pt idx="443">
                <c:v>-0.11584428413556182</c:v>
              </c:pt>
              <c:pt idx="444">
                <c:v>-0.11573176625938177</c:v>
              </c:pt>
              <c:pt idx="445">
                <c:v>-0.11571511862079477</c:v>
              </c:pt>
              <c:pt idx="446">
                <c:v>-0.11540138296151484</c:v>
              </c:pt>
              <c:pt idx="447">
                <c:v>-0.1153313555284127</c:v>
              </c:pt>
              <c:pt idx="448">
                <c:v>-0.11520309740165167</c:v>
              </c:pt>
              <c:pt idx="449">
                <c:v>-0.11508435054224163</c:v>
              </c:pt>
              <c:pt idx="450">
                <c:v>-0.11468051118192142</c:v>
              </c:pt>
              <c:pt idx="451">
                <c:v>-0.11397990775134545</c:v>
              </c:pt>
              <c:pt idx="452">
                <c:v>-0.11350092854480136</c:v>
              </c:pt>
              <c:pt idx="453">
                <c:v>-0.11331884858606953</c:v>
              </c:pt>
              <c:pt idx="454">
                <c:v>-0.11320673394037718</c:v>
              </c:pt>
              <c:pt idx="455">
                <c:v>-0.11305395957836592</c:v>
              </c:pt>
              <c:pt idx="456">
                <c:v>-0.11274614997681731</c:v>
              </c:pt>
              <c:pt idx="457">
                <c:v>-0.1127334765289098</c:v>
              </c:pt>
              <c:pt idx="458">
                <c:v>-0.11252634306967771</c:v>
              </c:pt>
              <c:pt idx="459">
                <c:v>-0.11241178028837936</c:v>
              </c:pt>
              <c:pt idx="460">
                <c:v>-0.11220617885822594</c:v>
              </c:pt>
              <c:pt idx="461">
                <c:v>-0.11151781491385609</c:v>
              </c:pt>
              <c:pt idx="462">
                <c:v>-0.11133539525026273</c:v>
              </c:pt>
              <c:pt idx="463">
                <c:v>-0.11132710198278153</c:v>
              </c:pt>
              <c:pt idx="464">
                <c:v>-0.1112588635737868</c:v>
              </c:pt>
              <c:pt idx="465">
                <c:v>-0.11118712680489862</c:v>
              </c:pt>
              <c:pt idx="466">
                <c:v>-0.11103843987194366</c:v>
              </c:pt>
              <c:pt idx="467">
                <c:v>-0.11103042073468232</c:v>
              </c:pt>
              <c:pt idx="468">
                <c:v>-0.11093104428337085</c:v>
              </c:pt>
              <c:pt idx="469">
                <c:v>-0.11082098877706706</c:v>
              </c:pt>
              <c:pt idx="470">
                <c:v>-0.11064053236927796</c:v>
              </c:pt>
              <c:pt idx="471">
                <c:v>-0.11017472139142358</c:v>
              </c:pt>
              <c:pt idx="472">
                <c:v>-0.11015560076470089</c:v>
              </c:pt>
              <c:pt idx="473">
                <c:v>-0.11010480345997566</c:v>
              </c:pt>
              <c:pt idx="474">
                <c:v>-0.10993163367762673</c:v>
              </c:pt>
              <c:pt idx="475">
                <c:v>-0.10976604700967699</c:v>
              </c:pt>
              <c:pt idx="476">
                <c:v>-0.10936965429106248</c:v>
              </c:pt>
              <c:pt idx="477">
                <c:v>-0.10934896812187021</c:v>
              </c:pt>
              <c:pt idx="478">
                <c:v>-0.10860823120684493</c:v>
              </c:pt>
              <c:pt idx="479">
                <c:v>-0.10836311785590834</c:v>
              </c:pt>
              <c:pt idx="480">
                <c:v>-0.10806746696648592</c:v>
              </c:pt>
              <c:pt idx="481">
                <c:v>-0.10751773005436253</c:v>
              </c:pt>
              <c:pt idx="482">
                <c:v>-0.10694045458849734</c:v>
              </c:pt>
              <c:pt idx="483">
                <c:v>-0.10693765535383677</c:v>
              </c:pt>
              <c:pt idx="484">
                <c:v>-0.10668646730096989</c:v>
              </c:pt>
              <c:pt idx="485">
                <c:v>-0.10638509795288176</c:v>
              </c:pt>
              <c:pt idx="486">
                <c:v>-0.10623817737313611</c:v>
              </c:pt>
              <c:pt idx="487">
                <c:v>-0.10615064312100581</c:v>
              </c:pt>
              <c:pt idx="488">
                <c:v>-0.10605540466858518</c:v>
              </c:pt>
              <c:pt idx="489">
                <c:v>-0.1059540426144867</c:v>
              </c:pt>
              <c:pt idx="490">
                <c:v>-0.10583092015371567</c:v>
              </c:pt>
              <c:pt idx="491">
                <c:v>-0.10576606089386692</c:v>
              </c:pt>
              <c:pt idx="492">
                <c:v>-0.10572379999708378</c:v>
              </c:pt>
              <c:pt idx="493">
                <c:v>-0.10565770019209036</c:v>
              </c:pt>
              <c:pt idx="494">
                <c:v>-0.10520009126433558</c:v>
              </c:pt>
              <c:pt idx="495">
                <c:v>-0.10473719073249599</c:v>
              </c:pt>
              <c:pt idx="496">
                <c:v>-0.10473191948662734</c:v>
              </c:pt>
              <c:pt idx="497">
                <c:v>-0.10450436018369931</c:v>
              </c:pt>
              <c:pt idx="498">
                <c:v>-0.10420560954482165</c:v>
              </c:pt>
              <c:pt idx="499">
                <c:v>-0.10387260855035213</c:v>
              </c:pt>
              <c:pt idx="500">
                <c:v>-0.10387079844812644</c:v>
              </c:pt>
              <c:pt idx="501">
                <c:v>-0.10314633038783162</c:v>
              </c:pt>
              <c:pt idx="502">
                <c:v>-0.10248243373323723</c:v>
              </c:pt>
              <c:pt idx="503">
                <c:v>-0.10203179882941246</c:v>
              </c:pt>
              <c:pt idx="504">
                <c:v>-0.10190478963989409</c:v>
              </c:pt>
              <c:pt idx="505">
                <c:v>-0.10181385980248231</c:v>
              </c:pt>
              <c:pt idx="506">
                <c:v>-0.10104851628001779</c:v>
              </c:pt>
              <c:pt idx="507">
                <c:v>-0.10099643410284391</c:v>
              </c:pt>
              <c:pt idx="508">
                <c:v>-0.10077406161667883</c:v>
              </c:pt>
              <c:pt idx="509">
                <c:v>-0.10071959677294279</c:v>
              </c:pt>
              <c:pt idx="510">
                <c:v>-0.10071375441746792</c:v>
              </c:pt>
              <c:pt idx="511">
                <c:v>-0.1001867585242593</c:v>
              </c:pt>
              <c:pt idx="512">
                <c:v>-9.9771029934822258E-2</c:v>
              </c:pt>
              <c:pt idx="513">
                <c:v>-9.9727636297351097E-2</c:v>
              </c:pt>
              <c:pt idx="514">
                <c:v>-9.9620648514703633E-2</c:v>
              </c:pt>
              <c:pt idx="515">
                <c:v>-9.9149631994168513E-2</c:v>
              </c:pt>
              <c:pt idx="516">
                <c:v>-9.908654065979812E-2</c:v>
              </c:pt>
              <c:pt idx="517">
                <c:v>-9.8994160392941233E-2</c:v>
              </c:pt>
              <c:pt idx="518">
                <c:v>-9.8989103504649817E-2</c:v>
              </c:pt>
              <c:pt idx="519">
                <c:v>-9.8516652322359149E-2</c:v>
              </c:pt>
              <c:pt idx="520">
                <c:v>-9.836744426871484E-2</c:v>
              </c:pt>
              <c:pt idx="521">
                <c:v>-9.8242601905011509E-2</c:v>
              </c:pt>
              <c:pt idx="522">
                <c:v>-9.8023442169461128E-2</c:v>
              </c:pt>
              <c:pt idx="523">
                <c:v>-9.7832167449923152E-2</c:v>
              </c:pt>
              <c:pt idx="524">
                <c:v>-9.752993163733148E-2</c:v>
              </c:pt>
              <c:pt idx="525">
                <c:v>-9.7366289321370869E-2</c:v>
              </c:pt>
              <c:pt idx="526">
                <c:v>-9.7281998527852562E-2</c:v>
              </c:pt>
              <c:pt idx="527">
                <c:v>-9.6813638002688412E-2</c:v>
              </c:pt>
              <c:pt idx="528">
                <c:v>-9.6803320183081215E-2</c:v>
              </c:pt>
              <c:pt idx="529">
                <c:v>-9.6695083213144892E-2</c:v>
              </c:pt>
              <c:pt idx="530">
                <c:v>-9.6642654082673765E-2</c:v>
              </c:pt>
              <c:pt idx="531">
                <c:v>-9.6498137992939714E-2</c:v>
              </c:pt>
              <c:pt idx="532">
                <c:v>-9.6435223019401467E-2</c:v>
              </c:pt>
              <c:pt idx="533">
                <c:v>-9.6173565264802516E-2</c:v>
              </c:pt>
              <c:pt idx="534">
                <c:v>-9.6084505550475777E-2</c:v>
              </c:pt>
              <c:pt idx="535">
                <c:v>-9.5785775573780985E-2</c:v>
              </c:pt>
              <c:pt idx="536">
                <c:v>-9.5744515202151062E-2</c:v>
              </c:pt>
              <c:pt idx="537">
                <c:v>-9.558145082606008E-2</c:v>
              </c:pt>
              <c:pt idx="538">
                <c:v>-9.546505268403041E-2</c:v>
              </c:pt>
              <c:pt idx="539">
                <c:v>-9.5351943572332648E-2</c:v>
              </c:pt>
              <c:pt idx="540">
                <c:v>-9.4916564274252713E-2</c:v>
              </c:pt>
              <c:pt idx="541">
                <c:v>-9.451138522388762E-2</c:v>
              </c:pt>
              <c:pt idx="542">
                <c:v>-9.4490718599804249E-2</c:v>
              </c:pt>
              <c:pt idx="543">
                <c:v>-9.4215565436547605E-2</c:v>
              </c:pt>
              <c:pt idx="544">
                <c:v>-9.393331736661488E-2</c:v>
              </c:pt>
              <c:pt idx="545">
                <c:v>-9.3681081057589891E-2</c:v>
              </c:pt>
              <c:pt idx="546">
                <c:v>-9.3241991007235611E-2</c:v>
              </c:pt>
              <c:pt idx="547">
                <c:v>-9.3055306718429265E-2</c:v>
              </c:pt>
              <c:pt idx="548">
                <c:v>-9.2779073627425615E-2</c:v>
              </c:pt>
              <c:pt idx="549">
                <c:v>-9.2421449516789073E-2</c:v>
              </c:pt>
              <c:pt idx="550">
                <c:v>-9.2266670304713583E-2</c:v>
              </c:pt>
              <c:pt idx="551">
                <c:v>-9.2179173955288643E-2</c:v>
              </c:pt>
              <c:pt idx="552">
                <c:v>-9.1935750509309536E-2</c:v>
              </c:pt>
              <c:pt idx="553">
                <c:v>-9.1839890047881095E-2</c:v>
              </c:pt>
              <c:pt idx="554">
                <c:v>-9.1765278709044218E-2</c:v>
              </c:pt>
              <c:pt idx="555">
                <c:v>-9.1480731013891162E-2</c:v>
              </c:pt>
              <c:pt idx="556">
                <c:v>-9.1172483480214062E-2</c:v>
              </c:pt>
              <c:pt idx="557">
                <c:v>-9.0777568971310771E-2</c:v>
              </c:pt>
              <c:pt idx="558">
                <c:v>-9.0289610123297989E-2</c:v>
              </c:pt>
              <c:pt idx="559">
                <c:v>-9.02509434765527E-2</c:v>
              </c:pt>
              <c:pt idx="560">
                <c:v>-8.9816114485808438E-2</c:v>
              </c:pt>
              <c:pt idx="561">
                <c:v>-8.9644637417233206E-2</c:v>
              </c:pt>
              <c:pt idx="562">
                <c:v>-8.9316074910071944E-2</c:v>
              </c:pt>
              <c:pt idx="563">
                <c:v>-8.923723545314359E-2</c:v>
              </c:pt>
              <c:pt idx="564">
                <c:v>-8.9057492718793249E-2</c:v>
              </c:pt>
              <c:pt idx="565">
                <c:v>-8.9044091481868801E-2</c:v>
              </c:pt>
              <c:pt idx="566">
                <c:v>-8.9018912668483732E-2</c:v>
              </c:pt>
              <c:pt idx="567">
                <c:v>-8.8954378353600885E-2</c:v>
              </c:pt>
              <c:pt idx="568">
                <c:v>-8.894362245267233E-2</c:v>
              </c:pt>
              <c:pt idx="569">
                <c:v>-8.8837767475305321E-2</c:v>
              </c:pt>
              <c:pt idx="570">
                <c:v>-8.8782328538571292E-2</c:v>
              </c:pt>
              <c:pt idx="571">
                <c:v>-8.8447445768565364E-2</c:v>
              </c:pt>
              <c:pt idx="572">
                <c:v>-8.8261609814528977E-2</c:v>
              </c:pt>
              <c:pt idx="573">
                <c:v>-8.8234801286412215E-2</c:v>
              </c:pt>
              <c:pt idx="574">
                <c:v>-8.8086834114379911E-2</c:v>
              </c:pt>
              <c:pt idx="575">
                <c:v>-8.7056018671554686E-2</c:v>
              </c:pt>
              <c:pt idx="576">
                <c:v>-8.701882842140797E-2</c:v>
              </c:pt>
              <c:pt idx="577">
                <c:v>-8.6975186292205034E-2</c:v>
              </c:pt>
              <c:pt idx="578">
                <c:v>-8.6793052199404336E-2</c:v>
              </c:pt>
              <c:pt idx="579">
                <c:v>-8.671961380997098E-2</c:v>
              </c:pt>
              <c:pt idx="580">
                <c:v>-8.6701703677340536E-2</c:v>
              </c:pt>
              <c:pt idx="581">
                <c:v>-8.6665745773460326E-2</c:v>
              </c:pt>
              <c:pt idx="582">
                <c:v>-8.6500517663534907E-2</c:v>
              </c:pt>
              <c:pt idx="583">
                <c:v>-8.617817771840322E-2</c:v>
              </c:pt>
              <c:pt idx="584">
                <c:v>-8.6101343152022988E-2</c:v>
              </c:pt>
              <c:pt idx="585">
                <c:v>-8.5631296623304154E-2</c:v>
              </c:pt>
              <c:pt idx="586">
                <c:v>-8.5553439608293855E-2</c:v>
              </c:pt>
              <c:pt idx="587">
                <c:v>-8.5311032633895875E-2</c:v>
              </c:pt>
              <c:pt idx="588">
                <c:v>-8.5161039360975715E-2</c:v>
              </c:pt>
              <c:pt idx="589">
                <c:v>-8.5144891926416819E-2</c:v>
              </c:pt>
              <c:pt idx="590">
                <c:v>-8.4817103504342795E-2</c:v>
              </c:pt>
              <c:pt idx="591">
                <c:v>-8.4785210788308918E-2</c:v>
              </c:pt>
              <c:pt idx="592">
                <c:v>-8.409469495956487E-2</c:v>
              </c:pt>
              <c:pt idx="593">
                <c:v>-8.3999167443245079E-2</c:v>
              </c:pt>
              <c:pt idx="594">
                <c:v>-8.3978217551917256E-2</c:v>
              </c:pt>
              <c:pt idx="595">
                <c:v>-8.3783278577365103E-2</c:v>
              </c:pt>
              <c:pt idx="596">
                <c:v>-8.3389453874290351E-2</c:v>
              </c:pt>
              <c:pt idx="597">
                <c:v>-8.3357912172196416E-2</c:v>
              </c:pt>
              <c:pt idx="598">
                <c:v>-8.3327587632500796E-2</c:v>
              </c:pt>
              <c:pt idx="599">
                <c:v>-8.299580818085793E-2</c:v>
              </c:pt>
              <c:pt idx="600">
                <c:v>-8.2612366705198198E-2</c:v>
              </c:pt>
              <c:pt idx="601">
                <c:v>-8.2429022845556379E-2</c:v>
              </c:pt>
              <c:pt idx="602">
                <c:v>-8.2339243193325334E-2</c:v>
              </c:pt>
              <c:pt idx="603">
                <c:v>-8.1901930038112608E-2</c:v>
              </c:pt>
              <c:pt idx="604">
                <c:v>-8.1869944113220725E-2</c:v>
              </c:pt>
              <c:pt idx="605">
                <c:v>-8.1755868531626405E-2</c:v>
              </c:pt>
              <c:pt idx="606">
                <c:v>-8.1457443744705288E-2</c:v>
              </c:pt>
              <c:pt idx="607">
                <c:v>-8.1352273114347035E-2</c:v>
              </c:pt>
              <c:pt idx="608">
                <c:v>-8.1068546876577316E-2</c:v>
              </c:pt>
              <c:pt idx="609">
                <c:v>-8.0850576857118578E-2</c:v>
              </c:pt>
              <c:pt idx="610">
                <c:v>-8.0842515471054824E-2</c:v>
              </c:pt>
              <c:pt idx="611">
                <c:v>-8.0720289418336061E-2</c:v>
              </c:pt>
              <c:pt idx="612">
                <c:v>-8.0292092314408481E-2</c:v>
              </c:pt>
              <c:pt idx="613">
                <c:v>-8.02485420245862E-2</c:v>
              </c:pt>
              <c:pt idx="614">
                <c:v>-8.0147924518989319E-2</c:v>
              </c:pt>
              <c:pt idx="615">
                <c:v>-8.0120657791001915E-2</c:v>
              </c:pt>
              <c:pt idx="616">
                <c:v>-8.0015185008797202E-2</c:v>
              </c:pt>
              <c:pt idx="617">
                <c:v>-8.0009364967314339E-2</c:v>
              </c:pt>
              <c:pt idx="618">
                <c:v>-7.9584788705766643E-2</c:v>
              </c:pt>
              <c:pt idx="619">
                <c:v>-7.9575966366011358E-2</c:v>
              </c:pt>
              <c:pt idx="620">
                <c:v>-7.8849990651592913E-2</c:v>
              </c:pt>
              <c:pt idx="621">
                <c:v>-7.8533042953978213E-2</c:v>
              </c:pt>
              <c:pt idx="622">
                <c:v>-7.823339890318623E-2</c:v>
              </c:pt>
              <c:pt idx="623">
                <c:v>-7.7794915469919915E-2</c:v>
              </c:pt>
              <c:pt idx="624">
                <c:v>-7.7538801715858405E-2</c:v>
              </c:pt>
              <c:pt idx="625">
                <c:v>-7.7322657429436684E-2</c:v>
              </c:pt>
              <c:pt idx="626">
                <c:v>-7.6950949592007489E-2</c:v>
              </c:pt>
              <c:pt idx="627">
                <c:v>-7.6615812437352632E-2</c:v>
              </c:pt>
              <c:pt idx="628">
                <c:v>-7.6520735821296218E-2</c:v>
              </c:pt>
              <c:pt idx="629">
                <c:v>-7.6382264051917378E-2</c:v>
              </c:pt>
              <c:pt idx="630">
                <c:v>-7.6361111901301321E-2</c:v>
              </c:pt>
              <c:pt idx="631">
                <c:v>-7.6102940964956164E-2</c:v>
              </c:pt>
              <c:pt idx="632">
                <c:v>-7.6019870961494984E-2</c:v>
              </c:pt>
              <c:pt idx="633">
                <c:v>-7.5855842402785395E-2</c:v>
              </c:pt>
              <c:pt idx="634">
                <c:v>-7.5709264118199407E-2</c:v>
              </c:pt>
              <c:pt idx="635">
                <c:v>-7.554711054047504E-2</c:v>
              </c:pt>
              <c:pt idx="636">
                <c:v>-7.5217608047788556E-2</c:v>
              </c:pt>
              <c:pt idx="637">
                <c:v>-7.5085023596033668E-2</c:v>
              </c:pt>
              <c:pt idx="638">
                <c:v>-7.4880205531492119E-2</c:v>
              </c:pt>
              <c:pt idx="639">
                <c:v>-7.4837501138892537E-2</c:v>
              </c:pt>
              <c:pt idx="640">
                <c:v>-7.4644800933895944E-2</c:v>
              </c:pt>
              <c:pt idx="641">
                <c:v>-7.3984609124345721E-2</c:v>
              </c:pt>
              <c:pt idx="642">
                <c:v>-7.398409623655787E-2</c:v>
              </c:pt>
              <c:pt idx="643">
                <c:v>-7.3701765747637926E-2</c:v>
              </c:pt>
              <c:pt idx="644">
                <c:v>-7.3417914908048332E-2</c:v>
              </c:pt>
              <c:pt idx="645">
                <c:v>-7.3412369142125136E-2</c:v>
              </c:pt>
              <c:pt idx="646">
                <c:v>-7.3130941855601789E-2</c:v>
              </c:pt>
              <c:pt idx="647">
                <c:v>-7.302655158524364E-2</c:v>
              </c:pt>
              <c:pt idx="648">
                <c:v>-7.297795996553838E-2</c:v>
              </c:pt>
              <c:pt idx="649">
                <c:v>-7.2713774284299371E-2</c:v>
              </c:pt>
              <c:pt idx="650">
                <c:v>-7.2637514732517269E-2</c:v>
              </c:pt>
              <c:pt idx="651">
                <c:v>-7.2558381012328949E-2</c:v>
              </c:pt>
              <c:pt idx="652">
                <c:v>-7.2549959387942911E-2</c:v>
              </c:pt>
              <c:pt idx="653">
                <c:v>-7.2525028679041648E-2</c:v>
              </c:pt>
              <c:pt idx="654">
                <c:v>-7.2500778762618484E-2</c:v>
              </c:pt>
              <c:pt idx="655">
                <c:v>-7.2305768809066209E-2</c:v>
              </c:pt>
              <c:pt idx="656">
                <c:v>-7.223167980706921E-2</c:v>
              </c:pt>
              <c:pt idx="657">
                <c:v>-7.1912541892321255E-2</c:v>
              </c:pt>
              <c:pt idx="658">
                <c:v>-7.1860888611540372E-2</c:v>
              </c:pt>
              <c:pt idx="659">
                <c:v>-7.1724284527381749E-2</c:v>
              </c:pt>
              <c:pt idx="660">
                <c:v>-7.1397970862670038E-2</c:v>
              </c:pt>
              <c:pt idx="661">
                <c:v>-7.1259465212032205E-2</c:v>
              </c:pt>
              <c:pt idx="662">
                <c:v>-7.099178906349432E-2</c:v>
              </c:pt>
              <c:pt idx="663">
                <c:v>-7.0987015661641478E-2</c:v>
              </c:pt>
              <c:pt idx="664">
                <c:v>-7.079097640562218E-2</c:v>
              </c:pt>
              <c:pt idx="665">
                <c:v>-7.0712392765784407E-2</c:v>
              </c:pt>
              <c:pt idx="666">
                <c:v>-7.0378212989338162E-2</c:v>
              </c:pt>
              <c:pt idx="667">
                <c:v>-7.0361673263063043E-2</c:v>
              </c:pt>
              <c:pt idx="668">
                <c:v>-7.0037104650358617E-2</c:v>
              </c:pt>
              <c:pt idx="669">
                <c:v>-6.988673995399132E-2</c:v>
              </c:pt>
              <c:pt idx="670">
                <c:v>-6.9730831283192546E-2</c:v>
              </c:pt>
              <c:pt idx="671">
                <c:v>-6.9726555485198322E-2</c:v>
              </c:pt>
              <c:pt idx="672">
                <c:v>-6.9648592778398549E-2</c:v>
              </c:pt>
              <c:pt idx="673">
                <c:v>-6.9574337077693879E-2</c:v>
              </c:pt>
              <c:pt idx="674">
                <c:v>-6.9563245718880201E-2</c:v>
              </c:pt>
              <c:pt idx="675">
                <c:v>-6.9561277326308665E-2</c:v>
              </c:pt>
              <c:pt idx="676">
                <c:v>-6.9529746022651703E-2</c:v>
              </c:pt>
              <c:pt idx="677">
                <c:v>-6.9424651324357087E-2</c:v>
              </c:pt>
              <c:pt idx="678">
                <c:v>-6.9352832433076883E-2</c:v>
              </c:pt>
              <c:pt idx="679">
                <c:v>-6.9234706970106724E-2</c:v>
              </c:pt>
              <c:pt idx="680">
                <c:v>-6.8998231032864274E-2</c:v>
              </c:pt>
              <c:pt idx="681">
                <c:v>-6.8966396547373895E-2</c:v>
              </c:pt>
              <c:pt idx="682">
                <c:v>-6.8829662733669514E-2</c:v>
              </c:pt>
              <c:pt idx="683">
                <c:v>-6.8610352772455002E-2</c:v>
              </c:pt>
              <c:pt idx="684">
                <c:v>-6.7926664074611606E-2</c:v>
              </c:pt>
              <c:pt idx="685">
                <c:v>-6.780797247052521E-2</c:v>
              </c:pt>
              <c:pt idx="686">
                <c:v>-6.7427771168805384E-2</c:v>
              </c:pt>
              <c:pt idx="687">
                <c:v>-6.7286463112206971E-2</c:v>
              </c:pt>
              <c:pt idx="688">
                <c:v>-6.7128918282985561E-2</c:v>
              </c:pt>
              <c:pt idx="689">
                <c:v>-6.6973294705161335E-2</c:v>
              </c:pt>
              <c:pt idx="690">
                <c:v>-6.6225046867946294E-2</c:v>
              </c:pt>
              <c:pt idx="691">
                <c:v>-6.6195843770228857E-2</c:v>
              </c:pt>
              <c:pt idx="692">
                <c:v>-6.5990336497322083E-2</c:v>
              </c:pt>
              <c:pt idx="693">
                <c:v>-6.5499233717374497E-2</c:v>
              </c:pt>
              <c:pt idx="694">
                <c:v>-6.5474206430319967E-2</c:v>
              </c:pt>
              <c:pt idx="695">
                <c:v>-6.5027870781363281E-2</c:v>
              </c:pt>
              <c:pt idx="696">
                <c:v>-6.4950308719248825E-2</c:v>
              </c:pt>
              <c:pt idx="697">
                <c:v>-6.4880774335646277E-2</c:v>
              </c:pt>
              <c:pt idx="698">
                <c:v>-6.4765660244629986E-2</c:v>
              </c:pt>
              <c:pt idx="699">
                <c:v>-6.4726305452331656E-2</c:v>
              </c:pt>
              <c:pt idx="700">
                <c:v>-6.4604182638998628E-2</c:v>
              </c:pt>
              <c:pt idx="701">
                <c:v>-6.4289605710453154E-2</c:v>
              </c:pt>
              <c:pt idx="702">
                <c:v>-6.4048697753156608E-2</c:v>
              </c:pt>
              <c:pt idx="703">
                <c:v>-6.384344308362043E-2</c:v>
              </c:pt>
              <c:pt idx="704">
                <c:v>-6.3368074442093345E-2</c:v>
              </c:pt>
              <c:pt idx="705">
                <c:v>-6.32189574588784E-2</c:v>
              </c:pt>
              <c:pt idx="706">
                <c:v>-6.3164301588647428E-2</c:v>
              </c:pt>
              <c:pt idx="707">
                <c:v>-6.3160747479120968E-2</c:v>
              </c:pt>
              <c:pt idx="708">
                <c:v>-6.3091153475565376E-2</c:v>
              </c:pt>
              <c:pt idx="709">
                <c:v>-6.2635302623331904E-2</c:v>
              </c:pt>
              <c:pt idx="710">
                <c:v>-6.2622734512275041E-2</c:v>
              </c:pt>
              <c:pt idx="711">
                <c:v>-6.251470052881565E-2</c:v>
              </c:pt>
              <c:pt idx="712">
                <c:v>-6.2510467496705829E-2</c:v>
              </c:pt>
              <c:pt idx="713">
                <c:v>-6.2381616859499577E-2</c:v>
              </c:pt>
              <c:pt idx="714">
                <c:v>-6.2323301902621746E-2</c:v>
              </c:pt>
              <c:pt idx="715">
                <c:v>-6.1983081705804167E-2</c:v>
              </c:pt>
              <c:pt idx="716">
                <c:v>-6.1906824829894722E-2</c:v>
              </c:pt>
              <c:pt idx="717">
                <c:v>-6.1856055134086846E-2</c:v>
              </c:pt>
              <c:pt idx="718">
                <c:v>-6.1853226825346323E-2</c:v>
              </c:pt>
              <c:pt idx="719">
                <c:v>-6.1716094383517175E-2</c:v>
              </c:pt>
              <c:pt idx="720">
                <c:v>-6.1692035221475719E-2</c:v>
              </c:pt>
              <c:pt idx="721">
                <c:v>-6.1673255985556272E-2</c:v>
              </c:pt>
              <c:pt idx="722">
                <c:v>-6.1349441177295655E-2</c:v>
              </c:pt>
              <c:pt idx="723">
                <c:v>-6.1325016040454358E-2</c:v>
              </c:pt>
              <c:pt idx="724">
                <c:v>-6.1179420306698054E-2</c:v>
              </c:pt>
              <c:pt idx="725">
                <c:v>-6.0766315540293901E-2</c:v>
              </c:pt>
              <c:pt idx="726">
                <c:v>-6.0723950286352843E-2</c:v>
              </c:pt>
              <c:pt idx="727">
                <c:v>-6.0615423874725405E-2</c:v>
              </c:pt>
              <c:pt idx="728">
                <c:v>-6.0583914251960816E-2</c:v>
              </c:pt>
              <c:pt idx="729">
                <c:v>-6.0220522116661492E-2</c:v>
              </c:pt>
              <c:pt idx="730">
                <c:v>-6.021734677633217E-2</c:v>
              </c:pt>
              <c:pt idx="731">
                <c:v>-6.0132978245169159E-2</c:v>
              </c:pt>
              <c:pt idx="732">
                <c:v>-5.9814071934596064E-2</c:v>
              </c:pt>
              <c:pt idx="733">
                <c:v>-5.9787081327095863E-2</c:v>
              </c:pt>
              <c:pt idx="734">
                <c:v>-5.9607071701345236E-2</c:v>
              </c:pt>
              <c:pt idx="735">
                <c:v>-5.9326156106685402E-2</c:v>
              </c:pt>
              <c:pt idx="736">
                <c:v>-5.8439415554411053E-2</c:v>
              </c:pt>
              <c:pt idx="737">
                <c:v>-5.8270460110228836E-2</c:v>
              </c:pt>
              <c:pt idx="738">
                <c:v>-5.8204218802842884E-2</c:v>
              </c:pt>
              <c:pt idx="739">
                <c:v>-5.8149915658652726E-2</c:v>
              </c:pt>
              <c:pt idx="740">
                <c:v>-5.7981149166500059E-2</c:v>
              </c:pt>
              <c:pt idx="741">
                <c:v>-5.7570548988700447E-2</c:v>
              </c:pt>
              <c:pt idx="742">
                <c:v>-5.7446091808340996E-2</c:v>
              </c:pt>
              <c:pt idx="743">
                <c:v>-5.728558352859995E-2</c:v>
              </c:pt>
              <c:pt idx="744">
                <c:v>-5.7184353490986314E-2</c:v>
              </c:pt>
              <c:pt idx="745">
                <c:v>-5.6754473444829312E-2</c:v>
              </c:pt>
              <c:pt idx="746">
                <c:v>-5.6516401094206394E-2</c:v>
              </c:pt>
              <c:pt idx="747">
                <c:v>-5.6511009411605355E-2</c:v>
              </c:pt>
              <c:pt idx="748">
                <c:v>-5.6465139775875896E-2</c:v>
              </c:pt>
              <c:pt idx="749">
                <c:v>-5.6413725855758337E-2</c:v>
              </c:pt>
              <c:pt idx="750">
                <c:v>-5.6164901136660485E-2</c:v>
              </c:pt>
              <c:pt idx="751">
                <c:v>-5.5790379571014584E-2</c:v>
              </c:pt>
              <c:pt idx="752">
                <c:v>-5.5787918638251784E-2</c:v>
              </c:pt>
              <c:pt idx="753">
                <c:v>-5.554094958116481E-2</c:v>
              </c:pt>
              <c:pt idx="754">
                <c:v>-5.5471949369894233E-2</c:v>
              </c:pt>
              <c:pt idx="755">
                <c:v>-5.5451239234020504E-2</c:v>
              </c:pt>
              <c:pt idx="756">
                <c:v>-5.5293265403133215E-2</c:v>
              </c:pt>
              <c:pt idx="757">
                <c:v>-5.5054423999610753E-2</c:v>
              </c:pt>
              <c:pt idx="758">
                <c:v>-5.4651990129432407E-2</c:v>
              </c:pt>
              <c:pt idx="759">
                <c:v>-5.4554161120594531E-2</c:v>
              </c:pt>
              <c:pt idx="760">
                <c:v>-5.453048623217803E-2</c:v>
              </c:pt>
              <c:pt idx="761">
                <c:v>-5.4472461639492334E-2</c:v>
              </c:pt>
              <c:pt idx="762">
                <c:v>-5.433661819327977E-2</c:v>
              </c:pt>
              <c:pt idx="763">
                <c:v>-5.4311590204260976E-2</c:v>
              </c:pt>
              <c:pt idx="764">
                <c:v>-5.4292799258635192E-2</c:v>
              </c:pt>
              <c:pt idx="765">
                <c:v>-5.4125704558059991E-2</c:v>
              </c:pt>
              <c:pt idx="766">
                <c:v>-5.395627156796351E-2</c:v>
              </c:pt>
              <c:pt idx="767">
                <c:v>-5.3921942285572441E-2</c:v>
              </c:pt>
              <c:pt idx="768">
                <c:v>-5.3907005403468135E-2</c:v>
              </c:pt>
              <c:pt idx="769">
                <c:v>-5.3882325140540095E-2</c:v>
              </c:pt>
              <c:pt idx="770">
                <c:v>-5.3629173565106721E-2</c:v>
              </c:pt>
              <c:pt idx="771">
                <c:v>-5.3423035154426694E-2</c:v>
              </c:pt>
              <c:pt idx="772">
                <c:v>-5.3399246202570944E-2</c:v>
              </c:pt>
              <c:pt idx="773">
                <c:v>-5.3246984655292602E-2</c:v>
              </c:pt>
              <c:pt idx="774">
                <c:v>-5.3111694177008388E-2</c:v>
              </c:pt>
              <c:pt idx="775">
                <c:v>-5.3077054392484037E-2</c:v>
              </c:pt>
              <c:pt idx="776">
                <c:v>-5.2880115683954447E-2</c:v>
              </c:pt>
              <c:pt idx="777">
                <c:v>-5.2649795483749359E-2</c:v>
              </c:pt>
              <c:pt idx="778">
                <c:v>-5.2374427464511333E-2</c:v>
              </c:pt>
              <c:pt idx="779">
                <c:v>-5.2245687528973607E-2</c:v>
              </c:pt>
              <c:pt idx="780">
                <c:v>-5.220674560903385E-2</c:v>
              </c:pt>
              <c:pt idx="781">
                <c:v>-5.2188140879579216E-2</c:v>
              </c:pt>
              <c:pt idx="782">
                <c:v>-5.2061433267569783E-2</c:v>
              </c:pt>
              <c:pt idx="783">
                <c:v>-5.1817405952306661E-2</c:v>
              </c:pt>
              <c:pt idx="784">
                <c:v>-5.1622946928044526E-2</c:v>
              </c:pt>
              <c:pt idx="785">
                <c:v>-5.1260470741934655E-2</c:v>
              </c:pt>
              <c:pt idx="786">
                <c:v>-5.1053566622097403E-2</c:v>
              </c:pt>
              <c:pt idx="787">
                <c:v>-5.1017569655184627E-2</c:v>
              </c:pt>
              <c:pt idx="788">
                <c:v>-5.0939675142500071E-2</c:v>
              </c:pt>
              <c:pt idx="789">
                <c:v>-5.0441307217191818E-2</c:v>
              </c:pt>
              <c:pt idx="790">
                <c:v>-5.0142380850098936E-2</c:v>
              </c:pt>
              <c:pt idx="791">
                <c:v>-4.978260005684778E-2</c:v>
              </c:pt>
              <c:pt idx="792">
                <c:v>-4.9538004882390081E-2</c:v>
              </c:pt>
              <c:pt idx="793">
                <c:v>-4.9501002993910075E-2</c:v>
              </c:pt>
              <c:pt idx="794">
                <c:v>-4.9299658750744518E-2</c:v>
              </c:pt>
              <c:pt idx="795">
                <c:v>-4.9134133943189412E-2</c:v>
              </c:pt>
              <c:pt idx="796">
                <c:v>-4.8784311360826609E-2</c:v>
              </c:pt>
              <c:pt idx="797">
                <c:v>-4.8476486919069174E-2</c:v>
              </c:pt>
              <c:pt idx="798">
                <c:v>-4.8434748141676309E-2</c:v>
              </c:pt>
              <c:pt idx="799">
                <c:v>-4.8313458063455286E-2</c:v>
              </c:pt>
              <c:pt idx="800">
                <c:v>-4.8282715950570557E-2</c:v>
              </c:pt>
              <c:pt idx="801">
                <c:v>-4.8125817672190666E-2</c:v>
              </c:pt>
              <c:pt idx="802">
                <c:v>-4.7927219310396313E-2</c:v>
              </c:pt>
              <c:pt idx="803">
                <c:v>-4.7898010902023433E-2</c:v>
              </c:pt>
              <c:pt idx="804">
                <c:v>-4.7787137723755625E-2</c:v>
              </c:pt>
              <c:pt idx="805">
                <c:v>-4.7709418720964222E-2</c:v>
              </c:pt>
              <c:pt idx="806">
                <c:v>-4.7630895503431588E-2</c:v>
              </c:pt>
              <c:pt idx="807">
                <c:v>-4.7344684615338979E-2</c:v>
              </c:pt>
              <c:pt idx="808">
                <c:v>-4.6642921712945672E-2</c:v>
              </c:pt>
              <c:pt idx="809">
                <c:v>-4.6454507448014409E-2</c:v>
              </c:pt>
              <c:pt idx="810">
                <c:v>-4.6170433416726199E-2</c:v>
              </c:pt>
              <c:pt idx="811">
                <c:v>-4.5582173869033696E-2</c:v>
              </c:pt>
              <c:pt idx="812">
                <c:v>-4.5477451813519004E-2</c:v>
              </c:pt>
              <c:pt idx="813">
                <c:v>-4.4773527951454881E-2</c:v>
              </c:pt>
              <c:pt idx="814">
                <c:v>-4.453560693732473E-2</c:v>
              </c:pt>
              <c:pt idx="815">
                <c:v>-4.4414193963502588E-2</c:v>
              </c:pt>
              <c:pt idx="816">
                <c:v>-4.4193293269023062E-2</c:v>
              </c:pt>
              <c:pt idx="817">
                <c:v>-4.4032485915937274E-2</c:v>
              </c:pt>
              <c:pt idx="818">
                <c:v>-4.3980224338157473E-2</c:v>
              </c:pt>
              <c:pt idx="819">
                <c:v>-4.3935527911352634E-2</c:v>
              </c:pt>
              <c:pt idx="820">
                <c:v>-4.3903883155496808E-2</c:v>
              </c:pt>
              <c:pt idx="821">
                <c:v>-4.3884282136272011E-2</c:v>
              </c:pt>
              <c:pt idx="822">
                <c:v>-4.3368688078801426E-2</c:v>
              </c:pt>
              <c:pt idx="823">
                <c:v>-4.3052895246556401E-2</c:v>
              </c:pt>
              <c:pt idx="824">
                <c:v>-4.2990578682126614E-2</c:v>
              </c:pt>
              <c:pt idx="825">
                <c:v>-4.2706164628801016E-2</c:v>
              </c:pt>
              <c:pt idx="826">
                <c:v>-4.2477657335816502E-2</c:v>
              </c:pt>
              <c:pt idx="827">
                <c:v>-4.234645535429174E-2</c:v>
              </c:pt>
              <c:pt idx="828">
                <c:v>-4.2212427035861491E-2</c:v>
              </c:pt>
              <c:pt idx="829">
                <c:v>-4.2168168859537419E-2</c:v>
              </c:pt>
              <c:pt idx="830">
                <c:v>-4.213984158288768E-2</c:v>
              </c:pt>
              <c:pt idx="831">
                <c:v>-4.2123842827475312E-2</c:v>
              </c:pt>
              <c:pt idx="832">
                <c:v>-4.190590653198531E-2</c:v>
              </c:pt>
              <c:pt idx="833">
                <c:v>-4.1681740912269533E-2</c:v>
              </c:pt>
              <c:pt idx="834">
                <c:v>-4.1620990929392011E-2</c:v>
              </c:pt>
              <c:pt idx="835">
                <c:v>-4.1556037618878425E-2</c:v>
              </c:pt>
              <c:pt idx="836">
                <c:v>-4.155088076660949E-2</c:v>
              </c:pt>
              <c:pt idx="837">
                <c:v>-4.1302749798882363E-2</c:v>
              </c:pt>
              <c:pt idx="838">
                <c:v>-4.1176300655024228E-2</c:v>
              </c:pt>
              <c:pt idx="839">
                <c:v>-4.1156370521142689E-2</c:v>
              </c:pt>
              <c:pt idx="840">
                <c:v>-4.1092666529009371E-2</c:v>
              </c:pt>
              <c:pt idx="841">
                <c:v>-4.0991785733744679E-2</c:v>
              </c:pt>
              <c:pt idx="842">
                <c:v>-4.0975194724694609E-2</c:v>
              </c:pt>
              <c:pt idx="843">
                <c:v>-4.094380330169356E-2</c:v>
              </c:pt>
              <c:pt idx="844">
                <c:v>-4.0875963014657762E-2</c:v>
              </c:pt>
              <c:pt idx="845">
                <c:v>-4.0751247719337254E-2</c:v>
              </c:pt>
              <c:pt idx="846">
                <c:v>-4.0749045270801754E-2</c:v>
              </c:pt>
              <c:pt idx="847">
                <c:v>-4.0731788898584247E-2</c:v>
              </c:pt>
              <c:pt idx="848">
                <c:v>-4.0505507781664042E-2</c:v>
              </c:pt>
              <c:pt idx="849">
                <c:v>-4.0475838685615689E-2</c:v>
              </c:pt>
              <c:pt idx="850">
                <c:v>-4.0302972825379875E-2</c:v>
              </c:pt>
              <c:pt idx="851">
                <c:v>-3.9932647929959326E-2</c:v>
              </c:pt>
              <c:pt idx="852">
                <c:v>-3.9853946360927824E-2</c:v>
              </c:pt>
              <c:pt idx="853">
                <c:v>-3.9734000450039567E-2</c:v>
              </c:pt>
              <c:pt idx="854">
                <c:v>-3.9694840918801842E-2</c:v>
              </c:pt>
              <c:pt idx="855">
                <c:v>-3.9604375818099828E-2</c:v>
              </c:pt>
              <c:pt idx="856">
                <c:v>-3.9396945412384421E-2</c:v>
              </c:pt>
              <c:pt idx="857">
                <c:v>-3.932719950176871E-2</c:v>
              </c:pt>
              <c:pt idx="858">
                <c:v>-3.9258151568432272E-2</c:v>
              </c:pt>
              <c:pt idx="859">
                <c:v>-3.9117380358077526E-2</c:v>
              </c:pt>
              <c:pt idx="860">
                <c:v>-3.8667640245836049E-2</c:v>
              </c:pt>
              <c:pt idx="861">
                <c:v>-3.8587936693936169E-2</c:v>
              </c:pt>
              <c:pt idx="862">
                <c:v>-3.8444442043866607E-2</c:v>
              </c:pt>
              <c:pt idx="863">
                <c:v>-3.8311112686481505E-2</c:v>
              </c:pt>
              <c:pt idx="864">
                <c:v>-3.827108051429725E-2</c:v>
              </c:pt>
              <c:pt idx="865">
                <c:v>-3.8068240809407475E-2</c:v>
              </c:pt>
              <c:pt idx="866">
                <c:v>-3.7816572935221733E-2</c:v>
              </c:pt>
              <c:pt idx="867">
                <c:v>-3.7801290507898717E-2</c:v>
              </c:pt>
              <c:pt idx="868">
                <c:v>-3.7662702680755618E-2</c:v>
              </c:pt>
              <c:pt idx="869">
                <c:v>-3.7461217974164518E-2</c:v>
              </c:pt>
              <c:pt idx="870">
                <c:v>-3.7324276072651388E-2</c:v>
              </c:pt>
              <c:pt idx="871">
                <c:v>-3.7127239336323468E-2</c:v>
              </c:pt>
              <c:pt idx="872">
                <c:v>-3.6921003780004798E-2</c:v>
              </c:pt>
              <c:pt idx="873">
                <c:v>-3.6580337198395846E-2</c:v>
              </c:pt>
              <c:pt idx="874">
                <c:v>-3.6576747509216218E-2</c:v>
              </c:pt>
              <c:pt idx="875">
                <c:v>-3.6543891892916916E-2</c:v>
              </c:pt>
              <c:pt idx="876">
                <c:v>-3.6515742068150905E-2</c:v>
              </c:pt>
              <c:pt idx="877">
                <c:v>-3.641323096061632E-2</c:v>
              </c:pt>
              <c:pt idx="878">
                <c:v>-3.6126509038692835E-2</c:v>
              </c:pt>
              <c:pt idx="879">
                <c:v>-3.6071798141556886E-2</c:v>
              </c:pt>
              <c:pt idx="880">
                <c:v>-3.5622688618988124E-2</c:v>
              </c:pt>
              <c:pt idx="881">
                <c:v>-3.5463922603066203E-2</c:v>
              </c:pt>
              <c:pt idx="882">
                <c:v>-3.5301987318878084E-2</c:v>
              </c:pt>
              <c:pt idx="883">
                <c:v>-3.5229879678905007E-2</c:v>
              </c:pt>
              <c:pt idx="884">
                <c:v>-3.4968443102637289E-2</c:v>
              </c:pt>
              <c:pt idx="885">
                <c:v>-3.4920535349764796E-2</c:v>
              </c:pt>
              <c:pt idx="886">
                <c:v>-3.4837680586269203E-2</c:v>
              </c:pt>
              <c:pt idx="887">
                <c:v>-3.4679765058035585E-2</c:v>
              </c:pt>
              <c:pt idx="888">
                <c:v>-3.464097250461131E-2</c:v>
              </c:pt>
              <c:pt idx="889">
                <c:v>-3.44007369510878E-2</c:v>
              </c:pt>
              <c:pt idx="890">
                <c:v>-3.433449908561334E-2</c:v>
              </c:pt>
              <c:pt idx="891">
                <c:v>-3.4324825522863416E-2</c:v>
              </c:pt>
              <c:pt idx="892">
                <c:v>-3.4095797986826541E-2</c:v>
              </c:pt>
              <c:pt idx="893">
                <c:v>-3.3733399197996318E-2</c:v>
              </c:pt>
              <c:pt idx="894">
                <c:v>-3.3731345592579155E-2</c:v>
              </c:pt>
              <c:pt idx="895">
                <c:v>-3.3413264160626052E-2</c:v>
              </c:pt>
              <c:pt idx="896">
                <c:v>-3.3341354453917983E-2</c:v>
              </c:pt>
              <c:pt idx="897">
                <c:v>-3.3324139131841152E-2</c:v>
              </c:pt>
              <c:pt idx="898">
                <c:v>-3.3259490038052619E-2</c:v>
              </c:pt>
              <c:pt idx="899">
                <c:v>-3.2992270750960437E-2</c:v>
              </c:pt>
              <c:pt idx="900">
                <c:v>-3.2957282700215938E-2</c:v>
              </c:pt>
              <c:pt idx="901">
                <c:v>-3.2630600257598667E-2</c:v>
              </c:pt>
              <c:pt idx="902">
                <c:v>-3.2584903945394608E-2</c:v>
              </c:pt>
              <c:pt idx="903">
                <c:v>-3.2576598098575563E-2</c:v>
              </c:pt>
              <c:pt idx="904">
                <c:v>-3.2524710367545694E-2</c:v>
              </c:pt>
              <c:pt idx="905">
                <c:v>-3.2515653425584254E-2</c:v>
              </c:pt>
              <c:pt idx="906">
                <c:v>-3.2513647788101077E-2</c:v>
              </c:pt>
              <c:pt idx="907">
                <c:v>-3.2307621984193804E-2</c:v>
              </c:pt>
              <c:pt idx="908">
                <c:v>-3.2255697203694311E-2</c:v>
              </c:pt>
              <c:pt idx="909">
                <c:v>-3.2157772793481532E-2</c:v>
              </c:pt>
              <c:pt idx="910">
                <c:v>-3.2134465107795357E-2</c:v>
              </c:pt>
              <c:pt idx="911">
                <c:v>-3.198439829860622E-2</c:v>
              </c:pt>
              <c:pt idx="912">
                <c:v>-3.167967815505493E-2</c:v>
              </c:pt>
              <c:pt idx="913">
                <c:v>-3.1606679174809936E-2</c:v>
              </c:pt>
              <c:pt idx="914">
                <c:v>-3.1398157649042191E-2</c:v>
              </c:pt>
              <c:pt idx="915">
                <c:v>-3.1294665647205767E-2</c:v>
              </c:pt>
              <c:pt idx="916">
                <c:v>-3.1226064693236202E-2</c:v>
              </c:pt>
              <c:pt idx="917">
                <c:v>-3.0923163623259396E-2</c:v>
              </c:pt>
              <c:pt idx="918">
                <c:v>-3.0686330787568213E-2</c:v>
              </c:pt>
              <c:pt idx="919">
                <c:v>-3.0490404685107352E-2</c:v>
              </c:pt>
              <c:pt idx="920">
                <c:v>-3.041643419792971E-2</c:v>
              </c:pt>
              <c:pt idx="921">
                <c:v>-3.0388246634916544E-2</c:v>
              </c:pt>
              <c:pt idx="922">
                <c:v>-3.0291759893601448E-2</c:v>
              </c:pt>
              <c:pt idx="923">
                <c:v>-3.0063402718571514E-2</c:v>
              </c:pt>
              <c:pt idx="924">
                <c:v>-3.0057919950969517E-2</c:v>
              </c:pt>
              <c:pt idx="925">
                <c:v>-2.9891829788920431E-2</c:v>
              </c:pt>
              <c:pt idx="926">
                <c:v>-2.987679260185179E-2</c:v>
              </c:pt>
              <c:pt idx="927">
                <c:v>-2.9843856099306763E-2</c:v>
              </c:pt>
              <c:pt idx="928">
                <c:v>-2.9802382421644867E-2</c:v>
              </c:pt>
              <c:pt idx="929">
                <c:v>-2.967021262476334E-2</c:v>
              </c:pt>
              <c:pt idx="930">
                <c:v>-2.9609850866439195E-2</c:v>
              </c:pt>
              <c:pt idx="931">
                <c:v>-2.9497568648197265E-2</c:v>
              </c:pt>
              <c:pt idx="932">
                <c:v>-2.9467991936472683E-2</c:v>
              </c:pt>
              <c:pt idx="933">
                <c:v>-2.9315607634685249E-2</c:v>
              </c:pt>
              <c:pt idx="934">
                <c:v>-2.9310186534509213E-2</c:v>
              </c:pt>
              <c:pt idx="935">
                <c:v>-2.9303546060786188E-2</c:v>
              </c:pt>
              <c:pt idx="936">
                <c:v>-2.9206061963302998E-2</c:v>
              </c:pt>
              <c:pt idx="937">
                <c:v>-2.8937354336078674E-2</c:v>
              </c:pt>
              <c:pt idx="938">
                <c:v>-2.8812463460053027E-2</c:v>
              </c:pt>
              <c:pt idx="939">
                <c:v>-2.8685381004709274E-2</c:v>
              </c:pt>
              <c:pt idx="940">
                <c:v>-2.8685137202925474E-2</c:v>
              </c:pt>
              <c:pt idx="941">
                <c:v>-2.8488741448508589E-2</c:v>
              </c:pt>
              <c:pt idx="942">
                <c:v>-2.8337992821267456E-2</c:v>
              </c:pt>
              <c:pt idx="943">
                <c:v>-2.8336899147661687E-2</c:v>
              </c:pt>
              <c:pt idx="944">
                <c:v>-2.7989205294065803E-2</c:v>
              </c:pt>
              <c:pt idx="945">
                <c:v>-2.7932802840979876E-2</c:v>
              </c:pt>
              <c:pt idx="946">
                <c:v>-2.7704463663046717E-2</c:v>
              </c:pt>
              <c:pt idx="947">
                <c:v>-2.7311231930472524E-2</c:v>
              </c:pt>
              <c:pt idx="948">
                <c:v>-2.7254137766175031E-2</c:v>
              </c:pt>
              <c:pt idx="949">
                <c:v>-2.6896879065307647E-2</c:v>
              </c:pt>
              <c:pt idx="950">
                <c:v>-2.6880436650001616E-2</c:v>
              </c:pt>
              <c:pt idx="951">
                <c:v>-2.6845580703485309E-2</c:v>
              </c:pt>
              <c:pt idx="952">
                <c:v>-2.6793798791208686E-2</c:v>
              </c:pt>
              <c:pt idx="953">
                <c:v>-2.6596105795060755E-2</c:v>
              </c:pt>
              <c:pt idx="954">
                <c:v>-2.6443271045410843E-2</c:v>
              </c:pt>
              <c:pt idx="955">
                <c:v>-2.6145808835125267E-2</c:v>
              </c:pt>
              <c:pt idx="956">
                <c:v>-2.6134165318958104E-2</c:v>
              </c:pt>
              <c:pt idx="957">
                <c:v>-2.6130339593479098E-2</c:v>
              </c:pt>
              <c:pt idx="958">
                <c:v>-2.593627845995769E-2</c:v>
              </c:pt>
              <c:pt idx="959">
                <c:v>-2.5781090735053837E-2</c:v>
              </c:pt>
              <c:pt idx="960">
                <c:v>-2.5776608404229521E-2</c:v>
              </c:pt>
              <c:pt idx="961">
                <c:v>-2.5716182922401427E-2</c:v>
              </c:pt>
              <c:pt idx="962">
                <c:v>-2.5646308590892196E-2</c:v>
              </c:pt>
              <c:pt idx="963">
                <c:v>-2.5566393947418303E-2</c:v>
              </c:pt>
              <c:pt idx="964">
                <c:v>-2.5418828205337883E-2</c:v>
              </c:pt>
              <c:pt idx="965">
                <c:v>-2.5279372742157937E-2</c:v>
              </c:pt>
              <c:pt idx="966">
                <c:v>-2.5261068845058323E-2</c:v>
              </c:pt>
              <c:pt idx="967">
                <c:v>-2.5156954022590161E-2</c:v>
              </c:pt>
              <c:pt idx="968">
                <c:v>-2.5125836848129093E-2</c:v>
              </c:pt>
              <c:pt idx="969">
                <c:v>-2.4910408572092355E-2</c:v>
              </c:pt>
              <c:pt idx="970">
                <c:v>-2.4723952928925721E-2</c:v>
              </c:pt>
              <c:pt idx="971">
                <c:v>-2.4676403062369495E-2</c:v>
              </c:pt>
              <c:pt idx="972">
                <c:v>-2.4462977997899892E-2</c:v>
              </c:pt>
              <c:pt idx="973">
                <c:v>-2.4458531089898736E-2</c:v>
              </c:pt>
              <c:pt idx="974">
                <c:v>-2.3952572932850212E-2</c:v>
              </c:pt>
              <c:pt idx="975">
                <c:v>-2.3826767885281801E-2</c:v>
              </c:pt>
              <c:pt idx="976">
                <c:v>-2.3769912321790248E-2</c:v>
              </c:pt>
              <c:pt idx="977">
                <c:v>-2.3666934136365145E-2</c:v>
              </c:pt>
              <c:pt idx="978">
                <c:v>-2.3554011365439803E-2</c:v>
              </c:pt>
              <c:pt idx="979">
                <c:v>-2.3343136885429112E-2</c:v>
              </c:pt>
              <c:pt idx="980">
                <c:v>-2.3310996043613048E-2</c:v>
              </c:pt>
              <c:pt idx="981">
                <c:v>-2.3169180505654363E-2</c:v>
              </c:pt>
              <c:pt idx="982">
                <c:v>-2.3091744822502969E-2</c:v>
              </c:pt>
              <c:pt idx="983">
                <c:v>-2.2685481691904603E-2</c:v>
              </c:pt>
              <c:pt idx="984">
                <c:v>-2.2684787048525421E-2</c:v>
              </c:pt>
              <c:pt idx="985">
                <c:v>-2.2597559599588334E-2</c:v>
              </c:pt>
              <c:pt idx="986">
                <c:v>-2.2478268115755828E-2</c:v>
              </c:pt>
              <c:pt idx="987">
                <c:v>-2.2471362141008346E-2</c:v>
              </c:pt>
              <c:pt idx="988">
                <c:v>-2.2427041905343087E-2</c:v>
              </c:pt>
              <c:pt idx="989">
                <c:v>-2.2251905431583136E-2</c:v>
              </c:pt>
              <c:pt idx="990">
                <c:v>-2.1892195534040124E-2</c:v>
              </c:pt>
              <c:pt idx="991">
                <c:v>-2.1807470886387022E-2</c:v>
              </c:pt>
              <c:pt idx="992">
                <c:v>-2.1758164412521184E-2</c:v>
              </c:pt>
              <c:pt idx="993">
                <c:v>-2.1590057664744856E-2</c:v>
              </c:pt>
              <c:pt idx="994">
                <c:v>-2.1511855442915409E-2</c:v>
              </c:pt>
              <c:pt idx="995">
                <c:v>-2.1381155219186963E-2</c:v>
              </c:pt>
              <c:pt idx="996">
                <c:v>-2.1375746935897767E-2</c:v>
              </c:pt>
              <c:pt idx="997">
                <c:v>-2.1333378723130555E-2</c:v>
              </c:pt>
              <c:pt idx="998">
                <c:v>-2.13223636513547E-2</c:v>
              </c:pt>
              <c:pt idx="999">
                <c:v>-2.1139620740534097E-2</c:v>
              </c:pt>
              <c:pt idx="1000">
                <c:v>-2.1087994672143756E-2</c:v>
              </c:pt>
              <c:pt idx="1001">
                <c:v>-2.1008601991884857E-2</c:v>
              </c:pt>
              <c:pt idx="1002">
                <c:v>-2.0950618549537985E-2</c:v>
              </c:pt>
              <c:pt idx="1003">
                <c:v>-2.0844115257898001E-2</c:v>
              </c:pt>
              <c:pt idx="1004">
                <c:v>-2.0691943222003906E-2</c:v>
              </c:pt>
              <c:pt idx="1005">
                <c:v>-2.0688427089499951E-2</c:v>
              </c:pt>
              <c:pt idx="1006">
                <c:v>-2.067952971428302E-2</c:v>
              </c:pt>
              <c:pt idx="1007">
                <c:v>-2.0593611458160251E-2</c:v>
              </c:pt>
              <c:pt idx="1008">
                <c:v>-2.0547993271387996E-2</c:v>
              </c:pt>
              <c:pt idx="1009">
                <c:v>-2.0314993367171286E-2</c:v>
              </c:pt>
              <c:pt idx="1010">
                <c:v>-2.010193790442142E-2</c:v>
              </c:pt>
              <c:pt idx="1011">
                <c:v>-1.9860682419174821E-2</c:v>
              </c:pt>
              <c:pt idx="1012">
                <c:v>-1.9783675905327262E-2</c:v>
              </c:pt>
              <c:pt idx="1013">
                <c:v>-1.9616865872039316E-2</c:v>
              </c:pt>
              <c:pt idx="1014">
                <c:v>-1.9477362035761593E-2</c:v>
              </c:pt>
              <c:pt idx="1015">
                <c:v>-1.9263540840475352E-2</c:v>
              </c:pt>
              <c:pt idx="1016">
                <c:v>-1.9220381221029727E-2</c:v>
              </c:pt>
              <c:pt idx="1017">
                <c:v>-1.9123917674540698E-2</c:v>
              </c:pt>
              <c:pt idx="1018">
                <c:v>-1.8885864384390025E-2</c:v>
              </c:pt>
              <c:pt idx="1019">
                <c:v>-1.8879074601041733E-2</c:v>
              </c:pt>
              <c:pt idx="1020">
                <c:v>-1.8834014392066122E-2</c:v>
              </c:pt>
              <c:pt idx="1021">
                <c:v>-1.8827141017170011E-2</c:v>
              </c:pt>
              <c:pt idx="1022">
                <c:v>-1.8757856330209672E-2</c:v>
              </c:pt>
              <c:pt idx="1023">
                <c:v>-1.8511915583684414E-2</c:v>
              </c:pt>
              <c:pt idx="1024">
                <c:v>-1.8318342028024466E-2</c:v>
              </c:pt>
              <c:pt idx="1025">
                <c:v>-1.8245008197365343E-2</c:v>
              </c:pt>
              <c:pt idx="1026">
                <c:v>-1.8091275294214098E-2</c:v>
              </c:pt>
              <c:pt idx="1027">
                <c:v>-1.7939814735447406E-2</c:v>
              </c:pt>
              <c:pt idx="1028">
                <c:v>-1.7882552689980478E-2</c:v>
              </c:pt>
              <c:pt idx="1029">
                <c:v>-1.7833863756614329E-2</c:v>
              </c:pt>
              <c:pt idx="1030">
                <c:v>-1.7747024872461974E-2</c:v>
              </c:pt>
              <c:pt idx="1031">
                <c:v>-1.7626382817832766E-2</c:v>
              </c:pt>
              <c:pt idx="1032">
                <c:v>-1.7519225433116972E-2</c:v>
              </c:pt>
              <c:pt idx="1033">
                <c:v>-1.7512516597592353E-2</c:v>
              </c:pt>
              <c:pt idx="1034">
                <c:v>-1.741731069273731E-2</c:v>
              </c:pt>
              <c:pt idx="1035">
                <c:v>-1.7003672568169714E-2</c:v>
              </c:pt>
              <c:pt idx="1036">
                <c:v>-1.6902675881340205E-2</c:v>
              </c:pt>
              <c:pt idx="1037">
                <c:v>-1.6801476698470593E-2</c:v>
              </c:pt>
              <c:pt idx="1038">
                <c:v>-1.6764689297832727E-2</c:v>
              </c:pt>
              <c:pt idx="1039">
                <c:v>-1.6696178261161654E-2</c:v>
              </c:pt>
              <c:pt idx="1040">
                <c:v>-1.6688598504727929E-2</c:v>
              </c:pt>
              <c:pt idx="1041">
                <c:v>-1.6276831834876208E-2</c:v>
              </c:pt>
              <c:pt idx="1042">
                <c:v>-1.6135692209107249E-2</c:v>
              </c:pt>
              <c:pt idx="1043">
                <c:v>-1.6132699729255528E-2</c:v>
              </c:pt>
              <c:pt idx="1044">
                <c:v>-1.6088057753225953E-2</c:v>
              </c:pt>
              <c:pt idx="1045">
                <c:v>-1.5695305266017198E-2</c:v>
              </c:pt>
              <c:pt idx="1046">
                <c:v>-1.5571734429792315E-2</c:v>
              </c:pt>
              <c:pt idx="1047">
                <c:v>-1.5564960302999168E-2</c:v>
              </c:pt>
              <c:pt idx="1048">
                <c:v>-1.5451972954749793E-2</c:v>
              </c:pt>
              <c:pt idx="1049">
                <c:v>-1.5430846594680577E-2</c:v>
              </c:pt>
              <c:pt idx="1050">
                <c:v>-1.5248792851875097E-2</c:v>
              </c:pt>
              <c:pt idx="1051">
                <c:v>-1.5151912550664455E-2</c:v>
              </c:pt>
              <c:pt idx="1052">
                <c:v>-1.4846757579051345E-2</c:v>
              </c:pt>
              <c:pt idx="1053">
                <c:v>-1.4783637317925334E-2</c:v>
              </c:pt>
              <c:pt idx="1054">
                <c:v>-1.468303808886841E-2</c:v>
              </c:pt>
              <c:pt idx="1055">
                <c:v>-1.4391750006253094E-2</c:v>
              </c:pt>
              <c:pt idx="1056">
                <c:v>-1.4295765619409293E-2</c:v>
              </c:pt>
              <c:pt idx="1057">
                <c:v>-1.4020258839053541E-2</c:v>
              </c:pt>
              <c:pt idx="1058">
                <c:v>-1.3829729608961224E-2</c:v>
              </c:pt>
              <c:pt idx="1059">
                <c:v>-1.3721720083094746E-2</c:v>
              </c:pt>
              <c:pt idx="1060">
                <c:v>-1.337297156454292E-2</c:v>
              </c:pt>
              <c:pt idx="1061">
                <c:v>-1.3353728041376651E-2</c:v>
              </c:pt>
              <c:pt idx="1062">
                <c:v>-1.3128234874746918E-2</c:v>
              </c:pt>
              <c:pt idx="1063">
                <c:v>-1.3098731343674362E-2</c:v>
              </c:pt>
              <c:pt idx="1064">
                <c:v>-1.2982801451986612E-2</c:v>
              </c:pt>
              <c:pt idx="1065">
                <c:v>-1.297457355570668E-2</c:v>
              </c:pt>
              <c:pt idx="1066">
                <c:v>-1.2928098588145375E-2</c:v>
              </c:pt>
              <c:pt idx="1067">
                <c:v>-1.2900208897610307E-2</c:v>
              </c:pt>
              <c:pt idx="1068">
                <c:v>-1.2682776699698389E-2</c:v>
              </c:pt>
              <c:pt idx="1069">
                <c:v>-1.2610107692130685E-2</c:v>
              </c:pt>
              <c:pt idx="1070">
                <c:v>-1.2599223758228631E-2</c:v>
              </c:pt>
              <c:pt idx="1071">
                <c:v>-1.2514931476788253E-2</c:v>
              </c:pt>
              <c:pt idx="1072">
                <c:v>-1.2428803120458215E-2</c:v>
              </c:pt>
              <c:pt idx="1073">
                <c:v>-1.2417779654597611E-2</c:v>
              </c:pt>
              <c:pt idx="1074">
                <c:v>-1.2333400809514493E-2</c:v>
              </c:pt>
              <c:pt idx="1075">
                <c:v>-1.2133832927963556E-2</c:v>
              </c:pt>
              <c:pt idx="1076">
                <c:v>-1.2004998353325129E-2</c:v>
              </c:pt>
              <c:pt idx="1077">
                <c:v>-1.1964111317972153E-2</c:v>
              </c:pt>
              <c:pt idx="1078">
                <c:v>-1.1877808936717272E-2</c:v>
              </c:pt>
              <c:pt idx="1079">
                <c:v>-1.1608639046553492E-2</c:v>
              </c:pt>
              <c:pt idx="1080">
                <c:v>-1.1560098161020011E-2</c:v>
              </c:pt>
              <c:pt idx="1081">
                <c:v>-1.1437417146833837E-2</c:v>
              </c:pt>
              <c:pt idx="1082">
                <c:v>-1.1138644593815566E-2</c:v>
              </c:pt>
              <c:pt idx="1083">
                <c:v>-1.1004410715677053E-2</c:v>
              </c:pt>
              <c:pt idx="1084">
                <c:v>-1.0970070495069385E-2</c:v>
              </c:pt>
              <c:pt idx="1085">
                <c:v>-1.0787200709827542E-2</c:v>
              </c:pt>
              <c:pt idx="1086">
                <c:v>-1.0748261422021002E-2</c:v>
              </c:pt>
              <c:pt idx="1087">
                <c:v>-1.0717370491668821E-2</c:v>
              </c:pt>
              <c:pt idx="1088">
                <c:v>-1.0714994191006005E-2</c:v>
              </c:pt>
              <c:pt idx="1089">
                <c:v>-1.0679576658603846E-2</c:v>
              </c:pt>
              <c:pt idx="1090">
                <c:v>-1.0652022995947152E-2</c:v>
              </c:pt>
              <c:pt idx="1091">
                <c:v>-1.062255548931107E-2</c:v>
              </c:pt>
              <c:pt idx="1092">
                <c:v>-1.0603799806484611E-2</c:v>
              </c:pt>
              <c:pt idx="1093">
                <c:v>-1.0588409863809616E-2</c:v>
              </c:pt>
              <c:pt idx="1094">
                <c:v>-1.0537704167064756E-2</c:v>
              </c:pt>
              <c:pt idx="1095">
                <c:v>-1.0516141383062779E-2</c:v>
              </c:pt>
              <c:pt idx="1096">
                <c:v>-1.0387142786321432E-2</c:v>
              </c:pt>
              <c:pt idx="1097">
                <c:v>-1.0234284268791229E-2</c:v>
              </c:pt>
              <c:pt idx="1098">
                <c:v>-1.0088017174178154E-2</c:v>
              </c:pt>
              <c:pt idx="1099">
                <c:v>-9.9252557801148E-3</c:v>
              </c:pt>
              <c:pt idx="1100">
                <c:v>-9.9196552645725317E-3</c:v>
              </c:pt>
              <c:pt idx="1101">
                <c:v>-9.7413606978238518E-3</c:v>
              </c:pt>
              <c:pt idx="1102">
                <c:v>-9.5926240155766607E-3</c:v>
              </c:pt>
              <c:pt idx="1103">
                <c:v>-9.547610546148718E-3</c:v>
              </c:pt>
              <c:pt idx="1104">
                <c:v>-9.5471086917386649E-3</c:v>
              </c:pt>
              <c:pt idx="1105">
                <c:v>-9.2395325536139602E-3</c:v>
              </c:pt>
              <c:pt idx="1106">
                <c:v>-8.9909444465231005E-3</c:v>
              </c:pt>
              <c:pt idx="1107">
                <c:v>-8.9672812374945281E-3</c:v>
              </c:pt>
              <c:pt idx="1108">
                <c:v>-8.779823455864132E-3</c:v>
              </c:pt>
              <c:pt idx="1109">
                <c:v>-8.6602018143137997E-3</c:v>
              </c:pt>
              <c:pt idx="1110">
                <c:v>-8.4901329994717546E-3</c:v>
              </c:pt>
              <c:pt idx="1111">
                <c:v>-8.2608512853887678E-3</c:v>
              </c:pt>
              <c:pt idx="1112">
                <c:v>-8.2033003284654616E-3</c:v>
              </c:pt>
              <c:pt idx="1113">
                <c:v>-8.0609513387149868E-3</c:v>
              </c:pt>
              <c:pt idx="1114">
                <c:v>-7.9784790660165552E-3</c:v>
              </c:pt>
              <c:pt idx="1115">
                <c:v>-7.8237838353496496E-3</c:v>
              </c:pt>
              <c:pt idx="1116">
                <c:v>-7.8216235176599321E-3</c:v>
              </c:pt>
              <c:pt idx="1117">
                <c:v>-7.7421292229297757E-3</c:v>
              </c:pt>
              <c:pt idx="1118">
                <c:v>-7.6162494131411908E-3</c:v>
              </c:pt>
              <c:pt idx="1119">
                <c:v>-7.5985156435639557E-3</c:v>
              </c:pt>
              <c:pt idx="1120">
                <c:v>-7.5777333304442168E-3</c:v>
              </c:pt>
              <c:pt idx="1121">
                <c:v>-7.3627232564865948E-3</c:v>
              </c:pt>
              <c:pt idx="1122">
                <c:v>-7.3556033151016831E-3</c:v>
              </c:pt>
              <c:pt idx="1123">
                <c:v>-7.3159263825899662E-3</c:v>
              </c:pt>
              <c:pt idx="1124">
                <c:v>-7.1595635455159543E-3</c:v>
              </c:pt>
              <c:pt idx="1125">
                <c:v>-6.9493448285097483E-3</c:v>
              </c:pt>
              <c:pt idx="1126">
                <c:v>-6.9418179591062366E-3</c:v>
              </c:pt>
              <c:pt idx="1127">
                <c:v>-6.8656637908779683E-3</c:v>
              </c:pt>
              <c:pt idx="1128">
                <c:v>-6.6694993003486693E-3</c:v>
              </c:pt>
              <c:pt idx="1129">
                <c:v>-6.6220087561130823E-3</c:v>
              </c:pt>
              <c:pt idx="1130">
                <c:v>-6.6173863418546915E-3</c:v>
              </c:pt>
              <c:pt idx="1131">
                <c:v>-6.4236594245105682E-3</c:v>
              </c:pt>
              <c:pt idx="1132">
                <c:v>-6.3234769725908939E-3</c:v>
              </c:pt>
              <c:pt idx="1133">
                <c:v>-6.1955025844653549E-3</c:v>
              </c:pt>
              <c:pt idx="1134">
                <c:v>-6.1692790158727464E-3</c:v>
              </c:pt>
              <c:pt idx="1135">
                <c:v>-6.1651947262776792E-3</c:v>
              </c:pt>
              <c:pt idx="1136">
                <c:v>-6.098074023065031E-3</c:v>
              </c:pt>
              <c:pt idx="1137">
                <c:v>-6.0728721562509835E-3</c:v>
              </c:pt>
              <c:pt idx="1138">
                <c:v>-5.9952268758625086E-3</c:v>
              </c:pt>
              <c:pt idx="1139">
                <c:v>-5.8625133660614196E-3</c:v>
              </c:pt>
              <c:pt idx="1140">
                <c:v>-5.6868635303917829E-3</c:v>
              </c:pt>
              <c:pt idx="1141">
                <c:v>-5.5826557292121652E-3</c:v>
              </c:pt>
              <c:pt idx="1142">
                <c:v>-5.4143957368570266E-3</c:v>
              </c:pt>
              <c:pt idx="1143">
                <c:v>-5.3977446274316903E-3</c:v>
              </c:pt>
              <c:pt idx="1144">
                <c:v>-5.3037505923484865E-3</c:v>
              </c:pt>
              <c:pt idx="1145">
                <c:v>-4.9801649304292497E-3</c:v>
              </c:pt>
              <c:pt idx="1146">
                <c:v>-4.9790295660988989E-3</c:v>
              </c:pt>
              <c:pt idx="1147">
                <c:v>-4.67514602128911E-3</c:v>
              </c:pt>
              <c:pt idx="1148">
                <c:v>-4.657855004902095E-3</c:v>
              </c:pt>
              <c:pt idx="1149">
                <c:v>-4.5471905851062235E-3</c:v>
              </c:pt>
              <c:pt idx="1150">
                <c:v>-4.5065403325636683E-3</c:v>
              </c:pt>
              <c:pt idx="1151">
                <c:v>-4.4702244346130791E-3</c:v>
              </c:pt>
              <c:pt idx="1152">
                <c:v>-4.4518034733383354E-3</c:v>
              </c:pt>
              <c:pt idx="1153">
                <c:v>-4.323518198325783E-3</c:v>
              </c:pt>
              <c:pt idx="1154">
                <c:v>-4.2475425522552727E-3</c:v>
              </c:pt>
              <c:pt idx="1155">
                <c:v>-4.0848794417926073E-3</c:v>
              </c:pt>
              <c:pt idx="1156">
                <c:v>-3.9559820143647197E-3</c:v>
              </c:pt>
              <c:pt idx="1157">
                <c:v>-3.8698376400276126E-3</c:v>
              </c:pt>
              <c:pt idx="1158">
                <c:v>-3.8687679679014386E-3</c:v>
              </c:pt>
              <c:pt idx="1159">
                <c:v>-3.7532186813946963E-3</c:v>
              </c:pt>
              <c:pt idx="1160">
                <c:v>-3.576051845957935E-3</c:v>
              </c:pt>
              <c:pt idx="1161">
                <c:v>-3.5594743399458826E-3</c:v>
              </c:pt>
              <c:pt idx="1162">
                <c:v>-3.5244116110076905E-3</c:v>
              </c:pt>
              <c:pt idx="1163">
                <c:v>-3.5234835543566049E-3</c:v>
              </c:pt>
              <c:pt idx="1164">
                <c:v>-3.4174044858794211E-3</c:v>
              </c:pt>
              <c:pt idx="1165">
                <c:v>-3.3524428240134718E-3</c:v>
              </c:pt>
              <c:pt idx="1166">
                <c:v>-3.2129989909727872E-3</c:v>
              </c:pt>
              <c:pt idx="1167">
                <c:v>-3.0756394228761198E-3</c:v>
              </c:pt>
              <c:pt idx="1168">
                <c:v>-2.8788262780150174E-3</c:v>
              </c:pt>
              <c:pt idx="1169">
                <c:v>-2.8508314164349137E-3</c:v>
              </c:pt>
              <c:pt idx="1170">
                <c:v>-2.803462849170327E-3</c:v>
              </c:pt>
              <c:pt idx="1171">
                <c:v>-2.6903263729023338E-3</c:v>
              </c:pt>
              <c:pt idx="1172">
                <c:v>-2.5116764059814217E-3</c:v>
              </c:pt>
              <c:pt idx="1173">
                <c:v>-2.4545307392990589E-3</c:v>
              </c:pt>
              <c:pt idx="1174">
                <c:v>-2.3246358956721127E-3</c:v>
              </c:pt>
              <c:pt idx="1175">
                <c:v>-2.1602685730991362E-3</c:v>
              </c:pt>
              <c:pt idx="1176">
                <c:v>-2.1148589842132927E-3</c:v>
              </c:pt>
              <c:pt idx="1177">
                <c:v>-2.1015870151684284E-3</c:v>
              </c:pt>
              <c:pt idx="1178">
                <c:v>-2.0890820623250604E-3</c:v>
              </c:pt>
              <c:pt idx="1179">
                <c:v>-2.068554337109208E-3</c:v>
              </c:pt>
              <c:pt idx="1180">
                <c:v>-2.0637240515999794E-3</c:v>
              </c:pt>
              <c:pt idx="1181">
                <c:v>-1.930549105764091E-3</c:v>
              </c:pt>
              <c:pt idx="1182">
                <c:v>-1.7461151754218341E-3</c:v>
              </c:pt>
              <c:pt idx="1183">
                <c:v>-1.6226689963765144E-3</c:v>
              </c:pt>
              <c:pt idx="1184">
                <c:v>-1.6084152020222544E-3</c:v>
              </c:pt>
              <c:pt idx="1185">
                <c:v>-1.5258303532874285E-3</c:v>
              </c:pt>
              <c:pt idx="1186">
                <c:v>-1.4059482462753653E-3</c:v>
              </c:pt>
              <c:pt idx="1187">
                <c:v>-1.2308250450551808E-3</c:v>
              </c:pt>
              <c:pt idx="1188">
                <c:v>-1.1124541136072873E-3</c:v>
              </c:pt>
              <c:pt idx="1189">
                <c:v>-1.10723176918149E-3</c:v>
              </c:pt>
              <c:pt idx="1190">
                <c:v>-1.0797765020561815E-3</c:v>
              </c:pt>
              <c:pt idx="1191">
                <c:v>-1.0684136724564731E-3</c:v>
              </c:pt>
              <c:pt idx="1192">
                <c:v>-1.0230923979005814E-3</c:v>
              </c:pt>
              <c:pt idx="1193">
                <c:v>-1.0100057316815554E-3</c:v>
              </c:pt>
              <c:pt idx="1194">
                <c:v>-9.8067146007242809E-4</c:v>
              </c:pt>
              <c:pt idx="1195">
                <c:v>-9.1311387064513564E-4</c:v>
              </c:pt>
              <c:pt idx="1196">
                <c:v>-8.3527513472333548E-4</c:v>
              </c:pt>
              <c:pt idx="1197">
                <c:v>-7.4641304586118456E-4</c:v>
              </c:pt>
              <c:pt idx="1198">
                <c:v>-7.4443124323087927E-4</c:v>
              </c:pt>
              <c:pt idx="1199">
                <c:v>-6.3958955095648766E-4</c:v>
              </c:pt>
              <c:pt idx="1200">
                <c:v>-6.3501435869759326E-4</c:v>
              </c:pt>
              <c:pt idx="1201">
                <c:v>-6.33252404219538E-4</c:v>
              </c:pt>
              <c:pt idx="1202">
                <c:v>-4.4999980262634155E-4</c:v>
              </c:pt>
              <c:pt idx="1203">
                <c:v>-4.1550106799554824E-4</c:v>
              </c:pt>
              <c:pt idx="1204">
                <c:v>-3.6585471513614061E-4</c:v>
              </c:pt>
              <c:pt idx="1205">
                <c:v>-2.6188411888986826E-4</c:v>
              </c:pt>
              <c:pt idx="1206">
                <c:v>-1.8988090803653002E-4</c:v>
              </c:pt>
              <c:pt idx="1207">
                <c:v>-1.5449272543004156E-4</c:v>
              </c:pt>
              <c:pt idx="1208">
                <c:v>-7.5290677745789292E-5</c:v>
              </c:pt>
              <c:pt idx="1209">
                <c:v>5.0923246718049047E-6</c:v>
              </c:pt>
              <c:pt idx="1210">
                <c:v>4.1255716820389034E-5</c:v>
              </c:pt>
              <c:pt idx="1211">
                <c:v>2.0875925601124764E-4</c:v>
              </c:pt>
              <c:pt idx="1212">
                <c:v>2.25398945253402E-4</c:v>
              </c:pt>
              <c:pt idx="1213">
                <c:v>2.2549113147658109E-4</c:v>
              </c:pt>
              <c:pt idx="1214">
                <c:v>2.5041507564145326E-4</c:v>
              </c:pt>
              <c:pt idx="1215">
                <c:v>3.46568389421314E-4</c:v>
              </c:pt>
              <c:pt idx="1216">
                <c:v>3.791403349175751E-4</c:v>
              </c:pt>
              <c:pt idx="1217">
                <c:v>4.0190231727662683E-4</c:v>
              </c:pt>
              <c:pt idx="1218">
                <c:v>5.2125030782940987E-4</c:v>
              </c:pt>
              <c:pt idx="1219">
                <c:v>5.243193906168044E-4</c:v>
              </c:pt>
              <c:pt idx="1220">
                <c:v>6.3247728260540966E-4</c:v>
              </c:pt>
              <c:pt idx="1221">
                <c:v>6.3464907168948653E-4</c:v>
              </c:pt>
              <c:pt idx="1222">
                <c:v>7.8573380565401913E-4</c:v>
              </c:pt>
              <c:pt idx="1223">
                <c:v>8.7764579748660326E-4</c:v>
              </c:pt>
              <c:pt idx="1224">
                <c:v>8.9022436755231021E-4</c:v>
              </c:pt>
              <c:pt idx="1225">
                <c:v>1.0039835430158078E-3</c:v>
              </c:pt>
              <c:pt idx="1226">
                <c:v>1.0812407065834701E-3</c:v>
              </c:pt>
              <c:pt idx="1227">
                <c:v>1.1135238720111549E-3</c:v>
              </c:pt>
              <c:pt idx="1228">
                <c:v>1.5339318117027581E-3</c:v>
              </c:pt>
              <c:pt idx="1229">
                <c:v>1.8189959613470732E-3</c:v>
              </c:pt>
              <c:pt idx="1230">
                <c:v>1.8512958335659207E-3</c:v>
              </c:pt>
              <c:pt idx="1231">
                <c:v>1.890995685279429E-3</c:v>
              </c:pt>
              <c:pt idx="1232">
                <c:v>1.8979442850643397E-3</c:v>
              </c:pt>
              <c:pt idx="1233">
                <c:v>1.9375286923339664E-3</c:v>
              </c:pt>
              <c:pt idx="1234">
                <c:v>1.9771067621873616E-3</c:v>
              </c:pt>
              <c:pt idx="1235">
                <c:v>2.159081391621858E-3</c:v>
              </c:pt>
              <c:pt idx="1236">
                <c:v>2.2079571275362372E-3</c:v>
              </c:pt>
              <c:pt idx="1237">
                <c:v>2.4005456417942046E-3</c:v>
              </c:pt>
              <c:pt idx="1238">
                <c:v>2.4108268765288591E-3</c:v>
              </c:pt>
              <c:pt idx="1239">
                <c:v>2.6807748741952183E-3</c:v>
              </c:pt>
              <c:pt idx="1240">
                <c:v>2.7971399768686295E-3</c:v>
              </c:pt>
              <c:pt idx="1241">
                <c:v>2.822917394377619E-3</c:v>
              </c:pt>
              <c:pt idx="1242">
                <c:v>2.9953062074519394E-3</c:v>
              </c:pt>
              <c:pt idx="1243">
                <c:v>3.2657827598000467E-3</c:v>
              </c:pt>
              <c:pt idx="1244">
                <c:v>3.2714057708355488E-3</c:v>
              </c:pt>
              <c:pt idx="1245">
                <c:v>3.3979913489824236E-3</c:v>
              </c:pt>
              <c:pt idx="1246">
                <c:v>3.454731899679661E-3</c:v>
              </c:pt>
              <c:pt idx="1247">
                <c:v>3.6483723418253363E-3</c:v>
              </c:pt>
              <c:pt idx="1248">
                <c:v>3.6840617327503263E-3</c:v>
              </c:pt>
              <c:pt idx="1249">
                <c:v>3.9084286794065538E-3</c:v>
              </c:pt>
              <c:pt idx="1250">
                <c:v>3.9119918897530734E-3</c:v>
              </c:pt>
              <c:pt idx="1251">
                <c:v>3.9646362117896679E-3</c:v>
              </c:pt>
              <c:pt idx="1252">
                <c:v>3.9783895256597698E-3</c:v>
              </c:pt>
              <c:pt idx="1253">
                <c:v>4.0052688037881855E-3</c:v>
              </c:pt>
              <c:pt idx="1254">
                <c:v>4.1375151275128124E-3</c:v>
              </c:pt>
              <c:pt idx="1255">
                <c:v>4.1973732579278049E-3</c:v>
              </c:pt>
              <c:pt idx="1256">
                <c:v>4.1981091311796602E-3</c:v>
              </c:pt>
              <c:pt idx="1257">
                <c:v>4.2134028920090202E-3</c:v>
              </c:pt>
              <c:pt idx="1258">
                <c:v>4.2875418335502442E-3</c:v>
              </c:pt>
              <c:pt idx="1259">
                <c:v>4.2884477714079322E-3</c:v>
              </c:pt>
              <c:pt idx="1260">
                <c:v>4.3741396331906917E-3</c:v>
              </c:pt>
              <c:pt idx="1261">
                <c:v>4.4583562942806182E-3</c:v>
              </c:pt>
              <c:pt idx="1262">
                <c:v>4.6216444362959562E-3</c:v>
              </c:pt>
              <c:pt idx="1263">
                <c:v>4.8604777071536778E-3</c:v>
              </c:pt>
              <c:pt idx="1264">
                <c:v>4.9587299189914171E-3</c:v>
              </c:pt>
              <c:pt idx="1265">
                <c:v>5.0520295424043241E-3</c:v>
              </c:pt>
              <c:pt idx="1266">
                <c:v>5.0668733919578494E-3</c:v>
              </c:pt>
              <c:pt idx="1267">
                <c:v>5.0950424657463132E-3</c:v>
              </c:pt>
              <c:pt idx="1268">
                <c:v>5.3025698508687913E-3</c:v>
              </c:pt>
              <c:pt idx="1269">
                <c:v>5.3345819082572165E-3</c:v>
              </c:pt>
              <c:pt idx="1270">
                <c:v>5.3797069793195132E-3</c:v>
              </c:pt>
              <c:pt idx="1271">
                <c:v>5.4834370135588345E-3</c:v>
              </c:pt>
              <c:pt idx="1272">
                <c:v>5.5951691853415074E-3</c:v>
              </c:pt>
              <c:pt idx="1273">
                <c:v>5.6559759222921434E-3</c:v>
              </c:pt>
              <c:pt idx="1274">
                <c:v>5.6744365128216442E-3</c:v>
              </c:pt>
              <c:pt idx="1275">
                <c:v>5.6773581510285434E-3</c:v>
              </c:pt>
              <c:pt idx="1276">
                <c:v>5.6808735445121527E-3</c:v>
              </c:pt>
              <c:pt idx="1277">
                <c:v>5.9068179837506113E-3</c:v>
              </c:pt>
              <c:pt idx="1278">
                <c:v>5.9317913201532664E-3</c:v>
              </c:pt>
              <c:pt idx="1279">
                <c:v>6.0451892828814391E-3</c:v>
              </c:pt>
              <c:pt idx="1280">
                <c:v>6.0466315454889234E-3</c:v>
              </c:pt>
              <c:pt idx="1281">
                <c:v>6.0956518126542274E-3</c:v>
              </c:pt>
              <c:pt idx="1282">
                <c:v>6.1048681736575964E-3</c:v>
              </c:pt>
              <c:pt idx="1283">
                <c:v>6.115608698116809E-3</c:v>
              </c:pt>
              <c:pt idx="1284">
                <c:v>6.2392563526748124E-3</c:v>
              </c:pt>
              <c:pt idx="1285">
                <c:v>6.3813696588575844E-3</c:v>
              </c:pt>
              <c:pt idx="1286">
                <c:v>6.4174676204909083E-3</c:v>
              </c:pt>
              <c:pt idx="1287">
                <c:v>6.4227014773197474E-3</c:v>
              </c:pt>
              <c:pt idx="1288">
                <c:v>6.4579518148333431E-3</c:v>
              </c:pt>
              <c:pt idx="1289">
                <c:v>6.5789241412887271E-3</c:v>
              </c:pt>
              <c:pt idx="1290">
                <c:v>6.586065964820564E-3</c:v>
              </c:pt>
              <c:pt idx="1291">
                <c:v>6.673851372686267E-3</c:v>
              </c:pt>
              <c:pt idx="1292">
                <c:v>6.7310160759287176E-3</c:v>
              </c:pt>
              <c:pt idx="1293">
                <c:v>6.9506814232017699E-3</c:v>
              </c:pt>
              <c:pt idx="1294">
                <c:v>6.9774923000116649E-3</c:v>
              </c:pt>
              <c:pt idx="1295">
                <c:v>6.9845990438981952E-3</c:v>
              </c:pt>
              <c:pt idx="1296">
                <c:v>7.0216977263787683E-3</c:v>
              </c:pt>
              <c:pt idx="1297">
                <c:v>7.0706777078152899E-3</c:v>
              </c:pt>
              <c:pt idx="1298">
                <c:v>7.0902227270921766E-3</c:v>
              </c:pt>
              <c:pt idx="1299">
                <c:v>7.2923776182589528E-3</c:v>
              </c:pt>
              <c:pt idx="1300">
                <c:v>7.339476437080294E-3</c:v>
              </c:pt>
              <c:pt idx="1301">
                <c:v>7.4104826333903076E-3</c:v>
              </c:pt>
              <c:pt idx="1302">
                <c:v>7.4293693131529089E-3</c:v>
              </c:pt>
              <c:pt idx="1303">
                <c:v>7.4841679332857429E-3</c:v>
              </c:pt>
              <c:pt idx="1304">
                <c:v>7.4913678045932649E-3</c:v>
              </c:pt>
              <c:pt idx="1305">
                <c:v>7.5196722366451321E-3</c:v>
              </c:pt>
              <c:pt idx="1306">
                <c:v>7.5304301242886786E-3</c:v>
              </c:pt>
              <c:pt idx="1307">
                <c:v>7.5967658741991524E-3</c:v>
              </c:pt>
              <c:pt idx="1308">
                <c:v>7.626622876204938E-3</c:v>
              </c:pt>
              <c:pt idx="1309">
                <c:v>7.6312194885445831E-3</c:v>
              </c:pt>
              <c:pt idx="1310">
                <c:v>7.7426012919539515E-3</c:v>
              </c:pt>
              <c:pt idx="1311">
                <c:v>7.7489580566685494E-3</c:v>
              </c:pt>
              <c:pt idx="1312">
                <c:v>7.7532578664325476E-3</c:v>
              </c:pt>
              <c:pt idx="1313">
                <c:v>7.950877354461908E-3</c:v>
              </c:pt>
              <c:pt idx="1314">
                <c:v>7.9611951057903772E-3</c:v>
              </c:pt>
              <c:pt idx="1315">
                <c:v>8.0776278024377226E-3</c:v>
              </c:pt>
              <c:pt idx="1316">
                <c:v>8.0903355182875992E-3</c:v>
              </c:pt>
              <c:pt idx="1317">
                <c:v>8.1143147378487587E-3</c:v>
              </c:pt>
              <c:pt idx="1318">
                <c:v>8.1176200920617878E-3</c:v>
              </c:pt>
              <c:pt idx="1319">
                <c:v>8.1739070135408935E-3</c:v>
              </c:pt>
              <c:pt idx="1320">
                <c:v>8.2491433549995129E-3</c:v>
              </c:pt>
              <c:pt idx="1321">
                <c:v>8.3404468168130214E-3</c:v>
              </c:pt>
              <c:pt idx="1322">
                <c:v>8.3579518270215994E-3</c:v>
              </c:pt>
              <c:pt idx="1323">
                <c:v>8.5015202133830181E-3</c:v>
              </c:pt>
              <c:pt idx="1324">
                <c:v>8.5384822707017666E-3</c:v>
              </c:pt>
              <c:pt idx="1325">
                <c:v>8.551937438377023E-3</c:v>
              </c:pt>
              <c:pt idx="1326">
                <c:v>8.6266745810464323E-3</c:v>
              </c:pt>
              <c:pt idx="1327">
                <c:v>8.6926275590660865E-3</c:v>
              </c:pt>
              <c:pt idx="1328">
                <c:v>8.7076103011381918E-3</c:v>
              </c:pt>
              <c:pt idx="1329">
                <c:v>8.7698566563341324E-3</c:v>
              </c:pt>
              <c:pt idx="1330">
                <c:v>8.9026708385344447E-3</c:v>
              </c:pt>
              <c:pt idx="1331">
                <c:v>9.02455279594481E-3</c:v>
              </c:pt>
              <c:pt idx="1332">
                <c:v>9.0455535341021128E-3</c:v>
              </c:pt>
              <c:pt idx="1333">
                <c:v>9.3329476283693612E-3</c:v>
              </c:pt>
              <c:pt idx="1334">
                <c:v>9.3400502369056348E-3</c:v>
              </c:pt>
              <c:pt idx="1335">
                <c:v>9.3513105303145057E-3</c:v>
              </c:pt>
              <c:pt idx="1336">
                <c:v>9.4325968441726863E-3</c:v>
              </c:pt>
              <c:pt idx="1337">
                <c:v>9.4356905243319269E-3</c:v>
              </c:pt>
              <c:pt idx="1338">
                <c:v>9.4517965181106327E-3</c:v>
              </c:pt>
              <c:pt idx="1339">
                <c:v>9.584003676468552E-3</c:v>
              </c:pt>
              <c:pt idx="1340">
                <c:v>9.7375121122665106E-3</c:v>
              </c:pt>
              <c:pt idx="1341">
                <c:v>9.9584198103878502E-3</c:v>
              </c:pt>
              <c:pt idx="1342">
                <c:v>9.9806108760998255E-3</c:v>
              </c:pt>
              <c:pt idx="1343">
                <c:v>1.0177844019428015E-2</c:v>
              </c:pt>
              <c:pt idx="1344">
                <c:v>1.0239667213771016E-2</c:v>
              </c:pt>
              <c:pt idx="1345">
                <c:v>1.0256874247880042E-2</c:v>
              </c:pt>
              <c:pt idx="1346">
                <c:v>1.0317130867515206E-2</c:v>
              </c:pt>
              <c:pt idx="1347">
                <c:v>1.0346036332952172E-2</c:v>
              </c:pt>
              <c:pt idx="1348">
                <c:v>1.0432469855840057E-2</c:v>
              </c:pt>
              <c:pt idx="1349">
                <c:v>1.0448157915543944E-2</c:v>
              </c:pt>
              <c:pt idx="1350">
                <c:v>1.0507037057649523E-2</c:v>
              </c:pt>
              <c:pt idx="1351">
                <c:v>1.0529330706692546E-2</c:v>
              </c:pt>
              <c:pt idx="1352">
                <c:v>1.0828878420653909E-2</c:v>
              </c:pt>
              <c:pt idx="1353">
                <c:v>1.1107105584333957E-2</c:v>
              </c:pt>
              <c:pt idx="1354">
                <c:v>1.1118019486939967E-2</c:v>
              </c:pt>
              <c:pt idx="1355">
                <c:v>1.1140835335024208E-2</c:v>
              </c:pt>
              <c:pt idx="1356">
                <c:v>1.1350158449922978E-2</c:v>
              </c:pt>
              <c:pt idx="1357">
                <c:v>1.1424872184941082E-2</c:v>
              </c:pt>
              <c:pt idx="1358">
                <c:v>1.1634634543612183E-2</c:v>
              </c:pt>
              <c:pt idx="1359">
                <c:v>1.1970229580170095E-2</c:v>
              </c:pt>
              <c:pt idx="1360">
                <c:v>1.1988080419830681E-2</c:v>
              </c:pt>
              <c:pt idx="1361">
                <c:v>1.2032680566221624E-2</c:v>
              </c:pt>
              <c:pt idx="1362">
                <c:v>1.2207732210039943E-2</c:v>
              </c:pt>
              <c:pt idx="1363">
                <c:v>1.2215576061913579E-2</c:v>
              </c:pt>
              <c:pt idx="1364">
                <c:v>1.2368523013659566E-2</c:v>
              </c:pt>
              <c:pt idx="1365">
                <c:v>1.2406179225477487E-2</c:v>
              </c:pt>
              <c:pt idx="1366">
                <c:v>1.2496102833619535E-2</c:v>
              </c:pt>
              <c:pt idx="1367">
                <c:v>1.2511088415715218E-2</c:v>
              </c:pt>
              <c:pt idx="1368">
                <c:v>1.2742279649638951E-2</c:v>
              </c:pt>
              <c:pt idx="1369">
                <c:v>1.2841614120318055E-2</c:v>
              </c:pt>
              <c:pt idx="1370">
                <c:v>1.286047677270186E-2</c:v>
              </c:pt>
              <c:pt idx="1371">
                <c:v>1.2875025570499569E-2</c:v>
              </c:pt>
              <c:pt idx="1372">
                <c:v>1.2923359326085447E-2</c:v>
              </c:pt>
              <c:pt idx="1373">
                <c:v>1.2959398792492211E-2</c:v>
              </c:pt>
              <c:pt idx="1374">
                <c:v>1.2971131317285507E-2</c:v>
              </c:pt>
              <c:pt idx="1375">
                <c:v>1.2995039925132543E-2</c:v>
              </c:pt>
              <c:pt idx="1376">
                <c:v>1.3031891028205664E-2</c:v>
              </c:pt>
              <c:pt idx="1377">
                <c:v>1.3033162743065894E-2</c:v>
              </c:pt>
              <c:pt idx="1378">
                <c:v>1.3078141203118235E-2</c:v>
              </c:pt>
              <c:pt idx="1379">
                <c:v>1.3083346153111904E-2</c:v>
              </c:pt>
              <c:pt idx="1380">
                <c:v>1.3317885971738309E-2</c:v>
              </c:pt>
              <c:pt idx="1381">
                <c:v>1.3340237425821007E-2</c:v>
              </c:pt>
              <c:pt idx="1382">
                <c:v>1.3370568968913615E-2</c:v>
              </c:pt>
              <c:pt idx="1383">
                <c:v>1.3571498372231155E-2</c:v>
              </c:pt>
              <c:pt idx="1384">
                <c:v>1.3621762171544403E-2</c:v>
              </c:pt>
              <c:pt idx="1385">
                <c:v>1.3748742797832579E-2</c:v>
              </c:pt>
              <c:pt idx="1386">
                <c:v>1.3874783668293417E-2</c:v>
              </c:pt>
              <c:pt idx="1387">
                <c:v>1.4207738396497161E-2</c:v>
              </c:pt>
              <c:pt idx="1388">
                <c:v>1.4239600723366082E-2</c:v>
              </c:pt>
              <c:pt idx="1389">
                <c:v>1.4298514918662221E-2</c:v>
              </c:pt>
              <c:pt idx="1390">
                <c:v>1.4385139126944035E-2</c:v>
              </c:pt>
              <c:pt idx="1391">
                <c:v>1.4645842722569316E-2</c:v>
              </c:pt>
              <c:pt idx="1392">
                <c:v>1.4693432691733479E-2</c:v>
              </c:pt>
              <c:pt idx="1393">
                <c:v>1.4763777964658558E-2</c:v>
              </c:pt>
              <c:pt idx="1394">
                <c:v>1.5117389865212024E-2</c:v>
              </c:pt>
              <c:pt idx="1395">
                <c:v>1.5163114123279392E-2</c:v>
              </c:pt>
              <c:pt idx="1396">
                <c:v>1.5202913356441498E-2</c:v>
              </c:pt>
              <c:pt idx="1397">
                <c:v>1.5430354365955084E-2</c:v>
              </c:pt>
              <c:pt idx="1398">
                <c:v>1.5504067700471849E-2</c:v>
              </c:pt>
              <c:pt idx="1399">
                <c:v>1.5525266603943228E-2</c:v>
              </c:pt>
              <c:pt idx="1400">
                <c:v>1.5540960456858844E-2</c:v>
              </c:pt>
              <c:pt idx="1401">
                <c:v>1.556522734417951E-2</c:v>
              </c:pt>
              <c:pt idx="1402">
                <c:v>1.5693076735992104E-2</c:v>
              </c:pt>
              <c:pt idx="1403">
                <c:v>1.5707143834761947E-2</c:v>
              </c:pt>
              <c:pt idx="1404">
                <c:v>1.5869912607128115E-2</c:v>
              </c:pt>
              <c:pt idx="1405">
                <c:v>1.6105361612065883E-2</c:v>
              </c:pt>
              <c:pt idx="1406">
                <c:v>1.6137611238585443E-2</c:v>
              </c:pt>
              <c:pt idx="1407">
                <c:v>1.6173969647311447E-2</c:v>
              </c:pt>
              <c:pt idx="1408">
                <c:v>1.6220171138989211E-2</c:v>
              </c:pt>
              <c:pt idx="1409">
                <c:v>1.6341889063906222E-2</c:v>
              </c:pt>
              <c:pt idx="1410">
                <c:v>1.6354853314341219E-2</c:v>
              </c:pt>
              <c:pt idx="1411">
                <c:v>1.6485431782308161E-2</c:v>
              </c:pt>
              <c:pt idx="1412">
                <c:v>1.6511653391634046E-2</c:v>
              </c:pt>
              <c:pt idx="1413">
                <c:v>1.6539702931298375E-2</c:v>
              </c:pt>
              <c:pt idx="1414">
                <c:v>1.6559113356153787E-2</c:v>
              </c:pt>
              <c:pt idx="1415">
                <c:v>1.6751759651035161E-2</c:v>
              </c:pt>
              <c:pt idx="1416">
                <c:v>1.6822193156162919E-2</c:v>
              </c:pt>
              <c:pt idx="1417">
                <c:v>1.6908827142809182E-2</c:v>
              </c:pt>
              <c:pt idx="1418">
                <c:v>1.6957997869090646E-2</c:v>
              </c:pt>
              <c:pt idx="1419">
                <c:v>1.7012271104920595E-2</c:v>
              </c:pt>
              <c:pt idx="1420">
                <c:v>1.7113135040809958E-2</c:v>
              </c:pt>
              <c:pt idx="1421">
                <c:v>1.7238578854880511E-2</c:v>
              </c:pt>
              <c:pt idx="1422">
                <c:v>1.7322008822953552E-2</c:v>
              </c:pt>
              <c:pt idx="1423">
                <c:v>1.7339325375285566E-2</c:v>
              </c:pt>
              <c:pt idx="1424">
                <c:v>1.7473846776651831E-2</c:v>
              </c:pt>
              <c:pt idx="1425">
                <c:v>1.7553515611353696E-2</c:v>
              </c:pt>
              <c:pt idx="1426">
                <c:v>1.768591872803223E-2</c:v>
              </c:pt>
              <c:pt idx="1427">
                <c:v>1.7706033138982474E-2</c:v>
              </c:pt>
              <c:pt idx="1428">
                <c:v>1.7753419118989946E-2</c:v>
              </c:pt>
              <c:pt idx="1429">
                <c:v>1.7777527568959058E-2</c:v>
              </c:pt>
              <c:pt idx="1430">
                <c:v>1.7823300890875013E-2</c:v>
              </c:pt>
              <c:pt idx="1431">
                <c:v>1.7901837044200064E-2</c:v>
              </c:pt>
              <c:pt idx="1432">
                <c:v>1.7912667232580424E-2</c:v>
              </c:pt>
              <c:pt idx="1433">
                <c:v>1.8086620301202627E-2</c:v>
              </c:pt>
              <c:pt idx="1434">
                <c:v>1.8198578135243833E-2</c:v>
              </c:pt>
              <c:pt idx="1435">
                <c:v>1.8291736766246319E-2</c:v>
              </c:pt>
              <c:pt idx="1436">
                <c:v>1.8346072419114144E-2</c:v>
              </c:pt>
              <c:pt idx="1437">
                <c:v>1.8354460248766302E-2</c:v>
              </c:pt>
              <c:pt idx="1438">
                <c:v>1.838783844650525E-2</c:v>
              </c:pt>
              <c:pt idx="1439">
                <c:v>1.8450251946926535E-2</c:v>
              </c:pt>
              <c:pt idx="1440">
                <c:v>1.8678712390096545E-2</c:v>
              </c:pt>
              <c:pt idx="1441">
                <c:v>1.8724768246344982E-2</c:v>
              </c:pt>
              <c:pt idx="1442">
                <c:v>1.8804854366414995E-2</c:v>
              </c:pt>
              <c:pt idx="1443">
                <c:v>1.8849169681472183E-2</c:v>
              </c:pt>
              <c:pt idx="1444">
                <c:v>1.8850848931719452E-2</c:v>
              </c:pt>
              <c:pt idx="1445">
                <c:v>1.8861875650520353E-2</c:v>
              </c:pt>
              <c:pt idx="1446">
                <c:v>1.8901961654750467E-2</c:v>
              </c:pt>
              <c:pt idx="1447">
                <c:v>1.8956809146370292E-2</c:v>
              </c:pt>
              <c:pt idx="1448">
                <c:v>1.8990510449185191E-2</c:v>
              </c:pt>
              <c:pt idx="1449">
                <c:v>1.9092812062127828E-2</c:v>
              </c:pt>
              <c:pt idx="1450">
                <c:v>1.9115396814645677E-2</c:v>
              </c:pt>
              <c:pt idx="1451">
                <c:v>1.9197452541774629E-2</c:v>
              </c:pt>
              <c:pt idx="1452">
                <c:v>1.9301797115365654E-2</c:v>
              </c:pt>
              <c:pt idx="1453">
                <c:v>1.9513559601166158E-2</c:v>
              </c:pt>
              <c:pt idx="1454">
                <c:v>1.9533391994975866E-2</c:v>
              </c:pt>
              <c:pt idx="1455">
                <c:v>1.9578901128443061E-2</c:v>
              </c:pt>
              <c:pt idx="1456">
                <c:v>1.9642132310285033E-2</c:v>
              </c:pt>
              <c:pt idx="1457">
                <c:v>1.9678780238919735E-2</c:v>
              </c:pt>
              <c:pt idx="1458">
                <c:v>1.9728312983481079E-2</c:v>
              </c:pt>
              <c:pt idx="1459">
                <c:v>1.9776996163576959E-2</c:v>
              </c:pt>
              <c:pt idx="1460">
                <c:v>1.9974259155543416E-2</c:v>
              </c:pt>
              <c:pt idx="1461">
                <c:v>1.9989437020466298E-2</c:v>
              </c:pt>
              <c:pt idx="1462">
                <c:v>2.0015571313752385E-2</c:v>
              </c:pt>
              <c:pt idx="1463">
                <c:v>2.0159519931111782E-2</c:v>
              </c:pt>
              <c:pt idx="1464">
                <c:v>2.0167804989382743E-2</c:v>
              </c:pt>
              <c:pt idx="1465">
                <c:v>2.0173375831852556E-2</c:v>
              </c:pt>
              <c:pt idx="1466">
                <c:v>2.0232988539416998E-2</c:v>
              </c:pt>
              <c:pt idx="1467">
                <c:v>2.0252532852776409E-2</c:v>
              </c:pt>
              <c:pt idx="1468">
                <c:v>2.0276009477758677E-2</c:v>
              </c:pt>
              <c:pt idx="1469">
                <c:v>2.0313167115886897E-2</c:v>
              </c:pt>
              <c:pt idx="1470">
                <c:v>2.0345108652958153E-2</c:v>
              </c:pt>
              <c:pt idx="1471">
                <c:v>2.0433169758060307E-2</c:v>
              </c:pt>
              <c:pt idx="1472">
                <c:v>2.0456080569069088E-2</c:v>
              </c:pt>
              <c:pt idx="1473">
                <c:v>2.0568453763952076E-2</c:v>
              </c:pt>
              <c:pt idx="1474">
                <c:v>2.0603754324789433E-2</c:v>
              </c:pt>
              <c:pt idx="1475">
                <c:v>2.0652647011482297E-2</c:v>
              </c:pt>
              <c:pt idx="1476">
                <c:v>2.0705813275637776E-2</c:v>
              </c:pt>
              <c:pt idx="1477">
                <c:v>2.0860563581342279E-2</c:v>
              </c:pt>
              <c:pt idx="1478">
                <c:v>2.0868911988956244E-2</c:v>
              </c:pt>
              <c:pt idx="1479">
                <c:v>2.1045760972187848E-2</c:v>
              </c:pt>
              <c:pt idx="1480">
                <c:v>2.1119250472612441E-2</c:v>
              </c:pt>
              <c:pt idx="1481">
                <c:v>2.1209249732703446E-2</c:v>
              </c:pt>
              <c:pt idx="1482">
                <c:v>2.1230431217042236E-2</c:v>
              </c:pt>
              <c:pt idx="1483">
                <c:v>2.1288276599863678E-2</c:v>
              </c:pt>
              <c:pt idx="1484">
                <c:v>2.1296219963925035E-2</c:v>
              </c:pt>
              <c:pt idx="1485">
                <c:v>2.1362839738600342E-2</c:v>
              </c:pt>
              <c:pt idx="1486">
                <c:v>2.1402809277071683E-2</c:v>
              </c:pt>
              <c:pt idx="1487">
                <c:v>2.1412136568967493E-2</c:v>
              </c:pt>
              <c:pt idx="1488">
                <c:v>2.141499375753653E-2</c:v>
              </c:pt>
              <c:pt idx="1489">
                <c:v>2.1494014276096703E-2</c:v>
              </c:pt>
              <c:pt idx="1490">
                <c:v>2.170991170774737E-2</c:v>
              </c:pt>
              <c:pt idx="1491">
                <c:v>2.1771295650446772E-2</c:v>
              </c:pt>
              <c:pt idx="1492">
                <c:v>2.1803051036970614E-2</c:v>
              </c:pt>
              <c:pt idx="1493">
                <c:v>2.1823568023616315E-2</c:v>
              </c:pt>
              <c:pt idx="1494">
                <c:v>2.1848401164710759E-2</c:v>
              </c:pt>
              <c:pt idx="1495">
                <c:v>2.2078423457198768E-2</c:v>
              </c:pt>
              <c:pt idx="1496">
                <c:v>2.2078505129813252E-2</c:v>
              </c:pt>
              <c:pt idx="1497">
                <c:v>2.208521789316362E-2</c:v>
              </c:pt>
              <c:pt idx="1498">
                <c:v>2.2092252027806639E-2</c:v>
              </c:pt>
              <c:pt idx="1499">
                <c:v>2.2139578906010152E-2</c:v>
              </c:pt>
              <c:pt idx="1500">
                <c:v>2.214315091957134E-2</c:v>
              </c:pt>
              <c:pt idx="1501">
                <c:v>2.2205636653512419E-2</c:v>
              </c:pt>
              <c:pt idx="1502">
                <c:v>2.2290758255369424E-2</c:v>
              </c:pt>
              <c:pt idx="1503">
                <c:v>2.2315556060200244E-2</c:v>
              </c:pt>
              <c:pt idx="1504">
                <c:v>2.2508461333267539E-2</c:v>
              </c:pt>
              <c:pt idx="1505">
                <c:v>2.2561437971591561E-2</c:v>
              </c:pt>
              <c:pt idx="1506">
                <c:v>2.2705741521300553E-2</c:v>
              </c:pt>
              <c:pt idx="1507">
                <c:v>2.2713278933615594E-2</c:v>
              </c:pt>
              <c:pt idx="1508">
                <c:v>2.2724038691892354E-2</c:v>
              </c:pt>
              <c:pt idx="1509">
                <c:v>2.2837016662678154E-2</c:v>
              </c:pt>
              <c:pt idx="1510">
                <c:v>2.2854583914753528E-2</c:v>
              </c:pt>
              <c:pt idx="1511">
                <c:v>2.2891167884086339E-2</c:v>
              </c:pt>
              <c:pt idx="1512">
                <c:v>2.2970600828109772E-2</c:v>
              </c:pt>
              <c:pt idx="1513">
                <c:v>2.3002793802743823E-2</c:v>
              </c:pt>
              <c:pt idx="1514">
                <c:v>2.3111263109740467E-2</c:v>
              </c:pt>
              <c:pt idx="1515">
                <c:v>2.3124825478031637E-2</c:v>
              </c:pt>
              <c:pt idx="1516">
                <c:v>2.3162458569731145E-2</c:v>
              </c:pt>
              <c:pt idx="1517">
                <c:v>2.3209677906649916E-2</c:v>
              </c:pt>
              <c:pt idx="1518">
                <c:v>2.3317240834164202E-2</c:v>
              </c:pt>
              <c:pt idx="1519">
                <c:v>2.3318056829748215E-2</c:v>
              </c:pt>
              <c:pt idx="1520">
                <c:v>2.3419980406494914E-2</c:v>
              </c:pt>
              <c:pt idx="1521">
                <c:v>2.3476112680354325E-2</c:v>
              </c:pt>
              <c:pt idx="1522">
                <c:v>2.3672580526983678E-2</c:v>
              </c:pt>
              <c:pt idx="1523">
                <c:v>2.3705691321765095E-2</c:v>
              </c:pt>
              <c:pt idx="1524">
                <c:v>2.3708799008762032E-2</c:v>
              </c:pt>
              <c:pt idx="1525">
                <c:v>2.3768081160135388E-2</c:v>
              </c:pt>
              <c:pt idx="1526">
                <c:v>2.3824769139261275E-2</c:v>
              </c:pt>
              <c:pt idx="1527">
                <c:v>2.3888162964901181E-2</c:v>
              </c:pt>
              <c:pt idx="1528">
                <c:v>2.3891140443801164E-2</c:v>
              </c:pt>
              <c:pt idx="1529">
                <c:v>2.3891280947198661E-2</c:v>
              </c:pt>
              <c:pt idx="1530">
                <c:v>2.3966657148061902E-2</c:v>
              </c:pt>
              <c:pt idx="1531">
                <c:v>2.3986456059370876E-2</c:v>
              </c:pt>
              <c:pt idx="1532">
                <c:v>2.4001279371311603E-2</c:v>
              </c:pt>
              <c:pt idx="1533">
                <c:v>2.4202396507327736E-2</c:v>
              </c:pt>
              <c:pt idx="1534">
                <c:v>2.4362882100131957E-2</c:v>
              </c:pt>
              <c:pt idx="1535">
                <c:v>2.4417856649734886E-2</c:v>
              </c:pt>
              <c:pt idx="1536">
                <c:v>2.4425479865434377E-2</c:v>
              </c:pt>
              <c:pt idx="1537">
                <c:v>2.4469582496744455E-2</c:v>
              </c:pt>
              <c:pt idx="1538">
                <c:v>2.4516849870228081E-2</c:v>
              </c:pt>
              <c:pt idx="1539">
                <c:v>2.4582397220058949E-2</c:v>
              </c:pt>
              <c:pt idx="1540">
                <c:v>2.46082406126754E-2</c:v>
              </c:pt>
              <c:pt idx="1541">
                <c:v>2.4682500955853909E-2</c:v>
              </c:pt>
              <c:pt idx="1542">
                <c:v>2.4790550924733014E-2</c:v>
              </c:pt>
              <c:pt idx="1543">
                <c:v>2.4928334250370502E-2</c:v>
              </c:pt>
              <c:pt idx="1544">
                <c:v>2.4964761234626858E-2</c:v>
              </c:pt>
              <c:pt idx="1545">
                <c:v>2.4966114660892397E-2</c:v>
              </c:pt>
              <c:pt idx="1546">
                <c:v>2.4999769461227655E-2</c:v>
              </c:pt>
              <c:pt idx="1547">
                <c:v>2.5096570719232738E-2</c:v>
              </c:pt>
              <c:pt idx="1548">
                <c:v>2.5169156079278766E-2</c:v>
              </c:pt>
              <c:pt idx="1549">
                <c:v>2.5251697480837523E-2</c:v>
              </c:pt>
              <c:pt idx="1550">
                <c:v>2.5302147912347198E-2</c:v>
              </c:pt>
              <c:pt idx="1551">
                <c:v>2.5398317651832043E-2</c:v>
              </c:pt>
              <c:pt idx="1552">
                <c:v>2.5434822202164739E-2</c:v>
              </c:pt>
              <c:pt idx="1553">
                <c:v>2.5440272939370991E-2</c:v>
              </c:pt>
              <c:pt idx="1554">
                <c:v>2.5538406119599281E-2</c:v>
              </c:pt>
              <c:pt idx="1555">
                <c:v>2.5567729663459837E-2</c:v>
              </c:pt>
              <c:pt idx="1556">
                <c:v>2.5621733525870233E-2</c:v>
              </c:pt>
              <c:pt idx="1557">
                <c:v>2.5637183876069634E-2</c:v>
              </c:pt>
              <c:pt idx="1558">
                <c:v>2.6024753448214054E-2</c:v>
              </c:pt>
              <c:pt idx="1559">
                <c:v>2.6067244516251743E-2</c:v>
              </c:pt>
              <c:pt idx="1560">
                <c:v>2.607563385178846E-2</c:v>
              </c:pt>
              <c:pt idx="1561">
                <c:v>2.6149502722976357E-2</c:v>
              </c:pt>
              <c:pt idx="1562">
                <c:v>2.6171983104247929E-2</c:v>
              </c:pt>
              <c:pt idx="1563">
                <c:v>2.617572525708288E-2</c:v>
              </c:pt>
              <c:pt idx="1564">
                <c:v>2.6219144578778653E-2</c:v>
              </c:pt>
              <c:pt idx="1565">
                <c:v>2.6238675031810044E-2</c:v>
              </c:pt>
              <c:pt idx="1566">
                <c:v>2.6254993381251215E-2</c:v>
              </c:pt>
              <c:pt idx="1567">
                <c:v>2.6274278552339762E-2</c:v>
              </c:pt>
              <c:pt idx="1568">
                <c:v>2.6391868046854259E-2</c:v>
              </c:pt>
              <c:pt idx="1569">
                <c:v>2.6408696078932644E-2</c:v>
              </c:pt>
              <c:pt idx="1570">
                <c:v>2.6413224302206995E-2</c:v>
              </c:pt>
              <c:pt idx="1571">
                <c:v>2.6429767897172125E-2</c:v>
              </c:pt>
              <c:pt idx="1572">
                <c:v>2.649856682076639E-2</c:v>
              </c:pt>
              <c:pt idx="1573">
                <c:v>2.6517679779500456E-2</c:v>
              </c:pt>
              <c:pt idx="1574">
                <c:v>2.6541718679842948E-2</c:v>
              </c:pt>
              <c:pt idx="1575">
                <c:v>2.6608574778767765E-2</c:v>
              </c:pt>
              <c:pt idx="1576">
                <c:v>2.6671778717433037E-2</c:v>
              </c:pt>
              <c:pt idx="1577">
                <c:v>2.673185157335177E-2</c:v>
              </c:pt>
              <c:pt idx="1578">
                <c:v>2.6756028181387989E-2</c:v>
              </c:pt>
              <c:pt idx="1579">
                <c:v>2.6795410555088103E-2</c:v>
              </c:pt>
              <c:pt idx="1580">
                <c:v>2.6812865851235358E-2</c:v>
              </c:pt>
              <c:pt idx="1581">
                <c:v>2.6867975713998109E-2</c:v>
              </c:pt>
              <c:pt idx="1582">
                <c:v>2.689260126534173E-2</c:v>
              </c:pt>
              <c:pt idx="1583">
                <c:v>2.6902424331414015E-2</c:v>
              </c:pt>
              <c:pt idx="1584">
                <c:v>2.6905507563765883E-2</c:v>
              </c:pt>
              <c:pt idx="1585">
                <c:v>2.6990102738440068E-2</c:v>
              </c:pt>
              <c:pt idx="1586">
                <c:v>2.7007458740744263E-2</c:v>
              </c:pt>
              <c:pt idx="1587">
                <c:v>2.7013869794438899E-2</c:v>
              </c:pt>
              <c:pt idx="1588">
                <c:v>2.7014433797542571E-2</c:v>
              </c:pt>
              <c:pt idx="1589">
                <c:v>2.7092586875181617E-2</c:v>
              </c:pt>
              <c:pt idx="1590">
                <c:v>2.7425598337737025E-2</c:v>
              </c:pt>
              <c:pt idx="1591">
                <c:v>2.7444580299088032E-2</c:v>
              </c:pt>
              <c:pt idx="1592">
                <c:v>2.7468204765762956E-2</c:v>
              </c:pt>
              <c:pt idx="1593">
                <c:v>2.7644614126562356E-2</c:v>
              </c:pt>
              <c:pt idx="1594">
                <c:v>2.770645628054309E-2</c:v>
              </c:pt>
              <c:pt idx="1595">
                <c:v>2.7724781760282039E-2</c:v>
              </c:pt>
              <c:pt idx="1596">
                <c:v>2.7829588516356647E-2</c:v>
              </c:pt>
              <c:pt idx="1597">
                <c:v>2.7852139383739649E-2</c:v>
              </c:pt>
              <c:pt idx="1598">
                <c:v>2.7932629018052012E-2</c:v>
              </c:pt>
              <c:pt idx="1599">
                <c:v>2.8035962332913354E-2</c:v>
              </c:pt>
              <c:pt idx="1600">
                <c:v>2.8126868463220493E-2</c:v>
              </c:pt>
              <c:pt idx="1601">
                <c:v>2.8261346181776108E-2</c:v>
              </c:pt>
              <c:pt idx="1602">
                <c:v>2.8370103383718134E-2</c:v>
              </c:pt>
              <c:pt idx="1603">
                <c:v>2.8496846873902963E-2</c:v>
              </c:pt>
              <c:pt idx="1604">
                <c:v>2.8682788681856752E-2</c:v>
              </c:pt>
              <c:pt idx="1605">
                <c:v>2.8715847428980319E-2</c:v>
              </c:pt>
              <c:pt idx="1606">
                <c:v>2.8753481225992771E-2</c:v>
              </c:pt>
              <c:pt idx="1607">
                <c:v>2.8755594109861105E-2</c:v>
              </c:pt>
              <c:pt idx="1608">
                <c:v>2.887106106671691E-2</c:v>
              </c:pt>
              <c:pt idx="1609">
                <c:v>2.8905627540314376E-2</c:v>
              </c:pt>
              <c:pt idx="1610">
                <c:v>2.8963245180770411E-2</c:v>
              </c:pt>
              <c:pt idx="1611">
                <c:v>2.8980638289664403E-2</c:v>
              </c:pt>
              <c:pt idx="1612">
                <c:v>2.9025207125212386E-2</c:v>
              </c:pt>
              <c:pt idx="1613">
                <c:v>2.904857011746776E-2</c:v>
              </c:pt>
              <c:pt idx="1614">
                <c:v>2.9097530823806048E-2</c:v>
              </c:pt>
              <c:pt idx="1615">
                <c:v>2.920511458641006E-2</c:v>
              </c:pt>
              <c:pt idx="1616">
                <c:v>2.924795225805478E-2</c:v>
              </c:pt>
              <c:pt idx="1617">
                <c:v>2.9267412719095082E-2</c:v>
              </c:pt>
              <c:pt idx="1618">
                <c:v>2.9280553709646568E-2</c:v>
              </c:pt>
              <c:pt idx="1619">
                <c:v>2.9293671796805709E-2</c:v>
              </c:pt>
              <c:pt idx="1620">
                <c:v>2.9299128849645972E-2</c:v>
              </c:pt>
              <c:pt idx="1621">
                <c:v>2.9318805585163848E-2</c:v>
              </c:pt>
              <c:pt idx="1622">
                <c:v>2.934018059543568E-2</c:v>
              </c:pt>
              <c:pt idx="1623">
                <c:v>2.9521204552171706E-2</c:v>
              </c:pt>
              <c:pt idx="1624">
                <c:v>2.9544434002763287E-2</c:v>
              </c:pt>
              <c:pt idx="1625">
                <c:v>2.9545390984498963E-2</c:v>
              </c:pt>
              <c:pt idx="1626">
                <c:v>2.9605617942799627E-2</c:v>
              </c:pt>
              <c:pt idx="1627">
                <c:v>2.9636392838050394E-2</c:v>
              </c:pt>
              <c:pt idx="1628">
                <c:v>2.9736483811729133E-2</c:v>
              </c:pt>
              <c:pt idx="1629">
                <c:v>2.9865532415926158E-2</c:v>
              </c:pt>
              <c:pt idx="1630">
                <c:v>2.9899644959166853E-2</c:v>
              </c:pt>
              <c:pt idx="1631">
                <c:v>2.9912779832297103E-2</c:v>
              </c:pt>
              <c:pt idx="1632">
                <c:v>2.991308684056419E-2</c:v>
              </c:pt>
              <c:pt idx="1633">
                <c:v>2.9973576661233008E-2</c:v>
              </c:pt>
              <c:pt idx="1634">
                <c:v>3.0015222411414355E-2</c:v>
              </c:pt>
              <c:pt idx="1635">
                <c:v>3.0077562970317766E-2</c:v>
              </c:pt>
              <c:pt idx="1636">
                <c:v>3.0086638694842502E-2</c:v>
              </c:pt>
              <c:pt idx="1637">
                <c:v>3.0089879454071641E-2</c:v>
              </c:pt>
              <c:pt idx="1638">
                <c:v>3.0224995252700268E-2</c:v>
              </c:pt>
              <c:pt idx="1639">
                <c:v>3.0236529326043992E-2</c:v>
              </c:pt>
              <c:pt idx="1640">
                <c:v>3.0252223271745354E-2</c:v>
              </c:pt>
              <c:pt idx="1641">
                <c:v>3.0277258526018664E-2</c:v>
              </c:pt>
              <c:pt idx="1642">
                <c:v>3.0290234155402287E-2</c:v>
              </c:pt>
              <c:pt idx="1643">
                <c:v>3.0362935614738733E-2</c:v>
              </c:pt>
              <c:pt idx="1644">
                <c:v>3.0373422302051218E-2</c:v>
              </c:pt>
              <c:pt idx="1645">
                <c:v>3.0388268912995325E-2</c:v>
              </c:pt>
              <c:pt idx="1646">
                <c:v>3.0451809687317626E-2</c:v>
              </c:pt>
              <c:pt idx="1647">
                <c:v>3.045834353545545E-2</c:v>
              </c:pt>
              <c:pt idx="1648">
                <c:v>3.046796378848058E-2</c:v>
              </c:pt>
              <c:pt idx="1649">
                <c:v>3.0470408672995792E-2</c:v>
              </c:pt>
              <c:pt idx="1650">
                <c:v>3.051416974761641E-2</c:v>
              </c:pt>
              <c:pt idx="1651">
                <c:v>3.0673362359713019E-2</c:v>
              </c:pt>
              <c:pt idx="1652">
                <c:v>3.078389719800435E-2</c:v>
              </c:pt>
              <c:pt idx="1653">
                <c:v>3.097399910631898E-2</c:v>
              </c:pt>
              <c:pt idx="1654">
                <c:v>3.1011904820337326E-2</c:v>
              </c:pt>
              <c:pt idx="1655">
                <c:v>3.1089361784674526E-2</c:v>
              </c:pt>
              <c:pt idx="1656">
                <c:v>3.1147541688959286E-2</c:v>
              </c:pt>
              <c:pt idx="1657">
                <c:v>3.116715439901431E-2</c:v>
              </c:pt>
              <c:pt idx="1658">
                <c:v>3.1182549750323668E-2</c:v>
              </c:pt>
              <c:pt idx="1659">
                <c:v>3.1235890144192206E-2</c:v>
              </c:pt>
              <c:pt idx="1660">
                <c:v>3.1335972080647707E-2</c:v>
              </c:pt>
              <c:pt idx="1661">
                <c:v>3.1358408865458876E-2</c:v>
              </c:pt>
              <c:pt idx="1662">
                <c:v>3.1391589850861462E-2</c:v>
              </c:pt>
              <c:pt idx="1663">
                <c:v>3.144164512030536E-2</c:v>
              </c:pt>
              <c:pt idx="1664">
                <c:v>3.1456496249709413E-2</c:v>
              </c:pt>
              <c:pt idx="1665">
                <c:v>3.1456875600239097E-2</c:v>
              </c:pt>
              <c:pt idx="1666">
                <c:v>3.1475995834217174E-2</c:v>
              </c:pt>
              <c:pt idx="1667">
                <c:v>3.154519964173344E-2</c:v>
              </c:pt>
              <c:pt idx="1668">
                <c:v>3.1552445489603342E-2</c:v>
              </c:pt>
              <c:pt idx="1669">
                <c:v>3.1561613975418824E-2</c:v>
              </c:pt>
              <c:pt idx="1670">
                <c:v>3.1565416011575267E-2</c:v>
              </c:pt>
              <c:pt idx="1671">
                <c:v>3.1568834624502343E-2</c:v>
              </c:pt>
              <c:pt idx="1672">
                <c:v>3.162211390074271E-2</c:v>
              </c:pt>
              <c:pt idx="1673">
                <c:v>3.1795034812636826E-2</c:v>
              </c:pt>
              <c:pt idx="1674">
                <c:v>3.1889199681266543E-2</c:v>
              </c:pt>
              <c:pt idx="1675">
                <c:v>3.1917164422945545E-2</c:v>
              </c:pt>
              <c:pt idx="1676">
                <c:v>3.1988339740596519E-2</c:v>
              </c:pt>
              <c:pt idx="1677">
                <c:v>3.2050232143503887E-2</c:v>
              </c:pt>
              <c:pt idx="1678">
                <c:v>3.2081864067133245E-2</c:v>
              </c:pt>
              <c:pt idx="1679">
                <c:v>3.2114641705468565E-2</c:v>
              </c:pt>
              <c:pt idx="1680">
                <c:v>3.2226684324793191E-2</c:v>
              </c:pt>
              <c:pt idx="1681">
                <c:v>3.2325257886981693E-2</c:v>
              </c:pt>
              <c:pt idx="1682">
                <c:v>3.2327264581521943E-2</c:v>
              </c:pt>
              <c:pt idx="1683">
                <c:v>3.236954414720096E-2</c:v>
              </c:pt>
              <c:pt idx="1684">
                <c:v>3.2590550792406588E-2</c:v>
              </c:pt>
              <c:pt idx="1685">
                <c:v>3.2604367730707615E-2</c:v>
              </c:pt>
              <c:pt idx="1686">
                <c:v>3.2620495968355763E-2</c:v>
              </c:pt>
              <c:pt idx="1687">
                <c:v>3.2639204114178019E-2</c:v>
              </c:pt>
              <c:pt idx="1688">
                <c:v>3.2713652548257109E-2</c:v>
              </c:pt>
              <c:pt idx="1689">
                <c:v>3.2748431970888468E-2</c:v>
              </c:pt>
              <c:pt idx="1690">
                <c:v>3.2806702297562079E-2</c:v>
              </c:pt>
              <c:pt idx="1691">
                <c:v>3.2883904984382331E-2</c:v>
              </c:pt>
              <c:pt idx="1692">
                <c:v>3.2960299929949151E-2</c:v>
              </c:pt>
              <c:pt idx="1693">
                <c:v>3.3063720902346078E-2</c:v>
              </c:pt>
              <c:pt idx="1694">
                <c:v>3.3217160500508401E-2</c:v>
              </c:pt>
              <c:pt idx="1695">
                <c:v>3.3300801046074614E-2</c:v>
              </c:pt>
              <c:pt idx="1696">
                <c:v>3.3343235213541628E-2</c:v>
              </c:pt>
              <c:pt idx="1697">
                <c:v>3.3485560715921146E-2</c:v>
              </c:pt>
              <c:pt idx="1698">
                <c:v>3.3515509409900189E-2</c:v>
              </c:pt>
              <c:pt idx="1699">
                <c:v>3.3531912166990356E-2</c:v>
              </c:pt>
              <c:pt idx="1700">
                <c:v>3.3539296001253813E-2</c:v>
              </c:pt>
              <c:pt idx="1701">
                <c:v>3.3559977355642631E-2</c:v>
              </c:pt>
              <c:pt idx="1702">
                <c:v>3.3704913388575258E-2</c:v>
              </c:pt>
              <c:pt idx="1703">
                <c:v>3.3748164433725643E-2</c:v>
              </c:pt>
              <c:pt idx="1704">
                <c:v>3.3763498462916167E-2</c:v>
              </c:pt>
              <c:pt idx="1705">
                <c:v>3.3775999096006454E-2</c:v>
              </c:pt>
              <c:pt idx="1706">
                <c:v>3.3835509412728934E-2</c:v>
              </c:pt>
              <c:pt idx="1707">
                <c:v>3.3855933895459621E-2</c:v>
              </c:pt>
              <c:pt idx="1708">
                <c:v>3.3879262154205947E-2</c:v>
              </c:pt>
              <c:pt idx="1709">
                <c:v>3.3901856456796171E-2</c:v>
              </c:pt>
              <c:pt idx="1710">
                <c:v>3.39891048591194E-2</c:v>
              </c:pt>
              <c:pt idx="1711">
                <c:v>3.4014388984525544E-2</c:v>
              </c:pt>
              <c:pt idx="1712">
                <c:v>3.4022563869290423E-2</c:v>
              </c:pt>
              <c:pt idx="1713">
                <c:v>3.4072963398548546E-2</c:v>
              </c:pt>
              <c:pt idx="1714">
                <c:v>3.4136870983760878E-2</c:v>
              </c:pt>
              <c:pt idx="1715">
                <c:v>3.4235992325491009E-2</c:v>
              </c:pt>
              <c:pt idx="1716">
                <c:v>3.4242276519472467E-2</c:v>
              </c:pt>
              <c:pt idx="1717">
                <c:v>3.4266669304145875E-2</c:v>
              </c:pt>
              <c:pt idx="1718">
                <c:v>3.4291298263652382E-2</c:v>
              </c:pt>
              <c:pt idx="1719">
                <c:v>3.4303602564149854E-2</c:v>
              </c:pt>
              <c:pt idx="1720">
                <c:v>3.4445120367314321E-2</c:v>
              </c:pt>
              <c:pt idx="1721">
                <c:v>3.4494432452137264E-2</c:v>
              </c:pt>
              <c:pt idx="1722">
                <c:v>3.4518831555017469E-2</c:v>
              </c:pt>
              <c:pt idx="1723">
                <c:v>3.455039085418108E-2</c:v>
              </c:pt>
              <c:pt idx="1724">
                <c:v>3.4645526667711826E-2</c:v>
              </c:pt>
              <c:pt idx="1725">
                <c:v>3.4667217396666228E-2</c:v>
              </c:pt>
              <c:pt idx="1726">
                <c:v>3.4700038588620391E-2</c:v>
              </c:pt>
              <c:pt idx="1727">
                <c:v>3.4711450462346284E-2</c:v>
              </c:pt>
              <c:pt idx="1728">
                <c:v>3.4719497806144389E-2</c:v>
              </c:pt>
              <c:pt idx="1729">
                <c:v>3.4747906641122206E-2</c:v>
              </c:pt>
              <c:pt idx="1730">
                <c:v>3.4749376378091903E-2</c:v>
              </c:pt>
              <c:pt idx="1731">
                <c:v>3.4785465130164638E-2</c:v>
              </c:pt>
              <c:pt idx="1732">
                <c:v>3.4824787557632207E-2</c:v>
              </c:pt>
              <c:pt idx="1733">
                <c:v>3.4910205601014807E-2</c:v>
              </c:pt>
              <c:pt idx="1734">
                <c:v>3.4925499990821091E-2</c:v>
              </c:pt>
              <c:pt idx="1735">
                <c:v>3.5013720713975488E-2</c:v>
              </c:pt>
              <c:pt idx="1736">
                <c:v>3.5014466202233044E-2</c:v>
              </c:pt>
              <c:pt idx="1737">
                <c:v>3.5031396736554934E-2</c:v>
              </c:pt>
              <c:pt idx="1738">
                <c:v>3.5168573565415723E-2</c:v>
              </c:pt>
              <c:pt idx="1739">
                <c:v>3.5190977164411753E-2</c:v>
              </c:pt>
              <c:pt idx="1740">
                <c:v>3.5302731289680672E-2</c:v>
              </c:pt>
              <c:pt idx="1741">
                <c:v>3.5313367968261629E-2</c:v>
              </c:pt>
              <c:pt idx="1742">
                <c:v>3.532081286117153E-2</c:v>
              </c:pt>
              <c:pt idx="1743">
                <c:v>3.5383895297344418E-2</c:v>
              </c:pt>
              <c:pt idx="1744">
                <c:v>3.5397966552149412E-2</c:v>
              </c:pt>
              <c:pt idx="1745">
                <c:v>3.5439053032168211E-2</c:v>
              </c:pt>
              <c:pt idx="1746">
                <c:v>3.5461808908351912E-2</c:v>
              </c:pt>
              <c:pt idx="1747">
                <c:v>3.5463769625807655E-2</c:v>
              </c:pt>
              <c:pt idx="1748">
                <c:v>3.5470855130124122E-2</c:v>
              </c:pt>
              <c:pt idx="1749">
                <c:v>3.5600491540720286E-2</c:v>
              </c:pt>
              <c:pt idx="1750">
                <c:v>3.566427558535689E-2</c:v>
              </c:pt>
              <c:pt idx="1751">
                <c:v>3.5808427905443696E-2</c:v>
              </c:pt>
              <c:pt idx="1752">
                <c:v>3.5867641377517488E-2</c:v>
              </c:pt>
              <c:pt idx="1753">
                <c:v>3.5878153755509047E-2</c:v>
              </c:pt>
              <c:pt idx="1754">
                <c:v>3.5981913088478132E-2</c:v>
              </c:pt>
              <c:pt idx="1755">
                <c:v>3.6044846901113183E-2</c:v>
              </c:pt>
              <c:pt idx="1756">
                <c:v>3.6123204154035631E-2</c:v>
              </c:pt>
              <c:pt idx="1757">
                <c:v>3.6137383178212253E-2</c:v>
              </c:pt>
              <c:pt idx="1758">
                <c:v>3.6228101421882437E-2</c:v>
              </c:pt>
              <c:pt idx="1759">
                <c:v>3.625825051310818E-2</c:v>
              </c:pt>
              <c:pt idx="1760">
                <c:v>3.6263840625032934E-2</c:v>
              </c:pt>
              <c:pt idx="1761">
                <c:v>3.6266413840574399E-2</c:v>
              </c:pt>
              <c:pt idx="1762">
                <c:v>3.6354554977466029E-2</c:v>
              </c:pt>
              <c:pt idx="1763">
                <c:v>3.6385109157079834E-2</c:v>
              </c:pt>
              <c:pt idx="1764">
                <c:v>3.6390151411573264E-2</c:v>
              </c:pt>
              <c:pt idx="1765">
                <c:v>3.643822684449214E-2</c:v>
              </c:pt>
              <c:pt idx="1766">
                <c:v>3.648290922656424E-2</c:v>
              </c:pt>
              <c:pt idx="1767">
                <c:v>3.6543883791803629E-2</c:v>
              </c:pt>
              <c:pt idx="1768">
                <c:v>3.6607906892520026E-2</c:v>
              </c:pt>
              <c:pt idx="1769">
                <c:v>3.6630226684339434E-2</c:v>
              </c:pt>
              <c:pt idx="1770">
                <c:v>3.6701225240296363E-2</c:v>
              </c:pt>
              <c:pt idx="1771">
                <c:v>3.6704229656099679E-2</c:v>
              </c:pt>
              <c:pt idx="1772">
                <c:v>3.6743675855131372E-2</c:v>
              </c:pt>
              <c:pt idx="1773">
                <c:v>3.6769354266843426E-2</c:v>
              </c:pt>
              <c:pt idx="1774">
                <c:v>3.6781873016785101E-2</c:v>
              </c:pt>
              <c:pt idx="1775">
                <c:v>3.6920868107052508E-2</c:v>
              </c:pt>
              <c:pt idx="1776">
                <c:v>3.7047627443046731E-2</c:v>
              </c:pt>
              <c:pt idx="1777">
                <c:v>3.7165869221981285E-2</c:v>
              </c:pt>
              <c:pt idx="1778">
                <c:v>3.7236371916910961E-2</c:v>
              </c:pt>
              <c:pt idx="1779">
                <c:v>3.7240896915093302E-2</c:v>
              </c:pt>
              <c:pt idx="1780">
                <c:v>3.7343207673023522E-2</c:v>
              </c:pt>
              <c:pt idx="1781">
                <c:v>3.7369534463486863E-2</c:v>
              </c:pt>
              <c:pt idx="1782">
                <c:v>3.7387057275702955E-2</c:v>
              </c:pt>
              <c:pt idx="1783">
                <c:v>3.7481715341280267E-2</c:v>
              </c:pt>
              <c:pt idx="1784">
                <c:v>3.7518286925212398E-2</c:v>
              </c:pt>
              <c:pt idx="1785">
                <c:v>3.7531476095627535E-2</c:v>
              </c:pt>
              <c:pt idx="1786">
                <c:v>3.7544654424817171E-2</c:v>
              </c:pt>
              <c:pt idx="1787">
                <c:v>3.7759524960594967E-2</c:v>
              </c:pt>
              <c:pt idx="1788">
                <c:v>3.7815824335777161E-2</c:v>
              </c:pt>
              <c:pt idx="1789">
                <c:v>3.7866109052932993E-2</c:v>
              </c:pt>
              <c:pt idx="1790">
                <c:v>3.789991245361312E-2</c:v>
              </c:pt>
              <c:pt idx="1791">
                <c:v>3.7914951660452681E-2</c:v>
              </c:pt>
              <c:pt idx="1792">
                <c:v>3.7966707569993957E-2</c:v>
              </c:pt>
              <c:pt idx="1793">
                <c:v>3.799700281085476E-2</c:v>
              </c:pt>
              <c:pt idx="1794">
                <c:v>3.8018947673190487E-2</c:v>
              </c:pt>
              <c:pt idx="1795">
                <c:v>3.8191436298694148E-2</c:v>
              </c:pt>
              <c:pt idx="1796">
                <c:v>3.8237069480992036E-2</c:v>
              </c:pt>
              <c:pt idx="1797">
                <c:v>3.8257330369468927E-2</c:v>
              </c:pt>
              <c:pt idx="1798">
                <c:v>3.8261141492929009E-2</c:v>
              </c:pt>
              <c:pt idx="1799">
                <c:v>3.8304238002971801E-2</c:v>
              </c:pt>
              <c:pt idx="1800">
                <c:v>3.832847999177557E-2</c:v>
              </c:pt>
              <c:pt idx="1801">
                <c:v>3.8396716909396944E-2</c:v>
              </c:pt>
              <c:pt idx="1802">
                <c:v>3.8414615288548948E-2</c:v>
              </c:pt>
              <c:pt idx="1803">
                <c:v>3.849292534069227E-2</c:v>
              </c:pt>
              <c:pt idx="1804">
                <c:v>3.8524669694900107E-2</c:v>
              </c:pt>
              <c:pt idx="1805">
                <c:v>3.8566033885561603E-2</c:v>
              </c:pt>
              <c:pt idx="1806">
                <c:v>3.8608958165775878E-2</c:v>
              </c:pt>
              <c:pt idx="1807">
                <c:v>3.8753207817665503E-2</c:v>
              </c:pt>
              <c:pt idx="1808">
                <c:v>3.8858563399171021E-2</c:v>
              </c:pt>
              <c:pt idx="1809">
                <c:v>3.8916973289193871E-2</c:v>
              </c:pt>
              <c:pt idx="1810">
                <c:v>3.8939734152430475E-2</c:v>
              </c:pt>
              <c:pt idx="1811">
                <c:v>3.8998842696758372E-2</c:v>
              </c:pt>
              <c:pt idx="1812">
                <c:v>3.9040327546802818E-2</c:v>
              </c:pt>
              <c:pt idx="1813">
                <c:v>3.9179919758449318E-2</c:v>
              </c:pt>
              <c:pt idx="1814">
                <c:v>3.9266992583479363E-2</c:v>
              </c:pt>
              <c:pt idx="1815">
                <c:v>3.9274945005260062E-2</c:v>
              </c:pt>
              <c:pt idx="1816">
                <c:v>3.9355702679724928E-2</c:v>
              </c:pt>
              <c:pt idx="1817">
                <c:v>3.9435483567867621E-2</c:v>
              </c:pt>
              <c:pt idx="1818">
                <c:v>3.9621289795878513E-2</c:v>
              </c:pt>
              <c:pt idx="1819">
                <c:v>3.9770033689534086E-2</c:v>
              </c:pt>
              <c:pt idx="1820">
                <c:v>3.9858757404640066E-2</c:v>
              </c:pt>
              <c:pt idx="1821">
                <c:v>3.9907879125329941E-2</c:v>
              </c:pt>
              <c:pt idx="1822">
                <c:v>3.9939649721064972E-2</c:v>
              </c:pt>
              <c:pt idx="1823">
                <c:v>3.9943838542223095E-2</c:v>
              </c:pt>
              <c:pt idx="1824">
                <c:v>3.9972136175381694E-2</c:v>
              </c:pt>
              <c:pt idx="1825">
                <c:v>4.0028910163208871E-2</c:v>
              </c:pt>
              <c:pt idx="1826">
                <c:v>4.0082434905544105E-2</c:v>
              </c:pt>
              <c:pt idx="1827">
                <c:v>4.0092668932649046E-2</c:v>
              </c:pt>
              <c:pt idx="1828">
                <c:v>4.0132015414991187E-2</c:v>
              </c:pt>
              <c:pt idx="1829">
                <c:v>4.0207939205670028E-2</c:v>
              </c:pt>
              <c:pt idx="1830">
                <c:v>4.0241068519935239E-2</c:v>
              </c:pt>
              <c:pt idx="1831">
                <c:v>4.0268078111689198E-2</c:v>
              </c:pt>
              <c:pt idx="1832">
                <c:v>4.0452227668178797E-2</c:v>
              </c:pt>
              <c:pt idx="1833">
                <c:v>4.047017703471719E-2</c:v>
              </c:pt>
              <c:pt idx="1834">
                <c:v>4.0473892255481349E-2</c:v>
              </c:pt>
              <c:pt idx="1835">
                <c:v>4.0488849404744891E-2</c:v>
              </c:pt>
              <c:pt idx="1836">
                <c:v>4.072539683953711E-2</c:v>
              </c:pt>
              <c:pt idx="1837">
                <c:v>4.0733010561019835E-2</c:v>
              </c:pt>
              <c:pt idx="1838">
                <c:v>4.0751979258656458E-2</c:v>
              </c:pt>
              <c:pt idx="1839">
                <c:v>4.0805955391645131E-2</c:v>
              </c:pt>
              <c:pt idx="1840">
                <c:v>4.1047703364748209E-2</c:v>
              </c:pt>
              <c:pt idx="1841">
                <c:v>4.1057517143294336E-2</c:v>
              </c:pt>
              <c:pt idx="1842">
                <c:v>4.1139027696358292E-2</c:v>
              </c:pt>
              <c:pt idx="1843">
                <c:v>4.1278078722741841E-2</c:v>
              </c:pt>
              <c:pt idx="1844">
                <c:v>4.1286896718773829E-2</c:v>
              </c:pt>
              <c:pt idx="1845">
                <c:v>4.1337672386197406E-2</c:v>
              </c:pt>
              <c:pt idx="1846">
                <c:v>4.1356309434898958E-2</c:v>
              </c:pt>
              <c:pt idx="1847">
                <c:v>4.1411024561790827E-2</c:v>
              </c:pt>
              <c:pt idx="1848">
                <c:v>4.1421767279126019E-2</c:v>
              </c:pt>
              <c:pt idx="1849">
                <c:v>4.1423334867399617E-2</c:v>
              </c:pt>
              <c:pt idx="1850">
                <c:v>4.1433351571980907E-2</c:v>
              </c:pt>
              <c:pt idx="1851">
                <c:v>4.1450365727375149E-2</c:v>
              </c:pt>
              <c:pt idx="1852">
                <c:v>4.1459107350512864E-2</c:v>
              </c:pt>
              <c:pt idx="1853">
                <c:v>4.1527217099050703E-2</c:v>
              </c:pt>
              <c:pt idx="1854">
                <c:v>4.1586032966328353E-2</c:v>
              </c:pt>
              <c:pt idx="1855">
                <c:v>4.1612474619650452E-2</c:v>
              </c:pt>
              <c:pt idx="1856">
                <c:v>4.1624860667671473E-2</c:v>
              </c:pt>
              <c:pt idx="1857">
                <c:v>4.1691237317460328E-2</c:v>
              </c:pt>
              <c:pt idx="1858">
                <c:v>4.1692271109559927E-2</c:v>
              </c:pt>
              <c:pt idx="1859">
                <c:v>4.1834215717039956E-2</c:v>
              </c:pt>
              <c:pt idx="1860">
                <c:v>4.1871588877134908E-2</c:v>
              </c:pt>
              <c:pt idx="1861">
                <c:v>4.1899134403672725E-2</c:v>
              </c:pt>
              <c:pt idx="1862">
                <c:v>4.1978958528462333E-2</c:v>
              </c:pt>
              <c:pt idx="1863">
                <c:v>4.1980620778037638E-2</c:v>
              </c:pt>
              <c:pt idx="1864">
                <c:v>4.2001358097794053E-2</c:v>
              </c:pt>
              <c:pt idx="1865">
                <c:v>4.2010309872448144E-2</c:v>
              </c:pt>
              <c:pt idx="1866">
                <c:v>4.20111214848519E-2</c:v>
              </c:pt>
              <c:pt idx="1867">
                <c:v>4.2013702778244809E-2</c:v>
              </c:pt>
              <c:pt idx="1868">
                <c:v>4.2014238575298367E-2</c:v>
              </c:pt>
              <c:pt idx="1869">
                <c:v>4.2040684566690564E-2</c:v>
              </c:pt>
              <c:pt idx="1870">
                <c:v>4.2107382187356573E-2</c:v>
              </c:pt>
              <c:pt idx="1871">
                <c:v>4.2233760193230239E-2</c:v>
              </c:pt>
              <c:pt idx="1872">
                <c:v>4.2314231099272459E-2</c:v>
              </c:pt>
              <c:pt idx="1873">
                <c:v>4.2355203227142972E-2</c:v>
              </c:pt>
              <c:pt idx="1874">
                <c:v>4.24437565259164E-2</c:v>
              </c:pt>
              <c:pt idx="1875">
                <c:v>4.2466810804263129E-2</c:v>
              </c:pt>
              <c:pt idx="1876">
                <c:v>4.2514373076939567E-2</c:v>
              </c:pt>
              <c:pt idx="1877">
                <c:v>4.2518069647777899E-2</c:v>
              </c:pt>
              <c:pt idx="1878">
                <c:v>4.2622015512981233E-2</c:v>
              </c:pt>
              <c:pt idx="1879">
                <c:v>4.2668491407058896E-2</c:v>
              </c:pt>
              <c:pt idx="1880">
                <c:v>4.2699834631761684E-2</c:v>
              </c:pt>
              <c:pt idx="1881">
                <c:v>4.2722449889260737E-2</c:v>
              </c:pt>
              <c:pt idx="1882">
                <c:v>4.2745301354141979E-2</c:v>
              </c:pt>
              <c:pt idx="1883">
                <c:v>4.2936028255736468E-2</c:v>
              </c:pt>
              <c:pt idx="1884">
                <c:v>4.2982692243396806E-2</c:v>
              </c:pt>
              <c:pt idx="1885">
                <c:v>4.3001506969043451E-2</c:v>
              </c:pt>
              <c:pt idx="1886">
                <c:v>4.3003743985847533E-2</c:v>
              </c:pt>
              <c:pt idx="1887">
                <c:v>4.3007313114308464E-2</c:v>
              </c:pt>
              <c:pt idx="1888">
                <c:v>4.3074600224486323E-2</c:v>
              </c:pt>
              <c:pt idx="1889">
                <c:v>4.3163140699382305E-2</c:v>
              </c:pt>
              <c:pt idx="1890">
                <c:v>4.3185176717996147E-2</c:v>
              </c:pt>
              <c:pt idx="1891">
                <c:v>4.3199315584532244E-2</c:v>
              </c:pt>
              <c:pt idx="1892">
                <c:v>4.322838898548511E-2</c:v>
              </c:pt>
              <c:pt idx="1893">
                <c:v>4.3241784441922677E-2</c:v>
              </c:pt>
              <c:pt idx="1894">
                <c:v>4.3246305179479298E-2</c:v>
              </c:pt>
              <c:pt idx="1895">
                <c:v>4.3363919629210351E-2</c:v>
              </c:pt>
              <c:pt idx="1896">
                <c:v>4.3417105942531141E-2</c:v>
              </c:pt>
              <c:pt idx="1897">
                <c:v>4.3445121219382897E-2</c:v>
              </c:pt>
              <c:pt idx="1898">
                <c:v>4.3704216415172713E-2</c:v>
              </c:pt>
              <c:pt idx="1899">
                <c:v>4.3707222763898372E-2</c:v>
              </c:pt>
              <c:pt idx="1900">
                <c:v>4.3725017796892286E-2</c:v>
              </c:pt>
              <c:pt idx="1901">
                <c:v>4.3788428004860581E-2</c:v>
              </c:pt>
              <c:pt idx="1902">
                <c:v>4.37931942610136E-2</c:v>
              </c:pt>
              <c:pt idx="1903">
                <c:v>4.3885308706939283E-2</c:v>
              </c:pt>
              <c:pt idx="1904">
                <c:v>4.3892950858732536E-2</c:v>
              </c:pt>
              <c:pt idx="1905">
                <c:v>4.3952126641939655E-2</c:v>
              </c:pt>
              <c:pt idx="1906">
                <c:v>4.4061337072999952E-2</c:v>
              </c:pt>
              <c:pt idx="1907">
                <c:v>4.4118332735779392E-2</c:v>
              </c:pt>
              <c:pt idx="1908">
                <c:v>4.4153675773031233E-2</c:v>
              </c:pt>
              <c:pt idx="1909">
                <c:v>4.4226007903557629E-2</c:v>
              </c:pt>
              <c:pt idx="1910">
                <c:v>4.4233085754586086E-2</c:v>
              </c:pt>
              <c:pt idx="1911">
                <c:v>4.431948204175104E-2</c:v>
              </c:pt>
              <c:pt idx="1912">
                <c:v>4.4324419937559874E-2</c:v>
              </c:pt>
              <c:pt idx="1913">
                <c:v>4.4327210654085729E-2</c:v>
              </c:pt>
              <c:pt idx="1914">
                <c:v>4.4375035042142762E-2</c:v>
              </c:pt>
              <c:pt idx="1915">
                <c:v>4.4471416606679422E-2</c:v>
              </c:pt>
              <c:pt idx="1916">
                <c:v>4.4509474548977954E-2</c:v>
              </c:pt>
              <c:pt idx="1917">
                <c:v>4.4693201677792324E-2</c:v>
              </c:pt>
              <c:pt idx="1918">
                <c:v>4.4701369986592007E-2</c:v>
              </c:pt>
              <c:pt idx="1919">
                <c:v>4.4711782424061208E-2</c:v>
              </c:pt>
              <c:pt idx="1920">
                <c:v>4.47378775209267E-2</c:v>
              </c:pt>
              <c:pt idx="1921">
                <c:v>4.4755782265158521E-2</c:v>
              </c:pt>
              <c:pt idx="1922">
                <c:v>4.4843277614272044E-2</c:v>
              </c:pt>
              <c:pt idx="1923">
                <c:v>4.4871172916222481E-2</c:v>
              </c:pt>
              <c:pt idx="1924">
                <c:v>4.4917512318203269E-2</c:v>
              </c:pt>
              <c:pt idx="1925">
                <c:v>4.4964492265905348E-2</c:v>
              </c:pt>
              <c:pt idx="1926">
                <c:v>4.4983123177397624E-2</c:v>
              </c:pt>
              <c:pt idx="1927">
                <c:v>4.5009295689834479E-2</c:v>
              </c:pt>
              <c:pt idx="1928">
                <c:v>4.5012279146353529E-2</c:v>
              </c:pt>
              <c:pt idx="1929">
                <c:v>4.5034223200723811E-2</c:v>
              </c:pt>
              <c:pt idx="1930">
                <c:v>4.5056883298202483E-2</c:v>
              </c:pt>
              <c:pt idx="1931">
                <c:v>4.5093547428244368E-2</c:v>
              </c:pt>
              <c:pt idx="1932">
                <c:v>4.512529651257028E-2</c:v>
              </c:pt>
              <c:pt idx="1933">
                <c:v>4.5212047469758231E-2</c:v>
              </c:pt>
              <c:pt idx="1934">
                <c:v>4.5243531119416668E-2</c:v>
              </c:pt>
              <c:pt idx="1935">
                <c:v>4.5312176766749319E-2</c:v>
              </c:pt>
              <c:pt idx="1936">
                <c:v>4.5363161375503745E-2</c:v>
              </c:pt>
              <c:pt idx="1937">
                <c:v>4.5390824710025174E-2</c:v>
              </c:pt>
              <c:pt idx="1938">
                <c:v>4.539858064202465E-2</c:v>
              </c:pt>
              <c:pt idx="1939">
                <c:v>4.5403760431803955E-2</c:v>
              </c:pt>
              <c:pt idx="1940">
                <c:v>4.5406946056042029E-2</c:v>
              </c:pt>
              <c:pt idx="1941">
                <c:v>4.544296845601261E-2</c:v>
              </c:pt>
              <c:pt idx="1942">
                <c:v>4.5458766841645154E-2</c:v>
              </c:pt>
              <c:pt idx="1943">
                <c:v>4.547330258620505E-2</c:v>
              </c:pt>
              <c:pt idx="1944">
                <c:v>4.5566659309450301E-2</c:v>
              </c:pt>
              <c:pt idx="1945">
                <c:v>4.5580724699908454E-2</c:v>
              </c:pt>
              <c:pt idx="1946">
                <c:v>4.5604840432284105E-2</c:v>
              </c:pt>
              <c:pt idx="1947">
                <c:v>4.5624231196284025E-2</c:v>
              </c:pt>
              <c:pt idx="1948">
                <c:v>4.5631507265686738E-2</c:v>
              </c:pt>
              <c:pt idx="1949">
                <c:v>4.5637505965733065E-2</c:v>
              </c:pt>
              <c:pt idx="1950">
                <c:v>4.5709575121065334E-2</c:v>
              </c:pt>
              <c:pt idx="1951">
                <c:v>4.5712813425728055E-2</c:v>
              </c:pt>
              <c:pt idx="1952">
                <c:v>4.5834368107145994E-2</c:v>
              </c:pt>
              <c:pt idx="1953">
                <c:v>4.5858464764594792E-2</c:v>
              </c:pt>
              <c:pt idx="1954">
                <c:v>4.5950548843753818E-2</c:v>
              </c:pt>
              <c:pt idx="1955">
                <c:v>4.6051538547969985E-2</c:v>
              </c:pt>
              <c:pt idx="1956">
                <c:v>4.606096131174061E-2</c:v>
              </c:pt>
              <c:pt idx="1957">
                <c:v>4.6263391374176233E-2</c:v>
              </c:pt>
              <c:pt idx="1958">
                <c:v>4.6311011853148815E-2</c:v>
              </c:pt>
              <c:pt idx="1959">
                <c:v>4.6317014679697184E-2</c:v>
              </c:pt>
              <c:pt idx="1960">
                <c:v>4.6471070759353056E-2</c:v>
              </c:pt>
              <c:pt idx="1961">
                <c:v>4.6501194836030525E-2</c:v>
              </c:pt>
              <c:pt idx="1962">
                <c:v>4.6506581263682109E-2</c:v>
              </c:pt>
              <c:pt idx="1963">
                <c:v>4.6549387148565519E-2</c:v>
              </c:pt>
              <c:pt idx="1964">
                <c:v>4.6618183242808892E-2</c:v>
              </c:pt>
              <c:pt idx="1965">
                <c:v>4.6738563662411525E-2</c:v>
              </c:pt>
              <c:pt idx="1966">
                <c:v>4.674543628066543E-2</c:v>
              </c:pt>
              <c:pt idx="1967">
                <c:v>4.6780022260693284E-2</c:v>
              </c:pt>
              <c:pt idx="1968">
                <c:v>4.6799244858023031E-2</c:v>
              </c:pt>
              <c:pt idx="1969">
                <c:v>4.6800441079320999E-2</c:v>
              </c:pt>
              <c:pt idx="1970">
                <c:v>4.6802101222436561E-2</c:v>
              </c:pt>
              <c:pt idx="1971">
                <c:v>4.682084205872613E-2</c:v>
              </c:pt>
              <c:pt idx="1972">
                <c:v>4.6825623146540374E-2</c:v>
              </c:pt>
              <c:pt idx="1973">
                <c:v>4.683738274430977E-2</c:v>
              </c:pt>
              <c:pt idx="1974">
                <c:v>4.6865450672670006E-2</c:v>
              </c:pt>
              <c:pt idx="1975">
                <c:v>4.6886403065285506E-2</c:v>
              </c:pt>
              <c:pt idx="1976">
                <c:v>4.6914033232721981E-2</c:v>
              </c:pt>
              <c:pt idx="1977">
                <c:v>4.6922349458093628E-2</c:v>
              </c:pt>
              <c:pt idx="1978">
                <c:v>4.6969443288432819E-2</c:v>
              </c:pt>
              <c:pt idx="1979">
                <c:v>4.6973802650577337E-2</c:v>
              </c:pt>
              <c:pt idx="1980">
                <c:v>4.7027388842668327E-2</c:v>
              </c:pt>
              <c:pt idx="1981">
                <c:v>4.7098847557350769E-2</c:v>
              </c:pt>
              <c:pt idx="1982">
                <c:v>4.7101552436952902E-2</c:v>
              </c:pt>
              <c:pt idx="1983">
                <c:v>4.7130612415776624E-2</c:v>
              </c:pt>
              <c:pt idx="1984">
                <c:v>4.7149402766576615E-2</c:v>
              </c:pt>
              <c:pt idx="1985">
                <c:v>4.7171154095951053E-2</c:v>
              </c:pt>
              <c:pt idx="1986">
                <c:v>4.7187640035456793E-2</c:v>
              </c:pt>
              <c:pt idx="1987">
                <c:v>4.7227984048031899E-2</c:v>
              </c:pt>
              <c:pt idx="1988">
                <c:v>4.7256918895336494E-2</c:v>
              </c:pt>
              <c:pt idx="1989">
                <c:v>4.7262910040731701E-2</c:v>
              </c:pt>
              <c:pt idx="1990">
                <c:v>4.7314770334755868E-2</c:v>
              </c:pt>
              <c:pt idx="1991">
                <c:v>4.733874585717212E-2</c:v>
              </c:pt>
              <c:pt idx="1992">
                <c:v>4.7339032793253244E-2</c:v>
              </c:pt>
              <c:pt idx="1993">
                <c:v>4.7514953696816874E-2</c:v>
              </c:pt>
              <c:pt idx="1994">
                <c:v>4.7536096371012491E-2</c:v>
              </c:pt>
              <c:pt idx="1995">
                <c:v>4.7545623317843171E-2</c:v>
              </c:pt>
              <c:pt idx="1996">
                <c:v>4.757872616182722E-2</c:v>
              </c:pt>
              <c:pt idx="1997">
                <c:v>4.7648845049146682E-2</c:v>
              </c:pt>
              <c:pt idx="1998">
                <c:v>4.7704968961187068E-2</c:v>
              </c:pt>
              <c:pt idx="1999">
                <c:v>4.7720829971666767E-2</c:v>
              </c:pt>
              <c:pt idx="2000">
                <c:v>4.7726690050436872E-2</c:v>
              </c:pt>
              <c:pt idx="2001">
                <c:v>4.7763325234381274E-2</c:v>
              </c:pt>
              <c:pt idx="2002">
                <c:v>4.7827575794462326E-2</c:v>
              </c:pt>
              <c:pt idx="2003">
                <c:v>4.7858359389302864E-2</c:v>
              </c:pt>
              <c:pt idx="2004">
                <c:v>4.8027808872652532E-2</c:v>
              </c:pt>
              <c:pt idx="2005">
                <c:v>4.8029958000345735E-2</c:v>
              </c:pt>
              <c:pt idx="2006">
                <c:v>4.8062317427875159E-2</c:v>
              </c:pt>
              <c:pt idx="2007">
                <c:v>4.807746079574287E-2</c:v>
              </c:pt>
              <c:pt idx="2008">
                <c:v>4.8164709064739929E-2</c:v>
              </c:pt>
              <c:pt idx="2009">
                <c:v>4.8210019488677217E-2</c:v>
              </c:pt>
              <c:pt idx="2010">
                <c:v>4.833128179051481E-2</c:v>
              </c:pt>
              <c:pt idx="2011">
                <c:v>4.8395186713150871E-2</c:v>
              </c:pt>
              <c:pt idx="2012">
                <c:v>4.8423732160480397E-2</c:v>
              </c:pt>
              <c:pt idx="2013">
                <c:v>4.8462253304771587E-2</c:v>
              </c:pt>
              <c:pt idx="2014">
                <c:v>4.8466444803873923E-2</c:v>
              </c:pt>
              <c:pt idx="2015">
                <c:v>4.8522221573497948E-2</c:v>
              </c:pt>
              <c:pt idx="2016">
                <c:v>4.8532820475001279E-2</c:v>
              </c:pt>
              <c:pt idx="2017">
                <c:v>4.8611836208565802E-2</c:v>
              </c:pt>
              <c:pt idx="2018">
                <c:v>4.8749350632875145E-2</c:v>
              </c:pt>
              <c:pt idx="2019">
                <c:v>4.8822736580259186E-2</c:v>
              </c:pt>
              <c:pt idx="2020">
                <c:v>4.8840752085365161E-2</c:v>
              </c:pt>
              <c:pt idx="2021">
                <c:v>4.8898708323535683E-2</c:v>
              </c:pt>
              <c:pt idx="2022">
                <c:v>4.8909496331976235E-2</c:v>
              </c:pt>
              <c:pt idx="2023">
                <c:v>4.8999187916170847E-2</c:v>
              </c:pt>
              <c:pt idx="2024">
                <c:v>4.9000151860231905E-2</c:v>
              </c:pt>
              <c:pt idx="2025">
                <c:v>4.9002695089417354E-2</c:v>
              </c:pt>
              <c:pt idx="2026">
                <c:v>4.9007075312822314E-2</c:v>
              </c:pt>
              <c:pt idx="2027">
                <c:v>4.9011540781784463E-2</c:v>
              </c:pt>
              <c:pt idx="2028">
                <c:v>4.9016751214880479E-2</c:v>
              </c:pt>
              <c:pt idx="2029">
                <c:v>4.902555814454515E-2</c:v>
              </c:pt>
              <c:pt idx="2030">
                <c:v>4.9037026972125856E-2</c:v>
              </c:pt>
              <c:pt idx="2031">
                <c:v>4.9069074142344772E-2</c:v>
              </c:pt>
              <c:pt idx="2032">
                <c:v>4.9102076842303798E-2</c:v>
              </c:pt>
              <c:pt idx="2033">
                <c:v>4.911298899699202E-2</c:v>
              </c:pt>
              <c:pt idx="2034">
                <c:v>4.9117372456103266E-2</c:v>
              </c:pt>
              <c:pt idx="2035">
                <c:v>4.9142572355404583E-2</c:v>
              </c:pt>
              <c:pt idx="2036">
                <c:v>4.9245565166572171E-2</c:v>
              </c:pt>
              <c:pt idx="2037">
                <c:v>4.9276117895890086E-2</c:v>
              </c:pt>
              <c:pt idx="2038">
                <c:v>4.9293431995571284E-2</c:v>
              </c:pt>
              <c:pt idx="2039">
                <c:v>4.940243717141643E-2</c:v>
              </c:pt>
              <c:pt idx="2040">
                <c:v>4.9450071248400673E-2</c:v>
              </c:pt>
              <c:pt idx="2041">
                <c:v>4.9506048465517413E-2</c:v>
              </c:pt>
              <c:pt idx="2042">
                <c:v>4.9569098912797732E-2</c:v>
              </c:pt>
              <c:pt idx="2043">
                <c:v>4.967076043601245E-2</c:v>
              </c:pt>
              <c:pt idx="2044">
                <c:v>4.9731712451979028E-2</c:v>
              </c:pt>
              <c:pt idx="2045">
                <c:v>4.9738722259387136E-2</c:v>
              </c:pt>
              <c:pt idx="2046">
                <c:v>4.97567152567292E-2</c:v>
              </c:pt>
              <c:pt idx="2047">
                <c:v>4.9794352805463717E-2</c:v>
              </c:pt>
              <c:pt idx="2048">
                <c:v>4.9853734839191331E-2</c:v>
              </c:pt>
              <c:pt idx="2049">
                <c:v>4.9872001944009516E-2</c:v>
              </c:pt>
              <c:pt idx="2050">
                <c:v>4.9932399533126934E-2</c:v>
              </c:pt>
              <c:pt idx="2051">
                <c:v>4.9998300944281461E-2</c:v>
              </c:pt>
              <c:pt idx="2052">
                <c:v>5.0093828087804319E-2</c:v>
              </c:pt>
              <c:pt idx="2053">
                <c:v>5.0099197761895628E-2</c:v>
              </c:pt>
              <c:pt idx="2054">
                <c:v>5.0105718207354218E-2</c:v>
              </c:pt>
              <c:pt idx="2055">
                <c:v>5.013306709000255E-2</c:v>
              </c:pt>
              <c:pt idx="2056">
                <c:v>5.021203609850089E-2</c:v>
              </c:pt>
              <c:pt idx="2057">
                <c:v>5.0312762502442029E-2</c:v>
              </c:pt>
              <c:pt idx="2058">
                <c:v>5.0335255649908123E-2</c:v>
              </c:pt>
              <c:pt idx="2059">
                <c:v>5.0381517458451389E-2</c:v>
              </c:pt>
              <c:pt idx="2060">
                <c:v>5.0415939205368354E-2</c:v>
              </c:pt>
              <c:pt idx="2061">
                <c:v>5.0418866441353384E-2</c:v>
              </c:pt>
              <c:pt idx="2062">
                <c:v>5.0422586524020242E-2</c:v>
              </c:pt>
              <c:pt idx="2063">
                <c:v>5.0428754240032923E-2</c:v>
              </c:pt>
              <c:pt idx="2064">
                <c:v>5.0440815078377395E-2</c:v>
              </c:pt>
              <c:pt idx="2065">
                <c:v>5.0466377014525381E-2</c:v>
              </c:pt>
              <c:pt idx="2066">
                <c:v>5.0547873170824306E-2</c:v>
              </c:pt>
              <c:pt idx="2067">
                <c:v>5.0557674629757313E-2</c:v>
              </c:pt>
              <c:pt idx="2068">
                <c:v>5.0634578277336612E-2</c:v>
              </c:pt>
              <c:pt idx="2069">
                <c:v>5.0634970714683321E-2</c:v>
              </c:pt>
              <c:pt idx="2070">
                <c:v>5.0656069450158402E-2</c:v>
              </c:pt>
              <c:pt idx="2071">
                <c:v>5.0660532896681605E-2</c:v>
              </c:pt>
              <c:pt idx="2072">
                <c:v>5.0667505374624403E-2</c:v>
              </c:pt>
              <c:pt idx="2073">
                <c:v>5.0711330196975185E-2</c:v>
              </c:pt>
              <c:pt idx="2074">
                <c:v>5.0751313562378227E-2</c:v>
              </c:pt>
              <c:pt idx="2075">
                <c:v>5.0906240561602506E-2</c:v>
              </c:pt>
              <c:pt idx="2076">
                <c:v>5.0921167286764442E-2</c:v>
              </c:pt>
              <c:pt idx="2077">
                <c:v>5.0949228659285979E-2</c:v>
              </c:pt>
              <c:pt idx="2078">
                <c:v>5.0968951255557435E-2</c:v>
              </c:pt>
              <c:pt idx="2079">
                <c:v>5.0998845180339841E-2</c:v>
              </c:pt>
              <c:pt idx="2080">
                <c:v>5.1058334531812903E-2</c:v>
              </c:pt>
              <c:pt idx="2081">
                <c:v>5.1145410146748456E-2</c:v>
              </c:pt>
              <c:pt idx="2082">
                <c:v>5.1170722551790865E-2</c:v>
              </c:pt>
              <c:pt idx="2083">
                <c:v>5.1191260730795579E-2</c:v>
              </c:pt>
              <c:pt idx="2084">
                <c:v>5.120335789450467E-2</c:v>
              </c:pt>
              <c:pt idx="2085">
                <c:v>5.1206333884416533E-2</c:v>
              </c:pt>
              <c:pt idx="2086">
                <c:v>5.1259195106110322E-2</c:v>
              </c:pt>
              <c:pt idx="2087">
                <c:v>5.1267686746461316E-2</c:v>
              </c:pt>
              <c:pt idx="2088">
                <c:v>5.1319543953120175E-2</c:v>
              </c:pt>
              <c:pt idx="2089">
                <c:v>5.1363730680866582E-2</c:v>
              </c:pt>
              <c:pt idx="2090">
                <c:v>5.1421647814720091E-2</c:v>
              </c:pt>
              <c:pt idx="2091">
                <c:v>5.1526632725848419E-2</c:v>
              </c:pt>
              <c:pt idx="2092">
                <c:v>5.1548242507060263E-2</c:v>
              </c:pt>
              <c:pt idx="2093">
                <c:v>5.1569144930748406E-2</c:v>
              </c:pt>
              <c:pt idx="2094">
                <c:v>5.1610849150727896E-2</c:v>
              </c:pt>
              <c:pt idx="2095">
                <c:v>5.1619817618141932E-2</c:v>
              </c:pt>
              <c:pt idx="2096">
                <c:v>5.17887969640052E-2</c:v>
              </c:pt>
              <c:pt idx="2097">
                <c:v>5.1801907987191212E-2</c:v>
              </c:pt>
              <c:pt idx="2098">
                <c:v>5.1836894447286563E-2</c:v>
              </c:pt>
              <c:pt idx="2099">
                <c:v>5.1906017645559487E-2</c:v>
              </c:pt>
              <c:pt idx="2100">
                <c:v>5.1910773918585493E-2</c:v>
              </c:pt>
              <c:pt idx="2101">
                <c:v>5.1934622617011282E-2</c:v>
              </c:pt>
              <c:pt idx="2102">
                <c:v>5.2001854360748258E-2</c:v>
              </c:pt>
              <c:pt idx="2103">
                <c:v>5.2007403403082922E-2</c:v>
              </c:pt>
              <c:pt idx="2104">
                <c:v>5.201351613561335E-2</c:v>
              </c:pt>
              <c:pt idx="2105">
                <c:v>5.2045046274441856E-2</c:v>
              </c:pt>
              <c:pt idx="2106">
                <c:v>5.2061427957551865E-2</c:v>
              </c:pt>
              <c:pt idx="2107">
                <c:v>5.209263719663474E-2</c:v>
              </c:pt>
              <c:pt idx="2108">
                <c:v>5.2110347812157155E-2</c:v>
              </c:pt>
              <c:pt idx="2109">
                <c:v>5.216408598601386E-2</c:v>
              </c:pt>
              <c:pt idx="2110">
                <c:v>5.2165502980807008E-2</c:v>
              </c:pt>
              <c:pt idx="2111">
                <c:v>5.2224183335978211E-2</c:v>
              </c:pt>
              <c:pt idx="2112">
                <c:v>5.2248936053768548E-2</c:v>
              </c:pt>
              <c:pt idx="2113">
                <c:v>5.2275913984224903E-2</c:v>
              </c:pt>
              <c:pt idx="2114">
                <c:v>5.2320517841804165E-2</c:v>
              </c:pt>
              <c:pt idx="2115">
                <c:v>5.2328487440867738E-2</c:v>
              </c:pt>
              <c:pt idx="2116">
                <c:v>5.2346482860781196E-2</c:v>
              </c:pt>
              <c:pt idx="2117">
                <c:v>5.2369784389290151E-2</c:v>
              </c:pt>
              <c:pt idx="2118">
                <c:v>5.241141789069037E-2</c:v>
              </c:pt>
              <c:pt idx="2119">
                <c:v>5.2428041595973925E-2</c:v>
              </c:pt>
              <c:pt idx="2120">
                <c:v>5.2523528779891582E-2</c:v>
              </c:pt>
              <c:pt idx="2121">
                <c:v>5.2527193067288515E-2</c:v>
              </c:pt>
              <c:pt idx="2122">
                <c:v>5.2563064474096206E-2</c:v>
              </c:pt>
              <c:pt idx="2123">
                <c:v>5.2608755902122856E-2</c:v>
              </c:pt>
              <c:pt idx="2124">
                <c:v>5.262804479573855E-2</c:v>
              </c:pt>
              <c:pt idx="2125">
                <c:v>5.2639362796036406E-2</c:v>
              </c:pt>
              <c:pt idx="2126">
                <c:v>5.2660940650736718E-2</c:v>
              </c:pt>
              <c:pt idx="2127">
                <c:v>5.2669753681056246E-2</c:v>
              </c:pt>
              <c:pt idx="2128">
                <c:v>5.2757720112263519E-2</c:v>
              </c:pt>
              <c:pt idx="2129">
                <c:v>5.2767817950689209E-2</c:v>
              </c:pt>
              <c:pt idx="2130">
                <c:v>5.2837293729308364E-2</c:v>
              </c:pt>
              <c:pt idx="2131">
                <c:v>5.2841204736564056E-2</c:v>
              </c:pt>
              <c:pt idx="2132">
                <c:v>5.2904424784068017E-2</c:v>
              </c:pt>
              <c:pt idx="2133">
                <c:v>5.2957911351019231E-2</c:v>
              </c:pt>
              <c:pt idx="2134">
                <c:v>5.2969732307585733E-2</c:v>
              </c:pt>
              <c:pt idx="2135">
                <c:v>5.3024491662949695E-2</c:v>
              </c:pt>
              <c:pt idx="2136">
                <c:v>5.3067843863230449E-2</c:v>
              </c:pt>
              <c:pt idx="2137">
                <c:v>5.3085484572978479E-2</c:v>
              </c:pt>
              <c:pt idx="2138">
                <c:v>5.3139927991636991E-2</c:v>
              </c:pt>
              <c:pt idx="2139">
                <c:v>5.3150031509148599E-2</c:v>
              </c:pt>
              <c:pt idx="2140">
                <c:v>5.3185741208646345E-2</c:v>
              </c:pt>
              <c:pt idx="2141">
                <c:v>5.3217029727281123E-2</c:v>
              </c:pt>
              <c:pt idx="2142">
                <c:v>5.3228732366990689E-2</c:v>
              </c:pt>
              <c:pt idx="2143">
                <c:v>5.3233147133620914E-2</c:v>
              </c:pt>
              <c:pt idx="2144">
                <c:v>5.3286565342470796E-2</c:v>
              </c:pt>
              <c:pt idx="2145">
                <c:v>5.3287613642037705E-2</c:v>
              </c:pt>
              <c:pt idx="2146">
                <c:v>5.3298987512023686E-2</c:v>
              </c:pt>
              <c:pt idx="2147">
                <c:v>5.3321275199318383E-2</c:v>
              </c:pt>
              <c:pt idx="2148">
                <c:v>5.3347488252980232E-2</c:v>
              </c:pt>
              <c:pt idx="2149">
                <c:v>5.335829356010896E-2</c:v>
              </c:pt>
              <c:pt idx="2150">
                <c:v>5.3444567228583144E-2</c:v>
              </c:pt>
              <c:pt idx="2151">
                <c:v>5.3452376448966325E-2</c:v>
              </c:pt>
              <c:pt idx="2152">
                <c:v>5.3465756349551648E-2</c:v>
              </c:pt>
              <c:pt idx="2153">
                <c:v>5.3488520055080903E-2</c:v>
              </c:pt>
              <c:pt idx="2154">
                <c:v>5.3499164365867616E-2</c:v>
              </c:pt>
              <c:pt idx="2155">
                <c:v>5.3505366979359925E-2</c:v>
              </c:pt>
              <c:pt idx="2156">
                <c:v>5.3511810561490479E-2</c:v>
              </c:pt>
              <c:pt idx="2157">
                <c:v>5.3552574511020884E-2</c:v>
              </c:pt>
              <c:pt idx="2158">
                <c:v>5.3570787709629253E-2</c:v>
              </c:pt>
              <c:pt idx="2159">
                <c:v>5.3583381297387767E-2</c:v>
              </c:pt>
              <c:pt idx="2160">
                <c:v>5.3706931611111119E-2</c:v>
              </c:pt>
              <c:pt idx="2161">
                <c:v>5.3716761994196061E-2</c:v>
              </c:pt>
              <c:pt idx="2162">
                <c:v>5.3816737602865219E-2</c:v>
              </c:pt>
              <c:pt idx="2163">
                <c:v>5.3835395213252348E-2</c:v>
              </c:pt>
              <c:pt idx="2164">
                <c:v>5.3883610495438862E-2</c:v>
              </c:pt>
              <c:pt idx="2165">
                <c:v>5.389670803765826E-2</c:v>
              </c:pt>
              <c:pt idx="2166">
                <c:v>5.4006105120617702E-2</c:v>
              </c:pt>
              <c:pt idx="2167">
                <c:v>5.4033842988921804E-2</c:v>
              </c:pt>
              <c:pt idx="2168">
                <c:v>5.4042139798390794E-2</c:v>
              </c:pt>
              <c:pt idx="2169">
                <c:v>5.4074697889687419E-2</c:v>
              </c:pt>
              <c:pt idx="2170">
                <c:v>5.4156811069682211E-2</c:v>
              </c:pt>
              <c:pt idx="2171">
                <c:v>5.4166568008481804E-2</c:v>
              </c:pt>
              <c:pt idx="2172">
                <c:v>5.4231173011606411E-2</c:v>
              </c:pt>
              <c:pt idx="2173">
                <c:v>5.4365511933547987E-2</c:v>
              </c:pt>
              <c:pt idx="2174">
                <c:v>5.4392767052640602E-2</c:v>
              </c:pt>
              <c:pt idx="2175">
                <c:v>5.4404250319837776E-2</c:v>
              </c:pt>
              <c:pt idx="2176">
                <c:v>5.4449745310330658E-2</c:v>
              </c:pt>
              <c:pt idx="2177">
                <c:v>5.4504257425950241E-2</c:v>
              </c:pt>
              <c:pt idx="2178">
                <c:v>5.4523951680312946E-2</c:v>
              </c:pt>
              <c:pt idx="2179">
                <c:v>5.4562890759598255E-2</c:v>
              </c:pt>
              <c:pt idx="2180">
                <c:v>5.4568800168487343E-2</c:v>
              </c:pt>
              <c:pt idx="2181">
                <c:v>5.4587844815469293E-2</c:v>
              </c:pt>
              <c:pt idx="2182">
                <c:v>5.4666267550361511E-2</c:v>
              </c:pt>
              <c:pt idx="2183">
                <c:v>5.4682648032605481E-2</c:v>
              </c:pt>
              <c:pt idx="2184">
                <c:v>5.469955944652672E-2</c:v>
              </c:pt>
              <c:pt idx="2185">
                <c:v>5.4726918619502705E-2</c:v>
              </c:pt>
              <c:pt idx="2186">
                <c:v>5.4750695642669531E-2</c:v>
              </c:pt>
              <c:pt idx="2187">
                <c:v>5.4764175885686335E-2</c:v>
              </c:pt>
              <c:pt idx="2188">
                <c:v>5.4838052298516425E-2</c:v>
              </c:pt>
              <c:pt idx="2189">
                <c:v>5.4839362657817824E-2</c:v>
              </c:pt>
              <c:pt idx="2190">
                <c:v>5.4897732949988544E-2</c:v>
              </c:pt>
              <c:pt idx="2191">
                <c:v>5.4989226517212539E-2</c:v>
              </c:pt>
              <c:pt idx="2192">
                <c:v>5.5067030765920906E-2</c:v>
              </c:pt>
              <c:pt idx="2193">
                <c:v>5.5085258170249549E-2</c:v>
              </c:pt>
              <c:pt idx="2194">
                <c:v>5.5100703264049318E-2</c:v>
              </c:pt>
              <c:pt idx="2195">
                <c:v>5.5122638252836122E-2</c:v>
              </c:pt>
              <c:pt idx="2196">
                <c:v>5.5146320248314798E-2</c:v>
              </c:pt>
              <c:pt idx="2197">
                <c:v>5.5242921873473558E-2</c:v>
              </c:pt>
              <c:pt idx="2198">
                <c:v>5.524653709147407E-2</c:v>
              </c:pt>
              <c:pt idx="2199">
                <c:v>5.5318279658756762E-2</c:v>
              </c:pt>
              <c:pt idx="2200">
                <c:v>5.5344980106723903E-2</c:v>
              </c:pt>
              <c:pt idx="2201">
                <c:v>5.5411541150492696E-2</c:v>
              </c:pt>
              <c:pt idx="2202">
                <c:v>5.5424472963641079E-2</c:v>
              </c:pt>
              <c:pt idx="2203">
                <c:v>5.5461308978763058E-2</c:v>
              </c:pt>
              <c:pt idx="2204">
                <c:v>5.5474338518179671E-2</c:v>
              </c:pt>
              <c:pt idx="2205">
                <c:v>5.5552136916203511E-2</c:v>
              </c:pt>
              <c:pt idx="2206">
                <c:v>5.5585127862817538E-2</c:v>
              </c:pt>
              <c:pt idx="2207">
                <c:v>5.5639414693390205E-2</c:v>
              </c:pt>
              <c:pt idx="2208">
                <c:v>5.5669306466102478E-2</c:v>
              </c:pt>
              <c:pt idx="2209">
                <c:v>5.5708008401267411E-2</c:v>
              </c:pt>
              <c:pt idx="2210">
                <c:v>5.5711708488796398E-2</c:v>
              </c:pt>
              <c:pt idx="2211">
                <c:v>5.5721388186041387E-2</c:v>
              </c:pt>
              <c:pt idx="2212">
                <c:v>5.5767118454121037E-2</c:v>
              </c:pt>
              <c:pt idx="2213">
                <c:v>5.5839323100475312E-2</c:v>
              </c:pt>
              <c:pt idx="2214">
                <c:v>5.5845195917221757E-2</c:v>
              </c:pt>
              <c:pt idx="2215">
                <c:v>5.5855067764745775E-2</c:v>
              </c:pt>
              <c:pt idx="2216">
                <c:v>5.587973764467466E-2</c:v>
              </c:pt>
              <c:pt idx="2217">
                <c:v>5.596383295178254E-2</c:v>
              </c:pt>
              <c:pt idx="2218">
                <c:v>5.5978771016878114E-2</c:v>
              </c:pt>
              <c:pt idx="2219">
                <c:v>5.6025683072149786E-2</c:v>
              </c:pt>
              <c:pt idx="2220">
                <c:v>5.6064449450726209E-2</c:v>
              </c:pt>
              <c:pt idx="2221">
                <c:v>5.6071381855984627E-2</c:v>
              </c:pt>
              <c:pt idx="2222">
                <c:v>5.6098451940506486E-2</c:v>
              </c:pt>
              <c:pt idx="2223">
                <c:v>5.6102959279842081E-2</c:v>
              </c:pt>
              <c:pt idx="2224">
                <c:v>5.6138739819558817E-2</c:v>
              </c:pt>
              <c:pt idx="2225">
                <c:v>5.6139013770911468E-2</c:v>
              </c:pt>
              <c:pt idx="2226">
                <c:v>5.6150576425875856E-2</c:v>
              </c:pt>
              <c:pt idx="2227">
                <c:v>5.6193973516187518E-2</c:v>
              </c:pt>
              <c:pt idx="2228">
                <c:v>5.6259562959941146E-2</c:v>
              </c:pt>
              <c:pt idx="2229">
                <c:v>5.6262847967895928E-2</c:v>
              </c:pt>
              <c:pt idx="2230">
                <c:v>5.6281547318493622E-2</c:v>
              </c:pt>
              <c:pt idx="2231">
                <c:v>5.6319418584034595E-2</c:v>
              </c:pt>
              <c:pt idx="2232">
                <c:v>5.6331677435984474E-2</c:v>
              </c:pt>
              <c:pt idx="2233">
                <c:v>5.637696860749173E-2</c:v>
              </c:pt>
              <c:pt idx="2234">
                <c:v>5.642415330746843E-2</c:v>
              </c:pt>
              <c:pt idx="2235">
                <c:v>5.6526009936043349E-2</c:v>
              </c:pt>
              <c:pt idx="2236">
                <c:v>5.6559699624702246E-2</c:v>
              </c:pt>
              <c:pt idx="2237">
                <c:v>5.6571744180852965E-2</c:v>
              </c:pt>
              <c:pt idx="2238">
                <c:v>5.6650730326297465E-2</c:v>
              </c:pt>
              <c:pt idx="2239">
                <c:v>5.6793573633158505E-2</c:v>
              </c:pt>
              <c:pt idx="2240">
                <c:v>5.6812027320189924E-2</c:v>
              </c:pt>
              <c:pt idx="2241">
                <c:v>5.68636227094114E-2</c:v>
              </c:pt>
              <c:pt idx="2242">
                <c:v>5.6864330710741866E-2</c:v>
              </c:pt>
              <c:pt idx="2243">
                <c:v>5.6904000865641562E-2</c:v>
              </c:pt>
              <c:pt idx="2244">
                <c:v>5.6918717190086482E-2</c:v>
              </c:pt>
              <c:pt idx="2245">
                <c:v>5.6975894940885723E-2</c:v>
              </c:pt>
              <c:pt idx="2246">
                <c:v>5.7127980253214299E-2</c:v>
              </c:pt>
              <c:pt idx="2247">
                <c:v>5.7142773794638946E-2</c:v>
              </c:pt>
              <c:pt idx="2248">
                <c:v>5.7170526454318644E-2</c:v>
              </c:pt>
              <c:pt idx="2249">
                <c:v>5.7170943603811267E-2</c:v>
              </c:pt>
              <c:pt idx="2250">
                <c:v>5.7265133713762864E-2</c:v>
              </c:pt>
              <c:pt idx="2251">
                <c:v>5.7284783468470615E-2</c:v>
              </c:pt>
              <c:pt idx="2252">
                <c:v>5.7300799945045951E-2</c:v>
              </c:pt>
              <c:pt idx="2253">
                <c:v>5.731927365143278E-2</c:v>
              </c:pt>
              <c:pt idx="2254">
                <c:v>5.7366132225755977E-2</c:v>
              </c:pt>
              <c:pt idx="2255">
                <c:v>5.73728558038097E-2</c:v>
              </c:pt>
              <c:pt idx="2256">
                <c:v>5.7424328889452293E-2</c:v>
              </c:pt>
              <c:pt idx="2257">
                <c:v>5.7456900444578497E-2</c:v>
              </c:pt>
              <c:pt idx="2258">
                <c:v>5.7476617769574093E-2</c:v>
              </c:pt>
              <c:pt idx="2259">
                <c:v>5.7476639000938176E-2</c:v>
              </c:pt>
              <c:pt idx="2260">
                <c:v>5.7504206480832785E-2</c:v>
              </c:pt>
              <c:pt idx="2261">
                <c:v>5.760537102360979E-2</c:v>
              </c:pt>
              <c:pt idx="2262">
                <c:v>5.7644439339872372E-2</c:v>
              </c:pt>
              <c:pt idx="2263">
                <c:v>5.7659780271719051E-2</c:v>
              </c:pt>
              <c:pt idx="2264">
                <c:v>5.7688212150359276E-2</c:v>
              </c:pt>
              <c:pt idx="2265">
                <c:v>5.771951508949822E-2</c:v>
              </c:pt>
              <c:pt idx="2266">
                <c:v>5.7726128729181113E-2</c:v>
              </c:pt>
              <c:pt idx="2267">
                <c:v>5.7726949744856655E-2</c:v>
              </c:pt>
              <c:pt idx="2268">
                <c:v>5.7783024038452729E-2</c:v>
              </c:pt>
              <c:pt idx="2269">
                <c:v>5.7829229931798218E-2</c:v>
              </c:pt>
              <c:pt idx="2270">
                <c:v>5.7956886606866327E-2</c:v>
              </c:pt>
              <c:pt idx="2271">
                <c:v>5.8029771730602114E-2</c:v>
              </c:pt>
              <c:pt idx="2272">
                <c:v>5.8089557064847711E-2</c:v>
              </c:pt>
              <c:pt idx="2273">
                <c:v>5.8107939962413598E-2</c:v>
              </c:pt>
              <c:pt idx="2274">
                <c:v>5.8138996007519123E-2</c:v>
              </c:pt>
              <c:pt idx="2275">
                <c:v>5.8142627281408739E-2</c:v>
              </c:pt>
              <c:pt idx="2276">
                <c:v>5.8143239919190466E-2</c:v>
              </c:pt>
              <c:pt idx="2277">
                <c:v>5.8149277473167255E-2</c:v>
              </c:pt>
              <c:pt idx="2278">
                <c:v>5.8223433603208197E-2</c:v>
              </c:pt>
              <c:pt idx="2279">
                <c:v>5.8254284261205047E-2</c:v>
              </c:pt>
              <c:pt idx="2280">
                <c:v>5.8279710328483281E-2</c:v>
              </c:pt>
              <c:pt idx="2281">
                <c:v>5.8389116712419808E-2</c:v>
              </c:pt>
              <c:pt idx="2282">
                <c:v>5.841851152262597E-2</c:v>
              </c:pt>
              <c:pt idx="2283">
                <c:v>5.8438388815421863E-2</c:v>
              </c:pt>
              <c:pt idx="2284">
                <c:v>5.8488111723426196E-2</c:v>
              </c:pt>
              <c:pt idx="2285">
                <c:v>5.8489186885125402E-2</c:v>
              </c:pt>
              <c:pt idx="2286">
                <c:v>5.8524347235036002E-2</c:v>
              </c:pt>
              <c:pt idx="2287">
                <c:v>5.8547055848711463E-2</c:v>
              </c:pt>
              <c:pt idx="2288">
                <c:v>5.8551722129460394E-2</c:v>
              </c:pt>
              <c:pt idx="2289">
                <c:v>5.8586174190917224E-2</c:v>
              </c:pt>
              <c:pt idx="2290">
                <c:v>5.8658582306086525E-2</c:v>
              </c:pt>
              <c:pt idx="2291">
                <c:v>5.8671965443317695E-2</c:v>
              </c:pt>
              <c:pt idx="2292">
                <c:v>5.8686943783495323E-2</c:v>
              </c:pt>
              <c:pt idx="2293">
                <c:v>5.8692979937129096E-2</c:v>
              </c:pt>
              <c:pt idx="2294">
                <c:v>5.8701483501337262E-2</c:v>
              </c:pt>
              <c:pt idx="2295">
                <c:v>5.8736744727734463E-2</c:v>
              </c:pt>
              <c:pt idx="2296">
                <c:v>5.8913380647001148E-2</c:v>
              </c:pt>
              <c:pt idx="2297">
                <c:v>5.8915025906854095E-2</c:v>
              </c:pt>
              <c:pt idx="2298">
                <c:v>5.8953006387457561E-2</c:v>
              </c:pt>
              <c:pt idx="2299">
                <c:v>5.8999206709254355E-2</c:v>
              </c:pt>
              <c:pt idx="2300">
                <c:v>5.9058265879211411E-2</c:v>
              </c:pt>
              <c:pt idx="2301">
                <c:v>5.9084746795404944E-2</c:v>
              </c:pt>
              <c:pt idx="2302">
                <c:v>5.9093060526124432E-2</c:v>
              </c:pt>
              <c:pt idx="2303">
                <c:v>5.9141076181182251E-2</c:v>
              </c:pt>
              <c:pt idx="2304">
                <c:v>5.9142457218776104E-2</c:v>
              </c:pt>
              <c:pt idx="2305">
                <c:v>5.9177866141086312E-2</c:v>
              </c:pt>
              <c:pt idx="2306">
                <c:v>5.9203923841262281E-2</c:v>
              </c:pt>
              <c:pt idx="2307">
                <c:v>5.9204027118455557E-2</c:v>
              </c:pt>
              <c:pt idx="2308">
                <c:v>5.9232238583743706E-2</c:v>
              </c:pt>
              <c:pt idx="2309">
                <c:v>5.9237568797127785E-2</c:v>
              </c:pt>
              <c:pt idx="2310">
                <c:v>5.9277597692004545E-2</c:v>
              </c:pt>
              <c:pt idx="2311">
                <c:v>5.9278403276491004E-2</c:v>
              </c:pt>
              <c:pt idx="2312">
                <c:v>5.9279388059293989E-2</c:v>
              </c:pt>
              <c:pt idx="2313">
                <c:v>5.9390586051633207E-2</c:v>
              </c:pt>
              <c:pt idx="2314">
                <c:v>5.9408082703814966E-2</c:v>
              </c:pt>
              <c:pt idx="2315">
                <c:v>5.9505539250352693E-2</c:v>
              </c:pt>
              <c:pt idx="2316">
                <c:v>5.9535879735066952E-2</c:v>
              </c:pt>
              <c:pt idx="2317">
                <c:v>5.960931438802506E-2</c:v>
              </c:pt>
              <c:pt idx="2318">
                <c:v>5.9768779967924922E-2</c:v>
              </c:pt>
              <c:pt idx="2319">
                <c:v>5.9829985098770321E-2</c:v>
              </c:pt>
              <c:pt idx="2320">
                <c:v>5.9888390464971769E-2</c:v>
              </c:pt>
              <c:pt idx="2321">
                <c:v>5.995432511612199E-2</c:v>
              </c:pt>
              <c:pt idx="2322">
                <c:v>5.9995472871380955E-2</c:v>
              </c:pt>
              <c:pt idx="2323">
                <c:v>6.0030602162092356E-2</c:v>
              </c:pt>
              <c:pt idx="2324">
                <c:v>6.0052187383054526E-2</c:v>
              </c:pt>
              <c:pt idx="2325">
                <c:v>6.0096772504613219E-2</c:v>
              </c:pt>
              <c:pt idx="2326">
                <c:v>6.0236916048164578E-2</c:v>
              </c:pt>
              <c:pt idx="2327">
                <c:v>6.0270549619627772E-2</c:v>
              </c:pt>
              <c:pt idx="2328">
                <c:v>6.0309243074787022E-2</c:v>
              </c:pt>
              <c:pt idx="2329">
                <c:v>6.0326572816772249E-2</c:v>
              </c:pt>
              <c:pt idx="2330">
                <c:v>6.0351285285376373E-2</c:v>
              </c:pt>
              <c:pt idx="2331">
                <c:v>6.0389894572565404E-2</c:v>
              </c:pt>
              <c:pt idx="2332">
                <c:v>6.0392112173949436E-2</c:v>
              </c:pt>
              <c:pt idx="2333">
                <c:v>6.039219559569213E-2</c:v>
              </c:pt>
              <c:pt idx="2334">
                <c:v>6.0449182359282941E-2</c:v>
              </c:pt>
              <c:pt idx="2335">
                <c:v>6.0491536131428943E-2</c:v>
              </c:pt>
              <c:pt idx="2336">
                <c:v>6.0568991502424806E-2</c:v>
              </c:pt>
              <c:pt idx="2337">
                <c:v>6.0631982388330966E-2</c:v>
              </c:pt>
              <c:pt idx="2338">
                <c:v>6.0676086700077417E-2</c:v>
              </c:pt>
              <c:pt idx="2339">
                <c:v>6.0688175365975379E-2</c:v>
              </c:pt>
              <c:pt idx="2340">
                <c:v>6.0719393657637927E-2</c:v>
              </c:pt>
              <c:pt idx="2341">
                <c:v>6.0765448929095446E-2</c:v>
              </c:pt>
              <c:pt idx="2342">
                <c:v>6.0917128634572923E-2</c:v>
              </c:pt>
              <c:pt idx="2343">
                <c:v>6.095563142898841E-2</c:v>
              </c:pt>
              <c:pt idx="2344">
                <c:v>6.0964791496859891E-2</c:v>
              </c:pt>
              <c:pt idx="2345">
                <c:v>6.1032270126238866E-2</c:v>
              </c:pt>
              <c:pt idx="2346">
                <c:v>6.1032859811147991E-2</c:v>
              </c:pt>
              <c:pt idx="2347">
                <c:v>6.1048641644221559E-2</c:v>
              </c:pt>
              <c:pt idx="2348">
                <c:v>6.1130768691449344E-2</c:v>
              </c:pt>
              <c:pt idx="2349">
                <c:v>6.1148050497325912E-2</c:v>
              </c:pt>
              <c:pt idx="2350">
                <c:v>6.1226727520750882E-2</c:v>
              </c:pt>
              <c:pt idx="2351">
                <c:v>6.1256274327983466E-2</c:v>
              </c:pt>
              <c:pt idx="2352">
                <c:v>6.128016352521843E-2</c:v>
              </c:pt>
              <c:pt idx="2353">
                <c:v>6.1290834220047323E-2</c:v>
              </c:pt>
              <c:pt idx="2354">
                <c:v>6.1300515810260997E-2</c:v>
              </c:pt>
              <c:pt idx="2355">
                <c:v>6.1432905876161875E-2</c:v>
              </c:pt>
              <c:pt idx="2356">
                <c:v>6.1442791069038702E-2</c:v>
              </c:pt>
              <c:pt idx="2357">
                <c:v>6.1478653712689298E-2</c:v>
              </c:pt>
              <c:pt idx="2358">
                <c:v>6.1527182464202565E-2</c:v>
              </c:pt>
              <c:pt idx="2359">
                <c:v>6.1529401341572955E-2</c:v>
              </c:pt>
              <c:pt idx="2360">
                <c:v>6.154326816591054E-2</c:v>
              </c:pt>
              <c:pt idx="2361">
                <c:v>6.159066899145834E-2</c:v>
              </c:pt>
              <c:pt idx="2362">
                <c:v>6.1672052980586201E-2</c:v>
              </c:pt>
              <c:pt idx="2363">
                <c:v>6.1708713453053579E-2</c:v>
              </c:pt>
              <c:pt idx="2364">
                <c:v>6.1732934215903132E-2</c:v>
              </c:pt>
              <c:pt idx="2365">
                <c:v>6.1801886785543589E-2</c:v>
              </c:pt>
              <c:pt idx="2366">
                <c:v>6.1809761534187463E-2</c:v>
              </c:pt>
              <c:pt idx="2367">
                <c:v>6.1884795474447175E-2</c:v>
              </c:pt>
              <c:pt idx="2368">
                <c:v>6.1884835037669512E-2</c:v>
              </c:pt>
              <c:pt idx="2369">
                <c:v>6.1917321698268336E-2</c:v>
              </c:pt>
              <c:pt idx="2370">
                <c:v>6.193488635722539E-2</c:v>
              </c:pt>
              <c:pt idx="2371">
                <c:v>6.1944761623431398E-2</c:v>
              </c:pt>
              <c:pt idx="2372">
                <c:v>6.1952798754839854E-2</c:v>
              </c:pt>
              <c:pt idx="2373">
                <c:v>6.1956548477656991E-2</c:v>
              </c:pt>
              <c:pt idx="2374">
                <c:v>6.1960026773684916E-2</c:v>
              </c:pt>
              <c:pt idx="2375">
                <c:v>6.20191672688808E-2</c:v>
              </c:pt>
              <c:pt idx="2376">
                <c:v>6.2022588311572792E-2</c:v>
              </c:pt>
              <c:pt idx="2377">
                <c:v>6.2098978850371404E-2</c:v>
              </c:pt>
              <c:pt idx="2378">
                <c:v>6.2135176673305093E-2</c:v>
              </c:pt>
              <c:pt idx="2379">
                <c:v>6.2154540647962539E-2</c:v>
              </c:pt>
              <c:pt idx="2380">
                <c:v>6.218547936696954E-2</c:v>
              </c:pt>
              <c:pt idx="2381">
                <c:v>6.2244075435196042E-2</c:v>
              </c:pt>
              <c:pt idx="2382">
                <c:v>6.2280454263912398E-2</c:v>
              </c:pt>
              <c:pt idx="2383">
                <c:v>6.2297721909244326E-2</c:v>
              </c:pt>
              <c:pt idx="2384">
                <c:v>6.236887951805499E-2</c:v>
              </c:pt>
              <c:pt idx="2385">
                <c:v>6.2382627891100079E-2</c:v>
              </c:pt>
              <c:pt idx="2386">
                <c:v>6.241586524589382E-2</c:v>
              </c:pt>
              <c:pt idx="2387">
                <c:v>6.2416772699843658E-2</c:v>
              </c:pt>
              <c:pt idx="2388">
                <c:v>6.2449426040907356E-2</c:v>
              </c:pt>
              <c:pt idx="2389">
                <c:v>6.2456116133839758E-2</c:v>
              </c:pt>
              <c:pt idx="2390">
                <c:v>6.2458618157966467E-2</c:v>
              </c:pt>
              <c:pt idx="2391">
                <c:v>6.2529744364093559E-2</c:v>
              </c:pt>
              <c:pt idx="2392">
                <c:v>6.2541577571660664E-2</c:v>
              </c:pt>
              <c:pt idx="2393">
                <c:v>6.2599395165607294E-2</c:v>
              </c:pt>
              <c:pt idx="2394">
                <c:v>6.270372574162443E-2</c:v>
              </c:pt>
              <c:pt idx="2395">
                <c:v>6.2710258574938338E-2</c:v>
              </c:pt>
              <c:pt idx="2396">
                <c:v>6.2800260320521772E-2</c:v>
              </c:pt>
              <c:pt idx="2397">
                <c:v>6.2832392270080015E-2</c:v>
              </c:pt>
              <c:pt idx="2398">
                <c:v>6.2924125405538434E-2</c:v>
              </c:pt>
              <c:pt idx="2399">
                <c:v>6.2984903378722992E-2</c:v>
              </c:pt>
              <c:pt idx="2400">
                <c:v>6.3029547540617223E-2</c:v>
              </c:pt>
              <c:pt idx="2401">
                <c:v>6.3066953092937916E-2</c:v>
              </c:pt>
              <c:pt idx="2402">
                <c:v>6.3075156269106522E-2</c:v>
              </c:pt>
              <c:pt idx="2403">
                <c:v>6.3153968764780577E-2</c:v>
              </c:pt>
              <c:pt idx="2404">
                <c:v>6.3167296807239745E-2</c:v>
              </c:pt>
              <c:pt idx="2405">
                <c:v>6.3195207988178181E-2</c:v>
              </c:pt>
              <c:pt idx="2406">
                <c:v>6.3234724983001103E-2</c:v>
              </c:pt>
              <c:pt idx="2407">
                <c:v>6.3267411860848194E-2</c:v>
              </c:pt>
              <c:pt idx="2408">
                <c:v>6.3336098470546831E-2</c:v>
              </c:pt>
              <c:pt idx="2409">
                <c:v>6.3337927281174447E-2</c:v>
              </c:pt>
              <c:pt idx="2410">
                <c:v>6.3388794229152265E-2</c:v>
              </c:pt>
              <c:pt idx="2411">
                <c:v>6.3408957279551176E-2</c:v>
              </c:pt>
              <c:pt idx="2412">
                <c:v>6.3487418076904056E-2</c:v>
              </c:pt>
              <c:pt idx="2413">
                <c:v>6.3504824889488859E-2</c:v>
              </c:pt>
              <c:pt idx="2414">
                <c:v>6.3512421505731165E-2</c:v>
              </c:pt>
              <c:pt idx="2415">
                <c:v>6.3561352690137893E-2</c:v>
              </c:pt>
              <c:pt idx="2416">
                <c:v>6.3594733419417626E-2</c:v>
              </c:pt>
              <c:pt idx="2417">
                <c:v>6.3698418696375686E-2</c:v>
              </c:pt>
              <c:pt idx="2418">
                <c:v>6.3704447314836182E-2</c:v>
              </c:pt>
              <c:pt idx="2419">
                <c:v>6.3760806610912574E-2</c:v>
              </c:pt>
              <c:pt idx="2420">
                <c:v>6.376973788028345E-2</c:v>
              </c:pt>
              <c:pt idx="2421">
                <c:v>6.3782308031859566E-2</c:v>
              </c:pt>
              <c:pt idx="2422">
                <c:v>6.3787049703361506E-2</c:v>
              </c:pt>
              <c:pt idx="2423">
                <c:v>6.3798062184251339E-2</c:v>
              </c:pt>
              <c:pt idx="2424">
                <c:v>6.3870142678267891E-2</c:v>
              </c:pt>
              <c:pt idx="2425">
                <c:v>6.3884595292617488E-2</c:v>
              </c:pt>
              <c:pt idx="2426">
                <c:v>6.3982694336060547E-2</c:v>
              </c:pt>
              <c:pt idx="2427">
                <c:v>6.3983604881005449E-2</c:v>
              </c:pt>
              <c:pt idx="2428">
                <c:v>6.3996219091636553E-2</c:v>
              </c:pt>
              <c:pt idx="2429">
                <c:v>6.4049828776605172E-2</c:v>
              </c:pt>
              <c:pt idx="2430">
                <c:v>6.4136693670313952E-2</c:v>
              </c:pt>
              <c:pt idx="2431">
                <c:v>6.4163923665801065E-2</c:v>
              </c:pt>
              <c:pt idx="2432">
                <c:v>6.4183802174151955E-2</c:v>
              </c:pt>
              <c:pt idx="2433">
                <c:v>6.4219879087831291E-2</c:v>
              </c:pt>
              <c:pt idx="2434">
                <c:v>6.422000420707745E-2</c:v>
              </c:pt>
              <c:pt idx="2435">
                <c:v>6.4295157712938186E-2</c:v>
              </c:pt>
              <c:pt idx="2436">
                <c:v>6.4377296149951746E-2</c:v>
              </c:pt>
              <c:pt idx="2437">
                <c:v>6.4409763459489983E-2</c:v>
              </c:pt>
              <c:pt idx="2438">
                <c:v>6.4417089650980919E-2</c:v>
              </c:pt>
              <c:pt idx="2439">
                <c:v>6.4469844224326597E-2</c:v>
              </c:pt>
              <c:pt idx="2440">
                <c:v>6.449111467210468E-2</c:v>
              </c:pt>
              <c:pt idx="2441">
                <c:v>6.455233450137747E-2</c:v>
              </c:pt>
              <c:pt idx="2442">
                <c:v>6.4561292845373028E-2</c:v>
              </c:pt>
              <c:pt idx="2443">
                <c:v>6.4567669495753155E-2</c:v>
              </c:pt>
              <c:pt idx="2444">
                <c:v>6.4575882536248838E-2</c:v>
              </c:pt>
              <c:pt idx="2445">
                <c:v>6.4591024808463515E-2</c:v>
              </c:pt>
              <c:pt idx="2446">
                <c:v>6.4612415104213117E-2</c:v>
              </c:pt>
              <c:pt idx="2447">
                <c:v>6.4711136038325984E-2</c:v>
              </c:pt>
              <c:pt idx="2448">
                <c:v>6.4815644448428453E-2</c:v>
              </c:pt>
              <c:pt idx="2449">
                <c:v>6.4818829148118443E-2</c:v>
              </c:pt>
              <c:pt idx="2450">
                <c:v>6.4862085955573454E-2</c:v>
              </c:pt>
              <c:pt idx="2451">
                <c:v>6.4876148705701131E-2</c:v>
              </c:pt>
              <c:pt idx="2452">
                <c:v>6.4884188030632159E-2</c:v>
              </c:pt>
              <c:pt idx="2453">
                <c:v>6.4900772483499555E-2</c:v>
              </c:pt>
              <c:pt idx="2454">
                <c:v>6.4956821733883174E-2</c:v>
              </c:pt>
              <c:pt idx="2455">
                <c:v>6.496546630107429E-2</c:v>
              </c:pt>
              <c:pt idx="2456">
                <c:v>6.500591968581225E-2</c:v>
              </c:pt>
              <c:pt idx="2457">
                <c:v>6.5029442820447272E-2</c:v>
              </c:pt>
              <c:pt idx="2458">
                <c:v>6.5085024678810471E-2</c:v>
              </c:pt>
              <c:pt idx="2459">
                <c:v>6.5121668606619582E-2</c:v>
              </c:pt>
              <c:pt idx="2460">
                <c:v>6.516895401990698E-2</c:v>
              </c:pt>
              <c:pt idx="2461">
                <c:v>6.5276074143651802E-2</c:v>
              </c:pt>
              <c:pt idx="2462">
                <c:v>6.5314607713018863E-2</c:v>
              </c:pt>
              <c:pt idx="2463">
                <c:v>6.5321167411429223E-2</c:v>
              </c:pt>
              <c:pt idx="2464">
                <c:v>6.5341159276810529E-2</c:v>
              </c:pt>
              <c:pt idx="2465">
                <c:v>6.5386224259000161E-2</c:v>
              </c:pt>
              <c:pt idx="2466">
                <c:v>6.5437383270493227E-2</c:v>
              </c:pt>
              <c:pt idx="2467">
                <c:v>6.5492865981895562E-2</c:v>
              </c:pt>
              <c:pt idx="2468">
                <c:v>6.5499182389249067E-2</c:v>
              </c:pt>
              <c:pt idx="2469">
                <c:v>6.5598126695414843E-2</c:v>
              </c:pt>
              <c:pt idx="2470">
                <c:v>6.5619126068727107E-2</c:v>
              </c:pt>
              <c:pt idx="2471">
                <c:v>6.5620564318198848E-2</c:v>
              </c:pt>
              <c:pt idx="2472">
                <c:v>6.5710196328026188E-2</c:v>
              </c:pt>
              <c:pt idx="2473">
                <c:v>6.5775309649786909E-2</c:v>
              </c:pt>
              <c:pt idx="2474">
                <c:v>6.5796379480783582E-2</c:v>
              </c:pt>
              <c:pt idx="2475">
                <c:v>6.58180490795304E-2</c:v>
              </c:pt>
              <c:pt idx="2476">
                <c:v>6.581821881334482E-2</c:v>
              </c:pt>
              <c:pt idx="2477">
                <c:v>6.583793451528866E-2</c:v>
              </c:pt>
              <c:pt idx="2478">
                <c:v>6.5905018851954489E-2</c:v>
              </c:pt>
              <c:pt idx="2479">
                <c:v>6.5913367534171749E-2</c:v>
              </c:pt>
              <c:pt idx="2480">
                <c:v>6.5926281292293831E-2</c:v>
              </c:pt>
              <c:pt idx="2481">
                <c:v>6.5939041432254569E-2</c:v>
              </c:pt>
              <c:pt idx="2482">
                <c:v>6.6002528246476302E-2</c:v>
              </c:pt>
              <c:pt idx="2483">
                <c:v>6.6005522449331167E-2</c:v>
              </c:pt>
              <c:pt idx="2484">
                <c:v>6.6010886957190984E-2</c:v>
              </c:pt>
              <c:pt idx="2485">
                <c:v>6.6064655134980568E-2</c:v>
              </c:pt>
              <c:pt idx="2486">
                <c:v>6.6075383307665617E-2</c:v>
              </c:pt>
              <c:pt idx="2487">
                <c:v>6.6102432873582598E-2</c:v>
              </c:pt>
              <c:pt idx="2488">
                <c:v>6.6115021688196524E-2</c:v>
              </c:pt>
              <c:pt idx="2489">
                <c:v>6.6140855034547114E-2</c:v>
              </c:pt>
              <c:pt idx="2490">
                <c:v>6.6156611269701016E-2</c:v>
              </c:pt>
              <c:pt idx="2491">
                <c:v>6.6194217383652693E-2</c:v>
              </c:pt>
              <c:pt idx="2492">
                <c:v>6.6216418259311419E-2</c:v>
              </c:pt>
              <c:pt idx="2493">
                <c:v>6.6273642278522282E-2</c:v>
              </c:pt>
              <c:pt idx="2494">
                <c:v>6.6287860421433697E-2</c:v>
              </c:pt>
              <c:pt idx="2495">
                <c:v>6.6293659559750487E-2</c:v>
              </c:pt>
              <c:pt idx="2496">
                <c:v>6.6379942056779898E-2</c:v>
              </c:pt>
              <c:pt idx="2497">
                <c:v>6.6401152776506364E-2</c:v>
              </c:pt>
              <c:pt idx="2498">
                <c:v>6.6429059071072744E-2</c:v>
              </c:pt>
              <c:pt idx="2499">
                <c:v>6.6459515019990728E-2</c:v>
              </c:pt>
              <c:pt idx="2500">
                <c:v>6.6489906819728078E-2</c:v>
              </c:pt>
              <c:pt idx="2501">
                <c:v>6.6492020014240552E-2</c:v>
              </c:pt>
              <c:pt idx="2502">
                <c:v>6.651575832123717E-2</c:v>
              </c:pt>
              <c:pt idx="2503">
                <c:v>6.6530883725335416E-2</c:v>
              </c:pt>
              <c:pt idx="2504">
                <c:v>6.655674405996248E-2</c:v>
              </c:pt>
              <c:pt idx="2505">
                <c:v>6.6604456853046112E-2</c:v>
              </c:pt>
              <c:pt idx="2506">
                <c:v>6.6676415179882667E-2</c:v>
              </c:pt>
              <c:pt idx="2507">
                <c:v>6.6696105608705467E-2</c:v>
              </c:pt>
              <c:pt idx="2508">
                <c:v>6.6745336707614733E-2</c:v>
              </c:pt>
              <c:pt idx="2509">
                <c:v>6.6757761856410358E-2</c:v>
              </c:pt>
              <c:pt idx="2510">
                <c:v>6.6768086038636001E-2</c:v>
              </c:pt>
              <c:pt idx="2511">
                <c:v>6.6778650587577884E-2</c:v>
              </c:pt>
              <c:pt idx="2512">
                <c:v>6.6846502903446625E-2</c:v>
              </c:pt>
              <c:pt idx="2513">
                <c:v>6.6852526647431493E-2</c:v>
              </c:pt>
              <c:pt idx="2514">
                <c:v>6.6862572584032387E-2</c:v>
              </c:pt>
              <c:pt idx="2515">
                <c:v>6.6863121911051399E-2</c:v>
              </c:pt>
              <c:pt idx="2516">
                <c:v>6.6869993070601708E-2</c:v>
              </c:pt>
              <c:pt idx="2517">
                <c:v>6.6870263213136938E-2</c:v>
              </c:pt>
              <c:pt idx="2518">
                <c:v>6.6926249783747255E-2</c:v>
              </c:pt>
              <c:pt idx="2519">
                <c:v>6.6927608351343357E-2</c:v>
              </c:pt>
              <c:pt idx="2520">
                <c:v>6.6947718061726377E-2</c:v>
              </c:pt>
              <c:pt idx="2521">
                <c:v>6.6950193895104704E-2</c:v>
              </c:pt>
              <c:pt idx="2522">
                <c:v>6.7003599714557896E-2</c:v>
              </c:pt>
              <c:pt idx="2523">
                <c:v>6.7088157947299581E-2</c:v>
              </c:pt>
              <c:pt idx="2524">
                <c:v>6.7108174165620496E-2</c:v>
              </c:pt>
              <c:pt idx="2525">
                <c:v>6.7152030851879221E-2</c:v>
              </c:pt>
              <c:pt idx="2526">
                <c:v>6.7199752730834034E-2</c:v>
              </c:pt>
              <c:pt idx="2527">
                <c:v>6.7261690472293328E-2</c:v>
              </c:pt>
              <c:pt idx="2528">
                <c:v>6.7346131921390717E-2</c:v>
              </c:pt>
              <c:pt idx="2529">
                <c:v>6.7377241473901756E-2</c:v>
              </c:pt>
              <c:pt idx="2530">
                <c:v>6.7416027262769226E-2</c:v>
              </c:pt>
              <c:pt idx="2531">
                <c:v>6.742425701450501E-2</c:v>
              </c:pt>
              <c:pt idx="2532">
                <c:v>6.7445830836792953E-2</c:v>
              </c:pt>
              <c:pt idx="2533">
                <c:v>6.7448516970296218E-2</c:v>
              </c:pt>
              <c:pt idx="2534">
                <c:v>6.7452217144857426E-2</c:v>
              </c:pt>
              <c:pt idx="2535">
                <c:v>6.7462023087700079E-2</c:v>
              </c:pt>
              <c:pt idx="2536">
                <c:v>6.7485037949942803E-2</c:v>
              </c:pt>
              <c:pt idx="2537">
                <c:v>6.7526204635872375E-2</c:v>
              </c:pt>
              <c:pt idx="2538">
                <c:v>6.7564768623880306E-2</c:v>
              </c:pt>
              <c:pt idx="2539">
                <c:v>6.7591072228553248E-2</c:v>
              </c:pt>
              <c:pt idx="2540">
                <c:v>6.7741692413559526E-2</c:v>
              </c:pt>
              <c:pt idx="2541">
                <c:v>6.7792430636667872E-2</c:v>
              </c:pt>
              <c:pt idx="2542">
                <c:v>6.7875560669417773E-2</c:v>
              </c:pt>
              <c:pt idx="2543">
                <c:v>6.7881865078751116E-2</c:v>
              </c:pt>
              <c:pt idx="2544">
                <c:v>6.7887892644389478E-2</c:v>
              </c:pt>
              <c:pt idx="2545">
                <c:v>6.7888563740868255E-2</c:v>
              </c:pt>
              <c:pt idx="2546">
                <c:v>6.7897144207028109E-2</c:v>
              </c:pt>
              <c:pt idx="2547">
                <c:v>6.7922794447128371E-2</c:v>
              </c:pt>
              <c:pt idx="2548">
                <c:v>6.7940758079763741E-2</c:v>
              </c:pt>
              <c:pt idx="2549">
                <c:v>6.7964344145885466E-2</c:v>
              </c:pt>
              <c:pt idx="2550">
                <c:v>6.7972845767533693E-2</c:v>
              </c:pt>
              <c:pt idx="2551">
                <c:v>6.7987670052375715E-2</c:v>
              </c:pt>
              <c:pt idx="2552">
                <c:v>6.798997224625887E-2</c:v>
              </c:pt>
              <c:pt idx="2553">
                <c:v>6.7992297272294847E-2</c:v>
              </c:pt>
              <c:pt idx="2554">
                <c:v>6.8019654760771639E-2</c:v>
              </c:pt>
              <c:pt idx="2555">
                <c:v>6.8029342006797042E-2</c:v>
              </c:pt>
              <c:pt idx="2556">
                <c:v>6.8056230921653166E-2</c:v>
              </c:pt>
              <c:pt idx="2557">
                <c:v>6.8058869128583693E-2</c:v>
              </c:pt>
              <c:pt idx="2558">
                <c:v>6.8113324992603974E-2</c:v>
              </c:pt>
              <c:pt idx="2559">
                <c:v>6.8128053671956706E-2</c:v>
              </c:pt>
              <c:pt idx="2560">
                <c:v>6.8146292209987427E-2</c:v>
              </c:pt>
              <c:pt idx="2561">
                <c:v>6.8174314080939963E-2</c:v>
              </c:pt>
              <c:pt idx="2562">
                <c:v>6.8311128161624615E-2</c:v>
              </c:pt>
              <c:pt idx="2563">
                <c:v>6.837694771268607E-2</c:v>
              </c:pt>
              <c:pt idx="2564">
                <c:v>6.8382719648029541E-2</c:v>
              </c:pt>
              <c:pt idx="2565">
                <c:v>6.8436190073058983E-2</c:v>
              </c:pt>
              <c:pt idx="2566">
                <c:v>6.8443246783799372E-2</c:v>
              </c:pt>
              <c:pt idx="2567">
                <c:v>6.8480853091191021E-2</c:v>
              </c:pt>
              <c:pt idx="2568">
                <c:v>6.8528878724343295E-2</c:v>
              </c:pt>
              <c:pt idx="2569">
                <c:v>6.854436787900535E-2</c:v>
              </c:pt>
              <c:pt idx="2570">
                <c:v>6.8573398209058847E-2</c:v>
              </c:pt>
              <c:pt idx="2571">
                <c:v>6.8615009416344838E-2</c:v>
              </c:pt>
              <c:pt idx="2572">
                <c:v>6.8615154339282156E-2</c:v>
              </c:pt>
              <c:pt idx="2573">
                <c:v>6.8658793007381994E-2</c:v>
              </c:pt>
              <c:pt idx="2574">
                <c:v>6.8660678545075557E-2</c:v>
              </c:pt>
              <c:pt idx="2575">
                <c:v>6.8679085751130062E-2</c:v>
              </c:pt>
              <c:pt idx="2576">
                <c:v>6.870827848809051E-2</c:v>
              </c:pt>
              <c:pt idx="2577">
                <c:v>6.8810090050344122E-2</c:v>
              </c:pt>
              <c:pt idx="2578">
                <c:v>6.8819329528630152E-2</c:v>
              </c:pt>
              <c:pt idx="2579">
                <c:v>6.8825754644110768E-2</c:v>
              </c:pt>
              <c:pt idx="2580">
                <c:v>6.8994946589533576E-2</c:v>
              </c:pt>
              <c:pt idx="2581">
                <c:v>6.9064999425227272E-2</c:v>
              </c:pt>
              <c:pt idx="2582">
                <c:v>6.9078672817793119E-2</c:v>
              </c:pt>
              <c:pt idx="2583">
                <c:v>6.912365303008576E-2</c:v>
              </c:pt>
              <c:pt idx="2584">
                <c:v>6.9133470361716229E-2</c:v>
              </c:pt>
              <c:pt idx="2585">
                <c:v>6.9196326587025722E-2</c:v>
              </c:pt>
              <c:pt idx="2586">
                <c:v>6.9211182495258303E-2</c:v>
              </c:pt>
              <c:pt idx="2587">
                <c:v>6.9213812401094088E-2</c:v>
              </c:pt>
              <c:pt idx="2588">
                <c:v>6.9226659289881878E-2</c:v>
              </c:pt>
              <c:pt idx="2589">
                <c:v>6.9235196385456624E-2</c:v>
              </c:pt>
              <c:pt idx="2590">
                <c:v>6.9241309586052985E-2</c:v>
              </c:pt>
              <c:pt idx="2591">
                <c:v>6.9330721589202421E-2</c:v>
              </c:pt>
              <c:pt idx="2592">
                <c:v>6.9378532079860333E-2</c:v>
              </c:pt>
              <c:pt idx="2593">
                <c:v>6.943619880350102E-2</c:v>
              </c:pt>
              <c:pt idx="2594">
                <c:v>6.945742216762911E-2</c:v>
              </c:pt>
              <c:pt idx="2595">
                <c:v>6.9460702598493629E-2</c:v>
              </c:pt>
              <c:pt idx="2596">
                <c:v>6.9491293886774275E-2</c:v>
              </c:pt>
              <c:pt idx="2597">
                <c:v>6.9497909522578546E-2</c:v>
              </c:pt>
              <c:pt idx="2598">
                <c:v>6.9587954272556721E-2</c:v>
              </c:pt>
              <c:pt idx="2599">
                <c:v>6.9617140914296355E-2</c:v>
              </c:pt>
              <c:pt idx="2600">
                <c:v>6.9620138840545867E-2</c:v>
              </c:pt>
              <c:pt idx="2601">
                <c:v>6.965875854025548E-2</c:v>
              </c:pt>
              <c:pt idx="2602">
                <c:v>6.9661559265580791E-2</c:v>
              </c:pt>
              <c:pt idx="2603">
                <c:v>6.970150098437862E-2</c:v>
              </c:pt>
              <c:pt idx="2604">
                <c:v>6.9728240292209753E-2</c:v>
              </c:pt>
              <c:pt idx="2605">
                <c:v>6.9736075632876218E-2</c:v>
              </c:pt>
              <c:pt idx="2606">
                <c:v>6.9784315518651982E-2</c:v>
              </c:pt>
              <c:pt idx="2607">
                <c:v>6.9789761674909231E-2</c:v>
              </c:pt>
              <c:pt idx="2608">
                <c:v>6.9937911235996603E-2</c:v>
              </c:pt>
              <c:pt idx="2609">
                <c:v>7.0115019610641358E-2</c:v>
              </c:pt>
              <c:pt idx="2610">
                <c:v>7.0187380135668068E-2</c:v>
              </c:pt>
              <c:pt idx="2611">
                <c:v>7.0278452503348715E-2</c:v>
              </c:pt>
              <c:pt idx="2612">
                <c:v>7.0349997389002453E-2</c:v>
              </c:pt>
              <c:pt idx="2613">
                <c:v>7.0369798372297024E-2</c:v>
              </c:pt>
              <c:pt idx="2614">
                <c:v>7.0376934495897561E-2</c:v>
              </c:pt>
              <c:pt idx="2615">
                <c:v>7.0383652634719115E-2</c:v>
              </c:pt>
              <c:pt idx="2616">
                <c:v>7.0464008703809713E-2</c:v>
              </c:pt>
              <c:pt idx="2617">
                <c:v>7.0475422377267005E-2</c:v>
              </c:pt>
              <c:pt idx="2618">
                <c:v>7.0475967536888118E-2</c:v>
              </c:pt>
              <c:pt idx="2619">
                <c:v>7.0581886180812611E-2</c:v>
              </c:pt>
              <c:pt idx="2620">
                <c:v>7.0592683866334632E-2</c:v>
              </c:pt>
              <c:pt idx="2621">
                <c:v>7.0598787845787284E-2</c:v>
              </c:pt>
              <c:pt idx="2622">
                <c:v>7.0644251602056424E-2</c:v>
              </c:pt>
              <c:pt idx="2623">
                <c:v>7.072042923488342E-2</c:v>
              </c:pt>
              <c:pt idx="2624">
                <c:v>7.073455388681793E-2</c:v>
              </c:pt>
              <c:pt idx="2625">
                <c:v>7.0758398478106388E-2</c:v>
              </c:pt>
              <c:pt idx="2626">
                <c:v>7.0830411384983999E-2</c:v>
              </c:pt>
              <c:pt idx="2627">
                <c:v>7.0871357811267549E-2</c:v>
              </c:pt>
              <c:pt idx="2628">
                <c:v>7.0895988977782071E-2</c:v>
              </c:pt>
              <c:pt idx="2629">
                <c:v>7.0924113740272687E-2</c:v>
              </c:pt>
              <c:pt idx="2630">
                <c:v>7.0959716779826834E-2</c:v>
              </c:pt>
              <c:pt idx="2631">
                <c:v>7.1007839270991968E-2</c:v>
              </c:pt>
              <c:pt idx="2632">
                <c:v>7.1014114064492914E-2</c:v>
              </c:pt>
              <c:pt idx="2633">
                <c:v>7.1020693244596297E-2</c:v>
              </c:pt>
              <c:pt idx="2634">
                <c:v>7.1061189154137921E-2</c:v>
              </c:pt>
              <c:pt idx="2635">
                <c:v>7.1079988920961276E-2</c:v>
              </c:pt>
              <c:pt idx="2636">
                <c:v>7.1081806740144401E-2</c:v>
              </c:pt>
              <c:pt idx="2637">
                <c:v>7.1083879133916172E-2</c:v>
              </c:pt>
              <c:pt idx="2638">
                <c:v>7.1091424359352742E-2</c:v>
              </c:pt>
              <c:pt idx="2639">
                <c:v>7.1104707524816693E-2</c:v>
              </c:pt>
              <c:pt idx="2640">
                <c:v>7.1115131982121507E-2</c:v>
              </c:pt>
              <c:pt idx="2641">
                <c:v>7.1173650740137651E-2</c:v>
              </c:pt>
              <c:pt idx="2642">
                <c:v>7.121405574254551E-2</c:v>
              </c:pt>
              <c:pt idx="2643">
                <c:v>7.1283713158783665E-2</c:v>
              </c:pt>
              <c:pt idx="2644">
                <c:v>7.1311921960282909E-2</c:v>
              </c:pt>
              <c:pt idx="2645">
                <c:v>7.1451941346630479E-2</c:v>
              </c:pt>
              <c:pt idx="2646">
                <c:v>7.1460991150129161E-2</c:v>
              </c:pt>
              <c:pt idx="2647">
                <c:v>7.1506467048507591E-2</c:v>
              </c:pt>
              <c:pt idx="2648">
                <c:v>7.1586833283004123E-2</c:v>
              </c:pt>
              <c:pt idx="2649">
                <c:v>7.1593332454271838E-2</c:v>
              </c:pt>
              <c:pt idx="2650">
                <c:v>7.1593856484909166E-2</c:v>
              </c:pt>
              <c:pt idx="2651">
                <c:v>7.1622427894522431E-2</c:v>
              </c:pt>
              <c:pt idx="2652">
                <c:v>7.1644097144301061E-2</c:v>
              </c:pt>
              <c:pt idx="2653">
                <c:v>7.1651827626261252E-2</c:v>
              </c:pt>
              <c:pt idx="2654">
                <c:v>7.1678096352324666E-2</c:v>
              </c:pt>
              <c:pt idx="2655">
                <c:v>7.1682638375272667E-2</c:v>
              </c:pt>
              <c:pt idx="2656">
                <c:v>7.1712839507224777E-2</c:v>
              </c:pt>
              <c:pt idx="2657">
                <c:v>7.1749629531864867E-2</c:v>
              </c:pt>
              <c:pt idx="2658">
                <c:v>7.1749958531410724E-2</c:v>
              </c:pt>
              <c:pt idx="2659">
                <c:v>7.1790427641222399E-2</c:v>
              </c:pt>
              <c:pt idx="2660">
                <c:v>7.1837216928545361E-2</c:v>
              </c:pt>
              <c:pt idx="2661">
                <c:v>7.1853867839284311E-2</c:v>
              </c:pt>
              <c:pt idx="2662">
                <c:v>7.185475132516439E-2</c:v>
              </c:pt>
              <c:pt idx="2663">
                <c:v>7.1940737323189063E-2</c:v>
              </c:pt>
              <c:pt idx="2664">
                <c:v>7.1969594864860806E-2</c:v>
              </c:pt>
              <c:pt idx="2665">
                <c:v>7.2006978987708303E-2</c:v>
              </c:pt>
              <c:pt idx="2666">
                <c:v>7.2024202526743089E-2</c:v>
              </c:pt>
              <c:pt idx="2667">
                <c:v>7.204957294316458E-2</c:v>
              </c:pt>
              <c:pt idx="2668">
                <c:v>7.2063503068653653E-2</c:v>
              </c:pt>
              <c:pt idx="2669">
                <c:v>7.2066757182071631E-2</c:v>
              </c:pt>
              <c:pt idx="2670">
                <c:v>7.2073691555721256E-2</c:v>
              </c:pt>
              <c:pt idx="2671">
                <c:v>7.2084016195681208E-2</c:v>
              </c:pt>
              <c:pt idx="2672">
                <c:v>7.2084856102535497E-2</c:v>
              </c:pt>
              <c:pt idx="2673">
                <c:v>7.2145129342136238E-2</c:v>
              </c:pt>
              <c:pt idx="2674">
                <c:v>7.2184262234184962E-2</c:v>
              </c:pt>
              <c:pt idx="2675">
                <c:v>7.2193949442283412E-2</c:v>
              </c:pt>
              <c:pt idx="2676">
                <c:v>7.2242368363399562E-2</c:v>
              </c:pt>
              <c:pt idx="2677">
                <c:v>7.2245926082241965E-2</c:v>
              </c:pt>
              <c:pt idx="2678">
                <c:v>7.2265250504412334E-2</c:v>
              </c:pt>
              <c:pt idx="2679">
                <c:v>7.227135566808289E-2</c:v>
              </c:pt>
              <c:pt idx="2680">
                <c:v>7.2386097124757354E-2</c:v>
              </c:pt>
              <c:pt idx="2681">
                <c:v>7.2390426214294284E-2</c:v>
              </c:pt>
              <c:pt idx="2682">
                <c:v>7.239998075223357E-2</c:v>
              </c:pt>
              <c:pt idx="2683">
                <c:v>7.2439752722743639E-2</c:v>
              </c:pt>
              <c:pt idx="2684">
                <c:v>7.2444632808109879E-2</c:v>
              </c:pt>
              <c:pt idx="2685">
                <c:v>7.2450092541474581E-2</c:v>
              </c:pt>
              <c:pt idx="2686">
                <c:v>7.2454409905093761E-2</c:v>
              </c:pt>
              <c:pt idx="2687">
                <c:v>7.2462503443382759E-2</c:v>
              </c:pt>
              <c:pt idx="2688">
                <c:v>7.2479764113264011E-2</c:v>
              </c:pt>
              <c:pt idx="2689">
                <c:v>7.2528095100829124E-2</c:v>
              </c:pt>
              <c:pt idx="2690">
                <c:v>7.2580766194742172E-2</c:v>
              </c:pt>
              <c:pt idx="2691">
                <c:v>7.2581001667761325E-2</c:v>
              </c:pt>
              <c:pt idx="2692">
                <c:v>7.2587339487752187E-2</c:v>
              </c:pt>
              <c:pt idx="2693">
                <c:v>7.2626293487493748E-2</c:v>
              </c:pt>
              <c:pt idx="2694">
                <c:v>7.2641687496968213E-2</c:v>
              </c:pt>
              <c:pt idx="2695">
                <c:v>7.2705160845739719E-2</c:v>
              </c:pt>
              <c:pt idx="2696">
                <c:v>7.2725573984983194E-2</c:v>
              </c:pt>
              <c:pt idx="2697">
                <c:v>7.2779476007269958E-2</c:v>
              </c:pt>
              <c:pt idx="2698">
                <c:v>7.2816363458587691E-2</c:v>
              </c:pt>
              <c:pt idx="2699">
                <c:v>7.2825623673944267E-2</c:v>
              </c:pt>
              <c:pt idx="2700">
                <c:v>7.283289072593363E-2</c:v>
              </c:pt>
              <c:pt idx="2701">
                <c:v>7.2835398484473443E-2</c:v>
              </c:pt>
              <c:pt idx="2702">
                <c:v>7.2873805426625332E-2</c:v>
              </c:pt>
              <c:pt idx="2703">
                <c:v>7.2901410617608506E-2</c:v>
              </c:pt>
              <c:pt idx="2704">
                <c:v>7.2949482518911091E-2</c:v>
              </c:pt>
              <c:pt idx="2705">
                <c:v>7.3007402656377798E-2</c:v>
              </c:pt>
              <c:pt idx="2706">
                <c:v>7.3011281571615474E-2</c:v>
              </c:pt>
              <c:pt idx="2707">
                <c:v>7.3034523676144963E-2</c:v>
              </c:pt>
              <c:pt idx="2708">
                <c:v>7.3034830836585227E-2</c:v>
              </c:pt>
              <c:pt idx="2709">
                <c:v>7.307381901533154E-2</c:v>
              </c:pt>
              <c:pt idx="2710">
                <c:v>7.3109200228681406E-2</c:v>
              </c:pt>
              <c:pt idx="2711">
                <c:v>7.3199751053653686E-2</c:v>
              </c:pt>
              <c:pt idx="2712">
                <c:v>7.3206263099818591E-2</c:v>
              </c:pt>
              <c:pt idx="2713">
                <c:v>7.3303614784198862E-2</c:v>
              </c:pt>
              <c:pt idx="2714">
                <c:v>7.3306252167203267E-2</c:v>
              </c:pt>
              <c:pt idx="2715">
                <c:v>7.3351106399711985E-2</c:v>
              </c:pt>
              <c:pt idx="2716">
                <c:v>7.3371221391393099E-2</c:v>
              </c:pt>
              <c:pt idx="2717">
                <c:v>7.3382424874286728E-2</c:v>
              </c:pt>
              <c:pt idx="2718">
                <c:v>7.3412081836617751E-2</c:v>
              </c:pt>
              <c:pt idx="2719">
                <c:v>7.3413306660414665E-2</c:v>
              </c:pt>
              <c:pt idx="2720">
                <c:v>7.3414032221582964E-2</c:v>
              </c:pt>
              <c:pt idx="2721">
                <c:v>7.3427356135399927E-2</c:v>
              </c:pt>
              <c:pt idx="2722">
                <c:v>7.343370156136933E-2</c:v>
              </c:pt>
              <c:pt idx="2723">
                <c:v>7.3458319931441446E-2</c:v>
              </c:pt>
              <c:pt idx="2724">
                <c:v>7.3466993513133044E-2</c:v>
              </c:pt>
              <c:pt idx="2725">
                <c:v>7.3490591303443015E-2</c:v>
              </c:pt>
              <c:pt idx="2726">
                <c:v>7.3522595804053029E-2</c:v>
              </c:pt>
              <c:pt idx="2727">
                <c:v>7.3714969223519305E-2</c:v>
              </c:pt>
              <c:pt idx="2728">
                <c:v>7.3803317121861986E-2</c:v>
              </c:pt>
              <c:pt idx="2729">
                <c:v>7.3847405417508657E-2</c:v>
              </c:pt>
              <c:pt idx="2730">
                <c:v>7.3878444352924136E-2</c:v>
              </c:pt>
              <c:pt idx="2731">
                <c:v>7.388907660223866E-2</c:v>
              </c:pt>
              <c:pt idx="2732">
                <c:v>7.3950415117848917E-2</c:v>
              </c:pt>
              <c:pt idx="2733">
                <c:v>7.3959435562621231E-2</c:v>
              </c:pt>
              <c:pt idx="2734">
                <c:v>7.3979297566721308E-2</c:v>
              </c:pt>
              <c:pt idx="2735">
                <c:v>7.4010050492238869E-2</c:v>
              </c:pt>
              <c:pt idx="2736">
                <c:v>7.4016586116766953E-2</c:v>
              </c:pt>
              <c:pt idx="2737">
                <c:v>7.4049072922697065E-2</c:v>
              </c:pt>
              <c:pt idx="2738">
                <c:v>7.4085182788818926E-2</c:v>
              </c:pt>
              <c:pt idx="2739">
                <c:v>7.4099681094787748E-2</c:v>
              </c:pt>
              <c:pt idx="2740">
                <c:v>7.41018637795373E-2</c:v>
              </c:pt>
              <c:pt idx="2741">
                <c:v>7.4200561682024171E-2</c:v>
              </c:pt>
              <c:pt idx="2742">
                <c:v>7.4226474164225939E-2</c:v>
              </c:pt>
              <c:pt idx="2743">
                <c:v>7.4231506506310052E-2</c:v>
              </c:pt>
              <c:pt idx="2744">
                <c:v>7.4308789329130029E-2</c:v>
              </c:pt>
              <c:pt idx="2745">
                <c:v>7.4348052141437512E-2</c:v>
              </c:pt>
              <c:pt idx="2746">
                <c:v>7.4379998966702804E-2</c:v>
              </c:pt>
              <c:pt idx="2747">
                <c:v>7.4384475606355457E-2</c:v>
              </c:pt>
              <c:pt idx="2748">
                <c:v>7.4389721063953668E-2</c:v>
              </c:pt>
              <c:pt idx="2749">
                <c:v>7.4416823929615183E-2</c:v>
              </c:pt>
              <c:pt idx="2750">
                <c:v>7.4454282814317443E-2</c:v>
              </c:pt>
              <c:pt idx="2751">
                <c:v>7.4521656961780772E-2</c:v>
              </c:pt>
              <c:pt idx="2752">
                <c:v>7.4538750860601174E-2</c:v>
              </c:pt>
              <c:pt idx="2753">
                <c:v>7.4557235098300853E-2</c:v>
              </c:pt>
              <c:pt idx="2754">
                <c:v>7.4586211649955145E-2</c:v>
              </c:pt>
              <c:pt idx="2755">
                <c:v>7.4596164626585026E-2</c:v>
              </c:pt>
              <c:pt idx="2756">
                <c:v>7.4610887315393198E-2</c:v>
              </c:pt>
              <c:pt idx="2757">
                <c:v>7.4622211282459314E-2</c:v>
              </c:pt>
              <c:pt idx="2758">
                <c:v>7.4622423813989924E-2</c:v>
              </c:pt>
              <c:pt idx="2759">
                <c:v>7.4643325080759604E-2</c:v>
              </c:pt>
              <c:pt idx="2760">
                <c:v>7.4692312645205067E-2</c:v>
              </c:pt>
              <c:pt idx="2761">
                <c:v>7.4749160714712534E-2</c:v>
              </c:pt>
              <c:pt idx="2762">
                <c:v>7.4753402497586774E-2</c:v>
              </c:pt>
              <c:pt idx="2763">
                <c:v>7.4756203004295016E-2</c:v>
              </c:pt>
              <c:pt idx="2764">
                <c:v>7.4798807831219616E-2</c:v>
              </c:pt>
              <c:pt idx="2765">
                <c:v>7.4831047102488113E-2</c:v>
              </c:pt>
              <c:pt idx="2766">
                <c:v>7.4874418592117978E-2</c:v>
              </c:pt>
              <c:pt idx="2767">
                <c:v>7.4903940525152146E-2</c:v>
              </c:pt>
              <c:pt idx="2768">
                <c:v>7.4908262219800487E-2</c:v>
              </c:pt>
              <c:pt idx="2769">
                <c:v>7.4914667602330509E-2</c:v>
              </c:pt>
              <c:pt idx="2770">
                <c:v>7.495547885425656E-2</c:v>
              </c:pt>
              <c:pt idx="2771">
                <c:v>7.4966996193836885E-2</c:v>
              </c:pt>
              <c:pt idx="2772">
                <c:v>7.5006815303829785E-2</c:v>
              </c:pt>
              <c:pt idx="2773">
                <c:v>7.5008131319857341E-2</c:v>
              </c:pt>
              <c:pt idx="2774">
                <c:v>7.5043478822223703E-2</c:v>
              </c:pt>
              <c:pt idx="2775">
                <c:v>7.5072783436008289E-2</c:v>
              </c:pt>
              <c:pt idx="2776">
                <c:v>7.510788162983012E-2</c:v>
              </c:pt>
              <c:pt idx="2777">
                <c:v>7.5148741433315111E-2</c:v>
              </c:pt>
              <c:pt idx="2778">
                <c:v>7.5200724093199098E-2</c:v>
              </c:pt>
              <c:pt idx="2779">
                <c:v>7.5235576529796039E-2</c:v>
              </c:pt>
              <c:pt idx="2780">
                <c:v>7.525909260870936E-2</c:v>
              </c:pt>
              <c:pt idx="2781">
                <c:v>7.5269523801908586E-2</c:v>
              </c:pt>
              <c:pt idx="2782">
                <c:v>7.5279663505305267E-2</c:v>
              </c:pt>
              <c:pt idx="2783">
                <c:v>7.5287198058682531E-2</c:v>
              </c:pt>
              <c:pt idx="2784">
                <c:v>7.5291029624852734E-2</c:v>
              </c:pt>
              <c:pt idx="2785">
                <c:v>7.5316949388308602E-2</c:v>
              </c:pt>
              <c:pt idx="2786">
                <c:v>7.5321205994093934E-2</c:v>
              </c:pt>
              <c:pt idx="2787">
                <c:v>7.5330468246541535E-2</c:v>
              </c:pt>
              <c:pt idx="2788">
                <c:v>7.5380188282957214E-2</c:v>
              </c:pt>
              <c:pt idx="2789">
                <c:v>7.5432665454877437E-2</c:v>
              </c:pt>
              <c:pt idx="2790">
                <c:v>7.5488630924714431E-2</c:v>
              </c:pt>
              <c:pt idx="2791">
                <c:v>7.5550890276914487E-2</c:v>
              </c:pt>
              <c:pt idx="2792">
                <c:v>7.5586858024213416E-2</c:v>
              </c:pt>
              <c:pt idx="2793">
                <c:v>7.5593068618796458E-2</c:v>
              </c:pt>
              <c:pt idx="2794">
                <c:v>7.5599743939486264E-2</c:v>
              </c:pt>
              <c:pt idx="2795">
                <c:v>7.5648624315144519E-2</c:v>
              </c:pt>
              <c:pt idx="2796">
                <c:v>7.5656019092516694E-2</c:v>
              </c:pt>
              <c:pt idx="2797">
                <c:v>7.5657469429522242E-2</c:v>
              </c:pt>
              <c:pt idx="2798">
                <c:v>7.5728428079253923E-2</c:v>
              </c:pt>
              <c:pt idx="2799">
                <c:v>7.5740349213175434E-2</c:v>
              </c:pt>
              <c:pt idx="2800">
                <c:v>7.5759481728948433E-2</c:v>
              </c:pt>
              <c:pt idx="2801">
                <c:v>7.5830372631992257E-2</c:v>
              </c:pt>
              <c:pt idx="2802">
                <c:v>7.5869567702706017E-2</c:v>
              </c:pt>
              <c:pt idx="2803">
                <c:v>7.5871054702522131E-2</c:v>
              </c:pt>
              <c:pt idx="2804">
                <c:v>7.5872273004923024E-2</c:v>
              </c:pt>
              <c:pt idx="2805">
                <c:v>7.5912290269572857E-2</c:v>
              </c:pt>
              <c:pt idx="2806">
                <c:v>7.5977347963347916E-2</c:v>
              </c:pt>
              <c:pt idx="2807">
                <c:v>7.5978747922900713E-2</c:v>
              </c:pt>
              <c:pt idx="2808">
                <c:v>7.5988710125305892E-2</c:v>
              </c:pt>
              <c:pt idx="2809">
                <c:v>7.6043162657528612E-2</c:v>
              </c:pt>
              <c:pt idx="2810">
                <c:v>7.6061035358060122E-2</c:v>
              </c:pt>
              <c:pt idx="2811">
                <c:v>7.6062211847350361E-2</c:v>
              </c:pt>
              <c:pt idx="2812">
                <c:v>7.6070289095529472E-2</c:v>
              </c:pt>
              <c:pt idx="2813">
                <c:v>7.616920697337097E-2</c:v>
              </c:pt>
              <c:pt idx="2814">
                <c:v>7.6229396946900896E-2</c:v>
              </c:pt>
              <c:pt idx="2815">
                <c:v>7.6231567740318598E-2</c:v>
              </c:pt>
              <c:pt idx="2816">
                <c:v>7.6244362002575408E-2</c:v>
              </c:pt>
              <c:pt idx="2817">
                <c:v>7.6244411365886181E-2</c:v>
              </c:pt>
              <c:pt idx="2818">
                <c:v>7.6262050976187781E-2</c:v>
              </c:pt>
              <c:pt idx="2819">
                <c:v>7.6361186741229492E-2</c:v>
              </c:pt>
              <c:pt idx="2820">
                <c:v>7.6400655667567194E-2</c:v>
              </c:pt>
              <c:pt idx="2821">
                <c:v>7.6411250749398918E-2</c:v>
              </c:pt>
              <c:pt idx="2822">
                <c:v>7.6419865650178748E-2</c:v>
              </c:pt>
              <c:pt idx="2823">
                <c:v>7.6569395005317231E-2</c:v>
              </c:pt>
              <c:pt idx="2824">
                <c:v>7.6631036980602224E-2</c:v>
              </c:pt>
              <c:pt idx="2825">
                <c:v>7.6639348090043524E-2</c:v>
              </c:pt>
              <c:pt idx="2826">
                <c:v>7.6661947032624966E-2</c:v>
              </c:pt>
              <c:pt idx="2827">
                <c:v>7.6673940524509085E-2</c:v>
              </c:pt>
              <c:pt idx="2828">
                <c:v>7.669428450036149E-2</c:v>
              </c:pt>
              <c:pt idx="2829">
                <c:v>7.6705779897273785E-2</c:v>
              </c:pt>
              <c:pt idx="2830">
                <c:v>7.6752781007107043E-2</c:v>
              </c:pt>
              <c:pt idx="2831">
                <c:v>7.6765608876986177E-2</c:v>
              </c:pt>
              <c:pt idx="2832">
                <c:v>7.6794735545595058E-2</c:v>
              </c:pt>
              <c:pt idx="2833">
                <c:v>7.6805065419492474E-2</c:v>
              </c:pt>
              <c:pt idx="2834">
                <c:v>7.6811692450554983E-2</c:v>
              </c:pt>
              <c:pt idx="2835">
                <c:v>7.6829561504851498E-2</c:v>
              </c:pt>
              <c:pt idx="2836">
                <c:v>7.6839232772061394E-2</c:v>
              </c:pt>
              <c:pt idx="2837">
                <c:v>7.684838180131949E-2</c:v>
              </c:pt>
              <c:pt idx="2838">
                <c:v>7.6869190333873932E-2</c:v>
              </c:pt>
              <c:pt idx="2839">
                <c:v>7.6877016632759254E-2</c:v>
              </c:pt>
              <c:pt idx="2840">
                <c:v>7.6904005249493923E-2</c:v>
              </c:pt>
              <c:pt idx="2841">
                <c:v>7.6928119010099133E-2</c:v>
              </c:pt>
              <c:pt idx="2842">
                <c:v>7.6957494722949479E-2</c:v>
              </c:pt>
              <c:pt idx="2843">
                <c:v>7.7015501896833191E-2</c:v>
              </c:pt>
              <c:pt idx="2844">
                <c:v>7.7042336400346814E-2</c:v>
              </c:pt>
              <c:pt idx="2845">
                <c:v>7.7042847246208718E-2</c:v>
              </c:pt>
              <c:pt idx="2846">
                <c:v>7.7082393595553148E-2</c:v>
              </c:pt>
              <c:pt idx="2847">
                <c:v>7.7094457176532988E-2</c:v>
              </c:pt>
              <c:pt idx="2848">
                <c:v>7.7120788653942729E-2</c:v>
              </c:pt>
              <c:pt idx="2849">
                <c:v>7.7130782129307879E-2</c:v>
              </c:pt>
              <c:pt idx="2850">
                <c:v>7.7140577400162141E-2</c:v>
              </c:pt>
              <c:pt idx="2851">
                <c:v>7.714284075201952E-2</c:v>
              </c:pt>
              <c:pt idx="2852">
                <c:v>7.7167727684312362E-2</c:v>
              </c:pt>
              <c:pt idx="2853">
                <c:v>7.7183603426920225E-2</c:v>
              </c:pt>
              <c:pt idx="2854">
                <c:v>7.7187885496568021E-2</c:v>
              </c:pt>
              <c:pt idx="2855">
                <c:v>7.7192401027543808E-2</c:v>
              </c:pt>
              <c:pt idx="2856">
                <c:v>7.7194349415298638E-2</c:v>
              </c:pt>
              <c:pt idx="2857">
                <c:v>7.7197763609616318E-2</c:v>
              </c:pt>
              <c:pt idx="2858">
                <c:v>7.7245354388689236E-2</c:v>
              </c:pt>
              <c:pt idx="2859">
                <c:v>7.7255726556513193E-2</c:v>
              </c:pt>
              <c:pt idx="2860">
                <c:v>7.7335203281482426E-2</c:v>
              </c:pt>
              <c:pt idx="2861">
                <c:v>7.7354697697342073E-2</c:v>
              </c:pt>
              <c:pt idx="2862">
                <c:v>7.7368124089985307E-2</c:v>
              </c:pt>
              <c:pt idx="2863">
                <c:v>7.7382750622935911E-2</c:v>
              </c:pt>
              <c:pt idx="2864">
                <c:v>7.7394254718289188E-2</c:v>
              </c:pt>
              <c:pt idx="2865">
                <c:v>7.741057931069717E-2</c:v>
              </c:pt>
              <c:pt idx="2866">
                <c:v>7.7423341184135214E-2</c:v>
              </c:pt>
              <c:pt idx="2867">
                <c:v>7.7427063694081449E-2</c:v>
              </c:pt>
              <c:pt idx="2868">
                <c:v>7.7436074909533442E-2</c:v>
              </c:pt>
              <c:pt idx="2869">
                <c:v>7.7459530181943098E-2</c:v>
              </c:pt>
              <c:pt idx="2870">
                <c:v>7.7468205496788331E-2</c:v>
              </c:pt>
              <c:pt idx="2871">
                <c:v>7.7483135060195732E-2</c:v>
              </c:pt>
              <c:pt idx="2872">
                <c:v>7.7506552504853637E-2</c:v>
              </c:pt>
              <c:pt idx="2873">
                <c:v>7.7509923452631205E-2</c:v>
              </c:pt>
              <c:pt idx="2874">
                <c:v>7.7549724322504607E-2</c:v>
              </c:pt>
              <c:pt idx="2875">
                <c:v>7.7573140558051382E-2</c:v>
              </c:pt>
              <c:pt idx="2876">
                <c:v>7.7604556213618073E-2</c:v>
              </c:pt>
              <c:pt idx="2877">
                <c:v>7.762170423310108E-2</c:v>
              </c:pt>
              <c:pt idx="2878">
                <c:v>7.7628770644642714E-2</c:v>
              </c:pt>
              <c:pt idx="2879">
                <c:v>7.7666980497788349E-2</c:v>
              </c:pt>
              <c:pt idx="2880">
                <c:v>7.7707974834381729E-2</c:v>
              </c:pt>
              <c:pt idx="2881">
                <c:v>7.7750742176887003E-2</c:v>
              </c:pt>
              <c:pt idx="2882">
                <c:v>7.7779549640430365E-2</c:v>
              </c:pt>
              <c:pt idx="2883">
                <c:v>7.7798539562995511E-2</c:v>
              </c:pt>
              <c:pt idx="2884">
                <c:v>7.7819421226563823E-2</c:v>
              </c:pt>
              <c:pt idx="2885">
                <c:v>7.7857913710606588E-2</c:v>
              </c:pt>
              <c:pt idx="2886">
                <c:v>7.7876823365055262E-2</c:v>
              </c:pt>
              <c:pt idx="2887">
                <c:v>7.7891438600908011E-2</c:v>
              </c:pt>
              <c:pt idx="2888">
                <c:v>7.7926886722584104E-2</c:v>
              </c:pt>
              <c:pt idx="2889">
                <c:v>7.7940345416664586E-2</c:v>
              </c:pt>
              <c:pt idx="2890">
                <c:v>7.7948826409473843E-2</c:v>
              </c:pt>
              <c:pt idx="2891">
                <c:v>7.7971039517411495E-2</c:v>
              </c:pt>
              <c:pt idx="2892">
                <c:v>7.7977655284408462E-2</c:v>
              </c:pt>
              <c:pt idx="2893">
                <c:v>7.8037705361374499E-2</c:v>
              </c:pt>
              <c:pt idx="2894">
                <c:v>7.8041475292389417E-2</c:v>
              </c:pt>
              <c:pt idx="2895">
                <c:v>7.81255212262848E-2</c:v>
              </c:pt>
              <c:pt idx="2896">
                <c:v>7.8149085892636319E-2</c:v>
              </c:pt>
              <c:pt idx="2897">
                <c:v>7.818278374681395E-2</c:v>
              </c:pt>
              <c:pt idx="2898">
                <c:v>7.8187661935601449E-2</c:v>
              </c:pt>
              <c:pt idx="2899">
                <c:v>7.8216906086506638E-2</c:v>
              </c:pt>
              <c:pt idx="2900">
                <c:v>7.826882236482198E-2</c:v>
              </c:pt>
              <c:pt idx="2901">
                <c:v>7.8272115896915739E-2</c:v>
              </c:pt>
              <c:pt idx="2902">
                <c:v>7.8285226665595758E-2</c:v>
              </c:pt>
              <c:pt idx="2903">
                <c:v>7.828954243547892E-2</c:v>
              </c:pt>
              <c:pt idx="2904">
                <c:v>7.8310160347285065E-2</c:v>
              </c:pt>
              <c:pt idx="2905">
                <c:v>7.8337900442165181E-2</c:v>
              </c:pt>
              <c:pt idx="2906">
                <c:v>7.8457921995173388E-2</c:v>
              </c:pt>
              <c:pt idx="2907">
                <c:v>7.8465292953875776E-2</c:v>
              </c:pt>
              <c:pt idx="2908">
                <c:v>7.848524763990572E-2</c:v>
              </c:pt>
              <c:pt idx="2909">
                <c:v>7.8532482343321205E-2</c:v>
              </c:pt>
              <c:pt idx="2910">
                <c:v>7.8559856389163976E-2</c:v>
              </c:pt>
              <c:pt idx="2911">
                <c:v>7.8602738483801768E-2</c:v>
              </c:pt>
              <c:pt idx="2912">
                <c:v>7.8625418121299639E-2</c:v>
              </c:pt>
              <c:pt idx="2913">
                <c:v>7.8664677068773003E-2</c:v>
              </c:pt>
              <c:pt idx="2914">
                <c:v>7.8733249291177393E-2</c:v>
              </c:pt>
              <c:pt idx="2915">
                <c:v>7.8735577876327817E-2</c:v>
              </c:pt>
              <c:pt idx="2916">
                <c:v>7.8753295753473535E-2</c:v>
              </c:pt>
              <c:pt idx="2917">
                <c:v>7.8762145077520412E-2</c:v>
              </c:pt>
              <c:pt idx="2918">
                <c:v>7.8771684603789749E-2</c:v>
              </c:pt>
              <c:pt idx="2919">
                <c:v>7.8775920809348685E-2</c:v>
              </c:pt>
              <c:pt idx="2920">
                <c:v>7.8787407909544055E-2</c:v>
              </c:pt>
              <c:pt idx="2921">
                <c:v>7.8787479871889027E-2</c:v>
              </c:pt>
              <c:pt idx="2922">
                <c:v>7.8837155147617327E-2</c:v>
              </c:pt>
              <c:pt idx="2923">
                <c:v>7.8837343663172257E-2</c:v>
              </c:pt>
              <c:pt idx="2924">
                <c:v>7.8912426241290454E-2</c:v>
              </c:pt>
              <c:pt idx="2925">
                <c:v>7.8928503972646183E-2</c:v>
              </c:pt>
              <c:pt idx="2926">
                <c:v>7.8929458607515754E-2</c:v>
              </c:pt>
              <c:pt idx="2927">
                <c:v>7.8942533514265209E-2</c:v>
              </c:pt>
              <c:pt idx="2928">
                <c:v>7.9004932321942389E-2</c:v>
              </c:pt>
              <c:pt idx="2929">
                <c:v>7.9012685502770366E-2</c:v>
              </c:pt>
              <c:pt idx="2930">
                <c:v>7.9030764134068843E-2</c:v>
              </c:pt>
              <c:pt idx="2931">
                <c:v>7.9083880365014236E-2</c:v>
              </c:pt>
              <c:pt idx="2932">
                <c:v>7.9099639717143871E-2</c:v>
              </c:pt>
              <c:pt idx="2933">
                <c:v>7.9109503721465343E-2</c:v>
              </c:pt>
              <c:pt idx="2934">
                <c:v>7.912914448011571E-2</c:v>
              </c:pt>
              <c:pt idx="2935">
                <c:v>7.9141303134370178E-2</c:v>
              </c:pt>
              <c:pt idx="2936">
                <c:v>7.9168966317127151E-2</c:v>
              </c:pt>
              <c:pt idx="2937">
                <c:v>7.9172437314273758E-2</c:v>
              </c:pt>
              <c:pt idx="2938">
                <c:v>7.9195587091122066E-2</c:v>
              </c:pt>
              <c:pt idx="2939">
                <c:v>7.9231764119790965E-2</c:v>
              </c:pt>
              <c:pt idx="2940">
                <c:v>7.9239453457517942E-2</c:v>
              </c:pt>
              <c:pt idx="2941">
                <c:v>7.9257009995144775E-2</c:v>
              </c:pt>
              <c:pt idx="2942">
                <c:v>7.9312949542277938E-2</c:v>
              </c:pt>
              <c:pt idx="2943">
                <c:v>7.9357403089278744E-2</c:v>
              </c:pt>
              <c:pt idx="2944">
                <c:v>7.9390710939205827E-2</c:v>
              </c:pt>
              <c:pt idx="2945">
                <c:v>7.9460390936173936E-2</c:v>
              </c:pt>
              <c:pt idx="2946">
                <c:v>7.9472224895054441E-2</c:v>
              </c:pt>
              <c:pt idx="2947">
                <c:v>7.9484676022400669E-2</c:v>
              </c:pt>
              <c:pt idx="2948">
                <c:v>7.948780972696684E-2</c:v>
              </c:pt>
              <c:pt idx="2949">
                <c:v>7.9496586053476939E-2</c:v>
              </c:pt>
              <c:pt idx="2950">
                <c:v>7.9526129184539288E-2</c:v>
              </c:pt>
              <c:pt idx="2951">
                <c:v>7.9540486996156262E-2</c:v>
              </c:pt>
              <c:pt idx="2952">
                <c:v>7.9540673327096981E-2</c:v>
              </c:pt>
              <c:pt idx="2953">
                <c:v>7.9582739843632302E-2</c:v>
              </c:pt>
              <c:pt idx="2954">
                <c:v>7.9592198305842202E-2</c:v>
              </c:pt>
              <c:pt idx="2955">
                <c:v>7.960593655094024E-2</c:v>
              </c:pt>
              <c:pt idx="2956">
                <c:v>7.960830796713958E-2</c:v>
              </c:pt>
              <c:pt idx="2957">
                <c:v>7.961448277938768E-2</c:v>
              </c:pt>
              <c:pt idx="2958">
                <c:v>7.9617024816503526E-2</c:v>
              </c:pt>
              <c:pt idx="2959">
                <c:v>7.9658788811160036E-2</c:v>
              </c:pt>
              <c:pt idx="2960">
                <c:v>7.9715323437628591E-2</c:v>
              </c:pt>
              <c:pt idx="2961">
                <c:v>7.9719191766150166E-2</c:v>
              </c:pt>
              <c:pt idx="2962">
                <c:v>7.9744895391341691E-2</c:v>
              </c:pt>
              <c:pt idx="2963">
                <c:v>7.9761370188219188E-2</c:v>
              </c:pt>
              <c:pt idx="2964">
                <c:v>7.9769639698967582E-2</c:v>
              </c:pt>
              <c:pt idx="2965">
                <c:v>7.9772941353384849E-2</c:v>
              </c:pt>
              <c:pt idx="2966">
                <c:v>7.9891180472832196E-2</c:v>
              </c:pt>
              <c:pt idx="2967">
                <c:v>8.001553637369628E-2</c:v>
              </c:pt>
              <c:pt idx="2968">
                <c:v>8.0019638030832674E-2</c:v>
              </c:pt>
              <c:pt idx="2969">
                <c:v>8.002636983973789E-2</c:v>
              </c:pt>
              <c:pt idx="2970">
                <c:v>8.0031389915301829E-2</c:v>
              </c:pt>
              <c:pt idx="2971">
                <c:v>8.0110011546816323E-2</c:v>
              </c:pt>
              <c:pt idx="2972">
                <c:v>8.012310346369568E-2</c:v>
              </c:pt>
              <c:pt idx="2973">
                <c:v>8.0135261921365095E-2</c:v>
              </c:pt>
              <c:pt idx="2974">
                <c:v>8.0146449763106586E-2</c:v>
              </c:pt>
              <c:pt idx="2975">
                <c:v>8.0164233190308715E-2</c:v>
              </c:pt>
              <c:pt idx="2976">
                <c:v>8.0198092759161899E-2</c:v>
              </c:pt>
              <c:pt idx="2977">
                <c:v>8.0288299670247601E-2</c:v>
              </c:pt>
              <c:pt idx="2978">
                <c:v>8.028840821976449E-2</c:v>
              </c:pt>
              <c:pt idx="2979">
                <c:v>8.0314410327259361E-2</c:v>
              </c:pt>
              <c:pt idx="2980">
                <c:v>8.0324176547799955E-2</c:v>
              </c:pt>
              <c:pt idx="2981">
                <c:v>8.0332774803038479E-2</c:v>
              </c:pt>
              <c:pt idx="2982">
                <c:v>8.0358417223850856E-2</c:v>
              </c:pt>
              <c:pt idx="2983">
                <c:v>8.0368232016661795E-2</c:v>
              </c:pt>
              <c:pt idx="2984">
                <c:v>8.0408264755210609E-2</c:v>
              </c:pt>
              <c:pt idx="2985">
                <c:v>8.0426189862046943E-2</c:v>
              </c:pt>
              <c:pt idx="2986">
                <c:v>8.0460574543939595E-2</c:v>
              </c:pt>
              <c:pt idx="2987">
                <c:v>8.0472950466524515E-2</c:v>
              </c:pt>
              <c:pt idx="2988">
                <c:v>8.0485993903156666E-2</c:v>
              </c:pt>
              <c:pt idx="2989">
                <c:v>8.0527738961574766E-2</c:v>
              </c:pt>
              <c:pt idx="2990">
                <c:v>8.057442451095316E-2</c:v>
              </c:pt>
              <c:pt idx="2991">
                <c:v>8.0686841331124123E-2</c:v>
              </c:pt>
              <c:pt idx="2992">
                <c:v>8.0716618995328684E-2</c:v>
              </c:pt>
              <c:pt idx="2993">
                <c:v>8.0734365408725098E-2</c:v>
              </c:pt>
              <c:pt idx="2994">
                <c:v>8.0759544193894292E-2</c:v>
              </c:pt>
              <c:pt idx="2995">
                <c:v>8.0766197650990981E-2</c:v>
              </c:pt>
              <c:pt idx="2996">
                <c:v>8.0767650319892595E-2</c:v>
              </c:pt>
              <c:pt idx="2997">
                <c:v>8.0781017705422259E-2</c:v>
              </c:pt>
              <c:pt idx="2998">
                <c:v>8.0818071290854443E-2</c:v>
              </c:pt>
              <c:pt idx="2999">
                <c:v>8.0865561275939607E-2</c:v>
              </c:pt>
              <c:pt idx="3000">
                <c:v>8.0958100186220294E-2</c:v>
              </c:pt>
              <c:pt idx="3001">
                <c:v>8.0991567054380001E-2</c:v>
              </c:pt>
              <c:pt idx="3002">
                <c:v>8.100056997104628E-2</c:v>
              </c:pt>
              <c:pt idx="3003">
                <c:v>8.1025229585314121E-2</c:v>
              </c:pt>
              <c:pt idx="3004">
                <c:v>8.1041908855917485E-2</c:v>
              </c:pt>
              <c:pt idx="3005">
                <c:v>8.1086407760397938E-2</c:v>
              </c:pt>
              <c:pt idx="3006">
                <c:v>8.1090951586147042E-2</c:v>
              </c:pt>
              <c:pt idx="3007">
                <c:v>8.1128995103220108E-2</c:v>
              </c:pt>
              <c:pt idx="3008">
                <c:v>8.1130190631261506E-2</c:v>
              </c:pt>
              <c:pt idx="3009">
                <c:v>8.1169996528124636E-2</c:v>
              </c:pt>
              <c:pt idx="3010">
                <c:v>8.1196531874501598E-2</c:v>
              </c:pt>
              <c:pt idx="3011">
                <c:v>8.1215584680941269E-2</c:v>
              </c:pt>
              <c:pt idx="3012">
                <c:v>8.1289536838181298E-2</c:v>
              </c:pt>
              <c:pt idx="3013">
                <c:v>8.1327510681283272E-2</c:v>
              </c:pt>
              <c:pt idx="3014">
                <c:v>8.1366100486178095E-2</c:v>
              </c:pt>
              <c:pt idx="3015">
                <c:v>8.1395232682728899E-2</c:v>
              </c:pt>
              <c:pt idx="3016">
                <c:v>8.1442020992600131E-2</c:v>
              </c:pt>
              <c:pt idx="3017">
                <c:v>8.1453932396226753E-2</c:v>
              </c:pt>
              <c:pt idx="3018">
                <c:v>8.1527658505547607E-2</c:v>
              </c:pt>
              <c:pt idx="3019">
                <c:v>8.1530831228726522E-2</c:v>
              </c:pt>
              <c:pt idx="3020">
                <c:v>8.1620475606331858E-2</c:v>
              </c:pt>
              <c:pt idx="3021">
                <c:v>8.162320545413751E-2</c:v>
              </c:pt>
              <c:pt idx="3022">
                <c:v>8.1815953547828266E-2</c:v>
              </c:pt>
              <c:pt idx="3023">
                <c:v>8.1928966843689457E-2</c:v>
              </c:pt>
              <c:pt idx="3024">
                <c:v>8.1958150963466203E-2</c:v>
              </c:pt>
              <c:pt idx="3025">
                <c:v>8.1973303530555694E-2</c:v>
              </c:pt>
              <c:pt idx="3026">
                <c:v>8.2018638725938606E-2</c:v>
              </c:pt>
              <c:pt idx="3027">
                <c:v>8.2022509453226339E-2</c:v>
              </c:pt>
              <c:pt idx="3028">
                <c:v>8.2022919820215215E-2</c:v>
              </c:pt>
              <c:pt idx="3029">
                <c:v>8.2044224299936297E-2</c:v>
              </c:pt>
              <c:pt idx="3030">
                <c:v>8.2067567580405953E-2</c:v>
              </c:pt>
              <c:pt idx="3031">
                <c:v>8.207619796473517E-2</c:v>
              </c:pt>
              <c:pt idx="3032">
                <c:v>8.2095393857529619E-2</c:v>
              </c:pt>
              <c:pt idx="3033">
                <c:v>8.2152302526410176E-2</c:v>
              </c:pt>
              <c:pt idx="3034">
                <c:v>8.2186736130654997E-2</c:v>
              </c:pt>
              <c:pt idx="3035">
                <c:v>8.2191183204061838E-2</c:v>
              </c:pt>
              <c:pt idx="3036">
                <c:v>8.2193455911503593E-2</c:v>
              </c:pt>
              <c:pt idx="3037">
                <c:v>8.220091498372184E-2</c:v>
              </c:pt>
              <c:pt idx="3038">
                <c:v>8.220565672276893E-2</c:v>
              </c:pt>
              <c:pt idx="3039">
                <c:v>8.2224061225566511E-2</c:v>
              </c:pt>
              <c:pt idx="3040">
                <c:v>8.2226119747133147E-2</c:v>
              </c:pt>
              <c:pt idx="3041">
                <c:v>8.224729022156102E-2</c:v>
              </c:pt>
              <c:pt idx="3042">
                <c:v>8.22553140542929E-2</c:v>
              </c:pt>
              <c:pt idx="3043">
                <c:v>8.2280092557262513E-2</c:v>
              </c:pt>
              <c:pt idx="3044">
                <c:v>8.2281248244352331E-2</c:v>
              </c:pt>
              <c:pt idx="3045">
                <c:v>8.2336295951767405E-2</c:v>
              </c:pt>
              <c:pt idx="3046">
                <c:v>8.234373288447587E-2</c:v>
              </c:pt>
              <c:pt idx="3047">
                <c:v>8.2369310020901962E-2</c:v>
              </c:pt>
              <c:pt idx="3048">
                <c:v>8.2398449193033477E-2</c:v>
              </c:pt>
              <c:pt idx="3049">
                <c:v>8.2452332214852958E-2</c:v>
              </c:pt>
              <c:pt idx="3050">
                <c:v>8.2471043363515059E-2</c:v>
              </c:pt>
              <c:pt idx="3051">
                <c:v>8.2490887531061333E-2</c:v>
              </c:pt>
              <c:pt idx="3052">
                <c:v>8.2511823437951104E-2</c:v>
              </c:pt>
              <c:pt idx="3053">
                <c:v>8.2520229559369301E-2</c:v>
              </c:pt>
              <c:pt idx="3054">
                <c:v>8.2567364324286657E-2</c:v>
              </c:pt>
              <c:pt idx="3055">
                <c:v>8.2580600059648943E-2</c:v>
              </c:pt>
              <c:pt idx="3056">
                <c:v>8.258289560322353E-2</c:v>
              </c:pt>
              <c:pt idx="3057">
                <c:v>8.259911405568246E-2</c:v>
              </c:pt>
              <c:pt idx="3058">
                <c:v>8.2610765343169523E-2</c:v>
              </c:pt>
              <c:pt idx="3059">
                <c:v>8.2664689756518375E-2</c:v>
              </c:pt>
              <c:pt idx="3060">
                <c:v>8.2669007942983944E-2</c:v>
              </c:pt>
              <c:pt idx="3061">
                <c:v>8.2681743712932215E-2</c:v>
              </c:pt>
              <c:pt idx="3062">
                <c:v>8.2693259066752817E-2</c:v>
              </c:pt>
              <c:pt idx="3063">
                <c:v>8.2708566075452405E-2</c:v>
              </c:pt>
              <c:pt idx="3064">
                <c:v>8.2709695311760811E-2</c:v>
              </c:pt>
              <c:pt idx="3065">
                <c:v>8.2713994371329175E-2</c:v>
              </c:pt>
              <c:pt idx="3066">
                <c:v>8.2740191603852792E-2</c:v>
              </c:pt>
              <c:pt idx="3067">
                <c:v>8.2740770351725376E-2</c:v>
              </c:pt>
              <c:pt idx="3068">
                <c:v>8.2767763554685014E-2</c:v>
              </c:pt>
              <c:pt idx="3069">
                <c:v>8.2775273871450811E-2</c:v>
              </c:pt>
              <c:pt idx="3070">
                <c:v>8.2802233057551342E-2</c:v>
              </c:pt>
              <c:pt idx="3071">
                <c:v>8.2815858542631376E-2</c:v>
              </c:pt>
              <c:pt idx="3072">
                <c:v>8.2818360891735679E-2</c:v>
              </c:pt>
              <c:pt idx="3073">
                <c:v>8.2841315299570006E-2</c:v>
              </c:pt>
              <c:pt idx="3074">
                <c:v>8.2894478643416175E-2</c:v>
              </c:pt>
              <c:pt idx="3075">
                <c:v>8.2926465983557685E-2</c:v>
              </c:pt>
              <c:pt idx="3076">
                <c:v>8.3029303732628554E-2</c:v>
              </c:pt>
              <c:pt idx="3077">
                <c:v>8.3055168029417717E-2</c:v>
              </c:pt>
              <c:pt idx="3078">
                <c:v>8.3138413728256741E-2</c:v>
              </c:pt>
              <c:pt idx="3079">
                <c:v>8.3165542369048218E-2</c:v>
              </c:pt>
              <c:pt idx="3080">
                <c:v>8.3168242210167512E-2</c:v>
              </c:pt>
              <c:pt idx="3081">
                <c:v>8.317908788500622E-2</c:v>
              </c:pt>
              <c:pt idx="3082">
                <c:v>8.3191608712312903E-2</c:v>
              </c:pt>
              <c:pt idx="3083">
                <c:v>8.3218624177314765E-2</c:v>
              </c:pt>
              <c:pt idx="3084">
                <c:v>8.3231685728322652E-2</c:v>
              </c:pt>
              <c:pt idx="3085">
                <c:v>8.3300758410776291E-2</c:v>
              </c:pt>
              <c:pt idx="3086">
                <c:v>8.3310712160849024E-2</c:v>
              </c:pt>
              <c:pt idx="3087">
                <c:v>8.3325784929598468E-2</c:v>
              </c:pt>
              <c:pt idx="3088">
                <c:v>8.332870397435678E-2</c:v>
              </c:pt>
              <c:pt idx="3089">
                <c:v>8.332917891984834E-2</c:v>
              </c:pt>
              <c:pt idx="3090">
                <c:v>8.3347908049275943E-2</c:v>
              </c:pt>
              <c:pt idx="3091">
                <c:v>8.3351286759483612E-2</c:v>
              </c:pt>
              <c:pt idx="3092">
                <c:v>8.3352053183664593E-2</c:v>
              </c:pt>
              <c:pt idx="3093">
                <c:v>8.3393649520711252E-2</c:v>
              </c:pt>
              <c:pt idx="3094">
                <c:v>8.3413328390639196E-2</c:v>
              </c:pt>
              <c:pt idx="3095">
                <c:v>8.3419548219770004E-2</c:v>
              </c:pt>
              <c:pt idx="3096">
                <c:v>8.3461278385394994E-2</c:v>
              </c:pt>
              <c:pt idx="3097">
                <c:v>8.3474542718000935E-2</c:v>
              </c:pt>
              <c:pt idx="3098">
                <c:v>8.3481383880050178E-2</c:v>
              </c:pt>
              <c:pt idx="3099">
                <c:v>8.3498733313924864E-2</c:v>
              </c:pt>
              <c:pt idx="3100">
                <c:v>8.3545316598045968E-2</c:v>
              </c:pt>
              <c:pt idx="3101">
                <c:v>8.3566064188516601E-2</c:v>
              </c:pt>
              <c:pt idx="3102">
                <c:v>8.3610770112630864E-2</c:v>
              </c:pt>
              <c:pt idx="3103">
                <c:v>8.3624982983826174E-2</c:v>
              </c:pt>
              <c:pt idx="3104">
                <c:v>8.3640039478289491E-2</c:v>
              </c:pt>
              <c:pt idx="3105">
                <c:v>8.3700278171811554E-2</c:v>
              </c:pt>
              <c:pt idx="3106">
                <c:v>8.3761663301112343E-2</c:v>
              </c:pt>
              <c:pt idx="3107">
                <c:v>8.3767167699322145E-2</c:v>
              </c:pt>
              <c:pt idx="3108">
                <c:v>8.3799163950351724E-2</c:v>
              </c:pt>
              <c:pt idx="3109">
                <c:v>8.3856327384532262E-2</c:v>
              </c:pt>
              <c:pt idx="3110">
                <c:v>8.3860855873261669E-2</c:v>
              </c:pt>
              <c:pt idx="3111">
                <c:v>8.3906942596404063E-2</c:v>
              </c:pt>
              <c:pt idx="3112">
                <c:v>8.391834829200033E-2</c:v>
              </c:pt>
              <c:pt idx="3113">
                <c:v>8.3969104037632025E-2</c:v>
              </c:pt>
              <c:pt idx="3114">
                <c:v>8.3971863044672995E-2</c:v>
              </c:pt>
              <c:pt idx="3115">
                <c:v>8.3989313077326266E-2</c:v>
              </c:pt>
              <c:pt idx="3116">
                <c:v>8.4013034961709171E-2</c:v>
              </c:pt>
              <c:pt idx="3117">
                <c:v>8.4057276278042728E-2</c:v>
              </c:pt>
              <c:pt idx="3118">
                <c:v>8.4093017552474877E-2</c:v>
              </c:pt>
              <c:pt idx="3119">
                <c:v>8.4100854762719557E-2</c:v>
              </c:pt>
              <c:pt idx="3120">
                <c:v>8.4116739583810288E-2</c:v>
              </c:pt>
              <c:pt idx="3121">
                <c:v>8.4232726444319547E-2</c:v>
              </c:pt>
              <c:pt idx="3122">
                <c:v>8.4245022300302799E-2</c:v>
              </c:pt>
              <c:pt idx="3123">
                <c:v>8.4251448418958652E-2</c:v>
              </c:pt>
              <c:pt idx="3124">
                <c:v>8.4260434423184274E-2</c:v>
              </c:pt>
              <c:pt idx="3125">
                <c:v>8.4288933555134629E-2</c:v>
              </c:pt>
              <c:pt idx="3126">
                <c:v>8.4329720432513106E-2</c:v>
              </c:pt>
              <c:pt idx="3127">
                <c:v>8.4394196132157276E-2</c:v>
              </c:pt>
              <c:pt idx="3128">
                <c:v>8.43977209112175E-2</c:v>
              </c:pt>
              <c:pt idx="3129">
                <c:v>8.4415387001854927E-2</c:v>
              </c:pt>
              <c:pt idx="3130">
                <c:v>8.446123403882598E-2</c:v>
              </c:pt>
              <c:pt idx="3131">
                <c:v>8.4476690464760029E-2</c:v>
              </c:pt>
              <c:pt idx="3132">
                <c:v>8.4479050779348072E-2</c:v>
              </c:pt>
              <c:pt idx="3133">
                <c:v>8.4549149330616843E-2</c:v>
              </c:pt>
              <c:pt idx="3134">
                <c:v>8.45493562863356E-2</c:v>
              </c:pt>
              <c:pt idx="3135">
                <c:v>8.4579317901549558E-2</c:v>
              </c:pt>
              <c:pt idx="3136">
                <c:v>8.4585125604841813E-2</c:v>
              </c:pt>
              <c:pt idx="3137">
                <c:v>8.459526747229279E-2</c:v>
              </c:pt>
              <c:pt idx="3138">
                <c:v>8.462320100154444E-2</c:v>
              </c:pt>
              <c:pt idx="3139">
                <c:v>8.4627155695890036E-2</c:v>
              </c:pt>
              <c:pt idx="3140">
                <c:v>8.4632300919779177E-2</c:v>
              </c:pt>
              <c:pt idx="3141">
                <c:v>8.4663414868581838E-2</c:v>
              </c:pt>
              <c:pt idx="3142">
                <c:v>8.4685240041439305E-2</c:v>
              </c:pt>
              <c:pt idx="3143">
                <c:v>8.4692443093206282E-2</c:v>
              </c:pt>
              <c:pt idx="3144">
                <c:v>8.4701992860048314E-2</c:v>
              </c:pt>
              <c:pt idx="3145">
                <c:v>8.4709174147503188E-2</c:v>
              </c:pt>
              <c:pt idx="3146">
                <c:v>8.4723682402612216E-2</c:v>
              </c:pt>
              <c:pt idx="3147">
                <c:v>8.4756744880670004E-2</c:v>
              </c:pt>
              <c:pt idx="3148">
                <c:v>8.4791645946342586E-2</c:v>
              </c:pt>
              <c:pt idx="3149">
                <c:v>8.4791873879122681E-2</c:v>
              </c:pt>
              <c:pt idx="3150">
                <c:v>8.4812766268265199E-2</c:v>
              </c:pt>
              <c:pt idx="3151">
                <c:v>8.482099665230354E-2</c:v>
              </c:pt>
              <c:pt idx="3152">
                <c:v>8.4991132968701741E-2</c:v>
              </c:pt>
              <c:pt idx="3153">
                <c:v>8.5016150640449706E-2</c:v>
              </c:pt>
              <c:pt idx="3154">
                <c:v>8.5018829807046392E-2</c:v>
              </c:pt>
              <c:pt idx="3155">
                <c:v>8.5019043238647798E-2</c:v>
              </c:pt>
              <c:pt idx="3156">
                <c:v>8.501996056314598E-2</c:v>
              </c:pt>
              <c:pt idx="3157">
                <c:v>8.5058880355399255E-2</c:v>
              </c:pt>
              <c:pt idx="3158">
                <c:v>8.506651498035421E-2</c:v>
              </c:pt>
              <c:pt idx="3159">
                <c:v>8.5069996218579802E-2</c:v>
              </c:pt>
              <c:pt idx="3160">
                <c:v>8.5084885619667872E-2</c:v>
              </c:pt>
              <c:pt idx="3161">
                <c:v>8.512188749126906E-2</c:v>
              </c:pt>
              <c:pt idx="3162">
                <c:v>8.5136065047347331E-2</c:v>
              </c:pt>
              <c:pt idx="3163">
                <c:v>8.5150654635471335E-2</c:v>
              </c:pt>
              <c:pt idx="3164">
                <c:v>8.5185516631518868E-2</c:v>
              </c:pt>
              <c:pt idx="3165">
                <c:v>8.5199114403022677E-2</c:v>
              </c:pt>
              <c:pt idx="3166">
                <c:v>8.5233992125297128E-2</c:v>
              </c:pt>
              <c:pt idx="3167">
                <c:v>8.5251712435175153E-2</c:v>
              </c:pt>
              <c:pt idx="3168">
                <c:v>8.5272570064672051E-2</c:v>
              </c:pt>
              <c:pt idx="3169">
                <c:v>8.5287707040639843E-2</c:v>
              </c:pt>
              <c:pt idx="3170">
                <c:v>8.5304616751565712E-2</c:v>
              </c:pt>
              <c:pt idx="3171">
                <c:v>8.5327680579078802E-2</c:v>
              </c:pt>
              <c:pt idx="3172">
                <c:v>8.5345165188614514E-2</c:v>
              </c:pt>
              <c:pt idx="3173">
                <c:v>8.5396748333820854E-2</c:v>
              </c:pt>
              <c:pt idx="3174">
                <c:v>8.541912932038799E-2</c:v>
              </c:pt>
              <c:pt idx="3175">
                <c:v>8.5438836151650932E-2</c:v>
              </c:pt>
              <c:pt idx="3176">
                <c:v>8.5453811155230611E-2</c:v>
              </c:pt>
              <c:pt idx="3177">
                <c:v>8.5457936006972698E-2</c:v>
              </c:pt>
              <c:pt idx="3178">
                <c:v>8.5482114564894823E-2</c:v>
              </c:pt>
              <c:pt idx="3179">
                <c:v>8.5483782143979697E-2</c:v>
              </c:pt>
              <c:pt idx="3180">
                <c:v>8.5533926282328754E-2</c:v>
              </c:pt>
              <c:pt idx="3181">
                <c:v>8.5535172906175266E-2</c:v>
              </c:pt>
              <c:pt idx="3182">
                <c:v>8.5549203500281085E-2</c:v>
              </c:pt>
              <c:pt idx="3183">
                <c:v>8.5552355018722104E-2</c:v>
              </c:pt>
              <c:pt idx="3184">
                <c:v>8.5570883023309743E-2</c:v>
              </c:pt>
              <c:pt idx="3185">
                <c:v>8.559718452485332E-2</c:v>
              </c:pt>
              <c:pt idx="3186">
                <c:v>8.5617945310772117E-2</c:v>
              </c:pt>
              <c:pt idx="3187">
                <c:v>8.5619327108411386E-2</c:v>
              </c:pt>
              <c:pt idx="3188">
                <c:v>8.5625578535368466E-2</c:v>
              </c:pt>
              <c:pt idx="3189">
                <c:v>8.5627175519391613E-2</c:v>
              </c:pt>
              <c:pt idx="3190">
                <c:v>8.5651516503198924E-2</c:v>
              </c:pt>
              <c:pt idx="3191">
                <c:v>8.5687955620444942E-2</c:v>
              </c:pt>
              <c:pt idx="3192">
                <c:v>8.5787655714297251E-2</c:v>
              </c:pt>
              <c:pt idx="3193">
                <c:v>8.5793009206776863E-2</c:v>
              </c:pt>
              <c:pt idx="3194">
                <c:v>8.5798847240930426E-2</c:v>
              </c:pt>
              <c:pt idx="3195">
                <c:v>8.5815667463294248E-2</c:v>
              </c:pt>
              <c:pt idx="3196">
                <c:v>8.5818463643796389E-2</c:v>
              </c:pt>
              <c:pt idx="3197">
                <c:v>8.5882146295795589E-2</c:v>
              </c:pt>
              <c:pt idx="3198">
                <c:v>8.5887858394590566E-2</c:v>
              </c:pt>
              <c:pt idx="3199">
                <c:v>8.5924213738550123E-2</c:v>
              </c:pt>
              <c:pt idx="3200">
                <c:v>8.5949444532727029E-2</c:v>
              </c:pt>
              <c:pt idx="3201">
                <c:v>8.595886660233848E-2</c:v>
              </c:pt>
              <c:pt idx="3202">
                <c:v>8.595895626228274E-2</c:v>
              </c:pt>
              <c:pt idx="3203">
                <c:v>8.5972089087102327E-2</c:v>
              </c:pt>
              <c:pt idx="3204">
                <c:v>8.5994349208887697E-2</c:v>
              </c:pt>
              <c:pt idx="3205">
                <c:v>8.6003648692006163E-2</c:v>
              </c:pt>
              <c:pt idx="3206">
                <c:v>8.6037477584931077E-2</c:v>
              </c:pt>
              <c:pt idx="3207">
                <c:v>8.6068760736110458E-2</c:v>
              </c:pt>
              <c:pt idx="3208">
                <c:v>8.607216561475807E-2</c:v>
              </c:pt>
              <c:pt idx="3209">
                <c:v>8.6081502765118265E-2</c:v>
              </c:pt>
              <c:pt idx="3210">
                <c:v>8.6093005075986703E-2</c:v>
              </c:pt>
              <c:pt idx="3211">
                <c:v>8.6120480512960562E-2</c:v>
              </c:pt>
              <c:pt idx="3212">
                <c:v>8.6126572805259066E-2</c:v>
              </c:pt>
              <c:pt idx="3213">
                <c:v>8.6159999102093432E-2</c:v>
              </c:pt>
              <c:pt idx="3214">
                <c:v>8.6181148681770445E-2</c:v>
              </c:pt>
              <c:pt idx="3215">
                <c:v>8.6196469361070491E-2</c:v>
              </c:pt>
              <c:pt idx="3216">
                <c:v>8.620848793846736E-2</c:v>
              </c:pt>
              <c:pt idx="3217">
                <c:v>8.6214601163798407E-2</c:v>
              </c:pt>
              <c:pt idx="3218">
                <c:v>8.6234765766706953E-2</c:v>
              </c:pt>
              <c:pt idx="3219">
                <c:v>8.6238594803116936E-2</c:v>
              </c:pt>
              <c:pt idx="3220">
                <c:v>8.6251550239084096E-2</c:v>
              </c:pt>
              <c:pt idx="3221">
                <c:v>8.6269646107319672E-2</c:v>
              </c:pt>
              <c:pt idx="3222">
                <c:v>8.6313878522062737E-2</c:v>
              </c:pt>
              <c:pt idx="3223">
                <c:v>8.6314025106736289E-2</c:v>
              </c:pt>
              <c:pt idx="3224">
                <c:v>8.633801233704344E-2</c:v>
              </c:pt>
              <c:pt idx="3225">
                <c:v>8.6348789225779293E-2</c:v>
              </c:pt>
              <c:pt idx="3226">
                <c:v>8.634974099386987E-2</c:v>
              </c:pt>
              <c:pt idx="3227">
                <c:v>8.6394750836957607E-2</c:v>
              </c:pt>
              <c:pt idx="3228">
                <c:v>8.6448579626233701E-2</c:v>
              </c:pt>
              <c:pt idx="3229">
                <c:v>8.6457914595336013E-2</c:v>
              </c:pt>
              <c:pt idx="3230">
                <c:v>8.6479496380038975E-2</c:v>
              </c:pt>
              <c:pt idx="3231">
                <c:v>8.6499687495360952E-2</c:v>
              </c:pt>
              <c:pt idx="3232">
                <c:v>8.6535871691807167E-2</c:v>
              </c:pt>
              <c:pt idx="3233">
                <c:v>8.6540927490526248E-2</c:v>
              </c:pt>
              <c:pt idx="3234">
                <c:v>8.6544219565720684E-2</c:v>
              </c:pt>
              <c:pt idx="3235">
                <c:v>8.6558702669471188E-2</c:v>
              </c:pt>
              <c:pt idx="3236">
                <c:v>8.6588981831008868E-2</c:v>
              </c:pt>
              <c:pt idx="3237">
                <c:v>8.6594258622849668E-2</c:v>
              </c:pt>
              <c:pt idx="3238">
                <c:v>8.6603159771809018E-2</c:v>
              </c:pt>
              <c:pt idx="3239">
                <c:v>8.6606279630921268E-2</c:v>
              </c:pt>
              <c:pt idx="3240">
                <c:v>8.6618659745296742E-2</c:v>
              </c:pt>
              <c:pt idx="3241">
                <c:v>8.6622349286674186E-2</c:v>
              </c:pt>
              <c:pt idx="3242">
                <c:v>8.664316891099906E-2</c:v>
              </c:pt>
              <c:pt idx="3243">
                <c:v>8.6644755789331673E-2</c:v>
              </c:pt>
              <c:pt idx="3244">
                <c:v>8.6663920757438617E-2</c:v>
              </c:pt>
              <c:pt idx="3245">
                <c:v>8.6681962878497568E-2</c:v>
              </c:pt>
              <c:pt idx="3246">
                <c:v>8.6692006230678464E-2</c:v>
              </c:pt>
              <c:pt idx="3247">
                <c:v>8.6695701978225834E-2</c:v>
              </c:pt>
              <c:pt idx="3248">
                <c:v>8.6710465073534179E-2</c:v>
              </c:pt>
              <c:pt idx="3249">
                <c:v>8.6730958757525026E-2</c:v>
              </c:pt>
              <c:pt idx="3250">
                <c:v>8.6732213619319876E-2</c:v>
              </c:pt>
              <c:pt idx="3251">
                <c:v>8.6772208520230168E-2</c:v>
              </c:pt>
              <c:pt idx="3252">
                <c:v>8.6806546175951474E-2</c:v>
              </c:pt>
              <c:pt idx="3253">
                <c:v>8.6820616205717308E-2</c:v>
              </c:pt>
              <c:pt idx="3254">
                <c:v>8.6831586626292201E-2</c:v>
              </c:pt>
              <c:pt idx="3255">
                <c:v>8.6845908604741243E-2</c:v>
              </c:pt>
              <c:pt idx="3256">
                <c:v>8.6846449893371799E-2</c:v>
              </c:pt>
              <c:pt idx="3257">
                <c:v>8.6874112022751332E-2</c:v>
              </c:pt>
              <c:pt idx="3258">
                <c:v>8.6980139253774194E-2</c:v>
              </c:pt>
              <c:pt idx="3259">
                <c:v>8.6995831688987835E-2</c:v>
              </c:pt>
              <c:pt idx="3260">
                <c:v>8.7051068647953922E-2</c:v>
              </c:pt>
              <c:pt idx="3261">
                <c:v>8.7070259807835615E-2</c:v>
              </c:pt>
              <c:pt idx="3262">
                <c:v>8.7104347764517545E-2</c:v>
              </c:pt>
              <c:pt idx="3263">
                <c:v>8.7128646973244669E-2</c:v>
              </c:pt>
              <c:pt idx="3264">
                <c:v>8.7134895048083791E-2</c:v>
              </c:pt>
              <c:pt idx="3265">
                <c:v>8.7160965887109546E-2</c:v>
              </c:pt>
              <c:pt idx="3266">
                <c:v>8.7170940061672572E-2</c:v>
              </c:pt>
              <c:pt idx="3267">
                <c:v>8.7206951488798631E-2</c:v>
              </c:pt>
              <c:pt idx="3268">
                <c:v>8.7207277734651228E-2</c:v>
              </c:pt>
              <c:pt idx="3269">
                <c:v>8.7208748007198536E-2</c:v>
              </c:pt>
              <c:pt idx="3270">
                <c:v>8.7240493120029752E-2</c:v>
              </c:pt>
              <c:pt idx="3271">
                <c:v>8.7339029365210916E-2</c:v>
              </c:pt>
              <c:pt idx="3272">
                <c:v>8.7354792699545172E-2</c:v>
              </c:pt>
              <c:pt idx="3273">
                <c:v>8.7385948634313537E-2</c:v>
              </c:pt>
              <c:pt idx="3274">
                <c:v>8.7421243485161726E-2</c:v>
              </c:pt>
              <c:pt idx="3275">
                <c:v>8.7485307144562804E-2</c:v>
              </c:pt>
              <c:pt idx="3276">
                <c:v>8.7543960477528632E-2</c:v>
              </c:pt>
              <c:pt idx="3277">
                <c:v>8.7560086963508477E-2</c:v>
              </c:pt>
              <c:pt idx="3278">
                <c:v>8.7584007178927628E-2</c:v>
              </c:pt>
              <c:pt idx="3279">
                <c:v>8.7584503513503845E-2</c:v>
              </c:pt>
              <c:pt idx="3280">
                <c:v>8.7595315140181831E-2</c:v>
              </c:pt>
              <c:pt idx="3281">
                <c:v>8.7597344328362386E-2</c:v>
              </c:pt>
              <c:pt idx="3282">
                <c:v>8.7610153242824701E-2</c:v>
              </c:pt>
              <c:pt idx="3283">
                <c:v>8.7642816162906159E-2</c:v>
              </c:pt>
              <c:pt idx="3284">
                <c:v>8.7677683372772847E-2</c:v>
              </c:pt>
              <c:pt idx="3285">
                <c:v>8.7690118048334445E-2</c:v>
              </c:pt>
              <c:pt idx="3286">
                <c:v>8.7708888668519197E-2</c:v>
              </c:pt>
              <c:pt idx="3287">
                <c:v>8.7718783999137628E-2</c:v>
              </c:pt>
              <c:pt idx="3288">
                <c:v>8.7744646430685136E-2</c:v>
              </c:pt>
              <c:pt idx="3289">
                <c:v>8.7769526657190927E-2</c:v>
              </c:pt>
              <c:pt idx="3290">
                <c:v>8.7797013791742373E-2</c:v>
              </c:pt>
              <c:pt idx="3291">
                <c:v>8.7813928955595574E-2</c:v>
              </c:pt>
              <c:pt idx="3292">
                <c:v>8.7820653717310668E-2</c:v>
              </c:pt>
              <c:pt idx="3293">
                <c:v>8.7827288236863602E-2</c:v>
              </c:pt>
              <c:pt idx="3294">
                <c:v>8.7871145189640357E-2</c:v>
              </c:pt>
              <c:pt idx="3295">
                <c:v>8.7882087915912871E-2</c:v>
              </c:pt>
              <c:pt idx="3296">
                <c:v>8.7883368693657052E-2</c:v>
              </c:pt>
              <c:pt idx="3297">
                <c:v>8.7939135318160846E-2</c:v>
              </c:pt>
              <c:pt idx="3298">
                <c:v>8.7957223197512549E-2</c:v>
              </c:pt>
              <c:pt idx="3299">
                <c:v>8.7959710175698605E-2</c:v>
              </c:pt>
              <c:pt idx="3300">
                <c:v>8.8059583973841768E-2</c:v>
              </c:pt>
              <c:pt idx="3301">
                <c:v>8.8072676781230569E-2</c:v>
              </c:pt>
              <c:pt idx="3302">
                <c:v>8.8078775857789518E-2</c:v>
              </c:pt>
              <c:pt idx="3303">
                <c:v>8.8080037236786785E-2</c:v>
              </c:pt>
              <c:pt idx="3304">
                <c:v>8.8102746851679584E-2</c:v>
              </c:pt>
              <c:pt idx="3305">
                <c:v>8.8170779399602772E-2</c:v>
              </c:pt>
              <c:pt idx="3306">
                <c:v>8.819412351603706E-2</c:v>
              </c:pt>
              <c:pt idx="3307">
                <c:v>8.8207851130672088E-2</c:v>
              </c:pt>
              <c:pt idx="3308">
                <c:v>8.8208884277668445E-2</c:v>
              </c:pt>
              <c:pt idx="3309">
                <c:v>8.828633723555443E-2</c:v>
              </c:pt>
              <c:pt idx="3310">
                <c:v>8.8300133169979936E-2</c:v>
              </c:pt>
              <c:pt idx="3311">
                <c:v>8.8305318311341877E-2</c:v>
              </c:pt>
              <c:pt idx="3312">
                <c:v>8.830546050090915E-2</c:v>
              </c:pt>
              <c:pt idx="3313">
                <c:v>8.8338720246457905E-2</c:v>
              </c:pt>
              <c:pt idx="3314">
                <c:v>8.8421560315264963E-2</c:v>
              </c:pt>
              <c:pt idx="3315">
                <c:v>8.8427522307307632E-2</c:v>
              </c:pt>
              <c:pt idx="3316">
                <c:v>8.8433153329207786E-2</c:v>
              </c:pt>
              <c:pt idx="3317">
                <c:v>8.8459621555912624E-2</c:v>
              </c:pt>
              <c:pt idx="3318">
                <c:v>8.8479614778510809E-2</c:v>
              </c:pt>
              <c:pt idx="3319">
                <c:v>8.8482092110387628E-2</c:v>
              </c:pt>
              <c:pt idx="3320">
                <c:v>8.8495758850276565E-2</c:v>
              </c:pt>
              <c:pt idx="3321">
                <c:v>8.8509806316625916E-2</c:v>
              </c:pt>
              <c:pt idx="3322">
                <c:v>8.8528281110013263E-2</c:v>
              </c:pt>
              <c:pt idx="3323">
                <c:v>8.8530854235149087E-2</c:v>
              </c:pt>
              <c:pt idx="3324">
                <c:v>8.8532604320450237E-2</c:v>
              </c:pt>
              <c:pt idx="3325">
                <c:v>8.8548506179327136E-2</c:v>
              </c:pt>
              <c:pt idx="3326">
                <c:v>8.8580618725965093E-2</c:v>
              </c:pt>
              <c:pt idx="3327">
                <c:v>8.8619894849267369E-2</c:v>
              </c:pt>
              <c:pt idx="3328">
                <c:v>8.8643017665274729E-2</c:v>
              </c:pt>
              <c:pt idx="3329">
                <c:v>8.8657328925265205E-2</c:v>
              </c:pt>
              <c:pt idx="3330">
                <c:v>8.8659012734918857E-2</c:v>
              </c:pt>
              <c:pt idx="3331">
                <c:v>8.8689908499869796E-2</c:v>
              </c:pt>
              <c:pt idx="3332">
                <c:v>8.8705835876459027E-2</c:v>
              </c:pt>
              <c:pt idx="3333">
                <c:v>8.874588373826299E-2</c:v>
              </c:pt>
              <c:pt idx="3334">
                <c:v>8.8801832911282907E-2</c:v>
              </c:pt>
              <c:pt idx="3335">
                <c:v>8.8824146235710721E-2</c:v>
              </c:pt>
              <c:pt idx="3336">
                <c:v>8.8873281673104015E-2</c:v>
              </c:pt>
              <c:pt idx="3337">
                <c:v>8.8878183521388196E-2</c:v>
              </c:pt>
              <c:pt idx="3338">
                <c:v>8.8894784437695787E-2</c:v>
              </c:pt>
              <c:pt idx="3339">
                <c:v>8.8911761236468809E-2</c:v>
              </c:pt>
              <c:pt idx="3340">
                <c:v>8.8969289960594028E-2</c:v>
              </c:pt>
              <c:pt idx="3341">
                <c:v>8.8972048183760935E-2</c:v>
              </c:pt>
              <c:pt idx="3342">
                <c:v>8.8983220288098269E-2</c:v>
              </c:pt>
              <c:pt idx="3343">
                <c:v>8.8994826724728748E-2</c:v>
              </c:pt>
              <c:pt idx="3344">
                <c:v>8.9035333342926265E-2</c:v>
              </c:pt>
              <c:pt idx="3345">
                <c:v>8.9100715253981153E-2</c:v>
              </c:pt>
              <c:pt idx="3346">
                <c:v>8.9105801379075755E-2</c:v>
              </c:pt>
              <c:pt idx="3347">
                <c:v>8.9113919238525061E-2</c:v>
              </c:pt>
              <c:pt idx="3348">
                <c:v>8.9123103113511612E-2</c:v>
              </c:pt>
              <c:pt idx="3349">
                <c:v>8.9174601281039836E-2</c:v>
              </c:pt>
              <c:pt idx="3350">
                <c:v>8.9367400470758473E-2</c:v>
              </c:pt>
              <c:pt idx="3351">
                <c:v>8.9374475230663122E-2</c:v>
              </c:pt>
              <c:pt idx="3352">
                <c:v>8.9420375070095856E-2</c:v>
              </c:pt>
              <c:pt idx="3353">
                <c:v>8.9450557034125494E-2</c:v>
              </c:pt>
              <c:pt idx="3354">
                <c:v>8.9461589663242219E-2</c:v>
              </c:pt>
              <c:pt idx="3355">
                <c:v>8.9470543916892076E-2</c:v>
              </c:pt>
              <c:pt idx="3356">
                <c:v>8.9476396689440546E-2</c:v>
              </c:pt>
              <c:pt idx="3357">
                <c:v>8.9478816881954554E-2</c:v>
              </c:pt>
              <c:pt idx="3358">
                <c:v>8.9515230257002268E-2</c:v>
              </c:pt>
              <c:pt idx="3359">
                <c:v>8.9529286711897332E-2</c:v>
              </c:pt>
              <c:pt idx="3360">
                <c:v>8.954313122730953E-2</c:v>
              </c:pt>
              <c:pt idx="3361">
                <c:v>8.954997281017904E-2</c:v>
              </c:pt>
              <c:pt idx="3362">
                <c:v>8.9553478015908558E-2</c:v>
              </c:pt>
              <c:pt idx="3363">
                <c:v>8.956596755633163E-2</c:v>
              </c:pt>
              <c:pt idx="3364">
                <c:v>8.9567251493917907E-2</c:v>
              </c:pt>
              <c:pt idx="3365">
                <c:v>8.9607275897257935E-2</c:v>
              </c:pt>
              <c:pt idx="3366">
                <c:v>8.961941126194467E-2</c:v>
              </c:pt>
              <c:pt idx="3367">
                <c:v>8.9670166717968167E-2</c:v>
              </c:pt>
              <c:pt idx="3368">
                <c:v>8.9678694379107998E-2</c:v>
              </c:pt>
              <c:pt idx="3369">
                <c:v>8.9714825212382956E-2</c:v>
              </c:pt>
              <c:pt idx="3370">
                <c:v>8.9757678512840527E-2</c:v>
              </c:pt>
              <c:pt idx="3371">
                <c:v>8.977043895062306E-2</c:v>
              </c:pt>
              <c:pt idx="3372">
                <c:v>8.9799244577212181E-2</c:v>
              </c:pt>
              <c:pt idx="3373">
                <c:v>8.9810580105902579E-2</c:v>
              </c:pt>
              <c:pt idx="3374">
                <c:v>8.9811531672348593E-2</c:v>
              </c:pt>
              <c:pt idx="3375">
                <c:v>8.9818704236089161E-2</c:v>
              </c:pt>
              <c:pt idx="3376">
                <c:v>8.9862912661274746E-2</c:v>
              </c:pt>
              <c:pt idx="3377">
                <c:v>8.9885549484750291E-2</c:v>
              </c:pt>
              <c:pt idx="3378">
                <c:v>8.9942918424193288E-2</c:v>
              </c:pt>
              <c:pt idx="3379">
                <c:v>8.9950793097747589E-2</c:v>
              </c:pt>
              <c:pt idx="3380">
                <c:v>8.995205084262628E-2</c:v>
              </c:pt>
              <c:pt idx="3381">
                <c:v>8.9989473986439403E-2</c:v>
              </c:pt>
              <c:pt idx="3382">
                <c:v>8.9991705835196917E-2</c:v>
              </c:pt>
              <c:pt idx="3383">
                <c:v>9.0042902230448918E-2</c:v>
              </c:pt>
              <c:pt idx="3384">
                <c:v>9.0050485732024177E-2</c:v>
              </c:pt>
              <c:pt idx="3385">
                <c:v>9.0053630996643347E-2</c:v>
              </c:pt>
              <c:pt idx="3386">
                <c:v>9.0065353913553775E-2</c:v>
              </c:pt>
              <c:pt idx="3387">
                <c:v>9.0087450346690578E-2</c:v>
              </c:pt>
              <c:pt idx="3388">
                <c:v>9.0122529186068251E-2</c:v>
              </c:pt>
              <c:pt idx="3389">
                <c:v>9.0176163307011517E-2</c:v>
              </c:pt>
              <c:pt idx="3390">
                <c:v>9.0182585554057157E-2</c:v>
              </c:pt>
              <c:pt idx="3391">
                <c:v>9.0192485049684107E-2</c:v>
              </c:pt>
              <c:pt idx="3392">
                <c:v>9.0192730536895513E-2</c:v>
              </c:pt>
              <c:pt idx="3393">
                <c:v>9.0242883513886443E-2</c:v>
              </c:pt>
              <c:pt idx="3394">
                <c:v>9.0254384622632397E-2</c:v>
              </c:pt>
              <c:pt idx="3395">
                <c:v>9.0267665011416531E-2</c:v>
              </c:pt>
              <c:pt idx="3396">
                <c:v>9.0278689670449039E-2</c:v>
              </c:pt>
              <c:pt idx="3397">
                <c:v>9.0284186979172537E-2</c:v>
              </c:pt>
              <c:pt idx="3398">
                <c:v>9.0317043395930413E-2</c:v>
              </c:pt>
              <c:pt idx="3399">
                <c:v>9.0333158442911399E-2</c:v>
              </c:pt>
              <c:pt idx="3400">
                <c:v>9.0343621480234088E-2</c:v>
              </c:pt>
              <c:pt idx="3401">
                <c:v>9.0347442603551376E-2</c:v>
              </c:pt>
              <c:pt idx="3402">
                <c:v>9.0350743287583996E-2</c:v>
              </c:pt>
              <c:pt idx="3403">
                <c:v>9.035635859506419E-2</c:v>
              </c:pt>
              <c:pt idx="3404">
                <c:v>9.0378521390356473E-2</c:v>
              </c:pt>
              <c:pt idx="3405">
                <c:v>9.038821079197798E-2</c:v>
              </c:pt>
              <c:pt idx="3406">
                <c:v>9.0469779918395984E-2</c:v>
              </c:pt>
              <c:pt idx="3407">
                <c:v>9.0471565291124906E-2</c:v>
              </c:pt>
              <c:pt idx="3408">
                <c:v>9.0504625075024561E-2</c:v>
              </c:pt>
              <c:pt idx="3409">
                <c:v>9.0513901706490332E-2</c:v>
              </c:pt>
              <c:pt idx="3410">
                <c:v>9.0528781577541753E-2</c:v>
              </c:pt>
              <c:pt idx="3411">
                <c:v>9.0559417310953017E-2</c:v>
              </c:pt>
              <c:pt idx="3412">
                <c:v>9.0561387857853448E-2</c:v>
              </c:pt>
              <c:pt idx="3413">
                <c:v>9.0643001572128679E-2</c:v>
              </c:pt>
              <c:pt idx="3414">
                <c:v>9.067801164732428E-2</c:v>
              </c:pt>
              <c:pt idx="3415">
                <c:v>9.069258466405547E-2</c:v>
              </c:pt>
              <c:pt idx="3416">
                <c:v>9.0711447128788716E-2</c:v>
              </c:pt>
              <c:pt idx="3417">
                <c:v>9.073328404574546E-2</c:v>
              </c:pt>
              <c:pt idx="3418">
                <c:v>9.0736322517475737E-2</c:v>
              </c:pt>
              <c:pt idx="3419">
                <c:v>9.0759219018489296E-2</c:v>
              </c:pt>
              <c:pt idx="3420">
                <c:v>9.0837573005920241E-2</c:v>
              </c:pt>
              <c:pt idx="3421">
                <c:v>9.0841746223164335E-2</c:v>
              </c:pt>
              <c:pt idx="3422">
                <c:v>9.0857173232041358E-2</c:v>
              </c:pt>
              <c:pt idx="3423">
                <c:v>9.0859791146904886E-2</c:v>
              </c:pt>
              <c:pt idx="3424">
                <c:v>9.0870287996887206E-2</c:v>
              </c:pt>
              <c:pt idx="3425">
                <c:v>9.0892030163735704E-2</c:v>
              </c:pt>
              <c:pt idx="3426">
                <c:v>9.0922583116939237E-2</c:v>
              </c:pt>
              <c:pt idx="3427">
                <c:v>9.0937176563641128E-2</c:v>
              </c:pt>
              <c:pt idx="3428">
                <c:v>9.0963446424834671E-2</c:v>
              </c:pt>
              <c:pt idx="3429">
                <c:v>9.098124266586749E-2</c:v>
              </c:pt>
              <c:pt idx="3430">
                <c:v>9.1000296108782797E-2</c:v>
              </c:pt>
              <c:pt idx="3431">
                <c:v>9.1016711148285662E-2</c:v>
              </c:pt>
              <c:pt idx="3432">
                <c:v>9.1030139664227724E-2</c:v>
              </c:pt>
              <c:pt idx="3433">
                <c:v>9.1079817627871332E-2</c:v>
              </c:pt>
              <c:pt idx="3434">
                <c:v>9.110143098376082E-2</c:v>
              </c:pt>
              <c:pt idx="3435">
                <c:v>9.1103230013248993E-2</c:v>
              </c:pt>
              <c:pt idx="3436">
                <c:v>9.1156574227270096E-2</c:v>
              </c:pt>
              <c:pt idx="3437">
                <c:v>9.1168701596273077E-2</c:v>
              </c:pt>
              <c:pt idx="3438">
                <c:v>9.1191115247214613E-2</c:v>
              </c:pt>
              <c:pt idx="3439">
                <c:v>9.1192113067437935E-2</c:v>
              </c:pt>
              <c:pt idx="3440">
                <c:v>9.1193156317825555E-2</c:v>
              </c:pt>
              <c:pt idx="3441">
                <c:v>9.1217373859986475E-2</c:v>
              </c:pt>
              <c:pt idx="3442">
                <c:v>9.1224696102734995E-2</c:v>
              </c:pt>
              <c:pt idx="3443">
                <c:v>9.1248731970624039E-2</c:v>
              </c:pt>
              <c:pt idx="3444">
                <c:v>9.1261849256180722E-2</c:v>
              </c:pt>
              <c:pt idx="3445">
                <c:v>9.131420394439306E-2</c:v>
              </c:pt>
              <c:pt idx="3446">
                <c:v>9.1330918401121258E-2</c:v>
              </c:pt>
              <c:pt idx="3447">
                <c:v>9.1353651836805369E-2</c:v>
              </c:pt>
              <c:pt idx="3448">
                <c:v>9.1359986001242163E-2</c:v>
              </c:pt>
              <c:pt idx="3449">
                <c:v>9.1363540947471789E-2</c:v>
              </c:pt>
              <c:pt idx="3450">
                <c:v>9.1396347186559632E-2</c:v>
              </c:pt>
              <c:pt idx="3451">
                <c:v>9.1398907694605083E-2</c:v>
              </c:pt>
              <c:pt idx="3452">
                <c:v>9.1419297050219714E-2</c:v>
              </c:pt>
              <c:pt idx="3453">
                <c:v>9.1446628085931361E-2</c:v>
              </c:pt>
              <c:pt idx="3454">
                <c:v>9.1469027797015962E-2</c:v>
              </c:pt>
              <c:pt idx="3455">
                <c:v>9.1475680739655965E-2</c:v>
              </c:pt>
              <c:pt idx="3456">
                <c:v>9.1494310429306003E-2</c:v>
              </c:pt>
              <c:pt idx="3457">
                <c:v>9.1502127582462719E-2</c:v>
              </c:pt>
              <c:pt idx="3458">
                <c:v>9.1524009209016724E-2</c:v>
              </c:pt>
              <c:pt idx="3459">
                <c:v>9.1531661092406472E-2</c:v>
              </c:pt>
              <c:pt idx="3460">
                <c:v>9.1533608143657949E-2</c:v>
              </c:pt>
              <c:pt idx="3461">
                <c:v>9.1547052233726112E-2</c:v>
              </c:pt>
              <c:pt idx="3462">
                <c:v>9.1548259326754311E-2</c:v>
              </c:pt>
              <c:pt idx="3463">
                <c:v>9.1549468550655211E-2</c:v>
              </c:pt>
              <c:pt idx="3464">
                <c:v>9.1557946417843608E-2</c:v>
              </c:pt>
              <c:pt idx="3465">
                <c:v>9.1621176991893358E-2</c:v>
              </c:pt>
              <c:pt idx="3466">
                <c:v>9.1642757987646206E-2</c:v>
              </c:pt>
              <c:pt idx="3467">
                <c:v>9.165525587032021E-2</c:v>
              </c:pt>
              <c:pt idx="3468">
                <c:v>9.1658468509964855E-2</c:v>
              </c:pt>
              <c:pt idx="3469">
                <c:v>9.1694204664937357E-2</c:v>
              </c:pt>
              <c:pt idx="3470">
                <c:v>9.1707202346931083E-2</c:v>
              </c:pt>
              <c:pt idx="3471">
                <c:v>9.1717902201579396E-2</c:v>
              </c:pt>
              <c:pt idx="3472">
                <c:v>9.1748215753779491E-2</c:v>
              </c:pt>
              <c:pt idx="3473">
                <c:v>9.1749161349506406E-2</c:v>
              </c:pt>
              <c:pt idx="3474">
                <c:v>9.1752313785886358E-2</c:v>
              </c:pt>
              <c:pt idx="3475">
                <c:v>9.1761361733242897E-2</c:v>
              </c:pt>
              <c:pt idx="3476">
                <c:v>9.1802386689612492E-2</c:v>
              </c:pt>
              <c:pt idx="3477">
                <c:v>9.1807067905214701E-2</c:v>
              </c:pt>
              <c:pt idx="3478">
                <c:v>9.1810247968465653E-2</c:v>
              </c:pt>
              <c:pt idx="3479">
                <c:v>9.1819009770194956E-2</c:v>
              </c:pt>
              <c:pt idx="3480">
                <c:v>9.1829349629192883E-2</c:v>
              </c:pt>
              <c:pt idx="3481">
                <c:v>9.1855253061931083E-2</c:v>
              </c:pt>
              <c:pt idx="3482">
                <c:v>9.1919098877867894E-2</c:v>
              </c:pt>
              <c:pt idx="3483">
                <c:v>9.1928829498830675E-2</c:v>
              </c:pt>
              <c:pt idx="3484">
                <c:v>9.1973355102934515E-2</c:v>
              </c:pt>
              <c:pt idx="3485">
                <c:v>9.2054402641119554E-2</c:v>
              </c:pt>
              <c:pt idx="3486">
                <c:v>9.2056443136998567E-2</c:v>
              </c:pt>
              <c:pt idx="3487">
                <c:v>9.2090785980985967E-2</c:v>
              </c:pt>
              <c:pt idx="3488">
                <c:v>9.2105043915437168E-2</c:v>
              </c:pt>
              <c:pt idx="3489">
                <c:v>9.2107151955468744E-2</c:v>
              </c:pt>
              <c:pt idx="3490">
                <c:v>9.2109183439030198E-2</c:v>
              </c:pt>
              <c:pt idx="3491">
                <c:v>9.2128427250635053E-2</c:v>
              </c:pt>
              <c:pt idx="3492">
                <c:v>9.2138664437109774E-2</c:v>
              </c:pt>
              <c:pt idx="3493">
                <c:v>9.2147311059617543E-2</c:v>
              </c:pt>
              <c:pt idx="3494">
                <c:v>9.2161066672283423E-2</c:v>
              </c:pt>
              <c:pt idx="3495">
                <c:v>9.2188338488487287E-2</c:v>
              </c:pt>
              <c:pt idx="3496">
                <c:v>9.2191272663879276E-2</c:v>
              </c:pt>
              <c:pt idx="3497">
                <c:v>9.2198880013872789E-2</c:v>
              </c:pt>
              <c:pt idx="3498">
                <c:v>9.2254236010908305E-2</c:v>
              </c:pt>
              <c:pt idx="3499">
                <c:v>9.2275812225688633E-2</c:v>
              </c:pt>
              <c:pt idx="3500">
                <c:v>9.230430822532025E-2</c:v>
              </c:pt>
              <c:pt idx="3501">
                <c:v>9.2319396650626023E-2</c:v>
              </c:pt>
              <c:pt idx="3502">
                <c:v>9.2367671971389648E-2</c:v>
              </c:pt>
              <c:pt idx="3503">
                <c:v>9.2403423108785923E-2</c:v>
              </c:pt>
              <c:pt idx="3504">
                <c:v>9.2414028366770762E-2</c:v>
              </c:pt>
              <c:pt idx="3505">
                <c:v>9.2423765168078834E-2</c:v>
              </c:pt>
              <c:pt idx="3506">
                <c:v>9.2441872773078165E-2</c:v>
              </c:pt>
              <c:pt idx="3507">
                <c:v>9.2468287344088601E-2</c:v>
              </c:pt>
              <c:pt idx="3508">
                <c:v>9.2469062193330689E-2</c:v>
              </c:pt>
              <c:pt idx="3509">
                <c:v>9.2485753539189822E-2</c:v>
              </c:pt>
              <c:pt idx="3510">
                <c:v>9.2512992168790942E-2</c:v>
              </c:pt>
              <c:pt idx="3511">
                <c:v>9.2516536728119256E-2</c:v>
              </c:pt>
              <c:pt idx="3512">
                <c:v>9.2543139924656626E-2</c:v>
              </c:pt>
              <c:pt idx="3513">
                <c:v>9.2576362821964145E-2</c:v>
              </c:pt>
              <c:pt idx="3514">
                <c:v>9.2590684001403162E-2</c:v>
              </c:pt>
              <c:pt idx="3515">
                <c:v>9.2601936537426169E-2</c:v>
              </c:pt>
              <c:pt idx="3516">
                <c:v>9.2618031911107762E-2</c:v>
              </c:pt>
              <c:pt idx="3517">
                <c:v>9.2621502883792436E-2</c:v>
              </c:pt>
              <c:pt idx="3518">
                <c:v>9.2653461322155142E-2</c:v>
              </c:pt>
              <c:pt idx="3519">
                <c:v>9.2664566433904319E-2</c:v>
              </c:pt>
              <c:pt idx="3520">
                <c:v>9.2666093029230151E-2</c:v>
              </c:pt>
              <c:pt idx="3521">
                <c:v>9.2729238697514316E-2</c:v>
              </c:pt>
              <c:pt idx="3522">
                <c:v>9.2740305279745819E-2</c:v>
              </c:pt>
              <c:pt idx="3523">
                <c:v>9.2742267995632052E-2</c:v>
              </c:pt>
              <c:pt idx="3524">
                <c:v>9.2746204516292063E-2</c:v>
              </c:pt>
              <c:pt idx="3525">
                <c:v>9.2757146137591021E-2</c:v>
              </c:pt>
              <c:pt idx="3526">
                <c:v>9.2761858858955215E-2</c:v>
              </c:pt>
              <c:pt idx="3527">
                <c:v>9.2765594984776559E-2</c:v>
              </c:pt>
              <c:pt idx="3528">
                <c:v>9.2807638723432506E-2</c:v>
              </c:pt>
              <c:pt idx="3529">
                <c:v>9.282083611400696E-2</c:v>
              </c:pt>
              <c:pt idx="3530">
                <c:v>9.2831553386317836E-2</c:v>
              </c:pt>
              <c:pt idx="3531">
                <c:v>9.2832681615011875E-2</c:v>
              </c:pt>
              <c:pt idx="3532">
                <c:v>9.2853606659529506E-2</c:v>
              </c:pt>
              <c:pt idx="3533">
                <c:v>9.2857305794544501E-2</c:v>
              </c:pt>
              <c:pt idx="3534">
                <c:v>9.2888977655313912E-2</c:v>
              </c:pt>
              <c:pt idx="3535">
                <c:v>9.2912222831225535E-2</c:v>
              </c:pt>
              <c:pt idx="3536">
                <c:v>9.2916875229497986E-2</c:v>
              </c:pt>
              <c:pt idx="3537">
                <c:v>9.2948870473741396E-2</c:v>
              </c:pt>
              <c:pt idx="3538">
                <c:v>9.2949671644171131E-2</c:v>
              </c:pt>
              <c:pt idx="3539">
                <c:v>9.2955547570685249E-2</c:v>
              </c:pt>
              <c:pt idx="3540">
                <c:v>9.300281177954875E-2</c:v>
              </c:pt>
              <c:pt idx="3541">
                <c:v>9.3015774802699847E-2</c:v>
              </c:pt>
              <c:pt idx="3542">
                <c:v>9.3053207023521697E-2</c:v>
              </c:pt>
              <c:pt idx="3543">
                <c:v>9.3083276166497614E-2</c:v>
              </c:pt>
              <c:pt idx="3544">
                <c:v>9.3113026735423279E-2</c:v>
              </c:pt>
              <c:pt idx="3545">
                <c:v>9.3140449021513874E-2</c:v>
              </c:pt>
              <c:pt idx="3546">
                <c:v>9.3155268007785952E-2</c:v>
              </c:pt>
              <c:pt idx="3547">
                <c:v>9.3199587784941071E-2</c:v>
              </c:pt>
              <c:pt idx="3548">
                <c:v>9.3229552730640555E-2</c:v>
              </c:pt>
              <c:pt idx="3549">
                <c:v>9.3283458404786135E-2</c:v>
              </c:pt>
              <c:pt idx="3550">
                <c:v>9.3291938449266157E-2</c:v>
              </c:pt>
              <c:pt idx="3551">
                <c:v>9.3296077342607711E-2</c:v>
              </c:pt>
              <c:pt idx="3552">
                <c:v>9.3325473548658042E-2</c:v>
              </c:pt>
              <c:pt idx="3553">
                <c:v>9.3367362627704842E-2</c:v>
              </c:pt>
              <c:pt idx="3554">
                <c:v>9.3368165953056123E-2</c:v>
              </c:pt>
              <c:pt idx="3555">
                <c:v>9.3414625248040423E-2</c:v>
              </c:pt>
              <c:pt idx="3556">
                <c:v>9.3489018130095136E-2</c:v>
              </c:pt>
              <c:pt idx="3557">
                <c:v>9.3490098538681912E-2</c:v>
              </c:pt>
              <c:pt idx="3558">
                <c:v>9.3501403213957404E-2</c:v>
              </c:pt>
              <c:pt idx="3559">
                <c:v>9.352124571352595E-2</c:v>
              </c:pt>
              <c:pt idx="3560">
                <c:v>9.352626902809813E-2</c:v>
              </c:pt>
              <c:pt idx="3561">
                <c:v>9.3549095048634304E-2</c:v>
              </c:pt>
              <c:pt idx="3562">
                <c:v>9.3553839657558813E-2</c:v>
              </c:pt>
              <c:pt idx="3563">
                <c:v>9.3588083563792959E-2</c:v>
              </c:pt>
              <c:pt idx="3564">
                <c:v>9.3604527018536304E-2</c:v>
              </c:pt>
              <c:pt idx="3565">
                <c:v>9.3606495410058735E-2</c:v>
              </c:pt>
              <c:pt idx="3566">
                <c:v>9.3611117972238367E-2</c:v>
              </c:pt>
              <c:pt idx="3567">
                <c:v>9.3643107375623716E-2</c:v>
              </c:pt>
              <c:pt idx="3568">
                <c:v>9.3654281184207475E-2</c:v>
              </c:pt>
              <c:pt idx="3569">
                <c:v>9.3660771642576163E-2</c:v>
              </c:pt>
              <c:pt idx="3570">
                <c:v>9.3686533446941209E-2</c:v>
              </c:pt>
              <c:pt idx="3571">
                <c:v>9.3718865713070434E-2</c:v>
              </c:pt>
              <c:pt idx="3572">
                <c:v>9.3747107629327239E-2</c:v>
              </c:pt>
              <c:pt idx="3573">
                <c:v>9.3757628775998331E-2</c:v>
              </c:pt>
              <c:pt idx="3574">
                <c:v>9.3785707911940311E-2</c:v>
              </c:pt>
              <c:pt idx="3575">
                <c:v>9.3795150840539063E-2</c:v>
              </c:pt>
              <c:pt idx="3576">
                <c:v>9.3825366493776596E-2</c:v>
              </c:pt>
              <c:pt idx="3577">
                <c:v>9.3832383122402954E-2</c:v>
              </c:pt>
              <c:pt idx="3578">
                <c:v>9.3851683667187269E-2</c:v>
              </c:pt>
              <c:pt idx="3579">
                <c:v>9.3868906608530908E-2</c:v>
              </c:pt>
              <c:pt idx="3580">
                <c:v>9.3886032075198314E-2</c:v>
              </c:pt>
              <c:pt idx="3581">
                <c:v>9.3896714908109025E-2</c:v>
              </c:pt>
              <c:pt idx="3582">
                <c:v>9.3896853781320413E-2</c:v>
              </c:pt>
              <c:pt idx="3583">
                <c:v>9.3939054243553935E-2</c:v>
              </c:pt>
              <c:pt idx="3584">
                <c:v>9.3972625035149776E-2</c:v>
              </c:pt>
              <c:pt idx="3585">
                <c:v>9.3999800002884812E-2</c:v>
              </c:pt>
              <c:pt idx="3586">
                <c:v>9.4026492320219104E-2</c:v>
              </c:pt>
              <c:pt idx="3587">
                <c:v>9.4034913323806923E-2</c:v>
              </c:pt>
              <c:pt idx="3588">
                <c:v>9.4070280196424633E-2</c:v>
              </c:pt>
              <c:pt idx="3589">
                <c:v>9.4077998275487851E-2</c:v>
              </c:pt>
              <c:pt idx="3590">
                <c:v>9.4112954530539444E-2</c:v>
              </c:pt>
              <c:pt idx="3591">
                <c:v>9.4126810744725203E-2</c:v>
              </c:pt>
              <c:pt idx="3592">
                <c:v>9.4134319180762024E-2</c:v>
              </c:pt>
              <c:pt idx="3593">
                <c:v>9.4166267170084791E-2</c:v>
              </c:pt>
              <c:pt idx="3594">
                <c:v>9.4206574161181722E-2</c:v>
              </c:pt>
              <c:pt idx="3595">
                <c:v>9.4207016773290977E-2</c:v>
              </c:pt>
              <c:pt idx="3596">
                <c:v>9.423827298582442E-2</c:v>
              </c:pt>
              <c:pt idx="3597">
                <c:v>9.4250454569785855E-2</c:v>
              </c:pt>
              <c:pt idx="3598">
                <c:v>9.4266253623446095E-2</c:v>
              </c:pt>
              <c:pt idx="3599">
                <c:v>9.4268330219067512E-2</c:v>
              </c:pt>
              <c:pt idx="3600">
                <c:v>9.4280119333338575E-2</c:v>
              </c:pt>
              <c:pt idx="3601">
                <c:v>9.4280410172197099E-2</c:v>
              </c:pt>
              <c:pt idx="3602">
                <c:v>9.4293951961716665E-2</c:v>
              </c:pt>
              <c:pt idx="3603">
                <c:v>9.4320506943890048E-2</c:v>
              </c:pt>
              <c:pt idx="3604">
                <c:v>9.4337903677600851E-2</c:v>
              </c:pt>
              <c:pt idx="3605">
                <c:v>9.4340312764082432E-2</c:v>
              </c:pt>
              <c:pt idx="3606">
                <c:v>9.4377195617189408E-2</c:v>
              </c:pt>
              <c:pt idx="3607">
                <c:v>9.4387970243690791E-2</c:v>
              </c:pt>
              <c:pt idx="3608">
                <c:v>9.4392059444877011E-2</c:v>
              </c:pt>
              <c:pt idx="3609">
                <c:v>9.447631029837017E-2</c:v>
              </c:pt>
              <c:pt idx="3610">
                <c:v>9.450380977077126E-2</c:v>
              </c:pt>
              <c:pt idx="3611">
                <c:v>9.4517863031251231E-2</c:v>
              </c:pt>
              <c:pt idx="3612">
                <c:v>9.457857747801475E-2</c:v>
              </c:pt>
              <c:pt idx="3613">
                <c:v>9.4629388664459094E-2</c:v>
              </c:pt>
              <c:pt idx="3614">
                <c:v>9.4697657582544018E-2</c:v>
              </c:pt>
              <c:pt idx="3615">
                <c:v>9.4698821676990327E-2</c:v>
              </c:pt>
              <c:pt idx="3616">
                <c:v>9.472150510338706E-2</c:v>
              </c:pt>
              <c:pt idx="3617">
                <c:v>9.4724672219421949E-2</c:v>
              </c:pt>
              <c:pt idx="3618">
                <c:v>9.4759548180503236E-2</c:v>
              </c:pt>
              <c:pt idx="3619">
                <c:v>9.4843010582475115E-2</c:v>
              </c:pt>
              <c:pt idx="3620">
                <c:v>9.4863964570010853E-2</c:v>
              </c:pt>
              <c:pt idx="3621">
                <c:v>9.488959903376995E-2</c:v>
              </c:pt>
              <c:pt idx="3622">
                <c:v>9.4899060305486532E-2</c:v>
              </c:pt>
              <c:pt idx="3623">
                <c:v>9.4904199488452218E-2</c:v>
              </c:pt>
              <c:pt idx="3624">
                <c:v>9.4905082704343141E-2</c:v>
              </c:pt>
              <c:pt idx="3625">
                <c:v>9.4915685500036387E-2</c:v>
              </c:pt>
              <c:pt idx="3626">
                <c:v>9.4968321625940655E-2</c:v>
              </c:pt>
              <c:pt idx="3627">
                <c:v>9.5006256418528334E-2</c:v>
              </c:pt>
              <c:pt idx="3628">
                <c:v>9.5022031639814403E-2</c:v>
              </c:pt>
              <c:pt idx="3629">
                <c:v>9.5024838987620416E-2</c:v>
              </c:pt>
              <c:pt idx="3630">
                <c:v>9.5033666575089396E-2</c:v>
              </c:pt>
              <c:pt idx="3631">
                <c:v>9.5039360656635652E-2</c:v>
              </c:pt>
              <c:pt idx="3632">
                <c:v>9.5052973431253199E-2</c:v>
              </c:pt>
              <c:pt idx="3633">
                <c:v>9.5095799618318572E-2</c:v>
              </c:pt>
              <c:pt idx="3634">
                <c:v>9.5139907383312253E-2</c:v>
              </c:pt>
              <c:pt idx="3635">
                <c:v>9.5158869188075548E-2</c:v>
              </c:pt>
              <c:pt idx="3636">
                <c:v>9.5179190790722817E-2</c:v>
              </c:pt>
              <c:pt idx="3637">
                <c:v>9.5199539429790397E-2</c:v>
              </c:pt>
              <c:pt idx="3638">
                <c:v>9.5203638972661139E-2</c:v>
              </c:pt>
              <c:pt idx="3639">
                <c:v>9.5203760373982274E-2</c:v>
              </c:pt>
              <c:pt idx="3640">
                <c:v>9.5220731823689203E-2</c:v>
              </c:pt>
              <c:pt idx="3641">
                <c:v>9.5251489599902928E-2</c:v>
              </c:pt>
              <c:pt idx="3642">
                <c:v>9.5270826108048295E-2</c:v>
              </c:pt>
              <c:pt idx="3643">
                <c:v>9.528332566381445E-2</c:v>
              </c:pt>
              <c:pt idx="3644">
                <c:v>9.536684155197897E-2</c:v>
              </c:pt>
              <c:pt idx="3645">
                <c:v>9.5409119753459656E-2</c:v>
              </c:pt>
              <c:pt idx="3646">
                <c:v>9.5429570446243506E-2</c:v>
              </c:pt>
              <c:pt idx="3647">
                <c:v>9.5459480348345171E-2</c:v>
              </c:pt>
              <c:pt idx="3648">
                <c:v>9.5463909984855502E-2</c:v>
              </c:pt>
              <c:pt idx="3649">
                <c:v>9.5476061975202489E-2</c:v>
              </c:pt>
              <c:pt idx="3650">
                <c:v>9.5492034486241731E-2</c:v>
              </c:pt>
              <c:pt idx="3651">
                <c:v>9.5493633166659986E-2</c:v>
              </c:pt>
              <c:pt idx="3652">
                <c:v>9.5500926673047867E-2</c:v>
              </c:pt>
              <c:pt idx="3653">
                <c:v>9.5523704005611901E-2</c:v>
              </c:pt>
              <c:pt idx="3654">
                <c:v>9.5539646293940392E-2</c:v>
              </c:pt>
              <c:pt idx="3655">
                <c:v>9.5540069239918021E-2</c:v>
              </c:pt>
              <c:pt idx="3656">
                <c:v>9.5549151062697776E-2</c:v>
              </c:pt>
              <c:pt idx="3657">
                <c:v>9.5655222501095441E-2</c:v>
              </c:pt>
              <c:pt idx="3658">
                <c:v>9.5659043550643544E-2</c:v>
              </c:pt>
              <c:pt idx="3659">
                <c:v>9.5674406422595476E-2</c:v>
              </c:pt>
              <c:pt idx="3660">
                <c:v>9.568004151831308E-2</c:v>
              </c:pt>
              <c:pt idx="3661">
                <c:v>9.5741211636780732E-2</c:v>
              </c:pt>
              <c:pt idx="3662">
                <c:v>9.5746490347039484E-2</c:v>
              </c:pt>
              <c:pt idx="3663">
                <c:v>9.5753488466848405E-2</c:v>
              </c:pt>
              <c:pt idx="3664">
                <c:v>9.5755385608389795E-2</c:v>
              </c:pt>
              <c:pt idx="3665">
                <c:v>9.5757027309887874E-2</c:v>
              </c:pt>
              <c:pt idx="3666">
                <c:v>9.5759807335168964E-2</c:v>
              </c:pt>
              <c:pt idx="3667">
                <c:v>9.5766924745370186E-2</c:v>
              </c:pt>
              <c:pt idx="3668">
                <c:v>9.5793801490120872E-2</c:v>
              </c:pt>
              <c:pt idx="3669">
                <c:v>9.5799356895813634E-2</c:v>
              </c:pt>
              <c:pt idx="3670">
                <c:v>9.5815797443273482E-2</c:v>
              </c:pt>
              <c:pt idx="3671">
                <c:v>9.5832166978689765E-2</c:v>
              </c:pt>
              <c:pt idx="3672">
                <c:v>9.5838029830306856E-2</c:v>
              </c:pt>
              <c:pt idx="3673">
                <c:v>9.5847773809063549E-2</c:v>
              </c:pt>
              <c:pt idx="3674">
                <c:v>9.586670708911961E-2</c:v>
              </c:pt>
              <c:pt idx="3675">
                <c:v>9.5875377348472207E-2</c:v>
              </c:pt>
              <c:pt idx="3676">
                <c:v>9.5875672770422471E-2</c:v>
              </c:pt>
              <c:pt idx="3677">
                <c:v>9.5876520159212705E-2</c:v>
              </c:pt>
              <c:pt idx="3678">
                <c:v>9.5892799399854595E-2</c:v>
              </c:pt>
              <c:pt idx="3679">
                <c:v>9.5914211402079647E-2</c:v>
              </c:pt>
              <c:pt idx="3680">
                <c:v>9.5938993342577814E-2</c:v>
              </c:pt>
              <c:pt idx="3681">
                <c:v>9.5971957105841943E-2</c:v>
              </c:pt>
              <c:pt idx="3682">
                <c:v>9.5982501435427053E-2</c:v>
              </c:pt>
              <c:pt idx="3683">
                <c:v>9.601599205751131E-2</c:v>
              </c:pt>
              <c:pt idx="3684">
                <c:v>9.6038102640198547E-2</c:v>
              </c:pt>
              <c:pt idx="3685">
                <c:v>9.6157806486256034E-2</c:v>
              </c:pt>
              <c:pt idx="3686">
                <c:v>9.6162099183207006E-2</c:v>
              </c:pt>
              <c:pt idx="3687">
                <c:v>9.6175002506164287E-2</c:v>
              </c:pt>
              <c:pt idx="3688">
                <c:v>9.6186561654420077E-2</c:v>
              </c:pt>
              <c:pt idx="3689">
                <c:v>9.6187290453938326E-2</c:v>
              </c:pt>
              <c:pt idx="3690">
                <c:v>9.6194993836020315E-2</c:v>
              </c:pt>
              <c:pt idx="3691">
                <c:v>9.6227647824936924E-2</c:v>
              </c:pt>
              <c:pt idx="3692">
                <c:v>9.6236070648371141E-2</c:v>
              </c:pt>
              <c:pt idx="3693">
                <c:v>9.6254027236934478E-2</c:v>
              </c:pt>
              <c:pt idx="3694">
                <c:v>9.6281820882596375E-2</c:v>
              </c:pt>
              <c:pt idx="3695">
                <c:v>9.6300421434772701E-2</c:v>
              </c:pt>
              <c:pt idx="3696">
                <c:v>9.6397364482230893E-2</c:v>
              </c:pt>
              <c:pt idx="3697">
                <c:v>9.6398880690978905E-2</c:v>
              </c:pt>
              <c:pt idx="3698">
                <c:v>9.6484849444333831E-2</c:v>
              </c:pt>
              <c:pt idx="3699">
                <c:v>9.6490000031785039E-2</c:v>
              </c:pt>
              <c:pt idx="3700">
                <c:v>9.6551449263647227E-2</c:v>
              </c:pt>
              <c:pt idx="3701">
                <c:v>9.6644539933937942E-2</c:v>
              </c:pt>
              <c:pt idx="3702">
                <c:v>9.6644713080254796E-2</c:v>
              </c:pt>
              <c:pt idx="3703">
                <c:v>9.665861077680625E-2</c:v>
              </c:pt>
              <c:pt idx="3704">
                <c:v>9.670499116121764E-2</c:v>
              </c:pt>
              <c:pt idx="3705">
                <c:v>9.6707578541855993E-2</c:v>
              </c:pt>
              <c:pt idx="3706">
                <c:v>9.6707800370934016E-2</c:v>
              </c:pt>
              <c:pt idx="3707">
                <c:v>9.6709265168888198E-2</c:v>
              </c:pt>
              <c:pt idx="3708">
                <c:v>9.6710261697162833E-2</c:v>
              </c:pt>
              <c:pt idx="3709">
                <c:v>9.6767006546086554E-2</c:v>
              </c:pt>
              <c:pt idx="3710">
                <c:v>9.6769140502534962E-2</c:v>
              </c:pt>
              <c:pt idx="3711">
                <c:v>9.6832670106520358E-2</c:v>
              </c:pt>
              <c:pt idx="3712">
                <c:v>9.6859219637598429E-2</c:v>
              </c:pt>
              <c:pt idx="3713">
                <c:v>9.6874592979184299E-2</c:v>
              </c:pt>
              <c:pt idx="3714">
                <c:v>9.691142848567387E-2</c:v>
              </c:pt>
              <c:pt idx="3715">
                <c:v>9.6935946222403424E-2</c:v>
              </c:pt>
              <c:pt idx="3716">
                <c:v>9.6976096914445017E-2</c:v>
              </c:pt>
              <c:pt idx="3717">
                <c:v>9.7016162601273562E-2</c:v>
              </c:pt>
              <c:pt idx="3718">
                <c:v>9.7030837991936181E-2</c:v>
              </c:pt>
              <c:pt idx="3719">
                <c:v>9.7047639242433745E-2</c:v>
              </c:pt>
              <c:pt idx="3720">
                <c:v>9.7066437131806765E-2</c:v>
              </c:pt>
              <c:pt idx="3721">
                <c:v>9.7079785910314798E-2</c:v>
              </c:pt>
              <c:pt idx="3722">
                <c:v>9.7124873806076553E-2</c:v>
              </c:pt>
              <c:pt idx="3723">
                <c:v>9.7201934028222234E-2</c:v>
              </c:pt>
              <c:pt idx="3724">
                <c:v>9.7219597310589448E-2</c:v>
              </c:pt>
              <c:pt idx="3725">
                <c:v>9.7272128123062157E-2</c:v>
              </c:pt>
              <c:pt idx="3726">
                <c:v>9.727835283247839E-2</c:v>
              </c:pt>
              <c:pt idx="3727">
                <c:v>9.7286391474915801E-2</c:v>
              </c:pt>
              <c:pt idx="3728">
                <c:v>9.7287030136258071E-2</c:v>
              </c:pt>
              <c:pt idx="3729">
                <c:v>9.729267315427903E-2</c:v>
              </c:pt>
              <c:pt idx="3730">
                <c:v>9.7357983218213706E-2</c:v>
              </c:pt>
              <c:pt idx="3731">
                <c:v>9.7382458450517032E-2</c:v>
              </c:pt>
              <c:pt idx="3732">
                <c:v>9.7419314059224493E-2</c:v>
              </c:pt>
              <c:pt idx="3733">
                <c:v>9.7441119690037922E-2</c:v>
              </c:pt>
              <c:pt idx="3734">
                <c:v>9.7465148317937914E-2</c:v>
              </c:pt>
              <c:pt idx="3735">
                <c:v>9.747522373821968E-2</c:v>
              </c:pt>
              <c:pt idx="3736">
                <c:v>9.7510556571509088E-2</c:v>
              </c:pt>
              <c:pt idx="3737">
                <c:v>9.7547802427025473E-2</c:v>
              </c:pt>
              <c:pt idx="3738">
                <c:v>9.7556412278492335E-2</c:v>
              </c:pt>
              <c:pt idx="3739">
                <c:v>9.7569308764208301E-2</c:v>
              </c:pt>
              <c:pt idx="3740">
                <c:v>9.7579521411616965E-2</c:v>
              </c:pt>
              <c:pt idx="3741">
                <c:v>9.758929783946925E-2</c:v>
              </c:pt>
              <c:pt idx="3742">
                <c:v>9.7605193697977238E-2</c:v>
              </c:pt>
              <c:pt idx="3743">
                <c:v>9.7617015486210254E-2</c:v>
              </c:pt>
              <c:pt idx="3744">
                <c:v>9.7646749426161167E-2</c:v>
              </c:pt>
              <c:pt idx="3745">
                <c:v>9.767519443968592E-2</c:v>
              </c:pt>
              <c:pt idx="3746">
                <c:v>9.7697912555591376E-2</c:v>
              </c:pt>
              <c:pt idx="3747">
                <c:v>9.7720871185751443E-2</c:v>
              </c:pt>
              <c:pt idx="3748">
                <c:v>9.7723012524975839E-2</c:v>
              </c:pt>
              <c:pt idx="3749">
                <c:v>9.772763364752203E-2</c:v>
              </c:pt>
              <c:pt idx="3750">
                <c:v>9.7740809840872467E-2</c:v>
              </c:pt>
              <c:pt idx="3751">
                <c:v>9.7756307745987064E-2</c:v>
              </c:pt>
              <c:pt idx="3752">
                <c:v>9.777710687973841E-2</c:v>
              </c:pt>
              <c:pt idx="3753">
                <c:v>9.7779299803299788E-2</c:v>
              </c:pt>
              <c:pt idx="3754">
                <c:v>9.7803566625727104E-2</c:v>
              </c:pt>
              <c:pt idx="3755">
                <c:v>9.7804084413625883E-2</c:v>
              </c:pt>
              <c:pt idx="3756">
                <c:v>9.7804805992648625E-2</c:v>
              </c:pt>
              <c:pt idx="3757">
                <c:v>9.7860294330997799E-2</c:v>
              </c:pt>
              <c:pt idx="3758">
                <c:v>9.786040804926463E-2</c:v>
              </c:pt>
              <c:pt idx="3759">
                <c:v>9.78826804850884E-2</c:v>
              </c:pt>
              <c:pt idx="3760">
                <c:v>9.7900252185876516E-2</c:v>
              </c:pt>
              <c:pt idx="3761">
                <c:v>9.7903004359234935E-2</c:v>
              </c:pt>
              <c:pt idx="3762">
                <c:v>9.791315943672721E-2</c:v>
              </c:pt>
              <c:pt idx="3763">
                <c:v>9.7913382488114348E-2</c:v>
              </c:pt>
              <c:pt idx="3764">
                <c:v>9.7922018749174805E-2</c:v>
              </c:pt>
              <c:pt idx="3765">
                <c:v>9.7943197639239851E-2</c:v>
              </c:pt>
              <c:pt idx="3766">
                <c:v>9.7957751856619216E-2</c:v>
              </c:pt>
              <c:pt idx="3767">
                <c:v>9.7959840790194277E-2</c:v>
              </c:pt>
              <c:pt idx="3768">
                <c:v>9.7967291924354022E-2</c:v>
              </c:pt>
              <c:pt idx="3769">
                <c:v>9.7985970722915136E-2</c:v>
              </c:pt>
              <c:pt idx="3770">
                <c:v>9.8012219612282833E-2</c:v>
              </c:pt>
              <c:pt idx="3771">
                <c:v>9.8058662385228618E-2</c:v>
              </c:pt>
              <c:pt idx="3772">
                <c:v>9.8071588619734418E-2</c:v>
              </c:pt>
              <c:pt idx="3773">
                <c:v>9.8105740800778177E-2</c:v>
              </c:pt>
              <c:pt idx="3774">
                <c:v>9.8125145273305361E-2</c:v>
              </c:pt>
              <c:pt idx="3775">
                <c:v>9.815691076345251E-2</c:v>
              </c:pt>
              <c:pt idx="3776">
                <c:v>9.8174476163728291E-2</c:v>
              </c:pt>
              <c:pt idx="3777">
                <c:v>9.8193389780329848E-2</c:v>
              </c:pt>
              <c:pt idx="3778">
                <c:v>9.8198980265349831E-2</c:v>
              </c:pt>
              <c:pt idx="3779">
                <c:v>9.8199213574036243E-2</c:v>
              </c:pt>
              <c:pt idx="3780">
                <c:v>9.8201227138245459E-2</c:v>
              </c:pt>
              <c:pt idx="3781">
                <c:v>9.8210194624985578E-2</c:v>
              </c:pt>
              <c:pt idx="3782">
                <c:v>9.8211657139448016E-2</c:v>
              </c:pt>
              <c:pt idx="3783">
                <c:v>9.8319970119726027E-2</c:v>
              </c:pt>
              <c:pt idx="3784">
                <c:v>9.8325708543294102E-2</c:v>
              </c:pt>
              <c:pt idx="3785">
                <c:v>9.8329651192218273E-2</c:v>
              </c:pt>
              <c:pt idx="3786">
                <c:v>9.8361486669836948E-2</c:v>
              </c:pt>
              <c:pt idx="3787">
                <c:v>9.8362655657301193E-2</c:v>
              </c:pt>
              <c:pt idx="3788">
                <c:v>9.8369434990130636E-2</c:v>
              </c:pt>
              <c:pt idx="3789">
                <c:v>9.8383884992618506E-2</c:v>
              </c:pt>
              <c:pt idx="3790">
                <c:v>9.8384561806434012E-2</c:v>
              </c:pt>
              <c:pt idx="3791">
                <c:v>9.8416040800710411E-2</c:v>
              </c:pt>
              <c:pt idx="3792">
                <c:v>9.8434743542256328E-2</c:v>
              </c:pt>
              <c:pt idx="3793">
                <c:v>9.8444913355823629E-2</c:v>
              </c:pt>
              <c:pt idx="3794">
                <c:v>9.8466122343855905E-2</c:v>
              </c:pt>
              <c:pt idx="3795">
                <c:v>9.8507116747376583E-2</c:v>
              </c:pt>
              <c:pt idx="3796">
                <c:v>9.8538333598116506E-2</c:v>
              </c:pt>
              <c:pt idx="3797">
                <c:v>9.8585556084924933E-2</c:v>
              </c:pt>
              <c:pt idx="3798">
                <c:v>9.8591699977538097E-2</c:v>
              </c:pt>
              <c:pt idx="3799">
                <c:v>9.8617360202782237E-2</c:v>
              </c:pt>
              <c:pt idx="3800">
                <c:v>9.8643728230719083E-2</c:v>
              </c:pt>
              <c:pt idx="3801">
                <c:v>9.8672363506418351E-2</c:v>
              </c:pt>
              <c:pt idx="3802">
                <c:v>9.8689691191217649E-2</c:v>
              </c:pt>
              <c:pt idx="3803">
                <c:v>9.8732344800629354E-2</c:v>
              </c:pt>
              <c:pt idx="3804">
                <c:v>9.8765145182189165E-2</c:v>
              </c:pt>
              <c:pt idx="3805">
                <c:v>9.878081797064879E-2</c:v>
              </c:pt>
              <c:pt idx="3806">
                <c:v>9.8799203059971585E-2</c:v>
              </c:pt>
              <c:pt idx="3807">
                <c:v>9.8806902920825238E-2</c:v>
              </c:pt>
              <c:pt idx="3808">
                <c:v>9.883613864148641E-2</c:v>
              </c:pt>
              <c:pt idx="3809">
                <c:v>9.8870496702214289E-2</c:v>
              </c:pt>
              <c:pt idx="3810">
                <c:v>9.8881320526228E-2</c:v>
              </c:pt>
              <c:pt idx="3811">
                <c:v>9.889798264564198E-2</c:v>
              </c:pt>
              <c:pt idx="3812">
                <c:v>9.8948506584514845E-2</c:v>
              </c:pt>
              <c:pt idx="3813">
                <c:v>9.8956860481217254E-2</c:v>
              </c:pt>
              <c:pt idx="3814">
                <c:v>9.89923122810491E-2</c:v>
              </c:pt>
              <c:pt idx="3815">
                <c:v>9.9080639277884394E-2</c:v>
              </c:pt>
              <c:pt idx="3816">
                <c:v>9.9084931197412213E-2</c:v>
              </c:pt>
              <c:pt idx="3817">
                <c:v>9.9093614525165033E-2</c:v>
              </c:pt>
              <c:pt idx="3818">
                <c:v>9.9108589258233876E-2</c:v>
              </c:pt>
              <c:pt idx="3819">
                <c:v>9.9134741063576171E-2</c:v>
              </c:pt>
              <c:pt idx="3820">
                <c:v>9.9134940246888875E-2</c:v>
              </c:pt>
              <c:pt idx="3821">
                <c:v>9.9164244427143819E-2</c:v>
              </c:pt>
              <c:pt idx="3822">
                <c:v>9.9177861506055745E-2</c:v>
              </c:pt>
              <c:pt idx="3823">
                <c:v>9.9185149900690162E-2</c:v>
              </c:pt>
              <c:pt idx="3824">
                <c:v>9.9205863262357738E-2</c:v>
              </c:pt>
              <c:pt idx="3825">
                <c:v>9.9223733306673959E-2</c:v>
              </c:pt>
              <c:pt idx="3826">
                <c:v>9.9269099733405863E-2</c:v>
              </c:pt>
              <c:pt idx="3827">
                <c:v>9.9280112651788294E-2</c:v>
              </c:pt>
              <c:pt idx="3828">
                <c:v>9.9298085750390258E-2</c:v>
              </c:pt>
              <c:pt idx="3829">
                <c:v>9.9330238733213602E-2</c:v>
              </c:pt>
              <c:pt idx="3830">
                <c:v>9.9382322294251327E-2</c:v>
              </c:pt>
              <c:pt idx="3831">
                <c:v>9.9396025115192382E-2</c:v>
              </c:pt>
              <c:pt idx="3832">
                <c:v>9.9408757802609465E-2</c:v>
              </c:pt>
              <c:pt idx="3833">
                <c:v>9.9411804004315638E-2</c:v>
              </c:pt>
              <c:pt idx="3834">
                <c:v>9.9420940238065983E-2</c:v>
              </c:pt>
              <c:pt idx="3835">
                <c:v>9.9421385416474467E-2</c:v>
              </c:pt>
              <c:pt idx="3836">
                <c:v>9.9451446242921585E-2</c:v>
              </c:pt>
              <c:pt idx="3837">
                <c:v>9.9455264224423773E-2</c:v>
              </c:pt>
              <c:pt idx="3838">
                <c:v>9.9458137100806226E-2</c:v>
              </c:pt>
              <c:pt idx="3839">
                <c:v>9.9468016597373962E-2</c:v>
              </c:pt>
              <c:pt idx="3840">
                <c:v>9.9480615675810041E-2</c:v>
              </c:pt>
              <c:pt idx="3841">
                <c:v>9.9560378541193609E-2</c:v>
              </c:pt>
              <c:pt idx="3842">
                <c:v>9.9603625293770079E-2</c:v>
              </c:pt>
              <c:pt idx="3843">
                <c:v>9.9630552125011887E-2</c:v>
              </c:pt>
              <c:pt idx="3844">
                <c:v>9.9637424930626509E-2</c:v>
              </c:pt>
              <c:pt idx="3845">
                <c:v>9.9650495498601083E-2</c:v>
              </c:pt>
              <c:pt idx="3846">
                <c:v>9.965366162843782E-2</c:v>
              </c:pt>
              <c:pt idx="3847">
                <c:v>9.9654471952221935E-2</c:v>
              </c:pt>
              <c:pt idx="3848">
                <c:v>9.9660616207305791E-2</c:v>
              </c:pt>
              <c:pt idx="3849">
                <c:v>9.9663344986887059E-2</c:v>
              </c:pt>
              <c:pt idx="3850">
                <c:v>9.9675811117570498E-2</c:v>
              </c:pt>
              <c:pt idx="3851">
                <c:v>9.9687442626855791E-2</c:v>
              </c:pt>
              <c:pt idx="3852">
                <c:v>9.9715794732289822E-2</c:v>
              </c:pt>
              <c:pt idx="3853">
                <c:v>9.9719466921967301E-2</c:v>
              </c:pt>
              <c:pt idx="3854">
                <c:v>9.9770184959372371E-2</c:v>
              </c:pt>
              <c:pt idx="3855">
                <c:v>9.9775670844789846E-2</c:v>
              </c:pt>
              <c:pt idx="3856">
                <c:v>9.9795252025716277E-2</c:v>
              </c:pt>
              <c:pt idx="3857">
                <c:v>9.9805835666900738E-2</c:v>
              </c:pt>
              <c:pt idx="3858">
                <c:v>9.9840646178922091E-2</c:v>
              </c:pt>
              <c:pt idx="3859">
                <c:v>9.9888015435755387E-2</c:v>
              </c:pt>
              <c:pt idx="3860">
                <c:v>9.9906607201999509E-2</c:v>
              </c:pt>
              <c:pt idx="3861">
                <c:v>9.9906859480805243E-2</c:v>
              </c:pt>
              <c:pt idx="3862">
                <c:v>9.9923429413283263E-2</c:v>
              </c:pt>
              <c:pt idx="3863">
                <c:v>9.9930611182294529E-2</c:v>
              </c:pt>
              <c:pt idx="3864">
                <c:v>9.993833148388323E-2</c:v>
              </c:pt>
              <c:pt idx="3865">
                <c:v>9.9941419986268223E-2</c:v>
              </c:pt>
              <c:pt idx="3866">
                <c:v>9.9971396533054355E-2</c:v>
              </c:pt>
              <c:pt idx="3867">
                <c:v>9.9994289566384578E-2</c:v>
              </c:pt>
              <c:pt idx="3868">
                <c:v>0.10000617022823384</c:v>
              </c:pt>
              <c:pt idx="3869">
                <c:v>0.10005320246462616</c:v>
              </c:pt>
              <c:pt idx="3870">
                <c:v>0.10005523818040829</c:v>
              </c:pt>
              <c:pt idx="3871">
                <c:v>0.10006287755058477</c:v>
              </c:pt>
              <c:pt idx="3872">
                <c:v>0.10007232624430328</c:v>
              </c:pt>
              <c:pt idx="3873">
                <c:v>0.10011306272049117</c:v>
              </c:pt>
              <c:pt idx="3874">
                <c:v>0.1001733670298502</c:v>
              </c:pt>
              <c:pt idx="3875">
                <c:v>0.10017740563031041</c:v>
              </c:pt>
              <c:pt idx="3876">
                <c:v>0.10019111202337107</c:v>
              </c:pt>
              <c:pt idx="3877">
                <c:v>0.10019362013933604</c:v>
              </c:pt>
              <c:pt idx="3878">
                <c:v>0.10020229639210021</c:v>
              </c:pt>
              <c:pt idx="3879">
                <c:v>0.10021354743638959</c:v>
              </c:pt>
              <c:pt idx="3880">
                <c:v>0.10021360923588848</c:v>
              </c:pt>
              <c:pt idx="3881">
                <c:v>0.10021525478541365</c:v>
              </c:pt>
              <c:pt idx="3882">
                <c:v>0.10026136435777629</c:v>
              </c:pt>
              <c:pt idx="3883">
                <c:v>0.10027216739938707</c:v>
              </c:pt>
              <c:pt idx="3884">
                <c:v>0.10027230036755798</c:v>
              </c:pt>
              <c:pt idx="3885">
                <c:v>0.10031891594056035</c:v>
              </c:pt>
              <c:pt idx="3886">
                <c:v>0.10033868866093039</c:v>
              </c:pt>
              <c:pt idx="3887">
                <c:v>0.10036063925105476</c:v>
              </c:pt>
              <c:pt idx="3888">
                <c:v>0.10038661162923974</c:v>
              </c:pt>
              <c:pt idx="3889">
                <c:v>0.10042134460737553</c:v>
              </c:pt>
              <c:pt idx="3890">
                <c:v>0.10042654058554508</c:v>
              </c:pt>
              <c:pt idx="3891">
                <c:v>0.10048700444722947</c:v>
              </c:pt>
              <c:pt idx="3892">
                <c:v>0.10050244679383684</c:v>
              </c:pt>
              <c:pt idx="3893">
                <c:v>0.10050248938956867</c:v>
              </c:pt>
              <c:pt idx="3894">
                <c:v>0.10051004869187637</c:v>
              </c:pt>
              <c:pt idx="3895">
                <c:v>0.10057538701823589</c:v>
              </c:pt>
              <c:pt idx="3896">
                <c:v>0.10058135107258183</c:v>
              </c:pt>
              <c:pt idx="3897">
                <c:v>0.1006101087886881</c:v>
              </c:pt>
              <c:pt idx="3898">
                <c:v>0.10061949739473865</c:v>
              </c:pt>
              <c:pt idx="3899">
                <c:v>0.10063106841962084</c:v>
              </c:pt>
              <c:pt idx="3900">
                <c:v>0.10063322643996542</c:v>
              </c:pt>
              <c:pt idx="3901">
                <c:v>0.10063388845951067</c:v>
              </c:pt>
              <c:pt idx="3902">
                <c:v>0.10063842200068164</c:v>
              </c:pt>
              <c:pt idx="3903">
                <c:v>0.10064552852871493</c:v>
              </c:pt>
              <c:pt idx="3904">
                <c:v>0.10068411945734546</c:v>
              </c:pt>
              <c:pt idx="3905">
                <c:v>0.10069118531180225</c:v>
              </c:pt>
              <c:pt idx="3906">
                <c:v>0.10069217090642035</c:v>
              </c:pt>
              <c:pt idx="3907">
                <c:v>0.10071076311839652</c:v>
              </c:pt>
              <c:pt idx="3908">
                <c:v>0.10072820761679017</c:v>
              </c:pt>
              <c:pt idx="3909">
                <c:v>0.10073402655721435</c:v>
              </c:pt>
              <c:pt idx="3910">
                <c:v>0.10073981880577851</c:v>
              </c:pt>
              <c:pt idx="3911">
                <c:v>0.10076748935519753</c:v>
              </c:pt>
              <c:pt idx="3912">
                <c:v>0.10082695686682158</c:v>
              </c:pt>
              <c:pt idx="3913">
                <c:v>0.10083372012870198</c:v>
              </c:pt>
              <c:pt idx="3914">
                <c:v>0.1008669648893518</c:v>
              </c:pt>
              <c:pt idx="3915">
                <c:v>0.10086805115682948</c:v>
              </c:pt>
              <c:pt idx="3916">
                <c:v>0.10087681637588852</c:v>
              </c:pt>
              <c:pt idx="3917">
                <c:v>0.10088531254254537</c:v>
              </c:pt>
              <c:pt idx="3918">
                <c:v>0.10089011897045609</c:v>
              </c:pt>
              <c:pt idx="3919">
                <c:v>0.10090564931890048</c:v>
              </c:pt>
              <c:pt idx="3920">
                <c:v>0.1009109013411378</c:v>
              </c:pt>
              <c:pt idx="3921">
                <c:v>0.10093561260638018</c:v>
              </c:pt>
              <c:pt idx="3922">
                <c:v>0.10094988654343953</c:v>
              </c:pt>
              <c:pt idx="3923">
                <c:v>0.10095861261436563</c:v>
              </c:pt>
              <c:pt idx="3924">
                <c:v>0.1009734896882533</c:v>
              </c:pt>
              <c:pt idx="3925">
                <c:v>0.10099221323846098</c:v>
              </c:pt>
              <c:pt idx="3926">
                <c:v>0.10104362957031697</c:v>
              </c:pt>
              <c:pt idx="3927">
                <c:v>0.10108232291148826</c:v>
              </c:pt>
              <c:pt idx="3928">
                <c:v>0.10108299951513702</c:v>
              </c:pt>
              <c:pt idx="3929">
                <c:v>0.10110759083470407</c:v>
              </c:pt>
              <c:pt idx="3930">
                <c:v>0.10112109960055307</c:v>
              </c:pt>
              <c:pt idx="3931">
                <c:v>0.10112749604229761</c:v>
              </c:pt>
              <c:pt idx="3932">
                <c:v>0.10113621382466291</c:v>
              </c:pt>
              <c:pt idx="3933">
                <c:v>0.10114301781302178</c:v>
              </c:pt>
              <c:pt idx="3934">
                <c:v>0.10115854159669532</c:v>
              </c:pt>
              <c:pt idx="3935">
                <c:v>0.10117268150510192</c:v>
              </c:pt>
              <c:pt idx="3936">
                <c:v>0.10118358589913544</c:v>
              </c:pt>
              <c:pt idx="3937">
                <c:v>0.10119333893166636</c:v>
              </c:pt>
              <c:pt idx="3938">
                <c:v>0.10121134714532314</c:v>
              </c:pt>
              <c:pt idx="3939">
                <c:v>0.10126020039567026</c:v>
              </c:pt>
              <c:pt idx="3940">
                <c:v>0.10127347703113025</c:v>
              </c:pt>
              <c:pt idx="3941">
                <c:v>0.10127359920093551</c:v>
              </c:pt>
              <c:pt idx="3942">
                <c:v>0.10132803615695703</c:v>
              </c:pt>
              <c:pt idx="3943">
                <c:v>0.10132825655161014</c:v>
              </c:pt>
              <c:pt idx="3944">
                <c:v>0.10135121205793494</c:v>
              </c:pt>
              <c:pt idx="3945">
                <c:v>0.1013525295865553</c:v>
              </c:pt>
              <c:pt idx="3946">
                <c:v>0.1013819275511548</c:v>
              </c:pt>
              <c:pt idx="3947">
                <c:v>0.10139370314656768</c:v>
              </c:pt>
              <c:pt idx="3948">
                <c:v>0.10139772823248033</c:v>
              </c:pt>
              <c:pt idx="3949">
                <c:v>0.10140019687544757</c:v>
              </c:pt>
              <c:pt idx="3950">
                <c:v>0.10148274349132336</c:v>
              </c:pt>
              <c:pt idx="3951">
                <c:v>0.10150137977706658</c:v>
              </c:pt>
              <c:pt idx="3952">
                <c:v>0.10151868468314394</c:v>
              </c:pt>
              <c:pt idx="3953">
                <c:v>0.10152678981314796</c:v>
              </c:pt>
              <c:pt idx="3954">
                <c:v>0.10162826046396899</c:v>
              </c:pt>
              <c:pt idx="3955">
                <c:v>0.10164907331074971</c:v>
              </c:pt>
              <c:pt idx="3956">
                <c:v>0.10165431267564785</c:v>
              </c:pt>
              <c:pt idx="3957">
                <c:v>0.10166749251505751</c:v>
              </c:pt>
              <c:pt idx="3958">
                <c:v>0.10166944157777229</c:v>
              </c:pt>
              <c:pt idx="3959">
                <c:v>0.10167395822884358</c:v>
              </c:pt>
              <c:pt idx="3960">
                <c:v>0.10169258179980951</c:v>
              </c:pt>
              <c:pt idx="3961">
                <c:v>0.10169380028056353</c:v>
              </c:pt>
              <c:pt idx="3962">
                <c:v>0.10169853194175386</c:v>
              </c:pt>
              <c:pt idx="3963">
                <c:v>0.10185613671754501</c:v>
              </c:pt>
              <c:pt idx="3964">
                <c:v>0.10188081861619633</c:v>
              </c:pt>
              <c:pt idx="3965">
                <c:v>0.10189477985902469</c:v>
              </c:pt>
              <c:pt idx="3966">
                <c:v>0.10191589022359029</c:v>
              </c:pt>
              <c:pt idx="3967">
                <c:v>0.10191799258958531</c:v>
              </c:pt>
              <c:pt idx="3968">
                <c:v>0.101966175031508</c:v>
              </c:pt>
              <c:pt idx="3969">
                <c:v>0.10197735644167534</c:v>
              </c:pt>
              <c:pt idx="3970">
                <c:v>0.10198325910874921</c:v>
              </c:pt>
              <c:pt idx="3971">
                <c:v>0.10198776928973377</c:v>
              </c:pt>
              <c:pt idx="3972">
                <c:v>0.1020184498491995</c:v>
              </c:pt>
              <c:pt idx="3973">
                <c:v>0.10205693744704825</c:v>
              </c:pt>
              <c:pt idx="3974">
                <c:v>0.10205700040547944</c:v>
              </c:pt>
              <c:pt idx="3975">
                <c:v>0.10207435160422122</c:v>
              </c:pt>
              <c:pt idx="3976">
                <c:v>0.10214712042601244</c:v>
              </c:pt>
              <c:pt idx="3977">
                <c:v>0.10220339394802082</c:v>
              </c:pt>
              <c:pt idx="3978">
                <c:v>0.10221074832892522</c:v>
              </c:pt>
              <c:pt idx="3979">
                <c:v>0.10221976929163566</c:v>
              </c:pt>
              <c:pt idx="3980">
                <c:v>0.10222918678822064</c:v>
              </c:pt>
              <c:pt idx="3981">
                <c:v>0.1022368064256102</c:v>
              </c:pt>
              <c:pt idx="3982">
                <c:v>0.10225452780572551</c:v>
              </c:pt>
              <c:pt idx="3983">
                <c:v>0.10228646982089937</c:v>
              </c:pt>
              <c:pt idx="3984">
                <c:v>0.10228903128445625</c:v>
              </c:pt>
              <c:pt idx="3985">
                <c:v>0.10229317582242824</c:v>
              </c:pt>
              <c:pt idx="3986">
                <c:v>0.10233555139851365</c:v>
              </c:pt>
              <c:pt idx="3987">
                <c:v>0.10237403180586101</c:v>
              </c:pt>
              <c:pt idx="3988">
                <c:v>0.10238042707195681</c:v>
              </c:pt>
              <c:pt idx="3989">
                <c:v>0.10243780529854232</c:v>
              </c:pt>
              <c:pt idx="3990">
                <c:v>0.10246617554255873</c:v>
              </c:pt>
              <c:pt idx="3991">
                <c:v>0.10250858842760521</c:v>
              </c:pt>
              <c:pt idx="3992">
                <c:v>0.10253623154363835</c:v>
              </c:pt>
              <c:pt idx="3993">
                <c:v>0.10254535368878991</c:v>
              </c:pt>
              <c:pt idx="3994">
                <c:v>0.10255134865095109</c:v>
              </c:pt>
              <c:pt idx="3995">
                <c:v>0.10257156547740019</c:v>
              </c:pt>
              <c:pt idx="3996">
                <c:v>0.10261587317796401</c:v>
              </c:pt>
              <c:pt idx="3997">
                <c:v>0.10263441662158627</c:v>
              </c:pt>
              <c:pt idx="3998">
                <c:v>0.10263631127233667</c:v>
              </c:pt>
              <c:pt idx="3999">
                <c:v>0.1026378198609085</c:v>
              </c:pt>
              <c:pt idx="4000">
                <c:v>0.10266891640860927</c:v>
              </c:pt>
              <c:pt idx="4001">
                <c:v>0.1026763170784715</c:v>
              </c:pt>
              <c:pt idx="4002">
                <c:v>0.10270283026581656</c:v>
              </c:pt>
              <c:pt idx="4003">
                <c:v>0.10270374544071155</c:v>
              </c:pt>
              <c:pt idx="4004">
                <c:v>0.10270917522498155</c:v>
              </c:pt>
              <c:pt idx="4005">
                <c:v>0.10271671827363088</c:v>
              </c:pt>
              <c:pt idx="4006">
                <c:v>0.10276718731727225</c:v>
              </c:pt>
              <c:pt idx="4007">
                <c:v>0.10277625115100419</c:v>
              </c:pt>
              <c:pt idx="4008">
                <c:v>0.10279063551290352</c:v>
              </c:pt>
              <c:pt idx="4009">
                <c:v>0.10279508100473775</c:v>
              </c:pt>
              <c:pt idx="4010">
                <c:v>0.10283255623562258</c:v>
              </c:pt>
              <c:pt idx="4011">
                <c:v>0.1028771504866722</c:v>
              </c:pt>
              <c:pt idx="4012">
                <c:v>0.10288474335899442</c:v>
              </c:pt>
              <c:pt idx="4013">
                <c:v>0.10289770671019823</c:v>
              </c:pt>
              <c:pt idx="4014">
                <c:v>0.10290417595699881</c:v>
              </c:pt>
              <c:pt idx="4015">
                <c:v>0.10291091892164972</c:v>
              </c:pt>
              <c:pt idx="4016">
                <c:v>0.10291548640562848</c:v>
              </c:pt>
              <c:pt idx="4017">
                <c:v>0.10293127340491277</c:v>
              </c:pt>
              <c:pt idx="4018">
                <c:v>0.10294011253273841</c:v>
              </c:pt>
              <c:pt idx="4019">
                <c:v>0.10295653112281984</c:v>
              </c:pt>
              <c:pt idx="4020">
                <c:v>0.10296491603990907</c:v>
              </c:pt>
              <c:pt idx="4021">
                <c:v>0.10297073933978179</c:v>
              </c:pt>
              <c:pt idx="4022">
                <c:v>0.10297162128920048</c:v>
              </c:pt>
              <c:pt idx="4023">
                <c:v>0.1029887486399278</c:v>
              </c:pt>
              <c:pt idx="4024">
                <c:v>0.10300195132395006</c:v>
              </c:pt>
              <c:pt idx="4025">
                <c:v>0.10300843492510819</c:v>
              </c:pt>
              <c:pt idx="4026">
                <c:v>0.10302984792320689</c:v>
              </c:pt>
              <c:pt idx="4027">
                <c:v>0.10303858162766244</c:v>
              </c:pt>
              <c:pt idx="4028">
                <c:v>0.10304390959051397</c:v>
              </c:pt>
              <c:pt idx="4029">
                <c:v>0.10304505511828142</c:v>
              </c:pt>
              <c:pt idx="4030">
                <c:v>0.10304685427283763</c:v>
              </c:pt>
              <c:pt idx="4031">
                <c:v>0.10308632223501968</c:v>
              </c:pt>
              <c:pt idx="4032">
                <c:v>0.10309058817518604</c:v>
              </c:pt>
              <c:pt idx="4033">
                <c:v>0.103090687548668</c:v>
              </c:pt>
              <c:pt idx="4034">
                <c:v>0.10310946964759543</c:v>
              </c:pt>
              <c:pt idx="4035">
                <c:v>0.10311163219581326</c:v>
              </c:pt>
              <c:pt idx="4036">
                <c:v>0.10311850644886648</c:v>
              </c:pt>
              <c:pt idx="4037">
                <c:v>0.10312387328084338</c:v>
              </c:pt>
              <c:pt idx="4038">
                <c:v>0.1031584234812571</c:v>
              </c:pt>
              <c:pt idx="4039">
                <c:v>0.10317427759347156</c:v>
              </c:pt>
              <c:pt idx="4040">
                <c:v>0.10318110830630407</c:v>
              </c:pt>
              <c:pt idx="4041">
                <c:v>0.10319147478086124</c:v>
              </c:pt>
              <c:pt idx="4042">
                <c:v>0.10320840632282635</c:v>
              </c:pt>
              <c:pt idx="4043">
                <c:v>0.10322199884880738</c:v>
              </c:pt>
              <c:pt idx="4044">
                <c:v>0.10323418682038299</c:v>
              </c:pt>
              <c:pt idx="4045">
                <c:v>0.10323900503141481</c:v>
              </c:pt>
              <c:pt idx="4046">
                <c:v>0.10327263881956955</c:v>
              </c:pt>
              <c:pt idx="4047">
                <c:v>0.10327443825186348</c:v>
              </c:pt>
              <c:pt idx="4048">
                <c:v>0.10327815948061433</c:v>
              </c:pt>
              <c:pt idx="4049">
                <c:v>0.10328210951542821</c:v>
              </c:pt>
              <c:pt idx="4050">
                <c:v>0.10329273077291275</c:v>
              </c:pt>
              <c:pt idx="4051">
                <c:v>0.1033020737145636</c:v>
              </c:pt>
              <c:pt idx="4052">
                <c:v>0.10331157040410248</c:v>
              </c:pt>
              <c:pt idx="4053">
                <c:v>0.10332438594212116</c:v>
              </c:pt>
              <c:pt idx="4054">
                <c:v>0.10332843771825939</c:v>
              </c:pt>
              <c:pt idx="4055">
                <c:v>0.10333583573131806</c:v>
              </c:pt>
              <c:pt idx="4056">
                <c:v>0.103356776371463</c:v>
              </c:pt>
              <c:pt idx="4057">
                <c:v>0.10338924388406298</c:v>
              </c:pt>
              <c:pt idx="4058">
                <c:v>0.1034027844169795</c:v>
              </c:pt>
              <c:pt idx="4059">
                <c:v>0.10341402997317665</c:v>
              </c:pt>
              <c:pt idx="4060">
                <c:v>0.10341720032448717</c:v>
              </c:pt>
              <c:pt idx="4061">
                <c:v>0.10343467360908312</c:v>
              </c:pt>
              <c:pt idx="4062">
                <c:v>0.10343905834210435</c:v>
              </c:pt>
              <c:pt idx="4063">
                <c:v>0.10345863329044562</c:v>
              </c:pt>
              <c:pt idx="4064">
                <c:v>0.10346048111549362</c:v>
              </c:pt>
              <c:pt idx="4065">
                <c:v>0.10347222459864731</c:v>
              </c:pt>
              <c:pt idx="4066">
                <c:v>0.10349168603204686</c:v>
              </c:pt>
              <c:pt idx="4067">
                <c:v>0.10351633606388563</c:v>
              </c:pt>
              <c:pt idx="4068">
                <c:v>0.10351669242147682</c:v>
              </c:pt>
              <c:pt idx="4069">
                <c:v>0.10352568899171388</c:v>
              </c:pt>
              <c:pt idx="4070">
                <c:v>0.10352994062099698</c:v>
              </c:pt>
              <c:pt idx="4071">
                <c:v>0.10353731059302172</c:v>
              </c:pt>
              <c:pt idx="4072">
                <c:v>0.10354514234292182</c:v>
              </c:pt>
              <c:pt idx="4073">
                <c:v>0.10355569436150881</c:v>
              </c:pt>
              <c:pt idx="4074">
                <c:v>0.10355975893096765</c:v>
              </c:pt>
              <c:pt idx="4075">
                <c:v>0.10360390151551643</c:v>
              </c:pt>
              <c:pt idx="4076">
                <c:v>0.10360637358883769</c:v>
              </c:pt>
              <c:pt idx="4077">
                <c:v>0.10360898161239374</c:v>
              </c:pt>
              <c:pt idx="4078">
                <c:v>0.10361280054212055</c:v>
              </c:pt>
              <c:pt idx="4079">
                <c:v>0.10361347049574286</c:v>
              </c:pt>
              <c:pt idx="4080">
                <c:v>0.10365616921433887</c:v>
              </c:pt>
              <c:pt idx="4081">
                <c:v>0.10368906183516359</c:v>
              </c:pt>
              <c:pt idx="4082">
                <c:v>0.10372821485496089</c:v>
              </c:pt>
              <c:pt idx="4083">
                <c:v>0.10374432305810884</c:v>
              </c:pt>
              <c:pt idx="4084">
                <c:v>0.10376180363961694</c:v>
              </c:pt>
              <c:pt idx="4085">
                <c:v>0.10377982842042741</c:v>
              </c:pt>
              <c:pt idx="4086">
                <c:v>0.10382096571235984</c:v>
              </c:pt>
              <c:pt idx="4087">
                <c:v>0.10385352178227705</c:v>
              </c:pt>
              <c:pt idx="4088">
                <c:v>0.10386269039389447</c:v>
              </c:pt>
              <c:pt idx="4089">
                <c:v>0.10388105477946977</c:v>
              </c:pt>
              <c:pt idx="4090">
                <c:v>0.10389773971303119</c:v>
              </c:pt>
              <c:pt idx="4091">
                <c:v>0.103928663449232</c:v>
              </c:pt>
              <c:pt idx="4092">
                <c:v>0.10392893618157246</c:v>
              </c:pt>
              <c:pt idx="4093">
                <c:v>0.10393286884518656</c:v>
              </c:pt>
              <c:pt idx="4094">
                <c:v>0.10393377170911272</c:v>
              </c:pt>
              <c:pt idx="4095">
                <c:v>0.10395489494871653</c:v>
              </c:pt>
              <c:pt idx="4096">
                <c:v>0.10401455449692897</c:v>
              </c:pt>
              <c:pt idx="4097">
                <c:v>0.10401781028389248</c:v>
              </c:pt>
              <c:pt idx="4098">
                <c:v>0.10404747298883002</c:v>
              </c:pt>
              <c:pt idx="4099">
                <c:v>0.10404941575183037</c:v>
              </c:pt>
              <c:pt idx="4100">
                <c:v>0.10407342561443189</c:v>
              </c:pt>
              <c:pt idx="4101">
                <c:v>0.10407546851922155</c:v>
              </c:pt>
              <c:pt idx="4102">
                <c:v>0.10408359985658899</c:v>
              </c:pt>
              <c:pt idx="4103">
                <c:v>0.10408944230713993</c:v>
              </c:pt>
              <c:pt idx="4104">
                <c:v>0.10411451138029065</c:v>
              </c:pt>
              <c:pt idx="4105">
                <c:v>0.10412767575246036</c:v>
              </c:pt>
              <c:pt idx="4106">
                <c:v>0.1041358573602186</c:v>
              </c:pt>
              <c:pt idx="4107">
                <c:v>0.10415242771528499</c:v>
              </c:pt>
              <c:pt idx="4108">
                <c:v>0.10415948290797335</c:v>
              </c:pt>
              <c:pt idx="4109">
                <c:v>0.10416077549539468</c:v>
              </c:pt>
              <c:pt idx="4110">
                <c:v>0.10416222720485938</c:v>
              </c:pt>
              <c:pt idx="4111">
                <c:v>0.1041727657639676</c:v>
              </c:pt>
              <c:pt idx="4112">
                <c:v>0.10419491032852291</c:v>
              </c:pt>
              <c:pt idx="4113">
                <c:v>0.10425083680136182</c:v>
              </c:pt>
              <c:pt idx="4114">
                <c:v>0.10426080038356687</c:v>
              </c:pt>
              <c:pt idx="4115">
                <c:v>0.10433996212833542</c:v>
              </c:pt>
              <c:pt idx="4116">
                <c:v>0.10434430621178356</c:v>
              </c:pt>
              <c:pt idx="4117">
                <c:v>0.10435750103955638</c:v>
              </c:pt>
              <c:pt idx="4118">
                <c:v>0.10437553520540792</c:v>
              </c:pt>
              <c:pt idx="4119">
                <c:v>0.10440042452225069</c:v>
              </c:pt>
              <c:pt idx="4120">
                <c:v>0.10440774003235835</c:v>
              </c:pt>
              <c:pt idx="4121">
                <c:v>0.10441491175557714</c:v>
              </c:pt>
              <c:pt idx="4122">
                <c:v>0.10443303101879124</c:v>
              </c:pt>
              <c:pt idx="4123">
                <c:v>0.1044464377353245</c:v>
              </c:pt>
              <c:pt idx="4124">
                <c:v>0.10446675092059961</c:v>
              </c:pt>
              <c:pt idx="4125">
                <c:v>0.10449431787665188</c:v>
              </c:pt>
              <c:pt idx="4126">
                <c:v>0.10451297565191787</c:v>
              </c:pt>
              <c:pt idx="4127">
                <c:v>0.10452865439137102</c:v>
              </c:pt>
              <c:pt idx="4128">
                <c:v>0.10455230034211363</c:v>
              </c:pt>
              <c:pt idx="4129">
                <c:v>0.10458861995371013</c:v>
              </c:pt>
              <c:pt idx="4130">
                <c:v>0.10459380194798491</c:v>
              </c:pt>
              <c:pt idx="4131">
                <c:v>0.10461411715983263</c:v>
              </c:pt>
              <c:pt idx="4132">
                <c:v>0.10462321646676587</c:v>
              </c:pt>
              <c:pt idx="4133">
                <c:v>0.10463029860970947</c:v>
              </c:pt>
              <c:pt idx="4134">
                <c:v>0.10463167990978622</c:v>
              </c:pt>
              <c:pt idx="4135">
                <c:v>0.10464595214282167</c:v>
              </c:pt>
              <c:pt idx="4136">
                <c:v>0.10465077486525395</c:v>
              </c:pt>
              <c:pt idx="4137">
                <c:v>0.10468824430102452</c:v>
              </c:pt>
              <c:pt idx="4138">
                <c:v>0.10469082939605708</c:v>
              </c:pt>
              <c:pt idx="4139">
                <c:v>0.10469793260584624</c:v>
              </c:pt>
              <c:pt idx="4140">
                <c:v>0.10471080376803064</c:v>
              </c:pt>
              <c:pt idx="4141">
                <c:v>0.10472543045868429</c:v>
              </c:pt>
              <c:pt idx="4142">
                <c:v>0.10473104341890654</c:v>
              </c:pt>
              <c:pt idx="4143">
                <c:v>0.10473203972435736</c:v>
              </c:pt>
              <c:pt idx="4144">
                <c:v>0.10473485406643715</c:v>
              </c:pt>
              <c:pt idx="4145">
                <c:v>0.10474755182286787</c:v>
              </c:pt>
              <c:pt idx="4146">
                <c:v>0.10474773644833872</c:v>
              </c:pt>
              <c:pt idx="4147">
                <c:v>0.10476084991968294</c:v>
              </c:pt>
              <c:pt idx="4148">
                <c:v>0.10477039362206325</c:v>
              </c:pt>
              <c:pt idx="4149">
                <c:v>0.1047811166510674</c:v>
              </c:pt>
              <c:pt idx="4150">
                <c:v>0.10479019678433624</c:v>
              </c:pt>
              <c:pt idx="4151">
                <c:v>0.1048111159376056</c:v>
              </c:pt>
              <c:pt idx="4152">
                <c:v>0.10481464043977497</c:v>
              </c:pt>
              <c:pt idx="4153">
                <c:v>0.10481947132291353</c:v>
              </c:pt>
              <c:pt idx="4154">
                <c:v>0.1048625264687682</c:v>
              </c:pt>
              <c:pt idx="4155">
                <c:v>0.10488494827358442</c:v>
              </c:pt>
              <c:pt idx="4156">
                <c:v>0.10489176807509118</c:v>
              </c:pt>
              <c:pt idx="4157">
                <c:v>0.10494495811299735</c:v>
              </c:pt>
              <c:pt idx="4158">
                <c:v>0.10497641302623234</c:v>
              </c:pt>
              <c:pt idx="4159">
                <c:v>0.10498101341450669</c:v>
              </c:pt>
              <c:pt idx="4160">
                <c:v>0.10502303557811588</c:v>
              </c:pt>
              <c:pt idx="4161">
                <c:v>0.10503318863492948</c:v>
              </c:pt>
              <c:pt idx="4162">
                <c:v>0.105071576253741</c:v>
              </c:pt>
              <c:pt idx="4163">
                <c:v>0.10509716897736804</c:v>
              </c:pt>
              <c:pt idx="4164">
                <c:v>0.10511103156624722</c:v>
              </c:pt>
              <c:pt idx="4165">
                <c:v>0.10512063497212717</c:v>
              </c:pt>
              <c:pt idx="4166">
                <c:v>0.10512594938683609</c:v>
              </c:pt>
              <c:pt idx="4167">
                <c:v>0.10513045754902711</c:v>
              </c:pt>
              <c:pt idx="4168">
                <c:v>0.10514075272694233</c:v>
              </c:pt>
              <c:pt idx="4169">
                <c:v>0.10514088950738884</c:v>
              </c:pt>
              <c:pt idx="4170">
                <c:v>0.10514858755234772</c:v>
              </c:pt>
              <c:pt idx="4171">
                <c:v>0.10514915172266978</c:v>
              </c:pt>
              <c:pt idx="4172">
                <c:v>0.1051663927583625</c:v>
              </c:pt>
              <c:pt idx="4173">
                <c:v>0.10516691845975515</c:v>
              </c:pt>
              <c:pt idx="4174">
                <c:v>0.10517509764980471</c:v>
              </c:pt>
              <c:pt idx="4175">
                <c:v>0.10517751253379333</c:v>
              </c:pt>
              <c:pt idx="4176">
                <c:v>0.10518873898968353</c:v>
              </c:pt>
              <c:pt idx="4177">
                <c:v>0.10522366215267626</c:v>
              </c:pt>
              <c:pt idx="4178">
                <c:v>0.10522714895529112</c:v>
              </c:pt>
              <c:pt idx="4179">
                <c:v>0.10523273010722867</c:v>
              </c:pt>
              <c:pt idx="4180">
                <c:v>0.10525269614117881</c:v>
              </c:pt>
              <c:pt idx="4181">
                <c:v>0.1052757203926197</c:v>
              </c:pt>
              <c:pt idx="4182">
                <c:v>0.10528221831636388</c:v>
              </c:pt>
              <c:pt idx="4183">
                <c:v>0.10528657151320127</c:v>
              </c:pt>
              <c:pt idx="4184">
                <c:v>0.10529495154242119</c:v>
              </c:pt>
              <c:pt idx="4185">
                <c:v>0.10532591331968598</c:v>
              </c:pt>
              <c:pt idx="4186">
                <c:v>0.10536949255622416</c:v>
              </c:pt>
              <c:pt idx="4187">
                <c:v>0.10537149902878336</c:v>
              </c:pt>
              <c:pt idx="4188">
                <c:v>0.10537858468972644</c:v>
              </c:pt>
              <c:pt idx="4189">
                <c:v>0.10538919052444419</c:v>
              </c:pt>
              <c:pt idx="4190">
                <c:v>0.1054082867906268</c:v>
              </c:pt>
              <c:pt idx="4191">
                <c:v>0.10542875363065797</c:v>
              </c:pt>
              <c:pt idx="4192">
                <c:v>0.10542940035635245</c:v>
              </c:pt>
              <c:pt idx="4193">
                <c:v>0.1054324235515742</c:v>
              </c:pt>
              <c:pt idx="4194">
                <c:v>0.10544568801410785</c:v>
              </c:pt>
              <c:pt idx="4195">
                <c:v>0.10544882708517378</c:v>
              </c:pt>
              <c:pt idx="4196">
                <c:v>0.1054503428820782</c:v>
              </c:pt>
              <c:pt idx="4197">
                <c:v>0.10546094395176987</c:v>
              </c:pt>
              <c:pt idx="4198">
                <c:v>0.10550779638841427</c:v>
              </c:pt>
              <c:pt idx="4199">
                <c:v>0.10551125054130152</c:v>
              </c:pt>
              <c:pt idx="4200">
                <c:v>0.10554414584882013</c:v>
              </c:pt>
              <c:pt idx="4201">
                <c:v>0.10554506645634527</c:v>
              </c:pt>
              <c:pt idx="4202">
                <c:v>0.1055970651923088</c:v>
              </c:pt>
              <c:pt idx="4203">
                <c:v>0.10563143099786571</c:v>
              </c:pt>
              <c:pt idx="4204">
                <c:v>0.1056752344992411</c:v>
              </c:pt>
              <c:pt idx="4205">
                <c:v>0.10570489585547717</c:v>
              </c:pt>
              <c:pt idx="4206">
                <c:v>0.10571182329425177</c:v>
              </c:pt>
              <c:pt idx="4207">
                <c:v>0.10572369685664075</c:v>
              </c:pt>
              <c:pt idx="4208">
                <c:v>0.10575310782438394</c:v>
              </c:pt>
              <c:pt idx="4209">
                <c:v>0.10579056461163523</c:v>
              </c:pt>
              <c:pt idx="4210">
                <c:v>0.10581278752470993</c:v>
              </c:pt>
              <c:pt idx="4211">
                <c:v>0.1058379579329902</c:v>
              </c:pt>
              <c:pt idx="4212">
                <c:v>0.10584758384526428</c:v>
              </c:pt>
              <c:pt idx="4213">
                <c:v>0.10585744992129276</c:v>
              </c:pt>
              <c:pt idx="4214">
                <c:v>0.10588681466632098</c:v>
              </c:pt>
              <c:pt idx="4215">
                <c:v>0.10588711274012699</c:v>
              </c:pt>
              <c:pt idx="4216">
                <c:v>0.1059093565296066</c:v>
              </c:pt>
              <c:pt idx="4217">
                <c:v>0.1059395569090512</c:v>
              </c:pt>
              <c:pt idx="4218">
                <c:v>0.10594207640001461</c:v>
              </c:pt>
              <c:pt idx="4219">
                <c:v>0.10597999537504679</c:v>
              </c:pt>
              <c:pt idx="4220">
                <c:v>0.10599112103173203</c:v>
              </c:pt>
              <c:pt idx="4221">
                <c:v>0.10599969938183799</c:v>
              </c:pt>
              <c:pt idx="4222">
                <c:v>0.1060159030015764</c:v>
              </c:pt>
              <c:pt idx="4223">
                <c:v>0.10601965047025025</c:v>
              </c:pt>
              <c:pt idx="4224">
                <c:v>0.10602521900960052</c:v>
              </c:pt>
              <c:pt idx="4225">
                <c:v>0.10603720444813762</c:v>
              </c:pt>
              <c:pt idx="4226">
                <c:v>0.10605349246372202</c:v>
              </c:pt>
              <c:pt idx="4227">
                <c:v>0.10605829956483546</c:v>
              </c:pt>
              <c:pt idx="4228">
                <c:v>0.10607298781494078</c:v>
              </c:pt>
              <c:pt idx="4229">
                <c:v>0.10609457319511807</c:v>
              </c:pt>
              <c:pt idx="4230">
                <c:v>0.10611050687284056</c:v>
              </c:pt>
              <c:pt idx="4231">
                <c:v>0.10612025442141125</c:v>
              </c:pt>
              <c:pt idx="4232">
                <c:v>0.10617060518395154</c:v>
              </c:pt>
              <c:pt idx="4233">
                <c:v>0.10620820475990785</c:v>
              </c:pt>
              <c:pt idx="4234">
                <c:v>0.10622479194596589</c:v>
              </c:pt>
              <c:pt idx="4235">
                <c:v>0.10622761826473789</c:v>
              </c:pt>
              <c:pt idx="4236">
                <c:v>0.10627395923068424</c:v>
              </c:pt>
              <c:pt idx="4237">
                <c:v>0.10630729148678002</c:v>
              </c:pt>
              <c:pt idx="4238">
                <c:v>0.10633822629968369</c:v>
              </c:pt>
              <c:pt idx="4239">
                <c:v>0.10636782838859839</c:v>
              </c:pt>
              <c:pt idx="4240">
                <c:v>0.10637526069895682</c:v>
              </c:pt>
              <c:pt idx="4241">
                <c:v>0.10639414169333651</c:v>
              </c:pt>
              <c:pt idx="4242">
                <c:v>0.10639742863733964</c:v>
              </c:pt>
              <c:pt idx="4243">
                <c:v>0.10647447187168974</c:v>
              </c:pt>
              <c:pt idx="4244">
                <c:v>0.10648943310059274</c:v>
              </c:pt>
              <c:pt idx="4245">
                <c:v>0.10648946431531471</c:v>
              </c:pt>
              <c:pt idx="4246">
                <c:v>0.10649037883509579</c:v>
              </c:pt>
              <c:pt idx="4247">
                <c:v>0.10650614273073455</c:v>
              </c:pt>
              <c:pt idx="4248">
                <c:v>0.10652523766343194</c:v>
              </c:pt>
              <c:pt idx="4249">
                <c:v>0.10652988414134536</c:v>
              </c:pt>
              <c:pt idx="4250">
                <c:v>0.10655581686404977</c:v>
              </c:pt>
              <c:pt idx="4251">
                <c:v>0.10655905061149031</c:v>
              </c:pt>
              <c:pt idx="4252">
                <c:v>0.10659237479459635</c:v>
              </c:pt>
              <c:pt idx="4253">
                <c:v>0.10660669653834835</c:v>
              </c:pt>
              <c:pt idx="4254">
                <c:v>0.1066254650970565</c:v>
              </c:pt>
              <c:pt idx="4255">
                <c:v>0.10665462323110499</c:v>
              </c:pt>
              <c:pt idx="4256">
                <c:v>0.10668076818475318</c:v>
              </c:pt>
              <c:pt idx="4257">
                <c:v>0.10669522847605782</c:v>
              </c:pt>
              <c:pt idx="4258">
                <c:v>0.10671739583269622</c:v>
              </c:pt>
              <c:pt idx="4259">
                <c:v>0.1067195192262364</c:v>
              </c:pt>
              <c:pt idx="4260">
                <c:v>0.10672327043471343</c:v>
              </c:pt>
              <c:pt idx="4261">
                <c:v>0.10672857101234205</c:v>
              </c:pt>
              <c:pt idx="4262">
                <c:v>0.10673360285883855</c:v>
              </c:pt>
              <c:pt idx="4263">
                <c:v>0.10673742730494827</c:v>
              </c:pt>
              <c:pt idx="4264">
                <c:v>0.10674312493644017</c:v>
              </c:pt>
              <c:pt idx="4265">
                <c:v>0.10674681789995295</c:v>
              </c:pt>
              <c:pt idx="4266">
                <c:v>0.10676471725914231</c:v>
              </c:pt>
              <c:pt idx="4267">
                <c:v>0.10676788996974132</c:v>
              </c:pt>
              <c:pt idx="4268">
                <c:v>0.10677102775386588</c:v>
              </c:pt>
              <c:pt idx="4269">
                <c:v>0.1067947623728504</c:v>
              </c:pt>
              <c:pt idx="4270">
                <c:v>0.10679638768460872</c:v>
              </c:pt>
              <c:pt idx="4271">
                <c:v>0.10679746443576452</c:v>
              </c:pt>
              <c:pt idx="4272">
                <c:v>0.10679773346066092</c:v>
              </c:pt>
              <c:pt idx="4273">
                <c:v>0.10680215887818992</c:v>
              </c:pt>
              <c:pt idx="4274">
                <c:v>0.10681246435724891</c:v>
              </c:pt>
              <c:pt idx="4275">
                <c:v>0.10681613398361346</c:v>
              </c:pt>
              <c:pt idx="4276">
                <c:v>0.10681923386752534</c:v>
              </c:pt>
              <c:pt idx="4277">
                <c:v>0.10686061708299419</c:v>
              </c:pt>
              <c:pt idx="4278">
                <c:v>0.1068748851335404</c:v>
              </c:pt>
              <c:pt idx="4279">
                <c:v>0.10689789835932184</c:v>
              </c:pt>
              <c:pt idx="4280">
                <c:v>0.10690794673834494</c:v>
              </c:pt>
              <c:pt idx="4281">
                <c:v>0.10693255227274234</c:v>
              </c:pt>
              <c:pt idx="4282">
                <c:v>0.10693271766816381</c:v>
              </c:pt>
              <c:pt idx="4283">
                <c:v>0.10694283497772097</c:v>
              </c:pt>
              <c:pt idx="4284">
                <c:v>0.10694391630666275</c:v>
              </c:pt>
              <c:pt idx="4285">
                <c:v>0.10694814560140552</c:v>
              </c:pt>
              <c:pt idx="4286">
                <c:v>0.10697654497266847</c:v>
              </c:pt>
              <c:pt idx="4287">
                <c:v>0.10698761360302043</c:v>
              </c:pt>
              <c:pt idx="4288">
                <c:v>0.10700233834067563</c:v>
              </c:pt>
              <c:pt idx="4289">
                <c:v>0.10700566758908668</c:v>
              </c:pt>
              <c:pt idx="4290">
                <c:v>0.10703762789163848</c:v>
              </c:pt>
              <c:pt idx="4291">
                <c:v>0.10704875137975246</c:v>
              </c:pt>
              <c:pt idx="4292">
                <c:v>0.10705988274729508</c:v>
              </c:pt>
              <c:pt idx="4293">
                <c:v>0.10707833145148063</c:v>
              </c:pt>
              <c:pt idx="4294">
                <c:v>0.10708001445575913</c:v>
              </c:pt>
              <c:pt idx="4295">
                <c:v>0.10708164726321222</c:v>
              </c:pt>
              <c:pt idx="4296">
                <c:v>0.10709100112376346</c:v>
              </c:pt>
              <c:pt idx="4297">
                <c:v>0.10710377740184937</c:v>
              </c:pt>
              <c:pt idx="4298">
                <c:v>0.10718363408212787</c:v>
              </c:pt>
              <c:pt idx="4299">
                <c:v>0.10718483078544891</c:v>
              </c:pt>
              <c:pt idx="4300">
                <c:v>0.10718937053595076</c:v>
              </c:pt>
              <c:pt idx="4301">
                <c:v>0.10719555123812881</c:v>
              </c:pt>
              <c:pt idx="4302">
                <c:v>0.1072139823813363</c:v>
              </c:pt>
              <c:pt idx="4303">
                <c:v>0.10722550487183977</c:v>
              </c:pt>
              <c:pt idx="4304">
                <c:v>0.10722906353850387</c:v>
              </c:pt>
              <c:pt idx="4305">
                <c:v>0.10724109045848247</c:v>
              </c:pt>
              <c:pt idx="4306">
                <c:v>0.1072816807587737</c:v>
              </c:pt>
              <c:pt idx="4307">
                <c:v>0.10730366747339803</c:v>
              </c:pt>
              <c:pt idx="4308">
                <c:v>0.1073108096504669</c:v>
              </c:pt>
              <c:pt idx="4309">
                <c:v>0.10733271329181429</c:v>
              </c:pt>
              <c:pt idx="4310">
                <c:v>0.10734096039687231</c:v>
              </c:pt>
              <c:pt idx="4311">
                <c:v>0.10734460555453634</c:v>
              </c:pt>
              <c:pt idx="4312">
                <c:v>0.1073537769481646</c:v>
              </c:pt>
              <c:pt idx="4313">
                <c:v>0.10735403180375352</c:v>
              </c:pt>
              <c:pt idx="4314">
                <c:v>0.10742561791684306</c:v>
              </c:pt>
              <c:pt idx="4315">
                <c:v>0.10747412193568456</c:v>
              </c:pt>
              <c:pt idx="4316">
                <c:v>0.10747575862151966</c:v>
              </c:pt>
              <c:pt idx="4317">
                <c:v>0.10748428683488769</c:v>
              </c:pt>
              <c:pt idx="4318">
                <c:v>0.10748470782284143</c:v>
              </c:pt>
              <c:pt idx="4319">
                <c:v>0.10748952357481739</c:v>
              </c:pt>
              <c:pt idx="4320">
                <c:v>0.10750815831600243</c:v>
              </c:pt>
              <c:pt idx="4321">
                <c:v>0.10755475229611093</c:v>
              </c:pt>
              <c:pt idx="4322">
                <c:v>0.10755588344524655</c:v>
              </c:pt>
              <c:pt idx="4323">
                <c:v>0.10756344076509718</c:v>
              </c:pt>
              <c:pt idx="4324">
                <c:v>0.10756594303571045</c:v>
              </c:pt>
              <c:pt idx="4325">
                <c:v>0.10756803898138753</c:v>
              </c:pt>
              <c:pt idx="4326">
                <c:v>0.10757746748377935</c:v>
              </c:pt>
              <c:pt idx="4327">
                <c:v>0.10758298623789504</c:v>
              </c:pt>
              <c:pt idx="4328">
                <c:v>0.10758692494407153</c:v>
              </c:pt>
              <c:pt idx="4329">
                <c:v>0.10760352600405103</c:v>
              </c:pt>
              <c:pt idx="4330">
                <c:v>0.1076082891211014</c:v>
              </c:pt>
              <c:pt idx="4331">
                <c:v>0.10762570752178491</c:v>
              </c:pt>
              <c:pt idx="4332">
                <c:v>0.1076675861106678</c:v>
              </c:pt>
              <c:pt idx="4333">
                <c:v>0.10771057498746975</c:v>
              </c:pt>
              <c:pt idx="4334">
                <c:v>0.10774484065049654</c:v>
              </c:pt>
              <c:pt idx="4335">
                <c:v>0.10775365084562256</c:v>
              </c:pt>
              <c:pt idx="4336">
                <c:v>0.10776869398453867</c:v>
              </c:pt>
              <c:pt idx="4337">
                <c:v>0.10777991069025053</c:v>
              </c:pt>
              <c:pt idx="4338">
                <c:v>0.1078014406142202</c:v>
              </c:pt>
              <c:pt idx="4339">
                <c:v>0.10780384031446254</c:v>
              </c:pt>
              <c:pt idx="4340">
                <c:v>0.10781410636259217</c:v>
              </c:pt>
              <c:pt idx="4341">
                <c:v>0.10784345138037647</c:v>
              </c:pt>
              <c:pt idx="4342">
                <c:v>0.10785729698759648</c:v>
              </c:pt>
              <c:pt idx="4343">
                <c:v>0.10786732121375819</c:v>
              </c:pt>
              <c:pt idx="4344">
                <c:v>0.10791773935756749</c:v>
              </c:pt>
              <c:pt idx="4345">
                <c:v>0.107924316814056</c:v>
              </c:pt>
              <c:pt idx="4346">
                <c:v>0.1079289845757074</c:v>
              </c:pt>
              <c:pt idx="4347">
                <c:v>0.10793409147248269</c:v>
              </c:pt>
              <c:pt idx="4348">
                <c:v>0.10793424986482808</c:v>
              </c:pt>
              <c:pt idx="4349">
                <c:v>0.10795431354165001</c:v>
              </c:pt>
              <c:pt idx="4350">
                <c:v>0.10797664206819899</c:v>
              </c:pt>
              <c:pt idx="4351">
                <c:v>0.1079779501516937</c:v>
              </c:pt>
              <c:pt idx="4352">
                <c:v>0.10798044582803926</c:v>
              </c:pt>
              <c:pt idx="4353">
                <c:v>0.10798116043424612</c:v>
              </c:pt>
              <c:pt idx="4354">
                <c:v>0.10800051405169207</c:v>
              </c:pt>
              <c:pt idx="4355">
                <c:v>0.10801916402059951</c:v>
              </c:pt>
              <c:pt idx="4356">
                <c:v>0.10805250228493714</c:v>
              </c:pt>
              <c:pt idx="4357">
                <c:v>0.10805930087120499</c:v>
              </c:pt>
              <c:pt idx="4358">
                <c:v>0.1080597590538786</c:v>
              </c:pt>
              <c:pt idx="4359">
                <c:v>0.10806186365820497</c:v>
              </c:pt>
              <c:pt idx="4360">
                <c:v>0.1080633859863286</c:v>
              </c:pt>
              <c:pt idx="4361">
                <c:v>0.10806707889528516</c:v>
              </c:pt>
              <c:pt idx="4362">
                <c:v>0.10809715771258488</c:v>
              </c:pt>
              <c:pt idx="4363">
                <c:v>0.10811156466655431</c:v>
              </c:pt>
              <c:pt idx="4364">
                <c:v>0.10812491406866223</c:v>
              </c:pt>
              <c:pt idx="4365">
                <c:v>0.10815432674079042</c:v>
              </c:pt>
              <c:pt idx="4366">
                <c:v>0.10816444288617758</c:v>
              </c:pt>
              <c:pt idx="4367">
                <c:v>0.10817201315239888</c:v>
              </c:pt>
              <c:pt idx="4368">
                <c:v>0.10818040007798543</c:v>
              </c:pt>
              <c:pt idx="4369">
                <c:v>0.10818433142739556</c:v>
              </c:pt>
              <c:pt idx="4370">
                <c:v>0.10820458513860381</c:v>
              </c:pt>
              <c:pt idx="4371">
                <c:v>0.10826204154284752</c:v>
              </c:pt>
              <c:pt idx="4372">
                <c:v>0.10828494876905119</c:v>
              </c:pt>
              <c:pt idx="4373">
                <c:v>0.10830788932620283</c:v>
              </c:pt>
              <c:pt idx="4374">
                <c:v>0.10831893464042359</c:v>
              </c:pt>
              <c:pt idx="4375">
                <c:v>0.10832883802461192</c:v>
              </c:pt>
              <c:pt idx="4376">
                <c:v>0.1083439594555184</c:v>
              </c:pt>
              <c:pt idx="4377">
                <c:v>0.10835765110196945</c:v>
              </c:pt>
              <c:pt idx="4378">
                <c:v>0.10838068345276904</c:v>
              </c:pt>
              <c:pt idx="4379">
                <c:v>0.10840916572777966</c:v>
              </c:pt>
              <c:pt idx="4380">
                <c:v>0.10842124095303236</c:v>
              </c:pt>
              <c:pt idx="4381">
                <c:v>0.10843037406054619</c:v>
              </c:pt>
              <c:pt idx="4382">
                <c:v>0.10844783090816867</c:v>
              </c:pt>
              <c:pt idx="4383">
                <c:v>0.10844948656222625</c:v>
              </c:pt>
              <c:pt idx="4384">
                <c:v>0.10849771909908762</c:v>
              </c:pt>
              <c:pt idx="4385">
                <c:v>0.1085153990470326</c:v>
              </c:pt>
              <c:pt idx="4386">
                <c:v>0.1085356753448545</c:v>
              </c:pt>
              <c:pt idx="4387">
                <c:v>0.10858929833538204</c:v>
              </c:pt>
              <c:pt idx="4388">
                <c:v>0.10859099406091402</c:v>
              </c:pt>
              <c:pt idx="4389">
                <c:v>0.10859112172573353</c:v>
              </c:pt>
              <c:pt idx="4390">
                <c:v>0.10859968459676859</c:v>
              </c:pt>
              <c:pt idx="4391">
                <c:v>0.10860788026369143</c:v>
              </c:pt>
              <c:pt idx="4392">
                <c:v>0.10861688842820576</c:v>
              </c:pt>
              <c:pt idx="4393">
                <c:v>0.10865446324256416</c:v>
              </c:pt>
              <c:pt idx="4394">
                <c:v>0.10866598724194285</c:v>
              </c:pt>
              <c:pt idx="4395">
                <c:v>0.10867837855446831</c:v>
              </c:pt>
              <c:pt idx="4396">
                <c:v>0.10868887108951142</c:v>
              </c:pt>
              <c:pt idx="4397">
                <c:v>0.10871540708475616</c:v>
              </c:pt>
              <c:pt idx="4398">
                <c:v>0.10875521124479842</c:v>
              </c:pt>
              <c:pt idx="4399">
                <c:v>0.10875562922495602</c:v>
              </c:pt>
              <c:pt idx="4400">
                <c:v>0.10877007751910131</c:v>
              </c:pt>
              <c:pt idx="4401">
                <c:v>0.10878302660368375</c:v>
              </c:pt>
              <c:pt idx="4402">
                <c:v>0.10879770849205601</c:v>
              </c:pt>
              <c:pt idx="4403">
                <c:v>0.10879927833041106</c:v>
              </c:pt>
              <c:pt idx="4404">
                <c:v>0.10880127594529876</c:v>
              </c:pt>
              <c:pt idx="4405">
                <c:v>0.10880496835718974</c:v>
              </c:pt>
              <c:pt idx="4406">
                <c:v>0.10881911053442023</c:v>
              </c:pt>
              <c:pt idx="4407">
                <c:v>0.10882912670827201</c:v>
              </c:pt>
              <c:pt idx="4408">
                <c:v>0.10887038466738114</c:v>
              </c:pt>
              <c:pt idx="4409">
                <c:v>0.10892647455911433</c:v>
              </c:pt>
              <c:pt idx="4410">
                <c:v>0.10895814483928272</c:v>
              </c:pt>
              <c:pt idx="4411">
                <c:v>0.10895820710784876</c:v>
              </c:pt>
              <c:pt idx="4412">
                <c:v>0.10896535233066007</c:v>
              </c:pt>
              <c:pt idx="4413">
                <c:v>0.10898013421467923</c:v>
              </c:pt>
              <c:pt idx="4414">
                <c:v>0.10899449129161391</c:v>
              </c:pt>
              <c:pt idx="4415">
                <c:v>0.1090002507921187</c:v>
              </c:pt>
              <c:pt idx="4416">
                <c:v>0.10900403534406146</c:v>
              </c:pt>
              <c:pt idx="4417">
                <c:v>0.10901543558650464</c:v>
              </c:pt>
              <c:pt idx="4418">
                <c:v>0.10905930063907385</c:v>
              </c:pt>
              <c:pt idx="4419">
                <c:v>0.10907324296964011</c:v>
              </c:pt>
              <c:pt idx="4420">
                <c:v>0.10908081472711419</c:v>
              </c:pt>
              <c:pt idx="4421">
                <c:v>0.10908653478584326</c:v>
              </c:pt>
              <c:pt idx="4422">
                <c:v>0.10909782736112213</c:v>
              </c:pt>
              <c:pt idx="4423">
                <c:v>0.10911585227776301</c:v>
              </c:pt>
              <c:pt idx="4424">
                <c:v>0.10912466454540568</c:v>
              </c:pt>
              <c:pt idx="4425">
                <c:v>0.10915425279615</c:v>
              </c:pt>
              <c:pt idx="4426">
                <c:v>0.10915950667390288</c:v>
              </c:pt>
              <c:pt idx="4427">
                <c:v>0.10917995943744573</c:v>
              </c:pt>
              <c:pt idx="4428">
                <c:v>0.10918769387698229</c:v>
              </c:pt>
              <c:pt idx="4429">
                <c:v>0.10919963894728503</c:v>
              </c:pt>
              <c:pt idx="4430">
                <c:v>0.10923496624302063</c:v>
              </c:pt>
              <c:pt idx="4431">
                <c:v>0.109272499057241</c:v>
              </c:pt>
              <c:pt idx="4432">
                <c:v>0.10927454139725795</c:v>
              </c:pt>
              <c:pt idx="4433">
                <c:v>0.10928281410170544</c:v>
              </c:pt>
              <c:pt idx="4434">
                <c:v>0.10930506078862916</c:v>
              </c:pt>
              <c:pt idx="4435">
                <c:v>0.1093552205874716</c:v>
              </c:pt>
              <c:pt idx="4436">
                <c:v>0.10937006659690807</c:v>
              </c:pt>
              <c:pt idx="4437">
                <c:v>0.10938730886467475</c:v>
              </c:pt>
              <c:pt idx="4438">
                <c:v>0.10943641586828083</c:v>
              </c:pt>
              <c:pt idx="4439">
                <c:v>0.10946520690616333</c:v>
              </c:pt>
              <c:pt idx="4440">
                <c:v>0.10948823960185781</c:v>
              </c:pt>
              <c:pt idx="4441">
                <c:v>0.10949483713813964</c:v>
              </c:pt>
              <c:pt idx="4442">
                <c:v>0.1094958810356943</c:v>
              </c:pt>
              <c:pt idx="4443">
                <c:v>0.10950344762740302</c:v>
              </c:pt>
              <c:pt idx="4444">
                <c:v>0.10951115425281538</c:v>
              </c:pt>
              <c:pt idx="4445">
                <c:v>0.10953028066653993</c:v>
              </c:pt>
              <c:pt idx="4446">
                <c:v>0.10954659362384139</c:v>
              </c:pt>
              <c:pt idx="4447">
                <c:v>0.10954783835069298</c:v>
              </c:pt>
              <c:pt idx="4448">
                <c:v>0.10955137025839477</c:v>
              </c:pt>
              <c:pt idx="4449">
                <c:v>0.1095908052949205</c:v>
              </c:pt>
              <c:pt idx="4450">
                <c:v>0.10959584538201803</c:v>
              </c:pt>
              <c:pt idx="4451">
                <c:v>0.10960250929996168</c:v>
              </c:pt>
              <c:pt idx="4452">
                <c:v>0.1096463764519687</c:v>
              </c:pt>
              <c:pt idx="4453">
                <c:v>0.10967847196175212</c:v>
              </c:pt>
              <c:pt idx="4454">
                <c:v>0.10972386884603844</c:v>
              </c:pt>
              <c:pt idx="4455">
                <c:v>0.10972589480052447</c:v>
              </c:pt>
              <c:pt idx="4456">
                <c:v>0.10973050251450107</c:v>
              </c:pt>
              <c:pt idx="4457">
                <c:v>0.10974493225203649</c:v>
              </c:pt>
              <c:pt idx="4458">
                <c:v>0.10974812761529443</c:v>
              </c:pt>
              <c:pt idx="4459">
                <c:v>0.10976148724780142</c:v>
              </c:pt>
              <c:pt idx="4460">
                <c:v>0.10977435822580733</c:v>
              </c:pt>
              <c:pt idx="4461">
                <c:v>0.10977738238696387</c:v>
              </c:pt>
              <c:pt idx="4462">
                <c:v>0.10977992845049672</c:v>
              </c:pt>
              <c:pt idx="4463">
                <c:v>0.10978111661629876</c:v>
              </c:pt>
              <c:pt idx="4464">
                <c:v>0.10979100725067541</c:v>
              </c:pt>
              <c:pt idx="4465">
                <c:v>0.10979216816727423</c:v>
              </c:pt>
              <c:pt idx="4466">
                <c:v>0.10983894513944835</c:v>
              </c:pt>
              <c:pt idx="4467">
                <c:v>0.10985809831471605</c:v>
              </c:pt>
              <c:pt idx="4468">
                <c:v>0.10993865440335682</c:v>
              </c:pt>
              <c:pt idx="4469">
                <c:v>0.10993875963842109</c:v>
              </c:pt>
              <c:pt idx="4470">
                <c:v>0.10995980112101697</c:v>
              </c:pt>
              <c:pt idx="4471">
                <c:v>0.10996192660259668</c:v>
              </c:pt>
              <c:pt idx="4472">
                <c:v>0.10996538350073388</c:v>
              </c:pt>
              <c:pt idx="4473">
                <c:v>0.10997756910245327</c:v>
              </c:pt>
              <c:pt idx="4474">
                <c:v>0.10997763672006505</c:v>
              </c:pt>
              <c:pt idx="4475">
                <c:v>0.10998535892163275</c:v>
              </c:pt>
              <c:pt idx="4476">
                <c:v>0.10998906926652979</c:v>
              </c:pt>
              <c:pt idx="4477">
                <c:v>0.10999389525626145</c:v>
              </c:pt>
              <c:pt idx="4478">
                <c:v>0.11000360286217449</c:v>
              </c:pt>
              <c:pt idx="4479">
                <c:v>0.11002183084053034</c:v>
              </c:pt>
              <c:pt idx="4480">
                <c:v>0.11006246110307372</c:v>
              </c:pt>
              <c:pt idx="4481">
                <c:v>0.11007265549654961</c:v>
              </c:pt>
              <c:pt idx="4482">
                <c:v>0.11007332707885664</c:v>
              </c:pt>
              <c:pt idx="4483">
                <c:v>0.11007881222332522</c:v>
              </c:pt>
              <c:pt idx="4484">
                <c:v>0.11010481786846495</c:v>
              </c:pt>
              <c:pt idx="4485">
                <c:v>0.11010654759077597</c:v>
              </c:pt>
              <c:pt idx="4486">
                <c:v>0.11012500360250176</c:v>
              </c:pt>
              <c:pt idx="4487">
                <c:v>0.11013025130083932</c:v>
              </c:pt>
              <c:pt idx="4488">
                <c:v>0.11013923508697471</c:v>
              </c:pt>
              <c:pt idx="4489">
                <c:v>0.11013961288019618</c:v>
              </c:pt>
              <c:pt idx="4490">
                <c:v>0.11018397176565858</c:v>
              </c:pt>
              <c:pt idx="4491">
                <c:v>0.11018951790549988</c:v>
              </c:pt>
              <c:pt idx="4492">
                <c:v>0.11019061540060097</c:v>
              </c:pt>
              <c:pt idx="4493">
                <c:v>0.11019803318981761</c:v>
              </c:pt>
              <c:pt idx="4494">
                <c:v>0.11023135642032754</c:v>
              </c:pt>
              <c:pt idx="4495">
                <c:v>0.11023785168462244</c:v>
              </c:pt>
              <c:pt idx="4496">
                <c:v>0.11025620145182465</c:v>
              </c:pt>
              <c:pt idx="4497">
                <c:v>0.11029470443840887</c:v>
              </c:pt>
              <c:pt idx="4498">
                <c:v>0.11030231682587786</c:v>
              </c:pt>
              <c:pt idx="4499">
                <c:v>0.11031407150749609</c:v>
              </c:pt>
              <c:pt idx="4500">
                <c:v>0.11031428266882894</c:v>
              </c:pt>
              <c:pt idx="4501">
                <c:v>0.11033769925211373</c:v>
              </c:pt>
              <c:pt idx="4502">
                <c:v>0.11033865864748271</c:v>
              </c:pt>
              <c:pt idx="4503">
                <c:v>0.11038451056375111</c:v>
              </c:pt>
              <c:pt idx="4504">
                <c:v>0.11039677627770597</c:v>
              </c:pt>
              <c:pt idx="4505">
                <c:v>0.11041617855307845</c:v>
              </c:pt>
              <c:pt idx="4506">
                <c:v>0.11042024796622993</c:v>
              </c:pt>
              <c:pt idx="4507">
                <c:v>0.11042166472466841</c:v>
              </c:pt>
              <c:pt idx="4508">
                <c:v>0.11042479990528428</c:v>
              </c:pt>
              <c:pt idx="4509">
                <c:v>0.11043622845477682</c:v>
              </c:pt>
              <c:pt idx="4510">
                <c:v>0.11043807482632041</c:v>
              </c:pt>
              <c:pt idx="4511">
                <c:v>0.11044324544858117</c:v>
              </c:pt>
              <c:pt idx="4512">
                <c:v>0.11045278377782911</c:v>
              </c:pt>
              <c:pt idx="4513">
                <c:v>0.11045483228559989</c:v>
              </c:pt>
              <c:pt idx="4514">
                <c:v>0.11048713454207292</c:v>
              </c:pt>
              <c:pt idx="4515">
                <c:v>0.11049573333964986</c:v>
              </c:pt>
              <c:pt idx="4516">
                <c:v>0.11050687020079882</c:v>
              </c:pt>
              <c:pt idx="4517">
                <c:v>0.11052314481332549</c:v>
              </c:pt>
              <c:pt idx="4518">
                <c:v>0.11053390020770819</c:v>
              </c:pt>
              <c:pt idx="4519">
                <c:v>0.11054482909786427</c:v>
              </c:pt>
              <c:pt idx="4520">
                <c:v>0.11056891987262395</c:v>
              </c:pt>
              <c:pt idx="4521">
                <c:v>0.11057704013660979</c:v>
              </c:pt>
              <c:pt idx="4522">
                <c:v>0.11058632457992101</c:v>
              </c:pt>
              <c:pt idx="4523">
                <c:v>0.11060213175720175</c:v>
              </c:pt>
              <c:pt idx="4524">
                <c:v>0.11061850019503132</c:v>
              </c:pt>
              <c:pt idx="4525">
                <c:v>0.1106228024464902</c:v>
              </c:pt>
              <c:pt idx="4526">
                <c:v>0.11062762308909488</c:v>
              </c:pt>
              <c:pt idx="4527">
                <c:v>0.11066038614187773</c:v>
              </c:pt>
              <c:pt idx="4528">
                <c:v>0.11066364255213534</c:v>
              </c:pt>
              <c:pt idx="4529">
                <c:v>0.11067307015930551</c:v>
              </c:pt>
              <c:pt idx="4530">
                <c:v>0.11075169411374691</c:v>
              </c:pt>
              <c:pt idx="4531">
                <c:v>0.11076449764009334</c:v>
              </c:pt>
              <c:pt idx="4532">
                <c:v>0.11080756860829473</c:v>
              </c:pt>
              <c:pt idx="4533">
                <c:v>0.11085453441395247</c:v>
              </c:pt>
              <c:pt idx="4534">
                <c:v>0.11086596533184054</c:v>
              </c:pt>
              <c:pt idx="4535">
                <c:v>0.11087028354602703</c:v>
              </c:pt>
              <c:pt idx="4536">
                <c:v>0.11089681648048777</c:v>
              </c:pt>
              <c:pt idx="4537">
                <c:v>0.11089815285847404</c:v>
              </c:pt>
              <c:pt idx="4538">
                <c:v>0.11092187953604662</c:v>
              </c:pt>
              <c:pt idx="4539">
                <c:v>0.11093409580461572</c:v>
              </c:pt>
              <c:pt idx="4540">
                <c:v>0.11097891135304591</c:v>
              </c:pt>
              <c:pt idx="4541">
                <c:v>0.11098510369921208</c:v>
              </c:pt>
              <c:pt idx="4542">
                <c:v>0.11099702024890437</c:v>
              </c:pt>
              <c:pt idx="4543">
                <c:v>0.11099933751932728</c:v>
              </c:pt>
              <c:pt idx="4544">
                <c:v>0.11100031223881691</c:v>
              </c:pt>
              <c:pt idx="4545">
                <c:v>0.11101022845683682</c:v>
              </c:pt>
              <c:pt idx="4546">
                <c:v>0.11101534746645504</c:v>
              </c:pt>
              <c:pt idx="4547">
                <c:v>0.11102288534656193</c:v>
              </c:pt>
              <c:pt idx="4548">
                <c:v>0.11105086108284845</c:v>
              </c:pt>
              <c:pt idx="4549">
                <c:v>0.11107153001479367</c:v>
              </c:pt>
              <c:pt idx="4550">
                <c:v>0.11108027542793965</c:v>
              </c:pt>
              <c:pt idx="4551">
                <c:v>0.11110682444322283</c:v>
              </c:pt>
              <c:pt idx="4552">
                <c:v>0.11111182303712287</c:v>
              </c:pt>
              <c:pt idx="4553">
                <c:v>0.11113120042843125</c:v>
              </c:pt>
              <c:pt idx="4554">
                <c:v>0.1112051457994099</c:v>
              </c:pt>
              <c:pt idx="4555">
                <c:v>0.11121793111387113</c:v>
              </c:pt>
              <c:pt idx="4556">
                <c:v>0.11122976124704509</c:v>
              </c:pt>
              <c:pt idx="4557">
                <c:v>0.11123390064372396</c:v>
              </c:pt>
              <c:pt idx="4558">
                <c:v>0.11123694226987424</c:v>
              </c:pt>
              <c:pt idx="4559">
                <c:v>0.11124850543081187</c:v>
              </c:pt>
              <c:pt idx="4560">
                <c:v>0.1112634602030344</c:v>
              </c:pt>
              <c:pt idx="4561">
                <c:v>0.11128440815259132</c:v>
              </c:pt>
              <c:pt idx="4562">
                <c:v>0.11129880152315169</c:v>
              </c:pt>
              <c:pt idx="4563">
                <c:v>0.11130073552358991</c:v>
              </c:pt>
              <c:pt idx="4564">
                <c:v>0.11130566447674217</c:v>
              </c:pt>
              <c:pt idx="4565">
                <c:v>0.11134057397092217</c:v>
              </c:pt>
              <c:pt idx="4566">
                <c:v>0.11136735917887929</c:v>
              </c:pt>
              <c:pt idx="4567">
                <c:v>0.11138447915825783</c:v>
              </c:pt>
              <c:pt idx="4568">
                <c:v>0.11140166283686298</c:v>
              </c:pt>
              <c:pt idx="4569">
                <c:v>0.11143139687768033</c:v>
              </c:pt>
              <c:pt idx="4570">
                <c:v>0.11144069359079174</c:v>
              </c:pt>
              <c:pt idx="4571">
                <c:v>0.11144078461560193</c:v>
              </c:pt>
              <c:pt idx="4572">
                <c:v>0.11144973837116748</c:v>
              </c:pt>
              <c:pt idx="4573">
                <c:v>0.11147485830002009</c:v>
              </c:pt>
              <c:pt idx="4574">
                <c:v>0.11147833484022047</c:v>
              </c:pt>
              <c:pt idx="4575">
                <c:v>0.11148944469181268</c:v>
              </c:pt>
              <c:pt idx="4576">
                <c:v>0.1115321119374092</c:v>
              </c:pt>
              <c:pt idx="4577">
                <c:v>0.11153225112884592</c:v>
              </c:pt>
              <c:pt idx="4578">
                <c:v>0.11156122783163323</c:v>
              </c:pt>
              <c:pt idx="4579">
                <c:v>0.11156224719988379</c:v>
              </c:pt>
              <c:pt idx="4580">
                <c:v>0.11157069135021766</c:v>
              </c:pt>
              <c:pt idx="4581">
                <c:v>0.11158237425008267</c:v>
              </c:pt>
              <c:pt idx="4582">
                <c:v>0.11158523402165541</c:v>
              </c:pt>
              <c:pt idx="4583">
                <c:v>0.1115968249443276</c:v>
              </c:pt>
              <c:pt idx="4584">
                <c:v>0.11162355782427383</c:v>
              </c:pt>
              <c:pt idx="4585">
                <c:v>0.11165260494482267</c:v>
              </c:pt>
              <c:pt idx="4586">
                <c:v>0.11165710867361638</c:v>
              </c:pt>
              <c:pt idx="4587">
                <c:v>0.11168582746659853</c:v>
              </c:pt>
              <c:pt idx="4588">
                <c:v>0.11168649387885153</c:v>
              </c:pt>
              <c:pt idx="4589">
                <c:v>0.1116881101792344</c:v>
              </c:pt>
              <c:pt idx="4590">
                <c:v>0.11169557491356685</c:v>
              </c:pt>
              <c:pt idx="4591">
                <c:v>0.1117228655086885</c:v>
              </c:pt>
              <c:pt idx="4592">
                <c:v>0.11173683105677133</c:v>
              </c:pt>
              <c:pt idx="4593">
                <c:v>0.11176952585339611</c:v>
              </c:pt>
              <c:pt idx="4594">
                <c:v>0.11178085014913894</c:v>
              </c:pt>
              <c:pt idx="4595">
                <c:v>0.1118460283319587</c:v>
              </c:pt>
              <c:pt idx="4596">
                <c:v>0.1118473411755693</c:v>
              </c:pt>
              <c:pt idx="4597">
                <c:v>0.11185456431926227</c:v>
              </c:pt>
              <c:pt idx="4598">
                <c:v>0.11185641168723813</c:v>
              </c:pt>
              <c:pt idx="4599">
                <c:v>0.11186903026057332</c:v>
              </c:pt>
              <c:pt idx="4600">
                <c:v>0.11187495725979928</c:v>
              </c:pt>
              <c:pt idx="4601">
                <c:v>0.11188288820717139</c:v>
              </c:pt>
              <c:pt idx="4602">
                <c:v>0.11188615589929701</c:v>
              </c:pt>
              <c:pt idx="4603">
                <c:v>0.11193107736836017</c:v>
              </c:pt>
              <c:pt idx="4604">
                <c:v>0.11194023308966673</c:v>
              </c:pt>
              <c:pt idx="4605">
                <c:v>0.11195290785933744</c:v>
              </c:pt>
              <c:pt idx="4606">
                <c:v>0.11196404530377219</c:v>
              </c:pt>
              <c:pt idx="4607">
                <c:v>0.11196843591352679</c:v>
              </c:pt>
              <c:pt idx="4608">
                <c:v>0.11198668838174206</c:v>
              </c:pt>
              <c:pt idx="4609">
                <c:v>0.11201476305474795</c:v>
              </c:pt>
              <c:pt idx="4610">
                <c:v>0.11204514227001482</c:v>
              </c:pt>
              <c:pt idx="4611">
                <c:v>0.11206964657442771</c:v>
              </c:pt>
              <c:pt idx="4612">
                <c:v>0.11208375493423399</c:v>
              </c:pt>
              <c:pt idx="4613">
                <c:v>0.11211531902896929</c:v>
              </c:pt>
              <c:pt idx="4614">
                <c:v>0.112121890528681</c:v>
              </c:pt>
              <c:pt idx="4615">
                <c:v>0.11213460351457047</c:v>
              </c:pt>
              <c:pt idx="4616">
                <c:v>0.11213845438510381</c:v>
              </c:pt>
              <c:pt idx="4617">
                <c:v>0.11217967879016051</c:v>
              </c:pt>
              <c:pt idx="4618">
                <c:v>0.11219551043016288</c:v>
              </c:pt>
              <c:pt idx="4619">
                <c:v>0.11223966994645115</c:v>
              </c:pt>
              <c:pt idx="4620">
                <c:v>0.11226470008865294</c:v>
              </c:pt>
              <c:pt idx="4621">
                <c:v>0.11229196749083248</c:v>
              </c:pt>
              <c:pt idx="4622">
                <c:v>0.11229937126217399</c:v>
              </c:pt>
              <c:pt idx="4623">
                <c:v>0.11230074536167475</c:v>
              </c:pt>
              <c:pt idx="4624">
                <c:v>0.11232026424737335</c:v>
              </c:pt>
              <c:pt idx="4625">
                <c:v>0.11235963382078004</c:v>
              </c:pt>
              <c:pt idx="4626">
                <c:v>0.11236175566000962</c:v>
              </c:pt>
              <c:pt idx="4627">
                <c:v>0.11237416312613749</c:v>
              </c:pt>
              <c:pt idx="4628">
                <c:v>0.11237704602762112</c:v>
              </c:pt>
              <c:pt idx="4629">
                <c:v>0.11238762578614414</c:v>
              </c:pt>
              <c:pt idx="4630">
                <c:v>0.11242189622138231</c:v>
              </c:pt>
              <c:pt idx="4631">
                <c:v>0.11242716496323556</c:v>
              </c:pt>
              <c:pt idx="4632">
                <c:v>0.11242767321653879</c:v>
              </c:pt>
              <c:pt idx="4633">
                <c:v>0.11244489091223801</c:v>
              </c:pt>
              <c:pt idx="4634">
                <c:v>0.11244798902276108</c:v>
              </c:pt>
              <c:pt idx="4635">
                <c:v>0.11247381414030436</c:v>
              </c:pt>
              <c:pt idx="4636">
                <c:v>0.11251601238817838</c:v>
              </c:pt>
              <c:pt idx="4637">
                <c:v>0.11252553681486097</c:v>
              </c:pt>
              <c:pt idx="4638">
                <c:v>0.11252921488257601</c:v>
              </c:pt>
              <c:pt idx="4639">
                <c:v>0.1125624075638169</c:v>
              </c:pt>
              <c:pt idx="4640">
                <c:v>0.11257625515114775</c:v>
              </c:pt>
              <c:pt idx="4641">
                <c:v>0.11257954905257661</c:v>
              </c:pt>
              <c:pt idx="4642">
                <c:v>0.11258170003149452</c:v>
              </c:pt>
              <c:pt idx="4643">
                <c:v>0.11259882510872551</c:v>
              </c:pt>
              <c:pt idx="4644">
                <c:v>0.11261993861131564</c:v>
              </c:pt>
              <c:pt idx="4645">
                <c:v>0.11262611263628587</c:v>
              </c:pt>
              <c:pt idx="4646">
                <c:v>0.11262983033909445</c:v>
              </c:pt>
              <c:pt idx="4647">
                <c:v>0.11263403790884376</c:v>
              </c:pt>
              <c:pt idx="4648">
                <c:v>0.11264983060179663</c:v>
              </c:pt>
              <c:pt idx="4649">
                <c:v>0.1126509739660462</c:v>
              </c:pt>
              <c:pt idx="4650">
                <c:v>0.11265997631594617</c:v>
              </c:pt>
              <c:pt idx="4651">
                <c:v>0.1126672832050848</c:v>
              </c:pt>
              <c:pt idx="4652">
                <c:v>0.11268728879932975</c:v>
              </c:pt>
              <c:pt idx="4653">
                <c:v>0.11271625970816516</c:v>
              </c:pt>
              <c:pt idx="4654">
                <c:v>0.11272717666665835</c:v>
              </c:pt>
              <c:pt idx="4655">
                <c:v>0.11273989210509107</c:v>
              </c:pt>
              <c:pt idx="4656">
                <c:v>0.11274386417657647</c:v>
              </c:pt>
              <c:pt idx="4657">
                <c:v>0.1127485561976726</c:v>
              </c:pt>
              <c:pt idx="4658">
                <c:v>0.11275391243971404</c:v>
              </c:pt>
              <c:pt idx="4659">
                <c:v>0.11276087546333877</c:v>
              </c:pt>
              <c:pt idx="4660">
                <c:v>0.11278287828290215</c:v>
              </c:pt>
              <c:pt idx="4661">
                <c:v>0.11278475760576037</c:v>
              </c:pt>
              <c:pt idx="4662">
                <c:v>0.11278699666010028</c:v>
              </c:pt>
              <c:pt idx="4663">
                <c:v>0.11279559814589078</c:v>
              </c:pt>
              <c:pt idx="4664">
                <c:v>0.11280139950781423</c:v>
              </c:pt>
              <c:pt idx="4665">
                <c:v>0.11282168855264736</c:v>
              </c:pt>
              <c:pt idx="4666">
                <c:v>0.11283398362401571</c:v>
              </c:pt>
              <c:pt idx="4667">
                <c:v>0.11284042372125673</c:v>
              </c:pt>
              <c:pt idx="4668">
                <c:v>0.11287076802091839</c:v>
              </c:pt>
              <c:pt idx="4669">
                <c:v>0.11287583496108677</c:v>
              </c:pt>
              <c:pt idx="4670">
                <c:v>0.11290766382300958</c:v>
              </c:pt>
              <c:pt idx="4671">
                <c:v>0.11291368210383015</c:v>
              </c:pt>
              <c:pt idx="4672">
                <c:v>0.11291968008559078</c:v>
              </c:pt>
              <c:pt idx="4673">
                <c:v>0.11293114738929758</c:v>
              </c:pt>
              <c:pt idx="4674">
                <c:v>0.11293379793489945</c:v>
              </c:pt>
              <c:pt idx="4675">
                <c:v>0.11295963132856286</c:v>
              </c:pt>
              <c:pt idx="4676">
                <c:v>0.11299939680971116</c:v>
              </c:pt>
              <c:pt idx="4677">
                <c:v>0.11302230641053829</c:v>
              </c:pt>
              <c:pt idx="4678">
                <c:v>0.11303077643586555</c:v>
              </c:pt>
              <c:pt idx="4679">
                <c:v>0.11303523169817406</c:v>
              </c:pt>
              <c:pt idx="4680">
                <c:v>0.11303957671174121</c:v>
              </c:pt>
              <c:pt idx="4681">
                <c:v>0.11308800149766532</c:v>
              </c:pt>
              <c:pt idx="4682">
                <c:v>0.11310277914459646</c:v>
              </c:pt>
              <c:pt idx="4683">
                <c:v>0.113120639164016</c:v>
              </c:pt>
              <c:pt idx="4684">
                <c:v>0.11313916169973576</c:v>
              </c:pt>
              <c:pt idx="4685">
                <c:v>0.11315551115433403</c:v>
              </c:pt>
              <c:pt idx="4686">
                <c:v>0.11315870828992459</c:v>
              </c:pt>
              <c:pt idx="4687">
                <c:v>0.11316320016035478</c:v>
              </c:pt>
              <c:pt idx="4688">
                <c:v>0.11317939088144606</c:v>
              </c:pt>
              <c:pt idx="4689">
                <c:v>0.11321078977340883</c:v>
              </c:pt>
              <c:pt idx="4690">
                <c:v>0.11326510611720075</c:v>
              </c:pt>
              <c:pt idx="4691">
                <c:v>0.11328262201530141</c:v>
              </c:pt>
              <c:pt idx="4692">
                <c:v>0.11329028240702173</c:v>
              </c:pt>
              <c:pt idx="4693">
                <c:v>0.11330592089436611</c:v>
              </c:pt>
              <c:pt idx="4694">
                <c:v>0.11333911342920013</c:v>
              </c:pt>
              <c:pt idx="4695">
                <c:v>0.1133436398232881</c:v>
              </c:pt>
              <c:pt idx="4696">
                <c:v>0.11337637255337123</c:v>
              </c:pt>
              <c:pt idx="4697">
                <c:v>0.11338270335566353</c:v>
              </c:pt>
              <c:pt idx="4698">
                <c:v>0.11338993415303521</c:v>
              </c:pt>
              <c:pt idx="4699">
                <c:v>0.11339980294766007</c:v>
              </c:pt>
              <c:pt idx="4700">
                <c:v>0.11340490595632681</c:v>
              </c:pt>
              <c:pt idx="4701">
                <c:v>0.1134054290151096</c:v>
              </c:pt>
              <c:pt idx="4702">
                <c:v>0.11341564369520957</c:v>
              </c:pt>
              <c:pt idx="4703">
                <c:v>0.11342727948765874</c:v>
              </c:pt>
              <c:pt idx="4704">
                <c:v>0.11343828386069303</c:v>
              </c:pt>
              <c:pt idx="4705">
                <c:v>0.11344437363340029</c:v>
              </c:pt>
              <c:pt idx="4706">
                <c:v>0.11344488290082559</c:v>
              </c:pt>
              <c:pt idx="4707">
                <c:v>0.11345031929375116</c:v>
              </c:pt>
              <c:pt idx="4708">
                <c:v>0.11347432228776254</c:v>
              </c:pt>
              <c:pt idx="4709">
                <c:v>0.11349989599527673</c:v>
              </c:pt>
              <c:pt idx="4710">
                <c:v>0.1135273612813861</c:v>
              </c:pt>
              <c:pt idx="4711">
                <c:v>0.11354933130970728</c:v>
              </c:pt>
              <c:pt idx="4712">
                <c:v>0.11355684935114177</c:v>
              </c:pt>
              <c:pt idx="4713">
                <c:v>0.11356726493435</c:v>
              </c:pt>
              <c:pt idx="4714">
                <c:v>0.11357998836052235</c:v>
              </c:pt>
              <c:pt idx="4715">
                <c:v>0.11361107611565259</c:v>
              </c:pt>
              <c:pt idx="4716">
                <c:v>0.11363784641062209</c:v>
              </c:pt>
              <c:pt idx="4717">
                <c:v>0.11365279205910069</c:v>
              </c:pt>
              <c:pt idx="4718">
                <c:v>0.11365439580291879</c:v>
              </c:pt>
              <c:pt idx="4719">
                <c:v>0.11366783497223577</c:v>
              </c:pt>
              <c:pt idx="4720">
                <c:v>0.11370432093968171</c:v>
              </c:pt>
              <c:pt idx="4721">
                <c:v>0.11370452548462695</c:v>
              </c:pt>
              <c:pt idx="4722">
                <c:v>0.11371558501759348</c:v>
              </c:pt>
              <c:pt idx="4723">
                <c:v>0.11371901988019141</c:v>
              </c:pt>
              <c:pt idx="4724">
                <c:v>0.11374241474963237</c:v>
              </c:pt>
              <c:pt idx="4725">
                <c:v>0.11374673298806054</c:v>
              </c:pt>
              <c:pt idx="4726">
                <c:v>0.11375951024328149</c:v>
              </c:pt>
              <c:pt idx="4727">
                <c:v>0.11376398735798861</c:v>
              </c:pt>
              <c:pt idx="4728">
                <c:v>0.1137720978472558</c:v>
              </c:pt>
              <c:pt idx="4729">
                <c:v>0.1137786854022429</c:v>
              </c:pt>
              <c:pt idx="4730">
                <c:v>0.11379478331614036</c:v>
              </c:pt>
              <c:pt idx="4731">
                <c:v>0.11383867800863742</c:v>
              </c:pt>
              <c:pt idx="4732">
                <c:v>0.11384975544595194</c:v>
              </c:pt>
              <c:pt idx="4733">
                <c:v>0.11385611118485681</c:v>
              </c:pt>
              <c:pt idx="4734">
                <c:v>0.1138753231109319</c:v>
              </c:pt>
              <c:pt idx="4735">
                <c:v>0.11388369549805379</c:v>
              </c:pt>
              <c:pt idx="4736">
                <c:v>0.11389900815748653</c:v>
              </c:pt>
              <c:pt idx="4737">
                <c:v>0.11392771012734439</c:v>
              </c:pt>
              <c:pt idx="4738">
                <c:v>0.11393660035872648</c:v>
              </c:pt>
              <c:pt idx="4739">
                <c:v>0.11396007190435457</c:v>
              </c:pt>
              <c:pt idx="4740">
                <c:v>0.11396734399454531</c:v>
              </c:pt>
              <c:pt idx="4741">
                <c:v>0.11397447268682359</c:v>
              </c:pt>
              <c:pt idx="4742">
                <c:v>0.11399111949013928</c:v>
              </c:pt>
              <c:pt idx="4743">
                <c:v>0.11399235227522096</c:v>
              </c:pt>
              <c:pt idx="4744">
                <c:v>0.11402721843821889</c:v>
              </c:pt>
              <c:pt idx="4745">
                <c:v>0.11406460316257429</c:v>
              </c:pt>
              <c:pt idx="4746">
                <c:v>0.1140933615868108</c:v>
              </c:pt>
              <c:pt idx="4747">
                <c:v>0.11411969246935784</c:v>
              </c:pt>
              <c:pt idx="4748">
                <c:v>0.11412392075777465</c:v>
              </c:pt>
              <c:pt idx="4749">
                <c:v>0.11415025794873777</c:v>
              </c:pt>
              <c:pt idx="4750">
                <c:v>0.11418164249128082</c:v>
              </c:pt>
              <c:pt idx="4751">
                <c:v>0.11420033520274195</c:v>
              </c:pt>
              <c:pt idx="4752">
                <c:v>0.11429900713438818</c:v>
              </c:pt>
              <c:pt idx="4753">
                <c:v>0.11434465565001121</c:v>
              </c:pt>
              <c:pt idx="4754">
                <c:v>0.11435165867955947</c:v>
              </c:pt>
              <c:pt idx="4755">
                <c:v>0.11438266936524542</c:v>
              </c:pt>
              <c:pt idx="4756">
                <c:v>0.11440557081059864</c:v>
              </c:pt>
              <c:pt idx="4757">
                <c:v>0.11441729614799813</c:v>
              </c:pt>
              <c:pt idx="4758">
                <c:v>0.11443897594749704</c:v>
              </c:pt>
              <c:pt idx="4759">
                <c:v>0.11445395068302099</c:v>
              </c:pt>
              <c:pt idx="4760">
                <c:v>0.11446656629054386</c:v>
              </c:pt>
              <c:pt idx="4761">
                <c:v>0.11448372447732312</c:v>
              </c:pt>
              <c:pt idx="4762">
                <c:v>0.11449137719708187</c:v>
              </c:pt>
              <c:pt idx="4763">
                <c:v>0.11449930060533038</c:v>
              </c:pt>
              <c:pt idx="4764">
                <c:v>0.11452224122301256</c:v>
              </c:pt>
              <c:pt idx="4765">
                <c:v>0.1145813608473293</c:v>
              </c:pt>
              <c:pt idx="4766">
                <c:v>0.11458291743758062</c:v>
              </c:pt>
              <c:pt idx="4767">
                <c:v>0.114588575929961</c:v>
              </c:pt>
              <c:pt idx="4768">
                <c:v>0.114607961854374</c:v>
              </c:pt>
              <c:pt idx="4769">
                <c:v>0.11462993313680871</c:v>
              </c:pt>
              <c:pt idx="4770">
                <c:v>0.11463351996222373</c:v>
              </c:pt>
              <c:pt idx="4771">
                <c:v>0.11463944912346652</c:v>
              </c:pt>
              <c:pt idx="4772">
                <c:v>0.11466478409608312</c:v>
              </c:pt>
              <c:pt idx="4773">
                <c:v>0.11467109760383999</c:v>
              </c:pt>
              <c:pt idx="4774">
                <c:v>0.11468052272919441</c:v>
              </c:pt>
              <c:pt idx="4775">
                <c:v>0.11468184507020902</c:v>
              </c:pt>
              <c:pt idx="4776">
                <c:v>0.11469475588576761</c:v>
              </c:pt>
              <c:pt idx="4777">
                <c:v>0.11470155123377621</c:v>
              </c:pt>
              <c:pt idx="4778">
                <c:v>0.1147102766183916</c:v>
              </c:pt>
              <c:pt idx="4779">
                <c:v>0.11471111336809525</c:v>
              </c:pt>
              <c:pt idx="4780">
                <c:v>0.11473847866901932</c:v>
              </c:pt>
              <c:pt idx="4781">
                <c:v>0.11474008391638189</c:v>
              </c:pt>
              <c:pt idx="4782">
                <c:v>0.11474044545589755</c:v>
              </c:pt>
              <c:pt idx="4783">
                <c:v>0.11474239379943635</c:v>
              </c:pt>
              <c:pt idx="4784">
                <c:v>0.11476298894399277</c:v>
              </c:pt>
              <c:pt idx="4785">
                <c:v>0.1147637109785996</c:v>
              </c:pt>
              <c:pt idx="4786">
                <c:v>0.11476635938345714</c:v>
              </c:pt>
              <c:pt idx="4787">
                <c:v>0.11476687850476962</c:v>
              </c:pt>
              <c:pt idx="4788">
                <c:v>0.11476983863698362</c:v>
              </c:pt>
              <c:pt idx="4789">
                <c:v>0.11478359149009532</c:v>
              </c:pt>
              <c:pt idx="4790">
                <c:v>0.11479186390940854</c:v>
              </c:pt>
              <c:pt idx="4791">
                <c:v>0.11481920266323085</c:v>
              </c:pt>
              <c:pt idx="4792">
                <c:v>0.11484362927072363</c:v>
              </c:pt>
              <c:pt idx="4793">
                <c:v>0.11484452533874509</c:v>
              </c:pt>
              <c:pt idx="4794">
                <c:v>0.11484808518674904</c:v>
              </c:pt>
              <c:pt idx="4795">
                <c:v>0.11486765640170545</c:v>
              </c:pt>
              <c:pt idx="4796">
                <c:v>0.11488378182014568</c:v>
              </c:pt>
              <c:pt idx="4797">
                <c:v>0.11489315027330091</c:v>
              </c:pt>
              <c:pt idx="4798">
                <c:v>0.11490036990775006</c:v>
              </c:pt>
              <c:pt idx="4799">
                <c:v>0.11490549434079572</c:v>
              </c:pt>
              <c:pt idx="4800">
                <c:v>0.11492862396654127</c:v>
              </c:pt>
              <c:pt idx="4801">
                <c:v>0.11493959798817428</c:v>
              </c:pt>
              <c:pt idx="4802">
                <c:v>0.11496030312706831</c:v>
              </c:pt>
              <c:pt idx="4803">
                <c:v>0.11496419387563611</c:v>
              </c:pt>
              <c:pt idx="4804">
                <c:v>0.11500511017544386</c:v>
              </c:pt>
              <c:pt idx="4805">
                <c:v>0.11502984728450337</c:v>
              </c:pt>
              <c:pt idx="4806">
                <c:v>0.11504457733374736</c:v>
              </c:pt>
              <c:pt idx="4807">
                <c:v>0.11505667318661048</c:v>
              </c:pt>
              <c:pt idx="4808">
                <c:v>0.11506268795162934</c:v>
              </c:pt>
              <c:pt idx="4809">
                <c:v>0.11507588762279308</c:v>
              </c:pt>
              <c:pt idx="4810">
                <c:v>0.11508588672494977</c:v>
              </c:pt>
              <c:pt idx="4811">
                <c:v>0.1150981894411011</c:v>
              </c:pt>
              <c:pt idx="4812">
                <c:v>0.11512761893471671</c:v>
              </c:pt>
              <c:pt idx="4813">
                <c:v>0.1151307123894495</c:v>
              </c:pt>
              <c:pt idx="4814">
                <c:v>0.11513073833102008</c:v>
              </c:pt>
              <c:pt idx="4815">
                <c:v>0.11514989473469674</c:v>
              </c:pt>
              <c:pt idx="4816">
                <c:v>0.11517389680336831</c:v>
              </c:pt>
              <c:pt idx="4817">
                <c:v>0.11517976689510839</c:v>
              </c:pt>
              <c:pt idx="4818">
                <c:v>0.11518919410514564</c:v>
              </c:pt>
              <c:pt idx="4819">
                <c:v>0.11519766720213348</c:v>
              </c:pt>
              <c:pt idx="4820">
                <c:v>0.11522248378303296</c:v>
              </c:pt>
              <c:pt idx="4821">
                <c:v>0.1152351433435901</c:v>
              </c:pt>
              <c:pt idx="4822">
                <c:v>0.11525267752609257</c:v>
              </c:pt>
              <c:pt idx="4823">
                <c:v>0.11525974858871252</c:v>
              </c:pt>
              <c:pt idx="4824">
                <c:v>0.11526209518529665</c:v>
              </c:pt>
              <c:pt idx="4825">
                <c:v>0.11526230979409421</c:v>
              </c:pt>
              <c:pt idx="4826">
                <c:v>0.11526431033649397</c:v>
              </c:pt>
              <c:pt idx="4827">
                <c:v>0.11527891355834159</c:v>
              </c:pt>
              <c:pt idx="4828">
                <c:v>0.11528111109678182</c:v>
              </c:pt>
              <c:pt idx="4829">
                <c:v>0.11528187144963524</c:v>
              </c:pt>
              <c:pt idx="4830">
                <c:v>0.11530235373608232</c:v>
              </c:pt>
              <c:pt idx="4831">
                <c:v>0.11530303646847082</c:v>
              </c:pt>
              <c:pt idx="4832">
                <c:v>0.11531611648218987</c:v>
              </c:pt>
              <c:pt idx="4833">
                <c:v>0.11532795245218552</c:v>
              </c:pt>
              <c:pt idx="4834">
                <c:v>0.11533550305093308</c:v>
              </c:pt>
              <c:pt idx="4835">
                <c:v>0.11533912548768072</c:v>
              </c:pt>
              <c:pt idx="4836">
                <c:v>0.11535230418231898</c:v>
              </c:pt>
              <c:pt idx="4837">
                <c:v>0.11535733884990206</c:v>
              </c:pt>
              <c:pt idx="4838">
                <c:v>0.11543499379396185</c:v>
              </c:pt>
              <c:pt idx="4839">
                <c:v>0.11544406231187267</c:v>
              </c:pt>
              <c:pt idx="4840">
                <c:v>0.115468957528573</c:v>
              </c:pt>
              <c:pt idx="4841">
                <c:v>0.11549336831967315</c:v>
              </c:pt>
              <c:pt idx="4842">
                <c:v>0.11550055232885428</c:v>
              </c:pt>
              <c:pt idx="4843">
                <c:v>0.1155145637244373</c:v>
              </c:pt>
              <c:pt idx="4844">
                <c:v>0.11551642001418988</c:v>
              </c:pt>
              <c:pt idx="4845">
                <c:v>0.11551820087327684</c:v>
              </c:pt>
              <c:pt idx="4846">
                <c:v>0.1155328710192131</c:v>
              </c:pt>
              <c:pt idx="4847">
                <c:v>0.11553976355486417</c:v>
              </c:pt>
              <c:pt idx="4848">
                <c:v>0.11555487837279474</c:v>
              </c:pt>
              <c:pt idx="4849">
                <c:v>0.11555806636758859</c:v>
              </c:pt>
              <c:pt idx="4850">
                <c:v>0.11556717475032006</c:v>
              </c:pt>
              <c:pt idx="4851">
                <c:v>0.11557086279248774</c:v>
              </c:pt>
              <c:pt idx="4852">
                <c:v>0.11557538495318394</c:v>
              </c:pt>
              <c:pt idx="4853">
                <c:v>0.11558261483270704</c:v>
              </c:pt>
              <c:pt idx="4854">
                <c:v>0.11560375816974845</c:v>
              </c:pt>
              <c:pt idx="4855">
                <c:v>0.11561766236136739</c:v>
              </c:pt>
              <c:pt idx="4856">
                <c:v>0.11562634958112007</c:v>
              </c:pt>
              <c:pt idx="4857">
                <c:v>0.11562949582238669</c:v>
              </c:pt>
              <c:pt idx="4858">
                <c:v>0.11564360789556384</c:v>
              </c:pt>
              <c:pt idx="4859">
                <c:v>0.11564379552952747</c:v>
              </c:pt>
              <c:pt idx="4860">
                <c:v>0.11565708131170103</c:v>
              </c:pt>
              <c:pt idx="4861">
                <c:v>0.11567053035482112</c:v>
              </c:pt>
              <c:pt idx="4862">
                <c:v>0.1156788687582334</c:v>
              </c:pt>
              <c:pt idx="4863">
                <c:v>0.11568077959753827</c:v>
              </c:pt>
              <c:pt idx="4864">
                <c:v>0.11568672739987745</c:v>
              </c:pt>
              <c:pt idx="4865">
                <c:v>0.11568729772747897</c:v>
              </c:pt>
              <c:pt idx="4866">
                <c:v>0.1157097334029842</c:v>
              </c:pt>
              <c:pt idx="4867">
                <c:v>0.11573950273037663</c:v>
              </c:pt>
              <c:pt idx="4868">
                <c:v>0.1157430154819966</c:v>
              </c:pt>
              <c:pt idx="4869">
                <c:v>0.11574572812748048</c:v>
              </c:pt>
              <c:pt idx="4870">
                <c:v>0.11576963578791458</c:v>
              </c:pt>
              <c:pt idx="4871">
                <c:v>0.11580345854554512</c:v>
              </c:pt>
              <c:pt idx="4872">
                <c:v>0.11581410560995181</c:v>
              </c:pt>
              <c:pt idx="4873">
                <c:v>0.11583453293760052</c:v>
              </c:pt>
              <c:pt idx="4874">
                <c:v>0.11583938392230375</c:v>
              </c:pt>
              <c:pt idx="4875">
                <c:v>0.11585347241194402</c:v>
              </c:pt>
              <c:pt idx="4876">
                <c:v>0.11586352453411737</c:v>
              </c:pt>
              <c:pt idx="4877">
                <c:v>0.11586436547508526</c:v>
              </c:pt>
              <c:pt idx="4878">
                <c:v>0.11587301431835606</c:v>
              </c:pt>
              <c:pt idx="4879">
                <c:v>0.11587768986520558</c:v>
              </c:pt>
              <c:pt idx="4880">
                <c:v>0.11589626171075926</c:v>
              </c:pt>
              <c:pt idx="4881">
                <c:v>0.11591490197818792</c:v>
              </c:pt>
              <c:pt idx="4882">
                <c:v>0.11591735296606806</c:v>
              </c:pt>
              <c:pt idx="4883">
                <c:v>0.11592255371673238</c:v>
              </c:pt>
              <c:pt idx="4884">
                <c:v>0.11592721594293497</c:v>
              </c:pt>
              <c:pt idx="4885">
                <c:v>0.11593625352363258</c:v>
              </c:pt>
              <c:pt idx="4886">
                <c:v>0.11597356511124821</c:v>
              </c:pt>
              <c:pt idx="4887">
                <c:v>0.11598660021506978</c:v>
              </c:pt>
              <c:pt idx="4888">
                <c:v>0.11599928144028401</c:v>
              </c:pt>
              <c:pt idx="4889">
                <c:v>0.11600260815944972</c:v>
              </c:pt>
              <c:pt idx="4890">
                <c:v>0.11600978173659288</c:v>
              </c:pt>
              <c:pt idx="4891">
                <c:v>0.11601455242860154</c:v>
              </c:pt>
              <c:pt idx="4892">
                <c:v>0.11603026063380012</c:v>
              </c:pt>
              <c:pt idx="4893">
                <c:v>0.11604128664720824</c:v>
              </c:pt>
              <c:pt idx="4894">
                <c:v>0.11604268018724656</c:v>
              </c:pt>
              <c:pt idx="4895">
                <c:v>0.1160470919142732</c:v>
              </c:pt>
              <c:pt idx="4896">
                <c:v>0.11611879963922614</c:v>
              </c:pt>
              <c:pt idx="4897">
                <c:v>0.11613330880282491</c:v>
              </c:pt>
              <c:pt idx="4898">
                <c:v>0.1161392554122451</c:v>
              </c:pt>
              <c:pt idx="4899">
                <c:v>0.11614827001439959</c:v>
              </c:pt>
              <c:pt idx="4900">
                <c:v>0.11615057793775478</c:v>
              </c:pt>
              <c:pt idx="4901">
                <c:v>0.11615609427825505</c:v>
              </c:pt>
              <c:pt idx="4902">
                <c:v>0.11616261298714357</c:v>
              </c:pt>
              <c:pt idx="4903">
                <c:v>0.11617492237419698</c:v>
              </c:pt>
              <c:pt idx="4904">
                <c:v>0.1161922038785255</c:v>
              </c:pt>
              <c:pt idx="4905">
                <c:v>0.11620583540597774</c:v>
              </c:pt>
              <c:pt idx="4906">
                <c:v>0.11623160451439389</c:v>
              </c:pt>
              <c:pt idx="4907">
                <c:v>0.11623577937586266</c:v>
              </c:pt>
              <c:pt idx="4908">
                <c:v>0.11625716657364929</c:v>
              </c:pt>
              <c:pt idx="4909">
                <c:v>0.11625860961707124</c:v>
              </c:pt>
              <c:pt idx="4910">
                <c:v>0.11626278160650316</c:v>
              </c:pt>
              <c:pt idx="4911">
                <c:v>0.11627841965696326</c:v>
              </c:pt>
              <c:pt idx="4912">
                <c:v>0.11627950839043072</c:v>
              </c:pt>
              <c:pt idx="4913">
                <c:v>0.11628457658034419</c:v>
              </c:pt>
              <c:pt idx="4914">
                <c:v>0.11633705296486317</c:v>
              </c:pt>
              <c:pt idx="4915">
                <c:v>0.11635213520009392</c:v>
              </c:pt>
              <c:pt idx="4916">
                <c:v>0.11637929628410254</c:v>
              </c:pt>
              <c:pt idx="4917">
                <c:v>0.1163839512765317</c:v>
              </c:pt>
              <c:pt idx="4918">
                <c:v>0.11638590780759642</c:v>
              </c:pt>
              <c:pt idx="4919">
                <c:v>0.11638947453589434</c:v>
              </c:pt>
              <c:pt idx="4920">
                <c:v>0.11640043264918065</c:v>
              </c:pt>
              <c:pt idx="4921">
                <c:v>0.11640324050660815</c:v>
              </c:pt>
              <c:pt idx="4922">
                <c:v>0.11641672842161561</c:v>
              </c:pt>
              <c:pt idx="4923">
                <c:v>0.11646929654098356</c:v>
              </c:pt>
              <c:pt idx="4924">
                <c:v>0.11648210072785371</c:v>
              </c:pt>
              <c:pt idx="4925">
                <c:v>0.11649419774967805</c:v>
              </c:pt>
              <c:pt idx="4926">
                <c:v>0.11651053959289771</c:v>
              </c:pt>
              <c:pt idx="4927">
                <c:v>0.11651535879295742</c:v>
              </c:pt>
              <c:pt idx="4928">
                <c:v>0.1165241744390209</c:v>
              </c:pt>
              <c:pt idx="4929">
                <c:v>0.11654060450696693</c:v>
              </c:pt>
              <c:pt idx="4930">
                <c:v>0.11654675570753122</c:v>
              </c:pt>
              <c:pt idx="4931">
                <c:v>0.11655132869639433</c:v>
              </c:pt>
              <c:pt idx="4932">
                <c:v>0.11660303219403349</c:v>
              </c:pt>
              <c:pt idx="4933">
                <c:v>0.11660352332821849</c:v>
              </c:pt>
              <c:pt idx="4934">
                <c:v>0.11661198739068521</c:v>
              </c:pt>
              <c:pt idx="4935">
                <c:v>0.11661912003963323</c:v>
              </c:pt>
              <c:pt idx="4936">
                <c:v>0.11662883006443858</c:v>
              </c:pt>
              <c:pt idx="4937">
                <c:v>0.11664141384871757</c:v>
              </c:pt>
              <c:pt idx="4938">
                <c:v>0.1166704171681632</c:v>
              </c:pt>
              <c:pt idx="4939">
                <c:v>0.11667910641460887</c:v>
              </c:pt>
              <c:pt idx="4940">
                <c:v>0.11667962728466205</c:v>
              </c:pt>
              <c:pt idx="4941">
                <c:v>0.11668194281838283</c:v>
              </c:pt>
              <c:pt idx="4942">
                <c:v>0.11669527542851198</c:v>
              </c:pt>
              <c:pt idx="4943">
                <c:v>0.1166985145550687</c:v>
              </c:pt>
              <c:pt idx="4944">
                <c:v>0.11670823326758188</c:v>
              </c:pt>
              <c:pt idx="4945">
                <c:v>0.11673396306927168</c:v>
              </c:pt>
              <c:pt idx="4946">
                <c:v>0.11676457326876752</c:v>
              </c:pt>
              <c:pt idx="4947">
                <c:v>0.11679643242146691</c:v>
              </c:pt>
              <c:pt idx="4948">
                <c:v>0.11680195017843616</c:v>
              </c:pt>
              <c:pt idx="4949">
                <c:v>0.11681572603741837</c:v>
              </c:pt>
              <c:pt idx="4950">
                <c:v>0.11682678494460624</c:v>
              </c:pt>
              <c:pt idx="4951">
                <c:v>0.11683885531529861</c:v>
              </c:pt>
              <c:pt idx="4952">
                <c:v>0.11684626567548806</c:v>
              </c:pt>
              <c:pt idx="4953">
                <c:v>0.11684997615618586</c:v>
              </c:pt>
              <c:pt idx="4954">
                <c:v>0.11685080087674668</c:v>
              </c:pt>
              <c:pt idx="4955">
                <c:v>0.11688002074419981</c:v>
              </c:pt>
              <c:pt idx="4956">
                <c:v>0.11688165176603327</c:v>
              </c:pt>
              <c:pt idx="4957">
                <c:v>0.11689119512957591</c:v>
              </c:pt>
              <c:pt idx="4958">
                <c:v>0.11689485948412943</c:v>
              </c:pt>
              <c:pt idx="4959">
                <c:v>0.11691320348629895</c:v>
              </c:pt>
              <c:pt idx="4960">
                <c:v>0.11691545763586915</c:v>
              </c:pt>
              <c:pt idx="4961">
                <c:v>0.11695600489143461</c:v>
              </c:pt>
              <c:pt idx="4962">
                <c:v>0.11695778360145918</c:v>
              </c:pt>
              <c:pt idx="4963">
                <c:v>0.11697108345353494</c:v>
              </c:pt>
              <c:pt idx="4964">
                <c:v>0.1169772812534621</c:v>
              </c:pt>
              <c:pt idx="4965">
                <c:v>0.11699910300914675</c:v>
              </c:pt>
              <c:pt idx="4966">
                <c:v>0.11699956698302597</c:v>
              </c:pt>
              <c:pt idx="4967">
                <c:v>0.11701619690210736</c:v>
              </c:pt>
              <c:pt idx="4968">
                <c:v>0.11703451799533159</c:v>
              </c:pt>
              <c:pt idx="4969">
                <c:v>0.1170636458096089</c:v>
              </c:pt>
              <c:pt idx="4970">
                <c:v>0.11707167320339534</c:v>
              </c:pt>
              <c:pt idx="4971">
                <c:v>0.1170894826241807</c:v>
              </c:pt>
              <c:pt idx="4972">
                <c:v>0.11712595389940747</c:v>
              </c:pt>
              <c:pt idx="4973">
                <c:v>0.11712766464047661</c:v>
              </c:pt>
              <c:pt idx="4974">
                <c:v>0.11713638726423385</c:v>
              </c:pt>
              <c:pt idx="4975">
                <c:v>0.11715356634128428</c:v>
              </c:pt>
              <c:pt idx="4976">
                <c:v>0.11718206258156696</c:v>
              </c:pt>
              <c:pt idx="4977">
                <c:v>0.11720096770171885</c:v>
              </c:pt>
              <c:pt idx="4978">
                <c:v>0.11722419843819464</c:v>
              </c:pt>
              <c:pt idx="4979">
                <c:v>0.11723419553436253</c:v>
              </c:pt>
              <c:pt idx="4980">
                <c:v>0.11725523277722549</c:v>
              </c:pt>
              <c:pt idx="4981">
                <c:v>0.11726766168135712</c:v>
              </c:pt>
              <c:pt idx="4982">
                <c:v>0.11728630957914293</c:v>
              </c:pt>
              <c:pt idx="4983">
                <c:v>0.11731099035813491</c:v>
              </c:pt>
              <c:pt idx="4984">
                <c:v>0.1173163717509447</c:v>
              </c:pt>
              <c:pt idx="4985">
                <c:v>0.11731834321139779</c:v>
              </c:pt>
              <c:pt idx="4986">
                <c:v>0.11732914829620013</c:v>
              </c:pt>
              <c:pt idx="4987">
                <c:v>0.11734080818726629</c:v>
              </c:pt>
              <c:pt idx="4988">
                <c:v>0.11734663320707515</c:v>
              </c:pt>
              <c:pt idx="4989">
                <c:v>0.11739055817810284</c:v>
              </c:pt>
              <c:pt idx="4990">
                <c:v>0.11740795365060555</c:v>
              </c:pt>
              <c:pt idx="4991">
                <c:v>0.11742393287792932</c:v>
              </c:pt>
              <c:pt idx="4992">
                <c:v>0.11746376692690669</c:v>
              </c:pt>
              <c:pt idx="4993">
                <c:v>0.11746997797332083</c:v>
              </c:pt>
              <c:pt idx="4994">
                <c:v>0.11748462979207298</c:v>
              </c:pt>
              <c:pt idx="4995">
                <c:v>0.1174933162065029</c:v>
              </c:pt>
              <c:pt idx="4996">
                <c:v>0.11749813109081443</c:v>
              </c:pt>
              <c:pt idx="4997">
                <c:v>0.11750997245439855</c:v>
              </c:pt>
              <c:pt idx="4998">
                <c:v>0.1175304568654021</c:v>
              </c:pt>
              <c:pt idx="4999">
                <c:v>0.11754040336309657</c:v>
              </c:pt>
              <c:pt idx="5000">
                <c:v>0.11757311759479282</c:v>
              </c:pt>
              <c:pt idx="5001">
                <c:v>0.11757819664179503</c:v>
              </c:pt>
              <c:pt idx="5002">
                <c:v>0.11757859169014985</c:v>
              </c:pt>
              <c:pt idx="5003">
                <c:v>0.11760098893220525</c:v>
              </c:pt>
              <c:pt idx="5004">
                <c:v>0.11765563116780055</c:v>
              </c:pt>
              <c:pt idx="5005">
                <c:v>0.11766502120988909</c:v>
              </c:pt>
              <c:pt idx="5006">
                <c:v>0.11767672262527773</c:v>
              </c:pt>
              <c:pt idx="5007">
                <c:v>0.1176908503090182</c:v>
              </c:pt>
              <c:pt idx="5008">
                <c:v>0.11770783089595067</c:v>
              </c:pt>
              <c:pt idx="5009">
                <c:v>0.11771303579277903</c:v>
              </c:pt>
              <c:pt idx="5010">
                <c:v>0.11771331111668938</c:v>
              </c:pt>
              <c:pt idx="5011">
                <c:v>0.11771625406743343</c:v>
              </c:pt>
              <c:pt idx="5012">
                <c:v>0.11774385010301615</c:v>
              </c:pt>
              <c:pt idx="5013">
                <c:v>0.11775183318911146</c:v>
              </c:pt>
              <c:pt idx="5014">
                <c:v>0.11775371483130596</c:v>
              </c:pt>
              <c:pt idx="5015">
                <c:v>0.11775716807815796</c:v>
              </c:pt>
              <c:pt idx="5016">
                <c:v>0.11776333264778048</c:v>
              </c:pt>
              <c:pt idx="5017">
                <c:v>0.11776554519313219</c:v>
              </c:pt>
              <c:pt idx="5018">
                <c:v>0.1177911546866037</c:v>
              </c:pt>
              <c:pt idx="5019">
                <c:v>0.1178143527642707</c:v>
              </c:pt>
              <c:pt idx="5020">
                <c:v>0.11782654610724078</c:v>
              </c:pt>
              <c:pt idx="5021">
                <c:v>0.117850800197577</c:v>
              </c:pt>
              <c:pt idx="5022">
                <c:v>0.1178687428739869</c:v>
              </c:pt>
              <c:pt idx="5023">
                <c:v>0.11786969955997878</c:v>
              </c:pt>
              <c:pt idx="5024">
                <c:v>0.11787105633915969</c:v>
              </c:pt>
              <c:pt idx="5025">
                <c:v>0.11787527883247451</c:v>
              </c:pt>
              <c:pt idx="5026">
                <c:v>0.11788585142457986</c:v>
              </c:pt>
              <c:pt idx="5027">
                <c:v>0.11790018384530988</c:v>
              </c:pt>
              <c:pt idx="5028">
                <c:v>0.11791510375288823</c:v>
              </c:pt>
              <c:pt idx="5029">
                <c:v>0.11793139827800218</c:v>
              </c:pt>
              <c:pt idx="5030">
                <c:v>0.117937746038675</c:v>
              </c:pt>
              <c:pt idx="5031">
                <c:v>0.11794616777247689</c:v>
              </c:pt>
              <c:pt idx="5032">
                <c:v>0.11794983695945216</c:v>
              </c:pt>
              <c:pt idx="5033">
                <c:v>0.11796527530041409</c:v>
              </c:pt>
              <c:pt idx="5034">
                <c:v>0.1179716898305765</c:v>
              </c:pt>
              <c:pt idx="5035">
                <c:v>0.11798829567674686</c:v>
              </c:pt>
              <c:pt idx="5036">
                <c:v>0.11799792740650943</c:v>
              </c:pt>
              <c:pt idx="5037">
                <c:v>0.11802297012808234</c:v>
              </c:pt>
              <c:pt idx="5038">
                <c:v>0.11802442955677962</c:v>
              </c:pt>
              <c:pt idx="5039">
                <c:v>0.11803720187533015</c:v>
              </c:pt>
              <c:pt idx="5040">
                <c:v>0.11804450629462349</c:v>
              </c:pt>
              <c:pt idx="5041">
                <c:v>0.11804632658139465</c:v>
              </c:pt>
              <c:pt idx="5042">
                <c:v>0.11805524434845961</c:v>
              </c:pt>
              <c:pt idx="5043">
                <c:v>0.11806610608486304</c:v>
              </c:pt>
              <c:pt idx="5044">
                <c:v>0.1180732934995509</c:v>
              </c:pt>
              <c:pt idx="5045">
                <c:v>0.11807713514688944</c:v>
              </c:pt>
              <c:pt idx="5046">
                <c:v>0.11809129966799736</c:v>
              </c:pt>
              <c:pt idx="5047">
                <c:v>0.11813513790203345</c:v>
              </c:pt>
              <c:pt idx="5048">
                <c:v>0.11816623343685967</c:v>
              </c:pt>
              <c:pt idx="5049">
                <c:v>0.11817628286355535</c:v>
              </c:pt>
              <c:pt idx="5050">
                <c:v>0.1181774529736497</c:v>
              </c:pt>
              <c:pt idx="5051">
                <c:v>0.11819714335980233</c:v>
              </c:pt>
              <c:pt idx="5052">
                <c:v>0.11820096329729024</c:v>
              </c:pt>
              <c:pt idx="5053">
                <c:v>0.11820771288622643</c:v>
              </c:pt>
              <c:pt idx="5054">
                <c:v>0.11821149307458743</c:v>
              </c:pt>
              <c:pt idx="5055">
                <c:v>0.11823358109614707</c:v>
              </c:pt>
              <c:pt idx="5056">
                <c:v>0.11824813544394611</c:v>
              </c:pt>
              <c:pt idx="5057">
                <c:v>0.11825929064232253</c:v>
              </c:pt>
              <c:pt idx="5058">
                <c:v>0.11826036161279747</c:v>
              </c:pt>
              <c:pt idx="5059">
                <c:v>0.11828779975176085</c:v>
              </c:pt>
              <c:pt idx="5060">
                <c:v>0.11829078771625708</c:v>
              </c:pt>
              <c:pt idx="5061">
                <c:v>0.11833341622220268</c:v>
              </c:pt>
              <c:pt idx="5062">
                <c:v>0.11836091179507166</c:v>
              </c:pt>
              <c:pt idx="5063">
                <c:v>0.11837162902070922</c:v>
              </c:pt>
              <c:pt idx="5064">
                <c:v>0.11837544350845491</c:v>
              </c:pt>
              <c:pt idx="5065">
                <c:v>0.11838204341464566</c:v>
              </c:pt>
              <c:pt idx="5066">
                <c:v>0.11838475225809622</c:v>
              </c:pt>
              <c:pt idx="5067">
                <c:v>0.11840396684065733</c:v>
              </c:pt>
              <c:pt idx="5068">
                <c:v>0.11841828501568098</c:v>
              </c:pt>
              <c:pt idx="5069">
                <c:v>0.11842487931375202</c:v>
              </c:pt>
              <c:pt idx="5070">
                <c:v>0.11843801306570202</c:v>
              </c:pt>
              <c:pt idx="5071">
                <c:v>0.11846632034911089</c:v>
              </c:pt>
              <c:pt idx="5072">
                <c:v>0.11846867426321982</c:v>
              </c:pt>
              <c:pt idx="5073">
                <c:v>0.1184741322835393</c:v>
              </c:pt>
              <c:pt idx="5074">
                <c:v>0.11848382922612613</c:v>
              </c:pt>
              <c:pt idx="5075">
                <c:v>0.11850850089233625</c:v>
              </c:pt>
              <c:pt idx="5076">
                <c:v>0.11851767854488068</c:v>
              </c:pt>
              <c:pt idx="5077">
                <c:v>0.11852234870845922</c:v>
              </c:pt>
              <c:pt idx="5078">
                <c:v>0.1185245827262917</c:v>
              </c:pt>
              <c:pt idx="5079">
                <c:v>0.1185291795030666</c:v>
              </c:pt>
              <c:pt idx="5080">
                <c:v>0.11860613645016757</c:v>
              </c:pt>
              <c:pt idx="5081">
                <c:v>0.11861844963479583</c:v>
              </c:pt>
              <c:pt idx="5082">
                <c:v>0.11862352928179103</c:v>
              </c:pt>
              <c:pt idx="5083">
                <c:v>0.11869160377219787</c:v>
              </c:pt>
              <c:pt idx="5084">
                <c:v>0.11869597981030337</c:v>
              </c:pt>
              <c:pt idx="5085">
                <c:v>0.11869836244877856</c:v>
              </c:pt>
              <c:pt idx="5086">
                <c:v>0.11871073726612806</c:v>
              </c:pt>
              <c:pt idx="5087">
                <c:v>0.11871603682471733</c:v>
              </c:pt>
              <c:pt idx="5088">
                <c:v>0.11873165298190776</c:v>
              </c:pt>
              <c:pt idx="5089">
                <c:v>0.11874988796647108</c:v>
              </c:pt>
              <c:pt idx="5090">
                <c:v>0.11875761326587951</c:v>
              </c:pt>
              <c:pt idx="5091">
                <c:v>0.11877068650870812</c:v>
              </c:pt>
              <c:pt idx="5092">
                <c:v>0.11878016419267892</c:v>
              </c:pt>
              <c:pt idx="5093">
                <c:v>0.11878195338726114</c:v>
              </c:pt>
              <c:pt idx="5094">
                <c:v>0.11878326868296546</c:v>
              </c:pt>
              <c:pt idx="5095">
                <c:v>0.11878464561294599</c:v>
              </c:pt>
              <c:pt idx="5096">
                <c:v>0.11879640532743535</c:v>
              </c:pt>
              <c:pt idx="5097">
                <c:v>0.11879954037033016</c:v>
              </c:pt>
              <c:pt idx="5098">
                <c:v>0.11881503587045321</c:v>
              </c:pt>
              <c:pt idx="5099">
                <c:v>0.11881637165888854</c:v>
              </c:pt>
              <c:pt idx="5100">
                <c:v>0.11883295550508896</c:v>
              </c:pt>
              <c:pt idx="5101">
                <c:v>0.11885565806824676</c:v>
              </c:pt>
              <c:pt idx="5102">
                <c:v>0.11885607669632975</c:v>
              </c:pt>
              <c:pt idx="5103">
                <c:v>0.11888027839244054</c:v>
              </c:pt>
              <c:pt idx="5104">
                <c:v>0.11888271853483176</c:v>
              </c:pt>
              <c:pt idx="5105">
                <c:v>0.11888332134682122</c:v>
              </c:pt>
              <c:pt idx="5106">
                <c:v>0.11888830280186506</c:v>
              </c:pt>
              <c:pt idx="5107">
                <c:v>0.11889170990593409</c:v>
              </c:pt>
              <c:pt idx="5108">
                <c:v>0.11889534252847868</c:v>
              </c:pt>
              <c:pt idx="5109">
                <c:v>0.11889939015014862</c:v>
              </c:pt>
              <c:pt idx="5110">
                <c:v>0.11894258798040536</c:v>
              </c:pt>
              <c:pt idx="5111">
                <c:v>0.11894266652184794</c:v>
              </c:pt>
              <c:pt idx="5112">
                <c:v>0.11895211295309156</c:v>
              </c:pt>
              <c:pt idx="5113">
                <c:v>0.11896532985266878</c:v>
              </c:pt>
              <c:pt idx="5114">
                <c:v>0.11898708394081423</c:v>
              </c:pt>
              <c:pt idx="5115">
                <c:v>0.11900302861244944</c:v>
              </c:pt>
              <c:pt idx="5116">
                <c:v>0.11901494532846588</c:v>
              </c:pt>
              <c:pt idx="5117">
                <c:v>0.11903954427008381</c:v>
              </c:pt>
              <c:pt idx="5118">
                <c:v>0.11906300250589681</c:v>
              </c:pt>
              <c:pt idx="5119">
                <c:v>0.11907942014922725</c:v>
              </c:pt>
              <c:pt idx="5120">
                <c:v>0.11909406101392458</c:v>
              </c:pt>
              <c:pt idx="5121">
                <c:v>0.11910148539244753</c:v>
              </c:pt>
              <c:pt idx="5122">
                <c:v>0.11910930922386812</c:v>
              </c:pt>
              <c:pt idx="5123">
                <c:v>0.1191104292925923</c:v>
              </c:pt>
              <c:pt idx="5124">
                <c:v>0.11911104800514501</c:v>
              </c:pt>
              <c:pt idx="5125">
                <c:v>0.11911983207626496</c:v>
              </c:pt>
              <c:pt idx="5126">
                <c:v>0.11912695385391388</c:v>
              </c:pt>
              <c:pt idx="5127">
                <c:v>0.11912801015123092</c:v>
              </c:pt>
              <c:pt idx="5128">
                <c:v>0.11914469563015695</c:v>
              </c:pt>
              <c:pt idx="5129">
                <c:v>0.11914618679397722</c:v>
              </c:pt>
              <c:pt idx="5130">
                <c:v>0.11916511223236938</c:v>
              </c:pt>
              <c:pt idx="5131">
                <c:v>0.11918932177713948</c:v>
              </c:pt>
              <c:pt idx="5132">
                <c:v>0.1191997986075818</c:v>
              </c:pt>
              <c:pt idx="5133">
                <c:v>0.11922017078683153</c:v>
              </c:pt>
              <c:pt idx="5134">
                <c:v>0.1192493207002676</c:v>
              </c:pt>
              <c:pt idx="5135">
                <c:v>0.11925403454835441</c:v>
              </c:pt>
              <c:pt idx="5136">
                <c:v>0.11926482418362498</c:v>
              </c:pt>
              <c:pt idx="5137">
                <c:v>0.11928637996235336</c:v>
              </c:pt>
              <c:pt idx="5138">
                <c:v>0.11928717559424565</c:v>
              </c:pt>
              <c:pt idx="5139">
                <c:v>0.11929230542850937</c:v>
              </c:pt>
              <c:pt idx="5140">
                <c:v>0.11931319638024467</c:v>
              </c:pt>
              <c:pt idx="5141">
                <c:v>0.11931779835919076</c:v>
              </c:pt>
              <c:pt idx="5142">
                <c:v>0.11936622796250242</c:v>
              </c:pt>
              <c:pt idx="5143">
                <c:v>0.11941093162898338</c:v>
              </c:pt>
              <c:pt idx="5144">
                <c:v>0.11941630778655318</c:v>
              </c:pt>
              <c:pt idx="5145">
                <c:v>0.11946476880852369</c:v>
              </c:pt>
              <c:pt idx="5146">
                <c:v>0.11947194880713406</c:v>
              </c:pt>
              <c:pt idx="5147">
                <c:v>0.11948055885169553</c:v>
              </c:pt>
              <c:pt idx="5148">
                <c:v>0.1194813595357182</c:v>
              </c:pt>
              <c:pt idx="5149">
                <c:v>0.1194926265961436</c:v>
              </c:pt>
              <c:pt idx="5150">
                <c:v>0.11950921246988026</c:v>
              </c:pt>
              <c:pt idx="5151">
                <c:v>0.11954974017176122</c:v>
              </c:pt>
              <c:pt idx="5152">
                <c:v>0.11955477288027314</c:v>
              </c:pt>
              <c:pt idx="5153">
                <c:v>0.11956139701044377</c:v>
              </c:pt>
              <c:pt idx="5154">
                <c:v>0.11956673832680806</c:v>
              </c:pt>
              <c:pt idx="5155">
                <c:v>0.1195694529946492</c:v>
              </c:pt>
              <c:pt idx="5156">
                <c:v>0.11958462908127808</c:v>
              </c:pt>
              <c:pt idx="5157">
                <c:v>0.11961241013170054</c:v>
              </c:pt>
              <c:pt idx="5158">
                <c:v>0.11961375259574662</c:v>
              </c:pt>
              <c:pt idx="5159">
                <c:v>0.11964951490352439</c:v>
              </c:pt>
              <c:pt idx="5160">
                <c:v>0.11966827768866736</c:v>
              </c:pt>
              <c:pt idx="5161">
                <c:v>0.11969401131169291</c:v>
              </c:pt>
              <c:pt idx="5162">
                <c:v>0.11971397625816467</c:v>
              </c:pt>
              <c:pt idx="5163">
                <c:v>0.11972088781245331</c:v>
              </c:pt>
              <c:pt idx="5164">
                <c:v>0.11973004931975988</c:v>
              </c:pt>
              <c:pt idx="5165">
                <c:v>0.11973018277251113</c:v>
              </c:pt>
              <c:pt idx="5166">
                <c:v>0.1197324122880452</c:v>
              </c:pt>
              <c:pt idx="5167">
                <c:v>0.11975974163365051</c:v>
              </c:pt>
              <c:pt idx="5168">
                <c:v>0.11976656204945152</c:v>
              </c:pt>
              <c:pt idx="5169">
                <c:v>0.11977510021678174</c:v>
              </c:pt>
              <c:pt idx="5170">
                <c:v>0.1197760488219035</c:v>
              </c:pt>
              <c:pt idx="5171">
                <c:v>0.11979209974587661</c:v>
              </c:pt>
              <c:pt idx="5172">
                <c:v>0.119800466937446</c:v>
              </c:pt>
              <c:pt idx="5173">
                <c:v>0.1198035273953752</c:v>
              </c:pt>
              <c:pt idx="5174">
                <c:v>0.11984041276516455</c:v>
              </c:pt>
              <c:pt idx="5175">
                <c:v>0.11984931396941705</c:v>
              </c:pt>
              <c:pt idx="5176">
                <c:v>0.11985898284921964</c:v>
              </c:pt>
              <c:pt idx="5177">
                <c:v>0.11986307044190747</c:v>
              </c:pt>
              <c:pt idx="5178">
                <c:v>0.11986644654253253</c:v>
              </c:pt>
              <c:pt idx="5179">
                <c:v>0.11989974128176051</c:v>
              </c:pt>
              <c:pt idx="5180">
                <c:v>0.11991191159364684</c:v>
              </c:pt>
              <c:pt idx="5181">
                <c:v>0.11993836188699054</c:v>
              </c:pt>
              <c:pt idx="5182">
                <c:v>0.11993896043398619</c:v>
              </c:pt>
              <c:pt idx="5183">
                <c:v>0.11994436905640175</c:v>
              </c:pt>
              <c:pt idx="5184">
                <c:v>0.1199552558060446</c:v>
              </c:pt>
              <c:pt idx="5185">
                <c:v>0.11996218799629423</c:v>
              </c:pt>
              <c:pt idx="5186">
                <c:v>0.11998924570151029</c:v>
              </c:pt>
              <c:pt idx="5187">
                <c:v>0.11999792443223967</c:v>
              </c:pt>
              <c:pt idx="5188">
                <c:v>0.12001514597301531</c:v>
              </c:pt>
              <c:pt idx="5189">
                <c:v>0.12003250106610774</c:v>
              </c:pt>
              <c:pt idx="5190">
                <c:v>0.12003280904267505</c:v>
              </c:pt>
              <c:pt idx="5191">
                <c:v>0.12004588258204425</c:v>
              </c:pt>
              <c:pt idx="5192">
                <c:v>0.12005235329095391</c:v>
              </c:pt>
              <c:pt idx="5193">
                <c:v>0.12006018687733655</c:v>
              </c:pt>
              <c:pt idx="5194">
                <c:v>0.12010180034206795</c:v>
              </c:pt>
              <c:pt idx="5195">
                <c:v>0.12010404591726447</c:v>
              </c:pt>
              <c:pt idx="5196">
                <c:v>0.12010654128755584</c:v>
              </c:pt>
              <c:pt idx="5197">
                <c:v>0.12010703004845327</c:v>
              </c:pt>
              <c:pt idx="5198">
                <c:v>0.12011095308832531</c:v>
              </c:pt>
              <c:pt idx="5199">
                <c:v>0.12012257890767596</c:v>
              </c:pt>
              <c:pt idx="5200">
                <c:v>0.12012522943370796</c:v>
              </c:pt>
              <c:pt idx="5201">
                <c:v>0.12012810918771336</c:v>
              </c:pt>
              <c:pt idx="5202">
                <c:v>0.12013173777006173</c:v>
              </c:pt>
              <c:pt idx="5203">
                <c:v>0.12013454072821733</c:v>
              </c:pt>
              <c:pt idx="5204">
                <c:v>0.1201400973374058</c:v>
              </c:pt>
              <c:pt idx="5205">
                <c:v>0.12015998289936337</c:v>
              </c:pt>
              <c:pt idx="5206">
                <c:v>0.12016458862350229</c:v>
              </c:pt>
              <c:pt idx="5207">
                <c:v>0.12019413696339803</c:v>
              </c:pt>
              <c:pt idx="5208">
                <c:v>0.12019755931139413</c:v>
              </c:pt>
              <c:pt idx="5209">
                <c:v>0.12020330248923898</c:v>
              </c:pt>
              <c:pt idx="5210">
                <c:v>0.12021239161007219</c:v>
              </c:pt>
              <c:pt idx="5211">
                <c:v>0.12021377917210699</c:v>
              </c:pt>
              <c:pt idx="5212">
                <c:v>0.12022635751887077</c:v>
              </c:pt>
              <c:pt idx="5213">
                <c:v>0.12022699849613026</c:v>
              </c:pt>
              <c:pt idx="5214">
                <c:v>0.1202272462954652</c:v>
              </c:pt>
              <c:pt idx="5215">
                <c:v>0.12022819438833797</c:v>
              </c:pt>
              <c:pt idx="5216">
                <c:v>0.1202475287495742</c:v>
              </c:pt>
              <c:pt idx="5217">
                <c:v>0.12025679993924128</c:v>
              </c:pt>
              <c:pt idx="5218">
                <c:v>0.12026521362431228</c:v>
              </c:pt>
              <c:pt idx="5219">
                <c:v>0.12027214198431736</c:v>
              </c:pt>
              <c:pt idx="5220">
                <c:v>0.12028369501587671</c:v>
              </c:pt>
              <c:pt idx="5221">
                <c:v>0.12028990703255382</c:v>
              </c:pt>
              <c:pt idx="5222">
                <c:v>0.12029076957643259</c:v>
              </c:pt>
              <c:pt idx="5223">
                <c:v>0.12029242951617401</c:v>
              </c:pt>
              <c:pt idx="5224">
                <c:v>0.12031351357664996</c:v>
              </c:pt>
              <c:pt idx="5225">
                <c:v>0.12031796792932886</c:v>
              </c:pt>
              <c:pt idx="5226">
                <c:v>0.12032244653792687</c:v>
              </c:pt>
              <c:pt idx="5227">
                <c:v>0.12033514691965834</c:v>
              </c:pt>
              <c:pt idx="5228">
                <c:v>0.12034633691158024</c:v>
              </c:pt>
              <c:pt idx="5229">
                <c:v>0.12038893647670845</c:v>
              </c:pt>
              <c:pt idx="5230">
                <c:v>0.120401562257631</c:v>
              </c:pt>
              <c:pt idx="5231">
                <c:v>0.12040257166285954</c:v>
              </c:pt>
              <c:pt idx="5232">
                <c:v>0.12040980035027161</c:v>
              </c:pt>
              <c:pt idx="5233">
                <c:v>0.12043256768065433</c:v>
              </c:pt>
              <c:pt idx="5234">
                <c:v>0.12043307481533622</c:v>
              </c:pt>
              <c:pt idx="5235">
                <c:v>0.1204375692222014</c:v>
              </c:pt>
              <c:pt idx="5236">
                <c:v>0.1204433140576725</c:v>
              </c:pt>
              <c:pt idx="5237">
                <c:v>0.12044825775283742</c:v>
              </c:pt>
              <c:pt idx="5238">
                <c:v>0.12045381661520636</c:v>
              </c:pt>
              <c:pt idx="5239">
                <c:v>0.1204682119202368</c:v>
              </c:pt>
              <c:pt idx="5240">
                <c:v>0.12047902732477081</c:v>
              </c:pt>
              <c:pt idx="5241">
                <c:v>0.1204833372955932</c:v>
              </c:pt>
              <c:pt idx="5242">
                <c:v>0.12048359255787487</c:v>
              </c:pt>
              <c:pt idx="5243">
                <c:v>0.12049329451090468</c:v>
              </c:pt>
              <c:pt idx="5244">
                <c:v>0.12049357956700224</c:v>
              </c:pt>
              <c:pt idx="5245">
                <c:v>0.12050305500635668</c:v>
              </c:pt>
              <c:pt idx="5246">
                <c:v>0.12052826263105841</c:v>
              </c:pt>
              <c:pt idx="5247">
                <c:v>0.12054471734609437</c:v>
              </c:pt>
              <c:pt idx="5248">
                <c:v>0.12055437913141405</c:v>
              </c:pt>
              <c:pt idx="5249">
                <c:v>0.12058165852751675</c:v>
              </c:pt>
              <c:pt idx="5250">
                <c:v>0.12059750424428806</c:v>
              </c:pt>
              <c:pt idx="5251">
                <c:v>0.12060258799807012</c:v>
              </c:pt>
              <c:pt idx="5252">
                <c:v>0.12061449845028863</c:v>
              </c:pt>
              <c:pt idx="5253">
                <c:v>0.12062148696001894</c:v>
              </c:pt>
              <c:pt idx="5254">
                <c:v>0.12063197129861382</c:v>
              </c:pt>
              <c:pt idx="5255">
                <c:v>0.12063552886694509</c:v>
              </c:pt>
              <c:pt idx="5256">
                <c:v>0.12063863127068862</c:v>
              </c:pt>
              <c:pt idx="5257">
                <c:v>0.12066214017653411</c:v>
              </c:pt>
              <c:pt idx="5258">
                <c:v>0.1206890141840813</c:v>
              </c:pt>
              <c:pt idx="5259">
                <c:v>0.12069610833630948</c:v>
              </c:pt>
              <c:pt idx="5260">
                <c:v>0.1206974235451842</c:v>
              </c:pt>
              <c:pt idx="5261">
                <c:v>0.1207110697435798</c:v>
              </c:pt>
              <c:pt idx="5262">
                <c:v>0.12071878203628274</c:v>
              </c:pt>
              <c:pt idx="5263">
                <c:v>0.12071885994834239</c:v>
              </c:pt>
              <c:pt idx="5264">
                <c:v>0.12073000052756996</c:v>
              </c:pt>
              <c:pt idx="5265">
                <c:v>0.12075449979023747</c:v>
              </c:pt>
              <c:pt idx="5266">
                <c:v>0.12075934037459936</c:v>
              </c:pt>
              <c:pt idx="5267">
                <c:v>0.12076504461336776</c:v>
              </c:pt>
              <c:pt idx="5268">
                <c:v>0.12076716375577239</c:v>
              </c:pt>
              <c:pt idx="5269">
                <c:v>0.12077536301883221</c:v>
              </c:pt>
              <c:pt idx="5270">
                <c:v>0.12077699032626316</c:v>
              </c:pt>
              <c:pt idx="5271">
                <c:v>0.12078014706634886</c:v>
              </c:pt>
              <c:pt idx="5272">
                <c:v>0.12078314513244706</c:v>
              </c:pt>
              <c:pt idx="5273">
                <c:v>0.12079026631108496</c:v>
              </c:pt>
              <c:pt idx="5274">
                <c:v>0.12081588485581922</c:v>
              </c:pt>
              <c:pt idx="5275">
                <c:v>0.12086311603956935</c:v>
              </c:pt>
              <c:pt idx="5276">
                <c:v>0.12086625402860478</c:v>
              </c:pt>
              <c:pt idx="5277">
                <c:v>0.12086629590642432</c:v>
              </c:pt>
              <c:pt idx="5278">
                <c:v>0.12088308311485851</c:v>
              </c:pt>
              <c:pt idx="5279">
                <c:v>0.12090424988912776</c:v>
              </c:pt>
              <c:pt idx="5280">
                <c:v>0.12090860250023004</c:v>
              </c:pt>
              <c:pt idx="5281">
                <c:v>0.12096350153572477</c:v>
              </c:pt>
              <c:pt idx="5282">
                <c:v>0.12098572505580744</c:v>
              </c:pt>
              <c:pt idx="5283">
                <c:v>0.1209952334800883</c:v>
              </c:pt>
              <c:pt idx="5284">
                <c:v>0.12100040857307104</c:v>
              </c:pt>
              <c:pt idx="5285">
                <c:v>0.1210007668097766</c:v>
              </c:pt>
              <c:pt idx="5286">
                <c:v>0.12103395711938822</c:v>
              </c:pt>
              <c:pt idx="5287">
                <c:v>0.12104458629789032</c:v>
              </c:pt>
              <c:pt idx="5288">
                <c:v>0.12107146212158472</c:v>
              </c:pt>
              <c:pt idx="5289">
                <c:v>0.12107911508650371</c:v>
              </c:pt>
              <c:pt idx="5290">
                <c:v>0.121087302802093</c:v>
              </c:pt>
              <c:pt idx="5291">
                <c:v>0.12112077077434492</c:v>
              </c:pt>
              <c:pt idx="5292">
                <c:v>0.12112303320929542</c:v>
              </c:pt>
              <c:pt idx="5293">
                <c:v>0.12112813410629257</c:v>
              </c:pt>
              <c:pt idx="5294">
                <c:v>0.1211902600543887</c:v>
              </c:pt>
              <c:pt idx="5295">
                <c:v>0.12119392063984134</c:v>
              </c:pt>
              <c:pt idx="5296">
                <c:v>0.12119697163489816</c:v>
              </c:pt>
              <c:pt idx="5297">
                <c:v>0.12119782160036305</c:v>
              </c:pt>
              <c:pt idx="5298">
                <c:v>0.12120168520721238</c:v>
              </c:pt>
              <c:pt idx="5299">
                <c:v>0.12120220313765132</c:v>
              </c:pt>
              <c:pt idx="5300">
                <c:v>0.12122232114475527</c:v>
              </c:pt>
              <c:pt idx="5301">
                <c:v>0.12122351049662854</c:v>
              </c:pt>
              <c:pt idx="5302">
                <c:v>0.12125719437741844</c:v>
              </c:pt>
              <c:pt idx="5303">
                <c:v>0.12127506177000225</c:v>
              </c:pt>
              <c:pt idx="5304">
                <c:v>0.12128490026796046</c:v>
              </c:pt>
              <c:pt idx="5305">
                <c:v>0.12129131976477306</c:v>
              </c:pt>
              <c:pt idx="5306">
                <c:v>0.12129145892488313</c:v>
              </c:pt>
              <c:pt idx="5307">
                <c:v>0.12131308313233104</c:v>
              </c:pt>
              <c:pt idx="5308">
                <c:v>0.12134086587466816</c:v>
              </c:pt>
              <c:pt idx="5309">
                <c:v>0.12135424434539971</c:v>
              </c:pt>
              <c:pt idx="5310">
                <c:v>0.12135449196165499</c:v>
              </c:pt>
              <c:pt idx="5311">
                <c:v>0.12137280749730871</c:v>
              </c:pt>
              <c:pt idx="5312">
                <c:v>0.12137880529482216</c:v>
              </c:pt>
              <c:pt idx="5313">
                <c:v>0.12141559322437115</c:v>
              </c:pt>
              <c:pt idx="5314">
                <c:v>0.12143804144646936</c:v>
              </c:pt>
              <c:pt idx="5315">
                <c:v>0.12146137511720335</c:v>
              </c:pt>
              <c:pt idx="5316">
                <c:v>0.12148493408421576</c:v>
              </c:pt>
              <c:pt idx="5317">
                <c:v>0.12148883323482504</c:v>
              </c:pt>
              <c:pt idx="5318">
                <c:v>0.1214929209845098</c:v>
              </c:pt>
              <c:pt idx="5319">
                <c:v>0.12151505890749573</c:v>
              </c:pt>
              <c:pt idx="5320">
                <c:v>0.12151961569150543</c:v>
              </c:pt>
              <c:pt idx="5321">
                <c:v>0.12152278207378277</c:v>
              </c:pt>
              <c:pt idx="5322">
                <c:v>0.12160117128732714</c:v>
              </c:pt>
              <c:pt idx="5323">
                <c:v>0.12160279668942089</c:v>
              </c:pt>
              <c:pt idx="5324">
                <c:v>0.12160763616215502</c:v>
              </c:pt>
              <c:pt idx="5325">
                <c:v>0.12161593202088436</c:v>
              </c:pt>
              <c:pt idx="5326">
                <c:v>0.12161747297239218</c:v>
              </c:pt>
              <c:pt idx="5327">
                <c:v>0.12162191018725807</c:v>
              </c:pt>
              <c:pt idx="5328">
                <c:v>0.12164578845507988</c:v>
              </c:pt>
              <c:pt idx="5329">
                <c:v>0.12165936173280194</c:v>
              </c:pt>
              <c:pt idx="5330">
                <c:v>0.12166533005740825</c:v>
              </c:pt>
              <c:pt idx="5331">
                <c:v>0.12166922398457539</c:v>
              </c:pt>
              <c:pt idx="5332">
                <c:v>0.12167446075268214</c:v>
              </c:pt>
              <c:pt idx="5333">
                <c:v>0.12168282507696569</c:v>
              </c:pt>
              <c:pt idx="5334">
                <c:v>0.12170094863563094</c:v>
              </c:pt>
              <c:pt idx="5335">
                <c:v>0.12171300199343821</c:v>
              </c:pt>
              <c:pt idx="5336">
                <c:v>0.12172114082546341</c:v>
              </c:pt>
              <c:pt idx="5337">
                <c:v>0.12173505507859098</c:v>
              </c:pt>
              <c:pt idx="5338">
                <c:v>0.12173849765607626</c:v>
              </c:pt>
              <c:pt idx="5339">
                <c:v>0.12175021762055274</c:v>
              </c:pt>
              <c:pt idx="5340">
                <c:v>0.1217608322892904</c:v>
              </c:pt>
              <c:pt idx="5341">
                <c:v>0.12176268265059206</c:v>
              </c:pt>
              <c:pt idx="5342">
                <c:v>0.12180046236782321</c:v>
              </c:pt>
              <c:pt idx="5343">
                <c:v>0.12180962401550006</c:v>
              </c:pt>
              <c:pt idx="5344">
                <c:v>0.12181678183561594</c:v>
              </c:pt>
              <c:pt idx="5345">
                <c:v>0.12182263257213111</c:v>
              </c:pt>
              <c:pt idx="5346">
                <c:v>0.12182764810816891</c:v>
              </c:pt>
              <c:pt idx="5347">
                <c:v>0.12182930730115217</c:v>
              </c:pt>
              <c:pt idx="5348">
                <c:v>0.12183846584550138</c:v>
              </c:pt>
              <c:pt idx="5349">
                <c:v>0.12187582341828314</c:v>
              </c:pt>
              <c:pt idx="5350">
                <c:v>0.12187755636522526</c:v>
              </c:pt>
              <c:pt idx="5351">
                <c:v>0.12188558801955399</c:v>
              </c:pt>
              <c:pt idx="5352">
                <c:v>0.12192408533388728</c:v>
              </c:pt>
              <c:pt idx="5353">
                <c:v>0.12192708167966393</c:v>
              </c:pt>
              <c:pt idx="5354">
                <c:v>0.12193175219835731</c:v>
              </c:pt>
              <c:pt idx="5355">
                <c:v>0.12196734695350001</c:v>
              </c:pt>
              <c:pt idx="5356">
                <c:v>0.12197078745536277</c:v>
              </c:pt>
              <c:pt idx="5357">
                <c:v>0.12198763496277064</c:v>
              </c:pt>
              <c:pt idx="5358">
                <c:v>0.12199353488997053</c:v>
              </c:pt>
              <c:pt idx="5359">
                <c:v>0.12200121486238068</c:v>
              </c:pt>
              <c:pt idx="5360">
                <c:v>0.12206826911734818</c:v>
              </c:pt>
              <c:pt idx="5361">
                <c:v>0.12207480802768511</c:v>
              </c:pt>
              <c:pt idx="5362">
                <c:v>0.12208390736321292</c:v>
              </c:pt>
              <c:pt idx="5363">
                <c:v>0.12210190948043108</c:v>
              </c:pt>
              <c:pt idx="5364">
                <c:v>0.12211156167967259</c:v>
              </c:pt>
              <c:pt idx="5365">
                <c:v>0.12212139339807215</c:v>
              </c:pt>
              <c:pt idx="5366">
                <c:v>0.1221259841275259</c:v>
              </c:pt>
              <c:pt idx="5367">
                <c:v>0.12212803705127151</c:v>
              </c:pt>
              <c:pt idx="5368">
                <c:v>0.12213803123088748</c:v>
              </c:pt>
              <c:pt idx="5369">
                <c:v>0.1221540121749312</c:v>
              </c:pt>
              <c:pt idx="5370">
                <c:v>0.12215929255132857</c:v>
              </c:pt>
              <c:pt idx="5371">
                <c:v>0.12217591199109672</c:v>
              </c:pt>
              <c:pt idx="5372">
                <c:v>0.12217824687423774</c:v>
              </c:pt>
              <c:pt idx="5373">
                <c:v>0.12218392685325763</c:v>
              </c:pt>
              <c:pt idx="5374">
                <c:v>0.12218549677944844</c:v>
              </c:pt>
              <c:pt idx="5375">
                <c:v>0.12218844975924915</c:v>
              </c:pt>
              <c:pt idx="5376">
                <c:v>0.12218966309611645</c:v>
              </c:pt>
              <c:pt idx="5377">
                <c:v>0.12219805203935477</c:v>
              </c:pt>
              <c:pt idx="5378">
                <c:v>0.12220857232895929</c:v>
              </c:pt>
              <c:pt idx="5379">
                <c:v>0.12220964733340693</c:v>
              </c:pt>
              <c:pt idx="5380">
                <c:v>0.12221369012619898</c:v>
              </c:pt>
              <c:pt idx="5381">
                <c:v>0.12221519988011857</c:v>
              </c:pt>
              <c:pt idx="5382">
                <c:v>0.12223408167435929</c:v>
              </c:pt>
              <c:pt idx="5383">
                <c:v>0.12223412774842772</c:v>
              </c:pt>
              <c:pt idx="5384">
                <c:v>0.12223917361735891</c:v>
              </c:pt>
              <c:pt idx="5385">
                <c:v>0.12224022847805013</c:v>
              </c:pt>
              <c:pt idx="5386">
                <c:v>0.12227153881977122</c:v>
              </c:pt>
              <c:pt idx="5387">
                <c:v>0.12227195541015574</c:v>
              </c:pt>
              <c:pt idx="5388">
                <c:v>0.12229063558276863</c:v>
              </c:pt>
              <c:pt idx="5389">
                <c:v>0.12229601028385791</c:v>
              </c:pt>
              <c:pt idx="5390">
                <c:v>0.12230160306897324</c:v>
              </c:pt>
              <c:pt idx="5391">
                <c:v>0.12230251879778319</c:v>
              </c:pt>
              <c:pt idx="5392">
                <c:v>0.12232311007764197</c:v>
              </c:pt>
              <c:pt idx="5393">
                <c:v>0.12232852618020119</c:v>
              </c:pt>
              <c:pt idx="5394">
                <c:v>0.12236319129349113</c:v>
              </c:pt>
              <c:pt idx="5395">
                <c:v>0.12238619489335417</c:v>
              </c:pt>
              <c:pt idx="5396">
                <c:v>0.1224091119987781</c:v>
              </c:pt>
              <c:pt idx="5397">
                <c:v>0.1224300858317119</c:v>
              </c:pt>
              <c:pt idx="5398">
                <c:v>0.1224361833866216</c:v>
              </c:pt>
              <c:pt idx="5399">
                <c:v>0.12243710566438991</c:v>
              </c:pt>
              <c:pt idx="5400">
                <c:v>0.12244890296989573</c:v>
              </c:pt>
              <c:pt idx="5401">
                <c:v>0.12246458371149167</c:v>
              </c:pt>
              <c:pt idx="5402">
                <c:v>0.12249120927426489</c:v>
              </c:pt>
              <c:pt idx="5403">
                <c:v>0.12249556454905564</c:v>
              </c:pt>
              <c:pt idx="5404">
                <c:v>0.12253131170252421</c:v>
              </c:pt>
              <c:pt idx="5405">
                <c:v>0.12257819718860678</c:v>
              </c:pt>
              <c:pt idx="5406">
                <c:v>0.12259891320123932</c:v>
              </c:pt>
              <c:pt idx="5407">
                <c:v>0.1226244401352365</c:v>
              </c:pt>
              <c:pt idx="5408">
                <c:v>0.12263483205567098</c:v>
              </c:pt>
              <c:pt idx="5409">
                <c:v>0.12263586921081041</c:v>
              </c:pt>
              <c:pt idx="5410">
                <c:v>0.12264377972162809</c:v>
              </c:pt>
              <c:pt idx="5411">
                <c:v>0.12265466433979036</c:v>
              </c:pt>
              <c:pt idx="5412">
                <c:v>0.12266208470320367</c:v>
              </c:pt>
              <c:pt idx="5413">
                <c:v>0.12269387620377943</c:v>
              </c:pt>
              <c:pt idx="5414">
                <c:v>0.12269387697634393</c:v>
              </c:pt>
              <c:pt idx="5415">
                <c:v>0.12269677061006871</c:v>
              </c:pt>
              <c:pt idx="5416">
                <c:v>0.12271461958466111</c:v>
              </c:pt>
              <c:pt idx="5417">
                <c:v>0.12272194916791423</c:v>
              </c:pt>
              <c:pt idx="5418">
                <c:v>0.12272312308591549</c:v>
              </c:pt>
              <c:pt idx="5419">
                <c:v>0.12272980736251674</c:v>
              </c:pt>
              <c:pt idx="5420">
                <c:v>0.12273462395256808</c:v>
              </c:pt>
              <c:pt idx="5421">
                <c:v>0.12275327533342643</c:v>
              </c:pt>
              <c:pt idx="5422">
                <c:v>0.12279008843259781</c:v>
              </c:pt>
              <c:pt idx="5423">
                <c:v>0.1228057815284721</c:v>
              </c:pt>
              <c:pt idx="5424">
                <c:v>0.12280622280660972</c:v>
              </c:pt>
              <c:pt idx="5425">
                <c:v>0.12281397882722599</c:v>
              </c:pt>
              <c:pt idx="5426">
                <c:v>0.12282935462890593</c:v>
              </c:pt>
              <c:pt idx="5427">
                <c:v>0.12286150355714774</c:v>
              </c:pt>
              <c:pt idx="5428">
                <c:v>0.12286226327489391</c:v>
              </c:pt>
              <c:pt idx="5429">
                <c:v>0.12286401711455579</c:v>
              </c:pt>
              <c:pt idx="5430">
                <c:v>0.12287799498733915</c:v>
              </c:pt>
              <c:pt idx="5431">
                <c:v>0.12288728758558073</c:v>
              </c:pt>
              <c:pt idx="5432">
                <c:v>0.12288855066426944</c:v>
              </c:pt>
              <c:pt idx="5433">
                <c:v>0.12290385214855568</c:v>
              </c:pt>
              <c:pt idx="5434">
                <c:v>0.12290842084824313</c:v>
              </c:pt>
              <c:pt idx="5435">
                <c:v>0.12291501698837963</c:v>
              </c:pt>
              <c:pt idx="5436">
                <c:v>0.12292111069684718</c:v>
              </c:pt>
              <c:pt idx="5437">
                <c:v>0.12292645027074707</c:v>
              </c:pt>
              <c:pt idx="5438">
                <c:v>0.12293076227417826</c:v>
              </c:pt>
              <c:pt idx="5439">
                <c:v>0.12295850983758039</c:v>
              </c:pt>
              <c:pt idx="5440">
                <c:v>0.12297176597508398</c:v>
              </c:pt>
              <c:pt idx="5441">
                <c:v>0.12299971904157993</c:v>
              </c:pt>
              <c:pt idx="5442">
                <c:v>0.12301227354003685</c:v>
              </c:pt>
              <c:pt idx="5443">
                <c:v>0.12302009960963321</c:v>
              </c:pt>
              <c:pt idx="5444">
                <c:v>0.1230408644564507</c:v>
              </c:pt>
              <c:pt idx="5445">
                <c:v>0.12305526312632505</c:v>
              </c:pt>
              <c:pt idx="5446">
                <c:v>0.12308883148262688</c:v>
              </c:pt>
              <c:pt idx="5447">
                <c:v>0.12309506305635252</c:v>
              </c:pt>
              <c:pt idx="5448">
                <c:v>0.12313746110367388</c:v>
              </c:pt>
              <c:pt idx="5449">
                <c:v>0.12314966517357809</c:v>
              </c:pt>
              <c:pt idx="5450">
                <c:v>0.12317633864900722</c:v>
              </c:pt>
              <c:pt idx="5451">
                <c:v>0.12318566823390502</c:v>
              </c:pt>
              <c:pt idx="5452">
                <c:v>0.12318739054531765</c:v>
              </c:pt>
              <c:pt idx="5453">
                <c:v>0.12320027109323707</c:v>
              </c:pt>
              <c:pt idx="5454">
                <c:v>0.12320576243184174</c:v>
              </c:pt>
              <c:pt idx="5455">
                <c:v>0.1232218039183804</c:v>
              </c:pt>
              <c:pt idx="5456">
                <c:v>0.12323209503487609</c:v>
              </c:pt>
              <c:pt idx="5457">
                <c:v>0.12323229806455452</c:v>
              </c:pt>
              <c:pt idx="5458">
                <c:v>0.12324005438551712</c:v>
              </c:pt>
              <c:pt idx="5459">
                <c:v>0.12325084557947215</c:v>
              </c:pt>
              <c:pt idx="5460">
                <c:v>0.12326124022475457</c:v>
              </c:pt>
              <c:pt idx="5461">
                <c:v>0.12327368382709721</c:v>
              </c:pt>
              <c:pt idx="5462">
                <c:v>0.12327576197960785</c:v>
              </c:pt>
              <c:pt idx="5463">
                <c:v>0.1232788492373648</c:v>
              </c:pt>
              <c:pt idx="5464">
                <c:v>0.12329791213018447</c:v>
              </c:pt>
              <c:pt idx="5465">
                <c:v>0.12332751220604278</c:v>
              </c:pt>
              <c:pt idx="5466">
                <c:v>0.1233406311653686</c:v>
              </c:pt>
              <c:pt idx="5467">
                <c:v>0.1233435150867539</c:v>
              </c:pt>
              <c:pt idx="5468">
                <c:v>0.12334580334007621</c:v>
              </c:pt>
              <c:pt idx="5469">
                <c:v>0.12335800658579206</c:v>
              </c:pt>
              <c:pt idx="5470">
                <c:v>0.12341233479051975</c:v>
              </c:pt>
              <c:pt idx="5471">
                <c:v>0.12341731272807133</c:v>
              </c:pt>
              <c:pt idx="5472">
                <c:v>0.12342145525096825</c:v>
              </c:pt>
              <c:pt idx="5473">
                <c:v>0.12343110326054442</c:v>
              </c:pt>
              <c:pt idx="5474">
                <c:v>0.12345505202328223</c:v>
              </c:pt>
              <c:pt idx="5475">
                <c:v>0.12346239747990657</c:v>
              </c:pt>
              <c:pt idx="5476">
                <c:v>0.12346521101250557</c:v>
              </c:pt>
              <c:pt idx="5477">
                <c:v>0.12348137508176678</c:v>
              </c:pt>
              <c:pt idx="5478">
                <c:v>0.12348237090892492</c:v>
              </c:pt>
              <c:pt idx="5479">
                <c:v>0.12348961345720537</c:v>
              </c:pt>
              <c:pt idx="5480">
                <c:v>0.12351234227991974</c:v>
              </c:pt>
              <c:pt idx="5481">
                <c:v>0.12355919200307806</c:v>
              </c:pt>
              <c:pt idx="5482">
                <c:v>0.12357294174229881</c:v>
              </c:pt>
              <c:pt idx="5483">
                <c:v>0.12357385943608844</c:v>
              </c:pt>
              <c:pt idx="5484">
                <c:v>0.12361470101252806</c:v>
              </c:pt>
              <c:pt idx="5485">
                <c:v>0.12362161657920104</c:v>
              </c:pt>
              <c:pt idx="5486">
                <c:v>0.12363227002845725</c:v>
              </c:pt>
              <c:pt idx="5487">
                <c:v>0.12363509788036246</c:v>
              </c:pt>
              <c:pt idx="5488">
                <c:v>0.12364538812976521</c:v>
              </c:pt>
              <c:pt idx="5489">
                <c:v>0.12366092486918039</c:v>
              </c:pt>
              <c:pt idx="5490">
                <c:v>0.1236822800072952</c:v>
              </c:pt>
              <c:pt idx="5491">
                <c:v>0.1236950932723957</c:v>
              </c:pt>
              <c:pt idx="5492">
                <c:v>0.12369600424825927</c:v>
              </c:pt>
              <c:pt idx="5493">
                <c:v>0.12371838146710119</c:v>
              </c:pt>
              <c:pt idx="5494">
                <c:v>0.12372901784335932</c:v>
              </c:pt>
              <c:pt idx="5495">
                <c:v>0.12374497143020007</c:v>
              </c:pt>
              <c:pt idx="5496">
                <c:v>0.12374566601255559</c:v>
              </c:pt>
              <c:pt idx="5497">
                <c:v>0.12374924026063801</c:v>
              </c:pt>
              <c:pt idx="5498">
                <c:v>0.12375954898571552</c:v>
              </c:pt>
              <c:pt idx="5499">
                <c:v>0.12377008028346285</c:v>
              </c:pt>
              <c:pt idx="5500">
                <c:v>0.12377727554474954</c:v>
              </c:pt>
              <c:pt idx="5501">
                <c:v>0.12377895547691871</c:v>
              </c:pt>
              <c:pt idx="5502">
                <c:v>0.12378979942176076</c:v>
              </c:pt>
              <c:pt idx="5503">
                <c:v>0.12379620356302193</c:v>
              </c:pt>
              <c:pt idx="5504">
                <c:v>0.12380209796156812</c:v>
              </c:pt>
              <c:pt idx="5505">
                <c:v>0.12380585316298076</c:v>
              </c:pt>
              <c:pt idx="5506">
                <c:v>0.12380932736278648</c:v>
              </c:pt>
              <c:pt idx="5507">
                <c:v>0.12383419088472546</c:v>
              </c:pt>
              <c:pt idx="5508">
                <c:v>0.12383482039665805</c:v>
              </c:pt>
              <c:pt idx="5509">
                <c:v>0.12386895170949309</c:v>
              </c:pt>
              <c:pt idx="5510">
                <c:v>0.12388018736115307</c:v>
              </c:pt>
              <c:pt idx="5511">
                <c:v>0.1238866535376949</c:v>
              </c:pt>
              <c:pt idx="5512">
                <c:v>0.12389038661088041</c:v>
              </c:pt>
              <c:pt idx="5513">
                <c:v>0.12390268207732381</c:v>
              </c:pt>
              <c:pt idx="5514">
                <c:v>0.12390748061761216</c:v>
              </c:pt>
              <c:pt idx="5515">
                <c:v>0.12391706640489725</c:v>
              </c:pt>
              <c:pt idx="5516">
                <c:v>0.12392603133426261</c:v>
              </c:pt>
              <c:pt idx="5517">
                <c:v>0.12392727401464439</c:v>
              </c:pt>
              <c:pt idx="5518">
                <c:v>0.12393249946291776</c:v>
              </c:pt>
              <c:pt idx="5519">
                <c:v>0.12394225285912579</c:v>
              </c:pt>
              <c:pt idx="5520">
                <c:v>0.12397741984722717</c:v>
              </c:pt>
              <c:pt idx="5521">
                <c:v>0.12399240969187024</c:v>
              </c:pt>
              <c:pt idx="5522">
                <c:v>0.12401039847202497</c:v>
              </c:pt>
              <c:pt idx="5523">
                <c:v>0.12401180922160289</c:v>
              </c:pt>
              <c:pt idx="5524">
                <c:v>0.12401566887118504</c:v>
              </c:pt>
              <c:pt idx="5525">
                <c:v>0.12402999839625969</c:v>
              </c:pt>
              <c:pt idx="5526">
                <c:v>0.12403588667401459</c:v>
              </c:pt>
              <c:pt idx="5527">
                <c:v>0.12403945428255919</c:v>
              </c:pt>
              <c:pt idx="5528">
                <c:v>0.12405131156625852</c:v>
              </c:pt>
              <c:pt idx="5529">
                <c:v>0.12408616179026018</c:v>
              </c:pt>
              <c:pt idx="5530">
                <c:v>0.12409657379304065</c:v>
              </c:pt>
              <c:pt idx="5531">
                <c:v>0.12410554393488529</c:v>
              </c:pt>
              <c:pt idx="5532">
                <c:v>0.12416110015770969</c:v>
              </c:pt>
              <c:pt idx="5533">
                <c:v>0.12416870728841527</c:v>
              </c:pt>
              <c:pt idx="5534">
                <c:v>0.12418189758887505</c:v>
              </c:pt>
              <c:pt idx="5535">
                <c:v>0.1241993655194619</c:v>
              </c:pt>
              <c:pt idx="5536">
                <c:v>0.12420011282454625</c:v>
              </c:pt>
              <c:pt idx="5537">
                <c:v>0.12422928208437085</c:v>
              </c:pt>
              <c:pt idx="5538">
                <c:v>0.1242327344543851</c:v>
              </c:pt>
              <c:pt idx="5539">
                <c:v>0.12423590935575921</c:v>
              </c:pt>
              <c:pt idx="5540">
                <c:v>0.12424520229246276</c:v>
              </c:pt>
              <c:pt idx="5541">
                <c:v>0.12425119276240795</c:v>
              </c:pt>
              <c:pt idx="5542">
                <c:v>0.12428957318800232</c:v>
              </c:pt>
              <c:pt idx="5543">
                <c:v>0.12429244703315495</c:v>
              </c:pt>
              <c:pt idx="5544">
                <c:v>0.1242998953340511</c:v>
              </c:pt>
              <c:pt idx="5545">
                <c:v>0.12430653764614599</c:v>
              </c:pt>
              <c:pt idx="5546">
                <c:v>0.1243071377337415</c:v>
              </c:pt>
              <c:pt idx="5547">
                <c:v>0.12431456205959077</c:v>
              </c:pt>
              <c:pt idx="5548">
                <c:v>0.1243347590969525</c:v>
              </c:pt>
              <c:pt idx="5549">
                <c:v>0.12434718748685411</c:v>
              </c:pt>
              <c:pt idx="5550">
                <c:v>0.12437153710440439</c:v>
              </c:pt>
              <c:pt idx="5551">
                <c:v>0.12439192220520255</c:v>
              </c:pt>
              <c:pt idx="5552">
                <c:v>0.12439542184875357</c:v>
              </c:pt>
              <c:pt idx="5553">
                <c:v>0.12440051749750351</c:v>
              </c:pt>
              <c:pt idx="5554">
                <c:v>0.12440123860313693</c:v>
              </c:pt>
              <c:pt idx="5555">
                <c:v>0.12440946796591996</c:v>
              </c:pt>
              <c:pt idx="5556">
                <c:v>0.12441778537464721</c:v>
              </c:pt>
              <c:pt idx="5557">
                <c:v>0.12441913794395611</c:v>
              </c:pt>
              <c:pt idx="5558">
                <c:v>0.12442007582514385</c:v>
              </c:pt>
              <c:pt idx="5559">
                <c:v>0.12443547132689296</c:v>
              </c:pt>
              <c:pt idx="5560">
                <c:v>0.12444594316733744</c:v>
              </c:pt>
              <c:pt idx="5561">
                <c:v>0.12444758081791932</c:v>
              </c:pt>
              <c:pt idx="5562">
                <c:v>0.12445333457143265</c:v>
              </c:pt>
              <c:pt idx="5563">
                <c:v>0.12446325853691277</c:v>
              </c:pt>
              <c:pt idx="5564">
                <c:v>0.12447946196920322</c:v>
              </c:pt>
              <c:pt idx="5565">
                <c:v>0.12449063370037511</c:v>
              </c:pt>
              <c:pt idx="5566">
                <c:v>0.12450773205788804</c:v>
              </c:pt>
              <c:pt idx="5567">
                <c:v>0.1245092766802115</c:v>
              </c:pt>
              <c:pt idx="5568">
                <c:v>0.12451186570231329</c:v>
              </c:pt>
              <c:pt idx="5569">
                <c:v>0.12451466755383127</c:v>
              </c:pt>
              <c:pt idx="5570">
                <c:v>0.12451758659621956</c:v>
              </c:pt>
              <c:pt idx="5571">
                <c:v>0.12451863772384178</c:v>
              </c:pt>
              <c:pt idx="5572">
                <c:v>0.12452880357267257</c:v>
              </c:pt>
              <c:pt idx="5573">
                <c:v>0.124535354187067</c:v>
              </c:pt>
              <c:pt idx="5574">
                <c:v>0.12454359649486417</c:v>
              </c:pt>
              <c:pt idx="5575">
                <c:v>0.12454437194609348</c:v>
              </c:pt>
              <c:pt idx="5576">
                <c:v>0.1245465827956807</c:v>
              </c:pt>
              <c:pt idx="5577">
                <c:v>0.12456494270057203</c:v>
              </c:pt>
              <c:pt idx="5578">
                <c:v>0.12459671280536747</c:v>
              </c:pt>
              <c:pt idx="5579">
                <c:v>0.12460449487932966</c:v>
              </c:pt>
              <c:pt idx="5580">
                <c:v>0.12465253393278092</c:v>
              </c:pt>
              <c:pt idx="5581">
                <c:v>0.12466300067065572</c:v>
              </c:pt>
              <c:pt idx="5582">
                <c:v>0.12467060766914344</c:v>
              </c:pt>
              <c:pt idx="5583">
                <c:v>0.12467509635235677</c:v>
              </c:pt>
              <c:pt idx="5584">
                <c:v>0.12467611313961831</c:v>
              </c:pt>
              <c:pt idx="5585">
                <c:v>0.12469310023989921</c:v>
              </c:pt>
              <c:pt idx="5586">
                <c:v>0.12471575769400563</c:v>
              </c:pt>
              <c:pt idx="5587">
                <c:v>0.12472190322660492</c:v>
              </c:pt>
              <c:pt idx="5588">
                <c:v>0.12472541167592806</c:v>
              </c:pt>
              <c:pt idx="5589">
                <c:v>0.12474585215895501</c:v>
              </c:pt>
              <c:pt idx="5590">
                <c:v>0.12476001508360782</c:v>
              </c:pt>
              <c:pt idx="5591">
                <c:v>0.12476394144912249</c:v>
              </c:pt>
              <c:pt idx="5592">
                <c:v>0.12476990140631494</c:v>
              </c:pt>
              <c:pt idx="5593">
                <c:v>0.12477691731444589</c:v>
              </c:pt>
              <c:pt idx="5594">
                <c:v>0.1247979594779195</c:v>
              </c:pt>
              <c:pt idx="5595">
                <c:v>0.12483376824484327</c:v>
              </c:pt>
              <c:pt idx="5596">
                <c:v>0.12484477649038576</c:v>
              </c:pt>
              <c:pt idx="5597">
                <c:v>0.12486433043979454</c:v>
              </c:pt>
              <c:pt idx="5598">
                <c:v>0.1248677352757456</c:v>
              </c:pt>
              <c:pt idx="5599">
                <c:v>0.1248696426499581</c:v>
              </c:pt>
              <c:pt idx="5600">
                <c:v>0.12488015822533285</c:v>
              </c:pt>
              <c:pt idx="5601">
                <c:v>0.12488295502887833</c:v>
              </c:pt>
              <c:pt idx="5602">
                <c:v>0.12488324864023316</c:v>
              </c:pt>
              <c:pt idx="5603">
                <c:v>0.12493151264217647</c:v>
              </c:pt>
              <c:pt idx="5604">
                <c:v>0.12494185880880018</c:v>
              </c:pt>
              <c:pt idx="5605">
                <c:v>0.12494573325429767</c:v>
              </c:pt>
              <c:pt idx="5606">
                <c:v>0.12496713184224456</c:v>
              </c:pt>
              <c:pt idx="5607">
                <c:v>0.12497664403511974</c:v>
              </c:pt>
              <c:pt idx="5608">
                <c:v>0.12497993778930801</c:v>
              </c:pt>
              <c:pt idx="5609">
                <c:v>0.12499506084906781</c:v>
              </c:pt>
              <c:pt idx="5610">
                <c:v>0.12503078875197696</c:v>
              </c:pt>
              <c:pt idx="5611">
                <c:v>0.12507844243588792</c:v>
              </c:pt>
              <c:pt idx="5612">
                <c:v>0.12509735614578196</c:v>
              </c:pt>
              <c:pt idx="5613">
                <c:v>0.12511063764585995</c:v>
              </c:pt>
              <c:pt idx="5614">
                <c:v>0.12513325256030897</c:v>
              </c:pt>
              <c:pt idx="5615">
                <c:v>0.12514299053516012</c:v>
              </c:pt>
              <c:pt idx="5616">
                <c:v>0.12514985248919686</c:v>
              </c:pt>
              <c:pt idx="5617">
                <c:v>0.12515109329988869</c:v>
              </c:pt>
              <c:pt idx="5618">
                <c:v>0.12515419125147823</c:v>
              </c:pt>
              <c:pt idx="5619">
                <c:v>0.12519803420450984</c:v>
              </c:pt>
              <c:pt idx="5620">
                <c:v>0.12520713774772144</c:v>
              </c:pt>
              <c:pt idx="5621">
                <c:v>0.12521311126778503</c:v>
              </c:pt>
              <c:pt idx="5622">
                <c:v>0.12523942254761555</c:v>
              </c:pt>
              <c:pt idx="5623">
                <c:v>0.12524417924141856</c:v>
              </c:pt>
              <c:pt idx="5624">
                <c:v>0.12524903054723055</c:v>
              </c:pt>
              <c:pt idx="5625">
                <c:v>0.12525581232714639</c:v>
              </c:pt>
              <c:pt idx="5626">
                <c:v>0.12526342826352863</c:v>
              </c:pt>
              <c:pt idx="5627">
                <c:v>0.1252724387851944</c:v>
              </c:pt>
              <c:pt idx="5628">
                <c:v>0.12528178607324456</c:v>
              </c:pt>
              <c:pt idx="5629">
                <c:v>0.12528613439256209</c:v>
              </c:pt>
              <c:pt idx="5630">
                <c:v>0.12528844884761486</c:v>
              </c:pt>
              <c:pt idx="5631">
                <c:v>0.12528988760418774</c:v>
              </c:pt>
              <c:pt idx="5632">
                <c:v>0.12531991894384889</c:v>
              </c:pt>
              <c:pt idx="5633">
                <c:v>0.12535315221398605</c:v>
              </c:pt>
              <c:pt idx="5634">
                <c:v>0.12536381896496407</c:v>
              </c:pt>
              <c:pt idx="5635">
                <c:v>0.12536866750479181</c:v>
              </c:pt>
              <c:pt idx="5636">
                <c:v>0.12537300740922092</c:v>
              </c:pt>
              <c:pt idx="5637">
                <c:v>0.1253918267225399</c:v>
              </c:pt>
              <c:pt idx="5638">
                <c:v>0.12539365977194444</c:v>
              </c:pt>
              <c:pt idx="5639">
                <c:v>0.12539853113629554</c:v>
              </c:pt>
              <c:pt idx="5640">
                <c:v>0.12540273398919408</c:v>
              </c:pt>
              <c:pt idx="5641">
                <c:v>0.12540662693292695</c:v>
              </c:pt>
              <c:pt idx="5642">
                <c:v>0.12541570141720579</c:v>
              </c:pt>
              <c:pt idx="5643">
                <c:v>0.12541693973961707</c:v>
              </c:pt>
              <c:pt idx="5644">
                <c:v>0.12542142915519869</c:v>
              </c:pt>
              <c:pt idx="5645">
                <c:v>0.12544022179614675</c:v>
              </c:pt>
              <c:pt idx="5646">
                <c:v>0.12544353038898862</c:v>
              </c:pt>
              <c:pt idx="5647">
                <c:v>0.12544746957405045</c:v>
              </c:pt>
              <c:pt idx="5648">
                <c:v>0.12546240271505313</c:v>
              </c:pt>
              <c:pt idx="5649">
                <c:v>0.12547473327762973</c:v>
              </c:pt>
              <c:pt idx="5650">
                <c:v>0.12549527677943256</c:v>
              </c:pt>
              <c:pt idx="5651">
                <c:v>0.12549809187425076</c:v>
              </c:pt>
              <c:pt idx="5652">
                <c:v>0.12550312065437341</c:v>
              </c:pt>
              <c:pt idx="5653">
                <c:v>0.12550360006004693</c:v>
              </c:pt>
              <c:pt idx="5654">
                <c:v>0.12550382814751102</c:v>
              </c:pt>
              <c:pt idx="5655">
                <c:v>0.12552035616359764</c:v>
              </c:pt>
              <c:pt idx="5656">
                <c:v>0.12552040790577287</c:v>
              </c:pt>
              <c:pt idx="5657">
                <c:v>0.12552295498769872</c:v>
              </c:pt>
              <c:pt idx="5658">
                <c:v>0.12553063911871273</c:v>
              </c:pt>
              <c:pt idx="5659">
                <c:v>0.12553248216441662</c:v>
              </c:pt>
              <c:pt idx="5660">
                <c:v>0.12553803910631131</c:v>
              </c:pt>
              <c:pt idx="5661">
                <c:v>0.1255621850747087</c:v>
              </c:pt>
              <c:pt idx="5662">
                <c:v>0.12558055529998005</c:v>
              </c:pt>
              <c:pt idx="5663">
                <c:v>0.1255835614746228</c:v>
              </c:pt>
              <c:pt idx="5664">
                <c:v>0.12558967011732514</c:v>
              </c:pt>
              <c:pt idx="5665">
                <c:v>0.12562454269672049</c:v>
              </c:pt>
              <c:pt idx="5666">
                <c:v>0.1256331892522998</c:v>
              </c:pt>
              <c:pt idx="5667">
                <c:v>0.12563560315911548</c:v>
              </c:pt>
              <c:pt idx="5668">
                <c:v>0.1256447402174774</c:v>
              </c:pt>
              <c:pt idx="5669">
                <c:v>0.12565025552950543</c:v>
              </c:pt>
              <c:pt idx="5670">
                <c:v>0.12566932971027178</c:v>
              </c:pt>
              <c:pt idx="5671">
                <c:v>0.12567593326299392</c:v>
              </c:pt>
              <c:pt idx="5672">
                <c:v>0.12569305620742879</c:v>
              </c:pt>
              <c:pt idx="5673">
                <c:v>0.1257065739450472</c:v>
              </c:pt>
              <c:pt idx="5674">
                <c:v>0.12571084680735878</c:v>
              </c:pt>
              <c:pt idx="5675">
                <c:v>0.12571524919395696</c:v>
              </c:pt>
              <c:pt idx="5676">
                <c:v>0.12571680477223224</c:v>
              </c:pt>
              <c:pt idx="5677">
                <c:v>0.12572245890900483</c:v>
              </c:pt>
              <c:pt idx="5678">
                <c:v>0.12573062936476034</c:v>
              </c:pt>
              <c:pt idx="5679">
                <c:v>0.12574380713677374</c:v>
              </c:pt>
              <c:pt idx="5680">
                <c:v>0.12576709790521329</c:v>
              </c:pt>
              <c:pt idx="5681">
                <c:v>0.12576876290647912</c:v>
              </c:pt>
              <c:pt idx="5682">
                <c:v>0.12578058424910199</c:v>
              </c:pt>
              <c:pt idx="5683">
                <c:v>0.12579431671697319</c:v>
              </c:pt>
              <c:pt idx="5684">
                <c:v>0.12580861090669207</c:v>
              </c:pt>
              <c:pt idx="5685">
                <c:v>0.12581639677365811</c:v>
              </c:pt>
              <c:pt idx="5686">
                <c:v>0.12581969358192668</c:v>
              </c:pt>
              <c:pt idx="5687">
                <c:v>0.12587147884962674</c:v>
              </c:pt>
              <c:pt idx="5688">
                <c:v>0.12587289649790692</c:v>
              </c:pt>
              <c:pt idx="5689">
                <c:v>0.1258764943597997</c:v>
              </c:pt>
              <c:pt idx="5690">
                <c:v>0.12588571610593929</c:v>
              </c:pt>
              <c:pt idx="5691">
                <c:v>0.12588578317247853</c:v>
              </c:pt>
              <c:pt idx="5692">
                <c:v>0.12589179758183464</c:v>
              </c:pt>
              <c:pt idx="5693">
                <c:v>0.12589227360781968</c:v>
              </c:pt>
              <c:pt idx="5694">
                <c:v>0.12590684077797848</c:v>
              </c:pt>
              <c:pt idx="5695">
                <c:v>0.12591135836548992</c:v>
              </c:pt>
              <c:pt idx="5696">
                <c:v>0.1259191324891703</c:v>
              </c:pt>
              <c:pt idx="5697">
                <c:v>0.12593145979329434</c:v>
              </c:pt>
              <c:pt idx="5698">
                <c:v>0.12594609720341449</c:v>
              </c:pt>
              <c:pt idx="5699">
                <c:v>0.12595505775591045</c:v>
              </c:pt>
              <c:pt idx="5700">
                <c:v>0.12595686287980648</c:v>
              </c:pt>
              <c:pt idx="5701">
                <c:v>0.12598964384108871</c:v>
              </c:pt>
              <c:pt idx="5702">
                <c:v>0.12600169275598047</c:v>
              </c:pt>
              <c:pt idx="5703">
                <c:v>0.126011983986345</c:v>
              </c:pt>
              <c:pt idx="5704">
                <c:v>0.12601703404128464</c:v>
              </c:pt>
              <c:pt idx="5705">
                <c:v>0.12604008198016609</c:v>
              </c:pt>
              <c:pt idx="5706">
                <c:v>0.12604405921459644</c:v>
              </c:pt>
              <c:pt idx="5707">
                <c:v>0.12604721664419841</c:v>
              </c:pt>
              <c:pt idx="5708">
                <c:v>0.12605090671807828</c:v>
              </c:pt>
              <c:pt idx="5709">
                <c:v>0.12605239671061763</c:v>
              </c:pt>
              <c:pt idx="5710">
                <c:v>0.12605778651622812</c:v>
              </c:pt>
              <c:pt idx="5711">
                <c:v>0.12606590391764547</c:v>
              </c:pt>
              <c:pt idx="5712">
                <c:v>0.1260702989635554</c:v>
              </c:pt>
              <c:pt idx="5713">
                <c:v>0.126072809693966</c:v>
              </c:pt>
              <c:pt idx="5714">
                <c:v>0.1260812797046458</c:v>
              </c:pt>
              <c:pt idx="5715">
                <c:v>0.12608726378530111</c:v>
              </c:pt>
              <c:pt idx="5716">
                <c:v>0.12610570334950713</c:v>
              </c:pt>
              <c:pt idx="5717">
                <c:v>0.12610761402139231</c:v>
              </c:pt>
              <c:pt idx="5718">
                <c:v>0.12616577067134185</c:v>
              </c:pt>
              <c:pt idx="5719">
                <c:v>0.12617166500679769</c:v>
              </c:pt>
              <c:pt idx="5720">
                <c:v>0.12617675791918256</c:v>
              </c:pt>
              <c:pt idx="5721">
                <c:v>0.12617716805709964</c:v>
              </c:pt>
              <c:pt idx="5722">
                <c:v>0.12621006702711873</c:v>
              </c:pt>
              <c:pt idx="5723">
                <c:v>0.12622534343318156</c:v>
              </c:pt>
              <c:pt idx="5724">
                <c:v>0.12623841762445678</c:v>
              </c:pt>
              <c:pt idx="5725">
                <c:v>0.1262393576869511</c:v>
              </c:pt>
              <c:pt idx="5726">
                <c:v>0.1263008297282803</c:v>
              </c:pt>
              <c:pt idx="5727">
                <c:v>0.12630704771622897</c:v>
              </c:pt>
              <c:pt idx="5728">
                <c:v>0.12632054136726067</c:v>
              </c:pt>
              <c:pt idx="5729">
                <c:v>0.12633522537405167</c:v>
              </c:pt>
              <c:pt idx="5730">
                <c:v>0.12635962664844483</c:v>
              </c:pt>
              <c:pt idx="5731">
                <c:v>0.12636611970818362</c:v>
              </c:pt>
              <c:pt idx="5732">
                <c:v>0.1263689420695725</c:v>
              </c:pt>
              <c:pt idx="5733">
                <c:v>0.12638500772018857</c:v>
              </c:pt>
              <c:pt idx="5734">
                <c:v>0.12638827997147609</c:v>
              </c:pt>
              <c:pt idx="5735">
                <c:v>0.12639822974603976</c:v>
              </c:pt>
              <c:pt idx="5736">
                <c:v>0.12640186188031116</c:v>
              </c:pt>
              <c:pt idx="5737">
                <c:v>0.12641170494027404</c:v>
              </c:pt>
              <c:pt idx="5738">
                <c:v>0.12642268780311794</c:v>
              </c:pt>
              <c:pt idx="5739">
                <c:v>0.12642769122538389</c:v>
              </c:pt>
              <c:pt idx="5740">
                <c:v>0.12643169106247512</c:v>
              </c:pt>
              <c:pt idx="5741">
                <c:v>0.12643515948944661</c:v>
              </c:pt>
              <c:pt idx="5742">
                <c:v>0.12644522043096859</c:v>
              </c:pt>
              <c:pt idx="5743">
                <c:v>0.12647822537494599</c:v>
              </c:pt>
              <c:pt idx="5744">
                <c:v>0.12648409207876574</c:v>
              </c:pt>
              <c:pt idx="5745">
                <c:v>0.12649404807249354</c:v>
              </c:pt>
              <c:pt idx="5746">
                <c:v>0.12651468845793007</c:v>
              </c:pt>
              <c:pt idx="5747">
                <c:v>0.1265312631886599</c:v>
              </c:pt>
              <c:pt idx="5748">
                <c:v>0.1265386296701525</c:v>
              </c:pt>
              <c:pt idx="5749">
                <c:v>0.12653986300831763</c:v>
              </c:pt>
              <c:pt idx="5750">
                <c:v>0.1265896141222789</c:v>
              </c:pt>
              <c:pt idx="5751">
                <c:v>0.12660308868310408</c:v>
              </c:pt>
              <c:pt idx="5752">
                <c:v>0.1266035691471229</c:v>
              </c:pt>
              <c:pt idx="5753">
                <c:v>0.12660645325926065</c:v>
              </c:pt>
              <c:pt idx="5754">
                <c:v>0.12661559613902873</c:v>
              </c:pt>
              <c:pt idx="5755">
                <c:v>0.12662072194199089</c:v>
              </c:pt>
              <c:pt idx="5756">
                <c:v>0.12669614967691409</c:v>
              </c:pt>
              <c:pt idx="5757">
                <c:v>0.12672653714033794</c:v>
              </c:pt>
              <c:pt idx="5758">
                <c:v>0.1267285524708251</c:v>
              </c:pt>
              <c:pt idx="5759">
                <c:v>0.12673342253008318</c:v>
              </c:pt>
              <c:pt idx="5760">
                <c:v>0.126750077272265</c:v>
              </c:pt>
              <c:pt idx="5761">
                <c:v>0.12675687897314636</c:v>
              </c:pt>
              <c:pt idx="5762">
                <c:v>0.12676441453413015</c:v>
              </c:pt>
              <c:pt idx="5763">
                <c:v>0.12676680708910174</c:v>
              </c:pt>
              <c:pt idx="5764">
                <c:v>0.12677045320641273</c:v>
              </c:pt>
              <c:pt idx="5765">
                <c:v>0.12677114824380778</c:v>
              </c:pt>
              <c:pt idx="5766">
                <c:v>0.12679276112862176</c:v>
              </c:pt>
              <c:pt idx="5767">
                <c:v>0.12687191945077331</c:v>
              </c:pt>
              <c:pt idx="5768">
                <c:v>0.12689266424894174</c:v>
              </c:pt>
              <c:pt idx="5769">
                <c:v>0.12690018701789035</c:v>
              </c:pt>
              <c:pt idx="5770">
                <c:v>0.12690177141646158</c:v>
              </c:pt>
              <c:pt idx="5771">
                <c:v>0.12691425227778047</c:v>
              </c:pt>
              <c:pt idx="5772">
                <c:v>0.12691464445214579</c:v>
              </c:pt>
              <c:pt idx="5773">
                <c:v>0.12693773115775503</c:v>
              </c:pt>
              <c:pt idx="5774">
                <c:v>0.12693777770857775</c:v>
              </c:pt>
              <c:pt idx="5775">
                <c:v>0.12696107495563083</c:v>
              </c:pt>
              <c:pt idx="5776">
                <c:v>0.12696257152658116</c:v>
              </c:pt>
              <c:pt idx="5777">
                <c:v>0.1269688676397473</c:v>
              </c:pt>
              <c:pt idx="5778">
                <c:v>0.12701643627933515</c:v>
              </c:pt>
              <c:pt idx="5779">
                <c:v>0.12702366133464973</c:v>
              </c:pt>
              <c:pt idx="5780">
                <c:v>0.1270501567613688</c:v>
              </c:pt>
              <c:pt idx="5781">
                <c:v>0.12705252649494242</c:v>
              </c:pt>
              <c:pt idx="5782">
                <c:v>0.12707997893414366</c:v>
              </c:pt>
              <c:pt idx="5783">
                <c:v>0.12708776490647711</c:v>
              </c:pt>
              <c:pt idx="5784">
                <c:v>0.12708907109728562</c:v>
              </c:pt>
              <c:pt idx="5785">
                <c:v>0.12709017245606036</c:v>
              </c:pt>
              <c:pt idx="5786">
                <c:v>0.12709036849632613</c:v>
              </c:pt>
              <c:pt idx="5787">
                <c:v>0.12709387516039858</c:v>
              </c:pt>
              <c:pt idx="5788">
                <c:v>0.12710242793093376</c:v>
              </c:pt>
              <c:pt idx="5789">
                <c:v>0.12711932701439088</c:v>
              </c:pt>
              <c:pt idx="5790">
                <c:v>0.12712693159474081</c:v>
              </c:pt>
              <c:pt idx="5791">
                <c:v>0.12712772163159</c:v>
              </c:pt>
              <c:pt idx="5792">
                <c:v>0.12715022165338255</c:v>
              </c:pt>
              <c:pt idx="5793">
                <c:v>0.12717247585705768</c:v>
              </c:pt>
              <c:pt idx="5794">
                <c:v>0.12718071904623898</c:v>
              </c:pt>
              <c:pt idx="5795">
                <c:v>0.12718951980442186</c:v>
              </c:pt>
              <c:pt idx="5796">
                <c:v>0.12719271517620528</c:v>
              </c:pt>
              <c:pt idx="5797">
                <c:v>0.12720351584128189</c:v>
              </c:pt>
              <c:pt idx="5798">
                <c:v>0.12720419960369198</c:v>
              </c:pt>
              <c:pt idx="5799">
                <c:v>0.12721227186448383</c:v>
              </c:pt>
              <c:pt idx="5800">
                <c:v>0.12721582260966097</c:v>
              </c:pt>
              <c:pt idx="5801">
                <c:v>0.12722851582356559</c:v>
              </c:pt>
              <c:pt idx="5802">
                <c:v>0.12725168183588589</c:v>
              </c:pt>
              <c:pt idx="5803">
                <c:v>0.12725898121139637</c:v>
              </c:pt>
              <c:pt idx="5804">
                <c:v>0.12728106691137794</c:v>
              </c:pt>
              <c:pt idx="5805">
                <c:v>0.12729870311902594</c:v>
              </c:pt>
              <c:pt idx="5806">
                <c:v>0.12731112585360754</c:v>
              </c:pt>
              <c:pt idx="5807">
                <c:v>0.12731474789045327</c:v>
              </c:pt>
              <c:pt idx="5808">
                <c:v>0.12732134560565164</c:v>
              </c:pt>
              <c:pt idx="5809">
                <c:v>0.12734591361345529</c:v>
              </c:pt>
              <c:pt idx="5810">
                <c:v>0.12734717222516859</c:v>
              </c:pt>
              <c:pt idx="5811">
                <c:v>0.12735208484815924</c:v>
              </c:pt>
              <c:pt idx="5812">
                <c:v>0.12735235730339842</c:v>
              </c:pt>
              <c:pt idx="5813">
                <c:v>0.12735638260806506</c:v>
              </c:pt>
              <c:pt idx="5814">
                <c:v>0.12735823546430813</c:v>
              </c:pt>
              <c:pt idx="5815">
                <c:v>0.12737845963096639</c:v>
              </c:pt>
              <c:pt idx="5816">
                <c:v>0.12738167427329661</c:v>
              </c:pt>
              <c:pt idx="5817">
                <c:v>0.12738773168260711</c:v>
              </c:pt>
              <c:pt idx="5818">
                <c:v>0.1274039040325203</c:v>
              </c:pt>
              <c:pt idx="5819">
                <c:v>0.12740504699731373</c:v>
              </c:pt>
              <c:pt idx="5820">
                <c:v>0.12742923477820831</c:v>
              </c:pt>
              <c:pt idx="5821">
                <c:v>0.12743355920877086</c:v>
              </c:pt>
              <c:pt idx="5822">
                <c:v>0.1274358644907333</c:v>
              </c:pt>
              <c:pt idx="5823">
                <c:v>0.12744372532295989</c:v>
              </c:pt>
              <c:pt idx="5824">
                <c:v>0.12744395888323196</c:v>
              </c:pt>
              <c:pt idx="5825">
                <c:v>0.12745514391470439</c:v>
              </c:pt>
              <c:pt idx="5826">
                <c:v>0.1274600461762935</c:v>
              </c:pt>
              <c:pt idx="5827">
                <c:v>0.12746502998181278</c:v>
              </c:pt>
              <c:pt idx="5828">
                <c:v>0.1274769331979152</c:v>
              </c:pt>
              <c:pt idx="5829">
                <c:v>0.12748392748829809</c:v>
              </c:pt>
              <c:pt idx="5830">
                <c:v>0.1274839809049742</c:v>
              </c:pt>
              <c:pt idx="5831">
                <c:v>0.12750160215427034</c:v>
              </c:pt>
              <c:pt idx="5832">
                <c:v>0.12752542111075676</c:v>
              </c:pt>
              <c:pt idx="5833">
                <c:v>0.12754726035708147</c:v>
              </c:pt>
              <c:pt idx="5834">
                <c:v>0.12756241213507494</c:v>
              </c:pt>
              <c:pt idx="5835">
                <c:v>0.12757031494983048</c:v>
              </c:pt>
              <c:pt idx="5836">
                <c:v>0.12761675774723086</c:v>
              </c:pt>
              <c:pt idx="5837">
                <c:v>0.12762654371801854</c:v>
              </c:pt>
              <c:pt idx="5838">
                <c:v>0.12762654410947311</c:v>
              </c:pt>
              <c:pt idx="5839">
                <c:v>0.12764075997337698</c:v>
              </c:pt>
              <c:pt idx="5840">
                <c:v>0.12765229478473269</c:v>
              </c:pt>
              <c:pt idx="5841">
                <c:v>0.12765586070668788</c:v>
              </c:pt>
              <c:pt idx="5842">
                <c:v>0.12766003808554116</c:v>
              </c:pt>
              <c:pt idx="5843">
                <c:v>0.12766204313955584</c:v>
              </c:pt>
              <c:pt idx="5844">
                <c:v>0.12767114460805964</c:v>
              </c:pt>
              <c:pt idx="5845">
                <c:v>0.12768331840279329</c:v>
              </c:pt>
              <c:pt idx="5846">
                <c:v>0.12768486415844771</c:v>
              </c:pt>
              <c:pt idx="5847">
                <c:v>0.1276904214973166</c:v>
              </c:pt>
              <c:pt idx="5848">
                <c:v>0.12769860367875899</c:v>
              </c:pt>
              <c:pt idx="5849">
                <c:v>0.12770061409913588</c:v>
              </c:pt>
              <c:pt idx="5850">
                <c:v>0.12771078288120941</c:v>
              </c:pt>
              <c:pt idx="5851">
                <c:v>0.12771428988913519</c:v>
              </c:pt>
              <c:pt idx="5852">
                <c:v>0.12773389291819329</c:v>
              </c:pt>
              <c:pt idx="5853">
                <c:v>0.1277381648120543</c:v>
              </c:pt>
              <c:pt idx="5854">
                <c:v>0.12774260149680436</c:v>
              </c:pt>
              <c:pt idx="5855">
                <c:v>0.12774442438449848</c:v>
              </c:pt>
              <c:pt idx="5856">
                <c:v>0.12778285792189054</c:v>
              </c:pt>
              <c:pt idx="5857">
                <c:v>0.12779018296858152</c:v>
              </c:pt>
              <c:pt idx="5858">
                <c:v>0.12783238956941664</c:v>
              </c:pt>
              <c:pt idx="5859">
                <c:v>0.12783621149982533</c:v>
              </c:pt>
              <c:pt idx="5860">
                <c:v>0.12784385128869982</c:v>
              </c:pt>
              <c:pt idx="5861">
                <c:v>0.12784944507965623</c:v>
              </c:pt>
              <c:pt idx="5862">
                <c:v>0.12785764044939474</c:v>
              </c:pt>
              <c:pt idx="5863">
                <c:v>0.12786043225015387</c:v>
              </c:pt>
              <c:pt idx="5864">
                <c:v>0.12786672776660657</c:v>
              </c:pt>
              <c:pt idx="5865">
                <c:v>0.12787615427097315</c:v>
              </c:pt>
              <c:pt idx="5866">
                <c:v>0.1278939982720835</c:v>
              </c:pt>
              <c:pt idx="5867">
                <c:v>0.12790945426920527</c:v>
              </c:pt>
              <c:pt idx="5868">
                <c:v>0.12791223157507278</c:v>
              </c:pt>
              <c:pt idx="5869">
                <c:v>0.12791289228180991</c:v>
              </c:pt>
              <c:pt idx="5870">
                <c:v>0.12792025530899342</c:v>
              </c:pt>
              <c:pt idx="5871">
                <c:v>0.12793042675016786</c:v>
              </c:pt>
              <c:pt idx="5872">
                <c:v>0.12794044069267516</c:v>
              </c:pt>
              <c:pt idx="5873">
                <c:v>0.12794291848511727</c:v>
              </c:pt>
              <c:pt idx="5874">
                <c:v>0.12795301455505778</c:v>
              </c:pt>
              <c:pt idx="5875">
                <c:v>0.12795509038459299</c:v>
              </c:pt>
              <c:pt idx="5876">
                <c:v>0.12796031149573064</c:v>
              </c:pt>
              <c:pt idx="5877">
                <c:v>0.1279840877383018</c:v>
              </c:pt>
              <c:pt idx="5878">
                <c:v>0.12798495105124252</c:v>
              </c:pt>
              <c:pt idx="5879">
                <c:v>0.1279952361594624</c:v>
              </c:pt>
              <c:pt idx="5880">
                <c:v>0.12804479167117855</c:v>
              </c:pt>
              <c:pt idx="5881">
                <c:v>0.12805215551384175</c:v>
              </c:pt>
              <c:pt idx="5882">
                <c:v>0.12805653151725507</c:v>
              </c:pt>
              <c:pt idx="5883">
                <c:v>0.12806085762308983</c:v>
              </c:pt>
              <c:pt idx="5884">
                <c:v>0.12806722819194866</c:v>
              </c:pt>
              <c:pt idx="5885">
                <c:v>0.12808220533455117</c:v>
              </c:pt>
              <c:pt idx="5886">
                <c:v>0.12810049150015487</c:v>
              </c:pt>
              <c:pt idx="5887">
                <c:v>0.12811256474499114</c:v>
              </c:pt>
              <c:pt idx="5888">
                <c:v>0.12812427789375416</c:v>
              </c:pt>
              <c:pt idx="5889">
                <c:v>0.12815296417853853</c:v>
              </c:pt>
              <c:pt idx="5890">
                <c:v>0.12817348676953177</c:v>
              </c:pt>
              <c:pt idx="5891">
                <c:v>0.12817425880519759</c:v>
              </c:pt>
              <c:pt idx="5892">
                <c:v>0.12817966515662832</c:v>
              </c:pt>
              <c:pt idx="5893">
                <c:v>0.12825879703568147</c:v>
              </c:pt>
              <c:pt idx="5894">
                <c:v>0.12826227143252941</c:v>
              </c:pt>
              <c:pt idx="5895">
                <c:v>0.12826720587554225</c:v>
              </c:pt>
              <c:pt idx="5896">
                <c:v>0.12828989355466752</c:v>
              </c:pt>
              <c:pt idx="5897">
                <c:v>0.12830137195453725</c:v>
              </c:pt>
              <c:pt idx="5898">
                <c:v>0.12831634577807949</c:v>
              </c:pt>
              <c:pt idx="5899">
                <c:v>0.12831779963945028</c:v>
              </c:pt>
              <c:pt idx="5900">
                <c:v>0.12832455630227052</c:v>
              </c:pt>
              <c:pt idx="5901">
                <c:v>0.12832627904427893</c:v>
              </c:pt>
              <c:pt idx="5902">
                <c:v>0.12832800815890669</c:v>
              </c:pt>
              <c:pt idx="5903">
                <c:v>0.12832967178946644</c:v>
              </c:pt>
              <c:pt idx="5904">
                <c:v>0.12833832356305749</c:v>
              </c:pt>
              <c:pt idx="5905">
                <c:v>0.12834091052511551</c:v>
              </c:pt>
              <c:pt idx="5906">
                <c:v>0.1283426406820119</c:v>
              </c:pt>
              <c:pt idx="5907">
                <c:v>0.12837428886472546</c:v>
              </c:pt>
              <c:pt idx="5908">
                <c:v>0.12839087098225319</c:v>
              </c:pt>
              <c:pt idx="5909">
                <c:v>0.1284178417840823</c:v>
              </c:pt>
              <c:pt idx="5910">
                <c:v>0.12841917680802614</c:v>
              </c:pt>
              <c:pt idx="5911">
                <c:v>0.12843890181291118</c:v>
              </c:pt>
              <c:pt idx="5912">
                <c:v>0.12844333580230291</c:v>
              </c:pt>
              <c:pt idx="5913">
                <c:v>0.1284579482674274</c:v>
              </c:pt>
              <c:pt idx="5914">
                <c:v>0.12846031891658388</c:v>
              </c:pt>
              <c:pt idx="5915">
                <c:v>0.12846482325026079</c:v>
              </c:pt>
              <c:pt idx="5916">
                <c:v>0.12846941056458086</c:v>
              </c:pt>
              <c:pt idx="5917">
                <c:v>0.12847305521269459</c:v>
              </c:pt>
              <c:pt idx="5918">
                <c:v>0.12847500159387018</c:v>
              </c:pt>
              <c:pt idx="5919">
                <c:v>0.12848081924917562</c:v>
              </c:pt>
              <c:pt idx="5920">
                <c:v>0.12849344064188847</c:v>
              </c:pt>
              <c:pt idx="5921">
                <c:v>0.12850107568293023</c:v>
              </c:pt>
              <c:pt idx="5922">
                <c:v>0.12850140847404501</c:v>
              </c:pt>
              <c:pt idx="5923">
                <c:v>0.12850203014820255</c:v>
              </c:pt>
              <c:pt idx="5924">
                <c:v>0.12850598720971784</c:v>
              </c:pt>
              <c:pt idx="5925">
                <c:v>0.12852191390932102</c:v>
              </c:pt>
              <c:pt idx="5926">
                <c:v>0.12853156025527065</c:v>
              </c:pt>
              <c:pt idx="5927">
                <c:v>0.12853248469581796</c:v>
              </c:pt>
              <c:pt idx="5928">
                <c:v>0.12854013920251639</c:v>
              </c:pt>
              <c:pt idx="5929">
                <c:v>0.12857320652556159</c:v>
              </c:pt>
              <c:pt idx="5930">
                <c:v>0.12857660661303549</c:v>
              </c:pt>
              <c:pt idx="5931">
                <c:v>0.12859010357385084</c:v>
              </c:pt>
              <c:pt idx="5932">
                <c:v>0.1286058166970529</c:v>
              </c:pt>
              <c:pt idx="5933">
                <c:v>0.12861626082445557</c:v>
              </c:pt>
              <c:pt idx="5934">
                <c:v>0.1286224849951616</c:v>
              </c:pt>
              <c:pt idx="5935">
                <c:v>0.12863561949253541</c:v>
              </c:pt>
              <c:pt idx="5936">
                <c:v>0.1286412505477425</c:v>
              </c:pt>
              <c:pt idx="5937">
                <c:v>0.12866132788952048</c:v>
              </c:pt>
              <c:pt idx="5938">
                <c:v>0.12866818124130047</c:v>
              </c:pt>
              <c:pt idx="5939">
                <c:v>0.12868877876329901</c:v>
              </c:pt>
              <c:pt idx="5940">
                <c:v>0.12869318485540687</c:v>
              </c:pt>
              <c:pt idx="5941">
                <c:v>0.12871131483169299</c:v>
              </c:pt>
              <c:pt idx="5942">
                <c:v>0.128721646979784</c:v>
              </c:pt>
              <c:pt idx="5943">
                <c:v>0.12872814488092107</c:v>
              </c:pt>
              <c:pt idx="5944">
                <c:v>0.12872861922718959</c:v>
              </c:pt>
              <c:pt idx="5945">
                <c:v>0.12873273094596774</c:v>
              </c:pt>
              <c:pt idx="5946">
                <c:v>0.12875109751461342</c:v>
              </c:pt>
              <c:pt idx="5947">
                <c:v>0.12875218266906202</c:v>
              </c:pt>
              <c:pt idx="5948">
                <c:v>0.12879221446988057</c:v>
              </c:pt>
              <c:pt idx="5949">
                <c:v>0.12880214885256908</c:v>
              </c:pt>
              <c:pt idx="5950">
                <c:v>0.12881235449819461</c:v>
              </c:pt>
              <c:pt idx="5951">
                <c:v>0.12882024233964659</c:v>
              </c:pt>
              <c:pt idx="5952">
                <c:v>0.12882077023238686</c:v>
              </c:pt>
              <c:pt idx="5953">
                <c:v>0.1288217445022834</c:v>
              </c:pt>
              <c:pt idx="5954">
                <c:v>0.12882651420894548</c:v>
              </c:pt>
              <c:pt idx="5955">
                <c:v>0.12884130719175504</c:v>
              </c:pt>
              <c:pt idx="5956">
                <c:v>0.12885486477864175</c:v>
              </c:pt>
              <c:pt idx="5957">
                <c:v>0.12887502397119524</c:v>
              </c:pt>
              <c:pt idx="5958">
                <c:v>0.12888157055864827</c:v>
              </c:pt>
              <c:pt idx="5959">
                <c:v>0.12888544921919204</c:v>
              </c:pt>
              <c:pt idx="5960">
                <c:v>0.12889391092954064</c:v>
              </c:pt>
              <c:pt idx="5961">
                <c:v>0.12889922489816383</c:v>
              </c:pt>
              <c:pt idx="5962">
                <c:v>0.12894288489108843</c:v>
              </c:pt>
              <c:pt idx="5963">
                <c:v>0.12895519352945692</c:v>
              </c:pt>
              <c:pt idx="5964">
                <c:v>0.12896085816785524</c:v>
              </c:pt>
              <c:pt idx="5965">
                <c:v>0.12896094755163365</c:v>
              </c:pt>
              <c:pt idx="5966">
                <c:v>0.12896100690214737</c:v>
              </c:pt>
              <c:pt idx="5967">
                <c:v>0.12898069262769063</c:v>
              </c:pt>
              <c:pt idx="5968">
                <c:v>0.12898480805269999</c:v>
              </c:pt>
              <c:pt idx="5969">
                <c:v>0.12898515586854159</c:v>
              </c:pt>
              <c:pt idx="5970">
                <c:v>0.12898755637989412</c:v>
              </c:pt>
              <c:pt idx="5971">
                <c:v>0.12899117272562535</c:v>
              </c:pt>
              <c:pt idx="5972">
                <c:v>0.12899202974404822</c:v>
              </c:pt>
              <c:pt idx="5973">
                <c:v>0.12900096773436495</c:v>
              </c:pt>
              <c:pt idx="5974">
                <c:v>0.12900797931226687</c:v>
              </c:pt>
              <c:pt idx="5975">
                <c:v>0.12901503829304456</c:v>
              </c:pt>
              <c:pt idx="5976">
                <c:v>0.12901804767148817</c:v>
              </c:pt>
              <c:pt idx="5977">
                <c:v>0.12904120972071378</c:v>
              </c:pt>
              <c:pt idx="5978">
                <c:v>0.12905202992963921</c:v>
              </c:pt>
              <c:pt idx="5979">
                <c:v>0.12906369124661726</c:v>
              </c:pt>
              <c:pt idx="5980">
                <c:v>0.12906689371818433</c:v>
              </c:pt>
              <c:pt idx="5981">
                <c:v>0.12907365657307576</c:v>
              </c:pt>
              <c:pt idx="5982">
                <c:v>0.129083970810354</c:v>
              </c:pt>
              <c:pt idx="5983">
                <c:v>0.12908543758367944</c:v>
              </c:pt>
              <c:pt idx="5984">
                <c:v>0.12908609985489772</c:v>
              </c:pt>
              <c:pt idx="5985">
                <c:v>0.12909441055355997</c:v>
              </c:pt>
              <c:pt idx="5986">
                <c:v>0.12909477709568759</c:v>
              </c:pt>
              <c:pt idx="5987">
                <c:v>0.12911019118555656</c:v>
              </c:pt>
              <c:pt idx="5988">
                <c:v>0.12912846657855601</c:v>
              </c:pt>
              <c:pt idx="5989">
                <c:v>0.12912887976536647</c:v>
              </c:pt>
              <c:pt idx="5990">
                <c:v>0.1291632839280191</c:v>
              </c:pt>
              <c:pt idx="5991">
                <c:v>0.12917598911919628</c:v>
              </c:pt>
              <c:pt idx="5992">
                <c:v>0.12918066277071943</c:v>
              </c:pt>
              <c:pt idx="5993">
                <c:v>0.1291884393266049</c:v>
              </c:pt>
              <c:pt idx="5994">
                <c:v>0.12922039790347642</c:v>
              </c:pt>
              <c:pt idx="5995">
                <c:v>0.1292213033859978</c:v>
              </c:pt>
              <c:pt idx="5996">
                <c:v>0.12923375632265843</c:v>
              </c:pt>
              <c:pt idx="5997">
                <c:v>0.12923642999336837</c:v>
              </c:pt>
              <c:pt idx="5998">
                <c:v>0.12924146338273323</c:v>
              </c:pt>
              <c:pt idx="5999">
                <c:v>0.12924662272054391</c:v>
              </c:pt>
              <c:pt idx="6000">
                <c:v>0.12925994958212572</c:v>
              </c:pt>
              <c:pt idx="6001">
                <c:v>0.12926100084473902</c:v>
              </c:pt>
              <c:pt idx="6002">
                <c:v>0.12926462734545652</c:v>
              </c:pt>
              <c:pt idx="6003">
                <c:v>0.12928415626720158</c:v>
              </c:pt>
              <c:pt idx="6004">
                <c:v>0.1292873892810871</c:v>
              </c:pt>
              <c:pt idx="6005">
                <c:v>0.12929121195622012</c:v>
              </c:pt>
              <c:pt idx="6006">
                <c:v>0.12929893452096713</c:v>
              </c:pt>
              <c:pt idx="6007">
                <c:v>0.1293062951758254</c:v>
              </c:pt>
              <c:pt idx="6008">
                <c:v>0.12931111448463917</c:v>
              </c:pt>
              <c:pt idx="6009">
                <c:v>0.12935037536184199</c:v>
              </c:pt>
              <c:pt idx="6010">
                <c:v>0.12935429637899651</c:v>
              </c:pt>
              <c:pt idx="6011">
                <c:v>0.12935696924202861</c:v>
              </c:pt>
              <c:pt idx="6012">
                <c:v>0.12936519364024079</c:v>
              </c:pt>
              <c:pt idx="6013">
                <c:v>0.12937172141728118</c:v>
              </c:pt>
              <c:pt idx="6014">
                <c:v>0.12938041398047032</c:v>
              </c:pt>
              <c:pt idx="6015">
                <c:v>0.12938057349478838</c:v>
              </c:pt>
              <c:pt idx="6016">
                <c:v>0.1294012324233228</c:v>
              </c:pt>
              <c:pt idx="6017">
                <c:v>0.12940523765538633</c:v>
              </c:pt>
              <c:pt idx="6018">
                <c:v>0.12941718611976277</c:v>
              </c:pt>
              <c:pt idx="6019">
                <c:v>0.12942406705211337</c:v>
              </c:pt>
              <c:pt idx="6020">
                <c:v>0.12942773705302765</c:v>
              </c:pt>
              <c:pt idx="6021">
                <c:v>0.12943040445345488</c:v>
              </c:pt>
              <c:pt idx="6022">
                <c:v>0.12943323814684835</c:v>
              </c:pt>
              <c:pt idx="6023">
                <c:v>0.12944228027422769</c:v>
              </c:pt>
              <c:pt idx="6024">
                <c:v>0.12944550663444873</c:v>
              </c:pt>
              <c:pt idx="6025">
                <c:v>0.12944954965596472</c:v>
              </c:pt>
              <c:pt idx="6026">
                <c:v>0.12945340087955071</c:v>
              </c:pt>
              <c:pt idx="6027">
                <c:v>0.12946495068731528</c:v>
              </c:pt>
              <c:pt idx="6028">
                <c:v>0.12946625690743133</c:v>
              </c:pt>
              <c:pt idx="6029">
                <c:v>0.12947126411898865</c:v>
              </c:pt>
              <c:pt idx="6030">
                <c:v>0.12947315357772149</c:v>
              </c:pt>
              <c:pt idx="6031">
                <c:v>0.12949365370611354</c:v>
              </c:pt>
              <c:pt idx="6032">
                <c:v>0.12949613785254419</c:v>
              </c:pt>
              <c:pt idx="6033">
                <c:v>0.12949831193719577</c:v>
              </c:pt>
              <c:pt idx="6034">
                <c:v>0.12950866070112069</c:v>
              </c:pt>
              <c:pt idx="6035">
                <c:v>0.12952296800652469</c:v>
              </c:pt>
              <c:pt idx="6036">
                <c:v>0.12952976023533069</c:v>
              </c:pt>
              <c:pt idx="6037">
                <c:v>0.12955544387030452</c:v>
              </c:pt>
              <c:pt idx="6038">
                <c:v>0.12957010337779476</c:v>
              </c:pt>
              <c:pt idx="6039">
                <c:v>0.12957440822359917</c:v>
              </c:pt>
              <c:pt idx="6040">
                <c:v>0.12958666543781661</c:v>
              </c:pt>
              <c:pt idx="6041">
                <c:v>0.12959407411569926</c:v>
              </c:pt>
              <c:pt idx="6042">
                <c:v>0.12959773588272908</c:v>
              </c:pt>
              <c:pt idx="6043">
                <c:v>0.12960631458423255</c:v>
              </c:pt>
              <c:pt idx="6044">
                <c:v>0.12961031322987449</c:v>
              </c:pt>
              <c:pt idx="6045">
                <c:v>0.12962204019188667</c:v>
              </c:pt>
              <c:pt idx="6046">
                <c:v>0.12963530740645815</c:v>
              </c:pt>
              <c:pt idx="6047">
                <c:v>0.12963787907528834</c:v>
              </c:pt>
              <c:pt idx="6048">
                <c:v>0.129649643380781</c:v>
              </c:pt>
              <c:pt idx="6049">
                <c:v>0.12966378087175962</c:v>
              </c:pt>
              <c:pt idx="6050">
                <c:v>0.12966596291438856</c:v>
              </c:pt>
              <c:pt idx="6051">
                <c:v>0.12968658396071964</c:v>
              </c:pt>
              <c:pt idx="6052">
                <c:v>0.12971392698531514</c:v>
              </c:pt>
              <c:pt idx="6053">
                <c:v>0.12973246009445238</c:v>
              </c:pt>
              <c:pt idx="6054">
                <c:v>0.12973246125775278</c:v>
              </c:pt>
              <c:pt idx="6055">
                <c:v>0.12973553118240017</c:v>
              </c:pt>
              <c:pt idx="6056">
                <c:v>0.12975117040480622</c:v>
              </c:pt>
              <c:pt idx="6057">
                <c:v>0.12976708775142767</c:v>
              </c:pt>
              <c:pt idx="6058">
                <c:v>0.12977126482668663</c:v>
              </c:pt>
              <c:pt idx="6059">
                <c:v>0.12978887614949919</c:v>
              </c:pt>
              <c:pt idx="6060">
                <c:v>0.12980841366647841</c:v>
              </c:pt>
              <c:pt idx="6061">
                <c:v>0.12982011863811704</c:v>
              </c:pt>
              <c:pt idx="6062">
                <c:v>0.12983295369991046</c:v>
              </c:pt>
              <c:pt idx="6063">
                <c:v>0.12983487436739374</c:v>
              </c:pt>
              <c:pt idx="6064">
                <c:v>0.12984114233884608</c:v>
              </c:pt>
              <c:pt idx="6065">
                <c:v>0.12986617809083487</c:v>
              </c:pt>
              <c:pt idx="6066">
                <c:v>0.1298950412713</c:v>
              </c:pt>
              <c:pt idx="6067">
                <c:v>0.12990882352176708</c:v>
              </c:pt>
              <c:pt idx="6068">
                <c:v>0.12991994397353032</c:v>
              </c:pt>
              <c:pt idx="6069">
                <c:v>0.1299328987652387</c:v>
              </c:pt>
              <c:pt idx="6070">
                <c:v>0.1299382986057003</c:v>
              </c:pt>
              <c:pt idx="6071">
                <c:v>0.12993978215138358</c:v>
              </c:pt>
              <c:pt idx="6072">
                <c:v>0.12995640822695392</c:v>
              </c:pt>
              <c:pt idx="6073">
                <c:v>0.12995728734483147</c:v>
              </c:pt>
              <c:pt idx="6074">
                <c:v>0.12996726304391282</c:v>
              </c:pt>
              <c:pt idx="6075">
                <c:v>0.12997388051395445</c:v>
              </c:pt>
              <c:pt idx="6076">
                <c:v>0.12999130569183839</c:v>
              </c:pt>
              <c:pt idx="6077">
                <c:v>0.13001108446905149</c:v>
              </c:pt>
              <c:pt idx="6078">
                <c:v>0.13001224720572468</c:v>
              </c:pt>
              <c:pt idx="6079">
                <c:v>0.13002841550732305</c:v>
              </c:pt>
              <c:pt idx="6080">
                <c:v>0.13005327573892528</c:v>
              </c:pt>
              <c:pt idx="6081">
                <c:v>0.13005636169384149</c:v>
              </c:pt>
              <c:pt idx="6082">
                <c:v>0.13008236202755755</c:v>
              </c:pt>
              <c:pt idx="6083">
                <c:v>0.13009754724163897</c:v>
              </c:pt>
              <c:pt idx="6084">
                <c:v>0.13010879523246124</c:v>
              </c:pt>
              <c:pt idx="6085">
                <c:v>0.13010880544541323</c:v>
              </c:pt>
              <c:pt idx="6086">
                <c:v>0.13010962228849213</c:v>
              </c:pt>
              <c:pt idx="6087">
                <c:v>0.1301135736442928</c:v>
              </c:pt>
              <c:pt idx="6088">
                <c:v>0.13011826643351695</c:v>
              </c:pt>
              <c:pt idx="6089">
                <c:v>0.13011833283241267</c:v>
              </c:pt>
              <c:pt idx="6090">
                <c:v>0.1301290898314566</c:v>
              </c:pt>
              <c:pt idx="6091">
                <c:v>0.13014457156592796</c:v>
              </c:pt>
              <c:pt idx="6092">
                <c:v>0.13015017970612808</c:v>
              </c:pt>
              <c:pt idx="6093">
                <c:v>0.13016490399862493</c:v>
              </c:pt>
              <c:pt idx="6094">
                <c:v>0.13016614455930037</c:v>
              </c:pt>
              <c:pt idx="6095">
                <c:v>0.13017748284205657</c:v>
              </c:pt>
              <c:pt idx="6096">
                <c:v>0.13021012699189694</c:v>
              </c:pt>
              <c:pt idx="6097">
                <c:v>0.13021767681705695</c:v>
              </c:pt>
              <c:pt idx="6098">
                <c:v>0.130230000836286</c:v>
              </c:pt>
              <c:pt idx="6099">
                <c:v>0.13023463431681878</c:v>
              </c:pt>
              <c:pt idx="6100">
                <c:v>0.13024007900490428</c:v>
              </c:pt>
              <c:pt idx="6101">
                <c:v>0.13024066245507704</c:v>
              </c:pt>
              <c:pt idx="6102">
                <c:v>0.13024622391473853</c:v>
              </c:pt>
              <c:pt idx="6103">
                <c:v>0.13026812210786493</c:v>
              </c:pt>
              <c:pt idx="6104">
                <c:v>0.13027640366063248</c:v>
              </c:pt>
              <c:pt idx="6105">
                <c:v>0.13028035177399033</c:v>
              </c:pt>
              <c:pt idx="6106">
                <c:v>0.13028629007025785</c:v>
              </c:pt>
              <c:pt idx="6107">
                <c:v>0.1302916493917767</c:v>
              </c:pt>
              <c:pt idx="6108">
                <c:v>0.13030645200801724</c:v>
              </c:pt>
              <c:pt idx="6109">
                <c:v>0.13031966129364128</c:v>
              </c:pt>
              <c:pt idx="6110">
                <c:v>0.13033755332168162</c:v>
              </c:pt>
              <c:pt idx="6111">
                <c:v>0.13035164962995291</c:v>
              </c:pt>
              <c:pt idx="6112">
                <c:v>0.13036048014208376</c:v>
              </c:pt>
              <c:pt idx="6113">
                <c:v>0.13039394752074374</c:v>
              </c:pt>
              <c:pt idx="6114">
                <c:v>0.13039498533992278</c:v>
              </c:pt>
              <c:pt idx="6115">
                <c:v>0.13040808826826625</c:v>
              </c:pt>
              <c:pt idx="6116">
                <c:v>0.13042928449766458</c:v>
              </c:pt>
              <c:pt idx="6117">
                <c:v>0.13044183371790097</c:v>
              </c:pt>
              <c:pt idx="6118">
                <c:v>0.13047799470429863</c:v>
              </c:pt>
              <c:pt idx="6119">
                <c:v>0.13048164363788686</c:v>
              </c:pt>
              <c:pt idx="6120">
                <c:v>0.13048828016143754</c:v>
              </c:pt>
              <c:pt idx="6121">
                <c:v>0.13049113667532372</c:v>
              </c:pt>
              <c:pt idx="6122">
                <c:v>0.13049189931792449</c:v>
              </c:pt>
              <c:pt idx="6123">
                <c:v>0.13051985404122954</c:v>
              </c:pt>
              <c:pt idx="6124">
                <c:v>0.13052904878344543</c:v>
              </c:pt>
              <c:pt idx="6125">
                <c:v>0.13053093470375723</c:v>
              </c:pt>
              <c:pt idx="6126">
                <c:v>0.13054772291401553</c:v>
              </c:pt>
              <c:pt idx="6127">
                <c:v>0.13058806081105515</c:v>
              </c:pt>
              <c:pt idx="6128">
                <c:v>0.13058943772913703</c:v>
              </c:pt>
              <c:pt idx="6129">
                <c:v>0.1305944073142016</c:v>
              </c:pt>
              <c:pt idx="6130">
                <c:v>0.13059710758394455</c:v>
              </c:pt>
              <c:pt idx="6131">
                <c:v>0.1306326203791176</c:v>
              </c:pt>
              <c:pt idx="6132">
                <c:v>0.13063425784218549</c:v>
              </c:pt>
              <c:pt idx="6133">
                <c:v>0.13064204600585949</c:v>
              </c:pt>
              <c:pt idx="6134">
                <c:v>0.13064794763063797</c:v>
              </c:pt>
              <c:pt idx="6135">
                <c:v>0.13066631180100352</c:v>
              </c:pt>
              <c:pt idx="6136">
                <c:v>0.1306708593310108</c:v>
              </c:pt>
              <c:pt idx="6137">
                <c:v>0.13071233529855986</c:v>
              </c:pt>
              <c:pt idx="6138">
                <c:v>0.13071234781944788</c:v>
              </c:pt>
              <c:pt idx="6139">
                <c:v>0.13071571121170897</c:v>
              </c:pt>
              <c:pt idx="6140">
                <c:v>0.13071667703883483</c:v>
              </c:pt>
              <c:pt idx="6141">
                <c:v>0.13072335135144872</c:v>
              </c:pt>
              <c:pt idx="6142">
                <c:v>0.13074251267138212</c:v>
              </c:pt>
              <c:pt idx="6143">
                <c:v>0.1307491333777219</c:v>
              </c:pt>
              <c:pt idx="6144">
                <c:v>0.13075728313424648</c:v>
              </c:pt>
              <c:pt idx="6145">
                <c:v>0.13075870636476192</c:v>
              </c:pt>
              <c:pt idx="6146">
                <c:v>0.13076001751979155</c:v>
              </c:pt>
              <c:pt idx="6147">
                <c:v>0.13077053079200107</c:v>
              </c:pt>
              <c:pt idx="6148">
                <c:v>0.13078119858858492</c:v>
              </c:pt>
              <c:pt idx="6149">
                <c:v>0.13080368793974309</c:v>
              </c:pt>
              <c:pt idx="6150">
                <c:v>0.13080472035784124</c:v>
              </c:pt>
              <c:pt idx="6151">
                <c:v>0.13081246289259862</c:v>
              </c:pt>
              <c:pt idx="6152">
                <c:v>0.13082028323745584</c:v>
              </c:pt>
              <c:pt idx="6153">
                <c:v>0.13083599348662239</c:v>
              </c:pt>
              <c:pt idx="6154">
                <c:v>0.13087358327133414</c:v>
              </c:pt>
              <c:pt idx="6155">
                <c:v>0.13087433487521169</c:v>
              </c:pt>
              <c:pt idx="6156">
                <c:v>0.13088362783939486</c:v>
              </c:pt>
              <c:pt idx="6157">
                <c:v>0.13090136268269575</c:v>
              </c:pt>
              <c:pt idx="6158">
                <c:v>0.13090224981965881</c:v>
              </c:pt>
              <c:pt idx="6159">
                <c:v>0.1309132304178772</c:v>
              </c:pt>
              <c:pt idx="6160">
                <c:v>0.1309402873225016</c:v>
              </c:pt>
              <c:pt idx="6161">
                <c:v>0.130969724620394</c:v>
              </c:pt>
              <c:pt idx="6162">
                <c:v>0.1309950392058829</c:v>
              </c:pt>
              <c:pt idx="6163">
                <c:v>0.1309956283816022</c:v>
              </c:pt>
              <c:pt idx="6164">
                <c:v>0.13101154696914941</c:v>
              </c:pt>
              <c:pt idx="6165">
                <c:v>0.13102235568356441</c:v>
              </c:pt>
              <c:pt idx="6166">
                <c:v>0.13102426355686886</c:v>
              </c:pt>
              <c:pt idx="6167">
                <c:v>0.1310360964206666</c:v>
              </c:pt>
              <c:pt idx="6168">
                <c:v>0.13104188601986777</c:v>
              </c:pt>
              <c:pt idx="6169">
                <c:v>0.13105579599389328</c:v>
              </c:pt>
              <c:pt idx="6170">
                <c:v>0.13106425364763682</c:v>
              </c:pt>
              <c:pt idx="6171">
                <c:v>0.13108568872105225</c:v>
              </c:pt>
              <c:pt idx="6172">
                <c:v>0.13109055365635147</c:v>
              </c:pt>
              <c:pt idx="6173">
                <c:v>0.13109802286573893</c:v>
              </c:pt>
              <c:pt idx="6174">
                <c:v>0.13111206852752413</c:v>
              </c:pt>
              <c:pt idx="6175">
                <c:v>0.13111629632403468</c:v>
              </c:pt>
              <c:pt idx="6176">
                <c:v>0.13111953819996769</c:v>
              </c:pt>
              <c:pt idx="6177">
                <c:v>0.13112392987621205</c:v>
              </c:pt>
              <c:pt idx="6178">
                <c:v>0.13112773932195501</c:v>
              </c:pt>
              <c:pt idx="6179">
                <c:v>0.13113440698616416</c:v>
              </c:pt>
              <c:pt idx="6180">
                <c:v>0.13113520450811053</c:v>
              </c:pt>
              <c:pt idx="6181">
                <c:v>0.13114114162578291</c:v>
              </c:pt>
              <c:pt idx="6182">
                <c:v>0.13114223579608211</c:v>
              </c:pt>
              <c:pt idx="6183">
                <c:v>0.13116767288526393</c:v>
              </c:pt>
              <c:pt idx="6184">
                <c:v>0.13116897834327296</c:v>
              </c:pt>
              <c:pt idx="6185">
                <c:v>0.13118234695875558</c:v>
              </c:pt>
              <c:pt idx="6186">
                <c:v>0.13119499530043613</c:v>
              </c:pt>
              <c:pt idx="6187">
                <c:v>0.13119680732067227</c:v>
              </c:pt>
              <c:pt idx="6188">
                <c:v>0.13120299903687935</c:v>
              </c:pt>
              <c:pt idx="6189">
                <c:v>0.13121326938314967</c:v>
              </c:pt>
              <c:pt idx="6190">
                <c:v>0.13121867294047693</c:v>
              </c:pt>
              <c:pt idx="6191">
                <c:v>0.13125335028449969</c:v>
              </c:pt>
              <c:pt idx="6192">
                <c:v>0.1312568343880707</c:v>
              </c:pt>
              <c:pt idx="6193">
                <c:v>0.13128410788521486</c:v>
              </c:pt>
              <c:pt idx="6194">
                <c:v>0.13129339867873085</c:v>
              </c:pt>
              <c:pt idx="6195">
                <c:v>0.13129586901467857</c:v>
              </c:pt>
              <c:pt idx="6196">
                <c:v>0.13129631080889553</c:v>
              </c:pt>
              <c:pt idx="6197">
                <c:v>0.13129862047405849</c:v>
              </c:pt>
              <c:pt idx="6198">
                <c:v>0.13130496867512004</c:v>
              </c:pt>
              <c:pt idx="6199">
                <c:v>0.13130617212792783</c:v>
              </c:pt>
              <c:pt idx="6200">
                <c:v>0.13131285743789692</c:v>
              </c:pt>
              <c:pt idx="6201">
                <c:v>0.13131461663690566</c:v>
              </c:pt>
              <c:pt idx="6202">
                <c:v>0.13131879612544556</c:v>
              </c:pt>
              <c:pt idx="6203">
                <c:v>0.13133068066825551</c:v>
              </c:pt>
              <c:pt idx="6204">
                <c:v>0.13134945586489111</c:v>
              </c:pt>
              <c:pt idx="6205">
                <c:v>0.13138057593302171</c:v>
              </c:pt>
              <c:pt idx="6206">
                <c:v>0.13138314113927776</c:v>
              </c:pt>
              <c:pt idx="6207">
                <c:v>0.13138429654185851</c:v>
              </c:pt>
              <c:pt idx="6208">
                <c:v>0.1313860505693781</c:v>
              </c:pt>
              <c:pt idx="6209">
                <c:v>0.13139484785000166</c:v>
              </c:pt>
              <c:pt idx="6210">
                <c:v>0.13141158066365377</c:v>
              </c:pt>
              <c:pt idx="6211">
                <c:v>0.13141510063519668</c:v>
              </c:pt>
              <c:pt idx="6212">
                <c:v>0.13141847166143489</c:v>
              </c:pt>
              <c:pt idx="6213">
                <c:v>0.13142460397347969</c:v>
              </c:pt>
              <c:pt idx="6214">
                <c:v>0.13142842448187109</c:v>
              </c:pt>
              <c:pt idx="6215">
                <c:v>0.13144377944780167</c:v>
              </c:pt>
              <c:pt idx="6216">
                <c:v>0.13144842303783044</c:v>
              </c:pt>
              <c:pt idx="6217">
                <c:v>0.13146215959113633</c:v>
              </c:pt>
              <c:pt idx="6218">
                <c:v>0.13146266082615671</c:v>
              </c:pt>
              <c:pt idx="6219">
                <c:v>0.13147538838073927</c:v>
              </c:pt>
              <c:pt idx="6220">
                <c:v>0.13149191624571865</c:v>
              </c:pt>
              <c:pt idx="6221">
                <c:v>0.13149673709358503</c:v>
              </c:pt>
              <c:pt idx="6222">
                <c:v>0.13152096907575542</c:v>
              </c:pt>
              <c:pt idx="6223">
                <c:v>0.13153241003738772</c:v>
              </c:pt>
              <c:pt idx="6224">
                <c:v>0.13153760865911548</c:v>
              </c:pt>
              <c:pt idx="6225">
                <c:v>0.1315467842692678</c:v>
              </c:pt>
              <c:pt idx="6226">
                <c:v>0.13155546363256293</c:v>
              </c:pt>
              <c:pt idx="6227">
                <c:v>0.1315590413897432</c:v>
              </c:pt>
              <c:pt idx="6228">
                <c:v>0.13157244139646923</c:v>
              </c:pt>
              <c:pt idx="6229">
                <c:v>0.13158611224955627</c:v>
              </c:pt>
              <c:pt idx="6230">
                <c:v>0.13158878509911334</c:v>
              </c:pt>
              <c:pt idx="6231">
                <c:v>0.13159929096996789</c:v>
              </c:pt>
              <c:pt idx="6232">
                <c:v>0.13159930088477731</c:v>
              </c:pt>
              <c:pt idx="6233">
                <c:v>0.13161469129779771</c:v>
              </c:pt>
              <c:pt idx="6234">
                <c:v>0.13163857351871205</c:v>
              </c:pt>
              <c:pt idx="6235">
                <c:v>0.13166873475791749</c:v>
              </c:pt>
              <c:pt idx="6236">
                <c:v>0.13169129591744685</c:v>
              </c:pt>
              <c:pt idx="6237">
                <c:v>0.13170639105125251</c:v>
              </c:pt>
              <c:pt idx="6238">
                <c:v>0.13173864580787689</c:v>
              </c:pt>
              <c:pt idx="6239">
                <c:v>0.13174043104767738</c:v>
              </c:pt>
              <c:pt idx="6240">
                <c:v>0.13174050569497758</c:v>
              </c:pt>
              <c:pt idx="6241">
                <c:v>0.13177622923186522</c:v>
              </c:pt>
              <c:pt idx="6242">
                <c:v>0.13178468868443419</c:v>
              </c:pt>
              <c:pt idx="6243">
                <c:v>0.13179490143084266</c:v>
              </c:pt>
              <c:pt idx="6244">
                <c:v>0.13179617048975789</c:v>
              </c:pt>
              <c:pt idx="6245">
                <c:v>0.13179669208128131</c:v>
              </c:pt>
              <c:pt idx="6246">
                <c:v>0.13180446759670167</c:v>
              </c:pt>
              <c:pt idx="6247">
                <c:v>0.13182200518234835</c:v>
              </c:pt>
              <c:pt idx="6248">
                <c:v>0.13183428144955164</c:v>
              </c:pt>
              <c:pt idx="6249">
                <c:v>0.13184222006475488</c:v>
              </c:pt>
              <c:pt idx="6250">
                <c:v>0.13185065472266908</c:v>
              </c:pt>
              <c:pt idx="6251">
                <c:v>0.13185113874384821</c:v>
              </c:pt>
              <c:pt idx="6252">
                <c:v>0.13185117098579999</c:v>
              </c:pt>
              <c:pt idx="6253">
                <c:v>0.13187657820386831</c:v>
              </c:pt>
              <c:pt idx="6254">
                <c:v>0.13188454818390846</c:v>
              </c:pt>
              <c:pt idx="6255">
                <c:v>0.1318954387395925</c:v>
              </c:pt>
              <c:pt idx="6256">
                <c:v>0.13190143982616631</c:v>
              </c:pt>
              <c:pt idx="6257">
                <c:v>0.13194243153335788</c:v>
              </c:pt>
              <c:pt idx="6258">
                <c:v>0.13194276964699519</c:v>
              </c:pt>
              <c:pt idx="6259">
                <c:v>0.13197271166533275</c:v>
              </c:pt>
              <c:pt idx="6260">
                <c:v>0.13199572366283835</c:v>
              </c:pt>
              <c:pt idx="6261">
                <c:v>0.13202094233945269</c:v>
              </c:pt>
              <c:pt idx="6262">
                <c:v>0.13203213596632821</c:v>
              </c:pt>
              <c:pt idx="6263">
                <c:v>0.13203296968286449</c:v>
              </c:pt>
              <c:pt idx="6264">
                <c:v>0.13203905416558648</c:v>
              </c:pt>
              <c:pt idx="6265">
                <c:v>0.13204492955135186</c:v>
              </c:pt>
              <c:pt idx="6266">
                <c:v>0.13207347481432741</c:v>
              </c:pt>
              <c:pt idx="6267">
                <c:v>0.13209283368079189</c:v>
              </c:pt>
              <c:pt idx="6268">
                <c:v>0.13209450397358485</c:v>
              </c:pt>
              <c:pt idx="6269">
                <c:v>0.1320992246927383</c:v>
              </c:pt>
              <c:pt idx="6270">
                <c:v>0.13210083985594398</c:v>
              </c:pt>
              <c:pt idx="6271">
                <c:v>0.13210873463927048</c:v>
              </c:pt>
              <c:pt idx="6272">
                <c:v>0.13212264683093655</c:v>
              </c:pt>
              <c:pt idx="6273">
                <c:v>0.13214566579175427</c:v>
              </c:pt>
              <c:pt idx="6274">
                <c:v>0.13214578706256663</c:v>
              </c:pt>
              <c:pt idx="6275">
                <c:v>0.13216384546789681</c:v>
              </c:pt>
              <c:pt idx="6276">
                <c:v>0.13216849661799218</c:v>
              </c:pt>
              <c:pt idx="6277">
                <c:v>0.13217640596385352</c:v>
              </c:pt>
              <c:pt idx="6278">
                <c:v>0.13218263550662065</c:v>
              </c:pt>
              <c:pt idx="6279">
                <c:v>0.13219947144116845</c:v>
              </c:pt>
              <c:pt idx="6280">
                <c:v>0.13221573294072969</c:v>
              </c:pt>
              <c:pt idx="6281">
                <c:v>0.13223030497360266</c:v>
              </c:pt>
              <c:pt idx="6282">
                <c:v>0.13223632603738647</c:v>
              </c:pt>
              <c:pt idx="6283">
                <c:v>0.13224023752430863</c:v>
              </c:pt>
              <c:pt idx="6284">
                <c:v>0.13226195151628409</c:v>
              </c:pt>
              <c:pt idx="6285">
                <c:v>0.13229926816849724</c:v>
              </c:pt>
              <c:pt idx="6286">
                <c:v>0.13230375571178693</c:v>
              </c:pt>
              <c:pt idx="6287">
                <c:v>0.1323172128146903</c:v>
              </c:pt>
              <c:pt idx="6288">
                <c:v>0.13232843826816149</c:v>
              </c:pt>
              <c:pt idx="6289">
                <c:v>0.13235010766415928</c:v>
              </c:pt>
              <c:pt idx="6290">
                <c:v>0.13238267545436691</c:v>
              </c:pt>
              <c:pt idx="6291">
                <c:v>0.13238580436806716</c:v>
              </c:pt>
              <c:pt idx="6292">
                <c:v>0.13239401106702661</c:v>
              </c:pt>
              <c:pt idx="6293">
                <c:v>0.13239580299880901</c:v>
              </c:pt>
              <c:pt idx="6294">
                <c:v>0.13241510335817028</c:v>
              </c:pt>
              <c:pt idx="6295">
                <c:v>0.13242847503176533</c:v>
              </c:pt>
              <c:pt idx="6296">
                <c:v>0.13243778964227002</c:v>
              </c:pt>
              <c:pt idx="6297">
                <c:v>0.13244737941519838</c:v>
              </c:pt>
              <c:pt idx="6298">
                <c:v>0.13245888384607205</c:v>
              </c:pt>
              <c:pt idx="6299">
                <c:v>0.13247541520213824</c:v>
              </c:pt>
              <c:pt idx="6300">
                <c:v>0.13247985047393715</c:v>
              </c:pt>
              <c:pt idx="6301">
                <c:v>0.13248079697511927</c:v>
              </c:pt>
              <c:pt idx="6302">
                <c:v>0.1324882030381058</c:v>
              </c:pt>
              <c:pt idx="6303">
                <c:v>0.13250594683453726</c:v>
              </c:pt>
              <c:pt idx="6304">
                <c:v>0.13251928305099728</c:v>
              </c:pt>
              <c:pt idx="6305">
                <c:v>0.13252025093834155</c:v>
              </c:pt>
              <c:pt idx="6306">
                <c:v>0.1325248747335549</c:v>
              </c:pt>
              <c:pt idx="6307">
                <c:v>0.13252647886473382</c:v>
              </c:pt>
              <c:pt idx="6308">
                <c:v>0.13254734751478608</c:v>
              </c:pt>
              <c:pt idx="6309">
                <c:v>0.13256049098820116</c:v>
              </c:pt>
              <c:pt idx="6310">
                <c:v>0.1325623320744358</c:v>
              </c:pt>
              <c:pt idx="6311">
                <c:v>0.1325644757810818</c:v>
              </c:pt>
              <c:pt idx="6312">
                <c:v>0.13257296586326026</c:v>
              </c:pt>
              <c:pt idx="6313">
                <c:v>0.13257750007004498</c:v>
              </c:pt>
              <c:pt idx="6314">
                <c:v>0.13258789687457473</c:v>
              </c:pt>
              <c:pt idx="6315">
                <c:v>0.13258839040966333</c:v>
              </c:pt>
              <c:pt idx="6316">
                <c:v>0.13263401931193472</c:v>
              </c:pt>
              <c:pt idx="6317">
                <c:v>0.13264400945030075</c:v>
              </c:pt>
              <c:pt idx="6318">
                <c:v>0.13266580368718897</c:v>
              </c:pt>
              <c:pt idx="6319">
                <c:v>0.13267082962169466</c:v>
              </c:pt>
              <c:pt idx="6320">
                <c:v>0.13269330059600501</c:v>
              </c:pt>
              <c:pt idx="6321">
                <c:v>0.13271804773531318</c:v>
              </c:pt>
              <c:pt idx="6322">
                <c:v>0.13274126864310484</c:v>
              </c:pt>
              <c:pt idx="6323">
                <c:v>0.13274492820309419</c:v>
              </c:pt>
              <c:pt idx="6324">
                <c:v>0.13274794773633911</c:v>
              </c:pt>
              <c:pt idx="6325">
                <c:v>0.13275360470876174</c:v>
              </c:pt>
              <c:pt idx="6326">
                <c:v>0.13278214906424579</c:v>
              </c:pt>
              <c:pt idx="6327">
                <c:v>0.13278896296925152</c:v>
              </c:pt>
              <c:pt idx="6328">
                <c:v>0.13279008138508214</c:v>
              </c:pt>
              <c:pt idx="6329">
                <c:v>0.13279336371240372</c:v>
              </c:pt>
              <c:pt idx="6330">
                <c:v>0.13283086157132357</c:v>
              </c:pt>
              <c:pt idx="6331">
                <c:v>0.13283162060440409</c:v>
              </c:pt>
              <c:pt idx="6332">
                <c:v>0.13283510862097664</c:v>
              </c:pt>
              <c:pt idx="6333">
                <c:v>0.13284587003879106</c:v>
              </c:pt>
              <c:pt idx="6334">
                <c:v>0.13284679561162771</c:v>
              </c:pt>
              <c:pt idx="6335">
                <c:v>0.13285135790809355</c:v>
              </c:pt>
              <c:pt idx="6336">
                <c:v>0.13285679233533865</c:v>
              </c:pt>
              <c:pt idx="6337">
                <c:v>0.13285702761881077</c:v>
              </c:pt>
              <c:pt idx="6338">
                <c:v>0.1328651456554984</c:v>
              </c:pt>
              <c:pt idx="6339">
                <c:v>0.1328777910709206</c:v>
              </c:pt>
              <c:pt idx="6340">
                <c:v>0.13288104696497433</c:v>
              </c:pt>
              <c:pt idx="6341">
                <c:v>0.13288121692568738</c:v>
              </c:pt>
              <c:pt idx="6342">
                <c:v>0.13294992792311663</c:v>
              </c:pt>
              <c:pt idx="6343">
                <c:v>0.13297155856903595</c:v>
              </c:pt>
              <c:pt idx="6344">
                <c:v>0.13297397129215527</c:v>
              </c:pt>
              <c:pt idx="6345">
                <c:v>0.13298499114011</c:v>
              </c:pt>
              <c:pt idx="6346">
                <c:v>0.13299313799347481</c:v>
              </c:pt>
              <c:pt idx="6347">
                <c:v>0.13299503243953473</c:v>
              </c:pt>
              <c:pt idx="6348">
                <c:v>0.13299737523157978</c:v>
              </c:pt>
              <c:pt idx="6349">
                <c:v>0.13300756316469242</c:v>
              </c:pt>
              <c:pt idx="6350">
                <c:v>0.13301208272887527</c:v>
              </c:pt>
              <c:pt idx="6351">
                <c:v>0.13301231256324464</c:v>
              </c:pt>
              <c:pt idx="6352">
                <c:v>0.13301308258523475</c:v>
              </c:pt>
              <c:pt idx="6353">
                <c:v>0.13304064979831298</c:v>
              </c:pt>
              <c:pt idx="6354">
                <c:v>0.13304423036750157</c:v>
              </c:pt>
              <c:pt idx="6355">
                <c:v>0.13305057310880197</c:v>
              </c:pt>
              <c:pt idx="6356">
                <c:v>0.13306592979938375</c:v>
              </c:pt>
              <c:pt idx="6357">
                <c:v>0.13307703673223534</c:v>
              </c:pt>
              <c:pt idx="6358">
                <c:v>0.13308766596343491</c:v>
              </c:pt>
              <c:pt idx="6359">
                <c:v>0.13309982684327468</c:v>
              </c:pt>
              <c:pt idx="6360">
                <c:v>0.13313299755456295</c:v>
              </c:pt>
              <c:pt idx="6361">
                <c:v>0.13313772961102111</c:v>
              </c:pt>
              <c:pt idx="6362">
                <c:v>0.13314878744463149</c:v>
              </c:pt>
              <c:pt idx="6363">
                <c:v>0.13315542091487259</c:v>
              </c:pt>
              <c:pt idx="6364">
                <c:v>0.13316152688909452</c:v>
              </c:pt>
              <c:pt idx="6365">
                <c:v>0.13316520969861376</c:v>
              </c:pt>
              <c:pt idx="6366">
                <c:v>0.13317313292731536</c:v>
              </c:pt>
              <c:pt idx="6367">
                <c:v>0.13318097799028281</c:v>
              </c:pt>
              <c:pt idx="6368">
                <c:v>0.13318257217597568</c:v>
              </c:pt>
              <c:pt idx="6369">
                <c:v>0.13319184641021473</c:v>
              </c:pt>
              <c:pt idx="6370">
                <c:v>0.13320209131264829</c:v>
              </c:pt>
              <c:pt idx="6371">
                <c:v>0.1332337744751905</c:v>
              </c:pt>
              <c:pt idx="6372">
                <c:v>0.13324334383550979</c:v>
              </c:pt>
              <c:pt idx="6373">
                <c:v>0.13324458335191774</c:v>
              </c:pt>
              <c:pt idx="6374">
                <c:v>0.13326389814708622</c:v>
              </c:pt>
              <c:pt idx="6375">
                <c:v>0.133265995028329</c:v>
              </c:pt>
              <c:pt idx="6376">
                <c:v>0.13328087810689049</c:v>
              </c:pt>
              <c:pt idx="6377">
                <c:v>0.13328416689030054</c:v>
              </c:pt>
              <c:pt idx="6378">
                <c:v>0.13328500394944814</c:v>
              </c:pt>
              <c:pt idx="6379">
                <c:v>0.13328749800320266</c:v>
              </c:pt>
              <c:pt idx="6380">
                <c:v>0.13329296315442787</c:v>
              </c:pt>
              <c:pt idx="6381">
                <c:v>0.13330287311011546</c:v>
              </c:pt>
              <c:pt idx="6382">
                <c:v>0.13331866531736844</c:v>
              </c:pt>
              <c:pt idx="6383">
                <c:v>0.13332034594368417</c:v>
              </c:pt>
              <c:pt idx="6384">
                <c:v>0.13332838629527366</c:v>
              </c:pt>
              <c:pt idx="6385">
                <c:v>0.13332954183996301</c:v>
              </c:pt>
              <c:pt idx="6386">
                <c:v>0.13333673237701785</c:v>
              </c:pt>
              <c:pt idx="6387">
                <c:v>0.13334777300620615</c:v>
              </c:pt>
              <c:pt idx="6388">
                <c:v>0.13336334575795949</c:v>
              </c:pt>
              <c:pt idx="6389">
                <c:v>0.13338311501583242</c:v>
              </c:pt>
              <c:pt idx="6390">
                <c:v>0.13339757198281091</c:v>
              </c:pt>
              <c:pt idx="6391">
                <c:v>0.13340519859372557</c:v>
              </c:pt>
              <c:pt idx="6392">
                <c:v>0.13340948973330335</c:v>
              </c:pt>
              <c:pt idx="6393">
                <c:v>0.13341816577262583</c:v>
              </c:pt>
              <c:pt idx="6394">
                <c:v>0.13344500031990111</c:v>
              </c:pt>
              <c:pt idx="6395">
                <c:v>0.13344505231857545</c:v>
              </c:pt>
              <c:pt idx="6396">
                <c:v>0.13344713875051767</c:v>
              </c:pt>
              <c:pt idx="6397">
                <c:v>0.13346612267468055</c:v>
              </c:pt>
              <c:pt idx="6398">
                <c:v>0.13347231671026175</c:v>
              </c:pt>
              <c:pt idx="6399">
                <c:v>0.133473999654871</c:v>
              </c:pt>
              <c:pt idx="6400">
                <c:v>0.13348631520121099</c:v>
              </c:pt>
              <c:pt idx="6401">
                <c:v>0.13348705467298053</c:v>
              </c:pt>
              <c:pt idx="6402">
                <c:v>0.13352151099339665</c:v>
              </c:pt>
              <c:pt idx="6403">
                <c:v>0.1335495293771439</c:v>
              </c:pt>
              <c:pt idx="6404">
                <c:v>0.13355148607126224</c:v>
              </c:pt>
              <c:pt idx="6405">
                <c:v>0.13355687024998672</c:v>
              </c:pt>
              <c:pt idx="6406">
                <c:v>0.13357418920987726</c:v>
              </c:pt>
              <c:pt idx="6407">
                <c:v>0.13357899589128136</c:v>
              </c:pt>
              <c:pt idx="6408">
                <c:v>0.13358311914057508</c:v>
              </c:pt>
              <c:pt idx="6409">
                <c:v>0.13360584196598496</c:v>
              </c:pt>
              <c:pt idx="6410">
                <c:v>0.13362481870749876</c:v>
              </c:pt>
              <c:pt idx="6411">
                <c:v>0.1336280548630554</c:v>
              </c:pt>
              <c:pt idx="6412">
                <c:v>0.13363897682462988</c:v>
              </c:pt>
              <c:pt idx="6413">
                <c:v>0.13365262242009121</c:v>
              </c:pt>
              <c:pt idx="6414">
                <c:v>0.13366386932289767</c:v>
              </c:pt>
              <c:pt idx="6415">
                <c:v>0.13368028717487254</c:v>
              </c:pt>
              <c:pt idx="6416">
                <c:v>0.13371485045210185</c:v>
              </c:pt>
              <c:pt idx="6417">
                <c:v>0.13371880768568442</c:v>
              </c:pt>
              <c:pt idx="6418">
                <c:v>0.13375441721143269</c:v>
              </c:pt>
              <c:pt idx="6419">
                <c:v>0.13375888607757688</c:v>
              </c:pt>
              <c:pt idx="6420">
                <c:v>0.1337595337244826</c:v>
              </c:pt>
              <c:pt idx="6421">
                <c:v>0.13378675042886745</c:v>
              </c:pt>
              <c:pt idx="6422">
                <c:v>0.13379372599343109</c:v>
              </c:pt>
              <c:pt idx="6423">
                <c:v>0.13380252541971333</c:v>
              </c:pt>
              <c:pt idx="6424">
                <c:v>0.13380719946065794</c:v>
              </c:pt>
              <c:pt idx="6425">
                <c:v>0.13381255666968242</c:v>
              </c:pt>
              <c:pt idx="6426">
                <c:v>0.13381635148402668</c:v>
              </c:pt>
              <c:pt idx="6427">
                <c:v>0.13382119011260046</c:v>
              </c:pt>
              <c:pt idx="6428">
                <c:v>0.13382547783972568</c:v>
              </c:pt>
              <c:pt idx="6429">
                <c:v>0.1338358139627574</c:v>
              </c:pt>
              <c:pt idx="6430">
                <c:v>0.1338440968624291</c:v>
              </c:pt>
              <c:pt idx="6431">
                <c:v>0.13385229430276294</c:v>
              </c:pt>
              <c:pt idx="6432">
                <c:v>0.13386377370419072</c:v>
              </c:pt>
              <c:pt idx="6433">
                <c:v>0.13387002598687561</c:v>
              </c:pt>
              <c:pt idx="6434">
                <c:v>0.13388673655065889</c:v>
              </c:pt>
              <c:pt idx="6435">
                <c:v>0.13390253734657337</c:v>
              </c:pt>
              <c:pt idx="6436">
                <c:v>0.13390719112172758</c:v>
              </c:pt>
              <c:pt idx="6437">
                <c:v>0.13390991207605812</c:v>
              </c:pt>
              <c:pt idx="6438">
                <c:v>0.13391419191243353</c:v>
              </c:pt>
              <c:pt idx="6439">
                <c:v>0.13392364383390176</c:v>
              </c:pt>
              <c:pt idx="6440">
                <c:v>0.13392472706580791</c:v>
              </c:pt>
              <c:pt idx="6441">
                <c:v>0.13393031478268178</c:v>
              </c:pt>
              <c:pt idx="6442">
                <c:v>0.13394237527418879</c:v>
              </c:pt>
              <c:pt idx="6443">
                <c:v>0.13394423044719042</c:v>
              </c:pt>
              <c:pt idx="6444">
                <c:v>0.13395445208645135</c:v>
              </c:pt>
              <c:pt idx="6445">
                <c:v>0.13396536791240776</c:v>
              </c:pt>
              <c:pt idx="6446">
                <c:v>0.13396963130503453</c:v>
              </c:pt>
              <c:pt idx="6447">
                <c:v>0.13398444209973639</c:v>
              </c:pt>
              <c:pt idx="6448">
                <c:v>0.13399461498083431</c:v>
              </c:pt>
              <c:pt idx="6449">
                <c:v>0.13399985673721954</c:v>
              </c:pt>
              <c:pt idx="6450">
                <c:v>0.13400446510319805</c:v>
              </c:pt>
              <c:pt idx="6451">
                <c:v>0.13401809401894274</c:v>
              </c:pt>
              <c:pt idx="6452">
                <c:v>0.13402408433876364</c:v>
              </c:pt>
              <c:pt idx="6453">
                <c:v>0.13403905895296067</c:v>
              </c:pt>
              <c:pt idx="6454">
                <c:v>0.13404234579426211</c:v>
              </c:pt>
              <c:pt idx="6455">
                <c:v>0.13404352707266137</c:v>
              </c:pt>
              <c:pt idx="6456">
                <c:v>0.13405142343203663</c:v>
              </c:pt>
              <c:pt idx="6457">
                <c:v>0.13406351368695127</c:v>
              </c:pt>
              <c:pt idx="6458">
                <c:v>0.13407244017754</c:v>
              </c:pt>
              <c:pt idx="6459">
                <c:v>0.13407799086774816</c:v>
              </c:pt>
              <c:pt idx="6460">
                <c:v>0.13407884184377819</c:v>
              </c:pt>
              <c:pt idx="6461">
                <c:v>0.1340818141121661</c:v>
              </c:pt>
              <c:pt idx="6462">
                <c:v>0.13409767660395508</c:v>
              </c:pt>
              <c:pt idx="6463">
                <c:v>0.13410669632100225</c:v>
              </c:pt>
              <c:pt idx="6464">
                <c:v>0.13410886582498091</c:v>
              </c:pt>
              <c:pt idx="6465">
                <c:v>0.13413740618487402</c:v>
              </c:pt>
              <c:pt idx="6466">
                <c:v>0.13415685773534738</c:v>
              </c:pt>
              <c:pt idx="6467">
                <c:v>0.13418893633295992</c:v>
              </c:pt>
              <c:pt idx="6468">
                <c:v>0.1342009081062461</c:v>
              </c:pt>
              <c:pt idx="6469">
                <c:v>0.13420599599733657</c:v>
              </c:pt>
              <c:pt idx="6470">
                <c:v>0.13421104361391689</c:v>
              </c:pt>
              <c:pt idx="6471">
                <c:v>0.13421907972769009</c:v>
              </c:pt>
              <c:pt idx="6472">
                <c:v>0.1342501351484629</c:v>
              </c:pt>
              <c:pt idx="6473">
                <c:v>0.13425436777255237</c:v>
              </c:pt>
              <c:pt idx="6474">
                <c:v>0.13427426906029996</c:v>
              </c:pt>
              <c:pt idx="6475">
                <c:v>0.13427767618727579</c:v>
              </c:pt>
              <c:pt idx="6476">
                <c:v>0.1343140372916109</c:v>
              </c:pt>
              <c:pt idx="6477">
                <c:v>0.13432666827528547</c:v>
              </c:pt>
              <c:pt idx="6478">
                <c:v>0.1343286664052063</c:v>
              </c:pt>
              <c:pt idx="6479">
                <c:v>0.13433895841617652</c:v>
              </c:pt>
              <c:pt idx="6480">
                <c:v>0.13437810696198324</c:v>
              </c:pt>
              <c:pt idx="6481">
                <c:v>0.13437898567414547</c:v>
              </c:pt>
              <c:pt idx="6482">
                <c:v>0.13438084266001102</c:v>
              </c:pt>
              <c:pt idx="6483">
                <c:v>0.13439300567405046</c:v>
              </c:pt>
              <c:pt idx="6484">
                <c:v>0.13439598632121258</c:v>
              </c:pt>
              <c:pt idx="6485">
                <c:v>0.1344008567114427</c:v>
              </c:pt>
              <c:pt idx="6486">
                <c:v>0.13440087661839145</c:v>
              </c:pt>
              <c:pt idx="6487">
                <c:v>0.13441137710660153</c:v>
              </c:pt>
              <c:pt idx="6488">
                <c:v>0.13441348909427717</c:v>
              </c:pt>
              <c:pt idx="6489">
                <c:v>0.13441557047769209</c:v>
              </c:pt>
              <c:pt idx="6490">
                <c:v>0.13441829920358253</c:v>
              </c:pt>
              <c:pt idx="6491">
                <c:v>0.13442397582767021</c:v>
              </c:pt>
              <c:pt idx="6492">
                <c:v>0.13443275400311541</c:v>
              </c:pt>
              <c:pt idx="6493">
                <c:v>0.13444112364305064</c:v>
              </c:pt>
              <c:pt idx="6494">
                <c:v>0.13445059653856933</c:v>
              </c:pt>
              <c:pt idx="6495">
                <c:v>0.13445136288669512</c:v>
              </c:pt>
              <c:pt idx="6496">
                <c:v>0.13445884837725289</c:v>
              </c:pt>
              <c:pt idx="6497">
                <c:v>0.13447588399544566</c:v>
              </c:pt>
              <c:pt idx="6498">
                <c:v>0.13447629426113902</c:v>
              </c:pt>
              <c:pt idx="6499">
                <c:v>0.13448716451835202</c:v>
              </c:pt>
              <c:pt idx="6500">
                <c:v>0.13448837258923155</c:v>
              </c:pt>
              <c:pt idx="6501">
                <c:v>0.13452116750322513</c:v>
              </c:pt>
              <c:pt idx="6502">
                <c:v>0.13452881002876738</c:v>
              </c:pt>
              <c:pt idx="6503">
                <c:v>0.13453436156318085</c:v>
              </c:pt>
              <c:pt idx="6504">
                <c:v>0.13453613993260757</c:v>
              </c:pt>
              <c:pt idx="6505">
                <c:v>0.13453861256146538</c:v>
              </c:pt>
              <c:pt idx="6506">
                <c:v>0.13454082432927231</c:v>
              </c:pt>
              <c:pt idx="6507">
                <c:v>0.13454491439421259</c:v>
              </c:pt>
              <c:pt idx="6508">
                <c:v>0.13455410688293401</c:v>
              </c:pt>
              <c:pt idx="6509">
                <c:v>0.13455501790661459</c:v>
              </c:pt>
              <c:pt idx="6510">
                <c:v>0.13456012140109125</c:v>
              </c:pt>
              <c:pt idx="6511">
                <c:v>0.13459382551333618</c:v>
              </c:pt>
              <c:pt idx="6512">
                <c:v>0.13459497786885863</c:v>
              </c:pt>
              <c:pt idx="6513">
                <c:v>0.13459530858625168</c:v>
              </c:pt>
              <c:pt idx="6514">
                <c:v>0.13461322310467583</c:v>
              </c:pt>
              <c:pt idx="6515">
                <c:v>0.13461691780421353</c:v>
              </c:pt>
              <c:pt idx="6516">
                <c:v>0.13463186356114029</c:v>
              </c:pt>
              <c:pt idx="6517">
                <c:v>0.13463368767695244</c:v>
              </c:pt>
              <c:pt idx="6518">
                <c:v>0.13464326558632611</c:v>
              </c:pt>
              <c:pt idx="6519">
                <c:v>0.13465216626632279</c:v>
              </c:pt>
              <c:pt idx="6520">
                <c:v>0.13467046712688488</c:v>
              </c:pt>
              <c:pt idx="6521">
                <c:v>0.13468709047532862</c:v>
              </c:pt>
              <c:pt idx="6522">
                <c:v>0.13469030506892751</c:v>
              </c:pt>
              <c:pt idx="6523">
                <c:v>0.13470819481905372</c:v>
              </c:pt>
              <c:pt idx="6524">
                <c:v>0.13473674852038875</c:v>
              </c:pt>
              <c:pt idx="6525">
                <c:v>0.13476561058318276</c:v>
              </c:pt>
              <c:pt idx="6526">
                <c:v>0.13476929210212374</c:v>
              </c:pt>
              <c:pt idx="6527">
                <c:v>0.13477250505381114</c:v>
              </c:pt>
              <c:pt idx="6528">
                <c:v>0.13480484249122626</c:v>
              </c:pt>
              <c:pt idx="6529">
                <c:v>0.13481767357485253</c:v>
              </c:pt>
              <c:pt idx="6530">
                <c:v>0.13483453750540939</c:v>
              </c:pt>
              <c:pt idx="6531">
                <c:v>0.13484170957229333</c:v>
              </c:pt>
              <c:pt idx="6532">
                <c:v>0.13485252616508972</c:v>
              </c:pt>
              <c:pt idx="6533">
                <c:v>0.13485370931849672</c:v>
              </c:pt>
              <c:pt idx="6534">
                <c:v>0.13485494321440422</c:v>
              </c:pt>
              <c:pt idx="6535">
                <c:v>0.13486031648686433</c:v>
              </c:pt>
              <c:pt idx="6536">
                <c:v>0.13486059015698579</c:v>
              </c:pt>
              <c:pt idx="6537">
                <c:v>0.13486621845026264</c:v>
              </c:pt>
              <c:pt idx="6538">
                <c:v>0.13487257340606815</c:v>
              </c:pt>
              <c:pt idx="6539">
                <c:v>0.13487878432634687</c:v>
              </c:pt>
              <c:pt idx="6540">
                <c:v>0.13487902830423193</c:v>
              </c:pt>
              <c:pt idx="6541">
                <c:v>0.13487981597228027</c:v>
              </c:pt>
              <c:pt idx="6542">
                <c:v>0.13490638675451827</c:v>
              </c:pt>
              <c:pt idx="6543">
                <c:v>0.13490918682080347</c:v>
              </c:pt>
              <c:pt idx="6544">
                <c:v>0.13490932876601988</c:v>
              </c:pt>
              <c:pt idx="6545">
                <c:v>0.13491667167108928</c:v>
              </c:pt>
              <c:pt idx="6546">
                <c:v>0.13492788653851345</c:v>
              </c:pt>
              <c:pt idx="6547">
                <c:v>0.13494303573143593</c:v>
              </c:pt>
              <c:pt idx="6548">
                <c:v>0.13494390644468157</c:v>
              </c:pt>
              <c:pt idx="6549">
                <c:v>0.13495235078206658</c:v>
              </c:pt>
              <c:pt idx="6550">
                <c:v>0.13495779982714132</c:v>
              </c:pt>
              <c:pt idx="6551">
                <c:v>0.13498740492421074</c:v>
              </c:pt>
              <c:pt idx="6552">
                <c:v>0.13498775411939373</c:v>
              </c:pt>
              <c:pt idx="6553">
                <c:v>0.13500339437759468</c:v>
              </c:pt>
              <c:pt idx="6554">
                <c:v>0.1350101303363308</c:v>
              </c:pt>
              <c:pt idx="6555">
                <c:v>0.13502030656727276</c:v>
              </c:pt>
              <c:pt idx="6556">
                <c:v>0.13503250489465732</c:v>
              </c:pt>
              <c:pt idx="6557">
                <c:v>0.13504514252276531</c:v>
              </c:pt>
              <c:pt idx="6558">
                <c:v>0.13508076965997345</c:v>
              </c:pt>
              <c:pt idx="6559">
                <c:v>0.13508108228648272</c:v>
              </c:pt>
              <c:pt idx="6560">
                <c:v>0.13508733708029094</c:v>
              </c:pt>
              <c:pt idx="6561">
                <c:v>0.1350915242109747</c:v>
              </c:pt>
              <c:pt idx="6562">
                <c:v>0.13510307668867505</c:v>
              </c:pt>
              <c:pt idx="6563">
                <c:v>0.13512357324822563</c:v>
              </c:pt>
              <c:pt idx="6564">
                <c:v>0.13514279416648919</c:v>
              </c:pt>
              <c:pt idx="6565">
                <c:v>0.1351542131269067</c:v>
              </c:pt>
              <c:pt idx="6566">
                <c:v>0.13515877819992844</c:v>
              </c:pt>
              <c:pt idx="6567">
                <c:v>0.13516346220243908</c:v>
              </c:pt>
              <c:pt idx="6568">
                <c:v>0.13516508280366546</c:v>
              </c:pt>
              <c:pt idx="6569">
                <c:v>0.13516921992501321</c:v>
              </c:pt>
              <c:pt idx="6570">
                <c:v>0.13516980493947439</c:v>
              </c:pt>
              <c:pt idx="6571">
                <c:v>0.13517428677739377</c:v>
              </c:pt>
              <c:pt idx="6572">
                <c:v>0.13518617890731224</c:v>
              </c:pt>
              <c:pt idx="6573">
                <c:v>0.13519775433400022</c:v>
              </c:pt>
              <c:pt idx="6574">
                <c:v>0.13520185698414672</c:v>
              </c:pt>
              <c:pt idx="6575">
                <c:v>0.13521883956031835</c:v>
              </c:pt>
              <c:pt idx="6576">
                <c:v>0.13522904845106817</c:v>
              </c:pt>
              <c:pt idx="6577">
                <c:v>0.13523230172862818</c:v>
              </c:pt>
              <c:pt idx="6578">
                <c:v>0.13526820779673487</c:v>
              </c:pt>
              <c:pt idx="6579">
                <c:v>0.13527035138340313</c:v>
              </c:pt>
              <c:pt idx="6580">
                <c:v>0.13527765342989226</c:v>
              </c:pt>
              <c:pt idx="6581">
                <c:v>0.13528064916900107</c:v>
              </c:pt>
              <c:pt idx="6582">
                <c:v>0.13528767028409072</c:v>
              </c:pt>
              <c:pt idx="6583">
                <c:v>0.13528900003536662</c:v>
              </c:pt>
              <c:pt idx="6584">
                <c:v>0.13532404485422542</c:v>
              </c:pt>
              <c:pt idx="6585">
                <c:v>0.1353275149576014</c:v>
              </c:pt>
              <c:pt idx="6586">
                <c:v>0.13533550082724036</c:v>
              </c:pt>
              <c:pt idx="6587">
                <c:v>0.13533985589661729</c:v>
              </c:pt>
              <c:pt idx="6588">
                <c:v>0.13537330970806943</c:v>
              </c:pt>
              <c:pt idx="6589">
                <c:v>0.1353903815609741</c:v>
              </c:pt>
              <c:pt idx="6590">
                <c:v>0.13539683784131665</c:v>
              </c:pt>
              <c:pt idx="6591">
                <c:v>0.13542423816583116</c:v>
              </c:pt>
              <c:pt idx="6592">
                <c:v>0.13544067231837167</c:v>
              </c:pt>
              <c:pt idx="6593">
                <c:v>0.13544259248418933</c:v>
              </c:pt>
              <c:pt idx="6594">
                <c:v>0.13544793828361876</c:v>
              </c:pt>
              <c:pt idx="6595">
                <c:v>0.13544914687524298</c:v>
              </c:pt>
              <c:pt idx="6596">
                <c:v>0.13546612052871432</c:v>
              </c:pt>
              <c:pt idx="6597">
                <c:v>0.13547381486523563</c:v>
              </c:pt>
              <c:pt idx="6598">
                <c:v>0.1354787963084258</c:v>
              </c:pt>
              <c:pt idx="6599">
                <c:v>0.13549687235107807</c:v>
              </c:pt>
              <c:pt idx="6600">
                <c:v>0.13551399402720885</c:v>
              </c:pt>
              <c:pt idx="6601">
                <c:v>0.13551412281050315</c:v>
              </c:pt>
              <c:pt idx="6602">
                <c:v>0.13551840790169001</c:v>
              </c:pt>
              <c:pt idx="6603">
                <c:v>0.13552158761409963</c:v>
              </c:pt>
              <c:pt idx="6604">
                <c:v>0.13553707111810112</c:v>
              </c:pt>
              <c:pt idx="6605">
                <c:v>0.135544468211026</c:v>
              </c:pt>
              <c:pt idx="6606">
                <c:v>0.1355514226930464</c:v>
              </c:pt>
              <c:pt idx="6607">
                <c:v>0.13558654208887502</c:v>
              </c:pt>
              <c:pt idx="6608">
                <c:v>0.13559460037676133</c:v>
              </c:pt>
              <c:pt idx="6609">
                <c:v>0.13559962006141596</c:v>
              </c:pt>
              <c:pt idx="6610">
                <c:v>0.13560893664981427</c:v>
              </c:pt>
              <c:pt idx="6611">
                <c:v>0.13561035494097728</c:v>
              </c:pt>
              <c:pt idx="6612">
                <c:v>0.13561268062320828</c:v>
              </c:pt>
              <c:pt idx="6613">
                <c:v>0.13561452587711162</c:v>
              </c:pt>
              <c:pt idx="6614">
                <c:v>0.13561790328738083</c:v>
              </c:pt>
              <c:pt idx="6615">
                <c:v>0.13562073380131634</c:v>
              </c:pt>
              <c:pt idx="6616">
                <c:v>0.13563142135959247</c:v>
              </c:pt>
              <c:pt idx="6617">
                <c:v>0.13564940367493147</c:v>
              </c:pt>
              <c:pt idx="6618">
                <c:v>0.13565409783115481</c:v>
              </c:pt>
              <c:pt idx="6619">
                <c:v>0.13566021221355787</c:v>
              </c:pt>
              <c:pt idx="6620">
                <c:v>0.13566989252767772</c:v>
              </c:pt>
              <c:pt idx="6621">
                <c:v>0.1356820812547633</c:v>
              </c:pt>
              <c:pt idx="6622">
                <c:v>0.13568949872763739</c:v>
              </c:pt>
              <c:pt idx="6623">
                <c:v>0.13569098607161439</c:v>
              </c:pt>
              <c:pt idx="6624">
                <c:v>0.13569297888809759</c:v>
              </c:pt>
              <c:pt idx="6625">
                <c:v>0.13569345377757264</c:v>
              </c:pt>
              <c:pt idx="6626">
                <c:v>0.13569802170894391</c:v>
              </c:pt>
              <c:pt idx="6627">
                <c:v>0.13569803081638152</c:v>
              </c:pt>
              <c:pt idx="6628">
                <c:v>0.13571450816995717</c:v>
              </c:pt>
              <c:pt idx="6629">
                <c:v>0.13571609107830318</c:v>
              </c:pt>
              <c:pt idx="6630">
                <c:v>0.13573263565656149</c:v>
              </c:pt>
              <c:pt idx="6631">
                <c:v>0.13573350294712092</c:v>
              </c:pt>
              <c:pt idx="6632">
                <c:v>0.13573680996470142</c:v>
              </c:pt>
              <c:pt idx="6633">
                <c:v>0.13573840996303155</c:v>
              </c:pt>
              <c:pt idx="6634">
                <c:v>0.1357390686220119</c:v>
              </c:pt>
              <c:pt idx="6635">
                <c:v>0.13574519200984134</c:v>
              </c:pt>
              <c:pt idx="6636">
                <c:v>0.13574919041220673</c:v>
              </c:pt>
              <c:pt idx="6637">
                <c:v>0.13575004251302433</c:v>
              </c:pt>
              <c:pt idx="6638">
                <c:v>0.13575088686518674</c:v>
              </c:pt>
              <c:pt idx="6639">
                <c:v>0.13576123329983747</c:v>
              </c:pt>
              <c:pt idx="6640">
                <c:v>0.13576494421269966</c:v>
              </c:pt>
              <c:pt idx="6641">
                <c:v>0.1357769646178037</c:v>
              </c:pt>
              <c:pt idx="6642">
                <c:v>0.13578020641988695</c:v>
              </c:pt>
              <c:pt idx="6643">
                <c:v>0.13578865079551425</c:v>
              </c:pt>
              <c:pt idx="6644">
                <c:v>0.13580568529556392</c:v>
              </c:pt>
              <c:pt idx="6645">
                <c:v>0.13580854438251572</c:v>
              </c:pt>
              <c:pt idx="6646">
                <c:v>0.13582134184187827</c:v>
              </c:pt>
              <c:pt idx="6647">
                <c:v>0.13582256095450182</c:v>
              </c:pt>
              <c:pt idx="6648">
                <c:v>0.1358295836695835</c:v>
              </c:pt>
              <c:pt idx="6649">
                <c:v>0.13584038813735186</c:v>
              </c:pt>
              <c:pt idx="6650">
                <c:v>0.13584538844227631</c:v>
              </c:pt>
              <c:pt idx="6651">
                <c:v>0.13584553225243859</c:v>
              </c:pt>
              <c:pt idx="6652">
                <c:v>0.13585167797786213</c:v>
              </c:pt>
              <c:pt idx="6653">
                <c:v>0.13586936458739121</c:v>
              </c:pt>
              <c:pt idx="6654">
                <c:v>0.13586960945051657</c:v>
              </c:pt>
              <c:pt idx="6655">
                <c:v>0.13587553038086728</c:v>
              </c:pt>
              <c:pt idx="6656">
                <c:v>0.1358787829116129</c:v>
              </c:pt>
              <c:pt idx="6657">
                <c:v>0.13588479622209107</c:v>
              </c:pt>
              <c:pt idx="6658">
                <c:v>0.13591505966644576</c:v>
              </c:pt>
              <c:pt idx="6659">
                <c:v>0.13592277907138628</c:v>
              </c:pt>
              <c:pt idx="6660">
                <c:v>0.13593053905972635</c:v>
              </c:pt>
              <c:pt idx="6661">
                <c:v>0.13593346310786306</c:v>
              </c:pt>
              <c:pt idx="6662">
                <c:v>0.13593552521134797</c:v>
              </c:pt>
              <c:pt idx="6663">
                <c:v>0.1359378462836858</c:v>
              </c:pt>
              <c:pt idx="6664">
                <c:v>0.13594010525559136</c:v>
              </c:pt>
              <c:pt idx="6665">
                <c:v>0.13594240028599699</c:v>
              </c:pt>
              <c:pt idx="6666">
                <c:v>0.13594878760673107</c:v>
              </c:pt>
              <c:pt idx="6667">
                <c:v>0.13595557653824836</c:v>
              </c:pt>
              <c:pt idx="6668">
                <c:v>0.13595665237582938</c:v>
              </c:pt>
              <c:pt idx="6669">
                <c:v>0.13597213183364421</c:v>
              </c:pt>
              <c:pt idx="6670">
                <c:v>0.1359761589026664</c:v>
              </c:pt>
              <c:pt idx="6671">
                <c:v>0.13597626103615351</c:v>
              </c:pt>
              <c:pt idx="6672">
                <c:v>0.13598378484902751</c:v>
              </c:pt>
              <c:pt idx="6673">
                <c:v>0.1359923498227209</c:v>
              </c:pt>
              <c:pt idx="6674">
                <c:v>0.13599894151840736</c:v>
              </c:pt>
              <c:pt idx="6675">
                <c:v>0.13600273246452402</c:v>
              </c:pt>
              <c:pt idx="6676">
                <c:v>0.136005821191993</c:v>
              </c:pt>
              <c:pt idx="6677">
                <c:v>0.1360299091214123</c:v>
              </c:pt>
              <c:pt idx="6678">
                <c:v>0.13603342110858782</c:v>
              </c:pt>
              <c:pt idx="6679">
                <c:v>0.13604172789460223</c:v>
              </c:pt>
              <c:pt idx="6680">
                <c:v>0.13604827492342342</c:v>
              </c:pt>
              <c:pt idx="6681">
                <c:v>0.13605213027439486</c:v>
              </c:pt>
              <c:pt idx="6682">
                <c:v>0.13605995741032029</c:v>
              </c:pt>
              <c:pt idx="6683">
                <c:v>0.13606521114688894</c:v>
              </c:pt>
              <c:pt idx="6684">
                <c:v>0.13606723254166864</c:v>
              </c:pt>
              <c:pt idx="6685">
                <c:v>0.13608853612633715</c:v>
              </c:pt>
              <c:pt idx="6686">
                <c:v>0.13609251701514236</c:v>
              </c:pt>
              <c:pt idx="6687">
                <c:v>0.13609705863942945</c:v>
              </c:pt>
              <c:pt idx="6688">
                <c:v>0.13611019281688896</c:v>
              </c:pt>
              <c:pt idx="6689">
                <c:v>0.13611039555772539</c:v>
              </c:pt>
              <c:pt idx="6690">
                <c:v>0.13611104504452748</c:v>
              </c:pt>
              <c:pt idx="6691">
                <c:v>0.13611282375022182</c:v>
              </c:pt>
              <c:pt idx="6692">
                <c:v>0.13611579586285777</c:v>
              </c:pt>
              <c:pt idx="6693">
                <c:v>0.13612812648306249</c:v>
              </c:pt>
              <c:pt idx="6694">
                <c:v>0.13613208164838522</c:v>
              </c:pt>
              <c:pt idx="6695">
                <c:v>0.13614583238272077</c:v>
              </c:pt>
              <c:pt idx="6696">
                <c:v>0.13615725317175353</c:v>
              </c:pt>
              <c:pt idx="6697">
                <c:v>0.13616042138643514</c:v>
              </c:pt>
              <c:pt idx="6698">
                <c:v>0.13616731884552152</c:v>
              </c:pt>
              <c:pt idx="6699">
                <c:v>0.13617529517381954</c:v>
              </c:pt>
              <c:pt idx="6700">
                <c:v>0.13617620080443033</c:v>
              </c:pt>
              <c:pt idx="6701">
                <c:v>0.13617894609628461</c:v>
              </c:pt>
              <c:pt idx="6702">
                <c:v>0.1361810938134739</c:v>
              </c:pt>
              <c:pt idx="6703">
                <c:v>0.13618424570020662</c:v>
              </c:pt>
              <c:pt idx="6704">
                <c:v>0.13618440398319512</c:v>
              </c:pt>
              <c:pt idx="6705">
                <c:v>0.13619306619998062</c:v>
              </c:pt>
              <c:pt idx="6706">
                <c:v>0.13619924754848836</c:v>
              </c:pt>
              <c:pt idx="6707">
                <c:v>0.13619979216238176</c:v>
              </c:pt>
              <c:pt idx="6708">
                <c:v>0.13620552684201245</c:v>
              </c:pt>
              <c:pt idx="6709">
                <c:v>0.13621238564570012</c:v>
              </c:pt>
              <c:pt idx="6710">
                <c:v>0.13622121797804437</c:v>
              </c:pt>
              <c:pt idx="6711">
                <c:v>0.13623997019872547</c:v>
              </c:pt>
              <c:pt idx="6712">
                <c:v>0.13624213351594031</c:v>
              </c:pt>
              <c:pt idx="6713">
                <c:v>0.13625606387068301</c:v>
              </c:pt>
              <c:pt idx="6714">
                <c:v>0.13626796558717122</c:v>
              </c:pt>
              <c:pt idx="6715">
                <c:v>0.13627352943761586</c:v>
              </c:pt>
              <c:pt idx="6716">
                <c:v>0.13628920652680773</c:v>
              </c:pt>
              <c:pt idx="6717">
                <c:v>0.13629728450270298</c:v>
              </c:pt>
              <c:pt idx="6718">
                <c:v>0.13630662275871439</c:v>
              </c:pt>
              <c:pt idx="6719">
                <c:v>0.13630792498131894</c:v>
              </c:pt>
              <c:pt idx="6720">
                <c:v>0.13630867042354589</c:v>
              </c:pt>
              <c:pt idx="6721">
                <c:v>0.13630991625031172</c:v>
              </c:pt>
              <c:pt idx="6722">
                <c:v>0.13631320363621224</c:v>
              </c:pt>
              <c:pt idx="6723">
                <c:v>0.1363266176734988</c:v>
              </c:pt>
              <c:pt idx="6724">
                <c:v>0.13634901518069401</c:v>
              </c:pt>
              <c:pt idx="6725">
                <c:v>0.13636505308040142</c:v>
              </c:pt>
              <c:pt idx="6726">
                <c:v>0.13637208676235593</c:v>
              </c:pt>
              <c:pt idx="6727">
                <c:v>0.13637249032421025</c:v>
              </c:pt>
              <c:pt idx="6728">
                <c:v>0.13637371961593878</c:v>
              </c:pt>
              <c:pt idx="6729">
                <c:v>0.13638317283855192</c:v>
              </c:pt>
              <c:pt idx="6730">
                <c:v>0.13639211168832313</c:v>
              </c:pt>
              <c:pt idx="6731">
                <c:v>0.13639966528451242</c:v>
              </c:pt>
              <c:pt idx="6732">
                <c:v>0.13640658556341148</c:v>
              </c:pt>
              <c:pt idx="6733">
                <c:v>0.13642291539449275</c:v>
              </c:pt>
              <c:pt idx="6734">
                <c:v>0.13643701431558233</c:v>
              </c:pt>
              <c:pt idx="6735">
                <c:v>0.1364490193859294</c:v>
              </c:pt>
              <c:pt idx="6736">
                <c:v>0.1364569405057936</c:v>
              </c:pt>
              <c:pt idx="6737">
                <c:v>0.1364695704836614</c:v>
              </c:pt>
              <c:pt idx="6738">
                <c:v>0.13647537842723476</c:v>
              </c:pt>
              <c:pt idx="6739">
                <c:v>0.13648426893927085</c:v>
              </c:pt>
              <c:pt idx="6740">
                <c:v>0.13648709506531156</c:v>
              </c:pt>
              <c:pt idx="6741">
                <c:v>0.13649038323526666</c:v>
              </c:pt>
              <c:pt idx="6742">
                <c:v>0.13649144147759862</c:v>
              </c:pt>
              <c:pt idx="6743">
                <c:v>0.13650001293557651</c:v>
              </c:pt>
              <c:pt idx="6744">
                <c:v>0.13651031324358906</c:v>
              </c:pt>
              <c:pt idx="6745">
                <c:v>0.13651521287790896</c:v>
              </c:pt>
              <c:pt idx="6746">
                <c:v>0.13653964775317204</c:v>
              </c:pt>
              <c:pt idx="6747">
                <c:v>0.13654102987756092</c:v>
              </c:pt>
              <c:pt idx="6748">
                <c:v>0.13656207568094819</c:v>
              </c:pt>
              <c:pt idx="6749">
                <c:v>0.13658854431472484</c:v>
              </c:pt>
              <c:pt idx="6750">
                <c:v>0.13659223201817766</c:v>
              </c:pt>
              <c:pt idx="6751">
                <c:v>0.1365940197320924</c:v>
              </c:pt>
              <c:pt idx="6752">
                <c:v>0.13660964441687115</c:v>
              </c:pt>
              <c:pt idx="6753">
                <c:v>0.1366125849792332</c:v>
              </c:pt>
              <c:pt idx="6754">
                <c:v>0.13661297840667205</c:v>
              </c:pt>
              <c:pt idx="6755">
                <c:v>0.13661995262973159</c:v>
              </c:pt>
              <c:pt idx="6756">
                <c:v>0.13662349390087228</c:v>
              </c:pt>
              <c:pt idx="6757">
                <c:v>0.13663098625739312</c:v>
              </c:pt>
              <c:pt idx="6758">
                <c:v>0.13663457671842369</c:v>
              </c:pt>
              <c:pt idx="6759">
                <c:v>0.13664412924931038</c:v>
              </c:pt>
              <c:pt idx="6760">
                <c:v>0.13665304666428338</c:v>
              </c:pt>
              <c:pt idx="6761">
                <c:v>0.13666681133262751</c:v>
              </c:pt>
              <c:pt idx="6762">
                <c:v>0.13667518405913401</c:v>
              </c:pt>
              <c:pt idx="6763">
                <c:v>0.13669383134289712</c:v>
              </c:pt>
              <c:pt idx="6764">
                <c:v>0.13670255851674443</c:v>
              </c:pt>
              <c:pt idx="6765">
                <c:v>0.13671073938766659</c:v>
              </c:pt>
              <c:pt idx="6766">
                <c:v>0.13671096377968681</c:v>
              </c:pt>
              <c:pt idx="6767">
                <c:v>0.13671448792034022</c:v>
              </c:pt>
              <c:pt idx="6768">
                <c:v>0.13672963373135347</c:v>
              </c:pt>
              <c:pt idx="6769">
                <c:v>0.1367446633392265</c:v>
              </c:pt>
              <c:pt idx="6770">
                <c:v>0.13675430671849131</c:v>
              </c:pt>
              <c:pt idx="6771">
                <c:v>0.13675815263193</c:v>
              </c:pt>
              <c:pt idx="6772">
                <c:v>0.13677059674052094</c:v>
              </c:pt>
              <c:pt idx="6773">
                <c:v>0.1367718267744753</c:v>
              </c:pt>
              <c:pt idx="6774">
                <c:v>0.13677334998817553</c:v>
              </c:pt>
              <c:pt idx="6775">
                <c:v>0.13678315801049964</c:v>
              </c:pt>
              <c:pt idx="6776">
                <c:v>0.13678675456040765</c:v>
              </c:pt>
              <c:pt idx="6777">
                <c:v>0.13678738950530703</c:v>
              </c:pt>
              <c:pt idx="6778">
                <c:v>0.13679941344336569</c:v>
              </c:pt>
              <c:pt idx="6779">
                <c:v>0.13680102948304146</c:v>
              </c:pt>
              <c:pt idx="6780">
                <c:v>0.1368118105475177</c:v>
              </c:pt>
              <c:pt idx="6781">
                <c:v>0.1368218927221837</c:v>
              </c:pt>
              <c:pt idx="6782">
                <c:v>0.13682601740414788</c:v>
              </c:pt>
              <c:pt idx="6783">
                <c:v>0.13683180320618704</c:v>
              </c:pt>
              <c:pt idx="6784">
                <c:v>0.13685268842345719</c:v>
              </c:pt>
              <c:pt idx="6785">
                <c:v>0.13686568844112312</c:v>
              </c:pt>
              <c:pt idx="6786">
                <c:v>0.13686649203583437</c:v>
              </c:pt>
              <c:pt idx="6787">
                <c:v>0.13686855274233342</c:v>
              </c:pt>
              <c:pt idx="6788">
                <c:v>0.13687738073539449</c:v>
              </c:pt>
              <c:pt idx="6789">
                <c:v>0.13688580226148891</c:v>
              </c:pt>
              <c:pt idx="6790">
                <c:v>0.13688735908240282</c:v>
              </c:pt>
              <c:pt idx="6791">
                <c:v>0.13689031348452199</c:v>
              </c:pt>
              <c:pt idx="6792">
                <c:v>0.13689381217532426</c:v>
              </c:pt>
              <c:pt idx="6793">
                <c:v>0.13691968394656889</c:v>
              </c:pt>
              <c:pt idx="6794">
                <c:v>0.13692794709540435</c:v>
              </c:pt>
              <c:pt idx="6795">
                <c:v>0.13695967720098434</c:v>
              </c:pt>
              <c:pt idx="6796">
                <c:v>0.13697060024931196</c:v>
              </c:pt>
              <c:pt idx="6797">
                <c:v>0.13697346959664214</c:v>
              </c:pt>
              <c:pt idx="6798">
                <c:v>0.13699384283492122</c:v>
              </c:pt>
              <c:pt idx="6799">
                <c:v>0.13699403121895223</c:v>
              </c:pt>
              <c:pt idx="6800">
                <c:v>0.13699508582530978</c:v>
              </c:pt>
              <c:pt idx="6801">
                <c:v>0.13700041512181391</c:v>
              </c:pt>
              <c:pt idx="6802">
                <c:v>0.13700155431408162</c:v>
              </c:pt>
              <c:pt idx="6803">
                <c:v>0.13700260196741829</c:v>
              </c:pt>
              <c:pt idx="6804">
                <c:v>0.13700650944013035</c:v>
              </c:pt>
              <c:pt idx="6805">
                <c:v>0.13702688813091929</c:v>
              </c:pt>
              <c:pt idx="6806">
                <c:v>0.13703915637894959</c:v>
              </c:pt>
              <c:pt idx="6807">
                <c:v>0.13704214086040301</c:v>
              </c:pt>
              <c:pt idx="6808">
                <c:v>0.13705033497638955</c:v>
              </c:pt>
              <c:pt idx="6809">
                <c:v>0.13705056772527405</c:v>
              </c:pt>
              <c:pt idx="6810">
                <c:v>0.13705095267870585</c:v>
              </c:pt>
              <c:pt idx="6811">
                <c:v>0.13706141548245149</c:v>
              </c:pt>
              <c:pt idx="6812">
                <c:v>0.1370632168593105</c:v>
              </c:pt>
              <c:pt idx="6813">
                <c:v>0.13706836261844541</c:v>
              </c:pt>
              <c:pt idx="6814">
                <c:v>0.13707100052067756</c:v>
              </c:pt>
              <c:pt idx="6815">
                <c:v>0.13708085106251736</c:v>
              </c:pt>
              <c:pt idx="6816">
                <c:v>0.13708531734202184</c:v>
              </c:pt>
              <c:pt idx="6817">
                <c:v>0.13710804885065395</c:v>
              </c:pt>
              <c:pt idx="6818">
                <c:v>0.13711719508111939</c:v>
              </c:pt>
              <c:pt idx="6819">
                <c:v>0.13712372582445925</c:v>
              </c:pt>
              <c:pt idx="6820">
                <c:v>0.1371244834510254</c:v>
              </c:pt>
              <c:pt idx="6821">
                <c:v>0.13712561031837361</c:v>
              </c:pt>
              <c:pt idx="6822">
                <c:v>0.13712828863788631</c:v>
              </c:pt>
              <c:pt idx="6823">
                <c:v>0.1371286547826672</c:v>
              </c:pt>
              <c:pt idx="6824">
                <c:v>0.13712890257484139</c:v>
              </c:pt>
              <c:pt idx="6825">
                <c:v>0.13713294885618604</c:v>
              </c:pt>
              <c:pt idx="6826">
                <c:v>0.13714457309328404</c:v>
              </c:pt>
              <c:pt idx="6827">
                <c:v>0.13714753274691399</c:v>
              </c:pt>
              <c:pt idx="6828">
                <c:v>0.13715350696101319</c:v>
              </c:pt>
              <c:pt idx="6829">
                <c:v>0.13715613118011102</c:v>
              </c:pt>
              <c:pt idx="6830">
                <c:v>0.13717229039439094</c:v>
              </c:pt>
              <c:pt idx="6831">
                <c:v>0.137176371628631</c:v>
              </c:pt>
              <c:pt idx="6832">
                <c:v>0.13718506739483613</c:v>
              </c:pt>
              <c:pt idx="6833">
                <c:v>0.13718844445187706</c:v>
              </c:pt>
              <c:pt idx="6834">
                <c:v>0.13719598144140449</c:v>
              </c:pt>
              <c:pt idx="6835">
                <c:v>0.13719774131484958</c:v>
              </c:pt>
              <c:pt idx="6836">
                <c:v>0.13720434916474705</c:v>
              </c:pt>
              <c:pt idx="6837">
                <c:v>0.13723015677717065</c:v>
              </c:pt>
              <c:pt idx="6838">
                <c:v>0.13723203246633051</c:v>
              </c:pt>
              <c:pt idx="6839">
                <c:v>0.13723780648774195</c:v>
              </c:pt>
              <c:pt idx="6840">
                <c:v>0.13724276366355515</c:v>
              </c:pt>
              <c:pt idx="6841">
                <c:v>0.13724295199859751</c:v>
              </c:pt>
              <c:pt idx="6842">
                <c:v>0.13724596218753163</c:v>
              </c:pt>
              <c:pt idx="6843">
                <c:v>0.13725132079195154</c:v>
              </c:pt>
              <c:pt idx="6844">
                <c:v>0.13725487789887716</c:v>
              </c:pt>
              <c:pt idx="6845">
                <c:v>0.13726984387916161</c:v>
              </c:pt>
              <c:pt idx="6846">
                <c:v>0.13727419952990591</c:v>
              </c:pt>
              <c:pt idx="6847">
                <c:v>0.13728163055253501</c:v>
              </c:pt>
              <c:pt idx="6848">
                <c:v>0.13728879079806536</c:v>
              </c:pt>
              <c:pt idx="6849">
                <c:v>0.13729364409082762</c:v>
              </c:pt>
              <c:pt idx="6850">
                <c:v>0.13730638164406375</c:v>
              </c:pt>
              <c:pt idx="6851">
                <c:v>0.13731120138012798</c:v>
              </c:pt>
              <c:pt idx="6852">
                <c:v>0.137312763272574</c:v>
              </c:pt>
              <c:pt idx="6853">
                <c:v>0.13733633470680917</c:v>
              </c:pt>
              <c:pt idx="6854">
                <c:v>0.13733667420797649</c:v>
              </c:pt>
              <c:pt idx="6855">
                <c:v>0.13733962377572817</c:v>
              </c:pt>
              <c:pt idx="6856">
                <c:v>0.13735373889778763</c:v>
              </c:pt>
              <c:pt idx="6857">
                <c:v>0.13736374070478302</c:v>
              </c:pt>
              <c:pt idx="6858">
                <c:v>0.13736389326634432</c:v>
              </c:pt>
              <c:pt idx="6859">
                <c:v>0.13736396510828777</c:v>
              </c:pt>
              <c:pt idx="6860">
                <c:v>0.13736732975951801</c:v>
              </c:pt>
              <c:pt idx="6861">
                <c:v>0.1373698931403195</c:v>
              </c:pt>
              <c:pt idx="6862">
                <c:v>0.13737559110739858</c:v>
              </c:pt>
              <c:pt idx="6863">
                <c:v>0.13737688535247125</c:v>
              </c:pt>
              <c:pt idx="6864">
                <c:v>0.13738007523115081</c:v>
              </c:pt>
              <c:pt idx="6865">
                <c:v>0.13738147336326903</c:v>
              </c:pt>
              <c:pt idx="6866">
                <c:v>0.13738443358800462</c:v>
              </c:pt>
              <c:pt idx="6867">
                <c:v>0.13740034412410071</c:v>
              </c:pt>
              <c:pt idx="6868">
                <c:v>0.13740478973299652</c:v>
              </c:pt>
              <c:pt idx="6869">
                <c:v>0.13741080001766276</c:v>
              </c:pt>
              <c:pt idx="6870">
                <c:v>0.13743509291416969</c:v>
              </c:pt>
              <c:pt idx="6871">
                <c:v>0.13744931112520831</c:v>
              </c:pt>
              <c:pt idx="6872">
                <c:v>0.13746738093348174</c:v>
              </c:pt>
              <c:pt idx="6873">
                <c:v>0.13747254074295151</c:v>
              </c:pt>
              <c:pt idx="6874">
                <c:v>0.1374815898081907</c:v>
              </c:pt>
              <c:pt idx="6875">
                <c:v>0.13748634149427671</c:v>
              </c:pt>
              <c:pt idx="6876">
                <c:v>0.13749276610369046</c:v>
              </c:pt>
              <c:pt idx="6877">
                <c:v>0.13750953727499376</c:v>
              </c:pt>
              <c:pt idx="6878">
                <c:v>0.13751181080052977</c:v>
              </c:pt>
              <c:pt idx="6879">
                <c:v>0.13753163174228036</c:v>
              </c:pt>
              <c:pt idx="6880">
                <c:v>0.13753232679521571</c:v>
              </c:pt>
              <c:pt idx="6881">
                <c:v>0.13753422591018027</c:v>
              </c:pt>
              <c:pt idx="6882">
                <c:v>0.13755432872349452</c:v>
              </c:pt>
              <c:pt idx="6883">
                <c:v>0.13756108768460901</c:v>
              </c:pt>
              <c:pt idx="6884">
                <c:v>0.13757222790425508</c:v>
              </c:pt>
              <c:pt idx="6885">
                <c:v>0.13758687415957344</c:v>
              </c:pt>
              <c:pt idx="6886">
                <c:v>0.13759912966540444</c:v>
              </c:pt>
              <c:pt idx="6887">
                <c:v>0.13760116994226948</c:v>
              </c:pt>
              <c:pt idx="6888">
                <c:v>0.13761243421041294</c:v>
              </c:pt>
              <c:pt idx="6889">
                <c:v>0.13762816628942628</c:v>
              </c:pt>
              <c:pt idx="6890">
                <c:v>0.13765025552405483</c:v>
              </c:pt>
              <c:pt idx="6891">
                <c:v>0.13765250876543308</c:v>
              </c:pt>
              <c:pt idx="6892">
                <c:v>0.1376615957109075</c:v>
              </c:pt>
              <c:pt idx="6893">
                <c:v>0.13766925502829139</c:v>
              </c:pt>
              <c:pt idx="6894">
                <c:v>0.13767008803201902</c:v>
              </c:pt>
              <c:pt idx="6895">
                <c:v>0.13767906197142515</c:v>
              </c:pt>
              <c:pt idx="6896">
                <c:v>0.13767982826356787</c:v>
              </c:pt>
              <c:pt idx="6897">
                <c:v>0.13769079485572885</c:v>
              </c:pt>
              <c:pt idx="6898">
                <c:v>0.13769241669940907</c:v>
              </c:pt>
              <c:pt idx="6899">
                <c:v>0.13769589282475073</c:v>
              </c:pt>
              <c:pt idx="6900">
                <c:v>0.13770175374500293</c:v>
              </c:pt>
              <c:pt idx="6901">
                <c:v>0.13770699707863157</c:v>
              </c:pt>
              <c:pt idx="6902">
                <c:v>0.137715944197148</c:v>
              </c:pt>
              <c:pt idx="6903">
                <c:v>0.13773783759264085</c:v>
              </c:pt>
              <c:pt idx="6904">
                <c:v>0.13773980758982821</c:v>
              </c:pt>
              <c:pt idx="6905">
                <c:v>0.1377466805699929</c:v>
              </c:pt>
              <c:pt idx="6906">
                <c:v>0.1377493220081763</c:v>
              </c:pt>
              <c:pt idx="6907">
                <c:v>0.13774994520831182</c:v>
              </c:pt>
              <c:pt idx="6908">
                <c:v>0.13775598816456511</c:v>
              </c:pt>
              <c:pt idx="6909">
                <c:v>0.13775831393697952</c:v>
              </c:pt>
              <c:pt idx="6910">
                <c:v>0.13776287121153485</c:v>
              </c:pt>
              <c:pt idx="6911">
                <c:v>0.13780222529735156</c:v>
              </c:pt>
              <c:pt idx="6912">
                <c:v>0.13782207364976024</c:v>
              </c:pt>
              <c:pt idx="6913">
                <c:v>0.13782227697130475</c:v>
              </c:pt>
              <c:pt idx="6914">
                <c:v>0.13782760843430877</c:v>
              </c:pt>
              <c:pt idx="6915">
                <c:v>0.13783577366600336</c:v>
              </c:pt>
              <c:pt idx="6916">
                <c:v>0.13785774133819895</c:v>
              </c:pt>
              <c:pt idx="6917">
                <c:v>0.1378651553740988</c:v>
              </c:pt>
              <c:pt idx="6918">
                <c:v>0.13787545599571771</c:v>
              </c:pt>
              <c:pt idx="6919">
                <c:v>0.13788438356998881</c:v>
              </c:pt>
              <c:pt idx="6920">
                <c:v>0.13788714511736735</c:v>
              </c:pt>
              <c:pt idx="6921">
                <c:v>0.13788763210573365</c:v>
              </c:pt>
              <c:pt idx="6922">
                <c:v>0.13788928351513352</c:v>
              </c:pt>
              <c:pt idx="6923">
                <c:v>0.13789491343008817</c:v>
              </c:pt>
              <c:pt idx="6924">
                <c:v>0.13790354084346318</c:v>
              </c:pt>
              <c:pt idx="6925">
                <c:v>0.13790684078819129</c:v>
              </c:pt>
              <c:pt idx="6926">
                <c:v>0.13791652217073203</c:v>
              </c:pt>
              <c:pt idx="6927">
                <c:v>0.13793559038819572</c:v>
              </c:pt>
              <c:pt idx="6928">
                <c:v>0.13794918414650914</c:v>
              </c:pt>
              <c:pt idx="6929">
                <c:v>0.13794968439379829</c:v>
              </c:pt>
              <c:pt idx="6930">
                <c:v>0.13795718760697945</c:v>
              </c:pt>
              <c:pt idx="6931">
                <c:v>0.13795757058533542</c:v>
              </c:pt>
              <c:pt idx="6932">
                <c:v>0.13795923998462506</c:v>
              </c:pt>
              <c:pt idx="6933">
                <c:v>0.13796124625256637</c:v>
              </c:pt>
              <c:pt idx="6934">
                <c:v>0.13796937103909565</c:v>
              </c:pt>
              <c:pt idx="6935">
                <c:v>0.13797706291061962</c:v>
              </c:pt>
              <c:pt idx="6936">
                <c:v>0.1379771021677822</c:v>
              </c:pt>
              <c:pt idx="6937">
                <c:v>0.13797770040562315</c:v>
              </c:pt>
              <c:pt idx="6938">
                <c:v>0.13798366502989187</c:v>
              </c:pt>
              <c:pt idx="6939">
                <c:v>0.13800187665633309</c:v>
              </c:pt>
              <c:pt idx="6940">
                <c:v>0.1380079655550418</c:v>
              </c:pt>
              <c:pt idx="6941">
                <c:v>0.13801418353342129</c:v>
              </c:pt>
              <c:pt idx="6942">
                <c:v>0.13801700602831349</c:v>
              </c:pt>
              <c:pt idx="6943">
                <c:v>0.13801854749547243</c:v>
              </c:pt>
              <c:pt idx="6944">
                <c:v>0.13802063036097029</c:v>
              </c:pt>
              <c:pt idx="6945">
                <c:v>0.13802791969636888</c:v>
              </c:pt>
              <c:pt idx="6946">
                <c:v>0.13803629916233814</c:v>
              </c:pt>
              <c:pt idx="6947">
                <c:v>0.13805487932966945</c:v>
              </c:pt>
              <c:pt idx="6948">
                <c:v>0.13805739993901983</c:v>
              </c:pt>
              <c:pt idx="6949">
                <c:v>0.13805756093050539</c:v>
              </c:pt>
              <c:pt idx="6950">
                <c:v>0.13806786951211034</c:v>
              </c:pt>
              <c:pt idx="6951">
                <c:v>0.13806829139459667</c:v>
              </c:pt>
              <c:pt idx="6952">
                <c:v>0.1380704404050033</c:v>
              </c:pt>
              <c:pt idx="6953">
                <c:v>0.13807366336235619</c:v>
              </c:pt>
              <c:pt idx="6954">
                <c:v>0.13808417925572955</c:v>
              </c:pt>
              <c:pt idx="6955">
                <c:v>0.13809291256180806</c:v>
              </c:pt>
              <c:pt idx="6956">
                <c:v>0.13809477462562361</c:v>
              </c:pt>
              <c:pt idx="6957">
                <c:v>0.13809625625213653</c:v>
              </c:pt>
              <c:pt idx="6958">
                <c:v>0.1381199493989913</c:v>
              </c:pt>
              <c:pt idx="6959">
                <c:v>0.13814558868003937</c:v>
              </c:pt>
              <c:pt idx="6960">
                <c:v>0.13814887213920773</c:v>
              </c:pt>
              <c:pt idx="6961">
                <c:v>0.1381541491629219</c:v>
              </c:pt>
              <c:pt idx="6962">
                <c:v>0.13817178544137962</c:v>
              </c:pt>
              <c:pt idx="6963">
                <c:v>0.13818904880068011</c:v>
              </c:pt>
              <c:pt idx="6964">
                <c:v>0.13819494035268176</c:v>
              </c:pt>
              <c:pt idx="6965">
                <c:v>0.13820407259918352</c:v>
              </c:pt>
              <c:pt idx="6966">
                <c:v>0.13820585297551308</c:v>
              </c:pt>
              <c:pt idx="6967">
                <c:v>0.13820715798190861</c:v>
              </c:pt>
              <c:pt idx="6968">
                <c:v>0.13821215336194909</c:v>
              </c:pt>
              <c:pt idx="6969">
                <c:v>0.1382121908105213</c:v>
              </c:pt>
              <c:pt idx="6970">
                <c:v>0.13823140198823233</c:v>
              </c:pt>
              <c:pt idx="6971">
                <c:v>0.1382315407881233</c:v>
              </c:pt>
              <c:pt idx="6972">
                <c:v>0.13825996239958227</c:v>
              </c:pt>
              <c:pt idx="6973">
                <c:v>0.13826211939085659</c:v>
              </c:pt>
              <c:pt idx="6974">
                <c:v>0.13827371368140695</c:v>
              </c:pt>
              <c:pt idx="6975">
                <c:v>0.13827481575216616</c:v>
              </c:pt>
              <c:pt idx="6976">
                <c:v>0.13828634431346445</c:v>
              </c:pt>
              <c:pt idx="6977">
                <c:v>0.13829985747577764</c:v>
              </c:pt>
              <c:pt idx="6978">
                <c:v>0.13830320259386855</c:v>
              </c:pt>
              <c:pt idx="6979">
                <c:v>0.13830911804128906</c:v>
              </c:pt>
              <c:pt idx="6980">
                <c:v>0.13831254500128426</c:v>
              </c:pt>
              <c:pt idx="6981">
                <c:v>0.13831586795094403</c:v>
              </c:pt>
              <c:pt idx="6982">
                <c:v>0.13831731806670117</c:v>
              </c:pt>
              <c:pt idx="6983">
                <c:v>0.13831790647158779</c:v>
              </c:pt>
              <c:pt idx="6984">
                <c:v>0.13832442173960419</c:v>
              </c:pt>
              <c:pt idx="6985">
                <c:v>0.13832796882280682</c:v>
              </c:pt>
              <c:pt idx="6986">
                <c:v>0.13832812486419119</c:v>
              </c:pt>
              <c:pt idx="6987">
                <c:v>0.13833825653380949</c:v>
              </c:pt>
              <c:pt idx="6988">
                <c:v>0.13834040314280158</c:v>
              </c:pt>
              <c:pt idx="6989">
                <c:v>0.13834187747383125</c:v>
              </c:pt>
              <c:pt idx="6990">
                <c:v>0.13836592721306321</c:v>
              </c:pt>
              <c:pt idx="6991">
                <c:v>0.13836658440223806</c:v>
              </c:pt>
              <c:pt idx="6992">
                <c:v>0.13837192861783409</c:v>
              </c:pt>
              <c:pt idx="6993">
                <c:v>0.13837791535006144</c:v>
              </c:pt>
              <c:pt idx="6994">
                <c:v>0.13837884014235866</c:v>
              </c:pt>
              <c:pt idx="6995">
                <c:v>0.13838159617504295</c:v>
              </c:pt>
              <c:pt idx="6996">
                <c:v>0.13838533658136248</c:v>
              </c:pt>
              <c:pt idx="6997">
                <c:v>0.13838650426300472</c:v>
              </c:pt>
              <c:pt idx="6998">
                <c:v>0.13841452517526179</c:v>
              </c:pt>
              <c:pt idx="6999">
                <c:v>0.13843781107021338</c:v>
              </c:pt>
              <c:pt idx="7000">
                <c:v>0.13844073753218358</c:v>
              </c:pt>
              <c:pt idx="7001">
                <c:v>0.13844551823987966</c:v>
              </c:pt>
              <c:pt idx="7002">
                <c:v>0.13845091503927873</c:v>
              </c:pt>
              <c:pt idx="7003">
                <c:v>0.13847347358319451</c:v>
              </c:pt>
              <c:pt idx="7004">
                <c:v>0.13847742227878199</c:v>
              </c:pt>
              <c:pt idx="7005">
                <c:v>0.13848995689466692</c:v>
              </c:pt>
              <c:pt idx="7006">
                <c:v>0.1384915402640009</c:v>
              </c:pt>
              <c:pt idx="7007">
                <c:v>0.13849325881685678</c:v>
              </c:pt>
              <c:pt idx="7008">
                <c:v>0.13851895318669735</c:v>
              </c:pt>
              <c:pt idx="7009">
                <c:v>0.1385195143990379</c:v>
              </c:pt>
              <c:pt idx="7010">
                <c:v>0.13852120113678254</c:v>
              </c:pt>
              <c:pt idx="7011">
                <c:v>0.1385232711402864</c:v>
              </c:pt>
              <c:pt idx="7012">
                <c:v>0.13853994039699191</c:v>
              </c:pt>
              <c:pt idx="7013">
                <c:v>0.13854844859499849</c:v>
              </c:pt>
              <c:pt idx="7014">
                <c:v>0.13854902358016657</c:v>
              </c:pt>
              <c:pt idx="7015">
                <c:v>0.13855041115509462</c:v>
              </c:pt>
              <c:pt idx="7016">
                <c:v>0.13855189065471388</c:v>
              </c:pt>
              <c:pt idx="7017">
                <c:v>0.13856551103849182</c:v>
              </c:pt>
              <c:pt idx="7018">
                <c:v>0.13856911924550563</c:v>
              </c:pt>
              <c:pt idx="7019">
                <c:v>0.13858258128207607</c:v>
              </c:pt>
              <c:pt idx="7020">
                <c:v>0.13858375162283654</c:v>
              </c:pt>
              <c:pt idx="7021">
                <c:v>0.13859216307789413</c:v>
              </c:pt>
              <c:pt idx="7022">
                <c:v>0.13861262165672084</c:v>
              </c:pt>
              <c:pt idx="7023">
                <c:v>0.13861522645440119</c:v>
              </c:pt>
              <c:pt idx="7024">
                <c:v>0.13861751735420191</c:v>
              </c:pt>
              <c:pt idx="7025">
                <c:v>0.13863234351636849</c:v>
              </c:pt>
              <c:pt idx="7026">
                <c:v>0.13864096777184814</c:v>
              </c:pt>
              <c:pt idx="7027">
                <c:v>0.13864229071756262</c:v>
              </c:pt>
              <c:pt idx="7028">
                <c:v>0.1386472383549803</c:v>
              </c:pt>
              <c:pt idx="7029">
                <c:v>0.1386535518445918</c:v>
              </c:pt>
              <c:pt idx="7030">
                <c:v>0.13865668831661412</c:v>
              </c:pt>
              <c:pt idx="7031">
                <c:v>0.13865887066586358</c:v>
              </c:pt>
              <c:pt idx="7032">
                <c:v>0.13866835719199205</c:v>
              </c:pt>
              <c:pt idx="7033">
                <c:v>0.13868490990154622</c:v>
              </c:pt>
              <c:pt idx="7034">
                <c:v>0.13868512109378597</c:v>
              </c:pt>
              <c:pt idx="7035">
                <c:v>0.13868968013808192</c:v>
              </c:pt>
              <c:pt idx="7036">
                <c:v>0.13871142634995809</c:v>
              </c:pt>
              <c:pt idx="7037">
                <c:v>0.1387208058916157</c:v>
              </c:pt>
              <c:pt idx="7038">
                <c:v>0.13872558665108506</c:v>
              </c:pt>
              <c:pt idx="7039">
                <c:v>0.13872640920736612</c:v>
              </c:pt>
              <c:pt idx="7040">
                <c:v>0.13873259737218779</c:v>
              </c:pt>
              <c:pt idx="7041">
                <c:v>0.13873890035830166</c:v>
              </c:pt>
              <c:pt idx="7042">
                <c:v>0.13874251297879153</c:v>
              </c:pt>
              <c:pt idx="7043">
                <c:v>0.13874300377710269</c:v>
              </c:pt>
              <c:pt idx="7044">
                <c:v>0.13874405369409071</c:v>
              </c:pt>
              <c:pt idx="7045">
                <c:v>0.13875272185995685</c:v>
              </c:pt>
              <c:pt idx="7046">
                <c:v>0.13875633684690419</c:v>
              </c:pt>
              <c:pt idx="7047">
                <c:v>0.1387631339883196</c:v>
              </c:pt>
              <c:pt idx="7048">
                <c:v>0.13876371078001154</c:v>
              </c:pt>
              <c:pt idx="7049">
                <c:v>0.13878459238426144</c:v>
              </c:pt>
              <c:pt idx="7050">
                <c:v>0.13878643501651472</c:v>
              </c:pt>
              <c:pt idx="7051">
                <c:v>0.1387883594953993</c:v>
              </c:pt>
              <c:pt idx="7052">
                <c:v>0.13879461664316137</c:v>
              </c:pt>
              <c:pt idx="7053">
                <c:v>0.13880871674667167</c:v>
              </c:pt>
              <c:pt idx="7054">
                <c:v>0.1388237531458002</c:v>
              </c:pt>
              <c:pt idx="7055">
                <c:v>0.1388240690214736</c:v>
              </c:pt>
              <c:pt idx="7056">
                <c:v>0.13882997900792168</c:v>
              </c:pt>
              <c:pt idx="7057">
                <c:v>0.13884136847724463</c:v>
              </c:pt>
              <c:pt idx="7058">
                <c:v>0.13885761952183659</c:v>
              </c:pt>
              <c:pt idx="7059">
                <c:v>0.13887867150085359</c:v>
              </c:pt>
              <c:pt idx="7060">
                <c:v>0.1388921659271419</c:v>
              </c:pt>
              <c:pt idx="7061">
                <c:v>0.1389001146631767</c:v>
              </c:pt>
              <c:pt idx="7062">
                <c:v>0.13892101118386144</c:v>
              </c:pt>
              <c:pt idx="7063">
                <c:v>0.13894938633525114</c:v>
              </c:pt>
              <c:pt idx="7064">
                <c:v>0.13895352056755411</c:v>
              </c:pt>
              <c:pt idx="7065">
                <c:v>0.13895458557158316</c:v>
              </c:pt>
              <c:pt idx="7066">
                <c:v>0.13896331742036283</c:v>
              </c:pt>
              <c:pt idx="7067">
                <c:v>0.1389738959950369</c:v>
              </c:pt>
              <c:pt idx="7068">
                <c:v>0.13897946257382374</c:v>
              </c:pt>
              <c:pt idx="7069">
                <c:v>0.13897960253318065</c:v>
              </c:pt>
              <c:pt idx="7070">
                <c:v>0.13900497897267958</c:v>
              </c:pt>
              <c:pt idx="7071">
                <c:v>0.13901455013643602</c:v>
              </c:pt>
              <c:pt idx="7072">
                <c:v>0.13901754812909731</c:v>
              </c:pt>
              <c:pt idx="7073">
                <c:v>0.13902242386329297</c:v>
              </c:pt>
              <c:pt idx="7074">
                <c:v>0.13902470129889841</c:v>
              </c:pt>
              <c:pt idx="7075">
                <c:v>0.13902907281104274</c:v>
              </c:pt>
              <c:pt idx="7076">
                <c:v>0.1390305267815706</c:v>
              </c:pt>
              <c:pt idx="7077">
                <c:v>0.13903508038418333</c:v>
              </c:pt>
              <c:pt idx="7078">
                <c:v>0.13905144182836426</c:v>
              </c:pt>
              <c:pt idx="7079">
                <c:v>0.13906671301554691</c:v>
              </c:pt>
              <c:pt idx="7080">
                <c:v>0.13907802230530855</c:v>
              </c:pt>
              <c:pt idx="7081">
                <c:v>0.1390796404745335</c:v>
              </c:pt>
              <c:pt idx="7082">
                <c:v>0.13911529541882939</c:v>
              </c:pt>
              <c:pt idx="7083">
                <c:v>0.13912721242616402</c:v>
              </c:pt>
              <c:pt idx="7084">
                <c:v>0.13912838082051968</c:v>
              </c:pt>
              <c:pt idx="7085">
                <c:v>0.13913702873494596</c:v>
              </c:pt>
              <c:pt idx="7086">
                <c:v>0.13915144842770061</c:v>
              </c:pt>
              <c:pt idx="7087">
                <c:v>0.1391576451910736</c:v>
              </c:pt>
              <c:pt idx="7088">
                <c:v>0.13915972335716045</c:v>
              </c:pt>
              <c:pt idx="7089">
                <c:v>0.13917123523858041</c:v>
              </c:pt>
              <c:pt idx="7090">
                <c:v>0.13917456330763345</c:v>
              </c:pt>
              <c:pt idx="7091">
                <c:v>0.13918788507089133</c:v>
              </c:pt>
              <c:pt idx="7092">
                <c:v>0.13919240506828676</c:v>
              </c:pt>
              <c:pt idx="7093">
                <c:v>0.13920730444094889</c:v>
              </c:pt>
              <c:pt idx="7094">
                <c:v>0.13921295061623198</c:v>
              </c:pt>
              <c:pt idx="7095">
                <c:v>0.13922358002770621</c:v>
              </c:pt>
              <c:pt idx="7096">
                <c:v>0.1392338639673974</c:v>
              </c:pt>
              <c:pt idx="7097">
                <c:v>0.1392459609928996</c:v>
              </c:pt>
              <c:pt idx="7098">
                <c:v>0.13925593557967053</c:v>
              </c:pt>
              <c:pt idx="7099">
                <c:v>0.1392736039393585</c:v>
              </c:pt>
              <c:pt idx="7100">
                <c:v>0.13927612383966231</c:v>
              </c:pt>
              <c:pt idx="7101">
                <c:v>0.13929554897692739</c:v>
              </c:pt>
              <c:pt idx="7102">
                <c:v>0.13932618432570218</c:v>
              </c:pt>
              <c:pt idx="7103">
                <c:v>0.1393448987434574</c:v>
              </c:pt>
              <c:pt idx="7104">
                <c:v>0.13934905986129958</c:v>
              </c:pt>
              <c:pt idx="7105">
                <c:v>0.13935350132700522</c:v>
              </c:pt>
              <c:pt idx="7106">
                <c:v>0.13935801832746775</c:v>
              </c:pt>
              <c:pt idx="7107">
                <c:v>0.13936001491990471</c:v>
              </c:pt>
              <c:pt idx="7108">
                <c:v>0.13938983277182238</c:v>
              </c:pt>
              <c:pt idx="7109">
                <c:v>0.13939278787858689</c:v>
              </c:pt>
              <c:pt idx="7110">
                <c:v>0.13940528275123021</c:v>
              </c:pt>
              <c:pt idx="7111">
                <c:v>0.13941240542491204</c:v>
              </c:pt>
              <c:pt idx="7112">
                <c:v>0.13941375800304157</c:v>
              </c:pt>
              <c:pt idx="7113">
                <c:v>0.1394149775518678</c:v>
              </c:pt>
              <c:pt idx="7114">
                <c:v>0.13941631799366</c:v>
              </c:pt>
              <c:pt idx="7115">
                <c:v>0.13941795040964397</c:v>
              </c:pt>
              <c:pt idx="7116">
                <c:v>0.13942134599062114</c:v>
              </c:pt>
              <c:pt idx="7117">
                <c:v>0.13942276161053002</c:v>
              </c:pt>
              <c:pt idx="7118">
                <c:v>0.13943081680842614</c:v>
              </c:pt>
              <c:pt idx="7119">
                <c:v>0.139449536301019</c:v>
              </c:pt>
              <c:pt idx="7120">
                <c:v>0.13945574102751152</c:v>
              </c:pt>
              <c:pt idx="7121">
                <c:v>0.1394771377763675</c:v>
              </c:pt>
              <c:pt idx="7122">
                <c:v>0.13948152087950225</c:v>
              </c:pt>
              <c:pt idx="7123">
                <c:v>0.13948167625563274</c:v>
              </c:pt>
              <c:pt idx="7124">
                <c:v>0.13948399350103699</c:v>
              </c:pt>
              <c:pt idx="7125">
                <c:v>0.13948965251260409</c:v>
              </c:pt>
              <c:pt idx="7126">
                <c:v>0.13950632433855914</c:v>
              </c:pt>
              <c:pt idx="7127">
                <c:v>0.13952774740874635</c:v>
              </c:pt>
              <c:pt idx="7128">
                <c:v>0.13953195833008805</c:v>
              </c:pt>
              <c:pt idx="7129">
                <c:v>0.13953443801334536</c:v>
              </c:pt>
              <c:pt idx="7130">
                <c:v>0.13954682388820436</c:v>
              </c:pt>
              <c:pt idx="7131">
                <c:v>0.13954976688865456</c:v>
              </c:pt>
              <c:pt idx="7132">
                <c:v>0.13955010735767462</c:v>
              </c:pt>
              <c:pt idx="7133">
                <c:v>0.1395537380128001</c:v>
              </c:pt>
              <c:pt idx="7134">
                <c:v>0.13955973645083697</c:v>
              </c:pt>
              <c:pt idx="7135">
                <c:v>0.1395718278835909</c:v>
              </c:pt>
              <c:pt idx="7136">
                <c:v>0.13957567197901999</c:v>
              </c:pt>
              <c:pt idx="7137">
                <c:v>0.13958027819638377</c:v>
              </c:pt>
              <c:pt idx="7138">
                <c:v>0.13958233834262909</c:v>
              </c:pt>
              <c:pt idx="7139">
                <c:v>0.13959276427303108</c:v>
              </c:pt>
              <c:pt idx="7140">
                <c:v>0.139609523943722</c:v>
              </c:pt>
              <c:pt idx="7141">
                <c:v>0.13961390751158601</c:v>
              </c:pt>
              <c:pt idx="7142">
                <c:v>0.13961730953991647</c:v>
              </c:pt>
              <c:pt idx="7143">
                <c:v>0.13962837278927057</c:v>
              </c:pt>
              <c:pt idx="7144">
                <c:v>0.13963049984107567</c:v>
              </c:pt>
              <c:pt idx="7145">
                <c:v>0.13963538984938545</c:v>
              </c:pt>
              <c:pt idx="7146">
                <c:v>0.13963731412389499</c:v>
              </c:pt>
              <c:pt idx="7147">
                <c:v>0.13963759347158083</c:v>
              </c:pt>
              <c:pt idx="7148">
                <c:v>0.13964222581264771</c:v>
              </c:pt>
              <c:pt idx="7149">
                <c:v>0.13964437566468602</c:v>
              </c:pt>
              <c:pt idx="7150">
                <c:v>0.13964629839161702</c:v>
              </c:pt>
              <c:pt idx="7151">
                <c:v>0.13964988594317698</c:v>
              </c:pt>
              <c:pt idx="7152">
                <c:v>0.13965436330791811</c:v>
              </c:pt>
              <c:pt idx="7153">
                <c:v>0.13965498607574678</c:v>
              </c:pt>
              <c:pt idx="7154">
                <c:v>0.13966544029751954</c:v>
              </c:pt>
              <c:pt idx="7155">
                <c:v>0.13968328509211714</c:v>
              </c:pt>
              <c:pt idx="7156">
                <c:v>0.13969713040049656</c:v>
              </c:pt>
              <c:pt idx="7157">
                <c:v>0.13969868940304411</c:v>
              </c:pt>
              <c:pt idx="7158">
                <c:v>0.13969883784349835</c:v>
              </c:pt>
              <c:pt idx="7159">
                <c:v>0.13970568827212768</c:v>
              </c:pt>
              <c:pt idx="7160">
                <c:v>0.13971230333961529</c:v>
              </c:pt>
              <c:pt idx="7161">
                <c:v>0.13972482643546683</c:v>
              </c:pt>
              <c:pt idx="7162">
                <c:v>0.13972801701134802</c:v>
              </c:pt>
              <c:pt idx="7163">
                <c:v>0.13973278509455589</c:v>
              </c:pt>
              <c:pt idx="7164">
                <c:v>0.13973289312651641</c:v>
              </c:pt>
              <c:pt idx="7165">
                <c:v>0.13974291373739584</c:v>
              </c:pt>
              <c:pt idx="7166">
                <c:v>0.1397429899053933</c:v>
              </c:pt>
              <c:pt idx="7167">
                <c:v>0.1397434666633042</c:v>
              </c:pt>
              <c:pt idx="7168">
                <c:v>0.13974999473380736</c:v>
              </c:pt>
              <c:pt idx="7169">
                <c:v>0.13975331138248032</c:v>
              </c:pt>
              <c:pt idx="7170">
                <c:v>0.13976993456778872</c:v>
              </c:pt>
              <c:pt idx="7171">
                <c:v>0.13978211264430243</c:v>
              </c:pt>
              <c:pt idx="7172">
                <c:v>0.13981246686189031</c:v>
              </c:pt>
              <c:pt idx="7173">
                <c:v>0.13981982650457256</c:v>
              </c:pt>
              <c:pt idx="7174">
                <c:v>0.13982906714248447</c:v>
              </c:pt>
              <c:pt idx="7175">
                <c:v>0.13983304258473744</c:v>
              </c:pt>
              <c:pt idx="7176">
                <c:v>0.13983447538288282</c:v>
              </c:pt>
              <c:pt idx="7177">
                <c:v>0.13984177897125016</c:v>
              </c:pt>
              <c:pt idx="7178">
                <c:v>0.13984696494388818</c:v>
              </c:pt>
              <c:pt idx="7179">
                <c:v>0.13985868243445018</c:v>
              </c:pt>
              <c:pt idx="7180">
                <c:v>0.13986807868693246</c:v>
              </c:pt>
              <c:pt idx="7181">
                <c:v>0.1398787114372898</c:v>
              </c:pt>
              <c:pt idx="7182">
                <c:v>0.13988441416255265</c:v>
              </c:pt>
              <c:pt idx="7183">
                <c:v>0.13988477171389915</c:v>
              </c:pt>
              <c:pt idx="7184">
                <c:v>0.13989850466678566</c:v>
              </c:pt>
              <c:pt idx="7185">
                <c:v>0.13990287381153965</c:v>
              </c:pt>
              <c:pt idx="7186">
                <c:v>0.13991768436081065</c:v>
              </c:pt>
              <c:pt idx="7187">
                <c:v>0.1399184705152306</c:v>
              </c:pt>
              <c:pt idx="7188">
                <c:v>0.13992155206265292</c:v>
              </c:pt>
              <c:pt idx="7189">
                <c:v>0.13992377800352268</c:v>
              </c:pt>
              <c:pt idx="7190">
                <c:v>0.13993306216929857</c:v>
              </c:pt>
              <c:pt idx="7191">
                <c:v>0.1399334742687269</c:v>
              </c:pt>
              <c:pt idx="7192">
                <c:v>0.13993633968762523</c:v>
              </c:pt>
              <c:pt idx="7193">
                <c:v>0.13995398446291252</c:v>
              </c:pt>
              <c:pt idx="7194">
                <c:v>0.13997435148598225</c:v>
              </c:pt>
              <c:pt idx="7195">
                <c:v>0.13997591040835505</c:v>
              </c:pt>
              <c:pt idx="7196">
                <c:v>0.13998177549879404</c:v>
              </c:pt>
              <c:pt idx="7197">
                <c:v>0.13998291048489059</c:v>
              </c:pt>
              <c:pt idx="7198">
                <c:v>0.13998571802968274</c:v>
              </c:pt>
              <c:pt idx="7199">
                <c:v>0.1399887277015846</c:v>
              </c:pt>
              <c:pt idx="7200">
                <c:v>0.13999052318641608</c:v>
              </c:pt>
              <c:pt idx="7201">
                <c:v>0.14000097286323779</c:v>
              </c:pt>
              <c:pt idx="7202">
                <c:v>0.14000299722163265</c:v>
              </c:pt>
              <c:pt idx="7203">
                <c:v>0.14000487710619439</c:v>
              </c:pt>
              <c:pt idx="7204">
                <c:v>0.14001331895563401</c:v>
              </c:pt>
              <c:pt idx="7205">
                <c:v>0.14001533141939806</c:v>
              </c:pt>
              <c:pt idx="7206">
                <c:v>0.14002121465066772</c:v>
              </c:pt>
              <c:pt idx="7207">
                <c:v>0.1400254215997038</c:v>
              </c:pt>
              <c:pt idx="7208">
                <c:v>0.14003497426987424</c:v>
              </c:pt>
              <c:pt idx="7209">
                <c:v>0.1400476074935289</c:v>
              </c:pt>
              <c:pt idx="7210">
                <c:v>0.14004870033210026</c:v>
              </c:pt>
              <c:pt idx="7211">
                <c:v>0.14006526085160964</c:v>
              </c:pt>
              <c:pt idx="7212">
                <c:v>0.14008297662409544</c:v>
              </c:pt>
              <c:pt idx="7213">
                <c:v>0.14012122748699476</c:v>
              </c:pt>
              <c:pt idx="7214">
                <c:v>0.14013202543285302</c:v>
              </c:pt>
              <c:pt idx="7215">
                <c:v>0.14013261064562674</c:v>
              </c:pt>
              <c:pt idx="7216">
                <c:v>0.14013845917702328</c:v>
              </c:pt>
              <c:pt idx="7217">
                <c:v>0.14014217684613084</c:v>
              </c:pt>
              <c:pt idx="7218">
                <c:v>0.14015215844984227</c:v>
              </c:pt>
              <c:pt idx="7219">
                <c:v>0.14015728104661634</c:v>
              </c:pt>
              <c:pt idx="7220">
                <c:v>0.14016975299994827</c:v>
              </c:pt>
              <c:pt idx="7221">
                <c:v>0.14017142508795982</c:v>
              </c:pt>
              <c:pt idx="7222">
                <c:v>0.14018314506414301</c:v>
              </c:pt>
              <c:pt idx="7223">
                <c:v>0.14019514872368996</c:v>
              </c:pt>
              <c:pt idx="7224">
                <c:v>0.14021523241428513</c:v>
              </c:pt>
              <c:pt idx="7225">
                <c:v>0.14022384605463223</c:v>
              </c:pt>
              <c:pt idx="7226">
                <c:v>0.14022858614264089</c:v>
              </c:pt>
              <c:pt idx="7227">
                <c:v>0.14028767005583423</c:v>
              </c:pt>
              <c:pt idx="7228">
                <c:v>0.14028976790877218</c:v>
              </c:pt>
              <c:pt idx="7229">
                <c:v>0.14030917969794485</c:v>
              </c:pt>
              <c:pt idx="7230">
                <c:v>0.1403175089589436</c:v>
              </c:pt>
              <c:pt idx="7231">
                <c:v>0.14031797801611764</c:v>
              </c:pt>
              <c:pt idx="7232">
                <c:v>0.14032020258324651</c:v>
              </c:pt>
              <c:pt idx="7233">
                <c:v>0.1403229081054988</c:v>
              </c:pt>
              <c:pt idx="7234">
                <c:v>0.14032350647880329</c:v>
              </c:pt>
              <c:pt idx="7235">
                <c:v>0.14032649783164083</c:v>
              </c:pt>
              <c:pt idx="7236">
                <c:v>0.14034790368709488</c:v>
              </c:pt>
              <c:pt idx="7237">
                <c:v>0.14034799209650087</c:v>
              </c:pt>
              <c:pt idx="7238">
                <c:v>0.14035339687227608</c:v>
              </c:pt>
              <c:pt idx="7239">
                <c:v>0.14035710587806904</c:v>
              </c:pt>
              <c:pt idx="7240">
                <c:v>0.14036702559926922</c:v>
              </c:pt>
              <c:pt idx="7241">
                <c:v>0.14037195824886317</c:v>
              </c:pt>
              <c:pt idx="7242">
                <c:v>0.14037361951558794</c:v>
              </c:pt>
              <c:pt idx="7243">
                <c:v>0.14037438670297814</c:v>
              </c:pt>
              <c:pt idx="7244">
                <c:v>0.14039412761253908</c:v>
              </c:pt>
              <c:pt idx="7245">
                <c:v>0.14039581708707105</c:v>
              </c:pt>
              <c:pt idx="7246">
                <c:v>0.14039935499623007</c:v>
              </c:pt>
              <c:pt idx="7247">
                <c:v>0.14041033868896544</c:v>
              </c:pt>
              <c:pt idx="7248">
                <c:v>0.14042809936174963</c:v>
              </c:pt>
              <c:pt idx="7249">
                <c:v>0.14044371646463241</c:v>
              </c:pt>
              <c:pt idx="7250">
                <c:v>0.14044470472883575</c:v>
              </c:pt>
              <c:pt idx="7251">
                <c:v>0.14044939734921855</c:v>
              </c:pt>
              <c:pt idx="7252">
                <c:v>0.14045032051186479</c:v>
              </c:pt>
              <c:pt idx="7253">
                <c:v>0.14045981706620478</c:v>
              </c:pt>
              <c:pt idx="7254">
                <c:v>0.14046477130939056</c:v>
              </c:pt>
              <c:pt idx="7255">
                <c:v>0.14046500250383609</c:v>
              </c:pt>
              <c:pt idx="7256">
                <c:v>0.14048492022281678</c:v>
              </c:pt>
              <c:pt idx="7257">
                <c:v>0.14048502652447908</c:v>
              </c:pt>
              <c:pt idx="7258">
                <c:v>0.14049151157405804</c:v>
              </c:pt>
              <c:pt idx="7259">
                <c:v>0.14049198100279264</c:v>
              </c:pt>
              <c:pt idx="7260">
                <c:v>0.14050043978247798</c:v>
              </c:pt>
              <c:pt idx="7261">
                <c:v>0.14050120247727824</c:v>
              </c:pt>
              <c:pt idx="7262">
                <c:v>0.14050563223373322</c:v>
              </c:pt>
              <c:pt idx="7263">
                <c:v>0.14050660354899464</c:v>
              </c:pt>
              <c:pt idx="7264">
                <c:v>0.14051930062249154</c:v>
              </c:pt>
              <c:pt idx="7265">
                <c:v>0.14052358266841378</c:v>
              </c:pt>
              <c:pt idx="7266">
                <c:v>0.14052722884810798</c:v>
              </c:pt>
              <c:pt idx="7267">
                <c:v>0.14055002226311375</c:v>
              </c:pt>
              <c:pt idx="7268">
                <c:v>0.14055364100088549</c:v>
              </c:pt>
              <c:pt idx="7269">
                <c:v>0.14055549967283751</c:v>
              </c:pt>
              <c:pt idx="7270">
                <c:v>0.14055682618368132</c:v>
              </c:pt>
              <c:pt idx="7271">
                <c:v>0.14056365915975069</c:v>
              </c:pt>
              <c:pt idx="7272">
                <c:v>0.14057221873752893</c:v>
              </c:pt>
              <c:pt idx="7273">
                <c:v>0.1405729914234824</c:v>
              </c:pt>
              <c:pt idx="7274">
                <c:v>0.14058076493417895</c:v>
              </c:pt>
              <c:pt idx="7275">
                <c:v>0.14058101840833134</c:v>
              </c:pt>
              <c:pt idx="7276">
                <c:v>0.14058730308100709</c:v>
              </c:pt>
              <c:pt idx="7277">
                <c:v>0.14058795826742887</c:v>
              </c:pt>
              <c:pt idx="7278">
                <c:v>0.14059290189222753</c:v>
              </c:pt>
              <c:pt idx="7279">
                <c:v>0.1405931148691428</c:v>
              </c:pt>
              <c:pt idx="7280">
                <c:v>0.1405999320308754</c:v>
              </c:pt>
              <c:pt idx="7281">
                <c:v>0.14060386004104836</c:v>
              </c:pt>
              <c:pt idx="7282">
                <c:v>0.14060932404612589</c:v>
              </c:pt>
              <c:pt idx="7283">
                <c:v>0.14061415987794615</c:v>
              </c:pt>
              <c:pt idx="7284">
                <c:v>0.14062199917273627</c:v>
              </c:pt>
              <c:pt idx="7285">
                <c:v>0.14063009784201297</c:v>
              </c:pt>
              <c:pt idx="7286">
                <c:v>0.14064561663194167</c:v>
              </c:pt>
              <c:pt idx="7287">
                <c:v>0.14064717216217523</c:v>
              </c:pt>
              <c:pt idx="7288">
                <c:v>0.14064952890505242</c:v>
              </c:pt>
              <c:pt idx="7289">
                <c:v>0.14067071733098005</c:v>
              </c:pt>
              <c:pt idx="7290">
                <c:v>0.14067262971455585</c:v>
              </c:pt>
              <c:pt idx="7291">
                <c:v>0.14069274671288184</c:v>
              </c:pt>
              <c:pt idx="7292">
                <c:v>0.14071415885743588</c:v>
              </c:pt>
              <c:pt idx="7293">
                <c:v>0.14073849659502863</c:v>
              </c:pt>
              <c:pt idx="7294">
                <c:v>0.14076112842036909</c:v>
              </c:pt>
              <c:pt idx="7295">
                <c:v>0.14077269940352041</c:v>
              </c:pt>
              <c:pt idx="7296">
                <c:v>0.14080153664510037</c:v>
              </c:pt>
              <c:pt idx="7297">
                <c:v>0.14080664228335071</c:v>
              </c:pt>
              <c:pt idx="7298">
                <c:v>0.14080677633692443</c:v>
              </c:pt>
              <c:pt idx="7299">
                <c:v>0.14081121104276664</c:v>
              </c:pt>
              <c:pt idx="7300">
                <c:v>0.14081672262467038</c:v>
              </c:pt>
              <c:pt idx="7301">
                <c:v>0.14084046957063692</c:v>
              </c:pt>
              <c:pt idx="7302">
                <c:v>0.14084567153646751</c:v>
              </c:pt>
              <c:pt idx="7303">
                <c:v>0.14085199179881228</c:v>
              </c:pt>
              <c:pt idx="7304">
                <c:v>0.14085322260894456</c:v>
              </c:pt>
              <c:pt idx="7305">
                <c:v>0.14086567085851284</c:v>
              </c:pt>
              <c:pt idx="7306">
                <c:v>0.14087241356425168</c:v>
              </c:pt>
              <c:pt idx="7307">
                <c:v>0.1408830232183583</c:v>
              </c:pt>
              <c:pt idx="7308">
                <c:v>0.14088957303498242</c:v>
              </c:pt>
              <c:pt idx="7309">
                <c:v>0.14089477472857465</c:v>
              </c:pt>
              <c:pt idx="7310">
                <c:v>0.14089909021322056</c:v>
              </c:pt>
              <c:pt idx="7311">
                <c:v>0.14091728945225471</c:v>
              </c:pt>
              <c:pt idx="7312">
                <c:v>0.14091928908344245</c:v>
              </c:pt>
              <c:pt idx="7313">
                <c:v>0.14092324955435731</c:v>
              </c:pt>
              <c:pt idx="7314">
                <c:v>0.14092819370964818</c:v>
              </c:pt>
              <c:pt idx="7315">
                <c:v>0.14093032453197155</c:v>
              </c:pt>
              <c:pt idx="7316">
                <c:v>0.14093451166919846</c:v>
              </c:pt>
              <c:pt idx="7317">
                <c:v>0.14093578609901558</c:v>
              </c:pt>
              <c:pt idx="7318">
                <c:v>0.1409417398039319</c:v>
              </c:pt>
              <c:pt idx="7319">
                <c:v>0.14094763065278507</c:v>
              </c:pt>
              <c:pt idx="7320">
                <c:v>0.14095696075772896</c:v>
              </c:pt>
              <c:pt idx="7321">
                <c:v>0.14096050975697191</c:v>
              </c:pt>
              <c:pt idx="7322">
                <c:v>0.14096355961440843</c:v>
              </c:pt>
              <c:pt idx="7323">
                <c:v>0.14098342376924913</c:v>
              </c:pt>
              <c:pt idx="7324">
                <c:v>0.14099431779276753</c:v>
              </c:pt>
              <c:pt idx="7325">
                <c:v>0.14101112065917248</c:v>
              </c:pt>
              <c:pt idx="7326">
                <c:v>0.14101589214433943</c:v>
              </c:pt>
              <c:pt idx="7327">
                <c:v>0.14101896123047961</c:v>
              </c:pt>
              <c:pt idx="7328">
                <c:v>0.14103637365334901</c:v>
              </c:pt>
              <c:pt idx="7329">
                <c:v>0.14103918091696802</c:v>
              </c:pt>
              <c:pt idx="7330">
                <c:v>0.14104857112745567</c:v>
              </c:pt>
              <c:pt idx="7331">
                <c:v>0.14105576592778926</c:v>
              </c:pt>
              <c:pt idx="7332">
                <c:v>0.14105757989444048</c:v>
              </c:pt>
              <c:pt idx="7333">
                <c:v>0.14105778177780645</c:v>
              </c:pt>
              <c:pt idx="7334">
                <c:v>0.14106703299742335</c:v>
              </c:pt>
              <c:pt idx="7335">
                <c:v>0.14108335628736116</c:v>
              </c:pt>
              <c:pt idx="7336">
                <c:v>0.14109101445306416</c:v>
              </c:pt>
              <c:pt idx="7337">
                <c:v>0.14109871339770677</c:v>
              </c:pt>
              <c:pt idx="7338">
                <c:v>0.14110178438638629</c:v>
              </c:pt>
              <c:pt idx="7339">
                <c:v>0.1411085105648964</c:v>
              </c:pt>
              <c:pt idx="7340">
                <c:v>0.14111669263542936</c:v>
              </c:pt>
              <c:pt idx="7341">
                <c:v>0.14111770293066805</c:v>
              </c:pt>
              <c:pt idx="7342">
                <c:v>0.14112359078864969</c:v>
              </c:pt>
              <c:pt idx="7343">
                <c:v>0.14112591279577846</c:v>
              </c:pt>
              <c:pt idx="7344">
                <c:v>0.14113267809025812</c:v>
              </c:pt>
              <c:pt idx="7345">
                <c:v>0.14115602404098751</c:v>
              </c:pt>
              <c:pt idx="7346">
                <c:v>0.14116664264490367</c:v>
              </c:pt>
              <c:pt idx="7347">
                <c:v>0.14117722581708472</c:v>
              </c:pt>
              <c:pt idx="7348">
                <c:v>0.14117764433245533</c:v>
              </c:pt>
              <c:pt idx="7349">
                <c:v>0.14117775436829239</c:v>
              </c:pt>
              <c:pt idx="7350">
                <c:v>0.14117902675073418</c:v>
              </c:pt>
              <c:pt idx="7351">
                <c:v>0.14118910924072456</c:v>
              </c:pt>
              <c:pt idx="7352">
                <c:v>0.14119513151800872</c:v>
              </c:pt>
              <c:pt idx="7353">
                <c:v>0.14121001737812686</c:v>
              </c:pt>
              <c:pt idx="7354">
                <c:v>0.14121520953423325</c:v>
              </c:pt>
              <c:pt idx="7355">
                <c:v>0.1412262472034459</c:v>
              </c:pt>
              <c:pt idx="7356">
                <c:v>0.14123479924784008</c:v>
              </c:pt>
              <c:pt idx="7357">
                <c:v>0.14123710221803462</c:v>
              </c:pt>
              <c:pt idx="7358">
                <c:v>0.14125506962177845</c:v>
              </c:pt>
              <c:pt idx="7359">
                <c:v>0.14125543646292324</c:v>
              </c:pt>
              <c:pt idx="7360">
                <c:v>0.14125572427037245</c:v>
              </c:pt>
              <c:pt idx="7361">
                <c:v>0.14126653518169149</c:v>
              </c:pt>
              <c:pt idx="7362">
                <c:v>0.14126864236483591</c:v>
              </c:pt>
              <c:pt idx="7363">
                <c:v>0.14127792072680076</c:v>
              </c:pt>
              <c:pt idx="7364">
                <c:v>0.14129038220382231</c:v>
              </c:pt>
              <c:pt idx="7365">
                <c:v>0.14129799006848545</c:v>
              </c:pt>
              <c:pt idx="7366">
                <c:v>0.14130701339859802</c:v>
              </c:pt>
              <c:pt idx="7367">
                <c:v>0.14130949897437359</c:v>
              </c:pt>
              <c:pt idx="7368">
                <c:v>0.14130999102303066</c:v>
              </c:pt>
              <c:pt idx="7369">
                <c:v>0.14131260636192522</c:v>
              </c:pt>
              <c:pt idx="7370">
                <c:v>0.1413180709620479</c:v>
              </c:pt>
              <c:pt idx="7371">
                <c:v>0.14132983044585426</c:v>
              </c:pt>
              <c:pt idx="7372">
                <c:v>0.14133891333153495</c:v>
              </c:pt>
              <c:pt idx="7373">
                <c:v>0.14135397582870687</c:v>
              </c:pt>
              <c:pt idx="7374">
                <c:v>0.14136471734394782</c:v>
              </c:pt>
              <c:pt idx="7375">
                <c:v>0.14137337517884094</c:v>
              </c:pt>
              <c:pt idx="7376">
                <c:v>0.14139799251268312</c:v>
              </c:pt>
              <c:pt idx="7377">
                <c:v>0.14139920796689709</c:v>
              </c:pt>
              <c:pt idx="7378">
                <c:v>0.1414008306755323</c:v>
              </c:pt>
              <c:pt idx="7379">
                <c:v>0.14140453212033094</c:v>
              </c:pt>
              <c:pt idx="7380">
                <c:v>0.14143114622442615</c:v>
              </c:pt>
              <c:pt idx="7381">
                <c:v>0.14143555166264496</c:v>
              </c:pt>
              <c:pt idx="7382">
                <c:v>0.14143596968489403</c:v>
              </c:pt>
              <c:pt idx="7383">
                <c:v>0.14143659664358152</c:v>
              </c:pt>
              <c:pt idx="7384">
                <c:v>0.1414486975695152</c:v>
              </c:pt>
              <c:pt idx="7385">
                <c:v>0.14145674654820892</c:v>
              </c:pt>
              <c:pt idx="7386">
                <c:v>0.14148122144909239</c:v>
              </c:pt>
              <c:pt idx="7387">
                <c:v>0.14149824581657958</c:v>
              </c:pt>
              <c:pt idx="7388">
                <c:v>0.14150226543083066</c:v>
              </c:pt>
              <c:pt idx="7389">
                <c:v>0.1415129224866532</c:v>
              </c:pt>
              <c:pt idx="7390">
                <c:v>0.14152054381045365</c:v>
              </c:pt>
              <c:pt idx="7391">
                <c:v>0.14152251803476154</c:v>
              </c:pt>
              <c:pt idx="7392">
                <c:v>0.14152401003526599</c:v>
              </c:pt>
              <c:pt idx="7393">
                <c:v>0.14153049418931649</c:v>
              </c:pt>
              <c:pt idx="7394">
                <c:v>0.14153070888611133</c:v>
              </c:pt>
              <c:pt idx="7395">
                <c:v>0.14153124827909369</c:v>
              </c:pt>
              <c:pt idx="7396">
                <c:v>0.14153314680258702</c:v>
              </c:pt>
              <c:pt idx="7397">
                <c:v>0.14153352524072343</c:v>
              </c:pt>
              <c:pt idx="7398">
                <c:v>0.14153734438131035</c:v>
              </c:pt>
              <c:pt idx="7399">
                <c:v>0.14154258564204136</c:v>
              </c:pt>
              <c:pt idx="7400">
                <c:v>0.14155605500072435</c:v>
              </c:pt>
              <c:pt idx="7401">
                <c:v>0.14155616931248394</c:v>
              </c:pt>
              <c:pt idx="7402">
                <c:v>0.14155898285411825</c:v>
              </c:pt>
              <c:pt idx="7403">
                <c:v>0.1415618363490985</c:v>
              </c:pt>
              <c:pt idx="7404">
                <c:v>0.14156184593490548</c:v>
              </c:pt>
              <c:pt idx="7405">
                <c:v>0.14156283762919056</c:v>
              </c:pt>
              <c:pt idx="7406">
                <c:v>0.14156973454437982</c:v>
              </c:pt>
              <c:pt idx="7407">
                <c:v>0.141574970178582</c:v>
              </c:pt>
              <c:pt idx="7408">
                <c:v>0.14159834585402531</c:v>
              </c:pt>
              <c:pt idx="7409">
                <c:v>0.14160223216101306</c:v>
              </c:pt>
              <c:pt idx="7410">
                <c:v>0.14160283675035412</c:v>
              </c:pt>
              <c:pt idx="7411">
                <c:v>0.14161310654541745</c:v>
              </c:pt>
              <c:pt idx="7412">
                <c:v>0.14161954535713178</c:v>
              </c:pt>
              <c:pt idx="7413">
                <c:v>0.14162426287002708</c:v>
              </c:pt>
              <c:pt idx="7414">
                <c:v>0.14162434208334129</c:v>
              </c:pt>
              <c:pt idx="7415">
                <c:v>0.14163325407712149</c:v>
              </c:pt>
              <c:pt idx="7416">
                <c:v>0.14164504999746594</c:v>
              </c:pt>
              <c:pt idx="7417">
                <c:v>0.14164783255343322</c:v>
              </c:pt>
              <c:pt idx="7418">
                <c:v>0.14166060329475194</c:v>
              </c:pt>
              <c:pt idx="7419">
                <c:v>0.14166775385174227</c:v>
              </c:pt>
              <c:pt idx="7420">
                <c:v>0.1416893415639453</c:v>
              </c:pt>
              <c:pt idx="7421">
                <c:v>0.14170155689849434</c:v>
              </c:pt>
              <c:pt idx="7422">
                <c:v>0.14171011939343084</c:v>
              </c:pt>
              <c:pt idx="7423">
                <c:v>0.1417115104496986</c:v>
              </c:pt>
              <c:pt idx="7424">
                <c:v>0.14171933387550498</c:v>
              </c:pt>
              <c:pt idx="7425">
                <c:v>0.14175749704988713</c:v>
              </c:pt>
              <c:pt idx="7426">
                <c:v>0.14175868493843033</c:v>
              </c:pt>
              <c:pt idx="7427">
                <c:v>0.14177009171570737</c:v>
              </c:pt>
              <c:pt idx="7428">
                <c:v>0.14177153102012366</c:v>
              </c:pt>
              <c:pt idx="7429">
                <c:v>0.14177251984073355</c:v>
              </c:pt>
              <c:pt idx="7430">
                <c:v>0.14178228918291497</c:v>
              </c:pt>
              <c:pt idx="7431">
                <c:v>0.14178533820209444</c:v>
              </c:pt>
              <c:pt idx="7432">
                <c:v>0.141790395987937</c:v>
              </c:pt>
              <c:pt idx="7433">
                <c:v>0.14179712723309373</c:v>
              </c:pt>
              <c:pt idx="7434">
                <c:v>0.14179917963171204</c:v>
              </c:pt>
              <c:pt idx="7435">
                <c:v>0.14180274920701127</c:v>
              </c:pt>
              <c:pt idx="7436">
                <c:v>0.14180501728527972</c:v>
              </c:pt>
              <c:pt idx="7437">
                <c:v>0.14180881827306024</c:v>
              </c:pt>
              <c:pt idx="7438">
                <c:v>0.14181663541816733</c:v>
              </c:pt>
              <c:pt idx="7439">
                <c:v>0.14182352328583012</c:v>
              </c:pt>
              <c:pt idx="7440">
                <c:v>0.14182527477494697</c:v>
              </c:pt>
              <c:pt idx="7441">
                <c:v>0.14183104436911625</c:v>
              </c:pt>
              <c:pt idx="7442">
                <c:v>0.14185554148904825</c:v>
              </c:pt>
              <c:pt idx="7443">
                <c:v>0.14186719299061612</c:v>
              </c:pt>
              <c:pt idx="7444">
                <c:v>0.14187222852065448</c:v>
              </c:pt>
              <c:pt idx="7445">
                <c:v>0.14187374022576046</c:v>
              </c:pt>
              <c:pt idx="7446">
                <c:v>0.14188170237044104</c:v>
              </c:pt>
              <c:pt idx="7447">
                <c:v>0.14189658592353274</c:v>
              </c:pt>
              <c:pt idx="7448">
                <c:v>0.14190366104287092</c:v>
              </c:pt>
              <c:pt idx="7449">
                <c:v>0.14191876577338408</c:v>
              </c:pt>
              <c:pt idx="7450">
                <c:v>0.14192603313256233</c:v>
              </c:pt>
              <c:pt idx="7451">
                <c:v>0.1419455682965157</c:v>
              </c:pt>
              <c:pt idx="7452">
                <c:v>0.14195738341438635</c:v>
              </c:pt>
              <c:pt idx="7453">
                <c:v>0.14195845407923063</c:v>
              </c:pt>
              <c:pt idx="7454">
                <c:v>0.14196248180051657</c:v>
              </c:pt>
              <c:pt idx="7455">
                <c:v>0.1419665119068321</c:v>
              </c:pt>
              <c:pt idx="7456">
                <c:v>0.14198032462107127</c:v>
              </c:pt>
              <c:pt idx="7457">
                <c:v>0.14198250315843269</c:v>
              </c:pt>
              <c:pt idx="7458">
                <c:v>0.14200956149250049</c:v>
              </c:pt>
              <c:pt idx="7459">
                <c:v>0.14201198422284447</c:v>
              </c:pt>
              <c:pt idx="7460">
                <c:v>0.14201493405980264</c:v>
              </c:pt>
              <c:pt idx="7461">
                <c:v>0.14203147823340342</c:v>
              </c:pt>
              <c:pt idx="7462">
                <c:v>0.14203600794902396</c:v>
              </c:pt>
              <c:pt idx="7463">
                <c:v>0.14203608443480945</c:v>
              </c:pt>
              <c:pt idx="7464">
                <c:v>0.14204268415618346</c:v>
              </c:pt>
              <c:pt idx="7465">
                <c:v>0.14205251232315314</c:v>
              </c:pt>
              <c:pt idx="7466">
                <c:v>0.14205496961574479</c:v>
              </c:pt>
              <c:pt idx="7467">
                <c:v>0.14206208447853252</c:v>
              </c:pt>
              <c:pt idx="7468">
                <c:v>0.14206729118962413</c:v>
              </c:pt>
              <c:pt idx="7469">
                <c:v>0.14207583780709623</c:v>
              </c:pt>
              <c:pt idx="7470">
                <c:v>0.14209548557310639</c:v>
              </c:pt>
              <c:pt idx="7471">
                <c:v>0.14210854463752001</c:v>
              </c:pt>
              <c:pt idx="7472">
                <c:v>0.14211500681240247</c:v>
              </c:pt>
              <c:pt idx="7473">
                <c:v>0.14211529551533753</c:v>
              </c:pt>
              <c:pt idx="7474">
                <c:v>0.14211659425463805</c:v>
              </c:pt>
              <c:pt idx="7475">
                <c:v>0.14211676799100451</c:v>
              </c:pt>
              <c:pt idx="7476">
                <c:v>0.14211806986845538</c:v>
              </c:pt>
              <c:pt idx="7477">
                <c:v>0.14211828795452772</c:v>
              </c:pt>
              <c:pt idx="7478">
                <c:v>0.14213946876720493</c:v>
              </c:pt>
              <c:pt idx="7479">
                <c:v>0.14214340205756856</c:v>
              </c:pt>
              <c:pt idx="7480">
                <c:v>0.14214414625178476</c:v>
              </c:pt>
              <c:pt idx="7481">
                <c:v>0.14214437229163551</c:v>
              </c:pt>
              <c:pt idx="7482">
                <c:v>0.14214716219437773</c:v>
              </c:pt>
              <c:pt idx="7483">
                <c:v>0.14214878363803896</c:v>
              </c:pt>
              <c:pt idx="7484">
                <c:v>0.14215988065330631</c:v>
              </c:pt>
              <c:pt idx="7485">
                <c:v>0.1421680781296876</c:v>
              </c:pt>
              <c:pt idx="7486">
                <c:v>0.14216820308062933</c:v>
              </c:pt>
              <c:pt idx="7487">
                <c:v>0.14217449205355462</c:v>
              </c:pt>
              <c:pt idx="7488">
                <c:v>0.14217833313706021</c:v>
              </c:pt>
              <c:pt idx="7489">
                <c:v>0.14218654021844471</c:v>
              </c:pt>
              <c:pt idx="7490">
                <c:v>0.14219382538831912</c:v>
              </c:pt>
              <c:pt idx="7491">
                <c:v>0.14219589715892725</c:v>
              </c:pt>
              <c:pt idx="7492">
                <c:v>0.14220479029729086</c:v>
              </c:pt>
              <c:pt idx="7493">
                <c:v>0.14223122333377891</c:v>
              </c:pt>
              <c:pt idx="7494">
                <c:v>0.14223251346937868</c:v>
              </c:pt>
              <c:pt idx="7495">
                <c:v>0.14223934778835487</c:v>
              </c:pt>
              <c:pt idx="7496">
                <c:v>0.14224527501638862</c:v>
              </c:pt>
              <c:pt idx="7497">
                <c:v>0.14224819919788312</c:v>
              </c:pt>
              <c:pt idx="7498">
                <c:v>0.14224869248187405</c:v>
              </c:pt>
              <c:pt idx="7499">
                <c:v>0.14225389650086337</c:v>
              </c:pt>
              <c:pt idx="7500">
                <c:v>0.14226026604582062</c:v>
              </c:pt>
              <c:pt idx="7501">
                <c:v>0.14226331345072127</c:v>
              </c:pt>
              <c:pt idx="7502">
                <c:v>0.14227742296607859</c:v>
              </c:pt>
              <c:pt idx="7503">
                <c:v>0.14228650179462918</c:v>
              </c:pt>
              <c:pt idx="7504">
                <c:v>0.14229492713039041</c:v>
              </c:pt>
              <c:pt idx="7505">
                <c:v>0.14230739634959977</c:v>
              </c:pt>
              <c:pt idx="7506">
                <c:v>0.14230994045242445</c:v>
              </c:pt>
              <c:pt idx="7507">
                <c:v>0.14231917834557892</c:v>
              </c:pt>
              <c:pt idx="7508">
                <c:v>0.14232121422220009</c:v>
              </c:pt>
              <c:pt idx="7509">
                <c:v>0.14232132516812709</c:v>
              </c:pt>
              <c:pt idx="7510">
                <c:v>0.14232458135363771</c:v>
              </c:pt>
              <c:pt idx="7511">
                <c:v>0.14232898661466939</c:v>
              </c:pt>
              <c:pt idx="7512">
                <c:v>0.1423372386384214</c:v>
              </c:pt>
              <c:pt idx="7513">
                <c:v>0.14234157556194926</c:v>
              </c:pt>
              <c:pt idx="7514">
                <c:v>0.1423484027858182</c:v>
              </c:pt>
              <c:pt idx="7515">
                <c:v>0.14235049239507425</c:v>
              </c:pt>
              <c:pt idx="7516">
                <c:v>0.14236070081025085</c:v>
              </c:pt>
              <c:pt idx="7517">
                <c:v>0.14236814831044803</c:v>
              </c:pt>
              <c:pt idx="7518">
                <c:v>0.14237492325835382</c:v>
              </c:pt>
              <c:pt idx="7519">
                <c:v>0.14238386444617593</c:v>
              </c:pt>
              <c:pt idx="7520">
                <c:v>0.14239797736725152</c:v>
              </c:pt>
              <c:pt idx="7521">
                <c:v>0.1424087512294141</c:v>
              </c:pt>
              <c:pt idx="7522">
                <c:v>0.1424173661956063</c:v>
              </c:pt>
              <c:pt idx="7523">
                <c:v>0.14241849804409201</c:v>
              </c:pt>
              <c:pt idx="7524">
                <c:v>0.14242800570433151</c:v>
              </c:pt>
              <c:pt idx="7525">
                <c:v>0.14242855507090274</c:v>
              </c:pt>
              <c:pt idx="7526">
                <c:v>0.14244475362919698</c:v>
              </c:pt>
              <c:pt idx="7527">
                <c:v>0.14244504868913599</c:v>
              </c:pt>
              <c:pt idx="7528">
                <c:v>0.14245196400196988</c:v>
              </c:pt>
              <c:pt idx="7529">
                <c:v>0.1424529445711295</c:v>
              </c:pt>
              <c:pt idx="7530">
                <c:v>0.14245953206223927</c:v>
              </c:pt>
              <c:pt idx="7531">
                <c:v>0.14246513380570741</c:v>
              </c:pt>
              <c:pt idx="7532">
                <c:v>0.14246536631474135</c:v>
              </c:pt>
              <c:pt idx="7533">
                <c:v>0.14248287446274446</c:v>
              </c:pt>
              <c:pt idx="7534">
                <c:v>0.14250331319048337</c:v>
              </c:pt>
              <c:pt idx="7535">
                <c:v>0.14252831471078231</c:v>
              </c:pt>
              <c:pt idx="7536">
                <c:v>0.14252839885216148</c:v>
              </c:pt>
              <c:pt idx="7537">
                <c:v>0.14253679237035724</c:v>
              </c:pt>
              <c:pt idx="7538">
                <c:v>0.14254561154233622</c:v>
              </c:pt>
              <c:pt idx="7539">
                <c:v>0.14255246510836286</c:v>
              </c:pt>
              <c:pt idx="7540">
                <c:v>0.1425686350645046</c:v>
              </c:pt>
              <c:pt idx="7541">
                <c:v>0.14257022781397044</c:v>
              </c:pt>
              <c:pt idx="7542">
                <c:v>0.14257900328397613</c:v>
              </c:pt>
              <c:pt idx="7543">
                <c:v>0.14258044659887398</c:v>
              </c:pt>
              <c:pt idx="7544">
                <c:v>0.14258862829192315</c:v>
              </c:pt>
              <c:pt idx="7545">
                <c:v>0.14258968659094567</c:v>
              </c:pt>
              <c:pt idx="7546">
                <c:v>0.14260208547336198</c:v>
              </c:pt>
              <c:pt idx="7547">
                <c:v>0.14260367837651799</c:v>
              </c:pt>
              <c:pt idx="7548">
                <c:v>0.14260492505275088</c:v>
              </c:pt>
              <c:pt idx="7549">
                <c:v>0.14261658138371636</c:v>
              </c:pt>
              <c:pt idx="7550">
                <c:v>0.14262033854214526</c:v>
              </c:pt>
              <c:pt idx="7551">
                <c:v>0.14263722215196745</c:v>
              </c:pt>
              <c:pt idx="7552">
                <c:v>0.14264463233621205</c:v>
              </c:pt>
              <c:pt idx="7553">
                <c:v>0.14266747217973053</c:v>
              </c:pt>
              <c:pt idx="7554">
                <c:v>0.14267010710324535</c:v>
              </c:pt>
              <c:pt idx="7555">
                <c:v>0.14267195221639009</c:v>
              </c:pt>
              <c:pt idx="7556">
                <c:v>0.14267611593369434</c:v>
              </c:pt>
              <c:pt idx="7557">
                <c:v>0.14268892023132179</c:v>
              </c:pt>
              <c:pt idx="7558">
                <c:v>0.14269586238649892</c:v>
              </c:pt>
              <c:pt idx="7559">
                <c:v>0.14269608126405064</c:v>
              </c:pt>
              <c:pt idx="7560">
                <c:v>0.14269802516812999</c:v>
              </c:pt>
              <c:pt idx="7561">
                <c:v>0.14270900531871605</c:v>
              </c:pt>
              <c:pt idx="7562">
                <c:v>0.14271829280069262</c:v>
              </c:pt>
              <c:pt idx="7563">
                <c:v>0.14272343440539695</c:v>
              </c:pt>
              <c:pt idx="7564">
                <c:v>0.14273100220665416</c:v>
              </c:pt>
              <c:pt idx="7565">
                <c:v>0.14273283297505757</c:v>
              </c:pt>
              <c:pt idx="7566">
                <c:v>0.14274156286698475</c:v>
              </c:pt>
              <c:pt idx="7567">
                <c:v>0.14274427781322438</c:v>
              </c:pt>
              <c:pt idx="7568">
                <c:v>0.14275173331881819</c:v>
              </c:pt>
              <c:pt idx="7569">
                <c:v>0.14275745505245835</c:v>
              </c:pt>
              <c:pt idx="7570">
                <c:v>0.14276489015236726</c:v>
              </c:pt>
              <c:pt idx="7571">
                <c:v>0.14276532457847541</c:v>
              </c:pt>
              <c:pt idx="7572">
                <c:v>0.142786720199924</c:v>
              </c:pt>
              <c:pt idx="7573">
                <c:v>0.14279510867835291</c:v>
              </c:pt>
              <c:pt idx="7574">
                <c:v>0.1427984271009452</c:v>
              </c:pt>
              <c:pt idx="7575">
                <c:v>0.14280892454749375</c:v>
              </c:pt>
              <c:pt idx="7576">
                <c:v>0.14281792388914819</c:v>
              </c:pt>
              <c:pt idx="7577">
                <c:v>0.14282812795648867</c:v>
              </c:pt>
              <c:pt idx="7578">
                <c:v>0.1428295153728612</c:v>
              </c:pt>
              <c:pt idx="7579">
                <c:v>0.14283221494919041</c:v>
              </c:pt>
              <c:pt idx="7580">
                <c:v>0.14283679186192291</c:v>
              </c:pt>
              <c:pt idx="7581">
                <c:v>0.14284244238618593</c:v>
              </c:pt>
              <c:pt idx="7582">
                <c:v>0.14284279245492901</c:v>
              </c:pt>
              <c:pt idx="7583">
                <c:v>0.14284632024346303</c:v>
              </c:pt>
              <c:pt idx="7584">
                <c:v>0.14285307804957392</c:v>
              </c:pt>
              <c:pt idx="7585">
                <c:v>0.14286919141170501</c:v>
              </c:pt>
              <c:pt idx="7586">
                <c:v>0.14286951662216898</c:v>
              </c:pt>
              <c:pt idx="7587">
                <c:v>0.14287516127522265</c:v>
              </c:pt>
              <c:pt idx="7588">
                <c:v>0.14288731202542443</c:v>
              </c:pt>
              <c:pt idx="7589">
                <c:v>0.14289244564514308</c:v>
              </c:pt>
              <c:pt idx="7590">
                <c:v>0.14289271194978648</c:v>
              </c:pt>
              <c:pt idx="7591">
                <c:v>0.14289535026616099</c:v>
              </c:pt>
              <c:pt idx="7592">
                <c:v>0.14289824258125536</c:v>
              </c:pt>
              <c:pt idx="7593">
                <c:v>0.1429039759031652</c:v>
              </c:pt>
              <c:pt idx="7594">
                <c:v>0.14290418871564758</c:v>
              </c:pt>
              <c:pt idx="7595">
                <c:v>0.14291283707940125</c:v>
              </c:pt>
              <c:pt idx="7596">
                <c:v>0.14291912587105071</c:v>
              </c:pt>
              <c:pt idx="7597">
                <c:v>0.14293746314159081</c:v>
              </c:pt>
              <c:pt idx="7598">
                <c:v>0.14294283423249901</c:v>
              </c:pt>
              <c:pt idx="7599">
                <c:v>0.14294499408018607</c:v>
              </c:pt>
              <c:pt idx="7600">
                <c:v>0.14296548858961014</c:v>
              </c:pt>
              <c:pt idx="7601">
                <c:v>0.14296867175857694</c:v>
              </c:pt>
              <c:pt idx="7602">
                <c:v>0.14297145626555549</c:v>
              </c:pt>
              <c:pt idx="7603">
                <c:v>0.14297185592171266</c:v>
              </c:pt>
              <c:pt idx="7604">
                <c:v>0.14297431275365349</c:v>
              </c:pt>
              <c:pt idx="7605">
                <c:v>0.14297770978782157</c:v>
              </c:pt>
              <c:pt idx="7606">
                <c:v>0.14298365366012336</c:v>
              </c:pt>
              <c:pt idx="7607">
                <c:v>0.14299090067211104</c:v>
              </c:pt>
              <c:pt idx="7608">
                <c:v>0.14300141740763755</c:v>
              </c:pt>
              <c:pt idx="7609">
                <c:v>0.143028781827541</c:v>
              </c:pt>
              <c:pt idx="7610">
                <c:v>0.14303240733248002</c:v>
              </c:pt>
              <c:pt idx="7611">
                <c:v>0.14303450073110277</c:v>
              </c:pt>
              <c:pt idx="7612">
                <c:v>0.14303861702029622</c:v>
              </c:pt>
              <c:pt idx="7613">
                <c:v>0.1430436644172175</c:v>
              </c:pt>
              <c:pt idx="7614">
                <c:v>0.14304866879177225</c:v>
              </c:pt>
              <c:pt idx="7615">
                <c:v>0.14305301826175662</c:v>
              </c:pt>
              <c:pt idx="7616">
                <c:v>0.14307086696230245</c:v>
              </c:pt>
              <c:pt idx="7617">
                <c:v>0.14307120997206019</c:v>
              </c:pt>
              <c:pt idx="7618">
                <c:v>0.14307309879887756</c:v>
              </c:pt>
              <c:pt idx="7619">
                <c:v>0.1430739615176787</c:v>
              </c:pt>
              <c:pt idx="7620">
                <c:v>0.14308518484058089</c:v>
              </c:pt>
              <c:pt idx="7621">
                <c:v>0.1430911271546684</c:v>
              </c:pt>
              <c:pt idx="7622">
                <c:v>0.14309906108157563</c:v>
              </c:pt>
              <c:pt idx="7623">
                <c:v>0.14310160693562318</c:v>
              </c:pt>
              <c:pt idx="7624">
                <c:v>0.14310458239822546</c:v>
              </c:pt>
              <c:pt idx="7625">
                <c:v>0.14310511245586144</c:v>
              </c:pt>
              <c:pt idx="7626">
                <c:v>0.14310797247638246</c:v>
              </c:pt>
              <c:pt idx="7627">
                <c:v>0.14311144836569059</c:v>
              </c:pt>
              <c:pt idx="7628">
                <c:v>0.14311229653520763</c:v>
              </c:pt>
              <c:pt idx="7629">
                <c:v>0.14311502341394702</c:v>
              </c:pt>
              <c:pt idx="7630">
                <c:v>0.14311764509982589</c:v>
              </c:pt>
              <c:pt idx="7631">
                <c:v>0.1431326383809392</c:v>
              </c:pt>
              <c:pt idx="7632">
                <c:v>0.14314563438728403</c:v>
              </c:pt>
              <c:pt idx="7633">
                <c:v>0.14315936504921489</c:v>
              </c:pt>
              <c:pt idx="7634">
                <c:v>0.14316000299885798</c:v>
              </c:pt>
              <c:pt idx="7635">
                <c:v>0.14316272034547423</c:v>
              </c:pt>
              <c:pt idx="7636">
                <c:v>0.1431677179846082</c:v>
              </c:pt>
              <c:pt idx="7637">
                <c:v>0.1431699610703108</c:v>
              </c:pt>
              <c:pt idx="7638">
                <c:v>0.14317198402135714</c:v>
              </c:pt>
              <c:pt idx="7639">
                <c:v>0.14317299445613021</c:v>
              </c:pt>
              <c:pt idx="7640">
                <c:v>0.14317650088228281</c:v>
              </c:pt>
              <c:pt idx="7641">
                <c:v>0.14317736202519599</c:v>
              </c:pt>
              <c:pt idx="7642">
                <c:v>0.14318246271221532</c:v>
              </c:pt>
              <c:pt idx="7643">
                <c:v>0.1431870182087181</c:v>
              </c:pt>
              <c:pt idx="7644">
                <c:v>0.14319197425566735</c:v>
              </c:pt>
              <c:pt idx="7645">
                <c:v>0.14319661250719401</c:v>
              </c:pt>
              <c:pt idx="7646">
                <c:v>0.1432066704633379</c:v>
              </c:pt>
              <c:pt idx="7647">
                <c:v>0.14323693769224077</c:v>
              </c:pt>
              <c:pt idx="7648">
                <c:v>0.14324726345213973</c:v>
              </c:pt>
              <c:pt idx="7649">
                <c:v>0.14325317648509892</c:v>
              </c:pt>
              <c:pt idx="7650">
                <c:v>0.14329663734427925</c:v>
              </c:pt>
              <c:pt idx="7651">
                <c:v>0.1432971319861934</c:v>
              </c:pt>
              <c:pt idx="7652">
                <c:v>0.14330647873446228</c:v>
              </c:pt>
              <c:pt idx="7653">
                <c:v>0.14331085593096499</c:v>
              </c:pt>
              <c:pt idx="7654">
                <c:v>0.14331331429695737</c:v>
              </c:pt>
              <c:pt idx="7655">
                <c:v>0.14332899640927893</c:v>
              </c:pt>
              <c:pt idx="7656">
                <c:v>0.1433538087942661</c:v>
              </c:pt>
              <c:pt idx="7657">
                <c:v>0.14335477244107833</c:v>
              </c:pt>
              <c:pt idx="7658">
                <c:v>0.14336503149012891</c:v>
              </c:pt>
              <c:pt idx="7659">
                <c:v>0.14336928064830678</c:v>
              </c:pt>
              <c:pt idx="7660">
                <c:v>0.14337082107674964</c:v>
              </c:pt>
              <c:pt idx="7661">
                <c:v>0.14337125594076031</c:v>
              </c:pt>
              <c:pt idx="7662">
                <c:v>0.14337307492217838</c:v>
              </c:pt>
              <c:pt idx="7663">
                <c:v>0.14337547029210582</c:v>
              </c:pt>
              <c:pt idx="7664">
                <c:v>0.14337662907207582</c:v>
              </c:pt>
              <c:pt idx="7665">
                <c:v>0.14337790712291459</c:v>
              </c:pt>
              <c:pt idx="7666">
                <c:v>0.1433834168246178</c:v>
              </c:pt>
              <c:pt idx="7667">
                <c:v>0.14338924888488619</c:v>
              </c:pt>
              <c:pt idx="7668">
                <c:v>0.14339372345662804</c:v>
              </c:pt>
              <c:pt idx="7669">
                <c:v>0.14342643000915789</c:v>
              </c:pt>
              <c:pt idx="7670">
                <c:v>0.1434314463166928</c:v>
              </c:pt>
              <c:pt idx="7671">
                <c:v>0.14343243526352198</c:v>
              </c:pt>
              <c:pt idx="7672">
                <c:v>0.14344476327683769</c:v>
              </c:pt>
              <c:pt idx="7673">
                <c:v>0.14344739932584155</c:v>
              </c:pt>
              <c:pt idx="7674">
                <c:v>0.14345316465744484</c:v>
              </c:pt>
              <c:pt idx="7675">
                <c:v>0.14345383104193454</c:v>
              </c:pt>
              <c:pt idx="7676">
                <c:v>0.1434617664752903</c:v>
              </c:pt>
              <c:pt idx="7677">
                <c:v>0.14346679093541376</c:v>
              </c:pt>
              <c:pt idx="7678">
                <c:v>0.14347743737309129</c:v>
              </c:pt>
              <c:pt idx="7679">
                <c:v>0.14350033159871756</c:v>
              </c:pt>
              <c:pt idx="7680">
                <c:v>0.14351208381352343</c:v>
              </c:pt>
              <c:pt idx="7681">
                <c:v>0.14351340670885981</c:v>
              </c:pt>
              <c:pt idx="7682">
                <c:v>0.14352772928965229</c:v>
              </c:pt>
              <c:pt idx="7683">
                <c:v>0.1435384812063607</c:v>
              </c:pt>
              <c:pt idx="7684">
                <c:v>0.14355962660743088</c:v>
              </c:pt>
              <c:pt idx="7685">
                <c:v>0.14356125773871864</c:v>
              </c:pt>
              <c:pt idx="7686">
                <c:v>0.14356579225114124</c:v>
              </c:pt>
              <c:pt idx="7687">
                <c:v>0.14359215882129392</c:v>
              </c:pt>
              <c:pt idx="7688">
                <c:v>0.14360300143758761</c:v>
              </c:pt>
              <c:pt idx="7689">
                <c:v>0.14360496647084992</c:v>
              </c:pt>
              <c:pt idx="7690">
                <c:v>0.14361000179195932</c:v>
              </c:pt>
              <c:pt idx="7691">
                <c:v>0.14361163506899452</c:v>
              </c:pt>
              <c:pt idx="7692">
                <c:v>0.14361274479733119</c:v>
              </c:pt>
              <c:pt idx="7693">
                <c:v>0.14361312283402772</c:v>
              </c:pt>
              <c:pt idx="7694">
                <c:v>0.14361806493416368</c:v>
              </c:pt>
              <c:pt idx="7695">
                <c:v>0.14362887979016833</c:v>
              </c:pt>
              <c:pt idx="7696">
                <c:v>0.14363764486974162</c:v>
              </c:pt>
              <c:pt idx="7697">
                <c:v>0.14368733853842372</c:v>
              </c:pt>
              <c:pt idx="7698">
                <c:v>0.14369239246057583</c:v>
              </c:pt>
              <c:pt idx="7699">
                <c:v>0.14369346409472072</c:v>
              </c:pt>
              <c:pt idx="7700">
                <c:v>0.14369875381304867</c:v>
              </c:pt>
              <c:pt idx="7701">
                <c:v>0.14370488013507368</c:v>
              </c:pt>
              <c:pt idx="7702">
                <c:v>0.14370509178450874</c:v>
              </c:pt>
              <c:pt idx="7703">
                <c:v>0.1437096553350409</c:v>
              </c:pt>
              <c:pt idx="7704">
                <c:v>0.14371226571324375</c:v>
              </c:pt>
              <c:pt idx="7705">
                <c:v>0.14375131743796421</c:v>
              </c:pt>
              <c:pt idx="7706">
                <c:v>0.14375187116601004</c:v>
              </c:pt>
              <c:pt idx="7707">
                <c:v>0.14375310216265444</c:v>
              </c:pt>
              <c:pt idx="7708">
                <c:v>0.14375784939643607</c:v>
              </c:pt>
              <c:pt idx="7709">
                <c:v>0.14377802779751464</c:v>
              </c:pt>
              <c:pt idx="7710">
                <c:v>0.14378053712897454</c:v>
              </c:pt>
              <c:pt idx="7711">
                <c:v>0.14379123293224194</c:v>
              </c:pt>
              <c:pt idx="7712">
                <c:v>0.14379366324363355</c:v>
              </c:pt>
              <c:pt idx="7713">
                <c:v>0.14379391765916871</c:v>
              </c:pt>
              <c:pt idx="7714">
                <c:v>0.14379466379157776</c:v>
              </c:pt>
              <c:pt idx="7715">
                <c:v>0.14379902123958826</c:v>
              </c:pt>
              <c:pt idx="7716">
                <c:v>0.14379972115957571</c:v>
              </c:pt>
              <c:pt idx="7717">
                <c:v>0.14380068062533644</c:v>
              </c:pt>
              <c:pt idx="7718">
                <c:v>0.14381142417943513</c:v>
              </c:pt>
              <c:pt idx="7719">
                <c:v>0.14381993303520249</c:v>
              </c:pt>
              <c:pt idx="7720">
                <c:v>0.14383326374030775</c:v>
              </c:pt>
              <c:pt idx="7721">
                <c:v>0.14383463781023711</c:v>
              </c:pt>
              <c:pt idx="7722">
                <c:v>0.14383936429514879</c:v>
              </c:pt>
              <c:pt idx="7723">
                <c:v>0.14384525343597954</c:v>
              </c:pt>
              <c:pt idx="7724">
                <c:v>0.14385747613267619</c:v>
              </c:pt>
              <c:pt idx="7725">
                <c:v>0.14386465771159482</c:v>
              </c:pt>
              <c:pt idx="7726">
                <c:v>0.14386840343914825</c:v>
              </c:pt>
              <c:pt idx="7727">
                <c:v>0.14388161542396874</c:v>
              </c:pt>
              <c:pt idx="7728">
                <c:v>0.14388727932029513</c:v>
              </c:pt>
              <c:pt idx="7729">
                <c:v>0.14388859672791432</c:v>
              </c:pt>
              <c:pt idx="7730">
                <c:v>0.14389880691715215</c:v>
              </c:pt>
              <c:pt idx="7731">
                <c:v>0.14390104953296026</c:v>
              </c:pt>
              <c:pt idx="7732">
                <c:v>0.14390368563916853</c:v>
              </c:pt>
              <c:pt idx="7733">
                <c:v>0.1439112752320785</c:v>
              </c:pt>
              <c:pt idx="7734">
                <c:v>0.14391737797958201</c:v>
              </c:pt>
              <c:pt idx="7735">
                <c:v>0.14392179941370589</c:v>
              </c:pt>
              <c:pt idx="7736">
                <c:v>0.14392739452691908</c:v>
              </c:pt>
              <c:pt idx="7737">
                <c:v>0.1439355109202882</c:v>
              </c:pt>
              <c:pt idx="7738">
                <c:v>0.14394791584852568</c:v>
              </c:pt>
              <c:pt idx="7739">
                <c:v>0.14394991135454158</c:v>
              </c:pt>
              <c:pt idx="7740">
                <c:v>0.14395077947818821</c:v>
              </c:pt>
              <c:pt idx="7741">
                <c:v>0.14395911083120513</c:v>
              </c:pt>
              <c:pt idx="7742">
                <c:v>0.14396388595857174</c:v>
              </c:pt>
              <c:pt idx="7743">
                <c:v>0.14396909517043932</c:v>
              </c:pt>
              <c:pt idx="7744">
                <c:v>0.14397604449968354</c:v>
              </c:pt>
              <c:pt idx="7745">
                <c:v>0.14397676005680288</c:v>
              </c:pt>
              <c:pt idx="7746">
                <c:v>0.1439818642272479</c:v>
              </c:pt>
              <c:pt idx="7747">
                <c:v>0.14400100824748316</c:v>
              </c:pt>
              <c:pt idx="7748">
                <c:v>0.14400327332411822</c:v>
              </c:pt>
              <c:pt idx="7749">
                <c:v>0.14400488636989489</c:v>
              </c:pt>
              <c:pt idx="7750">
                <c:v>0.14400936325451991</c:v>
              </c:pt>
              <c:pt idx="7751">
                <c:v>0.14401879406872273</c:v>
              </c:pt>
              <c:pt idx="7752">
                <c:v>0.14403778169055195</c:v>
              </c:pt>
              <c:pt idx="7753">
                <c:v>0.1440425182243866</c:v>
              </c:pt>
              <c:pt idx="7754">
                <c:v>0.14405331988121761</c:v>
              </c:pt>
              <c:pt idx="7755">
                <c:v>0.14406005177041048</c:v>
              </c:pt>
              <c:pt idx="7756">
                <c:v>0.1440672670240363</c:v>
              </c:pt>
              <c:pt idx="7757">
                <c:v>0.14407020227161196</c:v>
              </c:pt>
              <c:pt idx="7758">
                <c:v>0.1440727296059808</c:v>
              </c:pt>
              <c:pt idx="7759">
                <c:v>0.14407331889494276</c:v>
              </c:pt>
              <c:pt idx="7760">
                <c:v>0.14408349044076696</c:v>
              </c:pt>
              <c:pt idx="7761">
                <c:v>0.14410036787633676</c:v>
              </c:pt>
              <c:pt idx="7762">
                <c:v>0.1441016755196188</c:v>
              </c:pt>
              <c:pt idx="7763">
                <c:v>0.14410316616444238</c:v>
              </c:pt>
              <c:pt idx="7764">
                <c:v>0.14410324165465127</c:v>
              </c:pt>
              <c:pt idx="7765">
                <c:v>0.14412062035411041</c:v>
              </c:pt>
              <c:pt idx="7766">
                <c:v>0.14415492268592348</c:v>
              </c:pt>
              <c:pt idx="7767">
                <c:v>0.14416023909879952</c:v>
              </c:pt>
              <c:pt idx="7768">
                <c:v>0.14416169491282788</c:v>
              </c:pt>
              <c:pt idx="7769">
                <c:v>0.14416338326756772</c:v>
              </c:pt>
              <c:pt idx="7770">
                <c:v>0.14416338959840133</c:v>
              </c:pt>
              <c:pt idx="7771">
                <c:v>0.14416565176873239</c:v>
              </c:pt>
              <c:pt idx="7772">
                <c:v>0.14416613667837716</c:v>
              </c:pt>
              <c:pt idx="7773">
                <c:v>0.14417990631374114</c:v>
              </c:pt>
              <c:pt idx="7774">
                <c:v>0.14418331972532492</c:v>
              </c:pt>
              <c:pt idx="7775">
                <c:v>0.14420598298986301</c:v>
              </c:pt>
              <c:pt idx="7776">
                <c:v>0.14421697911637538</c:v>
              </c:pt>
              <c:pt idx="7777">
                <c:v>0.14421820624536608</c:v>
              </c:pt>
              <c:pt idx="7778">
                <c:v>0.14421947444490724</c:v>
              </c:pt>
              <c:pt idx="7779">
                <c:v>0.14422138846717697</c:v>
              </c:pt>
              <c:pt idx="7780">
                <c:v>0.14422627250683989</c:v>
              </c:pt>
              <c:pt idx="7781">
                <c:v>0.14422673959799787</c:v>
              </c:pt>
              <c:pt idx="7782">
                <c:v>0.14422752411433803</c:v>
              </c:pt>
              <c:pt idx="7783">
                <c:v>0.14422760880556543</c:v>
              </c:pt>
              <c:pt idx="7784">
                <c:v>0.14423018001926621</c:v>
              </c:pt>
              <c:pt idx="7785">
                <c:v>0.14423222810533037</c:v>
              </c:pt>
              <c:pt idx="7786">
                <c:v>0.14423390037184416</c:v>
              </c:pt>
              <c:pt idx="7787">
                <c:v>0.14423792116265338</c:v>
              </c:pt>
              <c:pt idx="7788">
                <c:v>0.14424380658601529</c:v>
              </c:pt>
              <c:pt idx="7789">
                <c:v>0.14424999032762423</c:v>
              </c:pt>
              <c:pt idx="7790">
                <c:v>0.14425571773081158</c:v>
              </c:pt>
              <c:pt idx="7791">
                <c:v>0.14427149230475228</c:v>
              </c:pt>
              <c:pt idx="7792">
                <c:v>0.14428205503330821</c:v>
              </c:pt>
              <c:pt idx="7793">
                <c:v>0.14428838717934248</c:v>
              </c:pt>
              <c:pt idx="7794">
                <c:v>0.14429147486581342</c:v>
              </c:pt>
              <c:pt idx="7795">
                <c:v>0.14429634842456046</c:v>
              </c:pt>
              <c:pt idx="7796">
                <c:v>0.14430528258309541</c:v>
              </c:pt>
              <c:pt idx="7797">
                <c:v>0.1443111914185822</c:v>
              </c:pt>
              <c:pt idx="7798">
                <c:v>0.14431331888248147</c:v>
              </c:pt>
              <c:pt idx="7799">
                <c:v>0.14432344141156525</c:v>
              </c:pt>
              <c:pt idx="7800">
                <c:v>0.14432509336091331</c:v>
              </c:pt>
              <c:pt idx="7801">
                <c:v>0.14432963717816227</c:v>
              </c:pt>
              <c:pt idx="7802">
                <c:v>0.14433182736504002</c:v>
              </c:pt>
              <c:pt idx="7803">
                <c:v>0.14433880500988833</c:v>
              </c:pt>
              <c:pt idx="7804">
                <c:v>0.14434170413844319</c:v>
              </c:pt>
              <c:pt idx="7805">
                <c:v>0.14434361213828825</c:v>
              </c:pt>
              <c:pt idx="7806">
                <c:v>0.14435890022382258</c:v>
              </c:pt>
              <c:pt idx="7807">
                <c:v>0.14436824570894427</c:v>
              </c:pt>
              <c:pt idx="7808">
                <c:v>0.14437055950220323</c:v>
              </c:pt>
              <c:pt idx="7809">
                <c:v>0.14437158518632309</c:v>
              </c:pt>
              <c:pt idx="7810">
                <c:v>0.14437536627729142</c:v>
              </c:pt>
              <c:pt idx="7811">
                <c:v>0.14437804648386299</c:v>
              </c:pt>
              <c:pt idx="7812">
                <c:v>0.14437889898428485</c:v>
              </c:pt>
              <c:pt idx="7813">
                <c:v>0.14437989873962784</c:v>
              </c:pt>
              <c:pt idx="7814">
                <c:v>0.14438804352353884</c:v>
              </c:pt>
              <c:pt idx="7815">
                <c:v>0.1443899021569946</c:v>
              </c:pt>
              <c:pt idx="7816">
                <c:v>0.14439398958211747</c:v>
              </c:pt>
              <c:pt idx="7817">
                <c:v>0.14439674335986974</c:v>
              </c:pt>
              <c:pt idx="7818">
                <c:v>0.14439793719642999</c:v>
              </c:pt>
              <c:pt idx="7819">
                <c:v>0.14441724148977858</c:v>
              </c:pt>
              <c:pt idx="7820">
                <c:v>0.14441968841513356</c:v>
              </c:pt>
              <c:pt idx="7821">
                <c:v>0.14442393067248641</c:v>
              </c:pt>
              <c:pt idx="7822">
                <c:v>0.14442476417438743</c:v>
              </c:pt>
              <c:pt idx="7823">
                <c:v>0.14442582716581326</c:v>
              </c:pt>
              <c:pt idx="7824">
                <c:v>0.14442703988189409</c:v>
              </c:pt>
              <c:pt idx="7825">
                <c:v>0.14443510881418448</c:v>
              </c:pt>
              <c:pt idx="7826">
                <c:v>0.14444241545169476</c:v>
              </c:pt>
              <c:pt idx="7827">
                <c:v>0.14445604542190402</c:v>
              </c:pt>
              <c:pt idx="7828">
                <c:v>0.14446419520087722</c:v>
              </c:pt>
              <c:pt idx="7829">
                <c:v>0.14446593814401468</c:v>
              </c:pt>
              <c:pt idx="7830">
                <c:v>0.14446656245951789</c:v>
              </c:pt>
              <c:pt idx="7831">
                <c:v>0.14447596144297456</c:v>
              </c:pt>
              <c:pt idx="7832">
                <c:v>0.14448196580526179</c:v>
              </c:pt>
              <c:pt idx="7833">
                <c:v>0.14448807698573393</c:v>
              </c:pt>
              <c:pt idx="7834">
                <c:v>0.14449518848450965</c:v>
              </c:pt>
              <c:pt idx="7835">
                <c:v>0.14452604409197312</c:v>
              </c:pt>
              <c:pt idx="7836">
                <c:v>0.14452711712248001</c:v>
              </c:pt>
              <c:pt idx="7837">
                <c:v>0.14452773749881614</c:v>
              </c:pt>
              <c:pt idx="7838">
                <c:v>0.14455817286412273</c:v>
              </c:pt>
              <c:pt idx="7839">
                <c:v>0.14455848564260373</c:v>
              </c:pt>
              <c:pt idx="7840">
                <c:v>0.144565571746781</c:v>
              </c:pt>
              <c:pt idx="7841">
                <c:v>0.14456690909933689</c:v>
              </c:pt>
              <c:pt idx="7842">
                <c:v>0.14456709619680283</c:v>
              </c:pt>
              <c:pt idx="7843">
                <c:v>0.14457373047865713</c:v>
              </c:pt>
              <c:pt idx="7844">
                <c:v>0.14457458377927593</c:v>
              </c:pt>
              <c:pt idx="7845">
                <c:v>0.14458000836007279</c:v>
              </c:pt>
              <c:pt idx="7846">
                <c:v>0.14458260286010427</c:v>
              </c:pt>
              <c:pt idx="7847">
                <c:v>0.14459069878389472</c:v>
              </c:pt>
              <c:pt idx="7848">
                <c:v>0.1445947418028817</c:v>
              </c:pt>
              <c:pt idx="7849">
                <c:v>0.14459521749535698</c:v>
              </c:pt>
              <c:pt idx="7850">
                <c:v>0.14460025225467982</c:v>
              </c:pt>
              <c:pt idx="7851">
                <c:v>0.14460204425082182</c:v>
              </c:pt>
              <c:pt idx="7852">
                <c:v>0.14461173500769969</c:v>
              </c:pt>
              <c:pt idx="7853">
                <c:v>0.144616805256677</c:v>
              </c:pt>
              <c:pt idx="7854">
                <c:v>0.14462709502161408</c:v>
              </c:pt>
              <c:pt idx="7855">
                <c:v>0.14465102460698726</c:v>
              </c:pt>
              <c:pt idx="7856">
                <c:v>0.14465279758086003</c:v>
              </c:pt>
              <c:pt idx="7857">
                <c:v>0.14465769825027072</c:v>
              </c:pt>
              <c:pt idx="7858">
                <c:v>0.14465814428295126</c:v>
              </c:pt>
              <c:pt idx="7859">
                <c:v>0.14466989056057253</c:v>
              </c:pt>
              <c:pt idx="7860">
                <c:v>0.14467184229051658</c:v>
              </c:pt>
              <c:pt idx="7861">
                <c:v>0.1446881631911428</c:v>
              </c:pt>
              <c:pt idx="7862">
                <c:v>0.14469487572177492</c:v>
              </c:pt>
              <c:pt idx="7863">
                <c:v>0.14469587334945616</c:v>
              </c:pt>
              <c:pt idx="7864">
                <c:v>0.14469695768885238</c:v>
              </c:pt>
              <c:pt idx="7865">
                <c:v>0.14470685936580052</c:v>
              </c:pt>
              <c:pt idx="7866">
                <c:v>0.14471243157281774</c:v>
              </c:pt>
              <c:pt idx="7867">
                <c:v>0.14471359366115988</c:v>
              </c:pt>
              <c:pt idx="7868">
                <c:v>0.14472730476754694</c:v>
              </c:pt>
              <c:pt idx="7869">
                <c:v>0.14473538714621129</c:v>
              </c:pt>
              <c:pt idx="7870">
                <c:v>0.14474010477374344</c:v>
              </c:pt>
              <c:pt idx="7871">
                <c:v>0.14474017466213424</c:v>
              </c:pt>
              <c:pt idx="7872">
                <c:v>0.14474627694762232</c:v>
              </c:pt>
              <c:pt idx="7873">
                <c:v>0.14474804951059106</c:v>
              </c:pt>
              <c:pt idx="7874">
                <c:v>0.14475274095060139</c:v>
              </c:pt>
              <c:pt idx="7875">
                <c:v>0.1447546911426994</c:v>
              </c:pt>
              <c:pt idx="7876">
                <c:v>0.14478680416834705</c:v>
              </c:pt>
              <c:pt idx="7877">
                <c:v>0.14478844670193625</c:v>
              </c:pt>
              <c:pt idx="7878">
                <c:v>0.1447888205771718</c:v>
              </c:pt>
              <c:pt idx="7879">
                <c:v>0.14478945154187059</c:v>
              </c:pt>
              <c:pt idx="7880">
                <c:v>0.14481250801765902</c:v>
              </c:pt>
              <c:pt idx="7881">
                <c:v>0.14481764158360308</c:v>
              </c:pt>
              <c:pt idx="7882">
                <c:v>0.14482021334694109</c:v>
              </c:pt>
              <c:pt idx="7883">
                <c:v>0.14482347319316793</c:v>
              </c:pt>
              <c:pt idx="7884">
                <c:v>0.14482804770189214</c:v>
              </c:pt>
              <c:pt idx="7885">
                <c:v>0.14482858615165656</c:v>
              </c:pt>
              <c:pt idx="7886">
                <c:v>0.14484126429046029</c:v>
              </c:pt>
              <c:pt idx="7887">
                <c:v>0.14484627510915937</c:v>
              </c:pt>
              <c:pt idx="7888">
                <c:v>0.14489573207823755</c:v>
              </c:pt>
              <c:pt idx="7889">
                <c:v>0.14489984998719449</c:v>
              </c:pt>
              <c:pt idx="7890">
                <c:v>0.14490483184952288</c:v>
              </c:pt>
              <c:pt idx="7891">
                <c:v>0.14491071568067154</c:v>
              </c:pt>
              <c:pt idx="7892">
                <c:v>0.14491211033868426</c:v>
              </c:pt>
              <c:pt idx="7893">
                <c:v>0.14492475525465437</c:v>
              </c:pt>
              <c:pt idx="7894">
                <c:v>0.1449553557605627</c:v>
              </c:pt>
              <c:pt idx="7895">
                <c:v>0.14497181822527871</c:v>
              </c:pt>
              <c:pt idx="7896">
                <c:v>0.14497221951108002</c:v>
              </c:pt>
              <c:pt idx="7897">
                <c:v>0.14497267833127414</c:v>
              </c:pt>
              <c:pt idx="7898">
                <c:v>0.14497757472742137</c:v>
              </c:pt>
              <c:pt idx="7899">
                <c:v>0.1449927994970289</c:v>
              </c:pt>
              <c:pt idx="7900">
                <c:v>0.14499501415334803</c:v>
              </c:pt>
              <c:pt idx="7901">
                <c:v>0.14499568706022209</c:v>
              </c:pt>
              <c:pt idx="7902">
                <c:v>0.14499616125612499</c:v>
              </c:pt>
              <c:pt idx="7903">
                <c:v>0.14502408580354262</c:v>
              </c:pt>
              <c:pt idx="7904">
                <c:v>0.14503021070239458</c:v>
              </c:pt>
              <c:pt idx="7905">
                <c:v>0.14503201517854203</c:v>
              </c:pt>
              <c:pt idx="7906">
                <c:v>0.14503578663406136</c:v>
              </c:pt>
              <c:pt idx="7907">
                <c:v>0.14504327242685527</c:v>
              </c:pt>
              <c:pt idx="7908">
                <c:v>0.14504813417499085</c:v>
              </c:pt>
              <c:pt idx="7909">
                <c:v>0.14505064444881297</c:v>
              </c:pt>
              <c:pt idx="7910">
                <c:v>0.14505113323495269</c:v>
              </c:pt>
              <c:pt idx="7911">
                <c:v>0.14506446616106003</c:v>
              </c:pt>
              <c:pt idx="7912">
                <c:v>0.14506958550710375</c:v>
              </c:pt>
              <c:pt idx="7913">
                <c:v>0.14507742863491718</c:v>
              </c:pt>
              <c:pt idx="7914">
                <c:v>0.145081876956759</c:v>
              </c:pt>
              <c:pt idx="7915">
                <c:v>0.14508932055974055</c:v>
              </c:pt>
              <c:pt idx="7916">
                <c:v>0.14509930491948364</c:v>
              </c:pt>
              <c:pt idx="7917">
                <c:v>0.14511699890129587</c:v>
              </c:pt>
              <c:pt idx="7918">
                <c:v>0.14512246039626581</c:v>
              </c:pt>
              <c:pt idx="7919">
                <c:v>0.145134134847689</c:v>
              </c:pt>
              <c:pt idx="7920">
                <c:v>0.1451359236819173</c:v>
              </c:pt>
              <c:pt idx="7921">
                <c:v>0.14513984907666949</c:v>
              </c:pt>
              <c:pt idx="7922">
                <c:v>0.14514643617809234</c:v>
              </c:pt>
              <c:pt idx="7923">
                <c:v>0.14514704433144068</c:v>
              </c:pt>
              <c:pt idx="7924">
                <c:v>0.14514976446325709</c:v>
              </c:pt>
              <c:pt idx="7925">
                <c:v>0.14515145261298085</c:v>
              </c:pt>
              <c:pt idx="7926">
                <c:v>0.14515903326038923</c:v>
              </c:pt>
              <c:pt idx="7927">
                <c:v>0.14515966096607333</c:v>
              </c:pt>
              <c:pt idx="7928">
                <c:v>0.1451701278706761</c:v>
              </c:pt>
              <c:pt idx="7929">
                <c:v>0.14518396674715672</c:v>
              </c:pt>
              <c:pt idx="7930">
                <c:v>0.14520535532459991</c:v>
              </c:pt>
              <c:pt idx="7931">
                <c:v>0.14520603052350076</c:v>
              </c:pt>
              <c:pt idx="7932">
                <c:v>0.14521127111182341</c:v>
              </c:pt>
              <c:pt idx="7933">
                <c:v>0.14521277354794204</c:v>
              </c:pt>
              <c:pt idx="7934">
                <c:v>0.14521302423587298</c:v>
              </c:pt>
              <c:pt idx="7935">
                <c:v>0.1452139497200606</c:v>
              </c:pt>
              <c:pt idx="7936">
                <c:v>0.14522484499699251</c:v>
              </c:pt>
              <c:pt idx="7937">
                <c:v>0.14522987689276884</c:v>
              </c:pt>
              <c:pt idx="7938">
                <c:v>0.14523266502892304</c:v>
              </c:pt>
              <c:pt idx="7939">
                <c:v>0.14523344345236605</c:v>
              </c:pt>
              <c:pt idx="7940">
                <c:v>0.14525107267001908</c:v>
              </c:pt>
              <c:pt idx="7941">
                <c:v>0.14526193072998653</c:v>
              </c:pt>
              <c:pt idx="7942">
                <c:v>0.14527456643361217</c:v>
              </c:pt>
              <c:pt idx="7943">
                <c:v>0.14527475944458915</c:v>
              </c:pt>
              <c:pt idx="7944">
                <c:v>0.14528157249445336</c:v>
              </c:pt>
              <c:pt idx="7945">
                <c:v>0.14529209831456061</c:v>
              </c:pt>
              <c:pt idx="7946">
                <c:v>0.14530685810691643</c:v>
              </c:pt>
              <c:pt idx="7947">
                <c:v>0.14531095970813271</c:v>
              </c:pt>
              <c:pt idx="7948">
                <c:v>0.14531507695805138</c:v>
              </c:pt>
              <c:pt idx="7949">
                <c:v>0.14531574333890068</c:v>
              </c:pt>
              <c:pt idx="7950">
                <c:v>0.14531940846527144</c:v>
              </c:pt>
              <c:pt idx="7951">
                <c:v>0.14532526598655793</c:v>
              </c:pt>
              <c:pt idx="7952">
                <c:v>0.14532592878741477</c:v>
              </c:pt>
              <c:pt idx="7953">
                <c:v>0.14532853811495888</c:v>
              </c:pt>
              <c:pt idx="7954">
                <c:v>0.14533503365307696</c:v>
              </c:pt>
              <c:pt idx="7955">
                <c:v>0.14533571836964193</c:v>
              </c:pt>
              <c:pt idx="7956">
                <c:v>0.14534708579785635</c:v>
              </c:pt>
              <c:pt idx="7957">
                <c:v>0.14535584785409697</c:v>
              </c:pt>
              <c:pt idx="7958">
                <c:v>0.14535990259965675</c:v>
              </c:pt>
              <c:pt idx="7959">
                <c:v>0.14536684723553683</c:v>
              </c:pt>
              <c:pt idx="7960">
                <c:v>0.14537605347490126</c:v>
              </c:pt>
              <c:pt idx="7961">
                <c:v>0.14537777850892722</c:v>
              </c:pt>
              <c:pt idx="7962">
                <c:v>0.14537989266924484</c:v>
              </c:pt>
              <c:pt idx="7963">
                <c:v>0.1453937153089799</c:v>
              </c:pt>
              <c:pt idx="7964">
                <c:v>0.14540401651833224</c:v>
              </c:pt>
              <c:pt idx="7965">
                <c:v>0.14541786820026215</c:v>
              </c:pt>
              <c:pt idx="7966">
                <c:v>0.14542497635032081</c:v>
              </c:pt>
              <c:pt idx="7967">
                <c:v>0.14543483979969177</c:v>
              </c:pt>
              <c:pt idx="7968">
                <c:v>0.14546303994867957</c:v>
              </c:pt>
              <c:pt idx="7969">
                <c:v>0.14547345181176188</c:v>
              </c:pt>
              <c:pt idx="7970">
                <c:v>0.14547737349161557</c:v>
              </c:pt>
              <c:pt idx="7971">
                <c:v>0.14547826164233904</c:v>
              </c:pt>
              <c:pt idx="7972">
                <c:v>0.1454843020197486</c:v>
              </c:pt>
              <c:pt idx="7973">
                <c:v>0.14550054177956021</c:v>
              </c:pt>
              <c:pt idx="7974">
                <c:v>0.14551107311648978</c:v>
              </c:pt>
              <c:pt idx="7975">
                <c:v>0.14551120532445772</c:v>
              </c:pt>
              <c:pt idx="7976">
                <c:v>0.14551266006217131</c:v>
              </c:pt>
              <c:pt idx="7977">
                <c:v>0.14551289082077173</c:v>
              </c:pt>
              <c:pt idx="7978">
                <c:v>0.145516699473239</c:v>
              </c:pt>
              <c:pt idx="7979">
                <c:v>0.14554453083974103</c:v>
              </c:pt>
              <c:pt idx="7980">
                <c:v>0.14555226006394698</c:v>
              </c:pt>
              <c:pt idx="7981">
                <c:v>0.14555472557570176</c:v>
              </c:pt>
              <c:pt idx="7982">
                <c:v>0.14555709902752781</c:v>
              </c:pt>
              <c:pt idx="7983">
                <c:v>0.14556219855362723</c:v>
              </c:pt>
              <c:pt idx="7984">
                <c:v>0.14556275477486663</c:v>
              </c:pt>
              <c:pt idx="7985">
                <c:v>0.14556372593638822</c:v>
              </c:pt>
              <c:pt idx="7986">
                <c:v>0.14558403830798683</c:v>
              </c:pt>
              <c:pt idx="7987">
                <c:v>0.14558716402936792</c:v>
              </c:pt>
              <c:pt idx="7988">
                <c:v>0.14559116071832826</c:v>
              </c:pt>
              <c:pt idx="7989">
                <c:v>0.14560324815766604</c:v>
              </c:pt>
              <c:pt idx="7990">
                <c:v>0.14560647984733946</c:v>
              </c:pt>
              <c:pt idx="7991">
                <c:v>0.14561356258074951</c:v>
              </c:pt>
              <c:pt idx="7992">
                <c:v>0.14561441703499103</c:v>
              </c:pt>
              <c:pt idx="7993">
                <c:v>0.1456266738107008</c:v>
              </c:pt>
              <c:pt idx="7994">
                <c:v>0.14562791450006046</c:v>
              </c:pt>
              <c:pt idx="7995">
                <c:v>0.14562854378963783</c:v>
              </c:pt>
              <c:pt idx="7996">
                <c:v>0.14563025163814955</c:v>
              </c:pt>
              <c:pt idx="7997">
                <c:v>0.14563368133514282</c:v>
              </c:pt>
              <c:pt idx="7998">
                <c:v>0.1456402471322194</c:v>
              </c:pt>
              <c:pt idx="7999">
                <c:v>0.14564197698399395</c:v>
              </c:pt>
              <c:pt idx="8000">
                <c:v>0.14564240418371868</c:v>
              </c:pt>
              <c:pt idx="8001">
                <c:v>0.1456447301880639</c:v>
              </c:pt>
              <c:pt idx="8002">
                <c:v>0.14564902485924736</c:v>
              </c:pt>
              <c:pt idx="8003">
                <c:v>0.14565110700542563</c:v>
              </c:pt>
              <c:pt idx="8004">
                <c:v>0.14565598236436128</c:v>
              </c:pt>
              <c:pt idx="8005">
                <c:v>0.14566277436167654</c:v>
              </c:pt>
              <c:pt idx="8006">
                <c:v>0.14566616935583745</c:v>
              </c:pt>
              <c:pt idx="8007">
                <c:v>0.14567499690090746</c:v>
              </c:pt>
              <c:pt idx="8008">
                <c:v>0.14567516900928235</c:v>
              </c:pt>
              <c:pt idx="8009">
                <c:v>0.14567638606078656</c:v>
              </c:pt>
              <c:pt idx="8010">
                <c:v>0.14568955412507895</c:v>
              </c:pt>
              <c:pt idx="8011">
                <c:v>0.14569318957425559</c:v>
              </c:pt>
              <c:pt idx="8012">
                <c:v>0.14569840973916368</c:v>
              </c:pt>
              <c:pt idx="8013">
                <c:v>0.1457076503721654</c:v>
              </c:pt>
              <c:pt idx="8014">
                <c:v>0.14570851139273103</c:v>
              </c:pt>
              <c:pt idx="8015">
                <c:v>0.14572193167893749</c:v>
              </c:pt>
              <c:pt idx="8016">
                <c:v>0.14572959704267363</c:v>
              </c:pt>
              <c:pt idx="8017">
                <c:v>0.14572978668706288</c:v>
              </c:pt>
              <c:pt idx="8018">
                <c:v>0.14573883084824532</c:v>
              </c:pt>
              <c:pt idx="8019">
                <c:v>0.14574390423985553</c:v>
              </c:pt>
              <c:pt idx="8020">
                <c:v>0.14574467509082004</c:v>
              </c:pt>
              <c:pt idx="8021">
                <c:v>0.14574598473735353</c:v>
              </c:pt>
              <c:pt idx="8022">
                <c:v>0.14575009475480363</c:v>
              </c:pt>
              <c:pt idx="8023">
                <c:v>0.14576428136474692</c:v>
              </c:pt>
              <c:pt idx="8024">
                <c:v>0.14576624269591892</c:v>
              </c:pt>
              <c:pt idx="8025">
                <c:v>0.14576865043672746</c:v>
              </c:pt>
              <c:pt idx="8026">
                <c:v>0.14576869787020807</c:v>
              </c:pt>
              <c:pt idx="8027">
                <c:v>0.14578031286608151</c:v>
              </c:pt>
              <c:pt idx="8028">
                <c:v>0.14580787363513317</c:v>
              </c:pt>
              <c:pt idx="8029">
                <c:v>0.1458109876711792</c:v>
              </c:pt>
              <c:pt idx="8030">
                <c:v>0.14581550594229165</c:v>
              </c:pt>
              <c:pt idx="8031">
                <c:v>0.14582007467028082</c:v>
              </c:pt>
              <c:pt idx="8032">
                <c:v>0.14582168280853533</c:v>
              </c:pt>
              <c:pt idx="8033">
                <c:v>0.14583010995273524</c:v>
              </c:pt>
              <c:pt idx="8034">
                <c:v>0.14583470601236712</c:v>
              </c:pt>
              <c:pt idx="8035">
                <c:v>0.14583807349349309</c:v>
              </c:pt>
              <c:pt idx="8036">
                <c:v>0.14583893448171201</c:v>
              </c:pt>
              <c:pt idx="8037">
                <c:v>0.14585112972578854</c:v>
              </c:pt>
              <c:pt idx="8038">
                <c:v>0.14586182136487466</c:v>
              </c:pt>
              <c:pt idx="8039">
                <c:v>0.14586605563331037</c:v>
              </c:pt>
              <c:pt idx="8040">
                <c:v>0.14586757379064744</c:v>
              </c:pt>
              <c:pt idx="8041">
                <c:v>0.14587437677204868</c:v>
              </c:pt>
              <c:pt idx="8042">
                <c:v>0.14588468590242556</c:v>
              </c:pt>
              <c:pt idx="8043">
                <c:v>0.14588837343510766</c:v>
              </c:pt>
              <c:pt idx="8044">
                <c:v>0.14589371350964697</c:v>
              </c:pt>
              <c:pt idx="8045">
                <c:v>0.1458992295487313</c:v>
              </c:pt>
              <c:pt idx="8046">
                <c:v>0.14590321464536002</c:v>
              </c:pt>
              <c:pt idx="8047">
                <c:v>0.14592255633577175</c:v>
              </c:pt>
              <c:pt idx="8048">
                <c:v>0.1459230251880764</c:v>
              </c:pt>
              <c:pt idx="8049">
                <c:v>0.14592834818421932</c:v>
              </c:pt>
              <c:pt idx="8050">
                <c:v>0.14593891619023669</c:v>
              </c:pt>
              <c:pt idx="8051">
                <c:v>0.14594062416045331</c:v>
              </c:pt>
              <c:pt idx="8052">
                <c:v>0.14594832292232068</c:v>
              </c:pt>
              <c:pt idx="8053">
                <c:v>0.14595732778236853</c:v>
              </c:pt>
              <c:pt idx="8054">
                <c:v>0.14597527510950567</c:v>
              </c:pt>
              <c:pt idx="8055">
                <c:v>0.14598734611042882</c:v>
              </c:pt>
              <c:pt idx="8056">
                <c:v>0.14598854158200328</c:v>
              </c:pt>
              <c:pt idx="8057">
                <c:v>0.14599799561813898</c:v>
              </c:pt>
              <c:pt idx="8058">
                <c:v>0.146003034014801</c:v>
              </c:pt>
              <c:pt idx="8059">
                <c:v>0.14600601974900559</c:v>
              </c:pt>
              <c:pt idx="8060">
                <c:v>0.14600910643642689</c:v>
              </c:pt>
              <c:pt idx="8061">
                <c:v>0.14600927797748012</c:v>
              </c:pt>
              <c:pt idx="8062">
                <c:v>0.14601031035387746</c:v>
              </c:pt>
              <c:pt idx="8063">
                <c:v>0.14601062377037871</c:v>
              </c:pt>
              <c:pt idx="8064">
                <c:v>0.14601563589041811</c:v>
              </c:pt>
              <c:pt idx="8065">
                <c:v>0.14602482910453829</c:v>
              </c:pt>
              <c:pt idx="8066">
                <c:v>0.14603180298082497</c:v>
              </c:pt>
              <c:pt idx="8067">
                <c:v>0.14603325139083834</c:v>
              </c:pt>
              <c:pt idx="8068">
                <c:v>0.14603444254865125</c:v>
              </c:pt>
              <c:pt idx="8069">
                <c:v>0.14603856102398446</c:v>
              </c:pt>
              <c:pt idx="8070">
                <c:v>0.14604108782822942</c:v>
              </c:pt>
              <c:pt idx="8071">
                <c:v>0.14604223110099729</c:v>
              </c:pt>
              <c:pt idx="8072">
                <c:v>0.14604482191905357</c:v>
              </c:pt>
              <c:pt idx="8073">
                <c:v>0.14604496950364546</c:v>
              </c:pt>
              <c:pt idx="8074">
                <c:v>0.14604668257404588</c:v>
              </c:pt>
              <c:pt idx="8075">
                <c:v>0.14605471467432984</c:v>
              </c:pt>
              <c:pt idx="8076">
                <c:v>0.14606407332667792</c:v>
              </c:pt>
              <c:pt idx="8077">
                <c:v>0.14607047844102269</c:v>
              </c:pt>
              <c:pt idx="8078">
                <c:v>0.14608590092712043</c:v>
              </c:pt>
              <c:pt idx="8079">
                <c:v>0.14609167050420022</c:v>
              </c:pt>
              <c:pt idx="8080">
                <c:v>0.14611597489590578</c:v>
              </c:pt>
              <c:pt idx="8081">
                <c:v>0.14611925204260182</c:v>
              </c:pt>
              <c:pt idx="8082">
                <c:v>0.14612471959535817</c:v>
              </c:pt>
              <c:pt idx="8083">
                <c:v>0.14612663584744012</c:v>
              </c:pt>
              <c:pt idx="8084">
                <c:v>0.14613858567340407</c:v>
              </c:pt>
              <c:pt idx="8085">
                <c:v>0.14616434383245241</c:v>
              </c:pt>
              <c:pt idx="8086">
                <c:v>0.14617608711602884</c:v>
              </c:pt>
              <c:pt idx="8087">
                <c:v>0.14618784494526385</c:v>
              </c:pt>
              <c:pt idx="8088">
                <c:v>0.14618799754925313</c:v>
              </c:pt>
              <c:pt idx="8089">
                <c:v>0.1461949572791223</c:v>
              </c:pt>
              <c:pt idx="8090">
                <c:v>0.14620042392633076</c:v>
              </c:pt>
              <c:pt idx="8091">
                <c:v>0.14620366929700848</c:v>
              </c:pt>
              <c:pt idx="8092">
                <c:v>0.14620398252662078</c:v>
              </c:pt>
              <c:pt idx="8093">
                <c:v>0.14620709399848436</c:v>
              </c:pt>
              <c:pt idx="8094">
                <c:v>0.14620945111239239</c:v>
              </c:pt>
              <c:pt idx="8095">
                <c:v>0.14621097710699432</c:v>
              </c:pt>
              <c:pt idx="8096">
                <c:v>0.14621273136881996</c:v>
              </c:pt>
              <c:pt idx="8097">
                <c:v>0.146214705741433</c:v>
              </c:pt>
              <c:pt idx="8098">
                <c:v>0.1462187884993284</c:v>
              </c:pt>
              <c:pt idx="8099">
                <c:v>0.14621993275250428</c:v>
              </c:pt>
              <c:pt idx="8100">
                <c:v>0.14622203143839238</c:v>
              </c:pt>
              <c:pt idx="8101">
                <c:v>0.14622204957996238</c:v>
              </c:pt>
              <c:pt idx="8102">
                <c:v>0.14622340426657976</c:v>
              </c:pt>
              <c:pt idx="8103">
                <c:v>0.14622572263322109</c:v>
              </c:pt>
              <c:pt idx="8104">
                <c:v>0.14624416633300436</c:v>
              </c:pt>
              <c:pt idx="8105">
                <c:v>0.14624883057211596</c:v>
              </c:pt>
              <c:pt idx="8106">
                <c:v>0.14626791612935028</c:v>
              </c:pt>
              <c:pt idx="8107">
                <c:v>0.1462706213405692</c:v>
              </c:pt>
              <c:pt idx="8108">
                <c:v>0.14627202542642115</c:v>
              </c:pt>
              <c:pt idx="8109">
                <c:v>0.14627516772587829</c:v>
              </c:pt>
              <c:pt idx="8110">
                <c:v>0.14627654524964043</c:v>
              </c:pt>
              <c:pt idx="8111">
                <c:v>0.14629082984389954</c:v>
              </c:pt>
              <c:pt idx="8112">
                <c:v>0.14629143311579723</c:v>
              </c:pt>
              <c:pt idx="8113">
                <c:v>0.14629779771571269</c:v>
              </c:pt>
              <c:pt idx="8114">
                <c:v>0.14629914858598686</c:v>
              </c:pt>
              <c:pt idx="8115">
                <c:v>0.14630002467609127</c:v>
              </c:pt>
              <c:pt idx="8116">
                <c:v>0.14630994659498092</c:v>
              </c:pt>
              <c:pt idx="8117">
                <c:v>0.14631373398867301</c:v>
              </c:pt>
              <c:pt idx="8118">
                <c:v>0.14631812041041714</c:v>
              </c:pt>
              <c:pt idx="8119">
                <c:v>0.14631999498564865</c:v>
              </c:pt>
              <c:pt idx="8120">
                <c:v>0.14632277857381176</c:v>
              </c:pt>
              <c:pt idx="8121">
                <c:v>0.146341408154153</c:v>
              </c:pt>
              <c:pt idx="8122">
                <c:v>0.14634954495079669</c:v>
              </c:pt>
              <c:pt idx="8123">
                <c:v>0.14635582773019176</c:v>
              </c:pt>
              <c:pt idx="8124">
                <c:v>0.14635837480095454</c:v>
              </c:pt>
              <c:pt idx="8125">
                <c:v>0.14636446715887724</c:v>
              </c:pt>
              <c:pt idx="8126">
                <c:v>0.14638288365478652</c:v>
              </c:pt>
              <c:pt idx="8127">
                <c:v>0.14638548515493194</c:v>
              </c:pt>
              <c:pt idx="8128">
                <c:v>0.1463874990300344</c:v>
              </c:pt>
              <c:pt idx="8129">
                <c:v>0.14638979879884834</c:v>
              </c:pt>
              <c:pt idx="8130">
                <c:v>0.14641310260155027</c:v>
              </c:pt>
              <c:pt idx="8131">
                <c:v>0.14641488860996812</c:v>
              </c:pt>
              <c:pt idx="8132">
                <c:v>0.14641615518577966</c:v>
              </c:pt>
              <c:pt idx="8133">
                <c:v>0.14641752051900739</c:v>
              </c:pt>
              <c:pt idx="8134">
                <c:v>0.14642431090278896</c:v>
              </c:pt>
              <c:pt idx="8135">
                <c:v>0.14643176639710606</c:v>
              </c:pt>
              <c:pt idx="8136">
                <c:v>0.14643515013874944</c:v>
              </c:pt>
              <c:pt idx="8137">
                <c:v>0.14646584586495565</c:v>
              </c:pt>
              <c:pt idx="8138">
                <c:v>0.14646712043775068</c:v>
              </c:pt>
              <c:pt idx="8139">
                <c:v>0.14646839385774085</c:v>
              </c:pt>
              <c:pt idx="8140">
                <c:v>0.14647067677379053</c:v>
              </c:pt>
              <c:pt idx="8141">
                <c:v>0.14647567773231882</c:v>
              </c:pt>
              <c:pt idx="8142">
                <c:v>0.1464761360341699</c:v>
              </c:pt>
              <c:pt idx="8143">
                <c:v>0.14650040989250959</c:v>
              </c:pt>
              <c:pt idx="8144">
                <c:v>0.1465039947499088</c:v>
              </c:pt>
              <c:pt idx="8145">
                <c:v>0.1465099955118728</c:v>
              </c:pt>
              <c:pt idx="8146">
                <c:v>0.14654887546774867</c:v>
              </c:pt>
              <c:pt idx="8147">
                <c:v>0.14655033952723115</c:v>
              </c:pt>
              <c:pt idx="8148">
                <c:v>0.1465506744791501</c:v>
              </c:pt>
              <c:pt idx="8149">
                <c:v>0.14657298289652695</c:v>
              </c:pt>
              <c:pt idx="8150">
                <c:v>0.14657371816870743</c:v>
              </c:pt>
              <c:pt idx="8151">
                <c:v>0.14657860649645799</c:v>
              </c:pt>
              <c:pt idx="8152">
                <c:v>0.14659233943493119</c:v>
              </c:pt>
              <c:pt idx="8153">
                <c:v>0.14661517645508534</c:v>
              </c:pt>
              <c:pt idx="8154">
                <c:v>0.14662267000294638</c:v>
              </c:pt>
              <c:pt idx="8155">
                <c:v>0.146627282740004</c:v>
              </c:pt>
              <c:pt idx="8156">
                <c:v>0.14663234693217075</c:v>
              </c:pt>
              <c:pt idx="8157">
                <c:v>0.14663683899835897</c:v>
              </c:pt>
              <c:pt idx="8158">
                <c:v>0.14664583858191296</c:v>
              </c:pt>
              <c:pt idx="8159">
                <c:v>0.14665700484112387</c:v>
              </c:pt>
              <c:pt idx="8160">
                <c:v>0.14666140883405834</c:v>
              </c:pt>
              <c:pt idx="8161">
                <c:v>0.14666430482453496</c:v>
              </c:pt>
              <c:pt idx="8162">
                <c:v>0.14666645938471704</c:v>
              </c:pt>
              <c:pt idx="8163">
                <c:v>0.14666911390442136</c:v>
              </c:pt>
              <c:pt idx="8164">
                <c:v>0.14667570683351092</c:v>
              </c:pt>
              <c:pt idx="8165">
                <c:v>0.14669180599475279</c:v>
              </c:pt>
              <c:pt idx="8166">
                <c:v>0.14670039340453372</c:v>
              </c:pt>
              <c:pt idx="8167">
                <c:v>0.14670420404798681</c:v>
              </c:pt>
              <c:pt idx="8168">
                <c:v>0.14672037008799726</c:v>
              </c:pt>
              <c:pt idx="8169">
                <c:v>0.14672144953730171</c:v>
              </c:pt>
              <c:pt idx="8170">
                <c:v>0.14672484983654702</c:v>
              </c:pt>
              <c:pt idx="8171">
                <c:v>0.14672665921940325</c:v>
              </c:pt>
              <c:pt idx="8172">
                <c:v>0.14672670864283574</c:v>
              </c:pt>
              <c:pt idx="8173">
                <c:v>0.14676029839813493</c:v>
              </c:pt>
              <c:pt idx="8174">
                <c:v>0.14676292057207327</c:v>
              </c:pt>
              <c:pt idx="8175">
                <c:v>0.14676517721931853</c:v>
              </c:pt>
              <c:pt idx="8176">
                <c:v>0.14677212179015731</c:v>
              </c:pt>
              <c:pt idx="8177">
                <c:v>0.14678316245888079</c:v>
              </c:pt>
              <c:pt idx="8178">
                <c:v>0.14678633647245573</c:v>
              </c:pt>
              <c:pt idx="8179">
                <c:v>0.1467895949808582</c:v>
              </c:pt>
              <c:pt idx="8180">
                <c:v>0.14678980884652745</c:v>
              </c:pt>
              <c:pt idx="8181">
                <c:v>0.14679336181964472</c:v>
              </c:pt>
              <c:pt idx="8182">
                <c:v>0.1467938075641943</c:v>
              </c:pt>
              <c:pt idx="8183">
                <c:v>0.14680042508596355</c:v>
              </c:pt>
              <c:pt idx="8184">
                <c:v>0.14680246882313133</c:v>
              </c:pt>
              <c:pt idx="8185">
                <c:v>0.14680710680596187</c:v>
              </c:pt>
              <c:pt idx="8186">
                <c:v>0.14681650535027616</c:v>
              </c:pt>
              <c:pt idx="8187">
                <c:v>0.14681765999570229</c:v>
              </c:pt>
              <c:pt idx="8188">
                <c:v>0.14683396004445526</c:v>
              </c:pt>
              <c:pt idx="8189">
                <c:v>0.14683777603914555</c:v>
              </c:pt>
              <c:pt idx="8190">
                <c:v>0.14685048544094814</c:v>
              </c:pt>
              <c:pt idx="8191">
                <c:v>0.14685416762921316</c:v>
              </c:pt>
              <c:pt idx="8192">
                <c:v>0.14686693313960408</c:v>
              </c:pt>
              <c:pt idx="8193">
                <c:v>0.14686796172567015</c:v>
              </c:pt>
              <c:pt idx="8194">
                <c:v>0.14687259264437205</c:v>
              </c:pt>
              <c:pt idx="8195">
                <c:v>0.14687516214949309</c:v>
              </c:pt>
              <c:pt idx="8196">
                <c:v>0.14688978710053316</c:v>
              </c:pt>
              <c:pt idx="8197">
                <c:v>0.14689335372056711</c:v>
              </c:pt>
              <c:pt idx="8198">
                <c:v>0.14690043914437115</c:v>
              </c:pt>
              <c:pt idx="8199">
                <c:v>0.14691629497521211</c:v>
              </c:pt>
              <c:pt idx="8200">
                <c:v>0.14691885493468743</c:v>
              </c:pt>
              <c:pt idx="8201">
                <c:v>0.14692849861790239</c:v>
              </c:pt>
              <c:pt idx="8202">
                <c:v>0.14693412878968903</c:v>
              </c:pt>
              <c:pt idx="8203">
                <c:v>0.14694116197667284</c:v>
              </c:pt>
              <c:pt idx="8204">
                <c:v>0.14694451931354641</c:v>
              </c:pt>
              <c:pt idx="8205">
                <c:v>0.14694529451585661</c:v>
              </c:pt>
              <c:pt idx="8206">
                <c:v>0.14696069285772223</c:v>
              </c:pt>
              <c:pt idx="8207">
                <c:v>0.14696301765368985</c:v>
              </c:pt>
              <c:pt idx="8208">
                <c:v>0.14696868960981108</c:v>
              </c:pt>
              <c:pt idx="8209">
                <c:v>0.14698096385638401</c:v>
              </c:pt>
              <c:pt idx="8210">
                <c:v>0.14698370680714673</c:v>
              </c:pt>
              <c:pt idx="8211">
                <c:v>0.1469862962811892</c:v>
              </c:pt>
              <c:pt idx="8212">
                <c:v>0.1469876956251884</c:v>
              </c:pt>
              <c:pt idx="8213">
                <c:v>0.1469892862338768</c:v>
              </c:pt>
              <c:pt idx="8214">
                <c:v>0.14701939969766348</c:v>
              </c:pt>
              <c:pt idx="8215">
                <c:v>0.14702225368941627</c:v>
              </c:pt>
              <c:pt idx="8216">
                <c:v>0.14702892317504859</c:v>
              </c:pt>
              <c:pt idx="8217">
                <c:v>0.14705318054572164</c:v>
              </c:pt>
              <c:pt idx="8218">
                <c:v>0.14706873230642714</c:v>
              </c:pt>
              <c:pt idx="8219">
                <c:v>0.14707231546204894</c:v>
              </c:pt>
              <c:pt idx="8220">
                <c:v>0.14708358214596221</c:v>
              </c:pt>
              <c:pt idx="8221">
                <c:v>0.1470849667372042</c:v>
              </c:pt>
              <c:pt idx="8222">
                <c:v>0.14708829139167257</c:v>
              </c:pt>
              <c:pt idx="8223">
                <c:v>0.1471005293226752</c:v>
              </c:pt>
              <c:pt idx="8224">
                <c:v>0.14711003025313255</c:v>
              </c:pt>
              <c:pt idx="8225">
                <c:v>0.14711673320185542</c:v>
              </c:pt>
              <c:pt idx="8226">
                <c:v>0.14711847329884445</c:v>
              </c:pt>
              <c:pt idx="8227">
                <c:v>0.14712707424796162</c:v>
              </c:pt>
              <c:pt idx="8228">
                <c:v>0.14713383579156156</c:v>
              </c:pt>
              <c:pt idx="8229">
                <c:v>0.14714120962719937</c:v>
              </c:pt>
              <c:pt idx="8230">
                <c:v>0.14716287271800454</c:v>
              </c:pt>
              <c:pt idx="8231">
                <c:v>0.1471781650647323</c:v>
              </c:pt>
              <c:pt idx="8232">
                <c:v>0.14717904148217176</c:v>
              </c:pt>
              <c:pt idx="8233">
                <c:v>0.14718627690911176</c:v>
              </c:pt>
              <c:pt idx="8234">
                <c:v>0.14719682826818381</c:v>
              </c:pt>
              <c:pt idx="8235">
                <c:v>0.14719988885874463</c:v>
              </c:pt>
              <c:pt idx="8236">
                <c:v>0.14721514221499035</c:v>
              </c:pt>
              <c:pt idx="8237">
                <c:v>0.1472259366700116</c:v>
              </c:pt>
              <c:pt idx="8238">
                <c:v>0.14722700772388811</c:v>
              </c:pt>
              <c:pt idx="8239">
                <c:v>0.14722765790192885</c:v>
              </c:pt>
              <c:pt idx="8240">
                <c:v>0.14723111964427479</c:v>
              </c:pt>
              <c:pt idx="8241">
                <c:v>0.1472314284142798</c:v>
              </c:pt>
              <c:pt idx="8242">
                <c:v>0.14724342743103402</c:v>
              </c:pt>
              <c:pt idx="8243">
                <c:v>0.14724500453537762</c:v>
              </c:pt>
              <c:pt idx="8244">
                <c:v>0.14724862086561483</c:v>
              </c:pt>
              <c:pt idx="8245">
                <c:v>0.14726301802668501</c:v>
              </c:pt>
              <c:pt idx="8246">
                <c:v>0.14726552515679261</c:v>
              </c:pt>
              <c:pt idx="8247">
                <c:v>0.14728158460072829</c:v>
              </c:pt>
              <c:pt idx="8248">
                <c:v>0.1472853296057958</c:v>
              </c:pt>
              <c:pt idx="8249">
                <c:v>0.14728975693303356</c:v>
              </c:pt>
              <c:pt idx="8250">
                <c:v>0.14729049844962069</c:v>
              </c:pt>
              <c:pt idx="8251">
                <c:v>0.14733083780597486</c:v>
              </c:pt>
              <c:pt idx="8252">
                <c:v>0.14734506434355923</c:v>
              </c:pt>
              <c:pt idx="8253">
                <c:v>0.14735964861551029</c:v>
              </c:pt>
              <c:pt idx="8254">
                <c:v>0.14736370743530092</c:v>
              </c:pt>
              <c:pt idx="8255">
                <c:v>0.14736437787154877</c:v>
              </c:pt>
              <c:pt idx="8256">
                <c:v>0.14736883431987155</c:v>
              </c:pt>
              <c:pt idx="8257">
                <c:v>0.14736889180273502</c:v>
              </c:pt>
              <c:pt idx="8258">
                <c:v>0.14737012777646136</c:v>
              </c:pt>
              <c:pt idx="8259">
                <c:v>0.14737555718946591</c:v>
              </c:pt>
              <c:pt idx="8260">
                <c:v>0.14737618944709702</c:v>
              </c:pt>
              <c:pt idx="8261">
                <c:v>0.14737842266027359</c:v>
              </c:pt>
              <c:pt idx="8262">
                <c:v>0.1473872988843975</c:v>
              </c:pt>
              <c:pt idx="8263">
                <c:v>0.14740500028210551</c:v>
              </c:pt>
              <c:pt idx="8264">
                <c:v>0.14741151809244202</c:v>
              </c:pt>
              <c:pt idx="8265">
                <c:v>0.14741266492736035</c:v>
              </c:pt>
              <c:pt idx="8266">
                <c:v>0.14743645967760377</c:v>
              </c:pt>
              <c:pt idx="8267">
                <c:v>0.14744188987316498</c:v>
              </c:pt>
              <c:pt idx="8268">
                <c:v>0.14744339944485244</c:v>
              </c:pt>
              <c:pt idx="8269">
                <c:v>0.14744765605023583</c:v>
              </c:pt>
              <c:pt idx="8270">
                <c:v>0.14744955683534108</c:v>
              </c:pt>
              <c:pt idx="8271">
                <c:v>0.14745000626234755</c:v>
              </c:pt>
              <c:pt idx="8272">
                <c:v>0.14746329879734754</c:v>
              </c:pt>
              <c:pt idx="8273">
                <c:v>0.14746448342172117</c:v>
              </c:pt>
              <c:pt idx="8274">
                <c:v>0.14746617053735461</c:v>
              </c:pt>
              <c:pt idx="8275">
                <c:v>0.1474707500094424</c:v>
              </c:pt>
              <c:pt idx="8276">
                <c:v>0.14748471853011033</c:v>
              </c:pt>
              <c:pt idx="8277">
                <c:v>0.1474986274806179</c:v>
              </c:pt>
              <c:pt idx="8278">
                <c:v>0.14749901546034225</c:v>
              </c:pt>
              <c:pt idx="8279">
                <c:v>0.14749992207557827</c:v>
              </c:pt>
              <c:pt idx="8280">
                <c:v>0.14750387076032215</c:v>
              </c:pt>
              <c:pt idx="8281">
                <c:v>0.14750635705165649</c:v>
              </c:pt>
              <c:pt idx="8282">
                <c:v>0.14751094071405221</c:v>
              </c:pt>
              <c:pt idx="8283">
                <c:v>0.14753298616897051</c:v>
              </c:pt>
              <c:pt idx="8284">
                <c:v>0.14753673274150336</c:v>
              </c:pt>
              <c:pt idx="8285">
                <c:v>0.14754742997574685</c:v>
              </c:pt>
              <c:pt idx="8286">
                <c:v>0.14755329372026932</c:v>
              </c:pt>
              <c:pt idx="8287">
                <c:v>0.147553649313726</c:v>
              </c:pt>
              <c:pt idx="8288">
                <c:v>0.14755562529677674</c:v>
              </c:pt>
              <c:pt idx="8289">
                <c:v>0.14755610503214983</c:v>
              </c:pt>
              <c:pt idx="8290">
                <c:v>0.14755960445508021</c:v>
              </c:pt>
              <c:pt idx="8291">
                <c:v>0.14756838291867497</c:v>
              </c:pt>
              <c:pt idx="8292">
                <c:v>0.14756895695707575</c:v>
              </c:pt>
              <c:pt idx="8293">
                <c:v>0.14757108214912049</c:v>
              </c:pt>
              <c:pt idx="8294">
                <c:v>0.14757616735730195</c:v>
              </c:pt>
              <c:pt idx="8295">
                <c:v>0.14758437558230814</c:v>
              </c:pt>
              <c:pt idx="8296">
                <c:v>0.14759556229648196</c:v>
              </c:pt>
              <c:pt idx="8297">
                <c:v>0.1475984113091362</c:v>
              </c:pt>
              <c:pt idx="8298">
                <c:v>0.14760819997221195</c:v>
              </c:pt>
              <c:pt idx="8299">
                <c:v>0.14761234974110435</c:v>
              </c:pt>
              <c:pt idx="8300">
                <c:v>0.14761681191515777</c:v>
              </c:pt>
              <c:pt idx="8301">
                <c:v>0.14763137797590775</c:v>
              </c:pt>
              <c:pt idx="8302">
                <c:v>0.14764638164370694</c:v>
              </c:pt>
              <c:pt idx="8303">
                <c:v>0.14765550587533482</c:v>
              </c:pt>
              <c:pt idx="8304">
                <c:v>0.14766808804562773</c:v>
              </c:pt>
              <c:pt idx="8305">
                <c:v>0.14767691684420267</c:v>
              </c:pt>
              <c:pt idx="8306">
                <c:v>0.14768212730121788</c:v>
              </c:pt>
              <c:pt idx="8307">
                <c:v>0.14769487009644183</c:v>
              </c:pt>
              <c:pt idx="8308">
                <c:v>0.14769715268127462</c:v>
              </c:pt>
              <c:pt idx="8309">
                <c:v>0.14769762205696052</c:v>
              </c:pt>
              <c:pt idx="8310">
                <c:v>0.14770800791789485</c:v>
              </c:pt>
              <c:pt idx="8311">
                <c:v>0.14771068063752807</c:v>
              </c:pt>
              <c:pt idx="8312">
                <c:v>0.14772167591202115</c:v>
              </c:pt>
              <c:pt idx="8313">
                <c:v>0.14772963919691554</c:v>
              </c:pt>
              <c:pt idx="8314">
                <c:v>0.14774006710660936</c:v>
              </c:pt>
              <c:pt idx="8315">
                <c:v>0.14774742765556906</c:v>
              </c:pt>
              <c:pt idx="8316">
                <c:v>0.14775782620421496</c:v>
              </c:pt>
              <c:pt idx="8317">
                <c:v>0.14775905477182183</c:v>
              </c:pt>
              <c:pt idx="8318">
                <c:v>0.14776562219541098</c:v>
              </c:pt>
              <c:pt idx="8319">
                <c:v>0.14777247493758483</c:v>
              </c:pt>
              <c:pt idx="8320">
                <c:v>0.14778770448139406</c:v>
              </c:pt>
              <c:pt idx="8321">
                <c:v>0.14778848130886202</c:v>
              </c:pt>
              <c:pt idx="8322">
                <c:v>0.14778873838176068</c:v>
              </c:pt>
              <c:pt idx="8323">
                <c:v>0.14779419071714592</c:v>
              </c:pt>
              <c:pt idx="8324">
                <c:v>0.14779796610831269</c:v>
              </c:pt>
              <c:pt idx="8325">
                <c:v>0.14779815725926673</c:v>
              </c:pt>
              <c:pt idx="8326">
                <c:v>0.14779972693003379</c:v>
              </c:pt>
              <c:pt idx="8327">
                <c:v>0.14781429695739068</c:v>
              </c:pt>
              <c:pt idx="8328">
                <c:v>0.14781507423130635</c:v>
              </c:pt>
              <c:pt idx="8329">
                <c:v>0.1478246702268588</c:v>
              </c:pt>
              <c:pt idx="8330">
                <c:v>0.14782740474458711</c:v>
              </c:pt>
              <c:pt idx="8331">
                <c:v>0.14783338525445885</c:v>
              </c:pt>
              <c:pt idx="8332">
                <c:v>0.14783377483806115</c:v>
              </c:pt>
              <c:pt idx="8333">
                <c:v>0.1478355033127805</c:v>
              </c:pt>
              <c:pt idx="8334">
                <c:v>0.14783615267095715</c:v>
              </c:pt>
              <c:pt idx="8335">
                <c:v>0.14784087960691183</c:v>
              </c:pt>
              <c:pt idx="8336">
                <c:v>0.1478449081953834</c:v>
              </c:pt>
              <c:pt idx="8337">
                <c:v>0.14784665503873901</c:v>
              </c:pt>
              <c:pt idx="8338">
                <c:v>0.14784760927471396</c:v>
              </c:pt>
              <c:pt idx="8339">
                <c:v>0.14785232527502393</c:v>
              </c:pt>
              <c:pt idx="8340">
                <c:v>0.14785657819547574</c:v>
              </c:pt>
              <c:pt idx="8341">
                <c:v>0.14786101750676556</c:v>
              </c:pt>
              <c:pt idx="8342">
                <c:v>0.14786767482565244</c:v>
              </c:pt>
              <c:pt idx="8343">
                <c:v>0.14787794665539278</c:v>
              </c:pt>
              <c:pt idx="8344">
                <c:v>0.14788304315617493</c:v>
              </c:pt>
              <c:pt idx="8345">
                <c:v>0.14788516083074393</c:v>
              </c:pt>
              <c:pt idx="8346">
                <c:v>0.14789318340525032</c:v>
              </c:pt>
              <c:pt idx="8347">
                <c:v>0.14789940502535082</c:v>
              </c:pt>
              <c:pt idx="8348">
                <c:v>0.14790451470674823</c:v>
              </c:pt>
              <c:pt idx="8349">
                <c:v>0.14790473683063096</c:v>
              </c:pt>
              <c:pt idx="8350">
                <c:v>0.14791636150422355</c:v>
              </c:pt>
              <c:pt idx="8351">
                <c:v>0.14793381571893294</c:v>
              </c:pt>
              <c:pt idx="8352">
                <c:v>0.14793850769995603</c:v>
              </c:pt>
              <c:pt idx="8353">
                <c:v>0.14794728609653118</c:v>
              </c:pt>
              <c:pt idx="8354">
                <c:v>0.14795639204673158</c:v>
              </c:pt>
              <c:pt idx="8355">
                <c:v>0.14795874456225633</c:v>
              </c:pt>
              <c:pt idx="8356">
                <c:v>0.14795892612964659</c:v>
              </c:pt>
              <c:pt idx="8357">
                <c:v>0.14795927768249953</c:v>
              </c:pt>
              <c:pt idx="8358">
                <c:v>0.14796150897639621</c:v>
              </c:pt>
              <c:pt idx="8359">
                <c:v>0.14796172453561135</c:v>
              </c:pt>
              <c:pt idx="8360">
                <c:v>0.14796405251909986</c:v>
              </c:pt>
              <c:pt idx="8361">
                <c:v>0.1479822873749029</c:v>
              </c:pt>
              <c:pt idx="8362">
                <c:v>0.14798742477988461</c:v>
              </c:pt>
              <c:pt idx="8363">
                <c:v>0.14801061900393961</c:v>
              </c:pt>
              <c:pt idx="8364">
                <c:v>0.14801612414097357</c:v>
              </c:pt>
              <c:pt idx="8365">
                <c:v>0.14805312333597759</c:v>
              </c:pt>
              <c:pt idx="8366">
                <c:v>0.14806540239395705</c:v>
              </c:pt>
              <c:pt idx="8367">
                <c:v>0.14806648855461443</c:v>
              </c:pt>
              <c:pt idx="8368">
                <c:v>0.14807256394758209</c:v>
              </c:pt>
              <c:pt idx="8369">
                <c:v>0.14807296954492685</c:v>
              </c:pt>
              <c:pt idx="8370">
                <c:v>0.1480801559285837</c:v>
              </c:pt>
              <c:pt idx="8371">
                <c:v>0.1480823238404457</c:v>
              </c:pt>
              <c:pt idx="8372">
                <c:v>0.14808375670312324</c:v>
              </c:pt>
              <c:pt idx="8373">
                <c:v>0.1480840483118927</c:v>
              </c:pt>
              <c:pt idx="8374">
                <c:v>0.14809537874531736</c:v>
              </c:pt>
              <c:pt idx="8375">
                <c:v>0.14810229901459174</c:v>
              </c:pt>
              <c:pt idx="8376">
                <c:v>0.14810768681587888</c:v>
              </c:pt>
              <c:pt idx="8377">
                <c:v>0.14811021751634312</c:v>
              </c:pt>
              <c:pt idx="8378">
                <c:v>0.14811869403217698</c:v>
              </c:pt>
              <c:pt idx="8379">
                <c:v>0.14811980132383404</c:v>
              </c:pt>
              <c:pt idx="8380">
                <c:v>0.14812131599642295</c:v>
              </c:pt>
              <c:pt idx="8381">
                <c:v>0.14812426637005405</c:v>
              </c:pt>
              <c:pt idx="8382">
                <c:v>0.14812938567217451</c:v>
              </c:pt>
              <c:pt idx="8383">
                <c:v>0.14813092283869633</c:v>
              </c:pt>
              <c:pt idx="8384">
                <c:v>0.14813121818467306</c:v>
              </c:pt>
              <c:pt idx="8385">
                <c:v>0.14813706454203429</c:v>
              </c:pt>
              <c:pt idx="8386">
                <c:v>0.14814133197777224</c:v>
              </c:pt>
              <c:pt idx="8387">
                <c:v>0.14814323907425331</c:v>
              </c:pt>
              <c:pt idx="8388">
                <c:v>0.14814348483885373</c:v>
              </c:pt>
              <c:pt idx="8389">
                <c:v>0.14814736602595019</c:v>
              </c:pt>
              <c:pt idx="8390">
                <c:v>0.14814987421946013</c:v>
              </c:pt>
              <c:pt idx="8391">
                <c:v>0.14815455499262573</c:v>
              </c:pt>
              <c:pt idx="8392">
                <c:v>0.14816577626516617</c:v>
              </c:pt>
              <c:pt idx="8393">
                <c:v>0.14817447063873526</c:v>
              </c:pt>
              <c:pt idx="8394">
                <c:v>0.14819048540334673</c:v>
              </c:pt>
              <c:pt idx="8395">
                <c:v>0.14821687390773983</c:v>
              </c:pt>
              <c:pt idx="8396">
                <c:v>0.14822991621586806</c:v>
              </c:pt>
              <c:pt idx="8397">
                <c:v>0.14824395186855244</c:v>
              </c:pt>
              <c:pt idx="8398">
                <c:v>0.14824802466861714</c:v>
              </c:pt>
              <c:pt idx="8399">
                <c:v>0.14825400270152417</c:v>
              </c:pt>
              <c:pt idx="8400">
                <c:v>0.14825645822784547</c:v>
              </c:pt>
              <c:pt idx="8401">
                <c:v>0.14826961613514042</c:v>
              </c:pt>
              <c:pt idx="8402">
                <c:v>0.14827331076167066</c:v>
              </c:pt>
              <c:pt idx="8403">
                <c:v>0.14827511470280508</c:v>
              </c:pt>
              <c:pt idx="8404">
                <c:v>0.14827640899293992</c:v>
              </c:pt>
              <c:pt idx="8405">
                <c:v>0.1482828323843326</c:v>
              </c:pt>
              <c:pt idx="8406">
                <c:v>0.14828368086234661</c:v>
              </c:pt>
              <c:pt idx="8407">
                <c:v>0.1482860937928058</c:v>
              </c:pt>
              <c:pt idx="8408">
                <c:v>0.14828761521927317</c:v>
              </c:pt>
              <c:pt idx="8409">
                <c:v>0.14828813224477513</c:v>
              </c:pt>
              <c:pt idx="8410">
                <c:v>0.14829395702617473</c:v>
              </c:pt>
              <c:pt idx="8411">
                <c:v>0.14829721370693955</c:v>
              </c:pt>
              <c:pt idx="8412">
                <c:v>0.14830121818124928</c:v>
              </c:pt>
              <c:pt idx="8413">
                <c:v>0.1483043565079106</c:v>
              </c:pt>
              <c:pt idx="8414">
                <c:v>0.14831839969507249</c:v>
              </c:pt>
              <c:pt idx="8415">
                <c:v>0.14832039295106558</c:v>
              </c:pt>
              <c:pt idx="8416">
                <c:v>0.14832222004166709</c:v>
              </c:pt>
              <c:pt idx="8417">
                <c:v>0.14833346401905614</c:v>
              </c:pt>
              <c:pt idx="8418">
                <c:v>0.14833748297724311</c:v>
              </c:pt>
              <c:pt idx="8419">
                <c:v>0.14833997510878069</c:v>
              </c:pt>
              <c:pt idx="8420">
                <c:v>0.14834185388011048</c:v>
              </c:pt>
              <c:pt idx="8421">
                <c:v>0.14834399296549258</c:v>
              </c:pt>
              <c:pt idx="8422">
                <c:v>0.14835089828865139</c:v>
              </c:pt>
              <c:pt idx="8423">
                <c:v>0.1483617658352181</c:v>
              </c:pt>
              <c:pt idx="8424">
                <c:v>0.14837093778421856</c:v>
              </c:pt>
              <c:pt idx="8425">
                <c:v>0.14837101427245875</c:v>
              </c:pt>
              <c:pt idx="8426">
                <c:v>0.14838484646961003</c:v>
              </c:pt>
              <c:pt idx="8427">
                <c:v>0.14838575746198107</c:v>
              </c:pt>
              <c:pt idx="8428">
                <c:v>0.14839999297291001</c:v>
              </c:pt>
              <c:pt idx="8429">
                <c:v>0.14841685542494595</c:v>
              </c:pt>
              <c:pt idx="8430">
                <c:v>0.14841774952039757</c:v>
              </c:pt>
              <c:pt idx="8431">
                <c:v>0.14842407293442031</c:v>
              </c:pt>
              <c:pt idx="8432">
                <c:v>0.14843110247057334</c:v>
              </c:pt>
              <c:pt idx="8433">
                <c:v>0.14843251191527118</c:v>
              </c:pt>
              <c:pt idx="8434">
                <c:v>0.14843274707621176</c:v>
              </c:pt>
              <c:pt idx="8435">
                <c:v>0.14843297257951346</c:v>
              </c:pt>
              <c:pt idx="8436">
                <c:v>0.14843389423065884</c:v>
              </c:pt>
              <c:pt idx="8437">
                <c:v>0.14843576644320311</c:v>
              </c:pt>
              <c:pt idx="8438">
                <c:v>0.14845168122352156</c:v>
              </c:pt>
              <c:pt idx="8439">
                <c:v>0.14845418381765085</c:v>
              </c:pt>
              <c:pt idx="8440">
                <c:v>0.14846297751990806</c:v>
              </c:pt>
              <c:pt idx="8441">
                <c:v>0.14846344868426611</c:v>
              </c:pt>
              <c:pt idx="8442">
                <c:v>0.14846633516683649</c:v>
              </c:pt>
              <c:pt idx="8443">
                <c:v>0.1484766863403337</c:v>
              </c:pt>
              <c:pt idx="8444">
                <c:v>0.14847896309560751</c:v>
              </c:pt>
              <c:pt idx="8445">
                <c:v>0.14847909397002143</c:v>
              </c:pt>
              <c:pt idx="8446">
                <c:v>0.14850222965391147</c:v>
              </c:pt>
              <c:pt idx="8447">
                <c:v>0.14850755135393304</c:v>
              </c:pt>
              <c:pt idx="8448">
                <c:v>0.14851084397715192</c:v>
              </c:pt>
              <c:pt idx="8449">
                <c:v>0.14851833955965274</c:v>
              </c:pt>
              <c:pt idx="8450">
                <c:v>0.14853519219764</c:v>
              </c:pt>
              <c:pt idx="8451">
                <c:v>0.14853666781676497</c:v>
              </c:pt>
              <c:pt idx="8452">
                <c:v>0.14853710325174962</c:v>
              </c:pt>
              <c:pt idx="8453">
                <c:v>0.14853964629177541</c:v>
              </c:pt>
              <c:pt idx="8454">
                <c:v>0.14854630670724342</c:v>
              </c:pt>
              <c:pt idx="8455">
                <c:v>0.14856696181504486</c:v>
              </c:pt>
              <c:pt idx="8456">
                <c:v>0.14856933297935512</c:v>
              </c:pt>
              <c:pt idx="8457">
                <c:v>0.14857450105924666</c:v>
              </c:pt>
              <c:pt idx="8458">
                <c:v>0.14859254895802518</c:v>
              </c:pt>
              <c:pt idx="8459">
                <c:v>0.14860401228809877</c:v>
              </c:pt>
              <c:pt idx="8460">
                <c:v>0.14860649749376484</c:v>
              </c:pt>
              <c:pt idx="8461">
                <c:v>0.14860700745329394</c:v>
              </c:pt>
              <c:pt idx="8462">
                <c:v>0.14861331320870313</c:v>
              </c:pt>
              <c:pt idx="8463">
                <c:v>0.14862035047928668</c:v>
              </c:pt>
              <c:pt idx="8464">
                <c:v>0.14862210864903372</c:v>
              </c:pt>
              <c:pt idx="8465">
                <c:v>0.14862549088642865</c:v>
              </c:pt>
              <c:pt idx="8466">
                <c:v>0.14863211897968021</c:v>
              </c:pt>
              <c:pt idx="8467">
                <c:v>0.14864747980834103</c:v>
              </c:pt>
              <c:pt idx="8468">
                <c:v>0.1486504792804772</c:v>
              </c:pt>
              <c:pt idx="8469">
                <c:v>0.14865477981628769</c:v>
              </c:pt>
              <c:pt idx="8470">
                <c:v>0.14866875876719174</c:v>
              </c:pt>
              <c:pt idx="8471">
                <c:v>0.14866928731276066</c:v>
              </c:pt>
              <c:pt idx="8472">
                <c:v>0.14867239749562669</c:v>
              </c:pt>
              <c:pt idx="8473">
                <c:v>0.14868796749805352</c:v>
              </c:pt>
              <c:pt idx="8474">
                <c:v>0.14868827244377564</c:v>
              </c:pt>
              <c:pt idx="8475">
                <c:v>0.14869052040981168</c:v>
              </c:pt>
              <c:pt idx="8476">
                <c:v>0.14869212960766717</c:v>
              </c:pt>
              <c:pt idx="8477">
                <c:v>0.14870727090202396</c:v>
              </c:pt>
              <c:pt idx="8478">
                <c:v>0.14870772830614634</c:v>
              </c:pt>
              <c:pt idx="8479">
                <c:v>0.14870924062188548</c:v>
              </c:pt>
              <c:pt idx="8480">
                <c:v>0.14871228141805962</c:v>
              </c:pt>
              <c:pt idx="8481">
                <c:v>0.14871729311838239</c:v>
              </c:pt>
              <c:pt idx="8482">
                <c:v>0.14872517997934706</c:v>
              </c:pt>
              <c:pt idx="8483">
                <c:v>0.14873009625144612</c:v>
              </c:pt>
              <c:pt idx="8484">
                <c:v>0.14873166236311056</c:v>
              </c:pt>
              <c:pt idx="8485">
                <c:v>0.14873234926478213</c:v>
              </c:pt>
              <c:pt idx="8486">
                <c:v>0.14873974751363025</c:v>
              </c:pt>
              <c:pt idx="8487">
                <c:v>0.14873997005745943</c:v>
              </c:pt>
              <c:pt idx="8488">
                <c:v>0.1487433850721335</c:v>
              </c:pt>
              <c:pt idx="8489">
                <c:v>0.14874357473316926</c:v>
              </c:pt>
              <c:pt idx="8490">
                <c:v>0.14874428145370047</c:v>
              </c:pt>
              <c:pt idx="8491">
                <c:v>0.14874825761896071</c:v>
              </c:pt>
              <c:pt idx="8492">
                <c:v>0.14875206533795379</c:v>
              </c:pt>
              <c:pt idx="8493">
                <c:v>0.14875339794362066</c:v>
              </c:pt>
              <c:pt idx="8494">
                <c:v>0.14876078850378013</c:v>
              </c:pt>
              <c:pt idx="8495">
                <c:v>0.14877690055645817</c:v>
              </c:pt>
              <c:pt idx="8496">
                <c:v>0.14878810905289705</c:v>
              </c:pt>
              <c:pt idx="8497">
                <c:v>0.14879683361458179</c:v>
              </c:pt>
              <c:pt idx="8498">
                <c:v>0.1488008916915505</c:v>
              </c:pt>
              <c:pt idx="8499">
                <c:v>0.14881115225689434</c:v>
              </c:pt>
              <c:pt idx="8500">
                <c:v>0.14882082405841018</c:v>
              </c:pt>
              <c:pt idx="8501">
                <c:v>0.14882452941858118</c:v>
              </c:pt>
              <c:pt idx="8502">
                <c:v>0.14883485061569871</c:v>
              </c:pt>
              <c:pt idx="8503">
                <c:v>0.14885956491155472</c:v>
              </c:pt>
              <c:pt idx="8504">
                <c:v>0.14886480218433892</c:v>
              </c:pt>
              <c:pt idx="8505">
                <c:v>0.14887078168838322</c:v>
              </c:pt>
              <c:pt idx="8506">
                <c:v>0.14888364894077766</c:v>
              </c:pt>
              <c:pt idx="8507">
                <c:v>0.14888426729359217</c:v>
              </c:pt>
              <c:pt idx="8508">
                <c:v>0.14888559235394344</c:v>
              </c:pt>
              <c:pt idx="8509">
                <c:v>0.14891727328703816</c:v>
              </c:pt>
              <c:pt idx="8510">
                <c:v>0.14891763773810202</c:v>
              </c:pt>
              <c:pt idx="8511">
                <c:v>0.14892085656375914</c:v>
              </c:pt>
              <c:pt idx="8512">
                <c:v>0.14892681273326347</c:v>
              </c:pt>
              <c:pt idx="8513">
                <c:v>0.14894452249375029</c:v>
              </c:pt>
              <c:pt idx="8514">
                <c:v>0.14896405078698519</c:v>
              </c:pt>
              <c:pt idx="8515">
                <c:v>0.14897329738079584</c:v>
              </c:pt>
              <c:pt idx="8516">
                <c:v>0.14898065483294254</c:v>
              </c:pt>
              <c:pt idx="8517">
                <c:v>0.14898586501085007</c:v>
              </c:pt>
              <c:pt idx="8518">
                <c:v>0.1489901257065529</c:v>
              </c:pt>
              <c:pt idx="8519">
                <c:v>0.14899200989900055</c:v>
              </c:pt>
              <c:pt idx="8520">
                <c:v>0.14900807883813139</c:v>
              </c:pt>
              <c:pt idx="8521">
                <c:v>0.14901052123689437</c:v>
              </c:pt>
              <c:pt idx="8522">
                <c:v>0.14901321201093751</c:v>
              </c:pt>
              <c:pt idx="8523">
                <c:v>0.14901322414440615</c:v>
              </c:pt>
              <c:pt idx="8524">
                <c:v>0.14903432554323776</c:v>
              </c:pt>
              <c:pt idx="8525">
                <c:v>0.14903539016526962</c:v>
              </c:pt>
              <c:pt idx="8526">
                <c:v>0.14903603877175514</c:v>
              </c:pt>
              <c:pt idx="8527">
                <c:v>0.14904064932723296</c:v>
              </c:pt>
              <c:pt idx="8528">
                <c:v>0.14904140855692233</c:v>
              </c:pt>
              <c:pt idx="8529">
                <c:v>0.14904587258138452</c:v>
              </c:pt>
              <c:pt idx="8530">
                <c:v>0.14905309681825887</c:v>
              </c:pt>
              <c:pt idx="8531">
                <c:v>0.14906498226657819</c:v>
              </c:pt>
              <c:pt idx="8532">
                <c:v>0.14906795387821006</c:v>
              </c:pt>
              <c:pt idx="8533">
                <c:v>0.14907202159383465</c:v>
              </c:pt>
              <c:pt idx="8534">
                <c:v>0.14907244370096973</c:v>
              </c:pt>
              <c:pt idx="8535">
                <c:v>0.14907729833849143</c:v>
              </c:pt>
              <c:pt idx="8536">
                <c:v>0.14907886869724746</c:v>
              </c:pt>
              <c:pt idx="8537">
                <c:v>0.14909010615042015</c:v>
              </c:pt>
              <c:pt idx="8538">
                <c:v>0.14909103464440901</c:v>
              </c:pt>
              <c:pt idx="8539">
                <c:v>0.14909821776518764</c:v>
              </c:pt>
              <c:pt idx="8540">
                <c:v>0.14911204109683052</c:v>
              </c:pt>
              <c:pt idx="8541">
                <c:v>0.14911846747746405</c:v>
              </c:pt>
              <c:pt idx="8542">
                <c:v>0.14912720785226163</c:v>
              </c:pt>
              <c:pt idx="8543">
                <c:v>0.14913303365413763</c:v>
              </c:pt>
              <c:pt idx="8544">
                <c:v>0.14913823043340016</c:v>
              </c:pt>
              <c:pt idx="8545">
                <c:v>0.14914536736757228</c:v>
              </c:pt>
              <c:pt idx="8546">
                <c:v>0.14915632878345753</c:v>
              </c:pt>
              <c:pt idx="8547">
                <c:v>0.14916129887638566</c:v>
              </c:pt>
              <c:pt idx="8548">
                <c:v>0.14916316746019861</c:v>
              </c:pt>
              <c:pt idx="8549">
                <c:v>0.14916749835588003</c:v>
              </c:pt>
              <c:pt idx="8550">
                <c:v>0.14917085855978959</c:v>
              </c:pt>
              <c:pt idx="8551">
                <c:v>0.14917702228512222</c:v>
              </c:pt>
              <c:pt idx="8552">
                <c:v>0.14920219284033456</c:v>
              </c:pt>
              <c:pt idx="8553">
                <c:v>0.14920615971932849</c:v>
              </c:pt>
              <c:pt idx="8554">
                <c:v>0.1492066024977691</c:v>
              </c:pt>
              <c:pt idx="8555">
                <c:v>0.14920703072673694</c:v>
              </c:pt>
              <c:pt idx="8556">
                <c:v>0.1492079781126491</c:v>
              </c:pt>
              <c:pt idx="8557">
                <c:v>0.14921233864806269</c:v>
              </c:pt>
              <c:pt idx="8558">
                <c:v>0.14922771215615674</c:v>
              </c:pt>
              <c:pt idx="8559">
                <c:v>0.14922866278983296</c:v>
              </c:pt>
              <c:pt idx="8560">
                <c:v>0.14923196182890894</c:v>
              </c:pt>
              <c:pt idx="8561">
                <c:v>0.14923653438337328</c:v>
              </c:pt>
              <c:pt idx="8562">
                <c:v>0.1492421680255557</c:v>
              </c:pt>
              <c:pt idx="8563">
                <c:v>0.14924253015514963</c:v>
              </c:pt>
              <c:pt idx="8564">
                <c:v>0.14924722761415732</c:v>
              </c:pt>
              <c:pt idx="8565">
                <c:v>0.1492540002268819</c:v>
              </c:pt>
              <c:pt idx="8566">
                <c:v>0.14925931830082453</c:v>
              </c:pt>
              <c:pt idx="8567">
                <c:v>0.14926412776695838</c:v>
              </c:pt>
              <c:pt idx="8568">
                <c:v>0.14927115837101707</c:v>
              </c:pt>
              <c:pt idx="8569">
                <c:v>0.14927224153974541</c:v>
              </c:pt>
              <c:pt idx="8570">
                <c:v>0.14927582045433543</c:v>
              </c:pt>
              <c:pt idx="8571">
                <c:v>0.14928357279481375</c:v>
              </c:pt>
              <c:pt idx="8572">
                <c:v>0.14928747238977028</c:v>
              </c:pt>
              <c:pt idx="8573">
                <c:v>0.149287661871358</c:v>
              </c:pt>
              <c:pt idx="8574">
                <c:v>0.14928958492595745</c:v>
              </c:pt>
              <c:pt idx="8575">
                <c:v>0.14929226749701249</c:v>
              </c:pt>
              <c:pt idx="8576">
                <c:v>0.14929345071119424</c:v>
              </c:pt>
              <c:pt idx="8577">
                <c:v>0.14929966772241182</c:v>
              </c:pt>
              <c:pt idx="8578">
                <c:v>0.14930641450283821</c:v>
              </c:pt>
              <c:pt idx="8579">
                <c:v>0.14931247451659857</c:v>
              </c:pt>
              <c:pt idx="8580">
                <c:v>0.14931321153206842</c:v>
              </c:pt>
              <c:pt idx="8581">
                <c:v>0.14931602111913478</c:v>
              </c:pt>
              <c:pt idx="8582">
                <c:v>0.14933105222729048</c:v>
              </c:pt>
              <c:pt idx="8583">
                <c:v>0.14934267733157511</c:v>
              </c:pt>
              <c:pt idx="8584">
                <c:v>0.14934595884660176</c:v>
              </c:pt>
              <c:pt idx="8585">
                <c:v>0.14935181499257014</c:v>
              </c:pt>
              <c:pt idx="8586">
                <c:v>0.14935221205975935</c:v>
              </c:pt>
              <c:pt idx="8587">
                <c:v>0.14935240704270344</c:v>
              </c:pt>
              <c:pt idx="8588">
                <c:v>0.14936137398448199</c:v>
              </c:pt>
              <c:pt idx="8589">
                <c:v>0.14936509341506921</c:v>
              </c:pt>
              <c:pt idx="8590">
                <c:v>0.14937742434097917</c:v>
              </c:pt>
              <c:pt idx="8591">
                <c:v>0.14938385862549605</c:v>
              </c:pt>
              <c:pt idx="8592">
                <c:v>0.14938712022713291</c:v>
              </c:pt>
              <c:pt idx="8593">
                <c:v>0.14938797372445678</c:v>
              </c:pt>
              <c:pt idx="8594">
                <c:v>0.14939548543031528</c:v>
              </c:pt>
              <c:pt idx="8595">
                <c:v>0.14939712662920429</c:v>
              </c:pt>
              <c:pt idx="8596">
                <c:v>0.14939730074381566</c:v>
              </c:pt>
              <c:pt idx="8597">
                <c:v>0.14939814954881572</c:v>
              </c:pt>
              <c:pt idx="8598">
                <c:v>0.1494026852993402</c:v>
              </c:pt>
              <c:pt idx="8599">
                <c:v>0.1494047860739553</c:v>
              </c:pt>
              <c:pt idx="8600">
                <c:v>0.14942949367112207</c:v>
              </c:pt>
              <c:pt idx="8601">
                <c:v>0.1494357847272389</c:v>
              </c:pt>
              <c:pt idx="8602">
                <c:v>0.14944781800236814</c:v>
              </c:pt>
              <c:pt idx="8603">
                <c:v>0.14944875078388142</c:v>
              </c:pt>
              <c:pt idx="8604">
                <c:v>0.14944884827011778</c:v>
              </c:pt>
              <c:pt idx="8605">
                <c:v>0.14945621573683157</c:v>
              </c:pt>
              <c:pt idx="8606">
                <c:v>0.14946506501652812</c:v>
              </c:pt>
              <c:pt idx="8607">
                <c:v>0.14946787394160735</c:v>
              </c:pt>
              <c:pt idx="8608">
                <c:v>0.14946932742368951</c:v>
              </c:pt>
              <c:pt idx="8609">
                <c:v>0.1494756158985443</c:v>
              </c:pt>
              <c:pt idx="8610">
                <c:v>0.14948269414894061</c:v>
              </c:pt>
              <c:pt idx="8611">
                <c:v>0.14948835411172978</c:v>
              </c:pt>
              <c:pt idx="8612">
                <c:v>0.14948875801484637</c:v>
              </c:pt>
              <c:pt idx="8613">
                <c:v>0.14949406572573679</c:v>
              </c:pt>
              <c:pt idx="8614">
                <c:v>0.14950398009807409</c:v>
              </c:pt>
              <c:pt idx="8615">
                <c:v>0.14950590241018635</c:v>
              </c:pt>
              <c:pt idx="8616">
                <c:v>0.14951023299691979</c:v>
              </c:pt>
              <c:pt idx="8617">
                <c:v>0.1495223976417896</c:v>
              </c:pt>
              <c:pt idx="8618">
                <c:v>0.14953623811603217</c:v>
              </c:pt>
              <c:pt idx="8619">
                <c:v>0.14953735668244927</c:v>
              </c:pt>
              <c:pt idx="8620">
                <c:v>0.14956111501270242</c:v>
              </c:pt>
              <c:pt idx="8621">
                <c:v>0.14956779228591993</c:v>
              </c:pt>
              <c:pt idx="8622">
                <c:v>0.14956887841125455</c:v>
              </c:pt>
              <c:pt idx="8623">
                <c:v>0.14957662321605175</c:v>
              </c:pt>
              <c:pt idx="8624">
                <c:v>0.14958014692059882</c:v>
              </c:pt>
              <c:pt idx="8625">
                <c:v>0.14958046419686571</c:v>
              </c:pt>
              <c:pt idx="8626">
                <c:v>0.14958205363787708</c:v>
              </c:pt>
              <c:pt idx="8627">
                <c:v>0.14959299335666068</c:v>
              </c:pt>
              <c:pt idx="8628">
                <c:v>0.14959369024137148</c:v>
              </c:pt>
              <c:pt idx="8629">
                <c:v>0.14959991611219695</c:v>
              </c:pt>
              <c:pt idx="8630">
                <c:v>0.149602622724197</c:v>
              </c:pt>
              <c:pt idx="8631">
                <c:v>0.14960413337854861</c:v>
              </c:pt>
              <c:pt idx="8632">
                <c:v>0.1496147190615022</c:v>
              </c:pt>
              <c:pt idx="8633">
                <c:v>0.149615040180688</c:v>
              </c:pt>
              <c:pt idx="8634">
                <c:v>0.14962208996317419</c:v>
              </c:pt>
              <c:pt idx="8635">
                <c:v>0.14962957644281721</c:v>
              </c:pt>
              <c:pt idx="8636">
                <c:v>0.14963126222833109</c:v>
              </c:pt>
              <c:pt idx="8637">
                <c:v>0.14963367796643331</c:v>
              </c:pt>
              <c:pt idx="8638">
                <c:v>0.14963763134192939</c:v>
              </c:pt>
              <c:pt idx="8639">
                <c:v>0.14964387503366938</c:v>
              </c:pt>
              <c:pt idx="8640">
                <c:v>0.14964473875756623</c:v>
              </c:pt>
              <c:pt idx="8641">
                <c:v>0.14965897964309902</c:v>
              </c:pt>
              <c:pt idx="8642">
                <c:v>0.14966269179247305</c:v>
              </c:pt>
              <c:pt idx="8643">
                <c:v>0.14966397708352888</c:v>
              </c:pt>
              <c:pt idx="8644">
                <c:v>0.14967455399835083</c:v>
              </c:pt>
              <c:pt idx="8645">
                <c:v>0.14967607259981094</c:v>
              </c:pt>
              <c:pt idx="8646">
                <c:v>0.14967660995729473</c:v>
              </c:pt>
              <c:pt idx="8647">
                <c:v>0.149683473772173</c:v>
              </c:pt>
              <c:pt idx="8648">
                <c:v>0.14968591366235023</c:v>
              </c:pt>
              <c:pt idx="8649">
                <c:v>0.14970640123332069</c:v>
              </c:pt>
              <c:pt idx="8650">
                <c:v>0.14970925336297064</c:v>
              </c:pt>
              <c:pt idx="8651">
                <c:v>0.1497121996344779</c:v>
              </c:pt>
              <c:pt idx="8652">
                <c:v>0.14971353466327167</c:v>
              </c:pt>
              <c:pt idx="8653">
                <c:v>0.14972380914969485</c:v>
              </c:pt>
              <c:pt idx="8654">
                <c:v>0.14973342178324869</c:v>
              </c:pt>
              <c:pt idx="8655">
                <c:v>0.14973528291082666</c:v>
              </c:pt>
              <c:pt idx="8656">
                <c:v>0.14973736626244902</c:v>
              </c:pt>
              <c:pt idx="8657">
                <c:v>0.14973875636876288</c:v>
              </c:pt>
              <c:pt idx="8658">
                <c:v>0.14974151884252615</c:v>
              </c:pt>
              <c:pt idx="8659">
                <c:v>0.14974164161499082</c:v>
              </c:pt>
              <c:pt idx="8660">
                <c:v>0.14974961720119803</c:v>
              </c:pt>
              <c:pt idx="8661">
                <c:v>0.14975004141981263</c:v>
              </c:pt>
              <c:pt idx="8662">
                <c:v>0.14975610225025623</c:v>
              </c:pt>
              <c:pt idx="8663">
                <c:v>0.14975809637910337</c:v>
              </c:pt>
              <c:pt idx="8664">
                <c:v>0.1497608834093368</c:v>
              </c:pt>
              <c:pt idx="8665">
                <c:v>0.14977214410476672</c:v>
              </c:pt>
              <c:pt idx="8666">
                <c:v>0.14978365380043665</c:v>
              </c:pt>
              <c:pt idx="8667">
                <c:v>0.14978393314271465</c:v>
              </c:pt>
              <c:pt idx="8668">
                <c:v>0.14979196286616206</c:v>
              </c:pt>
              <c:pt idx="8669">
                <c:v>0.1497990566623025</c:v>
              </c:pt>
              <c:pt idx="8670">
                <c:v>0.14981112243886049</c:v>
              </c:pt>
              <c:pt idx="8671">
                <c:v>0.14981216809063136</c:v>
              </c:pt>
              <c:pt idx="8672">
                <c:v>0.14982143975418696</c:v>
              </c:pt>
              <c:pt idx="8673">
                <c:v>0.14982544629637445</c:v>
              </c:pt>
              <c:pt idx="8674">
                <c:v>0.14983182332747058</c:v>
              </c:pt>
              <c:pt idx="8675">
                <c:v>0.14983311685748538</c:v>
              </c:pt>
              <c:pt idx="8676">
                <c:v>0.14983442806898098</c:v>
              </c:pt>
              <c:pt idx="8677">
                <c:v>0.14983605413029349</c:v>
              </c:pt>
              <c:pt idx="8678">
                <c:v>0.1498389536365573</c:v>
              </c:pt>
              <c:pt idx="8679">
                <c:v>0.1498480577669154</c:v>
              </c:pt>
              <c:pt idx="8680">
                <c:v>0.14985422086971686</c:v>
              </c:pt>
              <c:pt idx="8681">
                <c:v>0.14986009888506974</c:v>
              </c:pt>
              <c:pt idx="8682">
                <c:v>0.14987513803508454</c:v>
              </c:pt>
              <c:pt idx="8683">
                <c:v>0.14987627830273556</c:v>
              </c:pt>
              <c:pt idx="8684">
                <c:v>0.14988278563819785</c:v>
              </c:pt>
              <c:pt idx="8685">
                <c:v>0.14988864267073504</c:v>
              </c:pt>
              <c:pt idx="8686">
                <c:v>0.14988928234259061</c:v>
              </c:pt>
              <c:pt idx="8687">
                <c:v>0.14989031580667977</c:v>
              </c:pt>
              <c:pt idx="8688">
                <c:v>0.1498924483483107</c:v>
              </c:pt>
              <c:pt idx="8689">
                <c:v>0.14989924718949249</c:v>
              </c:pt>
              <c:pt idx="8690">
                <c:v>0.14990364909466486</c:v>
              </c:pt>
              <c:pt idx="8691">
                <c:v>0.14990477797666318</c:v>
              </c:pt>
              <c:pt idx="8692">
                <c:v>0.14990681503819475</c:v>
              </c:pt>
              <c:pt idx="8693">
                <c:v>0.14991293236928802</c:v>
              </c:pt>
              <c:pt idx="8694">
                <c:v>0.14992056182439695</c:v>
              </c:pt>
              <c:pt idx="8695">
                <c:v>0.14992712128940627</c:v>
              </c:pt>
              <c:pt idx="8696">
                <c:v>0.14992728572507355</c:v>
              </c:pt>
              <c:pt idx="8697">
                <c:v>0.14993062975886942</c:v>
              </c:pt>
              <c:pt idx="8698">
                <c:v>0.14994171930353845</c:v>
              </c:pt>
              <c:pt idx="8699">
                <c:v>0.1499561359166843</c:v>
              </c:pt>
              <c:pt idx="8700">
                <c:v>0.14995692576019684</c:v>
              </c:pt>
              <c:pt idx="8701">
                <c:v>0.14997290013352083</c:v>
              </c:pt>
              <c:pt idx="8702">
                <c:v>0.14998578390679115</c:v>
              </c:pt>
              <c:pt idx="8703">
                <c:v>0.1499902670762846</c:v>
              </c:pt>
              <c:pt idx="8704">
                <c:v>0.14999174801580514</c:v>
              </c:pt>
              <c:pt idx="8705">
                <c:v>0.1500019630847928</c:v>
              </c:pt>
              <c:pt idx="8706">
                <c:v>0.15000562055798841</c:v>
              </c:pt>
              <c:pt idx="8707">
                <c:v>0.15000769048460078</c:v>
              </c:pt>
              <c:pt idx="8708">
                <c:v>0.15000999254324981</c:v>
              </c:pt>
              <c:pt idx="8709">
                <c:v>0.15001093620598871</c:v>
              </c:pt>
              <c:pt idx="8710">
                <c:v>0.15001683985973979</c:v>
              </c:pt>
              <c:pt idx="8711">
                <c:v>0.15001979966684406</c:v>
              </c:pt>
              <c:pt idx="8712">
                <c:v>0.15002027904134543</c:v>
              </c:pt>
              <c:pt idx="8713">
                <c:v>0.1500330453333735</c:v>
              </c:pt>
              <c:pt idx="8714">
                <c:v>0.15004327451302438</c:v>
              </c:pt>
              <c:pt idx="8715">
                <c:v>0.15004661725376833</c:v>
              </c:pt>
              <c:pt idx="8716">
                <c:v>0.15004934610562887</c:v>
              </c:pt>
              <c:pt idx="8717">
                <c:v>0.15005258937911148</c:v>
              </c:pt>
              <c:pt idx="8718">
                <c:v>0.1500550892239752</c:v>
              </c:pt>
              <c:pt idx="8719">
                <c:v>0.15005728482862035</c:v>
              </c:pt>
              <c:pt idx="8720">
                <c:v>0.1500632513026981</c:v>
              </c:pt>
              <c:pt idx="8721">
                <c:v>0.15006379555567451</c:v>
              </c:pt>
              <c:pt idx="8722">
                <c:v>0.15006452807424975</c:v>
              </c:pt>
              <c:pt idx="8723">
                <c:v>0.15007637289554657</c:v>
              </c:pt>
              <c:pt idx="8724">
                <c:v>0.1500855266526761</c:v>
              </c:pt>
              <c:pt idx="8725">
                <c:v>0.150088067055694</c:v>
              </c:pt>
              <c:pt idx="8726">
                <c:v>0.15008828103204769</c:v>
              </c:pt>
              <c:pt idx="8727">
                <c:v>0.15009170597396634</c:v>
              </c:pt>
              <c:pt idx="8728">
                <c:v>0.15009503783828562</c:v>
              </c:pt>
              <c:pt idx="8729">
                <c:v>0.15009705364198669</c:v>
              </c:pt>
              <c:pt idx="8730">
                <c:v>0.1500998115694725</c:v>
              </c:pt>
              <c:pt idx="8731">
                <c:v>0.15010664645351562</c:v>
              </c:pt>
              <c:pt idx="8732">
                <c:v>0.15010717118765962</c:v>
              </c:pt>
              <c:pt idx="8733">
                <c:v>0.15011322835913243</c:v>
              </c:pt>
              <c:pt idx="8734">
                <c:v>0.15011533339245206</c:v>
              </c:pt>
              <c:pt idx="8735">
                <c:v>0.15012036273743751</c:v>
              </c:pt>
              <c:pt idx="8736">
                <c:v>0.15012980787444388</c:v>
              </c:pt>
              <c:pt idx="8737">
                <c:v>0.15013807476907196</c:v>
              </c:pt>
              <c:pt idx="8738">
                <c:v>0.15013962070285714</c:v>
              </c:pt>
              <c:pt idx="8739">
                <c:v>0.15015373155842829</c:v>
              </c:pt>
              <c:pt idx="8740">
                <c:v>0.15016081939606984</c:v>
              </c:pt>
              <c:pt idx="8741">
                <c:v>0.15016361222324065</c:v>
              </c:pt>
              <c:pt idx="8742">
                <c:v>0.1501651452156427</c:v>
              </c:pt>
              <c:pt idx="8743">
                <c:v>0.15017093240581486</c:v>
              </c:pt>
              <c:pt idx="8744">
                <c:v>0.15017614521850589</c:v>
              </c:pt>
              <c:pt idx="8745">
                <c:v>0.15017808865423715</c:v>
              </c:pt>
              <c:pt idx="8746">
                <c:v>0.15018001886105631</c:v>
              </c:pt>
              <c:pt idx="8747">
                <c:v>0.150181608062674</c:v>
              </c:pt>
              <c:pt idx="8748">
                <c:v>0.15019506853550965</c:v>
              </c:pt>
              <c:pt idx="8749">
                <c:v>0.15019815485043242</c:v>
              </c:pt>
              <c:pt idx="8750">
                <c:v>0.1502104777029962</c:v>
              </c:pt>
              <c:pt idx="8751">
                <c:v>0.15021572518262244</c:v>
              </c:pt>
              <c:pt idx="8752">
                <c:v>0.1502190040569871</c:v>
              </c:pt>
              <c:pt idx="8753">
                <c:v>0.15022004445012271</c:v>
              </c:pt>
              <c:pt idx="8754">
                <c:v>0.15023183582526792</c:v>
              </c:pt>
              <c:pt idx="8755">
                <c:v>0.15023447109894164</c:v>
              </c:pt>
              <c:pt idx="8756">
                <c:v>0.15024079349484679</c:v>
              </c:pt>
              <c:pt idx="8757">
                <c:v>0.15024354106448418</c:v>
              </c:pt>
              <c:pt idx="8758">
                <c:v>0.15025309153298277</c:v>
              </c:pt>
              <c:pt idx="8759">
                <c:v>0.15026102050690268</c:v>
              </c:pt>
              <c:pt idx="8760">
                <c:v>0.15026222668675571</c:v>
              </c:pt>
              <c:pt idx="8761">
                <c:v>0.15026354624499821</c:v>
              </c:pt>
              <c:pt idx="8762">
                <c:v>0.15026559635419612</c:v>
              </c:pt>
              <c:pt idx="8763">
                <c:v>0.15027523120728595</c:v>
              </c:pt>
              <c:pt idx="8764">
                <c:v>0.15028658224993857</c:v>
              </c:pt>
              <c:pt idx="8765">
                <c:v>0.15028800341755205</c:v>
              </c:pt>
              <c:pt idx="8766">
                <c:v>0.15029387292590882</c:v>
              </c:pt>
              <c:pt idx="8767">
                <c:v>0.15029677938321392</c:v>
              </c:pt>
              <c:pt idx="8768">
                <c:v>0.15029818460172475</c:v>
              </c:pt>
              <c:pt idx="8769">
                <c:v>0.15030262014743606</c:v>
              </c:pt>
              <c:pt idx="8770">
                <c:v>0.15030816158479587</c:v>
              </c:pt>
              <c:pt idx="8771">
                <c:v>0.15031004578923704</c:v>
              </c:pt>
              <c:pt idx="8772">
                <c:v>0.15031289198393105</c:v>
              </c:pt>
              <c:pt idx="8773">
                <c:v>0.15032460260974567</c:v>
              </c:pt>
              <c:pt idx="8774">
                <c:v>0.15032527690851094</c:v>
              </c:pt>
              <c:pt idx="8775">
                <c:v>0.15033001060914439</c:v>
              </c:pt>
              <c:pt idx="8776">
                <c:v>0.1503346252523908</c:v>
              </c:pt>
              <c:pt idx="8777">
                <c:v>0.15033671464846421</c:v>
              </c:pt>
              <c:pt idx="8778">
                <c:v>0.15034782700921964</c:v>
              </c:pt>
              <c:pt idx="8779">
                <c:v>0.15035255362690442</c:v>
              </c:pt>
              <c:pt idx="8780">
                <c:v>0.15036164453689085</c:v>
              </c:pt>
              <c:pt idx="8781">
                <c:v>0.15036205917783688</c:v>
              </c:pt>
              <c:pt idx="8782">
                <c:v>0.15036685609077496</c:v>
              </c:pt>
              <c:pt idx="8783">
                <c:v>0.15036729028597429</c:v>
              </c:pt>
              <c:pt idx="8784">
                <c:v>0.1503755636370496</c:v>
              </c:pt>
              <c:pt idx="8785">
                <c:v>0.1503764453209834</c:v>
              </c:pt>
              <c:pt idx="8786">
                <c:v>0.15037899539261901</c:v>
              </c:pt>
              <c:pt idx="8787">
                <c:v>0.1503827516589156</c:v>
              </c:pt>
              <c:pt idx="8788">
                <c:v>0.15038850750362084</c:v>
              </c:pt>
              <c:pt idx="8789">
                <c:v>0.15038982665039363</c:v>
              </c:pt>
              <c:pt idx="8790">
                <c:v>0.15039911910842726</c:v>
              </c:pt>
              <c:pt idx="8791">
                <c:v>0.15040359241368884</c:v>
              </c:pt>
              <c:pt idx="8792">
                <c:v>0.15040462068186708</c:v>
              </c:pt>
              <c:pt idx="8793">
                <c:v>0.15042318709155755</c:v>
              </c:pt>
              <c:pt idx="8794">
                <c:v>0.15043108468887789</c:v>
              </c:pt>
              <c:pt idx="8795">
                <c:v>0.15044701445926215</c:v>
              </c:pt>
              <c:pt idx="8796">
                <c:v>0.15045524033537414</c:v>
              </c:pt>
              <c:pt idx="8797">
                <c:v>0.15046065263426178</c:v>
              </c:pt>
              <c:pt idx="8798">
                <c:v>0.15046852357108589</c:v>
              </c:pt>
              <c:pt idx="8799">
                <c:v>0.15047267792136168</c:v>
              </c:pt>
              <c:pt idx="8800">
                <c:v>0.15048246545838134</c:v>
              </c:pt>
              <c:pt idx="8801">
                <c:v>0.15049325861831711</c:v>
              </c:pt>
              <c:pt idx="8802">
                <c:v>0.15049503286700308</c:v>
              </c:pt>
              <c:pt idx="8803">
                <c:v>0.15050498076033358</c:v>
              </c:pt>
              <c:pt idx="8804">
                <c:v>0.15051033725744373</c:v>
              </c:pt>
              <c:pt idx="8805">
                <c:v>0.1505227856615067</c:v>
              </c:pt>
              <c:pt idx="8806">
                <c:v>0.15052301821927047</c:v>
              </c:pt>
              <c:pt idx="8807">
                <c:v>0.15052745403341414</c:v>
              </c:pt>
              <c:pt idx="8808">
                <c:v>0.15053439399427074</c:v>
              </c:pt>
              <c:pt idx="8809">
                <c:v>0.15054322046063631</c:v>
              </c:pt>
              <c:pt idx="8810">
                <c:v>0.15054606798745218</c:v>
              </c:pt>
              <c:pt idx="8811">
                <c:v>0.15055129953752885</c:v>
              </c:pt>
              <c:pt idx="8812">
                <c:v>0.15055575977172639</c:v>
              </c:pt>
              <c:pt idx="8813">
                <c:v>0.15055633048071829</c:v>
              </c:pt>
              <c:pt idx="8814">
                <c:v>0.15055738869594076</c:v>
              </c:pt>
              <c:pt idx="8815">
                <c:v>0.15055885633480073</c:v>
              </c:pt>
              <c:pt idx="8816">
                <c:v>0.15055980741912345</c:v>
              </c:pt>
              <c:pt idx="8817">
                <c:v>0.15056017731248922</c:v>
              </c:pt>
              <c:pt idx="8818">
                <c:v>0.15056033258611493</c:v>
              </c:pt>
              <c:pt idx="8819">
                <c:v>0.15056077318782252</c:v>
              </c:pt>
              <c:pt idx="8820">
                <c:v>0.15056475981702874</c:v>
              </c:pt>
              <c:pt idx="8821">
                <c:v>0.15057680099720949</c:v>
              </c:pt>
              <c:pt idx="8822">
                <c:v>0.15057741376509204</c:v>
              </c:pt>
              <c:pt idx="8823">
                <c:v>0.15057762004542649</c:v>
              </c:pt>
              <c:pt idx="8824">
                <c:v>0.15057765330331538</c:v>
              </c:pt>
              <c:pt idx="8825">
                <c:v>0.1505965517969044</c:v>
              </c:pt>
              <c:pt idx="8826">
                <c:v>0.15059706510299722</c:v>
              </c:pt>
              <c:pt idx="8827">
                <c:v>0.15060323974505646</c:v>
              </c:pt>
              <c:pt idx="8828">
                <c:v>0.15060698475532669</c:v>
              </c:pt>
              <c:pt idx="8829">
                <c:v>0.15061178572958564</c:v>
              </c:pt>
              <c:pt idx="8830">
                <c:v>0.15061963589910582</c:v>
              </c:pt>
              <c:pt idx="8831">
                <c:v>0.15062370011535198</c:v>
              </c:pt>
              <c:pt idx="8832">
                <c:v>0.15062502260600044</c:v>
              </c:pt>
              <c:pt idx="8833">
                <c:v>0.15062987352079932</c:v>
              </c:pt>
              <c:pt idx="8834">
                <c:v>0.15063522829802148</c:v>
              </c:pt>
              <c:pt idx="8835">
                <c:v>0.15063580117760722</c:v>
              </c:pt>
              <c:pt idx="8836">
                <c:v>0.15063689186539286</c:v>
              </c:pt>
              <c:pt idx="8837">
                <c:v>0.15063776553329164</c:v>
              </c:pt>
              <c:pt idx="8838">
                <c:v>0.15064633972422611</c:v>
              </c:pt>
              <c:pt idx="8839">
                <c:v>0.15064937428240807</c:v>
              </c:pt>
              <c:pt idx="8840">
                <c:v>0.15065188856923326</c:v>
              </c:pt>
              <c:pt idx="8841">
                <c:v>0.15065414115320708</c:v>
              </c:pt>
              <c:pt idx="8842">
                <c:v>0.15065492727769988</c:v>
              </c:pt>
              <c:pt idx="8843">
                <c:v>0.15065858501927532</c:v>
              </c:pt>
              <c:pt idx="8844">
                <c:v>0.15067962069457219</c:v>
              </c:pt>
              <c:pt idx="8845">
                <c:v>0.15069770210224939</c:v>
              </c:pt>
              <c:pt idx="8846">
                <c:v>0.15070292903698326</c:v>
              </c:pt>
              <c:pt idx="8847">
                <c:v>0.15072054369873988</c:v>
              </c:pt>
              <c:pt idx="8848">
                <c:v>0.15072418111335786</c:v>
              </c:pt>
              <c:pt idx="8849">
                <c:v>0.15074274602873058</c:v>
              </c:pt>
              <c:pt idx="8850">
                <c:v>0.15074911972660862</c:v>
              </c:pt>
              <c:pt idx="8851">
                <c:v>0.15076639903782166</c:v>
              </c:pt>
              <c:pt idx="8852">
                <c:v>0.15077100961784501</c:v>
              </c:pt>
              <c:pt idx="8853">
                <c:v>0.15078356825274608</c:v>
              </c:pt>
              <c:pt idx="8854">
                <c:v>0.15078414362213632</c:v>
              </c:pt>
              <c:pt idx="8855">
                <c:v>0.15078465683300898</c:v>
              </c:pt>
              <c:pt idx="8856">
                <c:v>0.15080055004634216</c:v>
              </c:pt>
              <c:pt idx="8857">
                <c:v>0.15080408983456592</c:v>
              </c:pt>
              <c:pt idx="8858">
                <c:v>0.15080725837139786</c:v>
              </c:pt>
              <c:pt idx="8859">
                <c:v>0.15083020895629026</c:v>
              </c:pt>
              <c:pt idx="8860">
                <c:v>0.15084385110814263</c:v>
              </c:pt>
              <c:pt idx="8861">
                <c:v>0.150848642215827</c:v>
              </c:pt>
              <c:pt idx="8862">
                <c:v>0.15085002727185221</c:v>
              </c:pt>
              <c:pt idx="8863">
                <c:v>0.15085317944734458</c:v>
              </c:pt>
              <c:pt idx="8864">
                <c:v>0.15085518768132025</c:v>
              </c:pt>
              <c:pt idx="8865">
                <c:v>0.15085653366080881</c:v>
              </c:pt>
              <c:pt idx="8866">
                <c:v>0.15086031975509531</c:v>
              </c:pt>
              <c:pt idx="8867">
                <c:v>0.15086323272354105</c:v>
              </c:pt>
              <c:pt idx="8868">
                <c:v>0.15086733316445275</c:v>
              </c:pt>
              <c:pt idx="8869">
                <c:v>0.15087166709471922</c:v>
              </c:pt>
              <c:pt idx="8870">
                <c:v>0.15087586536698452</c:v>
              </c:pt>
              <c:pt idx="8871">
                <c:v>0.15088296341107363</c:v>
              </c:pt>
              <c:pt idx="8872">
                <c:v>0.15091055703290537</c:v>
              </c:pt>
              <c:pt idx="8873">
                <c:v>0.1509137294624536</c:v>
              </c:pt>
              <c:pt idx="8874">
                <c:v>0.15091796157657472</c:v>
              </c:pt>
              <c:pt idx="8875">
                <c:v>0.15092719785939437</c:v>
              </c:pt>
              <c:pt idx="8876">
                <c:v>0.15093656537447048</c:v>
              </c:pt>
              <c:pt idx="8877">
                <c:v>0.15093922413476138</c:v>
              </c:pt>
              <c:pt idx="8878">
                <c:v>0.15096169171987853</c:v>
              </c:pt>
              <c:pt idx="8879">
                <c:v>0.15096265474025536</c:v>
              </c:pt>
              <c:pt idx="8880">
                <c:v>0.15096806274788444</c:v>
              </c:pt>
              <c:pt idx="8881">
                <c:v>0.15098886656154234</c:v>
              </c:pt>
              <c:pt idx="8882">
                <c:v>0.15099697949755408</c:v>
              </c:pt>
              <c:pt idx="8883">
                <c:v>0.15099734099193216</c:v>
              </c:pt>
              <c:pt idx="8884">
                <c:v>0.15100010939064637</c:v>
              </c:pt>
              <c:pt idx="8885">
                <c:v>0.15100388773031925</c:v>
              </c:pt>
              <c:pt idx="8886">
                <c:v>0.15100543081635126</c:v>
              </c:pt>
              <c:pt idx="8887">
                <c:v>0.15100661027328816</c:v>
              </c:pt>
              <c:pt idx="8888">
                <c:v>0.1510140769572394</c:v>
              </c:pt>
              <c:pt idx="8889">
                <c:v>0.15102063192189843</c:v>
              </c:pt>
              <c:pt idx="8890">
                <c:v>0.15102380580188757</c:v>
              </c:pt>
              <c:pt idx="8891">
                <c:v>0.15102661219030616</c:v>
              </c:pt>
              <c:pt idx="8892">
                <c:v>0.15104087933327026</c:v>
              </c:pt>
              <c:pt idx="8893">
                <c:v>0.15104165680968035</c:v>
              </c:pt>
              <c:pt idx="8894">
                <c:v>0.15104462117971684</c:v>
              </c:pt>
              <c:pt idx="8895">
                <c:v>0.15106543664923808</c:v>
              </c:pt>
              <c:pt idx="8896">
                <c:v>0.15107589896846391</c:v>
              </c:pt>
              <c:pt idx="8897">
                <c:v>0.15108101538992041</c:v>
              </c:pt>
              <c:pt idx="8898">
                <c:v>0.15108495631233076</c:v>
              </c:pt>
              <c:pt idx="8899">
                <c:v>0.15108727996615126</c:v>
              </c:pt>
              <c:pt idx="8900">
                <c:v>0.1510888940445031</c:v>
              </c:pt>
              <c:pt idx="8901">
                <c:v>0.15109229411383157</c:v>
              </c:pt>
              <c:pt idx="8902">
                <c:v>0.1510946092720313</c:v>
              </c:pt>
              <c:pt idx="8903">
                <c:v>0.15110463428088847</c:v>
              </c:pt>
              <c:pt idx="8904">
                <c:v>0.15111297144670685</c:v>
              </c:pt>
              <c:pt idx="8905">
                <c:v>0.1511264903540043</c:v>
              </c:pt>
              <c:pt idx="8906">
                <c:v>0.15114044661930975</c:v>
              </c:pt>
              <c:pt idx="8907">
                <c:v>0.15114125594252484</c:v>
              </c:pt>
              <c:pt idx="8908">
                <c:v>0.15114576998553442</c:v>
              </c:pt>
              <c:pt idx="8909">
                <c:v>0.15116282908098028</c:v>
              </c:pt>
              <c:pt idx="8910">
                <c:v>0.15116625083924298</c:v>
              </c:pt>
              <c:pt idx="8911">
                <c:v>0.15117511178877124</c:v>
              </c:pt>
              <c:pt idx="8912">
                <c:v>0.15118196465740738</c:v>
              </c:pt>
              <c:pt idx="8913">
                <c:v>0.15118547892041237</c:v>
              </c:pt>
              <c:pt idx="8914">
                <c:v>0.15118954957850125</c:v>
              </c:pt>
              <c:pt idx="8915">
                <c:v>0.15119588507395484</c:v>
              </c:pt>
              <c:pt idx="8916">
                <c:v>0.15120002703203803</c:v>
              </c:pt>
              <c:pt idx="8917">
                <c:v>0.15120841735608334</c:v>
              </c:pt>
              <c:pt idx="8918">
                <c:v>0.15121526035294444</c:v>
              </c:pt>
              <c:pt idx="8919">
                <c:v>0.15121874317319461</c:v>
              </c:pt>
              <c:pt idx="8920">
                <c:v>0.1512197026663252</c:v>
              </c:pt>
              <c:pt idx="8921">
                <c:v>0.15122067756312965</c:v>
              </c:pt>
              <c:pt idx="8922">
                <c:v>0.15122589699355404</c:v>
              </c:pt>
              <c:pt idx="8923">
                <c:v>0.15122615165580372</c:v>
              </c:pt>
              <c:pt idx="8924">
                <c:v>0.15124075388618899</c:v>
              </c:pt>
              <c:pt idx="8925">
                <c:v>0.15124455904449355</c:v>
              </c:pt>
              <c:pt idx="8926">
                <c:v>0.15124478687354903</c:v>
              </c:pt>
              <c:pt idx="8927">
                <c:v>0.15124574944198244</c:v>
              </c:pt>
              <c:pt idx="8928">
                <c:v>0.15124924678433099</c:v>
              </c:pt>
              <c:pt idx="8929">
                <c:v>0.15125809136162913</c:v>
              </c:pt>
              <c:pt idx="8930">
                <c:v>0.15125987702331503</c:v>
              </c:pt>
              <c:pt idx="8931">
                <c:v>0.15126239967916766</c:v>
              </c:pt>
              <c:pt idx="8932">
                <c:v>0.15126595059140674</c:v>
              </c:pt>
              <c:pt idx="8933">
                <c:v>0.15127155387242955</c:v>
              </c:pt>
              <c:pt idx="8934">
                <c:v>0.15129059104747966</c:v>
              </c:pt>
              <c:pt idx="8935">
                <c:v>0.15129148063105666</c:v>
              </c:pt>
              <c:pt idx="8936">
                <c:v>0.15129257846473756</c:v>
              </c:pt>
              <c:pt idx="8937">
                <c:v>0.1512928113679774</c:v>
              </c:pt>
              <c:pt idx="8938">
                <c:v>0.15129318495262886</c:v>
              </c:pt>
              <c:pt idx="8939">
                <c:v>0.15129474438879525</c:v>
              </c:pt>
              <c:pt idx="8940">
                <c:v>0.1513013150008769</c:v>
              </c:pt>
              <c:pt idx="8941">
                <c:v>0.15130186747658989</c:v>
              </c:pt>
              <c:pt idx="8942">
                <c:v>0.15130824010300076</c:v>
              </c:pt>
              <c:pt idx="8943">
                <c:v>0.15131109298215903</c:v>
              </c:pt>
              <c:pt idx="8944">
                <c:v>0.15131323819692821</c:v>
              </c:pt>
              <c:pt idx="8945">
                <c:v>0.15131906650542262</c:v>
              </c:pt>
              <c:pt idx="8946">
                <c:v>0.15132054574794354</c:v>
              </c:pt>
              <c:pt idx="8947">
                <c:v>0.15132770127895531</c:v>
              </c:pt>
              <c:pt idx="8948">
                <c:v>0.15133782670143084</c:v>
              </c:pt>
              <c:pt idx="8949">
                <c:v>0.15133796901880334</c:v>
              </c:pt>
              <c:pt idx="8950">
                <c:v>0.15134746450963757</c:v>
              </c:pt>
              <c:pt idx="8951">
                <c:v>0.15135464884581235</c:v>
              </c:pt>
              <c:pt idx="8952">
                <c:v>0.15136780589113083</c:v>
              </c:pt>
              <c:pt idx="8953">
                <c:v>0.15137356462328772</c:v>
              </c:pt>
              <c:pt idx="8954">
                <c:v>0.15137919917233306</c:v>
              </c:pt>
              <c:pt idx="8955">
                <c:v>0.15137950486875035</c:v>
              </c:pt>
              <c:pt idx="8956">
                <c:v>0.15139266608944729</c:v>
              </c:pt>
              <c:pt idx="8957">
                <c:v>0.15139340217673877</c:v>
              </c:pt>
              <c:pt idx="8958">
                <c:v>0.15139543485850226</c:v>
              </c:pt>
              <c:pt idx="8959">
                <c:v>0.15139734450369335</c:v>
              </c:pt>
              <c:pt idx="8960">
                <c:v>0.1514015100697155</c:v>
              </c:pt>
              <c:pt idx="8961">
                <c:v>0.15141655586299455</c:v>
              </c:pt>
              <c:pt idx="8962">
                <c:v>0.15142207582248957</c:v>
              </c:pt>
              <c:pt idx="8963">
                <c:v>0.15142245531384091</c:v>
              </c:pt>
              <c:pt idx="8964">
                <c:v>0.15142955900463628</c:v>
              </c:pt>
              <c:pt idx="8965">
                <c:v>0.15143405326150483</c:v>
              </c:pt>
              <c:pt idx="8966">
                <c:v>0.15144582145691321</c:v>
              </c:pt>
              <c:pt idx="8967">
                <c:v>0.15144703283057481</c:v>
              </c:pt>
              <c:pt idx="8968">
                <c:v>0.1514563690324337</c:v>
              </c:pt>
              <c:pt idx="8969">
                <c:v>0.15145989866708709</c:v>
              </c:pt>
              <c:pt idx="8970">
                <c:v>0.15146134418706325</c:v>
              </c:pt>
              <c:pt idx="8971">
                <c:v>0.15146861158712496</c:v>
              </c:pt>
              <c:pt idx="8972">
                <c:v>0.15147642561208641</c:v>
              </c:pt>
              <c:pt idx="8973">
                <c:v>0.15148164456585442</c:v>
              </c:pt>
              <c:pt idx="8974">
                <c:v>0.15149062339875249</c:v>
              </c:pt>
              <c:pt idx="8975">
                <c:v>0.15149178152738102</c:v>
              </c:pt>
              <c:pt idx="8976">
                <c:v>0.15150141990153521</c:v>
              </c:pt>
              <c:pt idx="8977">
                <c:v>0.15151073312963056</c:v>
              </c:pt>
              <c:pt idx="8978">
                <c:v>0.15151084801475073</c:v>
              </c:pt>
              <c:pt idx="8979">
                <c:v>0.15151325542066349</c:v>
              </c:pt>
              <c:pt idx="8980">
                <c:v>0.15151721362789863</c:v>
              </c:pt>
              <c:pt idx="8981">
                <c:v>0.15151856487210774</c:v>
              </c:pt>
              <c:pt idx="8982">
                <c:v>0.15152372794746855</c:v>
              </c:pt>
              <c:pt idx="8983">
                <c:v>0.15152588438872408</c:v>
              </c:pt>
              <c:pt idx="8984">
                <c:v>0.15152861779445922</c:v>
              </c:pt>
              <c:pt idx="8985">
                <c:v>0.15152892485411748</c:v>
              </c:pt>
              <c:pt idx="8986">
                <c:v>0.15153703994138035</c:v>
              </c:pt>
              <c:pt idx="8987">
                <c:v>0.1515605240302515</c:v>
              </c:pt>
              <c:pt idx="8988">
                <c:v>0.15156070444889155</c:v>
              </c:pt>
              <c:pt idx="8989">
                <c:v>0.15156726566672496</c:v>
              </c:pt>
              <c:pt idx="8990">
                <c:v>0.15157453130142259</c:v>
              </c:pt>
              <c:pt idx="8991">
                <c:v>0.15157907718076641</c:v>
              </c:pt>
              <c:pt idx="8992">
                <c:v>0.15159663394948167</c:v>
              </c:pt>
              <c:pt idx="8993">
                <c:v>0.15159899382908451</c:v>
              </c:pt>
              <c:pt idx="8994">
                <c:v>0.15160212327991002</c:v>
              </c:pt>
              <c:pt idx="8995">
                <c:v>0.15160236240881042</c:v>
              </c:pt>
              <c:pt idx="8996">
                <c:v>0.15160322221253522</c:v>
              </c:pt>
              <c:pt idx="8997">
                <c:v>0.15160437919873473</c:v>
              </c:pt>
              <c:pt idx="8998">
                <c:v>0.15160644687054636</c:v>
              </c:pt>
              <c:pt idx="8999">
                <c:v>0.15160922917843697</c:v>
              </c:pt>
              <c:pt idx="9000">
                <c:v>0.1516179356187832</c:v>
              </c:pt>
              <c:pt idx="9001">
                <c:v>0.15161839577083186</c:v>
              </c:pt>
              <c:pt idx="9002">
                <c:v>0.15162765466790729</c:v>
              </c:pt>
              <c:pt idx="9003">
                <c:v>0.15163121237291829</c:v>
              </c:pt>
              <c:pt idx="9004">
                <c:v>0.15163431915629957</c:v>
              </c:pt>
              <c:pt idx="9005">
                <c:v>0.15163738471348434</c:v>
              </c:pt>
              <c:pt idx="9006">
                <c:v>0.15164412438805916</c:v>
              </c:pt>
              <c:pt idx="9007">
                <c:v>0.15164509168911661</c:v>
              </c:pt>
              <c:pt idx="9008">
                <c:v>0.15164641196408957</c:v>
              </c:pt>
              <c:pt idx="9009">
                <c:v>0.15164799082621813</c:v>
              </c:pt>
              <c:pt idx="9010">
                <c:v>0.15165526610518779</c:v>
              </c:pt>
              <c:pt idx="9011">
                <c:v>0.15166160111086768</c:v>
              </c:pt>
              <c:pt idx="9012">
                <c:v>0.15166395433631083</c:v>
              </c:pt>
              <c:pt idx="9013">
                <c:v>0.15167082655655217</c:v>
              </c:pt>
              <c:pt idx="9014">
                <c:v>0.15168294994778614</c:v>
              </c:pt>
              <c:pt idx="9015">
                <c:v>0.15168446053828441</c:v>
              </c:pt>
              <c:pt idx="9016">
                <c:v>0.15168539148013152</c:v>
              </c:pt>
              <c:pt idx="9017">
                <c:v>0.15169366860734473</c:v>
              </c:pt>
              <c:pt idx="9018">
                <c:v>0.15170165784659675</c:v>
              </c:pt>
              <c:pt idx="9019">
                <c:v>0.15170208495779819</c:v>
              </c:pt>
              <c:pt idx="9020">
                <c:v>0.15170216776272211</c:v>
              </c:pt>
              <c:pt idx="9021">
                <c:v>0.15170709484425757</c:v>
              </c:pt>
              <c:pt idx="9022">
                <c:v>0.15170847088229528</c:v>
              </c:pt>
              <c:pt idx="9023">
                <c:v>0.15171204517108527</c:v>
              </c:pt>
              <c:pt idx="9024">
                <c:v>0.15171530147913945</c:v>
              </c:pt>
              <c:pt idx="9025">
                <c:v>0.15171989146475132</c:v>
              </c:pt>
              <c:pt idx="9026">
                <c:v>0.15172001373230679</c:v>
              </c:pt>
              <c:pt idx="9027">
                <c:v>0.15172987339352514</c:v>
              </c:pt>
              <c:pt idx="9028">
                <c:v>0.15173798606047037</c:v>
              </c:pt>
              <c:pt idx="9029">
                <c:v>0.15173989939324081</c:v>
              </c:pt>
              <c:pt idx="9030">
                <c:v>0.15174154371624254</c:v>
              </c:pt>
              <c:pt idx="9031">
                <c:v>0.1517491987054434</c:v>
              </c:pt>
              <c:pt idx="9032">
                <c:v>0.15175639673372709</c:v>
              </c:pt>
              <c:pt idx="9033">
                <c:v>0.15176082154280432</c:v>
              </c:pt>
              <c:pt idx="9034">
                <c:v>0.1517698368058325</c:v>
              </c:pt>
              <c:pt idx="9035">
                <c:v>0.15177098783649867</c:v>
              </c:pt>
              <c:pt idx="9036">
                <c:v>0.15177473949125511</c:v>
              </c:pt>
              <c:pt idx="9037">
                <c:v>0.15177998193308592</c:v>
              </c:pt>
              <c:pt idx="9038">
                <c:v>0.15178494221790309</c:v>
              </c:pt>
              <c:pt idx="9039">
                <c:v>0.15178891151485802</c:v>
              </c:pt>
              <c:pt idx="9040">
                <c:v>0.15182615305529504</c:v>
              </c:pt>
              <c:pt idx="9041">
                <c:v>0.15182709563003394</c:v>
              </c:pt>
              <c:pt idx="9042">
                <c:v>0.15183087955678667</c:v>
              </c:pt>
              <c:pt idx="9043">
                <c:v>0.15184386608280298</c:v>
              </c:pt>
              <c:pt idx="9044">
                <c:v>0.15184856967880198</c:v>
              </c:pt>
              <c:pt idx="9045">
                <c:v>0.15185750769346801</c:v>
              </c:pt>
              <c:pt idx="9046">
                <c:v>0.15186246604295037</c:v>
              </c:pt>
              <c:pt idx="9047">
                <c:v>0.15186508379678931</c:v>
              </c:pt>
              <c:pt idx="9048">
                <c:v>0.15188364398991894</c:v>
              </c:pt>
              <c:pt idx="9049">
                <c:v>0.15188410449383835</c:v>
              </c:pt>
              <c:pt idx="9050">
                <c:v>0.15189827514650506</c:v>
              </c:pt>
              <c:pt idx="9051">
                <c:v>0.15190562074254096</c:v>
              </c:pt>
              <c:pt idx="9052">
                <c:v>0.15191233535413423</c:v>
              </c:pt>
              <c:pt idx="9053">
                <c:v>0.15191592391657749</c:v>
              </c:pt>
              <c:pt idx="9054">
                <c:v>0.15192004996685629</c:v>
              </c:pt>
              <c:pt idx="9055">
                <c:v>0.1519314951340707</c:v>
              </c:pt>
              <c:pt idx="9056">
                <c:v>0.15193291762132752</c:v>
              </c:pt>
              <c:pt idx="9057">
                <c:v>0.15196011030660159</c:v>
              </c:pt>
              <c:pt idx="9058">
                <c:v>0.15196188589671536</c:v>
              </c:pt>
              <c:pt idx="9059">
                <c:v>0.151969636632972</c:v>
              </c:pt>
              <c:pt idx="9060">
                <c:v>0.15198504296935481</c:v>
              </c:pt>
              <c:pt idx="9061">
                <c:v>0.15198636944061122</c:v>
              </c:pt>
              <c:pt idx="9062">
                <c:v>0.15199811618549308</c:v>
              </c:pt>
              <c:pt idx="9063">
                <c:v>0.15199943865095861</c:v>
              </c:pt>
              <c:pt idx="9064">
                <c:v>0.15200797652065715</c:v>
              </c:pt>
              <c:pt idx="9065">
                <c:v>0.1520150845843829</c:v>
              </c:pt>
              <c:pt idx="9066">
                <c:v>0.15202255704666098</c:v>
              </c:pt>
              <c:pt idx="9067">
                <c:v>0.15202507818523106</c:v>
              </c:pt>
              <c:pt idx="9068">
                <c:v>0.15203904082436495</c:v>
              </c:pt>
              <c:pt idx="9069">
                <c:v>0.15204166420405038</c:v>
              </c:pt>
              <c:pt idx="9070">
                <c:v>0.15204177471445168</c:v>
              </c:pt>
              <c:pt idx="9071">
                <c:v>0.15204486378210644</c:v>
              </c:pt>
              <c:pt idx="9072">
                <c:v>0.15204764333760565</c:v>
              </c:pt>
              <c:pt idx="9073">
                <c:v>0.15204915445252079</c:v>
              </c:pt>
              <c:pt idx="9074">
                <c:v>0.15205326380127787</c:v>
              </c:pt>
              <c:pt idx="9075">
                <c:v>0.15205511946605724</c:v>
              </c:pt>
              <c:pt idx="9076">
                <c:v>0.15206389357027822</c:v>
              </c:pt>
              <c:pt idx="9077">
                <c:v>0.15206493942618665</c:v>
              </c:pt>
              <c:pt idx="9078">
                <c:v>0.15206527467768644</c:v>
              </c:pt>
              <c:pt idx="9079">
                <c:v>0.15206553227618952</c:v>
              </c:pt>
              <c:pt idx="9080">
                <c:v>0.1520688777714346</c:v>
              </c:pt>
              <c:pt idx="9081">
                <c:v>0.15207395382805158</c:v>
              </c:pt>
              <c:pt idx="9082">
                <c:v>0.15209166786727482</c:v>
              </c:pt>
              <c:pt idx="9083">
                <c:v>0.15210085889486163</c:v>
              </c:pt>
              <c:pt idx="9084">
                <c:v>0.15210558699283647</c:v>
              </c:pt>
              <c:pt idx="9085">
                <c:v>0.15210624189759683</c:v>
              </c:pt>
              <c:pt idx="9086">
                <c:v>0.15211623018993431</c:v>
              </c:pt>
              <c:pt idx="9087">
                <c:v>0.15211819559444034</c:v>
              </c:pt>
              <c:pt idx="9088">
                <c:v>0.1521186414599135</c:v>
              </c:pt>
              <c:pt idx="9089">
                <c:v>0.15214108494985257</c:v>
              </c:pt>
              <c:pt idx="9090">
                <c:v>0.1521412899130351</c:v>
              </c:pt>
              <c:pt idx="9091">
                <c:v>0.15214135754349084</c:v>
              </c:pt>
              <c:pt idx="9092">
                <c:v>0.1521484718034643</c:v>
              </c:pt>
              <c:pt idx="9093">
                <c:v>0.1521565563128803</c:v>
              </c:pt>
              <c:pt idx="9094">
                <c:v>0.15215671483806295</c:v>
              </c:pt>
              <c:pt idx="9095">
                <c:v>0.15215722345970376</c:v>
              </c:pt>
              <c:pt idx="9096">
                <c:v>0.1521641487832382</c:v>
              </c:pt>
              <c:pt idx="9097">
                <c:v>0.15216773747107853</c:v>
              </c:pt>
              <c:pt idx="9098">
                <c:v>0.15217260925713449</c:v>
              </c:pt>
              <c:pt idx="9099">
                <c:v>0.15217475863934282</c:v>
              </c:pt>
              <c:pt idx="9100">
                <c:v>0.15217631683042351</c:v>
              </c:pt>
              <c:pt idx="9101">
                <c:v>0.15218159737327291</c:v>
              </c:pt>
              <c:pt idx="9102">
                <c:v>0.15218600883270123</c:v>
              </c:pt>
              <c:pt idx="9103">
                <c:v>0.15218959185035438</c:v>
              </c:pt>
              <c:pt idx="9104">
                <c:v>0.15219735418367863</c:v>
              </c:pt>
              <c:pt idx="9105">
                <c:v>0.152210239605334</c:v>
              </c:pt>
              <c:pt idx="9106">
                <c:v>0.15221048576473478</c:v>
              </c:pt>
              <c:pt idx="9107">
                <c:v>0.15221136019756734</c:v>
              </c:pt>
              <c:pt idx="9108">
                <c:v>0.1522128331532123</c:v>
              </c:pt>
              <c:pt idx="9109">
                <c:v>0.15222378394877839</c:v>
              </c:pt>
              <c:pt idx="9110">
                <c:v>0.1522295830511253</c:v>
              </c:pt>
              <c:pt idx="9111">
                <c:v>0.15223811036020574</c:v>
              </c:pt>
              <c:pt idx="9112">
                <c:v>0.15224156230743308</c:v>
              </c:pt>
              <c:pt idx="9113">
                <c:v>0.15224723494403702</c:v>
              </c:pt>
              <c:pt idx="9114">
                <c:v>0.15225672140332824</c:v>
              </c:pt>
              <c:pt idx="9115">
                <c:v>0.15226213602966768</c:v>
              </c:pt>
              <c:pt idx="9116">
                <c:v>0.15226670690959665</c:v>
              </c:pt>
              <c:pt idx="9117">
                <c:v>0.15226701468994747</c:v>
              </c:pt>
              <c:pt idx="9118">
                <c:v>0.15226799255008888</c:v>
              </c:pt>
              <c:pt idx="9119">
                <c:v>0.15227369251667677</c:v>
              </c:pt>
              <c:pt idx="9120">
                <c:v>0.15227499696538851</c:v>
              </c:pt>
              <c:pt idx="9121">
                <c:v>0.15227563298974831</c:v>
              </c:pt>
              <c:pt idx="9122">
                <c:v>0.15228034652349054</c:v>
              </c:pt>
              <c:pt idx="9123">
                <c:v>0.15228077905178203</c:v>
              </c:pt>
              <c:pt idx="9124">
                <c:v>0.15228243759167429</c:v>
              </c:pt>
              <c:pt idx="9125">
                <c:v>0.15228378611780144</c:v>
              </c:pt>
              <c:pt idx="9126">
                <c:v>0.15228387465145798</c:v>
              </c:pt>
              <c:pt idx="9127">
                <c:v>0.15229276470154021</c:v>
              </c:pt>
              <c:pt idx="9128">
                <c:v>0.15229552602656357</c:v>
              </c:pt>
              <c:pt idx="9129">
                <c:v>0.15229919271945239</c:v>
              </c:pt>
              <c:pt idx="9130">
                <c:v>0.15229937380805592</c:v>
              </c:pt>
              <c:pt idx="9131">
                <c:v>0.15230100211664768</c:v>
              </c:pt>
              <c:pt idx="9132">
                <c:v>0.15230212172324326</c:v>
              </c:pt>
              <c:pt idx="9133">
                <c:v>0.1523042983891259</c:v>
              </c:pt>
              <c:pt idx="9134">
                <c:v>0.15230460567340035</c:v>
              </c:pt>
              <c:pt idx="9135">
                <c:v>0.15230683786984578</c:v>
              </c:pt>
              <c:pt idx="9136">
                <c:v>0.15230909151893082</c:v>
              </c:pt>
              <c:pt idx="9137">
                <c:v>0.15231354550588799</c:v>
              </c:pt>
              <c:pt idx="9138">
                <c:v>0.15232590812532507</c:v>
              </c:pt>
              <c:pt idx="9139">
                <c:v>0.15232953787061357</c:v>
              </c:pt>
              <c:pt idx="9140">
                <c:v>0.15233265035583005</c:v>
              </c:pt>
              <c:pt idx="9141">
                <c:v>0.15235132309083471</c:v>
              </c:pt>
              <c:pt idx="9142">
                <c:v>0.15236113570327137</c:v>
              </c:pt>
              <c:pt idx="9143">
                <c:v>0.15236139602479051</c:v>
              </c:pt>
              <c:pt idx="9144">
                <c:v>0.15237062470912738</c:v>
              </c:pt>
              <c:pt idx="9145">
                <c:v>0.152373760465639</c:v>
              </c:pt>
              <c:pt idx="9146">
                <c:v>0.15239356597850262</c:v>
              </c:pt>
              <c:pt idx="9147">
                <c:v>0.15239497096037688</c:v>
              </c:pt>
              <c:pt idx="9148">
                <c:v>0.1523962449872481</c:v>
              </c:pt>
              <c:pt idx="9149">
                <c:v>0.15239638368682401</c:v>
              </c:pt>
              <c:pt idx="9150">
                <c:v>0.15239781898246482</c:v>
              </c:pt>
              <c:pt idx="9151">
                <c:v>0.15239930343787861</c:v>
              </c:pt>
              <c:pt idx="9152">
                <c:v>0.15241277132173511</c:v>
              </c:pt>
              <c:pt idx="9153">
                <c:v>0.15241597539447474</c:v>
              </c:pt>
              <c:pt idx="9154">
                <c:v>0.15241690242072004</c:v>
              </c:pt>
              <c:pt idx="9155">
                <c:v>0.15241898594994266</c:v>
              </c:pt>
              <c:pt idx="9156">
                <c:v>0.15242034390807291</c:v>
              </c:pt>
              <c:pt idx="9157">
                <c:v>0.15242738105883505</c:v>
              </c:pt>
              <c:pt idx="9158">
                <c:v>0.15243408257657848</c:v>
              </c:pt>
              <c:pt idx="9159">
                <c:v>0.15243941694738633</c:v>
              </c:pt>
              <c:pt idx="9160">
                <c:v>0.15244128474960383</c:v>
              </c:pt>
              <c:pt idx="9161">
                <c:v>0.15244332822981099</c:v>
              </c:pt>
              <c:pt idx="9162">
                <c:v>0.15244400991248089</c:v>
              </c:pt>
              <c:pt idx="9163">
                <c:v>0.15244837442869119</c:v>
              </c:pt>
              <c:pt idx="9164">
                <c:v>0.15245149442776718</c:v>
              </c:pt>
              <c:pt idx="9165">
                <c:v>0.15245484509960164</c:v>
              </c:pt>
              <c:pt idx="9166">
                <c:v>0.15246291700577244</c:v>
              </c:pt>
              <c:pt idx="9167">
                <c:v>0.15250119542523527</c:v>
              </c:pt>
              <c:pt idx="9168">
                <c:v>0.15250348380436293</c:v>
              </c:pt>
              <c:pt idx="9169">
                <c:v>0.15250972144699371</c:v>
              </c:pt>
              <c:pt idx="9170">
                <c:v>0.15252033671472068</c:v>
              </c:pt>
              <c:pt idx="9171">
                <c:v>0.15252312201477966</c:v>
              </c:pt>
              <c:pt idx="9172">
                <c:v>0.15252374118565148</c:v>
              </c:pt>
              <c:pt idx="9173">
                <c:v>0.15252775981423763</c:v>
              </c:pt>
              <c:pt idx="9174">
                <c:v>0.15253386916541728</c:v>
              </c:pt>
              <c:pt idx="9175">
                <c:v>0.15253789204941526</c:v>
              </c:pt>
              <c:pt idx="9176">
                <c:v>0.15254379748674901</c:v>
              </c:pt>
              <c:pt idx="9177">
                <c:v>0.1525439368971146</c:v>
              </c:pt>
              <c:pt idx="9178">
                <c:v>0.15255427152231665</c:v>
              </c:pt>
              <c:pt idx="9179">
                <c:v>0.15255587497609127</c:v>
              </c:pt>
              <c:pt idx="9180">
                <c:v>0.15256071380089997</c:v>
              </c:pt>
              <c:pt idx="9181">
                <c:v>0.15256462040418878</c:v>
              </c:pt>
              <c:pt idx="9182">
                <c:v>0.15256525894742917</c:v>
              </c:pt>
              <c:pt idx="9183">
                <c:v>0.15256719738815114</c:v>
              </c:pt>
              <c:pt idx="9184">
                <c:v>0.15256903946390318</c:v>
              </c:pt>
              <c:pt idx="9185">
                <c:v>0.15257221545275632</c:v>
              </c:pt>
              <c:pt idx="9186">
                <c:v>0.15258149819235881</c:v>
              </c:pt>
              <c:pt idx="9187">
                <c:v>0.15258536405954692</c:v>
              </c:pt>
              <c:pt idx="9188">
                <c:v>0.15258637739466491</c:v>
              </c:pt>
              <c:pt idx="9189">
                <c:v>0.15258961457652831</c:v>
              </c:pt>
              <c:pt idx="9190">
                <c:v>0.15259087298773186</c:v>
              </c:pt>
              <c:pt idx="9191">
                <c:v>0.15259140281001679</c:v>
              </c:pt>
              <c:pt idx="9192">
                <c:v>0.15260138984140609</c:v>
              </c:pt>
              <c:pt idx="9193">
                <c:v>0.15260348841950155</c:v>
              </c:pt>
              <c:pt idx="9194">
                <c:v>0.1526044713536957</c:v>
              </c:pt>
              <c:pt idx="9195">
                <c:v>0.15261029152044459</c:v>
              </c:pt>
              <c:pt idx="9196">
                <c:v>0.15261199582341686</c:v>
              </c:pt>
              <c:pt idx="9197">
                <c:v>0.15262137637383799</c:v>
              </c:pt>
              <c:pt idx="9198">
                <c:v>0.15262392690885648</c:v>
              </c:pt>
              <c:pt idx="9199">
                <c:v>0.1526239698588116</c:v>
              </c:pt>
              <c:pt idx="9200">
                <c:v>0.15262422531388445</c:v>
              </c:pt>
              <c:pt idx="9201">
                <c:v>0.15263741328316532</c:v>
              </c:pt>
              <c:pt idx="9202">
                <c:v>0.15263917239503769</c:v>
              </c:pt>
              <c:pt idx="9203">
                <c:v>0.15264348504920447</c:v>
              </c:pt>
              <c:pt idx="9204">
                <c:v>0.15266149369260254</c:v>
              </c:pt>
              <c:pt idx="9205">
                <c:v>0.15268950729705486</c:v>
              </c:pt>
              <c:pt idx="9206">
                <c:v>0.15270158882281434</c:v>
              </c:pt>
              <c:pt idx="9207">
                <c:v>0.15270722308458812</c:v>
              </c:pt>
              <c:pt idx="9208">
                <c:v>0.15271153942597612</c:v>
              </c:pt>
              <c:pt idx="9209">
                <c:v>0.15272754483837891</c:v>
              </c:pt>
              <c:pt idx="9210">
                <c:v>0.15272963883315629</c:v>
              </c:pt>
              <c:pt idx="9211">
                <c:v>0.15273353610606516</c:v>
              </c:pt>
              <c:pt idx="9212">
                <c:v>0.15273368232953471</c:v>
              </c:pt>
              <c:pt idx="9213">
                <c:v>0.15274097133551948</c:v>
              </c:pt>
              <c:pt idx="9214">
                <c:v>0.15275224276718133</c:v>
              </c:pt>
              <c:pt idx="9215">
                <c:v>0.15275585528577248</c:v>
              </c:pt>
              <c:pt idx="9216">
                <c:v>0.15276267713706024</c:v>
              </c:pt>
              <c:pt idx="9217">
                <c:v>0.15276460726033811</c:v>
              </c:pt>
              <c:pt idx="9218">
                <c:v>0.15277594678406334</c:v>
              </c:pt>
              <c:pt idx="9219">
                <c:v>0.15278958150925853</c:v>
              </c:pt>
              <c:pt idx="9220">
                <c:v>0.15279327724227013</c:v>
              </c:pt>
              <c:pt idx="9221">
                <c:v>0.15279686614240556</c:v>
              </c:pt>
              <c:pt idx="9222">
                <c:v>0.15279725469539529</c:v>
              </c:pt>
              <c:pt idx="9223">
                <c:v>0.15280321171285285</c:v>
              </c:pt>
              <c:pt idx="9224">
                <c:v>0.15280483162142044</c:v>
              </c:pt>
              <c:pt idx="9225">
                <c:v>0.15280984800655836</c:v>
              </c:pt>
              <c:pt idx="9226">
                <c:v>0.15282805411038097</c:v>
              </c:pt>
              <c:pt idx="9227">
                <c:v>0.15283564623182788</c:v>
              </c:pt>
              <c:pt idx="9228">
                <c:v>0.15283849203108626</c:v>
              </c:pt>
              <c:pt idx="9229">
                <c:v>0.15285632408830416</c:v>
              </c:pt>
              <c:pt idx="9230">
                <c:v>0.1528597374969019</c:v>
              </c:pt>
              <c:pt idx="9231">
                <c:v>0.1528671565115407</c:v>
              </c:pt>
              <c:pt idx="9232">
                <c:v>0.15286940456214282</c:v>
              </c:pt>
              <c:pt idx="9233">
                <c:v>0.1528697425760433</c:v>
              </c:pt>
              <c:pt idx="9234">
                <c:v>0.15287026069588172</c:v>
              </c:pt>
              <c:pt idx="9235">
                <c:v>0.15287571515707468</c:v>
              </c:pt>
              <c:pt idx="9236">
                <c:v>0.15287697511486267</c:v>
              </c:pt>
              <c:pt idx="9237">
                <c:v>0.15288168008412878</c:v>
              </c:pt>
              <c:pt idx="9238">
                <c:v>0.15288371384329019</c:v>
              </c:pt>
              <c:pt idx="9239">
                <c:v>0.15289123202883526</c:v>
              </c:pt>
              <c:pt idx="9240">
                <c:v>0.15289560806657138</c:v>
              </c:pt>
              <c:pt idx="9241">
                <c:v>0.15290620927702575</c:v>
              </c:pt>
              <c:pt idx="9242">
                <c:v>0.15292517601254982</c:v>
              </c:pt>
              <c:pt idx="9243">
                <c:v>0.15292728520147675</c:v>
              </c:pt>
              <c:pt idx="9244">
                <c:v>0.15292870566542796</c:v>
              </c:pt>
              <c:pt idx="9245">
                <c:v>0.15294942120827218</c:v>
              </c:pt>
              <c:pt idx="9246">
                <c:v>0.15295522882912507</c:v>
              </c:pt>
              <c:pt idx="9247">
                <c:v>0.15296200285413078</c:v>
              </c:pt>
              <c:pt idx="9248">
                <c:v>0.15296266319405868</c:v>
              </c:pt>
              <c:pt idx="9249">
                <c:v>0.15297586367181623</c:v>
              </c:pt>
              <c:pt idx="9250">
                <c:v>0.15297947399986428</c:v>
              </c:pt>
              <c:pt idx="9251">
                <c:v>0.15298377885712022</c:v>
              </c:pt>
              <c:pt idx="9252">
                <c:v>0.15298531993361686</c:v>
              </c:pt>
              <c:pt idx="9253">
                <c:v>0.15300995776364248</c:v>
              </c:pt>
              <c:pt idx="9254">
                <c:v>0.15301278716430491</c:v>
              </c:pt>
              <c:pt idx="9255">
                <c:v>0.15301963751786035</c:v>
              </c:pt>
              <c:pt idx="9256">
                <c:v>0.15302434070843612</c:v>
              </c:pt>
              <c:pt idx="9257">
                <c:v>0.15302603350574542</c:v>
              </c:pt>
              <c:pt idx="9258">
                <c:v>0.15303140825473258</c:v>
              </c:pt>
              <c:pt idx="9259">
                <c:v>0.1530344154525938</c:v>
              </c:pt>
              <c:pt idx="9260">
                <c:v>0.15303726308074056</c:v>
              </c:pt>
              <c:pt idx="9261">
                <c:v>0.15305029894277566</c:v>
              </c:pt>
              <c:pt idx="9262">
                <c:v>0.15305134717618929</c:v>
              </c:pt>
              <c:pt idx="9263">
                <c:v>0.15305860526205176</c:v>
              </c:pt>
              <c:pt idx="9264">
                <c:v>0.1530611422943271</c:v>
              </c:pt>
              <c:pt idx="9265">
                <c:v>0.1530645034873063</c:v>
              </c:pt>
              <c:pt idx="9266">
                <c:v>0.15306602911447809</c:v>
              </c:pt>
              <c:pt idx="9267">
                <c:v>0.1530667743640321</c:v>
              </c:pt>
              <c:pt idx="9268">
                <c:v>0.1530700761823979</c:v>
              </c:pt>
              <c:pt idx="9269">
                <c:v>0.15308107595911297</c:v>
              </c:pt>
              <c:pt idx="9270">
                <c:v>0.15308162277258139</c:v>
              </c:pt>
              <c:pt idx="9271">
                <c:v>0.15308402199225346</c:v>
              </c:pt>
              <c:pt idx="9272">
                <c:v>0.15309240139476432</c:v>
              </c:pt>
              <c:pt idx="9273">
                <c:v>0.15309729743870362</c:v>
              </c:pt>
              <c:pt idx="9274">
                <c:v>0.15309910425463066</c:v>
              </c:pt>
              <c:pt idx="9275">
                <c:v>0.15310392381156987</c:v>
              </c:pt>
              <c:pt idx="9276">
                <c:v>0.15310507434561771</c:v>
              </c:pt>
              <c:pt idx="9277">
                <c:v>0.15310670080294442</c:v>
              </c:pt>
              <c:pt idx="9278">
                <c:v>0.15310943587269801</c:v>
              </c:pt>
              <c:pt idx="9279">
                <c:v>0.15311687406621419</c:v>
              </c:pt>
              <c:pt idx="9280">
                <c:v>0.15311811786735147</c:v>
              </c:pt>
              <c:pt idx="9281">
                <c:v>0.15312409378019856</c:v>
              </c:pt>
              <c:pt idx="9282">
                <c:v>0.15312525179290795</c:v>
              </c:pt>
              <c:pt idx="9283">
                <c:v>0.15313029627067234</c:v>
              </c:pt>
              <c:pt idx="9284">
                <c:v>0.15313635673385231</c:v>
              </c:pt>
              <c:pt idx="9285">
                <c:v>0.15314083497953881</c:v>
              </c:pt>
              <c:pt idx="9286">
                <c:v>0.15314346217100083</c:v>
              </c:pt>
              <c:pt idx="9287">
                <c:v>0.15315158206633153</c:v>
              </c:pt>
              <c:pt idx="9288">
                <c:v>0.15315988471545572</c:v>
              </c:pt>
              <c:pt idx="9289">
                <c:v>0.15316390508715283</c:v>
              </c:pt>
              <c:pt idx="9290">
                <c:v>0.15316509381487201</c:v>
              </c:pt>
              <c:pt idx="9291">
                <c:v>0.15316853686735404</c:v>
              </c:pt>
              <c:pt idx="9292">
                <c:v>0.15318070152909191</c:v>
              </c:pt>
              <c:pt idx="9293">
                <c:v>0.15318384694905224</c:v>
              </c:pt>
              <c:pt idx="9294">
                <c:v>0.15318763828126644</c:v>
              </c:pt>
              <c:pt idx="9295">
                <c:v>0.1531999548283822</c:v>
              </c:pt>
              <c:pt idx="9296">
                <c:v>0.15320049200540359</c:v>
              </c:pt>
              <c:pt idx="9297">
                <c:v>0.15320925767794577</c:v>
              </c:pt>
              <c:pt idx="9298">
                <c:v>0.15321810223793755</c:v>
              </c:pt>
              <c:pt idx="9299">
                <c:v>0.15321885694890144</c:v>
              </c:pt>
              <c:pt idx="9300">
                <c:v>0.15322978829830164</c:v>
              </c:pt>
              <c:pt idx="9301">
                <c:v>0.15323388998862494</c:v>
              </c:pt>
              <c:pt idx="9302">
                <c:v>0.15323752539034649</c:v>
              </c:pt>
              <c:pt idx="9303">
                <c:v>0.15324908321181219</c:v>
              </c:pt>
              <c:pt idx="9304">
                <c:v>0.15325186391146103</c:v>
              </c:pt>
              <c:pt idx="9305">
                <c:v>0.15325261534799733</c:v>
              </c:pt>
              <c:pt idx="9306">
                <c:v>0.15325312031848484</c:v>
              </c:pt>
              <c:pt idx="9307">
                <c:v>0.15325422880344358</c:v>
              </c:pt>
              <c:pt idx="9308">
                <c:v>0.15326071440227548</c:v>
              </c:pt>
              <c:pt idx="9309">
                <c:v>0.1532637764892277</c:v>
              </c:pt>
              <c:pt idx="9310">
                <c:v>0.15326778064391333</c:v>
              </c:pt>
              <c:pt idx="9311">
                <c:v>0.15328062326420147</c:v>
              </c:pt>
              <c:pt idx="9312">
                <c:v>0.15328816553935495</c:v>
              </c:pt>
              <c:pt idx="9313">
                <c:v>0.15329104947606775</c:v>
              </c:pt>
              <c:pt idx="9314">
                <c:v>0.15329311797778436</c:v>
              </c:pt>
              <c:pt idx="9315">
                <c:v>0.15331158525420824</c:v>
              </c:pt>
              <c:pt idx="9316">
                <c:v>0.15331349433045829</c:v>
              </c:pt>
              <c:pt idx="9317">
                <c:v>0.15331406168490536</c:v>
              </c:pt>
              <c:pt idx="9318">
                <c:v>0.15332232986423619</c:v>
              </c:pt>
              <c:pt idx="9319">
                <c:v>0.15332402155976468</c:v>
              </c:pt>
              <c:pt idx="9320">
                <c:v>0.15332754022088352</c:v>
              </c:pt>
              <c:pt idx="9321">
                <c:v>0.15332754074954674</c:v>
              </c:pt>
              <c:pt idx="9322">
                <c:v>0.15333046034585929</c:v>
              </c:pt>
              <c:pt idx="9323">
                <c:v>0.1533438564349176</c:v>
              </c:pt>
              <c:pt idx="9324">
                <c:v>0.15335201123221484</c:v>
              </c:pt>
              <c:pt idx="9325">
                <c:v>0.15335862339195011</c:v>
              </c:pt>
              <c:pt idx="9326">
                <c:v>0.15336435665234815</c:v>
              </c:pt>
              <c:pt idx="9327">
                <c:v>0.1533716952674013</c:v>
              </c:pt>
              <c:pt idx="9328">
                <c:v>0.15337479162889808</c:v>
              </c:pt>
              <c:pt idx="9329">
                <c:v>0.15338036662540647</c:v>
              </c:pt>
              <c:pt idx="9330">
                <c:v>0.15338055231005379</c:v>
              </c:pt>
              <c:pt idx="9331">
                <c:v>0.15338266302997594</c:v>
              </c:pt>
              <c:pt idx="9332">
                <c:v>0.15339034811378657</c:v>
              </c:pt>
              <c:pt idx="9333">
                <c:v>0.1533960277140555</c:v>
              </c:pt>
              <c:pt idx="9334">
                <c:v>0.15340018280765869</c:v>
              </c:pt>
              <c:pt idx="9335">
                <c:v>0.15340341887487988</c:v>
              </c:pt>
              <c:pt idx="9336">
                <c:v>0.15341250304547477</c:v>
              </c:pt>
              <c:pt idx="9337">
                <c:v>0.15341388624333674</c:v>
              </c:pt>
              <c:pt idx="9338">
                <c:v>0.15343177028834343</c:v>
              </c:pt>
              <c:pt idx="9339">
                <c:v>0.15344031998619778</c:v>
              </c:pt>
              <c:pt idx="9340">
                <c:v>0.15344856216551245</c:v>
              </c:pt>
              <c:pt idx="9341">
                <c:v>0.15345188353275285</c:v>
              </c:pt>
              <c:pt idx="9342">
                <c:v>0.15345303574917868</c:v>
              </c:pt>
              <c:pt idx="9343">
                <c:v>0.15346744652858932</c:v>
              </c:pt>
              <c:pt idx="9344">
                <c:v>0.15347979402520789</c:v>
              </c:pt>
              <c:pt idx="9345">
                <c:v>0.15348722054563158</c:v>
              </c:pt>
              <c:pt idx="9346">
                <c:v>0.15348856842673128</c:v>
              </c:pt>
              <c:pt idx="9347">
                <c:v>0.15349134211633483</c:v>
              </c:pt>
              <c:pt idx="9348">
                <c:v>0.15349218315005464</c:v>
              </c:pt>
              <c:pt idx="9349">
                <c:v>0.15351236504086727</c:v>
              </c:pt>
              <c:pt idx="9350">
                <c:v>0.15351275129875622</c:v>
              </c:pt>
              <c:pt idx="9351">
                <c:v>0.15351314118687037</c:v>
              </c:pt>
              <c:pt idx="9352">
                <c:v>0.15351386613091517</c:v>
              </c:pt>
              <c:pt idx="9353">
                <c:v>0.15351590313349583</c:v>
              </c:pt>
              <c:pt idx="9354">
                <c:v>0.15353079053426638</c:v>
              </c:pt>
              <c:pt idx="9355">
                <c:v>0.15353226936593362</c:v>
              </c:pt>
              <c:pt idx="9356">
                <c:v>0.1535386112751374</c:v>
              </c:pt>
              <c:pt idx="9357">
                <c:v>0.15354121401552939</c:v>
              </c:pt>
              <c:pt idx="9358">
                <c:v>0.15355361311693577</c:v>
              </c:pt>
              <c:pt idx="9359">
                <c:v>0.15356081593244797</c:v>
              </c:pt>
              <c:pt idx="9360">
                <c:v>0.15358469107422629</c:v>
              </c:pt>
              <c:pt idx="9361">
                <c:v>0.15359283923477807</c:v>
              </c:pt>
              <c:pt idx="9362">
                <c:v>0.15361281623575779</c:v>
              </c:pt>
              <c:pt idx="9363">
                <c:v>0.15361424340126484</c:v>
              </c:pt>
              <c:pt idx="9364">
                <c:v>0.15362056187104323</c:v>
              </c:pt>
              <c:pt idx="9365">
                <c:v>0.15362524355506124</c:v>
              </c:pt>
              <c:pt idx="9366">
                <c:v>0.15363506349781067</c:v>
              </c:pt>
              <c:pt idx="9367">
                <c:v>0.15363624951785287</c:v>
              </c:pt>
              <c:pt idx="9368">
                <c:v>0.15364985449604412</c:v>
              </c:pt>
              <c:pt idx="9369">
                <c:v>0.15365827406383206</c:v>
              </c:pt>
              <c:pt idx="9370">
                <c:v>0.1536683415088318</c:v>
              </c:pt>
              <c:pt idx="9371">
                <c:v>0.153672338157025</c:v>
              </c:pt>
              <c:pt idx="9372">
                <c:v>0.1536758477263592</c:v>
              </c:pt>
              <c:pt idx="9373">
                <c:v>0.15367814837899235</c:v>
              </c:pt>
              <c:pt idx="9374">
                <c:v>0.15368410787998027</c:v>
              </c:pt>
              <c:pt idx="9375">
                <c:v>0.15368946054590779</c:v>
              </c:pt>
              <c:pt idx="9376">
                <c:v>0.15369354305107691</c:v>
              </c:pt>
              <c:pt idx="9377">
                <c:v>0.15370295407329052</c:v>
              </c:pt>
              <c:pt idx="9378">
                <c:v>0.15370808672563008</c:v>
              </c:pt>
              <c:pt idx="9379">
                <c:v>0.15371880480827529</c:v>
              </c:pt>
              <c:pt idx="9380">
                <c:v>0.15372174383652049</c:v>
              </c:pt>
              <c:pt idx="9381">
                <c:v>0.15372189050172461</c:v>
              </c:pt>
              <c:pt idx="9382">
                <c:v>0.15372788846956789</c:v>
              </c:pt>
              <c:pt idx="9383">
                <c:v>0.1537308551015274</c:v>
              </c:pt>
              <c:pt idx="9384">
                <c:v>0.15373138635823447</c:v>
              </c:pt>
              <c:pt idx="9385">
                <c:v>0.15373233584235796</c:v>
              </c:pt>
              <c:pt idx="9386">
                <c:v>0.15375073931116262</c:v>
              </c:pt>
              <c:pt idx="9387">
                <c:v>0.15375808645119463</c:v>
              </c:pt>
              <c:pt idx="9388">
                <c:v>0.15376299909337537</c:v>
              </c:pt>
              <c:pt idx="9389">
                <c:v>0.15376523243398893</c:v>
              </c:pt>
              <c:pt idx="9390">
                <c:v>0.15377314441599332</c:v>
              </c:pt>
              <c:pt idx="9391">
                <c:v>0.15377588670769882</c:v>
              </c:pt>
              <c:pt idx="9392">
                <c:v>0.15379052281989003</c:v>
              </c:pt>
              <c:pt idx="9393">
                <c:v>0.15380189339889341</c:v>
              </c:pt>
              <c:pt idx="9394">
                <c:v>0.1538108052213196</c:v>
              </c:pt>
              <c:pt idx="9395">
                <c:v>0.15381111627047978</c:v>
              </c:pt>
              <c:pt idx="9396">
                <c:v>0.15381142722180305</c:v>
              </c:pt>
              <c:pt idx="9397">
                <c:v>0.15381837488597916</c:v>
              </c:pt>
              <c:pt idx="9398">
                <c:v>0.15382170706833223</c:v>
              </c:pt>
              <c:pt idx="9399">
                <c:v>0.15382899652526072</c:v>
              </c:pt>
              <c:pt idx="9400">
                <c:v>0.15383158640415209</c:v>
              </c:pt>
              <c:pt idx="9401">
                <c:v>0.15383405318119597</c:v>
              </c:pt>
              <c:pt idx="9402">
                <c:v>0.15383950650135281</c:v>
              </c:pt>
              <c:pt idx="9403">
                <c:v>0.15386166979000349</c:v>
              </c:pt>
              <c:pt idx="9404">
                <c:v>0.15386580843231845</c:v>
              </c:pt>
              <c:pt idx="9405">
                <c:v>0.15386612115423376</c:v>
              </c:pt>
              <c:pt idx="9406">
                <c:v>0.15386721036852219</c:v>
              </c:pt>
              <c:pt idx="9407">
                <c:v>0.15387467035176597</c:v>
              </c:pt>
              <c:pt idx="9408">
                <c:v>0.15388375845662911</c:v>
              </c:pt>
              <c:pt idx="9409">
                <c:v>0.15389764475891313</c:v>
              </c:pt>
              <c:pt idx="9410">
                <c:v>0.15389804283682262</c:v>
              </c:pt>
              <c:pt idx="9411">
                <c:v>0.15389877333057095</c:v>
              </c:pt>
              <c:pt idx="9412">
                <c:v>0.15390045377081682</c:v>
              </c:pt>
              <c:pt idx="9413">
                <c:v>0.15390058851847022</c:v>
              </c:pt>
              <c:pt idx="9414">
                <c:v>0.1539072468612481</c:v>
              </c:pt>
              <c:pt idx="9415">
                <c:v>0.15391005866901367</c:v>
              </c:pt>
              <c:pt idx="9416">
                <c:v>0.15391109942059941</c:v>
              </c:pt>
              <c:pt idx="9417">
                <c:v>0.15391230456582264</c:v>
              </c:pt>
              <c:pt idx="9418">
                <c:v>0.153914443956747</c:v>
              </c:pt>
              <c:pt idx="9419">
                <c:v>0.15392975431257086</c:v>
              </c:pt>
              <c:pt idx="9420">
                <c:v>0.15393476114541216</c:v>
              </c:pt>
              <c:pt idx="9421">
                <c:v>0.15393864114658565</c:v>
              </c:pt>
              <c:pt idx="9422">
                <c:v>0.15394069815520239</c:v>
              </c:pt>
              <c:pt idx="9423">
                <c:v>0.15394220602772218</c:v>
              </c:pt>
              <c:pt idx="9424">
                <c:v>0.15395236010363569</c:v>
              </c:pt>
              <c:pt idx="9425">
                <c:v>0.15395367995203621</c:v>
              </c:pt>
              <c:pt idx="9426">
                <c:v>0.1539553083235651</c:v>
              </c:pt>
              <c:pt idx="9427">
                <c:v>0.15395539690439403</c:v>
              </c:pt>
              <c:pt idx="9428">
                <c:v>0.15395744262518327</c:v>
              </c:pt>
              <c:pt idx="9429">
                <c:v>0.15396051741236899</c:v>
              </c:pt>
              <c:pt idx="9430">
                <c:v>0.15397945252518258</c:v>
              </c:pt>
              <c:pt idx="9431">
                <c:v>0.15398134922180964</c:v>
              </c:pt>
              <c:pt idx="9432">
                <c:v>0.15398210794719938</c:v>
              </c:pt>
              <c:pt idx="9433">
                <c:v>0.15398667872671298</c:v>
              </c:pt>
              <c:pt idx="9434">
                <c:v>0.15399600867789506</c:v>
              </c:pt>
              <c:pt idx="9435">
                <c:v>0.15399891058296014</c:v>
              </c:pt>
              <c:pt idx="9436">
                <c:v>0.15400291600681884</c:v>
              </c:pt>
              <c:pt idx="9437">
                <c:v>0.15401685017409689</c:v>
              </c:pt>
              <c:pt idx="9438">
                <c:v>0.15402474198694235</c:v>
              </c:pt>
              <c:pt idx="9439">
                <c:v>0.15403796203101539</c:v>
              </c:pt>
              <c:pt idx="9440">
                <c:v>0.15404064003442908</c:v>
              </c:pt>
              <c:pt idx="9441">
                <c:v>0.1540486357340001</c:v>
              </c:pt>
              <c:pt idx="9442">
                <c:v>0.15405721686344212</c:v>
              </c:pt>
              <c:pt idx="9443">
                <c:v>0.15406074326562769</c:v>
              </c:pt>
              <c:pt idx="9444">
                <c:v>0.15406111653148136</c:v>
              </c:pt>
              <c:pt idx="9445">
                <c:v>0.1540636101310402</c:v>
              </c:pt>
              <c:pt idx="9446">
                <c:v>0.15406896390118704</c:v>
              </c:pt>
              <c:pt idx="9447">
                <c:v>0.15406924569029984</c:v>
              </c:pt>
              <c:pt idx="9448">
                <c:v>0.15407714448210139</c:v>
              </c:pt>
              <c:pt idx="9449">
                <c:v>0.15408426780539167</c:v>
              </c:pt>
              <c:pt idx="9450">
                <c:v>0.15408812710358524</c:v>
              </c:pt>
              <c:pt idx="9451">
                <c:v>0.154091648843691</c:v>
              </c:pt>
              <c:pt idx="9452">
                <c:v>0.1540950250682715</c:v>
              </c:pt>
              <c:pt idx="9453">
                <c:v>0.15410605235255886</c:v>
              </c:pt>
              <c:pt idx="9454">
                <c:v>0.15412573912226391</c:v>
              </c:pt>
              <c:pt idx="9455">
                <c:v>0.1541261753032537</c:v>
              </c:pt>
              <c:pt idx="9456">
                <c:v>0.15413640059937506</c:v>
              </c:pt>
              <c:pt idx="9457">
                <c:v>0.15414326201636158</c:v>
              </c:pt>
              <c:pt idx="9458">
                <c:v>0.15414380561637508</c:v>
              </c:pt>
              <c:pt idx="9459">
                <c:v>0.1541446026480103</c:v>
              </c:pt>
              <c:pt idx="9460">
                <c:v>0.15416086511116334</c:v>
              </c:pt>
              <c:pt idx="9461">
                <c:v>0.15417249619484252</c:v>
              </c:pt>
              <c:pt idx="9462">
                <c:v>0.15418417279532823</c:v>
              </c:pt>
              <c:pt idx="9463">
                <c:v>0.15419417607502081</c:v>
              </c:pt>
              <c:pt idx="9464">
                <c:v>0.15420460505742095</c:v>
              </c:pt>
              <c:pt idx="9465">
                <c:v>0.15422263238247758</c:v>
              </c:pt>
              <c:pt idx="9466">
                <c:v>0.15424610225139715</c:v>
              </c:pt>
              <c:pt idx="9467">
                <c:v>0.15424914053662475</c:v>
              </c:pt>
              <c:pt idx="9468">
                <c:v>0.1542507250383873</c:v>
              </c:pt>
              <c:pt idx="9469">
                <c:v>0.15425431883548235</c:v>
              </c:pt>
              <c:pt idx="9470">
                <c:v>0.15427678845542339</c:v>
              </c:pt>
              <c:pt idx="9471">
                <c:v>0.15428388322681769</c:v>
              </c:pt>
              <c:pt idx="9472">
                <c:v>0.15431002346735459</c:v>
              </c:pt>
              <c:pt idx="9473">
                <c:v>0.15433512101349886</c:v>
              </c:pt>
              <c:pt idx="9474">
                <c:v>0.15434788106327829</c:v>
              </c:pt>
              <c:pt idx="9475">
                <c:v>0.15434907617567989</c:v>
              </c:pt>
              <c:pt idx="9476">
                <c:v>0.15435826453317106</c:v>
              </c:pt>
              <c:pt idx="9477">
                <c:v>0.15436694303991888</c:v>
              </c:pt>
              <c:pt idx="9478">
                <c:v>0.15436942802191098</c:v>
              </c:pt>
              <c:pt idx="9479">
                <c:v>0.1543720214266425</c:v>
              </c:pt>
              <c:pt idx="9480">
                <c:v>0.15437410306358398</c:v>
              </c:pt>
              <c:pt idx="9481">
                <c:v>0.15438252357862153</c:v>
              </c:pt>
              <c:pt idx="9482">
                <c:v>0.15438407958811262</c:v>
              </c:pt>
              <c:pt idx="9483">
                <c:v>0.15438483368773059</c:v>
              </c:pt>
              <c:pt idx="9484">
                <c:v>0.15441551586414926</c:v>
              </c:pt>
              <c:pt idx="9485">
                <c:v>0.15442218170857661</c:v>
              </c:pt>
              <c:pt idx="9486">
                <c:v>0.15442322863840535</c:v>
              </c:pt>
              <c:pt idx="9487">
                <c:v>0.15442325343487712</c:v>
              </c:pt>
              <c:pt idx="9488">
                <c:v>0.15442394331818018</c:v>
              </c:pt>
              <c:pt idx="9489">
                <c:v>0.15442397382471998</c:v>
              </c:pt>
              <c:pt idx="9490">
                <c:v>0.15443560871370296</c:v>
              </c:pt>
              <c:pt idx="9491">
                <c:v>0.15443797743557813</c:v>
              </c:pt>
              <c:pt idx="9492">
                <c:v>0.15443809913719886</c:v>
              </c:pt>
              <c:pt idx="9493">
                <c:v>0.15444477269111578</c:v>
              </c:pt>
              <c:pt idx="9494">
                <c:v>0.15447047660400429</c:v>
              </c:pt>
              <c:pt idx="9495">
                <c:v>0.15450141622882868</c:v>
              </c:pt>
              <c:pt idx="9496">
                <c:v>0.15451096937242387</c:v>
              </c:pt>
              <c:pt idx="9497">
                <c:v>0.15451103712442482</c:v>
              </c:pt>
              <c:pt idx="9498">
                <c:v>0.15451621869207363</c:v>
              </c:pt>
              <c:pt idx="9499">
                <c:v>0.15451665541544382</c:v>
              </c:pt>
              <c:pt idx="9500">
                <c:v>0.15452182152135605</c:v>
              </c:pt>
              <c:pt idx="9501">
                <c:v>0.15453708387153037</c:v>
              </c:pt>
              <c:pt idx="9502">
                <c:v>0.15454491702546003</c:v>
              </c:pt>
              <c:pt idx="9503">
                <c:v>0.15454528332056688</c:v>
              </c:pt>
              <c:pt idx="9504">
                <c:v>0.15454615154527473</c:v>
              </c:pt>
              <c:pt idx="9505">
                <c:v>0.15455918824066006</c:v>
              </c:pt>
              <c:pt idx="9506">
                <c:v>0.15457159096739256</c:v>
              </c:pt>
              <c:pt idx="9507">
                <c:v>0.15457791307868585</c:v>
              </c:pt>
              <c:pt idx="9508">
                <c:v>0.15457820287036186</c:v>
              </c:pt>
              <c:pt idx="9509">
                <c:v>0.15458735604017823</c:v>
              </c:pt>
              <c:pt idx="9510">
                <c:v>0.1545939818239386</c:v>
              </c:pt>
              <c:pt idx="9511">
                <c:v>0.1546157313883017</c:v>
              </c:pt>
              <c:pt idx="9512">
                <c:v>0.15463542966951335</c:v>
              </c:pt>
              <c:pt idx="9513">
                <c:v>0.15465709158961452</c:v>
              </c:pt>
              <c:pt idx="9514">
                <c:v>0.15465768580084474</c:v>
              </c:pt>
              <c:pt idx="9515">
                <c:v>0.15465997593714925</c:v>
              </c:pt>
              <c:pt idx="9516">
                <c:v>0.15467455056604804</c:v>
              </c:pt>
              <c:pt idx="9517">
                <c:v>0.15468868321070861</c:v>
              </c:pt>
              <c:pt idx="9518">
                <c:v>0.15468896395241075</c:v>
              </c:pt>
              <c:pt idx="9519">
                <c:v>0.15469576076094457</c:v>
              </c:pt>
              <c:pt idx="9520">
                <c:v>0.15470705292868978</c:v>
              </c:pt>
              <c:pt idx="9521">
                <c:v>0.15470999428050089</c:v>
              </c:pt>
              <c:pt idx="9522">
                <c:v>0.15471845615148513</c:v>
              </c:pt>
              <c:pt idx="9523">
                <c:v>0.15472114442420962</c:v>
              </c:pt>
              <c:pt idx="9524">
                <c:v>0.15472817338755815</c:v>
              </c:pt>
              <c:pt idx="9525">
                <c:v>0.15472949361322674</c:v>
              </c:pt>
              <c:pt idx="9526">
                <c:v>0.15473071680315065</c:v>
              </c:pt>
              <c:pt idx="9527">
                <c:v>0.15473193045694417</c:v>
              </c:pt>
              <c:pt idx="9528">
                <c:v>0.1547374314909685</c:v>
              </c:pt>
              <c:pt idx="9529">
                <c:v>0.15474335540695325</c:v>
              </c:pt>
              <c:pt idx="9530">
                <c:v>0.15475788534185</c:v>
              </c:pt>
              <c:pt idx="9531">
                <c:v>0.15477546889272537</c:v>
              </c:pt>
              <c:pt idx="9532">
                <c:v>0.15478020450746174</c:v>
              </c:pt>
              <c:pt idx="9533">
                <c:v>0.15480434289902248</c:v>
              </c:pt>
              <c:pt idx="9534">
                <c:v>0.15481652518357866</c:v>
              </c:pt>
              <c:pt idx="9535">
                <c:v>0.15483445736774781</c:v>
              </c:pt>
              <c:pt idx="9536">
                <c:v>0.15483702237185229</c:v>
              </c:pt>
              <c:pt idx="9537">
                <c:v>0.15483963528791078</c:v>
              </c:pt>
              <c:pt idx="9538">
                <c:v>0.15484806404707063</c:v>
              </c:pt>
              <c:pt idx="9539">
                <c:v>0.15485746427306277</c:v>
              </c:pt>
              <c:pt idx="9540">
                <c:v>0.15485792940883603</c:v>
              </c:pt>
              <c:pt idx="9541">
                <c:v>0.15486130317402774</c:v>
              </c:pt>
              <c:pt idx="9542">
                <c:v>0.15487102681298623</c:v>
              </c:pt>
              <c:pt idx="9543">
                <c:v>0.1548715965404466</c:v>
              </c:pt>
              <c:pt idx="9544">
                <c:v>0.15487978784522849</c:v>
              </c:pt>
              <c:pt idx="9545">
                <c:v>0.15489851529887827</c:v>
              </c:pt>
              <c:pt idx="9546">
                <c:v>0.15490032534516027</c:v>
              </c:pt>
              <c:pt idx="9547">
                <c:v>0.15491199023209473</c:v>
              </c:pt>
              <c:pt idx="9548">
                <c:v>0.15491483016502383</c:v>
              </c:pt>
              <c:pt idx="9549">
                <c:v>0.15492969525289246</c:v>
              </c:pt>
              <c:pt idx="9550">
                <c:v>0.1549358694095595</c:v>
              </c:pt>
              <c:pt idx="9551">
                <c:v>0.15493709013563264</c:v>
              </c:pt>
              <c:pt idx="9552">
                <c:v>0.1549380879172117</c:v>
              </c:pt>
              <c:pt idx="9553">
                <c:v>0.15493815757994062</c:v>
              </c:pt>
              <c:pt idx="9554">
                <c:v>0.1549488045004041</c:v>
              </c:pt>
              <c:pt idx="9555">
                <c:v>0.15497098485800234</c:v>
              </c:pt>
              <c:pt idx="9556">
                <c:v>0.15497125413473536</c:v>
              </c:pt>
              <c:pt idx="9557">
                <c:v>0.15497959312640663</c:v>
              </c:pt>
              <c:pt idx="9558">
                <c:v>0.15497961009365396</c:v>
              </c:pt>
              <c:pt idx="9559">
                <c:v>0.15498215844602395</c:v>
              </c:pt>
              <c:pt idx="9560">
                <c:v>0.15499030106046988</c:v>
              </c:pt>
              <c:pt idx="9561">
                <c:v>0.15499457738100428</c:v>
              </c:pt>
              <c:pt idx="9562">
                <c:v>0.1549960322848036</c:v>
              </c:pt>
              <c:pt idx="9563">
                <c:v>0.15499953071401065</c:v>
              </c:pt>
              <c:pt idx="9564">
                <c:v>0.15501055372853034</c:v>
              </c:pt>
              <c:pt idx="9565">
                <c:v>0.1550116508922893</c:v>
              </c:pt>
              <c:pt idx="9566">
                <c:v>0.15501224409193756</c:v>
              </c:pt>
              <c:pt idx="9567">
                <c:v>0.15501235070585287</c:v>
              </c:pt>
              <c:pt idx="9568">
                <c:v>0.15501578976501693</c:v>
              </c:pt>
              <c:pt idx="9569">
                <c:v>0.15502739689574521</c:v>
              </c:pt>
              <c:pt idx="9570">
                <c:v>0.15502860652496003</c:v>
              </c:pt>
              <c:pt idx="9571">
                <c:v>0.15502902936100743</c:v>
              </c:pt>
              <c:pt idx="9572">
                <c:v>0.15502971015873299</c:v>
              </c:pt>
              <c:pt idx="9573">
                <c:v>0.15503635559950163</c:v>
              </c:pt>
              <c:pt idx="9574">
                <c:v>0.15503835996336493</c:v>
              </c:pt>
              <c:pt idx="9575">
                <c:v>0.15504768754577328</c:v>
              </c:pt>
              <c:pt idx="9576">
                <c:v>0.15505189310527714</c:v>
              </c:pt>
              <c:pt idx="9577">
                <c:v>0.15505344341596175</c:v>
              </c:pt>
              <c:pt idx="9578">
                <c:v>0.15505481324375761</c:v>
              </c:pt>
              <c:pt idx="9579">
                <c:v>0.15507353238920987</c:v>
              </c:pt>
              <c:pt idx="9580">
                <c:v>0.15508884723452274</c:v>
              </c:pt>
              <c:pt idx="9581">
                <c:v>0.15510083918501674</c:v>
              </c:pt>
              <c:pt idx="9582">
                <c:v>0.15510114075944656</c:v>
              </c:pt>
              <c:pt idx="9583">
                <c:v>0.1551049913764605</c:v>
              </c:pt>
              <c:pt idx="9584">
                <c:v>0.15511266484768552</c:v>
              </c:pt>
              <c:pt idx="9585">
                <c:v>0.1551152278535807</c:v>
              </c:pt>
              <c:pt idx="9586">
                <c:v>0.15512735543141146</c:v>
              </c:pt>
              <c:pt idx="9587">
                <c:v>0.1551379374473088</c:v>
              </c:pt>
              <c:pt idx="9588">
                <c:v>0.15514899418287256</c:v>
              </c:pt>
              <c:pt idx="9589">
                <c:v>0.15515122148421373</c:v>
              </c:pt>
              <c:pt idx="9590">
                <c:v>0.15516074092305696</c:v>
              </c:pt>
              <c:pt idx="9591">
                <c:v>0.15517819073789688</c:v>
              </c:pt>
              <c:pt idx="9592">
                <c:v>0.15518057730752058</c:v>
              </c:pt>
              <c:pt idx="9593">
                <c:v>0.15518152257203685</c:v>
              </c:pt>
              <c:pt idx="9594">
                <c:v>0.15518389196407723</c:v>
              </c:pt>
              <c:pt idx="9595">
                <c:v>0.15518723472033444</c:v>
              </c:pt>
              <c:pt idx="9596">
                <c:v>0.15518741067180031</c:v>
              </c:pt>
              <c:pt idx="9597">
                <c:v>0.15519994764885506</c:v>
              </c:pt>
              <c:pt idx="9598">
                <c:v>0.15520052830016004</c:v>
              </c:pt>
              <c:pt idx="9599">
                <c:v>0.15521593579259854</c:v>
              </c:pt>
              <c:pt idx="9600">
                <c:v>0.15522059829163626</c:v>
              </c:pt>
              <c:pt idx="9601">
                <c:v>0.15522115024317462</c:v>
              </c:pt>
              <c:pt idx="9602">
                <c:v>0.15522891982591294</c:v>
              </c:pt>
              <c:pt idx="9603">
                <c:v>0.15523295901726314</c:v>
              </c:pt>
              <c:pt idx="9604">
                <c:v>0.1552344610911752</c:v>
              </c:pt>
              <c:pt idx="9605">
                <c:v>0.15523454250166424</c:v>
              </c:pt>
              <c:pt idx="9606">
                <c:v>0.15525461216653674</c:v>
              </c:pt>
              <c:pt idx="9607">
                <c:v>0.15527237623935225</c:v>
              </c:pt>
              <c:pt idx="9608">
                <c:v>0.15527712481198908</c:v>
              </c:pt>
              <c:pt idx="9609">
                <c:v>0.15527758003040318</c:v>
              </c:pt>
              <c:pt idx="9610">
                <c:v>0.15530624936109952</c:v>
              </c:pt>
              <c:pt idx="9611">
                <c:v>0.15531133712023037</c:v>
              </c:pt>
              <c:pt idx="9612">
                <c:v>0.15531925656956416</c:v>
              </c:pt>
              <c:pt idx="9613">
                <c:v>0.15531959124256409</c:v>
              </c:pt>
              <c:pt idx="9614">
                <c:v>0.15532973830389046</c:v>
              </c:pt>
              <c:pt idx="9615">
                <c:v>0.15533368906185091</c:v>
              </c:pt>
              <c:pt idx="9616">
                <c:v>0.1553350570110916</c:v>
              </c:pt>
              <c:pt idx="9617">
                <c:v>0.15533959632703473</c:v>
              </c:pt>
              <c:pt idx="9618">
                <c:v>0.15535245951543436</c:v>
              </c:pt>
              <c:pt idx="9619">
                <c:v>0.15535299662736174</c:v>
              </c:pt>
              <c:pt idx="9620">
                <c:v>0.15535362530538904</c:v>
              </c:pt>
              <c:pt idx="9621">
                <c:v>0.15536115276392984</c:v>
              </c:pt>
              <c:pt idx="9622">
                <c:v>0.1553616097044152</c:v>
              </c:pt>
              <c:pt idx="9623">
                <c:v>0.15536414288424583</c:v>
              </c:pt>
              <c:pt idx="9624">
                <c:v>0.15537264032642331</c:v>
              </c:pt>
              <c:pt idx="9625">
                <c:v>0.15539569492464819</c:v>
              </c:pt>
              <c:pt idx="9626">
                <c:v>0.15539569601691064</c:v>
              </c:pt>
              <c:pt idx="9627">
                <c:v>0.15539947324147288</c:v>
              </c:pt>
              <c:pt idx="9628">
                <c:v>0.15540202969665437</c:v>
              </c:pt>
              <c:pt idx="9629">
                <c:v>0.15540334775439218</c:v>
              </c:pt>
              <c:pt idx="9630">
                <c:v>0.1554223484048452</c:v>
              </c:pt>
              <c:pt idx="9631">
                <c:v>0.15542357109266122</c:v>
              </c:pt>
              <c:pt idx="9632">
                <c:v>0.15543107726201641</c:v>
              </c:pt>
              <c:pt idx="9633">
                <c:v>0.15543227756529462</c:v>
              </c:pt>
              <c:pt idx="9634">
                <c:v>0.15543254678661805</c:v>
              </c:pt>
              <c:pt idx="9635">
                <c:v>0.1554334074258383</c:v>
              </c:pt>
              <c:pt idx="9636">
                <c:v>0.15543432397589052</c:v>
              </c:pt>
              <c:pt idx="9637">
                <c:v>0.15543846402384631</c:v>
              </c:pt>
              <c:pt idx="9638">
                <c:v>0.15544632229084041</c:v>
              </c:pt>
              <c:pt idx="9639">
                <c:v>0.1554624466275393</c:v>
              </c:pt>
              <c:pt idx="9640">
                <c:v>0.15548934676827492</c:v>
              </c:pt>
              <c:pt idx="9641">
                <c:v>0.1555021288954205</c:v>
              </c:pt>
              <c:pt idx="9642">
                <c:v>0.15551592461305197</c:v>
              </c:pt>
              <c:pt idx="9643">
                <c:v>0.15551679521851883</c:v>
              </c:pt>
              <c:pt idx="9644">
                <c:v>0.15552905690957464</c:v>
              </c:pt>
              <c:pt idx="9645">
                <c:v>0.15553792580645992</c:v>
              </c:pt>
              <c:pt idx="9646">
                <c:v>0.15554242962861459</c:v>
              </c:pt>
              <c:pt idx="9647">
                <c:v>0.15555078706707326</c:v>
              </c:pt>
              <c:pt idx="9648">
                <c:v>0.15556602032720784</c:v>
              </c:pt>
              <c:pt idx="9649">
                <c:v>0.15557040458149063</c:v>
              </c:pt>
              <c:pt idx="9650">
                <c:v>0.15557143722585354</c:v>
              </c:pt>
              <c:pt idx="9651">
                <c:v>0.15558743761165111</c:v>
              </c:pt>
              <c:pt idx="9652">
                <c:v>0.15559383829723888</c:v>
              </c:pt>
              <c:pt idx="9653">
                <c:v>0.15559633573898907</c:v>
              </c:pt>
              <c:pt idx="9654">
                <c:v>0.15559636893760442</c:v>
              </c:pt>
              <c:pt idx="9655">
                <c:v>0.15560739202435339</c:v>
              </c:pt>
              <c:pt idx="9656">
                <c:v>0.15560901257008553</c:v>
              </c:pt>
              <c:pt idx="9657">
                <c:v>0.15563864894348609</c:v>
              </c:pt>
              <c:pt idx="9658">
                <c:v>0.15564476398144861</c:v>
              </c:pt>
              <c:pt idx="9659">
                <c:v>0.15565628827623701</c:v>
              </c:pt>
              <c:pt idx="9660">
                <c:v>0.15568361778728826</c:v>
              </c:pt>
              <c:pt idx="9661">
                <c:v>0.15568370608808435</c:v>
              </c:pt>
              <c:pt idx="9662">
                <c:v>0.15568911952163181</c:v>
              </c:pt>
              <c:pt idx="9663">
                <c:v>0.15569180949980166</c:v>
              </c:pt>
              <c:pt idx="9664">
                <c:v>0.15569562899649983</c:v>
              </c:pt>
              <c:pt idx="9665">
                <c:v>0.15570228769907885</c:v>
              </c:pt>
              <c:pt idx="9666">
                <c:v>0.15571096420758682</c:v>
              </c:pt>
              <c:pt idx="9667">
                <c:v>0.15573958769499857</c:v>
              </c:pt>
              <c:pt idx="9668">
                <c:v>0.15573994876569114</c:v>
              </c:pt>
              <c:pt idx="9669">
                <c:v>0.15574916048821397</c:v>
              </c:pt>
              <c:pt idx="9670">
                <c:v>0.15575317199699903</c:v>
              </c:pt>
              <c:pt idx="9671">
                <c:v>0.15576214566613952</c:v>
              </c:pt>
              <c:pt idx="9672">
                <c:v>0.15577328522959161</c:v>
              </c:pt>
              <c:pt idx="9673">
                <c:v>0.1557785602301652</c:v>
              </c:pt>
              <c:pt idx="9674">
                <c:v>0.15578740752235812</c:v>
              </c:pt>
              <c:pt idx="9675">
                <c:v>0.15579540247067136</c:v>
              </c:pt>
              <c:pt idx="9676">
                <c:v>0.15579594515946654</c:v>
              </c:pt>
              <c:pt idx="9677">
                <c:v>0.15579718222939687</c:v>
              </c:pt>
              <c:pt idx="9678">
                <c:v>0.15580487127047066</c:v>
              </c:pt>
              <c:pt idx="9679">
                <c:v>0.15582118338412762</c:v>
              </c:pt>
              <c:pt idx="9680">
                <c:v>0.15582398656687388</c:v>
              </c:pt>
              <c:pt idx="9681">
                <c:v>0.15582445044678325</c:v>
              </c:pt>
              <c:pt idx="9682">
                <c:v>0.15582839542542185</c:v>
              </c:pt>
              <c:pt idx="9683">
                <c:v>0.15583603339697016</c:v>
              </c:pt>
              <c:pt idx="9684">
                <c:v>0.15583859810938464</c:v>
              </c:pt>
              <c:pt idx="9685">
                <c:v>0.15584466623761772</c:v>
              </c:pt>
              <c:pt idx="9686">
                <c:v>0.15584647680425498</c:v>
              </c:pt>
              <c:pt idx="9687">
                <c:v>0.15585718080790245</c:v>
              </c:pt>
              <c:pt idx="9688">
                <c:v>0.15585870468347296</c:v>
              </c:pt>
              <c:pt idx="9689">
                <c:v>0.15585959074253061</c:v>
              </c:pt>
              <c:pt idx="9690">
                <c:v>0.15586350821106129</c:v>
              </c:pt>
              <c:pt idx="9691">
                <c:v>0.15587760897563943</c:v>
              </c:pt>
              <c:pt idx="9692">
                <c:v>0.15588538783044642</c:v>
              </c:pt>
              <c:pt idx="9693">
                <c:v>0.15588955862228301</c:v>
              </c:pt>
              <c:pt idx="9694">
                <c:v>0.15590007181007226</c:v>
              </c:pt>
              <c:pt idx="9695">
                <c:v>0.15590512382778202</c:v>
              </c:pt>
              <c:pt idx="9696">
                <c:v>0.15590675992345523</c:v>
              </c:pt>
              <c:pt idx="9697">
                <c:v>0.15592392812458161</c:v>
              </c:pt>
              <c:pt idx="9698">
                <c:v>0.15592960328122327</c:v>
              </c:pt>
              <c:pt idx="9699">
                <c:v>0.15593101118999148</c:v>
              </c:pt>
              <c:pt idx="9700">
                <c:v>0.15595461375381989</c:v>
              </c:pt>
              <c:pt idx="9701">
                <c:v>0.15595794157109708</c:v>
              </c:pt>
              <c:pt idx="9702">
                <c:v>0.15595998712743034</c:v>
              </c:pt>
              <c:pt idx="9703">
                <c:v>0.15596126690618198</c:v>
              </c:pt>
              <c:pt idx="9704">
                <c:v>0.1559701991937428</c:v>
              </c:pt>
              <c:pt idx="9705">
                <c:v>0.15597890278892915</c:v>
              </c:pt>
              <c:pt idx="9706">
                <c:v>0.15598755395988143</c:v>
              </c:pt>
              <c:pt idx="9707">
                <c:v>0.1559903247098049</c:v>
              </c:pt>
              <c:pt idx="9708">
                <c:v>0.15599670846933367</c:v>
              </c:pt>
              <c:pt idx="9709">
                <c:v>0.15599950158977735</c:v>
              </c:pt>
              <c:pt idx="9710">
                <c:v>0.15600716654856803</c:v>
              </c:pt>
              <c:pt idx="9711">
                <c:v>0.15600779694459915</c:v>
              </c:pt>
              <c:pt idx="9712">
                <c:v>0.15601300377574798</c:v>
              </c:pt>
              <c:pt idx="9713">
                <c:v>0.15602457448506343</c:v>
              </c:pt>
              <c:pt idx="9714">
                <c:v>0.15602960268200314</c:v>
              </c:pt>
              <c:pt idx="9715">
                <c:v>0.15603192153442316</c:v>
              </c:pt>
              <c:pt idx="9716">
                <c:v>0.15603383980165669</c:v>
              </c:pt>
              <c:pt idx="9717">
                <c:v>0.1560409864317284</c:v>
              </c:pt>
              <c:pt idx="9718">
                <c:v>0.15604584940777097</c:v>
              </c:pt>
              <c:pt idx="9719">
                <c:v>0.15604754043506688</c:v>
              </c:pt>
              <c:pt idx="9720">
                <c:v>0.15605609302363413</c:v>
              </c:pt>
              <c:pt idx="9721">
                <c:v>0.1560587295711244</c:v>
              </c:pt>
              <c:pt idx="9722">
                <c:v>0.15606034314927764</c:v>
              </c:pt>
              <c:pt idx="9723">
                <c:v>0.15606322828097477</c:v>
              </c:pt>
              <c:pt idx="9724">
                <c:v>0.15606393041911656</c:v>
              </c:pt>
              <c:pt idx="9725">
                <c:v>0.15607253080813457</c:v>
              </c:pt>
              <c:pt idx="9726">
                <c:v>0.15607387176241358</c:v>
              </c:pt>
              <c:pt idx="9727">
                <c:v>0.15607627991255035</c:v>
              </c:pt>
              <c:pt idx="9728">
                <c:v>0.15607729079356328</c:v>
              </c:pt>
              <c:pt idx="9729">
                <c:v>0.15608608919933942</c:v>
              </c:pt>
              <c:pt idx="9730">
                <c:v>0.15609445136257757</c:v>
              </c:pt>
              <c:pt idx="9731">
                <c:v>0.15610368838230315</c:v>
              </c:pt>
              <c:pt idx="9732">
                <c:v>0.15611061627506054</c:v>
              </c:pt>
              <c:pt idx="9733">
                <c:v>0.15611575943353356</c:v>
              </c:pt>
              <c:pt idx="9734">
                <c:v>0.15611643528498209</c:v>
              </c:pt>
              <c:pt idx="9735">
                <c:v>0.15613909943883006</c:v>
              </c:pt>
              <c:pt idx="9736">
                <c:v>0.15614279476859794</c:v>
              </c:pt>
              <c:pt idx="9737">
                <c:v>0.15614385531959077</c:v>
              </c:pt>
              <c:pt idx="9738">
                <c:v>0.15614961957370879</c:v>
              </c:pt>
              <c:pt idx="9739">
                <c:v>0.15615219532219016</c:v>
              </c:pt>
              <c:pt idx="9740">
                <c:v>0.15615441923003773</c:v>
              </c:pt>
              <c:pt idx="9741">
                <c:v>0.15615849642628896</c:v>
              </c:pt>
              <c:pt idx="9742">
                <c:v>0.15615899132389827</c:v>
              </c:pt>
              <c:pt idx="9743">
                <c:v>0.15616515031674127</c:v>
              </c:pt>
              <c:pt idx="9744">
                <c:v>0.1561668822592979</c:v>
              </c:pt>
              <c:pt idx="9745">
                <c:v>0.15616755635742047</c:v>
              </c:pt>
              <c:pt idx="9746">
                <c:v>0.15617311079139423</c:v>
              </c:pt>
              <c:pt idx="9747">
                <c:v>0.15619079350820786</c:v>
              </c:pt>
              <c:pt idx="9748">
                <c:v>0.1562014967110284</c:v>
              </c:pt>
              <c:pt idx="9749">
                <c:v>0.15621597873043014</c:v>
              </c:pt>
              <c:pt idx="9750">
                <c:v>0.15622535995859063</c:v>
              </c:pt>
              <c:pt idx="9751">
                <c:v>0.15622761688523032</c:v>
              </c:pt>
              <c:pt idx="9752">
                <c:v>0.15626126299021895</c:v>
              </c:pt>
              <c:pt idx="9753">
                <c:v>0.15626792027935937</c:v>
              </c:pt>
              <c:pt idx="9754">
                <c:v>0.15627298028232214</c:v>
              </c:pt>
              <c:pt idx="9755">
                <c:v>0.15627747302853492</c:v>
              </c:pt>
              <c:pt idx="9756">
                <c:v>0.15628078068862625</c:v>
              </c:pt>
              <c:pt idx="9757">
                <c:v>0.15629228592290176</c:v>
              </c:pt>
              <c:pt idx="9758">
                <c:v>0.15629292266636396</c:v>
              </c:pt>
              <c:pt idx="9759">
                <c:v>0.15631545610074241</c:v>
              </c:pt>
              <c:pt idx="9760">
                <c:v>0.15631677668068547</c:v>
              </c:pt>
              <c:pt idx="9761">
                <c:v>0.15631823347742529</c:v>
              </c:pt>
              <c:pt idx="9762">
                <c:v>0.15632489644616165</c:v>
              </c:pt>
              <c:pt idx="9763">
                <c:v>0.15632678907300931</c:v>
              </c:pt>
              <c:pt idx="9764">
                <c:v>0.15633801355610186</c:v>
              </c:pt>
              <c:pt idx="9765">
                <c:v>0.15635032135081958</c:v>
              </c:pt>
              <c:pt idx="9766">
                <c:v>0.15635229917347046</c:v>
              </c:pt>
              <c:pt idx="9767">
                <c:v>0.15635897615002287</c:v>
              </c:pt>
              <c:pt idx="9768">
                <c:v>0.15636209839716506</c:v>
              </c:pt>
              <c:pt idx="9769">
                <c:v>0.1563764922498905</c:v>
              </c:pt>
              <c:pt idx="9770">
                <c:v>0.15637871126623595</c:v>
              </c:pt>
              <c:pt idx="9771">
                <c:v>0.15638093082273022</c:v>
              </c:pt>
              <c:pt idx="9772">
                <c:v>0.15638785736631383</c:v>
              </c:pt>
              <c:pt idx="9773">
                <c:v>0.15639002682585185</c:v>
              </c:pt>
              <c:pt idx="9774">
                <c:v>0.15639959879291268</c:v>
              </c:pt>
              <c:pt idx="9775">
                <c:v>0.15641754716797318</c:v>
              </c:pt>
              <c:pt idx="9776">
                <c:v>0.15642030312764069</c:v>
              </c:pt>
              <c:pt idx="9777">
                <c:v>0.1564214666988169</c:v>
              </c:pt>
              <c:pt idx="9778">
                <c:v>0.15642779062259399</c:v>
              </c:pt>
              <c:pt idx="9779">
                <c:v>0.15645440093282131</c:v>
              </c:pt>
              <c:pt idx="9780">
                <c:v>0.15646580687378137</c:v>
              </c:pt>
              <c:pt idx="9781">
                <c:v>0.1564661833594706</c:v>
              </c:pt>
              <c:pt idx="9782">
                <c:v>0.15646859846740044</c:v>
              </c:pt>
              <c:pt idx="9783">
                <c:v>0.15647582947712105</c:v>
              </c:pt>
              <c:pt idx="9784">
                <c:v>0.15648375527056976</c:v>
              </c:pt>
              <c:pt idx="9785">
                <c:v>0.1564892959271699</c:v>
              </c:pt>
              <c:pt idx="9786">
                <c:v>0.15649033380386651</c:v>
              </c:pt>
              <c:pt idx="9787">
                <c:v>0.15649437410395262</c:v>
              </c:pt>
              <c:pt idx="9788">
                <c:v>0.15650420392128489</c:v>
              </c:pt>
              <c:pt idx="9789">
                <c:v>0.15651343429290793</c:v>
              </c:pt>
              <c:pt idx="9790">
                <c:v>0.15654530486441462</c:v>
              </c:pt>
              <c:pt idx="9791">
                <c:v>0.15654862215732843</c:v>
              </c:pt>
              <c:pt idx="9792">
                <c:v>0.15655613710517585</c:v>
              </c:pt>
              <c:pt idx="9793">
                <c:v>0.15656012575317776</c:v>
              </c:pt>
              <c:pt idx="9794">
                <c:v>0.15657940540243392</c:v>
              </c:pt>
              <c:pt idx="9795">
                <c:v>0.15658501814628153</c:v>
              </c:pt>
              <c:pt idx="9796">
                <c:v>0.15659486680849624</c:v>
              </c:pt>
              <c:pt idx="9797">
                <c:v>0.15660562649803858</c:v>
              </c:pt>
              <c:pt idx="9798">
                <c:v>0.15664658831353223</c:v>
              </c:pt>
              <c:pt idx="9799">
                <c:v>0.156654292708683</c:v>
              </c:pt>
              <c:pt idx="9800">
                <c:v>0.15665850727497416</c:v>
              </c:pt>
              <c:pt idx="9801">
                <c:v>0.15666924481747588</c:v>
              </c:pt>
              <c:pt idx="9802">
                <c:v>0.15667051416504549</c:v>
              </c:pt>
              <c:pt idx="9803">
                <c:v>0.15667491527073174</c:v>
              </c:pt>
              <c:pt idx="9804">
                <c:v>0.15667529877836336</c:v>
              </c:pt>
              <c:pt idx="9805">
                <c:v>0.15667770098191158</c:v>
              </c:pt>
              <c:pt idx="9806">
                <c:v>0.15671144001067158</c:v>
              </c:pt>
              <c:pt idx="9807">
                <c:v>0.15672159073644809</c:v>
              </c:pt>
              <c:pt idx="9808">
                <c:v>0.15672731534377043</c:v>
              </c:pt>
              <c:pt idx="9809">
                <c:v>0.15673786224964018</c:v>
              </c:pt>
              <c:pt idx="9810">
                <c:v>0.15675040233147586</c:v>
              </c:pt>
              <c:pt idx="9811">
                <c:v>0.15675106727778515</c:v>
              </c:pt>
              <c:pt idx="9812">
                <c:v>0.1567515754988896</c:v>
              </c:pt>
              <c:pt idx="9813">
                <c:v>0.15675375933559543</c:v>
              </c:pt>
              <c:pt idx="9814">
                <c:v>0.15675922609740173</c:v>
              </c:pt>
              <c:pt idx="9815">
                <c:v>0.15676597160474209</c:v>
              </c:pt>
              <c:pt idx="9816">
                <c:v>0.15676649237579082</c:v>
              </c:pt>
              <c:pt idx="9817">
                <c:v>0.15677391243573338</c:v>
              </c:pt>
              <c:pt idx="9818">
                <c:v>0.15679154591521005</c:v>
              </c:pt>
              <c:pt idx="9819">
                <c:v>0.15680822021264426</c:v>
              </c:pt>
              <c:pt idx="9820">
                <c:v>0.15684329570791494</c:v>
              </c:pt>
              <c:pt idx="9821">
                <c:v>0.15685878457723634</c:v>
              </c:pt>
              <c:pt idx="9822">
                <c:v>0.15686605955274371</c:v>
              </c:pt>
              <c:pt idx="9823">
                <c:v>0.15687663162662524</c:v>
              </c:pt>
              <c:pt idx="9824">
                <c:v>0.15688963741838546</c:v>
              </c:pt>
              <c:pt idx="9825">
                <c:v>0.15689686130298533</c:v>
              </c:pt>
              <c:pt idx="9826">
                <c:v>0.15690140274819064</c:v>
              </c:pt>
              <c:pt idx="9827">
                <c:v>0.15692000096440614</c:v>
              </c:pt>
              <c:pt idx="9828">
                <c:v>0.15692160987464307</c:v>
              </c:pt>
              <c:pt idx="9829">
                <c:v>0.15693089359783247</c:v>
              </c:pt>
              <c:pt idx="9830">
                <c:v>0.15693321430426541</c:v>
              </c:pt>
              <c:pt idx="9831">
                <c:v>0.15693775298008883</c:v>
              </c:pt>
              <c:pt idx="9832">
                <c:v>0.15694099553559582</c:v>
              </c:pt>
              <c:pt idx="9833">
                <c:v>0.15696121810903876</c:v>
              </c:pt>
              <c:pt idx="9834">
                <c:v>0.15696461764572961</c:v>
              </c:pt>
              <c:pt idx="9835">
                <c:v>0.15696471754685906</c:v>
              </c:pt>
              <c:pt idx="9836">
                <c:v>0.15696484477424183</c:v>
              </c:pt>
              <c:pt idx="9837">
                <c:v>0.1569763240328651</c:v>
              </c:pt>
              <c:pt idx="9838">
                <c:v>0.15698714251939971</c:v>
              </c:pt>
              <c:pt idx="9839">
                <c:v>0.15699562933746322</c:v>
              </c:pt>
              <c:pt idx="9840">
                <c:v>0.15702586047443726</c:v>
              </c:pt>
              <c:pt idx="9841">
                <c:v>0.15702596411235767</c:v>
              </c:pt>
              <c:pt idx="9842">
                <c:v>0.15704299446720291</c:v>
              </c:pt>
              <c:pt idx="9843">
                <c:v>0.15704581309446247</c:v>
              </c:pt>
              <c:pt idx="9844">
                <c:v>0.15705308481005384</c:v>
              </c:pt>
              <c:pt idx="9845">
                <c:v>0.15707497970078999</c:v>
              </c:pt>
              <c:pt idx="9846">
                <c:v>0.15708514881891153</c:v>
              </c:pt>
              <c:pt idx="9847">
                <c:v>0.15710116971230589</c:v>
              </c:pt>
              <c:pt idx="9848">
                <c:v>0.15711134936067192</c:v>
              </c:pt>
              <c:pt idx="9849">
                <c:v>0.15712981052617342</c:v>
              </c:pt>
              <c:pt idx="9850">
                <c:v>0.15713430888199872</c:v>
              </c:pt>
              <c:pt idx="9851">
                <c:v>0.15715559392978329</c:v>
              </c:pt>
              <c:pt idx="9852">
                <c:v>0.15715631867038646</c:v>
              </c:pt>
              <c:pt idx="9853">
                <c:v>0.15715637957618392</c:v>
              </c:pt>
              <c:pt idx="9854">
                <c:v>0.1571791600954108</c:v>
              </c:pt>
              <c:pt idx="9855">
                <c:v>0.15718618490300201</c:v>
              </c:pt>
              <c:pt idx="9856">
                <c:v>0.15719888935994908</c:v>
              </c:pt>
              <c:pt idx="9857">
                <c:v>0.15720299611490959</c:v>
              </c:pt>
              <c:pt idx="9858">
                <c:v>0.15723687268534833</c:v>
              </c:pt>
              <c:pt idx="9859">
                <c:v>0.15724844915787325</c:v>
              </c:pt>
              <c:pt idx="9860">
                <c:v>0.15726322479122631</c:v>
              </c:pt>
              <c:pt idx="9861">
                <c:v>0.15726578706057792</c:v>
              </c:pt>
              <c:pt idx="9862">
                <c:v>0.15727510138843945</c:v>
              </c:pt>
              <c:pt idx="9863">
                <c:v>0.15728066646307184</c:v>
              </c:pt>
              <c:pt idx="9864">
                <c:v>0.15728556485218947</c:v>
              </c:pt>
              <c:pt idx="9865">
                <c:v>0.15733021711173045</c:v>
              </c:pt>
              <c:pt idx="9866">
                <c:v>0.15734816800932913</c:v>
              </c:pt>
              <c:pt idx="9867">
                <c:v>0.15736248547508408</c:v>
              </c:pt>
              <c:pt idx="9868">
                <c:v>0.15741055633701326</c:v>
              </c:pt>
              <c:pt idx="9869">
                <c:v>0.15743050023851637</c:v>
              </c:pt>
              <c:pt idx="9870">
                <c:v>0.15744315061913805</c:v>
              </c:pt>
              <c:pt idx="9871">
                <c:v>0.15745188601713439</c:v>
              </c:pt>
              <c:pt idx="9872">
                <c:v>0.15745232495708902</c:v>
              </c:pt>
              <c:pt idx="9873">
                <c:v>0.15746166091109012</c:v>
              </c:pt>
              <c:pt idx="9874">
                <c:v>0.1574979760980873</c:v>
              </c:pt>
              <c:pt idx="9875">
                <c:v>0.1575345469063815</c:v>
              </c:pt>
              <c:pt idx="9876">
                <c:v>0.15755141690334576</c:v>
              </c:pt>
              <c:pt idx="9877">
                <c:v>0.15755815482936633</c:v>
              </c:pt>
              <c:pt idx="9878">
                <c:v>0.1575687761173859</c:v>
              </c:pt>
              <c:pt idx="9879">
                <c:v>0.15757022730900033</c:v>
              </c:pt>
              <c:pt idx="9880">
                <c:v>0.15758213520279879</c:v>
              </c:pt>
              <c:pt idx="9881">
                <c:v>0.1575957134973105</c:v>
              </c:pt>
              <c:pt idx="9882">
                <c:v>0.15759773843401098</c:v>
              </c:pt>
              <c:pt idx="9883">
                <c:v>0.15761181278220729</c:v>
              </c:pt>
              <c:pt idx="9884">
                <c:v>0.15762158777085292</c:v>
              </c:pt>
              <c:pt idx="9885">
                <c:v>0.15763175624216377</c:v>
              </c:pt>
              <c:pt idx="9886">
                <c:v>0.15765579805157964</c:v>
              </c:pt>
              <c:pt idx="9887">
                <c:v>0.15770610742205973</c:v>
              </c:pt>
              <c:pt idx="9888">
                <c:v>0.15772268863254038</c:v>
              </c:pt>
              <c:pt idx="9889">
                <c:v>0.15774041387715307</c:v>
              </c:pt>
              <c:pt idx="9890">
                <c:v>0.15775417037951905</c:v>
              </c:pt>
              <c:pt idx="9891">
                <c:v>0.15775773233987658</c:v>
              </c:pt>
              <c:pt idx="9892">
                <c:v>0.15775873776553859</c:v>
              </c:pt>
              <c:pt idx="9893">
                <c:v>0.15777947474277837</c:v>
              </c:pt>
              <c:pt idx="9894">
                <c:v>0.15781749573630566</c:v>
              </c:pt>
              <c:pt idx="9895">
                <c:v>0.15782221419633113</c:v>
              </c:pt>
              <c:pt idx="9896">
                <c:v>0.15784695836872339</c:v>
              </c:pt>
              <c:pt idx="9897">
                <c:v>0.15786805691037398</c:v>
              </c:pt>
              <c:pt idx="9898">
                <c:v>0.15788824065749663</c:v>
              </c:pt>
              <c:pt idx="9899">
                <c:v>0.15789256904504595</c:v>
              </c:pt>
              <c:pt idx="9900">
                <c:v>0.15790156412863882</c:v>
              </c:pt>
              <c:pt idx="9901">
                <c:v>0.15790887693876671</c:v>
              </c:pt>
              <c:pt idx="9902">
                <c:v>0.15794706685032961</c:v>
              </c:pt>
              <c:pt idx="9903">
                <c:v>0.15796152550216092</c:v>
              </c:pt>
              <c:pt idx="9904">
                <c:v>0.15796780254309903</c:v>
              </c:pt>
              <c:pt idx="9905">
                <c:v>0.15797012342783132</c:v>
              </c:pt>
              <c:pt idx="9906">
                <c:v>0.15797722191175248</c:v>
              </c:pt>
              <c:pt idx="9907">
                <c:v>0.15797965644135994</c:v>
              </c:pt>
              <c:pt idx="9908">
                <c:v>0.15799023583497254</c:v>
              </c:pt>
              <c:pt idx="9909">
                <c:v>0.15799705677850071</c:v>
              </c:pt>
              <c:pt idx="9910">
                <c:v>0.15799716060137939</c:v>
              </c:pt>
              <c:pt idx="9911">
                <c:v>0.15800472430639309</c:v>
              </c:pt>
              <c:pt idx="9912">
                <c:v>0.15800584771339243</c:v>
              </c:pt>
              <c:pt idx="9913">
                <c:v>0.15807512425774131</c:v>
              </c:pt>
              <c:pt idx="9914">
                <c:v>0.15807524303550552</c:v>
              </c:pt>
              <c:pt idx="9915">
                <c:v>0.15808636983153324</c:v>
              </c:pt>
              <c:pt idx="9916">
                <c:v>0.15811783825911221</c:v>
              </c:pt>
              <c:pt idx="9917">
                <c:v>0.15812371894799115</c:v>
              </c:pt>
              <c:pt idx="9918">
                <c:v>0.15813022933213008</c:v>
              </c:pt>
              <c:pt idx="9919">
                <c:v>0.15816116307303774</c:v>
              </c:pt>
              <c:pt idx="9920">
                <c:v>0.15817725018119944</c:v>
              </c:pt>
              <c:pt idx="9921">
                <c:v>0.15820439460679517</c:v>
              </c:pt>
              <c:pt idx="9922">
                <c:v>0.15820522284093588</c:v>
              </c:pt>
              <c:pt idx="9923">
                <c:v>0.15825078903403583</c:v>
              </c:pt>
              <c:pt idx="9924">
                <c:v>0.15825408356697496</c:v>
              </c:pt>
              <c:pt idx="9925">
                <c:v>0.15826479147506067</c:v>
              </c:pt>
              <c:pt idx="9926">
                <c:v>0.15828320961823095</c:v>
              </c:pt>
              <c:pt idx="9927">
                <c:v>0.15828523369522279</c:v>
              </c:pt>
              <c:pt idx="9928">
                <c:v>0.15829120862174689</c:v>
              </c:pt>
              <c:pt idx="9929">
                <c:v>0.15830008611906612</c:v>
              </c:pt>
              <c:pt idx="9930">
                <c:v>0.15830097003552271</c:v>
              </c:pt>
              <c:pt idx="9931">
                <c:v>0.15831608628492985</c:v>
              </c:pt>
              <c:pt idx="9932">
                <c:v>0.15836705259181585</c:v>
              </c:pt>
              <c:pt idx="9933">
                <c:v>0.15838407746242711</c:v>
              </c:pt>
              <c:pt idx="9934">
                <c:v>0.15839176538384545</c:v>
              </c:pt>
              <c:pt idx="9935">
                <c:v>0.15841907106784134</c:v>
              </c:pt>
              <c:pt idx="9936">
                <c:v>0.15846027486235839</c:v>
              </c:pt>
              <c:pt idx="9937">
                <c:v>0.15851219043983103</c:v>
              </c:pt>
              <c:pt idx="9938">
                <c:v>0.15857271071074361</c:v>
              </c:pt>
              <c:pt idx="9939">
                <c:v>0.15857376500602288</c:v>
              </c:pt>
              <c:pt idx="9940">
                <c:v>0.15857489307657949</c:v>
              </c:pt>
              <c:pt idx="9941">
                <c:v>0.15859097345738679</c:v>
              </c:pt>
              <c:pt idx="9942">
                <c:v>0.15866675129110808</c:v>
              </c:pt>
              <c:pt idx="9943">
                <c:v>0.15870371102921343</c:v>
              </c:pt>
              <c:pt idx="9944">
                <c:v>0.15870658670390916</c:v>
              </c:pt>
              <c:pt idx="9945">
                <c:v>0.15872569905877551</c:v>
              </c:pt>
              <c:pt idx="9946">
                <c:v>0.1587671491401588</c:v>
              </c:pt>
              <c:pt idx="9947">
                <c:v>0.15880970370523698</c:v>
              </c:pt>
              <c:pt idx="9948">
                <c:v>0.15882055451427618</c:v>
              </c:pt>
              <c:pt idx="9949">
                <c:v>0.15886191644191772</c:v>
              </c:pt>
              <c:pt idx="9950">
                <c:v>0.1588730281121527</c:v>
              </c:pt>
              <c:pt idx="9951">
                <c:v>0.1588830072505972</c:v>
              </c:pt>
              <c:pt idx="9952">
                <c:v>0.15895432057997252</c:v>
              </c:pt>
              <c:pt idx="9953">
                <c:v>0.1589845959317307</c:v>
              </c:pt>
              <c:pt idx="9954">
                <c:v>0.15899741100143766</c:v>
              </c:pt>
              <c:pt idx="9955">
                <c:v>0.15902689740342449</c:v>
              </c:pt>
              <c:pt idx="9956">
                <c:v>0.15904019103399125</c:v>
              </c:pt>
              <c:pt idx="9957">
                <c:v>0.15910542438257538</c:v>
              </c:pt>
              <c:pt idx="9958">
                <c:v>0.15916090433853225</c:v>
              </c:pt>
              <c:pt idx="9959">
                <c:v>0.15918125946561595</c:v>
              </c:pt>
              <c:pt idx="9960">
                <c:v>0.15928822680215987</c:v>
              </c:pt>
              <c:pt idx="9961">
                <c:v>0.15929548850070543</c:v>
              </c:pt>
              <c:pt idx="9962">
                <c:v>0.15929917607435465</c:v>
              </c:pt>
              <c:pt idx="9963">
                <c:v>0.15931411029811471</c:v>
              </c:pt>
              <c:pt idx="9964">
                <c:v>0.1593445618312824</c:v>
              </c:pt>
              <c:pt idx="9965">
                <c:v>0.1594230176750383</c:v>
              </c:pt>
              <c:pt idx="9966">
                <c:v>0.15943140819778853</c:v>
              </c:pt>
              <c:pt idx="9967">
                <c:v>0.15946186672181292</c:v>
              </c:pt>
              <c:pt idx="9968">
                <c:v>0.15947329814704911</c:v>
              </c:pt>
              <c:pt idx="9969">
                <c:v>0.15949862544010945</c:v>
              </c:pt>
              <c:pt idx="9970">
                <c:v>0.15949969273815651</c:v>
              </c:pt>
              <c:pt idx="9971">
                <c:v>0.15953485731683997</c:v>
              </c:pt>
              <c:pt idx="9972">
                <c:v>0.15962443129565074</c:v>
              </c:pt>
              <c:pt idx="9973">
                <c:v>0.15964869975512197</c:v>
              </c:pt>
              <c:pt idx="9974">
                <c:v>0.15967018526911453</c:v>
              </c:pt>
              <c:pt idx="9975">
                <c:v>0.15983242298347983</c:v>
              </c:pt>
              <c:pt idx="9976">
                <c:v>0.15987475384148209</c:v>
              </c:pt>
              <c:pt idx="9977">
                <c:v>0.1599505911072108</c:v>
              </c:pt>
              <c:pt idx="9978">
                <c:v>0.16013615625552843</c:v>
              </c:pt>
              <c:pt idx="9979">
                <c:v>0.16014022300867631</c:v>
              </c:pt>
              <c:pt idx="9980">
                <c:v>0.16016466364212575</c:v>
              </c:pt>
              <c:pt idx="9981">
                <c:v>0.16019478621796132</c:v>
              </c:pt>
              <c:pt idx="9982">
                <c:v>0.16069734187503162</c:v>
              </c:pt>
              <c:pt idx="9983">
                <c:v>0.16471876894835752</c:v>
              </c:pt>
              <c:pt idx="9984">
                <c:v>0.1686346591039789</c:v>
              </c:pt>
              <c:pt idx="9985">
                <c:v>0.1691863835814312</c:v>
              </c:pt>
              <c:pt idx="9986">
                <c:v>0.16983688657099566</c:v>
              </c:pt>
              <c:pt idx="9987">
                <c:v>0.16993859698649058</c:v>
              </c:pt>
              <c:pt idx="9988">
                <c:v>0.1700682755114131</c:v>
              </c:pt>
              <c:pt idx="9989">
                <c:v>0.1730275768205749</c:v>
              </c:pt>
              <c:pt idx="9990">
                <c:v>0.17636080993505138</c:v>
              </c:pt>
              <c:pt idx="9991">
                <c:v>0.17899699031998853</c:v>
              </c:pt>
              <c:pt idx="9992">
                <c:v>0.17972793809235185</c:v>
              </c:pt>
              <c:pt idx="9993">
                <c:v>0.1854565224866789</c:v>
              </c:pt>
              <c:pt idx="9994">
                <c:v>0.18959046934755336</c:v>
              </c:pt>
              <c:pt idx="9995">
                <c:v>0.19922172110472988</c:v>
              </c:pt>
              <c:pt idx="9996">
                <c:v>0.22928469474232599</c:v>
              </c:pt>
              <c:pt idx="9997">
                <c:v>0.23128707073242294</c:v>
              </c:pt>
              <c:pt idx="9998">
                <c:v>0.23268091779112976</c:v>
              </c:pt>
              <c:pt idx="9999">
                <c:v>0.25648285940497217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722F-48C3-9F0C-5DE134868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007455"/>
        <c:axId val="137984991"/>
      </c:lineChart>
      <c:catAx>
        <c:axId val="138007455"/>
        <c:scaling>
          <c:orientation val="maxMin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84991"/>
        <c:crosses val="autoZero"/>
        <c:auto val="1"/>
        <c:lblAlgn val="ctr"/>
        <c:lblOffset val="100"/>
        <c:tickMarkSkip val="5"/>
        <c:noMultiLvlLbl val="0"/>
      </c:catAx>
      <c:valAx>
        <c:axId val="13798499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007455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Button" lockText="1"/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670560</xdr:colOff>
          <xdr:row>2</xdr:row>
          <xdr:rowOff>7620</xdr:rowOff>
        </xdr:from>
        <xdr:to>
          <xdr:col>4</xdr:col>
          <xdr:colOff>251460</xdr:colOff>
          <xdr:row>4</xdr:row>
          <xdr:rowOff>152400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Run Stored Procedure</a:t>
              </a:r>
            </a:p>
            <a:p>
              <a:pPr algn="ctr" rtl="0">
                <a:defRPr sz="1000"/>
              </a:pPr>
              <a:endParaRPr lang="en-IN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endParaRP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593912</xdr:colOff>
      <xdr:row>56</xdr:row>
      <xdr:rowOff>25770</xdr:rowOff>
    </xdr:from>
    <xdr:to>
      <xdr:col>6</xdr:col>
      <xdr:colOff>773226</xdr:colOff>
      <xdr:row>68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461962</xdr:colOff>
      <xdr:row>47</xdr:row>
      <xdr:rowOff>193562</xdr:rowOff>
    </xdr:from>
    <xdr:to>
      <xdr:col>20</xdr:col>
      <xdr:colOff>525236</xdr:colOff>
      <xdr:row>68</xdr:row>
      <xdr:rowOff>17349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264319</xdr:colOff>
      <xdr:row>44</xdr:row>
      <xdr:rowOff>90488</xdr:rowOff>
    </xdr:from>
    <xdr:to>
      <xdr:col>18</xdr:col>
      <xdr:colOff>352425</xdr:colOff>
      <xdr:row>47</xdr:row>
      <xdr:rowOff>61913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3799344" y="8815388"/>
          <a:ext cx="6546056" cy="5429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Portfolio Exceedance Probability</a:t>
          </a:r>
          <a:r>
            <a:rPr lang="en-US" sz="2000" baseline="0"/>
            <a:t> Curve</a:t>
          </a:r>
          <a:endParaRPr lang="en-US" sz="20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MHAMW2FS02\Data\Captive\Clients\VIK%20%20%20%20%20%20Viking%20%20%20%20%20%20%20%20%20%20%20%20%20%20%20%20%20%20%205845\Financial%20Services\Work%20Papers\Monthly%20working%20paper%20file\2001\VIK%20100-09-30-2001%20(wp%20file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rfilesrv.ssnc.global\BerSSNCFileData\Users\Jonny\OneDrive\QBE\Work\RDS\AAA%20-%20PRICEING%202010%20MASTER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cloudshare\ils-share\Analytics\Documentation\Bound%20Report\Bound%20Report%20New%20Template\Bound%20Fund%20Are%207.0%20Feb%201%20v3.0.0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mcloudshare\ils-share\Analytics\Documentation\Bound%20Report\Bound%20Report%20New%20Template\Bound%20Fund%20Are%207.0%20Jan%2027%20v3.0.0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aptive\Clients\SIG%20%20%20%20%20%20Selective%20%20%20%20%20%20%20%20%20%20%20%20%20%20%202111\Financial%20Services\Fin%20Stmts%20-%20Commentaries\2002\fs_01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ntents"/>
      <sheetName val="A"/>
      <sheetName val="A-1"/>
      <sheetName val="A-1a"/>
      <sheetName val="A-1b"/>
      <sheetName val="A-2"/>
      <sheetName val="A-3"/>
      <sheetName val="A-3(old)"/>
      <sheetName val="B"/>
      <sheetName val="B-1"/>
      <sheetName val="B-2"/>
      <sheetName val="B-2a"/>
      <sheetName val="C"/>
      <sheetName val="C-1"/>
      <sheetName val="C-1(old)"/>
      <sheetName val="C-2"/>
      <sheetName val="C-2(old)"/>
      <sheetName val="D"/>
      <sheetName val="E"/>
      <sheetName val="E-1"/>
      <sheetName val="F"/>
      <sheetName val="H"/>
      <sheetName val="AA"/>
      <sheetName val="AA-1"/>
      <sheetName val="AA-2"/>
      <sheetName val="AA-2a"/>
      <sheetName val="AA-2b"/>
      <sheetName val="AA-3"/>
      <sheetName val="AA-3a"/>
      <sheetName val="BB"/>
      <sheetName val="CC"/>
      <sheetName val="CC-1"/>
      <sheetName val="CC-2"/>
      <sheetName val="DD"/>
      <sheetName val="DD-2"/>
      <sheetName val="DD-3"/>
      <sheetName val="DD-4"/>
      <sheetName val="DD-5"/>
      <sheetName val="DD-7"/>
      <sheetName val="DD-8"/>
      <sheetName val="EE"/>
      <sheetName val="FF"/>
      <sheetName val="FF-1"/>
      <sheetName val="PT 2 and 3 (DAC - UPR)"/>
      <sheetName val="Datasheet"/>
      <sheetName val="Notes"/>
      <sheetName val="Trial Balance"/>
      <sheetName val="Consolidated IS"/>
      <sheetName val="CURRUW- Sch 1 &amp; 2 "/>
      <sheetName val="Consolidated B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ll"/>
      <sheetName val="Cargo"/>
      <sheetName val="Specie"/>
      <sheetName val="Liabs"/>
      <sheetName val="Energy"/>
      <sheetName val="Quote"/>
      <sheetName val="Ins Profit Calq"/>
      <sheetName val="Front Sheet 1"/>
      <sheetName val="Front Sheet 2"/>
      <sheetName val="Tables"/>
      <sheetName val="Workings"/>
      <sheetName val="Pricing"/>
      <sheetName val="DETAILS"/>
      <sheetName val="BC"/>
      <sheetName val="Programme"/>
      <sheetName val="Losses"/>
      <sheetName val="CAT"/>
      <sheetName val="CAT AGG PMLS"/>
      <sheetName val="CAT CATRATES"/>
      <sheetName val="Data"/>
      <sheetName val="Capture All"/>
      <sheetName val="CCY"/>
      <sheetName val="Stats"/>
      <sheetName val="RDS"/>
      <sheetName val="PML Sheet"/>
      <sheetName val="ExpCalcualtor"/>
      <sheetName val="ExpResults"/>
      <sheetName val="ExpEP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icalEvents Backup"/>
      <sheetName val="~AnalyzeReAddIn"/>
      <sheetName val="BoundLayerDB"/>
      <sheetName val="BoundLayerTransaction"/>
      <sheetName val="HistoricalEvents_AddAdj"/>
      <sheetName val="SponsorTier"/>
      <sheetName val="Guidelines"/>
      <sheetName val="Guidelines (Seasonal)"/>
      <sheetName val="RegionPeril (Seasonal)"/>
      <sheetName val="BoundPositions"/>
      <sheetName val="RegionPeril"/>
      <sheetName val="Leverage Calc"/>
      <sheetName val="P&amp;L"/>
      <sheetName val="Limit by Guideline %"/>
      <sheetName val="Bound Portfolio Report"/>
      <sheetName val="PMLs"/>
      <sheetName val="ReinOcc Details"/>
      <sheetName val="Pledged ILS"/>
      <sheetName val="AIR errors F1 &amp; F2"/>
      <sheetName val="Comparison_Redemption update"/>
      <sheetName val="Sheet1"/>
      <sheetName val="F2 Pimco"/>
      <sheetName val="HistoricalEvents"/>
      <sheetName val="Sheet2"/>
      <sheetName val="Sheet4"/>
      <sheetName val="EPCurve"/>
      <sheetName val="ILS Report- Combined"/>
      <sheetName val="Currency exchange rates"/>
      <sheetName val="Sett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icalEvents Backup"/>
      <sheetName val="~AnalyzeReAddIn"/>
      <sheetName val="BoundLayerDB"/>
      <sheetName val="BoundLayerTransaction"/>
      <sheetName val="HistoricalEvents_AddAdj"/>
      <sheetName val="Free Cash analysis"/>
      <sheetName val="SponsorTier"/>
      <sheetName val="Guidelines"/>
      <sheetName val="Guidelines (Seasonal)"/>
      <sheetName val="IndustryLossEPCurve"/>
      <sheetName val="ILS Report- AvailableCapital"/>
      <sheetName val="ILS Report- DeployedCapital"/>
      <sheetName val="Fund_Comparison"/>
      <sheetName val="BoundPositions"/>
      <sheetName val="Limit by Guideline %"/>
      <sheetName val="RegionPeril"/>
      <sheetName val="Leverage Calc"/>
      <sheetName val="RegionPeril (Seasonal)"/>
      <sheetName val="ReturnByHistEvents_USWind"/>
      <sheetName val="ReturnByHistEvents_Worldwide"/>
      <sheetName val="P&amp;L"/>
      <sheetName val="Bound Portfolio Report"/>
      <sheetName val="PMLs"/>
      <sheetName val="ReinOcc Details"/>
      <sheetName val="Pledged ILS"/>
      <sheetName val="AIR errors F1 &amp; F2"/>
      <sheetName val="Comparison_Redemption update"/>
      <sheetName val="Sheet1"/>
      <sheetName val="F2 Pimco"/>
      <sheetName val="AALByMonth"/>
      <sheetName val="HistoricalEvents"/>
      <sheetName val="Sheet2"/>
      <sheetName val="Sheet4"/>
      <sheetName val="EPCurve"/>
      <sheetName val="ILS Report- Combined"/>
      <sheetName val="Region Peril By Deal"/>
      <sheetName val="Currency exchange rates"/>
      <sheetName val="Sett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BS"/>
      <sheetName val="IS"/>
      <sheetName val="SCHED"/>
      <sheetName val="Interest"/>
      <sheetName val="BONDS"/>
      <sheetName val="UW_SUMM"/>
      <sheetName val="WC_ALAB"/>
      <sheetName val="WC_KENT"/>
      <sheetName val="GL_PL"/>
      <sheetName val="3RD PARTY"/>
      <sheetName val="PAID"/>
      <sheetName val="OSLR"/>
      <sheetName val="IBNR"/>
      <sheetName val="JE"/>
      <sheetName val="Module2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4"/>
  <sheetViews>
    <sheetView workbookViewId="0">
      <selection activeCell="L24" sqref="L24"/>
    </sheetView>
  </sheetViews>
  <sheetFormatPr defaultRowHeight="14.4" x14ac:dyDescent="0.3"/>
  <cols>
    <col min="1" max="1" width="18.33203125" bestFit="1" customWidth="1"/>
    <col min="2" max="2" width="12.6640625" bestFit="1" customWidth="1"/>
    <col min="5" max="5" width="19.109375" bestFit="1" customWidth="1"/>
  </cols>
  <sheetData>
    <row r="1" spans="1:6" x14ac:dyDescent="0.3">
      <c r="A1" t="s">
        <v>0</v>
      </c>
    </row>
    <row r="2" spans="1:6" x14ac:dyDescent="0.3">
      <c r="E2" s="35"/>
      <c r="F2" s="86"/>
    </row>
    <row r="3" spans="1:6" x14ac:dyDescent="0.3">
      <c r="A3" t="s">
        <v>1</v>
      </c>
      <c r="E3" s="35"/>
      <c r="F3" s="87"/>
    </row>
    <row r="4" spans="1:6" x14ac:dyDescent="0.3">
      <c r="A4" t="s">
        <v>2</v>
      </c>
      <c r="E4" s="35"/>
      <c r="F4" s="87"/>
    </row>
    <row r="5" spans="1:6" x14ac:dyDescent="0.3">
      <c r="A5" t="s">
        <v>3</v>
      </c>
      <c r="E5" s="35"/>
      <c r="F5" s="80"/>
    </row>
    <row r="6" spans="1:6" x14ac:dyDescent="0.3">
      <c r="A6" t="s">
        <v>4</v>
      </c>
      <c r="E6" s="35"/>
      <c r="F6" s="88"/>
    </row>
    <row r="7" spans="1:6" x14ac:dyDescent="0.3">
      <c r="A7" t="s">
        <v>5</v>
      </c>
      <c r="E7" s="35"/>
      <c r="F7" s="86"/>
    </row>
    <row r="8" spans="1:6" x14ac:dyDescent="0.3">
      <c r="A8" t="s">
        <v>6</v>
      </c>
      <c r="E8" s="35"/>
      <c r="F8" s="80"/>
    </row>
    <row r="9" spans="1:6" x14ac:dyDescent="0.3">
      <c r="A9" t="s">
        <v>7</v>
      </c>
      <c r="E9" s="35"/>
      <c r="F9" s="86"/>
    </row>
    <row r="10" spans="1:6" x14ac:dyDescent="0.3">
      <c r="A10" t="s">
        <v>8</v>
      </c>
      <c r="E10" s="35"/>
    </row>
    <row r="11" spans="1:6" x14ac:dyDescent="0.3">
      <c r="A11" t="s">
        <v>9</v>
      </c>
      <c r="E11" s="35"/>
      <c r="F11" s="23"/>
    </row>
    <row r="12" spans="1:6" x14ac:dyDescent="0.3">
      <c r="A12" t="s">
        <v>10</v>
      </c>
      <c r="F12" s="80"/>
    </row>
    <row r="13" spans="1:6" x14ac:dyDescent="0.3">
      <c r="A13" t="s">
        <v>11</v>
      </c>
      <c r="B13" s="85"/>
      <c r="F13" s="80"/>
    </row>
    <row r="14" spans="1:6" x14ac:dyDescent="0.3">
      <c r="A14" t="s">
        <v>12</v>
      </c>
      <c r="F14" s="8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/>
  <dimension ref="A1:M22"/>
  <sheetViews>
    <sheetView workbookViewId="0">
      <selection activeCell="F18" sqref="F18"/>
    </sheetView>
  </sheetViews>
  <sheetFormatPr defaultRowHeight="14.4" x14ac:dyDescent="0.3"/>
  <cols>
    <col min="1" max="1" width="18.33203125" bestFit="1" customWidth="1"/>
    <col min="2" max="2" width="18.33203125" style="118" bestFit="1" customWidth="1"/>
    <col min="3" max="3" width="12.109375" bestFit="1" customWidth="1"/>
    <col min="6" max="6" width="18.33203125" bestFit="1" customWidth="1"/>
    <col min="9" max="9" width="11.6640625" bestFit="1" customWidth="1"/>
  </cols>
  <sheetData>
    <row r="1" spans="1:13" x14ac:dyDescent="0.3">
      <c r="A1" s="20" t="s">
        <v>13</v>
      </c>
      <c r="B1" s="20" t="s">
        <v>14</v>
      </c>
      <c r="C1" s="13"/>
      <c r="D1" s="13"/>
      <c r="E1" s="13"/>
      <c r="F1" s="20" t="s">
        <v>14</v>
      </c>
      <c r="G1" s="13"/>
      <c r="H1" s="13"/>
      <c r="I1" s="13"/>
      <c r="J1" s="13"/>
      <c r="K1" s="13"/>
      <c r="L1" s="13"/>
      <c r="M1" s="13"/>
    </row>
    <row r="2" spans="1:13" x14ac:dyDescent="0.3">
      <c r="A2" s="119" t="s">
        <v>4</v>
      </c>
      <c r="B2" s="15">
        <v>900000005</v>
      </c>
      <c r="C2" s="13"/>
      <c r="D2" s="13"/>
      <c r="E2" s="13"/>
      <c r="F2" s="15">
        <v>4</v>
      </c>
      <c r="G2" s="13"/>
      <c r="H2" s="13"/>
      <c r="I2" s="15">
        <v>1</v>
      </c>
      <c r="J2" s="13"/>
      <c r="K2" s="13"/>
      <c r="L2" s="13"/>
      <c r="M2" s="13"/>
    </row>
    <row r="3" spans="1:13" s="7" customFormat="1" x14ac:dyDescent="0.3">
      <c r="A3" s="15" t="s">
        <v>15</v>
      </c>
      <c r="B3" s="120">
        <v>46225</v>
      </c>
      <c r="C3" s="18"/>
      <c r="D3" s="18"/>
      <c r="E3" s="18"/>
      <c r="F3" s="121">
        <v>44835</v>
      </c>
      <c r="G3" s="18"/>
      <c r="H3" s="18"/>
      <c r="I3" s="121">
        <v>786</v>
      </c>
      <c r="J3" s="18"/>
      <c r="K3" s="18"/>
      <c r="L3" s="18"/>
      <c r="M3" s="18"/>
    </row>
    <row r="4" spans="1:13" x14ac:dyDescent="0.3">
      <c r="A4" s="15" t="s">
        <v>2</v>
      </c>
      <c r="B4" s="15" t="s">
        <v>283</v>
      </c>
      <c r="C4" s="13"/>
      <c r="D4" s="13"/>
      <c r="E4" s="13"/>
      <c r="F4" s="15" t="s">
        <v>16</v>
      </c>
      <c r="G4" s="13"/>
      <c r="H4" s="13"/>
      <c r="I4" s="15" t="s">
        <v>16</v>
      </c>
      <c r="J4" s="13"/>
      <c r="K4" s="13"/>
      <c r="L4" s="13"/>
      <c r="M4" s="13"/>
    </row>
    <row r="5" spans="1:13" x14ac:dyDescent="0.3">
      <c r="A5" s="15" t="s">
        <v>6</v>
      </c>
      <c r="B5" s="15" t="s">
        <v>17</v>
      </c>
      <c r="C5" s="13"/>
      <c r="D5" s="13"/>
      <c r="E5" s="13"/>
      <c r="F5" s="15" t="s">
        <v>17</v>
      </c>
      <c r="G5" s="13"/>
      <c r="H5" s="13"/>
      <c r="I5" s="15" t="s">
        <v>17</v>
      </c>
      <c r="J5" s="13"/>
      <c r="K5" s="13"/>
      <c r="L5" s="13"/>
      <c r="M5" s="13"/>
    </row>
    <row r="6" spans="1:13" x14ac:dyDescent="0.3">
      <c r="A6" s="15" t="s">
        <v>7</v>
      </c>
      <c r="B6" s="15" t="s">
        <v>17</v>
      </c>
      <c r="C6" s="13"/>
      <c r="D6" s="13"/>
      <c r="E6" s="13"/>
      <c r="F6" s="15" t="s">
        <v>17</v>
      </c>
      <c r="G6" s="13"/>
      <c r="H6" s="13"/>
      <c r="I6" s="15" t="s">
        <v>17</v>
      </c>
      <c r="J6" s="13"/>
      <c r="K6" s="13"/>
      <c r="L6" s="13"/>
      <c r="M6" s="13"/>
    </row>
    <row r="7" spans="1:13" x14ac:dyDescent="0.3">
      <c r="A7" s="15" t="s">
        <v>8</v>
      </c>
      <c r="B7" s="120">
        <v>46225</v>
      </c>
      <c r="C7" s="13"/>
      <c r="D7" s="13"/>
      <c r="E7" s="13"/>
      <c r="F7" s="121">
        <v>44835</v>
      </c>
      <c r="G7" s="13"/>
      <c r="H7" s="13"/>
      <c r="I7" s="121">
        <f>I3</f>
        <v>786</v>
      </c>
      <c r="J7" s="13"/>
      <c r="K7" s="13"/>
      <c r="L7" s="13"/>
      <c r="M7" s="13"/>
    </row>
    <row r="8" spans="1:13" x14ac:dyDescent="0.3">
      <c r="A8" s="15" t="s">
        <v>18</v>
      </c>
      <c r="B8" s="15">
        <v>0</v>
      </c>
      <c r="C8" s="13"/>
      <c r="D8" s="13"/>
      <c r="E8" s="13"/>
      <c r="F8" s="15">
        <v>0</v>
      </c>
      <c r="G8" s="13"/>
      <c r="H8" s="13"/>
      <c r="I8" s="15">
        <v>0</v>
      </c>
      <c r="J8" s="13"/>
      <c r="K8" s="13"/>
      <c r="L8" s="13"/>
      <c r="M8" s="13"/>
    </row>
    <row r="9" spans="1:13" x14ac:dyDescent="0.3">
      <c r="A9" s="15" t="s">
        <v>10</v>
      </c>
      <c r="B9" s="15">
        <v>1</v>
      </c>
      <c r="C9" s="13"/>
      <c r="D9" s="13"/>
      <c r="E9" s="13"/>
      <c r="F9" s="15">
        <v>1</v>
      </c>
      <c r="G9" s="13"/>
      <c r="H9" s="13"/>
      <c r="I9" s="15">
        <v>0</v>
      </c>
      <c r="J9" s="13"/>
      <c r="K9" s="13"/>
      <c r="L9" s="13"/>
      <c r="M9" s="13"/>
    </row>
    <row r="10" spans="1:13" x14ac:dyDescent="0.3">
      <c r="A10" s="15" t="s">
        <v>19</v>
      </c>
      <c r="B10" s="13">
        <v>760870</v>
      </c>
      <c r="C10" s="13"/>
      <c r="D10" s="13"/>
      <c r="E10" s="13"/>
      <c r="F10" s="15">
        <v>674684</v>
      </c>
      <c r="G10" s="13"/>
      <c r="H10" s="13"/>
      <c r="I10" s="13">
        <v>808561</v>
      </c>
      <c r="J10" s="13"/>
      <c r="K10" s="13"/>
      <c r="L10" s="13"/>
      <c r="M10" s="13"/>
    </row>
    <row r="11" spans="1:13" x14ac:dyDescent="0.3">
      <c r="A11" s="13" t="s">
        <v>1283</v>
      </c>
      <c r="B11" s="13" t="s">
        <v>1280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</row>
    <row r="12" spans="1:13" x14ac:dyDescent="0.3">
      <c r="A12" s="13" t="s">
        <v>1284</v>
      </c>
      <c r="B12" s="13" t="s">
        <v>1285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</row>
    <row r="13" spans="1:13" x14ac:dyDescent="0.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</row>
    <row r="14" spans="1:13" x14ac:dyDescent="0.3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</row>
    <row r="15" spans="1:13" x14ac:dyDescent="0.3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</row>
    <row r="16" spans="1:13" x14ac:dyDescent="0.3">
      <c r="A16" s="13"/>
      <c r="B16" s="13"/>
      <c r="C16" s="13"/>
      <c r="D16" s="13"/>
      <c r="E16" s="13"/>
      <c r="F16" s="13"/>
      <c r="H16" s="13"/>
      <c r="I16" s="13"/>
      <c r="J16" s="13"/>
      <c r="K16" s="13"/>
      <c r="L16" s="13"/>
      <c r="M16" s="13"/>
    </row>
    <row r="17" spans="1:13" x14ac:dyDescent="0.3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</row>
    <row r="18" spans="1:13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</row>
    <row r="19" spans="1:13" x14ac:dyDescent="0.3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</row>
    <row r="20" spans="1:13" x14ac:dyDescent="0.3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</row>
    <row r="21" spans="1:13" x14ac:dyDescent="0.3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</row>
    <row r="22" spans="1:13" x14ac:dyDescent="0.3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</row>
  </sheetData>
  <pageMargins left="0.7" right="0.7" top="0.75" bottom="0.75" header="0.3" footer="0.3"/>
  <pageSetup orientation="portrait" horizontalDpi="90" verticalDpi="9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Button 1">
              <controlPr defaultSize="0" print="0" autoFill="0" autoPict="0" macro="[0]!Sheet13.extractDataandCallSP">
                <anchor moveWithCells="1" sizeWithCells="1">
                  <from>
                    <xdr:col>2</xdr:col>
                    <xdr:colOff>670560</xdr:colOff>
                    <xdr:row>2</xdr:row>
                    <xdr:rowOff>7620</xdr:rowOff>
                  </from>
                  <to>
                    <xdr:col>4</xdr:col>
                    <xdr:colOff>251460</xdr:colOff>
                    <xdr:row>4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6">
    <tabColor rgb="FF00B050"/>
  </sheetPr>
  <dimension ref="A1:R73"/>
  <sheetViews>
    <sheetView topLeftCell="A15" zoomScale="70" zoomScaleNormal="70" workbookViewId="0">
      <selection activeCell="E10" sqref="E10"/>
    </sheetView>
  </sheetViews>
  <sheetFormatPr defaultColWidth="9.109375" defaultRowHeight="21" x14ac:dyDescent="0.4"/>
  <cols>
    <col min="1" max="1" width="8.109375" style="168" customWidth="1"/>
    <col min="2" max="2" width="34.77734375" style="168" customWidth="1"/>
    <col min="3" max="3" width="32.44140625" style="168" customWidth="1"/>
    <col min="4" max="4" width="34.5546875" style="168" customWidth="1"/>
    <col min="5" max="5" width="40.109375" style="168" customWidth="1"/>
    <col min="6" max="6" width="31" style="168" customWidth="1"/>
    <col min="7" max="7" width="13.44140625" style="168" bestFit="1" customWidth="1"/>
    <col min="8" max="8" width="30.6640625" style="168" customWidth="1"/>
    <col min="9" max="9" width="18.33203125" style="244" bestFit="1" customWidth="1"/>
    <col min="10" max="11" width="21" style="168" bestFit="1" customWidth="1"/>
    <col min="12" max="12" width="27.5546875" style="168" bestFit="1" customWidth="1"/>
    <col min="13" max="13" width="50.6640625" style="168" customWidth="1"/>
    <col min="14" max="14" width="23.109375" style="168" bestFit="1" customWidth="1"/>
    <col min="15" max="15" width="16.33203125" style="168" bestFit="1" customWidth="1"/>
    <col min="16" max="16" width="23" style="168" customWidth="1"/>
    <col min="17" max="17" width="15" style="168" bestFit="1" customWidth="1"/>
    <col min="18" max="18" width="11.6640625" style="300" bestFit="1" customWidth="1"/>
    <col min="19" max="21" width="9.109375" style="168" customWidth="1"/>
    <col min="22" max="16384" width="9.109375" style="168"/>
  </cols>
  <sheetData>
    <row r="1" spans="2:18" ht="27" customHeight="1" thickBot="1" x14ac:dyDescent="0.45">
      <c r="B1" s="165" t="s">
        <v>1260</v>
      </c>
      <c r="C1" s="166" t="e">
        <f>#REF!</f>
        <v>#REF!</v>
      </c>
      <c r="D1" s="167"/>
      <c r="G1" s="169"/>
      <c r="H1" s="170"/>
      <c r="I1" s="171"/>
      <c r="P1" s="172"/>
    </row>
    <row r="2" spans="2:18" ht="21.6" thickBot="1" x14ac:dyDescent="0.45">
      <c r="B2" s="173" t="s">
        <v>159</v>
      </c>
      <c r="C2" s="174" t="s">
        <v>160</v>
      </c>
      <c r="D2" s="175" t="s">
        <v>161</v>
      </c>
      <c r="G2" s="176"/>
      <c r="H2" s="177" t="s">
        <v>162</v>
      </c>
      <c r="I2" s="178"/>
      <c r="J2" s="179"/>
      <c r="M2" s="180" t="s">
        <v>163</v>
      </c>
      <c r="N2" s="181"/>
      <c r="O2" s="182"/>
      <c r="P2" s="182"/>
    </row>
    <row r="3" spans="2:18" x14ac:dyDescent="0.4">
      <c r="B3" s="183" t="s">
        <v>164</v>
      </c>
      <c r="C3" s="184">
        <f>'P&amp;L'!C1</f>
        <v>3750000</v>
      </c>
      <c r="D3" s="185">
        <f>'P&amp;L'!C2</f>
        <v>4000000</v>
      </c>
      <c r="G3" s="186"/>
      <c r="H3" s="187" t="s">
        <v>165</v>
      </c>
      <c r="I3" s="188"/>
      <c r="J3" s="189" t="s">
        <v>166</v>
      </c>
      <c r="K3" s="189" t="s">
        <v>167</v>
      </c>
      <c r="M3" s="190"/>
      <c r="N3" s="191" t="s">
        <v>168</v>
      </c>
      <c r="O3" s="192" t="s">
        <v>169</v>
      </c>
      <c r="P3" s="192" t="s">
        <v>170</v>
      </c>
    </row>
    <row r="4" spans="2:18" x14ac:dyDescent="0.4">
      <c r="B4" s="183" t="s">
        <v>171</v>
      </c>
      <c r="C4" s="184">
        <f>'P&amp;L'!B38</f>
        <v>5250000</v>
      </c>
      <c r="D4" s="185">
        <f>'P&amp;L'!B38</f>
        <v>5250000</v>
      </c>
      <c r="G4" s="193"/>
      <c r="H4" s="194"/>
      <c r="I4" s="195" t="s">
        <v>147</v>
      </c>
      <c r="J4" s="196" t="s">
        <v>172</v>
      </c>
      <c r="K4" s="196" t="s">
        <v>172</v>
      </c>
      <c r="M4" s="168" t="s">
        <v>149</v>
      </c>
      <c r="N4" s="197">
        <f>VLOOKUP(M4,'P&amp;L'!$A$25:$C$47,2,0)</f>
        <v>610841</v>
      </c>
      <c r="O4" s="198">
        <f>N4/$C$3</f>
        <v>0.16289093333333332</v>
      </c>
      <c r="P4" s="301">
        <f>N4/$D$3</f>
        <v>0.15271024999999999</v>
      </c>
      <c r="Q4" s="299"/>
      <c r="R4" s="280"/>
    </row>
    <row r="5" spans="2:18" x14ac:dyDescent="0.4">
      <c r="B5" s="199"/>
      <c r="C5" s="200"/>
      <c r="D5" s="201"/>
      <c r="G5" s="193"/>
      <c r="H5" s="168" t="s">
        <v>173</v>
      </c>
      <c r="I5" s="202">
        <f>'Region Peril'!AE28</f>
        <v>0</v>
      </c>
      <c r="J5" s="203">
        <f>I5/$C$3</f>
        <v>0</v>
      </c>
      <c r="K5" s="204">
        <f>I5/$D$3</f>
        <v>0</v>
      </c>
      <c r="M5" s="205" t="s">
        <v>1252</v>
      </c>
      <c r="N5" s="197">
        <f>VLOOKUP(M5,'P&amp;L'!$A$25:$C$47,2,0)</f>
        <v>557316</v>
      </c>
      <c r="O5" s="198">
        <f>N5/$C$3</f>
        <v>0.14861759999999999</v>
      </c>
      <c r="P5" s="301">
        <f>N5/$D$3</f>
        <v>0.13932900000000001</v>
      </c>
      <c r="Q5" s="299"/>
      <c r="R5" s="280"/>
    </row>
    <row r="6" spans="2:18" x14ac:dyDescent="0.4">
      <c r="B6" s="206"/>
      <c r="C6" s="207"/>
      <c r="G6" s="193"/>
      <c r="H6" s="168" t="s">
        <v>1261</v>
      </c>
      <c r="I6" s="202"/>
      <c r="J6" s="203"/>
      <c r="K6" s="204"/>
      <c r="M6" s="168" t="s">
        <v>174</v>
      </c>
      <c r="N6" s="197">
        <f>VLOOKUP(M6,'P&amp;L'!$A$25:$C$47,2,0)</f>
        <v>436656</v>
      </c>
      <c r="O6" s="198">
        <f>N6/$C$3</f>
        <v>0.11644160000000001</v>
      </c>
      <c r="P6" s="301">
        <f>N6/$D$3</f>
        <v>0.109164</v>
      </c>
      <c r="Q6" s="299"/>
      <c r="R6" s="280"/>
    </row>
    <row r="7" spans="2:18" x14ac:dyDescent="0.4">
      <c r="B7" s="199" t="s">
        <v>133</v>
      </c>
      <c r="C7" s="284">
        <f>'P&amp;L'!B5/'ILS Report- Combined'!C3</f>
        <v>0.20145253333333332</v>
      </c>
      <c r="D7" s="208">
        <f>'P&amp;L'!B5/'ILS Report- Combined'!D3</f>
        <v>0.18886174999999999</v>
      </c>
      <c r="E7"/>
      <c r="F7" s="345"/>
      <c r="G7" s="193"/>
      <c r="H7" s="209" t="e">
        <f>INDEX('Region Peril'!$X$5:$X$9,MATCH(I7,'Region Peril'!$AE$5:$AE$9,0))</f>
        <v>#NUM!</v>
      </c>
      <c r="I7" s="210" t="e">
        <f>SMALL('Region Peril'!$AE$5:$AE$9,1)</f>
        <v>#NUM!</v>
      </c>
      <c r="J7" s="203" t="e">
        <f t="shared" ref="J7" si="0">I7/$C$3</f>
        <v>#NUM!</v>
      </c>
      <c r="K7" s="204" t="e">
        <f t="shared" ref="K7" si="1">I7/$D$3</f>
        <v>#NUM!</v>
      </c>
      <c r="M7" s="168" t="s">
        <v>175</v>
      </c>
      <c r="N7" s="211">
        <f>VLOOKUP(M7,'P&amp;L'!$A$25:$C$47,2,0)</f>
        <v>1.2763273606683523</v>
      </c>
      <c r="O7" s="212"/>
      <c r="P7" s="301"/>
      <c r="Q7" s="299"/>
      <c r="R7" s="280"/>
    </row>
    <row r="8" spans="2:18" x14ac:dyDescent="0.4">
      <c r="B8" s="199"/>
      <c r="C8" s="213"/>
      <c r="D8" s="214"/>
      <c r="E8"/>
      <c r="F8" s="345"/>
      <c r="G8" s="209"/>
      <c r="H8" s="209" t="e">
        <f>INDEX('Region Peril'!$X$5:$X$9,MATCH(I8,'Region Peril'!$AE$5:$AE$9,0))</f>
        <v>#NUM!</v>
      </c>
      <c r="I8" s="210" t="e">
        <f>SMALL('Region Peril'!$AE$5:$AE$9,2)</f>
        <v>#NUM!</v>
      </c>
      <c r="J8" s="203" t="e">
        <f t="shared" ref="J8:J11" si="2">I8/$C$3</f>
        <v>#NUM!</v>
      </c>
      <c r="K8" s="204" t="e">
        <f t="shared" ref="K8:K11" si="3">I8/$D$3</f>
        <v>#NUM!</v>
      </c>
      <c r="M8" s="168" t="s">
        <v>150</v>
      </c>
      <c r="N8" s="215">
        <f>VLOOKUP(M8,'P&amp;L'!$A$25:$C$47,2,0)</f>
        <v>0.78349805137480355</v>
      </c>
      <c r="O8" s="198"/>
      <c r="P8" s="302"/>
      <c r="Q8" s="299"/>
      <c r="R8" s="280"/>
    </row>
    <row r="9" spans="2:18" x14ac:dyDescent="0.4">
      <c r="B9" s="199" t="s">
        <v>176</v>
      </c>
      <c r="C9" s="218">
        <f>-'P&amp;L'!$B$9/C3</f>
        <v>-3.8561600000000001E-2</v>
      </c>
      <c r="D9" s="216">
        <f>-'P&amp;L'!$B$9/D3</f>
        <v>-3.6151500000000003E-2</v>
      </c>
      <c r="E9"/>
      <c r="F9" s="345"/>
      <c r="G9" s="209"/>
      <c r="H9" s="209" t="e">
        <f>INDEX('Region Peril'!$X$5:$X$9,MATCH(I9,'Region Peril'!$AE$5:$AE$9,0))</f>
        <v>#NUM!</v>
      </c>
      <c r="I9" s="210" t="e">
        <f>SMALL('Region Peril'!$AE$5:$AE$9,3)</f>
        <v>#NUM!</v>
      </c>
      <c r="J9" s="203" t="e">
        <f t="shared" si="2"/>
        <v>#NUM!</v>
      </c>
      <c r="K9" s="204" t="e">
        <f t="shared" si="3"/>
        <v>#NUM!</v>
      </c>
      <c r="M9" s="217" t="s">
        <v>177</v>
      </c>
      <c r="N9" s="197">
        <f>VLOOKUP(M9,'P&amp;L'!$A$23:$C$40,2,0)</f>
        <v>701922</v>
      </c>
      <c r="O9" s="198">
        <f>N9/$C$3</f>
        <v>0.18717919999999999</v>
      </c>
      <c r="P9" s="301">
        <f>N9/$D$3</f>
        <v>0.17548050000000001</v>
      </c>
      <c r="Q9" s="299"/>
      <c r="R9" s="280"/>
    </row>
    <row r="10" spans="2:18" x14ac:dyDescent="0.4">
      <c r="B10" s="199" t="s">
        <v>178</v>
      </c>
      <c r="C10" s="218">
        <f>-('P&amp;L'!$B$7+'P&amp;L'!$B$10+'P&amp;L'!$B$11+'P&amp;L'!$B$12+'P&amp;L'!$B$16+'P&amp;L'!$B$17+'P&amp;L'!$B$18)/C3</f>
        <v>-1.6853333333333335E-2</v>
      </c>
      <c r="D10" s="219">
        <f>-('P&amp;L'!$B$7+'P&amp;L'!$B$10+'P&amp;L'!$B$11+'P&amp;L'!$B$12+'P&amp;L'!$B$16+'P&amp;L'!$B$17+'P&amp;L'!$B$18)/D3</f>
        <v>-1.5800000000000002E-2</v>
      </c>
      <c r="E10"/>
      <c r="F10" s="345"/>
      <c r="G10" s="209"/>
      <c r="H10" s="209" t="e">
        <f>INDEX('Region Peril'!$X$5:$X$9,MATCH(I10,'Region Peril'!$AE$5:$AE$9,0))</f>
        <v>#NUM!</v>
      </c>
      <c r="I10" s="210" t="e">
        <f>SMALL('Region Peril'!$AE$5:$AE$9,4)</f>
        <v>#NUM!</v>
      </c>
      <c r="J10" s="203" t="e">
        <f t="shared" si="2"/>
        <v>#NUM!</v>
      </c>
      <c r="K10" s="204" t="e">
        <f>I10/$D$3</f>
        <v>#NUM!</v>
      </c>
      <c r="M10" s="168" t="s">
        <v>179</v>
      </c>
      <c r="N10" s="220">
        <f>ABS(SUMIF('EP Curve'!F1:F10002,"&gt;0")/SUMIF('EP Curve'!F1:F10002,"&lt;0"))</f>
        <v>12.266849331214461</v>
      </c>
      <c r="O10" s="198"/>
      <c r="P10" s="301"/>
      <c r="Q10" s="299"/>
      <c r="R10" s="280"/>
    </row>
    <row r="11" spans="2:18" x14ac:dyDescent="0.4">
      <c r="B11" s="199" t="s">
        <v>141</v>
      </c>
      <c r="C11" s="284">
        <f>'P&amp;L'!$B$15/'ILS Report- Combined'!C3</f>
        <v>2.5799999999999998E-3</v>
      </c>
      <c r="D11" s="221">
        <f>'P&amp;L'!$B$15/'ILS Report- Combined'!D3</f>
        <v>2.4187499999999999E-3</v>
      </c>
      <c r="E11"/>
      <c r="F11" s="345"/>
      <c r="G11" s="209"/>
      <c r="H11" s="209" t="e">
        <f>INDEX('Region Peril'!$X$5:$X$9,MATCH(I11,'Region Peril'!$AE$5:$AE$9,0))</f>
        <v>#NUM!</v>
      </c>
      <c r="I11" s="210" t="e">
        <f>SMALL('Region Peril'!$AE$5:$AE$9,5)</f>
        <v>#NUM!</v>
      </c>
      <c r="J11" s="203" t="e">
        <f t="shared" si="2"/>
        <v>#NUM!</v>
      </c>
      <c r="K11" s="204" t="e">
        <f t="shared" si="3"/>
        <v>#NUM!</v>
      </c>
      <c r="M11" s="168" t="s">
        <v>151</v>
      </c>
      <c r="N11" s="234">
        <f>VLOOKUP(M11,'P&amp;L'!$A$25:$C$47,2,0)</f>
        <v>7.1499999999999994E-2</v>
      </c>
      <c r="O11" s="222"/>
      <c r="P11" s="301"/>
      <c r="Q11" s="299"/>
      <c r="R11" s="280"/>
    </row>
    <row r="12" spans="2:18" ht="21.6" thickBot="1" x14ac:dyDescent="0.45">
      <c r="G12" s="209"/>
      <c r="H12" s="223" t="s">
        <v>183</v>
      </c>
      <c r="I12" s="224"/>
      <c r="J12" s="225">
        <v>2.5000000000000001E-2</v>
      </c>
      <c r="K12" s="225">
        <v>2.5000000000000001E-2</v>
      </c>
      <c r="M12" s="168" t="s">
        <v>152</v>
      </c>
      <c r="N12" s="197">
        <f>VLOOKUP(M12,'P&amp;L'!$A$25:$C$47,2,0)</f>
        <v>-1785420.7507807985</v>
      </c>
      <c r="O12" s="198">
        <f>N12/$C$3</f>
        <v>-0.47611220020821293</v>
      </c>
      <c r="P12" s="301">
        <f>N12/$D$3</f>
        <v>-0.44635518769519961</v>
      </c>
      <c r="Q12" s="299"/>
      <c r="R12" s="280"/>
    </row>
    <row r="13" spans="2:18" ht="21.6" thickBot="1" x14ac:dyDescent="0.45">
      <c r="B13" s="226" t="s">
        <v>180</v>
      </c>
      <c r="C13" s="227">
        <f>SUM(C7:C11)</f>
        <v>0.14861759999999999</v>
      </c>
      <c r="D13" s="228">
        <f>SUM(D7:D11)</f>
        <v>0.13932899999999998</v>
      </c>
      <c r="G13" s="209"/>
      <c r="I13" s="229" t="s">
        <v>147</v>
      </c>
      <c r="J13" s="230" t="s">
        <v>172</v>
      </c>
      <c r="K13" s="230" t="s">
        <v>172</v>
      </c>
      <c r="M13" s="168" t="s">
        <v>153</v>
      </c>
      <c r="N13" s="197">
        <f>VLOOKUP(M13,'P&amp;L'!$A$25:$C$47,2,0)</f>
        <v>-2007508.3301190948</v>
      </c>
      <c r="O13" s="198">
        <f>N13/$C$3</f>
        <v>-0.53533555469842531</v>
      </c>
      <c r="P13" s="301">
        <f>N13/$D$3</f>
        <v>-0.5018770825297737</v>
      </c>
      <c r="Q13" s="299"/>
      <c r="R13" s="280"/>
    </row>
    <row r="14" spans="2:18" x14ac:dyDescent="0.4">
      <c r="D14" s="167"/>
      <c r="G14" s="209"/>
      <c r="H14" s="209"/>
      <c r="I14" s="231"/>
      <c r="J14" s="203"/>
      <c r="K14" s="204"/>
      <c r="M14" s="168" t="s">
        <v>154</v>
      </c>
      <c r="N14" s="197">
        <f>VLOOKUP(M14,'P&amp;L'!$A$25:$C$47,2,0)</f>
        <v>-2035586.4024076499</v>
      </c>
      <c r="O14" s="198"/>
      <c r="P14" s="198"/>
      <c r="Q14" s="299"/>
      <c r="R14" s="280"/>
    </row>
    <row r="15" spans="2:18" ht="21.6" thickBot="1" x14ac:dyDescent="0.45">
      <c r="B15" s="232" t="s">
        <v>181</v>
      </c>
      <c r="C15" s="233">
        <f>BoundPositions!$C$2</f>
        <v>0</v>
      </c>
      <c r="D15" s="167"/>
      <c r="G15" s="209"/>
      <c r="H15" s="209"/>
      <c r="I15" s="231"/>
      <c r="J15" s="203"/>
      <c r="K15" s="204"/>
      <c r="M15" s="168" t="s">
        <v>155</v>
      </c>
      <c r="N15" s="234">
        <f>VLOOKUP(M15,'P&amp;L'!$A$25:$C$47,2,0)</f>
        <v>0.31214827079626756</v>
      </c>
      <c r="O15" s="198"/>
      <c r="Q15" s="299"/>
      <c r="R15" s="280"/>
    </row>
    <row r="16" spans="2:18" x14ac:dyDescent="0.4">
      <c r="C16" s="235"/>
      <c r="D16" s="167"/>
      <c r="G16" s="209"/>
      <c r="H16" s="209"/>
      <c r="I16" s="231"/>
      <c r="J16" s="203"/>
      <c r="K16" s="204"/>
      <c r="M16" s="217" t="s">
        <v>156</v>
      </c>
      <c r="N16" s="197">
        <f>VLOOKUP(M16,'P&amp;L'!$A$25:$C$47,2,0)</f>
        <v>5250000</v>
      </c>
      <c r="O16" s="198"/>
      <c r="Q16" s="299"/>
      <c r="R16" s="280"/>
    </row>
    <row r="17" spans="2:17" ht="21.6" thickBot="1" x14ac:dyDescent="0.45">
      <c r="G17" s="209"/>
      <c r="H17" s="209"/>
      <c r="I17" s="231"/>
      <c r="J17" s="203"/>
      <c r="K17" s="204"/>
      <c r="M17" s="236" t="str">
        <f>3&amp;":"&amp;3</f>
        <v>3:3</v>
      </c>
      <c r="N17" s="237" t="str">
        <f>5&amp;":"&amp;5</f>
        <v>5:5</v>
      </c>
      <c r="O17" s="176" t="str">
        <f>8&amp;":"&amp;8</f>
        <v>8:8</v>
      </c>
      <c r="P17" s="238" t="str">
        <f>7&amp;":"&amp;7</f>
        <v>7:7</v>
      </c>
      <c r="Q17" s="239"/>
    </row>
    <row r="18" spans="2:17" ht="21.6" thickBot="1" x14ac:dyDescent="0.45">
      <c r="B18" s="240" t="s">
        <v>182</v>
      </c>
      <c r="C18" s="241"/>
      <c r="D18" s="242">
        <f>'P&amp;L'!B8</f>
        <v>755447</v>
      </c>
      <c r="E18" s="243"/>
      <c r="M18" s="180" t="s">
        <v>184</v>
      </c>
      <c r="N18" s="180"/>
      <c r="O18" s="180"/>
      <c r="P18" s="180"/>
      <c r="Q18" s="189"/>
    </row>
    <row r="19" spans="2:17" ht="42.6" thickBot="1" x14ac:dyDescent="0.45">
      <c r="B19" s="320" t="s">
        <v>185</v>
      </c>
      <c r="C19" s="321" t="s">
        <v>186</v>
      </c>
      <c r="D19" s="321" t="s">
        <v>1287</v>
      </c>
      <c r="E19" s="322" t="s">
        <v>1289</v>
      </c>
      <c r="F19" s="323" t="s">
        <v>1290</v>
      </c>
      <c r="M19" s="245" t="s">
        <v>187</v>
      </c>
      <c r="N19" s="245" t="s">
        <v>188</v>
      </c>
      <c r="O19" s="245" t="s">
        <v>23</v>
      </c>
      <c r="P19" s="245" t="s">
        <v>189</v>
      </c>
    </row>
    <row r="20" spans="2:17" ht="21.6" thickBot="1" x14ac:dyDescent="0.45">
      <c r="B20" s="438" t="s">
        <v>190</v>
      </c>
      <c r="C20" s="246" t="s">
        <v>112</v>
      </c>
      <c r="D20" s="247">
        <f>VLOOKUP($C20,'Region Peril'!$B$4:$C$80,2,FALSE)/'P&amp;L'!$B$9</f>
        <v>0.12822722799531977</v>
      </c>
      <c r="E20" s="247">
        <f>VLOOKUP($C20,'Region Peril'!$B$4:$F$80,5,FALSE)/$C$3</f>
        <v>0.25062757785834028</v>
      </c>
      <c r="F20" s="247">
        <f>VLOOKUP($C20,'Region Peril'!$B$4:$G$80,6,FALSE)/'Region Peril'!$G$5</f>
        <v>7.0743483062670864E-2</v>
      </c>
      <c r="H20" s="280"/>
      <c r="I20"/>
      <c r="J20"/>
      <c r="K20" s="336"/>
      <c r="L20" s="377"/>
      <c r="M20" s="376">
        <f>INDEX(HistoricalEvents!$D$4:$D$953,MATCH(O20,HistoricalEvents!$G$4:$G$953,0))</f>
        <v>0</v>
      </c>
      <c r="N20" s="281" t="e">
        <f>(INDEX(HistoricalEvents!$E$4:$E$13,MATCH(O20,HistoricalEvents!$H$4:$H$13,0)))/1000000000</f>
        <v>#N/A</v>
      </c>
      <c r="O20" s="282">
        <f>SMALL(HistoricalEvents!$D$4:$G$13,1)</f>
        <v>1</v>
      </c>
      <c r="P20" s="282">
        <f>SMALL(HistoricalEvents!$D$4:$G$13,1)</f>
        <v>1</v>
      </c>
      <c r="Q20" s="244"/>
    </row>
    <row r="21" spans="2:17" ht="21.6" thickBot="1" x14ac:dyDescent="0.45">
      <c r="B21" s="438"/>
      <c r="C21" s="246" t="s">
        <v>1240</v>
      </c>
      <c r="D21" s="247">
        <f>VLOOKUP($C21,'Region Peril'!$B$4:$C$80,2,FALSE)/'P&amp;L'!$B$9</f>
        <v>9.9249378485870371E-2</v>
      </c>
      <c r="E21" s="247">
        <f>VLOOKUP($C21,'Region Peril'!$B$4:$F$80,5,FALSE)/$C$3</f>
        <v>0.31190200102225196</v>
      </c>
      <c r="F21" s="247">
        <f>VLOOKUP($C21,'Region Peril'!$B$4:$G$80,6,FALSE)/'Region Peril'!$G$5</f>
        <v>1.6072806143245303E-2</v>
      </c>
      <c r="I21"/>
      <c r="J21"/>
      <c r="K21" s="336"/>
      <c r="L21" s="377"/>
      <c r="M21" s="376">
        <f>INDEX(HistoricalEvents!$D$4:$D$953,MATCH(O21,HistoricalEvents!$G$4:$G$953,0))</f>
        <v>0</v>
      </c>
      <c r="N21" s="281" t="e">
        <f>(INDEX(HistoricalEvents!$E$4:$E$13,MATCH(O21,HistoricalEvents!$H$4:$H$13,0)))/1000000000</f>
        <v>#N/A</v>
      </c>
      <c r="O21" s="282">
        <f>SMALL(HistoricalEvents!$D$4:$G$13,2)</f>
        <v>3</v>
      </c>
      <c r="P21" s="282">
        <f>SMALL(HistoricalEvents!$D$4:$G$13,2)</f>
        <v>3</v>
      </c>
    </row>
    <row r="22" spans="2:17" ht="21.6" thickBot="1" x14ac:dyDescent="0.45">
      <c r="B22" s="438"/>
      <c r="C22" s="246" t="s">
        <v>115</v>
      </c>
      <c r="D22" s="247">
        <f>VLOOKUP($C22,'Region Peril'!$B$4:$C$80,2,FALSE)/'P&amp;L'!$B$9</f>
        <v>0.13058020063714981</v>
      </c>
      <c r="E22" s="247">
        <f>VLOOKUP($C22,'Region Peril'!$B$4:$F$80,5,FALSE)/$C$3</f>
        <v>0.27019279806202207</v>
      </c>
      <c r="F22" s="247">
        <f>VLOOKUP($C22,'Region Peril'!$B$4:$G$80,6,FALSE)/'Region Peril'!$G$5</f>
        <v>1.4932529529956018E-2</v>
      </c>
      <c r="I22"/>
      <c r="J22"/>
      <c r="K22" s="336"/>
      <c r="L22" s="377"/>
      <c r="M22" s="376">
        <f>INDEX(HistoricalEvents!$D$4:$D$953,MATCH(O22,HistoricalEvents!$G$4:$G$953,0))</f>
        <v>0</v>
      </c>
      <c r="N22" s="281" t="e">
        <f>(INDEX(HistoricalEvents!$E$4:$E$13,MATCH(O22,HistoricalEvents!$H$4:$H$13,0)))/1000000000</f>
        <v>#N/A</v>
      </c>
      <c r="O22" s="282">
        <f>SMALL(HistoricalEvents!$D$4:$G$13,3)</f>
        <v>5</v>
      </c>
      <c r="P22" s="282">
        <f>SMALL(HistoricalEvents!$D$4:$G$13,3)</f>
        <v>5</v>
      </c>
    </row>
    <row r="23" spans="2:17" ht="21.6" thickBot="1" x14ac:dyDescent="0.45">
      <c r="B23" s="438"/>
      <c r="C23" s="246" t="s">
        <v>191</v>
      </c>
      <c r="D23" s="247">
        <f>VLOOKUP($C23,'Region Peril'!$B$4:$C$80,2,FALSE)/'P&amp;L'!$B$9</f>
        <v>0.33989417098781072</v>
      </c>
      <c r="E23" s="247">
        <f>VLOOKUP($C23,'Region Peril'!$B$4:$F$80,5,FALSE)/$C$3</f>
        <v>0.6636561648621534</v>
      </c>
      <c r="F23" s="247">
        <f>VLOOKUP($C23,'Region Peril'!$B$4:$G$80,6,FALSE)/'Region Peril'!$G$5</f>
        <v>0.77208581676858368</v>
      </c>
      <c r="I23"/>
      <c r="J23"/>
      <c r="K23" s="336"/>
      <c r="L23" s="377"/>
      <c r="M23" s="376">
        <f>INDEX(HistoricalEvents!$D$4:$D$953,MATCH(O23,HistoricalEvents!$G$4:$G$953,0))</f>
        <v>0</v>
      </c>
      <c r="N23" s="281" t="e">
        <f>(INDEX(HistoricalEvents!$E$4:$E$13,MATCH(O23,HistoricalEvents!$H$4:$H$13,0)))/1000000000</f>
        <v>#N/A</v>
      </c>
      <c r="O23" s="282">
        <f>SMALL(HistoricalEvents!$D$4:$G$13,4)</f>
        <v>6</v>
      </c>
      <c r="P23" s="282">
        <f>SMALL(HistoricalEvents!$D$4:$G$13,4)</f>
        <v>6</v>
      </c>
    </row>
    <row r="24" spans="2:17" ht="21.6" thickBot="1" x14ac:dyDescent="0.45">
      <c r="B24" s="438"/>
      <c r="C24" s="246" t="s">
        <v>1241</v>
      </c>
      <c r="D24" s="247">
        <f>VLOOKUP($C24,'Region Peril'!$B$4:$C$80,2,FALSE)/'P&amp;L'!$B$9</f>
        <v>0.13440717989923073</v>
      </c>
      <c r="E24" s="247">
        <f>VLOOKUP($C24,'Region Peril'!$B$4:$F$80,5,FALSE)/$C$3</f>
        <v>0.32743278659154168</v>
      </c>
      <c r="F24" s="247">
        <f>VLOOKUP($C24,'Region Peril'!$B$4:$G$80,6,FALSE)/'Region Peril'!$G$5</f>
        <v>3.2701037365777556E-2</v>
      </c>
      <c r="I24"/>
      <c r="J24"/>
      <c r="K24" s="336"/>
      <c r="L24" s="377"/>
      <c r="M24" s="376">
        <f>INDEX(HistoricalEvents!$D$4:$D$953,MATCH(O24,HistoricalEvents!$G$4:$G$953,0))</f>
        <v>512881713.88999999</v>
      </c>
      <c r="N24" s="281" t="e">
        <f>(INDEX(HistoricalEvents!$E$4:$E$13,MATCH(O24,HistoricalEvents!$H$4:$H$13,0)))/1000000000</f>
        <v>#N/A</v>
      </c>
      <c r="O24" s="282">
        <f>SMALL(HistoricalEvents!$D$4:$G$13,5)</f>
        <v>9</v>
      </c>
      <c r="P24" s="282">
        <f>SMALL(HistoricalEvents!$D$4:$G$13,5)</f>
        <v>9</v>
      </c>
    </row>
    <row r="25" spans="2:17" ht="21.6" thickBot="1" x14ac:dyDescent="0.45">
      <c r="B25" s="438"/>
      <c r="C25" s="246" t="s">
        <v>114</v>
      </c>
      <c r="D25" s="247">
        <f>VLOOKUP($C25,'Region Peril'!$B$4:$C$80,2,FALSE)/'P&amp;L'!$B$9</f>
        <v>0.37843743021031073</v>
      </c>
      <c r="E25" s="247">
        <f>VLOOKUP($C25,'Region Peril'!$B$4:$F$80,5,FALSE)/$C$3</f>
        <v>0.66690766402456991</v>
      </c>
      <c r="F25" s="247">
        <f>VLOOKUP($C25,'Region Peril'!$B$4:$G$80,6,FALSE)/'Region Peril'!$G$5</f>
        <v>0.82440829357674161</v>
      </c>
      <c r="H25" s="248"/>
      <c r="I25"/>
      <c r="J25"/>
      <c r="K25" s="336"/>
      <c r="L25" s="377"/>
      <c r="M25" s="376">
        <f>INDEX(HistoricalEvents!$D$4:$D$953,MATCH(O25,HistoricalEvents!$G$4:$G$953,0))</f>
        <v>890986641.59000003</v>
      </c>
      <c r="N25" s="281" t="e">
        <f>(INDEX(HistoricalEvents!$E$4:$E$13,MATCH(O25,HistoricalEvents!$H$4:$H$13,0)))/1000000000</f>
        <v>#N/A</v>
      </c>
      <c r="O25" s="282">
        <f>SMALL(HistoricalEvents!$D$4:$G$13,6)</f>
        <v>11</v>
      </c>
      <c r="P25" s="282">
        <f>SMALL(HistoricalEvents!$D$4:$G$13,6)</f>
        <v>11</v>
      </c>
    </row>
    <row r="26" spans="2:17" ht="21.6" thickBot="1" x14ac:dyDescent="0.45">
      <c r="B26" s="438" t="s">
        <v>192</v>
      </c>
      <c r="C26" s="246" t="s">
        <v>113</v>
      </c>
      <c r="D26" s="247">
        <f>VLOOKUP($C26,'Region Peril'!$B$4:$C$80,2,FALSE)/'P&amp;L'!$B$9</f>
        <v>2.0277890423209865E-3</v>
      </c>
      <c r="E26" s="247">
        <f>VLOOKUP($C26,'Region Peril'!$B$4:$F$80,5,FALSE)/$C$3</f>
        <v>7.8194789934364958E-3</v>
      </c>
      <c r="F26" s="247">
        <f>VLOOKUP($C26,'Region Peril'!$B$4:$G$80,6,FALSE)/'Region Peril'!$G$5</f>
        <v>9.1323884076528793E-4</v>
      </c>
      <c r="I26"/>
      <c r="J26"/>
      <c r="K26" s="336"/>
      <c r="L26" s="377"/>
      <c r="M26" s="376">
        <f>INDEX(HistoricalEvents!$D$4:$D$953,MATCH(O26,HistoricalEvents!$G$4:$G$953,0))</f>
        <v>357006902.82999998</v>
      </c>
      <c r="N26" s="281" t="e">
        <f>(INDEX(HistoricalEvents!$E$4:$E$13,MATCH(O26,HistoricalEvents!$H$4:$H$13,0)))/1000000000</f>
        <v>#N/A</v>
      </c>
      <c r="O26" s="282">
        <f>SMALL(HistoricalEvents!$D$4:$G$13,7)</f>
        <v>17</v>
      </c>
      <c r="P26" s="282">
        <f>SMALL(HistoricalEvents!$D$4:$G$13,7)</f>
        <v>17</v>
      </c>
    </row>
    <row r="27" spans="2:17" ht="21.6" thickBot="1" x14ac:dyDescent="0.45">
      <c r="B27" s="438"/>
      <c r="C27" s="246" t="s">
        <v>1253</v>
      </c>
      <c r="D27" s="247" t="e">
        <f>VLOOKUP($C27,'Region Peril'!$B$4:$C$80,2,FALSE)/'P&amp;L'!$B$9</f>
        <v>#N/A</v>
      </c>
      <c r="E27" s="247" t="e">
        <f>VLOOKUP($C27,'Region Peril'!$B$4:$F$80,5,FALSE)/$C$3</f>
        <v>#N/A</v>
      </c>
      <c r="F27" s="247" t="e">
        <f>VLOOKUP($C27,'Region Peril'!$B$4:$G$80,6,FALSE)/'Region Peril'!$G$5</f>
        <v>#N/A</v>
      </c>
      <c r="I27"/>
      <c r="J27"/>
      <c r="K27" s="336"/>
      <c r="L27" s="377"/>
      <c r="M27" s="376">
        <f>INDEX(HistoricalEvents!$D$4:$D$953,MATCH(O27,HistoricalEvents!$G$4:$G$953,0))</f>
        <v>357006902.82999998</v>
      </c>
      <c r="N27" s="281" t="e">
        <f>(INDEX(HistoricalEvents!$E$4:$E$13,MATCH(O27,HistoricalEvents!$H$4:$H$13,0)))/1000000000</f>
        <v>#N/A</v>
      </c>
      <c r="O27" s="282">
        <f>SMALL(HistoricalEvents!$D$4:$G$13,8)</f>
        <v>17</v>
      </c>
      <c r="P27" s="282">
        <f>SMALL(HistoricalEvents!$D$4:$G$13,8)</f>
        <v>17</v>
      </c>
    </row>
    <row r="28" spans="2:17" ht="21.6" thickBot="1" x14ac:dyDescent="0.45">
      <c r="B28" s="438"/>
      <c r="C28" s="246" t="s">
        <v>193</v>
      </c>
      <c r="D28" s="247">
        <f>VLOOKUP($C28,'Region Peril'!$B$4:$C$80,2,FALSE)/'P&amp;L'!$B$9</f>
        <v>0</v>
      </c>
      <c r="E28" s="247">
        <f>VLOOKUP($C28,'Region Peril'!$B$4:$F$80,5,FALSE)/$C$3</f>
        <v>0</v>
      </c>
      <c r="F28" s="247">
        <f>VLOOKUP($C28,'Region Peril'!$B$4:$G$80,6,FALSE)/'Region Peril'!$G$5</f>
        <v>0</v>
      </c>
      <c r="I28"/>
      <c r="J28"/>
      <c r="K28" s="336"/>
      <c r="L28" s="377"/>
      <c r="M28" s="376">
        <f>INDEX(HistoricalEvents!$D$4:$D$953,MATCH(O28,HistoricalEvents!$G$4:$G$953,0))</f>
        <v>199195653.66</v>
      </c>
      <c r="N28" s="281" t="e">
        <f>(INDEX(HistoricalEvents!$E$4:$E$13,MATCH(O28,HistoricalEvents!$H$4:$H$13,0)))/1000000000</f>
        <v>#N/A</v>
      </c>
      <c r="O28" s="282">
        <f>SMALL(HistoricalEvents!$D$4:$G$13,9)</f>
        <v>52</v>
      </c>
      <c r="P28" s="282">
        <f>SMALL(HistoricalEvents!$D$4:$G$13,9)</f>
        <v>52</v>
      </c>
    </row>
    <row r="29" spans="2:17" ht="21.6" thickBot="1" x14ac:dyDescent="0.45">
      <c r="B29" s="438"/>
      <c r="C29" s="246" t="s">
        <v>116</v>
      </c>
      <c r="D29" s="247">
        <f>VLOOKUP($C29,'Region Peril'!$B$4:$C$80,2,FALSE)/'P&amp;L'!$B$9</f>
        <v>0</v>
      </c>
      <c r="E29" s="247">
        <f>VLOOKUP($C29,'Region Peril'!$B$4:$F$80,5,FALSE)/$C$3</f>
        <v>0</v>
      </c>
      <c r="F29" s="247">
        <f>VLOOKUP($C29,'Region Peril'!$B$4:$G$80,6,FALSE)/'Region Peril'!$G$5</f>
        <v>0</v>
      </c>
      <c r="I29"/>
      <c r="J29"/>
      <c r="K29" s="336"/>
      <c r="L29" s="377"/>
      <c r="M29" s="376">
        <f>INDEX(HistoricalEvents!$D$4:$D$953,MATCH(O29,HistoricalEvents!$G$4:$G$953,0))</f>
        <v>345292430.26999998</v>
      </c>
      <c r="N29" s="281" t="e">
        <f>(INDEX(HistoricalEvents!$E$4:$E$13,MATCH(O29,HistoricalEvents!$H$4:$H$13,0)))/1000000000</f>
        <v>#N/A</v>
      </c>
      <c r="O29" s="282">
        <f>SMALL(HistoricalEvents!$D$4:$G$13,10)</f>
        <v>66</v>
      </c>
      <c r="P29" s="282">
        <f>SMALL(HistoricalEvents!$D$4:$G$13,10)</f>
        <v>66</v>
      </c>
    </row>
    <row r="30" spans="2:17" ht="21.6" thickBot="1" x14ac:dyDescent="0.45">
      <c r="B30" s="438"/>
      <c r="C30" s="246" t="s">
        <v>1238</v>
      </c>
      <c r="D30" s="247">
        <f>VLOOKUP($C30,'Region Peril'!$B$4:$C$80,2,FALSE)/'P&amp;L'!$B$9</f>
        <v>0</v>
      </c>
      <c r="E30" s="247">
        <f>VLOOKUP($C30,'Region Peril'!$B$4:$F$80,5,FALSE)/$C$3</f>
        <v>0</v>
      </c>
      <c r="F30" s="247">
        <f>VLOOKUP($C30,'Region Peril'!$B$4:$G$80,6,FALSE)/'Region Peril'!$G$5</f>
        <v>0</v>
      </c>
      <c r="M30" s="245"/>
      <c r="N30" s="245"/>
      <c r="O30" s="245"/>
      <c r="P30" s="245"/>
    </row>
    <row r="31" spans="2:17" x14ac:dyDescent="0.4">
      <c r="B31" s="438"/>
      <c r="C31" s="246" t="s">
        <v>194</v>
      </c>
      <c r="D31" s="247">
        <f>VLOOKUP($C31,'Region Peril'!$B$4:$C$80,2,FALSE)/'P&amp;L'!$B$9</f>
        <v>0</v>
      </c>
      <c r="E31" s="247">
        <f>VLOOKUP($C31,'Region Peril'!$B$4:$F$80,5,FALSE)/$C$3</f>
        <v>0</v>
      </c>
      <c r="F31" s="247">
        <f>VLOOKUP($C31,'Region Peril'!$B$4:$G$80,6,FALSE)/'Region Peril'!$G$5</f>
        <v>0</v>
      </c>
    </row>
    <row r="32" spans="2:17" x14ac:dyDescent="0.4">
      <c r="B32" s="439" t="s">
        <v>195</v>
      </c>
      <c r="C32" s="246" t="s">
        <v>117</v>
      </c>
      <c r="D32" s="247">
        <f>VLOOKUP($C32,'Region Peril'!$B$4:$C$80,2,FALSE)/'P&amp;L'!$B$9</f>
        <v>0</v>
      </c>
      <c r="E32" s="247">
        <f>VLOOKUP($C32,'Region Peril'!$B$4:$F$80,5,FALSE)/$C$3</f>
        <v>0</v>
      </c>
      <c r="F32" s="247">
        <f>VLOOKUP($C32,'Region Peril'!$B$4:$G$80,6,FALSE)/'Region Peril'!$G$5</f>
        <v>0</v>
      </c>
    </row>
    <row r="33" spans="1:16" x14ac:dyDescent="0.4">
      <c r="B33" s="438"/>
      <c r="C33" s="246" t="s">
        <v>118</v>
      </c>
      <c r="D33" s="247">
        <f>VLOOKUP($C33,'Region Peril'!$B$4:$C$80,2,FALSE)/'P&amp;L'!$B$9</f>
        <v>0</v>
      </c>
      <c r="E33" s="247">
        <f>VLOOKUP($C33,'Region Peril'!$B$4:$F$80,5,FALSE)/$C$3</f>
        <v>0</v>
      </c>
      <c r="F33" s="247">
        <f>VLOOKUP($C33,'Region Peril'!$B$4:$G$80,6,FALSE)/'Region Peril'!$G$5</f>
        <v>0</v>
      </c>
    </row>
    <row r="34" spans="1:16" x14ac:dyDescent="0.4">
      <c r="B34" s="438"/>
      <c r="C34" s="246" t="s">
        <v>1239</v>
      </c>
      <c r="D34" s="247">
        <f>VLOOKUP($C34,'Region Peril'!$B$4:$C$80,2,FALSE)/'P&amp;L'!$B$9</f>
        <v>2.7369025955413577E-4</v>
      </c>
      <c r="E34" s="247">
        <f>VLOOKUP($C34,'Region Peril'!$B$4:$F$80,5,FALSE)/$C$3</f>
        <v>1.0553934312822763E-3</v>
      </c>
      <c r="F34" s="247">
        <f>VLOOKUP($C34,'Region Peril'!$B$4:$G$80,6,FALSE)/'Region Peril'!$G$5</f>
        <v>0</v>
      </c>
      <c r="N34" s="249"/>
      <c r="O34" s="250"/>
      <c r="P34" s="249"/>
    </row>
    <row r="35" spans="1:16" x14ac:dyDescent="0.4">
      <c r="B35" s="438"/>
      <c r="C35" s="246" t="s">
        <v>1245</v>
      </c>
      <c r="D35" s="247">
        <f>VLOOKUP($C35,'Region Peril'!$B$4:$C$80,2,FALSE)/'P&amp;L'!$B$9</f>
        <v>7.444827043172035E-4</v>
      </c>
      <c r="E35" s="247">
        <f>VLOOKUP($C35,'Region Peril'!$B$4:$F$80,5,FALSE)/$C$3</f>
        <v>2.8708444250798277E-3</v>
      </c>
      <c r="F35" s="247">
        <f>VLOOKUP($C35,'Region Peril'!$B$4:$G$80,6,FALSE)/'Region Peril'!$G$5</f>
        <v>0</v>
      </c>
      <c r="N35" s="249"/>
      <c r="O35" s="250"/>
      <c r="P35" s="249"/>
    </row>
    <row r="36" spans="1:16" x14ac:dyDescent="0.4">
      <c r="B36" s="251" t="s">
        <v>196</v>
      </c>
      <c r="C36" s="246" t="s">
        <v>1243</v>
      </c>
      <c r="D36" s="247">
        <f>VLOOKUP($C36,'Region Peril'!$B$4:$C$80,2,FALSE)/'P&amp;L'!$B$9</f>
        <v>2.4378530528463898E-3</v>
      </c>
      <c r="E36" s="247">
        <f>VLOOKUP($C36,'Region Peril'!$B$4:$F$80,5,FALSE)/$C$3</f>
        <v>9.4007514282641348E-3</v>
      </c>
      <c r="F36" s="247">
        <f>VLOOKUP($C36,'Region Peril'!$B$4:$G$80,6,FALSE)/'Region Peril'!$G$5</f>
        <v>0</v>
      </c>
      <c r="N36" s="249"/>
      <c r="O36" s="250"/>
      <c r="P36" s="249"/>
    </row>
    <row r="37" spans="1:16" x14ac:dyDescent="0.4">
      <c r="B37" s="251" t="s">
        <v>197</v>
      </c>
      <c r="C37" s="246" t="s">
        <v>1242</v>
      </c>
      <c r="D37" s="247">
        <f>VLOOKUP($C37,'Region Peril'!$B$4:$C$80,2,FALSE)/'P&amp;L'!$B$9</f>
        <v>0</v>
      </c>
      <c r="E37" s="247">
        <f>VLOOKUP($C37,'Region Peril'!$B$4:$F$80,5,FALSE)/$C$3</f>
        <v>0</v>
      </c>
      <c r="F37" s="247">
        <f>VLOOKUP($C37,'Region Peril'!$B$4:$G$80,6,FALSE)/'Region Peril'!$G$5</f>
        <v>0</v>
      </c>
      <c r="N37" s="249"/>
      <c r="O37" s="250"/>
      <c r="P37" s="249"/>
    </row>
    <row r="38" spans="1:16" x14ac:dyDescent="0.4">
      <c r="B38" s="251" t="s">
        <v>198</v>
      </c>
      <c r="C38" s="246" t="s">
        <v>1254</v>
      </c>
      <c r="D38" s="247">
        <f>VLOOKUP($C38,'Region Peril'!$B$4:$C$80,2,FALSE)/'P&amp;L'!$B$9</f>
        <v>0</v>
      </c>
      <c r="E38" s="247">
        <f>VLOOKUP($C38,'Region Peril'!$B$4:$F$80,5,FALSE)/$C$3</f>
        <v>0</v>
      </c>
      <c r="F38" s="247">
        <f>VLOOKUP($C38,'Region Peril'!$B$4:$G$80,6,FALSE)/'Region Peril'!$G$5</f>
        <v>0</v>
      </c>
      <c r="N38" s="249"/>
      <c r="O38" s="250"/>
      <c r="P38" s="249"/>
    </row>
    <row r="39" spans="1:16" x14ac:dyDescent="0.4">
      <c r="B39" s="252" t="s">
        <v>121</v>
      </c>
      <c r="C39" s="246" t="s">
        <v>121</v>
      </c>
      <c r="D39" s="247">
        <f>VLOOKUP($C39,'Region Peril'!$B$4:$C$80,2,FALSE)/'P&amp;L'!$B$9</f>
        <v>0</v>
      </c>
      <c r="E39" s="247">
        <f>VLOOKUP($C39,'Region Peril'!$B$4:$F$80,5,FALSE)/$C$3</f>
        <v>0</v>
      </c>
      <c r="F39" s="247">
        <f>VLOOKUP($C39,'Region Peril'!$B$4:$G$80,6,FALSE)/'Region Peril'!$G$5</f>
        <v>0</v>
      </c>
      <c r="N39" s="249"/>
      <c r="O39" s="250"/>
      <c r="P39" s="249"/>
    </row>
    <row r="40" spans="1:16" x14ac:dyDescent="0.4">
      <c r="B40" s="252" t="s">
        <v>119</v>
      </c>
      <c r="C40" s="246" t="s">
        <v>119</v>
      </c>
      <c r="D40" s="247">
        <f>VLOOKUP($C40,'Region Peril'!$B$4:$C$80,2,FALSE)/'P&amp;L'!$B$9</f>
        <v>3.1979669000875175E-3</v>
      </c>
      <c r="E40" s="247">
        <f>VLOOKUP($C40,'Region Peril'!$B$4:$F$80,5,FALSE)/$C$3</f>
        <v>1.2331872041441483E-2</v>
      </c>
      <c r="F40" s="247">
        <f>VLOOKUP($C40,'Region Peril'!$B$4:$G$80,6,FALSE)/'Region Peril'!$G$5</f>
        <v>0</v>
      </c>
      <c r="N40" s="249"/>
      <c r="O40" s="250"/>
      <c r="P40" s="249"/>
    </row>
    <row r="41" spans="1:16" x14ac:dyDescent="0.4">
      <c r="B41" s="251" t="s">
        <v>1255</v>
      </c>
      <c r="C41" s="246" t="s">
        <v>1255</v>
      </c>
      <c r="D41" s="247">
        <f>VLOOKUP($C41,'Region Peril'!$B$4:$C$80,2,FALSE)/'P&amp;L'!$B$9</f>
        <v>1.7288349031160537E-4</v>
      </c>
      <c r="E41" s="247">
        <f>VLOOKUP($C41,'Region Peril'!$B$4:$F$80,5,FALSE)/$C$3</f>
        <v>6.6666640000000014E-4</v>
      </c>
      <c r="F41" s="247">
        <f>VLOOKUP($C41,'Region Peril'!$B$4:$G$80,6,FALSE)/'Region Peril'!$G$5</f>
        <v>0</v>
      </c>
      <c r="G41" s="189"/>
      <c r="H41" s="189"/>
      <c r="I41" s="253"/>
      <c r="N41" s="249"/>
      <c r="O41" s="250"/>
      <c r="P41" s="249"/>
    </row>
    <row r="42" spans="1:16" ht="21.6" thickBot="1" x14ac:dyDescent="0.45">
      <c r="B42" s="254"/>
      <c r="C42" s="255"/>
      <c r="D42" s="256"/>
      <c r="E42" s="256"/>
      <c r="F42" s="256"/>
      <c r="G42" s="189"/>
      <c r="H42" s="189"/>
      <c r="I42" s="253"/>
      <c r="J42" s="257"/>
      <c r="N42" s="249"/>
      <c r="O42" s="250"/>
      <c r="P42" s="249"/>
    </row>
    <row r="43" spans="1:16" ht="21.6" thickBot="1" x14ac:dyDescent="0.45">
      <c r="B43" s="180" t="s">
        <v>199</v>
      </c>
      <c r="C43" s="258" t="s">
        <v>1288</v>
      </c>
      <c r="D43" s="258"/>
      <c r="E43" s="258"/>
      <c r="F43" s="259"/>
      <c r="G43" s="260"/>
      <c r="H43" s="260"/>
      <c r="I43" s="261"/>
      <c r="N43" s="249"/>
      <c r="O43" s="250"/>
      <c r="P43" s="249"/>
    </row>
    <row r="44" spans="1:16" ht="21.6" thickBot="1" x14ac:dyDescent="0.45">
      <c r="B44" s="262" t="s">
        <v>201</v>
      </c>
      <c r="C44" s="263" t="s">
        <v>202</v>
      </c>
      <c r="D44" s="263" t="s">
        <v>98</v>
      </c>
      <c r="E44" s="263" t="s">
        <v>103</v>
      </c>
      <c r="F44" s="263" t="s">
        <v>104</v>
      </c>
      <c r="G44" s="263" t="s">
        <v>102</v>
      </c>
      <c r="H44" s="263" t="s">
        <v>99</v>
      </c>
      <c r="I44" s="264" t="s">
        <v>100</v>
      </c>
      <c r="J44" s="346"/>
    </row>
    <row r="45" spans="1:16" ht="21.6" thickBot="1" x14ac:dyDescent="0.45">
      <c r="A45" s="168">
        <v>1</v>
      </c>
      <c r="B45" s="265" t="str">
        <f>INDEX('Region Peril'!$B$4:$B$80, MATCH(LARGE('Region Peril'!$C$4:$C$80, $A45), 'Region Peril'!$C$4:$C$80, 0))</f>
        <v>WWAP</v>
      </c>
      <c r="C45" s="265">
        <f>LARGE('Region Peril'!$C$4:$C$80,$A45)/'P&amp;L'!$B$9</f>
        <v>0.99999672935855333</v>
      </c>
      <c r="D45" s="265">
        <f>LARGE('Region Peril'!$C$4:$C$80,$A45)/'P&amp;L'!$B$9</f>
        <v>0.99999672935855333</v>
      </c>
      <c r="E45" s="265">
        <f>VLOOKUP($B45,'Region Peril'!$B$4:$Q$80,MATCH('ILS Report- Combined'!E$44,'Region Peril'!$B$4:$Q$4,0),0)/'P&amp;L'!$B$9</f>
        <v>0</v>
      </c>
      <c r="F45" s="265">
        <f>VLOOKUP($B45,'Region Peril'!$B$4:$Q$80,MATCH('ILS Report- Combined'!F$44,'Region Peril'!$B$4:$Q$4,0),0)/'P&amp;L'!$B$9</f>
        <v>0</v>
      </c>
      <c r="G45" s="265">
        <f>VLOOKUP($B45,'Region Peril'!$B$4:$Q$80,MATCH('ILS Report- Combined'!G$44,'Region Peril'!$B$4:$Q$4,0),0)/'P&amp;L'!$B$9</f>
        <v>0</v>
      </c>
      <c r="H45" s="265">
        <f>VLOOKUP($B45,'Region Peril'!$B$4:$Q$80,MATCH('ILS Report- Combined'!H$44,'Region Peril'!$B$4:$Q$4,0),0)/'P&amp;L'!$B$9</f>
        <v>0</v>
      </c>
      <c r="I45" s="265">
        <f>VLOOKUP($B45,'Region Peril'!$B$4:$Q$80,MATCH('ILS Report- Combined'!I$44,'Region Peril'!$B$4:$Q$4,0),0)/'P&amp;L'!$B$9</f>
        <v>0</v>
      </c>
      <c r="J45"/>
    </row>
    <row r="46" spans="1:16" ht="21.6" thickBot="1" x14ac:dyDescent="0.45">
      <c r="A46" s="168">
        <v>2</v>
      </c>
      <c r="B46" s="265" t="str">
        <f>INDEX('Region Peril'!$B$4:$B$80, MATCH(LARGE('Region Peril'!$C$4:$C$80, $A46), 'Region Peril'!$C$4:$C$80, 0))</f>
        <v>US Hurricanes</v>
      </c>
      <c r="C46" s="265">
        <f>LARGE('Region Peril'!$C$4:$C$80,$A46)/'P&amp;L'!$B$9</f>
        <v>0.98966534485381219</v>
      </c>
      <c r="D46" s="265">
        <f>LARGE('Region Peril'!$C$4:$C$80,$A46)/'P&amp;L'!$B$9</f>
        <v>0.98966534485381219</v>
      </c>
      <c r="E46" s="265">
        <f>VLOOKUP($B46,'Region Peril'!$B$4:$Q$80,MATCH('ILS Report- Combined'!E$44,'Region Peril'!$B$4:$Q$4,0),0)/'P&amp;L'!$B$9</f>
        <v>0</v>
      </c>
      <c r="F46" s="265">
        <f>VLOOKUP($B46,'Region Peril'!$B$4:$Q$80,MATCH('ILS Report- Combined'!F$44,'Region Peril'!$B$4:$Q$4,0),0)/'P&amp;L'!$B$9</f>
        <v>0</v>
      </c>
      <c r="G46" s="265">
        <f>VLOOKUP($B46,'Region Peril'!$B$4:$Q$80,MATCH('ILS Report- Combined'!G$44,'Region Peril'!$B$4:$Q$4,0),0)/'P&amp;L'!$B$9</f>
        <v>0</v>
      </c>
      <c r="H46" s="265">
        <f>VLOOKUP($B46,'Region Peril'!$B$4:$Q$80,MATCH('ILS Report- Combined'!H$44,'Region Peril'!$B$4:$Q$4,0),0)/'P&amp;L'!$B$9</f>
        <v>0</v>
      </c>
      <c r="I46" s="265">
        <f>VLOOKUP($B46,'Region Peril'!$B$4:$Q$80,MATCH('ILS Report- Combined'!I$44,'Region Peril'!$B$4:$Q$4,0),0)/'P&amp;L'!$B$9</f>
        <v>0</v>
      </c>
      <c r="J46"/>
    </row>
    <row r="47" spans="1:16" ht="21.6" thickBot="1" x14ac:dyDescent="0.45">
      <c r="A47" s="168">
        <v>3</v>
      </c>
      <c r="B47" s="265" t="str">
        <f>INDEX('Region Peril'!$B$4:$B$80, MATCH(LARGE('Region Peril'!$C$4:$C$80, $A47), 'Region Peril'!$C$4:$C$80, 0))</f>
        <v>Gulf of Mexico WS</v>
      </c>
      <c r="C47" s="265">
        <f>LARGE('Region Peril'!$C$4:$C$80,$A47)/'P&amp;L'!$B$9</f>
        <v>0.37843743021031073</v>
      </c>
      <c r="D47" s="265">
        <f>LARGE('Region Peril'!$C$4:$C$80,$A47)/'P&amp;L'!$B$9</f>
        <v>0.37843743021031073</v>
      </c>
      <c r="E47" s="265">
        <f>VLOOKUP($B47,'Region Peril'!$B$4:$Q$80,MATCH('ILS Report- Combined'!E$44,'Region Peril'!$B$4:$Q$4,0),0)/'P&amp;L'!$B$9</f>
        <v>0</v>
      </c>
      <c r="F47" s="265">
        <f>VLOOKUP($B47,'Region Peril'!$B$4:$Q$80,MATCH('ILS Report- Combined'!F$44,'Region Peril'!$B$4:$Q$4,0),0)/'P&amp;L'!$B$9</f>
        <v>0</v>
      </c>
      <c r="G47" s="265">
        <f>VLOOKUP($B47,'Region Peril'!$B$4:$Q$80,MATCH('ILS Report- Combined'!G$44,'Region Peril'!$B$4:$Q$4,0),0)/'P&amp;L'!$B$9</f>
        <v>0</v>
      </c>
      <c r="H47" s="265">
        <f>VLOOKUP($B47,'Region Peril'!$B$4:$Q$80,MATCH('ILS Report- Combined'!H$44,'Region Peril'!$B$4:$Q$4,0),0)/'P&amp;L'!$B$9</f>
        <v>0</v>
      </c>
      <c r="I47" s="265">
        <f>VLOOKUP($B47,'Region Peril'!$B$4:$Q$80,MATCH('ILS Report- Combined'!I$44,'Region Peril'!$B$4:$Q$4,0),0)/'P&amp;L'!$B$9</f>
        <v>0</v>
      </c>
      <c r="J47"/>
    </row>
    <row r="48" spans="1:16" ht="21.6" thickBot="1" x14ac:dyDescent="0.45">
      <c r="A48" s="168">
        <v>4</v>
      </c>
      <c r="B48" s="265" t="str">
        <f>INDEX('Region Peril'!$B$4:$B$80, MATCH(LARGE('Region Peril'!$C$4:$C$80, $A48), 'Region Peril'!$C$4:$C$80, 0))</f>
        <v>Louisiana Hurricane</v>
      </c>
      <c r="C48" s="265">
        <f>LARGE('Region Peril'!$C$4:$C$80,$A48)/'P&amp;L'!$B$9</f>
        <v>0.33989417098781072</v>
      </c>
      <c r="D48" s="265">
        <f>LARGE('Region Peril'!$C$4:$C$80,$A48)/'P&amp;L'!$B$9</f>
        <v>0.33989417098781072</v>
      </c>
      <c r="E48" s="265">
        <f>VLOOKUP($B48,'Region Peril'!$B$4:$Q$80,MATCH('ILS Report- Combined'!E$44,'Region Peril'!$B$4:$Q$4,0),0)/'P&amp;L'!$B$9</f>
        <v>0</v>
      </c>
      <c r="F48" s="265">
        <f>VLOOKUP($B48,'Region Peril'!$B$4:$Q$80,MATCH('ILS Report- Combined'!F$44,'Region Peril'!$B$4:$Q$4,0),0)/'P&amp;L'!$B$9</f>
        <v>0</v>
      </c>
      <c r="G48" s="265">
        <f>VLOOKUP($B48,'Region Peril'!$B$4:$Q$80,MATCH('ILS Report- Combined'!G$44,'Region Peril'!$B$4:$Q$4,0),0)/'P&amp;L'!$B$9</f>
        <v>0</v>
      </c>
      <c r="H48" s="265">
        <f>VLOOKUP($B48,'Region Peril'!$B$4:$Q$80,MATCH('ILS Report- Combined'!H$44,'Region Peril'!$B$4:$Q$4,0),0)/'P&amp;L'!$B$9</f>
        <v>0</v>
      </c>
      <c r="I48" s="265">
        <f>VLOOKUP($B48,'Region Peril'!$B$4:$Q$80,MATCH('ILS Report- Combined'!I$44,'Region Peril'!$B$4:$Q$4,0),0)/'P&amp;L'!$B$9</f>
        <v>0</v>
      </c>
      <c r="J48"/>
    </row>
    <row r="49" spans="1:13" ht="21.6" thickBot="1" x14ac:dyDescent="0.45">
      <c r="A49" s="168">
        <v>5</v>
      </c>
      <c r="B49" s="265" t="str">
        <f>INDEX('Region Peril'!$B$4:$B$80, MATCH(LARGE('Region Peril'!$C$4:$C$80, $A49), 'Region Peril'!$C$4:$C$80, 0))</f>
        <v>Southeast Hurricane</v>
      </c>
      <c r="C49" s="265">
        <f>LARGE('Region Peril'!$C$4:$C$80,$A49)/'P&amp;L'!$B$9</f>
        <v>0.13440717989923073</v>
      </c>
      <c r="D49" s="265">
        <f>LARGE('Region Peril'!$C$4:$C$80,$A49)/'P&amp;L'!$B$9</f>
        <v>0.13440717989923073</v>
      </c>
      <c r="E49" s="265">
        <f>VLOOKUP($B49,'Region Peril'!$B$4:$Q$80,MATCH('ILS Report- Combined'!E$44,'Region Peril'!$B$4:$Q$4,0),0)/'P&amp;L'!$B$9</f>
        <v>0</v>
      </c>
      <c r="F49" s="265">
        <f>VLOOKUP($B49,'Region Peril'!$B$4:$Q$80,MATCH('ILS Report- Combined'!F$44,'Region Peril'!$B$4:$Q$4,0),0)/'P&amp;L'!$B$9</f>
        <v>0</v>
      </c>
      <c r="G49" s="265">
        <f>VLOOKUP($B49,'Region Peril'!$B$4:$Q$80,MATCH('ILS Report- Combined'!G$44,'Region Peril'!$B$4:$Q$4,0),0)/'P&amp;L'!$B$9</f>
        <v>0</v>
      </c>
      <c r="H49" s="265">
        <f>VLOOKUP($B49,'Region Peril'!$B$4:$Q$80,MATCH('ILS Report- Combined'!H$44,'Region Peril'!$B$4:$Q$4,0),0)/'P&amp;L'!$B$9</f>
        <v>0</v>
      </c>
      <c r="I49" s="265">
        <f>VLOOKUP($B49,'Region Peril'!$B$4:$Q$80,MATCH('ILS Report- Combined'!I$44,'Region Peril'!$B$4:$Q$4,0),0)/'P&amp;L'!$B$9</f>
        <v>0</v>
      </c>
      <c r="J49"/>
    </row>
    <row r="50" spans="1:13" ht="21.6" thickBot="1" x14ac:dyDescent="0.45">
      <c r="A50" s="168">
        <v>6</v>
      </c>
      <c r="B50" s="265" t="str">
        <f>INDEX('Region Peril'!$B$4:$B$80, MATCH(LARGE('Region Peril'!$C$4:$C$80, $A50), 'Region Peril'!$C$4:$C$80, 0))</f>
        <v>Texas Hurricane</v>
      </c>
      <c r="C50" s="265">
        <f>LARGE('Region Peril'!$C$4:$C$80,$A50)/'P&amp;L'!$B$9</f>
        <v>0.13058020063714981</v>
      </c>
      <c r="D50" s="265">
        <f>LARGE('Region Peril'!$C$4:$C$80,$A50)/'P&amp;L'!$B$9</f>
        <v>0.13058020063714981</v>
      </c>
      <c r="E50" s="265">
        <f>VLOOKUP($B50,'Region Peril'!$B$4:$Q$80,MATCH('ILS Report- Combined'!E$44,'Region Peril'!$B$4:$Q$4,0),0)/'P&amp;L'!$B$9</f>
        <v>0</v>
      </c>
      <c r="F50" s="265">
        <f>VLOOKUP($B50,'Region Peril'!$B$4:$Q$80,MATCH('ILS Report- Combined'!F$44,'Region Peril'!$B$4:$Q$4,0),0)/'P&amp;L'!$B$9</f>
        <v>0</v>
      </c>
      <c r="G50" s="265">
        <f>VLOOKUP($B50,'Region Peril'!$B$4:$Q$80,MATCH('ILS Report- Combined'!G$44,'Region Peril'!$B$4:$Q$4,0),0)/'P&amp;L'!$B$9</f>
        <v>0</v>
      </c>
      <c r="H50" s="265">
        <f>VLOOKUP($B50,'Region Peril'!$B$4:$Q$80,MATCH('ILS Report- Combined'!H$44,'Region Peril'!$B$4:$Q$4,0),0)/'P&amp;L'!$B$9</f>
        <v>0</v>
      </c>
      <c r="I50" s="265">
        <f>VLOOKUP($B50,'Region Peril'!$B$4:$Q$80,MATCH('ILS Report- Combined'!I$44,'Region Peril'!$B$4:$Q$4,0),0)/'P&amp;L'!$B$9</f>
        <v>0</v>
      </c>
      <c r="J50"/>
    </row>
    <row r="51" spans="1:13" ht="21.6" thickBot="1" x14ac:dyDescent="0.45">
      <c r="A51" s="168">
        <v>7</v>
      </c>
      <c r="B51" s="265" t="str">
        <f>INDEX('Region Peril'!$B$4:$B$80, MATCH(LARGE('Region Peril'!$C$4:$C$80, $A51), 'Region Peril'!$C$4:$C$80, 0))</f>
        <v>Florida Hurricane</v>
      </c>
      <c r="C51" s="265">
        <f>LARGE('Region Peril'!$C$4:$C$80,$A51)/'P&amp;L'!$B$9</f>
        <v>0.12822722799531977</v>
      </c>
      <c r="D51" s="265">
        <f>LARGE('Region Peril'!$C$4:$C$80,$A51)/'P&amp;L'!$B$9</f>
        <v>0.12822722799531977</v>
      </c>
      <c r="E51" s="265">
        <f>VLOOKUP($B51,'Region Peril'!$B$4:$Q$80,MATCH('ILS Report- Combined'!E$44,'Region Peril'!$B$4:$Q$4,0),0)/'P&amp;L'!$B$9</f>
        <v>0</v>
      </c>
      <c r="F51" s="265">
        <f>VLOOKUP($B51,'Region Peril'!$B$4:$Q$80,MATCH('ILS Report- Combined'!F$44,'Region Peril'!$B$4:$Q$4,0),0)/'P&amp;L'!$B$9</f>
        <v>0</v>
      </c>
      <c r="G51" s="265">
        <f>VLOOKUP($B51,'Region Peril'!$B$4:$Q$80,MATCH('ILS Report- Combined'!G$44,'Region Peril'!$B$4:$Q$4,0),0)/'P&amp;L'!$B$9</f>
        <v>0</v>
      </c>
      <c r="H51" s="265">
        <f>VLOOKUP($B51,'Region Peril'!$B$4:$Q$80,MATCH('ILS Report- Combined'!H$44,'Region Peril'!$B$4:$Q$4,0),0)/'P&amp;L'!$B$9</f>
        <v>0</v>
      </c>
      <c r="I51" s="265">
        <f>VLOOKUP($B51,'Region Peril'!$B$4:$Q$80,MATCH('ILS Report- Combined'!I$44,'Region Peril'!$B$4:$Q$4,0),0)/'P&amp;L'!$B$9</f>
        <v>0</v>
      </c>
      <c r="J51"/>
    </row>
    <row r="52" spans="1:13" ht="21.6" thickBot="1" x14ac:dyDescent="0.45">
      <c r="A52" s="168">
        <v>8</v>
      </c>
      <c r="B52" s="265" t="str">
        <f>INDEX('Region Peril'!$B$4:$B$80, MATCH(LARGE('Region Peril'!$C$4:$C$80, $A52), 'Region Peril'!$C$4:$C$80, 0))</f>
        <v>Northeast Hurricane</v>
      </c>
      <c r="C52" s="265">
        <f>LARGE('Region Peril'!$C$4:$C$80,$A52)/'P&amp;L'!$B$9</f>
        <v>9.9249378485870371E-2</v>
      </c>
      <c r="D52" s="265">
        <f>LARGE('Region Peril'!$C$4:$C$80,$A52)/'P&amp;L'!$B$9</f>
        <v>9.9249378485870371E-2</v>
      </c>
      <c r="E52" s="265">
        <f>VLOOKUP($B52,'Region Peril'!$B$4:$Q$80,MATCH('ILS Report- Combined'!E$44,'Region Peril'!$B$4:$Q$4,0),0)/'P&amp;L'!$B$9</f>
        <v>0</v>
      </c>
      <c r="F52" s="265">
        <f>VLOOKUP($B52,'Region Peril'!$B$4:$Q$80,MATCH('ILS Report- Combined'!F$44,'Region Peril'!$B$4:$Q$4,0),0)/'P&amp;L'!$B$9</f>
        <v>0</v>
      </c>
      <c r="G52" s="265">
        <f>VLOOKUP($B52,'Region Peril'!$B$4:$Q$80,MATCH('ILS Report- Combined'!G$44,'Region Peril'!$B$4:$Q$4,0),0)/'P&amp;L'!$B$9</f>
        <v>0</v>
      </c>
      <c r="H52" s="265">
        <f>VLOOKUP($B52,'Region Peril'!$B$4:$Q$80,MATCH('ILS Report- Combined'!H$44,'Region Peril'!$B$4:$Q$4,0),0)/'P&amp;L'!$B$9</f>
        <v>0</v>
      </c>
      <c r="I52" s="265">
        <f>VLOOKUP($B52,'Region Peril'!$B$4:$Q$80,MATCH('ILS Report- Combined'!I$44,'Region Peril'!$B$4:$Q$4,0),0)/'P&amp;L'!$B$9</f>
        <v>0</v>
      </c>
      <c r="J52"/>
    </row>
    <row r="53" spans="1:13" ht="21.6" thickBot="1" x14ac:dyDescent="0.45">
      <c r="A53" s="168">
        <v>9</v>
      </c>
      <c r="B53" s="265" t="str">
        <f>INDEX('Region Peril'!$B$4:$B$80, MATCH(LARGE('Region Peril'!$C$4:$C$80, $A53), 'Region Peril'!$C$4:$C$80, 0))</f>
        <v>All other WS</v>
      </c>
      <c r="C53" s="265">
        <f>LARGE('Region Peril'!$C$4:$C$80,$A53)/'P&amp;L'!$B$9</f>
        <v>3.1979669000875175E-3</v>
      </c>
      <c r="D53" s="265">
        <f>LARGE('Region Peril'!$C$4:$C$80,$A53)/'P&amp;L'!$B$9</f>
        <v>3.1979669000875175E-3</v>
      </c>
      <c r="E53" s="265">
        <f>VLOOKUP($B53,'Region Peril'!$B$4:$Q$80,MATCH('ILS Report- Combined'!E$44,'Region Peril'!$B$4:$Q$4,0),0)/'P&amp;L'!$B$9</f>
        <v>0</v>
      </c>
      <c r="F53" s="265">
        <f>VLOOKUP($B53,'Region Peril'!$B$4:$Q$80,MATCH('ILS Report- Combined'!F$44,'Region Peril'!$B$4:$Q$4,0),0)/'P&amp;L'!$B$9</f>
        <v>0</v>
      </c>
      <c r="G53" s="265">
        <f>VLOOKUP($B53,'Region Peril'!$B$4:$Q$80,MATCH('ILS Report- Combined'!G$44,'Region Peril'!$B$4:$Q$4,0),0)/'P&amp;L'!$B$9</f>
        <v>0</v>
      </c>
      <c r="H53" s="265">
        <f>VLOOKUP($B53,'Region Peril'!$B$4:$Q$80,MATCH('ILS Report- Combined'!H$44,'Region Peril'!$B$4:$Q$4,0),0)/'P&amp;L'!$B$9</f>
        <v>0</v>
      </c>
      <c r="I53" s="265">
        <f>VLOOKUP($B53,'Region Peril'!$B$4:$Q$80,MATCH('ILS Report- Combined'!I$44,'Region Peril'!$B$4:$Q$4,0),0)/'P&amp;L'!$B$9</f>
        <v>0</v>
      </c>
      <c r="J53"/>
    </row>
    <row r="54" spans="1:13" ht="21.6" thickBot="1" x14ac:dyDescent="0.45">
      <c r="A54" s="168">
        <v>10</v>
      </c>
      <c r="B54" s="265" t="str">
        <f>INDEX('Region Peril'!$B$4:$B$80, MATCH(LARGE('Region Peril'!$C$4:$C$80, $A54), 'Region Peril'!$C$4:$C$80, 0))</f>
        <v>US Severe Storm</v>
      </c>
      <c r="C54" s="265">
        <f>LARGE('Region Peril'!$C$4:$C$80,$A54)/'P&amp;L'!$B$9</f>
        <v>2.4378530528463898E-3</v>
      </c>
      <c r="D54" s="265">
        <f>LARGE('Region Peril'!$C$4:$C$80,$A54)/'P&amp;L'!$B$9</f>
        <v>2.4378530528463898E-3</v>
      </c>
      <c r="E54" s="265">
        <f>VLOOKUP($B54,'Region Peril'!$B$4:$Q$80,MATCH('ILS Report- Combined'!E$44,'Region Peril'!$B$4:$Q$4,0),0)/'P&amp;L'!$B$9</f>
        <v>0</v>
      </c>
      <c r="F54" s="265">
        <f>VLOOKUP($B54,'Region Peril'!$B$4:$Q$80,MATCH('ILS Report- Combined'!F$44,'Region Peril'!$B$4:$Q$4,0),0)/'P&amp;L'!$B$9</f>
        <v>0</v>
      </c>
      <c r="G54" s="265">
        <f>VLOOKUP($B54,'Region Peril'!$B$4:$Q$80,MATCH('ILS Report- Combined'!G$44,'Region Peril'!$B$4:$Q$4,0),0)/'P&amp;L'!$B$9</f>
        <v>0</v>
      </c>
      <c r="H54" s="265">
        <f>VLOOKUP($B54,'Region Peril'!$B$4:$Q$80,MATCH('ILS Report- Combined'!H$44,'Region Peril'!$B$4:$Q$4,0),0)/'P&amp;L'!$B$9</f>
        <v>0</v>
      </c>
      <c r="I54" s="265">
        <f>VLOOKUP($B54,'Region Peril'!$B$4:$Q$80,MATCH('ILS Report- Combined'!I$44,'Region Peril'!$B$4:$Q$4,0),0)/'P&amp;L'!$B$9</f>
        <v>0</v>
      </c>
      <c r="J54"/>
    </row>
    <row r="55" spans="1:13" ht="21.6" thickBot="1" x14ac:dyDescent="0.45">
      <c r="B55" s="265"/>
      <c r="C55" s="265"/>
      <c r="D55" s="265"/>
      <c r="E55" s="265"/>
      <c r="F55" s="265"/>
      <c r="G55" s="265"/>
      <c r="H55" s="265"/>
      <c r="I55" s="265"/>
      <c r="J55" s="266"/>
    </row>
    <row r="56" spans="1:13" x14ac:dyDescent="0.4">
      <c r="C56" s="267"/>
      <c r="D56" s="267"/>
      <c r="E56" s="267"/>
      <c r="F56" s="267"/>
      <c r="G56" s="267"/>
      <c r="H56" s="256"/>
    </row>
    <row r="57" spans="1:13" ht="21.6" thickBot="1" x14ac:dyDescent="0.45">
      <c r="B57" s="268" t="str">
        <f>2&amp;":"&amp;8</f>
        <v>2:8</v>
      </c>
      <c r="C57" s="176" t="str">
        <f>"A:A"</f>
        <v>A:A</v>
      </c>
      <c r="D57" s="176" t="str">
        <f>2&amp;":"&amp;2</f>
        <v>2:2</v>
      </c>
    </row>
    <row r="58" spans="1:13" ht="21.6" thickBot="1" x14ac:dyDescent="0.45">
      <c r="B58" s="180" t="s">
        <v>204</v>
      </c>
      <c r="C58" s="180" t="s">
        <v>200</v>
      </c>
      <c r="D58" s="180" t="s">
        <v>205</v>
      </c>
    </row>
    <row r="59" spans="1:13" x14ac:dyDescent="0.4">
      <c r="B59" s="262" t="s">
        <v>206</v>
      </c>
      <c r="C59" s="262"/>
      <c r="D59" s="262"/>
    </row>
    <row r="60" spans="1:13" x14ac:dyDescent="0.4">
      <c r="B60" s="269" t="s">
        <v>203</v>
      </c>
      <c r="C60" s="270">
        <f ca="1">_xlfn.IFNA(INDEX(INDIRECT("'Guidelines Summary'!"&amp;$B$57),MATCH($B60,INDIRECT("'Guidelines Summary'!"&amp;$C$57),0)-1,MATCH("EL (%)",INDIRECT("'Guidelines Summary'!"&amp;$D$57),0)),0)</f>
        <v>0.99999672935854911</v>
      </c>
      <c r="D60" s="270">
        <f t="shared" ref="D60:D61" ca="1" si="4">_xlfn.IFNA(INDEX(INDIRECT("'Guidelines Summary'!"&amp;$B$57),MATCH($B60,INDIRECT("'Guidelines Summary'!"&amp;$C$57),0)-1,MATCH("AUM (%)",INDIRECT("'Guidelines Summary'!"&amp;$D$57),0)),0)</f>
        <v>1.4638729816999996</v>
      </c>
      <c r="E60" s="271"/>
    </row>
    <row r="61" spans="1:13" x14ac:dyDescent="0.4">
      <c r="B61" s="269" t="s">
        <v>1246</v>
      </c>
      <c r="C61" s="272">
        <f t="shared" ref="C61" ca="1" si="5">_xlfn.IFNA(INDEX(INDIRECT("'Guidelines Summary'!"&amp;$B$57),MATCH($B61,INDIRECT("'Guidelines Summary'!"&amp;$C$57),0)-1,MATCH("EL (%)",INDIRECT("'Guidelines Summary'!"&amp;$D$57),0)),0)</f>
        <v>0</v>
      </c>
      <c r="D61" s="272">
        <f t="shared" ca="1" si="4"/>
        <v>0</v>
      </c>
    </row>
    <row r="62" spans="1:13" x14ac:dyDescent="0.4">
      <c r="B62" s="269"/>
      <c r="C62" s="272"/>
      <c r="D62" s="272"/>
      <c r="M62" s="209"/>
    </row>
    <row r="63" spans="1:13" ht="21.6" thickBot="1" x14ac:dyDescent="0.45">
      <c r="B63" s="273"/>
      <c r="C63" s="272"/>
      <c r="D63" s="272"/>
      <c r="M63" s="209"/>
    </row>
    <row r="64" spans="1:13" x14ac:dyDescent="0.4">
      <c r="B64" s="269"/>
      <c r="C64" s="272"/>
      <c r="D64" s="272"/>
      <c r="M64" s="209"/>
    </row>
    <row r="65" spans="2:4" x14ac:dyDescent="0.4">
      <c r="B65" s="209"/>
      <c r="C65" s="272"/>
      <c r="D65" s="272"/>
    </row>
    <row r="66" spans="2:4" x14ac:dyDescent="0.4">
      <c r="B66" s="274"/>
      <c r="C66" s="275"/>
      <c r="D66" s="275"/>
    </row>
    <row r="67" spans="2:4" x14ac:dyDescent="0.4">
      <c r="B67" s="269"/>
      <c r="C67" s="272"/>
      <c r="D67" s="272"/>
    </row>
    <row r="68" spans="2:4" x14ac:dyDescent="0.4">
      <c r="B68" s="269"/>
      <c r="C68" s="272"/>
      <c r="D68" s="272"/>
    </row>
    <row r="69" spans="2:4" x14ac:dyDescent="0.4">
      <c r="B69" s="269"/>
      <c r="C69" s="272"/>
      <c r="D69" s="272"/>
    </row>
    <row r="70" spans="2:4" ht="21.6" thickBot="1" x14ac:dyDescent="0.45">
      <c r="B70" s="273"/>
      <c r="C70" s="272"/>
      <c r="D70" s="272"/>
    </row>
    <row r="71" spans="2:4" x14ac:dyDescent="0.4">
      <c r="B71" s="269"/>
      <c r="C71" s="272"/>
      <c r="D71" s="272"/>
    </row>
    <row r="72" spans="2:4" x14ac:dyDescent="0.4">
      <c r="B72" s="209"/>
      <c r="C72" s="272"/>
      <c r="D72" s="272"/>
    </row>
    <row r="73" spans="2:4" x14ac:dyDescent="0.4">
      <c r="B73" s="209"/>
      <c r="C73" s="272"/>
      <c r="D73" s="272"/>
    </row>
  </sheetData>
  <mergeCells count="3">
    <mergeCell ref="B20:B25"/>
    <mergeCell ref="B26:B31"/>
    <mergeCell ref="B32:B35"/>
  </mergeCells>
  <conditionalFormatting sqref="C21">
    <cfRule type="duplicateValues" dxfId="6" priority="4"/>
  </conditionalFormatting>
  <conditionalFormatting sqref="C22">
    <cfRule type="duplicateValues" dxfId="5" priority="5"/>
  </conditionalFormatting>
  <conditionalFormatting sqref="C31">
    <cfRule type="duplicateValues" dxfId="4" priority="3"/>
  </conditionalFormatting>
  <conditionalFormatting sqref="C38">
    <cfRule type="duplicateValues" dxfId="3" priority="7"/>
  </conditionalFormatting>
  <conditionalFormatting sqref="D20:D41">
    <cfRule type="dataBar" priority="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{252FBC8A-DF2A-4979-AF11-4A85A7AB9E41}</x14:id>
        </ext>
      </extLst>
    </cfRule>
  </conditionalFormatting>
  <conditionalFormatting sqref="D42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{A6E68200-C795-4A77-960D-5F280016A7CC}</x14:id>
        </ext>
      </extLst>
    </cfRule>
  </conditionalFormatting>
  <conditionalFormatting sqref="E20:E25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{31C9531A-BA4B-44B6-8FE6-6B42476B9327}</x14:id>
        </ext>
      </extLst>
    </cfRule>
  </conditionalFormatting>
  <conditionalFormatting sqref="E26:E41">
    <cfRule type="dataBar" priority="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{4A1E0DCB-BF35-4297-A245-6C7DE0ADDE00}</x14:id>
        </ext>
      </extLst>
    </cfRule>
  </conditionalFormatting>
  <conditionalFormatting sqref="E42">
    <cfRule type="dataBar" priority="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{8C4C9EDD-A060-465A-979B-879DBAB99B62}</x14:id>
        </ext>
      </extLst>
    </cfRule>
  </conditionalFormatting>
  <conditionalFormatting sqref="F20:F41"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{4FB0B006-2F82-4D8D-AA7B-7ACA84F6D32A}</x14:id>
        </ext>
      </extLst>
    </cfRule>
  </conditionalFormatting>
  <conditionalFormatting sqref="F42">
    <cfRule type="dataBar" priority="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{7C173B99-BE59-4B78-8B8F-DC430EBE4AD2}</x14:id>
        </ext>
      </extLst>
    </cfRule>
  </conditionalFormatting>
  <conditionalFormatting sqref="J46:J55">
    <cfRule type="cellIs" dxfId="2" priority="14" operator="equal">
      <formula>"Check"</formula>
    </cfRule>
    <cfRule type="cellIs" dxfId="1" priority="15" operator="equal">
      <formula>"OK"</formula>
    </cfRule>
  </conditionalFormatting>
  <pageMargins left="0.7" right="0.7" top="0.75" bottom="0.75" header="0.3" footer="0.3"/>
  <pageSetup scale="25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52FBC8A-DF2A-4979-AF11-4A85A7AB9E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D20:D41</xm:sqref>
        </x14:conditionalFormatting>
        <x14:conditionalFormatting xmlns:xm="http://schemas.microsoft.com/office/excel/2006/main">
          <x14:cfRule type="dataBar" id="{A6E68200-C795-4A77-960D-5F280016A7C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D42</xm:sqref>
        </x14:conditionalFormatting>
        <x14:conditionalFormatting xmlns:xm="http://schemas.microsoft.com/office/excel/2006/main">
          <x14:cfRule type="dataBar" id="{31C9531A-BA4B-44B6-8FE6-6B42476B932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E20:E25</xm:sqref>
        </x14:conditionalFormatting>
        <x14:conditionalFormatting xmlns:xm="http://schemas.microsoft.com/office/excel/2006/main">
          <x14:cfRule type="dataBar" id="{4A1E0DCB-BF35-4297-A245-6C7DE0ADDE0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E26:E41</xm:sqref>
        </x14:conditionalFormatting>
        <x14:conditionalFormatting xmlns:xm="http://schemas.microsoft.com/office/excel/2006/main">
          <x14:cfRule type="dataBar" id="{8C4C9EDD-A060-465A-979B-879DBAB99B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E42</xm:sqref>
        </x14:conditionalFormatting>
        <x14:conditionalFormatting xmlns:xm="http://schemas.microsoft.com/office/excel/2006/main">
          <x14:cfRule type="dataBar" id="{4FB0B006-2F82-4D8D-AA7B-7ACA84F6D3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F20:F41</xm:sqref>
        </x14:conditionalFormatting>
        <x14:conditionalFormatting xmlns:xm="http://schemas.microsoft.com/office/excel/2006/main">
          <x14:cfRule type="dataBar" id="{7C173B99-BE59-4B78-8B8F-DC430EBE4AD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F42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>
    <tabColor rgb="FF00B050"/>
  </sheetPr>
  <dimension ref="A1:M44"/>
  <sheetViews>
    <sheetView workbookViewId="0">
      <selection activeCell="D1" sqref="D1"/>
    </sheetView>
  </sheetViews>
  <sheetFormatPr defaultRowHeight="14.4" x14ac:dyDescent="0.3"/>
  <cols>
    <col min="1" max="1" width="37.44140625" style="13" customWidth="1"/>
    <col min="2" max="2" width="15" bestFit="1" customWidth="1"/>
    <col min="3" max="3" width="14" bestFit="1" customWidth="1"/>
    <col min="4" max="4" width="20.44140625" bestFit="1" customWidth="1"/>
    <col min="5" max="5" width="14" bestFit="1" customWidth="1"/>
    <col min="6" max="6" width="14" customWidth="1"/>
    <col min="7" max="7" width="19.109375" bestFit="1" customWidth="1"/>
    <col min="8" max="8" width="14.6640625" customWidth="1"/>
    <col min="9" max="12" width="14.6640625" bestFit="1" customWidth="1"/>
    <col min="13" max="13" width="14.33203125" bestFit="1" customWidth="1"/>
    <col min="14" max="14" width="9.109375" customWidth="1"/>
  </cols>
  <sheetData>
    <row r="1" spans="1:13" ht="21" customHeight="1" x14ac:dyDescent="0.3">
      <c r="A1" s="31" t="s">
        <v>122</v>
      </c>
      <c r="B1" s="386" t="s">
        <v>12</v>
      </c>
      <c r="C1" s="390">
        <f>VLOOKUP(B1,$A$26:$B$42,2,FALSE)</f>
        <v>3750000</v>
      </c>
      <c r="D1" s="32"/>
      <c r="E1" s="32"/>
      <c r="F1" s="32"/>
      <c r="G1" s="32"/>
      <c r="H1" s="32"/>
      <c r="I1" s="32"/>
      <c r="J1" s="32"/>
      <c r="K1" s="32"/>
      <c r="L1" s="32"/>
    </row>
    <row r="2" spans="1:13" ht="17.399999999999999" thickBot="1" x14ac:dyDescent="0.35">
      <c r="A2" s="33"/>
      <c r="B2" s="391" t="s">
        <v>11</v>
      </c>
      <c r="C2" s="392">
        <f>VLOOKUP(B2,$A$26:$B$42,2,FALSE)</f>
        <v>4000000</v>
      </c>
      <c r="D2" s="34"/>
      <c r="E2" s="34"/>
      <c r="F2" s="34"/>
      <c r="G2" s="35"/>
      <c r="H2" s="35"/>
      <c r="I2" s="35"/>
      <c r="J2" s="36"/>
      <c r="K2" s="35"/>
      <c r="L2" s="35"/>
    </row>
    <row r="3" spans="1:13" ht="16.8" x14ac:dyDescent="0.3">
      <c r="A3" s="430" t="s">
        <v>24</v>
      </c>
      <c r="B3" s="432" t="s">
        <v>123</v>
      </c>
      <c r="C3" s="37">
        <v>0.1</v>
      </c>
      <c r="D3" s="37">
        <v>0.5</v>
      </c>
      <c r="E3" s="37">
        <v>0.8</v>
      </c>
      <c r="F3" s="37">
        <v>0.9</v>
      </c>
      <c r="G3" s="37">
        <v>0.96</v>
      </c>
      <c r="H3" s="38">
        <v>0.98</v>
      </c>
      <c r="I3" s="37">
        <v>0.99</v>
      </c>
      <c r="J3" s="39">
        <v>0.996</v>
      </c>
      <c r="K3" s="40">
        <v>0.998</v>
      </c>
      <c r="L3" s="40">
        <v>0.999</v>
      </c>
    </row>
    <row r="4" spans="1:13" ht="17.25" customHeight="1" thickBot="1" x14ac:dyDescent="0.35">
      <c r="A4" s="431"/>
      <c r="B4" s="433"/>
      <c r="C4" s="41" t="s">
        <v>124</v>
      </c>
      <c r="D4" s="42" t="s">
        <v>125</v>
      </c>
      <c r="E4" s="42" t="s">
        <v>126</v>
      </c>
      <c r="F4" s="42" t="s">
        <v>127</v>
      </c>
      <c r="G4" s="42" t="s">
        <v>128</v>
      </c>
      <c r="H4" s="42" t="s">
        <v>129</v>
      </c>
      <c r="I4" s="42" t="s">
        <v>130</v>
      </c>
      <c r="J4" s="42" t="s">
        <v>131</v>
      </c>
      <c r="K4" s="42" t="s">
        <v>132</v>
      </c>
      <c r="L4" s="42" t="s">
        <v>1234</v>
      </c>
    </row>
    <row r="5" spans="1:13" s="45" customFormat="1" ht="24.75" customHeight="1" x14ac:dyDescent="0.45">
      <c r="A5" s="115" t="s">
        <v>133</v>
      </c>
      <c r="B5" s="43">
        <v>755447</v>
      </c>
      <c r="C5" s="43">
        <v>755447</v>
      </c>
      <c r="D5" s="43">
        <v>755447</v>
      </c>
      <c r="E5" s="43">
        <v>755447</v>
      </c>
      <c r="F5" s="43">
        <v>755447</v>
      </c>
      <c r="G5" s="43">
        <v>755447</v>
      </c>
      <c r="H5" s="43">
        <v>755447</v>
      </c>
      <c r="I5" s="43">
        <v>755447</v>
      </c>
      <c r="J5" s="43">
        <v>755447</v>
      </c>
      <c r="K5" s="44">
        <v>755447</v>
      </c>
      <c r="L5" s="44">
        <v>755447</v>
      </c>
    </row>
    <row r="6" spans="1:13" s="45" customFormat="1" ht="16.8" x14ac:dyDescent="0.45">
      <c r="A6" s="115" t="s">
        <v>134</v>
      </c>
      <c r="B6" s="46">
        <v>0</v>
      </c>
      <c r="C6" s="46">
        <v>0</v>
      </c>
      <c r="D6" s="46">
        <v>0</v>
      </c>
      <c r="E6" s="46">
        <v>0</v>
      </c>
      <c r="F6" s="46">
        <v>0</v>
      </c>
      <c r="G6" s="46">
        <v>0</v>
      </c>
      <c r="H6" s="46">
        <v>0</v>
      </c>
      <c r="I6" s="46">
        <v>0</v>
      </c>
      <c r="J6" s="46">
        <v>0</v>
      </c>
      <c r="K6" s="47">
        <v>0</v>
      </c>
      <c r="L6" s="47">
        <v>0</v>
      </c>
    </row>
    <row r="7" spans="1:13" s="45" customFormat="1" ht="16.8" x14ac:dyDescent="0.45">
      <c r="A7" s="285" t="s">
        <v>135</v>
      </c>
      <c r="B7" s="46">
        <v>0</v>
      </c>
      <c r="C7" s="46">
        <v>0</v>
      </c>
      <c r="D7" s="46">
        <v>0</v>
      </c>
      <c r="E7" s="46">
        <v>0</v>
      </c>
      <c r="F7" s="46">
        <v>0</v>
      </c>
      <c r="G7" s="46">
        <v>0</v>
      </c>
      <c r="H7" s="46">
        <v>0</v>
      </c>
      <c r="I7" s="46">
        <v>0</v>
      </c>
      <c r="J7" s="46">
        <v>0</v>
      </c>
      <c r="K7" s="47">
        <v>0</v>
      </c>
      <c r="L7" s="47">
        <v>0</v>
      </c>
    </row>
    <row r="8" spans="1:13" s="45" customFormat="1" ht="16.8" x14ac:dyDescent="0.45">
      <c r="A8" s="116" t="s">
        <v>136</v>
      </c>
      <c r="B8" s="48">
        <v>755447</v>
      </c>
      <c r="C8" s="48">
        <v>755447</v>
      </c>
      <c r="D8" s="48">
        <v>755447</v>
      </c>
      <c r="E8" s="48">
        <v>755447</v>
      </c>
      <c r="F8" s="48">
        <v>755447</v>
      </c>
      <c r="G8" s="48">
        <v>755447</v>
      </c>
      <c r="H8" s="48">
        <v>755447</v>
      </c>
      <c r="I8" s="48">
        <v>755447</v>
      </c>
      <c r="J8" s="48">
        <v>755447</v>
      </c>
      <c r="K8" s="49">
        <v>755447</v>
      </c>
      <c r="L8" s="49">
        <v>755447</v>
      </c>
    </row>
    <row r="9" spans="1:13" s="45" customFormat="1" ht="16.8" x14ac:dyDescent="0.45">
      <c r="A9" s="115" t="s">
        <v>137</v>
      </c>
      <c r="B9" s="50">
        <v>144606</v>
      </c>
      <c r="C9" s="50">
        <v>0</v>
      </c>
      <c r="D9" s="50">
        <v>0</v>
      </c>
      <c r="E9" s="50">
        <v>0</v>
      </c>
      <c r="F9" s="50">
        <v>499999.55000000005</v>
      </c>
      <c r="G9" s="50">
        <v>1202416.7917915981</v>
      </c>
      <c r="H9" s="50">
        <v>1809700.5290611812</v>
      </c>
      <c r="I9" s="50">
        <v>2487342.7507807985</v>
      </c>
      <c r="J9" s="50">
        <v>2709430.3301190948</v>
      </c>
      <c r="K9" s="51">
        <v>2791852.915127987</v>
      </c>
      <c r="L9" s="51">
        <v>3272442.7114705048</v>
      </c>
    </row>
    <row r="10" spans="1:13" s="45" customFormat="1" ht="16.8" x14ac:dyDescent="0.45">
      <c r="A10" s="285" t="s">
        <v>138</v>
      </c>
      <c r="B10" s="46">
        <v>0</v>
      </c>
      <c r="C10" s="46">
        <v>0</v>
      </c>
      <c r="D10" s="46">
        <v>0</v>
      </c>
      <c r="E10" s="46">
        <v>0</v>
      </c>
      <c r="F10" s="46">
        <v>0</v>
      </c>
      <c r="G10" s="46">
        <v>0</v>
      </c>
      <c r="H10" s="46">
        <v>0</v>
      </c>
      <c r="I10" s="46">
        <v>0</v>
      </c>
      <c r="J10" s="46">
        <v>0</v>
      </c>
      <c r="K10" s="47">
        <v>0</v>
      </c>
      <c r="L10" s="47">
        <v>0</v>
      </c>
    </row>
    <row r="11" spans="1:13" s="45" customFormat="1" ht="16.8" x14ac:dyDescent="0.45">
      <c r="A11" s="285" t="s">
        <v>139</v>
      </c>
      <c r="B11" s="46">
        <v>0</v>
      </c>
      <c r="C11" s="46">
        <v>0</v>
      </c>
      <c r="D11" s="46">
        <v>0</v>
      </c>
      <c r="E11" s="46">
        <v>0</v>
      </c>
      <c r="F11" s="46">
        <v>0</v>
      </c>
      <c r="G11" s="46">
        <v>0</v>
      </c>
      <c r="H11" s="46">
        <v>0</v>
      </c>
      <c r="I11" s="46">
        <v>0</v>
      </c>
      <c r="J11" s="46">
        <v>0</v>
      </c>
      <c r="K11" s="47">
        <v>0</v>
      </c>
      <c r="L11" s="47">
        <v>0</v>
      </c>
    </row>
    <row r="12" spans="1:13" s="45" customFormat="1" ht="16.8" x14ac:dyDescent="0.45">
      <c r="A12" s="285" t="s">
        <v>79</v>
      </c>
      <c r="B12" s="46">
        <v>0</v>
      </c>
      <c r="C12" s="46">
        <v>0</v>
      </c>
      <c r="D12" s="46">
        <v>0</v>
      </c>
      <c r="E12" s="46">
        <v>0</v>
      </c>
      <c r="F12" s="46">
        <v>0</v>
      </c>
      <c r="G12" s="46">
        <v>0</v>
      </c>
      <c r="H12" s="46">
        <v>0</v>
      </c>
      <c r="I12" s="46">
        <v>0</v>
      </c>
      <c r="J12" s="46">
        <v>0</v>
      </c>
      <c r="K12" s="47">
        <v>0</v>
      </c>
      <c r="L12" s="47">
        <v>0</v>
      </c>
    </row>
    <row r="13" spans="1:13" s="45" customFormat="1" ht="16.8" x14ac:dyDescent="0.45">
      <c r="A13" s="116" t="s">
        <v>140</v>
      </c>
      <c r="B13" s="48">
        <v>610841</v>
      </c>
      <c r="C13" s="48">
        <v>755447</v>
      </c>
      <c r="D13" s="48">
        <v>755447</v>
      </c>
      <c r="E13" s="48">
        <v>755447</v>
      </c>
      <c r="F13" s="48">
        <v>255447.44999999995</v>
      </c>
      <c r="G13" s="48">
        <v>-446969.79179159808</v>
      </c>
      <c r="H13" s="48">
        <v>-1054253.5290611812</v>
      </c>
      <c r="I13" s="48">
        <v>-1731895.7507807985</v>
      </c>
      <c r="J13" s="48">
        <v>-1953983.3301190948</v>
      </c>
      <c r="K13" s="49">
        <v>-2036405.915127987</v>
      </c>
      <c r="L13" s="49">
        <v>-2516995.7114705048</v>
      </c>
    </row>
    <row r="14" spans="1:13" s="45" customFormat="1" ht="16.8" x14ac:dyDescent="0.45">
      <c r="A14" s="115" t="s">
        <v>144</v>
      </c>
      <c r="B14" s="278">
        <v>0.15271024999999999</v>
      </c>
      <c r="C14" s="278">
        <v>0.18886174999999999</v>
      </c>
      <c r="D14" s="278">
        <v>0.18886174999999999</v>
      </c>
      <c r="E14" s="278">
        <v>0.18886174999999999</v>
      </c>
      <c r="F14" s="278">
        <v>6.3861862499999991E-2</v>
      </c>
      <c r="G14" s="278">
        <v>-0.11174244794789952</v>
      </c>
      <c r="H14" s="278">
        <v>-0.2635633822652953</v>
      </c>
      <c r="I14" s="278">
        <v>-0.43297393769519965</v>
      </c>
      <c r="J14" s="278">
        <v>-0.48849583252977369</v>
      </c>
      <c r="K14" s="279">
        <v>-0.50910147878199674</v>
      </c>
      <c r="L14" s="279">
        <v>-0.62924892786762621</v>
      </c>
    </row>
    <row r="15" spans="1:13" s="45" customFormat="1" ht="16.8" x14ac:dyDescent="0.45">
      <c r="A15" s="115" t="s">
        <v>141</v>
      </c>
      <c r="B15" s="276">
        <v>9675</v>
      </c>
      <c r="C15" s="276">
        <v>9675</v>
      </c>
      <c r="D15" s="276">
        <v>9675</v>
      </c>
      <c r="E15" s="276">
        <v>9675</v>
      </c>
      <c r="F15" s="276">
        <v>9675</v>
      </c>
      <c r="G15" s="276">
        <v>9675</v>
      </c>
      <c r="H15" s="276">
        <v>9675</v>
      </c>
      <c r="I15" s="276">
        <v>9675</v>
      </c>
      <c r="J15" s="276">
        <v>9675</v>
      </c>
      <c r="K15" s="277">
        <v>9675</v>
      </c>
      <c r="L15" s="277">
        <v>9675</v>
      </c>
    </row>
    <row r="16" spans="1:13" s="45" customFormat="1" ht="17.399999999999999" thickBot="1" x14ac:dyDescent="0.5">
      <c r="A16" s="286" t="s">
        <v>142</v>
      </c>
      <c r="B16" s="160">
        <v>15200</v>
      </c>
      <c r="C16" s="160">
        <v>15200</v>
      </c>
      <c r="D16" s="160">
        <v>15200</v>
      </c>
      <c r="E16" s="160">
        <v>15200</v>
      </c>
      <c r="F16" s="160">
        <v>15200</v>
      </c>
      <c r="G16" s="160">
        <v>15200</v>
      </c>
      <c r="H16" s="160">
        <v>15200</v>
      </c>
      <c r="I16" s="160">
        <v>15200</v>
      </c>
      <c r="J16" s="160">
        <v>15200</v>
      </c>
      <c r="K16" s="161">
        <v>15200</v>
      </c>
      <c r="L16" s="161">
        <v>15200</v>
      </c>
      <c r="M16" s="5"/>
    </row>
    <row r="17" spans="1:12" s="45" customFormat="1" ht="17.399999999999999" thickTop="1" x14ac:dyDescent="0.45">
      <c r="A17" s="287" t="s">
        <v>145</v>
      </c>
      <c r="B17" s="48">
        <v>48000</v>
      </c>
      <c r="C17" s="48">
        <v>48000</v>
      </c>
      <c r="D17" s="48">
        <v>48000</v>
      </c>
      <c r="E17" s="48">
        <v>48000</v>
      </c>
      <c r="F17" s="48">
        <v>48000</v>
      </c>
      <c r="G17" s="48">
        <v>48000</v>
      </c>
      <c r="H17" s="48">
        <v>48000</v>
      </c>
      <c r="I17" s="48">
        <v>48000</v>
      </c>
      <c r="J17" s="48">
        <v>48000</v>
      </c>
      <c r="K17" s="49">
        <v>48000</v>
      </c>
      <c r="L17" s="49">
        <v>48000</v>
      </c>
    </row>
    <row r="18" spans="1:12" s="45" customFormat="1" ht="16.8" x14ac:dyDescent="0.45">
      <c r="A18" s="285" t="s">
        <v>146</v>
      </c>
      <c r="B18" s="46">
        <v>0</v>
      </c>
      <c r="C18" s="46">
        <v>0</v>
      </c>
      <c r="D18" s="46">
        <v>0</v>
      </c>
      <c r="E18" s="46">
        <v>0</v>
      </c>
      <c r="F18" s="46">
        <v>0</v>
      </c>
      <c r="G18" s="46">
        <v>0</v>
      </c>
      <c r="H18" s="46">
        <v>0</v>
      </c>
      <c r="I18" s="46">
        <v>0</v>
      </c>
      <c r="J18" s="46">
        <v>0</v>
      </c>
      <c r="K18" s="47">
        <v>0</v>
      </c>
      <c r="L18" s="47">
        <v>0</v>
      </c>
    </row>
    <row r="19" spans="1:12" s="45" customFormat="1" ht="16.8" x14ac:dyDescent="0.45">
      <c r="A19" s="115" t="s">
        <v>143</v>
      </c>
      <c r="B19" s="50">
        <v>557316</v>
      </c>
      <c r="C19" s="50">
        <v>701922</v>
      </c>
      <c r="D19" s="50">
        <v>701922</v>
      </c>
      <c r="E19" s="50">
        <v>701922</v>
      </c>
      <c r="F19" s="50">
        <v>201922.44999999995</v>
      </c>
      <c r="G19" s="50">
        <v>-500494.79179159808</v>
      </c>
      <c r="H19" s="50">
        <v>-1107778.5290611812</v>
      </c>
      <c r="I19" s="50">
        <v>-1785420.7507807985</v>
      </c>
      <c r="J19" s="50">
        <v>-2007508.3301190948</v>
      </c>
      <c r="K19" s="51">
        <v>-2089930.915127987</v>
      </c>
      <c r="L19" s="51">
        <v>-2570520.7114705048</v>
      </c>
    </row>
    <row r="20" spans="1:12" s="25" customFormat="1" ht="17.399999999999999" thickBot="1" x14ac:dyDescent="0.5">
      <c r="A20" s="117" t="s">
        <v>1286</v>
      </c>
      <c r="B20" s="52">
        <v>0.13932900000000001</v>
      </c>
      <c r="C20" s="52">
        <v>0.17548050000000001</v>
      </c>
      <c r="D20" s="52">
        <v>0.17548050000000001</v>
      </c>
      <c r="E20" s="52">
        <v>0.17548050000000001</v>
      </c>
      <c r="F20" s="52">
        <v>5.0480612499999987E-2</v>
      </c>
      <c r="G20" s="52">
        <v>-0.12512369794789951</v>
      </c>
      <c r="H20" s="52">
        <v>-0.27694463226529531</v>
      </c>
      <c r="I20" s="52">
        <v>-0.44635518769519961</v>
      </c>
      <c r="J20" s="52">
        <v>-0.5018770825297737</v>
      </c>
      <c r="K20" s="53">
        <v>-0.52248272878199675</v>
      </c>
      <c r="L20" s="53">
        <v>-0.64263017786762622</v>
      </c>
    </row>
    <row r="21" spans="1:12" ht="15" thickTop="1" x14ac:dyDescent="0.3"/>
    <row r="23" spans="1:12" ht="16.8" x14ac:dyDescent="0.45">
      <c r="A23" s="54" t="s">
        <v>1325</v>
      </c>
    </row>
    <row r="24" spans="1:12" ht="17.399999999999999" thickBot="1" x14ac:dyDescent="0.5">
      <c r="A24" s="412"/>
    </row>
    <row r="25" spans="1:12" ht="15" thickBot="1" x14ac:dyDescent="0.35">
      <c r="A25" s="407" t="s">
        <v>25</v>
      </c>
      <c r="B25" s="408" t="s">
        <v>147</v>
      </c>
      <c r="C25" s="409" t="s">
        <v>148</v>
      </c>
      <c r="D25" s="298"/>
      <c r="E25" s="298"/>
    </row>
    <row r="26" spans="1:12" x14ac:dyDescent="0.3">
      <c r="A26" s="410" t="s">
        <v>149</v>
      </c>
      <c r="B26" s="406">
        <v>610841</v>
      </c>
      <c r="C26" s="411">
        <v>0.15271024999999999</v>
      </c>
      <c r="D26" s="347"/>
      <c r="E26" s="348"/>
      <c r="F26" s="36"/>
      <c r="G26" s="122"/>
    </row>
    <row r="27" spans="1:12" x14ac:dyDescent="0.3">
      <c r="A27" s="152" t="s">
        <v>1252</v>
      </c>
      <c r="B27" s="400">
        <v>557316</v>
      </c>
      <c r="C27" s="55">
        <v>0.13932900000000001</v>
      </c>
      <c r="D27" s="347"/>
      <c r="E27" s="348"/>
      <c r="F27" s="56"/>
    </row>
    <row r="28" spans="1:12" x14ac:dyDescent="0.3">
      <c r="A28" s="152" t="s">
        <v>174</v>
      </c>
      <c r="B28" s="401">
        <v>436656</v>
      </c>
      <c r="C28" s="55">
        <v>0.109164</v>
      </c>
      <c r="D28" s="347"/>
      <c r="E28" s="349"/>
      <c r="F28" s="36"/>
    </row>
    <row r="29" spans="1:12" x14ac:dyDescent="0.3">
      <c r="A29" s="152" t="s">
        <v>175</v>
      </c>
      <c r="B29" s="402">
        <v>1.2763273606683523</v>
      </c>
      <c r="C29" s="150">
        <v>1.2763273606683523</v>
      </c>
      <c r="D29" s="347"/>
      <c r="E29" s="349"/>
      <c r="F29" s="36"/>
    </row>
    <row r="30" spans="1:12" x14ac:dyDescent="0.3">
      <c r="A30" s="114" t="s">
        <v>150</v>
      </c>
      <c r="B30" s="415">
        <v>0.78349805137480355</v>
      </c>
      <c r="C30" s="57"/>
      <c r="D30" s="349"/>
      <c r="E30" s="349"/>
      <c r="F30" s="58"/>
      <c r="G30" s="122"/>
    </row>
    <row r="31" spans="1:12" x14ac:dyDescent="0.3">
      <c r="A31" s="114" t="s">
        <v>177</v>
      </c>
      <c r="B31" s="416">
        <v>701922</v>
      </c>
      <c r="C31" s="59">
        <v>0.17548050000000001</v>
      </c>
      <c r="D31" s="347"/>
      <c r="E31" s="349"/>
      <c r="F31" s="27"/>
    </row>
    <row r="32" spans="1:12" x14ac:dyDescent="0.3">
      <c r="A32" s="350" t="s">
        <v>293</v>
      </c>
      <c r="B32" s="403">
        <v>7.1499999999999994E-2</v>
      </c>
      <c r="C32" s="351"/>
      <c r="D32" s="413"/>
      <c r="E32" s="298"/>
    </row>
    <row r="33" spans="1:5" x14ac:dyDescent="0.3">
      <c r="A33" s="152" t="s">
        <v>152</v>
      </c>
      <c r="B33" s="404">
        <v>-1785420.7507807985</v>
      </c>
      <c r="C33" s="60">
        <v>-0.44635518769519961</v>
      </c>
      <c r="D33" s="298"/>
      <c r="E33" s="298"/>
    </row>
    <row r="34" spans="1:5" x14ac:dyDescent="0.3">
      <c r="A34" s="152" t="s">
        <v>153</v>
      </c>
      <c r="B34" s="404">
        <v>-2007508.3301190948</v>
      </c>
      <c r="C34" s="419">
        <v>-0.5018770825297737</v>
      </c>
      <c r="D34" s="298"/>
      <c r="E34" s="298"/>
    </row>
    <row r="35" spans="1:5" x14ac:dyDescent="0.3">
      <c r="A35" s="152" t="s">
        <v>294</v>
      </c>
      <c r="B35" s="401">
        <v>-2035586.4024076499</v>
      </c>
      <c r="C35" s="59">
        <v>-0.50889660060191244</v>
      </c>
      <c r="D35" s="298"/>
      <c r="E35" s="298"/>
    </row>
    <row r="36" spans="1:5" x14ac:dyDescent="0.3">
      <c r="A36" s="152" t="s">
        <v>155</v>
      </c>
      <c r="B36" s="405">
        <v>0.31214827079626756</v>
      </c>
      <c r="C36" s="55"/>
      <c r="D36" s="298"/>
      <c r="E36" s="298"/>
    </row>
    <row r="37" spans="1:5" x14ac:dyDescent="0.3">
      <c r="A37" s="152" t="s">
        <v>156</v>
      </c>
      <c r="B37" s="401">
        <v>5250000</v>
      </c>
      <c r="C37" s="55"/>
      <c r="D37" s="298"/>
      <c r="E37" s="298"/>
    </row>
    <row r="38" spans="1:5" x14ac:dyDescent="0.3">
      <c r="A38" s="152" t="s">
        <v>157</v>
      </c>
      <c r="B38" s="401">
        <v>5250000</v>
      </c>
      <c r="C38" s="55"/>
      <c r="D38" s="298"/>
      <c r="E38" s="298"/>
    </row>
    <row r="39" spans="1:5" ht="14.4" hidden="1" customHeight="1" x14ac:dyDescent="0.3">
      <c r="A39" s="152" t="s">
        <v>158</v>
      </c>
      <c r="B39" s="414"/>
      <c r="C39" s="420">
        <v>1.3125</v>
      </c>
    </row>
    <row r="40" spans="1:5" x14ac:dyDescent="0.3">
      <c r="A40" s="114" t="s">
        <v>60</v>
      </c>
      <c r="B40" s="417"/>
      <c r="C40" s="421">
        <v>0.14389466666666667</v>
      </c>
    </row>
    <row r="41" spans="1:5" x14ac:dyDescent="0.3">
      <c r="A41" s="422" t="s">
        <v>12</v>
      </c>
      <c r="B41" s="418">
        <v>3750000</v>
      </c>
      <c r="C41" s="333"/>
    </row>
    <row r="42" spans="1:5" ht="15" thickBot="1" x14ac:dyDescent="0.35">
      <c r="A42" s="423" t="s">
        <v>11</v>
      </c>
      <c r="B42" s="427">
        <v>4000000</v>
      </c>
      <c r="C42" s="62"/>
      <c r="D42" s="13"/>
    </row>
    <row r="43" spans="1:5" x14ac:dyDescent="0.3">
      <c r="A43" s="425" t="s">
        <v>12</v>
      </c>
      <c r="B43" s="426"/>
      <c r="C43" s="151"/>
    </row>
    <row r="44" spans="1:5" ht="15" thickBot="1" x14ac:dyDescent="0.35">
      <c r="A44" s="423" t="s">
        <v>11</v>
      </c>
      <c r="B44" s="424"/>
      <c r="C44" s="6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>
    <tabColor rgb="FF00B050"/>
  </sheetPr>
  <dimension ref="A1:AF10003"/>
  <sheetViews>
    <sheetView topLeftCell="A239" workbookViewId="0">
      <selection activeCell="H18" sqref="H18"/>
    </sheetView>
  </sheetViews>
  <sheetFormatPr defaultRowHeight="14.4" x14ac:dyDescent="0.3"/>
  <cols>
    <col min="1" max="1" width="13.5546875" style="70" customWidth="1"/>
    <col min="2" max="2" width="9.109375" customWidth="1"/>
    <col min="3" max="3" width="16.44140625" style="25" bestFit="1" customWidth="1"/>
    <col min="4" max="4" width="16.44140625" style="72" customWidth="1"/>
    <col min="5" max="5" width="16" style="22" bestFit="1" customWidth="1"/>
    <col min="6" max="6" width="8.88671875" style="23" bestFit="1" customWidth="1"/>
    <col min="7" max="7" width="19" style="293" bestFit="1" customWidth="1"/>
    <col min="8" max="8" width="25.44140625" style="23" bestFit="1" customWidth="1"/>
    <col min="9" max="9" width="24.33203125" style="23" bestFit="1" customWidth="1"/>
    <col min="10" max="10" width="9.109375" customWidth="1"/>
    <col min="11" max="13" width="16.6640625" customWidth="1"/>
    <col min="14" max="14" width="13.88671875" style="30" customWidth="1"/>
    <col min="15" max="15" width="9.109375" style="30" customWidth="1"/>
    <col min="16" max="16" width="13.88671875" customWidth="1"/>
    <col min="17" max="18" width="9.109375" customWidth="1"/>
    <col min="20" max="21" width="11.33203125" hidden="1" customWidth="1"/>
    <col min="22" max="32" width="0" hidden="1" customWidth="1"/>
  </cols>
  <sheetData>
    <row r="1" spans="1:32" x14ac:dyDescent="0.3">
      <c r="A1" s="63"/>
      <c r="E1"/>
      <c r="F1" s="442"/>
      <c r="G1" s="443"/>
      <c r="H1" s="442"/>
      <c r="I1" s="442"/>
      <c r="K1" s="64"/>
      <c r="L1" s="64"/>
      <c r="M1" s="64"/>
    </row>
    <row r="2" spans="1:32" x14ac:dyDescent="0.3">
      <c r="A2" s="84"/>
      <c r="E2"/>
      <c r="F2" s="108"/>
      <c r="G2" s="291"/>
      <c r="H2" s="441"/>
      <c r="I2" s="441"/>
      <c r="J2" s="7"/>
    </row>
    <row r="3" spans="1:32" x14ac:dyDescent="0.3">
      <c r="A3" s="313" t="s">
        <v>240</v>
      </c>
      <c r="B3" s="314" t="s">
        <v>241</v>
      </c>
      <c r="C3" s="315" t="s">
        <v>242</v>
      </c>
      <c r="D3" s="316" t="s">
        <v>243</v>
      </c>
      <c r="E3" s="317" t="s">
        <v>244</v>
      </c>
      <c r="F3" s="317" t="s">
        <v>245</v>
      </c>
      <c r="G3" s="318" t="s">
        <v>246</v>
      </c>
      <c r="H3" s="317" t="s">
        <v>247</v>
      </c>
      <c r="I3" s="319" t="s">
        <v>248</v>
      </c>
      <c r="J3" s="7"/>
      <c r="N3"/>
      <c r="O3"/>
    </row>
    <row r="4" spans="1:32" x14ac:dyDescent="0.3">
      <c r="A4" s="65">
        <v>4499997.9848409155</v>
      </c>
      <c r="B4" s="10">
        <v>1</v>
      </c>
      <c r="C4" s="71">
        <v>1E-4</v>
      </c>
      <c r="D4" s="74">
        <v>-3744550.9848409155</v>
      </c>
      <c r="E4" s="61">
        <v>-3798075.9848409155</v>
      </c>
      <c r="F4" s="68">
        <v>-0.93613774621022894</v>
      </c>
      <c r="G4" s="292">
        <v>-0.94951899621022884</v>
      </c>
      <c r="H4" s="68">
        <v>-0.99854692929091082</v>
      </c>
      <c r="I4" s="68">
        <v>-1.0128202626242442</v>
      </c>
      <c r="K4" s="10"/>
      <c r="L4" s="10"/>
      <c r="M4" s="10"/>
      <c r="N4" s="444"/>
      <c r="O4" s="444"/>
      <c r="P4" s="440"/>
      <c r="Q4" s="440"/>
      <c r="T4" s="91"/>
      <c r="U4" s="91"/>
      <c r="AA4" s="91"/>
      <c r="AB4" s="91"/>
      <c r="AC4" s="91"/>
      <c r="AD4" s="91"/>
      <c r="AE4" s="91"/>
      <c r="AF4" s="91"/>
    </row>
    <row r="5" spans="1:32" x14ac:dyDescent="0.3">
      <c r="A5" s="65">
        <v>4499997.9848409146</v>
      </c>
      <c r="B5" s="10">
        <v>2</v>
      </c>
      <c r="C5" s="71">
        <v>2.0000000000000001E-4</v>
      </c>
      <c r="D5" s="74">
        <v>-3744550.9848409146</v>
      </c>
      <c r="E5" s="61">
        <v>-3798075.9848409146</v>
      </c>
      <c r="F5" s="68">
        <v>-0.93613774621022861</v>
      </c>
      <c r="G5" s="292">
        <v>-0.94951899621022862</v>
      </c>
      <c r="H5" s="68">
        <v>-0.9985469292909106</v>
      </c>
      <c r="I5" s="68">
        <v>-1.012820262624244</v>
      </c>
      <c r="K5" s="10"/>
      <c r="L5" s="73"/>
      <c r="M5" s="67"/>
      <c r="N5" s="148"/>
      <c r="O5" s="148"/>
      <c r="P5" s="148"/>
      <c r="Q5" s="148"/>
      <c r="T5" s="91"/>
      <c r="U5" s="91"/>
      <c r="AA5" s="91"/>
      <c r="AB5" s="91"/>
      <c r="AC5" s="91"/>
      <c r="AD5" s="91"/>
      <c r="AE5" s="91"/>
      <c r="AF5" s="91"/>
    </row>
    <row r="6" spans="1:32" x14ac:dyDescent="0.3">
      <c r="A6" s="65">
        <v>3825126.4102955828</v>
      </c>
      <c r="B6" s="10">
        <v>3</v>
      </c>
      <c r="C6" s="71">
        <v>2.9999999999999997E-4</v>
      </c>
      <c r="D6" s="74">
        <v>-3069679.4102955828</v>
      </c>
      <c r="E6" s="61">
        <v>-3123204.4102955828</v>
      </c>
      <c r="F6" s="68">
        <v>-0.76741985257389567</v>
      </c>
      <c r="G6" s="292">
        <v>-0.78080110257389568</v>
      </c>
      <c r="H6" s="68">
        <v>-0.81858117607882208</v>
      </c>
      <c r="I6" s="68">
        <v>-0.83285450941215544</v>
      </c>
      <c r="K6" s="66"/>
      <c r="L6" s="149"/>
      <c r="M6" s="149"/>
      <c r="N6" s="68"/>
      <c r="O6" s="68"/>
      <c r="P6" s="68"/>
      <c r="Q6" s="68"/>
      <c r="T6" s="91"/>
      <c r="U6" s="91"/>
      <c r="AA6" s="91"/>
      <c r="AB6" s="91"/>
      <c r="AC6" s="91"/>
      <c r="AD6" s="91"/>
      <c r="AE6" s="91"/>
      <c r="AF6" s="91"/>
    </row>
    <row r="7" spans="1:32" x14ac:dyDescent="0.3">
      <c r="A7" s="65">
        <v>3749998.3323409162</v>
      </c>
      <c r="B7" s="10">
        <v>4</v>
      </c>
      <c r="C7" s="71">
        <v>4.0000000000000002E-4</v>
      </c>
      <c r="D7" s="74">
        <v>-2994551.3323409162</v>
      </c>
      <c r="E7" s="61">
        <v>-3048076.3323409162</v>
      </c>
      <c r="F7" s="68">
        <v>-0.74863783308522902</v>
      </c>
      <c r="G7" s="292">
        <v>-0.76201908308522903</v>
      </c>
      <c r="H7" s="68">
        <v>-0.79854702195757765</v>
      </c>
      <c r="I7" s="68">
        <v>-0.81282035529091101</v>
      </c>
      <c r="K7" s="66"/>
      <c r="L7" s="81"/>
      <c r="M7" s="81"/>
      <c r="N7" s="68"/>
      <c r="O7" s="68"/>
      <c r="P7" s="68"/>
      <c r="Q7" s="68"/>
      <c r="T7" s="91"/>
      <c r="U7" s="91"/>
      <c r="AA7" s="91"/>
      <c r="AB7" s="91"/>
      <c r="AC7" s="91"/>
      <c r="AD7" s="91"/>
      <c r="AE7" s="91"/>
      <c r="AF7" s="91"/>
    </row>
    <row r="8" spans="1:32" x14ac:dyDescent="0.3">
      <c r="A8" s="65">
        <v>3649685.7964927666</v>
      </c>
      <c r="B8" s="10">
        <v>5</v>
      </c>
      <c r="C8" s="71">
        <v>5.0000000000000001E-4</v>
      </c>
      <c r="D8" s="74">
        <v>-2894238.7964927666</v>
      </c>
      <c r="E8" s="61">
        <v>-2947763.7964927666</v>
      </c>
      <c r="F8" s="68">
        <v>-0.72355969912319162</v>
      </c>
      <c r="G8" s="292">
        <v>-0.73694094912319164</v>
      </c>
      <c r="H8" s="68">
        <v>-0.77179701239807108</v>
      </c>
      <c r="I8" s="68">
        <v>-0.78607034573140444</v>
      </c>
      <c r="K8" s="7"/>
      <c r="L8" s="7"/>
      <c r="M8" s="7"/>
      <c r="P8" s="30"/>
      <c r="Q8" s="30"/>
      <c r="T8" s="91"/>
      <c r="U8" s="91"/>
      <c r="AA8" s="91"/>
      <c r="AB8" s="91"/>
      <c r="AC8" s="91"/>
      <c r="AD8" s="91"/>
      <c r="AE8" s="91"/>
      <c r="AF8" s="91"/>
    </row>
    <row r="9" spans="1:32" x14ac:dyDescent="0.3">
      <c r="A9" s="65">
        <v>3499998.3423409155</v>
      </c>
      <c r="B9" s="10">
        <v>6</v>
      </c>
      <c r="C9" s="71">
        <v>5.9999999999999995E-4</v>
      </c>
      <c r="D9" s="74">
        <v>-2744551.3423409155</v>
      </c>
      <c r="E9" s="61">
        <v>-2798076.3423409155</v>
      </c>
      <c r="F9" s="68">
        <v>-0.68613783558522889</v>
      </c>
      <c r="G9" s="292">
        <v>-0.69951908558522891</v>
      </c>
      <c r="H9" s="68">
        <v>-0.73188035795757744</v>
      </c>
      <c r="I9" s="68">
        <v>-0.7461536912909108</v>
      </c>
      <c r="K9" s="7"/>
      <c r="L9" s="7"/>
      <c r="M9" s="7"/>
      <c r="P9" s="30"/>
      <c r="Q9" s="30"/>
      <c r="T9" s="91"/>
      <c r="U9" s="91"/>
      <c r="AA9" s="91"/>
      <c r="AB9" s="91"/>
      <c r="AC9" s="91"/>
      <c r="AD9" s="91"/>
      <c r="AE9" s="91"/>
      <c r="AF9" s="91"/>
    </row>
    <row r="10" spans="1:32" x14ac:dyDescent="0.3">
      <c r="A10" s="65">
        <v>3499998.3423409155</v>
      </c>
      <c r="B10" s="10">
        <v>7</v>
      </c>
      <c r="C10" s="71">
        <v>6.9999999999999999E-4</v>
      </c>
      <c r="D10" s="74">
        <v>-2744551.3423409155</v>
      </c>
      <c r="E10" s="61">
        <v>-2798076.3423409155</v>
      </c>
      <c r="F10" s="68">
        <v>-0.68613783558522889</v>
      </c>
      <c r="G10" s="292">
        <v>-0.69951908558522891</v>
      </c>
      <c r="H10" s="68">
        <v>-0.73188035795757744</v>
      </c>
      <c r="I10" s="68">
        <v>-0.7461536912909108</v>
      </c>
      <c r="T10" s="91"/>
      <c r="U10" s="91"/>
      <c r="AA10" s="91"/>
      <c r="AB10" s="91"/>
      <c r="AC10" s="91"/>
      <c r="AD10" s="91"/>
      <c r="AE10" s="91"/>
      <c r="AF10" s="91"/>
    </row>
    <row r="11" spans="1:32" x14ac:dyDescent="0.3">
      <c r="A11" s="65">
        <v>3436532.7194886468</v>
      </c>
      <c r="B11" s="10">
        <v>8</v>
      </c>
      <c r="C11" s="71">
        <v>8.0000000000000004E-4</v>
      </c>
      <c r="D11" s="74">
        <v>-2681085.7194886468</v>
      </c>
      <c r="E11" s="61">
        <v>-2734610.7194886468</v>
      </c>
      <c r="F11" s="68">
        <v>-0.67027142987216171</v>
      </c>
      <c r="G11" s="292">
        <v>-0.68365267987216172</v>
      </c>
      <c r="H11" s="68">
        <v>-0.71495619186363912</v>
      </c>
      <c r="I11" s="68">
        <v>-0.72922952519697248</v>
      </c>
      <c r="T11" s="91"/>
      <c r="U11" s="91"/>
      <c r="AA11" s="91"/>
      <c r="AB11" s="91"/>
      <c r="AC11" s="91"/>
      <c r="AD11" s="91"/>
      <c r="AE11" s="91"/>
      <c r="AF11" s="91"/>
    </row>
    <row r="12" spans="1:32" x14ac:dyDescent="0.3">
      <c r="A12" s="65">
        <v>3322639.229654796</v>
      </c>
      <c r="B12" s="10">
        <v>9</v>
      </c>
      <c r="C12" s="71">
        <v>8.9999999999999998E-4</v>
      </c>
      <c r="D12" s="74">
        <v>-2567192.229654796</v>
      </c>
      <c r="E12" s="61">
        <v>-2620717.229654796</v>
      </c>
      <c r="F12" s="68">
        <v>-0.641798057413699</v>
      </c>
      <c r="G12" s="292">
        <v>-0.65517930741369901</v>
      </c>
      <c r="H12" s="68">
        <v>-0.68458459457461229</v>
      </c>
      <c r="I12" s="68">
        <v>-0.69885792790794554</v>
      </c>
      <c r="T12" s="91"/>
      <c r="U12" s="91"/>
      <c r="AA12" s="91"/>
      <c r="AB12" s="91"/>
      <c r="AC12" s="91"/>
      <c r="AD12" s="91"/>
      <c r="AE12" s="91"/>
      <c r="AF12" s="91"/>
    </row>
    <row r="13" spans="1:32" x14ac:dyDescent="0.3">
      <c r="A13" s="65">
        <v>3272442.7114705048</v>
      </c>
      <c r="B13" s="10">
        <v>10</v>
      </c>
      <c r="C13" s="71">
        <v>1E-3</v>
      </c>
      <c r="D13" s="74">
        <v>-2516995.7114705048</v>
      </c>
      <c r="E13" s="61">
        <v>-2570520.7114705048</v>
      </c>
      <c r="F13" s="68">
        <v>-0.62924892786762621</v>
      </c>
      <c r="G13" s="292">
        <v>-0.64263017786762622</v>
      </c>
      <c r="H13" s="68">
        <v>-0.67119885639213461</v>
      </c>
      <c r="I13" s="68">
        <v>-0.68547218972546797</v>
      </c>
      <c r="T13" s="91"/>
      <c r="U13" s="91"/>
      <c r="AA13" s="91"/>
      <c r="AB13" s="91"/>
      <c r="AC13" s="91"/>
      <c r="AD13" s="91"/>
      <c r="AE13" s="91"/>
      <c r="AF13" s="91"/>
    </row>
    <row r="14" spans="1:32" x14ac:dyDescent="0.3">
      <c r="A14" s="65">
        <v>3263752.4143803464</v>
      </c>
      <c r="B14" s="10">
        <v>11</v>
      </c>
      <c r="C14" s="71">
        <v>1.1000000000000001E-3</v>
      </c>
      <c r="D14" s="74">
        <v>-2508305.4143803464</v>
      </c>
      <c r="E14" s="61">
        <v>-2561830.4143803464</v>
      </c>
      <c r="F14" s="68">
        <v>-0.62707635359508662</v>
      </c>
      <c r="G14" s="292">
        <v>-0.64045760359508663</v>
      </c>
      <c r="H14" s="68">
        <v>-0.668881443834759</v>
      </c>
      <c r="I14" s="68">
        <v>-0.68315477716809236</v>
      </c>
      <c r="T14" s="91"/>
      <c r="U14" s="91"/>
      <c r="AA14" s="91"/>
      <c r="AB14" s="91"/>
      <c r="AC14" s="91"/>
      <c r="AD14" s="91"/>
      <c r="AE14" s="91"/>
      <c r="AF14" s="91"/>
    </row>
    <row r="15" spans="1:32" x14ac:dyDescent="0.3">
      <c r="A15" s="65">
        <v>3249999.1423409157</v>
      </c>
      <c r="B15" s="10">
        <v>12</v>
      </c>
      <c r="C15" s="71">
        <v>1.1999999999999999E-3</v>
      </c>
      <c r="D15" s="74">
        <v>-2494552.1423409157</v>
      </c>
      <c r="E15" s="61">
        <v>-2548077.1423409157</v>
      </c>
      <c r="F15" s="68">
        <v>-0.6236380355852289</v>
      </c>
      <c r="G15" s="292">
        <v>-0.63701928558522891</v>
      </c>
      <c r="H15" s="68">
        <v>-0.66521390462424423</v>
      </c>
      <c r="I15" s="68">
        <v>-0.67948723795757748</v>
      </c>
      <c r="T15" s="91"/>
      <c r="U15" s="91"/>
      <c r="AA15" s="91"/>
      <c r="AB15" s="91"/>
      <c r="AC15" s="91"/>
      <c r="AD15" s="91"/>
      <c r="AE15" s="91"/>
      <c r="AF15" s="91"/>
    </row>
    <row r="16" spans="1:32" x14ac:dyDescent="0.3">
      <c r="A16" s="65">
        <v>3177186.0636783154</v>
      </c>
      <c r="B16" s="10">
        <v>13</v>
      </c>
      <c r="C16" s="71">
        <v>1.2999999999999999E-3</v>
      </c>
      <c r="D16" s="74">
        <v>-2421739.0636783154</v>
      </c>
      <c r="E16" s="61">
        <v>-2475264.0636783154</v>
      </c>
      <c r="F16" s="68">
        <v>-0.6054347659195789</v>
      </c>
      <c r="G16" s="292">
        <v>-0.6188160159195788</v>
      </c>
      <c r="H16" s="68">
        <v>-0.64579708364755073</v>
      </c>
      <c r="I16" s="68">
        <v>-0.66007041698088409</v>
      </c>
      <c r="T16" s="91"/>
      <c r="U16" s="91"/>
      <c r="AA16" s="91"/>
      <c r="AB16" s="91"/>
      <c r="AC16" s="91"/>
      <c r="AD16" s="91"/>
      <c r="AE16" s="91"/>
      <c r="AF16" s="91"/>
    </row>
    <row r="17" spans="1:32" x14ac:dyDescent="0.3">
      <c r="A17" s="65">
        <v>3172596.8018005621</v>
      </c>
      <c r="B17" s="10">
        <v>14</v>
      </c>
      <c r="C17" s="71">
        <v>1.4E-3</v>
      </c>
      <c r="D17" s="74">
        <v>-2417149.8018005621</v>
      </c>
      <c r="E17" s="61">
        <v>-2470674.8018005621</v>
      </c>
      <c r="F17" s="68">
        <v>-0.60428745045014054</v>
      </c>
      <c r="G17" s="292">
        <v>-0.61766870045014055</v>
      </c>
      <c r="H17" s="68">
        <v>-0.64457328048014984</v>
      </c>
      <c r="I17" s="68">
        <v>-0.6588466138134832</v>
      </c>
      <c r="T17" s="91"/>
      <c r="U17" s="91"/>
      <c r="AA17" s="91"/>
      <c r="AB17" s="91"/>
      <c r="AC17" s="91"/>
      <c r="AD17" s="91"/>
      <c r="AE17" s="91"/>
      <c r="AF17" s="91"/>
    </row>
    <row r="18" spans="1:32" x14ac:dyDescent="0.3">
      <c r="A18" s="65">
        <v>3149651.0647887681</v>
      </c>
      <c r="B18" s="10">
        <v>15</v>
      </c>
      <c r="C18" s="71">
        <v>1.5E-3</v>
      </c>
      <c r="D18" s="74">
        <v>-2394204.0647887681</v>
      </c>
      <c r="E18" s="61">
        <v>-2447729.0647887681</v>
      </c>
      <c r="F18" s="68">
        <v>-0.59855101619719198</v>
      </c>
      <c r="G18" s="292">
        <v>-0.61193226619719199</v>
      </c>
      <c r="H18" s="68">
        <v>-0.6384544172770048</v>
      </c>
      <c r="I18" s="68">
        <v>-0.65272775061033816</v>
      </c>
      <c r="T18" s="91"/>
      <c r="U18" s="91"/>
      <c r="AA18" s="91"/>
      <c r="AB18" s="91"/>
      <c r="AC18" s="91"/>
      <c r="AD18" s="91"/>
      <c r="AE18" s="91"/>
      <c r="AF18" s="91"/>
    </row>
    <row r="19" spans="1:32" x14ac:dyDescent="0.3">
      <c r="A19" s="65">
        <v>3081674.919479691</v>
      </c>
      <c r="B19" s="10">
        <v>16</v>
      </c>
      <c r="C19" s="71">
        <v>1.6000000000000001E-3</v>
      </c>
      <c r="D19" s="74">
        <v>-2326227.919479691</v>
      </c>
      <c r="E19" s="61">
        <v>-2379752.919479691</v>
      </c>
      <c r="F19" s="68">
        <v>-0.58155697986992272</v>
      </c>
      <c r="G19" s="292">
        <v>-0.59493822986992273</v>
      </c>
      <c r="H19" s="68">
        <v>-0.62032744519458427</v>
      </c>
      <c r="I19" s="68">
        <v>-0.63460077852791763</v>
      </c>
      <c r="T19" s="91"/>
      <c r="U19" s="91"/>
      <c r="AA19" s="91"/>
      <c r="AB19" s="91"/>
      <c r="AC19" s="91"/>
      <c r="AD19" s="91"/>
      <c r="AE19" s="91"/>
      <c r="AF19" s="91"/>
    </row>
    <row r="20" spans="1:32" x14ac:dyDescent="0.3">
      <c r="A20" s="65">
        <v>3028154.4579902701</v>
      </c>
      <c r="B20" s="10">
        <v>17</v>
      </c>
      <c r="C20" s="71">
        <v>1.6999999999999999E-3</v>
      </c>
      <c r="D20" s="74">
        <v>-2272707.4579902701</v>
      </c>
      <c r="E20" s="61">
        <v>-2326232.4579902701</v>
      </c>
      <c r="F20" s="68">
        <v>-0.56817686449756755</v>
      </c>
      <c r="G20" s="292">
        <v>-0.58155811449756756</v>
      </c>
      <c r="H20" s="68">
        <v>-0.60605532213073865</v>
      </c>
      <c r="I20" s="68">
        <v>-0.62032865546407201</v>
      </c>
      <c r="T20" s="91"/>
      <c r="U20" s="91"/>
      <c r="AA20" s="91"/>
      <c r="AB20" s="91"/>
      <c r="AC20" s="91"/>
      <c r="AD20" s="91"/>
      <c r="AE20" s="91"/>
      <c r="AF20" s="91"/>
    </row>
    <row r="21" spans="1:32" x14ac:dyDescent="0.3">
      <c r="A21" s="65">
        <v>2999999.2423409158</v>
      </c>
      <c r="B21" s="10">
        <v>18</v>
      </c>
      <c r="C21" s="71">
        <v>1.8E-3</v>
      </c>
      <c r="D21" s="74">
        <v>-2244552.2423409158</v>
      </c>
      <c r="E21" s="61">
        <v>-2298077.2423409158</v>
      </c>
      <c r="F21" s="68">
        <v>-0.56113806058522897</v>
      </c>
      <c r="G21" s="292">
        <v>-0.57451931058522898</v>
      </c>
      <c r="H21" s="68">
        <v>-0.59854726462424424</v>
      </c>
      <c r="I21" s="68">
        <v>-0.6128205979575776</v>
      </c>
      <c r="T21" s="91"/>
      <c r="U21" s="91"/>
      <c r="AA21" s="91"/>
      <c r="AB21" s="91"/>
      <c r="AC21" s="91"/>
      <c r="AD21" s="91"/>
      <c r="AE21" s="91"/>
      <c r="AF21" s="91"/>
    </row>
    <row r="22" spans="1:32" x14ac:dyDescent="0.3">
      <c r="A22" s="65">
        <v>2999998.3398409151</v>
      </c>
      <c r="B22" s="10">
        <v>19</v>
      </c>
      <c r="C22" s="71">
        <v>1.9E-3</v>
      </c>
      <c r="D22" s="74">
        <v>-2244551.3398409151</v>
      </c>
      <c r="E22" s="61">
        <v>-2298076.3398409151</v>
      </c>
      <c r="F22" s="68">
        <v>-0.56113783496022873</v>
      </c>
      <c r="G22" s="292">
        <v>-0.57451908496022874</v>
      </c>
      <c r="H22" s="68">
        <v>-0.59854702395757731</v>
      </c>
      <c r="I22" s="68">
        <v>-0.61282035729091067</v>
      </c>
      <c r="T22" s="91"/>
      <c r="U22" s="91"/>
      <c r="AA22" s="91"/>
      <c r="AB22" s="91"/>
      <c r="AC22" s="91"/>
      <c r="AD22" s="91"/>
      <c r="AE22" s="91"/>
      <c r="AF22" s="91"/>
    </row>
    <row r="23" spans="1:32" x14ac:dyDescent="0.3">
      <c r="A23" s="65">
        <v>2791852.915127987</v>
      </c>
      <c r="B23" s="10">
        <v>20</v>
      </c>
      <c r="C23" s="71">
        <v>2E-3</v>
      </c>
      <c r="D23" s="74">
        <v>-2036405.915127987</v>
      </c>
      <c r="E23" s="61">
        <v>-2089930.915127987</v>
      </c>
      <c r="F23" s="68">
        <v>-0.50910147878199674</v>
      </c>
      <c r="G23" s="292">
        <v>-0.52248272878199675</v>
      </c>
      <c r="H23" s="68">
        <v>-0.54304157736746317</v>
      </c>
      <c r="I23" s="68">
        <v>-0.55731491070079653</v>
      </c>
      <c r="T23" s="91"/>
      <c r="U23" s="91"/>
      <c r="AA23" s="91"/>
      <c r="AB23" s="91"/>
      <c r="AC23" s="91"/>
      <c r="AD23" s="91"/>
      <c r="AE23" s="91"/>
      <c r="AF23" s="91"/>
    </row>
    <row r="24" spans="1:32" x14ac:dyDescent="0.3">
      <c r="A24" s="65">
        <v>2771239.5079259262</v>
      </c>
      <c r="B24" s="10">
        <v>21</v>
      </c>
      <c r="C24" s="71">
        <v>2.0999999999999999E-3</v>
      </c>
      <c r="D24" s="74">
        <v>-2015792.5079259262</v>
      </c>
      <c r="E24" s="61">
        <v>-2069317.5079259262</v>
      </c>
      <c r="F24" s="68">
        <v>-0.50394812698148161</v>
      </c>
      <c r="G24" s="292">
        <v>-0.51732937698148151</v>
      </c>
      <c r="H24" s="68">
        <v>-0.53754466878024698</v>
      </c>
      <c r="I24" s="68">
        <v>-0.55181800211358034</v>
      </c>
      <c r="T24" s="91"/>
      <c r="U24" s="91"/>
      <c r="AA24" s="91"/>
      <c r="AB24" s="91"/>
      <c r="AC24" s="91"/>
      <c r="AD24" s="91"/>
      <c r="AE24" s="91"/>
      <c r="AF24" s="91"/>
    </row>
    <row r="25" spans="1:32" x14ac:dyDescent="0.3">
      <c r="A25" s="65">
        <v>2749998.3423409159</v>
      </c>
      <c r="B25" s="10">
        <v>22</v>
      </c>
      <c r="C25" s="71">
        <v>2.2000000000000001E-3</v>
      </c>
      <c r="D25" s="74">
        <v>-1994551.3423409159</v>
      </c>
      <c r="E25" s="61">
        <v>-2048076.3423409159</v>
      </c>
      <c r="F25" s="68">
        <v>-0.49863783558522901</v>
      </c>
      <c r="G25" s="292">
        <v>-0.51201908558522902</v>
      </c>
      <c r="H25" s="68">
        <v>-0.5318803579575776</v>
      </c>
      <c r="I25" s="68">
        <v>-0.54615369129091096</v>
      </c>
      <c r="T25" s="91"/>
      <c r="U25" s="91"/>
      <c r="AA25" s="91"/>
      <c r="AB25" s="91"/>
      <c r="AC25" s="91"/>
      <c r="AD25" s="91"/>
      <c r="AE25" s="91"/>
      <c r="AF25" s="91"/>
    </row>
    <row r="26" spans="1:32" x14ac:dyDescent="0.3">
      <c r="A26" s="65">
        <v>2749998.3423409155</v>
      </c>
      <c r="B26" s="10">
        <v>23</v>
      </c>
      <c r="C26" s="71">
        <v>2.3E-3</v>
      </c>
      <c r="D26" s="74">
        <v>-1994551.3423409155</v>
      </c>
      <c r="E26" s="61">
        <v>-2048076.3423409155</v>
      </c>
      <c r="F26" s="68">
        <v>-0.49863783558522884</v>
      </c>
      <c r="G26" s="292">
        <v>-0.51201908558522891</v>
      </c>
      <c r="H26" s="68">
        <v>-0.53188035795757749</v>
      </c>
      <c r="I26" s="68">
        <v>-0.54615369129091074</v>
      </c>
      <c r="T26" s="91"/>
      <c r="U26" s="91"/>
      <c r="AA26" s="91"/>
      <c r="AB26" s="91"/>
      <c r="AC26" s="91"/>
      <c r="AD26" s="91"/>
      <c r="AE26" s="91"/>
      <c r="AF26" s="91"/>
    </row>
    <row r="27" spans="1:32" x14ac:dyDescent="0.3">
      <c r="A27" s="65">
        <v>2749998.3423409155</v>
      </c>
      <c r="B27" s="10">
        <v>24</v>
      </c>
      <c r="C27" s="71">
        <v>2.3999999999999998E-3</v>
      </c>
      <c r="D27" s="74">
        <v>-1994551.3423409155</v>
      </c>
      <c r="E27" s="61">
        <v>-2048076.3423409155</v>
      </c>
      <c r="F27" s="68">
        <v>-0.49863783558522884</v>
      </c>
      <c r="G27" s="292">
        <v>-0.51201908558522891</v>
      </c>
      <c r="H27" s="68">
        <v>-0.53188035795757749</v>
      </c>
      <c r="I27" s="68">
        <v>-0.54615369129091074</v>
      </c>
      <c r="T27" s="91"/>
      <c r="U27" s="91"/>
      <c r="AA27" s="91"/>
      <c r="AB27" s="91"/>
      <c r="AC27" s="91"/>
      <c r="AD27" s="91"/>
      <c r="AE27" s="91"/>
      <c r="AF27" s="91"/>
    </row>
    <row r="28" spans="1:32" x14ac:dyDescent="0.3">
      <c r="A28" s="65">
        <v>2749998.3423409155</v>
      </c>
      <c r="B28" s="10">
        <v>25</v>
      </c>
      <c r="C28" s="71">
        <v>2.5000000000000001E-3</v>
      </c>
      <c r="D28" s="74">
        <v>-1994551.3423409155</v>
      </c>
      <c r="E28" s="61">
        <v>-2048076.3423409155</v>
      </c>
      <c r="F28" s="68">
        <v>-0.49863783558522884</v>
      </c>
      <c r="G28" s="292">
        <v>-0.51201908558522891</v>
      </c>
      <c r="H28" s="68">
        <v>-0.53188035795757749</v>
      </c>
      <c r="I28" s="68">
        <v>-0.54615369129091074</v>
      </c>
      <c r="T28" s="91"/>
      <c r="U28" s="91"/>
      <c r="AA28" s="91"/>
      <c r="AB28" s="91"/>
      <c r="AC28" s="91"/>
      <c r="AD28" s="91"/>
      <c r="AE28" s="91"/>
      <c r="AF28" s="91"/>
    </row>
    <row r="29" spans="1:32" x14ac:dyDescent="0.3">
      <c r="A29" s="65">
        <v>2749998.3423409155</v>
      </c>
      <c r="B29" s="10">
        <v>26</v>
      </c>
      <c r="C29" s="71">
        <v>2.5999999999999999E-3</v>
      </c>
      <c r="D29" s="74">
        <v>-1994551.3423409155</v>
      </c>
      <c r="E29" s="61">
        <v>-2048076.3423409155</v>
      </c>
      <c r="F29" s="68">
        <v>-0.49863783558522884</v>
      </c>
      <c r="G29" s="292">
        <v>-0.51201908558522891</v>
      </c>
      <c r="H29" s="68">
        <v>-0.53188035795757749</v>
      </c>
      <c r="I29" s="68">
        <v>-0.54615369129091074</v>
      </c>
      <c r="T29" s="91"/>
      <c r="U29" s="91"/>
      <c r="AA29" s="91"/>
      <c r="AB29" s="91"/>
      <c r="AC29" s="91"/>
      <c r="AD29" s="91"/>
      <c r="AE29" s="91"/>
      <c r="AF29" s="91"/>
    </row>
    <row r="30" spans="1:32" x14ac:dyDescent="0.3">
      <c r="A30" s="65">
        <v>2749998.3423409155</v>
      </c>
      <c r="B30" s="10">
        <v>27</v>
      </c>
      <c r="C30" s="71">
        <v>2.7000000000000001E-3</v>
      </c>
      <c r="D30" s="74">
        <v>-1994551.3423409155</v>
      </c>
      <c r="E30" s="61">
        <v>-2048076.3423409155</v>
      </c>
      <c r="F30" s="68">
        <v>-0.49863783558522884</v>
      </c>
      <c r="G30" s="292">
        <v>-0.51201908558522891</v>
      </c>
      <c r="H30" s="68">
        <v>-0.53188035795757749</v>
      </c>
      <c r="I30" s="68">
        <v>-0.54615369129091074</v>
      </c>
      <c r="T30" s="91"/>
      <c r="U30" s="91"/>
      <c r="AA30" s="91"/>
      <c r="AB30" s="91"/>
      <c r="AC30" s="91"/>
      <c r="AD30" s="91"/>
      <c r="AE30" s="91"/>
      <c r="AF30" s="91"/>
    </row>
    <row r="31" spans="1:32" x14ac:dyDescent="0.3">
      <c r="A31" s="65">
        <v>2749998.3423409155</v>
      </c>
      <c r="B31" s="10">
        <v>28</v>
      </c>
      <c r="C31" s="71">
        <v>2.8E-3</v>
      </c>
      <c r="D31" s="74">
        <v>-1994551.3423409155</v>
      </c>
      <c r="E31" s="61">
        <v>-2048076.3423409155</v>
      </c>
      <c r="F31" s="68">
        <v>-0.49863783558522884</v>
      </c>
      <c r="G31" s="292">
        <v>-0.51201908558522891</v>
      </c>
      <c r="H31" s="68">
        <v>-0.53188035795757749</v>
      </c>
      <c r="I31" s="68">
        <v>-0.54615369129091074</v>
      </c>
      <c r="T31" s="91"/>
      <c r="U31" s="91"/>
      <c r="AA31" s="91"/>
      <c r="AB31" s="91"/>
      <c r="AC31" s="91"/>
      <c r="AD31" s="91"/>
      <c r="AE31" s="91"/>
      <c r="AF31" s="91"/>
    </row>
    <row r="32" spans="1:32" x14ac:dyDescent="0.3">
      <c r="A32" s="65">
        <v>2749998.3423409155</v>
      </c>
      <c r="B32" s="10">
        <v>29</v>
      </c>
      <c r="C32" s="71">
        <v>2.8999999999999998E-3</v>
      </c>
      <c r="D32" s="74">
        <v>-1994551.3423409155</v>
      </c>
      <c r="E32" s="61">
        <v>-2048076.3423409155</v>
      </c>
      <c r="F32" s="68">
        <v>-0.49863783558522884</v>
      </c>
      <c r="G32" s="292">
        <v>-0.51201908558522891</v>
      </c>
      <c r="H32" s="68">
        <v>-0.53188035795757749</v>
      </c>
      <c r="I32" s="68">
        <v>-0.54615369129091074</v>
      </c>
      <c r="T32" s="91"/>
      <c r="U32" s="91"/>
      <c r="AA32" s="91"/>
      <c r="AB32" s="91"/>
      <c r="AC32" s="91"/>
      <c r="AD32" s="91"/>
      <c r="AE32" s="91"/>
      <c r="AF32" s="91"/>
    </row>
    <row r="33" spans="1:32" x14ac:dyDescent="0.3">
      <c r="A33" s="65">
        <v>2749998.3423409155</v>
      </c>
      <c r="B33" s="10">
        <v>30</v>
      </c>
      <c r="C33" s="71">
        <v>3.0000000000000001E-3</v>
      </c>
      <c r="D33" s="74">
        <v>-1994551.3423409155</v>
      </c>
      <c r="E33" s="61">
        <v>-2048076.3423409155</v>
      </c>
      <c r="F33" s="68">
        <v>-0.49863783558522884</v>
      </c>
      <c r="G33" s="292">
        <v>-0.51201908558522891</v>
      </c>
      <c r="H33" s="68">
        <v>-0.53188035795757749</v>
      </c>
      <c r="I33" s="68">
        <v>-0.54615369129091074</v>
      </c>
      <c r="T33" s="91"/>
      <c r="U33" s="91"/>
      <c r="AA33" s="91"/>
      <c r="AB33" s="91"/>
      <c r="AC33" s="91"/>
      <c r="AD33" s="91"/>
      <c r="AE33" s="91"/>
      <c r="AF33" s="91"/>
    </row>
    <row r="34" spans="1:32" x14ac:dyDescent="0.3">
      <c r="A34" s="65">
        <v>2749998.342340915</v>
      </c>
      <c r="B34" s="10">
        <v>31</v>
      </c>
      <c r="C34" s="71">
        <v>3.0999999999999999E-3</v>
      </c>
      <c r="D34" s="74">
        <v>-1994551.342340915</v>
      </c>
      <c r="E34" s="61">
        <v>-2048076.342340915</v>
      </c>
      <c r="F34" s="68">
        <v>-0.49863783558522873</v>
      </c>
      <c r="G34" s="292">
        <v>-0.51201908558522879</v>
      </c>
      <c r="H34" s="68">
        <v>-0.53188035795757738</v>
      </c>
      <c r="I34" s="68">
        <v>-0.54615369129091063</v>
      </c>
      <c r="T34" s="91"/>
      <c r="U34" s="91"/>
      <c r="AA34" s="91"/>
      <c r="AB34" s="91"/>
      <c r="AC34" s="91"/>
      <c r="AD34" s="91"/>
      <c r="AE34" s="91"/>
      <c r="AF34" s="91"/>
    </row>
    <row r="35" spans="1:32" x14ac:dyDescent="0.3">
      <c r="A35" s="65">
        <v>2749998.342340915</v>
      </c>
      <c r="B35" s="10">
        <v>32</v>
      </c>
      <c r="C35" s="71">
        <v>3.2000000000000002E-3</v>
      </c>
      <c r="D35" s="74">
        <v>-1994551.342340915</v>
      </c>
      <c r="E35" s="61">
        <v>-2048076.342340915</v>
      </c>
      <c r="F35" s="68">
        <v>-0.49863783558522873</v>
      </c>
      <c r="G35" s="292">
        <v>-0.51201908558522879</v>
      </c>
      <c r="H35" s="68">
        <v>-0.53188035795757738</v>
      </c>
      <c r="I35" s="68">
        <v>-0.54615369129091063</v>
      </c>
      <c r="T35" s="91"/>
      <c r="U35" s="91"/>
      <c r="AA35" s="91"/>
      <c r="AB35" s="91"/>
      <c r="AC35" s="91"/>
      <c r="AD35" s="91"/>
      <c r="AE35" s="91"/>
      <c r="AF35" s="91"/>
    </row>
    <row r="36" spans="1:32" x14ac:dyDescent="0.3">
      <c r="A36" s="65">
        <v>2749998.342340915</v>
      </c>
      <c r="B36" s="10">
        <v>33</v>
      </c>
      <c r="C36" s="71">
        <v>3.3E-3</v>
      </c>
      <c r="D36" s="74">
        <v>-1994551.342340915</v>
      </c>
      <c r="E36" s="61">
        <v>-2048076.342340915</v>
      </c>
      <c r="F36" s="68">
        <v>-0.49863783558522873</v>
      </c>
      <c r="G36" s="292">
        <v>-0.51201908558522879</v>
      </c>
      <c r="H36" s="68">
        <v>-0.53188035795757738</v>
      </c>
      <c r="I36" s="68">
        <v>-0.54615369129091063</v>
      </c>
      <c r="T36" s="91"/>
      <c r="U36" s="91"/>
      <c r="AA36" s="91"/>
      <c r="AB36" s="91"/>
      <c r="AC36" s="91"/>
      <c r="AD36" s="91"/>
      <c r="AE36" s="91"/>
      <c r="AF36" s="91"/>
    </row>
    <row r="37" spans="1:32" x14ac:dyDescent="0.3">
      <c r="A37" s="65">
        <v>2749998.342340915</v>
      </c>
      <c r="B37" s="10">
        <v>34</v>
      </c>
      <c r="C37" s="71">
        <v>3.3999999999999998E-3</v>
      </c>
      <c r="D37" s="74">
        <v>-1994551.342340915</v>
      </c>
      <c r="E37" s="61">
        <v>-2048076.342340915</v>
      </c>
      <c r="F37" s="68">
        <v>-0.49863783558522873</v>
      </c>
      <c r="G37" s="292">
        <v>-0.51201908558522879</v>
      </c>
      <c r="H37" s="68">
        <v>-0.53188035795757738</v>
      </c>
      <c r="I37" s="68">
        <v>-0.54615369129091063</v>
      </c>
      <c r="T37" s="91"/>
      <c r="U37" s="91"/>
      <c r="AA37" s="91"/>
      <c r="AB37" s="91"/>
      <c r="AC37" s="91"/>
      <c r="AD37" s="91"/>
      <c r="AE37" s="91"/>
      <c r="AF37" s="91"/>
    </row>
    <row r="38" spans="1:32" x14ac:dyDescent="0.3">
      <c r="A38" s="65">
        <v>2749998.342340915</v>
      </c>
      <c r="B38" s="10">
        <v>35</v>
      </c>
      <c r="C38" s="71">
        <v>3.5000000000000001E-3</v>
      </c>
      <c r="D38" s="74">
        <v>-1994551.342340915</v>
      </c>
      <c r="E38" s="61">
        <v>-2048076.342340915</v>
      </c>
      <c r="F38" s="68">
        <v>-0.49863783558522873</v>
      </c>
      <c r="G38" s="292">
        <v>-0.51201908558522879</v>
      </c>
      <c r="H38" s="68">
        <v>-0.53188035795757738</v>
      </c>
      <c r="I38" s="68">
        <v>-0.54615369129091063</v>
      </c>
      <c r="T38" s="91"/>
      <c r="U38" s="91"/>
      <c r="AA38" s="91"/>
      <c r="AB38" s="91"/>
      <c r="AC38" s="91"/>
      <c r="AD38" s="91"/>
      <c r="AE38" s="91"/>
      <c r="AF38" s="91"/>
    </row>
    <row r="39" spans="1:32" x14ac:dyDescent="0.3">
      <c r="A39" s="65">
        <v>2749998.0923409155</v>
      </c>
      <c r="B39" s="10">
        <v>36</v>
      </c>
      <c r="C39" s="71">
        <v>3.5999999999999999E-3</v>
      </c>
      <c r="D39" s="74">
        <v>-1994551.0923409155</v>
      </c>
      <c r="E39" s="61">
        <v>-2048076.0923409155</v>
      </c>
      <c r="F39" s="68">
        <v>-0.49863777308522889</v>
      </c>
      <c r="G39" s="292">
        <v>-0.51201902308522884</v>
      </c>
      <c r="H39" s="68">
        <v>-0.53188029129091074</v>
      </c>
      <c r="I39" s="68">
        <v>-0.54615362462424411</v>
      </c>
      <c r="T39" s="91"/>
      <c r="U39" s="91"/>
      <c r="AA39" s="91"/>
      <c r="AB39" s="91"/>
      <c r="AC39" s="91"/>
      <c r="AD39" s="91"/>
      <c r="AE39" s="91"/>
      <c r="AF39" s="91"/>
    </row>
    <row r="40" spans="1:32" x14ac:dyDescent="0.3">
      <c r="A40" s="65">
        <v>2743513.858238413</v>
      </c>
      <c r="B40" s="10">
        <v>37</v>
      </c>
      <c r="C40" s="71">
        <v>3.7000000000000002E-3</v>
      </c>
      <c r="D40" s="74">
        <v>-1988066.858238413</v>
      </c>
      <c r="E40" s="61">
        <v>-2041591.858238413</v>
      </c>
      <c r="F40" s="68">
        <v>-0.49701671455960322</v>
      </c>
      <c r="G40" s="292">
        <v>-0.51039796455960329</v>
      </c>
      <c r="H40" s="68">
        <v>-0.53015116219691016</v>
      </c>
      <c r="I40" s="68">
        <v>-0.54442449553024341</v>
      </c>
      <c r="T40" s="91"/>
      <c r="U40" s="91"/>
      <c r="AA40" s="91"/>
      <c r="AB40" s="91"/>
      <c r="AC40" s="91"/>
      <c r="AD40" s="91"/>
      <c r="AE40" s="91"/>
      <c r="AF40" s="91"/>
    </row>
    <row r="41" spans="1:32" x14ac:dyDescent="0.3">
      <c r="A41" s="65">
        <v>2735244.9304929096</v>
      </c>
      <c r="B41" s="10">
        <v>38</v>
      </c>
      <c r="C41" s="71">
        <v>3.8E-3</v>
      </c>
      <c r="D41" s="74">
        <v>-1979797.9304929096</v>
      </c>
      <c r="E41" s="61">
        <v>-2033322.9304929096</v>
      </c>
      <c r="F41" s="68">
        <v>-0.49494948262322741</v>
      </c>
      <c r="G41" s="292">
        <v>-0.50833073262322737</v>
      </c>
      <c r="H41" s="68">
        <v>-0.52794611479810927</v>
      </c>
      <c r="I41" s="68">
        <v>-0.54221944813144252</v>
      </c>
      <c r="T41" s="91"/>
      <c r="U41" s="91"/>
      <c r="AA41" s="91"/>
      <c r="AB41" s="91"/>
      <c r="AC41" s="91"/>
      <c r="AD41" s="91"/>
      <c r="AE41" s="91"/>
      <c r="AF41" s="91"/>
    </row>
    <row r="42" spans="1:32" x14ac:dyDescent="0.3">
      <c r="A42" s="65">
        <v>2709430.3301190953</v>
      </c>
      <c r="B42" s="10">
        <v>39</v>
      </c>
      <c r="C42" s="71">
        <v>3.8999999999999998E-3</v>
      </c>
      <c r="D42" s="74">
        <v>-1953983.3301190953</v>
      </c>
      <c r="E42" s="61">
        <v>-2007508.3301190953</v>
      </c>
      <c r="F42" s="68">
        <v>-0.4884958325297738</v>
      </c>
      <c r="G42" s="292">
        <v>-0.50187708252977381</v>
      </c>
      <c r="H42" s="68">
        <v>-0.52106222136509206</v>
      </c>
      <c r="I42" s="68">
        <v>-0.53533555469842542</v>
      </c>
      <c r="T42" s="91"/>
      <c r="U42" s="91"/>
      <c r="AA42" s="91"/>
      <c r="AB42" s="91"/>
      <c r="AC42" s="91"/>
      <c r="AD42" s="91"/>
      <c r="AE42" s="91"/>
      <c r="AF42" s="91"/>
    </row>
    <row r="43" spans="1:32" x14ac:dyDescent="0.3">
      <c r="A43" s="65">
        <v>2709430.3301190948</v>
      </c>
      <c r="B43" s="10">
        <v>40</v>
      </c>
      <c r="C43" s="71">
        <v>4.0000000000000001E-3</v>
      </c>
      <c r="D43" s="74">
        <v>-1953983.3301190948</v>
      </c>
      <c r="E43" s="61">
        <v>-2007508.3301190948</v>
      </c>
      <c r="F43" s="68">
        <v>-0.48849583252977369</v>
      </c>
      <c r="G43" s="292">
        <v>-0.5018770825297737</v>
      </c>
      <c r="H43" s="68">
        <v>-0.52106222136509195</v>
      </c>
      <c r="I43" s="68">
        <v>-0.53533555469842531</v>
      </c>
      <c r="T43" s="91"/>
      <c r="U43" s="91"/>
      <c r="AA43" s="91"/>
      <c r="AB43" s="91"/>
      <c r="AC43" s="91"/>
      <c r="AD43" s="91"/>
      <c r="AE43" s="91"/>
      <c r="AF43" s="91"/>
    </row>
    <row r="44" spans="1:32" x14ac:dyDescent="0.3">
      <c r="A44" s="65">
        <v>2700953.2654475793</v>
      </c>
      <c r="B44" s="10">
        <v>41</v>
      </c>
      <c r="C44" s="71">
        <v>4.1000000000000003E-3</v>
      </c>
      <c r="D44" s="74">
        <v>-1945506.2654475793</v>
      </c>
      <c r="E44" s="61">
        <v>-1999031.2654475793</v>
      </c>
      <c r="F44" s="68">
        <v>-0.48637656636189486</v>
      </c>
      <c r="G44" s="292">
        <v>-0.49975781636189481</v>
      </c>
      <c r="H44" s="68">
        <v>-0.51880167078602113</v>
      </c>
      <c r="I44" s="68">
        <v>-0.53307500411935449</v>
      </c>
      <c r="T44" s="91"/>
      <c r="U44" s="91"/>
      <c r="AA44" s="91"/>
      <c r="AB44" s="91"/>
      <c r="AC44" s="91"/>
      <c r="AD44" s="91"/>
      <c r="AE44" s="91"/>
      <c r="AF44" s="91"/>
    </row>
    <row r="45" spans="1:32" x14ac:dyDescent="0.3">
      <c r="A45" s="65">
        <v>2614633.5205240715</v>
      </c>
      <c r="B45" s="10">
        <v>42</v>
      </c>
      <c r="C45" s="71">
        <v>4.1999999999999997E-3</v>
      </c>
      <c r="D45" s="74">
        <v>-1859186.5205240715</v>
      </c>
      <c r="E45" s="61">
        <v>-1912711.5205240715</v>
      </c>
      <c r="F45" s="68">
        <v>-0.46479663013101791</v>
      </c>
      <c r="G45" s="292">
        <v>-0.47817788013101786</v>
      </c>
      <c r="H45" s="68">
        <v>-0.49578307213975242</v>
      </c>
      <c r="I45" s="68">
        <v>-0.51005640547308573</v>
      </c>
      <c r="T45" s="91"/>
      <c r="U45" s="91"/>
      <c r="AA45" s="91"/>
      <c r="AB45" s="91"/>
      <c r="AC45" s="91"/>
      <c r="AD45" s="91"/>
      <c r="AE45" s="91"/>
      <c r="AF45" s="91"/>
    </row>
    <row r="46" spans="1:32" x14ac:dyDescent="0.3">
      <c r="A46" s="65">
        <v>2597282.3782835077</v>
      </c>
      <c r="B46" s="10">
        <v>43</v>
      </c>
      <c r="C46" s="71">
        <v>4.3E-3</v>
      </c>
      <c r="D46" s="74">
        <v>-1841835.3782835077</v>
      </c>
      <c r="E46" s="61">
        <v>-1895360.3782835077</v>
      </c>
      <c r="F46" s="68">
        <v>-0.46045884457087694</v>
      </c>
      <c r="G46" s="292">
        <v>-0.47384009457087689</v>
      </c>
      <c r="H46" s="68">
        <v>-0.49115610087560202</v>
      </c>
      <c r="I46" s="68">
        <v>-0.50542943420893538</v>
      </c>
      <c r="T46" s="91"/>
      <c r="U46" s="91"/>
      <c r="AA46" s="91"/>
      <c r="AB46" s="91"/>
      <c r="AC46" s="91"/>
      <c r="AD46" s="91"/>
      <c r="AE46" s="91"/>
      <c r="AF46" s="91"/>
    </row>
    <row r="47" spans="1:32" x14ac:dyDescent="0.3">
      <c r="A47" s="65">
        <v>2584819.7836228684</v>
      </c>
      <c r="B47" s="10">
        <v>44</v>
      </c>
      <c r="C47" s="71">
        <v>4.4000000000000003E-3</v>
      </c>
      <c r="D47" s="74">
        <v>-1829372.7836228684</v>
      </c>
      <c r="E47" s="61">
        <v>-1882897.7836228684</v>
      </c>
      <c r="F47" s="68">
        <v>-0.45734319590571709</v>
      </c>
      <c r="G47" s="292">
        <v>-0.4707244459057171</v>
      </c>
      <c r="H47" s="68">
        <v>-0.48783274229943158</v>
      </c>
      <c r="I47" s="68">
        <v>-0.50210607563276488</v>
      </c>
      <c r="T47" s="91"/>
      <c r="U47" s="91"/>
      <c r="AA47" s="91"/>
      <c r="AB47" s="91"/>
      <c r="AC47" s="91"/>
      <c r="AD47" s="91"/>
      <c r="AE47" s="91"/>
      <c r="AF47" s="91"/>
    </row>
    <row r="48" spans="1:32" x14ac:dyDescent="0.3">
      <c r="A48" s="65">
        <v>2575716.1301767486</v>
      </c>
      <c r="B48" s="10">
        <v>45</v>
      </c>
      <c r="C48" s="71">
        <v>4.4999999999999997E-3</v>
      </c>
      <c r="D48" s="74">
        <v>-1820269.1301767486</v>
      </c>
      <c r="E48" s="61">
        <v>-1873794.1301767486</v>
      </c>
      <c r="F48" s="68">
        <v>-0.45506728254418716</v>
      </c>
      <c r="G48" s="292">
        <v>-0.46844853254418717</v>
      </c>
      <c r="H48" s="68">
        <v>-0.48540510138046628</v>
      </c>
      <c r="I48" s="68">
        <v>-0.49967843471379964</v>
      </c>
      <c r="T48" s="91"/>
      <c r="U48" s="91"/>
      <c r="AA48" s="91"/>
      <c r="AB48" s="91"/>
      <c r="AC48" s="91"/>
      <c r="AD48" s="91"/>
      <c r="AE48" s="91"/>
      <c r="AF48" s="91"/>
    </row>
    <row r="49" spans="1:32" x14ac:dyDescent="0.3">
      <c r="A49" s="65">
        <v>2565589.305776713</v>
      </c>
      <c r="B49" s="10">
        <v>46</v>
      </c>
      <c r="C49" s="71">
        <v>4.5999999999999999E-3</v>
      </c>
      <c r="D49" s="74">
        <v>-1810142.305776713</v>
      </c>
      <c r="E49" s="61">
        <v>-1863667.305776713</v>
      </c>
      <c r="F49" s="68">
        <v>-0.45253557644417824</v>
      </c>
      <c r="G49" s="292">
        <v>-0.46591682644417826</v>
      </c>
      <c r="H49" s="68">
        <v>-0.48270461487379013</v>
      </c>
      <c r="I49" s="68">
        <v>-0.49697794820712343</v>
      </c>
      <c r="T49" s="91"/>
      <c r="U49" s="91"/>
      <c r="AA49" s="91"/>
      <c r="AB49" s="91"/>
      <c r="AC49" s="91"/>
      <c r="AD49" s="91"/>
      <c r="AE49" s="91"/>
      <c r="AF49" s="91"/>
    </row>
    <row r="50" spans="1:32" x14ac:dyDescent="0.3">
      <c r="A50" s="65">
        <v>2550961.2211669511</v>
      </c>
      <c r="B50" s="10">
        <v>47</v>
      </c>
      <c r="C50" s="71">
        <v>4.7000000000000002E-3</v>
      </c>
      <c r="D50" s="74">
        <v>-1795514.2211669511</v>
      </c>
      <c r="E50" s="61">
        <v>-1849039.2211669511</v>
      </c>
      <c r="F50" s="68">
        <v>-0.44887855529173776</v>
      </c>
      <c r="G50" s="292">
        <v>-0.46225980529173777</v>
      </c>
      <c r="H50" s="68">
        <v>-0.47880379231118697</v>
      </c>
      <c r="I50" s="68">
        <v>-0.49307712564452028</v>
      </c>
      <c r="T50" s="91"/>
      <c r="U50" s="91"/>
      <c r="AA50" s="91"/>
      <c r="AB50" s="91"/>
      <c r="AC50" s="91"/>
      <c r="AD50" s="91"/>
      <c r="AE50" s="91"/>
      <c r="AF50" s="91"/>
    </row>
    <row r="51" spans="1:32" x14ac:dyDescent="0.3">
      <c r="A51" s="65">
        <v>2499998.442340916</v>
      </c>
      <c r="B51" s="10">
        <v>48</v>
      </c>
      <c r="C51" s="71">
        <v>4.7999999999999996E-3</v>
      </c>
      <c r="D51" s="74">
        <v>-1744551.442340916</v>
      </c>
      <c r="E51" s="61">
        <v>-1798076.442340916</v>
      </c>
      <c r="F51" s="68">
        <v>-0.43613786058522902</v>
      </c>
      <c r="G51" s="292">
        <v>-0.44951911058522903</v>
      </c>
      <c r="H51" s="68">
        <v>-0.4652137179575776</v>
      </c>
      <c r="I51" s="68">
        <v>-0.47948705129091096</v>
      </c>
      <c r="T51" s="91"/>
      <c r="U51" s="91"/>
      <c r="AA51" s="91"/>
      <c r="AB51" s="91"/>
      <c r="AC51" s="91"/>
      <c r="AD51" s="91"/>
      <c r="AE51" s="91"/>
      <c r="AF51" s="91"/>
    </row>
    <row r="52" spans="1:32" x14ac:dyDescent="0.3">
      <c r="A52" s="65">
        <v>2499998.4423409156</v>
      </c>
      <c r="B52" s="10">
        <v>49</v>
      </c>
      <c r="C52" s="71">
        <v>4.8999999999999998E-3</v>
      </c>
      <c r="D52" s="74">
        <v>-1744551.4423409156</v>
      </c>
      <c r="E52" s="61">
        <v>-1798076.4423409156</v>
      </c>
      <c r="F52" s="68">
        <v>-0.43613786058522891</v>
      </c>
      <c r="G52" s="292">
        <v>-0.44951911058522886</v>
      </c>
      <c r="H52" s="68">
        <v>-0.46521371795757749</v>
      </c>
      <c r="I52" s="68">
        <v>-0.47948705129091079</v>
      </c>
      <c r="T52" s="91"/>
      <c r="U52" s="91"/>
      <c r="AA52" s="91"/>
      <c r="AB52" s="91"/>
      <c r="AC52" s="91"/>
      <c r="AD52" s="91"/>
      <c r="AE52" s="91"/>
      <c r="AF52" s="91"/>
    </row>
    <row r="53" spans="1:32" x14ac:dyDescent="0.3">
      <c r="A53" s="65">
        <v>2499998.4423409156</v>
      </c>
      <c r="B53" s="10">
        <v>50</v>
      </c>
      <c r="C53" s="71">
        <v>5.0000000000000001E-3</v>
      </c>
      <c r="D53" s="74">
        <v>-1744551.4423409156</v>
      </c>
      <c r="E53" s="61">
        <v>-1798076.4423409156</v>
      </c>
      <c r="F53" s="68">
        <v>-0.43613786058522891</v>
      </c>
      <c r="G53" s="292">
        <v>-0.44951911058522886</v>
      </c>
      <c r="H53" s="68">
        <v>-0.46521371795757749</v>
      </c>
      <c r="I53" s="68">
        <v>-0.47948705129091079</v>
      </c>
      <c r="T53" s="91"/>
      <c r="U53" s="91"/>
      <c r="AA53" s="91"/>
      <c r="AB53" s="91"/>
      <c r="AC53" s="91"/>
      <c r="AD53" s="91"/>
      <c r="AE53" s="91"/>
      <c r="AF53" s="91"/>
    </row>
    <row r="54" spans="1:32" x14ac:dyDescent="0.3">
      <c r="A54" s="65">
        <v>2499998.4423409156</v>
      </c>
      <c r="B54" s="10">
        <v>51</v>
      </c>
      <c r="C54" s="71">
        <v>5.1000000000000004E-3</v>
      </c>
      <c r="D54" s="74">
        <v>-1744551.4423409156</v>
      </c>
      <c r="E54" s="61">
        <v>-1798076.4423409156</v>
      </c>
      <c r="F54" s="68">
        <v>-0.43613786058522891</v>
      </c>
      <c r="G54" s="292">
        <v>-0.44951911058522886</v>
      </c>
      <c r="H54" s="68">
        <v>-0.46521371795757749</v>
      </c>
      <c r="I54" s="68">
        <v>-0.47948705129091079</v>
      </c>
      <c r="T54" s="91"/>
      <c r="U54" s="91"/>
      <c r="AA54" s="91"/>
      <c r="AB54" s="91"/>
      <c r="AC54" s="91"/>
      <c r="AD54" s="91"/>
      <c r="AE54" s="91"/>
      <c r="AF54" s="91"/>
    </row>
    <row r="55" spans="1:32" x14ac:dyDescent="0.3">
      <c r="A55" s="65">
        <v>2499998.4423409156</v>
      </c>
      <c r="B55" s="10">
        <v>52</v>
      </c>
      <c r="C55" s="71">
        <v>5.1999999999999998E-3</v>
      </c>
      <c r="D55" s="74">
        <v>-1744551.4423409156</v>
      </c>
      <c r="E55" s="61">
        <v>-1798076.4423409156</v>
      </c>
      <c r="F55" s="68">
        <v>-0.43613786058522891</v>
      </c>
      <c r="G55" s="292">
        <v>-0.44951911058522886</v>
      </c>
      <c r="H55" s="68">
        <v>-0.46521371795757749</v>
      </c>
      <c r="I55" s="68">
        <v>-0.47948705129091079</v>
      </c>
      <c r="T55" s="91"/>
      <c r="U55" s="91"/>
      <c r="AA55" s="91"/>
      <c r="AB55" s="91"/>
      <c r="AC55" s="91"/>
      <c r="AD55" s="91"/>
      <c r="AE55" s="91"/>
      <c r="AF55" s="91"/>
    </row>
    <row r="56" spans="1:32" x14ac:dyDescent="0.3">
      <c r="A56" s="65">
        <v>2499998.4423409156</v>
      </c>
      <c r="B56" s="10">
        <v>53</v>
      </c>
      <c r="C56" s="71">
        <v>5.3E-3</v>
      </c>
      <c r="D56" s="74">
        <v>-1744551.4423409156</v>
      </c>
      <c r="E56" s="61">
        <v>-1798076.4423409156</v>
      </c>
      <c r="F56" s="68">
        <v>-0.43613786058522891</v>
      </c>
      <c r="G56" s="292">
        <v>-0.44951911058522886</v>
      </c>
      <c r="H56" s="68">
        <v>-0.46521371795757749</v>
      </c>
      <c r="I56" s="68">
        <v>-0.47948705129091079</v>
      </c>
      <c r="T56" s="91"/>
      <c r="U56" s="91"/>
      <c r="AA56" s="91"/>
      <c r="AB56" s="91"/>
      <c r="AC56" s="91"/>
      <c r="AD56" s="91"/>
      <c r="AE56" s="91"/>
      <c r="AF56" s="91"/>
    </row>
    <row r="57" spans="1:32" x14ac:dyDescent="0.3">
      <c r="A57" s="65">
        <v>2499998.4423409156</v>
      </c>
      <c r="B57" s="10">
        <v>54</v>
      </c>
      <c r="C57" s="71">
        <v>5.4000000000000003E-3</v>
      </c>
      <c r="D57" s="74">
        <v>-1744551.4423409156</v>
      </c>
      <c r="E57" s="61">
        <v>-1798076.4423409156</v>
      </c>
      <c r="F57" s="68">
        <v>-0.43613786058522891</v>
      </c>
      <c r="G57" s="292">
        <v>-0.44951911058522886</v>
      </c>
      <c r="H57" s="68">
        <v>-0.46521371795757749</v>
      </c>
      <c r="I57" s="68">
        <v>-0.47948705129091079</v>
      </c>
      <c r="T57" s="91"/>
      <c r="U57" s="91"/>
      <c r="AA57" s="91"/>
      <c r="AB57" s="91"/>
      <c r="AC57" s="91"/>
      <c r="AD57" s="91"/>
      <c r="AE57" s="91"/>
      <c r="AF57" s="91"/>
    </row>
    <row r="58" spans="1:32" x14ac:dyDescent="0.3">
      <c r="A58" s="65">
        <v>2499998.4423409156</v>
      </c>
      <c r="B58" s="10">
        <v>55</v>
      </c>
      <c r="C58" s="71">
        <v>5.4999999999999997E-3</v>
      </c>
      <c r="D58" s="74">
        <v>-1744551.4423409156</v>
      </c>
      <c r="E58" s="61">
        <v>-1798076.4423409156</v>
      </c>
      <c r="F58" s="68">
        <v>-0.43613786058522891</v>
      </c>
      <c r="G58" s="292">
        <v>-0.44951911058522886</v>
      </c>
      <c r="H58" s="68">
        <v>-0.46521371795757749</v>
      </c>
      <c r="I58" s="68">
        <v>-0.47948705129091079</v>
      </c>
      <c r="T58" s="91"/>
      <c r="U58" s="91"/>
      <c r="AA58" s="91"/>
      <c r="AB58" s="91"/>
      <c r="AC58" s="91"/>
      <c r="AD58" s="91"/>
      <c r="AE58" s="91"/>
      <c r="AF58" s="91"/>
    </row>
    <row r="59" spans="1:32" x14ac:dyDescent="0.3">
      <c r="A59" s="65">
        <v>2499998.4423409156</v>
      </c>
      <c r="B59" s="10">
        <v>56</v>
      </c>
      <c r="C59" s="71">
        <v>5.5999999999999999E-3</v>
      </c>
      <c r="D59" s="74">
        <v>-1744551.4423409156</v>
      </c>
      <c r="E59" s="61">
        <v>-1798076.4423409156</v>
      </c>
      <c r="F59" s="68">
        <v>-0.43613786058522891</v>
      </c>
      <c r="G59" s="292">
        <v>-0.44951911058522886</v>
      </c>
      <c r="H59" s="68">
        <v>-0.46521371795757749</v>
      </c>
      <c r="I59" s="68">
        <v>-0.47948705129091079</v>
      </c>
      <c r="T59" s="91"/>
      <c r="U59" s="91"/>
      <c r="AA59" s="91"/>
      <c r="AB59" s="91"/>
      <c r="AC59" s="91"/>
      <c r="AD59" s="91"/>
      <c r="AE59" s="91"/>
      <c r="AF59" s="91"/>
    </row>
    <row r="60" spans="1:32" x14ac:dyDescent="0.3">
      <c r="A60" s="65">
        <v>2499998.4423409156</v>
      </c>
      <c r="B60" s="10">
        <v>57</v>
      </c>
      <c r="C60" s="71">
        <v>5.7000000000000002E-3</v>
      </c>
      <c r="D60" s="74">
        <v>-1744551.4423409156</v>
      </c>
      <c r="E60" s="61">
        <v>-1798076.4423409156</v>
      </c>
      <c r="F60" s="68">
        <v>-0.43613786058522891</v>
      </c>
      <c r="G60" s="292">
        <v>-0.44951911058522886</v>
      </c>
      <c r="H60" s="68">
        <v>-0.46521371795757749</v>
      </c>
      <c r="I60" s="68">
        <v>-0.47948705129091079</v>
      </c>
      <c r="T60" s="91"/>
      <c r="U60" s="91"/>
      <c r="AA60" s="91"/>
      <c r="AB60" s="91"/>
      <c r="AC60" s="91"/>
      <c r="AD60" s="91"/>
      <c r="AE60" s="91"/>
      <c r="AF60" s="91"/>
    </row>
    <row r="61" spans="1:32" x14ac:dyDescent="0.3">
      <c r="A61" s="65">
        <v>2499998.4423409156</v>
      </c>
      <c r="B61" s="10">
        <v>58</v>
      </c>
      <c r="C61" s="71">
        <v>5.7999999999999996E-3</v>
      </c>
      <c r="D61" s="74">
        <v>-1744551.4423409156</v>
      </c>
      <c r="E61" s="61">
        <v>-1798076.4423409156</v>
      </c>
      <c r="F61" s="68">
        <v>-0.43613786058522891</v>
      </c>
      <c r="G61" s="292">
        <v>-0.44951911058522886</v>
      </c>
      <c r="H61" s="68">
        <v>-0.46521371795757749</v>
      </c>
      <c r="I61" s="68">
        <v>-0.47948705129091079</v>
      </c>
      <c r="T61" s="91"/>
      <c r="U61" s="91"/>
      <c r="AA61" s="91"/>
      <c r="AB61" s="91"/>
      <c r="AC61" s="91"/>
      <c r="AD61" s="91"/>
      <c r="AE61" s="91"/>
      <c r="AF61" s="91"/>
    </row>
    <row r="62" spans="1:32" x14ac:dyDescent="0.3">
      <c r="A62" s="65">
        <v>2499998.4423409156</v>
      </c>
      <c r="B62" s="10">
        <v>59</v>
      </c>
      <c r="C62" s="71">
        <v>5.8999999999999999E-3</v>
      </c>
      <c r="D62" s="74">
        <v>-1744551.4423409156</v>
      </c>
      <c r="E62" s="61">
        <v>-1798076.4423409156</v>
      </c>
      <c r="F62" s="68">
        <v>-0.43613786058522891</v>
      </c>
      <c r="G62" s="292">
        <v>-0.44951911058522886</v>
      </c>
      <c r="H62" s="68">
        <v>-0.46521371795757749</v>
      </c>
      <c r="I62" s="68">
        <v>-0.47948705129091079</v>
      </c>
      <c r="T62" s="91"/>
      <c r="U62" s="91"/>
      <c r="AA62" s="91"/>
      <c r="AB62" s="91"/>
      <c r="AC62" s="91"/>
      <c r="AD62" s="91"/>
      <c r="AE62" s="91"/>
      <c r="AF62" s="91"/>
    </row>
    <row r="63" spans="1:32" x14ac:dyDescent="0.3">
      <c r="A63" s="65">
        <v>2499998.4423409156</v>
      </c>
      <c r="B63" s="10">
        <v>60</v>
      </c>
      <c r="C63" s="71">
        <v>6.0000000000000001E-3</v>
      </c>
      <c r="D63" s="74">
        <v>-1744551.4423409156</v>
      </c>
      <c r="E63" s="61">
        <v>-1798076.4423409156</v>
      </c>
      <c r="F63" s="68">
        <v>-0.43613786058522891</v>
      </c>
      <c r="G63" s="292">
        <v>-0.44951911058522886</v>
      </c>
      <c r="H63" s="68">
        <v>-0.46521371795757749</v>
      </c>
      <c r="I63" s="68">
        <v>-0.47948705129091079</v>
      </c>
      <c r="T63" s="91"/>
      <c r="U63" s="91"/>
      <c r="AA63" s="91"/>
      <c r="AB63" s="91"/>
      <c r="AC63" s="91"/>
      <c r="AD63" s="91"/>
      <c r="AE63" s="91"/>
      <c r="AF63" s="91"/>
    </row>
    <row r="64" spans="1:32" x14ac:dyDescent="0.3">
      <c r="A64" s="65">
        <v>2499998.4423409156</v>
      </c>
      <c r="B64" s="10">
        <v>61</v>
      </c>
      <c r="C64" s="71">
        <v>6.1000000000000004E-3</v>
      </c>
      <c r="D64" s="74">
        <v>-1744551.4423409156</v>
      </c>
      <c r="E64" s="61">
        <v>-1798076.4423409156</v>
      </c>
      <c r="F64" s="68">
        <v>-0.43613786058522891</v>
      </c>
      <c r="G64" s="292">
        <v>-0.44951911058522886</v>
      </c>
      <c r="H64" s="68">
        <v>-0.46521371795757749</v>
      </c>
      <c r="I64" s="68">
        <v>-0.47948705129091079</v>
      </c>
      <c r="T64" s="91"/>
      <c r="U64" s="91"/>
      <c r="AA64" s="91"/>
      <c r="AB64" s="91"/>
      <c r="AC64" s="91"/>
      <c r="AD64" s="91"/>
      <c r="AE64" s="91"/>
      <c r="AF64" s="91"/>
    </row>
    <row r="65" spans="1:32" x14ac:dyDescent="0.3">
      <c r="A65" s="65">
        <v>2499998.4423409156</v>
      </c>
      <c r="B65" s="10">
        <v>62</v>
      </c>
      <c r="C65" s="71">
        <v>6.1999999999999998E-3</v>
      </c>
      <c r="D65" s="74">
        <v>-1744551.4423409156</v>
      </c>
      <c r="E65" s="61">
        <v>-1798076.4423409156</v>
      </c>
      <c r="F65" s="68">
        <v>-0.43613786058522891</v>
      </c>
      <c r="G65" s="292">
        <v>-0.44951911058522886</v>
      </c>
      <c r="H65" s="68">
        <v>-0.46521371795757749</v>
      </c>
      <c r="I65" s="68">
        <v>-0.47948705129091079</v>
      </c>
      <c r="T65" s="91"/>
      <c r="U65" s="91"/>
      <c r="AA65" s="91"/>
      <c r="AB65" s="91"/>
      <c r="AC65" s="91"/>
      <c r="AD65" s="91"/>
      <c r="AE65" s="91"/>
      <c r="AF65" s="91"/>
    </row>
    <row r="66" spans="1:32" x14ac:dyDescent="0.3">
      <c r="A66" s="65">
        <v>2499998.4423409156</v>
      </c>
      <c r="B66" s="10">
        <v>63</v>
      </c>
      <c r="C66" s="71">
        <v>6.3E-3</v>
      </c>
      <c r="D66" s="74">
        <v>-1744551.4423409156</v>
      </c>
      <c r="E66" s="61">
        <v>-1798076.4423409156</v>
      </c>
      <c r="F66" s="68">
        <v>-0.43613786058522891</v>
      </c>
      <c r="G66" s="292">
        <v>-0.44951911058522886</v>
      </c>
      <c r="H66" s="68">
        <v>-0.46521371795757749</v>
      </c>
      <c r="I66" s="68">
        <v>-0.47948705129091079</v>
      </c>
      <c r="T66" s="91"/>
      <c r="U66" s="91"/>
      <c r="AA66" s="91"/>
      <c r="AB66" s="91"/>
      <c r="AC66" s="91"/>
      <c r="AD66" s="91"/>
      <c r="AE66" s="91"/>
      <c r="AF66" s="91"/>
    </row>
    <row r="67" spans="1:32" x14ac:dyDescent="0.3">
      <c r="A67" s="65">
        <v>2499998.4423409156</v>
      </c>
      <c r="B67" s="10">
        <v>64</v>
      </c>
      <c r="C67" s="71">
        <v>6.4000000000000003E-3</v>
      </c>
      <c r="D67" s="74">
        <v>-1744551.4423409156</v>
      </c>
      <c r="E67" s="61">
        <v>-1798076.4423409156</v>
      </c>
      <c r="F67" s="68">
        <v>-0.43613786058522891</v>
      </c>
      <c r="G67" s="292">
        <v>-0.44951911058522886</v>
      </c>
      <c r="H67" s="68">
        <v>-0.46521371795757749</v>
      </c>
      <c r="I67" s="68">
        <v>-0.47948705129091079</v>
      </c>
      <c r="T67" s="91"/>
      <c r="U67" s="91"/>
      <c r="AA67" s="91"/>
      <c r="AB67" s="91"/>
      <c r="AC67" s="91"/>
      <c r="AD67" s="91"/>
      <c r="AE67" s="91"/>
      <c r="AF67" s="91"/>
    </row>
    <row r="68" spans="1:32" x14ac:dyDescent="0.3">
      <c r="A68" s="65">
        <v>2499998.4423409156</v>
      </c>
      <c r="B68" s="10">
        <v>65</v>
      </c>
      <c r="C68" s="71">
        <v>6.4999999999999997E-3</v>
      </c>
      <c r="D68" s="74">
        <v>-1744551.4423409156</v>
      </c>
      <c r="E68" s="61">
        <v>-1798076.4423409156</v>
      </c>
      <c r="F68" s="68">
        <v>-0.43613786058522891</v>
      </c>
      <c r="G68" s="292">
        <v>-0.44951911058522886</v>
      </c>
      <c r="H68" s="68">
        <v>-0.46521371795757749</v>
      </c>
      <c r="I68" s="68">
        <v>-0.47948705129091079</v>
      </c>
      <c r="T68" s="91"/>
      <c r="U68" s="91"/>
      <c r="AA68" s="91"/>
      <c r="AB68" s="91"/>
      <c r="AC68" s="91"/>
      <c r="AD68" s="91"/>
      <c r="AE68" s="91"/>
      <c r="AF68" s="91"/>
    </row>
    <row r="69" spans="1:32" x14ac:dyDescent="0.3">
      <c r="A69" s="65">
        <v>2499998.4423409156</v>
      </c>
      <c r="B69" s="10">
        <v>66</v>
      </c>
      <c r="C69" s="71">
        <v>6.6E-3</v>
      </c>
      <c r="D69" s="74">
        <v>-1744551.4423409156</v>
      </c>
      <c r="E69" s="61">
        <v>-1798076.4423409156</v>
      </c>
      <c r="F69" s="68">
        <v>-0.43613786058522891</v>
      </c>
      <c r="G69" s="292">
        <v>-0.44951911058522886</v>
      </c>
      <c r="H69" s="68">
        <v>-0.46521371795757749</v>
      </c>
      <c r="I69" s="68">
        <v>-0.47948705129091079</v>
      </c>
      <c r="T69" s="91"/>
      <c r="U69" s="91"/>
      <c r="AA69" s="91"/>
      <c r="AB69" s="91"/>
      <c r="AC69" s="91"/>
      <c r="AD69" s="91"/>
      <c r="AE69" s="91"/>
      <c r="AF69" s="91"/>
    </row>
    <row r="70" spans="1:32" x14ac:dyDescent="0.3">
      <c r="A70" s="65">
        <v>2499998.4423409156</v>
      </c>
      <c r="B70" s="10">
        <v>67</v>
      </c>
      <c r="C70" s="71">
        <v>6.7000000000000002E-3</v>
      </c>
      <c r="D70" s="74">
        <v>-1744551.4423409156</v>
      </c>
      <c r="E70" s="61">
        <v>-1798076.4423409156</v>
      </c>
      <c r="F70" s="68">
        <v>-0.43613786058522891</v>
      </c>
      <c r="G70" s="292">
        <v>-0.44951911058522886</v>
      </c>
      <c r="H70" s="68">
        <v>-0.46521371795757749</v>
      </c>
      <c r="I70" s="68">
        <v>-0.47948705129091079</v>
      </c>
      <c r="T70" s="91"/>
      <c r="U70" s="91"/>
      <c r="AA70" s="91"/>
      <c r="AB70" s="91"/>
      <c r="AC70" s="91"/>
      <c r="AD70" s="91"/>
      <c r="AE70" s="91"/>
      <c r="AF70" s="91"/>
    </row>
    <row r="71" spans="1:32" x14ac:dyDescent="0.3">
      <c r="A71" s="65">
        <v>2499998.4423409156</v>
      </c>
      <c r="B71" s="10">
        <v>68</v>
      </c>
      <c r="C71" s="71">
        <v>6.7999999999999996E-3</v>
      </c>
      <c r="D71" s="74">
        <v>-1744551.4423409156</v>
      </c>
      <c r="E71" s="61">
        <v>-1798076.4423409156</v>
      </c>
      <c r="F71" s="68">
        <v>-0.43613786058522891</v>
      </c>
      <c r="G71" s="292">
        <v>-0.44951911058522886</v>
      </c>
      <c r="H71" s="68">
        <v>-0.46521371795757749</v>
      </c>
      <c r="I71" s="68">
        <v>-0.47948705129091079</v>
      </c>
      <c r="T71" s="91"/>
      <c r="U71" s="91"/>
      <c r="AA71" s="91"/>
      <c r="AB71" s="91"/>
      <c r="AC71" s="91"/>
      <c r="AD71" s="91"/>
      <c r="AE71" s="91"/>
      <c r="AF71" s="91"/>
    </row>
    <row r="72" spans="1:32" x14ac:dyDescent="0.3">
      <c r="A72" s="65">
        <v>2499998.4423409156</v>
      </c>
      <c r="B72" s="10">
        <v>69</v>
      </c>
      <c r="C72" s="71">
        <v>6.8999999999999999E-3</v>
      </c>
      <c r="D72" s="74">
        <v>-1744551.4423409156</v>
      </c>
      <c r="E72" s="61">
        <v>-1798076.4423409156</v>
      </c>
      <c r="F72" s="68">
        <v>-0.43613786058522891</v>
      </c>
      <c r="G72" s="292">
        <v>-0.44951911058522886</v>
      </c>
      <c r="H72" s="68">
        <v>-0.46521371795757749</v>
      </c>
      <c r="I72" s="68">
        <v>-0.47948705129091079</v>
      </c>
      <c r="T72" s="91"/>
      <c r="U72" s="91"/>
      <c r="AA72" s="91"/>
      <c r="AB72" s="91"/>
      <c r="AC72" s="91"/>
      <c r="AD72" s="91"/>
      <c r="AE72" s="91"/>
      <c r="AF72" s="91"/>
    </row>
    <row r="73" spans="1:32" x14ac:dyDescent="0.3">
      <c r="A73" s="65">
        <v>2499998.4423409156</v>
      </c>
      <c r="B73" s="10">
        <v>70</v>
      </c>
      <c r="C73" s="71">
        <v>7.0000000000000001E-3</v>
      </c>
      <c r="D73" s="74">
        <v>-1744551.4423409156</v>
      </c>
      <c r="E73" s="61">
        <v>-1798076.4423409156</v>
      </c>
      <c r="F73" s="68">
        <v>-0.43613786058522891</v>
      </c>
      <c r="G73" s="292">
        <v>-0.44951911058522886</v>
      </c>
      <c r="H73" s="68">
        <v>-0.46521371795757749</v>
      </c>
      <c r="I73" s="68">
        <v>-0.47948705129091079</v>
      </c>
      <c r="T73" s="91"/>
      <c r="U73" s="91"/>
      <c r="AA73" s="91"/>
      <c r="AB73" s="91"/>
      <c r="AC73" s="91"/>
      <c r="AD73" s="91"/>
      <c r="AE73" s="91"/>
      <c r="AF73" s="91"/>
    </row>
    <row r="74" spans="1:32" x14ac:dyDescent="0.3">
      <c r="A74" s="65">
        <v>2499998.4423409156</v>
      </c>
      <c r="B74" s="10">
        <v>71</v>
      </c>
      <c r="C74" s="71">
        <v>7.1000000000000004E-3</v>
      </c>
      <c r="D74" s="74">
        <v>-1744551.4423409156</v>
      </c>
      <c r="E74" s="61">
        <v>-1798076.4423409156</v>
      </c>
      <c r="F74" s="68">
        <v>-0.43613786058522891</v>
      </c>
      <c r="G74" s="292">
        <v>-0.44951911058522886</v>
      </c>
      <c r="H74" s="68">
        <v>-0.46521371795757749</v>
      </c>
      <c r="I74" s="68">
        <v>-0.47948705129091079</v>
      </c>
      <c r="T74" s="91"/>
      <c r="U74" s="91"/>
      <c r="AA74" s="91"/>
      <c r="AB74" s="91"/>
      <c r="AC74" s="91"/>
      <c r="AD74" s="91"/>
      <c r="AE74" s="91"/>
      <c r="AF74" s="91"/>
    </row>
    <row r="75" spans="1:32" x14ac:dyDescent="0.3">
      <c r="A75" s="65">
        <v>2499998.4423409156</v>
      </c>
      <c r="B75" s="10">
        <v>72</v>
      </c>
      <c r="C75" s="71">
        <v>7.1999999999999998E-3</v>
      </c>
      <c r="D75" s="74">
        <v>-1744551.4423409156</v>
      </c>
      <c r="E75" s="61">
        <v>-1798076.4423409156</v>
      </c>
      <c r="F75" s="68">
        <v>-0.43613786058522891</v>
      </c>
      <c r="G75" s="292">
        <v>-0.44951911058522886</v>
      </c>
      <c r="H75" s="68">
        <v>-0.46521371795757749</v>
      </c>
      <c r="I75" s="68">
        <v>-0.47948705129091079</v>
      </c>
      <c r="T75" s="91"/>
      <c r="U75" s="91"/>
      <c r="AA75" s="91"/>
      <c r="AB75" s="91"/>
      <c r="AC75" s="91"/>
      <c r="AD75" s="91"/>
      <c r="AE75" s="91"/>
      <c r="AF75" s="91"/>
    </row>
    <row r="76" spans="1:32" x14ac:dyDescent="0.3">
      <c r="A76" s="65">
        <v>2499998.4423409156</v>
      </c>
      <c r="B76" s="10">
        <v>73</v>
      </c>
      <c r="C76" s="71">
        <v>7.3000000000000001E-3</v>
      </c>
      <c r="D76" s="74">
        <v>-1744551.4423409156</v>
      </c>
      <c r="E76" s="61">
        <v>-1798076.4423409156</v>
      </c>
      <c r="F76" s="68">
        <v>-0.43613786058522891</v>
      </c>
      <c r="G76" s="292">
        <v>-0.44951911058522886</v>
      </c>
      <c r="H76" s="68">
        <v>-0.46521371795757749</v>
      </c>
      <c r="I76" s="68">
        <v>-0.47948705129091079</v>
      </c>
      <c r="T76" s="91"/>
      <c r="U76" s="91"/>
      <c r="AA76" s="91"/>
      <c r="AB76" s="91"/>
      <c r="AC76" s="91"/>
      <c r="AD76" s="91"/>
      <c r="AE76" s="91"/>
      <c r="AF76" s="91"/>
    </row>
    <row r="77" spans="1:32" x14ac:dyDescent="0.3">
      <c r="A77" s="65">
        <v>2499998.4423409156</v>
      </c>
      <c r="B77" s="10">
        <v>74</v>
      </c>
      <c r="C77" s="71">
        <v>7.4000000000000003E-3</v>
      </c>
      <c r="D77" s="74">
        <v>-1744551.4423409156</v>
      </c>
      <c r="E77" s="61">
        <v>-1798076.4423409156</v>
      </c>
      <c r="F77" s="68">
        <v>-0.43613786058522891</v>
      </c>
      <c r="G77" s="292">
        <v>-0.44951911058522886</v>
      </c>
      <c r="H77" s="68">
        <v>-0.46521371795757749</v>
      </c>
      <c r="I77" s="68">
        <v>-0.47948705129091079</v>
      </c>
      <c r="T77" s="91"/>
      <c r="U77" s="91"/>
      <c r="AA77" s="91"/>
      <c r="AB77" s="91"/>
      <c r="AC77" s="91"/>
      <c r="AD77" s="91"/>
      <c r="AE77" s="91"/>
      <c r="AF77" s="91"/>
    </row>
    <row r="78" spans="1:32" x14ac:dyDescent="0.3">
      <c r="A78" s="65">
        <v>2499998.4423409156</v>
      </c>
      <c r="B78" s="10">
        <v>75</v>
      </c>
      <c r="C78" s="71">
        <v>7.4999999999999997E-3</v>
      </c>
      <c r="D78" s="74">
        <v>-1744551.4423409156</v>
      </c>
      <c r="E78" s="61">
        <v>-1798076.4423409156</v>
      </c>
      <c r="F78" s="68">
        <v>-0.43613786058522891</v>
      </c>
      <c r="G78" s="292">
        <v>-0.44951911058522886</v>
      </c>
      <c r="H78" s="68">
        <v>-0.46521371795757749</v>
      </c>
      <c r="I78" s="68">
        <v>-0.47948705129091079</v>
      </c>
      <c r="T78" s="91"/>
      <c r="U78" s="91"/>
      <c r="AA78" s="91"/>
      <c r="AB78" s="91"/>
      <c r="AC78" s="91"/>
      <c r="AD78" s="91"/>
      <c r="AE78" s="91"/>
      <c r="AF78" s="91"/>
    </row>
    <row r="79" spans="1:32" x14ac:dyDescent="0.3">
      <c r="A79" s="65">
        <v>2499998.4423409156</v>
      </c>
      <c r="B79" s="10">
        <v>76</v>
      </c>
      <c r="C79" s="71">
        <v>7.6E-3</v>
      </c>
      <c r="D79" s="74">
        <v>-1744551.4423409156</v>
      </c>
      <c r="E79" s="61">
        <v>-1798076.4423409156</v>
      </c>
      <c r="F79" s="68">
        <v>-0.43613786058522891</v>
      </c>
      <c r="G79" s="292">
        <v>-0.44951911058522886</v>
      </c>
      <c r="H79" s="68">
        <v>-0.46521371795757749</v>
      </c>
      <c r="I79" s="68">
        <v>-0.47948705129091079</v>
      </c>
      <c r="T79" s="91"/>
      <c r="U79" s="91"/>
      <c r="AA79" s="91"/>
      <c r="AB79" s="91"/>
      <c r="AC79" s="91"/>
      <c r="AD79" s="91"/>
      <c r="AE79" s="91"/>
      <c r="AF79" s="91"/>
    </row>
    <row r="80" spans="1:32" x14ac:dyDescent="0.3">
      <c r="A80" s="65">
        <v>2499998.4423409156</v>
      </c>
      <c r="B80" s="10">
        <v>77</v>
      </c>
      <c r="C80" s="71">
        <v>7.7000000000000002E-3</v>
      </c>
      <c r="D80" s="74">
        <v>-1744551.4423409156</v>
      </c>
      <c r="E80" s="61">
        <v>-1798076.4423409156</v>
      </c>
      <c r="F80" s="68">
        <v>-0.43613786058522891</v>
      </c>
      <c r="G80" s="292">
        <v>-0.44951911058522886</v>
      </c>
      <c r="H80" s="68">
        <v>-0.46521371795757749</v>
      </c>
      <c r="I80" s="68">
        <v>-0.47948705129091079</v>
      </c>
      <c r="T80" s="91"/>
      <c r="U80" s="91"/>
      <c r="AA80" s="91"/>
      <c r="AB80" s="91"/>
      <c r="AC80" s="91"/>
      <c r="AD80" s="91"/>
      <c r="AE80" s="91"/>
      <c r="AF80" s="91"/>
    </row>
    <row r="81" spans="1:32" x14ac:dyDescent="0.3">
      <c r="A81" s="65">
        <v>2499998.4423409156</v>
      </c>
      <c r="B81" s="10">
        <v>78</v>
      </c>
      <c r="C81" s="71">
        <v>7.7999999999999996E-3</v>
      </c>
      <c r="D81" s="74">
        <v>-1744551.4423409156</v>
      </c>
      <c r="E81" s="61">
        <v>-1798076.4423409156</v>
      </c>
      <c r="F81" s="68">
        <v>-0.43613786058522891</v>
      </c>
      <c r="G81" s="292">
        <v>-0.44951911058522886</v>
      </c>
      <c r="H81" s="68">
        <v>-0.46521371795757749</v>
      </c>
      <c r="I81" s="68">
        <v>-0.47948705129091079</v>
      </c>
      <c r="T81" s="91"/>
      <c r="U81" s="91"/>
      <c r="AA81" s="91"/>
      <c r="AB81" s="91"/>
      <c r="AC81" s="91"/>
      <c r="AD81" s="91"/>
      <c r="AE81" s="91"/>
      <c r="AF81" s="91"/>
    </row>
    <row r="82" spans="1:32" x14ac:dyDescent="0.3">
      <c r="A82" s="65">
        <v>2499998.4423409156</v>
      </c>
      <c r="B82" s="10">
        <v>79</v>
      </c>
      <c r="C82" s="71">
        <v>7.9000000000000008E-3</v>
      </c>
      <c r="D82" s="74">
        <v>-1744551.4423409156</v>
      </c>
      <c r="E82" s="61">
        <v>-1798076.4423409156</v>
      </c>
      <c r="F82" s="68">
        <v>-0.43613786058522891</v>
      </c>
      <c r="G82" s="292">
        <v>-0.44951911058522886</v>
      </c>
      <c r="H82" s="68">
        <v>-0.46521371795757749</v>
      </c>
      <c r="I82" s="68">
        <v>-0.47948705129091079</v>
      </c>
      <c r="T82" s="91"/>
      <c r="U82" s="91"/>
      <c r="AA82" s="91"/>
      <c r="AB82" s="91"/>
      <c r="AC82" s="91"/>
      <c r="AD82" s="91"/>
      <c r="AE82" s="91"/>
      <c r="AF82" s="91"/>
    </row>
    <row r="83" spans="1:32" x14ac:dyDescent="0.3">
      <c r="A83" s="65">
        <v>2499998.4423409151</v>
      </c>
      <c r="B83" s="10">
        <v>80</v>
      </c>
      <c r="C83" s="71">
        <v>8.0000000000000002E-3</v>
      </c>
      <c r="D83" s="74">
        <v>-1744551.4423409151</v>
      </c>
      <c r="E83" s="61">
        <v>-1798076.4423409151</v>
      </c>
      <c r="F83" s="68">
        <v>-0.4361378605852288</v>
      </c>
      <c r="G83" s="292">
        <v>-0.44951911058522875</v>
      </c>
      <c r="H83" s="68">
        <v>-0.46521371795757738</v>
      </c>
      <c r="I83" s="68">
        <v>-0.47948705129091068</v>
      </c>
      <c r="T83" s="91"/>
      <c r="U83" s="91"/>
      <c r="AA83" s="91"/>
      <c r="AB83" s="91"/>
      <c r="AC83" s="91"/>
      <c r="AD83" s="91"/>
      <c r="AE83" s="91"/>
      <c r="AF83" s="91"/>
    </row>
    <row r="84" spans="1:32" x14ac:dyDescent="0.3">
      <c r="A84" s="65">
        <v>2499998.4423409151</v>
      </c>
      <c r="B84" s="10">
        <v>81</v>
      </c>
      <c r="C84" s="71">
        <v>8.0999999999999996E-3</v>
      </c>
      <c r="D84" s="74">
        <v>-1744551.4423409151</v>
      </c>
      <c r="E84" s="61">
        <v>-1798076.4423409151</v>
      </c>
      <c r="F84" s="68">
        <v>-0.4361378605852288</v>
      </c>
      <c r="G84" s="292">
        <v>-0.44951911058522875</v>
      </c>
      <c r="H84" s="68">
        <v>-0.46521371795757738</v>
      </c>
      <c r="I84" s="68">
        <v>-0.47948705129091068</v>
      </c>
      <c r="T84" s="91"/>
      <c r="U84" s="91"/>
      <c r="AA84" s="91"/>
      <c r="AB84" s="91"/>
      <c r="AC84" s="91"/>
      <c r="AD84" s="91"/>
      <c r="AE84" s="91"/>
      <c r="AF84" s="91"/>
    </row>
    <row r="85" spans="1:32" x14ac:dyDescent="0.3">
      <c r="A85" s="65">
        <v>2499998.4423409151</v>
      </c>
      <c r="B85" s="10">
        <v>82</v>
      </c>
      <c r="C85" s="71">
        <v>8.2000000000000007E-3</v>
      </c>
      <c r="D85" s="74">
        <v>-1744551.4423409151</v>
      </c>
      <c r="E85" s="61">
        <v>-1798076.4423409151</v>
      </c>
      <c r="F85" s="68">
        <v>-0.4361378605852288</v>
      </c>
      <c r="G85" s="292">
        <v>-0.44951911058522875</v>
      </c>
      <c r="H85" s="68">
        <v>-0.46521371795757738</v>
      </c>
      <c r="I85" s="68">
        <v>-0.47948705129091068</v>
      </c>
      <c r="T85" s="91"/>
      <c r="U85" s="91"/>
      <c r="AA85" s="91"/>
      <c r="AB85" s="91"/>
      <c r="AC85" s="91"/>
      <c r="AD85" s="91"/>
      <c r="AE85" s="91"/>
      <c r="AF85" s="91"/>
    </row>
    <row r="86" spans="1:32" x14ac:dyDescent="0.3">
      <c r="A86" s="65">
        <v>2499998.4423409151</v>
      </c>
      <c r="B86" s="10">
        <v>83</v>
      </c>
      <c r="C86" s="71">
        <v>8.3000000000000001E-3</v>
      </c>
      <c r="D86" s="74">
        <v>-1744551.4423409151</v>
      </c>
      <c r="E86" s="61">
        <v>-1798076.4423409151</v>
      </c>
      <c r="F86" s="68">
        <v>-0.4361378605852288</v>
      </c>
      <c r="G86" s="292">
        <v>-0.44951911058522875</v>
      </c>
      <c r="H86" s="68">
        <v>-0.46521371795757738</v>
      </c>
      <c r="I86" s="68">
        <v>-0.47948705129091068</v>
      </c>
      <c r="T86" s="91"/>
      <c r="U86" s="91"/>
      <c r="AA86" s="91"/>
      <c r="AB86" s="91"/>
      <c r="AC86" s="91"/>
      <c r="AD86" s="91"/>
      <c r="AE86" s="91"/>
      <c r="AF86" s="91"/>
    </row>
    <row r="87" spans="1:32" x14ac:dyDescent="0.3">
      <c r="A87" s="65">
        <v>2499998.4423409151</v>
      </c>
      <c r="B87" s="10">
        <v>84</v>
      </c>
      <c r="C87" s="71">
        <v>8.3999999999999995E-3</v>
      </c>
      <c r="D87" s="74">
        <v>-1744551.4423409151</v>
      </c>
      <c r="E87" s="61">
        <v>-1798076.4423409151</v>
      </c>
      <c r="F87" s="68">
        <v>-0.4361378605852288</v>
      </c>
      <c r="G87" s="292">
        <v>-0.44951911058522875</v>
      </c>
      <c r="H87" s="68">
        <v>-0.46521371795757738</v>
      </c>
      <c r="I87" s="68">
        <v>-0.47948705129091068</v>
      </c>
      <c r="T87" s="91"/>
      <c r="U87" s="91"/>
      <c r="AA87" s="91"/>
      <c r="AB87" s="91"/>
      <c r="AC87" s="91"/>
      <c r="AD87" s="91"/>
      <c r="AE87" s="91"/>
      <c r="AF87" s="91"/>
    </row>
    <row r="88" spans="1:32" x14ac:dyDescent="0.3">
      <c r="A88" s="65">
        <v>2499998.4423409151</v>
      </c>
      <c r="B88" s="10">
        <v>85</v>
      </c>
      <c r="C88" s="71">
        <v>8.5000000000000006E-3</v>
      </c>
      <c r="D88" s="74">
        <v>-1744551.4423409151</v>
      </c>
      <c r="E88" s="61">
        <v>-1798076.4423409151</v>
      </c>
      <c r="F88" s="68">
        <v>-0.4361378605852288</v>
      </c>
      <c r="G88" s="292">
        <v>-0.44951911058522875</v>
      </c>
      <c r="H88" s="68">
        <v>-0.46521371795757738</v>
      </c>
      <c r="I88" s="68">
        <v>-0.47948705129091068</v>
      </c>
      <c r="T88" s="91"/>
      <c r="U88" s="91"/>
      <c r="AA88" s="91"/>
      <c r="AB88" s="91"/>
      <c r="AC88" s="91"/>
      <c r="AD88" s="91"/>
      <c r="AE88" s="91"/>
      <c r="AF88" s="91"/>
    </row>
    <row r="89" spans="1:32" x14ac:dyDescent="0.3">
      <c r="A89" s="65">
        <v>2499998.4423409151</v>
      </c>
      <c r="B89" s="10">
        <v>86</v>
      </c>
      <c r="C89" s="71">
        <v>8.6E-3</v>
      </c>
      <c r="D89" s="74">
        <v>-1744551.4423409151</v>
      </c>
      <c r="E89" s="61">
        <v>-1798076.4423409151</v>
      </c>
      <c r="F89" s="68">
        <v>-0.4361378605852288</v>
      </c>
      <c r="G89" s="292">
        <v>-0.44951911058522875</v>
      </c>
      <c r="H89" s="68">
        <v>-0.46521371795757738</v>
      </c>
      <c r="I89" s="68">
        <v>-0.47948705129091068</v>
      </c>
      <c r="T89" s="91"/>
      <c r="U89" s="91"/>
      <c r="AA89" s="91"/>
      <c r="AB89" s="91"/>
      <c r="AC89" s="91"/>
      <c r="AD89" s="91"/>
      <c r="AE89" s="91"/>
      <c r="AF89" s="91"/>
    </row>
    <row r="90" spans="1:32" x14ac:dyDescent="0.3">
      <c r="A90" s="65">
        <v>2499998.4423409151</v>
      </c>
      <c r="B90" s="10">
        <v>87</v>
      </c>
      <c r="C90" s="71">
        <v>8.6999999999999994E-3</v>
      </c>
      <c r="D90" s="74">
        <v>-1744551.4423409151</v>
      </c>
      <c r="E90" s="61">
        <v>-1798076.4423409151</v>
      </c>
      <c r="F90" s="68">
        <v>-0.4361378605852288</v>
      </c>
      <c r="G90" s="292">
        <v>-0.44951911058522875</v>
      </c>
      <c r="H90" s="68">
        <v>-0.46521371795757738</v>
      </c>
      <c r="I90" s="68">
        <v>-0.47948705129091068</v>
      </c>
      <c r="T90" s="91"/>
      <c r="U90" s="91"/>
      <c r="AA90" s="91"/>
      <c r="AB90" s="91"/>
      <c r="AC90" s="91"/>
      <c r="AD90" s="91"/>
      <c r="AE90" s="91"/>
      <c r="AF90" s="91"/>
    </row>
    <row r="91" spans="1:32" x14ac:dyDescent="0.3">
      <c r="A91" s="65">
        <v>2499998.4423409151</v>
      </c>
      <c r="B91" s="10">
        <v>88</v>
      </c>
      <c r="C91" s="71">
        <v>8.8000000000000005E-3</v>
      </c>
      <c r="D91" s="74">
        <v>-1744551.4423409151</v>
      </c>
      <c r="E91" s="61">
        <v>-1798076.4423409151</v>
      </c>
      <c r="F91" s="68">
        <v>-0.4361378605852288</v>
      </c>
      <c r="G91" s="292">
        <v>-0.44951911058522875</v>
      </c>
      <c r="H91" s="68">
        <v>-0.46521371795757738</v>
      </c>
      <c r="I91" s="68">
        <v>-0.47948705129091068</v>
      </c>
      <c r="T91" s="91"/>
      <c r="U91" s="91"/>
      <c r="AA91" s="91"/>
      <c r="AB91" s="91"/>
      <c r="AC91" s="91"/>
      <c r="AD91" s="91"/>
      <c r="AE91" s="91"/>
      <c r="AF91" s="91"/>
    </row>
    <row r="92" spans="1:32" x14ac:dyDescent="0.3">
      <c r="A92" s="65">
        <v>2499998.4423409151</v>
      </c>
      <c r="B92" s="10">
        <v>89</v>
      </c>
      <c r="C92" s="71">
        <v>8.8999999999999999E-3</v>
      </c>
      <c r="D92" s="74">
        <v>-1744551.4423409151</v>
      </c>
      <c r="E92" s="61">
        <v>-1798076.4423409151</v>
      </c>
      <c r="F92" s="68">
        <v>-0.4361378605852288</v>
      </c>
      <c r="G92" s="292">
        <v>-0.44951911058522875</v>
      </c>
      <c r="H92" s="68">
        <v>-0.46521371795757738</v>
      </c>
      <c r="I92" s="68">
        <v>-0.47948705129091068</v>
      </c>
      <c r="T92" s="91"/>
      <c r="U92" s="91"/>
      <c r="AA92" s="91"/>
      <c r="AB92" s="91"/>
      <c r="AC92" s="91"/>
      <c r="AD92" s="91"/>
      <c r="AE92" s="91"/>
      <c r="AF92" s="91"/>
    </row>
    <row r="93" spans="1:32" x14ac:dyDescent="0.3">
      <c r="A93" s="65">
        <v>2499998.4423409151</v>
      </c>
      <c r="B93" s="10">
        <v>90</v>
      </c>
      <c r="C93" s="71">
        <v>8.9999999999999993E-3</v>
      </c>
      <c r="D93" s="74">
        <v>-1744551.4423409151</v>
      </c>
      <c r="E93" s="61">
        <v>-1798076.4423409151</v>
      </c>
      <c r="F93" s="68">
        <v>-0.4361378605852288</v>
      </c>
      <c r="G93" s="292">
        <v>-0.44951911058522875</v>
      </c>
      <c r="H93" s="68">
        <v>-0.46521371795757738</v>
      </c>
      <c r="I93" s="68">
        <v>-0.47948705129091068</v>
      </c>
      <c r="T93" s="91"/>
      <c r="U93" s="91"/>
      <c r="AA93" s="91"/>
      <c r="AB93" s="91"/>
      <c r="AC93" s="91"/>
      <c r="AD93" s="91"/>
      <c r="AE93" s="91"/>
      <c r="AF93" s="91"/>
    </row>
    <row r="94" spans="1:32" x14ac:dyDescent="0.3">
      <c r="A94" s="65">
        <v>2499998.4423409151</v>
      </c>
      <c r="B94" s="10">
        <v>91</v>
      </c>
      <c r="C94" s="71">
        <v>9.1000000000000004E-3</v>
      </c>
      <c r="D94" s="74">
        <v>-1744551.4423409151</v>
      </c>
      <c r="E94" s="61">
        <v>-1798076.4423409151</v>
      </c>
      <c r="F94" s="68">
        <v>-0.4361378605852288</v>
      </c>
      <c r="G94" s="292">
        <v>-0.44951911058522875</v>
      </c>
      <c r="H94" s="68">
        <v>-0.46521371795757738</v>
      </c>
      <c r="I94" s="68">
        <v>-0.47948705129091068</v>
      </c>
      <c r="T94" s="91"/>
      <c r="U94" s="91"/>
      <c r="AA94" s="91"/>
      <c r="AB94" s="91"/>
      <c r="AC94" s="91"/>
      <c r="AD94" s="91"/>
      <c r="AE94" s="91"/>
      <c r="AF94" s="91"/>
    </row>
    <row r="95" spans="1:32" x14ac:dyDescent="0.3">
      <c r="A95" s="65">
        <v>2499998.4423409151</v>
      </c>
      <c r="B95" s="10">
        <v>92</v>
      </c>
      <c r="C95" s="71">
        <v>9.1999999999999998E-3</v>
      </c>
      <c r="D95" s="74">
        <v>-1744551.4423409151</v>
      </c>
      <c r="E95" s="61">
        <v>-1798076.4423409151</v>
      </c>
      <c r="F95" s="68">
        <v>-0.4361378605852288</v>
      </c>
      <c r="G95" s="292">
        <v>-0.44951911058522875</v>
      </c>
      <c r="H95" s="68">
        <v>-0.46521371795757738</v>
      </c>
      <c r="I95" s="68">
        <v>-0.47948705129091068</v>
      </c>
      <c r="T95" s="91"/>
      <c r="U95" s="91"/>
      <c r="AA95" s="91"/>
      <c r="AB95" s="91"/>
      <c r="AC95" s="91"/>
      <c r="AD95" s="91"/>
      <c r="AE95" s="91"/>
      <c r="AF95" s="91"/>
    </row>
    <row r="96" spans="1:32" x14ac:dyDescent="0.3">
      <c r="A96" s="65">
        <v>2499998.4423409151</v>
      </c>
      <c r="B96" s="10">
        <v>93</v>
      </c>
      <c r="C96" s="71">
        <v>9.2999999999999992E-3</v>
      </c>
      <c r="D96" s="74">
        <v>-1744551.4423409151</v>
      </c>
      <c r="E96" s="61">
        <v>-1798076.4423409151</v>
      </c>
      <c r="F96" s="68">
        <v>-0.4361378605852288</v>
      </c>
      <c r="G96" s="292">
        <v>-0.44951911058522875</v>
      </c>
      <c r="H96" s="68">
        <v>-0.46521371795757738</v>
      </c>
      <c r="I96" s="68">
        <v>-0.47948705129091068</v>
      </c>
      <c r="T96" s="91"/>
      <c r="U96" s="91"/>
      <c r="AA96" s="91"/>
      <c r="AB96" s="91"/>
      <c r="AC96" s="91"/>
      <c r="AD96" s="91"/>
      <c r="AE96" s="91"/>
      <c r="AF96" s="91"/>
    </row>
    <row r="97" spans="1:32" x14ac:dyDescent="0.3">
      <c r="A97" s="65">
        <v>2499998.4423409151</v>
      </c>
      <c r="B97" s="10">
        <v>94</v>
      </c>
      <c r="C97" s="71">
        <v>9.4000000000000004E-3</v>
      </c>
      <c r="D97" s="74">
        <v>-1744551.4423409151</v>
      </c>
      <c r="E97" s="61">
        <v>-1798076.4423409151</v>
      </c>
      <c r="F97" s="68">
        <v>-0.4361378605852288</v>
      </c>
      <c r="G97" s="292">
        <v>-0.44951911058522875</v>
      </c>
      <c r="H97" s="68">
        <v>-0.46521371795757738</v>
      </c>
      <c r="I97" s="68">
        <v>-0.47948705129091068</v>
      </c>
      <c r="T97" s="91"/>
      <c r="U97" s="91"/>
      <c r="AA97" s="91"/>
      <c r="AB97" s="91"/>
      <c r="AC97" s="91"/>
      <c r="AD97" s="91"/>
      <c r="AE97" s="91"/>
      <c r="AF97" s="91"/>
    </row>
    <row r="98" spans="1:32" x14ac:dyDescent="0.3">
      <c r="A98" s="65">
        <v>2499998.4423409151</v>
      </c>
      <c r="B98" s="10">
        <v>95</v>
      </c>
      <c r="C98" s="71">
        <v>9.4999999999999998E-3</v>
      </c>
      <c r="D98" s="74">
        <v>-1744551.4423409151</v>
      </c>
      <c r="E98" s="61">
        <v>-1798076.4423409151</v>
      </c>
      <c r="F98" s="68">
        <v>-0.4361378605852288</v>
      </c>
      <c r="G98" s="292">
        <v>-0.44951911058522875</v>
      </c>
      <c r="H98" s="68">
        <v>-0.46521371795757738</v>
      </c>
      <c r="I98" s="68">
        <v>-0.47948705129091068</v>
      </c>
      <c r="T98" s="91"/>
      <c r="U98" s="91"/>
      <c r="AA98" s="91"/>
      <c r="AB98" s="91"/>
      <c r="AC98" s="91"/>
      <c r="AD98" s="91"/>
      <c r="AE98" s="91"/>
      <c r="AF98" s="91"/>
    </row>
    <row r="99" spans="1:32" x14ac:dyDescent="0.3">
      <c r="A99" s="65">
        <v>2499998.4423409151</v>
      </c>
      <c r="B99" s="10">
        <v>96</v>
      </c>
      <c r="C99" s="71">
        <v>9.5999999999999992E-3</v>
      </c>
      <c r="D99" s="74">
        <v>-1744551.4423409151</v>
      </c>
      <c r="E99" s="61">
        <v>-1798076.4423409151</v>
      </c>
      <c r="F99" s="68">
        <v>-0.4361378605852288</v>
      </c>
      <c r="G99" s="292">
        <v>-0.44951911058522875</v>
      </c>
      <c r="H99" s="68">
        <v>-0.46521371795757738</v>
      </c>
      <c r="I99" s="68">
        <v>-0.47948705129091068</v>
      </c>
      <c r="T99" s="91"/>
      <c r="U99" s="91"/>
      <c r="AA99" s="91"/>
      <c r="AB99" s="91"/>
      <c r="AC99" s="91"/>
      <c r="AD99" s="91"/>
      <c r="AE99" s="91"/>
      <c r="AF99" s="91"/>
    </row>
    <row r="100" spans="1:32" x14ac:dyDescent="0.3">
      <c r="A100" s="65">
        <v>2499998.4423409151</v>
      </c>
      <c r="B100" s="10">
        <v>97</v>
      </c>
      <c r="C100" s="71">
        <v>9.7000000000000003E-3</v>
      </c>
      <c r="D100" s="74">
        <v>-1744551.4423409151</v>
      </c>
      <c r="E100" s="61">
        <v>-1798076.4423409151</v>
      </c>
      <c r="F100" s="68">
        <v>-0.4361378605852288</v>
      </c>
      <c r="G100" s="292">
        <v>-0.44951911058522875</v>
      </c>
      <c r="H100" s="68">
        <v>-0.46521371795757738</v>
      </c>
      <c r="I100" s="68">
        <v>-0.47948705129091068</v>
      </c>
      <c r="T100" s="91"/>
      <c r="U100" s="91"/>
      <c r="AA100" s="91"/>
      <c r="AB100" s="91"/>
      <c r="AC100" s="91"/>
      <c r="AD100" s="91"/>
      <c r="AE100" s="91"/>
      <c r="AF100" s="91"/>
    </row>
    <row r="101" spans="1:32" x14ac:dyDescent="0.3">
      <c r="A101" s="65">
        <v>2493133.6460269764</v>
      </c>
      <c r="B101" s="10">
        <v>98</v>
      </c>
      <c r="C101" s="71">
        <v>9.7999999999999997E-3</v>
      </c>
      <c r="D101" s="74">
        <v>-1737686.6460269764</v>
      </c>
      <c r="E101" s="61">
        <v>-1791211.6460269764</v>
      </c>
      <c r="F101" s="68">
        <v>-0.43442166150674411</v>
      </c>
      <c r="G101" s="292">
        <v>-0.44780291150674412</v>
      </c>
      <c r="H101" s="68">
        <v>-0.4633831056071937</v>
      </c>
      <c r="I101" s="68">
        <v>-0.47765643894052706</v>
      </c>
      <c r="T101" s="91"/>
      <c r="U101" s="91"/>
      <c r="AA101" s="91"/>
      <c r="AB101" s="91"/>
      <c r="AC101" s="91"/>
      <c r="AD101" s="91"/>
      <c r="AE101" s="91"/>
      <c r="AF101" s="91"/>
    </row>
    <row r="102" spans="1:32" x14ac:dyDescent="0.3">
      <c r="A102" s="65">
        <v>2490369.0640284973</v>
      </c>
      <c r="B102" s="10">
        <v>99</v>
      </c>
      <c r="C102" s="71">
        <v>9.9000000000000008E-3</v>
      </c>
      <c r="D102" s="74">
        <v>-1734922.0640284973</v>
      </c>
      <c r="E102" s="61">
        <v>-1788447.0640284973</v>
      </c>
      <c r="F102" s="68">
        <v>-0.43373051600712431</v>
      </c>
      <c r="G102" s="292">
        <v>-0.44711176600712432</v>
      </c>
      <c r="H102" s="68">
        <v>-0.46264588374093263</v>
      </c>
      <c r="I102" s="68">
        <v>-0.47691921707426593</v>
      </c>
      <c r="T102" s="91"/>
      <c r="U102" s="91"/>
      <c r="AA102" s="91"/>
      <c r="AB102" s="91"/>
      <c r="AC102" s="91"/>
      <c r="AD102" s="91"/>
      <c r="AE102" s="91"/>
      <c r="AF102" s="91"/>
    </row>
    <row r="103" spans="1:32" x14ac:dyDescent="0.3">
      <c r="A103" s="65">
        <v>2487342.7507807985</v>
      </c>
      <c r="B103" s="10">
        <v>100</v>
      </c>
      <c r="C103" s="71">
        <v>0.01</v>
      </c>
      <c r="D103" s="74">
        <v>-1731895.7507807985</v>
      </c>
      <c r="E103" s="61">
        <v>-1785420.7507807985</v>
      </c>
      <c r="F103" s="68">
        <v>-0.43297393769519965</v>
      </c>
      <c r="G103" s="292">
        <v>-0.44635518769519961</v>
      </c>
      <c r="H103" s="68">
        <v>-0.46183886687487957</v>
      </c>
      <c r="I103" s="68">
        <v>-0.47611220020821293</v>
      </c>
      <c r="T103" s="91"/>
      <c r="U103" s="91"/>
      <c r="AA103" s="91"/>
      <c r="AB103" s="91"/>
      <c r="AC103" s="91"/>
      <c r="AD103" s="91"/>
      <c r="AE103" s="91"/>
      <c r="AF103" s="91"/>
    </row>
    <row r="104" spans="1:32" x14ac:dyDescent="0.3">
      <c r="A104" s="65">
        <v>2484207.5067189429</v>
      </c>
      <c r="B104" s="10">
        <v>101</v>
      </c>
      <c r="C104" s="71">
        <v>1.01E-2</v>
      </c>
      <c r="D104" s="74">
        <v>-1728760.5067189429</v>
      </c>
      <c r="E104" s="61">
        <v>-1782285.5067189429</v>
      </c>
      <c r="F104" s="68">
        <v>-0.43219012667973572</v>
      </c>
      <c r="G104" s="292">
        <v>-0.44557137667973573</v>
      </c>
      <c r="H104" s="68">
        <v>-0.4610028017917181</v>
      </c>
      <c r="I104" s="68">
        <v>-0.47527613512505146</v>
      </c>
      <c r="T104" s="91"/>
      <c r="U104" s="91"/>
      <c r="AA104" s="91"/>
      <c r="AB104" s="91"/>
      <c r="AC104" s="91"/>
      <c r="AD104" s="91"/>
      <c r="AE104" s="91"/>
      <c r="AF104" s="91"/>
    </row>
    <row r="105" spans="1:32" x14ac:dyDescent="0.3">
      <c r="A105" s="65">
        <v>2482621.5875087511</v>
      </c>
      <c r="B105" s="10">
        <v>102</v>
      </c>
      <c r="C105" s="71">
        <v>1.0200000000000001E-2</v>
      </c>
      <c r="D105" s="74">
        <v>-1727174.5875087511</v>
      </c>
      <c r="E105" s="61">
        <v>-1780699.5875087511</v>
      </c>
      <c r="F105" s="68">
        <v>-0.43179364687718774</v>
      </c>
      <c r="G105" s="292">
        <v>-0.44517489687718775</v>
      </c>
      <c r="H105" s="68">
        <v>-0.46057989000233363</v>
      </c>
      <c r="I105" s="68">
        <v>-0.47485322333566693</v>
      </c>
      <c r="T105" s="91"/>
      <c r="U105" s="91"/>
      <c r="AA105" s="91"/>
      <c r="AB105" s="91"/>
      <c r="AC105" s="91"/>
      <c r="AD105" s="91"/>
      <c r="AE105" s="91"/>
      <c r="AF105" s="91"/>
    </row>
    <row r="106" spans="1:32" x14ac:dyDescent="0.3">
      <c r="A106" s="65">
        <v>2477975.9482271932</v>
      </c>
      <c r="B106" s="10">
        <v>103</v>
      </c>
      <c r="C106" s="71">
        <v>1.03E-2</v>
      </c>
      <c r="D106" s="74">
        <v>-1722528.9482271932</v>
      </c>
      <c r="E106" s="61">
        <v>-1776053.9482271932</v>
      </c>
      <c r="F106" s="68">
        <v>-0.43063223705679832</v>
      </c>
      <c r="G106" s="292">
        <v>-0.44401348705679833</v>
      </c>
      <c r="H106" s="68">
        <v>-0.45934105286058485</v>
      </c>
      <c r="I106" s="68">
        <v>-0.47361438619391821</v>
      </c>
      <c r="T106" s="91"/>
      <c r="U106" s="91"/>
      <c r="AA106" s="91"/>
      <c r="AB106" s="91"/>
      <c r="AC106" s="91"/>
      <c r="AD106" s="91"/>
      <c r="AE106" s="91"/>
      <c r="AF106" s="91"/>
    </row>
    <row r="107" spans="1:32" x14ac:dyDescent="0.3">
      <c r="A107" s="65">
        <v>2472262.0753474706</v>
      </c>
      <c r="B107" s="10">
        <v>104</v>
      </c>
      <c r="C107" s="71">
        <v>1.04E-2</v>
      </c>
      <c r="D107" s="74">
        <v>-1716815.0753474706</v>
      </c>
      <c r="E107" s="61">
        <v>-1770340.0753474706</v>
      </c>
      <c r="F107" s="68">
        <v>-0.42920376883686767</v>
      </c>
      <c r="G107" s="292">
        <v>-0.44258501883686763</v>
      </c>
      <c r="H107" s="68">
        <v>-0.45781735342599217</v>
      </c>
      <c r="I107" s="68">
        <v>-0.47209068675932547</v>
      </c>
      <c r="T107" s="91"/>
      <c r="U107" s="91"/>
      <c r="AA107" s="91"/>
      <c r="AB107" s="91"/>
      <c r="AC107" s="91"/>
      <c r="AD107" s="91"/>
      <c r="AE107" s="91"/>
      <c r="AF107" s="91"/>
    </row>
    <row r="108" spans="1:32" x14ac:dyDescent="0.3">
      <c r="A108" s="65">
        <v>2463887.8676684466</v>
      </c>
      <c r="B108" s="10">
        <v>105</v>
      </c>
      <c r="C108" s="71">
        <v>1.0500000000000001E-2</v>
      </c>
      <c r="D108" s="74">
        <v>-1708440.8676684466</v>
      </c>
      <c r="E108" s="61">
        <v>-1761965.8676684466</v>
      </c>
      <c r="F108" s="68">
        <v>-0.42711021691711165</v>
      </c>
      <c r="G108" s="292">
        <v>-0.44049146691711166</v>
      </c>
      <c r="H108" s="68">
        <v>-0.45558423137825244</v>
      </c>
      <c r="I108" s="68">
        <v>-0.46985756471158574</v>
      </c>
      <c r="T108" s="91"/>
      <c r="U108" s="91"/>
      <c r="AA108" s="91"/>
      <c r="AB108" s="91"/>
      <c r="AC108" s="91"/>
      <c r="AD108" s="91"/>
      <c r="AE108" s="91"/>
      <c r="AF108" s="91"/>
    </row>
    <row r="109" spans="1:32" x14ac:dyDescent="0.3">
      <c r="A109" s="65">
        <v>2461747.5906844558</v>
      </c>
      <c r="B109" s="10">
        <v>106</v>
      </c>
      <c r="C109" s="71">
        <v>1.06E-2</v>
      </c>
      <c r="D109" s="74">
        <v>-1706300.5906844558</v>
      </c>
      <c r="E109" s="61">
        <v>-1759825.5906844558</v>
      </c>
      <c r="F109" s="68">
        <v>-0.42657514767111393</v>
      </c>
      <c r="G109" s="292">
        <v>-0.43995639767111394</v>
      </c>
      <c r="H109" s="68">
        <v>-0.45501349084918824</v>
      </c>
      <c r="I109" s="68">
        <v>-0.46928682418252154</v>
      </c>
      <c r="T109" s="91"/>
      <c r="U109" s="91"/>
      <c r="AA109" s="91"/>
      <c r="AB109" s="91"/>
      <c r="AC109" s="91"/>
      <c r="AD109" s="91"/>
      <c r="AE109" s="91"/>
      <c r="AF109" s="91"/>
    </row>
    <row r="110" spans="1:32" x14ac:dyDescent="0.3">
      <c r="A110" s="65">
        <v>2442922.0213616542</v>
      </c>
      <c r="B110" s="10">
        <v>107</v>
      </c>
      <c r="C110" s="71">
        <v>1.0699999999999999E-2</v>
      </c>
      <c r="D110" s="74">
        <v>-1687475.0213616542</v>
      </c>
      <c r="E110" s="61">
        <v>-1741000.0213616542</v>
      </c>
      <c r="F110" s="68">
        <v>-0.42186875534041351</v>
      </c>
      <c r="G110" s="292">
        <v>-0.43525000534041353</v>
      </c>
      <c r="H110" s="68">
        <v>-0.44999333902977445</v>
      </c>
      <c r="I110" s="68">
        <v>-0.46426667236310776</v>
      </c>
      <c r="T110" s="91"/>
      <c r="U110" s="91"/>
      <c r="AA110" s="91"/>
      <c r="AB110" s="91"/>
      <c r="AC110" s="91"/>
      <c r="AD110" s="91"/>
      <c r="AE110" s="91"/>
      <c r="AF110" s="91"/>
    </row>
    <row r="111" spans="1:32" x14ac:dyDescent="0.3">
      <c r="A111" s="65">
        <v>2429619.66776683</v>
      </c>
      <c r="B111" s="10">
        <v>108</v>
      </c>
      <c r="C111" s="71">
        <v>1.0800000000000001E-2</v>
      </c>
      <c r="D111" s="74">
        <v>-1674172.66776683</v>
      </c>
      <c r="E111" s="61">
        <v>-1727697.66776683</v>
      </c>
      <c r="F111" s="68">
        <v>-0.41854316694170751</v>
      </c>
      <c r="G111" s="292">
        <v>-0.43192441694170747</v>
      </c>
      <c r="H111" s="68">
        <v>-0.44644604473782135</v>
      </c>
      <c r="I111" s="68">
        <v>-0.46071937807115465</v>
      </c>
      <c r="T111" s="91"/>
      <c r="U111" s="91"/>
      <c r="AA111" s="91"/>
      <c r="AB111" s="91"/>
      <c r="AC111" s="91"/>
      <c r="AD111" s="91"/>
      <c r="AE111" s="91"/>
      <c r="AF111" s="91"/>
    </row>
    <row r="112" spans="1:32" x14ac:dyDescent="0.3">
      <c r="A112" s="65">
        <v>2427120.4749685316</v>
      </c>
      <c r="B112" s="10">
        <v>109</v>
      </c>
      <c r="C112" s="71">
        <v>1.09E-2</v>
      </c>
      <c r="D112" s="74">
        <v>-1671673.4749685316</v>
      </c>
      <c r="E112" s="61">
        <v>-1725198.4749685316</v>
      </c>
      <c r="F112" s="68">
        <v>-0.4179183687421329</v>
      </c>
      <c r="G112" s="292">
        <v>-0.43129961874213291</v>
      </c>
      <c r="H112" s="68">
        <v>-0.44577959332494177</v>
      </c>
      <c r="I112" s="68">
        <v>-0.46005292665827513</v>
      </c>
      <c r="T112" s="91"/>
      <c r="U112" s="91"/>
      <c r="AA112" s="91"/>
      <c r="AB112" s="91"/>
      <c r="AC112" s="91"/>
      <c r="AD112" s="91"/>
      <c r="AE112" s="91"/>
      <c r="AF112" s="91"/>
    </row>
    <row r="113" spans="1:32" x14ac:dyDescent="0.3">
      <c r="A113" s="65">
        <v>2401231.8010657947</v>
      </c>
      <c r="B113" s="10">
        <v>110</v>
      </c>
      <c r="C113" s="71">
        <v>1.0999999999999999E-2</v>
      </c>
      <c r="D113" s="74">
        <v>-1645784.8010657947</v>
      </c>
      <c r="E113" s="61">
        <v>-1699309.8010657947</v>
      </c>
      <c r="F113" s="68">
        <v>-0.41144620026644868</v>
      </c>
      <c r="G113" s="292">
        <v>-0.42482745026644869</v>
      </c>
      <c r="H113" s="68">
        <v>-0.43887594695087856</v>
      </c>
      <c r="I113" s="68">
        <v>-0.45314928028421192</v>
      </c>
      <c r="T113" s="91"/>
      <c r="U113" s="91"/>
      <c r="AA113" s="91"/>
      <c r="AB113" s="91"/>
      <c r="AC113" s="91"/>
      <c r="AD113" s="91"/>
      <c r="AE113" s="91"/>
      <c r="AF113" s="91"/>
    </row>
    <row r="114" spans="1:32" x14ac:dyDescent="0.3">
      <c r="A114" s="65">
        <v>2398234.1938747559</v>
      </c>
      <c r="B114" s="10">
        <v>111</v>
      </c>
      <c r="C114" s="71">
        <v>1.11E-2</v>
      </c>
      <c r="D114" s="74">
        <v>-1642787.1938747559</v>
      </c>
      <c r="E114" s="61">
        <v>-1696312.1938747559</v>
      </c>
      <c r="F114" s="68">
        <v>-0.41069679846868895</v>
      </c>
      <c r="G114" s="292">
        <v>-0.42407804846868896</v>
      </c>
      <c r="H114" s="68">
        <v>-0.43807658503326824</v>
      </c>
      <c r="I114" s="68">
        <v>-0.45234991836660154</v>
      </c>
      <c r="T114" s="91"/>
      <c r="U114" s="91"/>
      <c r="AA114" s="91"/>
      <c r="AB114" s="91"/>
      <c r="AC114" s="91"/>
      <c r="AD114" s="91"/>
      <c r="AE114" s="91"/>
      <c r="AF114" s="91"/>
    </row>
    <row r="115" spans="1:32" x14ac:dyDescent="0.3">
      <c r="A115" s="65">
        <v>2391381.6396685718</v>
      </c>
      <c r="B115" s="10">
        <v>112</v>
      </c>
      <c r="C115" s="71">
        <v>1.12E-2</v>
      </c>
      <c r="D115" s="74">
        <v>-1635934.6396685718</v>
      </c>
      <c r="E115" s="61">
        <v>-1689459.6396685718</v>
      </c>
      <c r="F115" s="68">
        <v>-0.40898365991714292</v>
      </c>
      <c r="G115" s="292">
        <v>-0.42236490991714293</v>
      </c>
      <c r="H115" s="68">
        <v>-0.43624923724495246</v>
      </c>
      <c r="I115" s="68">
        <v>-0.45052257057828582</v>
      </c>
      <c r="T115" s="91"/>
      <c r="U115" s="91"/>
      <c r="AA115" s="91"/>
      <c r="AB115" s="91"/>
      <c r="AC115" s="91"/>
      <c r="AD115" s="91"/>
      <c r="AE115" s="91"/>
      <c r="AF115" s="91"/>
    </row>
    <row r="116" spans="1:32" x14ac:dyDescent="0.3">
      <c r="A116" s="65">
        <v>2357678.3365032594</v>
      </c>
      <c r="B116" s="10">
        <v>113</v>
      </c>
      <c r="C116" s="71">
        <v>1.1299999999999999E-2</v>
      </c>
      <c r="D116" s="74">
        <v>-1602231.3365032594</v>
      </c>
      <c r="E116" s="61">
        <v>-1655756.3365032594</v>
      </c>
      <c r="F116" s="68">
        <v>-0.40055783412581486</v>
      </c>
      <c r="G116" s="292">
        <v>-0.41393908412581482</v>
      </c>
      <c r="H116" s="68">
        <v>-0.42726168973420248</v>
      </c>
      <c r="I116" s="68">
        <v>-0.44153502306753584</v>
      </c>
      <c r="T116" s="91"/>
      <c r="U116" s="91"/>
      <c r="AA116" s="91"/>
      <c r="AB116" s="91"/>
      <c r="AC116" s="91"/>
      <c r="AD116" s="91"/>
      <c r="AE116" s="91"/>
      <c r="AF116" s="91"/>
    </row>
    <row r="117" spans="1:32" x14ac:dyDescent="0.3">
      <c r="A117" s="65">
        <v>2347170.358808096</v>
      </c>
      <c r="B117" s="10">
        <v>114</v>
      </c>
      <c r="C117" s="71">
        <v>1.14E-2</v>
      </c>
      <c r="D117" s="74">
        <v>-1591723.358808096</v>
      </c>
      <c r="E117" s="61">
        <v>-1645248.358808096</v>
      </c>
      <c r="F117" s="68">
        <v>-0.39793083970202403</v>
      </c>
      <c r="G117" s="292">
        <v>-0.41131208970202399</v>
      </c>
      <c r="H117" s="68">
        <v>-0.42445956234882559</v>
      </c>
      <c r="I117" s="68">
        <v>-0.43873289568215895</v>
      </c>
      <c r="T117" s="91"/>
      <c r="U117" s="91"/>
      <c r="AA117" s="91"/>
      <c r="AB117" s="91"/>
      <c r="AC117" s="91"/>
      <c r="AD117" s="91"/>
      <c r="AE117" s="91"/>
      <c r="AF117" s="91"/>
    </row>
    <row r="118" spans="1:32" x14ac:dyDescent="0.3">
      <c r="A118" s="65">
        <v>2342503.4835120942</v>
      </c>
      <c r="B118" s="10">
        <v>115</v>
      </c>
      <c r="C118" s="71">
        <v>1.15E-2</v>
      </c>
      <c r="D118" s="74">
        <v>-1587056.4835120942</v>
      </c>
      <c r="E118" s="61">
        <v>-1640581.4835120942</v>
      </c>
      <c r="F118" s="68">
        <v>-0.39676412087802354</v>
      </c>
      <c r="G118" s="292">
        <v>-0.41014537087802355</v>
      </c>
      <c r="H118" s="68">
        <v>-0.42321506226989181</v>
      </c>
      <c r="I118" s="68">
        <v>-0.43748839560322511</v>
      </c>
      <c r="T118" s="91"/>
      <c r="U118" s="91"/>
      <c r="AA118" s="91"/>
      <c r="AB118" s="91"/>
      <c r="AC118" s="91"/>
      <c r="AD118" s="91"/>
      <c r="AE118" s="91"/>
      <c r="AF118" s="91"/>
    </row>
    <row r="119" spans="1:32" x14ac:dyDescent="0.3">
      <c r="A119" s="65">
        <v>2342503.4835120942</v>
      </c>
      <c r="B119" s="10">
        <v>116</v>
      </c>
      <c r="C119" s="71">
        <v>1.1599999999999999E-2</v>
      </c>
      <c r="D119" s="74">
        <v>-1587056.4835120942</v>
      </c>
      <c r="E119" s="61">
        <v>-1640581.4835120942</v>
      </c>
      <c r="F119" s="68">
        <v>-0.39676412087802354</v>
      </c>
      <c r="G119" s="292">
        <v>-0.41014537087802355</v>
      </c>
      <c r="H119" s="68">
        <v>-0.42321506226989181</v>
      </c>
      <c r="I119" s="68">
        <v>-0.43748839560322511</v>
      </c>
      <c r="T119" s="91"/>
      <c r="U119" s="91"/>
      <c r="AA119" s="91"/>
      <c r="AB119" s="91"/>
      <c r="AC119" s="91"/>
      <c r="AD119" s="91"/>
      <c r="AE119" s="91"/>
      <c r="AF119" s="91"/>
    </row>
    <row r="120" spans="1:32" x14ac:dyDescent="0.3">
      <c r="A120" s="65">
        <v>2337570.7105998965</v>
      </c>
      <c r="B120" s="10">
        <v>117</v>
      </c>
      <c r="C120" s="71">
        <v>1.17E-2</v>
      </c>
      <c r="D120" s="74">
        <v>-1582123.7105998965</v>
      </c>
      <c r="E120" s="61">
        <v>-1635648.7105998965</v>
      </c>
      <c r="F120" s="68">
        <v>-0.39553092764997411</v>
      </c>
      <c r="G120" s="292">
        <v>-0.40891217764997412</v>
      </c>
      <c r="H120" s="68">
        <v>-0.42189965615997238</v>
      </c>
      <c r="I120" s="68">
        <v>-0.43617298949330574</v>
      </c>
      <c r="T120" s="91"/>
      <c r="U120" s="91"/>
      <c r="AA120" s="91"/>
      <c r="AB120" s="91"/>
      <c r="AC120" s="91"/>
      <c r="AD120" s="91"/>
      <c r="AE120" s="91"/>
      <c r="AF120" s="91"/>
    </row>
    <row r="121" spans="1:32" x14ac:dyDescent="0.3">
      <c r="A121" s="65">
        <v>2328015.4931233358</v>
      </c>
      <c r="B121" s="10">
        <v>118</v>
      </c>
      <c r="C121" s="71">
        <v>1.18E-2</v>
      </c>
      <c r="D121" s="74">
        <v>-1572568.4931233358</v>
      </c>
      <c r="E121" s="61">
        <v>-1626093.4931233358</v>
      </c>
      <c r="F121" s="68">
        <v>-0.39314212328083392</v>
      </c>
      <c r="G121" s="292">
        <v>-0.40652337328083393</v>
      </c>
      <c r="H121" s="68">
        <v>-0.41935159816622286</v>
      </c>
      <c r="I121" s="68">
        <v>-0.43362493149955622</v>
      </c>
      <c r="T121" s="91"/>
      <c r="U121" s="91"/>
      <c r="AA121" s="91"/>
      <c r="AB121" s="91"/>
      <c r="AC121" s="91"/>
      <c r="AD121" s="91"/>
      <c r="AE121" s="91"/>
      <c r="AF121" s="91"/>
    </row>
    <row r="122" spans="1:32" x14ac:dyDescent="0.3">
      <c r="A122" s="65">
        <v>2317168.3789729876</v>
      </c>
      <c r="B122" s="10">
        <v>119</v>
      </c>
      <c r="C122" s="71">
        <v>1.1900000000000001E-2</v>
      </c>
      <c r="D122" s="74">
        <v>-1561721.3789729876</v>
      </c>
      <c r="E122" s="61">
        <v>-1615246.3789729876</v>
      </c>
      <c r="F122" s="68">
        <v>-0.39043034474324689</v>
      </c>
      <c r="G122" s="292">
        <v>-0.4038115947432469</v>
      </c>
      <c r="H122" s="68">
        <v>-0.41645903439279669</v>
      </c>
      <c r="I122" s="68">
        <v>-0.43073236772613005</v>
      </c>
      <c r="T122" s="91"/>
      <c r="U122" s="91"/>
      <c r="AA122" s="91"/>
      <c r="AB122" s="91"/>
      <c r="AC122" s="91"/>
      <c r="AD122" s="91"/>
      <c r="AE122" s="91"/>
      <c r="AF122" s="91"/>
    </row>
    <row r="123" spans="1:32" x14ac:dyDescent="0.3">
      <c r="A123" s="65">
        <v>2317125.2402866157</v>
      </c>
      <c r="B123" s="10">
        <v>120</v>
      </c>
      <c r="C123" s="71">
        <v>1.2E-2</v>
      </c>
      <c r="D123" s="74">
        <v>-1561678.2402866157</v>
      </c>
      <c r="E123" s="61">
        <v>-1615203.2402866157</v>
      </c>
      <c r="F123" s="68">
        <v>-0.3904195600716539</v>
      </c>
      <c r="G123" s="292">
        <v>-0.40380081007165392</v>
      </c>
      <c r="H123" s="68">
        <v>-0.41644753074309754</v>
      </c>
      <c r="I123" s="68">
        <v>-0.43072086407643084</v>
      </c>
      <c r="T123" s="91"/>
      <c r="U123" s="91"/>
      <c r="AA123" s="91"/>
      <c r="AB123" s="91"/>
      <c r="AC123" s="91"/>
      <c r="AD123" s="91"/>
      <c r="AE123" s="91"/>
      <c r="AF123" s="91"/>
    </row>
    <row r="124" spans="1:32" x14ac:dyDescent="0.3">
      <c r="A124" s="65">
        <v>2304089.2625113102</v>
      </c>
      <c r="B124" s="10">
        <v>121</v>
      </c>
      <c r="C124" s="71">
        <v>1.21E-2</v>
      </c>
      <c r="D124" s="74">
        <v>-1548642.2625113102</v>
      </c>
      <c r="E124" s="61">
        <v>-1602167.2625113102</v>
      </c>
      <c r="F124" s="68">
        <v>-0.38716056562782752</v>
      </c>
      <c r="G124" s="292">
        <v>-0.40054181562782754</v>
      </c>
      <c r="H124" s="68">
        <v>-0.41297127000301603</v>
      </c>
      <c r="I124" s="68">
        <v>-0.42724460333634939</v>
      </c>
      <c r="T124" s="91"/>
      <c r="U124" s="91"/>
      <c r="AA124" s="91"/>
      <c r="AB124" s="91"/>
      <c r="AC124" s="91"/>
      <c r="AD124" s="91"/>
      <c r="AE124" s="91"/>
      <c r="AF124" s="91"/>
    </row>
    <row r="125" spans="1:32" x14ac:dyDescent="0.3">
      <c r="A125" s="65">
        <v>2292829.4438658068</v>
      </c>
      <c r="B125" s="10">
        <v>122</v>
      </c>
      <c r="C125" s="71">
        <v>1.2200000000000001E-2</v>
      </c>
      <c r="D125" s="74">
        <v>-1537382.4438658068</v>
      </c>
      <c r="E125" s="61">
        <v>-1590907.4438658068</v>
      </c>
      <c r="F125" s="68">
        <v>-0.3843456109664517</v>
      </c>
      <c r="G125" s="292">
        <v>-0.39772686096645171</v>
      </c>
      <c r="H125" s="68">
        <v>-0.40996865169754848</v>
      </c>
      <c r="I125" s="68">
        <v>-0.42424198503088179</v>
      </c>
      <c r="T125" s="91"/>
      <c r="U125" s="91"/>
      <c r="AA125" s="91"/>
      <c r="AB125" s="91"/>
      <c r="AC125" s="91"/>
      <c r="AD125" s="91"/>
      <c r="AE125" s="91"/>
      <c r="AF125" s="91"/>
    </row>
    <row r="126" spans="1:32" x14ac:dyDescent="0.3">
      <c r="A126" s="65">
        <v>2285078.6278714207</v>
      </c>
      <c r="B126" s="10">
        <v>123</v>
      </c>
      <c r="C126" s="71">
        <v>1.23E-2</v>
      </c>
      <c r="D126" s="74">
        <v>-1529631.6278714207</v>
      </c>
      <c r="E126" s="61">
        <v>-1583156.6278714207</v>
      </c>
      <c r="F126" s="68">
        <v>-0.38240790696785515</v>
      </c>
      <c r="G126" s="292">
        <v>-0.39578915696785516</v>
      </c>
      <c r="H126" s="68">
        <v>-0.40790176743237883</v>
      </c>
      <c r="I126" s="68">
        <v>-0.42217510076571219</v>
      </c>
      <c r="T126" s="91"/>
      <c r="U126" s="91"/>
      <c r="AA126" s="91"/>
      <c r="AB126" s="91"/>
      <c r="AC126" s="91"/>
      <c r="AD126" s="91"/>
      <c r="AE126" s="91"/>
      <c r="AF126" s="91"/>
    </row>
    <row r="127" spans="1:32" x14ac:dyDescent="0.3">
      <c r="A127" s="65">
        <v>2268550.7464390355</v>
      </c>
      <c r="B127" s="10">
        <v>124</v>
      </c>
      <c r="C127" s="71">
        <v>1.24E-2</v>
      </c>
      <c r="D127" s="74">
        <v>-1513103.7464390355</v>
      </c>
      <c r="E127" s="61">
        <v>-1566628.7464390355</v>
      </c>
      <c r="F127" s="68">
        <v>-0.37827593660975889</v>
      </c>
      <c r="G127" s="292">
        <v>-0.3916571866097589</v>
      </c>
      <c r="H127" s="68">
        <v>-0.40349433238374283</v>
      </c>
      <c r="I127" s="68">
        <v>-0.41776766571707613</v>
      </c>
      <c r="T127" s="91"/>
      <c r="U127" s="91"/>
      <c r="AA127" s="91"/>
      <c r="AB127" s="91"/>
      <c r="AC127" s="91"/>
      <c r="AD127" s="91"/>
      <c r="AE127" s="91"/>
      <c r="AF127" s="91"/>
    </row>
    <row r="128" spans="1:32" x14ac:dyDescent="0.3">
      <c r="A128" s="65">
        <v>2257909.3651987854</v>
      </c>
      <c r="B128" s="10">
        <v>125</v>
      </c>
      <c r="C128" s="71">
        <v>1.2500000000000001E-2</v>
      </c>
      <c r="D128" s="74">
        <v>-1502462.3651987854</v>
      </c>
      <c r="E128" s="61">
        <v>-1555987.3651987854</v>
      </c>
      <c r="F128" s="68">
        <v>-0.37561559129969635</v>
      </c>
      <c r="G128" s="292">
        <v>-0.38899684129969636</v>
      </c>
      <c r="H128" s="68">
        <v>-0.40065663071967611</v>
      </c>
      <c r="I128" s="68">
        <v>-0.41492996405300947</v>
      </c>
      <c r="T128" s="91"/>
      <c r="U128" s="91"/>
      <c r="AA128" s="91"/>
      <c r="AB128" s="91"/>
      <c r="AC128" s="91"/>
      <c r="AD128" s="91"/>
      <c r="AE128" s="91"/>
      <c r="AF128" s="91"/>
    </row>
    <row r="129" spans="1:32" x14ac:dyDescent="0.3">
      <c r="A129" s="65">
        <v>2248530.5156971687</v>
      </c>
      <c r="B129" s="10">
        <v>126</v>
      </c>
      <c r="C129" s="71">
        <v>1.26E-2</v>
      </c>
      <c r="D129" s="74">
        <v>-1493083.5156971687</v>
      </c>
      <c r="E129" s="61">
        <v>-1546608.5156971687</v>
      </c>
      <c r="F129" s="68">
        <v>-0.37327087892429217</v>
      </c>
      <c r="G129" s="292">
        <v>-0.38665212892429218</v>
      </c>
      <c r="H129" s="68">
        <v>-0.39815560418591162</v>
      </c>
      <c r="I129" s="68">
        <v>-0.41242893751924498</v>
      </c>
      <c r="T129" s="91"/>
      <c r="U129" s="91"/>
      <c r="AA129" s="91"/>
      <c r="AB129" s="91"/>
      <c r="AC129" s="91"/>
      <c r="AD129" s="91"/>
      <c r="AE129" s="91"/>
      <c r="AF129" s="91"/>
    </row>
    <row r="130" spans="1:32" x14ac:dyDescent="0.3">
      <c r="A130" s="65">
        <v>2244227.5356101389</v>
      </c>
      <c r="B130" s="10">
        <v>127</v>
      </c>
      <c r="C130" s="71">
        <v>1.2699999999999999E-2</v>
      </c>
      <c r="D130" s="74">
        <v>-1488780.5356101389</v>
      </c>
      <c r="E130" s="61">
        <v>-1542305.5356101389</v>
      </c>
      <c r="F130" s="68">
        <v>-0.37219513390253472</v>
      </c>
      <c r="G130" s="292">
        <v>-0.38557638390253474</v>
      </c>
      <c r="H130" s="68">
        <v>-0.39700814282937036</v>
      </c>
      <c r="I130" s="68">
        <v>-0.41128147616270372</v>
      </c>
      <c r="T130" s="91"/>
      <c r="U130" s="91"/>
      <c r="AA130" s="91"/>
      <c r="AB130" s="91"/>
      <c r="AC130" s="91"/>
      <c r="AD130" s="91"/>
      <c r="AE130" s="91"/>
      <c r="AF130" s="91"/>
    </row>
    <row r="131" spans="1:32" x14ac:dyDescent="0.3">
      <c r="A131" s="65">
        <v>2237504.2361359219</v>
      </c>
      <c r="B131" s="10">
        <v>128</v>
      </c>
      <c r="C131" s="71">
        <v>1.2800000000000001E-2</v>
      </c>
      <c r="D131" s="74">
        <v>-1482057.2361359219</v>
      </c>
      <c r="E131" s="61">
        <v>-1535582.2361359219</v>
      </c>
      <c r="F131" s="68">
        <v>-0.37051430903398047</v>
      </c>
      <c r="G131" s="292">
        <v>-0.38389555903398048</v>
      </c>
      <c r="H131" s="68">
        <v>-0.39521526296957915</v>
      </c>
      <c r="I131" s="68">
        <v>-0.40948859630291251</v>
      </c>
      <c r="T131" s="91"/>
      <c r="U131" s="91"/>
      <c r="AA131" s="91"/>
      <c r="AB131" s="91"/>
      <c r="AC131" s="91"/>
      <c r="AD131" s="91"/>
      <c r="AE131" s="91"/>
      <c r="AF131" s="91"/>
    </row>
    <row r="132" spans="1:32" x14ac:dyDescent="0.3">
      <c r="A132" s="65">
        <v>2211322.3909754609</v>
      </c>
      <c r="B132" s="10">
        <v>129</v>
      </c>
      <c r="C132" s="71">
        <v>1.29E-2</v>
      </c>
      <c r="D132" s="74">
        <v>-1455875.3909754609</v>
      </c>
      <c r="E132" s="61">
        <v>-1509400.3909754609</v>
      </c>
      <c r="F132" s="68">
        <v>-0.36396884774386523</v>
      </c>
      <c r="G132" s="292">
        <v>-0.37735009774386524</v>
      </c>
      <c r="H132" s="68">
        <v>-0.38823343759345624</v>
      </c>
      <c r="I132" s="68">
        <v>-0.40250677092678955</v>
      </c>
      <c r="T132" s="91"/>
      <c r="U132" s="91"/>
      <c r="AA132" s="91"/>
      <c r="AB132" s="91"/>
      <c r="AC132" s="91"/>
      <c r="AD132" s="91"/>
      <c r="AE132" s="91"/>
      <c r="AF132" s="91"/>
    </row>
    <row r="133" spans="1:32" x14ac:dyDescent="0.3">
      <c r="A133" s="65">
        <v>2201255.2302434202</v>
      </c>
      <c r="B133" s="10">
        <v>130</v>
      </c>
      <c r="C133" s="71">
        <v>1.2999999999999999E-2</v>
      </c>
      <c r="D133" s="74">
        <v>-1445808.2302434202</v>
      </c>
      <c r="E133" s="61">
        <v>-1499333.2302434202</v>
      </c>
      <c r="F133" s="68">
        <v>-0.36145205756085508</v>
      </c>
      <c r="G133" s="292">
        <v>-0.37483330756085503</v>
      </c>
      <c r="H133" s="68">
        <v>-0.3855488613982454</v>
      </c>
      <c r="I133" s="68">
        <v>-0.39982219473157871</v>
      </c>
      <c r="T133" s="91"/>
      <c r="U133" s="91"/>
      <c r="AA133" s="91"/>
      <c r="AB133" s="91"/>
      <c r="AC133" s="91"/>
      <c r="AD133" s="91"/>
      <c r="AE133" s="91"/>
      <c r="AF133" s="91"/>
    </row>
    <row r="134" spans="1:32" x14ac:dyDescent="0.3">
      <c r="A134" s="65">
        <v>2180673.8983384194</v>
      </c>
      <c r="B134" s="10">
        <v>131</v>
      </c>
      <c r="C134" s="71">
        <v>1.3100000000000001E-2</v>
      </c>
      <c r="D134" s="74">
        <v>-1425226.8983384194</v>
      </c>
      <c r="E134" s="61">
        <v>-1478751.8983384194</v>
      </c>
      <c r="F134" s="68">
        <v>-0.35630672458460483</v>
      </c>
      <c r="G134" s="292">
        <v>-0.36968797458460484</v>
      </c>
      <c r="H134" s="68">
        <v>-0.38006050622357851</v>
      </c>
      <c r="I134" s="68">
        <v>-0.39433383955691181</v>
      </c>
      <c r="T134" s="91"/>
      <c r="U134" s="91"/>
      <c r="AA134" s="91"/>
      <c r="AB134" s="91"/>
      <c r="AC134" s="91"/>
      <c r="AD134" s="91"/>
      <c r="AE134" s="91"/>
      <c r="AF134" s="91"/>
    </row>
    <row r="135" spans="1:32" x14ac:dyDescent="0.3">
      <c r="A135" s="65">
        <v>2167388.4093780913</v>
      </c>
      <c r="B135" s="10">
        <v>132</v>
      </c>
      <c r="C135" s="71">
        <v>1.32E-2</v>
      </c>
      <c r="D135" s="74">
        <v>-1411941.4093780913</v>
      </c>
      <c r="E135" s="61">
        <v>-1465466.4093780913</v>
      </c>
      <c r="F135" s="68">
        <v>-0.35298535234452283</v>
      </c>
      <c r="G135" s="292">
        <v>-0.36636660234452284</v>
      </c>
      <c r="H135" s="68">
        <v>-0.376517709167491</v>
      </c>
      <c r="I135" s="68">
        <v>-0.39079104250082436</v>
      </c>
      <c r="T135" s="91"/>
      <c r="U135" s="91"/>
      <c r="AA135" s="91"/>
      <c r="AB135" s="91"/>
      <c r="AC135" s="91"/>
      <c r="AD135" s="91"/>
      <c r="AE135" s="91"/>
      <c r="AF135" s="91"/>
    </row>
    <row r="136" spans="1:32" x14ac:dyDescent="0.3">
      <c r="A136" s="65">
        <v>2150560.3130268804</v>
      </c>
      <c r="B136" s="10">
        <v>133</v>
      </c>
      <c r="C136" s="71">
        <v>1.3299999999999999E-2</v>
      </c>
      <c r="D136" s="74">
        <v>-1395113.3130268804</v>
      </c>
      <c r="E136" s="61">
        <v>-1448638.3130268804</v>
      </c>
      <c r="F136" s="68">
        <v>-0.34877832825672012</v>
      </c>
      <c r="G136" s="292">
        <v>-0.36215957825672007</v>
      </c>
      <c r="H136" s="68">
        <v>-0.37203021680716808</v>
      </c>
      <c r="I136" s="68">
        <v>-0.38630355014050144</v>
      </c>
      <c r="T136" s="91"/>
      <c r="U136" s="91"/>
      <c r="AA136" s="91"/>
      <c r="AB136" s="91"/>
      <c r="AC136" s="91"/>
      <c r="AD136" s="91"/>
      <c r="AE136" s="91"/>
      <c r="AF136" s="91"/>
    </row>
    <row r="137" spans="1:32" x14ac:dyDescent="0.3">
      <c r="A137" s="65">
        <v>2140511.4668004485</v>
      </c>
      <c r="B137" s="10">
        <v>134</v>
      </c>
      <c r="C137" s="71">
        <v>1.34E-2</v>
      </c>
      <c r="D137" s="74">
        <v>-1385064.4668004485</v>
      </c>
      <c r="E137" s="61">
        <v>-1438589.4668004485</v>
      </c>
      <c r="F137" s="68">
        <v>-0.34626611670011215</v>
      </c>
      <c r="G137" s="292">
        <v>-0.3596473667001121</v>
      </c>
      <c r="H137" s="68">
        <v>-0.36935052448011957</v>
      </c>
      <c r="I137" s="68">
        <v>-0.38362385781345293</v>
      </c>
      <c r="T137" s="91"/>
      <c r="U137" s="91"/>
      <c r="AA137" s="91"/>
      <c r="AB137" s="91"/>
      <c r="AC137" s="91"/>
      <c r="AD137" s="91"/>
      <c r="AE137" s="91"/>
      <c r="AF137" s="91"/>
    </row>
    <row r="138" spans="1:32" x14ac:dyDescent="0.3">
      <c r="A138" s="65">
        <v>2133587.092332053</v>
      </c>
      <c r="B138" s="10">
        <v>135</v>
      </c>
      <c r="C138" s="71">
        <v>1.35E-2</v>
      </c>
      <c r="D138" s="74">
        <v>-1378140.092332053</v>
      </c>
      <c r="E138" s="61">
        <v>-1431665.092332053</v>
      </c>
      <c r="F138" s="68">
        <v>-0.34453502308301326</v>
      </c>
      <c r="G138" s="292">
        <v>-0.35791627308301327</v>
      </c>
      <c r="H138" s="68">
        <v>-0.36750402462188081</v>
      </c>
      <c r="I138" s="68">
        <v>-0.38177735795521411</v>
      </c>
      <c r="T138" s="91"/>
      <c r="U138" s="91"/>
      <c r="AA138" s="91"/>
      <c r="AB138" s="91"/>
      <c r="AC138" s="91"/>
      <c r="AD138" s="91"/>
      <c r="AE138" s="91"/>
      <c r="AF138" s="91"/>
    </row>
    <row r="139" spans="1:32" x14ac:dyDescent="0.3">
      <c r="A139" s="65">
        <v>2132518.4771050955</v>
      </c>
      <c r="B139" s="10">
        <v>136</v>
      </c>
      <c r="C139" s="71">
        <v>1.3599999999999999E-2</v>
      </c>
      <c r="D139" s="74">
        <v>-1377071.4771050955</v>
      </c>
      <c r="E139" s="61">
        <v>-1430596.4771050955</v>
      </c>
      <c r="F139" s="68">
        <v>-0.3442678692762739</v>
      </c>
      <c r="G139" s="292">
        <v>-0.35764911927627385</v>
      </c>
      <c r="H139" s="68">
        <v>-0.36721906056135878</v>
      </c>
      <c r="I139" s="68">
        <v>-0.38149239389469214</v>
      </c>
      <c r="T139" s="91"/>
      <c r="U139" s="91"/>
      <c r="AA139" s="91"/>
      <c r="AB139" s="91"/>
      <c r="AC139" s="91"/>
      <c r="AD139" s="91"/>
      <c r="AE139" s="91"/>
      <c r="AF139" s="91"/>
    </row>
    <row r="140" spans="1:32" x14ac:dyDescent="0.3">
      <c r="A140" s="65">
        <v>2121995.7859776467</v>
      </c>
      <c r="B140" s="10">
        <v>137</v>
      </c>
      <c r="C140" s="71">
        <v>1.37E-2</v>
      </c>
      <c r="D140" s="74">
        <v>-1366548.7859776467</v>
      </c>
      <c r="E140" s="61">
        <v>-1420073.7859776467</v>
      </c>
      <c r="F140" s="68">
        <v>-0.34163719649441165</v>
      </c>
      <c r="G140" s="292">
        <v>-0.35501844649441167</v>
      </c>
      <c r="H140" s="68">
        <v>-0.36441300959403911</v>
      </c>
      <c r="I140" s="68">
        <v>-0.37868634292737247</v>
      </c>
      <c r="T140" s="91"/>
      <c r="U140" s="91"/>
      <c r="AA140" s="91"/>
      <c r="AB140" s="91"/>
      <c r="AC140" s="91"/>
      <c r="AD140" s="91"/>
      <c r="AE140" s="91"/>
      <c r="AF140" s="91"/>
    </row>
    <row r="141" spans="1:32" x14ac:dyDescent="0.3">
      <c r="A141" s="65">
        <v>2102119.3096418325</v>
      </c>
      <c r="B141" s="10">
        <v>138</v>
      </c>
      <c r="C141" s="71">
        <v>1.38E-2</v>
      </c>
      <c r="D141" s="74">
        <v>-1346672.3096418325</v>
      </c>
      <c r="E141" s="61">
        <v>-1400197.3096418325</v>
      </c>
      <c r="F141" s="68">
        <v>-0.33666807741045812</v>
      </c>
      <c r="G141" s="292">
        <v>-0.35004932741045813</v>
      </c>
      <c r="H141" s="68">
        <v>-0.35911261590448867</v>
      </c>
      <c r="I141" s="68">
        <v>-0.37338594923782198</v>
      </c>
      <c r="T141" s="91"/>
      <c r="U141" s="91"/>
      <c r="AA141" s="91"/>
      <c r="AB141" s="91"/>
      <c r="AC141" s="91"/>
      <c r="AD141" s="91"/>
      <c r="AE141" s="91"/>
      <c r="AF141" s="91"/>
    </row>
    <row r="142" spans="1:32" x14ac:dyDescent="0.3">
      <c r="A142" s="65">
        <v>2097108.6217007688</v>
      </c>
      <c r="B142" s="10">
        <v>139</v>
      </c>
      <c r="C142" s="71">
        <v>1.3899999999999999E-2</v>
      </c>
      <c r="D142" s="74">
        <v>-1341661.6217007688</v>
      </c>
      <c r="E142" s="61">
        <v>-1395186.6217007688</v>
      </c>
      <c r="F142" s="68">
        <v>-0.33541540542519221</v>
      </c>
      <c r="G142" s="292">
        <v>-0.34879665542519223</v>
      </c>
      <c r="H142" s="68">
        <v>-0.35777643245353835</v>
      </c>
      <c r="I142" s="68">
        <v>-0.37204976578687171</v>
      </c>
      <c r="T142" s="91"/>
      <c r="U142" s="91"/>
      <c r="AA142" s="91"/>
      <c r="AB142" s="91"/>
      <c r="AC142" s="91"/>
      <c r="AD142" s="91"/>
      <c r="AE142" s="91"/>
      <c r="AF142" s="91"/>
    </row>
    <row r="143" spans="1:32" x14ac:dyDescent="0.3">
      <c r="A143" s="65">
        <v>2090382.6130676749</v>
      </c>
      <c r="B143" s="10">
        <v>140</v>
      </c>
      <c r="C143" s="71">
        <v>1.4E-2</v>
      </c>
      <c r="D143" s="74">
        <v>-1334935.6130676749</v>
      </c>
      <c r="E143" s="61">
        <v>-1388460.6130676749</v>
      </c>
      <c r="F143" s="68">
        <v>-0.33373390326691871</v>
      </c>
      <c r="G143" s="292">
        <v>-0.34711515326691872</v>
      </c>
      <c r="H143" s="68">
        <v>-0.35598283015137999</v>
      </c>
      <c r="I143" s="68">
        <v>-0.3702561634847133</v>
      </c>
      <c r="T143" s="91"/>
      <c r="U143" s="91"/>
      <c r="AA143" s="91"/>
      <c r="AB143" s="91"/>
      <c r="AC143" s="91"/>
      <c r="AD143" s="91"/>
      <c r="AE143" s="91"/>
      <c r="AF143" s="91"/>
    </row>
    <row r="144" spans="1:32" x14ac:dyDescent="0.3">
      <c r="A144" s="65">
        <v>2085940.614852638</v>
      </c>
      <c r="B144" s="10">
        <v>141</v>
      </c>
      <c r="C144" s="71">
        <v>1.41E-2</v>
      </c>
      <c r="D144" s="74">
        <v>-1330493.614852638</v>
      </c>
      <c r="E144" s="61">
        <v>-1384018.614852638</v>
      </c>
      <c r="F144" s="68">
        <v>-0.33262340371315952</v>
      </c>
      <c r="G144" s="292">
        <v>-0.34600465371315947</v>
      </c>
      <c r="H144" s="68">
        <v>-0.35479829729403678</v>
      </c>
      <c r="I144" s="68">
        <v>-0.36907163062737014</v>
      </c>
      <c r="T144" s="91"/>
      <c r="U144" s="91"/>
      <c r="AA144" s="91"/>
      <c r="AB144" s="91"/>
      <c r="AC144" s="91"/>
      <c r="AD144" s="91"/>
      <c r="AE144" s="91"/>
      <c r="AF144" s="91"/>
    </row>
    <row r="145" spans="1:32" x14ac:dyDescent="0.3">
      <c r="A145" s="65">
        <v>2085486.0047964491</v>
      </c>
      <c r="B145" s="10">
        <v>142</v>
      </c>
      <c r="C145" s="71">
        <v>1.4200000000000001E-2</v>
      </c>
      <c r="D145" s="74">
        <v>-1330039.0047964491</v>
      </c>
      <c r="E145" s="61">
        <v>-1383564.0047964491</v>
      </c>
      <c r="F145" s="68">
        <v>-0.33250975119911225</v>
      </c>
      <c r="G145" s="292">
        <v>-0.34589100119911226</v>
      </c>
      <c r="H145" s="68">
        <v>-0.35467706794571974</v>
      </c>
      <c r="I145" s="68">
        <v>-0.3689504012790531</v>
      </c>
      <c r="T145" s="91"/>
      <c r="U145" s="91"/>
      <c r="AA145" s="91"/>
      <c r="AB145" s="91"/>
      <c r="AC145" s="91"/>
      <c r="AD145" s="91"/>
      <c r="AE145" s="91"/>
      <c r="AF145" s="91"/>
    </row>
    <row r="146" spans="1:32" x14ac:dyDescent="0.3">
      <c r="A146" s="65">
        <v>2075484.8728294142</v>
      </c>
      <c r="B146" s="10">
        <v>143</v>
      </c>
      <c r="C146" s="71">
        <v>1.43E-2</v>
      </c>
      <c r="D146" s="74">
        <v>-1320037.8728294142</v>
      </c>
      <c r="E146" s="61">
        <v>-1373562.8728294142</v>
      </c>
      <c r="F146" s="68">
        <v>-0.33000946820735355</v>
      </c>
      <c r="G146" s="292">
        <v>-0.34339071820735356</v>
      </c>
      <c r="H146" s="68">
        <v>-0.35201009942117711</v>
      </c>
      <c r="I146" s="68">
        <v>-0.36628343275451047</v>
      </c>
      <c r="T146" s="91"/>
      <c r="U146" s="91"/>
      <c r="AA146" s="91"/>
      <c r="AB146" s="91"/>
      <c r="AC146" s="91"/>
      <c r="AD146" s="91"/>
      <c r="AE146" s="91"/>
      <c r="AF146" s="91"/>
    </row>
    <row r="147" spans="1:32" x14ac:dyDescent="0.3">
      <c r="A147" s="65">
        <v>2066892.322789785</v>
      </c>
      <c r="B147" s="10">
        <v>144</v>
      </c>
      <c r="C147" s="71">
        <v>1.44E-2</v>
      </c>
      <c r="D147" s="74">
        <v>-1311445.322789785</v>
      </c>
      <c r="E147" s="61">
        <v>-1364970.322789785</v>
      </c>
      <c r="F147" s="68">
        <v>-0.32786133069744627</v>
      </c>
      <c r="G147" s="292">
        <v>-0.34124258069744623</v>
      </c>
      <c r="H147" s="68">
        <v>-0.34971875274394265</v>
      </c>
      <c r="I147" s="68">
        <v>-0.36399208607727601</v>
      </c>
      <c r="T147" s="91"/>
      <c r="U147" s="91"/>
      <c r="AA147" s="91"/>
      <c r="AB147" s="91"/>
      <c r="AC147" s="91"/>
      <c r="AD147" s="91"/>
      <c r="AE147" s="91"/>
      <c r="AF147" s="91"/>
    </row>
    <row r="148" spans="1:32" x14ac:dyDescent="0.3">
      <c r="A148" s="65">
        <v>2059782.7544409882</v>
      </c>
      <c r="B148" s="10">
        <v>145</v>
      </c>
      <c r="C148" s="71">
        <v>1.4500000000000001E-2</v>
      </c>
      <c r="D148" s="74">
        <v>-1304335.7544409882</v>
      </c>
      <c r="E148" s="61">
        <v>-1357860.7544409882</v>
      </c>
      <c r="F148" s="68">
        <v>-0.32608393861024704</v>
      </c>
      <c r="G148" s="292">
        <v>-0.33946518861024705</v>
      </c>
      <c r="H148" s="68">
        <v>-0.3478228678509302</v>
      </c>
      <c r="I148" s="68">
        <v>-0.3620962011842635</v>
      </c>
      <c r="T148" s="91"/>
      <c r="U148" s="91"/>
      <c r="AA148" s="91"/>
      <c r="AB148" s="91"/>
      <c r="AC148" s="91"/>
      <c r="AD148" s="91"/>
      <c r="AE148" s="91"/>
      <c r="AF148" s="91"/>
    </row>
    <row r="149" spans="1:32" x14ac:dyDescent="0.3">
      <c r="A149" s="65">
        <v>2053314.271043289</v>
      </c>
      <c r="B149" s="10">
        <v>146</v>
      </c>
      <c r="C149" s="71">
        <v>1.46E-2</v>
      </c>
      <c r="D149" s="74">
        <v>-1297867.271043289</v>
      </c>
      <c r="E149" s="61">
        <v>-1351392.271043289</v>
      </c>
      <c r="F149" s="68">
        <v>-0.32446681776082226</v>
      </c>
      <c r="G149" s="292">
        <v>-0.33784806776082227</v>
      </c>
      <c r="H149" s="68">
        <v>-0.34609793894487706</v>
      </c>
      <c r="I149" s="68">
        <v>-0.36037127227821042</v>
      </c>
      <c r="T149" s="91"/>
      <c r="U149" s="91"/>
      <c r="AA149" s="91"/>
      <c r="AB149" s="91"/>
      <c r="AC149" s="91"/>
      <c r="AD149" s="91"/>
      <c r="AE149" s="91"/>
      <c r="AF149" s="91"/>
    </row>
    <row r="150" spans="1:32" x14ac:dyDescent="0.3">
      <c r="A150" s="65">
        <v>2049907.6104638437</v>
      </c>
      <c r="B150" s="10">
        <v>147</v>
      </c>
      <c r="C150" s="71">
        <v>1.47E-2</v>
      </c>
      <c r="D150" s="74">
        <v>-1294460.6104638437</v>
      </c>
      <c r="E150" s="61">
        <v>-1347985.6104638437</v>
      </c>
      <c r="F150" s="68">
        <v>-0.32361515261596091</v>
      </c>
      <c r="G150" s="292">
        <v>-0.33699640261596092</v>
      </c>
      <c r="H150" s="68">
        <v>-0.34518949612369165</v>
      </c>
      <c r="I150" s="68">
        <v>-0.35946282945702496</v>
      </c>
      <c r="T150" s="91"/>
      <c r="U150" s="91"/>
      <c r="AA150" s="91"/>
      <c r="AB150" s="91"/>
      <c r="AC150" s="91"/>
      <c r="AD150" s="91"/>
      <c r="AE150" s="91"/>
      <c r="AF150" s="91"/>
    </row>
    <row r="151" spans="1:32" x14ac:dyDescent="0.3">
      <c r="A151" s="65">
        <v>2049482.8314509336</v>
      </c>
      <c r="B151" s="10">
        <v>148</v>
      </c>
      <c r="C151" s="71">
        <v>1.4800000000000001E-2</v>
      </c>
      <c r="D151" s="74">
        <v>-1294035.8314509336</v>
      </c>
      <c r="E151" s="61">
        <v>-1347560.8314509336</v>
      </c>
      <c r="F151" s="68">
        <v>-0.32350895786273337</v>
      </c>
      <c r="G151" s="292">
        <v>-0.33689020786273338</v>
      </c>
      <c r="H151" s="68">
        <v>-0.34507622172024893</v>
      </c>
      <c r="I151" s="68">
        <v>-0.35934955505358229</v>
      </c>
      <c r="T151" s="91"/>
      <c r="U151" s="91"/>
      <c r="AA151" s="91"/>
      <c r="AB151" s="91"/>
      <c r="AC151" s="91"/>
      <c r="AD151" s="91"/>
      <c r="AE151" s="91"/>
      <c r="AF151" s="91"/>
    </row>
    <row r="152" spans="1:32" x14ac:dyDescent="0.3">
      <c r="A152" s="65">
        <v>2038734.5043889417</v>
      </c>
      <c r="B152" s="10">
        <v>149</v>
      </c>
      <c r="C152" s="71">
        <v>1.49E-2</v>
      </c>
      <c r="D152" s="74">
        <v>-1283287.5043889417</v>
      </c>
      <c r="E152" s="61">
        <v>-1336812.5043889417</v>
      </c>
      <c r="F152" s="68">
        <v>-0.32082187609723545</v>
      </c>
      <c r="G152" s="292">
        <v>-0.3342031260972354</v>
      </c>
      <c r="H152" s="68">
        <v>-0.34221000117038447</v>
      </c>
      <c r="I152" s="68">
        <v>-0.35648333450371777</v>
      </c>
      <c r="T152" s="91"/>
      <c r="U152" s="91"/>
      <c r="AA152" s="91"/>
      <c r="AB152" s="91"/>
      <c r="AC152" s="91"/>
      <c r="AD152" s="91"/>
      <c r="AE152" s="91"/>
      <c r="AF152" s="91"/>
    </row>
    <row r="153" spans="1:32" x14ac:dyDescent="0.3">
      <c r="A153" s="65">
        <v>2037995.888842368</v>
      </c>
      <c r="B153" s="10">
        <v>150</v>
      </c>
      <c r="C153" s="71">
        <v>1.4999999999999999E-2</v>
      </c>
      <c r="D153" s="74">
        <v>-1282548.888842368</v>
      </c>
      <c r="E153" s="61">
        <v>-1336073.888842368</v>
      </c>
      <c r="F153" s="68">
        <v>-0.32063722221059199</v>
      </c>
      <c r="G153" s="292">
        <v>-0.334018472210592</v>
      </c>
      <c r="H153" s="68">
        <v>-0.34201303702463148</v>
      </c>
      <c r="I153" s="68">
        <v>-0.35628637035796479</v>
      </c>
      <c r="T153" s="91"/>
      <c r="U153" s="91"/>
      <c r="AA153" s="91"/>
      <c r="AB153" s="91"/>
      <c r="AC153" s="91"/>
      <c r="AD153" s="91"/>
      <c r="AE153" s="91"/>
      <c r="AF153" s="91"/>
    </row>
    <row r="154" spans="1:32" x14ac:dyDescent="0.3">
      <c r="A154" s="65">
        <v>2035943.9052999499</v>
      </c>
      <c r="B154" s="10">
        <v>151</v>
      </c>
      <c r="C154" s="71">
        <v>1.5100000000000001E-2</v>
      </c>
      <c r="D154" s="74">
        <v>-1280496.9052999499</v>
      </c>
      <c r="E154" s="61">
        <v>-1334021.9052999499</v>
      </c>
      <c r="F154" s="68">
        <v>-0.32012422632498749</v>
      </c>
      <c r="G154" s="292">
        <v>-0.3335054763249875</v>
      </c>
      <c r="H154" s="68">
        <v>-0.34146584141331998</v>
      </c>
      <c r="I154" s="68">
        <v>-0.35573917474665329</v>
      </c>
      <c r="T154" s="91"/>
      <c r="U154" s="91"/>
      <c r="AA154" s="91"/>
      <c r="AB154" s="91"/>
      <c r="AC154" s="91"/>
      <c r="AD154" s="91"/>
      <c r="AE154" s="91"/>
      <c r="AF154" s="91"/>
    </row>
    <row r="155" spans="1:32" x14ac:dyDescent="0.3">
      <c r="A155" s="65">
        <v>2026076.7449975151</v>
      </c>
      <c r="B155" s="10">
        <v>152</v>
      </c>
      <c r="C155" s="71">
        <v>1.52E-2</v>
      </c>
      <c r="D155" s="74">
        <v>-1270629.7449975151</v>
      </c>
      <c r="E155" s="61">
        <v>-1324154.7449975151</v>
      </c>
      <c r="F155" s="68">
        <v>-0.31765743624937876</v>
      </c>
      <c r="G155" s="292">
        <v>-0.33103868624937877</v>
      </c>
      <c r="H155" s="68">
        <v>-0.33883459866600402</v>
      </c>
      <c r="I155" s="68">
        <v>-0.35310793199933738</v>
      </c>
      <c r="T155" s="91"/>
      <c r="U155" s="91"/>
      <c r="AA155" s="91"/>
      <c r="AB155" s="91"/>
      <c r="AC155" s="91"/>
      <c r="AD155" s="91"/>
      <c r="AE155" s="91"/>
      <c r="AF155" s="91"/>
    </row>
    <row r="156" spans="1:32" x14ac:dyDescent="0.3">
      <c r="A156" s="65">
        <v>2023934.3834726342</v>
      </c>
      <c r="B156" s="10">
        <v>153</v>
      </c>
      <c r="C156" s="71">
        <v>1.5299999999999999E-2</v>
      </c>
      <c r="D156" s="74">
        <v>-1268487.3834726342</v>
      </c>
      <c r="E156" s="61">
        <v>-1322012.3834726342</v>
      </c>
      <c r="F156" s="68">
        <v>-0.31712184586815856</v>
      </c>
      <c r="G156" s="292">
        <v>-0.33050309586815857</v>
      </c>
      <c r="H156" s="68">
        <v>-0.33826330225936913</v>
      </c>
      <c r="I156" s="68">
        <v>-0.35253663559270249</v>
      </c>
      <c r="T156" s="91"/>
      <c r="U156" s="91"/>
      <c r="AA156" s="91"/>
      <c r="AB156" s="91"/>
      <c r="AC156" s="91"/>
      <c r="AD156" s="91"/>
      <c r="AE156" s="91"/>
      <c r="AF156" s="91"/>
    </row>
    <row r="157" spans="1:32" x14ac:dyDescent="0.3">
      <c r="A157" s="65">
        <v>2012394.9228663687</v>
      </c>
      <c r="B157" s="10">
        <v>154</v>
      </c>
      <c r="C157" s="71">
        <v>1.54E-2</v>
      </c>
      <c r="D157" s="74">
        <v>-1256947.9228663687</v>
      </c>
      <c r="E157" s="61">
        <v>-1310472.9228663687</v>
      </c>
      <c r="F157" s="68">
        <v>-0.31423698071659217</v>
      </c>
      <c r="G157" s="292">
        <v>-0.32761823071659218</v>
      </c>
      <c r="H157" s="68">
        <v>-0.335186112764365</v>
      </c>
      <c r="I157" s="68">
        <v>-0.3494594460976983</v>
      </c>
      <c r="T157" s="91"/>
      <c r="U157" s="91"/>
      <c r="AA157" s="91"/>
      <c r="AB157" s="91"/>
      <c r="AC157" s="91"/>
      <c r="AD157" s="91"/>
      <c r="AE157" s="91"/>
      <c r="AF157" s="91"/>
    </row>
    <row r="158" spans="1:32" x14ac:dyDescent="0.3">
      <c r="A158" s="65">
        <v>2000000.4475</v>
      </c>
      <c r="B158" s="10">
        <v>155</v>
      </c>
      <c r="C158" s="71">
        <v>1.55E-2</v>
      </c>
      <c r="D158" s="74">
        <v>-1244553.4475</v>
      </c>
      <c r="E158" s="61">
        <v>-1298078.4475</v>
      </c>
      <c r="F158" s="68">
        <v>-0.31113836187499999</v>
      </c>
      <c r="G158" s="292">
        <v>-0.324519611875</v>
      </c>
      <c r="H158" s="68">
        <v>-0.33188091933333336</v>
      </c>
      <c r="I158" s="68">
        <v>-0.34615425266666666</v>
      </c>
      <c r="T158" s="91"/>
      <c r="U158" s="91"/>
      <c r="AA158" s="91"/>
      <c r="AB158" s="91"/>
      <c r="AC158" s="91"/>
      <c r="AD158" s="91"/>
      <c r="AE158" s="91"/>
      <c r="AF158" s="91"/>
    </row>
    <row r="159" spans="1:32" x14ac:dyDescent="0.3">
      <c r="A159" s="65">
        <v>1999999.6425000001</v>
      </c>
      <c r="B159" s="10">
        <v>156</v>
      </c>
      <c r="C159" s="71">
        <v>1.5599999999999999E-2</v>
      </c>
      <c r="D159" s="74">
        <v>-1244552.6425000001</v>
      </c>
      <c r="E159" s="61">
        <v>-1298077.6425000001</v>
      </c>
      <c r="F159" s="68">
        <v>-0.31113816062499999</v>
      </c>
      <c r="G159" s="292">
        <v>-0.324519410625</v>
      </c>
      <c r="H159" s="68">
        <v>-0.33188070466666669</v>
      </c>
      <c r="I159" s="68">
        <v>-0.346154038</v>
      </c>
      <c r="T159" s="91"/>
      <c r="U159" s="91"/>
      <c r="AA159" s="91"/>
      <c r="AB159" s="91"/>
      <c r="AC159" s="91"/>
      <c r="AD159" s="91"/>
      <c r="AE159" s="91"/>
      <c r="AF159" s="91"/>
    </row>
    <row r="160" spans="1:32" x14ac:dyDescent="0.3">
      <c r="A160" s="65">
        <v>1999999.6425000001</v>
      </c>
      <c r="B160" s="10">
        <v>157</v>
      </c>
      <c r="C160" s="71">
        <v>1.5699999999999999E-2</v>
      </c>
      <c r="D160" s="74">
        <v>-1244552.6425000001</v>
      </c>
      <c r="E160" s="61">
        <v>-1298077.6425000001</v>
      </c>
      <c r="F160" s="68">
        <v>-0.31113816062499999</v>
      </c>
      <c r="G160" s="292">
        <v>-0.324519410625</v>
      </c>
      <c r="H160" s="68">
        <v>-0.33188070466666669</v>
      </c>
      <c r="I160" s="68">
        <v>-0.346154038</v>
      </c>
      <c r="T160" s="91"/>
      <c r="U160" s="91"/>
      <c r="AA160" s="91"/>
      <c r="AB160" s="91"/>
      <c r="AC160" s="91"/>
      <c r="AD160" s="91"/>
      <c r="AE160" s="91"/>
      <c r="AF160" s="91"/>
    </row>
    <row r="161" spans="1:32" x14ac:dyDescent="0.3">
      <c r="A161" s="65">
        <v>1999999.6425000001</v>
      </c>
      <c r="B161" s="10">
        <v>158</v>
      </c>
      <c r="C161" s="71">
        <v>1.5800000000000002E-2</v>
      </c>
      <c r="D161" s="74">
        <v>-1244552.6425000001</v>
      </c>
      <c r="E161" s="61">
        <v>-1298077.6425000001</v>
      </c>
      <c r="F161" s="68">
        <v>-0.31113816062499999</v>
      </c>
      <c r="G161" s="292">
        <v>-0.324519410625</v>
      </c>
      <c r="H161" s="68">
        <v>-0.33188070466666669</v>
      </c>
      <c r="I161" s="68">
        <v>-0.346154038</v>
      </c>
      <c r="T161" s="91"/>
      <c r="U161" s="91"/>
      <c r="AA161" s="91"/>
      <c r="AB161" s="91"/>
      <c r="AC161" s="91"/>
      <c r="AD161" s="91"/>
      <c r="AE161" s="91"/>
      <c r="AF161" s="91"/>
    </row>
    <row r="162" spans="1:32" x14ac:dyDescent="0.3">
      <c r="A162" s="65">
        <v>1999999.6425000001</v>
      </c>
      <c r="B162" s="10">
        <v>159</v>
      </c>
      <c r="C162" s="71">
        <v>1.5900000000000001E-2</v>
      </c>
      <c r="D162" s="74">
        <v>-1244552.6425000001</v>
      </c>
      <c r="E162" s="61">
        <v>-1298077.6425000001</v>
      </c>
      <c r="F162" s="68">
        <v>-0.31113816062499999</v>
      </c>
      <c r="G162" s="292">
        <v>-0.324519410625</v>
      </c>
      <c r="H162" s="68">
        <v>-0.33188070466666669</v>
      </c>
      <c r="I162" s="68">
        <v>-0.346154038</v>
      </c>
      <c r="T162" s="91"/>
      <c r="U162" s="91"/>
      <c r="AA162" s="91"/>
      <c r="AB162" s="91"/>
      <c r="AC162" s="91"/>
      <c r="AD162" s="91"/>
      <c r="AE162" s="91"/>
      <c r="AF162" s="91"/>
    </row>
    <row r="163" spans="1:32" x14ac:dyDescent="0.3">
      <c r="A163" s="65">
        <v>1999999.6425000001</v>
      </c>
      <c r="B163" s="10">
        <v>160</v>
      </c>
      <c r="C163" s="71">
        <v>1.6E-2</v>
      </c>
      <c r="D163" s="74">
        <v>-1244552.6425000001</v>
      </c>
      <c r="E163" s="61">
        <v>-1298077.6425000001</v>
      </c>
      <c r="F163" s="68">
        <v>-0.31113816062499999</v>
      </c>
      <c r="G163" s="292">
        <v>-0.324519410625</v>
      </c>
      <c r="H163" s="68">
        <v>-0.33188070466666669</v>
      </c>
      <c r="I163" s="68">
        <v>-0.346154038</v>
      </c>
      <c r="T163" s="91"/>
      <c r="U163" s="91"/>
      <c r="AA163" s="91"/>
      <c r="AB163" s="91"/>
      <c r="AC163" s="91"/>
      <c r="AD163" s="91"/>
      <c r="AE163" s="91"/>
      <c r="AF163" s="91"/>
    </row>
    <row r="164" spans="1:32" x14ac:dyDescent="0.3">
      <c r="A164" s="65">
        <v>1999999.6425000001</v>
      </c>
      <c r="B164" s="10">
        <v>161</v>
      </c>
      <c r="C164" s="71">
        <v>1.61E-2</v>
      </c>
      <c r="D164" s="74">
        <v>-1244552.6425000001</v>
      </c>
      <c r="E164" s="61">
        <v>-1298077.6425000001</v>
      </c>
      <c r="F164" s="68">
        <v>-0.31113816062499999</v>
      </c>
      <c r="G164" s="292">
        <v>-0.324519410625</v>
      </c>
      <c r="H164" s="68">
        <v>-0.33188070466666669</v>
      </c>
      <c r="I164" s="68">
        <v>-0.346154038</v>
      </c>
      <c r="T164" s="91"/>
      <c r="U164" s="91"/>
      <c r="AA164" s="91"/>
      <c r="AB164" s="91"/>
      <c r="AC164" s="91"/>
      <c r="AD164" s="91"/>
      <c r="AE164" s="91"/>
      <c r="AF164" s="91"/>
    </row>
    <row r="165" spans="1:32" x14ac:dyDescent="0.3">
      <c r="A165" s="65">
        <v>1999999.6425000001</v>
      </c>
      <c r="B165" s="10">
        <v>162</v>
      </c>
      <c r="C165" s="71">
        <v>1.6199999999999999E-2</v>
      </c>
      <c r="D165" s="74">
        <v>-1244552.6425000001</v>
      </c>
      <c r="E165" s="61">
        <v>-1298077.6425000001</v>
      </c>
      <c r="F165" s="68">
        <v>-0.31113816062499999</v>
      </c>
      <c r="G165" s="292">
        <v>-0.324519410625</v>
      </c>
      <c r="H165" s="68">
        <v>-0.33188070466666669</v>
      </c>
      <c r="I165" s="68">
        <v>-0.346154038</v>
      </c>
      <c r="T165" s="91"/>
      <c r="U165" s="91"/>
      <c r="AA165" s="91"/>
      <c r="AB165" s="91"/>
      <c r="AC165" s="91"/>
      <c r="AD165" s="91"/>
      <c r="AE165" s="91"/>
      <c r="AF165" s="91"/>
    </row>
    <row r="166" spans="1:32" x14ac:dyDescent="0.3">
      <c r="A166" s="65">
        <v>1999999.6425000001</v>
      </c>
      <c r="B166" s="10">
        <v>163</v>
      </c>
      <c r="C166" s="71">
        <v>1.6299999999999999E-2</v>
      </c>
      <c r="D166" s="74">
        <v>-1244552.6425000001</v>
      </c>
      <c r="E166" s="61">
        <v>-1298077.6425000001</v>
      </c>
      <c r="F166" s="68">
        <v>-0.31113816062499999</v>
      </c>
      <c r="G166" s="292">
        <v>-0.324519410625</v>
      </c>
      <c r="H166" s="68">
        <v>-0.33188070466666669</v>
      </c>
      <c r="I166" s="68">
        <v>-0.346154038</v>
      </c>
      <c r="T166" s="91"/>
      <c r="U166" s="91"/>
      <c r="AA166" s="91"/>
      <c r="AB166" s="91"/>
      <c r="AC166" s="91"/>
      <c r="AD166" s="91"/>
      <c r="AE166" s="91"/>
      <c r="AF166" s="91"/>
    </row>
    <row r="167" spans="1:32" x14ac:dyDescent="0.3">
      <c r="A167" s="65">
        <v>1999999.6424999998</v>
      </c>
      <c r="B167" s="10">
        <v>164</v>
      </c>
      <c r="C167" s="71">
        <v>1.6400000000000001E-2</v>
      </c>
      <c r="D167" s="74">
        <v>-1244552.6424999998</v>
      </c>
      <c r="E167" s="61">
        <v>-1298077.6424999998</v>
      </c>
      <c r="F167" s="68">
        <v>-0.31113816062499994</v>
      </c>
      <c r="G167" s="292">
        <v>-0.32451941062499995</v>
      </c>
      <c r="H167" s="68">
        <v>-0.33188070466666664</v>
      </c>
      <c r="I167" s="68">
        <v>-0.34615403799999994</v>
      </c>
      <c r="T167" s="91"/>
      <c r="U167" s="91"/>
      <c r="AA167" s="91"/>
      <c r="AB167" s="91"/>
      <c r="AC167" s="91"/>
      <c r="AD167" s="91"/>
      <c r="AE167" s="91"/>
      <c r="AF167" s="91"/>
    </row>
    <row r="168" spans="1:32" x14ac:dyDescent="0.3">
      <c r="A168" s="65">
        <v>1999999.6400000001</v>
      </c>
      <c r="B168" s="10">
        <v>165</v>
      </c>
      <c r="C168" s="71">
        <v>1.6500000000000001E-2</v>
      </c>
      <c r="D168" s="74">
        <v>-1244552.6400000001</v>
      </c>
      <c r="E168" s="61">
        <v>-1298077.6400000001</v>
      </c>
      <c r="F168" s="68">
        <v>-0.31113816000000005</v>
      </c>
      <c r="G168" s="292">
        <v>-0.32451941000000001</v>
      </c>
      <c r="H168" s="68">
        <v>-0.33188070400000003</v>
      </c>
      <c r="I168" s="68">
        <v>-0.34615403733333339</v>
      </c>
      <c r="T168" s="91"/>
      <c r="U168" s="91"/>
      <c r="AA168" s="91"/>
      <c r="AB168" s="91"/>
      <c r="AC168" s="91"/>
      <c r="AD168" s="91"/>
      <c r="AE168" s="91"/>
      <c r="AF168" s="91"/>
    </row>
    <row r="169" spans="1:32" x14ac:dyDescent="0.3">
      <c r="A169" s="65">
        <v>1999999.5425000002</v>
      </c>
      <c r="B169" s="10">
        <v>166</v>
      </c>
      <c r="C169" s="71">
        <v>1.66E-2</v>
      </c>
      <c r="D169" s="74">
        <v>-1244552.5425000002</v>
      </c>
      <c r="E169" s="61">
        <v>-1298077.5425000002</v>
      </c>
      <c r="F169" s="68">
        <v>-0.31113813562500003</v>
      </c>
      <c r="G169" s="292">
        <v>-0.32451938562500005</v>
      </c>
      <c r="H169" s="68">
        <v>-0.33188067800000004</v>
      </c>
      <c r="I169" s="68">
        <v>-0.3461540113333334</v>
      </c>
      <c r="T169" s="91"/>
      <c r="U169" s="91"/>
      <c r="AA169" s="91"/>
      <c r="AB169" s="91"/>
      <c r="AC169" s="91"/>
      <c r="AD169" s="91"/>
      <c r="AE169" s="91"/>
      <c r="AF169" s="91"/>
    </row>
    <row r="170" spans="1:32" x14ac:dyDescent="0.3">
      <c r="A170" s="65">
        <v>1999999.5425000002</v>
      </c>
      <c r="B170" s="10">
        <v>167</v>
      </c>
      <c r="C170" s="71">
        <v>1.67E-2</v>
      </c>
      <c r="D170" s="74">
        <v>-1244552.5425000002</v>
      </c>
      <c r="E170" s="61">
        <v>-1298077.5425000002</v>
      </c>
      <c r="F170" s="68">
        <v>-0.31113813562500003</v>
      </c>
      <c r="G170" s="292">
        <v>-0.32451938562500005</v>
      </c>
      <c r="H170" s="68">
        <v>-0.33188067800000004</v>
      </c>
      <c r="I170" s="68">
        <v>-0.3461540113333334</v>
      </c>
      <c r="T170" s="91"/>
      <c r="U170" s="91"/>
      <c r="AA170" s="91"/>
      <c r="AB170" s="91"/>
      <c r="AC170" s="91"/>
      <c r="AD170" s="91"/>
      <c r="AE170" s="91"/>
      <c r="AF170" s="91"/>
    </row>
    <row r="171" spans="1:32" x14ac:dyDescent="0.3">
      <c r="A171" s="65">
        <v>1999999.5425000002</v>
      </c>
      <c r="B171" s="10">
        <v>168</v>
      </c>
      <c r="C171" s="71">
        <v>1.6799999999999999E-2</v>
      </c>
      <c r="D171" s="74">
        <v>-1244552.5425000002</v>
      </c>
      <c r="E171" s="61">
        <v>-1298077.5425000002</v>
      </c>
      <c r="F171" s="68">
        <v>-0.31113813562500003</v>
      </c>
      <c r="G171" s="292">
        <v>-0.32451938562500005</v>
      </c>
      <c r="H171" s="68">
        <v>-0.33188067800000004</v>
      </c>
      <c r="I171" s="68">
        <v>-0.3461540113333334</v>
      </c>
      <c r="T171" s="91"/>
      <c r="U171" s="91"/>
      <c r="AA171" s="91"/>
      <c r="AB171" s="91"/>
      <c r="AC171" s="91"/>
      <c r="AD171" s="91"/>
      <c r="AE171" s="91"/>
      <c r="AF171" s="91"/>
    </row>
    <row r="172" spans="1:32" x14ac:dyDescent="0.3">
      <c r="A172" s="65">
        <v>1999999.5425000002</v>
      </c>
      <c r="B172" s="10">
        <v>169</v>
      </c>
      <c r="C172" s="71">
        <v>1.6899999999999998E-2</v>
      </c>
      <c r="D172" s="74">
        <v>-1244552.5425000002</v>
      </c>
      <c r="E172" s="61">
        <v>-1298077.5425000002</v>
      </c>
      <c r="F172" s="68">
        <v>-0.31113813562500003</v>
      </c>
      <c r="G172" s="292">
        <v>-0.32451938562500005</v>
      </c>
      <c r="H172" s="68">
        <v>-0.33188067800000004</v>
      </c>
      <c r="I172" s="68">
        <v>-0.3461540113333334</v>
      </c>
      <c r="T172" s="91"/>
      <c r="U172" s="91"/>
      <c r="AA172" s="91"/>
      <c r="AB172" s="91"/>
      <c r="AC172" s="91"/>
      <c r="AD172" s="91"/>
      <c r="AE172" s="91"/>
      <c r="AF172" s="91"/>
    </row>
    <row r="173" spans="1:32" x14ac:dyDescent="0.3">
      <c r="A173" s="65">
        <v>1999999.5425</v>
      </c>
      <c r="B173" s="10">
        <v>170</v>
      </c>
      <c r="C173" s="71">
        <v>1.7000000000000001E-2</v>
      </c>
      <c r="D173" s="74">
        <v>-1244552.5425</v>
      </c>
      <c r="E173" s="61">
        <v>-1298077.5425</v>
      </c>
      <c r="F173" s="68">
        <v>-0.31113813562499998</v>
      </c>
      <c r="G173" s="292">
        <v>-0.32451938562499999</v>
      </c>
      <c r="H173" s="68">
        <v>-0.33188067799999998</v>
      </c>
      <c r="I173" s="68">
        <v>-0.34615401133333334</v>
      </c>
      <c r="T173" s="91"/>
      <c r="U173" s="91"/>
      <c r="AA173" s="91"/>
      <c r="AB173" s="91"/>
      <c r="AC173" s="91"/>
      <c r="AD173" s="91"/>
      <c r="AE173" s="91"/>
      <c r="AF173" s="91"/>
    </row>
    <row r="174" spans="1:32" x14ac:dyDescent="0.3">
      <c r="A174" s="65">
        <v>1999999.5425</v>
      </c>
      <c r="B174" s="10">
        <v>171</v>
      </c>
      <c r="C174" s="71">
        <v>1.7100000000000001E-2</v>
      </c>
      <c r="D174" s="74">
        <v>-1244552.5425</v>
      </c>
      <c r="E174" s="61">
        <v>-1298077.5425</v>
      </c>
      <c r="F174" s="68">
        <v>-0.31113813562499998</v>
      </c>
      <c r="G174" s="292">
        <v>-0.32451938562499999</v>
      </c>
      <c r="H174" s="68">
        <v>-0.33188067799999998</v>
      </c>
      <c r="I174" s="68">
        <v>-0.34615401133333334</v>
      </c>
      <c r="T174" s="91"/>
      <c r="U174" s="91"/>
      <c r="AA174" s="91"/>
      <c r="AB174" s="91"/>
      <c r="AC174" s="91"/>
      <c r="AD174" s="91"/>
      <c r="AE174" s="91"/>
      <c r="AF174" s="91"/>
    </row>
    <row r="175" spans="1:32" x14ac:dyDescent="0.3">
      <c r="A175" s="65">
        <v>1999999.5425</v>
      </c>
      <c r="B175" s="10">
        <v>172</v>
      </c>
      <c r="C175" s="71">
        <v>1.72E-2</v>
      </c>
      <c r="D175" s="74">
        <v>-1244552.5425</v>
      </c>
      <c r="E175" s="61">
        <v>-1298077.5425</v>
      </c>
      <c r="F175" s="68">
        <v>-0.31113813562499998</v>
      </c>
      <c r="G175" s="292">
        <v>-0.32451938562499999</v>
      </c>
      <c r="H175" s="68">
        <v>-0.33188067799999998</v>
      </c>
      <c r="I175" s="68">
        <v>-0.34615401133333334</v>
      </c>
      <c r="T175" s="91"/>
      <c r="U175" s="91"/>
      <c r="AA175" s="91"/>
      <c r="AB175" s="91"/>
      <c r="AC175" s="91"/>
      <c r="AD175" s="91"/>
      <c r="AE175" s="91"/>
      <c r="AF175" s="91"/>
    </row>
    <row r="176" spans="1:32" x14ac:dyDescent="0.3">
      <c r="A176" s="65">
        <v>1999999.5425</v>
      </c>
      <c r="B176" s="10">
        <v>173</v>
      </c>
      <c r="C176" s="71">
        <v>1.7299999999999999E-2</v>
      </c>
      <c r="D176" s="74">
        <v>-1244552.5425</v>
      </c>
      <c r="E176" s="61">
        <v>-1298077.5425</v>
      </c>
      <c r="F176" s="68">
        <v>-0.31113813562499998</v>
      </c>
      <c r="G176" s="292">
        <v>-0.32451938562499999</v>
      </c>
      <c r="H176" s="68">
        <v>-0.33188067799999998</v>
      </c>
      <c r="I176" s="68">
        <v>-0.34615401133333334</v>
      </c>
      <c r="T176" s="91"/>
      <c r="U176" s="91"/>
      <c r="AA176" s="91"/>
      <c r="AB176" s="91"/>
      <c r="AC176" s="91"/>
      <c r="AD176" s="91"/>
      <c r="AE176" s="91"/>
      <c r="AF176" s="91"/>
    </row>
    <row r="177" spans="1:32" x14ac:dyDescent="0.3">
      <c r="A177" s="65">
        <v>1999998.6490909075</v>
      </c>
      <c r="B177" s="10">
        <v>174</v>
      </c>
      <c r="C177" s="71">
        <v>1.7399999999999999E-2</v>
      </c>
      <c r="D177" s="74">
        <v>-1244551.6490909075</v>
      </c>
      <c r="E177" s="61">
        <v>-1298076.6490909075</v>
      </c>
      <c r="F177" s="68">
        <v>-0.31113791227272686</v>
      </c>
      <c r="G177" s="292">
        <v>-0.32451916227272687</v>
      </c>
      <c r="H177" s="68">
        <v>-0.33188043975757536</v>
      </c>
      <c r="I177" s="68">
        <v>-0.34615377309090867</v>
      </c>
      <c r="T177" s="91"/>
      <c r="U177" s="91"/>
      <c r="AA177" s="91"/>
      <c r="AB177" s="91"/>
      <c r="AC177" s="91"/>
      <c r="AD177" s="91"/>
      <c r="AE177" s="91"/>
      <c r="AF177" s="91"/>
    </row>
    <row r="178" spans="1:32" x14ac:dyDescent="0.3">
      <c r="A178" s="65">
        <v>1999998.3990909075</v>
      </c>
      <c r="B178" s="10">
        <v>175</v>
      </c>
      <c r="C178" s="71">
        <v>1.7500000000000002E-2</v>
      </c>
      <c r="D178" s="74">
        <v>-1244551.3990909075</v>
      </c>
      <c r="E178" s="61">
        <v>-1298076.3990909075</v>
      </c>
      <c r="F178" s="68">
        <v>-0.3111378497727269</v>
      </c>
      <c r="G178" s="292">
        <v>-0.32451909977272686</v>
      </c>
      <c r="H178" s="68">
        <v>-0.33188037309090868</v>
      </c>
      <c r="I178" s="68">
        <v>-0.34615370642424204</v>
      </c>
      <c r="T178" s="91"/>
      <c r="U178" s="91"/>
      <c r="AA178" s="91"/>
      <c r="AB178" s="91"/>
      <c r="AC178" s="91"/>
      <c r="AD178" s="91"/>
      <c r="AE178" s="91"/>
      <c r="AF178" s="91"/>
    </row>
    <row r="179" spans="1:32" x14ac:dyDescent="0.3">
      <c r="A179" s="65">
        <v>1994901.9730065495</v>
      </c>
      <c r="B179" s="10">
        <v>176</v>
      </c>
      <c r="C179" s="71">
        <v>1.7600000000000001E-2</v>
      </c>
      <c r="D179" s="74">
        <v>-1239454.9730065495</v>
      </c>
      <c r="E179" s="61">
        <v>-1292979.9730065495</v>
      </c>
      <c r="F179" s="68">
        <v>-0.3098637432516374</v>
      </c>
      <c r="G179" s="292">
        <v>-0.32324499325163736</v>
      </c>
      <c r="H179" s="68">
        <v>-0.3305213261350799</v>
      </c>
      <c r="I179" s="68">
        <v>-0.3447946594684132</v>
      </c>
      <c r="T179" s="91"/>
      <c r="U179" s="91"/>
      <c r="AA179" s="91"/>
      <c r="AB179" s="91"/>
      <c r="AC179" s="91"/>
      <c r="AD179" s="91"/>
      <c r="AE179" s="91"/>
      <c r="AF179" s="91"/>
    </row>
    <row r="180" spans="1:32" x14ac:dyDescent="0.3">
      <c r="A180" s="65">
        <v>1992392.2216418576</v>
      </c>
      <c r="B180" s="10">
        <v>177</v>
      </c>
      <c r="C180" s="71">
        <v>1.77E-2</v>
      </c>
      <c r="D180" s="74">
        <v>-1236945.2216418576</v>
      </c>
      <c r="E180" s="61">
        <v>-1290470.2216418576</v>
      </c>
      <c r="F180" s="68">
        <v>-0.30923630541046443</v>
      </c>
      <c r="G180" s="292">
        <v>-0.32261755541046439</v>
      </c>
      <c r="H180" s="68">
        <v>-0.32985205910449539</v>
      </c>
      <c r="I180" s="68">
        <v>-0.34412539243782869</v>
      </c>
      <c r="T180" s="91"/>
      <c r="U180" s="91"/>
      <c r="AA180" s="91"/>
      <c r="AB180" s="91"/>
      <c r="AC180" s="91"/>
      <c r="AD180" s="91"/>
      <c r="AE180" s="91"/>
      <c r="AF180" s="91"/>
    </row>
    <row r="181" spans="1:32" x14ac:dyDescent="0.3">
      <c r="A181" s="65">
        <v>1987755.3207252133</v>
      </c>
      <c r="B181" s="10">
        <v>178</v>
      </c>
      <c r="C181" s="71">
        <v>1.78E-2</v>
      </c>
      <c r="D181" s="74">
        <v>-1232308.3207252133</v>
      </c>
      <c r="E181" s="61">
        <v>-1285833.3207252133</v>
      </c>
      <c r="F181" s="68">
        <v>-0.30807708018130331</v>
      </c>
      <c r="G181" s="292">
        <v>-0.32145833018130332</v>
      </c>
      <c r="H181" s="68">
        <v>-0.32861555219339023</v>
      </c>
      <c r="I181" s="68">
        <v>-0.34288888552672353</v>
      </c>
      <c r="T181" s="91"/>
      <c r="U181" s="91"/>
      <c r="AA181" s="91"/>
      <c r="AB181" s="91"/>
      <c r="AC181" s="91"/>
      <c r="AD181" s="91"/>
      <c r="AE181" s="91"/>
      <c r="AF181" s="91"/>
    </row>
    <row r="182" spans="1:32" x14ac:dyDescent="0.3">
      <c r="A182" s="65">
        <v>1978034.7267262512</v>
      </c>
      <c r="B182" s="10">
        <v>179</v>
      </c>
      <c r="C182" s="71">
        <v>1.7899999999999999E-2</v>
      </c>
      <c r="D182" s="74">
        <v>-1222587.7267262512</v>
      </c>
      <c r="E182" s="61">
        <v>-1276112.7267262512</v>
      </c>
      <c r="F182" s="68">
        <v>-0.30564693168156282</v>
      </c>
      <c r="G182" s="292">
        <v>-0.31902818168156277</v>
      </c>
      <c r="H182" s="68">
        <v>-0.32602339379366696</v>
      </c>
      <c r="I182" s="68">
        <v>-0.34029672712700032</v>
      </c>
      <c r="T182" s="91"/>
      <c r="U182" s="91"/>
      <c r="AA182" s="91"/>
      <c r="AB182" s="91"/>
      <c r="AC182" s="91"/>
      <c r="AD182" s="91"/>
      <c r="AE182" s="91"/>
      <c r="AF182" s="91"/>
    </row>
    <row r="183" spans="1:32" x14ac:dyDescent="0.3">
      <c r="A183" s="65">
        <v>1977013.1486353509</v>
      </c>
      <c r="B183" s="10">
        <v>180</v>
      </c>
      <c r="C183" s="71">
        <v>1.7999999999999999E-2</v>
      </c>
      <c r="D183" s="74">
        <v>-1221566.1486353509</v>
      </c>
      <c r="E183" s="61">
        <v>-1275091.1486353509</v>
      </c>
      <c r="F183" s="68">
        <v>-0.30539153715883771</v>
      </c>
      <c r="G183" s="292">
        <v>-0.31877278715883772</v>
      </c>
      <c r="H183" s="68">
        <v>-0.3257509729694269</v>
      </c>
      <c r="I183" s="68">
        <v>-0.3400243063027602</v>
      </c>
      <c r="T183" s="91"/>
      <c r="U183" s="91"/>
      <c r="AA183" s="91"/>
      <c r="AB183" s="91"/>
      <c r="AC183" s="91"/>
      <c r="AD183" s="91"/>
      <c r="AE183" s="91"/>
      <c r="AF183" s="91"/>
    </row>
    <row r="184" spans="1:32" x14ac:dyDescent="0.3">
      <c r="A184" s="65">
        <v>1975907.6537283179</v>
      </c>
      <c r="B184" s="10">
        <v>181</v>
      </c>
      <c r="C184" s="71">
        <v>1.8100000000000002E-2</v>
      </c>
      <c r="D184" s="74">
        <v>-1220460.6537283179</v>
      </c>
      <c r="E184" s="61">
        <v>-1273985.6537283179</v>
      </c>
      <c r="F184" s="68">
        <v>-0.30511516343207951</v>
      </c>
      <c r="G184" s="292">
        <v>-0.31849641343207946</v>
      </c>
      <c r="H184" s="68">
        <v>-0.32545617432755147</v>
      </c>
      <c r="I184" s="68">
        <v>-0.33972950766088478</v>
      </c>
      <c r="T184" s="91"/>
      <c r="U184" s="91"/>
      <c r="AA184" s="91"/>
      <c r="AB184" s="91"/>
      <c r="AC184" s="91"/>
      <c r="AD184" s="91"/>
      <c r="AE184" s="91"/>
      <c r="AF184" s="91"/>
    </row>
    <row r="185" spans="1:32" x14ac:dyDescent="0.3">
      <c r="A185" s="65">
        <v>1960985.4101867138</v>
      </c>
      <c r="B185" s="10">
        <v>182</v>
      </c>
      <c r="C185" s="71">
        <v>1.8200000000000001E-2</v>
      </c>
      <c r="D185" s="74">
        <v>-1205538.4101867138</v>
      </c>
      <c r="E185" s="61">
        <v>-1259063.4101867138</v>
      </c>
      <c r="F185" s="68">
        <v>-0.30138460254667843</v>
      </c>
      <c r="G185" s="292">
        <v>-0.31476585254667844</v>
      </c>
      <c r="H185" s="68">
        <v>-0.32147690938312368</v>
      </c>
      <c r="I185" s="68">
        <v>-0.33575024271645704</v>
      </c>
      <c r="T185" s="91"/>
      <c r="U185" s="91"/>
      <c r="AA185" s="91"/>
      <c r="AB185" s="91"/>
      <c r="AC185" s="91"/>
      <c r="AD185" s="91"/>
      <c r="AE185" s="91"/>
      <c r="AF185" s="91"/>
    </row>
    <row r="186" spans="1:32" x14ac:dyDescent="0.3">
      <c r="A186" s="65">
        <v>1955072.7622287511</v>
      </c>
      <c r="B186" s="10">
        <v>183</v>
      </c>
      <c r="C186" s="71">
        <v>1.83E-2</v>
      </c>
      <c r="D186" s="74">
        <v>-1199625.7622287511</v>
      </c>
      <c r="E186" s="61">
        <v>-1253150.7622287511</v>
      </c>
      <c r="F186" s="68">
        <v>-0.29990644055718779</v>
      </c>
      <c r="G186" s="292">
        <v>-0.31328769055718775</v>
      </c>
      <c r="H186" s="68">
        <v>-0.31990020326100027</v>
      </c>
      <c r="I186" s="68">
        <v>-0.33417353659433363</v>
      </c>
      <c r="T186" s="91"/>
      <c r="U186" s="91"/>
      <c r="AA186" s="91"/>
      <c r="AB186" s="91"/>
      <c r="AC186" s="91"/>
      <c r="AD186" s="91"/>
      <c r="AE186" s="91"/>
      <c r="AF186" s="91"/>
    </row>
    <row r="187" spans="1:32" x14ac:dyDescent="0.3">
      <c r="A187" s="65">
        <v>1949706.5447885785</v>
      </c>
      <c r="B187" s="10">
        <v>184</v>
      </c>
      <c r="C187" s="71">
        <v>1.84E-2</v>
      </c>
      <c r="D187" s="74">
        <v>-1194259.5447885785</v>
      </c>
      <c r="E187" s="61">
        <v>-1247784.5447885785</v>
      </c>
      <c r="F187" s="68">
        <v>-0.29856488619714461</v>
      </c>
      <c r="G187" s="292">
        <v>-0.31194613619714462</v>
      </c>
      <c r="H187" s="68">
        <v>-0.31846921194362093</v>
      </c>
      <c r="I187" s="68">
        <v>-0.33274254527695429</v>
      </c>
      <c r="T187" s="91"/>
      <c r="U187" s="91"/>
      <c r="AA187" s="91"/>
      <c r="AB187" s="91"/>
      <c r="AC187" s="91"/>
      <c r="AD187" s="91"/>
      <c r="AE187" s="91"/>
      <c r="AF187" s="91"/>
    </row>
    <row r="188" spans="1:32" x14ac:dyDescent="0.3">
      <c r="A188" s="65">
        <v>1948646.8089704684</v>
      </c>
      <c r="B188" s="10">
        <v>185</v>
      </c>
      <c r="C188" s="71">
        <v>1.8499999999999999E-2</v>
      </c>
      <c r="D188" s="74">
        <v>-1193199.8089704684</v>
      </c>
      <c r="E188" s="61">
        <v>-1246724.8089704684</v>
      </c>
      <c r="F188" s="68">
        <v>-0.29829995224261707</v>
      </c>
      <c r="G188" s="292">
        <v>-0.31168120224261708</v>
      </c>
      <c r="H188" s="68">
        <v>-0.3181866157254582</v>
      </c>
      <c r="I188" s="68">
        <v>-0.33245994905879156</v>
      </c>
      <c r="T188" s="91"/>
      <c r="U188" s="91"/>
      <c r="AA188" s="91"/>
      <c r="AB188" s="91"/>
      <c r="AC188" s="91"/>
      <c r="AD188" s="91"/>
      <c r="AE188" s="91"/>
      <c r="AF188" s="91"/>
    </row>
    <row r="189" spans="1:32" x14ac:dyDescent="0.3">
      <c r="A189" s="65">
        <v>1946901.3069384769</v>
      </c>
      <c r="B189" s="10">
        <v>186</v>
      </c>
      <c r="C189" s="71">
        <v>1.8599999999999998E-2</v>
      </c>
      <c r="D189" s="74">
        <v>-1191454.3069384769</v>
      </c>
      <c r="E189" s="61">
        <v>-1244979.3069384769</v>
      </c>
      <c r="F189" s="68">
        <v>-0.29786357673461922</v>
      </c>
      <c r="G189" s="292">
        <v>-0.31124482673461923</v>
      </c>
      <c r="H189" s="68">
        <v>-0.31772114851692718</v>
      </c>
      <c r="I189" s="68">
        <v>-0.33199448185026048</v>
      </c>
      <c r="T189" s="91"/>
      <c r="U189" s="91"/>
      <c r="AA189" s="91"/>
      <c r="AB189" s="91"/>
      <c r="AC189" s="91"/>
      <c r="AD189" s="91"/>
      <c r="AE189" s="91"/>
      <c r="AF189" s="91"/>
    </row>
    <row r="190" spans="1:32" x14ac:dyDescent="0.3">
      <c r="A190" s="65">
        <v>1939016.7949603051</v>
      </c>
      <c r="B190" s="10">
        <v>187</v>
      </c>
      <c r="C190" s="71">
        <v>1.8700000000000001E-2</v>
      </c>
      <c r="D190" s="74">
        <v>-1183569.7949603051</v>
      </c>
      <c r="E190" s="61">
        <v>-1237094.7949603051</v>
      </c>
      <c r="F190" s="68">
        <v>-0.29589244874007625</v>
      </c>
      <c r="G190" s="292">
        <v>-0.30927369874007626</v>
      </c>
      <c r="H190" s="68">
        <v>-0.31561861198941471</v>
      </c>
      <c r="I190" s="68">
        <v>-0.32989194532274801</v>
      </c>
      <c r="T190" s="91"/>
      <c r="U190" s="91"/>
      <c r="AA190" s="91"/>
      <c r="AB190" s="91"/>
      <c r="AC190" s="91"/>
      <c r="AD190" s="91"/>
      <c r="AE190" s="91"/>
      <c r="AF190" s="91"/>
    </row>
    <row r="191" spans="1:32" x14ac:dyDescent="0.3">
      <c r="A191" s="65">
        <v>1928872.4140476382</v>
      </c>
      <c r="B191" s="10">
        <v>188</v>
      </c>
      <c r="C191" s="71">
        <v>1.8800000000000001E-2</v>
      </c>
      <c r="D191" s="74">
        <v>-1173425.4140476382</v>
      </c>
      <c r="E191" s="61">
        <v>-1226950.4140476382</v>
      </c>
      <c r="F191" s="68">
        <v>-0.29335635351190953</v>
      </c>
      <c r="G191" s="292">
        <v>-0.30673760351190954</v>
      </c>
      <c r="H191" s="68">
        <v>-0.31291344374603686</v>
      </c>
      <c r="I191" s="68">
        <v>-0.32718677707937016</v>
      </c>
      <c r="T191" s="91"/>
      <c r="U191" s="91"/>
      <c r="AA191" s="91"/>
      <c r="AB191" s="91"/>
      <c r="AC191" s="91"/>
      <c r="AD191" s="91"/>
      <c r="AE191" s="91"/>
      <c r="AF191" s="91"/>
    </row>
    <row r="192" spans="1:32" x14ac:dyDescent="0.3">
      <c r="A192" s="65">
        <v>1927923.9301425817</v>
      </c>
      <c r="B192" s="10">
        <v>189</v>
      </c>
      <c r="C192" s="71">
        <v>1.89E-2</v>
      </c>
      <c r="D192" s="74">
        <v>-1172476.9301425817</v>
      </c>
      <c r="E192" s="61">
        <v>-1226001.9301425817</v>
      </c>
      <c r="F192" s="68">
        <v>-0.29311923253564542</v>
      </c>
      <c r="G192" s="292">
        <v>-0.30650048253564544</v>
      </c>
      <c r="H192" s="68">
        <v>-0.31266051470468847</v>
      </c>
      <c r="I192" s="68">
        <v>-0.32693384803802178</v>
      </c>
      <c r="T192" s="91"/>
      <c r="U192" s="91"/>
      <c r="AA192" s="91"/>
      <c r="AB192" s="91"/>
      <c r="AC192" s="91"/>
      <c r="AD192" s="91"/>
      <c r="AE192" s="91"/>
      <c r="AF192" s="91"/>
    </row>
    <row r="193" spans="1:32" x14ac:dyDescent="0.3">
      <c r="A193" s="65">
        <v>1921254.9482799373</v>
      </c>
      <c r="B193" s="10">
        <v>190</v>
      </c>
      <c r="C193" s="71">
        <v>1.9E-2</v>
      </c>
      <c r="D193" s="74">
        <v>-1165807.9482799373</v>
      </c>
      <c r="E193" s="61">
        <v>-1219332.9482799373</v>
      </c>
      <c r="F193" s="68">
        <v>-0.29145198706998432</v>
      </c>
      <c r="G193" s="292">
        <v>-0.30483323706998433</v>
      </c>
      <c r="H193" s="68">
        <v>-0.31088211954131661</v>
      </c>
      <c r="I193" s="68">
        <v>-0.32515545287464992</v>
      </c>
      <c r="T193" s="91"/>
      <c r="U193" s="91"/>
      <c r="AA193" s="91"/>
      <c r="AB193" s="91"/>
      <c r="AC193" s="91"/>
      <c r="AD193" s="91"/>
      <c r="AE193" s="91"/>
      <c r="AF193" s="91"/>
    </row>
    <row r="194" spans="1:32" x14ac:dyDescent="0.3">
      <c r="A194" s="65">
        <v>1901724.8945806813</v>
      </c>
      <c r="B194" s="10">
        <v>191</v>
      </c>
      <c r="C194" s="71">
        <v>1.9099999999999999E-2</v>
      </c>
      <c r="D194" s="74">
        <v>-1146277.8945806813</v>
      </c>
      <c r="E194" s="61">
        <v>-1199802.8945806813</v>
      </c>
      <c r="F194" s="68">
        <v>-0.28656947364517033</v>
      </c>
      <c r="G194" s="292">
        <v>-0.29995072364517034</v>
      </c>
      <c r="H194" s="68">
        <v>-0.305674105221515</v>
      </c>
      <c r="I194" s="68">
        <v>-0.31994743855484836</v>
      </c>
      <c r="T194" s="91"/>
      <c r="U194" s="91"/>
      <c r="AA194" s="91"/>
      <c r="AB194" s="91"/>
      <c r="AC194" s="91"/>
      <c r="AD194" s="91"/>
      <c r="AE194" s="91"/>
      <c r="AF194" s="91"/>
    </row>
    <row r="195" spans="1:32" x14ac:dyDescent="0.3">
      <c r="A195" s="65">
        <v>1874534.3034551542</v>
      </c>
      <c r="B195" s="10">
        <v>192</v>
      </c>
      <c r="C195" s="71">
        <v>1.9199999999999998E-2</v>
      </c>
      <c r="D195" s="74">
        <v>-1119087.3034551542</v>
      </c>
      <c r="E195" s="61">
        <v>-1172612.3034551542</v>
      </c>
      <c r="F195" s="68">
        <v>-0.27977182586378857</v>
      </c>
      <c r="G195" s="292">
        <v>-0.29315307586378853</v>
      </c>
      <c r="H195" s="68">
        <v>-0.29842328092137443</v>
      </c>
      <c r="I195" s="68">
        <v>-0.31269661425470779</v>
      </c>
      <c r="T195" s="91"/>
      <c r="U195" s="91"/>
      <c r="AA195" s="91"/>
      <c r="AB195" s="91"/>
      <c r="AC195" s="91"/>
      <c r="AD195" s="91"/>
      <c r="AE195" s="91"/>
      <c r="AF195" s="91"/>
    </row>
    <row r="196" spans="1:32" x14ac:dyDescent="0.3">
      <c r="A196" s="65">
        <v>1874180.2816057794</v>
      </c>
      <c r="B196" s="10">
        <v>193</v>
      </c>
      <c r="C196" s="71">
        <v>1.9300000000000001E-2</v>
      </c>
      <c r="D196" s="74">
        <v>-1118733.2816057794</v>
      </c>
      <c r="E196" s="61">
        <v>-1172258.2816057794</v>
      </c>
      <c r="F196" s="68">
        <v>-0.27968332040144483</v>
      </c>
      <c r="G196" s="292">
        <v>-0.29306457040144485</v>
      </c>
      <c r="H196" s="68">
        <v>-0.29832887509487449</v>
      </c>
      <c r="I196" s="68">
        <v>-0.31260220842820785</v>
      </c>
      <c r="T196" s="91"/>
      <c r="U196" s="91"/>
      <c r="AA196" s="91"/>
      <c r="AB196" s="91"/>
      <c r="AC196" s="91"/>
      <c r="AD196" s="91"/>
      <c r="AE196" s="91"/>
      <c r="AF196" s="91"/>
    </row>
    <row r="197" spans="1:32" x14ac:dyDescent="0.3">
      <c r="A197" s="65">
        <v>1871637.089069397</v>
      </c>
      <c r="B197" s="10">
        <v>194</v>
      </c>
      <c r="C197" s="71">
        <v>1.9400000000000001E-2</v>
      </c>
      <c r="D197" s="74">
        <v>-1116190.089069397</v>
      </c>
      <c r="E197" s="61">
        <v>-1169715.089069397</v>
      </c>
      <c r="F197" s="68">
        <v>-0.27904752226734925</v>
      </c>
      <c r="G197" s="292">
        <v>-0.29242877226734926</v>
      </c>
      <c r="H197" s="68">
        <v>-0.29765069041850584</v>
      </c>
      <c r="I197" s="68">
        <v>-0.3119240237518392</v>
      </c>
      <c r="T197" s="91"/>
      <c r="U197" s="91"/>
      <c r="AA197" s="91"/>
      <c r="AB197" s="91"/>
      <c r="AC197" s="91"/>
      <c r="AD197" s="91"/>
      <c r="AE197" s="91"/>
      <c r="AF197" s="91"/>
    </row>
    <row r="198" spans="1:32" x14ac:dyDescent="0.3">
      <c r="A198" s="65">
        <v>1868612.1242107288</v>
      </c>
      <c r="B198" s="10">
        <v>195</v>
      </c>
      <c r="C198" s="71">
        <v>1.95E-2</v>
      </c>
      <c r="D198" s="74">
        <v>-1113165.1242107288</v>
      </c>
      <c r="E198" s="61">
        <v>-1166690.1242107288</v>
      </c>
      <c r="F198" s="68">
        <v>-0.27829128105268219</v>
      </c>
      <c r="G198" s="292">
        <v>-0.2916725310526822</v>
      </c>
      <c r="H198" s="68">
        <v>-0.29684403312286101</v>
      </c>
      <c r="I198" s="68">
        <v>-0.31111736645619437</v>
      </c>
      <c r="T198" s="91"/>
      <c r="U198" s="91"/>
      <c r="AA198" s="91"/>
      <c r="AB198" s="91"/>
      <c r="AC198" s="91"/>
      <c r="AD198" s="91"/>
      <c r="AE198" s="91"/>
      <c r="AF198" s="91"/>
    </row>
    <row r="199" spans="1:32" x14ac:dyDescent="0.3">
      <c r="A199" s="65">
        <v>1854689.1218697173</v>
      </c>
      <c r="B199" s="10">
        <v>196</v>
      </c>
      <c r="C199" s="71">
        <v>1.9599999999999999E-2</v>
      </c>
      <c r="D199" s="74">
        <v>-1099242.1218697173</v>
      </c>
      <c r="E199" s="61">
        <v>-1152767.1218697173</v>
      </c>
      <c r="F199" s="68">
        <v>-0.27481053046742931</v>
      </c>
      <c r="G199" s="292">
        <v>-0.28819178046742933</v>
      </c>
      <c r="H199" s="68">
        <v>-0.29313123249859124</v>
      </c>
      <c r="I199" s="68">
        <v>-0.3074045658319246</v>
      </c>
      <c r="T199" s="91"/>
      <c r="U199" s="91"/>
      <c r="AA199" s="91"/>
      <c r="AB199" s="91"/>
      <c r="AC199" s="91"/>
      <c r="AD199" s="91"/>
      <c r="AE199" s="91"/>
      <c r="AF199" s="91"/>
    </row>
    <row r="200" spans="1:32" x14ac:dyDescent="0.3">
      <c r="A200" s="65">
        <v>1842575.9444745504</v>
      </c>
      <c r="B200" s="10">
        <v>197</v>
      </c>
      <c r="C200" s="71">
        <v>1.9699999999999999E-2</v>
      </c>
      <c r="D200" s="74">
        <v>-1087128.9444745504</v>
      </c>
      <c r="E200" s="61">
        <v>-1140653.9444745504</v>
      </c>
      <c r="F200" s="68">
        <v>-0.27178223611863761</v>
      </c>
      <c r="G200" s="292">
        <v>-0.28516348611863762</v>
      </c>
      <c r="H200" s="68">
        <v>-0.28990105185988013</v>
      </c>
      <c r="I200" s="68">
        <v>-0.30417438519321344</v>
      </c>
      <c r="T200" s="91"/>
      <c r="U200" s="91"/>
      <c r="AA200" s="91"/>
      <c r="AB200" s="91"/>
      <c r="AC200" s="91"/>
      <c r="AD200" s="91"/>
      <c r="AE200" s="91"/>
      <c r="AF200" s="91"/>
    </row>
    <row r="201" spans="1:32" x14ac:dyDescent="0.3">
      <c r="A201" s="65">
        <v>1838985.8873841628</v>
      </c>
      <c r="B201" s="10">
        <v>198</v>
      </c>
      <c r="C201" s="71">
        <v>1.9800000000000002E-2</v>
      </c>
      <c r="D201" s="74">
        <v>-1083538.8873841628</v>
      </c>
      <c r="E201" s="61">
        <v>-1137063.8873841628</v>
      </c>
      <c r="F201" s="68">
        <v>-0.27088472184604068</v>
      </c>
      <c r="G201" s="292">
        <v>-0.28426597184604069</v>
      </c>
      <c r="H201" s="68">
        <v>-0.2889437033024434</v>
      </c>
      <c r="I201" s="68">
        <v>-0.30321703663577676</v>
      </c>
      <c r="T201" s="91"/>
      <c r="U201" s="91"/>
      <c r="AA201" s="91"/>
      <c r="AB201" s="91"/>
      <c r="AC201" s="91"/>
      <c r="AD201" s="91"/>
      <c r="AE201" s="91"/>
      <c r="AF201" s="91"/>
    </row>
    <row r="202" spans="1:32" x14ac:dyDescent="0.3">
      <c r="A202" s="65">
        <v>1825396.97635901</v>
      </c>
      <c r="B202" s="10">
        <v>199</v>
      </c>
      <c r="C202" s="71">
        <v>1.9900000000000001E-2</v>
      </c>
      <c r="D202" s="74">
        <v>-1069949.97635901</v>
      </c>
      <c r="E202" s="61">
        <v>-1123474.97635901</v>
      </c>
      <c r="F202" s="68">
        <v>-0.26748749408975248</v>
      </c>
      <c r="G202" s="292">
        <v>-0.28086874408975249</v>
      </c>
      <c r="H202" s="68">
        <v>-0.28531999369573602</v>
      </c>
      <c r="I202" s="68">
        <v>-0.29959332702906932</v>
      </c>
      <c r="T202" s="91"/>
      <c r="U202" s="91"/>
      <c r="AA202" s="91"/>
      <c r="AB202" s="91"/>
      <c r="AC202" s="91"/>
      <c r="AD202" s="91"/>
      <c r="AE202" s="91"/>
      <c r="AF202" s="91"/>
    </row>
    <row r="203" spans="1:32" x14ac:dyDescent="0.3">
      <c r="A203" s="65">
        <v>1809700.5290611812</v>
      </c>
      <c r="B203" s="10">
        <v>200</v>
      </c>
      <c r="C203" s="71">
        <v>0.02</v>
      </c>
      <c r="D203" s="74">
        <v>-1054253.5290611812</v>
      </c>
      <c r="E203" s="61">
        <v>-1107778.5290611812</v>
      </c>
      <c r="F203" s="68">
        <v>-0.2635633822652953</v>
      </c>
      <c r="G203" s="292">
        <v>-0.27694463226529531</v>
      </c>
      <c r="H203" s="68">
        <v>-0.281134274416315</v>
      </c>
      <c r="I203" s="68">
        <v>-0.2954076077496483</v>
      </c>
      <c r="T203" s="91"/>
      <c r="U203" s="91"/>
      <c r="AA203" s="91"/>
      <c r="AB203" s="91"/>
      <c r="AC203" s="91"/>
      <c r="AD203" s="91"/>
      <c r="AE203" s="91"/>
      <c r="AF203" s="91"/>
    </row>
    <row r="204" spans="1:32" x14ac:dyDescent="0.3">
      <c r="A204" s="65">
        <v>1800072.9067462161</v>
      </c>
      <c r="B204" s="10">
        <v>201</v>
      </c>
      <c r="C204" s="71">
        <v>2.01E-2</v>
      </c>
      <c r="D204" s="74">
        <v>-1044625.9067462161</v>
      </c>
      <c r="E204" s="61">
        <v>-1098150.9067462161</v>
      </c>
      <c r="F204" s="68">
        <v>-0.26115647668655401</v>
      </c>
      <c r="G204" s="292">
        <v>-0.27453772668655402</v>
      </c>
      <c r="H204" s="68">
        <v>-0.27856690846565763</v>
      </c>
      <c r="I204" s="68">
        <v>-0.29284024179899099</v>
      </c>
      <c r="T204" s="91"/>
      <c r="U204" s="91"/>
      <c r="AA204" s="91"/>
      <c r="AB204" s="91"/>
      <c r="AC204" s="91"/>
      <c r="AD204" s="91"/>
      <c r="AE204" s="91"/>
      <c r="AF204" s="91"/>
    </row>
    <row r="205" spans="1:32" x14ac:dyDescent="0.3">
      <c r="A205" s="65">
        <v>1792361.3014767647</v>
      </c>
      <c r="B205" s="10">
        <v>202</v>
      </c>
      <c r="C205" s="71">
        <v>2.0199999999999999E-2</v>
      </c>
      <c r="D205" s="74">
        <v>-1036914.3014767647</v>
      </c>
      <c r="E205" s="61">
        <v>-1090439.3014767647</v>
      </c>
      <c r="F205" s="68">
        <v>-0.25922857536919119</v>
      </c>
      <c r="G205" s="292">
        <v>-0.27260982536919121</v>
      </c>
      <c r="H205" s="68">
        <v>-0.27651048039380394</v>
      </c>
      <c r="I205" s="68">
        <v>-0.29078381372713724</v>
      </c>
      <c r="T205" s="91"/>
      <c r="U205" s="91"/>
      <c r="AA205" s="91"/>
      <c r="AB205" s="91"/>
      <c r="AC205" s="91"/>
      <c r="AD205" s="91"/>
      <c r="AE205" s="91"/>
      <c r="AF205" s="91"/>
    </row>
    <row r="206" spans="1:32" x14ac:dyDescent="0.3">
      <c r="A206" s="65">
        <v>1785353.4989412022</v>
      </c>
      <c r="B206" s="10">
        <v>203</v>
      </c>
      <c r="C206" s="71">
        <v>2.0299999999999999E-2</v>
      </c>
      <c r="D206" s="74">
        <v>-1029906.4989412022</v>
      </c>
      <c r="E206" s="61">
        <v>-1083431.4989412022</v>
      </c>
      <c r="F206" s="68">
        <v>-0.25747662473530053</v>
      </c>
      <c r="G206" s="292">
        <v>-0.27085787473530054</v>
      </c>
      <c r="H206" s="68">
        <v>-0.27464173305098727</v>
      </c>
      <c r="I206" s="68">
        <v>-0.28891506638432057</v>
      </c>
      <c r="T206" s="91"/>
      <c r="U206" s="91"/>
      <c r="AA206" s="91"/>
      <c r="AB206" s="91"/>
      <c r="AC206" s="91"/>
      <c r="AD206" s="91"/>
      <c r="AE206" s="91"/>
      <c r="AF206" s="91"/>
    </row>
    <row r="207" spans="1:32" x14ac:dyDescent="0.3">
      <c r="A207" s="65">
        <v>1785341.0886025734</v>
      </c>
      <c r="B207" s="10">
        <v>204</v>
      </c>
      <c r="C207" s="71">
        <v>2.0400000000000001E-2</v>
      </c>
      <c r="D207" s="74">
        <v>-1029894.0886025734</v>
      </c>
      <c r="E207" s="61">
        <v>-1083419.0886025734</v>
      </c>
      <c r="F207" s="68">
        <v>-0.25747352215064334</v>
      </c>
      <c r="G207" s="292">
        <v>-0.27085477215064335</v>
      </c>
      <c r="H207" s="68">
        <v>-0.27463842362735291</v>
      </c>
      <c r="I207" s="68">
        <v>-0.28891175696068622</v>
      </c>
      <c r="T207" s="91"/>
      <c r="U207" s="91"/>
      <c r="AA207" s="91"/>
      <c r="AB207" s="91"/>
      <c r="AC207" s="91"/>
      <c r="AD207" s="91"/>
      <c r="AE207" s="91"/>
      <c r="AF207" s="91"/>
    </row>
    <row r="208" spans="1:32" x14ac:dyDescent="0.3">
      <c r="A208" s="65">
        <v>1785154.4794919682</v>
      </c>
      <c r="B208" s="10">
        <v>205</v>
      </c>
      <c r="C208" s="71">
        <v>2.0500000000000001E-2</v>
      </c>
      <c r="D208" s="74">
        <v>-1029707.4794919682</v>
      </c>
      <c r="E208" s="61">
        <v>-1083232.4794919682</v>
      </c>
      <c r="F208" s="68">
        <v>-0.25742686987299207</v>
      </c>
      <c r="G208" s="292">
        <v>-0.27080811987299203</v>
      </c>
      <c r="H208" s="68">
        <v>-0.27458866119785819</v>
      </c>
      <c r="I208" s="68">
        <v>-0.28886199453119149</v>
      </c>
      <c r="T208" s="91"/>
      <c r="U208" s="91"/>
      <c r="AA208" s="91"/>
      <c r="AB208" s="91"/>
      <c r="AC208" s="91"/>
      <c r="AD208" s="91"/>
      <c r="AE208" s="91"/>
      <c r="AF208" s="91"/>
    </row>
    <row r="209" spans="1:32" x14ac:dyDescent="0.3">
      <c r="A209" s="65">
        <v>1771783.3513279175</v>
      </c>
      <c r="B209" s="10">
        <v>206</v>
      </c>
      <c r="C209" s="71">
        <v>2.06E-2</v>
      </c>
      <c r="D209" s="74">
        <v>-1016336.3513279175</v>
      </c>
      <c r="E209" s="61">
        <v>-1069861.3513279175</v>
      </c>
      <c r="F209" s="68">
        <v>-0.25408408783197939</v>
      </c>
      <c r="G209" s="292">
        <v>-0.2674653378319794</v>
      </c>
      <c r="H209" s="68">
        <v>-0.27102302702077802</v>
      </c>
      <c r="I209" s="68">
        <v>-0.28529636035411132</v>
      </c>
      <c r="T209" s="91"/>
      <c r="U209" s="91"/>
      <c r="AA209" s="91"/>
      <c r="AB209" s="91"/>
      <c r="AC209" s="91"/>
      <c r="AD209" s="91"/>
      <c r="AE209" s="91"/>
      <c r="AF209" s="91"/>
    </row>
    <row r="210" spans="1:32" x14ac:dyDescent="0.3">
      <c r="A210" s="65">
        <v>1765704.6642279304</v>
      </c>
      <c r="B210" s="10">
        <v>207</v>
      </c>
      <c r="C210" s="71">
        <v>2.07E-2</v>
      </c>
      <c r="D210" s="74">
        <v>-1010257.6642279304</v>
      </c>
      <c r="E210" s="61">
        <v>-1063782.6642279304</v>
      </c>
      <c r="F210" s="68">
        <v>-0.2525644160569826</v>
      </c>
      <c r="G210" s="292">
        <v>-0.26594566605698261</v>
      </c>
      <c r="H210" s="68">
        <v>-0.26940204379411475</v>
      </c>
      <c r="I210" s="68">
        <v>-0.28367537712744811</v>
      </c>
      <c r="T210" s="91"/>
      <c r="U210" s="91"/>
      <c r="AA210" s="91"/>
      <c r="AB210" s="91"/>
      <c r="AC210" s="91"/>
      <c r="AD210" s="91"/>
      <c r="AE210" s="91"/>
      <c r="AF210" s="91"/>
    </row>
    <row r="211" spans="1:32" x14ac:dyDescent="0.3">
      <c r="A211" s="65">
        <v>1762490.2309127883</v>
      </c>
      <c r="B211" s="10">
        <v>208</v>
      </c>
      <c r="C211" s="71">
        <v>2.0799999999999999E-2</v>
      </c>
      <c r="D211" s="74">
        <v>-1007043.2309127883</v>
      </c>
      <c r="E211" s="61">
        <v>-1060568.2309127883</v>
      </c>
      <c r="F211" s="68">
        <v>-0.25176080772819709</v>
      </c>
      <c r="G211" s="292">
        <v>-0.2651420577281971</v>
      </c>
      <c r="H211" s="68">
        <v>-0.26854486157674357</v>
      </c>
      <c r="I211" s="68">
        <v>-0.28281819491007687</v>
      </c>
      <c r="T211" s="91"/>
      <c r="U211" s="91"/>
      <c r="AA211" s="91"/>
      <c r="AB211" s="91"/>
      <c r="AC211" s="91"/>
      <c r="AD211" s="91"/>
      <c r="AE211" s="91"/>
      <c r="AF211" s="91"/>
    </row>
    <row r="212" spans="1:32" x14ac:dyDescent="0.3">
      <c r="A212" s="65">
        <v>1762490.2309127883</v>
      </c>
      <c r="B212" s="10">
        <v>209</v>
      </c>
      <c r="C212" s="71">
        <v>2.0899999999999998E-2</v>
      </c>
      <c r="D212" s="74">
        <v>-1007043.2309127883</v>
      </c>
      <c r="E212" s="61">
        <v>-1060568.2309127883</v>
      </c>
      <c r="F212" s="68">
        <v>-0.25176080772819709</v>
      </c>
      <c r="G212" s="292">
        <v>-0.2651420577281971</v>
      </c>
      <c r="H212" s="68">
        <v>-0.26854486157674357</v>
      </c>
      <c r="I212" s="68">
        <v>-0.28281819491007687</v>
      </c>
      <c r="T212" s="91"/>
      <c r="U212" s="91"/>
      <c r="AA212" s="91"/>
      <c r="AB212" s="91"/>
      <c r="AC212" s="91"/>
      <c r="AD212" s="91"/>
      <c r="AE212" s="91"/>
      <c r="AF212" s="91"/>
    </row>
    <row r="213" spans="1:32" x14ac:dyDescent="0.3">
      <c r="A213" s="65">
        <v>1759618.508144696</v>
      </c>
      <c r="B213" s="10">
        <v>210</v>
      </c>
      <c r="C213" s="71">
        <v>2.1000000000000001E-2</v>
      </c>
      <c r="D213" s="74">
        <v>-1004171.508144696</v>
      </c>
      <c r="E213" s="61">
        <v>-1057696.508144696</v>
      </c>
      <c r="F213" s="68">
        <v>-0.25104287703617401</v>
      </c>
      <c r="G213" s="292">
        <v>-0.26442412703617402</v>
      </c>
      <c r="H213" s="68">
        <v>-0.2677790688385856</v>
      </c>
      <c r="I213" s="68">
        <v>-0.28205240217191896</v>
      </c>
      <c r="T213" s="91"/>
      <c r="U213" s="91"/>
      <c r="AA213" s="91"/>
      <c r="AB213" s="91"/>
      <c r="AC213" s="91"/>
      <c r="AD213" s="91"/>
      <c r="AE213" s="91"/>
      <c r="AF213" s="91"/>
    </row>
    <row r="214" spans="1:32" x14ac:dyDescent="0.3">
      <c r="A214" s="65">
        <v>1752017.6460876251</v>
      </c>
      <c r="B214" s="10">
        <v>211</v>
      </c>
      <c r="C214" s="71">
        <v>2.1100000000000001E-2</v>
      </c>
      <c r="D214" s="74">
        <v>-996570.64608762506</v>
      </c>
      <c r="E214" s="61">
        <v>-1050095.6460876251</v>
      </c>
      <c r="F214" s="68">
        <v>-0.24914266152190626</v>
      </c>
      <c r="G214" s="292">
        <v>-0.26252391152190624</v>
      </c>
      <c r="H214" s="68">
        <v>-0.26575217229003334</v>
      </c>
      <c r="I214" s="68">
        <v>-0.2800255056233667</v>
      </c>
      <c r="T214" s="91"/>
      <c r="U214" s="91"/>
      <c r="AA214" s="91"/>
      <c r="AB214" s="91"/>
      <c r="AC214" s="91"/>
      <c r="AD214" s="91"/>
      <c r="AE214" s="91"/>
      <c r="AF214" s="91"/>
    </row>
    <row r="215" spans="1:32" x14ac:dyDescent="0.3">
      <c r="A215" s="65">
        <v>1750104.495628186</v>
      </c>
      <c r="B215" s="10">
        <v>212</v>
      </c>
      <c r="C215" s="71">
        <v>2.12E-2</v>
      </c>
      <c r="D215" s="74">
        <v>-994657.49562818604</v>
      </c>
      <c r="E215" s="61">
        <v>-1048182.495628186</v>
      </c>
      <c r="F215" s="68">
        <v>-0.24866437390704652</v>
      </c>
      <c r="G215" s="292">
        <v>-0.2620456239070465</v>
      </c>
      <c r="H215" s="68">
        <v>-0.26524199883418292</v>
      </c>
      <c r="I215" s="68">
        <v>-0.27951533216751628</v>
      </c>
      <c r="T215" s="91"/>
      <c r="U215" s="91"/>
      <c r="AA215" s="91"/>
      <c r="AB215" s="91"/>
      <c r="AC215" s="91"/>
      <c r="AD215" s="91"/>
      <c r="AE215" s="91"/>
      <c r="AF215" s="91"/>
    </row>
    <row r="216" spans="1:32" x14ac:dyDescent="0.3">
      <c r="A216" s="65">
        <v>1749999.6515909075</v>
      </c>
      <c r="B216" s="10">
        <v>213</v>
      </c>
      <c r="C216" s="71">
        <v>2.1299999999999999E-2</v>
      </c>
      <c r="D216" s="74">
        <v>-994552.65159090748</v>
      </c>
      <c r="E216" s="61">
        <v>-1048077.6515909075</v>
      </c>
      <c r="F216" s="68">
        <v>-0.24863816289772686</v>
      </c>
      <c r="G216" s="292">
        <v>-0.26201941289772684</v>
      </c>
      <c r="H216" s="68">
        <v>-0.26521404042424201</v>
      </c>
      <c r="I216" s="68">
        <v>-0.27948737375757532</v>
      </c>
      <c r="T216" s="91"/>
      <c r="U216" s="91"/>
      <c r="AA216" s="91"/>
      <c r="AB216" s="91"/>
      <c r="AC216" s="91"/>
      <c r="AD216" s="91"/>
      <c r="AE216" s="91"/>
      <c r="AF216" s="91"/>
    </row>
    <row r="217" spans="1:32" x14ac:dyDescent="0.3">
      <c r="A217" s="65">
        <v>1749999.6515909075</v>
      </c>
      <c r="B217" s="10">
        <v>214</v>
      </c>
      <c r="C217" s="71">
        <v>2.1399999999999999E-2</v>
      </c>
      <c r="D217" s="74">
        <v>-994552.65159090748</v>
      </c>
      <c r="E217" s="61">
        <v>-1048077.6515909075</v>
      </c>
      <c r="F217" s="68">
        <v>-0.24863816289772686</v>
      </c>
      <c r="G217" s="292">
        <v>-0.26201941289772684</v>
      </c>
      <c r="H217" s="68">
        <v>-0.26521404042424201</v>
      </c>
      <c r="I217" s="68">
        <v>-0.27948737375757532</v>
      </c>
      <c r="T217" s="91"/>
      <c r="U217" s="91"/>
      <c r="AA217" s="91"/>
      <c r="AB217" s="91"/>
      <c r="AC217" s="91"/>
      <c r="AD217" s="91"/>
      <c r="AE217" s="91"/>
      <c r="AF217" s="91"/>
    </row>
    <row r="218" spans="1:32" x14ac:dyDescent="0.3">
      <c r="A218" s="65">
        <v>1749999.6425000005</v>
      </c>
      <c r="B218" s="10">
        <v>215</v>
      </c>
      <c r="C218" s="71">
        <v>2.1499999999999998E-2</v>
      </c>
      <c r="D218" s="74">
        <v>-994552.64250000054</v>
      </c>
      <c r="E218" s="61">
        <v>-1048077.6425000005</v>
      </c>
      <c r="F218" s="68">
        <v>-0.24863816062500013</v>
      </c>
      <c r="G218" s="292">
        <v>-0.26201941062500012</v>
      </c>
      <c r="H218" s="68">
        <v>-0.26521403800000015</v>
      </c>
      <c r="I218" s="68">
        <v>-0.27948737133333346</v>
      </c>
      <c r="T218" s="91"/>
      <c r="U218" s="91"/>
      <c r="AA218" s="91"/>
      <c r="AB218" s="91"/>
      <c r="AC218" s="91"/>
      <c r="AD218" s="91"/>
      <c r="AE218" s="91"/>
      <c r="AF218" s="91"/>
    </row>
    <row r="219" spans="1:32" x14ac:dyDescent="0.3">
      <c r="A219" s="65">
        <v>1749999.6425000001</v>
      </c>
      <c r="B219" s="10">
        <v>216</v>
      </c>
      <c r="C219" s="71">
        <v>2.1600000000000001E-2</v>
      </c>
      <c r="D219" s="74">
        <v>-994552.64250000007</v>
      </c>
      <c r="E219" s="61">
        <v>-1048077.6425000001</v>
      </c>
      <c r="F219" s="68">
        <v>-0.24863816062500002</v>
      </c>
      <c r="G219" s="292">
        <v>-0.262019410625</v>
      </c>
      <c r="H219" s="68">
        <v>-0.26521403800000004</v>
      </c>
      <c r="I219" s="68">
        <v>-0.27948737133333335</v>
      </c>
      <c r="T219" s="91"/>
      <c r="U219" s="91"/>
      <c r="AA219" s="91"/>
      <c r="AB219" s="91"/>
      <c r="AC219" s="91"/>
      <c r="AD219" s="91"/>
      <c r="AE219" s="91"/>
      <c r="AF219" s="91"/>
    </row>
    <row r="220" spans="1:32" x14ac:dyDescent="0.3">
      <c r="A220" s="65">
        <v>1749999.6425000001</v>
      </c>
      <c r="B220" s="10">
        <v>217</v>
      </c>
      <c r="C220" s="71">
        <v>2.1700000000000001E-2</v>
      </c>
      <c r="D220" s="74">
        <v>-994552.64250000007</v>
      </c>
      <c r="E220" s="61">
        <v>-1048077.6425000001</v>
      </c>
      <c r="F220" s="68">
        <v>-0.24863816062500002</v>
      </c>
      <c r="G220" s="292">
        <v>-0.262019410625</v>
      </c>
      <c r="H220" s="68">
        <v>-0.26521403800000004</v>
      </c>
      <c r="I220" s="68">
        <v>-0.27948737133333335</v>
      </c>
      <c r="T220" s="91"/>
      <c r="U220" s="91"/>
      <c r="AA220" s="91"/>
      <c r="AB220" s="91"/>
      <c r="AC220" s="91"/>
      <c r="AD220" s="91"/>
      <c r="AE220" s="91"/>
      <c r="AF220" s="91"/>
    </row>
    <row r="221" spans="1:32" x14ac:dyDescent="0.3">
      <c r="A221" s="65">
        <v>1749999.6425000001</v>
      </c>
      <c r="B221" s="10">
        <v>218</v>
      </c>
      <c r="C221" s="71">
        <v>2.18E-2</v>
      </c>
      <c r="D221" s="74">
        <v>-994552.64250000007</v>
      </c>
      <c r="E221" s="61">
        <v>-1048077.6425000001</v>
      </c>
      <c r="F221" s="68">
        <v>-0.24863816062500002</v>
      </c>
      <c r="G221" s="292">
        <v>-0.262019410625</v>
      </c>
      <c r="H221" s="68">
        <v>-0.26521403800000004</v>
      </c>
      <c r="I221" s="68">
        <v>-0.27948737133333335</v>
      </c>
      <c r="T221" s="91"/>
      <c r="U221" s="91"/>
      <c r="AA221" s="91"/>
      <c r="AB221" s="91"/>
      <c r="AC221" s="91"/>
      <c r="AD221" s="91"/>
      <c r="AE221" s="91"/>
      <c r="AF221" s="91"/>
    </row>
    <row r="222" spans="1:32" x14ac:dyDescent="0.3">
      <c r="A222" s="65">
        <v>1749999.6425000001</v>
      </c>
      <c r="B222" s="10">
        <v>219</v>
      </c>
      <c r="C222" s="71">
        <v>2.1899999999999999E-2</v>
      </c>
      <c r="D222" s="74">
        <v>-994552.64250000007</v>
      </c>
      <c r="E222" s="61">
        <v>-1048077.6425000001</v>
      </c>
      <c r="F222" s="68">
        <v>-0.24863816062500002</v>
      </c>
      <c r="G222" s="292">
        <v>-0.262019410625</v>
      </c>
      <c r="H222" s="68">
        <v>-0.26521403800000004</v>
      </c>
      <c r="I222" s="68">
        <v>-0.27948737133333335</v>
      </c>
      <c r="T222" s="91"/>
      <c r="U222" s="91"/>
      <c r="AA222" s="91"/>
      <c r="AB222" s="91"/>
      <c r="AC222" s="91"/>
      <c r="AD222" s="91"/>
      <c r="AE222" s="91"/>
      <c r="AF222" s="91"/>
    </row>
    <row r="223" spans="1:32" x14ac:dyDescent="0.3">
      <c r="A223" s="65">
        <v>1749999.6425000001</v>
      </c>
      <c r="B223" s="10">
        <v>220</v>
      </c>
      <c r="C223" s="71">
        <v>2.1999999999999999E-2</v>
      </c>
      <c r="D223" s="74">
        <v>-994552.64250000007</v>
      </c>
      <c r="E223" s="61">
        <v>-1048077.6425000001</v>
      </c>
      <c r="F223" s="68">
        <v>-0.24863816062500002</v>
      </c>
      <c r="G223" s="292">
        <v>-0.262019410625</v>
      </c>
      <c r="H223" s="68">
        <v>-0.26521403800000004</v>
      </c>
      <c r="I223" s="68">
        <v>-0.27948737133333335</v>
      </c>
      <c r="T223" s="91"/>
      <c r="U223" s="91"/>
      <c r="AA223" s="91"/>
      <c r="AB223" s="91"/>
      <c r="AC223" s="91"/>
      <c r="AD223" s="91"/>
      <c r="AE223" s="91"/>
      <c r="AF223" s="91"/>
    </row>
    <row r="224" spans="1:32" x14ac:dyDescent="0.3">
      <c r="A224" s="65">
        <v>1749999.6425000001</v>
      </c>
      <c r="B224" s="10">
        <v>221</v>
      </c>
      <c r="C224" s="71">
        <v>2.2100000000000002E-2</v>
      </c>
      <c r="D224" s="74">
        <v>-994552.64250000007</v>
      </c>
      <c r="E224" s="61">
        <v>-1048077.6425000001</v>
      </c>
      <c r="F224" s="68">
        <v>-0.24863816062500002</v>
      </c>
      <c r="G224" s="292">
        <v>-0.262019410625</v>
      </c>
      <c r="H224" s="68">
        <v>-0.26521403800000004</v>
      </c>
      <c r="I224" s="68">
        <v>-0.27948737133333335</v>
      </c>
      <c r="T224" s="91"/>
      <c r="U224" s="91"/>
      <c r="AA224" s="91"/>
      <c r="AB224" s="91"/>
      <c r="AC224" s="91"/>
      <c r="AD224" s="91"/>
      <c r="AE224" s="91"/>
      <c r="AF224" s="91"/>
    </row>
    <row r="225" spans="1:32" x14ac:dyDescent="0.3">
      <c r="A225" s="65">
        <v>1749999.6425000001</v>
      </c>
      <c r="B225" s="10">
        <v>222</v>
      </c>
      <c r="C225" s="71">
        <v>2.2200000000000001E-2</v>
      </c>
      <c r="D225" s="74">
        <v>-994552.64250000007</v>
      </c>
      <c r="E225" s="61">
        <v>-1048077.6425000001</v>
      </c>
      <c r="F225" s="68">
        <v>-0.24863816062500002</v>
      </c>
      <c r="G225" s="292">
        <v>-0.262019410625</v>
      </c>
      <c r="H225" s="68">
        <v>-0.26521403800000004</v>
      </c>
      <c r="I225" s="68">
        <v>-0.27948737133333335</v>
      </c>
      <c r="T225" s="91"/>
      <c r="U225" s="91"/>
      <c r="AA225" s="91"/>
      <c r="AB225" s="91"/>
      <c r="AC225" s="91"/>
      <c r="AD225" s="91"/>
      <c r="AE225" s="91"/>
      <c r="AF225" s="91"/>
    </row>
    <row r="226" spans="1:32" x14ac:dyDescent="0.3">
      <c r="A226" s="65">
        <v>1749999.6425000001</v>
      </c>
      <c r="B226" s="10">
        <v>223</v>
      </c>
      <c r="C226" s="71">
        <v>2.23E-2</v>
      </c>
      <c r="D226" s="74">
        <v>-994552.64250000007</v>
      </c>
      <c r="E226" s="61">
        <v>-1048077.6425000001</v>
      </c>
      <c r="F226" s="68">
        <v>-0.24863816062500002</v>
      </c>
      <c r="G226" s="292">
        <v>-0.262019410625</v>
      </c>
      <c r="H226" s="68">
        <v>-0.26521403800000004</v>
      </c>
      <c r="I226" s="68">
        <v>-0.27948737133333335</v>
      </c>
      <c r="T226" s="91"/>
      <c r="U226" s="91"/>
      <c r="AA226" s="91"/>
      <c r="AB226" s="91"/>
      <c r="AC226" s="91"/>
      <c r="AD226" s="91"/>
      <c r="AE226" s="91"/>
      <c r="AF226" s="91"/>
    </row>
    <row r="227" spans="1:32" x14ac:dyDescent="0.3">
      <c r="A227" s="65">
        <v>1749999.6425000001</v>
      </c>
      <c r="B227" s="10">
        <v>224</v>
      </c>
      <c r="C227" s="71">
        <v>2.24E-2</v>
      </c>
      <c r="D227" s="74">
        <v>-994552.64250000007</v>
      </c>
      <c r="E227" s="61">
        <v>-1048077.6425000001</v>
      </c>
      <c r="F227" s="68">
        <v>-0.24863816062500002</v>
      </c>
      <c r="G227" s="292">
        <v>-0.262019410625</v>
      </c>
      <c r="H227" s="68">
        <v>-0.26521403800000004</v>
      </c>
      <c r="I227" s="68">
        <v>-0.27948737133333335</v>
      </c>
      <c r="T227" s="91"/>
      <c r="U227" s="91"/>
      <c r="AA227" s="91"/>
      <c r="AB227" s="91"/>
      <c r="AC227" s="91"/>
      <c r="AD227" s="91"/>
      <c r="AE227" s="91"/>
      <c r="AF227" s="91"/>
    </row>
    <row r="228" spans="1:32" x14ac:dyDescent="0.3">
      <c r="A228" s="65">
        <v>1749999.6425000001</v>
      </c>
      <c r="B228" s="10">
        <v>225</v>
      </c>
      <c r="C228" s="71">
        <v>2.2499999999999999E-2</v>
      </c>
      <c r="D228" s="74">
        <v>-994552.64250000007</v>
      </c>
      <c r="E228" s="61">
        <v>-1048077.6425000001</v>
      </c>
      <c r="F228" s="68">
        <v>-0.24863816062500002</v>
      </c>
      <c r="G228" s="292">
        <v>-0.262019410625</v>
      </c>
      <c r="H228" s="68">
        <v>-0.26521403800000004</v>
      </c>
      <c r="I228" s="68">
        <v>-0.27948737133333335</v>
      </c>
      <c r="T228" s="91"/>
      <c r="U228" s="91"/>
      <c r="AA228" s="91"/>
      <c r="AB228" s="91"/>
      <c r="AC228" s="91"/>
      <c r="AD228" s="91"/>
      <c r="AE228" s="91"/>
      <c r="AF228" s="91"/>
    </row>
    <row r="229" spans="1:32" x14ac:dyDescent="0.3">
      <c r="A229" s="65">
        <v>1749999.6425000001</v>
      </c>
      <c r="B229" s="10">
        <v>226</v>
      </c>
      <c r="C229" s="71">
        <v>2.2599999999999999E-2</v>
      </c>
      <c r="D229" s="74">
        <v>-994552.64250000007</v>
      </c>
      <c r="E229" s="61">
        <v>-1048077.6425000001</v>
      </c>
      <c r="F229" s="68">
        <v>-0.24863816062500002</v>
      </c>
      <c r="G229" s="292">
        <v>-0.262019410625</v>
      </c>
      <c r="H229" s="68">
        <v>-0.26521403800000004</v>
      </c>
      <c r="I229" s="68">
        <v>-0.27948737133333335</v>
      </c>
      <c r="T229" s="91"/>
      <c r="U229" s="91"/>
      <c r="AA229" s="91"/>
      <c r="AB229" s="91"/>
      <c r="AC229" s="91"/>
      <c r="AD229" s="91"/>
      <c r="AE229" s="91"/>
      <c r="AF229" s="91"/>
    </row>
    <row r="230" spans="1:32" x14ac:dyDescent="0.3">
      <c r="A230" s="65">
        <v>1749999.6425000001</v>
      </c>
      <c r="B230" s="10">
        <v>227</v>
      </c>
      <c r="C230" s="71">
        <v>2.2700000000000001E-2</v>
      </c>
      <c r="D230" s="74">
        <v>-994552.64250000007</v>
      </c>
      <c r="E230" s="61">
        <v>-1048077.6425000001</v>
      </c>
      <c r="F230" s="68">
        <v>-0.24863816062500002</v>
      </c>
      <c r="G230" s="292">
        <v>-0.262019410625</v>
      </c>
      <c r="H230" s="68">
        <v>-0.26521403800000004</v>
      </c>
      <c r="I230" s="68">
        <v>-0.27948737133333335</v>
      </c>
      <c r="T230" s="91"/>
      <c r="U230" s="91"/>
      <c r="AA230" s="91"/>
      <c r="AB230" s="91"/>
      <c r="AC230" s="91"/>
      <c r="AD230" s="91"/>
      <c r="AE230" s="91"/>
      <c r="AF230" s="91"/>
    </row>
    <row r="231" spans="1:32" x14ac:dyDescent="0.3">
      <c r="A231" s="65">
        <v>1749999.6425000001</v>
      </c>
      <c r="B231" s="10">
        <v>228</v>
      </c>
      <c r="C231" s="71">
        <v>2.2800000000000001E-2</v>
      </c>
      <c r="D231" s="74">
        <v>-994552.64250000007</v>
      </c>
      <c r="E231" s="61">
        <v>-1048077.6425000001</v>
      </c>
      <c r="F231" s="68">
        <v>-0.24863816062500002</v>
      </c>
      <c r="G231" s="292">
        <v>-0.262019410625</v>
      </c>
      <c r="H231" s="68">
        <v>-0.26521403800000004</v>
      </c>
      <c r="I231" s="68">
        <v>-0.27948737133333335</v>
      </c>
      <c r="T231" s="91"/>
      <c r="U231" s="91"/>
      <c r="AA231" s="91"/>
      <c r="AB231" s="91"/>
      <c r="AC231" s="91"/>
      <c r="AD231" s="91"/>
      <c r="AE231" s="91"/>
      <c r="AF231" s="91"/>
    </row>
    <row r="232" spans="1:32" x14ac:dyDescent="0.3">
      <c r="A232" s="65">
        <v>1749999.6425000001</v>
      </c>
      <c r="B232" s="10">
        <v>229</v>
      </c>
      <c r="C232" s="71">
        <v>2.29E-2</v>
      </c>
      <c r="D232" s="74">
        <v>-994552.64250000007</v>
      </c>
      <c r="E232" s="61">
        <v>-1048077.6425000001</v>
      </c>
      <c r="F232" s="68">
        <v>-0.24863816062500002</v>
      </c>
      <c r="G232" s="292">
        <v>-0.262019410625</v>
      </c>
      <c r="H232" s="68">
        <v>-0.26521403800000004</v>
      </c>
      <c r="I232" s="68">
        <v>-0.27948737133333335</v>
      </c>
      <c r="T232" s="91"/>
      <c r="U232" s="91"/>
      <c r="AA232" s="91"/>
      <c r="AB232" s="91"/>
      <c r="AC232" s="91"/>
      <c r="AD232" s="91"/>
      <c r="AE232" s="91"/>
      <c r="AF232" s="91"/>
    </row>
    <row r="233" spans="1:32" x14ac:dyDescent="0.3">
      <c r="A233" s="65">
        <v>1749999.6425000001</v>
      </c>
      <c r="B233" s="10">
        <v>230</v>
      </c>
      <c r="C233" s="71">
        <v>2.3E-2</v>
      </c>
      <c r="D233" s="74">
        <v>-994552.64250000007</v>
      </c>
      <c r="E233" s="61">
        <v>-1048077.6425000001</v>
      </c>
      <c r="F233" s="68">
        <v>-0.24863816062500002</v>
      </c>
      <c r="G233" s="292">
        <v>-0.262019410625</v>
      </c>
      <c r="H233" s="68">
        <v>-0.26521403800000004</v>
      </c>
      <c r="I233" s="68">
        <v>-0.27948737133333335</v>
      </c>
      <c r="T233" s="91"/>
      <c r="U233" s="91"/>
      <c r="AA233" s="91"/>
      <c r="AB233" s="91"/>
      <c r="AC233" s="91"/>
      <c r="AD233" s="91"/>
      <c r="AE233" s="91"/>
      <c r="AF233" s="91"/>
    </row>
    <row r="234" spans="1:32" x14ac:dyDescent="0.3">
      <c r="A234" s="65">
        <v>1749999.6425000001</v>
      </c>
      <c r="B234" s="10">
        <v>231</v>
      </c>
      <c r="C234" s="71">
        <v>2.3099999999999999E-2</v>
      </c>
      <c r="D234" s="74">
        <v>-994552.64250000007</v>
      </c>
      <c r="E234" s="61">
        <v>-1048077.6425000001</v>
      </c>
      <c r="F234" s="68">
        <v>-0.24863816062500002</v>
      </c>
      <c r="G234" s="292">
        <v>-0.262019410625</v>
      </c>
      <c r="H234" s="68">
        <v>-0.26521403800000004</v>
      </c>
      <c r="I234" s="68">
        <v>-0.27948737133333335</v>
      </c>
      <c r="T234" s="91"/>
      <c r="U234" s="91"/>
      <c r="AA234" s="91"/>
      <c r="AB234" s="91"/>
      <c r="AC234" s="91"/>
      <c r="AD234" s="91"/>
      <c r="AE234" s="91"/>
      <c r="AF234" s="91"/>
    </row>
    <row r="235" spans="1:32" x14ac:dyDescent="0.3">
      <c r="A235" s="65">
        <v>1749999.6425000001</v>
      </c>
      <c r="B235" s="10">
        <v>232</v>
      </c>
      <c r="C235" s="71">
        <v>2.3199999999999998E-2</v>
      </c>
      <c r="D235" s="74">
        <v>-994552.64250000007</v>
      </c>
      <c r="E235" s="61">
        <v>-1048077.6425000001</v>
      </c>
      <c r="F235" s="68">
        <v>-0.24863816062500002</v>
      </c>
      <c r="G235" s="292">
        <v>-0.262019410625</v>
      </c>
      <c r="H235" s="68">
        <v>-0.26521403800000004</v>
      </c>
      <c r="I235" s="68">
        <v>-0.27948737133333335</v>
      </c>
      <c r="T235" s="91"/>
      <c r="U235" s="91"/>
      <c r="AA235" s="91"/>
      <c r="AB235" s="91"/>
      <c r="AC235" s="91"/>
      <c r="AD235" s="91"/>
      <c r="AE235" s="91"/>
      <c r="AF235" s="91"/>
    </row>
    <row r="236" spans="1:32" x14ac:dyDescent="0.3">
      <c r="A236" s="65">
        <v>1749999.6425000001</v>
      </c>
      <c r="B236" s="10">
        <v>233</v>
      </c>
      <c r="C236" s="71">
        <v>2.3300000000000001E-2</v>
      </c>
      <c r="D236" s="74">
        <v>-994552.64250000007</v>
      </c>
      <c r="E236" s="61">
        <v>-1048077.6425000001</v>
      </c>
      <c r="F236" s="68">
        <v>-0.24863816062500002</v>
      </c>
      <c r="G236" s="292">
        <v>-0.262019410625</v>
      </c>
      <c r="H236" s="68">
        <v>-0.26521403800000004</v>
      </c>
      <c r="I236" s="68">
        <v>-0.27948737133333335</v>
      </c>
      <c r="T236" s="91"/>
      <c r="U236" s="91"/>
      <c r="AA236" s="91"/>
      <c r="AB236" s="91"/>
      <c r="AC236" s="91"/>
      <c r="AD236" s="91"/>
      <c r="AE236" s="91"/>
      <c r="AF236" s="91"/>
    </row>
    <row r="237" spans="1:32" x14ac:dyDescent="0.3">
      <c r="A237" s="65">
        <v>1749999.6425000001</v>
      </c>
      <c r="B237" s="10">
        <v>234</v>
      </c>
      <c r="C237" s="71">
        <v>2.3400000000000001E-2</v>
      </c>
      <c r="D237" s="74">
        <v>-994552.64250000007</v>
      </c>
      <c r="E237" s="61">
        <v>-1048077.6425000001</v>
      </c>
      <c r="F237" s="68">
        <v>-0.24863816062500002</v>
      </c>
      <c r="G237" s="292">
        <v>-0.262019410625</v>
      </c>
      <c r="H237" s="68">
        <v>-0.26521403800000004</v>
      </c>
      <c r="I237" s="68">
        <v>-0.27948737133333335</v>
      </c>
      <c r="T237" s="91"/>
      <c r="U237" s="91"/>
      <c r="AA237" s="91"/>
      <c r="AB237" s="91"/>
      <c r="AC237" s="91"/>
      <c r="AD237" s="91"/>
      <c r="AE237" s="91"/>
      <c r="AF237" s="91"/>
    </row>
    <row r="238" spans="1:32" x14ac:dyDescent="0.3">
      <c r="A238" s="65">
        <v>1749999.6425000001</v>
      </c>
      <c r="B238" s="10">
        <v>235</v>
      </c>
      <c r="C238" s="71">
        <v>2.35E-2</v>
      </c>
      <c r="D238" s="74">
        <v>-994552.64250000007</v>
      </c>
      <c r="E238" s="61">
        <v>-1048077.6425000001</v>
      </c>
      <c r="F238" s="68">
        <v>-0.24863816062500002</v>
      </c>
      <c r="G238" s="292">
        <v>-0.262019410625</v>
      </c>
      <c r="H238" s="68">
        <v>-0.26521403800000004</v>
      </c>
      <c r="I238" s="68">
        <v>-0.27948737133333335</v>
      </c>
      <c r="T238" s="91"/>
      <c r="U238" s="91"/>
      <c r="AA238" s="91"/>
      <c r="AB238" s="91"/>
      <c r="AC238" s="91"/>
      <c r="AD238" s="91"/>
      <c r="AE238" s="91"/>
      <c r="AF238" s="91"/>
    </row>
    <row r="239" spans="1:32" x14ac:dyDescent="0.3">
      <c r="A239" s="65">
        <v>1749999.6424999998</v>
      </c>
      <c r="B239" s="10">
        <v>236</v>
      </c>
      <c r="C239" s="71">
        <v>2.3599999999999999E-2</v>
      </c>
      <c r="D239" s="74">
        <v>-994552.64249999984</v>
      </c>
      <c r="E239" s="61">
        <v>-1048077.6424999998</v>
      </c>
      <c r="F239" s="68">
        <v>-0.24863816062499997</v>
      </c>
      <c r="G239" s="292">
        <v>-0.26201941062499995</v>
      </c>
      <c r="H239" s="68">
        <v>-0.26521403799999999</v>
      </c>
      <c r="I239" s="68">
        <v>-0.27948737133333329</v>
      </c>
      <c r="T239" s="91"/>
      <c r="U239" s="91"/>
      <c r="AA239" s="91"/>
      <c r="AB239" s="91"/>
      <c r="AC239" s="91"/>
      <c r="AD239" s="91"/>
      <c r="AE239" s="91"/>
      <c r="AF239" s="91"/>
    </row>
    <row r="240" spans="1:32" x14ac:dyDescent="0.3">
      <c r="A240" s="65">
        <v>1749999.6424999998</v>
      </c>
      <c r="B240" s="10">
        <v>237</v>
      </c>
      <c r="C240" s="71">
        <v>2.3699999999999999E-2</v>
      </c>
      <c r="D240" s="74">
        <v>-994552.64249999984</v>
      </c>
      <c r="E240" s="61">
        <v>-1048077.6424999998</v>
      </c>
      <c r="F240" s="68">
        <v>-0.24863816062499997</v>
      </c>
      <c r="G240" s="292">
        <v>-0.26201941062499995</v>
      </c>
      <c r="H240" s="68">
        <v>-0.26521403799999999</v>
      </c>
      <c r="I240" s="68">
        <v>-0.27948737133333329</v>
      </c>
      <c r="T240" s="91"/>
      <c r="U240" s="91"/>
      <c r="AA240" s="91"/>
      <c r="AB240" s="91"/>
      <c r="AC240" s="91"/>
      <c r="AD240" s="91"/>
      <c r="AE240" s="91"/>
      <c r="AF240" s="91"/>
    </row>
    <row r="241" spans="1:32" x14ac:dyDescent="0.3">
      <c r="A241" s="65">
        <v>1749999.6424999998</v>
      </c>
      <c r="B241" s="10">
        <v>238</v>
      </c>
      <c r="C241" s="71">
        <v>2.3800000000000002E-2</v>
      </c>
      <c r="D241" s="74">
        <v>-994552.64249999984</v>
      </c>
      <c r="E241" s="61">
        <v>-1048077.6424999998</v>
      </c>
      <c r="F241" s="68">
        <v>-0.24863816062499997</v>
      </c>
      <c r="G241" s="292">
        <v>-0.26201941062499995</v>
      </c>
      <c r="H241" s="68">
        <v>-0.26521403799999999</v>
      </c>
      <c r="I241" s="68">
        <v>-0.27948737133333329</v>
      </c>
      <c r="T241" s="91"/>
      <c r="U241" s="91"/>
      <c r="AA241" s="91"/>
      <c r="AB241" s="91"/>
      <c r="AC241" s="91"/>
      <c r="AD241" s="91"/>
      <c r="AE241" s="91"/>
      <c r="AF241" s="91"/>
    </row>
    <row r="242" spans="1:32" x14ac:dyDescent="0.3">
      <c r="A242" s="65">
        <v>1749999.6424999998</v>
      </c>
      <c r="B242" s="10">
        <v>239</v>
      </c>
      <c r="C242" s="71">
        <v>2.3900000000000001E-2</v>
      </c>
      <c r="D242" s="74">
        <v>-994552.64249999984</v>
      </c>
      <c r="E242" s="61">
        <v>-1048077.6424999998</v>
      </c>
      <c r="F242" s="68">
        <v>-0.24863816062499997</v>
      </c>
      <c r="G242" s="292">
        <v>-0.26201941062499995</v>
      </c>
      <c r="H242" s="68">
        <v>-0.26521403799999999</v>
      </c>
      <c r="I242" s="68">
        <v>-0.27948737133333329</v>
      </c>
      <c r="T242" s="91"/>
      <c r="U242" s="91"/>
      <c r="AA242" s="91"/>
      <c r="AB242" s="91"/>
      <c r="AC242" s="91"/>
      <c r="AD242" s="91"/>
      <c r="AE242" s="91"/>
      <c r="AF242" s="91"/>
    </row>
    <row r="243" spans="1:32" x14ac:dyDescent="0.3">
      <c r="A243" s="65">
        <v>1749998.7490909076</v>
      </c>
      <c r="B243" s="10">
        <v>240</v>
      </c>
      <c r="C243" s="71">
        <v>2.4E-2</v>
      </c>
      <c r="D243" s="74">
        <v>-994551.74909090763</v>
      </c>
      <c r="E243" s="61">
        <v>-1048076.7490909076</v>
      </c>
      <c r="F243" s="68">
        <v>-0.2486379372727269</v>
      </c>
      <c r="G243" s="292">
        <v>-0.26201918727272688</v>
      </c>
      <c r="H243" s="68">
        <v>-0.26521379975757536</v>
      </c>
      <c r="I243" s="68">
        <v>-0.27948713309090872</v>
      </c>
      <c r="T243" s="91"/>
      <c r="U243" s="91"/>
      <c r="AA243" s="91"/>
      <c r="AB243" s="91"/>
      <c r="AC243" s="91"/>
      <c r="AD243" s="91"/>
      <c r="AE243" s="91"/>
      <c r="AF243" s="91"/>
    </row>
    <row r="244" spans="1:32" x14ac:dyDescent="0.3">
      <c r="A244" s="65">
        <v>1749998.7490909076</v>
      </c>
      <c r="B244" s="10">
        <v>241</v>
      </c>
      <c r="C244" s="71">
        <v>2.41E-2</v>
      </c>
      <c r="D244" s="74">
        <v>-994551.74909090763</v>
      </c>
      <c r="E244" s="61">
        <v>-1048076.7490909076</v>
      </c>
      <c r="F244" s="68">
        <v>-0.2486379372727269</v>
      </c>
      <c r="G244" s="292">
        <v>-0.26201918727272688</v>
      </c>
      <c r="H244" s="68">
        <v>-0.26521379975757536</v>
      </c>
      <c r="I244" s="68">
        <v>-0.27948713309090872</v>
      </c>
      <c r="T244" s="91"/>
      <c r="U244" s="91"/>
      <c r="AA244" s="91"/>
      <c r="AB244" s="91"/>
      <c r="AC244" s="91"/>
      <c r="AD244" s="91"/>
      <c r="AE244" s="91"/>
      <c r="AF244" s="91"/>
    </row>
    <row r="245" spans="1:32" x14ac:dyDescent="0.3">
      <c r="A245" s="65">
        <v>1749998.7490909076</v>
      </c>
      <c r="B245" s="10">
        <v>242</v>
      </c>
      <c r="C245" s="71">
        <v>2.4199999999999999E-2</v>
      </c>
      <c r="D245" s="74">
        <v>-994551.74909090763</v>
      </c>
      <c r="E245" s="61">
        <v>-1048076.7490909076</v>
      </c>
      <c r="F245" s="68">
        <v>-0.2486379372727269</v>
      </c>
      <c r="G245" s="292">
        <v>-0.26201918727272688</v>
      </c>
      <c r="H245" s="68">
        <v>-0.26521379975757536</v>
      </c>
      <c r="I245" s="68">
        <v>-0.27948713309090872</v>
      </c>
      <c r="T245" s="91"/>
      <c r="U245" s="91"/>
      <c r="AA245" s="91"/>
      <c r="AB245" s="91"/>
      <c r="AC245" s="91"/>
      <c r="AD245" s="91"/>
      <c r="AE245" s="91"/>
      <c r="AF245" s="91"/>
    </row>
    <row r="246" spans="1:32" x14ac:dyDescent="0.3">
      <c r="A246" s="65">
        <v>1749998.7490909076</v>
      </c>
      <c r="B246" s="10">
        <v>243</v>
      </c>
      <c r="C246" s="71">
        <v>2.4299999999999999E-2</v>
      </c>
      <c r="D246" s="74">
        <v>-994551.74909090763</v>
      </c>
      <c r="E246" s="61">
        <v>-1048076.7490909076</v>
      </c>
      <c r="F246" s="68">
        <v>-0.2486379372727269</v>
      </c>
      <c r="G246" s="292">
        <v>-0.26201918727272688</v>
      </c>
      <c r="H246" s="68">
        <v>-0.26521379975757536</v>
      </c>
      <c r="I246" s="68">
        <v>-0.27948713309090872</v>
      </c>
      <c r="T246" s="91"/>
      <c r="U246" s="91"/>
      <c r="AA246" s="91"/>
      <c r="AB246" s="91"/>
      <c r="AC246" s="91"/>
      <c r="AD246" s="91"/>
      <c r="AE246" s="91"/>
      <c r="AF246" s="91"/>
    </row>
    <row r="247" spans="1:32" x14ac:dyDescent="0.3">
      <c r="A247" s="65">
        <v>1749998.7490909076</v>
      </c>
      <c r="B247" s="10">
        <v>244</v>
      </c>
      <c r="C247" s="71">
        <v>2.4400000000000002E-2</v>
      </c>
      <c r="D247" s="74">
        <v>-994551.74909090763</v>
      </c>
      <c r="E247" s="61">
        <v>-1048076.7490909076</v>
      </c>
      <c r="F247" s="68">
        <v>-0.2486379372727269</v>
      </c>
      <c r="G247" s="292">
        <v>-0.26201918727272688</v>
      </c>
      <c r="H247" s="68">
        <v>-0.26521379975757536</v>
      </c>
      <c r="I247" s="68">
        <v>-0.27948713309090872</v>
      </c>
      <c r="T247" s="91"/>
      <c r="U247" s="91"/>
      <c r="AA247" s="91"/>
      <c r="AB247" s="91"/>
      <c r="AC247" s="91"/>
      <c r="AD247" s="91"/>
      <c r="AE247" s="91"/>
      <c r="AF247" s="91"/>
    </row>
    <row r="248" spans="1:32" x14ac:dyDescent="0.3">
      <c r="A248" s="65">
        <v>1749998.7490909076</v>
      </c>
      <c r="B248" s="10">
        <v>245</v>
      </c>
      <c r="C248" s="71">
        <v>2.4500000000000001E-2</v>
      </c>
      <c r="D248" s="74">
        <v>-994551.74909090763</v>
      </c>
      <c r="E248" s="61">
        <v>-1048076.7490909076</v>
      </c>
      <c r="F248" s="68">
        <v>-0.2486379372727269</v>
      </c>
      <c r="G248" s="292">
        <v>-0.26201918727272688</v>
      </c>
      <c r="H248" s="68">
        <v>-0.26521379975757536</v>
      </c>
      <c r="I248" s="68">
        <v>-0.27948713309090872</v>
      </c>
      <c r="T248" s="91"/>
      <c r="U248" s="91"/>
      <c r="AA248" s="91"/>
      <c r="AB248" s="91"/>
      <c r="AC248" s="91"/>
      <c r="AD248" s="91"/>
      <c r="AE248" s="91"/>
      <c r="AF248" s="91"/>
    </row>
    <row r="249" spans="1:32" x14ac:dyDescent="0.3">
      <c r="A249" s="65">
        <v>1749998.6515909075</v>
      </c>
      <c r="B249" s="10">
        <v>246</v>
      </c>
      <c r="C249" s="71">
        <v>2.46E-2</v>
      </c>
      <c r="D249" s="74">
        <v>-994551.65159090748</v>
      </c>
      <c r="E249" s="61">
        <v>-1048076.6515909075</v>
      </c>
      <c r="F249" s="68">
        <v>-0.24863791289772688</v>
      </c>
      <c r="G249" s="292">
        <v>-0.26201916289772686</v>
      </c>
      <c r="H249" s="68">
        <v>-0.26521377375757532</v>
      </c>
      <c r="I249" s="68">
        <v>-0.27948710709090868</v>
      </c>
      <c r="T249" s="91"/>
      <c r="U249" s="91"/>
      <c r="AA249" s="91"/>
      <c r="AB249" s="91"/>
      <c r="AC249" s="91"/>
      <c r="AD249" s="91"/>
      <c r="AE249" s="91"/>
      <c r="AF249" s="91"/>
    </row>
    <row r="250" spans="1:32" x14ac:dyDescent="0.3">
      <c r="A250" s="65">
        <v>1741506.016981076</v>
      </c>
      <c r="B250" s="10">
        <v>247</v>
      </c>
      <c r="C250" s="71">
        <v>2.47E-2</v>
      </c>
      <c r="D250" s="74">
        <v>-986059.01698107598</v>
      </c>
      <c r="E250" s="61">
        <v>-1039584.016981076</v>
      </c>
      <c r="F250" s="68">
        <v>-0.246514754245269</v>
      </c>
      <c r="G250" s="292">
        <v>-0.25989600424526899</v>
      </c>
      <c r="H250" s="68">
        <v>-0.26294907119495359</v>
      </c>
      <c r="I250" s="68">
        <v>-0.27722240452828695</v>
      </c>
      <c r="T250" s="91"/>
      <c r="U250" s="91"/>
      <c r="AA250" s="91"/>
      <c r="AB250" s="91"/>
      <c r="AC250" s="91"/>
      <c r="AD250" s="91"/>
      <c r="AE250" s="91"/>
      <c r="AF250" s="91"/>
    </row>
    <row r="251" spans="1:32" x14ac:dyDescent="0.3">
      <c r="A251" s="65">
        <v>1730135.6563704866</v>
      </c>
      <c r="B251" s="10">
        <v>248</v>
      </c>
      <c r="C251" s="71">
        <v>2.4799999999999999E-2</v>
      </c>
      <c r="D251" s="74">
        <v>-974688.6563704866</v>
      </c>
      <c r="E251" s="61">
        <v>-1028213.6563704866</v>
      </c>
      <c r="F251" s="68">
        <v>-0.24367216409262166</v>
      </c>
      <c r="G251" s="292">
        <v>-0.25705341409262167</v>
      </c>
      <c r="H251" s="68">
        <v>-0.25991697503212974</v>
      </c>
      <c r="I251" s="68">
        <v>-0.2741903083654631</v>
      </c>
      <c r="T251" s="91"/>
      <c r="U251" s="91"/>
      <c r="AA251" s="91"/>
      <c r="AB251" s="91"/>
      <c r="AC251" s="91"/>
      <c r="AD251" s="91"/>
      <c r="AE251" s="91"/>
      <c r="AF251" s="91"/>
    </row>
    <row r="252" spans="1:32" x14ac:dyDescent="0.3">
      <c r="A252" s="65">
        <v>1727196.8223593784</v>
      </c>
      <c r="B252" s="10">
        <v>249</v>
      </c>
      <c r="C252" s="71">
        <v>2.4899999999999999E-2</v>
      </c>
      <c r="D252" s="74">
        <v>-971749.82235937845</v>
      </c>
      <c r="E252" s="61">
        <v>-1025274.8223593784</v>
      </c>
      <c r="F252" s="68">
        <v>-0.24293745558984461</v>
      </c>
      <c r="G252" s="292">
        <v>-0.2563187055898446</v>
      </c>
      <c r="H252" s="68">
        <v>-0.2591332859625009</v>
      </c>
      <c r="I252" s="68">
        <v>-0.27340661929583426</v>
      </c>
      <c r="T252" s="91"/>
      <c r="U252" s="91"/>
      <c r="AA252" s="91"/>
      <c r="AB252" s="91"/>
      <c r="AC252" s="91"/>
      <c r="AD252" s="91"/>
      <c r="AE252" s="91"/>
      <c r="AF252" s="91"/>
    </row>
    <row r="253" spans="1:32" x14ac:dyDescent="0.3">
      <c r="A253" s="65">
        <v>1726503.8431640603</v>
      </c>
      <c r="B253" s="10">
        <v>250</v>
      </c>
      <c r="C253" s="71">
        <v>2.5000000000000001E-2</v>
      </c>
      <c r="D253" s="74">
        <v>-971056.84316406026</v>
      </c>
      <c r="E253" s="61">
        <v>-1024581.8431640603</v>
      </c>
      <c r="F253" s="68">
        <v>-0.24276421079101507</v>
      </c>
      <c r="G253" s="292">
        <v>-0.25614546079101508</v>
      </c>
      <c r="H253" s="68">
        <v>-0.25894849151041605</v>
      </c>
      <c r="I253" s="68">
        <v>-0.27322182484374941</v>
      </c>
      <c r="T253" s="91"/>
      <c r="U253" s="91"/>
      <c r="AA253" s="91"/>
      <c r="AB253" s="91"/>
      <c r="AC253" s="91"/>
      <c r="AD253" s="91"/>
      <c r="AE253" s="91"/>
      <c r="AF253" s="91"/>
    </row>
    <row r="254" spans="1:32" x14ac:dyDescent="0.3">
      <c r="A254" s="65">
        <v>1717830.8766724397</v>
      </c>
      <c r="B254" s="10">
        <v>251</v>
      </c>
      <c r="C254" s="71">
        <v>2.5100000000000001E-2</v>
      </c>
      <c r="D254" s="74">
        <v>-962383.87667243974</v>
      </c>
      <c r="E254" s="61">
        <v>-1015908.8766724397</v>
      </c>
      <c r="F254" s="68">
        <v>-0.24059596916810994</v>
      </c>
      <c r="G254" s="292">
        <v>-0.25397721916810995</v>
      </c>
      <c r="H254" s="68">
        <v>-0.25663570044598394</v>
      </c>
      <c r="I254" s="68">
        <v>-0.27090903377931724</v>
      </c>
      <c r="T254" s="91"/>
      <c r="U254" s="91"/>
      <c r="AA254" s="91"/>
      <c r="AB254" s="91"/>
      <c r="AC254" s="91"/>
      <c r="AD254" s="91"/>
      <c r="AE254" s="91"/>
      <c r="AF254" s="91"/>
    </row>
    <row r="255" spans="1:32" x14ac:dyDescent="0.3">
      <c r="A255" s="65">
        <v>1713554.3950476465</v>
      </c>
      <c r="B255" s="10">
        <v>252</v>
      </c>
      <c r="C255" s="71">
        <v>2.52E-2</v>
      </c>
      <c r="D255" s="74">
        <v>-958107.39504764648</v>
      </c>
      <c r="E255" s="61">
        <v>-1011632.3950476465</v>
      </c>
      <c r="F255" s="68">
        <v>-0.23952684876191163</v>
      </c>
      <c r="G255" s="292">
        <v>-0.25290809876191161</v>
      </c>
      <c r="H255" s="68">
        <v>-0.25549530534603904</v>
      </c>
      <c r="I255" s="68">
        <v>-0.2697686386793724</v>
      </c>
      <c r="T255" s="91"/>
      <c r="U255" s="91"/>
      <c r="AA255" s="91"/>
      <c r="AB255" s="91"/>
      <c r="AC255" s="91"/>
      <c r="AD255" s="91"/>
      <c r="AE255" s="91"/>
      <c r="AF255" s="91"/>
    </row>
    <row r="256" spans="1:32" x14ac:dyDescent="0.3">
      <c r="A256" s="65">
        <v>1711326.8572147649</v>
      </c>
      <c r="B256" s="10">
        <v>253</v>
      </c>
      <c r="C256" s="71">
        <v>2.53E-2</v>
      </c>
      <c r="D256" s="74">
        <v>-955879.85721476492</v>
      </c>
      <c r="E256" s="61">
        <v>-1009404.8572147649</v>
      </c>
      <c r="F256" s="68">
        <v>-0.23896996430369122</v>
      </c>
      <c r="G256" s="292">
        <v>-0.25235121430369123</v>
      </c>
      <c r="H256" s="68">
        <v>-0.25490129525727062</v>
      </c>
      <c r="I256" s="68">
        <v>-0.26917462859060398</v>
      </c>
      <c r="T256" s="91"/>
      <c r="U256" s="91"/>
      <c r="AA256" s="91"/>
      <c r="AB256" s="91"/>
      <c r="AC256" s="91"/>
      <c r="AD256" s="91"/>
      <c r="AE256" s="91"/>
      <c r="AF256" s="91"/>
    </row>
    <row r="257" spans="1:32" x14ac:dyDescent="0.3">
      <c r="A257" s="65">
        <v>1710510.8214764902</v>
      </c>
      <c r="B257" s="10">
        <v>254</v>
      </c>
      <c r="C257" s="71">
        <v>2.5399999999999999E-2</v>
      </c>
      <c r="D257" s="74">
        <v>-955063.82147649024</v>
      </c>
      <c r="E257" s="61">
        <v>-1008588.8214764902</v>
      </c>
      <c r="F257" s="68">
        <v>-0.23876595536912257</v>
      </c>
      <c r="G257" s="292">
        <v>-0.25214720536912255</v>
      </c>
      <c r="H257" s="68">
        <v>-0.25468368572706407</v>
      </c>
      <c r="I257" s="68">
        <v>-0.26895701906039737</v>
      </c>
      <c r="T257" s="91"/>
      <c r="U257" s="91"/>
      <c r="AA257" s="91"/>
      <c r="AB257" s="91"/>
      <c r="AC257" s="91"/>
      <c r="AD257" s="91"/>
      <c r="AE257" s="91"/>
      <c r="AF257" s="91"/>
    </row>
    <row r="258" spans="1:32" x14ac:dyDescent="0.3">
      <c r="A258" s="65">
        <v>1703247.9649834437</v>
      </c>
      <c r="B258" s="10">
        <v>255</v>
      </c>
      <c r="C258" s="71">
        <v>2.5499999999999998E-2</v>
      </c>
      <c r="D258" s="74">
        <v>-947800.96498344373</v>
      </c>
      <c r="E258" s="61">
        <v>-1001325.9649834437</v>
      </c>
      <c r="F258" s="68">
        <v>-0.23695024124586092</v>
      </c>
      <c r="G258" s="292">
        <v>-0.25033149124586096</v>
      </c>
      <c r="H258" s="68">
        <v>-0.25274692399558502</v>
      </c>
      <c r="I258" s="68">
        <v>-0.26702025732891832</v>
      </c>
      <c r="T258" s="91"/>
      <c r="U258" s="91"/>
      <c r="AA258" s="91"/>
      <c r="AB258" s="91"/>
      <c r="AC258" s="91"/>
      <c r="AD258" s="91"/>
      <c r="AE258" s="91"/>
      <c r="AF258" s="91"/>
    </row>
    <row r="259" spans="1:32" x14ac:dyDescent="0.3">
      <c r="A259" s="65">
        <v>1695653.96911424</v>
      </c>
      <c r="B259" s="10">
        <v>256</v>
      </c>
      <c r="C259" s="71">
        <v>2.5600000000000001E-2</v>
      </c>
      <c r="D259" s="74">
        <v>-940206.96911424003</v>
      </c>
      <c r="E259" s="61">
        <v>-993731.96911424003</v>
      </c>
      <c r="F259" s="68">
        <v>-0.23505174227856002</v>
      </c>
      <c r="G259" s="292">
        <v>-0.24843299227856</v>
      </c>
      <c r="H259" s="68">
        <v>-0.25072185843046402</v>
      </c>
      <c r="I259" s="68">
        <v>-0.26499519176379732</v>
      </c>
      <c r="T259" s="91"/>
      <c r="U259" s="91"/>
      <c r="AA259" s="91"/>
      <c r="AB259" s="91"/>
      <c r="AC259" s="91"/>
      <c r="AD259" s="91"/>
      <c r="AE259" s="91"/>
      <c r="AF259" s="91"/>
    </row>
    <row r="260" spans="1:32" x14ac:dyDescent="0.3">
      <c r="A260" s="65">
        <v>1693145.7307882402</v>
      </c>
      <c r="B260" s="10">
        <v>257</v>
      </c>
      <c r="C260" s="71">
        <v>2.5700000000000001E-2</v>
      </c>
      <c r="D260" s="74">
        <v>-937698.73078824021</v>
      </c>
      <c r="E260" s="61">
        <v>-991223.73078824021</v>
      </c>
      <c r="F260" s="68">
        <v>-0.23442468269706004</v>
      </c>
      <c r="G260" s="292">
        <v>-0.24780593269706006</v>
      </c>
      <c r="H260" s="68">
        <v>-0.25005299487686405</v>
      </c>
      <c r="I260" s="68">
        <v>-0.26432632821019741</v>
      </c>
      <c r="T260" s="91"/>
      <c r="U260" s="91"/>
      <c r="AA260" s="91"/>
      <c r="AB260" s="91"/>
      <c r="AC260" s="91"/>
      <c r="AD260" s="91"/>
      <c r="AE260" s="91"/>
      <c r="AF260" s="91"/>
    </row>
    <row r="261" spans="1:32" x14ac:dyDescent="0.3">
      <c r="A261" s="65">
        <v>1693038.0433612401</v>
      </c>
      <c r="B261" s="10">
        <v>258</v>
      </c>
      <c r="C261" s="71">
        <v>2.58E-2</v>
      </c>
      <c r="D261" s="74">
        <v>-937591.04336124007</v>
      </c>
      <c r="E261" s="61">
        <v>-991116.04336124007</v>
      </c>
      <c r="F261" s="68">
        <v>-0.23439776084031003</v>
      </c>
      <c r="G261" s="292">
        <v>-0.24777901084031001</v>
      </c>
      <c r="H261" s="68">
        <v>-0.250024278229664</v>
      </c>
      <c r="I261" s="68">
        <v>-0.26429761156299736</v>
      </c>
      <c r="T261" s="91"/>
      <c r="U261" s="91"/>
      <c r="AA261" s="91"/>
      <c r="AB261" s="91"/>
      <c r="AC261" s="91"/>
      <c r="AD261" s="91"/>
      <c r="AE261" s="91"/>
      <c r="AF261" s="91"/>
    </row>
    <row r="262" spans="1:32" x14ac:dyDescent="0.3">
      <c r="A262" s="65">
        <v>1690594.3166745608</v>
      </c>
      <c r="B262" s="10">
        <v>259</v>
      </c>
      <c r="C262" s="71">
        <v>2.5899999999999999E-2</v>
      </c>
      <c r="D262" s="74">
        <v>-935147.31667456077</v>
      </c>
      <c r="E262" s="61">
        <v>-988672.31667456077</v>
      </c>
      <c r="F262" s="68">
        <v>-0.23378682916864019</v>
      </c>
      <c r="G262" s="292">
        <v>-0.2471680791686402</v>
      </c>
      <c r="H262" s="68">
        <v>-0.24937261777988287</v>
      </c>
      <c r="I262" s="68">
        <v>-0.2636459511132162</v>
      </c>
      <c r="T262" s="91"/>
      <c r="U262" s="91"/>
      <c r="AA262" s="91"/>
      <c r="AB262" s="91"/>
      <c r="AC262" s="91"/>
      <c r="AD262" s="91"/>
      <c r="AE262" s="91"/>
      <c r="AF262" s="91"/>
    </row>
    <row r="263" spans="1:32" x14ac:dyDescent="0.3">
      <c r="A263" s="65">
        <v>1689807.7930032276</v>
      </c>
      <c r="B263" s="10">
        <v>260</v>
      </c>
      <c r="C263" s="71">
        <v>2.5999999999999999E-2</v>
      </c>
      <c r="D263" s="74">
        <v>-934360.79300322756</v>
      </c>
      <c r="E263" s="61">
        <v>-987885.79300322756</v>
      </c>
      <c r="F263" s="68">
        <v>-0.2335901982508069</v>
      </c>
      <c r="G263" s="292">
        <v>-0.24697144825080689</v>
      </c>
      <c r="H263" s="68">
        <v>-0.24916287813419402</v>
      </c>
      <c r="I263" s="68">
        <v>-0.26343621146752733</v>
      </c>
      <c r="T263" s="91"/>
      <c r="U263" s="91"/>
      <c r="AA263" s="91"/>
      <c r="AB263" s="91"/>
      <c r="AC263" s="91"/>
      <c r="AD263" s="91"/>
      <c r="AE263" s="91"/>
      <c r="AF263" s="91"/>
    </row>
    <row r="264" spans="1:32" x14ac:dyDescent="0.3">
      <c r="A264" s="65">
        <v>1683518.2427241609</v>
      </c>
      <c r="B264" s="10">
        <v>261</v>
      </c>
      <c r="C264" s="71">
        <v>2.6100000000000002E-2</v>
      </c>
      <c r="D264" s="74">
        <v>-928071.2427241609</v>
      </c>
      <c r="E264" s="61">
        <v>-981596.2427241609</v>
      </c>
      <c r="F264" s="68">
        <v>-0.23201781068104022</v>
      </c>
      <c r="G264" s="292">
        <v>-0.24539906068104023</v>
      </c>
      <c r="H264" s="68">
        <v>-0.2474856647264429</v>
      </c>
      <c r="I264" s="68">
        <v>-0.26175899805977626</v>
      </c>
      <c r="T264" s="91"/>
      <c r="U264" s="91"/>
      <c r="AA264" s="91"/>
      <c r="AB264" s="91"/>
      <c r="AC264" s="91"/>
      <c r="AD264" s="91"/>
      <c r="AE264" s="91"/>
      <c r="AF264" s="91"/>
    </row>
    <row r="265" spans="1:32" x14ac:dyDescent="0.3">
      <c r="A265" s="65">
        <v>1682019.5532105435</v>
      </c>
      <c r="B265" s="10">
        <v>262</v>
      </c>
      <c r="C265" s="71">
        <v>2.6200000000000001E-2</v>
      </c>
      <c r="D265" s="74">
        <v>-926572.55321054347</v>
      </c>
      <c r="E265" s="61">
        <v>-980097.55321054347</v>
      </c>
      <c r="F265" s="68">
        <v>-0.23164313830263586</v>
      </c>
      <c r="G265" s="292">
        <v>-0.24502438830263587</v>
      </c>
      <c r="H265" s="68">
        <v>-0.24708601418947826</v>
      </c>
      <c r="I265" s="68">
        <v>-0.26135934752281159</v>
      </c>
      <c r="T265" s="91"/>
      <c r="U265" s="91"/>
      <c r="AA265" s="91"/>
      <c r="AB265" s="91"/>
      <c r="AC265" s="91"/>
      <c r="AD265" s="91"/>
      <c r="AE265" s="91"/>
      <c r="AF265" s="91"/>
    </row>
    <row r="266" spans="1:32" x14ac:dyDescent="0.3">
      <c r="A266" s="65">
        <v>1677387.1733870083</v>
      </c>
      <c r="B266" s="10">
        <v>263</v>
      </c>
      <c r="C266" s="71">
        <v>2.63E-2</v>
      </c>
      <c r="D266" s="74">
        <v>-921940.17338700825</v>
      </c>
      <c r="E266" s="61">
        <v>-975465.17338700825</v>
      </c>
      <c r="F266" s="68">
        <v>-0.23048504334675207</v>
      </c>
      <c r="G266" s="292">
        <v>-0.24386629334675206</v>
      </c>
      <c r="H266" s="68">
        <v>-0.24585071290320221</v>
      </c>
      <c r="I266" s="68">
        <v>-0.26012404623653551</v>
      </c>
      <c r="T266" s="91"/>
      <c r="U266" s="91"/>
      <c r="AA266" s="91"/>
      <c r="AB266" s="91"/>
      <c r="AC266" s="91"/>
      <c r="AD266" s="91"/>
      <c r="AE266" s="91"/>
      <c r="AF266" s="91"/>
    </row>
    <row r="267" spans="1:32" x14ac:dyDescent="0.3">
      <c r="A267" s="65">
        <v>1668773.1421572133</v>
      </c>
      <c r="B267" s="10">
        <v>264</v>
      </c>
      <c r="C267" s="71">
        <v>2.64E-2</v>
      </c>
      <c r="D267" s="74">
        <v>-913326.1421572133</v>
      </c>
      <c r="E267" s="61">
        <v>-966851.1421572133</v>
      </c>
      <c r="F267" s="68">
        <v>-0.22833153553930333</v>
      </c>
      <c r="G267" s="292">
        <v>-0.24171278553930334</v>
      </c>
      <c r="H267" s="68">
        <v>-0.24355363790859022</v>
      </c>
      <c r="I267" s="68">
        <v>-0.25782697124192355</v>
      </c>
      <c r="T267" s="91"/>
      <c r="U267" s="91"/>
      <c r="AA267" s="91"/>
      <c r="AB267" s="91"/>
      <c r="AC267" s="91"/>
      <c r="AD267" s="91"/>
      <c r="AE267" s="91"/>
      <c r="AF267" s="91"/>
    </row>
    <row r="268" spans="1:32" x14ac:dyDescent="0.3">
      <c r="A268" s="65">
        <v>1667812.4054552123</v>
      </c>
      <c r="B268" s="10">
        <v>265</v>
      </c>
      <c r="C268" s="71">
        <v>2.6499999999999999E-2</v>
      </c>
      <c r="D268" s="74">
        <v>-912365.40545521234</v>
      </c>
      <c r="E268" s="61">
        <v>-965890.40545521234</v>
      </c>
      <c r="F268" s="68">
        <v>-0.2280913513638031</v>
      </c>
      <c r="G268" s="292">
        <v>-0.24147260136380308</v>
      </c>
      <c r="H268" s="68">
        <v>-0.24329744145472329</v>
      </c>
      <c r="I268" s="68">
        <v>-0.25757077478805662</v>
      </c>
      <c r="T268" s="91"/>
      <c r="U268" s="91"/>
      <c r="AA268" s="91"/>
      <c r="AB268" s="91"/>
      <c r="AC268" s="91"/>
      <c r="AD268" s="91"/>
      <c r="AE268" s="91"/>
      <c r="AF268" s="91"/>
    </row>
    <row r="269" spans="1:32" x14ac:dyDescent="0.3">
      <c r="A269" s="65">
        <v>1667069.0462679102</v>
      </c>
      <c r="B269" s="10">
        <v>266</v>
      </c>
      <c r="C269" s="71">
        <v>2.6599999999999999E-2</v>
      </c>
      <c r="D269" s="74">
        <v>-911622.04626791016</v>
      </c>
      <c r="E269" s="61">
        <v>-965147.04626791016</v>
      </c>
      <c r="F269" s="68">
        <v>-0.22790551156697755</v>
      </c>
      <c r="G269" s="292">
        <v>-0.24128676156697754</v>
      </c>
      <c r="H269" s="68">
        <v>-0.24309921233810938</v>
      </c>
      <c r="I269" s="68">
        <v>-0.25737254567144269</v>
      </c>
      <c r="T269" s="91"/>
      <c r="U269" s="91"/>
      <c r="AA269" s="91"/>
      <c r="AB269" s="91"/>
      <c r="AC269" s="91"/>
      <c r="AD269" s="91"/>
      <c r="AE269" s="91"/>
      <c r="AF269" s="91"/>
    </row>
    <row r="270" spans="1:32" x14ac:dyDescent="0.3">
      <c r="A270" s="65">
        <v>1666241.026101137</v>
      </c>
      <c r="B270" s="10">
        <v>267</v>
      </c>
      <c r="C270" s="71">
        <v>2.6700000000000002E-2</v>
      </c>
      <c r="D270" s="74">
        <v>-910794.02610113705</v>
      </c>
      <c r="E270" s="61">
        <v>-964319.02610113705</v>
      </c>
      <c r="F270" s="68">
        <v>-0.22769850652528426</v>
      </c>
      <c r="G270" s="292">
        <v>-0.24107975652528427</v>
      </c>
      <c r="H270" s="68">
        <v>-0.24287840696030322</v>
      </c>
      <c r="I270" s="68">
        <v>-0.25715174029363652</v>
      </c>
      <c r="T270" s="91"/>
      <c r="U270" s="91"/>
      <c r="AA270" s="91"/>
      <c r="AB270" s="91"/>
      <c r="AC270" s="91"/>
      <c r="AD270" s="91"/>
      <c r="AE270" s="91"/>
      <c r="AF270" s="91"/>
    </row>
    <row r="271" spans="1:32" x14ac:dyDescent="0.3">
      <c r="A271" s="65">
        <v>1651602.3192276356</v>
      </c>
      <c r="B271" s="10">
        <v>268</v>
      </c>
      <c r="C271" s="71">
        <v>2.6800000000000001E-2</v>
      </c>
      <c r="D271" s="74">
        <v>-896155.31922763563</v>
      </c>
      <c r="E271" s="61">
        <v>-949680.31922763563</v>
      </c>
      <c r="F271" s="68">
        <v>-0.2240388298069089</v>
      </c>
      <c r="G271" s="292">
        <v>-0.23742007980690891</v>
      </c>
      <c r="H271" s="68">
        <v>-0.23897475179403616</v>
      </c>
      <c r="I271" s="68">
        <v>-0.25324808512736952</v>
      </c>
      <c r="T271" s="91"/>
      <c r="U271" s="91"/>
      <c r="AA271" s="91"/>
      <c r="AB271" s="91"/>
      <c r="AC271" s="91"/>
      <c r="AD271" s="91"/>
      <c r="AE271" s="91"/>
      <c r="AF271" s="91"/>
    </row>
    <row r="272" spans="1:32" x14ac:dyDescent="0.3">
      <c r="A272" s="65">
        <v>1637156.1480570403</v>
      </c>
      <c r="B272" s="10">
        <v>269</v>
      </c>
      <c r="C272" s="71">
        <v>2.69E-2</v>
      </c>
      <c r="D272" s="74">
        <v>-881709.14805704029</v>
      </c>
      <c r="E272" s="61">
        <v>-935234.14805704029</v>
      </c>
      <c r="F272" s="68">
        <v>-0.22042728701426006</v>
      </c>
      <c r="G272" s="292">
        <v>-0.23380853701426008</v>
      </c>
      <c r="H272" s="68">
        <v>-0.23512243948187742</v>
      </c>
      <c r="I272" s="68">
        <v>-0.24939577281521075</v>
      </c>
      <c r="T272" s="91"/>
      <c r="U272" s="91"/>
      <c r="AA272" s="91"/>
      <c r="AB272" s="91"/>
      <c r="AC272" s="91"/>
      <c r="AD272" s="91"/>
      <c r="AE272" s="91"/>
      <c r="AF272" s="91"/>
    </row>
    <row r="273" spans="1:32" x14ac:dyDescent="0.3">
      <c r="A273" s="65">
        <v>1635150.411616751</v>
      </c>
      <c r="B273" s="10">
        <v>270</v>
      </c>
      <c r="C273" s="71">
        <v>2.7E-2</v>
      </c>
      <c r="D273" s="74">
        <v>-879703.41161675099</v>
      </c>
      <c r="E273" s="61">
        <v>-933228.41161675099</v>
      </c>
      <c r="F273" s="68">
        <v>-0.21992585290418776</v>
      </c>
      <c r="G273" s="292">
        <v>-0.23330710290418774</v>
      </c>
      <c r="H273" s="68">
        <v>-0.23458757643113359</v>
      </c>
      <c r="I273" s="68">
        <v>-0.24886090976446693</v>
      </c>
      <c r="T273" s="91"/>
      <c r="U273" s="91"/>
      <c r="AA273" s="91"/>
      <c r="AB273" s="91"/>
      <c r="AC273" s="91"/>
      <c r="AD273" s="91"/>
      <c r="AE273" s="91"/>
      <c r="AF273" s="91"/>
    </row>
    <row r="274" spans="1:32" x14ac:dyDescent="0.3">
      <c r="A274" s="65">
        <v>1626198.6681032428</v>
      </c>
      <c r="B274" s="10">
        <v>271</v>
      </c>
      <c r="C274" s="71">
        <v>2.7099999999999999E-2</v>
      </c>
      <c r="D274" s="74">
        <v>-870751.66810324276</v>
      </c>
      <c r="E274" s="61">
        <v>-924276.66810324276</v>
      </c>
      <c r="F274" s="68">
        <v>-0.2176879170258107</v>
      </c>
      <c r="G274" s="292">
        <v>-0.23106916702581068</v>
      </c>
      <c r="H274" s="68">
        <v>-0.23220044482753141</v>
      </c>
      <c r="I274" s="68">
        <v>-0.24647377816086474</v>
      </c>
      <c r="T274" s="91"/>
      <c r="U274" s="91"/>
      <c r="AA274" s="91"/>
      <c r="AB274" s="91"/>
      <c r="AC274" s="91"/>
      <c r="AD274" s="91"/>
      <c r="AE274" s="91"/>
      <c r="AF274" s="91"/>
    </row>
    <row r="275" spans="1:32" x14ac:dyDescent="0.3">
      <c r="A275" s="65">
        <v>1623442.0953625266</v>
      </c>
      <c r="B275" s="10">
        <v>272</v>
      </c>
      <c r="C275" s="71">
        <v>2.7199999999999998E-2</v>
      </c>
      <c r="D275" s="74">
        <v>-867995.0953625266</v>
      </c>
      <c r="E275" s="61">
        <v>-921520.0953625266</v>
      </c>
      <c r="F275" s="68">
        <v>-0.21699877384063165</v>
      </c>
      <c r="G275" s="292">
        <v>-0.23038002384063164</v>
      </c>
      <c r="H275" s="68">
        <v>-0.23146535876334043</v>
      </c>
      <c r="I275" s="68">
        <v>-0.24573869209667376</v>
      </c>
      <c r="T275" s="91"/>
      <c r="U275" s="91"/>
      <c r="AA275" s="91"/>
      <c r="AB275" s="91"/>
      <c r="AC275" s="91"/>
      <c r="AD275" s="91"/>
      <c r="AE275" s="91"/>
      <c r="AF275" s="91"/>
    </row>
    <row r="276" spans="1:32" x14ac:dyDescent="0.3">
      <c r="A276" s="65">
        <v>1611821.0123985722</v>
      </c>
      <c r="B276" s="10">
        <v>273</v>
      </c>
      <c r="C276" s="71">
        <v>2.7300000000000001E-2</v>
      </c>
      <c r="D276" s="74">
        <v>-856374.01239857217</v>
      </c>
      <c r="E276" s="61">
        <v>-909899.01239857217</v>
      </c>
      <c r="F276" s="68">
        <v>-0.21409350309964303</v>
      </c>
      <c r="G276" s="292">
        <v>-0.22747475309964305</v>
      </c>
      <c r="H276" s="68">
        <v>-0.22836640330628591</v>
      </c>
      <c r="I276" s="68">
        <v>-0.24263973663961924</v>
      </c>
      <c r="T276" s="91"/>
      <c r="U276" s="91"/>
      <c r="AA276" s="91"/>
      <c r="AB276" s="91"/>
      <c r="AC276" s="91"/>
      <c r="AD276" s="91"/>
      <c r="AE276" s="91"/>
      <c r="AF276" s="91"/>
    </row>
    <row r="277" spans="1:32" x14ac:dyDescent="0.3">
      <c r="A277" s="65">
        <v>1610198.7149194221</v>
      </c>
      <c r="B277" s="10">
        <v>274</v>
      </c>
      <c r="C277" s="71">
        <v>2.7400000000000001E-2</v>
      </c>
      <c r="D277" s="74">
        <v>-854751.71491942205</v>
      </c>
      <c r="E277" s="61">
        <v>-908276.71491942205</v>
      </c>
      <c r="F277" s="68">
        <v>-0.21368792872985551</v>
      </c>
      <c r="G277" s="292">
        <v>-0.22706917872985552</v>
      </c>
      <c r="H277" s="68">
        <v>-0.22793379064517921</v>
      </c>
      <c r="I277" s="68">
        <v>-0.24220712397851255</v>
      </c>
      <c r="T277" s="91"/>
      <c r="U277" s="91"/>
      <c r="AA277" s="91"/>
      <c r="AB277" s="91"/>
      <c r="AC277" s="91"/>
      <c r="AD277" s="91"/>
      <c r="AE277" s="91"/>
      <c r="AF277" s="91"/>
    </row>
    <row r="278" spans="1:32" x14ac:dyDescent="0.3">
      <c r="A278" s="65">
        <v>1598851.8230486172</v>
      </c>
      <c r="B278" s="10">
        <v>275</v>
      </c>
      <c r="C278" s="71">
        <v>2.75E-2</v>
      </c>
      <c r="D278" s="74">
        <v>-843404.82304861723</v>
      </c>
      <c r="E278" s="61">
        <v>-896929.82304861723</v>
      </c>
      <c r="F278" s="68">
        <v>-0.2108512057621543</v>
      </c>
      <c r="G278" s="292">
        <v>-0.22423245576215431</v>
      </c>
      <c r="H278" s="68">
        <v>-0.22490795281296461</v>
      </c>
      <c r="I278" s="68">
        <v>-0.23918128614629794</v>
      </c>
      <c r="T278" s="91"/>
      <c r="U278" s="91"/>
      <c r="AA278" s="91"/>
      <c r="AB278" s="91"/>
      <c r="AC278" s="91"/>
      <c r="AD278" s="91"/>
      <c r="AE278" s="91"/>
      <c r="AF278" s="91"/>
    </row>
    <row r="279" spans="1:32" x14ac:dyDescent="0.3">
      <c r="A279" s="65">
        <v>1598318.9237056975</v>
      </c>
      <c r="B279" s="10">
        <v>276</v>
      </c>
      <c r="C279" s="71">
        <v>2.76E-2</v>
      </c>
      <c r="D279" s="74">
        <v>-842871.92370569753</v>
      </c>
      <c r="E279" s="61">
        <v>-896396.92370569753</v>
      </c>
      <c r="F279" s="68">
        <v>-0.21071798092642438</v>
      </c>
      <c r="G279" s="292">
        <v>-0.22409923092642439</v>
      </c>
      <c r="H279" s="68">
        <v>-0.22476584632151933</v>
      </c>
      <c r="I279" s="68">
        <v>-0.23903917965485266</v>
      </c>
      <c r="T279" s="91"/>
      <c r="U279" s="91"/>
      <c r="AA279" s="91"/>
      <c r="AB279" s="91"/>
      <c r="AC279" s="91"/>
      <c r="AD279" s="91"/>
      <c r="AE279" s="91"/>
      <c r="AF279" s="91"/>
    </row>
    <row r="280" spans="1:32" x14ac:dyDescent="0.3">
      <c r="A280" s="65">
        <v>1596611.1652040211</v>
      </c>
      <c r="B280" s="10">
        <v>277</v>
      </c>
      <c r="C280" s="71">
        <v>2.7699999999999999E-2</v>
      </c>
      <c r="D280" s="74">
        <v>-841164.16520402115</v>
      </c>
      <c r="E280" s="61">
        <v>-894689.16520402115</v>
      </c>
      <c r="F280" s="68">
        <v>-0.21029104130100529</v>
      </c>
      <c r="G280" s="292">
        <v>-0.2236722913010053</v>
      </c>
      <c r="H280" s="68">
        <v>-0.22431044405440564</v>
      </c>
      <c r="I280" s="68">
        <v>-0.23858377738773898</v>
      </c>
      <c r="T280" s="91"/>
      <c r="U280" s="91"/>
      <c r="AA280" s="91"/>
      <c r="AB280" s="91"/>
      <c r="AC280" s="91"/>
      <c r="AD280" s="91"/>
      <c r="AE280" s="91"/>
      <c r="AF280" s="91"/>
    </row>
    <row r="281" spans="1:32" x14ac:dyDescent="0.3">
      <c r="A281" s="65">
        <v>1595917.6860323194</v>
      </c>
      <c r="B281" s="10">
        <v>278</v>
      </c>
      <c r="C281" s="71">
        <v>2.7799999999999998E-2</v>
      </c>
      <c r="D281" s="74">
        <v>-840470.68603231944</v>
      </c>
      <c r="E281" s="61">
        <v>-893995.68603231944</v>
      </c>
      <c r="F281" s="68">
        <v>-0.21011767150807986</v>
      </c>
      <c r="G281" s="292">
        <v>-0.22349892150807987</v>
      </c>
      <c r="H281" s="68">
        <v>-0.22412551627528518</v>
      </c>
      <c r="I281" s="68">
        <v>-0.23839884960861851</v>
      </c>
      <c r="T281" s="91"/>
      <c r="U281" s="91"/>
      <c r="AA281" s="91"/>
      <c r="AB281" s="91"/>
      <c r="AC281" s="91"/>
      <c r="AD281" s="91"/>
      <c r="AE281" s="91"/>
      <c r="AF281" s="91"/>
    </row>
    <row r="282" spans="1:32" x14ac:dyDescent="0.3">
      <c r="A282" s="65">
        <v>1591648.8589886376</v>
      </c>
      <c r="B282" s="10">
        <v>279</v>
      </c>
      <c r="C282" s="71">
        <v>2.7900000000000001E-2</v>
      </c>
      <c r="D282" s="74">
        <v>-836201.85898863757</v>
      </c>
      <c r="E282" s="61">
        <v>-889726.85898863757</v>
      </c>
      <c r="F282" s="68">
        <v>-0.20905046474715938</v>
      </c>
      <c r="G282" s="292">
        <v>-0.22243171474715939</v>
      </c>
      <c r="H282" s="68">
        <v>-0.22298716239697003</v>
      </c>
      <c r="I282" s="68">
        <v>-0.23726049573030336</v>
      </c>
      <c r="T282" s="91"/>
      <c r="U282" s="91"/>
      <c r="AA282" s="91"/>
      <c r="AB282" s="91"/>
      <c r="AC282" s="91"/>
      <c r="AD282" s="91"/>
      <c r="AE282" s="91"/>
      <c r="AF282" s="91"/>
    </row>
    <row r="283" spans="1:32" x14ac:dyDescent="0.3">
      <c r="A283" s="65">
        <v>1591207.8389661487</v>
      </c>
      <c r="B283" s="10">
        <v>280</v>
      </c>
      <c r="C283" s="71">
        <v>2.8000000000000001E-2</v>
      </c>
      <c r="D283" s="74">
        <v>-835760.83896614867</v>
      </c>
      <c r="E283" s="61">
        <v>-889285.83896614867</v>
      </c>
      <c r="F283" s="68">
        <v>-0.20894020974153718</v>
      </c>
      <c r="G283" s="292">
        <v>-0.22232145974153716</v>
      </c>
      <c r="H283" s="68">
        <v>-0.22286955705763964</v>
      </c>
      <c r="I283" s="68">
        <v>-0.23714289039097297</v>
      </c>
      <c r="T283" s="91"/>
      <c r="U283" s="91"/>
      <c r="AA283" s="91"/>
      <c r="AB283" s="91"/>
      <c r="AC283" s="91"/>
      <c r="AD283" s="91"/>
      <c r="AE283" s="91"/>
      <c r="AF283" s="91"/>
    </row>
    <row r="284" spans="1:32" x14ac:dyDescent="0.3">
      <c r="A284" s="65">
        <v>1589074.0871267607</v>
      </c>
      <c r="B284" s="10">
        <v>281</v>
      </c>
      <c r="C284" s="71">
        <v>2.81E-2</v>
      </c>
      <c r="D284" s="74">
        <v>-833627.08712676074</v>
      </c>
      <c r="E284" s="61">
        <v>-887152.08712676074</v>
      </c>
      <c r="F284" s="68">
        <v>-0.20840677178169018</v>
      </c>
      <c r="G284" s="292">
        <v>-0.22178802178169019</v>
      </c>
      <c r="H284" s="68">
        <v>-0.22230055656713621</v>
      </c>
      <c r="I284" s="68">
        <v>-0.23657388990046954</v>
      </c>
      <c r="T284" s="91"/>
      <c r="U284" s="91"/>
      <c r="AA284" s="91"/>
      <c r="AB284" s="91"/>
      <c r="AC284" s="91"/>
      <c r="AD284" s="91"/>
      <c r="AE284" s="91"/>
      <c r="AF284" s="91"/>
    </row>
    <row r="285" spans="1:32" x14ac:dyDescent="0.3">
      <c r="A285" s="65">
        <v>1588469.6630149232</v>
      </c>
      <c r="B285" s="10">
        <v>282</v>
      </c>
      <c r="C285" s="71">
        <v>2.8199999999999999E-2</v>
      </c>
      <c r="D285" s="74">
        <v>-833022.66301492322</v>
      </c>
      <c r="E285" s="61">
        <v>-886547.66301492322</v>
      </c>
      <c r="F285" s="68">
        <v>-0.20825566575373081</v>
      </c>
      <c r="G285" s="292">
        <v>-0.22163691575373082</v>
      </c>
      <c r="H285" s="68">
        <v>-0.22213937680397952</v>
      </c>
      <c r="I285" s="68">
        <v>-0.23641271013731285</v>
      </c>
      <c r="T285" s="91"/>
      <c r="U285" s="91"/>
      <c r="AA285" s="91"/>
      <c r="AB285" s="91"/>
      <c r="AC285" s="91"/>
      <c r="AD285" s="91"/>
      <c r="AE285" s="91"/>
      <c r="AF285" s="91"/>
    </row>
    <row r="286" spans="1:32" x14ac:dyDescent="0.3">
      <c r="A286" s="65">
        <v>1586780.454886551</v>
      </c>
      <c r="B286" s="10">
        <v>283</v>
      </c>
      <c r="C286" s="71">
        <v>2.8299999999999999E-2</v>
      </c>
      <c r="D286" s="74">
        <v>-831333.45488655102</v>
      </c>
      <c r="E286" s="61">
        <v>-884858.45488655102</v>
      </c>
      <c r="F286" s="68">
        <v>-0.20783336372163774</v>
      </c>
      <c r="G286" s="292">
        <v>-0.22121461372163775</v>
      </c>
      <c r="H286" s="68">
        <v>-0.22168892130308027</v>
      </c>
      <c r="I286" s="68">
        <v>-0.2359622546364136</v>
      </c>
      <c r="T286" s="91"/>
      <c r="U286" s="91"/>
      <c r="AA286" s="91"/>
      <c r="AB286" s="91"/>
      <c r="AC286" s="91"/>
      <c r="AD286" s="91"/>
      <c r="AE286" s="91"/>
      <c r="AF286" s="91"/>
    </row>
    <row r="287" spans="1:32" x14ac:dyDescent="0.3">
      <c r="A287" s="65">
        <v>1583328.5068337815</v>
      </c>
      <c r="B287" s="10">
        <v>284</v>
      </c>
      <c r="C287" s="71">
        <v>2.8400000000000002E-2</v>
      </c>
      <c r="D287" s="74">
        <v>-827881.50683378149</v>
      </c>
      <c r="E287" s="61">
        <v>-881406.50683378149</v>
      </c>
      <c r="F287" s="68">
        <v>-0.20697037670844537</v>
      </c>
      <c r="G287" s="292">
        <v>-0.22035162670844538</v>
      </c>
      <c r="H287" s="68">
        <v>-0.22076840182234173</v>
      </c>
      <c r="I287" s="68">
        <v>-0.23504173515567506</v>
      </c>
      <c r="T287" s="91"/>
      <c r="U287" s="91"/>
      <c r="AA287" s="91"/>
      <c r="AB287" s="91"/>
      <c r="AC287" s="91"/>
      <c r="AD287" s="91"/>
      <c r="AE287" s="91"/>
      <c r="AF287" s="91"/>
    </row>
    <row r="288" spans="1:32" x14ac:dyDescent="0.3">
      <c r="A288" s="65">
        <v>1583137.104108559</v>
      </c>
      <c r="B288" s="10">
        <v>285</v>
      </c>
      <c r="C288" s="71">
        <v>2.8500000000000001E-2</v>
      </c>
      <c r="D288" s="74">
        <v>-827690.10410855897</v>
      </c>
      <c r="E288" s="61">
        <v>-881215.10410855897</v>
      </c>
      <c r="F288" s="68">
        <v>-0.20692252602713973</v>
      </c>
      <c r="G288" s="292">
        <v>-0.22030377602713974</v>
      </c>
      <c r="H288" s="68">
        <v>-0.22071736109561574</v>
      </c>
      <c r="I288" s="68">
        <v>-0.23499069442894907</v>
      </c>
      <c r="T288" s="91"/>
      <c r="U288" s="91"/>
      <c r="AA288" s="91"/>
      <c r="AB288" s="91"/>
      <c r="AC288" s="91"/>
      <c r="AD288" s="91"/>
      <c r="AE288" s="91"/>
      <c r="AF288" s="91"/>
    </row>
    <row r="289" spans="1:32" x14ac:dyDescent="0.3">
      <c r="A289" s="65">
        <v>1581787.7361161397</v>
      </c>
      <c r="B289" s="10">
        <v>286</v>
      </c>
      <c r="C289" s="71">
        <v>2.86E-2</v>
      </c>
      <c r="D289" s="74">
        <v>-826340.73611613968</v>
      </c>
      <c r="E289" s="61">
        <v>-879865.73611613968</v>
      </c>
      <c r="F289" s="68">
        <v>-0.20658518402903492</v>
      </c>
      <c r="G289" s="292">
        <v>-0.21996643402903493</v>
      </c>
      <c r="H289" s="68">
        <v>-0.22035752963097058</v>
      </c>
      <c r="I289" s="68">
        <v>-0.23463086296430391</v>
      </c>
      <c r="T289" s="91"/>
      <c r="U289" s="91"/>
      <c r="AA289" s="91"/>
      <c r="AB289" s="91"/>
      <c r="AC289" s="91"/>
      <c r="AD289" s="91"/>
      <c r="AE289" s="91"/>
      <c r="AF289" s="91"/>
    </row>
    <row r="290" spans="1:32" x14ac:dyDescent="0.3">
      <c r="A290" s="65">
        <v>1572019.9308309695</v>
      </c>
      <c r="B290" s="10">
        <v>287</v>
      </c>
      <c r="C290" s="71">
        <v>2.87E-2</v>
      </c>
      <c r="D290" s="74">
        <v>-816572.93083096948</v>
      </c>
      <c r="E290" s="61">
        <v>-870097.93083096948</v>
      </c>
      <c r="F290" s="68">
        <v>-0.20414323270774237</v>
      </c>
      <c r="G290" s="292">
        <v>-0.21752448270774236</v>
      </c>
      <c r="H290" s="68">
        <v>-0.2177527815549252</v>
      </c>
      <c r="I290" s="68">
        <v>-0.23202611488825853</v>
      </c>
      <c r="T290" s="91"/>
      <c r="U290" s="91"/>
      <c r="AA290" s="91"/>
      <c r="AB290" s="91"/>
      <c r="AC290" s="91"/>
      <c r="AD290" s="91"/>
      <c r="AE290" s="91"/>
      <c r="AF290" s="91"/>
    </row>
    <row r="291" spans="1:32" x14ac:dyDescent="0.3">
      <c r="A291" s="65">
        <v>1567776.2169829053</v>
      </c>
      <c r="B291" s="10">
        <v>288</v>
      </c>
      <c r="C291" s="71">
        <v>2.8799999999999999E-2</v>
      </c>
      <c r="D291" s="74">
        <v>-812329.21698290529</v>
      </c>
      <c r="E291" s="61">
        <v>-865854.21698290529</v>
      </c>
      <c r="F291" s="68">
        <v>-0.20308230424572632</v>
      </c>
      <c r="G291" s="292">
        <v>-0.21646355424572633</v>
      </c>
      <c r="H291" s="68">
        <v>-0.21662112452877474</v>
      </c>
      <c r="I291" s="68">
        <v>-0.23089445786210808</v>
      </c>
      <c r="T291" s="91"/>
      <c r="U291" s="91"/>
      <c r="AA291" s="91"/>
      <c r="AB291" s="91"/>
      <c r="AC291" s="91"/>
      <c r="AD291" s="91"/>
      <c r="AE291" s="91"/>
      <c r="AF291" s="91"/>
    </row>
    <row r="292" spans="1:32" x14ac:dyDescent="0.3">
      <c r="A292" s="65">
        <v>1560805.0325623113</v>
      </c>
      <c r="B292" s="10">
        <v>289</v>
      </c>
      <c r="C292" s="71">
        <v>2.8899999999999999E-2</v>
      </c>
      <c r="D292" s="74">
        <v>-805358.03256231127</v>
      </c>
      <c r="E292" s="61">
        <v>-858883.03256231127</v>
      </c>
      <c r="F292" s="68">
        <v>-0.20133950814057783</v>
      </c>
      <c r="G292" s="292">
        <v>-0.21472075814057781</v>
      </c>
      <c r="H292" s="68">
        <v>-0.21476214201661634</v>
      </c>
      <c r="I292" s="68">
        <v>-0.22903547534994967</v>
      </c>
      <c r="T292" s="91"/>
      <c r="U292" s="91"/>
      <c r="AA292" s="91"/>
      <c r="AB292" s="91"/>
      <c r="AC292" s="91"/>
      <c r="AD292" s="91"/>
      <c r="AE292" s="91"/>
      <c r="AF292" s="91"/>
    </row>
    <row r="293" spans="1:32" x14ac:dyDescent="0.3">
      <c r="A293" s="65">
        <v>1560459.8761242807</v>
      </c>
      <c r="B293" s="10">
        <v>290</v>
      </c>
      <c r="C293" s="71">
        <v>2.9000000000000001E-2</v>
      </c>
      <c r="D293" s="74">
        <v>-805012.87612428074</v>
      </c>
      <c r="E293" s="61">
        <v>-858537.87612428074</v>
      </c>
      <c r="F293" s="68">
        <v>-0.20125321903107019</v>
      </c>
      <c r="G293" s="292">
        <v>-0.2146344690310702</v>
      </c>
      <c r="H293" s="68">
        <v>-0.21467010029980821</v>
      </c>
      <c r="I293" s="68">
        <v>-0.22894343363314154</v>
      </c>
      <c r="T293" s="91"/>
      <c r="U293" s="91"/>
      <c r="AA293" s="91"/>
      <c r="AB293" s="91"/>
      <c r="AC293" s="91"/>
      <c r="AD293" s="91"/>
      <c r="AE293" s="91"/>
      <c r="AF293" s="91"/>
    </row>
    <row r="294" spans="1:32" x14ac:dyDescent="0.3">
      <c r="A294" s="65">
        <v>1560084.4573584341</v>
      </c>
      <c r="B294" s="10">
        <v>291</v>
      </c>
      <c r="C294" s="71">
        <v>2.9100000000000001E-2</v>
      </c>
      <c r="D294" s="74">
        <v>-804637.4573584341</v>
      </c>
      <c r="E294" s="61">
        <v>-858162.4573584341</v>
      </c>
      <c r="F294" s="68">
        <v>-0.20115936433960852</v>
      </c>
      <c r="G294" s="292">
        <v>-0.21454061433960853</v>
      </c>
      <c r="H294" s="68">
        <v>-0.21456998862891577</v>
      </c>
      <c r="I294" s="68">
        <v>-0.2288433219622491</v>
      </c>
      <c r="T294" s="91"/>
      <c r="U294" s="91"/>
      <c r="AA294" s="91"/>
      <c r="AB294" s="91"/>
      <c r="AC294" s="91"/>
      <c r="AD294" s="91"/>
      <c r="AE294" s="91"/>
      <c r="AF294" s="91"/>
    </row>
    <row r="295" spans="1:32" x14ac:dyDescent="0.3">
      <c r="A295" s="65">
        <v>1559145.7506693345</v>
      </c>
      <c r="B295" s="10">
        <v>292</v>
      </c>
      <c r="C295" s="71">
        <v>2.92E-2</v>
      </c>
      <c r="D295" s="74">
        <v>-803698.75066933455</v>
      </c>
      <c r="E295" s="61">
        <v>-857223.75066933455</v>
      </c>
      <c r="F295" s="68">
        <v>-0.20092468766733362</v>
      </c>
      <c r="G295" s="292">
        <v>-0.21430593766733363</v>
      </c>
      <c r="H295" s="68">
        <v>-0.21431966684515588</v>
      </c>
      <c r="I295" s="68">
        <v>-0.22859300017848921</v>
      </c>
      <c r="T295" s="91"/>
      <c r="U295" s="91"/>
      <c r="AA295" s="91"/>
      <c r="AB295" s="91"/>
      <c r="AC295" s="91"/>
      <c r="AD295" s="91"/>
      <c r="AE295" s="91"/>
      <c r="AF295" s="91"/>
    </row>
    <row r="296" spans="1:32" x14ac:dyDescent="0.3">
      <c r="A296" s="65">
        <v>1557529.7361624693</v>
      </c>
      <c r="B296" s="10">
        <v>293</v>
      </c>
      <c r="C296" s="71">
        <v>2.93E-2</v>
      </c>
      <c r="D296" s="74">
        <v>-802082.73616246926</v>
      </c>
      <c r="E296" s="61">
        <v>-855607.73616246926</v>
      </c>
      <c r="F296" s="68">
        <v>-0.20052068404061732</v>
      </c>
      <c r="G296" s="292">
        <v>-0.2139019340406173</v>
      </c>
      <c r="H296" s="68">
        <v>-0.21388872964332514</v>
      </c>
      <c r="I296" s="68">
        <v>-0.22816206297665848</v>
      </c>
      <c r="T296" s="91"/>
      <c r="U296" s="91"/>
      <c r="AA296" s="91"/>
      <c r="AB296" s="91"/>
      <c r="AC296" s="91"/>
      <c r="AD296" s="91"/>
      <c r="AE296" s="91"/>
      <c r="AF296" s="91"/>
    </row>
    <row r="297" spans="1:32" x14ac:dyDescent="0.3">
      <c r="A297" s="65">
        <v>1543092.9495969277</v>
      </c>
      <c r="B297" s="10">
        <v>294</v>
      </c>
      <c r="C297" s="71">
        <v>2.9399999999999999E-2</v>
      </c>
      <c r="D297" s="74">
        <v>-787645.94959692773</v>
      </c>
      <c r="E297" s="61">
        <v>-841170.94959692773</v>
      </c>
      <c r="F297" s="68">
        <v>-0.19691148739923192</v>
      </c>
      <c r="G297" s="292">
        <v>-0.21029273739923193</v>
      </c>
      <c r="H297" s="68">
        <v>-0.21003891989251405</v>
      </c>
      <c r="I297" s="68">
        <v>-0.22431225322584739</v>
      </c>
      <c r="T297" s="91"/>
      <c r="U297" s="91"/>
      <c r="AA297" s="91"/>
      <c r="AB297" s="91"/>
      <c r="AC297" s="91"/>
      <c r="AD297" s="91"/>
      <c r="AE297" s="91"/>
      <c r="AF297" s="91"/>
    </row>
    <row r="298" spans="1:32" x14ac:dyDescent="0.3">
      <c r="A298" s="65">
        <v>1538425.0361776049</v>
      </c>
      <c r="B298" s="10">
        <v>295</v>
      </c>
      <c r="C298" s="71">
        <v>2.9499999999999998E-2</v>
      </c>
      <c r="D298" s="74">
        <v>-782978.03617760492</v>
      </c>
      <c r="E298" s="61">
        <v>-836503.03617760492</v>
      </c>
      <c r="F298" s="68">
        <v>-0.19574450904440124</v>
      </c>
      <c r="G298" s="292">
        <v>-0.20912575904440123</v>
      </c>
      <c r="H298" s="68">
        <v>-0.20879414298069465</v>
      </c>
      <c r="I298" s="68">
        <v>-0.22306747631402798</v>
      </c>
      <c r="T298" s="91"/>
      <c r="U298" s="91"/>
      <c r="AA298" s="91"/>
      <c r="AB298" s="91"/>
      <c r="AC298" s="91"/>
      <c r="AD298" s="91"/>
      <c r="AE298" s="91"/>
      <c r="AF298" s="91"/>
    </row>
    <row r="299" spans="1:32" x14ac:dyDescent="0.3">
      <c r="A299" s="65">
        <v>1526027.1314527397</v>
      </c>
      <c r="B299" s="10">
        <v>296</v>
      </c>
      <c r="C299" s="71">
        <v>2.9600000000000001E-2</v>
      </c>
      <c r="D299" s="74">
        <v>-770580.1314527397</v>
      </c>
      <c r="E299" s="61">
        <v>-824105.1314527397</v>
      </c>
      <c r="F299" s="68">
        <v>-0.19264503286318493</v>
      </c>
      <c r="G299" s="292">
        <v>-0.20602628286318492</v>
      </c>
      <c r="H299" s="68">
        <v>-0.20548803505406393</v>
      </c>
      <c r="I299" s="68">
        <v>-0.21976136838739727</v>
      </c>
      <c r="T299" s="91"/>
      <c r="U299" s="91"/>
      <c r="AA299" s="91"/>
      <c r="AB299" s="91"/>
      <c r="AC299" s="91"/>
      <c r="AD299" s="91"/>
      <c r="AE299" s="91"/>
      <c r="AF299" s="91"/>
    </row>
    <row r="300" spans="1:32" x14ac:dyDescent="0.3">
      <c r="A300" s="65">
        <v>1519620.3508578211</v>
      </c>
      <c r="B300" s="10">
        <v>297</v>
      </c>
      <c r="C300" s="71">
        <v>2.9700000000000001E-2</v>
      </c>
      <c r="D300" s="74">
        <v>-764173.35085782106</v>
      </c>
      <c r="E300" s="61">
        <v>-817698.35085782106</v>
      </c>
      <c r="F300" s="68">
        <v>-0.19104333771445525</v>
      </c>
      <c r="G300" s="292">
        <v>-0.20442458771445526</v>
      </c>
      <c r="H300" s="68">
        <v>-0.20377956022875229</v>
      </c>
      <c r="I300" s="68">
        <v>-0.21805289356208563</v>
      </c>
      <c r="T300" s="91"/>
      <c r="U300" s="91"/>
      <c r="AA300" s="91"/>
      <c r="AB300" s="91"/>
      <c r="AC300" s="91"/>
      <c r="AD300" s="91"/>
      <c r="AE300" s="91"/>
      <c r="AF300" s="91"/>
    </row>
    <row r="301" spans="1:32" x14ac:dyDescent="0.3">
      <c r="A301" s="65">
        <v>1516866.5034517553</v>
      </c>
      <c r="B301" s="10">
        <v>298</v>
      </c>
      <c r="C301" s="71">
        <v>2.98E-2</v>
      </c>
      <c r="D301" s="74">
        <v>-761419.50345175527</v>
      </c>
      <c r="E301" s="61">
        <v>-814944.50345175527</v>
      </c>
      <c r="F301" s="68">
        <v>-0.19035487586293881</v>
      </c>
      <c r="G301" s="292">
        <v>-0.20373612586293882</v>
      </c>
      <c r="H301" s="68">
        <v>-0.20304520092046807</v>
      </c>
      <c r="I301" s="68">
        <v>-0.2173185342538014</v>
      </c>
      <c r="T301" s="91"/>
      <c r="U301" s="91"/>
      <c r="AA301" s="91"/>
      <c r="AB301" s="91"/>
      <c r="AC301" s="91"/>
      <c r="AD301" s="91"/>
      <c r="AE301" s="91"/>
      <c r="AF301" s="91"/>
    </row>
    <row r="302" spans="1:32" x14ac:dyDescent="0.3">
      <c r="A302" s="65">
        <v>1515779.5808285149</v>
      </c>
      <c r="B302" s="10">
        <v>299</v>
      </c>
      <c r="C302" s="71">
        <v>2.9899999999999999E-2</v>
      </c>
      <c r="D302" s="74">
        <v>-760332.58082851488</v>
      </c>
      <c r="E302" s="61">
        <v>-813857.58082851488</v>
      </c>
      <c r="F302" s="68">
        <v>-0.19008314520712871</v>
      </c>
      <c r="G302" s="292">
        <v>-0.20346439520712872</v>
      </c>
      <c r="H302" s="68">
        <v>-0.20275535488760396</v>
      </c>
      <c r="I302" s="68">
        <v>-0.21702868822093729</v>
      </c>
      <c r="T302" s="91"/>
      <c r="U302" s="91"/>
      <c r="AA302" s="91"/>
      <c r="AB302" s="91"/>
      <c r="AC302" s="91"/>
      <c r="AD302" s="91"/>
      <c r="AE302" s="91"/>
      <c r="AF302" s="91"/>
    </row>
    <row r="303" spans="1:32" x14ac:dyDescent="0.3">
      <c r="A303" s="65">
        <v>1514563.6635349437</v>
      </c>
      <c r="B303" s="10">
        <v>300</v>
      </c>
      <c r="C303" s="71">
        <v>0.03</v>
      </c>
      <c r="D303" s="74">
        <v>-759116.66353494371</v>
      </c>
      <c r="E303" s="61">
        <v>-812641.66353494371</v>
      </c>
      <c r="F303" s="68">
        <v>-0.18977916588373592</v>
      </c>
      <c r="G303" s="292">
        <v>-0.20316041588373593</v>
      </c>
      <c r="H303" s="68">
        <v>-0.20243111027598498</v>
      </c>
      <c r="I303" s="68">
        <v>-0.21670444360931831</v>
      </c>
      <c r="T303" s="91"/>
      <c r="U303" s="91"/>
      <c r="AA303" s="91"/>
      <c r="AB303" s="91"/>
      <c r="AC303" s="91"/>
      <c r="AD303" s="91"/>
      <c r="AE303" s="91"/>
      <c r="AF303" s="91"/>
    </row>
    <row r="304" spans="1:32" x14ac:dyDescent="0.3">
      <c r="A304" s="65">
        <v>1509120.5005372036</v>
      </c>
      <c r="B304" s="10">
        <v>301</v>
      </c>
      <c r="C304" s="71">
        <v>3.0099999999999998E-2</v>
      </c>
      <c r="D304" s="74">
        <v>-753673.50053720362</v>
      </c>
      <c r="E304" s="61">
        <v>-807198.50053720362</v>
      </c>
      <c r="F304" s="68">
        <v>-0.1884183751343009</v>
      </c>
      <c r="G304" s="292">
        <v>-0.20179962513430091</v>
      </c>
      <c r="H304" s="68">
        <v>-0.20097960014325431</v>
      </c>
      <c r="I304" s="68">
        <v>-0.21525293347658764</v>
      </c>
      <c r="T304" s="91"/>
      <c r="U304" s="91"/>
      <c r="AA304" s="91"/>
      <c r="AB304" s="91"/>
      <c r="AC304" s="91"/>
      <c r="AD304" s="91"/>
      <c r="AE304" s="91"/>
      <c r="AF304" s="91"/>
    </row>
    <row r="305" spans="1:32" x14ac:dyDescent="0.3">
      <c r="A305" s="65">
        <v>1508209.9485861817</v>
      </c>
      <c r="B305" s="10">
        <v>302</v>
      </c>
      <c r="C305" s="71">
        <v>3.0200000000000001E-2</v>
      </c>
      <c r="D305" s="74">
        <v>-752762.94858618174</v>
      </c>
      <c r="E305" s="61">
        <v>-806287.94858618174</v>
      </c>
      <c r="F305" s="68">
        <v>-0.18819073714654544</v>
      </c>
      <c r="G305" s="292">
        <v>-0.20157198714654542</v>
      </c>
      <c r="H305" s="68">
        <v>-0.20073678628964847</v>
      </c>
      <c r="I305" s="68">
        <v>-0.2150101196229818</v>
      </c>
      <c r="T305" s="91"/>
      <c r="U305" s="91"/>
      <c r="AA305" s="91"/>
      <c r="AB305" s="91"/>
      <c r="AC305" s="91"/>
      <c r="AD305" s="91"/>
      <c r="AE305" s="91"/>
      <c r="AF305" s="91"/>
    </row>
    <row r="306" spans="1:32" x14ac:dyDescent="0.3">
      <c r="A306" s="65">
        <v>1507042.5036378598</v>
      </c>
      <c r="B306" s="10">
        <v>303</v>
      </c>
      <c r="C306" s="71">
        <v>3.0300000000000001E-2</v>
      </c>
      <c r="D306" s="74">
        <v>-751595.50363785983</v>
      </c>
      <c r="E306" s="61">
        <v>-805120.50363785983</v>
      </c>
      <c r="F306" s="68">
        <v>-0.18789887590946497</v>
      </c>
      <c r="G306" s="292">
        <v>-0.20128012590946495</v>
      </c>
      <c r="H306" s="68">
        <v>-0.20042546763676261</v>
      </c>
      <c r="I306" s="68">
        <v>-0.21469880097009594</v>
      </c>
      <c r="T306" s="91"/>
      <c r="U306" s="91"/>
      <c r="AA306" s="91"/>
      <c r="AB306" s="91"/>
      <c r="AC306" s="91"/>
      <c r="AD306" s="91"/>
      <c r="AE306" s="91"/>
      <c r="AF306" s="91"/>
    </row>
    <row r="307" spans="1:32" x14ac:dyDescent="0.3">
      <c r="A307" s="65">
        <v>1503284.4509266289</v>
      </c>
      <c r="B307" s="10">
        <v>304</v>
      </c>
      <c r="C307" s="71">
        <v>3.04E-2</v>
      </c>
      <c r="D307" s="74">
        <v>-747837.4509266289</v>
      </c>
      <c r="E307" s="61">
        <v>-801362.4509266289</v>
      </c>
      <c r="F307" s="68">
        <v>-0.18695936273165722</v>
      </c>
      <c r="G307" s="292">
        <v>-0.20034061273165724</v>
      </c>
      <c r="H307" s="68">
        <v>-0.19942332024710105</v>
      </c>
      <c r="I307" s="68">
        <v>-0.21369665358043438</v>
      </c>
      <c r="T307" s="91"/>
      <c r="U307" s="91"/>
      <c r="AA307" s="91"/>
      <c r="AB307" s="91"/>
      <c r="AC307" s="91"/>
      <c r="AD307" s="91"/>
      <c r="AE307" s="91"/>
      <c r="AF307" s="91"/>
    </row>
    <row r="308" spans="1:32" x14ac:dyDescent="0.3">
      <c r="A308" s="65">
        <v>1502686.8977410607</v>
      </c>
      <c r="B308" s="10">
        <v>305</v>
      </c>
      <c r="C308" s="71">
        <v>3.0499999999999999E-2</v>
      </c>
      <c r="D308" s="74">
        <v>-747239.8977410607</v>
      </c>
      <c r="E308" s="61">
        <v>-800764.8977410607</v>
      </c>
      <c r="F308" s="68">
        <v>-0.18680997443526517</v>
      </c>
      <c r="G308" s="292">
        <v>-0.20019122443526519</v>
      </c>
      <c r="H308" s="68">
        <v>-0.19926397273094953</v>
      </c>
      <c r="I308" s="68">
        <v>-0.21353730606428287</v>
      </c>
      <c r="T308" s="91"/>
      <c r="U308" s="91"/>
      <c r="AA308" s="91"/>
      <c r="AB308" s="91"/>
      <c r="AC308" s="91"/>
      <c r="AD308" s="91"/>
      <c r="AE308" s="91"/>
      <c r="AF308" s="91"/>
    </row>
    <row r="309" spans="1:32" x14ac:dyDescent="0.3">
      <c r="A309" s="65">
        <v>1501779.0525802819</v>
      </c>
      <c r="B309" s="10">
        <v>306</v>
      </c>
      <c r="C309" s="71">
        <v>3.0599999999999999E-2</v>
      </c>
      <c r="D309" s="74">
        <v>-746332.05258028186</v>
      </c>
      <c r="E309" s="61">
        <v>-799857.05258028186</v>
      </c>
      <c r="F309" s="68">
        <v>-0.18658301314507048</v>
      </c>
      <c r="G309" s="292">
        <v>-0.19996426314507046</v>
      </c>
      <c r="H309" s="68">
        <v>-0.19902188068807516</v>
      </c>
      <c r="I309" s="68">
        <v>-0.2132952140214085</v>
      </c>
      <c r="T309" s="91"/>
      <c r="U309" s="91"/>
      <c r="AA309" s="91"/>
      <c r="AB309" s="91"/>
      <c r="AC309" s="91"/>
      <c r="AD309" s="91"/>
      <c r="AE309" s="91"/>
      <c r="AF309" s="91"/>
    </row>
    <row r="310" spans="1:32" x14ac:dyDescent="0.3">
      <c r="A310" s="65">
        <v>1500510.3371649035</v>
      </c>
      <c r="B310" s="10">
        <v>307</v>
      </c>
      <c r="C310" s="71">
        <v>3.0700000000000002E-2</v>
      </c>
      <c r="D310" s="74">
        <v>-745063.33716490353</v>
      </c>
      <c r="E310" s="61">
        <v>-798588.33716490353</v>
      </c>
      <c r="F310" s="68">
        <v>-0.18626583429122587</v>
      </c>
      <c r="G310" s="292">
        <v>-0.19964708429122588</v>
      </c>
      <c r="H310" s="68">
        <v>-0.1986835565773076</v>
      </c>
      <c r="I310" s="68">
        <v>-0.21295688991064093</v>
      </c>
      <c r="T310" s="91"/>
      <c r="U310" s="91"/>
      <c r="AA310" s="91"/>
      <c r="AB310" s="91"/>
      <c r="AC310" s="91"/>
      <c r="AD310" s="91"/>
      <c r="AE310" s="91"/>
      <c r="AF310" s="91"/>
    </row>
    <row r="311" spans="1:32" x14ac:dyDescent="0.3">
      <c r="A311" s="65">
        <v>1499999.9925000002</v>
      </c>
      <c r="B311" s="10">
        <v>308</v>
      </c>
      <c r="C311" s="71">
        <v>3.0800000000000001E-2</v>
      </c>
      <c r="D311" s="74">
        <v>-744552.99250000017</v>
      </c>
      <c r="E311" s="61">
        <v>-798077.99250000017</v>
      </c>
      <c r="F311" s="68">
        <v>-0.18613824812500004</v>
      </c>
      <c r="G311" s="292">
        <v>-0.19951949812500006</v>
      </c>
      <c r="H311" s="68">
        <v>-0.1985474646666667</v>
      </c>
      <c r="I311" s="68">
        <v>-0.21282079800000003</v>
      </c>
      <c r="T311" s="91"/>
      <c r="U311" s="91"/>
      <c r="AA311" s="91"/>
      <c r="AB311" s="91"/>
      <c r="AC311" s="91"/>
      <c r="AD311" s="91"/>
      <c r="AE311" s="91"/>
      <c r="AF311" s="91"/>
    </row>
    <row r="312" spans="1:32" x14ac:dyDescent="0.3">
      <c r="A312" s="65">
        <v>1499999.9925000002</v>
      </c>
      <c r="B312" s="10">
        <v>309</v>
      </c>
      <c r="C312" s="71">
        <v>3.09E-2</v>
      </c>
      <c r="D312" s="74">
        <v>-744552.99250000017</v>
      </c>
      <c r="E312" s="61">
        <v>-798077.99250000017</v>
      </c>
      <c r="F312" s="68">
        <v>-0.18613824812500004</v>
      </c>
      <c r="G312" s="292">
        <v>-0.19951949812500006</v>
      </c>
      <c r="H312" s="68">
        <v>-0.1985474646666667</v>
      </c>
      <c r="I312" s="68">
        <v>-0.21282079800000003</v>
      </c>
      <c r="T312" s="91"/>
      <c r="U312" s="91"/>
      <c r="AA312" s="91"/>
      <c r="AB312" s="91"/>
      <c r="AC312" s="91"/>
      <c r="AD312" s="91"/>
      <c r="AE312" s="91"/>
      <c r="AF312" s="91"/>
    </row>
    <row r="313" spans="1:32" x14ac:dyDescent="0.3">
      <c r="A313" s="65">
        <v>1499999.9925000002</v>
      </c>
      <c r="B313" s="10">
        <v>310</v>
      </c>
      <c r="C313" s="71">
        <v>3.1E-2</v>
      </c>
      <c r="D313" s="74">
        <v>-744552.99250000017</v>
      </c>
      <c r="E313" s="61">
        <v>-798077.99250000017</v>
      </c>
      <c r="F313" s="68">
        <v>-0.18613824812500004</v>
      </c>
      <c r="G313" s="292">
        <v>-0.19951949812500006</v>
      </c>
      <c r="H313" s="68">
        <v>-0.1985474646666667</v>
      </c>
      <c r="I313" s="68">
        <v>-0.21282079800000003</v>
      </c>
      <c r="T313" s="91"/>
      <c r="U313" s="91"/>
      <c r="AA313" s="91"/>
      <c r="AB313" s="91"/>
      <c r="AC313" s="91"/>
      <c r="AD313" s="91"/>
      <c r="AE313" s="91"/>
      <c r="AF313" s="91"/>
    </row>
    <row r="314" spans="1:32" x14ac:dyDescent="0.3">
      <c r="A314" s="65">
        <v>1499999.9924999999</v>
      </c>
      <c r="B314" s="10">
        <v>311</v>
      </c>
      <c r="C314" s="71">
        <v>3.1099999999999999E-2</v>
      </c>
      <c r="D314" s="74">
        <v>-744552.99249999993</v>
      </c>
      <c r="E314" s="61">
        <v>-798077.99249999993</v>
      </c>
      <c r="F314" s="68">
        <v>-0.18613824812499999</v>
      </c>
      <c r="G314" s="292">
        <v>-0.19951949812499997</v>
      </c>
      <c r="H314" s="68">
        <v>-0.19854746466666665</v>
      </c>
      <c r="I314" s="68">
        <v>-0.21282079799999998</v>
      </c>
      <c r="T314" s="91"/>
      <c r="U314" s="91"/>
      <c r="AA314" s="91"/>
      <c r="AB314" s="91"/>
      <c r="AC314" s="91"/>
      <c r="AD314" s="91"/>
      <c r="AE314" s="91"/>
      <c r="AF314" s="91"/>
    </row>
    <row r="315" spans="1:32" x14ac:dyDescent="0.3">
      <c r="A315" s="65">
        <v>1499999.9924999997</v>
      </c>
      <c r="B315" s="10">
        <v>312</v>
      </c>
      <c r="C315" s="71">
        <v>3.1199999999999999E-2</v>
      </c>
      <c r="D315" s="74">
        <v>-744552.9924999997</v>
      </c>
      <c r="E315" s="61">
        <v>-798077.9924999997</v>
      </c>
      <c r="F315" s="68">
        <v>-0.18613824812499993</v>
      </c>
      <c r="G315" s="292">
        <v>-0.19951949812499992</v>
      </c>
      <c r="H315" s="68">
        <v>-0.19854746466666659</v>
      </c>
      <c r="I315" s="68">
        <v>-0.21282079799999992</v>
      </c>
      <c r="T315" s="91"/>
      <c r="U315" s="91"/>
      <c r="AA315" s="91"/>
      <c r="AB315" s="91"/>
      <c r="AC315" s="91"/>
      <c r="AD315" s="91"/>
      <c r="AE315" s="91"/>
      <c r="AF315" s="91"/>
    </row>
    <row r="316" spans="1:32" x14ac:dyDescent="0.3">
      <c r="A316" s="65">
        <v>1499999.9924999997</v>
      </c>
      <c r="B316" s="10">
        <v>313</v>
      </c>
      <c r="C316" s="71">
        <v>3.1300000000000001E-2</v>
      </c>
      <c r="D316" s="74">
        <v>-744552.9924999997</v>
      </c>
      <c r="E316" s="61">
        <v>-798077.9924999997</v>
      </c>
      <c r="F316" s="68">
        <v>-0.18613824812499993</v>
      </c>
      <c r="G316" s="292">
        <v>-0.19951949812499992</v>
      </c>
      <c r="H316" s="68">
        <v>-0.19854746466666659</v>
      </c>
      <c r="I316" s="68">
        <v>-0.21282079799999992</v>
      </c>
      <c r="T316" s="91"/>
      <c r="U316" s="91"/>
      <c r="AA316" s="91"/>
      <c r="AB316" s="91"/>
      <c r="AC316" s="91"/>
      <c r="AD316" s="91"/>
      <c r="AE316" s="91"/>
      <c r="AF316" s="91"/>
    </row>
    <row r="317" spans="1:32" x14ac:dyDescent="0.3">
      <c r="A317" s="65">
        <v>1499998.7515909076</v>
      </c>
      <c r="B317" s="10">
        <v>314</v>
      </c>
      <c r="C317" s="71">
        <v>3.1399999999999997E-2</v>
      </c>
      <c r="D317" s="74">
        <v>-744551.75159090757</v>
      </c>
      <c r="E317" s="61">
        <v>-798076.75159090757</v>
      </c>
      <c r="F317" s="68">
        <v>-0.1861379378977269</v>
      </c>
      <c r="G317" s="292">
        <v>-0.19951918789772688</v>
      </c>
      <c r="H317" s="68">
        <v>-0.19854713375757535</v>
      </c>
      <c r="I317" s="68">
        <v>-0.21282046709090868</v>
      </c>
      <c r="T317" s="91"/>
      <c r="U317" s="91"/>
      <c r="AA317" s="91"/>
      <c r="AB317" s="91"/>
      <c r="AC317" s="91"/>
      <c r="AD317" s="91"/>
      <c r="AE317" s="91"/>
      <c r="AF317" s="91"/>
    </row>
    <row r="318" spans="1:32" x14ac:dyDescent="0.3">
      <c r="A318" s="65">
        <v>1499998.7515909076</v>
      </c>
      <c r="B318" s="10">
        <v>315</v>
      </c>
      <c r="C318" s="71">
        <v>3.15E-2</v>
      </c>
      <c r="D318" s="74">
        <v>-744551.75159090757</v>
      </c>
      <c r="E318" s="61">
        <v>-798076.75159090757</v>
      </c>
      <c r="F318" s="68">
        <v>-0.1861379378977269</v>
      </c>
      <c r="G318" s="292">
        <v>-0.19951918789772688</v>
      </c>
      <c r="H318" s="68">
        <v>-0.19854713375757535</v>
      </c>
      <c r="I318" s="68">
        <v>-0.21282046709090868</v>
      </c>
      <c r="T318" s="91"/>
      <c r="U318" s="91"/>
      <c r="AA318" s="91"/>
      <c r="AB318" s="91"/>
      <c r="AC318" s="91"/>
      <c r="AD318" s="91"/>
      <c r="AE318" s="91"/>
      <c r="AF318" s="91"/>
    </row>
    <row r="319" spans="1:32" x14ac:dyDescent="0.3">
      <c r="A319" s="65">
        <v>1499998.7515909076</v>
      </c>
      <c r="B319" s="10">
        <v>316</v>
      </c>
      <c r="C319" s="71">
        <v>3.1600000000000003E-2</v>
      </c>
      <c r="D319" s="74">
        <v>-744551.75159090757</v>
      </c>
      <c r="E319" s="61">
        <v>-798076.75159090757</v>
      </c>
      <c r="F319" s="68">
        <v>-0.1861379378977269</v>
      </c>
      <c r="G319" s="292">
        <v>-0.19951918789772688</v>
      </c>
      <c r="H319" s="68">
        <v>-0.19854713375757535</v>
      </c>
      <c r="I319" s="68">
        <v>-0.21282046709090868</v>
      </c>
      <c r="T319" s="91"/>
      <c r="U319" s="91"/>
      <c r="AA319" s="91"/>
      <c r="AB319" s="91"/>
      <c r="AC319" s="91"/>
      <c r="AD319" s="91"/>
      <c r="AE319" s="91"/>
      <c r="AF319" s="91"/>
    </row>
    <row r="320" spans="1:32" x14ac:dyDescent="0.3">
      <c r="A320" s="65">
        <v>1499998.7515909076</v>
      </c>
      <c r="B320" s="10">
        <v>317</v>
      </c>
      <c r="C320" s="71">
        <v>3.1699999999999999E-2</v>
      </c>
      <c r="D320" s="74">
        <v>-744551.75159090757</v>
      </c>
      <c r="E320" s="61">
        <v>-798076.75159090757</v>
      </c>
      <c r="F320" s="68">
        <v>-0.1861379378977269</v>
      </c>
      <c r="G320" s="292">
        <v>-0.19951918789772688</v>
      </c>
      <c r="H320" s="68">
        <v>-0.19854713375757535</v>
      </c>
      <c r="I320" s="68">
        <v>-0.21282046709090868</v>
      </c>
      <c r="T320" s="91"/>
      <c r="U320" s="91"/>
      <c r="AA320" s="91"/>
      <c r="AB320" s="91"/>
      <c r="AC320" s="91"/>
      <c r="AD320" s="91"/>
      <c r="AE320" s="91"/>
      <c r="AF320" s="91"/>
    </row>
    <row r="321" spans="1:32" x14ac:dyDescent="0.3">
      <c r="A321" s="65">
        <v>1499998.7515909076</v>
      </c>
      <c r="B321" s="10">
        <v>318</v>
      </c>
      <c r="C321" s="71">
        <v>3.1800000000000002E-2</v>
      </c>
      <c r="D321" s="74">
        <v>-744551.75159090757</v>
      </c>
      <c r="E321" s="61">
        <v>-798076.75159090757</v>
      </c>
      <c r="F321" s="68">
        <v>-0.1861379378977269</v>
      </c>
      <c r="G321" s="292">
        <v>-0.19951918789772688</v>
      </c>
      <c r="H321" s="68">
        <v>-0.19854713375757535</v>
      </c>
      <c r="I321" s="68">
        <v>-0.21282046709090868</v>
      </c>
      <c r="T321" s="91"/>
      <c r="U321" s="91"/>
      <c r="AA321" s="91"/>
      <c r="AB321" s="91"/>
      <c r="AC321" s="91"/>
      <c r="AD321" s="91"/>
      <c r="AE321" s="91"/>
      <c r="AF321" s="91"/>
    </row>
    <row r="322" spans="1:32" x14ac:dyDescent="0.3">
      <c r="A322" s="65">
        <v>1499998.7515909076</v>
      </c>
      <c r="B322" s="10">
        <v>319</v>
      </c>
      <c r="C322" s="71">
        <v>3.1899999999999998E-2</v>
      </c>
      <c r="D322" s="74">
        <v>-744551.75159090757</v>
      </c>
      <c r="E322" s="61">
        <v>-798076.75159090757</v>
      </c>
      <c r="F322" s="68">
        <v>-0.1861379378977269</v>
      </c>
      <c r="G322" s="292">
        <v>-0.19951918789772688</v>
      </c>
      <c r="H322" s="68">
        <v>-0.19854713375757535</v>
      </c>
      <c r="I322" s="68">
        <v>-0.21282046709090868</v>
      </c>
      <c r="T322" s="91"/>
      <c r="U322" s="91"/>
      <c r="AA322" s="91"/>
      <c r="AB322" s="91"/>
      <c r="AC322" s="91"/>
      <c r="AD322" s="91"/>
      <c r="AE322" s="91"/>
      <c r="AF322" s="91"/>
    </row>
    <row r="323" spans="1:32" x14ac:dyDescent="0.3">
      <c r="A323" s="65">
        <v>1499998.7515909076</v>
      </c>
      <c r="B323" s="10">
        <v>320</v>
      </c>
      <c r="C323" s="71">
        <v>3.2000000000000001E-2</v>
      </c>
      <c r="D323" s="74">
        <v>-744551.75159090757</v>
      </c>
      <c r="E323" s="61">
        <v>-798076.75159090757</v>
      </c>
      <c r="F323" s="68">
        <v>-0.1861379378977269</v>
      </c>
      <c r="G323" s="292">
        <v>-0.19951918789772688</v>
      </c>
      <c r="H323" s="68">
        <v>-0.19854713375757535</v>
      </c>
      <c r="I323" s="68">
        <v>-0.21282046709090868</v>
      </c>
      <c r="T323" s="91"/>
      <c r="U323" s="91"/>
      <c r="AA323" s="91"/>
      <c r="AB323" s="91"/>
      <c r="AC323" s="91"/>
      <c r="AD323" s="91"/>
      <c r="AE323" s="91"/>
      <c r="AF323" s="91"/>
    </row>
    <row r="324" spans="1:32" x14ac:dyDescent="0.3">
      <c r="A324" s="65">
        <v>1499998.7515909076</v>
      </c>
      <c r="B324" s="10">
        <v>321</v>
      </c>
      <c r="C324" s="71">
        <v>3.2099999999999997E-2</v>
      </c>
      <c r="D324" s="74">
        <v>-744551.75159090757</v>
      </c>
      <c r="E324" s="61">
        <v>-798076.75159090757</v>
      </c>
      <c r="F324" s="68">
        <v>-0.1861379378977269</v>
      </c>
      <c r="G324" s="292">
        <v>-0.19951918789772688</v>
      </c>
      <c r="H324" s="68">
        <v>-0.19854713375757535</v>
      </c>
      <c r="I324" s="68">
        <v>-0.21282046709090868</v>
      </c>
      <c r="T324" s="91"/>
      <c r="U324" s="91"/>
      <c r="AA324" s="91"/>
      <c r="AB324" s="91"/>
      <c r="AC324" s="91"/>
      <c r="AD324" s="91"/>
      <c r="AE324" s="91"/>
      <c r="AF324" s="91"/>
    </row>
    <row r="325" spans="1:32" x14ac:dyDescent="0.3">
      <c r="A325" s="65">
        <v>1499998.7515909076</v>
      </c>
      <c r="B325" s="10">
        <v>322</v>
      </c>
      <c r="C325" s="71">
        <v>3.2199999999999999E-2</v>
      </c>
      <c r="D325" s="74">
        <v>-744551.75159090757</v>
      </c>
      <c r="E325" s="61">
        <v>-798076.75159090757</v>
      </c>
      <c r="F325" s="68">
        <v>-0.1861379378977269</v>
      </c>
      <c r="G325" s="292">
        <v>-0.19951918789772688</v>
      </c>
      <c r="H325" s="68">
        <v>-0.19854713375757535</v>
      </c>
      <c r="I325" s="68">
        <v>-0.21282046709090868</v>
      </c>
      <c r="T325" s="91"/>
      <c r="U325" s="91"/>
      <c r="AA325" s="91"/>
      <c r="AB325" s="91"/>
      <c r="AC325" s="91"/>
      <c r="AD325" s="91"/>
      <c r="AE325" s="91"/>
      <c r="AF325" s="91"/>
    </row>
    <row r="326" spans="1:32" x14ac:dyDescent="0.3">
      <c r="A326" s="65">
        <v>1499998.7515909076</v>
      </c>
      <c r="B326" s="10">
        <v>323</v>
      </c>
      <c r="C326" s="71">
        <v>3.2300000000000002E-2</v>
      </c>
      <c r="D326" s="74">
        <v>-744551.75159090757</v>
      </c>
      <c r="E326" s="61">
        <v>-798076.75159090757</v>
      </c>
      <c r="F326" s="68">
        <v>-0.1861379378977269</v>
      </c>
      <c r="G326" s="292">
        <v>-0.19951918789772688</v>
      </c>
      <c r="H326" s="68">
        <v>-0.19854713375757535</v>
      </c>
      <c r="I326" s="68">
        <v>-0.21282046709090868</v>
      </c>
      <c r="T326" s="91"/>
      <c r="U326" s="91"/>
      <c r="AA326" s="91"/>
      <c r="AB326" s="91"/>
      <c r="AC326" s="91"/>
      <c r="AD326" s="91"/>
      <c r="AE326" s="91"/>
      <c r="AF326" s="91"/>
    </row>
    <row r="327" spans="1:32" x14ac:dyDescent="0.3">
      <c r="A327" s="65">
        <v>1499998.7515909076</v>
      </c>
      <c r="B327" s="10">
        <v>324</v>
      </c>
      <c r="C327" s="71">
        <v>3.2399999999999998E-2</v>
      </c>
      <c r="D327" s="74">
        <v>-744551.75159090757</v>
      </c>
      <c r="E327" s="61">
        <v>-798076.75159090757</v>
      </c>
      <c r="F327" s="68">
        <v>-0.1861379378977269</v>
      </c>
      <c r="G327" s="292">
        <v>-0.19951918789772688</v>
      </c>
      <c r="H327" s="68">
        <v>-0.19854713375757535</v>
      </c>
      <c r="I327" s="68">
        <v>-0.21282046709090868</v>
      </c>
      <c r="T327" s="91"/>
      <c r="U327" s="91"/>
      <c r="AA327" s="91"/>
      <c r="AB327" s="91"/>
      <c r="AC327" s="91"/>
      <c r="AD327" s="91"/>
      <c r="AE327" s="91"/>
      <c r="AF327" s="91"/>
    </row>
    <row r="328" spans="1:32" x14ac:dyDescent="0.3">
      <c r="A328" s="65">
        <v>1499998.7515909073</v>
      </c>
      <c r="B328" s="10">
        <v>325</v>
      </c>
      <c r="C328" s="71">
        <v>3.2500000000000001E-2</v>
      </c>
      <c r="D328" s="74">
        <v>-744551.75159090734</v>
      </c>
      <c r="E328" s="61">
        <v>-798076.75159090734</v>
      </c>
      <c r="F328" s="68">
        <v>-0.18613793789772684</v>
      </c>
      <c r="G328" s="292">
        <v>-0.19951918789772682</v>
      </c>
      <c r="H328" s="68">
        <v>-0.19854713375757529</v>
      </c>
      <c r="I328" s="68">
        <v>-0.21282046709090863</v>
      </c>
      <c r="T328" s="91"/>
      <c r="U328" s="91"/>
      <c r="AA328" s="91"/>
      <c r="AB328" s="91"/>
      <c r="AC328" s="91"/>
      <c r="AD328" s="91"/>
      <c r="AE328" s="91"/>
      <c r="AF328" s="91"/>
    </row>
    <row r="329" spans="1:32" x14ac:dyDescent="0.3">
      <c r="A329" s="65">
        <v>1499998.4435909155</v>
      </c>
      <c r="B329" s="10">
        <v>326</v>
      </c>
      <c r="C329" s="71">
        <v>3.2599999999999997E-2</v>
      </c>
      <c r="D329" s="74">
        <v>-744551.44359091553</v>
      </c>
      <c r="E329" s="61">
        <v>-798076.44359091553</v>
      </c>
      <c r="F329" s="68">
        <v>-0.18613786089772888</v>
      </c>
      <c r="G329" s="292">
        <v>-0.19951911089772889</v>
      </c>
      <c r="H329" s="68">
        <v>-0.19854705162424413</v>
      </c>
      <c r="I329" s="68">
        <v>-0.21282038495757746</v>
      </c>
      <c r="T329" s="91"/>
      <c r="U329" s="91"/>
      <c r="AA329" s="91"/>
      <c r="AB329" s="91"/>
      <c r="AC329" s="91"/>
      <c r="AD329" s="91"/>
      <c r="AE329" s="91"/>
      <c r="AF329" s="91"/>
    </row>
    <row r="330" spans="1:32" x14ac:dyDescent="0.3">
      <c r="A330" s="65">
        <v>1487755.7707252135</v>
      </c>
      <c r="B330" s="10">
        <v>327</v>
      </c>
      <c r="C330" s="71">
        <v>3.27E-2</v>
      </c>
      <c r="D330" s="74">
        <v>-732308.77072521346</v>
      </c>
      <c r="E330" s="61">
        <v>-785833.77072521346</v>
      </c>
      <c r="F330" s="68">
        <v>-0.18307719268130337</v>
      </c>
      <c r="G330" s="292">
        <v>-0.19645844268130336</v>
      </c>
      <c r="H330" s="68">
        <v>-0.19528233886005691</v>
      </c>
      <c r="I330" s="68">
        <v>-0.20955567219339025</v>
      </c>
      <c r="T330" s="91"/>
      <c r="U330" s="91"/>
      <c r="AA330" s="91"/>
      <c r="AB330" s="91"/>
      <c r="AC330" s="91"/>
      <c r="AD330" s="91"/>
      <c r="AE330" s="91"/>
      <c r="AF330" s="91"/>
    </row>
    <row r="331" spans="1:32" x14ac:dyDescent="0.3">
      <c r="A331" s="65">
        <v>1486192.2616935931</v>
      </c>
      <c r="B331" s="10">
        <v>328</v>
      </c>
      <c r="C331" s="71">
        <v>3.2800000000000003E-2</v>
      </c>
      <c r="D331" s="74">
        <v>-730745.26169359311</v>
      </c>
      <c r="E331" s="61">
        <v>-784270.26169359311</v>
      </c>
      <c r="F331" s="68">
        <v>-0.18268631542339828</v>
      </c>
      <c r="G331" s="292">
        <v>-0.19606756542339829</v>
      </c>
      <c r="H331" s="68">
        <v>-0.19486540311829151</v>
      </c>
      <c r="I331" s="68">
        <v>-0.20913873645162484</v>
      </c>
      <c r="T331" s="91"/>
      <c r="U331" s="91"/>
      <c r="AA331" s="91"/>
      <c r="AB331" s="91"/>
      <c r="AC331" s="91"/>
      <c r="AD331" s="91"/>
      <c r="AE331" s="91"/>
      <c r="AF331" s="91"/>
    </row>
    <row r="332" spans="1:32" x14ac:dyDescent="0.3">
      <c r="A332" s="65">
        <v>1485562.1147966029</v>
      </c>
      <c r="B332" s="10">
        <v>329</v>
      </c>
      <c r="C332" s="71">
        <v>3.2899999999999999E-2</v>
      </c>
      <c r="D332" s="74">
        <v>-730115.11479660287</v>
      </c>
      <c r="E332" s="61">
        <v>-783640.11479660287</v>
      </c>
      <c r="F332" s="68">
        <v>-0.18252877869915071</v>
      </c>
      <c r="G332" s="292">
        <v>-0.19591002869915072</v>
      </c>
      <c r="H332" s="68">
        <v>-0.19469736394576076</v>
      </c>
      <c r="I332" s="68">
        <v>-0.20897069727909409</v>
      </c>
      <c r="T332" s="91"/>
      <c r="U332" s="91"/>
      <c r="AA332" s="91"/>
      <c r="AB332" s="91"/>
      <c r="AC332" s="91"/>
      <c r="AD332" s="91"/>
      <c r="AE332" s="91"/>
      <c r="AF332" s="91"/>
    </row>
    <row r="333" spans="1:32" x14ac:dyDescent="0.3">
      <c r="A333" s="65">
        <v>1464591.2716860427</v>
      </c>
      <c r="B333" s="10">
        <v>330</v>
      </c>
      <c r="C333" s="71">
        <v>3.3000000000000002E-2</v>
      </c>
      <c r="D333" s="74">
        <v>-709144.27168604266</v>
      </c>
      <c r="E333" s="61">
        <v>-762669.27168604266</v>
      </c>
      <c r="F333" s="68">
        <v>-0.17728606792151066</v>
      </c>
      <c r="G333" s="292">
        <v>-0.19066731792151068</v>
      </c>
      <c r="H333" s="68">
        <v>-0.18910513911627805</v>
      </c>
      <c r="I333" s="68">
        <v>-0.20337847244961138</v>
      </c>
      <c r="T333" s="91"/>
      <c r="U333" s="91"/>
      <c r="AA333" s="91"/>
      <c r="AB333" s="91"/>
      <c r="AC333" s="91"/>
      <c r="AD333" s="91"/>
      <c r="AE333" s="91"/>
      <c r="AF333" s="91"/>
    </row>
    <row r="334" spans="1:32" x14ac:dyDescent="0.3">
      <c r="A334" s="65">
        <v>1458604.837934792</v>
      </c>
      <c r="B334" s="10">
        <v>331</v>
      </c>
      <c r="C334" s="71">
        <v>3.3099999999999997E-2</v>
      </c>
      <c r="D334" s="74">
        <v>-703157.83793479204</v>
      </c>
      <c r="E334" s="61">
        <v>-756682.83793479204</v>
      </c>
      <c r="F334" s="68">
        <v>-0.17578945948369801</v>
      </c>
      <c r="G334" s="292">
        <v>-0.18917070948369802</v>
      </c>
      <c r="H334" s="68">
        <v>-0.18750875678261122</v>
      </c>
      <c r="I334" s="68">
        <v>-0.20178209011594456</v>
      </c>
      <c r="T334" s="91"/>
      <c r="U334" s="91"/>
      <c r="AA334" s="91"/>
      <c r="AB334" s="91"/>
      <c r="AC334" s="91"/>
      <c r="AD334" s="91"/>
      <c r="AE334" s="91"/>
      <c r="AF334" s="91"/>
    </row>
    <row r="335" spans="1:32" x14ac:dyDescent="0.3">
      <c r="A335" s="65">
        <v>1457873.1625399417</v>
      </c>
      <c r="B335" s="10">
        <v>332</v>
      </c>
      <c r="C335" s="71">
        <v>3.32E-2</v>
      </c>
      <c r="D335" s="74">
        <v>-702426.16253994172</v>
      </c>
      <c r="E335" s="61">
        <v>-755951.16253994172</v>
      </c>
      <c r="F335" s="68">
        <v>-0.17560654063498543</v>
      </c>
      <c r="G335" s="292">
        <v>-0.18898779063498544</v>
      </c>
      <c r="H335" s="68">
        <v>-0.18731364334398445</v>
      </c>
      <c r="I335" s="68">
        <v>-0.20158697667731779</v>
      </c>
      <c r="T335" s="91"/>
      <c r="U335" s="91"/>
      <c r="AA335" s="91"/>
      <c r="AB335" s="91"/>
      <c r="AC335" s="91"/>
      <c r="AD335" s="91"/>
      <c r="AE335" s="91"/>
      <c r="AF335" s="91"/>
    </row>
    <row r="336" spans="1:32" x14ac:dyDescent="0.3">
      <c r="A336" s="65">
        <v>1457762.8816056212</v>
      </c>
      <c r="B336" s="10">
        <v>333</v>
      </c>
      <c r="C336" s="71">
        <v>3.3300000000000003E-2</v>
      </c>
      <c r="D336" s="74">
        <v>-702315.88160562119</v>
      </c>
      <c r="E336" s="61">
        <v>-755840.88160562119</v>
      </c>
      <c r="F336" s="68">
        <v>-0.1755789704014053</v>
      </c>
      <c r="G336" s="292">
        <v>-0.18896022040140531</v>
      </c>
      <c r="H336" s="68">
        <v>-0.18728423509483233</v>
      </c>
      <c r="I336" s="68">
        <v>-0.20155756842816566</v>
      </c>
      <c r="T336" s="91"/>
      <c r="U336" s="91"/>
      <c r="AA336" s="91"/>
      <c r="AB336" s="91"/>
      <c r="AC336" s="91"/>
      <c r="AD336" s="91"/>
      <c r="AE336" s="91"/>
      <c r="AF336" s="91"/>
    </row>
    <row r="337" spans="1:32" x14ac:dyDescent="0.3">
      <c r="A337" s="65">
        <v>1435159.7625234756</v>
      </c>
      <c r="B337" s="10">
        <v>334</v>
      </c>
      <c r="C337" s="71">
        <v>3.3399999999999999E-2</v>
      </c>
      <c r="D337" s="74">
        <v>-679712.76252347557</v>
      </c>
      <c r="E337" s="61">
        <v>-733237.76252347557</v>
      </c>
      <c r="F337" s="68">
        <v>-0.16992819063086889</v>
      </c>
      <c r="G337" s="292">
        <v>-0.1833094406308689</v>
      </c>
      <c r="H337" s="68">
        <v>-0.18125673667292683</v>
      </c>
      <c r="I337" s="68">
        <v>-0.19553007000626016</v>
      </c>
      <c r="T337" s="91"/>
      <c r="U337" s="91"/>
      <c r="AA337" s="91"/>
      <c r="AB337" s="91"/>
      <c r="AC337" s="91"/>
      <c r="AD337" s="91"/>
      <c r="AE337" s="91"/>
      <c r="AF337" s="91"/>
    </row>
    <row r="338" spans="1:32" x14ac:dyDescent="0.3">
      <c r="A338" s="65">
        <v>1433736.4861769695</v>
      </c>
      <c r="B338" s="10">
        <v>335</v>
      </c>
      <c r="C338" s="71">
        <v>3.3500000000000002E-2</v>
      </c>
      <c r="D338" s="74">
        <v>-678289.48617696948</v>
      </c>
      <c r="E338" s="61">
        <v>-731814.48617696948</v>
      </c>
      <c r="F338" s="68">
        <v>-0.16957237154424237</v>
      </c>
      <c r="G338" s="292">
        <v>-0.18295362154424238</v>
      </c>
      <c r="H338" s="68">
        <v>-0.18087719631385854</v>
      </c>
      <c r="I338" s="68">
        <v>-0.19515052964719187</v>
      </c>
      <c r="T338" s="91"/>
      <c r="U338" s="91"/>
      <c r="AA338" s="91"/>
      <c r="AB338" s="91"/>
      <c r="AC338" s="91"/>
      <c r="AD338" s="91"/>
      <c r="AE338" s="91"/>
      <c r="AF338" s="91"/>
    </row>
    <row r="339" spans="1:32" x14ac:dyDescent="0.3">
      <c r="A339" s="65">
        <v>1433174.7525833673</v>
      </c>
      <c r="B339" s="10">
        <v>336</v>
      </c>
      <c r="C339" s="71">
        <v>3.3599999999999998E-2</v>
      </c>
      <c r="D339" s="74">
        <v>-677727.75258336728</v>
      </c>
      <c r="E339" s="61">
        <v>-731252.75258336728</v>
      </c>
      <c r="F339" s="68">
        <v>-0.16943193814584182</v>
      </c>
      <c r="G339" s="292">
        <v>-0.18281318814584183</v>
      </c>
      <c r="H339" s="68">
        <v>-0.18072740068889795</v>
      </c>
      <c r="I339" s="68">
        <v>-0.19500073402223128</v>
      </c>
      <c r="T339" s="91"/>
      <c r="U339" s="91"/>
      <c r="AA339" s="91"/>
      <c r="AB339" s="91"/>
      <c r="AC339" s="91"/>
      <c r="AD339" s="91"/>
      <c r="AE339" s="91"/>
      <c r="AF339" s="91"/>
    </row>
    <row r="340" spans="1:32" x14ac:dyDescent="0.3">
      <c r="A340" s="65">
        <v>1429782.0303574463</v>
      </c>
      <c r="B340" s="10">
        <v>337</v>
      </c>
      <c r="C340" s="71">
        <v>3.3700000000000001E-2</v>
      </c>
      <c r="D340" s="74">
        <v>-674335.03035744629</v>
      </c>
      <c r="E340" s="61">
        <v>-727860.03035744629</v>
      </c>
      <c r="F340" s="68">
        <v>-0.16858375758936156</v>
      </c>
      <c r="G340" s="292">
        <v>-0.18196500758936157</v>
      </c>
      <c r="H340" s="68">
        <v>-0.17982267476198568</v>
      </c>
      <c r="I340" s="68">
        <v>-0.19409600809531902</v>
      </c>
      <c r="T340" s="91"/>
      <c r="U340" s="91"/>
      <c r="AA340" s="91"/>
      <c r="AB340" s="91"/>
      <c r="AC340" s="91"/>
      <c r="AD340" s="91"/>
      <c r="AE340" s="91"/>
      <c r="AF340" s="91"/>
    </row>
    <row r="341" spans="1:32" x14ac:dyDescent="0.3">
      <c r="A341" s="65">
        <v>1426390.2983600588</v>
      </c>
      <c r="B341" s="10">
        <v>338</v>
      </c>
      <c r="C341" s="71">
        <v>3.3799999999999997E-2</v>
      </c>
      <c r="D341" s="74">
        <v>-670943.2983600588</v>
      </c>
      <c r="E341" s="61">
        <v>-724468.2983600588</v>
      </c>
      <c r="F341" s="68">
        <v>-0.16773582459001471</v>
      </c>
      <c r="G341" s="292">
        <v>-0.18111707459001469</v>
      </c>
      <c r="H341" s="68">
        <v>-0.17891821289601567</v>
      </c>
      <c r="I341" s="68">
        <v>-0.193191546229349</v>
      </c>
      <c r="T341" s="91"/>
      <c r="U341" s="91"/>
      <c r="AA341" s="91"/>
      <c r="AB341" s="91"/>
      <c r="AC341" s="91"/>
      <c r="AD341" s="91"/>
      <c r="AE341" s="91"/>
      <c r="AF341" s="91"/>
    </row>
    <row r="342" spans="1:32" x14ac:dyDescent="0.3">
      <c r="A342" s="65">
        <v>1423431.7792001867</v>
      </c>
      <c r="B342" s="10">
        <v>339</v>
      </c>
      <c r="C342" s="71">
        <v>3.39E-2</v>
      </c>
      <c r="D342" s="74">
        <v>-667984.77920018672</v>
      </c>
      <c r="E342" s="61">
        <v>-721509.77920018672</v>
      </c>
      <c r="F342" s="68">
        <v>-0.16699619480004668</v>
      </c>
      <c r="G342" s="292">
        <v>-0.18037744480004669</v>
      </c>
      <c r="H342" s="68">
        <v>-0.17812927445338311</v>
      </c>
      <c r="I342" s="68">
        <v>-0.19240260778671645</v>
      </c>
      <c r="T342" s="91"/>
      <c r="U342" s="91"/>
      <c r="AA342" s="91"/>
      <c r="AB342" s="91"/>
      <c r="AC342" s="91"/>
      <c r="AD342" s="91"/>
      <c r="AE342" s="91"/>
      <c r="AF342" s="91"/>
    </row>
    <row r="343" spans="1:32" x14ac:dyDescent="0.3">
      <c r="A343" s="65">
        <v>1418398.05570046</v>
      </c>
      <c r="B343" s="10">
        <v>340</v>
      </c>
      <c r="C343" s="71">
        <v>3.4000000000000002E-2</v>
      </c>
      <c r="D343" s="74">
        <v>-662951.05570045998</v>
      </c>
      <c r="E343" s="61">
        <v>-716476.05570045998</v>
      </c>
      <c r="F343" s="68">
        <v>-0.16573776392511499</v>
      </c>
      <c r="G343" s="292">
        <v>-0.17911901392511501</v>
      </c>
      <c r="H343" s="68">
        <v>-0.17678694818678933</v>
      </c>
      <c r="I343" s="68">
        <v>-0.19106028152012267</v>
      </c>
      <c r="T343" s="91"/>
      <c r="U343" s="91"/>
      <c r="AA343" s="91"/>
      <c r="AB343" s="91"/>
      <c r="AC343" s="91"/>
      <c r="AD343" s="91"/>
      <c r="AE343" s="91"/>
      <c r="AF343" s="91"/>
    </row>
    <row r="344" spans="1:32" x14ac:dyDescent="0.3">
      <c r="A344" s="65">
        <v>1416000.4820504445</v>
      </c>
      <c r="B344" s="10">
        <v>341</v>
      </c>
      <c r="C344" s="71">
        <v>3.4099999999999998E-2</v>
      </c>
      <c r="D344" s="74">
        <v>-660553.48205044447</v>
      </c>
      <c r="E344" s="61">
        <v>-714078.48205044447</v>
      </c>
      <c r="F344" s="68">
        <v>-0.16513837051261113</v>
      </c>
      <c r="G344" s="292">
        <v>-0.17851962051261111</v>
      </c>
      <c r="H344" s="68">
        <v>-0.17614759521345186</v>
      </c>
      <c r="I344" s="68">
        <v>-0.19042092854678519</v>
      </c>
      <c r="T344" s="91"/>
      <c r="U344" s="91"/>
      <c r="AA344" s="91"/>
      <c r="AB344" s="91"/>
      <c r="AC344" s="91"/>
      <c r="AD344" s="91"/>
      <c r="AE344" s="91"/>
      <c r="AF344" s="91"/>
    </row>
    <row r="345" spans="1:32" x14ac:dyDescent="0.3">
      <c r="A345" s="65">
        <v>1413879.9493775014</v>
      </c>
      <c r="B345" s="10">
        <v>342</v>
      </c>
      <c r="C345" s="71">
        <v>3.4200000000000001E-2</v>
      </c>
      <c r="D345" s="74">
        <v>-658432.94937750138</v>
      </c>
      <c r="E345" s="61">
        <v>-711957.94937750138</v>
      </c>
      <c r="F345" s="68">
        <v>-0.16460823734437535</v>
      </c>
      <c r="G345" s="292">
        <v>-0.17798948734437534</v>
      </c>
      <c r="H345" s="68">
        <v>-0.17558211983400038</v>
      </c>
      <c r="I345" s="68">
        <v>-0.18985545316733371</v>
      </c>
      <c r="T345" s="91"/>
      <c r="U345" s="91"/>
      <c r="AA345" s="91"/>
      <c r="AB345" s="91"/>
      <c r="AC345" s="91"/>
      <c r="AD345" s="91"/>
      <c r="AE345" s="91"/>
      <c r="AF345" s="91"/>
    </row>
    <row r="346" spans="1:32" x14ac:dyDescent="0.3">
      <c r="A346" s="65">
        <v>1406660.2644437701</v>
      </c>
      <c r="B346" s="10">
        <v>343</v>
      </c>
      <c r="C346" s="71">
        <v>3.4299999999999997E-2</v>
      </c>
      <c r="D346" s="74">
        <v>-651213.26444377005</v>
      </c>
      <c r="E346" s="61">
        <v>-704738.26444377005</v>
      </c>
      <c r="F346" s="68">
        <v>-0.16280331611094251</v>
      </c>
      <c r="G346" s="292">
        <v>-0.17618456611094252</v>
      </c>
      <c r="H346" s="68">
        <v>-0.17365687051833867</v>
      </c>
      <c r="I346" s="68">
        <v>-0.187930203851672</v>
      </c>
      <c r="T346" s="91"/>
      <c r="U346" s="91"/>
      <c r="AA346" s="91"/>
      <c r="AB346" s="91"/>
      <c r="AC346" s="91"/>
      <c r="AD346" s="91"/>
      <c r="AE346" s="91"/>
      <c r="AF346" s="91"/>
    </row>
    <row r="347" spans="1:32" x14ac:dyDescent="0.3">
      <c r="A347" s="65">
        <v>1401928.1533116067</v>
      </c>
      <c r="B347" s="10">
        <v>344</v>
      </c>
      <c r="C347" s="71">
        <v>3.44E-2</v>
      </c>
      <c r="D347" s="74">
        <v>-646481.15331160673</v>
      </c>
      <c r="E347" s="61">
        <v>-700006.15331160673</v>
      </c>
      <c r="F347" s="68">
        <v>-0.16162028832790168</v>
      </c>
      <c r="G347" s="292">
        <v>-0.17500153832790169</v>
      </c>
      <c r="H347" s="68">
        <v>-0.17239497421642846</v>
      </c>
      <c r="I347" s="68">
        <v>-0.1866683075497618</v>
      </c>
      <c r="T347" s="91"/>
      <c r="U347" s="91"/>
      <c r="AA347" s="91"/>
      <c r="AB347" s="91"/>
      <c r="AC347" s="91"/>
      <c r="AD347" s="91"/>
      <c r="AE347" s="91"/>
      <c r="AF347" s="91"/>
    </row>
    <row r="348" spans="1:32" x14ac:dyDescent="0.3">
      <c r="A348" s="65">
        <v>1400365.2053117636</v>
      </c>
      <c r="B348" s="10">
        <v>345</v>
      </c>
      <c r="C348" s="71">
        <v>3.4500000000000003E-2</v>
      </c>
      <c r="D348" s="74">
        <v>-644918.20531176357</v>
      </c>
      <c r="E348" s="61">
        <v>-698443.20531176357</v>
      </c>
      <c r="F348" s="68">
        <v>-0.1612295513279409</v>
      </c>
      <c r="G348" s="292">
        <v>-0.17461080132794088</v>
      </c>
      <c r="H348" s="68">
        <v>-0.17197818808313695</v>
      </c>
      <c r="I348" s="68">
        <v>-0.18625152141647028</v>
      </c>
      <c r="T348" s="91"/>
      <c r="U348" s="91"/>
      <c r="AA348" s="91"/>
      <c r="AB348" s="91"/>
      <c r="AC348" s="91"/>
      <c r="AD348" s="91"/>
      <c r="AE348" s="91"/>
      <c r="AF348" s="91"/>
    </row>
    <row r="349" spans="1:32" x14ac:dyDescent="0.3">
      <c r="A349" s="65">
        <v>1393488.1152497756</v>
      </c>
      <c r="B349" s="10">
        <v>346</v>
      </c>
      <c r="C349" s="71">
        <v>3.4599999999999999E-2</v>
      </c>
      <c r="D349" s="74">
        <v>-638041.11524977558</v>
      </c>
      <c r="E349" s="61">
        <v>-691566.11524977558</v>
      </c>
      <c r="F349" s="68">
        <v>-0.1595102788124439</v>
      </c>
      <c r="G349" s="292">
        <v>-0.17289152881244391</v>
      </c>
      <c r="H349" s="68">
        <v>-0.17014429739994016</v>
      </c>
      <c r="I349" s="68">
        <v>-0.1844176307332735</v>
      </c>
      <c r="T349" s="91"/>
      <c r="U349" s="91"/>
      <c r="AA349" s="91"/>
      <c r="AB349" s="91"/>
      <c r="AC349" s="91"/>
      <c r="AD349" s="91"/>
      <c r="AE349" s="91"/>
      <c r="AF349" s="91"/>
    </row>
    <row r="350" spans="1:32" x14ac:dyDescent="0.3">
      <c r="A350" s="65">
        <v>1390191.6886156816</v>
      </c>
      <c r="B350" s="10">
        <v>347</v>
      </c>
      <c r="C350" s="71">
        <v>3.4700000000000002E-2</v>
      </c>
      <c r="D350" s="74">
        <v>-634744.6886156816</v>
      </c>
      <c r="E350" s="61">
        <v>-688269.6886156816</v>
      </c>
      <c r="F350" s="68">
        <v>-0.15868617215392039</v>
      </c>
      <c r="G350" s="292">
        <v>-0.1720674221539204</v>
      </c>
      <c r="H350" s="68">
        <v>-0.1692652502975151</v>
      </c>
      <c r="I350" s="68">
        <v>-0.18353858363084843</v>
      </c>
      <c r="T350" s="91"/>
      <c r="U350" s="91"/>
      <c r="AA350" s="91"/>
      <c r="AB350" s="91"/>
      <c r="AC350" s="91"/>
      <c r="AD350" s="91"/>
      <c r="AE350" s="91"/>
      <c r="AF350" s="91"/>
    </row>
    <row r="351" spans="1:32" x14ac:dyDescent="0.3">
      <c r="A351" s="65">
        <v>1389240.3099768527</v>
      </c>
      <c r="B351" s="10">
        <v>348</v>
      </c>
      <c r="C351" s="71">
        <v>3.4799999999999998E-2</v>
      </c>
      <c r="D351" s="74">
        <v>-633793.30997685273</v>
      </c>
      <c r="E351" s="61">
        <v>-687318.30997685273</v>
      </c>
      <c r="F351" s="68">
        <v>-0.15844832749421317</v>
      </c>
      <c r="G351" s="292">
        <v>-0.17182957749421318</v>
      </c>
      <c r="H351" s="68">
        <v>-0.16901154932716073</v>
      </c>
      <c r="I351" s="68">
        <v>-0.18328488266049406</v>
      </c>
      <c r="T351" s="91"/>
      <c r="U351" s="91"/>
      <c r="AA351" s="91"/>
      <c r="AB351" s="91"/>
      <c r="AC351" s="91"/>
      <c r="AD351" s="91"/>
      <c r="AE351" s="91"/>
      <c r="AF351" s="91"/>
    </row>
    <row r="352" spans="1:32" x14ac:dyDescent="0.3">
      <c r="A352" s="65">
        <v>1388253.3775902274</v>
      </c>
      <c r="B352" s="10">
        <v>349</v>
      </c>
      <c r="C352" s="71">
        <v>3.49E-2</v>
      </c>
      <c r="D352" s="74">
        <v>-632806.37759022741</v>
      </c>
      <c r="E352" s="61">
        <v>-686331.37759022741</v>
      </c>
      <c r="F352" s="68">
        <v>-0.15820159439755685</v>
      </c>
      <c r="G352" s="292">
        <v>-0.17158284439755686</v>
      </c>
      <c r="H352" s="68">
        <v>-0.16874836735739399</v>
      </c>
      <c r="I352" s="68">
        <v>-0.18302170069072732</v>
      </c>
      <c r="T352" s="91"/>
      <c r="U352" s="91"/>
      <c r="AA352" s="91"/>
      <c r="AB352" s="91"/>
      <c r="AC352" s="91"/>
      <c r="AD352" s="91"/>
      <c r="AE352" s="91"/>
      <c r="AF352" s="91"/>
    </row>
    <row r="353" spans="1:32" x14ac:dyDescent="0.3">
      <c r="A353" s="65">
        <v>1384408.5970167294</v>
      </c>
      <c r="B353" s="10">
        <v>350</v>
      </c>
      <c r="C353" s="71">
        <v>3.5000000000000003E-2</v>
      </c>
      <c r="D353" s="74">
        <v>-628961.59701672941</v>
      </c>
      <c r="E353" s="61">
        <v>-682486.59701672941</v>
      </c>
      <c r="F353" s="68">
        <v>-0.15724039925418234</v>
      </c>
      <c r="G353" s="292">
        <v>-0.17062164925418236</v>
      </c>
      <c r="H353" s="68">
        <v>-0.16772309253779452</v>
      </c>
      <c r="I353" s="68">
        <v>-0.18199642587112785</v>
      </c>
      <c r="T353" s="91"/>
      <c r="U353" s="91"/>
      <c r="AA353" s="91"/>
      <c r="AB353" s="91"/>
      <c r="AC353" s="91"/>
      <c r="AD353" s="91"/>
      <c r="AE353" s="91"/>
      <c r="AF353" s="91"/>
    </row>
    <row r="354" spans="1:32" x14ac:dyDescent="0.3">
      <c r="A354" s="65">
        <v>1374837.2893323228</v>
      </c>
      <c r="B354" s="10">
        <v>351</v>
      </c>
      <c r="C354" s="71">
        <v>3.5099999999999999E-2</v>
      </c>
      <c r="D354" s="74">
        <v>-619390.28933232278</v>
      </c>
      <c r="E354" s="61">
        <v>-672915.28933232278</v>
      </c>
      <c r="F354" s="68">
        <v>-0.15484757233308069</v>
      </c>
      <c r="G354" s="292">
        <v>-0.1682288223330807</v>
      </c>
      <c r="H354" s="68">
        <v>-0.16517074382195274</v>
      </c>
      <c r="I354" s="68">
        <v>-0.17944407715528607</v>
      </c>
      <c r="T354" s="91"/>
      <c r="U354" s="91"/>
      <c r="AA354" s="91"/>
      <c r="AB354" s="91"/>
      <c r="AC354" s="91"/>
      <c r="AD354" s="91"/>
      <c r="AE354" s="91"/>
      <c r="AF354" s="91"/>
    </row>
    <row r="355" spans="1:32" x14ac:dyDescent="0.3">
      <c r="A355" s="65">
        <v>1372305.6236292473</v>
      </c>
      <c r="B355" s="10">
        <v>352</v>
      </c>
      <c r="C355" s="71">
        <v>3.5200000000000002E-2</v>
      </c>
      <c r="D355" s="74">
        <v>-616858.6236292473</v>
      </c>
      <c r="E355" s="61">
        <v>-670383.6236292473</v>
      </c>
      <c r="F355" s="68">
        <v>-0.15421465590731182</v>
      </c>
      <c r="G355" s="292">
        <v>-0.16759590590731183</v>
      </c>
      <c r="H355" s="68">
        <v>-0.16449563296779929</v>
      </c>
      <c r="I355" s="68">
        <v>-0.17876896630113262</v>
      </c>
      <c r="T355" s="91"/>
      <c r="U355" s="91"/>
      <c r="AA355" s="91"/>
      <c r="AB355" s="91"/>
      <c r="AC355" s="91"/>
      <c r="AD355" s="91"/>
      <c r="AE355" s="91"/>
      <c r="AF355" s="91"/>
    </row>
    <row r="356" spans="1:32" x14ac:dyDescent="0.3">
      <c r="A356" s="65">
        <v>1368236.9925958419</v>
      </c>
      <c r="B356" s="10">
        <v>353</v>
      </c>
      <c r="C356" s="71">
        <v>3.5299999999999998E-2</v>
      </c>
      <c r="D356" s="74">
        <v>-612789.99259584188</v>
      </c>
      <c r="E356" s="61">
        <v>-666314.99259584188</v>
      </c>
      <c r="F356" s="68">
        <v>-0.15319749814896047</v>
      </c>
      <c r="G356" s="292">
        <v>-0.16657874814896048</v>
      </c>
      <c r="H356" s="68">
        <v>-0.16341066469222451</v>
      </c>
      <c r="I356" s="68">
        <v>-0.17768399802555784</v>
      </c>
      <c r="T356" s="91"/>
      <c r="U356" s="91"/>
      <c r="AA356" s="91"/>
      <c r="AB356" s="91"/>
      <c r="AC356" s="91"/>
      <c r="AD356" s="91"/>
      <c r="AE356" s="91"/>
      <c r="AF356" s="91"/>
    </row>
    <row r="357" spans="1:32" x14ac:dyDescent="0.3">
      <c r="A357" s="65">
        <v>1353809.9816184617</v>
      </c>
      <c r="B357" s="10">
        <v>354</v>
      </c>
      <c r="C357" s="71">
        <v>3.5400000000000001E-2</v>
      </c>
      <c r="D357" s="74">
        <v>-598362.98161846166</v>
      </c>
      <c r="E357" s="61">
        <v>-651887.98161846166</v>
      </c>
      <c r="F357" s="68">
        <v>-0.14959074540461542</v>
      </c>
      <c r="G357" s="292">
        <v>-0.16297199540461541</v>
      </c>
      <c r="H357" s="68">
        <v>-0.15956346176492311</v>
      </c>
      <c r="I357" s="68">
        <v>-0.17383679509825645</v>
      </c>
      <c r="T357" s="91"/>
      <c r="U357" s="91"/>
      <c r="AA357" s="91"/>
      <c r="AB357" s="91"/>
      <c r="AC357" s="91"/>
      <c r="AD357" s="91"/>
      <c r="AE357" s="91"/>
      <c r="AF357" s="91"/>
    </row>
    <row r="358" spans="1:32" x14ac:dyDescent="0.3">
      <c r="A358" s="65">
        <v>1353491.6699306103</v>
      </c>
      <c r="B358" s="10">
        <v>355</v>
      </c>
      <c r="C358" s="71">
        <v>3.5499999999999997E-2</v>
      </c>
      <c r="D358" s="74">
        <v>-598044.66993061034</v>
      </c>
      <c r="E358" s="61">
        <v>-651569.66993061034</v>
      </c>
      <c r="F358" s="68">
        <v>-0.14951116748265258</v>
      </c>
      <c r="G358" s="292">
        <v>-0.1628924174826526</v>
      </c>
      <c r="H358" s="68">
        <v>-0.15947857864816276</v>
      </c>
      <c r="I358" s="68">
        <v>-0.17375191198149609</v>
      </c>
      <c r="T358" s="91"/>
      <c r="U358" s="91"/>
      <c r="AA358" s="91"/>
      <c r="AB358" s="91"/>
      <c r="AC358" s="91"/>
      <c r="AD358" s="91"/>
      <c r="AE358" s="91"/>
      <c r="AF358" s="91"/>
    </row>
    <row r="359" spans="1:32" x14ac:dyDescent="0.3">
      <c r="A359" s="65">
        <v>1349798.476393756</v>
      </c>
      <c r="B359" s="10">
        <v>356</v>
      </c>
      <c r="C359" s="71">
        <v>3.56E-2</v>
      </c>
      <c r="D359" s="74">
        <v>-594351.47639375599</v>
      </c>
      <c r="E359" s="61">
        <v>-647876.47639375599</v>
      </c>
      <c r="F359" s="68">
        <v>-0.14858786909843899</v>
      </c>
      <c r="G359" s="292">
        <v>-0.161969119098439</v>
      </c>
      <c r="H359" s="68">
        <v>-0.15849372703833492</v>
      </c>
      <c r="I359" s="68">
        <v>-0.17276706037166825</v>
      </c>
      <c r="T359" s="91"/>
      <c r="U359" s="91"/>
      <c r="AA359" s="91"/>
      <c r="AB359" s="91"/>
      <c r="AC359" s="91"/>
      <c r="AD359" s="91"/>
      <c r="AE359" s="91"/>
      <c r="AF359" s="91"/>
    </row>
    <row r="360" spans="1:32" x14ac:dyDescent="0.3">
      <c r="A360" s="65">
        <v>1346376.2965546432</v>
      </c>
      <c r="B360" s="10">
        <v>357</v>
      </c>
      <c r="C360" s="71">
        <v>3.5700000000000003E-2</v>
      </c>
      <c r="D360" s="74">
        <v>-590929.2965546432</v>
      </c>
      <c r="E360" s="61">
        <v>-644454.2965546432</v>
      </c>
      <c r="F360" s="68">
        <v>-0.1477323241386608</v>
      </c>
      <c r="G360" s="292">
        <v>-0.16111357413866079</v>
      </c>
      <c r="H360" s="68">
        <v>-0.15758114574790485</v>
      </c>
      <c r="I360" s="68">
        <v>-0.17185447908123819</v>
      </c>
      <c r="T360" s="91"/>
      <c r="U360" s="91"/>
      <c r="AA360" s="91"/>
      <c r="AB360" s="91"/>
      <c r="AC360" s="91"/>
      <c r="AD360" s="91"/>
      <c r="AE360" s="91"/>
      <c r="AF360" s="91"/>
    </row>
    <row r="361" spans="1:32" x14ac:dyDescent="0.3">
      <c r="A361" s="65">
        <v>1345880.6849551732</v>
      </c>
      <c r="B361" s="10">
        <v>358</v>
      </c>
      <c r="C361" s="71">
        <v>3.5799999999999998E-2</v>
      </c>
      <c r="D361" s="74">
        <v>-590433.68495517317</v>
      </c>
      <c r="E361" s="61">
        <v>-643958.68495517317</v>
      </c>
      <c r="F361" s="68">
        <v>-0.14760842123879328</v>
      </c>
      <c r="G361" s="292">
        <v>-0.16098967123879329</v>
      </c>
      <c r="H361" s="68">
        <v>-0.15744898265471285</v>
      </c>
      <c r="I361" s="68">
        <v>-0.17172231598804619</v>
      </c>
      <c r="T361" s="91"/>
      <c r="U361" s="91"/>
      <c r="AA361" s="91"/>
      <c r="AB361" s="91"/>
      <c r="AC361" s="91"/>
      <c r="AD361" s="91"/>
      <c r="AE361" s="91"/>
      <c r="AF361" s="91"/>
    </row>
    <row r="362" spans="1:32" x14ac:dyDescent="0.3">
      <c r="A362" s="65">
        <v>1342064.8214598869</v>
      </c>
      <c r="B362" s="10">
        <v>359</v>
      </c>
      <c r="C362" s="71">
        <v>3.5900000000000001E-2</v>
      </c>
      <c r="D362" s="74">
        <v>-586617.82145988685</v>
      </c>
      <c r="E362" s="61">
        <v>-640142.82145988685</v>
      </c>
      <c r="F362" s="68">
        <v>-0.14665445536497171</v>
      </c>
      <c r="G362" s="292">
        <v>-0.16003570536497172</v>
      </c>
      <c r="H362" s="68">
        <v>-0.15643141905596983</v>
      </c>
      <c r="I362" s="68">
        <v>-0.17070475238930316</v>
      </c>
      <c r="T362" s="91"/>
      <c r="U362" s="91"/>
      <c r="AA362" s="91"/>
      <c r="AB362" s="91"/>
      <c r="AC362" s="91"/>
      <c r="AD362" s="91"/>
      <c r="AE362" s="91"/>
      <c r="AF362" s="91"/>
    </row>
    <row r="363" spans="1:32" x14ac:dyDescent="0.3">
      <c r="A363" s="65">
        <v>1333495.2368837567</v>
      </c>
      <c r="B363" s="10">
        <v>360</v>
      </c>
      <c r="C363" s="71">
        <v>3.5999999999999997E-2</v>
      </c>
      <c r="D363" s="74">
        <v>-578048.2368837567</v>
      </c>
      <c r="E363" s="61">
        <v>-631573.2368837567</v>
      </c>
      <c r="F363" s="68">
        <v>-0.14451205922093918</v>
      </c>
      <c r="G363" s="292">
        <v>-0.15789330922093917</v>
      </c>
      <c r="H363" s="68">
        <v>-0.15414619650233513</v>
      </c>
      <c r="I363" s="68">
        <v>-0.16841952983566846</v>
      </c>
      <c r="T363" s="91"/>
      <c r="U363" s="91"/>
      <c r="AA363" s="91"/>
      <c r="AB363" s="91"/>
      <c r="AC363" s="91"/>
      <c r="AD363" s="91"/>
      <c r="AE363" s="91"/>
      <c r="AF363" s="91"/>
    </row>
    <row r="364" spans="1:32" x14ac:dyDescent="0.3">
      <c r="A364" s="65">
        <v>1329176.8843322208</v>
      </c>
      <c r="B364" s="10">
        <v>361</v>
      </c>
      <c r="C364" s="71">
        <v>3.61E-2</v>
      </c>
      <c r="D364" s="74">
        <v>-573729.88433222077</v>
      </c>
      <c r="E364" s="61">
        <v>-627254.88433222077</v>
      </c>
      <c r="F364" s="68">
        <v>-0.14343247108305518</v>
      </c>
      <c r="G364" s="292">
        <v>-0.15681372108305519</v>
      </c>
      <c r="H364" s="68">
        <v>-0.15299463582192555</v>
      </c>
      <c r="I364" s="68">
        <v>-0.16726796915525888</v>
      </c>
      <c r="T364" s="91"/>
      <c r="U364" s="91"/>
      <c r="AA364" s="91"/>
      <c r="AB364" s="91"/>
      <c r="AC364" s="91"/>
      <c r="AD364" s="91"/>
      <c r="AE364" s="91"/>
      <c r="AF364" s="91"/>
    </row>
    <row r="365" spans="1:32" x14ac:dyDescent="0.3">
      <c r="A365" s="65">
        <v>1327082.7770245781</v>
      </c>
      <c r="B365" s="10">
        <v>362</v>
      </c>
      <c r="C365" s="71">
        <v>3.6200000000000003E-2</v>
      </c>
      <c r="D365" s="74">
        <v>-571635.77702457807</v>
      </c>
      <c r="E365" s="61">
        <v>-625160.77702457807</v>
      </c>
      <c r="F365" s="68">
        <v>-0.1429089442561445</v>
      </c>
      <c r="G365" s="292">
        <v>-0.15629019425614452</v>
      </c>
      <c r="H365" s="68">
        <v>-0.15243620720655415</v>
      </c>
      <c r="I365" s="68">
        <v>-0.16670954053988749</v>
      </c>
      <c r="T365" s="91"/>
      <c r="U365" s="91"/>
      <c r="AA365" s="91"/>
      <c r="AB365" s="91"/>
      <c r="AC365" s="91"/>
      <c r="AD365" s="91"/>
      <c r="AE365" s="91"/>
      <c r="AF365" s="91"/>
    </row>
    <row r="366" spans="1:32" x14ac:dyDescent="0.3">
      <c r="A366" s="65">
        <v>1321990.4471627614</v>
      </c>
      <c r="B366" s="10">
        <v>363</v>
      </c>
      <c r="C366" s="71">
        <v>3.6299999999999999E-2</v>
      </c>
      <c r="D366" s="74">
        <v>-566543.44716276135</v>
      </c>
      <c r="E366" s="61">
        <v>-620068.44716276135</v>
      </c>
      <c r="F366" s="68">
        <v>-0.14163586179069035</v>
      </c>
      <c r="G366" s="292">
        <v>-0.15501711179069033</v>
      </c>
      <c r="H366" s="68">
        <v>-0.15107825257673635</v>
      </c>
      <c r="I366" s="68">
        <v>-0.16535158591006968</v>
      </c>
      <c r="T366" s="91"/>
      <c r="U366" s="91"/>
      <c r="AA366" s="91"/>
      <c r="AB366" s="91"/>
      <c r="AC366" s="91"/>
      <c r="AD366" s="91"/>
      <c r="AE366" s="91"/>
      <c r="AF366" s="91"/>
    </row>
    <row r="367" spans="1:32" x14ac:dyDescent="0.3">
      <c r="A367" s="65">
        <v>1321261.0858795294</v>
      </c>
      <c r="B367" s="10">
        <v>364</v>
      </c>
      <c r="C367" s="71">
        <v>3.6400000000000002E-2</v>
      </c>
      <c r="D367" s="74">
        <v>-565814.08587952936</v>
      </c>
      <c r="E367" s="61">
        <v>-619339.08587952936</v>
      </c>
      <c r="F367" s="68">
        <v>-0.14145352146988235</v>
      </c>
      <c r="G367" s="292">
        <v>-0.15483477146988234</v>
      </c>
      <c r="H367" s="68">
        <v>-0.15088375623454117</v>
      </c>
      <c r="I367" s="68">
        <v>-0.1651570895678745</v>
      </c>
      <c r="T367" s="91"/>
      <c r="U367" s="91"/>
      <c r="AA367" s="91"/>
      <c r="AB367" s="91"/>
      <c r="AC367" s="91"/>
      <c r="AD367" s="91"/>
      <c r="AE367" s="91"/>
      <c r="AF367" s="91"/>
    </row>
    <row r="368" spans="1:32" x14ac:dyDescent="0.3">
      <c r="A368" s="65">
        <v>1319341.8561163791</v>
      </c>
      <c r="B368" s="10">
        <v>365</v>
      </c>
      <c r="C368" s="71">
        <v>3.6499999999999998E-2</v>
      </c>
      <c r="D368" s="74">
        <v>-563894.85611637915</v>
      </c>
      <c r="E368" s="61">
        <v>-617419.85611637915</v>
      </c>
      <c r="F368" s="68">
        <v>-0.14097371402909478</v>
      </c>
      <c r="G368" s="292">
        <v>-0.15435496402909479</v>
      </c>
      <c r="H368" s="68">
        <v>-0.15037196163103445</v>
      </c>
      <c r="I368" s="68">
        <v>-0.16464529496436778</v>
      </c>
      <c r="T368" s="91"/>
      <c r="U368" s="91"/>
      <c r="AA368" s="91"/>
      <c r="AB368" s="91"/>
      <c r="AC368" s="91"/>
      <c r="AD368" s="91"/>
      <c r="AE368" s="91"/>
      <c r="AF368" s="91"/>
    </row>
    <row r="369" spans="1:32" x14ac:dyDescent="0.3">
      <c r="A369" s="65">
        <v>1315716.1091531329</v>
      </c>
      <c r="B369" s="10">
        <v>366</v>
      </c>
      <c r="C369" s="71">
        <v>3.6600000000000001E-2</v>
      </c>
      <c r="D369" s="74">
        <v>-560269.10915313289</v>
      </c>
      <c r="E369" s="61">
        <v>-613794.10915313289</v>
      </c>
      <c r="F369" s="68">
        <v>-0.14006727728828322</v>
      </c>
      <c r="G369" s="292">
        <v>-0.15344852728828323</v>
      </c>
      <c r="H369" s="68">
        <v>-0.14940509577416877</v>
      </c>
      <c r="I369" s="68">
        <v>-0.1636784291075021</v>
      </c>
      <c r="T369" s="91"/>
      <c r="U369" s="91"/>
      <c r="AA369" s="91"/>
      <c r="AB369" s="91"/>
      <c r="AC369" s="91"/>
      <c r="AD369" s="91"/>
      <c r="AE369" s="91"/>
      <c r="AF369" s="91"/>
    </row>
    <row r="370" spans="1:32" x14ac:dyDescent="0.3">
      <c r="A370" s="65">
        <v>1314206.2826490882</v>
      </c>
      <c r="B370" s="10">
        <v>367</v>
      </c>
      <c r="C370" s="71">
        <v>3.6700000000000003E-2</v>
      </c>
      <c r="D370" s="74">
        <v>-558759.28264908819</v>
      </c>
      <c r="E370" s="61">
        <v>-612284.28264908819</v>
      </c>
      <c r="F370" s="68">
        <v>-0.13968982066227204</v>
      </c>
      <c r="G370" s="292">
        <v>-0.15307107066227205</v>
      </c>
      <c r="H370" s="68">
        <v>-0.14900247537309019</v>
      </c>
      <c r="I370" s="68">
        <v>-0.16327580870642353</v>
      </c>
      <c r="T370" s="91"/>
      <c r="U370" s="91"/>
      <c r="AA370" s="91"/>
      <c r="AB370" s="91"/>
      <c r="AC370" s="91"/>
      <c r="AD370" s="91"/>
      <c r="AE370" s="91"/>
      <c r="AF370" s="91"/>
    </row>
    <row r="371" spans="1:32" x14ac:dyDescent="0.3">
      <c r="A371" s="65">
        <v>1312248.4286561904</v>
      </c>
      <c r="B371" s="10">
        <v>368</v>
      </c>
      <c r="C371" s="71">
        <v>3.6799999999999999E-2</v>
      </c>
      <c r="D371" s="74">
        <v>-556801.4286561904</v>
      </c>
      <c r="E371" s="61">
        <v>-610326.4286561904</v>
      </c>
      <c r="F371" s="68">
        <v>-0.13920035716404761</v>
      </c>
      <c r="G371" s="292">
        <v>-0.15258160716404759</v>
      </c>
      <c r="H371" s="68">
        <v>-0.14848038097498412</v>
      </c>
      <c r="I371" s="68">
        <v>-0.16275371430831745</v>
      </c>
      <c r="T371" s="91"/>
      <c r="U371" s="91"/>
      <c r="AA371" s="91"/>
      <c r="AB371" s="91"/>
      <c r="AC371" s="91"/>
      <c r="AD371" s="91"/>
      <c r="AE371" s="91"/>
      <c r="AF371" s="91"/>
    </row>
    <row r="372" spans="1:32" x14ac:dyDescent="0.3">
      <c r="A372" s="65">
        <v>1306949.5781186612</v>
      </c>
      <c r="B372" s="10">
        <v>369</v>
      </c>
      <c r="C372" s="71">
        <v>3.6900000000000002E-2</v>
      </c>
      <c r="D372" s="74">
        <v>-551502.57811866119</v>
      </c>
      <c r="E372" s="61">
        <v>-605027.57811866119</v>
      </c>
      <c r="F372" s="68">
        <v>-0.1378756445296653</v>
      </c>
      <c r="G372" s="292">
        <v>-0.15125689452966529</v>
      </c>
      <c r="H372" s="68">
        <v>-0.14706735416497632</v>
      </c>
      <c r="I372" s="68">
        <v>-0.16134068749830965</v>
      </c>
      <c r="T372" s="91"/>
      <c r="U372" s="91"/>
      <c r="AA372" s="91"/>
      <c r="AB372" s="91"/>
      <c r="AC372" s="91"/>
      <c r="AD372" s="91"/>
      <c r="AE372" s="91"/>
      <c r="AF372" s="91"/>
    </row>
    <row r="373" spans="1:32" x14ac:dyDescent="0.3">
      <c r="A373" s="65">
        <v>1285134.0475472161</v>
      </c>
      <c r="B373" s="10">
        <v>370</v>
      </c>
      <c r="C373" s="71">
        <v>3.6999999999999998E-2</v>
      </c>
      <c r="D373" s="74">
        <v>-529687.04754721606</v>
      </c>
      <c r="E373" s="61">
        <v>-583212.04754721606</v>
      </c>
      <c r="F373" s="68">
        <v>-0.13242176188680402</v>
      </c>
      <c r="G373" s="292">
        <v>-0.14580301188680403</v>
      </c>
      <c r="H373" s="68">
        <v>-0.14124987934592428</v>
      </c>
      <c r="I373" s="68">
        <v>-0.15552321267925762</v>
      </c>
      <c r="T373" s="91"/>
      <c r="U373" s="91"/>
      <c r="AA373" s="91"/>
      <c r="AB373" s="91"/>
      <c r="AC373" s="91"/>
      <c r="AD373" s="91"/>
      <c r="AE373" s="91"/>
      <c r="AF373" s="91"/>
    </row>
    <row r="374" spans="1:32" x14ac:dyDescent="0.3">
      <c r="A374" s="65">
        <v>1275767.48181988</v>
      </c>
      <c r="B374" s="10">
        <v>371</v>
      </c>
      <c r="C374" s="71">
        <v>3.7100000000000001E-2</v>
      </c>
      <c r="D374" s="74">
        <v>-520320.48181987996</v>
      </c>
      <c r="E374" s="61">
        <v>-573845.48181987996</v>
      </c>
      <c r="F374" s="68">
        <v>-0.13008012045497</v>
      </c>
      <c r="G374" s="292">
        <v>-0.14346137045496998</v>
      </c>
      <c r="H374" s="68">
        <v>-0.13875212848530133</v>
      </c>
      <c r="I374" s="68">
        <v>-0.15302546181863466</v>
      </c>
      <c r="T374" s="91"/>
      <c r="U374" s="91"/>
      <c r="AA374" s="91"/>
      <c r="AB374" s="91"/>
      <c r="AC374" s="91"/>
      <c r="AD374" s="91"/>
      <c r="AE374" s="91"/>
      <c r="AF374" s="91"/>
    </row>
    <row r="375" spans="1:32" x14ac:dyDescent="0.3">
      <c r="A375" s="65">
        <v>1264008.6109412459</v>
      </c>
      <c r="B375" s="10">
        <v>372</v>
      </c>
      <c r="C375" s="71">
        <v>3.7199999999999997E-2</v>
      </c>
      <c r="D375" s="74">
        <v>-508561.61094124592</v>
      </c>
      <c r="E375" s="61">
        <v>-562086.61094124592</v>
      </c>
      <c r="F375" s="68">
        <v>-0.12714040273531149</v>
      </c>
      <c r="G375" s="292">
        <v>-0.14052165273531148</v>
      </c>
      <c r="H375" s="68">
        <v>-0.13561642958433223</v>
      </c>
      <c r="I375" s="68">
        <v>-0.14988976291766559</v>
      </c>
      <c r="T375" s="91"/>
      <c r="U375" s="91"/>
      <c r="AA375" s="91"/>
      <c r="AB375" s="91"/>
      <c r="AC375" s="91"/>
      <c r="AD375" s="91"/>
      <c r="AE375" s="91"/>
      <c r="AF375" s="91"/>
    </row>
    <row r="376" spans="1:32" x14ac:dyDescent="0.3">
      <c r="A376" s="65">
        <v>1262469.5696294003</v>
      </c>
      <c r="B376" s="10">
        <v>373</v>
      </c>
      <c r="C376" s="71">
        <v>3.73E-2</v>
      </c>
      <c r="D376" s="74">
        <v>-507022.56962940027</v>
      </c>
      <c r="E376" s="61">
        <v>-560547.56962940027</v>
      </c>
      <c r="F376" s="68">
        <v>-0.12675564240735007</v>
      </c>
      <c r="G376" s="292">
        <v>-0.14013689240735006</v>
      </c>
      <c r="H376" s="68">
        <v>-0.13520601856784006</v>
      </c>
      <c r="I376" s="68">
        <v>-0.1494793519011734</v>
      </c>
      <c r="T376" s="91"/>
      <c r="U376" s="91"/>
      <c r="AA376" s="91"/>
      <c r="AB376" s="91"/>
      <c r="AC376" s="91"/>
      <c r="AD376" s="91"/>
      <c r="AE376" s="91"/>
      <c r="AF376" s="91"/>
    </row>
    <row r="377" spans="1:32" x14ac:dyDescent="0.3">
      <c r="A377" s="65">
        <v>1260896.0311462465</v>
      </c>
      <c r="B377" s="10">
        <v>374</v>
      </c>
      <c r="C377" s="71">
        <v>3.7400000000000003E-2</v>
      </c>
      <c r="D377" s="74">
        <v>-505449.03114624647</v>
      </c>
      <c r="E377" s="61">
        <v>-558974.03114624647</v>
      </c>
      <c r="F377" s="68">
        <v>-0.12636225778656163</v>
      </c>
      <c r="G377" s="292">
        <v>-0.13974350778656161</v>
      </c>
      <c r="H377" s="68">
        <v>-0.13478640830566574</v>
      </c>
      <c r="I377" s="68">
        <v>-0.14905974163899907</v>
      </c>
      <c r="T377" s="91"/>
      <c r="U377" s="91"/>
      <c r="AA377" s="91"/>
      <c r="AB377" s="91"/>
      <c r="AC377" s="91"/>
      <c r="AD377" s="91"/>
      <c r="AE377" s="91"/>
      <c r="AF377" s="91"/>
    </row>
    <row r="378" spans="1:32" x14ac:dyDescent="0.3">
      <c r="A378" s="65">
        <v>1260432.7295077592</v>
      </c>
      <c r="B378" s="10">
        <v>375</v>
      </c>
      <c r="C378" s="71">
        <v>3.7499999999999999E-2</v>
      </c>
      <c r="D378" s="74">
        <v>-504985.72950775921</v>
      </c>
      <c r="E378" s="61">
        <v>-558510.72950775921</v>
      </c>
      <c r="F378" s="68">
        <v>-0.1262464323769398</v>
      </c>
      <c r="G378" s="292">
        <v>-0.13962768237693982</v>
      </c>
      <c r="H378" s="68">
        <v>-0.13466286120206913</v>
      </c>
      <c r="I378" s="68">
        <v>-0.14893619453540247</v>
      </c>
      <c r="T378" s="91"/>
      <c r="U378" s="91"/>
      <c r="AA378" s="91"/>
      <c r="AB378" s="91"/>
      <c r="AC378" s="91"/>
      <c r="AD378" s="91"/>
      <c r="AE378" s="91"/>
      <c r="AF378" s="91"/>
    </row>
    <row r="379" spans="1:32" x14ac:dyDescent="0.3">
      <c r="A379" s="65">
        <v>1258953.3669864838</v>
      </c>
      <c r="B379" s="10">
        <v>376</v>
      </c>
      <c r="C379" s="71">
        <v>3.7600000000000001E-2</v>
      </c>
      <c r="D379" s="74">
        <v>-503506.3669864838</v>
      </c>
      <c r="E379" s="61">
        <v>-557031.3669864838</v>
      </c>
      <c r="F379" s="68">
        <v>-0.12587659174662094</v>
      </c>
      <c r="G379" s="292">
        <v>-0.13925784174662095</v>
      </c>
      <c r="H379" s="68">
        <v>-0.13426836452972901</v>
      </c>
      <c r="I379" s="68">
        <v>-0.14854169786306234</v>
      </c>
      <c r="T379" s="91"/>
      <c r="U379" s="91"/>
      <c r="AA379" s="91"/>
      <c r="AB379" s="91"/>
      <c r="AC379" s="91"/>
      <c r="AD379" s="91"/>
      <c r="AE379" s="91"/>
      <c r="AF379" s="91"/>
    </row>
    <row r="380" spans="1:32" x14ac:dyDescent="0.3">
      <c r="A380" s="65">
        <v>1255387.2723329607</v>
      </c>
      <c r="B380" s="10">
        <v>377</v>
      </c>
      <c r="C380" s="71">
        <v>3.7699999999999997E-2</v>
      </c>
      <c r="D380" s="74">
        <v>-499940.27233296074</v>
      </c>
      <c r="E380" s="61">
        <v>-553465.27233296074</v>
      </c>
      <c r="F380" s="68">
        <v>-0.12498506808324018</v>
      </c>
      <c r="G380" s="292">
        <v>-0.13836631808324018</v>
      </c>
      <c r="H380" s="68">
        <v>-0.13331740595545619</v>
      </c>
      <c r="I380" s="68">
        <v>-0.14759073928878952</v>
      </c>
      <c r="T380" s="91"/>
      <c r="U380" s="91"/>
      <c r="AA380" s="91"/>
      <c r="AB380" s="91"/>
      <c r="AC380" s="91"/>
      <c r="AD380" s="91"/>
      <c r="AE380" s="91"/>
      <c r="AF380" s="91"/>
    </row>
    <row r="381" spans="1:32" x14ac:dyDescent="0.3">
      <c r="A381" s="65">
        <v>1254105.8512463621</v>
      </c>
      <c r="B381" s="10">
        <v>378</v>
      </c>
      <c r="C381" s="71">
        <v>3.78E-2</v>
      </c>
      <c r="D381" s="74">
        <v>-498658.85124636209</v>
      </c>
      <c r="E381" s="61">
        <v>-552183.85124636209</v>
      </c>
      <c r="F381" s="68">
        <v>-0.12466471281159053</v>
      </c>
      <c r="G381" s="292">
        <v>-0.13804596281159051</v>
      </c>
      <c r="H381" s="68">
        <v>-0.13297569366569656</v>
      </c>
      <c r="I381" s="68">
        <v>-0.14724902699902989</v>
      </c>
      <c r="T381" s="91"/>
      <c r="U381" s="91"/>
      <c r="AA381" s="91"/>
      <c r="AB381" s="91"/>
      <c r="AC381" s="91"/>
      <c r="AD381" s="91"/>
      <c r="AE381" s="91"/>
      <c r="AF381" s="91"/>
    </row>
    <row r="382" spans="1:32" x14ac:dyDescent="0.3">
      <c r="A382" s="65">
        <v>1249999.55</v>
      </c>
      <c r="B382" s="10">
        <v>379</v>
      </c>
      <c r="C382" s="71">
        <v>3.7900000000000003E-2</v>
      </c>
      <c r="D382" s="74">
        <v>-494552.55000000005</v>
      </c>
      <c r="E382" s="61">
        <v>-548077.55000000005</v>
      </c>
      <c r="F382" s="68">
        <v>-0.12363813750000001</v>
      </c>
      <c r="G382" s="292">
        <v>-0.13701938750000001</v>
      </c>
      <c r="H382" s="68">
        <v>-0.13188068</v>
      </c>
      <c r="I382" s="68">
        <v>-0.14615401333333333</v>
      </c>
      <c r="T382" s="91"/>
      <c r="U382" s="91"/>
      <c r="AA382" s="91"/>
      <c r="AB382" s="91"/>
      <c r="AC382" s="91"/>
      <c r="AD382" s="91"/>
      <c r="AE382" s="91"/>
      <c r="AF382" s="91"/>
    </row>
    <row r="383" spans="1:32" x14ac:dyDescent="0.3">
      <c r="A383" s="65">
        <v>1249999.55</v>
      </c>
      <c r="B383" s="10">
        <v>380</v>
      </c>
      <c r="C383" s="71">
        <v>3.7999999999999999E-2</v>
      </c>
      <c r="D383" s="74">
        <v>-494552.55000000005</v>
      </c>
      <c r="E383" s="61">
        <v>-548077.55000000005</v>
      </c>
      <c r="F383" s="68">
        <v>-0.12363813750000001</v>
      </c>
      <c r="G383" s="292">
        <v>-0.13701938750000001</v>
      </c>
      <c r="H383" s="68">
        <v>-0.13188068</v>
      </c>
      <c r="I383" s="68">
        <v>-0.14615401333333333</v>
      </c>
      <c r="T383" s="91"/>
      <c r="U383" s="91"/>
      <c r="AA383" s="91"/>
      <c r="AB383" s="91"/>
      <c r="AC383" s="91"/>
      <c r="AD383" s="91"/>
      <c r="AE383" s="91"/>
      <c r="AF383" s="91"/>
    </row>
    <row r="384" spans="1:32" x14ac:dyDescent="0.3">
      <c r="A384" s="65">
        <v>1249998.8515909077</v>
      </c>
      <c r="B384" s="10">
        <v>381</v>
      </c>
      <c r="C384" s="71">
        <v>3.8100000000000002E-2</v>
      </c>
      <c r="D384" s="74">
        <v>-494551.85159090767</v>
      </c>
      <c r="E384" s="61">
        <v>-548076.85159090767</v>
      </c>
      <c r="F384" s="68">
        <v>-0.12363796289772691</v>
      </c>
      <c r="G384" s="292">
        <v>-0.13701921289772692</v>
      </c>
      <c r="H384" s="68">
        <v>-0.13188049375757538</v>
      </c>
      <c r="I384" s="68">
        <v>-0.14615382709090871</v>
      </c>
      <c r="T384" s="91"/>
      <c r="U384" s="91"/>
      <c r="AA384" s="91"/>
      <c r="AB384" s="91"/>
      <c r="AC384" s="91"/>
      <c r="AD384" s="91"/>
      <c r="AE384" s="91"/>
      <c r="AF384" s="91"/>
    </row>
    <row r="385" spans="1:32" x14ac:dyDescent="0.3">
      <c r="A385" s="65">
        <v>1249998.8515909077</v>
      </c>
      <c r="B385" s="10">
        <v>382</v>
      </c>
      <c r="C385" s="71">
        <v>3.8199999999999998E-2</v>
      </c>
      <c r="D385" s="74">
        <v>-494551.85159090767</v>
      </c>
      <c r="E385" s="61">
        <v>-548076.85159090767</v>
      </c>
      <c r="F385" s="68">
        <v>-0.12363796289772691</v>
      </c>
      <c r="G385" s="292">
        <v>-0.13701921289772692</v>
      </c>
      <c r="H385" s="68">
        <v>-0.13188049375757538</v>
      </c>
      <c r="I385" s="68">
        <v>-0.14615382709090871</v>
      </c>
      <c r="T385" s="91"/>
      <c r="U385" s="91"/>
      <c r="AA385" s="91"/>
      <c r="AB385" s="91"/>
      <c r="AC385" s="91"/>
      <c r="AD385" s="91"/>
      <c r="AE385" s="91"/>
      <c r="AF385" s="91"/>
    </row>
    <row r="386" spans="1:32" x14ac:dyDescent="0.3">
      <c r="A386" s="65">
        <v>1249998.8515909077</v>
      </c>
      <c r="B386" s="10">
        <v>383</v>
      </c>
      <c r="C386" s="71">
        <v>3.8300000000000001E-2</v>
      </c>
      <c r="D386" s="74">
        <v>-494551.85159090767</v>
      </c>
      <c r="E386" s="61">
        <v>-548076.85159090767</v>
      </c>
      <c r="F386" s="68">
        <v>-0.12363796289772691</v>
      </c>
      <c r="G386" s="292">
        <v>-0.13701921289772692</v>
      </c>
      <c r="H386" s="68">
        <v>-0.13188049375757538</v>
      </c>
      <c r="I386" s="68">
        <v>-0.14615382709090871</v>
      </c>
      <c r="T386" s="91"/>
      <c r="U386" s="91"/>
      <c r="AA386" s="91"/>
      <c r="AB386" s="91"/>
      <c r="AC386" s="91"/>
      <c r="AD386" s="91"/>
      <c r="AE386" s="91"/>
      <c r="AF386" s="91"/>
    </row>
    <row r="387" spans="1:32" x14ac:dyDescent="0.3">
      <c r="A387" s="65">
        <v>1249998.8515909077</v>
      </c>
      <c r="B387" s="10">
        <v>384</v>
      </c>
      <c r="C387" s="71">
        <v>3.8399999999999997E-2</v>
      </c>
      <c r="D387" s="74">
        <v>-494551.85159090767</v>
      </c>
      <c r="E387" s="61">
        <v>-548076.85159090767</v>
      </c>
      <c r="F387" s="68">
        <v>-0.12363796289772691</v>
      </c>
      <c r="G387" s="292">
        <v>-0.13701921289772692</v>
      </c>
      <c r="H387" s="68">
        <v>-0.13188049375757538</v>
      </c>
      <c r="I387" s="68">
        <v>-0.14615382709090871</v>
      </c>
      <c r="T387" s="91"/>
      <c r="U387" s="91"/>
      <c r="AA387" s="91"/>
      <c r="AB387" s="91"/>
      <c r="AC387" s="91"/>
      <c r="AD387" s="91"/>
      <c r="AE387" s="91"/>
      <c r="AF387" s="91"/>
    </row>
    <row r="388" spans="1:32" x14ac:dyDescent="0.3">
      <c r="A388" s="65">
        <v>1249998.8515909074</v>
      </c>
      <c r="B388" s="10">
        <v>385</v>
      </c>
      <c r="C388" s="71">
        <v>3.85E-2</v>
      </c>
      <c r="D388" s="74">
        <v>-494551.85159090743</v>
      </c>
      <c r="E388" s="61">
        <v>-548076.85159090743</v>
      </c>
      <c r="F388" s="68">
        <v>-0.12363796289772686</v>
      </c>
      <c r="G388" s="292">
        <v>-0.13701921289772687</v>
      </c>
      <c r="H388" s="68">
        <v>-0.13188049375757532</v>
      </c>
      <c r="I388" s="68">
        <v>-0.14615382709090866</v>
      </c>
      <c r="T388" s="91"/>
      <c r="U388" s="91"/>
      <c r="AA388" s="91"/>
      <c r="AB388" s="91"/>
      <c r="AC388" s="91"/>
      <c r="AD388" s="91"/>
      <c r="AE388" s="91"/>
      <c r="AF388" s="91"/>
    </row>
    <row r="389" spans="1:32" x14ac:dyDescent="0.3">
      <c r="A389" s="65">
        <v>1249998.8515909074</v>
      </c>
      <c r="B389" s="10">
        <v>386</v>
      </c>
      <c r="C389" s="71">
        <v>3.8600000000000002E-2</v>
      </c>
      <c r="D389" s="74">
        <v>-494551.85159090743</v>
      </c>
      <c r="E389" s="61">
        <v>-548076.85159090743</v>
      </c>
      <c r="F389" s="68">
        <v>-0.12363796289772686</v>
      </c>
      <c r="G389" s="292">
        <v>-0.13701921289772687</v>
      </c>
      <c r="H389" s="68">
        <v>-0.13188049375757532</v>
      </c>
      <c r="I389" s="68">
        <v>-0.14615382709090866</v>
      </c>
      <c r="T389" s="91"/>
      <c r="U389" s="91"/>
      <c r="AA389" s="91"/>
      <c r="AB389" s="91"/>
      <c r="AC389" s="91"/>
      <c r="AD389" s="91"/>
      <c r="AE389" s="91"/>
      <c r="AF389" s="91"/>
    </row>
    <row r="390" spans="1:32" x14ac:dyDescent="0.3">
      <c r="A390" s="65">
        <v>1249998.6490909075</v>
      </c>
      <c r="B390" s="10">
        <v>387</v>
      </c>
      <c r="C390" s="71">
        <v>3.8699999999999998E-2</v>
      </c>
      <c r="D390" s="74">
        <v>-494551.64909090754</v>
      </c>
      <c r="E390" s="61">
        <v>-548076.64909090754</v>
      </c>
      <c r="F390" s="68">
        <v>-0.12363791227272689</v>
      </c>
      <c r="G390" s="292">
        <v>-0.1370191622727269</v>
      </c>
      <c r="H390" s="68">
        <v>-0.13188043975757535</v>
      </c>
      <c r="I390" s="68">
        <v>-0.14615377309090868</v>
      </c>
      <c r="T390" s="91"/>
      <c r="U390" s="91"/>
      <c r="AA390" s="91"/>
      <c r="AB390" s="91"/>
      <c r="AC390" s="91"/>
      <c r="AD390" s="91"/>
      <c r="AE390" s="91"/>
      <c r="AF390" s="91"/>
    </row>
    <row r="391" spans="1:32" x14ac:dyDescent="0.3">
      <c r="A391" s="65">
        <v>1245847.8282953496</v>
      </c>
      <c r="B391" s="10">
        <v>388</v>
      </c>
      <c r="C391" s="71">
        <v>3.8800000000000001E-2</v>
      </c>
      <c r="D391" s="74">
        <v>-490400.82829534961</v>
      </c>
      <c r="E391" s="61">
        <v>-543925.82829534961</v>
      </c>
      <c r="F391" s="68">
        <v>-0.1226002070738374</v>
      </c>
      <c r="G391" s="292">
        <v>-0.13598145707383741</v>
      </c>
      <c r="H391" s="68">
        <v>-0.13077355421209322</v>
      </c>
      <c r="I391" s="68">
        <v>-0.14504688754542655</v>
      </c>
      <c r="T391" s="91"/>
      <c r="U391" s="91"/>
      <c r="AA391" s="91"/>
      <c r="AB391" s="91"/>
      <c r="AC391" s="91"/>
      <c r="AD391" s="91"/>
      <c r="AE391" s="91"/>
      <c r="AF391" s="91"/>
    </row>
    <row r="392" spans="1:32" x14ac:dyDescent="0.3">
      <c r="A392" s="65">
        <v>1238906.822510741</v>
      </c>
      <c r="B392" s="10">
        <v>389</v>
      </c>
      <c r="C392" s="71">
        <v>3.8899999999999997E-2</v>
      </c>
      <c r="D392" s="74">
        <v>-483459.82251074095</v>
      </c>
      <c r="E392" s="61">
        <v>-536984.82251074095</v>
      </c>
      <c r="F392" s="68">
        <v>-0.12086495562768523</v>
      </c>
      <c r="G392" s="292">
        <v>-0.13424620562768524</v>
      </c>
      <c r="H392" s="68">
        <v>-0.12892261933619759</v>
      </c>
      <c r="I392" s="68">
        <v>-0.14319595266953092</v>
      </c>
      <c r="T392" s="91"/>
      <c r="U392" s="91"/>
      <c r="AA392" s="91"/>
      <c r="AB392" s="91"/>
      <c r="AC392" s="91"/>
      <c r="AD392" s="91"/>
      <c r="AE392" s="91"/>
      <c r="AF392" s="91"/>
    </row>
    <row r="393" spans="1:32" x14ac:dyDescent="0.3">
      <c r="A393" s="65">
        <v>1238253.0868964079</v>
      </c>
      <c r="B393" s="10">
        <v>390</v>
      </c>
      <c r="C393" s="71">
        <v>3.9E-2</v>
      </c>
      <c r="D393" s="74">
        <v>-482806.08689640788</v>
      </c>
      <c r="E393" s="61">
        <v>-536331.08689640788</v>
      </c>
      <c r="F393" s="68">
        <v>-0.12070152172410197</v>
      </c>
      <c r="G393" s="292">
        <v>-0.13408277172410196</v>
      </c>
      <c r="H393" s="68">
        <v>-0.1287482898390421</v>
      </c>
      <c r="I393" s="68">
        <v>-0.14302162317237543</v>
      </c>
      <c r="T393" s="91"/>
      <c r="U393" s="91"/>
      <c r="AA393" s="91"/>
      <c r="AB393" s="91"/>
      <c r="AC393" s="91"/>
      <c r="AD393" s="91"/>
      <c r="AE393" s="91"/>
      <c r="AF393" s="91"/>
    </row>
    <row r="394" spans="1:32" x14ac:dyDescent="0.3">
      <c r="A394" s="65">
        <v>1231706.9295439529</v>
      </c>
      <c r="B394" s="10">
        <v>391</v>
      </c>
      <c r="C394" s="71">
        <v>3.9100000000000003E-2</v>
      </c>
      <c r="D394" s="74">
        <v>-476259.92954395292</v>
      </c>
      <c r="E394" s="61">
        <v>-529784.92954395292</v>
      </c>
      <c r="F394" s="68">
        <v>-0.11906498238598823</v>
      </c>
      <c r="G394" s="292">
        <v>-0.13244623238598824</v>
      </c>
      <c r="H394" s="68">
        <v>-0.12700264787838744</v>
      </c>
      <c r="I394" s="68">
        <v>-0.14127598121172077</v>
      </c>
      <c r="T394" s="91"/>
      <c r="U394" s="91"/>
      <c r="AA394" s="91"/>
      <c r="AB394" s="91"/>
      <c r="AC394" s="91"/>
      <c r="AD394" s="91"/>
      <c r="AE394" s="91"/>
      <c r="AF394" s="91"/>
    </row>
    <row r="395" spans="1:32" x14ac:dyDescent="0.3">
      <c r="A395" s="65">
        <v>1231706.9295439529</v>
      </c>
      <c r="B395" s="10">
        <v>392</v>
      </c>
      <c r="C395" s="71">
        <v>3.9199999999999999E-2</v>
      </c>
      <c r="D395" s="74">
        <v>-476259.92954395292</v>
      </c>
      <c r="E395" s="61">
        <v>-529784.92954395292</v>
      </c>
      <c r="F395" s="68">
        <v>-0.11906498238598823</v>
      </c>
      <c r="G395" s="292">
        <v>-0.13244623238598824</v>
      </c>
      <c r="H395" s="68">
        <v>-0.12700264787838744</v>
      </c>
      <c r="I395" s="68">
        <v>-0.14127598121172077</v>
      </c>
      <c r="T395" s="91"/>
      <c r="U395" s="91"/>
      <c r="AA395" s="91"/>
      <c r="AB395" s="91"/>
      <c r="AC395" s="91"/>
      <c r="AD395" s="91"/>
      <c r="AE395" s="91"/>
      <c r="AF395" s="91"/>
    </row>
    <row r="396" spans="1:32" x14ac:dyDescent="0.3">
      <c r="A396" s="65">
        <v>1227537.24912993</v>
      </c>
      <c r="B396" s="10">
        <v>393</v>
      </c>
      <c r="C396" s="71">
        <v>3.9300000000000002E-2</v>
      </c>
      <c r="D396" s="74">
        <v>-472090.24912993005</v>
      </c>
      <c r="E396" s="61">
        <v>-525615.24912993005</v>
      </c>
      <c r="F396" s="68">
        <v>-0.11802256228248251</v>
      </c>
      <c r="G396" s="292">
        <v>-0.13140381228248252</v>
      </c>
      <c r="H396" s="68">
        <v>-0.12589073310131468</v>
      </c>
      <c r="I396" s="68">
        <v>-0.14016406643464802</v>
      </c>
      <c r="T396" s="91"/>
      <c r="U396" s="91"/>
      <c r="AA396" s="91"/>
      <c r="AB396" s="91"/>
      <c r="AC396" s="91"/>
      <c r="AD396" s="91"/>
      <c r="AE396" s="91"/>
      <c r="AF396" s="91"/>
    </row>
    <row r="397" spans="1:32" x14ac:dyDescent="0.3">
      <c r="A397" s="65">
        <v>1227419.7115381327</v>
      </c>
      <c r="B397" s="10">
        <v>394</v>
      </c>
      <c r="C397" s="71">
        <v>3.9399999999999998E-2</v>
      </c>
      <c r="D397" s="74">
        <v>-471972.71153813275</v>
      </c>
      <c r="E397" s="61">
        <v>-525497.71153813275</v>
      </c>
      <c r="F397" s="68">
        <v>-0.11799317788453319</v>
      </c>
      <c r="G397" s="292">
        <v>-0.13137442788453318</v>
      </c>
      <c r="H397" s="68">
        <v>-0.12585938974350205</v>
      </c>
      <c r="I397" s="68">
        <v>-0.14013272307683539</v>
      </c>
      <c r="T397" s="91"/>
      <c r="U397" s="91"/>
      <c r="AA397" s="91"/>
      <c r="AB397" s="91"/>
      <c r="AC397" s="91"/>
      <c r="AD397" s="91"/>
      <c r="AE397" s="91"/>
      <c r="AF397" s="91"/>
    </row>
    <row r="398" spans="1:32" x14ac:dyDescent="0.3">
      <c r="A398" s="65">
        <v>1221603.6406447943</v>
      </c>
      <c r="B398" s="10">
        <v>395</v>
      </c>
      <c r="C398" s="71">
        <v>3.95E-2</v>
      </c>
      <c r="D398" s="74">
        <v>-466156.64064479433</v>
      </c>
      <c r="E398" s="61">
        <v>-519681.64064479433</v>
      </c>
      <c r="F398" s="68">
        <v>-0.11653916016119859</v>
      </c>
      <c r="G398" s="292">
        <v>-0.1299204101611986</v>
      </c>
      <c r="H398" s="68">
        <v>-0.12430843750527849</v>
      </c>
      <c r="I398" s="68">
        <v>-0.13858177083861181</v>
      </c>
      <c r="T398" s="91"/>
      <c r="U398" s="91"/>
      <c r="AA398" s="91"/>
      <c r="AB398" s="91"/>
      <c r="AC398" s="91"/>
      <c r="AD398" s="91"/>
      <c r="AE398" s="91"/>
      <c r="AF398" s="91"/>
    </row>
    <row r="399" spans="1:32" x14ac:dyDescent="0.3">
      <c r="A399" s="65">
        <v>1218510.3921537932</v>
      </c>
      <c r="B399" s="10">
        <v>396</v>
      </c>
      <c r="C399" s="71">
        <v>3.9600000000000003E-2</v>
      </c>
      <c r="D399" s="74">
        <v>-463063.39215379325</v>
      </c>
      <c r="E399" s="61">
        <v>-516588.39215379325</v>
      </c>
      <c r="F399" s="68">
        <v>-0.11576584803844832</v>
      </c>
      <c r="G399" s="292">
        <v>-0.12914709803844832</v>
      </c>
      <c r="H399" s="68">
        <v>-0.12348357124101153</v>
      </c>
      <c r="I399" s="68">
        <v>-0.13775690457434486</v>
      </c>
      <c r="T399" s="91"/>
      <c r="U399" s="91"/>
      <c r="AA399" s="91"/>
      <c r="AB399" s="91"/>
      <c r="AC399" s="91"/>
      <c r="AD399" s="91"/>
      <c r="AE399" s="91"/>
      <c r="AF399" s="91"/>
    </row>
    <row r="400" spans="1:32" x14ac:dyDescent="0.3">
      <c r="A400" s="65">
        <v>1207588.219163012</v>
      </c>
      <c r="B400" s="10">
        <v>397</v>
      </c>
      <c r="C400" s="71">
        <v>3.9699999999999999E-2</v>
      </c>
      <c r="D400" s="74">
        <v>-452141.21916301199</v>
      </c>
      <c r="E400" s="61">
        <v>-505666.21916301199</v>
      </c>
      <c r="F400" s="68">
        <v>-0.11303530479075299</v>
      </c>
      <c r="G400" s="292">
        <v>-0.12641655479075301</v>
      </c>
      <c r="H400" s="68">
        <v>-0.12057099177680319</v>
      </c>
      <c r="I400" s="68">
        <v>-0.13484432511013653</v>
      </c>
      <c r="T400" s="91"/>
      <c r="U400" s="91"/>
      <c r="AA400" s="91"/>
      <c r="AB400" s="91"/>
      <c r="AC400" s="91"/>
      <c r="AD400" s="91"/>
      <c r="AE400" s="91"/>
      <c r="AF400" s="91"/>
    </row>
    <row r="401" spans="1:32" x14ac:dyDescent="0.3">
      <c r="A401" s="65">
        <v>1207432.6960859462</v>
      </c>
      <c r="B401" s="10">
        <v>398</v>
      </c>
      <c r="C401" s="71">
        <v>3.9800000000000002E-2</v>
      </c>
      <c r="D401" s="74">
        <v>-451985.69608594617</v>
      </c>
      <c r="E401" s="61">
        <v>-505510.69608594617</v>
      </c>
      <c r="F401" s="68">
        <v>-0.11299642402148655</v>
      </c>
      <c r="G401" s="292">
        <v>-0.12637767402148653</v>
      </c>
      <c r="H401" s="68">
        <v>-0.12052951895625232</v>
      </c>
      <c r="I401" s="68">
        <v>-0.13480285228958563</v>
      </c>
      <c r="T401" s="91"/>
      <c r="U401" s="91"/>
      <c r="AA401" s="91"/>
      <c r="AB401" s="91"/>
      <c r="AC401" s="91"/>
      <c r="AD401" s="91"/>
      <c r="AE401" s="91"/>
      <c r="AF401" s="91"/>
    </row>
    <row r="402" spans="1:32" x14ac:dyDescent="0.3">
      <c r="A402" s="65">
        <v>1203992.9707344081</v>
      </c>
      <c r="B402" s="10">
        <v>399</v>
      </c>
      <c r="C402" s="71">
        <v>3.9899999999999998E-2</v>
      </c>
      <c r="D402" s="74">
        <v>-448545.97073440813</v>
      </c>
      <c r="E402" s="61">
        <v>-502070.97073440813</v>
      </c>
      <c r="F402" s="68">
        <v>-0.11213649268360203</v>
      </c>
      <c r="G402" s="292">
        <v>-0.12551774268360202</v>
      </c>
      <c r="H402" s="68">
        <v>-0.11961225886250883</v>
      </c>
      <c r="I402" s="68">
        <v>-0.13388559219584217</v>
      </c>
      <c r="T402" s="91"/>
      <c r="U402" s="91"/>
      <c r="AA402" s="91"/>
      <c r="AB402" s="91"/>
      <c r="AC402" s="91"/>
      <c r="AD402" s="91"/>
      <c r="AE402" s="91"/>
      <c r="AF402" s="91"/>
    </row>
    <row r="403" spans="1:32" x14ac:dyDescent="0.3">
      <c r="A403" s="65">
        <v>1202416.7917915981</v>
      </c>
      <c r="B403" s="10">
        <v>400</v>
      </c>
      <c r="C403" s="71">
        <v>0.04</v>
      </c>
      <c r="D403" s="74">
        <v>-446969.79179159808</v>
      </c>
      <c r="E403" s="61">
        <v>-500494.79179159808</v>
      </c>
      <c r="F403" s="68">
        <v>-0.11174244794789952</v>
      </c>
      <c r="G403" s="292">
        <v>-0.12512369794789951</v>
      </c>
      <c r="H403" s="68">
        <v>-0.11919194447775949</v>
      </c>
      <c r="I403" s="68">
        <v>-0.13346527781109283</v>
      </c>
      <c r="T403" s="91"/>
      <c r="U403" s="91"/>
      <c r="AA403" s="91"/>
      <c r="AB403" s="91"/>
      <c r="AC403" s="91"/>
      <c r="AD403" s="91"/>
      <c r="AE403" s="91"/>
      <c r="AF403" s="91"/>
    </row>
    <row r="404" spans="1:32" x14ac:dyDescent="0.3">
      <c r="A404" s="65">
        <v>1201213.2064723189</v>
      </c>
      <c r="B404" s="10">
        <v>401</v>
      </c>
      <c r="C404" s="71">
        <v>4.0099999999999997E-2</v>
      </c>
      <c r="D404" s="74">
        <v>-445766.20647231885</v>
      </c>
      <c r="E404" s="61">
        <v>-499291.20647231885</v>
      </c>
      <c r="F404" s="68">
        <v>-0.11144155161807971</v>
      </c>
      <c r="G404" s="292">
        <v>-0.12482280161807971</v>
      </c>
      <c r="H404" s="68">
        <v>-0.11887098839261837</v>
      </c>
      <c r="I404" s="68">
        <v>-0.1331443217259517</v>
      </c>
      <c r="T404" s="91"/>
      <c r="U404" s="91"/>
      <c r="AA404" s="91"/>
      <c r="AB404" s="91"/>
      <c r="AC404" s="91"/>
      <c r="AD404" s="91"/>
      <c r="AE404" s="91"/>
      <c r="AF404" s="91"/>
    </row>
    <row r="405" spans="1:32" x14ac:dyDescent="0.3">
      <c r="A405" s="65">
        <v>1200093.5656882178</v>
      </c>
      <c r="B405" s="10">
        <v>402</v>
      </c>
      <c r="C405" s="71">
        <v>4.02E-2</v>
      </c>
      <c r="D405" s="74">
        <v>-444646.56568821776</v>
      </c>
      <c r="E405" s="61">
        <v>-498171.56568821776</v>
      </c>
      <c r="F405" s="68">
        <v>-0.11116164142205444</v>
      </c>
      <c r="G405" s="292">
        <v>-0.12454289142205444</v>
      </c>
      <c r="H405" s="68">
        <v>-0.11857241751685807</v>
      </c>
      <c r="I405" s="68">
        <v>-0.1328457508501914</v>
      </c>
      <c r="T405" s="91"/>
      <c r="U405" s="91"/>
      <c r="AA405" s="91"/>
      <c r="AB405" s="91"/>
      <c r="AC405" s="91"/>
      <c r="AD405" s="91"/>
      <c r="AE405" s="91"/>
      <c r="AF405" s="91"/>
    </row>
    <row r="406" spans="1:32" x14ac:dyDescent="0.3">
      <c r="A406" s="65">
        <v>1194065.2866904906</v>
      </c>
      <c r="B406" s="10">
        <v>403</v>
      </c>
      <c r="C406" s="71">
        <v>4.0300000000000002E-2</v>
      </c>
      <c r="D406" s="74">
        <v>-438618.28669049055</v>
      </c>
      <c r="E406" s="61">
        <v>-492143.28669049055</v>
      </c>
      <c r="F406" s="68">
        <v>-0.10965457167262264</v>
      </c>
      <c r="G406" s="292">
        <v>-0.12303582167262264</v>
      </c>
      <c r="H406" s="68">
        <v>-0.11696487645079748</v>
      </c>
      <c r="I406" s="68">
        <v>-0.13123820978413081</v>
      </c>
      <c r="T406" s="91"/>
      <c r="U406" s="91"/>
      <c r="AA406" s="91"/>
      <c r="AB406" s="91"/>
      <c r="AC406" s="91"/>
      <c r="AD406" s="91"/>
      <c r="AE406" s="91"/>
      <c r="AF406" s="91"/>
    </row>
    <row r="407" spans="1:32" x14ac:dyDescent="0.3">
      <c r="A407" s="65">
        <v>1186522.2303551359</v>
      </c>
      <c r="B407" s="10">
        <v>404</v>
      </c>
      <c r="C407" s="71">
        <v>4.0399999999999998E-2</v>
      </c>
      <c r="D407" s="74">
        <v>-431075.23035513586</v>
      </c>
      <c r="E407" s="61">
        <v>-484600.23035513586</v>
      </c>
      <c r="F407" s="68">
        <v>-0.10776880758878396</v>
      </c>
      <c r="G407" s="292">
        <v>-0.12115005758878397</v>
      </c>
      <c r="H407" s="68">
        <v>-0.11495339476136957</v>
      </c>
      <c r="I407" s="68">
        <v>-0.1292267280947029</v>
      </c>
      <c r="T407" s="91"/>
      <c r="U407" s="91"/>
      <c r="AA407" s="91"/>
      <c r="AB407" s="91"/>
      <c r="AC407" s="91"/>
      <c r="AD407" s="91"/>
      <c r="AE407" s="91"/>
      <c r="AF407" s="91"/>
    </row>
    <row r="408" spans="1:32" x14ac:dyDescent="0.3">
      <c r="A408" s="65">
        <v>1183485.4003541032</v>
      </c>
      <c r="B408" s="10">
        <v>405</v>
      </c>
      <c r="C408" s="71">
        <v>4.0500000000000001E-2</v>
      </c>
      <c r="D408" s="74">
        <v>-428038.40035410319</v>
      </c>
      <c r="E408" s="61">
        <v>-481563.40035410319</v>
      </c>
      <c r="F408" s="68">
        <v>-0.10700960008852579</v>
      </c>
      <c r="G408" s="292">
        <v>-0.12039085008852579</v>
      </c>
      <c r="H408" s="68">
        <v>-0.11414357342776085</v>
      </c>
      <c r="I408" s="68">
        <v>-0.12841690676109419</v>
      </c>
      <c r="T408" s="91"/>
      <c r="U408" s="91"/>
      <c r="AA408" s="91"/>
      <c r="AB408" s="91"/>
      <c r="AC408" s="91"/>
      <c r="AD408" s="91"/>
      <c r="AE408" s="91"/>
      <c r="AF408" s="91"/>
    </row>
    <row r="409" spans="1:32" x14ac:dyDescent="0.3">
      <c r="A409" s="65">
        <v>1177190.0190084239</v>
      </c>
      <c r="B409" s="10">
        <v>406</v>
      </c>
      <c r="C409" s="71">
        <v>4.0599999999999997E-2</v>
      </c>
      <c r="D409" s="74">
        <v>-421743.0190084239</v>
      </c>
      <c r="E409" s="61">
        <v>-475268.0190084239</v>
      </c>
      <c r="F409" s="68">
        <v>-0.10543575475210598</v>
      </c>
      <c r="G409" s="292">
        <v>-0.11881700475210598</v>
      </c>
      <c r="H409" s="68">
        <v>-0.11246480506891304</v>
      </c>
      <c r="I409" s="68">
        <v>-0.12673813840224638</v>
      </c>
      <c r="T409" s="91"/>
      <c r="U409" s="91"/>
      <c r="AA409" s="91"/>
      <c r="AB409" s="91"/>
      <c r="AC409" s="91"/>
      <c r="AD409" s="91"/>
      <c r="AE409" s="91"/>
      <c r="AF409" s="91"/>
    </row>
    <row r="410" spans="1:32" x14ac:dyDescent="0.3">
      <c r="A410" s="65">
        <v>1169548.6135675656</v>
      </c>
      <c r="B410" s="10">
        <v>407</v>
      </c>
      <c r="C410" s="71">
        <v>4.07E-2</v>
      </c>
      <c r="D410" s="74">
        <v>-414101.61356756557</v>
      </c>
      <c r="E410" s="61">
        <v>-467626.61356756557</v>
      </c>
      <c r="F410" s="68">
        <v>-0.1035254033918914</v>
      </c>
      <c r="G410" s="292">
        <v>-0.11690665339189139</v>
      </c>
      <c r="H410" s="68">
        <v>-0.11042709695135082</v>
      </c>
      <c r="I410" s="68">
        <v>-0.12470043028468415</v>
      </c>
      <c r="T410" s="91"/>
      <c r="U410" s="91"/>
      <c r="AA410" s="91"/>
      <c r="AB410" s="91"/>
      <c r="AC410" s="91"/>
      <c r="AD410" s="91"/>
      <c r="AE410" s="91"/>
      <c r="AF410" s="91"/>
    </row>
    <row r="411" spans="1:32" x14ac:dyDescent="0.3">
      <c r="A411" s="65">
        <v>1167394.7351822702</v>
      </c>
      <c r="B411" s="10">
        <v>408</v>
      </c>
      <c r="C411" s="71">
        <v>4.0800000000000003E-2</v>
      </c>
      <c r="D411" s="74">
        <v>-411947.73518227017</v>
      </c>
      <c r="E411" s="61">
        <v>-465472.73518227017</v>
      </c>
      <c r="F411" s="68">
        <v>-0.10298693379556755</v>
      </c>
      <c r="G411" s="292">
        <v>-0.11636818379556754</v>
      </c>
      <c r="H411" s="68">
        <v>-0.10985272938193871</v>
      </c>
      <c r="I411" s="68">
        <v>-0.12412606271527205</v>
      </c>
      <c r="T411" s="91"/>
      <c r="U411" s="91"/>
      <c r="AA411" s="91"/>
      <c r="AB411" s="91"/>
      <c r="AC411" s="91"/>
      <c r="AD411" s="91"/>
      <c r="AE411" s="91"/>
      <c r="AF411" s="91"/>
    </row>
    <row r="412" spans="1:32" x14ac:dyDescent="0.3">
      <c r="A412" s="65">
        <v>1167394.7351822699</v>
      </c>
      <c r="B412" s="10">
        <v>409</v>
      </c>
      <c r="C412" s="71">
        <v>4.0899999999999999E-2</v>
      </c>
      <c r="D412" s="74">
        <v>-411947.73518226994</v>
      </c>
      <c r="E412" s="61">
        <v>-465472.73518226994</v>
      </c>
      <c r="F412" s="68">
        <v>-0.10298693379556749</v>
      </c>
      <c r="G412" s="292">
        <v>-0.11636818379556749</v>
      </c>
      <c r="H412" s="68">
        <v>-0.10985272938193866</v>
      </c>
      <c r="I412" s="68">
        <v>-0.12412606271527199</v>
      </c>
      <c r="T412" s="91"/>
      <c r="U412" s="91"/>
      <c r="AA412" s="91"/>
      <c r="AB412" s="91"/>
      <c r="AC412" s="91"/>
      <c r="AD412" s="91"/>
      <c r="AE412" s="91"/>
      <c r="AF412" s="91"/>
    </row>
    <row r="413" spans="1:32" x14ac:dyDescent="0.3">
      <c r="A413" s="65">
        <v>1164265.7712849376</v>
      </c>
      <c r="B413" s="10">
        <v>410</v>
      </c>
      <c r="C413" s="71">
        <v>4.1000000000000002E-2</v>
      </c>
      <c r="D413" s="74">
        <v>-408818.77128493763</v>
      </c>
      <c r="E413" s="61">
        <v>-462343.77128493763</v>
      </c>
      <c r="F413" s="68">
        <v>-0.1022046928212344</v>
      </c>
      <c r="G413" s="292">
        <v>-0.11558594282123441</v>
      </c>
      <c r="H413" s="68">
        <v>-0.10901833900931671</v>
      </c>
      <c r="I413" s="68">
        <v>-0.12329167234265004</v>
      </c>
      <c r="T413" s="91"/>
      <c r="U413" s="91"/>
      <c r="AA413" s="91"/>
      <c r="AB413" s="91"/>
      <c r="AC413" s="91"/>
      <c r="AD413" s="91"/>
      <c r="AE413" s="91"/>
      <c r="AF413" s="91"/>
    </row>
    <row r="414" spans="1:32" x14ac:dyDescent="0.3">
      <c r="A414" s="65">
        <v>1155366.3068708458</v>
      </c>
      <c r="B414" s="10">
        <v>411</v>
      </c>
      <c r="C414" s="71">
        <v>4.1099999999999998E-2</v>
      </c>
      <c r="D414" s="74">
        <v>-399919.30687084584</v>
      </c>
      <c r="E414" s="61">
        <v>-453444.30687084584</v>
      </c>
      <c r="F414" s="68">
        <v>-9.9979826717711467E-2</v>
      </c>
      <c r="G414" s="292">
        <v>-0.11336107671771146</v>
      </c>
      <c r="H414" s="68">
        <v>-0.10664514849889223</v>
      </c>
      <c r="I414" s="68">
        <v>-0.12091848183222556</v>
      </c>
      <c r="T414" s="91"/>
      <c r="U414" s="91"/>
      <c r="AA414" s="91"/>
      <c r="AB414" s="91"/>
      <c r="AC414" s="91"/>
      <c r="AD414" s="91"/>
      <c r="AE414" s="91"/>
      <c r="AF414" s="91"/>
    </row>
    <row r="415" spans="1:32" x14ac:dyDescent="0.3">
      <c r="A415" s="65">
        <v>1151127.2516982486</v>
      </c>
      <c r="B415" s="10">
        <v>412</v>
      </c>
      <c r="C415" s="71">
        <v>4.1200000000000001E-2</v>
      </c>
      <c r="D415" s="74">
        <v>-395680.25169824855</v>
      </c>
      <c r="E415" s="61">
        <v>-449205.25169824855</v>
      </c>
      <c r="F415" s="68">
        <v>-9.8920062924562138E-2</v>
      </c>
      <c r="G415" s="292">
        <v>-0.11230131292456214</v>
      </c>
      <c r="H415" s="68">
        <v>-0.10551473378619962</v>
      </c>
      <c r="I415" s="68">
        <v>-0.11978806711953295</v>
      </c>
      <c r="T415" s="91"/>
      <c r="U415" s="91"/>
      <c r="AA415" s="91"/>
      <c r="AB415" s="91"/>
      <c r="AC415" s="91"/>
      <c r="AD415" s="91"/>
      <c r="AE415" s="91"/>
      <c r="AF415" s="91"/>
    </row>
    <row r="416" spans="1:32" x14ac:dyDescent="0.3">
      <c r="A416" s="65">
        <v>1149735.3415030744</v>
      </c>
      <c r="B416" s="10">
        <v>413</v>
      </c>
      <c r="C416" s="71">
        <v>4.1300000000000003E-2</v>
      </c>
      <c r="D416" s="74">
        <v>-394288.34150307439</v>
      </c>
      <c r="E416" s="61">
        <v>-447813.34150307439</v>
      </c>
      <c r="F416" s="68">
        <v>-9.8572085375768601E-2</v>
      </c>
      <c r="G416" s="292">
        <v>-0.1119533353757686</v>
      </c>
      <c r="H416" s="68">
        <v>-0.10514355773415317</v>
      </c>
      <c r="I416" s="68">
        <v>-0.1194168910674865</v>
      </c>
      <c r="T416" s="91"/>
      <c r="U416" s="91"/>
      <c r="AA416" s="91"/>
      <c r="AB416" s="91"/>
      <c r="AC416" s="91"/>
      <c r="AD416" s="91"/>
      <c r="AE416" s="91"/>
      <c r="AF416" s="91"/>
    </row>
    <row r="417" spans="1:32" x14ac:dyDescent="0.3">
      <c r="A417" s="65">
        <v>1144445.2999873206</v>
      </c>
      <c r="B417" s="10">
        <v>414</v>
      </c>
      <c r="C417" s="71">
        <v>4.1399999999999999E-2</v>
      </c>
      <c r="D417" s="74">
        <v>-388998.29998732056</v>
      </c>
      <c r="E417" s="61">
        <v>-442523.29998732056</v>
      </c>
      <c r="F417" s="68">
        <v>-9.7249574996830138E-2</v>
      </c>
      <c r="G417" s="292">
        <v>-0.11063082499683013</v>
      </c>
      <c r="H417" s="68">
        <v>-0.10373287999661882</v>
      </c>
      <c r="I417" s="68">
        <v>-0.11800621332995215</v>
      </c>
      <c r="T417" s="91"/>
      <c r="U417" s="91"/>
      <c r="AA417" s="91"/>
      <c r="AB417" s="91"/>
      <c r="AC417" s="91"/>
      <c r="AD417" s="91"/>
      <c r="AE417" s="91"/>
      <c r="AF417" s="91"/>
    </row>
    <row r="418" spans="1:32" x14ac:dyDescent="0.3">
      <c r="A418" s="65">
        <v>1142808.0427743285</v>
      </c>
      <c r="B418" s="10">
        <v>415</v>
      </c>
      <c r="C418" s="71">
        <v>4.1500000000000002E-2</v>
      </c>
      <c r="D418" s="74">
        <v>-387361.0427743285</v>
      </c>
      <c r="E418" s="61">
        <v>-440886.0427743285</v>
      </c>
      <c r="F418" s="68">
        <v>-9.684026069358212E-2</v>
      </c>
      <c r="G418" s="292">
        <v>-0.11022151069358213</v>
      </c>
      <c r="H418" s="68">
        <v>-0.10329627807315427</v>
      </c>
      <c r="I418" s="68">
        <v>-0.1175696114064876</v>
      </c>
      <c r="T418" s="91"/>
      <c r="U418" s="91"/>
      <c r="AA418" s="91"/>
      <c r="AB418" s="91"/>
      <c r="AC418" s="91"/>
      <c r="AD418" s="91"/>
      <c r="AE418" s="91"/>
      <c r="AF418" s="91"/>
    </row>
    <row r="419" spans="1:32" x14ac:dyDescent="0.3">
      <c r="A419" s="65">
        <v>1136585.0130908433</v>
      </c>
      <c r="B419" s="10">
        <v>416</v>
      </c>
      <c r="C419" s="71">
        <v>4.1599999999999998E-2</v>
      </c>
      <c r="D419" s="74">
        <v>-381138.01309084333</v>
      </c>
      <c r="E419" s="61">
        <v>-434663.01309084333</v>
      </c>
      <c r="F419" s="68">
        <v>-9.5284503272710833E-2</v>
      </c>
      <c r="G419" s="292">
        <v>-0.10866575327271083</v>
      </c>
      <c r="H419" s="68">
        <v>-0.10163680349089156</v>
      </c>
      <c r="I419" s="68">
        <v>-0.11591013682422489</v>
      </c>
      <c r="T419" s="91"/>
      <c r="U419" s="91"/>
      <c r="AA419" s="91"/>
      <c r="AB419" s="91"/>
      <c r="AC419" s="91"/>
      <c r="AD419" s="91"/>
      <c r="AE419" s="91"/>
      <c r="AF419" s="91"/>
    </row>
    <row r="420" spans="1:32" x14ac:dyDescent="0.3">
      <c r="A420" s="65">
        <v>1136585.0130908433</v>
      </c>
      <c r="B420" s="10">
        <v>417</v>
      </c>
      <c r="C420" s="71">
        <v>4.1700000000000001E-2</v>
      </c>
      <c r="D420" s="74">
        <v>-381138.01309084333</v>
      </c>
      <c r="E420" s="61">
        <v>-434663.01309084333</v>
      </c>
      <c r="F420" s="68">
        <v>-9.5284503272710833E-2</v>
      </c>
      <c r="G420" s="292">
        <v>-0.10866575327271083</v>
      </c>
      <c r="H420" s="68">
        <v>-0.10163680349089156</v>
      </c>
      <c r="I420" s="68">
        <v>-0.11591013682422489</v>
      </c>
      <c r="T420" s="91"/>
      <c r="U420" s="91"/>
      <c r="AA420" s="91"/>
      <c r="AB420" s="91"/>
      <c r="AC420" s="91"/>
      <c r="AD420" s="91"/>
      <c r="AE420" s="91"/>
      <c r="AF420" s="91"/>
    </row>
    <row r="421" spans="1:32" x14ac:dyDescent="0.3">
      <c r="A421" s="65">
        <v>1135293.4544074656</v>
      </c>
      <c r="B421" s="10">
        <v>418</v>
      </c>
      <c r="C421" s="71">
        <v>4.1799999999999997E-2</v>
      </c>
      <c r="D421" s="74">
        <v>-379846.45440746564</v>
      </c>
      <c r="E421" s="61">
        <v>-433371.45440746564</v>
      </c>
      <c r="F421" s="68">
        <v>-9.4961613601866404E-2</v>
      </c>
      <c r="G421" s="292">
        <v>-0.10834286360186642</v>
      </c>
      <c r="H421" s="68">
        <v>-0.10129238784199084</v>
      </c>
      <c r="I421" s="68">
        <v>-0.11556572117532417</v>
      </c>
      <c r="T421" s="91"/>
      <c r="U421" s="91"/>
      <c r="AA421" s="91"/>
      <c r="AB421" s="91"/>
      <c r="AC421" s="91"/>
      <c r="AD421" s="91"/>
      <c r="AE421" s="91"/>
      <c r="AF421" s="91"/>
    </row>
    <row r="422" spans="1:32" x14ac:dyDescent="0.3">
      <c r="A422" s="65">
        <v>1131459.6986603364</v>
      </c>
      <c r="B422" s="10">
        <v>419</v>
      </c>
      <c r="C422" s="71">
        <v>4.19E-2</v>
      </c>
      <c r="D422" s="74">
        <v>-376012.69866033643</v>
      </c>
      <c r="E422" s="61">
        <v>-429537.69866033643</v>
      </c>
      <c r="F422" s="68">
        <v>-9.4003174665084108E-2</v>
      </c>
      <c r="G422" s="292">
        <v>-0.1073844246650841</v>
      </c>
      <c r="H422" s="68">
        <v>-0.10027005297608972</v>
      </c>
      <c r="I422" s="68">
        <v>-0.11454338630942305</v>
      </c>
      <c r="T422" s="91"/>
      <c r="U422" s="91"/>
      <c r="AA422" s="91"/>
      <c r="AB422" s="91"/>
      <c r="AC422" s="91"/>
      <c r="AD422" s="91"/>
      <c r="AE422" s="91"/>
      <c r="AF422" s="91"/>
    </row>
    <row r="423" spans="1:32" x14ac:dyDescent="0.3">
      <c r="A423" s="65">
        <v>1131428.9733606158</v>
      </c>
      <c r="B423" s="10">
        <v>420</v>
      </c>
      <c r="C423" s="71">
        <v>4.2000000000000003E-2</v>
      </c>
      <c r="D423" s="74">
        <v>-375981.97336061578</v>
      </c>
      <c r="E423" s="61">
        <v>-429506.97336061578</v>
      </c>
      <c r="F423" s="68">
        <v>-9.3995493340153946E-2</v>
      </c>
      <c r="G423" s="292">
        <v>-0.10737674334015394</v>
      </c>
      <c r="H423" s="68">
        <v>-0.10026185956283087</v>
      </c>
      <c r="I423" s="68">
        <v>-0.11453519289616421</v>
      </c>
      <c r="T423" s="91"/>
      <c r="U423" s="91"/>
      <c r="AA423" s="91"/>
      <c r="AB423" s="91"/>
      <c r="AC423" s="91"/>
      <c r="AD423" s="91"/>
      <c r="AE423" s="91"/>
      <c r="AF423" s="91"/>
    </row>
    <row r="424" spans="1:32" x14ac:dyDescent="0.3">
      <c r="A424" s="65">
        <v>1131428.9733606158</v>
      </c>
      <c r="B424" s="10">
        <v>421</v>
      </c>
      <c r="C424" s="71">
        <v>4.2099999999999999E-2</v>
      </c>
      <c r="D424" s="74">
        <v>-375981.97336061578</v>
      </c>
      <c r="E424" s="61">
        <v>-429506.97336061578</v>
      </c>
      <c r="F424" s="68">
        <v>-9.3995493340153946E-2</v>
      </c>
      <c r="G424" s="292">
        <v>-0.10737674334015394</v>
      </c>
      <c r="H424" s="68">
        <v>-0.10026185956283087</v>
      </c>
      <c r="I424" s="68">
        <v>-0.11453519289616421</v>
      </c>
      <c r="T424" s="91"/>
      <c r="U424" s="91"/>
      <c r="AA424" s="91"/>
      <c r="AB424" s="91"/>
      <c r="AC424" s="91"/>
      <c r="AD424" s="91"/>
      <c r="AE424" s="91"/>
      <c r="AF424" s="91"/>
    </row>
    <row r="425" spans="1:32" x14ac:dyDescent="0.3">
      <c r="A425" s="65">
        <v>1126521.3896921817</v>
      </c>
      <c r="B425" s="10">
        <v>422</v>
      </c>
      <c r="C425" s="71">
        <v>4.2200000000000001E-2</v>
      </c>
      <c r="D425" s="74">
        <v>-371074.38969218172</v>
      </c>
      <c r="E425" s="61">
        <v>-424599.38969218172</v>
      </c>
      <c r="F425" s="68">
        <v>-9.2768597423045426E-2</v>
      </c>
      <c r="G425" s="292">
        <v>-0.10614984742304542</v>
      </c>
      <c r="H425" s="68">
        <v>-9.8953170584581793E-2</v>
      </c>
      <c r="I425" s="68">
        <v>-0.11322650391791513</v>
      </c>
      <c r="T425" s="91"/>
      <c r="U425" s="91"/>
      <c r="AA425" s="91"/>
      <c r="AB425" s="91"/>
      <c r="AC425" s="91"/>
      <c r="AD425" s="91"/>
      <c r="AE425" s="91"/>
      <c r="AF425" s="91"/>
    </row>
    <row r="426" spans="1:32" x14ac:dyDescent="0.3">
      <c r="A426" s="65">
        <v>1118767.7195950421</v>
      </c>
      <c r="B426" s="10">
        <v>423</v>
      </c>
      <c r="C426" s="71">
        <v>4.2299999999999997E-2</v>
      </c>
      <c r="D426" s="74">
        <v>-363320.71959504206</v>
      </c>
      <c r="E426" s="61">
        <v>-416845.71959504206</v>
      </c>
      <c r="F426" s="68">
        <v>-9.0830179898760507E-2</v>
      </c>
      <c r="G426" s="292">
        <v>-0.10421142989876052</v>
      </c>
      <c r="H426" s="68">
        <v>-9.6885525225344549E-2</v>
      </c>
      <c r="I426" s="68">
        <v>-0.11115885855867788</v>
      </c>
      <c r="T426" s="91"/>
      <c r="U426" s="91"/>
      <c r="AA426" s="91"/>
      <c r="AB426" s="91"/>
      <c r="AC426" s="91"/>
      <c r="AD426" s="91"/>
      <c r="AE426" s="91"/>
      <c r="AF426" s="91"/>
    </row>
    <row r="427" spans="1:32" x14ac:dyDescent="0.3">
      <c r="A427" s="65">
        <v>1118767.7195950421</v>
      </c>
      <c r="B427" s="10">
        <v>424</v>
      </c>
      <c r="C427" s="71">
        <v>4.24E-2</v>
      </c>
      <c r="D427" s="74">
        <v>-363320.71959504206</v>
      </c>
      <c r="E427" s="61">
        <v>-416845.71959504206</v>
      </c>
      <c r="F427" s="68">
        <v>-9.0830179898760507E-2</v>
      </c>
      <c r="G427" s="292">
        <v>-0.10421142989876052</v>
      </c>
      <c r="H427" s="68">
        <v>-9.6885525225344549E-2</v>
      </c>
      <c r="I427" s="68">
        <v>-0.11115885855867788</v>
      </c>
      <c r="T427" s="91"/>
      <c r="U427" s="91"/>
      <c r="AA427" s="91"/>
      <c r="AB427" s="91"/>
      <c r="AC427" s="91"/>
      <c r="AD427" s="91"/>
      <c r="AE427" s="91"/>
      <c r="AF427" s="91"/>
    </row>
    <row r="428" spans="1:32" x14ac:dyDescent="0.3">
      <c r="A428" s="65">
        <v>1113538.901323728</v>
      </c>
      <c r="B428" s="10">
        <v>425</v>
      </c>
      <c r="C428" s="71">
        <v>4.2500000000000003E-2</v>
      </c>
      <c r="D428" s="74">
        <v>-358091.90132372803</v>
      </c>
      <c r="E428" s="61">
        <v>-411616.90132372803</v>
      </c>
      <c r="F428" s="68">
        <v>-8.9522975330932009E-2</v>
      </c>
      <c r="G428" s="292">
        <v>-0.10290422533093201</v>
      </c>
      <c r="H428" s="68">
        <v>-9.549117368632748E-2</v>
      </c>
      <c r="I428" s="68">
        <v>-0.10976450701966081</v>
      </c>
      <c r="T428" s="91"/>
      <c r="U428" s="91"/>
      <c r="AA428" s="91"/>
      <c r="AB428" s="91"/>
      <c r="AC428" s="91"/>
      <c r="AD428" s="91"/>
      <c r="AE428" s="91"/>
      <c r="AF428" s="91"/>
    </row>
    <row r="429" spans="1:32" x14ac:dyDescent="0.3">
      <c r="A429" s="65">
        <v>1109494.8056608343</v>
      </c>
      <c r="B429" s="10">
        <v>426</v>
      </c>
      <c r="C429" s="71">
        <v>4.2599999999999999E-2</v>
      </c>
      <c r="D429" s="74">
        <v>-354047.8056608343</v>
      </c>
      <c r="E429" s="61">
        <v>-407572.8056608343</v>
      </c>
      <c r="F429" s="68">
        <v>-8.8511951415208581E-2</v>
      </c>
      <c r="G429" s="292">
        <v>-0.10189320141520858</v>
      </c>
      <c r="H429" s="68">
        <v>-9.4412748176222486E-2</v>
      </c>
      <c r="I429" s="68">
        <v>-0.10868608150955582</v>
      </c>
      <c r="T429" s="91"/>
      <c r="U429" s="91"/>
      <c r="AA429" s="91"/>
      <c r="AB429" s="91"/>
      <c r="AC429" s="91"/>
      <c r="AD429" s="91"/>
      <c r="AE429" s="91"/>
      <c r="AF429" s="91"/>
    </row>
    <row r="430" spans="1:32" x14ac:dyDescent="0.3">
      <c r="A430" s="65">
        <v>1103177.8226738968</v>
      </c>
      <c r="B430" s="10">
        <v>427</v>
      </c>
      <c r="C430" s="71">
        <v>4.2700000000000002E-2</v>
      </c>
      <c r="D430" s="74">
        <v>-347730.82267389679</v>
      </c>
      <c r="E430" s="61">
        <v>-401255.82267389679</v>
      </c>
      <c r="F430" s="68">
        <v>-8.6932705668474192E-2</v>
      </c>
      <c r="G430" s="292">
        <v>-0.1003139556684742</v>
      </c>
      <c r="H430" s="68">
        <v>-9.2728219379705809E-2</v>
      </c>
      <c r="I430" s="68">
        <v>-0.10700155271303914</v>
      </c>
      <c r="T430" s="91"/>
      <c r="U430" s="91"/>
      <c r="AA430" s="91"/>
      <c r="AB430" s="91"/>
      <c r="AC430" s="91"/>
      <c r="AD430" s="91"/>
      <c r="AE430" s="91"/>
      <c r="AF430" s="91"/>
    </row>
    <row r="431" spans="1:32" x14ac:dyDescent="0.3">
      <c r="A431" s="65">
        <v>1101109.188424591</v>
      </c>
      <c r="B431" s="10">
        <v>428</v>
      </c>
      <c r="C431" s="71">
        <v>4.2799999999999998E-2</v>
      </c>
      <c r="D431" s="74">
        <v>-345662.18842459098</v>
      </c>
      <c r="E431" s="61">
        <v>-399187.18842459098</v>
      </c>
      <c r="F431" s="68">
        <v>-8.6415547106147739E-2</v>
      </c>
      <c r="G431" s="292">
        <v>-9.979679710614775E-2</v>
      </c>
      <c r="H431" s="68">
        <v>-9.2176583579890933E-2</v>
      </c>
      <c r="I431" s="68">
        <v>-0.10644991691322427</v>
      </c>
      <c r="T431" s="91"/>
      <c r="U431" s="91"/>
      <c r="AA431" s="91"/>
      <c r="AB431" s="91"/>
      <c r="AC431" s="91"/>
      <c r="AD431" s="91"/>
      <c r="AE431" s="91"/>
      <c r="AF431" s="91"/>
    </row>
    <row r="432" spans="1:32" x14ac:dyDescent="0.3">
      <c r="A432" s="65">
        <v>1095389.2663682541</v>
      </c>
      <c r="B432" s="10">
        <v>429</v>
      </c>
      <c r="C432" s="71">
        <v>4.2900000000000001E-2</v>
      </c>
      <c r="D432" s="74">
        <v>-339942.26636825409</v>
      </c>
      <c r="E432" s="61">
        <v>-393467.26636825409</v>
      </c>
      <c r="F432" s="68">
        <v>-8.4985566592063522E-2</v>
      </c>
      <c r="G432" s="292">
        <v>-9.8366816592063519E-2</v>
      </c>
      <c r="H432" s="68">
        <v>-9.0651271031534419E-2</v>
      </c>
      <c r="I432" s="68">
        <v>-0.10492460436486775</v>
      </c>
      <c r="T432" s="91"/>
      <c r="U432" s="91"/>
      <c r="AA432" s="91"/>
      <c r="AB432" s="91"/>
      <c r="AC432" s="91"/>
      <c r="AD432" s="91"/>
      <c r="AE432" s="91"/>
      <c r="AF432" s="91"/>
    </row>
    <row r="433" spans="1:32" x14ac:dyDescent="0.3">
      <c r="A433" s="65">
        <v>1093333.2853206678</v>
      </c>
      <c r="B433" s="10">
        <v>430</v>
      </c>
      <c r="C433" s="71">
        <v>4.2999999999999997E-2</v>
      </c>
      <c r="D433" s="74">
        <v>-337886.28532066778</v>
      </c>
      <c r="E433" s="61">
        <v>-391411.28532066778</v>
      </c>
      <c r="F433" s="68">
        <v>-8.4471571330166945E-2</v>
      </c>
      <c r="G433" s="292">
        <v>-9.7852821330166942E-2</v>
      </c>
      <c r="H433" s="68">
        <v>-9.0103009418844748E-2</v>
      </c>
      <c r="I433" s="68">
        <v>-0.10437634275217808</v>
      </c>
      <c r="T433" s="91"/>
      <c r="U433" s="91"/>
      <c r="AA433" s="91"/>
      <c r="AB433" s="91"/>
      <c r="AC433" s="91"/>
      <c r="AD433" s="91"/>
      <c r="AE433" s="91"/>
      <c r="AF433" s="91"/>
    </row>
    <row r="434" spans="1:32" x14ac:dyDescent="0.3">
      <c r="A434" s="65">
        <v>1089327.8740666783</v>
      </c>
      <c r="B434" s="10">
        <v>431</v>
      </c>
      <c r="C434" s="71">
        <v>4.3099999999999999E-2</v>
      </c>
      <c r="D434" s="74">
        <v>-333880.87406667834</v>
      </c>
      <c r="E434" s="61">
        <v>-387405.87406667834</v>
      </c>
      <c r="F434" s="68">
        <v>-8.3470218516669581E-2</v>
      </c>
      <c r="G434" s="292">
        <v>-9.6851468516669592E-2</v>
      </c>
      <c r="H434" s="68">
        <v>-8.9034899751114227E-2</v>
      </c>
      <c r="I434" s="68">
        <v>-0.10330823308444756</v>
      </c>
      <c r="T434" s="91"/>
      <c r="U434" s="91"/>
      <c r="AA434" s="91"/>
      <c r="AB434" s="91"/>
      <c r="AC434" s="91"/>
      <c r="AD434" s="91"/>
      <c r="AE434" s="91"/>
      <c r="AF434" s="91"/>
    </row>
    <row r="435" spans="1:32" x14ac:dyDescent="0.3">
      <c r="A435" s="65">
        <v>1087385.3861259478</v>
      </c>
      <c r="B435" s="10">
        <v>432</v>
      </c>
      <c r="C435" s="71">
        <v>4.3200000000000002E-2</v>
      </c>
      <c r="D435" s="74">
        <v>-331938.38612594781</v>
      </c>
      <c r="E435" s="61">
        <v>-385463.38612594781</v>
      </c>
      <c r="F435" s="68">
        <v>-8.2984596531486959E-2</v>
      </c>
      <c r="G435" s="292">
        <v>-9.6365846531486957E-2</v>
      </c>
      <c r="H435" s="68">
        <v>-8.8516902966919414E-2</v>
      </c>
      <c r="I435" s="68">
        <v>-0.10279023630025275</v>
      </c>
      <c r="T435" s="91"/>
      <c r="U435" s="91"/>
      <c r="AA435" s="91"/>
      <c r="AB435" s="91"/>
      <c r="AC435" s="91"/>
      <c r="AD435" s="91"/>
      <c r="AE435" s="91"/>
      <c r="AF435" s="91"/>
    </row>
    <row r="436" spans="1:32" x14ac:dyDescent="0.3">
      <c r="A436" s="65">
        <v>1087246.441807959</v>
      </c>
      <c r="B436" s="10">
        <v>433</v>
      </c>
      <c r="C436" s="71">
        <v>4.3299999999999998E-2</v>
      </c>
      <c r="D436" s="74">
        <v>-331799.441807959</v>
      </c>
      <c r="E436" s="61">
        <v>-385324.441807959</v>
      </c>
      <c r="F436" s="68">
        <v>-8.2949860451989751E-2</v>
      </c>
      <c r="G436" s="292">
        <v>-9.6331110451989749E-2</v>
      </c>
      <c r="H436" s="68">
        <v>-8.8479851148789063E-2</v>
      </c>
      <c r="I436" s="68">
        <v>-0.10275318448212239</v>
      </c>
      <c r="T436" s="91"/>
      <c r="U436" s="91"/>
      <c r="AA436" s="91"/>
      <c r="AB436" s="91"/>
      <c r="AC436" s="91"/>
      <c r="AD436" s="91"/>
      <c r="AE436" s="91"/>
      <c r="AF436" s="91"/>
    </row>
    <row r="437" spans="1:32" x14ac:dyDescent="0.3">
      <c r="A437" s="65">
        <v>1084016.4260265338</v>
      </c>
      <c r="B437" s="10">
        <v>434</v>
      </c>
      <c r="C437" s="71">
        <v>4.3400000000000001E-2</v>
      </c>
      <c r="D437" s="74">
        <v>-328569.42602653382</v>
      </c>
      <c r="E437" s="61">
        <v>-382094.42602653382</v>
      </c>
      <c r="F437" s="68">
        <v>-8.2142356506633457E-2</v>
      </c>
      <c r="G437" s="292">
        <v>-9.5523606506633454E-2</v>
      </c>
      <c r="H437" s="68">
        <v>-8.761851360707569E-2</v>
      </c>
      <c r="I437" s="68">
        <v>-0.10189184694040902</v>
      </c>
      <c r="T437" s="91"/>
      <c r="U437" s="91"/>
      <c r="AA437" s="91"/>
      <c r="AB437" s="91"/>
      <c r="AC437" s="91"/>
      <c r="AD437" s="91"/>
      <c r="AE437" s="91"/>
      <c r="AF437" s="91"/>
    </row>
    <row r="438" spans="1:32" x14ac:dyDescent="0.3">
      <c r="A438" s="65">
        <v>1078470.6938139084</v>
      </c>
      <c r="B438" s="10">
        <v>435</v>
      </c>
      <c r="C438" s="71">
        <v>4.3499999999999997E-2</v>
      </c>
      <c r="D438" s="74">
        <v>-323023.69381390838</v>
      </c>
      <c r="E438" s="61">
        <v>-376548.69381390838</v>
      </c>
      <c r="F438" s="68">
        <v>-8.0755923453477096E-2</v>
      </c>
      <c r="G438" s="292">
        <v>-9.4137173453477094E-2</v>
      </c>
      <c r="H438" s="68">
        <v>-8.6139651683708907E-2</v>
      </c>
      <c r="I438" s="68">
        <v>-0.10041298501704224</v>
      </c>
      <c r="T438" s="91"/>
      <c r="U438" s="91"/>
      <c r="AA438" s="91"/>
      <c r="AB438" s="91"/>
      <c r="AC438" s="91"/>
      <c r="AD438" s="91"/>
      <c r="AE438" s="91"/>
      <c r="AF438" s="91"/>
    </row>
    <row r="439" spans="1:32" x14ac:dyDescent="0.3">
      <c r="A439" s="65">
        <v>1077668.3224622267</v>
      </c>
      <c r="B439" s="10">
        <v>436</v>
      </c>
      <c r="C439" s="71">
        <v>4.36E-2</v>
      </c>
      <c r="D439" s="74">
        <v>-322221.32246222673</v>
      </c>
      <c r="E439" s="61">
        <v>-375746.32246222673</v>
      </c>
      <c r="F439" s="68">
        <v>-8.0555330615556683E-2</v>
      </c>
      <c r="G439" s="292">
        <v>-9.3936580615556681E-2</v>
      </c>
      <c r="H439" s="68">
        <v>-8.5925685989927128E-2</v>
      </c>
      <c r="I439" s="68">
        <v>-0.10019901932326046</v>
      </c>
      <c r="T439" s="91"/>
      <c r="U439" s="91"/>
      <c r="AA439" s="91"/>
      <c r="AB439" s="91"/>
      <c r="AC439" s="91"/>
      <c r="AD439" s="91"/>
      <c r="AE439" s="91"/>
      <c r="AF439" s="91"/>
    </row>
    <row r="440" spans="1:32" x14ac:dyDescent="0.3">
      <c r="A440" s="65">
        <v>1071375.8104529839</v>
      </c>
      <c r="B440" s="10">
        <v>437</v>
      </c>
      <c r="C440" s="71">
        <v>4.3700000000000003E-2</v>
      </c>
      <c r="D440" s="74">
        <v>-315928.81045298395</v>
      </c>
      <c r="E440" s="61">
        <v>-369453.81045298395</v>
      </c>
      <c r="F440" s="68">
        <v>-7.8982202613245983E-2</v>
      </c>
      <c r="G440" s="292">
        <v>-9.236345261324598E-2</v>
      </c>
      <c r="H440" s="68">
        <v>-8.4247682787462391E-2</v>
      </c>
      <c r="I440" s="68">
        <v>-9.8521016120795724E-2</v>
      </c>
      <c r="T440" s="91"/>
      <c r="U440" s="91"/>
      <c r="AA440" s="91"/>
      <c r="AB440" s="91"/>
      <c r="AC440" s="91"/>
      <c r="AD440" s="91"/>
      <c r="AE440" s="91"/>
      <c r="AF440" s="91"/>
    </row>
    <row r="441" spans="1:32" x14ac:dyDescent="0.3">
      <c r="A441" s="65">
        <v>1071359.3825204826</v>
      </c>
      <c r="B441" s="10">
        <v>438</v>
      </c>
      <c r="C441" s="71">
        <v>4.3799999999999999E-2</v>
      </c>
      <c r="D441" s="74">
        <v>-315912.38252048264</v>
      </c>
      <c r="E441" s="61">
        <v>-369437.38252048264</v>
      </c>
      <c r="F441" s="68">
        <v>-7.8978095630120662E-2</v>
      </c>
      <c r="G441" s="292">
        <v>-9.2359345630120659E-2</v>
      </c>
      <c r="H441" s="68">
        <v>-8.424330200546204E-2</v>
      </c>
      <c r="I441" s="68">
        <v>-9.8516635338795372E-2</v>
      </c>
      <c r="T441" s="91"/>
      <c r="U441" s="91"/>
      <c r="AA441" s="91"/>
      <c r="AB441" s="91"/>
      <c r="AC441" s="91"/>
      <c r="AD441" s="91"/>
      <c r="AE441" s="91"/>
      <c r="AF441" s="91"/>
    </row>
    <row r="442" spans="1:32" x14ac:dyDescent="0.3">
      <c r="A442" s="65">
        <v>1070954.1766426391</v>
      </c>
      <c r="B442" s="10">
        <v>439</v>
      </c>
      <c r="C442" s="71">
        <v>4.3900000000000002E-2</v>
      </c>
      <c r="D442" s="74">
        <v>-315507.1766426391</v>
      </c>
      <c r="E442" s="61">
        <v>-369032.1766426391</v>
      </c>
      <c r="F442" s="68">
        <v>-7.8876794160659777E-2</v>
      </c>
      <c r="G442" s="292">
        <v>-9.2258044160659775E-2</v>
      </c>
      <c r="H442" s="68">
        <v>-8.4135247104703756E-2</v>
      </c>
      <c r="I442" s="68">
        <v>-9.8408580438037088E-2</v>
      </c>
      <c r="T442" s="91"/>
      <c r="U442" s="91"/>
      <c r="AA442" s="91"/>
      <c r="AB442" s="91"/>
      <c r="AC442" s="91"/>
      <c r="AD442" s="91"/>
      <c r="AE442" s="91"/>
      <c r="AF442" s="91"/>
    </row>
    <row r="443" spans="1:32" x14ac:dyDescent="0.3">
      <c r="A443" s="65">
        <v>1068229.5074252638</v>
      </c>
      <c r="B443" s="10">
        <v>440</v>
      </c>
      <c r="C443" s="71">
        <v>4.3999999999999997E-2</v>
      </c>
      <c r="D443" s="74">
        <v>-312782.50742526376</v>
      </c>
      <c r="E443" s="61">
        <v>-366307.50742526376</v>
      </c>
      <c r="F443" s="68">
        <v>-7.8195626856315939E-2</v>
      </c>
      <c r="G443" s="292">
        <v>-9.1576876856315936E-2</v>
      </c>
      <c r="H443" s="68">
        <v>-8.3408668646737003E-2</v>
      </c>
      <c r="I443" s="68">
        <v>-9.7682001980070335E-2</v>
      </c>
      <c r="T443" s="91"/>
      <c r="U443" s="91"/>
      <c r="AA443" s="91"/>
      <c r="AB443" s="91"/>
      <c r="AC443" s="91"/>
      <c r="AD443" s="91"/>
      <c r="AE443" s="91"/>
      <c r="AF443" s="91"/>
    </row>
    <row r="444" spans="1:32" x14ac:dyDescent="0.3">
      <c r="A444" s="65">
        <v>1068229.5074252638</v>
      </c>
      <c r="B444" s="10">
        <v>441</v>
      </c>
      <c r="C444" s="71">
        <v>4.41E-2</v>
      </c>
      <c r="D444" s="74">
        <v>-312782.50742526376</v>
      </c>
      <c r="E444" s="61">
        <v>-366307.50742526376</v>
      </c>
      <c r="F444" s="68">
        <v>-7.8195626856315939E-2</v>
      </c>
      <c r="G444" s="292">
        <v>-9.1576876856315936E-2</v>
      </c>
      <c r="H444" s="68">
        <v>-8.3408668646737003E-2</v>
      </c>
      <c r="I444" s="68">
        <v>-9.7682001980070335E-2</v>
      </c>
      <c r="T444" s="91"/>
      <c r="U444" s="91"/>
      <c r="AA444" s="91"/>
      <c r="AB444" s="91"/>
      <c r="AC444" s="91"/>
      <c r="AD444" s="91"/>
      <c r="AE444" s="91"/>
      <c r="AF444" s="91"/>
    </row>
    <row r="445" spans="1:32" x14ac:dyDescent="0.3">
      <c r="A445" s="65">
        <v>1068229.5074252638</v>
      </c>
      <c r="B445" s="10">
        <v>442</v>
      </c>
      <c r="C445" s="71">
        <v>4.4200000000000003E-2</v>
      </c>
      <c r="D445" s="74">
        <v>-312782.50742526376</v>
      </c>
      <c r="E445" s="61">
        <v>-366307.50742526376</v>
      </c>
      <c r="F445" s="68">
        <v>-7.8195626856315939E-2</v>
      </c>
      <c r="G445" s="292">
        <v>-9.1576876856315936E-2</v>
      </c>
      <c r="H445" s="68">
        <v>-8.3408668646737003E-2</v>
      </c>
      <c r="I445" s="68">
        <v>-9.7682001980070335E-2</v>
      </c>
      <c r="T445" s="91"/>
      <c r="U445" s="91"/>
      <c r="AA445" s="91"/>
      <c r="AB445" s="91"/>
      <c r="AC445" s="91"/>
      <c r="AD445" s="91"/>
      <c r="AE445" s="91"/>
      <c r="AF445" s="91"/>
    </row>
    <row r="446" spans="1:32" x14ac:dyDescent="0.3">
      <c r="A446" s="65">
        <v>1067063.4104816455</v>
      </c>
      <c r="B446" s="10">
        <v>443</v>
      </c>
      <c r="C446" s="71">
        <v>4.4299999999999999E-2</v>
      </c>
      <c r="D446" s="74">
        <v>-311616.41048164549</v>
      </c>
      <c r="E446" s="61">
        <v>-365141.41048164549</v>
      </c>
      <c r="F446" s="68">
        <v>-7.7904102620411378E-2</v>
      </c>
      <c r="G446" s="292">
        <v>-9.1285352620411375E-2</v>
      </c>
      <c r="H446" s="68">
        <v>-8.3097709461772126E-2</v>
      </c>
      <c r="I446" s="68">
        <v>-9.7371042795105459E-2</v>
      </c>
      <c r="T446" s="91"/>
      <c r="U446" s="91"/>
      <c r="AA446" s="91"/>
      <c r="AB446" s="91"/>
      <c r="AC446" s="91"/>
      <c r="AD446" s="91"/>
      <c r="AE446" s="91"/>
      <c r="AF446" s="91"/>
    </row>
    <row r="447" spans="1:32" x14ac:dyDescent="0.3">
      <c r="A447" s="65">
        <v>1067063.4104816455</v>
      </c>
      <c r="B447" s="10">
        <v>444</v>
      </c>
      <c r="C447" s="71">
        <v>4.4400000000000002E-2</v>
      </c>
      <c r="D447" s="74">
        <v>-311616.41048164549</v>
      </c>
      <c r="E447" s="61">
        <v>-365141.41048164549</v>
      </c>
      <c r="F447" s="68">
        <v>-7.7904102620411378E-2</v>
      </c>
      <c r="G447" s="292">
        <v>-9.1285352620411375E-2</v>
      </c>
      <c r="H447" s="68">
        <v>-8.3097709461772126E-2</v>
      </c>
      <c r="I447" s="68">
        <v>-9.7371042795105459E-2</v>
      </c>
      <c r="T447" s="91"/>
      <c r="U447" s="91"/>
      <c r="AA447" s="91"/>
      <c r="AB447" s="91"/>
      <c r="AC447" s="91"/>
      <c r="AD447" s="91"/>
      <c r="AE447" s="91"/>
      <c r="AF447" s="91"/>
    </row>
    <row r="448" spans="1:32" x14ac:dyDescent="0.3">
      <c r="A448" s="65">
        <v>1066597.8895739212</v>
      </c>
      <c r="B448" s="10">
        <v>445</v>
      </c>
      <c r="C448" s="71">
        <v>4.4499999999999998E-2</v>
      </c>
      <c r="D448" s="74">
        <v>-311150.88957392122</v>
      </c>
      <c r="E448" s="61">
        <v>-364675.88957392122</v>
      </c>
      <c r="F448" s="68">
        <v>-7.7787722393480307E-2</v>
      </c>
      <c r="G448" s="292">
        <v>-9.1168972393480305E-2</v>
      </c>
      <c r="H448" s="68">
        <v>-8.2973570553045661E-2</v>
      </c>
      <c r="I448" s="68">
        <v>-9.7246903886378994E-2</v>
      </c>
      <c r="T448" s="91"/>
      <c r="U448" s="91"/>
      <c r="AA448" s="91"/>
      <c r="AB448" s="91"/>
      <c r="AC448" s="91"/>
      <c r="AD448" s="91"/>
      <c r="AE448" s="91"/>
      <c r="AF448" s="91"/>
    </row>
    <row r="449" spans="1:32" x14ac:dyDescent="0.3">
      <c r="A449" s="65">
        <v>1066037.9722613152</v>
      </c>
      <c r="B449" s="10">
        <v>446</v>
      </c>
      <c r="C449" s="71">
        <v>4.4600000000000001E-2</v>
      </c>
      <c r="D449" s="74">
        <v>-310590.97226131521</v>
      </c>
      <c r="E449" s="61">
        <v>-364115.97226131521</v>
      </c>
      <c r="F449" s="68">
        <v>-7.7647743065328803E-2</v>
      </c>
      <c r="G449" s="292">
        <v>-9.10289930653288E-2</v>
      </c>
      <c r="H449" s="68">
        <v>-8.282425926968405E-2</v>
      </c>
      <c r="I449" s="68">
        <v>-9.7097592603017396E-2</v>
      </c>
      <c r="T449" s="91"/>
      <c r="U449" s="91"/>
      <c r="AA449" s="91"/>
      <c r="AB449" s="91"/>
      <c r="AC449" s="91"/>
      <c r="AD449" s="91"/>
      <c r="AE449" s="91"/>
      <c r="AF449" s="91"/>
    </row>
    <row r="450" spans="1:32" x14ac:dyDescent="0.3">
      <c r="A450" s="65">
        <v>1062251.0646670912</v>
      </c>
      <c r="B450" s="10">
        <v>447</v>
      </c>
      <c r="C450" s="71">
        <v>4.4699999999999997E-2</v>
      </c>
      <c r="D450" s="74">
        <v>-306804.06466709124</v>
      </c>
      <c r="E450" s="61">
        <v>-360329.06466709124</v>
      </c>
      <c r="F450" s="68">
        <v>-7.6701016166772815E-2</v>
      </c>
      <c r="G450" s="292">
        <v>-9.0082266166772812E-2</v>
      </c>
      <c r="H450" s="68">
        <v>-8.1814417244557666E-2</v>
      </c>
      <c r="I450" s="68">
        <v>-9.6087750577890998E-2</v>
      </c>
      <c r="T450" s="91"/>
      <c r="U450" s="91"/>
      <c r="AA450" s="91"/>
      <c r="AB450" s="91"/>
      <c r="AC450" s="91"/>
      <c r="AD450" s="91"/>
      <c r="AE450" s="91"/>
      <c r="AF450" s="91"/>
    </row>
    <row r="451" spans="1:32" x14ac:dyDescent="0.3">
      <c r="A451" s="65">
        <v>1060904.7492539829</v>
      </c>
      <c r="B451" s="10">
        <v>448</v>
      </c>
      <c r="C451" s="71">
        <v>4.48E-2</v>
      </c>
      <c r="D451" s="74">
        <v>-305457.74925398291</v>
      </c>
      <c r="E451" s="61">
        <v>-358982.74925398291</v>
      </c>
      <c r="F451" s="68">
        <v>-7.6364437313495723E-2</v>
      </c>
      <c r="G451" s="292">
        <v>-8.9745687313495734E-2</v>
      </c>
      <c r="H451" s="68">
        <v>-8.1455399801062103E-2</v>
      </c>
      <c r="I451" s="68">
        <v>-9.572873313439545E-2</v>
      </c>
      <c r="T451" s="91"/>
      <c r="U451" s="91"/>
      <c r="AA451" s="91"/>
      <c r="AB451" s="91"/>
      <c r="AC451" s="91"/>
      <c r="AD451" s="91"/>
      <c r="AE451" s="91"/>
      <c r="AF451" s="91"/>
    </row>
    <row r="452" spans="1:32" x14ac:dyDescent="0.3">
      <c r="A452" s="65">
        <v>1058557.1844207365</v>
      </c>
      <c r="B452" s="10">
        <v>449</v>
      </c>
      <c r="C452" s="71">
        <v>4.4900000000000002E-2</v>
      </c>
      <c r="D452" s="74">
        <v>-303110.18442073651</v>
      </c>
      <c r="E452" s="61">
        <v>-356635.18442073651</v>
      </c>
      <c r="F452" s="68">
        <v>-7.5777546105184126E-2</v>
      </c>
      <c r="G452" s="292">
        <v>-8.9158796105184124E-2</v>
      </c>
      <c r="H452" s="68">
        <v>-8.0829382512196402E-2</v>
      </c>
      <c r="I452" s="68">
        <v>-9.5102715845529734E-2</v>
      </c>
      <c r="T452" s="91"/>
      <c r="U452" s="91"/>
      <c r="AA452" s="91"/>
      <c r="AB452" s="91"/>
      <c r="AC452" s="91"/>
      <c r="AD452" s="91"/>
      <c r="AE452" s="91"/>
      <c r="AF452" s="91"/>
    </row>
    <row r="453" spans="1:32" x14ac:dyDescent="0.3">
      <c r="A453" s="65">
        <v>1053726.2440737495</v>
      </c>
      <c r="B453" s="10">
        <v>450</v>
      </c>
      <c r="C453" s="71">
        <v>4.4999999999999998E-2</v>
      </c>
      <c r="D453" s="74">
        <v>-298279.24407374952</v>
      </c>
      <c r="E453" s="61">
        <v>-351804.24407374952</v>
      </c>
      <c r="F453" s="68">
        <v>-7.4569811018437376E-2</v>
      </c>
      <c r="G453" s="292">
        <v>-8.7951061018437374E-2</v>
      </c>
      <c r="H453" s="68">
        <v>-7.9541131752999872E-2</v>
      </c>
      <c r="I453" s="68">
        <v>-9.3814465086333204E-2</v>
      </c>
      <c r="T453" s="91"/>
      <c r="U453" s="91"/>
      <c r="AA453" s="91"/>
      <c r="AB453" s="91"/>
      <c r="AC453" s="91"/>
      <c r="AD453" s="91"/>
      <c r="AE453" s="91"/>
      <c r="AF453" s="91"/>
    </row>
    <row r="454" spans="1:32" x14ac:dyDescent="0.3">
      <c r="A454" s="65">
        <v>1050600.2705718826</v>
      </c>
      <c r="B454" s="10">
        <v>451</v>
      </c>
      <c r="C454" s="71">
        <v>4.5100000000000001E-2</v>
      </c>
      <c r="D454" s="74">
        <v>-295153.2705718826</v>
      </c>
      <c r="E454" s="61">
        <v>-348678.2705718826</v>
      </c>
      <c r="F454" s="68">
        <v>-7.3788317642970655E-2</v>
      </c>
      <c r="G454" s="292">
        <v>-8.7169567642970652E-2</v>
      </c>
      <c r="H454" s="68">
        <v>-7.8707538819168699E-2</v>
      </c>
      <c r="I454" s="68">
        <v>-9.2980872152502031E-2</v>
      </c>
      <c r="T454" s="91"/>
      <c r="U454" s="91"/>
      <c r="AA454" s="91"/>
      <c r="AB454" s="91"/>
      <c r="AC454" s="91"/>
      <c r="AD454" s="91"/>
      <c r="AE454" s="91"/>
      <c r="AF454" s="91"/>
    </row>
    <row r="455" spans="1:32" x14ac:dyDescent="0.3">
      <c r="A455" s="65">
        <v>1050507.5570066776</v>
      </c>
      <c r="B455" s="10">
        <v>452</v>
      </c>
      <c r="C455" s="71">
        <v>4.5199999999999997E-2</v>
      </c>
      <c r="D455" s="74">
        <v>-295060.55700667761</v>
      </c>
      <c r="E455" s="61">
        <v>-348585.55700667761</v>
      </c>
      <c r="F455" s="290">
        <v>-7.3765139251669401E-2</v>
      </c>
      <c r="G455" s="292">
        <v>-8.7146389251669398E-2</v>
      </c>
      <c r="H455" s="290">
        <v>-7.8682815201780693E-2</v>
      </c>
      <c r="I455" s="68">
        <v>-9.2956148535114025E-2</v>
      </c>
      <c r="T455" s="91"/>
      <c r="U455" s="91"/>
      <c r="AA455" s="91"/>
      <c r="AB455" s="91"/>
      <c r="AC455" s="91"/>
      <c r="AD455" s="91"/>
      <c r="AE455" s="91"/>
      <c r="AF455" s="91"/>
    </row>
    <row r="456" spans="1:32" x14ac:dyDescent="0.3">
      <c r="A456" s="65">
        <v>1048290.2018644415</v>
      </c>
      <c r="B456" s="10">
        <v>453</v>
      </c>
      <c r="C456" s="71">
        <v>4.53E-2</v>
      </c>
      <c r="D456" s="74">
        <v>-292843.20186444151</v>
      </c>
      <c r="E456" s="61">
        <v>-346368.20186444151</v>
      </c>
      <c r="F456" s="68">
        <v>-7.3210800466110379E-2</v>
      </c>
      <c r="G456" s="292">
        <v>-8.6592050466110376E-2</v>
      </c>
      <c r="H456" s="68">
        <v>-7.8091520497184402E-2</v>
      </c>
      <c r="I456" s="68">
        <v>-9.2364853830517735E-2</v>
      </c>
      <c r="T456" s="91"/>
      <c r="U456" s="91"/>
      <c r="AA456" s="91"/>
      <c r="AB456" s="91"/>
      <c r="AC456" s="91"/>
      <c r="AD456" s="91"/>
      <c r="AE456" s="91"/>
      <c r="AF456" s="91"/>
    </row>
    <row r="457" spans="1:32" x14ac:dyDescent="0.3">
      <c r="A457" s="65">
        <v>1041489.9921835532</v>
      </c>
      <c r="B457" s="10">
        <v>454</v>
      </c>
      <c r="C457" s="71">
        <v>4.5400000000000003E-2</v>
      </c>
      <c r="D457" s="74">
        <v>-286042.99218355317</v>
      </c>
      <c r="E457" s="61">
        <v>-339567.99218355317</v>
      </c>
      <c r="F457" s="68">
        <v>-7.1510748045888292E-2</v>
      </c>
      <c r="G457" s="292">
        <v>-8.4891998045888289E-2</v>
      </c>
      <c r="H457" s="68">
        <v>-7.6278131248947514E-2</v>
      </c>
      <c r="I457" s="68">
        <v>-9.0551464582280847E-2</v>
      </c>
      <c r="T457" s="91"/>
      <c r="U457" s="91"/>
      <c r="AA457" s="91"/>
      <c r="AB457" s="91"/>
      <c r="AC457" s="91"/>
      <c r="AD457" s="91"/>
      <c r="AE457" s="91"/>
      <c r="AF457" s="91"/>
    </row>
    <row r="458" spans="1:32" x14ac:dyDescent="0.3">
      <c r="A458" s="65">
        <v>1035396.7544641915</v>
      </c>
      <c r="B458" s="10">
        <v>455</v>
      </c>
      <c r="C458" s="71">
        <v>4.5499999999999999E-2</v>
      </c>
      <c r="D458" s="74">
        <v>-279949.7544641915</v>
      </c>
      <c r="E458" s="61">
        <v>-333474.7544641915</v>
      </c>
      <c r="F458" s="68">
        <v>-6.9987438616047878E-2</v>
      </c>
      <c r="G458" s="292">
        <v>-8.3368688616047876E-2</v>
      </c>
      <c r="H458" s="68">
        <v>-7.4653267857117733E-2</v>
      </c>
      <c r="I458" s="68">
        <v>-8.8926601190451066E-2</v>
      </c>
      <c r="T458" s="91"/>
      <c r="U458" s="91"/>
      <c r="AA458" s="91"/>
      <c r="AB458" s="91"/>
      <c r="AC458" s="91"/>
      <c r="AD458" s="91"/>
      <c r="AE458" s="91"/>
      <c r="AF458" s="91"/>
    </row>
    <row r="459" spans="1:32" x14ac:dyDescent="0.3">
      <c r="A459" s="65">
        <v>1035078.8317775903</v>
      </c>
      <c r="B459" s="10">
        <v>456</v>
      </c>
      <c r="C459" s="71">
        <v>4.5600000000000002E-2</v>
      </c>
      <c r="D459" s="74">
        <v>-279631.83177759033</v>
      </c>
      <c r="E459" s="61">
        <v>-333156.83177759033</v>
      </c>
      <c r="F459" s="68">
        <v>-6.9907957944397581E-2</v>
      </c>
      <c r="G459" s="292">
        <v>-8.3289207944397578E-2</v>
      </c>
      <c r="H459" s="68">
        <v>-7.4568488474024086E-2</v>
      </c>
      <c r="I459" s="68">
        <v>-8.8841821807357418E-2</v>
      </c>
      <c r="T459" s="91"/>
      <c r="U459" s="91"/>
      <c r="AA459" s="91"/>
      <c r="AB459" s="91"/>
      <c r="AC459" s="91"/>
      <c r="AD459" s="91"/>
      <c r="AE459" s="91"/>
      <c r="AF459" s="91"/>
    </row>
    <row r="460" spans="1:32" x14ac:dyDescent="0.3">
      <c r="A460" s="65">
        <v>1030966.2331853781</v>
      </c>
      <c r="B460" s="10">
        <v>457</v>
      </c>
      <c r="C460" s="71">
        <v>4.5699999999999998E-2</v>
      </c>
      <c r="D460" s="74">
        <v>-275519.23318537814</v>
      </c>
      <c r="E460" s="61">
        <v>-329044.23318537814</v>
      </c>
      <c r="F460" s="68">
        <v>-6.8879808296344533E-2</v>
      </c>
      <c r="G460" s="292">
        <v>-8.226105829634453E-2</v>
      </c>
      <c r="H460" s="68">
        <v>-7.3471795516100835E-2</v>
      </c>
      <c r="I460" s="68">
        <v>-8.7745128849434167E-2</v>
      </c>
      <c r="T460" s="91"/>
      <c r="U460" s="91"/>
      <c r="AA460" s="91"/>
      <c r="AB460" s="91"/>
      <c r="AC460" s="91"/>
      <c r="AD460" s="91"/>
      <c r="AE460" s="91"/>
      <c r="AF460" s="91"/>
    </row>
    <row r="461" spans="1:32" x14ac:dyDescent="0.3">
      <c r="A461" s="65">
        <v>1022599.7148233606</v>
      </c>
      <c r="B461" s="10">
        <v>458</v>
      </c>
      <c r="C461" s="71">
        <v>4.58E-2</v>
      </c>
      <c r="D461" s="74">
        <v>-267152.71482336055</v>
      </c>
      <c r="E461" s="61">
        <v>-320677.71482336055</v>
      </c>
      <c r="F461" s="68">
        <v>-6.678817870584014E-2</v>
      </c>
      <c r="G461" s="292">
        <v>-8.0169428705840137E-2</v>
      </c>
      <c r="H461" s="68">
        <v>-7.1240723952896143E-2</v>
      </c>
      <c r="I461" s="68">
        <v>-8.5514057286229475E-2</v>
      </c>
      <c r="T461" s="91"/>
      <c r="U461" s="91"/>
      <c r="AA461" s="91"/>
      <c r="AB461" s="91"/>
      <c r="AC461" s="91"/>
      <c r="AD461" s="91"/>
      <c r="AE461" s="91"/>
      <c r="AF461" s="91"/>
    </row>
    <row r="462" spans="1:32" x14ac:dyDescent="0.3">
      <c r="A462" s="65">
        <v>1016666.912924024</v>
      </c>
      <c r="B462" s="10">
        <v>459</v>
      </c>
      <c r="C462" s="71">
        <v>4.5900000000000003E-2</v>
      </c>
      <c r="D462" s="74">
        <v>-261219.91292402404</v>
      </c>
      <c r="E462" s="61">
        <v>-314744.91292402404</v>
      </c>
      <c r="F462" s="68">
        <v>-6.5304978231006006E-2</v>
      </c>
      <c r="G462" s="292">
        <v>-7.8686228231006017E-2</v>
      </c>
      <c r="H462" s="68">
        <v>-6.9658643446406418E-2</v>
      </c>
      <c r="I462" s="68">
        <v>-8.393197677973975E-2</v>
      </c>
      <c r="T462" s="91"/>
      <c r="U462" s="91"/>
      <c r="AA462" s="91"/>
      <c r="AB462" s="91"/>
      <c r="AC462" s="91"/>
      <c r="AD462" s="91"/>
      <c r="AE462" s="91"/>
      <c r="AF462" s="91"/>
    </row>
    <row r="463" spans="1:32" x14ac:dyDescent="0.3">
      <c r="A463" s="65">
        <v>1015274.6546855532</v>
      </c>
      <c r="B463" s="10">
        <v>460</v>
      </c>
      <c r="C463" s="71">
        <v>4.5999999999999999E-2</v>
      </c>
      <c r="D463" s="74">
        <v>-259827.65468555316</v>
      </c>
      <c r="E463" s="61">
        <v>-313352.65468555316</v>
      </c>
      <c r="F463" s="68">
        <v>-6.4956913671388297E-2</v>
      </c>
      <c r="G463" s="292">
        <v>-7.8338163671388295E-2</v>
      </c>
      <c r="H463" s="68">
        <v>-6.9287374582814171E-2</v>
      </c>
      <c r="I463" s="68">
        <v>-8.3560707916147517E-2</v>
      </c>
      <c r="T463" s="91"/>
      <c r="U463" s="91"/>
      <c r="AA463" s="91"/>
      <c r="AB463" s="91"/>
      <c r="AC463" s="91"/>
      <c r="AD463" s="91"/>
      <c r="AE463" s="91"/>
      <c r="AF463" s="91"/>
    </row>
    <row r="464" spans="1:32" x14ac:dyDescent="0.3">
      <c r="A464" s="65">
        <v>1013577.4642411284</v>
      </c>
      <c r="B464" s="10">
        <v>461</v>
      </c>
      <c r="C464" s="71">
        <v>4.6100000000000002E-2</v>
      </c>
      <c r="D464" s="74">
        <v>-258130.46424112841</v>
      </c>
      <c r="E464" s="61">
        <v>-311655.46424112841</v>
      </c>
      <c r="F464" s="68">
        <v>-6.45326160602821E-2</v>
      </c>
      <c r="G464" s="292">
        <v>-7.7913866060282097E-2</v>
      </c>
      <c r="H464" s="68">
        <v>-6.883479046430091E-2</v>
      </c>
      <c r="I464" s="68">
        <v>-8.3108123797634242E-2</v>
      </c>
      <c r="T464" s="91"/>
      <c r="U464" s="91"/>
      <c r="AA464" s="91"/>
      <c r="AB464" s="91"/>
      <c r="AC464" s="91"/>
      <c r="AD464" s="91"/>
      <c r="AE464" s="91"/>
      <c r="AF464" s="91"/>
    </row>
    <row r="465" spans="1:32" x14ac:dyDescent="0.3">
      <c r="A465" s="65">
        <v>1012439.5387979905</v>
      </c>
      <c r="B465" s="10">
        <v>462</v>
      </c>
      <c r="C465" s="71">
        <v>4.6199999999999998E-2</v>
      </c>
      <c r="D465" s="74">
        <v>-256992.53879799054</v>
      </c>
      <c r="E465" s="61">
        <v>-310517.53879799054</v>
      </c>
      <c r="F465" s="68">
        <v>-6.4248134699497639E-2</v>
      </c>
      <c r="G465" s="292">
        <v>-7.7629384699497636E-2</v>
      </c>
      <c r="H465" s="68">
        <v>-6.8531343679464146E-2</v>
      </c>
      <c r="I465" s="68">
        <v>-8.2804677012797478E-2</v>
      </c>
      <c r="T465" s="91"/>
      <c r="U465" s="91"/>
      <c r="AA465" s="91"/>
      <c r="AB465" s="91"/>
      <c r="AC465" s="91"/>
      <c r="AD465" s="91"/>
      <c r="AE465" s="91"/>
      <c r="AF465" s="91"/>
    </row>
    <row r="466" spans="1:32" x14ac:dyDescent="0.3">
      <c r="A466" s="65">
        <v>1008786.6384414228</v>
      </c>
      <c r="B466" s="10">
        <v>463</v>
      </c>
      <c r="C466" s="71">
        <v>4.6300000000000001E-2</v>
      </c>
      <c r="D466" s="74">
        <v>-253339.63844142284</v>
      </c>
      <c r="E466" s="61">
        <v>-306864.63844142284</v>
      </c>
      <c r="F466" s="68">
        <v>-6.3334909610355705E-2</v>
      </c>
      <c r="G466" s="292">
        <v>-7.6716159610355703E-2</v>
      </c>
      <c r="H466" s="68">
        <v>-6.755723691771276E-2</v>
      </c>
      <c r="I466" s="68">
        <v>-8.1830570251046092E-2</v>
      </c>
      <c r="T466" s="91"/>
      <c r="U466" s="91"/>
      <c r="AA466" s="91"/>
      <c r="AB466" s="91"/>
      <c r="AC466" s="91"/>
      <c r="AD466" s="91"/>
      <c r="AE466" s="91"/>
      <c r="AF466" s="91"/>
    </row>
    <row r="467" spans="1:32" x14ac:dyDescent="0.3">
      <c r="A467" s="65">
        <v>1008764.6904966958</v>
      </c>
      <c r="B467" s="10">
        <v>464</v>
      </c>
      <c r="C467" s="71">
        <v>4.6399999999999997E-2</v>
      </c>
      <c r="D467" s="74">
        <v>-253317.69049669581</v>
      </c>
      <c r="E467" s="61">
        <v>-306842.69049669581</v>
      </c>
      <c r="F467" s="68">
        <v>-6.3329422624173959E-2</v>
      </c>
      <c r="G467" s="292">
        <v>-7.6710672624173956E-2</v>
      </c>
      <c r="H467" s="68">
        <v>-6.7551384132452222E-2</v>
      </c>
      <c r="I467" s="68">
        <v>-8.1824717465785554E-2</v>
      </c>
      <c r="T467" s="91"/>
      <c r="U467" s="91"/>
      <c r="AA467" s="91"/>
      <c r="AB467" s="91"/>
      <c r="AC467" s="91"/>
      <c r="AD467" s="91"/>
      <c r="AE467" s="91"/>
      <c r="AF467" s="91"/>
    </row>
    <row r="468" spans="1:32" x14ac:dyDescent="0.3">
      <c r="A468" s="65">
        <v>1008110.4528086882</v>
      </c>
      <c r="B468" s="10">
        <v>465</v>
      </c>
      <c r="C468" s="71">
        <v>4.65E-2</v>
      </c>
      <c r="D468" s="74">
        <v>-252663.45280868816</v>
      </c>
      <c r="E468" s="61">
        <v>-306188.45280868816</v>
      </c>
      <c r="F468" s="68">
        <v>-6.3165863202172046E-2</v>
      </c>
      <c r="G468" s="292">
        <v>-7.6547113202172043E-2</v>
      </c>
      <c r="H468" s="68">
        <v>-6.7376920748983507E-2</v>
      </c>
      <c r="I468" s="68">
        <v>-8.1650254082316839E-2</v>
      </c>
      <c r="T468" s="91"/>
      <c r="U468" s="91"/>
      <c r="AA468" s="91"/>
      <c r="AB468" s="91"/>
      <c r="AC468" s="91"/>
      <c r="AD468" s="91"/>
      <c r="AE468" s="91"/>
      <c r="AF468" s="91"/>
    </row>
    <row r="469" spans="1:32" x14ac:dyDescent="0.3">
      <c r="A469" s="65">
        <v>1007758.648778295</v>
      </c>
      <c r="B469" s="10">
        <v>466</v>
      </c>
      <c r="C469" s="71">
        <v>4.6600000000000003E-2</v>
      </c>
      <c r="D469" s="74">
        <v>-252311.64877829503</v>
      </c>
      <c r="E469" s="61">
        <v>-305836.64877829503</v>
      </c>
      <c r="F469" s="68">
        <v>-6.307791219457376E-2</v>
      </c>
      <c r="G469" s="292">
        <v>-7.6459162194573757E-2</v>
      </c>
      <c r="H469" s="68">
        <v>-6.7283106340878668E-2</v>
      </c>
      <c r="I469" s="68">
        <v>-8.1556439674212014E-2</v>
      </c>
      <c r="T469" s="91"/>
      <c r="U469" s="91"/>
      <c r="AA469" s="91"/>
      <c r="AB469" s="91"/>
      <c r="AC469" s="91"/>
      <c r="AD469" s="91"/>
      <c r="AE469" s="91"/>
      <c r="AF469" s="91"/>
    </row>
    <row r="470" spans="1:32" x14ac:dyDescent="0.3">
      <c r="A470" s="65">
        <v>1004709.3152747599</v>
      </c>
      <c r="B470" s="10">
        <v>467</v>
      </c>
      <c r="C470" s="71">
        <v>4.6699999999999998E-2</v>
      </c>
      <c r="D470" s="74">
        <v>-249262.31527475989</v>
      </c>
      <c r="E470" s="61">
        <v>-302787.31527475989</v>
      </c>
      <c r="F470" s="68">
        <v>-6.2315578818689973E-2</v>
      </c>
      <c r="G470" s="292">
        <v>-7.5696828818689971E-2</v>
      </c>
      <c r="H470" s="68">
        <v>-6.6469950739935973E-2</v>
      </c>
      <c r="I470" s="68">
        <v>-8.0743284073269306E-2</v>
      </c>
      <c r="T470" s="91"/>
      <c r="U470" s="91"/>
      <c r="AA470" s="91"/>
      <c r="AB470" s="91"/>
      <c r="AC470" s="91"/>
      <c r="AD470" s="91"/>
      <c r="AE470" s="91"/>
      <c r="AF470" s="91"/>
    </row>
    <row r="471" spans="1:32" x14ac:dyDescent="0.3">
      <c r="A471" s="65">
        <v>1002873.5783969143</v>
      </c>
      <c r="B471" s="10">
        <v>468</v>
      </c>
      <c r="C471" s="71">
        <v>4.6800000000000001E-2</v>
      </c>
      <c r="D471" s="74">
        <v>-247426.57839691429</v>
      </c>
      <c r="E471" s="61">
        <v>-300951.57839691429</v>
      </c>
      <c r="F471" s="68">
        <v>-6.1856644599228572E-2</v>
      </c>
      <c r="G471" s="292">
        <v>-7.5237894599228569E-2</v>
      </c>
      <c r="H471" s="68">
        <v>-6.5980420905843815E-2</v>
      </c>
      <c r="I471" s="68">
        <v>-8.0253754239177147E-2</v>
      </c>
      <c r="T471" s="91"/>
      <c r="U471" s="91"/>
      <c r="AA471" s="91"/>
      <c r="AB471" s="91"/>
      <c r="AC471" s="91"/>
      <c r="AD471" s="91"/>
      <c r="AE471" s="91"/>
      <c r="AF471" s="91"/>
    </row>
    <row r="472" spans="1:32" x14ac:dyDescent="0.3">
      <c r="A472" s="65">
        <v>1002681.7668809064</v>
      </c>
      <c r="B472" s="10">
        <v>469</v>
      </c>
      <c r="C472" s="71">
        <v>4.6899999999999997E-2</v>
      </c>
      <c r="D472" s="74">
        <v>-247234.76688090642</v>
      </c>
      <c r="E472" s="61">
        <v>-300759.76688090642</v>
      </c>
      <c r="F472" s="68">
        <v>-6.1808691720226606E-2</v>
      </c>
      <c r="G472" s="292">
        <v>-7.5189941720226611E-2</v>
      </c>
      <c r="H472" s="68">
        <v>-6.592927116824171E-2</v>
      </c>
      <c r="I472" s="68">
        <v>-8.0202604501575042E-2</v>
      </c>
      <c r="T472" s="91"/>
      <c r="U472" s="91"/>
      <c r="AA472" s="91"/>
      <c r="AB472" s="91"/>
      <c r="AC472" s="91"/>
      <c r="AD472" s="91"/>
      <c r="AE472" s="91"/>
      <c r="AF472" s="91"/>
    </row>
    <row r="473" spans="1:32" x14ac:dyDescent="0.3">
      <c r="A473" s="65">
        <v>1000000.6975000001</v>
      </c>
      <c r="B473" s="10">
        <v>470</v>
      </c>
      <c r="C473" s="71">
        <v>4.7E-2</v>
      </c>
      <c r="D473" s="74">
        <v>-244553.69750000013</v>
      </c>
      <c r="E473" s="61">
        <v>-298078.69750000013</v>
      </c>
      <c r="F473" s="68">
        <v>-6.1138424375000035E-2</v>
      </c>
      <c r="G473" s="292">
        <v>-7.4519674375000025E-2</v>
      </c>
      <c r="H473" s="68">
        <v>-6.5214319333333368E-2</v>
      </c>
      <c r="I473" s="68">
        <v>-7.94876526666667E-2</v>
      </c>
      <c r="T473" s="91"/>
      <c r="U473" s="91"/>
      <c r="AA473" s="91"/>
      <c r="AB473" s="91"/>
      <c r="AC473" s="91"/>
      <c r="AD473" s="91"/>
      <c r="AE473" s="91"/>
      <c r="AF473" s="91"/>
    </row>
    <row r="474" spans="1:32" x14ac:dyDescent="0.3">
      <c r="A474" s="65">
        <v>1000000.3500000001</v>
      </c>
      <c r="B474" s="10">
        <v>471</v>
      </c>
      <c r="C474" s="71">
        <v>4.7100000000000003E-2</v>
      </c>
      <c r="D474" s="74">
        <v>-244553.35000000009</v>
      </c>
      <c r="E474" s="61">
        <v>-298078.35000000009</v>
      </c>
      <c r="F474" s="68">
        <v>-6.1138337500000021E-2</v>
      </c>
      <c r="G474" s="292">
        <v>-7.4519587500000026E-2</v>
      </c>
      <c r="H474" s="68">
        <v>-6.5214226666666694E-2</v>
      </c>
      <c r="I474" s="68">
        <v>-7.9487560000000027E-2</v>
      </c>
      <c r="T474" s="91"/>
      <c r="U474" s="91"/>
      <c r="AA474" s="91"/>
      <c r="AB474" s="91"/>
      <c r="AC474" s="91"/>
      <c r="AD474" s="91"/>
      <c r="AE474" s="91"/>
      <c r="AF474" s="91"/>
    </row>
    <row r="475" spans="1:32" x14ac:dyDescent="0.3">
      <c r="A475" s="65">
        <v>999999.99749999994</v>
      </c>
      <c r="B475" s="10">
        <v>472</v>
      </c>
      <c r="C475" s="71">
        <v>4.7199999999999999E-2</v>
      </c>
      <c r="D475" s="74">
        <v>-244552.99749999994</v>
      </c>
      <c r="E475" s="61">
        <v>-298077.99749999994</v>
      </c>
      <c r="F475" s="68">
        <v>-6.1138249374999988E-2</v>
      </c>
      <c r="G475" s="292">
        <v>-7.4519499374999978E-2</v>
      </c>
      <c r="H475" s="68">
        <v>-6.5214132666666647E-2</v>
      </c>
      <c r="I475" s="68">
        <v>-7.9487465999999979E-2</v>
      </c>
      <c r="T475" s="91"/>
      <c r="U475" s="91"/>
      <c r="AA475" s="91"/>
      <c r="AB475" s="91"/>
      <c r="AC475" s="91"/>
      <c r="AD475" s="91"/>
      <c r="AE475" s="91"/>
      <c r="AF475" s="91"/>
    </row>
    <row r="476" spans="1:32" x14ac:dyDescent="0.3">
      <c r="A476" s="65">
        <v>999999.9</v>
      </c>
      <c r="B476" s="10">
        <v>473</v>
      </c>
      <c r="C476" s="71">
        <v>4.7300000000000002E-2</v>
      </c>
      <c r="D476" s="74">
        <v>-244552.90000000002</v>
      </c>
      <c r="E476" s="61">
        <v>-298077.90000000002</v>
      </c>
      <c r="F476" s="68">
        <v>-6.1138225000000004E-2</v>
      </c>
      <c r="G476" s="292">
        <v>-7.4519475000000002E-2</v>
      </c>
      <c r="H476" s="68">
        <v>-6.5214106666666674E-2</v>
      </c>
      <c r="I476" s="68">
        <v>-7.9487440000000006E-2</v>
      </c>
      <c r="T476" s="91"/>
      <c r="U476" s="91"/>
      <c r="AA476" s="91"/>
      <c r="AB476" s="91"/>
      <c r="AC476" s="91"/>
      <c r="AD476" s="91"/>
      <c r="AE476" s="91"/>
      <c r="AF476" s="91"/>
    </row>
    <row r="477" spans="1:32" x14ac:dyDescent="0.3">
      <c r="A477" s="65">
        <v>999999.89250000019</v>
      </c>
      <c r="B477" s="10">
        <v>474</v>
      </c>
      <c r="C477" s="71">
        <v>4.7399999999999998E-2</v>
      </c>
      <c r="D477" s="74">
        <v>-244552.89250000019</v>
      </c>
      <c r="E477" s="61">
        <v>-298077.89250000019</v>
      </c>
      <c r="F477" s="68">
        <v>-6.113822312500005E-2</v>
      </c>
      <c r="G477" s="292">
        <v>-7.4519473125000041E-2</v>
      </c>
      <c r="H477" s="68">
        <v>-6.5214104666666717E-2</v>
      </c>
      <c r="I477" s="68">
        <v>-7.9487438000000049E-2</v>
      </c>
      <c r="T477" s="91"/>
      <c r="U477" s="91"/>
      <c r="AA477" s="91"/>
      <c r="AB477" s="91"/>
      <c r="AC477" s="91"/>
      <c r="AD477" s="91"/>
      <c r="AE477" s="91"/>
      <c r="AF477" s="91"/>
    </row>
    <row r="478" spans="1:32" x14ac:dyDescent="0.3">
      <c r="A478" s="65">
        <v>999999.89250000019</v>
      </c>
      <c r="B478" s="10">
        <v>475</v>
      </c>
      <c r="C478" s="71">
        <v>4.7500000000000001E-2</v>
      </c>
      <c r="D478" s="74">
        <v>-244552.89250000019</v>
      </c>
      <c r="E478" s="61">
        <v>-298077.89250000019</v>
      </c>
      <c r="F478" s="68">
        <v>-6.113822312500005E-2</v>
      </c>
      <c r="G478" s="292">
        <v>-7.4519473125000041E-2</v>
      </c>
      <c r="H478" s="68">
        <v>-6.5214104666666717E-2</v>
      </c>
      <c r="I478" s="68">
        <v>-7.9487438000000049E-2</v>
      </c>
      <c r="T478" s="91"/>
      <c r="U478" s="91"/>
      <c r="AA478" s="91"/>
      <c r="AB478" s="91"/>
      <c r="AC478" s="91"/>
      <c r="AD478" s="91"/>
      <c r="AE478" s="91"/>
      <c r="AF478" s="91"/>
    </row>
    <row r="479" spans="1:32" x14ac:dyDescent="0.3">
      <c r="A479" s="65">
        <v>999999.65</v>
      </c>
      <c r="B479" s="10">
        <v>476</v>
      </c>
      <c r="C479" s="71">
        <v>4.7600000000000003E-2</v>
      </c>
      <c r="D479" s="74">
        <v>-244552.65000000002</v>
      </c>
      <c r="E479" s="61">
        <v>-298077.65000000002</v>
      </c>
      <c r="F479" s="68">
        <v>-6.1138162500000003E-2</v>
      </c>
      <c r="G479" s="292">
        <v>-7.4519412500000007E-2</v>
      </c>
      <c r="H479" s="68">
        <v>-6.5214040000000001E-2</v>
      </c>
      <c r="I479" s="68">
        <v>-7.9487373333333333E-2</v>
      </c>
      <c r="T479" s="91"/>
      <c r="U479" s="91"/>
      <c r="AA479" s="91"/>
      <c r="AB479" s="91"/>
      <c r="AC479" s="91"/>
      <c r="AD479" s="91"/>
      <c r="AE479" s="91"/>
      <c r="AF479" s="91"/>
    </row>
    <row r="480" spans="1:32" x14ac:dyDescent="0.3">
      <c r="A480" s="65">
        <v>999999.65</v>
      </c>
      <c r="B480" s="10">
        <v>477</v>
      </c>
      <c r="C480" s="71">
        <v>4.7699999999999999E-2</v>
      </c>
      <c r="D480" s="74">
        <v>-244552.65000000002</v>
      </c>
      <c r="E480" s="61">
        <v>-298077.65000000002</v>
      </c>
      <c r="F480" s="68">
        <v>-6.1138162500000003E-2</v>
      </c>
      <c r="G480" s="292">
        <v>-7.4519412500000007E-2</v>
      </c>
      <c r="H480" s="68">
        <v>-6.5214040000000001E-2</v>
      </c>
      <c r="I480" s="68">
        <v>-7.9487373333333333E-2</v>
      </c>
      <c r="T480" s="91"/>
      <c r="U480" s="91"/>
      <c r="AA480" s="91"/>
      <c r="AB480" s="91"/>
      <c r="AC480" s="91"/>
      <c r="AD480" s="91"/>
      <c r="AE480" s="91"/>
      <c r="AF480" s="91"/>
    </row>
    <row r="481" spans="1:32" x14ac:dyDescent="0.3">
      <c r="A481" s="65">
        <v>999999.64999999991</v>
      </c>
      <c r="B481" s="10">
        <v>478</v>
      </c>
      <c r="C481" s="71">
        <v>4.7800000000000002E-2</v>
      </c>
      <c r="D481" s="74">
        <v>-244552.64999999991</v>
      </c>
      <c r="E481" s="61">
        <v>-298077.64999999991</v>
      </c>
      <c r="F481" s="68">
        <v>-6.1138162499999975E-2</v>
      </c>
      <c r="G481" s="292">
        <v>-7.4519412499999979E-2</v>
      </c>
      <c r="H481" s="68">
        <v>-6.5214039999999973E-2</v>
      </c>
      <c r="I481" s="68">
        <v>-7.9487373333333305E-2</v>
      </c>
      <c r="T481" s="91"/>
      <c r="U481" s="91"/>
      <c r="AA481" s="91"/>
      <c r="AB481" s="91"/>
      <c r="AC481" s="91"/>
      <c r="AD481" s="91"/>
      <c r="AE481" s="91"/>
      <c r="AF481" s="91"/>
    </row>
    <row r="482" spans="1:32" x14ac:dyDescent="0.3">
      <c r="A482" s="65">
        <v>999999.64999999991</v>
      </c>
      <c r="B482" s="10">
        <v>479</v>
      </c>
      <c r="C482" s="71">
        <v>4.7899999999999998E-2</v>
      </c>
      <c r="D482" s="74">
        <v>-244552.64999999991</v>
      </c>
      <c r="E482" s="61">
        <v>-298077.64999999991</v>
      </c>
      <c r="F482" s="68">
        <v>-6.1138162499999975E-2</v>
      </c>
      <c r="G482" s="292">
        <v>-7.4519412499999979E-2</v>
      </c>
      <c r="H482" s="68">
        <v>-6.5214039999999973E-2</v>
      </c>
      <c r="I482" s="68">
        <v>-7.9487373333333305E-2</v>
      </c>
      <c r="T482" s="91"/>
      <c r="U482" s="91"/>
      <c r="AA482" s="91"/>
      <c r="AB482" s="91"/>
      <c r="AC482" s="91"/>
      <c r="AD482" s="91"/>
      <c r="AE482" s="91"/>
      <c r="AF482" s="91"/>
    </row>
    <row r="483" spans="1:32" x14ac:dyDescent="0.3">
      <c r="A483" s="65">
        <v>999999.64999999991</v>
      </c>
      <c r="B483" s="10">
        <v>480</v>
      </c>
      <c r="C483" s="71">
        <v>4.8000000000000001E-2</v>
      </c>
      <c r="D483" s="74">
        <v>-244552.64999999991</v>
      </c>
      <c r="E483" s="61">
        <v>-298077.64999999991</v>
      </c>
      <c r="F483" s="68">
        <v>-6.1138162499999975E-2</v>
      </c>
      <c r="G483" s="292">
        <v>-7.4519412499999979E-2</v>
      </c>
      <c r="H483" s="68">
        <v>-6.5214039999999973E-2</v>
      </c>
      <c r="I483" s="68">
        <v>-7.9487373333333305E-2</v>
      </c>
      <c r="T483" s="91"/>
      <c r="U483" s="91"/>
      <c r="AA483" s="91"/>
      <c r="AB483" s="91"/>
      <c r="AC483" s="91"/>
      <c r="AD483" s="91"/>
      <c r="AE483" s="91"/>
      <c r="AF483" s="91"/>
    </row>
    <row r="484" spans="1:32" x14ac:dyDescent="0.3">
      <c r="A484" s="65">
        <v>999999.64999999991</v>
      </c>
      <c r="B484" s="10">
        <v>481</v>
      </c>
      <c r="C484" s="71">
        <v>4.8099999999999997E-2</v>
      </c>
      <c r="D484" s="74">
        <v>-244552.64999999991</v>
      </c>
      <c r="E484" s="61">
        <v>-298077.64999999991</v>
      </c>
      <c r="F484" s="68">
        <v>-6.1138162499999975E-2</v>
      </c>
      <c r="G484" s="292">
        <v>-7.4519412499999979E-2</v>
      </c>
      <c r="H484" s="68">
        <v>-6.5214039999999973E-2</v>
      </c>
      <c r="I484" s="68">
        <v>-7.9487373333333305E-2</v>
      </c>
      <c r="T484" s="91"/>
      <c r="U484" s="91"/>
      <c r="AA484" s="91"/>
      <c r="AB484" s="91"/>
      <c r="AC484" s="91"/>
      <c r="AD484" s="91"/>
      <c r="AE484" s="91"/>
      <c r="AF484" s="91"/>
    </row>
    <row r="485" spans="1:32" x14ac:dyDescent="0.3">
      <c r="A485" s="65">
        <v>999999.64999999991</v>
      </c>
      <c r="B485" s="10">
        <v>482</v>
      </c>
      <c r="C485" s="71">
        <v>4.82E-2</v>
      </c>
      <c r="D485" s="74">
        <v>-244552.64999999991</v>
      </c>
      <c r="E485" s="61">
        <v>-298077.64999999991</v>
      </c>
      <c r="F485" s="68">
        <v>-6.1138162499999975E-2</v>
      </c>
      <c r="G485" s="292">
        <v>-7.4519412499999979E-2</v>
      </c>
      <c r="H485" s="68">
        <v>-6.5214039999999973E-2</v>
      </c>
      <c r="I485" s="68">
        <v>-7.9487373333333305E-2</v>
      </c>
      <c r="T485" s="91"/>
      <c r="U485" s="91"/>
      <c r="AA485" s="91"/>
      <c r="AB485" s="91"/>
      <c r="AC485" s="91"/>
      <c r="AD485" s="91"/>
      <c r="AE485" s="91"/>
      <c r="AF485" s="91"/>
    </row>
    <row r="486" spans="1:32" x14ac:dyDescent="0.3">
      <c r="A486" s="65">
        <v>999999.64999999991</v>
      </c>
      <c r="B486" s="10">
        <v>483</v>
      </c>
      <c r="C486" s="71">
        <v>4.8300000000000003E-2</v>
      </c>
      <c r="D486" s="74">
        <v>-244552.64999999991</v>
      </c>
      <c r="E486" s="61">
        <v>-298077.64999999991</v>
      </c>
      <c r="F486" s="68">
        <v>-6.1138162499999975E-2</v>
      </c>
      <c r="G486" s="292">
        <v>-7.4519412499999979E-2</v>
      </c>
      <c r="H486" s="68">
        <v>-6.5214039999999973E-2</v>
      </c>
      <c r="I486" s="68">
        <v>-7.9487373333333305E-2</v>
      </c>
      <c r="T486" s="91"/>
      <c r="U486" s="91"/>
      <c r="AA486" s="91"/>
      <c r="AB486" s="91"/>
      <c r="AC486" s="91"/>
      <c r="AD486" s="91"/>
      <c r="AE486" s="91"/>
      <c r="AF486" s="91"/>
    </row>
    <row r="487" spans="1:32" x14ac:dyDescent="0.3">
      <c r="A487" s="65">
        <v>999999.64999999991</v>
      </c>
      <c r="B487" s="10">
        <v>484</v>
      </c>
      <c r="C487" s="71">
        <v>4.8399999999999999E-2</v>
      </c>
      <c r="D487" s="74">
        <v>-244552.64999999991</v>
      </c>
      <c r="E487" s="61">
        <v>-298077.64999999991</v>
      </c>
      <c r="F487" s="68">
        <v>-6.1138162499999975E-2</v>
      </c>
      <c r="G487" s="292">
        <v>-7.4519412499999979E-2</v>
      </c>
      <c r="H487" s="68">
        <v>-6.5214039999999973E-2</v>
      </c>
      <c r="I487" s="68">
        <v>-7.9487373333333305E-2</v>
      </c>
      <c r="T487" s="91"/>
      <c r="U487" s="91"/>
      <c r="AA487" s="91"/>
      <c r="AB487" s="91"/>
      <c r="AC487" s="91"/>
      <c r="AD487" s="91"/>
      <c r="AE487" s="91"/>
      <c r="AF487" s="91"/>
    </row>
    <row r="488" spans="1:32" x14ac:dyDescent="0.3">
      <c r="A488" s="65">
        <v>999999.64999999991</v>
      </c>
      <c r="B488" s="10">
        <v>485</v>
      </c>
      <c r="C488" s="71">
        <v>4.8500000000000001E-2</v>
      </c>
      <c r="D488" s="74">
        <v>-244552.64999999991</v>
      </c>
      <c r="E488" s="61">
        <v>-298077.64999999991</v>
      </c>
      <c r="F488" s="68">
        <v>-6.1138162499999975E-2</v>
      </c>
      <c r="G488" s="292">
        <v>-7.4519412499999979E-2</v>
      </c>
      <c r="H488" s="68">
        <v>-6.5214039999999973E-2</v>
      </c>
      <c r="I488" s="68">
        <v>-7.9487373333333305E-2</v>
      </c>
      <c r="T488" s="91"/>
      <c r="U488" s="91"/>
      <c r="AA488" s="91"/>
      <c r="AB488" s="91"/>
      <c r="AC488" s="91"/>
      <c r="AD488" s="91"/>
      <c r="AE488" s="91"/>
      <c r="AF488" s="91"/>
    </row>
    <row r="489" spans="1:32" x14ac:dyDescent="0.3">
      <c r="A489" s="65">
        <v>999999.64999999991</v>
      </c>
      <c r="B489" s="10">
        <v>486</v>
      </c>
      <c r="C489" s="71">
        <v>4.8599999999999997E-2</v>
      </c>
      <c r="D489" s="74">
        <v>-244552.64999999991</v>
      </c>
      <c r="E489" s="61">
        <v>-298077.64999999991</v>
      </c>
      <c r="F489" s="68">
        <v>-6.1138162499999975E-2</v>
      </c>
      <c r="G489" s="292">
        <v>-7.4519412499999979E-2</v>
      </c>
      <c r="H489" s="68">
        <v>-6.5214039999999973E-2</v>
      </c>
      <c r="I489" s="68">
        <v>-7.9487373333333305E-2</v>
      </c>
      <c r="T489" s="91"/>
      <c r="U489" s="91"/>
      <c r="AA489" s="91"/>
      <c r="AB489" s="91"/>
      <c r="AC489" s="91"/>
      <c r="AD489" s="91"/>
      <c r="AE489" s="91"/>
      <c r="AF489" s="91"/>
    </row>
    <row r="490" spans="1:32" x14ac:dyDescent="0.3">
      <c r="A490" s="65">
        <v>999999.64999999991</v>
      </c>
      <c r="B490" s="10">
        <v>487</v>
      </c>
      <c r="C490" s="71">
        <v>4.87E-2</v>
      </c>
      <c r="D490" s="74">
        <v>-244552.64999999991</v>
      </c>
      <c r="E490" s="61">
        <v>-298077.64999999991</v>
      </c>
      <c r="F490" s="68">
        <v>-6.1138162499999975E-2</v>
      </c>
      <c r="G490" s="292">
        <v>-7.4519412499999979E-2</v>
      </c>
      <c r="H490" s="68">
        <v>-6.5214039999999973E-2</v>
      </c>
      <c r="I490" s="68">
        <v>-7.9487373333333305E-2</v>
      </c>
      <c r="T490" s="91"/>
      <c r="U490" s="91"/>
      <c r="AA490" s="91"/>
      <c r="AB490" s="91"/>
      <c r="AC490" s="91"/>
      <c r="AD490" s="91"/>
      <c r="AE490" s="91"/>
      <c r="AF490" s="91"/>
    </row>
    <row r="491" spans="1:32" x14ac:dyDescent="0.3">
      <c r="A491" s="65">
        <v>999999.64999999991</v>
      </c>
      <c r="B491" s="10">
        <v>488</v>
      </c>
      <c r="C491" s="71">
        <v>4.8800000000000003E-2</v>
      </c>
      <c r="D491" s="74">
        <v>-244552.64999999991</v>
      </c>
      <c r="E491" s="61">
        <v>-298077.64999999991</v>
      </c>
      <c r="F491" s="68">
        <v>-6.1138162499999975E-2</v>
      </c>
      <c r="G491" s="292">
        <v>-7.4519412499999979E-2</v>
      </c>
      <c r="H491" s="68">
        <v>-6.5214039999999973E-2</v>
      </c>
      <c r="I491" s="68">
        <v>-7.9487373333333305E-2</v>
      </c>
      <c r="T491" s="91"/>
      <c r="U491" s="91"/>
      <c r="AA491" s="91"/>
      <c r="AB491" s="91"/>
      <c r="AC491" s="91"/>
      <c r="AD491" s="91"/>
      <c r="AE491" s="91"/>
      <c r="AF491" s="91"/>
    </row>
    <row r="492" spans="1:32" x14ac:dyDescent="0.3">
      <c r="A492" s="65">
        <v>999999.64249999984</v>
      </c>
      <c r="B492" s="10">
        <v>489</v>
      </c>
      <c r="C492" s="71">
        <v>4.8899999999999999E-2</v>
      </c>
      <c r="D492" s="74">
        <v>-244552.64249999984</v>
      </c>
      <c r="E492" s="61">
        <v>-298077.64249999984</v>
      </c>
      <c r="F492" s="68">
        <v>-6.1138160624999958E-2</v>
      </c>
      <c r="G492" s="292">
        <v>-7.4519410624999963E-2</v>
      </c>
      <c r="H492" s="68">
        <v>-6.521403799999996E-2</v>
      </c>
      <c r="I492" s="68">
        <v>-7.9487371333333293E-2</v>
      </c>
      <c r="T492" s="91"/>
      <c r="U492" s="91"/>
      <c r="AA492" s="91"/>
      <c r="AB492" s="91"/>
      <c r="AC492" s="91"/>
      <c r="AD492" s="91"/>
      <c r="AE492" s="91"/>
      <c r="AF492" s="91"/>
    </row>
    <row r="493" spans="1:32" x14ac:dyDescent="0.3">
      <c r="A493" s="65">
        <v>999998.95159090776</v>
      </c>
      <c r="B493" s="10">
        <v>490</v>
      </c>
      <c r="C493" s="71">
        <v>4.9000000000000002E-2</v>
      </c>
      <c r="D493" s="74">
        <v>-244551.95159090776</v>
      </c>
      <c r="E493" s="61">
        <v>-298076.95159090776</v>
      </c>
      <c r="F493" s="68">
        <v>-6.1137987897726939E-2</v>
      </c>
      <c r="G493" s="292">
        <v>-7.4519237897726937E-2</v>
      </c>
      <c r="H493" s="68">
        <v>-6.5213853757575407E-2</v>
      </c>
      <c r="I493" s="68">
        <v>-7.948718709090874E-2</v>
      </c>
      <c r="T493" s="91"/>
      <c r="U493" s="91"/>
      <c r="AA493" s="91"/>
      <c r="AB493" s="91"/>
      <c r="AC493" s="91"/>
      <c r="AD493" s="91"/>
      <c r="AE493" s="91"/>
      <c r="AF493" s="91"/>
    </row>
    <row r="494" spans="1:32" x14ac:dyDescent="0.3">
      <c r="A494" s="65">
        <v>999998.95159090764</v>
      </c>
      <c r="B494" s="10">
        <v>491</v>
      </c>
      <c r="C494" s="71">
        <v>4.9099999999999998E-2</v>
      </c>
      <c r="D494" s="74">
        <v>-244551.95159090764</v>
      </c>
      <c r="E494" s="61">
        <v>-298076.95159090764</v>
      </c>
      <c r="F494" s="68">
        <v>-6.1137987897726911E-2</v>
      </c>
      <c r="G494" s="292">
        <v>-7.4519237897726909E-2</v>
      </c>
      <c r="H494" s="68">
        <v>-6.5213853757575366E-2</v>
      </c>
      <c r="I494" s="68">
        <v>-7.9487187090908698E-2</v>
      </c>
      <c r="T494" s="91"/>
      <c r="U494" s="91"/>
      <c r="AA494" s="91"/>
      <c r="AB494" s="91"/>
      <c r="AC494" s="91"/>
      <c r="AD494" s="91"/>
      <c r="AE494" s="91"/>
      <c r="AF494" s="91"/>
    </row>
    <row r="495" spans="1:32" x14ac:dyDescent="0.3">
      <c r="A495" s="65">
        <v>999998.95159090764</v>
      </c>
      <c r="B495" s="10">
        <v>492</v>
      </c>
      <c r="C495" s="71">
        <v>4.9200000000000001E-2</v>
      </c>
      <c r="D495" s="74">
        <v>-244551.95159090764</v>
      </c>
      <c r="E495" s="61">
        <v>-298076.95159090764</v>
      </c>
      <c r="F495" s="68">
        <v>-6.1137987897726911E-2</v>
      </c>
      <c r="G495" s="292">
        <v>-7.4519237897726909E-2</v>
      </c>
      <c r="H495" s="68">
        <v>-6.5213853757575366E-2</v>
      </c>
      <c r="I495" s="68">
        <v>-7.9487187090908698E-2</v>
      </c>
      <c r="T495" s="91"/>
      <c r="U495" s="91"/>
      <c r="AA495" s="91"/>
      <c r="AB495" s="91"/>
      <c r="AC495" s="91"/>
      <c r="AD495" s="91"/>
      <c r="AE495" s="91"/>
      <c r="AF495" s="91"/>
    </row>
    <row r="496" spans="1:32" x14ac:dyDescent="0.3">
      <c r="A496" s="65">
        <v>999998.95159090764</v>
      </c>
      <c r="B496" s="10">
        <v>493</v>
      </c>
      <c r="C496" s="71">
        <v>4.9299999999999997E-2</v>
      </c>
      <c r="D496" s="74">
        <v>-244551.95159090764</v>
      </c>
      <c r="E496" s="61">
        <v>-298076.95159090764</v>
      </c>
      <c r="F496" s="68">
        <v>-6.1137987897726911E-2</v>
      </c>
      <c r="G496" s="292">
        <v>-7.4519237897726909E-2</v>
      </c>
      <c r="H496" s="68">
        <v>-6.5213853757575366E-2</v>
      </c>
      <c r="I496" s="68">
        <v>-7.9487187090908698E-2</v>
      </c>
      <c r="T496" s="91"/>
      <c r="U496" s="91"/>
      <c r="AA496" s="91"/>
      <c r="AB496" s="91"/>
      <c r="AC496" s="91"/>
      <c r="AD496" s="91"/>
      <c r="AE496" s="91"/>
      <c r="AF496" s="91"/>
    </row>
    <row r="497" spans="1:32" x14ac:dyDescent="0.3">
      <c r="A497" s="65">
        <v>999998.95159090753</v>
      </c>
      <c r="B497" s="10">
        <v>494</v>
      </c>
      <c r="C497" s="71">
        <v>4.9399999999999999E-2</v>
      </c>
      <c r="D497" s="74">
        <v>-244551.95159090753</v>
      </c>
      <c r="E497" s="61">
        <v>-298076.95159090753</v>
      </c>
      <c r="F497" s="68">
        <v>-6.1137987897726884E-2</v>
      </c>
      <c r="G497" s="292">
        <v>-7.4519237897726881E-2</v>
      </c>
      <c r="H497" s="68">
        <v>-6.5213853757575338E-2</v>
      </c>
      <c r="I497" s="68">
        <v>-7.948718709090867E-2</v>
      </c>
      <c r="T497" s="91"/>
      <c r="U497" s="91"/>
      <c r="AA497" s="91"/>
      <c r="AB497" s="91"/>
      <c r="AC497" s="91"/>
      <c r="AD497" s="91"/>
      <c r="AE497" s="91"/>
      <c r="AF497" s="91"/>
    </row>
    <row r="498" spans="1:32" x14ac:dyDescent="0.3">
      <c r="A498" s="65">
        <v>999998.95159090753</v>
      </c>
      <c r="B498" s="10">
        <v>495</v>
      </c>
      <c r="C498" s="71">
        <v>4.9500000000000002E-2</v>
      </c>
      <c r="D498" s="74">
        <v>-244551.95159090753</v>
      </c>
      <c r="E498" s="61">
        <v>-298076.95159090753</v>
      </c>
      <c r="F498" s="68">
        <v>-6.1137987897726884E-2</v>
      </c>
      <c r="G498" s="292">
        <v>-7.4519237897726881E-2</v>
      </c>
      <c r="H498" s="68">
        <v>-6.5213853757575338E-2</v>
      </c>
      <c r="I498" s="68">
        <v>-7.948718709090867E-2</v>
      </c>
      <c r="T498" s="91"/>
      <c r="U498" s="91"/>
      <c r="AA498" s="91"/>
      <c r="AB498" s="91"/>
      <c r="AC498" s="91"/>
      <c r="AD498" s="91"/>
      <c r="AE498" s="91"/>
      <c r="AF498" s="91"/>
    </row>
    <row r="499" spans="1:32" x14ac:dyDescent="0.3">
      <c r="A499" s="65">
        <v>999998.95159090753</v>
      </c>
      <c r="B499" s="10">
        <v>496</v>
      </c>
      <c r="C499" s="71">
        <v>4.9599999999999998E-2</v>
      </c>
      <c r="D499" s="74">
        <v>-244551.95159090753</v>
      </c>
      <c r="E499" s="61">
        <v>-298076.95159090753</v>
      </c>
      <c r="F499" s="68">
        <v>-6.1137987897726884E-2</v>
      </c>
      <c r="G499" s="292">
        <v>-7.4519237897726881E-2</v>
      </c>
      <c r="H499" s="68">
        <v>-6.5213853757575338E-2</v>
      </c>
      <c r="I499" s="68">
        <v>-7.948718709090867E-2</v>
      </c>
      <c r="T499" s="91"/>
      <c r="U499" s="91"/>
      <c r="AA499" s="91"/>
      <c r="AB499" s="91"/>
      <c r="AC499" s="91"/>
      <c r="AD499" s="91"/>
      <c r="AE499" s="91"/>
      <c r="AF499" s="91"/>
    </row>
    <row r="500" spans="1:32" x14ac:dyDescent="0.3">
      <c r="A500" s="65">
        <v>999998.95159090753</v>
      </c>
      <c r="B500" s="10">
        <v>497</v>
      </c>
      <c r="C500" s="71">
        <v>4.9700000000000001E-2</v>
      </c>
      <c r="D500" s="74">
        <v>-244551.95159090753</v>
      </c>
      <c r="E500" s="61">
        <v>-298076.95159090753</v>
      </c>
      <c r="F500" s="68">
        <v>-6.1137987897726884E-2</v>
      </c>
      <c r="G500" s="292">
        <v>-7.4519237897726881E-2</v>
      </c>
      <c r="H500" s="68">
        <v>-6.5213853757575338E-2</v>
      </c>
      <c r="I500" s="68">
        <v>-7.948718709090867E-2</v>
      </c>
      <c r="T500" s="91"/>
      <c r="U500" s="91"/>
      <c r="AA500" s="91"/>
      <c r="AB500" s="91"/>
      <c r="AC500" s="91"/>
      <c r="AD500" s="91"/>
      <c r="AE500" s="91"/>
      <c r="AF500" s="91"/>
    </row>
    <row r="501" spans="1:32" x14ac:dyDescent="0.3">
      <c r="A501" s="65">
        <v>999998.95159090753</v>
      </c>
      <c r="B501" s="10">
        <v>498</v>
      </c>
      <c r="C501" s="71">
        <v>4.9799999999999997E-2</v>
      </c>
      <c r="D501" s="74">
        <v>-244551.95159090753</v>
      </c>
      <c r="E501" s="61">
        <v>-298076.95159090753</v>
      </c>
      <c r="F501" s="68">
        <v>-6.1137987897726884E-2</v>
      </c>
      <c r="G501" s="292">
        <v>-7.4519237897726881E-2</v>
      </c>
      <c r="H501" s="68">
        <v>-6.5213853757575338E-2</v>
      </c>
      <c r="I501" s="68">
        <v>-7.948718709090867E-2</v>
      </c>
      <c r="T501" s="91"/>
      <c r="U501" s="91"/>
      <c r="AA501" s="91"/>
      <c r="AB501" s="91"/>
      <c r="AC501" s="91"/>
      <c r="AD501" s="91"/>
      <c r="AE501" s="91"/>
      <c r="AF501" s="91"/>
    </row>
    <row r="502" spans="1:32" x14ac:dyDescent="0.3">
      <c r="A502" s="65">
        <v>999998.95159090753</v>
      </c>
      <c r="B502" s="10">
        <v>499</v>
      </c>
      <c r="C502" s="71">
        <v>4.99E-2</v>
      </c>
      <c r="D502" s="74">
        <v>-244551.95159090753</v>
      </c>
      <c r="E502" s="61">
        <v>-298076.95159090753</v>
      </c>
      <c r="F502" s="68">
        <v>-6.1137987897726884E-2</v>
      </c>
      <c r="G502" s="292">
        <v>-7.4519237897726881E-2</v>
      </c>
      <c r="H502" s="68">
        <v>-6.5213853757575338E-2</v>
      </c>
      <c r="I502" s="68">
        <v>-7.948718709090867E-2</v>
      </c>
      <c r="T502" s="91"/>
      <c r="U502" s="91"/>
      <c r="AA502" s="91"/>
      <c r="AB502" s="91"/>
      <c r="AC502" s="91"/>
      <c r="AD502" s="91"/>
      <c r="AE502" s="91"/>
      <c r="AF502" s="91"/>
    </row>
    <row r="503" spans="1:32" x14ac:dyDescent="0.3">
      <c r="A503" s="65">
        <v>999998.95159090753</v>
      </c>
      <c r="B503" s="10">
        <v>500</v>
      </c>
      <c r="C503" s="71">
        <v>0.05</v>
      </c>
      <c r="D503" s="74">
        <v>-244551.95159090753</v>
      </c>
      <c r="E503" s="61">
        <v>-298076.95159090753</v>
      </c>
      <c r="F503" s="68">
        <v>-6.1137987897726884E-2</v>
      </c>
      <c r="G503" s="292">
        <v>-7.4519237897726881E-2</v>
      </c>
      <c r="H503" s="68">
        <v>-6.5213853757575338E-2</v>
      </c>
      <c r="I503" s="68">
        <v>-7.948718709090867E-2</v>
      </c>
      <c r="T503" s="91"/>
      <c r="U503" s="91"/>
      <c r="AA503" s="91"/>
      <c r="AB503" s="91"/>
      <c r="AC503" s="91"/>
      <c r="AD503" s="91"/>
      <c r="AE503" s="91"/>
      <c r="AF503" s="91"/>
    </row>
    <row r="504" spans="1:32" x14ac:dyDescent="0.3">
      <c r="A504" s="65">
        <v>999998.95159090753</v>
      </c>
      <c r="B504" s="10">
        <v>501</v>
      </c>
      <c r="C504" s="71">
        <v>5.0099999999999999E-2</v>
      </c>
      <c r="D504" s="74">
        <v>-244551.95159090753</v>
      </c>
      <c r="E504" s="61">
        <v>-298076.95159090753</v>
      </c>
      <c r="F504" s="68">
        <v>-6.1137987897726884E-2</v>
      </c>
      <c r="G504" s="292">
        <v>-7.4519237897726881E-2</v>
      </c>
      <c r="H504" s="68">
        <v>-6.5213853757575338E-2</v>
      </c>
      <c r="I504" s="68">
        <v>-7.948718709090867E-2</v>
      </c>
      <c r="T504" s="91"/>
      <c r="U504" s="91"/>
      <c r="AA504" s="91"/>
      <c r="AB504" s="91"/>
      <c r="AC504" s="91"/>
      <c r="AD504" s="91"/>
      <c r="AE504" s="91"/>
      <c r="AF504" s="91"/>
    </row>
    <row r="505" spans="1:32" x14ac:dyDescent="0.3">
      <c r="A505" s="65">
        <v>999998.95159090753</v>
      </c>
      <c r="B505" s="10">
        <v>502</v>
      </c>
      <c r="C505" s="71">
        <v>5.0200000000000002E-2</v>
      </c>
      <c r="D505" s="74">
        <v>-244551.95159090753</v>
      </c>
      <c r="E505" s="61">
        <v>-298076.95159090753</v>
      </c>
      <c r="F505" s="68">
        <v>-6.1137987897726884E-2</v>
      </c>
      <c r="G505" s="292">
        <v>-7.4519237897726881E-2</v>
      </c>
      <c r="H505" s="68">
        <v>-6.5213853757575338E-2</v>
      </c>
      <c r="I505" s="68">
        <v>-7.948718709090867E-2</v>
      </c>
      <c r="T505" s="91"/>
      <c r="U505" s="91"/>
      <c r="AA505" s="91"/>
      <c r="AB505" s="91"/>
      <c r="AC505" s="91"/>
      <c r="AD505" s="91"/>
      <c r="AE505" s="91"/>
      <c r="AF505" s="91"/>
    </row>
    <row r="506" spans="1:32" x14ac:dyDescent="0.3">
      <c r="A506" s="65">
        <v>999998.95159090753</v>
      </c>
      <c r="B506" s="10">
        <v>503</v>
      </c>
      <c r="C506" s="71">
        <v>5.0299999999999997E-2</v>
      </c>
      <c r="D506" s="74">
        <v>-244551.95159090753</v>
      </c>
      <c r="E506" s="61">
        <v>-298076.95159090753</v>
      </c>
      <c r="F506" s="68">
        <v>-6.1137987897726884E-2</v>
      </c>
      <c r="G506" s="292">
        <v>-7.4519237897726881E-2</v>
      </c>
      <c r="H506" s="68">
        <v>-6.5213853757575338E-2</v>
      </c>
      <c r="I506" s="68">
        <v>-7.948718709090867E-2</v>
      </c>
      <c r="T506" s="91"/>
      <c r="U506" s="91"/>
      <c r="AA506" s="91"/>
      <c r="AB506" s="91"/>
      <c r="AC506" s="91"/>
      <c r="AD506" s="91"/>
      <c r="AE506" s="91"/>
      <c r="AF506" s="91"/>
    </row>
    <row r="507" spans="1:32" x14ac:dyDescent="0.3">
      <c r="A507" s="65">
        <v>999998.95159090753</v>
      </c>
      <c r="B507" s="10">
        <v>504</v>
      </c>
      <c r="C507" s="71">
        <v>5.04E-2</v>
      </c>
      <c r="D507" s="74">
        <v>-244551.95159090753</v>
      </c>
      <c r="E507" s="61">
        <v>-298076.95159090753</v>
      </c>
      <c r="F507" s="68">
        <v>-6.1137987897726884E-2</v>
      </c>
      <c r="G507" s="292">
        <v>-7.4519237897726881E-2</v>
      </c>
      <c r="H507" s="68">
        <v>-6.5213853757575338E-2</v>
      </c>
      <c r="I507" s="68">
        <v>-7.948718709090867E-2</v>
      </c>
      <c r="T507" s="91"/>
      <c r="U507" s="91"/>
      <c r="AA507" s="91"/>
      <c r="AB507" s="91"/>
      <c r="AC507" s="91"/>
      <c r="AD507" s="91"/>
      <c r="AE507" s="91"/>
      <c r="AF507" s="91"/>
    </row>
    <row r="508" spans="1:32" x14ac:dyDescent="0.3">
      <c r="A508" s="65">
        <v>999998.95159090753</v>
      </c>
      <c r="B508" s="10">
        <v>505</v>
      </c>
      <c r="C508" s="71">
        <v>5.0500000000000003E-2</v>
      </c>
      <c r="D508" s="74">
        <v>-244551.95159090753</v>
      </c>
      <c r="E508" s="61">
        <v>-298076.95159090753</v>
      </c>
      <c r="F508" s="68">
        <v>-6.1137987897726884E-2</v>
      </c>
      <c r="G508" s="292">
        <v>-7.4519237897726881E-2</v>
      </c>
      <c r="H508" s="68">
        <v>-6.5213853757575338E-2</v>
      </c>
      <c r="I508" s="68">
        <v>-7.948718709090867E-2</v>
      </c>
      <c r="T508" s="91"/>
      <c r="U508" s="91"/>
      <c r="AA508" s="91"/>
      <c r="AB508" s="91"/>
      <c r="AC508" s="91"/>
      <c r="AD508" s="91"/>
      <c r="AE508" s="91"/>
      <c r="AF508" s="91"/>
    </row>
    <row r="509" spans="1:32" x14ac:dyDescent="0.3">
      <c r="A509" s="65">
        <v>999998.95159090753</v>
      </c>
      <c r="B509" s="10">
        <v>506</v>
      </c>
      <c r="C509" s="71">
        <v>5.0599999999999999E-2</v>
      </c>
      <c r="D509" s="74">
        <v>-244551.95159090753</v>
      </c>
      <c r="E509" s="61">
        <v>-298076.95159090753</v>
      </c>
      <c r="F509" s="68">
        <v>-6.1137987897726884E-2</v>
      </c>
      <c r="G509" s="292">
        <v>-7.4519237897726881E-2</v>
      </c>
      <c r="H509" s="68">
        <v>-6.5213853757575338E-2</v>
      </c>
      <c r="I509" s="290">
        <v>-7.948718709090867E-2</v>
      </c>
      <c r="T509" s="91"/>
      <c r="U509" s="91"/>
      <c r="AA509" s="91"/>
      <c r="AB509" s="91"/>
      <c r="AC509" s="91"/>
      <c r="AD509" s="91"/>
      <c r="AE509" s="91"/>
      <c r="AF509" s="91"/>
    </row>
    <row r="510" spans="1:32" x14ac:dyDescent="0.3">
      <c r="A510" s="65">
        <v>999998.95159090753</v>
      </c>
      <c r="B510" s="10">
        <v>507</v>
      </c>
      <c r="C510" s="71">
        <v>5.0700000000000002E-2</v>
      </c>
      <c r="D510" s="74">
        <v>-244551.95159090753</v>
      </c>
      <c r="E510" s="61">
        <v>-298076.95159090753</v>
      </c>
      <c r="F510" s="68">
        <v>-6.1137987897726884E-2</v>
      </c>
      <c r="G510" s="292">
        <v>-7.4519237897726881E-2</v>
      </c>
      <c r="H510" s="68">
        <v>-6.5213853757575338E-2</v>
      </c>
      <c r="I510" s="68">
        <v>-7.948718709090867E-2</v>
      </c>
      <c r="T510" s="91"/>
      <c r="U510" s="91"/>
      <c r="AA510" s="91"/>
      <c r="AB510" s="91"/>
      <c r="AC510" s="91"/>
      <c r="AD510" s="91"/>
      <c r="AE510" s="91"/>
      <c r="AF510" s="91"/>
    </row>
    <row r="511" spans="1:32" x14ac:dyDescent="0.3">
      <c r="A511" s="65">
        <v>999998.95159090753</v>
      </c>
      <c r="B511" s="10">
        <v>508</v>
      </c>
      <c r="C511" s="71">
        <v>5.0799999999999998E-2</v>
      </c>
      <c r="D511" s="74">
        <v>-244551.95159090753</v>
      </c>
      <c r="E511" s="61">
        <v>-298076.95159090753</v>
      </c>
      <c r="F511" s="68">
        <v>-6.1137987897726884E-2</v>
      </c>
      <c r="G511" s="292">
        <v>-7.4519237897726881E-2</v>
      </c>
      <c r="H511" s="68">
        <v>-6.5213853757575338E-2</v>
      </c>
      <c r="I511" s="68">
        <v>-7.948718709090867E-2</v>
      </c>
      <c r="T511" s="91"/>
      <c r="U511" s="91"/>
      <c r="AA511" s="91"/>
      <c r="AB511" s="91"/>
      <c r="AC511" s="91"/>
      <c r="AD511" s="91"/>
      <c r="AE511" s="91"/>
      <c r="AF511" s="91"/>
    </row>
    <row r="512" spans="1:32" x14ac:dyDescent="0.3">
      <c r="A512" s="65">
        <v>999998.95159090753</v>
      </c>
      <c r="B512" s="10">
        <v>509</v>
      </c>
      <c r="C512" s="71">
        <v>5.0900000000000001E-2</v>
      </c>
      <c r="D512" s="74">
        <v>-244551.95159090753</v>
      </c>
      <c r="E512" s="61">
        <v>-298076.95159090753</v>
      </c>
      <c r="F512" s="68">
        <v>-6.1137987897726884E-2</v>
      </c>
      <c r="G512" s="292">
        <v>-7.4519237897726881E-2</v>
      </c>
      <c r="H512" s="68">
        <v>-6.5213853757575338E-2</v>
      </c>
      <c r="I512" s="68">
        <v>-7.948718709090867E-2</v>
      </c>
      <c r="T512" s="91"/>
      <c r="U512" s="91"/>
      <c r="AA512" s="91"/>
      <c r="AB512" s="91"/>
      <c r="AC512" s="91"/>
      <c r="AD512" s="91"/>
      <c r="AE512" s="91"/>
      <c r="AF512" s="91"/>
    </row>
    <row r="513" spans="1:32" x14ac:dyDescent="0.3">
      <c r="A513" s="65">
        <v>999998.95159090753</v>
      </c>
      <c r="B513" s="10">
        <v>510</v>
      </c>
      <c r="C513" s="71">
        <v>5.0999999999999997E-2</v>
      </c>
      <c r="D513" s="74">
        <v>-244551.95159090753</v>
      </c>
      <c r="E513" s="61">
        <v>-298076.95159090753</v>
      </c>
      <c r="F513" s="68">
        <v>-6.1137987897726884E-2</v>
      </c>
      <c r="G513" s="292">
        <v>-7.4519237897726881E-2</v>
      </c>
      <c r="H513" s="68">
        <v>-6.5213853757575338E-2</v>
      </c>
      <c r="I513" s="68">
        <v>-7.948718709090867E-2</v>
      </c>
      <c r="T513" s="91"/>
      <c r="U513" s="91"/>
      <c r="AA513" s="91"/>
      <c r="AB513" s="91"/>
      <c r="AC513" s="91"/>
      <c r="AD513" s="91"/>
      <c r="AE513" s="91"/>
      <c r="AF513" s="91"/>
    </row>
    <row r="514" spans="1:32" x14ac:dyDescent="0.3">
      <c r="A514" s="65">
        <v>999998.95159090753</v>
      </c>
      <c r="B514" s="10">
        <v>511</v>
      </c>
      <c r="C514" s="71">
        <v>5.11E-2</v>
      </c>
      <c r="D514" s="74">
        <v>-244551.95159090753</v>
      </c>
      <c r="E514" s="61">
        <v>-298076.95159090753</v>
      </c>
      <c r="F514" s="68">
        <v>-6.1137987897726884E-2</v>
      </c>
      <c r="G514" s="292">
        <v>-7.4519237897726881E-2</v>
      </c>
      <c r="H514" s="68">
        <v>-6.5213853757575338E-2</v>
      </c>
      <c r="I514" s="68">
        <v>-7.948718709090867E-2</v>
      </c>
      <c r="T514" s="91"/>
      <c r="U514" s="91"/>
      <c r="AA514" s="91"/>
      <c r="AB514" s="91"/>
      <c r="AC514" s="91"/>
      <c r="AD514" s="91"/>
      <c r="AE514" s="91"/>
      <c r="AF514" s="91"/>
    </row>
    <row r="515" spans="1:32" x14ac:dyDescent="0.3">
      <c r="A515" s="65">
        <v>999998.95159090753</v>
      </c>
      <c r="B515" s="10">
        <v>512</v>
      </c>
      <c r="C515" s="71">
        <v>5.1200000000000002E-2</v>
      </c>
      <c r="D515" s="74">
        <v>-244551.95159090753</v>
      </c>
      <c r="E515" s="61">
        <v>-298076.95159090753</v>
      </c>
      <c r="F515" s="68">
        <v>-6.1137987897726884E-2</v>
      </c>
      <c r="G515" s="292">
        <v>-7.4519237897726881E-2</v>
      </c>
      <c r="H515" s="68">
        <v>-6.5213853757575338E-2</v>
      </c>
      <c r="I515" s="68">
        <v>-7.948718709090867E-2</v>
      </c>
      <c r="T515" s="91"/>
      <c r="U515" s="91"/>
      <c r="AA515" s="91"/>
      <c r="AB515" s="91"/>
      <c r="AC515" s="91"/>
      <c r="AD515" s="91"/>
      <c r="AE515" s="91"/>
      <c r="AF515" s="91"/>
    </row>
    <row r="516" spans="1:32" x14ac:dyDescent="0.3">
      <c r="A516" s="65">
        <v>999998.95159090753</v>
      </c>
      <c r="B516" s="10">
        <v>513</v>
      </c>
      <c r="C516" s="71">
        <v>5.1299999999999998E-2</v>
      </c>
      <c r="D516" s="74">
        <v>-244551.95159090753</v>
      </c>
      <c r="E516" s="61">
        <v>-298076.95159090753</v>
      </c>
      <c r="F516" s="68">
        <v>-6.1137987897726884E-2</v>
      </c>
      <c r="G516" s="292">
        <v>-7.4519237897726881E-2</v>
      </c>
      <c r="H516" s="68">
        <v>-6.5213853757575338E-2</v>
      </c>
      <c r="I516" s="68">
        <v>-7.948718709090867E-2</v>
      </c>
      <c r="T516" s="91"/>
      <c r="U516" s="91"/>
      <c r="AA516" s="91"/>
      <c r="AB516" s="91"/>
      <c r="AC516" s="91"/>
      <c r="AD516" s="91"/>
      <c r="AE516" s="91"/>
      <c r="AF516" s="91"/>
    </row>
    <row r="517" spans="1:32" x14ac:dyDescent="0.3">
      <c r="A517" s="65">
        <v>999998.95159090753</v>
      </c>
      <c r="B517" s="10">
        <v>514</v>
      </c>
      <c r="C517" s="71">
        <v>5.1400000000000001E-2</v>
      </c>
      <c r="D517" s="74">
        <v>-244551.95159090753</v>
      </c>
      <c r="E517" s="61">
        <v>-298076.95159090753</v>
      </c>
      <c r="F517" s="68">
        <v>-6.1137987897726884E-2</v>
      </c>
      <c r="G517" s="292">
        <v>-7.4519237897726881E-2</v>
      </c>
      <c r="H517" s="68">
        <v>-6.5213853757575338E-2</v>
      </c>
      <c r="I517" s="290">
        <v>-7.948718709090867E-2</v>
      </c>
      <c r="T517" s="91"/>
      <c r="U517" s="91"/>
      <c r="AA517" s="91"/>
      <c r="AB517" s="91"/>
      <c r="AC517" s="91"/>
      <c r="AD517" s="91"/>
      <c r="AE517" s="91"/>
      <c r="AF517" s="91"/>
    </row>
    <row r="518" spans="1:32" x14ac:dyDescent="0.3">
      <c r="A518" s="65">
        <v>999998.95159090753</v>
      </c>
      <c r="B518" s="10">
        <v>515</v>
      </c>
      <c r="C518" s="71">
        <v>5.1499999999999997E-2</v>
      </c>
      <c r="D518" s="74">
        <v>-244551.95159090753</v>
      </c>
      <c r="E518" s="61">
        <v>-298076.95159090753</v>
      </c>
      <c r="F518" s="68">
        <v>-6.1137987897726884E-2</v>
      </c>
      <c r="G518" s="292">
        <v>-7.4519237897726881E-2</v>
      </c>
      <c r="H518" s="68">
        <v>-6.5213853757575338E-2</v>
      </c>
      <c r="I518" s="68">
        <v>-7.948718709090867E-2</v>
      </c>
      <c r="T518" s="91"/>
      <c r="U518" s="91"/>
      <c r="AA518" s="91"/>
      <c r="AB518" s="91"/>
      <c r="AC518" s="91"/>
      <c r="AD518" s="91"/>
      <c r="AE518" s="91"/>
      <c r="AF518" s="91"/>
    </row>
    <row r="519" spans="1:32" x14ac:dyDescent="0.3">
      <c r="A519" s="65">
        <v>999998.95159090753</v>
      </c>
      <c r="B519" s="10">
        <v>516</v>
      </c>
      <c r="C519" s="71">
        <v>5.16E-2</v>
      </c>
      <c r="D519" s="74">
        <v>-244551.95159090753</v>
      </c>
      <c r="E519" s="61">
        <v>-298076.95159090753</v>
      </c>
      <c r="F519" s="68">
        <v>-6.1137987897726884E-2</v>
      </c>
      <c r="G519" s="292">
        <v>-7.4519237897726881E-2</v>
      </c>
      <c r="H519" s="68">
        <v>-6.5213853757575338E-2</v>
      </c>
      <c r="I519" s="68">
        <v>-7.948718709090867E-2</v>
      </c>
      <c r="T519" s="91"/>
      <c r="U519" s="91"/>
      <c r="AA519" s="91"/>
      <c r="AB519" s="91"/>
      <c r="AC519" s="91"/>
      <c r="AD519" s="91"/>
      <c r="AE519" s="91"/>
      <c r="AF519" s="91"/>
    </row>
    <row r="520" spans="1:32" x14ac:dyDescent="0.3">
      <c r="A520" s="65">
        <v>999998.95159090753</v>
      </c>
      <c r="B520" s="10">
        <v>517</v>
      </c>
      <c r="C520" s="71">
        <v>5.1700000000000003E-2</v>
      </c>
      <c r="D520" s="74">
        <v>-244551.95159090753</v>
      </c>
      <c r="E520" s="61">
        <v>-298076.95159090753</v>
      </c>
      <c r="F520" s="68">
        <v>-6.1137987897726884E-2</v>
      </c>
      <c r="G520" s="292">
        <v>-7.4519237897726881E-2</v>
      </c>
      <c r="H520" s="68">
        <v>-6.5213853757575338E-2</v>
      </c>
      <c r="I520" s="68">
        <v>-7.948718709090867E-2</v>
      </c>
      <c r="T520" s="91"/>
      <c r="U520" s="91"/>
      <c r="AA520" s="91"/>
      <c r="AB520" s="91"/>
      <c r="AC520" s="91"/>
      <c r="AD520" s="91"/>
      <c r="AE520" s="91"/>
      <c r="AF520" s="91"/>
    </row>
    <row r="521" spans="1:32" x14ac:dyDescent="0.3">
      <c r="A521" s="65">
        <v>999998.95159090753</v>
      </c>
      <c r="B521" s="10">
        <v>518</v>
      </c>
      <c r="C521" s="71">
        <v>5.1799999999999999E-2</v>
      </c>
      <c r="D521" s="74">
        <v>-244551.95159090753</v>
      </c>
      <c r="E521" s="61">
        <v>-298076.95159090753</v>
      </c>
      <c r="F521" s="68">
        <v>-6.1137987897726884E-2</v>
      </c>
      <c r="G521" s="292">
        <v>-7.4519237897726881E-2</v>
      </c>
      <c r="H521" s="68">
        <v>-6.5213853757575338E-2</v>
      </c>
      <c r="I521" s="68">
        <v>-7.948718709090867E-2</v>
      </c>
      <c r="T521" s="91"/>
      <c r="U521" s="91"/>
      <c r="AA521" s="91"/>
      <c r="AB521" s="91"/>
      <c r="AC521" s="91"/>
      <c r="AD521" s="91"/>
      <c r="AE521" s="91"/>
      <c r="AF521" s="91"/>
    </row>
    <row r="522" spans="1:32" x14ac:dyDescent="0.3">
      <c r="A522" s="65">
        <v>999998.95159090753</v>
      </c>
      <c r="B522" s="10">
        <v>519</v>
      </c>
      <c r="C522" s="71">
        <v>5.1900000000000002E-2</v>
      </c>
      <c r="D522" s="74">
        <v>-244551.95159090753</v>
      </c>
      <c r="E522" s="61">
        <v>-298076.95159090753</v>
      </c>
      <c r="F522" s="68">
        <v>-6.1137987897726884E-2</v>
      </c>
      <c r="G522" s="292">
        <v>-7.4519237897726881E-2</v>
      </c>
      <c r="H522" s="68">
        <v>-6.5213853757575338E-2</v>
      </c>
      <c r="I522" s="68">
        <v>-7.948718709090867E-2</v>
      </c>
      <c r="T522" s="91"/>
      <c r="U522" s="91"/>
      <c r="AA522" s="91"/>
      <c r="AB522" s="91"/>
      <c r="AC522" s="91"/>
      <c r="AD522" s="91"/>
      <c r="AE522" s="91"/>
      <c r="AF522" s="91"/>
    </row>
    <row r="523" spans="1:32" x14ac:dyDescent="0.3">
      <c r="A523" s="65">
        <v>999998.95159090753</v>
      </c>
      <c r="B523" s="10">
        <v>520</v>
      </c>
      <c r="C523" s="71">
        <v>5.1999999999999998E-2</v>
      </c>
      <c r="D523" s="74">
        <v>-244551.95159090753</v>
      </c>
      <c r="E523" s="61">
        <v>-298076.95159090753</v>
      </c>
      <c r="F523" s="68">
        <v>-6.1137987897726884E-2</v>
      </c>
      <c r="G523" s="292">
        <v>-7.4519237897726881E-2</v>
      </c>
      <c r="H523" s="68">
        <v>-6.5213853757575338E-2</v>
      </c>
      <c r="I523" s="68">
        <v>-7.948718709090867E-2</v>
      </c>
      <c r="T523" s="91"/>
      <c r="U523" s="91"/>
      <c r="AA523" s="91"/>
      <c r="AB523" s="91"/>
      <c r="AC523" s="91"/>
      <c r="AD523" s="91"/>
      <c r="AE523" s="91"/>
      <c r="AF523" s="91"/>
    </row>
    <row r="524" spans="1:32" x14ac:dyDescent="0.3">
      <c r="A524" s="65">
        <v>999998.95159090753</v>
      </c>
      <c r="B524" s="10">
        <v>521</v>
      </c>
      <c r="C524" s="71">
        <v>5.21E-2</v>
      </c>
      <c r="D524" s="74">
        <v>-244551.95159090753</v>
      </c>
      <c r="E524" s="61">
        <v>-298076.95159090753</v>
      </c>
      <c r="F524" s="68">
        <v>-6.1137987897726884E-2</v>
      </c>
      <c r="G524" s="292">
        <v>-7.4519237897726881E-2</v>
      </c>
      <c r="H524" s="68">
        <v>-6.5213853757575338E-2</v>
      </c>
      <c r="I524" s="68">
        <v>-7.948718709090867E-2</v>
      </c>
      <c r="T524" s="91"/>
      <c r="U524" s="91"/>
      <c r="AA524" s="91"/>
      <c r="AB524" s="91"/>
      <c r="AC524" s="91"/>
      <c r="AD524" s="91"/>
      <c r="AE524" s="91"/>
      <c r="AF524" s="91"/>
    </row>
    <row r="525" spans="1:32" x14ac:dyDescent="0.3">
      <c r="A525" s="65">
        <v>999998.95159090753</v>
      </c>
      <c r="B525" s="10">
        <v>522</v>
      </c>
      <c r="C525" s="71">
        <v>5.2200000000000003E-2</v>
      </c>
      <c r="D525" s="74">
        <v>-244551.95159090753</v>
      </c>
      <c r="E525" s="61">
        <v>-298076.95159090753</v>
      </c>
      <c r="F525" s="68">
        <v>-6.1137987897726884E-2</v>
      </c>
      <c r="G525" s="292">
        <v>-7.4519237897726881E-2</v>
      </c>
      <c r="H525" s="68">
        <v>-6.5213853757575338E-2</v>
      </c>
      <c r="I525" s="68">
        <v>-7.948718709090867E-2</v>
      </c>
      <c r="T525" s="91"/>
      <c r="U525" s="91"/>
      <c r="AA525" s="91"/>
      <c r="AB525" s="91"/>
      <c r="AC525" s="91"/>
      <c r="AD525" s="91"/>
      <c r="AE525" s="91"/>
      <c r="AF525" s="91"/>
    </row>
    <row r="526" spans="1:32" x14ac:dyDescent="0.3">
      <c r="A526" s="65">
        <v>999998.95159090753</v>
      </c>
      <c r="B526" s="10">
        <v>523</v>
      </c>
      <c r="C526" s="71">
        <v>5.2299999999999999E-2</v>
      </c>
      <c r="D526" s="74">
        <v>-244551.95159090753</v>
      </c>
      <c r="E526" s="61">
        <v>-298076.95159090753</v>
      </c>
      <c r="F526" s="68">
        <v>-6.1137987897726884E-2</v>
      </c>
      <c r="G526" s="292">
        <v>-7.4519237897726881E-2</v>
      </c>
      <c r="H526" s="68">
        <v>-6.5213853757575338E-2</v>
      </c>
      <c r="I526" s="68">
        <v>-7.948718709090867E-2</v>
      </c>
      <c r="T526" s="91"/>
      <c r="U526" s="91"/>
      <c r="AA526" s="91"/>
      <c r="AB526" s="91"/>
      <c r="AC526" s="91"/>
      <c r="AD526" s="91"/>
      <c r="AE526" s="91"/>
      <c r="AF526" s="91"/>
    </row>
    <row r="527" spans="1:32" x14ac:dyDescent="0.3">
      <c r="A527" s="65">
        <v>999998.95159090753</v>
      </c>
      <c r="B527" s="10">
        <v>524</v>
      </c>
      <c r="C527" s="71">
        <v>5.2400000000000002E-2</v>
      </c>
      <c r="D527" s="74">
        <v>-244551.95159090753</v>
      </c>
      <c r="E527" s="61">
        <v>-298076.95159090753</v>
      </c>
      <c r="F527" s="68">
        <v>-6.1137987897726884E-2</v>
      </c>
      <c r="G527" s="292">
        <v>-7.4519237897726881E-2</v>
      </c>
      <c r="H527" s="68">
        <v>-6.5213853757575338E-2</v>
      </c>
      <c r="I527" s="68">
        <v>-7.948718709090867E-2</v>
      </c>
      <c r="T527" s="91"/>
      <c r="U527" s="91"/>
      <c r="AA527" s="91"/>
      <c r="AB527" s="91"/>
      <c r="AC527" s="91"/>
      <c r="AD527" s="91"/>
      <c r="AE527" s="91"/>
      <c r="AF527" s="91"/>
    </row>
    <row r="528" spans="1:32" x14ac:dyDescent="0.3">
      <c r="A528" s="65">
        <v>999998.95159090753</v>
      </c>
      <c r="B528" s="10">
        <v>525</v>
      </c>
      <c r="C528" s="71">
        <v>5.2499999999999998E-2</v>
      </c>
      <c r="D528" s="74">
        <v>-244551.95159090753</v>
      </c>
      <c r="E528" s="61">
        <v>-298076.95159090753</v>
      </c>
      <c r="F528" s="68">
        <v>-6.1137987897726884E-2</v>
      </c>
      <c r="G528" s="292">
        <v>-7.4519237897726881E-2</v>
      </c>
      <c r="H528" s="68">
        <v>-6.5213853757575338E-2</v>
      </c>
      <c r="I528" s="68">
        <v>-7.948718709090867E-2</v>
      </c>
      <c r="T528" s="91"/>
      <c r="U528" s="91"/>
      <c r="AA528" s="91"/>
      <c r="AB528" s="91"/>
      <c r="AC528" s="91"/>
      <c r="AD528" s="91"/>
      <c r="AE528" s="91"/>
      <c r="AF528" s="91"/>
    </row>
    <row r="529" spans="1:32" x14ac:dyDescent="0.3">
      <c r="A529" s="65">
        <v>999998.95159090753</v>
      </c>
      <c r="B529" s="10">
        <v>526</v>
      </c>
      <c r="C529" s="71">
        <v>5.2600000000000001E-2</v>
      </c>
      <c r="D529" s="74">
        <v>-244551.95159090753</v>
      </c>
      <c r="E529" s="61">
        <v>-298076.95159090753</v>
      </c>
      <c r="F529" s="68">
        <v>-6.1137987897726884E-2</v>
      </c>
      <c r="G529" s="292">
        <v>-7.4519237897726881E-2</v>
      </c>
      <c r="H529" s="68">
        <v>-6.5213853757575338E-2</v>
      </c>
      <c r="I529" s="68">
        <v>-7.948718709090867E-2</v>
      </c>
      <c r="T529" s="91"/>
      <c r="U529" s="91"/>
      <c r="AA529" s="91"/>
      <c r="AB529" s="91"/>
      <c r="AC529" s="91"/>
      <c r="AD529" s="91"/>
      <c r="AE529" s="91"/>
      <c r="AF529" s="91"/>
    </row>
    <row r="530" spans="1:32" x14ac:dyDescent="0.3">
      <c r="A530" s="65">
        <v>999998.95159090753</v>
      </c>
      <c r="B530" s="10">
        <v>527</v>
      </c>
      <c r="C530" s="71">
        <v>5.2699999999999997E-2</v>
      </c>
      <c r="D530" s="74">
        <v>-244551.95159090753</v>
      </c>
      <c r="E530" s="61">
        <v>-298076.95159090753</v>
      </c>
      <c r="F530" s="68">
        <v>-6.1137987897726884E-2</v>
      </c>
      <c r="G530" s="292">
        <v>-7.4519237897726881E-2</v>
      </c>
      <c r="H530" s="68">
        <v>-6.5213853757575338E-2</v>
      </c>
      <c r="I530" s="68">
        <v>-7.948718709090867E-2</v>
      </c>
      <c r="T530" s="91"/>
      <c r="U530" s="91"/>
      <c r="AA530" s="91"/>
      <c r="AB530" s="91"/>
      <c r="AC530" s="91"/>
      <c r="AD530" s="91"/>
      <c r="AE530" s="91"/>
      <c r="AF530" s="91"/>
    </row>
    <row r="531" spans="1:32" x14ac:dyDescent="0.3">
      <c r="A531" s="65">
        <v>999998.95159090741</v>
      </c>
      <c r="B531" s="10">
        <v>528</v>
      </c>
      <c r="C531" s="71">
        <v>5.28E-2</v>
      </c>
      <c r="D531" s="74">
        <v>-244551.95159090741</v>
      </c>
      <c r="E531" s="61">
        <v>-298076.95159090741</v>
      </c>
      <c r="F531" s="68">
        <v>-6.1137987897726856E-2</v>
      </c>
      <c r="G531" s="292">
        <v>-7.4519237897726853E-2</v>
      </c>
      <c r="H531" s="68">
        <v>-6.521385375757531E-2</v>
      </c>
      <c r="I531" s="68">
        <v>-7.9487187090908643E-2</v>
      </c>
      <c r="T531" s="91"/>
      <c r="U531" s="91"/>
      <c r="AA531" s="91"/>
      <c r="AB531" s="91"/>
      <c r="AC531" s="91"/>
      <c r="AD531" s="91"/>
      <c r="AE531" s="91"/>
      <c r="AF531" s="91"/>
    </row>
    <row r="532" spans="1:32" x14ac:dyDescent="0.3">
      <c r="A532" s="65">
        <v>999998.95159090741</v>
      </c>
      <c r="B532" s="10">
        <v>529</v>
      </c>
      <c r="C532" s="71">
        <v>5.2900000000000003E-2</v>
      </c>
      <c r="D532" s="74">
        <v>-244551.95159090741</v>
      </c>
      <c r="E532" s="61">
        <v>-298076.95159090741</v>
      </c>
      <c r="F532" s="68">
        <v>-6.1137987897726856E-2</v>
      </c>
      <c r="G532" s="292">
        <v>-7.4519237897726853E-2</v>
      </c>
      <c r="H532" s="68">
        <v>-6.521385375757531E-2</v>
      </c>
      <c r="I532" s="68">
        <v>-7.9487187090908643E-2</v>
      </c>
      <c r="T532" s="91"/>
      <c r="U532" s="91"/>
      <c r="AA532" s="91"/>
      <c r="AB532" s="91"/>
      <c r="AC532" s="91"/>
      <c r="AD532" s="91"/>
      <c r="AE532" s="91"/>
      <c r="AF532" s="91"/>
    </row>
    <row r="533" spans="1:32" x14ac:dyDescent="0.3">
      <c r="A533" s="65">
        <v>999998.95159090741</v>
      </c>
      <c r="B533" s="10">
        <v>530</v>
      </c>
      <c r="C533" s="71">
        <v>5.2999999999999999E-2</v>
      </c>
      <c r="D533" s="74">
        <v>-244551.95159090741</v>
      </c>
      <c r="E533" s="61">
        <v>-298076.95159090741</v>
      </c>
      <c r="F533" s="68">
        <v>-6.1137987897726856E-2</v>
      </c>
      <c r="G533" s="292">
        <v>-7.4519237897726853E-2</v>
      </c>
      <c r="H533" s="68">
        <v>-6.521385375757531E-2</v>
      </c>
      <c r="I533" s="68">
        <v>-7.9487187090908643E-2</v>
      </c>
      <c r="T533" s="91"/>
      <c r="U533" s="91"/>
      <c r="AA533" s="91"/>
      <c r="AB533" s="91"/>
      <c r="AC533" s="91"/>
      <c r="AD533" s="91"/>
      <c r="AE533" s="91"/>
      <c r="AF533" s="91"/>
    </row>
    <row r="534" spans="1:32" x14ac:dyDescent="0.3">
      <c r="A534" s="65">
        <v>999998.95159090741</v>
      </c>
      <c r="B534" s="10">
        <v>531</v>
      </c>
      <c r="C534" s="71">
        <v>5.3100000000000001E-2</v>
      </c>
      <c r="D534" s="74">
        <v>-244551.95159090741</v>
      </c>
      <c r="E534" s="61">
        <v>-298076.95159090741</v>
      </c>
      <c r="F534" s="68">
        <v>-6.1137987897726856E-2</v>
      </c>
      <c r="G534" s="292">
        <v>-7.4519237897726853E-2</v>
      </c>
      <c r="H534" s="68">
        <v>-6.521385375757531E-2</v>
      </c>
      <c r="I534" s="68">
        <v>-7.9487187090908643E-2</v>
      </c>
      <c r="T534" s="91"/>
      <c r="U534" s="91"/>
      <c r="AA534" s="91"/>
      <c r="AB534" s="91"/>
      <c r="AC534" s="91"/>
      <c r="AD534" s="91"/>
      <c r="AE534" s="91"/>
      <c r="AF534" s="91"/>
    </row>
    <row r="535" spans="1:32" x14ac:dyDescent="0.3">
      <c r="A535" s="65">
        <v>999998.95159090741</v>
      </c>
      <c r="B535" s="10">
        <v>532</v>
      </c>
      <c r="C535" s="71">
        <v>5.3199999999999997E-2</v>
      </c>
      <c r="D535" s="74">
        <v>-244551.95159090741</v>
      </c>
      <c r="E535" s="61">
        <v>-298076.95159090741</v>
      </c>
      <c r="F535" s="68">
        <v>-6.1137987897726856E-2</v>
      </c>
      <c r="G535" s="292">
        <v>-7.4519237897726853E-2</v>
      </c>
      <c r="H535" s="68">
        <v>-6.521385375757531E-2</v>
      </c>
      <c r="I535" s="68">
        <v>-7.9487187090908643E-2</v>
      </c>
      <c r="T535" s="91"/>
      <c r="U535" s="91"/>
      <c r="AA535" s="91"/>
      <c r="AB535" s="91"/>
      <c r="AC535" s="91"/>
      <c r="AD535" s="91"/>
      <c r="AE535" s="91"/>
      <c r="AF535" s="91"/>
    </row>
    <row r="536" spans="1:32" x14ac:dyDescent="0.3">
      <c r="A536" s="65">
        <v>999998.95159090741</v>
      </c>
      <c r="B536" s="10">
        <v>533</v>
      </c>
      <c r="C536" s="71">
        <v>5.33E-2</v>
      </c>
      <c r="D536" s="74">
        <v>-244551.95159090741</v>
      </c>
      <c r="E536" s="61">
        <v>-298076.95159090741</v>
      </c>
      <c r="F536" s="68">
        <v>-6.1137987897726856E-2</v>
      </c>
      <c r="G536" s="292">
        <v>-7.4519237897726853E-2</v>
      </c>
      <c r="H536" s="68">
        <v>-6.521385375757531E-2</v>
      </c>
      <c r="I536" s="68">
        <v>-7.9487187090908643E-2</v>
      </c>
      <c r="T536" s="91"/>
      <c r="U536" s="91"/>
      <c r="AA536" s="91"/>
      <c r="AB536" s="91"/>
      <c r="AC536" s="91"/>
      <c r="AD536" s="91"/>
      <c r="AE536" s="91"/>
      <c r="AF536" s="91"/>
    </row>
    <row r="537" spans="1:32" x14ac:dyDescent="0.3">
      <c r="A537" s="65">
        <v>999998.95159090741</v>
      </c>
      <c r="B537" s="10">
        <v>534</v>
      </c>
      <c r="C537" s="71">
        <v>5.3400000000000003E-2</v>
      </c>
      <c r="D537" s="74">
        <v>-244551.95159090741</v>
      </c>
      <c r="E537" s="61">
        <v>-298076.95159090741</v>
      </c>
      <c r="F537" s="68">
        <v>-6.1137987897726856E-2</v>
      </c>
      <c r="G537" s="292">
        <v>-7.4519237897726853E-2</v>
      </c>
      <c r="H537" s="68">
        <v>-6.521385375757531E-2</v>
      </c>
      <c r="I537" s="68">
        <v>-7.9487187090908643E-2</v>
      </c>
      <c r="T537" s="91"/>
      <c r="U537" s="91"/>
      <c r="AA537" s="91"/>
      <c r="AB537" s="91"/>
      <c r="AC537" s="91"/>
      <c r="AD537" s="91"/>
      <c r="AE537" s="91"/>
      <c r="AF537" s="91"/>
    </row>
    <row r="538" spans="1:32" x14ac:dyDescent="0.3">
      <c r="A538" s="65">
        <v>999998.95159090741</v>
      </c>
      <c r="B538" s="10">
        <v>535</v>
      </c>
      <c r="C538" s="71">
        <v>5.3499999999999999E-2</v>
      </c>
      <c r="D538" s="74">
        <v>-244551.95159090741</v>
      </c>
      <c r="E538" s="61">
        <v>-298076.95159090741</v>
      </c>
      <c r="F538" s="68">
        <v>-6.1137987897726856E-2</v>
      </c>
      <c r="G538" s="292">
        <v>-7.4519237897726853E-2</v>
      </c>
      <c r="H538" s="68">
        <v>-6.521385375757531E-2</v>
      </c>
      <c r="I538" s="68">
        <v>-7.9487187090908643E-2</v>
      </c>
      <c r="T538" s="91"/>
      <c r="U538" s="91"/>
      <c r="AA538" s="91"/>
      <c r="AB538" s="91"/>
      <c r="AC538" s="91"/>
      <c r="AD538" s="91"/>
      <c r="AE538" s="91"/>
      <c r="AF538" s="91"/>
    </row>
    <row r="539" spans="1:32" x14ac:dyDescent="0.3">
      <c r="A539" s="65">
        <v>999998.95159090741</v>
      </c>
      <c r="B539" s="10">
        <v>536</v>
      </c>
      <c r="C539" s="71">
        <v>5.3600000000000002E-2</v>
      </c>
      <c r="D539" s="74">
        <v>-244551.95159090741</v>
      </c>
      <c r="E539" s="61">
        <v>-298076.95159090741</v>
      </c>
      <c r="F539" s="68">
        <v>-6.1137987897726856E-2</v>
      </c>
      <c r="G539" s="292">
        <v>-7.4519237897726853E-2</v>
      </c>
      <c r="H539" s="68">
        <v>-6.521385375757531E-2</v>
      </c>
      <c r="I539" s="68">
        <v>-7.9487187090908643E-2</v>
      </c>
      <c r="T539" s="91"/>
      <c r="U539" s="91"/>
      <c r="AA539" s="91"/>
      <c r="AB539" s="91"/>
      <c r="AC539" s="91"/>
      <c r="AD539" s="91"/>
      <c r="AE539" s="91"/>
      <c r="AF539" s="91"/>
    </row>
    <row r="540" spans="1:32" x14ac:dyDescent="0.3">
      <c r="A540" s="65">
        <v>999998.95159090741</v>
      </c>
      <c r="B540" s="10">
        <v>537</v>
      </c>
      <c r="C540" s="71">
        <v>5.3699999999999998E-2</v>
      </c>
      <c r="D540" s="74">
        <v>-244551.95159090741</v>
      </c>
      <c r="E540" s="61">
        <v>-298076.95159090741</v>
      </c>
      <c r="F540" s="68">
        <v>-6.1137987897726856E-2</v>
      </c>
      <c r="G540" s="292">
        <v>-7.4519237897726853E-2</v>
      </c>
      <c r="H540" s="68">
        <v>-6.521385375757531E-2</v>
      </c>
      <c r="I540" s="68">
        <v>-7.9487187090908643E-2</v>
      </c>
      <c r="T540" s="91"/>
      <c r="U540" s="91"/>
      <c r="AA540" s="91"/>
      <c r="AB540" s="91"/>
      <c r="AC540" s="91"/>
      <c r="AD540" s="91"/>
      <c r="AE540" s="91"/>
      <c r="AF540" s="91"/>
    </row>
    <row r="541" spans="1:32" x14ac:dyDescent="0.3">
      <c r="A541" s="65">
        <v>999998.95159090741</v>
      </c>
      <c r="B541" s="10">
        <v>538</v>
      </c>
      <c r="C541" s="71">
        <v>5.3800000000000001E-2</v>
      </c>
      <c r="D541" s="74">
        <v>-244551.95159090741</v>
      </c>
      <c r="E541" s="61">
        <v>-298076.95159090741</v>
      </c>
      <c r="F541" s="68">
        <v>-6.1137987897726856E-2</v>
      </c>
      <c r="G541" s="292">
        <v>-7.4519237897726853E-2</v>
      </c>
      <c r="H541" s="68">
        <v>-6.521385375757531E-2</v>
      </c>
      <c r="I541" s="68">
        <v>-7.9487187090908643E-2</v>
      </c>
      <c r="T541" s="91"/>
      <c r="U541" s="91"/>
      <c r="AA541" s="91"/>
      <c r="AB541" s="91"/>
      <c r="AC541" s="91"/>
      <c r="AD541" s="91"/>
      <c r="AE541" s="91"/>
      <c r="AF541" s="91"/>
    </row>
    <row r="542" spans="1:32" x14ac:dyDescent="0.3">
      <c r="A542" s="65">
        <v>999998.95159090741</v>
      </c>
      <c r="B542" s="10">
        <v>539</v>
      </c>
      <c r="C542" s="71">
        <v>5.3900000000000003E-2</v>
      </c>
      <c r="D542" s="74">
        <v>-244551.95159090741</v>
      </c>
      <c r="E542" s="61">
        <v>-298076.95159090741</v>
      </c>
      <c r="F542" s="68">
        <v>-6.1137987897726856E-2</v>
      </c>
      <c r="G542" s="292">
        <v>-7.4519237897726853E-2</v>
      </c>
      <c r="H542" s="68">
        <v>-6.521385375757531E-2</v>
      </c>
      <c r="I542" s="68">
        <v>-7.9487187090908643E-2</v>
      </c>
      <c r="T542" s="91"/>
      <c r="U542" s="91"/>
      <c r="AA542" s="91"/>
      <c r="AB542" s="91"/>
      <c r="AC542" s="91"/>
      <c r="AD542" s="91"/>
      <c r="AE542" s="91"/>
      <c r="AF542" s="91"/>
    </row>
    <row r="543" spans="1:32" x14ac:dyDescent="0.3">
      <c r="A543" s="65">
        <v>999998.95159090741</v>
      </c>
      <c r="B543" s="10">
        <v>540</v>
      </c>
      <c r="C543" s="71">
        <v>5.3999999999999999E-2</v>
      </c>
      <c r="D543" s="74">
        <v>-244551.95159090741</v>
      </c>
      <c r="E543" s="61">
        <v>-298076.95159090741</v>
      </c>
      <c r="F543" s="68">
        <v>-6.1137987897726856E-2</v>
      </c>
      <c r="G543" s="292">
        <v>-7.4519237897726853E-2</v>
      </c>
      <c r="H543" s="68">
        <v>-6.521385375757531E-2</v>
      </c>
      <c r="I543" s="68">
        <v>-7.9487187090908643E-2</v>
      </c>
      <c r="T543" s="91"/>
      <c r="U543" s="91"/>
      <c r="AA543" s="91"/>
      <c r="AB543" s="91"/>
      <c r="AC543" s="91"/>
      <c r="AD543" s="91"/>
      <c r="AE543" s="91"/>
      <c r="AF543" s="91"/>
    </row>
    <row r="544" spans="1:32" x14ac:dyDescent="0.3">
      <c r="A544" s="65">
        <v>999998.95159090741</v>
      </c>
      <c r="B544" s="10">
        <v>541</v>
      </c>
      <c r="C544" s="71">
        <v>5.4100000000000002E-2</v>
      </c>
      <c r="D544" s="74">
        <v>-244551.95159090741</v>
      </c>
      <c r="E544" s="61">
        <v>-298076.95159090741</v>
      </c>
      <c r="F544" s="68">
        <v>-6.1137987897726856E-2</v>
      </c>
      <c r="G544" s="292">
        <v>-7.4519237897726853E-2</v>
      </c>
      <c r="H544" s="68">
        <v>-6.521385375757531E-2</v>
      </c>
      <c r="I544" s="68">
        <v>-7.9487187090908643E-2</v>
      </c>
      <c r="T544" s="91"/>
      <c r="U544" s="91"/>
      <c r="AA544" s="91"/>
      <c r="AB544" s="91"/>
      <c r="AC544" s="91"/>
      <c r="AD544" s="91"/>
      <c r="AE544" s="91"/>
      <c r="AF544" s="91"/>
    </row>
    <row r="545" spans="1:32" x14ac:dyDescent="0.3">
      <c r="A545" s="65">
        <v>999998.95159090741</v>
      </c>
      <c r="B545" s="10">
        <v>542</v>
      </c>
      <c r="C545" s="71">
        <v>5.4199999999999998E-2</v>
      </c>
      <c r="D545" s="74">
        <v>-244551.95159090741</v>
      </c>
      <c r="E545" s="61">
        <v>-298076.95159090741</v>
      </c>
      <c r="F545" s="68">
        <v>-6.1137987897726856E-2</v>
      </c>
      <c r="G545" s="292">
        <v>-7.4519237897726853E-2</v>
      </c>
      <c r="H545" s="68">
        <v>-6.521385375757531E-2</v>
      </c>
      <c r="I545" s="68">
        <v>-7.9487187090908643E-2</v>
      </c>
      <c r="T545" s="91"/>
      <c r="U545" s="91"/>
      <c r="AA545" s="91"/>
      <c r="AB545" s="91"/>
      <c r="AC545" s="91"/>
      <c r="AD545" s="91"/>
      <c r="AE545" s="91"/>
      <c r="AF545" s="91"/>
    </row>
    <row r="546" spans="1:32" x14ac:dyDescent="0.3">
      <c r="A546" s="65">
        <v>999998.95159090741</v>
      </c>
      <c r="B546" s="10">
        <v>543</v>
      </c>
      <c r="C546" s="71">
        <v>5.4300000000000001E-2</v>
      </c>
      <c r="D546" s="74">
        <v>-244551.95159090741</v>
      </c>
      <c r="E546" s="61">
        <v>-298076.95159090741</v>
      </c>
      <c r="F546" s="68">
        <v>-6.1137987897726856E-2</v>
      </c>
      <c r="G546" s="292">
        <v>-7.4519237897726853E-2</v>
      </c>
      <c r="H546" s="68">
        <v>-6.521385375757531E-2</v>
      </c>
      <c r="I546" s="68">
        <v>-7.9487187090908643E-2</v>
      </c>
      <c r="T546" s="91"/>
      <c r="U546" s="91"/>
      <c r="AA546" s="91"/>
      <c r="AB546" s="91"/>
      <c r="AC546" s="91"/>
      <c r="AD546" s="91"/>
      <c r="AE546" s="91"/>
      <c r="AF546" s="91"/>
    </row>
    <row r="547" spans="1:32" x14ac:dyDescent="0.3">
      <c r="A547" s="65">
        <v>999998.95159090741</v>
      </c>
      <c r="B547" s="10">
        <v>544</v>
      </c>
      <c r="C547" s="71">
        <v>5.4399999999999997E-2</v>
      </c>
      <c r="D547" s="74">
        <v>-244551.95159090741</v>
      </c>
      <c r="E547" s="61">
        <v>-298076.95159090741</v>
      </c>
      <c r="F547" s="68">
        <v>-6.1137987897726856E-2</v>
      </c>
      <c r="G547" s="292">
        <v>-7.4519237897726853E-2</v>
      </c>
      <c r="H547" s="68">
        <v>-6.521385375757531E-2</v>
      </c>
      <c r="I547" s="68">
        <v>-7.9487187090908643E-2</v>
      </c>
      <c r="T547" s="91"/>
      <c r="U547" s="91"/>
      <c r="AA547" s="91"/>
      <c r="AB547" s="91"/>
      <c r="AC547" s="91"/>
      <c r="AD547" s="91"/>
      <c r="AE547" s="91"/>
      <c r="AF547" s="91"/>
    </row>
    <row r="548" spans="1:32" x14ac:dyDescent="0.3">
      <c r="A548" s="65">
        <v>999998.95159090741</v>
      </c>
      <c r="B548" s="10">
        <v>545</v>
      </c>
      <c r="C548" s="71">
        <v>5.45E-2</v>
      </c>
      <c r="D548" s="74">
        <v>-244551.95159090741</v>
      </c>
      <c r="E548" s="61">
        <v>-298076.95159090741</v>
      </c>
      <c r="F548" s="68">
        <v>-6.1137987897726856E-2</v>
      </c>
      <c r="G548" s="292">
        <v>-7.4519237897726853E-2</v>
      </c>
      <c r="H548" s="68">
        <v>-6.521385375757531E-2</v>
      </c>
      <c r="I548" s="68">
        <v>-7.9487187090908643E-2</v>
      </c>
      <c r="T548" s="91"/>
      <c r="U548" s="91"/>
      <c r="AA548" s="91"/>
      <c r="AB548" s="91"/>
      <c r="AC548" s="91"/>
      <c r="AD548" s="91"/>
      <c r="AE548" s="91"/>
      <c r="AF548" s="91"/>
    </row>
    <row r="549" spans="1:32" x14ac:dyDescent="0.3">
      <c r="A549" s="65">
        <v>999998.95159090741</v>
      </c>
      <c r="B549" s="10">
        <v>546</v>
      </c>
      <c r="C549" s="71">
        <v>5.4600000000000003E-2</v>
      </c>
      <c r="D549" s="74">
        <v>-244551.95159090741</v>
      </c>
      <c r="E549" s="61">
        <v>-298076.95159090741</v>
      </c>
      <c r="F549" s="68">
        <v>-6.1137987897726856E-2</v>
      </c>
      <c r="G549" s="292">
        <v>-7.4519237897726853E-2</v>
      </c>
      <c r="H549" s="68">
        <v>-6.521385375757531E-2</v>
      </c>
      <c r="I549" s="68">
        <v>-7.9487187090908643E-2</v>
      </c>
      <c r="T549" s="91"/>
      <c r="U549" s="91"/>
      <c r="AA549" s="91"/>
      <c r="AB549" s="91"/>
      <c r="AC549" s="91"/>
      <c r="AD549" s="91"/>
      <c r="AE549" s="91"/>
      <c r="AF549" s="91"/>
    </row>
    <row r="550" spans="1:32" x14ac:dyDescent="0.3">
      <c r="A550" s="65">
        <v>999998.95159090729</v>
      </c>
      <c r="B550" s="10">
        <v>547</v>
      </c>
      <c r="C550" s="71">
        <v>5.4699999999999999E-2</v>
      </c>
      <c r="D550" s="74">
        <v>-244551.95159090729</v>
      </c>
      <c r="E550" s="61">
        <v>-298076.95159090729</v>
      </c>
      <c r="F550" s="68">
        <v>-6.1137987897726821E-2</v>
      </c>
      <c r="G550" s="292">
        <v>-7.4519237897726825E-2</v>
      </c>
      <c r="H550" s="68">
        <v>-6.5213853757575282E-2</v>
      </c>
      <c r="I550" s="68">
        <v>-7.9487187090908615E-2</v>
      </c>
      <c r="T550" s="91"/>
      <c r="U550" s="91"/>
      <c r="AA550" s="91"/>
      <c r="AB550" s="91"/>
      <c r="AC550" s="91"/>
      <c r="AD550" s="91"/>
      <c r="AE550" s="91"/>
      <c r="AF550" s="91"/>
    </row>
    <row r="551" spans="1:32" x14ac:dyDescent="0.3">
      <c r="A551" s="65">
        <v>999998.95159090729</v>
      </c>
      <c r="B551" s="10">
        <v>548</v>
      </c>
      <c r="C551" s="71">
        <v>5.4800000000000001E-2</v>
      </c>
      <c r="D551" s="74">
        <v>-244551.95159090729</v>
      </c>
      <c r="E551" s="61">
        <v>-298076.95159090729</v>
      </c>
      <c r="F551" s="68">
        <v>-6.1137987897726821E-2</v>
      </c>
      <c r="G551" s="292">
        <v>-7.4519237897726825E-2</v>
      </c>
      <c r="H551" s="68">
        <v>-6.5213853757575282E-2</v>
      </c>
      <c r="I551" s="68">
        <v>-7.9487187090908615E-2</v>
      </c>
      <c r="T551" s="91"/>
      <c r="U551" s="91"/>
      <c r="AA551" s="91"/>
      <c r="AB551" s="91"/>
      <c r="AC551" s="91"/>
      <c r="AD551" s="91"/>
      <c r="AE551" s="91"/>
      <c r="AF551" s="91"/>
    </row>
    <row r="552" spans="1:32" x14ac:dyDescent="0.3">
      <c r="A552" s="65">
        <v>999998.95159090729</v>
      </c>
      <c r="B552" s="10">
        <v>549</v>
      </c>
      <c r="C552" s="71">
        <v>5.4899999999999997E-2</v>
      </c>
      <c r="D552" s="74">
        <v>-244551.95159090729</v>
      </c>
      <c r="E552" s="61">
        <v>-298076.95159090729</v>
      </c>
      <c r="F552" s="68">
        <v>-6.1137987897726821E-2</v>
      </c>
      <c r="G552" s="292">
        <v>-7.4519237897726825E-2</v>
      </c>
      <c r="H552" s="68">
        <v>-6.5213853757575282E-2</v>
      </c>
      <c r="I552" s="68">
        <v>-7.9487187090908615E-2</v>
      </c>
      <c r="T552" s="91"/>
      <c r="U552" s="91"/>
      <c r="AA552" s="91"/>
      <c r="AB552" s="91"/>
      <c r="AC552" s="91"/>
      <c r="AD552" s="91"/>
      <c r="AE552" s="91"/>
      <c r="AF552" s="91"/>
    </row>
    <row r="553" spans="1:32" x14ac:dyDescent="0.3">
      <c r="A553" s="65">
        <v>998120.85840637982</v>
      </c>
      <c r="B553" s="10">
        <v>550</v>
      </c>
      <c r="C553" s="71">
        <v>5.5E-2</v>
      </c>
      <c r="D553" s="74">
        <v>-242673.85840637982</v>
      </c>
      <c r="E553" s="61">
        <v>-296198.85840637982</v>
      </c>
      <c r="F553" s="68">
        <v>-6.0668464601594953E-2</v>
      </c>
      <c r="G553" s="292">
        <v>-7.4049714601594957E-2</v>
      </c>
      <c r="H553" s="68">
        <v>-6.4713028908367956E-2</v>
      </c>
      <c r="I553" s="68">
        <v>-7.8986362241701288E-2</v>
      </c>
      <c r="T553" s="91"/>
      <c r="U553" s="91"/>
      <c r="AA553" s="91"/>
      <c r="AB553" s="91"/>
      <c r="AC553" s="91"/>
      <c r="AD553" s="91"/>
      <c r="AE553" s="91"/>
      <c r="AF553" s="91"/>
    </row>
    <row r="554" spans="1:32" x14ac:dyDescent="0.3">
      <c r="A554" s="65">
        <v>996498.35264821094</v>
      </c>
      <c r="B554" s="10">
        <v>551</v>
      </c>
      <c r="C554" s="71">
        <v>5.5100000000000003E-2</v>
      </c>
      <c r="D554" s="74">
        <v>-241051.35264821094</v>
      </c>
      <c r="E554" s="61">
        <v>-294576.35264821094</v>
      </c>
      <c r="F554" s="68">
        <v>-6.0262838162052738E-2</v>
      </c>
      <c r="G554" s="292">
        <v>-7.3644088162052743E-2</v>
      </c>
      <c r="H554" s="68">
        <v>-6.4280360706189588E-2</v>
      </c>
      <c r="I554" s="68">
        <v>-7.855369403952292E-2</v>
      </c>
      <c r="T554" s="91"/>
      <c r="U554" s="91"/>
      <c r="AA554" s="91"/>
      <c r="AB554" s="91"/>
      <c r="AC554" s="91"/>
      <c r="AD554" s="91"/>
      <c r="AE554" s="91"/>
      <c r="AF554" s="91"/>
    </row>
    <row r="555" spans="1:32" x14ac:dyDescent="0.3">
      <c r="A555" s="65">
        <v>990312.65652089531</v>
      </c>
      <c r="B555" s="10">
        <v>552</v>
      </c>
      <c r="C555" s="71">
        <v>5.5199999999999999E-2</v>
      </c>
      <c r="D555" s="74">
        <v>-234865.65652089531</v>
      </c>
      <c r="E555" s="61">
        <v>-288390.65652089531</v>
      </c>
      <c r="F555" s="68">
        <v>-5.8716414130223826E-2</v>
      </c>
      <c r="G555" s="292">
        <v>-7.2097664130223824E-2</v>
      </c>
      <c r="H555" s="68">
        <v>-6.2630841738905416E-2</v>
      </c>
      <c r="I555" s="68">
        <v>-7.6904175072238748E-2</v>
      </c>
      <c r="T555" s="91"/>
      <c r="U555" s="91"/>
      <c r="AA555" s="91"/>
      <c r="AB555" s="91"/>
      <c r="AC555" s="91"/>
      <c r="AD555" s="91"/>
      <c r="AE555" s="91"/>
      <c r="AF555" s="91"/>
    </row>
    <row r="556" spans="1:32" x14ac:dyDescent="0.3">
      <c r="A556" s="65">
        <v>990033.19074662682</v>
      </c>
      <c r="B556" s="10">
        <v>553</v>
      </c>
      <c r="C556" s="71">
        <v>5.5300000000000002E-2</v>
      </c>
      <c r="D556" s="74">
        <v>-234586.19074662682</v>
      </c>
      <c r="E556" s="61">
        <v>-288111.19074662682</v>
      </c>
      <c r="F556" s="68">
        <v>-5.8646547686656704E-2</v>
      </c>
      <c r="G556" s="292">
        <v>-7.2027797686656708E-2</v>
      </c>
      <c r="H556" s="68">
        <v>-6.2556317532433819E-2</v>
      </c>
      <c r="I556" s="68">
        <v>-7.6829650865767152E-2</v>
      </c>
      <c r="T556" s="91"/>
      <c r="U556" s="91"/>
      <c r="AA556" s="91"/>
      <c r="AB556" s="91"/>
      <c r="AC556" s="91"/>
      <c r="AD556" s="91"/>
      <c r="AE556" s="91"/>
      <c r="AF556" s="91"/>
    </row>
    <row r="557" spans="1:32" x14ac:dyDescent="0.3">
      <c r="A557" s="65">
        <v>985724.04070483963</v>
      </c>
      <c r="B557" s="10">
        <v>554</v>
      </c>
      <c r="C557" s="71">
        <v>5.5399999999999998E-2</v>
      </c>
      <c r="D557" s="74">
        <v>-230277.04070483963</v>
      </c>
      <c r="E557" s="61">
        <v>-283802.04070483963</v>
      </c>
      <c r="F557" s="68">
        <v>-5.7569260176209905E-2</v>
      </c>
      <c r="G557" s="292">
        <v>-7.0950510176209902E-2</v>
      </c>
      <c r="H557" s="68">
        <v>-6.1407210854623903E-2</v>
      </c>
      <c r="I557" s="68">
        <v>-7.5680544187957235E-2</v>
      </c>
      <c r="T557" s="91"/>
      <c r="U557" s="91"/>
      <c r="AA557" s="91"/>
      <c r="AB557" s="91"/>
      <c r="AC557" s="91"/>
      <c r="AD557" s="91"/>
      <c r="AE557" s="91"/>
      <c r="AF557" s="91"/>
    </row>
    <row r="558" spans="1:32" x14ac:dyDescent="0.3">
      <c r="A558" s="65">
        <v>982458.37258650782</v>
      </c>
      <c r="B558" s="10">
        <v>555</v>
      </c>
      <c r="C558" s="71">
        <v>5.5500000000000001E-2</v>
      </c>
      <c r="D558" s="74">
        <v>-227011.37258650782</v>
      </c>
      <c r="E558" s="61">
        <v>-280536.37258650782</v>
      </c>
      <c r="F558" s="68">
        <v>-5.6752843146626951E-2</v>
      </c>
      <c r="G558" s="292">
        <v>-7.0134093146626955E-2</v>
      </c>
      <c r="H558" s="68">
        <v>-6.0536366023068749E-2</v>
      </c>
      <c r="I558" s="68">
        <v>-7.4809699356402082E-2</v>
      </c>
      <c r="T558" s="91"/>
      <c r="U558" s="91"/>
      <c r="AA558" s="91"/>
      <c r="AB558" s="91"/>
      <c r="AC558" s="91"/>
      <c r="AD558" s="91"/>
      <c r="AE558" s="91"/>
      <c r="AF558" s="91"/>
    </row>
    <row r="559" spans="1:32" x14ac:dyDescent="0.3">
      <c r="A559" s="65">
        <v>981324.18933478394</v>
      </c>
      <c r="B559" s="10">
        <v>556</v>
      </c>
      <c r="C559" s="71">
        <v>5.5599999999999997E-2</v>
      </c>
      <c r="D559" s="74">
        <v>-225877.18933478394</v>
      </c>
      <c r="E559" s="61">
        <v>-279402.18933478394</v>
      </c>
      <c r="F559" s="68">
        <v>-5.6469297333695982E-2</v>
      </c>
      <c r="G559" s="292">
        <v>-6.9850547333695986E-2</v>
      </c>
      <c r="H559" s="68">
        <v>-6.0233917155942382E-2</v>
      </c>
      <c r="I559" s="68">
        <v>-7.4507250489275714E-2</v>
      </c>
      <c r="T559" s="91"/>
      <c r="U559" s="91"/>
      <c r="AA559" s="91"/>
      <c r="AB559" s="91"/>
      <c r="AC559" s="91"/>
      <c r="AD559" s="91"/>
      <c r="AE559" s="91"/>
      <c r="AF559" s="91"/>
    </row>
    <row r="560" spans="1:32" x14ac:dyDescent="0.3">
      <c r="A560" s="65">
        <v>977987.33421760146</v>
      </c>
      <c r="B560" s="10">
        <v>557</v>
      </c>
      <c r="C560" s="71">
        <v>5.57E-2</v>
      </c>
      <c r="D560" s="74">
        <v>-222540.33421760146</v>
      </c>
      <c r="E560" s="61">
        <v>-276065.33421760146</v>
      </c>
      <c r="F560" s="290">
        <v>-5.5635083554400361E-2</v>
      </c>
      <c r="G560" s="292">
        <v>-6.9016333554400358E-2</v>
      </c>
      <c r="H560" s="290">
        <v>-5.9344089124693723E-2</v>
      </c>
      <c r="I560" s="68">
        <v>-7.3617422458027049E-2</v>
      </c>
      <c r="T560" s="91"/>
      <c r="U560" s="91"/>
      <c r="AA560" s="91"/>
      <c r="AB560" s="91"/>
      <c r="AC560" s="91"/>
      <c r="AD560" s="91"/>
      <c r="AE560" s="91"/>
      <c r="AF560" s="91"/>
    </row>
    <row r="561" spans="1:32" x14ac:dyDescent="0.3">
      <c r="A561" s="65">
        <v>977576.73884670774</v>
      </c>
      <c r="B561" s="10">
        <v>558</v>
      </c>
      <c r="C561" s="71">
        <v>5.5800000000000002E-2</v>
      </c>
      <c r="D561" s="74">
        <v>-222129.73884670774</v>
      </c>
      <c r="E561" s="61">
        <v>-275654.73884670774</v>
      </c>
      <c r="F561" s="68">
        <v>-5.5532434711676938E-2</v>
      </c>
      <c r="G561" s="292">
        <v>-6.8913684711676929E-2</v>
      </c>
      <c r="H561" s="68">
        <v>-5.9234597025788732E-2</v>
      </c>
      <c r="I561" s="68">
        <v>-7.3507930359122065E-2</v>
      </c>
      <c r="T561" s="91"/>
      <c r="U561" s="91"/>
      <c r="AA561" s="91"/>
      <c r="AB561" s="91"/>
      <c r="AC561" s="91"/>
      <c r="AD561" s="91"/>
      <c r="AE561" s="91"/>
      <c r="AF561" s="91"/>
    </row>
    <row r="562" spans="1:32" x14ac:dyDescent="0.3">
      <c r="A562" s="65">
        <v>977293.82027121796</v>
      </c>
      <c r="B562" s="10">
        <v>559</v>
      </c>
      <c r="C562" s="71">
        <v>5.5899999999999998E-2</v>
      </c>
      <c r="D562" s="74">
        <v>-221846.82027121796</v>
      </c>
      <c r="E562" s="61">
        <v>-275371.82027121796</v>
      </c>
      <c r="F562" s="68">
        <v>-5.5461705067804491E-2</v>
      </c>
      <c r="G562" s="292">
        <v>-6.8842955067804495E-2</v>
      </c>
      <c r="H562" s="68">
        <v>-5.9159152072324792E-2</v>
      </c>
      <c r="I562" s="68">
        <v>-7.3432485405658124E-2</v>
      </c>
      <c r="T562" s="91"/>
      <c r="U562" s="91"/>
      <c r="AA562" s="91"/>
      <c r="AB562" s="91"/>
      <c r="AC562" s="91"/>
      <c r="AD562" s="91"/>
      <c r="AE562" s="91"/>
      <c r="AF562" s="91"/>
    </row>
    <row r="563" spans="1:32" x14ac:dyDescent="0.3">
      <c r="A563" s="65">
        <v>977014.19704444334</v>
      </c>
      <c r="B563" s="10">
        <v>560</v>
      </c>
      <c r="C563" s="71">
        <v>5.6000000000000001E-2</v>
      </c>
      <c r="D563" s="74">
        <v>-221567.19704444334</v>
      </c>
      <c r="E563" s="61">
        <v>-275092.19704444334</v>
      </c>
      <c r="F563" s="68">
        <v>-5.5391799261110833E-2</v>
      </c>
      <c r="G563" s="292">
        <v>-6.877304926111083E-2</v>
      </c>
      <c r="H563" s="68">
        <v>-5.9084585878518225E-2</v>
      </c>
      <c r="I563" s="68">
        <v>-7.3357919211851558E-2</v>
      </c>
      <c r="T563" s="91"/>
      <c r="U563" s="91"/>
      <c r="AA563" s="91"/>
      <c r="AB563" s="91"/>
      <c r="AC563" s="91"/>
      <c r="AD563" s="91"/>
      <c r="AE563" s="91"/>
      <c r="AF563" s="91"/>
    </row>
    <row r="564" spans="1:32" x14ac:dyDescent="0.3">
      <c r="A564" s="65">
        <v>975267.75824943034</v>
      </c>
      <c r="B564" s="10">
        <v>561</v>
      </c>
      <c r="C564" s="71">
        <v>5.6099999999999997E-2</v>
      </c>
      <c r="D564" s="74">
        <v>-219820.75824943034</v>
      </c>
      <c r="E564" s="61">
        <v>-273345.75824943034</v>
      </c>
      <c r="F564" s="68">
        <v>-5.4955189562357586E-2</v>
      </c>
      <c r="G564" s="292">
        <v>-6.833643956235759E-2</v>
      </c>
      <c r="H564" s="68">
        <v>-5.8618868866514753E-2</v>
      </c>
      <c r="I564" s="68">
        <v>-7.2892202199848086E-2</v>
      </c>
      <c r="T564" s="91"/>
      <c r="U564" s="91"/>
      <c r="AA564" s="91"/>
      <c r="AB564" s="91"/>
      <c r="AC564" s="91"/>
      <c r="AD564" s="91"/>
      <c r="AE564" s="91"/>
      <c r="AF564" s="91"/>
    </row>
    <row r="565" spans="1:32" x14ac:dyDescent="0.3">
      <c r="A565" s="65">
        <v>974466.78933752014</v>
      </c>
      <c r="B565" s="10">
        <v>562</v>
      </c>
      <c r="C565" s="71">
        <v>5.62E-2</v>
      </c>
      <c r="D565" s="74">
        <v>-219019.78933752014</v>
      </c>
      <c r="E565" s="61">
        <v>-272544.78933752014</v>
      </c>
      <c r="F565" s="68">
        <v>-5.4754947334380036E-2</v>
      </c>
      <c r="G565" s="292">
        <v>-6.8136197334380033E-2</v>
      </c>
      <c r="H565" s="68">
        <v>-5.8405277156672035E-2</v>
      </c>
      <c r="I565" s="68">
        <v>-7.2678610490005374E-2</v>
      </c>
      <c r="T565" s="91"/>
      <c r="U565" s="91"/>
      <c r="AA565" s="91"/>
      <c r="AB565" s="91"/>
      <c r="AC565" s="91"/>
      <c r="AD565" s="91"/>
      <c r="AE565" s="91"/>
      <c r="AF565" s="91"/>
    </row>
    <row r="566" spans="1:32" x14ac:dyDescent="0.3">
      <c r="A566" s="65">
        <v>971585.23512128973</v>
      </c>
      <c r="B566" s="10">
        <v>563</v>
      </c>
      <c r="C566" s="71">
        <v>5.6300000000000003E-2</v>
      </c>
      <c r="D566" s="74">
        <v>-216138.23512128973</v>
      </c>
      <c r="E566" s="61">
        <v>-269663.23512128973</v>
      </c>
      <c r="F566" s="68">
        <v>-5.4034558780322435E-2</v>
      </c>
      <c r="G566" s="292">
        <v>-6.7415808780322439E-2</v>
      </c>
      <c r="H566" s="68">
        <v>-5.7636862699010596E-2</v>
      </c>
      <c r="I566" s="68">
        <v>-7.1910196032343929E-2</v>
      </c>
      <c r="T566" s="91"/>
      <c r="U566" s="91"/>
      <c r="AA566" s="91"/>
      <c r="AB566" s="91"/>
      <c r="AC566" s="91"/>
      <c r="AD566" s="91"/>
      <c r="AE566" s="91"/>
      <c r="AF566" s="91"/>
    </row>
    <row r="567" spans="1:32" x14ac:dyDescent="0.3">
      <c r="A567" s="65">
        <v>969303.52572542196</v>
      </c>
      <c r="B567" s="10">
        <v>564</v>
      </c>
      <c r="C567" s="71">
        <v>5.6399999999999999E-2</v>
      </c>
      <c r="D567" s="74">
        <v>-213856.52572542196</v>
      </c>
      <c r="E567" s="61">
        <v>-267381.52572542196</v>
      </c>
      <c r="F567" s="68">
        <v>-5.3464131431355491E-2</v>
      </c>
      <c r="G567" s="292">
        <v>-6.6845381431355488E-2</v>
      </c>
      <c r="H567" s="68">
        <v>-5.702840686011252E-2</v>
      </c>
      <c r="I567" s="68">
        <v>-7.1301740193445859E-2</v>
      </c>
      <c r="T567" s="91"/>
      <c r="U567" s="91"/>
      <c r="AA567" s="91"/>
      <c r="AB567" s="91"/>
      <c r="AC567" s="91"/>
      <c r="AD567" s="91"/>
      <c r="AE567" s="91"/>
      <c r="AF567" s="91"/>
    </row>
    <row r="568" spans="1:32" x14ac:dyDescent="0.3">
      <c r="A568" s="65">
        <v>968694.57272319694</v>
      </c>
      <c r="B568" s="10">
        <v>565</v>
      </c>
      <c r="C568" s="71">
        <v>5.6500000000000002E-2</v>
      </c>
      <c r="D568" s="74">
        <v>-213247.57272319694</v>
      </c>
      <c r="E568" s="61">
        <v>-266772.57272319694</v>
      </c>
      <c r="F568" s="68">
        <v>-5.3311893180799236E-2</v>
      </c>
      <c r="G568" s="292">
        <v>-6.6693143180799233E-2</v>
      </c>
      <c r="H568" s="68">
        <v>-5.6866019392852518E-2</v>
      </c>
      <c r="I568" s="68">
        <v>-7.113935272618585E-2</v>
      </c>
      <c r="T568" s="91"/>
      <c r="U568" s="91"/>
      <c r="AA568" s="91"/>
      <c r="AB568" s="91"/>
      <c r="AC568" s="91"/>
      <c r="AD568" s="91"/>
      <c r="AE568" s="91"/>
      <c r="AF568" s="91"/>
    </row>
    <row r="569" spans="1:32" x14ac:dyDescent="0.3">
      <c r="A569" s="65">
        <v>968030.45745666802</v>
      </c>
      <c r="B569" s="10">
        <v>566</v>
      </c>
      <c r="C569" s="71">
        <v>5.6599999999999998E-2</v>
      </c>
      <c r="D569" s="74">
        <v>-212583.45745666802</v>
      </c>
      <c r="E569" s="61">
        <v>-266108.45745666802</v>
      </c>
      <c r="F569" s="68">
        <v>-5.3145864364167003E-2</v>
      </c>
      <c r="G569" s="292">
        <v>-6.6527114364167E-2</v>
      </c>
      <c r="H569" s="68">
        <v>-5.6688921988444808E-2</v>
      </c>
      <c r="I569" s="68">
        <v>-7.0962255321778134E-2</v>
      </c>
      <c r="T569" s="91"/>
      <c r="U569" s="91"/>
      <c r="AA569" s="91"/>
      <c r="AB569" s="91"/>
      <c r="AC569" s="91"/>
      <c r="AD569" s="91"/>
      <c r="AE569" s="91"/>
      <c r="AF569" s="91"/>
    </row>
    <row r="570" spans="1:32" x14ac:dyDescent="0.3">
      <c r="A570" s="65">
        <v>966408.65628576151</v>
      </c>
      <c r="B570" s="10">
        <v>567</v>
      </c>
      <c r="C570" s="71">
        <v>5.67E-2</v>
      </c>
      <c r="D570" s="74">
        <v>-210961.65628576151</v>
      </c>
      <c r="E570" s="61">
        <v>-264486.65628576151</v>
      </c>
      <c r="F570" s="68">
        <v>-5.2740414071440374E-2</v>
      </c>
      <c r="G570" s="292">
        <v>-6.6121664071440378E-2</v>
      </c>
      <c r="H570" s="68">
        <v>-5.625644167620307E-2</v>
      </c>
      <c r="I570" s="68">
        <v>-7.0529775009536402E-2</v>
      </c>
      <c r="T570" s="91"/>
      <c r="U570" s="91"/>
      <c r="AA570" s="91"/>
      <c r="AB570" s="91"/>
      <c r="AC570" s="91"/>
      <c r="AD570" s="91"/>
      <c r="AE570" s="91"/>
      <c r="AF570" s="91"/>
    </row>
    <row r="571" spans="1:32" x14ac:dyDescent="0.3">
      <c r="A571" s="65">
        <v>950207.40538637654</v>
      </c>
      <c r="B571" s="10">
        <v>568</v>
      </c>
      <c r="C571" s="71">
        <v>5.6800000000000003E-2</v>
      </c>
      <c r="D571" s="74">
        <v>-194760.40538637654</v>
      </c>
      <c r="E571" s="61">
        <v>-248285.40538637654</v>
      </c>
      <c r="F571" s="68">
        <v>-4.8690101346594135E-2</v>
      </c>
      <c r="G571" s="292">
        <v>-6.2071351346594139E-2</v>
      </c>
      <c r="H571" s="68">
        <v>-5.1936108103033743E-2</v>
      </c>
      <c r="I571" s="68">
        <v>-6.6209441436367075E-2</v>
      </c>
      <c r="T571" s="91"/>
      <c r="U571" s="91"/>
      <c r="AA571" s="91"/>
      <c r="AB571" s="91"/>
      <c r="AC571" s="91"/>
      <c r="AD571" s="91"/>
      <c r="AE571" s="91"/>
      <c r="AF571" s="91"/>
    </row>
    <row r="572" spans="1:32" x14ac:dyDescent="0.3">
      <c r="A572" s="65">
        <v>948685.71654345968</v>
      </c>
      <c r="B572" s="10">
        <v>569</v>
      </c>
      <c r="C572" s="71">
        <v>5.6899999999999999E-2</v>
      </c>
      <c r="D572" s="74">
        <v>-193238.71654345968</v>
      </c>
      <c r="E572" s="61">
        <v>-246763.71654345968</v>
      </c>
      <c r="F572" s="68">
        <v>-4.8309679135864918E-2</v>
      </c>
      <c r="G572" s="292">
        <v>-6.1690929135864922E-2</v>
      </c>
      <c r="H572" s="68">
        <v>-5.1530324411589251E-2</v>
      </c>
      <c r="I572" s="68">
        <v>-6.5803657744922583E-2</v>
      </c>
      <c r="T572" s="91"/>
      <c r="U572" s="91"/>
      <c r="AA572" s="91"/>
      <c r="AB572" s="91"/>
      <c r="AC572" s="91"/>
      <c r="AD572" s="91"/>
      <c r="AE572" s="91"/>
      <c r="AF572" s="91"/>
    </row>
    <row r="573" spans="1:32" x14ac:dyDescent="0.3">
      <c r="A573" s="65">
        <v>946733.51883297984</v>
      </c>
      <c r="B573" s="10">
        <v>570</v>
      </c>
      <c r="C573" s="71">
        <v>5.7000000000000002E-2</v>
      </c>
      <c r="D573" s="74">
        <v>-191286.51883297984</v>
      </c>
      <c r="E573" s="61">
        <v>-244811.51883297984</v>
      </c>
      <c r="F573" s="68">
        <v>-4.782162970824496E-2</v>
      </c>
      <c r="G573" s="292">
        <v>-6.1202879708244957E-2</v>
      </c>
      <c r="H573" s="68">
        <v>-5.1009738355461291E-2</v>
      </c>
      <c r="I573" s="68">
        <v>-6.5283071688794631E-2</v>
      </c>
      <c r="T573" s="91"/>
      <c r="U573" s="91"/>
      <c r="AA573" s="91"/>
      <c r="AB573" s="91"/>
      <c r="AC573" s="91"/>
      <c r="AD573" s="91"/>
      <c r="AE573" s="91"/>
      <c r="AF573" s="91"/>
    </row>
    <row r="574" spans="1:32" x14ac:dyDescent="0.3">
      <c r="A574" s="65">
        <v>939401.97685536765</v>
      </c>
      <c r="B574" s="10">
        <v>571</v>
      </c>
      <c r="C574" s="71">
        <v>5.7099999999999998E-2</v>
      </c>
      <c r="D574" s="74">
        <v>-183954.97685536765</v>
      </c>
      <c r="E574" s="61">
        <v>-237479.97685536765</v>
      </c>
      <c r="F574" s="68">
        <v>-4.5988744213841914E-2</v>
      </c>
      <c r="G574" s="292">
        <v>-5.9369994213841912E-2</v>
      </c>
      <c r="H574" s="68">
        <v>-4.9054660494764708E-2</v>
      </c>
      <c r="I574" s="68">
        <v>-6.3327993828098048E-2</v>
      </c>
      <c r="T574" s="91"/>
      <c r="U574" s="91"/>
      <c r="AA574" s="91"/>
      <c r="AB574" s="91"/>
      <c r="AC574" s="91"/>
      <c r="AD574" s="91"/>
      <c r="AE574" s="91"/>
      <c r="AF574" s="91"/>
    </row>
    <row r="575" spans="1:32" x14ac:dyDescent="0.3">
      <c r="A575" s="65">
        <v>938261.8422371191</v>
      </c>
      <c r="B575" s="10">
        <v>572</v>
      </c>
      <c r="C575" s="71">
        <v>5.7200000000000001E-2</v>
      </c>
      <c r="D575" s="74">
        <v>-182814.8422371191</v>
      </c>
      <c r="E575" s="61">
        <v>-236339.8422371191</v>
      </c>
      <c r="F575" s="68">
        <v>-4.5703710559279777E-2</v>
      </c>
      <c r="G575" s="292">
        <v>-5.9084960559279774E-2</v>
      </c>
      <c r="H575" s="68">
        <v>-4.8750624596565095E-2</v>
      </c>
      <c r="I575" s="68">
        <v>-6.3023957929898428E-2</v>
      </c>
      <c r="T575" s="91"/>
      <c r="U575" s="91"/>
      <c r="AA575" s="91"/>
      <c r="AB575" s="91"/>
      <c r="AC575" s="91"/>
      <c r="AD575" s="91"/>
      <c r="AE575" s="91"/>
      <c r="AF575" s="91"/>
    </row>
    <row r="576" spans="1:32" x14ac:dyDescent="0.3">
      <c r="A576" s="65">
        <v>937778.28512476478</v>
      </c>
      <c r="B576" s="10">
        <v>573</v>
      </c>
      <c r="C576" s="71">
        <v>5.7299999999999997E-2</v>
      </c>
      <c r="D576" s="74">
        <v>-182331.28512476478</v>
      </c>
      <c r="E576" s="61">
        <v>-235856.28512476478</v>
      </c>
      <c r="F576" s="68">
        <v>-4.5582821281191198E-2</v>
      </c>
      <c r="G576" s="292">
        <v>-5.8964071281191195E-2</v>
      </c>
      <c r="H576" s="68">
        <v>-4.8621676033270604E-2</v>
      </c>
      <c r="I576" s="68">
        <v>-6.2895009366603943E-2</v>
      </c>
      <c r="T576" s="91"/>
      <c r="U576" s="91"/>
      <c r="AA576" s="91"/>
      <c r="AB576" s="91"/>
      <c r="AC576" s="91"/>
      <c r="AD576" s="91"/>
      <c r="AE576" s="91"/>
      <c r="AF576" s="91"/>
    </row>
    <row r="577" spans="1:32" x14ac:dyDescent="0.3">
      <c r="A577" s="65">
        <v>929568.00408647407</v>
      </c>
      <c r="B577" s="10">
        <v>574</v>
      </c>
      <c r="C577" s="71">
        <v>5.74E-2</v>
      </c>
      <c r="D577" s="74">
        <v>-174121.00408647407</v>
      </c>
      <c r="E577" s="61">
        <v>-227646.00408647407</v>
      </c>
      <c r="F577" s="68">
        <v>-4.3530251021618518E-2</v>
      </c>
      <c r="G577" s="292">
        <v>-5.6911501021618516E-2</v>
      </c>
      <c r="H577" s="68">
        <v>-4.6432267756393086E-2</v>
      </c>
      <c r="I577" s="68">
        <v>-6.0705601089726419E-2</v>
      </c>
      <c r="T577" s="91"/>
      <c r="U577" s="91"/>
      <c r="AA577" s="91"/>
      <c r="AB577" s="91"/>
      <c r="AC577" s="91"/>
      <c r="AD577" s="91"/>
      <c r="AE577" s="91"/>
      <c r="AF577" s="91"/>
    </row>
    <row r="578" spans="1:32" x14ac:dyDescent="0.3">
      <c r="A578" s="65">
        <v>925732.15374828444</v>
      </c>
      <c r="B578" s="10">
        <v>575</v>
      </c>
      <c r="C578" s="71">
        <v>5.7500000000000002E-2</v>
      </c>
      <c r="D578" s="74">
        <v>-170285.15374828444</v>
      </c>
      <c r="E578" s="61">
        <v>-223810.15374828444</v>
      </c>
      <c r="F578" s="68">
        <v>-4.2571288437071114E-2</v>
      </c>
      <c r="G578" s="292">
        <v>-5.5952538437071112E-2</v>
      </c>
      <c r="H578" s="68">
        <v>-4.5409374332875854E-2</v>
      </c>
      <c r="I578" s="68">
        <v>-5.9682707666209187E-2</v>
      </c>
      <c r="T578" s="91"/>
      <c r="U578" s="91"/>
      <c r="AA578" s="91"/>
      <c r="AB578" s="91"/>
      <c r="AC578" s="91"/>
      <c r="AD578" s="91"/>
      <c r="AE578" s="91"/>
      <c r="AF578" s="91"/>
    </row>
    <row r="579" spans="1:32" x14ac:dyDescent="0.3">
      <c r="A579" s="65">
        <v>925337.32962411596</v>
      </c>
      <c r="B579" s="10">
        <v>576</v>
      </c>
      <c r="C579" s="71">
        <v>5.7599999999999998E-2</v>
      </c>
      <c r="D579" s="74">
        <v>-169890.32962411596</v>
      </c>
      <c r="E579" s="61">
        <v>-223415.32962411596</v>
      </c>
      <c r="F579" s="68">
        <v>-4.247258240602899E-2</v>
      </c>
      <c r="G579" s="292">
        <v>-5.5853832406028987E-2</v>
      </c>
      <c r="H579" s="68">
        <v>-4.5304087899764256E-2</v>
      </c>
      <c r="I579" s="68">
        <v>-5.9577421233097588E-2</v>
      </c>
      <c r="T579" s="91"/>
      <c r="U579" s="91"/>
      <c r="AA579" s="91"/>
      <c r="AB579" s="91"/>
      <c r="AC579" s="91"/>
      <c r="AD579" s="91"/>
      <c r="AE579" s="91"/>
      <c r="AF579" s="91"/>
    </row>
    <row r="580" spans="1:32" x14ac:dyDescent="0.3">
      <c r="A580" s="65">
        <v>916963.81475164206</v>
      </c>
      <c r="B580" s="10">
        <v>577</v>
      </c>
      <c r="C580" s="71">
        <v>5.7700000000000001E-2</v>
      </c>
      <c r="D580" s="74">
        <v>-161516.81475164206</v>
      </c>
      <c r="E580" s="61">
        <v>-215041.81475164206</v>
      </c>
      <c r="F580" s="68">
        <v>-4.0379203687910516E-2</v>
      </c>
      <c r="G580" s="292">
        <v>-5.3760453687910513E-2</v>
      </c>
      <c r="H580" s="68">
        <v>-4.3071150600437882E-2</v>
      </c>
      <c r="I580" s="68">
        <v>-5.7344483933771215E-2</v>
      </c>
      <c r="T580" s="91"/>
      <c r="U580" s="91"/>
      <c r="AA580" s="91"/>
      <c r="AB580" s="91"/>
      <c r="AC580" s="91"/>
      <c r="AD580" s="91"/>
      <c r="AE580" s="91"/>
      <c r="AF580" s="91"/>
    </row>
    <row r="581" spans="1:32" x14ac:dyDescent="0.3">
      <c r="A581" s="65">
        <v>915410.81451200403</v>
      </c>
      <c r="B581" s="10">
        <v>578</v>
      </c>
      <c r="C581" s="71">
        <v>5.7799999999999997E-2</v>
      </c>
      <c r="D581" s="74">
        <v>-159963.81451200403</v>
      </c>
      <c r="E581" s="61">
        <v>-213488.81451200403</v>
      </c>
      <c r="F581" s="68">
        <v>-3.9990953628001008E-2</v>
      </c>
      <c r="G581" s="292">
        <v>-5.3372203628001005E-2</v>
      </c>
      <c r="H581" s="68">
        <v>-4.2657017203201072E-2</v>
      </c>
      <c r="I581" s="68">
        <v>-5.6930350536534405E-2</v>
      </c>
      <c r="T581" s="91"/>
      <c r="U581" s="91"/>
      <c r="AA581" s="91"/>
      <c r="AB581" s="91"/>
      <c r="AC581" s="91"/>
      <c r="AD581" s="91"/>
      <c r="AE581" s="91"/>
      <c r="AF581" s="91"/>
    </row>
    <row r="582" spans="1:32" x14ac:dyDescent="0.3">
      <c r="A582" s="65">
        <v>912195.16396772116</v>
      </c>
      <c r="B582" s="10">
        <v>579</v>
      </c>
      <c r="C582" s="71">
        <v>5.79E-2</v>
      </c>
      <c r="D582" s="74">
        <v>-156748.16396772116</v>
      </c>
      <c r="E582" s="61">
        <v>-210273.16396772116</v>
      </c>
      <c r="F582" s="68">
        <v>-3.9187040991930294E-2</v>
      </c>
      <c r="G582" s="292">
        <v>-5.2568290991930292E-2</v>
      </c>
      <c r="H582" s="68">
        <v>-4.1799510391392312E-2</v>
      </c>
      <c r="I582" s="68">
        <v>-5.6072843724725645E-2</v>
      </c>
      <c r="T582" s="91"/>
      <c r="U582" s="91"/>
      <c r="AA582" s="91"/>
      <c r="AB582" s="91"/>
      <c r="AC582" s="91"/>
      <c r="AD582" s="91"/>
      <c r="AE582" s="91"/>
      <c r="AF582" s="91"/>
    </row>
    <row r="583" spans="1:32" x14ac:dyDescent="0.3">
      <c r="A583" s="65">
        <v>910643.60549891251</v>
      </c>
      <c r="B583" s="10">
        <v>580</v>
      </c>
      <c r="C583" s="71">
        <v>5.8000000000000003E-2</v>
      </c>
      <c r="D583" s="74">
        <v>-155196.60549891251</v>
      </c>
      <c r="E583" s="61">
        <v>-208721.60549891251</v>
      </c>
      <c r="F583" s="68">
        <v>-3.8799151374728127E-2</v>
      </c>
      <c r="G583" s="292">
        <v>-5.2180401374728125E-2</v>
      </c>
      <c r="H583" s="68">
        <v>-4.1385761466376667E-2</v>
      </c>
      <c r="I583" s="68">
        <v>-5.5659094799710006E-2</v>
      </c>
      <c r="T583" s="91"/>
      <c r="U583" s="91"/>
      <c r="AA583" s="91"/>
      <c r="AB583" s="91"/>
      <c r="AC583" s="91"/>
      <c r="AD583" s="91"/>
      <c r="AE583" s="91"/>
      <c r="AF583" s="91"/>
    </row>
    <row r="584" spans="1:32" x14ac:dyDescent="0.3">
      <c r="A584" s="65">
        <v>908688.13117563503</v>
      </c>
      <c r="B584" s="10">
        <v>581</v>
      </c>
      <c r="C584" s="71">
        <v>5.8099999999999999E-2</v>
      </c>
      <c r="D584" s="74">
        <v>-153241.13117563503</v>
      </c>
      <c r="E584" s="61">
        <v>-206766.13117563503</v>
      </c>
      <c r="F584" s="68">
        <v>-3.8310282793908759E-2</v>
      </c>
      <c r="G584" s="292">
        <v>-5.1691532793908757E-2</v>
      </c>
      <c r="H584" s="68">
        <v>-4.0864301646836007E-2</v>
      </c>
      <c r="I584" s="68">
        <v>-5.5137634980169339E-2</v>
      </c>
      <c r="T584" s="91"/>
      <c r="U584" s="91"/>
      <c r="AA584" s="91"/>
      <c r="AB584" s="91"/>
      <c r="AC584" s="91"/>
      <c r="AD584" s="91"/>
      <c r="AE584" s="91"/>
      <c r="AF584" s="91"/>
    </row>
    <row r="585" spans="1:32" x14ac:dyDescent="0.3">
      <c r="A585" s="65">
        <v>907377.85789966793</v>
      </c>
      <c r="B585" s="10">
        <v>582</v>
      </c>
      <c r="C585" s="71">
        <v>5.8200000000000002E-2</v>
      </c>
      <c r="D585" s="74">
        <v>-151930.85789966793</v>
      </c>
      <c r="E585" s="61">
        <v>-205455.85789966793</v>
      </c>
      <c r="F585" s="68">
        <v>-3.7982714474916981E-2</v>
      </c>
      <c r="G585" s="292">
        <v>-5.1363964474916979E-2</v>
      </c>
      <c r="H585" s="68">
        <v>-4.051489543991145E-2</v>
      </c>
      <c r="I585" s="68">
        <v>-5.4788228773244782E-2</v>
      </c>
      <c r="T585" s="91"/>
      <c r="U585" s="91"/>
      <c r="AA585" s="91"/>
      <c r="AB585" s="91"/>
      <c r="AC585" s="91"/>
      <c r="AD585" s="91"/>
      <c r="AE585" s="91"/>
      <c r="AF585" s="91"/>
    </row>
    <row r="586" spans="1:32" x14ac:dyDescent="0.3">
      <c r="A586" s="65">
        <v>906224.4698169739</v>
      </c>
      <c r="B586" s="10">
        <v>583</v>
      </c>
      <c r="C586" s="71">
        <v>5.8299999999999998E-2</v>
      </c>
      <c r="D586" s="74">
        <v>-150777.4698169739</v>
      </c>
      <c r="E586" s="61">
        <v>-204302.4698169739</v>
      </c>
      <c r="F586" s="68">
        <v>-3.7694367454243476E-2</v>
      </c>
      <c r="G586" s="292">
        <v>-5.1075617454243473E-2</v>
      </c>
      <c r="H586" s="68">
        <v>-4.020732528452637E-2</v>
      </c>
      <c r="I586" s="68">
        <v>-5.4480658617859709E-2</v>
      </c>
      <c r="T586" s="91"/>
      <c r="U586" s="91"/>
      <c r="AA586" s="91"/>
      <c r="AB586" s="91"/>
      <c r="AC586" s="91"/>
      <c r="AD586" s="91"/>
      <c r="AE586" s="91"/>
      <c r="AF586" s="91"/>
    </row>
    <row r="587" spans="1:32" x14ac:dyDescent="0.3">
      <c r="A587" s="65">
        <v>903671.77367300447</v>
      </c>
      <c r="B587" s="10">
        <v>584</v>
      </c>
      <c r="C587" s="71">
        <v>5.8400000000000001E-2</v>
      </c>
      <c r="D587" s="74">
        <v>-148224.77367300447</v>
      </c>
      <c r="E587" s="61">
        <v>-201749.77367300447</v>
      </c>
      <c r="F587" s="68">
        <v>-3.7056193418251115E-2</v>
      </c>
      <c r="G587" s="292">
        <v>-5.043744341825112E-2</v>
      </c>
      <c r="H587" s="68">
        <v>-3.9526606312801194E-2</v>
      </c>
      <c r="I587" s="68">
        <v>-5.3799939646134526E-2</v>
      </c>
      <c r="T587" s="91"/>
      <c r="U587" s="91"/>
      <c r="AA587" s="91"/>
      <c r="AB587" s="91"/>
      <c r="AC587" s="91"/>
      <c r="AD587" s="91"/>
      <c r="AE587" s="91"/>
      <c r="AF587" s="91"/>
    </row>
    <row r="588" spans="1:32" x14ac:dyDescent="0.3">
      <c r="A588" s="65">
        <v>902013.66503454559</v>
      </c>
      <c r="B588" s="10">
        <v>585</v>
      </c>
      <c r="C588" s="71">
        <v>5.8500000000000003E-2</v>
      </c>
      <c r="D588" s="74">
        <v>-146566.66503454559</v>
      </c>
      <c r="E588" s="61">
        <v>-200091.66503454559</v>
      </c>
      <c r="F588" s="68">
        <v>-3.6641666258636393E-2</v>
      </c>
      <c r="G588" s="292">
        <v>-5.0022916258636398E-2</v>
      </c>
      <c r="H588" s="68">
        <v>-3.9084444009212155E-2</v>
      </c>
      <c r="I588" s="68">
        <v>-5.3357777342545487E-2</v>
      </c>
      <c r="T588" s="91"/>
      <c r="U588" s="91"/>
      <c r="AA588" s="91"/>
      <c r="AB588" s="91"/>
      <c r="AC588" s="91"/>
      <c r="AD588" s="91"/>
      <c r="AE588" s="91"/>
      <c r="AF588" s="91"/>
    </row>
    <row r="589" spans="1:32" x14ac:dyDescent="0.3">
      <c r="A589" s="65">
        <v>901038.19801458868</v>
      </c>
      <c r="B589" s="10">
        <v>586</v>
      </c>
      <c r="C589" s="71">
        <v>5.8599999999999999E-2</v>
      </c>
      <c r="D589" s="74">
        <v>-145591.19801458868</v>
      </c>
      <c r="E589" s="61">
        <v>-199116.19801458868</v>
      </c>
      <c r="F589" s="68">
        <v>-3.6397799503647167E-2</v>
      </c>
      <c r="G589" s="292">
        <v>-4.9779049503647171E-2</v>
      </c>
      <c r="H589" s="68">
        <v>-3.8824319470556978E-2</v>
      </c>
      <c r="I589" s="68">
        <v>-5.3097652803890311E-2</v>
      </c>
      <c r="T589" s="91"/>
      <c r="U589" s="91"/>
      <c r="AA589" s="91"/>
      <c r="AB589" s="91"/>
      <c r="AC589" s="91"/>
      <c r="AD589" s="91"/>
      <c r="AE589" s="91"/>
      <c r="AF589" s="91"/>
    </row>
    <row r="590" spans="1:32" x14ac:dyDescent="0.3">
      <c r="A590" s="65">
        <v>900657.41025112057</v>
      </c>
      <c r="B590" s="10">
        <v>587</v>
      </c>
      <c r="C590" s="71">
        <v>5.8700000000000002E-2</v>
      </c>
      <c r="D590" s="74">
        <v>-145210.41025112057</v>
      </c>
      <c r="E590" s="61">
        <v>-198735.41025112057</v>
      </c>
      <c r="F590" s="68">
        <v>-3.6302602562780145E-2</v>
      </c>
      <c r="G590" s="292">
        <v>-4.9683852562780143E-2</v>
      </c>
      <c r="H590" s="68">
        <v>-3.8722776066965482E-2</v>
      </c>
      <c r="I590" s="68">
        <v>-5.2996109400298821E-2</v>
      </c>
      <c r="T590" s="91"/>
      <c r="U590" s="91"/>
      <c r="AA590" s="91"/>
      <c r="AB590" s="91"/>
      <c r="AC590" s="91"/>
      <c r="AD590" s="91"/>
      <c r="AE590" s="91"/>
      <c r="AF590" s="91"/>
    </row>
    <row r="591" spans="1:32" x14ac:dyDescent="0.3">
      <c r="A591" s="65">
        <v>894848.52336273575</v>
      </c>
      <c r="B591" s="10">
        <v>588</v>
      </c>
      <c r="C591" s="71">
        <v>5.8799999999999998E-2</v>
      </c>
      <c r="D591" s="74">
        <v>-139401.52336273575</v>
      </c>
      <c r="E591" s="61">
        <v>-192926.52336273575</v>
      </c>
      <c r="F591" s="68">
        <v>-3.4850380840683939E-2</v>
      </c>
      <c r="G591" s="292">
        <v>-4.8231630840683937E-2</v>
      </c>
      <c r="H591" s="68">
        <v>-3.7173739563396202E-2</v>
      </c>
      <c r="I591" s="68">
        <v>-5.1447072896729534E-2</v>
      </c>
      <c r="T591" s="91"/>
      <c r="U591" s="91"/>
      <c r="AA591" s="91"/>
      <c r="AB591" s="91"/>
      <c r="AC591" s="91"/>
      <c r="AD591" s="91"/>
      <c r="AE591" s="91"/>
      <c r="AF591" s="91"/>
    </row>
    <row r="592" spans="1:32" x14ac:dyDescent="0.3">
      <c r="A592" s="65">
        <v>891891.88168613508</v>
      </c>
      <c r="B592" s="10">
        <v>589</v>
      </c>
      <c r="C592" s="71">
        <v>5.8900000000000001E-2</v>
      </c>
      <c r="D592" s="74">
        <v>-136444.88168613508</v>
      </c>
      <c r="E592" s="61">
        <v>-189969.88168613508</v>
      </c>
      <c r="F592" s="68">
        <v>-3.4111220421533771E-2</v>
      </c>
      <c r="G592" s="292">
        <v>-4.7492470421533768E-2</v>
      </c>
      <c r="H592" s="68">
        <v>-3.6385301782969351E-2</v>
      </c>
      <c r="I592" s="68">
        <v>-5.065863511630269E-2</v>
      </c>
      <c r="T592" s="91"/>
      <c r="U592" s="91"/>
      <c r="AA592" s="91"/>
      <c r="AB592" s="91"/>
      <c r="AC592" s="91"/>
      <c r="AD592" s="91"/>
      <c r="AE592" s="91"/>
      <c r="AF592" s="91"/>
    </row>
    <row r="593" spans="1:32" x14ac:dyDescent="0.3">
      <c r="A593" s="65">
        <v>884626.81766952795</v>
      </c>
      <c r="B593" s="10">
        <v>590</v>
      </c>
      <c r="C593" s="71">
        <v>5.8999999999999997E-2</v>
      </c>
      <c r="D593" s="74">
        <v>-129179.81766952795</v>
      </c>
      <c r="E593" s="61">
        <v>-182704.81766952795</v>
      </c>
      <c r="F593" s="68">
        <v>-3.2294954417381991E-2</v>
      </c>
      <c r="G593" s="292">
        <v>-4.5676204417381988E-2</v>
      </c>
      <c r="H593" s="68">
        <v>-3.4447951378540786E-2</v>
      </c>
      <c r="I593" s="68">
        <v>-4.8721284711874119E-2</v>
      </c>
      <c r="T593" s="91"/>
      <c r="U593" s="91"/>
      <c r="AA593" s="91"/>
      <c r="AB593" s="91"/>
      <c r="AC593" s="91"/>
      <c r="AD593" s="91"/>
      <c r="AE593" s="91"/>
      <c r="AF593" s="91"/>
    </row>
    <row r="594" spans="1:32" x14ac:dyDescent="0.3">
      <c r="A594" s="65">
        <v>882001.8503794797</v>
      </c>
      <c r="B594" s="10">
        <v>591</v>
      </c>
      <c r="C594" s="71">
        <v>5.91E-2</v>
      </c>
      <c r="D594" s="74">
        <v>-126554.8503794797</v>
      </c>
      <c r="E594" s="61">
        <v>-180079.8503794797</v>
      </c>
      <c r="F594" s="68">
        <v>-3.1638712594869924E-2</v>
      </c>
      <c r="G594" s="292">
        <v>-4.5019962594869928E-2</v>
      </c>
      <c r="H594" s="68">
        <v>-3.3747960101194588E-2</v>
      </c>
      <c r="I594" s="68">
        <v>-4.802129343452792E-2</v>
      </c>
      <c r="T594" s="91"/>
      <c r="U594" s="91"/>
      <c r="AA594" s="91"/>
      <c r="AB594" s="91"/>
      <c r="AC594" s="91"/>
      <c r="AD594" s="91"/>
      <c r="AE594" s="91"/>
      <c r="AF594" s="91"/>
    </row>
    <row r="595" spans="1:32" x14ac:dyDescent="0.3">
      <c r="A595" s="65">
        <v>881506.63533310522</v>
      </c>
      <c r="B595" s="10">
        <v>592</v>
      </c>
      <c r="C595" s="71">
        <v>5.9200000000000003E-2</v>
      </c>
      <c r="D595" s="74">
        <v>-126059.63533310522</v>
      </c>
      <c r="E595" s="61">
        <v>-179584.63533310522</v>
      </c>
      <c r="F595" s="68">
        <v>-3.1514908833276303E-2</v>
      </c>
      <c r="G595" s="292">
        <v>-4.4896158833276308E-2</v>
      </c>
      <c r="H595" s="68">
        <v>-3.3615902755494725E-2</v>
      </c>
      <c r="I595" s="68">
        <v>-4.7889236088828058E-2</v>
      </c>
      <c r="T595" s="91"/>
      <c r="U595" s="91"/>
      <c r="AA595" s="91"/>
      <c r="AB595" s="91"/>
      <c r="AC595" s="91"/>
      <c r="AD595" s="91"/>
      <c r="AE595" s="91"/>
      <c r="AF595" s="91"/>
    </row>
    <row r="596" spans="1:32" x14ac:dyDescent="0.3">
      <c r="A596" s="65">
        <v>880885.68791470351</v>
      </c>
      <c r="B596" s="10">
        <v>593</v>
      </c>
      <c r="C596" s="71">
        <v>5.9299999999999999E-2</v>
      </c>
      <c r="D596" s="74">
        <v>-125438.68791470351</v>
      </c>
      <c r="E596" s="61">
        <v>-178963.68791470351</v>
      </c>
      <c r="F596" s="68">
        <v>-3.1359671978675875E-2</v>
      </c>
      <c r="G596" s="292">
        <v>-4.4740921978675879E-2</v>
      </c>
      <c r="H596" s="68">
        <v>-3.3450316777254269E-2</v>
      </c>
      <c r="I596" s="68">
        <v>-4.7723650110587601E-2</v>
      </c>
      <c r="T596" s="91"/>
      <c r="U596" s="91"/>
      <c r="AA596" s="91"/>
      <c r="AB596" s="91"/>
      <c r="AC596" s="91"/>
      <c r="AD596" s="91"/>
      <c r="AE596" s="91"/>
      <c r="AF596" s="91"/>
    </row>
    <row r="597" spans="1:32" x14ac:dyDescent="0.3">
      <c r="A597" s="65">
        <v>878113.64938598685</v>
      </c>
      <c r="B597" s="10">
        <v>594</v>
      </c>
      <c r="C597" s="71">
        <v>5.9400000000000001E-2</v>
      </c>
      <c r="D597" s="74">
        <v>-122666.64938598685</v>
      </c>
      <c r="E597" s="61">
        <v>-176191.64938598685</v>
      </c>
      <c r="F597" s="68">
        <v>-3.0666662346496714E-2</v>
      </c>
      <c r="G597" s="292">
        <v>-4.4047912346496715E-2</v>
      </c>
      <c r="H597" s="68">
        <v>-3.2711106502929826E-2</v>
      </c>
      <c r="I597" s="68">
        <v>-4.6984439836263159E-2</v>
      </c>
      <c r="T597" s="91"/>
      <c r="U597" s="91"/>
      <c r="AA597" s="91"/>
      <c r="AB597" s="91"/>
      <c r="AC597" s="91"/>
      <c r="AD597" s="91"/>
      <c r="AE597" s="91"/>
      <c r="AF597" s="91"/>
    </row>
    <row r="598" spans="1:32" x14ac:dyDescent="0.3">
      <c r="A598" s="65">
        <v>876099.96837431053</v>
      </c>
      <c r="B598" s="10">
        <v>595</v>
      </c>
      <c r="C598" s="71">
        <v>5.9499999999999997E-2</v>
      </c>
      <c r="D598" s="74">
        <v>-120652.96837431053</v>
      </c>
      <c r="E598" s="61">
        <v>-174177.96837431053</v>
      </c>
      <c r="F598" s="68">
        <v>-3.0163242093577632E-2</v>
      </c>
      <c r="G598" s="292">
        <v>-4.3544492093577629E-2</v>
      </c>
      <c r="H598" s="68">
        <v>-3.2174124899816144E-2</v>
      </c>
      <c r="I598" s="68">
        <v>-4.6447458233149476E-2</v>
      </c>
      <c r="T598" s="91"/>
      <c r="U598" s="91"/>
      <c r="AA598" s="91"/>
      <c r="AB598" s="91"/>
      <c r="AC598" s="91"/>
      <c r="AD598" s="91"/>
      <c r="AE598" s="91"/>
      <c r="AF598" s="91"/>
    </row>
    <row r="599" spans="1:32" x14ac:dyDescent="0.3">
      <c r="A599" s="65">
        <v>872709.75543503545</v>
      </c>
      <c r="B599" s="10">
        <v>596</v>
      </c>
      <c r="C599" s="71">
        <v>5.96E-2</v>
      </c>
      <c r="D599" s="74">
        <v>-117262.75543503545</v>
      </c>
      <c r="E599" s="61">
        <v>-170787.75543503545</v>
      </c>
      <c r="F599" s="68">
        <v>-2.9315688858758862E-2</v>
      </c>
      <c r="G599" s="292">
        <v>-4.2696938858758859E-2</v>
      </c>
      <c r="H599" s="68">
        <v>-3.127006811600945E-2</v>
      </c>
      <c r="I599" s="68">
        <v>-4.5543401449342789E-2</v>
      </c>
      <c r="T599" s="91"/>
      <c r="U599" s="91"/>
      <c r="AA599" s="91"/>
      <c r="AB599" s="91"/>
      <c r="AC599" s="91"/>
      <c r="AD599" s="91"/>
      <c r="AE599" s="91"/>
      <c r="AF599" s="91"/>
    </row>
    <row r="600" spans="1:32" x14ac:dyDescent="0.3">
      <c r="A600" s="65">
        <v>870371.54358237446</v>
      </c>
      <c r="B600" s="10">
        <v>597</v>
      </c>
      <c r="C600" s="71">
        <v>5.9700000000000003E-2</v>
      </c>
      <c r="D600" s="74">
        <v>-114924.54358237446</v>
      </c>
      <c r="E600" s="61">
        <v>-168449.54358237446</v>
      </c>
      <c r="F600" s="68">
        <v>-2.8731135895593615E-2</v>
      </c>
      <c r="G600" s="292">
        <v>-4.2112385895593615E-2</v>
      </c>
      <c r="H600" s="68">
        <v>-3.0646544955299858E-2</v>
      </c>
      <c r="I600" s="68">
        <v>-4.491987828863319E-2</v>
      </c>
      <c r="T600" s="91"/>
      <c r="U600" s="91"/>
      <c r="AA600" s="91"/>
      <c r="AB600" s="91"/>
      <c r="AC600" s="91"/>
      <c r="AD600" s="91"/>
      <c r="AE600" s="91"/>
      <c r="AF600" s="91"/>
    </row>
    <row r="601" spans="1:32" x14ac:dyDescent="0.3">
      <c r="A601" s="65">
        <v>868006.95926758857</v>
      </c>
      <c r="B601" s="10">
        <v>598</v>
      </c>
      <c r="C601" s="71">
        <v>5.9799999999999999E-2</v>
      </c>
      <c r="D601" s="74">
        <v>-112559.95926758857</v>
      </c>
      <c r="E601" s="61">
        <v>-166084.95926758857</v>
      </c>
      <c r="F601" s="68">
        <v>-2.8139989816897141E-2</v>
      </c>
      <c r="G601" s="292">
        <v>-4.1521239816897142E-2</v>
      </c>
      <c r="H601" s="68">
        <v>-3.0015989138023617E-2</v>
      </c>
      <c r="I601" s="68">
        <v>-4.4289322471356952E-2</v>
      </c>
      <c r="T601" s="91"/>
      <c r="U601" s="91"/>
      <c r="AA601" s="91"/>
      <c r="AB601" s="91"/>
      <c r="AC601" s="91"/>
      <c r="AD601" s="91"/>
      <c r="AE601" s="91"/>
      <c r="AF601" s="91"/>
    </row>
    <row r="602" spans="1:32" x14ac:dyDescent="0.3">
      <c r="A602" s="65">
        <v>861588.6873312121</v>
      </c>
      <c r="B602" s="10">
        <v>599</v>
      </c>
      <c r="C602" s="71">
        <v>5.9900000000000002E-2</v>
      </c>
      <c r="D602" s="74">
        <v>-106141.6873312121</v>
      </c>
      <c r="E602" s="61">
        <v>-159666.6873312121</v>
      </c>
      <c r="F602" s="68">
        <v>-2.6535421832803024E-2</v>
      </c>
      <c r="G602" s="292">
        <v>-3.9916671832803029E-2</v>
      </c>
      <c r="H602" s="68">
        <v>-2.8304449954989895E-2</v>
      </c>
      <c r="I602" s="68">
        <v>-4.2577783288323227E-2</v>
      </c>
      <c r="T602" s="91"/>
      <c r="U602" s="91"/>
      <c r="AA602" s="91"/>
      <c r="AB602" s="91"/>
      <c r="AC602" s="91"/>
      <c r="AD602" s="91"/>
      <c r="AE602" s="91"/>
      <c r="AF602" s="91"/>
    </row>
    <row r="603" spans="1:32" x14ac:dyDescent="0.3">
      <c r="A603" s="65">
        <v>860275.40791846206</v>
      </c>
      <c r="B603" s="10">
        <v>600</v>
      </c>
      <c r="C603" s="71">
        <v>0.06</v>
      </c>
      <c r="D603" s="74">
        <v>-104828.40791846206</v>
      </c>
      <c r="E603" s="61">
        <v>-158353.40791846206</v>
      </c>
      <c r="F603" s="68">
        <v>-2.6207101979615517E-2</v>
      </c>
      <c r="G603" s="292">
        <v>-3.9588351979615514E-2</v>
      </c>
      <c r="H603" s="68">
        <v>-2.7954242111589884E-2</v>
      </c>
      <c r="I603" s="68">
        <v>-4.222757544492322E-2</v>
      </c>
      <c r="T603" s="91"/>
      <c r="U603" s="91"/>
      <c r="AA603" s="91"/>
      <c r="AB603" s="91"/>
      <c r="AC603" s="91"/>
      <c r="AD603" s="91"/>
      <c r="AE603" s="91"/>
      <c r="AF603" s="91"/>
    </row>
    <row r="604" spans="1:32" x14ac:dyDescent="0.3">
      <c r="A604" s="65">
        <v>858814.3022940302</v>
      </c>
      <c r="B604" s="10">
        <v>601</v>
      </c>
      <c r="C604" s="71">
        <v>6.0100000000000001E-2</v>
      </c>
      <c r="D604" s="74">
        <v>-103367.3022940302</v>
      </c>
      <c r="E604" s="61">
        <v>-156892.3022940302</v>
      </c>
      <c r="F604" s="68">
        <v>-2.5841825573507549E-2</v>
      </c>
      <c r="G604" s="292">
        <v>-3.922307557350755E-2</v>
      </c>
      <c r="H604" s="68">
        <v>-2.7564613945074722E-2</v>
      </c>
      <c r="I604" s="68">
        <v>-4.1837947278408054E-2</v>
      </c>
      <c r="T604" s="91"/>
      <c r="U604" s="91"/>
      <c r="AA604" s="91"/>
      <c r="AB604" s="91"/>
      <c r="AC604" s="91"/>
      <c r="AD604" s="91"/>
      <c r="AE604" s="91"/>
      <c r="AF604" s="91"/>
    </row>
    <row r="605" spans="1:32" x14ac:dyDescent="0.3">
      <c r="A605" s="65">
        <v>858022.8885741632</v>
      </c>
      <c r="B605" s="10">
        <v>602</v>
      </c>
      <c r="C605" s="71">
        <v>6.0199999999999997E-2</v>
      </c>
      <c r="D605" s="74">
        <v>-102575.8885741632</v>
      </c>
      <c r="E605" s="61">
        <v>-156100.8885741632</v>
      </c>
      <c r="F605" s="68">
        <v>-2.5643972143540798E-2</v>
      </c>
      <c r="G605" s="292">
        <v>-3.9025222143540803E-2</v>
      </c>
      <c r="H605" s="68">
        <v>-2.7353570286443519E-2</v>
      </c>
      <c r="I605" s="68">
        <v>-4.1626903619776855E-2</v>
      </c>
      <c r="T605" s="91"/>
      <c r="U605" s="91"/>
      <c r="AA605" s="91"/>
      <c r="AB605" s="91"/>
      <c r="AC605" s="91"/>
      <c r="AD605" s="91"/>
      <c r="AE605" s="91"/>
      <c r="AF605" s="91"/>
    </row>
    <row r="606" spans="1:32" x14ac:dyDescent="0.3">
      <c r="A606" s="65">
        <v>854691.87784216693</v>
      </c>
      <c r="B606" s="10">
        <v>603</v>
      </c>
      <c r="C606" s="71">
        <v>6.0299999999999999E-2</v>
      </c>
      <c r="D606" s="74">
        <v>-99244.877842166927</v>
      </c>
      <c r="E606" s="61">
        <v>-152769.87784216693</v>
      </c>
      <c r="F606" s="68">
        <v>-2.4811219460541732E-2</v>
      </c>
      <c r="G606" s="292">
        <v>-3.8192469460541729E-2</v>
      </c>
      <c r="H606" s="68">
        <v>-2.6465300757911179E-2</v>
      </c>
      <c r="I606" s="68">
        <v>-4.0738634091244515E-2</v>
      </c>
      <c r="T606" s="91"/>
      <c r="U606" s="91"/>
      <c r="AA606" s="91"/>
      <c r="AB606" s="91"/>
      <c r="AC606" s="91"/>
      <c r="AD606" s="91"/>
      <c r="AE606" s="91"/>
      <c r="AF606" s="91"/>
    </row>
    <row r="607" spans="1:32" x14ac:dyDescent="0.3">
      <c r="A607" s="65">
        <v>854691.87784216693</v>
      </c>
      <c r="B607" s="10">
        <v>604</v>
      </c>
      <c r="C607" s="71">
        <v>6.0400000000000002E-2</v>
      </c>
      <c r="D607" s="74">
        <v>-99244.877842166927</v>
      </c>
      <c r="E607" s="61">
        <v>-152769.87784216693</v>
      </c>
      <c r="F607" s="68">
        <v>-2.4811219460541732E-2</v>
      </c>
      <c r="G607" s="292">
        <v>-3.8192469460541729E-2</v>
      </c>
      <c r="H607" s="68">
        <v>-2.6465300757911179E-2</v>
      </c>
      <c r="I607" s="68">
        <v>-4.0738634091244515E-2</v>
      </c>
      <c r="T607" s="91"/>
      <c r="U607" s="91"/>
      <c r="AA607" s="91"/>
      <c r="AB607" s="91"/>
      <c r="AC607" s="91"/>
      <c r="AD607" s="91"/>
      <c r="AE607" s="91"/>
      <c r="AF607" s="91"/>
    </row>
    <row r="608" spans="1:32" x14ac:dyDescent="0.3">
      <c r="A608" s="65">
        <v>854090.76932987012</v>
      </c>
      <c r="B608" s="10">
        <v>605</v>
      </c>
      <c r="C608" s="71">
        <v>6.0499999999999998E-2</v>
      </c>
      <c r="D608" s="74">
        <v>-98643.76932987012</v>
      </c>
      <c r="E608" s="61">
        <v>-152168.76932987012</v>
      </c>
      <c r="F608" s="68">
        <v>-2.4660942332467531E-2</v>
      </c>
      <c r="G608" s="292">
        <v>-3.8042192332467528E-2</v>
      </c>
      <c r="H608" s="68">
        <v>-2.6305005154632032E-2</v>
      </c>
      <c r="I608" s="68">
        <v>-4.0578338487965368E-2</v>
      </c>
      <c r="T608" s="91"/>
      <c r="U608" s="91"/>
      <c r="AA608" s="91"/>
      <c r="AB608" s="91"/>
      <c r="AC608" s="91"/>
      <c r="AD608" s="91"/>
      <c r="AE608" s="91"/>
      <c r="AF608" s="91"/>
    </row>
    <row r="609" spans="1:32" x14ac:dyDescent="0.3">
      <c r="A609" s="65">
        <v>853177.92267389689</v>
      </c>
      <c r="B609" s="10">
        <v>606</v>
      </c>
      <c r="C609" s="71">
        <v>6.0600000000000001E-2</v>
      </c>
      <c r="D609" s="74">
        <v>-97730.922673896886</v>
      </c>
      <c r="E609" s="61">
        <v>-151255.92267389689</v>
      </c>
      <c r="F609" s="68">
        <v>-2.443273066847422E-2</v>
      </c>
      <c r="G609" s="292">
        <v>-3.7813980668474224E-2</v>
      </c>
      <c r="H609" s="68">
        <v>-2.6061579379705838E-2</v>
      </c>
      <c r="I609" s="68">
        <v>-4.033491271303917E-2</v>
      </c>
      <c r="T609" s="91"/>
      <c r="U609" s="91"/>
      <c r="AA609" s="91"/>
      <c r="AB609" s="91"/>
      <c r="AC609" s="91"/>
      <c r="AD609" s="91"/>
      <c r="AE609" s="91"/>
      <c r="AF609" s="91"/>
    </row>
    <row r="610" spans="1:32" x14ac:dyDescent="0.3">
      <c r="A610" s="65">
        <v>851817.21464217431</v>
      </c>
      <c r="B610" s="10">
        <v>607</v>
      </c>
      <c r="C610" s="71">
        <v>6.0699999999999997E-2</v>
      </c>
      <c r="D610" s="74">
        <v>-96370.214642174309</v>
      </c>
      <c r="E610" s="61">
        <v>-149895.21464217431</v>
      </c>
      <c r="F610" s="68">
        <v>-2.4092553660543577E-2</v>
      </c>
      <c r="G610" s="292">
        <v>-3.7473803660543578E-2</v>
      </c>
      <c r="H610" s="68">
        <v>-2.5698723904579817E-2</v>
      </c>
      <c r="I610" s="68">
        <v>-3.9972057237913146E-2</v>
      </c>
      <c r="T610" s="91"/>
      <c r="U610" s="91"/>
      <c r="AA610" s="91"/>
      <c r="AB610" s="91"/>
      <c r="AC610" s="91"/>
      <c r="AD610" s="91"/>
      <c r="AE610" s="91"/>
      <c r="AF610" s="91"/>
    </row>
    <row r="611" spans="1:32" x14ac:dyDescent="0.3">
      <c r="A611" s="65">
        <v>845462.71138406778</v>
      </c>
      <c r="B611" s="10">
        <v>608</v>
      </c>
      <c r="C611" s="71">
        <v>6.08E-2</v>
      </c>
      <c r="D611" s="74">
        <v>-90015.711384067778</v>
      </c>
      <c r="E611" s="61">
        <v>-143540.71138406778</v>
      </c>
      <c r="F611" s="68">
        <v>-2.2503927846016944E-2</v>
      </c>
      <c r="G611" s="292">
        <v>-3.5885177846016941E-2</v>
      </c>
      <c r="H611" s="68">
        <v>-2.4004189702418074E-2</v>
      </c>
      <c r="I611" s="68">
        <v>-3.827752303575141E-2</v>
      </c>
      <c r="T611" s="91"/>
      <c r="U611" s="91"/>
      <c r="AA611" s="91"/>
      <c r="AB611" s="91"/>
      <c r="AC611" s="91"/>
      <c r="AD611" s="91"/>
      <c r="AE611" s="91"/>
      <c r="AF611" s="91"/>
    </row>
    <row r="612" spans="1:32" x14ac:dyDescent="0.3">
      <c r="A612" s="65">
        <v>843356.02323406353</v>
      </c>
      <c r="B612" s="10">
        <v>609</v>
      </c>
      <c r="C612" s="71">
        <v>6.0900000000000003E-2</v>
      </c>
      <c r="D612" s="74">
        <v>-87909.023234063527</v>
      </c>
      <c r="E612" s="61">
        <v>-141434.02323406353</v>
      </c>
      <c r="F612" s="68">
        <v>-2.197725580851588E-2</v>
      </c>
      <c r="G612" s="292">
        <v>-3.5358505808515885E-2</v>
      </c>
      <c r="H612" s="68">
        <v>-2.3442406195750273E-2</v>
      </c>
      <c r="I612" s="68">
        <v>-3.7715739529083608E-2</v>
      </c>
      <c r="T612" s="91"/>
      <c r="U612" s="91"/>
      <c r="AA612" s="91"/>
      <c r="AB612" s="91"/>
      <c r="AC612" s="91"/>
      <c r="AD612" s="91"/>
      <c r="AE612" s="91"/>
      <c r="AF612" s="91"/>
    </row>
    <row r="613" spans="1:32" x14ac:dyDescent="0.3">
      <c r="A613" s="65">
        <v>837402.69982937397</v>
      </c>
      <c r="B613" s="10">
        <v>610</v>
      </c>
      <c r="C613" s="71">
        <v>6.0999999999999999E-2</v>
      </c>
      <c r="D613" s="74">
        <v>-81955.699829373974</v>
      </c>
      <c r="E613" s="61">
        <v>-135480.69982937397</v>
      </c>
      <c r="F613" s="68">
        <v>-2.0488924957343495E-2</v>
      </c>
      <c r="G613" s="292">
        <v>-3.3870174957343492E-2</v>
      </c>
      <c r="H613" s="68">
        <v>-2.185485328783306E-2</v>
      </c>
      <c r="I613" s="68">
        <v>-3.6128186621166396E-2</v>
      </c>
      <c r="T613" s="91"/>
      <c r="U613" s="91"/>
      <c r="AA613" s="91"/>
      <c r="AB613" s="91"/>
      <c r="AC613" s="91"/>
      <c r="AD613" s="91"/>
      <c r="AE613" s="91"/>
      <c r="AF613" s="91"/>
    </row>
    <row r="614" spans="1:32" x14ac:dyDescent="0.3">
      <c r="A614" s="65">
        <v>837025.10599839617</v>
      </c>
      <c r="B614" s="10">
        <v>611</v>
      </c>
      <c r="C614" s="71">
        <v>6.1100000000000002E-2</v>
      </c>
      <c r="D614" s="74">
        <v>-81578.105998396175</v>
      </c>
      <c r="E614" s="61">
        <v>-135103.10599839617</v>
      </c>
      <c r="F614" s="68">
        <v>-2.0394526499599042E-2</v>
      </c>
      <c r="G614" s="292">
        <v>-3.3775776499599043E-2</v>
      </c>
      <c r="H614" s="68">
        <v>-2.1754161599572313E-2</v>
      </c>
      <c r="I614" s="68">
        <v>-3.6027494932905649E-2</v>
      </c>
      <c r="T614" s="91"/>
      <c r="U614" s="91"/>
      <c r="AA614" s="91"/>
      <c r="AB614" s="91"/>
      <c r="AC614" s="91"/>
      <c r="AD614" s="91"/>
      <c r="AE614" s="91"/>
      <c r="AF614" s="91"/>
    </row>
    <row r="615" spans="1:32" x14ac:dyDescent="0.3">
      <c r="A615" s="65">
        <v>836827.99224802572</v>
      </c>
      <c r="B615" s="10">
        <v>612</v>
      </c>
      <c r="C615" s="71">
        <v>6.1199999999999997E-2</v>
      </c>
      <c r="D615" s="74">
        <v>-81380.992248025723</v>
      </c>
      <c r="E615" s="61">
        <v>-134905.99224802572</v>
      </c>
      <c r="F615" s="68">
        <v>-2.0345248062006431E-2</v>
      </c>
      <c r="G615" s="292">
        <v>-3.3726498062006428E-2</v>
      </c>
      <c r="H615" s="68">
        <v>-2.1701597932806859E-2</v>
      </c>
      <c r="I615" s="68">
        <v>-3.5974931266140195E-2</v>
      </c>
      <c r="T615" s="91"/>
      <c r="U615" s="91"/>
      <c r="AA615" s="91"/>
      <c r="AB615" s="91"/>
      <c r="AC615" s="91"/>
      <c r="AD615" s="91"/>
      <c r="AE615" s="91"/>
      <c r="AF615" s="91"/>
    </row>
    <row r="616" spans="1:32" x14ac:dyDescent="0.3">
      <c r="A616" s="65">
        <v>829056.23766512598</v>
      </c>
      <c r="B616" s="10">
        <v>613</v>
      </c>
      <c r="C616" s="71">
        <v>6.13E-2</v>
      </c>
      <c r="D616" s="74">
        <v>-73609.237665125984</v>
      </c>
      <c r="E616" s="61">
        <v>-127134.23766512598</v>
      </c>
      <c r="F616" s="68">
        <v>-1.8402309416281497E-2</v>
      </c>
      <c r="G616" s="292">
        <v>-3.1783559416281498E-2</v>
      </c>
      <c r="H616" s="68">
        <v>-1.9629130044033594E-2</v>
      </c>
      <c r="I616" s="68">
        <v>-3.390246337736693E-2</v>
      </c>
      <c r="T616" s="91"/>
      <c r="U616" s="91"/>
      <c r="AA616" s="91"/>
      <c r="AB616" s="91"/>
      <c r="AC616" s="91"/>
      <c r="AD616" s="91"/>
      <c r="AE616" s="91"/>
      <c r="AF616" s="91"/>
    </row>
    <row r="617" spans="1:32" x14ac:dyDescent="0.3">
      <c r="A617" s="65">
        <v>828653.08085774502</v>
      </c>
      <c r="B617" s="10">
        <v>614</v>
      </c>
      <c r="C617" s="71">
        <v>6.1400000000000003E-2</v>
      </c>
      <c r="D617" s="74">
        <v>-73206.080857745023</v>
      </c>
      <c r="E617" s="61">
        <v>-126731.08085774502</v>
      </c>
      <c r="F617" s="68">
        <v>-1.8301520214436255E-2</v>
      </c>
      <c r="G617" s="292">
        <v>-3.1682770214436252E-2</v>
      </c>
      <c r="H617" s="68">
        <v>-1.9521621562065338E-2</v>
      </c>
      <c r="I617" s="68">
        <v>-3.3794954895398674E-2</v>
      </c>
      <c r="T617" s="91"/>
      <c r="U617" s="91"/>
      <c r="AA617" s="91"/>
      <c r="AB617" s="91"/>
      <c r="AC617" s="91"/>
      <c r="AD617" s="91"/>
      <c r="AE617" s="91"/>
      <c r="AF617" s="91"/>
    </row>
    <row r="618" spans="1:32" x14ac:dyDescent="0.3">
      <c r="A618" s="65">
        <v>825546.63730491488</v>
      </c>
      <c r="B618" s="10">
        <v>615</v>
      </c>
      <c r="C618" s="71">
        <v>6.1499999999999999E-2</v>
      </c>
      <c r="D618" s="74">
        <v>-70099.637304914882</v>
      </c>
      <c r="E618" s="61">
        <v>-123624.63730491488</v>
      </c>
      <c r="F618" s="68">
        <v>-1.7524909326228719E-2</v>
      </c>
      <c r="G618" s="292">
        <v>-3.090615932622872E-2</v>
      </c>
      <c r="H618" s="68">
        <v>-1.869323661464397E-2</v>
      </c>
      <c r="I618" s="68">
        <v>-3.2966569947977302E-2</v>
      </c>
      <c r="T618" s="91"/>
      <c r="U618" s="91"/>
      <c r="AA618" s="91"/>
      <c r="AB618" s="91"/>
      <c r="AC618" s="91"/>
      <c r="AD618" s="91"/>
      <c r="AE618" s="91"/>
      <c r="AF618" s="91"/>
    </row>
    <row r="619" spans="1:32" x14ac:dyDescent="0.3">
      <c r="A619" s="65">
        <v>825310.11855410342</v>
      </c>
      <c r="B619" s="10">
        <v>616</v>
      </c>
      <c r="C619" s="71">
        <v>6.1600000000000002E-2</v>
      </c>
      <c r="D619" s="74">
        <v>-69863.118554103421</v>
      </c>
      <c r="E619" s="61">
        <v>-123388.11855410342</v>
      </c>
      <c r="F619" s="68">
        <v>-1.7465779638525854E-2</v>
      </c>
      <c r="G619" s="292">
        <v>-3.0847029638525855E-2</v>
      </c>
      <c r="H619" s="68">
        <v>-1.8630164947760913E-2</v>
      </c>
      <c r="I619" s="68">
        <v>-3.2903498281094248E-2</v>
      </c>
      <c r="T619" s="91"/>
      <c r="U619" s="91"/>
      <c r="AA619" s="91"/>
      <c r="AB619" s="91"/>
      <c r="AC619" s="91"/>
      <c r="AD619" s="91"/>
      <c r="AE619" s="91"/>
      <c r="AF619" s="91"/>
    </row>
    <row r="620" spans="1:32" x14ac:dyDescent="0.3">
      <c r="A620" s="65">
        <v>824992.3582786473</v>
      </c>
      <c r="B620" s="10">
        <v>617</v>
      </c>
      <c r="C620" s="71">
        <v>6.1699999999999998E-2</v>
      </c>
      <c r="D620" s="74">
        <v>-69545.358278647298</v>
      </c>
      <c r="E620" s="61">
        <v>-123070.3582786473</v>
      </c>
      <c r="F620" s="68">
        <v>-1.7386339569661825E-2</v>
      </c>
      <c r="G620" s="292">
        <v>-3.0767589569661826E-2</v>
      </c>
      <c r="H620" s="68">
        <v>-1.8545428874305946E-2</v>
      </c>
      <c r="I620" s="68">
        <v>-3.2818762207639282E-2</v>
      </c>
      <c r="T620" s="91"/>
      <c r="U620" s="91"/>
      <c r="AA620" s="91"/>
      <c r="AB620" s="91"/>
      <c r="AC620" s="91"/>
      <c r="AD620" s="91"/>
      <c r="AE620" s="91"/>
      <c r="AF620" s="91"/>
    </row>
    <row r="621" spans="1:32" x14ac:dyDescent="0.3">
      <c r="A621" s="65">
        <v>822840.52916002669</v>
      </c>
      <c r="B621" s="10">
        <v>618</v>
      </c>
      <c r="C621" s="71">
        <v>6.1800000000000001E-2</v>
      </c>
      <c r="D621" s="74">
        <v>-67393.529160026694</v>
      </c>
      <c r="E621" s="61">
        <v>-120918.52916002669</v>
      </c>
      <c r="F621" s="68">
        <v>-1.6848382290006673E-2</v>
      </c>
      <c r="G621" s="292">
        <v>-3.0229632290006674E-2</v>
      </c>
      <c r="H621" s="68">
        <v>-1.7971607776007117E-2</v>
      </c>
      <c r="I621" s="68">
        <v>-3.2244941109340453E-2</v>
      </c>
      <c r="T621" s="91"/>
      <c r="U621" s="91"/>
      <c r="AA621" s="91"/>
      <c r="AB621" s="91"/>
      <c r="AC621" s="91"/>
      <c r="AD621" s="91"/>
      <c r="AE621" s="91"/>
      <c r="AF621" s="91"/>
    </row>
    <row r="622" spans="1:32" x14ac:dyDescent="0.3">
      <c r="A622" s="65">
        <v>816174.46907175705</v>
      </c>
      <c r="B622" s="10">
        <v>619</v>
      </c>
      <c r="C622" s="71">
        <v>6.1899999999999997E-2</v>
      </c>
      <c r="D622" s="74">
        <v>-60727.469071757048</v>
      </c>
      <c r="E622" s="61">
        <v>-114252.46907175705</v>
      </c>
      <c r="F622" s="68">
        <v>-1.5181867267939263E-2</v>
      </c>
      <c r="G622" s="292">
        <v>-2.8563117267939264E-2</v>
      </c>
      <c r="H622" s="68">
        <v>-1.6193991752468547E-2</v>
      </c>
      <c r="I622" s="68">
        <v>-3.0467325085801879E-2</v>
      </c>
      <c r="T622" s="91"/>
      <c r="U622" s="91"/>
      <c r="AA622" s="91"/>
      <c r="AB622" s="91"/>
      <c r="AC622" s="91"/>
      <c r="AD622" s="91"/>
      <c r="AE622" s="91"/>
      <c r="AF622" s="91"/>
    </row>
    <row r="623" spans="1:32" x14ac:dyDescent="0.3">
      <c r="A623" s="65">
        <v>816038.0722613153</v>
      </c>
      <c r="B623" s="10">
        <v>620</v>
      </c>
      <c r="C623" s="71">
        <v>6.2E-2</v>
      </c>
      <c r="D623" s="74">
        <v>-60591.072261315305</v>
      </c>
      <c r="E623" s="61">
        <v>-114116.0722613153</v>
      </c>
      <c r="F623" s="68">
        <v>-1.5147768065328826E-2</v>
      </c>
      <c r="G623" s="292">
        <v>-2.8529018065328825E-2</v>
      </c>
      <c r="H623" s="68">
        <v>-1.6157619269684082E-2</v>
      </c>
      <c r="I623" s="68">
        <v>-3.0430952603017414E-2</v>
      </c>
      <c r="T623" s="91"/>
      <c r="U623" s="91"/>
      <c r="AA623" s="91"/>
      <c r="AB623" s="91"/>
      <c r="AC623" s="91"/>
      <c r="AD623" s="91"/>
      <c r="AE623" s="91"/>
      <c r="AF623" s="91"/>
    </row>
    <row r="624" spans="1:32" x14ac:dyDescent="0.3">
      <c r="A624" s="65">
        <v>813763.29737884516</v>
      </c>
      <c r="B624" s="10">
        <v>621</v>
      </c>
      <c r="C624" s="71">
        <v>6.2100000000000002E-2</v>
      </c>
      <c r="D624" s="74">
        <v>-58316.297378845164</v>
      </c>
      <c r="E624" s="61">
        <v>-111841.29737884516</v>
      </c>
      <c r="F624" s="68">
        <v>-1.4579074344711292E-2</v>
      </c>
      <c r="G624" s="292">
        <v>-2.7960324344711292E-2</v>
      </c>
      <c r="H624" s="68">
        <v>-1.5551012634358711E-2</v>
      </c>
      <c r="I624" s="68">
        <v>-2.9824345967692043E-2</v>
      </c>
      <c r="T624" s="91"/>
      <c r="U624" s="91"/>
      <c r="AA624" s="91"/>
      <c r="AB624" s="91"/>
      <c r="AC624" s="91"/>
      <c r="AD624" s="91"/>
      <c r="AE624" s="91"/>
      <c r="AF624" s="91"/>
    </row>
    <row r="625" spans="1:32" x14ac:dyDescent="0.3">
      <c r="A625" s="65">
        <v>807450.20978573465</v>
      </c>
      <c r="B625" s="10">
        <v>622</v>
      </c>
      <c r="C625" s="71">
        <v>6.2199999999999998E-2</v>
      </c>
      <c r="D625" s="74">
        <v>-52003.209785734653</v>
      </c>
      <c r="E625" s="61">
        <v>-105528.20978573465</v>
      </c>
      <c r="F625" s="68">
        <v>-1.3000802446433663E-2</v>
      </c>
      <c r="G625" s="292">
        <v>-2.6382052446433664E-2</v>
      </c>
      <c r="H625" s="68">
        <v>-1.3867522609529241E-2</v>
      </c>
      <c r="I625" s="68">
        <v>-2.8140855942862576E-2</v>
      </c>
      <c r="T625" s="91"/>
      <c r="U625" s="91"/>
      <c r="AA625" s="91"/>
      <c r="AB625" s="91"/>
      <c r="AC625" s="91"/>
      <c r="AD625" s="91"/>
      <c r="AE625" s="91"/>
      <c r="AF625" s="91"/>
    </row>
    <row r="626" spans="1:32" x14ac:dyDescent="0.3">
      <c r="A626" s="65">
        <v>806240.26210808847</v>
      </c>
      <c r="B626" s="10">
        <v>623</v>
      </c>
      <c r="C626" s="71">
        <v>6.2300000000000001E-2</v>
      </c>
      <c r="D626" s="74">
        <v>-50793.262108088471</v>
      </c>
      <c r="E626" s="61">
        <v>-104318.26210808847</v>
      </c>
      <c r="F626" s="68">
        <v>-1.2698315527022119E-2</v>
      </c>
      <c r="G626" s="292">
        <v>-2.6079565527022119E-2</v>
      </c>
      <c r="H626" s="68">
        <v>-1.3544869895490259E-2</v>
      </c>
      <c r="I626" s="68">
        <v>-2.7818203228823592E-2</v>
      </c>
      <c r="T626" s="91"/>
      <c r="U626" s="91"/>
      <c r="AA626" s="91"/>
      <c r="AB626" s="91"/>
      <c r="AC626" s="91"/>
      <c r="AD626" s="91"/>
      <c r="AE626" s="91"/>
      <c r="AF626" s="91"/>
    </row>
    <row r="627" spans="1:32" x14ac:dyDescent="0.3">
      <c r="A627" s="65">
        <v>805624.35982876201</v>
      </c>
      <c r="B627" s="10">
        <v>624</v>
      </c>
      <c r="C627" s="71">
        <v>6.2399999999999997E-2</v>
      </c>
      <c r="D627" s="74">
        <v>-50177.359828762012</v>
      </c>
      <c r="E627" s="61">
        <v>-103702.35982876201</v>
      </c>
      <c r="F627" s="68">
        <v>-1.2544339957190502E-2</v>
      </c>
      <c r="G627" s="292">
        <v>-2.5925589957190503E-2</v>
      </c>
      <c r="H627" s="68">
        <v>-1.338062928766987E-2</v>
      </c>
      <c r="I627" s="68">
        <v>-2.7653962621003204E-2</v>
      </c>
      <c r="T627" s="91"/>
      <c r="U627" s="91"/>
      <c r="AA627" s="91"/>
      <c r="AB627" s="91"/>
      <c r="AC627" s="91"/>
      <c r="AD627" s="91"/>
      <c r="AE627" s="91"/>
      <c r="AF627" s="91"/>
    </row>
    <row r="628" spans="1:32" x14ac:dyDescent="0.3">
      <c r="A628" s="65">
        <v>804486.90303246153</v>
      </c>
      <c r="B628" s="10">
        <v>625</v>
      </c>
      <c r="C628" s="71">
        <v>6.25E-2</v>
      </c>
      <c r="D628" s="74">
        <v>-49039.903032461531</v>
      </c>
      <c r="E628" s="61">
        <v>-102564.90303246153</v>
      </c>
      <c r="F628" s="68">
        <v>-1.2259975758115382E-2</v>
      </c>
      <c r="G628" s="292">
        <v>-2.5641225758115383E-2</v>
      </c>
      <c r="H628" s="68">
        <v>-1.3077307475323074E-2</v>
      </c>
      <c r="I628" s="68">
        <v>-2.7350640808656408E-2</v>
      </c>
      <c r="T628" s="91"/>
      <c r="U628" s="91"/>
      <c r="AA628" s="91"/>
      <c r="AB628" s="91"/>
      <c r="AC628" s="91"/>
      <c r="AD628" s="91"/>
      <c r="AE628" s="91"/>
      <c r="AF628" s="91"/>
    </row>
    <row r="629" spans="1:32" x14ac:dyDescent="0.3">
      <c r="A629" s="65">
        <v>804486.90303246153</v>
      </c>
      <c r="B629" s="10">
        <v>626</v>
      </c>
      <c r="C629" s="71">
        <v>6.2600000000000003E-2</v>
      </c>
      <c r="D629" s="74">
        <v>-49039.903032461531</v>
      </c>
      <c r="E629" s="61">
        <v>-102564.90303246153</v>
      </c>
      <c r="F629" s="68">
        <v>-1.2259975758115382E-2</v>
      </c>
      <c r="G629" s="292">
        <v>-2.5641225758115383E-2</v>
      </c>
      <c r="H629" s="68">
        <v>-1.3077307475323074E-2</v>
      </c>
      <c r="I629" s="68">
        <v>-2.7350640808656408E-2</v>
      </c>
      <c r="T629" s="91"/>
      <c r="U629" s="91"/>
      <c r="AA629" s="91"/>
      <c r="AB629" s="91"/>
      <c r="AC629" s="91"/>
      <c r="AD629" s="91"/>
      <c r="AE629" s="91"/>
      <c r="AF629" s="91"/>
    </row>
    <row r="630" spans="1:32" x14ac:dyDescent="0.3">
      <c r="A630" s="65">
        <v>804486.90303246153</v>
      </c>
      <c r="B630" s="10">
        <v>627</v>
      </c>
      <c r="C630" s="71">
        <v>6.2700000000000006E-2</v>
      </c>
      <c r="D630" s="74">
        <v>-49039.903032461531</v>
      </c>
      <c r="E630" s="61">
        <v>-102564.90303246153</v>
      </c>
      <c r="F630" s="68">
        <v>-1.2259975758115382E-2</v>
      </c>
      <c r="G630" s="292">
        <v>-2.5641225758115383E-2</v>
      </c>
      <c r="H630" s="68">
        <v>-1.3077307475323074E-2</v>
      </c>
      <c r="I630" s="68">
        <v>-2.7350640808656408E-2</v>
      </c>
      <c r="T630" s="91"/>
      <c r="U630" s="91"/>
      <c r="AA630" s="91"/>
      <c r="AB630" s="91"/>
      <c r="AC630" s="91"/>
      <c r="AD630" s="91"/>
      <c r="AE630" s="91"/>
      <c r="AF630" s="91"/>
    </row>
    <row r="631" spans="1:32" x14ac:dyDescent="0.3">
      <c r="A631" s="65">
        <v>801572.04479052837</v>
      </c>
      <c r="B631" s="10">
        <v>628</v>
      </c>
      <c r="C631" s="71">
        <v>6.2799999999999995E-2</v>
      </c>
      <c r="D631" s="74">
        <v>-46125.044790528365</v>
      </c>
      <c r="E631" s="61">
        <v>-99650.044790528365</v>
      </c>
      <c r="F631" s="68">
        <v>-1.153126119763209E-2</v>
      </c>
      <c r="G631" s="292">
        <v>-2.4912511197632093E-2</v>
      </c>
      <c r="H631" s="68">
        <v>-1.2300011944140897E-2</v>
      </c>
      <c r="I631" s="68">
        <v>-2.6573345277474229E-2</v>
      </c>
      <c r="T631" s="91"/>
      <c r="U631" s="91"/>
      <c r="AA631" s="91"/>
      <c r="AB631" s="91"/>
      <c r="AC631" s="91"/>
      <c r="AD631" s="91"/>
      <c r="AE631" s="91"/>
      <c r="AF631" s="91"/>
    </row>
    <row r="632" spans="1:32" x14ac:dyDescent="0.3">
      <c r="A632" s="65">
        <v>801327.58883054974</v>
      </c>
      <c r="B632" s="10">
        <v>629</v>
      </c>
      <c r="C632" s="71">
        <v>6.2899999999999998E-2</v>
      </c>
      <c r="D632" s="74">
        <v>-45880.588830549736</v>
      </c>
      <c r="E632" s="61">
        <v>-99405.588830549736</v>
      </c>
      <c r="F632" s="68">
        <v>-1.1470147207637433E-2</v>
      </c>
      <c r="G632" s="292">
        <v>-2.4851397207637432E-2</v>
      </c>
      <c r="H632" s="68">
        <v>-1.2234823688146596E-2</v>
      </c>
      <c r="I632" s="68">
        <v>-2.650815702147993E-2</v>
      </c>
      <c r="T632" s="91"/>
      <c r="U632" s="91"/>
      <c r="AA632" s="91"/>
      <c r="AB632" s="91"/>
      <c r="AC632" s="91"/>
      <c r="AD632" s="91"/>
      <c r="AE632" s="91"/>
      <c r="AF632" s="91"/>
    </row>
    <row r="633" spans="1:32" x14ac:dyDescent="0.3">
      <c r="A633" s="65">
        <v>800363.29990609095</v>
      </c>
      <c r="B633" s="10">
        <v>630</v>
      </c>
      <c r="C633" s="71">
        <v>6.3E-2</v>
      </c>
      <c r="D633" s="74">
        <v>-44916.29990609095</v>
      </c>
      <c r="E633" s="61">
        <v>-98441.29990609095</v>
      </c>
      <c r="F633" s="68">
        <v>-1.1229074976522738E-2</v>
      </c>
      <c r="G633" s="292">
        <v>-2.4610324976522737E-2</v>
      </c>
      <c r="H633" s="68">
        <v>-1.1977679974957587E-2</v>
      </c>
      <c r="I633" s="68">
        <v>-2.6251013308290921E-2</v>
      </c>
      <c r="T633" s="91"/>
      <c r="U633" s="91"/>
      <c r="AA633" s="91"/>
      <c r="AB633" s="91"/>
      <c r="AC633" s="91"/>
      <c r="AD633" s="91"/>
      <c r="AE633" s="91"/>
      <c r="AF633" s="91"/>
    </row>
    <row r="634" spans="1:32" x14ac:dyDescent="0.3">
      <c r="A634" s="65">
        <v>800362.4517532672</v>
      </c>
      <c r="B634" s="10">
        <v>631</v>
      </c>
      <c r="C634" s="71">
        <v>6.3100000000000003E-2</v>
      </c>
      <c r="D634" s="74">
        <v>-44915.451753267203</v>
      </c>
      <c r="E634" s="61">
        <v>-98440.451753267203</v>
      </c>
      <c r="F634" s="68">
        <v>-1.12288629383168E-2</v>
      </c>
      <c r="G634" s="292">
        <v>-2.4610112938316799E-2</v>
      </c>
      <c r="H634" s="68">
        <v>-1.1977453800871254E-2</v>
      </c>
      <c r="I634" s="68">
        <v>-2.6250787134204586E-2</v>
      </c>
      <c r="T634" s="91"/>
      <c r="U634" s="91"/>
      <c r="AA634" s="91"/>
      <c r="AB634" s="91"/>
      <c r="AC634" s="91"/>
      <c r="AD634" s="91"/>
      <c r="AE634" s="91"/>
      <c r="AF634" s="91"/>
    </row>
    <row r="635" spans="1:32" x14ac:dyDescent="0.3">
      <c r="A635" s="65">
        <v>798142.52508428728</v>
      </c>
      <c r="B635" s="10">
        <v>632</v>
      </c>
      <c r="C635" s="71">
        <v>6.3200000000000006E-2</v>
      </c>
      <c r="D635" s="74">
        <v>-42695.525084287277</v>
      </c>
      <c r="E635" s="61">
        <v>-96220.525084287277</v>
      </c>
      <c r="F635" s="68">
        <v>-1.0673881271071819E-2</v>
      </c>
      <c r="G635" s="292">
        <v>-2.4055131271071818E-2</v>
      </c>
      <c r="H635" s="68">
        <v>-1.1385473355809941E-2</v>
      </c>
      <c r="I635" s="68">
        <v>-2.5658806689143273E-2</v>
      </c>
      <c r="T635" s="91"/>
      <c r="U635" s="91"/>
      <c r="AA635" s="91"/>
      <c r="AB635" s="91"/>
      <c r="AC635" s="91"/>
      <c r="AD635" s="91"/>
      <c r="AE635" s="91"/>
      <c r="AF635" s="91"/>
    </row>
    <row r="636" spans="1:32" x14ac:dyDescent="0.3">
      <c r="A636" s="65">
        <v>794225.61562871188</v>
      </c>
      <c r="B636" s="10">
        <v>633</v>
      </c>
      <c r="C636" s="71">
        <v>6.3299999999999995E-2</v>
      </c>
      <c r="D636" s="74">
        <v>-38778.615628711879</v>
      </c>
      <c r="E636" s="61">
        <v>-92303.615628711879</v>
      </c>
      <c r="F636" s="68">
        <v>-9.6946539071779692E-3</v>
      </c>
      <c r="G636" s="292">
        <v>-2.307590390717797E-2</v>
      </c>
      <c r="H636" s="68">
        <v>-1.0340964167656501E-2</v>
      </c>
      <c r="I636" s="68">
        <v>-2.4614297500989833E-2</v>
      </c>
      <c r="T636" s="91"/>
      <c r="U636" s="91"/>
      <c r="AA636" s="91"/>
      <c r="AB636" s="91"/>
      <c r="AC636" s="91"/>
      <c r="AD636" s="91"/>
      <c r="AE636" s="91"/>
      <c r="AF636" s="91"/>
    </row>
    <row r="637" spans="1:32" x14ac:dyDescent="0.3">
      <c r="A637" s="65">
        <v>792601.97273194545</v>
      </c>
      <c r="B637" s="10">
        <v>634</v>
      </c>
      <c r="C637" s="71">
        <v>6.3399999999999998E-2</v>
      </c>
      <c r="D637" s="74">
        <v>-37154.972731945454</v>
      </c>
      <c r="E637" s="61">
        <v>-90679.972731945454</v>
      </c>
      <c r="F637" s="68">
        <v>-9.2887431829863643E-3</v>
      </c>
      <c r="G637" s="292">
        <v>-2.2669993182986365E-2</v>
      </c>
      <c r="H637" s="68">
        <v>-9.9079927285187878E-3</v>
      </c>
      <c r="I637" s="68">
        <v>-2.418132606185212E-2</v>
      </c>
      <c r="T637" s="91"/>
      <c r="U637" s="91"/>
      <c r="AA637" s="91"/>
      <c r="AB637" s="91"/>
      <c r="AC637" s="91"/>
      <c r="AD637" s="91"/>
      <c r="AE637" s="91"/>
      <c r="AF637" s="91"/>
    </row>
    <row r="638" spans="1:32" x14ac:dyDescent="0.3">
      <c r="A638" s="65">
        <v>787391.07896397787</v>
      </c>
      <c r="B638" s="10">
        <v>635</v>
      </c>
      <c r="C638" s="71">
        <v>6.3500000000000001E-2</v>
      </c>
      <c r="D638" s="74">
        <v>-31944.078963977867</v>
      </c>
      <c r="E638" s="61">
        <v>-85469.078963977867</v>
      </c>
      <c r="F638" s="68">
        <v>-7.9860197409944659E-3</v>
      </c>
      <c r="G638" s="292">
        <v>-2.1367269740994468E-2</v>
      </c>
      <c r="H638" s="68">
        <v>-8.5184210570607641E-3</v>
      </c>
      <c r="I638" s="68">
        <v>-2.2791754390394096E-2</v>
      </c>
      <c r="T638" s="91"/>
      <c r="U638" s="91"/>
      <c r="AA638" s="91"/>
      <c r="AB638" s="91"/>
      <c r="AC638" s="91"/>
      <c r="AD638" s="91"/>
      <c r="AE638" s="91"/>
      <c r="AF638" s="91"/>
    </row>
    <row r="639" spans="1:32" x14ac:dyDescent="0.3">
      <c r="A639" s="65">
        <v>784062.65875556879</v>
      </c>
      <c r="B639" s="10">
        <v>636</v>
      </c>
      <c r="C639" s="71">
        <v>6.3600000000000004E-2</v>
      </c>
      <c r="D639" s="74">
        <v>-28615.658755568787</v>
      </c>
      <c r="E639" s="61">
        <v>-82140.658755568787</v>
      </c>
      <c r="F639" s="68">
        <v>-7.1539146888921967E-3</v>
      </c>
      <c r="G639" s="292">
        <v>-2.0535164688892198E-2</v>
      </c>
      <c r="H639" s="68">
        <v>-7.6308423348183437E-3</v>
      </c>
      <c r="I639" s="68">
        <v>-2.1904175668151678E-2</v>
      </c>
      <c r="T639" s="91"/>
      <c r="U639" s="91"/>
      <c r="AA639" s="91"/>
      <c r="AB639" s="91"/>
      <c r="AC639" s="91"/>
      <c r="AD639" s="91"/>
      <c r="AE639" s="91"/>
      <c r="AF639" s="91"/>
    </row>
    <row r="640" spans="1:32" x14ac:dyDescent="0.3">
      <c r="A640" s="65">
        <v>783019.87730282231</v>
      </c>
      <c r="B640" s="10">
        <v>637</v>
      </c>
      <c r="C640" s="71">
        <v>6.3700000000000007E-2</v>
      </c>
      <c r="D640" s="74">
        <v>-27572.877302822308</v>
      </c>
      <c r="E640" s="61">
        <v>-81097.877302822308</v>
      </c>
      <c r="F640" s="68">
        <v>-6.893219325705577E-3</v>
      </c>
      <c r="G640" s="292">
        <v>-2.0274469325705577E-2</v>
      </c>
      <c r="H640" s="68">
        <v>-7.3527672807526152E-3</v>
      </c>
      <c r="I640" s="68">
        <v>-2.1626100614085948E-2</v>
      </c>
      <c r="T640" s="91"/>
      <c r="U640" s="91"/>
      <c r="AA640" s="91"/>
      <c r="AB640" s="91"/>
      <c r="AC640" s="91"/>
      <c r="AD640" s="91"/>
      <c r="AE640" s="91"/>
      <c r="AF640" s="91"/>
    </row>
    <row r="641" spans="1:32" x14ac:dyDescent="0.3">
      <c r="A641" s="65">
        <v>782746.08335765684</v>
      </c>
      <c r="B641" s="10">
        <v>638</v>
      </c>
      <c r="C641" s="71">
        <v>6.3799999999999996E-2</v>
      </c>
      <c r="D641" s="74">
        <v>-27299.08335765684</v>
      </c>
      <c r="E641" s="61">
        <v>-80824.08335765684</v>
      </c>
      <c r="F641" s="68">
        <v>-6.82477083941421E-3</v>
      </c>
      <c r="G641" s="292">
        <v>-2.020602083941421E-2</v>
      </c>
      <c r="H641" s="68">
        <v>-7.2797555620418243E-3</v>
      </c>
      <c r="I641" s="68">
        <v>-2.1553088895375157E-2</v>
      </c>
      <c r="T641" s="91"/>
      <c r="U641" s="91"/>
      <c r="AA641" s="91"/>
      <c r="AB641" s="91"/>
      <c r="AC641" s="91"/>
      <c r="AD641" s="91"/>
      <c r="AE641" s="91"/>
      <c r="AF641" s="91"/>
    </row>
    <row r="642" spans="1:32" x14ac:dyDescent="0.3">
      <c r="A642" s="65">
        <v>781795.99720630725</v>
      </c>
      <c r="B642" s="10">
        <v>639</v>
      </c>
      <c r="C642" s="71">
        <v>6.3899999999999998E-2</v>
      </c>
      <c r="D642" s="74">
        <v>-26348.997206307249</v>
      </c>
      <c r="E642" s="61">
        <v>-79873.997206307249</v>
      </c>
      <c r="F642" s="68">
        <v>-6.587249301576812E-3</v>
      </c>
      <c r="G642" s="292">
        <v>-1.9968499301576813E-2</v>
      </c>
      <c r="H642" s="68">
        <v>-7.0263992550152667E-3</v>
      </c>
      <c r="I642" s="68">
        <v>-2.1299732588348601E-2</v>
      </c>
      <c r="T642" s="91"/>
      <c r="U642" s="91"/>
      <c r="AA642" s="91"/>
      <c r="AB642" s="91"/>
      <c r="AC642" s="91"/>
      <c r="AD642" s="91"/>
      <c r="AE642" s="91"/>
      <c r="AF642" s="91"/>
    </row>
    <row r="643" spans="1:32" x14ac:dyDescent="0.3">
      <c r="A643" s="65">
        <v>779703.71065518807</v>
      </c>
      <c r="B643" s="10">
        <v>640</v>
      </c>
      <c r="C643" s="71">
        <v>6.4000000000000001E-2</v>
      </c>
      <c r="D643" s="74">
        <v>-24256.710655188072</v>
      </c>
      <c r="E643" s="61">
        <v>-77781.710655188072</v>
      </c>
      <c r="F643" s="68">
        <v>-6.0641776637970178E-3</v>
      </c>
      <c r="G643" s="292">
        <v>-1.9445427663797019E-2</v>
      </c>
      <c r="H643" s="68">
        <v>-6.4684561747168192E-3</v>
      </c>
      <c r="I643" s="68">
        <v>-2.0741789508050154E-2</v>
      </c>
      <c r="T643" s="91"/>
      <c r="U643" s="91"/>
      <c r="AA643" s="91"/>
      <c r="AB643" s="91"/>
      <c r="AC643" s="91"/>
      <c r="AD643" s="91"/>
      <c r="AE643" s="91"/>
      <c r="AF643" s="91"/>
    </row>
    <row r="644" spans="1:32" x14ac:dyDescent="0.3">
      <c r="A644" s="65">
        <v>779490.07534522284</v>
      </c>
      <c r="B644" s="10">
        <v>641</v>
      </c>
      <c r="C644" s="71">
        <v>6.4100000000000004E-2</v>
      </c>
      <c r="D644" s="74">
        <v>-24043.075345222838</v>
      </c>
      <c r="E644" s="61">
        <v>-77568.075345222838</v>
      </c>
      <c r="F644" s="68">
        <v>-6.0107688363057092E-3</v>
      </c>
      <c r="G644" s="292">
        <v>-1.9392018836305709E-2</v>
      </c>
      <c r="H644" s="68">
        <v>-6.4114867587260899E-3</v>
      </c>
      <c r="I644" s="68">
        <v>-2.0684820092059422E-2</v>
      </c>
      <c r="T644" s="91"/>
      <c r="U644" s="91"/>
      <c r="AA644" s="91"/>
      <c r="AB644" s="91"/>
      <c r="AC644" s="91"/>
      <c r="AD644" s="91"/>
      <c r="AE644" s="91"/>
      <c r="AF644" s="91"/>
    </row>
    <row r="645" spans="1:32" x14ac:dyDescent="0.3">
      <c r="A645" s="65">
        <v>775774.90498452436</v>
      </c>
      <c r="B645" s="10">
        <v>642</v>
      </c>
      <c r="C645" s="71">
        <v>6.4199999999999993E-2</v>
      </c>
      <c r="D645" s="74">
        <v>-20327.904984524357</v>
      </c>
      <c r="E645" s="61">
        <v>-73852.904984524357</v>
      </c>
      <c r="F645" s="68">
        <v>-5.0819762461310897E-3</v>
      </c>
      <c r="G645" s="292">
        <v>-1.846322624613109E-2</v>
      </c>
      <c r="H645" s="68">
        <v>-5.4207746625398283E-3</v>
      </c>
      <c r="I645" s="68">
        <v>-1.9694107995873161E-2</v>
      </c>
      <c r="T645" s="91"/>
      <c r="U645" s="91"/>
      <c r="AA645" s="91"/>
      <c r="AB645" s="91"/>
      <c r="AC645" s="91"/>
      <c r="AD645" s="91"/>
      <c r="AE645" s="91"/>
      <c r="AF645" s="91"/>
    </row>
    <row r="646" spans="1:32" x14ac:dyDescent="0.3">
      <c r="A646" s="65">
        <v>775350.48971529875</v>
      </c>
      <c r="B646" s="10">
        <v>643</v>
      </c>
      <c r="C646" s="71">
        <v>6.4299999999999996E-2</v>
      </c>
      <c r="D646" s="74">
        <v>-19903.489715298754</v>
      </c>
      <c r="E646" s="61">
        <v>-73428.489715298754</v>
      </c>
      <c r="F646" s="68">
        <v>-4.9758724288246885E-3</v>
      </c>
      <c r="G646" s="292">
        <v>-1.8357122428824688E-2</v>
      </c>
      <c r="H646" s="68">
        <v>-5.3075972574130013E-3</v>
      </c>
      <c r="I646" s="68">
        <v>-1.9580930590746334E-2</v>
      </c>
      <c r="T646" s="91"/>
      <c r="U646" s="91"/>
      <c r="AA646" s="91"/>
      <c r="AB646" s="91"/>
      <c r="AC646" s="91"/>
      <c r="AD646" s="91"/>
      <c r="AE646" s="91"/>
      <c r="AF646" s="91"/>
    </row>
    <row r="647" spans="1:32" x14ac:dyDescent="0.3">
      <c r="A647" s="65">
        <v>771656.20448324154</v>
      </c>
      <c r="B647" s="10">
        <v>644</v>
      </c>
      <c r="C647" s="71">
        <v>6.4399999999999999E-2</v>
      </c>
      <c r="D647" s="74">
        <v>-16209.204483241541</v>
      </c>
      <c r="E647" s="61">
        <v>-69734.204483241541</v>
      </c>
      <c r="F647" s="68">
        <v>-4.0523011208103855E-3</v>
      </c>
      <c r="G647" s="292">
        <v>-1.7433551120810385E-2</v>
      </c>
      <c r="H647" s="68">
        <v>-4.3224545288644113E-3</v>
      </c>
      <c r="I647" s="68">
        <v>-1.8595787862197743E-2</v>
      </c>
      <c r="T647" s="91"/>
      <c r="U647" s="91"/>
      <c r="AA647" s="91"/>
      <c r="AB647" s="91"/>
      <c r="AC647" s="91"/>
      <c r="AD647" s="91"/>
      <c r="AE647" s="91"/>
      <c r="AF647" s="91"/>
    </row>
    <row r="648" spans="1:32" x14ac:dyDescent="0.3">
      <c r="A648" s="65">
        <v>770422.99951663427</v>
      </c>
      <c r="B648" s="10">
        <v>645</v>
      </c>
      <c r="C648" s="71">
        <v>6.4500000000000002E-2</v>
      </c>
      <c r="D648" s="74">
        <v>-14975.999516634271</v>
      </c>
      <c r="E648" s="61">
        <v>-68500.999516634271</v>
      </c>
      <c r="F648" s="68">
        <v>-3.7439998791585676E-3</v>
      </c>
      <c r="G648" s="292">
        <v>-1.7125249879158568E-2</v>
      </c>
      <c r="H648" s="68">
        <v>-3.9935998711024719E-3</v>
      </c>
      <c r="I648" s="290">
        <v>-1.8266933204435804E-2</v>
      </c>
      <c r="T648" s="91"/>
      <c r="U648" s="91"/>
      <c r="AA648" s="91"/>
      <c r="AB648" s="91"/>
      <c r="AC648" s="91"/>
      <c r="AD648" s="91"/>
      <c r="AE648" s="91"/>
      <c r="AF648" s="91"/>
    </row>
    <row r="649" spans="1:32" x14ac:dyDescent="0.3">
      <c r="A649" s="65">
        <v>768263.79460986785</v>
      </c>
      <c r="B649" s="10">
        <v>646</v>
      </c>
      <c r="C649" s="71">
        <v>6.4600000000000005E-2</v>
      </c>
      <c r="D649" s="74">
        <v>-12816.794609867851</v>
      </c>
      <c r="E649" s="61">
        <v>-66341.794609867851</v>
      </c>
      <c r="F649" s="68">
        <v>-3.204198652466963E-3</v>
      </c>
      <c r="G649" s="292">
        <v>-1.6585448652466962E-2</v>
      </c>
      <c r="H649" s="68">
        <v>-3.4178118959647605E-3</v>
      </c>
      <c r="I649" s="290">
        <v>-1.7691145229298093E-2</v>
      </c>
      <c r="T649" s="91"/>
      <c r="U649" s="91"/>
      <c r="AA649" s="91"/>
      <c r="AB649" s="91"/>
      <c r="AC649" s="91"/>
      <c r="AD649" s="91"/>
      <c r="AE649" s="91"/>
      <c r="AF649" s="91"/>
    </row>
    <row r="650" spans="1:32" x14ac:dyDescent="0.3">
      <c r="A650" s="65">
        <v>768144.77029851545</v>
      </c>
      <c r="B650" s="10">
        <v>647</v>
      </c>
      <c r="C650" s="71">
        <v>6.4699999999999994E-2</v>
      </c>
      <c r="D650" s="74">
        <v>-12697.770298515446</v>
      </c>
      <c r="E650" s="61">
        <v>-66222.770298515446</v>
      </c>
      <c r="F650" s="68">
        <v>-3.1744425746288618E-3</v>
      </c>
      <c r="G650" s="292">
        <v>-1.6555692574628862E-2</v>
      </c>
      <c r="H650" s="68">
        <v>-3.3860720796041193E-3</v>
      </c>
      <c r="I650" s="68">
        <v>-1.7659405412937451E-2</v>
      </c>
      <c r="T650" s="91"/>
      <c r="U650" s="91"/>
      <c r="AA650" s="91"/>
      <c r="AB650" s="91"/>
      <c r="AC650" s="91"/>
      <c r="AD650" s="91"/>
      <c r="AE650" s="91"/>
      <c r="AF650" s="91"/>
    </row>
    <row r="651" spans="1:32" x14ac:dyDescent="0.3">
      <c r="A651" s="65">
        <v>766184.23215886345</v>
      </c>
      <c r="B651" s="10">
        <v>648</v>
      </c>
      <c r="C651" s="71">
        <v>6.4799999999999996E-2</v>
      </c>
      <c r="D651" s="74">
        <v>-10737.232158863451</v>
      </c>
      <c r="E651" s="61">
        <v>-64262.232158863451</v>
      </c>
      <c r="F651" s="68">
        <v>-2.6843080397158628E-3</v>
      </c>
      <c r="G651" s="292">
        <v>-1.6065558039715863E-2</v>
      </c>
      <c r="H651" s="68">
        <v>-2.8632619090302536E-3</v>
      </c>
      <c r="I651" s="68">
        <v>-1.7136595242363589E-2</v>
      </c>
      <c r="T651" s="91"/>
      <c r="U651" s="91"/>
      <c r="AA651" s="91"/>
      <c r="AB651" s="91"/>
      <c r="AC651" s="91"/>
      <c r="AD651" s="91"/>
      <c r="AE651" s="91"/>
      <c r="AF651" s="91"/>
    </row>
    <row r="652" spans="1:32" x14ac:dyDescent="0.3">
      <c r="A652" s="65">
        <v>765808.84033102565</v>
      </c>
      <c r="B652" s="10">
        <v>649</v>
      </c>
      <c r="C652" s="71">
        <v>6.4899999999999999E-2</v>
      </c>
      <c r="D652" s="74">
        <v>-10361.840331025654</v>
      </c>
      <c r="E652" s="61">
        <v>-63886.840331025654</v>
      </c>
      <c r="F652" s="68">
        <v>-2.5904600827564134E-3</v>
      </c>
      <c r="G652" s="292">
        <v>-1.5971710082756413E-2</v>
      </c>
      <c r="H652" s="68">
        <v>-2.763157421606841E-3</v>
      </c>
      <c r="I652" s="68">
        <v>-1.7036490754940174E-2</v>
      </c>
      <c r="T652" s="91"/>
      <c r="U652" s="91"/>
      <c r="AA652" s="91"/>
      <c r="AB652" s="91"/>
      <c r="AC652" s="91"/>
      <c r="AD652" s="91"/>
      <c r="AE652" s="91"/>
      <c r="AF652" s="91"/>
    </row>
    <row r="653" spans="1:32" x14ac:dyDescent="0.3">
      <c r="A653" s="65">
        <v>764841.31475258665</v>
      </c>
      <c r="B653" s="10">
        <v>650</v>
      </c>
      <c r="C653" s="71">
        <v>6.5000000000000002E-2</v>
      </c>
      <c r="D653" s="74">
        <v>-9394.3147525866516</v>
      </c>
      <c r="E653" s="61">
        <v>-62919.314752586652</v>
      </c>
      <c r="F653" s="68">
        <v>-2.348578688146663E-3</v>
      </c>
      <c r="G653" s="292">
        <v>-1.5729828688146662E-2</v>
      </c>
      <c r="H653" s="68">
        <v>-2.5051506006897738E-3</v>
      </c>
      <c r="I653" s="68">
        <v>-1.6778483934023106E-2</v>
      </c>
      <c r="T653" s="91"/>
      <c r="U653" s="91"/>
      <c r="AA653" s="91"/>
      <c r="AB653" s="91"/>
      <c r="AC653" s="91"/>
      <c r="AD653" s="91"/>
      <c r="AE653" s="91"/>
      <c r="AF653" s="91"/>
    </row>
    <row r="654" spans="1:32" x14ac:dyDescent="0.3">
      <c r="A654" s="65">
        <v>759789.19719168835</v>
      </c>
      <c r="B654" s="10">
        <v>651</v>
      </c>
      <c r="C654" s="71">
        <v>6.5100000000000005E-2</v>
      </c>
      <c r="D654" s="74">
        <v>-4342.1971916883485</v>
      </c>
      <c r="E654" s="61">
        <v>-57867.197191688349</v>
      </c>
      <c r="F654" s="68">
        <v>-1.0855492979220871E-3</v>
      </c>
      <c r="G654" s="292">
        <v>-1.4466799297922087E-2</v>
      </c>
      <c r="H654" s="68">
        <v>-1.157919251116893E-3</v>
      </c>
      <c r="I654" s="68">
        <v>-1.5431252584450226E-2</v>
      </c>
      <c r="T654" s="91"/>
      <c r="U654" s="91"/>
      <c r="AA654" s="91"/>
      <c r="AB654" s="91"/>
      <c r="AC654" s="91"/>
      <c r="AD654" s="91"/>
      <c r="AE654" s="91"/>
      <c r="AF654" s="91"/>
    </row>
    <row r="655" spans="1:32" x14ac:dyDescent="0.3">
      <c r="A655" s="65">
        <v>758317.79256085877</v>
      </c>
      <c r="B655" s="10">
        <v>652</v>
      </c>
      <c r="C655" s="71">
        <v>6.5199999999999994E-2</v>
      </c>
      <c r="D655" s="74">
        <v>-2870.7925608587684</v>
      </c>
      <c r="E655" s="61">
        <v>-56395.792560858768</v>
      </c>
      <c r="F655" s="68">
        <v>-7.1769814021469208E-4</v>
      </c>
      <c r="G655" s="292">
        <v>-1.4098948140214692E-2</v>
      </c>
      <c r="H655" s="68">
        <v>-7.655446828956716E-4</v>
      </c>
      <c r="I655" s="68">
        <v>-1.5038878016229005E-2</v>
      </c>
      <c r="T655" s="91"/>
      <c r="U655" s="91"/>
      <c r="AA655" s="91"/>
      <c r="AB655" s="91"/>
      <c r="AC655" s="91"/>
      <c r="AD655" s="91"/>
      <c r="AE655" s="91"/>
      <c r="AF655" s="91"/>
    </row>
    <row r="656" spans="1:32" x14ac:dyDescent="0.3">
      <c r="A656" s="65">
        <v>758317.79256085877</v>
      </c>
      <c r="B656" s="10">
        <v>653</v>
      </c>
      <c r="C656" s="71">
        <v>6.5299999999999997E-2</v>
      </c>
      <c r="D656" s="74">
        <v>-2870.7925608587684</v>
      </c>
      <c r="E656" s="61">
        <v>-56395.792560858768</v>
      </c>
      <c r="F656" s="68">
        <v>-7.1769814021469208E-4</v>
      </c>
      <c r="G656" s="292">
        <v>-1.4098948140214692E-2</v>
      </c>
      <c r="H656" s="68">
        <v>-7.655446828956716E-4</v>
      </c>
      <c r="I656" s="68">
        <v>-1.5038878016229005E-2</v>
      </c>
      <c r="T656" s="91"/>
      <c r="U656" s="91"/>
      <c r="AA656" s="91"/>
      <c r="AB656" s="91"/>
      <c r="AC656" s="91"/>
      <c r="AD656" s="91"/>
      <c r="AE656" s="91"/>
      <c r="AF656" s="91"/>
    </row>
    <row r="657" spans="1:32" x14ac:dyDescent="0.3">
      <c r="A657" s="65">
        <v>757573.95266679965</v>
      </c>
      <c r="B657" s="10">
        <v>654</v>
      </c>
      <c r="C657" s="71">
        <v>6.54E-2</v>
      </c>
      <c r="D657" s="74">
        <v>-2126.9526667996543</v>
      </c>
      <c r="E657" s="61">
        <v>-55651.952666799654</v>
      </c>
      <c r="F657" s="68">
        <v>-5.3173816669991355E-4</v>
      </c>
      <c r="G657" s="292">
        <v>-1.3912988166699914E-2</v>
      </c>
      <c r="H657" s="68">
        <v>-5.6718737781324112E-4</v>
      </c>
      <c r="I657" s="68">
        <v>-1.4840520711146575E-2</v>
      </c>
      <c r="T657" s="91"/>
      <c r="U657" s="91"/>
      <c r="AA657" s="91"/>
      <c r="AB657" s="91"/>
      <c r="AC657" s="91"/>
      <c r="AD657" s="91"/>
      <c r="AE657" s="91"/>
      <c r="AF657" s="91"/>
    </row>
    <row r="658" spans="1:32" x14ac:dyDescent="0.3">
      <c r="A658" s="65">
        <v>757573.95266679965</v>
      </c>
      <c r="B658" s="10">
        <v>655</v>
      </c>
      <c r="C658" s="71">
        <v>6.5500000000000003E-2</v>
      </c>
      <c r="D658" s="74">
        <v>-2126.9526667996543</v>
      </c>
      <c r="E658" s="61">
        <v>-55651.952666799654</v>
      </c>
      <c r="F658" s="68">
        <v>-5.3173816669991355E-4</v>
      </c>
      <c r="G658" s="292">
        <v>-1.3912988166699914E-2</v>
      </c>
      <c r="H658" s="68">
        <v>-5.6718737781324112E-4</v>
      </c>
      <c r="I658" s="68">
        <v>-1.4840520711146575E-2</v>
      </c>
      <c r="T658" s="91"/>
      <c r="U658" s="91"/>
      <c r="AA658" s="91"/>
      <c r="AB658" s="91"/>
      <c r="AC658" s="91"/>
      <c r="AD658" s="91"/>
      <c r="AE658" s="91"/>
      <c r="AF658" s="91"/>
    </row>
    <row r="659" spans="1:32" x14ac:dyDescent="0.3">
      <c r="A659" s="65">
        <v>756880.3780547597</v>
      </c>
      <c r="B659" s="10">
        <v>656</v>
      </c>
      <c r="C659" s="71">
        <v>6.5600000000000006E-2</v>
      </c>
      <c r="D659" s="74">
        <v>-1433.378054759698</v>
      </c>
      <c r="E659" s="61">
        <v>-54958.378054759698</v>
      </c>
      <c r="F659" s="68">
        <v>-3.583445136899245E-4</v>
      </c>
      <c r="G659" s="292">
        <v>-1.3739594513689925E-2</v>
      </c>
      <c r="H659" s="68">
        <v>-3.8223414793591944E-4</v>
      </c>
      <c r="I659" s="68">
        <v>-1.4655567481269253E-2</v>
      </c>
      <c r="T659" s="91"/>
      <c r="U659" s="91"/>
      <c r="AA659" s="91"/>
      <c r="AB659" s="91"/>
      <c r="AC659" s="91"/>
      <c r="AD659" s="91"/>
      <c r="AE659" s="91"/>
      <c r="AF659" s="91"/>
    </row>
    <row r="660" spans="1:32" x14ac:dyDescent="0.3">
      <c r="A660" s="65">
        <v>755479.96189388284</v>
      </c>
      <c r="B660" s="10">
        <v>657</v>
      </c>
      <c r="C660" s="71">
        <v>6.5699999999999995E-2</v>
      </c>
      <c r="D660" s="74">
        <v>-32.961893882835284</v>
      </c>
      <c r="E660" s="61">
        <v>-53557.961893882835</v>
      </c>
      <c r="F660" s="68">
        <v>-8.2404734707088207E-6</v>
      </c>
      <c r="G660" s="292">
        <v>-1.3389490473470709E-2</v>
      </c>
      <c r="H660" s="68">
        <v>-8.7898383687560755E-6</v>
      </c>
      <c r="I660" s="68">
        <v>-1.4282123171702089E-2</v>
      </c>
      <c r="T660" s="91"/>
      <c r="U660" s="91"/>
      <c r="AA660" s="91"/>
      <c r="AB660" s="91"/>
      <c r="AC660" s="91"/>
      <c r="AD660" s="91"/>
      <c r="AE660" s="91"/>
      <c r="AF660" s="91"/>
    </row>
    <row r="661" spans="1:32" x14ac:dyDescent="0.3">
      <c r="A661" s="65">
        <v>754923.59136375948</v>
      </c>
      <c r="B661" s="10">
        <v>658</v>
      </c>
      <c r="C661" s="71">
        <v>6.5799999999999997E-2</v>
      </c>
      <c r="D661" s="74">
        <v>523.40863624052145</v>
      </c>
      <c r="E661" s="61">
        <v>-53001.591363759479</v>
      </c>
      <c r="F661" s="68">
        <v>1.3085215906013037E-4</v>
      </c>
      <c r="G661" s="292">
        <v>-1.325039784093987E-2</v>
      </c>
      <c r="H661" s="68">
        <v>1.3957563633080572E-4</v>
      </c>
      <c r="I661" s="68">
        <v>-1.4133757697002527E-2</v>
      </c>
      <c r="T661" s="91"/>
      <c r="U661" s="91"/>
      <c r="AA661" s="91"/>
      <c r="AB661" s="91"/>
      <c r="AC661" s="91"/>
      <c r="AD661" s="91"/>
      <c r="AE661" s="91"/>
      <c r="AF661" s="91"/>
    </row>
    <row r="662" spans="1:32" x14ac:dyDescent="0.3">
      <c r="A662" s="65">
        <v>753617.05837930017</v>
      </c>
      <c r="B662" s="10">
        <v>659</v>
      </c>
      <c r="C662" s="71">
        <v>6.59E-2</v>
      </c>
      <c r="D662" s="74">
        <v>1829.9416206998285</v>
      </c>
      <c r="E662" s="61">
        <v>-51695.058379300172</v>
      </c>
      <c r="F662" s="68">
        <v>4.574854051749571E-4</v>
      </c>
      <c r="G662" s="292">
        <v>-1.2923764594825042E-2</v>
      </c>
      <c r="H662" s="68">
        <v>4.8798443218662092E-4</v>
      </c>
      <c r="I662" s="68">
        <v>-1.3785348901146712E-2</v>
      </c>
      <c r="T662" s="91"/>
      <c r="U662" s="91"/>
      <c r="AA662" s="91"/>
      <c r="AB662" s="91"/>
      <c r="AC662" s="91"/>
      <c r="AD662" s="91"/>
      <c r="AE662" s="91"/>
      <c r="AF662" s="91"/>
    </row>
    <row r="663" spans="1:32" x14ac:dyDescent="0.3">
      <c r="A663" s="65">
        <v>753485.00182100164</v>
      </c>
      <c r="B663" s="10">
        <v>660</v>
      </c>
      <c r="C663" s="71">
        <v>6.6000000000000003E-2</v>
      </c>
      <c r="D663" s="74">
        <v>1961.9981789983576</v>
      </c>
      <c r="E663" s="61">
        <v>-51563.001821001642</v>
      </c>
      <c r="F663" s="68">
        <v>4.9049954474958944E-4</v>
      </c>
      <c r="G663" s="292">
        <v>-1.2890750455250411E-2</v>
      </c>
      <c r="H663" s="68">
        <v>5.2319951439956203E-4</v>
      </c>
      <c r="I663" s="68">
        <v>-1.3750133818933771E-2</v>
      </c>
      <c r="T663" s="91"/>
      <c r="U663" s="91"/>
      <c r="AA663" s="91"/>
      <c r="AB663" s="91"/>
      <c r="AC663" s="91"/>
      <c r="AD663" s="91"/>
      <c r="AE663" s="91"/>
      <c r="AF663" s="91"/>
    </row>
    <row r="664" spans="1:32" x14ac:dyDescent="0.3">
      <c r="A664" s="65">
        <v>750294.62352480856</v>
      </c>
      <c r="B664" s="10">
        <v>661</v>
      </c>
      <c r="C664" s="71">
        <v>6.6100000000000006E-2</v>
      </c>
      <c r="D664" s="74">
        <v>5152.3764751914423</v>
      </c>
      <c r="E664" s="61">
        <v>-48372.623524808558</v>
      </c>
      <c r="F664" s="68">
        <v>1.2880941187978605E-3</v>
      </c>
      <c r="G664" s="292">
        <v>-1.2093155881202139E-2</v>
      </c>
      <c r="H664" s="68">
        <v>1.3739670600510512E-3</v>
      </c>
      <c r="I664" s="68">
        <v>-1.2899366273282283E-2</v>
      </c>
      <c r="T664" s="91"/>
      <c r="U664" s="91"/>
      <c r="AA664" s="91"/>
      <c r="AB664" s="91"/>
      <c r="AC664" s="91"/>
      <c r="AD664" s="91"/>
      <c r="AE664" s="91"/>
      <c r="AF664" s="91"/>
    </row>
    <row r="665" spans="1:32" x14ac:dyDescent="0.3">
      <c r="A665" s="65">
        <v>750001</v>
      </c>
      <c r="B665" s="10">
        <v>662</v>
      </c>
      <c r="C665" s="71">
        <v>6.6199999999999995E-2</v>
      </c>
      <c r="D665" s="74">
        <v>5446</v>
      </c>
      <c r="E665" s="61">
        <v>-48079</v>
      </c>
      <c r="F665" s="68">
        <v>1.3615000000000001E-3</v>
      </c>
      <c r="G665" s="292">
        <v>-1.2019749999999999E-2</v>
      </c>
      <c r="H665" s="68">
        <v>1.4522666666666668E-3</v>
      </c>
      <c r="I665" s="68">
        <v>-1.2821066666666667E-2</v>
      </c>
      <c r="T665" s="91"/>
      <c r="U665" s="91"/>
      <c r="AA665" s="91"/>
      <c r="AB665" s="91"/>
      <c r="AC665" s="91"/>
      <c r="AD665" s="91"/>
      <c r="AE665" s="91"/>
      <c r="AF665" s="91"/>
    </row>
    <row r="666" spans="1:32" x14ac:dyDescent="0.3">
      <c r="A666" s="65">
        <v>750000.8</v>
      </c>
      <c r="B666" s="10">
        <v>663</v>
      </c>
      <c r="C666" s="71">
        <v>6.6299999999999998E-2</v>
      </c>
      <c r="D666" s="74">
        <v>5446.1999999999534</v>
      </c>
      <c r="E666" s="61">
        <v>-48078.800000000047</v>
      </c>
      <c r="F666" s="68">
        <v>1.3615499999999883E-3</v>
      </c>
      <c r="G666" s="292">
        <v>-1.2019700000000012E-2</v>
      </c>
      <c r="H666" s="68">
        <v>1.4523199999999876E-3</v>
      </c>
      <c r="I666" s="68">
        <v>-1.2821013333333346E-2</v>
      </c>
      <c r="T666" s="91"/>
      <c r="U666" s="91"/>
      <c r="AA666" s="91"/>
      <c r="AB666" s="91"/>
      <c r="AC666" s="91"/>
      <c r="AD666" s="91"/>
      <c r="AE666" s="91"/>
      <c r="AF666" s="91"/>
    </row>
    <row r="667" spans="1:32" x14ac:dyDescent="0.3">
      <c r="A667" s="65">
        <v>750000.8</v>
      </c>
      <c r="B667" s="10">
        <v>664</v>
      </c>
      <c r="C667" s="71">
        <v>6.6400000000000001E-2</v>
      </c>
      <c r="D667" s="74">
        <v>5446.1999999999534</v>
      </c>
      <c r="E667" s="61">
        <v>-48078.800000000047</v>
      </c>
      <c r="F667" s="68">
        <v>1.3615499999999883E-3</v>
      </c>
      <c r="G667" s="292">
        <v>-1.2019700000000012E-2</v>
      </c>
      <c r="H667" s="68">
        <v>1.4523199999999876E-3</v>
      </c>
      <c r="I667" s="68">
        <v>-1.2821013333333346E-2</v>
      </c>
      <c r="T667" s="91"/>
      <c r="U667" s="91"/>
      <c r="AA667" s="91"/>
      <c r="AB667" s="91"/>
      <c r="AC667" s="91"/>
      <c r="AD667" s="91"/>
      <c r="AE667" s="91"/>
      <c r="AF667" s="91"/>
    </row>
    <row r="668" spans="1:32" x14ac:dyDescent="0.3">
      <c r="A668" s="65">
        <v>750000.8</v>
      </c>
      <c r="B668" s="10">
        <v>665</v>
      </c>
      <c r="C668" s="71">
        <v>6.6500000000000004E-2</v>
      </c>
      <c r="D668" s="74">
        <v>5446.1999999999534</v>
      </c>
      <c r="E668" s="61">
        <v>-48078.800000000047</v>
      </c>
      <c r="F668" s="68">
        <v>1.3615499999999883E-3</v>
      </c>
      <c r="G668" s="292">
        <v>-1.2019700000000012E-2</v>
      </c>
      <c r="H668" s="68">
        <v>1.4523199999999876E-3</v>
      </c>
      <c r="I668" s="68">
        <v>-1.2821013333333346E-2</v>
      </c>
      <c r="T668" s="91"/>
      <c r="U668" s="91"/>
      <c r="AA668" s="91"/>
      <c r="AB668" s="91"/>
      <c r="AC668" s="91"/>
      <c r="AD668" s="91"/>
      <c r="AE668" s="91"/>
      <c r="AF668" s="91"/>
    </row>
    <row r="669" spans="1:32" x14ac:dyDescent="0.3">
      <c r="A669" s="65">
        <v>750000.8</v>
      </c>
      <c r="B669" s="10">
        <v>666</v>
      </c>
      <c r="C669" s="71">
        <v>6.6600000000000006E-2</v>
      </c>
      <c r="D669" s="74">
        <v>5446.1999999999534</v>
      </c>
      <c r="E669" s="61">
        <v>-48078.800000000047</v>
      </c>
      <c r="F669" s="68">
        <v>1.3615499999999883E-3</v>
      </c>
      <c r="G669" s="292">
        <v>-1.2019700000000012E-2</v>
      </c>
      <c r="H669" s="68">
        <v>1.4523199999999876E-3</v>
      </c>
      <c r="I669" s="68">
        <v>-1.2821013333333346E-2</v>
      </c>
      <c r="T669" s="91"/>
      <c r="U669" s="91"/>
      <c r="AA669" s="91"/>
      <c r="AB669" s="91"/>
      <c r="AC669" s="91"/>
      <c r="AD669" s="91"/>
      <c r="AE669" s="91"/>
      <c r="AF669" s="91"/>
    </row>
    <row r="670" spans="1:32" x14ac:dyDescent="0.3">
      <c r="A670" s="65">
        <v>750000.70000000007</v>
      </c>
      <c r="B670" s="10">
        <v>667</v>
      </c>
      <c r="C670" s="71">
        <v>6.6699999999999995E-2</v>
      </c>
      <c r="D670" s="74">
        <v>5446.2999999999302</v>
      </c>
      <c r="E670" s="61">
        <v>-48078.70000000007</v>
      </c>
      <c r="F670" s="68">
        <v>1.3615749999999825E-3</v>
      </c>
      <c r="G670" s="292">
        <v>-1.2019675000000018E-2</v>
      </c>
      <c r="H670" s="68">
        <v>1.4523466666666481E-3</v>
      </c>
      <c r="I670" s="68">
        <v>-1.2820986666666685E-2</v>
      </c>
      <c r="T670" s="91"/>
      <c r="U670" s="91"/>
      <c r="AA670" s="91"/>
      <c r="AB670" s="91"/>
      <c r="AC670" s="91"/>
      <c r="AD670" s="91"/>
      <c r="AE670" s="91"/>
      <c r="AF670" s="91"/>
    </row>
    <row r="671" spans="1:32" x14ac:dyDescent="0.3">
      <c r="A671" s="65">
        <v>750000.70000000007</v>
      </c>
      <c r="B671" s="10">
        <v>668</v>
      </c>
      <c r="C671" s="71">
        <v>6.6799999999999998E-2</v>
      </c>
      <c r="D671" s="74">
        <v>5446.2999999999302</v>
      </c>
      <c r="E671" s="61">
        <v>-48078.70000000007</v>
      </c>
      <c r="F671" s="68">
        <v>1.3615749999999825E-3</v>
      </c>
      <c r="G671" s="292">
        <v>-1.2019675000000018E-2</v>
      </c>
      <c r="H671" s="68">
        <v>1.4523466666666481E-3</v>
      </c>
      <c r="I671" s="68">
        <v>-1.2820986666666685E-2</v>
      </c>
      <c r="T671" s="91"/>
      <c r="U671" s="91"/>
      <c r="AA671" s="91"/>
      <c r="AB671" s="91"/>
      <c r="AC671" s="91"/>
      <c r="AD671" s="91"/>
      <c r="AE671" s="91"/>
      <c r="AF671" s="91"/>
    </row>
    <row r="672" spans="1:32" x14ac:dyDescent="0.3">
      <c r="A672" s="65">
        <v>750000.70000000007</v>
      </c>
      <c r="B672" s="10">
        <v>669</v>
      </c>
      <c r="C672" s="71">
        <v>6.6900000000000001E-2</v>
      </c>
      <c r="D672" s="74">
        <v>5446.2999999999302</v>
      </c>
      <c r="E672" s="61">
        <v>-48078.70000000007</v>
      </c>
      <c r="F672" s="68">
        <v>1.3615749999999825E-3</v>
      </c>
      <c r="G672" s="292">
        <v>-1.2019675000000018E-2</v>
      </c>
      <c r="H672" s="68">
        <v>1.4523466666666481E-3</v>
      </c>
      <c r="I672" s="68">
        <v>-1.2820986666666685E-2</v>
      </c>
      <c r="T672" s="91"/>
      <c r="U672" s="91"/>
      <c r="AA672" s="91"/>
      <c r="AB672" s="91"/>
      <c r="AC672" s="91"/>
      <c r="AD672" s="91"/>
      <c r="AE672" s="91"/>
      <c r="AF672" s="91"/>
    </row>
    <row r="673" spans="1:32" x14ac:dyDescent="0.3">
      <c r="A673" s="65">
        <v>750000.70000000007</v>
      </c>
      <c r="B673" s="10">
        <v>670</v>
      </c>
      <c r="C673" s="71">
        <v>6.7000000000000004E-2</v>
      </c>
      <c r="D673" s="74">
        <v>5446.2999999999302</v>
      </c>
      <c r="E673" s="61">
        <v>-48078.70000000007</v>
      </c>
      <c r="F673" s="68">
        <v>1.3615749999999825E-3</v>
      </c>
      <c r="G673" s="292">
        <v>-1.2019675000000018E-2</v>
      </c>
      <c r="H673" s="68">
        <v>1.4523466666666481E-3</v>
      </c>
      <c r="I673" s="68">
        <v>-1.2820986666666685E-2</v>
      </c>
      <c r="T673" s="91"/>
      <c r="U673" s="91"/>
      <c r="AA673" s="91"/>
      <c r="AB673" s="91"/>
      <c r="AC673" s="91"/>
      <c r="AD673" s="91"/>
      <c r="AE673" s="91"/>
      <c r="AF673" s="91"/>
    </row>
    <row r="674" spans="1:32" x14ac:dyDescent="0.3">
      <c r="A674" s="65">
        <v>750000.70000000007</v>
      </c>
      <c r="B674" s="10">
        <v>671</v>
      </c>
      <c r="C674" s="71">
        <v>6.7100000000000007E-2</v>
      </c>
      <c r="D674" s="74">
        <v>5446.2999999999302</v>
      </c>
      <c r="E674" s="61">
        <v>-48078.70000000007</v>
      </c>
      <c r="F674" s="68">
        <v>1.3615749999999825E-3</v>
      </c>
      <c r="G674" s="292">
        <v>-1.2019675000000018E-2</v>
      </c>
      <c r="H674" s="68">
        <v>1.4523466666666481E-3</v>
      </c>
      <c r="I674" s="68">
        <v>-1.2820986666666685E-2</v>
      </c>
      <c r="T674" s="91"/>
      <c r="U674" s="91"/>
      <c r="AA674" s="91"/>
      <c r="AB674" s="91"/>
      <c r="AC674" s="91"/>
      <c r="AD674" s="91"/>
      <c r="AE674" s="91"/>
      <c r="AF674" s="91"/>
    </row>
    <row r="675" spans="1:32" x14ac:dyDescent="0.3">
      <c r="A675" s="65">
        <v>750000.70000000007</v>
      </c>
      <c r="B675" s="10">
        <v>672</v>
      </c>
      <c r="C675" s="71">
        <v>6.7199999999999996E-2</v>
      </c>
      <c r="D675" s="74">
        <v>5446.2999999999302</v>
      </c>
      <c r="E675" s="61">
        <v>-48078.70000000007</v>
      </c>
      <c r="F675" s="68">
        <v>1.3615749999999825E-3</v>
      </c>
      <c r="G675" s="292">
        <v>-1.2019675000000018E-2</v>
      </c>
      <c r="H675" s="68">
        <v>1.4523466666666481E-3</v>
      </c>
      <c r="I675" s="68">
        <v>-1.2820986666666685E-2</v>
      </c>
      <c r="T675" s="91"/>
      <c r="U675" s="91"/>
      <c r="AA675" s="91"/>
      <c r="AB675" s="91"/>
      <c r="AC675" s="91"/>
      <c r="AD675" s="91"/>
      <c r="AE675" s="91"/>
      <c r="AF675" s="91"/>
    </row>
    <row r="676" spans="1:32" x14ac:dyDescent="0.3">
      <c r="A676" s="65">
        <v>750000.70000000007</v>
      </c>
      <c r="B676" s="10">
        <v>673</v>
      </c>
      <c r="C676" s="71">
        <v>6.7299999999999999E-2</v>
      </c>
      <c r="D676" s="74">
        <v>5446.2999999999302</v>
      </c>
      <c r="E676" s="61">
        <v>-48078.70000000007</v>
      </c>
      <c r="F676" s="68">
        <v>1.3615749999999825E-3</v>
      </c>
      <c r="G676" s="292">
        <v>-1.2019675000000018E-2</v>
      </c>
      <c r="H676" s="68">
        <v>1.4523466666666481E-3</v>
      </c>
      <c r="I676" s="68">
        <v>-1.2820986666666685E-2</v>
      </c>
      <c r="T676" s="91"/>
      <c r="U676" s="91"/>
      <c r="AA676" s="91"/>
      <c r="AB676" s="91"/>
      <c r="AC676" s="91"/>
      <c r="AD676" s="91"/>
      <c r="AE676" s="91"/>
      <c r="AF676" s="91"/>
    </row>
    <row r="677" spans="1:32" x14ac:dyDescent="0.3">
      <c r="A677" s="65">
        <v>750000.70000000007</v>
      </c>
      <c r="B677" s="10">
        <v>674</v>
      </c>
      <c r="C677" s="71">
        <v>6.7400000000000002E-2</v>
      </c>
      <c r="D677" s="74">
        <v>5446.2999999999302</v>
      </c>
      <c r="E677" s="61">
        <v>-48078.70000000007</v>
      </c>
      <c r="F677" s="68">
        <v>1.3615749999999825E-3</v>
      </c>
      <c r="G677" s="292">
        <v>-1.2019675000000018E-2</v>
      </c>
      <c r="H677" s="68">
        <v>1.4523466666666481E-3</v>
      </c>
      <c r="I677" s="68">
        <v>-1.2820986666666685E-2</v>
      </c>
      <c r="T677" s="91"/>
      <c r="U677" s="91"/>
      <c r="AA677" s="91"/>
      <c r="AB677" s="91"/>
      <c r="AC677" s="91"/>
      <c r="AD677" s="91"/>
      <c r="AE677" s="91"/>
      <c r="AF677" s="91"/>
    </row>
    <row r="678" spans="1:32" x14ac:dyDescent="0.3">
      <c r="A678" s="65">
        <v>750000.70000000007</v>
      </c>
      <c r="B678" s="10">
        <v>675</v>
      </c>
      <c r="C678" s="71">
        <v>6.7500000000000004E-2</v>
      </c>
      <c r="D678" s="74">
        <v>5446.2999999999302</v>
      </c>
      <c r="E678" s="61">
        <v>-48078.70000000007</v>
      </c>
      <c r="F678" s="68">
        <v>1.3615749999999825E-3</v>
      </c>
      <c r="G678" s="292">
        <v>-1.2019675000000018E-2</v>
      </c>
      <c r="H678" s="68">
        <v>1.4523466666666481E-3</v>
      </c>
      <c r="I678" s="68">
        <v>-1.2820986666666685E-2</v>
      </c>
      <c r="T678" s="91"/>
      <c r="U678" s="91"/>
      <c r="AA678" s="91"/>
      <c r="AB678" s="91"/>
      <c r="AC678" s="91"/>
      <c r="AD678" s="91"/>
      <c r="AE678" s="91"/>
      <c r="AF678" s="91"/>
    </row>
    <row r="679" spans="1:32" x14ac:dyDescent="0.3">
      <c r="A679" s="65">
        <v>750000.7</v>
      </c>
      <c r="B679" s="10">
        <v>676</v>
      </c>
      <c r="C679" s="71">
        <v>6.7599999999999993E-2</v>
      </c>
      <c r="D679" s="74">
        <v>5446.3000000000466</v>
      </c>
      <c r="E679" s="61">
        <v>-48078.699999999953</v>
      </c>
      <c r="F679" s="68">
        <v>1.3615750000000116E-3</v>
      </c>
      <c r="G679" s="292">
        <v>-1.2019674999999988E-2</v>
      </c>
      <c r="H679" s="68">
        <v>1.4523466666666791E-3</v>
      </c>
      <c r="I679" s="68">
        <v>-1.2820986666666654E-2</v>
      </c>
      <c r="T679" s="91"/>
      <c r="U679" s="91"/>
      <c r="AA679" s="91"/>
      <c r="AB679" s="91"/>
      <c r="AC679" s="91"/>
      <c r="AD679" s="91"/>
      <c r="AE679" s="91"/>
      <c r="AF679" s="91"/>
    </row>
    <row r="680" spans="1:32" x14ac:dyDescent="0.3">
      <c r="A680" s="65">
        <v>750000.7</v>
      </c>
      <c r="B680" s="10">
        <v>677</v>
      </c>
      <c r="C680" s="71">
        <v>6.7699999999999996E-2</v>
      </c>
      <c r="D680" s="74">
        <v>5446.3000000000466</v>
      </c>
      <c r="E680" s="61">
        <v>-48078.699999999953</v>
      </c>
      <c r="F680" s="68">
        <v>1.3615750000000116E-3</v>
      </c>
      <c r="G680" s="292">
        <v>-1.2019674999999988E-2</v>
      </c>
      <c r="H680" s="68">
        <v>1.4523466666666791E-3</v>
      </c>
      <c r="I680" s="68">
        <v>-1.2820986666666654E-2</v>
      </c>
      <c r="T680" s="91"/>
      <c r="U680" s="91"/>
      <c r="AA680" s="91"/>
      <c r="AB680" s="91"/>
      <c r="AC680" s="91"/>
      <c r="AD680" s="91"/>
      <c r="AE680" s="91"/>
      <c r="AF680" s="91"/>
    </row>
    <row r="681" spans="1:32" x14ac:dyDescent="0.3">
      <c r="A681" s="65">
        <v>750000.7</v>
      </c>
      <c r="B681" s="10">
        <v>678</v>
      </c>
      <c r="C681" s="71">
        <v>6.7799999999999999E-2</v>
      </c>
      <c r="D681" s="74">
        <v>5446.3000000000466</v>
      </c>
      <c r="E681" s="61">
        <v>-48078.699999999953</v>
      </c>
      <c r="F681" s="68">
        <v>1.3615750000000116E-3</v>
      </c>
      <c r="G681" s="292">
        <v>-1.2019674999999988E-2</v>
      </c>
      <c r="H681" s="68">
        <v>1.4523466666666791E-3</v>
      </c>
      <c r="I681" s="68">
        <v>-1.2820986666666654E-2</v>
      </c>
      <c r="T681" s="91"/>
      <c r="U681" s="91"/>
      <c r="AA681" s="91"/>
      <c r="AB681" s="91"/>
      <c r="AC681" s="91"/>
      <c r="AD681" s="91"/>
      <c r="AE681" s="91"/>
      <c r="AF681" s="91"/>
    </row>
    <row r="682" spans="1:32" x14ac:dyDescent="0.3">
      <c r="A682" s="65">
        <v>750000.7</v>
      </c>
      <c r="B682" s="10">
        <v>679</v>
      </c>
      <c r="C682" s="71">
        <v>6.7900000000000002E-2</v>
      </c>
      <c r="D682" s="74">
        <v>5446.3000000000466</v>
      </c>
      <c r="E682" s="61">
        <v>-48078.699999999953</v>
      </c>
      <c r="F682" s="68">
        <v>1.3615750000000116E-3</v>
      </c>
      <c r="G682" s="292">
        <v>-1.2019674999999988E-2</v>
      </c>
      <c r="H682" s="68">
        <v>1.4523466666666791E-3</v>
      </c>
      <c r="I682" s="68">
        <v>-1.2820986666666654E-2</v>
      </c>
      <c r="T682" s="91"/>
      <c r="U682" s="91"/>
      <c r="AA682" s="91"/>
      <c r="AB682" s="91"/>
      <c r="AC682" s="91"/>
      <c r="AD682" s="91"/>
      <c r="AE682" s="91"/>
      <c r="AF682" s="91"/>
    </row>
    <row r="683" spans="1:32" x14ac:dyDescent="0.3">
      <c r="A683" s="65">
        <v>750000.7</v>
      </c>
      <c r="B683" s="10">
        <v>680</v>
      </c>
      <c r="C683" s="71">
        <v>6.8000000000000005E-2</v>
      </c>
      <c r="D683" s="74">
        <v>5446.3000000000466</v>
      </c>
      <c r="E683" s="61">
        <v>-48078.699999999953</v>
      </c>
      <c r="F683" s="68">
        <v>1.3615750000000116E-3</v>
      </c>
      <c r="G683" s="292">
        <v>-1.2019674999999988E-2</v>
      </c>
      <c r="H683" s="68">
        <v>1.4523466666666791E-3</v>
      </c>
      <c r="I683" s="68">
        <v>-1.2820986666666654E-2</v>
      </c>
      <c r="T683" s="91"/>
      <c r="U683" s="91"/>
      <c r="AA683" s="91"/>
      <c r="AB683" s="91"/>
      <c r="AC683" s="91"/>
      <c r="AD683" s="91"/>
      <c r="AE683" s="91"/>
      <c r="AF683" s="91"/>
    </row>
    <row r="684" spans="1:32" x14ac:dyDescent="0.3">
      <c r="A684" s="65">
        <v>750000.69999999984</v>
      </c>
      <c r="B684" s="10">
        <v>681</v>
      </c>
      <c r="C684" s="71">
        <v>6.8099999999999994E-2</v>
      </c>
      <c r="D684" s="74">
        <v>5446.300000000163</v>
      </c>
      <c r="E684" s="61">
        <v>-48078.699999999837</v>
      </c>
      <c r="F684" s="68">
        <v>1.3615750000000408E-3</v>
      </c>
      <c r="G684" s="292">
        <v>-1.2019674999999959E-2</v>
      </c>
      <c r="H684" s="68">
        <v>1.4523466666667101E-3</v>
      </c>
      <c r="I684" s="68">
        <v>-1.2820986666666622E-2</v>
      </c>
      <c r="T684" s="91"/>
      <c r="U684" s="91"/>
      <c r="AA684" s="91"/>
      <c r="AB684" s="91"/>
      <c r="AC684" s="91"/>
      <c r="AD684" s="91"/>
      <c r="AE684" s="91"/>
      <c r="AF684" s="91"/>
    </row>
    <row r="685" spans="1:32" x14ac:dyDescent="0.3">
      <c r="A685" s="65">
        <v>750000.45</v>
      </c>
      <c r="B685" s="10">
        <v>682</v>
      </c>
      <c r="C685" s="71">
        <v>6.8199999999999997E-2</v>
      </c>
      <c r="D685" s="74">
        <v>5446.5500000000466</v>
      </c>
      <c r="E685" s="61">
        <v>-48078.449999999953</v>
      </c>
      <c r="F685" s="68">
        <v>1.3616375000000116E-3</v>
      </c>
      <c r="G685" s="292">
        <v>-1.2019612499999988E-2</v>
      </c>
      <c r="H685" s="68">
        <v>1.4524133333333458E-3</v>
      </c>
      <c r="I685" s="68">
        <v>-1.2820919999999987E-2</v>
      </c>
      <c r="T685" s="91"/>
      <c r="U685" s="91"/>
      <c r="AA685" s="91"/>
      <c r="AB685" s="91"/>
      <c r="AC685" s="91"/>
      <c r="AD685" s="91"/>
      <c r="AE685" s="91"/>
      <c r="AF685" s="91"/>
    </row>
    <row r="686" spans="1:32" x14ac:dyDescent="0.3">
      <c r="A686" s="65">
        <v>750000.00000000012</v>
      </c>
      <c r="B686" s="10">
        <v>683</v>
      </c>
      <c r="C686" s="71">
        <v>6.83E-2</v>
      </c>
      <c r="D686" s="74">
        <v>5446.9999999998836</v>
      </c>
      <c r="E686" s="61">
        <v>-48078.000000000116</v>
      </c>
      <c r="F686" s="68">
        <v>1.3617499999999708E-3</v>
      </c>
      <c r="G686" s="292">
        <v>-1.2019500000000028E-2</v>
      </c>
      <c r="H686" s="68">
        <v>1.4525333333333024E-3</v>
      </c>
      <c r="I686" s="68">
        <v>-1.2820800000000031E-2</v>
      </c>
      <c r="T686" s="91"/>
      <c r="U686" s="91"/>
      <c r="AA686" s="91"/>
      <c r="AB686" s="91"/>
      <c r="AC686" s="91"/>
      <c r="AD686" s="91"/>
      <c r="AE686" s="91"/>
      <c r="AF686" s="91"/>
    </row>
    <row r="687" spans="1:32" x14ac:dyDescent="0.3">
      <c r="A687" s="65">
        <v>750000</v>
      </c>
      <c r="B687" s="10">
        <v>684</v>
      </c>
      <c r="C687" s="71">
        <v>6.8400000000000002E-2</v>
      </c>
      <c r="D687" s="74">
        <v>5447</v>
      </c>
      <c r="E687" s="61">
        <v>-48078</v>
      </c>
      <c r="F687" s="68">
        <v>1.3617499999999999E-3</v>
      </c>
      <c r="G687" s="292">
        <v>-1.2019500000000001E-2</v>
      </c>
      <c r="H687" s="68">
        <v>1.4525333333333334E-3</v>
      </c>
      <c r="I687" s="68">
        <v>-1.28208E-2</v>
      </c>
      <c r="T687" s="91"/>
      <c r="U687" s="91"/>
      <c r="AA687" s="91"/>
      <c r="AB687" s="91"/>
      <c r="AC687" s="91"/>
      <c r="AD687" s="91"/>
      <c r="AE687" s="91"/>
      <c r="AF687" s="91"/>
    </row>
    <row r="688" spans="1:32" x14ac:dyDescent="0.3">
      <c r="A688" s="65">
        <v>750000</v>
      </c>
      <c r="B688" s="10">
        <v>685</v>
      </c>
      <c r="C688" s="71">
        <v>6.8500000000000005E-2</v>
      </c>
      <c r="D688" s="74">
        <v>5447</v>
      </c>
      <c r="E688" s="61">
        <v>-48078</v>
      </c>
      <c r="F688" s="68">
        <v>1.3617499999999999E-3</v>
      </c>
      <c r="G688" s="292">
        <v>-1.2019500000000001E-2</v>
      </c>
      <c r="H688" s="68">
        <v>1.4525333333333334E-3</v>
      </c>
      <c r="I688" s="68">
        <v>-1.28208E-2</v>
      </c>
      <c r="T688" s="91"/>
      <c r="U688" s="91"/>
      <c r="AA688" s="91"/>
      <c r="AB688" s="91"/>
      <c r="AC688" s="91"/>
      <c r="AD688" s="91"/>
      <c r="AE688" s="91"/>
      <c r="AF688" s="91"/>
    </row>
    <row r="689" spans="1:32" x14ac:dyDescent="0.3">
      <c r="A689" s="65">
        <v>750000</v>
      </c>
      <c r="B689" s="10">
        <v>686</v>
      </c>
      <c r="C689" s="71">
        <v>6.8599999999999994E-2</v>
      </c>
      <c r="D689" s="74">
        <v>5447</v>
      </c>
      <c r="E689" s="61">
        <v>-48078</v>
      </c>
      <c r="F689" s="68">
        <v>1.3617499999999999E-3</v>
      </c>
      <c r="G689" s="292">
        <v>-1.2019500000000001E-2</v>
      </c>
      <c r="H689" s="68">
        <v>1.4525333333333334E-3</v>
      </c>
      <c r="I689" s="68">
        <v>-1.28208E-2</v>
      </c>
      <c r="T689" s="91"/>
      <c r="U689" s="91"/>
      <c r="AA689" s="91"/>
      <c r="AB689" s="91"/>
      <c r="AC689" s="91"/>
      <c r="AD689" s="91"/>
      <c r="AE689" s="91"/>
      <c r="AF689" s="91"/>
    </row>
    <row r="690" spans="1:32" x14ac:dyDescent="0.3">
      <c r="A690" s="65">
        <v>750000</v>
      </c>
      <c r="B690" s="10">
        <v>687</v>
      </c>
      <c r="C690" s="71">
        <v>6.8699999999999997E-2</v>
      </c>
      <c r="D690" s="74">
        <v>5447</v>
      </c>
      <c r="E690" s="61">
        <v>-48078</v>
      </c>
      <c r="F690" s="68">
        <v>1.3617499999999999E-3</v>
      </c>
      <c r="G690" s="292">
        <v>-1.2019500000000001E-2</v>
      </c>
      <c r="H690" s="68">
        <v>1.4525333333333334E-3</v>
      </c>
      <c r="I690" s="68">
        <v>-1.28208E-2</v>
      </c>
      <c r="T690" s="91"/>
      <c r="U690" s="91"/>
      <c r="AA690" s="91"/>
      <c r="AB690" s="91"/>
      <c r="AC690" s="91"/>
      <c r="AD690" s="91"/>
      <c r="AE690" s="91"/>
      <c r="AF690" s="91"/>
    </row>
    <row r="691" spans="1:32" x14ac:dyDescent="0.3">
      <c r="A691" s="65">
        <v>750000</v>
      </c>
      <c r="B691" s="10">
        <v>688</v>
      </c>
      <c r="C691" s="71">
        <v>6.88E-2</v>
      </c>
      <c r="D691" s="74">
        <v>5447</v>
      </c>
      <c r="E691" s="61">
        <v>-48078</v>
      </c>
      <c r="F691" s="68">
        <v>1.3617499999999999E-3</v>
      </c>
      <c r="G691" s="292">
        <v>-1.2019500000000001E-2</v>
      </c>
      <c r="H691" s="68">
        <v>1.4525333333333334E-3</v>
      </c>
      <c r="I691" s="68">
        <v>-1.28208E-2</v>
      </c>
      <c r="T691" s="91"/>
      <c r="U691" s="91"/>
      <c r="AA691" s="91"/>
      <c r="AB691" s="91"/>
      <c r="AC691" s="91"/>
      <c r="AD691" s="91"/>
      <c r="AE691" s="91"/>
      <c r="AF691" s="91"/>
    </row>
    <row r="692" spans="1:32" x14ac:dyDescent="0.3">
      <c r="A692" s="65">
        <v>749999.99250000028</v>
      </c>
      <c r="B692" s="10">
        <v>689</v>
      </c>
      <c r="C692" s="71">
        <v>6.8900000000000003E-2</v>
      </c>
      <c r="D692" s="74">
        <v>5447.0074999997159</v>
      </c>
      <c r="E692" s="61">
        <v>-48077.992500000284</v>
      </c>
      <c r="F692" s="68">
        <v>1.3617518749999291E-3</v>
      </c>
      <c r="G692" s="292">
        <v>-1.2019498125000071E-2</v>
      </c>
      <c r="H692" s="68">
        <v>1.4525353333332575E-3</v>
      </c>
      <c r="I692" s="68">
        <v>-1.2820798000000076E-2</v>
      </c>
      <c r="T692" s="91"/>
      <c r="U692" s="91"/>
      <c r="AA692" s="91"/>
      <c r="AB692" s="91"/>
      <c r="AC692" s="91"/>
      <c r="AD692" s="91"/>
      <c r="AE692" s="91"/>
      <c r="AF692" s="91"/>
    </row>
    <row r="693" spans="1:32" x14ac:dyDescent="0.3">
      <c r="A693" s="65">
        <v>749999.99250000028</v>
      </c>
      <c r="B693" s="10">
        <v>690</v>
      </c>
      <c r="C693" s="71">
        <v>6.9000000000000006E-2</v>
      </c>
      <c r="D693" s="74">
        <v>5447.0074999997159</v>
      </c>
      <c r="E693" s="61">
        <v>-48077.992500000284</v>
      </c>
      <c r="F693" s="68">
        <v>1.3617518749999291E-3</v>
      </c>
      <c r="G693" s="292">
        <v>-1.2019498125000071E-2</v>
      </c>
      <c r="H693" s="68">
        <v>1.4525353333332575E-3</v>
      </c>
      <c r="I693" s="68">
        <v>-1.2820798000000076E-2</v>
      </c>
      <c r="T693" s="91"/>
      <c r="U693" s="91"/>
      <c r="AA693" s="91"/>
      <c r="AB693" s="91"/>
      <c r="AC693" s="91"/>
      <c r="AD693" s="91"/>
      <c r="AE693" s="91"/>
      <c r="AF693" s="91"/>
    </row>
    <row r="694" spans="1:32" x14ac:dyDescent="0.3">
      <c r="A694" s="65">
        <v>749999.99250000028</v>
      </c>
      <c r="B694" s="10">
        <v>691</v>
      </c>
      <c r="C694" s="71">
        <v>6.9099999999999995E-2</v>
      </c>
      <c r="D694" s="74">
        <v>5447.0074999997159</v>
      </c>
      <c r="E694" s="61">
        <v>-48077.992500000284</v>
      </c>
      <c r="F694" s="68">
        <v>1.3617518749999291E-3</v>
      </c>
      <c r="G694" s="292">
        <v>-1.2019498125000071E-2</v>
      </c>
      <c r="H694" s="68">
        <v>1.4525353333332575E-3</v>
      </c>
      <c r="I694" s="68">
        <v>-1.2820798000000076E-2</v>
      </c>
      <c r="T694" s="91"/>
      <c r="U694" s="91"/>
      <c r="AA694" s="91"/>
      <c r="AB694" s="91"/>
      <c r="AC694" s="91"/>
      <c r="AD694" s="91"/>
      <c r="AE694" s="91"/>
      <c r="AF694" s="91"/>
    </row>
    <row r="695" spans="1:32" x14ac:dyDescent="0.3">
      <c r="A695" s="65">
        <v>749999.99250000017</v>
      </c>
      <c r="B695" s="10">
        <v>692</v>
      </c>
      <c r="C695" s="71">
        <v>6.9199999999999998E-2</v>
      </c>
      <c r="D695" s="74">
        <v>5447.0074999998324</v>
      </c>
      <c r="E695" s="61">
        <v>-48077.992500000168</v>
      </c>
      <c r="F695" s="68">
        <v>1.3617518749999581E-3</v>
      </c>
      <c r="G695" s="292">
        <v>-1.2019498125000042E-2</v>
      </c>
      <c r="H695" s="68">
        <v>1.4525353333332887E-3</v>
      </c>
      <c r="I695" s="68">
        <v>-1.2820798000000045E-2</v>
      </c>
      <c r="T695" s="91"/>
      <c r="U695" s="91"/>
      <c r="AA695" s="91"/>
      <c r="AB695" s="91"/>
      <c r="AC695" s="91"/>
      <c r="AD695" s="91"/>
      <c r="AE695" s="91"/>
      <c r="AF695" s="91"/>
    </row>
    <row r="696" spans="1:32" x14ac:dyDescent="0.3">
      <c r="A696" s="65">
        <v>749999.99250000017</v>
      </c>
      <c r="B696" s="10">
        <v>693</v>
      </c>
      <c r="C696" s="71">
        <v>6.93E-2</v>
      </c>
      <c r="D696" s="74">
        <v>5447.0074999998324</v>
      </c>
      <c r="E696" s="61">
        <v>-48077.992500000168</v>
      </c>
      <c r="F696" s="68">
        <v>1.3617518749999581E-3</v>
      </c>
      <c r="G696" s="292">
        <v>-1.2019498125000042E-2</v>
      </c>
      <c r="H696" s="68">
        <v>1.4525353333332887E-3</v>
      </c>
      <c r="I696" s="68">
        <v>-1.2820798000000045E-2</v>
      </c>
      <c r="T696" s="91"/>
      <c r="U696" s="91"/>
      <c r="AA696" s="91"/>
      <c r="AB696" s="91"/>
      <c r="AC696" s="91"/>
      <c r="AD696" s="91"/>
      <c r="AE696" s="91"/>
      <c r="AF696" s="91"/>
    </row>
    <row r="697" spans="1:32" x14ac:dyDescent="0.3">
      <c r="A697" s="65">
        <v>749999.99250000017</v>
      </c>
      <c r="B697" s="10">
        <v>694</v>
      </c>
      <c r="C697" s="71">
        <v>6.9400000000000003E-2</v>
      </c>
      <c r="D697" s="74">
        <v>5447.0074999998324</v>
      </c>
      <c r="E697" s="61">
        <v>-48077.992500000168</v>
      </c>
      <c r="F697" s="68">
        <v>1.3617518749999581E-3</v>
      </c>
      <c r="G697" s="292">
        <v>-1.2019498125000042E-2</v>
      </c>
      <c r="H697" s="68">
        <v>1.4525353333332887E-3</v>
      </c>
      <c r="I697" s="68">
        <v>-1.2820798000000045E-2</v>
      </c>
      <c r="T697" s="91"/>
      <c r="U697" s="91"/>
      <c r="AA697" s="91"/>
      <c r="AB697" s="91"/>
      <c r="AC697" s="91"/>
      <c r="AD697" s="91"/>
      <c r="AE697" s="91"/>
      <c r="AF697" s="91"/>
    </row>
    <row r="698" spans="1:32" x14ac:dyDescent="0.3">
      <c r="A698" s="65">
        <v>749999.99250000017</v>
      </c>
      <c r="B698" s="10">
        <v>695</v>
      </c>
      <c r="C698" s="71">
        <v>6.9500000000000006E-2</v>
      </c>
      <c r="D698" s="74">
        <v>5447.0074999998324</v>
      </c>
      <c r="E698" s="61">
        <v>-48077.992500000168</v>
      </c>
      <c r="F698" s="68">
        <v>1.3617518749999581E-3</v>
      </c>
      <c r="G698" s="292">
        <v>-1.2019498125000042E-2</v>
      </c>
      <c r="H698" s="68">
        <v>1.4525353333332887E-3</v>
      </c>
      <c r="I698" s="68">
        <v>-1.2820798000000045E-2</v>
      </c>
      <c r="T698" s="91"/>
      <c r="U698" s="91"/>
      <c r="AA698" s="91"/>
      <c r="AB698" s="91"/>
      <c r="AC698" s="91"/>
      <c r="AD698" s="91"/>
      <c r="AE698" s="91"/>
      <c r="AF698" s="91"/>
    </row>
    <row r="699" spans="1:32" x14ac:dyDescent="0.3">
      <c r="A699" s="65">
        <v>749999.99250000017</v>
      </c>
      <c r="B699" s="10">
        <v>696</v>
      </c>
      <c r="C699" s="71">
        <v>6.9599999999999995E-2</v>
      </c>
      <c r="D699" s="74">
        <v>5447.0074999998324</v>
      </c>
      <c r="E699" s="61">
        <v>-48077.992500000168</v>
      </c>
      <c r="F699" s="68">
        <v>1.3617518749999581E-3</v>
      </c>
      <c r="G699" s="292">
        <v>-1.2019498125000042E-2</v>
      </c>
      <c r="H699" s="68">
        <v>1.4525353333332887E-3</v>
      </c>
      <c r="I699" s="68">
        <v>-1.2820798000000045E-2</v>
      </c>
      <c r="T699" s="91"/>
      <c r="U699" s="91"/>
      <c r="AA699" s="91"/>
      <c r="AB699" s="91"/>
      <c r="AC699" s="91"/>
      <c r="AD699" s="91"/>
      <c r="AE699" s="91"/>
      <c r="AF699" s="91"/>
    </row>
    <row r="700" spans="1:32" x14ac:dyDescent="0.3">
      <c r="A700" s="65">
        <v>749999.99250000017</v>
      </c>
      <c r="B700" s="10">
        <v>697</v>
      </c>
      <c r="C700" s="71">
        <v>6.9699999999999998E-2</v>
      </c>
      <c r="D700" s="74">
        <v>5447.0074999998324</v>
      </c>
      <c r="E700" s="61">
        <v>-48077.992500000168</v>
      </c>
      <c r="F700" s="68">
        <v>1.3617518749999581E-3</v>
      </c>
      <c r="G700" s="292">
        <v>-1.2019498125000042E-2</v>
      </c>
      <c r="H700" s="68">
        <v>1.4525353333332887E-3</v>
      </c>
      <c r="I700" s="68">
        <v>-1.2820798000000045E-2</v>
      </c>
      <c r="T700" s="91"/>
      <c r="U700" s="91"/>
      <c r="AA700" s="91"/>
      <c r="AB700" s="91"/>
      <c r="AC700" s="91"/>
      <c r="AD700" s="91"/>
      <c r="AE700" s="91"/>
      <c r="AF700" s="91"/>
    </row>
    <row r="701" spans="1:32" x14ac:dyDescent="0.3">
      <c r="A701" s="65">
        <v>749999.99250000017</v>
      </c>
      <c r="B701" s="10">
        <v>698</v>
      </c>
      <c r="C701" s="71">
        <v>6.9800000000000001E-2</v>
      </c>
      <c r="D701" s="74">
        <v>5447.0074999998324</v>
      </c>
      <c r="E701" s="61">
        <v>-48077.992500000168</v>
      </c>
      <c r="F701" s="68">
        <v>1.3617518749999581E-3</v>
      </c>
      <c r="G701" s="292">
        <v>-1.2019498125000042E-2</v>
      </c>
      <c r="H701" s="68">
        <v>1.4525353333332887E-3</v>
      </c>
      <c r="I701" s="68">
        <v>-1.2820798000000045E-2</v>
      </c>
      <c r="T701" s="91"/>
      <c r="U701" s="91"/>
      <c r="AA701" s="91"/>
      <c r="AB701" s="91"/>
      <c r="AC701" s="91"/>
      <c r="AD701" s="91"/>
      <c r="AE701" s="91"/>
      <c r="AF701" s="91"/>
    </row>
    <row r="702" spans="1:32" x14ac:dyDescent="0.3">
      <c r="A702" s="65">
        <v>749999.99250000017</v>
      </c>
      <c r="B702" s="10">
        <v>699</v>
      </c>
      <c r="C702" s="71">
        <v>6.9900000000000004E-2</v>
      </c>
      <c r="D702" s="74">
        <v>5447.0074999998324</v>
      </c>
      <c r="E702" s="61">
        <v>-48077.992500000168</v>
      </c>
      <c r="F702" s="68">
        <v>1.3617518749999581E-3</v>
      </c>
      <c r="G702" s="292">
        <v>-1.2019498125000042E-2</v>
      </c>
      <c r="H702" s="68">
        <v>1.4525353333332887E-3</v>
      </c>
      <c r="I702" s="68">
        <v>-1.2820798000000045E-2</v>
      </c>
      <c r="T702" s="91"/>
      <c r="U702" s="91"/>
      <c r="AA702" s="91"/>
      <c r="AB702" s="91"/>
      <c r="AC702" s="91"/>
      <c r="AD702" s="91"/>
      <c r="AE702" s="91"/>
      <c r="AF702" s="91"/>
    </row>
    <row r="703" spans="1:32" x14ac:dyDescent="0.3">
      <c r="A703" s="65">
        <v>749999.99250000017</v>
      </c>
      <c r="B703" s="10">
        <v>700</v>
      </c>
      <c r="C703" s="71">
        <v>7.0000000000000007E-2</v>
      </c>
      <c r="D703" s="74">
        <v>5447.0074999998324</v>
      </c>
      <c r="E703" s="61">
        <v>-48077.992500000168</v>
      </c>
      <c r="F703" s="68">
        <v>1.3617518749999581E-3</v>
      </c>
      <c r="G703" s="292">
        <v>-1.2019498125000042E-2</v>
      </c>
      <c r="H703" s="68">
        <v>1.4525353333332887E-3</v>
      </c>
      <c r="I703" s="68">
        <v>-1.2820798000000045E-2</v>
      </c>
      <c r="T703" s="91"/>
      <c r="U703" s="91"/>
      <c r="AA703" s="91"/>
      <c r="AB703" s="91"/>
      <c r="AC703" s="91"/>
      <c r="AD703" s="91"/>
      <c r="AE703" s="91"/>
      <c r="AF703" s="91"/>
    </row>
    <row r="704" spans="1:32" x14ac:dyDescent="0.3">
      <c r="A704" s="65">
        <v>749999.99250000017</v>
      </c>
      <c r="B704" s="10">
        <v>701</v>
      </c>
      <c r="C704" s="71">
        <v>7.0099999999999996E-2</v>
      </c>
      <c r="D704" s="74">
        <v>5447.0074999998324</v>
      </c>
      <c r="E704" s="61">
        <v>-48077.992500000168</v>
      </c>
      <c r="F704" s="68">
        <v>1.3617518749999581E-3</v>
      </c>
      <c r="G704" s="292">
        <v>-1.2019498125000042E-2</v>
      </c>
      <c r="H704" s="68">
        <v>1.4525353333332887E-3</v>
      </c>
      <c r="I704" s="68">
        <v>-1.2820798000000045E-2</v>
      </c>
      <c r="T704" s="91"/>
      <c r="U704" s="91"/>
      <c r="AA704" s="91"/>
      <c r="AB704" s="91"/>
      <c r="AC704" s="91"/>
      <c r="AD704" s="91"/>
      <c r="AE704" s="91"/>
      <c r="AF704" s="91"/>
    </row>
    <row r="705" spans="1:32" x14ac:dyDescent="0.3">
      <c r="A705" s="65">
        <v>749999.99250000017</v>
      </c>
      <c r="B705" s="10">
        <v>702</v>
      </c>
      <c r="C705" s="71">
        <v>7.0199999999999999E-2</v>
      </c>
      <c r="D705" s="74">
        <v>5447.0074999998324</v>
      </c>
      <c r="E705" s="61">
        <v>-48077.992500000168</v>
      </c>
      <c r="F705" s="68">
        <v>1.3617518749999581E-3</v>
      </c>
      <c r="G705" s="292">
        <v>-1.2019498125000042E-2</v>
      </c>
      <c r="H705" s="68">
        <v>1.4525353333332887E-3</v>
      </c>
      <c r="I705" s="68">
        <v>-1.2820798000000045E-2</v>
      </c>
      <c r="T705" s="91"/>
      <c r="U705" s="91"/>
      <c r="AA705" s="91"/>
      <c r="AB705" s="91"/>
      <c r="AC705" s="91"/>
      <c r="AD705" s="91"/>
      <c r="AE705" s="91"/>
      <c r="AF705" s="91"/>
    </row>
    <row r="706" spans="1:32" x14ac:dyDescent="0.3">
      <c r="A706" s="65">
        <v>749999.99250000017</v>
      </c>
      <c r="B706" s="10">
        <v>703</v>
      </c>
      <c r="C706" s="71">
        <v>7.0300000000000001E-2</v>
      </c>
      <c r="D706" s="74">
        <v>5447.0074999998324</v>
      </c>
      <c r="E706" s="61">
        <v>-48077.992500000168</v>
      </c>
      <c r="F706" s="68">
        <v>1.3617518749999581E-3</v>
      </c>
      <c r="G706" s="292">
        <v>-1.2019498125000042E-2</v>
      </c>
      <c r="H706" s="68">
        <v>1.4525353333332887E-3</v>
      </c>
      <c r="I706" s="68">
        <v>-1.2820798000000045E-2</v>
      </c>
      <c r="T706" s="91"/>
      <c r="U706" s="91"/>
      <c r="AA706" s="91"/>
      <c r="AB706" s="91"/>
      <c r="AC706" s="91"/>
      <c r="AD706" s="91"/>
      <c r="AE706" s="91"/>
      <c r="AF706" s="91"/>
    </row>
    <row r="707" spans="1:32" x14ac:dyDescent="0.3">
      <c r="A707" s="65">
        <v>749999.99250000017</v>
      </c>
      <c r="B707" s="10">
        <v>704</v>
      </c>
      <c r="C707" s="71">
        <v>7.0400000000000004E-2</v>
      </c>
      <c r="D707" s="74">
        <v>5447.0074999998324</v>
      </c>
      <c r="E707" s="61">
        <v>-48077.992500000168</v>
      </c>
      <c r="F707" s="68">
        <v>1.3617518749999581E-3</v>
      </c>
      <c r="G707" s="292">
        <v>-1.2019498125000042E-2</v>
      </c>
      <c r="H707" s="68">
        <v>1.4525353333332887E-3</v>
      </c>
      <c r="I707" s="68">
        <v>-1.2820798000000045E-2</v>
      </c>
      <c r="T707" s="91"/>
      <c r="U707" s="91"/>
      <c r="AA707" s="91"/>
      <c r="AB707" s="91"/>
      <c r="AC707" s="91"/>
      <c r="AD707" s="91"/>
      <c r="AE707" s="91"/>
      <c r="AF707" s="91"/>
    </row>
    <row r="708" spans="1:32" x14ac:dyDescent="0.3">
      <c r="A708" s="65">
        <v>749999.99250000017</v>
      </c>
      <c r="B708" s="10">
        <v>705</v>
      </c>
      <c r="C708" s="71">
        <v>7.0499999999999993E-2</v>
      </c>
      <c r="D708" s="74">
        <v>5447.0074999998324</v>
      </c>
      <c r="E708" s="61">
        <v>-48077.992500000168</v>
      </c>
      <c r="F708" s="68">
        <v>1.3617518749999581E-3</v>
      </c>
      <c r="G708" s="292">
        <v>-1.2019498125000042E-2</v>
      </c>
      <c r="H708" s="68">
        <v>1.4525353333332887E-3</v>
      </c>
      <c r="I708" s="68">
        <v>-1.2820798000000045E-2</v>
      </c>
      <c r="T708" s="91"/>
      <c r="U708" s="91"/>
      <c r="AA708" s="91"/>
      <c r="AB708" s="91"/>
      <c r="AC708" s="91"/>
      <c r="AD708" s="91"/>
      <c r="AE708" s="91"/>
      <c r="AF708" s="91"/>
    </row>
    <row r="709" spans="1:32" x14ac:dyDescent="0.3">
      <c r="A709" s="65">
        <v>749999.99250000017</v>
      </c>
      <c r="B709" s="10">
        <v>706</v>
      </c>
      <c r="C709" s="71">
        <v>7.0599999999999996E-2</v>
      </c>
      <c r="D709" s="74">
        <v>5447.0074999998324</v>
      </c>
      <c r="E709" s="61">
        <v>-48077.992500000168</v>
      </c>
      <c r="F709" s="68">
        <v>1.3617518749999581E-3</v>
      </c>
      <c r="G709" s="292">
        <v>-1.2019498125000042E-2</v>
      </c>
      <c r="H709" s="68">
        <v>1.4525353333332887E-3</v>
      </c>
      <c r="I709" s="68">
        <v>-1.2820798000000045E-2</v>
      </c>
      <c r="T709" s="91"/>
      <c r="U709" s="91"/>
      <c r="AA709" s="91"/>
      <c r="AB709" s="91"/>
      <c r="AC709" s="91"/>
      <c r="AD709" s="91"/>
      <c r="AE709" s="91"/>
      <c r="AF709" s="91"/>
    </row>
    <row r="710" spans="1:32" x14ac:dyDescent="0.3">
      <c r="A710" s="65">
        <v>749999.99250000017</v>
      </c>
      <c r="B710" s="10">
        <v>707</v>
      </c>
      <c r="C710" s="71">
        <v>7.0699999999999999E-2</v>
      </c>
      <c r="D710" s="74">
        <v>5447.0074999998324</v>
      </c>
      <c r="E710" s="61">
        <v>-48077.992500000168</v>
      </c>
      <c r="F710" s="68">
        <v>1.3617518749999581E-3</v>
      </c>
      <c r="G710" s="292">
        <v>-1.2019498125000042E-2</v>
      </c>
      <c r="H710" s="68">
        <v>1.4525353333332887E-3</v>
      </c>
      <c r="I710" s="68">
        <v>-1.2820798000000045E-2</v>
      </c>
      <c r="T710" s="91"/>
      <c r="U710" s="91"/>
      <c r="AA710" s="91"/>
      <c r="AB710" s="91"/>
      <c r="AC710" s="91"/>
      <c r="AD710" s="91"/>
      <c r="AE710" s="91"/>
      <c r="AF710" s="91"/>
    </row>
    <row r="711" spans="1:32" x14ac:dyDescent="0.3">
      <c r="A711" s="65">
        <v>749999.99249999993</v>
      </c>
      <c r="B711" s="10">
        <v>708</v>
      </c>
      <c r="C711" s="71">
        <v>7.0800000000000002E-2</v>
      </c>
      <c r="D711" s="74">
        <v>5447.0075000000652</v>
      </c>
      <c r="E711" s="61">
        <v>-48077.992499999935</v>
      </c>
      <c r="F711" s="68">
        <v>1.3617518750000163E-3</v>
      </c>
      <c r="G711" s="292">
        <v>-1.2019498124999984E-2</v>
      </c>
      <c r="H711" s="68">
        <v>1.4525353333333507E-3</v>
      </c>
      <c r="I711" s="68">
        <v>-1.2820797999999982E-2</v>
      </c>
      <c r="T711" s="91"/>
      <c r="U711" s="91"/>
      <c r="AA711" s="91"/>
      <c r="AB711" s="91"/>
      <c r="AC711" s="91"/>
      <c r="AD711" s="91"/>
      <c r="AE711" s="91"/>
      <c r="AF711" s="91"/>
    </row>
    <row r="712" spans="1:32" x14ac:dyDescent="0.3">
      <c r="A712" s="65">
        <v>749999.99249999993</v>
      </c>
      <c r="B712" s="10">
        <v>709</v>
      </c>
      <c r="C712" s="71">
        <v>7.0900000000000005E-2</v>
      </c>
      <c r="D712" s="74">
        <v>5447.0075000000652</v>
      </c>
      <c r="E712" s="61">
        <v>-48077.992499999935</v>
      </c>
      <c r="F712" s="68">
        <v>1.3617518750000163E-3</v>
      </c>
      <c r="G712" s="292">
        <v>-1.2019498124999984E-2</v>
      </c>
      <c r="H712" s="68">
        <v>1.4525353333333507E-3</v>
      </c>
      <c r="I712" s="68">
        <v>-1.2820797999999982E-2</v>
      </c>
      <c r="T712" s="91"/>
      <c r="U712" s="91"/>
      <c r="AA712" s="91"/>
      <c r="AB712" s="91"/>
      <c r="AC712" s="91"/>
      <c r="AD712" s="91"/>
      <c r="AE712" s="91"/>
      <c r="AF712" s="91"/>
    </row>
    <row r="713" spans="1:32" x14ac:dyDescent="0.3">
      <c r="A713" s="65">
        <v>749999.99249999993</v>
      </c>
      <c r="B713" s="10">
        <v>710</v>
      </c>
      <c r="C713" s="71">
        <v>7.0999999999999994E-2</v>
      </c>
      <c r="D713" s="74">
        <v>5447.0075000000652</v>
      </c>
      <c r="E713" s="61">
        <v>-48077.992499999935</v>
      </c>
      <c r="F713" s="68">
        <v>1.3617518750000163E-3</v>
      </c>
      <c r="G713" s="292">
        <v>-1.2019498124999984E-2</v>
      </c>
      <c r="H713" s="68">
        <v>1.4525353333333507E-3</v>
      </c>
      <c r="I713" s="68">
        <v>-1.2820797999999982E-2</v>
      </c>
      <c r="T713" s="91"/>
      <c r="U713" s="91"/>
      <c r="AA713" s="91"/>
      <c r="AB713" s="91"/>
      <c r="AC713" s="91"/>
      <c r="AD713" s="91"/>
      <c r="AE713" s="91"/>
      <c r="AF713" s="91"/>
    </row>
    <row r="714" spans="1:32" x14ac:dyDescent="0.3">
      <c r="A714" s="65">
        <v>749999.99249999993</v>
      </c>
      <c r="B714" s="10">
        <v>711</v>
      </c>
      <c r="C714" s="71">
        <v>7.1099999999999997E-2</v>
      </c>
      <c r="D714" s="74">
        <v>5447.0075000000652</v>
      </c>
      <c r="E714" s="61">
        <v>-48077.992499999935</v>
      </c>
      <c r="F714" s="68">
        <v>1.3617518750000163E-3</v>
      </c>
      <c r="G714" s="292">
        <v>-1.2019498124999984E-2</v>
      </c>
      <c r="H714" s="68">
        <v>1.4525353333333507E-3</v>
      </c>
      <c r="I714" s="68">
        <v>-1.2820797999999982E-2</v>
      </c>
      <c r="T714" s="91"/>
      <c r="U714" s="91"/>
      <c r="AA714" s="91"/>
      <c r="AB714" s="91"/>
      <c r="AC714" s="91"/>
      <c r="AD714" s="91"/>
      <c r="AE714" s="91"/>
      <c r="AF714" s="91"/>
    </row>
    <row r="715" spans="1:32" x14ac:dyDescent="0.3">
      <c r="A715" s="65">
        <v>749999.99249999993</v>
      </c>
      <c r="B715" s="10">
        <v>712</v>
      </c>
      <c r="C715" s="71">
        <v>7.1199999999999999E-2</v>
      </c>
      <c r="D715" s="74">
        <v>5447.0075000000652</v>
      </c>
      <c r="E715" s="61">
        <v>-48077.992499999935</v>
      </c>
      <c r="F715" s="68">
        <v>1.3617518750000163E-3</v>
      </c>
      <c r="G715" s="292">
        <v>-1.2019498124999984E-2</v>
      </c>
      <c r="H715" s="68">
        <v>1.4525353333333507E-3</v>
      </c>
      <c r="I715" s="68">
        <v>-1.2820797999999982E-2</v>
      </c>
      <c r="T715" s="91"/>
      <c r="U715" s="91"/>
      <c r="AA715" s="91"/>
      <c r="AB715" s="91"/>
      <c r="AC715" s="91"/>
      <c r="AD715" s="91"/>
      <c r="AE715" s="91"/>
      <c r="AF715" s="91"/>
    </row>
    <row r="716" spans="1:32" x14ac:dyDescent="0.3">
      <c r="A716" s="65">
        <v>749999.99249999993</v>
      </c>
      <c r="B716" s="10">
        <v>713</v>
      </c>
      <c r="C716" s="71">
        <v>7.1300000000000002E-2</v>
      </c>
      <c r="D716" s="74">
        <v>5447.0075000000652</v>
      </c>
      <c r="E716" s="61">
        <v>-48077.992499999935</v>
      </c>
      <c r="F716" s="68">
        <v>1.3617518750000163E-3</v>
      </c>
      <c r="G716" s="292">
        <v>-1.2019498124999984E-2</v>
      </c>
      <c r="H716" s="68">
        <v>1.4525353333333507E-3</v>
      </c>
      <c r="I716" s="68">
        <v>-1.2820797999999982E-2</v>
      </c>
      <c r="T716" s="91"/>
      <c r="U716" s="91"/>
      <c r="AA716" s="91"/>
      <c r="AB716" s="91"/>
      <c r="AC716" s="91"/>
      <c r="AD716" s="91"/>
      <c r="AE716" s="91"/>
      <c r="AF716" s="91"/>
    </row>
    <row r="717" spans="1:32" x14ac:dyDescent="0.3">
      <c r="A717" s="65">
        <v>749999.99249999993</v>
      </c>
      <c r="B717" s="10">
        <v>714</v>
      </c>
      <c r="C717" s="71">
        <v>7.1400000000000005E-2</v>
      </c>
      <c r="D717" s="74">
        <v>5447.0075000000652</v>
      </c>
      <c r="E717" s="61">
        <v>-48077.992499999935</v>
      </c>
      <c r="F717" s="68">
        <v>1.3617518750000163E-3</v>
      </c>
      <c r="G717" s="292">
        <v>-1.2019498124999984E-2</v>
      </c>
      <c r="H717" s="68">
        <v>1.4525353333333507E-3</v>
      </c>
      <c r="I717" s="68">
        <v>-1.2820797999999982E-2</v>
      </c>
      <c r="T717" s="91"/>
      <c r="U717" s="91"/>
      <c r="AA717" s="91"/>
      <c r="AB717" s="91"/>
      <c r="AC717" s="91"/>
      <c r="AD717" s="91"/>
      <c r="AE717" s="91"/>
      <c r="AF717" s="91"/>
    </row>
    <row r="718" spans="1:32" x14ac:dyDescent="0.3">
      <c r="A718" s="65">
        <v>749998.75159090757</v>
      </c>
      <c r="B718" s="10">
        <v>715</v>
      </c>
      <c r="C718" s="71">
        <v>7.1499999999999994E-2</v>
      </c>
      <c r="D718" s="74">
        <v>5448.2484090924263</v>
      </c>
      <c r="E718" s="61">
        <v>-48076.751590907574</v>
      </c>
      <c r="F718" s="68">
        <v>1.3620621022731065E-3</v>
      </c>
      <c r="G718" s="292">
        <v>-1.2019187897726893E-2</v>
      </c>
      <c r="H718" s="68">
        <v>1.4528662424246471E-3</v>
      </c>
      <c r="I718" s="68">
        <v>-1.2820467090908687E-2</v>
      </c>
      <c r="T718" s="91"/>
      <c r="U718" s="91"/>
      <c r="AA718" s="91"/>
      <c r="AB718" s="91"/>
      <c r="AC718" s="91"/>
      <c r="AD718" s="91"/>
      <c r="AE718" s="91"/>
      <c r="AF718" s="91"/>
    </row>
    <row r="719" spans="1:32" x14ac:dyDescent="0.3">
      <c r="A719" s="65">
        <v>749159.2457277223</v>
      </c>
      <c r="B719" s="10">
        <v>716</v>
      </c>
      <c r="C719" s="71">
        <v>7.1599999999999997E-2</v>
      </c>
      <c r="D719" s="74">
        <v>6287.7542722776998</v>
      </c>
      <c r="E719" s="61">
        <v>-47237.2457277223</v>
      </c>
      <c r="F719" s="68">
        <v>1.571938568069425E-3</v>
      </c>
      <c r="G719" s="292">
        <v>-1.1809311431930576E-2</v>
      </c>
      <c r="H719" s="68">
        <v>1.6767344726073866E-3</v>
      </c>
      <c r="I719" s="68">
        <v>-1.2596598860725946E-2</v>
      </c>
      <c r="T719" s="91"/>
      <c r="U719" s="91"/>
      <c r="AA719" s="91"/>
      <c r="AB719" s="91"/>
      <c r="AC719" s="91"/>
      <c r="AD719" s="91"/>
      <c r="AE719" s="91"/>
      <c r="AF719" s="91"/>
    </row>
    <row r="720" spans="1:32" x14ac:dyDescent="0.3">
      <c r="A720" s="65">
        <v>748120.95840638003</v>
      </c>
      <c r="B720" s="10">
        <v>717</v>
      </c>
      <c r="C720" s="71">
        <v>7.17E-2</v>
      </c>
      <c r="D720" s="74">
        <v>7326.0415936199715</v>
      </c>
      <c r="E720" s="61">
        <v>-46198.958406380028</v>
      </c>
      <c r="F720" s="68">
        <v>1.831510398404993E-3</v>
      </c>
      <c r="G720" s="292">
        <v>-1.1549739601595006E-2</v>
      </c>
      <c r="H720" s="68">
        <v>1.9536110916319924E-3</v>
      </c>
      <c r="I720" s="68">
        <v>-1.2319722241701341E-2</v>
      </c>
      <c r="T720" s="91"/>
      <c r="U720" s="91"/>
      <c r="AA720" s="91"/>
      <c r="AB720" s="91"/>
      <c r="AC720" s="91"/>
      <c r="AD720" s="91"/>
      <c r="AE720" s="91"/>
      <c r="AF720" s="91"/>
    </row>
    <row r="721" spans="1:32" x14ac:dyDescent="0.3">
      <c r="A721" s="65">
        <v>744038.74680961692</v>
      </c>
      <c r="B721" s="10">
        <v>718</v>
      </c>
      <c r="C721" s="71">
        <v>7.1800000000000003E-2</v>
      </c>
      <c r="D721" s="74">
        <v>11408.253190383082</v>
      </c>
      <c r="E721" s="61">
        <v>-42116.746809616918</v>
      </c>
      <c r="F721" s="68">
        <v>2.8520632975957707E-3</v>
      </c>
      <c r="G721" s="292">
        <v>-1.052918670240423E-2</v>
      </c>
      <c r="H721" s="68">
        <v>3.0422008507688218E-3</v>
      </c>
      <c r="I721" s="68">
        <v>-1.1231132482564512E-2</v>
      </c>
      <c r="T721" s="91"/>
      <c r="U721" s="91"/>
      <c r="AA721" s="91"/>
      <c r="AB721" s="91"/>
      <c r="AC721" s="91"/>
      <c r="AD721" s="91"/>
      <c r="AE721" s="91"/>
      <c r="AF721" s="91"/>
    </row>
    <row r="722" spans="1:32" x14ac:dyDescent="0.3">
      <c r="A722" s="65">
        <v>741955.19489470334</v>
      </c>
      <c r="B722" s="10">
        <v>719</v>
      </c>
      <c r="C722" s="71">
        <v>7.1900000000000006E-2</v>
      </c>
      <c r="D722" s="74">
        <v>13491.805105296662</v>
      </c>
      <c r="E722" s="61">
        <v>-40033.194894703338</v>
      </c>
      <c r="F722" s="68">
        <v>3.3729512763241657E-3</v>
      </c>
      <c r="G722" s="292">
        <v>-1.0008298723675835E-2</v>
      </c>
      <c r="H722" s="68">
        <v>3.5978146947457765E-3</v>
      </c>
      <c r="I722" s="68">
        <v>-1.0675518638587556E-2</v>
      </c>
      <c r="T722" s="91"/>
      <c r="U722" s="91"/>
      <c r="AA722" s="91"/>
      <c r="AB722" s="91"/>
      <c r="AC722" s="91"/>
      <c r="AD722" s="91"/>
      <c r="AE722" s="91"/>
      <c r="AF722" s="91"/>
    </row>
    <row r="723" spans="1:32" x14ac:dyDescent="0.3">
      <c r="A723" s="65">
        <v>740312.75652089552</v>
      </c>
      <c r="B723" s="10">
        <v>720</v>
      </c>
      <c r="C723" s="71">
        <v>7.1999999999999995E-2</v>
      </c>
      <c r="D723" s="74">
        <v>15134.24347910448</v>
      </c>
      <c r="E723" s="61">
        <v>-38390.75652089552</v>
      </c>
      <c r="F723" s="68">
        <v>3.7835608697761201E-3</v>
      </c>
      <c r="G723" s="292">
        <v>-9.5976891302238798E-3</v>
      </c>
      <c r="H723" s="68">
        <v>4.0357982610945281E-3</v>
      </c>
      <c r="I723" s="68">
        <v>-1.0237535072238806E-2</v>
      </c>
      <c r="T723" s="91"/>
      <c r="U723" s="91"/>
      <c r="AA723" s="91"/>
      <c r="AB723" s="91"/>
      <c r="AC723" s="91"/>
      <c r="AD723" s="91"/>
      <c r="AE723" s="91"/>
      <c r="AF723" s="91"/>
    </row>
    <row r="724" spans="1:32" x14ac:dyDescent="0.3">
      <c r="A724" s="65">
        <v>739751.75898701604</v>
      </c>
      <c r="B724" s="10">
        <v>721</v>
      </c>
      <c r="C724" s="71">
        <v>7.2099999999999997E-2</v>
      </c>
      <c r="D724" s="74">
        <v>15695.241012983955</v>
      </c>
      <c r="E724" s="61">
        <v>-37829.758987016045</v>
      </c>
      <c r="F724" s="68">
        <v>3.9238102532459891E-3</v>
      </c>
      <c r="G724" s="292">
        <v>-9.4574397467540108E-3</v>
      </c>
      <c r="H724" s="68">
        <v>4.1853976034623881E-3</v>
      </c>
      <c r="I724" s="68">
        <v>-1.0087935729870946E-2</v>
      </c>
      <c r="T724" s="91"/>
      <c r="U724" s="91"/>
      <c r="AA724" s="91"/>
      <c r="AB724" s="91"/>
      <c r="AC724" s="91"/>
      <c r="AD724" s="91"/>
      <c r="AE724" s="91"/>
      <c r="AF724" s="91"/>
    </row>
    <row r="725" spans="1:32" x14ac:dyDescent="0.3">
      <c r="A725" s="65">
        <v>739475.09091376513</v>
      </c>
      <c r="B725" s="10">
        <v>722</v>
      </c>
      <c r="C725" s="71">
        <v>7.22E-2</v>
      </c>
      <c r="D725" s="74">
        <v>15971.909086234868</v>
      </c>
      <c r="E725" s="61">
        <v>-37553.090913765132</v>
      </c>
      <c r="F725" s="68">
        <v>3.9929772715587165E-3</v>
      </c>
      <c r="G725" s="292">
        <v>-9.3882727284412826E-3</v>
      </c>
      <c r="H725" s="68">
        <v>4.2591757563292983E-3</v>
      </c>
      <c r="I725" s="68">
        <v>-1.0014157577004036E-2</v>
      </c>
      <c r="T725" s="91"/>
      <c r="U725" s="91"/>
      <c r="AA725" s="91"/>
      <c r="AB725" s="91"/>
      <c r="AC725" s="91"/>
      <c r="AD725" s="91"/>
      <c r="AE725" s="91"/>
      <c r="AF725" s="91"/>
    </row>
    <row r="726" spans="1:32" x14ac:dyDescent="0.3">
      <c r="A726" s="65">
        <v>739286.32072770654</v>
      </c>
      <c r="B726" s="10">
        <v>723</v>
      </c>
      <c r="C726" s="71">
        <v>7.2300000000000003E-2</v>
      </c>
      <c r="D726" s="74">
        <v>16160.679272293462</v>
      </c>
      <c r="E726" s="61">
        <v>-37364.320727706538</v>
      </c>
      <c r="F726" s="68">
        <v>4.0401698180733657E-3</v>
      </c>
      <c r="G726" s="292">
        <v>-9.3410801819266351E-3</v>
      </c>
      <c r="H726" s="68">
        <v>4.30951447261159E-3</v>
      </c>
      <c r="I726" s="68">
        <v>-9.9638188607217432E-3</v>
      </c>
      <c r="T726" s="91"/>
      <c r="U726" s="91"/>
      <c r="AA726" s="91"/>
      <c r="AB726" s="91"/>
      <c r="AC726" s="91"/>
      <c r="AD726" s="91"/>
      <c r="AE726" s="91"/>
      <c r="AF726" s="91"/>
    </row>
    <row r="727" spans="1:32" x14ac:dyDescent="0.3">
      <c r="A727" s="65">
        <v>734043.13710063347</v>
      </c>
      <c r="B727" s="10">
        <v>724</v>
      </c>
      <c r="C727" s="71">
        <v>7.2400000000000006E-2</v>
      </c>
      <c r="D727" s="74">
        <v>21403.862899366533</v>
      </c>
      <c r="E727" s="61">
        <v>-32121.137100633467</v>
      </c>
      <c r="F727" s="68">
        <v>5.350965724841633E-3</v>
      </c>
      <c r="G727" s="292">
        <v>-8.030284275158367E-3</v>
      </c>
      <c r="H727" s="68">
        <v>5.7076967731644092E-3</v>
      </c>
      <c r="I727" s="68">
        <v>-8.5656365601689249E-3</v>
      </c>
      <c r="T727" s="91"/>
      <c r="U727" s="91"/>
      <c r="AA727" s="91"/>
      <c r="AB727" s="91"/>
      <c r="AC727" s="91"/>
      <c r="AD727" s="91"/>
      <c r="AE727" s="91"/>
      <c r="AF727" s="91"/>
    </row>
    <row r="728" spans="1:32" x14ac:dyDescent="0.3">
      <c r="A728" s="65">
        <v>734008.57542191516</v>
      </c>
      <c r="B728" s="10">
        <v>725</v>
      </c>
      <c r="C728" s="71">
        <v>7.2499999999999995E-2</v>
      </c>
      <c r="D728" s="74">
        <v>21438.424578084843</v>
      </c>
      <c r="E728" s="61">
        <v>-32086.575421915157</v>
      </c>
      <c r="F728" s="68">
        <v>5.3596061445212112E-3</v>
      </c>
      <c r="G728" s="292">
        <v>-8.0216438554787887E-3</v>
      </c>
      <c r="H728" s="68">
        <v>5.7169132208226246E-3</v>
      </c>
      <c r="I728" s="68">
        <v>-8.5564201125107077E-3</v>
      </c>
      <c r="T728" s="91"/>
      <c r="U728" s="91"/>
      <c r="AA728" s="91"/>
      <c r="AB728" s="91"/>
      <c r="AC728" s="91"/>
      <c r="AD728" s="91"/>
      <c r="AE728" s="91"/>
      <c r="AF728" s="91"/>
    </row>
    <row r="729" spans="1:32" x14ac:dyDescent="0.3">
      <c r="A729" s="65">
        <v>733138.89197734196</v>
      </c>
      <c r="B729" s="10">
        <v>726</v>
      </c>
      <c r="C729" s="71">
        <v>7.2599999999999998E-2</v>
      </c>
      <c r="D729" s="74">
        <v>22308.108022658038</v>
      </c>
      <c r="E729" s="61">
        <v>-31216.891977341962</v>
      </c>
      <c r="F729" s="68">
        <v>5.5770270056645097E-3</v>
      </c>
      <c r="G729" s="292">
        <v>-7.8042229943354902E-3</v>
      </c>
      <c r="H729" s="68">
        <v>5.9488288060421434E-3</v>
      </c>
      <c r="I729" s="68">
        <v>-8.3245045272911898E-3</v>
      </c>
      <c r="T729" s="91"/>
      <c r="U729" s="91"/>
      <c r="AA729" s="91"/>
      <c r="AB729" s="91"/>
      <c r="AC729" s="91"/>
      <c r="AD729" s="91"/>
      <c r="AE729" s="91"/>
      <c r="AF729" s="91"/>
    </row>
    <row r="730" spans="1:32" x14ac:dyDescent="0.3">
      <c r="A730" s="65">
        <v>729964.92568514938</v>
      </c>
      <c r="B730" s="10">
        <v>727</v>
      </c>
      <c r="C730" s="71">
        <v>7.2700000000000001E-2</v>
      </c>
      <c r="D730" s="74">
        <v>25482.074314850615</v>
      </c>
      <c r="E730" s="61">
        <v>-28042.925685149385</v>
      </c>
      <c r="F730" s="68">
        <v>6.3705185787126537E-3</v>
      </c>
      <c r="G730" s="292">
        <v>-7.0107314212873462E-3</v>
      </c>
      <c r="H730" s="68">
        <v>6.7952198172934975E-3</v>
      </c>
      <c r="I730" s="68">
        <v>-7.4781135160398356E-3</v>
      </c>
      <c r="T730" s="91"/>
      <c r="U730" s="91"/>
      <c r="AA730" s="91"/>
      <c r="AB730" s="91"/>
      <c r="AC730" s="91"/>
      <c r="AD730" s="91"/>
      <c r="AE730" s="91"/>
      <c r="AF730" s="91"/>
    </row>
    <row r="731" spans="1:32" x14ac:dyDescent="0.3">
      <c r="A731" s="65">
        <v>729237.65830023645</v>
      </c>
      <c r="B731" s="10">
        <v>728</v>
      </c>
      <c r="C731" s="71">
        <v>7.2800000000000004E-2</v>
      </c>
      <c r="D731" s="74">
        <v>26209.34169976355</v>
      </c>
      <c r="E731" s="61">
        <v>-27315.65830023645</v>
      </c>
      <c r="F731" s="68">
        <v>6.5523354249408874E-3</v>
      </c>
      <c r="G731" s="292">
        <v>-6.8289145750591125E-3</v>
      </c>
      <c r="H731" s="68">
        <v>6.9891577866036132E-3</v>
      </c>
      <c r="I731" s="68">
        <v>-7.28417554672972E-3</v>
      </c>
      <c r="T731" s="91"/>
      <c r="U731" s="91"/>
      <c r="AA731" s="91"/>
      <c r="AB731" s="91"/>
      <c r="AC731" s="91"/>
      <c r="AD731" s="91"/>
      <c r="AE731" s="91"/>
      <c r="AF731" s="91"/>
    </row>
    <row r="732" spans="1:32" x14ac:dyDescent="0.3">
      <c r="A732" s="65">
        <v>729042.69672003051</v>
      </c>
      <c r="B732" s="10">
        <v>729</v>
      </c>
      <c r="C732" s="71">
        <v>7.2900000000000006E-2</v>
      </c>
      <c r="D732" s="74">
        <v>26404.303279969492</v>
      </c>
      <c r="E732" s="61">
        <v>-27120.696720030508</v>
      </c>
      <c r="F732" s="68">
        <v>6.6010758199923731E-3</v>
      </c>
      <c r="G732" s="292">
        <v>-6.7801741800076268E-3</v>
      </c>
      <c r="H732" s="68">
        <v>7.0411475413251975E-3</v>
      </c>
      <c r="I732" s="68">
        <v>-7.2321857920081356E-3</v>
      </c>
      <c r="T732" s="91"/>
      <c r="U732" s="91"/>
      <c r="AA732" s="91"/>
      <c r="AB732" s="91"/>
      <c r="AC732" s="91"/>
      <c r="AD732" s="91"/>
      <c r="AE732" s="91"/>
      <c r="AF732" s="91"/>
    </row>
    <row r="733" spans="1:32" x14ac:dyDescent="0.3">
      <c r="A733" s="65">
        <v>728610.43894289318</v>
      </c>
      <c r="B733" s="10">
        <v>730</v>
      </c>
      <c r="C733" s="71">
        <v>7.2999999999999995E-2</v>
      </c>
      <c r="D733" s="74">
        <v>26836.561057106825</v>
      </c>
      <c r="E733" s="61">
        <v>-26688.438942893175</v>
      </c>
      <c r="F733" s="68">
        <v>6.7091402642767061E-3</v>
      </c>
      <c r="G733" s="292">
        <v>-6.6721097357232938E-3</v>
      </c>
      <c r="H733" s="68">
        <v>7.1564162818951536E-3</v>
      </c>
      <c r="I733" s="68">
        <v>-7.1169170514381805E-3</v>
      </c>
      <c r="T733" s="91"/>
      <c r="U733" s="91"/>
      <c r="AA733" s="91"/>
      <c r="AB733" s="91"/>
      <c r="AC733" s="91"/>
      <c r="AD733" s="91"/>
      <c r="AE733" s="91"/>
      <c r="AF733" s="91"/>
    </row>
    <row r="734" spans="1:32" x14ac:dyDescent="0.3">
      <c r="A734" s="65">
        <v>728610.43894289306</v>
      </c>
      <c r="B734" s="10">
        <v>731</v>
      </c>
      <c r="C734" s="71">
        <v>7.3099999999999998E-2</v>
      </c>
      <c r="D734" s="74">
        <v>26836.561057106941</v>
      </c>
      <c r="E734" s="61">
        <v>-26688.438942893059</v>
      </c>
      <c r="F734" s="68">
        <v>6.7091402642767356E-3</v>
      </c>
      <c r="G734" s="292">
        <v>-6.6721097357232651E-3</v>
      </c>
      <c r="H734" s="68">
        <v>7.1564162818951839E-3</v>
      </c>
      <c r="I734" s="68">
        <v>-7.1169170514381493E-3</v>
      </c>
      <c r="T734" s="91"/>
      <c r="U734" s="91"/>
      <c r="AA734" s="91"/>
      <c r="AB734" s="91"/>
      <c r="AC734" s="91"/>
      <c r="AD734" s="91"/>
      <c r="AE734" s="91"/>
      <c r="AF734" s="91"/>
    </row>
    <row r="735" spans="1:32" x14ac:dyDescent="0.3">
      <c r="A735" s="65">
        <v>727420.16153813282</v>
      </c>
      <c r="B735" s="10">
        <v>732</v>
      </c>
      <c r="C735" s="71">
        <v>7.3200000000000001E-2</v>
      </c>
      <c r="D735" s="74">
        <v>28026.838461867184</v>
      </c>
      <c r="E735" s="61">
        <v>-25498.161538132816</v>
      </c>
      <c r="F735" s="68">
        <v>7.0067096154667963E-3</v>
      </c>
      <c r="G735" s="292">
        <v>-6.3745403845332036E-3</v>
      </c>
      <c r="H735" s="68">
        <v>7.473823589831249E-3</v>
      </c>
      <c r="I735" s="68">
        <v>-6.7995097435020841E-3</v>
      </c>
      <c r="T735" s="91"/>
      <c r="U735" s="91"/>
      <c r="AA735" s="91"/>
      <c r="AB735" s="91"/>
      <c r="AC735" s="91"/>
      <c r="AD735" s="91"/>
      <c r="AE735" s="91"/>
      <c r="AF735" s="91"/>
    </row>
    <row r="736" spans="1:32" x14ac:dyDescent="0.3">
      <c r="A736" s="65">
        <v>726329.94158041361</v>
      </c>
      <c r="B736" s="10">
        <v>733</v>
      </c>
      <c r="C736" s="71">
        <v>7.3300000000000004E-2</v>
      </c>
      <c r="D736" s="74">
        <v>29117.058419586392</v>
      </c>
      <c r="E736" s="61">
        <v>-24407.941580413608</v>
      </c>
      <c r="F736" s="68">
        <v>7.2792646048965978E-3</v>
      </c>
      <c r="G736" s="292">
        <v>-6.1019853951034021E-3</v>
      </c>
      <c r="H736" s="68">
        <v>7.7645489118897048E-3</v>
      </c>
      <c r="I736" s="68">
        <v>-6.5087844214436284E-3</v>
      </c>
      <c r="T736" s="91"/>
      <c r="U736" s="91"/>
      <c r="AA736" s="91"/>
      <c r="AB736" s="91"/>
      <c r="AC736" s="91"/>
      <c r="AD736" s="91"/>
      <c r="AE736" s="91"/>
      <c r="AF736" s="91"/>
    </row>
    <row r="737" spans="1:32" x14ac:dyDescent="0.3">
      <c r="A737" s="65">
        <v>725263.58611324267</v>
      </c>
      <c r="B737" s="10">
        <v>734</v>
      </c>
      <c r="C737" s="71">
        <v>7.3400000000000007E-2</v>
      </c>
      <c r="D737" s="74">
        <v>30183.413886757335</v>
      </c>
      <c r="E737" s="61">
        <v>-23341.586113242665</v>
      </c>
      <c r="F737" s="68">
        <v>7.5458534716893334E-3</v>
      </c>
      <c r="G737" s="292">
        <v>-5.8353965283106666E-3</v>
      </c>
      <c r="H737" s="68">
        <v>8.0489103698019558E-3</v>
      </c>
      <c r="I737" s="68">
        <v>-6.2244229635313774E-3</v>
      </c>
      <c r="T737" s="91"/>
      <c r="U737" s="91"/>
      <c r="AA737" s="91"/>
      <c r="AB737" s="91"/>
      <c r="AC737" s="91"/>
      <c r="AD737" s="91"/>
      <c r="AE737" s="91"/>
      <c r="AF737" s="91"/>
    </row>
    <row r="738" spans="1:32" x14ac:dyDescent="0.3">
      <c r="A738" s="65">
        <v>724484.09516270598</v>
      </c>
      <c r="B738" s="10">
        <v>735</v>
      </c>
      <c r="C738" s="71">
        <v>7.3499999999999996E-2</v>
      </c>
      <c r="D738" s="74">
        <v>30962.904837294016</v>
      </c>
      <c r="E738" s="61">
        <v>-22562.095162705984</v>
      </c>
      <c r="F738" s="68">
        <v>7.7407262093235037E-3</v>
      </c>
      <c r="G738" s="292">
        <v>-5.6405237906764962E-3</v>
      </c>
      <c r="H738" s="68">
        <v>8.2567746232784043E-3</v>
      </c>
      <c r="I738" s="68">
        <v>-6.0165587100549289E-3</v>
      </c>
      <c r="T738" s="91"/>
      <c r="U738" s="91"/>
      <c r="AA738" s="91"/>
      <c r="AB738" s="91"/>
      <c r="AC738" s="91"/>
      <c r="AD738" s="91"/>
      <c r="AE738" s="91"/>
      <c r="AF738" s="91"/>
    </row>
    <row r="739" spans="1:32" x14ac:dyDescent="0.3">
      <c r="A739" s="65">
        <v>723217.60414963192</v>
      </c>
      <c r="B739" s="10">
        <v>736</v>
      </c>
      <c r="C739" s="71">
        <v>7.3599999999999999E-2</v>
      </c>
      <c r="D739" s="74">
        <v>32229.395850368077</v>
      </c>
      <c r="E739" s="61">
        <v>-21295.604149631923</v>
      </c>
      <c r="F739" s="68">
        <v>8.0573489625920189E-3</v>
      </c>
      <c r="G739" s="292">
        <v>-5.323901037407981E-3</v>
      </c>
      <c r="H739" s="68">
        <v>8.5945055600981542E-3</v>
      </c>
      <c r="I739" s="68">
        <v>-5.6788277732351799E-3</v>
      </c>
      <c r="T739" s="91"/>
      <c r="U739" s="91"/>
      <c r="AA739" s="91"/>
      <c r="AB739" s="91"/>
      <c r="AC739" s="91"/>
      <c r="AD739" s="91"/>
      <c r="AE739" s="91"/>
      <c r="AF739" s="91"/>
    </row>
    <row r="740" spans="1:32" x14ac:dyDescent="0.3">
      <c r="A740" s="65">
        <v>722098.39743417373</v>
      </c>
      <c r="B740" s="10">
        <v>737</v>
      </c>
      <c r="C740" s="71">
        <v>7.3700000000000002E-2</v>
      </c>
      <c r="D740" s="74">
        <v>33348.602565826266</v>
      </c>
      <c r="E740" s="61">
        <v>-20176.397434173734</v>
      </c>
      <c r="F740" s="68">
        <v>8.3371506414565665E-3</v>
      </c>
      <c r="G740" s="292">
        <v>-5.0440993585434335E-3</v>
      </c>
      <c r="H740" s="68">
        <v>8.8929606842203385E-3</v>
      </c>
      <c r="I740" s="68">
        <v>-5.3803726491129956E-3</v>
      </c>
      <c r="T740" s="91"/>
      <c r="U740" s="91"/>
      <c r="AA740" s="91"/>
      <c r="AB740" s="91"/>
      <c r="AC740" s="91"/>
      <c r="AD740" s="91"/>
      <c r="AE740" s="91"/>
      <c r="AF740" s="91"/>
    </row>
    <row r="741" spans="1:32" x14ac:dyDescent="0.3">
      <c r="A741" s="65">
        <v>721311.10612331692</v>
      </c>
      <c r="B741" s="10">
        <v>738</v>
      </c>
      <c r="C741" s="71">
        <v>7.3800000000000004E-2</v>
      </c>
      <c r="D741" s="74">
        <v>34135.893876683083</v>
      </c>
      <c r="E741" s="61">
        <v>-19389.106123316917</v>
      </c>
      <c r="F741" s="68">
        <v>8.5339734691707702E-3</v>
      </c>
      <c r="G741" s="292">
        <v>-4.8472765308292289E-3</v>
      </c>
      <c r="H741" s="68">
        <v>9.1029050337821556E-3</v>
      </c>
      <c r="I741" s="68">
        <v>-5.1704282995511776E-3</v>
      </c>
      <c r="T741" s="91"/>
      <c r="U741" s="91"/>
      <c r="AA741" s="91"/>
      <c r="AB741" s="91"/>
      <c r="AC741" s="91"/>
      <c r="AD741" s="91"/>
      <c r="AE741" s="91"/>
      <c r="AF741" s="91"/>
    </row>
    <row r="742" spans="1:32" x14ac:dyDescent="0.3">
      <c r="A742" s="65">
        <v>720314.34120375477</v>
      </c>
      <c r="B742" s="10">
        <v>739</v>
      </c>
      <c r="C742" s="71">
        <v>7.3899999999999993E-2</v>
      </c>
      <c r="D742" s="74">
        <v>35132.658796245232</v>
      </c>
      <c r="E742" s="61">
        <v>-18392.341203754768</v>
      </c>
      <c r="F742" s="68">
        <v>8.7831646990613084E-3</v>
      </c>
      <c r="G742" s="292">
        <v>-4.5980853009386915E-3</v>
      </c>
      <c r="H742" s="68">
        <v>9.3687090123320618E-3</v>
      </c>
      <c r="I742" s="68">
        <v>-4.9046243210012714E-3</v>
      </c>
      <c r="T742" s="91"/>
      <c r="U742" s="91"/>
      <c r="AA742" s="91"/>
      <c r="AB742" s="91"/>
      <c r="AC742" s="91"/>
      <c r="AD742" s="91"/>
      <c r="AE742" s="91"/>
      <c r="AF742" s="91"/>
    </row>
    <row r="743" spans="1:32" x14ac:dyDescent="0.3">
      <c r="A743" s="65">
        <v>715271.90977835946</v>
      </c>
      <c r="B743" s="10">
        <v>740</v>
      </c>
      <c r="C743" s="71">
        <v>7.3999999999999996E-2</v>
      </c>
      <c r="D743" s="74">
        <v>40175.090221640537</v>
      </c>
      <c r="E743" s="61">
        <v>-13349.909778359463</v>
      </c>
      <c r="F743" s="68">
        <v>1.0043772555410134E-2</v>
      </c>
      <c r="G743" s="292">
        <v>-3.3374774445898655E-3</v>
      </c>
      <c r="H743" s="68">
        <v>1.0713357392437476E-2</v>
      </c>
      <c r="I743" s="68">
        <v>-3.5599759408958568E-3</v>
      </c>
      <c r="T743" s="91"/>
      <c r="U743" s="91"/>
      <c r="AA743" s="91"/>
      <c r="AB743" s="91"/>
      <c r="AC743" s="91"/>
      <c r="AD743" s="91"/>
      <c r="AE743" s="91"/>
      <c r="AF743" s="91"/>
    </row>
    <row r="744" spans="1:32" x14ac:dyDescent="0.3">
      <c r="A744" s="65">
        <v>715250.82274706708</v>
      </c>
      <c r="B744" s="10">
        <v>741</v>
      </c>
      <c r="C744" s="71">
        <v>7.4099999999999999E-2</v>
      </c>
      <c r="D744" s="74">
        <v>40196.177252932917</v>
      </c>
      <c r="E744" s="61">
        <v>-13328.822747067083</v>
      </c>
      <c r="F744" s="68">
        <v>1.0049044313233229E-2</v>
      </c>
      <c r="G744" s="292">
        <v>-3.3322056867667706E-3</v>
      </c>
      <c r="H744" s="68">
        <v>1.0718980600782111E-2</v>
      </c>
      <c r="I744" s="68">
        <v>-3.5543527325512221E-3</v>
      </c>
      <c r="T744" s="91"/>
      <c r="U744" s="91"/>
      <c r="AA744" s="91"/>
      <c r="AB744" s="91"/>
      <c r="AC744" s="91"/>
      <c r="AD744" s="91"/>
      <c r="AE744" s="91"/>
      <c r="AF744" s="91"/>
    </row>
    <row r="745" spans="1:32" x14ac:dyDescent="0.3">
      <c r="A745" s="65">
        <v>714295.97054366907</v>
      </c>
      <c r="B745" s="10">
        <v>742</v>
      </c>
      <c r="C745" s="71">
        <v>7.4200000000000002E-2</v>
      </c>
      <c r="D745" s="74">
        <v>41151.029456330929</v>
      </c>
      <c r="E745" s="61">
        <v>-12373.970543669071</v>
      </c>
      <c r="F745" s="68">
        <v>1.0287757364082733E-2</v>
      </c>
      <c r="G745" s="292">
        <v>-3.0934926359172678E-3</v>
      </c>
      <c r="H745" s="68">
        <v>1.0973607855021581E-2</v>
      </c>
      <c r="I745" s="68">
        <v>-3.2997254783117521E-3</v>
      </c>
      <c r="T745" s="91"/>
      <c r="U745" s="91"/>
      <c r="AA745" s="91"/>
      <c r="AB745" s="91"/>
      <c r="AC745" s="91"/>
      <c r="AD745" s="91"/>
      <c r="AE745" s="91"/>
      <c r="AF745" s="91"/>
    </row>
    <row r="746" spans="1:32" x14ac:dyDescent="0.3">
      <c r="A746" s="65">
        <v>712915.96572261723</v>
      </c>
      <c r="B746" s="10">
        <v>743</v>
      </c>
      <c r="C746" s="71">
        <v>7.4300000000000005E-2</v>
      </c>
      <c r="D746" s="74">
        <v>42531.034277382772</v>
      </c>
      <c r="E746" s="61">
        <v>-10993.965722617228</v>
      </c>
      <c r="F746" s="68">
        <v>1.0632758569345693E-2</v>
      </c>
      <c r="G746" s="292">
        <v>-2.748491430654307E-3</v>
      </c>
      <c r="H746" s="68">
        <v>1.1341609140635405E-2</v>
      </c>
      <c r="I746" s="68">
        <v>-2.9317241926979272E-3</v>
      </c>
      <c r="T746" s="91"/>
      <c r="U746" s="91"/>
      <c r="AA746" s="91"/>
      <c r="AB746" s="91"/>
      <c r="AC746" s="91"/>
      <c r="AD746" s="91"/>
      <c r="AE746" s="91"/>
      <c r="AF746" s="91"/>
    </row>
    <row r="747" spans="1:32" x14ac:dyDescent="0.3">
      <c r="A747" s="65">
        <v>709053.52439845691</v>
      </c>
      <c r="B747" s="10">
        <v>744</v>
      </c>
      <c r="C747" s="71">
        <v>7.4399999999999994E-2</v>
      </c>
      <c r="D747" s="74">
        <v>46393.47560154309</v>
      </c>
      <c r="E747" s="61">
        <v>-7131.5243984569097</v>
      </c>
      <c r="F747" s="68">
        <v>1.1598368900385772E-2</v>
      </c>
      <c r="G747" s="292">
        <v>-1.7828810996142275E-3</v>
      </c>
      <c r="H747" s="68">
        <v>1.2371593493744825E-2</v>
      </c>
      <c r="I747" s="68">
        <v>-1.9017398395885093E-3</v>
      </c>
      <c r="T747" s="91"/>
      <c r="U747" s="91"/>
      <c r="AA747" s="91"/>
      <c r="AB747" s="91"/>
      <c r="AC747" s="91"/>
      <c r="AD747" s="91"/>
      <c r="AE747" s="91"/>
      <c r="AF747" s="91"/>
    </row>
    <row r="748" spans="1:32" x14ac:dyDescent="0.3">
      <c r="A748" s="65">
        <v>705248.48553709791</v>
      </c>
      <c r="B748" s="10">
        <v>745</v>
      </c>
      <c r="C748" s="71">
        <v>7.4499999999999997E-2</v>
      </c>
      <c r="D748" s="74">
        <v>50198.514462902094</v>
      </c>
      <c r="E748" s="61">
        <v>-3326.4855370979058</v>
      </c>
      <c r="F748" s="68">
        <v>1.2549628615725523E-2</v>
      </c>
      <c r="G748" s="292">
        <v>-8.3162138427447644E-4</v>
      </c>
      <c r="H748" s="68">
        <v>1.3386270523440559E-2</v>
      </c>
      <c r="I748" s="68">
        <v>-8.870628098927749E-4</v>
      </c>
      <c r="T748" s="91"/>
      <c r="U748" s="91"/>
      <c r="AA748" s="91"/>
      <c r="AB748" s="91"/>
      <c r="AC748" s="91"/>
      <c r="AD748" s="91"/>
      <c r="AE748" s="91"/>
      <c r="AF748" s="91"/>
    </row>
    <row r="749" spans="1:32" x14ac:dyDescent="0.3">
      <c r="A749" s="65">
        <v>704076.7160618545</v>
      </c>
      <c r="B749" s="10">
        <v>746</v>
      </c>
      <c r="C749" s="71">
        <v>7.46E-2</v>
      </c>
      <c r="D749" s="74">
        <v>51370.283938145498</v>
      </c>
      <c r="E749" s="61">
        <v>-2154.7160618545022</v>
      </c>
      <c r="F749" s="68">
        <v>1.2842570984536374E-2</v>
      </c>
      <c r="G749" s="292">
        <v>-5.3867901546362552E-4</v>
      </c>
      <c r="H749" s="68">
        <v>1.3698742383505467E-2</v>
      </c>
      <c r="I749" s="68">
        <v>-5.7459094982786722E-4</v>
      </c>
      <c r="T749" s="91"/>
      <c r="U749" s="91"/>
      <c r="AA749" s="91"/>
      <c r="AB749" s="91"/>
      <c r="AC749" s="91"/>
      <c r="AD749" s="91"/>
      <c r="AE749" s="91"/>
      <c r="AF749" s="91"/>
    </row>
    <row r="750" spans="1:32" x14ac:dyDescent="0.3">
      <c r="A750" s="65">
        <v>704048.25357709592</v>
      </c>
      <c r="B750" s="10">
        <v>747</v>
      </c>
      <c r="C750" s="71">
        <v>7.4700000000000003E-2</v>
      </c>
      <c r="D750" s="74">
        <v>51398.746422904078</v>
      </c>
      <c r="E750" s="61">
        <v>-2126.2535770959221</v>
      </c>
      <c r="F750" s="68">
        <v>1.2849686605726019E-2</v>
      </c>
      <c r="G750" s="292">
        <v>-5.3156339427398052E-4</v>
      </c>
      <c r="H750" s="68">
        <v>1.3706332379441088E-2</v>
      </c>
      <c r="I750" s="68">
        <v>-5.6700095389224591E-4</v>
      </c>
      <c r="T750" s="91"/>
      <c r="U750" s="91"/>
      <c r="AA750" s="91"/>
      <c r="AB750" s="91"/>
      <c r="AC750" s="91"/>
      <c r="AD750" s="91"/>
      <c r="AE750" s="91"/>
      <c r="AF750" s="91"/>
    </row>
    <row r="751" spans="1:32" x14ac:dyDescent="0.3">
      <c r="A751" s="65">
        <v>701461.30127049424</v>
      </c>
      <c r="B751" s="10">
        <v>748</v>
      </c>
      <c r="C751" s="71">
        <v>7.4800000000000005E-2</v>
      </c>
      <c r="D751" s="74">
        <v>53985.698729505762</v>
      </c>
      <c r="E751" s="61">
        <v>460.69872950576246</v>
      </c>
      <c r="F751" s="68">
        <v>1.349642468237644E-2</v>
      </c>
      <c r="G751" s="292">
        <v>1.1517468237644061E-4</v>
      </c>
      <c r="H751" s="68">
        <v>1.4396186327868203E-2</v>
      </c>
      <c r="I751" s="68">
        <v>1.2285299453486999E-4</v>
      </c>
      <c r="T751" s="91"/>
      <c r="U751" s="91"/>
      <c r="AA751" s="91"/>
      <c r="AB751" s="91"/>
      <c r="AC751" s="91"/>
      <c r="AD751" s="91"/>
      <c r="AE751" s="91"/>
      <c r="AF751" s="91"/>
    </row>
    <row r="752" spans="1:32" x14ac:dyDescent="0.3">
      <c r="A752" s="65">
        <v>701149.23674706882</v>
      </c>
      <c r="B752" s="10">
        <v>749</v>
      </c>
      <c r="C752" s="71">
        <v>7.4899999999999994E-2</v>
      </c>
      <c r="D752" s="74">
        <v>54297.763252931181</v>
      </c>
      <c r="E752" s="61">
        <v>772.76325293118134</v>
      </c>
      <c r="F752" s="68">
        <v>1.3574440813232795E-2</v>
      </c>
      <c r="G752" s="292">
        <v>1.9319081323279533E-4</v>
      </c>
      <c r="H752" s="68">
        <v>1.4479403534114981E-2</v>
      </c>
      <c r="I752" s="68">
        <v>2.0607020078164837E-4</v>
      </c>
      <c r="T752" s="91"/>
      <c r="U752" s="91"/>
      <c r="AA752" s="91"/>
      <c r="AB752" s="91"/>
      <c r="AC752" s="91"/>
      <c r="AD752" s="91"/>
      <c r="AE752" s="91"/>
      <c r="AF752" s="91"/>
    </row>
    <row r="753" spans="1:32" x14ac:dyDescent="0.3">
      <c r="A753" s="65">
        <v>700922.27191434056</v>
      </c>
      <c r="B753" s="10">
        <v>750</v>
      </c>
      <c r="C753" s="71">
        <v>7.4999999999999997E-2</v>
      </c>
      <c r="D753" s="74">
        <v>54524.728085659444</v>
      </c>
      <c r="E753" s="61">
        <v>999.72808565944433</v>
      </c>
      <c r="F753" s="68">
        <v>1.3631182021414862E-2</v>
      </c>
      <c r="G753" s="292">
        <v>2.4993202141486106E-4</v>
      </c>
      <c r="H753" s="68">
        <v>1.4539927489509184E-2</v>
      </c>
      <c r="I753" s="68">
        <v>2.6659415617585181E-4</v>
      </c>
      <c r="T753" s="91"/>
      <c r="U753" s="91"/>
      <c r="AA753" s="91"/>
      <c r="AB753" s="91"/>
      <c r="AC753" s="91"/>
      <c r="AD753" s="91"/>
      <c r="AE753" s="91"/>
      <c r="AF753" s="91"/>
    </row>
    <row r="754" spans="1:32" x14ac:dyDescent="0.3">
      <c r="A754" s="65">
        <v>698411.75731807784</v>
      </c>
      <c r="B754" s="10">
        <v>751</v>
      </c>
      <c r="C754" s="71">
        <v>7.51E-2</v>
      </c>
      <c r="D754" s="74">
        <v>57035.242681922158</v>
      </c>
      <c r="E754" s="61">
        <v>3510.2426819221582</v>
      </c>
      <c r="F754" s="68">
        <v>1.4258810670480539E-2</v>
      </c>
      <c r="G754" s="292">
        <v>8.7756067048053957E-4</v>
      </c>
      <c r="H754" s="68">
        <v>1.5209398048512575E-2</v>
      </c>
      <c r="I754" s="68">
        <v>9.3606471517924223E-4</v>
      </c>
      <c r="T754" s="91"/>
      <c r="U754" s="91"/>
      <c r="AA754" s="91"/>
      <c r="AB754" s="91"/>
      <c r="AC754" s="91"/>
      <c r="AD754" s="91"/>
      <c r="AE754" s="91"/>
      <c r="AF754" s="91"/>
    </row>
    <row r="755" spans="1:32" x14ac:dyDescent="0.3">
      <c r="A755" s="65">
        <v>698156.88014111342</v>
      </c>
      <c r="B755" s="10">
        <v>752</v>
      </c>
      <c r="C755" s="71">
        <v>7.5200000000000003E-2</v>
      </c>
      <c r="D755" s="74">
        <v>57290.119858886581</v>
      </c>
      <c r="E755" s="61">
        <v>3765.1198588865809</v>
      </c>
      <c r="F755" s="68">
        <v>1.4322529964721645E-2</v>
      </c>
      <c r="G755" s="292">
        <v>9.4127996472164518E-4</v>
      </c>
      <c r="H755" s="68">
        <v>1.5277365295703088E-2</v>
      </c>
      <c r="I755" s="68">
        <v>1.0040319623697549E-3</v>
      </c>
      <c r="T755" s="91"/>
      <c r="U755" s="91"/>
      <c r="AA755" s="91"/>
      <c r="AB755" s="91"/>
      <c r="AC755" s="91"/>
      <c r="AD755" s="91"/>
      <c r="AE755" s="91"/>
      <c r="AF755" s="91"/>
    </row>
    <row r="756" spans="1:32" x14ac:dyDescent="0.3">
      <c r="A756" s="65">
        <v>696702.47755249578</v>
      </c>
      <c r="B756" s="10">
        <v>753</v>
      </c>
      <c r="C756" s="71">
        <v>7.5300000000000006E-2</v>
      </c>
      <c r="D756" s="74">
        <v>58744.52244750422</v>
      </c>
      <c r="E756" s="61">
        <v>5219.5224475042196</v>
      </c>
      <c r="F756" s="68">
        <v>1.4686130611876055E-2</v>
      </c>
      <c r="G756" s="292">
        <v>1.3048806118760548E-3</v>
      </c>
      <c r="H756" s="68">
        <v>1.5665205986001126E-2</v>
      </c>
      <c r="I756" s="68">
        <v>1.3918726526677919E-3</v>
      </c>
      <c r="T756" s="91"/>
      <c r="U756" s="91"/>
      <c r="AA756" s="91"/>
      <c r="AB756" s="91"/>
      <c r="AC756" s="91"/>
      <c r="AD756" s="91"/>
      <c r="AE756" s="91"/>
      <c r="AF756" s="91"/>
    </row>
    <row r="757" spans="1:32" x14ac:dyDescent="0.3">
      <c r="A757" s="65">
        <v>695437.17589154886</v>
      </c>
      <c r="B757" s="10">
        <v>754</v>
      </c>
      <c r="C757" s="71">
        <v>7.5399999999999995E-2</v>
      </c>
      <c r="D757" s="74">
        <v>60009.824108451139</v>
      </c>
      <c r="E757" s="61">
        <v>6484.8241084511392</v>
      </c>
      <c r="F757" s="68">
        <v>1.5002456027112785E-2</v>
      </c>
      <c r="G757" s="292">
        <v>1.6212060271127847E-3</v>
      </c>
      <c r="H757" s="68">
        <v>1.6002619762253638E-2</v>
      </c>
      <c r="I757" s="68">
        <v>1.7292864289203038E-3</v>
      </c>
      <c r="T757" s="91"/>
      <c r="U757" s="91"/>
      <c r="AA757" s="91"/>
      <c r="AB757" s="91"/>
      <c r="AC757" s="91"/>
      <c r="AD757" s="91"/>
      <c r="AE757" s="91"/>
      <c r="AF757" s="91"/>
    </row>
    <row r="758" spans="1:32" x14ac:dyDescent="0.3">
      <c r="A758" s="65">
        <v>694605.83574372297</v>
      </c>
      <c r="B758" s="10">
        <v>755</v>
      </c>
      <c r="C758" s="71">
        <v>7.5499999999999998E-2</v>
      </c>
      <c r="D758" s="74">
        <v>60841.164256277028</v>
      </c>
      <c r="E758" s="61">
        <v>7316.1642562770285</v>
      </c>
      <c r="F758" s="68">
        <v>1.5210291064069258E-2</v>
      </c>
      <c r="G758" s="292">
        <v>1.8290410640692571E-3</v>
      </c>
      <c r="H758" s="68">
        <v>1.6224310468340542E-2</v>
      </c>
      <c r="I758" s="68">
        <v>1.9509771350072077E-3</v>
      </c>
      <c r="T758" s="91"/>
      <c r="U758" s="91"/>
      <c r="AA758" s="91"/>
      <c r="AB758" s="91"/>
      <c r="AC758" s="91"/>
      <c r="AD758" s="91"/>
      <c r="AE758" s="91"/>
      <c r="AF758" s="91"/>
    </row>
    <row r="759" spans="1:32" x14ac:dyDescent="0.3">
      <c r="A759" s="65">
        <v>693271.23299388634</v>
      </c>
      <c r="B759" s="10">
        <v>756</v>
      </c>
      <c r="C759" s="71">
        <v>7.5600000000000001E-2</v>
      </c>
      <c r="D759" s="74">
        <v>62175.76700611366</v>
      </c>
      <c r="E759" s="61">
        <v>8650.7670061136596</v>
      </c>
      <c r="F759" s="68">
        <v>1.5543941751528415E-2</v>
      </c>
      <c r="G759" s="292">
        <v>2.162691751528415E-3</v>
      </c>
      <c r="H759" s="68">
        <v>1.6580204534963644E-2</v>
      </c>
      <c r="I759" s="68">
        <v>2.3068712016303091E-3</v>
      </c>
      <c r="T759" s="91"/>
      <c r="U759" s="91"/>
      <c r="AA759" s="91"/>
      <c r="AB759" s="91"/>
      <c r="AC759" s="91"/>
      <c r="AD759" s="91"/>
      <c r="AE759" s="91"/>
      <c r="AF759" s="91"/>
    </row>
    <row r="760" spans="1:32" x14ac:dyDescent="0.3">
      <c r="A760" s="65">
        <v>692910.35875279608</v>
      </c>
      <c r="B760" s="10">
        <v>757</v>
      </c>
      <c r="C760" s="71">
        <v>7.5700000000000003E-2</v>
      </c>
      <c r="D760" s="74">
        <v>62536.641247203923</v>
      </c>
      <c r="E760" s="61">
        <v>9011.6412472039228</v>
      </c>
      <c r="F760" s="68">
        <v>1.5634160311800982E-2</v>
      </c>
      <c r="G760" s="292">
        <v>2.2529103118009808E-3</v>
      </c>
      <c r="H760" s="68">
        <v>1.6676437665921046E-2</v>
      </c>
      <c r="I760" s="68">
        <v>2.4031043325877127E-3</v>
      </c>
      <c r="T760" s="91"/>
      <c r="U760" s="91"/>
      <c r="AA760" s="91"/>
      <c r="AB760" s="91"/>
      <c r="AC760" s="91"/>
      <c r="AD760" s="91"/>
      <c r="AE760" s="91"/>
      <c r="AF760" s="91"/>
    </row>
    <row r="761" spans="1:32" x14ac:dyDescent="0.3">
      <c r="A761" s="65">
        <v>689675.52251540695</v>
      </c>
      <c r="B761" s="10">
        <v>758</v>
      </c>
      <c r="C761" s="71">
        <v>7.5800000000000006E-2</v>
      </c>
      <c r="D761" s="74">
        <v>65771.477484593051</v>
      </c>
      <c r="E761" s="61">
        <v>12246.477484593051</v>
      </c>
      <c r="F761" s="68">
        <v>1.6442869371148264E-2</v>
      </c>
      <c r="G761" s="292">
        <v>3.061619371148263E-3</v>
      </c>
      <c r="H761" s="68">
        <v>1.7539060662558146E-2</v>
      </c>
      <c r="I761" s="68">
        <v>3.2657273292248136E-3</v>
      </c>
      <c r="T761" s="91"/>
      <c r="U761" s="91"/>
      <c r="AA761" s="91"/>
      <c r="AB761" s="91"/>
      <c r="AC761" s="91"/>
      <c r="AD761" s="91"/>
      <c r="AE761" s="91"/>
      <c r="AF761" s="91"/>
    </row>
    <row r="762" spans="1:32" x14ac:dyDescent="0.3">
      <c r="A762" s="65">
        <v>688091.35234263539</v>
      </c>
      <c r="B762" s="10">
        <v>759</v>
      </c>
      <c r="C762" s="71">
        <v>7.5899999999999995E-2</v>
      </c>
      <c r="D762" s="74">
        <v>67355.647657364607</v>
      </c>
      <c r="E762" s="61">
        <v>13830.647657364607</v>
      </c>
      <c r="F762" s="68">
        <v>1.6838911914341153E-2</v>
      </c>
      <c r="G762" s="292">
        <v>3.4576619143411517E-3</v>
      </c>
      <c r="H762" s="68">
        <v>1.7961506041963896E-2</v>
      </c>
      <c r="I762" s="68">
        <v>3.6881727086305618E-3</v>
      </c>
      <c r="T762" s="91"/>
      <c r="U762" s="91"/>
      <c r="AA762" s="91"/>
      <c r="AB762" s="91"/>
      <c r="AC762" s="91"/>
      <c r="AD762" s="91"/>
      <c r="AE762" s="91"/>
      <c r="AF762" s="91"/>
    </row>
    <row r="763" spans="1:32" x14ac:dyDescent="0.3">
      <c r="A763" s="65">
        <v>688091.35234263539</v>
      </c>
      <c r="B763" s="10">
        <v>760</v>
      </c>
      <c r="C763" s="71">
        <v>7.5999999999999998E-2</v>
      </c>
      <c r="D763" s="74">
        <v>67355.647657364607</v>
      </c>
      <c r="E763" s="61">
        <v>13830.647657364607</v>
      </c>
      <c r="F763" s="68">
        <v>1.6838911914341153E-2</v>
      </c>
      <c r="G763" s="292">
        <v>3.4576619143411517E-3</v>
      </c>
      <c r="H763" s="68">
        <v>1.7961506041963896E-2</v>
      </c>
      <c r="I763" s="68">
        <v>3.6881727086305618E-3</v>
      </c>
      <c r="T763" s="91"/>
      <c r="U763" s="91"/>
      <c r="AA763" s="91"/>
      <c r="AB763" s="91"/>
      <c r="AC763" s="91"/>
      <c r="AD763" s="91"/>
      <c r="AE763" s="91"/>
      <c r="AF763" s="91"/>
    </row>
    <row r="764" spans="1:32" x14ac:dyDescent="0.3">
      <c r="A764" s="65">
        <v>684267.21504388796</v>
      </c>
      <c r="B764" s="10">
        <v>761</v>
      </c>
      <c r="C764" s="71">
        <v>7.6100000000000001E-2</v>
      </c>
      <c r="D764" s="74">
        <v>71179.784956112038</v>
      </c>
      <c r="E764" s="61">
        <v>17654.784956112038</v>
      </c>
      <c r="F764" s="68">
        <v>1.7794946239028008E-2</v>
      </c>
      <c r="G764" s="292">
        <v>4.41369623902801E-3</v>
      </c>
      <c r="H764" s="68">
        <v>1.8981275988296544E-2</v>
      </c>
      <c r="I764" s="68">
        <v>4.7079426549632101E-3</v>
      </c>
      <c r="T764" s="91"/>
      <c r="U764" s="91"/>
      <c r="AA764" s="91"/>
      <c r="AB764" s="91"/>
      <c r="AC764" s="91"/>
      <c r="AD764" s="91"/>
      <c r="AE764" s="91"/>
      <c r="AF764" s="91"/>
    </row>
    <row r="765" spans="1:32" x14ac:dyDescent="0.3">
      <c r="A765" s="65">
        <v>682823.03782055597</v>
      </c>
      <c r="B765" s="10">
        <v>762</v>
      </c>
      <c r="C765" s="71">
        <v>7.6200000000000004E-2</v>
      </c>
      <c r="D765" s="74">
        <v>72623.962179444032</v>
      </c>
      <c r="E765" s="61">
        <v>19098.962179444032</v>
      </c>
      <c r="F765" s="68">
        <v>1.8155990544861007E-2</v>
      </c>
      <c r="G765" s="292">
        <v>4.7747405448610083E-3</v>
      </c>
      <c r="H765" s="68">
        <v>1.936638991451841E-2</v>
      </c>
      <c r="I765" s="68">
        <v>5.0930565811850752E-3</v>
      </c>
      <c r="T765" s="91"/>
      <c r="U765" s="91"/>
      <c r="AA765" s="91"/>
      <c r="AB765" s="91"/>
      <c r="AC765" s="91"/>
      <c r="AD765" s="91"/>
      <c r="AE765" s="91"/>
      <c r="AF765" s="91"/>
    </row>
    <row r="766" spans="1:32" x14ac:dyDescent="0.3">
      <c r="A766" s="65">
        <v>682823.03782055585</v>
      </c>
      <c r="B766" s="10">
        <v>763</v>
      </c>
      <c r="C766" s="71">
        <v>7.6300000000000007E-2</v>
      </c>
      <c r="D766" s="74">
        <v>72623.962179444148</v>
      </c>
      <c r="E766" s="61">
        <v>19098.962179444148</v>
      </c>
      <c r="F766" s="68">
        <v>1.8155990544861039E-2</v>
      </c>
      <c r="G766" s="292">
        <v>4.7747405448610369E-3</v>
      </c>
      <c r="H766" s="68">
        <v>1.9366389914518438E-2</v>
      </c>
      <c r="I766" s="68">
        <v>5.0930565811851064E-3</v>
      </c>
      <c r="T766" s="91"/>
      <c r="U766" s="91"/>
      <c r="AA766" s="91"/>
      <c r="AB766" s="91"/>
      <c r="AC766" s="91"/>
      <c r="AD766" s="91"/>
      <c r="AE766" s="91"/>
      <c r="AF766" s="91"/>
    </row>
    <row r="767" spans="1:32" x14ac:dyDescent="0.3">
      <c r="A767" s="65">
        <v>679648.73444756574</v>
      </c>
      <c r="B767" s="10">
        <v>764</v>
      </c>
      <c r="C767" s="71">
        <v>7.6399999999999996E-2</v>
      </c>
      <c r="D767" s="74">
        <v>75798.265552434255</v>
      </c>
      <c r="E767" s="61">
        <v>22273.265552434255</v>
      </c>
      <c r="F767" s="68">
        <v>1.8949566388108564E-2</v>
      </c>
      <c r="G767" s="292">
        <v>5.5683163881085638E-3</v>
      </c>
      <c r="H767" s="68">
        <v>2.0212870813982469E-2</v>
      </c>
      <c r="I767" s="68">
        <v>5.939537480649135E-3</v>
      </c>
      <c r="T767" s="91"/>
      <c r="U767" s="91"/>
      <c r="AA767" s="91"/>
      <c r="AB767" s="91"/>
      <c r="AC767" s="91"/>
      <c r="AD767" s="91"/>
      <c r="AE767" s="91"/>
      <c r="AF767" s="91"/>
    </row>
    <row r="768" spans="1:32" x14ac:dyDescent="0.3">
      <c r="A768" s="65">
        <v>679313.07319326256</v>
      </c>
      <c r="B768" s="10">
        <v>765</v>
      </c>
      <c r="C768" s="71">
        <v>7.6499999999999999E-2</v>
      </c>
      <c r="D768" s="74">
        <v>76133.926806737436</v>
      </c>
      <c r="E768" s="61">
        <v>22608.926806737436</v>
      </c>
      <c r="F768" s="68">
        <v>1.9033481701684358E-2</v>
      </c>
      <c r="G768" s="292">
        <v>5.6522317016843588E-3</v>
      </c>
      <c r="H768" s="68">
        <v>2.030238048179665E-2</v>
      </c>
      <c r="I768" s="68">
        <v>6.0290471484633163E-3</v>
      </c>
      <c r="T768" s="91"/>
      <c r="U768" s="91"/>
      <c r="AA768" s="91"/>
      <c r="AB768" s="91"/>
      <c r="AC768" s="91"/>
      <c r="AD768" s="91"/>
      <c r="AE768" s="91"/>
      <c r="AF768" s="91"/>
    </row>
    <row r="769" spans="1:32" x14ac:dyDescent="0.3">
      <c r="A769" s="65">
        <v>679313.07319326256</v>
      </c>
      <c r="B769" s="10">
        <v>766</v>
      </c>
      <c r="C769" s="71">
        <v>7.6600000000000001E-2</v>
      </c>
      <c r="D769" s="74">
        <v>76133.926806737436</v>
      </c>
      <c r="E769" s="61">
        <v>22608.926806737436</v>
      </c>
      <c r="F769" s="68">
        <v>1.9033481701684358E-2</v>
      </c>
      <c r="G769" s="292">
        <v>5.6522317016843588E-3</v>
      </c>
      <c r="H769" s="68">
        <v>2.030238048179665E-2</v>
      </c>
      <c r="I769" s="68">
        <v>6.0290471484633163E-3</v>
      </c>
      <c r="T769" s="91"/>
      <c r="U769" s="91"/>
      <c r="AA769" s="91"/>
      <c r="AB769" s="91"/>
      <c r="AC769" s="91"/>
      <c r="AD769" s="91"/>
      <c r="AE769" s="91"/>
      <c r="AF769" s="91"/>
    </row>
    <row r="770" spans="1:32" x14ac:dyDescent="0.3">
      <c r="A770" s="65">
        <v>676543.41732770577</v>
      </c>
      <c r="B770" s="10">
        <v>767</v>
      </c>
      <c r="C770" s="71">
        <v>7.6700000000000004E-2</v>
      </c>
      <c r="D770" s="74">
        <v>78903.582672294229</v>
      </c>
      <c r="E770" s="61">
        <v>25378.582672294229</v>
      </c>
      <c r="F770" s="68">
        <v>1.9725895668073559E-2</v>
      </c>
      <c r="G770" s="292">
        <v>6.3446456680735577E-3</v>
      </c>
      <c r="H770" s="68">
        <v>2.1040955379278459E-2</v>
      </c>
      <c r="I770" s="68">
        <v>6.767622045945128E-3</v>
      </c>
      <c r="T770" s="91"/>
      <c r="U770" s="91"/>
      <c r="AA770" s="91"/>
      <c r="AB770" s="91"/>
      <c r="AC770" s="91"/>
      <c r="AD770" s="91"/>
      <c r="AE770" s="91"/>
      <c r="AF770" s="91"/>
    </row>
    <row r="771" spans="1:32" x14ac:dyDescent="0.3">
      <c r="A771" s="65">
        <v>675732.15624828427</v>
      </c>
      <c r="B771" s="10">
        <v>768</v>
      </c>
      <c r="C771" s="71">
        <v>7.6799999999999993E-2</v>
      </c>
      <c r="D771" s="74">
        <v>79714.843751715729</v>
      </c>
      <c r="E771" s="61">
        <v>26189.843751715729</v>
      </c>
      <c r="F771" s="68">
        <v>1.9928710937928931E-2</v>
      </c>
      <c r="G771" s="292">
        <v>6.5474609379289322E-3</v>
      </c>
      <c r="H771" s="68">
        <v>2.1257291667124194E-2</v>
      </c>
      <c r="I771" s="68">
        <v>6.9839583337908615E-3</v>
      </c>
      <c r="T771" s="91"/>
      <c r="U771" s="91"/>
      <c r="AA771" s="91"/>
      <c r="AB771" s="91"/>
      <c r="AC771" s="91"/>
      <c r="AD771" s="91"/>
      <c r="AE771" s="91"/>
      <c r="AF771" s="91"/>
    </row>
    <row r="772" spans="1:32" x14ac:dyDescent="0.3">
      <c r="A772" s="65">
        <v>674201.57699684764</v>
      </c>
      <c r="B772" s="10">
        <v>769</v>
      </c>
      <c r="C772" s="71">
        <v>7.6899999999999996E-2</v>
      </c>
      <c r="D772" s="74">
        <v>81245.423003152362</v>
      </c>
      <c r="E772" s="61">
        <v>27720.423003152362</v>
      </c>
      <c r="F772" s="68">
        <v>2.0311355750788091E-2</v>
      </c>
      <c r="G772" s="292">
        <v>6.9301057507880903E-3</v>
      </c>
      <c r="H772" s="68">
        <v>2.1665446134173962E-2</v>
      </c>
      <c r="I772" s="68">
        <v>7.3921128008406301E-3</v>
      </c>
      <c r="T772" s="91"/>
      <c r="U772" s="91"/>
      <c r="AA772" s="91"/>
      <c r="AB772" s="91"/>
      <c r="AC772" s="91"/>
      <c r="AD772" s="91"/>
      <c r="AE772" s="91"/>
      <c r="AF772" s="91"/>
    </row>
    <row r="773" spans="1:32" x14ac:dyDescent="0.3">
      <c r="A773" s="65">
        <v>672746.60735854984</v>
      </c>
      <c r="B773" s="10">
        <v>770</v>
      </c>
      <c r="C773" s="71">
        <v>7.6999999999999999E-2</v>
      </c>
      <c r="D773" s="74">
        <v>82700.392641450162</v>
      </c>
      <c r="E773" s="61">
        <v>29175.392641450162</v>
      </c>
      <c r="F773" s="68">
        <v>2.0675098160362542E-2</v>
      </c>
      <c r="G773" s="292">
        <v>7.2938481603625404E-3</v>
      </c>
      <c r="H773" s="68">
        <v>2.2053438037720044E-2</v>
      </c>
      <c r="I773" s="68">
        <v>7.7801047043867099E-3</v>
      </c>
      <c r="T773" s="91"/>
      <c r="U773" s="91"/>
      <c r="AA773" s="91"/>
      <c r="AB773" s="91"/>
      <c r="AC773" s="91"/>
      <c r="AD773" s="91"/>
      <c r="AE773" s="91"/>
      <c r="AF773" s="91"/>
    </row>
    <row r="774" spans="1:32" x14ac:dyDescent="0.3">
      <c r="A774" s="65">
        <v>671944.88824303902</v>
      </c>
      <c r="B774" s="10">
        <v>771</v>
      </c>
      <c r="C774" s="71">
        <v>7.7100000000000002E-2</v>
      </c>
      <c r="D774" s="74">
        <v>83502.111756960978</v>
      </c>
      <c r="E774" s="61">
        <v>29977.111756960978</v>
      </c>
      <c r="F774" s="68">
        <v>2.0875527939240246E-2</v>
      </c>
      <c r="G774" s="292">
        <v>7.4942779392402443E-3</v>
      </c>
      <c r="H774" s="68">
        <v>2.2267229801856261E-2</v>
      </c>
      <c r="I774" s="68">
        <v>7.9938964685229274E-3</v>
      </c>
      <c r="T774" s="91"/>
      <c r="U774" s="91"/>
      <c r="AA774" s="91"/>
      <c r="AB774" s="91"/>
      <c r="AC774" s="91"/>
      <c r="AD774" s="91"/>
      <c r="AE774" s="91"/>
      <c r="AF774" s="91"/>
    </row>
    <row r="775" spans="1:32" x14ac:dyDescent="0.3">
      <c r="A775" s="65">
        <v>671785.77038530982</v>
      </c>
      <c r="B775" s="10">
        <v>772</v>
      </c>
      <c r="C775" s="71">
        <v>7.7200000000000005E-2</v>
      </c>
      <c r="D775" s="74">
        <v>83661.229614690179</v>
      </c>
      <c r="E775" s="61">
        <v>30136.229614690179</v>
      </c>
      <c r="F775" s="68">
        <v>2.0915307403672544E-2</v>
      </c>
      <c r="G775" s="292">
        <v>7.5340574036725444E-3</v>
      </c>
      <c r="H775" s="68">
        <v>2.2309661230584046E-2</v>
      </c>
      <c r="I775" s="68">
        <v>8.0363278972507141E-3</v>
      </c>
      <c r="T775" s="91"/>
      <c r="U775" s="91"/>
      <c r="AA775" s="91"/>
      <c r="AB775" s="91"/>
      <c r="AC775" s="91"/>
      <c r="AD775" s="91"/>
      <c r="AE775" s="91"/>
      <c r="AF775" s="91"/>
    </row>
    <row r="776" spans="1:32" x14ac:dyDescent="0.3">
      <c r="A776" s="65">
        <v>671174.7955364571</v>
      </c>
      <c r="B776" s="10">
        <v>773</v>
      </c>
      <c r="C776" s="71">
        <v>7.7299999999999994E-2</v>
      </c>
      <c r="D776" s="74">
        <v>84272.204463542905</v>
      </c>
      <c r="E776" s="61">
        <v>30747.204463542905</v>
      </c>
      <c r="F776" s="68">
        <v>2.1068051115885725E-2</v>
      </c>
      <c r="G776" s="292">
        <v>7.6868011158857264E-3</v>
      </c>
      <c r="H776" s="68">
        <v>2.2472587856944774E-2</v>
      </c>
      <c r="I776" s="68">
        <v>8.199254523611442E-3</v>
      </c>
      <c r="T776" s="91"/>
      <c r="U776" s="91"/>
      <c r="AA776" s="91"/>
      <c r="AB776" s="91"/>
      <c r="AC776" s="91"/>
      <c r="AD776" s="91"/>
      <c r="AE776" s="91"/>
      <c r="AF776" s="91"/>
    </row>
    <row r="777" spans="1:32" x14ac:dyDescent="0.3">
      <c r="A777" s="65">
        <v>669725.06682017096</v>
      </c>
      <c r="B777" s="10">
        <v>774</v>
      </c>
      <c r="C777" s="71">
        <v>7.7399999999999997E-2</v>
      </c>
      <c r="D777" s="74">
        <v>85721.933179829037</v>
      </c>
      <c r="E777" s="61">
        <v>32196.933179829037</v>
      </c>
      <c r="F777" s="68">
        <v>2.143048329495726E-2</v>
      </c>
      <c r="G777" s="292">
        <v>8.0492332949572594E-3</v>
      </c>
      <c r="H777" s="68">
        <v>2.2859182181287744E-2</v>
      </c>
      <c r="I777" s="68">
        <v>8.5858488479544099E-3</v>
      </c>
      <c r="T777" s="91"/>
      <c r="U777" s="91"/>
      <c r="AA777" s="91"/>
      <c r="AB777" s="91"/>
      <c r="AC777" s="91"/>
      <c r="AD777" s="91"/>
      <c r="AE777" s="91"/>
      <c r="AF777" s="91"/>
    </row>
    <row r="778" spans="1:32" x14ac:dyDescent="0.3">
      <c r="A778" s="65">
        <v>668729.39538844721</v>
      </c>
      <c r="B778" s="10">
        <v>775</v>
      </c>
      <c r="C778" s="71">
        <v>7.7499999999999999E-2</v>
      </c>
      <c r="D778" s="74">
        <v>86717.604611552786</v>
      </c>
      <c r="E778" s="61">
        <v>33192.604611552786</v>
      </c>
      <c r="F778" s="68">
        <v>2.1679401152888196E-2</v>
      </c>
      <c r="G778" s="292">
        <v>8.298151152888197E-3</v>
      </c>
      <c r="H778" s="68">
        <v>2.3124694563080743E-2</v>
      </c>
      <c r="I778" s="68">
        <v>8.8513612297474089E-3</v>
      </c>
      <c r="T778" s="91"/>
      <c r="U778" s="91"/>
      <c r="AA778" s="91"/>
      <c r="AB778" s="91"/>
      <c r="AC778" s="91"/>
      <c r="AD778" s="91"/>
      <c r="AE778" s="91"/>
      <c r="AF778" s="91"/>
    </row>
    <row r="779" spans="1:32" x14ac:dyDescent="0.3">
      <c r="A779" s="65">
        <v>666062.14568328322</v>
      </c>
      <c r="B779" s="10">
        <v>776</v>
      </c>
      <c r="C779" s="71">
        <v>7.7600000000000002E-2</v>
      </c>
      <c r="D779" s="74">
        <v>89384.854316716781</v>
      </c>
      <c r="E779" s="61">
        <v>35859.854316716781</v>
      </c>
      <c r="F779" s="68">
        <v>2.2346213579179194E-2</v>
      </c>
      <c r="G779" s="292">
        <v>8.9649635791791953E-3</v>
      </c>
      <c r="H779" s="68">
        <v>2.3835961151124473E-2</v>
      </c>
      <c r="I779" s="68">
        <v>9.562627817791141E-3</v>
      </c>
      <c r="T779" s="91"/>
      <c r="U779" s="91"/>
      <c r="AA779" s="91"/>
      <c r="AB779" s="91"/>
      <c r="AC779" s="91"/>
      <c r="AD779" s="91"/>
      <c r="AE779" s="91"/>
      <c r="AF779" s="91"/>
    </row>
    <row r="780" spans="1:32" x14ac:dyDescent="0.3">
      <c r="A780" s="65">
        <v>662140.73044471547</v>
      </c>
      <c r="B780" s="10">
        <v>777</v>
      </c>
      <c r="C780" s="71">
        <v>7.7700000000000005E-2</v>
      </c>
      <c r="D780" s="74">
        <v>93306.269555284525</v>
      </c>
      <c r="E780" s="61">
        <v>39781.269555284525</v>
      </c>
      <c r="F780" s="68">
        <v>2.3326567388821131E-2</v>
      </c>
      <c r="G780" s="292">
        <v>9.9453173888211319E-3</v>
      </c>
      <c r="H780" s="68">
        <v>2.4881671881409207E-2</v>
      </c>
      <c r="I780" s="68">
        <v>1.0608338548075873E-2</v>
      </c>
      <c r="T780" s="91"/>
      <c r="U780" s="91"/>
      <c r="AA780" s="91"/>
      <c r="AB780" s="91"/>
      <c r="AC780" s="91"/>
      <c r="AD780" s="91"/>
      <c r="AE780" s="91"/>
      <c r="AF780" s="91"/>
    </row>
    <row r="781" spans="1:32" x14ac:dyDescent="0.3">
      <c r="A781" s="65">
        <v>659937.42639269796</v>
      </c>
      <c r="B781" s="10">
        <v>778</v>
      </c>
      <c r="C781" s="71">
        <v>7.7799999999999994E-2</v>
      </c>
      <c r="D781" s="74">
        <v>95509.573607302038</v>
      </c>
      <c r="E781" s="61">
        <v>41984.573607302038</v>
      </c>
      <c r="F781" s="68">
        <v>2.3877393401825511E-2</v>
      </c>
      <c r="G781" s="292">
        <v>1.049614340182551E-2</v>
      </c>
      <c r="H781" s="68">
        <v>2.5469219628613878E-2</v>
      </c>
      <c r="I781" s="68">
        <v>1.1195886295280543E-2</v>
      </c>
      <c r="T781" s="91"/>
      <c r="U781" s="91"/>
      <c r="AA781" s="91"/>
      <c r="AB781" s="91"/>
      <c r="AC781" s="91"/>
      <c r="AD781" s="91"/>
      <c r="AE781" s="91"/>
      <c r="AF781" s="91"/>
    </row>
    <row r="782" spans="1:32" x14ac:dyDescent="0.3">
      <c r="A782" s="65">
        <v>658811.48825500929</v>
      </c>
      <c r="B782" s="10">
        <v>779</v>
      </c>
      <c r="C782" s="71">
        <v>7.7899999999999997E-2</v>
      </c>
      <c r="D782" s="74">
        <v>96635.511744990712</v>
      </c>
      <c r="E782" s="61">
        <v>43110.511744990712</v>
      </c>
      <c r="F782" s="68">
        <v>2.4158877936247679E-2</v>
      </c>
      <c r="G782" s="292">
        <v>1.0777627936247678E-2</v>
      </c>
      <c r="H782" s="68">
        <v>2.576946979866419E-2</v>
      </c>
      <c r="I782" s="68">
        <v>1.1496136465330856E-2</v>
      </c>
      <c r="T782" s="91"/>
      <c r="U782" s="91"/>
      <c r="AA782" s="91"/>
      <c r="AB782" s="91"/>
      <c r="AC782" s="91"/>
      <c r="AD782" s="91"/>
      <c r="AE782" s="91"/>
      <c r="AF782" s="91"/>
    </row>
    <row r="783" spans="1:32" x14ac:dyDescent="0.3">
      <c r="A783" s="65">
        <v>654461.60445073328</v>
      </c>
      <c r="B783" s="10">
        <v>780</v>
      </c>
      <c r="C783" s="71">
        <v>7.8E-2</v>
      </c>
      <c r="D783" s="74">
        <v>100985.39554926672</v>
      </c>
      <c r="E783" s="61">
        <v>47460.395549266716</v>
      </c>
      <c r="F783" s="68">
        <v>2.524634888731668E-2</v>
      </c>
      <c r="G783" s="292">
        <v>1.1865098887316679E-2</v>
      </c>
      <c r="H783" s="68">
        <v>2.692943881313779E-2</v>
      </c>
      <c r="I783" s="68">
        <v>1.2656105479804457E-2</v>
      </c>
      <c r="T783" s="91"/>
      <c r="U783" s="91"/>
      <c r="AA783" s="91"/>
      <c r="AB783" s="91"/>
      <c r="AC783" s="91"/>
      <c r="AD783" s="91"/>
      <c r="AE783" s="91"/>
      <c r="AF783" s="91"/>
    </row>
    <row r="784" spans="1:32" x14ac:dyDescent="0.3">
      <c r="A784" s="65">
        <v>652420.16524907632</v>
      </c>
      <c r="B784" s="10">
        <v>781</v>
      </c>
      <c r="C784" s="71">
        <v>7.8100000000000003E-2</v>
      </c>
      <c r="D784" s="74">
        <v>103026.83475092368</v>
      </c>
      <c r="E784" s="61">
        <v>49501.834750923677</v>
      </c>
      <c r="F784" s="68">
        <v>2.5756708687730921E-2</v>
      </c>
      <c r="G784" s="292">
        <v>1.237545868773092E-2</v>
      </c>
      <c r="H784" s="68">
        <v>2.7473822600246313E-2</v>
      </c>
      <c r="I784" s="68">
        <v>1.3200489266912981E-2</v>
      </c>
      <c r="T784" s="91"/>
      <c r="U784" s="91"/>
      <c r="AA784" s="91"/>
      <c r="AB784" s="91"/>
      <c r="AC784" s="91"/>
      <c r="AD784" s="91"/>
      <c r="AE784" s="91"/>
      <c r="AF784" s="91"/>
    </row>
    <row r="785" spans="1:32" x14ac:dyDescent="0.3">
      <c r="A785" s="65">
        <v>652298.28283482138</v>
      </c>
      <c r="B785" s="10">
        <v>782</v>
      </c>
      <c r="C785" s="71">
        <v>7.8200000000000006E-2</v>
      </c>
      <c r="D785" s="74">
        <v>103148.71716517862</v>
      </c>
      <c r="E785" s="61">
        <v>49623.717165178619</v>
      </c>
      <c r="F785" s="68">
        <v>2.5787179291294655E-2</v>
      </c>
      <c r="G785" s="292">
        <v>1.2405929291294655E-2</v>
      </c>
      <c r="H785" s="68">
        <v>2.7506324577380965E-2</v>
      </c>
      <c r="I785" s="68">
        <v>1.3232991244047632E-2</v>
      </c>
      <c r="T785" s="91"/>
      <c r="U785" s="91"/>
      <c r="AA785" s="91"/>
      <c r="AB785" s="91"/>
      <c r="AC785" s="91"/>
      <c r="AD785" s="91"/>
      <c r="AE785" s="91"/>
      <c r="AF785" s="91"/>
    </row>
    <row r="786" spans="1:32" x14ac:dyDescent="0.3">
      <c r="A786" s="65">
        <v>652288.66557992774</v>
      </c>
      <c r="B786" s="10">
        <v>783</v>
      </c>
      <c r="C786" s="71">
        <v>7.8299999999999995E-2</v>
      </c>
      <c r="D786" s="74">
        <v>103158.33442007226</v>
      </c>
      <c r="E786" s="61">
        <v>49633.334420072264</v>
      </c>
      <c r="F786" s="68">
        <v>2.5789583605018065E-2</v>
      </c>
      <c r="G786" s="292">
        <v>1.2408333605018066E-2</v>
      </c>
      <c r="H786" s="68">
        <v>2.7508889178685936E-2</v>
      </c>
      <c r="I786" s="68">
        <v>1.3235555845352603E-2</v>
      </c>
      <c r="T786" s="91"/>
      <c r="U786" s="91"/>
      <c r="AA786" s="91"/>
      <c r="AB786" s="91"/>
      <c r="AC786" s="91"/>
      <c r="AD786" s="91"/>
      <c r="AE786" s="91"/>
      <c r="AF786" s="91"/>
    </row>
    <row r="787" spans="1:32" x14ac:dyDescent="0.3">
      <c r="A787" s="65">
        <v>651262.35514931346</v>
      </c>
      <c r="B787" s="10">
        <v>784</v>
      </c>
      <c r="C787" s="71">
        <v>7.8399999999999997E-2</v>
      </c>
      <c r="D787" s="74">
        <v>104184.64485068654</v>
      </c>
      <c r="E787" s="61">
        <v>50659.644850686542</v>
      </c>
      <c r="F787" s="68">
        <v>2.6046161212671635E-2</v>
      </c>
      <c r="G787" s="292">
        <v>1.2664911212671635E-2</v>
      </c>
      <c r="H787" s="68">
        <v>2.7782571960183078E-2</v>
      </c>
      <c r="I787" s="68">
        <v>1.3509238626849744E-2</v>
      </c>
      <c r="T787" s="91"/>
      <c r="U787" s="91"/>
      <c r="AA787" s="91"/>
      <c r="AB787" s="91"/>
      <c r="AC787" s="91"/>
      <c r="AD787" s="91"/>
      <c r="AE787" s="91"/>
      <c r="AF787" s="91"/>
    </row>
    <row r="788" spans="1:32" x14ac:dyDescent="0.3">
      <c r="A788" s="65">
        <v>651038.29801458877</v>
      </c>
      <c r="B788" s="10">
        <v>785</v>
      </c>
      <c r="C788" s="71">
        <v>7.85E-2</v>
      </c>
      <c r="D788" s="74">
        <v>104408.70198541123</v>
      </c>
      <c r="E788" s="61">
        <v>50883.70198541123</v>
      </c>
      <c r="F788" s="68">
        <v>2.6102175496352808E-2</v>
      </c>
      <c r="G788" s="292">
        <v>1.2720925496352807E-2</v>
      </c>
      <c r="H788" s="68">
        <v>2.7842320529442993E-2</v>
      </c>
      <c r="I788" s="68">
        <v>1.3568987196109661E-2</v>
      </c>
      <c r="T788" s="91"/>
      <c r="U788" s="91"/>
      <c r="AA788" s="91"/>
      <c r="AB788" s="91"/>
      <c r="AC788" s="91"/>
      <c r="AD788" s="91"/>
      <c r="AE788" s="91"/>
      <c r="AF788" s="91"/>
    </row>
    <row r="789" spans="1:32" x14ac:dyDescent="0.3">
      <c r="A789" s="65">
        <v>649979.19954350439</v>
      </c>
      <c r="B789" s="10">
        <v>786</v>
      </c>
      <c r="C789" s="71">
        <v>7.8600000000000003E-2</v>
      </c>
      <c r="D789" s="74">
        <v>105467.80045649561</v>
      </c>
      <c r="E789" s="61">
        <v>51942.800456495606</v>
      </c>
      <c r="F789" s="68">
        <v>2.6366950114123901E-2</v>
      </c>
      <c r="G789" s="292">
        <v>1.2985700114123902E-2</v>
      </c>
      <c r="H789" s="68">
        <v>2.8124746788398828E-2</v>
      </c>
      <c r="I789" s="68">
        <v>1.3851413455065496E-2</v>
      </c>
      <c r="T789" s="91"/>
      <c r="U789" s="91"/>
      <c r="AA789" s="91"/>
      <c r="AB789" s="91"/>
      <c r="AC789" s="91"/>
      <c r="AD789" s="91"/>
      <c r="AE789" s="91"/>
      <c r="AF789" s="91"/>
    </row>
    <row r="790" spans="1:32" x14ac:dyDescent="0.3">
      <c r="A790" s="65">
        <v>645761.7781255031</v>
      </c>
      <c r="B790" s="10">
        <v>787</v>
      </c>
      <c r="C790" s="71">
        <v>7.8700000000000006E-2</v>
      </c>
      <c r="D790" s="74">
        <v>109685.2218744969</v>
      </c>
      <c r="E790" s="61">
        <v>56160.2218744969</v>
      </c>
      <c r="F790" s="68">
        <v>2.7421305468624226E-2</v>
      </c>
      <c r="G790" s="292">
        <v>1.4040055468624225E-2</v>
      </c>
      <c r="H790" s="68">
        <v>2.9249392499865839E-2</v>
      </c>
      <c r="I790" s="68">
        <v>1.4976059166532506E-2</v>
      </c>
      <c r="T790" s="91"/>
      <c r="U790" s="91"/>
      <c r="AA790" s="91"/>
      <c r="AB790" s="91"/>
      <c r="AC790" s="91"/>
      <c r="AD790" s="91"/>
      <c r="AE790" s="91"/>
      <c r="AF790" s="91"/>
    </row>
    <row r="791" spans="1:32" x14ac:dyDescent="0.3">
      <c r="A791" s="65">
        <v>645571.70804521686</v>
      </c>
      <c r="B791" s="10">
        <v>788</v>
      </c>
      <c r="C791" s="71">
        <v>7.8799999999999995E-2</v>
      </c>
      <c r="D791" s="74">
        <v>109875.29195478314</v>
      </c>
      <c r="E791" s="61">
        <v>56350.291954783141</v>
      </c>
      <c r="F791" s="68">
        <v>2.7468822988695785E-2</v>
      </c>
      <c r="G791" s="292">
        <v>1.4087572988695785E-2</v>
      </c>
      <c r="H791" s="68">
        <v>2.9300077854608836E-2</v>
      </c>
      <c r="I791" s="68">
        <v>1.5026744521275504E-2</v>
      </c>
      <c r="T791" s="91"/>
      <c r="U791" s="91"/>
      <c r="AA791" s="91"/>
      <c r="AB791" s="91"/>
      <c r="AC791" s="91"/>
      <c r="AD791" s="91"/>
      <c r="AE791" s="91"/>
      <c r="AF791" s="91"/>
    </row>
    <row r="792" spans="1:32" x14ac:dyDescent="0.3">
      <c r="A792" s="65">
        <v>642483.3070896971</v>
      </c>
      <c r="B792" s="10">
        <v>789</v>
      </c>
      <c r="C792" s="71">
        <v>7.8899999999999998E-2</v>
      </c>
      <c r="D792" s="74">
        <v>112963.6929103029</v>
      </c>
      <c r="E792" s="61">
        <v>59438.692910302896</v>
      </c>
      <c r="F792" s="68">
        <v>2.8240923227575723E-2</v>
      </c>
      <c r="G792" s="292">
        <v>1.4859673227575724E-2</v>
      </c>
      <c r="H792" s="68">
        <v>3.0123651442747437E-2</v>
      </c>
      <c r="I792" s="68">
        <v>1.5850318109414105E-2</v>
      </c>
      <c r="T792" s="91"/>
      <c r="U792" s="91"/>
      <c r="AA792" s="91"/>
      <c r="AB792" s="91"/>
      <c r="AC792" s="91"/>
      <c r="AD792" s="91"/>
      <c r="AE792" s="91"/>
      <c r="AF792" s="91"/>
    </row>
    <row r="793" spans="1:32" x14ac:dyDescent="0.3">
      <c r="A793" s="65">
        <v>641724.74258825975</v>
      </c>
      <c r="B793" s="10">
        <v>790</v>
      </c>
      <c r="C793" s="71">
        <v>7.9000000000000001E-2</v>
      </c>
      <c r="D793" s="74">
        <v>113722.25741174025</v>
      </c>
      <c r="E793" s="61">
        <v>60197.257411740255</v>
      </c>
      <c r="F793" s="68">
        <v>2.8430564352935065E-2</v>
      </c>
      <c r="G793" s="292">
        <v>1.5049314352935064E-2</v>
      </c>
      <c r="H793" s="68">
        <v>3.0325935309797401E-2</v>
      </c>
      <c r="I793" s="68">
        <v>1.6052601976464069E-2</v>
      </c>
      <c r="T793" s="91"/>
      <c r="U793" s="91"/>
      <c r="AA793" s="91"/>
      <c r="AB793" s="91"/>
      <c r="AC793" s="91"/>
      <c r="AD793" s="91"/>
      <c r="AE793" s="91"/>
      <c r="AF793" s="91"/>
    </row>
    <row r="794" spans="1:32" x14ac:dyDescent="0.3">
      <c r="A794" s="65">
        <v>637596.64017392369</v>
      </c>
      <c r="B794" s="10">
        <v>791</v>
      </c>
      <c r="C794" s="71">
        <v>7.9100000000000004E-2</v>
      </c>
      <c r="D794" s="74">
        <v>117850.35982607631</v>
      </c>
      <c r="E794" s="61">
        <v>64325.35982607631</v>
      </c>
      <c r="F794" s="68">
        <v>2.9462589956519077E-2</v>
      </c>
      <c r="G794" s="292">
        <v>1.6081339956519076E-2</v>
      </c>
      <c r="H794" s="68">
        <v>3.1426762620287013E-2</v>
      </c>
      <c r="I794" s="68">
        <v>1.7153429286953684E-2</v>
      </c>
      <c r="T794" s="91"/>
      <c r="U794" s="91"/>
      <c r="AA794" s="91"/>
      <c r="AB794" s="91"/>
      <c r="AC794" s="91"/>
      <c r="AD794" s="91"/>
      <c r="AE794" s="91"/>
      <c r="AF794" s="91"/>
    </row>
    <row r="795" spans="1:32" x14ac:dyDescent="0.3">
      <c r="A795" s="65">
        <v>637408.14187271451</v>
      </c>
      <c r="B795" s="10">
        <v>792</v>
      </c>
      <c r="C795" s="71">
        <v>7.9200000000000007E-2</v>
      </c>
      <c r="D795" s="74">
        <v>118038.85812728549</v>
      </c>
      <c r="E795" s="61">
        <v>64513.858127285494</v>
      </c>
      <c r="F795" s="68">
        <v>2.9509714531821375E-2</v>
      </c>
      <c r="G795" s="292">
        <v>1.6128464531821374E-2</v>
      </c>
      <c r="H795" s="68">
        <v>3.1477028833942801E-2</v>
      </c>
      <c r="I795" s="68">
        <v>1.7203695500609465E-2</v>
      </c>
      <c r="T795" s="91"/>
      <c r="U795" s="91"/>
      <c r="AA795" s="91"/>
      <c r="AB795" s="91"/>
      <c r="AC795" s="91"/>
      <c r="AD795" s="91"/>
      <c r="AE795" s="91"/>
      <c r="AF795" s="91"/>
    </row>
    <row r="796" spans="1:32" x14ac:dyDescent="0.3">
      <c r="A796" s="65">
        <v>636452.74875993852</v>
      </c>
      <c r="B796" s="10">
        <v>793</v>
      </c>
      <c r="C796" s="71">
        <v>7.9299999999999995E-2</v>
      </c>
      <c r="D796" s="74">
        <v>118994.25124006148</v>
      </c>
      <c r="E796" s="61">
        <v>65469.25124006148</v>
      </c>
      <c r="F796" s="68">
        <v>2.974856281001537E-2</v>
      </c>
      <c r="G796" s="292">
        <v>1.6367312810015369E-2</v>
      </c>
      <c r="H796" s="68">
        <v>3.1731800330683062E-2</v>
      </c>
      <c r="I796" s="68">
        <v>1.7458466997349729E-2</v>
      </c>
      <c r="T796" s="91"/>
      <c r="U796" s="91"/>
      <c r="AA796" s="91"/>
      <c r="AB796" s="91"/>
      <c r="AC796" s="91"/>
      <c r="AD796" s="91"/>
      <c r="AE796" s="91"/>
      <c r="AF796" s="91"/>
    </row>
    <row r="797" spans="1:32" x14ac:dyDescent="0.3">
      <c r="A797" s="65">
        <v>636168.4693824891</v>
      </c>
      <c r="B797" s="10">
        <v>794</v>
      </c>
      <c r="C797" s="71">
        <v>7.9399999999999998E-2</v>
      </c>
      <c r="D797" s="74">
        <v>119278.5306175109</v>
      </c>
      <c r="E797" s="61">
        <v>65753.5306175109</v>
      </c>
      <c r="F797" s="68">
        <v>2.9819632654377724E-2</v>
      </c>
      <c r="G797" s="292">
        <v>1.6438382654377724E-2</v>
      </c>
      <c r="H797" s="68">
        <v>3.1807608164669571E-2</v>
      </c>
      <c r="I797" s="68">
        <v>1.7534274831336238E-2</v>
      </c>
      <c r="T797" s="91"/>
      <c r="U797" s="91"/>
      <c r="AA797" s="91"/>
      <c r="AB797" s="91"/>
      <c r="AC797" s="91"/>
      <c r="AD797" s="91"/>
      <c r="AE797" s="91"/>
      <c r="AF797" s="91"/>
    </row>
    <row r="798" spans="1:32" x14ac:dyDescent="0.3">
      <c r="A798" s="65">
        <v>635849.74106249923</v>
      </c>
      <c r="B798" s="10">
        <v>795</v>
      </c>
      <c r="C798" s="71">
        <v>7.9500000000000001E-2</v>
      </c>
      <c r="D798" s="74">
        <v>119597.25893750077</v>
      </c>
      <c r="E798" s="61">
        <v>66072.258937500766</v>
      </c>
      <c r="F798" s="68">
        <v>2.9899314734375192E-2</v>
      </c>
      <c r="G798" s="292">
        <v>1.6518064734375192E-2</v>
      </c>
      <c r="H798" s="68">
        <v>3.1892602383333538E-2</v>
      </c>
      <c r="I798" s="68">
        <v>1.7619269050000205E-2</v>
      </c>
      <c r="T798" s="91"/>
      <c r="U798" s="91"/>
      <c r="AA798" s="91"/>
      <c r="AB798" s="91"/>
      <c r="AC798" s="91"/>
      <c r="AD798" s="91"/>
      <c r="AE798" s="91"/>
      <c r="AF798" s="91"/>
    </row>
    <row r="799" spans="1:32" x14ac:dyDescent="0.3">
      <c r="A799" s="65">
        <v>635458.02543069853</v>
      </c>
      <c r="B799" s="10">
        <v>796</v>
      </c>
      <c r="C799" s="71">
        <v>7.9600000000000004E-2</v>
      </c>
      <c r="D799" s="74">
        <v>119988.97456930147</v>
      </c>
      <c r="E799" s="61">
        <v>66463.97456930147</v>
      </c>
      <c r="F799" s="68">
        <v>2.9997243642325366E-2</v>
      </c>
      <c r="G799" s="292">
        <v>1.6615993642325369E-2</v>
      </c>
      <c r="H799" s="68">
        <v>3.1997059885147061E-2</v>
      </c>
      <c r="I799" s="68">
        <v>1.7723726551813725E-2</v>
      </c>
      <c r="T799" s="91"/>
      <c r="U799" s="91"/>
      <c r="AA799" s="91"/>
      <c r="AB799" s="91"/>
      <c r="AC799" s="91"/>
      <c r="AD799" s="91"/>
      <c r="AE799" s="91"/>
      <c r="AF799" s="91"/>
    </row>
    <row r="800" spans="1:32" x14ac:dyDescent="0.3">
      <c r="A800" s="65">
        <v>629956.51827870565</v>
      </c>
      <c r="B800" s="10">
        <v>797</v>
      </c>
      <c r="C800" s="71">
        <v>7.9699999999999993E-2</v>
      </c>
      <c r="D800" s="74">
        <v>125490.48172129435</v>
      </c>
      <c r="E800" s="61">
        <v>71965.481721294345</v>
      </c>
      <c r="F800" s="68">
        <v>3.1372620430323586E-2</v>
      </c>
      <c r="G800" s="292">
        <v>1.7991370430323585E-2</v>
      </c>
      <c r="H800" s="68">
        <v>3.3464128459011824E-2</v>
      </c>
      <c r="I800" s="68">
        <v>1.9190795125678492E-2</v>
      </c>
      <c r="T800" s="91"/>
      <c r="U800" s="91"/>
      <c r="AA800" s="91"/>
      <c r="AB800" s="91"/>
      <c r="AC800" s="91"/>
      <c r="AD800" s="91"/>
      <c r="AE800" s="91"/>
      <c r="AF800" s="91"/>
    </row>
    <row r="801" spans="1:32" x14ac:dyDescent="0.3">
      <c r="A801" s="65">
        <v>628229.75763194554</v>
      </c>
      <c r="B801" s="10">
        <v>798</v>
      </c>
      <c r="C801" s="71">
        <v>7.9799999999999996E-2</v>
      </c>
      <c r="D801" s="74">
        <v>127217.24236805446</v>
      </c>
      <c r="E801" s="61">
        <v>73692.24236805446</v>
      </c>
      <c r="F801" s="68">
        <v>3.1804310592013614E-2</v>
      </c>
      <c r="G801" s="292">
        <v>1.8423060592013613E-2</v>
      </c>
      <c r="H801" s="68">
        <v>3.3924597964814521E-2</v>
      </c>
      <c r="I801" s="68">
        <v>1.9651264631481188E-2</v>
      </c>
      <c r="T801" s="91"/>
      <c r="U801" s="91"/>
      <c r="AA801" s="91"/>
      <c r="AB801" s="91"/>
      <c r="AC801" s="91"/>
      <c r="AD801" s="91"/>
      <c r="AE801" s="91"/>
      <c r="AF801" s="91"/>
    </row>
    <row r="802" spans="1:32" x14ac:dyDescent="0.3">
      <c r="A802" s="65">
        <v>626379.17670289986</v>
      </c>
      <c r="B802" s="10">
        <v>799</v>
      </c>
      <c r="C802" s="71">
        <v>7.9899999999999999E-2</v>
      </c>
      <c r="D802" s="74">
        <v>129067.82329710014</v>
      </c>
      <c r="E802" s="61">
        <v>75542.823297100142</v>
      </c>
      <c r="F802" s="68">
        <v>3.2266955824275037E-2</v>
      </c>
      <c r="G802" s="292">
        <v>1.8885705824275036E-2</v>
      </c>
      <c r="H802" s="68">
        <v>3.441808621256004E-2</v>
      </c>
      <c r="I802" s="68">
        <v>2.0144752879226704E-2</v>
      </c>
      <c r="T802" s="91"/>
      <c r="U802" s="91"/>
      <c r="AA802" s="91"/>
      <c r="AB802" s="91"/>
      <c r="AC802" s="91"/>
      <c r="AD802" s="91"/>
      <c r="AE802" s="91"/>
      <c r="AF802" s="91"/>
    </row>
    <row r="803" spans="1:32" x14ac:dyDescent="0.3">
      <c r="A803" s="65">
        <v>624641.02831303386</v>
      </c>
      <c r="B803" s="10">
        <v>800</v>
      </c>
      <c r="C803" s="71">
        <v>0.08</v>
      </c>
      <c r="D803" s="74">
        <v>130805.97168696614</v>
      </c>
      <c r="E803" s="61">
        <v>77280.971686966135</v>
      </c>
      <c r="F803" s="68">
        <v>3.2701492921741536E-2</v>
      </c>
      <c r="G803" s="292">
        <v>1.9320242921741535E-2</v>
      </c>
      <c r="H803" s="68">
        <v>3.4881592449857633E-2</v>
      </c>
      <c r="I803" s="68">
        <v>2.0608259116524304E-2</v>
      </c>
      <c r="T803" s="91"/>
      <c r="U803" s="91"/>
      <c r="AA803" s="91"/>
      <c r="AB803" s="91"/>
      <c r="AC803" s="91"/>
      <c r="AD803" s="91"/>
      <c r="AE803" s="91"/>
      <c r="AF803" s="91"/>
    </row>
    <row r="804" spans="1:32" x14ac:dyDescent="0.3">
      <c r="A804" s="65">
        <v>622042.33882686903</v>
      </c>
      <c r="B804" s="10">
        <v>801</v>
      </c>
      <c r="C804" s="71">
        <v>8.0100000000000005E-2</v>
      </c>
      <c r="D804" s="74">
        <v>133404.66117313097</v>
      </c>
      <c r="E804" s="61">
        <v>79879.661173130968</v>
      </c>
      <c r="F804" s="68">
        <v>3.335116529328274E-2</v>
      </c>
      <c r="G804" s="292">
        <v>1.9969915293282743E-2</v>
      </c>
      <c r="H804" s="68">
        <v>3.5574576312834921E-2</v>
      </c>
      <c r="I804" s="68">
        <v>2.1301242979501592E-2</v>
      </c>
      <c r="T804" s="91"/>
      <c r="U804" s="91"/>
      <c r="AA804" s="91"/>
      <c r="AB804" s="91"/>
      <c r="AC804" s="91"/>
      <c r="AD804" s="91"/>
      <c r="AE804" s="91"/>
      <c r="AF804" s="91"/>
    </row>
    <row r="805" spans="1:32" x14ac:dyDescent="0.3">
      <c r="A805" s="65">
        <v>619478.8435695942</v>
      </c>
      <c r="B805" s="10">
        <v>802</v>
      </c>
      <c r="C805" s="71">
        <v>8.0199999999999994E-2</v>
      </c>
      <c r="D805" s="74">
        <v>135968.1564304058</v>
      </c>
      <c r="E805" s="61">
        <v>82443.156430405797</v>
      </c>
      <c r="F805" s="68">
        <v>3.399203910760145E-2</v>
      </c>
      <c r="G805" s="292">
        <v>2.0610789107601449E-2</v>
      </c>
      <c r="H805" s="68">
        <v>3.6258175048108215E-2</v>
      </c>
      <c r="I805" s="68">
        <v>2.198484171477488E-2</v>
      </c>
      <c r="T805" s="91"/>
      <c r="U805" s="91"/>
      <c r="AA805" s="91"/>
      <c r="AB805" s="91"/>
      <c r="AC805" s="91"/>
      <c r="AD805" s="91"/>
      <c r="AE805" s="91"/>
      <c r="AF805" s="91"/>
    </row>
    <row r="806" spans="1:32" x14ac:dyDescent="0.3">
      <c r="A806" s="65">
        <v>615981.70375206263</v>
      </c>
      <c r="B806" s="10">
        <v>803</v>
      </c>
      <c r="C806" s="71">
        <v>8.0299999999999996E-2</v>
      </c>
      <c r="D806" s="74">
        <v>139465.29624793737</v>
      </c>
      <c r="E806" s="61">
        <v>85940.296247937367</v>
      </c>
      <c r="F806" s="68">
        <v>3.4866324061984338E-2</v>
      </c>
      <c r="G806" s="292">
        <v>2.1485074061984341E-2</v>
      </c>
      <c r="H806" s="68">
        <v>3.7190745666116631E-2</v>
      </c>
      <c r="I806" s="68">
        <v>2.2917412332783299E-2</v>
      </c>
      <c r="T806" s="91"/>
      <c r="U806" s="91"/>
      <c r="AA806" s="91"/>
      <c r="AB806" s="91"/>
      <c r="AC806" s="91"/>
      <c r="AD806" s="91"/>
      <c r="AE806" s="91"/>
      <c r="AF806" s="91"/>
    </row>
    <row r="807" spans="1:32" x14ac:dyDescent="0.3">
      <c r="A807" s="65">
        <v>614978.03816532542</v>
      </c>
      <c r="B807" s="10">
        <v>804</v>
      </c>
      <c r="C807" s="71">
        <v>8.0399999999999999E-2</v>
      </c>
      <c r="D807" s="74">
        <v>140468.96183467458</v>
      </c>
      <c r="E807" s="61">
        <v>86943.961834674585</v>
      </c>
      <c r="F807" s="68">
        <v>3.5117240458668646E-2</v>
      </c>
      <c r="G807" s="292">
        <v>2.1735990458668645E-2</v>
      </c>
      <c r="H807" s="68">
        <v>3.7458389822579888E-2</v>
      </c>
      <c r="I807" s="68">
        <v>2.3185056489246555E-2</v>
      </c>
      <c r="T807" s="91"/>
      <c r="U807" s="91"/>
      <c r="AA807" s="91"/>
      <c r="AB807" s="91"/>
      <c r="AC807" s="91"/>
      <c r="AD807" s="91"/>
      <c r="AE807" s="91"/>
      <c r="AF807" s="91"/>
    </row>
    <row r="808" spans="1:32" x14ac:dyDescent="0.3">
      <c r="A808" s="65">
        <v>613448.83278214163</v>
      </c>
      <c r="B808" s="10">
        <v>805</v>
      </c>
      <c r="C808" s="71">
        <v>8.0500000000000002E-2</v>
      </c>
      <c r="D808" s="74">
        <v>141998.16721785837</v>
      </c>
      <c r="E808" s="61">
        <v>88473.167217858369</v>
      </c>
      <c r="F808" s="68">
        <v>3.5499541804464595E-2</v>
      </c>
      <c r="G808" s="292">
        <v>2.211829180446459E-2</v>
      </c>
      <c r="H808" s="68">
        <v>3.7866177924762233E-2</v>
      </c>
      <c r="I808" s="68">
        <v>2.3592844591428897E-2</v>
      </c>
      <c r="T808" s="91"/>
      <c r="U808" s="91"/>
      <c r="AA808" s="91"/>
      <c r="AB808" s="91"/>
      <c r="AC808" s="91"/>
      <c r="AD808" s="91"/>
      <c r="AE808" s="91"/>
      <c r="AF808" s="91"/>
    </row>
    <row r="809" spans="1:32" x14ac:dyDescent="0.3">
      <c r="A809" s="65">
        <v>612081.28848060372</v>
      </c>
      <c r="B809" s="10">
        <v>806</v>
      </c>
      <c r="C809" s="71">
        <v>8.0600000000000005E-2</v>
      </c>
      <c r="D809" s="74">
        <v>143365.71151939628</v>
      </c>
      <c r="E809" s="61">
        <v>89840.711519396282</v>
      </c>
      <c r="F809" s="68">
        <v>3.5841427879849071E-2</v>
      </c>
      <c r="G809" s="292">
        <v>2.246017787984907E-2</v>
      </c>
      <c r="H809" s="68">
        <v>3.8230856405172341E-2</v>
      </c>
      <c r="I809" s="68">
        <v>2.3957523071839008E-2</v>
      </c>
      <c r="T809" s="91"/>
      <c r="U809" s="91"/>
      <c r="AA809" s="91"/>
      <c r="AB809" s="91"/>
      <c r="AC809" s="91"/>
      <c r="AD809" s="91"/>
      <c r="AE809" s="91"/>
      <c r="AF809" s="91"/>
    </row>
    <row r="810" spans="1:32" x14ac:dyDescent="0.3">
      <c r="A810" s="65">
        <v>611753.76363600756</v>
      </c>
      <c r="B810" s="10">
        <v>807</v>
      </c>
      <c r="C810" s="71">
        <v>8.0699999999999994E-2</v>
      </c>
      <c r="D810" s="74">
        <v>143693.23636399244</v>
      </c>
      <c r="E810" s="61">
        <v>90168.236363992444</v>
      </c>
      <c r="F810" s="68">
        <v>3.5923309090998112E-2</v>
      </c>
      <c r="G810" s="292">
        <v>2.2542059090998112E-2</v>
      </c>
      <c r="H810" s="68">
        <v>3.8318196363731322E-2</v>
      </c>
      <c r="I810" s="68">
        <v>2.4044863030397986E-2</v>
      </c>
      <c r="T810" s="91"/>
      <c r="U810" s="91"/>
      <c r="AA810" s="91"/>
      <c r="AB810" s="91"/>
      <c r="AC810" s="91"/>
      <c r="AD810" s="91"/>
      <c r="AE810" s="91"/>
      <c r="AF810" s="91"/>
    </row>
    <row r="811" spans="1:32" x14ac:dyDescent="0.3">
      <c r="A811" s="65">
        <v>610987.533941412</v>
      </c>
      <c r="B811" s="10">
        <v>808</v>
      </c>
      <c r="C811" s="71">
        <v>8.0799999999999997E-2</v>
      </c>
      <c r="D811" s="74">
        <v>144459.466058588</v>
      </c>
      <c r="E811" s="61">
        <v>90934.466058588005</v>
      </c>
      <c r="F811" s="68">
        <v>3.6114866514647001E-2</v>
      </c>
      <c r="G811" s="292">
        <v>2.2733616514647E-2</v>
      </c>
      <c r="H811" s="68">
        <v>3.8522524282290131E-2</v>
      </c>
      <c r="I811" s="68">
        <v>2.4249190948956802E-2</v>
      </c>
      <c r="T811" s="91"/>
      <c r="U811" s="91"/>
      <c r="AA811" s="91"/>
      <c r="AB811" s="91"/>
      <c r="AC811" s="91"/>
      <c r="AD811" s="91"/>
      <c r="AE811" s="91"/>
      <c r="AF811" s="91"/>
    </row>
    <row r="812" spans="1:32" x14ac:dyDescent="0.3">
      <c r="A812" s="65">
        <v>610806.25880947546</v>
      </c>
      <c r="B812" s="10">
        <v>809</v>
      </c>
      <c r="C812" s="71">
        <v>8.09E-2</v>
      </c>
      <c r="D812" s="74">
        <v>144640.74119052454</v>
      </c>
      <c r="E812" s="61">
        <v>91115.741190524539</v>
      </c>
      <c r="F812" s="68">
        <v>3.6160185297631132E-2</v>
      </c>
      <c r="G812" s="292">
        <v>2.2778935297631135E-2</v>
      </c>
      <c r="H812" s="68">
        <v>3.8570864317473211E-2</v>
      </c>
      <c r="I812" s="68">
        <v>2.4297530984139878E-2</v>
      </c>
      <c r="T812" s="91"/>
      <c r="U812" s="91"/>
      <c r="AA812" s="91"/>
      <c r="AB812" s="91"/>
      <c r="AC812" s="91"/>
      <c r="AD812" s="91"/>
      <c r="AE812" s="91"/>
      <c r="AF812" s="91"/>
    </row>
    <row r="813" spans="1:32" x14ac:dyDescent="0.3">
      <c r="A813" s="65">
        <v>610781.52572293126</v>
      </c>
      <c r="B813" s="10">
        <v>810</v>
      </c>
      <c r="C813" s="71">
        <v>8.1000000000000003E-2</v>
      </c>
      <c r="D813" s="74">
        <v>144665.47427706874</v>
      </c>
      <c r="E813" s="61">
        <v>91140.474277068744</v>
      </c>
      <c r="F813" s="68">
        <v>3.6166368569267186E-2</v>
      </c>
      <c r="G813" s="292">
        <v>2.2785118569267186E-2</v>
      </c>
      <c r="H813" s="68">
        <v>3.8577459807218335E-2</v>
      </c>
      <c r="I813" s="68">
        <v>2.4304126473884999E-2</v>
      </c>
      <c r="T813" s="91"/>
      <c r="U813" s="91"/>
      <c r="AA813" s="91"/>
      <c r="AB813" s="91"/>
      <c r="AC813" s="91"/>
      <c r="AD813" s="91"/>
      <c r="AE813" s="91"/>
      <c r="AF813" s="91"/>
    </row>
    <row r="814" spans="1:32" x14ac:dyDescent="0.3">
      <c r="A814" s="65">
        <v>606900.42543169868</v>
      </c>
      <c r="B814" s="10">
        <v>811</v>
      </c>
      <c r="C814" s="71">
        <v>8.1100000000000005E-2</v>
      </c>
      <c r="D814" s="74">
        <v>148546.57456830132</v>
      </c>
      <c r="E814" s="61">
        <v>95021.574568301323</v>
      </c>
      <c r="F814" s="68">
        <v>3.7136643642075327E-2</v>
      </c>
      <c r="G814" s="292">
        <v>2.375539364207533E-2</v>
      </c>
      <c r="H814" s="68">
        <v>3.9612419884880352E-2</v>
      </c>
      <c r="I814" s="68">
        <v>2.533908655154702E-2</v>
      </c>
      <c r="T814" s="91"/>
      <c r="U814" s="91"/>
      <c r="AA814" s="91"/>
      <c r="AB814" s="91"/>
      <c r="AC814" s="91"/>
      <c r="AD814" s="91"/>
      <c r="AE814" s="91"/>
      <c r="AF814" s="91"/>
    </row>
    <row r="815" spans="1:32" x14ac:dyDescent="0.3">
      <c r="A815" s="65">
        <v>606274.93579762324</v>
      </c>
      <c r="B815" s="10">
        <v>812</v>
      </c>
      <c r="C815" s="71">
        <v>8.1199999999999994E-2</v>
      </c>
      <c r="D815" s="74">
        <v>149172.06420237676</v>
      </c>
      <c r="E815" s="61">
        <v>95647.064202376758</v>
      </c>
      <c r="F815" s="68">
        <v>3.7293016050594187E-2</v>
      </c>
      <c r="G815" s="292">
        <v>2.391176605059419E-2</v>
      </c>
      <c r="H815" s="68">
        <v>3.97792171206338E-2</v>
      </c>
      <c r="I815" s="68">
        <v>2.5505883787300468E-2</v>
      </c>
      <c r="T815" s="91"/>
      <c r="U815" s="91"/>
      <c r="AA815" s="91"/>
      <c r="AB815" s="91"/>
      <c r="AC815" s="91"/>
      <c r="AD815" s="91"/>
      <c r="AE815" s="91"/>
      <c r="AF815" s="91"/>
    </row>
    <row r="816" spans="1:32" x14ac:dyDescent="0.3">
      <c r="A816" s="65">
        <v>602723.86561001185</v>
      </c>
      <c r="B816" s="10">
        <v>813</v>
      </c>
      <c r="C816" s="71">
        <v>8.1299999999999997E-2</v>
      </c>
      <c r="D816" s="74">
        <v>152723.13438998815</v>
      </c>
      <c r="E816" s="61">
        <v>99198.134389988147</v>
      </c>
      <c r="F816" s="68">
        <v>3.8180783597497034E-2</v>
      </c>
      <c r="G816" s="292">
        <v>2.4799533597497037E-2</v>
      </c>
      <c r="H816" s="68">
        <v>4.0726169170663504E-2</v>
      </c>
      <c r="I816" s="68">
        <v>2.6452835837330171E-2</v>
      </c>
      <c r="T816" s="91"/>
      <c r="U816" s="91"/>
      <c r="AA816" s="91"/>
      <c r="AB816" s="91"/>
      <c r="AC816" s="91"/>
      <c r="AD816" s="91"/>
      <c r="AE816" s="91"/>
      <c r="AF816" s="91"/>
    </row>
    <row r="817" spans="1:32" x14ac:dyDescent="0.3">
      <c r="A817" s="65">
        <v>601810.94417997275</v>
      </c>
      <c r="B817" s="10">
        <v>814</v>
      </c>
      <c r="C817" s="71">
        <v>8.14E-2</v>
      </c>
      <c r="D817" s="74">
        <v>153636.05582002725</v>
      </c>
      <c r="E817" s="61">
        <v>100111.05582002725</v>
      </c>
      <c r="F817" s="68">
        <v>3.8409013955006815E-2</v>
      </c>
      <c r="G817" s="292">
        <v>2.5027763955006811E-2</v>
      </c>
      <c r="H817" s="68">
        <v>4.0969614885340601E-2</v>
      </c>
      <c r="I817" s="68">
        <v>2.6696281552007265E-2</v>
      </c>
      <c r="T817" s="91"/>
      <c r="U817" s="91"/>
      <c r="AA817" s="91"/>
      <c r="AB817" s="91"/>
      <c r="AC817" s="91"/>
      <c r="AD817" s="91"/>
      <c r="AE817" s="91"/>
      <c r="AF817" s="91"/>
    </row>
    <row r="818" spans="1:32" x14ac:dyDescent="0.3">
      <c r="A818" s="65">
        <v>600983.52882338001</v>
      </c>
      <c r="B818" s="10">
        <v>815</v>
      </c>
      <c r="C818" s="71">
        <v>8.1500000000000003E-2</v>
      </c>
      <c r="D818" s="74">
        <v>154463.47117661999</v>
      </c>
      <c r="E818" s="61">
        <v>100938.47117661999</v>
      </c>
      <c r="F818" s="68">
        <v>3.8615867794154997E-2</v>
      </c>
      <c r="G818" s="292">
        <v>2.5234617794154996E-2</v>
      </c>
      <c r="H818" s="68">
        <v>4.1190258980432E-2</v>
      </c>
      <c r="I818" s="68">
        <v>2.6916925647098664E-2</v>
      </c>
      <c r="T818" s="91"/>
      <c r="U818" s="91"/>
      <c r="AA818" s="91"/>
      <c r="AB818" s="91"/>
      <c r="AC818" s="91"/>
      <c r="AD818" s="91"/>
      <c r="AE818" s="91"/>
      <c r="AF818" s="91"/>
    </row>
    <row r="819" spans="1:32" x14ac:dyDescent="0.3">
      <c r="A819" s="65">
        <v>600156.99742678006</v>
      </c>
      <c r="B819" s="10">
        <v>816</v>
      </c>
      <c r="C819" s="71">
        <v>8.1600000000000006E-2</v>
      </c>
      <c r="D819" s="74">
        <v>155290.00257321994</v>
      </c>
      <c r="E819" s="61">
        <v>101765.00257321994</v>
      </c>
      <c r="F819" s="68">
        <v>3.8822500643304989E-2</v>
      </c>
      <c r="G819" s="292">
        <v>2.5441250643304984E-2</v>
      </c>
      <c r="H819" s="68">
        <v>4.141066735285865E-2</v>
      </c>
      <c r="I819" s="68">
        <v>2.7137334019525318E-2</v>
      </c>
      <c r="T819" s="91"/>
      <c r="U819" s="91"/>
      <c r="AA819" s="91"/>
      <c r="AB819" s="91"/>
      <c r="AC819" s="91"/>
      <c r="AD819" s="91"/>
      <c r="AE819" s="91"/>
      <c r="AF819" s="91"/>
    </row>
    <row r="820" spans="1:32" x14ac:dyDescent="0.3">
      <c r="A820" s="65">
        <v>596332.72188147332</v>
      </c>
      <c r="B820" s="10">
        <v>817</v>
      </c>
      <c r="C820" s="71">
        <v>8.1699999999999995E-2</v>
      </c>
      <c r="D820" s="74">
        <v>159114.27811852668</v>
      </c>
      <c r="E820" s="61">
        <v>105589.27811852668</v>
      </c>
      <c r="F820" s="68">
        <v>3.9778569529631672E-2</v>
      </c>
      <c r="G820" s="292">
        <v>2.6397319529631671E-2</v>
      </c>
      <c r="H820" s="68">
        <v>4.2430474164940446E-2</v>
      </c>
      <c r="I820" s="68">
        <v>2.8157140831607114E-2</v>
      </c>
      <c r="T820" s="91"/>
      <c r="U820" s="91"/>
      <c r="AA820" s="91"/>
      <c r="AB820" s="91"/>
      <c r="AC820" s="91"/>
      <c r="AD820" s="91"/>
      <c r="AE820" s="91"/>
      <c r="AF820" s="91"/>
    </row>
    <row r="821" spans="1:32" x14ac:dyDescent="0.3">
      <c r="A821" s="65">
        <v>596195.55918851926</v>
      </c>
      <c r="B821" s="10">
        <v>818</v>
      </c>
      <c r="C821" s="71">
        <v>8.1799999999999998E-2</v>
      </c>
      <c r="D821" s="74">
        <v>159251.44081148074</v>
      </c>
      <c r="E821" s="61">
        <v>105726.44081148074</v>
      </c>
      <c r="F821" s="68">
        <v>3.9812860202870184E-2</v>
      </c>
      <c r="G821" s="292">
        <v>2.6431610202870187E-2</v>
      </c>
      <c r="H821" s="68">
        <v>4.2467050883061533E-2</v>
      </c>
      <c r="I821" s="68">
        <v>2.8193717549728197E-2</v>
      </c>
      <c r="T821" s="91"/>
      <c r="U821" s="91"/>
      <c r="AA821" s="91"/>
      <c r="AB821" s="91"/>
      <c r="AC821" s="91"/>
      <c r="AD821" s="91"/>
      <c r="AE821" s="91"/>
      <c r="AF821" s="91"/>
    </row>
    <row r="822" spans="1:32" x14ac:dyDescent="0.3">
      <c r="A822" s="65">
        <v>594769.30707086623</v>
      </c>
      <c r="B822" s="10">
        <v>819</v>
      </c>
      <c r="C822" s="71">
        <v>8.1900000000000001E-2</v>
      </c>
      <c r="D822" s="74">
        <v>160677.69292913377</v>
      </c>
      <c r="E822" s="61">
        <v>107152.69292913377</v>
      </c>
      <c r="F822" s="68">
        <v>4.0169423232283445E-2</v>
      </c>
      <c r="G822" s="292">
        <v>2.6788173232283444E-2</v>
      </c>
      <c r="H822" s="68">
        <v>4.2847384781102338E-2</v>
      </c>
      <c r="I822" s="68">
        <v>2.8574051447769006E-2</v>
      </c>
      <c r="T822" s="91"/>
      <c r="U822" s="91"/>
      <c r="AA822" s="91"/>
      <c r="AB822" s="91"/>
      <c r="AC822" s="91"/>
      <c r="AD822" s="91"/>
      <c r="AE822" s="91"/>
      <c r="AF822" s="91"/>
    </row>
    <row r="823" spans="1:32" x14ac:dyDescent="0.3">
      <c r="A823" s="65">
        <v>593477.1548010913</v>
      </c>
      <c r="B823" s="10">
        <v>820</v>
      </c>
      <c r="C823" s="71">
        <v>8.2000000000000003E-2</v>
      </c>
      <c r="D823" s="74">
        <v>161969.8451989087</v>
      </c>
      <c r="E823" s="61">
        <v>108444.8451989087</v>
      </c>
      <c r="F823" s="68">
        <v>4.0492461299727174E-2</v>
      </c>
      <c r="G823" s="292">
        <v>2.7111211299727177E-2</v>
      </c>
      <c r="H823" s="68">
        <v>4.3191958719708989E-2</v>
      </c>
      <c r="I823" s="68">
        <v>2.8918625386375654E-2</v>
      </c>
      <c r="T823" s="91"/>
      <c r="U823" s="91"/>
      <c r="AA823" s="91"/>
      <c r="AB823" s="91"/>
      <c r="AC823" s="91"/>
      <c r="AD823" s="91"/>
      <c r="AE823" s="91"/>
      <c r="AF823" s="91"/>
    </row>
    <row r="824" spans="1:32" x14ac:dyDescent="0.3">
      <c r="A824" s="65">
        <v>592235.1634073623</v>
      </c>
      <c r="B824" s="10">
        <v>821</v>
      </c>
      <c r="C824" s="71">
        <v>8.2100000000000006E-2</v>
      </c>
      <c r="D824" s="74">
        <v>163211.8365926377</v>
      </c>
      <c r="E824" s="61">
        <v>109686.8365926377</v>
      </c>
      <c r="F824" s="68">
        <v>4.0802959148159422E-2</v>
      </c>
      <c r="G824" s="292">
        <v>2.7421709148159425E-2</v>
      </c>
      <c r="H824" s="68">
        <v>4.3523156424703384E-2</v>
      </c>
      <c r="I824" s="68">
        <v>2.9249823091370055E-2</v>
      </c>
      <c r="T824" s="91"/>
      <c r="U824" s="91"/>
      <c r="AA824" s="91"/>
      <c r="AB824" s="91"/>
      <c r="AC824" s="91"/>
      <c r="AD824" s="91"/>
      <c r="AE824" s="91"/>
      <c r="AF824" s="91"/>
    </row>
    <row r="825" spans="1:32" x14ac:dyDescent="0.3">
      <c r="A825" s="65">
        <v>592235.1634073623</v>
      </c>
      <c r="B825" s="10">
        <v>822</v>
      </c>
      <c r="C825" s="71">
        <v>8.2199999999999995E-2</v>
      </c>
      <c r="D825" s="74">
        <v>163211.8365926377</v>
      </c>
      <c r="E825" s="61">
        <v>109686.8365926377</v>
      </c>
      <c r="F825" s="68">
        <v>4.0802959148159422E-2</v>
      </c>
      <c r="G825" s="292">
        <v>2.7421709148159425E-2</v>
      </c>
      <c r="H825" s="68">
        <v>4.3523156424703384E-2</v>
      </c>
      <c r="I825" s="68">
        <v>2.9249823091370055E-2</v>
      </c>
      <c r="T825" s="91"/>
      <c r="U825" s="91"/>
      <c r="AA825" s="91"/>
      <c r="AB825" s="91"/>
      <c r="AC825" s="91"/>
      <c r="AD825" s="91"/>
      <c r="AE825" s="91"/>
      <c r="AF825" s="91"/>
    </row>
    <row r="826" spans="1:32" x14ac:dyDescent="0.3">
      <c r="A826" s="65">
        <v>592185.0254210094</v>
      </c>
      <c r="B826" s="10">
        <v>823</v>
      </c>
      <c r="C826" s="71">
        <v>8.2299999999999998E-2</v>
      </c>
      <c r="D826" s="74">
        <v>163261.9745789906</v>
      </c>
      <c r="E826" s="61">
        <v>109736.9745789906</v>
      </c>
      <c r="F826" s="68">
        <v>4.0815493644747652E-2</v>
      </c>
      <c r="G826" s="292">
        <v>2.7434243644747652E-2</v>
      </c>
      <c r="H826" s="68">
        <v>4.3536526554397492E-2</v>
      </c>
      <c r="I826" s="68">
        <v>2.926319322106416E-2</v>
      </c>
      <c r="T826" s="91"/>
      <c r="U826" s="91"/>
      <c r="AA826" s="91"/>
      <c r="AB826" s="91"/>
      <c r="AC826" s="91"/>
      <c r="AD826" s="91"/>
      <c r="AE826" s="91"/>
      <c r="AF826" s="91"/>
    </row>
    <row r="827" spans="1:32" x14ac:dyDescent="0.3">
      <c r="A827" s="65">
        <v>591285.75828596437</v>
      </c>
      <c r="B827" s="10">
        <v>824</v>
      </c>
      <c r="C827" s="71">
        <v>8.2400000000000001E-2</v>
      </c>
      <c r="D827" s="74">
        <v>164161.24171403563</v>
      </c>
      <c r="E827" s="61">
        <v>110636.24171403563</v>
      </c>
      <c r="F827" s="68">
        <v>4.1040310428508905E-2</v>
      </c>
      <c r="G827" s="292">
        <v>2.7659060428508908E-2</v>
      </c>
      <c r="H827" s="68">
        <v>4.3776331123742837E-2</v>
      </c>
      <c r="I827" s="68">
        <v>2.9502997790409501E-2</v>
      </c>
      <c r="T827" s="91"/>
      <c r="U827" s="91"/>
      <c r="AA827" s="91"/>
      <c r="AB827" s="91"/>
      <c r="AC827" s="91"/>
      <c r="AD827" s="91"/>
      <c r="AE827" s="91"/>
      <c r="AF827" s="91"/>
    </row>
    <row r="828" spans="1:32" x14ac:dyDescent="0.3">
      <c r="A828" s="65">
        <v>590085.78292202367</v>
      </c>
      <c r="B828" s="10">
        <v>825</v>
      </c>
      <c r="C828" s="71">
        <v>8.2500000000000004E-2</v>
      </c>
      <c r="D828" s="74">
        <v>165361.21707797633</v>
      </c>
      <c r="E828" s="61">
        <v>111836.21707797633</v>
      </c>
      <c r="F828" s="68">
        <v>4.1340304269494081E-2</v>
      </c>
      <c r="G828" s="292">
        <v>2.795905426949408E-2</v>
      </c>
      <c r="H828" s="68">
        <v>4.4096324554127021E-2</v>
      </c>
      <c r="I828" s="68">
        <v>2.9822991220793686E-2</v>
      </c>
      <c r="T828" s="91"/>
      <c r="U828" s="91"/>
      <c r="AA828" s="91"/>
      <c r="AB828" s="91"/>
      <c r="AC828" s="91"/>
      <c r="AD828" s="91"/>
      <c r="AE828" s="91"/>
      <c r="AF828" s="91"/>
    </row>
    <row r="829" spans="1:32" x14ac:dyDescent="0.3">
      <c r="A829" s="65">
        <v>589851.60364510375</v>
      </c>
      <c r="B829" s="10">
        <v>826</v>
      </c>
      <c r="C829" s="71">
        <v>8.2600000000000007E-2</v>
      </c>
      <c r="D829" s="74">
        <v>165595.39635489625</v>
      </c>
      <c r="E829" s="61">
        <v>112070.39635489625</v>
      </c>
      <c r="F829" s="68">
        <v>4.1398849088724064E-2</v>
      </c>
      <c r="G829" s="292">
        <v>2.8017599088724063E-2</v>
      </c>
      <c r="H829" s="68">
        <v>4.4158772361305665E-2</v>
      </c>
      <c r="I829" s="68">
        <v>2.9885439027972333E-2</v>
      </c>
      <c r="T829" s="91"/>
      <c r="U829" s="91"/>
      <c r="AA829" s="91"/>
      <c r="AB829" s="91"/>
      <c r="AC829" s="91"/>
      <c r="AD829" s="91"/>
      <c r="AE829" s="91"/>
      <c r="AF829" s="91"/>
    </row>
    <row r="830" spans="1:32" x14ac:dyDescent="0.3">
      <c r="A830" s="65">
        <v>589037.85372651368</v>
      </c>
      <c r="B830" s="10">
        <v>827</v>
      </c>
      <c r="C830" s="71">
        <v>8.2699999999999996E-2</v>
      </c>
      <c r="D830" s="74">
        <v>166409.14627348632</v>
      </c>
      <c r="E830" s="61">
        <v>112884.14627348632</v>
      </c>
      <c r="F830" s="68">
        <v>4.1602286568371581E-2</v>
      </c>
      <c r="G830" s="292">
        <v>2.822103656837158E-2</v>
      </c>
      <c r="H830" s="68">
        <v>4.4375772339596352E-2</v>
      </c>
      <c r="I830" s="68">
        <v>3.0102439006263016E-2</v>
      </c>
      <c r="T830" s="91"/>
      <c r="U830" s="91"/>
      <c r="AA830" s="91"/>
      <c r="AB830" s="91"/>
      <c r="AC830" s="91"/>
      <c r="AD830" s="91"/>
      <c r="AE830" s="91"/>
      <c r="AF830" s="91"/>
    </row>
    <row r="831" spans="1:32" x14ac:dyDescent="0.3">
      <c r="A831" s="65">
        <v>588910.71251723578</v>
      </c>
      <c r="B831" s="10">
        <v>828</v>
      </c>
      <c r="C831" s="71">
        <v>8.2799999999999999E-2</v>
      </c>
      <c r="D831" s="74">
        <v>166536.28748276422</v>
      </c>
      <c r="E831" s="61">
        <v>113011.28748276422</v>
      </c>
      <c r="F831" s="68">
        <v>4.1634071870691056E-2</v>
      </c>
      <c r="G831" s="292">
        <v>2.8252821870691055E-2</v>
      </c>
      <c r="H831" s="68">
        <v>4.4409676662070456E-2</v>
      </c>
      <c r="I831" s="68">
        <v>3.0136343328737127E-2</v>
      </c>
      <c r="T831" s="91"/>
      <c r="U831" s="91"/>
      <c r="AA831" s="91"/>
      <c r="AB831" s="91"/>
      <c r="AC831" s="91"/>
      <c r="AD831" s="91"/>
      <c r="AE831" s="91"/>
      <c r="AF831" s="91"/>
    </row>
    <row r="832" spans="1:32" x14ac:dyDescent="0.3">
      <c r="A832" s="65">
        <v>588910.71251723578</v>
      </c>
      <c r="B832" s="10">
        <v>829</v>
      </c>
      <c r="C832" s="71">
        <v>8.2900000000000001E-2</v>
      </c>
      <c r="D832" s="74">
        <v>166536.28748276422</v>
      </c>
      <c r="E832" s="61">
        <v>113011.28748276422</v>
      </c>
      <c r="F832" s="68">
        <v>4.1634071870691056E-2</v>
      </c>
      <c r="G832" s="292">
        <v>2.8252821870691055E-2</v>
      </c>
      <c r="H832" s="68">
        <v>4.4409676662070456E-2</v>
      </c>
      <c r="I832" s="68">
        <v>3.0136343328737127E-2</v>
      </c>
      <c r="T832" s="91"/>
      <c r="U832" s="91"/>
      <c r="AA832" s="91"/>
      <c r="AB832" s="91"/>
      <c r="AC832" s="91"/>
      <c r="AD832" s="91"/>
      <c r="AE832" s="91"/>
      <c r="AF832" s="91"/>
    </row>
    <row r="833" spans="1:32" x14ac:dyDescent="0.3">
      <c r="A833" s="65">
        <v>588756.61948966212</v>
      </c>
      <c r="B833" s="10">
        <v>830</v>
      </c>
      <c r="C833" s="71">
        <v>8.3000000000000004E-2</v>
      </c>
      <c r="D833" s="74">
        <v>166690.38051033788</v>
      </c>
      <c r="E833" s="61">
        <v>113165.38051033788</v>
      </c>
      <c r="F833" s="68">
        <v>4.1672595127584471E-2</v>
      </c>
      <c r="G833" s="292">
        <v>2.829134512758447E-2</v>
      </c>
      <c r="H833" s="68">
        <v>4.4450768136090099E-2</v>
      </c>
      <c r="I833" s="68">
        <v>3.017743480275677E-2</v>
      </c>
      <c r="T833" s="91"/>
      <c r="U833" s="91"/>
      <c r="AA833" s="91"/>
      <c r="AB833" s="91"/>
      <c r="AC833" s="91"/>
      <c r="AD833" s="91"/>
      <c r="AE833" s="91"/>
      <c r="AF833" s="91"/>
    </row>
    <row r="834" spans="1:32" x14ac:dyDescent="0.3">
      <c r="A834" s="65">
        <v>586251.33102504665</v>
      </c>
      <c r="B834" s="10">
        <v>831</v>
      </c>
      <c r="C834" s="71">
        <v>8.3099999999999993E-2</v>
      </c>
      <c r="D834" s="74">
        <v>169195.66897495335</v>
      </c>
      <c r="E834" s="61">
        <v>115670.66897495335</v>
      </c>
      <c r="F834" s="68">
        <v>4.229891724373834E-2</v>
      </c>
      <c r="G834" s="292">
        <v>2.891766724373834E-2</v>
      </c>
      <c r="H834" s="68">
        <v>4.5118845059987561E-2</v>
      </c>
      <c r="I834" s="68">
        <v>3.0845511726654229E-2</v>
      </c>
      <c r="T834" s="91"/>
      <c r="U834" s="91"/>
      <c r="AA834" s="91"/>
      <c r="AB834" s="91"/>
      <c r="AC834" s="91"/>
      <c r="AD834" s="91"/>
      <c r="AE834" s="91"/>
      <c r="AF834" s="91"/>
    </row>
    <row r="835" spans="1:32" x14ac:dyDescent="0.3">
      <c r="A835" s="65">
        <v>583176.70847389987</v>
      </c>
      <c r="B835" s="10">
        <v>832</v>
      </c>
      <c r="C835" s="71">
        <v>8.3199999999999996E-2</v>
      </c>
      <c r="D835" s="74">
        <v>172270.29152610013</v>
      </c>
      <c r="E835" s="61">
        <v>118745.29152610013</v>
      </c>
      <c r="F835" s="68">
        <v>4.3067572881525032E-2</v>
      </c>
      <c r="G835" s="292">
        <v>2.9686322881525035E-2</v>
      </c>
      <c r="H835" s="68">
        <v>4.5938744406960039E-2</v>
      </c>
      <c r="I835" s="68">
        <v>3.1665411073626699E-2</v>
      </c>
      <c r="T835" s="91"/>
      <c r="U835" s="91"/>
      <c r="AA835" s="91"/>
      <c r="AB835" s="91"/>
      <c r="AC835" s="91"/>
      <c r="AD835" s="91"/>
      <c r="AE835" s="91"/>
      <c r="AF835" s="91"/>
    </row>
    <row r="836" spans="1:32" x14ac:dyDescent="0.3">
      <c r="A836" s="65">
        <v>582792.5590948601</v>
      </c>
      <c r="B836" s="10">
        <v>833</v>
      </c>
      <c r="C836" s="71">
        <v>8.3299999999999999E-2</v>
      </c>
      <c r="D836" s="74">
        <v>172654.4409051399</v>
      </c>
      <c r="E836" s="61">
        <v>119129.4409051399</v>
      </c>
      <c r="F836" s="68">
        <v>4.3163610226284975E-2</v>
      </c>
      <c r="G836" s="292">
        <v>2.9782360226284974E-2</v>
      </c>
      <c r="H836" s="68">
        <v>4.6041184241370638E-2</v>
      </c>
      <c r="I836" s="68">
        <v>3.1767850908037305E-2</v>
      </c>
      <c r="T836" s="91"/>
      <c r="U836" s="91"/>
      <c r="AA836" s="91"/>
      <c r="AB836" s="91"/>
      <c r="AC836" s="91"/>
      <c r="AD836" s="91"/>
      <c r="AE836" s="91"/>
      <c r="AF836" s="91"/>
    </row>
    <row r="837" spans="1:32" x14ac:dyDescent="0.3">
      <c r="A837" s="65">
        <v>581552.17625528597</v>
      </c>
      <c r="B837" s="10">
        <v>834</v>
      </c>
      <c r="C837" s="71">
        <v>8.3400000000000002E-2</v>
      </c>
      <c r="D837" s="74">
        <v>173894.82374471403</v>
      </c>
      <c r="E837" s="61">
        <v>120369.82374471403</v>
      </c>
      <c r="F837" s="68">
        <v>4.3473705936178504E-2</v>
      </c>
      <c r="G837" s="292">
        <v>3.0092455936178507E-2</v>
      </c>
      <c r="H837" s="68">
        <v>4.6371952998590406E-2</v>
      </c>
      <c r="I837" s="68">
        <v>3.2098619665257073E-2</v>
      </c>
      <c r="T837" s="91"/>
      <c r="U837" s="91"/>
      <c r="AA837" s="91"/>
      <c r="AB837" s="91"/>
      <c r="AC837" s="91"/>
      <c r="AD837" s="91"/>
      <c r="AE837" s="91"/>
      <c r="AF837" s="91"/>
    </row>
    <row r="838" spans="1:32" x14ac:dyDescent="0.3">
      <c r="A838" s="65">
        <v>580202.52597417519</v>
      </c>
      <c r="B838" s="10">
        <v>835</v>
      </c>
      <c r="C838" s="71">
        <v>8.3500000000000005E-2</v>
      </c>
      <c r="D838" s="74">
        <v>175244.47402582481</v>
      </c>
      <c r="E838" s="61">
        <v>121719.47402582481</v>
      </c>
      <c r="F838" s="68">
        <v>4.3811118506456199E-2</v>
      </c>
      <c r="G838" s="292">
        <v>3.0429868506456202E-2</v>
      </c>
      <c r="H838" s="68">
        <v>4.6731859740219948E-2</v>
      </c>
      <c r="I838" s="68">
        <v>3.2458526406886616E-2</v>
      </c>
      <c r="T838" s="91"/>
      <c r="U838" s="91"/>
      <c r="AA838" s="91"/>
      <c r="AB838" s="91"/>
      <c r="AC838" s="91"/>
      <c r="AD838" s="91"/>
      <c r="AE838" s="91"/>
      <c r="AF838" s="91"/>
    </row>
    <row r="839" spans="1:32" x14ac:dyDescent="0.3">
      <c r="A839" s="65">
        <v>578447.15678733704</v>
      </c>
      <c r="B839" s="10">
        <v>836</v>
      </c>
      <c r="C839" s="71">
        <v>8.3599999999999994E-2</v>
      </c>
      <c r="D839" s="74">
        <v>176999.84321266296</v>
      </c>
      <c r="E839" s="61">
        <v>123474.84321266296</v>
      </c>
      <c r="F839" s="68">
        <v>4.424996080316574E-2</v>
      </c>
      <c r="G839" s="292">
        <v>3.0868710803165739E-2</v>
      </c>
      <c r="H839" s="68">
        <v>4.7199958190043453E-2</v>
      </c>
      <c r="I839" s="68">
        <v>3.2926624856710121E-2</v>
      </c>
      <c r="T839" s="91"/>
      <c r="U839" s="91"/>
      <c r="AA839" s="91"/>
      <c r="AB839" s="91"/>
      <c r="AC839" s="91"/>
      <c r="AD839" s="91"/>
      <c r="AE839" s="91"/>
      <c r="AF839" s="91"/>
    </row>
    <row r="840" spans="1:32" x14ac:dyDescent="0.3">
      <c r="A840" s="65">
        <v>577157.70669436175</v>
      </c>
      <c r="B840" s="10">
        <v>837</v>
      </c>
      <c r="C840" s="71">
        <v>8.3699999999999997E-2</v>
      </c>
      <c r="D840" s="74">
        <v>178289.29330563825</v>
      </c>
      <c r="E840" s="61">
        <v>124764.29330563825</v>
      </c>
      <c r="F840" s="68">
        <v>4.4572323326409563E-2</v>
      </c>
      <c r="G840" s="292">
        <v>3.1191073326409562E-2</v>
      </c>
      <c r="H840" s="68">
        <v>4.7543811548170202E-2</v>
      </c>
      <c r="I840" s="68">
        <v>3.3270478214836863E-2</v>
      </c>
      <c r="T840" s="91"/>
      <c r="U840" s="91"/>
      <c r="AA840" s="91"/>
      <c r="AB840" s="91"/>
      <c r="AC840" s="91"/>
      <c r="AD840" s="91"/>
      <c r="AE840" s="91"/>
      <c r="AF840" s="91"/>
    </row>
    <row r="841" spans="1:32" x14ac:dyDescent="0.3">
      <c r="A841" s="65">
        <v>573919.79754448286</v>
      </c>
      <c r="B841" s="10">
        <v>838</v>
      </c>
      <c r="C841" s="71">
        <v>8.3799999999999999E-2</v>
      </c>
      <c r="D841" s="74">
        <v>181527.20245551714</v>
      </c>
      <c r="E841" s="61">
        <v>128002.20245551714</v>
      </c>
      <c r="F841" s="68">
        <v>4.5381800613879288E-2</v>
      </c>
      <c r="G841" s="292">
        <v>3.2000550613879283E-2</v>
      </c>
      <c r="H841" s="68">
        <v>4.8407253988137902E-2</v>
      </c>
      <c r="I841" s="68">
        <v>3.413392065480457E-2</v>
      </c>
      <c r="T841" s="91"/>
      <c r="U841" s="91"/>
      <c r="AA841" s="91"/>
      <c r="AB841" s="91"/>
      <c r="AC841" s="91"/>
      <c r="AD841" s="91"/>
      <c r="AE841" s="91"/>
      <c r="AF841" s="91"/>
    </row>
    <row r="842" spans="1:32" x14ac:dyDescent="0.3">
      <c r="A842" s="65">
        <v>573491.20614181738</v>
      </c>
      <c r="B842" s="10">
        <v>839</v>
      </c>
      <c r="C842" s="71">
        <v>8.3900000000000002E-2</v>
      </c>
      <c r="D842" s="74">
        <v>181955.79385818262</v>
      </c>
      <c r="E842" s="61">
        <v>128430.79385818262</v>
      </c>
      <c r="F842" s="68">
        <v>4.5488948464545653E-2</v>
      </c>
      <c r="G842" s="292">
        <v>3.2107698464545656E-2</v>
      </c>
      <c r="H842" s="68">
        <v>4.85215450288487E-2</v>
      </c>
      <c r="I842" s="68">
        <v>3.4248211695515361E-2</v>
      </c>
      <c r="T842" s="91"/>
      <c r="U842" s="91"/>
      <c r="AA842" s="91"/>
      <c r="AB842" s="91"/>
      <c r="AC842" s="91"/>
      <c r="AD842" s="91"/>
      <c r="AE842" s="91"/>
      <c r="AF842" s="91"/>
    </row>
    <row r="843" spans="1:32" x14ac:dyDescent="0.3">
      <c r="A843" s="65">
        <v>572482.54032412264</v>
      </c>
      <c r="B843" s="10">
        <v>840</v>
      </c>
      <c r="C843" s="71">
        <v>8.4000000000000005E-2</v>
      </c>
      <c r="D843" s="74">
        <v>182964.45967587736</v>
      </c>
      <c r="E843" s="61">
        <v>129439.45967587736</v>
      </c>
      <c r="F843" s="68">
        <v>4.5741114918969338E-2</v>
      </c>
      <c r="G843" s="292">
        <v>3.235986491896934E-2</v>
      </c>
      <c r="H843" s="68">
        <v>4.8790522580233961E-2</v>
      </c>
      <c r="I843" s="68">
        <v>3.4517189246900629E-2</v>
      </c>
      <c r="T843" s="91"/>
      <c r="U843" s="91"/>
      <c r="AA843" s="91"/>
      <c r="AB843" s="91"/>
      <c r="AC843" s="91"/>
      <c r="AD843" s="91"/>
      <c r="AE843" s="91"/>
      <c r="AF843" s="91"/>
    </row>
    <row r="844" spans="1:32" x14ac:dyDescent="0.3">
      <c r="A844" s="65">
        <v>571237.71154175722</v>
      </c>
      <c r="B844" s="10">
        <v>841</v>
      </c>
      <c r="C844" s="71">
        <v>8.4099999999999994E-2</v>
      </c>
      <c r="D844" s="74">
        <v>184209.28845824278</v>
      </c>
      <c r="E844" s="61">
        <v>130684.28845824278</v>
      </c>
      <c r="F844" s="68">
        <v>4.6052322114560694E-2</v>
      </c>
      <c r="G844" s="292">
        <v>3.2671072114560697E-2</v>
      </c>
      <c r="H844" s="68">
        <v>4.9122476922198073E-2</v>
      </c>
      <c r="I844" s="68">
        <v>3.4849143588864741E-2</v>
      </c>
      <c r="T844" s="91"/>
      <c r="U844" s="91"/>
      <c r="AA844" s="91"/>
      <c r="AB844" s="91"/>
      <c r="AC844" s="91"/>
      <c r="AD844" s="91"/>
      <c r="AE844" s="91"/>
      <c r="AF844" s="91"/>
    </row>
    <row r="845" spans="1:32" x14ac:dyDescent="0.3">
      <c r="A845" s="65">
        <v>571236.51823766856</v>
      </c>
      <c r="B845" s="10">
        <v>842</v>
      </c>
      <c r="C845" s="71">
        <v>8.4199999999999997E-2</v>
      </c>
      <c r="D845" s="74">
        <v>184210.48176233144</v>
      </c>
      <c r="E845" s="61">
        <v>130685.48176233144</v>
      </c>
      <c r="F845" s="68">
        <v>4.6052620440582864E-2</v>
      </c>
      <c r="G845" s="292">
        <v>3.267137044058286E-2</v>
      </c>
      <c r="H845" s="68">
        <v>4.9122795136621718E-2</v>
      </c>
      <c r="I845" s="68">
        <v>3.4849461803288385E-2</v>
      </c>
      <c r="T845" s="91"/>
      <c r="U845" s="91"/>
      <c r="AA845" s="91"/>
      <c r="AB845" s="91"/>
      <c r="AC845" s="91"/>
      <c r="AD845" s="91"/>
      <c r="AE845" s="91"/>
      <c r="AF845" s="91"/>
    </row>
    <row r="846" spans="1:32" x14ac:dyDescent="0.3">
      <c r="A846" s="65">
        <v>568413.50566301018</v>
      </c>
      <c r="B846" s="10">
        <v>843</v>
      </c>
      <c r="C846" s="71">
        <v>8.43E-2</v>
      </c>
      <c r="D846" s="74">
        <v>187033.49433698982</v>
      </c>
      <c r="E846" s="61">
        <v>133508.49433698982</v>
      </c>
      <c r="F846" s="68">
        <v>4.6758373584247455E-2</v>
      </c>
      <c r="G846" s="292">
        <v>3.3377123584247458E-2</v>
      </c>
      <c r="H846" s="68">
        <v>4.9875598489863955E-2</v>
      </c>
      <c r="I846" s="68">
        <v>3.5602265156530623E-2</v>
      </c>
      <c r="T846" s="91"/>
      <c r="U846" s="91"/>
      <c r="AA846" s="91"/>
      <c r="AB846" s="91"/>
      <c r="AC846" s="91"/>
      <c r="AD846" s="91"/>
      <c r="AE846" s="91"/>
      <c r="AF846" s="91"/>
    </row>
    <row r="847" spans="1:32" x14ac:dyDescent="0.3">
      <c r="A847" s="65">
        <v>567531.58594127628</v>
      </c>
      <c r="B847" s="10">
        <v>844</v>
      </c>
      <c r="C847" s="71">
        <v>8.4400000000000003E-2</v>
      </c>
      <c r="D847" s="74">
        <v>187915.41405872372</v>
      </c>
      <c r="E847" s="61">
        <v>134390.41405872372</v>
      </c>
      <c r="F847" s="68">
        <v>4.6978853514680931E-2</v>
      </c>
      <c r="G847" s="292">
        <v>3.3597603514680927E-2</v>
      </c>
      <c r="H847" s="68">
        <v>5.0110777082326328E-2</v>
      </c>
      <c r="I847" s="68">
        <v>3.5837443748992989E-2</v>
      </c>
      <c r="T847" s="91"/>
      <c r="U847" s="91"/>
      <c r="AA847" s="91"/>
      <c r="AB847" s="91"/>
      <c r="AC847" s="91"/>
      <c r="AD847" s="91"/>
      <c r="AE847" s="91"/>
      <c r="AF847" s="91"/>
    </row>
    <row r="848" spans="1:32" x14ac:dyDescent="0.3">
      <c r="A848" s="65">
        <v>567088.07147574308</v>
      </c>
      <c r="B848" s="10">
        <v>845</v>
      </c>
      <c r="C848" s="71">
        <v>8.4500000000000006E-2</v>
      </c>
      <c r="D848" s="74">
        <v>188358.92852425692</v>
      </c>
      <c r="E848" s="61">
        <v>134833.92852425692</v>
      </c>
      <c r="F848" s="68">
        <v>4.7089732131064231E-2</v>
      </c>
      <c r="G848" s="292">
        <v>3.3708482131064227E-2</v>
      </c>
      <c r="H848" s="68">
        <v>5.0229047606468513E-2</v>
      </c>
      <c r="I848" s="68">
        <v>3.5955714273135181E-2</v>
      </c>
      <c r="T848" s="91"/>
      <c r="U848" s="91"/>
      <c r="AA848" s="91"/>
      <c r="AB848" s="91"/>
      <c r="AC848" s="91"/>
      <c r="AD848" s="91"/>
      <c r="AE848" s="91"/>
      <c r="AF848" s="91"/>
    </row>
    <row r="849" spans="1:32" x14ac:dyDescent="0.3">
      <c r="A849" s="65">
        <v>565472.65638048365</v>
      </c>
      <c r="B849" s="10">
        <v>846</v>
      </c>
      <c r="C849" s="71">
        <v>8.4599999999999995E-2</v>
      </c>
      <c r="D849" s="74">
        <v>189974.34361951635</v>
      </c>
      <c r="E849" s="61">
        <v>136449.34361951635</v>
      </c>
      <c r="F849" s="68">
        <v>4.7493585904879086E-2</v>
      </c>
      <c r="G849" s="292">
        <v>3.4112335904879089E-2</v>
      </c>
      <c r="H849" s="68">
        <v>5.065982496520436E-2</v>
      </c>
      <c r="I849" s="68">
        <v>3.6386491631871028E-2</v>
      </c>
      <c r="T849" s="91"/>
      <c r="U849" s="91"/>
      <c r="AA849" s="91"/>
      <c r="AB849" s="91"/>
      <c r="AC849" s="91"/>
      <c r="AD849" s="91"/>
      <c r="AE849" s="91"/>
      <c r="AF849" s="91"/>
    </row>
    <row r="850" spans="1:32" x14ac:dyDescent="0.3">
      <c r="A850" s="65">
        <v>564733.53107713279</v>
      </c>
      <c r="B850" s="10">
        <v>847</v>
      </c>
      <c r="C850" s="71">
        <v>8.4699999999999998E-2</v>
      </c>
      <c r="D850" s="74">
        <v>190713.46892286721</v>
      </c>
      <c r="E850" s="61">
        <v>137188.46892286721</v>
      </c>
      <c r="F850" s="68">
        <v>4.7678367230716799E-2</v>
      </c>
      <c r="G850" s="292">
        <v>3.4297117230716802E-2</v>
      </c>
      <c r="H850" s="68">
        <v>5.0856925046097921E-2</v>
      </c>
      <c r="I850" s="68">
        <v>3.6583591712764589E-2</v>
      </c>
      <c r="T850" s="91"/>
      <c r="U850" s="91"/>
      <c r="AA850" s="91"/>
      <c r="AB850" s="91"/>
      <c r="AC850" s="91"/>
      <c r="AD850" s="91"/>
      <c r="AE850" s="91"/>
      <c r="AF850" s="91"/>
    </row>
    <row r="851" spans="1:32" x14ac:dyDescent="0.3">
      <c r="A851" s="65">
        <v>563571.20911239949</v>
      </c>
      <c r="B851" s="10">
        <v>848</v>
      </c>
      <c r="C851" s="71">
        <v>8.48E-2</v>
      </c>
      <c r="D851" s="74">
        <v>191875.79088760051</v>
      </c>
      <c r="E851" s="61">
        <v>138350.79088760051</v>
      </c>
      <c r="F851" s="68">
        <v>4.7968947721900128E-2</v>
      </c>
      <c r="G851" s="292">
        <v>3.4587697721900131E-2</v>
      </c>
      <c r="H851" s="68">
        <v>5.1166877570026803E-2</v>
      </c>
      <c r="I851" s="68">
        <v>3.6893544236693471E-2</v>
      </c>
      <c r="T851" s="91"/>
      <c r="U851" s="91"/>
      <c r="AA851" s="91"/>
      <c r="AB851" s="91"/>
      <c r="AC851" s="91"/>
      <c r="AD851" s="91"/>
      <c r="AE851" s="91"/>
      <c r="AF851" s="91"/>
    </row>
    <row r="852" spans="1:32" x14ac:dyDescent="0.3">
      <c r="A852" s="65">
        <v>562483.14044878085</v>
      </c>
      <c r="B852" s="10">
        <v>849</v>
      </c>
      <c r="C852" s="71">
        <v>8.4900000000000003E-2</v>
      </c>
      <c r="D852" s="74">
        <v>192963.85955121915</v>
      </c>
      <c r="E852" s="61">
        <v>139438.85955121915</v>
      </c>
      <c r="F852" s="68">
        <v>4.8240964887804785E-2</v>
      </c>
      <c r="G852" s="292">
        <v>3.4859714887804788E-2</v>
      </c>
      <c r="H852" s="68">
        <v>5.145702921365844E-2</v>
      </c>
      <c r="I852" s="68">
        <v>3.7183695880325107E-2</v>
      </c>
      <c r="T852" s="91"/>
      <c r="U852" s="91"/>
      <c r="AA852" s="91"/>
      <c r="AB852" s="91"/>
      <c r="AC852" s="91"/>
      <c r="AD852" s="91"/>
      <c r="AE852" s="91"/>
      <c r="AF852" s="91"/>
    </row>
    <row r="853" spans="1:32" x14ac:dyDescent="0.3">
      <c r="A853" s="65">
        <v>561455.38763220317</v>
      </c>
      <c r="B853" s="10">
        <v>850</v>
      </c>
      <c r="C853" s="71">
        <v>8.5000000000000006E-2</v>
      </c>
      <c r="D853" s="74">
        <v>193991.61236779683</v>
      </c>
      <c r="E853" s="61">
        <v>140466.61236779683</v>
      </c>
      <c r="F853" s="68">
        <v>4.8497903091949207E-2</v>
      </c>
      <c r="G853" s="292">
        <v>3.511665309194921E-2</v>
      </c>
      <c r="H853" s="68">
        <v>5.1731096631412489E-2</v>
      </c>
      <c r="I853" s="68">
        <v>3.7457763298079157E-2</v>
      </c>
      <c r="T853" s="91"/>
      <c r="U853" s="91"/>
      <c r="AA853" s="91"/>
      <c r="AB853" s="91"/>
      <c r="AC853" s="91"/>
      <c r="AD853" s="91"/>
      <c r="AE853" s="91"/>
      <c r="AF853" s="91"/>
    </row>
    <row r="854" spans="1:32" x14ac:dyDescent="0.3">
      <c r="A854" s="65">
        <v>561287.53381773282</v>
      </c>
      <c r="B854" s="10">
        <v>851</v>
      </c>
      <c r="C854" s="71">
        <v>8.5099999999999995E-2</v>
      </c>
      <c r="D854" s="74">
        <v>194159.46618226718</v>
      </c>
      <c r="E854" s="61">
        <v>140634.46618226718</v>
      </c>
      <c r="F854" s="68">
        <v>4.8539866545566794E-2</v>
      </c>
      <c r="G854" s="292">
        <v>3.5158616545566797E-2</v>
      </c>
      <c r="H854" s="68">
        <v>5.1775857648604581E-2</v>
      </c>
      <c r="I854" s="68">
        <v>3.7502524315271249E-2</v>
      </c>
      <c r="T854" s="91"/>
      <c r="U854" s="91"/>
      <c r="AA854" s="91"/>
      <c r="AB854" s="91"/>
      <c r="AC854" s="91"/>
      <c r="AD854" s="91"/>
      <c r="AE854" s="91"/>
      <c r="AF854" s="91"/>
    </row>
    <row r="855" spans="1:32" x14ac:dyDescent="0.3">
      <c r="A855" s="65">
        <v>560482.6068769258</v>
      </c>
      <c r="B855" s="10">
        <v>852</v>
      </c>
      <c r="C855" s="71">
        <v>8.5199999999999998E-2</v>
      </c>
      <c r="D855" s="74">
        <v>194964.3931230742</v>
      </c>
      <c r="E855" s="61">
        <v>141439.3931230742</v>
      </c>
      <c r="F855" s="68">
        <v>4.8741098280768551E-2</v>
      </c>
      <c r="G855" s="292">
        <v>3.5359848280768554E-2</v>
      </c>
      <c r="H855" s="68">
        <v>5.1990504832819785E-2</v>
      </c>
      <c r="I855" s="68">
        <v>3.7717171499486453E-2</v>
      </c>
      <c r="T855" s="91"/>
      <c r="U855" s="91"/>
      <c r="AA855" s="91"/>
      <c r="AB855" s="91"/>
      <c r="AC855" s="91"/>
      <c r="AD855" s="91"/>
      <c r="AE855" s="91"/>
      <c r="AF855" s="91"/>
    </row>
    <row r="856" spans="1:32" x14ac:dyDescent="0.3">
      <c r="A856" s="65">
        <v>560231.23409188562</v>
      </c>
      <c r="B856" s="10">
        <v>853</v>
      </c>
      <c r="C856" s="71">
        <v>8.5300000000000001E-2</v>
      </c>
      <c r="D856" s="74">
        <v>195215.76590811438</v>
      </c>
      <c r="E856" s="61">
        <v>141690.76590811438</v>
      </c>
      <c r="F856" s="68">
        <v>4.8803941477028594E-2</v>
      </c>
      <c r="G856" s="292">
        <v>3.5422691477028596E-2</v>
      </c>
      <c r="H856" s="68">
        <v>5.2057537575497165E-2</v>
      </c>
      <c r="I856" s="68">
        <v>3.7784204242163832E-2</v>
      </c>
      <c r="T856" s="91"/>
      <c r="U856" s="91"/>
      <c r="AA856" s="91"/>
      <c r="AB856" s="91"/>
      <c r="AC856" s="91"/>
      <c r="AD856" s="91"/>
      <c r="AE856" s="91"/>
      <c r="AF856" s="91"/>
    </row>
    <row r="857" spans="1:32" x14ac:dyDescent="0.3">
      <c r="A857" s="65">
        <v>559941.17144571594</v>
      </c>
      <c r="B857" s="10">
        <v>854</v>
      </c>
      <c r="C857" s="71">
        <v>8.5400000000000004E-2</v>
      </c>
      <c r="D857" s="74">
        <v>195505.82855428406</v>
      </c>
      <c r="E857" s="61">
        <v>141980.82855428406</v>
      </c>
      <c r="F857" s="68">
        <v>4.8876457138571014E-2</v>
      </c>
      <c r="G857" s="292">
        <v>3.5495207138571017E-2</v>
      </c>
      <c r="H857" s="68">
        <v>5.2134887614475753E-2</v>
      </c>
      <c r="I857" s="68">
        <v>3.7861554281142414E-2</v>
      </c>
      <c r="T857" s="91"/>
      <c r="U857" s="91"/>
      <c r="AA857" s="91"/>
      <c r="AB857" s="91"/>
      <c r="AC857" s="91"/>
      <c r="AD857" s="91"/>
      <c r="AE857" s="91"/>
      <c r="AF857" s="91"/>
    </row>
    <row r="858" spans="1:32" x14ac:dyDescent="0.3">
      <c r="A858" s="65">
        <v>556467.72781895299</v>
      </c>
      <c r="B858" s="10">
        <v>855</v>
      </c>
      <c r="C858" s="71">
        <v>8.5500000000000007E-2</v>
      </c>
      <c r="D858" s="74">
        <v>198979.27218104701</v>
      </c>
      <c r="E858" s="61">
        <v>145454.27218104701</v>
      </c>
      <c r="F858" s="68">
        <v>4.9744818045261756E-2</v>
      </c>
      <c r="G858" s="292">
        <v>3.6363568045261752E-2</v>
      </c>
      <c r="H858" s="68">
        <v>5.3061139248279203E-2</v>
      </c>
      <c r="I858" s="68">
        <v>3.8787805914945871E-2</v>
      </c>
      <c r="T858" s="91"/>
      <c r="U858" s="91"/>
      <c r="AA858" s="91"/>
      <c r="AB858" s="91"/>
      <c r="AC858" s="91"/>
      <c r="AD858" s="91"/>
      <c r="AE858" s="91"/>
      <c r="AF858" s="91"/>
    </row>
    <row r="859" spans="1:32" x14ac:dyDescent="0.3">
      <c r="A859" s="65">
        <v>556223.68030632217</v>
      </c>
      <c r="B859" s="10">
        <v>856</v>
      </c>
      <c r="C859" s="71">
        <v>8.5599999999999996E-2</v>
      </c>
      <c r="D859" s="74">
        <v>199223.31969367783</v>
      </c>
      <c r="E859" s="61">
        <v>145698.31969367783</v>
      </c>
      <c r="F859" s="68">
        <v>4.9805829923419455E-2</v>
      </c>
      <c r="G859" s="292">
        <v>3.6424579923419458E-2</v>
      </c>
      <c r="H859" s="68">
        <v>5.3126218584980754E-2</v>
      </c>
      <c r="I859" s="68">
        <v>3.8852885251647422E-2</v>
      </c>
      <c r="T859" s="91"/>
      <c r="U859" s="91"/>
      <c r="AA859" s="91"/>
      <c r="AB859" s="91"/>
      <c r="AC859" s="91"/>
      <c r="AD859" s="91"/>
      <c r="AE859" s="91"/>
      <c r="AF859" s="91"/>
    </row>
    <row r="860" spans="1:32" x14ac:dyDescent="0.3">
      <c r="A860" s="65">
        <v>556168.71870616509</v>
      </c>
      <c r="B860" s="10">
        <v>857</v>
      </c>
      <c r="C860" s="71">
        <v>8.5699999999999998E-2</v>
      </c>
      <c r="D860" s="74">
        <v>199278.28129383491</v>
      </c>
      <c r="E860" s="61">
        <v>145753.28129383491</v>
      </c>
      <c r="F860" s="68">
        <v>4.9819570323458726E-2</v>
      </c>
      <c r="G860" s="292">
        <v>3.6438320323458728E-2</v>
      </c>
      <c r="H860" s="68">
        <v>5.3140875011689306E-2</v>
      </c>
      <c r="I860" s="68">
        <v>3.8867541678355974E-2</v>
      </c>
      <c r="T860" s="91"/>
      <c r="U860" s="91"/>
      <c r="AA860" s="91"/>
      <c r="AB860" s="91"/>
      <c r="AC860" s="91"/>
      <c r="AD860" s="91"/>
      <c r="AE860" s="91"/>
      <c r="AF860" s="91"/>
    </row>
    <row r="861" spans="1:32" x14ac:dyDescent="0.3">
      <c r="A861" s="65">
        <v>555600.0683680824</v>
      </c>
      <c r="B861" s="10">
        <v>858</v>
      </c>
      <c r="C861" s="71">
        <v>8.5800000000000001E-2</v>
      </c>
      <c r="D861" s="74">
        <v>199846.9316319176</v>
      </c>
      <c r="E861" s="61">
        <v>146321.9316319176</v>
      </c>
      <c r="F861" s="68">
        <v>4.9961732907979402E-2</v>
      </c>
      <c r="G861" s="292">
        <v>3.6580482907979397E-2</v>
      </c>
      <c r="H861" s="68">
        <v>5.3292515101844691E-2</v>
      </c>
      <c r="I861" s="68">
        <v>3.9019181768511359E-2</v>
      </c>
      <c r="T861" s="91"/>
      <c r="U861" s="91"/>
      <c r="AA861" s="91"/>
      <c r="AB861" s="91"/>
      <c r="AC861" s="91"/>
      <c r="AD861" s="91"/>
      <c r="AE861" s="91"/>
      <c r="AF861" s="91"/>
    </row>
    <row r="862" spans="1:32" x14ac:dyDescent="0.3">
      <c r="A862" s="65">
        <v>554818.05166980496</v>
      </c>
      <c r="B862" s="10">
        <v>859</v>
      </c>
      <c r="C862" s="71">
        <v>8.5900000000000004E-2</v>
      </c>
      <c r="D862" s="74">
        <v>200628.94833019504</v>
      </c>
      <c r="E862" s="61">
        <v>147103.94833019504</v>
      </c>
      <c r="F862" s="68">
        <v>5.015723708254876E-2</v>
      </c>
      <c r="G862" s="292">
        <v>3.6775987082548763E-2</v>
      </c>
      <c r="H862" s="68">
        <v>5.3501052888052007E-2</v>
      </c>
      <c r="I862" s="68">
        <v>3.9227719554718675E-2</v>
      </c>
      <c r="T862" s="91"/>
      <c r="U862" s="91"/>
      <c r="AA862" s="91"/>
      <c r="AB862" s="91"/>
      <c r="AC862" s="91"/>
      <c r="AD862" s="91"/>
      <c r="AE862" s="91"/>
      <c r="AF862" s="91"/>
    </row>
    <row r="863" spans="1:32" x14ac:dyDescent="0.3">
      <c r="A863" s="65">
        <v>554452.51269696606</v>
      </c>
      <c r="B863" s="10">
        <v>860</v>
      </c>
      <c r="C863" s="71">
        <v>8.5999999999999993E-2</v>
      </c>
      <c r="D863" s="74">
        <v>200994.48730303394</v>
      </c>
      <c r="E863" s="61">
        <v>147469.48730303394</v>
      </c>
      <c r="F863" s="68">
        <v>5.0248621825758483E-2</v>
      </c>
      <c r="G863" s="292">
        <v>3.6867371825758485E-2</v>
      </c>
      <c r="H863" s="68">
        <v>5.3598529947475715E-2</v>
      </c>
      <c r="I863" s="68">
        <v>3.9325196614142383E-2</v>
      </c>
      <c r="T863" s="91"/>
      <c r="U863" s="91"/>
      <c r="AA863" s="91"/>
      <c r="AB863" s="91"/>
      <c r="AC863" s="91"/>
      <c r="AD863" s="91"/>
      <c r="AE863" s="91"/>
      <c r="AF863" s="91"/>
    </row>
    <row r="864" spans="1:32" x14ac:dyDescent="0.3">
      <c r="A864" s="65">
        <v>553639.82066393713</v>
      </c>
      <c r="B864" s="10">
        <v>861</v>
      </c>
      <c r="C864" s="71">
        <v>8.6099999999999996E-2</v>
      </c>
      <c r="D864" s="74">
        <v>201807.17933606287</v>
      </c>
      <c r="E864" s="61">
        <v>148282.17933606287</v>
      </c>
      <c r="F864" s="68">
        <v>5.0451794834015719E-2</v>
      </c>
      <c r="G864" s="292">
        <v>3.7070544834015715E-2</v>
      </c>
      <c r="H864" s="68">
        <v>5.3815247822950101E-2</v>
      </c>
      <c r="I864" s="68">
        <v>3.9541914489616761E-2</v>
      </c>
      <c r="T864" s="91"/>
      <c r="U864" s="91"/>
      <c r="AA864" s="91"/>
      <c r="AB864" s="91"/>
      <c r="AC864" s="91"/>
      <c r="AD864" s="91"/>
      <c r="AE864" s="91"/>
      <c r="AF864" s="91"/>
    </row>
    <row r="865" spans="1:32" x14ac:dyDescent="0.3">
      <c r="A865" s="65">
        <v>552462.57867219625</v>
      </c>
      <c r="B865" s="10">
        <v>862</v>
      </c>
      <c r="C865" s="71">
        <v>8.6199999999999999E-2</v>
      </c>
      <c r="D865" s="74">
        <v>202984.42132780375</v>
      </c>
      <c r="E865" s="61">
        <v>149459.42132780375</v>
      </c>
      <c r="F865" s="68">
        <v>5.0746105331950939E-2</v>
      </c>
      <c r="G865" s="292">
        <v>3.7364855331950934E-2</v>
      </c>
      <c r="H865" s="68">
        <v>5.4129179020747667E-2</v>
      </c>
      <c r="I865" s="68">
        <v>3.9855845687414335E-2</v>
      </c>
      <c r="T865" s="91"/>
      <c r="U865" s="91"/>
      <c r="AA865" s="91"/>
      <c r="AB865" s="91"/>
      <c r="AC865" s="91"/>
      <c r="AD865" s="91"/>
      <c r="AE865" s="91"/>
      <c r="AF865" s="91"/>
    </row>
    <row r="866" spans="1:32" x14ac:dyDescent="0.3">
      <c r="A866" s="65">
        <v>551898.09204876376</v>
      </c>
      <c r="B866" s="10">
        <v>863</v>
      </c>
      <c r="C866" s="71">
        <v>8.6300000000000002E-2</v>
      </c>
      <c r="D866" s="74">
        <v>203548.90795123624</v>
      </c>
      <c r="E866" s="61">
        <v>150023.90795123624</v>
      </c>
      <c r="F866" s="68">
        <v>5.0887226987809057E-2</v>
      </c>
      <c r="G866" s="292">
        <v>3.750597698780906E-2</v>
      </c>
      <c r="H866" s="68">
        <v>5.4279708786996332E-2</v>
      </c>
      <c r="I866" s="68">
        <v>4.0006375453663E-2</v>
      </c>
      <c r="T866" s="91"/>
      <c r="U866" s="91"/>
      <c r="AA866" s="91"/>
      <c r="AB866" s="91"/>
      <c r="AC866" s="91"/>
      <c r="AD866" s="91"/>
      <c r="AE866" s="91"/>
      <c r="AF866" s="91"/>
    </row>
    <row r="867" spans="1:32" x14ac:dyDescent="0.3">
      <c r="A867" s="65">
        <v>550864.98616242968</v>
      </c>
      <c r="B867" s="10">
        <v>864</v>
      </c>
      <c r="C867" s="71">
        <v>8.6400000000000005E-2</v>
      </c>
      <c r="D867" s="74">
        <v>204582.01383757032</v>
      </c>
      <c r="E867" s="61">
        <v>151057.01383757032</v>
      </c>
      <c r="F867" s="68">
        <v>5.1145503459392581E-2</v>
      </c>
      <c r="G867" s="292">
        <v>3.7764253459392584E-2</v>
      </c>
      <c r="H867" s="68">
        <v>5.4555203690018754E-2</v>
      </c>
      <c r="I867" s="68">
        <v>4.0281870356685422E-2</v>
      </c>
      <c r="T867" s="91"/>
      <c r="U867" s="91"/>
      <c r="AA867" s="91"/>
      <c r="AB867" s="91"/>
      <c r="AC867" s="91"/>
      <c r="AD867" s="91"/>
      <c r="AE867" s="91"/>
      <c r="AF867" s="91"/>
    </row>
    <row r="868" spans="1:32" x14ac:dyDescent="0.3">
      <c r="A868" s="65">
        <v>548650.91994166526</v>
      </c>
      <c r="B868" s="10">
        <v>865</v>
      </c>
      <c r="C868" s="71">
        <v>8.6499999999999994E-2</v>
      </c>
      <c r="D868" s="74">
        <v>206796.08005833474</v>
      </c>
      <c r="E868" s="61">
        <v>153271.08005833474</v>
      </c>
      <c r="F868" s="68">
        <v>5.1699020014583687E-2</v>
      </c>
      <c r="G868" s="292">
        <v>3.8317770014583689E-2</v>
      </c>
      <c r="H868" s="68">
        <v>5.5145621348889264E-2</v>
      </c>
      <c r="I868" s="68">
        <v>4.0872288015555931E-2</v>
      </c>
      <c r="T868" s="91"/>
      <c r="U868" s="91"/>
      <c r="AA868" s="91"/>
      <c r="AB868" s="91"/>
      <c r="AC868" s="91"/>
      <c r="AD868" s="91"/>
      <c r="AE868" s="91"/>
      <c r="AF868" s="91"/>
    </row>
    <row r="869" spans="1:32" x14ac:dyDescent="0.3">
      <c r="A869" s="65">
        <v>547582.43711485039</v>
      </c>
      <c r="B869" s="10">
        <v>866</v>
      </c>
      <c r="C869" s="71">
        <v>8.6599999999999996E-2</v>
      </c>
      <c r="D869" s="74">
        <v>207864.56288514961</v>
      </c>
      <c r="E869" s="61">
        <v>154339.56288514961</v>
      </c>
      <c r="F869" s="68">
        <v>5.1966140721287406E-2</v>
      </c>
      <c r="G869" s="292">
        <v>3.8584890721287401E-2</v>
      </c>
      <c r="H869" s="68">
        <v>5.5430550102706561E-2</v>
      </c>
      <c r="I869" s="68">
        <v>4.1157216769373228E-2</v>
      </c>
      <c r="T869" s="91"/>
      <c r="U869" s="91"/>
      <c r="AA869" s="91"/>
      <c r="AB869" s="91"/>
      <c r="AC869" s="91"/>
      <c r="AD869" s="91"/>
      <c r="AE869" s="91"/>
      <c r="AF869" s="91"/>
    </row>
    <row r="870" spans="1:32" x14ac:dyDescent="0.3">
      <c r="A870" s="65">
        <v>546213.15551085956</v>
      </c>
      <c r="B870" s="10">
        <v>867</v>
      </c>
      <c r="C870" s="71">
        <v>8.6699999999999999E-2</v>
      </c>
      <c r="D870" s="74">
        <v>209233.84448914044</v>
      </c>
      <c r="E870" s="61">
        <v>155708.84448914044</v>
      </c>
      <c r="F870" s="68">
        <v>5.2308461122285106E-2</v>
      </c>
      <c r="G870" s="292">
        <v>3.8927211122285109E-2</v>
      </c>
      <c r="H870" s="68">
        <v>5.5795691863770785E-2</v>
      </c>
      <c r="I870" s="68">
        <v>4.1522358530437446E-2</v>
      </c>
      <c r="T870" s="91"/>
      <c r="U870" s="91"/>
      <c r="AA870" s="91"/>
      <c r="AB870" s="91"/>
      <c r="AC870" s="91"/>
      <c r="AD870" s="91"/>
      <c r="AE870" s="91"/>
      <c r="AF870" s="91"/>
    </row>
    <row r="871" spans="1:32" x14ac:dyDescent="0.3">
      <c r="A871" s="65">
        <v>541497.16455963533</v>
      </c>
      <c r="B871" s="10">
        <v>868</v>
      </c>
      <c r="C871" s="71">
        <v>8.6800000000000002E-2</v>
      </c>
      <c r="D871" s="74">
        <v>213949.83544036467</v>
      </c>
      <c r="E871" s="61">
        <v>160424.83544036467</v>
      </c>
      <c r="F871" s="68">
        <v>5.3487458860091167E-2</v>
      </c>
      <c r="G871" s="292">
        <v>4.0106208860091169E-2</v>
      </c>
      <c r="H871" s="68">
        <v>5.7053289450763912E-2</v>
      </c>
      <c r="I871" s="68">
        <v>4.277995611743058E-2</v>
      </c>
      <c r="T871" s="91"/>
      <c r="U871" s="91"/>
      <c r="AA871" s="91"/>
      <c r="AB871" s="91"/>
      <c r="AC871" s="91"/>
      <c r="AD871" s="91"/>
      <c r="AE871" s="91"/>
      <c r="AF871" s="91"/>
    </row>
    <row r="872" spans="1:32" x14ac:dyDescent="0.3">
      <c r="A872" s="65">
        <v>539457.3853611846</v>
      </c>
      <c r="B872" s="10">
        <v>869</v>
      </c>
      <c r="C872" s="71">
        <v>8.6900000000000005E-2</v>
      </c>
      <c r="D872" s="74">
        <v>215989.6146388154</v>
      </c>
      <c r="E872" s="61">
        <v>162464.6146388154</v>
      </c>
      <c r="F872" s="68">
        <v>5.3997403659703853E-2</v>
      </c>
      <c r="G872" s="292">
        <v>4.0616153659703849E-2</v>
      </c>
      <c r="H872" s="68">
        <v>5.7597230570350773E-2</v>
      </c>
      <c r="I872" s="68">
        <v>4.332389723701744E-2</v>
      </c>
      <c r="T872" s="91"/>
      <c r="U872" s="91"/>
      <c r="AA872" s="91"/>
      <c r="AB872" s="91"/>
      <c r="AC872" s="91"/>
      <c r="AD872" s="91"/>
      <c r="AE872" s="91"/>
      <c r="AF872" s="91"/>
    </row>
    <row r="873" spans="1:32" x14ac:dyDescent="0.3">
      <c r="A873" s="65">
        <v>534994.93695932603</v>
      </c>
      <c r="B873" s="10">
        <v>870</v>
      </c>
      <c r="C873" s="71">
        <v>8.6999999999999994E-2</v>
      </c>
      <c r="D873" s="74">
        <v>220452.06304067397</v>
      </c>
      <c r="E873" s="61">
        <v>166927.06304067397</v>
      </c>
      <c r="F873" s="68">
        <v>5.5113015760168492E-2</v>
      </c>
      <c r="G873" s="292">
        <v>4.1731765760168495E-2</v>
      </c>
      <c r="H873" s="68">
        <v>5.8787216810846393E-2</v>
      </c>
      <c r="I873" s="68">
        <v>4.4513883477513054E-2</v>
      </c>
      <c r="T873" s="91"/>
      <c r="U873" s="91"/>
      <c r="AA873" s="91"/>
      <c r="AB873" s="91"/>
      <c r="AC873" s="91"/>
      <c r="AD873" s="91"/>
      <c r="AE873" s="91"/>
      <c r="AF873" s="91"/>
    </row>
    <row r="874" spans="1:32" x14ac:dyDescent="0.3">
      <c r="A874" s="65">
        <v>533319.59521146247</v>
      </c>
      <c r="B874" s="10">
        <v>871</v>
      </c>
      <c r="C874" s="71">
        <v>8.7099999999999997E-2</v>
      </c>
      <c r="D874" s="74">
        <v>222127.40478853753</v>
      </c>
      <c r="E874" s="61">
        <v>168602.40478853753</v>
      </c>
      <c r="F874" s="68">
        <v>5.5531851197134385E-2</v>
      </c>
      <c r="G874" s="292">
        <v>4.2150601197134381E-2</v>
      </c>
      <c r="H874" s="68">
        <v>5.9233974610276678E-2</v>
      </c>
      <c r="I874" s="68">
        <v>4.4960641276943339E-2</v>
      </c>
      <c r="T874" s="91"/>
      <c r="U874" s="91"/>
      <c r="AA874" s="91"/>
      <c r="AB874" s="91"/>
      <c r="AC874" s="91"/>
      <c r="AD874" s="91"/>
      <c r="AE874" s="91"/>
      <c r="AF874" s="91"/>
    </row>
    <row r="875" spans="1:32" x14ac:dyDescent="0.3">
      <c r="A875" s="65">
        <v>531962.62345718686</v>
      </c>
      <c r="B875" s="10">
        <v>872</v>
      </c>
      <c r="C875" s="71">
        <v>8.72E-2</v>
      </c>
      <c r="D875" s="74">
        <v>223484.37654281314</v>
      </c>
      <c r="E875" s="61">
        <v>169959.37654281314</v>
      </c>
      <c r="F875" s="68">
        <v>5.5871094135703285E-2</v>
      </c>
      <c r="G875" s="292">
        <v>4.2489844135703288E-2</v>
      </c>
      <c r="H875" s="68">
        <v>5.9595833744750172E-2</v>
      </c>
      <c r="I875" s="68">
        <v>4.532250041141684E-2</v>
      </c>
      <c r="T875" s="91"/>
      <c r="U875" s="91"/>
      <c r="AA875" s="91"/>
      <c r="AB875" s="91"/>
      <c r="AC875" s="91"/>
      <c r="AD875" s="91"/>
      <c r="AE875" s="91"/>
      <c r="AF875" s="91"/>
    </row>
    <row r="876" spans="1:32" x14ac:dyDescent="0.3">
      <c r="A876" s="65">
        <v>531955.67297301535</v>
      </c>
      <c r="B876" s="10">
        <v>873</v>
      </c>
      <c r="C876" s="71">
        <v>8.7300000000000003E-2</v>
      </c>
      <c r="D876" s="74">
        <v>223491.32702698465</v>
      </c>
      <c r="E876" s="61">
        <v>169966.32702698465</v>
      </c>
      <c r="F876" s="68">
        <v>5.5872831756746164E-2</v>
      </c>
      <c r="G876" s="292">
        <v>4.2491581756746166E-2</v>
      </c>
      <c r="H876" s="68">
        <v>5.959768720719591E-2</v>
      </c>
      <c r="I876" s="68">
        <v>4.5324353873862577E-2</v>
      </c>
      <c r="T876" s="91"/>
      <c r="U876" s="91"/>
      <c r="AA876" s="91"/>
      <c r="AB876" s="91"/>
      <c r="AC876" s="91"/>
      <c r="AD876" s="91"/>
      <c r="AE876" s="91"/>
      <c r="AF876" s="91"/>
    </row>
    <row r="877" spans="1:32" x14ac:dyDescent="0.3">
      <c r="A877" s="65">
        <v>530604.76409618522</v>
      </c>
      <c r="B877" s="10">
        <v>874</v>
      </c>
      <c r="C877" s="71">
        <v>8.7400000000000005E-2</v>
      </c>
      <c r="D877" s="74">
        <v>224842.23590381478</v>
      </c>
      <c r="E877" s="61">
        <v>171317.23590381478</v>
      </c>
      <c r="F877" s="68">
        <v>5.6210558975953694E-2</v>
      </c>
      <c r="G877" s="292">
        <v>4.2829308975953696E-2</v>
      </c>
      <c r="H877" s="68">
        <v>5.9957929574350609E-2</v>
      </c>
      <c r="I877" s="68">
        <v>4.5684596241017277E-2</v>
      </c>
      <c r="T877" s="91"/>
      <c r="U877" s="91"/>
      <c r="AA877" s="91"/>
      <c r="AB877" s="91"/>
      <c r="AC877" s="91"/>
      <c r="AD877" s="91"/>
      <c r="AE877" s="91"/>
      <c r="AF877" s="91"/>
    </row>
    <row r="878" spans="1:32" x14ac:dyDescent="0.3">
      <c r="A878" s="65">
        <v>530277.96891734505</v>
      </c>
      <c r="B878" s="10">
        <v>875</v>
      </c>
      <c r="C878" s="71">
        <v>8.7499999999999994E-2</v>
      </c>
      <c r="D878" s="74">
        <v>225169.03108265495</v>
      </c>
      <c r="E878" s="61">
        <v>171644.03108265495</v>
      </c>
      <c r="F878" s="68">
        <v>5.6292257770663739E-2</v>
      </c>
      <c r="G878" s="292">
        <v>4.2911007770663735E-2</v>
      </c>
      <c r="H878" s="68">
        <v>6.0045074955374651E-2</v>
      </c>
      <c r="I878" s="68">
        <v>4.5771741622041319E-2</v>
      </c>
      <c r="T878" s="91"/>
      <c r="U878" s="91"/>
      <c r="AA878" s="91"/>
      <c r="AB878" s="91"/>
      <c r="AC878" s="91"/>
      <c r="AD878" s="91"/>
      <c r="AE878" s="91"/>
      <c r="AF878" s="91"/>
    </row>
    <row r="879" spans="1:32" x14ac:dyDescent="0.3">
      <c r="A879" s="65">
        <v>529736.24016801338</v>
      </c>
      <c r="B879" s="10">
        <v>876</v>
      </c>
      <c r="C879" s="71">
        <v>8.7599999999999997E-2</v>
      </c>
      <c r="D879" s="74">
        <v>225710.75983198662</v>
      </c>
      <c r="E879" s="61">
        <v>172185.75983198662</v>
      </c>
      <c r="F879" s="68">
        <v>5.6427689957996657E-2</v>
      </c>
      <c r="G879" s="292">
        <v>4.3046439957996653E-2</v>
      </c>
      <c r="H879" s="68">
        <v>6.0189535955196431E-2</v>
      </c>
      <c r="I879" s="68">
        <v>4.5916202621863099E-2</v>
      </c>
      <c r="T879" s="91"/>
      <c r="U879" s="91"/>
      <c r="AA879" s="91"/>
      <c r="AB879" s="91"/>
      <c r="AC879" s="91"/>
      <c r="AD879" s="91"/>
      <c r="AE879" s="91"/>
      <c r="AF879" s="91"/>
    </row>
    <row r="880" spans="1:32" x14ac:dyDescent="0.3">
      <c r="A880" s="65">
        <v>529322.10801094398</v>
      </c>
      <c r="B880" s="10">
        <v>877</v>
      </c>
      <c r="C880" s="71">
        <v>8.77E-2</v>
      </c>
      <c r="D880" s="74">
        <v>226124.89198905602</v>
      </c>
      <c r="E880" s="61">
        <v>172599.89198905602</v>
      </c>
      <c r="F880" s="68">
        <v>5.6531222997264007E-2</v>
      </c>
      <c r="G880" s="292">
        <v>4.3149972997264002E-2</v>
      </c>
      <c r="H880" s="68">
        <v>6.0299971197081609E-2</v>
      </c>
      <c r="I880" s="68">
        <v>4.602663786374827E-2</v>
      </c>
      <c r="T880" s="91"/>
      <c r="U880" s="91"/>
      <c r="AA880" s="91"/>
      <c r="AB880" s="91"/>
      <c r="AC880" s="91"/>
      <c r="AD880" s="91"/>
      <c r="AE880" s="91"/>
      <c r="AF880" s="91"/>
    </row>
    <row r="881" spans="1:32" x14ac:dyDescent="0.3">
      <c r="A881" s="65">
        <v>527813.74915555853</v>
      </c>
      <c r="B881" s="10">
        <v>878</v>
      </c>
      <c r="C881" s="71">
        <v>8.7800000000000003E-2</v>
      </c>
      <c r="D881" s="74">
        <v>227633.25084444147</v>
      </c>
      <c r="E881" s="61">
        <v>174108.25084444147</v>
      </c>
      <c r="F881" s="68">
        <v>5.6908312711110368E-2</v>
      </c>
      <c r="G881" s="292">
        <v>4.352706271111037E-2</v>
      </c>
      <c r="H881" s="68">
        <v>6.070220022518439E-2</v>
      </c>
      <c r="I881" s="68">
        <v>4.6428866891851057E-2</v>
      </c>
      <c r="T881" s="91"/>
      <c r="U881" s="91"/>
      <c r="AA881" s="91"/>
      <c r="AB881" s="91"/>
      <c r="AC881" s="91"/>
      <c r="AD881" s="91"/>
      <c r="AE881" s="91"/>
      <c r="AF881" s="91"/>
    </row>
    <row r="882" spans="1:32" x14ac:dyDescent="0.3">
      <c r="A882" s="65">
        <v>526618.97236034716</v>
      </c>
      <c r="B882" s="10">
        <v>879</v>
      </c>
      <c r="C882" s="71">
        <v>8.7900000000000006E-2</v>
      </c>
      <c r="D882" s="74">
        <v>228828.02763965284</v>
      </c>
      <c r="E882" s="61">
        <v>175303.02763965284</v>
      </c>
      <c r="F882" s="68">
        <v>5.7207006909913212E-2</v>
      </c>
      <c r="G882" s="292">
        <v>4.3825756909913208E-2</v>
      </c>
      <c r="H882" s="68">
        <v>6.1020807370574089E-2</v>
      </c>
      <c r="I882" s="68">
        <v>4.6747474037240756E-2</v>
      </c>
      <c r="T882" s="91"/>
      <c r="U882" s="91"/>
      <c r="AA882" s="91"/>
      <c r="AB882" s="91"/>
      <c r="AC882" s="91"/>
      <c r="AD882" s="91"/>
      <c r="AE882" s="91"/>
      <c r="AF882" s="91"/>
    </row>
    <row r="883" spans="1:32" x14ac:dyDescent="0.3">
      <c r="A883" s="65">
        <v>526618.97236034716</v>
      </c>
      <c r="B883" s="10">
        <v>880</v>
      </c>
      <c r="C883" s="71">
        <v>8.7999999999999995E-2</v>
      </c>
      <c r="D883" s="74">
        <v>228828.02763965284</v>
      </c>
      <c r="E883" s="61">
        <v>175303.02763965284</v>
      </c>
      <c r="F883" s="68">
        <v>5.7207006909913212E-2</v>
      </c>
      <c r="G883" s="292">
        <v>4.3825756909913208E-2</v>
      </c>
      <c r="H883" s="68">
        <v>6.1020807370574089E-2</v>
      </c>
      <c r="I883" s="68">
        <v>4.6747474037240756E-2</v>
      </c>
      <c r="T883" s="91"/>
      <c r="U883" s="91"/>
      <c r="AA883" s="91"/>
      <c r="AB883" s="91"/>
      <c r="AC883" s="91"/>
      <c r="AD883" s="91"/>
      <c r="AE883" s="91"/>
      <c r="AF883" s="91"/>
    </row>
    <row r="884" spans="1:32" x14ac:dyDescent="0.3">
      <c r="A884" s="65">
        <v>525437.07755565387</v>
      </c>
      <c r="B884" s="10">
        <v>881</v>
      </c>
      <c r="C884" s="71">
        <v>8.8099999999999998E-2</v>
      </c>
      <c r="D884" s="74">
        <v>230009.92244434613</v>
      </c>
      <c r="E884" s="61">
        <v>176484.92244434613</v>
      </c>
      <c r="F884" s="68">
        <v>5.750248061108653E-2</v>
      </c>
      <c r="G884" s="292">
        <v>4.4121230611086533E-2</v>
      </c>
      <c r="H884" s="68">
        <v>6.1335979318492301E-2</v>
      </c>
      <c r="I884" s="68">
        <v>4.7062645985158968E-2</v>
      </c>
      <c r="T884" s="91"/>
      <c r="U884" s="91"/>
      <c r="AA884" s="91"/>
      <c r="AB884" s="91"/>
      <c r="AC884" s="91"/>
      <c r="AD884" s="91"/>
      <c r="AE884" s="91"/>
      <c r="AF884" s="91"/>
    </row>
    <row r="885" spans="1:32" x14ac:dyDescent="0.3">
      <c r="A885" s="65">
        <v>525421.06254245678</v>
      </c>
      <c r="B885" s="10">
        <v>882</v>
      </c>
      <c r="C885" s="71">
        <v>8.8200000000000001E-2</v>
      </c>
      <c r="D885" s="74">
        <v>230025.93745754322</v>
      </c>
      <c r="E885" s="61">
        <v>176500.93745754322</v>
      </c>
      <c r="F885" s="68">
        <v>5.7506484364385803E-2</v>
      </c>
      <c r="G885" s="292">
        <v>4.4125234364385806E-2</v>
      </c>
      <c r="H885" s="68">
        <v>6.1340249988678187E-2</v>
      </c>
      <c r="I885" s="68">
        <v>4.7066916655344855E-2</v>
      </c>
      <c r="T885" s="91"/>
      <c r="U885" s="91"/>
      <c r="AA885" s="91"/>
      <c r="AB885" s="91"/>
      <c r="AC885" s="91"/>
      <c r="AD885" s="91"/>
      <c r="AE885" s="91"/>
      <c r="AF885" s="91"/>
    </row>
    <row r="886" spans="1:32" x14ac:dyDescent="0.3">
      <c r="A886" s="65">
        <v>522020.89175409509</v>
      </c>
      <c r="B886" s="10">
        <v>883</v>
      </c>
      <c r="C886" s="71">
        <v>8.8300000000000003E-2</v>
      </c>
      <c r="D886" s="74">
        <v>233426.10824590491</v>
      </c>
      <c r="E886" s="61">
        <v>179901.10824590491</v>
      </c>
      <c r="F886" s="68">
        <v>5.8356527061476225E-2</v>
      </c>
      <c r="G886" s="292">
        <v>4.4975277061476228E-2</v>
      </c>
      <c r="H886" s="68">
        <v>6.2246962198907976E-2</v>
      </c>
      <c r="I886" s="68">
        <v>4.7973628865574644E-2</v>
      </c>
      <c r="T886" s="91"/>
      <c r="U886" s="91"/>
      <c r="AA886" s="91"/>
      <c r="AB886" s="91"/>
      <c r="AC886" s="91"/>
      <c r="AD886" s="91"/>
      <c r="AE886" s="91"/>
      <c r="AF886" s="91"/>
    </row>
    <row r="887" spans="1:32" x14ac:dyDescent="0.3">
      <c r="A887" s="65">
        <v>521841.13677653205</v>
      </c>
      <c r="B887" s="10">
        <v>884</v>
      </c>
      <c r="C887" s="71">
        <v>8.8400000000000006E-2</v>
      </c>
      <c r="D887" s="74">
        <v>233605.86322346795</v>
      </c>
      <c r="E887" s="61">
        <v>180080.86322346795</v>
      </c>
      <c r="F887" s="68">
        <v>5.8401465805866991E-2</v>
      </c>
      <c r="G887" s="292">
        <v>4.5020215805866987E-2</v>
      </c>
      <c r="H887" s="68">
        <v>6.2294896859591456E-2</v>
      </c>
      <c r="I887" s="68">
        <v>4.8021563526258124E-2</v>
      </c>
      <c r="T887" s="91"/>
      <c r="U887" s="91"/>
      <c r="AA887" s="91"/>
      <c r="AB887" s="91"/>
      <c r="AC887" s="91"/>
      <c r="AD887" s="91"/>
      <c r="AE887" s="91"/>
      <c r="AF887" s="91"/>
    </row>
    <row r="888" spans="1:32" x14ac:dyDescent="0.3">
      <c r="A888" s="65">
        <v>521020.81750169827</v>
      </c>
      <c r="B888" s="10">
        <v>885</v>
      </c>
      <c r="C888" s="71">
        <v>8.8499999999999995E-2</v>
      </c>
      <c r="D888" s="74">
        <v>234426.18249830173</v>
      </c>
      <c r="E888" s="61">
        <v>180901.18249830173</v>
      </c>
      <c r="F888" s="68">
        <v>5.8606545624575429E-2</v>
      </c>
      <c r="G888" s="292">
        <v>4.5225295624575432E-2</v>
      </c>
      <c r="H888" s="68">
        <v>6.2513648666213797E-2</v>
      </c>
      <c r="I888" s="68">
        <v>4.8240315332880458E-2</v>
      </c>
      <c r="T888" s="91"/>
      <c r="U888" s="91"/>
      <c r="AA888" s="91"/>
      <c r="AB888" s="91"/>
      <c r="AC888" s="91"/>
      <c r="AD888" s="91"/>
      <c r="AE888" s="91"/>
      <c r="AF888" s="91"/>
    </row>
    <row r="889" spans="1:32" x14ac:dyDescent="0.3">
      <c r="A889" s="65">
        <v>520446.32469269854</v>
      </c>
      <c r="B889" s="10">
        <v>886</v>
      </c>
      <c r="C889" s="71">
        <v>8.8599999999999998E-2</v>
      </c>
      <c r="D889" s="74">
        <v>235000.67530730146</v>
      </c>
      <c r="E889" s="61">
        <v>181475.67530730146</v>
      </c>
      <c r="F889" s="68">
        <v>5.8750168826825364E-2</v>
      </c>
      <c r="G889" s="292">
        <v>4.5368918826825366E-2</v>
      </c>
      <c r="H889" s="68">
        <v>6.2666846748613725E-2</v>
      </c>
      <c r="I889" s="68">
        <v>4.8393513415280386E-2</v>
      </c>
      <c r="T889" s="91"/>
      <c r="U889" s="91"/>
      <c r="AA889" s="91"/>
      <c r="AB889" s="91"/>
      <c r="AC889" s="91"/>
      <c r="AD889" s="91"/>
      <c r="AE889" s="91"/>
      <c r="AF889" s="91"/>
    </row>
    <row r="890" spans="1:32" x14ac:dyDescent="0.3">
      <c r="A890" s="65">
        <v>519751.34596052882</v>
      </c>
      <c r="B890" s="10">
        <v>887</v>
      </c>
      <c r="C890" s="71">
        <v>8.8700000000000001E-2</v>
      </c>
      <c r="D890" s="74">
        <v>235695.65403947118</v>
      </c>
      <c r="E890" s="61">
        <v>182170.65403947118</v>
      </c>
      <c r="F890" s="68">
        <v>5.8923913509867795E-2</v>
      </c>
      <c r="G890" s="292">
        <v>4.5542663509867791E-2</v>
      </c>
      <c r="H890" s="68">
        <v>6.2852174410525652E-2</v>
      </c>
      <c r="I890" s="68">
        <v>4.8578841077192313E-2</v>
      </c>
      <c r="T890" s="91"/>
      <c r="U890" s="91"/>
      <c r="AA890" s="91"/>
      <c r="AB890" s="91"/>
      <c r="AC890" s="91"/>
      <c r="AD890" s="91"/>
      <c r="AE890" s="91"/>
      <c r="AF890" s="91"/>
    </row>
    <row r="891" spans="1:32" x14ac:dyDescent="0.3">
      <c r="A891" s="65">
        <v>519751.34596052876</v>
      </c>
      <c r="B891" s="10">
        <v>888</v>
      </c>
      <c r="C891" s="71">
        <v>8.8800000000000004E-2</v>
      </c>
      <c r="D891" s="74">
        <v>235695.65403947124</v>
      </c>
      <c r="E891" s="61">
        <v>182170.65403947124</v>
      </c>
      <c r="F891" s="68">
        <v>5.8923913509867809E-2</v>
      </c>
      <c r="G891" s="292">
        <v>4.5542663509867812E-2</v>
      </c>
      <c r="H891" s="68">
        <v>6.2852174410525666E-2</v>
      </c>
      <c r="I891" s="68">
        <v>4.8578841077192327E-2</v>
      </c>
      <c r="T891" s="91"/>
      <c r="U891" s="91"/>
      <c r="AA891" s="91"/>
      <c r="AB891" s="91"/>
      <c r="AC891" s="91"/>
      <c r="AD891" s="91"/>
      <c r="AE891" s="91"/>
      <c r="AF891" s="91"/>
    </row>
    <row r="892" spans="1:32" x14ac:dyDescent="0.3">
      <c r="A892" s="65">
        <v>515854.52886206063</v>
      </c>
      <c r="B892" s="10">
        <v>889</v>
      </c>
      <c r="C892" s="71">
        <v>8.8900000000000007E-2</v>
      </c>
      <c r="D892" s="74">
        <v>239592.47113793937</v>
      </c>
      <c r="E892" s="61">
        <v>186067.47113793937</v>
      </c>
      <c r="F892" s="68">
        <v>5.9898117784484846E-2</v>
      </c>
      <c r="G892" s="292">
        <v>4.6516867784484842E-2</v>
      </c>
      <c r="H892" s="68">
        <v>6.3891325636783833E-2</v>
      </c>
      <c r="I892" s="68">
        <v>4.96179923034505E-2</v>
      </c>
      <c r="T892" s="91"/>
      <c r="U892" s="91"/>
      <c r="AA892" s="91"/>
      <c r="AB892" s="91"/>
      <c r="AC892" s="91"/>
      <c r="AD892" s="91"/>
      <c r="AE892" s="91"/>
      <c r="AF892" s="91"/>
    </row>
    <row r="893" spans="1:32" x14ac:dyDescent="0.3">
      <c r="A893" s="65">
        <v>515783.59249183512</v>
      </c>
      <c r="B893" s="10">
        <v>890</v>
      </c>
      <c r="C893" s="71">
        <v>8.8999999999999996E-2</v>
      </c>
      <c r="D893" s="74">
        <v>239663.40750816488</v>
      </c>
      <c r="E893" s="61">
        <v>186138.40750816488</v>
      </c>
      <c r="F893" s="68">
        <v>5.9915851877041217E-2</v>
      </c>
      <c r="G893" s="292">
        <v>4.6534601877041219E-2</v>
      </c>
      <c r="H893" s="68">
        <v>6.3910242002177306E-2</v>
      </c>
      <c r="I893" s="68">
        <v>4.9636908668843967E-2</v>
      </c>
      <c r="T893" s="91"/>
      <c r="U893" s="91"/>
      <c r="AA893" s="91"/>
      <c r="AB893" s="91"/>
      <c r="AC893" s="91"/>
      <c r="AD893" s="91"/>
      <c r="AE893" s="91"/>
      <c r="AF893" s="91"/>
    </row>
    <row r="894" spans="1:32" x14ac:dyDescent="0.3">
      <c r="A894" s="65">
        <v>515001.52250337618</v>
      </c>
      <c r="B894" s="10">
        <v>891</v>
      </c>
      <c r="C894" s="71">
        <v>8.9099999999999999E-2</v>
      </c>
      <c r="D894" s="74">
        <v>240445.47749662382</v>
      </c>
      <c r="E894" s="61">
        <v>186920.47749662382</v>
      </c>
      <c r="F894" s="68">
        <v>6.0111369374155954E-2</v>
      </c>
      <c r="G894" s="292">
        <v>4.6730119374155957E-2</v>
      </c>
      <c r="H894" s="68">
        <v>6.4118793999099685E-2</v>
      </c>
      <c r="I894" s="68">
        <v>4.9845460665766353E-2</v>
      </c>
      <c r="T894" s="91"/>
      <c r="U894" s="91"/>
      <c r="AA894" s="91"/>
      <c r="AB894" s="91"/>
      <c r="AC894" s="91"/>
      <c r="AD894" s="91"/>
      <c r="AE894" s="91"/>
      <c r="AF894" s="91"/>
    </row>
    <row r="895" spans="1:32" x14ac:dyDescent="0.3">
      <c r="A895" s="65">
        <v>514734.14349876915</v>
      </c>
      <c r="B895" s="10">
        <v>892</v>
      </c>
      <c r="C895" s="71">
        <v>8.9200000000000002E-2</v>
      </c>
      <c r="D895" s="74">
        <v>240712.85650123085</v>
      </c>
      <c r="E895" s="61">
        <v>187187.85650123085</v>
      </c>
      <c r="F895" s="68">
        <v>6.0178214125307716E-2</v>
      </c>
      <c r="G895" s="292">
        <v>4.6796964125307712E-2</v>
      </c>
      <c r="H895" s="68">
        <v>6.4190095066994898E-2</v>
      </c>
      <c r="I895" s="68">
        <v>4.9916761733661559E-2</v>
      </c>
      <c r="T895" s="91"/>
      <c r="U895" s="91"/>
      <c r="AA895" s="91"/>
      <c r="AB895" s="91"/>
      <c r="AC895" s="91"/>
      <c r="AD895" s="91"/>
      <c r="AE895" s="91"/>
      <c r="AF895" s="91"/>
    </row>
    <row r="896" spans="1:32" x14ac:dyDescent="0.3">
      <c r="A896" s="65">
        <v>513341.55763195903</v>
      </c>
      <c r="B896" s="10">
        <v>893</v>
      </c>
      <c r="C896" s="71">
        <v>8.9300000000000004E-2</v>
      </c>
      <c r="D896" s="74">
        <v>242105.44236804097</v>
      </c>
      <c r="E896" s="61">
        <v>188580.44236804097</v>
      </c>
      <c r="F896" s="68">
        <v>6.0526360592010241E-2</v>
      </c>
      <c r="G896" s="292">
        <v>4.7145110592010243E-2</v>
      </c>
      <c r="H896" s="68">
        <v>6.4561451298144251E-2</v>
      </c>
      <c r="I896" s="68">
        <v>5.0288117964810926E-2</v>
      </c>
      <c r="T896" s="91"/>
      <c r="U896" s="91"/>
      <c r="AA896" s="91"/>
      <c r="AB896" s="91"/>
      <c r="AC896" s="91"/>
      <c r="AD896" s="91"/>
      <c r="AE896" s="91"/>
      <c r="AF896" s="91"/>
    </row>
    <row r="897" spans="1:32" x14ac:dyDescent="0.3">
      <c r="A897" s="65">
        <v>512594.50571129844</v>
      </c>
      <c r="B897" s="10">
        <v>894</v>
      </c>
      <c r="C897" s="71">
        <v>8.9399999999999993E-2</v>
      </c>
      <c r="D897" s="74">
        <v>242852.49428870156</v>
      </c>
      <c r="E897" s="61">
        <v>189327.49428870156</v>
      </c>
      <c r="F897" s="68">
        <v>6.0713123572175391E-2</v>
      </c>
      <c r="G897" s="292">
        <v>4.7331873572175394E-2</v>
      </c>
      <c r="H897" s="68">
        <v>6.4760665143653751E-2</v>
      </c>
      <c r="I897" s="68">
        <v>5.0487331810320418E-2</v>
      </c>
      <c r="T897" s="91"/>
      <c r="U897" s="91"/>
      <c r="AA897" s="91"/>
      <c r="AB897" s="91"/>
      <c r="AC897" s="91"/>
      <c r="AD897" s="91"/>
      <c r="AE897" s="91"/>
      <c r="AF897" s="91"/>
    </row>
    <row r="898" spans="1:32" x14ac:dyDescent="0.3">
      <c r="A898" s="65">
        <v>512099.24600247899</v>
      </c>
      <c r="B898" s="10">
        <v>895</v>
      </c>
      <c r="C898" s="71">
        <v>8.9499999999999996E-2</v>
      </c>
      <c r="D898" s="74">
        <v>243347.75399752101</v>
      </c>
      <c r="E898" s="61">
        <v>189822.75399752101</v>
      </c>
      <c r="F898" s="68">
        <v>6.0836938499380253E-2</v>
      </c>
      <c r="G898" s="292">
        <v>4.7455688499380255E-2</v>
      </c>
      <c r="H898" s="68">
        <v>6.4892734399338931E-2</v>
      </c>
      <c r="I898" s="68">
        <v>5.0619401066005605E-2</v>
      </c>
      <c r="T898" s="91"/>
      <c r="U898" s="91"/>
      <c r="AA898" s="91"/>
      <c r="AB898" s="91"/>
      <c r="AC898" s="91"/>
      <c r="AD898" s="91"/>
      <c r="AE898" s="91"/>
      <c r="AF898" s="91"/>
    </row>
    <row r="899" spans="1:32" x14ac:dyDescent="0.3">
      <c r="A899" s="65">
        <v>510554.59153692087</v>
      </c>
      <c r="B899" s="10">
        <v>896</v>
      </c>
      <c r="C899" s="71">
        <v>8.9599999999999999E-2</v>
      </c>
      <c r="D899" s="74">
        <v>244892.40846307913</v>
      </c>
      <c r="E899" s="61">
        <v>191367.40846307913</v>
      </c>
      <c r="F899" s="68">
        <v>6.1223102115769784E-2</v>
      </c>
      <c r="G899" s="292">
        <v>4.784185211576978E-2</v>
      </c>
      <c r="H899" s="68">
        <v>6.5304642256821102E-2</v>
      </c>
      <c r="I899" s="68">
        <v>5.103130892348777E-2</v>
      </c>
      <c r="T899" s="91"/>
      <c r="U899" s="91"/>
      <c r="AA899" s="91"/>
      <c r="AB899" s="91"/>
      <c r="AC899" s="91"/>
      <c r="AD899" s="91"/>
      <c r="AE899" s="91"/>
      <c r="AF899" s="91"/>
    </row>
    <row r="900" spans="1:32" x14ac:dyDescent="0.3">
      <c r="A900" s="65">
        <v>510481.79171058629</v>
      </c>
      <c r="B900" s="10">
        <v>897</v>
      </c>
      <c r="C900" s="71">
        <v>8.9700000000000002E-2</v>
      </c>
      <c r="D900" s="74">
        <v>244965.20828941371</v>
      </c>
      <c r="E900" s="61">
        <v>191440.20828941371</v>
      </c>
      <c r="F900" s="68">
        <v>6.1241302072353426E-2</v>
      </c>
      <c r="G900" s="292">
        <v>4.7860052072353429E-2</v>
      </c>
      <c r="H900" s="68">
        <v>6.5324055543843657E-2</v>
      </c>
      <c r="I900" s="68">
        <v>5.1050722210510324E-2</v>
      </c>
      <c r="T900" s="91"/>
      <c r="U900" s="91"/>
      <c r="AA900" s="91"/>
      <c r="AB900" s="91"/>
      <c r="AC900" s="91"/>
      <c r="AD900" s="91"/>
      <c r="AE900" s="91"/>
      <c r="AF900" s="91"/>
    </row>
    <row r="901" spans="1:32" x14ac:dyDescent="0.3">
      <c r="A901" s="65">
        <v>509299.70594868006</v>
      </c>
      <c r="B901" s="10">
        <v>898</v>
      </c>
      <c r="C901" s="71">
        <v>8.9800000000000005E-2</v>
      </c>
      <c r="D901" s="74">
        <v>246147.29405131994</v>
      </c>
      <c r="E901" s="61">
        <v>192622.29405131994</v>
      </c>
      <c r="F901" s="68">
        <v>6.1536823512829984E-2</v>
      </c>
      <c r="G901" s="292">
        <v>4.8155573512829987E-2</v>
      </c>
      <c r="H901" s="68">
        <v>6.5639278413685317E-2</v>
      </c>
      <c r="I901" s="68">
        <v>5.1365945080351985E-2</v>
      </c>
      <c r="T901" s="91"/>
      <c r="U901" s="91"/>
      <c r="AA901" s="91"/>
      <c r="AB901" s="91"/>
      <c r="AC901" s="91"/>
      <c r="AD901" s="91"/>
      <c r="AE901" s="91"/>
      <c r="AF901" s="91"/>
    </row>
    <row r="902" spans="1:32" x14ac:dyDescent="0.3">
      <c r="A902" s="65">
        <v>507540.06714756694</v>
      </c>
      <c r="B902" s="10">
        <v>899</v>
      </c>
      <c r="C902" s="71">
        <v>8.9899999999999994E-2</v>
      </c>
      <c r="D902" s="74">
        <v>247906.93285243306</v>
      </c>
      <c r="E902" s="61">
        <v>194381.93285243306</v>
      </c>
      <c r="F902" s="68">
        <v>6.1976733213108266E-2</v>
      </c>
      <c r="G902" s="292">
        <v>4.8595483213108269E-2</v>
      </c>
      <c r="H902" s="68">
        <v>6.6108515427315481E-2</v>
      </c>
      <c r="I902" s="68">
        <v>5.1835182093982149E-2</v>
      </c>
      <c r="T902" s="91"/>
      <c r="U902" s="91"/>
      <c r="AA902" s="91"/>
      <c r="AB902" s="91"/>
      <c r="AC902" s="91"/>
      <c r="AD902" s="91"/>
      <c r="AE902" s="91"/>
      <c r="AF902" s="91"/>
    </row>
    <row r="903" spans="1:32" x14ac:dyDescent="0.3">
      <c r="A903" s="65">
        <v>505823.70123063587</v>
      </c>
      <c r="B903" s="10">
        <v>900</v>
      </c>
      <c r="C903" s="71">
        <v>0.09</v>
      </c>
      <c r="D903" s="74">
        <v>249623.29876936413</v>
      </c>
      <c r="E903" s="61">
        <v>196098.29876936413</v>
      </c>
      <c r="F903" s="68">
        <v>6.240582469234103E-2</v>
      </c>
      <c r="G903" s="292">
        <v>4.9024574692341033E-2</v>
      </c>
      <c r="H903" s="68">
        <v>6.6566213005163771E-2</v>
      </c>
      <c r="I903" s="68">
        <v>5.2292879671830439E-2</v>
      </c>
      <c r="T903" s="91"/>
      <c r="U903" s="91"/>
      <c r="AA903" s="91"/>
      <c r="AB903" s="91"/>
      <c r="AC903" s="91"/>
      <c r="AD903" s="91"/>
      <c r="AE903" s="91"/>
      <c r="AF903" s="91"/>
    </row>
    <row r="904" spans="1:32" x14ac:dyDescent="0.3">
      <c r="A904" s="65">
        <v>504411.60450448352</v>
      </c>
      <c r="B904" s="10">
        <v>901</v>
      </c>
      <c r="C904" s="71">
        <v>9.01E-2</v>
      </c>
      <c r="D904" s="74">
        <v>251035.39549551648</v>
      </c>
      <c r="E904" s="61">
        <v>197510.39549551648</v>
      </c>
      <c r="F904" s="68">
        <v>6.2758848873879114E-2</v>
      </c>
      <c r="G904" s="292">
        <v>4.9377598873879124E-2</v>
      </c>
      <c r="H904" s="68">
        <v>6.6942772132137729E-2</v>
      </c>
      <c r="I904" s="68">
        <v>5.2669438798804397E-2</v>
      </c>
      <c r="T904" s="91"/>
      <c r="U904" s="91"/>
      <c r="AA904" s="91"/>
      <c r="AB904" s="91"/>
      <c r="AC904" s="91"/>
      <c r="AD904" s="91"/>
      <c r="AE904" s="91"/>
      <c r="AF904" s="91"/>
    </row>
    <row r="905" spans="1:32" x14ac:dyDescent="0.3">
      <c r="A905" s="65">
        <v>502802.40595138003</v>
      </c>
      <c r="B905" s="10">
        <v>902</v>
      </c>
      <c r="C905" s="71">
        <v>9.0200000000000002E-2</v>
      </c>
      <c r="D905" s="74">
        <v>252644.59404861997</v>
      </c>
      <c r="E905" s="61">
        <v>199119.59404861997</v>
      </c>
      <c r="F905" s="68">
        <v>6.3161148512154985E-2</v>
      </c>
      <c r="G905" s="292">
        <v>4.9779898512154995E-2</v>
      </c>
      <c r="H905" s="68">
        <v>6.7371891746298665E-2</v>
      </c>
      <c r="I905" s="68">
        <v>5.3098558412965326E-2</v>
      </c>
      <c r="T905" s="91"/>
      <c r="U905" s="91"/>
      <c r="AA905" s="91"/>
      <c r="AB905" s="91"/>
      <c r="AC905" s="91"/>
      <c r="AD905" s="91"/>
      <c r="AE905" s="91"/>
      <c r="AF905" s="91"/>
    </row>
    <row r="906" spans="1:32" x14ac:dyDescent="0.3">
      <c r="A906" s="65">
        <v>502234.35909901588</v>
      </c>
      <c r="B906" s="10">
        <v>903</v>
      </c>
      <c r="C906" s="71">
        <v>9.0300000000000005E-2</v>
      </c>
      <c r="D906" s="74">
        <v>253212.64090098412</v>
      </c>
      <c r="E906" s="61">
        <v>199687.64090098412</v>
      </c>
      <c r="F906" s="68">
        <v>6.3303160225246027E-2</v>
      </c>
      <c r="G906" s="292">
        <v>4.992191022524603E-2</v>
      </c>
      <c r="H906" s="68">
        <v>6.75233709069291E-2</v>
      </c>
      <c r="I906" s="68">
        <v>5.3250037573595761E-2</v>
      </c>
      <c r="T906" s="91"/>
      <c r="U906" s="91"/>
      <c r="AA906" s="91"/>
      <c r="AB906" s="91"/>
      <c r="AC906" s="91"/>
      <c r="AD906" s="91"/>
      <c r="AE906" s="91"/>
      <c r="AF906" s="91"/>
    </row>
    <row r="907" spans="1:32" x14ac:dyDescent="0.3">
      <c r="A907" s="65">
        <v>502006.13550274778</v>
      </c>
      <c r="B907" s="10">
        <v>904</v>
      </c>
      <c r="C907" s="71">
        <v>9.0399999999999994E-2</v>
      </c>
      <c r="D907" s="74">
        <v>253440.86449725222</v>
      </c>
      <c r="E907" s="61">
        <v>199915.86449725222</v>
      </c>
      <c r="F907" s="68">
        <v>6.3360216124313057E-2</v>
      </c>
      <c r="G907" s="292">
        <v>4.9978966124313053E-2</v>
      </c>
      <c r="H907" s="68">
        <v>6.7584230532600598E-2</v>
      </c>
      <c r="I907" s="68">
        <v>5.3310897199267258E-2</v>
      </c>
      <c r="T907" s="91"/>
      <c r="U907" s="91"/>
      <c r="AA907" s="91"/>
      <c r="AB907" s="91"/>
      <c r="AC907" s="91"/>
      <c r="AD907" s="91"/>
      <c r="AE907" s="91"/>
      <c r="AF907" s="91"/>
    </row>
    <row r="908" spans="1:32" x14ac:dyDescent="0.3">
      <c r="A908" s="65">
        <v>500349.33095655002</v>
      </c>
      <c r="B908" s="10">
        <v>905</v>
      </c>
      <c r="C908" s="71">
        <v>9.0499999999999997E-2</v>
      </c>
      <c r="D908" s="74">
        <v>255097.66904344998</v>
      </c>
      <c r="E908" s="61">
        <v>201572.66904344998</v>
      </c>
      <c r="F908" s="68">
        <v>6.3774417260862498E-2</v>
      </c>
      <c r="G908" s="292">
        <v>5.0393167260862494E-2</v>
      </c>
      <c r="H908" s="68">
        <v>6.8026045078253328E-2</v>
      </c>
      <c r="I908" s="68">
        <v>5.3752711744919995E-2</v>
      </c>
      <c r="T908" s="91"/>
      <c r="U908" s="91"/>
      <c r="AA908" s="91"/>
      <c r="AB908" s="91"/>
      <c r="AC908" s="91"/>
      <c r="AD908" s="91"/>
      <c r="AE908" s="91"/>
      <c r="AF908" s="91"/>
    </row>
    <row r="909" spans="1:32" x14ac:dyDescent="0.3">
      <c r="A909" s="65">
        <v>500000.80000000005</v>
      </c>
      <c r="B909" s="10">
        <v>906</v>
      </c>
      <c r="C909" s="71">
        <v>9.06E-2</v>
      </c>
      <c r="D909" s="74">
        <v>255446.19999999995</v>
      </c>
      <c r="E909" s="61">
        <v>201921.19999999995</v>
      </c>
      <c r="F909" s="68">
        <v>6.3861549999999989E-2</v>
      </c>
      <c r="G909" s="292">
        <v>5.0480299999999985E-2</v>
      </c>
      <c r="H909" s="68">
        <v>6.8118986666666659E-2</v>
      </c>
      <c r="I909" s="68">
        <v>5.384565333333332E-2</v>
      </c>
      <c r="T909" s="91"/>
      <c r="U909" s="91"/>
      <c r="AA909" s="91"/>
      <c r="AB909" s="91"/>
      <c r="AC909" s="91"/>
      <c r="AD909" s="91"/>
      <c r="AE909" s="91"/>
      <c r="AF909" s="91"/>
    </row>
    <row r="910" spans="1:32" x14ac:dyDescent="0.3">
      <c r="A910" s="65">
        <v>500000.80000000005</v>
      </c>
      <c r="B910" s="10">
        <v>907</v>
      </c>
      <c r="C910" s="71">
        <v>9.0700000000000003E-2</v>
      </c>
      <c r="D910" s="74">
        <v>255446.19999999995</v>
      </c>
      <c r="E910" s="61">
        <v>201921.19999999995</v>
      </c>
      <c r="F910" s="68">
        <v>6.3861549999999989E-2</v>
      </c>
      <c r="G910" s="292">
        <v>5.0480299999999985E-2</v>
      </c>
      <c r="H910" s="68">
        <v>6.8118986666666659E-2</v>
      </c>
      <c r="I910" s="68">
        <v>5.384565333333332E-2</v>
      </c>
      <c r="T910" s="91"/>
      <c r="U910" s="91"/>
      <c r="AA910" s="91"/>
      <c r="AB910" s="91"/>
      <c r="AC910" s="91"/>
      <c r="AD910" s="91"/>
      <c r="AE910" s="91"/>
      <c r="AF910" s="91"/>
    </row>
    <row r="911" spans="1:32" x14ac:dyDescent="0.3">
      <c r="A911" s="65">
        <v>500000.80000000005</v>
      </c>
      <c r="B911" s="10">
        <v>908</v>
      </c>
      <c r="C911" s="71">
        <v>9.0800000000000006E-2</v>
      </c>
      <c r="D911" s="74">
        <v>255446.19999999995</v>
      </c>
      <c r="E911" s="61">
        <v>201921.19999999995</v>
      </c>
      <c r="F911" s="68">
        <v>6.3861549999999989E-2</v>
      </c>
      <c r="G911" s="292">
        <v>5.0480299999999985E-2</v>
      </c>
      <c r="H911" s="68">
        <v>6.8118986666666659E-2</v>
      </c>
      <c r="I911" s="68">
        <v>5.384565333333332E-2</v>
      </c>
      <c r="T911" s="91"/>
      <c r="U911" s="91"/>
      <c r="AA911" s="91"/>
      <c r="AB911" s="91"/>
      <c r="AC911" s="91"/>
      <c r="AD911" s="91"/>
      <c r="AE911" s="91"/>
      <c r="AF911" s="91"/>
    </row>
    <row r="912" spans="1:32" x14ac:dyDescent="0.3">
      <c r="A912" s="65">
        <v>500000.80000000005</v>
      </c>
      <c r="B912" s="10">
        <v>909</v>
      </c>
      <c r="C912" s="71">
        <v>9.0899999999999995E-2</v>
      </c>
      <c r="D912" s="74">
        <v>255446.19999999995</v>
      </c>
      <c r="E912" s="61">
        <v>201921.19999999995</v>
      </c>
      <c r="F912" s="68">
        <v>6.3861549999999989E-2</v>
      </c>
      <c r="G912" s="292">
        <v>5.0480299999999985E-2</v>
      </c>
      <c r="H912" s="68">
        <v>6.8118986666666659E-2</v>
      </c>
      <c r="I912" s="68">
        <v>5.384565333333332E-2</v>
      </c>
      <c r="T912" s="91"/>
      <c r="U912" s="91"/>
      <c r="AA912" s="91"/>
      <c r="AB912" s="91"/>
      <c r="AC912" s="91"/>
      <c r="AD912" s="91"/>
      <c r="AE912" s="91"/>
      <c r="AF912" s="91"/>
    </row>
    <row r="913" spans="1:32" x14ac:dyDescent="0.3">
      <c r="A913" s="65">
        <v>500000.80000000005</v>
      </c>
      <c r="B913" s="10">
        <v>910</v>
      </c>
      <c r="C913" s="71">
        <v>9.0999999999999998E-2</v>
      </c>
      <c r="D913" s="74">
        <v>255446.19999999995</v>
      </c>
      <c r="E913" s="61">
        <v>201921.19999999995</v>
      </c>
      <c r="F913" s="68">
        <v>6.3861549999999989E-2</v>
      </c>
      <c r="G913" s="292">
        <v>5.0480299999999985E-2</v>
      </c>
      <c r="H913" s="68">
        <v>6.8118986666666659E-2</v>
      </c>
      <c r="I913" s="68">
        <v>5.384565333333332E-2</v>
      </c>
      <c r="T913" s="91"/>
      <c r="U913" s="91"/>
      <c r="AA913" s="91"/>
      <c r="AB913" s="91"/>
      <c r="AC913" s="91"/>
      <c r="AD913" s="91"/>
      <c r="AE913" s="91"/>
      <c r="AF913" s="91"/>
    </row>
    <row r="914" spans="1:32" x14ac:dyDescent="0.3">
      <c r="A914" s="65">
        <v>500000.80000000005</v>
      </c>
      <c r="B914" s="10">
        <v>911</v>
      </c>
      <c r="C914" s="71">
        <v>9.11E-2</v>
      </c>
      <c r="D914" s="74">
        <v>255446.19999999995</v>
      </c>
      <c r="E914" s="61">
        <v>201921.19999999995</v>
      </c>
      <c r="F914" s="68">
        <v>6.3861549999999989E-2</v>
      </c>
      <c r="G914" s="292">
        <v>5.0480299999999985E-2</v>
      </c>
      <c r="H914" s="68">
        <v>6.8118986666666659E-2</v>
      </c>
      <c r="I914" s="68">
        <v>5.384565333333332E-2</v>
      </c>
      <c r="T914" s="91"/>
      <c r="U914" s="91"/>
      <c r="AA914" s="91"/>
      <c r="AB914" s="91"/>
      <c r="AC914" s="91"/>
      <c r="AD914" s="91"/>
      <c r="AE914" s="91"/>
      <c r="AF914" s="91"/>
    </row>
    <row r="915" spans="1:32" x14ac:dyDescent="0.3">
      <c r="A915" s="65">
        <v>500000.80000000005</v>
      </c>
      <c r="B915" s="10">
        <v>912</v>
      </c>
      <c r="C915" s="71">
        <v>9.1200000000000003E-2</v>
      </c>
      <c r="D915" s="74">
        <v>255446.19999999995</v>
      </c>
      <c r="E915" s="61">
        <v>201921.19999999995</v>
      </c>
      <c r="F915" s="68">
        <v>6.3861549999999989E-2</v>
      </c>
      <c r="G915" s="292">
        <v>5.0480299999999985E-2</v>
      </c>
      <c r="H915" s="68">
        <v>6.8118986666666659E-2</v>
      </c>
      <c r="I915" s="68">
        <v>5.384565333333332E-2</v>
      </c>
      <c r="T915" s="91"/>
      <c r="U915" s="91"/>
      <c r="AA915" s="91"/>
      <c r="AB915" s="91"/>
      <c r="AC915" s="91"/>
      <c r="AD915" s="91"/>
      <c r="AE915" s="91"/>
      <c r="AF915" s="91"/>
    </row>
    <row r="916" spans="1:32" x14ac:dyDescent="0.3">
      <c r="A916" s="65">
        <v>500000.80000000005</v>
      </c>
      <c r="B916" s="10">
        <v>913</v>
      </c>
      <c r="C916" s="71">
        <v>9.1300000000000006E-2</v>
      </c>
      <c r="D916" s="74">
        <v>255446.19999999995</v>
      </c>
      <c r="E916" s="61">
        <v>201921.19999999995</v>
      </c>
      <c r="F916" s="68">
        <v>6.3861549999999989E-2</v>
      </c>
      <c r="G916" s="292">
        <v>5.0480299999999985E-2</v>
      </c>
      <c r="H916" s="68">
        <v>6.8118986666666659E-2</v>
      </c>
      <c r="I916" s="68">
        <v>5.384565333333332E-2</v>
      </c>
      <c r="T916" s="91"/>
      <c r="U916" s="91"/>
      <c r="AA916" s="91"/>
      <c r="AB916" s="91"/>
      <c r="AC916" s="91"/>
      <c r="AD916" s="91"/>
      <c r="AE916" s="91"/>
      <c r="AF916" s="91"/>
    </row>
    <row r="917" spans="1:32" x14ac:dyDescent="0.3">
      <c r="A917" s="65">
        <v>500000.80000000005</v>
      </c>
      <c r="B917" s="10">
        <v>914</v>
      </c>
      <c r="C917" s="71">
        <v>9.1399999999999995E-2</v>
      </c>
      <c r="D917" s="74">
        <v>255446.19999999995</v>
      </c>
      <c r="E917" s="61">
        <v>201921.19999999995</v>
      </c>
      <c r="F917" s="68">
        <v>6.3861549999999989E-2</v>
      </c>
      <c r="G917" s="292">
        <v>5.0480299999999985E-2</v>
      </c>
      <c r="H917" s="68">
        <v>6.8118986666666659E-2</v>
      </c>
      <c r="I917" s="68">
        <v>5.384565333333332E-2</v>
      </c>
      <c r="T917" s="91"/>
      <c r="U917" s="91"/>
      <c r="AA917" s="91"/>
      <c r="AB917" s="91"/>
      <c r="AC917" s="91"/>
      <c r="AD917" s="91"/>
      <c r="AE917" s="91"/>
      <c r="AF917" s="91"/>
    </row>
    <row r="918" spans="1:32" x14ac:dyDescent="0.3">
      <c r="A918" s="65">
        <v>500000.80000000005</v>
      </c>
      <c r="B918" s="10">
        <v>915</v>
      </c>
      <c r="C918" s="71">
        <v>9.1499999999999998E-2</v>
      </c>
      <c r="D918" s="74">
        <v>255446.19999999995</v>
      </c>
      <c r="E918" s="61">
        <v>201921.19999999995</v>
      </c>
      <c r="F918" s="68">
        <v>6.3861549999999989E-2</v>
      </c>
      <c r="G918" s="292">
        <v>5.0480299999999985E-2</v>
      </c>
      <c r="H918" s="68">
        <v>6.8118986666666659E-2</v>
      </c>
      <c r="I918" s="68">
        <v>5.384565333333332E-2</v>
      </c>
      <c r="T918" s="91"/>
      <c r="U918" s="91"/>
      <c r="AA918" s="91"/>
      <c r="AB918" s="91"/>
      <c r="AC918" s="91"/>
      <c r="AD918" s="91"/>
      <c r="AE918" s="91"/>
      <c r="AF918" s="91"/>
    </row>
    <row r="919" spans="1:32" x14ac:dyDescent="0.3">
      <c r="A919" s="65">
        <v>500000.80000000005</v>
      </c>
      <c r="B919" s="10">
        <v>916</v>
      </c>
      <c r="C919" s="71">
        <v>9.1600000000000001E-2</v>
      </c>
      <c r="D919" s="74">
        <v>255446.19999999995</v>
      </c>
      <c r="E919" s="61">
        <v>201921.19999999995</v>
      </c>
      <c r="F919" s="68">
        <v>6.3861549999999989E-2</v>
      </c>
      <c r="G919" s="292">
        <v>5.0480299999999985E-2</v>
      </c>
      <c r="H919" s="68">
        <v>6.8118986666666659E-2</v>
      </c>
      <c r="I919" s="68">
        <v>5.384565333333332E-2</v>
      </c>
      <c r="T919" s="91"/>
      <c r="U919" s="91"/>
      <c r="AA919" s="91"/>
      <c r="AB919" s="91"/>
      <c r="AC919" s="91"/>
      <c r="AD919" s="91"/>
      <c r="AE919" s="91"/>
      <c r="AF919" s="91"/>
    </row>
    <row r="920" spans="1:32" x14ac:dyDescent="0.3">
      <c r="A920" s="65">
        <v>500000.80000000005</v>
      </c>
      <c r="B920" s="10">
        <v>917</v>
      </c>
      <c r="C920" s="71">
        <v>9.1700000000000004E-2</v>
      </c>
      <c r="D920" s="74">
        <v>255446.19999999995</v>
      </c>
      <c r="E920" s="61">
        <v>201921.19999999995</v>
      </c>
      <c r="F920" s="68">
        <v>6.3861549999999989E-2</v>
      </c>
      <c r="G920" s="292">
        <v>5.0480299999999985E-2</v>
      </c>
      <c r="H920" s="68">
        <v>6.8118986666666659E-2</v>
      </c>
      <c r="I920" s="68">
        <v>5.384565333333332E-2</v>
      </c>
      <c r="T920" s="91"/>
      <c r="U920" s="91"/>
      <c r="AA920" s="91"/>
      <c r="AB920" s="91"/>
      <c r="AC920" s="91"/>
      <c r="AD920" s="91"/>
      <c r="AE920" s="91"/>
      <c r="AF920" s="91"/>
    </row>
    <row r="921" spans="1:32" x14ac:dyDescent="0.3">
      <c r="A921" s="65">
        <v>500000.80000000005</v>
      </c>
      <c r="B921" s="10">
        <v>918</v>
      </c>
      <c r="C921" s="71">
        <v>9.1800000000000007E-2</v>
      </c>
      <c r="D921" s="74">
        <v>255446.19999999995</v>
      </c>
      <c r="E921" s="61">
        <v>201921.19999999995</v>
      </c>
      <c r="F921" s="68">
        <v>6.3861549999999989E-2</v>
      </c>
      <c r="G921" s="292">
        <v>5.0480299999999985E-2</v>
      </c>
      <c r="H921" s="68">
        <v>6.8118986666666659E-2</v>
      </c>
      <c r="I921" s="68">
        <v>5.384565333333332E-2</v>
      </c>
      <c r="T921" s="91"/>
      <c r="U921" s="91"/>
      <c r="AA921" s="91"/>
      <c r="AB921" s="91"/>
      <c r="AC921" s="91"/>
      <c r="AD921" s="91"/>
      <c r="AE921" s="91"/>
      <c r="AF921" s="91"/>
    </row>
    <row r="922" spans="1:32" x14ac:dyDescent="0.3">
      <c r="A922" s="65">
        <v>500000.80000000005</v>
      </c>
      <c r="B922" s="10">
        <v>919</v>
      </c>
      <c r="C922" s="71">
        <v>9.1899999999999996E-2</v>
      </c>
      <c r="D922" s="74">
        <v>255446.19999999995</v>
      </c>
      <c r="E922" s="61">
        <v>201921.19999999995</v>
      </c>
      <c r="F922" s="68">
        <v>6.3861549999999989E-2</v>
      </c>
      <c r="G922" s="292">
        <v>5.0480299999999985E-2</v>
      </c>
      <c r="H922" s="68">
        <v>6.8118986666666659E-2</v>
      </c>
      <c r="I922" s="68">
        <v>5.384565333333332E-2</v>
      </c>
      <c r="T922" s="91"/>
      <c r="U922" s="91"/>
      <c r="AA922" s="91"/>
      <c r="AB922" s="91"/>
      <c r="AC922" s="91"/>
      <c r="AD922" s="91"/>
      <c r="AE922" s="91"/>
      <c r="AF922" s="91"/>
    </row>
    <row r="923" spans="1:32" x14ac:dyDescent="0.3">
      <c r="A923" s="65">
        <v>500000.80000000005</v>
      </c>
      <c r="B923" s="10">
        <v>920</v>
      </c>
      <c r="C923" s="71">
        <v>9.1999999999999998E-2</v>
      </c>
      <c r="D923" s="74">
        <v>255446.19999999995</v>
      </c>
      <c r="E923" s="61">
        <v>201921.19999999995</v>
      </c>
      <c r="F923" s="68">
        <v>6.3861549999999989E-2</v>
      </c>
      <c r="G923" s="292">
        <v>5.0480299999999985E-2</v>
      </c>
      <c r="H923" s="68">
        <v>6.8118986666666659E-2</v>
      </c>
      <c r="I923" s="68">
        <v>5.384565333333332E-2</v>
      </c>
      <c r="T923" s="91"/>
      <c r="U923" s="91"/>
      <c r="AA923" s="91"/>
      <c r="AB923" s="91"/>
      <c r="AC923" s="91"/>
      <c r="AD923" s="91"/>
      <c r="AE923" s="91"/>
      <c r="AF923" s="91"/>
    </row>
    <row r="924" spans="1:32" x14ac:dyDescent="0.3">
      <c r="A924" s="65">
        <v>500000.80000000005</v>
      </c>
      <c r="B924" s="10">
        <v>921</v>
      </c>
      <c r="C924" s="71">
        <v>9.2100000000000001E-2</v>
      </c>
      <c r="D924" s="74">
        <v>255446.19999999995</v>
      </c>
      <c r="E924" s="61">
        <v>201921.19999999995</v>
      </c>
      <c r="F924" s="68">
        <v>6.3861549999999989E-2</v>
      </c>
      <c r="G924" s="292">
        <v>5.0480299999999985E-2</v>
      </c>
      <c r="H924" s="68">
        <v>6.8118986666666659E-2</v>
      </c>
      <c r="I924" s="68">
        <v>5.384565333333332E-2</v>
      </c>
      <c r="T924" s="91"/>
      <c r="U924" s="91"/>
      <c r="AA924" s="91"/>
      <c r="AB924" s="91"/>
      <c r="AC924" s="91"/>
      <c r="AD924" s="91"/>
      <c r="AE924" s="91"/>
      <c r="AF924" s="91"/>
    </row>
    <row r="925" spans="1:32" x14ac:dyDescent="0.3">
      <c r="A925" s="65">
        <v>500000.80000000005</v>
      </c>
      <c r="B925" s="10">
        <v>922</v>
      </c>
      <c r="C925" s="71">
        <v>9.2200000000000004E-2</v>
      </c>
      <c r="D925" s="74">
        <v>255446.19999999995</v>
      </c>
      <c r="E925" s="61">
        <v>201921.19999999995</v>
      </c>
      <c r="F925" s="68">
        <v>6.3861549999999989E-2</v>
      </c>
      <c r="G925" s="292">
        <v>5.0480299999999985E-2</v>
      </c>
      <c r="H925" s="68">
        <v>6.8118986666666659E-2</v>
      </c>
      <c r="I925" s="68">
        <v>5.384565333333332E-2</v>
      </c>
      <c r="T925" s="91"/>
      <c r="U925" s="91"/>
      <c r="AA925" s="91"/>
      <c r="AB925" s="91"/>
      <c r="AC925" s="91"/>
      <c r="AD925" s="91"/>
      <c r="AE925" s="91"/>
      <c r="AF925" s="91"/>
    </row>
    <row r="926" spans="1:32" x14ac:dyDescent="0.3">
      <c r="A926" s="65">
        <v>500000.80000000005</v>
      </c>
      <c r="B926" s="10">
        <v>923</v>
      </c>
      <c r="C926" s="71">
        <v>9.2299999999999993E-2</v>
      </c>
      <c r="D926" s="74">
        <v>255446.19999999995</v>
      </c>
      <c r="E926" s="61">
        <v>201921.19999999995</v>
      </c>
      <c r="F926" s="68">
        <v>6.3861549999999989E-2</v>
      </c>
      <c r="G926" s="292">
        <v>5.0480299999999985E-2</v>
      </c>
      <c r="H926" s="68">
        <v>6.8118986666666659E-2</v>
      </c>
      <c r="I926" s="68">
        <v>5.384565333333332E-2</v>
      </c>
      <c r="T926" s="91"/>
      <c r="U926" s="91"/>
      <c r="AA926" s="91"/>
      <c r="AB926" s="91"/>
      <c r="AC926" s="91"/>
      <c r="AD926" s="91"/>
      <c r="AE926" s="91"/>
      <c r="AF926" s="91"/>
    </row>
    <row r="927" spans="1:32" x14ac:dyDescent="0.3">
      <c r="A927" s="65">
        <v>500000.80000000005</v>
      </c>
      <c r="B927" s="10">
        <v>924</v>
      </c>
      <c r="C927" s="71">
        <v>9.2399999999999996E-2</v>
      </c>
      <c r="D927" s="74">
        <v>255446.19999999995</v>
      </c>
      <c r="E927" s="61">
        <v>201921.19999999995</v>
      </c>
      <c r="F927" s="68">
        <v>6.3861549999999989E-2</v>
      </c>
      <c r="G927" s="292">
        <v>5.0480299999999985E-2</v>
      </c>
      <c r="H927" s="68">
        <v>6.8118986666666659E-2</v>
      </c>
      <c r="I927" s="68">
        <v>5.384565333333332E-2</v>
      </c>
      <c r="T927" s="91"/>
      <c r="U927" s="91"/>
      <c r="AA927" s="91"/>
      <c r="AB927" s="91"/>
      <c r="AC927" s="91"/>
      <c r="AD927" s="91"/>
      <c r="AE927" s="91"/>
      <c r="AF927" s="91"/>
    </row>
    <row r="928" spans="1:32" x14ac:dyDescent="0.3">
      <c r="A928" s="65">
        <v>500000.80000000005</v>
      </c>
      <c r="B928" s="10">
        <v>925</v>
      </c>
      <c r="C928" s="71">
        <v>9.2499999999999999E-2</v>
      </c>
      <c r="D928" s="74">
        <v>255446.19999999995</v>
      </c>
      <c r="E928" s="61">
        <v>201921.19999999995</v>
      </c>
      <c r="F928" s="68">
        <v>6.3861549999999989E-2</v>
      </c>
      <c r="G928" s="292">
        <v>5.0480299999999985E-2</v>
      </c>
      <c r="H928" s="68">
        <v>6.8118986666666659E-2</v>
      </c>
      <c r="I928" s="68">
        <v>5.384565333333332E-2</v>
      </c>
      <c r="T928" s="91"/>
      <c r="U928" s="91"/>
      <c r="AA928" s="91"/>
      <c r="AB928" s="91"/>
      <c r="AC928" s="91"/>
      <c r="AD928" s="91"/>
      <c r="AE928" s="91"/>
      <c r="AF928" s="91"/>
    </row>
    <row r="929" spans="1:32" x14ac:dyDescent="0.3">
      <c r="A929" s="65">
        <v>500000.80000000005</v>
      </c>
      <c r="B929" s="10">
        <v>926</v>
      </c>
      <c r="C929" s="71">
        <v>9.2600000000000002E-2</v>
      </c>
      <c r="D929" s="74">
        <v>255446.19999999995</v>
      </c>
      <c r="E929" s="61">
        <v>201921.19999999995</v>
      </c>
      <c r="F929" s="68">
        <v>6.3861549999999989E-2</v>
      </c>
      <c r="G929" s="292">
        <v>5.0480299999999985E-2</v>
      </c>
      <c r="H929" s="68">
        <v>6.8118986666666659E-2</v>
      </c>
      <c r="I929" s="68">
        <v>5.384565333333332E-2</v>
      </c>
      <c r="T929" s="91"/>
      <c r="U929" s="91"/>
      <c r="AA929" s="91"/>
      <c r="AB929" s="91"/>
      <c r="AC929" s="91"/>
      <c r="AD929" s="91"/>
      <c r="AE929" s="91"/>
      <c r="AF929" s="91"/>
    </row>
    <row r="930" spans="1:32" x14ac:dyDescent="0.3">
      <c r="A930" s="65">
        <v>500000.80000000005</v>
      </c>
      <c r="B930" s="10">
        <v>927</v>
      </c>
      <c r="C930" s="71">
        <v>9.2700000000000005E-2</v>
      </c>
      <c r="D930" s="74">
        <v>255446.19999999995</v>
      </c>
      <c r="E930" s="61">
        <v>201921.19999999995</v>
      </c>
      <c r="F930" s="68">
        <v>6.3861549999999989E-2</v>
      </c>
      <c r="G930" s="292">
        <v>5.0480299999999985E-2</v>
      </c>
      <c r="H930" s="68">
        <v>6.8118986666666659E-2</v>
      </c>
      <c r="I930" s="68">
        <v>5.384565333333332E-2</v>
      </c>
      <c r="T930" s="91"/>
      <c r="U930" s="91"/>
      <c r="AA930" s="91"/>
      <c r="AB930" s="91"/>
      <c r="AC930" s="91"/>
      <c r="AD930" s="91"/>
      <c r="AE930" s="91"/>
      <c r="AF930" s="91"/>
    </row>
    <row r="931" spans="1:32" x14ac:dyDescent="0.3">
      <c r="A931" s="65">
        <v>500000.80000000005</v>
      </c>
      <c r="B931" s="10">
        <v>928</v>
      </c>
      <c r="C931" s="71">
        <v>9.2799999999999994E-2</v>
      </c>
      <c r="D931" s="74">
        <v>255446.19999999995</v>
      </c>
      <c r="E931" s="61">
        <v>201921.19999999995</v>
      </c>
      <c r="F931" s="68">
        <v>6.3861549999999989E-2</v>
      </c>
      <c r="G931" s="292">
        <v>5.0480299999999985E-2</v>
      </c>
      <c r="H931" s="68">
        <v>6.8118986666666659E-2</v>
      </c>
      <c r="I931" s="68">
        <v>5.384565333333332E-2</v>
      </c>
      <c r="T931" s="91"/>
      <c r="U931" s="91"/>
      <c r="AA931" s="91"/>
      <c r="AB931" s="91"/>
      <c r="AC931" s="91"/>
      <c r="AD931" s="91"/>
      <c r="AE931" s="91"/>
      <c r="AF931" s="91"/>
    </row>
    <row r="932" spans="1:32" x14ac:dyDescent="0.3">
      <c r="A932" s="65">
        <v>500000.80000000005</v>
      </c>
      <c r="B932" s="10">
        <v>929</v>
      </c>
      <c r="C932" s="71">
        <v>9.2899999999999996E-2</v>
      </c>
      <c r="D932" s="74">
        <v>255446.19999999995</v>
      </c>
      <c r="E932" s="61">
        <v>201921.19999999995</v>
      </c>
      <c r="F932" s="68">
        <v>6.3861549999999989E-2</v>
      </c>
      <c r="G932" s="292">
        <v>5.0480299999999985E-2</v>
      </c>
      <c r="H932" s="68">
        <v>6.8118986666666659E-2</v>
      </c>
      <c r="I932" s="68">
        <v>5.384565333333332E-2</v>
      </c>
      <c r="T932" s="91"/>
      <c r="U932" s="91"/>
      <c r="AA932" s="91"/>
      <c r="AB932" s="91"/>
      <c r="AC932" s="91"/>
      <c r="AD932" s="91"/>
      <c r="AE932" s="91"/>
      <c r="AF932" s="91"/>
    </row>
    <row r="933" spans="1:32" x14ac:dyDescent="0.3">
      <c r="A933" s="65">
        <v>500000.80000000005</v>
      </c>
      <c r="B933" s="10">
        <v>930</v>
      </c>
      <c r="C933" s="71">
        <v>9.2999999999999999E-2</v>
      </c>
      <c r="D933" s="74">
        <v>255446.19999999995</v>
      </c>
      <c r="E933" s="61">
        <v>201921.19999999995</v>
      </c>
      <c r="F933" s="68">
        <v>6.3861549999999989E-2</v>
      </c>
      <c r="G933" s="292">
        <v>5.0480299999999985E-2</v>
      </c>
      <c r="H933" s="68">
        <v>6.8118986666666659E-2</v>
      </c>
      <c r="I933" s="68">
        <v>5.384565333333332E-2</v>
      </c>
      <c r="T933" s="91"/>
      <c r="U933" s="91"/>
      <c r="AA933" s="91"/>
      <c r="AB933" s="91"/>
      <c r="AC933" s="91"/>
      <c r="AD933" s="91"/>
      <c r="AE933" s="91"/>
      <c r="AF933" s="91"/>
    </row>
    <row r="934" spans="1:32" x14ac:dyDescent="0.3">
      <c r="A934" s="65">
        <v>500000.80000000005</v>
      </c>
      <c r="B934" s="10">
        <v>931</v>
      </c>
      <c r="C934" s="71">
        <v>9.3100000000000002E-2</v>
      </c>
      <c r="D934" s="74">
        <v>255446.19999999995</v>
      </c>
      <c r="E934" s="61">
        <v>201921.19999999995</v>
      </c>
      <c r="F934" s="68">
        <v>6.3861549999999989E-2</v>
      </c>
      <c r="G934" s="292">
        <v>5.0480299999999985E-2</v>
      </c>
      <c r="H934" s="68">
        <v>6.8118986666666659E-2</v>
      </c>
      <c r="I934" s="68">
        <v>5.384565333333332E-2</v>
      </c>
      <c r="T934" s="91"/>
      <c r="U934" s="91"/>
      <c r="AA934" s="91"/>
      <c r="AB934" s="91"/>
      <c r="AC934" s="91"/>
      <c r="AD934" s="91"/>
      <c r="AE934" s="91"/>
      <c r="AF934" s="91"/>
    </row>
    <row r="935" spans="1:32" x14ac:dyDescent="0.3">
      <c r="A935" s="65">
        <v>500000.80000000005</v>
      </c>
      <c r="B935" s="10">
        <v>932</v>
      </c>
      <c r="C935" s="71">
        <v>9.3200000000000005E-2</v>
      </c>
      <c r="D935" s="74">
        <v>255446.19999999995</v>
      </c>
      <c r="E935" s="61">
        <v>201921.19999999995</v>
      </c>
      <c r="F935" s="68">
        <v>6.3861549999999989E-2</v>
      </c>
      <c r="G935" s="292">
        <v>5.0480299999999985E-2</v>
      </c>
      <c r="H935" s="68">
        <v>6.8118986666666659E-2</v>
      </c>
      <c r="I935" s="68">
        <v>5.384565333333332E-2</v>
      </c>
      <c r="T935" s="91"/>
      <c r="U935" s="91"/>
      <c r="AA935" s="91"/>
      <c r="AB935" s="91"/>
      <c r="AC935" s="91"/>
      <c r="AD935" s="91"/>
      <c r="AE935" s="91"/>
      <c r="AF935" s="91"/>
    </row>
    <row r="936" spans="1:32" x14ac:dyDescent="0.3">
      <c r="A936" s="65">
        <v>500000.80000000005</v>
      </c>
      <c r="B936" s="10">
        <v>933</v>
      </c>
      <c r="C936" s="71">
        <v>9.3299999999999994E-2</v>
      </c>
      <c r="D936" s="74">
        <v>255446.19999999995</v>
      </c>
      <c r="E936" s="61">
        <v>201921.19999999995</v>
      </c>
      <c r="F936" s="68">
        <v>6.3861549999999989E-2</v>
      </c>
      <c r="G936" s="292">
        <v>5.0480299999999985E-2</v>
      </c>
      <c r="H936" s="68">
        <v>6.8118986666666659E-2</v>
      </c>
      <c r="I936" s="68">
        <v>5.384565333333332E-2</v>
      </c>
      <c r="T936" s="91"/>
      <c r="U936" s="91"/>
      <c r="AA936" s="91"/>
      <c r="AB936" s="91"/>
      <c r="AC936" s="91"/>
      <c r="AD936" s="91"/>
      <c r="AE936" s="91"/>
      <c r="AF936" s="91"/>
    </row>
    <row r="937" spans="1:32" x14ac:dyDescent="0.3">
      <c r="A937" s="65">
        <v>500000.80000000005</v>
      </c>
      <c r="B937" s="10">
        <v>934</v>
      </c>
      <c r="C937" s="71">
        <v>9.3399999999999997E-2</v>
      </c>
      <c r="D937" s="74">
        <v>255446.19999999995</v>
      </c>
      <c r="E937" s="61">
        <v>201921.19999999995</v>
      </c>
      <c r="F937" s="68">
        <v>6.3861549999999989E-2</v>
      </c>
      <c r="G937" s="292">
        <v>5.0480299999999985E-2</v>
      </c>
      <c r="H937" s="68">
        <v>6.8118986666666659E-2</v>
      </c>
      <c r="I937" s="68">
        <v>5.384565333333332E-2</v>
      </c>
      <c r="T937" s="91"/>
      <c r="U937" s="91"/>
      <c r="AA937" s="91"/>
      <c r="AB937" s="91"/>
      <c r="AC937" s="91"/>
      <c r="AD937" s="91"/>
      <c r="AE937" s="91"/>
      <c r="AF937" s="91"/>
    </row>
    <row r="938" spans="1:32" x14ac:dyDescent="0.3">
      <c r="A938" s="65">
        <v>500000.80000000005</v>
      </c>
      <c r="B938" s="10">
        <v>935</v>
      </c>
      <c r="C938" s="71">
        <v>9.35E-2</v>
      </c>
      <c r="D938" s="74">
        <v>255446.19999999995</v>
      </c>
      <c r="E938" s="61">
        <v>201921.19999999995</v>
      </c>
      <c r="F938" s="68">
        <v>6.3861549999999989E-2</v>
      </c>
      <c r="G938" s="292">
        <v>5.0480299999999985E-2</v>
      </c>
      <c r="H938" s="68">
        <v>6.8118986666666659E-2</v>
      </c>
      <c r="I938" s="68">
        <v>5.384565333333332E-2</v>
      </c>
      <c r="T938" s="91"/>
      <c r="U938" s="91"/>
      <c r="AA938" s="91"/>
      <c r="AB938" s="91"/>
      <c r="AC938" s="91"/>
      <c r="AD938" s="91"/>
      <c r="AE938" s="91"/>
      <c r="AF938" s="91"/>
    </row>
    <row r="939" spans="1:32" x14ac:dyDescent="0.3">
      <c r="A939" s="65">
        <v>500000.80000000005</v>
      </c>
      <c r="B939" s="10">
        <v>936</v>
      </c>
      <c r="C939" s="71">
        <v>9.3600000000000003E-2</v>
      </c>
      <c r="D939" s="74">
        <v>255446.19999999995</v>
      </c>
      <c r="E939" s="61">
        <v>201921.19999999995</v>
      </c>
      <c r="F939" s="68">
        <v>6.3861549999999989E-2</v>
      </c>
      <c r="G939" s="292">
        <v>5.0480299999999985E-2</v>
      </c>
      <c r="H939" s="68">
        <v>6.8118986666666659E-2</v>
      </c>
      <c r="I939" s="68">
        <v>5.384565333333332E-2</v>
      </c>
      <c r="T939" s="91"/>
      <c r="U939" s="91"/>
      <c r="AA939" s="91"/>
      <c r="AB939" s="91"/>
      <c r="AC939" s="91"/>
      <c r="AD939" s="91"/>
      <c r="AE939" s="91"/>
      <c r="AF939" s="91"/>
    </row>
    <row r="940" spans="1:32" x14ac:dyDescent="0.3">
      <c r="A940" s="65">
        <v>500000.80000000005</v>
      </c>
      <c r="B940" s="10">
        <v>937</v>
      </c>
      <c r="C940" s="71">
        <v>9.3700000000000006E-2</v>
      </c>
      <c r="D940" s="74">
        <v>255446.19999999995</v>
      </c>
      <c r="E940" s="61">
        <v>201921.19999999995</v>
      </c>
      <c r="F940" s="68">
        <v>6.3861549999999989E-2</v>
      </c>
      <c r="G940" s="292">
        <v>5.0480299999999985E-2</v>
      </c>
      <c r="H940" s="68">
        <v>6.8118986666666659E-2</v>
      </c>
      <c r="I940" s="68">
        <v>5.384565333333332E-2</v>
      </c>
      <c r="T940" s="91"/>
      <c r="U940" s="91"/>
      <c r="AA940" s="91"/>
      <c r="AB940" s="91"/>
      <c r="AC940" s="91"/>
      <c r="AD940" s="91"/>
      <c r="AE940" s="91"/>
      <c r="AF940" s="91"/>
    </row>
    <row r="941" spans="1:32" x14ac:dyDescent="0.3">
      <c r="A941" s="65">
        <v>500000.80000000005</v>
      </c>
      <c r="B941" s="10">
        <v>938</v>
      </c>
      <c r="C941" s="71">
        <v>9.3799999999999994E-2</v>
      </c>
      <c r="D941" s="74">
        <v>255446.19999999995</v>
      </c>
      <c r="E941" s="61">
        <v>201921.19999999995</v>
      </c>
      <c r="F941" s="68">
        <v>6.3861549999999989E-2</v>
      </c>
      <c r="G941" s="292">
        <v>5.0480299999999985E-2</v>
      </c>
      <c r="H941" s="68">
        <v>6.8118986666666659E-2</v>
      </c>
      <c r="I941" s="68">
        <v>5.384565333333332E-2</v>
      </c>
      <c r="T941" s="91"/>
      <c r="U941" s="91"/>
      <c r="AA941" s="91"/>
      <c r="AB941" s="91"/>
      <c r="AC941" s="91"/>
      <c r="AD941" s="91"/>
      <c r="AE941" s="91"/>
      <c r="AF941" s="91"/>
    </row>
    <row r="942" spans="1:32" x14ac:dyDescent="0.3">
      <c r="A942" s="65">
        <v>500000.80000000005</v>
      </c>
      <c r="B942" s="10">
        <v>939</v>
      </c>
      <c r="C942" s="71">
        <v>9.3899999999999997E-2</v>
      </c>
      <c r="D942" s="74">
        <v>255446.19999999995</v>
      </c>
      <c r="E942" s="61">
        <v>201921.19999999995</v>
      </c>
      <c r="F942" s="68">
        <v>6.3861549999999989E-2</v>
      </c>
      <c r="G942" s="292">
        <v>5.0480299999999985E-2</v>
      </c>
      <c r="H942" s="68">
        <v>6.8118986666666659E-2</v>
      </c>
      <c r="I942" s="68">
        <v>5.384565333333332E-2</v>
      </c>
      <c r="T942" s="91"/>
      <c r="U942" s="91"/>
      <c r="AA942" s="91"/>
      <c r="AB942" s="91"/>
      <c r="AC942" s="91"/>
      <c r="AD942" s="91"/>
      <c r="AE942" s="91"/>
      <c r="AF942" s="91"/>
    </row>
    <row r="943" spans="1:32" x14ac:dyDescent="0.3">
      <c r="A943" s="65">
        <v>500000.80000000005</v>
      </c>
      <c r="B943" s="10">
        <v>940</v>
      </c>
      <c r="C943" s="71">
        <v>9.4E-2</v>
      </c>
      <c r="D943" s="74">
        <v>255446.19999999995</v>
      </c>
      <c r="E943" s="61">
        <v>201921.19999999995</v>
      </c>
      <c r="F943" s="68">
        <v>6.3861549999999989E-2</v>
      </c>
      <c r="G943" s="292">
        <v>5.0480299999999985E-2</v>
      </c>
      <c r="H943" s="68">
        <v>6.8118986666666659E-2</v>
      </c>
      <c r="I943" s="68">
        <v>5.384565333333332E-2</v>
      </c>
      <c r="T943" s="91"/>
      <c r="U943" s="91"/>
      <c r="AA943" s="91"/>
      <c r="AB943" s="91"/>
      <c r="AC943" s="91"/>
      <c r="AD943" s="91"/>
      <c r="AE943" s="91"/>
      <c r="AF943" s="91"/>
    </row>
    <row r="944" spans="1:32" x14ac:dyDescent="0.3">
      <c r="A944" s="65">
        <v>500000.80000000005</v>
      </c>
      <c r="B944" s="10">
        <v>941</v>
      </c>
      <c r="C944" s="71">
        <v>9.4100000000000003E-2</v>
      </c>
      <c r="D944" s="74">
        <v>255446.19999999995</v>
      </c>
      <c r="E944" s="61">
        <v>201921.19999999995</v>
      </c>
      <c r="F944" s="68">
        <v>6.3861549999999989E-2</v>
      </c>
      <c r="G944" s="292">
        <v>5.0480299999999985E-2</v>
      </c>
      <c r="H944" s="68">
        <v>6.8118986666666659E-2</v>
      </c>
      <c r="I944" s="68">
        <v>5.384565333333332E-2</v>
      </c>
      <c r="T944" s="91"/>
      <c r="U944" s="91"/>
      <c r="AA944" s="91"/>
      <c r="AB944" s="91"/>
      <c r="AC944" s="91"/>
      <c r="AD944" s="91"/>
      <c r="AE944" s="91"/>
      <c r="AF944" s="91"/>
    </row>
    <row r="945" spans="1:32" x14ac:dyDescent="0.3">
      <c r="A945" s="65">
        <v>500000.80000000005</v>
      </c>
      <c r="B945" s="10">
        <v>942</v>
      </c>
      <c r="C945" s="71">
        <v>9.4200000000000006E-2</v>
      </c>
      <c r="D945" s="74">
        <v>255446.19999999995</v>
      </c>
      <c r="E945" s="61">
        <v>201921.19999999995</v>
      </c>
      <c r="F945" s="68">
        <v>6.3861549999999989E-2</v>
      </c>
      <c r="G945" s="292">
        <v>5.0480299999999985E-2</v>
      </c>
      <c r="H945" s="68">
        <v>6.8118986666666659E-2</v>
      </c>
      <c r="I945" s="68">
        <v>5.384565333333332E-2</v>
      </c>
      <c r="T945" s="91"/>
      <c r="U945" s="91"/>
      <c r="AA945" s="91"/>
      <c r="AB945" s="91"/>
      <c r="AC945" s="91"/>
      <c r="AD945" s="91"/>
      <c r="AE945" s="91"/>
      <c r="AF945" s="91"/>
    </row>
    <row r="946" spans="1:32" x14ac:dyDescent="0.3">
      <c r="A946" s="65">
        <v>500000.80000000005</v>
      </c>
      <c r="B946" s="10">
        <v>943</v>
      </c>
      <c r="C946" s="71">
        <v>9.4299999999999995E-2</v>
      </c>
      <c r="D946" s="74">
        <v>255446.19999999995</v>
      </c>
      <c r="E946" s="61">
        <v>201921.19999999995</v>
      </c>
      <c r="F946" s="68">
        <v>6.3861549999999989E-2</v>
      </c>
      <c r="G946" s="292">
        <v>5.0480299999999985E-2</v>
      </c>
      <c r="H946" s="68">
        <v>6.8118986666666659E-2</v>
      </c>
      <c r="I946" s="68">
        <v>5.384565333333332E-2</v>
      </c>
      <c r="T946" s="91"/>
      <c r="U946" s="91"/>
      <c r="AA946" s="91"/>
      <c r="AB946" s="91"/>
      <c r="AC946" s="91"/>
      <c r="AD946" s="91"/>
      <c r="AE946" s="91"/>
      <c r="AF946" s="91"/>
    </row>
    <row r="947" spans="1:32" x14ac:dyDescent="0.3">
      <c r="A947" s="65">
        <v>500000.80000000005</v>
      </c>
      <c r="B947" s="10">
        <v>944</v>
      </c>
      <c r="C947" s="71">
        <v>9.4399999999999998E-2</v>
      </c>
      <c r="D947" s="74">
        <v>255446.19999999995</v>
      </c>
      <c r="E947" s="61">
        <v>201921.19999999995</v>
      </c>
      <c r="F947" s="68">
        <v>6.3861549999999989E-2</v>
      </c>
      <c r="G947" s="292">
        <v>5.0480299999999985E-2</v>
      </c>
      <c r="H947" s="68">
        <v>6.8118986666666659E-2</v>
      </c>
      <c r="I947" s="68">
        <v>5.384565333333332E-2</v>
      </c>
      <c r="T947" s="91"/>
      <c r="U947" s="91"/>
      <c r="AA947" s="91"/>
      <c r="AB947" s="91"/>
      <c r="AC947" s="91"/>
      <c r="AD947" s="91"/>
      <c r="AE947" s="91"/>
      <c r="AF947" s="91"/>
    </row>
    <row r="948" spans="1:32" x14ac:dyDescent="0.3">
      <c r="A948" s="65">
        <v>500000.80000000005</v>
      </c>
      <c r="B948" s="10">
        <v>945</v>
      </c>
      <c r="C948" s="71">
        <v>9.4500000000000001E-2</v>
      </c>
      <c r="D948" s="74">
        <v>255446.19999999995</v>
      </c>
      <c r="E948" s="61">
        <v>201921.19999999995</v>
      </c>
      <c r="F948" s="68">
        <v>6.3861549999999989E-2</v>
      </c>
      <c r="G948" s="292">
        <v>5.0480299999999985E-2</v>
      </c>
      <c r="H948" s="68">
        <v>6.8118986666666659E-2</v>
      </c>
      <c r="I948" s="68">
        <v>5.384565333333332E-2</v>
      </c>
      <c r="T948" s="91"/>
      <c r="U948" s="91"/>
      <c r="AA948" s="91"/>
      <c r="AB948" s="91"/>
      <c r="AC948" s="91"/>
      <c r="AD948" s="91"/>
      <c r="AE948" s="91"/>
      <c r="AF948" s="91"/>
    </row>
    <row r="949" spans="1:32" x14ac:dyDescent="0.3">
      <c r="A949" s="65">
        <v>500000.80000000005</v>
      </c>
      <c r="B949" s="10">
        <v>946</v>
      </c>
      <c r="C949" s="71">
        <v>9.4600000000000004E-2</v>
      </c>
      <c r="D949" s="74">
        <v>255446.19999999995</v>
      </c>
      <c r="E949" s="61">
        <v>201921.19999999995</v>
      </c>
      <c r="F949" s="68">
        <v>6.3861549999999989E-2</v>
      </c>
      <c r="G949" s="292">
        <v>5.0480299999999985E-2</v>
      </c>
      <c r="H949" s="68">
        <v>6.8118986666666659E-2</v>
      </c>
      <c r="I949" s="68">
        <v>5.384565333333332E-2</v>
      </c>
      <c r="T949" s="91"/>
      <c r="U949" s="91"/>
      <c r="AA949" s="91"/>
      <c r="AB949" s="91"/>
      <c r="AC949" s="91"/>
      <c r="AD949" s="91"/>
      <c r="AE949" s="91"/>
      <c r="AF949" s="91"/>
    </row>
    <row r="950" spans="1:32" x14ac:dyDescent="0.3">
      <c r="A950" s="65">
        <v>500000.80000000005</v>
      </c>
      <c r="B950" s="10">
        <v>947</v>
      </c>
      <c r="C950" s="71">
        <v>9.4700000000000006E-2</v>
      </c>
      <c r="D950" s="74">
        <v>255446.19999999995</v>
      </c>
      <c r="E950" s="61">
        <v>201921.19999999995</v>
      </c>
      <c r="F950" s="68">
        <v>6.3861549999999989E-2</v>
      </c>
      <c r="G950" s="292">
        <v>5.0480299999999985E-2</v>
      </c>
      <c r="H950" s="68">
        <v>6.8118986666666659E-2</v>
      </c>
      <c r="I950" s="68">
        <v>5.384565333333332E-2</v>
      </c>
      <c r="T950" s="91"/>
      <c r="U950" s="91"/>
      <c r="AA950" s="91"/>
      <c r="AB950" s="91"/>
      <c r="AC950" s="91"/>
      <c r="AD950" s="91"/>
      <c r="AE950" s="91"/>
      <c r="AF950" s="91"/>
    </row>
    <row r="951" spans="1:32" x14ac:dyDescent="0.3">
      <c r="A951" s="65">
        <v>500000.80000000005</v>
      </c>
      <c r="B951" s="10">
        <v>948</v>
      </c>
      <c r="C951" s="71">
        <v>9.4799999999999995E-2</v>
      </c>
      <c r="D951" s="74">
        <v>255446.19999999995</v>
      </c>
      <c r="E951" s="61">
        <v>201921.19999999995</v>
      </c>
      <c r="F951" s="68">
        <v>6.3861549999999989E-2</v>
      </c>
      <c r="G951" s="292">
        <v>5.0480299999999985E-2</v>
      </c>
      <c r="H951" s="68">
        <v>6.8118986666666659E-2</v>
      </c>
      <c r="I951" s="68">
        <v>5.384565333333332E-2</v>
      </c>
      <c r="T951" s="91"/>
      <c r="U951" s="91"/>
      <c r="AA951" s="91"/>
      <c r="AB951" s="91"/>
      <c r="AC951" s="91"/>
      <c r="AD951" s="91"/>
      <c r="AE951" s="91"/>
      <c r="AF951" s="91"/>
    </row>
    <row r="952" spans="1:32" x14ac:dyDescent="0.3">
      <c r="A952" s="65">
        <v>500000.80000000005</v>
      </c>
      <c r="B952" s="10">
        <v>949</v>
      </c>
      <c r="C952" s="71">
        <v>9.4899999999999998E-2</v>
      </c>
      <c r="D952" s="74">
        <v>255446.19999999995</v>
      </c>
      <c r="E952" s="61">
        <v>201921.19999999995</v>
      </c>
      <c r="F952" s="68">
        <v>6.3861549999999989E-2</v>
      </c>
      <c r="G952" s="292">
        <v>5.0480299999999985E-2</v>
      </c>
      <c r="H952" s="68">
        <v>6.8118986666666659E-2</v>
      </c>
      <c r="I952" s="68">
        <v>5.384565333333332E-2</v>
      </c>
      <c r="T952" s="91"/>
      <c r="U952" s="91"/>
      <c r="AA952" s="91"/>
      <c r="AB952" s="91"/>
      <c r="AC952" s="91"/>
      <c r="AD952" s="91"/>
      <c r="AE952" s="91"/>
      <c r="AF952" s="91"/>
    </row>
    <row r="953" spans="1:32" x14ac:dyDescent="0.3">
      <c r="A953" s="65">
        <v>500000.80000000005</v>
      </c>
      <c r="B953" s="10">
        <v>950</v>
      </c>
      <c r="C953" s="71">
        <v>9.5000000000000001E-2</v>
      </c>
      <c r="D953" s="74">
        <v>255446.19999999995</v>
      </c>
      <c r="E953" s="61">
        <v>201921.19999999995</v>
      </c>
      <c r="F953" s="68">
        <v>6.3861549999999989E-2</v>
      </c>
      <c r="G953" s="292">
        <v>5.0480299999999985E-2</v>
      </c>
      <c r="H953" s="68">
        <v>6.8118986666666659E-2</v>
      </c>
      <c r="I953" s="68">
        <v>5.384565333333332E-2</v>
      </c>
      <c r="T953" s="91"/>
      <c r="U953" s="91"/>
      <c r="AA953" s="91"/>
      <c r="AB953" s="91"/>
      <c r="AC953" s="91"/>
      <c r="AD953" s="91"/>
      <c r="AE953" s="91"/>
      <c r="AF953" s="91"/>
    </row>
    <row r="954" spans="1:32" x14ac:dyDescent="0.3">
      <c r="A954" s="65">
        <v>500000.80000000005</v>
      </c>
      <c r="B954" s="10">
        <v>951</v>
      </c>
      <c r="C954" s="71">
        <v>9.5100000000000004E-2</v>
      </c>
      <c r="D954" s="74">
        <v>255446.19999999995</v>
      </c>
      <c r="E954" s="61">
        <v>201921.19999999995</v>
      </c>
      <c r="F954" s="68">
        <v>6.3861549999999989E-2</v>
      </c>
      <c r="G954" s="292">
        <v>5.0480299999999985E-2</v>
      </c>
      <c r="H954" s="68">
        <v>6.8118986666666659E-2</v>
      </c>
      <c r="I954" s="68">
        <v>5.384565333333332E-2</v>
      </c>
      <c r="T954" s="91"/>
      <c r="U954" s="91"/>
      <c r="AA954" s="91"/>
      <c r="AB954" s="91"/>
      <c r="AC954" s="91"/>
      <c r="AD954" s="91"/>
      <c r="AE954" s="91"/>
      <c r="AF954" s="91"/>
    </row>
    <row r="955" spans="1:32" x14ac:dyDescent="0.3">
      <c r="A955" s="65">
        <v>500000.80000000005</v>
      </c>
      <c r="B955" s="10">
        <v>952</v>
      </c>
      <c r="C955" s="71">
        <v>9.5200000000000007E-2</v>
      </c>
      <c r="D955" s="74">
        <v>255446.19999999995</v>
      </c>
      <c r="E955" s="61">
        <v>201921.19999999995</v>
      </c>
      <c r="F955" s="68">
        <v>6.3861549999999989E-2</v>
      </c>
      <c r="G955" s="292">
        <v>5.0480299999999985E-2</v>
      </c>
      <c r="H955" s="68">
        <v>6.8118986666666659E-2</v>
      </c>
      <c r="I955" s="68">
        <v>5.384565333333332E-2</v>
      </c>
      <c r="T955" s="91"/>
      <c r="U955" s="91"/>
      <c r="AA955" s="91"/>
      <c r="AB955" s="91"/>
      <c r="AC955" s="91"/>
      <c r="AD955" s="91"/>
      <c r="AE955" s="91"/>
      <c r="AF955" s="91"/>
    </row>
    <row r="956" spans="1:32" x14ac:dyDescent="0.3">
      <c r="A956" s="65">
        <v>500000.80000000005</v>
      </c>
      <c r="B956" s="10">
        <v>953</v>
      </c>
      <c r="C956" s="71">
        <v>9.5299999999999996E-2</v>
      </c>
      <c r="D956" s="74">
        <v>255446.19999999995</v>
      </c>
      <c r="E956" s="61">
        <v>201921.19999999995</v>
      </c>
      <c r="F956" s="68">
        <v>6.3861549999999989E-2</v>
      </c>
      <c r="G956" s="292">
        <v>5.0480299999999985E-2</v>
      </c>
      <c r="H956" s="68">
        <v>6.8118986666666659E-2</v>
      </c>
      <c r="I956" s="68">
        <v>5.384565333333332E-2</v>
      </c>
      <c r="T956" s="91"/>
      <c r="U956" s="91"/>
      <c r="AA956" s="91"/>
      <c r="AB956" s="91"/>
      <c r="AC956" s="91"/>
      <c r="AD956" s="91"/>
      <c r="AE956" s="91"/>
      <c r="AF956" s="91"/>
    </row>
    <row r="957" spans="1:32" x14ac:dyDescent="0.3">
      <c r="A957" s="65">
        <v>500000.80000000005</v>
      </c>
      <c r="B957" s="10">
        <v>954</v>
      </c>
      <c r="C957" s="71">
        <v>9.5399999999999999E-2</v>
      </c>
      <c r="D957" s="74">
        <v>255446.19999999995</v>
      </c>
      <c r="E957" s="61">
        <v>201921.19999999995</v>
      </c>
      <c r="F957" s="68">
        <v>6.3861549999999989E-2</v>
      </c>
      <c r="G957" s="292">
        <v>5.0480299999999985E-2</v>
      </c>
      <c r="H957" s="68">
        <v>6.8118986666666659E-2</v>
      </c>
      <c r="I957" s="68">
        <v>5.384565333333332E-2</v>
      </c>
      <c r="T957" s="91"/>
      <c r="U957" s="91"/>
      <c r="AA957" s="91"/>
      <c r="AB957" s="91"/>
      <c r="AC957" s="91"/>
      <c r="AD957" s="91"/>
      <c r="AE957" s="91"/>
      <c r="AF957" s="91"/>
    </row>
    <row r="958" spans="1:32" x14ac:dyDescent="0.3">
      <c r="A958" s="65">
        <v>500000.80000000005</v>
      </c>
      <c r="B958" s="10">
        <v>955</v>
      </c>
      <c r="C958" s="71">
        <v>9.5500000000000002E-2</v>
      </c>
      <c r="D958" s="74">
        <v>255446.19999999995</v>
      </c>
      <c r="E958" s="61">
        <v>201921.19999999995</v>
      </c>
      <c r="F958" s="68">
        <v>6.3861549999999989E-2</v>
      </c>
      <c r="G958" s="292">
        <v>5.0480299999999985E-2</v>
      </c>
      <c r="H958" s="68">
        <v>6.8118986666666659E-2</v>
      </c>
      <c r="I958" s="68">
        <v>5.384565333333332E-2</v>
      </c>
      <c r="T958" s="91"/>
      <c r="U958" s="91"/>
      <c r="AA958" s="91"/>
      <c r="AB958" s="91"/>
      <c r="AC958" s="91"/>
      <c r="AD958" s="91"/>
      <c r="AE958" s="91"/>
      <c r="AF958" s="91"/>
    </row>
    <row r="959" spans="1:32" x14ac:dyDescent="0.3">
      <c r="A959" s="65">
        <v>500000.80000000005</v>
      </c>
      <c r="B959" s="10">
        <v>956</v>
      </c>
      <c r="C959" s="71">
        <v>9.5600000000000004E-2</v>
      </c>
      <c r="D959" s="74">
        <v>255446.19999999995</v>
      </c>
      <c r="E959" s="61">
        <v>201921.19999999995</v>
      </c>
      <c r="F959" s="68">
        <v>6.3861549999999989E-2</v>
      </c>
      <c r="G959" s="292">
        <v>5.0480299999999985E-2</v>
      </c>
      <c r="H959" s="68">
        <v>6.8118986666666659E-2</v>
      </c>
      <c r="I959" s="68">
        <v>5.384565333333332E-2</v>
      </c>
      <c r="T959" s="91"/>
      <c r="U959" s="91"/>
      <c r="AA959" s="91"/>
      <c r="AB959" s="91"/>
      <c r="AC959" s="91"/>
      <c r="AD959" s="91"/>
      <c r="AE959" s="91"/>
      <c r="AF959" s="91"/>
    </row>
    <row r="960" spans="1:32" x14ac:dyDescent="0.3">
      <c r="A960" s="65">
        <v>500000.80000000005</v>
      </c>
      <c r="B960" s="10">
        <v>957</v>
      </c>
      <c r="C960" s="71">
        <v>9.5699999999999993E-2</v>
      </c>
      <c r="D960" s="74">
        <v>255446.19999999995</v>
      </c>
      <c r="E960" s="61">
        <v>201921.19999999995</v>
      </c>
      <c r="F960" s="68">
        <v>6.3861549999999989E-2</v>
      </c>
      <c r="G960" s="292">
        <v>5.0480299999999985E-2</v>
      </c>
      <c r="H960" s="68">
        <v>6.8118986666666659E-2</v>
      </c>
      <c r="I960" s="68">
        <v>5.384565333333332E-2</v>
      </c>
      <c r="T960" s="91"/>
      <c r="U960" s="91"/>
      <c r="AA960" s="91"/>
      <c r="AB960" s="91"/>
      <c r="AC960" s="91"/>
      <c r="AD960" s="91"/>
      <c r="AE960" s="91"/>
      <c r="AF960" s="91"/>
    </row>
    <row r="961" spans="1:32" x14ac:dyDescent="0.3">
      <c r="A961" s="65">
        <v>500000.80000000005</v>
      </c>
      <c r="B961" s="10">
        <v>958</v>
      </c>
      <c r="C961" s="71">
        <v>9.5799999999999996E-2</v>
      </c>
      <c r="D961" s="74">
        <v>255446.19999999995</v>
      </c>
      <c r="E961" s="61">
        <v>201921.19999999995</v>
      </c>
      <c r="F961" s="68">
        <v>6.3861549999999989E-2</v>
      </c>
      <c r="G961" s="292">
        <v>5.0480299999999985E-2</v>
      </c>
      <c r="H961" s="68">
        <v>6.8118986666666659E-2</v>
      </c>
      <c r="I961" s="68">
        <v>5.384565333333332E-2</v>
      </c>
      <c r="T961" s="91"/>
      <c r="U961" s="91"/>
      <c r="AA961" s="91"/>
      <c r="AB961" s="91"/>
      <c r="AC961" s="91"/>
      <c r="AD961" s="91"/>
      <c r="AE961" s="91"/>
      <c r="AF961" s="91"/>
    </row>
    <row r="962" spans="1:32" x14ac:dyDescent="0.3">
      <c r="A962" s="65">
        <v>500000.80000000005</v>
      </c>
      <c r="B962" s="10">
        <v>959</v>
      </c>
      <c r="C962" s="71">
        <v>9.5899999999999999E-2</v>
      </c>
      <c r="D962" s="74">
        <v>255446.19999999995</v>
      </c>
      <c r="E962" s="61">
        <v>201921.19999999995</v>
      </c>
      <c r="F962" s="68">
        <v>6.3861549999999989E-2</v>
      </c>
      <c r="G962" s="292">
        <v>5.0480299999999985E-2</v>
      </c>
      <c r="H962" s="68">
        <v>6.8118986666666659E-2</v>
      </c>
      <c r="I962" s="68">
        <v>5.384565333333332E-2</v>
      </c>
      <c r="T962" s="91"/>
      <c r="U962" s="91"/>
      <c r="AA962" s="91"/>
      <c r="AB962" s="91"/>
      <c r="AC962" s="91"/>
      <c r="AD962" s="91"/>
      <c r="AE962" s="91"/>
      <c r="AF962" s="91"/>
    </row>
    <row r="963" spans="1:32" x14ac:dyDescent="0.3">
      <c r="A963" s="65">
        <v>500000.80000000005</v>
      </c>
      <c r="B963" s="10">
        <v>960</v>
      </c>
      <c r="C963" s="71">
        <v>9.6000000000000002E-2</v>
      </c>
      <c r="D963" s="74">
        <v>255446.19999999995</v>
      </c>
      <c r="E963" s="61">
        <v>201921.19999999995</v>
      </c>
      <c r="F963" s="68">
        <v>6.3861549999999989E-2</v>
      </c>
      <c r="G963" s="292">
        <v>5.0480299999999985E-2</v>
      </c>
      <c r="H963" s="68">
        <v>6.8118986666666659E-2</v>
      </c>
      <c r="I963" s="68">
        <v>5.384565333333332E-2</v>
      </c>
      <c r="T963" s="91"/>
      <c r="U963" s="91"/>
      <c r="AA963" s="91"/>
      <c r="AB963" s="91"/>
      <c r="AC963" s="91"/>
      <c r="AD963" s="91"/>
      <c r="AE963" s="91"/>
      <c r="AF963" s="91"/>
    </row>
    <row r="964" spans="1:32" x14ac:dyDescent="0.3">
      <c r="A964" s="65">
        <v>500000.80000000005</v>
      </c>
      <c r="B964" s="10">
        <v>961</v>
      </c>
      <c r="C964" s="71">
        <v>9.6100000000000005E-2</v>
      </c>
      <c r="D964" s="74">
        <v>255446.19999999995</v>
      </c>
      <c r="E964" s="61">
        <v>201921.19999999995</v>
      </c>
      <c r="F964" s="68">
        <v>6.3861549999999989E-2</v>
      </c>
      <c r="G964" s="292">
        <v>5.0480299999999985E-2</v>
      </c>
      <c r="H964" s="68">
        <v>6.8118986666666659E-2</v>
      </c>
      <c r="I964" s="68">
        <v>5.384565333333332E-2</v>
      </c>
      <c r="T964" s="91"/>
      <c r="U964" s="91"/>
      <c r="AA964" s="91"/>
      <c r="AB964" s="91"/>
      <c r="AC964" s="91"/>
      <c r="AD964" s="91"/>
      <c r="AE964" s="91"/>
      <c r="AF964" s="91"/>
    </row>
    <row r="965" spans="1:32" x14ac:dyDescent="0.3">
      <c r="A965" s="65">
        <v>500000.80000000005</v>
      </c>
      <c r="B965" s="10">
        <v>962</v>
      </c>
      <c r="C965" s="71">
        <v>9.6199999999999994E-2</v>
      </c>
      <c r="D965" s="74">
        <v>255446.19999999995</v>
      </c>
      <c r="E965" s="61">
        <v>201921.19999999995</v>
      </c>
      <c r="F965" s="68">
        <v>6.3861549999999989E-2</v>
      </c>
      <c r="G965" s="292">
        <v>5.0480299999999985E-2</v>
      </c>
      <c r="H965" s="68">
        <v>6.8118986666666659E-2</v>
      </c>
      <c r="I965" s="68">
        <v>5.384565333333332E-2</v>
      </c>
      <c r="T965" s="91"/>
      <c r="U965" s="91"/>
      <c r="AA965" s="91"/>
      <c r="AB965" s="91"/>
      <c r="AC965" s="91"/>
      <c r="AD965" s="91"/>
      <c r="AE965" s="91"/>
      <c r="AF965" s="91"/>
    </row>
    <row r="966" spans="1:32" x14ac:dyDescent="0.3">
      <c r="A966" s="65">
        <v>500000.80000000005</v>
      </c>
      <c r="B966" s="10">
        <v>963</v>
      </c>
      <c r="C966" s="71">
        <v>9.6299999999999997E-2</v>
      </c>
      <c r="D966" s="74">
        <v>255446.19999999995</v>
      </c>
      <c r="E966" s="61">
        <v>201921.19999999995</v>
      </c>
      <c r="F966" s="68">
        <v>6.3861549999999989E-2</v>
      </c>
      <c r="G966" s="292">
        <v>5.0480299999999985E-2</v>
      </c>
      <c r="H966" s="68">
        <v>6.8118986666666659E-2</v>
      </c>
      <c r="I966" s="68">
        <v>5.384565333333332E-2</v>
      </c>
      <c r="T966" s="91"/>
      <c r="U966" s="91"/>
      <c r="AA966" s="91"/>
      <c r="AB966" s="91"/>
      <c r="AC966" s="91"/>
      <c r="AD966" s="91"/>
      <c r="AE966" s="91"/>
      <c r="AF966" s="91"/>
    </row>
    <row r="967" spans="1:32" x14ac:dyDescent="0.3">
      <c r="A967" s="65">
        <v>500000.80000000005</v>
      </c>
      <c r="B967" s="10">
        <v>964</v>
      </c>
      <c r="C967" s="71">
        <v>9.64E-2</v>
      </c>
      <c r="D967" s="74">
        <v>255446.19999999995</v>
      </c>
      <c r="E967" s="61">
        <v>201921.19999999995</v>
      </c>
      <c r="F967" s="68">
        <v>6.3861549999999989E-2</v>
      </c>
      <c r="G967" s="292">
        <v>5.0480299999999985E-2</v>
      </c>
      <c r="H967" s="68">
        <v>6.8118986666666659E-2</v>
      </c>
      <c r="I967" s="68">
        <v>5.384565333333332E-2</v>
      </c>
      <c r="T967" s="91"/>
      <c r="U967" s="91"/>
      <c r="AA967" s="91"/>
      <c r="AB967" s="91"/>
      <c r="AC967" s="91"/>
      <c r="AD967" s="91"/>
      <c r="AE967" s="91"/>
      <c r="AF967" s="91"/>
    </row>
    <row r="968" spans="1:32" x14ac:dyDescent="0.3">
      <c r="A968" s="65">
        <v>500000.80000000005</v>
      </c>
      <c r="B968" s="10">
        <v>965</v>
      </c>
      <c r="C968" s="71">
        <v>9.6500000000000002E-2</v>
      </c>
      <c r="D968" s="74">
        <v>255446.19999999995</v>
      </c>
      <c r="E968" s="61">
        <v>201921.19999999995</v>
      </c>
      <c r="F968" s="68">
        <v>6.3861549999999989E-2</v>
      </c>
      <c r="G968" s="292">
        <v>5.0480299999999985E-2</v>
      </c>
      <c r="H968" s="68">
        <v>6.8118986666666659E-2</v>
      </c>
      <c r="I968" s="68">
        <v>5.384565333333332E-2</v>
      </c>
      <c r="T968" s="91"/>
      <c r="U968" s="91"/>
      <c r="AA968" s="91"/>
      <c r="AB968" s="91"/>
      <c r="AC968" s="91"/>
      <c r="AD968" s="91"/>
      <c r="AE968" s="91"/>
      <c r="AF968" s="91"/>
    </row>
    <row r="969" spans="1:32" x14ac:dyDescent="0.3">
      <c r="A969" s="65">
        <v>500000.80000000005</v>
      </c>
      <c r="B969" s="10">
        <v>966</v>
      </c>
      <c r="C969" s="71">
        <v>9.6600000000000005E-2</v>
      </c>
      <c r="D969" s="74">
        <v>255446.19999999995</v>
      </c>
      <c r="E969" s="61">
        <v>201921.19999999995</v>
      </c>
      <c r="F969" s="68">
        <v>6.3861549999999989E-2</v>
      </c>
      <c r="G969" s="292">
        <v>5.0480299999999985E-2</v>
      </c>
      <c r="H969" s="68">
        <v>6.8118986666666659E-2</v>
      </c>
      <c r="I969" s="68">
        <v>5.384565333333332E-2</v>
      </c>
      <c r="T969" s="91"/>
      <c r="U969" s="91"/>
      <c r="AA969" s="91"/>
      <c r="AB969" s="91"/>
      <c r="AC969" s="91"/>
      <c r="AD969" s="91"/>
      <c r="AE969" s="91"/>
      <c r="AF969" s="91"/>
    </row>
    <row r="970" spans="1:32" x14ac:dyDescent="0.3">
      <c r="A970" s="65">
        <v>500000.80000000005</v>
      </c>
      <c r="B970" s="10">
        <v>967</v>
      </c>
      <c r="C970" s="71">
        <v>9.6699999999999994E-2</v>
      </c>
      <c r="D970" s="74">
        <v>255446.19999999995</v>
      </c>
      <c r="E970" s="61">
        <v>201921.19999999995</v>
      </c>
      <c r="F970" s="68">
        <v>6.3861549999999989E-2</v>
      </c>
      <c r="G970" s="292">
        <v>5.0480299999999985E-2</v>
      </c>
      <c r="H970" s="68">
        <v>6.8118986666666659E-2</v>
      </c>
      <c r="I970" s="68">
        <v>5.384565333333332E-2</v>
      </c>
      <c r="T970" s="91"/>
      <c r="U970" s="91"/>
      <c r="AA970" s="91"/>
      <c r="AB970" s="91"/>
      <c r="AC970" s="91"/>
      <c r="AD970" s="91"/>
      <c r="AE970" s="91"/>
      <c r="AF970" s="91"/>
    </row>
    <row r="971" spans="1:32" x14ac:dyDescent="0.3">
      <c r="A971" s="65">
        <v>500000.80000000005</v>
      </c>
      <c r="B971" s="10">
        <v>968</v>
      </c>
      <c r="C971" s="71">
        <v>9.6799999999999997E-2</v>
      </c>
      <c r="D971" s="74">
        <v>255446.19999999995</v>
      </c>
      <c r="E971" s="61">
        <v>201921.19999999995</v>
      </c>
      <c r="F971" s="68">
        <v>6.3861549999999989E-2</v>
      </c>
      <c r="G971" s="292">
        <v>5.0480299999999985E-2</v>
      </c>
      <c r="H971" s="68">
        <v>6.8118986666666659E-2</v>
      </c>
      <c r="I971" s="68">
        <v>5.384565333333332E-2</v>
      </c>
      <c r="T971" s="91"/>
      <c r="U971" s="91"/>
      <c r="AA971" s="91"/>
      <c r="AB971" s="91"/>
      <c r="AC971" s="91"/>
      <c r="AD971" s="91"/>
      <c r="AE971" s="91"/>
      <c r="AF971" s="91"/>
    </row>
    <row r="972" spans="1:32" x14ac:dyDescent="0.3">
      <c r="A972" s="65">
        <v>500000.80000000005</v>
      </c>
      <c r="B972" s="10">
        <v>969</v>
      </c>
      <c r="C972" s="71">
        <v>9.69E-2</v>
      </c>
      <c r="D972" s="74">
        <v>255446.19999999995</v>
      </c>
      <c r="E972" s="61">
        <v>201921.19999999995</v>
      </c>
      <c r="F972" s="68">
        <v>6.3861549999999989E-2</v>
      </c>
      <c r="G972" s="292">
        <v>5.0480299999999985E-2</v>
      </c>
      <c r="H972" s="68">
        <v>6.8118986666666659E-2</v>
      </c>
      <c r="I972" s="68">
        <v>5.384565333333332E-2</v>
      </c>
      <c r="T972" s="91"/>
      <c r="U972" s="91"/>
      <c r="AA972" s="91"/>
      <c r="AB972" s="91"/>
      <c r="AC972" s="91"/>
      <c r="AD972" s="91"/>
      <c r="AE972" s="91"/>
      <c r="AF972" s="91"/>
    </row>
    <row r="973" spans="1:32" x14ac:dyDescent="0.3">
      <c r="A973" s="65">
        <v>500000.80000000005</v>
      </c>
      <c r="B973" s="10">
        <v>970</v>
      </c>
      <c r="C973" s="71">
        <v>9.7000000000000003E-2</v>
      </c>
      <c r="D973" s="74">
        <v>255446.19999999995</v>
      </c>
      <c r="E973" s="61">
        <v>201921.19999999995</v>
      </c>
      <c r="F973" s="68">
        <v>6.3861549999999989E-2</v>
      </c>
      <c r="G973" s="292">
        <v>5.0480299999999985E-2</v>
      </c>
      <c r="H973" s="68">
        <v>6.8118986666666659E-2</v>
      </c>
      <c r="I973" s="68">
        <v>5.384565333333332E-2</v>
      </c>
      <c r="T973" s="91"/>
      <c r="U973" s="91"/>
      <c r="AA973" s="91"/>
      <c r="AB973" s="91"/>
      <c r="AC973" s="91"/>
      <c r="AD973" s="91"/>
      <c r="AE973" s="91"/>
      <c r="AF973" s="91"/>
    </row>
    <row r="974" spans="1:32" x14ac:dyDescent="0.3">
      <c r="A974" s="65">
        <v>500000.80000000005</v>
      </c>
      <c r="B974" s="10">
        <v>971</v>
      </c>
      <c r="C974" s="71">
        <v>9.7100000000000006E-2</v>
      </c>
      <c r="D974" s="74">
        <v>255446.19999999995</v>
      </c>
      <c r="E974" s="61">
        <v>201921.19999999995</v>
      </c>
      <c r="F974" s="68">
        <v>6.3861549999999989E-2</v>
      </c>
      <c r="G974" s="292">
        <v>5.0480299999999985E-2</v>
      </c>
      <c r="H974" s="68">
        <v>6.8118986666666659E-2</v>
      </c>
      <c r="I974" s="68">
        <v>5.384565333333332E-2</v>
      </c>
      <c r="T974" s="91"/>
      <c r="U974" s="91"/>
      <c r="AA974" s="91"/>
      <c r="AB974" s="91"/>
      <c r="AC974" s="91"/>
      <c r="AD974" s="91"/>
      <c r="AE974" s="91"/>
      <c r="AF974" s="91"/>
    </row>
    <row r="975" spans="1:32" x14ac:dyDescent="0.3">
      <c r="A975" s="65">
        <v>500000.80000000005</v>
      </c>
      <c r="B975" s="10">
        <v>972</v>
      </c>
      <c r="C975" s="71">
        <v>9.7199999999999995E-2</v>
      </c>
      <c r="D975" s="74">
        <v>255446.19999999995</v>
      </c>
      <c r="E975" s="61">
        <v>201921.19999999995</v>
      </c>
      <c r="F975" s="68">
        <v>6.3861549999999989E-2</v>
      </c>
      <c r="G975" s="292">
        <v>5.0480299999999985E-2</v>
      </c>
      <c r="H975" s="68">
        <v>6.8118986666666659E-2</v>
      </c>
      <c r="I975" s="68">
        <v>5.384565333333332E-2</v>
      </c>
      <c r="T975" s="91"/>
      <c r="U975" s="91"/>
      <c r="AA975" s="91"/>
      <c r="AB975" s="91"/>
      <c r="AC975" s="91"/>
      <c r="AD975" s="91"/>
      <c r="AE975" s="91"/>
      <c r="AF975" s="91"/>
    </row>
    <row r="976" spans="1:32" x14ac:dyDescent="0.3">
      <c r="A976" s="65">
        <v>500000.80000000005</v>
      </c>
      <c r="B976" s="10">
        <v>973</v>
      </c>
      <c r="C976" s="71">
        <v>9.7299999999999998E-2</v>
      </c>
      <c r="D976" s="74">
        <v>255446.19999999995</v>
      </c>
      <c r="E976" s="61">
        <v>201921.19999999995</v>
      </c>
      <c r="F976" s="68">
        <v>6.3861549999999989E-2</v>
      </c>
      <c r="G976" s="292">
        <v>5.0480299999999985E-2</v>
      </c>
      <c r="H976" s="68">
        <v>6.8118986666666659E-2</v>
      </c>
      <c r="I976" s="68">
        <v>5.384565333333332E-2</v>
      </c>
      <c r="T976" s="91"/>
      <c r="U976" s="91"/>
      <c r="AA976" s="91"/>
      <c r="AB976" s="91"/>
      <c r="AC976" s="91"/>
      <c r="AD976" s="91"/>
      <c r="AE976" s="91"/>
      <c r="AF976" s="91"/>
    </row>
    <row r="977" spans="1:32" x14ac:dyDescent="0.3">
      <c r="A977" s="65">
        <v>500000.80000000005</v>
      </c>
      <c r="B977" s="10">
        <v>974</v>
      </c>
      <c r="C977" s="71">
        <v>9.74E-2</v>
      </c>
      <c r="D977" s="74">
        <v>255446.19999999995</v>
      </c>
      <c r="E977" s="61">
        <v>201921.19999999995</v>
      </c>
      <c r="F977" s="68">
        <v>6.3861549999999989E-2</v>
      </c>
      <c r="G977" s="292">
        <v>5.0480299999999985E-2</v>
      </c>
      <c r="H977" s="68">
        <v>6.8118986666666659E-2</v>
      </c>
      <c r="I977" s="68">
        <v>5.384565333333332E-2</v>
      </c>
      <c r="T977" s="91"/>
      <c r="U977" s="91"/>
      <c r="AA977" s="91"/>
      <c r="AB977" s="91"/>
      <c r="AC977" s="91"/>
      <c r="AD977" s="91"/>
      <c r="AE977" s="91"/>
      <c r="AF977" s="91"/>
    </row>
    <row r="978" spans="1:32" x14ac:dyDescent="0.3">
      <c r="A978" s="65">
        <v>500000.80000000005</v>
      </c>
      <c r="B978" s="10">
        <v>975</v>
      </c>
      <c r="C978" s="71">
        <v>9.7500000000000003E-2</v>
      </c>
      <c r="D978" s="74">
        <v>255446.19999999995</v>
      </c>
      <c r="E978" s="61">
        <v>201921.19999999995</v>
      </c>
      <c r="F978" s="68">
        <v>6.3861549999999989E-2</v>
      </c>
      <c r="G978" s="292">
        <v>5.0480299999999985E-2</v>
      </c>
      <c r="H978" s="68">
        <v>6.8118986666666659E-2</v>
      </c>
      <c r="I978" s="68">
        <v>5.384565333333332E-2</v>
      </c>
      <c r="T978" s="91"/>
      <c r="U978" s="91"/>
      <c r="AA978" s="91"/>
      <c r="AB978" s="91"/>
      <c r="AC978" s="91"/>
      <c r="AD978" s="91"/>
      <c r="AE978" s="91"/>
      <c r="AF978" s="91"/>
    </row>
    <row r="979" spans="1:32" x14ac:dyDescent="0.3">
      <c r="A979" s="65">
        <v>500000.8</v>
      </c>
      <c r="B979" s="10">
        <v>976</v>
      </c>
      <c r="C979" s="71">
        <v>9.7600000000000006E-2</v>
      </c>
      <c r="D979" s="74">
        <v>255446.2</v>
      </c>
      <c r="E979" s="61">
        <v>201921.2</v>
      </c>
      <c r="F979" s="68">
        <v>6.3861550000000003E-2</v>
      </c>
      <c r="G979" s="292">
        <v>5.0480300000000006E-2</v>
      </c>
      <c r="H979" s="68">
        <v>6.8118986666666673E-2</v>
      </c>
      <c r="I979" s="68">
        <v>5.3845653333333333E-2</v>
      </c>
      <c r="T979" s="91"/>
      <c r="U979" s="91"/>
      <c r="AA979" s="91"/>
      <c r="AB979" s="91"/>
      <c r="AC979" s="91"/>
      <c r="AD979" s="91"/>
      <c r="AE979" s="91"/>
      <c r="AF979" s="91"/>
    </row>
    <row r="980" spans="1:32" x14ac:dyDescent="0.3">
      <c r="A980" s="65">
        <v>500000.8</v>
      </c>
      <c r="B980" s="10">
        <v>977</v>
      </c>
      <c r="C980" s="71">
        <v>9.7699999999999995E-2</v>
      </c>
      <c r="D980" s="74">
        <v>255446.2</v>
      </c>
      <c r="E980" s="61">
        <v>201921.2</v>
      </c>
      <c r="F980" s="68">
        <v>6.3861550000000003E-2</v>
      </c>
      <c r="G980" s="292">
        <v>5.0480300000000006E-2</v>
      </c>
      <c r="H980" s="68">
        <v>6.8118986666666673E-2</v>
      </c>
      <c r="I980" s="68">
        <v>5.3845653333333333E-2</v>
      </c>
      <c r="T980" s="91"/>
      <c r="U980" s="91"/>
      <c r="AA980" s="91"/>
      <c r="AB980" s="91"/>
      <c r="AC980" s="91"/>
      <c r="AD980" s="91"/>
      <c r="AE980" s="91"/>
      <c r="AF980" s="91"/>
    </row>
    <row r="981" spans="1:32" x14ac:dyDescent="0.3">
      <c r="A981" s="65">
        <v>500000.8</v>
      </c>
      <c r="B981" s="10">
        <v>978</v>
      </c>
      <c r="C981" s="71">
        <v>9.7799999999999998E-2</v>
      </c>
      <c r="D981" s="74">
        <v>255446.2</v>
      </c>
      <c r="E981" s="61">
        <v>201921.2</v>
      </c>
      <c r="F981" s="68">
        <v>6.3861550000000003E-2</v>
      </c>
      <c r="G981" s="292">
        <v>5.0480300000000006E-2</v>
      </c>
      <c r="H981" s="68">
        <v>6.8118986666666673E-2</v>
      </c>
      <c r="I981" s="68">
        <v>5.3845653333333333E-2</v>
      </c>
      <c r="T981" s="91"/>
      <c r="U981" s="91"/>
      <c r="AA981" s="91"/>
      <c r="AB981" s="91"/>
      <c r="AC981" s="91"/>
      <c r="AD981" s="91"/>
      <c r="AE981" s="91"/>
      <c r="AF981" s="91"/>
    </row>
    <row r="982" spans="1:32" x14ac:dyDescent="0.3">
      <c r="A982" s="65">
        <v>500000.8</v>
      </c>
      <c r="B982" s="10">
        <v>979</v>
      </c>
      <c r="C982" s="71">
        <v>9.7900000000000001E-2</v>
      </c>
      <c r="D982" s="74">
        <v>255446.2</v>
      </c>
      <c r="E982" s="61">
        <v>201921.2</v>
      </c>
      <c r="F982" s="68">
        <v>6.3861550000000003E-2</v>
      </c>
      <c r="G982" s="292">
        <v>5.0480300000000006E-2</v>
      </c>
      <c r="H982" s="68">
        <v>6.8118986666666673E-2</v>
      </c>
      <c r="I982" s="68">
        <v>5.3845653333333333E-2</v>
      </c>
      <c r="T982" s="91"/>
      <c r="U982" s="91"/>
      <c r="AA982" s="91"/>
      <c r="AB982" s="91"/>
      <c r="AC982" s="91"/>
      <c r="AD982" s="91"/>
      <c r="AE982" s="91"/>
      <c r="AF982" s="91"/>
    </row>
    <row r="983" spans="1:32" x14ac:dyDescent="0.3">
      <c r="A983" s="65">
        <v>500000.10000000009</v>
      </c>
      <c r="B983" s="10">
        <v>980</v>
      </c>
      <c r="C983" s="71">
        <v>9.8000000000000004E-2</v>
      </c>
      <c r="D983" s="74">
        <v>255446.89999999991</v>
      </c>
      <c r="E983" s="61">
        <v>201921.89999999991</v>
      </c>
      <c r="F983" s="68">
        <v>6.386172499999998E-2</v>
      </c>
      <c r="G983" s="292">
        <v>5.0480474999999976E-2</v>
      </c>
      <c r="H983" s="68">
        <v>6.811917333333331E-2</v>
      </c>
      <c r="I983" s="68">
        <v>5.3845839999999978E-2</v>
      </c>
      <c r="T983" s="91"/>
      <c r="U983" s="91"/>
      <c r="AA983" s="91"/>
      <c r="AB983" s="91"/>
      <c r="AC983" s="91"/>
      <c r="AD983" s="91"/>
      <c r="AE983" s="91"/>
      <c r="AF983" s="91"/>
    </row>
    <row r="984" spans="1:32" x14ac:dyDescent="0.3">
      <c r="A984" s="65">
        <v>500000.10000000003</v>
      </c>
      <c r="B984" s="10">
        <v>981</v>
      </c>
      <c r="C984" s="71">
        <v>9.8100000000000007E-2</v>
      </c>
      <c r="D984" s="74">
        <v>255446.89999999997</v>
      </c>
      <c r="E984" s="61">
        <v>201921.89999999997</v>
      </c>
      <c r="F984" s="68">
        <v>6.3861724999999994E-2</v>
      </c>
      <c r="G984" s="292">
        <v>5.048047499999999E-2</v>
      </c>
      <c r="H984" s="68">
        <v>6.8119173333333324E-2</v>
      </c>
      <c r="I984" s="68">
        <v>5.3845839999999992E-2</v>
      </c>
      <c r="T984" s="91"/>
      <c r="U984" s="91"/>
      <c r="AA984" s="91"/>
      <c r="AB984" s="91"/>
      <c r="AC984" s="91"/>
      <c r="AD984" s="91"/>
      <c r="AE984" s="91"/>
      <c r="AF984" s="91"/>
    </row>
    <row r="985" spans="1:32" x14ac:dyDescent="0.3">
      <c r="A985" s="65">
        <v>500000.10000000003</v>
      </c>
      <c r="B985" s="10">
        <v>982</v>
      </c>
      <c r="C985" s="71">
        <v>9.8199999999999996E-2</v>
      </c>
      <c r="D985" s="74">
        <v>255446.89999999997</v>
      </c>
      <c r="E985" s="61">
        <v>201921.89999999997</v>
      </c>
      <c r="F985" s="68">
        <v>6.3861724999999994E-2</v>
      </c>
      <c r="G985" s="292">
        <v>5.048047499999999E-2</v>
      </c>
      <c r="H985" s="68">
        <v>6.8119173333333324E-2</v>
      </c>
      <c r="I985" s="68">
        <v>5.3845839999999992E-2</v>
      </c>
      <c r="T985" s="91"/>
      <c r="U985" s="91"/>
      <c r="AA985" s="91"/>
      <c r="AB985" s="91"/>
      <c r="AC985" s="91"/>
      <c r="AD985" s="91"/>
      <c r="AE985" s="91"/>
      <c r="AF985" s="91"/>
    </row>
    <row r="986" spans="1:32" x14ac:dyDescent="0.3">
      <c r="A986" s="65">
        <v>500000.1</v>
      </c>
      <c r="B986" s="10">
        <v>983</v>
      </c>
      <c r="C986" s="71">
        <v>9.8299999999999998E-2</v>
      </c>
      <c r="D986" s="74">
        <v>255446.90000000002</v>
      </c>
      <c r="E986" s="61">
        <v>201921.90000000002</v>
      </c>
      <c r="F986" s="68">
        <v>6.3861725000000008E-2</v>
      </c>
      <c r="G986" s="292">
        <v>5.0480475000000004E-2</v>
      </c>
      <c r="H986" s="68">
        <v>6.8119173333333338E-2</v>
      </c>
      <c r="I986" s="68">
        <v>5.3845840000000006E-2</v>
      </c>
      <c r="T986" s="91"/>
      <c r="U986" s="91"/>
      <c r="AA986" s="91"/>
      <c r="AB986" s="91"/>
      <c r="AC986" s="91"/>
      <c r="AD986" s="91"/>
      <c r="AE986" s="91"/>
      <c r="AF986" s="91"/>
    </row>
    <row r="987" spans="1:32" x14ac:dyDescent="0.3">
      <c r="A987" s="65">
        <v>500000.1</v>
      </c>
      <c r="B987" s="10">
        <v>984</v>
      </c>
      <c r="C987" s="71">
        <v>9.8400000000000001E-2</v>
      </c>
      <c r="D987" s="74">
        <v>255446.90000000002</v>
      </c>
      <c r="E987" s="61">
        <v>201921.90000000002</v>
      </c>
      <c r="F987" s="68">
        <v>6.3861725000000008E-2</v>
      </c>
      <c r="G987" s="292">
        <v>5.0480475000000004E-2</v>
      </c>
      <c r="H987" s="68">
        <v>6.8119173333333338E-2</v>
      </c>
      <c r="I987" s="68">
        <v>5.3845840000000006E-2</v>
      </c>
      <c r="T987" s="91"/>
      <c r="U987" s="91"/>
      <c r="AA987" s="91"/>
      <c r="AB987" s="91"/>
      <c r="AC987" s="91"/>
      <c r="AD987" s="91"/>
      <c r="AE987" s="91"/>
      <c r="AF987" s="91"/>
    </row>
    <row r="988" spans="1:32" x14ac:dyDescent="0.3">
      <c r="A988" s="65">
        <v>500000.1</v>
      </c>
      <c r="B988" s="10">
        <v>985</v>
      </c>
      <c r="C988" s="71">
        <v>9.8500000000000004E-2</v>
      </c>
      <c r="D988" s="74">
        <v>255446.90000000002</v>
      </c>
      <c r="E988" s="61">
        <v>201921.90000000002</v>
      </c>
      <c r="F988" s="68">
        <v>6.3861725000000008E-2</v>
      </c>
      <c r="G988" s="292">
        <v>5.0480475000000004E-2</v>
      </c>
      <c r="H988" s="68">
        <v>6.8119173333333338E-2</v>
      </c>
      <c r="I988" s="68">
        <v>5.3845840000000006E-2</v>
      </c>
      <c r="T988" s="91"/>
      <c r="U988" s="91"/>
      <c r="AA988" s="91"/>
      <c r="AB988" s="91"/>
      <c r="AC988" s="91"/>
      <c r="AD988" s="91"/>
      <c r="AE988" s="91"/>
      <c r="AF988" s="91"/>
    </row>
    <row r="989" spans="1:32" x14ac:dyDescent="0.3">
      <c r="A989" s="65">
        <v>500000.1</v>
      </c>
      <c r="B989" s="10">
        <v>986</v>
      </c>
      <c r="C989" s="71">
        <v>9.8599999999999993E-2</v>
      </c>
      <c r="D989" s="74">
        <v>255446.90000000002</v>
      </c>
      <c r="E989" s="61">
        <v>201921.90000000002</v>
      </c>
      <c r="F989" s="68">
        <v>6.3861725000000008E-2</v>
      </c>
      <c r="G989" s="292">
        <v>5.0480475000000004E-2</v>
      </c>
      <c r="H989" s="68">
        <v>6.8119173333333338E-2</v>
      </c>
      <c r="I989" s="68">
        <v>5.3845840000000006E-2</v>
      </c>
      <c r="T989" s="91"/>
      <c r="U989" s="91"/>
      <c r="AA989" s="91"/>
      <c r="AB989" s="91"/>
      <c r="AC989" s="91"/>
      <c r="AD989" s="91"/>
      <c r="AE989" s="91"/>
      <c r="AF989" s="91"/>
    </row>
    <row r="990" spans="1:32" x14ac:dyDescent="0.3">
      <c r="A990" s="65">
        <v>499999.89750000008</v>
      </c>
      <c r="B990" s="10">
        <v>987</v>
      </c>
      <c r="C990" s="71">
        <v>9.8699999999999996E-2</v>
      </c>
      <c r="D990" s="74">
        <v>255447.10249999992</v>
      </c>
      <c r="E990" s="61">
        <v>201922.10249999992</v>
      </c>
      <c r="F990" s="68">
        <v>6.3861775624999978E-2</v>
      </c>
      <c r="G990" s="292">
        <v>5.0480525624999981E-2</v>
      </c>
      <c r="H990" s="68">
        <v>6.811922733333331E-2</v>
      </c>
      <c r="I990" s="68">
        <v>5.3845893999999977E-2</v>
      </c>
      <c r="T990" s="91"/>
      <c r="U990" s="91"/>
      <c r="AA990" s="91"/>
      <c r="AB990" s="91"/>
      <c r="AC990" s="91"/>
      <c r="AD990" s="91"/>
      <c r="AE990" s="91"/>
      <c r="AF990" s="91"/>
    </row>
    <row r="991" spans="1:32" x14ac:dyDescent="0.3">
      <c r="A991" s="65">
        <v>499999.89750000008</v>
      </c>
      <c r="B991" s="10">
        <v>988</v>
      </c>
      <c r="C991" s="71">
        <v>9.8799999999999999E-2</v>
      </c>
      <c r="D991" s="74">
        <v>255447.10249999992</v>
      </c>
      <c r="E991" s="61">
        <v>201922.10249999992</v>
      </c>
      <c r="F991" s="68">
        <v>6.3861775624999978E-2</v>
      </c>
      <c r="G991" s="292">
        <v>5.0480525624999981E-2</v>
      </c>
      <c r="H991" s="68">
        <v>6.811922733333331E-2</v>
      </c>
      <c r="I991" s="68">
        <v>5.3845893999999977E-2</v>
      </c>
      <c r="T991" s="91"/>
      <c r="U991" s="91"/>
      <c r="AA991" s="91"/>
      <c r="AB991" s="91"/>
      <c r="AC991" s="91"/>
      <c r="AD991" s="91"/>
      <c r="AE991" s="91"/>
      <c r="AF991" s="91"/>
    </row>
    <row r="992" spans="1:32" x14ac:dyDescent="0.3">
      <c r="A992" s="65">
        <v>499999.89750000008</v>
      </c>
      <c r="B992" s="10">
        <v>989</v>
      </c>
      <c r="C992" s="71">
        <v>9.8900000000000002E-2</v>
      </c>
      <c r="D992" s="74">
        <v>255447.10249999992</v>
      </c>
      <c r="E992" s="61">
        <v>201922.10249999992</v>
      </c>
      <c r="F992" s="68">
        <v>6.3861775624999978E-2</v>
      </c>
      <c r="G992" s="292">
        <v>5.0480525624999981E-2</v>
      </c>
      <c r="H992" s="68">
        <v>6.811922733333331E-2</v>
      </c>
      <c r="I992" s="68">
        <v>5.3845893999999977E-2</v>
      </c>
      <c r="T992" s="91"/>
      <c r="U992" s="91"/>
      <c r="AA992" s="91"/>
      <c r="AB992" s="91"/>
      <c r="AC992" s="91"/>
      <c r="AD992" s="91"/>
      <c r="AE992" s="91"/>
      <c r="AF992" s="91"/>
    </row>
    <row r="993" spans="1:32" x14ac:dyDescent="0.3">
      <c r="A993" s="65">
        <v>499999.89750000008</v>
      </c>
      <c r="B993" s="10">
        <v>990</v>
      </c>
      <c r="C993" s="71">
        <v>9.9000000000000005E-2</v>
      </c>
      <c r="D993" s="74">
        <v>255447.10249999992</v>
      </c>
      <c r="E993" s="61">
        <v>201922.10249999992</v>
      </c>
      <c r="F993" s="68">
        <v>6.3861775624999978E-2</v>
      </c>
      <c r="G993" s="292">
        <v>5.0480525624999981E-2</v>
      </c>
      <c r="H993" s="68">
        <v>6.811922733333331E-2</v>
      </c>
      <c r="I993" s="68">
        <v>5.3845893999999977E-2</v>
      </c>
      <c r="T993" s="91"/>
      <c r="U993" s="91"/>
      <c r="AA993" s="91"/>
      <c r="AB993" s="91"/>
      <c r="AC993" s="91"/>
      <c r="AD993" s="91"/>
      <c r="AE993" s="91"/>
      <c r="AF993" s="91"/>
    </row>
    <row r="994" spans="1:32" x14ac:dyDescent="0.3">
      <c r="A994" s="65">
        <v>499999.89750000008</v>
      </c>
      <c r="B994" s="10">
        <v>991</v>
      </c>
      <c r="C994" s="71">
        <v>9.9099999999999994E-2</v>
      </c>
      <c r="D994" s="74">
        <v>255447.10249999992</v>
      </c>
      <c r="E994" s="61">
        <v>201922.10249999992</v>
      </c>
      <c r="F994" s="68">
        <v>6.3861775624999978E-2</v>
      </c>
      <c r="G994" s="292">
        <v>5.0480525624999981E-2</v>
      </c>
      <c r="H994" s="68">
        <v>6.811922733333331E-2</v>
      </c>
      <c r="I994" s="68">
        <v>5.3845893999999977E-2</v>
      </c>
      <c r="T994" s="91"/>
      <c r="U994" s="91"/>
      <c r="AA994" s="91"/>
      <c r="AB994" s="91"/>
      <c r="AC994" s="91"/>
      <c r="AD994" s="91"/>
      <c r="AE994" s="91"/>
      <c r="AF994" s="91"/>
    </row>
    <row r="995" spans="1:32" x14ac:dyDescent="0.3">
      <c r="A995" s="65">
        <v>499999.89750000008</v>
      </c>
      <c r="B995" s="10">
        <v>992</v>
      </c>
      <c r="C995" s="71">
        <v>9.9199999999999997E-2</v>
      </c>
      <c r="D995" s="74">
        <v>255447.10249999992</v>
      </c>
      <c r="E995" s="61">
        <v>201922.10249999992</v>
      </c>
      <c r="F995" s="68">
        <v>6.3861775624999978E-2</v>
      </c>
      <c r="G995" s="292">
        <v>5.0480525624999981E-2</v>
      </c>
      <c r="H995" s="68">
        <v>6.811922733333331E-2</v>
      </c>
      <c r="I995" s="68">
        <v>5.3845893999999977E-2</v>
      </c>
      <c r="T995" s="91"/>
      <c r="U995" s="91"/>
      <c r="AA995" s="91"/>
      <c r="AB995" s="91"/>
      <c r="AC995" s="91"/>
      <c r="AD995" s="91"/>
      <c r="AE995" s="91"/>
      <c r="AF995" s="91"/>
    </row>
    <row r="996" spans="1:32" x14ac:dyDescent="0.3">
      <c r="A996" s="65">
        <v>499999.89750000008</v>
      </c>
      <c r="B996" s="10">
        <v>993</v>
      </c>
      <c r="C996" s="71">
        <v>9.9299999999999999E-2</v>
      </c>
      <c r="D996" s="74">
        <v>255447.10249999992</v>
      </c>
      <c r="E996" s="61">
        <v>201922.10249999992</v>
      </c>
      <c r="F996" s="68">
        <v>6.3861775624999978E-2</v>
      </c>
      <c r="G996" s="292">
        <v>5.0480525624999981E-2</v>
      </c>
      <c r="H996" s="68">
        <v>6.811922733333331E-2</v>
      </c>
      <c r="I996" s="68">
        <v>5.3845893999999977E-2</v>
      </c>
      <c r="T996" s="91"/>
      <c r="U996" s="91"/>
      <c r="AA996" s="91"/>
      <c r="AB996" s="91"/>
      <c r="AC996" s="91"/>
      <c r="AD996" s="91"/>
      <c r="AE996" s="91"/>
      <c r="AF996" s="91"/>
    </row>
    <row r="997" spans="1:32" x14ac:dyDescent="0.3">
      <c r="A997" s="65">
        <v>499999.89750000008</v>
      </c>
      <c r="B997" s="10">
        <v>994</v>
      </c>
      <c r="C997" s="71">
        <v>9.9400000000000002E-2</v>
      </c>
      <c r="D997" s="74">
        <v>255447.10249999992</v>
      </c>
      <c r="E997" s="61">
        <v>201922.10249999992</v>
      </c>
      <c r="F997" s="68">
        <v>6.3861775624999978E-2</v>
      </c>
      <c r="G997" s="292">
        <v>5.0480525624999981E-2</v>
      </c>
      <c r="H997" s="68">
        <v>6.811922733333331E-2</v>
      </c>
      <c r="I997" s="68">
        <v>5.3845893999999977E-2</v>
      </c>
      <c r="T997" s="91"/>
      <c r="U997" s="91"/>
      <c r="AA997" s="91"/>
      <c r="AB997" s="91"/>
      <c r="AC997" s="91"/>
      <c r="AD997" s="91"/>
      <c r="AE997" s="91"/>
      <c r="AF997" s="91"/>
    </row>
    <row r="998" spans="1:32" x14ac:dyDescent="0.3">
      <c r="A998" s="65">
        <v>499999.89749999996</v>
      </c>
      <c r="B998" s="10">
        <v>995</v>
      </c>
      <c r="C998" s="71">
        <v>9.9500000000000005E-2</v>
      </c>
      <c r="D998" s="74">
        <v>255447.10250000004</v>
      </c>
      <c r="E998" s="61">
        <v>201922.10250000004</v>
      </c>
      <c r="F998" s="68">
        <v>6.3861775625000006E-2</v>
      </c>
      <c r="G998" s="292">
        <v>5.0480525625000008E-2</v>
      </c>
      <c r="H998" s="68">
        <v>6.8119227333333338E-2</v>
      </c>
      <c r="I998" s="68">
        <v>5.3845894000000012E-2</v>
      </c>
      <c r="T998" s="91"/>
      <c r="U998" s="91"/>
      <c r="AA998" s="91"/>
      <c r="AB998" s="91"/>
      <c r="AC998" s="91"/>
      <c r="AD998" s="91"/>
      <c r="AE998" s="91"/>
      <c r="AF998" s="91"/>
    </row>
    <row r="999" spans="1:32" x14ac:dyDescent="0.3">
      <c r="A999" s="65">
        <v>499999.89749999996</v>
      </c>
      <c r="B999" s="10">
        <v>996</v>
      </c>
      <c r="C999" s="71">
        <v>9.9599999999999994E-2</v>
      </c>
      <c r="D999" s="74">
        <v>255447.10250000004</v>
      </c>
      <c r="E999" s="61">
        <v>201922.10250000004</v>
      </c>
      <c r="F999" s="68">
        <v>6.3861775625000006E-2</v>
      </c>
      <c r="G999" s="292">
        <v>5.0480525625000008E-2</v>
      </c>
      <c r="H999" s="68">
        <v>6.8119227333333338E-2</v>
      </c>
      <c r="I999" s="68">
        <v>5.3845894000000012E-2</v>
      </c>
      <c r="T999" s="91"/>
      <c r="U999" s="91"/>
      <c r="AA999" s="91"/>
      <c r="AB999" s="91"/>
      <c r="AC999" s="91"/>
      <c r="AD999" s="91"/>
      <c r="AE999" s="91"/>
      <c r="AF999" s="91"/>
    </row>
    <row r="1000" spans="1:32" x14ac:dyDescent="0.3">
      <c r="A1000" s="65">
        <v>499999.8974999999</v>
      </c>
      <c r="B1000" s="10">
        <v>997</v>
      </c>
      <c r="C1000" s="71">
        <v>9.9699999999999997E-2</v>
      </c>
      <c r="D1000" s="74">
        <v>255447.1025000001</v>
      </c>
      <c r="E1000" s="61">
        <v>201922.1025000001</v>
      </c>
      <c r="F1000" s="68">
        <v>6.386177562500002E-2</v>
      </c>
      <c r="G1000" s="292">
        <v>5.0480525625000022E-2</v>
      </c>
      <c r="H1000" s="68">
        <v>6.8119227333333365E-2</v>
      </c>
      <c r="I1000" s="68">
        <v>5.3845894000000026E-2</v>
      </c>
      <c r="T1000" s="91"/>
      <c r="U1000" s="91"/>
      <c r="AA1000" s="91"/>
      <c r="AB1000" s="91"/>
      <c r="AC1000" s="91"/>
      <c r="AD1000" s="91"/>
      <c r="AE1000" s="91"/>
      <c r="AF1000" s="91"/>
    </row>
    <row r="1001" spans="1:32" x14ac:dyDescent="0.3">
      <c r="A1001" s="65">
        <v>499999.64750000008</v>
      </c>
      <c r="B1001" s="10">
        <v>998</v>
      </c>
      <c r="C1001" s="71">
        <v>9.98E-2</v>
      </c>
      <c r="D1001" s="74">
        <v>255447.35249999992</v>
      </c>
      <c r="E1001" s="61">
        <v>201922.35249999992</v>
      </c>
      <c r="F1001" s="68">
        <v>6.3861838124999987E-2</v>
      </c>
      <c r="G1001" s="292">
        <v>5.0480588124999982E-2</v>
      </c>
      <c r="H1001" s="68">
        <v>6.8119293999999983E-2</v>
      </c>
      <c r="I1001" s="68">
        <v>5.3845960666666644E-2</v>
      </c>
      <c r="T1001" s="91"/>
      <c r="U1001" s="91"/>
      <c r="AA1001" s="91"/>
      <c r="AB1001" s="91"/>
      <c r="AC1001" s="91"/>
      <c r="AD1001" s="91"/>
      <c r="AE1001" s="91"/>
      <c r="AF1001" s="91"/>
    </row>
    <row r="1002" spans="1:32" x14ac:dyDescent="0.3">
      <c r="A1002" s="65">
        <v>499999.55000000005</v>
      </c>
      <c r="B1002" s="10">
        <v>999</v>
      </c>
      <c r="C1002" s="71">
        <v>9.9900000000000003E-2</v>
      </c>
      <c r="D1002" s="74">
        <v>255447.44999999995</v>
      </c>
      <c r="E1002" s="61">
        <v>201922.44999999995</v>
      </c>
      <c r="F1002" s="68">
        <v>6.3861862499999991E-2</v>
      </c>
      <c r="G1002" s="292">
        <v>5.0480612499999987E-2</v>
      </c>
      <c r="H1002" s="68">
        <v>6.8119319999999983E-2</v>
      </c>
      <c r="I1002" s="68">
        <v>5.3845986666666651E-2</v>
      </c>
      <c r="T1002" s="91"/>
      <c r="U1002" s="91"/>
      <c r="AA1002" s="91"/>
      <c r="AB1002" s="91"/>
      <c r="AC1002" s="91"/>
      <c r="AD1002" s="91"/>
      <c r="AE1002" s="91"/>
      <c r="AF1002" s="91"/>
    </row>
    <row r="1003" spans="1:32" x14ac:dyDescent="0.3">
      <c r="A1003" s="65">
        <v>499999.55000000005</v>
      </c>
      <c r="B1003" s="10">
        <v>1000</v>
      </c>
      <c r="C1003" s="71">
        <v>0.1</v>
      </c>
      <c r="D1003" s="74">
        <v>255447.44999999995</v>
      </c>
      <c r="E1003" s="61">
        <v>201922.44999999995</v>
      </c>
      <c r="F1003" s="68">
        <v>6.3861862499999991E-2</v>
      </c>
      <c r="G1003" s="292">
        <v>5.0480612499999987E-2</v>
      </c>
      <c r="H1003" s="68">
        <v>6.8119319999999983E-2</v>
      </c>
      <c r="I1003" s="68">
        <v>5.3845986666666651E-2</v>
      </c>
      <c r="T1003" s="91"/>
      <c r="U1003" s="91"/>
      <c r="AA1003" s="91"/>
      <c r="AB1003" s="91"/>
      <c r="AC1003" s="91"/>
      <c r="AD1003" s="91"/>
      <c r="AE1003" s="91"/>
      <c r="AF1003" s="91"/>
    </row>
    <row r="1004" spans="1:32" x14ac:dyDescent="0.3">
      <c r="A1004" s="65">
        <v>499999.55</v>
      </c>
      <c r="B1004" s="10">
        <v>1001</v>
      </c>
      <c r="C1004" s="71">
        <v>0.10009999999999999</v>
      </c>
      <c r="D1004" s="74">
        <v>255447.45</v>
      </c>
      <c r="E1004" s="61">
        <v>201922.45</v>
      </c>
      <c r="F1004" s="68">
        <v>6.3861862500000005E-2</v>
      </c>
      <c r="G1004" s="292">
        <v>5.0480612500000001E-2</v>
      </c>
      <c r="H1004" s="68">
        <v>6.8119319999999997E-2</v>
      </c>
      <c r="I1004" s="68">
        <v>5.3845986666666672E-2</v>
      </c>
      <c r="T1004" s="91"/>
      <c r="U1004" s="91"/>
      <c r="AA1004" s="91"/>
      <c r="AB1004" s="91"/>
      <c r="AC1004" s="91"/>
      <c r="AD1004" s="91"/>
      <c r="AE1004" s="91"/>
      <c r="AF1004" s="91"/>
    </row>
    <row r="1005" spans="1:32" x14ac:dyDescent="0.3">
      <c r="A1005" s="65">
        <v>499999.54999999993</v>
      </c>
      <c r="B1005" s="10">
        <v>1002</v>
      </c>
      <c r="C1005" s="71">
        <v>0.1002</v>
      </c>
      <c r="D1005" s="74">
        <v>255447.45000000007</v>
      </c>
      <c r="E1005" s="61">
        <v>201922.45000000007</v>
      </c>
      <c r="F1005" s="68">
        <v>6.3861862500000019E-2</v>
      </c>
      <c r="G1005" s="292">
        <v>5.0480612500000015E-2</v>
      </c>
      <c r="H1005" s="68">
        <v>6.8119320000000025E-2</v>
      </c>
      <c r="I1005" s="68">
        <v>5.3845986666666686E-2</v>
      </c>
      <c r="T1005" s="91"/>
      <c r="U1005" s="91"/>
      <c r="AA1005" s="91"/>
      <c r="AB1005" s="91"/>
      <c r="AC1005" s="91"/>
      <c r="AD1005" s="91"/>
      <c r="AE1005" s="91"/>
      <c r="AF1005" s="91"/>
    </row>
    <row r="1006" spans="1:32" x14ac:dyDescent="0.3">
      <c r="A1006" s="65">
        <v>499999.54999999993</v>
      </c>
      <c r="B1006" s="10">
        <v>1003</v>
      </c>
      <c r="C1006" s="71">
        <v>0.1003</v>
      </c>
      <c r="D1006" s="74">
        <v>255447.45000000007</v>
      </c>
      <c r="E1006" s="61">
        <v>201922.45000000007</v>
      </c>
      <c r="F1006" s="68">
        <v>6.3861862500000019E-2</v>
      </c>
      <c r="G1006" s="292">
        <v>5.0480612500000015E-2</v>
      </c>
      <c r="H1006" s="68">
        <v>6.8119320000000025E-2</v>
      </c>
      <c r="I1006" s="68">
        <v>5.3845986666666686E-2</v>
      </c>
      <c r="T1006" s="91"/>
      <c r="U1006" s="91"/>
      <c r="AA1006" s="91"/>
      <c r="AB1006" s="91"/>
      <c r="AC1006" s="91"/>
      <c r="AD1006" s="91"/>
      <c r="AE1006" s="91"/>
      <c r="AF1006" s="91"/>
    </row>
    <row r="1007" spans="1:32" x14ac:dyDescent="0.3">
      <c r="A1007" s="65">
        <v>499999.54999999993</v>
      </c>
      <c r="B1007" s="10">
        <v>1004</v>
      </c>
      <c r="C1007" s="71">
        <v>0.1004</v>
      </c>
      <c r="D1007" s="74">
        <v>255447.45000000007</v>
      </c>
      <c r="E1007" s="61">
        <v>201922.45000000007</v>
      </c>
      <c r="F1007" s="68">
        <v>6.3861862500000019E-2</v>
      </c>
      <c r="G1007" s="292">
        <v>5.0480612500000015E-2</v>
      </c>
      <c r="H1007" s="68">
        <v>6.8119320000000025E-2</v>
      </c>
      <c r="I1007" s="68">
        <v>5.3845986666666686E-2</v>
      </c>
      <c r="T1007" s="91"/>
      <c r="U1007" s="91"/>
      <c r="AA1007" s="91"/>
      <c r="AB1007" s="91"/>
      <c r="AC1007" s="91"/>
      <c r="AD1007" s="91"/>
      <c r="AE1007" s="91"/>
      <c r="AF1007" s="91"/>
    </row>
    <row r="1008" spans="1:32" x14ac:dyDescent="0.3">
      <c r="A1008" s="65">
        <v>499999.54999999993</v>
      </c>
      <c r="B1008" s="10">
        <v>1005</v>
      </c>
      <c r="C1008" s="71">
        <v>0.10050000000000001</v>
      </c>
      <c r="D1008" s="74">
        <v>255447.45000000007</v>
      </c>
      <c r="E1008" s="61">
        <v>201922.45000000007</v>
      </c>
      <c r="F1008" s="68">
        <v>6.3861862500000019E-2</v>
      </c>
      <c r="G1008" s="292">
        <v>5.0480612500000015E-2</v>
      </c>
      <c r="H1008" s="68">
        <v>6.8119320000000025E-2</v>
      </c>
      <c r="I1008" s="68">
        <v>5.3845986666666686E-2</v>
      </c>
      <c r="T1008" s="91"/>
      <c r="U1008" s="91"/>
      <c r="AA1008" s="91"/>
      <c r="AB1008" s="91"/>
      <c r="AC1008" s="91"/>
      <c r="AD1008" s="91"/>
      <c r="AE1008" s="91"/>
      <c r="AF1008" s="91"/>
    </row>
    <row r="1009" spans="1:32" x14ac:dyDescent="0.3">
      <c r="A1009" s="65">
        <v>499999.54999999993</v>
      </c>
      <c r="B1009" s="10">
        <v>1006</v>
      </c>
      <c r="C1009" s="71">
        <v>0.10059999999999999</v>
      </c>
      <c r="D1009" s="74">
        <v>255447.45000000007</v>
      </c>
      <c r="E1009" s="61">
        <v>201922.45000000007</v>
      </c>
      <c r="F1009" s="68">
        <v>6.3861862500000019E-2</v>
      </c>
      <c r="G1009" s="292">
        <v>5.0480612500000015E-2</v>
      </c>
      <c r="H1009" s="68">
        <v>6.8119320000000025E-2</v>
      </c>
      <c r="I1009" s="68">
        <v>5.3845986666666686E-2</v>
      </c>
      <c r="T1009" s="91"/>
      <c r="U1009" s="91"/>
      <c r="AA1009" s="91"/>
      <c r="AB1009" s="91"/>
      <c r="AC1009" s="91"/>
      <c r="AD1009" s="91"/>
      <c r="AE1009" s="91"/>
      <c r="AF1009" s="91"/>
    </row>
    <row r="1010" spans="1:32" x14ac:dyDescent="0.3">
      <c r="A1010" s="65">
        <v>499999.54999999993</v>
      </c>
      <c r="B1010" s="10">
        <v>1007</v>
      </c>
      <c r="C1010" s="71">
        <v>0.1007</v>
      </c>
      <c r="D1010" s="74">
        <v>255447.45000000007</v>
      </c>
      <c r="E1010" s="61">
        <v>201922.45000000007</v>
      </c>
      <c r="F1010" s="68">
        <v>6.3861862500000019E-2</v>
      </c>
      <c r="G1010" s="292">
        <v>5.0480612500000015E-2</v>
      </c>
      <c r="H1010" s="68">
        <v>6.8119320000000025E-2</v>
      </c>
      <c r="I1010" s="68">
        <v>5.3845986666666686E-2</v>
      </c>
      <c r="T1010" s="91"/>
      <c r="U1010" s="91"/>
      <c r="AA1010" s="91"/>
      <c r="AB1010" s="91"/>
      <c r="AC1010" s="91"/>
      <c r="AD1010" s="91"/>
      <c r="AE1010" s="91"/>
      <c r="AF1010" s="91"/>
    </row>
    <row r="1011" spans="1:32" x14ac:dyDescent="0.3">
      <c r="A1011" s="65">
        <v>499999.49200000794</v>
      </c>
      <c r="B1011" s="10">
        <v>1008</v>
      </c>
      <c r="C1011" s="71">
        <v>0.1008</v>
      </c>
      <c r="D1011" s="74">
        <v>255447.50799999206</v>
      </c>
      <c r="E1011" s="61">
        <v>201922.50799999206</v>
      </c>
      <c r="F1011" s="68">
        <v>6.3861876999998013E-2</v>
      </c>
      <c r="G1011" s="292">
        <v>5.0480626999998016E-2</v>
      </c>
      <c r="H1011" s="68">
        <v>6.8119335466664543E-2</v>
      </c>
      <c r="I1011" s="68">
        <v>5.3846002133331218E-2</v>
      </c>
      <c r="T1011" s="91"/>
      <c r="U1011" s="91"/>
      <c r="AA1011" s="91"/>
      <c r="AB1011" s="91"/>
      <c r="AC1011" s="91"/>
      <c r="AD1011" s="91"/>
      <c r="AE1011" s="91"/>
      <c r="AF1011" s="91"/>
    </row>
    <row r="1012" spans="1:32" x14ac:dyDescent="0.3">
      <c r="A1012" s="65">
        <v>499159.2482277223</v>
      </c>
      <c r="B1012" s="10">
        <v>1009</v>
      </c>
      <c r="C1012" s="71">
        <v>0.1009</v>
      </c>
      <c r="D1012" s="74">
        <v>256287.7517722777</v>
      </c>
      <c r="E1012" s="61">
        <v>202762.7517722777</v>
      </c>
      <c r="F1012" s="68">
        <v>6.4071937943069424E-2</v>
      </c>
      <c r="G1012" s="292">
        <v>5.0690687943069426E-2</v>
      </c>
      <c r="H1012" s="68">
        <v>6.8343400472607382E-2</v>
      </c>
      <c r="I1012" s="68">
        <v>5.407006713927405E-2</v>
      </c>
      <c r="T1012" s="91"/>
      <c r="U1012" s="91"/>
      <c r="AA1012" s="91"/>
      <c r="AB1012" s="91"/>
      <c r="AC1012" s="91"/>
      <c r="AD1012" s="91"/>
      <c r="AE1012" s="91"/>
      <c r="AF1012" s="91"/>
    </row>
    <row r="1013" spans="1:32" x14ac:dyDescent="0.3">
      <c r="A1013" s="65">
        <v>496373.3416839299</v>
      </c>
      <c r="B1013" s="10">
        <v>1010</v>
      </c>
      <c r="C1013" s="71">
        <v>0.10100000000000001</v>
      </c>
      <c r="D1013" s="74">
        <v>259073.6583160701</v>
      </c>
      <c r="E1013" s="61">
        <v>205548.6583160701</v>
      </c>
      <c r="F1013" s="68">
        <v>6.4768414579017525E-2</v>
      </c>
      <c r="G1013" s="292">
        <v>5.1387164579017527E-2</v>
      </c>
      <c r="H1013" s="68">
        <v>6.9086308884285366E-2</v>
      </c>
      <c r="I1013" s="68">
        <v>5.4812975550952027E-2</v>
      </c>
      <c r="T1013" s="91"/>
      <c r="U1013" s="91"/>
      <c r="AA1013" s="91"/>
      <c r="AB1013" s="91"/>
      <c r="AC1013" s="91"/>
      <c r="AD1013" s="91"/>
      <c r="AE1013" s="91"/>
      <c r="AF1013" s="91"/>
    </row>
    <row r="1014" spans="1:32" x14ac:dyDescent="0.3">
      <c r="A1014" s="65">
        <v>495183.1142232563</v>
      </c>
      <c r="B1014" s="10">
        <v>1011</v>
      </c>
      <c r="C1014" s="71">
        <v>0.1011</v>
      </c>
      <c r="D1014" s="74">
        <v>260263.8857767437</v>
      </c>
      <c r="E1014" s="61">
        <v>206738.8857767437</v>
      </c>
      <c r="F1014" s="68">
        <v>6.5065971444185924E-2</v>
      </c>
      <c r="G1014" s="292">
        <v>5.1684721444185927E-2</v>
      </c>
      <c r="H1014" s="68">
        <v>6.9403702873798323E-2</v>
      </c>
      <c r="I1014" s="68">
        <v>5.5130369540464984E-2</v>
      </c>
      <c r="T1014" s="91"/>
      <c r="U1014" s="91"/>
      <c r="AA1014" s="91"/>
      <c r="AB1014" s="91"/>
      <c r="AC1014" s="91"/>
      <c r="AD1014" s="91"/>
      <c r="AE1014" s="91"/>
      <c r="AF1014" s="91"/>
    </row>
    <row r="1015" spans="1:32" x14ac:dyDescent="0.3">
      <c r="A1015" s="65">
        <v>495098.30348533252</v>
      </c>
      <c r="B1015" s="10">
        <v>1012</v>
      </c>
      <c r="C1015" s="71">
        <v>0.1012</v>
      </c>
      <c r="D1015" s="74">
        <v>260348.69651466748</v>
      </c>
      <c r="E1015" s="61">
        <v>206823.69651466748</v>
      </c>
      <c r="F1015" s="68">
        <v>6.5087174128666866E-2</v>
      </c>
      <c r="G1015" s="292">
        <v>5.1705924128666869E-2</v>
      </c>
      <c r="H1015" s="68">
        <v>6.9426319070577988E-2</v>
      </c>
      <c r="I1015" s="68">
        <v>5.5152985737244663E-2</v>
      </c>
      <c r="T1015" s="91"/>
      <c r="U1015" s="91"/>
      <c r="AA1015" s="91"/>
      <c r="AB1015" s="91"/>
      <c r="AC1015" s="91"/>
      <c r="AD1015" s="91"/>
      <c r="AE1015" s="91"/>
      <c r="AF1015" s="91"/>
    </row>
    <row r="1016" spans="1:32" x14ac:dyDescent="0.3">
      <c r="A1016" s="65">
        <v>494123.64735338127</v>
      </c>
      <c r="B1016" s="10">
        <v>1013</v>
      </c>
      <c r="C1016" s="71">
        <v>0.1013</v>
      </c>
      <c r="D1016" s="74">
        <v>261323.35264661873</v>
      </c>
      <c r="E1016" s="61">
        <v>207798.35264661873</v>
      </c>
      <c r="F1016" s="68">
        <v>6.5330838161654678E-2</v>
      </c>
      <c r="G1016" s="292">
        <v>5.1949588161654681E-2</v>
      </c>
      <c r="H1016" s="68">
        <v>6.9686227372431658E-2</v>
      </c>
      <c r="I1016" s="68">
        <v>5.5412894039098326E-2</v>
      </c>
      <c r="T1016" s="91"/>
      <c r="U1016" s="91"/>
      <c r="AA1016" s="91"/>
      <c r="AB1016" s="91"/>
      <c r="AC1016" s="91"/>
      <c r="AD1016" s="91"/>
      <c r="AE1016" s="91"/>
      <c r="AF1016" s="91"/>
    </row>
    <row r="1017" spans="1:32" x14ac:dyDescent="0.3">
      <c r="A1017" s="65">
        <v>493820.65935473167</v>
      </c>
      <c r="B1017" s="10">
        <v>1014</v>
      </c>
      <c r="C1017" s="71">
        <v>0.1014</v>
      </c>
      <c r="D1017" s="74">
        <v>261626.34064526833</v>
      </c>
      <c r="E1017" s="61">
        <v>208101.34064526833</v>
      </c>
      <c r="F1017" s="68">
        <v>6.5406585161317088E-2</v>
      </c>
      <c r="G1017" s="292">
        <v>5.2025335161317084E-2</v>
      </c>
      <c r="H1017" s="68">
        <v>6.9767024172071548E-2</v>
      </c>
      <c r="I1017" s="68">
        <v>5.5493690838738223E-2</v>
      </c>
      <c r="T1017" s="91"/>
      <c r="U1017" s="91"/>
      <c r="AA1017" s="91"/>
      <c r="AB1017" s="91"/>
      <c r="AC1017" s="91"/>
      <c r="AD1017" s="91"/>
      <c r="AE1017" s="91"/>
      <c r="AF1017" s="91"/>
    </row>
    <row r="1018" spans="1:32" x14ac:dyDescent="0.3">
      <c r="A1018" s="65">
        <v>492004.58239968203</v>
      </c>
      <c r="B1018" s="10">
        <v>1015</v>
      </c>
      <c r="C1018" s="71">
        <v>0.10150000000000001</v>
      </c>
      <c r="D1018" s="74">
        <v>263442.41760031797</v>
      </c>
      <c r="E1018" s="61">
        <v>209917.41760031797</v>
      </c>
      <c r="F1018" s="68">
        <v>6.58606044000795E-2</v>
      </c>
      <c r="G1018" s="292">
        <v>5.2479354400079496E-2</v>
      </c>
      <c r="H1018" s="68">
        <v>7.0251311360084792E-2</v>
      </c>
      <c r="I1018" s="68">
        <v>5.597797802675146E-2</v>
      </c>
      <c r="T1018" s="91"/>
      <c r="U1018" s="91"/>
      <c r="AA1018" s="91"/>
      <c r="AB1018" s="91"/>
      <c r="AC1018" s="91"/>
      <c r="AD1018" s="91"/>
      <c r="AE1018" s="91"/>
      <c r="AF1018" s="91"/>
    </row>
    <row r="1019" spans="1:32" x14ac:dyDescent="0.3">
      <c r="A1019" s="65">
        <v>490225.56701341254</v>
      </c>
      <c r="B1019" s="10">
        <v>1016</v>
      </c>
      <c r="C1019" s="71">
        <v>0.1016</v>
      </c>
      <c r="D1019" s="74">
        <v>265221.43298658746</v>
      </c>
      <c r="E1019" s="61">
        <v>211696.43298658746</v>
      </c>
      <c r="F1019" s="68">
        <v>6.6305358246646864E-2</v>
      </c>
      <c r="G1019" s="292">
        <v>5.2924108246646867E-2</v>
      </c>
      <c r="H1019" s="68">
        <v>7.0725715463089991E-2</v>
      </c>
      <c r="I1019" s="68">
        <v>5.6452382129756659E-2</v>
      </c>
      <c r="T1019" s="91"/>
      <c r="U1019" s="91"/>
      <c r="AA1019" s="91"/>
      <c r="AB1019" s="91"/>
      <c r="AC1019" s="91"/>
      <c r="AD1019" s="91"/>
      <c r="AE1019" s="91"/>
      <c r="AF1019" s="91"/>
    </row>
    <row r="1020" spans="1:32" x14ac:dyDescent="0.3">
      <c r="A1020" s="65">
        <v>489997.27058060659</v>
      </c>
      <c r="B1020" s="10">
        <v>1017</v>
      </c>
      <c r="C1020" s="71">
        <v>0.1017</v>
      </c>
      <c r="D1020" s="74">
        <v>265449.72941939341</v>
      </c>
      <c r="E1020" s="61">
        <v>211924.72941939341</v>
      </c>
      <c r="F1020" s="68">
        <v>6.6362432354848358E-2</v>
      </c>
      <c r="G1020" s="292">
        <v>5.2981182354848354E-2</v>
      </c>
      <c r="H1020" s="68">
        <v>7.0786594511838247E-2</v>
      </c>
      <c r="I1020" s="68">
        <v>5.6513261178504907E-2</v>
      </c>
      <c r="T1020" s="91"/>
      <c r="U1020" s="91"/>
      <c r="AA1020" s="91"/>
      <c r="AB1020" s="91"/>
      <c r="AC1020" s="91"/>
      <c r="AD1020" s="91"/>
      <c r="AE1020" s="91"/>
      <c r="AF1020" s="91"/>
    </row>
    <row r="1021" spans="1:32" x14ac:dyDescent="0.3">
      <c r="A1021" s="65">
        <v>489528.71145200549</v>
      </c>
      <c r="B1021" s="10">
        <v>1018</v>
      </c>
      <c r="C1021" s="71">
        <v>0.1018</v>
      </c>
      <c r="D1021" s="74">
        <v>265918.28854799451</v>
      </c>
      <c r="E1021" s="61">
        <v>212393.28854799451</v>
      </c>
      <c r="F1021" s="68">
        <v>6.6479572136998621E-2</v>
      </c>
      <c r="G1021" s="292">
        <v>5.3098322136998631E-2</v>
      </c>
      <c r="H1021" s="68">
        <v>7.0911543612798542E-2</v>
      </c>
      <c r="I1021" s="68">
        <v>5.6638210279465202E-2</v>
      </c>
      <c r="T1021" s="91"/>
      <c r="U1021" s="91"/>
      <c r="AA1021" s="91"/>
      <c r="AB1021" s="91"/>
      <c r="AC1021" s="91"/>
      <c r="AD1021" s="91"/>
      <c r="AE1021" s="91"/>
      <c r="AF1021" s="91"/>
    </row>
    <row r="1022" spans="1:32" x14ac:dyDescent="0.3">
      <c r="A1022" s="65">
        <v>486200.22915916337</v>
      </c>
      <c r="B1022" s="10">
        <v>1019</v>
      </c>
      <c r="C1022" s="71">
        <v>0.1019</v>
      </c>
      <c r="D1022" s="74">
        <v>269246.77084083663</v>
      </c>
      <c r="E1022" s="61">
        <v>215721.77084083663</v>
      </c>
      <c r="F1022" s="68">
        <v>6.7311692710209162E-2</v>
      </c>
      <c r="G1022" s="292">
        <v>5.3930442710209157E-2</v>
      </c>
      <c r="H1022" s="68">
        <v>7.1799138890889763E-2</v>
      </c>
      <c r="I1022" s="68">
        <v>5.7525805557556438E-2</v>
      </c>
      <c r="T1022" s="91"/>
      <c r="U1022" s="91"/>
      <c r="AA1022" s="91"/>
      <c r="AB1022" s="91"/>
      <c r="AC1022" s="91"/>
      <c r="AD1022" s="91"/>
      <c r="AE1022" s="91"/>
      <c r="AF1022" s="91"/>
    </row>
    <row r="1023" spans="1:32" x14ac:dyDescent="0.3">
      <c r="A1023" s="65">
        <v>485097.16521985328</v>
      </c>
      <c r="B1023" s="10">
        <v>1020</v>
      </c>
      <c r="C1023" s="71">
        <v>0.10199999999999999</v>
      </c>
      <c r="D1023" s="74">
        <v>270349.83478014672</v>
      </c>
      <c r="E1023" s="61">
        <v>216824.83478014672</v>
      </c>
      <c r="F1023" s="68">
        <v>6.7587458695036684E-2</v>
      </c>
      <c r="G1023" s="292">
        <v>5.420620869503668E-2</v>
      </c>
      <c r="H1023" s="68">
        <v>7.2093289274705791E-2</v>
      </c>
      <c r="I1023" s="68">
        <v>5.7819955941372458E-2</v>
      </c>
      <c r="T1023" s="91"/>
      <c r="U1023" s="91"/>
      <c r="AA1023" s="91"/>
      <c r="AB1023" s="91"/>
      <c r="AC1023" s="91"/>
      <c r="AD1023" s="91"/>
      <c r="AE1023" s="91"/>
      <c r="AF1023" s="91"/>
    </row>
    <row r="1024" spans="1:32" x14ac:dyDescent="0.3">
      <c r="A1024" s="65">
        <v>482450.23976115801</v>
      </c>
      <c r="B1024" s="10">
        <v>1021</v>
      </c>
      <c r="C1024" s="71">
        <v>0.1021</v>
      </c>
      <c r="D1024" s="74">
        <v>272996.76023884199</v>
      </c>
      <c r="E1024" s="61">
        <v>219471.76023884199</v>
      </c>
      <c r="F1024" s="68">
        <v>6.8249190059710502E-2</v>
      </c>
      <c r="G1024" s="292">
        <v>5.4867940059710497E-2</v>
      </c>
      <c r="H1024" s="68">
        <v>7.2799136063691192E-2</v>
      </c>
      <c r="I1024" s="68">
        <v>5.8525802730357866E-2</v>
      </c>
      <c r="T1024" s="91"/>
      <c r="U1024" s="91"/>
      <c r="AA1024" s="91"/>
      <c r="AB1024" s="91"/>
      <c r="AC1024" s="91"/>
      <c r="AD1024" s="91"/>
      <c r="AE1024" s="91"/>
      <c r="AF1024" s="91"/>
    </row>
    <row r="1025" spans="1:32" x14ac:dyDescent="0.3">
      <c r="A1025" s="65">
        <v>482136.98115209659</v>
      </c>
      <c r="B1025" s="10">
        <v>1022</v>
      </c>
      <c r="C1025" s="71">
        <v>0.1022</v>
      </c>
      <c r="D1025" s="74">
        <v>273310.01884790341</v>
      </c>
      <c r="E1025" s="61">
        <v>219785.01884790341</v>
      </c>
      <c r="F1025" s="68">
        <v>6.8327504711975851E-2</v>
      </c>
      <c r="G1025" s="292">
        <v>5.4946254711975853E-2</v>
      </c>
      <c r="H1025" s="68">
        <v>7.2882671692774237E-2</v>
      </c>
      <c r="I1025" s="68">
        <v>5.8609338359440911E-2</v>
      </c>
      <c r="T1025" s="91"/>
      <c r="U1025" s="91"/>
      <c r="AA1025" s="91"/>
      <c r="AB1025" s="91"/>
      <c r="AC1025" s="91"/>
      <c r="AD1025" s="91"/>
      <c r="AE1025" s="91"/>
      <c r="AF1025" s="91"/>
    </row>
    <row r="1026" spans="1:32" x14ac:dyDescent="0.3">
      <c r="A1026" s="65">
        <v>478176.39032657957</v>
      </c>
      <c r="B1026" s="10">
        <v>1023</v>
      </c>
      <c r="C1026" s="71">
        <v>0.1023</v>
      </c>
      <c r="D1026" s="74">
        <v>277270.60967342043</v>
      </c>
      <c r="E1026" s="61">
        <v>223745.60967342043</v>
      </c>
      <c r="F1026" s="68">
        <v>6.9317652418355108E-2</v>
      </c>
      <c r="G1026" s="292">
        <v>5.5936402418355111E-2</v>
      </c>
      <c r="H1026" s="68">
        <v>7.3938829246245452E-2</v>
      </c>
      <c r="I1026" s="68">
        <v>5.9665495912912113E-2</v>
      </c>
      <c r="T1026" s="91"/>
      <c r="U1026" s="91"/>
      <c r="AA1026" s="91"/>
      <c r="AB1026" s="91"/>
      <c r="AC1026" s="91"/>
      <c r="AD1026" s="91"/>
      <c r="AE1026" s="91"/>
      <c r="AF1026" s="91"/>
    </row>
    <row r="1027" spans="1:32" x14ac:dyDescent="0.3">
      <c r="A1027" s="65">
        <v>472457.16192647314</v>
      </c>
      <c r="B1027" s="10">
        <v>1024</v>
      </c>
      <c r="C1027" s="71">
        <v>0.1024</v>
      </c>
      <c r="D1027" s="74">
        <v>282989.83807352686</v>
      </c>
      <c r="E1027" s="61">
        <v>229464.83807352686</v>
      </c>
      <c r="F1027" s="68">
        <v>7.0747459518381711E-2</v>
      </c>
      <c r="G1027" s="292">
        <v>5.7366209518381714E-2</v>
      </c>
      <c r="H1027" s="68">
        <v>7.5463956819607159E-2</v>
      </c>
      <c r="I1027" s="68">
        <v>6.1190623486273826E-2</v>
      </c>
      <c r="T1027" s="91"/>
      <c r="U1027" s="91"/>
      <c r="AA1027" s="91"/>
      <c r="AB1027" s="91"/>
      <c r="AC1027" s="91"/>
      <c r="AD1027" s="91"/>
      <c r="AE1027" s="91"/>
      <c r="AF1027" s="91"/>
    </row>
    <row r="1028" spans="1:32" x14ac:dyDescent="0.3">
      <c r="A1028" s="65">
        <v>468631.30349417619</v>
      </c>
      <c r="B1028" s="10">
        <v>1025</v>
      </c>
      <c r="C1028" s="71">
        <v>0.10249999999999999</v>
      </c>
      <c r="D1028" s="74">
        <v>286815.69650582381</v>
      </c>
      <c r="E1028" s="61">
        <v>233290.69650582381</v>
      </c>
      <c r="F1028" s="68">
        <v>7.1703924126455959E-2</v>
      </c>
      <c r="G1028" s="292">
        <v>5.8322674126455955E-2</v>
      </c>
      <c r="H1028" s="68">
        <v>7.6484185734886356E-2</v>
      </c>
      <c r="I1028" s="68">
        <v>6.2210852401553017E-2</v>
      </c>
      <c r="T1028" s="91"/>
      <c r="U1028" s="91"/>
      <c r="AA1028" s="91"/>
      <c r="AB1028" s="91"/>
      <c r="AC1028" s="91"/>
      <c r="AD1028" s="91"/>
      <c r="AE1028" s="91"/>
      <c r="AF1028" s="91"/>
    </row>
    <row r="1029" spans="1:32" x14ac:dyDescent="0.3">
      <c r="A1029" s="65">
        <v>467576.81246102217</v>
      </c>
      <c r="B1029" s="10">
        <v>1026</v>
      </c>
      <c r="C1029" s="71">
        <v>0.1026</v>
      </c>
      <c r="D1029" s="74">
        <v>287870.18753897783</v>
      </c>
      <c r="E1029" s="61">
        <v>234345.18753897783</v>
      </c>
      <c r="F1029" s="68">
        <v>7.1967546884744452E-2</v>
      </c>
      <c r="G1029" s="292">
        <v>5.8586296884744454E-2</v>
      </c>
      <c r="H1029" s="68">
        <v>7.6765383343727414E-2</v>
      </c>
      <c r="I1029" s="68">
        <v>6.2492050010394089E-2</v>
      </c>
      <c r="T1029" s="91"/>
      <c r="U1029" s="91"/>
      <c r="AA1029" s="91"/>
      <c r="AB1029" s="91"/>
      <c r="AC1029" s="91"/>
      <c r="AD1029" s="91"/>
      <c r="AE1029" s="91"/>
      <c r="AF1029" s="91"/>
    </row>
    <row r="1030" spans="1:32" x14ac:dyDescent="0.3">
      <c r="A1030" s="65">
        <v>467532.2938866163</v>
      </c>
      <c r="B1030" s="10">
        <v>1027</v>
      </c>
      <c r="C1030" s="71">
        <v>0.1027</v>
      </c>
      <c r="D1030" s="74">
        <v>287914.7061133837</v>
      </c>
      <c r="E1030" s="61">
        <v>234389.7061133837</v>
      </c>
      <c r="F1030" s="68">
        <v>7.1978676528345928E-2</v>
      </c>
      <c r="G1030" s="292">
        <v>5.8597426528345924E-2</v>
      </c>
      <c r="H1030" s="68">
        <v>7.6777254963568992E-2</v>
      </c>
      <c r="I1030" s="68">
        <v>6.2503921630235659E-2</v>
      </c>
      <c r="T1030" s="91"/>
      <c r="U1030" s="91"/>
      <c r="AA1030" s="91"/>
      <c r="AB1030" s="91"/>
      <c r="AC1030" s="91"/>
      <c r="AD1030" s="91"/>
      <c r="AE1030" s="91"/>
      <c r="AF1030" s="91"/>
    </row>
    <row r="1031" spans="1:32" x14ac:dyDescent="0.3">
      <c r="A1031" s="65">
        <v>466304.78950934228</v>
      </c>
      <c r="B1031" s="10">
        <v>1028</v>
      </c>
      <c r="C1031" s="71">
        <v>0.1028</v>
      </c>
      <c r="D1031" s="74">
        <v>289142.21049065772</v>
      </c>
      <c r="E1031" s="61">
        <v>235617.21049065772</v>
      </c>
      <c r="F1031" s="68">
        <v>7.2285552622664423E-2</v>
      </c>
      <c r="G1031" s="292">
        <v>5.8904302622664426E-2</v>
      </c>
      <c r="H1031" s="68">
        <v>7.7104589464175394E-2</v>
      </c>
      <c r="I1031" s="68">
        <v>6.2831256130842061E-2</v>
      </c>
      <c r="T1031" s="91"/>
      <c r="U1031" s="91"/>
      <c r="AA1031" s="91"/>
      <c r="AB1031" s="91"/>
      <c r="AC1031" s="91"/>
      <c r="AD1031" s="91"/>
      <c r="AE1031" s="91"/>
      <c r="AF1031" s="91"/>
    </row>
    <row r="1032" spans="1:32" x14ac:dyDescent="0.3">
      <c r="A1032" s="65">
        <v>463242.63678442192</v>
      </c>
      <c r="B1032" s="10">
        <v>1029</v>
      </c>
      <c r="C1032" s="71">
        <v>0.10290000000000001</v>
      </c>
      <c r="D1032" s="74">
        <v>292204.36321557808</v>
      </c>
      <c r="E1032" s="61">
        <v>238679.36321557808</v>
      </c>
      <c r="F1032" s="68">
        <v>7.3051090803894519E-2</v>
      </c>
      <c r="G1032" s="292">
        <v>5.9669840803894522E-2</v>
      </c>
      <c r="H1032" s="68">
        <v>7.7921163524154152E-2</v>
      </c>
      <c r="I1032" s="68">
        <v>6.364783019082082E-2</v>
      </c>
      <c r="T1032" s="91"/>
      <c r="U1032" s="91"/>
      <c r="AA1032" s="91"/>
      <c r="AB1032" s="91"/>
      <c r="AC1032" s="91"/>
      <c r="AD1032" s="91"/>
      <c r="AE1032" s="91"/>
      <c r="AF1032" s="91"/>
    </row>
    <row r="1033" spans="1:32" x14ac:dyDescent="0.3">
      <c r="A1033" s="65">
        <v>461692.53507878818</v>
      </c>
      <c r="B1033" s="10">
        <v>1030</v>
      </c>
      <c r="C1033" s="71">
        <v>0.10299999999999999</v>
      </c>
      <c r="D1033" s="74">
        <v>293754.46492121182</v>
      </c>
      <c r="E1033" s="61">
        <v>240229.46492121182</v>
      </c>
      <c r="F1033" s="68">
        <v>7.3438616230302955E-2</v>
      </c>
      <c r="G1033" s="292">
        <v>6.0057366230302958E-2</v>
      </c>
      <c r="H1033" s="68">
        <v>7.8334523978989823E-2</v>
      </c>
      <c r="I1033" s="68">
        <v>6.4061190645656491E-2</v>
      </c>
      <c r="T1033" s="91"/>
      <c r="U1033" s="91"/>
      <c r="AA1033" s="91"/>
      <c r="AB1033" s="91"/>
      <c r="AC1033" s="91"/>
      <c r="AD1033" s="91"/>
      <c r="AE1033" s="91"/>
      <c r="AF1033" s="91"/>
    </row>
    <row r="1034" spans="1:32" x14ac:dyDescent="0.3">
      <c r="A1034" s="65">
        <v>459880.64737987146</v>
      </c>
      <c r="B1034" s="10">
        <v>1031</v>
      </c>
      <c r="C1034" s="71">
        <v>0.1031</v>
      </c>
      <c r="D1034" s="74">
        <v>295566.35262012854</v>
      </c>
      <c r="E1034" s="61">
        <v>242041.35262012854</v>
      </c>
      <c r="F1034" s="68">
        <v>7.3891588155032134E-2</v>
      </c>
      <c r="G1034" s="292">
        <v>6.0510338155032137E-2</v>
      </c>
      <c r="H1034" s="68">
        <v>7.8817694032034272E-2</v>
      </c>
      <c r="I1034" s="68">
        <v>6.4544360698700939E-2</v>
      </c>
      <c r="T1034" s="91"/>
      <c r="U1034" s="91"/>
      <c r="AA1034" s="91"/>
      <c r="AB1034" s="91"/>
      <c r="AC1034" s="91"/>
      <c r="AD1034" s="91"/>
      <c r="AE1034" s="91"/>
      <c r="AF1034" s="91"/>
    </row>
    <row r="1035" spans="1:32" x14ac:dyDescent="0.3">
      <c r="A1035" s="65">
        <v>458197.72995276889</v>
      </c>
      <c r="B1035" s="10">
        <v>1032</v>
      </c>
      <c r="C1035" s="71">
        <v>0.1032</v>
      </c>
      <c r="D1035" s="74">
        <v>297249.27004723111</v>
      </c>
      <c r="E1035" s="61">
        <v>243724.27004723111</v>
      </c>
      <c r="F1035" s="68">
        <v>7.4312317511807779E-2</v>
      </c>
      <c r="G1035" s="292">
        <v>6.0931067511807775E-2</v>
      </c>
      <c r="H1035" s="68">
        <v>7.9266472012594957E-2</v>
      </c>
      <c r="I1035" s="68">
        <v>6.4993138679261625E-2</v>
      </c>
      <c r="T1035" s="91"/>
      <c r="U1035" s="91"/>
      <c r="AA1035" s="91"/>
      <c r="AB1035" s="91"/>
      <c r="AC1035" s="91"/>
      <c r="AD1035" s="91"/>
      <c r="AE1035" s="91"/>
      <c r="AF1035" s="91"/>
    </row>
    <row r="1036" spans="1:32" x14ac:dyDescent="0.3">
      <c r="A1036" s="65">
        <v>457016.1264128086</v>
      </c>
      <c r="B1036" s="10">
        <v>1033</v>
      </c>
      <c r="C1036" s="71">
        <v>0.1033</v>
      </c>
      <c r="D1036" s="74">
        <v>298430.8735871914</v>
      </c>
      <c r="E1036" s="61">
        <v>244905.8735871914</v>
      </c>
      <c r="F1036" s="68">
        <v>7.4607718396797848E-2</v>
      </c>
      <c r="G1036" s="292">
        <v>6.1226468396797851E-2</v>
      </c>
      <c r="H1036" s="68">
        <v>7.9581566289917707E-2</v>
      </c>
      <c r="I1036" s="68">
        <v>6.5308232956584375E-2</v>
      </c>
      <c r="T1036" s="91"/>
      <c r="U1036" s="91"/>
      <c r="AA1036" s="91"/>
      <c r="AB1036" s="91"/>
      <c r="AC1036" s="91"/>
      <c r="AD1036" s="91"/>
      <c r="AE1036" s="91"/>
      <c r="AF1036" s="91"/>
    </row>
    <row r="1037" spans="1:32" x14ac:dyDescent="0.3">
      <c r="A1037" s="65">
        <v>456309.44993016234</v>
      </c>
      <c r="B1037" s="10">
        <v>1034</v>
      </c>
      <c r="C1037" s="71">
        <v>0.10340000000000001</v>
      </c>
      <c r="D1037" s="74">
        <v>299137.55006983766</v>
      </c>
      <c r="E1037" s="61">
        <v>245612.55006983766</v>
      </c>
      <c r="F1037" s="68">
        <v>7.4784387517459416E-2</v>
      </c>
      <c r="G1037" s="292">
        <v>6.1403137517459412E-2</v>
      </c>
      <c r="H1037" s="68">
        <v>7.9770013351956714E-2</v>
      </c>
      <c r="I1037" s="68">
        <v>6.5496680018623368E-2</v>
      </c>
      <c r="T1037" s="91"/>
      <c r="U1037" s="91"/>
      <c r="AA1037" s="91"/>
      <c r="AB1037" s="91"/>
      <c r="AC1037" s="91"/>
      <c r="AD1037" s="91"/>
      <c r="AE1037" s="91"/>
      <c r="AF1037" s="91"/>
    </row>
    <row r="1038" spans="1:32" x14ac:dyDescent="0.3">
      <c r="A1038" s="65">
        <v>456309.44993016234</v>
      </c>
      <c r="B1038" s="10">
        <v>1035</v>
      </c>
      <c r="C1038" s="71">
        <v>0.10349999999999999</v>
      </c>
      <c r="D1038" s="74">
        <v>299137.55006983766</v>
      </c>
      <c r="E1038" s="61">
        <v>245612.55006983766</v>
      </c>
      <c r="F1038" s="68">
        <v>7.4784387517459416E-2</v>
      </c>
      <c r="G1038" s="292">
        <v>6.1403137517459412E-2</v>
      </c>
      <c r="H1038" s="68">
        <v>7.9770013351956714E-2</v>
      </c>
      <c r="I1038" s="68">
        <v>6.5496680018623368E-2</v>
      </c>
      <c r="T1038" s="91"/>
      <c r="U1038" s="91"/>
      <c r="AA1038" s="91"/>
      <c r="AB1038" s="91"/>
      <c r="AC1038" s="91"/>
      <c r="AD1038" s="91"/>
      <c r="AE1038" s="91"/>
      <c r="AF1038" s="91"/>
    </row>
    <row r="1039" spans="1:32" x14ac:dyDescent="0.3">
      <c r="A1039" s="65">
        <v>454999.0744352169</v>
      </c>
      <c r="B1039" s="10">
        <v>1036</v>
      </c>
      <c r="C1039" s="71">
        <v>0.1036</v>
      </c>
      <c r="D1039" s="74">
        <v>300447.9255647831</v>
      </c>
      <c r="E1039" s="61">
        <v>246922.9255647831</v>
      </c>
      <c r="F1039" s="68">
        <v>7.5111981391195778E-2</v>
      </c>
      <c r="G1039" s="292">
        <v>6.1730731391195774E-2</v>
      </c>
      <c r="H1039" s="68">
        <v>8.0119446817275494E-2</v>
      </c>
      <c r="I1039" s="68">
        <v>6.5846113483942162E-2</v>
      </c>
      <c r="T1039" s="91"/>
      <c r="U1039" s="91"/>
      <c r="AA1039" s="91"/>
      <c r="AB1039" s="91"/>
      <c r="AC1039" s="91"/>
      <c r="AD1039" s="91"/>
      <c r="AE1039" s="91"/>
      <c r="AF1039" s="91"/>
    </row>
    <row r="1040" spans="1:32" x14ac:dyDescent="0.3">
      <c r="A1040" s="65">
        <v>450362.95139609464</v>
      </c>
      <c r="B1040" s="10">
        <v>1037</v>
      </c>
      <c r="C1040" s="71">
        <v>0.1037</v>
      </c>
      <c r="D1040" s="74">
        <v>305084.04860390536</v>
      </c>
      <c r="E1040" s="61">
        <v>251559.04860390536</v>
      </c>
      <c r="F1040" s="68">
        <v>7.6271012150976342E-2</v>
      </c>
      <c r="G1040" s="292">
        <v>6.2889762150976344E-2</v>
      </c>
      <c r="H1040" s="68">
        <v>8.1355746294374767E-2</v>
      </c>
      <c r="I1040" s="68">
        <v>6.7082412961041435E-2</v>
      </c>
      <c r="T1040" s="91"/>
      <c r="U1040" s="91"/>
      <c r="AA1040" s="91"/>
      <c r="AB1040" s="91"/>
      <c r="AC1040" s="91"/>
      <c r="AD1040" s="91"/>
      <c r="AE1040" s="91"/>
      <c r="AF1040" s="91"/>
    </row>
    <row r="1041" spans="1:32" x14ac:dyDescent="0.3">
      <c r="A1041" s="65">
        <v>448752.37727765361</v>
      </c>
      <c r="B1041" s="10">
        <v>1038</v>
      </c>
      <c r="C1041" s="71">
        <v>0.1038</v>
      </c>
      <c r="D1041" s="74">
        <v>306694.62272234639</v>
      </c>
      <c r="E1041" s="61">
        <v>253169.62272234639</v>
      </c>
      <c r="F1041" s="68">
        <v>7.6673655680586594E-2</v>
      </c>
      <c r="G1041" s="292">
        <v>6.3292405680586597E-2</v>
      </c>
      <c r="H1041" s="68">
        <v>8.1785232725959042E-2</v>
      </c>
      <c r="I1041" s="68">
        <v>6.751189939262571E-2</v>
      </c>
      <c r="T1041" s="91"/>
      <c r="U1041" s="91"/>
      <c r="AA1041" s="91"/>
      <c r="AB1041" s="91"/>
      <c r="AC1041" s="91"/>
      <c r="AD1041" s="91"/>
      <c r="AE1041" s="91"/>
      <c r="AF1041" s="91"/>
    </row>
    <row r="1042" spans="1:32" x14ac:dyDescent="0.3">
      <c r="A1042" s="65">
        <v>448634.8695627079</v>
      </c>
      <c r="B1042" s="10">
        <v>1039</v>
      </c>
      <c r="C1042" s="71">
        <v>0.10390000000000001</v>
      </c>
      <c r="D1042" s="74">
        <v>306812.1304372921</v>
      </c>
      <c r="E1042" s="61">
        <v>253287.1304372921</v>
      </c>
      <c r="F1042" s="68">
        <v>7.6703032609323027E-2</v>
      </c>
      <c r="G1042" s="292">
        <v>6.332178260932303E-2</v>
      </c>
      <c r="H1042" s="68">
        <v>8.1816568116611227E-2</v>
      </c>
      <c r="I1042" s="68">
        <v>6.7543234783277895E-2</v>
      </c>
      <c r="T1042" s="91"/>
      <c r="U1042" s="91"/>
      <c r="AA1042" s="91"/>
      <c r="AB1042" s="91"/>
      <c r="AC1042" s="91"/>
      <c r="AD1042" s="91"/>
      <c r="AE1042" s="91"/>
      <c r="AF1042" s="91"/>
    </row>
    <row r="1043" spans="1:32" x14ac:dyDescent="0.3">
      <c r="A1043" s="65">
        <v>447990.74792710319</v>
      </c>
      <c r="B1043" s="10">
        <v>1040</v>
      </c>
      <c r="C1043" s="71">
        <v>0.104</v>
      </c>
      <c r="D1043" s="74">
        <v>307456.25207289681</v>
      </c>
      <c r="E1043" s="61">
        <v>253931.25207289681</v>
      </c>
      <c r="F1043" s="68">
        <v>7.6864063018224196E-2</v>
      </c>
      <c r="G1043" s="292">
        <v>6.3482813018224199E-2</v>
      </c>
      <c r="H1043" s="68">
        <v>8.198833388610581E-2</v>
      </c>
      <c r="I1043" s="68">
        <v>6.7715000552772478E-2</v>
      </c>
      <c r="T1043" s="91"/>
      <c r="U1043" s="91"/>
      <c r="AA1043" s="91"/>
      <c r="AB1043" s="91"/>
      <c r="AC1043" s="91"/>
      <c r="AD1043" s="91"/>
      <c r="AE1043" s="91"/>
      <c r="AF1043" s="91"/>
    </row>
    <row r="1044" spans="1:32" x14ac:dyDescent="0.3">
      <c r="A1044" s="65">
        <v>447412.60253809229</v>
      </c>
      <c r="B1044" s="10">
        <v>1041</v>
      </c>
      <c r="C1044" s="71">
        <v>0.1041</v>
      </c>
      <c r="D1044" s="74">
        <v>308034.39746190771</v>
      </c>
      <c r="E1044" s="61">
        <v>254509.39746190771</v>
      </c>
      <c r="F1044" s="68">
        <v>7.7008599365476924E-2</v>
      </c>
      <c r="G1044" s="292">
        <v>6.3627349365476926E-2</v>
      </c>
      <c r="H1044" s="68">
        <v>8.214250598984206E-2</v>
      </c>
      <c r="I1044" s="68">
        <v>6.7869172656508728E-2</v>
      </c>
      <c r="T1044" s="91"/>
      <c r="U1044" s="91"/>
      <c r="AA1044" s="91"/>
      <c r="AB1044" s="91"/>
      <c r="AC1044" s="91"/>
      <c r="AD1044" s="91"/>
      <c r="AE1044" s="91"/>
      <c r="AF1044" s="91"/>
    </row>
    <row r="1045" spans="1:32" x14ac:dyDescent="0.3">
      <c r="A1045" s="65">
        <v>446750.12702438107</v>
      </c>
      <c r="B1045" s="10">
        <v>1042</v>
      </c>
      <c r="C1045" s="71">
        <v>0.1042</v>
      </c>
      <c r="D1045" s="74">
        <v>308696.87297561893</v>
      </c>
      <c r="E1045" s="61">
        <v>255171.87297561893</v>
      </c>
      <c r="F1045" s="68">
        <v>7.7174218243904733E-2</v>
      </c>
      <c r="G1045" s="292">
        <v>6.3792968243904735E-2</v>
      </c>
      <c r="H1045" s="68">
        <v>8.2319166126831711E-2</v>
      </c>
      <c r="I1045" s="68">
        <v>6.8045832793498379E-2</v>
      </c>
      <c r="T1045" s="91"/>
      <c r="U1045" s="91"/>
      <c r="AA1045" s="91"/>
      <c r="AB1045" s="91"/>
      <c r="AC1045" s="91"/>
      <c r="AD1045" s="91"/>
      <c r="AE1045" s="91"/>
      <c r="AF1045" s="91"/>
    </row>
    <row r="1046" spans="1:32" x14ac:dyDescent="0.3">
      <c r="A1046" s="65">
        <v>446467.36051196692</v>
      </c>
      <c r="B1046" s="10">
        <v>1043</v>
      </c>
      <c r="C1046" s="71">
        <v>0.1043</v>
      </c>
      <c r="D1046" s="74">
        <v>308979.63948803308</v>
      </c>
      <c r="E1046" s="61">
        <v>255454.63948803308</v>
      </c>
      <c r="F1046" s="68">
        <v>7.7244909872008272E-2</v>
      </c>
      <c r="G1046" s="292">
        <v>6.3863659872008274E-2</v>
      </c>
      <c r="H1046" s="68">
        <v>8.2394570530142153E-2</v>
      </c>
      <c r="I1046" s="68">
        <v>6.812123719680882E-2</v>
      </c>
      <c r="T1046" s="91"/>
      <c r="U1046" s="91"/>
      <c r="AA1046" s="91"/>
      <c r="AB1046" s="91"/>
      <c r="AC1046" s="91"/>
      <c r="AD1046" s="91"/>
      <c r="AE1046" s="91"/>
      <c r="AF1046" s="91"/>
    </row>
    <row r="1047" spans="1:32" x14ac:dyDescent="0.3">
      <c r="A1047" s="65">
        <v>445380.18595347437</v>
      </c>
      <c r="B1047" s="10">
        <v>1044</v>
      </c>
      <c r="C1047" s="71">
        <v>0.10440000000000001</v>
      </c>
      <c r="D1047" s="74">
        <v>310066.81404652563</v>
      </c>
      <c r="E1047" s="61">
        <v>256541.81404652563</v>
      </c>
      <c r="F1047" s="68">
        <v>7.751670351163141E-2</v>
      </c>
      <c r="G1047" s="292">
        <v>6.4135453511631413E-2</v>
      </c>
      <c r="H1047" s="68">
        <v>8.2684483745740167E-2</v>
      </c>
      <c r="I1047" s="68">
        <v>6.8411150412406835E-2</v>
      </c>
      <c r="T1047" s="91"/>
      <c r="U1047" s="91"/>
      <c r="AA1047" s="91"/>
      <c r="AB1047" s="91"/>
      <c r="AC1047" s="91"/>
      <c r="AD1047" s="91"/>
      <c r="AE1047" s="91"/>
      <c r="AF1047" s="91"/>
    </row>
    <row r="1048" spans="1:32" x14ac:dyDescent="0.3">
      <c r="A1048" s="65">
        <v>443552.98688753857</v>
      </c>
      <c r="B1048" s="10">
        <v>1045</v>
      </c>
      <c r="C1048" s="71">
        <v>0.1045</v>
      </c>
      <c r="D1048" s="74">
        <v>311894.01311246143</v>
      </c>
      <c r="E1048" s="61">
        <v>258369.01311246143</v>
      </c>
      <c r="F1048" s="68">
        <v>7.7973503278115364E-2</v>
      </c>
      <c r="G1048" s="292">
        <v>6.4592253278115352E-2</v>
      </c>
      <c r="H1048" s="68">
        <v>8.3171736829989712E-2</v>
      </c>
      <c r="I1048" s="68">
        <v>6.889840349665638E-2</v>
      </c>
      <c r="T1048" s="91"/>
      <c r="U1048" s="91"/>
      <c r="AA1048" s="91"/>
      <c r="AB1048" s="91"/>
      <c r="AC1048" s="91"/>
      <c r="AD1048" s="91"/>
      <c r="AE1048" s="91"/>
      <c r="AF1048" s="91"/>
    </row>
    <row r="1049" spans="1:32" x14ac:dyDescent="0.3">
      <c r="A1049" s="65">
        <v>442041.66882718296</v>
      </c>
      <c r="B1049" s="10">
        <v>1046</v>
      </c>
      <c r="C1049" s="71">
        <v>0.1046</v>
      </c>
      <c r="D1049" s="74">
        <v>313405.33117281704</v>
      </c>
      <c r="E1049" s="61">
        <v>259880.33117281704</v>
      </c>
      <c r="F1049" s="68">
        <v>7.8351332793204262E-2</v>
      </c>
      <c r="G1049" s="292">
        <v>6.4970082793204265E-2</v>
      </c>
      <c r="H1049" s="68">
        <v>8.3574754979417881E-2</v>
      </c>
      <c r="I1049" s="68">
        <v>6.9301421646084549E-2</v>
      </c>
      <c r="T1049" s="91"/>
      <c r="U1049" s="91"/>
      <c r="AA1049" s="91"/>
      <c r="AB1049" s="91"/>
      <c r="AC1049" s="91"/>
      <c r="AD1049" s="91"/>
      <c r="AE1049" s="91"/>
      <c r="AF1049" s="91"/>
    </row>
    <row r="1050" spans="1:32" x14ac:dyDescent="0.3">
      <c r="A1050" s="65">
        <v>441229.88030156877</v>
      </c>
      <c r="B1050" s="10">
        <v>1047</v>
      </c>
      <c r="C1050" s="71">
        <v>0.1047</v>
      </c>
      <c r="D1050" s="74">
        <v>314217.11969843123</v>
      </c>
      <c r="E1050" s="61">
        <v>260692.11969843123</v>
      </c>
      <c r="F1050" s="68">
        <v>7.8554279924607812E-2</v>
      </c>
      <c r="G1050" s="292">
        <v>6.51730299246078E-2</v>
      </c>
      <c r="H1050" s="68">
        <v>8.3791231919581655E-2</v>
      </c>
      <c r="I1050" s="68">
        <v>6.9517898586248322E-2</v>
      </c>
      <c r="T1050" s="91"/>
      <c r="U1050" s="91"/>
      <c r="AA1050" s="91"/>
      <c r="AB1050" s="91"/>
      <c r="AC1050" s="91"/>
      <c r="AD1050" s="91"/>
      <c r="AE1050" s="91"/>
      <c r="AF1050" s="91"/>
    </row>
    <row r="1051" spans="1:32" x14ac:dyDescent="0.3">
      <c r="A1051" s="65">
        <v>440962.50042619347</v>
      </c>
      <c r="B1051" s="10">
        <v>1048</v>
      </c>
      <c r="C1051" s="71">
        <v>0.1048</v>
      </c>
      <c r="D1051" s="74">
        <v>314484.49957380653</v>
      </c>
      <c r="E1051" s="61">
        <v>260959.49957380653</v>
      </c>
      <c r="F1051" s="68">
        <v>7.8621124893451633E-2</v>
      </c>
      <c r="G1051" s="292">
        <v>6.5239874893451635E-2</v>
      </c>
      <c r="H1051" s="68">
        <v>8.3862533219681748E-2</v>
      </c>
      <c r="I1051" s="68">
        <v>6.9589199886348416E-2</v>
      </c>
      <c r="T1051" s="91"/>
      <c r="U1051" s="91"/>
      <c r="AA1051" s="91"/>
      <c r="AB1051" s="91"/>
      <c r="AC1051" s="91"/>
      <c r="AD1051" s="91"/>
      <c r="AE1051" s="91"/>
      <c r="AF1051" s="91"/>
    </row>
    <row r="1052" spans="1:32" x14ac:dyDescent="0.3">
      <c r="A1052" s="65">
        <v>440456.18067232228</v>
      </c>
      <c r="B1052" s="10">
        <v>1049</v>
      </c>
      <c r="C1052" s="71">
        <v>0.10489999999999999</v>
      </c>
      <c r="D1052" s="74">
        <v>314990.81932767772</v>
      </c>
      <c r="E1052" s="61">
        <v>261465.81932767772</v>
      </c>
      <c r="F1052" s="68">
        <v>7.8747704831919424E-2</v>
      </c>
      <c r="G1052" s="292">
        <v>6.5366454831919427E-2</v>
      </c>
      <c r="H1052" s="68">
        <v>8.3997551820714056E-2</v>
      </c>
      <c r="I1052" s="68">
        <v>6.9724218487380724E-2</v>
      </c>
      <c r="T1052" s="91"/>
      <c r="U1052" s="91"/>
      <c r="AA1052" s="91"/>
      <c r="AB1052" s="91"/>
      <c r="AC1052" s="91"/>
      <c r="AD1052" s="91"/>
      <c r="AE1052" s="91"/>
      <c r="AF1052" s="91"/>
    </row>
    <row r="1053" spans="1:32" x14ac:dyDescent="0.3">
      <c r="A1053" s="65">
        <v>439788.12282770773</v>
      </c>
      <c r="B1053" s="10">
        <v>1050</v>
      </c>
      <c r="C1053" s="71">
        <v>0.105</v>
      </c>
      <c r="D1053" s="74">
        <v>315658.87717229227</v>
      </c>
      <c r="E1053" s="61">
        <v>262133.87717229227</v>
      </c>
      <c r="F1053" s="68">
        <v>7.8914719293073074E-2</v>
      </c>
      <c r="G1053" s="292">
        <v>6.5533469293073063E-2</v>
      </c>
      <c r="H1053" s="68">
        <v>8.4175700579277937E-2</v>
      </c>
      <c r="I1053" s="68">
        <v>6.9902367245944605E-2</v>
      </c>
      <c r="T1053" s="91"/>
      <c r="U1053" s="91"/>
      <c r="AA1053" s="91"/>
      <c r="AB1053" s="91"/>
      <c r="AC1053" s="91"/>
      <c r="AD1053" s="91"/>
      <c r="AE1053" s="91"/>
      <c r="AF1053" s="91"/>
    </row>
    <row r="1054" spans="1:32" x14ac:dyDescent="0.3">
      <c r="A1054" s="65">
        <v>439788.12282770773</v>
      </c>
      <c r="B1054" s="10">
        <v>1051</v>
      </c>
      <c r="C1054" s="71">
        <v>0.1051</v>
      </c>
      <c r="D1054" s="74">
        <v>315658.87717229227</v>
      </c>
      <c r="E1054" s="61">
        <v>262133.87717229227</v>
      </c>
      <c r="F1054" s="68">
        <v>7.8914719293073074E-2</v>
      </c>
      <c r="G1054" s="292">
        <v>6.5533469293073063E-2</v>
      </c>
      <c r="H1054" s="68">
        <v>8.4175700579277937E-2</v>
      </c>
      <c r="I1054" s="68">
        <v>6.9902367245944605E-2</v>
      </c>
      <c r="T1054" s="91"/>
      <c r="U1054" s="91"/>
      <c r="AA1054" s="91"/>
      <c r="AB1054" s="91"/>
      <c r="AC1054" s="91"/>
      <c r="AD1054" s="91"/>
      <c r="AE1054" s="91"/>
      <c r="AF1054" s="91"/>
    </row>
    <row r="1055" spans="1:32" x14ac:dyDescent="0.3">
      <c r="A1055" s="65">
        <v>438589.59141851653</v>
      </c>
      <c r="B1055" s="10">
        <v>1052</v>
      </c>
      <c r="C1055" s="71">
        <v>0.1052</v>
      </c>
      <c r="D1055" s="74">
        <v>316857.40858148347</v>
      </c>
      <c r="E1055" s="61">
        <v>263332.40858148347</v>
      </c>
      <c r="F1055" s="68">
        <v>7.921435214537087E-2</v>
      </c>
      <c r="G1055" s="292">
        <v>6.5833102145370873E-2</v>
      </c>
      <c r="H1055" s="68">
        <v>8.4495308955062257E-2</v>
      </c>
      <c r="I1055" s="68">
        <v>7.0221975621728924E-2</v>
      </c>
      <c r="T1055" s="91"/>
      <c r="U1055" s="91"/>
      <c r="AA1055" s="91"/>
      <c r="AB1055" s="91"/>
      <c r="AC1055" s="91"/>
      <c r="AD1055" s="91"/>
      <c r="AE1055" s="91"/>
      <c r="AF1055" s="91"/>
    </row>
    <row r="1056" spans="1:32" x14ac:dyDescent="0.3">
      <c r="A1056" s="65">
        <v>436785.2705010291</v>
      </c>
      <c r="B1056" s="10">
        <v>1053</v>
      </c>
      <c r="C1056" s="71">
        <v>0.1053</v>
      </c>
      <c r="D1056" s="74">
        <v>318661.7294989709</v>
      </c>
      <c r="E1056" s="61">
        <v>265136.7294989709</v>
      </c>
      <c r="F1056" s="68">
        <v>7.9665432374742731E-2</v>
      </c>
      <c r="G1056" s="292">
        <v>6.628418237474272E-2</v>
      </c>
      <c r="H1056" s="68">
        <v>8.4976461199725573E-2</v>
      </c>
      <c r="I1056" s="68">
        <v>7.070312786639224E-2</v>
      </c>
      <c r="T1056" s="91"/>
      <c r="U1056" s="91"/>
      <c r="AA1056" s="91"/>
      <c r="AB1056" s="91"/>
      <c r="AC1056" s="91"/>
      <c r="AD1056" s="91"/>
      <c r="AE1056" s="91"/>
      <c r="AF1056" s="91"/>
    </row>
    <row r="1057" spans="1:32" x14ac:dyDescent="0.3">
      <c r="A1057" s="65">
        <v>436785.2705010291</v>
      </c>
      <c r="B1057" s="10">
        <v>1054</v>
      </c>
      <c r="C1057" s="71">
        <v>0.10539999999999999</v>
      </c>
      <c r="D1057" s="74">
        <v>318661.7294989709</v>
      </c>
      <c r="E1057" s="61">
        <v>265136.7294989709</v>
      </c>
      <c r="F1057" s="68">
        <v>7.9665432374742731E-2</v>
      </c>
      <c r="G1057" s="292">
        <v>6.628418237474272E-2</v>
      </c>
      <c r="H1057" s="68">
        <v>8.4976461199725573E-2</v>
      </c>
      <c r="I1057" s="68">
        <v>7.070312786639224E-2</v>
      </c>
      <c r="T1057" s="91"/>
      <c r="U1057" s="91"/>
      <c r="AA1057" s="91"/>
      <c r="AB1057" s="91"/>
      <c r="AC1057" s="91"/>
      <c r="AD1057" s="91"/>
      <c r="AE1057" s="91"/>
      <c r="AF1057" s="91"/>
    </row>
    <row r="1058" spans="1:32" x14ac:dyDescent="0.3">
      <c r="A1058" s="65">
        <v>433043.81699050474</v>
      </c>
      <c r="B1058" s="10">
        <v>1055</v>
      </c>
      <c r="C1058" s="71">
        <v>0.1055</v>
      </c>
      <c r="D1058" s="74">
        <v>322403.18300949526</v>
      </c>
      <c r="E1058" s="61">
        <v>268878.18300949526</v>
      </c>
      <c r="F1058" s="68">
        <v>8.0600795752373819E-2</v>
      </c>
      <c r="G1058" s="292">
        <v>6.7219545752373822E-2</v>
      </c>
      <c r="H1058" s="68">
        <v>8.5974182135865398E-2</v>
      </c>
      <c r="I1058" s="68">
        <v>7.1700848802532066E-2</v>
      </c>
      <c r="T1058" s="91"/>
      <c r="U1058" s="91"/>
      <c r="AA1058" s="91"/>
      <c r="AB1058" s="91"/>
      <c r="AC1058" s="91"/>
      <c r="AD1058" s="91"/>
      <c r="AE1058" s="91"/>
      <c r="AF1058" s="91"/>
    </row>
    <row r="1059" spans="1:32" x14ac:dyDescent="0.3">
      <c r="A1059" s="65">
        <v>430035.95127666101</v>
      </c>
      <c r="B1059" s="10">
        <v>1056</v>
      </c>
      <c r="C1059" s="71">
        <v>0.1056</v>
      </c>
      <c r="D1059" s="74">
        <v>325411.04872333899</v>
      </c>
      <c r="E1059" s="61">
        <v>271886.04872333899</v>
      </c>
      <c r="F1059" s="68">
        <v>8.1352762180834745E-2</v>
      </c>
      <c r="G1059" s="292">
        <v>6.7971512180834748E-2</v>
      </c>
      <c r="H1059" s="68">
        <v>8.677627965955706E-2</v>
      </c>
      <c r="I1059" s="68">
        <v>7.2502946326223727E-2</v>
      </c>
      <c r="T1059" s="91"/>
      <c r="U1059" s="91"/>
      <c r="AA1059" s="91"/>
      <c r="AB1059" s="91"/>
      <c r="AC1059" s="91"/>
      <c r="AD1059" s="91"/>
      <c r="AE1059" s="91"/>
      <c r="AF1059" s="91"/>
    </row>
    <row r="1060" spans="1:32" x14ac:dyDescent="0.3">
      <c r="A1060" s="65">
        <v>429954.28475796885</v>
      </c>
      <c r="B1060" s="10">
        <v>1057</v>
      </c>
      <c r="C1060" s="71">
        <v>0.1057</v>
      </c>
      <c r="D1060" s="74">
        <v>325492.71524203115</v>
      </c>
      <c r="E1060" s="61">
        <v>271967.71524203115</v>
      </c>
      <c r="F1060" s="68">
        <v>8.137317881050779E-2</v>
      </c>
      <c r="G1060" s="292">
        <v>6.7991928810507793E-2</v>
      </c>
      <c r="H1060" s="68">
        <v>8.6798057397874967E-2</v>
      </c>
      <c r="I1060" s="68">
        <v>7.2524724064541635E-2</v>
      </c>
      <c r="T1060" s="91"/>
      <c r="U1060" s="91"/>
      <c r="AA1060" s="91"/>
      <c r="AB1060" s="91"/>
      <c r="AC1060" s="91"/>
      <c r="AD1060" s="91"/>
      <c r="AE1060" s="91"/>
      <c r="AF1060" s="91"/>
    </row>
    <row r="1061" spans="1:32" x14ac:dyDescent="0.3">
      <c r="A1061" s="65">
        <v>427783.94780734828</v>
      </c>
      <c r="B1061" s="10">
        <v>1058</v>
      </c>
      <c r="C1061" s="71">
        <v>0.10580000000000001</v>
      </c>
      <c r="D1061" s="74">
        <v>327663.05219265172</v>
      </c>
      <c r="E1061" s="61">
        <v>274138.05219265172</v>
      </c>
      <c r="F1061" s="68">
        <v>8.1915763048162935E-2</v>
      </c>
      <c r="G1061" s="292">
        <v>6.8534513048162937E-2</v>
      </c>
      <c r="H1061" s="68">
        <v>8.7376813918040461E-2</v>
      </c>
      <c r="I1061" s="68">
        <v>7.3103480584707128E-2</v>
      </c>
      <c r="T1061" s="91"/>
      <c r="U1061" s="91"/>
      <c r="AA1061" s="91"/>
      <c r="AB1061" s="91"/>
      <c r="AC1061" s="91"/>
      <c r="AD1061" s="91"/>
      <c r="AE1061" s="91"/>
      <c r="AF1061" s="91"/>
    </row>
    <row r="1062" spans="1:32" x14ac:dyDescent="0.3">
      <c r="A1062" s="65">
        <v>427332.52218502312</v>
      </c>
      <c r="B1062" s="10">
        <v>1059</v>
      </c>
      <c r="C1062" s="71">
        <v>0.10589999999999999</v>
      </c>
      <c r="D1062" s="74">
        <v>328114.47781497688</v>
      </c>
      <c r="E1062" s="61">
        <v>274589.47781497688</v>
      </c>
      <c r="F1062" s="68">
        <v>8.202861945374422E-2</v>
      </c>
      <c r="G1062" s="292">
        <v>6.8647369453744223E-2</v>
      </c>
      <c r="H1062" s="68">
        <v>8.749719408399384E-2</v>
      </c>
      <c r="I1062" s="68">
        <v>7.3223860750660508E-2</v>
      </c>
      <c r="T1062" s="91"/>
      <c r="U1062" s="91"/>
      <c r="AA1062" s="91"/>
      <c r="AB1062" s="91"/>
      <c r="AC1062" s="91"/>
      <c r="AD1062" s="91"/>
      <c r="AE1062" s="91"/>
      <c r="AF1062" s="91"/>
    </row>
    <row r="1063" spans="1:32" x14ac:dyDescent="0.3">
      <c r="A1063" s="65">
        <v>425586.97586549068</v>
      </c>
      <c r="B1063" s="10">
        <v>1060</v>
      </c>
      <c r="C1063" s="71">
        <v>0.106</v>
      </c>
      <c r="D1063" s="74">
        <v>329860.02413450932</v>
      </c>
      <c r="E1063" s="61">
        <v>276335.02413450932</v>
      </c>
      <c r="F1063" s="68">
        <v>8.2465006033627331E-2</v>
      </c>
      <c r="G1063" s="292">
        <v>6.9083756033627333E-2</v>
      </c>
      <c r="H1063" s="68">
        <v>8.7962673102535818E-2</v>
      </c>
      <c r="I1063" s="68">
        <v>7.3689339769202486E-2</v>
      </c>
      <c r="T1063" s="91"/>
      <c r="U1063" s="91"/>
      <c r="AA1063" s="91"/>
      <c r="AB1063" s="91"/>
      <c r="AC1063" s="91"/>
      <c r="AD1063" s="91"/>
      <c r="AE1063" s="91"/>
      <c r="AF1063" s="91"/>
    </row>
    <row r="1064" spans="1:32" x14ac:dyDescent="0.3">
      <c r="A1064" s="65">
        <v>425586.97586549068</v>
      </c>
      <c r="B1064" s="10">
        <v>1061</v>
      </c>
      <c r="C1064" s="71">
        <v>0.1061</v>
      </c>
      <c r="D1064" s="74">
        <v>329860.02413450932</v>
      </c>
      <c r="E1064" s="61">
        <v>276335.02413450932</v>
      </c>
      <c r="F1064" s="68">
        <v>8.2465006033627331E-2</v>
      </c>
      <c r="G1064" s="292">
        <v>6.9083756033627333E-2</v>
      </c>
      <c r="H1064" s="68">
        <v>8.7962673102535818E-2</v>
      </c>
      <c r="I1064" s="68">
        <v>7.3689339769202486E-2</v>
      </c>
      <c r="T1064" s="91"/>
      <c r="U1064" s="91"/>
      <c r="AA1064" s="91"/>
      <c r="AB1064" s="91"/>
      <c r="AC1064" s="91"/>
      <c r="AD1064" s="91"/>
      <c r="AE1064" s="91"/>
      <c r="AF1064" s="91"/>
    </row>
    <row r="1065" spans="1:32" x14ac:dyDescent="0.3">
      <c r="A1065" s="65">
        <v>423616.55441738642</v>
      </c>
      <c r="B1065" s="10">
        <v>1062</v>
      </c>
      <c r="C1065" s="71">
        <v>0.1062</v>
      </c>
      <c r="D1065" s="74">
        <v>331830.44558261358</v>
      </c>
      <c r="E1065" s="61">
        <v>278305.44558261358</v>
      </c>
      <c r="F1065" s="68">
        <v>8.2957611395653399E-2</v>
      </c>
      <c r="G1065" s="292">
        <v>6.9576361395653402E-2</v>
      </c>
      <c r="H1065" s="68">
        <v>8.8488118822030282E-2</v>
      </c>
      <c r="I1065" s="68">
        <v>7.4214785488696949E-2</v>
      </c>
      <c r="T1065" s="91"/>
      <c r="U1065" s="91"/>
      <c r="AA1065" s="91"/>
      <c r="AB1065" s="91"/>
      <c r="AC1065" s="91"/>
      <c r="AD1065" s="91"/>
      <c r="AE1065" s="91"/>
      <c r="AF1065" s="91"/>
    </row>
    <row r="1066" spans="1:32" x14ac:dyDescent="0.3">
      <c r="A1066" s="65">
        <v>422916.42725975555</v>
      </c>
      <c r="B1066" s="10">
        <v>1063</v>
      </c>
      <c r="C1066" s="71">
        <v>0.10630000000000001</v>
      </c>
      <c r="D1066" s="74">
        <v>332530.57274024445</v>
      </c>
      <c r="E1066" s="61">
        <v>279005.57274024445</v>
      </c>
      <c r="F1066" s="68">
        <v>8.3132643185061111E-2</v>
      </c>
      <c r="G1066" s="292">
        <v>6.9751393185061114E-2</v>
      </c>
      <c r="H1066" s="68">
        <v>8.8674819397398519E-2</v>
      </c>
      <c r="I1066" s="68">
        <v>7.4401486064065186E-2</v>
      </c>
      <c r="T1066" s="91"/>
      <c r="U1066" s="91"/>
      <c r="AA1066" s="91"/>
      <c r="AB1066" s="91"/>
      <c r="AC1066" s="91"/>
      <c r="AD1066" s="91"/>
      <c r="AE1066" s="91"/>
      <c r="AF1066" s="91"/>
    </row>
    <row r="1067" spans="1:32" x14ac:dyDescent="0.3">
      <c r="A1067" s="65">
        <v>421692.77567366546</v>
      </c>
      <c r="B1067" s="10">
        <v>1064</v>
      </c>
      <c r="C1067" s="71">
        <v>0.10639999999999999</v>
      </c>
      <c r="D1067" s="74">
        <v>333754.22432633454</v>
      </c>
      <c r="E1067" s="61">
        <v>280229.22432633454</v>
      </c>
      <c r="F1067" s="68">
        <v>8.343855608158364E-2</v>
      </c>
      <c r="G1067" s="292">
        <v>7.0057306081583642E-2</v>
      </c>
      <c r="H1067" s="68">
        <v>8.9001126487022547E-2</v>
      </c>
      <c r="I1067" s="68">
        <v>7.4727793153689215E-2</v>
      </c>
      <c r="T1067" s="91"/>
      <c r="U1067" s="91"/>
      <c r="AA1067" s="91"/>
      <c r="AB1067" s="91"/>
      <c r="AC1067" s="91"/>
      <c r="AD1067" s="91"/>
      <c r="AE1067" s="91"/>
      <c r="AF1067" s="91"/>
    </row>
    <row r="1068" spans="1:32" x14ac:dyDescent="0.3">
      <c r="A1068" s="65">
        <v>420131.7770978646</v>
      </c>
      <c r="B1068" s="10">
        <v>1065</v>
      </c>
      <c r="C1068" s="71">
        <v>0.1065</v>
      </c>
      <c r="D1068" s="74">
        <v>335315.2229021354</v>
      </c>
      <c r="E1068" s="61">
        <v>281790.2229021354</v>
      </c>
      <c r="F1068" s="68">
        <v>8.3828805725533848E-2</v>
      </c>
      <c r="G1068" s="292">
        <v>7.044755572553385E-2</v>
      </c>
      <c r="H1068" s="68">
        <v>8.9417392773902774E-2</v>
      </c>
      <c r="I1068" s="68">
        <v>7.5144059440569441E-2</v>
      </c>
      <c r="T1068" s="91"/>
      <c r="U1068" s="91"/>
      <c r="AA1068" s="91"/>
      <c r="AB1068" s="91"/>
      <c r="AC1068" s="91"/>
      <c r="AD1068" s="91"/>
      <c r="AE1068" s="91"/>
      <c r="AF1068" s="91"/>
    </row>
    <row r="1069" spans="1:32" x14ac:dyDescent="0.3">
      <c r="A1069" s="65">
        <v>420131.7770978646</v>
      </c>
      <c r="B1069" s="10">
        <v>1066</v>
      </c>
      <c r="C1069" s="71">
        <v>0.1066</v>
      </c>
      <c r="D1069" s="74">
        <v>335315.2229021354</v>
      </c>
      <c r="E1069" s="61">
        <v>281790.2229021354</v>
      </c>
      <c r="F1069" s="68">
        <v>8.3828805725533848E-2</v>
      </c>
      <c r="G1069" s="292">
        <v>7.044755572553385E-2</v>
      </c>
      <c r="H1069" s="68">
        <v>8.9417392773902774E-2</v>
      </c>
      <c r="I1069" s="68">
        <v>7.5144059440569441E-2</v>
      </c>
      <c r="T1069" s="91"/>
      <c r="U1069" s="91"/>
      <c r="AA1069" s="91"/>
      <c r="AB1069" s="91"/>
      <c r="AC1069" s="91"/>
      <c r="AD1069" s="91"/>
      <c r="AE1069" s="91"/>
      <c r="AF1069" s="91"/>
    </row>
    <row r="1070" spans="1:32" x14ac:dyDescent="0.3">
      <c r="A1070" s="65">
        <v>419875.5571305796</v>
      </c>
      <c r="B1070" s="10">
        <v>1067</v>
      </c>
      <c r="C1070" s="71">
        <v>0.1067</v>
      </c>
      <c r="D1070" s="74">
        <v>335571.4428694204</v>
      </c>
      <c r="E1070" s="61">
        <v>282046.4428694204</v>
      </c>
      <c r="F1070" s="68">
        <v>8.3892860717355106E-2</v>
      </c>
      <c r="G1070" s="292">
        <v>7.0511610717355094E-2</v>
      </c>
      <c r="H1070" s="68">
        <v>8.9485718098512107E-2</v>
      </c>
      <c r="I1070" s="68">
        <v>7.5212384765178775E-2</v>
      </c>
      <c r="T1070" s="91"/>
      <c r="U1070" s="91"/>
      <c r="AA1070" s="91"/>
      <c r="AB1070" s="91"/>
      <c r="AC1070" s="91"/>
      <c r="AD1070" s="91"/>
      <c r="AE1070" s="91"/>
      <c r="AF1070" s="91"/>
    </row>
    <row r="1071" spans="1:32" x14ac:dyDescent="0.3">
      <c r="A1071" s="65">
        <v>419054.59696385748</v>
      </c>
      <c r="B1071" s="10">
        <v>1068</v>
      </c>
      <c r="C1071" s="71">
        <v>0.10680000000000001</v>
      </c>
      <c r="D1071" s="74">
        <v>336392.40303614252</v>
      </c>
      <c r="E1071" s="61">
        <v>282867.40303614252</v>
      </c>
      <c r="F1071" s="68">
        <v>8.4098100759035635E-2</v>
      </c>
      <c r="G1071" s="292">
        <v>7.0716850759035638E-2</v>
      </c>
      <c r="H1071" s="68">
        <v>8.9704640809638012E-2</v>
      </c>
      <c r="I1071" s="68">
        <v>7.5431307476304679E-2</v>
      </c>
      <c r="T1071" s="91"/>
      <c r="U1071" s="91"/>
      <c r="AA1071" s="91"/>
      <c r="AB1071" s="91"/>
      <c r="AC1071" s="91"/>
      <c r="AD1071" s="91"/>
      <c r="AE1071" s="91"/>
      <c r="AF1071" s="91"/>
    </row>
    <row r="1072" spans="1:32" x14ac:dyDescent="0.3">
      <c r="A1072" s="65">
        <v>418618.81959815422</v>
      </c>
      <c r="B1072" s="10">
        <v>1069</v>
      </c>
      <c r="C1072" s="71">
        <v>0.1069</v>
      </c>
      <c r="D1072" s="74">
        <v>336828.18040184578</v>
      </c>
      <c r="E1072" s="61">
        <v>283303.18040184578</v>
      </c>
      <c r="F1072" s="68">
        <v>8.4207045100461439E-2</v>
      </c>
      <c r="G1072" s="292">
        <v>7.0825795100461442E-2</v>
      </c>
      <c r="H1072" s="68">
        <v>8.9820848107158874E-2</v>
      </c>
      <c r="I1072" s="68">
        <v>7.5547514773825541E-2</v>
      </c>
      <c r="T1072" s="91"/>
      <c r="U1072" s="91"/>
      <c r="AA1072" s="91"/>
      <c r="AB1072" s="91"/>
      <c r="AC1072" s="91"/>
      <c r="AD1072" s="91"/>
      <c r="AE1072" s="91"/>
      <c r="AF1072" s="91"/>
    </row>
    <row r="1073" spans="1:32" x14ac:dyDescent="0.3">
      <c r="A1073" s="65">
        <v>417403.20617234096</v>
      </c>
      <c r="B1073" s="10">
        <v>1070</v>
      </c>
      <c r="C1073" s="71">
        <v>0.107</v>
      </c>
      <c r="D1073" s="74">
        <v>338043.79382765904</v>
      </c>
      <c r="E1073" s="61">
        <v>284518.79382765904</v>
      </c>
      <c r="F1073" s="68">
        <v>8.4510948456914758E-2</v>
      </c>
      <c r="G1073" s="292">
        <v>7.1129698456914761E-2</v>
      </c>
      <c r="H1073" s="68">
        <v>9.0145011687375751E-2</v>
      </c>
      <c r="I1073" s="68">
        <v>7.5871678354042418E-2</v>
      </c>
      <c r="T1073" s="91"/>
      <c r="U1073" s="91"/>
      <c r="AA1073" s="91"/>
      <c r="AB1073" s="91"/>
      <c r="AC1073" s="91"/>
      <c r="AD1073" s="91"/>
      <c r="AE1073" s="91"/>
      <c r="AF1073" s="91"/>
    </row>
    <row r="1074" spans="1:32" x14ac:dyDescent="0.3">
      <c r="A1074" s="65">
        <v>416354.99803889554</v>
      </c>
      <c r="B1074" s="10">
        <v>1071</v>
      </c>
      <c r="C1074" s="71">
        <v>0.1071</v>
      </c>
      <c r="D1074" s="74">
        <v>339092.00196110446</v>
      </c>
      <c r="E1074" s="61">
        <v>285567.00196110446</v>
      </c>
      <c r="F1074" s="68">
        <v>8.4773000490276113E-2</v>
      </c>
      <c r="G1074" s="292">
        <v>7.1391750490276115E-2</v>
      </c>
      <c r="H1074" s="68">
        <v>9.0424533856294523E-2</v>
      </c>
      <c r="I1074" s="68">
        <v>7.615120052296119E-2</v>
      </c>
      <c r="T1074" s="91"/>
      <c r="U1074" s="91"/>
      <c r="AA1074" s="91"/>
      <c r="AB1074" s="91"/>
      <c r="AC1074" s="91"/>
      <c r="AD1074" s="91"/>
      <c r="AE1074" s="91"/>
      <c r="AF1074" s="91"/>
    </row>
    <row r="1075" spans="1:32" x14ac:dyDescent="0.3">
      <c r="A1075" s="65">
        <v>413965.7015122663</v>
      </c>
      <c r="B1075" s="10">
        <v>1072</v>
      </c>
      <c r="C1075" s="71">
        <v>0.1072</v>
      </c>
      <c r="D1075" s="74">
        <v>341481.2984877337</v>
      </c>
      <c r="E1075" s="61">
        <v>287956.2984877337</v>
      </c>
      <c r="F1075" s="68">
        <v>8.5370324621933419E-2</v>
      </c>
      <c r="G1075" s="292">
        <v>7.1989074621933422E-2</v>
      </c>
      <c r="H1075" s="68">
        <v>9.1061679596728992E-2</v>
      </c>
      <c r="I1075" s="68">
        <v>7.678834626339566E-2</v>
      </c>
      <c r="T1075" s="91"/>
      <c r="U1075" s="91"/>
      <c r="AA1075" s="91"/>
      <c r="AB1075" s="91"/>
      <c r="AC1075" s="91"/>
      <c r="AD1075" s="91"/>
      <c r="AE1075" s="91"/>
      <c r="AF1075" s="91"/>
    </row>
    <row r="1076" spans="1:32" x14ac:dyDescent="0.3">
      <c r="A1076" s="65">
        <v>403740.03670034674</v>
      </c>
      <c r="B1076" s="10">
        <v>1073</v>
      </c>
      <c r="C1076" s="71">
        <v>0.10730000000000001</v>
      </c>
      <c r="D1076" s="74">
        <v>351706.96329965326</v>
      </c>
      <c r="E1076" s="61">
        <v>298181.96329965326</v>
      </c>
      <c r="F1076" s="68">
        <v>8.7926740824913321E-2</v>
      </c>
      <c r="G1076" s="292">
        <v>7.454549082491331E-2</v>
      </c>
      <c r="H1076" s="68">
        <v>9.3788523546574201E-2</v>
      </c>
      <c r="I1076" s="68">
        <v>7.9515190213240869E-2</v>
      </c>
      <c r="T1076" s="91"/>
      <c r="U1076" s="91"/>
      <c r="AA1076" s="91"/>
      <c r="AB1076" s="91"/>
      <c r="AC1076" s="91"/>
      <c r="AD1076" s="91"/>
      <c r="AE1076" s="91"/>
      <c r="AF1076" s="91"/>
    </row>
    <row r="1077" spans="1:32" x14ac:dyDescent="0.3">
      <c r="A1077" s="65">
        <v>402757.93518061738</v>
      </c>
      <c r="B1077" s="10">
        <v>1074</v>
      </c>
      <c r="C1077" s="71">
        <v>0.1074</v>
      </c>
      <c r="D1077" s="74">
        <v>352689.06481938262</v>
      </c>
      <c r="E1077" s="61">
        <v>299164.06481938262</v>
      </c>
      <c r="F1077" s="68">
        <v>8.8172266204845653E-2</v>
      </c>
      <c r="G1077" s="292">
        <v>7.4791016204845656E-2</v>
      </c>
      <c r="H1077" s="68">
        <v>9.4050417285168705E-2</v>
      </c>
      <c r="I1077" s="68">
        <v>7.9777083951835359E-2</v>
      </c>
      <c r="T1077" s="91"/>
      <c r="U1077" s="91"/>
      <c r="AA1077" s="91"/>
      <c r="AB1077" s="91"/>
      <c r="AC1077" s="91"/>
      <c r="AD1077" s="91"/>
      <c r="AE1077" s="91"/>
      <c r="AF1077" s="91"/>
    </row>
    <row r="1078" spans="1:32" x14ac:dyDescent="0.3">
      <c r="A1078" s="65">
        <v>401395.41718106467</v>
      </c>
      <c r="B1078" s="10">
        <v>1075</v>
      </c>
      <c r="C1078" s="71">
        <v>0.1075</v>
      </c>
      <c r="D1078" s="74">
        <v>354051.58281893533</v>
      </c>
      <c r="E1078" s="61">
        <v>300526.58281893533</v>
      </c>
      <c r="F1078" s="68">
        <v>8.8512895704733835E-2</v>
      </c>
      <c r="G1078" s="292">
        <v>7.5131645704733838E-2</v>
      </c>
      <c r="H1078" s="68">
        <v>9.4413755418382761E-2</v>
      </c>
      <c r="I1078" s="68">
        <v>8.0140422085049429E-2</v>
      </c>
      <c r="T1078" s="91"/>
      <c r="U1078" s="91"/>
      <c r="AA1078" s="91"/>
      <c r="AB1078" s="91"/>
      <c r="AC1078" s="91"/>
      <c r="AD1078" s="91"/>
      <c r="AE1078" s="91"/>
      <c r="AF1078" s="91"/>
    </row>
    <row r="1079" spans="1:32" x14ac:dyDescent="0.3">
      <c r="A1079" s="65">
        <v>400618.36016911513</v>
      </c>
      <c r="B1079" s="10">
        <v>1076</v>
      </c>
      <c r="C1079" s="71">
        <v>0.1076</v>
      </c>
      <c r="D1079" s="74">
        <v>354828.63983088487</v>
      </c>
      <c r="E1079" s="61">
        <v>301303.63983088487</v>
      </c>
      <c r="F1079" s="68">
        <v>8.8707159957721216E-2</v>
      </c>
      <c r="G1079" s="292">
        <v>7.5325909957721218E-2</v>
      </c>
      <c r="H1079" s="68">
        <v>9.4620970621569295E-2</v>
      </c>
      <c r="I1079" s="68">
        <v>8.0347637288235962E-2</v>
      </c>
      <c r="T1079" s="91"/>
      <c r="U1079" s="91"/>
      <c r="AA1079" s="91"/>
      <c r="AB1079" s="91"/>
      <c r="AC1079" s="91"/>
      <c r="AD1079" s="91"/>
      <c r="AE1079" s="91"/>
      <c r="AF1079" s="91"/>
    </row>
    <row r="1080" spans="1:32" x14ac:dyDescent="0.3">
      <c r="A1080" s="65">
        <v>400451.59941678355</v>
      </c>
      <c r="B1080" s="10">
        <v>1077</v>
      </c>
      <c r="C1080" s="71">
        <v>0.1077</v>
      </c>
      <c r="D1080" s="74">
        <v>354995.40058321645</v>
      </c>
      <c r="E1080" s="61">
        <v>301470.40058321645</v>
      </c>
      <c r="F1080" s="68">
        <v>8.8748850145804109E-2</v>
      </c>
      <c r="G1080" s="292">
        <v>7.5367600145804112E-2</v>
      </c>
      <c r="H1080" s="68">
        <v>9.4665440155524389E-2</v>
      </c>
      <c r="I1080" s="68">
        <v>8.0392106822191056E-2</v>
      </c>
      <c r="T1080" s="91"/>
      <c r="U1080" s="91"/>
      <c r="AA1080" s="91"/>
      <c r="AB1080" s="91"/>
      <c r="AC1080" s="91"/>
      <c r="AD1080" s="91"/>
      <c r="AE1080" s="91"/>
      <c r="AF1080" s="91"/>
    </row>
    <row r="1081" spans="1:32" x14ac:dyDescent="0.3">
      <c r="A1081" s="65">
        <v>400261.55149188032</v>
      </c>
      <c r="B1081" s="10">
        <v>1078</v>
      </c>
      <c r="C1081" s="71">
        <v>0.10780000000000001</v>
      </c>
      <c r="D1081" s="74">
        <v>355185.44850811968</v>
      </c>
      <c r="E1081" s="61">
        <v>301660.44850811968</v>
      </c>
      <c r="F1081" s="68">
        <v>8.8796362127029918E-2</v>
      </c>
      <c r="G1081" s="292">
        <v>7.5415112127029921E-2</v>
      </c>
      <c r="H1081" s="68">
        <v>9.471611960216525E-2</v>
      </c>
      <c r="I1081" s="68">
        <v>8.0442786268831917E-2</v>
      </c>
      <c r="T1081" s="91"/>
      <c r="U1081" s="91"/>
      <c r="AA1081" s="91"/>
      <c r="AB1081" s="91"/>
      <c r="AC1081" s="91"/>
      <c r="AD1081" s="91"/>
      <c r="AE1081" s="91"/>
      <c r="AF1081" s="91"/>
    </row>
    <row r="1082" spans="1:32" x14ac:dyDescent="0.3">
      <c r="A1082" s="65">
        <v>399927.19301111501</v>
      </c>
      <c r="B1082" s="10">
        <v>1079</v>
      </c>
      <c r="C1082" s="71">
        <v>0.1079</v>
      </c>
      <c r="D1082" s="74">
        <v>355519.80698888499</v>
      </c>
      <c r="E1082" s="61">
        <v>301994.80698888499</v>
      </c>
      <c r="F1082" s="68">
        <v>8.8879951747221242E-2</v>
      </c>
      <c r="G1082" s="292">
        <v>7.5498701747221245E-2</v>
      </c>
      <c r="H1082" s="68">
        <v>9.4805281863702656E-2</v>
      </c>
      <c r="I1082" s="68">
        <v>8.0531948530369324E-2</v>
      </c>
      <c r="T1082" s="91"/>
      <c r="U1082" s="91"/>
      <c r="AA1082" s="91"/>
      <c r="AB1082" s="91"/>
      <c r="AC1082" s="91"/>
      <c r="AD1082" s="91"/>
      <c r="AE1082" s="91"/>
      <c r="AF1082" s="91"/>
    </row>
    <row r="1083" spans="1:32" x14ac:dyDescent="0.3">
      <c r="A1083" s="65">
        <v>397358.56307627255</v>
      </c>
      <c r="B1083" s="10">
        <v>1080</v>
      </c>
      <c r="C1083" s="71">
        <v>0.108</v>
      </c>
      <c r="D1083" s="74">
        <v>358088.43692372745</v>
      </c>
      <c r="E1083" s="61">
        <v>304563.43692372745</v>
      </c>
      <c r="F1083" s="68">
        <v>8.9522109230931859E-2</v>
      </c>
      <c r="G1083" s="292">
        <v>7.6140859230931862E-2</v>
      </c>
      <c r="H1083" s="68">
        <v>9.5490249846327327E-2</v>
      </c>
      <c r="I1083" s="68">
        <v>8.1216916512993981E-2</v>
      </c>
      <c r="T1083" s="91"/>
      <c r="U1083" s="91"/>
      <c r="AA1083" s="91"/>
      <c r="AB1083" s="91"/>
      <c r="AC1083" s="91"/>
      <c r="AD1083" s="91"/>
      <c r="AE1083" s="91"/>
      <c r="AF1083" s="91"/>
    </row>
    <row r="1084" spans="1:32" x14ac:dyDescent="0.3">
      <c r="A1084" s="65">
        <v>391930.00921241404</v>
      </c>
      <c r="B1084" s="10">
        <v>1081</v>
      </c>
      <c r="C1084" s="71">
        <v>0.1081</v>
      </c>
      <c r="D1084" s="74">
        <v>363516.99078758596</v>
      </c>
      <c r="E1084" s="61">
        <v>309991.99078758596</v>
      </c>
      <c r="F1084" s="68">
        <v>9.0879247696896495E-2</v>
      </c>
      <c r="G1084" s="292">
        <v>7.7497997696896498E-2</v>
      </c>
      <c r="H1084" s="68">
        <v>9.6937864210022928E-2</v>
      </c>
      <c r="I1084" s="68">
        <v>8.2664530876689596E-2</v>
      </c>
      <c r="T1084" s="91"/>
      <c r="U1084" s="91"/>
      <c r="AA1084" s="91"/>
      <c r="AB1084" s="91"/>
      <c r="AC1084" s="91"/>
      <c r="AD1084" s="91"/>
      <c r="AE1084" s="91"/>
      <c r="AF1084" s="91"/>
    </row>
    <row r="1085" spans="1:32" x14ac:dyDescent="0.3">
      <c r="A1085" s="65">
        <v>388838.84155031899</v>
      </c>
      <c r="B1085" s="10">
        <v>1082</v>
      </c>
      <c r="C1085" s="71">
        <v>0.1082</v>
      </c>
      <c r="D1085" s="74">
        <v>366608.15844968101</v>
      </c>
      <c r="E1085" s="61">
        <v>313083.15844968101</v>
      </c>
      <c r="F1085" s="68">
        <v>9.1652039612420258E-2</v>
      </c>
      <c r="G1085" s="292">
        <v>7.8270789612420247E-2</v>
      </c>
      <c r="H1085" s="68">
        <v>9.7762175586581609E-2</v>
      </c>
      <c r="I1085" s="68">
        <v>8.3488842253248263E-2</v>
      </c>
      <c r="T1085" s="91"/>
      <c r="U1085" s="91"/>
      <c r="AA1085" s="91"/>
      <c r="AB1085" s="91"/>
      <c r="AC1085" s="91"/>
      <c r="AD1085" s="91"/>
      <c r="AE1085" s="91"/>
      <c r="AF1085" s="91"/>
    </row>
    <row r="1086" spans="1:32" x14ac:dyDescent="0.3">
      <c r="A1086" s="65">
        <v>388630.6200192619</v>
      </c>
      <c r="B1086" s="10">
        <v>1083</v>
      </c>
      <c r="C1086" s="71">
        <v>0.10829999999999999</v>
      </c>
      <c r="D1086" s="74">
        <v>366816.3799807381</v>
      </c>
      <c r="E1086" s="61">
        <v>313291.3799807381</v>
      </c>
      <c r="F1086" s="68">
        <v>9.1704094995184532E-2</v>
      </c>
      <c r="G1086" s="292">
        <v>7.8322844995184521E-2</v>
      </c>
      <c r="H1086" s="68">
        <v>9.7817701328196824E-2</v>
      </c>
      <c r="I1086" s="68">
        <v>8.3544367994863492E-2</v>
      </c>
      <c r="T1086" s="91"/>
      <c r="U1086" s="91"/>
      <c r="AA1086" s="91"/>
      <c r="AB1086" s="91"/>
      <c r="AC1086" s="91"/>
      <c r="AD1086" s="91"/>
      <c r="AE1086" s="91"/>
      <c r="AF1086" s="91"/>
    </row>
    <row r="1087" spans="1:32" x14ac:dyDescent="0.3">
      <c r="A1087" s="65">
        <v>388525.99143663864</v>
      </c>
      <c r="B1087" s="10">
        <v>1084</v>
      </c>
      <c r="C1087" s="71">
        <v>0.1084</v>
      </c>
      <c r="D1087" s="74">
        <v>366921.00856336136</v>
      </c>
      <c r="E1087" s="61">
        <v>313396.00856336136</v>
      </c>
      <c r="F1087" s="68">
        <v>9.1730252140840338E-2</v>
      </c>
      <c r="G1087" s="292">
        <v>7.834900214084034E-2</v>
      </c>
      <c r="H1087" s="68">
        <v>9.7845602283563024E-2</v>
      </c>
      <c r="I1087" s="68">
        <v>8.3572268950229692E-2</v>
      </c>
      <c r="T1087" s="91"/>
      <c r="U1087" s="91"/>
      <c r="AA1087" s="91"/>
      <c r="AB1087" s="91"/>
      <c r="AC1087" s="91"/>
      <c r="AD1087" s="91"/>
      <c r="AE1087" s="91"/>
      <c r="AF1087" s="91"/>
    </row>
    <row r="1088" spans="1:32" x14ac:dyDescent="0.3">
      <c r="A1088" s="65">
        <v>386657.5328389096</v>
      </c>
      <c r="B1088" s="10">
        <v>1085</v>
      </c>
      <c r="C1088" s="71">
        <v>0.1085</v>
      </c>
      <c r="D1088" s="74">
        <v>368789.4671610904</v>
      </c>
      <c r="E1088" s="61">
        <v>315264.4671610904</v>
      </c>
      <c r="F1088" s="68">
        <v>9.21973667902726E-2</v>
      </c>
      <c r="G1088" s="292">
        <v>7.8816116790272603E-2</v>
      </c>
      <c r="H1088" s="68">
        <v>9.8343857909624105E-2</v>
      </c>
      <c r="I1088" s="68">
        <v>8.4070524576290773E-2</v>
      </c>
      <c r="T1088" s="91"/>
      <c r="U1088" s="91"/>
      <c r="AA1088" s="91"/>
      <c r="AB1088" s="91"/>
      <c r="AC1088" s="91"/>
      <c r="AD1088" s="91"/>
      <c r="AE1088" s="91"/>
      <c r="AF1088" s="91"/>
    </row>
    <row r="1089" spans="1:32" x14ac:dyDescent="0.3">
      <c r="A1089" s="65">
        <v>386434.9070884086</v>
      </c>
      <c r="B1089" s="10">
        <v>1086</v>
      </c>
      <c r="C1089" s="71">
        <v>0.1086</v>
      </c>
      <c r="D1089" s="74">
        <v>369012.0929115914</v>
      </c>
      <c r="E1089" s="61">
        <v>315487.0929115914</v>
      </c>
      <c r="F1089" s="68">
        <v>9.2253023227897857E-2</v>
      </c>
      <c r="G1089" s="292">
        <v>7.8871773227897846E-2</v>
      </c>
      <c r="H1089" s="68">
        <v>9.8403224776424381E-2</v>
      </c>
      <c r="I1089" s="68">
        <v>8.4129891443091034E-2</v>
      </c>
      <c r="T1089" s="91"/>
      <c r="U1089" s="91"/>
      <c r="AA1089" s="91"/>
      <c r="AB1089" s="91"/>
      <c r="AC1089" s="91"/>
      <c r="AD1089" s="91"/>
      <c r="AE1089" s="91"/>
      <c r="AF1089" s="91"/>
    </row>
    <row r="1090" spans="1:32" x14ac:dyDescent="0.3">
      <c r="A1090" s="65">
        <v>385720.00649120793</v>
      </c>
      <c r="B1090" s="10">
        <v>1087</v>
      </c>
      <c r="C1090" s="71">
        <v>0.1087</v>
      </c>
      <c r="D1090" s="74">
        <v>369726.99350879207</v>
      </c>
      <c r="E1090" s="61">
        <v>316201.99350879207</v>
      </c>
      <c r="F1090" s="68">
        <v>9.2431748377198017E-2</v>
      </c>
      <c r="G1090" s="292">
        <v>7.905049837719802E-2</v>
      </c>
      <c r="H1090" s="68">
        <v>9.8593864935677886E-2</v>
      </c>
      <c r="I1090" s="68">
        <v>8.4320531602344553E-2</v>
      </c>
      <c r="T1090" s="91"/>
      <c r="U1090" s="91"/>
      <c r="AA1090" s="91"/>
      <c r="AB1090" s="91"/>
      <c r="AC1090" s="91"/>
      <c r="AD1090" s="91"/>
      <c r="AE1090" s="91"/>
      <c r="AF1090" s="91"/>
    </row>
    <row r="1091" spans="1:32" x14ac:dyDescent="0.3">
      <c r="A1091" s="65">
        <v>385427.3834718084</v>
      </c>
      <c r="B1091" s="10">
        <v>1088</v>
      </c>
      <c r="C1091" s="71">
        <v>0.10879999999999999</v>
      </c>
      <c r="D1091" s="74">
        <v>370019.6165281916</v>
      </c>
      <c r="E1091" s="61">
        <v>316494.6165281916</v>
      </c>
      <c r="F1091" s="68">
        <v>9.2504904132047899E-2</v>
      </c>
      <c r="G1091" s="292">
        <v>7.9123654132047902E-2</v>
      </c>
      <c r="H1091" s="68">
        <v>9.8671897740851097E-2</v>
      </c>
      <c r="I1091" s="68">
        <v>8.4398564407517765E-2</v>
      </c>
      <c r="T1091" s="91"/>
      <c r="U1091" s="91"/>
      <c r="AA1091" s="91"/>
      <c r="AB1091" s="91"/>
      <c r="AC1091" s="91"/>
      <c r="AD1091" s="91"/>
      <c r="AE1091" s="91"/>
      <c r="AF1091" s="91"/>
    </row>
    <row r="1092" spans="1:32" x14ac:dyDescent="0.3">
      <c r="A1092" s="65">
        <v>384517.10049579374</v>
      </c>
      <c r="B1092" s="10">
        <v>1089</v>
      </c>
      <c r="C1092" s="71">
        <v>0.1089</v>
      </c>
      <c r="D1092" s="74">
        <v>370929.89950420626</v>
      </c>
      <c r="E1092" s="61">
        <v>317404.89950420626</v>
      </c>
      <c r="F1092" s="68">
        <v>9.273247487605156E-2</v>
      </c>
      <c r="G1092" s="292">
        <v>7.9351224876051563E-2</v>
      </c>
      <c r="H1092" s="68">
        <v>9.891463986778834E-2</v>
      </c>
      <c r="I1092" s="68">
        <v>8.4641306534455008E-2</v>
      </c>
      <c r="T1092" s="91"/>
      <c r="U1092" s="91"/>
      <c r="AA1092" s="91"/>
      <c r="AB1092" s="91"/>
      <c r="AC1092" s="91"/>
      <c r="AD1092" s="91"/>
      <c r="AE1092" s="91"/>
      <c r="AF1092" s="91"/>
    </row>
    <row r="1093" spans="1:32" x14ac:dyDescent="0.3">
      <c r="A1093" s="65">
        <v>383899.34482880903</v>
      </c>
      <c r="B1093" s="10">
        <v>1090</v>
      </c>
      <c r="C1093" s="71">
        <v>0.109</v>
      </c>
      <c r="D1093" s="74">
        <v>371547.65517119097</v>
      </c>
      <c r="E1093" s="61">
        <v>318022.65517119097</v>
      </c>
      <c r="F1093" s="68">
        <v>9.2886913792797746E-2</v>
      </c>
      <c r="G1093" s="292">
        <v>7.9505663792797748E-2</v>
      </c>
      <c r="H1093" s="68">
        <v>9.9079374712317592E-2</v>
      </c>
      <c r="I1093" s="68">
        <v>8.4806041378984259E-2</v>
      </c>
      <c r="T1093" s="91"/>
      <c r="U1093" s="91"/>
      <c r="AA1093" s="91"/>
      <c r="AB1093" s="91"/>
      <c r="AC1093" s="91"/>
      <c r="AD1093" s="91"/>
      <c r="AE1093" s="91"/>
      <c r="AF1093" s="91"/>
    </row>
    <row r="1094" spans="1:32" x14ac:dyDescent="0.3">
      <c r="A1094" s="65">
        <v>383124.55486264901</v>
      </c>
      <c r="B1094" s="10">
        <v>1091</v>
      </c>
      <c r="C1094" s="71">
        <v>0.1091</v>
      </c>
      <c r="D1094" s="74">
        <v>372322.44513735099</v>
      </c>
      <c r="E1094" s="61">
        <v>318797.44513735099</v>
      </c>
      <c r="F1094" s="68">
        <v>9.3080611284337755E-2</v>
      </c>
      <c r="G1094" s="292">
        <v>7.9699361284337744E-2</v>
      </c>
      <c r="H1094" s="68">
        <v>9.9285985369960264E-2</v>
      </c>
      <c r="I1094" s="68">
        <v>8.5012652036626932E-2</v>
      </c>
      <c r="T1094" s="91"/>
      <c r="U1094" s="91"/>
      <c r="AA1094" s="91"/>
      <c r="AB1094" s="91"/>
      <c r="AC1094" s="91"/>
      <c r="AD1094" s="91"/>
      <c r="AE1094" s="91"/>
      <c r="AF1094" s="91"/>
    </row>
    <row r="1095" spans="1:32" x14ac:dyDescent="0.3">
      <c r="A1095" s="65">
        <v>381900.39322353579</v>
      </c>
      <c r="B1095" s="10">
        <v>1092</v>
      </c>
      <c r="C1095" s="71">
        <v>0.10920000000000001</v>
      </c>
      <c r="D1095" s="74">
        <v>373546.60677646421</v>
      </c>
      <c r="E1095" s="61">
        <v>320021.60677646421</v>
      </c>
      <c r="F1095" s="68">
        <v>9.3386651694116057E-2</v>
      </c>
      <c r="G1095" s="292">
        <v>8.0005401694116046E-2</v>
      </c>
      <c r="H1095" s="68">
        <v>9.9612428473723785E-2</v>
      </c>
      <c r="I1095" s="68">
        <v>8.5339095140390453E-2</v>
      </c>
      <c r="T1095" s="91"/>
      <c r="U1095" s="91"/>
      <c r="AA1095" s="91"/>
      <c r="AB1095" s="91"/>
      <c r="AC1095" s="91"/>
      <c r="AD1095" s="91"/>
      <c r="AE1095" s="91"/>
      <c r="AF1095" s="91"/>
    </row>
    <row r="1096" spans="1:32" x14ac:dyDescent="0.3">
      <c r="A1096" s="65">
        <v>381164.53983248328</v>
      </c>
      <c r="B1096" s="10">
        <v>1093</v>
      </c>
      <c r="C1096" s="71">
        <v>0.10929999999999999</v>
      </c>
      <c r="D1096" s="74">
        <v>374282.46016751672</v>
      </c>
      <c r="E1096" s="61">
        <v>320757.46016751672</v>
      </c>
      <c r="F1096" s="68">
        <v>9.3570615041879177E-2</v>
      </c>
      <c r="G1096" s="292">
        <v>8.0189365041879179E-2</v>
      </c>
      <c r="H1096" s="68">
        <v>9.9808656044671124E-2</v>
      </c>
      <c r="I1096" s="68">
        <v>8.5535322711337791E-2</v>
      </c>
      <c r="T1096" s="91"/>
      <c r="U1096" s="91"/>
      <c r="AA1096" s="91"/>
      <c r="AB1096" s="91"/>
      <c r="AC1096" s="91"/>
      <c r="AD1096" s="91"/>
      <c r="AE1096" s="91"/>
      <c r="AF1096" s="91"/>
    </row>
    <row r="1097" spans="1:32" x14ac:dyDescent="0.3">
      <c r="A1097" s="65">
        <v>379954.43025999254</v>
      </c>
      <c r="B1097" s="10">
        <v>1094</v>
      </c>
      <c r="C1097" s="71">
        <v>0.1094</v>
      </c>
      <c r="D1097" s="74">
        <v>375492.56974000746</v>
      </c>
      <c r="E1097" s="61">
        <v>321967.56974000746</v>
      </c>
      <c r="F1097" s="68">
        <v>9.3873142435001861E-2</v>
      </c>
      <c r="G1097" s="292">
        <v>8.0491892435001863E-2</v>
      </c>
      <c r="H1097" s="68">
        <v>0.10013135193066866</v>
      </c>
      <c r="I1097" s="68">
        <v>8.5858018597335328E-2</v>
      </c>
      <c r="T1097" s="91"/>
      <c r="U1097" s="91"/>
      <c r="AA1097" s="91"/>
      <c r="AB1097" s="91"/>
      <c r="AC1097" s="91"/>
      <c r="AD1097" s="91"/>
      <c r="AE1097" s="91"/>
      <c r="AF1097" s="91"/>
    </row>
    <row r="1098" spans="1:32" x14ac:dyDescent="0.3">
      <c r="A1098" s="65">
        <v>378539.14981244027</v>
      </c>
      <c r="B1098" s="10">
        <v>1095</v>
      </c>
      <c r="C1098" s="71">
        <v>0.1095</v>
      </c>
      <c r="D1098" s="74">
        <v>376907.85018755973</v>
      </c>
      <c r="E1098" s="61">
        <v>323382.85018755973</v>
      </c>
      <c r="F1098" s="68">
        <v>9.4226962546889934E-2</v>
      </c>
      <c r="G1098" s="292">
        <v>8.0845712546889936E-2</v>
      </c>
      <c r="H1098" s="68">
        <v>0.10050876005001592</v>
      </c>
      <c r="I1098" s="68">
        <v>8.6235426716682592E-2</v>
      </c>
      <c r="T1098" s="91"/>
      <c r="U1098" s="91"/>
      <c r="AA1098" s="91"/>
      <c r="AB1098" s="91"/>
      <c r="AC1098" s="91"/>
      <c r="AD1098" s="91"/>
      <c r="AE1098" s="91"/>
      <c r="AF1098" s="91"/>
    </row>
    <row r="1099" spans="1:32" x14ac:dyDescent="0.3">
      <c r="A1099" s="65">
        <v>372738.95415122347</v>
      </c>
      <c r="B1099" s="10">
        <v>1096</v>
      </c>
      <c r="C1099" s="71">
        <v>0.1096</v>
      </c>
      <c r="D1099" s="74">
        <v>382708.04584877653</v>
      </c>
      <c r="E1099" s="61">
        <v>329183.04584877653</v>
      </c>
      <c r="F1099" s="68">
        <v>9.5677011462194136E-2</v>
      </c>
      <c r="G1099" s="292">
        <v>8.2295761462194125E-2</v>
      </c>
      <c r="H1099" s="68">
        <v>0.10205547889300708</v>
      </c>
      <c r="I1099" s="68">
        <v>8.7782145559673744E-2</v>
      </c>
      <c r="T1099" s="91"/>
      <c r="U1099" s="91"/>
      <c r="AA1099" s="91"/>
      <c r="AB1099" s="91"/>
      <c r="AC1099" s="91"/>
      <c r="AD1099" s="91"/>
      <c r="AE1099" s="91"/>
      <c r="AF1099" s="91"/>
    </row>
    <row r="1100" spans="1:32" x14ac:dyDescent="0.3">
      <c r="A1100" s="65">
        <v>371908.28414948721</v>
      </c>
      <c r="B1100" s="10">
        <v>1097</v>
      </c>
      <c r="C1100" s="71">
        <v>0.10970000000000001</v>
      </c>
      <c r="D1100" s="74">
        <v>383538.71585051279</v>
      </c>
      <c r="E1100" s="61">
        <v>330013.71585051279</v>
      </c>
      <c r="F1100" s="68">
        <v>9.58846789626282E-2</v>
      </c>
      <c r="G1100" s="292">
        <v>8.2503428962628203E-2</v>
      </c>
      <c r="H1100" s="68">
        <v>0.10227699089347007</v>
      </c>
      <c r="I1100" s="68">
        <v>8.8003657560136742E-2</v>
      </c>
      <c r="T1100" s="91"/>
      <c r="U1100" s="91"/>
      <c r="AA1100" s="91"/>
      <c r="AB1100" s="91"/>
      <c r="AC1100" s="91"/>
      <c r="AD1100" s="91"/>
      <c r="AE1100" s="91"/>
      <c r="AF1100" s="91"/>
    </row>
    <row r="1101" spans="1:32" x14ac:dyDescent="0.3">
      <c r="A1101" s="65">
        <v>370505.11094936461</v>
      </c>
      <c r="B1101" s="10">
        <v>1098</v>
      </c>
      <c r="C1101" s="71">
        <v>0.10979999999999999</v>
      </c>
      <c r="D1101" s="74">
        <v>384941.88905063539</v>
      </c>
      <c r="E1101" s="61">
        <v>331416.88905063539</v>
      </c>
      <c r="F1101" s="68">
        <v>9.6235472262658842E-2</v>
      </c>
      <c r="G1101" s="292">
        <v>8.2854222262658844E-2</v>
      </c>
      <c r="H1101" s="68">
        <v>0.10265117041350277</v>
      </c>
      <c r="I1101" s="68">
        <v>8.8377837080169441E-2</v>
      </c>
      <c r="T1101" s="91"/>
      <c r="U1101" s="91"/>
      <c r="AA1101" s="91"/>
      <c r="AB1101" s="91"/>
      <c r="AC1101" s="91"/>
      <c r="AD1101" s="91"/>
      <c r="AE1101" s="91"/>
      <c r="AF1101" s="91"/>
    </row>
    <row r="1102" spans="1:32" x14ac:dyDescent="0.3">
      <c r="A1102" s="65">
        <v>369533.96066305909</v>
      </c>
      <c r="B1102" s="10">
        <v>1099</v>
      </c>
      <c r="C1102" s="71">
        <v>0.1099</v>
      </c>
      <c r="D1102" s="74">
        <v>385913.03933694091</v>
      </c>
      <c r="E1102" s="61">
        <v>332388.03933694091</v>
      </c>
      <c r="F1102" s="68">
        <v>9.6478259834235233E-2</v>
      </c>
      <c r="G1102" s="292">
        <v>8.3097009834235222E-2</v>
      </c>
      <c r="H1102" s="68">
        <v>0.10291014382318424</v>
      </c>
      <c r="I1102" s="68">
        <v>8.8636810489850906E-2</v>
      </c>
      <c r="T1102" s="91"/>
      <c r="U1102" s="91"/>
      <c r="AA1102" s="91"/>
      <c r="AB1102" s="91"/>
      <c r="AC1102" s="91"/>
      <c r="AD1102" s="91"/>
      <c r="AE1102" s="91"/>
      <c r="AF1102" s="91"/>
    </row>
    <row r="1103" spans="1:32" x14ac:dyDescent="0.3">
      <c r="A1103" s="65">
        <v>368539.3096575262</v>
      </c>
      <c r="B1103" s="10">
        <v>1100</v>
      </c>
      <c r="C1103" s="71">
        <v>0.11</v>
      </c>
      <c r="D1103" s="74">
        <v>386907.6903424738</v>
      </c>
      <c r="E1103" s="61">
        <v>333382.6903424738</v>
      </c>
      <c r="F1103" s="68">
        <v>9.6726922585618449E-2</v>
      </c>
      <c r="G1103" s="292">
        <v>8.3345672585618452E-2</v>
      </c>
      <c r="H1103" s="68">
        <v>0.10317538409132634</v>
      </c>
      <c r="I1103" s="68">
        <v>8.8902050757993012E-2</v>
      </c>
      <c r="T1103" s="91"/>
      <c r="U1103" s="91"/>
      <c r="AA1103" s="91"/>
      <c r="AB1103" s="91"/>
      <c r="AC1103" s="91"/>
      <c r="AD1103" s="91"/>
      <c r="AE1103" s="91"/>
      <c r="AF1103" s="91"/>
    </row>
    <row r="1104" spans="1:32" x14ac:dyDescent="0.3">
      <c r="A1104" s="65">
        <v>368358.9327137139</v>
      </c>
      <c r="B1104" s="10">
        <v>1101</v>
      </c>
      <c r="C1104" s="71">
        <v>0.1101</v>
      </c>
      <c r="D1104" s="74">
        <v>387088.0672862861</v>
      </c>
      <c r="E1104" s="61">
        <v>333563.0672862861</v>
      </c>
      <c r="F1104" s="68">
        <v>9.6772016821571522E-2</v>
      </c>
      <c r="G1104" s="292">
        <v>8.3390766821571524E-2</v>
      </c>
      <c r="H1104" s="68">
        <v>0.10322348460967629</v>
      </c>
      <c r="I1104" s="68">
        <v>8.8950151276342954E-2</v>
      </c>
      <c r="T1104" s="91"/>
      <c r="U1104" s="91"/>
      <c r="AA1104" s="91"/>
      <c r="AB1104" s="91"/>
      <c r="AC1104" s="91"/>
      <c r="AD1104" s="91"/>
      <c r="AE1104" s="91"/>
      <c r="AF1104" s="91"/>
    </row>
    <row r="1105" spans="1:32" x14ac:dyDescent="0.3">
      <c r="A1105" s="65">
        <v>367945.85903578135</v>
      </c>
      <c r="B1105" s="10">
        <v>1102</v>
      </c>
      <c r="C1105" s="71">
        <v>0.11020000000000001</v>
      </c>
      <c r="D1105" s="74">
        <v>387501.14096421865</v>
      </c>
      <c r="E1105" s="61">
        <v>333976.14096421865</v>
      </c>
      <c r="F1105" s="68">
        <v>9.6875285241054668E-2</v>
      </c>
      <c r="G1105" s="292">
        <v>8.3494035241054657E-2</v>
      </c>
      <c r="H1105" s="68">
        <v>0.1033336375904583</v>
      </c>
      <c r="I1105" s="68">
        <v>8.9060304257124967E-2</v>
      </c>
      <c r="T1105" s="91"/>
      <c r="U1105" s="91"/>
      <c r="AA1105" s="91"/>
      <c r="AB1105" s="91"/>
      <c r="AC1105" s="91"/>
      <c r="AD1105" s="91"/>
      <c r="AE1105" s="91"/>
      <c r="AF1105" s="91"/>
    </row>
    <row r="1106" spans="1:32" x14ac:dyDescent="0.3">
      <c r="A1106" s="65">
        <v>367424.15990597702</v>
      </c>
      <c r="B1106" s="10">
        <v>1103</v>
      </c>
      <c r="C1106" s="71">
        <v>0.1103</v>
      </c>
      <c r="D1106" s="74">
        <v>388022.84009402298</v>
      </c>
      <c r="E1106" s="61">
        <v>334497.84009402298</v>
      </c>
      <c r="F1106" s="68">
        <v>9.7005710023505748E-2</v>
      </c>
      <c r="G1106" s="292">
        <v>8.3624460023505751E-2</v>
      </c>
      <c r="H1106" s="68">
        <v>0.10347275735840612</v>
      </c>
      <c r="I1106" s="68">
        <v>8.919942402507279E-2</v>
      </c>
      <c r="T1106" s="91"/>
      <c r="U1106" s="91"/>
      <c r="AA1106" s="91"/>
      <c r="AB1106" s="91"/>
      <c r="AC1106" s="91"/>
      <c r="AD1106" s="91"/>
      <c r="AE1106" s="91"/>
      <c r="AF1106" s="91"/>
    </row>
    <row r="1107" spans="1:32" x14ac:dyDescent="0.3">
      <c r="A1107" s="65">
        <v>366365.52788749081</v>
      </c>
      <c r="B1107" s="10">
        <v>1104</v>
      </c>
      <c r="C1107" s="71">
        <v>0.1104</v>
      </c>
      <c r="D1107" s="74">
        <v>389081.47211250919</v>
      </c>
      <c r="E1107" s="61">
        <v>335556.47211250919</v>
      </c>
      <c r="F1107" s="68">
        <v>9.7270368028127302E-2</v>
      </c>
      <c r="G1107" s="292">
        <v>8.3889118028127291E-2</v>
      </c>
      <c r="H1107" s="68">
        <v>0.10375505923000244</v>
      </c>
      <c r="I1107" s="68">
        <v>8.9481725896669112E-2</v>
      </c>
      <c r="T1107" s="91"/>
      <c r="U1107" s="91"/>
      <c r="AA1107" s="91"/>
      <c r="AB1107" s="91"/>
      <c r="AC1107" s="91"/>
      <c r="AD1107" s="91"/>
      <c r="AE1107" s="91"/>
      <c r="AF1107" s="91"/>
    </row>
    <row r="1108" spans="1:32" x14ac:dyDescent="0.3">
      <c r="A1108" s="65">
        <v>366097.14737373579</v>
      </c>
      <c r="B1108" s="10">
        <v>1105</v>
      </c>
      <c r="C1108" s="71">
        <v>0.1105</v>
      </c>
      <c r="D1108" s="74">
        <v>389349.85262626421</v>
      </c>
      <c r="E1108" s="61">
        <v>335824.85262626421</v>
      </c>
      <c r="F1108" s="68">
        <v>9.7337463156566051E-2</v>
      </c>
      <c r="G1108" s="292">
        <v>8.3956213156566054E-2</v>
      </c>
      <c r="H1108" s="68">
        <v>0.10382662736700379</v>
      </c>
      <c r="I1108" s="68">
        <v>8.9553294033670461E-2</v>
      </c>
      <c r="T1108" s="91"/>
      <c r="U1108" s="91"/>
      <c r="AA1108" s="91"/>
      <c r="AB1108" s="91"/>
      <c r="AC1108" s="91"/>
      <c r="AD1108" s="91"/>
      <c r="AE1108" s="91"/>
      <c r="AF1108" s="91"/>
    </row>
    <row r="1109" spans="1:32" x14ac:dyDescent="0.3">
      <c r="A1109" s="65">
        <v>361723.78567168786</v>
      </c>
      <c r="B1109" s="10">
        <v>1106</v>
      </c>
      <c r="C1109" s="71">
        <v>0.1106</v>
      </c>
      <c r="D1109" s="74">
        <v>393723.21432831214</v>
      </c>
      <c r="E1109" s="61">
        <v>340198.21432831214</v>
      </c>
      <c r="F1109" s="68">
        <v>9.8430803582078036E-2</v>
      </c>
      <c r="G1109" s="292">
        <v>8.5049553582078039E-2</v>
      </c>
      <c r="H1109" s="68">
        <v>0.10499285715421657</v>
      </c>
      <c r="I1109" s="68">
        <v>9.0719523820883233E-2</v>
      </c>
      <c r="T1109" s="91"/>
      <c r="U1109" s="91"/>
      <c r="AA1109" s="91"/>
      <c r="AB1109" s="91"/>
      <c r="AC1109" s="91"/>
      <c r="AD1109" s="91"/>
      <c r="AE1109" s="91"/>
      <c r="AF1109" s="91"/>
    </row>
    <row r="1110" spans="1:32" x14ac:dyDescent="0.3">
      <c r="A1110" s="65">
        <v>359376.81067505246</v>
      </c>
      <c r="B1110" s="10">
        <v>1107</v>
      </c>
      <c r="C1110" s="71">
        <v>0.11070000000000001</v>
      </c>
      <c r="D1110" s="74">
        <v>396070.18932494754</v>
      </c>
      <c r="E1110" s="61">
        <v>342545.18932494754</v>
      </c>
      <c r="F1110" s="68">
        <v>9.9017547331236883E-2</v>
      </c>
      <c r="G1110" s="292">
        <v>8.5636297331236885E-2</v>
      </c>
      <c r="H1110" s="68">
        <v>0.10561871715331934</v>
      </c>
      <c r="I1110" s="68">
        <v>9.1345383819986012E-2</v>
      </c>
      <c r="T1110" s="91"/>
      <c r="U1110" s="91"/>
      <c r="AA1110" s="91"/>
      <c r="AB1110" s="91"/>
      <c r="AC1110" s="91"/>
      <c r="AD1110" s="91"/>
      <c r="AE1110" s="91"/>
      <c r="AF1110" s="91"/>
    </row>
    <row r="1111" spans="1:32" x14ac:dyDescent="0.3">
      <c r="A1111" s="65">
        <v>356581.68128840154</v>
      </c>
      <c r="B1111" s="10">
        <v>1108</v>
      </c>
      <c r="C1111" s="71">
        <v>0.1108</v>
      </c>
      <c r="D1111" s="74">
        <v>398865.31871159846</v>
      </c>
      <c r="E1111" s="61">
        <v>345340.31871159846</v>
      </c>
      <c r="F1111" s="68">
        <v>9.9716329677899618E-2</v>
      </c>
      <c r="G1111" s="292">
        <v>8.633507967789962E-2</v>
      </c>
      <c r="H1111" s="68">
        <v>0.10636408498975959</v>
      </c>
      <c r="I1111" s="68">
        <v>9.2090751656426259E-2</v>
      </c>
      <c r="T1111" s="91"/>
      <c r="U1111" s="91"/>
      <c r="AA1111" s="91"/>
      <c r="AB1111" s="91"/>
      <c r="AC1111" s="91"/>
      <c r="AD1111" s="91"/>
      <c r="AE1111" s="91"/>
      <c r="AF1111" s="91"/>
    </row>
    <row r="1112" spans="1:32" x14ac:dyDescent="0.3">
      <c r="A1112" s="65">
        <v>356480.18819532846</v>
      </c>
      <c r="B1112" s="10">
        <v>1109</v>
      </c>
      <c r="C1112" s="71">
        <v>0.1109</v>
      </c>
      <c r="D1112" s="74">
        <v>398966.81180467154</v>
      </c>
      <c r="E1112" s="61">
        <v>345441.81180467154</v>
      </c>
      <c r="F1112" s="68">
        <v>9.9741702951167882E-2</v>
      </c>
      <c r="G1112" s="292">
        <v>8.6360452951167885E-2</v>
      </c>
      <c r="H1112" s="68">
        <v>0.10639114981457908</v>
      </c>
      <c r="I1112" s="68">
        <v>9.2117816481245743E-2</v>
      </c>
      <c r="T1112" s="91"/>
      <c r="U1112" s="91"/>
      <c r="AA1112" s="91"/>
      <c r="AB1112" s="91"/>
      <c r="AC1112" s="91"/>
      <c r="AD1112" s="91"/>
      <c r="AE1112" s="91"/>
      <c r="AF1112" s="91"/>
    </row>
    <row r="1113" spans="1:32" x14ac:dyDescent="0.3">
      <c r="A1113" s="65">
        <v>355302.3934342037</v>
      </c>
      <c r="B1113" s="10">
        <v>1110</v>
      </c>
      <c r="C1113" s="71">
        <v>0.111</v>
      </c>
      <c r="D1113" s="74">
        <v>400144.6065657963</v>
      </c>
      <c r="E1113" s="61">
        <v>346619.6065657963</v>
      </c>
      <c r="F1113" s="68">
        <v>0.10003615164144908</v>
      </c>
      <c r="G1113" s="292">
        <v>8.6654901641449081E-2</v>
      </c>
      <c r="H1113" s="68">
        <v>0.10670522841754568</v>
      </c>
      <c r="I1113" s="68">
        <v>9.2431895084212345E-2</v>
      </c>
      <c r="T1113" s="91"/>
      <c r="U1113" s="91"/>
      <c r="AA1113" s="91"/>
      <c r="AB1113" s="91"/>
      <c r="AC1113" s="91"/>
      <c r="AD1113" s="91"/>
      <c r="AE1113" s="91"/>
      <c r="AF1113" s="91"/>
    </row>
    <row r="1114" spans="1:32" x14ac:dyDescent="0.3">
      <c r="A1114" s="65">
        <v>352469.22865371656</v>
      </c>
      <c r="B1114" s="10">
        <v>1111</v>
      </c>
      <c r="C1114" s="71">
        <v>0.1111</v>
      </c>
      <c r="D1114" s="74">
        <v>402977.77134628344</v>
      </c>
      <c r="E1114" s="61">
        <v>349452.77134628344</v>
      </c>
      <c r="F1114" s="68">
        <v>0.10074444283657086</v>
      </c>
      <c r="G1114" s="292">
        <v>8.736319283657086E-2</v>
      </c>
      <c r="H1114" s="68">
        <v>0.10746073902567559</v>
      </c>
      <c r="I1114" s="68">
        <v>9.3187405692342254E-2</v>
      </c>
      <c r="T1114" s="91"/>
      <c r="U1114" s="91"/>
      <c r="AA1114" s="91"/>
      <c r="AB1114" s="91"/>
      <c r="AC1114" s="91"/>
      <c r="AD1114" s="91"/>
      <c r="AE1114" s="91"/>
      <c r="AF1114" s="91"/>
    </row>
    <row r="1115" spans="1:32" x14ac:dyDescent="0.3">
      <c r="A1115" s="65">
        <v>352135.27338997758</v>
      </c>
      <c r="B1115" s="10">
        <v>1112</v>
      </c>
      <c r="C1115" s="71">
        <v>0.11119999999999999</v>
      </c>
      <c r="D1115" s="74">
        <v>403311.72661002242</v>
      </c>
      <c r="E1115" s="61">
        <v>349786.72661002242</v>
      </c>
      <c r="F1115" s="68">
        <v>0.1008279316525056</v>
      </c>
      <c r="G1115" s="292">
        <v>8.7446681652505603E-2</v>
      </c>
      <c r="H1115" s="68">
        <v>0.10754979376267265</v>
      </c>
      <c r="I1115" s="68">
        <v>9.3276460429339306E-2</v>
      </c>
      <c r="T1115" s="91"/>
      <c r="U1115" s="91"/>
      <c r="AA1115" s="91"/>
      <c r="AB1115" s="91"/>
      <c r="AC1115" s="91"/>
      <c r="AD1115" s="91"/>
      <c r="AE1115" s="91"/>
      <c r="AF1115" s="91"/>
    </row>
    <row r="1116" spans="1:32" x14ac:dyDescent="0.3">
      <c r="A1116" s="65">
        <v>347432.12754266389</v>
      </c>
      <c r="B1116" s="10">
        <v>1113</v>
      </c>
      <c r="C1116" s="71">
        <v>0.1113</v>
      </c>
      <c r="D1116" s="74">
        <v>408014.87245733611</v>
      </c>
      <c r="E1116" s="61">
        <v>354489.87245733611</v>
      </c>
      <c r="F1116" s="68">
        <v>0.10200371811433402</v>
      </c>
      <c r="G1116" s="292">
        <v>8.8622468114334024E-2</v>
      </c>
      <c r="H1116" s="68">
        <v>0.10880396598862296</v>
      </c>
      <c r="I1116" s="68">
        <v>9.4530632655289631E-2</v>
      </c>
      <c r="T1116" s="91"/>
      <c r="U1116" s="91"/>
      <c r="AA1116" s="91"/>
      <c r="AB1116" s="91"/>
      <c r="AC1116" s="91"/>
      <c r="AD1116" s="91"/>
      <c r="AE1116" s="91"/>
      <c r="AF1116" s="91"/>
    </row>
    <row r="1117" spans="1:32" x14ac:dyDescent="0.3">
      <c r="A1117" s="65">
        <v>347417.95613289584</v>
      </c>
      <c r="B1117" s="10">
        <v>1114</v>
      </c>
      <c r="C1117" s="71">
        <v>0.1114</v>
      </c>
      <c r="D1117" s="74">
        <v>408029.04386710416</v>
      </c>
      <c r="E1117" s="61">
        <v>354504.04386710416</v>
      </c>
      <c r="F1117" s="68">
        <v>0.10200726096677604</v>
      </c>
      <c r="G1117" s="292">
        <v>8.8626010966776039E-2</v>
      </c>
      <c r="H1117" s="68">
        <v>0.10880774503122778</v>
      </c>
      <c r="I1117" s="68">
        <v>9.4534411697894449E-2</v>
      </c>
      <c r="T1117" s="91"/>
      <c r="U1117" s="91"/>
      <c r="AA1117" s="91"/>
      <c r="AB1117" s="91"/>
      <c r="AC1117" s="91"/>
      <c r="AD1117" s="91"/>
      <c r="AE1117" s="91"/>
      <c r="AF1117" s="91"/>
    </row>
    <row r="1118" spans="1:32" x14ac:dyDescent="0.3">
      <c r="A1118" s="65">
        <v>344603.50348092994</v>
      </c>
      <c r="B1118" s="10">
        <v>1115</v>
      </c>
      <c r="C1118" s="71">
        <v>0.1115</v>
      </c>
      <c r="D1118" s="74">
        <v>410843.49651907006</v>
      </c>
      <c r="E1118" s="61">
        <v>357318.49651907006</v>
      </c>
      <c r="F1118" s="68">
        <v>0.10271087412976751</v>
      </c>
      <c r="G1118" s="292">
        <v>8.9329624129767513E-2</v>
      </c>
      <c r="H1118" s="68">
        <v>0.10955826573841869</v>
      </c>
      <c r="I1118" s="68">
        <v>9.5284932405085343E-2</v>
      </c>
      <c r="T1118" s="91"/>
      <c r="U1118" s="91"/>
      <c r="AA1118" s="91"/>
      <c r="AB1118" s="91"/>
      <c r="AC1118" s="91"/>
      <c r="AD1118" s="91"/>
      <c r="AE1118" s="91"/>
      <c r="AF1118" s="91"/>
    </row>
    <row r="1119" spans="1:32" x14ac:dyDescent="0.3">
      <c r="A1119" s="65">
        <v>344603.50348092994</v>
      </c>
      <c r="B1119" s="10">
        <v>1116</v>
      </c>
      <c r="C1119" s="71">
        <v>0.1116</v>
      </c>
      <c r="D1119" s="74">
        <v>410843.49651907006</v>
      </c>
      <c r="E1119" s="61">
        <v>357318.49651907006</v>
      </c>
      <c r="F1119" s="68">
        <v>0.10271087412976751</v>
      </c>
      <c r="G1119" s="292">
        <v>8.9329624129767513E-2</v>
      </c>
      <c r="H1119" s="68">
        <v>0.10955826573841869</v>
      </c>
      <c r="I1119" s="68">
        <v>9.5284932405085343E-2</v>
      </c>
      <c r="T1119" s="91"/>
      <c r="U1119" s="91"/>
      <c r="AA1119" s="91"/>
      <c r="AB1119" s="91"/>
      <c r="AC1119" s="91"/>
      <c r="AD1119" s="91"/>
      <c r="AE1119" s="91"/>
      <c r="AF1119" s="91"/>
    </row>
    <row r="1120" spans="1:32" x14ac:dyDescent="0.3">
      <c r="A1120" s="65">
        <v>344142.38839788525</v>
      </c>
      <c r="B1120" s="10">
        <v>1117</v>
      </c>
      <c r="C1120" s="71">
        <v>0.11169999999999999</v>
      </c>
      <c r="D1120" s="74">
        <v>411304.61160211475</v>
      </c>
      <c r="E1120" s="61">
        <v>357779.61160211475</v>
      </c>
      <c r="F1120" s="68">
        <v>0.10282615290052868</v>
      </c>
      <c r="G1120" s="292">
        <v>8.9444902900528686E-2</v>
      </c>
      <c r="H1120" s="68">
        <v>0.10968122976056394</v>
      </c>
      <c r="I1120" s="68">
        <v>9.5407896427230604E-2</v>
      </c>
      <c r="T1120" s="91"/>
      <c r="U1120" s="91"/>
      <c r="AA1120" s="91"/>
      <c r="AB1120" s="91"/>
      <c r="AC1120" s="91"/>
      <c r="AD1120" s="91"/>
      <c r="AE1120" s="91"/>
      <c r="AF1120" s="91"/>
    </row>
    <row r="1121" spans="1:32" x14ac:dyDescent="0.3">
      <c r="A1121" s="65">
        <v>343218.95492598636</v>
      </c>
      <c r="B1121" s="10">
        <v>1118</v>
      </c>
      <c r="C1121" s="71">
        <v>0.1118</v>
      </c>
      <c r="D1121" s="74">
        <v>412228.04507401364</v>
      </c>
      <c r="E1121" s="61">
        <v>358703.04507401364</v>
      </c>
      <c r="F1121" s="68">
        <v>0.10305701126850342</v>
      </c>
      <c r="G1121" s="292">
        <v>8.9675761268503407E-2</v>
      </c>
      <c r="H1121" s="68">
        <v>0.10992747868640364</v>
      </c>
      <c r="I1121" s="68">
        <v>9.5654145353070305E-2</v>
      </c>
      <c r="T1121" s="91"/>
      <c r="U1121" s="91"/>
      <c r="AA1121" s="91"/>
      <c r="AB1121" s="91"/>
      <c r="AC1121" s="91"/>
      <c r="AD1121" s="91"/>
      <c r="AE1121" s="91"/>
      <c r="AF1121" s="91"/>
    </row>
    <row r="1122" spans="1:32" x14ac:dyDescent="0.3">
      <c r="A1122" s="65">
        <v>343218.95492598636</v>
      </c>
      <c r="B1122" s="10">
        <v>1119</v>
      </c>
      <c r="C1122" s="71">
        <v>0.1119</v>
      </c>
      <c r="D1122" s="74">
        <v>412228.04507401364</v>
      </c>
      <c r="E1122" s="61">
        <v>358703.04507401364</v>
      </c>
      <c r="F1122" s="68">
        <v>0.10305701126850342</v>
      </c>
      <c r="G1122" s="292">
        <v>8.9675761268503407E-2</v>
      </c>
      <c r="H1122" s="68">
        <v>0.10992747868640364</v>
      </c>
      <c r="I1122" s="68">
        <v>9.5654145353070305E-2</v>
      </c>
      <c r="T1122" s="91"/>
      <c r="U1122" s="91"/>
      <c r="AA1122" s="91"/>
      <c r="AB1122" s="91"/>
      <c r="AC1122" s="91"/>
      <c r="AD1122" s="91"/>
      <c r="AE1122" s="91"/>
      <c r="AF1122" s="91"/>
    </row>
    <row r="1123" spans="1:32" x14ac:dyDescent="0.3">
      <c r="A1123" s="65">
        <v>343218.95492598636</v>
      </c>
      <c r="B1123" s="10">
        <v>1120</v>
      </c>
      <c r="C1123" s="71">
        <v>0.112</v>
      </c>
      <c r="D1123" s="74">
        <v>412228.04507401364</v>
      </c>
      <c r="E1123" s="61">
        <v>358703.04507401364</v>
      </c>
      <c r="F1123" s="68">
        <v>0.10305701126850342</v>
      </c>
      <c r="G1123" s="292">
        <v>8.9675761268503407E-2</v>
      </c>
      <c r="H1123" s="68">
        <v>0.10992747868640364</v>
      </c>
      <c r="I1123" s="68">
        <v>9.5654145353070305E-2</v>
      </c>
      <c r="T1123" s="91"/>
      <c r="U1123" s="91"/>
      <c r="AA1123" s="91"/>
      <c r="AB1123" s="91"/>
      <c r="AC1123" s="91"/>
      <c r="AD1123" s="91"/>
      <c r="AE1123" s="91"/>
      <c r="AF1123" s="91"/>
    </row>
    <row r="1124" spans="1:32" x14ac:dyDescent="0.3">
      <c r="A1124" s="65">
        <v>343210.66476727882</v>
      </c>
      <c r="B1124" s="10">
        <v>1121</v>
      </c>
      <c r="C1124" s="71">
        <v>0.11210000000000001</v>
      </c>
      <c r="D1124" s="74">
        <v>412236.33523272118</v>
      </c>
      <c r="E1124" s="61">
        <v>358711.33523272118</v>
      </c>
      <c r="F1124" s="68">
        <v>0.1030590838081803</v>
      </c>
      <c r="G1124" s="292">
        <v>8.9677833808180299E-2</v>
      </c>
      <c r="H1124" s="68">
        <v>0.10992968939539231</v>
      </c>
      <c r="I1124" s="68">
        <v>9.5656356062058981E-2</v>
      </c>
      <c r="T1124" s="91"/>
      <c r="U1124" s="91"/>
      <c r="AA1124" s="91"/>
      <c r="AB1124" s="91"/>
      <c r="AC1124" s="91"/>
      <c r="AD1124" s="91"/>
      <c r="AE1124" s="91"/>
      <c r="AF1124" s="91"/>
    </row>
    <row r="1125" spans="1:32" x14ac:dyDescent="0.3">
      <c r="A1125" s="65">
        <v>342877.56137502508</v>
      </c>
      <c r="B1125" s="10">
        <v>1122</v>
      </c>
      <c r="C1125" s="71">
        <v>0.11219999999999999</v>
      </c>
      <c r="D1125" s="74">
        <v>412569.43862497492</v>
      </c>
      <c r="E1125" s="61">
        <v>359044.43862497492</v>
      </c>
      <c r="F1125" s="68">
        <v>0.10314235965624373</v>
      </c>
      <c r="G1125" s="292">
        <v>8.9761109656243732E-2</v>
      </c>
      <c r="H1125" s="68">
        <v>0.11001851696665998</v>
      </c>
      <c r="I1125" s="68">
        <v>9.5745183633326653E-2</v>
      </c>
      <c r="T1125" s="91"/>
      <c r="U1125" s="91"/>
      <c r="AA1125" s="91"/>
      <c r="AB1125" s="91"/>
      <c r="AC1125" s="91"/>
      <c r="AD1125" s="91"/>
      <c r="AE1125" s="91"/>
      <c r="AF1125" s="91"/>
    </row>
    <row r="1126" spans="1:32" x14ac:dyDescent="0.3">
      <c r="A1126" s="65">
        <v>342278.34512798989</v>
      </c>
      <c r="B1126" s="10">
        <v>1123</v>
      </c>
      <c r="C1126" s="71">
        <v>0.1123</v>
      </c>
      <c r="D1126" s="74">
        <v>413168.65487201011</v>
      </c>
      <c r="E1126" s="61">
        <v>359643.65487201011</v>
      </c>
      <c r="F1126" s="68">
        <v>0.10329216371800252</v>
      </c>
      <c r="G1126" s="292">
        <v>8.9910913718002528E-2</v>
      </c>
      <c r="H1126" s="68">
        <v>0.11017830796586936</v>
      </c>
      <c r="I1126" s="68">
        <v>9.5904974632536028E-2</v>
      </c>
      <c r="T1126" s="91"/>
      <c r="U1126" s="91"/>
      <c r="AA1126" s="91"/>
      <c r="AB1126" s="91"/>
      <c r="AC1126" s="91"/>
      <c r="AD1126" s="91"/>
      <c r="AE1126" s="91"/>
      <c r="AF1126" s="91"/>
    </row>
    <row r="1127" spans="1:32" x14ac:dyDescent="0.3">
      <c r="A1127" s="65">
        <v>341860.74766885885</v>
      </c>
      <c r="B1127" s="10">
        <v>1124</v>
      </c>
      <c r="C1127" s="71">
        <v>0.1124</v>
      </c>
      <c r="D1127" s="74">
        <v>413586.25233114115</v>
      </c>
      <c r="E1127" s="61">
        <v>360061.25233114115</v>
      </c>
      <c r="F1127" s="68">
        <v>0.10339656308278529</v>
      </c>
      <c r="G1127" s="292">
        <v>9.0015313082785292E-2</v>
      </c>
      <c r="H1127" s="68">
        <v>0.1102896672883043</v>
      </c>
      <c r="I1127" s="68">
        <v>9.6016333954970973E-2</v>
      </c>
      <c r="T1127" s="91"/>
      <c r="U1127" s="91"/>
      <c r="AA1127" s="91"/>
      <c r="AB1127" s="91"/>
      <c r="AC1127" s="91"/>
      <c r="AD1127" s="91"/>
      <c r="AE1127" s="91"/>
      <c r="AF1127" s="91"/>
    </row>
    <row r="1128" spans="1:32" x14ac:dyDescent="0.3">
      <c r="A1128" s="65">
        <v>338873.56361261127</v>
      </c>
      <c r="B1128" s="10">
        <v>1125</v>
      </c>
      <c r="C1128" s="71">
        <v>0.1125</v>
      </c>
      <c r="D1128" s="74">
        <v>416573.43638738873</v>
      </c>
      <c r="E1128" s="61">
        <v>363048.43638738873</v>
      </c>
      <c r="F1128" s="68">
        <v>0.10414335909684719</v>
      </c>
      <c r="G1128" s="292">
        <v>9.0762109096847177E-2</v>
      </c>
      <c r="H1128" s="68">
        <v>0.11108624970330366</v>
      </c>
      <c r="I1128" s="68">
        <v>9.6812916369970331E-2</v>
      </c>
      <c r="T1128" s="91"/>
      <c r="U1128" s="91"/>
      <c r="AA1128" s="91"/>
      <c r="AB1128" s="91"/>
      <c r="AC1128" s="91"/>
      <c r="AD1128" s="91"/>
      <c r="AE1128" s="91"/>
      <c r="AF1128" s="91"/>
    </row>
    <row r="1129" spans="1:32" x14ac:dyDescent="0.3">
      <c r="A1129" s="65">
        <v>337289.73336379929</v>
      </c>
      <c r="B1129" s="10">
        <v>1126</v>
      </c>
      <c r="C1129" s="71">
        <v>0.11260000000000001</v>
      </c>
      <c r="D1129" s="74">
        <v>418157.26663620071</v>
      </c>
      <c r="E1129" s="61">
        <v>364632.26663620071</v>
      </c>
      <c r="F1129" s="68">
        <v>0.10453931665905018</v>
      </c>
      <c r="G1129" s="292">
        <v>9.1158066659050185E-2</v>
      </c>
      <c r="H1129" s="68">
        <v>0.11150860443632019</v>
      </c>
      <c r="I1129" s="68">
        <v>9.7235271102986853E-2</v>
      </c>
      <c r="T1129" s="91"/>
      <c r="U1129" s="91"/>
      <c r="AA1129" s="91"/>
      <c r="AB1129" s="91"/>
      <c r="AC1129" s="91"/>
      <c r="AD1129" s="91"/>
      <c r="AE1129" s="91"/>
      <c r="AF1129" s="91"/>
    </row>
    <row r="1130" spans="1:32" x14ac:dyDescent="0.3">
      <c r="A1130" s="65">
        <v>335025.32277508947</v>
      </c>
      <c r="B1130" s="10">
        <v>1127</v>
      </c>
      <c r="C1130" s="71">
        <v>0.11269999999999999</v>
      </c>
      <c r="D1130" s="74">
        <v>420421.67722491053</v>
      </c>
      <c r="E1130" s="61">
        <v>366896.67722491053</v>
      </c>
      <c r="F1130" s="68">
        <v>0.10510541930622763</v>
      </c>
      <c r="G1130" s="292">
        <v>9.1724169306227635E-2</v>
      </c>
      <c r="H1130" s="68">
        <v>0.11211244725997614</v>
      </c>
      <c r="I1130" s="68">
        <v>9.7839113926642809E-2</v>
      </c>
      <c r="T1130" s="91"/>
      <c r="U1130" s="91"/>
      <c r="AA1130" s="91"/>
      <c r="AB1130" s="91"/>
      <c r="AC1130" s="91"/>
      <c r="AD1130" s="91"/>
      <c r="AE1130" s="91"/>
      <c r="AF1130" s="91"/>
    </row>
    <row r="1131" spans="1:32" x14ac:dyDescent="0.3">
      <c r="A1131" s="65">
        <v>334943.22536365432</v>
      </c>
      <c r="B1131" s="10">
        <v>1128</v>
      </c>
      <c r="C1131" s="71">
        <v>0.1128</v>
      </c>
      <c r="D1131" s="74">
        <v>420503.77463634568</v>
      </c>
      <c r="E1131" s="61">
        <v>366978.77463634568</v>
      </c>
      <c r="F1131" s="68">
        <v>0.10512594365908642</v>
      </c>
      <c r="G1131" s="292">
        <v>9.1744693659086426E-2</v>
      </c>
      <c r="H1131" s="68">
        <v>0.11213433990302552</v>
      </c>
      <c r="I1131" s="68">
        <v>9.7861006569692183E-2</v>
      </c>
      <c r="T1131" s="91"/>
      <c r="U1131" s="91"/>
      <c r="AA1131" s="91"/>
      <c r="AB1131" s="91"/>
      <c r="AC1131" s="91"/>
      <c r="AD1131" s="91"/>
      <c r="AE1131" s="91"/>
      <c r="AF1131" s="91"/>
    </row>
    <row r="1132" spans="1:32" x14ac:dyDescent="0.3">
      <c r="A1132" s="65">
        <v>334234.56299400318</v>
      </c>
      <c r="B1132" s="10">
        <v>1129</v>
      </c>
      <c r="C1132" s="71">
        <v>0.1129</v>
      </c>
      <c r="D1132" s="74">
        <v>421212.43700599682</v>
      </c>
      <c r="E1132" s="61">
        <v>367687.43700599682</v>
      </c>
      <c r="F1132" s="68">
        <v>0.1053031092514992</v>
      </c>
      <c r="G1132" s="292">
        <v>9.1921859251499205E-2</v>
      </c>
      <c r="H1132" s="68">
        <v>0.11232331653493248</v>
      </c>
      <c r="I1132" s="68">
        <v>9.8049983201599147E-2</v>
      </c>
      <c r="T1132" s="91"/>
      <c r="U1132" s="91"/>
      <c r="AA1132" s="91"/>
      <c r="AB1132" s="91"/>
      <c r="AC1132" s="91"/>
      <c r="AD1132" s="91"/>
      <c r="AE1132" s="91"/>
      <c r="AF1132" s="91"/>
    </row>
    <row r="1133" spans="1:32" x14ac:dyDescent="0.3">
      <c r="A1133" s="65">
        <v>333636.29661762284</v>
      </c>
      <c r="B1133" s="10">
        <v>1130</v>
      </c>
      <c r="C1133" s="71">
        <v>0.113</v>
      </c>
      <c r="D1133" s="74">
        <v>421810.70338237716</v>
      </c>
      <c r="E1133" s="61">
        <v>368285.70338237716</v>
      </c>
      <c r="F1133" s="68">
        <v>0.10545267584559428</v>
      </c>
      <c r="G1133" s="292">
        <v>9.2071425845594287E-2</v>
      </c>
      <c r="H1133" s="68">
        <v>0.11248285423530058</v>
      </c>
      <c r="I1133" s="68">
        <v>9.8209520901967245E-2</v>
      </c>
      <c r="T1133" s="91"/>
      <c r="U1133" s="91"/>
      <c r="AA1133" s="91"/>
      <c r="AB1133" s="91"/>
      <c r="AC1133" s="91"/>
      <c r="AD1133" s="91"/>
      <c r="AE1133" s="91"/>
      <c r="AF1133" s="91"/>
    </row>
    <row r="1134" spans="1:32" x14ac:dyDescent="0.3">
      <c r="A1134" s="65">
        <v>333112.70853578259</v>
      </c>
      <c r="B1134" s="10">
        <v>1131</v>
      </c>
      <c r="C1134" s="71">
        <v>0.11310000000000001</v>
      </c>
      <c r="D1134" s="74">
        <v>422334.29146421741</v>
      </c>
      <c r="E1134" s="61">
        <v>368809.29146421741</v>
      </c>
      <c r="F1134" s="68">
        <v>0.10558357286605435</v>
      </c>
      <c r="G1134" s="292">
        <v>9.2202322866054356E-2</v>
      </c>
      <c r="H1134" s="68">
        <v>0.11262247772379132</v>
      </c>
      <c r="I1134" s="68">
        <v>9.8349144390457971E-2</v>
      </c>
      <c r="T1134" s="91"/>
      <c r="U1134" s="91"/>
      <c r="AA1134" s="91"/>
      <c r="AB1134" s="91"/>
      <c r="AC1134" s="91"/>
      <c r="AD1134" s="91"/>
      <c r="AE1134" s="91"/>
      <c r="AF1134" s="91"/>
    </row>
    <row r="1135" spans="1:32" x14ac:dyDescent="0.3">
      <c r="A1135" s="65">
        <v>331695.20238160325</v>
      </c>
      <c r="B1135" s="10">
        <v>1132</v>
      </c>
      <c r="C1135" s="71">
        <v>0.1132</v>
      </c>
      <c r="D1135" s="74">
        <v>423751.79761839675</v>
      </c>
      <c r="E1135" s="61">
        <v>370226.79761839675</v>
      </c>
      <c r="F1135" s="68">
        <v>0.10593794940459919</v>
      </c>
      <c r="G1135" s="292">
        <v>9.2556699404599194E-2</v>
      </c>
      <c r="H1135" s="68">
        <v>0.1130004793649058</v>
      </c>
      <c r="I1135" s="68">
        <v>9.8727146031572469E-2</v>
      </c>
      <c r="T1135" s="91"/>
      <c r="U1135" s="91"/>
      <c r="AA1135" s="91"/>
      <c r="AB1135" s="91"/>
      <c r="AC1135" s="91"/>
      <c r="AD1135" s="91"/>
      <c r="AE1135" s="91"/>
      <c r="AF1135" s="91"/>
    </row>
    <row r="1136" spans="1:32" x14ac:dyDescent="0.3">
      <c r="A1136" s="65">
        <v>331386.92572037654</v>
      </c>
      <c r="B1136" s="10">
        <v>1133</v>
      </c>
      <c r="C1136" s="71">
        <v>0.1133</v>
      </c>
      <c r="D1136" s="74">
        <v>424060.07427962346</v>
      </c>
      <c r="E1136" s="61">
        <v>370535.07427962346</v>
      </c>
      <c r="F1136" s="68">
        <v>0.10601501856990586</v>
      </c>
      <c r="G1136" s="292">
        <v>9.2633768569905864E-2</v>
      </c>
      <c r="H1136" s="68">
        <v>0.11308268647456625</v>
      </c>
      <c r="I1136" s="68">
        <v>9.8809353141232917E-2</v>
      </c>
      <c r="T1136" s="91"/>
      <c r="U1136" s="91"/>
      <c r="AA1136" s="91"/>
      <c r="AB1136" s="91"/>
      <c r="AC1136" s="91"/>
      <c r="AD1136" s="91"/>
      <c r="AE1136" s="91"/>
      <c r="AF1136" s="91"/>
    </row>
    <row r="1137" spans="1:32" x14ac:dyDescent="0.3">
      <c r="A1137" s="65">
        <v>329088.52869548555</v>
      </c>
      <c r="B1137" s="10">
        <v>1134</v>
      </c>
      <c r="C1137" s="71">
        <v>0.1134</v>
      </c>
      <c r="D1137" s="74">
        <v>426358.47130451445</v>
      </c>
      <c r="E1137" s="61">
        <v>372833.47130451445</v>
      </c>
      <c r="F1137" s="68">
        <v>0.10658961782612861</v>
      </c>
      <c r="G1137" s="292">
        <v>9.320836782612861E-2</v>
      </c>
      <c r="H1137" s="68">
        <v>0.11369559234787052</v>
      </c>
      <c r="I1137" s="68">
        <v>9.942225901453719E-2</v>
      </c>
      <c r="T1137" s="91"/>
      <c r="U1137" s="91"/>
      <c r="AA1137" s="91"/>
      <c r="AB1137" s="91"/>
      <c r="AC1137" s="91"/>
      <c r="AD1137" s="91"/>
      <c r="AE1137" s="91"/>
      <c r="AF1137" s="91"/>
    </row>
    <row r="1138" spans="1:32" x14ac:dyDescent="0.3">
      <c r="A1138" s="65">
        <v>328869.04504239495</v>
      </c>
      <c r="B1138" s="10">
        <v>1135</v>
      </c>
      <c r="C1138" s="71">
        <v>0.1135</v>
      </c>
      <c r="D1138" s="74">
        <v>426577.95495760505</v>
      </c>
      <c r="E1138" s="61">
        <v>373052.95495760505</v>
      </c>
      <c r="F1138" s="68">
        <v>0.10664448873940126</v>
      </c>
      <c r="G1138" s="292">
        <v>9.3263238739401261E-2</v>
      </c>
      <c r="H1138" s="68">
        <v>0.11375412132202802</v>
      </c>
      <c r="I1138" s="68">
        <v>9.9480787988694683E-2</v>
      </c>
      <c r="T1138" s="91"/>
      <c r="U1138" s="91"/>
      <c r="AA1138" s="91"/>
      <c r="AB1138" s="91"/>
      <c r="AC1138" s="91"/>
      <c r="AD1138" s="91"/>
      <c r="AE1138" s="91"/>
      <c r="AF1138" s="91"/>
    </row>
    <row r="1139" spans="1:32" x14ac:dyDescent="0.3">
      <c r="A1139" s="65">
        <v>328781.35130259092</v>
      </c>
      <c r="B1139" s="10">
        <v>1136</v>
      </c>
      <c r="C1139" s="71">
        <v>0.11360000000000001</v>
      </c>
      <c r="D1139" s="74">
        <v>426665.64869740908</v>
      </c>
      <c r="E1139" s="61">
        <v>373140.64869740908</v>
      </c>
      <c r="F1139" s="68">
        <v>0.10666641217435227</v>
      </c>
      <c r="G1139" s="292">
        <v>9.3285162174352274E-2</v>
      </c>
      <c r="H1139" s="68">
        <v>0.11377750631930909</v>
      </c>
      <c r="I1139" s="68">
        <v>9.9504172985975761E-2</v>
      </c>
      <c r="T1139" s="91"/>
      <c r="U1139" s="91"/>
      <c r="AA1139" s="91"/>
      <c r="AB1139" s="91"/>
      <c r="AC1139" s="91"/>
      <c r="AD1139" s="91"/>
      <c r="AE1139" s="91"/>
      <c r="AF1139" s="91"/>
    </row>
    <row r="1140" spans="1:32" x14ac:dyDescent="0.3">
      <c r="A1140" s="65">
        <v>327358.88593595405</v>
      </c>
      <c r="B1140" s="10">
        <v>1137</v>
      </c>
      <c r="C1140" s="71">
        <v>0.1137</v>
      </c>
      <c r="D1140" s="74">
        <v>428088.11406404595</v>
      </c>
      <c r="E1140" s="61">
        <v>374563.11406404595</v>
      </c>
      <c r="F1140" s="68">
        <v>0.10702202851601149</v>
      </c>
      <c r="G1140" s="292">
        <v>9.3640778516011491E-2</v>
      </c>
      <c r="H1140" s="68">
        <v>0.11415683041707891</v>
      </c>
      <c r="I1140" s="68">
        <v>9.9883497083745582E-2</v>
      </c>
      <c r="T1140" s="91"/>
      <c r="U1140" s="91"/>
      <c r="AA1140" s="91"/>
      <c r="AB1140" s="91"/>
      <c r="AC1140" s="91"/>
      <c r="AD1140" s="91"/>
      <c r="AE1140" s="91"/>
      <c r="AF1140" s="91"/>
    </row>
    <row r="1141" spans="1:32" x14ac:dyDescent="0.3">
      <c r="A1141" s="65">
        <v>327208.44795092946</v>
      </c>
      <c r="B1141" s="10">
        <v>1138</v>
      </c>
      <c r="C1141" s="71">
        <v>0.1138</v>
      </c>
      <c r="D1141" s="74">
        <v>428238.55204907054</v>
      </c>
      <c r="E1141" s="61">
        <v>374713.55204907054</v>
      </c>
      <c r="F1141" s="68">
        <v>0.10705963801226763</v>
      </c>
      <c r="G1141" s="292">
        <v>9.3678388012267633E-2</v>
      </c>
      <c r="H1141" s="68">
        <v>0.11419694721308547</v>
      </c>
      <c r="I1141" s="68">
        <v>9.9923613879752141E-2</v>
      </c>
      <c r="T1141" s="91"/>
      <c r="U1141" s="91"/>
      <c r="AA1141" s="91"/>
      <c r="AB1141" s="91"/>
      <c r="AC1141" s="91"/>
      <c r="AD1141" s="91"/>
      <c r="AE1141" s="91"/>
      <c r="AF1141" s="91"/>
    </row>
    <row r="1142" spans="1:32" x14ac:dyDescent="0.3">
      <c r="A1142" s="65">
        <v>326866.41069779918</v>
      </c>
      <c r="B1142" s="10">
        <v>1139</v>
      </c>
      <c r="C1142" s="71">
        <v>0.1139</v>
      </c>
      <c r="D1142" s="74">
        <v>428580.58930220082</v>
      </c>
      <c r="E1142" s="61">
        <v>375055.58930220082</v>
      </c>
      <c r="F1142" s="68">
        <v>0.10714514732555021</v>
      </c>
      <c r="G1142" s="292">
        <v>9.3763897325550211E-2</v>
      </c>
      <c r="H1142" s="68">
        <v>0.11428815714725356</v>
      </c>
      <c r="I1142" s="68">
        <v>0.10001482381392023</v>
      </c>
      <c r="T1142" s="91"/>
      <c r="U1142" s="91"/>
      <c r="AA1142" s="91"/>
      <c r="AB1142" s="91"/>
      <c r="AC1142" s="91"/>
      <c r="AD1142" s="91"/>
      <c r="AE1142" s="91"/>
      <c r="AF1142" s="91"/>
    </row>
    <row r="1143" spans="1:32" x14ac:dyDescent="0.3">
      <c r="A1143" s="65">
        <v>325547.08730491501</v>
      </c>
      <c r="B1143" s="10">
        <v>1140</v>
      </c>
      <c r="C1143" s="71">
        <v>0.114</v>
      </c>
      <c r="D1143" s="74">
        <v>429899.91269508499</v>
      </c>
      <c r="E1143" s="61">
        <v>376374.91269508499</v>
      </c>
      <c r="F1143" s="68">
        <v>0.10747497817377125</v>
      </c>
      <c r="G1143" s="292">
        <v>9.4093728173771249E-2</v>
      </c>
      <c r="H1143" s="68">
        <v>0.11463997671868933</v>
      </c>
      <c r="I1143" s="68">
        <v>0.100366643385356</v>
      </c>
      <c r="T1143" s="91"/>
      <c r="U1143" s="91"/>
      <c r="AA1143" s="91"/>
      <c r="AB1143" s="91"/>
      <c r="AC1143" s="91"/>
      <c r="AD1143" s="91"/>
      <c r="AE1143" s="91"/>
      <c r="AF1143" s="91"/>
    </row>
    <row r="1144" spans="1:32" x14ac:dyDescent="0.3">
      <c r="A1144" s="65">
        <v>324652.01381209155</v>
      </c>
      <c r="B1144" s="10">
        <v>1141</v>
      </c>
      <c r="C1144" s="71">
        <v>0.11409999999999999</v>
      </c>
      <c r="D1144" s="74">
        <v>430794.98618790845</v>
      </c>
      <c r="E1144" s="61">
        <v>377269.98618790845</v>
      </c>
      <c r="F1144" s="68">
        <v>0.10769874654697711</v>
      </c>
      <c r="G1144" s="292">
        <v>9.4317496546977117E-2</v>
      </c>
      <c r="H1144" s="68">
        <v>0.11487866298344225</v>
      </c>
      <c r="I1144" s="68">
        <v>0.10060532965010892</v>
      </c>
      <c r="T1144" s="91"/>
      <c r="U1144" s="91"/>
      <c r="AA1144" s="91"/>
      <c r="AB1144" s="91"/>
      <c r="AC1144" s="91"/>
      <c r="AD1144" s="91"/>
      <c r="AE1144" s="91"/>
      <c r="AF1144" s="91"/>
    </row>
    <row r="1145" spans="1:32" x14ac:dyDescent="0.3">
      <c r="A1145" s="65">
        <v>322851.38638436911</v>
      </c>
      <c r="B1145" s="10">
        <v>1142</v>
      </c>
      <c r="C1145" s="71">
        <v>0.1142</v>
      </c>
      <c r="D1145" s="74">
        <v>432595.61361563089</v>
      </c>
      <c r="E1145" s="61">
        <v>379070.61361563089</v>
      </c>
      <c r="F1145" s="68">
        <v>0.10814890340390772</v>
      </c>
      <c r="G1145" s="292">
        <v>9.476765340390772E-2</v>
      </c>
      <c r="H1145" s="68">
        <v>0.11535883029750157</v>
      </c>
      <c r="I1145" s="68">
        <v>0.10108549696416824</v>
      </c>
      <c r="T1145" s="91"/>
      <c r="U1145" s="91"/>
      <c r="AA1145" s="91"/>
      <c r="AB1145" s="91"/>
      <c r="AC1145" s="91"/>
      <c r="AD1145" s="91"/>
      <c r="AE1145" s="91"/>
      <c r="AF1145" s="91"/>
    </row>
    <row r="1146" spans="1:32" x14ac:dyDescent="0.3">
      <c r="A1146" s="65">
        <v>321067.95772472327</v>
      </c>
      <c r="B1146" s="10">
        <v>1143</v>
      </c>
      <c r="C1146" s="71">
        <v>0.1143</v>
      </c>
      <c r="D1146" s="74">
        <v>434379.04227527673</v>
      </c>
      <c r="E1146" s="61">
        <v>380854.04227527673</v>
      </c>
      <c r="F1146" s="68">
        <v>0.10859476056881918</v>
      </c>
      <c r="G1146" s="292">
        <v>9.5213510568819187E-2</v>
      </c>
      <c r="H1146" s="68">
        <v>0.11583441127340713</v>
      </c>
      <c r="I1146" s="68">
        <v>0.1015610779400738</v>
      </c>
      <c r="T1146" s="91"/>
      <c r="U1146" s="91"/>
      <c r="AA1146" s="91"/>
      <c r="AB1146" s="91"/>
      <c r="AC1146" s="91"/>
      <c r="AD1146" s="91"/>
      <c r="AE1146" s="91"/>
      <c r="AF1146" s="91"/>
    </row>
    <row r="1147" spans="1:32" x14ac:dyDescent="0.3">
      <c r="A1147" s="65">
        <v>320864.52293707477</v>
      </c>
      <c r="B1147" s="10">
        <v>1144</v>
      </c>
      <c r="C1147" s="71">
        <v>0.1144</v>
      </c>
      <c r="D1147" s="74">
        <v>434582.47706292523</v>
      </c>
      <c r="E1147" s="61">
        <v>381057.47706292523</v>
      </c>
      <c r="F1147" s="68">
        <v>0.10864561926573131</v>
      </c>
      <c r="G1147" s="292">
        <v>9.5264369265731313E-2</v>
      </c>
      <c r="H1147" s="68">
        <v>0.11588866055011339</v>
      </c>
      <c r="I1147" s="68">
        <v>0.10161532721678006</v>
      </c>
      <c r="T1147" s="91"/>
      <c r="U1147" s="91"/>
      <c r="AA1147" s="91"/>
      <c r="AB1147" s="91"/>
      <c r="AC1147" s="91"/>
      <c r="AD1147" s="91"/>
      <c r="AE1147" s="91"/>
      <c r="AF1147" s="91"/>
    </row>
    <row r="1148" spans="1:32" x14ac:dyDescent="0.3">
      <c r="A1148" s="65">
        <v>316687.39872228389</v>
      </c>
      <c r="B1148" s="10">
        <v>1145</v>
      </c>
      <c r="C1148" s="71">
        <v>0.1145</v>
      </c>
      <c r="D1148" s="74">
        <v>438759.60127771611</v>
      </c>
      <c r="E1148" s="61">
        <v>385234.60127771611</v>
      </c>
      <c r="F1148" s="68">
        <v>0.10968990031942903</v>
      </c>
      <c r="G1148" s="292">
        <v>9.6308650319429021E-2</v>
      </c>
      <c r="H1148" s="68">
        <v>0.1170025603407243</v>
      </c>
      <c r="I1148" s="68">
        <v>0.10272922700739097</v>
      </c>
      <c r="T1148" s="91"/>
      <c r="U1148" s="91"/>
      <c r="AA1148" s="91"/>
      <c r="AB1148" s="91"/>
      <c r="AC1148" s="91"/>
      <c r="AD1148" s="91"/>
      <c r="AE1148" s="91"/>
      <c r="AF1148" s="91"/>
    </row>
    <row r="1149" spans="1:32" x14ac:dyDescent="0.3">
      <c r="A1149" s="65">
        <v>316413.25331254984</v>
      </c>
      <c r="B1149" s="10">
        <v>1146</v>
      </c>
      <c r="C1149" s="71">
        <v>0.11459999999999999</v>
      </c>
      <c r="D1149" s="74">
        <v>439033.74668745016</v>
      </c>
      <c r="E1149" s="61">
        <v>385508.74668745016</v>
      </c>
      <c r="F1149" s="68">
        <v>0.10975843667186254</v>
      </c>
      <c r="G1149" s="292">
        <v>9.6377186671862541E-2</v>
      </c>
      <c r="H1149" s="68">
        <v>0.11707566578332004</v>
      </c>
      <c r="I1149" s="68">
        <v>0.10280233244998671</v>
      </c>
      <c r="T1149" s="91"/>
      <c r="U1149" s="91"/>
      <c r="AA1149" s="91"/>
      <c r="AB1149" s="91"/>
      <c r="AC1149" s="91"/>
      <c r="AD1149" s="91"/>
      <c r="AE1149" s="91"/>
      <c r="AF1149" s="91"/>
    </row>
    <row r="1150" spans="1:32" x14ac:dyDescent="0.3">
      <c r="A1150" s="65">
        <v>316190.57569662348</v>
      </c>
      <c r="B1150" s="10">
        <v>1147</v>
      </c>
      <c r="C1150" s="71">
        <v>0.1147</v>
      </c>
      <c r="D1150" s="74">
        <v>439256.42430337652</v>
      </c>
      <c r="E1150" s="61">
        <v>385731.42430337652</v>
      </c>
      <c r="F1150" s="68">
        <v>0.10981410607584413</v>
      </c>
      <c r="G1150" s="292">
        <v>9.6432856075844134E-2</v>
      </c>
      <c r="H1150" s="68">
        <v>0.11713504648090041</v>
      </c>
      <c r="I1150" s="68">
        <v>0.10286171314756708</v>
      </c>
      <c r="T1150" s="91"/>
      <c r="U1150" s="91"/>
      <c r="AA1150" s="91"/>
      <c r="AB1150" s="91"/>
      <c r="AC1150" s="91"/>
      <c r="AD1150" s="91"/>
      <c r="AE1150" s="91"/>
      <c r="AF1150" s="91"/>
    </row>
    <row r="1151" spans="1:32" x14ac:dyDescent="0.3">
      <c r="A1151" s="65">
        <v>314909.0456962997</v>
      </c>
      <c r="B1151" s="10">
        <v>1148</v>
      </c>
      <c r="C1151" s="71">
        <v>0.1148</v>
      </c>
      <c r="D1151" s="74">
        <v>440537.9543037003</v>
      </c>
      <c r="E1151" s="61">
        <v>387012.9543037003</v>
      </c>
      <c r="F1151" s="68">
        <v>0.11013448857592507</v>
      </c>
      <c r="G1151" s="292">
        <v>9.6753238575925077E-2</v>
      </c>
      <c r="H1151" s="68">
        <v>0.11747678781432008</v>
      </c>
      <c r="I1151" s="68">
        <v>0.10320345448098675</v>
      </c>
      <c r="T1151" s="91"/>
      <c r="U1151" s="91"/>
      <c r="AA1151" s="91"/>
      <c r="AB1151" s="91"/>
      <c r="AC1151" s="91"/>
      <c r="AD1151" s="91"/>
      <c r="AE1151" s="91"/>
      <c r="AF1151" s="91"/>
    </row>
    <row r="1152" spans="1:32" x14ac:dyDescent="0.3">
      <c r="A1152" s="65">
        <v>314733.63107713271</v>
      </c>
      <c r="B1152" s="10">
        <v>1149</v>
      </c>
      <c r="C1152" s="71">
        <v>0.1149</v>
      </c>
      <c r="D1152" s="74">
        <v>440713.36892286729</v>
      </c>
      <c r="E1152" s="61">
        <v>387188.36892286729</v>
      </c>
      <c r="F1152" s="68">
        <v>0.11017834223071682</v>
      </c>
      <c r="G1152" s="292">
        <v>9.6797092230716822E-2</v>
      </c>
      <c r="H1152" s="68">
        <v>0.11752356504609794</v>
      </c>
      <c r="I1152" s="68">
        <v>0.10325023171276461</v>
      </c>
      <c r="T1152" s="91"/>
      <c r="U1152" s="91"/>
      <c r="AA1152" s="91"/>
      <c r="AB1152" s="91"/>
      <c r="AC1152" s="91"/>
      <c r="AD1152" s="91"/>
      <c r="AE1152" s="91"/>
      <c r="AF1152" s="91"/>
    </row>
    <row r="1153" spans="1:32" x14ac:dyDescent="0.3">
      <c r="A1153" s="65">
        <v>314309.23723387002</v>
      </c>
      <c r="B1153" s="10">
        <v>1150</v>
      </c>
      <c r="C1153" s="71">
        <v>0.115</v>
      </c>
      <c r="D1153" s="74">
        <v>441137.76276612998</v>
      </c>
      <c r="E1153" s="61">
        <v>387612.76276612998</v>
      </c>
      <c r="F1153" s="68">
        <v>0.1102844406915325</v>
      </c>
      <c r="G1153" s="292">
        <v>9.6903190691532498E-2</v>
      </c>
      <c r="H1153" s="68">
        <v>0.11763673673763467</v>
      </c>
      <c r="I1153" s="68">
        <v>0.10336340340430132</v>
      </c>
      <c r="T1153" s="91"/>
      <c r="U1153" s="91"/>
      <c r="AA1153" s="91"/>
      <c r="AB1153" s="91"/>
      <c r="AC1153" s="91"/>
      <c r="AD1153" s="91"/>
      <c r="AE1153" s="91"/>
      <c r="AF1153" s="91"/>
    </row>
    <row r="1154" spans="1:32" x14ac:dyDescent="0.3">
      <c r="A1154" s="65">
        <v>314002.15680113388</v>
      </c>
      <c r="B1154" s="10">
        <v>1151</v>
      </c>
      <c r="C1154" s="71">
        <v>0.11509999999999999</v>
      </c>
      <c r="D1154" s="74">
        <v>441444.84319886612</v>
      </c>
      <c r="E1154" s="61">
        <v>387919.84319886612</v>
      </c>
      <c r="F1154" s="68">
        <v>0.11036121079971653</v>
      </c>
      <c r="G1154" s="292">
        <v>9.6979960799716533E-2</v>
      </c>
      <c r="H1154" s="68">
        <v>0.11771862485303096</v>
      </c>
      <c r="I1154" s="68">
        <v>0.10344529151969763</v>
      </c>
      <c r="T1154" s="91"/>
      <c r="U1154" s="91"/>
      <c r="AA1154" s="91"/>
      <c r="AB1154" s="91"/>
      <c r="AC1154" s="91"/>
      <c r="AD1154" s="91"/>
      <c r="AE1154" s="91"/>
      <c r="AF1154" s="91"/>
    </row>
    <row r="1155" spans="1:32" x14ac:dyDescent="0.3">
      <c r="A1155" s="65">
        <v>313160.79770137998</v>
      </c>
      <c r="B1155" s="10">
        <v>1152</v>
      </c>
      <c r="C1155" s="71">
        <v>0.1152</v>
      </c>
      <c r="D1155" s="74">
        <v>442286.20229862002</v>
      </c>
      <c r="E1155" s="61">
        <v>388761.20229862002</v>
      </c>
      <c r="F1155" s="68">
        <v>0.11057155057465501</v>
      </c>
      <c r="G1155" s="292">
        <v>9.7190300574654998E-2</v>
      </c>
      <c r="H1155" s="68">
        <v>0.11794298727963201</v>
      </c>
      <c r="I1155" s="68">
        <v>0.10366965394629866</v>
      </c>
      <c r="T1155" s="91"/>
      <c r="U1155" s="91"/>
      <c r="AA1155" s="91"/>
      <c r="AB1155" s="91"/>
      <c r="AC1155" s="91"/>
      <c r="AD1155" s="91"/>
      <c r="AE1155" s="91"/>
      <c r="AF1155" s="91"/>
    </row>
    <row r="1156" spans="1:32" x14ac:dyDescent="0.3">
      <c r="A1156" s="65">
        <v>312847.17480102688</v>
      </c>
      <c r="B1156" s="10">
        <v>1153</v>
      </c>
      <c r="C1156" s="71">
        <v>0.1153</v>
      </c>
      <c r="D1156" s="74">
        <v>442599.82519897312</v>
      </c>
      <c r="E1156" s="61">
        <v>389074.82519897312</v>
      </c>
      <c r="F1156" s="68">
        <v>0.11064995629974328</v>
      </c>
      <c r="G1156" s="292">
        <v>9.7268706299743282E-2</v>
      </c>
      <c r="H1156" s="68">
        <v>0.1180266200530595</v>
      </c>
      <c r="I1156" s="68">
        <v>0.10375328671972617</v>
      </c>
      <c r="T1156" s="91"/>
      <c r="U1156" s="91"/>
      <c r="AA1156" s="91"/>
      <c r="AB1156" s="91"/>
      <c r="AC1156" s="91"/>
      <c r="AD1156" s="91"/>
      <c r="AE1156" s="91"/>
      <c r="AF1156" s="91"/>
    </row>
    <row r="1157" spans="1:32" x14ac:dyDescent="0.3">
      <c r="A1157" s="65">
        <v>312631.55755629792</v>
      </c>
      <c r="B1157" s="10">
        <v>1154</v>
      </c>
      <c r="C1157" s="71">
        <v>0.1154</v>
      </c>
      <c r="D1157" s="74">
        <v>442815.44244370208</v>
      </c>
      <c r="E1157" s="61">
        <v>389290.44244370208</v>
      </c>
      <c r="F1157" s="68">
        <v>0.11070386061092552</v>
      </c>
      <c r="G1157" s="292">
        <v>9.7322610610925522E-2</v>
      </c>
      <c r="H1157" s="68">
        <v>0.11808411798498722</v>
      </c>
      <c r="I1157" s="68">
        <v>0.10381078465165389</v>
      </c>
      <c r="T1157" s="91"/>
      <c r="U1157" s="91"/>
      <c r="AA1157" s="91"/>
      <c r="AB1157" s="91"/>
      <c r="AC1157" s="91"/>
      <c r="AD1157" s="91"/>
      <c r="AE1157" s="91"/>
      <c r="AF1157" s="91"/>
    </row>
    <row r="1158" spans="1:32" x14ac:dyDescent="0.3">
      <c r="A1158" s="65">
        <v>312483.24044878077</v>
      </c>
      <c r="B1158" s="10">
        <v>1155</v>
      </c>
      <c r="C1158" s="71">
        <v>0.11550000000000001</v>
      </c>
      <c r="D1158" s="74">
        <v>442963.75955121923</v>
      </c>
      <c r="E1158" s="61">
        <v>389438.75955121923</v>
      </c>
      <c r="F1158" s="68">
        <v>0.11074093988780481</v>
      </c>
      <c r="G1158" s="292">
        <v>9.7359689887804815E-2</v>
      </c>
      <c r="H1158" s="68">
        <v>0.11812366921365847</v>
      </c>
      <c r="I1158" s="68">
        <v>0.10385033588032513</v>
      </c>
      <c r="T1158" s="91"/>
      <c r="U1158" s="91"/>
      <c r="AA1158" s="91"/>
      <c r="AB1158" s="91"/>
      <c r="AC1158" s="91"/>
      <c r="AD1158" s="91"/>
      <c r="AE1158" s="91"/>
      <c r="AF1158" s="91"/>
    </row>
    <row r="1159" spans="1:32" x14ac:dyDescent="0.3">
      <c r="A1159" s="65">
        <v>312349.21769142721</v>
      </c>
      <c r="B1159" s="10">
        <v>1156</v>
      </c>
      <c r="C1159" s="71">
        <v>0.11559999999999999</v>
      </c>
      <c r="D1159" s="74">
        <v>443097.78230857279</v>
      </c>
      <c r="E1159" s="61">
        <v>389572.78230857279</v>
      </c>
      <c r="F1159" s="68">
        <v>0.11077444557714319</v>
      </c>
      <c r="G1159" s="292">
        <v>9.7393195577143196E-2</v>
      </c>
      <c r="H1159" s="68">
        <v>0.11815940861561941</v>
      </c>
      <c r="I1159" s="68">
        <v>0.10388607528228608</v>
      </c>
      <c r="T1159" s="91"/>
      <c r="U1159" s="91"/>
      <c r="AA1159" s="91"/>
      <c r="AB1159" s="91"/>
      <c r="AC1159" s="91"/>
      <c r="AD1159" s="91"/>
      <c r="AE1159" s="91"/>
      <c r="AF1159" s="91"/>
    </row>
    <row r="1160" spans="1:32" x14ac:dyDescent="0.3">
      <c r="A1160" s="65">
        <v>310713.62714416528</v>
      </c>
      <c r="B1160" s="10">
        <v>1157</v>
      </c>
      <c r="C1160" s="71">
        <v>0.1157</v>
      </c>
      <c r="D1160" s="74">
        <v>444733.37285583472</v>
      </c>
      <c r="E1160" s="61">
        <v>391208.37285583472</v>
      </c>
      <c r="F1160" s="68">
        <v>0.11118334321395867</v>
      </c>
      <c r="G1160" s="292">
        <v>9.7802093213958677E-2</v>
      </c>
      <c r="H1160" s="68">
        <v>0.11859556609488926</v>
      </c>
      <c r="I1160" s="68">
        <v>0.10432223276155593</v>
      </c>
      <c r="T1160" s="91"/>
      <c r="U1160" s="91"/>
      <c r="AA1160" s="91"/>
      <c r="AB1160" s="91"/>
      <c r="AC1160" s="91"/>
      <c r="AD1160" s="91"/>
      <c r="AE1160" s="91"/>
      <c r="AF1160" s="91"/>
    </row>
    <row r="1161" spans="1:32" x14ac:dyDescent="0.3">
      <c r="A1161" s="65">
        <v>309991.08060289238</v>
      </c>
      <c r="B1161" s="10">
        <v>1158</v>
      </c>
      <c r="C1161" s="71">
        <v>0.1158</v>
      </c>
      <c r="D1161" s="74">
        <v>445455.91939710762</v>
      </c>
      <c r="E1161" s="61">
        <v>391930.91939710762</v>
      </c>
      <c r="F1161" s="68">
        <v>0.1113639798492769</v>
      </c>
      <c r="G1161" s="292">
        <v>9.7982729849276903E-2</v>
      </c>
      <c r="H1161" s="68">
        <v>0.11878824517256203</v>
      </c>
      <c r="I1161" s="68">
        <v>0.1045149118392287</v>
      </c>
      <c r="T1161" s="91"/>
      <c r="U1161" s="91"/>
      <c r="AA1161" s="91"/>
      <c r="AB1161" s="91"/>
      <c r="AC1161" s="91"/>
      <c r="AD1161" s="91"/>
      <c r="AE1161" s="91"/>
      <c r="AF1161" s="91"/>
    </row>
    <row r="1162" spans="1:32" x14ac:dyDescent="0.3">
      <c r="A1162" s="65">
        <v>308332.90577008791</v>
      </c>
      <c r="B1162" s="10">
        <v>1159</v>
      </c>
      <c r="C1162" s="71">
        <v>0.1159</v>
      </c>
      <c r="D1162" s="74">
        <v>447114.09422991209</v>
      </c>
      <c r="E1162" s="61">
        <v>393589.09422991209</v>
      </c>
      <c r="F1162" s="68">
        <v>0.11177852355747803</v>
      </c>
      <c r="G1162" s="292">
        <v>9.8397273557478029E-2</v>
      </c>
      <c r="H1162" s="68">
        <v>0.11923042512797656</v>
      </c>
      <c r="I1162" s="68">
        <v>0.10495709179464323</v>
      </c>
      <c r="T1162" s="91"/>
      <c r="U1162" s="91"/>
      <c r="AA1162" s="91"/>
      <c r="AB1162" s="91"/>
      <c r="AC1162" s="91"/>
      <c r="AD1162" s="91"/>
      <c r="AE1162" s="91"/>
      <c r="AF1162" s="91"/>
    </row>
    <row r="1163" spans="1:32" x14ac:dyDescent="0.3">
      <c r="A1163" s="65">
        <v>308199.79134323879</v>
      </c>
      <c r="B1163" s="10">
        <v>1160</v>
      </c>
      <c r="C1163" s="71">
        <v>0.11600000000000001</v>
      </c>
      <c r="D1163" s="74">
        <v>447247.20865676121</v>
      </c>
      <c r="E1163" s="61">
        <v>393722.20865676121</v>
      </c>
      <c r="F1163" s="68">
        <v>0.1118118021641903</v>
      </c>
      <c r="G1163" s="292">
        <v>9.8430552164190305E-2</v>
      </c>
      <c r="H1163" s="68">
        <v>0.11926592230846966</v>
      </c>
      <c r="I1163" s="68">
        <v>0.10499258897513632</v>
      </c>
      <c r="T1163" s="91"/>
      <c r="U1163" s="91"/>
      <c r="AA1163" s="91"/>
      <c r="AB1163" s="91"/>
      <c r="AC1163" s="91"/>
      <c r="AD1163" s="91"/>
      <c r="AE1163" s="91"/>
      <c r="AF1163" s="91"/>
    </row>
    <row r="1164" spans="1:32" x14ac:dyDescent="0.3">
      <c r="A1164" s="65">
        <v>307540.79852306959</v>
      </c>
      <c r="B1164" s="10">
        <v>1161</v>
      </c>
      <c r="C1164" s="71">
        <v>0.11609999999999999</v>
      </c>
      <c r="D1164" s="74">
        <v>447906.20147693041</v>
      </c>
      <c r="E1164" s="61">
        <v>394381.20147693041</v>
      </c>
      <c r="F1164" s="68">
        <v>0.1119765503692326</v>
      </c>
      <c r="G1164" s="292">
        <v>9.85953003692326E-2</v>
      </c>
      <c r="H1164" s="68">
        <v>0.11944165372718145</v>
      </c>
      <c r="I1164" s="68">
        <v>0.1051683203938481</v>
      </c>
      <c r="T1164" s="91"/>
      <c r="U1164" s="91"/>
      <c r="AA1164" s="91"/>
      <c r="AB1164" s="91"/>
      <c r="AC1164" s="91"/>
      <c r="AD1164" s="91"/>
      <c r="AE1164" s="91"/>
      <c r="AF1164" s="91"/>
    </row>
    <row r="1165" spans="1:32" x14ac:dyDescent="0.3">
      <c r="A1165" s="65">
        <v>306826.39799176133</v>
      </c>
      <c r="B1165" s="10">
        <v>1162</v>
      </c>
      <c r="C1165" s="71">
        <v>0.1162</v>
      </c>
      <c r="D1165" s="74">
        <v>448620.60200823867</v>
      </c>
      <c r="E1165" s="61">
        <v>395095.60200823867</v>
      </c>
      <c r="F1165" s="68">
        <v>0.11215515050205967</v>
      </c>
      <c r="G1165" s="292">
        <v>9.8773900502059669E-2</v>
      </c>
      <c r="H1165" s="68">
        <v>0.11963216053553032</v>
      </c>
      <c r="I1165" s="68">
        <v>0.10535882720219698</v>
      </c>
      <c r="T1165" s="91"/>
      <c r="U1165" s="91"/>
      <c r="AA1165" s="91"/>
      <c r="AB1165" s="91"/>
      <c r="AC1165" s="91"/>
      <c r="AD1165" s="91"/>
      <c r="AE1165" s="91"/>
      <c r="AF1165" s="91"/>
    </row>
    <row r="1166" spans="1:32" x14ac:dyDescent="0.3">
      <c r="A1166" s="65">
        <v>305379.7709696258</v>
      </c>
      <c r="B1166" s="10">
        <v>1163</v>
      </c>
      <c r="C1166" s="71">
        <v>0.1163</v>
      </c>
      <c r="D1166" s="74">
        <v>450067.2290303742</v>
      </c>
      <c r="E1166" s="61">
        <v>396542.2290303742</v>
      </c>
      <c r="F1166" s="68">
        <v>0.11251680725759355</v>
      </c>
      <c r="G1166" s="292">
        <v>9.9135557257593557E-2</v>
      </c>
      <c r="H1166" s="68">
        <v>0.12001792774143312</v>
      </c>
      <c r="I1166" s="68">
        <v>0.10574459440809979</v>
      </c>
      <c r="T1166" s="91"/>
      <c r="U1166" s="91"/>
      <c r="AA1166" s="91"/>
      <c r="AB1166" s="91"/>
      <c r="AC1166" s="91"/>
      <c r="AD1166" s="91"/>
      <c r="AE1166" s="91"/>
      <c r="AF1166" s="91"/>
    </row>
    <row r="1167" spans="1:32" x14ac:dyDescent="0.3">
      <c r="A1167" s="65">
        <v>305256.0368094148</v>
      </c>
      <c r="B1167" s="10">
        <v>1164</v>
      </c>
      <c r="C1167" s="71">
        <v>0.1164</v>
      </c>
      <c r="D1167" s="74">
        <v>450190.9631905852</v>
      </c>
      <c r="E1167" s="61">
        <v>396665.9631905852</v>
      </c>
      <c r="F1167" s="68">
        <v>0.1125477407976463</v>
      </c>
      <c r="G1167" s="292">
        <v>9.9166490797646306E-2</v>
      </c>
      <c r="H1167" s="68">
        <v>0.12005092351748939</v>
      </c>
      <c r="I1167" s="68">
        <v>0.10577759018415606</v>
      </c>
      <c r="T1167" s="91"/>
      <c r="U1167" s="91"/>
      <c r="AA1167" s="91"/>
      <c r="AB1167" s="91"/>
      <c r="AC1167" s="91"/>
      <c r="AD1167" s="91"/>
      <c r="AE1167" s="91"/>
      <c r="AF1167" s="91"/>
    </row>
    <row r="1168" spans="1:32" x14ac:dyDescent="0.3">
      <c r="A1168" s="65">
        <v>305165.88325495535</v>
      </c>
      <c r="B1168" s="10">
        <v>1165</v>
      </c>
      <c r="C1168" s="71">
        <v>0.11650000000000001</v>
      </c>
      <c r="D1168" s="74">
        <v>450281.11674504465</v>
      </c>
      <c r="E1168" s="61">
        <v>396756.11674504465</v>
      </c>
      <c r="F1168" s="68">
        <v>0.11257027918626117</v>
      </c>
      <c r="G1168" s="292">
        <v>9.9189029186261157E-2</v>
      </c>
      <c r="H1168" s="68">
        <v>0.12007496446534524</v>
      </c>
      <c r="I1168" s="68">
        <v>0.10580163113201191</v>
      </c>
      <c r="T1168" s="91"/>
      <c r="U1168" s="91"/>
      <c r="AA1168" s="91"/>
      <c r="AB1168" s="91"/>
      <c r="AC1168" s="91"/>
      <c r="AD1168" s="91"/>
      <c r="AE1168" s="91"/>
      <c r="AF1168" s="91"/>
    </row>
    <row r="1169" spans="1:32" x14ac:dyDescent="0.3">
      <c r="A1169" s="65">
        <v>301445.1950295163</v>
      </c>
      <c r="B1169" s="10">
        <v>1166</v>
      </c>
      <c r="C1169" s="71">
        <v>0.1166</v>
      </c>
      <c r="D1169" s="74">
        <v>454001.8049704837</v>
      </c>
      <c r="E1169" s="61">
        <v>400476.8049704837</v>
      </c>
      <c r="F1169" s="68">
        <v>0.11350045124262093</v>
      </c>
      <c r="G1169" s="292">
        <v>0.10011920124262093</v>
      </c>
      <c r="H1169" s="68">
        <v>0.12106714799212899</v>
      </c>
      <c r="I1169" s="68">
        <v>0.10679381465879566</v>
      </c>
      <c r="T1169" s="91"/>
      <c r="U1169" s="91"/>
      <c r="AA1169" s="91"/>
      <c r="AB1169" s="91"/>
      <c r="AC1169" s="91"/>
      <c r="AD1169" s="91"/>
      <c r="AE1169" s="91"/>
      <c r="AF1169" s="91"/>
    </row>
    <row r="1170" spans="1:32" x14ac:dyDescent="0.3">
      <c r="A1170" s="65">
        <v>301198.01036077429</v>
      </c>
      <c r="B1170" s="10">
        <v>1167</v>
      </c>
      <c r="C1170" s="71">
        <v>0.1167</v>
      </c>
      <c r="D1170" s="74">
        <v>454248.98963922571</v>
      </c>
      <c r="E1170" s="61">
        <v>400723.98963922571</v>
      </c>
      <c r="F1170" s="68">
        <v>0.11356224740980643</v>
      </c>
      <c r="G1170" s="292">
        <v>0.10018099740980643</v>
      </c>
      <c r="H1170" s="68">
        <v>0.12113306390379353</v>
      </c>
      <c r="I1170" s="68">
        <v>0.10685973057046019</v>
      </c>
      <c r="T1170" s="91"/>
      <c r="U1170" s="91"/>
      <c r="AA1170" s="91"/>
      <c r="AB1170" s="91"/>
      <c r="AC1170" s="91"/>
      <c r="AD1170" s="91"/>
      <c r="AE1170" s="91"/>
      <c r="AF1170" s="91"/>
    </row>
    <row r="1171" spans="1:32" x14ac:dyDescent="0.3">
      <c r="A1171" s="65">
        <v>299743.23589896923</v>
      </c>
      <c r="B1171" s="10">
        <v>1168</v>
      </c>
      <c r="C1171" s="71">
        <v>0.1168</v>
      </c>
      <c r="D1171" s="74">
        <v>455703.76410103077</v>
      </c>
      <c r="E1171" s="61">
        <v>402178.76410103077</v>
      </c>
      <c r="F1171" s="68">
        <v>0.11392594102525769</v>
      </c>
      <c r="G1171" s="292">
        <v>0.10054469102525769</v>
      </c>
      <c r="H1171" s="68">
        <v>0.12152100376027487</v>
      </c>
      <c r="I1171" s="68">
        <v>0.10724767042694154</v>
      </c>
      <c r="T1171" s="91"/>
      <c r="U1171" s="91"/>
      <c r="AA1171" s="91"/>
      <c r="AB1171" s="91"/>
      <c r="AC1171" s="91"/>
      <c r="AD1171" s="91"/>
      <c r="AE1171" s="91"/>
      <c r="AF1171" s="91"/>
    </row>
    <row r="1172" spans="1:32" x14ac:dyDescent="0.3">
      <c r="A1172" s="65">
        <v>299743.23589896923</v>
      </c>
      <c r="B1172" s="10">
        <v>1169</v>
      </c>
      <c r="C1172" s="71">
        <v>0.1169</v>
      </c>
      <c r="D1172" s="74">
        <v>455703.76410103077</v>
      </c>
      <c r="E1172" s="61">
        <v>402178.76410103077</v>
      </c>
      <c r="F1172" s="68">
        <v>0.11392594102525769</v>
      </c>
      <c r="G1172" s="292">
        <v>0.10054469102525769</v>
      </c>
      <c r="H1172" s="68">
        <v>0.12152100376027487</v>
      </c>
      <c r="I1172" s="68">
        <v>0.10724767042694154</v>
      </c>
      <c r="T1172" s="91"/>
      <c r="U1172" s="91"/>
      <c r="AA1172" s="91"/>
      <c r="AB1172" s="91"/>
      <c r="AC1172" s="91"/>
      <c r="AD1172" s="91"/>
      <c r="AE1172" s="91"/>
      <c r="AF1172" s="91"/>
    </row>
    <row r="1173" spans="1:32" x14ac:dyDescent="0.3">
      <c r="A1173" s="65">
        <v>299238.9420945145</v>
      </c>
      <c r="B1173" s="10">
        <v>1170</v>
      </c>
      <c r="C1173" s="71">
        <v>0.11700000000000001</v>
      </c>
      <c r="D1173" s="74">
        <v>456208.0579054855</v>
      </c>
      <c r="E1173" s="61">
        <v>402683.0579054855</v>
      </c>
      <c r="F1173" s="68">
        <v>0.11405201447637138</v>
      </c>
      <c r="G1173" s="292">
        <v>0.10067076447637138</v>
      </c>
      <c r="H1173" s="68">
        <v>0.12165548210812947</v>
      </c>
      <c r="I1173" s="68">
        <v>0.10738214877479614</v>
      </c>
      <c r="T1173" s="91"/>
      <c r="U1173" s="91"/>
      <c r="AA1173" s="91"/>
      <c r="AB1173" s="91"/>
      <c r="AC1173" s="91"/>
      <c r="AD1173" s="91"/>
      <c r="AE1173" s="91"/>
      <c r="AF1173" s="91"/>
    </row>
    <row r="1174" spans="1:32" x14ac:dyDescent="0.3">
      <c r="A1174" s="65">
        <v>299109.05155842972</v>
      </c>
      <c r="B1174" s="10">
        <v>1171</v>
      </c>
      <c r="C1174" s="71">
        <v>0.1171</v>
      </c>
      <c r="D1174" s="74">
        <v>456337.94844157028</v>
      </c>
      <c r="E1174" s="61">
        <v>402812.94844157028</v>
      </c>
      <c r="F1174" s="68">
        <v>0.11408448711039257</v>
      </c>
      <c r="G1174" s="292">
        <v>0.10070323711039257</v>
      </c>
      <c r="H1174" s="68">
        <v>0.12169011958441873</v>
      </c>
      <c r="I1174" s="68">
        <v>0.1074167862510854</v>
      </c>
      <c r="T1174" s="91"/>
      <c r="U1174" s="91"/>
      <c r="AA1174" s="91"/>
      <c r="AB1174" s="91"/>
      <c r="AC1174" s="91"/>
      <c r="AD1174" s="91"/>
      <c r="AE1174" s="91"/>
      <c r="AF1174" s="91"/>
    </row>
    <row r="1175" spans="1:32" x14ac:dyDescent="0.3">
      <c r="A1175" s="65">
        <v>298522.2317366465</v>
      </c>
      <c r="B1175" s="10">
        <v>1172</v>
      </c>
      <c r="C1175" s="71">
        <v>0.1172</v>
      </c>
      <c r="D1175" s="74">
        <v>456924.7682633535</v>
      </c>
      <c r="E1175" s="61">
        <v>403399.7682633535</v>
      </c>
      <c r="F1175" s="68">
        <v>0.11423119206583837</v>
      </c>
      <c r="G1175" s="292">
        <v>0.10084994206583837</v>
      </c>
      <c r="H1175" s="68">
        <v>0.1218466048702276</v>
      </c>
      <c r="I1175" s="68">
        <v>0.10757327153689426</v>
      </c>
      <c r="T1175" s="91"/>
      <c r="U1175" s="91"/>
      <c r="AA1175" s="91"/>
      <c r="AB1175" s="91"/>
      <c r="AC1175" s="91"/>
      <c r="AD1175" s="91"/>
      <c r="AE1175" s="91"/>
      <c r="AF1175" s="91"/>
    </row>
    <row r="1176" spans="1:32" x14ac:dyDescent="0.3">
      <c r="A1176" s="65">
        <v>298473.70598052803</v>
      </c>
      <c r="B1176" s="10">
        <v>1173</v>
      </c>
      <c r="C1176" s="71">
        <v>0.1173</v>
      </c>
      <c r="D1176" s="74">
        <v>456973.29401947197</v>
      </c>
      <c r="E1176" s="61">
        <v>403448.29401947197</v>
      </c>
      <c r="F1176" s="68">
        <v>0.11424332350486799</v>
      </c>
      <c r="G1176" s="292">
        <v>0.10086207350486799</v>
      </c>
      <c r="H1176" s="68">
        <v>0.1218595450718592</v>
      </c>
      <c r="I1176" s="68">
        <v>0.10758621173852585</v>
      </c>
      <c r="T1176" s="91"/>
      <c r="U1176" s="91"/>
      <c r="AA1176" s="91"/>
      <c r="AB1176" s="91"/>
      <c r="AC1176" s="91"/>
      <c r="AD1176" s="91"/>
      <c r="AE1176" s="91"/>
      <c r="AF1176" s="91"/>
    </row>
    <row r="1177" spans="1:32" x14ac:dyDescent="0.3">
      <c r="A1177" s="65">
        <v>298303.7755855791</v>
      </c>
      <c r="B1177" s="10">
        <v>1174</v>
      </c>
      <c r="C1177" s="71">
        <v>0.1174</v>
      </c>
      <c r="D1177" s="74">
        <v>457143.2244144209</v>
      </c>
      <c r="E1177" s="61">
        <v>403618.2244144209</v>
      </c>
      <c r="F1177" s="68">
        <v>0.11428580610360523</v>
      </c>
      <c r="G1177" s="292">
        <v>0.10090455610360523</v>
      </c>
      <c r="H1177" s="68">
        <v>0.12190485984384557</v>
      </c>
      <c r="I1177" s="68">
        <v>0.10763152651051223</v>
      </c>
      <c r="T1177" s="91"/>
      <c r="U1177" s="91"/>
      <c r="AA1177" s="91"/>
      <c r="AB1177" s="91"/>
      <c r="AC1177" s="91"/>
      <c r="AD1177" s="91"/>
      <c r="AE1177" s="91"/>
      <c r="AF1177" s="91"/>
    </row>
    <row r="1178" spans="1:32" x14ac:dyDescent="0.3">
      <c r="A1178" s="65">
        <v>298048.10218115442</v>
      </c>
      <c r="B1178" s="10">
        <v>1175</v>
      </c>
      <c r="C1178" s="71">
        <v>0.11749999999999999</v>
      </c>
      <c r="D1178" s="74">
        <v>457398.89781884558</v>
      </c>
      <c r="E1178" s="61">
        <v>403873.89781884558</v>
      </c>
      <c r="F1178" s="68">
        <v>0.11434972445471139</v>
      </c>
      <c r="G1178" s="292">
        <v>0.1009684744547114</v>
      </c>
      <c r="H1178" s="68">
        <v>0.12197303941835883</v>
      </c>
      <c r="I1178" s="68">
        <v>0.10769970608502549</v>
      </c>
      <c r="T1178" s="91"/>
      <c r="U1178" s="91"/>
      <c r="AA1178" s="91"/>
      <c r="AB1178" s="91"/>
      <c r="AC1178" s="91"/>
      <c r="AD1178" s="91"/>
      <c r="AE1178" s="91"/>
      <c r="AF1178" s="91"/>
    </row>
    <row r="1179" spans="1:32" x14ac:dyDescent="0.3">
      <c r="A1179" s="65">
        <v>296561.22744197689</v>
      </c>
      <c r="B1179" s="10">
        <v>1176</v>
      </c>
      <c r="C1179" s="71">
        <v>0.1176</v>
      </c>
      <c r="D1179" s="74">
        <v>458885.77255802311</v>
      </c>
      <c r="E1179" s="61">
        <v>405360.77255802311</v>
      </c>
      <c r="F1179" s="68">
        <v>0.11472144313950577</v>
      </c>
      <c r="G1179" s="292">
        <v>0.10134019313950578</v>
      </c>
      <c r="H1179" s="68">
        <v>0.12236953934880616</v>
      </c>
      <c r="I1179" s="68">
        <v>0.10809620601547283</v>
      </c>
      <c r="T1179" s="91"/>
      <c r="U1179" s="91"/>
      <c r="AA1179" s="91"/>
      <c r="AB1179" s="91"/>
      <c r="AC1179" s="91"/>
      <c r="AD1179" s="91"/>
      <c r="AE1179" s="91"/>
      <c r="AF1179" s="91"/>
    </row>
    <row r="1180" spans="1:32" x14ac:dyDescent="0.3">
      <c r="A1180" s="65">
        <v>296201.13541279506</v>
      </c>
      <c r="B1180" s="10">
        <v>1177</v>
      </c>
      <c r="C1180" s="71">
        <v>0.1177</v>
      </c>
      <c r="D1180" s="74">
        <v>459245.86458720494</v>
      </c>
      <c r="E1180" s="61">
        <v>405720.86458720494</v>
      </c>
      <c r="F1180" s="68">
        <v>0.11481146614680124</v>
      </c>
      <c r="G1180" s="292">
        <v>0.10143021614680124</v>
      </c>
      <c r="H1180" s="68">
        <v>0.12246556388992132</v>
      </c>
      <c r="I1180" s="68">
        <v>0.10819223055658798</v>
      </c>
      <c r="T1180" s="91"/>
      <c r="U1180" s="91"/>
      <c r="AA1180" s="91"/>
      <c r="AB1180" s="91"/>
      <c r="AC1180" s="91"/>
      <c r="AD1180" s="91"/>
      <c r="AE1180" s="91"/>
      <c r="AF1180" s="91"/>
    </row>
    <row r="1181" spans="1:32" x14ac:dyDescent="0.3">
      <c r="A1181" s="65">
        <v>295396.18591725593</v>
      </c>
      <c r="B1181" s="10">
        <v>1178</v>
      </c>
      <c r="C1181" s="71">
        <v>0.1178</v>
      </c>
      <c r="D1181" s="74">
        <v>460050.81408274407</v>
      </c>
      <c r="E1181" s="61">
        <v>406525.81408274407</v>
      </c>
      <c r="F1181" s="68">
        <v>0.11501270352068602</v>
      </c>
      <c r="G1181" s="292">
        <v>0.10163145352068602</v>
      </c>
      <c r="H1181" s="68">
        <v>0.12268021708873175</v>
      </c>
      <c r="I1181" s="68">
        <v>0.10840688375539842</v>
      </c>
      <c r="T1181" s="91"/>
      <c r="U1181" s="91"/>
      <c r="AA1181" s="91"/>
      <c r="AB1181" s="91"/>
      <c r="AC1181" s="91"/>
      <c r="AD1181" s="91"/>
      <c r="AE1181" s="91"/>
      <c r="AF1181" s="91"/>
    </row>
    <row r="1182" spans="1:32" x14ac:dyDescent="0.3">
      <c r="A1182" s="65">
        <v>295116.58606876893</v>
      </c>
      <c r="B1182" s="10">
        <v>1179</v>
      </c>
      <c r="C1182" s="71">
        <v>0.1179</v>
      </c>
      <c r="D1182" s="74">
        <v>460330.41393123107</v>
      </c>
      <c r="E1182" s="61">
        <v>406805.41393123107</v>
      </c>
      <c r="F1182" s="68">
        <v>0.11508260348280777</v>
      </c>
      <c r="G1182" s="292">
        <v>0.10170135348280777</v>
      </c>
      <c r="H1182" s="68">
        <v>0.12275477704832828</v>
      </c>
      <c r="I1182" s="68">
        <v>0.10848144371499495</v>
      </c>
      <c r="T1182" s="91"/>
      <c r="U1182" s="91"/>
      <c r="AA1182" s="91"/>
      <c r="AB1182" s="91"/>
      <c r="AC1182" s="91"/>
      <c r="AD1182" s="91"/>
      <c r="AE1182" s="91"/>
      <c r="AF1182" s="91"/>
    </row>
    <row r="1183" spans="1:32" x14ac:dyDescent="0.3">
      <c r="A1183" s="65">
        <v>294598.94450924231</v>
      </c>
      <c r="B1183" s="10">
        <v>1180</v>
      </c>
      <c r="C1183" s="71">
        <v>0.11799999999999999</v>
      </c>
      <c r="D1183" s="74">
        <v>460848.05549075769</v>
      </c>
      <c r="E1183" s="61">
        <v>407323.05549075769</v>
      </c>
      <c r="F1183" s="68">
        <v>0.11521201387268942</v>
      </c>
      <c r="G1183" s="292">
        <v>0.10183076387268943</v>
      </c>
      <c r="H1183" s="68">
        <v>0.12289281479753539</v>
      </c>
      <c r="I1183" s="68">
        <v>0.10861948146420206</v>
      </c>
      <c r="T1183" s="91"/>
      <c r="U1183" s="91"/>
      <c r="AA1183" s="91"/>
      <c r="AB1183" s="91"/>
      <c r="AC1183" s="91"/>
      <c r="AD1183" s="91"/>
      <c r="AE1183" s="91"/>
      <c r="AF1183" s="91"/>
    </row>
    <row r="1184" spans="1:32" x14ac:dyDescent="0.3">
      <c r="A1184" s="65">
        <v>292727.4967456708</v>
      </c>
      <c r="B1184" s="10">
        <v>1181</v>
      </c>
      <c r="C1184" s="71">
        <v>0.1181</v>
      </c>
      <c r="D1184" s="74">
        <v>462719.5032543292</v>
      </c>
      <c r="E1184" s="61">
        <v>409194.5032543292</v>
      </c>
      <c r="F1184" s="68">
        <v>0.1156798758135823</v>
      </c>
      <c r="G1184" s="292">
        <v>0.1022986258135823</v>
      </c>
      <c r="H1184" s="68">
        <v>0.12339186753448779</v>
      </c>
      <c r="I1184" s="68">
        <v>0.10911853420115446</v>
      </c>
      <c r="T1184" s="91"/>
      <c r="U1184" s="91"/>
      <c r="AA1184" s="91"/>
      <c r="AB1184" s="91"/>
      <c r="AC1184" s="91"/>
      <c r="AD1184" s="91"/>
      <c r="AE1184" s="91"/>
      <c r="AF1184" s="91"/>
    </row>
    <row r="1185" spans="1:32" x14ac:dyDescent="0.3">
      <c r="A1185" s="65">
        <v>292416.21207774087</v>
      </c>
      <c r="B1185" s="10">
        <v>1182</v>
      </c>
      <c r="C1185" s="71">
        <v>0.1182</v>
      </c>
      <c r="D1185" s="74">
        <v>463030.78792225913</v>
      </c>
      <c r="E1185" s="61">
        <v>409505.78792225913</v>
      </c>
      <c r="F1185" s="68">
        <v>0.11575769698056478</v>
      </c>
      <c r="G1185" s="292">
        <v>0.10237644698056478</v>
      </c>
      <c r="H1185" s="68">
        <v>0.1234748767792691</v>
      </c>
      <c r="I1185" s="68">
        <v>0.10920154344593577</v>
      </c>
      <c r="T1185" s="91"/>
      <c r="U1185" s="91"/>
      <c r="AA1185" s="91"/>
      <c r="AB1185" s="91"/>
      <c r="AC1185" s="91"/>
      <c r="AD1185" s="91"/>
      <c r="AE1185" s="91"/>
      <c r="AF1185" s="91"/>
    </row>
    <row r="1186" spans="1:32" x14ac:dyDescent="0.3">
      <c r="A1186" s="65">
        <v>292416.21207774081</v>
      </c>
      <c r="B1186" s="10">
        <v>1183</v>
      </c>
      <c r="C1186" s="71">
        <v>0.1183</v>
      </c>
      <c r="D1186" s="74">
        <v>463030.78792225919</v>
      </c>
      <c r="E1186" s="61">
        <v>409505.78792225919</v>
      </c>
      <c r="F1186" s="68">
        <v>0.1157576969805648</v>
      </c>
      <c r="G1186" s="292">
        <v>0.10237644698056479</v>
      </c>
      <c r="H1186" s="68">
        <v>0.12347487677926912</v>
      </c>
      <c r="I1186" s="68">
        <v>0.10920154344593579</v>
      </c>
      <c r="T1186" s="91"/>
      <c r="U1186" s="91"/>
      <c r="AA1186" s="91"/>
      <c r="AB1186" s="91"/>
      <c r="AC1186" s="91"/>
      <c r="AD1186" s="91"/>
      <c r="AE1186" s="91"/>
      <c r="AF1186" s="91"/>
    </row>
    <row r="1187" spans="1:32" x14ac:dyDescent="0.3">
      <c r="A1187" s="65">
        <v>292416.21207774081</v>
      </c>
      <c r="B1187" s="10">
        <v>1184</v>
      </c>
      <c r="C1187" s="71">
        <v>0.11840000000000001</v>
      </c>
      <c r="D1187" s="74">
        <v>463030.78792225919</v>
      </c>
      <c r="E1187" s="61">
        <v>409505.78792225919</v>
      </c>
      <c r="F1187" s="68">
        <v>0.1157576969805648</v>
      </c>
      <c r="G1187" s="292">
        <v>0.10237644698056479</v>
      </c>
      <c r="H1187" s="68">
        <v>0.12347487677926912</v>
      </c>
      <c r="I1187" s="68">
        <v>0.10920154344593579</v>
      </c>
      <c r="T1187" s="91"/>
      <c r="U1187" s="91"/>
      <c r="AA1187" s="91"/>
      <c r="AB1187" s="91"/>
      <c r="AC1187" s="91"/>
      <c r="AD1187" s="91"/>
      <c r="AE1187" s="91"/>
      <c r="AF1187" s="91"/>
    </row>
    <row r="1188" spans="1:32" x14ac:dyDescent="0.3">
      <c r="A1188" s="65">
        <v>291668.72460662521</v>
      </c>
      <c r="B1188" s="10">
        <v>1185</v>
      </c>
      <c r="C1188" s="71">
        <v>0.11849999999999999</v>
      </c>
      <c r="D1188" s="74">
        <v>463778.27539337479</v>
      </c>
      <c r="E1188" s="61">
        <v>410253.27539337479</v>
      </c>
      <c r="F1188" s="68">
        <v>0.1159445688483437</v>
      </c>
      <c r="G1188" s="292">
        <v>0.1025633188483437</v>
      </c>
      <c r="H1188" s="68">
        <v>0.12367420677156661</v>
      </c>
      <c r="I1188" s="68">
        <v>0.10940087343823328</v>
      </c>
      <c r="T1188" s="91"/>
      <c r="U1188" s="91"/>
      <c r="AA1188" s="91"/>
      <c r="AB1188" s="91"/>
      <c r="AC1188" s="91"/>
      <c r="AD1188" s="91"/>
      <c r="AE1188" s="91"/>
      <c r="AF1188" s="91"/>
    </row>
    <row r="1189" spans="1:32" x14ac:dyDescent="0.3">
      <c r="A1189" s="65">
        <v>291361.96445132035</v>
      </c>
      <c r="B1189" s="10">
        <v>1186</v>
      </c>
      <c r="C1189" s="71">
        <v>0.1186</v>
      </c>
      <c r="D1189" s="74">
        <v>464085.03554867965</v>
      </c>
      <c r="E1189" s="61">
        <v>410560.03554867965</v>
      </c>
      <c r="F1189" s="68">
        <v>0.11602125888716991</v>
      </c>
      <c r="G1189" s="292">
        <v>0.10264000888716991</v>
      </c>
      <c r="H1189" s="68">
        <v>0.1237560094796479</v>
      </c>
      <c r="I1189" s="68">
        <v>0.10948267614631457</v>
      </c>
      <c r="T1189" s="91"/>
      <c r="U1189" s="91"/>
      <c r="AA1189" s="91"/>
      <c r="AB1189" s="91"/>
      <c r="AC1189" s="91"/>
      <c r="AD1189" s="91"/>
      <c r="AE1189" s="91"/>
      <c r="AF1189" s="91"/>
    </row>
    <row r="1190" spans="1:32" x14ac:dyDescent="0.3">
      <c r="A1190" s="65">
        <v>290540.7977613557</v>
      </c>
      <c r="B1190" s="10">
        <v>1187</v>
      </c>
      <c r="C1190" s="71">
        <v>0.1187</v>
      </c>
      <c r="D1190" s="74">
        <v>464906.2022386443</v>
      </c>
      <c r="E1190" s="61">
        <v>411381.2022386443</v>
      </c>
      <c r="F1190" s="68">
        <v>0.11622655055966108</v>
      </c>
      <c r="G1190" s="292">
        <v>0.10284530055966107</v>
      </c>
      <c r="H1190" s="68">
        <v>0.12397498726363848</v>
      </c>
      <c r="I1190" s="68">
        <v>0.10970165393030515</v>
      </c>
      <c r="T1190" s="91"/>
      <c r="U1190" s="91"/>
      <c r="AA1190" s="91"/>
      <c r="AB1190" s="91"/>
      <c r="AC1190" s="91"/>
      <c r="AD1190" s="91"/>
      <c r="AE1190" s="91"/>
      <c r="AF1190" s="91"/>
    </row>
    <row r="1191" spans="1:32" x14ac:dyDescent="0.3">
      <c r="A1191" s="65">
        <v>289929.33342872391</v>
      </c>
      <c r="B1191" s="10">
        <v>1188</v>
      </c>
      <c r="C1191" s="71">
        <v>0.1188</v>
      </c>
      <c r="D1191" s="74">
        <v>465517.66657127609</v>
      </c>
      <c r="E1191" s="61">
        <v>411992.66657127609</v>
      </c>
      <c r="F1191" s="68">
        <v>0.11637941664281902</v>
      </c>
      <c r="G1191" s="292">
        <v>0.10299816664281902</v>
      </c>
      <c r="H1191" s="68">
        <v>0.12413804441900696</v>
      </c>
      <c r="I1191" s="68">
        <v>0.10986471108567362</v>
      </c>
      <c r="T1191" s="91"/>
      <c r="U1191" s="91"/>
      <c r="AA1191" s="91"/>
      <c r="AB1191" s="91"/>
      <c r="AC1191" s="91"/>
      <c r="AD1191" s="91"/>
      <c r="AE1191" s="91"/>
      <c r="AF1191" s="91"/>
    </row>
    <row r="1192" spans="1:32" x14ac:dyDescent="0.3">
      <c r="A1192" s="65">
        <v>289718.85726215795</v>
      </c>
      <c r="B1192" s="10">
        <v>1189</v>
      </c>
      <c r="C1192" s="71">
        <v>0.11890000000000001</v>
      </c>
      <c r="D1192" s="74">
        <v>465728.14273784205</v>
      </c>
      <c r="E1192" s="61">
        <v>412203.14273784205</v>
      </c>
      <c r="F1192" s="68">
        <v>0.11643203568446051</v>
      </c>
      <c r="G1192" s="292">
        <v>0.10305078568446051</v>
      </c>
      <c r="H1192" s="68">
        <v>0.12419417139675788</v>
      </c>
      <c r="I1192" s="68">
        <v>0.10992083806342455</v>
      </c>
      <c r="T1192" s="91"/>
      <c r="U1192" s="91"/>
      <c r="AA1192" s="91"/>
      <c r="AB1192" s="91"/>
      <c r="AC1192" s="91"/>
      <c r="AD1192" s="91"/>
      <c r="AE1192" s="91"/>
      <c r="AF1192" s="91"/>
    </row>
    <row r="1193" spans="1:32" x14ac:dyDescent="0.3">
      <c r="A1193" s="65">
        <v>289389.98547885334</v>
      </c>
      <c r="B1193" s="10">
        <v>1190</v>
      </c>
      <c r="C1193" s="71">
        <v>0.11899999999999999</v>
      </c>
      <c r="D1193" s="74">
        <v>466057.01452114666</v>
      </c>
      <c r="E1193" s="61">
        <v>412532.01452114666</v>
      </c>
      <c r="F1193" s="68">
        <v>0.11651425363028667</v>
      </c>
      <c r="G1193" s="292">
        <v>0.10313300363028667</v>
      </c>
      <c r="H1193" s="68">
        <v>0.12428187053897244</v>
      </c>
      <c r="I1193" s="68">
        <v>0.11000853720563911</v>
      </c>
      <c r="T1193" s="91"/>
      <c r="U1193" s="91"/>
      <c r="AA1193" s="91"/>
      <c r="AB1193" s="91"/>
      <c r="AC1193" s="91"/>
      <c r="AD1193" s="91"/>
      <c r="AE1193" s="91"/>
      <c r="AF1193" s="91"/>
    </row>
    <row r="1194" spans="1:32" x14ac:dyDescent="0.3">
      <c r="A1194" s="65">
        <v>288448.63802544895</v>
      </c>
      <c r="B1194" s="10">
        <v>1191</v>
      </c>
      <c r="C1194" s="71">
        <v>0.1191</v>
      </c>
      <c r="D1194" s="74">
        <v>466998.36197455105</v>
      </c>
      <c r="E1194" s="61">
        <v>413473.36197455105</v>
      </c>
      <c r="F1194" s="68">
        <v>0.11674959049363776</v>
      </c>
      <c r="G1194" s="292">
        <v>0.10336834049363776</v>
      </c>
      <c r="H1194" s="68">
        <v>0.12453289652654695</v>
      </c>
      <c r="I1194" s="68">
        <v>0.11025956319321362</v>
      </c>
      <c r="T1194" s="91"/>
      <c r="U1194" s="91"/>
      <c r="AA1194" s="91"/>
      <c r="AB1194" s="91"/>
      <c r="AC1194" s="91"/>
      <c r="AD1194" s="91"/>
      <c r="AE1194" s="91"/>
      <c r="AF1194" s="91"/>
    </row>
    <row r="1195" spans="1:32" x14ac:dyDescent="0.3">
      <c r="A1195" s="65">
        <v>287988.56597370288</v>
      </c>
      <c r="B1195" s="10">
        <v>1192</v>
      </c>
      <c r="C1195" s="71">
        <v>0.1192</v>
      </c>
      <c r="D1195" s="74">
        <v>467458.43402629712</v>
      </c>
      <c r="E1195" s="61">
        <v>413933.43402629712</v>
      </c>
      <c r="F1195" s="68">
        <v>0.11686460850657428</v>
      </c>
      <c r="G1195" s="292">
        <v>0.10348335850657428</v>
      </c>
      <c r="H1195" s="68">
        <v>0.12465558240701256</v>
      </c>
      <c r="I1195" s="68">
        <v>0.11038224907367923</v>
      </c>
      <c r="T1195" s="91"/>
      <c r="U1195" s="91"/>
      <c r="AA1195" s="91"/>
      <c r="AB1195" s="91"/>
      <c r="AC1195" s="91"/>
      <c r="AD1195" s="91"/>
      <c r="AE1195" s="91"/>
      <c r="AF1195" s="91"/>
    </row>
    <row r="1196" spans="1:32" x14ac:dyDescent="0.3">
      <c r="A1196" s="65">
        <v>286156.53092210862</v>
      </c>
      <c r="B1196" s="10">
        <v>1193</v>
      </c>
      <c r="C1196" s="71">
        <v>0.1193</v>
      </c>
      <c r="D1196" s="74">
        <v>469290.46907789138</v>
      </c>
      <c r="E1196" s="61">
        <v>415765.46907789138</v>
      </c>
      <c r="F1196" s="68">
        <v>0.11732261726947285</v>
      </c>
      <c r="G1196" s="292">
        <v>0.10394136726947284</v>
      </c>
      <c r="H1196" s="68">
        <v>0.12514412508743769</v>
      </c>
      <c r="I1196" s="68">
        <v>0.11087079175410437</v>
      </c>
      <c r="T1196" s="91"/>
      <c r="U1196" s="91"/>
      <c r="AA1196" s="91"/>
      <c r="AB1196" s="91"/>
      <c r="AC1196" s="91"/>
      <c r="AD1196" s="91"/>
      <c r="AE1196" s="91"/>
      <c r="AF1196" s="91"/>
    </row>
    <row r="1197" spans="1:32" x14ac:dyDescent="0.3">
      <c r="A1197" s="65">
        <v>284709.47441082774</v>
      </c>
      <c r="B1197" s="10">
        <v>1194</v>
      </c>
      <c r="C1197" s="71">
        <v>0.11940000000000001</v>
      </c>
      <c r="D1197" s="74">
        <v>470737.52558917226</v>
      </c>
      <c r="E1197" s="61">
        <v>417212.52558917226</v>
      </c>
      <c r="F1197" s="68">
        <v>0.11768438139729306</v>
      </c>
      <c r="G1197" s="292">
        <v>0.10430313139729307</v>
      </c>
      <c r="H1197" s="68">
        <v>0.12553000682377927</v>
      </c>
      <c r="I1197" s="68">
        <v>0.11125667349044593</v>
      </c>
      <c r="T1197" s="91"/>
      <c r="U1197" s="91"/>
      <c r="AA1197" s="91"/>
      <c r="AB1197" s="91"/>
      <c r="AC1197" s="91"/>
      <c r="AD1197" s="91"/>
      <c r="AE1197" s="91"/>
      <c r="AF1197" s="91"/>
    </row>
    <row r="1198" spans="1:32" x14ac:dyDescent="0.3">
      <c r="A1198" s="65">
        <v>283534.15980914765</v>
      </c>
      <c r="B1198" s="10">
        <v>1195</v>
      </c>
      <c r="C1198" s="71">
        <v>0.1195</v>
      </c>
      <c r="D1198" s="74">
        <v>471912.84019085235</v>
      </c>
      <c r="E1198" s="61">
        <v>418387.84019085235</v>
      </c>
      <c r="F1198" s="68">
        <v>0.11797821004771308</v>
      </c>
      <c r="G1198" s="292">
        <v>0.10459696004771309</v>
      </c>
      <c r="H1198" s="68">
        <v>0.12584342405089396</v>
      </c>
      <c r="I1198" s="68">
        <v>0.11157009071756063</v>
      </c>
      <c r="T1198" s="91"/>
      <c r="U1198" s="91"/>
      <c r="AA1198" s="91"/>
      <c r="AB1198" s="91"/>
      <c r="AC1198" s="91"/>
      <c r="AD1198" s="91"/>
      <c r="AE1198" s="91"/>
      <c r="AF1198" s="91"/>
    </row>
    <row r="1199" spans="1:32" x14ac:dyDescent="0.3">
      <c r="A1199" s="65">
        <v>283395.75149065355</v>
      </c>
      <c r="B1199" s="10">
        <v>1196</v>
      </c>
      <c r="C1199" s="71">
        <v>0.1196</v>
      </c>
      <c r="D1199" s="74">
        <v>472051.24850934645</v>
      </c>
      <c r="E1199" s="61">
        <v>418526.24850934645</v>
      </c>
      <c r="F1199" s="68">
        <v>0.11801281212733661</v>
      </c>
      <c r="G1199" s="292">
        <v>0.10463156212733661</v>
      </c>
      <c r="H1199" s="68">
        <v>0.12588033293582571</v>
      </c>
      <c r="I1199" s="68">
        <v>0.11160699960249239</v>
      </c>
      <c r="T1199" s="91"/>
      <c r="U1199" s="91"/>
      <c r="AA1199" s="91"/>
      <c r="AB1199" s="91"/>
      <c r="AC1199" s="91"/>
      <c r="AD1199" s="91"/>
      <c r="AE1199" s="91"/>
      <c r="AF1199" s="91"/>
    </row>
    <row r="1200" spans="1:32" x14ac:dyDescent="0.3">
      <c r="A1200" s="65">
        <v>282628.09729029017</v>
      </c>
      <c r="B1200" s="10">
        <v>1197</v>
      </c>
      <c r="C1200" s="71">
        <v>0.1197</v>
      </c>
      <c r="D1200" s="74">
        <v>472818.90270970983</v>
      </c>
      <c r="E1200" s="61">
        <v>419293.90270970983</v>
      </c>
      <c r="F1200" s="68">
        <v>0.11820472567742746</v>
      </c>
      <c r="G1200" s="292">
        <v>0.10482347567742746</v>
      </c>
      <c r="H1200" s="68">
        <v>0.12608504072258928</v>
      </c>
      <c r="I1200" s="68">
        <v>0.11181170738925596</v>
      </c>
      <c r="T1200" s="91"/>
      <c r="U1200" s="91"/>
      <c r="AA1200" s="91"/>
      <c r="AB1200" s="91"/>
      <c r="AC1200" s="91"/>
      <c r="AD1200" s="91"/>
      <c r="AE1200" s="91"/>
      <c r="AF1200" s="91"/>
    </row>
    <row r="1201" spans="1:32" x14ac:dyDescent="0.3">
      <c r="A1201" s="65">
        <v>281881.79194846342</v>
      </c>
      <c r="B1201" s="10">
        <v>1198</v>
      </c>
      <c r="C1201" s="71">
        <v>0.1198</v>
      </c>
      <c r="D1201" s="74">
        <v>473565.20805153658</v>
      </c>
      <c r="E1201" s="61">
        <v>420040.20805153658</v>
      </c>
      <c r="F1201" s="68">
        <v>0.11839130201288414</v>
      </c>
      <c r="G1201" s="292">
        <v>0.10501005201288414</v>
      </c>
      <c r="H1201" s="68">
        <v>0.12628405548040975</v>
      </c>
      <c r="I1201" s="68">
        <v>0.11201072214707643</v>
      </c>
      <c r="T1201" s="91"/>
      <c r="U1201" s="91"/>
      <c r="AA1201" s="91"/>
      <c r="AB1201" s="91"/>
      <c r="AC1201" s="91"/>
      <c r="AD1201" s="91"/>
      <c r="AE1201" s="91"/>
      <c r="AF1201" s="91"/>
    </row>
    <row r="1202" spans="1:32" x14ac:dyDescent="0.3">
      <c r="A1202" s="65">
        <v>281881.79194846342</v>
      </c>
      <c r="B1202" s="10">
        <v>1199</v>
      </c>
      <c r="C1202" s="71">
        <v>0.11990000000000001</v>
      </c>
      <c r="D1202" s="74">
        <v>473565.20805153658</v>
      </c>
      <c r="E1202" s="61">
        <v>420040.20805153658</v>
      </c>
      <c r="F1202" s="68">
        <v>0.11839130201288414</v>
      </c>
      <c r="G1202" s="292">
        <v>0.10501005201288414</v>
      </c>
      <c r="H1202" s="68">
        <v>0.12628405548040975</v>
      </c>
      <c r="I1202" s="68">
        <v>0.11201072214707643</v>
      </c>
      <c r="T1202" s="91"/>
      <c r="U1202" s="91"/>
      <c r="AA1202" s="91"/>
      <c r="AB1202" s="91"/>
      <c r="AC1202" s="91"/>
      <c r="AD1202" s="91"/>
      <c r="AE1202" s="91"/>
      <c r="AF1202" s="91"/>
    </row>
    <row r="1203" spans="1:32" x14ac:dyDescent="0.3">
      <c r="A1203" s="65">
        <v>280288.08325011027</v>
      </c>
      <c r="B1203" s="10">
        <v>1200</v>
      </c>
      <c r="C1203" s="71">
        <v>0.12</v>
      </c>
      <c r="D1203" s="74">
        <v>475158.91674988973</v>
      </c>
      <c r="E1203" s="61">
        <v>421633.91674988973</v>
      </c>
      <c r="F1203" s="68">
        <v>0.11878972918747244</v>
      </c>
      <c r="G1203" s="292">
        <v>0.10540847918747243</v>
      </c>
      <c r="H1203" s="68">
        <v>0.12670904446663725</v>
      </c>
      <c r="I1203" s="68">
        <v>0.11243571113330393</v>
      </c>
      <c r="T1203" s="91"/>
      <c r="U1203" s="91"/>
      <c r="AA1203" s="91"/>
      <c r="AB1203" s="91"/>
      <c r="AC1203" s="91"/>
      <c r="AD1203" s="91"/>
      <c r="AE1203" s="91"/>
      <c r="AF1203" s="91"/>
    </row>
    <row r="1204" spans="1:32" x14ac:dyDescent="0.3">
      <c r="A1204" s="65">
        <v>279680.08417733788</v>
      </c>
      <c r="B1204" s="10">
        <v>1201</v>
      </c>
      <c r="C1204" s="71">
        <v>0.1201</v>
      </c>
      <c r="D1204" s="74">
        <v>475766.91582266212</v>
      </c>
      <c r="E1204" s="61">
        <v>422241.91582266212</v>
      </c>
      <c r="F1204" s="68">
        <v>0.11894172895566553</v>
      </c>
      <c r="G1204" s="292">
        <v>0.10556047895566553</v>
      </c>
      <c r="H1204" s="68">
        <v>0.12687117755270991</v>
      </c>
      <c r="I1204" s="68">
        <v>0.11259784421937656</v>
      </c>
      <c r="T1204" s="91"/>
      <c r="U1204" s="91"/>
      <c r="AA1204" s="91"/>
      <c r="AB1204" s="91"/>
      <c r="AC1204" s="91"/>
      <c r="AD1204" s="91"/>
      <c r="AE1204" s="91"/>
      <c r="AF1204" s="91"/>
    </row>
    <row r="1205" spans="1:32" x14ac:dyDescent="0.3">
      <c r="A1205" s="65">
        <v>279306.92780033586</v>
      </c>
      <c r="B1205" s="10">
        <v>1202</v>
      </c>
      <c r="C1205" s="71">
        <v>0.1202</v>
      </c>
      <c r="D1205" s="74">
        <v>476140.07219966414</v>
      </c>
      <c r="E1205" s="61">
        <v>422615.07219966414</v>
      </c>
      <c r="F1205" s="68">
        <v>0.11903501804991604</v>
      </c>
      <c r="G1205" s="292">
        <v>0.10565376804991604</v>
      </c>
      <c r="H1205" s="68">
        <v>0.12697068591991043</v>
      </c>
      <c r="I1205" s="68">
        <v>0.11269735258657711</v>
      </c>
      <c r="T1205" s="91"/>
      <c r="U1205" s="91"/>
      <c r="AA1205" s="91"/>
      <c r="AB1205" s="91"/>
      <c r="AC1205" s="91"/>
      <c r="AD1205" s="91"/>
      <c r="AE1205" s="91"/>
      <c r="AF1205" s="91"/>
    </row>
    <row r="1206" spans="1:32" x14ac:dyDescent="0.3">
      <c r="A1206" s="65">
        <v>278935.19113794016</v>
      </c>
      <c r="B1206" s="10">
        <v>1203</v>
      </c>
      <c r="C1206" s="71">
        <v>0.1203</v>
      </c>
      <c r="D1206" s="74">
        <v>476511.80886205984</v>
      </c>
      <c r="E1206" s="61">
        <v>422986.80886205984</v>
      </c>
      <c r="F1206" s="68">
        <v>0.11912795221551496</v>
      </c>
      <c r="G1206" s="292">
        <v>0.10574670221551496</v>
      </c>
      <c r="H1206" s="68">
        <v>0.12706981569654929</v>
      </c>
      <c r="I1206" s="68">
        <v>0.11279648236321596</v>
      </c>
      <c r="T1206" s="91"/>
      <c r="U1206" s="91"/>
      <c r="AA1206" s="91"/>
      <c r="AB1206" s="91"/>
      <c r="AC1206" s="91"/>
      <c r="AD1206" s="91"/>
      <c r="AE1206" s="91"/>
      <c r="AF1206" s="91"/>
    </row>
    <row r="1207" spans="1:32" x14ac:dyDescent="0.3">
      <c r="A1207" s="65">
        <v>276578.97586648847</v>
      </c>
      <c r="B1207" s="10">
        <v>1204</v>
      </c>
      <c r="C1207" s="71">
        <v>0.12039999999999999</v>
      </c>
      <c r="D1207" s="74">
        <v>478868.02413351153</v>
      </c>
      <c r="E1207" s="61">
        <v>425343.02413351153</v>
      </c>
      <c r="F1207" s="68">
        <v>0.11971700603337788</v>
      </c>
      <c r="G1207" s="292">
        <v>0.10633575603337789</v>
      </c>
      <c r="H1207" s="68">
        <v>0.1276981397689364</v>
      </c>
      <c r="I1207" s="68">
        <v>0.11342480643560307</v>
      </c>
      <c r="T1207" s="91"/>
      <c r="U1207" s="91"/>
      <c r="AA1207" s="91"/>
      <c r="AB1207" s="91"/>
      <c r="AC1207" s="91"/>
      <c r="AD1207" s="91"/>
      <c r="AE1207" s="91"/>
      <c r="AF1207" s="91"/>
    </row>
    <row r="1208" spans="1:32" x14ac:dyDescent="0.3">
      <c r="A1208" s="65">
        <v>276267.23096591409</v>
      </c>
      <c r="B1208" s="10">
        <v>1205</v>
      </c>
      <c r="C1208" s="71">
        <v>0.1205</v>
      </c>
      <c r="D1208" s="74">
        <v>479179.76903408591</v>
      </c>
      <c r="E1208" s="61">
        <v>425654.76903408591</v>
      </c>
      <c r="F1208" s="68">
        <v>0.11979494225852148</v>
      </c>
      <c r="G1208" s="292">
        <v>0.10641369225852147</v>
      </c>
      <c r="H1208" s="68">
        <v>0.1277812717424229</v>
      </c>
      <c r="I1208" s="68">
        <v>0.11350793840908957</v>
      </c>
      <c r="T1208" s="91"/>
      <c r="U1208" s="91"/>
      <c r="AA1208" s="91"/>
      <c r="AB1208" s="91"/>
      <c r="AC1208" s="91"/>
      <c r="AD1208" s="91"/>
      <c r="AE1208" s="91"/>
      <c r="AF1208" s="91"/>
    </row>
    <row r="1209" spans="1:32" x14ac:dyDescent="0.3">
      <c r="A1209" s="65">
        <v>275657.15300853207</v>
      </c>
      <c r="B1209" s="10">
        <v>1206</v>
      </c>
      <c r="C1209" s="71">
        <v>0.1206</v>
      </c>
      <c r="D1209" s="74">
        <v>479789.84699146793</v>
      </c>
      <c r="E1209" s="61">
        <v>426264.84699146793</v>
      </c>
      <c r="F1209" s="68">
        <v>0.11994746174786698</v>
      </c>
      <c r="G1209" s="292">
        <v>0.10656621174786698</v>
      </c>
      <c r="H1209" s="68">
        <v>0.12794395919772478</v>
      </c>
      <c r="I1209" s="68">
        <v>0.11367062586439144</v>
      </c>
      <c r="T1209" s="91"/>
      <c r="U1209" s="91"/>
      <c r="AA1209" s="91"/>
      <c r="AB1209" s="91"/>
      <c r="AC1209" s="91"/>
      <c r="AD1209" s="91"/>
      <c r="AE1209" s="91"/>
      <c r="AF1209" s="91"/>
    </row>
    <row r="1210" spans="1:32" x14ac:dyDescent="0.3">
      <c r="A1210" s="65">
        <v>275372.36901365308</v>
      </c>
      <c r="B1210" s="10">
        <v>1207</v>
      </c>
      <c r="C1210" s="71">
        <v>0.1207</v>
      </c>
      <c r="D1210" s="74">
        <v>480074.63098634692</v>
      </c>
      <c r="E1210" s="61">
        <v>426549.63098634692</v>
      </c>
      <c r="F1210" s="68">
        <v>0.12001865774658672</v>
      </c>
      <c r="G1210" s="292">
        <v>0.10663740774658673</v>
      </c>
      <c r="H1210" s="68">
        <v>0.12801990159635918</v>
      </c>
      <c r="I1210" s="68">
        <v>0.11374656826302584</v>
      </c>
      <c r="T1210" s="91"/>
      <c r="U1210" s="91"/>
      <c r="AA1210" s="91"/>
      <c r="AB1210" s="91"/>
      <c r="AC1210" s="91"/>
      <c r="AD1210" s="91"/>
      <c r="AE1210" s="91"/>
      <c r="AF1210" s="91"/>
    </row>
    <row r="1211" spans="1:32" x14ac:dyDescent="0.3">
      <c r="A1211" s="65">
        <v>275247.4211774423</v>
      </c>
      <c r="B1211" s="10">
        <v>1208</v>
      </c>
      <c r="C1211" s="71">
        <v>0.1208</v>
      </c>
      <c r="D1211" s="74">
        <v>480199.5788225577</v>
      </c>
      <c r="E1211" s="61">
        <v>426674.5788225577</v>
      </c>
      <c r="F1211" s="68">
        <v>0.12004989470563943</v>
      </c>
      <c r="G1211" s="292">
        <v>0.10666864470563943</v>
      </c>
      <c r="H1211" s="68">
        <v>0.12805322101934871</v>
      </c>
      <c r="I1211" s="68">
        <v>0.11377988768601538</v>
      </c>
      <c r="T1211" s="91"/>
      <c r="U1211" s="91"/>
      <c r="AA1211" s="91"/>
      <c r="AB1211" s="91"/>
      <c r="AC1211" s="91"/>
      <c r="AD1211" s="91"/>
      <c r="AE1211" s="91"/>
      <c r="AF1211" s="91"/>
    </row>
    <row r="1212" spans="1:32" x14ac:dyDescent="0.3">
      <c r="A1212" s="65">
        <v>274450.65443680866</v>
      </c>
      <c r="B1212" s="10">
        <v>1209</v>
      </c>
      <c r="C1212" s="71">
        <v>0.12089999999999999</v>
      </c>
      <c r="D1212" s="74">
        <v>480996.34556319134</v>
      </c>
      <c r="E1212" s="61">
        <v>427471.34556319134</v>
      </c>
      <c r="F1212" s="68">
        <v>0.12024908639079783</v>
      </c>
      <c r="G1212" s="292">
        <v>0.10686783639079783</v>
      </c>
      <c r="H1212" s="68">
        <v>0.12826569215018435</v>
      </c>
      <c r="I1212" s="68">
        <v>0.11399235881685102</v>
      </c>
      <c r="T1212" s="91"/>
      <c r="U1212" s="91"/>
      <c r="AA1212" s="91"/>
      <c r="AB1212" s="91"/>
      <c r="AC1212" s="91"/>
      <c r="AD1212" s="91"/>
      <c r="AE1212" s="91"/>
      <c r="AF1212" s="91"/>
    </row>
    <row r="1213" spans="1:32" x14ac:dyDescent="0.3">
      <c r="A1213" s="65">
        <v>273561.66845702223</v>
      </c>
      <c r="B1213" s="10">
        <v>1210</v>
      </c>
      <c r="C1213" s="71">
        <v>0.121</v>
      </c>
      <c r="D1213" s="74">
        <v>481885.33154297777</v>
      </c>
      <c r="E1213" s="61">
        <v>428360.33154297777</v>
      </c>
      <c r="F1213" s="68">
        <v>0.12047133288574444</v>
      </c>
      <c r="G1213" s="292">
        <v>0.10709008288574444</v>
      </c>
      <c r="H1213" s="68">
        <v>0.12850275507812742</v>
      </c>
      <c r="I1213" s="68">
        <v>0.11422942174479407</v>
      </c>
      <c r="T1213" s="91"/>
      <c r="U1213" s="91"/>
      <c r="AA1213" s="91"/>
      <c r="AB1213" s="91"/>
      <c r="AC1213" s="91"/>
      <c r="AD1213" s="91"/>
      <c r="AE1213" s="91"/>
      <c r="AF1213" s="91"/>
    </row>
    <row r="1214" spans="1:32" x14ac:dyDescent="0.3">
      <c r="A1214" s="65">
        <v>273523.09286287922</v>
      </c>
      <c r="B1214" s="10">
        <v>1211</v>
      </c>
      <c r="C1214" s="71">
        <v>0.1211</v>
      </c>
      <c r="D1214" s="74">
        <v>481923.90713712078</v>
      </c>
      <c r="E1214" s="61">
        <v>428398.90713712078</v>
      </c>
      <c r="F1214" s="68">
        <v>0.1204809767842802</v>
      </c>
      <c r="G1214" s="292">
        <v>0.1070997267842802</v>
      </c>
      <c r="H1214" s="68">
        <v>0.12851304190323221</v>
      </c>
      <c r="I1214" s="68">
        <v>0.11423970856989887</v>
      </c>
      <c r="T1214" s="91"/>
      <c r="U1214" s="91"/>
      <c r="AA1214" s="91"/>
      <c r="AB1214" s="91"/>
      <c r="AC1214" s="91"/>
      <c r="AD1214" s="91"/>
      <c r="AE1214" s="91"/>
      <c r="AF1214" s="91"/>
    </row>
    <row r="1215" spans="1:32" x14ac:dyDescent="0.3">
      <c r="A1215" s="65">
        <v>272768.6317339649</v>
      </c>
      <c r="B1215" s="10">
        <v>1212</v>
      </c>
      <c r="C1215" s="71">
        <v>0.1212</v>
      </c>
      <c r="D1215" s="74">
        <v>482678.3682660351</v>
      </c>
      <c r="E1215" s="61">
        <v>429153.3682660351</v>
      </c>
      <c r="F1215" s="68">
        <v>0.12066959206650878</v>
      </c>
      <c r="G1215" s="292">
        <v>0.10728834206650878</v>
      </c>
      <c r="H1215" s="68">
        <v>0.12871423153760936</v>
      </c>
      <c r="I1215" s="68">
        <v>0.11444089820427603</v>
      </c>
      <c r="T1215" s="91"/>
      <c r="U1215" s="91"/>
      <c r="AA1215" s="91"/>
      <c r="AB1215" s="91"/>
      <c r="AC1215" s="91"/>
      <c r="AD1215" s="91"/>
      <c r="AE1215" s="91"/>
      <c r="AF1215" s="91"/>
    </row>
    <row r="1216" spans="1:32" x14ac:dyDescent="0.3">
      <c r="A1216" s="65">
        <v>272444.37162958924</v>
      </c>
      <c r="B1216" s="10">
        <v>1213</v>
      </c>
      <c r="C1216" s="71">
        <v>0.12130000000000001</v>
      </c>
      <c r="D1216" s="74">
        <v>483002.62837041076</v>
      </c>
      <c r="E1216" s="61">
        <v>429477.62837041076</v>
      </c>
      <c r="F1216" s="68">
        <v>0.12075065709260269</v>
      </c>
      <c r="G1216" s="292">
        <v>0.10736940709260269</v>
      </c>
      <c r="H1216" s="68">
        <v>0.12880070089877621</v>
      </c>
      <c r="I1216" s="68">
        <v>0.11452736756544286</v>
      </c>
      <c r="T1216" s="91"/>
      <c r="U1216" s="91"/>
      <c r="AA1216" s="91"/>
      <c r="AB1216" s="91"/>
      <c r="AC1216" s="91"/>
      <c r="AD1216" s="91"/>
      <c r="AE1216" s="91"/>
      <c r="AF1216" s="91"/>
    </row>
    <row r="1217" spans="1:32" x14ac:dyDescent="0.3">
      <c r="A1217" s="65">
        <v>271765.04179252853</v>
      </c>
      <c r="B1217" s="10">
        <v>1214</v>
      </c>
      <c r="C1217" s="71">
        <v>0.12139999999999999</v>
      </c>
      <c r="D1217" s="74">
        <v>483681.95820747147</v>
      </c>
      <c r="E1217" s="61">
        <v>430156.95820747147</v>
      </c>
      <c r="F1217" s="68">
        <v>0.12092048955186786</v>
      </c>
      <c r="G1217" s="292">
        <v>0.10753923955186787</v>
      </c>
      <c r="H1217" s="68">
        <v>0.1289818555219924</v>
      </c>
      <c r="I1217" s="68">
        <v>0.11470852218865905</v>
      </c>
      <c r="T1217" s="91"/>
      <c r="U1217" s="91"/>
      <c r="AA1217" s="91"/>
      <c r="AB1217" s="91"/>
      <c r="AC1217" s="91"/>
      <c r="AD1217" s="91"/>
      <c r="AE1217" s="91"/>
      <c r="AF1217" s="91"/>
    </row>
    <row r="1218" spans="1:32" x14ac:dyDescent="0.3">
      <c r="A1218" s="65">
        <v>268252.67125456594</v>
      </c>
      <c r="B1218" s="10">
        <v>1215</v>
      </c>
      <c r="C1218" s="71">
        <v>0.1215</v>
      </c>
      <c r="D1218" s="74">
        <v>487194.32874543406</v>
      </c>
      <c r="E1218" s="61">
        <v>433669.32874543406</v>
      </c>
      <c r="F1218" s="68">
        <v>0.12179858218635851</v>
      </c>
      <c r="G1218" s="292">
        <v>0.10841733218635852</v>
      </c>
      <c r="H1218" s="68">
        <v>0.12991848766544908</v>
      </c>
      <c r="I1218" s="68">
        <v>0.11564515433211575</v>
      </c>
      <c r="T1218" s="91"/>
      <c r="U1218" s="91"/>
      <c r="AA1218" s="91"/>
      <c r="AB1218" s="91"/>
      <c r="AC1218" s="91"/>
      <c r="AD1218" s="91"/>
      <c r="AE1218" s="91"/>
      <c r="AF1218" s="91"/>
    </row>
    <row r="1219" spans="1:32" x14ac:dyDescent="0.3">
      <c r="A1219" s="65">
        <v>268092.80103108508</v>
      </c>
      <c r="B1219" s="10">
        <v>1216</v>
      </c>
      <c r="C1219" s="71">
        <v>0.1216</v>
      </c>
      <c r="D1219" s="74">
        <v>487354.19896891492</v>
      </c>
      <c r="E1219" s="61">
        <v>433829.19896891492</v>
      </c>
      <c r="F1219" s="68">
        <v>0.12183854974222873</v>
      </c>
      <c r="G1219" s="292">
        <v>0.10845729974222873</v>
      </c>
      <c r="H1219" s="68">
        <v>0.12996111972504398</v>
      </c>
      <c r="I1219" s="68">
        <v>0.11568778639171065</v>
      </c>
      <c r="T1219" s="91"/>
      <c r="U1219" s="91"/>
      <c r="AA1219" s="91"/>
      <c r="AB1219" s="91"/>
      <c r="AC1219" s="91"/>
      <c r="AD1219" s="91"/>
      <c r="AE1219" s="91"/>
      <c r="AF1219" s="91"/>
    </row>
    <row r="1220" spans="1:32" x14ac:dyDescent="0.3">
      <c r="A1220" s="65">
        <v>266939.20866643079</v>
      </c>
      <c r="B1220" s="10">
        <v>1217</v>
      </c>
      <c r="C1220" s="71">
        <v>0.1217</v>
      </c>
      <c r="D1220" s="74">
        <v>488507.79133356921</v>
      </c>
      <c r="E1220" s="61">
        <v>434982.79133356921</v>
      </c>
      <c r="F1220" s="68">
        <v>0.1221269478333923</v>
      </c>
      <c r="G1220" s="292">
        <v>0.1087456978333923</v>
      </c>
      <c r="H1220" s="68">
        <v>0.13026874435561844</v>
      </c>
      <c r="I1220" s="68">
        <v>0.11599541102228512</v>
      </c>
      <c r="T1220" s="91"/>
      <c r="U1220" s="91"/>
      <c r="AA1220" s="91"/>
      <c r="AB1220" s="91"/>
      <c r="AC1220" s="91"/>
      <c r="AD1220" s="91"/>
      <c r="AE1220" s="91"/>
      <c r="AF1220" s="91"/>
    </row>
    <row r="1221" spans="1:32" x14ac:dyDescent="0.3">
      <c r="A1221" s="65">
        <v>265910.78483875148</v>
      </c>
      <c r="B1221" s="10">
        <v>1218</v>
      </c>
      <c r="C1221" s="71">
        <v>0.12180000000000001</v>
      </c>
      <c r="D1221" s="74">
        <v>489536.21516124852</v>
      </c>
      <c r="E1221" s="61">
        <v>436011.21516124852</v>
      </c>
      <c r="F1221" s="68">
        <v>0.12238405379031213</v>
      </c>
      <c r="G1221" s="292">
        <v>0.10900280379031213</v>
      </c>
      <c r="H1221" s="68">
        <v>0.13054299070966627</v>
      </c>
      <c r="I1221" s="68">
        <v>0.11626965737633294</v>
      </c>
      <c r="T1221" s="91"/>
      <c r="U1221" s="91"/>
      <c r="AA1221" s="91"/>
      <c r="AB1221" s="91"/>
      <c r="AC1221" s="91"/>
      <c r="AD1221" s="91"/>
      <c r="AE1221" s="91"/>
      <c r="AF1221" s="91"/>
    </row>
    <row r="1222" spans="1:32" x14ac:dyDescent="0.3">
      <c r="A1222" s="65">
        <v>265910.78483875137</v>
      </c>
      <c r="B1222" s="10">
        <v>1219</v>
      </c>
      <c r="C1222" s="71">
        <v>0.12189999999999999</v>
      </c>
      <c r="D1222" s="74">
        <v>489536.21516124863</v>
      </c>
      <c r="E1222" s="61">
        <v>436011.21516124863</v>
      </c>
      <c r="F1222" s="68">
        <v>0.12238405379031216</v>
      </c>
      <c r="G1222" s="292">
        <v>0.10900280379031216</v>
      </c>
      <c r="H1222" s="68">
        <v>0.1305429907096663</v>
      </c>
      <c r="I1222" s="68">
        <v>0.11626965737633296</v>
      </c>
      <c r="T1222" s="91"/>
      <c r="U1222" s="91"/>
      <c r="AA1222" s="91"/>
      <c r="AB1222" s="91"/>
      <c r="AC1222" s="91"/>
      <c r="AD1222" s="91"/>
      <c r="AE1222" s="91"/>
      <c r="AF1222" s="91"/>
    </row>
    <row r="1223" spans="1:32" x14ac:dyDescent="0.3">
      <c r="A1223" s="65">
        <v>265775.64105167665</v>
      </c>
      <c r="B1223" s="10">
        <v>1220</v>
      </c>
      <c r="C1223" s="71">
        <v>0.122</v>
      </c>
      <c r="D1223" s="74">
        <v>489671.35894832335</v>
      </c>
      <c r="E1223" s="61">
        <v>436146.35894832335</v>
      </c>
      <c r="F1223" s="68">
        <v>0.12241783973708084</v>
      </c>
      <c r="G1223" s="292">
        <v>0.10903658973708084</v>
      </c>
      <c r="H1223" s="68">
        <v>0.13057902905288624</v>
      </c>
      <c r="I1223" s="68">
        <v>0.11630569571955289</v>
      </c>
      <c r="T1223" s="91"/>
      <c r="U1223" s="91"/>
      <c r="AA1223" s="91"/>
      <c r="AB1223" s="91"/>
      <c r="AC1223" s="91"/>
      <c r="AD1223" s="91"/>
      <c r="AE1223" s="91"/>
      <c r="AF1223" s="91"/>
    </row>
    <row r="1224" spans="1:32" x14ac:dyDescent="0.3">
      <c r="A1224" s="65">
        <v>265383.16903341829</v>
      </c>
      <c r="B1224" s="10">
        <v>1221</v>
      </c>
      <c r="C1224" s="71">
        <v>0.1221</v>
      </c>
      <c r="D1224" s="74">
        <v>490063.83096658171</v>
      </c>
      <c r="E1224" s="61">
        <v>436538.83096658171</v>
      </c>
      <c r="F1224" s="68">
        <v>0.12251595774164542</v>
      </c>
      <c r="G1224" s="292">
        <v>0.10913470774164542</v>
      </c>
      <c r="H1224" s="68">
        <v>0.13068368825775512</v>
      </c>
      <c r="I1224" s="68">
        <v>0.11641035492442178</v>
      </c>
      <c r="T1224" s="91"/>
      <c r="U1224" s="91"/>
      <c r="AA1224" s="91"/>
      <c r="AB1224" s="91"/>
      <c r="AC1224" s="91"/>
      <c r="AD1224" s="91"/>
      <c r="AE1224" s="91"/>
      <c r="AF1224" s="91"/>
    </row>
    <row r="1225" spans="1:32" x14ac:dyDescent="0.3">
      <c r="A1225" s="65">
        <v>262903.87334986805</v>
      </c>
      <c r="B1225" s="10">
        <v>1222</v>
      </c>
      <c r="C1225" s="71">
        <v>0.1222</v>
      </c>
      <c r="D1225" s="74">
        <v>492543.12665013195</v>
      </c>
      <c r="E1225" s="61">
        <v>439018.12665013195</v>
      </c>
      <c r="F1225" s="68">
        <v>0.12313578166253299</v>
      </c>
      <c r="G1225" s="292">
        <v>0.10975453166253299</v>
      </c>
      <c r="H1225" s="68">
        <v>0.13134483377336853</v>
      </c>
      <c r="I1225" s="68">
        <v>0.11707150044003518</v>
      </c>
      <c r="T1225" s="91"/>
      <c r="U1225" s="91"/>
      <c r="AA1225" s="91"/>
      <c r="AB1225" s="91"/>
      <c r="AC1225" s="91"/>
      <c r="AD1225" s="91"/>
      <c r="AE1225" s="91"/>
      <c r="AF1225" s="91"/>
    </row>
    <row r="1226" spans="1:32" x14ac:dyDescent="0.3">
      <c r="A1226" s="65">
        <v>262903.77326582803</v>
      </c>
      <c r="B1226" s="10">
        <v>1223</v>
      </c>
      <c r="C1226" s="71">
        <v>0.12230000000000001</v>
      </c>
      <c r="D1226" s="74">
        <v>492543.22673417197</v>
      </c>
      <c r="E1226" s="61">
        <v>439018.22673417197</v>
      </c>
      <c r="F1226" s="68">
        <v>0.12313580668354299</v>
      </c>
      <c r="G1226" s="292">
        <v>0.10975455668354299</v>
      </c>
      <c r="H1226" s="68">
        <v>0.13134486046244587</v>
      </c>
      <c r="I1226" s="68">
        <v>0.11707152712911252</v>
      </c>
      <c r="T1226" s="91"/>
      <c r="U1226" s="91"/>
      <c r="AA1226" s="91"/>
      <c r="AB1226" s="91"/>
      <c r="AC1226" s="91"/>
      <c r="AD1226" s="91"/>
      <c r="AE1226" s="91"/>
      <c r="AF1226" s="91"/>
    </row>
    <row r="1227" spans="1:32" x14ac:dyDescent="0.3">
      <c r="A1227" s="65">
        <v>260640.29548942606</v>
      </c>
      <c r="B1227" s="10">
        <v>1224</v>
      </c>
      <c r="C1227" s="71">
        <v>0.12239999999999999</v>
      </c>
      <c r="D1227" s="74">
        <v>494806.70451057394</v>
      </c>
      <c r="E1227" s="61">
        <v>441281.70451057394</v>
      </c>
      <c r="F1227" s="68">
        <v>0.12370167612764349</v>
      </c>
      <c r="G1227" s="292">
        <v>0.11032042612764348</v>
      </c>
      <c r="H1227" s="68">
        <v>0.13194845453615306</v>
      </c>
      <c r="I1227" s="68">
        <v>0.11767512120281971</v>
      </c>
      <c r="T1227" s="91"/>
      <c r="U1227" s="91"/>
      <c r="AA1227" s="91"/>
      <c r="AB1227" s="91"/>
      <c r="AC1227" s="91"/>
      <c r="AD1227" s="91"/>
      <c r="AE1227" s="91"/>
      <c r="AF1227" s="91"/>
    </row>
    <row r="1228" spans="1:32" x14ac:dyDescent="0.3">
      <c r="A1228" s="65">
        <v>259171.9793626669</v>
      </c>
      <c r="B1228" s="10">
        <v>1225</v>
      </c>
      <c r="C1228" s="71">
        <v>0.1225</v>
      </c>
      <c r="D1228" s="74">
        <v>496275.0206373331</v>
      </c>
      <c r="E1228" s="61">
        <v>442750.0206373331</v>
      </c>
      <c r="F1228" s="68">
        <v>0.12406875515933327</v>
      </c>
      <c r="G1228" s="292">
        <v>0.11068750515933327</v>
      </c>
      <c r="H1228" s="68">
        <v>0.13234000550328884</v>
      </c>
      <c r="I1228" s="68">
        <v>0.11806667216995549</v>
      </c>
      <c r="T1228" s="91"/>
      <c r="U1228" s="91"/>
      <c r="AA1228" s="91"/>
      <c r="AB1228" s="91"/>
      <c r="AC1228" s="91"/>
      <c r="AD1228" s="91"/>
      <c r="AE1228" s="91"/>
      <c r="AF1228" s="91"/>
    </row>
    <row r="1229" spans="1:32" x14ac:dyDescent="0.3">
      <c r="A1229" s="65">
        <v>258623.78418169348</v>
      </c>
      <c r="B1229" s="10">
        <v>1226</v>
      </c>
      <c r="C1229" s="71">
        <v>0.1226</v>
      </c>
      <c r="D1229" s="74">
        <v>496823.21581830655</v>
      </c>
      <c r="E1229" s="61">
        <v>443298.21581830655</v>
      </c>
      <c r="F1229" s="68">
        <v>0.12420580395457664</v>
      </c>
      <c r="G1229" s="292">
        <v>0.11082455395457663</v>
      </c>
      <c r="H1229" s="68">
        <v>0.13248619088488175</v>
      </c>
      <c r="I1229" s="68">
        <v>0.11821285755154841</v>
      </c>
      <c r="T1229" s="91"/>
      <c r="U1229" s="91"/>
      <c r="AA1229" s="91"/>
      <c r="AB1229" s="91"/>
      <c r="AC1229" s="91"/>
      <c r="AD1229" s="91"/>
      <c r="AE1229" s="91"/>
      <c r="AF1229" s="91"/>
    </row>
    <row r="1230" spans="1:32" x14ac:dyDescent="0.3">
      <c r="A1230" s="65">
        <v>257779.17301631247</v>
      </c>
      <c r="B1230" s="10">
        <v>1227</v>
      </c>
      <c r="C1230" s="71">
        <v>0.1227</v>
      </c>
      <c r="D1230" s="74">
        <v>497667.82698368753</v>
      </c>
      <c r="E1230" s="61">
        <v>444142.82698368753</v>
      </c>
      <c r="F1230" s="68">
        <v>0.12441695674592188</v>
      </c>
      <c r="G1230" s="292">
        <v>0.11103570674592188</v>
      </c>
      <c r="H1230" s="68">
        <v>0.13271142052898335</v>
      </c>
      <c r="I1230" s="68">
        <v>0.11843808719565001</v>
      </c>
      <c r="T1230" s="91"/>
      <c r="U1230" s="91"/>
      <c r="AA1230" s="91"/>
      <c r="AB1230" s="91"/>
      <c r="AC1230" s="91"/>
      <c r="AD1230" s="91"/>
      <c r="AE1230" s="91"/>
      <c r="AF1230" s="91"/>
    </row>
    <row r="1231" spans="1:32" x14ac:dyDescent="0.3">
      <c r="A1231" s="65">
        <v>255207.46948575624</v>
      </c>
      <c r="B1231" s="10">
        <v>1228</v>
      </c>
      <c r="C1231" s="71">
        <v>0.12280000000000001</v>
      </c>
      <c r="D1231" s="74">
        <v>500239.53051424376</v>
      </c>
      <c r="E1231" s="61">
        <v>446714.53051424376</v>
      </c>
      <c r="F1231" s="68">
        <v>0.12505988262856094</v>
      </c>
      <c r="G1231" s="292">
        <v>0.11167863262856094</v>
      </c>
      <c r="H1231" s="68">
        <v>0.13339720813713166</v>
      </c>
      <c r="I1231" s="68">
        <v>0.11912387480379834</v>
      </c>
      <c r="T1231" s="91"/>
      <c r="U1231" s="91"/>
      <c r="AA1231" s="91"/>
      <c r="AB1231" s="91"/>
      <c r="AC1231" s="91"/>
      <c r="AD1231" s="91"/>
      <c r="AE1231" s="91"/>
      <c r="AF1231" s="91"/>
    </row>
    <row r="1232" spans="1:32" x14ac:dyDescent="0.3">
      <c r="A1232" s="65">
        <v>254762.89877473458</v>
      </c>
      <c r="B1232" s="10">
        <v>1229</v>
      </c>
      <c r="C1232" s="71">
        <v>0.1229</v>
      </c>
      <c r="D1232" s="74">
        <v>500684.10122526542</v>
      </c>
      <c r="E1232" s="61">
        <v>447159.10122526542</v>
      </c>
      <c r="F1232" s="68">
        <v>0.12517102530631635</v>
      </c>
      <c r="G1232" s="292">
        <v>0.11178977530631636</v>
      </c>
      <c r="H1232" s="68">
        <v>0.13351576032673745</v>
      </c>
      <c r="I1232" s="68">
        <v>0.11924242699340411</v>
      </c>
      <c r="T1232" s="91"/>
      <c r="U1232" s="91"/>
      <c r="AA1232" s="91"/>
      <c r="AB1232" s="91"/>
      <c r="AC1232" s="91"/>
      <c r="AD1232" s="91"/>
      <c r="AE1232" s="91"/>
      <c r="AF1232" s="91"/>
    </row>
    <row r="1233" spans="1:32" x14ac:dyDescent="0.3">
      <c r="A1233" s="65">
        <v>254276.34279605612</v>
      </c>
      <c r="B1233" s="10">
        <v>1230</v>
      </c>
      <c r="C1233" s="71">
        <v>0.123</v>
      </c>
      <c r="D1233" s="74">
        <v>501170.65720394388</v>
      </c>
      <c r="E1233" s="61">
        <v>447645.65720394388</v>
      </c>
      <c r="F1233" s="68">
        <v>0.12529266430098596</v>
      </c>
      <c r="G1233" s="292">
        <v>0.11191141430098597</v>
      </c>
      <c r="H1233" s="68">
        <v>0.13364550858771837</v>
      </c>
      <c r="I1233" s="68">
        <v>0.11937217525438504</v>
      </c>
      <c r="T1233" s="91"/>
      <c r="U1233" s="91"/>
      <c r="AA1233" s="91"/>
      <c r="AB1233" s="91"/>
      <c r="AC1233" s="91"/>
      <c r="AD1233" s="91"/>
      <c r="AE1233" s="91"/>
      <c r="AF1233" s="91"/>
    </row>
    <row r="1234" spans="1:32" x14ac:dyDescent="0.3">
      <c r="A1234" s="65">
        <v>252006.23550274791</v>
      </c>
      <c r="B1234" s="10">
        <v>1231</v>
      </c>
      <c r="C1234" s="71">
        <v>0.1231</v>
      </c>
      <c r="D1234" s="74">
        <v>503440.76449725206</v>
      </c>
      <c r="E1234" s="61">
        <v>449915.76449725206</v>
      </c>
      <c r="F1234" s="68">
        <v>0.12586019112431301</v>
      </c>
      <c r="G1234" s="292">
        <v>0.11247894112431302</v>
      </c>
      <c r="H1234" s="68">
        <v>0.13425087053260054</v>
      </c>
      <c r="I1234" s="68">
        <v>0.11997753719926722</v>
      </c>
      <c r="T1234" s="91"/>
      <c r="U1234" s="91"/>
      <c r="AA1234" s="91"/>
      <c r="AB1234" s="91"/>
      <c r="AC1234" s="91"/>
      <c r="AD1234" s="91"/>
      <c r="AE1234" s="91"/>
      <c r="AF1234" s="91"/>
    </row>
    <row r="1235" spans="1:32" x14ac:dyDescent="0.3">
      <c r="A1235" s="65">
        <v>250446.92080073821</v>
      </c>
      <c r="B1235" s="10">
        <v>1232</v>
      </c>
      <c r="C1235" s="71">
        <v>0.1232</v>
      </c>
      <c r="D1235" s="74">
        <v>505000.07919926179</v>
      </c>
      <c r="E1235" s="61">
        <v>451475.07919926179</v>
      </c>
      <c r="F1235" s="68">
        <v>0.12625001979981545</v>
      </c>
      <c r="G1235" s="292">
        <v>0.11286876979981544</v>
      </c>
      <c r="H1235" s="68">
        <v>0.13466668778646981</v>
      </c>
      <c r="I1235" s="68">
        <v>0.12039335445313648</v>
      </c>
      <c r="T1235" s="91"/>
      <c r="U1235" s="91"/>
      <c r="AA1235" s="91"/>
      <c r="AB1235" s="91"/>
      <c r="AC1235" s="91"/>
      <c r="AD1235" s="91"/>
      <c r="AE1235" s="91"/>
      <c r="AF1235" s="91"/>
    </row>
    <row r="1236" spans="1:32" x14ac:dyDescent="0.3">
      <c r="A1236" s="65">
        <v>250146.78970283709</v>
      </c>
      <c r="B1236" s="10">
        <v>1233</v>
      </c>
      <c r="C1236" s="71">
        <v>0.12330000000000001</v>
      </c>
      <c r="D1236" s="74">
        <v>505300.21029716288</v>
      </c>
      <c r="E1236" s="61">
        <v>451775.21029716288</v>
      </c>
      <c r="F1236" s="68">
        <v>0.12632505257429072</v>
      </c>
      <c r="G1236" s="292">
        <v>0.11294380257429072</v>
      </c>
      <c r="H1236" s="68">
        <v>0.1347467227459101</v>
      </c>
      <c r="I1236" s="68">
        <v>0.12047338941257676</v>
      </c>
      <c r="T1236" s="91"/>
      <c r="U1236" s="91"/>
      <c r="AA1236" s="91"/>
      <c r="AB1236" s="91"/>
      <c r="AC1236" s="91"/>
      <c r="AD1236" s="91"/>
      <c r="AE1236" s="91"/>
      <c r="AF1236" s="91"/>
    </row>
    <row r="1237" spans="1:32" x14ac:dyDescent="0.3">
      <c r="A1237" s="65">
        <v>250006.41858853152</v>
      </c>
      <c r="B1237" s="10">
        <v>1234</v>
      </c>
      <c r="C1237" s="71">
        <v>0.1234</v>
      </c>
      <c r="D1237" s="74">
        <v>505440.58141146845</v>
      </c>
      <c r="E1237" s="61">
        <v>451915.58141146845</v>
      </c>
      <c r="F1237" s="68">
        <v>0.1263601453528671</v>
      </c>
      <c r="G1237" s="292">
        <v>0.11297889535286711</v>
      </c>
      <c r="H1237" s="68">
        <v>0.13478415504305824</v>
      </c>
      <c r="I1237" s="68">
        <v>0.12051082170972492</v>
      </c>
      <c r="T1237" s="91"/>
      <c r="U1237" s="91"/>
      <c r="AA1237" s="91"/>
      <c r="AB1237" s="91"/>
      <c r="AC1237" s="91"/>
      <c r="AD1237" s="91"/>
      <c r="AE1237" s="91"/>
      <c r="AF1237" s="91"/>
    </row>
    <row r="1238" spans="1:32" x14ac:dyDescent="0.3">
      <c r="A1238" s="65">
        <v>250000.20000000007</v>
      </c>
      <c r="B1238" s="10">
        <v>1235</v>
      </c>
      <c r="C1238" s="71">
        <v>0.1235</v>
      </c>
      <c r="D1238" s="74">
        <v>505446.79999999993</v>
      </c>
      <c r="E1238" s="61">
        <v>451921.79999999993</v>
      </c>
      <c r="F1238" s="68">
        <v>0.12636169999999999</v>
      </c>
      <c r="G1238" s="292">
        <v>0.11298044999999998</v>
      </c>
      <c r="H1238" s="68">
        <v>0.13478581333333331</v>
      </c>
      <c r="I1238" s="68">
        <v>0.12051247999999998</v>
      </c>
      <c r="T1238" s="91"/>
      <c r="U1238" s="91"/>
      <c r="AA1238" s="91"/>
      <c r="AB1238" s="91"/>
      <c r="AC1238" s="91"/>
      <c r="AD1238" s="91"/>
      <c r="AE1238" s="91"/>
      <c r="AF1238" s="91"/>
    </row>
    <row r="1239" spans="1:32" x14ac:dyDescent="0.3">
      <c r="A1239" s="65">
        <v>250000.20000000007</v>
      </c>
      <c r="B1239" s="10">
        <v>1236</v>
      </c>
      <c r="C1239" s="71">
        <v>0.1236</v>
      </c>
      <c r="D1239" s="74">
        <v>505446.79999999993</v>
      </c>
      <c r="E1239" s="61">
        <v>451921.79999999993</v>
      </c>
      <c r="F1239" s="68">
        <v>0.12636169999999999</v>
      </c>
      <c r="G1239" s="292">
        <v>0.11298044999999998</v>
      </c>
      <c r="H1239" s="68">
        <v>0.13478581333333331</v>
      </c>
      <c r="I1239" s="68">
        <v>0.12051247999999998</v>
      </c>
      <c r="T1239" s="91"/>
      <c r="U1239" s="91"/>
      <c r="AA1239" s="91"/>
      <c r="AB1239" s="91"/>
      <c r="AC1239" s="91"/>
      <c r="AD1239" s="91"/>
      <c r="AE1239" s="91"/>
      <c r="AF1239" s="91"/>
    </row>
    <row r="1240" spans="1:32" x14ac:dyDescent="0.3">
      <c r="A1240" s="65">
        <v>250000.20000000007</v>
      </c>
      <c r="B1240" s="10">
        <v>1237</v>
      </c>
      <c r="C1240" s="71">
        <v>0.1237</v>
      </c>
      <c r="D1240" s="74">
        <v>505446.79999999993</v>
      </c>
      <c r="E1240" s="61">
        <v>451921.79999999993</v>
      </c>
      <c r="F1240" s="68">
        <v>0.12636169999999999</v>
      </c>
      <c r="G1240" s="292">
        <v>0.11298044999999998</v>
      </c>
      <c r="H1240" s="68">
        <v>0.13478581333333331</v>
      </c>
      <c r="I1240" s="68">
        <v>0.12051247999999998</v>
      </c>
      <c r="T1240" s="91"/>
      <c r="U1240" s="91"/>
      <c r="AA1240" s="91"/>
      <c r="AB1240" s="91"/>
      <c r="AC1240" s="91"/>
      <c r="AD1240" s="91"/>
      <c r="AE1240" s="91"/>
      <c r="AF1240" s="91"/>
    </row>
    <row r="1241" spans="1:32" x14ac:dyDescent="0.3">
      <c r="A1241" s="65">
        <v>250000.20000000007</v>
      </c>
      <c r="B1241" s="10">
        <v>1238</v>
      </c>
      <c r="C1241" s="71">
        <v>0.12379999999999999</v>
      </c>
      <c r="D1241" s="74">
        <v>505446.79999999993</v>
      </c>
      <c r="E1241" s="61">
        <v>451921.79999999993</v>
      </c>
      <c r="F1241" s="68">
        <v>0.12636169999999999</v>
      </c>
      <c r="G1241" s="292">
        <v>0.11298044999999998</v>
      </c>
      <c r="H1241" s="68">
        <v>0.13478581333333331</v>
      </c>
      <c r="I1241" s="68">
        <v>0.12051247999999998</v>
      </c>
      <c r="T1241" s="91"/>
      <c r="U1241" s="91"/>
      <c r="AA1241" s="91"/>
      <c r="AB1241" s="91"/>
      <c r="AC1241" s="91"/>
      <c r="AD1241" s="91"/>
      <c r="AE1241" s="91"/>
      <c r="AF1241" s="91"/>
    </row>
    <row r="1242" spans="1:32" x14ac:dyDescent="0.3">
      <c r="A1242" s="65">
        <v>250000.20000000007</v>
      </c>
      <c r="B1242" s="10">
        <v>1239</v>
      </c>
      <c r="C1242" s="71">
        <v>0.1239</v>
      </c>
      <c r="D1242" s="74">
        <v>505446.79999999993</v>
      </c>
      <c r="E1242" s="61">
        <v>451921.79999999993</v>
      </c>
      <c r="F1242" s="68">
        <v>0.12636169999999999</v>
      </c>
      <c r="G1242" s="292">
        <v>0.11298044999999998</v>
      </c>
      <c r="H1242" s="68">
        <v>0.13478581333333331</v>
      </c>
      <c r="I1242" s="68">
        <v>0.12051247999999998</v>
      </c>
      <c r="T1242" s="91"/>
      <c r="U1242" s="91"/>
      <c r="AA1242" s="91"/>
      <c r="AB1242" s="91"/>
      <c r="AC1242" s="91"/>
      <c r="AD1242" s="91"/>
      <c r="AE1242" s="91"/>
      <c r="AF1242" s="91"/>
    </row>
    <row r="1243" spans="1:32" x14ac:dyDescent="0.3">
      <c r="A1243" s="65">
        <v>250000.20000000007</v>
      </c>
      <c r="B1243" s="10">
        <v>1240</v>
      </c>
      <c r="C1243" s="71">
        <v>0.124</v>
      </c>
      <c r="D1243" s="74">
        <v>505446.79999999993</v>
      </c>
      <c r="E1243" s="61">
        <v>451921.79999999993</v>
      </c>
      <c r="F1243" s="68">
        <v>0.12636169999999999</v>
      </c>
      <c r="G1243" s="292">
        <v>0.11298044999999998</v>
      </c>
      <c r="H1243" s="68">
        <v>0.13478581333333331</v>
      </c>
      <c r="I1243" s="68">
        <v>0.12051247999999998</v>
      </c>
      <c r="T1243" s="91"/>
      <c r="U1243" s="91"/>
      <c r="AA1243" s="91"/>
      <c r="AB1243" s="91"/>
      <c r="AC1243" s="91"/>
      <c r="AD1243" s="91"/>
      <c r="AE1243" s="91"/>
      <c r="AF1243" s="91"/>
    </row>
    <row r="1244" spans="1:32" x14ac:dyDescent="0.3">
      <c r="A1244" s="65">
        <v>250000.20000000007</v>
      </c>
      <c r="B1244" s="10">
        <v>1241</v>
      </c>
      <c r="C1244" s="71">
        <v>0.1241</v>
      </c>
      <c r="D1244" s="74">
        <v>505446.79999999993</v>
      </c>
      <c r="E1244" s="61">
        <v>451921.79999999993</v>
      </c>
      <c r="F1244" s="68">
        <v>0.12636169999999999</v>
      </c>
      <c r="G1244" s="292">
        <v>0.11298044999999998</v>
      </c>
      <c r="H1244" s="68">
        <v>0.13478581333333331</v>
      </c>
      <c r="I1244" s="68">
        <v>0.12051247999999998</v>
      </c>
      <c r="T1244" s="91"/>
      <c r="U1244" s="91"/>
      <c r="AA1244" s="91"/>
      <c r="AB1244" s="91"/>
      <c r="AC1244" s="91"/>
      <c r="AD1244" s="91"/>
      <c r="AE1244" s="91"/>
      <c r="AF1244" s="91"/>
    </row>
    <row r="1245" spans="1:32" x14ac:dyDescent="0.3">
      <c r="A1245" s="65">
        <v>250000.20000000007</v>
      </c>
      <c r="B1245" s="10">
        <v>1242</v>
      </c>
      <c r="C1245" s="71">
        <v>0.1242</v>
      </c>
      <c r="D1245" s="74">
        <v>505446.79999999993</v>
      </c>
      <c r="E1245" s="61">
        <v>451921.79999999993</v>
      </c>
      <c r="F1245" s="68">
        <v>0.12636169999999999</v>
      </c>
      <c r="G1245" s="292">
        <v>0.11298044999999998</v>
      </c>
      <c r="H1245" s="68">
        <v>0.13478581333333331</v>
      </c>
      <c r="I1245" s="68">
        <v>0.12051247999999998</v>
      </c>
      <c r="T1245" s="91"/>
      <c r="U1245" s="91"/>
      <c r="AA1245" s="91"/>
      <c r="AB1245" s="91"/>
      <c r="AC1245" s="91"/>
      <c r="AD1245" s="91"/>
      <c r="AE1245" s="91"/>
      <c r="AF1245" s="91"/>
    </row>
    <row r="1246" spans="1:32" x14ac:dyDescent="0.3">
      <c r="A1246" s="65">
        <v>250000.19999999998</v>
      </c>
      <c r="B1246" s="10">
        <v>1243</v>
      </c>
      <c r="C1246" s="71">
        <v>0.12429999999999999</v>
      </c>
      <c r="D1246" s="74">
        <v>505446.80000000005</v>
      </c>
      <c r="E1246" s="61">
        <v>451921.80000000005</v>
      </c>
      <c r="F1246" s="68">
        <v>0.12636170000000002</v>
      </c>
      <c r="G1246" s="292">
        <v>0.11298045000000001</v>
      </c>
      <c r="H1246" s="68">
        <v>0.13478581333333334</v>
      </c>
      <c r="I1246" s="68">
        <v>0.12051248000000002</v>
      </c>
      <c r="T1246" s="91"/>
      <c r="U1246" s="91"/>
      <c r="AA1246" s="91"/>
      <c r="AB1246" s="91"/>
      <c r="AC1246" s="91"/>
      <c r="AD1246" s="91"/>
      <c r="AE1246" s="91"/>
      <c r="AF1246" s="91"/>
    </row>
    <row r="1247" spans="1:32" x14ac:dyDescent="0.3">
      <c r="A1247" s="65">
        <v>250000.19999999998</v>
      </c>
      <c r="B1247" s="10">
        <v>1244</v>
      </c>
      <c r="C1247" s="71">
        <v>0.1244</v>
      </c>
      <c r="D1247" s="74">
        <v>505446.80000000005</v>
      </c>
      <c r="E1247" s="61">
        <v>451921.80000000005</v>
      </c>
      <c r="F1247" s="68">
        <v>0.12636170000000002</v>
      </c>
      <c r="G1247" s="292">
        <v>0.11298045000000001</v>
      </c>
      <c r="H1247" s="68">
        <v>0.13478581333333334</v>
      </c>
      <c r="I1247" s="68">
        <v>0.12051248000000002</v>
      </c>
      <c r="T1247" s="91"/>
      <c r="U1247" s="91"/>
      <c r="AA1247" s="91"/>
      <c r="AB1247" s="91"/>
      <c r="AC1247" s="91"/>
      <c r="AD1247" s="91"/>
      <c r="AE1247" s="91"/>
      <c r="AF1247" s="91"/>
    </row>
    <row r="1248" spans="1:32" x14ac:dyDescent="0.3">
      <c r="A1248" s="65">
        <v>250000.19999999998</v>
      </c>
      <c r="B1248" s="10">
        <v>1245</v>
      </c>
      <c r="C1248" s="71">
        <v>0.1245</v>
      </c>
      <c r="D1248" s="74">
        <v>505446.80000000005</v>
      </c>
      <c r="E1248" s="61">
        <v>451921.80000000005</v>
      </c>
      <c r="F1248" s="68">
        <v>0.12636170000000002</v>
      </c>
      <c r="G1248" s="292">
        <v>0.11298045000000001</v>
      </c>
      <c r="H1248" s="68">
        <v>0.13478581333333334</v>
      </c>
      <c r="I1248" s="68">
        <v>0.12051248000000002</v>
      </c>
      <c r="T1248" s="91"/>
      <c r="U1248" s="91"/>
      <c r="AA1248" s="91"/>
      <c r="AB1248" s="91"/>
      <c r="AC1248" s="91"/>
      <c r="AD1248" s="91"/>
      <c r="AE1248" s="91"/>
      <c r="AF1248" s="91"/>
    </row>
    <row r="1249" spans="1:32" x14ac:dyDescent="0.3">
      <c r="A1249" s="65">
        <v>250000.19999999998</v>
      </c>
      <c r="B1249" s="10">
        <v>1246</v>
      </c>
      <c r="C1249" s="71">
        <v>0.1246</v>
      </c>
      <c r="D1249" s="74">
        <v>505446.80000000005</v>
      </c>
      <c r="E1249" s="61">
        <v>451921.80000000005</v>
      </c>
      <c r="F1249" s="68">
        <v>0.12636170000000002</v>
      </c>
      <c r="G1249" s="292">
        <v>0.11298045000000001</v>
      </c>
      <c r="H1249" s="68">
        <v>0.13478581333333334</v>
      </c>
      <c r="I1249" s="68">
        <v>0.12051248000000002</v>
      </c>
      <c r="T1249" s="91"/>
      <c r="U1249" s="91"/>
      <c r="AA1249" s="91"/>
      <c r="AB1249" s="91"/>
      <c r="AC1249" s="91"/>
      <c r="AD1249" s="91"/>
      <c r="AE1249" s="91"/>
      <c r="AF1249" s="91"/>
    </row>
    <row r="1250" spans="1:32" x14ac:dyDescent="0.3">
      <c r="A1250" s="65">
        <v>250000.19999999998</v>
      </c>
      <c r="B1250" s="10">
        <v>1247</v>
      </c>
      <c r="C1250" s="71">
        <v>0.12470000000000001</v>
      </c>
      <c r="D1250" s="74">
        <v>505446.80000000005</v>
      </c>
      <c r="E1250" s="61">
        <v>451921.80000000005</v>
      </c>
      <c r="F1250" s="68">
        <v>0.12636170000000002</v>
      </c>
      <c r="G1250" s="292">
        <v>0.11298045000000001</v>
      </c>
      <c r="H1250" s="68">
        <v>0.13478581333333334</v>
      </c>
      <c r="I1250" s="68">
        <v>0.12051248000000002</v>
      </c>
      <c r="T1250" s="91"/>
      <c r="U1250" s="91"/>
      <c r="AA1250" s="91"/>
      <c r="AB1250" s="91"/>
      <c r="AC1250" s="91"/>
      <c r="AD1250" s="91"/>
      <c r="AE1250" s="91"/>
      <c r="AF1250" s="91"/>
    </row>
    <row r="1251" spans="1:32" x14ac:dyDescent="0.3">
      <c r="A1251" s="65">
        <v>250000.19999999998</v>
      </c>
      <c r="B1251" s="10">
        <v>1248</v>
      </c>
      <c r="C1251" s="71">
        <v>0.12479999999999999</v>
      </c>
      <c r="D1251" s="74">
        <v>505446.80000000005</v>
      </c>
      <c r="E1251" s="61">
        <v>451921.80000000005</v>
      </c>
      <c r="F1251" s="68">
        <v>0.12636170000000002</v>
      </c>
      <c r="G1251" s="292">
        <v>0.11298045000000001</v>
      </c>
      <c r="H1251" s="68">
        <v>0.13478581333333334</v>
      </c>
      <c r="I1251" s="68">
        <v>0.12051248000000002</v>
      </c>
      <c r="T1251" s="91"/>
      <c r="U1251" s="91"/>
      <c r="AA1251" s="91"/>
      <c r="AB1251" s="91"/>
      <c r="AC1251" s="91"/>
      <c r="AD1251" s="91"/>
      <c r="AE1251" s="91"/>
      <c r="AF1251" s="91"/>
    </row>
    <row r="1252" spans="1:32" x14ac:dyDescent="0.3">
      <c r="A1252" s="65">
        <v>250000.19999999998</v>
      </c>
      <c r="B1252" s="10">
        <v>1249</v>
      </c>
      <c r="C1252" s="71">
        <v>0.1249</v>
      </c>
      <c r="D1252" s="74">
        <v>505446.80000000005</v>
      </c>
      <c r="E1252" s="61">
        <v>451921.80000000005</v>
      </c>
      <c r="F1252" s="68">
        <v>0.12636170000000002</v>
      </c>
      <c r="G1252" s="292">
        <v>0.11298045000000001</v>
      </c>
      <c r="H1252" s="68">
        <v>0.13478581333333334</v>
      </c>
      <c r="I1252" s="68">
        <v>0.12051248000000002</v>
      </c>
      <c r="T1252" s="91"/>
      <c r="U1252" s="91"/>
      <c r="AA1252" s="91"/>
      <c r="AB1252" s="91"/>
      <c r="AC1252" s="91"/>
      <c r="AD1252" s="91"/>
      <c r="AE1252" s="91"/>
      <c r="AF1252" s="91"/>
    </row>
    <row r="1253" spans="1:32" x14ac:dyDescent="0.3">
      <c r="A1253" s="65">
        <v>250000.19999999998</v>
      </c>
      <c r="B1253" s="10">
        <v>1250</v>
      </c>
      <c r="C1253" s="71">
        <v>0.125</v>
      </c>
      <c r="D1253" s="74">
        <v>505446.80000000005</v>
      </c>
      <c r="E1253" s="61">
        <v>451921.80000000005</v>
      </c>
      <c r="F1253" s="68">
        <v>0.12636170000000002</v>
      </c>
      <c r="G1253" s="292">
        <v>0.11298045000000001</v>
      </c>
      <c r="H1253" s="68">
        <v>0.13478581333333334</v>
      </c>
      <c r="I1253" s="68">
        <v>0.12051248000000002</v>
      </c>
      <c r="T1253" s="91"/>
      <c r="U1253" s="91"/>
      <c r="AA1253" s="91"/>
      <c r="AB1253" s="91"/>
      <c r="AC1253" s="91"/>
      <c r="AD1253" s="91"/>
      <c r="AE1253" s="91"/>
      <c r="AF1253" s="91"/>
    </row>
    <row r="1254" spans="1:32" x14ac:dyDescent="0.3">
      <c r="A1254" s="65">
        <v>250000.19999999998</v>
      </c>
      <c r="B1254" s="10">
        <v>1251</v>
      </c>
      <c r="C1254" s="71">
        <v>0.12509999999999999</v>
      </c>
      <c r="D1254" s="74">
        <v>505446.80000000005</v>
      </c>
      <c r="E1254" s="61">
        <v>451921.80000000005</v>
      </c>
      <c r="F1254" s="68">
        <v>0.12636170000000002</v>
      </c>
      <c r="G1254" s="292">
        <v>0.11298045000000001</v>
      </c>
      <c r="H1254" s="68">
        <v>0.13478581333333334</v>
      </c>
      <c r="I1254" s="68">
        <v>0.12051248000000002</v>
      </c>
      <c r="T1254" s="91"/>
      <c r="U1254" s="91"/>
      <c r="AA1254" s="91"/>
      <c r="AB1254" s="91"/>
      <c r="AC1254" s="91"/>
      <c r="AD1254" s="91"/>
      <c r="AE1254" s="91"/>
      <c r="AF1254" s="91"/>
    </row>
    <row r="1255" spans="1:32" x14ac:dyDescent="0.3">
      <c r="A1255" s="65">
        <v>250000.19999999998</v>
      </c>
      <c r="B1255" s="10">
        <v>1252</v>
      </c>
      <c r="C1255" s="71">
        <v>0.12520000000000001</v>
      </c>
      <c r="D1255" s="74">
        <v>505446.80000000005</v>
      </c>
      <c r="E1255" s="61">
        <v>451921.80000000005</v>
      </c>
      <c r="F1255" s="68">
        <v>0.12636170000000002</v>
      </c>
      <c r="G1255" s="292">
        <v>0.11298045000000001</v>
      </c>
      <c r="H1255" s="68">
        <v>0.13478581333333334</v>
      </c>
      <c r="I1255" s="68">
        <v>0.12051248000000002</v>
      </c>
      <c r="T1255" s="91"/>
      <c r="U1255" s="91"/>
      <c r="AA1255" s="91"/>
      <c r="AB1255" s="91"/>
      <c r="AC1255" s="91"/>
      <c r="AD1255" s="91"/>
      <c r="AE1255" s="91"/>
      <c r="AF1255" s="91"/>
    </row>
    <row r="1256" spans="1:32" x14ac:dyDescent="0.3">
      <c r="A1256" s="65">
        <v>250000.19999999998</v>
      </c>
      <c r="B1256" s="10">
        <v>1253</v>
      </c>
      <c r="C1256" s="71">
        <v>0.12529999999999999</v>
      </c>
      <c r="D1256" s="74">
        <v>505446.80000000005</v>
      </c>
      <c r="E1256" s="61">
        <v>451921.80000000005</v>
      </c>
      <c r="F1256" s="68">
        <v>0.12636170000000002</v>
      </c>
      <c r="G1256" s="292">
        <v>0.11298045000000001</v>
      </c>
      <c r="H1256" s="68">
        <v>0.13478581333333334</v>
      </c>
      <c r="I1256" s="68">
        <v>0.12051248000000002</v>
      </c>
      <c r="T1256" s="91"/>
      <c r="U1256" s="91"/>
      <c r="AA1256" s="91"/>
      <c r="AB1256" s="91"/>
      <c r="AC1256" s="91"/>
      <c r="AD1256" s="91"/>
      <c r="AE1256" s="91"/>
      <c r="AF1256" s="91"/>
    </row>
    <row r="1257" spans="1:32" x14ac:dyDescent="0.3">
      <c r="A1257" s="65">
        <v>250000.19999999998</v>
      </c>
      <c r="B1257" s="10">
        <v>1254</v>
      </c>
      <c r="C1257" s="71">
        <v>0.12540000000000001</v>
      </c>
      <c r="D1257" s="74">
        <v>505446.80000000005</v>
      </c>
      <c r="E1257" s="61">
        <v>451921.80000000005</v>
      </c>
      <c r="F1257" s="68">
        <v>0.12636170000000002</v>
      </c>
      <c r="G1257" s="292">
        <v>0.11298045000000001</v>
      </c>
      <c r="H1257" s="68">
        <v>0.13478581333333334</v>
      </c>
      <c r="I1257" s="68">
        <v>0.12051248000000002</v>
      </c>
      <c r="T1257" s="91"/>
      <c r="U1257" s="91"/>
      <c r="AA1257" s="91"/>
      <c r="AB1257" s="91"/>
      <c r="AC1257" s="91"/>
      <c r="AD1257" s="91"/>
      <c r="AE1257" s="91"/>
      <c r="AF1257" s="91"/>
    </row>
    <row r="1258" spans="1:32" x14ac:dyDescent="0.3">
      <c r="A1258" s="65">
        <v>250000.19999999998</v>
      </c>
      <c r="B1258" s="10">
        <v>1255</v>
      </c>
      <c r="C1258" s="71">
        <v>0.1255</v>
      </c>
      <c r="D1258" s="74">
        <v>505446.80000000005</v>
      </c>
      <c r="E1258" s="61">
        <v>451921.80000000005</v>
      </c>
      <c r="F1258" s="68">
        <v>0.12636170000000002</v>
      </c>
      <c r="G1258" s="292">
        <v>0.11298045000000001</v>
      </c>
      <c r="H1258" s="68">
        <v>0.13478581333333334</v>
      </c>
      <c r="I1258" s="68">
        <v>0.12051248000000002</v>
      </c>
      <c r="T1258" s="91"/>
      <c r="U1258" s="91"/>
      <c r="AA1258" s="91"/>
      <c r="AB1258" s="91"/>
      <c r="AC1258" s="91"/>
      <c r="AD1258" s="91"/>
      <c r="AE1258" s="91"/>
      <c r="AF1258" s="91"/>
    </row>
    <row r="1259" spans="1:32" x14ac:dyDescent="0.3">
      <c r="A1259" s="65">
        <v>250000.19999999998</v>
      </c>
      <c r="B1259" s="10">
        <v>1256</v>
      </c>
      <c r="C1259" s="71">
        <v>0.12559999999999999</v>
      </c>
      <c r="D1259" s="74">
        <v>505446.80000000005</v>
      </c>
      <c r="E1259" s="61">
        <v>451921.80000000005</v>
      </c>
      <c r="F1259" s="68">
        <v>0.12636170000000002</v>
      </c>
      <c r="G1259" s="292">
        <v>0.11298045000000001</v>
      </c>
      <c r="H1259" s="68">
        <v>0.13478581333333334</v>
      </c>
      <c r="I1259" s="68">
        <v>0.12051248000000002</v>
      </c>
      <c r="T1259" s="91"/>
      <c r="U1259" s="91"/>
      <c r="AA1259" s="91"/>
      <c r="AB1259" s="91"/>
      <c r="AC1259" s="91"/>
      <c r="AD1259" s="91"/>
      <c r="AE1259" s="91"/>
      <c r="AF1259" s="91"/>
    </row>
    <row r="1260" spans="1:32" x14ac:dyDescent="0.3">
      <c r="A1260" s="65">
        <v>250000.19999999998</v>
      </c>
      <c r="B1260" s="10">
        <v>1257</v>
      </c>
      <c r="C1260" s="71">
        <v>0.12570000000000001</v>
      </c>
      <c r="D1260" s="74">
        <v>505446.80000000005</v>
      </c>
      <c r="E1260" s="61">
        <v>451921.80000000005</v>
      </c>
      <c r="F1260" s="68">
        <v>0.12636170000000002</v>
      </c>
      <c r="G1260" s="292">
        <v>0.11298045000000001</v>
      </c>
      <c r="H1260" s="68">
        <v>0.13478581333333334</v>
      </c>
      <c r="I1260" s="68">
        <v>0.12051248000000002</v>
      </c>
      <c r="T1260" s="91"/>
      <c r="U1260" s="91"/>
      <c r="AA1260" s="91"/>
      <c r="AB1260" s="91"/>
      <c r="AC1260" s="91"/>
      <c r="AD1260" s="91"/>
      <c r="AE1260" s="91"/>
      <c r="AF1260" s="91"/>
    </row>
    <row r="1261" spans="1:32" x14ac:dyDescent="0.3">
      <c r="A1261" s="65">
        <v>250000.19999999998</v>
      </c>
      <c r="B1261" s="10">
        <v>1258</v>
      </c>
      <c r="C1261" s="71">
        <v>0.1258</v>
      </c>
      <c r="D1261" s="74">
        <v>505446.80000000005</v>
      </c>
      <c r="E1261" s="61">
        <v>451921.80000000005</v>
      </c>
      <c r="F1261" s="68">
        <v>0.12636170000000002</v>
      </c>
      <c r="G1261" s="292">
        <v>0.11298045000000001</v>
      </c>
      <c r="H1261" s="68">
        <v>0.13478581333333334</v>
      </c>
      <c r="I1261" s="68">
        <v>0.12051248000000002</v>
      </c>
      <c r="T1261" s="91"/>
      <c r="U1261" s="91"/>
      <c r="AA1261" s="91"/>
      <c r="AB1261" s="91"/>
      <c r="AC1261" s="91"/>
      <c r="AD1261" s="91"/>
      <c r="AE1261" s="91"/>
      <c r="AF1261" s="91"/>
    </row>
    <row r="1262" spans="1:32" x14ac:dyDescent="0.3">
      <c r="A1262" s="65">
        <v>250000.19999999998</v>
      </c>
      <c r="B1262" s="10">
        <v>1259</v>
      </c>
      <c r="C1262" s="71">
        <v>0.12590000000000001</v>
      </c>
      <c r="D1262" s="74">
        <v>505446.80000000005</v>
      </c>
      <c r="E1262" s="61">
        <v>451921.80000000005</v>
      </c>
      <c r="F1262" s="68">
        <v>0.12636170000000002</v>
      </c>
      <c r="G1262" s="292">
        <v>0.11298045000000001</v>
      </c>
      <c r="H1262" s="68">
        <v>0.13478581333333334</v>
      </c>
      <c r="I1262" s="68">
        <v>0.12051248000000002</v>
      </c>
      <c r="T1262" s="91"/>
      <c r="U1262" s="91"/>
      <c r="AA1262" s="91"/>
      <c r="AB1262" s="91"/>
      <c r="AC1262" s="91"/>
      <c r="AD1262" s="91"/>
      <c r="AE1262" s="91"/>
      <c r="AF1262" s="91"/>
    </row>
    <row r="1263" spans="1:32" x14ac:dyDescent="0.3">
      <c r="A1263" s="65">
        <v>250000.19999999998</v>
      </c>
      <c r="B1263" s="10">
        <v>1260</v>
      </c>
      <c r="C1263" s="71">
        <v>0.126</v>
      </c>
      <c r="D1263" s="74">
        <v>505446.80000000005</v>
      </c>
      <c r="E1263" s="61">
        <v>451921.80000000005</v>
      </c>
      <c r="F1263" s="68">
        <v>0.12636170000000002</v>
      </c>
      <c r="G1263" s="292">
        <v>0.11298045000000001</v>
      </c>
      <c r="H1263" s="68">
        <v>0.13478581333333334</v>
      </c>
      <c r="I1263" s="68">
        <v>0.12051248000000002</v>
      </c>
      <c r="T1263" s="91"/>
      <c r="U1263" s="91"/>
      <c r="AA1263" s="91"/>
      <c r="AB1263" s="91"/>
      <c r="AC1263" s="91"/>
      <c r="AD1263" s="91"/>
      <c r="AE1263" s="91"/>
      <c r="AF1263" s="91"/>
    </row>
    <row r="1264" spans="1:32" x14ac:dyDescent="0.3">
      <c r="A1264" s="65">
        <v>250000.19999999998</v>
      </c>
      <c r="B1264" s="10">
        <v>1261</v>
      </c>
      <c r="C1264" s="71">
        <v>0.12609999999999999</v>
      </c>
      <c r="D1264" s="74">
        <v>505446.80000000005</v>
      </c>
      <c r="E1264" s="61">
        <v>451921.80000000005</v>
      </c>
      <c r="F1264" s="68">
        <v>0.12636170000000002</v>
      </c>
      <c r="G1264" s="292">
        <v>0.11298045000000001</v>
      </c>
      <c r="H1264" s="68">
        <v>0.13478581333333334</v>
      </c>
      <c r="I1264" s="68">
        <v>0.12051248000000002</v>
      </c>
      <c r="T1264" s="91"/>
      <c r="U1264" s="91"/>
      <c r="AA1264" s="91"/>
      <c r="AB1264" s="91"/>
      <c r="AC1264" s="91"/>
      <c r="AD1264" s="91"/>
      <c r="AE1264" s="91"/>
      <c r="AF1264" s="91"/>
    </row>
    <row r="1265" spans="1:32" x14ac:dyDescent="0.3">
      <c r="A1265" s="65">
        <v>250000.19999999998</v>
      </c>
      <c r="B1265" s="10">
        <v>1262</v>
      </c>
      <c r="C1265" s="71">
        <v>0.12620000000000001</v>
      </c>
      <c r="D1265" s="74">
        <v>505446.80000000005</v>
      </c>
      <c r="E1265" s="61">
        <v>451921.80000000005</v>
      </c>
      <c r="F1265" s="68">
        <v>0.12636170000000002</v>
      </c>
      <c r="G1265" s="292">
        <v>0.11298045000000001</v>
      </c>
      <c r="H1265" s="68">
        <v>0.13478581333333334</v>
      </c>
      <c r="I1265" s="68">
        <v>0.12051248000000002</v>
      </c>
      <c r="T1265" s="91"/>
      <c r="U1265" s="91"/>
      <c r="AA1265" s="91"/>
      <c r="AB1265" s="91"/>
      <c r="AC1265" s="91"/>
      <c r="AD1265" s="91"/>
      <c r="AE1265" s="91"/>
      <c r="AF1265" s="91"/>
    </row>
    <row r="1266" spans="1:32" x14ac:dyDescent="0.3">
      <c r="A1266" s="65">
        <v>250000.19999999998</v>
      </c>
      <c r="B1266" s="10">
        <v>1263</v>
      </c>
      <c r="C1266" s="71">
        <v>0.1263</v>
      </c>
      <c r="D1266" s="74">
        <v>505446.80000000005</v>
      </c>
      <c r="E1266" s="61">
        <v>451921.80000000005</v>
      </c>
      <c r="F1266" s="68">
        <v>0.12636170000000002</v>
      </c>
      <c r="G1266" s="292">
        <v>0.11298045000000001</v>
      </c>
      <c r="H1266" s="68">
        <v>0.13478581333333334</v>
      </c>
      <c r="I1266" s="68">
        <v>0.12051248000000002</v>
      </c>
      <c r="T1266" s="91"/>
      <c r="U1266" s="91"/>
      <c r="AA1266" s="91"/>
      <c r="AB1266" s="91"/>
      <c r="AC1266" s="91"/>
      <c r="AD1266" s="91"/>
      <c r="AE1266" s="91"/>
      <c r="AF1266" s="91"/>
    </row>
    <row r="1267" spans="1:32" x14ac:dyDescent="0.3">
      <c r="A1267" s="65">
        <v>250000.19999999998</v>
      </c>
      <c r="B1267" s="10">
        <v>1264</v>
      </c>
      <c r="C1267" s="71">
        <v>0.12640000000000001</v>
      </c>
      <c r="D1267" s="74">
        <v>505446.80000000005</v>
      </c>
      <c r="E1267" s="61">
        <v>451921.80000000005</v>
      </c>
      <c r="F1267" s="68">
        <v>0.12636170000000002</v>
      </c>
      <c r="G1267" s="292">
        <v>0.11298045000000001</v>
      </c>
      <c r="H1267" s="68">
        <v>0.13478581333333334</v>
      </c>
      <c r="I1267" s="68">
        <v>0.12051248000000002</v>
      </c>
      <c r="T1267" s="91"/>
      <c r="U1267" s="91"/>
      <c r="AA1267" s="91"/>
      <c r="AB1267" s="91"/>
      <c r="AC1267" s="91"/>
      <c r="AD1267" s="91"/>
      <c r="AE1267" s="91"/>
      <c r="AF1267" s="91"/>
    </row>
    <row r="1268" spans="1:32" x14ac:dyDescent="0.3">
      <c r="A1268" s="65">
        <v>250000.19999999998</v>
      </c>
      <c r="B1268" s="10">
        <v>1265</v>
      </c>
      <c r="C1268" s="71">
        <v>0.1265</v>
      </c>
      <c r="D1268" s="74">
        <v>505446.80000000005</v>
      </c>
      <c r="E1268" s="61">
        <v>451921.80000000005</v>
      </c>
      <c r="F1268" s="68">
        <v>0.12636170000000002</v>
      </c>
      <c r="G1268" s="292">
        <v>0.11298045000000001</v>
      </c>
      <c r="H1268" s="68">
        <v>0.13478581333333334</v>
      </c>
      <c r="I1268" s="68">
        <v>0.12051248000000002</v>
      </c>
      <c r="T1268" s="91"/>
      <c r="U1268" s="91"/>
      <c r="AA1268" s="91"/>
      <c r="AB1268" s="91"/>
      <c r="AC1268" s="91"/>
      <c r="AD1268" s="91"/>
      <c r="AE1268" s="91"/>
      <c r="AF1268" s="91"/>
    </row>
    <row r="1269" spans="1:32" x14ac:dyDescent="0.3">
      <c r="A1269" s="65">
        <v>250000.19999999998</v>
      </c>
      <c r="B1269" s="10">
        <v>1266</v>
      </c>
      <c r="C1269" s="71">
        <v>0.12659999999999999</v>
      </c>
      <c r="D1269" s="74">
        <v>505446.80000000005</v>
      </c>
      <c r="E1269" s="61">
        <v>451921.80000000005</v>
      </c>
      <c r="F1269" s="68">
        <v>0.12636170000000002</v>
      </c>
      <c r="G1269" s="292">
        <v>0.11298045000000001</v>
      </c>
      <c r="H1269" s="68">
        <v>0.13478581333333334</v>
      </c>
      <c r="I1269" s="68">
        <v>0.12051248000000002</v>
      </c>
      <c r="T1269" s="91"/>
      <c r="U1269" s="91"/>
      <c r="AA1269" s="91"/>
      <c r="AB1269" s="91"/>
      <c r="AC1269" s="91"/>
      <c r="AD1269" s="91"/>
      <c r="AE1269" s="91"/>
      <c r="AF1269" s="91"/>
    </row>
    <row r="1270" spans="1:32" x14ac:dyDescent="0.3">
      <c r="A1270" s="65">
        <v>250000.19999999998</v>
      </c>
      <c r="B1270" s="10">
        <v>1267</v>
      </c>
      <c r="C1270" s="71">
        <v>0.12670000000000001</v>
      </c>
      <c r="D1270" s="74">
        <v>505446.80000000005</v>
      </c>
      <c r="E1270" s="61">
        <v>451921.80000000005</v>
      </c>
      <c r="F1270" s="68">
        <v>0.12636170000000002</v>
      </c>
      <c r="G1270" s="292">
        <v>0.11298045000000001</v>
      </c>
      <c r="H1270" s="68">
        <v>0.13478581333333334</v>
      </c>
      <c r="I1270" s="68">
        <v>0.12051248000000002</v>
      </c>
      <c r="T1270" s="91"/>
      <c r="U1270" s="91"/>
      <c r="AA1270" s="91"/>
      <c r="AB1270" s="91"/>
      <c r="AC1270" s="91"/>
      <c r="AD1270" s="91"/>
      <c r="AE1270" s="91"/>
      <c r="AF1270" s="91"/>
    </row>
    <row r="1271" spans="1:32" x14ac:dyDescent="0.3">
      <c r="A1271" s="65">
        <v>250000.19999999998</v>
      </c>
      <c r="B1271" s="10">
        <v>1268</v>
      </c>
      <c r="C1271" s="71">
        <v>0.1268</v>
      </c>
      <c r="D1271" s="74">
        <v>505446.80000000005</v>
      </c>
      <c r="E1271" s="61">
        <v>451921.80000000005</v>
      </c>
      <c r="F1271" s="68">
        <v>0.12636170000000002</v>
      </c>
      <c r="G1271" s="292">
        <v>0.11298045000000001</v>
      </c>
      <c r="H1271" s="68">
        <v>0.13478581333333334</v>
      </c>
      <c r="I1271" s="68">
        <v>0.12051248000000002</v>
      </c>
      <c r="T1271" s="91"/>
      <c r="U1271" s="91"/>
      <c r="AA1271" s="91"/>
      <c r="AB1271" s="91"/>
      <c r="AC1271" s="91"/>
      <c r="AD1271" s="91"/>
      <c r="AE1271" s="91"/>
      <c r="AF1271" s="91"/>
    </row>
    <row r="1272" spans="1:32" x14ac:dyDescent="0.3">
      <c r="A1272" s="65">
        <v>250000.19999999998</v>
      </c>
      <c r="B1272" s="10">
        <v>1269</v>
      </c>
      <c r="C1272" s="71">
        <v>0.12690000000000001</v>
      </c>
      <c r="D1272" s="74">
        <v>505446.80000000005</v>
      </c>
      <c r="E1272" s="61">
        <v>451921.80000000005</v>
      </c>
      <c r="F1272" s="68">
        <v>0.12636170000000002</v>
      </c>
      <c r="G1272" s="292">
        <v>0.11298045000000001</v>
      </c>
      <c r="H1272" s="68">
        <v>0.13478581333333334</v>
      </c>
      <c r="I1272" s="68">
        <v>0.12051248000000002</v>
      </c>
      <c r="T1272" s="91"/>
      <c r="U1272" s="91"/>
      <c r="AA1272" s="91"/>
      <c r="AB1272" s="91"/>
      <c r="AC1272" s="91"/>
      <c r="AD1272" s="91"/>
      <c r="AE1272" s="91"/>
      <c r="AF1272" s="91"/>
    </row>
    <row r="1273" spans="1:32" x14ac:dyDescent="0.3">
      <c r="A1273" s="65">
        <v>250000.19999999998</v>
      </c>
      <c r="B1273" s="10">
        <v>1270</v>
      </c>
      <c r="C1273" s="71">
        <v>0.127</v>
      </c>
      <c r="D1273" s="74">
        <v>505446.80000000005</v>
      </c>
      <c r="E1273" s="61">
        <v>451921.80000000005</v>
      </c>
      <c r="F1273" s="68">
        <v>0.12636170000000002</v>
      </c>
      <c r="G1273" s="292">
        <v>0.11298045000000001</v>
      </c>
      <c r="H1273" s="68">
        <v>0.13478581333333334</v>
      </c>
      <c r="I1273" s="68">
        <v>0.12051248000000002</v>
      </c>
      <c r="T1273" s="91"/>
      <c r="U1273" s="91"/>
      <c r="AA1273" s="91"/>
      <c r="AB1273" s="91"/>
      <c r="AC1273" s="91"/>
      <c r="AD1273" s="91"/>
      <c r="AE1273" s="91"/>
      <c r="AF1273" s="91"/>
    </row>
    <row r="1274" spans="1:32" x14ac:dyDescent="0.3">
      <c r="A1274" s="65">
        <v>250000.19999999998</v>
      </c>
      <c r="B1274" s="10">
        <v>1271</v>
      </c>
      <c r="C1274" s="71">
        <v>0.12709999999999999</v>
      </c>
      <c r="D1274" s="74">
        <v>505446.80000000005</v>
      </c>
      <c r="E1274" s="61">
        <v>451921.80000000005</v>
      </c>
      <c r="F1274" s="68">
        <v>0.12636170000000002</v>
      </c>
      <c r="G1274" s="292">
        <v>0.11298045000000001</v>
      </c>
      <c r="H1274" s="68">
        <v>0.13478581333333334</v>
      </c>
      <c r="I1274" s="68">
        <v>0.12051248000000002</v>
      </c>
      <c r="T1274" s="91"/>
      <c r="U1274" s="91"/>
      <c r="AA1274" s="91"/>
      <c r="AB1274" s="91"/>
      <c r="AC1274" s="91"/>
      <c r="AD1274" s="91"/>
      <c r="AE1274" s="91"/>
      <c r="AF1274" s="91"/>
    </row>
    <row r="1275" spans="1:32" x14ac:dyDescent="0.3">
      <c r="A1275" s="65">
        <v>250000.19999999992</v>
      </c>
      <c r="B1275" s="10">
        <v>1272</v>
      </c>
      <c r="C1275" s="71">
        <v>0.12720000000000001</v>
      </c>
      <c r="D1275" s="74">
        <v>505446.80000000005</v>
      </c>
      <c r="E1275" s="61">
        <v>451921.80000000005</v>
      </c>
      <c r="F1275" s="68">
        <v>0.12636170000000002</v>
      </c>
      <c r="G1275" s="292">
        <v>0.11298045000000001</v>
      </c>
      <c r="H1275" s="68">
        <v>0.13478581333333334</v>
      </c>
      <c r="I1275" s="68">
        <v>0.12051248000000002</v>
      </c>
      <c r="T1275" s="91"/>
      <c r="U1275" s="91"/>
      <c r="AA1275" s="91"/>
      <c r="AB1275" s="91"/>
      <c r="AC1275" s="91"/>
      <c r="AD1275" s="91"/>
      <c r="AE1275" s="91"/>
      <c r="AF1275" s="91"/>
    </row>
    <row r="1276" spans="1:32" x14ac:dyDescent="0.3">
      <c r="A1276" s="65">
        <v>250000.19999999992</v>
      </c>
      <c r="B1276" s="10">
        <v>1273</v>
      </c>
      <c r="C1276" s="71">
        <v>0.1273</v>
      </c>
      <c r="D1276" s="74">
        <v>505446.80000000005</v>
      </c>
      <c r="E1276" s="61">
        <v>451921.80000000005</v>
      </c>
      <c r="F1276" s="68">
        <v>0.12636170000000002</v>
      </c>
      <c r="G1276" s="292">
        <v>0.11298045000000001</v>
      </c>
      <c r="H1276" s="68">
        <v>0.13478581333333334</v>
      </c>
      <c r="I1276" s="68">
        <v>0.12051248000000002</v>
      </c>
      <c r="T1276" s="91"/>
      <c r="U1276" s="91"/>
      <c r="AA1276" s="91"/>
      <c r="AB1276" s="91"/>
      <c r="AC1276" s="91"/>
      <c r="AD1276" s="91"/>
      <c r="AE1276" s="91"/>
      <c r="AF1276" s="91"/>
    </row>
    <row r="1277" spans="1:32" x14ac:dyDescent="0.3">
      <c r="A1277" s="65">
        <v>250000.19999999992</v>
      </c>
      <c r="B1277" s="10">
        <v>1274</v>
      </c>
      <c r="C1277" s="71">
        <v>0.12740000000000001</v>
      </c>
      <c r="D1277" s="74">
        <v>505446.80000000005</v>
      </c>
      <c r="E1277" s="61">
        <v>451921.80000000005</v>
      </c>
      <c r="F1277" s="68">
        <v>0.12636170000000002</v>
      </c>
      <c r="G1277" s="292">
        <v>0.11298045000000001</v>
      </c>
      <c r="H1277" s="68">
        <v>0.13478581333333334</v>
      </c>
      <c r="I1277" s="68">
        <v>0.12051248000000002</v>
      </c>
      <c r="T1277" s="91"/>
      <c r="U1277" s="91"/>
      <c r="AA1277" s="91"/>
      <c r="AB1277" s="91"/>
      <c r="AC1277" s="91"/>
      <c r="AD1277" s="91"/>
      <c r="AE1277" s="91"/>
      <c r="AF1277" s="91"/>
    </row>
    <row r="1278" spans="1:32" x14ac:dyDescent="0.3">
      <c r="A1278" s="65">
        <v>250000.19999999992</v>
      </c>
      <c r="B1278" s="10">
        <v>1275</v>
      </c>
      <c r="C1278" s="71">
        <v>0.1275</v>
      </c>
      <c r="D1278" s="74">
        <v>505446.80000000005</v>
      </c>
      <c r="E1278" s="61">
        <v>451921.80000000005</v>
      </c>
      <c r="F1278" s="68">
        <v>0.12636170000000002</v>
      </c>
      <c r="G1278" s="292">
        <v>0.11298045000000001</v>
      </c>
      <c r="H1278" s="68">
        <v>0.13478581333333334</v>
      </c>
      <c r="I1278" s="68">
        <v>0.12051248000000002</v>
      </c>
      <c r="T1278" s="91"/>
      <c r="U1278" s="91"/>
      <c r="AA1278" s="91"/>
      <c r="AB1278" s="91"/>
      <c r="AC1278" s="91"/>
      <c r="AD1278" s="91"/>
      <c r="AE1278" s="91"/>
      <c r="AF1278" s="91"/>
    </row>
    <row r="1279" spans="1:32" x14ac:dyDescent="0.3">
      <c r="A1279" s="65">
        <v>250000.19999999992</v>
      </c>
      <c r="B1279" s="10">
        <v>1276</v>
      </c>
      <c r="C1279" s="71">
        <v>0.12759999999999999</v>
      </c>
      <c r="D1279" s="74">
        <v>505446.80000000005</v>
      </c>
      <c r="E1279" s="61">
        <v>451921.80000000005</v>
      </c>
      <c r="F1279" s="68">
        <v>0.12636170000000002</v>
      </c>
      <c r="G1279" s="292">
        <v>0.11298045000000001</v>
      </c>
      <c r="H1279" s="68">
        <v>0.13478581333333334</v>
      </c>
      <c r="I1279" s="68">
        <v>0.12051248000000002</v>
      </c>
      <c r="T1279" s="91"/>
      <c r="U1279" s="91"/>
      <c r="AA1279" s="91"/>
      <c r="AB1279" s="91"/>
      <c r="AC1279" s="91"/>
      <c r="AD1279" s="91"/>
      <c r="AE1279" s="91"/>
      <c r="AF1279" s="91"/>
    </row>
    <row r="1280" spans="1:32" x14ac:dyDescent="0.3">
      <c r="A1280" s="65">
        <v>250000.19999999992</v>
      </c>
      <c r="B1280" s="10">
        <v>1277</v>
      </c>
      <c r="C1280" s="71">
        <v>0.12770000000000001</v>
      </c>
      <c r="D1280" s="74">
        <v>505446.80000000005</v>
      </c>
      <c r="E1280" s="61">
        <v>451921.80000000005</v>
      </c>
      <c r="F1280" s="68">
        <v>0.12636170000000002</v>
      </c>
      <c r="G1280" s="292">
        <v>0.11298045000000001</v>
      </c>
      <c r="H1280" s="68">
        <v>0.13478581333333334</v>
      </c>
      <c r="I1280" s="68">
        <v>0.12051248000000002</v>
      </c>
      <c r="T1280" s="91"/>
      <c r="U1280" s="91"/>
      <c r="AA1280" s="91"/>
      <c r="AB1280" s="91"/>
      <c r="AC1280" s="91"/>
      <c r="AD1280" s="91"/>
      <c r="AE1280" s="91"/>
      <c r="AF1280" s="91"/>
    </row>
    <row r="1281" spans="1:32" x14ac:dyDescent="0.3">
      <c r="A1281" s="65">
        <v>250000.19999999992</v>
      </c>
      <c r="B1281" s="10">
        <v>1278</v>
      </c>
      <c r="C1281" s="71">
        <v>0.1278</v>
      </c>
      <c r="D1281" s="74">
        <v>505446.80000000005</v>
      </c>
      <c r="E1281" s="61">
        <v>451921.80000000005</v>
      </c>
      <c r="F1281" s="68">
        <v>0.12636170000000002</v>
      </c>
      <c r="G1281" s="292">
        <v>0.11298045000000001</v>
      </c>
      <c r="H1281" s="68">
        <v>0.13478581333333334</v>
      </c>
      <c r="I1281" s="68">
        <v>0.12051248000000002</v>
      </c>
      <c r="T1281" s="91"/>
      <c r="U1281" s="91"/>
      <c r="AA1281" s="91"/>
      <c r="AB1281" s="91"/>
      <c r="AC1281" s="91"/>
      <c r="AD1281" s="91"/>
      <c r="AE1281" s="91"/>
      <c r="AF1281" s="91"/>
    </row>
    <row r="1282" spans="1:32" x14ac:dyDescent="0.3">
      <c r="A1282" s="65">
        <v>250000.19999999992</v>
      </c>
      <c r="B1282" s="10">
        <v>1279</v>
      </c>
      <c r="C1282" s="71">
        <v>0.12790000000000001</v>
      </c>
      <c r="D1282" s="74">
        <v>505446.80000000005</v>
      </c>
      <c r="E1282" s="61">
        <v>451921.80000000005</v>
      </c>
      <c r="F1282" s="68">
        <v>0.12636170000000002</v>
      </c>
      <c r="G1282" s="292">
        <v>0.11298045000000001</v>
      </c>
      <c r="H1282" s="68">
        <v>0.13478581333333334</v>
      </c>
      <c r="I1282" s="68">
        <v>0.12051248000000002</v>
      </c>
      <c r="T1282" s="91"/>
      <c r="U1282" s="91"/>
      <c r="AA1282" s="91"/>
      <c r="AB1282" s="91"/>
      <c r="AC1282" s="91"/>
      <c r="AD1282" s="91"/>
      <c r="AE1282" s="91"/>
      <c r="AF1282" s="91"/>
    </row>
    <row r="1283" spans="1:32" x14ac:dyDescent="0.3">
      <c r="A1283" s="65">
        <v>250000.1999999999</v>
      </c>
      <c r="B1283" s="10">
        <v>1280</v>
      </c>
      <c r="C1283" s="71">
        <v>0.128</v>
      </c>
      <c r="D1283" s="74">
        <v>505446.8000000001</v>
      </c>
      <c r="E1283" s="61">
        <v>451921.8000000001</v>
      </c>
      <c r="F1283" s="68">
        <v>0.12636170000000002</v>
      </c>
      <c r="G1283" s="292">
        <v>0.11298045000000002</v>
      </c>
      <c r="H1283" s="68">
        <v>0.13478581333333337</v>
      </c>
      <c r="I1283" s="68">
        <v>0.12051248000000003</v>
      </c>
      <c r="T1283" s="91"/>
      <c r="U1283" s="91"/>
      <c r="AA1283" s="91"/>
      <c r="AB1283" s="91"/>
      <c r="AC1283" s="91"/>
      <c r="AD1283" s="91"/>
      <c r="AE1283" s="91"/>
      <c r="AF1283" s="91"/>
    </row>
    <row r="1284" spans="1:32" x14ac:dyDescent="0.3">
      <c r="A1284" s="65">
        <v>250000.1999999999</v>
      </c>
      <c r="B1284" s="10">
        <v>1281</v>
      </c>
      <c r="C1284" s="71">
        <v>0.12809999999999999</v>
      </c>
      <c r="D1284" s="74">
        <v>505446.8000000001</v>
      </c>
      <c r="E1284" s="61">
        <v>451921.8000000001</v>
      </c>
      <c r="F1284" s="68">
        <v>0.12636170000000002</v>
      </c>
      <c r="G1284" s="292">
        <v>0.11298045000000002</v>
      </c>
      <c r="H1284" s="68">
        <v>0.13478581333333337</v>
      </c>
      <c r="I1284" s="68">
        <v>0.12051248000000003</v>
      </c>
      <c r="T1284" s="91"/>
      <c r="U1284" s="91"/>
      <c r="AA1284" s="91"/>
      <c r="AB1284" s="91"/>
      <c r="AC1284" s="91"/>
      <c r="AD1284" s="91"/>
      <c r="AE1284" s="91"/>
      <c r="AF1284" s="91"/>
    </row>
    <row r="1285" spans="1:32" x14ac:dyDescent="0.3">
      <c r="A1285" s="65">
        <v>249999.99750000008</v>
      </c>
      <c r="B1285" s="10">
        <v>1282</v>
      </c>
      <c r="C1285" s="71">
        <v>0.12820000000000001</v>
      </c>
      <c r="D1285" s="74">
        <v>505447.00249999994</v>
      </c>
      <c r="E1285" s="61">
        <v>451922.00249999994</v>
      </c>
      <c r="F1285" s="68">
        <v>0.12636175062499999</v>
      </c>
      <c r="G1285" s="292">
        <v>0.11298050062499998</v>
      </c>
      <c r="H1285" s="68">
        <v>0.13478586733333331</v>
      </c>
      <c r="I1285" s="68">
        <v>0.12051253399999999</v>
      </c>
      <c r="T1285" s="91"/>
      <c r="U1285" s="91"/>
      <c r="AA1285" s="91"/>
      <c r="AB1285" s="91"/>
      <c r="AC1285" s="91"/>
      <c r="AD1285" s="91"/>
      <c r="AE1285" s="91"/>
      <c r="AF1285" s="91"/>
    </row>
    <row r="1286" spans="1:32" x14ac:dyDescent="0.3">
      <c r="A1286" s="65">
        <v>249999.99750000008</v>
      </c>
      <c r="B1286" s="10">
        <v>1283</v>
      </c>
      <c r="C1286" s="71">
        <v>0.1283</v>
      </c>
      <c r="D1286" s="74">
        <v>505447.00249999994</v>
      </c>
      <c r="E1286" s="61">
        <v>451922.00249999994</v>
      </c>
      <c r="F1286" s="68">
        <v>0.12636175062499999</v>
      </c>
      <c r="G1286" s="292">
        <v>0.11298050062499998</v>
      </c>
      <c r="H1286" s="68">
        <v>0.13478586733333331</v>
      </c>
      <c r="I1286" s="68">
        <v>0.12051253399999999</v>
      </c>
      <c r="T1286" s="91"/>
      <c r="U1286" s="91"/>
      <c r="AA1286" s="91"/>
      <c r="AB1286" s="91"/>
      <c r="AC1286" s="91"/>
      <c r="AD1286" s="91"/>
      <c r="AE1286" s="91"/>
      <c r="AF1286" s="91"/>
    </row>
    <row r="1287" spans="1:32" x14ac:dyDescent="0.3">
      <c r="A1287" s="65">
        <v>249999.99750000008</v>
      </c>
      <c r="B1287" s="10">
        <v>1284</v>
      </c>
      <c r="C1287" s="71">
        <v>0.12839999999999999</v>
      </c>
      <c r="D1287" s="74">
        <v>505447.00249999994</v>
      </c>
      <c r="E1287" s="61">
        <v>451922.00249999994</v>
      </c>
      <c r="F1287" s="68">
        <v>0.12636175062499999</v>
      </c>
      <c r="G1287" s="292">
        <v>0.11298050062499998</v>
      </c>
      <c r="H1287" s="68">
        <v>0.13478586733333331</v>
      </c>
      <c r="I1287" s="68">
        <v>0.12051253399999999</v>
      </c>
      <c r="T1287" s="91"/>
      <c r="U1287" s="91"/>
      <c r="AA1287" s="91"/>
      <c r="AB1287" s="91"/>
      <c r="AC1287" s="91"/>
      <c r="AD1287" s="91"/>
      <c r="AE1287" s="91"/>
      <c r="AF1287" s="91"/>
    </row>
    <row r="1288" spans="1:32" x14ac:dyDescent="0.3">
      <c r="A1288" s="65">
        <v>249999.99750000008</v>
      </c>
      <c r="B1288" s="10">
        <v>1285</v>
      </c>
      <c r="C1288" s="71">
        <v>0.1285</v>
      </c>
      <c r="D1288" s="74">
        <v>505447.00249999994</v>
      </c>
      <c r="E1288" s="61">
        <v>451922.00249999994</v>
      </c>
      <c r="F1288" s="68">
        <v>0.12636175062499999</v>
      </c>
      <c r="G1288" s="292">
        <v>0.11298050062499998</v>
      </c>
      <c r="H1288" s="68">
        <v>0.13478586733333331</v>
      </c>
      <c r="I1288" s="68">
        <v>0.12051253399999999</v>
      </c>
      <c r="T1288" s="91"/>
      <c r="U1288" s="91"/>
      <c r="AA1288" s="91"/>
      <c r="AB1288" s="91"/>
      <c r="AC1288" s="91"/>
      <c r="AD1288" s="91"/>
      <c r="AE1288" s="91"/>
      <c r="AF1288" s="91"/>
    </row>
    <row r="1289" spans="1:32" x14ac:dyDescent="0.3">
      <c r="A1289" s="65">
        <v>249999.99750000008</v>
      </c>
      <c r="B1289" s="10">
        <v>1286</v>
      </c>
      <c r="C1289" s="71">
        <v>0.12859999999999999</v>
      </c>
      <c r="D1289" s="74">
        <v>505447.00249999994</v>
      </c>
      <c r="E1289" s="61">
        <v>451922.00249999994</v>
      </c>
      <c r="F1289" s="68">
        <v>0.12636175062499999</v>
      </c>
      <c r="G1289" s="292">
        <v>0.11298050062499998</v>
      </c>
      <c r="H1289" s="68">
        <v>0.13478586733333331</v>
      </c>
      <c r="I1289" s="68">
        <v>0.12051253399999999</v>
      </c>
      <c r="T1289" s="91"/>
      <c r="U1289" s="91"/>
      <c r="AA1289" s="91"/>
      <c r="AB1289" s="91"/>
      <c r="AC1289" s="91"/>
      <c r="AD1289" s="91"/>
      <c r="AE1289" s="91"/>
      <c r="AF1289" s="91"/>
    </row>
    <row r="1290" spans="1:32" x14ac:dyDescent="0.3">
      <c r="A1290" s="65">
        <v>249999.99750000008</v>
      </c>
      <c r="B1290" s="10">
        <v>1287</v>
      </c>
      <c r="C1290" s="71">
        <v>0.12870000000000001</v>
      </c>
      <c r="D1290" s="74">
        <v>505447.00249999994</v>
      </c>
      <c r="E1290" s="61">
        <v>451922.00249999994</v>
      </c>
      <c r="F1290" s="68">
        <v>0.12636175062499999</v>
      </c>
      <c r="G1290" s="292">
        <v>0.11298050062499998</v>
      </c>
      <c r="H1290" s="68">
        <v>0.13478586733333331</v>
      </c>
      <c r="I1290" s="68">
        <v>0.12051253399999999</v>
      </c>
      <c r="T1290" s="91"/>
      <c r="U1290" s="91"/>
      <c r="AA1290" s="91"/>
      <c r="AB1290" s="91"/>
      <c r="AC1290" s="91"/>
      <c r="AD1290" s="91"/>
      <c r="AE1290" s="91"/>
      <c r="AF1290" s="91"/>
    </row>
    <row r="1291" spans="1:32" x14ac:dyDescent="0.3">
      <c r="A1291" s="65">
        <v>249999.99750000008</v>
      </c>
      <c r="B1291" s="10">
        <v>1288</v>
      </c>
      <c r="C1291" s="71">
        <v>0.1288</v>
      </c>
      <c r="D1291" s="74">
        <v>505447.00249999994</v>
      </c>
      <c r="E1291" s="61">
        <v>451922.00249999994</v>
      </c>
      <c r="F1291" s="68">
        <v>0.12636175062499999</v>
      </c>
      <c r="G1291" s="292">
        <v>0.11298050062499998</v>
      </c>
      <c r="H1291" s="68">
        <v>0.13478586733333331</v>
      </c>
      <c r="I1291" s="68">
        <v>0.12051253399999999</v>
      </c>
      <c r="T1291" s="91"/>
      <c r="U1291" s="91"/>
      <c r="AA1291" s="91"/>
      <c r="AB1291" s="91"/>
      <c r="AC1291" s="91"/>
      <c r="AD1291" s="91"/>
      <c r="AE1291" s="91"/>
      <c r="AF1291" s="91"/>
    </row>
    <row r="1292" spans="1:32" x14ac:dyDescent="0.3">
      <c r="A1292" s="65">
        <v>249999.99750000008</v>
      </c>
      <c r="B1292" s="10">
        <v>1289</v>
      </c>
      <c r="C1292" s="71">
        <v>0.12889999999999999</v>
      </c>
      <c r="D1292" s="74">
        <v>505447.00249999994</v>
      </c>
      <c r="E1292" s="61">
        <v>451922.00249999994</v>
      </c>
      <c r="F1292" s="68">
        <v>0.12636175062499999</v>
      </c>
      <c r="G1292" s="292">
        <v>0.11298050062499998</v>
      </c>
      <c r="H1292" s="68">
        <v>0.13478586733333331</v>
      </c>
      <c r="I1292" s="68">
        <v>0.12051253399999999</v>
      </c>
      <c r="T1292" s="91"/>
      <c r="U1292" s="91"/>
      <c r="AA1292" s="91"/>
      <c r="AB1292" s="91"/>
      <c r="AC1292" s="91"/>
      <c r="AD1292" s="91"/>
      <c r="AE1292" s="91"/>
      <c r="AF1292" s="91"/>
    </row>
    <row r="1293" spans="1:32" x14ac:dyDescent="0.3">
      <c r="A1293" s="65">
        <v>249999.99750000008</v>
      </c>
      <c r="B1293" s="10">
        <v>1290</v>
      </c>
      <c r="C1293" s="71">
        <v>0.129</v>
      </c>
      <c r="D1293" s="74">
        <v>505447.00249999994</v>
      </c>
      <c r="E1293" s="61">
        <v>451922.00249999994</v>
      </c>
      <c r="F1293" s="68">
        <v>0.12636175062499999</v>
      </c>
      <c r="G1293" s="292">
        <v>0.11298050062499998</v>
      </c>
      <c r="H1293" s="68">
        <v>0.13478586733333331</v>
      </c>
      <c r="I1293" s="68">
        <v>0.12051253399999999</v>
      </c>
      <c r="T1293" s="91"/>
      <c r="U1293" s="91"/>
      <c r="AA1293" s="91"/>
      <c r="AB1293" s="91"/>
      <c r="AC1293" s="91"/>
      <c r="AD1293" s="91"/>
      <c r="AE1293" s="91"/>
      <c r="AF1293" s="91"/>
    </row>
    <row r="1294" spans="1:32" x14ac:dyDescent="0.3">
      <c r="A1294" s="65">
        <v>249999.99750000008</v>
      </c>
      <c r="B1294" s="10">
        <v>1291</v>
      </c>
      <c r="C1294" s="71">
        <v>0.12909999999999999</v>
      </c>
      <c r="D1294" s="74">
        <v>505447.00249999994</v>
      </c>
      <c r="E1294" s="61">
        <v>451922.00249999994</v>
      </c>
      <c r="F1294" s="68">
        <v>0.12636175062499999</v>
      </c>
      <c r="G1294" s="292">
        <v>0.11298050062499998</v>
      </c>
      <c r="H1294" s="68">
        <v>0.13478586733333331</v>
      </c>
      <c r="I1294" s="68">
        <v>0.12051253399999999</v>
      </c>
      <c r="T1294" s="91"/>
      <c r="U1294" s="91"/>
      <c r="AA1294" s="91"/>
      <c r="AB1294" s="91"/>
      <c r="AC1294" s="91"/>
      <c r="AD1294" s="91"/>
      <c r="AE1294" s="91"/>
      <c r="AF1294" s="91"/>
    </row>
    <row r="1295" spans="1:32" x14ac:dyDescent="0.3">
      <c r="A1295" s="65">
        <v>249999.99750000008</v>
      </c>
      <c r="B1295" s="10">
        <v>1292</v>
      </c>
      <c r="C1295" s="71">
        <v>0.12920000000000001</v>
      </c>
      <c r="D1295" s="74">
        <v>505447.00249999994</v>
      </c>
      <c r="E1295" s="61">
        <v>451922.00249999994</v>
      </c>
      <c r="F1295" s="68">
        <v>0.12636175062499999</v>
      </c>
      <c r="G1295" s="292">
        <v>0.11298050062499998</v>
      </c>
      <c r="H1295" s="68">
        <v>0.13478586733333331</v>
      </c>
      <c r="I1295" s="68">
        <v>0.12051253399999999</v>
      </c>
      <c r="T1295" s="91"/>
      <c r="U1295" s="91"/>
      <c r="AA1295" s="91"/>
      <c r="AB1295" s="91"/>
      <c r="AC1295" s="91"/>
      <c r="AD1295" s="91"/>
      <c r="AE1295" s="91"/>
      <c r="AF1295" s="91"/>
    </row>
    <row r="1296" spans="1:32" x14ac:dyDescent="0.3">
      <c r="A1296" s="65">
        <v>249999.99750000008</v>
      </c>
      <c r="B1296" s="10">
        <v>1293</v>
      </c>
      <c r="C1296" s="71">
        <v>0.1293</v>
      </c>
      <c r="D1296" s="74">
        <v>505447.00249999994</v>
      </c>
      <c r="E1296" s="61">
        <v>451922.00249999994</v>
      </c>
      <c r="F1296" s="68">
        <v>0.12636175062499999</v>
      </c>
      <c r="G1296" s="292">
        <v>0.11298050062499998</v>
      </c>
      <c r="H1296" s="68">
        <v>0.13478586733333331</v>
      </c>
      <c r="I1296" s="68">
        <v>0.12051253399999999</v>
      </c>
      <c r="T1296" s="91"/>
      <c r="U1296" s="91"/>
      <c r="AA1296" s="91"/>
      <c r="AB1296" s="91"/>
      <c r="AC1296" s="91"/>
      <c r="AD1296" s="91"/>
      <c r="AE1296" s="91"/>
      <c r="AF1296" s="91"/>
    </row>
    <row r="1297" spans="1:32" x14ac:dyDescent="0.3">
      <c r="A1297" s="65">
        <v>249999.99750000008</v>
      </c>
      <c r="B1297" s="10">
        <v>1294</v>
      </c>
      <c r="C1297" s="71">
        <v>0.12939999999999999</v>
      </c>
      <c r="D1297" s="74">
        <v>505447.00249999994</v>
      </c>
      <c r="E1297" s="61">
        <v>451922.00249999994</v>
      </c>
      <c r="F1297" s="68">
        <v>0.12636175062499999</v>
      </c>
      <c r="G1297" s="292">
        <v>0.11298050062499998</v>
      </c>
      <c r="H1297" s="68">
        <v>0.13478586733333331</v>
      </c>
      <c r="I1297" s="68">
        <v>0.12051253399999999</v>
      </c>
      <c r="T1297" s="91"/>
      <c r="U1297" s="91"/>
      <c r="AA1297" s="91"/>
      <c r="AB1297" s="91"/>
      <c r="AC1297" s="91"/>
      <c r="AD1297" s="91"/>
      <c r="AE1297" s="91"/>
      <c r="AF1297" s="91"/>
    </row>
    <row r="1298" spans="1:32" x14ac:dyDescent="0.3">
      <c r="A1298" s="65">
        <v>249999.99750000006</v>
      </c>
      <c r="B1298" s="10">
        <v>1295</v>
      </c>
      <c r="C1298" s="71">
        <v>0.1295</v>
      </c>
      <c r="D1298" s="74">
        <v>505447.00249999994</v>
      </c>
      <c r="E1298" s="61">
        <v>451922.00249999994</v>
      </c>
      <c r="F1298" s="68">
        <v>0.12636175062499999</v>
      </c>
      <c r="G1298" s="292">
        <v>0.11298050062499998</v>
      </c>
      <c r="H1298" s="68">
        <v>0.13478586733333331</v>
      </c>
      <c r="I1298" s="68">
        <v>0.12051253399999999</v>
      </c>
      <c r="T1298" s="91"/>
      <c r="U1298" s="91"/>
      <c r="AA1298" s="91"/>
      <c r="AB1298" s="91"/>
      <c r="AC1298" s="91"/>
      <c r="AD1298" s="91"/>
      <c r="AE1298" s="91"/>
      <c r="AF1298" s="91"/>
    </row>
    <row r="1299" spans="1:32" x14ac:dyDescent="0.3">
      <c r="A1299" s="65">
        <v>249999.99750000006</v>
      </c>
      <c r="B1299" s="10">
        <v>1296</v>
      </c>
      <c r="C1299" s="71">
        <v>0.12959999999999999</v>
      </c>
      <c r="D1299" s="74">
        <v>505447.00249999994</v>
      </c>
      <c r="E1299" s="61">
        <v>451922.00249999994</v>
      </c>
      <c r="F1299" s="68">
        <v>0.12636175062499999</v>
      </c>
      <c r="G1299" s="292">
        <v>0.11298050062499998</v>
      </c>
      <c r="H1299" s="68">
        <v>0.13478586733333331</v>
      </c>
      <c r="I1299" s="68">
        <v>0.12051253399999999</v>
      </c>
      <c r="T1299" s="91"/>
      <c r="U1299" s="91"/>
      <c r="AA1299" s="91"/>
      <c r="AB1299" s="91"/>
      <c r="AC1299" s="91"/>
      <c r="AD1299" s="91"/>
      <c r="AE1299" s="91"/>
      <c r="AF1299" s="91"/>
    </row>
    <row r="1300" spans="1:32" x14ac:dyDescent="0.3">
      <c r="A1300" s="65">
        <v>249999.99750000006</v>
      </c>
      <c r="B1300" s="10">
        <v>1297</v>
      </c>
      <c r="C1300" s="71">
        <v>0.12970000000000001</v>
      </c>
      <c r="D1300" s="74">
        <v>505447.00249999994</v>
      </c>
      <c r="E1300" s="61">
        <v>451922.00249999994</v>
      </c>
      <c r="F1300" s="68">
        <v>0.12636175062499999</v>
      </c>
      <c r="G1300" s="292">
        <v>0.11298050062499998</v>
      </c>
      <c r="H1300" s="68">
        <v>0.13478586733333331</v>
      </c>
      <c r="I1300" s="68">
        <v>0.12051253399999999</v>
      </c>
      <c r="T1300" s="91"/>
      <c r="U1300" s="91"/>
      <c r="AA1300" s="91"/>
      <c r="AB1300" s="91"/>
      <c r="AC1300" s="91"/>
      <c r="AD1300" s="91"/>
      <c r="AE1300" s="91"/>
      <c r="AF1300" s="91"/>
    </row>
    <row r="1301" spans="1:32" x14ac:dyDescent="0.3">
      <c r="A1301" s="65">
        <v>249999.99750000006</v>
      </c>
      <c r="B1301" s="10">
        <v>1298</v>
      </c>
      <c r="C1301" s="71">
        <v>0.1298</v>
      </c>
      <c r="D1301" s="74">
        <v>505447.00249999994</v>
      </c>
      <c r="E1301" s="61">
        <v>451922.00249999994</v>
      </c>
      <c r="F1301" s="68">
        <v>0.12636175062499999</v>
      </c>
      <c r="G1301" s="292">
        <v>0.11298050062499998</v>
      </c>
      <c r="H1301" s="68">
        <v>0.13478586733333331</v>
      </c>
      <c r="I1301" s="68">
        <v>0.12051253399999999</v>
      </c>
      <c r="T1301" s="91"/>
      <c r="U1301" s="91"/>
      <c r="AA1301" s="91"/>
      <c r="AB1301" s="91"/>
      <c r="AC1301" s="91"/>
      <c r="AD1301" s="91"/>
      <c r="AE1301" s="91"/>
      <c r="AF1301" s="91"/>
    </row>
    <row r="1302" spans="1:32" x14ac:dyDescent="0.3">
      <c r="A1302" s="65">
        <v>249999.99750000006</v>
      </c>
      <c r="B1302" s="10">
        <v>1299</v>
      </c>
      <c r="C1302" s="71">
        <v>0.12989999999999999</v>
      </c>
      <c r="D1302" s="74">
        <v>505447.00249999994</v>
      </c>
      <c r="E1302" s="61">
        <v>451922.00249999994</v>
      </c>
      <c r="F1302" s="68">
        <v>0.12636175062499999</v>
      </c>
      <c r="G1302" s="292">
        <v>0.11298050062499998</v>
      </c>
      <c r="H1302" s="68">
        <v>0.13478586733333331</v>
      </c>
      <c r="I1302" s="68">
        <v>0.12051253399999999</v>
      </c>
      <c r="T1302" s="91"/>
      <c r="U1302" s="91"/>
      <c r="AA1302" s="91"/>
      <c r="AB1302" s="91"/>
      <c r="AC1302" s="91"/>
      <c r="AD1302" s="91"/>
      <c r="AE1302" s="91"/>
      <c r="AF1302" s="91"/>
    </row>
    <row r="1303" spans="1:32" x14ac:dyDescent="0.3">
      <c r="A1303" s="65">
        <v>249999.99750000006</v>
      </c>
      <c r="B1303" s="10">
        <v>1300</v>
      </c>
      <c r="C1303" s="71">
        <v>0.13</v>
      </c>
      <c r="D1303" s="74">
        <v>505447.00249999994</v>
      </c>
      <c r="E1303" s="61">
        <v>451922.00249999994</v>
      </c>
      <c r="F1303" s="68">
        <v>0.12636175062499999</v>
      </c>
      <c r="G1303" s="292">
        <v>0.11298050062499998</v>
      </c>
      <c r="H1303" s="68">
        <v>0.13478586733333331</v>
      </c>
      <c r="I1303" s="68">
        <v>0.12051253399999999</v>
      </c>
      <c r="T1303" s="91"/>
      <c r="U1303" s="91"/>
      <c r="AA1303" s="91"/>
      <c r="AB1303" s="91"/>
      <c r="AC1303" s="91"/>
      <c r="AD1303" s="91"/>
      <c r="AE1303" s="91"/>
      <c r="AF1303" s="91"/>
    </row>
    <row r="1304" spans="1:32" x14ac:dyDescent="0.3">
      <c r="A1304" s="65">
        <v>249999.99750000006</v>
      </c>
      <c r="B1304" s="10">
        <v>1301</v>
      </c>
      <c r="C1304" s="71">
        <v>0.13009999999999999</v>
      </c>
      <c r="D1304" s="74">
        <v>505447.00249999994</v>
      </c>
      <c r="E1304" s="61">
        <v>451922.00249999994</v>
      </c>
      <c r="F1304" s="68">
        <v>0.12636175062499999</v>
      </c>
      <c r="G1304" s="292">
        <v>0.11298050062499998</v>
      </c>
      <c r="H1304" s="68">
        <v>0.13478586733333331</v>
      </c>
      <c r="I1304" s="68">
        <v>0.12051253399999999</v>
      </c>
      <c r="T1304" s="91"/>
      <c r="U1304" s="91"/>
      <c r="AA1304" s="91"/>
      <c r="AB1304" s="91"/>
      <c r="AC1304" s="91"/>
      <c r="AD1304" s="91"/>
      <c r="AE1304" s="91"/>
      <c r="AF1304" s="91"/>
    </row>
    <row r="1305" spans="1:32" x14ac:dyDescent="0.3">
      <c r="A1305" s="65">
        <v>249999.99750000006</v>
      </c>
      <c r="B1305" s="10">
        <v>1302</v>
      </c>
      <c r="C1305" s="71">
        <v>0.13020000000000001</v>
      </c>
      <c r="D1305" s="74">
        <v>505447.00249999994</v>
      </c>
      <c r="E1305" s="61">
        <v>451922.00249999994</v>
      </c>
      <c r="F1305" s="68">
        <v>0.12636175062499999</v>
      </c>
      <c r="G1305" s="292">
        <v>0.11298050062499998</v>
      </c>
      <c r="H1305" s="68">
        <v>0.13478586733333331</v>
      </c>
      <c r="I1305" s="68">
        <v>0.12051253399999999</v>
      </c>
      <c r="T1305" s="91"/>
      <c r="U1305" s="91"/>
      <c r="AA1305" s="91"/>
      <c r="AB1305" s="91"/>
      <c r="AC1305" s="91"/>
      <c r="AD1305" s="91"/>
      <c r="AE1305" s="91"/>
      <c r="AF1305" s="91"/>
    </row>
    <row r="1306" spans="1:32" x14ac:dyDescent="0.3">
      <c r="A1306" s="65">
        <v>249999.99750000006</v>
      </c>
      <c r="B1306" s="10">
        <v>1303</v>
      </c>
      <c r="C1306" s="71">
        <v>0.1303</v>
      </c>
      <c r="D1306" s="74">
        <v>505447.00249999994</v>
      </c>
      <c r="E1306" s="61">
        <v>451922.00249999994</v>
      </c>
      <c r="F1306" s="68">
        <v>0.12636175062499999</v>
      </c>
      <c r="G1306" s="292">
        <v>0.11298050062499998</v>
      </c>
      <c r="H1306" s="68">
        <v>0.13478586733333331</v>
      </c>
      <c r="I1306" s="68">
        <v>0.12051253399999999</v>
      </c>
      <c r="T1306" s="91"/>
      <c r="U1306" s="91"/>
      <c r="AA1306" s="91"/>
      <c r="AB1306" s="91"/>
      <c r="AC1306" s="91"/>
      <c r="AD1306" s="91"/>
      <c r="AE1306" s="91"/>
      <c r="AF1306" s="91"/>
    </row>
    <row r="1307" spans="1:32" x14ac:dyDescent="0.3">
      <c r="A1307" s="65">
        <v>249999.99750000006</v>
      </c>
      <c r="B1307" s="10">
        <v>1304</v>
      </c>
      <c r="C1307" s="71">
        <v>0.13039999999999999</v>
      </c>
      <c r="D1307" s="74">
        <v>505447.00249999994</v>
      </c>
      <c r="E1307" s="61">
        <v>451922.00249999994</v>
      </c>
      <c r="F1307" s="68">
        <v>0.12636175062499999</v>
      </c>
      <c r="G1307" s="292">
        <v>0.11298050062499998</v>
      </c>
      <c r="H1307" s="68">
        <v>0.13478586733333331</v>
      </c>
      <c r="I1307" s="68">
        <v>0.12051253399999999</v>
      </c>
      <c r="T1307" s="91"/>
      <c r="U1307" s="91"/>
      <c r="AA1307" s="91"/>
      <c r="AB1307" s="91"/>
      <c r="AC1307" s="91"/>
      <c r="AD1307" s="91"/>
      <c r="AE1307" s="91"/>
      <c r="AF1307" s="91"/>
    </row>
    <row r="1308" spans="1:32" x14ac:dyDescent="0.3">
      <c r="A1308" s="65">
        <v>249999.99750000006</v>
      </c>
      <c r="B1308" s="10">
        <v>1305</v>
      </c>
      <c r="C1308" s="71">
        <v>0.1305</v>
      </c>
      <c r="D1308" s="74">
        <v>505447.00249999994</v>
      </c>
      <c r="E1308" s="61">
        <v>451922.00249999994</v>
      </c>
      <c r="F1308" s="68">
        <v>0.12636175062499999</v>
      </c>
      <c r="G1308" s="292">
        <v>0.11298050062499998</v>
      </c>
      <c r="H1308" s="68">
        <v>0.13478586733333331</v>
      </c>
      <c r="I1308" s="68">
        <v>0.12051253399999999</v>
      </c>
      <c r="T1308" s="91"/>
      <c r="U1308" s="91"/>
      <c r="AA1308" s="91"/>
      <c r="AB1308" s="91"/>
      <c r="AC1308" s="91"/>
      <c r="AD1308" s="91"/>
      <c r="AE1308" s="91"/>
      <c r="AF1308" s="91"/>
    </row>
    <row r="1309" spans="1:32" x14ac:dyDescent="0.3">
      <c r="A1309" s="65">
        <v>249999.99750000006</v>
      </c>
      <c r="B1309" s="10">
        <v>1306</v>
      </c>
      <c r="C1309" s="71">
        <v>0.13059999999999999</v>
      </c>
      <c r="D1309" s="74">
        <v>505447.00249999994</v>
      </c>
      <c r="E1309" s="61">
        <v>451922.00249999994</v>
      </c>
      <c r="F1309" s="68">
        <v>0.12636175062499999</v>
      </c>
      <c r="G1309" s="292">
        <v>0.11298050062499998</v>
      </c>
      <c r="H1309" s="68">
        <v>0.13478586733333331</v>
      </c>
      <c r="I1309" s="68">
        <v>0.12051253399999999</v>
      </c>
      <c r="T1309" s="91"/>
      <c r="U1309" s="91"/>
      <c r="AA1309" s="91"/>
      <c r="AB1309" s="91"/>
      <c r="AC1309" s="91"/>
      <c r="AD1309" s="91"/>
      <c r="AE1309" s="91"/>
      <c r="AF1309" s="91"/>
    </row>
    <row r="1310" spans="1:32" x14ac:dyDescent="0.3">
      <c r="A1310" s="65">
        <v>249999.99750000006</v>
      </c>
      <c r="B1310" s="10">
        <v>1307</v>
      </c>
      <c r="C1310" s="71">
        <v>0.13070000000000001</v>
      </c>
      <c r="D1310" s="74">
        <v>505447.00249999994</v>
      </c>
      <c r="E1310" s="61">
        <v>451922.00249999994</v>
      </c>
      <c r="F1310" s="68">
        <v>0.12636175062499999</v>
      </c>
      <c r="G1310" s="292">
        <v>0.11298050062499998</v>
      </c>
      <c r="H1310" s="68">
        <v>0.13478586733333331</v>
      </c>
      <c r="I1310" s="68">
        <v>0.12051253399999999</v>
      </c>
      <c r="T1310" s="91"/>
      <c r="U1310" s="91"/>
      <c r="AA1310" s="91"/>
      <c r="AB1310" s="91"/>
      <c r="AC1310" s="91"/>
      <c r="AD1310" s="91"/>
      <c r="AE1310" s="91"/>
      <c r="AF1310" s="91"/>
    </row>
    <row r="1311" spans="1:32" x14ac:dyDescent="0.3">
      <c r="A1311" s="65">
        <v>249999.99750000006</v>
      </c>
      <c r="B1311" s="10">
        <v>1308</v>
      </c>
      <c r="C1311" s="71">
        <v>0.1308</v>
      </c>
      <c r="D1311" s="74">
        <v>505447.00249999994</v>
      </c>
      <c r="E1311" s="61">
        <v>451922.00249999994</v>
      </c>
      <c r="F1311" s="68">
        <v>0.12636175062499999</v>
      </c>
      <c r="G1311" s="292">
        <v>0.11298050062499998</v>
      </c>
      <c r="H1311" s="68">
        <v>0.13478586733333331</v>
      </c>
      <c r="I1311" s="68">
        <v>0.12051253399999999</v>
      </c>
      <c r="T1311" s="91"/>
      <c r="U1311" s="91"/>
      <c r="AA1311" s="91"/>
      <c r="AB1311" s="91"/>
      <c r="AC1311" s="91"/>
      <c r="AD1311" s="91"/>
      <c r="AE1311" s="91"/>
      <c r="AF1311" s="91"/>
    </row>
    <row r="1312" spans="1:32" x14ac:dyDescent="0.3">
      <c r="A1312" s="65">
        <v>249999.99750000006</v>
      </c>
      <c r="B1312" s="10">
        <v>1309</v>
      </c>
      <c r="C1312" s="71">
        <v>0.13089999999999999</v>
      </c>
      <c r="D1312" s="74">
        <v>505447.00249999994</v>
      </c>
      <c r="E1312" s="61">
        <v>451922.00249999994</v>
      </c>
      <c r="F1312" s="68">
        <v>0.12636175062499999</v>
      </c>
      <c r="G1312" s="292">
        <v>0.11298050062499998</v>
      </c>
      <c r="H1312" s="68">
        <v>0.13478586733333331</v>
      </c>
      <c r="I1312" s="68">
        <v>0.12051253399999999</v>
      </c>
      <c r="T1312" s="91"/>
      <c r="U1312" s="91"/>
      <c r="AA1312" s="91"/>
      <c r="AB1312" s="91"/>
      <c r="AC1312" s="91"/>
      <c r="AD1312" s="91"/>
      <c r="AE1312" s="91"/>
      <c r="AF1312" s="91"/>
    </row>
    <row r="1313" spans="1:32" x14ac:dyDescent="0.3">
      <c r="A1313" s="65">
        <v>249999.99750000006</v>
      </c>
      <c r="B1313" s="10">
        <v>1310</v>
      </c>
      <c r="C1313" s="71">
        <v>0.13100000000000001</v>
      </c>
      <c r="D1313" s="74">
        <v>505447.00249999994</v>
      </c>
      <c r="E1313" s="61">
        <v>451922.00249999994</v>
      </c>
      <c r="F1313" s="68">
        <v>0.12636175062499999</v>
      </c>
      <c r="G1313" s="292">
        <v>0.11298050062499998</v>
      </c>
      <c r="H1313" s="68">
        <v>0.13478586733333331</v>
      </c>
      <c r="I1313" s="68">
        <v>0.12051253399999999</v>
      </c>
      <c r="T1313" s="91"/>
      <c r="U1313" s="91"/>
      <c r="AA1313" s="91"/>
      <c r="AB1313" s="91"/>
      <c r="AC1313" s="91"/>
      <c r="AD1313" s="91"/>
      <c r="AE1313" s="91"/>
      <c r="AF1313" s="91"/>
    </row>
    <row r="1314" spans="1:32" x14ac:dyDescent="0.3">
      <c r="A1314" s="65">
        <v>249999.99750000006</v>
      </c>
      <c r="B1314" s="10">
        <v>1311</v>
      </c>
      <c r="C1314" s="71">
        <v>0.13109999999999999</v>
      </c>
      <c r="D1314" s="74">
        <v>505447.00249999994</v>
      </c>
      <c r="E1314" s="61">
        <v>451922.00249999994</v>
      </c>
      <c r="F1314" s="68">
        <v>0.12636175062499999</v>
      </c>
      <c r="G1314" s="292">
        <v>0.11298050062499998</v>
      </c>
      <c r="H1314" s="68">
        <v>0.13478586733333331</v>
      </c>
      <c r="I1314" s="68">
        <v>0.12051253399999999</v>
      </c>
      <c r="T1314" s="91"/>
      <c r="U1314" s="91"/>
      <c r="AA1314" s="91"/>
      <c r="AB1314" s="91"/>
      <c r="AC1314" s="91"/>
      <c r="AD1314" s="91"/>
      <c r="AE1314" s="91"/>
      <c r="AF1314" s="91"/>
    </row>
    <row r="1315" spans="1:32" x14ac:dyDescent="0.3">
      <c r="A1315" s="65">
        <v>249999.99750000006</v>
      </c>
      <c r="B1315" s="10">
        <v>1312</v>
      </c>
      <c r="C1315" s="71">
        <v>0.13120000000000001</v>
      </c>
      <c r="D1315" s="74">
        <v>505447.00249999994</v>
      </c>
      <c r="E1315" s="61">
        <v>451922.00249999994</v>
      </c>
      <c r="F1315" s="68">
        <v>0.12636175062499999</v>
      </c>
      <c r="G1315" s="292">
        <v>0.11298050062499998</v>
      </c>
      <c r="H1315" s="68">
        <v>0.13478586733333331</v>
      </c>
      <c r="I1315" s="68">
        <v>0.12051253399999999</v>
      </c>
      <c r="T1315" s="91"/>
      <c r="U1315" s="91"/>
      <c r="AA1315" s="91"/>
      <c r="AB1315" s="91"/>
      <c r="AC1315" s="91"/>
      <c r="AD1315" s="91"/>
      <c r="AE1315" s="91"/>
      <c r="AF1315" s="91"/>
    </row>
    <row r="1316" spans="1:32" x14ac:dyDescent="0.3">
      <c r="A1316" s="65">
        <v>249999.99750000006</v>
      </c>
      <c r="B1316" s="10">
        <v>1313</v>
      </c>
      <c r="C1316" s="71">
        <v>0.1313</v>
      </c>
      <c r="D1316" s="74">
        <v>505447.00249999994</v>
      </c>
      <c r="E1316" s="61">
        <v>451922.00249999994</v>
      </c>
      <c r="F1316" s="68">
        <v>0.12636175062499999</v>
      </c>
      <c r="G1316" s="292">
        <v>0.11298050062499998</v>
      </c>
      <c r="H1316" s="68">
        <v>0.13478586733333331</v>
      </c>
      <c r="I1316" s="68">
        <v>0.12051253399999999</v>
      </c>
      <c r="T1316" s="91"/>
      <c r="U1316" s="91"/>
      <c r="AA1316" s="91"/>
      <c r="AB1316" s="91"/>
      <c r="AC1316" s="91"/>
      <c r="AD1316" s="91"/>
      <c r="AE1316" s="91"/>
      <c r="AF1316" s="91"/>
    </row>
    <row r="1317" spans="1:32" x14ac:dyDescent="0.3">
      <c r="A1317" s="65">
        <v>249999.99750000006</v>
      </c>
      <c r="B1317" s="10">
        <v>1314</v>
      </c>
      <c r="C1317" s="71">
        <v>0.13139999999999999</v>
      </c>
      <c r="D1317" s="74">
        <v>505447.00249999994</v>
      </c>
      <c r="E1317" s="61">
        <v>451922.00249999994</v>
      </c>
      <c r="F1317" s="68">
        <v>0.12636175062499999</v>
      </c>
      <c r="G1317" s="292">
        <v>0.11298050062499998</v>
      </c>
      <c r="H1317" s="68">
        <v>0.13478586733333331</v>
      </c>
      <c r="I1317" s="68">
        <v>0.12051253399999999</v>
      </c>
      <c r="T1317" s="91"/>
      <c r="U1317" s="91"/>
      <c r="AA1317" s="91"/>
      <c r="AB1317" s="91"/>
      <c r="AC1317" s="91"/>
      <c r="AD1317" s="91"/>
      <c r="AE1317" s="91"/>
      <c r="AF1317" s="91"/>
    </row>
    <row r="1318" spans="1:32" x14ac:dyDescent="0.3">
      <c r="A1318" s="65">
        <v>249999.99750000006</v>
      </c>
      <c r="B1318" s="10">
        <v>1315</v>
      </c>
      <c r="C1318" s="71">
        <v>0.13150000000000001</v>
      </c>
      <c r="D1318" s="74">
        <v>505447.00249999994</v>
      </c>
      <c r="E1318" s="61">
        <v>451922.00249999994</v>
      </c>
      <c r="F1318" s="68">
        <v>0.12636175062499999</v>
      </c>
      <c r="G1318" s="292">
        <v>0.11298050062499998</v>
      </c>
      <c r="H1318" s="68">
        <v>0.13478586733333331</v>
      </c>
      <c r="I1318" s="68">
        <v>0.12051253399999999</v>
      </c>
      <c r="T1318" s="91"/>
      <c r="U1318" s="91"/>
      <c r="AA1318" s="91"/>
      <c r="AB1318" s="91"/>
      <c r="AC1318" s="91"/>
      <c r="AD1318" s="91"/>
      <c r="AE1318" s="91"/>
      <c r="AF1318" s="91"/>
    </row>
    <row r="1319" spans="1:32" x14ac:dyDescent="0.3">
      <c r="A1319" s="65">
        <v>249999.99750000006</v>
      </c>
      <c r="B1319" s="10">
        <v>1316</v>
      </c>
      <c r="C1319" s="71">
        <v>0.13159999999999999</v>
      </c>
      <c r="D1319" s="74">
        <v>505447.00249999994</v>
      </c>
      <c r="E1319" s="61">
        <v>451922.00249999994</v>
      </c>
      <c r="F1319" s="68">
        <v>0.12636175062499999</v>
      </c>
      <c r="G1319" s="292">
        <v>0.11298050062499998</v>
      </c>
      <c r="H1319" s="68">
        <v>0.13478586733333331</v>
      </c>
      <c r="I1319" s="68">
        <v>0.12051253399999999</v>
      </c>
      <c r="T1319" s="91"/>
      <c r="U1319" s="91"/>
      <c r="AA1319" s="91"/>
      <c r="AB1319" s="91"/>
      <c r="AC1319" s="91"/>
      <c r="AD1319" s="91"/>
      <c r="AE1319" s="91"/>
      <c r="AF1319" s="91"/>
    </row>
    <row r="1320" spans="1:32" x14ac:dyDescent="0.3">
      <c r="A1320" s="65">
        <v>249999.99750000006</v>
      </c>
      <c r="B1320" s="10">
        <v>1317</v>
      </c>
      <c r="C1320" s="71">
        <v>0.13170000000000001</v>
      </c>
      <c r="D1320" s="74">
        <v>505447.00249999994</v>
      </c>
      <c r="E1320" s="61">
        <v>451922.00249999994</v>
      </c>
      <c r="F1320" s="68">
        <v>0.12636175062499999</v>
      </c>
      <c r="G1320" s="292">
        <v>0.11298050062499998</v>
      </c>
      <c r="H1320" s="68">
        <v>0.13478586733333331</v>
      </c>
      <c r="I1320" s="68">
        <v>0.12051253399999999</v>
      </c>
      <c r="T1320" s="91"/>
      <c r="U1320" s="91"/>
      <c r="AA1320" s="91"/>
      <c r="AB1320" s="91"/>
      <c r="AC1320" s="91"/>
      <c r="AD1320" s="91"/>
      <c r="AE1320" s="91"/>
      <c r="AF1320" s="91"/>
    </row>
    <row r="1321" spans="1:32" x14ac:dyDescent="0.3">
      <c r="A1321" s="65">
        <v>249999.99750000006</v>
      </c>
      <c r="B1321" s="10">
        <v>1318</v>
      </c>
      <c r="C1321" s="71">
        <v>0.1318</v>
      </c>
      <c r="D1321" s="74">
        <v>505447.00249999994</v>
      </c>
      <c r="E1321" s="61">
        <v>451922.00249999994</v>
      </c>
      <c r="F1321" s="68">
        <v>0.12636175062499999</v>
      </c>
      <c r="G1321" s="292">
        <v>0.11298050062499998</v>
      </c>
      <c r="H1321" s="68">
        <v>0.13478586733333331</v>
      </c>
      <c r="I1321" s="68">
        <v>0.12051253399999999</v>
      </c>
      <c r="T1321" s="91"/>
      <c r="U1321" s="91"/>
      <c r="AA1321" s="91"/>
      <c r="AB1321" s="91"/>
      <c r="AC1321" s="91"/>
      <c r="AD1321" s="91"/>
      <c r="AE1321" s="91"/>
      <c r="AF1321" s="91"/>
    </row>
    <row r="1322" spans="1:32" x14ac:dyDescent="0.3">
      <c r="A1322" s="65">
        <v>249999.99750000006</v>
      </c>
      <c r="B1322" s="10">
        <v>1319</v>
      </c>
      <c r="C1322" s="71">
        <v>0.13189999999999999</v>
      </c>
      <c r="D1322" s="74">
        <v>505447.00249999994</v>
      </c>
      <c r="E1322" s="61">
        <v>451922.00249999994</v>
      </c>
      <c r="F1322" s="68">
        <v>0.12636175062499999</v>
      </c>
      <c r="G1322" s="292">
        <v>0.11298050062499998</v>
      </c>
      <c r="H1322" s="68">
        <v>0.13478586733333331</v>
      </c>
      <c r="I1322" s="68">
        <v>0.12051253399999999</v>
      </c>
      <c r="T1322" s="91"/>
      <c r="U1322" s="91"/>
      <c r="AA1322" s="91"/>
      <c r="AB1322" s="91"/>
      <c r="AC1322" s="91"/>
      <c r="AD1322" s="91"/>
      <c r="AE1322" s="91"/>
      <c r="AF1322" s="91"/>
    </row>
    <row r="1323" spans="1:32" x14ac:dyDescent="0.3">
      <c r="A1323" s="65">
        <v>249999.99750000006</v>
      </c>
      <c r="B1323" s="10">
        <v>1320</v>
      </c>
      <c r="C1323" s="71">
        <v>0.13200000000000001</v>
      </c>
      <c r="D1323" s="74">
        <v>505447.00249999994</v>
      </c>
      <c r="E1323" s="61">
        <v>451922.00249999994</v>
      </c>
      <c r="F1323" s="68">
        <v>0.12636175062499999</v>
      </c>
      <c r="G1323" s="292">
        <v>0.11298050062499998</v>
      </c>
      <c r="H1323" s="68">
        <v>0.13478586733333331</v>
      </c>
      <c r="I1323" s="68">
        <v>0.12051253399999999</v>
      </c>
      <c r="T1323" s="91"/>
      <c r="U1323" s="91"/>
      <c r="AA1323" s="91"/>
      <c r="AB1323" s="91"/>
      <c r="AC1323" s="91"/>
      <c r="AD1323" s="91"/>
      <c r="AE1323" s="91"/>
      <c r="AF1323" s="91"/>
    </row>
    <row r="1324" spans="1:32" x14ac:dyDescent="0.3">
      <c r="A1324" s="65">
        <v>249999.99750000006</v>
      </c>
      <c r="B1324" s="10">
        <v>1321</v>
      </c>
      <c r="C1324" s="71">
        <v>0.1321</v>
      </c>
      <c r="D1324" s="74">
        <v>505447.00249999994</v>
      </c>
      <c r="E1324" s="61">
        <v>451922.00249999994</v>
      </c>
      <c r="F1324" s="68">
        <v>0.12636175062499999</v>
      </c>
      <c r="G1324" s="292">
        <v>0.11298050062499998</v>
      </c>
      <c r="H1324" s="68">
        <v>0.13478586733333331</v>
      </c>
      <c r="I1324" s="68">
        <v>0.12051253399999999</v>
      </c>
      <c r="T1324" s="91"/>
      <c r="U1324" s="91"/>
      <c r="AA1324" s="91"/>
      <c r="AB1324" s="91"/>
      <c r="AC1324" s="91"/>
      <c r="AD1324" s="91"/>
      <c r="AE1324" s="91"/>
      <c r="AF1324" s="91"/>
    </row>
    <row r="1325" spans="1:32" x14ac:dyDescent="0.3">
      <c r="A1325" s="65">
        <v>249999.99750000006</v>
      </c>
      <c r="B1325" s="10">
        <v>1322</v>
      </c>
      <c r="C1325" s="71">
        <v>0.13220000000000001</v>
      </c>
      <c r="D1325" s="74">
        <v>505447.00249999994</v>
      </c>
      <c r="E1325" s="61">
        <v>451922.00249999994</v>
      </c>
      <c r="F1325" s="68">
        <v>0.12636175062499999</v>
      </c>
      <c r="G1325" s="292">
        <v>0.11298050062499998</v>
      </c>
      <c r="H1325" s="68">
        <v>0.13478586733333331</v>
      </c>
      <c r="I1325" s="68">
        <v>0.12051253399999999</v>
      </c>
      <c r="T1325" s="91"/>
      <c r="U1325" s="91"/>
      <c r="AA1325" s="91"/>
      <c r="AB1325" s="91"/>
      <c r="AC1325" s="91"/>
      <c r="AD1325" s="91"/>
      <c r="AE1325" s="91"/>
      <c r="AF1325" s="91"/>
    </row>
    <row r="1326" spans="1:32" x14ac:dyDescent="0.3">
      <c r="A1326" s="65">
        <v>249999.99750000006</v>
      </c>
      <c r="B1326" s="10">
        <v>1323</v>
      </c>
      <c r="C1326" s="71">
        <v>0.1323</v>
      </c>
      <c r="D1326" s="74">
        <v>505447.00249999994</v>
      </c>
      <c r="E1326" s="61">
        <v>451922.00249999994</v>
      </c>
      <c r="F1326" s="68">
        <v>0.12636175062499999</v>
      </c>
      <c r="G1326" s="292">
        <v>0.11298050062499998</v>
      </c>
      <c r="H1326" s="68">
        <v>0.13478586733333331</v>
      </c>
      <c r="I1326" s="68">
        <v>0.12051253399999999</v>
      </c>
      <c r="T1326" s="91"/>
      <c r="U1326" s="91"/>
      <c r="AA1326" s="91"/>
      <c r="AB1326" s="91"/>
      <c r="AC1326" s="91"/>
      <c r="AD1326" s="91"/>
      <c r="AE1326" s="91"/>
      <c r="AF1326" s="91"/>
    </row>
    <row r="1327" spans="1:32" x14ac:dyDescent="0.3">
      <c r="A1327" s="65">
        <v>249999.99750000006</v>
      </c>
      <c r="B1327" s="10">
        <v>1324</v>
      </c>
      <c r="C1327" s="71">
        <v>0.13239999999999999</v>
      </c>
      <c r="D1327" s="74">
        <v>505447.00249999994</v>
      </c>
      <c r="E1327" s="61">
        <v>451922.00249999994</v>
      </c>
      <c r="F1327" s="68">
        <v>0.12636175062499999</v>
      </c>
      <c r="G1327" s="292">
        <v>0.11298050062499998</v>
      </c>
      <c r="H1327" s="68">
        <v>0.13478586733333331</v>
      </c>
      <c r="I1327" s="68">
        <v>0.12051253399999999</v>
      </c>
      <c r="T1327" s="91"/>
      <c r="U1327" s="91"/>
      <c r="AA1327" s="91"/>
      <c r="AB1327" s="91"/>
      <c r="AC1327" s="91"/>
      <c r="AD1327" s="91"/>
      <c r="AE1327" s="91"/>
      <c r="AF1327" s="91"/>
    </row>
    <row r="1328" spans="1:32" x14ac:dyDescent="0.3">
      <c r="A1328" s="65">
        <v>249999.99750000006</v>
      </c>
      <c r="B1328" s="10">
        <v>1325</v>
      </c>
      <c r="C1328" s="71">
        <v>0.13250000000000001</v>
      </c>
      <c r="D1328" s="74">
        <v>505447.00249999994</v>
      </c>
      <c r="E1328" s="61">
        <v>451922.00249999994</v>
      </c>
      <c r="F1328" s="68">
        <v>0.12636175062499999</v>
      </c>
      <c r="G1328" s="292">
        <v>0.11298050062499998</v>
      </c>
      <c r="H1328" s="68">
        <v>0.13478586733333331</v>
      </c>
      <c r="I1328" s="68">
        <v>0.12051253399999999</v>
      </c>
      <c r="T1328" s="91"/>
      <c r="U1328" s="91"/>
      <c r="AA1328" s="91"/>
      <c r="AB1328" s="91"/>
      <c r="AC1328" s="91"/>
      <c r="AD1328" s="91"/>
      <c r="AE1328" s="91"/>
      <c r="AF1328" s="91"/>
    </row>
    <row r="1329" spans="1:32" x14ac:dyDescent="0.3">
      <c r="A1329" s="65">
        <v>249999.99750000006</v>
      </c>
      <c r="B1329" s="10">
        <v>1326</v>
      </c>
      <c r="C1329" s="71">
        <v>0.1326</v>
      </c>
      <c r="D1329" s="74">
        <v>505447.00249999994</v>
      </c>
      <c r="E1329" s="61">
        <v>451922.00249999994</v>
      </c>
      <c r="F1329" s="68">
        <v>0.12636175062499999</v>
      </c>
      <c r="G1329" s="292">
        <v>0.11298050062499998</v>
      </c>
      <c r="H1329" s="68">
        <v>0.13478586733333331</v>
      </c>
      <c r="I1329" s="68">
        <v>0.12051253399999999</v>
      </c>
      <c r="T1329" s="91"/>
      <c r="U1329" s="91"/>
      <c r="AA1329" s="91"/>
      <c r="AB1329" s="91"/>
      <c r="AC1329" s="91"/>
      <c r="AD1329" s="91"/>
      <c r="AE1329" s="91"/>
      <c r="AF1329" s="91"/>
    </row>
    <row r="1330" spans="1:32" x14ac:dyDescent="0.3">
      <c r="A1330" s="65">
        <v>249999.99750000006</v>
      </c>
      <c r="B1330" s="10">
        <v>1327</v>
      </c>
      <c r="C1330" s="71">
        <v>0.13270000000000001</v>
      </c>
      <c r="D1330" s="74">
        <v>505447.00249999994</v>
      </c>
      <c r="E1330" s="61">
        <v>451922.00249999994</v>
      </c>
      <c r="F1330" s="68">
        <v>0.12636175062499999</v>
      </c>
      <c r="G1330" s="292">
        <v>0.11298050062499998</v>
      </c>
      <c r="H1330" s="68">
        <v>0.13478586733333331</v>
      </c>
      <c r="I1330" s="68">
        <v>0.12051253399999999</v>
      </c>
      <c r="T1330" s="91"/>
      <c r="U1330" s="91"/>
      <c r="AA1330" s="91"/>
      <c r="AB1330" s="91"/>
      <c r="AC1330" s="91"/>
      <c r="AD1330" s="91"/>
      <c r="AE1330" s="91"/>
      <c r="AF1330" s="91"/>
    </row>
    <row r="1331" spans="1:32" x14ac:dyDescent="0.3">
      <c r="A1331" s="65">
        <v>249999.99750000006</v>
      </c>
      <c r="B1331" s="10">
        <v>1328</v>
      </c>
      <c r="C1331" s="71">
        <v>0.1328</v>
      </c>
      <c r="D1331" s="74">
        <v>505447.00249999994</v>
      </c>
      <c r="E1331" s="61">
        <v>451922.00249999994</v>
      </c>
      <c r="F1331" s="68">
        <v>0.12636175062499999</v>
      </c>
      <c r="G1331" s="292">
        <v>0.11298050062499998</v>
      </c>
      <c r="H1331" s="68">
        <v>0.13478586733333331</v>
      </c>
      <c r="I1331" s="68">
        <v>0.12051253399999999</v>
      </c>
      <c r="T1331" s="91"/>
      <c r="U1331" s="91"/>
      <c r="AA1331" s="91"/>
      <c r="AB1331" s="91"/>
      <c r="AC1331" s="91"/>
      <c r="AD1331" s="91"/>
      <c r="AE1331" s="91"/>
      <c r="AF1331" s="91"/>
    </row>
    <row r="1332" spans="1:32" x14ac:dyDescent="0.3">
      <c r="A1332" s="65">
        <v>249999.99750000006</v>
      </c>
      <c r="B1332" s="10">
        <v>1329</v>
      </c>
      <c r="C1332" s="71">
        <v>0.13289999999999999</v>
      </c>
      <c r="D1332" s="74">
        <v>505447.00249999994</v>
      </c>
      <c r="E1332" s="61">
        <v>451922.00249999994</v>
      </c>
      <c r="F1332" s="68">
        <v>0.12636175062499999</v>
      </c>
      <c r="G1332" s="292">
        <v>0.11298050062499998</v>
      </c>
      <c r="H1332" s="68">
        <v>0.13478586733333331</v>
      </c>
      <c r="I1332" s="68">
        <v>0.12051253399999999</v>
      </c>
      <c r="T1332" s="91"/>
      <c r="U1332" s="91"/>
      <c r="AA1332" s="91"/>
      <c r="AB1332" s="91"/>
      <c r="AC1332" s="91"/>
      <c r="AD1332" s="91"/>
      <c r="AE1332" s="91"/>
      <c r="AF1332" s="91"/>
    </row>
    <row r="1333" spans="1:32" x14ac:dyDescent="0.3">
      <c r="A1333" s="65">
        <v>249999.99750000006</v>
      </c>
      <c r="B1333" s="10">
        <v>1330</v>
      </c>
      <c r="C1333" s="71">
        <v>0.13300000000000001</v>
      </c>
      <c r="D1333" s="74">
        <v>505447.00249999994</v>
      </c>
      <c r="E1333" s="61">
        <v>451922.00249999994</v>
      </c>
      <c r="F1333" s="68">
        <v>0.12636175062499999</v>
      </c>
      <c r="G1333" s="292">
        <v>0.11298050062499998</v>
      </c>
      <c r="H1333" s="68">
        <v>0.13478586733333331</v>
      </c>
      <c r="I1333" s="68">
        <v>0.12051253399999999</v>
      </c>
      <c r="T1333" s="91"/>
      <c r="U1333" s="91"/>
      <c r="AA1333" s="91"/>
      <c r="AB1333" s="91"/>
      <c r="AC1333" s="91"/>
      <c r="AD1333" s="91"/>
      <c r="AE1333" s="91"/>
      <c r="AF1333" s="91"/>
    </row>
    <row r="1334" spans="1:32" x14ac:dyDescent="0.3">
      <c r="A1334" s="65">
        <v>249999.99750000006</v>
      </c>
      <c r="B1334" s="10">
        <v>1331</v>
      </c>
      <c r="C1334" s="71">
        <v>0.1331</v>
      </c>
      <c r="D1334" s="74">
        <v>505447.00249999994</v>
      </c>
      <c r="E1334" s="61">
        <v>451922.00249999994</v>
      </c>
      <c r="F1334" s="68">
        <v>0.12636175062499999</v>
      </c>
      <c r="G1334" s="292">
        <v>0.11298050062499998</v>
      </c>
      <c r="H1334" s="68">
        <v>0.13478586733333331</v>
      </c>
      <c r="I1334" s="68">
        <v>0.12051253399999999</v>
      </c>
      <c r="T1334" s="91"/>
      <c r="U1334" s="91"/>
      <c r="AA1334" s="91"/>
      <c r="AB1334" s="91"/>
      <c r="AC1334" s="91"/>
      <c r="AD1334" s="91"/>
      <c r="AE1334" s="91"/>
      <c r="AF1334" s="91"/>
    </row>
    <row r="1335" spans="1:32" x14ac:dyDescent="0.3">
      <c r="A1335" s="65">
        <v>249999.99750000006</v>
      </c>
      <c r="B1335" s="10">
        <v>1332</v>
      </c>
      <c r="C1335" s="71">
        <v>0.13320000000000001</v>
      </c>
      <c r="D1335" s="74">
        <v>505447.00249999994</v>
      </c>
      <c r="E1335" s="61">
        <v>451922.00249999994</v>
      </c>
      <c r="F1335" s="68">
        <v>0.12636175062499999</v>
      </c>
      <c r="G1335" s="292">
        <v>0.11298050062499998</v>
      </c>
      <c r="H1335" s="68">
        <v>0.13478586733333331</v>
      </c>
      <c r="I1335" s="68">
        <v>0.12051253399999999</v>
      </c>
      <c r="T1335" s="91"/>
      <c r="U1335" s="91"/>
      <c r="AA1335" s="91"/>
      <c r="AB1335" s="91"/>
      <c r="AC1335" s="91"/>
      <c r="AD1335" s="91"/>
      <c r="AE1335" s="91"/>
      <c r="AF1335" s="91"/>
    </row>
    <row r="1336" spans="1:32" x14ac:dyDescent="0.3">
      <c r="A1336" s="65">
        <v>249999.99750000006</v>
      </c>
      <c r="B1336" s="10">
        <v>1333</v>
      </c>
      <c r="C1336" s="71">
        <v>0.1333</v>
      </c>
      <c r="D1336" s="74">
        <v>505447.00249999994</v>
      </c>
      <c r="E1336" s="61">
        <v>451922.00249999994</v>
      </c>
      <c r="F1336" s="68">
        <v>0.12636175062499999</v>
      </c>
      <c r="G1336" s="292">
        <v>0.11298050062499998</v>
      </c>
      <c r="H1336" s="68">
        <v>0.13478586733333331</v>
      </c>
      <c r="I1336" s="68">
        <v>0.12051253399999999</v>
      </c>
      <c r="T1336" s="91"/>
      <c r="U1336" s="91"/>
      <c r="AA1336" s="91"/>
      <c r="AB1336" s="91"/>
      <c r="AC1336" s="91"/>
      <c r="AD1336" s="91"/>
      <c r="AE1336" s="91"/>
      <c r="AF1336" s="91"/>
    </row>
    <row r="1337" spans="1:32" x14ac:dyDescent="0.3">
      <c r="A1337" s="65">
        <v>249999.99750000006</v>
      </c>
      <c r="B1337" s="10">
        <v>1334</v>
      </c>
      <c r="C1337" s="71">
        <v>0.13339999999999999</v>
      </c>
      <c r="D1337" s="74">
        <v>505447.00249999994</v>
      </c>
      <c r="E1337" s="61">
        <v>451922.00249999994</v>
      </c>
      <c r="F1337" s="68">
        <v>0.12636175062499999</v>
      </c>
      <c r="G1337" s="292">
        <v>0.11298050062499998</v>
      </c>
      <c r="H1337" s="68">
        <v>0.13478586733333331</v>
      </c>
      <c r="I1337" s="68">
        <v>0.12051253399999999</v>
      </c>
      <c r="T1337" s="91"/>
      <c r="U1337" s="91"/>
      <c r="AA1337" s="91"/>
      <c r="AB1337" s="91"/>
      <c r="AC1337" s="91"/>
      <c r="AD1337" s="91"/>
      <c r="AE1337" s="91"/>
      <c r="AF1337" s="91"/>
    </row>
    <row r="1338" spans="1:32" x14ac:dyDescent="0.3">
      <c r="A1338" s="65">
        <v>249999.99750000006</v>
      </c>
      <c r="B1338" s="10">
        <v>1335</v>
      </c>
      <c r="C1338" s="71">
        <v>0.13350000000000001</v>
      </c>
      <c r="D1338" s="74">
        <v>505447.00249999994</v>
      </c>
      <c r="E1338" s="61">
        <v>451922.00249999994</v>
      </c>
      <c r="F1338" s="68">
        <v>0.12636175062499999</v>
      </c>
      <c r="G1338" s="292">
        <v>0.11298050062499998</v>
      </c>
      <c r="H1338" s="68">
        <v>0.13478586733333331</v>
      </c>
      <c r="I1338" s="68">
        <v>0.12051253399999999</v>
      </c>
      <c r="T1338" s="91"/>
      <c r="U1338" s="91"/>
      <c r="AA1338" s="91"/>
      <c r="AB1338" s="91"/>
      <c r="AC1338" s="91"/>
      <c r="AD1338" s="91"/>
      <c r="AE1338" s="91"/>
      <c r="AF1338" s="91"/>
    </row>
    <row r="1339" spans="1:32" x14ac:dyDescent="0.3">
      <c r="A1339" s="65">
        <v>249999.99750000006</v>
      </c>
      <c r="B1339" s="10">
        <v>1336</v>
      </c>
      <c r="C1339" s="71">
        <v>0.1336</v>
      </c>
      <c r="D1339" s="74">
        <v>505447.00249999994</v>
      </c>
      <c r="E1339" s="61">
        <v>451922.00249999994</v>
      </c>
      <c r="F1339" s="68">
        <v>0.12636175062499999</v>
      </c>
      <c r="G1339" s="292">
        <v>0.11298050062499998</v>
      </c>
      <c r="H1339" s="68">
        <v>0.13478586733333331</v>
      </c>
      <c r="I1339" s="68">
        <v>0.12051253399999999</v>
      </c>
      <c r="T1339" s="91"/>
      <c r="U1339" s="91"/>
      <c r="AA1339" s="91"/>
      <c r="AB1339" s="91"/>
      <c r="AC1339" s="91"/>
      <c r="AD1339" s="91"/>
      <c r="AE1339" s="91"/>
      <c r="AF1339" s="91"/>
    </row>
    <row r="1340" spans="1:32" x14ac:dyDescent="0.3">
      <c r="A1340" s="65">
        <v>249999.99750000006</v>
      </c>
      <c r="B1340" s="10">
        <v>1337</v>
      </c>
      <c r="C1340" s="71">
        <v>0.13370000000000001</v>
      </c>
      <c r="D1340" s="74">
        <v>505447.00249999994</v>
      </c>
      <c r="E1340" s="61">
        <v>451922.00249999994</v>
      </c>
      <c r="F1340" s="68">
        <v>0.12636175062499999</v>
      </c>
      <c r="G1340" s="292">
        <v>0.11298050062499998</v>
      </c>
      <c r="H1340" s="68">
        <v>0.13478586733333331</v>
      </c>
      <c r="I1340" s="68">
        <v>0.12051253399999999</v>
      </c>
      <c r="T1340" s="91"/>
      <c r="U1340" s="91"/>
      <c r="AA1340" s="91"/>
      <c r="AB1340" s="91"/>
      <c r="AC1340" s="91"/>
      <c r="AD1340" s="91"/>
      <c r="AE1340" s="91"/>
      <c r="AF1340" s="91"/>
    </row>
    <row r="1341" spans="1:32" x14ac:dyDescent="0.3">
      <c r="A1341" s="65">
        <v>249999.99750000006</v>
      </c>
      <c r="B1341" s="10">
        <v>1338</v>
      </c>
      <c r="C1341" s="71">
        <v>0.1338</v>
      </c>
      <c r="D1341" s="74">
        <v>505447.00249999994</v>
      </c>
      <c r="E1341" s="61">
        <v>451922.00249999994</v>
      </c>
      <c r="F1341" s="68">
        <v>0.12636175062499999</v>
      </c>
      <c r="G1341" s="292">
        <v>0.11298050062499998</v>
      </c>
      <c r="H1341" s="68">
        <v>0.13478586733333331</v>
      </c>
      <c r="I1341" s="68">
        <v>0.12051253399999999</v>
      </c>
      <c r="T1341" s="91"/>
      <c r="U1341" s="91"/>
      <c r="AA1341" s="91"/>
      <c r="AB1341" s="91"/>
      <c r="AC1341" s="91"/>
      <c r="AD1341" s="91"/>
      <c r="AE1341" s="91"/>
      <c r="AF1341" s="91"/>
    </row>
    <row r="1342" spans="1:32" x14ac:dyDescent="0.3">
      <c r="A1342" s="65">
        <v>249999.99750000006</v>
      </c>
      <c r="B1342" s="10">
        <v>1339</v>
      </c>
      <c r="C1342" s="71">
        <v>0.13389999999999999</v>
      </c>
      <c r="D1342" s="74">
        <v>505447.00249999994</v>
      </c>
      <c r="E1342" s="61">
        <v>451922.00249999994</v>
      </c>
      <c r="F1342" s="68">
        <v>0.12636175062499999</v>
      </c>
      <c r="G1342" s="292">
        <v>0.11298050062499998</v>
      </c>
      <c r="H1342" s="68">
        <v>0.13478586733333331</v>
      </c>
      <c r="I1342" s="68">
        <v>0.12051253399999999</v>
      </c>
      <c r="T1342" s="91"/>
      <c r="U1342" s="91"/>
      <c r="AA1342" s="91"/>
      <c r="AB1342" s="91"/>
      <c r="AC1342" s="91"/>
      <c r="AD1342" s="91"/>
      <c r="AE1342" s="91"/>
      <c r="AF1342" s="91"/>
    </row>
    <row r="1343" spans="1:32" x14ac:dyDescent="0.3">
      <c r="A1343" s="65">
        <v>249999.99750000006</v>
      </c>
      <c r="B1343" s="10">
        <v>1340</v>
      </c>
      <c r="C1343" s="71">
        <v>0.13400000000000001</v>
      </c>
      <c r="D1343" s="74">
        <v>505447.00249999994</v>
      </c>
      <c r="E1343" s="61">
        <v>451922.00249999994</v>
      </c>
      <c r="F1343" s="68">
        <v>0.12636175062499999</v>
      </c>
      <c r="G1343" s="292">
        <v>0.11298050062499998</v>
      </c>
      <c r="H1343" s="68">
        <v>0.13478586733333331</v>
      </c>
      <c r="I1343" s="68">
        <v>0.12051253399999999</v>
      </c>
      <c r="T1343" s="91"/>
      <c r="U1343" s="91"/>
      <c r="AA1343" s="91"/>
      <c r="AB1343" s="91"/>
      <c r="AC1343" s="91"/>
      <c r="AD1343" s="91"/>
      <c r="AE1343" s="91"/>
      <c r="AF1343" s="91"/>
    </row>
    <row r="1344" spans="1:32" x14ac:dyDescent="0.3">
      <c r="A1344" s="65">
        <v>249999.99750000006</v>
      </c>
      <c r="B1344" s="10">
        <v>1341</v>
      </c>
      <c r="C1344" s="71">
        <v>0.1341</v>
      </c>
      <c r="D1344" s="74">
        <v>505447.00249999994</v>
      </c>
      <c r="E1344" s="61">
        <v>451922.00249999994</v>
      </c>
      <c r="F1344" s="68">
        <v>0.12636175062499999</v>
      </c>
      <c r="G1344" s="292">
        <v>0.11298050062499998</v>
      </c>
      <c r="H1344" s="68">
        <v>0.13478586733333331</v>
      </c>
      <c r="I1344" s="68">
        <v>0.12051253399999999</v>
      </c>
      <c r="T1344" s="91"/>
      <c r="U1344" s="91"/>
      <c r="AA1344" s="91"/>
      <c r="AB1344" s="91"/>
      <c r="AC1344" s="91"/>
      <c r="AD1344" s="91"/>
      <c r="AE1344" s="91"/>
      <c r="AF1344" s="91"/>
    </row>
    <row r="1345" spans="1:32" x14ac:dyDescent="0.3">
      <c r="A1345" s="65">
        <v>249999.99750000003</v>
      </c>
      <c r="B1345" s="10">
        <v>1342</v>
      </c>
      <c r="C1345" s="71">
        <v>0.13420000000000001</v>
      </c>
      <c r="D1345" s="74">
        <v>505447.00249999994</v>
      </c>
      <c r="E1345" s="61">
        <v>451922.00249999994</v>
      </c>
      <c r="F1345" s="68">
        <v>0.12636175062499999</v>
      </c>
      <c r="G1345" s="292">
        <v>0.11298050062499998</v>
      </c>
      <c r="H1345" s="68">
        <v>0.13478586733333331</v>
      </c>
      <c r="I1345" s="68">
        <v>0.12051253399999999</v>
      </c>
      <c r="T1345" s="91"/>
      <c r="U1345" s="91"/>
      <c r="AA1345" s="91"/>
      <c r="AB1345" s="91"/>
      <c r="AC1345" s="91"/>
      <c r="AD1345" s="91"/>
      <c r="AE1345" s="91"/>
      <c r="AF1345" s="91"/>
    </row>
    <row r="1346" spans="1:32" x14ac:dyDescent="0.3">
      <c r="A1346" s="65">
        <v>249999.99750000003</v>
      </c>
      <c r="B1346" s="10">
        <v>1343</v>
      </c>
      <c r="C1346" s="71">
        <v>0.1343</v>
      </c>
      <c r="D1346" s="74">
        <v>505447.00249999994</v>
      </c>
      <c r="E1346" s="61">
        <v>451922.00249999994</v>
      </c>
      <c r="F1346" s="68">
        <v>0.12636175062499999</v>
      </c>
      <c r="G1346" s="292">
        <v>0.11298050062499998</v>
      </c>
      <c r="H1346" s="68">
        <v>0.13478586733333331</v>
      </c>
      <c r="I1346" s="68">
        <v>0.12051253399999999</v>
      </c>
      <c r="T1346" s="91"/>
      <c r="U1346" s="91"/>
      <c r="AA1346" s="91"/>
      <c r="AB1346" s="91"/>
      <c r="AC1346" s="91"/>
      <c r="AD1346" s="91"/>
      <c r="AE1346" s="91"/>
      <c r="AF1346" s="91"/>
    </row>
    <row r="1347" spans="1:32" x14ac:dyDescent="0.3">
      <c r="A1347" s="65">
        <v>249999.99749999997</v>
      </c>
      <c r="B1347" s="10">
        <v>1344</v>
      </c>
      <c r="C1347" s="71">
        <v>0.13439999999999999</v>
      </c>
      <c r="D1347" s="74">
        <v>505447.00250000006</v>
      </c>
      <c r="E1347" s="61">
        <v>451922.00250000006</v>
      </c>
      <c r="F1347" s="68">
        <v>0.12636175062500002</v>
      </c>
      <c r="G1347" s="292">
        <v>0.11298050062500002</v>
      </c>
      <c r="H1347" s="68">
        <v>0.13478586733333334</v>
      </c>
      <c r="I1347" s="68">
        <v>0.12051253400000002</v>
      </c>
      <c r="T1347" s="91"/>
      <c r="U1347" s="91"/>
      <c r="AA1347" s="91"/>
      <c r="AB1347" s="91"/>
      <c r="AC1347" s="91"/>
      <c r="AD1347" s="91"/>
      <c r="AE1347" s="91"/>
      <c r="AF1347" s="91"/>
    </row>
    <row r="1348" spans="1:32" x14ac:dyDescent="0.3">
      <c r="A1348" s="65">
        <v>249999.99749999997</v>
      </c>
      <c r="B1348" s="10">
        <v>1345</v>
      </c>
      <c r="C1348" s="71">
        <v>0.13450000000000001</v>
      </c>
      <c r="D1348" s="74">
        <v>505447.00250000006</v>
      </c>
      <c r="E1348" s="61">
        <v>451922.00250000006</v>
      </c>
      <c r="F1348" s="68">
        <v>0.12636175062500002</v>
      </c>
      <c r="G1348" s="292">
        <v>0.11298050062500002</v>
      </c>
      <c r="H1348" s="68">
        <v>0.13478586733333334</v>
      </c>
      <c r="I1348" s="68">
        <v>0.12051253400000002</v>
      </c>
      <c r="T1348" s="91"/>
      <c r="U1348" s="91"/>
      <c r="AA1348" s="91"/>
      <c r="AB1348" s="91"/>
      <c r="AC1348" s="91"/>
      <c r="AD1348" s="91"/>
      <c r="AE1348" s="91"/>
      <c r="AF1348" s="91"/>
    </row>
    <row r="1349" spans="1:32" x14ac:dyDescent="0.3">
      <c r="A1349" s="65">
        <v>249999.99749999997</v>
      </c>
      <c r="B1349" s="10">
        <v>1346</v>
      </c>
      <c r="C1349" s="71">
        <v>0.1346</v>
      </c>
      <c r="D1349" s="74">
        <v>505447.00250000006</v>
      </c>
      <c r="E1349" s="61">
        <v>451922.00250000006</v>
      </c>
      <c r="F1349" s="68">
        <v>0.12636175062500002</v>
      </c>
      <c r="G1349" s="292">
        <v>0.11298050062500002</v>
      </c>
      <c r="H1349" s="68">
        <v>0.13478586733333334</v>
      </c>
      <c r="I1349" s="68">
        <v>0.12051253400000002</v>
      </c>
      <c r="T1349" s="91"/>
      <c r="U1349" s="91"/>
      <c r="AA1349" s="91"/>
      <c r="AB1349" s="91"/>
      <c r="AC1349" s="91"/>
      <c r="AD1349" s="91"/>
      <c r="AE1349" s="91"/>
      <c r="AF1349" s="91"/>
    </row>
    <row r="1350" spans="1:32" x14ac:dyDescent="0.3">
      <c r="A1350" s="65">
        <v>249999.99749999997</v>
      </c>
      <c r="B1350" s="10">
        <v>1347</v>
      </c>
      <c r="C1350" s="71">
        <v>0.13469999999999999</v>
      </c>
      <c r="D1350" s="74">
        <v>505447.00250000006</v>
      </c>
      <c r="E1350" s="61">
        <v>451922.00250000006</v>
      </c>
      <c r="F1350" s="68">
        <v>0.12636175062500002</v>
      </c>
      <c r="G1350" s="292">
        <v>0.11298050062500002</v>
      </c>
      <c r="H1350" s="68">
        <v>0.13478586733333334</v>
      </c>
      <c r="I1350" s="68">
        <v>0.12051253400000002</v>
      </c>
      <c r="T1350" s="91"/>
      <c r="U1350" s="91"/>
      <c r="AA1350" s="91"/>
      <c r="AB1350" s="91"/>
      <c r="AC1350" s="91"/>
      <c r="AD1350" s="91"/>
      <c r="AE1350" s="91"/>
      <c r="AF1350" s="91"/>
    </row>
    <row r="1351" spans="1:32" x14ac:dyDescent="0.3">
      <c r="A1351" s="65">
        <v>249999.99749999997</v>
      </c>
      <c r="B1351" s="10">
        <v>1348</v>
      </c>
      <c r="C1351" s="71">
        <v>0.1348</v>
      </c>
      <c r="D1351" s="74">
        <v>505447.00250000006</v>
      </c>
      <c r="E1351" s="61">
        <v>451922.00250000006</v>
      </c>
      <c r="F1351" s="68">
        <v>0.12636175062500002</v>
      </c>
      <c r="G1351" s="292">
        <v>0.11298050062500002</v>
      </c>
      <c r="H1351" s="68">
        <v>0.13478586733333334</v>
      </c>
      <c r="I1351" s="68">
        <v>0.12051253400000002</v>
      </c>
      <c r="T1351" s="91"/>
      <c r="U1351" s="91"/>
      <c r="AA1351" s="91"/>
      <c r="AB1351" s="91"/>
      <c r="AC1351" s="91"/>
      <c r="AD1351" s="91"/>
      <c r="AE1351" s="91"/>
      <c r="AF1351" s="91"/>
    </row>
    <row r="1352" spans="1:32" x14ac:dyDescent="0.3">
      <c r="A1352" s="65">
        <v>249999.99749999997</v>
      </c>
      <c r="B1352" s="10">
        <v>1349</v>
      </c>
      <c r="C1352" s="71">
        <v>0.13489999999999999</v>
      </c>
      <c r="D1352" s="74">
        <v>505447.00250000006</v>
      </c>
      <c r="E1352" s="61">
        <v>451922.00250000006</v>
      </c>
      <c r="F1352" s="68">
        <v>0.12636175062500002</v>
      </c>
      <c r="G1352" s="292">
        <v>0.11298050062500002</v>
      </c>
      <c r="H1352" s="68">
        <v>0.13478586733333334</v>
      </c>
      <c r="I1352" s="68">
        <v>0.12051253400000002</v>
      </c>
      <c r="T1352" s="91"/>
      <c r="U1352" s="91"/>
      <c r="AA1352" s="91"/>
      <c r="AB1352" s="91"/>
      <c r="AC1352" s="91"/>
      <c r="AD1352" s="91"/>
      <c r="AE1352" s="91"/>
      <c r="AF1352" s="91"/>
    </row>
    <row r="1353" spans="1:32" x14ac:dyDescent="0.3">
      <c r="A1353" s="65">
        <v>249999.99749999997</v>
      </c>
      <c r="B1353" s="10">
        <v>1350</v>
      </c>
      <c r="C1353" s="71">
        <v>0.13500000000000001</v>
      </c>
      <c r="D1353" s="74">
        <v>505447.00250000006</v>
      </c>
      <c r="E1353" s="61">
        <v>451922.00250000006</v>
      </c>
      <c r="F1353" s="68">
        <v>0.12636175062500002</v>
      </c>
      <c r="G1353" s="292">
        <v>0.11298050062500002</v>
      </c>
      <c r="H1353" s="68">
        <v>0.13478586733333334</v>
      </c>
      <c r="I1353" s="68">
        <v>0.12051253400000002</v>
      </c>
      <c r="T1353" s="91"/>
      <c r="U1353" s="91"/>
      <c r="AA1353" s="91"/>
      <c r="AB1353" s="91"/>
      <c r="AC1353" s="91"/>
      <c r="AD1353" s="91"/>
      <c r="AE1353" s="91"/>
      <c r="AF1353" s="91"/>
    </row>
    <row r="1354" spans="1:32" x14ac:dyDescent="0.3">
      <c r="A1354" s="65">
        <v>249999.99749999997</v>
      </c>
      <c r="B1354" s="10">
        <v>1351</v>
      </c>
      <c r="C1354" s="71">
        <v>0.1351</v>
      </c>
      <c r="D1354" s="74">
        <v>505447.00250000006</v>
      </c>
      <c r="E1354" s="61">
        <v>451922.00250000006</v>
      </c>
      <c r="F1354" s="68">
        <v>0.12636175062500002</v>
      </c>
      <c r="G1354" s="292">
        <v>0.11298050062500002</v>
      </c>
      <c r="H1354" s="68">
        <v>0.13478586733333334</v>
      </c>
      <c r="I1354" s="68">
        <v>0.12051253400000002</v>
      </c>
      <c r="T1354" s="91"/>
      <c r="U1354" s="91"/>
      <c r="AA1354" s="91"/>
      <c r="AB1354" s="91"/>
      <c r="AC1354" s="91"/>
      <c r="AD1354" s="91"/>
      <c r="AE1354" s="91"/>
      <c r="AF1354" s="91"/>
    </row>
    <row r="1355" spans="1:32" x14ac:dyDescent="0.3">
      <c r="A1355" s="65">
        <v>249999.99749999997</v>
      </c>
      <c r="B1355" s="10">
        <v>1352</v>
      </c>
      <c r="C1355" s="71">
        <v>0.13519999999999999</v>
      </c>
      <c r="D1355" s="74">
        <v>505447.00250000006</v>
      </c>
      <c r="E1355" s="61">
        <v>451922.00250000006</v>
      </c>
      <c r="F1355" s="68">
        <v>0.12636175062500002</v>
      </c>
      <c r="G1355" s="292">
        <v>0.11298050062500002</v>
      </c>
      <c r="H1355" s="68">
        <v>0.13478586733333334</v>
      </c>
      <c r="I1355" s="68">
        <v>0.12051253400000002</v>
      </c>
      <c r="T1355" s="91"/>
      <c r="U1355" s="91"/>
      <c r="AA1355" s="91"/>
      <c r="AB1355" s="91"/>
      <c r="AC1355" s="91"/>
      <c r="AD1355" s="91"/>
      <c r="AE1355" s="91"/>
      <c r="AF1355" s="91"/>
    </row>
    <row r="1356" spans="1:32" x14ac:dyDescent="0.3">
      <c r="A1356" s="65">
        <v>249999.99749999997</v>
      </c>
      <c r="B1356" s="10">
        <v>1353</v>
      </c>
      <c r="C1356" s="71">
        <v>0.1353</v>
      </c>
      <c r="D1356" s="74">
        <v>505447.00250000006</v>
      </c>
      <c r="E1356" s="61">
        <v>451922.00250000006</v>
      </c>
      <c r="F1356" s="68">
        <v>0.12636175062500002</v>
      </c>
      <c r="G1356" s="292">
        <v>0.11298050062500002</v>
      </c>
      <c r="H1356" s="68">
        <v>0.13478586733333334</v>
      </c>
      <c r="I1356" s="68">
        <v>0.12051253400000002</v>
      </c>
      <c r="T1356" s="91"/>
      <c r="U1356" s="91"/>
      <c r="AA1356" s="91"/>
      <c r="AB1356" s="91"/>
      <c r="AC1356" s="91"/>
      <c r="AD1356" s="91"/>
      <c r="AE1356" s="91"/>
      <c r="AF1356" s="91"/>
    </row>
    <row r="1357" spans="1:32" x14ac:dyDescent="0.3">
      <c r="A1357" s="65">
        <v>249999.99749999997</v>
      </c>
      <c r="B1357" s="10">
        <v>1354</v>
      </c>
      <c r="C1357" s="71">
        <v>0.13539999999999999</v>
      </c>
      <c r="D1357" s="74">
        <v>505447.00250000006</v>
      </c>
      <c r="E1357" s="61">
        <v>451922.00250000006</v>
      </c>
      <c r="F1357" s="68">
        <v>0.12636175062500002</v>
      </c>
      <c r="G1357" s="292">
        <v>0.11298050062500002</v>
      </c>
      <c r="H1357" s="68">
        <v>0.13478586733333334</v>
      </c>
      <c r="I1357" s="68">
        <v>0.12051253400000002</v>
      </c>
      <c r="T1357" s="91"/>
      <c r="U1357" s="91"/>
      <c r="AA1357" s="91"/>
      <c r="AB1357" s="91"/>
      <c r="AC1357" s="91"/>
      <c r="AD1357" s="91"/>
      <c r="AE1357" s="91"/>
      <c r="AF1357" s="91"/>
    </row>
    <row r="1358" spans="1:32" x14ac:dyDescent="0.3">
      <c r="A1358" s="65">
        <v>249999.99749999997</v>
      </c>
      <c r="B1358" s="10">
        <v>1355</v>
      </c>
      <c r="C1358" s="71">
        <v>0.13550000000000001</v>
      </c>
      <c r="D1358" s="74">
        <v>505447.00250000006</v>
      </c>
      <c r="E1358" s="61">
        <v>451922.00250000006</v>
      </c>
      <c r="F1358" s="68">
        <v>0.12636175062500002</v>
      </c>
      <c r="G1358" s="292">
        <v>0.11298050062500002</v>
      </c>
      <c r="H1358" s="68">
        <v>0.13478586733333334</v>
      </c>
      <c r="I1358" s="68">
        <v>0.12051253400000002</v>
      </c>
      <c r="T1358" s="91"/>
      <c r="U1358" s="91"/>
      <c r="AA1358" s="91"/>
      <c r="AB1358" s="91"/>
      <c r="AC1358" s="91"/>
      <c r="AD1358" s="91"/>
      <c r="AE1358" s="91"/>
      <c r="AF1358" s="91"/>
    </row>
    <row r="1359" spans="1:32" x14ac:dyDescent="0.3">
      <c r="A1359" s="65">
        <v>249999.99749999997</v>
      </c>
      <c r="B1359" s="10">
        <v>1356</v>
      </c>
      <c r="C1359" s="71">
        <v>0.1356</v>
      </c>
      <c r="D1359" s="74">
        <v>505447.00250000006</v>
      </c>
      <c r="E1359" s="61">
        <v>451922.00250000006</v>
      </c>
      <c r="F1359" s="68">
        <v>0.12636175062500002</v>
      </c>
      <c r="G1359" s="292">
        <v>0.11298050062500002</v>
      </c>
      <c r="H1359" s="68">
        <v>0.13478586733333334</v>
      </c>
      <c r="I1359" s="68">
        <v>0.12051253400000002</v>
      </c>
      <c r="T1359" s="91"/>
      <c r="U1359" s="91"/>
      <c r="AA1359" s="91"/>
      <c r="AB1359" s="91"/>
      <c r="AC1359" s="91"/>
      <c r="AD1359" s="91"/>
      <c r="AE1359" s="91"/>
      <c r="AF1359" s="91"/>
    </row>
    <row r="1360" spans="1:32" x14ac:dyDescent="0.3">
      <c r="A1360" s="65">
        <v>249999.99749999997</v>
      </c>
      <c r="B1360" s="10">
        <v>1357</v>
      </c>
      <c r="C1360" s="71">
        <v>0.13569999999999999</v>
      </c>
      <c r="D1360" s="74">
        <v>505447.00250000006</v>
      </c>
      <c r="E1360" s="61">
        <v>451922.00250000006</v>
      </c>
      <c r="F1360" s="68">
        <v>0.12636175062500002</v>
      </c>
      <c r="G1360" s="292">
        <v>0.11298050062500002</v>
      </c>
      <c r="H1360" s="68">
        <v>0.13478586733333334</v>
      </c>
      <c r="I1360" s="68">
        <v>0.12051253400000002</v>
      </c>
      <c r="T1360" s="91"/>
      <c r="U1360" s="91"/>
      <c r="AA1360" s="91"/>
      <c r="AB1360" s="91"/>
      <c r="AC1360" s="91"/>
      <c r="AD1360" s="91"/>
      <c r="AE1360" s="91"/>
      <c r="AF1360" s="91"/>
    </row>
    <row r="1361" spans="1:32" x14ac:dyDescent="0.3">
      <c r="A1361" s="65">
        <v>249999.99749999997</v>
      </c>
      <c r="B1361" s="10">
        <v>1358</v>
      </c>
      <c r="C1361" s="71">
        <v>0.1358</v>
      </c>
      <c r="D1361" s="74">
        <v>505447.00250000006</v>
      </c>
      <c r="E1361" s="61">
        <v>451922.00250000006</v>
      </c>
      <c r="F1361" s="68">
        <v>0.12636175062500002</v>
      </c>
      <c r="G1361" s="292">
        <v>0.11298050062500002</v>
      </c>
      <c r="H1361" s="68">
        <v>0.13478586733333334</v>
      </c>
      <c r="I1361" s="68">
        <v>0.12051253400000002</v>
      </c>
      <c r="T1361" s="91"/>
      <c r="U1361" s="91"/>
      <c r="AA1361" s="91"/>
      <c r="AB1361" s="91"/>
      <c r="AC1361" s="91"/>
      <c r="AD1361" s="91"/>
      <c r="AE1361" s="91"/>
      <c r="AF1361" s="91"/>
    </row>
    <row r="1362" spans="1:32" x14ac:dyDescent="0.3">
      <c r="A1362" s="65">
        <v>249999.99749999997</v>
      </c>
      <c r="B1362" s="10">
        <v>1359</v>
      </c>
      <c r="C1362" s="71">
        <v>0.13589999999999999</v>
      </c>
      <c r="D1362" s="74">
        <v>505447.00250000006</v>
      </c>
      <c r="E1362" s="61">
        <v>451922.00250000006</v>
      </c>
      <c r="F1362" s="68">
        <v>0.12636175062500002</v>
      </c>
      <c r="G1362" s="292">
        <v>0.11298050062500002</v>
      </c>
      <c r="H1362" s="68">
        <v>0.13478586733333334</v>
      </c>
      <c r="I1362" s="68">
        <v>0.12051253400000002</v>
      </c>
      <c r="T1362" s="91"/>
      <c r="U1362" s="91"/>
      <c r="AA1362" s="91"/>
      <c r="AB1362" s="91"/>
      <c r="AC1362" s="91"/>
      <c r="AD1362" s="91"/>
      <c r="AE1362" s="91"/>
      <c r="AF1362" s="91"/>
    </row>
    <row r="1363" spans="1:32" x14ac:dyDescent="0.3">
      <c r="A1363" s="65">
        <v>249999.90000000008</v>
      </c>
      <c r="B1363" s="10">
        <v>1360</v>
      </c>
      <c r="C1363" s="71">
        <v>0.13600000000000001</v>
      </c>
      <c r="D1363" s="74">
        <v>505447.09999999992</v>
      </c>
      <c r="E1363" s="61">
        <v>451922.09999999992</v>
      </c>
      <c r="F1363" s="68">
        <v>0.12636177499999998</v>
      </c>
      <c r="G1363" s="292">
        <v>0.11298052499999998</v>
      </c>
      <c r="H1363" s="68">
        <v>0.13478589333333332</v>
      </c>
      <c r="I1363" s="68">
        <v>0.12051255999999998</v>
      </c>
      <c r="T1363" s="91"/>
      <c r="U1363" s="91"/>
      <c r="AA1363" s="91"/>
      <c r="AB1363" s="91"/>
      <c r="AC1363" s="91"/>
      <c r="AD1363" s="91"/>
      <c r="AE1363" s="91"/>
      <c r="AF1363" s="91"/>
    </row>
    <row r="1364" spans="1:32" x14ac:dyDescent="0.3">
      <c r="A1364" s="65">
        <v>249999.90000000005</v>
      </c>
      <c r="B1364" s="10">
        <v>1361</v>
      </c>
      <c r="C1364" s="71">
        <v>0.1361</v>
      </c>
      <c r="D1364" s="74">
        <v>505447.1</v>
      </c>
      <c r="E1364" s="61">
        <v>451922.1</v>
      </c>
      <c r="F1364" s="68">
        <v>0.12636177499999998</v>
      </c>
      <c r="G1364" s="292">
        <v>0.112980525</v>
      </c>
      <c r="H1364" s="68">
        <v>0.13478589333333332</v>
      </c>
      <c r="I1364" s="68">
        <v>0.12051255999999999</v>
      </c>
      <c r="T1364" s="91"/>
      <c r="U1364" s="91"/>
      <c r="AA1364" s="91"/>
      <c r="AB1364" s="91"/>
      <c r="AC1364" s="91"/>
      <c r="AD1364" s="91"/>
      <c r="AE1364" s="91"/>
      <c r="AF1364" s="91"/>
    </row>
    <row r="1365" spans="1:32" x14ac:dyDescent="0.3">
      <c r="A1365" s="65">
        <v>249999.90000000005</v>
      </c>
      <c r="B1365" s="10">
        <v>1362</v>
      </c>
      <c r="C1365" s="71">
        <v>0.13619999999999999</v>
      </c>
      <c r="D1365" s="74">
        <v>505447.1</v>
      </c>
      <c r="E1365" s="61">
        <v>451922.1</v>
      </c>
      <c r="F1365" s="68">
        <v>0.12636177499999998</v>
      </c>
      <c r="G1365" s="292">
        <v>0.112980525</v>
      </c>
      <c r="H1365" s="68">
        <v>0.13478589333333332</v>
      </c>
      <c r="I1365" s="68">
        <v>0.12051255999999999</v>
      </c>
      <c r="T1365" s="91"/>
      <c r="U1365" s="91"/>
      <c r="AA1365" s="91"/>
      <c r="AB1365" s="91"/>
      <c r="AC1365" s="91"/>
      <c r="AD1365" s="91"/>
      <c r="AE1365" s="91"/>
      <c r="AF1365" s="91"/>
    </row>
    <row r="1366" spans="1:32" x14ac:dyDescent="0.3">
      <c r="A1366" s="65">
        <v>249999.90000000005</v>
      </c>
      <c r="B1366" s="10">
        <v>1363</v>
      </c>
      <c r="C1366" s="71">
        <v>0.1363</v>
      </c>
      <c r="D1366" s="74">
        <v>505447.1</v>
      </c>
      <c r="E1366" s="61">
        <v>451922.1</v>
      </c>
      <c r="F1366" s="68">
        <v>0.12636177499999998</v>
      </c>
      <c r="G1366" s="292">
        <v>0.112980525</v>
      </c>
      <c r="H1366" s="68">
        <v>0.13478589333333332</v>
      </c>
      <c r="I1366" s="68">
        <v>0.12051255999999999</v>
      </c>
      <c r="T1366" s="91"/>
      <c r="U1366" s="91"/>
      <c r="AA1366" s="91"/>
      <c r="AB1366" s="91"/>
      <c r="AC1366" s="91"/>
      <c r="AD1366" s="91"/>
      <c r="AE1366" s="91"/>
      <c r="AF1366" s="91"/>
    </row>
    <row r="1367" spans="1:32" x14ac:dyDescent="0.3">
      <c r="A1367" s="65">
        <v>249999.90000000005</v>
      </c>
      <c r="B1367" s="10">
        <v>1364</v>
      </c>
      <c r="C1367" s="71">
        <v>0.13639999999999999</v>
      </c>
      <c r="D1367" s="74">
        <v>505447.1</v>
      </c>
      <c r="E1367" s="61">
        <v>451922.1</v>
      </c>
      <c r="F1367" s="68">
        <v>0.12636177499999998</v>
      </c>
      <c r="G1367" s="292">
        <v>0.112980525</v>
      </c>
      <c r="H1367" s="68">
        <v>0.13478589333333332</v>
      </c>
      <c r="I1367" s="68">
        <v>0.12051255999999999</v>
      </c>
      <c r="T1367" s="91"/>
      <c r="U1367" s="91"/>
      <c r="AA1367" s="91"/>
      <c r="AB1367" s="91"/>
      <c r="AC1367" s="91"/>
      <c r="AD1367" s="91"/>
      <c r="AE1367" s="91"/>
      <c r="AF1367" s="91"/>
    </row>
    <row r="1368" spans="1:32" x14ac:dyDescent="0.3">
      <c r="A1368" s="65">
        <v>249999.90000000005</v>
      </c>
      <c r="B1368" s="10">
        <v>1365</v>
      </c>
      <c r="C1368" s="71">
        <v>0.13650000000000001</v>
      </c>
      <c r="D1368" s="74">
        <v>505447.1</v>
      </c>
      <c r="E1368" s="61">
        <v>451922.1</v>
      </c>
      <c r="F1368" s="68">
        <v>0.12636177499999998</v>
      </c>
      <c r="G1368" s="292">
        <v>0.112980525</v>
      </c>
      <c r="H1368" s="68">
        <v>0.13478589333333332</v>
      </c>
      <c r="I1368" s="68">
        <v>0.12051255999999999</v>
      </c>
      <c r="T1368" s="91"/>
      <c r="U1368" s="91"/>
      <c r="AA1368" s="91"/>
      <c r="AB1368" s="91"/>
      <c r="AC1368" s="91"/>
      <c r="AD1368" s="91"/>
      <c r="AE1368" s="91"/>
      <c r="AF1368" s="91"/>
    </row>
    <row r="1369" spans="1:32" x14ac:dyDescent="0.3">
      <c r="A1369" s="65">
        <v>249999.90000000005</v>
      </c>
      <c r="B1369" s="10">
        <v>1366</v>
      </c>
      <c r="C1369" s="71">
        <v>0.1366</v>
      </c>
      <c r="D1369" s="74">
        <v>505447.1</v>
      </c>
      <c r="E1369" s="61">
        <v>451922.1</v>
      </c>
      <c r="F1369" s="68">
        <v>0.12636177499999998</v>
      </c>
      <c r="G1369" s="292">
        <v>0.112980525</v>
      </c>
      <c r="H1369" s="68">
        <v>0.13478589333333332</v>
      </c>
      <c r="I1369" s="68">
        <v>0.12051255999999999</v>
      </c>
      <c r="T1369" s="91"/>
      <c r="U1369" s="91"/>
      <c r="AA1369" s="91"/>
      <c r="AB1369" s="91"/>
      <c r="AC1369" s="91"/>
      <c r="AD1369" s="91"/>
      <c r="AE1369" s="91"/>
      <c r="AF1369" s="91"/>
    </row>
    <row r="1370" spans="1:32" x14ac:dyDescent="0.3">
      <c r="A1370" s="65">
        <v>249999.90000000005</v>
      </c>
      <c r="B1370" s="10">
        <v>1367</v>
      </c>
      <c r="C1370" s="71">
        <v>0.13669999999999999</v>
      </c>
      <c r="D1370" s="74">
        <v>505447.1</v>
      </c>
      <c r="E1370" s="61">
        <v>451922.1</v>
      </c>
      <c r="F1370" s="68">
        <v>0.12636177499999998</v>
      </c>
      <c r="G1370" s="292">
        <v>0.112980525</v>
      </c>
      <c r="H1370" s="68">
        <v>0.13478589333333332</v>
      </c>
      <c r="I1370" s="68">
        <v>0.12051255999999999</v>
      </c>
      <c r="T1370" s="91"/>
      <c r="U1370" s="91"/>
      <c r="AA1370" s="91"/>
      <c r="AB1370" s="91"/>
      <c r="AC1370" s="91"/>
      <c r="AD1370" s="91"/>
      <c r="AE1370" s="91"/>
      <c r="AF1370" s="91"/>
    </row>
    <row r="1371" spans="1:32" x14ac:dyDescent="0.3">
      <c r="A1371" s="65">
        <v>249999.90000000005</v>
      </c>
      <c r="B1371" s="10">
        <v>1368</v>
      </c>
      <c r="C1371" s="71">
        <v>0.1368</v>
      </c>
      <c r="D1371" s="74">
        <v>505447.1</v>
      </c>
      <c r="E1371" s="61">
        <v>451922.1</v>
      </c>
      <c r="F1371" s="68">
        <v>0.12636177499999998</v>
      </c>
      <c r="G1371" s="292">
        <v>0.112980525</v>
      </c>
      <c r="H1371" s="68">
        <v>0.13478589333333332</v>
      </c>
      <c r="I1371" s="68">
        <v>0.12051255999999999</v>
      </c>
      <c r="T1371" s="91"/>
      <c r="U1371" s="91"/>
      <c r="AA1371" s="91"/>
      <c r="AB1371" s="91"/>
      <c r="AC1371" s="91"/>
      <c r="AD1371" s="91"/>
      <c r="AE1371" s="91"/>
      <c r="AF1371" s="91"/>
    </row>
    <row r="1372" spans="1:32" x14ac:dyDescent="0.3">
      <c r="A1372" s="65">
        <v>249999.90000000005</v>
      </c>
      <c r="B1372" s="10">
        <v>1369</v>
      </c>
      <c r="C1372" s="71">
        <v>0.13689999999999999</v>
      </c>
      <c r="D1372" s="74">
        <v>505447.1</v>
      </c>
      <c r="E1372" s="61">
        <v>451922.1</v>
      </c>
      <c r="F1372" s="68">
        <v>0.12636177499999998</v>
      </c>
      <c r="G1372" s="292">
        <v>0.112980525</v>
      </c>
      <c r="H1372" s="68">
        <v>0.13478589333333332</v>
      </c>
      <c r="I1372" s="68">
        <v>0.12051255999999999</v>
      </c>
      <c r="T1372" s="91"/>
      <c r="U1372" s="91"/>
      <c r="AA1372" s="91"/>
      <c r="AB1372" s="91"/>
      <c r="AC1372" s="91"/>
      <c r="AD1372" s="91"/>
      <c r="AE1372" s="91"/>
      <c r="AF1372" s="91"/>
    </row>
    <row r="1373" spans="1:32" x14ac:dyDescent="0.3">
      <c r="A1373" s="65">
        <v>249999.90000000005</v>
      </c>
      <c r="B1373" s="10">
        <v>1370</v>
      </c>
      <c r="C1373" s="71">
        <v>0.13700000000000001</v>
      </c>
      <c r="D1373" s="74">
        <v>505447.1</v>
      </c>
      <c r="E1373" s="61">
        <v>451922.1</v>
      </c>
      <c r="F1373" s="68">
        <v>0.12636177499999998</v>
      </c>
      <c r="G1373" s="292">
        <v>0.112980525</v>
      </c>
      <c r="H1373" s="68">
        <v>0.13478589333333332</v>
      </c>
      <c r="I1373" s="68">
        <v>0.12051255999999999</v>
      </c>
      <c r="T1373" s="91"/>
      <c r="U1373" s="91"/>
      <c r="AA1373" s="91"/>
      <c r="AB1373" s="91"/>
      <c r="AC1373" s="91"/>
      <c r="AD1373" s="91"/>
      <c r="AE1373" s="91"/>
      <c r="AF1373" s="91"/>
    </row>
    <row r="1374" spans="1:32" x14ac:dyDescent="0.3">
      <c r="A1374" s="65">
        <v>249999.90000000005</v>
      </c>
      <c r="B1374" s="10">
        <v>1371</v>
      </c>
      <c r="C1374" s="71">
        <v>0.1371</v>
      </c>
      <c r="D1374" s="74">
        <v>505447.1</v>
      </c>
      <c r="E1374" s="61">
        <v>451922.1</v>
      </c>
      <c r="F1374" s="68">
        <v>0.12636177499999998</v>
      </c>
      <c r="G1374" s="292">
        <v>0.112980525</v>
      </c>
      <c r="H1374" s="68">
        <v>0.13478589333333332</v>
      </c>
      <c r="I1374" s="68">
        <v>0.12051255999999999</v>
      </c>
      <c r="T1374" s="91"/>
      <c r="U1374" s="91"/>
      <c r="AA1374" s="91"/>
      <c r="AB1374" s="91"/>
      <c r="AC1374" s="91"/>
      <c r="AD1374" s="91"/>
      <c r="AE1374" s="91"/>
      <c r="AF1374" s="91"/>
    </row>
    <row r="1375" spans="1:32" x14ac:dyDescent="0.3">
      <c r="A1375" s="65">
        <v>249999.90000000005</v>
      </c>
      <c r="B1375" s="10">
        <v>1372</v>
      </c>
      <c r="C1375" s="71">
        <v>0.13719999999999999</v>
      </c>
      <c r="D1375" s="74">
        <v>505447.1</v>
      </c>
      <c r="E1375" s="61">
        <v>451922.1</v>
      </c>
      <c r="F1375" s="68">
        <v>0.12636177499999998</v>
      </c>
      <c r="G1375" s="292">
        <v>0.112980525</v>
      </c>
      <c r="H1375" s="68">
        <v>0.13478589333333332</v>
      </c>
      <c r="I1375" s="68">
        <v>0.12051255999999999</v>
      </c>
      <c r="T1375" s="91"/>
      <c r="U1375" s="91"/>
      <c r="AA1375" s="91"/>
      <c r="AB1375" s="91"/>
      <c r="AC1375" s="91"/>
      <c r="AD1375" s="91"/>
      <c r="AE1375" s="91"/>
      <c r="AF1375" s="91"/>
    </row>
    <row r="1376" spans="1:32" x14ac:dyDescent="0.3">
      <c r="A1376" s="65">
        <v>249999.90000000005</v>
      </c>
      <c r="B1376" s="10">
        <v>1373</v>
      </c>
      <c r="C1376" s="71">
        <v>0.13730000000000001</v>
      </c>
      <c r="D1376" s="74">
        <v>505447.1</v>
      </c>
      <c r="E1376" s="61">
        <v>451922.1</v>
      </c>
      <c r="F1376" s="68">
        <v>0.12636177499999998</v>
      </c>
      <c r="G1376" s="292">
        <v>0.112980525</v>
      </c>
      <c r="H1376" s="68">
        <v>0.13478589333333332</v>
      </c>
      <c r="I1376" s="68">
        <v>0.12051255999999999</v>
      </c>
      <c r="T1376" s="91"/>
      <c r="U1376" s="91"/>
      <c r="AA1376" s="91"/>
      <c r="AB1376" s="91"/>
      <c r="AC1376" s="91"/>
      <c r="AD1376" s="91"/>
      <c r="AE1376" s="91"/>
      <c r="AF1376" s="91"/>
    </row>
    <row r="1377" spans="1:32" x14ac:dyDescent="0.3">
      <c r="A1377" s="65">
        <v>249999.90000000005</v>
      </c>
      <c r="B1377" s="10">
        <v>1374</v>
      </c>
      <c r="C1377" s="71">
        <v>0.13739999999999999</v>
      </c>
      <c r="D1377" s="74">
        <v>505447.1</v>
      </c>
      <c r="E1377" s="61">
        <v>451922.1</v>
      </c>
      <c r="F1377" s="68">
        <v>0.12636177499999998</v>
      </c>
      <c r="G1377" s="292">
        <v>0.112980525</v>
      </c>
      <c r="H1377" s="68">
        <v>0.13478589333333332</v>
      </c>
      <c r="I1377" s="68">
        <v>0.12051255999999999</v>
      </c>
      <c r="T1377" s="91"/>
      <c r="U1377" s="91"/>
      <c r="AA1377" s="91"/>
      <c r="AB1377" s="91"/>
      <c r="AC1377" s="91"/>
      <c r="AD1377" s="91"/>
      <c r="AE1377" s="91"/>
      <c r="AF1377" s="91"/>
    </row>
    <row r="1378" spans="1:32" x14ac:dyDescent="0.3">
      <c r="A1378" s="65">
        <v>249999.90000000005</v>
      </c>
      <c r="B1378" s="10">
        <v>1375</v>
      </c>
      <c r="C1378" s="71">
        <v>0.13750000000000001</v>
      </c>
      <c r="D1378" s="74">
        <v>505447.1</v>
      </c>
      <c r="E1378" s="61">
        <v>451922.1</v>
      </c>
      <c r="F1378" s="68">
        <v>0.12636177499999998</v>
      </c>
      <c r="G1378" s="292">
        <v>0.112980525</v>
      </c>
      <c r="H1378" s="68">
        <v>0.13478589333333332</v>
      </c>
      <c r="I1378" s="68">
        <v>0.12051255999999999</v>
      </c>
      <c r="T1378" s="91"/>
      <c r="U1378" s="91"/>
      <c r="AA1378" s="91"/>
      <c r="AB1378" s="91"/>
      <c r="AC1378" s="91"/>
      <c r="AD1378" s="91"/>
      <c r="AE1378" s="91"/>
      <c r="AF1378" s="91"/>
    </row>
    <row r="1379" spans="1:32" x14ac:dyDescent="0.3">
      <c r="A1379" s="65">
        <v>249999.90000000005</v>
      </c>
      <c r="B1379" s="10">
        <v>1376</v>
      </c>
      <c r="C1379" s="71">
        <v>0.1376</v>
      </c>
      <c r="D1379" s="74">
        <v>505447.1</v>
      </c>
      <c r="E1379" s="61">
        <v>451922.1</v>
      </c>
      <c r="F1379" s="68">
        <v>0.12636177499999998</v>
      </c>
      <c r="G1379" s="292">
        <v>0.112980525</v>
      </c>
      <c r="H1379" s="68">
        <v>0.13478589333333332</v>
      </c>
      <c r="I1379" s="68">
        <v>0.12051255999999999</v>
      </c>
      <c r="T1379" s="91"/>
      <c r="U1379" s="91"/>
      <c r="AA1379" s="91"/>
      <c r="AB1379" s="91"/>
      <c r="AC1379" s="91"/>
      <c r="AD1379" s="91"/>
      <c r="AE1379" s="91"/>
      <c r="AF1379" s="91"/>
    </row>
    <row r="1380" spans="1:32" x14ac:dyDescent="0.3">
      <c r="A1380" s="65">
        <v>249999.9</v>
      </c>
      <c r="B1380" s="10">
        <v>1377</v>
      </c>
      <c r="C1380" s="71">
        <v>0.13769999999999999</v>
      </c>
      <c r="D1380" s="74">
        <v>505447.1</v>
      </c>
      <c r="E1380" s="61">
        <v>451922.1</v>
      </c>
      <c r="F1380" s="68">
        <v>0.12636177499999998</v>
      </c>
      <c r="G1380" s="292">
        <v>0.112980525</v>
      </c>
      <c r="H1380" s="68">
        <v>0.13478589333333332</v>
      </c>
      <c r="I1380" s="68">
        <v>0.12051255999999999</v>
      </c>
      <c r="T1380" s="91"/>
      <c r="U1380" s="91"/>
      <c r="AA1380" s="91"/>
      <c r="AB1380" s="91"/>
      <c r="AC1380" s="91"/>
      <c r="AD1380" s="91"/>
      <c r="AE1380" s="91"/>
      <c r="AF1380" s="91"/>
    </row>
    <row r="1381" spans="1:32" x14ac:dyDescent="0.3">
      <c r="A1381" s="65">
        <v>249999.9</v>
      </c>
      <c r="B1381" s="10">
        <v>1378</v>
      </c>
      <c r="C1381" s="71">
        <v>0.13780000000000001</v>
      </c>
      <c r="D1381" s="74">
        <v>505447.1</v>
      </c>
      <c r="E1381" s="61">
        <v>451922.1</v>
      </c>
      <c r="F1381" s="68">
        <v>0.12636177499999998</v>
      </c>
      <c r="G1381" s="292">
        <v>0.112980525</v>
      </c>
      <c r="H1381" s="68">
        <v>0.13478589333333332</v>
      </c>
      <c r="I1381" s="68">
        <v>0.12051255999999999</v>
      </c>
      <c r="T1381" s="91"/>
      <c r="U1381" s="91"/>
      <c r="AA1381" s="91"/>
      <c r="AB1381" s="91"/>
      <c r="AC1381" s="91"/>
      <c r="AD1381" s="91"/>
      <c r="AE1381" s="91"/>
      <c r="AF1381" s="91"/>
    </row>
    <row r="1382" spans="1:32" x14ac:dyDescent="0.3">
      <c r="A1382" s="65">
        <v>249999.9</v>
      </c>
      <c r="B1382" s="10">
        <v>1379</v>
      </c>
      <c r="C1382" s="71">
        <v>0.13789999999999999</v>
      </c>
      <c r="D1382" s="74">
        <v>505447.1</v>
      </c>
      <c r="E1382" s="61">
        <v>451922.1</v>
      </c>
      <c r="F1382" s="68">
        <v>0.12636177499999998</v>
      </c>
      <c r="G1382" s="292">
        <v>0.112980525</v>
      </c>
      <c r="H1382" s="68">
        <v>0.13478589333333332</v>
      </c>
      <c r="I1382" s="68">
        <v>0.12051255999999999</v>
      </c>
      <c r="T1382" s="91"/>
      <c r="U1382" s="91"/>
      <c r="AA1382" s="91"/>
      <c r="AB1382" s="91"/>
      <c r="AC1382" s="91"/>
      <c r="AD1382" s="91"/>
      <c r="AE1382" s="91"/>
      <c r="AF1382" s="91"/>
    </row>
    <row r="1383" spans="1:32" x14ac:dyDescent="0.3">
      <c r="A1383" s="65">
        <v>249999.9</v>
      </c>
      <c r="B1383" s="10">
        <v>1380</v>
      </c>
      <c r="C1383" s="71">
        <v>0.13800000000000001</v>
      </c>
      <c r="D1383" s="74">
        <v>505447.1</v>
      </c>
      <c r="E1383" s="61">
        <v>451922.1</v>
      </c>
      <c r="F1383" s="68">
        <v>0.12636177499999998</v>
      </c>
      <c r="G1383" s="292">
        <v>0.112980525</v>
      </c>
      <c r="H1383" s="68">
        <v>0.13478589333333332</v>
      </c>
      <c r="I1383" s="68">
        <v>0.12051255999999999</v>
      </c>
      <c r="T1383" s="91"/>
      <c r="U1383" s="91"/>
      <c r="AA1383" s="91"/>
      <c r="AB1383" s="91"/>
      <c r="AC1383" s="91"/>
      <c r="AD1383" s="91"/>
      <c r="AE1383" s="91"/>
      <c r="AF1383" s="91"/>
    </row>
    <row r="1384" spans="1:32" x14ac:dyDescent="0.3">
      <c r="A1384" s="65">
        <v>249999.9</v>
      </c>
      <c r="B1384" s="10">
        <v>1381</v>
      </c>
      <c r="C1384" s="71">
        <v>0.1381</v>
      </c>
      <c r="D1384" s="74">
        <v>505447.1</v>
      </c>
      <c r="E1384" s="61">
        <v>451922.1</v>
      </c>
      <c r="F1384" s="68">
        <v>0.12636177499999998</v>
      </c>
      <c r="G1384" s="292">
        <v>0.112980525</v>
      </c>
      <c r="H1384" s="68">
        <v>0.13478589333333332</v>
      </c>
      <c r="I1384" s="68">
        <v>0.12051255999999999</v>
      </c>
      <c r="T1384" s="91"/>
      <c r="U1384" s="91"/>
      <c r="AA1384" s="91"/>
      <c r="AB1384" s="91"/>
      <c r="AC1384" s="91"/>
      <c r="AD1384" s="91"/>
      <c r="AE1384" s="91"/>
      <c r="AF1384" s="91"/>
    </row>
    <row r="1385" spans="1:32" x14ac:dyDescent="0.3">
      <c r="A1385" s="65">
        <v>249999.9</v>
      </c>
      <c r="B1385" s="10">
        <v>1382</v>
      </c>
      <c r="C1385" s="71">
        <v>0.13819999999999999</v>
      </c>
      <c r="D1385" s="74">
        <v>505447.1</v>
      </c>
      <c r="E1385" s="61">
        <v>451922.1</v>
      </c>
      <c r="F1385" s="68">
        <v>0.12636177499999998</v>
      </c>
      <c r="G1385" s="292">
        <v>0.112980525</v>
      </c>
      <c r="H1385" s="68">
        <v>0.13478589333333332</v>
      </c>
      <c r="I1385" s="68">
        <v>0.12051255999999999</v>
      </c>
      <c r="T1385" s="91"/>
      <c r="U1385" s="91"/>
      <c r="AA1385" s="91"/>
      <c r="AB1385" s="91"/>
      <c r="AC1385" s="91"/>
      <c r="AD1385" s="91"/>
      <c r="AE1385" s="91"/>
      <c r="AF1385" s="91"/>
    </row>
    <row r="1386" spans="1:32" x14ac:dyDescent="0.3">
      <c r="A1386" s="65">
        <v>249999.9</v>
      </c>
      <c r="B1386" s="10">
        <v>1383</v>
      </c>
      <c r="C1386" s="71">
        <v>0.13830000000000001</v>
      </c>
      <c r="D1386" s="74">
        <v>505447.1</v>
      </c>
      <c r="E1386" s="61">
        <v>451922.1</v>
      </c>
      <c r="F1386" s="68">
        <v>0.12636177499999998</v>
      </c>
      <c r="G1386" s="292">
        <v>0.112980525</v>
      </c>
      <c r="H1386" s="68">
        <v>0.13478589333333332</v>
      </c>
      <c r="I1386" s="68">
        <v>0.12051255999999999</v>
      </c>
      <c r="T1386" s="91"/>
      <c r="U1386" s="91"/>
      <c r="AA1386" s="91"/>
      <c r="AB1386" s="91"/>
      <c r="AC1386" s="91"/>
      <c r="AD1386" s="91"/>
      <c r="AE1386" s="91"/>
      <c r="AF1386" s="91"/>
    </row>
    <row r="1387" spans="1:32" x14ac:dyDescent="0.3">
      <c r="A1387" s="65">
        <v>249999.9</v>
      </c>
      <c r="B1387" s="10">
        <v>1384</v>
      </c>
      <c r="C1387" s="71">
        <v>0.1384</v>
      </c>
      <c r="D1387" s="74">
        <v>505447.1</v>
      </c>
      <c r="E1387" s="61">
        <v>451922.1</v>
      </c>
      <c r="F1387" s="68">
        <v>0.12636177499999998</v>
      </c>
      <c r="G1387" s="292">
        <v>0.112980525</v>
      </c>
      <c r="H1387" s="68">
        <v>0.13478589333333332</v>
      </c>
      <c r="I1387" s="68">
        <v>0.12051255999999999</v>
      </c>
      <c r="T1387" s="91"/>
      <c r="U1387" s="91"/>
      <c r="AA1387" s="91"/>
      <c r="AB1387" s="91"/>
      <c r="AC1387" s="91"/>
      <c r="AD1387" s="91"/>
      <c r="AE1387" s="91"/>
      <c r="AF1387" s="91"/>
    </row>
    <row r="1388" spans="1:32" x14ac:dyDescent="0.3">
      <c r="A1388" s="65">
        <v>249999.9</v>
      </c>
      <c r="B1388" s="10">
        <v>1385</v>
      </c>
      <c r="C1388" s="71">
        <v>0.13850000000000001</v>
      </c>
      <c r="D1388" s="74">
        <v>505447.1</v>
      </c>
      <c r="E1388" s="61">
        <v>451922.1</v>
      </c>
      <c r="F1388" s="68">
        <v>0.12636177499999998</v>
      </c>
      <c r="G1388" s="292">
        <v>0.112980525</v>
      </c>
      <c r="H1388" s="68">
        <v>0.13478589333333332</v>
      </c>
      <c r="I1388" s="68">
        <v>0.12051255999999999</v>
      </c>
      <c r="T1388" s="91"/>
      <c r="U1388" s="91"/>
      <c r="AA1388" s="91"/>
      <c r="AB1388" s="91"/>
      <c r="AC1388" s="91"/>
      <c r="AD1388" s="91"/>
      <c r="AE1388" s="91"/>
      <c r="AF1388" s="91"/>
    </row>
    <row r="1389" spans="1:32" x14ac:dyDescent="0.3">
      <c r="A1389" s="65">
        <v>249999.9</v>
      </c>
      <c r="B1389" s="10">
        <v>1386</v>
      </c>
      <c r="C1389" s="71">
        <v>0.1386</v>
      </c>
      <c r="D1389" s="74">
        <v>505447.1</v>
      </c>
      <c r="E1389" s="61">
        <v>451922.1</v>
      </c>
      <c r="F1389" s="68">
        <v>0.12636177499999998</v>
      </c>
      <c r="G1389" s="292">
        <v>0.112980525</v>
      </c>
      <c r="H1389" s="68">
        <v>0.13478589333333332</v>
      </c>
      <c r="I1389" s="68">
        <v>0.12051255999999999</v>
      </c>
      <c r="T1389" s="91"/>
      <c r="U1389" s="91"/>
      <c r="AA1389" s="91"/>
      <c r="AB1389" s="91"/>
      <c r="AC1389" s="91"/>
      <c r="AD1389" s="91"/>
      <c r="AE1389" s="91"/>
      <c r="AF1389" s="91"/>
    </row>
    <row r="1390" spans="1:32" x14ac:dyDescent="0.3">
      <c r="A1390" s="65">
        <v>249999.9</v>
      </c>
      <c r="B1390" s="10">
        <v>1387</v>
      </c>
      <c r="C1390" s="71">
        <v>0.13869999999999999</v>
      </c>
      <c r="D1390" s="74">
        <v>505447.1</v>
      </c>
      <c r="E1390" s="61">
        <v>451922.1</v>
      </c>
      <c r="F1390" s="68">
        <v>0.12636177499999998</v>
      </c>
      <c r="G1390" s="292">
        <v>0.112980525</v>
      </c>
      <c r="H1390" s="68">
        <v>0.13478589333333332</v>
      </c>
      <c r="I1390" s="68">
        <v>0.12051255999999999</v>
      </c>
      <c r="T1390" s="91"/>
      <c r="U1390" s="91"/>
      <c r="AA1390" s="91"/>
      <c r="AB1390" s="91"/>
      <c r="AC1390" s="91"/>
      <c r="AD1390" s="91"/>
      <c r="AE1390" s="91"/>
      <c r="AF1390" s="91"/>
    </row>
    <row r="1391" spans="1:32" x14ac:dyDescent="0.3">
      <c r="A1391" s="65">
        <v>249999.9</v>
      </c>
      <c r="B1391" s="10">
        <v>1388</v>
      </c>
      <c r="C1391" s="71">
        <v>0.13880000000000001</v>
      </c>
      <c r="D1391" s="74">
        <v>505447.1</v>
      </c>
      <c r="E1391" s="61">
        <v>451922.1</v>
      </c>
      <c r="F1391" s="68">
        <v>0.12636177499999998</v>
      </c>
      <c r="G1391" s="292">
        <v>0.112980525</v>
      </c>
      <c r="H1391" s="68">
        <v>0.13478589333333332</v>
      </c>
      <c r="I1391" s="68">
        <v>0.12051255999999999</v>
      </c>
      <c r="T1391" s="91"/>
      <c r="U1391" s="91"/>
      <c r="AA1391" s="91"/>
      <c r="AB1391" s="91"/>
      <c r="AC1391" s="91"/>
      <c r="AD1391" s="91"/>
      <c r="AE1391" s="91"/>
      <c r="AF1391" s="91"/>
    </row>
    <row r="1392" spans="1:32" x14ac:dyDescent="0.3">
      <c r="A1392" s="65">
        <v>249999.9</v>
      </c>
      <c r="B1392" s="10">
        <v>1389</v>
      </c>
      <c r="C1392" s="71">
        <v>0.1389</v>
      </c>
      <c r="D1392" s="74">
        <v>505447.1</v>
      </c>
      <c r="E1392" s="61">
        <v>451922.1</v>
      </c>
      <c r="F1392" s="68">
        <v>0.12636177499999998</v>
      </c>
      <c r="G1392" s="292">
        <v>0.112980525</v>
      </c>
      <c r="H1392" s="68">
        <v>0.13478589333333332</v>
      </c>
      <c r="I1392" s="68">
        <v>0.12051255999999999</v>
      </c>
      <c r="T1392" s="91"/>
      <c r="U1392" s="91"/>
      <c r="AA1392" s="91"/>
      <c r="AB1392" s="91"/>
      <c r="AC1392" s="91"/>
      <c r="AD1392" s="91"/>
      <c r="AE1392" s="91"/>
      <c r="AF1392" s="91"/>
    </row>
    <row r="1393" spans="1:32" x14ac:dyDescent="0.3">
      <c r="A1393" s="65">
        <v>249999.9</v>
      </c>
      <c r="B1393" s="10">
        <v>1390</v>
      </c>
      <c r="C1393" s="71">
        <v>0.13900000000000001</v>
      </c>
      <c r="D1393" s="74">
        <v>505447.1</v>
      </c>
      <c r="E1393" s="61">
        <v>451922.1</v>
      </c>
      <c r="F1393" s="68">
        <v>0.12636177499999998</v>
      </c>
      <c r="G1393" s="292">
        <v>0.112980525</v>
      </c>
      <c r="H1393" s="68">
        <v>0.13478589333333332</v>
      </c>
      <c r="I1393" s="68">
        <v>0.12051255999999999</v>
      </c>
      <c r="T1393" s="91"/>
      <c r="U1393" s="91"/>
      <c r="AA1393" s="91"/>
      <c r="AB1393" s="91"/>
      <c r="AC1393" s="91"/>
      <c r="AD1393" s="91"/>
      <c r="AE1393" s="91"/>
      <c r="AF1393" s="91"/>
    </row>
    <row r="1394" spans="1:32" x14ac:dyDescent="0.3">
      <c r="A1394" s="65">
        <v>249999.9</v>
      </c>
      <c r="B1394" s="10">
        <v>1391</v>
      </c>
      <c r="C1394" s="71">
        <v>0.1391</v>
      </c>
      <c r="D1394" s="74">
        <v>505447.1</v>
      </c>
      <c r="E1394" s="61">
        <v>451922.1</v>
      </c>
      <c r="F1394" s="68">
        <v>0.12636177499999998</v>
      </c>
      <c r="G1394" s="292">
        <v>0.112980525</v>
      </c>
      <c r="H1394" s="68">
        <v>0.13478589333333332</v>
      </c>
      <c r="I1394" s="68">
        <v>0.12051255999999999</v>
      </c>
      <c r="T1394" s="91"/>
      <c r="U1394" s="91"/>
      <c r="AA1394" s="91"/>
      <c r="AB1394" s="91"/>
      <c r="AC1394" s="91"/>
      <c r="AD1394" s="91"/>
      <c r="AE1394" s="91"/>
      <c r="AF1394" s="91"/>
    </row>
    <row r="1395" spans="1:32" x14ac:dyDescent="0.3">
      <c r="A1395" s="65">
        <v>249999.9</v>
      </c>
      <c r="B1395" s="10">
        <v>1392</v>
      </c>
      <c r="C1395" s="71">
        <v>0.13919999999999999</v>
      </c>
      <c r="D1395" s="74">
        <v>505447.1</v>
      </c>
      <c r="E1395" s="61">
        <v>451922.1</v>
      </c>
      <c r="F1395" s="68">
        <v>0.12636177499999998</v>
      </c>
      <c r="G1395" s="292">
        <v>0.112980525</v>
      </c>
      <c r="H1395" s="68">
        <v>0.13478589333333332</v>
      </c>
      <c r="I1395" s="68">
        <v>0.12051255999999999</v>
      </c>
      <c r="T1395" s="91"/>
      <c r="U1395" s="91"/>
      <c r="AA1395" s="91"/>
      <c r="AB1395" s="91"/>
      <c r="AC1395" s="91"/>
      <c r="AD1395" s="91"/>
      <c r="AE1395" s="91"/>
      <c r="AF1395" s="91"/>
    </row>
    <row r="1396" spans="1:32" x14ac:dyDescent="0.3">
      <c r="A1396" s="65">
        <v>249999.9</v>
      </c>
      <c r="B1396" s="10">
        <v>1393</v>
      </c>
      <c r="C1396" s="71">
        <v>0.13930000000000001</v>
      </c>
      <c r="D1396" s="74">
        <v>505447.1</v>
      </c>
      <c r="E1396" s="61">
        <v>451922.1</v>
      </c>
      <c r="F1396" s="68">
        <v>0.12636177499999998</v>
      </c>
      <c r="G1396" s="292">
        <v>0.112980525</v>
      </c>
      <c r="H1396" s="68">
        <v>0.13478589333333332</v>
      </c>
      <c r="I1396" s="68">
        <v>0.12051255999999999</v>
      </c>
      <c r="T1396" s="91"/>
      <c r="U1396" s="91"/>
      <c r="AA1396" s="91"/>
      <c r="AB1396" s="91"/>
      <c r="AC1396" s="91"/>
      <c r="AD1396" s="91"/>
      <c r="AE1396" s="91"/>
      <c r="AF1396" s="91"/>
    </row>
    <row r="1397" spans="1:32" x14ac:dyDescent="0.3">
      <c r="A1397" s="65">
        <v>249999.9</v>
      </c>
      <c r="B1397" s="10">
        <v>1394</v>
      </c>
      <c r="C1397" s="71">
        <v>0.1394</v>
      </c>
      <c r="D1397" s="74">
        <v>505447.1</v>
      </c>
      <c r="E1397" s="61">
        <v>451922.1</v>
      </c>
      <c r="F1397" s="68">
        <v>0.12636177499999998</v>
      </c>
      <c r="G1397" s="292">
        <v>0.112980525</v>
      </c>
      <c r="H1397" s="68">
        <v>0.13478589333333332</v>
      </c>
      <c r="I1397" s="68">
        <v>0.12051255999999999</v>
      </c>
      <c r="T1397" s="91"/>
      <c r="U1397" s="91"/>
      <c r="AA1397" s="91"/>
      <c r="AB1397" s="91"/>
      <c r="AC1397" s="91"/>
      <c r="AD1397" s="91"/>
      <c r="AE1397" s="91"/>
      <c r="AF1397" s="91"/>
    </row>
    <row r="1398" spans="1:32" x14ac:dyDescent="0.3">
      <c r="A1398" s="65">
        <v>249999.9</v>
      </c>
      <c r="B1398" s="10">
        <v>1395</v>
      </c>
      <c r="C1398" s="71">
        <v>0.13950000000000001</v>
      </c>
      <c r="D1398" s="74">
        <v>505447.1</v>
      </c>
      <c r="E1398" s="61">
        <v>451922.1</v>
      </c>
      <c r="F1398" s="68">
        <v>0.12636177499999998</v>
      </c>
      <c r="G1398" s="292">
        <v>0.112980525</v>
      </c>
      <c r="H1398" s="68">
        <v>0.13478589333333332</v>
      </c>
      <c r="I1398" s="68">
        <v>0.12051255999999999</v>
      </c>
      <c r="T1398" s="91"/>
      <c r="U1398" s="91"/>
      <c r="AA1398" s="91"/>
      <c r="AB1398" s="91"/>
      <c r="AC1398" s="91"/>
      <c r="AD1398" s="91"/>
      <c r="AE1398" s="91"/>
      <c r="AF1398" s="91"/>
    </row>
    <row r="1399" spans="1:32" x14ac:dyDescent="0.3">
      <c r="A1399" s="65">
        <v>249999.9</v>
      </c>
      <c r="B1399" s="10">
        <v>1396</v>
      </c>
      <c r="C1399" s="71">
        <v>0.1396</v>
      </c>
      <c r="D1399" s="74">
        <v>505447.1</v>
      </c>
      <c r="E1399" s="61">
        <v>451922.1</v>
      </c>
      <c r="F1399" s="68">
        <v>0.12636177499999998</v>
      </c>
      <c r="G1399" s="292">
        <v>0.112980525</v>
      </c>
      <c r="H1399" s="68">
        <v>0.13478589333333332</v>
      </c>
      <c r="I1399" s="68">
        <v>0.12051255999999999</v>
      </c>
      <c r="T1399" s="91"/>
      <c r="U1399" s="91"/>
      <c r="AA1399" s="91"/>
      <c r="AB1399" s="91"/>
      <c r="AC1399" s="91"/>
      <c r="AD1399" s="91"/>
      <c r="AE1399" s="91"/>
      <c r="AF1399" s="91"/>
    </row>
    <row r="1400" spans="1:32" x14ac:dyDescent="0.3">
      <c r="A1400" s="65">
        <v>249999.9</v>
      </c>
      <c r="B1400" s="10">
        <v>1397</v>
      </c>
      <c r="C1400" s="71">
        <v>0.13969999999999999</v>
      </c>
      <c r="D1400" s="74">
        <v>505447.1</v>
      </c>
      <c r="E1400" s="61">
        <v>451922.1</v>
      </c>
      <c r="F1400" s="68">
        <v>0.12636177499999998</v>
      </c>
      <c r="G1400" s="292">
        <v>0.112980525</v>
      </c>
      <c r="H1400" s="68">
        <v>0.13478589333333332</v>
      </c>
      <c r="I1400" s="68">
        <v>0.12051255999999999</v>
      </c>
      <c r="T1400" s="91"/>
      <c r="U1400" s="91"/>
      <c r="AA1400" s="91"/>
      <c r="AB1400" s="91"/>
      <c r="AC1400" s="91"/>
      <c r="AD1400" s="91"/>
      <c r="AE1400" s="91"/>
      <c r="AF1400" s="91"/>
    </row>
    <row r="1401" spans="1:32" x14ac:dyDescent="0.3">
      <c r="A1401" s="65">
        <v>249999.9</v>
      </c>
      <c r="B1401" s="10">
        <v>1398</v>
      </c>
      <c r="C1401" s="71">
        <v>0.13980000000000001</v>
      </c>
      <c r="D1401" s="74">
        <v>505447.1</v>
      </c>
      <c r="E1401" s="61">
        <v>451922.1</v>
      </c>
      <c r="F1401" s="68">
        <v>0.12636177499999998</v>
      </c>
      <c r="G1401" s="292">
        <v>0.112980525</v>
      </c>
      <c r="H1401" s="68">
        <v>0.13478589333333332</v>
      </c>
      <c r="I1401" s="68">
        <v>0.12051255999999999</v>
      </c>
      <c r="T1401" s="91"/>
      <c r="U1401" s="91"/>
      <c r="AA1401" s="91"/>
      <c r="AB1401" s="91"/>
      <c r="AC1401" s="91"/>
      <c r="AD1401" s="91"/>
      <c r="AE1401" s="91"/>
      <c r="AF1401" s="91"/>
    </row>
    <row r="1402" spans="1:32" x14ac:dyDescent="0.3">
      <c r="A1402" s="65">
        <v>249999.9</v>
      </c>
      <c r="B1402" s="10">
        <v>1399</v>
      </c>
      <c r="C1402" s="71">
        <v>0.1399</v>
      </c>
      <c r="D1402" s="74">
        <v>505447.1</v>
      </c>
      <c r="E1402" s="61">
        <v>451922.1</v>
      </c>
      <c r="F1402" s="68">
        <v>0.12636177499999998</v>
      </c>
      <c r="G1402" s="292">
        <v>0.112980525</v>
      </c>
      <c r="H1402" s="68">
        <v>0.13478589333333332</v>
      </c>
      <c r="I1402" s="68">
        <v>0.12051255999999999</v>
      </c>
      <c r="T1402" s="91"/>
      <c r="U1402" s="91"/>
      <c r="AA1402" s="91"/>
      <c r="AB1402" s="91"/>
      <c r="AC1402" s="91"/>
      <c r="AD1402" s="91"/>
      <c r="AE1402" s="91"/>
      <c r="AF1402" s="91"/>
    </row>
    <row r="1403" spans="1:32" x14ac:dyDescent="0.3">
      <c r="A1403" s="65">
        <v>249999.9</v>
      </c>
      <c r="B1403" s="10">
        <v>1400</v>
      </c>
      <c r="C1403" s="71">
        <v>0.14000000000000001</v>
      </c>
      <c r="D1403" s="74">
        <v>505447.1</v>
      </c>
      <c r="E1403" s="61">
        <v>451922.1</v>
      </c>
      <c r="F1403" s="68">
        <v>0.12636177499999998</v>
      </c>
      <c r="G1403" s="292">
        <v>0.112980525</v>
      </c>
      <c r="H1403" s="68">
        <v>0.13478589333333332</v>
      </c>
      <c r="I1403" s="68">
        <v>0.12051255999999999</v>
      </c>
      <c r="T1403" s="91"/>
      <c r="U1403" s="91"/>
      <c r="AA1403" s="91"/>
      <c r="AB1403" s="91"/>
      <c r="AC1403" s="91"/>
      <c r="AD1403" s="91"/>
      <c r="AE1403" s="91"/>
      <c r="AF1403" s="91"/>
    </row>
    <row r="1404" spans="1:32" x14ac:dyDescent="0.3">
      <c r="A1404" s="65">
        <v>249999.9</v>
      </c>
      <c r="B1404" s="10">
        <v>1401</v>
      </c>
      <c r="C1404" s="71">
        <v>0.1401</v>
      </c>
      <c r="D1404" s="74">
        <v>505447.1</v>
      </c>
      <c r="E1404" s="61">
        <v>451922.1</v>
      </c>
      <c r="F1404" s="68">
        <v>0.12636177499999998</v>
      </c>
      <c r="G1404" s="292">
        <v>0.112980525</v>
      </c>
      <c r="H1404" s="68">
        <v>0.13478589333333332</v>
      </c>
      <c r="I1404" s="68">
        <v>0.12051255999999999</v>
      </c>
      <c r="T1404" s="91"/>
      <c r="U1404" s="91"/>
      <c r="AA1404" s="91"/>
      <c r="AB1404" s="91"/>
      <c r="AC1404" s="91"/>
      <c r="AD1404" s="91"/>
      <c r="AE1404" s="91"/>
      <c r="AF1404" s="91"/>
    </row>
    <row r="1405" spans="1:32" x14ac:dyDescent="0.3">
      <c r="A1405" s="65">
        <v>249999.9</v>
      </c>
      <c r="B1405" s="10">
        <v>1402</v>
      </c>
      <c r="C1405" s="71">
        <v>0.14019999999999999</v>
      </c>
      <c r="D1405" s="74">
        <v>505447.1</v>
      </c>
      <c r="E1405" s="61">
        <v>451922.1</v>
      </c>
      <c r="F1405" s="68">
        <v>0.12636177499999998</v>
      </c>
      <c r="G1405" s="292">
        <v>0.112980525</v>
      </c>
      <c r="H1405" s="68">
        <v>0.13478589333333332</v>
      </c>
      <c r="I1405" s="68">
        <v>0.12051255999999999</v>
      </c>
      <c r="T1405" s="91"/>
      <c r="U1405" s="91"/>
      <c r="AA1405" s="91"/>
      <c r="AB1405" s="91"/>
      <c r="AC1405" s="91"/>
      <c r="AD1405" s="91"/>
      <c r="AE1405" s="91"/>
      <c r="AF1405" s="91"/>
    </row>
    <row r="1406" spans="1:32" x14ac:dyDescent="0.3">
      <c r="A1406" s="65">
        <v>249999.9</v>
      </c>
      <c r="B1406" s="10">
        <v>1403</v>
      </c>
      <c r="C1406" s="71">
        <v>0.14030000000000001</v>
      </c>
      <c r="D1406" s="74">
        <v>505447.1</v>
      </c>
      <c r="E1406" s="61">
        <v>451922.1</v>
      </c>
      <c r="F1406" s="68">
        <v>0.12636177499999998</v>
      </c>
      <c r="G1406" s="292">
        <v>0.112980525</v>
      </c>
      <c r="H1406" s="68">
        <v>0.13478589333333332</v>
      </c>
      <c r="I1406" s="68">
        <v>0.12051255999999999</v>
      </c>
      <c r="T1406" s="91"/>
      <c r="U1406" s="91"/>
      <c r="AA1406" s="91"/>
      <c r="AB1406" s="91"/>
      <c r="AC1406" s="91"/>
      <c r="AD1406" s="91"/>
      <c r="AE1406" s="91"/>
      <c r="AF1406" s="91"/>
    </row>
    <row r="1407" spans="1:32" x14ac:dyDescent="0.3">
      <c r="A1407" s="65">
        <v>249999.9</v>
      </c>
      <c r="B1407" s="10">
        <v>1404</v>
      </c>
      <c r="C1407" s="71">
        <v>0.1404</v>
      </c>
      <c r="D1407" s="74">
        <v>505447.1</v>
      </c>
      <c r="E1407" s="61">
        <v>451922.1</v>
      </c>
      <c r="F1407" s="68">
        <v>0.12636177499999998</v>
      </c>
      <c r="G1407" s="292">
        <v>0.112980525</v>
      </c>
      <c r="H1407" s="68">
        <v>0.13478589333333332</v>
      </c>
      <c r="I1407" s="68">
        <v>0.12051255999999999</v>
      </c>
      <c r="T1407" s="91"/>
      <c r="U1407" s="91"/>
      <c r="AA1407" s="91"/>
      <c r="AB1407" s="91"/>
      <c r="AC1407" s="91"/>
      <c r="AD1407" s="91"/>
      <c r="AE1407" s="91"/>
      <c r="AF1407" s="91"/>
    </row>
    <row r="1408" spans="1:32" x14ac:dyDescent="0.3">
      <c r="A1408" s="65">
        <v>249999.9</v>
      </c>
      <c r="B1408" s="10">
        <v>1405</v>
      </c>
      <c r="C1408" s="71">
        <v>0.14050000000000001</v>
      </c>
      <c r="D1408" s="74">
        <v>505447.1</v>
      </c>
      <c r="E1408" s="61">
        <v>451922.1</v>
      </c>
      <c r="F1408" s="68">
        <v>0.12636177499999998</v>
      </c>
      <c r="G1408" s="292">
        <v>0.112980525</v>
      </c>
      <c r="H1408" s="68">
        <v>0.13478589333333332</v>
      </c>
      <c r="I1408" s="68">
        <v>0.12051255999999999</v>
      </c>
      <c r="T1408" s="91"/>
      <c r="U1408" s="91"/>
      <c r="AA1408" s="91"/>
      <c r="AB1408" s="91"/>
      <c r="AC1408" s="91"/>
      <c r="AD1408" s="91"/>
      <c r="AE1408" s="91"/>
      <c r="AF1408" s="91"/>
    </row>
    <row r="1409" spans="1:32" x14ac:dyDescent="0.3">
      <c r="A1409" s="65">
        <v>249999.9</v>
      </c>
      <c r="B1409" s="10">
        <v>1406</v>
      </c>
      <c r="C1409" s="71">
        <v>0.1406</v>
      </c>
      <c r="D1409" s="74">
        <v>505447.1</v>
      </c>
      <c r="E1409" s="61">
        <v>451922.1</v>
      </c>
      <c r="F1409" s="68">
        <v>0.12636177499999998</v>
      </c>
      <c r="G1409" s="292">
        <v>0.112980525</v>
      </c>
      <c r="H1409" s="68">
        <v>0.13478589333333332</v>
      </c>
      <c r="I1409" s="68">
        <v>0.12051255999999999</v>
      </c>
      <c r="T1409" s="91"/>
      <c r="U1409" s="91"/>
      <c r="AA1409" s="91"/>
      <c r="AB1409" s="91"/>
      <c r="AC1409" s="91"/>
      <c r="AD1409" s="91"/>
      <c r="AE1409" s="91"/>
      <c r="AF1409" s="91"/>
    </row>
    <row r="1410" spans="1:32" x14ac:dyDescent="0.3">
      <c r="A1410" s="65">
        <v>249999.9</v>
      </c>
      <c r="B1410" s="10">
        <v>1407</v>
      </c>
      <c r="C1410" s="71">
        <v>0.14069999999999999</v>
      </c>
      <c r="D1410" s="74">
        <v>505447.1</v>
      </c>
      <c r="E1410" s="61">
        <v>451922.1</v>
      </c>
      <c r="F1410" s="68">
        <v>0.12636177499999998</v>
      </c>
      <c r="G1410" s="292">
        <v>0.112980525</v>
      </c>
      <c r="H1410" s="68">
        <v>0.13478589333333332</v>
      </c>
      <c r="I1410" s="68">
        <v>0.12051255999999999</v>
      </c>
      <c r="T1410" s="91"/>
      <c r="U1410" s="91"/>
      <c r="AA1410" s="91"/>
      <c r="AB1410" s="91"/>
      <c r="AC1410" s="91"/>
      <c r="AD1410" s="91"/>
      <c r="AE1410" s="91"/>
      <c r="AF1410" s="91"/>
    </row>
    <row r="1411" spans="1:32" x14ac:dyDescent="0.3">
      <c r="A1411" s="65">
        <v>249999.9</v>
      </c>
      <c r="B1411" s="10">
        <v>1408</v>
      </c>
      <c r="C1411" s="71">
        <v>0.14080000000000001</v>
      </c>
      <c r="D1411" s="74">
        <v>505447.1</v>
      </c>
      <c r="E1411" s="61">
        <v>451922.1</v>
      </c>
      <c r="F1411" s="68">
        <v>0.12636177499999998</v>
      </c>
      <c r="G1411" s="292">
        <v>0.112980525</v>
      </c>
      <c r="H1411" s="68">
        <v>0.13478589333333332</v>
      </c>
      <c r="I1411" s="68">
        <v>0.12051255999999999</v>
      </c>
      <c r="T1411" s="91"/>
      <c r="U1411" s="91"/>
      <c r="AA1411" s="91"/>
      <c r="AB1411" s="91"/>
      <c r="AC1411" s="91"/>
      <c r="AD1411" s="91"/>
      <c r="AE1411" s="91"/>
      <c r="AF1411" s="91"/>
    </row>
    <row r="1412" spans="1:32" x14ac:dyDescent="0.3">
      <c r="A1412" s="65">
        <v>249999.89999999997</v>
      </c>
      <c r="B1412" s="10">
        <v>1409</v>
      </c>
      <c r="C1412" s="71">
        <v>0.1409</v>
      </c>
      <c r="D1412" s="74">
        <v>505447.10000000003</v>
      </c>
      <c r="E1412" s="61">
        <v>451922.10000000003</v>
      </c>
      <c r="F1412" s="68">
        <v>0.12636177500000001</v>
      </c>
      <c r="G1412" s="292">
        <v>0.11298052500000001</v>
      </c>
      <c r="H1412" s="68">
        <v>0.13478589333333335</v>
      </c>
      <c r="I1412" s="68">
        <v>0.12051256</v>
      </c>
      <c r="T1412" s="91"/>
      <c r="U1412" s="91"/>
      <c r="AA1412" s="91"/>
      <c r="AB1412" s="91"/>
      <c r="AC1412" s="91"/>
      <c r="AD1412" s="91"/>
      <c r="AE1412" s="91"/>
      <c r="AF1412" s="91"/>
    </row>
    <row r="1413" spans="1:32" x14ac:dyDescent="0.3">
      <c r="A1413" s="65">
        <v>249999.89999999997</v>
      </c>
      <c r="B1413" s="10">
        <v>1410</v>
      </c>
      <c r="C1413" s="71">
        <v>0.14099999999999999</v>
      </c>
      <c r="D1413" s="74">
        <v>505447.10000000003</v>
      </c>
      <c r="E1413" s="61">
        <v>451922.10000000003</v>
      </c>
      <c r="F1413" s="68">
        <v>0.12636177500000001</v>
      </c>
      <c r="G1413" s="292">
        <v>0.11298052500000001</v>
      </c>
      <c r="H1413" s="68">
        <v>0.13478589333333335</v>
      </c>
      <c r="I1413" s="68">
        <v>0.12051256</v>
      </c>
      <c r="T1413" s="91"/>
      <c r="U1413" s="91"/>
      <c r="AA1413" s="91"/>
      <c r="AB1413" s="91"/>
      <c r="AC1413" s="91"/>
      <c r="AD1413" s="91"/>
      <c r="AE1413" s="91"/>
      <c r="AF1413" s="91"/>
    </row>
    <row r="1414" spans="1:32" x14ac:dyDescent="0.3">
      <c r="A1414" s="65">
        <v>249999.89999999994</v>
      </c>
      <c r="B1414" s="10">
        <v>1411</v>
      </c>
      <c r="C1414" s="71">
        <v>0.1411</v>
      </c>
      <c r="D1414" s="74">
        <v>505447.10000000009</v>
      </c>
      <c r="E1414" s="61">
        <v>451922.10000000009</v>
      </c>
      <c r="F1414" s="68">
        <v>0.12636177500000001</v>
      </c>
      <c r="G1414" s="292">
        <v>0.11298052500000003</v>
      </c>
      <c r="H1414" s="68">
        <v>0.13478589333333335</v>
      </c>
      <c r="I1414" s="68">
        <v>0.12051256000000002</v>
      </c>
      <c r="T1414" s="91"/>
      <c r="U1414" s="91"/>
      <c r="AA1414" s="91"/>
      <c r="AB1414" s="91"/>
      <c r="AC1414" s="91"/>
      <c r="AD1414" s="91"/>
      <c r="AE1414" s="91"/>
      <c r="AF1414" s="91"/>
    </row>
    <row r="1415" spans="1:32" x14ac:dyDescent="0.3">
      <c r="A1415" s="65">
        <v>249999.89999999994</v>
      </c>
      <c r="B1415" s="10">
        <v>1412</v>
      </c>
      <c r="C1415" s="71">
        <v>0.14119999999999999</v>
      </c>
      <c r="D1415" s="74">
        <v>505447.10000000009</v>
      </c>
      <c r="E1415" s="61">
        <v>451922.10000000009</v>
      </c>
      <c r="F1415" s="68">
        <v>0.12636177500000001</v>
      </c>
      <c r="G1415" s="292">
        <v>0.11298052500000003</v>
      </c>
      <c r="H1415" s="68">
        <v>0.13478589333333335</v>
      </c>
      <c r="I1415" s="68">
        <v>0.12051256000000002</v>
      </c>
      <c r="T1415" s="91"/>
      <c r="U1415" s="91"/>
      <c r="AA1415" s="91"/>
      <c r="AB1415" s="91"/>
      <c r="AC1415" s="91"/>
      <c r="AD1415" s="91"/>
      <c r="AE1415" s="91"/>
      <c r="AF1415" s="91"/>
    </row>
    <row r="1416" spans="1:32" x14ac:dyDescent="0.3">
      <c r="A1416" s="65">
        <v>249999.89999999994</v>
      </c>
      <c r="B1416" s="10">
        <v>1413</v>
      </c>
      <c r="C1416" s="71">
        <v>0.14130000000000001</v>
      </c>
      <c r="D1416" s="74">
        <v>505447.10000000009</v>
      </c>
      <c r="E1416" s="61">
        <v>451922.10000000009</v>
      </c>
      <c r="F1416" s="68">
        <v>0.12636177500000001</v>
      </c>
      <c r="G1416" s="292">
        <v>0.11298052500000003</v>
      </c>
      <c r="H1416" s="68">
        <v>0.13478589333333335</v>
      </c>
      <c r="I1416" s="68">
        <v>0.12051256000000002</v>
      </c>
      <c r="T1416" s="91"/>
      <c r="U1416" s="91"/>
      <c r="AA1416" s="91"/>
      <c r="AB1416" s="91"/>
      <c r="AC1416" s="91"/>
      <c r="AD1416" s="91"/>
      <c r="AE1416" s="91"/>
      <c r="AF1416" s="91"/>
    </row>
    <row r="1417" spans="1:32" x14ac:dyDescent="0.3">
      <c r="A1417" s="65">
        <v>249999.89999999994</v>
      </c>
      <c r="B1417" s="10">
        <v>1414</v>
      </c>
      <c r="C1417" s="71">
        <v>0.1414</v>
      </c>
      <c r="D1417" s="74">
        <v>505447.10000000009</v>
      </c>
      <c r="E1417" s="61">
        <v>451922.10000000009</v>
      </c>
      <c r="F1417" s="68">
        <v>0.12636177500000001</v>
      </c>
      <c r="G1417" s="292">
        <v>0.11298052500000003</v>
      </c>
      <c r="H1417" s="68">
        <v>0.13478589333333335</v>
      </c>
      <c r="I1417" s="68">
        <v>0.12051256000000002</v>
      </c>
      <c r="T1417" s="91"/>
      <c r="U1417" s="91"/>
      <c r="AA1417" s="91"/>
      <c r="AB1417" s="91"/>
      <c r="AC1417" s="91"/>
      <c r="AD1417" s="91"/>
      <c r="AE1417" s="91"/>
      <c r="AF1417" s="91"/>
    </row>
    <row r="1418" spans="1:32" x14ac:dyDescent="0.3">
      <c r="A1418" s="65">
        <v>249999.89999999994</v>
      </c>
      <c r="B1418" s="10">
        <v>1415</v>
      </c>
      <c r="C1418" s="71">
        <v>0.14149999999999999</v>
      </c>
      <c r="D1418" s="74">
        <v>505447.10000000009</v>
      </c>
      <c r="E1418" s="61">
        <v>451922.10000000009</v>
      </c>
      <c r="F1418" s="68">
        <v>0.12636177500000001</v>
      </c>
      <c r="G1418" s="292">
        <v>0.11298052500000003</v>
      </c>
      <c r="H1418" s="68">
        <v>0.13478589333333335</v>
      </c>
      <c r="I1418" s="68">
        <v>0.12051256000000002</v>
      </c>
      <c r="T1418" s="91"/>
      <c r="U1418" s="91"/>
      <c r="AA1418" s="91"/>
      <c r="AB1418" s="91"/>
      <c r="AC1418" s="91"/>
      <c r="AD1418" s="91"/>
      <c r="AE1418" s="91"/>
      <c r="AF1418" s="91"/>
    </row>
    <row r="1419" spans="1:32" x14ac:dyDescent="0.3">
      <c r="A1419" s="65">
        <v>249999.89999999994</v>
      </c>
      <c r="B1419" s="10">
        <v>1416</v>
      </c>
      <c r="C1419" s="71">
        <v>0.1416</v>
      </c>
      <c r="D1419" s="74">
        <v>505447.10000000009</v>
      </c>
      <c r="E1419" s="61">
        <v>451922.10000000009</v>
      </c>
      <c r="F1419" s="68">
        <v>0.12636177500000001</v>
      </c>
      <c r="G1419" s="292">
        <v>0.11298052500000003</v>
      </c>
      <c r="H1419" s="68">
        <v>0.13478589333333335</v>
      </c>
      <c r="I1419" s="68">
        <v>0.12051256000000002</v>
      </c>
      <c r="T1419" s="91"/>
      <c r="U1419" s="91"/>
      <c r="AA1419" s="91"/>
      <c r="AB1419" s="91"/>
      <c r="AC1419" s="91"/>
      <c r="AD1419" s="91"/>
      <c r="AE1419" s="91"/>
      <c r="AF1419" s="91"/>
    </row>
    <row r="1420" spans="1:32" x14ac:dyDescent="0.3">
      <c r="A1420" s="65">
        <v>249999.89999999994</v>
      </c>
      <c r="B1420" s="10">
        <v>1417</v>
      </c>
      <c r="C1420" s="71">
        <v>0.14169999999999999</v>
      </c>
      <c r="D1420" s="74">
        <v>505447.10000000009</v>
      </c>
      <c r="E1420" s="61">
        <v>451922.10000000009</v>
      </c>
      <c r="F1420" s="68">
        <v>0.12636177500000001</v>
      </c>
      <c r="G1420" s="292">
        <v>0.11298052500000003</v>
      </c>
      <c r="H1420" s="68">
        <v>0.13478589333333335</v>
      </c>
      <c r="I1420" s="68">
        <v>0.12051256000000002</v>
      </c>
      <c r="T1420" s="91"/>
      <c r="U1420" s="91"/>
      <c r="AA1420" s="91"/>
      <c r="AB1420" s="91"/>
      <c r="AC1420" s="91"/>
      <c r="AD1420" s="91"/>
      <c r="AE1420" s="91"/>
      <c r="AF1420" s="91"/>
    </row>
    <row r="1421" spans="1:32" x14ac:dyDescent="0.3">
      <c r="A1421" s="65">
        <v>249999.89999999994</v>
      </c>
      <c r="B1421" s="10">
        <v>1418</v>
      </c>
      <c r="C1421" s="71">
        <v>0.14180000000000001</v>
      </c>
      <c r="D1421" s="74">
        <v>505447.10000000009</v>
      </c>
      <c r="E1421" s="61">
        <v>451922.10000000009</v>
      </c>
      <c r="F1421" s="68">
        <v>0.12636177500000001</v>
      </c>
      <c r="G1421" s="292">
        <v>0.11298052500000003</v>
      </c>
      <c r="H1421" s="68">
        <v>0.13478589333333335</v>
      </c>
      <c r="I1421" s="68">
        <v>0.12051256000000002</v>
      </c>
      <c r="T1421" s="91"/>
      <c r="U1421" s="91"/>
      <c r="AA1421" s="91"/>
      <c r="AB1421" s="91"/>
      <c r="AC1421" s="91"/>
      <c r="AD1421" s="91"/>
      <c r="AE1421" s="91"/>
      <c r="AF1421" s="91"/>
    </row>
    <row r="1422" spans="1:32" x14ac:dyDescent="0.3">
      <c r="A1422" s="65">
        <v>249999.89999999994</v>
      </c>
      <c r="B1422" s="10">
        <v>1419</v>
      </c>
      <c r="C1422" s="71">
        <v>0.1419</v>
      </c>
      <c r="D1422" s="74">
        <v>505447.10000000009</v>
      </c>
      <c r="E1422" s="61">
        <v>451922.10000000009</v>
      </c>
      <c r="F1422" s="68">
        <v>0.12636177500000001</v>
      </c>
      <c r="G1422" s="292">
        <v>0.11298052500000003</v>
      </c>
      <c r="H1422" s="68">
        <v>0.13478589333333335</v>
      </c>
      <c r="I1422" s="68">
        <v>0.12051256000000002</v>
      </c>
      <c r="T1422" s="91"/>
      <c r="U1422" s="91"/>
      <c r="AA1422" s="91"/>
      <c r="AB1422" s="91"/>
      <c r="AC1422" s="91"/>
      <c r="AD1422" s="91"/>
      <c r="AE1422" s="91"/>
      <c r="AF1422" s="91"/>
    </row>
    <row r="1423" spans="1:32" x14ac:dyDescent="0.3">
      <c r="A1423" s="65">
        <v>249999.89999999994</v>
      </c>
      <c r="B1423" s="10">
        <v>1420</v>
      </c>
      <c r="C1423" s="71">
        <v>0.14199999999999999</v>
      </c>
      <c r="D1423" s="74">
        <v>505447.10000000009</v>
      </c>
      <c r="E1423" s="61">
        <v>451922.10000000009</v>
      </c>
      <c r="F1423" s="68">
        <v>0.12636177500000001</v>
      </c>
      <c r="G1423" s="292">
        <v>0.11298052500000003</v>
      </c>
      <c r="H1423" s="68">
        <v>0.13478589333333335</v>
      </c>
      <c r="I1423" s="68">
        <v>0.12051256000000002</v>
      </c>
      <c r="T1423" s="91"/>
      <c r="U1423" s="91"/>
      <c r="AA1423" s="91"/>
      <c r="AB1423" s="91"/>
      <c r="AC1423" s="91"/>
      <c r="AD1423" s="91"/>
      <c r="AE1423" s="91"/>
      <c r="AF1423" s="91"/>
    </row>
    <row r="1424" spans="1:32" x14ac:dyDescent="0.3">
      <c r="A1424" s="65">
        <v>249999.89999999991</v>
      </c>
      <c r="B1424" s="10">
        <v>1421</v>
      </c>
      <c r="C1424" s="71">
        <v>0.1421</v>
      </c>
      <c r="D1424" s="74">
        <v>505447.10000000009</v>
      </c>
      <c r="E1424" s="61">
        <v>451922.10000000009</v>
      </c>
      <c r="F1424" s="68">
        <v>0.12636177500000001</v>
      </c>
      <c r="G1424" s="292">
        <v>0.11298052500000003</v>
      </c>
      <c r="H1424" s="68">
        <v>0.13478589333333335</v>
      </c>
      <c r="I1424" s="68">
        <v>0.12051256000000002</v>
      </c>
      <c r="T1424" s="91"/>
      <c r="U1424" s="91"/>
      <c r="AA1424" s="91"/>
      <c r="AB1424" s="91"/>
      <c r="AC1424" s="91"/>
      <c r="AD1424" s="91"/>
      <c r="AE1424" s="91"/>
      <c r="AF1424" s="91"/>
    </row>
    <row r="1425" spans="1:32" x14ac:dyDescent="0.3">
      <c r="A1425" s="65">
        <v>249999.65000000002</v>
      </c>
      <c r="B1425" s="10">
        <v>1422</v>
      </c>
      <c r="C1425" s="71">
        <v>0.14219999999999999</v>
      </c>
      <c r="D1425" s="74">
        <v>505447.35</v>
      </c>
      <c r="E1425" s="61">
        <v>451922.35</v>
      </c>
      <c r="F1425" s="68">
        <v>0.12636183749999999</v>
      </c>
      <c r="G1425" s="292">
        <v>0.11298058749999999</v>
      </c>
      <c r="H1425" s="68">
        <v>0.13478595999999998</v>
      </c>
      <c r="I1425" s="68">
        <v>0.12051262666666666</v>
      </c>
      <c r="T1425" s="91"/>
      <c r="U1425" s="91"/>
      <c r="AA1425" s="91"/>
      <c r="AB1425" s="91"/>
      <c r="AC1425" s="91"/>
      <c r="AD1425" s="91"/>
      <c r="AE1425" s="91"/>
      <c r="AF1425" s="91"/>
    </row>
    <row r="1426" spans="1:32" x14ac:dyDescent="0.3">
      <c r="A1426" s="65">
        <v>249999.65000000002</v>
      </c>
      <c r="B1426" s="10">
        <v>1423</v>
      </c>
      <c r="C1426" s="71">
        <v>0.14230000000000001</v>
      </c>
      <c r="D1426" s="74">
        <v>505447.35</v>
      </c>
      <c r="E1426" s="61">
        <v>451922.35</v>
      </c>
      <c r="F1426" s="68">
        <v>0.12636183749999999</v>
      </c>
      <c r="G1426" s="292">
        <v>0.11298058749999999</v>
      </c>
      <c r="H1426" s="68">
        <v>0.13478595999999998</v>
      </c>
      <c r="I1426" s="68">
        <v>0.12051262666666666</v>
      </c>
      <c r="T1426" s="91"/>
      <c r="U1426" s="91"/>
      <c r="AA1426" s="91"/>
      <c r="AB1426" s="91"/>
      <c r="AC1426" s="91"/>
      <c r="AD1426" s="91"/>
      <c r="AE1426" s="91"/>
      <c r="AF1426" s="91"/>
    </row>
    <row r="1427" spans="1:32" x14ac:dyDescent="0.3">
      <c r="A1427" s="65">
        <v>249999.65000000002</v>
      </c>
      <c r="B1427" s="10">
        <v>1424</v>
      </c>
      <c r="C1427" s="71">
        <v>0.1424</v>
      </c>
      <c r="D1427" s="74">
        <v>505447.35</v>
      </c>
      <c r="E1427" s="61">
        <v>451922.35</v>
      </c>
      <c r="F1427" s="68">
        <v>0.12636183749999999</v>
      </c>
      <c r="G1427" s="292">
        <v>0.11298058749999999</v>
      </c>
      <c r="H1427" s="68">
        <v>0.13478595999999998</v>
      </c>
      <c r="I1427" s="68">
        <v>0.12051262666666666</v>
      </c>
      <c r="T1427" s="91"/>
      <c r="U1427" s="91"/>
      <c r="AA1427" s="91"/>
      <c r="AB1427" s="91"/>
      <c r="AC1427" s="91"/>
      <c r="AD1427" s="91"/>
      <c r="AE1427" s="91"/>
      <c r="AF1427" s="91"/>
    </row>
    <row r="1428" spans="1:32" x14ac:dyDescent="0.3">
      <c r="A1428" s="65">
        <v>249999.65000000002</v>
      </c>
      <c r="B1428" s="10">
        <v>1425</v>
      </c>
      <c r="C1428" s="71">
        <v>0.14249999999999999</v>
      </c>
      <c r="D1428" s="74">
        <v>505447.35</v>
      </c>
      <c r="E1428" s="61">
        <v>451922.35</v>
      </c>
      <c r="F1428" s="68">
        <v>0.12636183749999999</v>
      </c>
      <c r="G1428" s="292">
        <v>0.11298058749999999</v>
      </c>
      <c r="H1428" s="68">
        <v>0.13478595999999998</v>
      </c>
      <c r="I1428" s="68">
        <v>0.12051262666666666</v>
      </c>
      <c r="T1428" s="91"/>
      <c r="U1428" s="91"/>
      <c r="AA1428" s="91"/>
      <c r="AB1428" s="91"/>
      <c r="AC1428" s="91"/>
      <c r="AD1428" s="91"/>
      <c r="AE1428" s="91"/>
      <c r="AF1428" s="91"/>
    </row>
    <row r="1429" spans="1:32" x14ac:dyDescent="0.3">
      <c r="A1429" s="65">
        <v>249999.65000000002</v>
      </c>
      <c r="B1429" s="10">
        <v>1426</v>
      </c>
      <c r="C1429" s="71">
        <v>0.1426</v>
      </c>
      <c r="D1429" s="74">
        <v>505447.35</v>
      </c>
      <c r="E1429" s="61">
        <v>451922.35</v>
      </c>
      <c r="F1429" s="68">
        <v>0.12636183749999999</v>
      </c>
      <c r="G1429" s="292">
        <v>0.11298058749999999</v>
      </c>
      <c r="H1429" s="68">
        <v>0.13478595999999998</v>
      </c>
      <c r="I1429" s="68">
        <v>0.12051262666666666</v>
      </c>
      <c r="T1429" s="91"/>
      <c r="U1429" s="91"/>
      <c r="AA1429" s="91"/>
      <c r="AB1429" s="91"/>
      <c r="AC1429" s="91"/>
      <c r="AD1429" s="91"/>
      <c r="AE1429" s="91"/>
      <c r="AF1429" s="91"/>
    </row>
    <row r="1430" spans="1:32" x14ac:dyDescent="0.3">
      <c r="A1430" s="65">
        <v>249999.65000000002</v>
      </c>
      <c r="B1430" s="10">
        <v>1427</v>
      </c>
      <c r="C1430" s="71">
        <v>0.14269999999999999</v>
      </c>
      <c r="D1430" s="74">
        <v>505447.35</v>
      </c>
      <c r="E1430" s="61">
        <v>451922.35</v>
      </c>
      <c r="F1430" s="68">
        <v>0.12636183749999999</v>
      </c>
      <c r="G1430" s="292">
        <v>0.11298058749999999</v>
      </c>
      <c r="H1430" s="68">
        <v>0.13478595999999998</v>
      </c>
      <c r="I1430" s="68">
        <v>0.12051262666666666</v>
      </c>
      <c r="T1430" s="91"/>
      <c r="U1430" s="91"/>
      <c r="AA1430" s="91"/>
      <c r="AB1430" s="91"/>
      <c r="AC1430" s="91"/>
      <c r="AD1430" s="91"/>
      <c r="AE1430" s="91"/>
      <c r="AF1430" s="91"/>
    </row>
    <row r="1431" spans="1:32" x14ac:dyDescent="0.3">
      <c r="A1431" s="65">
        <v>249999.65000000002</v>
      </c>
      <c r="B1431" s="10">
        <v>1428</v>
      </c>
      <c r="C1431" s="71">
        <v>0.14280000000000001</v>
      </c>
      <c r="D1431" s="74">
        <v>505447.35</v>
      </c>
      <c r="E1431" s="61">
        <v>451922.35</v>
      </c>
      <c r="F1431" s="68">
        <v>0.12636183749999999</v>
      </c>
      <c r="G1431" s="292">
        <v>0.11298058749999999</v>
      </c>
      <c r="H1431" s="68">
        <v>0.13478595999999998</v>
      </c>
      <c r="I1431" s="68">
        <v>0.12051262666666666</v>
      </c>
      <c r="T1431" s="91"/>
      <c r="U1431" s="91"/>
      <c r="AA1431" s="91"/>
      <c r="AB1431" s="91"/>
      <c r="AC1431" s="91"/>
      <c r="AD1431" s="91"/>
      <c r="AE1431" s="91"/>
      <c r="AF1431" s="91"/>
    </row>
    <row r="1432" spans="1:32" x14ac:dyDescent="0.3">
      <c r="A1432" s="65">
        <v>249999.65000000002</v>
      </c>
      <c r="B1432" s="10">
        <v>1429</v>
      </c>
      <c r="C1432" s="71">
        <v>0.1429</v>
      </c>
      <c r="D1432" s="74">
        <v>505447.35</v>
      </c>
      <c r="E1432" s="61">
        <v>451922.35</v>
      </c>
      <c r="F1432" s="68">
        <v>0.12636183749999999</v>
      </c>
      <c r="G1432" s="292">
        <v>0.11298058749999999</v>
      </c>
      <c r="H1432" s="68">
        <v>0.13478595999999998</v>
      </c>
      <c r="I1432" s="68">
        <v>0.12051262666666666</v>
      </c>
      <c r="T1432" s="91"/>
      <c r="U1432" s="91"/>
      <c r="AA1432" s="91"/>
      <c r="AB1432" s="91"/>
      <c r="AC1432" s="91"/>
      <c r="AD1432" s="91"/>
      <c r="AE1432" s="91"/>
      <c r="AF1432" s="91"/>
    </row>
    <row r="1433" spans="1:32" x14ac:dyDescent="0.3">
      <c r="A1433" s="65">
        <v>249999.65000000002</v>
      </c>
      <c r="B1433" s="10">
        <v>1430</v>
      </c>
      <c r="C1433" s="71">
        <v>0.14299999999999999</v>
      </c>
      <c r="D1433" s="74">
        <v>505447.35</v>
      </c>
      <c r="E1433" s="61">
        <v>451922.35</v>
      </c>
      <c r="F1433" s="68">
        <v>0.12636183749999999</v>
      </c>
      <c r="G1433" s="292">
        <v>0.11298058749999999</v>
      </c>
      <c r="H1433" s="68">
        <v>0.13478595999999998</v>
      </c>
      <c r="I1433" s="68">
        <v>0.12051262666666666</v>
      </c>
      <c r="T1433" s="91"/>
      <c r="U1433" s="91"/>
      <c r="AA1433" s="91"/>
      <c r="AB1433" s="91"/>
      <c r="AC1433" s="91"/>
      <c r="AD1433" s="91"/>
      <c r="AE1433" s="91"/>
      <c r="AF1433" s="91"/>
    </row>
    <row r="1434" spans="1:32" x14ac:dyDescent="0.3">
      <c r="A1434" s="65">
        <v>249999.65000000002</v>
      </c>
      <c r="B1434" s="10">
        <v>1431</v>
      </c>
      <c r="C1434" s="71">
        <v>0.1431</v>
      </c>
      <c r="D1434" s="74">
        <v>505447.35</v>
      </c>
      <c r="E1434" s="61">
        <v>451922.35</v>
      </c>
      <c r="F1434" s="68">
        <v>0.12636183749999999</v>
      </c>
      <c r="G1434" s="292">
        <v>0.11298058749999999</v>
      </c>
      <c r="H1434" s="68">
        <v>0.13478595999999998</v>
      </c>
      <c r="I1434" s="68">
        <v>0.12051262666666666</v>
      </c>
      <c r="T1434" s="91"/>
      <c r="U1434" s="91"/>
      <c r="AA1434" s="91"/>
      <c r="AB1434" s="91"/>
      <c r="AC1434" s="91"/>
      <c r="AD1434" s="91"/>
      <c r="AE1434" s="91"/>
      <c r="AF1434" s="91"/>
    </row>
    <row r="1435" spans="1:32" x14ac:dyDescent="0.3">
      <c r="A1435" s="65">
        <v>249999.65000000002</v>
      </c>
      <c r="B1435" s="10">
        <v>1432</v>
      </c>
      <c r="C1435" s="71">
        <v>0.14319999999999999</v>
      </c>
      <c r="D1435" s="74">
        <v>505447.35</v>
      </c>
      <c r="E1435" s="61">
        <v>451922.35</v>
      </c>
      <c r="F1435" s="68">
        <v>0.12636183749999999</v>
      </c>
      <c r="G1435" s="292">
        <v>0.11298058749999999</v>
      </c>
      <c r="H1435" s="68">
        <v>0.13478595999999998</v>
      </c>
      <c r="I1435" s="68">
        <v>0.12051262666666666</v>
      </c>
      <c r="T1435" s="91"/>
      <c r="U1435" s="91"/>
      <c r="AA1435" s="91"/>
      <c r="AB1435" s="91"/>
      <c r="AC1435" s="91"/>
      <c r="AD1435" s="91"/>
      <c r="AE1435" s="91"/>
      <c r="AF1435" s="91"/>
    </row>
    <row r="1436" spans="1:32" x14ac:dyDescent="0.3">
      <c r="A1436" s="65">
        <v>249999.64999999997</v>
      </c>
      <c r="B1436" s="10">
        <v>1433</v>
      </c>
      <c r="C1436" s="71">
        <v>0.14330000000000001</v>
      </c>
      <c r="D1436" s="74">
        <v>505447.35000000003</v>
      </c>
      <c r="E1436" s="61">
        <v>451922.35000000003</v>
      </c>
      <c r="F1436" s="68">
        <v>0.12636183750000002</v>
      </c>
      <c r="G1436" s="292">
        <v>0.11298058750000001</v>
      </c>
      <c r="H1436" s="68">
        <v>0.13478596000000001</v>
      </c>
      <c r="I1436" s="68">
        <v>0.12051262666666668</v>
      </c>
      <c r="T1436" s="91"/>
      <c r="U1436" s="91"/>
      <c r="AA1436" s="91"/>
      <c r="AB1436" s="91"/>
      <c r="AC1436" s="91"/>
      <c r="AD1436" s="91"/>
      <c r="AE1436" s="91"/>
      <c r="AF1436" s="91"/>
    </row>
    <row r="1437" spans="1:32" x14ac:dyDescent="0.3">
      <c r="A1437" s="65">
        <v>249999.64999999997</v>
      </c>
      <c r="B1437" s="10">
        <v>1434</v>
      </c>
      <c r="C1437" s="71">
        <v>0.1434</v>
      </c>
      <c r="D1437" s="74">
        <v>505447.35000000003</v>
      </c>
      <c r="E1437" s="61">
        <v>451922.35000000003</v>
      </c>
      <c r="F1437" s="68">
        <v>0.12636183750000002</v>
      </c>
      <c r="G1437" s="292">
        <v>0.11298058750000001</v>
      </c>
      <c r="H1437" s="68">
        <v>0.13478596000000001</v>
      </c>
      <c r="I1437" s="68">
        <v>0.12051262666666668</v>
      </c>
      <c r="T1437" s="91"/>
      <c r="U1437" s="91"/>
      <c r="AA1437" s="91"/>
      <c r="AB1437" s="91"/>
      <c r="AC1437" s="91"/>
      <c r="AD1437" s="91"/>
      <c r="AE1437" s="91"/>
      <c r="AF1437" s="91"/>
    </row>
    <row r="1438" spans="1:32" x14ac:dyDescent="0.3">
      <c r="A1438" s="65">
        <v>249999.64999999997</v>
      </c>
      <c r="B1438" s="10">
        <v>1435</v>
      </c>
      <c r="C1438" s="71">
        <v>0.14349999999999999</v>
      </c>
      <c r="D1438" s="74">
        <v>505447.35000000003</v>
      </c>
      <c r="E1438" s="61">
        <v>451922.35000000003</v>
      </c>
      <c r="F1438" s="68">
        <v>0.12636183750000002</v>
      </c>
      <c r="G1438" s="292">
        <v>0.11298058750000001</v>
      </c>
      <c r="H1438" s="68">
        <v>0.13478596000000001</v>
      </c>
      <c r="I1438" s="68">
        <v>0.12051262666666668</v>
      </c>
      <c r="T1438" s="91"/>
      <c r="U1438" s="91"/>
      <c r="AA1438" s="91"/>
      <c r="AB1438" s="91"/>
      <c r="AC1438" s="91"/>
      <c r="AD1438" s="91"/>
      <c r="AE1438" s="91"/>
      <c r="AF1438" s="91"/>
    </row>
    <row r="1439" spans="1:32" x14ac:dyDescent="0.3">
      <c r="A1439" s="65">
        <v>249999.64999999997</v>
      </c>
      <c r="B1439" s="10">
        <v>1436</v>
      </c>
      <c r="C1439" s="71">
        <v>0.14360000000000001</v>
      </c>
      <c r="D1439" s="74">
        <v>505447.35000000003</v>
      </c>
      <c r="E1439" s="61">
        <v>451922.35000000003</v>
      </c>
      <c r="F1439" s="68">
        <v>0.12636183750000002</v>
      </c>
      <c r="G1439" s="292">
        <v>0.11298058750000001</v>
      </c>
      <c r="H1439" s="68">
        <v>0.13478596000000001</v>
      </c>
      <c r="I1439" s="68">
        <v>0.12051262666666668</v>
      </c>
      <c r="T1439" s="91"/>
      <c r="U1439" s="91"/>
      <c r="AA1439" s="91"/>
      <c r="AB1439" s="91"/>
      <c r="AC1439" s="91"/>
      <c r="AD1439" s="91"/>
      <c r="AE1439" s="91"/>
      <c r="AF1439" s="91"/>
    </row>
    <row r="1440" spans="1:32" x14ac:dyDescent="0.3">
      <c r="A1440" s="65">
        <v>249999.64999999997</v>
      </c>
      <c r="B1440" s="10">
        <v>1437</v>
      </c>
      <c r="C1440" s="71">
        <v>0.14369999999999999</v>
      </c>
      <c r="D1440" s="74">
        <v>505447.35000000003</v>
      </c>
      <c r="E1440" s="61">
        <v>451922.35000000003</v>
      </c>
      <c r="F1440" s="68">
        <v>0.12636183750000002</v>
      </c>
      <c r="G1440" s="292">
        <v>0.11298058750000001</v>
      </c>
      <c r="H1440" s="68">
        <v>0.13478596000000001</v>
      </c>
      <c r="I1440" s="68">
        <v>0.12051262666666668</v>
      </c>
      <c r="T1440" s="91"/>
      <c r="U1440" s="91"/>
      <c r="AA1440" s="91"/>
      <c r="AB1440" s="91"/>
      <c r="AC1440" s="91"/>
      <c r="AD1440" s="91"/>
      <c r="AE1440" s="91"/>
      <c r="AF1440" s="91"/>
    </row>
    <row r="1441" spans="1:32" x14ac:dyDescent="0.3">
      <c r="A1441" s="65">
        <v>249999.64999999997</v>
      </c>
      <c r="B1441" s="10">
        <v>1438</v>
      </c>
      <c r="C1441" s="71">
        <v>0.14380000000000001</v>
      </c>
      <c r="D1441" s="74">
        <v>505447.35000000003</v>
      </c>
      <c r="E1441" s="61">
        <v>451922.35000000003</v>
      </c>
      <c r="F1441" s="68">
        <v>0.12636183750000002</v>
      </c>
      <c r="G1441" s="292">
        <v>0.11298058750000001</v>
      </c>
      <c r="H1441" s="68">
        <v>0.13478596000000001</v>
      </c>
      <c r="I1441" s="68">
        <v>0.12051262666666668</v>
      </c>
      <c r="T1441" s="91"/>
      <c r="U1441" s="91"/>
      <c r="AA1441" s="91"/>
      <c r="AB1441" s="91"/>
      <c r="AC1441" s="91"/>
      <c r="AD1441" s="91"/>
      <c r="AE1441" s="91"/>
      <c r="AF1441" s="91"/>
    </row>
    <row r="1442" spans="1:32" x14ac:dyDescent="0.3">
      <c r="A1442" s="65">
        <v>249999.64999999997</v>
      </c>
      <c r="B1442" s="10">
        <v>1439</v>
      </c>
      <c r="C1442" s="71">
        <v>0.1439</v>
      </c>
      <c r="D1442" s="74">
        <v>505447.35000000003</v>
      </c>
      <c r="E1442" s="61">
        <v>451922.35000000003</v>
      </c>
      <c r="F1442" s="68">
        <v>0.12636183750000002</v>
      </c>
      <c r="G1442" s="292">
        <v>0.11298058750000001</v>
      </c>
      <c r="H1442" s="68">
        <v>0.13478596000000001</v>
      </c>
      <c r="I1442" s="68">
        <v>0.12051262666666668</v>
      </c>
      <c r="T1442" s="91"/>
      <c r="U1442" s="91"/>
      <c r="AA1442" s="91"/>
      <c r="AB1442" s="91"/>
      <c r="AC1442" s="91"/>
      <c r="AD1442" s="91"/>
      <c r="AE1442" s="91"/>
      <c r="AF1442" s="91"/>
    </row>
    <row r="1443" spans="1:32" x14ac:dyDescent="0.3">
      <c r="A1443" s="65">
        <v>249999.64999999997</v>
      </c>
      <c r="B1443" s="10">
        <v>1440</v>
      </c>
      <c r="C1443" s="71">
        <v>0.14399999999999999</v>
      </c>
      <c r="D1443" s="74">
        <v>505447.35000000003</v>
      </c>
      <c r="E1443" s="61">
        <v>451922.35000000003</v>
      </c>
      <c r="F1443" s="68">
        <v>0.12636183750000002</v>
      </c>
      <c r="G1443" s="292">
        <v>0.11298058750000001</v>
      </c>
      <c r="H1443" s="68">
        <v>0.13478596000000001</v>
      </c>
      <c r="I1443" s="68">
        <v>0.12051262666666668</v>
      </c>
      <c r="T1443" s="91"/>
      <c r="U1443" s="91"/>
      <c r="AA1443" s="91"/>
      <c r="AB1443" s="91"/>
      <c r="AC1443" s="91"/>
      <c r="AD1443" s="91"/>
      <c r="AE1443" s="91"/>
      <c r="AF1443" s="91"/>
    </row>
    <row r="1444" spans="1:32" x14ac:dyDescent="0.3">
      <c r="A1444" s="65">
        <v>249999.64999999997</v>
      </c>
      <c r="B1444" s="10">
        <v>1441</v>
      </c>
      <c r="C1444" s="71">
        <v>0.14410000000000001</v>
      </c>
      <c r="D1444" s="74">
        <v>505447.35000000003</v>
      </c>
      <c r="E1444" s="61">
        <v>451922.35000000003</v>
      </c>
      <c r="F1444" s="68">
        <v>0.12636183750000002</v>
      </c>
      <c r="G1444" s="292">
        <v>0.11298058750000001</v>
      </c>
      <c r="H1444" s="68">
        <v>0.13478596000000001</v>
      </c>
      <c r="I1444" s="68">
        <v>0.12051262666666668</v>
      </c>
      <c r="T1444" s="91"/>
      <c r="U1444" s="91"/>
      <c r="AA1444" s="91"/>
      <c r="AB1444" s="91"/>
      <c r="AC1444" s="91"/>
      <c r="AD1444" s="91"/>
      <c r="AE1444" s="91"/>
      <c r="AF1444" s="91"/>
    </row>
    <row r="1445" spans="1:32" x14ac:dyDescent="0.3">
      <c r="A1445" s="65">
        <v>249999.64999999997</v>
      </c>
      <c r="B1445" s="10">
        <v>1442</v>
      </c>
      <c r="C1445" s="71">
        <v>0.14419999999999999</v>
      </c>
      <c r="D1445" s="74">
        <v>505447.35000000003</v>
      </c>
      <c r="E1445" s="61">
        <v>451922.35000000003</v>
      </c>
      <c r="F1445" s="68">
        <v>0.12636183750000002</v>
      </c>
      <c r="G1445" s="292">
        <v>0.11298058750000001</v>
      </c>
      <c r="H1445" s="68">
        <v>0.13478596000000001</v>
      </c>
      <c r="I1445" s="68">
        <v>0.12051262666666668</v>
      </c>
      <c r="T1445" s="91"/>
      <c r="U1445" s="91"/>
      <c r="AA1445" s="91"/>
      <c r="AB1445" s="91"/>
      <c r="AC1445" s="91"/>
      <c r="AD1445" s="91"/>
      <c r="AE1445" s="91"/>
      <c r="AF1445" s="91"/>
    </row>
    <row r="1446" spans="1:32" x14ac:dyDescent="0.3">
      <c r="A1446" s="65">
        <v>249999.64999999997</v>
      </c>
      <c r="B1446" s="10">
        <v>1443</v>
      </c>
      <c r="C1446" s="71">
        <v>0.14430000000000001</v>
      </c>
      <c r="D1446" s="74">
        <v>505447.35000000003</v>
      </c>
      <c r="E1446" s="61">
        <v>451922.35000000003</v>
      </c>
      <c r="F1446" s="68">
        <v>0.12636183750000002</v>
      </c>
      <c r="G1446" s="292">
        <v>0.11298058750000001</v>
      </c>
      <c r="H1446" s="68">
        <v>0.13478596000000001</v>
      </c>
      <c r="I1446" s="68">
        <v>0.12051262666666668</v>
      </c>
      <c r="T1446" s="91"/>
      <c r="U1446" s="91"/>
      <c r="AA1446" s="91"/>
      <c r="AB1446" s="91"/>
      <c r="AC1446" s="91"/>
      <c r="AD1446" s="91"/>
      <c r="AE1446" s="91"/>
      <c r="AF1446" s="91"/>
    </row>
    <row r="1447" spans="1:32" x14ac:dyDescent="0.3">
      <c r="A1447" s="65">
        <v>249999.64999999997</v>
      </c>
      <c r="B1447" s="10">
        <v>1444</v>
      </c>
      <c r="C1447" s="71">
        <v>0.1444</v>
      </c>
      <c r="D1447" s="74">
        <v>505447.35000000003</v>
      </c>
      <c r="E1447" s="61">
        <v>451922.35000000003</v>
      </c>
      <c r="F1447" s="68">
        <v>0.12636183750000002</v>
      </c>
      <c r="G1447" s="292">
        <v>0.11298058750000001</v>
      </c>
      <c r="H1447" s="68">
        <v>0.13478596000000001</v>
      </c>
      <c r="I1447" s="68">
        <v>0.12051262666666668</v>
      </c>
      <c r="T1447" s="91"/>
      <c r="U1447" s="91"/>
      <c r="AA1447" s="91"/>
      <c r="AB1447" s="91"/>
      <c r="AC1447" s="91"/>
      <c r="AD1447" s="91"/>
      <c r="AE1447" s="91"/>
      <c r="AF1447" s="91"/>
    </row>
    <row r="1448" spans="1:32" x14ac:dyDescent="0.3">
      <c r="A1448" s="65">
        <v>249999.64999999997</v>
      </c>
      <c r="B1448" s="10">
        <v>1445</v>
      </c>
      <c r="C1448" s="71">
        <v>0.14449999999999999</v>
      </c>
      <c r="D1448" s="74">
        <v>505447.35000000003</v>
      </c>
      <c r="E1448" s="61">
        <v>451922.35000000003</v>
      </c>
      <c r="F1448" s="68">
        <v>0.12636183750000002</v>
      </c>
      <c r="G1448" s="292">
        <v>0.11298058750000001</v>
      </c>
      <c r="H1448" s="68">
        <v>0.13478596000000001</v>
      </c>
      <c r="I1448" s="68">
        <v>0.12051262666666668</v>
      </c>
      <c r="T1448" s="91"/>
      <c r="U1448" s="91"/>
      <c r="AA1448" s="91"/>
      <c r="AB1448" s="91"/>
      <c r="AC1448" s="91"/>
      <c r="AD1448" s="91"/>
      <c r="AE1448" s="91"/>
      <c r="AF1448" s="91"/>
    </row>
    <row r="1449" spans="1:32" x14ac:dyDescent="0.3">
      <c r="A1449" s="65">
        <v>249999.64999999997</v>
      </c>
      <c r="B1449" s="10">
        <v>1446</v>
      </c>
      <c r="C1449" s="71">
        <v>0.14460000000000001</v>
      </c>
      <c r="D1449" s="74">
        <v>505447.35000000003</v>
      </c>
      <c r="E1449" s="61">
        <v>451922.35000000003</v>
      </c>
      <c r="F1449" s="68">
        <v>0.12636183750000002</v>
      </c>
      <c r="G1449" s="292">
        <v>0.11298058750000001</v>
      </c>
      <c r="H1449" s="68">
        <v>0.13478596000000001</v>
      </c>
      <c r="I1449" s="68">
        <v>0.12051262666666668</v>
      </c>
      <c r="T1449" s="91"/>
      <c r="U1449" s="91"/>
      <c r="AA1449" s="91"/>
      <c r="AB1449" s="91"/>
      <c r="AC1449" s="91"/>
      <c r="AD1449" s="91"/>
      <c r="AE1449" s="91"/>
      <c r="AF1449" s="91"/>
    </row>
    <row r="1450" spans="1:32" x14ac:dyDescent="0.3">
      <c r="A1450" s="65">
        <v>249999.64999999997</v>
      </c>
      <c r="B1450" s="10">
        <v>1447</v>
      </c>
      <c r="C1450" s="71">
        <v>0.1447</v>
      </c>
      <c r="D1450" s="74">
        <v>505447.35000000003</v>
      </c>
      <c r="E1450" s="61">
        <v>451922.35000000003</v>
      </c>
      <c r="F1450" s="68">
        <v>0.12636183750000002</v>
      </c>
      <c r="G1450" s="292">
        <v>0.11298058750000001</v>
      </c>
      <c r="H1450" s="68">
        <v>0.13478596000000001</v>
      </c>
      <c r="I1450" s="68">
        <v>0.12051262666666668</v>
      </c>
      <c r="T1450" s="91"/>
      <c r="U1450" s="91"/>
      <c r="AA1450" s="91"/>
      <c r="AB1450" s="91"/>
      <c r="AC1450" s="91"/>
      <c r="AD1450" s="91"/>
      <c r="AE1450" s="91"/>
      <c r="AF1450" s="91"/>
    </row>
    <row r="1451" spans="1:32" x14ac:dyDescent="0.3">
      <c r="A1451" s="65">
        <v>249999.64999999997</v>
      </c>
      <c r="B1451" s="10">
        <v>1448</v>
      </c>
      <c r="C1451" s="71">
        <v>0.14480000000000001</v>
      </c>
      <c r="D1451" s="74">
        <v>505447.35000000003</v>
      </c>
      <c r="E1451" s="61">
        <v>451922.35000000003</v>
      </c>
      <c r="F1451" s="68">
        <v>0.12636183750000002</v>
      </c>
      <c r="G1451" s="292">
        <v>0.11298058750000001</v>
      </c>
      <c r="H1451" s="68">
        <v>0.13478596000000001</v>
      </c>
      <c r="I1451" s="68">
        <v>0.12051262666666668</v>
      </c>
      <c r="T1451" s="91"/>
      <c r="U1451" s="91"/>
      <c r="AA1451" s="91"/>
      <c r="AB1451" s="91"/>
      <c r="AC1451" s="91"/>
      <c r="AD1451" s="91"/>
      <c r="AE1451" s="91"/>
      <c r="AF1451" s="91"/>
    </row>
    <row r="1452" spans="1:32" x14ac:dyDescent="0.3">
      <c r="A1452" s="65">
        <v>249999.64999999997</v>
      </c>
      <c r="B1452" s="10">
        <v>1449</v>
      </c>
      <c r="C1452" s="71">
        <v>0.1449</v>
      </c>
      <c r="D1452" s="74">
        <v>505447.35000000003</v>
      </c>
      <c r="E1452" s="61">
        <v>451922.35000000003</v>
      </c>
      <c r="F1452" s="68">
        <v>0.12636183750000002</v>
      </c>
      <c r="G1452" s="292">
        <v>0.11298058750000001</v>
      </c>
      <c r="H1452" s="68">
        <v>0.13478596000000001</v>
      </c>
      <c r="I1452" s="68">
        <v>0.12051262666666668</v>
      </c>
      <c r="T1452" s="91"/>
      <c r="U1452" s="91"/>
      <c r="AA1452" s="91"/>
      <c r="AB1452" s="91"/>
      <c r="AC1452" s="91"/>
      <c r="AD1452" s="91"/>
      <c r="AE1452" s="91"/>
      <c r="AF1452" s="91"/>
    </row>
    <row r="1453" spans="1:32" x14ac:dyDescent="0.3">
      <c r="A1453" s="65">
        <v>249999.64999999997</v>
      </c>
      <c r="B1453" s="10">
        <v>1450</v>
      </c>
      <c r="C1453" s="71">
        <v>0.14499999999999999</v>
      </c>
      <c r="D1453" s="74">
        <v>505447.35000000003</v>
      </c>
      <c r="E1453" s="61">
        <v>451922.35000000003</v>
      </c>
      <c r="F1453" s="68">
        <v>0.12636183750000002</v>
      </c>
      <c r="G1453" s="292">
        <v>0.11298058750000001</v>
      </c>
      <c r="H1453" s="68">
        <v>0.13478596000000001</v>
      </c>
      <c r="I1453" s="68">
        <v>0.12051262666666668</v>
      </c>
      <c r="T1453" s="91"/>
      <c r="U1453" s="91"/>
      <c r="AA1453" s="91"/>
      <c r="AB1453" s="91"/>
      <c r="AC1453" s="91"/>
      <c r="AD1453" s="91"/>
      <c r="AE1453" s="91"/>
      <c r="AF1453" s="91"/>
    </row>
    <row r="1454" spans="1:32" x14ac:dyDescent="0.3">
      <c r="A1454" s="65">
        <v>249999.64999999997</v>
      </c>
      <c r="B1454" s="10">
        <v>1451</v>
      </c>
      <c r="C1454" s="71">
        <v>0.14510000000000001</v>
      </c>
      <c r="D1454" s="74">
        <v>505447.35000000003</v>
      </c>
      <c r="E1454" s="61">
        <v>451922.35000000003</v>
      </c>
      <c r="F1454" s="68">
        <v>0.12636183750000002</v>
      </c>
      <c r="G1454" s="292">
        <v>0.11298058750000001</v>
      </c>
      <c r="H1454" s="68">
        <v>0.13478596000000001</v>
      </c>
      <c r="I1454" s="68">
        <v>0.12051262666666668</v>
      </c>
      <c r="T1454" s="91"/>
      <c r="U1454" s="91"/>
      <c r="AA1454" s="91"/>
      <c r="AB1454" s="91"/>
      <c r="AC1454" s="91"/>
      <c r="AD1454" s="91"/>
      <c r="AE1454" s="91"/>
      <c r="AF1454" s="91"/>
    </row>
    <row r="1455" spans="1:32" x14ac:dyDescent="0.3">
      <c r="A1455" s="65">
        <v>249999.64999999997</v>
      </c>
      <c r="B1455" s="10">
        <v>1452</v>
      </c>
      <c r="C1455" s="71">
        <v>0.1452</v>
      </c>
      <c r="D1455" s="74">
        <v>505447.35000000003</v>
      </c>
      <c r="E1455" s="61">
        <v>451922.35000000003</v>
      </c>
      <c r="F1455" s="68">
        <v>0.12636183750000002</v>
      </c>
      <c r="G1455" s="292">
        <v>0.11298058750000001</v>
      </c>
      <c r="H1455" s="68">
        <v>0.13478596000000001</v>
      </c>
      <c r="I1455" s="68">
        <v>0.12051262666666668</v>
      </c>
      <c r="T1455" s="91"/>
      <c r="U1455" s="91"/>
      <c r="AA1455" s="91"/>
      <c r="AB1455" s="91"/>
      <c r="AC1455" s="91"/>
      <c r="AD1455" s="91"/>
      <c r="AE1455" s="91"/>
      <c r="AF1455" s="91"/>
    </row>
    <row r="1456" spans="1:32" x14ac:dyDescent="0.3">
      <c r="A1456" s="65">
        <v>249999.64999999997</v>
      </c>
      <c r="B1456" s="10">
        <v>1453</v>
      </c>
      <c r="C1456" s="71">
        <v>0.14530000000000001</v>
      </c>
      <c r="D1456" s="74">
        <v>505447.35000000003</v>
      </c>
      <c r="E1456" s="61">
        <v>451922.35000000003</v>
      </c>
      <c r="F1456" s="68">
        <v>0.12636183750000002</v>
      </c>
      <c r="G1456" s="292">
        <v>0.11298058750000001</v>
      </c>
      <c r="H1456" s="68">
        <v>0.13478596000000001</v>
      </c>
      <c r="I1456" s="68">
        <v>0.12051262666666668</v>
      </c>
      <c r="T1456" s="91"/>
      <c r="U1456" s="91"/>
      <c r="AA1456" s="91"/>
      <c r="AB1456" s="91"/>
      <c r="AC1456" s="91"/>
      <c r="AD1456" s="91"/>
      <c r="AE1456" s="91"/>
      <c r="AF1456" s="91"/>
    </row>
    <row r="1457" spans="1:32" x14ac:dyDescent="0.3">
      <c r="A1457" s="65">
        <v>249999.64999999997</v>
      </c>
      <c r="B1457" s="10">
        <v>1454</v>
      </c>
      <c r="C1457" s="71">
        <v>0.1454</v>
      </c>
      <c r="D1457" s="74">
        <v>505447.35000000003</v>
      </c>
      <c r="E1457" s="61">
        <v>451922.35000000003</v>
      </c>
      <c r="F1457" s="68">
        <v>0.12636183750000002</v>
      </c>
      <c r="G1457" s="292">
        <v>0.11298058750000001</v>
      </c>
      <c r="H1457" s="68">
        <v>0.13478596000000001</v>
      </c>
      <c r="I1457" s="68">
        <v>0.12051262666666668</v>
      </c>
      <c r="T1457" s="91"/>
      <c r="U1457" s="91"/>
      <c r="AA1457" s="91"/>
      <c r="AB1457" s="91"/>
      <c r="AC1457" s="91"/>
      <c r="AD1457" s="91"/>
      <c r="AE1457" s="91"/>
      <c r="AF1457" s="91"/>
    </row>
    <row r="1458" spans="1:32" x14ac:dyDescent="0.3">
      <c r="A1458" s="65">
        <v>249999.64999999997</v>
      </c>
      <c r="B1458" s="10">
        <v>1455</v>
      </c>
      <c r="C1458" s="71">
        <v>0.14549999999999999</v>
      </c>
      <c r="D1458" s="74">
        <v>505447.35000000003</v>
      </c>
      <c r="E1458" s="61">
        <v>451922.35000000003</v>
      </c>
      <c r="F1458" s="68">
        <v>0.12636183750000002</v>
      </c>
      <c r="G1458" s="292">
        <v>0.11298058750000001</v>
      </c>
      <c r="H1458" s="68">
        <v>0.13478596000000001</v>
      </c>
      <c r="I1458" s="68">
        <v>0.12051262666666668</v>
      </c>
      <c r="T1458" s="91"/>
      <c r="U1458" s="91"/>
      <c r="AA1458" s="91"/>
      <c r="AB1458" s="91"/>
      <c r="AC1458" s="91"/>
      <c r="AD1458" s="91"/>
      <c r="AE1458" s="91"/>
      <c r="AF1458" s="91"/>
    </row>
    <row r="1459" spans="1:32" x14ac:dyDescent="0.3">
      <c r="A1459" s="65">
        <v>249999.64999999997</v>
      </c>
      <c r="B1459" s="10">
        <v>1456</v>
      </c>
      <c r="C1459" s="71">
        <v>0.14560000000000001</v>
      </c>
      <c r="D1459" s="74">
        <v>505447.35000000003</v>
      </c>
      <c r="E1459" s="61">
        <v>451922.35000000003</v>
      </c>
      <c r="F1459" s="68">
        <v>0.12636183750000002</v>
      </c>
      <c r="G1459" s="292">
        <v>0.11298058750000001</v>
      </c>
      <c r="H1459" s="68">
        <v>0.13478596000000001</v>
      </c>
      <c r="I1459" s="68">
        <v>0.12051262666666668</v>
      </c>
      <c r="T1459" s="91"/>
      <c r="U1459" s="91"/>
      <c r="AA1459" s="91"/>
      <c r="AB1459" s="91"/>
      <c r="AC1459" s="91"/>
      <c r="AD1459" s="91"/>
      <c r="AE1459" s="91"/>
      <c r="AF1459" s="91"/>
    </row>
    <row r="1460" spans="1:32" x14ac:dyDescent="0.3">
      <c r="A1460" s="65">
        <v>249999.64999999997</v>
      </c>
      <c r="B1460" s="10">
        <v>1457</v>
      </c>
      <c r="C1460" s="71">
        <v>0.1457</v>
      </c>
      <c r="D1460" s="74">
        <v>505447.35000000003</v>
      </c>
      <c r="E1460" s="61">
        <v>451922.35000000003</v>
      </c>
      <c r="F1460" s="68">
        <v>0.12636183750000002</v>
      </c>
      <c r="G1460" s="292">
        <v>0.11298058750000001</v>
      </c>
      <c r="H1460" s="68">
        <v>0.13478596000000001</v>
      </c>
      <c r="I1460" s="68">
        <v>0.12051262666666668</v>
      </c>
      <c r="T1460" s="91"/>
      <c r="U1460" s="91"/>
      <c r="AA1460" s="91"/>
      <c r="AB1460" s="91"/>
      <c r="AC1460" s="91"/>
      <c r="AD1460" s="91"/>
      <c r="AE1460" s="91"/>
      <c r="AF1460" s="91"/>
    </row>
    <row r="1461" spans="1:32" x14ac:dyDescent="0.3">
      <c r="A1461" s="65">
        <v>249999.64999999997</v>
      </c>
      <c r="B1461" s="10">
        <v>1458</v>
      </c>
      <c r="C1461" s="71">
        <v>0.14580000000000001</v>
      </c>
      <c r="D1461" s="74">
        <v>505447.35000000003</v>
      </c>
      <c r="E1461" s="61">
        <v>451922.35000000003</v>
      </c>
      <c r="F1461" s="68">
        <v>0.12636183750000002</v>
      </c>
      <c r="G1461" s="292">
        <v>0.11298058750000001</v>
      </c>
      <c r="H1461" s="68">
        <v>0.13478596000000001</v>
      </c>
      <c r="I1461" s="68">
        <v>0.12051262666666668</v>
      </c>
      <c r="T1461" s="91"/>
      <c r="U1461" s="91"/>
      <c r="AA1461" s="91"/>
      <c r="AB1461" s="91"/>
      <c r="AC1461" s="91"/>
      <c r="AD1461" s="91"/>
      <c r="AE1461" s="91"/>
      <c r="AF1461" s="91"/>
    </row>
    <row r="1462" spans="1:32" x14ac:dyDescent="0.3">
      <c r="A1462" s="65">
        <v>249999.64999999997</v>
      </c>
      <c r="B1462" s="10">
        <v>1459</v>
      </c>
      <c r="C1462" s="71">
        <v>0.1459</v>
      </c>
      <c r="D1462" s="74">
        <v>505447.35000000003</v>
      </c>
      <c r="E1462" s="61">
        <v>451922.35000000003</v>
      </c>
      <c r="F1462" s="68">
        <v>0.12636183750000002</v>
      </c>
      <c r="G1462" s="292">
        <v>0.11298058750000001</v>
      </c>
      <c r="H1462" s="68">
        <v>0.13478596000000001</v>
      </c>
      <c r="I1462" s="68">
        <v>0.12051262666666668</v>
      </c>
      <c r="T1462" s="91"/>
      <c r="U1462" s="91"/>
      <c r="AA1462" s="91"/>
      <c r="AB1462" s="91"/>
      <c r="AC1462" s="91"/>
      <c r="AD1462" s="91"/>
      <c r="AE1462" s="91"/>
      <c r="AF1462" s="91"/>
    </row>
    <row r="1463" spans="1:32" x14ac:dyDescent="0.3">
      <c r="A1463" s="65">
        <v>249999.64999999997</v>
      </c>
      <c r="B1463" s="10">
        <v>1460</v>
      </c>
      <c r="C1463" s="71">
        <v>0.14599999999999999</v>
      </c>
      <c r="D1463" s="74">
        <v>505447.35000000003</v>
      </c>
      <c r="E1463" s="61">
        <v>451922.35000000003</v>
      </c>
      <c r="F1463" s="68">
        <v>0.12636183750000002</v>
      </c>
      <c r="G1463" s="292">
        <v>0.11298058750000001</v>
      </c>
      <c r="H1463" s="68">
        <v>0.13478596000000001</v>
      </c>
      <c r="I1463" s="68">
        <v>0.12051262666666668</v>
      </c>
      <c r="T1463" s="91"/>
      <c r="U1463" s="91"/>
      <c r="AA1463" s="91"/>
      <c r="AB1463" s="91"/>
      <c r="AC1463" s="91"/>
      <c r="AD1463" s="91"/>
      <c r="AE1463" s="91"/>
      <c r="AF1463" s="91"/>
    </row>
    <row r="1464" spans="1:32" x14ac:dyDescent="0.3">
      <c r="A1464" s="65">
        <v>249999.64999999997</v>
      </c>
      <c r="B1464" s="10">
        <v>1461</v>
      </c>
      <c r="C1464" s="71">
        <v>0.14610000000000001</v>
      </c>
      <c r="D1464" s="74">
        <v>505447.35000000003</v>
      </c>
      <c r="E1464" s="61">
        <v>451922.35000000003</v>
      </c>
      <c r="F1464" s="68">
        <v>0.12636183750000002</v>
      </c>
      <c r="G1464" s="292">
        <v>0.11298058750000001</v>
      </c>
      <c r="H1464" s="68">
        <v>0.13478596000000001</v>
      </c>
      <c r="I1464" s="68">
        <v>0.12051262666666668</v>
      </c>
      <c r="T1464" s="91"/>
      <c r="U1464" s="91"/>
      <c r="AA1464" s="91"/>
      <c r="AB1464" s="91"/>
      <c r="AC1464" s="91"/>
      <c r="AD1464" s="91"/>
      <c r="AE1464" s="91"/>
      <c r="AF1464" s="91"/>
    </row>
    <row r="1465" spans="1:32" x14ac:dyDescent="0.3">
      <c r="A1465" s="65">
        <v>249999.64999999997</v>
      </c>
      <c r="B1465" s="10">
        <v>1462</v>
      </c>
      <c r="C1465" s="71">
        <v>0.1462</v>
      </c>
      <c r="D1465" s="74">
        <v>505447.35000000003</v>
      </c>
      <c r="E1465" s="61">
        <v>451922.35000000003</v>
      </c>
      <c r="F1465" s="68">
        <v>0.12636183750000002</v>
      </c>
      <c r="G1465" s="292">
        <v>0.11298058750000001</v>
      </c>
      <c r="H1465" s="68">
        <v>0.13478596000000001</v>
      </c>
      <c r="I1465" s="68">
        <v>0.12051262666666668</v>
      </c>
      <c r="T1465" s="91"/>
      <c r="U1465" s="91"/>
      <c r="AA1465" s="91"/>
      <c r="AB1465" s="91"/>
      <c r="AC1465" s="91"/>
      <c r="AD1465" s="91"/>
      <c r="AE1465" s="91"/>
      <c r="AF1465" s="91"/>
    </row>
    <row r="1466" spans="1:32" x14ac:dyDescent="0.3">
      <c r="A1466" s="65">
        <v>249999.64999999997</v>
      </c>
      <c r="B1466" s="10">
        <v>1463</v>
      </c>
      <c r="C1466" s="71">
        <v>0.14630000000000001</v>
      </c>
      <c r="D1466" s="74">
        <v>505447.35000000003</v>
      </c>
      <c r="E1466" s="61">
        <v>451922.35000000003</v>
      </c>
      <c r="F1466" s="68">
        <v>0.12636183750000002</v>
      </c>
      <c r="G1466" s="292">
        <v>0.11298058750000001</v>
      </c>
      <c r="H1466" s="68">
        <v>0.13478596000000001</v>
      </c>
      <c r="I1466" s="68">
        <v>0.12051262666666668</v>
      </c>
      <c r="T1466" s="91"/>
      <c r="U1466" s="91"/>
      <c r="AA1466" s="91"/>
      <c r="AB1466" s="91"/>
      <c r="AC1466" s="91"/>
      <c r="AD1466" s="91"/>
      <c r="AE1466" s="91"/>
      <c r="AF1466" s="91"/>
    </row>
    <row r="1467" spans="1:32" x14ac:dyDescent="0.3">
      <c r="A1467" s="65">
        <v>249999.64999999997</v>
      </c>
      <c r="B1467" s="10">
        <v>1464</v>
      </c>
      <c r="C1467" s="71">
        <v>0.1464</v>
      </c>
      <c r="D1467" s="74">
        <v>505447.35000000003</v>
      </c>
      <c r="E1467" s="61">
        <v>451922.35000000003</v>
      </c>
      <c r="F1467" s="68">
        <v>0.12636183750000002</v>
      </c>
      <c r="G1467" s="292">
        <v>0.11298058750000001</v>
      </c>
      <c r="H1467" s="68">
        <v>0.13478596000000001</v>
      </c>
      <c r="I1467" s="68">
        <v>0.12051262666666668</v>
      </c>
      <c r="T1467" s="91"/>
      <c r="U1467" s="91"/>
      <c r="AA1467" s="91"/>
      <c r="AB1467" s="91"/>
      <c r="AC1467" s="91"/>
      <c r="AD1467" s="91"/>
      <c r="AE1467" s="91"/>
      <c r="AF1467" s="91"/>
    </row>
    <row r="1468" spans="1:32" x14ac:dyDescent="0.3">
      <c r="A1468" s="65">
        <v>249999.64999999997</v>
      </c>
      <c r="B1468" s="10">
        <v>1465</v>
      </c>
      <c r="C1468" s="71">
        <v>0.14649999999999999</v>
      </c>
      <c r="D1468" s="74">
        <v>505447.35000000003</v>
      </c>
      <c r="E1468" s="61">
        <v>451922.35000000003</v>
      </c>
      <c r="F1468" s="68">
        <v>0.12636183750000002</v>
      </c>
      <c r="G1468" s="292">
        <v>0.11298058750000001</v>
      </c>
      <c r="H1468" s="68">
        <v>0.13478596000000001</v>
      </c>
      <c r="I1468" s="68">
        <v>0.12051262666666668</v>
      </c>
      <c r="T1468" s="91"/>
      <c r="U1468" s="91"/>
      <c r="AA1468" s="91"/>
      <c r="AB1468" s="91"/>
      <c r="AC1468" s="91"/>
      <c r="AD1468" s="91"/>
      <c r="AE1468" s="91"/>
      <c r="AF1468" s="91"/>
    </row>
    <row r="1469" spans="1:32" x14ac:dyDescent="0.3">
      <c r="A1469" s="65">
        <v>249999.64999999997</v>
      </c>
      <c r="B1469" s="10">
        <v>1466</v>
      </c>
      <c r="C1469" s="71">
        <v>0.14660000000000001</v>
      </c>
      <c r="D1469" s="74">
        <v>505447.35000000003</v>
      </c>
      <c r="E1469" s="61">
        <v>451922.35000000003</v>
      </c>
      <c r="F1469" s="68">
        <v>0.12636183750000002</v>
      </c>
      <c r="G1469" s="292">
        <v>0.11298058750000001</v>
      </c>
      <c r="H1469" s="68">
        <v>0.13478596000000001</v>
      </c>
      <c r="I1469" s="68">
        <v>0.12051262666666668</v>
      </c>
      <c r="T1469" s="91"/>
      <c r="U1469" s="91"/>
      <c r="AA1469" s="91"/>
      <c r="AB1469" s="91"/>
      <c r="AC1469" s="91"/>
      <c r="AD1469" s="91"/>
      <c r="AE1469" s="91"/>
      <c r="AF1469" s="91"/>
    </row>
    <row r="1470" spans="1:32" x14ac:dyDescent="0.3">
      <c r="A1470" s="65">
        <v>249999.64999999997</v>
      </c>
      <c r="B1470" s="10">
        <v>1467</v>
      </c>
      <c r="C1470" s="71">
        <v>0.1467</v>
      </c>
      <c r="D1470" s="74">
        <v>505447.35000000003</v>
      </c>
      <c r="E1470" s="61">
        <v>451922.35000000003</v>
      </c>
      <c r="F1470" s="68">
        <v>0.12636183750000002</v>
      </c>
      <c r="G1470" s="292">
        <v>0.11298058750000001</v>
      </c>
      <c r="H1470" s="68">
        <v>0.13478596000000001</v>
      </c>
      <c r="I1470" s="68">
        <v>0.12051262666666668</v>
      </c>
      <c r="T1470" s="91"/>
      <c r="U1470" s="91"/>
      <c r="AA1470" s="91"/>
      <c r="AB1470" s="91"/>
      <c r="AC1470" s="91"/>
      <c r="AD1470" s="91"/>
      <c r="AE1470" s="91"/>
      <c r="AF1470" s="91"/>
    </row>
    <row r="1471" spans="1:32" x14ac:dyDescent="0.3">
      <c r="A1471" s="65">
        <v>249999.64999999997</v>
      </c>
      <c r="B1471" s="10">
        <v>1468</v>
      </c>
      <c r="C1471" s="71">
        <v>0.14680000000000001</v>
      </c>
      <c r="D1471" s="74">
        <v>505447.35000000003</v>
      </c>
      <c r="E1471" s="61">
        <v>451922.35000000003</v>
      </c>
      <c r="F1471" s="68">
        <v>0.12636183750000002</v>
      </c>
      <c r="G1471" s="292">
        <v>0.11298058750000001</v>
      </c>
      <c r="H1471" s="68">
        <v>0.13478596000000001</v>
      </c>
      <c r="I1471" s="68">
        <v>0.12051262666666668</v>
      </c>
      <c r="T1471" s="91"/>
      <c r="U1471" s="91"/>
      <c r="AA1471" s="91"/>
      <c r="AB1471" s="91"/>
      <c r="AC1471" s="91"/>
      <c r="AD1471" s="91"/>
      <c r="AE1471" s="91"/>
      <c r="AF1471" s="91"/>
    </row>
    <row r="1472" spans="1:32" x14ac:dyDescent="0.3">
      <c r="A1472" s="65">
        <v>249999.64999999997</v>
      </c>
      <c r="B1472" s="10">
        <v>1469</v>
      </c>
      <c r="C1472" s="71">
        <v>0.1469</v>
      </c>
      <c r="D1472" s="74">
        <v>505447.35000000003</v>
      </c>
      <c r="E1472" s="61">
        <v>451922.35000000003</v>
      </c>
      <c r="F1472" s="68">
        <v>0.12636183750000002</v>
      </c>
      <c r="G1472" s="292">
        <v>0.11298058750000001</v>
      </c>
      <c r="H1472" s="68">
        <v>0.13478596000000001</v>
      </c>
      <c r="I1472" s="68">
        <v>0.12051262666666668</v>
      </c>
      <c r="T1472" s="91"/>
      <c r="U1472" s="91"/>
      <c r="AA1472" s="91"/>
      <c r="AB1472" s="91"/>
      <c r="AC1472" s="91"/>
      <c r="AD1472" s="91"/>
      <c r="AE1472" s="91"/>
      <c r="AF1472" s="91"/>
    </row>
    <row r="1473" spans="1:32" x14ac:dyDescent="0.3">
      <c r="A1473" s="65">
        <v>249999.64999999997</v>
      </c>
      <c r="B1473" s="10">
        <v>1470</v>
      </c>
      <c r="C1473" s="71">
        <v>0.14699999999999999</v>
      </c>
      <c r="D1473" s="74">
        <v>505447.35000000003</v>
      </c>
      <c r="E1473" s="61">
        <v>451922.35000000003</v>
      </c>
      <c r="F1473" s="68">
        <v>0.12636183750000002</v>
      </c>
      <c r="G1473" s="292">
        <v>0.11298058750000001</v>
      </c>
      <c r="H1473" s="68">
        <v>0.13478596000000001</v>
      </c>
      <c r="I1473" s="68">
        <v>0.12051262666666668</v>
      </c>
      <c r="T1473" s="91"/>
      <c r="U1473" s="91"/>
      <c r="AA1473" s="91"/>
      <c r="AB1473" s="91"/>
      <c r="AC1473" s="91"/>
      <c r="AD1473" s="91"/>
      <c r="AE1473" s="91"/>
      <c r="AF1473" s="91"/>
    </row>
    <row r="1474" spans="1:32" x14ac:dyDescent="0.3">
      <c r="A1474" s="65">
        <v>249999.64999999997</v>
      </c>
      <c r="B1474" s="10">
        <v>1471</v>
      </c>
      <c r="C1474" s="71">
        <v>0.14710000000000001</v>
      </c>
      <c r="D1474" s="74">
        <v>505447.35000000003</v>
      </c>
      <c r="E1474" s="61">
        <v>451922.35000000003</v>
      </c>
      <c r="F1474" s="68">
        <v>0.12636183750000002</v>
      </c>
      <c r="G1474" s="292">
        <v>0.11298058750000001</v>
      </c>
      <c r="H1474" s="68">
        <v>0.13478596000000001</v>
      </c>
      <c r="I1474" s="68">
        <v>0.12051262666666668</v>
      </c>
      <c r="T1474" s="91"/>
      <c r="U1474" s="91"/>
      <c r="AA1474" s="91"/>
      <c r="AB1474" s="91"/>
      <c r="AC1474" s="91"/>
      <c r="AD1474" s="91"/>
      <c r="AE1474" s="91"/>
      <c r="AF1474" s="91"/>
    </row>
    <row r="1475" spans="1:32" x14ac:dyDescent="0.3">
      <c r="A1475" s="65">
        <v>249999.64999999997</v>
      </c>
      <c r="B1475" s="10">
        <v>1472</v>
      </c>
      <c r="C1475" s="71">
        <v>0.1472</v>
      </c>
      <c r="D1475" s="74">
        <v>505447.35000000003</v>
      </c>
      <c r="E1475" s="61">
        <v>451922.35000000003</v>
      </c>
      <c r="F1475" s="68">
        <v>0.12636183750000002</v>
      </c>
      <c r="G1475" s="292">
        <v>0.11298058750000001</v>
      </c>
      <c r="H1475" s="68">
        <v>0.13478596000000001</v>
      </c>
      <c r="I1475" s="68">
        <v>0.12051262666666668</v>
      </c>
      <c r="T1475" s="91"/>
      <c r="U1475" s="91"/>
      <c r="AA1475" s="91"/>
      <c r="AB1475" s="91"/>
      <c r="AC1475" s="91"/>
      <c r="AD1475" s="91"/>
      <c r="AE1475" s="91"/>
      <c r="AF1475" s="91"/>
    </row>
    <row r="1476" spans="1:32" x14ac:dyDescent="0.3">
      <c r="A1476" s="65">
        <v>249999.64999999997</v>
      </c>
      <c r="B1476" s="10">
        <v>1473</v>
      </c>
      <c r="C1476" s="71">
        <v>0.14729999999999999</v>
      </c>
      <c r="D1476" s="74">
        <v>505447.35000000003</v>
      </c>
      <c r="E1476" s="61">
        <v>451922.35000000003</v>
      </c>
      <c r="F1476" s="68">
        <v>0.12636183750000002</v>
      </c>
      <c r="G1476" s="292">
        <v>0.11298058750000001</v>
      </c>
      <c r="H1476" s="68">
        <v>0.13478596000000001</v>
      </c>
      <c r="I1476" s="68">
        <v>0.12051262666666668</v>
      </c>
      <c r="T1476" s="91"/>
      <c r="U1476" s="91"/>
      <c r="AA1476" s="91"/>
      <c r="AB1476" s="91"/>
      <c r="AC1476" s="91"/>
      <c r="AD1476" s="91"/>
      <c r="AE1476" s="91"/>
      <c r="AF1476" s="91"/>
    </row>
    <row r="1477" spans="1:32" x14ac:dyDescent="0.3">
      <c r="A1477" s="65">
        <v>249999.64999999997</v>
      </c>
      <c r="B1477" s="10">
        <v>1474</v>
      </c>
      <c r="C1477" s="71">
        <v>0.1474</v>
      </c>
      <c r="D1477" s="74">
        <v>505447.35000000003</v>
      </c>
      <c r="E1477" s="61">
        <v>451922.35000000003</v>
      </c>
      <c r="F1477" s="68">
        <v>0.12636183750000002</v>
      </c>
      <c r="G1477" s="292">
        <v>0.11298058750000001</v>
      </c>
      <c r="H1477" s="68">
        <v>0.13478596000000001</v>
      </c>
      <c r="I1477" s="68">
        <v>0.12051262666666668</v>
      </c>
      <c r="T1477" s="91"/>
      <c r="U1477" s="91"/>
      <c r="AA1477" s="91"/>
      <c r="AB1477" s="91"/>
      <c r="AC1477" s="91"/>
      <c r="AD1477" s="91"/>
      <c r="AE1477" s="91"/>
      <c r="AF1477" s="91"/>
    </row>
    <row r="1478" spans="1:32" x14ac:dyDescent="0.3">
      <c r="A1478" s="65">
        <v>249999.64999999997</v>
      </c>
      <c r="B1478" s="10">
        <v>1475</v>
      </c>
      <c r="C1478" s="71">
        <v>0.14749999999999999</v>
      </c>
      <c r="D1478" s="74">
        <v>505447.35000000003</v>
      </c>
      <c r="E1478" s="61">
        <v>451922.35000000003</v>
      </c>
      <c r="F1478" s="68">
        <v>0.12636183750000002</v>
      </c>
      <c r="G1478" s="292">
        <v>0.11298058750000001</v>
      </c>
      <c r="H1478" s="68">
        <v>0.13478596000000001</v>
      </c>
      <c r="I1478" s="68">
        <v>0.12051262666666668</v>
      </c>
      <c r="T1478" s="91"/>
      <c r="U1478" s="91"/>
      <c r="AA1478" s="91"/>
      <c r="AB1478" s="91"/>
      <c r="AC1478" s="91"/>
      <c r="AD1478" s="91"/>
      <c r="AE1478" s="91"/>
      <c r="AF1478" s="91"/>
    </row>
    <row r="1479" spans="1:32" x14ac:dyDescent="0.3">
      <c r="A1479" s="65">
        <v>249999.64999999997</v>
      </c>
      <c r="B1479" s="10">
        <v>1476</v>
      </c>
      <c r="C1479" s="71">
        <v>0.14760000000000001</v>
      </c>
      <c r="D1479" s="74">
        <v>505447.35000000003</v>
      </c>
      <c r="E1479" s="61">
        <v>451922.35000000003</v>
      </c>
      <c r="F1479" s="68">
        <v>0.12636183750000002</v>
      </c>
      <c r="G1479" s="292">
        <v>0.11298058750000001</v>
      </c>
      <c r="H1479" s="68">
        <v>0.13478596000000001</v>
      </c>
      <c r="I1479" s="68">
        <v>0.12051262666666668</v>
      </c>
      <c r="T1479" s="91"/>
      <c r="U1479" s="91"/>
      <c r="AA1479" s="91"/>
      <c r="AB1479" s="91"/>
      <c r="AC1479" s="91"/>
      <c r="AD1479" s="91"/>
      <c r="AE1479" s="91"/>
      <c r="AF1479" s="91"/>
    </row>
    <row r="1480" spans="1:32" x14ac:dyDescent="0.3">
      <c r="A1480" s="65">
        <v>249999.64999999997</v>
      </c>
      <c r="B1480" s="10">
        <v>1477</v>
      </c>
      <c r="C1480" s="71">
        <v>0.1477</v>
      </c>
      <c r="D1480" s="74">
        <v>505447.35000000003</v>
      </c>
      <c r="E1480" s="61">
        <v>451922.35000000003</v>
      </c>
      <c r="F1480" s="68">
        <v>0.12636183750000002</v>
      </c>
      <c r="G1480" s="292">
        <v>0.11298058750000001</v>
      </c>
      <c r="H1480" s="68">
        <v>0.13478596000000001</v>
      </c>
      <c r="I1480" s="68">
        <v>0.12051262666666668</v>
      </c>
      <c r="T1480" s="91"/>
      <c r="U1480" s="91"/>
      <c r="AA1480" s="91"/>
      <c r="AB1480" s="91"/>
      <c r="AC1480" s="91"/>
      <c r="AD1480" s="91"/>
      <c r="AE1480" s="91"/>
      <c r="AF1480" s="91"/>
    </row>
    <row r="1481" spans="1:32" x14ac:dyDescent="0.3">
      <c r="A1481" s="65">
        <v>249999.64999999997</v>
      </c>
      <c r="B1481" s="10">
        <v>1478</v>
      </c>
      <c r="C1481" s="71">
        <v>0.14779999999999999</v>
      </c>
      <c r="D1481" s="74">
        <v>505447.35000000003</v>
      </c>
      <c r="E1481" s="61">
        <v>451922.35000000003</v>
      </c>
      <c r="F1481" s="68">
        <v>0.12636183750000002</v>
      </c>
      <c r="G1481" s="292">
        <v>0.11298058750000001</v>
      </c>
      <c r="H1481" s="68">
        <v>0.13478596000000001</v>
      </c>
      <c r="I1481" s="68">
        <v>0.12051262666666668</v>
      </c>
      <c r="T1481" s="91"/>
      <c r="U1481" s="91"/>
      <c r="AA1481" s="91"/>
      <c r="AB1481" s="91"/>
      <c r="AC1481" s="91"/>
      <c r="AD1481" s="91"/>
      <c r="AE1481" s="91"/>
      <c r="AF1481" s="91"/>
    </row>
    <row r="1482" spans="1:32" x14ac:dyDescent="0.3">
      <c r="A1482" s="65">
        <v>249999.64999999997</v>
      </c>
      <c r="B1482" s="10">
        <v>1479</v>
      </c>
      <c r="C1482" s="71">
        <v>0.1479</v>
      </c>
      <c r="D1482" s="74">
        <v>505447.35000000003</v>
      </c>
      <c r="E1482" s="61">
        <v>451922.35000000003</v>
      </c>
      <c r="F1482" s="68">
        <v>0.12636183750000002</v>
      </c>
      <c r="G1482" s="292">
        <v>0.11298058750000001</v>
      </c>
      <c r="H1482" s="68">
        <v>0.13478596000000001</v>
      </c>
      <c r="I1482" s="68">
        <v>0.12051262666666668</v>
      </c>
      <c r="T1482" s="91"/>
      <c r="U1482" s="91"/>
      <c r="AA1482" s="91"/>
      <c r="AB1482" s="91"/>
      <c r="AC1482" s="91"/>
      <c r="AD1482" s="91"/>
      <c r="AE1482" s="91"/>
      <c r="AF1482" s="91"/>
    </row>
    <row r="1483" spans="1:32" x14ac:dyDescent="0.3">
      <c r="A1483" s="65">
        <v>249999.64999999997</v>
      </c>
      <c r="B1483" s="10">
        <v>1480</v>
      </c>
      <c r="C1483" s="71">
        <v>0.14799999999999999</v>
      </c>
      <c r="D1483" s="74">
        <v>505447.35000000003</v>
      </c>
      <c r="E1483" s="61">
        <v>451922.35000000003</v>
      </c>
      <c r="F1483" s="68">
        <v>0.12636183750000002</v>
      </c>
      <c r="G1483" s="292">
        <v>0.11298058750000001</v>
      </c>
      <c r="H1483" s="68">
        <v>0.13478596000000001</v>
      </c>
      <c r="I1483" s="68">
        <v>0.12051262666666668</v>
      </c>
      <c r="T1483" s="91"/>
      <c r="U1483" s="91"/>
      <c r="AA1483" s="91"/>
      <c r="AB1483" s="91"/>
      <c r="AC1483" s="91"/>
      <c r="AD1483" s="91"/>
      <c r="AE1483" s="91"/>
      <c r="AF1483" s="91"/>
    </row>
    <row r="1484" spans="1:32" x14ac:dyDescent="0.3">
      <c r="A1484" s="65">
        <v>249999.64999999997</v>
      </c>
      <c r="B1484" s="10">
        <v>1481</v>
      </c>
      <c r="C1484" s="71">
        <v>0.14810000000000001</v>
      </c>
      <c r="D1484" s="74">
        <v>505447.35000000003</v>
      </c>
      <c r="E1484" s="61">
        <v>451922.35000000003</v>
      </c>
      <c r="F1484" s="68">
        <v>0.12636183750000002</v>
      </c>
      <c r="G1484" s="292">
        <v>0.11298058750000001</v>
      </c>
      <c r="H1484" s="68">
        <v>0.13478596000000001</v>
      </c>
      <c r="I1484" s="68">
        <v>0.12051262666666668</v>
      </c>
      <c r="T1484" s="91"/>
      <c r="U1484" s="91"/>
      <c r="AA1484" s="91"/>
      <c r="AB1484" s="91"/>
      <c r="AC1484" s="91"/>
      <c r="AD1484" s="91"/>
      <c r="AE1484" s="91"/>
      <c r="AF1484" s="91"/>
    </row>
    <row r="1485" spans="1:32" x14ac:dyDescent="0.3">
      <c r="A1485" s="65">
        <v>249999.64999999997</v>
      </c>
      <c r="B1485" s="10">
        <v>1482</v>
      </c>
      <c r="C1485" s="71">
        <v>0.1482</v>
      </c>
      <c r="D1485" s="74">
        <v>505447.35000000003</v>
      </c>
      <c r="E1485" s="61">
        <v>451922.35000000003</v>
      </c>
      <c r="F1485" s="68">
        <v>0.12636183750000002</v>
      </c>
      <c r="G1485" s="292">
        <v>0.11298058750000001</v>
      </c>
      <c r="H1485" s="68">
        <v>0.13478596000000001</v>
      </c>
      <c r="I1485" s="68">
        <v>0.12051262666666668</v>
      </c>
      <c r="T1485" s="91"/>
      <c r="U1485" s="91"/>
      <c r="AA1485" s="91"/>
      <c r="AB1485" s="91"/>
      <c r="AC1485" s="91"/>
      <c r="AD1485" s="91"/>
      <c r="AE1485" s="91"/>
      <c r="AF1485" s="91"/>
    </row>
    <row r="1486" spans="1:32" x14ac:dyDescent="0.3">
      <c r="A1486" s="65">
        <v>249999.64999999997</v>
      </c>
      <c r="B1486" s="10">
        <v>1483</v>
      </c>
      <c r="C1486" s="71">
        <v>0.14829999999999999</v>
      </c>
      <c r="D1486" s="74">
        <v>505447.35000000003</v>
      </c>
      <c r="E1486" s="61">
        <v>451922.35000000003</v>
      </c>
      <c r="F1486" s="68">
        <v>0.12636183750000002</v>
      </c>
      <c r="G1486" s="292">
        <v>0.11298058750000001</v>
      </c>
      <c r="H1486" s="68">
        <v>0.13478596000000001</v>
      </c>
      <c r="I1486" s="68">
        <v>0.12051262666666668</v>
      </c>
      <c r="T1486" s="91"/>
      <c r="U1486" s="91"/>
      <c r="AA1486" s="91"/>
      <c r="AB1486" s="91"/>
      <c r="AC1486" s="91"/>
      <c r="AD1486" s="91"/>
      <c r="AE1486" s="91"/>
      <c r="AF1486" s="91"/>
    </row>
    <row r="1487" spans="1:32" x14ac:dyDescent="0.3">
      <c r="A1487" s="65">
        <v>249999.64999999997</v>
      </c>
      <c r="B1487" s="10">
        <v>1484</v>
      </c>
      <c r="C1487" s="71">
        <v>0.1484</v>
      </c>
      <c r="D1487" s="74">
        <v>505447.35000000003</v>
      </c>
      <c r="E1487" s="61">
        <v>451922.35000000003</v>
      </c>
      <c r="F1487" s="68">
        <v>0.12636183750000002</v>
      </c>
      <c r="G1487" s="292">
        <v>0.11298058750000001</v>
      </c>
      <c r="H1487" s="68">
        <v>0.13478596000000001</v>
      </c>
      <c r="I1487" s="68">
        <v>0.12051262666666668</v>
      </c>
      <c r="T1487" s="91"/>
      <c r="U1487" s="91"/>
      <c r="AA1487" s="91"/>
      <c r="AB1487" s="91"/>
      <c r="AC1487" s="91"/>
      <c r="AD1487" s="91"/>
      <c r="AE1487" s="91"/>
      <c r="AF1487" s="91"/>
    </row>
    <row r="1488" spans="1:32" x14ac:dyDescent="0.3">
      <c r="A1488" s="65">
        <v>249999.64999999997</v>
      </c>
      <c r="B1488" s="10">
        <v>1485</v>
      </c>
      <c r="C1488" s="71">
        <v>0.14849999999999999</v>
      </c>
      <c r="D1488" s="74">
        <v>505447.35000000003</v>
      </c>
      <c r="E1488" s="61">
        <v>451922.35000000003</v>
      </c>
      <c r="F1488" s="68">
        <v>0.12636183750000002</v>
      </c>
      <c r="G1488" s="292">
        <v>0.11298058750000001</v>
      </c>
      <c r="H1488" s="68">
        <v>0.13478596000000001</v>
      </c>
      <c r="I1488" s="68">
        <v>0.12051262666666668</v>
      </c>
      <c r="T1488" s="91"/>
      <c r="U1488" s="91"/>
      <c r="AA1488" s="91"/>
      <c r="AB1488" s="91"/>
      <c r="AC1488" s="91"/>
      <c r="AD1488" s="91"/>
      <c r="AE1488" s="91"/>
      <c r="AF1488" s="91"/>
    </row>
    <row r="1489" spans="1:32" x14ac:dyDescent="0.3">
      <c r="A1489" s="65">
        <v>249999.64999999997</v>
      </c>
      <c r="B1489" s="10">
        <v>1486</v>
      </c>
      <c r="C1489" s="71">
        <v>0.14860000000000001</v>
      </c>
      <c r="D1489" s="74">
        <v>505447.35000000003</v>
      </c>
      <c r="E1489" s="61">
        <v>451922.35000000003</v>
      </c>
      <c r="F1489" s="68">
        <v>0.12636183750000002</v>
      </c>
      <c r="G1489" s="292">
        <v>0.11298058750000001</v>
      </c>
      <c r="H1489" s="68">
        <v>0.13478596000000001</v>
      </c>
      <c r="I1489" s="68">
        <v>0.12051262666666668</v>
      </c>
      <c r="T1489" s="91"/>
      <c r="U1489" s="91"/>
      <c r="AA1489" s="91"/>
      <c r="AB1489" s="91"/>
      <c r="AC1489" s="91"/>
      <c r="AD1489" s="91"/>
      <c r="AE1489" s="91"/>
      <c r="AF1489" s="91"/>
    </row>
    <row r="1490" spans="1:32" x14ac:dyDescent="0.3">
      <c r="A1490" s="65">
        <v>249999.64999999997</v>
      </c>
      <c r="B1490" s="10">
        <v>1487</v>
      </c>
      <c r="C1490" s="71">
        <v>0.1487</v>
      </c>
      <c r="D1490" s="74">
        <v>505447.35000000003</v>
      </c>
      <c r="E1490" s="61">
        <v>451922.35000000003</v>
      </c>
      <c r="F1490" s="68">
        <v>0.12636183750000002</v>
      </c>
      <c r="G1490" s="292">
        <v>0.11298058750000001</v>
      </c>
      <c r="H1490" s="68">
        <v>0.13478596000000001</v>
      </c>
      <c r="I1490" s="68">
        <v>0.12051262666666668</v>
      </c>
      <c r="T1490" s="91"/>
      <c r="U1490" s="91"/>
      <c r="AA1490" s="91"/>
      <c r="AB1490" s="91"/>
      <c r="AC1490" s="91"/>
      <c r="AD1490" s="91"/>
      <c r="AE1490" s="91"/>
      <c r="AF1490" s="91"/>
    </row>
    <row r="1491" spans="1:32" x14ac:dyDescent="0.3">
      <c r="A1491" s="65">
        <v>249999.64999999997</v>
      </c>
      <c r="B1491" s="10">
        <v>1488</v>
      </c>
      <c r="C1491" s="71">
        <v>0.14879999999999999</v>
      </c>
      <c r="D1491" s="74">
        <v>505447.35000000003</v>
      </c>
      <c r="E1491" s="61">
        <v>451922.35000000003</v>
      </c>
      <c r="F1491" s="68">
        <v>0.12636183750000002</v>
      </c>
      <c r="G1491" s="292">
        <v>0.11298058750000001</v>
      </c>
      <c r="H1491" s="68">
        <v>0.13478596000000001</v>
      </c>
      <c r="I1491" s="68">
        <v>0.12051262666666668</v>
      </c>
      <c r="T1491" s="91"/>
      <c r="U1491" s="91"/>
      <c r="AA1491" s="91"/>
      <c r="AB1491" s="91"/>
      <c r="AC1491" s="91"/>
      <c r="AD1491" s="91"/>
      <c r="AE1491" s="91"/>
      <c r="AF1491" s="91"/>
    </row>
    <row r="1492" spans="1:32" x14ac:dyDescent="0.3">
      <c r="A1492" s="65">
        <v>249999.64999999997</v>
      </c>
      <c r="B1492" s="10">
        <v>1489</v>
      </c>
      <c r="C1492" s="71">
        <v>0.1489</v>
      </c>
      <c r="D1492" s="74">
        <v>505447.35000000003</v>
      </c>
      <c r="E1492" s="61">
        <v>451922.35000000003</v>
      </c>
      <c r="F1492" s="68">
        <v>0.12636183750000002</v>
      </c>
      <c r="G1492" s="292">
        <v>0.11298058750000001</v>
      </c>
      <c r="H1492" s="68">
        <v>0.13478596000000001</v>
      </c>
      <c r="I1492" s="68">
        <v>0.12051262666666668</v>
      </c>
      <c r="T1492" s="91"/>
      <c r="U1492" s="91"/>
      <c r="AA1492" s="91"/>
      <c r="AB1492" s="91"/>
      <c r="AC1492" s="91"/>
      <c r="AD1492" s="91"/>
      <c r="AE1492" s="91"/>
      <c r="AF1492" s="91"/>
    </row>
    <row r="1493" spans="1:32" x14ac:dyDescent="0.3">
      <c r="A1493" s="65">
        <v>249999.64999999997</v>
      </c>
      <c r="B1493" s="10">
        <v>1490</v>
      </c>
      <c r="C1493" s="71">
        <v>0.14899999999999999</v>
      </c>
      <c r="D1493" s="74">
        <v>505447.35000000003</v>
      </c>
      <c r="E1493" s="61">
        <v>451922.35000000003</v>
      </c>
      <c r="F1493" s="68">
        <v>0.12636183750000002</v>
      </c>
      <c r="G1493" s="292">
        <v>0.11298058750000001</v>
      </c>
      <c r="H1493" s="68">
        <v>0.13478596000000001</v>
      </c>
      <c r="I1493" s="68">
        <v>0.12051262666666668</v>
      </c>
      <c r="T1493" s="91"/>
      <c r="U1493" s="91"/>
      <c r="AA1493" s="91"/>
      <c r="AB1493" s="91"/>
      <c r="AC1493" s="91"/>
      <c r="AD1493" s="91"/>
      <c r="AE1493" s="91"/>
      <c r="AF1493" s="91"/>
    </row>
    <row r="1494" spans="1:32" x14ac:dyDescent="0.3">
      <c r="A1494" s="65">
        <v>249999.64999999997</v>
      </c>
      <c r="B1494" s="10">
        <v>1491</v>
      </c>
      <c r="C1494" s="71">
        <v>0.14910000000000001</v>
      </c>
      <c r="D1494" s="74">
        <v>505447.35000000003</v>
      </c>
      <c r="E1494" s="61">
        <v>451922.35000000003</v>
      </c>
      <c r="F1494" s="68">
        <v>0.12636183750000002</v>
      </c>
      <c r="G1494" s="292">
        <v>0.11298058750000001</v>
      </c>
      <c r="H1494" s="68">
        <v>0.13478596000000001</v>
      </c>
      <c r="I1494" s="68">
        <v>0.12051262666666668</v>
      </c>
      <c r="T1494" s="91"/>
      <c r="U1494" s="91"/>
      <c r="AA1494" s="91"/>
      <c r="AB1494" s="91"/>
      <c r="AC1494" s="91"/>
      <c r="AD1494" s="91"/>
      <c r="AE1494" s="91"/>
      <c r="AF1494" s="91"/>
    </row>
    <row r="1495" spans="1:32" x14ac:dyDescent="0.3">
      <c r="A1495" s="65">
        <v>249999.64999999997</v>
      </c>
      <c r="B1495" s="10">
        <v>1492</v>
      </c>
      <c r="C1495" s="71">
        <v>0.1492</v>
      </c>
      <c r="D1495" s="74">
        <v>505447.35000000003</v>
      </c>
      <c r="E1495" s="61">
        <v>451922.35000000003</v>
      </c>
      <c r="F1495" s="68">
        <v>0.12636183750000002</v>
      </c>
      <c r="G1495" s="292">
        <v>0.11298058750000001</v>
      </c>
      <c r="H1495" s="68">
        <v>0.13478596000000001</v>
      </c>
      <c r="I1495" s="68">
        <v>0.12051262666666668</v>
      </c>
      <c r="T1495" s="91"/>
      <c r="U1495" s="91"/>
      <c r="AA1495" s="91"/>
      <c r="AB1495" s="91"/>
      <c r="AC1495" s="91"/>
      <c r="AD1495" s="91"/>
      <c r="AE1495" s="91"/>
      <c r="AF1495" s="91"/>
    </row>
    <row r="1496" spans="1:32" x14ac:dyDescent="0.3">
      <c r="A1496" s="65">
        <v>249999.64999999997</v>
      </c>
      <c r="B1496" s="10">
        <v>1493</v>
      </c>
      <c r="C1496" s="71">
        <v>0.14929999999999999</v>
      </c>
      <c r="D1496" s="74">
        <v>505447.35000000003</v>
      </c>
      <c r="E1496" s="61">
        <v>451922.35000000003</v>
      </c>
      <c r="F1496" s="68">
        <v>0.12636183750000002</v>
      </c>
      <c r="G1496" s="292">
        <v>0.11298058750000001</v>
      </c>
      <c r="H1496" s="68">
        <v>0.13478596000000001</v>
      </c>
      <c r="I1496" s="68">
        <v>0.12051262666666668</v>
      </c>
      <c r="T1496" s="91"/>
      <c r="U1496" s="91"/>
      <c r="AA1496" s="91"/>
      <c r="AB1496" s="91"/>
      <c r="AC1496" s="91"/>
      <c r="AD1496" s="91"/>
      <c r="AE1496" s="91"/>
      <c r="AF1496" s="91"/>
    </row>
    <row r="1497" spans="1:32" x14ac:dyDescent="0.3">
      <c r="A1497" s="65">
        <v>249999.64999999997</v>
      </c>
      <c r="B1497" s="10">
        <v>1494</v>
      </c>
      <c r="C1497" s="71">
        <v>0.14940000000000001</v>
      </c>
      <c r="D1497" s="74">
        <v>505447.35000000003</v>
      </c>
      <c r="E1497" s="61">
        <v>451922.35000000003</v>
      </c>
      <c r="F1497" s="68">
        <v>0.12636183750000002</v>
      </c>
      <c r="G1497" s="292">
        <v>0.11298058750000001</v>
      </c>
      <c r="H1497" s="68">
        <v>0.13478596000000001</v>
      </c>
      <c r="I1497" s="68">
        <v>0.12051262666666668</v>
      </c>
      <c r="T1497" s="91"/>
      <c r="U1497" s="91"/>
      <c r="AA1497" s="91"/>
      <c r="AB1497" s="91"/>
      <c r="AC1497" s="91"/>
      <c r="AD1497" s="91"/>
      <c r="AE1497" s="91"/>
      <c r="AF1497" s="91"/>
    </row>
    <row r="1498" spans="1:32" x14ac:dyDescent="0.3">
      <c r="A1498" s="65">
        <v>249999.64999999997</v>
      </c>
      <c r="B1498" s="10">
        <v>1495</v>
      </c>
      <c r="C1498" s="71">
        <v>0.14949999999999999</v>
      </c>
      <c r="D1498" s="74">
        <v>505447.35000000003</v>
      </c>
      <c r="E1498" s="61">
        <v>451922.35000000003</v>
      </c>
      <c r="F1498" s="68">
        <v>0.12636183750000002</v>
      </c>
      <c r="G1498" s="292">
        <v>0.11298058750000001</v>
      </c>
      <c r="H1498" s="68">
        <v>0.13478596000000001</v>
      </c>
      <c r="I1498" s="68">
        <v>0.12051262666666668</v>
      </c>
      <c r="T1498" s="91"/>
      <c r="U1498" s="91"/>
      <c r="AA1498" s="91"/>
      <c r="AB1498" s="91"/>
      <c r="AC1498" s="91"/>
      <c r="AD1498" s="91"/>
      <c r="AE1498" s="91"/>
      <c r="AF1498" s="91"/>
    </row>
    <row r="1499" spans="1:32" x14ac:dyDescent="0.3">
      <c r="A1499" s="65">
        <v>249999.64999999997</v>
      </c>
      <c r="B1499" s="10">
        <v>1496</v>
      </c>
      <c r="C1499" s="71">
        <v>0.14960000000000001</v>
      </c>
      <c r="D1499" s="74">
        <v>505447.35000000003</v>
      </c>
      <c r="E1499" s="61">
        <v>451922.35000000003</v>
      </c>
      <c r="F1499" s="68">
        <v>0.12636183750000002</v>
      </c>
      <c r="G1499" s="292">
        <v>0.11298058750000001</v>
      </c>
      <c r="H1499" s="68">
        <v>0.13478596000000001</v>
      </c>
      <c r="I1499" s="68">
        <v>0.12051262666666668</v>
      </c>
      <c r="T1499" s="91"/>
      <c r="U1499" s="91"/>
      <c r="AA1499" s="91"/>
      <c r="AB1499" s="91"/>
      <c r="AC1499" s="91"/>
      <c r="AD1499" s="91"/>
      <c r="AE1499" s="91"/>
      <c r="AF1499" s="91"/>
    </row>
    <row r="1500" spans="1:32" x14ac:dyDescent="0.3">
      <c r="A1500" s="65">
        <v>249999.64999999997</v>
      </c>
      <c r="B1500" s="10">
        <v>1497</v>
      </c>
      <c r="C1500" s="71">
        <v>0.1497</v>
      </c>
      <c r="D1500" s="74">
        <v>505447.35000000003</v>
      </c>
      <c r="E1500" s="61">
        <v>451922.35000000003</v>
      </c>
      <c r="F1500" s="68">
        <v>0.12636183750000002</v>
      </c>
      <c r="G1500" s="292">
        <v>0.11298058750000001</v>
      </c>
      <c r="H1500" s="68">
        <v>0.13478596000000001</v>
      </c>
      <c r="I1500" s="68">
        <v>0.12051262666666668</v>
      </c>
      <c r="T1500" s="91"/>
      <c r="U1500" s="91"/>
      <c r="AA1500" s="91"/>
      <c r="AB1500" s="91"/>
      <c r="AC1500" s="91"/>
      <c r="AD1500" s="91"/>
      <c r="AE1500" s="91"/>
      <c r="AF1500" s="91"/>
    </row>
    <row r="1501" spans="1:32" x14ac:dyDescent="0.3">
      <c r="A1501" s="65">
        <v>249999.64999999997</v>
      </c>
      <c r="B1501" s="10">
        <v>1498</v>
      </c>
      <c r="C1501" s="71">
        <v>0.14979999999999999</v>
      </c>
      <c r="D1501" s="74">
        <v>505447.35000000003</v>
      </c>
      <c r="E1501" s="61">
        <v>451922.35000000003</v>
      </c>
      <c r="F1501" s="68">
        <v>0.12636183750000002</v>
      </c>
      <c r="G1501" s="292">
        <v>0.11298058750000001</v>
      </c>
      <c r="H1501" s="68">
        <v>0.13478596000000001</v>
      </c>
      <c r="I1501" s="68">
        <v>0.12051262666666668</v>
      </c>
      <c r="T1501" s="91"/>
      <c r="U1501" s="91"/>
      <c r="AA1501" s="91"/>
      <c r="AB1501" s="91"/>
      <c r="AC1501" s="91"/>
      <c r="AD1501" s="91"/>
      <c r="AE1501" s="91"/>
      <c r="AF1501" s="91"/>
    </row>
    <row r="1502" spans="1:32" x14ac:dyDescent="0.3">
      <c r="A1502" s="65">
        <v>249999.64999999997</v>
      </c>
      <c r="B1502" s="10">
        <v>1499</v>
      </c>
      <c r="C1502" s="71">
        <v>0.14990000000000001</v>
      </c>
      <c r="D1502" s="74">
        <v>505447.35000000003</v>
      </c>
      <c r="E1502" s="61">
        <v>451922.35000000003</v>
      </c>
      <c r="F1502" s="68">
        <v>0.12636183750000002</v>
      </c>
      <c r="G1502" s="292">
        <v>0.11298058750000001</v>
      </c>
      <c r="H1502" s="68">
        <v>0.13478596000000001</v>
      </c>
      <c r="I1502" s="68">
        <v>0.12051262666666668</v>
      </c>
      <c r="T1502" s="91"/>
      <c r="U1502" s="91"/>
      <c r="AA1502" s="91"/>
      <c r="AB1502" s="91"/>
      <c r="AC1502" s="91"/>
      <c r="AD1502" s="91"/>
      <c r="AE1502" s="91"/>
      <c r="AF1502" s="91"/>
    </row>
    <row r="1503" spans="1:32" x14ac:dyDescent="0.3">
      <c r="A1503" s="65">
        <v>249999.64999999997</v>
      </c>
      <c r="B1503" s="10">
        <v>1500</v>
      </c>
      <c r="C1503" s="71">
        <v>0.15</v>
      </c>
      <c r="D1503" s="74">
        <v>505447.35000000003</v>
      </c>
      <c r="E1503" s="61">
        <v>451922.35000000003</v>
      </c>
      <c r="F1503" s="68">
        <v>0.12636183750000002</v>
      </c>
      <c r="G1503" s="292">
        <v>0.11298058750000001</v>
      </c>
      <c r="H1503" s="68">
        <v>0.13478596000000001</v>
      </c>
      <c r="I1503" s="68">
        <v>0.12051262666666668</v>
      </c>
      <c r="T1503" s="91"/>
      <c r="U1503" s="91"/>
      <c r="AA1503" s="91"/>
      <c r="AB1503" s="91"/>
      <c r="AC1503" s="91"/>
      <c r="AD1503" s="91"/>
      <c r="AE1503" s="91"/>
      <c r="AF1503" s="91"/>
    </row>
    <row r="1504" spans="1:32" x14ac:dyDescent="0.3">
      <c r="A1504" s="65">
        <v>249999.64999999997</v>
      </c>
      <c r="B1504" s="10">
        <v>1501</v>
      </c>
      <c r="C1504" s="71">
        <v>0.15010000000000001</v>
      </c>
      <c r="D1504" s="74">
        <v>505447.35000000003</v>
      </c>
      <c r="E1504" s="61">
        <v>451922.35000000003</v>
      </c>
      <c r="F1504" s="68">
        <v>0.12636183750000002</v>
      </c>
      <c r="G1504" s="292">
        <v>0.11298058750000001</v>
      </c>
      <c r="H1504" s="68">
        <v>0.13478596000000001</v>
      </c>
      <c r="I1504" s="68">
        <v>0.12051262666666668</v>
      </c>
      <c r="T1504" s="91"/>
      <c r="U1504" s="91"/>
      <c r="AA1504" s="91"/>
      <c r="AB1504" s="91"/>
      <c r="AC1504" s="91"/>
      <c r="AD1504" s="91"/>
      <c r="AE1504" s="91"/>
      <c r="AF1504" s="91"/>
    </row>
    <row r="1505" spans="1:32" x14ac:dyDescent="0.3">
      <c r="A1505" s="65">
        <v>249999.64999999997</v>
      </c>
      <c r="B1505" s="10">
        <v>1502</v>
      </c>
      <c r="C1505" s="71">
        <v>0.1502</v>
      </c>
      <c r="D1505" s="74">
        <v>505447.35000000003</v>
      </c>
      <c r="E1505" s="61">
        <v>451922.35000000003</v>
      </c>
      <c r="F1505" s="68">
        <v>0.12636183750000002</v>
      </c>
      <c r="G1505" s="292">
        <v>0.11298058750000001</v>
      </c>
      <c r="H1505" s="68">
        <v>0.13478596000000001</v>
      </c>
      <c r="I1505" s="68">
        <v>0.12051262666666668</v>
      </c>
      <c r="T1505" s="91"/>
      <c r="U1505" s="91"/>
      <c r="AA1505" s="91"/>
      <c r="AB1505" s="91"/>
      <c r="AC1505" s="91"/>
      <c r="AD1505" s="91"/>
      <c r="AE1505" s="91"/>
      <c r="AF1505" s="91"/>
    </row>
    <row r="1506" spans="1:32" x14ac:dyDescent="0.3">
      <c r="A1506" s="65">
        <v>249999.64999999997</v>
      </c>
      <c r="B1506" s="10">
        <v>1503</v>
      </c>
      <c r="C1506" s="71">
        <v>0.15029999999999999</v>
      </c>
      <c r="D1506" s="74">
        <v>505447.35000000003</v>
      </c>
      <c r="E1506" s="61">
        <v>451922.35000000003</v>
      </c>
      <c r="F1506" s="68">
        <v>0.12636183750000002</v>
      </c>
      <c r="G1506" s="292">
        <v>0.11298058750000001</v>
      </c>
      <c r="H1506" s="68">
        <v>0.13478596000000001</v>
      </c>
      <c r="I1506" s="68">
        <v>0.12051262666666668</v>
      </c>
      <c r="T1506" s="91"/>
      <c r="U1506" s="91"/>
      <c r="AA1506" s="91"/>
      <c r="AB1506" s="91"/>
      <c r="AC1506" s="91"/>
      <c r="AD1506" s="91"/>
      <c r="AE1506" s="91"/>
      <c r="AF1506" s="91"/>
    </row>
    <row r="1507" spans="1:32" x14ac:dyDescent="0.3">
      <c r="A1507" s="65">
        <v>249999.64999999997</v>
      </c>
      <c r="B1507" s="10">
        <v>1504</v>
      </c>
      <c r="C1507" s="71">
        <v>0.15040000000000001</v>
      </c>
      <c r="D1507" s="74">
        <v>505447.35000000003</v>
      </c>
      <c r="E1507" s="61">
        <v>451922.35000000003</v>
      </c>
      <c r="F1507" s="68">
        <v>0.12636183750000002</v>
      </c>
      <c r="G1507" s="292">
        <v>0.11298058750000001</v>
      </c>
      <c r="H1507" s="68">
        <v>0.13478596000000001</v>
      </c>
      <c r="I1507" s="68">
        <v>0.12051262666666668</v>
      </c>
      <c r="T1507" s="91"/>
      <c r="U1507" s="91"/>
      <c r="AA1507" s="91"/>
      <c r="AB1507" s="91"/>
      <c r="AC1507" s="91"/>
      <c r="AD1507" s="91"/>
      <c r="AE1507" s="91"/>
      <c r="AF1507" s="91"/>
    </row>
    <row r="1508" spans="1:32" x14ac:dyDescent="0.3">
      <c r="A1508" s="65">
        <v>249999.64999999997</v>
      </c>
      <c r="B1508" s="10">
        <v>1505</v>
      </c>
      <c r="C1508" s="71">
        <v>0.15049999999999999</v>
      </c>
      <c r="D1508" s="74">
        <v>505447.35000000003</v>
      </c>
      <c r="E1508" s="61">
        <v>451922.35000000003</v>
      </c>
      <c r="F1508" s="68">
        <v>0.12636183750000002</v>
      </c>
      <c r="G1508" s="292">
        <v>0.11298058750000001</v>
      </c>
      <c r="H1508" s="68">
        <v>0.13478596000000001</v>
      </c>
      <c r="I1508" s="68">
        <v>0.12051262666666668</v>
      </c>
      <c r="T1508" s="91"/>
      <c r="U1508" s="91"/>
      <c r="AA1508" s="91"/>
      <c r="AB1508" s="91"/>
      <c r="AC1508" s="91"/>
      <c r="AD1508" s="91"/>
      <c r="AE1508" s="91"/>
      <c r="AF1508" s="91"/>
    </row>
    <row r="1509" spans="1:32" x14ac:dyDescent="0.3">
      <c r="A1509" s="65">
        <v>249999.64999999994</v>
      </c>
      <c r="B1509" s="10">
        <v>1506</v>
      </c>
      <c r="C1509" s="71">
        <v>0.15060000000000001</v>
      </c>
      <c r="D1509" s="74">
        <v>505447.35000000009</v>
      </c>
      <c r="E1509" s="61">
        <v>451922.35000000009</v>
      </c>
      <c r="F1509" s="68">
        <v>0.12636183750000002</v>
      </c>
      <c r="G1509" s="292">
        <v>0.11298058750000002</v>
      </c>
      <c r="H1509" s="68">
        <v>0.13478596000000004</v>
      </c>
      <c r="I1509" s="68">
        <v>0.12051262666666669</v>
      </c>
      <c r="T1509" s="91"/>
      <c r="U1509" s="91"/>
      <c r="AA1509" s="91"/>
      <c r="AB1509" s="91"/>
      <c r="AC1509" s="91"/>
      <c r="AD1509" s="91"/>
      <c r="AE1509" s="91"/>
      <c r="AF1509" s="91"/>
    </row>
    <row r="1510" spans="1:32" x14ac:dyDescent="0.3">
      <c r="A1510" s="65">
        <v>249999.64999999994</v>
      </c>
      <c r="B1510" s="10">
        <v>1507</v>
      </c>
      <c r="C1510" s="71">
        <v>0.1507</v>
      </c>
      <c r="D1510" s="74">
        <v>505447.35000000009</v>
      </c>
      <c r="E1510" s="61">
        <v>451922.35000000009</v>
      </c>
      <c r="F1510" s="68">
        <v>0.12636183750000002</v>
      </c>
      <c r="G1510" s="292">
        <v>0.11298058750000002</v>
      </c>
      <c r="H1510" s="68">
        <v>0.13478596000000004</v>
      </c>
      <c r="I1510" s="68">
        <v>0.12051262666666669</v>
      </c>
      <c r="T1510" s="91"/>
      <c r="U1510" s="91"/>
      <c r="AA1510" s="91"/>
      <c r="AB1510" s="91"/>
      <c r="AC1510" s="91"/>
      <c r="AD1510" s="91"/>
      <c r="AE1510" s="91"/>
      <c r="AF1510" s="91"/>
    </row>
    <row r="1511" spans="1:32" x14ac:dyDescent="0.3">
      <c r="A1511" s="65">
        <v>249999.64999999994</v>
      </c>
      <c r="B1511" s="10">
        <v>1508</v>
      </c>
      <c r="C1511" s="71">
        <v>0.15079999999999999</v>
      </c>
      <c r="D1511" s="74">
        <v>505447.35000000009</v>
      </c>
      <c r="E1511" s="61">
        <v>451922.35000000009</v>
      </c>
      <c r="F1511" s="68">
        <v>0.12636183750000002</v>
      </c>
      <c r="G1511" s="292">
        <v>0.11298058750000002</v>
      </c>
      <c r="H1511" s="68">
        <v>0.13478596000000004</v>
      </c>
      <c r="I1511" s="68">
        <v>0.12051262666666669</v>
      </c>
      <c r="T1511" s="91"/>
      <c r="U1511" s="91"/>
      <c r="AA1511" s="91"/>
      <c r="AB1511" s="91"/>
      <c r="AC1511" s="91"/>
      <c r="AD1511" s="91"/>
      <c r="AE1511" s="91"/>
      <c r="AF1511" s="91"/>
    </row>
    <row r="1512" spans="1:32" x14ac:dyDescent="0.3">
      <c r="A1512" s="65">
        <v>249999.64999999994</v>
      </c>
      <c r="B1512" s="10">
        <v>1509</v>
      </c>
      <c r="C1512" s="71">
        <v>0.15090000000000001</v>
      </c>
      <c r="D1512" s="74">
        <v>505447.35000000009</v>
      </c>
      <c r="E1512" s="61">
        <v>451922.35000000009</v>
      </c>
      <c r="F1512" s="68">
        <v>0.12636183750000002</v>
      </c>
      <c r="G1512" s="292">
        <v>0.11298058750000002</v>
      </c>
      <c r="H1512" s="68">
        <v>0.13478596000000004</v>
      </c>
      <c r="I1512" s="68">
        <v>0.12051262666666669</v>
      </c>
      <c r="T1512" s="91"/>
      <c r="U1512" s="91"/>
      <c r="AA1512" s="91"/>
      <c r="AB1512" s="91"/>
      <c r="AC1512" s="91"/>
      <c r="AD1512" s="91"/>
      <c r="AE1512" s="91"/>
      <c r="AF1512" s="91"/>
    </row>
    <row r="1513" spans="1:32" x14ac:dyDescent="0.3">
      <c r="A1513" s="65">
        <v>249999.64999999994</v>
      </c>
      <c r="B1513" s="10">
        <v>1510</v>
      </c>
      <c r="C1513" s="71">
        <v>0.151</v>
      </c>
      <c r="D1513" s="74">
        <v>505447.35000000009</v>
      </c>
      <c r="E1513" s="61">
        <v>451922.35000000009</v>
      </c>
      <c r="F1513" s="68">
        <v>0.12636183750000002</v>
      </c>
      <c r="G1513" s="292">
        <v>0.11298058750000002</v>
      </c>
      <c r="H1513" s="68">
        <v>0.13478596000000004</v>
      </c>
      <c r="I1513" s="68">
        <v>0.12051262666666669</v>
      </c>
      <c r="T1513" s="91"/>
      <c r="U1513" s="91"/>
      <c r="AA1513" s="91"/>
      <c r="AB1513" s="91"/>
      <c r="AC1513" s="91"/>
      <c r="AD1513" s="91"/>
      <c r="AE1513" s="91"/>
      <c r="AF1513" s="91"/>
    </row>
    <row r="1514" spans="1:32" x14ac:dyDescent="0.3">
      <c r="A1514" s="65">
        <v>249999.64999999994</v>
      </c>
      <c r="B1514" s="10">
        <v>1511</v>
      </c>
      <c r="C1514" s="71">
        <v>0.15110000000000001</v>
      </c>
      <c r="D1514" s="74">
        <v>505447.35000000009</v>
      </c>
      <c r="E1514" s="61">
        <v>451922.35000000009</v>
      </c>
      <c r="F1514" s="68">
        <v>0.12636183750000002</v>
      </c>
      <c r="G1514" s="292">
        <v>0.11298058750000002</v>
      </c>
      <c r="H1514" s="68">
        <v>0.13478596000000004</v>
      </c>
      <c r="I1514" s="68">
        <v>0.12051262666666669</v>
      </c>
      <c r="T1514" s="91"/>
      <c r="U1514" s="91"/>
      <c r="AA1514" s="91"/>
      <c r="AB1514" s="91"/>
      <c r="AC1514" s="91"/>
      <c r="AD1514" s="91"/>
      <c r="AE1514" s="91"/>
      <c r="AF1514" s="91"/>
    </row>
    <row r="1515" spans="1:32" x14ac:dyDescent="0.3">
      <c r="A1515" s="65">
        <v>249078.41414985506</v>
      </c>
      <c r="B1515" s="10">
        <v>1512</v>
      </c>
      <c r="C1515" s="71">
        <v>0.1512</v>
      </c>
      <c r="D1515" s="74">
        <v>506368.58585014497</v>
      </c>
      <c r="E1515" s="61">
        <v>452843.58585014497</v>
      </c>
      <c r="F1515" s="68">
        <v>0.12659214646253625</v>
      </c>
      <c r="G1515" s="292">
        <v>0.11321089646253624</v>
      </c>
      <c r="H1515" s="68">
        <v>0.13503162289337201</v>
      </c>
      <c r="I1515" s="68">
        <v>0.12075828956003866</v>
      </c>
      <c r="T1515" s="91"/>
      <c r="U1515" s="91"/>
      <c r="AA1515" s="91"/>
      <c r="AB1515" s="91"/>
      <c r="AC1515" s="91"/>
      <c r="AD1515" s="91"/>
      <c r="AE1515" s="91"/>
      <c r="AF1515" s="91"/>
    </row>
    <row r="1516" spans="1:32" x14ac:dyDescent="0.3">
      <c r="A1516" s="65">
        <v>248285.41215082863</v>
      </c>
      <c r="B1516" s="10">
        <v>1513</v>
      </c>
      <c r="C1516" s="71">
        <v>0.15129999999999999</v>
      </c>
      <c r="D1516" s="74">
        <v>507161.58784917137</v>
      </c>
      <c r="E1516" s="61">
        <v>453636.58784917137</v>
      </c>
      <c r="F1516" s="68">
        <v>0.12679039696229283</v>
      </c>
      <c r="G1516" s="292">
        <v>0.11340914696229284</v>
      </c>
      <c r="H1516" s="68">
        <v>0.13524309009311236</v>
      </c>
      <c r="I1516" s="68">
        <v>0.12096975675977903</v>
      </c>
      <c r="T1516" s="91"/>
      <c r="U1516" s="91"/>
      <c r="AA1516" s="91"/>
      <c r="AB1516" s="91"/>
      <c r="AC1516" s="91"/>
      <c r="AD1516" s="91"/>
      <c r="AE1516" s="91"/>
      <c r="AF1516" s="91"/>
    </row>
    <row r="1517" spans="1:32" x14ac:dyDescent="0.3">
      <c r="A1517" s="65">
        <v>248243.26049080468</v>
      </c>
      <c r="B1517" s="10">
        <v>1514</v>
      </c>
      <c r="C1517" s="71">
        <v>0.15140000000000001</v>
      </c>
      <c r="D1517" s="74">
        <v>507203.73950919532</v>
      </c>
      <c r="E1517" s="61">
        <v>453678.73950919532</v>
      </c>
      <c r="F1517" s="68">
        <v>0.12680093487729882</v>
      </c>
      <c r="G1517" s="292">
        <v>0.11341968487729882</v>
      </c>
      <c r="H1517" s="68">
        <v>0.13525433053578542</v>
      </c>
      <c r="I1517" s="68">
        <v>0.12098099720245209</v>
      </c>
      <c r="T1517" s="91"/>
      <c r="U1517" s="91"/>
      <c r="AA1517" s="91"/>
      <c r="AB1517" s="91"/>
      <c r="AC1517" s="91"/>
      <c r="AD1517" s="91"/>
      <c r="AE1517" s="91"/>
      <c r="AF1517" s="91"/>
    </row>
    <row r="1518" spans="1:32" x14ac:dyDescent="0.3">
      <c r="A1518" s="65">
        <v>248163.79926565022</v>
      </c>
      <c r="B1518" s="10">
        <v>1515</v>
      </c>
      <c r="C1518" s="71">
        <v>0.1515</v>
      </c>
      <c r="D1518" s="74">
        <v>507283.20073434978</v>
      </c>
      <c r="E1518" s="61">
        <v>453758.20073434978</v>
      </c>
      <c r="F1518" s="68">
        <v>0.12682080018358743</v>
      </c>
      <c r="G1518" s="292">
        <v>0.11343955018358745</v>
      </c>
      <c r="H1518" s="68">
        <v>0.13527552019582662</v>
      </c>
      <c r="I1518" s="68">
        <v>0.12100218686249327</v>
      </c>
      <c r="T1518" s="91"/>
      <c r="U1518" s="91"/>
      <c r="AA1518" s="91"/>
      <c r="AB1518" s="91"/>
      <c r="AC1518" s="91"/>
      <c r="AD1518" s="91"/>
      <c r="AE1518" s="91"/>
      <c r="AF1518" s="91"/>
    </row>
    <row r="1519" spans="1:32" x14ac:dyDescent="0.3">
      <c r="A1519" s="65">
        <v>248012.13072571278</v>
      </c>
      <c r="B1519" s="10">
        <v>1516</v>
      </c>
      <c r="C1519" s="71">
        <v>0.15160000000000001</v>
      </c>
      <c r="D1519" s="74">
        <v>507434.86927428725</v>
      </c>
      <c r="E1519" s="61">
        <v>453909.86927428725</v>
      </c>
      <c r="F1519" s="68">
        <v>0.12685871731857182</v>
      </c>
      <c r="G1519" s="292">
        <v>0.11347746731857181</v>
      </c>
      <c r="H1519" s="68">
        <v>0.13531596513980992</v>
      </c>
      <c r="I1519" s="68">
        <v>0.12104263180647661</v>
      </c>
      <c r="T1519" s="91"/>
      <c r="U1519" s="91"/>
      <c r="AA1519" s="91"/>
      <c r="AB1519" s="91"/>
      <c r="AC1519" s="91"/>
      <c r="AD1519" s="91"/>
      <c r="AE1519" s="91"/>
      <c r="AF1519" s="91"/>
    </row>
    <row r="1520" spans="1:32" x14ac:dyDescent="0.3">
      <c r="A1520" s="65">
        <v>247740.4807318867</v>
      </c>
      <c r="B1520" s="10">
        <v>1517</v>
      </c>
      <c r="C1520" s="71">
        <v>0.1517</v>
      </c>
      <c r="D1520" s="74">
        <v>507706.5192681133</v>
      </c>
      <c r="E1520" s="61">
        <v>454181.5192681133</v>
      </c>
      <c r="F1520" s="68">
        <v>0.12692662981702832</v>
      </c>
      <c r="G1520" s="292">
        <v>0.11354537981702832</v>
      </c>
      <c r="H1520" s="68">
        <v>0.13538840513816355</v>
      </c>
      <c r="I1520" s="68">
        <v>0.12111507180483022</v>
      </c>
      <c r="T1520" s="91"/>
      <c r="U1520" s="91"/>
      <c r="AA1520" s="91"/>
      <c r="AB1520" s="91"/>
      <c r="AC1520" s="91"/>
      <c r="AD1520" s="91"/>
      <c r="AE1520" s="91"/>
      <c r="AF1520" s="91"/>
    </row>
    <row r="1521" spans="1:32" x14ac:dyDescent="0.3">
      <c r="A1521" s="65">
        <v>246949.35264070437</v>
      </c>
      <c r="B1521" s="10">
        <v>1518</v>
      </c>
      <c r="C1521" s="71">
        <v>0.15179999999999999</v>
      </c>
      <c r="D1521" s="74">
        <v>508497.64735929563</v>
      </c>
      <c r="E1521" s="61">
        <v>454972.64735929563</v>
      </c>
      <c r="F1521" s="68">
        <v>0.1271244118398239</v>
      </c>
      <c r="G1521" s="292">
        <v>0.11374316183982391</v>
      </c>
      <c r="H1521" s="68">
        <v>0.13559937262914551</v>
      </c>
      <c r="I1521" s="68">
        <v>0.12132603929581216</v>
      </c>
      <c r="T1521" s="91"/>
      <c r="U1521" s="91"/>
      <c r="AA1521" s="91"/>
      <c r="AB1521" s="91"/>
      <c r="AC1521" s="91"/>
      <c r="AD1521" s="91"/>
      <c r="AE1521" s="91"/>
      <c r="AF1521" s="91"/>
    </row>
    <row r="1522" spans="1:32" x14ac:dyDescent="0.3">
      <c r="A1522" s="65">
        <v>245678.16434397612</v>
      </c>
      <c r="B1522" s="10">
        <v>1519</v>
      </c>
      <c r="C1522" s="71">
        <v>0.15190000000000001</v>
      </c>
      <c r="D1522" s="74">
        <v>509768.83565602388</v>
      </c>
      <c r="E1522" s="61">
        <v>456243.83565602388</v>
      </c>
      <c r="F1522" s="68">
        <v>0.12744220891400596</v>
      </c>
      <c r="G1522" s="292">
        <v>0.11406095891400597</v>
      </c>
      <c r="H1522" s="68">
        <v>0.13593835617493971</v>
      </c>
      <c r="I1522" s="68">
        <v>0.12166502284160637</v>
      </c>
      <c r="T1522" s="91"/>
      <c r="U1522" s="91"/>
      <c r="AA1522" s="91"/>
      <c r="AB1522" s="91"/>
      <c r="AC1522" s="91"/>
      <c r="AD1522" s="91"/>
      <c r="AE1522" s="91"/>
      <c r="AF1522" s="91"/>
    </row>
    <row r="1523" spans="1:32" x14ac:dyDescent="0.3">
      <c r="A1523" s="65">
        <v>244684.29073425441</v>
      </c>
      <c r="B1523" s="10">
        <v>1520</v>
      </c>
      <c r="C1523" s="71">
        <v>0.152</v>
      </c>
      <c r="D1523" s="74">
        <v>510762.70926574559</v>
      </c>
      <c r="E1523" s="61">
        <v>457237.70926574559</v>
      </c>
      <c r="F1523" s="68">
        <v>0.12769067731643641</v>
      </c>
      <c r="G1523" s="292">
        <v>0.1143094273164364</v>
      </c>
      <c r="H1523" s="68">
        <v>0.13620338913753216</v>
      </c>
      <c r="I1523" s="68">
        <v>0.12193005580419883</v>
      </c>
      <c r="T1523" s="91"/>
      <c r="U1523" s="91"/>
      <c r="AA1523" s="91"/>
      <c r="AB1523" s="91"/>
      <c r="AC1523" s="91"/>
      <c r="AD1523" s="91"/>
      <c r="AE1523" s="91"/>
      <c r="AF1523" s="91"/>
    </row>
    <row r="1524" spans="1:32" x14ac:dyDescent="0.3">
      <c r="A1524" s="65">
        <v>244107.38041278825</v>
      </c>
      <c r="B1524" s="10">
        <v>1521</v>
      </c>
      <c r="C1524" s="71">
        <v>0.15210000000000001</v>
      </c>
      <c r="D1524" s="74">
        <v>511339.61958721175</v>
      </c>
      <c r="E1524" s="61">
        <v>457814.61958721175</v>
      </c>
      <c r="F1524" s="68">
        <v>0.12783490489680294</v>
      </c>
      <c r="G1524" s="292">
        <v>0.11445365489680294</v>
      </c>
      <c r="H1524" s="68">
        <v>0.13635723188992313</v>
      </c>
      <c r="I1524" s="68">
        <v>0.1220838985565898</v>
      </c>
      <c r="T1524" s="91"/>
      <c r="U1524" s="91"/>
      <c r="AA1524" s="91"/>
      <c r="AB1524" s="91"/>
      <c r="AC1524" s="91"/>
      <c r="AD1524" s="91"/>
      <c r="AE1524" s="91"/>
      <c r="AF1524" s="91"/>
    </row>
    <row r="1525" spans="1:32" x14ac:dyDescent="0.3">
      <c r="A1525" s="65">
        <v>244034.05918491786</v>
      </c>
      <c r="B1525" s="10">
        <v>1522</v>
      </c>
      <c r="C1525" s="71">
        <v>0.1522</v>
      </c>
      <c r="D1525" s="74">
        <v>511412.94081508217</v>
      </c>
      <c r="E1525" s="61">
        <v>457887.94081508217</v>
      </c>
      <c r="F1525" s="68">
        <v>0.12785323520377054</v>
      </c>
      <c r="G1525" s="292">
        <v>0.11447198520377054</v>
      </c>
      <c r="H1525" s="68">
        <v>0.13637678421735525</v>
      </c>
      <c r="I1525" s="68">
        <v>0.12210345088402191</v>
      </c>
      <c r="T1525" s="91"/>
      <c r="U1525" s="91"/>
      <c r="AA1525" s="91"/>
      <c r="AB1525" s="91"/>
      <c r="AC1525" s="91"/>
      <c r="AD1525" s="91"/>
      <c r="AE1525" s="91"/>
      <c r="AF1525" s="91"/>
    </row>
    <row r="1526" spans="1:32" x14ac:dyDescent="0.3">
      <c r="A1526" s="65">
        <v>243935.63572052561</v>
      </c>
      <c r="B1526" s="10">
        <v>1523</v>
      </c>
      <c r="C1526" s="71">
        <v>0.15229999999999999</v>
      </c>
      <c r="D1526" s="74">
        <v>511511.36427947436</v>
      </c>
      <c r="E1526" s="61">
        <v>457986.36427947436</v>
      </c>
      <c r="F1526" s="68">
        <v>0.1278778410698686</v>
      </c>
      <c r="G1526" s="292">
        <v>0.11449659106986859</v>
      </c>
      <c r="H1526" s="68">
        <v>0.13640303047452651</v>
      </c>
      <c r="I1526" s="68">
        <v>0.12212969714119316</v>
      </c>
      <c r="T1526" s="91"/>
      <c r="U1526" s="91"/>
      <c r="AA1526" s="91"/>
      <c r="AB1526" s="91"/>
      <c r="AC1526" s="91"/>
      <c r="AD1526" s="91"/>
      <c r="AE1526" s="91"/>
      <c r="AF1526" s="91"/>
    </row>
    <row r="1527" spans="1:32" x14ac:dyDescent="0.3">
      <c r="A1527" s="65">
        <v>243388.21006396919</v>
      </c>
      <c r="B1527" s="10">
        <v>1524</v>
      </c>
      <c r="C1527" s="71">
        <v>0.15240000000000001</v>
      </c>
      <c r="D1527" s="74">
        <v>512058.78993603081</v>
      </c>
      <c r="E1527" s="61">
        <v>458533.78993603081</v>
      </c>
      <c r="F1527" s="68">
        <v>0.12801469748400771</v>
      </c>
      <c r="G1527" s="292">
        <v>0.11463344748400771</v>
      </c>
      <c r="H1527" s="68">
        <v>0.13654901064960823</v>
      </c>
      <c r="I1527" s="68">
        <v>0.12227567731627488</v>
      </c>
      <c r="T1527" s="91"/>
      <c r="U1527" s="91"/>
      <c r="AA1527" s="91"/>
      <c r="AB1527" s="91"/>
      <c r="AC1527" s="91"/>
      <c r="AD1527" s="91"/>
      <c r="AE1527" s="91"/>
      <c r="AF1527" s="91"/>
    </row>
    <row r="1528" spans="1:32" x14ac:dyDescent="0.3">
      <c r="A1528" s="65">
        <v>243274.44785934521</v>
      </c>
      <c r="B1528" s="10">
        <v>1525</v>
      </c>
      <c r="C1528" s="71">
        <v>0.1525</v>
      </c>
      <c r="D1528" s="74">
        <v>512172.55214065476</v>
      </c>
      <c r="E1528" s="61">
        <v>458647.55214065476</v>
      </c>
      <c r="F1528" s="68">
        <v>0.12804313803516368</v>
      </c>
      <c r="G1528" s="292">
        <v>0.11466188803516369</v>
      </c>
      <c r="H1528" s="68">
        <v>0.13657934723750795</v>
      </c>
      <c r="I1528" s="68">
        <v>0.1223060139041746</v>
      </c>
      <c r="T1528" s="91"/>
      <c r="U1528" s="91"/>
      <c r="AA1528" s="91"/>
      <c r="AB1528" s="91"/>
      <c r="AC1528" s="91"/>
      <c r="AD1528" s="91"/>
      <c r="AE1528" s="91"/>
      <c r="AF1528" s="91"/>
    </row>
    <row r="1529" spans="1:32" x14ac:dyDescent="0.3">
      <c r="A1529" s="65">
        <v>243252.04453149656</v>
      </c>
      <c r="B1529" s="10">
        <v>1526</v>
      </c>
      <c r="C1529" s="71">
        <v>0.15260000000000001</v>
      </c>
      <c r="D1529" s="74">
        <v>512194.95546850341</v>
      </c>
      <c r="E1529" s="61">
        <v>458669.95546850341</v>
      </c>
      <c r="F1529" s="68">
        <v>0.12804873886712584</v>
      </c>
      <c r="G1529" s="292">
        <v>0.11466748886712586</v>
      </c>
      <c r="H1529" s="68">
        <v>0.13658532145826757</v>
      </c>
      <c r="I1529" s="68">
        <v>0.12231198812493424</v>
      </c>
      <c r="T1529" s="91"/>
      <c r="U1529" s="91"/>
      <c r="AA1529" s="91"/>
      <c r="AB1529" s="91"/>
      <c r="AC1529" s="91"/>
      <c r="AD1529" s="91"/>
      <c r="AE1529" s="91"/>
      <c r="AF1529" s="91"/>
    </row>
    <row r="1530" spans="1:32" x14ac:dyDescent="0.3">
      <c r="A1530" s="65">
        <v>242906.4238399532</v>
      </c>
      <c r="B1530" s="10">
        <v>1527</v>
      </c>
      <c r="C1530" s="71">
        <v>0.1527</v>
      </c>
      <c r="D1530" s="74">
        <v>512540.5761600468</v>
      </c>
      <c r="E1530" s="61">
        <v>459015.5761600468</v>
      </c>
      <c r="F1530" s="68">
        <v>0.12813514404001169</v>
      </c>
      <c r="G1530" s="292">
        <v>0.1147538940400117</v>
      </c>
      <c r="H1530" s="68">
        <v>0.13667748697601248</v>
      </c>
      <c r="I1530" s="68">
        <v>0.12240415364267915</v>
      </c>
      <c r="T1530" s="91"/>
      <c r="U1530" s="91"/>
      <c r="AA1530" s="91"/>
      <c r="AB1530" s="91"/>
      <c r="AC1530" s="91"/>
      <c r="AD1530" s="91"/>
      <c r="AE1530" s="91"/>
      <c r="AF1530" s="91"/>
    </row>
    <row r="1531" spans="1:32" x14ac:dyDescent="0.3">
      <c r="A1531" s="65">
        <v>242094.75460810034</v>
      </c>
      <c r="B1531" s="10">
        <v>1528</v>
      </c>
      <c r="C1531" s="71">
        <v>0.15279999999999999</v>
      </c>
      <c r="D1531" s="74">
        <v>513352.24539189966</v>
      </c>
      <c r="E1531" s="61">
        <v>459827.24539189966</v>
      </c>
      <c r="F1531" s="68">
        <v>0.1283380613479749</v>
      </c>
      <c r="G1531" s="292">
        <v>0.11495681134797492</v>
      </c>
      <c r="H1531" s="68">
        <v>0.13689393210450657</v>
      </c>
      <c r="I1531" s="68">
        <v>0.12262059877117325</v>
      </c>
      <c r="T1531" s="91"/>
      <c r="U1531" s="91"/>
      <c r="AA1531" s="91"/>
      <c r="AB1531" s="91"/>
      <c r="AC1531" s="91"/>
      <c r="AD1531" s="91"/>
      <c r="AE1531" s="91"/>
      <c r="AF1531" s="91"/>
    </row>
    <row r="1532" spans="1:32" x14ac:dyDescent="0.3">
      <c r="A1532" s="65">
        <v>242094.75460810034</v>
      </c>
      <c r="B1532" s="10">
        <v>1529</v>
      </c>
      <c r="C1532" s="71">
        <v>0.15290000000000001</v>
      </c>
      <c r="D1532" s="74">
        <v>513352.24539189966</v>
      </c>
      <c r="E1532" s="61">
        <v>459827.24539189966</v>
      </c>
      <c r="F1532" s="68">
        <v>0.1283380613479749</v>
      </c>
      <c r="G1532" s="292">
        <v>0.11495681134797492</v>
      </c>
      <c r="H1532" s="68">
        <v>0.13689393210450657</v>
      </c>
      <c r="I1532" s="68">
        <v>0.12262059877117325</v>
      </c>
      <c r="T1532" s="91"/>
      <c r="U1532" s="91"/>
      <c r="AA1532" s="91"/>
      <c r="AB1532" s="91"/>
      <c r="AC1532" s="91"/>
      <c r="AD1532" s="91"/>
      <c r="AE1532" s="91"/>
      <c r="AF1532" s="91"/>
    </row>
    <row r="1533" spans="1:32" x14ac:dyDescent="0.3">
      <c r="A1533" s="65">
        <v>240406.2940273071</v>
      </c>
      <c r="B1533" s="10">
        <v>1530</v>
      </c>
      <c r="C1533" s="71">
        <v>0.153</v>
      </c>
      <c r="D1533" s="74">
        <v>515040.70597269293</v>
      </c>
      <c r="E1533" s="61">
        <v>461515.70597269293</v>
      </c>
      <c r="F1533" s="68">
        <v>0.12876017649317323</v>
      </c>
      <c r="G1533" s="292">
        <v>0.11537892649317323</v>
      </c>
      <c r="H1533" s="68">
        <v>0.13734418825938477</v>
      </c>
      <c r="I1533" s="68">
        <v>0.12307085492605145</v>
      </c>
      <c r="T1533" s="91"/>
      <c r="U1533" s="91"/>
      <c r="AA1533" s="91"/>
      <c r="AB1533" s="91"/>
      <c r="AC1533" s="91"/>
      <c r="AD1533" s="91"/>
      <c r="AE1533" s="91"/>
      <c r="AF1533" s="91"/>
    </row>
    <row r="1534" spans="1:32" x14ac:dyDescent="0.3">
      <c r="A1534" s="65">
        <v>238823.81288122002</v>
      </c>
      <c r="B1534" s="10">
        <v>1531</v>
      </c>
      <c r="C1534" s="71">
        <v>0.15310000000000001</v>
      </c>
      <c r="D1534" s="74">
        <v>516623.18711877998</v>
      </c>
      <c r="E1534" s="61">
        <v>463098.18711877998</v>
      </c>
      <c r="F1534" s="68">
        <v>0.12915579677969499</v>
      </c>
      <c r="G1534" s="292">
        <v>0.115774546779695</v>
      </c>
      <c r="H1534" s="68">
        <v>0.13776618323167467</v>
      </c>
      <c r="I1534" s="68">
        <v>0.12349284989834133</v>
      </c>
      <c r="T1534" s="91"/>
      <c r="U1534" s="91"/>
      <c r="AA1534" s="91"/>
      <c r="AB1534" s="91"/>
      <c r="AC1534" s="91"/>
      <c r="AD1534" s="91"/>
      <c r="AE1534" s="91"/>
      <c r="AF1534" s="91"/>
    </row>
    <row r="1535" spans="1:32" x14ac:dyDescent="0.3">
      <c r="A1535" s="65">
        <v>238797.11676564071</v>
      </c>
      <c r="B1535" s="10">
        <v>1532</v>
      </c>
      <c r="C1535" s="71">
        <v>0.1532</v>
      </c>
      <c r="D1535" s="74">
        <v>516649.88323435932</v>
      </c>
      <c r="E1535" s="61">
        <v>463124.88323435932</v>
      </c>
      <c r="F1535" s="68">
        <v>0.12916247080858984</v>
      </c>
      <c r="G1535" s="292">
        <v>0.11578122080858982</v>
      </c>
      <c r="H1535" s="68">
        <v>0.13777330219582914</v>
      </c>
      <c r="I1535" s="68">
        <v>0.12349996886249583</v>
      </c>
      <c r="T1535" s="91"/>
      <c r="U1535" s="91"/>
      <c r="AA1535" s="91"/>
      <c r="AB1535" s="91"/>
      <c r="AC1535" s="91"/>
      <c r="AD1535" s="91"/>
      <c r="AE1535" s="91"/>
      <c r="AF1535" s="91"/>
    </row>
    <row r="1536" spans="1:32" x14ac:dyDescent="0.3">
      <c r="A1536" s="65">
        <v>237657.2791495616</v>
      </c>
      <c r="B1536" s="10">
        <v>1533</v>
      </c>
      <c r="C1536" s="71">
        <v>0.15329999999999999</v>
      </c>
      <c r="D1536" s="74">
        <v>517789.7208504384</v>
      </c>
      <c r="E1536" s="61">
        <v>464264.72085043835</v>
      </c>
      <c r="F1536" s="68">
        <v>0.1294474302126096</v>
      </c>
      <c r="G1536" s="292">
        <v>0.11606618021260959</v>
      </c>
      <c r="H1536" s="68">
        <v>0.13807725889345024</v>
      </c>
      <c r="I1536" s="68">
        <v>0.12380392556011689</v>
      </c>
      <c r="T1536" s="91"/>
      <c r="U1536" s="91"/>
      <c r="AA1536" s="91"/>
      <c r="AB1536" s="91"/>
      <c r="AC1536" s="91"/>
      <c r="AD1536" s="91"/>
      <c r="AE1536" s="91"/>
      <c r="AF1536" s="91"/>
    </row>
    <row r="1537" spans="1:32" x14ac:dyDescent="0.3">
      <c r="A1537" s="65">
        <v>237424.36467848971</v>
      </c>
      <c r="B1537" s="10">
        <v>1534</v>
      </c>
      <c r="C1537" s="71">
        <v>0.15340000000000001</v>
      </c>
      <c r="D1537" s="74">
        <v>518022.63532151026</v>
      </c>
      <c r="E1537" s="61">
        <v>464497.63532151026</v>
      </c>
      <c r="F1537" s="68">
        <v>0.12950565883037757</v>
      </c>
      <c r="G1537" s="292">
        <v>0.11612440883037757</v>
      </c>
      <c r="H1537" s="68">
        <v>0.1381393694190694</v>
      </c>
      <c r="I1537" s="68">
        <v>0.12386603608573607</v>
      </c>
      <c r="T1537" s="91"/>
      <c r="U1537" s="91"/>
      <c r="AA1537" s="91"/>
      <c r="AB1537" s="91"/>
      <c r="AC1537" s="91"/>
      <c r="AD1537" s="91"/>
      <c r="AE1537" s="91"/>
      <c r="AF1537" s="91"/>
    </row>
    <row r="1538" spans="1:32" x14ac:dyDescent="0.3">
      <c r="A1538" s="65">
        <v>237076.70912325723</v>
      </c>
      <c r="B1538" s="10">
        <v>1535</v>
      </c>
      <c r="C1538" s="71">
        <v>0.1535</v>
      </c>
      <c r="D1538" s="74">
        <v>518370.2908767428</v>
      </c>
      <c r="E1538" s="61">
        <v>464845.2908767428</v>
      </c>
      <c r="F1538" s="68">
        <v>0.1295925727191857</v>
      </c>
      <c r="G1538" s="292">
        <v>0.1162113227191857</v>
      </c>
      <c r="H1538" s="68">
        <v>0.13823207756713141</v>
      </c>
      <c r="I1538" s="68">
        <v>0.12395874423379807</v>
      </c>
      <c r="T1538" s="91"/>
      <c r="U1538" s="91"/>
      <c r="AA1538" s="91"/>
      <c r="AB1538" s="91"/>
      <c r="AC1538" s="91"/>
      <c r="AD1538" s="91"/>
      <c r="AE1538" s="91"/>
      <c r="AF1538" s="91"/>
    </row>
    <row r="1539" spans="1:32" x14ac:dyDescent="0.3">
      <c r="A1539" s="65">
        <v>236888.81065584044</v>
      </c>
      <c r="B1539" s="10">
        <v>1536</v>
      </c>
      <c r="C1539" s="71">
        <v>0.15359999999999999</v>
      </c>
      <c r="D1539" s="74">
        <v>518558.18934415956</v>
      </c>
      <c r="E1539" s="61">
        <v>465033.18934415956</v>
      </c>
      <c r="F1539" s="68">
        <v>0.12963954733603988</v>
      </c>
      <c r="G1539" s="292">
        <v>0.11625829733603989</v>
      </c>
      <c r="H1539" s="68">
        <v>0.13828218382510921</v>
      </c>
      <c r="I1539" s="68">
        <v>0.12400885049177589</v>
      </c>
      <c r="T1539" s="91"/>
      <c r="U1539" s="91"/>
      <c r="AA1539" s="91"/>
      <c r="AB1539" s="91"/>
      <c r="AC1539" s="91"/>
      <c r="AD1539" s="91"/>
      <c r="AE1539" s="91"/>
      <c r="AF1539" s="91"/>
    </row>
    <row r="1540" spans="1:32" x14ac:dyDescent="0.3">
      <c r="A1540" s="65">
        <v>235571.38099211972</v>
      </c>
      <c r="B1540" s="10">
        <v>1537</v>
      </c>
      <c r="C1540" s="71">
        <v>0.1537</v>
      </c>
      <c r="D1540" s="74">
        <v>519875.61900788028</v>
      </c>
      <c r="E1540" s="61">
        <v>466350.61900788033</v>
      </c>
      <c r="F1540" s="68">
        <v>0.12996890475197007</v>
      </c>
      <c r="G1540" s="292">
        <v>0.11658765475197008</v>
      </c>
      <c r="H1540" s="68">
        <v>0.1386334984021014</v>
      </c>
      <c r="I1540" s="68">
        <v>0.12436016506876808</v>
      </c>
      <c r="T1540" s="91"/>
      <c r="U1540" s="91"/>
      <c r="AA1540" s="91"/>
      <c r="AB1540" s="91"/>
      <c r="AC1540" s="91"/>
      <c r="AD1540" s="91"/>
      <c r="AE1540" s="91"/>
      <c r="AF1540" s="91"/>
    </row>
    <row r="1541" spans="1:32" x14ac:dyDescent="0.3">
      <c r="A1541" s="65">
        <v>235035.28478427333</v>
      </c>
      <c r="B1541" s="10">
        <v>1538</v>
      </c>
      <c r="C1541" s="71">
        <v>0.15379999999999999</v>
      </c>
      <c r="D1541" s="74">
        <v>520411.71521572664</v>
      </c>
      <c r="E1541" s="61">
        <v>466886.71521572664</v>
      </c>
      <c r="F1541" s="68">
        <v>0.13010292880393165</v>
      </c>
      <c r="G1541" s="292">
        <v>0.11672167880393167</v>
      </c>
      <c r="H1541" s="68">
        <v>0.13877645739086045</v>
      </c>
      <c r="I1541" s="68">
        <v>0.1245031240575271</v>
      </c>
      <c r="T1541" s="91"/>
      <c r="U1541" s="91"/>
      <c r="AA1541" s="91"/>
      <c r="AB1541" s="91"/>
      <c r="AC1541" s="91"/>
      <c r="AD1541" s="91"/>
      <c r="AE1541" s="91"/>
      <c r="AF1541" s="91"/>
    </row>
    <row r="1542" spans="1:32" x14ac:dyDescent="0.3">
      <c r="A1542" s="65">
        <v>234907.33573746873</v>
      </c>
      <c r="B1542" s="10">
        <v>1539</v>
      </c>
      <c r="C1542" s="71">
        <v>0.15390000000000001</v>
      </c>
      <c r="D1542" s="74">
        <v>520539.66426253127</v>
      </c>
      <c r="E1542" s="61">
        <v>467014.66426253133</v>
      </c>
      <c r="F1542" s="68">
        <v>0.13013491606563282</v>
      </c>
      <c r="G1542" s="292">
        <v>0.11675366606563282</v>
      </c>
      <c r="H1542" s="68">
        <v>0.138810577136675</v>
      </c>
      <c r="I1542" s="68">
        <v>0.12453724380334169</v>
      </c>
      <c r="T1542" s="91"/>
      <c r="U1542" s="91"/>
      <c r="AA1542" s="91"/>
      <c r="AB1542" s="91"/>
      <c r="AC1542" s="91"/>
      <c r="AD1542" s="91"/>
      <c r="AE1542" s="91"/>
      <c r="AF1542" s="91"/>
    </row>
    <row r="1543" spans="1:32" x14ac:dyDescent="0.3">
      <c r="A1543" s="65">
        <v>234440.30442213177</v>
      </c>
      <c r="B1543" s="10">
        <v>1540</v>
      </c>
      <c r="C1543" s="71">
        <v>0.154</v>
      </c>
      <c r="D1543" s="74">
        <v>521006.69557786826</v>
      </c>
      <c r="E1543" s="61">
        <v>467481.69557786826</v>
      </c>
      <c r="F1543" s="68">
        <v>0.13025167389446707</v>
      </c>
      <c r="G1543" s="292">
        <v>0.11687042389446707</v>
      </c>
      <c r="H1543" s="68">
        <v>0.13893511882076487</v>
      </c>
      <c r="I1543" s="68">
        <v>0.12466178548743154</v>
      </c>
      <c r="T1543" s="91"/>
      <c r="U1543" s="91"/>
      <c r="AA1543" s="91"/>
      <c r="AB1543" s="91"/>
      <c r="AC1543" s="91"/>
      <c r="AD1543" s="91"/>
      <c r="AE1543" s="91"/>
      <c r="AF1543" s="91"/>
    </row>
    <row r="1544" spans="1:32" x14ac:dyDescent="0.3">
      <c r="A1544" s="65">
        <v>234250.06103027012</v>
      </c>
      <c r="B1544" s="10">
        <v>1541</v>
      </c>
      <c r="C1544" s="71">
        <v>0.15409999999999999</v>
      </c>
      <c r="D1544" s="74">
        <v>521196.93896972988</v>
      </c>
      <c r="E1544" s="61">
        <v>467671.93896972993</v>
      </c>
      <c r="F1544" s="68">
        <v>0.13029923474243246</v>
      </c>
      <c r="G1544" s="292">
        <v>0.11691798474243248</v>
      </c>
      <c r="H1544" s="68">
        <v>0.13898585039192796</v>
      </c>
      <c r="I1544" s="68">
        <v>0.12471251705859465</v>
      </c>
      <c r="T1544" s="91"/>
      <c r="U1544" s="91"/>
      <c r="AA1544" s="91"/>
      <c r="AB1544" s="91"/>
      <c r="AC1544" s="91"/>
      <c r="AD1544" s="91"/>
      <c r="AE1544" s="91"/>
      <c r="AF1544" s="91"/>
    </row>
    <row r="1545" spans="1:32" x14ac:dyDescent="0.3">
      <c r="A1545" s="65">
        <v>232099.45217733257</v>
      </c>
      <c r="B1545" s="10">
        <v>1542</v>
      </c>
      <c r="C1545" s="71">
        <v>0.1542</v>
      </c>
      <c r="D1545" s="74">
        <v>523347.5478226674</v>
      </c>
      <c r="E1545" s="61">
        <v>469822.5478226674</v>
      </c>
      <c r="F1545" s="68">
        <v>0.13083688695566684</v>
      </c>
      <c r="G1545" s="292">
        <v>0.11745563695566685</v>
      </c>
      <c r="H1545" s="68">
        <v>0.13955934608604464</v>
      </c>
      <c r="I1545" s="68">
        <v>0.12528601275271131</v>
      </c>
      <c r="T1545" s="91"/>
      <c r="U1545" s="91"/>
      <c r="AA1545" s="91"/>
      <c r="AB1545" s="91"/>
      <c r="AC1545" s="91"/>
      <c r="AD1545" s="91"/>
      <c r="AE1545" s="91"/>
      <c r="AF1545" s="91"/>
    </row>
    <row r="1546" spans="1:32" x14ac:dyDescent="0.3">
      <c r="A1546" s="65">
        <v>232059.16898378401</v>
      </c>
      <c r="B1546" s="10">
        <v>1543</v>
      </c>
      <c r="C1546" s="71">
        <v>0.15429999999999999</v>
      </c>
      <c r="D1546" s="74">
        <v>523387.83101621596</v>
      </c>
      <c r="E1546" s="61">
        <v>469862.83101621596</v>
      </c>
      <c r="F1546" s="68">
        <v>0.130846957754054</v>
      </c>
      <c r="G1546" s="292">
        <v>0.11746570775405399</v>
      </c>
      <c r="H1546" s="68">
        <v>0.13957008827099093</v>
      </c>
      <c r="I1546" s="68">
        <v>0.1252967549376576</v>
      </c>
      <c r="T1546" s="91"/>
      <c r="U1546" s="91"/>
      <c r="AA1546" s="91"/>
      <c r="AB1546" s="91"/>
      <c r="AC1546" s="91"/>
      <c r="AD1546" s="91"/>
      <c r="AE1546" s="91"/>
      <c r="AF1546" s="91"/>
    </row>
    <row r="1547" spans="1:32" x14ac:dyDescent="0.3">
      <c r="A1547" s="65">
        <v>232059.16898378401</v>
      </c>
      <c r="B1547" s="10">
        <v>1544</v>
      </c>
      <c r="C1547" s="71">
        <v>0.15440000000000001</v>
      </c>
      <c r="D1547" s="74">
        <v>523387.83101621596</v>
      </c>
      <c r="E1547" s="61">
        <v>469862.83101621596</v>
      </c>
      <c r="F1547" s="68">
        <v>0.130846957754054</v>
      </c>
      <c r="G1547" s="292">
        <v>0.11746570775405399</v>
      </c>
      <c r="H1547" s="68">
        <v>0.13957008827099093</v>
      </c>
      <c r="I1547" s="68">
        <v>0.1252967549376576</v>
      </c>
      <c r="T1547" s="91"/>
      <c r="U1547" s="91"/>
      <c r="AA1547" s="91"/>
      <c r="AB1547" s="91"/>
      <c r="AC1547" s="91"/>
      <c r="AD1547" s="91"/>
      <c r="AE1547" s="91"/>
      <c r="AF1547" s="91"/>
    </row>
    <row r="1548" spans="1:32" x14ac:dyDescent="0.3">
      <c r="A1548" s="65">
        <v>230618.84464498004</v>
      </c>
      <c r="B1548" s="10">
        <v>1545</v>
      </c>
      <c r="C1548" s="71">
        <v>0.1545</v>
      </c>
      <c r="D1548" s="74">
        <v>524828.15535501996</v>
      </c>
      <c r="E1548" s="61">
        <v>471303.15535501996</v>
      </c>
      <c r="F1548" s="68">
        <v>0.13120703883875498</v>
      </c>
      <c r="G1548" s="292">
        <v>0.117825788838755</v>
      </c>
      <c r="H1548" s="68">
        <v>0.13995417476133865</v>
      </c>
      <c r="I1548" s="68">
        <v>0.12568084142800531</v>
      </c>
      <c r="T1548" s="91"/>
      <c r="U1548" s="91"/>
      <c r="AA1548" s="91"/>
      <c r="AB1548" s="91"/>
      <c r="AC1548" s="91"/>
      <c r="AD1548" s="91"/>
      <c r="AE1548" s="91"/>
      <c r="AF1548" s="91"/>
    </row>
    <row r="1549" spans="1:32" x14ac:dyDescent="0.3">
      <c r="A1549" s="65">
        <v>228895.5426512704</v>
      </c>
      <c r="B1549" s="10">
        <v>1546</v>
      </c>
      <c r="C1549" s="71">
        <v>0.15459999999999999</v>
      </c>
      <c r="D1549" s="74">
        <v>526551.4573487296</v>
      </c>
      <c r="E1549" s="61">
        <v>473026.4573487296</v>
      </c>
      <c r="F1549" s="68">
        <v>0.13163786433718239</v>
      </c>
      <c r="G1549" s="292">
        <v>0.1182566143371824</v>
      </c>
      <c r="H1549" s="68">
        <v>0.14041372195966123</v>
      </c>
      <c r="I1549" s="68">
        <v>0.1261403886263279</v>
      </c>
      <c r="T1549" s="91"/>
      <c r="U1549" s="91"/>
      <c r="AA1549" s="91"/>
      <c r="AB1549" s="91"/>
      <c r="AC1549" s="91"/>
      <c r="AD1549" s="91"/>
      <c r="AE1549" s="91"/>
      <c r="AF1549" s="91"/>
    </row>
    <row r="1550" spans="1:32" x14ac:dyDescent="0.3">
      <c r="A1550" s="65">
        <v>228525.65134009672</v>
      </c>
      <c r="B1550" s="10">
        <v>1547</v>
      </c>
      <c r="C1550" s="71">
        <v>0.1547</v>
      </c>
      <c r="D1550" s="74">
        <v>526921.34865990328</v>
      </c>
      <c r="E1550" s="61">
        <v>473396.34865990328</v>
      </c>
      <c r="F1550" s="68">
        <v>0.13173033716497581</v>
      </c>
      <c r="G1550" s="292">
        <v>0.11834908716497582</v>
      </c>
      <c r="H1550" s="68">
        <v>0.14051235964264086</v>
      </c>
      <c r="I1550" s="68">
        <v>0.12623902630930753</v>
      </c>
      <c r="T1550" s="91"/>
      <c r="U1550" s="91"/>
      <c r="AA1550" s="91"/>
      <c r="AB1550" s="91"/>
      <c r="AC1550" s="91"/>
      <c r="AD1550" s="91"/>
      <c r="AE1550" s="91"/>
      <c r="AF1550" s="91"/>
    </row>
    <row r="1551" spans="1:32" x14ac:dyDescent="0.3">
      <c r="A1551" s="65">
        <v>228044.58672099601</v>
      </c>
      <c r="B1551" s="10">
        <v>1548</v>
      </c>
      <c r="C1551" s="71">
        <v>0.15479999999999999</v>
      </c>
      <c r="D1551" s="74">
        <v>527402.41327900393</v>
      </c>
      <c r="E1551" s="61">
        <v>473877.41327900393</v>
      </c>
      <c r="F1551" s="68">
        <v>0.13185060331975099</v>
      </c>
      <c r="G1551" s="292">
        <v>0.11846935331975099</v>
      </c>
      <c r="H1551" s="68">
        <v>0.14064064354106773</v>
      </c>
      <c r="I1551" s="68">
        <v>0.12636731020773437</v>
      </c>
      <c r="T1551" s="91"/>
      <c r="U1551" s="91"/>
      <c r="AA1551" s="91"/>
      <c r="AB1551" s="91"/>
      <c r="AC1551" s="91"/>
      <c r="AD1551" s="91"/>
      <c r="AE1551" s="91"/>
      <c r="AF1551" s="91"/>
    </row>
    <row r="1552" spans="1:32" x14ac:dyDescent="0.3">
      <c r="A1552" s="65">
        <v>227647.90661219295</v>
      </c>
      <c r="B1552" s="10">
        <v>1549</v>
      </c>
      <c r="C1552" s="71">
        <v>0.15490000000000001</v>
      </c>
      <c r="D1552" s="74">
        <v>527799.09338780702</v>
      </c>
      <c r="E1552" s="61">
        <v>474274.09338780702</v>
      </c>
      <c r="F1552" s="68">
        <v>0.13194977334695177</v>
      </c>
      <c r="G1552" s="292">
        <v>0.11856852334695175</v>
      </c>
      <c r="H1552" s="68">
        <v>0.14074642490341521</v>
      </c>
      <c r="I1552" s="68">
        <v>0.12647309157008188</v>
      </c>
      <c r="T1552" s="91"/>
      <c r="U1552" s="91"/>
      <c r="AA1552" s="91"/>
      <c r="AB1552" s="91"/>
      <c r="AC1552" s="91"/>
      <c r="AD1552" s="91"/>
      <c r="AE1552" s="91"/>
      <c r="AF1552" s="91"/>
    </row>
    <row r="1553" spans="1:32" x14ac:dyDescent="0.3">
      <c r="A1553" s="65">
        <v>227268.69753059925</v>
      </c>
      <c r="B1553" s="10">
        <v>1550</v>
      </c>
      <c r="C1553" s="71">
        <v>0.155</v>
      </c>
      <c r="D1553" s="74">
        <v>528178.30246940069</v>
      </c>
      <c r="E1553" s="61">
        <v>474653.30246940069</v>
      </c>
      <c r="F1553" s="68">
        <v>0.13204457561735017</v>
      </c>
      <c r="G1553" s="292">
        <v>0.11866332561735017</v>
      </c>
      <c r="H1553" s="68">
        <v>0.14084754732517352</v>
      </c>
      <c r="I1553" s="68">
        <v>0.12657421399184018</v>
      </c>
      <c r="T1553" s="91"/>
      <c r="U1553" s="91"/>
      <c r="AA1553" s="91"/>
      <c r="AB1553" s="91"/>
      <c r="AC1553" s="91"/>
      <c r="AD1553" s="91"/>
      <c r="AE1553" s="91"/>
      <c r="AF1553" s="91"/>
    </row>
    <row r="1554" spans="1:32" x14ac:dyDescent="0.3">
      <c r="A1554" s="65">
        <v>226943.05180222832</v>
      </c>
      <c r="B1554" s="10">
        <v>1551</v>
      </c>
      <c r="C1554" s="71">
        <v>0.15509999999999999</v>
      </c>
      <c r="D1554" s="74">
        <v>528503.94819777168</v>
      </c>
      <c r="E1554" s="61">
        <v>474978.94819777168</v>
      </c>
      <c r="F1554" s="68">
        <v>0.13212598704944292</v>
      </c>
      <c r="G1554" s="292">
        <v>0.11874473704944292</v>
      </c>
      <c r="H1554" s="68">
        <v>0.14093438618607246</v>
      </c>
      <c r="I1554" s="68">
        <v>0.12666105285273913</v>
      </c>
      <c r="T1554" s="91"/>
      <c r="U1554" s="91"/>
      <c r="AA1554" s="91"/>
      <c r="AB1554" s="91"/>
      <c r="AC1554" s="91"/>
      <c r="AD1554" s="91"/>
      <c r="AE1554" s="91"/>
      <c r="AF1554" s="91"/>
    </row>
    <row r="1555" spans="1:32" x14ac:dyDescent="0.3">
      <c r="A1555" s="65">
        <v>226802.50864403686</v>
      </c>
      <c r="B1555" s="10">
        <v>1552</v>
      </c>
      <c r="C1555" s="71">
        <v>0.1552</v>
      </c>
      <c r="D1555" s="74">
        <v>528644.49135596317</v>
      </c>
      <c r="E1555" s="61">
        <v>475119.49135596317</v>
      </c>
      <c r="F1555" s="68">
        <v>0.13216112283899079</v>
      </c>
      <c r="G1555" s="292">
        <v>0.11877987283899079</v>
      </c>
      <c r="H1555" s="68">
        <v>0.14097186436159018</v>
      </c>
      <c r="I1555" s="68">
        <v>0.12669853102825684</v>
      </c>
      <c r="T1555" s="91"/>
      <c r="U1555" s="91"/>
      <c r="AA1555" s="91"/>
      <c r="AB1555" s="91"/>
      <c r="AC1555" s="91"/>
      <c r="AD1555" s="91"/>
      <c r="AE1555" s="91"/>
      <c r="AF1555" s="91"/>
    </row>
    <row r="1556" spans="1:32" x14ac:dyDescent="0.3">
      <c r="A1556" s="65">
        <v>225570.34766602196</v>
      </c>
      <c r="B1556" s="10">
        <v>1553</v>
      </c>
      <c r="C1556" s="71">
        <v>0.15529999999999999</v>
      </c>
      <c r="D1556" s="74">
        <v>529876.6523339781</v>
      </c>
      <c r="E1556" s="61">
        <v>476351.6523339781</v>
      </c>
      <c r="F1556" s="68">
        <v>0.13246916308349452</v>
      </c>
      <c r="G1556" s="292">
        <v>0.11908791308349452</v>
      </c>
      <c r="H1556" s="68">
        <v>0.14130044062239416</v>
      </c>
      <c r="I1556" s="68">
        <v>0.12702710728906083</v>
      </c>
      <c r="T1556" s="91"/>
      <c r="U1556" s="91"/>
      <c r="AA1556" s="91"/>
      <c r="AB1556" s="91"/>
      <c r="AC1556" s="91"/>
      <c r="AD1556" s="91"/>
      <c r="AE1556" s="91"/>
      <c r="AF1556" s="91"/>
    </row>
    <row r="1557" spans="1:32" x14ac:dyDescent="0.3">
      <c r="A1557" s="65">
        <v>224748.54489520937</v>
      </c>
      <c r="B1557" s="10">
        <v>1554</v>
      </c>
      <c r="C1557" s="71">
        <v>0.15540000000000001</v>
      </c>
      <c r="D1557" s="74">
        <v>530698.45510479063</v>
      </c>
      <c r="E1557" s="61">
        <v>477173.45510479063</v>
      </c>
      <c r="F1557" s="68">
        <v>0.13267461377619766</v>
      </c>
      <c r="G1557" s="292">
        <v>0.11929336377619766</v>
      </c>
      <c r="H1557" s="68">
        <v>0.14151958802794418</v>
      </c>
      <c r="I1557" s="68">
        <v>0.12724625469461084</v>
      </c>
      <c r="T1557" s="91"/>
      <c r="U1557" s="91"/>
      <c r="AA1557" s="91"/>
      <c r="AB1557" s="91"/>
      <c r="AC1557" s="91"/>
      <c r="AD1557" s="91"/>
      <c r="AE1557" s="91"/>
      <c r="AF1557" s="91"/>
    </row>
    <row r="1558" spans="1:32" x14ac:dyDescent="0.3">
      <c r="A1558" s="65">
        <v>224153.06203687066</v>
      </c>
      <c r="B1558" s="10">
        <v>1555</v>
      </c>
      <c r="C1558" s="71">
        <v>0.1555</v>
      </c>
      <c r="D1558" s="74">
        <v>531293.93796312937</v>
      </c>
      <c r="E1558" s="61">
        <v>477768.93796312937</v>
      </c>
      <c r="F1558" s="68">
        <v>0.13282348449078235</v>
      </c>
      <c r="G1558" s="292">
        <v>0.11944223449078234</v>
      </c>
      <c r="H1558" s="68">
        <v>0.14167838345683451</v>
      </c>
      <c r="I1558" s="68">
        <v>0.12740505012350117</v>
      </c>
      <c r="T1558" s="91"/>
      <c r="U1558" s="91"/>
      <c r="AA1558" s="91"/>
      <c r="AB1558" s="91"/>
      <c r="AC1558" s="91"/>
      <c r="AD1558" s="91"/>
      <c r="AE1558" s="91"/>
      <c r="AF1558" s="91"/>
    </row>
    <row r="1559" spans="1:32" x14ac:dyDescent="0.3">
      <c r="A1559" s="65">
        <v>223459.78459333658</v>
      </c>
      <c r="B1559" s="10">
        <v>1556</v>
      </c>
      <c r="C1559" s="71">
        <v>0.15559999999999999</v>
      </c>
      <c r="D1559" s="74">
        <v>531987.21540666348</v>
      </c>
      <c r="E1559" s="61">
        <v>478462.21540666348</v>
      </c>
      <c r="F1559" s="68">
        <v>0.13299680385166587</v>
      </c>
      <c r="G1559" s="292">
        <v>0.11961555385166588</v>
      </c>
      <c r="H1559" s="68">
        <v>0.14186325744177694</v>
      </c>
      <c r="I1559" s="68">
        <v>0.12758992410844361</v>
      </c>
      <c r="T1559" s="91"/>
      <c r="U1559" s="91"/>
      <c r="AA1559" s="91"/>
      <c r="AB1559" s="91"/>
      <c r="AC1559" s="91"/>
      <c r="AD1559" s="91"/>
      <c r="AE1559" s="91"/>
      <c r="AF1559" s="91"/>
    </row>
    <row r="1560" spans="1:32" x14ac:dyDescent="0.3">
      <c r="A1560" s="65">
        <v>222000.12981935166</v>
      </c>
      <c r="B1560" s="10">
        <v>1557</v>
      </c>
      <c r="C1560" s="71">
        <v>0.15570000000000001</v>
      </c>
      <c r="D1560" s="74">
        <v>533446.87018064829</v>
      </c>
      <c r="E1560" s="61">
        <v>479921.87018064829</v>
      </c>
      <c r="F1560" s="68">
        <v>0.13336171754516207</v>
      </c>
      <c r="G1560" s="292">
        <v>0.11998046754516208</v>
      </c>
      <c r="H1560" s="68">
        <v>0.14225249871483955</v>
      </c>
      <c r="I1560" s="68">
        <v>0.12797916538150622</v>
      </c>
      <c r="T1560" s="91"/>
      <c r="U1560" s="91"/>
      <c r="AA1560" s="91"/>
      <c r="AB1560" s="91"/>
      <c r="AC1560" s="91"/>
      <c r="AD1560" s="91"/>
      <c r="AE1560" s="91"/>
      <c r="AF1560" s="91"/>
    </row>
    <row r="1561" spans="1:32" x14ac:dyDescent="0.3">
      <c r="A1561" s="65">
        <v>221229.61117164866</v>
      </c>
      <c r="B1561" s="10">
        <v>1558</v>
      </c>
      <c r="C1561" s="71">
        <v>0.15579999999999999</v>
      </c>
      <c r="D1561" s="74">
        <v>534217.3888283514</v>
      </c>
      <c r="E1561" s="61">
        <v>480692.3888283514</v>
      </c>
      <c r="F1561" s="68">
        <v>0.13355434720708784</v>
      </c>
      <c r="G1561" s="292">
        <v>0.12017309720708785</v>
      </c>
      <c r="H1561" s="68">
        <v>0.14245797035422703</v>
      </c>
      <c r="I1561" s="68">
        <v>0.12818463702089369</v>
      </c>
      <c r="T1561" s="91"/>
      <c r="U1561" s="91"/>
      <c r="AA1561" s="91"/>
      <c r="AB1561" s="91"/>
      <c r="AC1561" s="91"/>
      <c r="AD1561" s="91"/>
      <c r="AE1561" s="91"/>
      <c r="AF1561" s="91"/>
    </row>
    <row r="1562" spans="1:32" x14ac:dyDescent="0.3">
      <c r="A1562" s="65">
        <v>219833.1454181115</v>
      </c>
      <c r="B1562" s="10">
        <v>1559</v>
      </c>
      <c r="C1562" s="71">
        <v>0.15590000000000001</v>
      </c>
      <c r="D1562" s="74">
        <v>535613.85458188853</v>
      </c>
      <c r="E1562" s="61">
        <v>482088.85458188853</v>
      </c>
      <c r="F1562" s="68">
        <v>0.13390346364547212</v>
      </c>
      <c r="G1562" s="292">
        <v>0.12052221364547214</v>
      </c>
      <c r="H1562" s="68">
        <v>0.14283036122183695</v>
      </c>
      <c r="I1562" s="68">
        <v>0.12855702788850362</v>
      </c>
      <c r="T1562" s="91"/>
      <c r="U1562" s="91"/>
      <c r="AA1562" s="91"/>
      <c r="AB1562" s="91"/>
      <c r="AC1562" s="91"/>
      <c r="AD1562" s="91"/>
      <c r="AE1562" s="91"/>
      <c r="AF1562" s="91"/>
    </row>
    <row r="1563" spans="1:32" x14ac:dyDescent="0.3">
      <c r="A1563" s="65">
        <v>219206.02645911134</v>
      </c>
      <c r="B1563" s="10">
        <v>1560</v>
      </c>
      <c r="C1563" s="71">
        <v>0.156</v>
      </c>
      <c r="D1563" s="74">
        <v>536240.97354088863</v>
      </c>
      <c r="E1563" s="61">
        <v>482715.97354088863</v>
      </c>
      <c r="F1563" s="68">
        <v>0.13406024338522216</v>
      </c>
      <c r="G1563" s="292">
        <v>0.12067899338522216</v>
      </c>
      <c r="H1563" s="68">
        <v>0.14299759294423697</v>
      </c>
      <c r="I1563" s="68">
        <v>0.12872425961090364</v>
      </c>
      <c r="T1563" s="91"/>
      <c r="U1563" s="91"/>
      <c r="AA1563" s="91"/>
      <c r="AB1563" s="91"/>
      <c r="AC1563" s="91"/>
      <c r="AD1563" s="91"/>
      <c r="AE1563" s="91"/>
      <c r="AF1563" s="91"/>
    </row>
    <row r="1564" spans="1:32" x14ac:dyDescent="0.3">
      <c r="A1564" s="65">
        <v>218210.13164484358</v>
      </c>
      <c r="B1564" s="10">
        <v>1561</v>
      </c>
      <c r="C1564" s="71">
        <v>0.15609999999999999</v>
      </c>
      <c r="D1564" s="74">
        <v>537236.86835515639</v>
      </c>
      <c r="E1564" s="61">
        <v>483711.86835515639</v>
      </c>
      <c r="F1564" s="68">
        <v>0.1343092170887891</v>
      </c>
      <c r="G1564" s="292">
        <v>0.1209279670887891</v>
      </c>
      <c r="H1564" s="68">
        <v>0.14326316489470836</v>
      </c>
      <c r="I1564" s="68">
        <v>0.12898983156137503</v>
      </c>
      <c r="T1564" s="91"/>
      <c r="U1564" s="91"/>
      <c r="AA1564" s="91"/>
      <c r="AB1564" s="91"/>
      <c r="AC1564" s="91"/>
      <c r="AD1564" s="91"/>
      <c r="AE1564" s="91"/>
      <c r="AF1564" s="91"/>
    </row>
    <row r="1565" spans="1:32" x14ac:dyDescent="0.3">
      <c r="A1565" s="65">
        <v>217387.44119781221</v>
      </c>
      <c r="B1565" s="10">
        <v>1562</v>
      </c>
      <c r="C1565" s="71">
        <v>0.15620000000000001</v>
      </c>
      <c r="D1565" s="74">
        <v>538059.55880218779</v>
      </c>
      <c r="E1565" s="61">
        <v>484534.55880218779</v>
      </c>
      <c r="F1565" s="68">
        <v>0.13451488970054695</v>
      </c>
      <c r="G1565" s="292">
        <v>0.12113363970054694</v>
      </c>
      <c r="H1565" s="68">
        <v>0.14348254901391674</v>
      </c>
      <c r="I1565" s="68">
        <v>0.12920921568058341</v>
      </c>
      <c r="T1565" s="91"/>
      <c r="U1565" s="91"/>
      <c r="AA1565" s="91"/>
      <c r="AB1565" s="91"/>
      <c r="AC1565" s="91"/>
      <c r="AD1565" s="91"/>
      <c r="AE1565" s="91"/>
      <c r="AF1565" s="91"/>
    </row>
    <row r="1566" spans="1:32" x14ac:dyDescent="0.3">
      <c r="A1566" s="65">
        <v>216632.10494961555</v>
      </c>
      <c r="B1566" s="10">
        <v>1563</v>
      </c>
      <c r="C1566" s="71">
        <v>0.15629999999999999</v>
      </c>
      <c r="D1566" s="74">
        <v>538814.89505038445</v>
      </c>
      <c r="E1566" s="61">
        <v>485289.89505038445</v>
      </c>
      <c r="F1566" s="68">
        <v>0.13470372376259612</v>
      </c>
      <c r="G1566" s="292">
        <v>0.12132247376259611</v>
      </c>
      <c r="H1566" s="68">
        <v>0.14368397201343586</v>
      </c>
      <c r="I1566" s="68">
        <v>0.12941063868010252</v>
      </c>
      <c r="T1566" s="91"/>
      <c r="U1566" s="91"/>
      <c r="AA1566" s="91"/>
      <c r="AB1566" s="91"/>
      <c r="AC1566" s="91"/>
      <c r="AD1566" s="91"/>
      <c r="AE1566" s="91"/>
      <c r="AF1566" s="91"/>
    </row>
    <row r="1567" spans="1:32" x14ac:dyDescent="0.3">
      <c r="A1567" s="65">
        <v>215350.30475672142</v>
      </c>
      <c r="B1567" s="10">
        <v>1564</v>
      </c>
      <c r="C1567" s="71">
        <v>0.15640000000000001</v>
      </c>
      <c r="D1567" s="74">
        <v>540096.69524327852</v>
      </c>
      <c r="E1567" s="61">
        <v>486571.69524327852</v>
      </c>
      <c r="F1567" s="68">
        <v>0.13502417381081963</v>
      </c>
      <c r="G1567" s="292">
        <v>0.12164292381081963</v>
      </c>
      <c r="H1567" s="68">
        <v>0.1440257853982076</v>
      </c>
      <c r="I1567" s="68">
        <v>0.12975245206487426</v>
      </c>
      <c r="T1567" s="91"/>
      <c r="U1567" s="91"/>
      <c r="AA1567" s="91"/>
      <c r="AB1567" s="91"/>
      <c r="AC1567" s="91"/>
      <c r="AD1567" s="91"/>
      <c r="AE1567" s="91"/>
      <c r="AF1567" s="91"/>
    </row>
    <row r="1568" spans="1:32" x14ac:dyDescent="0.3">
      <c r="A1568" s="65">
        <v>212124.55557133091</v>
      </c>
      <c r="B1568" s="10">
        <v>1565</v>
      </c>
      <c r="C1568" s="71">
        <v>0.1565</v>
      </c>
      <c r="D1568" s="74">
        <v>543322.44442866906</v>
      </c>
      <c r="E1568" s="61">
        <v>489797.44442866906</v>
      </c>
      <c r="F1568" s="68">
        <v>0.13583061110716727</v>
      </c>
      <c r="G1568" s="292">
        <v>0.12244936110716727</v>
      </c>
      <c r="H1568" s="68">
        <v>0.14488598518097842</v>
      </c>
      <c r="I1568" s="68">
        <v>0.13061265184764509</v>
      </c>
      <c r="T1568" s="91"/>
      <c r="U1568" s="91"/>
      <c r="AA1568" s="91"/>
      <c r="AB1568" s="91"/>
      <c r="AC1568" s="91"/>
      <c r="AD1568" s="91"/>
      <c r="AE1568" s="91"/>
      <c r="AF1568" s="91"/>
    </row>
    <row r="1569" spans="1:32" x14ac:dyDescent="0.3">
      <c r="A1569" s="65">
        <v>211995.22514590836</v>
      </c>
      <c r="B1569" s="10">
        <v>1566</v>
      </c>
      <c r="C1569" s="71">
        <v>0.15659999999999999</v>
      </c>
      <c r="D1569" s="74">
        <v>543451.77485409169</v>
      </c>
      <c r="E1569" s="61">
        <v>489926.77485409169</v>
      </c>
      <c r="F1569" s="68">
        <v>0.13586294371352292</v>
      </c>
      <c r="G1569" s="292">
        <v>0.12248169371352292</v>
      </c>
      <c r="H1569" s="68">
        <v>0.14492047329442445</v>
      </c>
      <c r="I1569" s="68">
        <v>0.13064713996109112</v>
      </c>
      <c r="T1569" s="91"/>
      <c r="U1569" s="91"/>
      <c r="AA1569" s="91"/>
      <c r="AB1569" s="91"/>
      <c r="AC1569" s="91"/>
      <c r="AD1569" s="91"/>
      <c r="AE1569" s="91"/>
      <c r="AF1569" s="91"/>
    </row>
    <row r="1570" spans="1:32" x14ac:dyDescent="0.3">
      <c r="A1570" s="65">
        <v>211818.20052724032</v>
      </c>
      <c r="B1570" s="10">
        <v>1567</v>
      </c>
      <c r="C1570" s="71">
        <v>0.15670000000000001</v>
      </c>
      <c r="D1570" s="74">
        <v>543628.79947275971</v>
      </c>
      <c r="E1570" s="61">
        <v>490103.79947275971</v>
      </c>
      <c r="F1570" s="68">
        <v>0.13590719986818992</v>
      </c>
      <c r="G1570" s="292">
        <v>0.12252594986818993</v>
      </c>
      <c r="H1570" s="68">
        <v>0.14496767985940259</v>
      </c>
      <c r="I1570" s="68">
        <v>0.13069434652606926</v>
      </c>
      <c r="T1570" s="91"/>
      <c r="U1570" s="91"/>
      <c r="AA1570" s="91"/>
      <c r="AB1570" s="91"/>
      <c r="AC1570" s="91"/>
      <c r="AD1570" s="91"/>
      <c r="AE1570" s="91"/>
      <c r="AF1570" s="91"/>
    </row>
    <row r="1571" spans="1:32" x14ac:dyDescent="0.3">
      <c r="A1571" s="65">
        <v>210111.12124115345</v>
      </c>
      <c r="B1571" s="10">
        <v>1568</v>
      </c>
      <c r="C1571" s="71">
        <v>0.15679999999999999</v>
      </c>
      <c r="D1571" s="74">
        <v>545335.87875884655</v>
      </c>
      <c r="E1571" s="61">
        <v>491810.87875884655</v>
      </c>
      <c r="F1571" s="68">
        <v>0.13633396968971165</v>
      </c>
      <c r="G1571" s="292">
        <v>0.12295271968971164</v>
      </c>
      <c r="H1571" s="68">
        <v>0.14542290100235908</v>
      </c>
      <c r="I1571" s="68">
        <v>0.13114956766902575</v>
      </c>
      <c r="T1571" s="91"/>
      <c r="U1571" s="91"/>
      <c r="AA1571" s="91"/>
      <c r="AB1571" s="91"/>
      <c r="AC1571" s="91"/>
      <c r="AD1571" s="91"/>
      <c r="AE1571" s="91"/>
      <c r="AF1571" s="91"/>
    </row>
    <row r="1572" spans="1:32" x14ac:dyDescent="0.3">
      <c r="A1572" s="65">
        <v>209991.0424087095</v>
      </c>
      <c r="B1572" s="10">
        <v>1569</v>
      </c>
      <c r="C1572" s="71">
        <v>0.15690000000000001</v>
      </c>
      <c r="D1572" s="74">
        <v>545455.95759129047</v>
      </c>
      <c r="E1572" s="61">
        <v>491930.95759129047</v>
      </c>
      <c r="F1572" s="68">
        <v>0.13636398939782263</v>
      </c>
      <c r="G1572" s="292">
        <v>0.12298273939782262</v>
      </c>
      <c r="H1572" s="68">
        <v>0.14545492202434412</v>
      </c>
      <c r="I1572" s="68">
        <v>0.13118158869101079</v>
      </c>
      <c r="T1572" s="91"/>
      <c r="U1572" s="91"/>
      <c r="AA1572" s="91"/>
      <c r="AB1572" s="91"/>
      <c r="AC1572" s="91"/>
      <c r="AD1572" s="91"/>
      <c r="AE1572" s="91"/>
      <c r="AF1572" s="91"/>
    </row>
    <row r="1573" spans="1:32" x14ac:dyDescent="0.3">
      <c r="A1573" s="65">
        <v>209615.94320177234</v>
      </c>
      <c r="B1573" s="10">
        <v>1570</v>
      </c>
      <c r="C1573" s="71">
        <v>0.157</v>
      </c>
      <c r="D1573" s="74">
        <v>545831.0567982276</v>
      </c>
      <c r="E1573" s="61">
        <v>492306.0567982276</v>
      </c>
      <c r="F1573" s="68">
        <v>0.13645776419955691</v>
      </c>
      <c r="G1573" s="292">
        <v>0.1230765141995569</v>
      </c>
      <c r="H1573" s="68">
        <v>0.14555494847952735</v>
      </c>
      <c r="I1573" s="68">
        <v>0.13128161514619402</v>
      </c>
      <c r="T1573" s="91"/>
      <c r="U1573" s="91"/>
      <c r="AA1573" s="91"/>
      <c r="AB1573" s="91"/>
      <c r="AC1573" s="91"/>
      <c r="AD1573" s="91"/>
      <c r="AE1573" s="91"/>
      <c r="AF1573" s="91"/>
    </row>
    <row r="1574" spans="1:32" x14ac:dyDescent="0.3">
      <c r="A1574" s="65">
        <v>206984.24115203158</v>
      </c>
      <c r="B1574" s="10">
        <v>1571</v>
      </c>
      <c r="C1574" s="71">
        <v>0.15709999999999999</v>
      </c>
      <c r="D1574" s="74">
        <v>548462.75884796842</v>
      </c>
      <c r="E1574" s="61">
        <v>494937.75884796842</v>
      </c>
      <c r="F1574" s="68">
        <v>0.13711568971199212</v>
      </c>
      <c r="G1574" s="292">
        <v>0.12373443971199211</v>
      </c>
      <c r="H1574" s="68">
        <v>0.14625673569279157</v>
      </c>
      <c r="I1574" s="68">
        <v>0.13198340235945824</v>
      </c>
      <c r="T1574" s="91"/>
      <c r="U1574" s="91"/>
      <c r="AA1574" s="91"/>
      <c r="AB1574" s="91"/>
      <c r="AC1574" s="91"/>
      <c r="AD1574" s="91"/>
      <c r="AE1574" s="91"/>
      <c r="AF1574" s="91"/>
    </row>
    <row r="1575" spans="1:32" x14ac:dyDescent="0.3">
      <c r="A1575" s="65">
        <v>206132.79661595871</v>
      </c>
      <c r="B1575" s="10">
        <v>1572</v>
      </c>
      <c r="C1575" s="71">
        <v>0.15720000000000001</v>
      </c>
      <c r="D1575" s="74">
        <v>549314.20338404132</v>
      </c>
      <c r="E1575" s="61">
        <v>495789.20338404132</v>
      </c>
      <c r="F1575" s="68">
        <v>0.13732855084601034</v>
      </c>
      <c r="G1575" s="292">
        <v>0.12394730084601033</v>
      </c>
      <c r="H1575" s="68">
        <v>0.14648378756907768</v>
      </c>
      <c r="I1575" s="68">
        <v>0.13221045423574435</v>
      </c>
      <c r="T1575" s="91"/>
      <c r="U1575" s="91"/>
      <c r="AA1575" s="91"/>
      <c r="AB1575" s="91"/>
      <c r="AC1575" s="91"/>
      <c r="AD1575" s="91"/>
      <c r="AE1575" s="91"/>
      <c r="AF1575" s="91"/>
    </row>
    <row r="1576" spans="1:32" x14ac:dyDescent="0.3">
      <c r="A1576" s="65">
        <v>204535.47363174817</v>
      </c>
      <c r="B1576" s="10">
        <v>1573</v>
      </c>
      <c r="C1576" s="71">
        <v>0.1573</v>
      </c>
      <c r="D1576" s="74">
        <v>550911.52636825177</v>
      </c>
      <c r="E1576" s="61">
        <v>497386.52636825177</v>
      </c>
      <c r="F1576" s="68">
        <v>0.13772788159206295</v>
      </c>
      <c r="G1576" s="292">
        <v>0.12434663159206294</v>
      </c>
      <c r="H1576" s="68">
        <v>0.14690974036486715</v>
      </c>
      <c r="I1576" s="68">
        <v>0.13263640703153382</v>
      </c>
      <c r="T1576" s="91"/>
      <c r="U1576" s="91"/>
      <c r="AA1576" s="91"/>
      <c r="AB1576" s="91"/>
      <c r="AC1576" s="91"/>
      <c r="AD1576" s="91"/>
      <c r="AE1576" s="91"/>
      <c r="AF1576" s="91"/>
    </row>
    <row r="1577" spans="1:32" x14ac:dyDescent="0.3">
      <c r="A1577" s="65">
        <v>204535.47363174817</v>
      </c>
      <c r="B1577" s="10">
        <v>1574</v>
      </c>
      <c r="C1577" s="71">
        <v>0.15740000000000001</v>
      </c>
      <c r="D1577" s="74">
        <v>550911.52636825177</v>
      </c>
      <c r="E1577" s="61">
        <v>497386.52636825177</v>
      </c>
      <c r="F1577" s="68">
        <v>0.13772788159206295</v>
      </c>
      <c r="G1577" s="292">
        <v>0.12434663159206294</v>
      </c>
      <c r="H1577" s="68">
        <v>0.14690974036486715</v>
      </c>
      <c r="I1577" s="68">
        <v>0.13263640703153382</v>
      </c>
      <c r="T1577" s="91"/>
      <c r="U1577" s="91"/>
      <c r="AA1577" s="91"/>
      <c r="AB1577" s="91"/>
      <c r="AC1577" s="91"/>
      <c r="AD1577" s="91"/>
      <c r="AE1577" s="91"/>
      <c r="AF1577" s="91"/>
    </row>
    <row r="1578" spans="1:32" x14ac:dyDescent="0.3">
      <c r="A1578" s="65">
        <v>204119.46695920714</v>
      </c>
      <c r="B1578" s="10">
        <v>1575</v>
      </c>
      <c r="C1578" s="71">
        <v>0.1575</v>
      </c>
      <c r="D1578" s="74">
        <v>551327.53304079291</v>
      </c>
      <c r="E1578" s="61">
        <v>497802.53304079291</v>
      </c>
      <c r="F1578" s="68">
        <v>0.13783188326019824</v>
      </c>
      <c r="G1578" s="292">
        <v>0.12445063326019823</v>
      </c>
      <c r="H1578" s="68">
        <v>0.14702067547754477</v>
      </c>
      <c r="I1578" s="68">
        <v>0.13274734214421144</v>
      </c>
      <c r="T1578" s="91"/>
      <c r="U1578" s="91"/>
      <c r="AA1578" s="91"/>
      <c r="AB1578" s="91"/>
      <c r="AC1578" s="91"/>
      <c r="AD1578" s="91"/>
      <c r="AE1578" s="91"/>
      <c r="AF1578" s="91"/>
    </row>
    <row r="1579" spans="1:32" x14ac:dyDescent="0.3">
      <c r="A1579" s="65">
        <v>203374.87019418163</v>
      </c>
      <c r="B1579" s="10">
        <v>1576</v>
      </c>
      <c r="C1579" s="71">
        <v>0.15759999999999999</v>
      </c>
      <c r="D1579" s="74">
        <v>552072.12980581843</v>
      </c>
      <c r="E1579" s="61">
        <v>498547.12980581843</v>
      </c>
      <c r="F1579" s="68">
        <v>0.13801803245145461</v>
      </c>
      <c r="G1579" s="292">
        <v>0.12463678245145461</v>
      </c>
      <c r="H1579" s="68">
        <v>0.14721923461488493</v>
      </c>
      <c r="I1579" s="68">
        <v>0.13294590128155159</v>
      </c>
      <c r="T1579" s="91"/>
      <c r="U1579" s="91"/>
      <c r="AA1579" s="91"/>
      <c r="AB1579" s="91"/>
      <c r="AC1579" s="91"/>
      <c r="AD1579" s="91"/>
      <c r="AE1579" s="91"/>
      <c r="AF1579" s="91"/>
    </row>
    <row r="1580" spans="1:32" x14ac:dyDescent="0.3">
      <c r="A1580" s="65">
        <v>202901.29236528545</v>
      </c>
      <c r="B1580" s="10">
        <v>1577</v>
      </c>
      <c r="C1580" s="71">
        <v>0.15770000000000001</v>
      </c>
      <c r="D1580" s="74">
        <v>552545.70763471455</v>
      </c>
      <c r="E1580" s="61">
        <v>499020.70763471455</v>
      </c>
      <c r="F1580" s="68">
        <v>0.13813642690867864</v>
      </c>
      <c r="G1580" s="292">
        <v>0.12475517690867864</v>
      </c>
      <c r="H1580" s="68">
        <v>0.14734552203592388</v>
      </c>
      <c r="I1580" s="68">
        <v>0.13307218870259055</v>
      </c>
      <c r="T1580" s="91"/>
      <c r="U1580" s="91"/>
      <c r="AA1580" s="91"/>
      <c r="AB1580" s="91"/>
      <c r="AC1580" s="91"/>
      <c r="AD1580" s="91"/>
      <c r="AE1580" s="91"/>
      <c r="AF1580" s="91"/>
    </row>
    <row r="1581" spans="1:32" x14ac:dyDescent="0.3">
      <c r="A1581" s="65">
        <v>202060.30471719443</v>
      </c>
      <c r="B1581" s="10">
        <v>1578</v>
      </c>
      <c r="C1581" s="71">
        <v>0.1578</v>
      </c>
      <c r="D1581" s="74">
        <v>553386.69528280559</v>
      </c>
      <c r="E1581" s="61">
        <v>499861.69528280559</v>
      </c>
      <c r="F1581" s="68">
        <v>0.1383466738207014</v>
      </c>
      <c r="G1581" s="292">
        <v>0.1249654238207014</v>
      </c>
      <c r="H1581" s="68">
        <v>0.14756978540874816</v>
      </c>
      <c r="I1581" s="68">
        <v>0.13329645207541482</v>
      </c>
      <c r="T1581" s="91"/>
      <c r="U1581" s="91"/>
      <c r="AA1581" s="91"/>
      <c r="AB1581" s="91"/>
      <c r="AC1581" s="91"/>
      <c r="AD1581" s="91"/>
      <c r="AE1581" s="91"/>
      <c r="AF1581" s="91"/>
    </row>
    <row r="1582" spans="1:32" x14ac:dyDescent="0.3">
      <c r="A1582" s="65">
        <v>201299.07767293204</v>
      </c>
      <c r="B1582" s="10">
        <v>1579</v>
      </c>
      <c r="C1582" s="71">
        <v>0.15790000000000001</v>
      </c>
      <c r="D1582" s="74">
        <v>554147.92232706794</v>
      </c>
      <c r="E1582" s="61">
        <v>500622.92232706794</v>
      </c>
      <c r="F1582" s="68">
        <v>0.13853698058176697</v>
      </c>
      <c r="G1582" s="292">
        <v>0.12515573058176699</v>
      </c>
      <c r="H1582" s="68">
        <v>0.1477727792872181</v>
      </c>
      <c r="I1582" s="68">
        <v>0.13349944595388477</v>
      </c>
      <c r="T1582" s="91"/>
      <c r="U1582" s="91"/>
      <c r="AA1582" s="91"/>
      <c r="AB1582" s="91"/>
      <c r="AC1582" s="91"/>
      <c r="AD1582" s="91"/>
      <c r="AE1582" s="91"/>
      <c r="AF1582" s="91"/>
    </row>
    <row r="1583" spans="1:32" x14ac:dyDescent="0.3">
      <c r="A1583" s="65">
        <v>201289.57399594024</v>
      </c>
      <c r="B1583" s="10">
        <v>1580</v>
      </c>
      <c r="C1583" s="71">
        <v>0.158</v>
      </c>
      <c r="D1583" s="74">
        <v>554157.42600405973</v>
      </c>
      <c r="E1583" s="61">
        <v>500632.42600405973</v>
      </c>
      <c r="F1583" s="68">
        <v>0.13853935650101493</v>
      </c>
      <c r="G1583" s="292">
        <v>0.12515810650101494</v>
      </c>
      <c r="H1583" s="68">
        <v>0.14777531360108259</v>
      </c>
      <c r="I1583" s="68">
        <v>0.13350198026774926</v>
      </c>
      <c r="T1583" s="91"/>
      <c r="U1583" s="91"/>
      <c r="AA1583" s="91"/>
      <c r="AB1583" s="91"/>
      <c r="AC1583" s="91"/>
      <c r="AD1583" s="91"/>
      <c r="AE1583" s="91"/>
      <c r="AF1583" s="91"/>
    </row>
    <row r="1584" spans="1:32" x14ac:dyDescent="0.3">
      <c r="A1584" s="65">
        <v>200765.68976366534</v>
      </c>
      <c r="B1584" s="10">
        <v>1581</v>
      </c>
      <c r="C1584" s="71">
        <v>0.15809999999999999</v>
      </c>
      <c r="D1584" s="74">
        <v>554681.31023633468</v>
      </c>
      <c r="E1584" s="61">
        <v>501156.31023633468</v>
      </c>
      <c r="F1584" s="68">
        <v>0.13867032755908368</v>
      </c>
      <c r="G1584" s="292">
        <v>0.12528907755908367</v>
      </c>
      <c r="H1584" s="68">
        <v>0.14791501606302257</v>
      </c>
      <c r="I1584" s="68">
        <v>0.13364168272968924</v>
      </c>
      <c r="T1584" s="91"/>
      <c r="U1584" s="91"/>
      <c r="AA1584" s="91"/>
      <c r="AB1584" s="91"/>
      <c r="AC1584" s="91"/>
      <c r="AD1584" s="91"/>
      <c r="AE1584" s="91"/>
      <c r="AF1584" s="91"/>
    </row>
    <row r="1585" spans="1:32" x14ac:dyDescent="0.3">
      <c r="A1585" s="65">
        <v>197969.10611838073</v>
      </c>
      <c r="B1585" s="10">
        <v>1582</v>
      </c>
      <c r="C1585" s="71">
        <v>0.15820000000000001</v>
      </c>
      <c r="D1585" s="74">
        <v>557477.89388161921</v>
      </c>
      <c r="E1585" s="61">
        <v>503952.89388161921</v>
      </c>
      <c r="F1585" s="68">
        <v>0.13936947347040479</v>
      </c>
      <c r="G1585" s="292">
        <v>0.12598822347040481</v>
      </c>
      <c r="H1585" s="68">
        <v>0.14866077170176512</v>
      </c>
      <c r="I1585" s="68">
        <v>0.13438743836843178</v>
      </c>
      <c r="T1585" s="91"/>
      <c r="U1585" s="91"/>
      <c r="AA1585" s="91"/>
      <c r="AB1585" s="91"/>
      <c r="AC1585" s="91"/>
      <c r="AD1585" s="91"/>
      <c r="AE1585" s="91"/>
      <c r="AF1585" s="91"/>
    </row>
    <row r="1586" spans="1:32" x14ac:dyDescent="0.3">
      <c r="A1586" s="65">
        <v>197838.92437282248</v>
      </c>
      <c r="B1586" s="10">
        <v>1583</v>
      </c>
      <c r="C1586" s="71">
        <v>0.1583</v>
      </c>
      <c r="D1586" s="74">
        <v>557608.07562717749</v>
      </c>
      <c r="E1586" s="61">
        <v>504083.07562717749</v>
      </c>
      <c r="F1586" s="68">
        <v>0.13940201890679438</v>
      </c>
      <c r="G1586" s="292">
        <v>0.12602076890679437</v>
      </c>
      <c r="H1586" s="68">
        <v>0.14869548683391401</v>
      </c>
      <c r="I1586" s="68">
        <v>0.13442215350058068</v>
      </c>
      <c r="T1586" s="91"/>
      <c r="U1586" s="91"/>
      <c r="AA1586" s="91"/>
      <c r="AB1586" s="91"/>
      <c r="AC1586" s="91"/>
      <c r="AD1586" s="91"/>
      <c r="AE1586" s="91"/>
      <c r="AF1586" s="91"/>
    </row>
    <row r="1587" spans="1:32" x14ac:dyDescent="0.3">
      <c r="A1587" s="65">
        <v>197616.26832605613</v>
      </c>
      <c r="B1587" s="10">
        <v>1584</v>
      </c>
      <c r="C1587" s="71">
        <v>0.15840000000000001</v>
      </c>
      <c r="D1587" s="74">
        <v>557830.73167394381</v>
      </c>
      <c r="E1587" s="61">
        <v>504305.73167394381</v>
      </c>
      <c r="F1587" s="68">
        <v>0.13945768291848595</v>
      </c>
      <c r="G1587" s="292">
        <v>0.12607643291848594</v>
      </c>
      <c r="H1587" s="68">
        <v>0.14875486177971836</v>
      </c>
      <c r="I1587" s="68">
        <v>0.13448152844638503</v>
      </c>
      <c r="T1587" s="91"/>
      <c r="U1587" s="91"/>
      <c r="AA1587" s="91"/>
      <c r="AB1587" s="91"/>
      <c r="AC1587" s="91"/>
      <c r="AD1587" s="91"/>
      <c r="AE1587" s="91"/>
      <c r="AF1587" s="91"/>
    </row>
    <row r="1588" spans="1:32" x14ac:dyDescent="0.3">
      <c r="A1588" s="65">
        <v>196740.04571161367</v>
      </c>
      <c r="B1588" s="10">
        <v>1585</v>
      </c>
      <c r="C1588" s="71">
        <v>0.1585</v>
      </c>
      <c r="D1588" s="74">
        <v>558706.95428838627</v>
      </c>
      <c r="E1588" s="61">
        <v>505181.95428838627</v>
      </c>
      <c r="F1588" s="68">
        <v>0.13967673857209656</v>
      </c>
      <c r="G1588" s="292">
        <v>0.12629548857209658</v>
      </c>
      <c r="H1588" s="68">
        <v>0.14898852114356967</v>
      </c>
      <c r="I1588" s="68">
        <v>0.13471518781023634</v>
      </c>
      <c r="T1588" s="91"/>
      <c r="U1588" s="91"/>
      <c r="AA1588" s="91"/>
      <c r="AB1588" s="91"/>
      <c r="AC1588" s="91"/>
      <c r="AD1588" s="91"/>
      <c r="AE1588" s="91"/>
      <c r="AF1588" s="91"/>
    </row>
    <row r="1589" spans="1:32" x14ac:dyDescent="0.3">
      <c r="A1589" s="65">
        <v>196401.15088054171</v>
      </c>
      <c r="B1589" s="10">
        <v>1586</v>
      </c>
      <c r="C1589" s="71">
        <v>0.15859999999999999</v>
      </c>
      <c r="D1589" s="74">
        <v>559045.84911945835</v>
      </c>
      <c r="E1589" s="61">
        <v>505520.84911945835</v>
      </c>
      <c r="F1589" s="68">
        <v>0.13976146227986458</v>
      </c>
      <c r="G1589" s="292">
        <v>0.1263802122798646</v>
      </c>
      <c r="H1589" s="68">
        <v>0.14907889309852224</v>
      </c>
      <c r="I1589" s="68">
        <v>0.1348055597651889</v>
      </c>
      <c r="T1589" s="91"/>
      <c r="U1589" s="91"/>
      <c r="AA1589" s="91"/>
      <c r="AB1589" s="91"/>
      <c r="AC1589" s="91"/>
      <c r="AD1589" s="91"/>
      <c r="AE1589" s="91"/>
      <c r="AF1589" s="91"/>
    </row>
    <row r="1590" spans="1:32" x14ac:dyDescent="0.3">
      <c r="A1590" s="65">
        <v>193475.22882986892</v>
      </c>
      <c r="B1590" s="10">
        <v>1587</v>
      </c>
      <c r="C1590" s="71">
        <v>0.15870000000000001</v>
      </c>
      <c r="D1590" s="74">
        <v>561971.77117013105</v>
      </c>
      <c r="E1590" s="61">
        <v>508446.77117013105</v>
      </c>
      <c r="F1590" s="68">
        <v>0.14049294279253277</v>
      </c>
      <c r="G1590" s="292">
        <v>0.12711169279253276</v>
      </c>
      <c r="H1590" s="68">
        <v>0.14985913897870162</v>
      </c>
      <c r="I1590" s="68">
        <v>0.13558580564536829</v>
      </c>
      <c r="T1590" s="91"/>
      <c r="U1590" s="91"/>
      <c r="AA1590" s="91"/>
      <c r="AB1590" s="91"/>
      <c r="AC1590" s="91"/>
      <c r="AD1590" s="91"/>
      <c r="AE1590" s="91"/>
      <c r="AF1590" s="91"/>
    </row>
    <row r="1591" spans="1:32" x14ac:dyDescent="0.3">
      <c r="A1591" s="65">
        <v>193160.78518035932</v>
      </c>
      <c r="B1591" s="10">
        <v>1588</v>
      </c>
      <c r="C1591" s="71">
        <v>0.1588</v>
      </c>
      <c r="D1591" s="74">
        <v>562286.21481964062</v>
      </c>
      <c r="E1591" s="61">
        <v>508761.21481964062</v>
      </c>
      <c r="F1591" s="68">
        <v>0.14057155370491015</v>
      </c>
      <c r="G1591" s="292">
        <v>0.12719030370491016</v>
      </c>
      <c r="H1591" s="68">
        <v>0.14994299061857083</v>
      </c>
      <c r="I1591" s="68">
        <v>0.1356696572852375</v>
      </c>
      <c r="T1591" s="91"/>
      <c r="U1591" s="91"/>
      <c r="AA1591" s="91"/>
      <c r="AB1591" s="91"/>
      <c r="AC1591" s="91"/>
      <c r="AD1591" s="91"/>
      <c r="AE1591" s="91"/>
      <c r="AF1591" s="91"/>
    </row>
    <row r="1592" spans="1:32" x14ac:dyDescent="0.3">
      <c r="A1592" s="65">
        <v>191205.03529184841</v>
      </c>
      <c r="B1592" s="10">
        <v>1589</v>
      </c>
      <c r="C1592" s="71">
        <v>0.15890000000000001</v>
      </c>
      <c r="D1592" s="74">
        <v>564241.96470815153</v>
      </c>
      <c r="E1592" s="61">
        <v>510716.96470815153</v>
      </c>
      <c r="F1592" s="68">
        <v>0.14106049117703789</v>
      </c>
      <c r="G1592" s="292">
        <v>0.12767924117703788</v>
      </c>
      <c r="H1592" s="68">
        <v>0.15046452392217374</v>
      </c>
      <c r="I1592" s="68">
        <v>0.13619119058884041</v>
      </c>
      <c r="T1592" s="91"/>
      <c r="U1592" s="91"/>
      <c r="AA1592" s="91"/>
      <c r="AB1592" s="91"/>
      <c r="AC1592" s="91"/>
      <c r="AD1592" s="91"/>
      <c r="AE1592" s="91"/>
      <c r="AF1592" s="91"/>
    </row>
    <row r="1593" spans="1:32" x14ac:dyDescent="0.3">
      <c r="A1593" s="65">
        <v>190957.48235737288</v>
      </c>
      <c r="B1593" s="10">
        <v>1590</v>
      </c>
      <c r="C1593" s="71">
        <v>0.159</v>
      </c>
      <c r="D1593" s="74">
        <v>564489.51764262712</v>
      </c>
      <c r="E1593" s="61">
        <v>510964.51764262712</v>
      </c>
      <c r="F1593" s="68">
        <v>0.14112237941065678</v>
      </c>
      <c r="G1593" s="292">
        <v>0.12774112941065677</v>
      </c>
      <c r="H1593" s="68">
        <v>0.1505305380380339</v>
      </c>
      <c r="I1593" s="68">
        <v>0.13625720470470057</v>
      </c>
      <c r="T1593" s="91"/>
      <c r="U1593" s="91"/>
      <c r="AA1593" s="91"/>
      <c r="AB1593" s="91"/>
      <c r="AC1593" s="91"/>
      <c r="AD1593" s="91"/>
      <c r="AE1593" s="91"/>
      <c r="AF1593" s="91"/>
    </row>
    <row r="1594" spans="1:32" x14ac:dyDescent="0.3">
      <c r="A1594" s="65">
        <v>190531.70429584209</v>
      </c>
      <c r="B1594" s="10">
        <v>1591</v>
      </c>
      <c r="C1594" s="71">
        <v>0.15909999999999999</v>
      </c>
      <c r="D1594" s="74">
        <v>564915.29570415791</v>
      </c>
      <c r="E1594" s="61">
        <v>511390.29570415791</v>
      </c>
      <c r="F1594" s="68">
        <v>0.14122882392603947</v>
      </c>
      <c r="G1594" s="292">
        <v>0.12784757392603949</v>
      </c>
      <c r="H1594" s="68">
        <v>0.15064407885444211</v>
      </c>
      <c r="I1594" s="68">
        <v>0.13637074552110878</v>
      </c>
      <c r="T1594" s="91"/>
      <c r="U1594" s="91"/>
      <c r="AA1594" s="91"/>
      <c r="AB1594" s="91"/>
      <c r="AC1594" s="91"/>
      <c r="AD1594" s="91"/>
      <c r="AE1594" s="91"/>
      <c r="AF1594" s="91"/>
    </row>
    <row r="1595" spans="1:32" x14ac:dyDescent="0.3">
      <c r="A1595" s="65">
        <v>189980.44051326421</v>
      </c>
      <c r="B1595" s="10">
        <v>1592</v>
      </c>
      <c r="C1595" s="71">
        <v>0.15920000000000001</v>
      </c>
      <c r="D1595" s="74">
        <v>565466.55948673584</v>
      </c>
      <c r="E1595" s="61">
        <v>511941.55948673584</v>
      </c>
      <c r="F1595" s="68">
        <v>0.14136663987168396</v>
      </c>
      <c r="G1595" s="292">
        <v>0.12798538987168395</v>
      </c>
      <c r="H1595" s="68">
        <v>0.15079108252979623</v>
      </c>
      <c r="I1595" s="68">
        <v>0.1365177491964629</v>
      </c>
      <c r="T1595" s="91"/>
      <c r="U1595" s="91"/>
      <c r="AA1595" s="91"/>
      <c r="AB1595" s="91"/>
      <c r="AC1595" s="91"/>
      <c r="AD1595" s="91"/>
      <c r="AE1595" s="91"/>
      <c r="AF1595" s="91"/>
    </row>
    <row r="1596" spans="1:32" x14ac:dyDescent="0.3">
      <c r="A1596" s="65">
        <v>188734.77557950237</v>
      </c>
      <c r="B1596" s="10">
        <v>1593</v>
      </c>
      <c r="C1596" s="71">
        <v>0.1593</v>
      </c>
      <c r="D1596" s="74">
        <v>566712.22442049766</v>
      </c>
      <c r="E1596" s="61">
        <v>513187.22442049766</v>
      </c>
      <c r="F1596" s="68">
        <v>0.14167805610512441</v>
      </c>
      <c r="G1596" s="292">
        <v>0.12829680610512442</v>
      </c>
      <c r="H1596" s="68">
        <v>0.15112325984546604</v>
      </c>
      <c r="I1596" s="68">
        <v>0.13684992651213271</v>
      </c>
      <c r="T1596" s="91"/>
      <c r="U1596" s="91"/>
      <c r="AA1596" s="91"/>
      <c r="AB1596" s="91"/>
      <c r="AC1596" s="91"/>
      <c r="AD1596" s="91"/>
      <c r="AE1596" s="91"/>
      <c r="AF1596" s="91"/>
    </row>
    <row r="1597" spans="1:32" x14ac:dyDescent="0.3">
      <c r="A1597" s="65">
        <v>187755.77540686281</v>
      </c>
      <c r="B1597" s="10">
        <v>1594</v>
      </c>
      <c r="C1597" s="71">
        <v>0.15939999999999999</v>
      </c>
      <c r="D1597" s="74">
        <v>567691.22459313716</v>
      </c>
      <c r="E1597" s="61">
        <v>514166.22459313716</v>
      </c>
      <c r="F1597" s="68">
        <v>0.14192280614828429</v>
      </c>
      <c r="G1597" s="292">
        <v>0.1285415561482843</v>
      </c>
      <c r="H1597" s="68">
        <v>0.15138432655816991</v>
      </c>
      <c r="I1597" s="68">
        <v>0.13711099322483658</v>
      </c>
      <c r="T1597" s="91"/>
      <c r="U1597" s="91"/>
      <c r="AA1597" s="91"/>
      <c r="AB1597" s="91"/>
      <c r="AC1597" s="91"/>
      <c r="AD1597" s="91"/>
      <c r="AE1597" s="91"/>
      <c r="AF1597" s="91"/>
    </row>
    <row r="1598" spans="1:32" x14ac:dyDescent="0.3">
      <c r="A1598" s="65">
        <v>186862.9062105086</v>
      </c>
      <c r="B1598" s="10">
        <v>1595</v>
      </c>
      <c r="C1598" s="71">
        <v>0.1595</v>
      </c>
      <c r="D1598" s="74">
        <v>568584.09378949134</v>
      </c>
      <c r="E1598" s="61">
        <v>515059.09378949134</v>
      </c>
      <c r="F1598" s="68">
        <v>0.14214602344737284</v>
      </c>
      <c r="G1598" s="292">
        <v>0.12876477344737283</v>
      </c>
      <c r="H1598" s="68">
        <v>0.15162242501053103</v>
      </c>
      <c r="I1598" s="68">
        <v>0.13734909167719769</v>
      </c>
      <c r="T1598" s="91"/>
      <c r="U1598" s="91"/>
      <c r="AA1598" s="91"/>
      <c r="AB1598" s="91"/>
      <c r="AC1598" s="91"/>
      <c r="AD1598" s="91"/>
      <c r="AE1598" s="91"/>
      <c r="AF1598" s="91"/>
    </row>
    <row r="1599" spans="1:32" x14ac:dyDescent="0.3">
      <c r="A1599" s="65">
        <v>186674.04909204482</v>
      </c>
      <c r="B1599" s="10">
        <v>1596</v>
      </c>
      <c r="C1599" s="71">
        <v>0.15959999999999999</v>
      </c>
      <c r="D1599" s="74">
        <v>568772.95090795518</v>
      </c>
      <c r="E1599" s="61">
        <v>515247.95090795518</v>
      </c>
      <c r="F1599" s="68">
        <v>0.1421932377269888</v>
      </c>
      <c r="G1599" s="292">
        <v>0.12881198772698879</v>
      </c>
      <c r="H1599" s="68">
        <v>0.15167278690878805</v>
      </c>
      <c r="I1599" s="68">
        <v>0.13739945357545472</v>
      </c>
      <c r="T1599" s="91"/>
      <c r="U1599" s="91"/>
      <c r="AA1599" s="91"/>
      <c r="AB1599" s="91"/>
      <c r="AC1599" s="91"/>
      <c r="AD1599" s="91"/>
      <c r="AE1599" s="91"/>
      <c r="AF1599" s="91"/>
    </row>
    <row r="1600" spans="1:32" x14ac:dyDescent="0.3">
      <c r="A1600" s="65">
        <v>186499.31774948919</v>
      </c>
      <c r="B1600" s="10">
        <v>1597</v>
      </c>
      <c r="C1600" s="71">
        <v>0.15970000000000001</v>
      </c>
      <c r="D1600" s="74">
        <v>568947.68225051078</v>
      </c>
      <c r="E1600" s="61">
        <v>515422.68225051078</v>
      </c>
      <c r="F1600" s="68">
        <v>0.14223692056262768</v>
      </c>
      <c r="G1600" s="292">
        <v>0.1288556705626277</v>
      </c>
      <c r="H1600" s="68">
        <v>0.15171938193346954</v>
      </c>
      <c r="I1600" s="68">
        <v>0.13744604860013621</v>
      </c>
      <c r="T1600" s="91"/>
      <c r="U1600" s="91"/>
      <c r="AA1600" s="91"/>
      <c r="AB1600" s="91"/>
      <c r="AC1600" s="91"/>
      <c r="AD1600" s="91"/>
      <c r="AE1600" s="91"/>
      <c r="AF1600" s="91"/>
    </row>
    <row r="1601" spans="1:32" x14ac:dyDescent="0.3">
      <c r="A1601" s="65">
        <v>186385.38963384953</v>
      </c>
      <c r="B1601" s="10">
        <v>1598</v>
      </c>
      <c r="C1601" s="71">
        <v>0.1598</v>
      </c>
      <c r="D1601" s="74">
        <v>569061.6103661505</v>
      </c>
      <c r="E1601" s="61">
        <v>515536.6103661505</v>
      </c>
      <c r="F1601" s="68">
        <v>0.14226540259153764</v>
      </c>
      <c r="G1601" s="292">
        <v>0.12888415259153763</v>
      </c>
      <c r="H1601" s="68">
        <v>0.15174976276430679</v>
      </c>
      <c r="I1601" s="68">
        <v>0.13747642943097346</v>
      </c>
      <c r="T1601" s="91"/>
      <c r="U1601" s="91"/>
      <c r="AA1601" s="91"/>
      <c r="AB1601" s="91"/>
      <c r="AC1601" s="91"/>
      <c r="AD1601" s="91"/>
      <c r="AE1601" s="91"/>
      <c r="AF1601" s="91"/>
    </row>
    <row r="1602" spans="1:32" x14ac:dyDescent="0.3">
      <c r="A1602" s="65">
        <v>186037.69303052581</v>
      </c>
      <c r="B1602" s="10">
        <v>1599</v>
      </c>
      <c r="C1602" s="71">
        <v>0.15989999999999999</v>
      </c>
      <c r="D1602" s="74">
        <v>569409.30696947419</v>
      </c>
      <c r="E1602" s="61">
        <v>515884.30696947419</v>
      </c>
      <c r="F1602" s="68">
        <v>0.14235232674236856</v>
      </c>
      <c r="G1602" s="292">
        <v>0.12897107674236855</v>
      </c>
      <c r="H1602" s="68">
        <v>0.15184248185852645</v>
      </c>
      <c r="I1602" s="68">
        <v>0.13756914852519311</v>
      </c>
      <c r="T1602" s="91"/>
      <c r="U1602" s="91"/>
      <c r="AA1602" s="91"/>
      <c r="AB1602" s="91"/>
      <c r="AC1602" s="91"/>
      <c r="AD1602" s="91"/>
      <c r="AE1602" s="91"/>
      <c r="AF1602" s="91"/>
    </row>
    <row r="1603" spans="1:32" x14ac:dyDescent="0.3">
      <c r="A1603" s="65">
        <v>185784.02391740671</v>
      </c>
      <c r="B1603" s="10">
        <v>1600</v>
      </c>
      <c r="C1603" s="71">
        <v>0.16</v>
      </c>
      <c r="D1603" s="74">
        <v>569662.97608259332</v>
      </c>
      <c r="E1603" s="61">
        <v>516137.97608259332</v>
      </c>
      <c r="F1603" s="68">
        <v>0.14241574402064833</v>
      </c>
      <c r="G1603" s="292">
        <v>0.12903449402064832</v>
      </c>
      <c r="H1603" s="68">
        <v>0.15191012695535822</v>
      </c>
      <c r="I1603" s="68">
        <v>0.13763679362202488</v>
      </c>
      <c r="T1603" s="91"/>
      <c r="U1603" s="91"/>
      <c r="AA1603" s="91"/>
      <c r="AB1603" s="91"/>
      <c r="AC1603" s="91"/>
      <c r="AD1603" s="91"/>
      <c r="AE1603" s="91"/>
      <c r="AF1603" s="91"/>
    </row>
    <row r="1604" spans="1:32" x14ac:dyDescent="0.3">
      <c r="A1604" s="65">
        <v>184733.96474725695</v>
      </c>
      <c r="B1604" s="10">
        <v>1601</v>
      </c>
      <c r="C1604" s="71">
        <v>0.16009999999999999</v>
      </c>
      <c r="D1604" s="74">
        <v>570713.03525274305</v>
      </c>
      <c r="E1604" s="61">
        <v>517188.03525274305</v>
      </c>
      <c r="F1604" s="68">
        <v>0.14267825881318577</v>
      </c>
      <c r="G1604" s="292">
        <v>0.12929700881318576</v>
      </c>
      <c r="H1604" s="68">
        <v>0.15219014273406481</v>
      </c>
      <c r="I1604" s="68">
        <v>0.13791680940073148</v>
      </c>
      <c r="T1604" s="91"/>
      <c r="U1604" s="91"/>
      <c r="AA1604" s="91"/>
      <c r="AB1604" s="91"/>
      <c r="AC1604" s="91"/>
      <c r="AD1604" s="91"/>
      <c r="AE1604" s="91"/>
      <c r="AF1604" s="91"/>
    </row>
    <row r="1605" spans="1:32" x14ac:dyDescent="0.3">
      <c r="A1605" s="65">
        <v>184650.96173670873</v>
      </c>
      <c r="B1605" s="10">
        <v>1602</v>
      </c>
      <c r="C1605" s="71">
        <v>0.16020000000000001</v>
      </c>
      <c r="D1605" s="74">
        <v>570796.03826329124</v>
      </c>
      <c r="E1605" s="61">
        <v>517271.03826329124</v>
      </c>
      <c r="F1605" s="68">
        <v>0.14269900956582282</v>
      </c>
      <c r="G1605" s="292">
        <v>0.12931775956582281</v>
      </c>
      <c r="H1605" s="68">
        <v>0.15221227687021099</v>
      </c>
      <c r="I1605" s="68">
        <v>0.13793894353687766</v>
      </c>
      <c r="T1605" s="91"/>
      <c r="U1605" s="91"/>
      <c r="AA1605" s="91"/>
      <c r="AB1605" s="91"/>
      <c r="AC1605" s="91"/>
      <c r="AD1605" s="91"/>
      <c r="AE1605" s="91"/>
      <c r="AF1605" s="91"/>
    </row>
    <row r="1606" spans="1:32" x14ac:dyDescent="0.3">
      <c r="A1606" s="65">
        <v>183793.90731959016</v>
      </c>
      <c r="B1606" s="10">
        <v>1603</v>
      </c>
      <c r="C1606" s="71">
        <v>0.1603</v>
      </c>
      <c r="D1606" s="74">
        <v>571653.09268040978</v>
      </c>
      <c r="E1606" s="61">
        <v>518128.09268040978</v>
      </c>
      <c r="F1606" s="68">
        <v>0.14291327317010244</v>
      </c>
      <c r="G1606" s="292">
        <v>0.12953202317010246</v>
      </c>
      <c r="H1606" s="68">
        <v>0.15244082471477594</v>
      </c>
      <c r="I1606" s="68">
        <v>0.1381674913814426</v>
      </c>
      <c r="T1606" s="91"/>
      <c r="U1606" s="91"/>
      <c r="AA1606" s="91"/>
      <c r="AB1606" s="91"/>
      <c r="AC1606" s="91"/>
      <c r="AD1606" s="91"/>
      <c r="AE1606" s="91"/>
      <c r="AF1606" s="91"/>
    </row>
    <row r="1607" spans="1:32" x14ac:dyDescent="0.3">
      <c r="A1607" s="65">
        <v>182088.89223592402</v>
      </c>
      <c r="B1607" s="10">
        <v>1604</v>
      </c>
      <c r="C1607" s="71">
        <v>0.16039999999999999</v>
      </c>
      <c r="D1607" s="74">
        <v>573358.10776407598</v>
      </c>
      <c r="E1607" s="61">
        <v>519833.10776407598</v>
      </c>
      <c r="F1607" s="68">
        <v>0.14333952694101901</v>
      </c>
      <c r="G1607" s="292">
        <v>0.129958276941019</v>
      </c>
      <c r="H1607" s="68">
        <v>0.15289549540375361</v>
      </c>
      <c r="I1607" s="68">
        <v>0.13862216207042027</v>
      </c>
      <c r="T1607" s="91"/>
      <c r="U1607" s="91"/>
      <c r="AA1607" s="91"/>
      <c r="AB1607" s="91"/>
      <c r="AC1607" s="91"/>
      <c r="AD1607" s="91"/>
      <c r="AE1607" s="91"/>
      <c r="AF1607" s="91"/>
    </row>
    <row r="1608" spans="1:32" x14ac:dyDescent="0.3">
      <c r="A1608" s="65">
        <v>180809.3413591898</v>
      </c>
      <c r="B1608" s="10">
        <v>1605</v>
      </c>
      <c r="C1608" s="71">
        <v>0.1605</v>
      </c>
      <c r="D1608" s="74">
        <v>574637.65864081017</v>
      </c>
      <c r="E1608" s="61">
        <v>521112.65864081017</v>
      </c>
      <c r="F1608" s="68">
        <v>0.14365941466020254</v>
      </c>
      <c r="G1608" s="292">
        <v>0.13027816466020253</v>
      </c>
      <c r="H1608" s="68">
        <v>0.15323670897088271</v>
      </c>
      <c r="I1608" s="68">
        <v>0.13896337563754937</v>
      </c>
      <c r="T1608" s="91"/>
      <c r="U1608" s="91"/>
      <c r="AA1608" s="91"/>
      <c r="AB1608" s="91"/>
      <c r="AC1608" s="91"/>
      <c r="AD1608" s="91"/>
      <c r="AE1608" s="91"/>
      <c r="AF1608" s="91"/>
    </row>
    <row r="1609" spans="1:32" x14ac:dyDescent="0.3">
      <c r="A1609" s="65">
        <v>180231.50157689719</v>
      </c>
      <c r="B1609" s="10">
        <v>1606</v>
      </c>
      <c r="C1609" s="71">
        <v>0.16059999999999999</v>
      </c>
      <c r="D1609" s="74">
        <v>575215.49842310278</v>
      </c>
      <c r="E1609" s="61">
        <v>521690.49842310278</v>
      </c>
      <c r="F1609" s="68">
        <v>0.14380387460577571</v>
      </c>
      <c r="G1609" s="292">
        <v>0.13042262460577569</v>
      </c>
      <c r="H1609" s="68">
        <v>0.15339079957949409</v>
      </c>
      <c r="I1609" s="68">
        <v>0.13911746624616075</v>
      </c>
      <c r="T1609" s="91"/>
      <c r="U1609" s="91"/>
      <c r="AA1609" s="91"/>
      <c r="AB1609" s="91"/>
      <c r="AC1609" s="91"/>
      <c r="AD1609" s="91"/>
      <c r="AE1609" s="91"/>
      <c r="AF1609" s="91"/>
    </row>
    <row r="1610" spans="1:32" x14ac:dyDescent="0.3">
      <c r="A1610" s="65">
        <v>179740.03429653274</v>
      </c>
      <c r="B1610" s="10">
        <v>1607</v>
      </c>
      <c r="C1610" s="71">
        <v>0.16070000000000001</v>
      </c>
      <c r="D1610" s="74">
        <v>575706.96570346726</v>
      </c>
      <c r="E1610" s="61">
        <v>522181.96570346726</v>
      </c>
      <c r="F1610" s="68">
        <v>0.14392674142586681</v>
      </c>
      <c r="G1610" s="292">
        <v>0.13054549142586683</v>
      </c>
      <c r="H1610" s="68">
        <v>0.15352185752092459</v>
      </c>
      <c r="I1610" s="68">
        <v>0.13924852418759126</v>
      </c>
      <c r="T1610" s="91"/>
      <c r="U1610" s="91"/>
      <c r="AA1610" s="91"/>
      <c r="AB1610" s="91"/>
      <c r="AC1610" s="91"/>
      <c r="AD1610" s="91"/>
      <c r="AE1610" s="91"/>
      <c r="AF1610" s="91"/>
    </row>
    <row r="1611" spans="1:32" x14ac:dyDescent="0.3">
      <c r="A1611" s="65">
        <v>178947.44485388498</v>
      </c>
      <c r="B1611" s="10">
        <v>1608</v>
      </c>
      <c r="C1611" s="71">
        <v>0.1608</v>
      </c>
      <c r="D1611" s="74">
        <v>576499.55514611502</v>
      </c>
      <c r="E1611" s="61">
        <v>522974.55514611502</v>
      </c>
      <c r="F1611" s="68">
        <v>0.14412488878652877</v>
      </c>
      <c r="G1611" s="292">
        <v>0.13074363878652875</v>
      </c>
      <c r="H1611" s="68">
        <v>0.15373321470563067</v>
      </c>
      <c r="I1611" s="68">
        <v>0.13945988137229734</v>
      </c>
      <c r="T1611" s="91"/>
      <c r="U1611" s="91"/>
      <c r="AA1611" s="91"/>
      <c r="AB1611" s="91"/>
      <c r="AC1611" s="91"/>
      <c r="AD1611" s="91"/>
      <c r="AE1611" s="91"/>
      <c r="AF1611" s="91"/>
    </row>
    <row r="1612" spans="1:32" x14ac:dyDescent="0.3">
      <c r="A1612" s="65">
        <v>178707.20151730269</v>
      </c>
      <c r="B1612" s="10">
        <v>1609</v>
      </c>
      <c r="C1612" s="71">
        <v>0.16089999999999999</v>
      </c>
      <c r="D1612" s="74">
        <v>576739.79848269734</v>
      </c>
      <c r="E1612" s="61">
        <v>523214.79848269734</v>
      </c>
      <c r="F1612" s="68">
        <v>0.14418494962067432</v>
      </c>
      <c r="G1612" s="292">
        <v>0.13080369962067434</v>
      </c>
      <c r="H1612" s="68">
        <v>0.15379727959538594</v>
      </c>
      <c r="I1612" s="68">
        <v>0.13952394626205261</v>
      </c>
      <c r="T1612" s="91"/>
      <c r="U1612" s="91"/>
      <c r="AA1612" s="91"/>
      <c r="AB1612" s="91"/>
      <c r="AC1612" s="91"/>
      <c r="AD1612" s="91"/>
      <c r="AE1612" s="91"/>
      <c r="AF1612" s="91"/>
    </row>
    <row r="1613" spans="1:32" x14ac:dyDescent="0.3">
      <c r="A1613" s="65">
        <v>178357.38053200734</v>
      </c>
      <c r="B1613" s="10">
        <v>1610</v>
      </c>
      <c r="C1613" s="71">
        <v>0.161</v>
      </c>
      <c r="D1613" s="74">
        <v>577089.61946799268</v>
      </c>
      <c r="E1613" s="61">
        <v>523564.61946799268</v>
      </c>
      <c r="F1613" s="68">
        <v>0.14427240486699816</v>
      </c>
      <c r="G1613" s="292">
        <v>0.13089115486699818</v>
      </c>
      <c r="H1613" s="68">
        <v>0.15389056519146471</v>
      </c>
      <c r="I1613" s="68">
        <v>0.13961723185813138</v>
      </c>
      <c r="T1613" s="91"/>
      <c r="U1613" s="91"/>
      <c r="AA1613" s="91"/>
      <c r="AB1613" s="91"/>
      <c r="AC1613" s="91"/>
      <c r="AD1613" s="91"/>
      <c r="AE1613" s="91"/>
      <c r="AF1613" s="91"/>
    </row>
    <row r="1614" spans="1:32" x14ac:dyDescent="0.3">
      <c r="A1614" s="65">
        <v>178064.74188270632</v>
      </c>
      <c r="B1614" s="10">
        <v>1611</v>
      </c>
      <c r="C1614" s="71">
        <v>0.16109999999999999</v>
      </c>
      <c r="D1614" s="74">
        <v>577382.25811729371</v>
      </c>
      <c r="E1614" s="61">
        <v>523857.25811729371</v>
      </c>
      <c r="F1614" s="68">
        <v>0.14434556452932343</v>
      </c>
      <c r="G1614" s="292">
        <v>0.13096431452932342</v>
      </c>
      <c r="H1614" s="68">
        <v>0.15396860216461167</v>
      </c>
      <c r="I1614" s="68">
        <v>0.13969526883127834</v>
      </c>
      <c r="T1614" s="91"/>
      <c r="U1614" s="91"/>
      <c r="AA1614" s="91"/>
      <c r="AB1614" s="91"/>
      <c r="AC1614" s="91"/>
      <c r="AD1614" s="91"/>
      <c r="AE1614" s="91"/>
      <c r="AF1614" s="91"/>
    </row>
    <row r="1615" spans="1:32" x14ac:dyDescent="0.3">
      <c r="A1615" s="65">
        <v>176285.2748856835</v>
      </c>
      <c r="B1615" s="10">
        <v>1612</v>
      </c>
      <c r="C1615" s="71">
        <v>0.16120000000000001</v>
      </c>
      <c r="D1615" s="74">
        <v>579161.72511431645</v>
      </c>
      <c r="E1615" s="61">
        <v>525636.72511431645</v>
      </c>
      <c r="F1615" s="68">
        <v>0.1447904312785791</v>
      </c>
      <c r="G1615" s="292">
        <v>0.13140918127857912</v>
      </c>
      <c r="H1615" s="68">
        <v>0.15444312669715105</v>
      </c>
      <c r="I1615" s="68">
        <v>0.14016979336381771</v>
      </c>
      <c r="T1615" s="91"/>
      <c r="U1615" s="91"/>
      <c r="AA1615" s="91"/>
      <c r="AB1615" s="91"/>
      <c r="AC1615" s="91"/>
      <c r="AD1615" s="91"/>
      <c r="AE1615" s="91"/>
      <c r="AF1615" s="91"/>
    </row>
    <row r="1616" spans="1:32" x14ac:dyDescent="0.3">
      <c r="A1616" s="65">
        <v>175149.64522272092</v>
      </c>
      <c r="B1616" s="10">
        <v>1613</v>
      </c>
      <c r="C1616" s="71">
        <v>0.1613</v>
      </c>
      <c r="D1616" s="74">
        <v>580297.35477727908</v>
      </c>
      <c r="E1616" s="61">
        <v>526772.35477727908</v>
      </c>
      <c r="F1616" s="68">
        <v>0.14507433869431977</v>
      </c>
      <c r="G1616" s="292">
        <v>0.13169308869431978</v>
      </c>
      <c r="H1616" s="68">
        <v>0.15474596127394108</v>
      </c>
      <c r="I1616" s="68">
        <v>0.14047262794060775</v>
      </c>
      <c r="T1616" s="91"/>
      <c r="U1616" s="91"/>
      <c r="AA1616" s="91"/>
      <c r="AB1616" s="91"/>
      <c r="AC1616" s="91"/>
      <c r="AD1616" s="91"/>
      <c r="AE1616" s="91"/>
      <c r="AF1616" s="91"/>
    </row>
    <row r="1617" spans="1:32" x14ac:dyDescent="0.3">
      <c r="A1617" s="65">
        <v>173853.65234191366</v>
      </c>
      <c r="B1617" s="10">
        <v>1614</v>
      </c>
      <c r="C1617" s="71">
        <v>0.16139999999999999</v>
      </c>
      <c r="D1617" s="74">
        <v>581593.34765808634</v>
      </c>
      <c r="E1617" s="61">
        <v>528068.34765808634</v>
      </c>
      <c r="F1617" s="68">
        <v>0.14539833691452159</v>
      </c>
      <c r="G1617" s="292">
        <v>0.13201708691452158</v>
      </c>
      <c r="H1617" s="68">
        <v>0.15509155937548968</v>
      </c>
      <c r="I1617" s="68">
        <v>0.14081822604215635</v>
      </c>
      <c r="T1617" s="91"/>
      <c r="U1617" s="91"/>
      <c r="AA1617" s="91"/>
      <c r="AB1617" s="91"/>
      <c r="AC1617" s="91"/>
      <c r="AD1617" s="91"/>
      <c r="AE1617" s="91"/>
      <c r="AF1617" s="91"/>
    </row>
    <row r="1618" spans="1:32" x14ac:dyDescent="0.3">
      <c r="A1618" s="65">
        <v>173802.57135784801</v>
      </c>
      <c r="B1618" s="10">
        <v>1615</v>
      </c>
      <c r="C1618" s="71">
        <v>0.1615</v>
      </c>
      <c r="D1618" s="74">
        <v>581644.42864215199</v>
      </c>
      <c r="E1618" s="61">
        <v>528119.42864215199</v>
      </c>
      <c r="F1618" s="68">
        <v>0.14541110716053801</v>
      </c>
      <c r="G1618" s="292">
        <v>0.132029857160538</v>
      </c>
      <c r="H1618" s="68">
        <v>0.15510518097124054</v>
      </c>
      <c r="I1618" s="68">
        <v>0.14083184763790721</v>
      </c>
      <c r="T1618" s="91"/>
      <c r="U1618" s="91"/>
      <c r="AA1618" s="91"/>
      <c r="AB1618" s="91"/>
      <c r="AC1618" s="91"/>
      <c r="AD1618" s="91"/>
      <c r="AE1618" s="91"/>
      <c r="AF1618" s="91"/>
    </row>
    <row r="1619" spans="1:32" x14ac:dyDescent="0.3">
      <c r="A1619" s="65">
        <v>173332.06010541931</v>
      </c>
      <c r="B1619" s="10">
        <v>1616</v>
      </c>
      <c r="C1619" s="71">
        <v>0.16159999999999999</v>
      </c>
      <c r="D1619" s="74">
        <v>582114.93989458075</v>
      </c>
      <c r="E1619" s="61">
        <v>528589.93989458075</v>
      </c>
      <c r="F1619" s="68">
        <v>0.14552873497364519</v>
      </c>
      <c r="G1619" s="292">
        <v>0.13214748497364517</v>
      </c>
      <c r="H1619" s="68">
        <v>0.15523065063855487</v>
      </c>
      <c r="I1619" s="68">
        <v>0.14095731730522154</v>
      </c>
      <c r="T1619" s="91"/>
      <c r="U1619" s="91"/>
      <c r="AA1619" s="91"/>
      <c r="AB1619" s="91"/>
      <c r="AC1619" s="91"/>
      <c r="AD1619" s="91"/>
      <c r="AE1619" s="91"/>
      <c r="AF1619" s="91"/>
    </row>
    <row r="1620" spans="1:32" x14ac:dyDescent="0.3">
      <c r="A1620" s="65">
        <v>172477.90425885093</v>
      </c>
      <c r="B1620" s="10">
        <v>1617</v>
      </c>
      <c r="C1620" s="71">
        <v>0.16170000000000001</v>
      </c>
      <c r="D1620" s="74">
        <v>582969.09574114904</v>
      </c>
      <c r="E1620" s="61">
        <v>529444.09574114904</v>
      </c>
      <c r="F1620" s="68">
        <v>0.14574227393528727</v>
      </c>
      <c r="G1620" s="292">
        <v>0.13236102393528726</v>
      </c>
      <c r="H1620" s="68">
        <v>0.15545842553097308</v>
      </c>
      <c r="I1620" s="68">
        <v>0.14118509219763975</v>
      </c>
      <c r="T1620" s="91"/>
      <c r="U1620" s="91"/>
      <c r="AA1620" s="91"/>
      <c r="AB1620" s="91"/>
      <c r="AC1620" s="91"/>
      <c r="AD1620" s="91"/>
      <c r="AE1620" s="91"/>
      <c r="AF1620" s="91"/>
    </row>
    <row r="1621" spans="1:32" x14ac:dyDescent="0.3">
      <c r="A1621" s="65">
        <v>172396.72897491022</v>
      </c>
      <c r="B1621" s="10">
        <v>1618</v>
      </c>
      <c r="C1621" s="71">
        <v>0.1618</v>
      </c>
      <c r="D1621" s="74">
        <v>583050.27102508978</v>
      </c>
      <c r="E1621" s="61">
        <v>529525.27102508978</v>
      </c>
      <c r="F1621" s="68">
        <v>0.14576256775627244</v>
      </c>
      <c r="G1621" s="292">
        <v>0.13238131775627243</v>
      </c>
      <c r="H1621" s="68">
        <v>0.15548007227335728</v>
      </c>
      <c r="I1621" s="68">
        <v>0.14120673894002395</v>
      </c>
      <c r="T1621" s="91"/>
      <c r="U1621" s="91"/>
      <c r="AA1621" s="91"/>
      <c r="AB1621" s="91"/>
      <c r="AC1621" s="91"/>
      <c r="AD1621" s="91"/>
      <c r="AE1621" s="91"/>
      <c r="AF1621" s="91"/>
    </row>
    <row r="1622" spans="1:32" x14ac:dyDescent="0.3">
      <c r="A1622" s="65">
        <v>172396.72897491022</v>
      </c>
      <c r="B1622" s="10">
        <v>1619</v>
      </c>
      <c r="C1622" s="71">
        <v>0.16189999999999999</v>
      </c>
      <c r="D1622" s="74">
        <v>583050.27102508978</v>
      </c>
      <c r="E1622" s="61">
        <v>529525.27102508978</v>
      </c>
      <c r="F1622" s="68">
        <v>0.14576256775627244</v>
      </c>
      <c r="G1622" s="292">
        <v>0.13238131775627243</v>
      </c>
      <c r="H1622" s="68">
        <v>0.15548007227335728</v>
      </c>
      <c r="I1622" s="68">
        <v>0.14120673894002395</v>
      </c>
      <c r="T1622" s="91"/>
      <c r="U1622" s="91"/>
      <c r="AA1622" s="91"/>
      <c r="AB1622" s="91"/>
      <c r="AC1622" s="91"/>
      <c r="AD1622" s="91"/>
      <c r="AE1622" s="91"/>
      <c r="AF1622" s="91"/>
    </row>
    <row r="1623" spans="1:32" x14ac:dyDescent="0.3">
      <c r="A1623" s="65">
        <v>168493.20986898578</v>
      </c>
      <c r="B1623" s="10">
        <v>1620</v>
      </c>
      <c r="C1623" s="71">
        <v>0.16200000000000001</v>
      </c>
      <c r="D1623" s="74">
        <v>586953.79013101419</v>
      </c>
      <c r="E1623" s="61">
        <v>533428.79013101419</v>
      </c>
      <c r="F1623" s="68">
        <v>0.14673844753275356</v>
      </c>
      <c r="G1623" s="292">
        <v>0.13335719753275355</v>
      </c>
      <c r="H1623" s="68">
        <v>0.15652101070160379</v>
      </c>
      <c r="I1623" s="68">
        <v>0.14224767736827046</v>
      </c>
      <c r="T1623" s="91"/>
      <c r="U1623" s="91"/>
      <c r="AA1623" s="91"/>
      <c r="AB1623" s="91"/>
      <c r="AC1623" s="91"/>
      <c r="AD1623" s="91"/>
      <c r="AE1623" s="91"/>
      <c r="AF1623" s="91"/>
    </row>
    <row r="1624" spans="1:32" x14ac:dyDescent="0.3">
      <c r="A1624" s="65">
        <v>168084.96824401524</v>
      </c>
      <c r="B1624" s="10">
        <v>1621</v>
      </c>
      <c r="C1624" s="71">
        <v>0.16209999999999999</v>
      </c>
      <c r="D1624" s="74">
        <v>587362.03175598476</v>
      </c>
      <c r="E1624" s="61">
        <v>533837.03175598476</v>
      </c>
      <c r="F1624" s="68">
        <v>0.1468405079389962</v>
      </c>
      <c r="G1624" s="292">
        <v>0.13345925793899618</v>
      </c>
      <c r="H1624" s="68">
        <v>0.15662987513492926</v>
      </c>
      <c r="I1624" s="68">
        <v>0.14235654180159593</v>
      </c>
      <c r="T1624" s="91"/>
      <c r="U1624" s="91"/>
      <c r="AA1624" s="91"/>
      <c r="AB1624" s="91"/>
      <c r="AC1624" s="91"/>
      <c r="AD1624" s="91"/>
      <c r="AE1624" s="91"/>
      <c r="AF1624" s="91"/>
    </row>
    <row r="1625" spans="1:32" x14ac:dyDescent="0.3">
      <c r="A1625" s="65">
        <v>167690.41990920514</v>
      </c>
      <c r="B1625" s="10">
        <v>1622</v>
      </c>
      <c r="C1625" s="71">
        <v>0.16220000000000001</v>
      </c>
      <c r="D1625" s="74">
        <v>587756.58009079483</v>
      </c>
      <c r="E1625" s="61">
        <v>534231.58009079483</v>
      </c>
      <c r="F1625" s="68">
        <v>0.1469391450226987</v>
      </c>
      <c r="G1625" s="292">
        <v>0.13355789502269871</v>
      </c>
      <c r="H1625" s="68">
        <v>0.15673508802421196</v>
      </c>
      <c r="I1625" s="68">
        <v>0.14246175469087863</v>
      </c>
      <c r="T1625" s="91"/>
      <c r="U1625" s="91"/>
      <c r="AA1625" s="91"/>
      <c r="AB1625" s="91"/>
      <c r="AC1625" s="91"/>
      <c r="AD1625" s="91"/>
      <c r="AE1625" s="91"/>
      <c r="AF1625" s="91"/>
    </row>
    <row r="1626" spans="1:32" x14ac:dyDescent="0.3">
      <c r="A1626" s="65">
        <v>166966.56876449968</v>
      </c>
      <c r="B1626" s="10">
        <v>1623</v>
      </c>
      <c r="C1626" s="71">
        <v>0.1623</v>
      </c>
      <c r="D1626" s="74">
        <v>588480.43123550038</v>
      </c>
      <c r="E1626" s="61">
        <v>534955.43123550038</v>
      </c>
      <c r="F1626" s="68">
        <v>0.14712010780887511</v>
      </c>
      <c r="G1626" s="292">
        <v>0.13373885780887509</v>
      </c>
      <c r="H1626" s="68">
        <v>0.15692811499613343</v>
      </c>
      <c r="I1626" s="68">
        <v>0.1426547816628001</v>
      </c>
      <c r="T1626" s="91"/>
      <c r="U1626" s="91"/>
      <c r="AA1626" s="91"/>
      <c r="AB1626" s="91"/>
      <c r="AC1626" s="91"/>
      <c r="AD1626" s="91"/>
      <c r="AE1626" s="91"/>
      <c r="AF1626" s="91"/>
    </row>
    <row r="1627" spans="1:32" x14ac:dyDescent="0.3">
      <c r="A1627" s="65">
        <v>166913.16378889928</v>
      </c>
      <c r="B1627" s="10">
        <v>1624</v>
      </c>
      <c r="C1627" s="71">
        <v>0.16239999999999999</v>
      </c>
      <c r="D1627" s="74">
        <v>588533.83621110069</v>
      </c>
      <c r="E1627" s="61">
        <v>535008.83621110069</v>
      </c>
      <c r="F1627" s="68">
        <v>0.14713345905277517</v>
      </c>
      <c r="G1627" s="292">
        <v>0.13375220905277518</v>
      </c>
      <c r="H1627" s="68">
        <v>0.15694235632296019</v>
      </c>
      <c r="I1627" s="68">
        <v>0.14266902298962686</v>
      </c>
      <c r="T1627" s="91"/>
      <c r="U1627" s="91"/>
      <c r="AA1627" s="91"/>
      <c r="AB1627" s="91"/>
      <c r="AC1627" s="91"/>
      <c r="AD1627" s="91"/>
      <c r="AE1627" s="91"/>
      <c r="AF1627" s="91"/>
    </row>
    <row r="1628" spans="1:32" x14ac:dyDescent="0.3">
      <c r="A1628" s="65">
        <v>166538.15144910992</v>
      </c>
      <c r="B1628" s="10">
        <v>1625</v>
      </c>
      <c r="C1628" s="71">
        <v>0.16250000000000001</v>
      </c>
      <c r="D1628" s="74">
        <v>588908.84855089011</v>
      </c>
      <c r="E1628" s="61">
        <v>535383.84855089011</v>
      </c>
      <c r="F1628" s="68">
        <v>0.14722721213772252</v>
      </c>
      <c r="G1628" s="292">
        <v>0.13384596213772251</v>
      </c>
      <c r="H1628" s="68">
        <v>0.15704235961357069</v>
      </c>
      <c r="I1628" s="68">
        <v>0.14276902628023735</v>
      </c>
      <c r="T1628" s="91"/>
      <c r="U1628" s="91"/>
      <c r="AA1628" s="91"/>
      <c r="AB1628" s="91"/>
      <c r="AC1628" s="91"/>
      <c r="AD1628" s="91"/>
      <c r="AE1628" s="91"/>
      <c r="AF1628" s="91"/>
    </row>
    <row r="1629" spans="1:32" x14ac:dyDescent="0.3">
      <c r="A1629" s="65">
        <v>166116.57554169319</v>
      </c>
      <c r="B1629" s="10">
        <v>1626</v>
      </c>
      <c r="C1629" s="71">
        <v>0.16259999999999999</v>
      </c>
      <c r="D1629" s="74">
        <v>589330.42445830675</v>
      </c>
      <c r="E1629" s="61">
        <v>535805.42445830675</v>
      </c>
      <c r="F1629" s="68">
        <v>0.14733260611457669</v>
      </c>
      <c r="G1629" s="292">
        <v>0.13395135611457668</v>
      </c>
      <c r="H1629" s="68">
        <v>0.15715477985554846</v>
      </c>
      <c r="I1629" s="68">
        <v>0.14288144652221513</v>
      </c>
      <c r="T1629" s="91"/>
      <c r="U1629" s="91"/>
      <c r="AA1629" s="91"/>
      <c r="AB1629" s="91"/>
      <c r="AC1629" s="91"/>
      <c r="AD1629" s="91"/>
      <c r="AE1629" s="91"/>
      <c r="AF1629" s="91"/>
    </row>
    <row r="1630" spans="1:32" x14ac:dyDescent="0.3">
      <c r="A1630" s="65">
        <v>165384.5735830846</v>
      </c>
      <c r="B1630" s="10">
        <v>1627</v>
      </c>
      <c r="C1630" s="71">
        <v>0.16270000000000001</v>
      </c>
      <c r="D1630" s="74">
        <v>590062.42641691538</v>
      </c>
      <c r="E1630" s="61">
        <v>536537.42641691538</v>
      </c>
      <c r="F1630" s="68">
        <v>0.14751560660422885</v>
      </c>
      <c r="G1630" s="292">
        <v>0.13413435660422884</v>
      </c>
      <c r="H1630" s="68">
        <v>0.15734998037784409</v>
      </c>
      <c r="I1630" s="68">
        <v>0.14307664704451076</v>
      </c>
      <c r="T1630" s="91"/>
      <c r="U1630" s="91"/>
      <c r="AA1630" s="91"/>
      <c r="AB1630" s="91"/>
      <c r="AC1630" s="91"/>
      <c r="AD1630" s="91"/>
      <c r="AE1630" s="91"/>
      <c r="AF1630" s="91"/>
    </row>
    <row r="1631" spans="1:32" x14ac:dyDescent="0.3">
      <c r="A1631" s="65">
        <v>164108.2387912941</v>
      </c>
      <c r="B1631" s="10">
        <v>1628</v>
      </c>
      <c r="C1631" s="71">
        <v>0.1628</v>
      </c>
      <c r="D1631" s="74">
        <v>591338.76120870584</v>
      </c>
      <c r="E1631" s="61">
        <v>537813.76120870584</v>
      </c>
      <c r="F1631" s="68">
        <v>0.14783469030217647</v>
      </c>
      <c r="G1631" s="292">
        <v>0.13445344030217646</v>
      </c>
      <c r="H1631" s="68">
        <v>0.15769033632232154</v>
      </c>
      <c r="I1631" s="68">
        <v>0.14341700298898821</v>
      </c>
      <c r="T1631" s="91"/>
      <c r="U1631" s="91"/>
      <c r="AA1631" s="91"/>
      <c r="AB1631" s="91"/>
      <c r="AC1631" s="91"/>
      <c r="AD1631" s="91"/>
      <c r="AE1631" s="91"/>
      <c r="AF1631" s="91"/>
    </row>
    <row r="1632" spans="1:32" x14ac:dyDescent="0.3">
      <c r="A1632" s="65">
        <v>163213.84801217535</v>
      </c>
      <c r="B1632" s="10">
        <v>1629</v>
      </c>
      <c r="C1632" s="71">
        <v>0.16289999999999999</v>
      </c>
      <c r="D1632" s="74">
        <v>592233.15198782459</v>
      </c>
      <c r="E1632" s="61">
        <v>538708.15198782459</v>
      </c>
      <c r="F1632" s="68">
        <v>0.14805828799695614</v>
      </c>
      <c r="G1632" s="292">
        <v>0.13467703799695616</v>
      </c>
      <c r="H1632" s="68">
        <v>0.15792884053008654</v>
      </c>
      <c r="I1632" s="68">
        <v>0.14365550719675321</v>
      </c>
      <c r="T1632" s="91"/>
      <c r="U1632" s="91"/>
      <c r="AA1632" s="91"/>
      <c r="AB1632" s="91"/>
      <c r="AC1632" s="91"/>
      <c r="AD1632" s="91"/>
      <c r="AE1632" s="91"/>
      <c r="AF1632" s="91"/>
    </row>
    <row r="1633" spans="1:32" x14ac:dyDescent="0.3">
      <c r="A1633" s="65">
        <v>162983.92537393057</v>
      </c>
      <c r="B1633" s="10">
        <v>1630</v>
      </c>
      <c r="C1633" s="71">
        <v>0.16300000000000001</v>
      </c>
      <c r="D1633" s="74">
        <v>592463.0746260694</v>
      </c>
      <c r="E1633" s="61">
        <v>538938.0746260694</v>
      </c>
      <c r="F1633" s="68">
        <v>0.14811576865651735</v>
      </c>
      <c r="G1633" s="292">
        <v>0.13473451865651734</v>
      </c>
      <c r="H1633" s="68">
        <v>0.15799015323361851</v>
      </c>
      <c r="I1633" s="68">
        <v>0.14371681990028518</v>
      </c>
      <c r="T1633" s="91"/>
      <c r="U1633" s="91"/>
      <c r="AA1633" s="91"/>
      <c r="AB1633" s="91"/>
      <c r="AC1633" s="91"/>
      <c r="AD1633" s="91"/>
      <c r="AE1633" s="91"/>
      <c r="AF1633" s="91"/>
    </row>
    <row r="1634" spans="1:32" x14ac:dyDescent="0.3">
      <c r="A1634" s="65">
        <v>162852.32061029371</v>
      </c>
      <c r="B1634" s="10">
        <v>1631</v>
      </c>
      <c r="C1634" s="71">
        <v>0.16309999999999999</v>
      </c>
      <c r="D1634" s="74">
        <v>592594.67938970635</v>
      </c>
      <c r="E1634" s="61">
        <v>539069.67938970635</v>
      </c>
      <c r="F1634" s="68">
        <v>0.14814866984742658</v>
      </c>
      <c r="G1634" s="292">
        <v>0.1347674198474266</v>
      </c>
      <c r="H1634" s="68">
        <v>0.15802524783725502</v>
      </c>
      <c r="I1634" s="68">
        <v>0.14375191450392169</v>
      </c>
      <c r="T1634" s="91"/>
      <c r="U1634" s="91"/>
      <c r="AA1634" s="91"/>
      <c r="AB1634" s="91"/>
      <c r="AC1634" s="91"/>
      <c r="AD1634" s="91"/>
      <c r="AE1634" s="91"/>
      <c r="AF1634" s="91"/>
    </row>
    <row r="1635" spans="1:32" x14ac:dyDescent="0.3">
      <c r="A1635" s="65">
        <v>162844.98560048701</v>
      </c>
      <c r="B1635" s="10">
        <v>1632</v>
      </c>
      <c r="C1635" s="71">
        <v>0.16320000000000001</v>
      </c>
      <c r="D1635" s="74">
        <v>592602.01439951302</v>
      </c>
      <c r="E1635" s="61">
        <v>539077.01439951302</v>
      </c>
      <c r="F1635" s="68">
        <v>0.14815050359987825</v>
      </c>
      <c r="G1635" s="292">
        <v>0.13476925359987826</v>
      </c>
      <c r="H1635" s="68">
        <v>0.15802720383987015</v>
      </c>
      <c r="I1635" s="68">
        <v>0.14375387050653682</v>
      </c>
      <c r="T1635" s="91"/>
      <c r="U1635" s="91"/>
      <c r="AA1635" s="91"/>
      <c r="AB1635" s="91"/>
      <c r="AC1635" s="91"/>
      <c r="AD1635" s="91"/>
      <c r="AE1635" s="91"/>
      <c r="AF1635" s="91"/>
    </row>
    <row r="1636" spans="1:32" x14ac:dyDescent="0.3">
      <c r="A1636" s="65">
        <v>160476.3657894725</v>
      </c>
      <c r="B1636" s="10">
        <v>1633</v>
      </c>
      <c r="C1636" s="71">
        <v>0.1633</v>
      </c>
      <c r="D1636" s="74">
        <v>594970.63421052753</v>
      </c>
      <c r="E1636" s="61">
        <v>541445.63421052753</v>
      </c>
      <c r="F1636" s="68">
        <v>0.14874265855263188</v>
      </c>
      <c r="G1636" s="292">
        <v>0.13536140855263187</v>
      </c>
      <c r="H1636" s="68">
        <v>0.15865883578947401</v>
      </c>
      <c r="I1636" s="68">
        <v>0.14438550245614068</v>
      </c>
      <c r="T1636" s="91"/>
      <c r="U1636" s="91"/>
      <c r="AA1636" s="91"/>
      <c r="AB1636" s="91"/>
      <c r="AC1636" s="91"/>
      <c r="AD1636" s="91"/>
      <c r="AE1636" s="91"/>
      <c r="AF1636" s="91"/>
    </row>
    <row r="1637" spans="1:32" x14ac:dyDescent="0.3">
      <c r="A1637" s="65">
        <v>160474.63638523547</v>
      </c>
      <c r="B1637" s="10">
        <v>1634</v>
      </c>
      <c r="C1637" s="71">
        <v>0.16339999999999999</v>
      </c>
      <c r="D1637" s="74">
        <v>594972.36361476453</v>
      </c>
      <c r="E1637" s="61">
        <v>541447.36361476453</v>
      </c>
      <c r="F1637" s="68">
        <v>0.14874309090369114</v>
      </c>
      <c r="G1637" s="292">
        <v>0.13536184090369113</v>
      </c>
      <c r="H1637" s="68">
        <v>0.15865929696393721</v>
      </c>
      <c r="I1637" s="68">
        <v>0.14438596363060388</v>
      </c>
      <c r="T1637" s="91"/>
      <c r="U1637" s="91"/>
      <c r="AA1637" s="91"/>
      <c r="AB1637" s="91"/>
      <c r="AC1637" s="91"/>
      <c r="AD1637" s="91"/>
      <c r="AE1637" s="91"/>
      <c r="AF1637" s="91"/>
    </row>
    <row r="1638" spans="1:32" x14ac:dyDescent="0.3">
      <c r="A1638" s="65">
        <v>160308.83278286559</v>
      </c>
      <c r="B1638" s="10">
        <v>1635</v>
      </c>
      <c r="C1638" s="71">
        <v>0.16350000000000001</v>
      </c>
      <c r="D1638" s="74">
        <v>595138.16721713438</v>
      </c>
      <c r="E1638" s="61">
        <v>541613.16721713438</v>
      </c>
      <c r="F1638" s="68">
        <v>0.1487845418042836</v>
      </c>
      <c r="G1638" s="292">
        <v>0.13540329180428359</v>
      </c>
      <c r="H1638" s="68">
        <v>0.1587035112579025</v>
      </c>
      <c r="I1638" s="68">
        <v>0.14443017792456916</v>
      </c>
      <c r="T1638" s="91"/>
      <c r="U1638" s="91"/>
      <c r="AA1638" s="91"/>
      <c r="AB1638" s="91"/>
      <c r="AC1638" s="91"/>
      <c r="AD1638" s="91"/>
      <c r="AE1638" s="91"/>
      <c r="AF1638" s="91"/>
    </row>
    <row r="1639" spans="1:32" x14ac:dyDescent="0.3">
      <c r="A1639" s="65">
        <v>160296.84778056518</v>
      </c>
      <c r="B1639" s="10">
        <v>1636</v>
      </c>
      <c r="C1639" s="71">
        <v>0.1636</v>
      </c>
      <c r="D1639" s="74">
        <v>595150.15221943485</v>
      </c>
      <c r="E1639" s="61">
        <v>541625.15221943485</v>
      </c>
      <c r="F1639" s="68">
        <v>0.14878753805485873</v>
      </c>
      <c r="G1639" s="292">
        <v>0.13540628805485871</v>
      </c>
      <c r="H1639" s="68">
        <v>0.15870670725851596</v>
      </c>
      <c r="I1639" s="68">
        <v>0.14443337392518263</v>
      </c>
      <c r="T1639" s="91"/>
      <c r="U1639" s="91"/>
      <c r="AA1639" s="91"/>
      <c r="AB1639" s="91"/>
      <c r="AC1639" s="91"/>
      <c r="AD1639" s="91"/>
      <c r="AE1639" s="91"/>
      <c r="AF1639" s="91"/>
    </row>
    <row r="1640" spans="1:32" x14ac:dyDescent="0.3">
      <c r="A1640" s="65">
        <v>157841.33784487852</v>
      </c>
      <c r="B1640" s="10">
        <v>1637</v>
      </c>
      <c r="C1640" s="71">
        <v>0.16370000000000001</v>
      </c>
      <c r="D1640" s="74">
        <v>597605.66215512145</v>
      </c>
      <c r="E1640" s="61">
        <v>544080.66215512145</v>
      </c>
      <c r="F1640" s="68">
        <v>0.14940141553878036</v>
      </c>
      <c r="G1640" s="292">
        <v>0.13602016553878035</v>
      </c>
      <c r="H1640" s="68">
        <v>0.15936150990803238</v>
      </c>
      <c r="I1640" s="68">
        <v>0.14508817657469905</v>
      </c>
      <c r="T1640" s="91"/>
      <c r="U1640" s="91"/>
      <c r="AA1640" s="91"/>
      <c r="AB1640" s="91"/>
      <c r="AC1640" s="91"/>
      <c r="AD1640" s="91"/>
      <c r="AE1640" s="91"/>
      <c r="AF1640" s="91"/>
    </row>
    <row r="1641" spans="1:32" x14ac:dyDescent="0.3">
      <c r="A1641" s="65">
        <v>157543.94059689</v>
      </c>
      <c r="B1641" s="10">
        <v>1638</v>
      </c>
      <c r="C1641" s="71">
        <v>0.1638</v>
      </c>
      <c r="D1641" s="74">
        <v>597903.05940311006</v>
      </c>
      <c r="E1641" s="61">
        <v>544378.05940311006</v>
      </c>
      <c r="F1641" s="68">
        <v>0.14947576485077751</v>
      </c>
      <c r="G1641" s="292">
        <v>0.1360945148507775</v>
      </c>
      <c r="H1641" s="68">
        <v>0.15944081584082934</v>
      </c>
      <c r="I1641" s="68">
        <v>0.145167482507496</v>
      </c>
      <c r="T1641" s="91"/>
      <c r="U1641" s="91"/>
      <c r="AA1641" s="91"/>
      <c r="AB1641" s="91"/>
      <c r="AC1641" s="91"/>
      <c r="AD1641" s="91"/>
      <c r="AE1641" s="91"/>
      <c r="AF1641" s="91"/>
    </row>
    <row r="1642" spans="1:32" x14ac:dyDescent="0.3">
      <c r="A1642" s="65">
        <v>157282.14408339269</v>
      </c>
      <c r="B1642" s="10">
        <v>1639</v>
      </c>
      <c r="C1642" s="71">
        <v>0.16389999999999999</v>
      </c>
      <c r="D1642" s="74">
        <v>598164.85591660731</v>
      </c>
      <c r="E1642" s="61">
        <v>544639.85591660731</v>
      </c>
      <c r="F1642" s="68">
        <v>0.14954121397915182</v>
      </c>
      <c r="G1642" s="292">
        <v>0.13615996397915184</v>
      </c>
      <c r="H1642" s="68">
        <v>0.1595106282444286</v>
      </c>
      <c r="I1642" s="68">
        <v>0.14523729491109527</v>
      </c>
      <c r="T1642" s="91"/>
      <c r="U1642" s="91"/>
      <c r="AA1642" s="91"/>
      <c r="AB1642" s="91"/>
      <c r="AC1642" s="91"/>
      <c r="AD1642" s="91"/>
      <c r="AE1642" s="91"/>
      <c r="AF1642" s="91"/>
    </row>
    <row r="1643" spans="1:32" x14ac:dyDescent="0.3">
      <c r="A1643" s="65">
        <v>155550.78732540034</v>
      </c>
      <c r="B1643" s="10">
        <v>1640</v>
      </c>
      <c r="C1643" s="71">
        <v>0.16400000000000001</v>
      </c>
      <c r="D1643" s="74">
        <v>599896.21267459961</v>
      </c>
      <c r="E1643" s="61">
        <v>546371.21267459961</v>
      </c>
      <c r="F1643" s="68">
        <v>0.1499740531686499</v>
      </c>
      <c r="G1643" s="292">
        <v>0.13659280316864991</v>
      </c>
      <c r="H1643" s="68">
        <v>0.15997232337989323</v>
      </c>
      <c r="I1643" s="68">
        <v>0.1456989900465599</v>
      </c>
      <c r="T1643" s="91"/>
      <c r="U1643" s="91"/>
      <c r="AA1643" s="91"/>
      <c r="AB1643" s="91"/>
      <c r="AC1643" s="91"/>
      <c r="AD1643" s="91"/>
      <c r="AE1643" s="91"/>
      <c r="AF1643" s="91"/>
    </row>
    <row r="1644" spans="1:32" x14ac:dyDescent="0.3">
      <c r="A1644" s="65">
        <v>155505.70063645596</v>
      </c>
      <c r="B1644" s="10">
        <v>1641</v>
      </c>
      <c r="C1644" s="71">
        <v>0.1641</v>
      </c>
      <c r="D1644" s="74">
        <v>599941.29936354398</v>
      </c>
      <c r="E1644" s="61">
        <v>546416.29936354398</v>
      </c>
      <c r="F1644" s="68">
        <v>0.149985324840886</v>
      </c>
      <c r="G1644" s="292">
        <v>0.13660407484088599</v>
      </c>
      <c r="H1644" s="68">
        <v>0.15998434649694507</v>
      </c>
      <c r="I1644" s="68">
        <v>0.14571101316361174</v>
      </c>
      <c r="T1644" s="91"/>
      <c r="U1644" s="91"/>
      <c r="AA1644" s="91"/>
      <c r="AB1644" s="91"/>
      <c r="AC1644" s="91"/>
      <c r="AD1644" s="91"/>
      <c r="AE1644" s="91"/>
      <c r="AF1644" s="91"/>
    </row>
    <row r="1645" spans="1:32" x14ac:dyDescent="0.3">
      <c r="A1645" s="65">
        <v>155505.70063645596</v>
      </c>
      <c r="B1645" s="10">
        <v>1642</v>
      </c>
      <c r="C1645" s="71">
        <v>0.16420000000000001</v>
      </c>
      <c r="D1645" s="74">
        <v>599941.29936354398</v>
      </c>
      <c r="E1645" s="61">
        <v>546416.29936354398</v>
      </c>
      <c r="F1645" s="68">
        <v>0.149985324840886</v>
      </c>
      <c r="G1645" s="292">
        <v>0.13660407484088599</v>
      </c>
      <c r="H1645" s="68">
        <v>0.15998434649694507</v>
      </c>
      <c r="I1645" s="68">
        <v>0.14571101316361174</v>
      </c>
      <c r="T1645" s="91"/>
      <c r="U1645" s="91"/>
      <c r="AA1645" s="91"/>
      <c r="AB1645" s="91"/>
      <c r="AC1645" s="91"/>
      <c r="AD1645" s="91"/>
      <c r="AE1645" s="91"/>
      <c r="AF1645" s="91"/>
    </row>
    <row r="1646" spans="1:32" x14ac:dyDescent="0.3">
      <c r="A1646" s="65">
        <v>155298.87600620347</v>
      </c>
      <c r="B1646" s="10">
        <v>1643</v>
      </c>
      <c r="C1646" s="71">
        <v>0.1643</v>
      </c>
      <c r="D1646" s="74">
        <v>600148.12399379653</v>
      </c>
      <c r="E1646" s="61">
        <v>546623.12399379653</v>
      </c>
      <c r="F1646" s="68">
        <v>0.15003703099844914</v>
      </c>
      <c r="G1646" s="292">
        <v>0.13665578099844913</v>
      </c>
      <c r="H1646" s="68">
        <v>0.16003949973167908</v>
      </c>
      <c r="I1646" s="68">
        <v>0.14576616639834575</v>
      </c>
      <c r="T1646" s="91"/>
      <c r="U1646" s="91"/>
      <c r="AA1646" s="91"/>
      <c r="AB1646" s="91"/>
      <c r="AC1646" s="91"/>
      <c r="AD1646" s="91"/>
      <c r="AE1646" s="91"/>
      <c r="AF1646" s="91"/>
    </row>
    <row r="1647" spans="1:32" x14ac:dyDescent="0.3">
      <c r="A1647" s="65">
        <v>154850.13356407965</v>
      </c>
      <c r="B1647" s="10">
        <v>1644</v>
      </c>
      <c r="C1647" s="71">
        <v>0.16439999999999999</v>
      </c>
      <c r="D1647" s="74">
        <v>600596.86643592035</v>
      </c>
      <c r="E1647" s="61">
        <v>547071.86643592035</v>
      </c>
      <c r="F1647" s="68">
        <v>0.15014921660898009</v>
      </c>
      <c r="G1647" s="292">
        <v>0.13676796660898008</v>
      </c>
      <c r="H1647" s="68">
        <v>0.16015916438291208</v>
      </c>
      <c r="I1647" s="68">
        <v>0.14588583104957875</v>
      </c>
      <c r="T1647" s="91"/>
      <c r="U1647" s="91"/>
      <c r="AA1647" s="91"/>
      <c r="AB1647" s="91"/>
      <c r="AC1647" s="91"/>
      <c r="AD1647" s="91"/>
      <c r="AE1647" s="91"/>
      <c r="AF1647" s="91"/>
    </row>
    <row r="1648" spans="1:32" x14ac:dyDescent="0.3">
      <c r="A1648" s="65">
        <v>154825.89111010803</v>
      </c>
      <c r="B1648" s="10">
        <v>1645</v>
      </c>
      <c r="C1648" s="71">
        <v>0.16450000000000001</v>
      </c>
      <c r="D1648" s="74">
        <v>600621.108889892</v>
      </c>
      <c r="E1648" s="61">
        <v>547096.108889892</v>
      </c>
      <c r="F1648" s="68">
        <v>0.15015527722247299</v>
      </c>
      <c r="G1648" s="292">
        <v>0.136774027222473</v>
      </c>
      <c r="H1648" s="68">
        <v>0.16016562903730452</v>
      </c>
      <c r="I1648" s="68">
        <v>0.14589229570397119</v>
      </c>
      <c r="T1648" s="91"/>
      <c r="U1648" s="91"/>
      <c r="AA1648" s="91"/>
      <c r="AB1648" s="91"/>
      <c r="AC1648" s="91"/>
      <c r="AD1648" s="91"/>
      <c r="AE1648" s="91"/>
      <c r="AF1648" s="91"/>
    </row>
    <row r="1649" spans="1:32" x14ac:dyDescent="0.3">
      <c r="A1649" s="65">
        <v>154672.98638890556</v>
      </c>
      <c r="B1649" s="10">
        <v>1646</v>
      </c>
      <c r="C1649" s="71">
        <v>0.1646</v>
      </c>
      <c r="D1649" s="74">
        <v>600774.01361109444</v>
      </c>
      <c r="E1649" s="61">
        <v>547249.01361109444</v>
      </c>
      <c r="F1649" s="68">
        <v>0.1501935034027736</v>
      </c>
      <c r="G1649" s="292">
        <v>0.13681225340277361</v>
      </c>
      <c r="H1649" s="68">
        <v>0.16020640362962518</v>
      </c>
      <c r="I1649" s="68">
        <v>0.14593307029629185</v>
      </c>
      <c r="T1649" s="91"/>
      <c r="U1649" s="91"/>
      <c r="AA1649" s="91"/>
      <c r="AB1649" s="91"/>
      <c r="AC1649" s="91"/>
      <c r="AD1649" s="91"/>
      <c r="AE1649" s="91"/>
      <c r="AF1649" s="91"/>
    </row>
    <row r="1650" spans="1:32" x14ac:dyDescent="0.3">
      <c r="A1650" s="65">
        <v>154225.8595165431</v>
      </c>
      <c r="B1650" s="10">
        <v>1647</v>
      </c>
      <c r="C1650" s="71">
        <v>0.16470000000000001</v>
      </c>
      <c r="D1650" s="74">
        <v>601221.1404834569</v>
      </c>
      <c r="E1650" s="61">
        <v>547696.1404834569</v>
      </c>
      <c r="F1650" s="68">
        <v>0.15030528512086422</v>
      </c>
      <c r="G1650" s="292">
        <v>0.13692403512086423</v>
      </c>
      <c r="H1650" s="68">
        <v>0.16032563746225517</v>
      </c>
      <c r="I1650" s="68">
        <v>0.14605230412892184</v>
      </c>
      <c r="T1650" s="91"/>
      <c r="U1650" s="91"/>
      <c r="AA1650" s="91"/>
      <c r="AB1650" s="91"/>
      <c r="AC1650" s="91"/>
      <c r="AD1650" s="91"/>
      <c r="AE1650" s="91"/>
      <c r="AF1650" s="91"/>
    </row>
    <row r="1651" spans="1:32" x14ac:dyDescent="0.3">
      <c r="A1651" s="65">
        <v>153352.50769789441</v>
      </c>
      <c r="B1651" s="10">
        <v>1648</v>
      </c>
      <c r="C1651" s="71">
        <v>0.1648</v>
      </c>
      <c r="D1651" s="74">
        <v>602094.49230210553</v>
      </c>
      <c r="E1651" s="61">
        <v>548569.49230210553</v>
      </c>
      <c r="F1651" s="68">
        <v>0.15052362307552639</v>
      </c>
      <c r="G1651" s="292">
        <v>0.13714237307552637</v>
      </c>
      <c r="H1651" s="68">
        <v>0.16055853128056147</v>
      </c>
      <c r="I1651" s="68">
        <v>0.14628519794722813</v>
      </c>
      <c r="T1651" s="91"/>
      <c r="U1651" s="91"/>
      <c r="AA1651" s="91"/>
      <c r="AB1651" s="91"/>
      <c r="AC1651" s="91"/>
      <c r="AD1651" s="91"/>
      <c r="AE1651" s="91"/>
      <c r="AF1651" s="91"/>
    </row>
    <row r="1652" spans="1:32" x14ac:dyDescent="0.3">
      <c r="A1652" s="65">
        <v>153204.34939985091</v>
      </c>
      <c r="B1652" s="10">
        <v>1649</v>
      </c>
      <c r="C1652" s="71">
        <v>0.16489999999999999</v>
      </c>
      <c r="D1652" s="74">
        <v>602242.65060014906</v>
      </c>
      <c r="E1652" s="61">
        <v>548717.65060014906</v>
      </c>
      <c r="F1652" s="68">
        <v>0.15056066265003726</v>
      </c>
      <c r="G1652" s="292">
        <v>0.13717941265003727</v>
      </c>
      <c r="H1652" s="68">
        <v>0.16059804016003976</v>
      </c>
      <c r="I1652" s="68">
        <v>0.14632470682670642</v>
      </c>
      <c r="T1652" s="91"/>
      <c r="U1652" s="91"/>
      <c r="AA1652" s="91"/>
      <c r="AB1652" s="91"/>
      <c r="AC1652" s="91"/>
      <c r="AD1652" s="91"/>
      <c r="AE1652" s="91"/>
      <c r="AF1652" s="91"/>
    </row>
    <row r="1653" spans="1:32" x14ac:dyDescent="0.3">
      <c r="A1653" s="65">
        <v>153174.38085799624</v>
      </c>
      <c r="B1653" s="10">
        <v>1650</v>
      </c>
      <c r="C1653" s="71">
        <v>0.16500000000000001</v>
      </c>
      <c r="D1653" s="74">
        <v>602272.61914200382</v>
      </c>
      <c r="E1653" s="61">
        <v>548747.61914200382</v>
      </c>
      <c r="F1653" s="68">
        <v>0.15056815478550095</v>
      </c>
      <c r="G1653" s="292">
        <v>0.13718690478550097</v>
      </c>
      <c r="H1653" s="68">
        <v>0.16060603177120103</v>
      </c>
      <c r="I1653" s="68">
        <v>0.1463326984378677</v>
      </c>
      <c r="T1653" s="91"/>
      <c r="U1653" s="91"/>
      <c r="AA1653" s="91"/>
      <c r="AB1653" s="91"/>
      <c r="AC1653" s="91"/>
      <c r="AD1653" s="91"/>
      <c r="AE1653" s="91"/>
      <c r="AF1653" s="91"/>
    </row>
    <row r="1654" spans="1:32" x14ac:dyDescent="0.3">
      <c r="A1654" s="65">
        <v>152490.68077127621</v>
      </c>
      <c r="B1654" s="10">
        <v>1651</v>
      </c>
      <c r="C1654" s="71">
        <v>0.1651</v>
      </c>
      <c r="D1654" s="74">
        <v>602956.31922872376</v>
      </c>
      <c r="E1654" s="61">
        <v>549431.31922872376</v>
      </c>
      <c r="F1654" s="68">
        <v>0.15073907980718093</v>
      </c>
      <c r="G1654" s="292">
        <v>0.13735782980718095</v>
      </c>
      <c r="H1654" s="68">
        <v>0.16078835179432632</v>
      </c>
      <c r="I1654" s="68">
        <v>0.14651501846099299</v>
      </c>
      <c r="T1654" s="91"/>
      <c r="U1654" s="91"/>
      <c r="AA1654" s="91"/>
      <c r="AB1654" s="91"/>
      <c r="AC1654" s="91"/>
      <c r="AD1654" s="91"/>
      <c r="AE1654" s="91"/>
      <c r="AF1654" s="91"/>
    </row>
    <row r="1655" spans="1:32" x14ac:dyDescent="0.3">
      <c r="A1655" s="65">
        <v>151469.76369350345</v>
      </c>
      <c r="B1655" s="10">
        <v>1652</v>
      </c>
      <c r="C1655" s="71">
        <v>0.16520000000000001</v>
      </c>
      <c r="D1655" s="74">
        <v>603977.23630649655</v>
      </c>
      <c r="E1655" s="61">
        <v>550452.23630649655</v>
      </c>
      <c r="F1655" s="68">
        <v>0.15099430907662414</v>
      </c>
      <c r="G1655" s="292">
        <v>0.13761305907662413</v>
      </c>
      <c r="H1655" s="68">
        <v>0.16106059634839909</v>
      </c>
      <c r="I1655" s="68">
        <v>0.14678726301506576</v>
      </c>
      <c r="T1655" s="91"/>
      <c r="U1655" s="91"/>
      <c r="AA1655" s="91"/>
      <c r="AB1655" s="91"/>
      <c r="AC1655" s="91"/>
      <c r="AD1655" s="91"/>
      <c r="AE1655" s="91"/>
      <c r="AF1655" s="91"/>
    </row>
    <row r="1656" spans="1:32" x14ac:dyDescent="0.3">
      <c r="A1656" s="65">
        <v>151432.63757228828</v>
      </c>
      <c r="B1656" s="10">
        <v>1653</v>
      </c>
      <c r="C1656" s="71">
        <v>0.1653</v>
      </c>
      <c r="D1656" s="74">
        <v>604014.36242771172</v>
      </c>
      <c r="E1656" s="61">
        <v>550489.36242771172</v>
      </c>
      <c r="F1656" s="68">
        <v>0.15100359060692792</v>
      </c>
      <c r="G1656" s="292">
        <v>0.13762234060692793</v>
      </c>
      <c r="H1656" s="68">
        <v>0.16107049664738979</v>
      </c>
      <c r="I1656" s="68">
        <v>0.14679716331405646</v>
      </c>
      <c r="T1656" s="91"/>
      <c r="U1656" s="91"/>
      <c r="AA1656" s="91"/>
      <c r="AB1656" s="91"/>
      <c r="AC1656" s="91"/>
      <c r="AD1656" s="91"/>
      <c r="AE1656" s="91"/>
      <c r="AF1656" s="91"/>
    </row>
    <row r="1657" spans="1:32" x14ac:dyDescent="0.3">
      <c r="A1657" s="65">
        <v>151195.39382982286</v>
      </c>
      <c r="B1657" s="10">
        <v>1654</v>
      </c>
      <c r="C1657" s="71">
        <v>0.16539999999999999</v>
      </c>
      <c r="D1657" s="74">
        <v>604251.60617017711</v>
      </c>
      <c r="E1657" s="61">
        <v>550726.60617017711</v>
      </c>
      <c r="F1657" s="68">
        <v>0.15106290154254429</v>
      </c>
      <c r="G1657" s="292">
        <v>0.13768165154254428</v>
      </c>
      <c r="H1657" s="68">
        <v>0.16113376164538057</v>
      </c>
      <c r="I1657" s="68">
        <v>0.14686042831204724</v>
      </c>
      <c r="T1657" s="91"/>
      <c r="U1657" s="91"/>
      <c r="AA1657" s="91"/>
      <c r="AB1657" s="91"/>
      <c r="AC1657" s="91"/>
      <c r="AD1657" s="91"/>
      <c r="AE1657" s="91"/>
      <c r="AF1657" s="91"/>
    </row>
    <row r="1658" spans="1:32" x14ac:dyDescent="0.3">
      <c r="A1658" s="65">
        <v>150876.96183886076</v>
      </c>
      <c r="B1658" s="10">
        <v>1655</v>
      </c>
      <c r="C1658" s="71">
        <v>0.16550000000000001</v>
      </c>
      <c r="D1658" s="74">
        <v>604570.03816113924</v>
      </c>
      <c r="E1658" s="61">
        <v>551045.03816113924</v>
      </c>
      <c r="F1658" s="68">
        <v>0.1511425095402848</v>
      </c>
      <c r="G1658" s="292">
        <v>0.13776125954028481</v>
      </c>
      <c r="H1658" s="68">
        <v>0.16121867684297048</v>
      </c>
      <c r="I1658" s="68">
        <v>0.14694534350963712</v>
      </c>
      <c r="T1658" s="91"/>
      <c r="U1658" s="91"/>
      <c r="AA1658" s="91"/>
      <c r="AB1658" s="91"/>
      <c r="AC1658" s="91"/>
      <c r="AD1658" s="91"/>
      <c r="AE1658" s="91"/>
      <c r="AF1658" s="91"/>
    </row>
    <row r="1659" spans="1:32" x14ac:dyDescent="0.3">
      <c r="A1659" s="65">
        <v>150231.00289968733</v>
      </c>
      <c r="B1659" s="10">
        <v>1656</v>
      </c>
      <c r="C1659" s="71">
        <v>0.1656</v>
      </c>
      <c r="D1659" s="74">
        <v>605215.99710031273</v>
      </c>
      <c r="E1659" s="61">
        <v>551690.99710031273</v>
      </c>
      <c r="F1659" s="68">
        <v>0.15130399927507818</v>
      </c>
      <c r="G1659" s="292">
        <v>0.13792274927507819</v>
      </c>
      <c r="H1659" s="68">
        <v>0.16139093256008338</v>
      </c>
      <c r="I1659" s="68">
        <v>0.14711759922675005</v>
      </c>
      <c r="T1659" s="91"/>
      <c r="U1659" s="91"/>
      <c r="AA1659" s="91"/>
      <c r="AB1659" s="91"/>
      <c r="AC1659" s="91"/>
      <c r="AD1659" s="91"/>
      <c r="AE1659" s="91"/>
      <c r="AF1659" s="91"/>
    </row>
    <row r="1660" spans="1:32" x14ac:dyDescent="0.3">
      <c r="A1660" s="65">
        <v>149103.60414006433</v>
      </c>
      <c r="B1660" s="10">
        <v>1657</v>
      </c>
      <c r="C1660" s="71">
        <v>0.16569999999999999</v>
      </c>
      <c r="D1660" s="74">
        <v>606343.39585993567</v>
      </c>
      <c r="E1660" s="61">
        <v>552818.39585993567</v>
      </c>
      <c r="F1660" s="68">
        <v>0.15158584896498392</v>
      </c>
      <c r="G1660" s="292">
        <v>0.13820459896498391</v>
      </c>
      <c r="H1660" s="68">
        <v>0.16169157222931618</v>
      </c>
      <c r="I1660" s="68">
        <v>0.14741823889598285</v>
      </c>
      <c r="T1660" s="91"/>
      <c r="U1660" s="91"/>
      <c r="AA1660" s="91"/>
      <c r="AB1660" s="91"/>
      <c r="AC1660" s="91"/>
      <c r="AD1660" s="91"/>
      <c r="AE1660" s="91"/>
      <c r="AF1660" s="91"/>
    </row>
    <row r="1661" spans="1:32" x14ac:dyDescent="0.3">
      <c r="A1661" s="65">
        <v>149097.42666467631</v>
      </c>
      <c r="B1661" s="10">
        <v>1658</v>
      </c>
      <c r="C1661" s="71">
        <v>0.1658</v>
      </c>
      <c r="D1661" s="74">
        <v>606349.57333532372</v>
      </c>
      <c r="E1661" s="61">
        <v>552824.57333532372</v>
      </c>
      <c r="F1661" s="68">
        <v>0.15158739333383092</v>
      </c>
      <c r="G1661" s="292">
        <v>0.13820614333383094</v>
      </c>
      <c r="H1661" s="68">
        <v>0.16169321955608632</v>
      </c>
      <c r="I1661" s="68">
        <v>0.14741988622275298</v>
      </c>
      <c r="T1661" s="91"/>
      <c r="U1661" s="91"/>
      <c r="AA1661" s="91"/>
      <c r="AB1661" s="91"/>
      <c r="AC1661" s="91"/>
      <c r="AD1661" s="91"/>
      <c r="AE1661" s="91"/>
      <c r="AF1661" s="91"/>
    </row>
    <row r="1662" spans="1:32" x14ac:dyDescent="0.3">
      <c r="A1662" s="65">
        <v>148636.61996438223</v>
      </c>
      <c r="B1662" s="10">
        <v>1659</v>
      </c>
      <c r="C1662" s="71">
        <v>0.16589999999999999</v>
      </c>
      <c r="D1662" s="74">
        <v>606810.38003561774</v>
      </c>
      <c r="E1662" s="61">
        <v>553285.38003561774</v>
      </c>
      <c r="F1662" s="68">
        <v>0.15170259500890443</v>
      </c>
      <c r="G1662" s="292">
        <v>0.13832134500890444</v>
      </c>
      <c r="H1662" s="68">
        <v>0.16181610134283139</v>
      </c>
      <c r="I1662" s="68">
        <v>0.14754276800949806</v>
      </c>
      <c r="T1662" s="91"/>
      <c r="U1662" s="91"/>
      <c r="AA1662" s="91"/>
      <c r="AB1662" s="91"/>
      <c r="AC1662" s="91"/>
      <c r="AD1662" s="91"/>
      <c r="AE1662" s="91"/>
      <c r="AF1662" s="91"/>
    </row>
    <row r="1663" spans="1:32" x14ac:dyDescent="0.3">
      <c r="A1663" s="65">
        <v>148502.35267767403</v>
      </c>
      <c r="B1663" s="10">
        <v>1660</v>
      </c>
      <c r="C1663" s="71">
        <v>0.16600000000000001</v>
      </c>
      <c r="D1663" s="74">
        <v>606944.64732232597</v>
      </c>
      <c r="E1663" s="61">
        <v>553419.64732232597</v>
      </c>
      <c r="F1663" s="68">
        <v>0.1517361618305815</v>
      </c>
      <c r="G1663" s="292">
        <v>0.13835491183058149</v>
      </c>
      <c r="H1663" s="68">
        <v>0.16185190595262025</v>
      </c>
      <c r="I1663" s="68">
        <v>0.14757857261928692</v>
      </c>
      <c r="T1663" s="91"/>
      <c r="U1663" s="91"/>
      <c r="AA1663" s="91"/>
      <c r="AB1663" s="91"/>
      <c r="AC1663" s="91"/>
      <c r="AD1663" s="91"/>
      <c r="AE1663" s="91"/>
      <c r="AF1663" s="91"/>
    </row>
    <row r="1664" spans="1:32" x14ac:dyDescent="0.3">
      <c r="A1664" s="65">
        <v>145482.21352735066</v>
      </c>
      <c r="B1664" s="10">
        <v>1661</v>
      </c>
      <c r="C1664" s="71">
        <v>0.1661</v>
      </c>
      <c r="D1664" s="74">
        <v>609964.78647264931</v>
      </c>
      <c r="E1664" s="61">
        <v>556439.78647264931</v>
      </c>
      <c r="F1664" s="68">
        <v>0.15249119661816232</v>
      </c>
      <c r="G1664" s="292">
        <v>0.13910994661816234</v>
      </c>
      <c r="H1664" s="68">
        <v>0.1626572763927065</v>
      </c>
      <c r="I1664" s="68">
        <v>0.14838394305937316</v>
      </c>
      <c r="T1664" s="91"/>
      <c r="U1664" s="91"/>
      <c r="AA1664" s="91"/>
      <c r="AB1664" s="91"/>
      <c r="AC1664" s="91"/>
      <c r="AD1664" s="91"/>
      <c r="AE1664" s="91"/>
      <c r="AF1664" s="91"/>
    </row>
    <row r="1665" spans="1:32" x14ac:dyDescent="0.3">
      <c r="A1665" s="65">
        <v>145106.50981739143</v>
      </c>
      <c r="B1665" s="10">
        <v>1662</v>
      </c>
      <c r="C1665" s="71">
        <v>0.16619999999999999</v>
      </c>
      <c r="D1665" s="74">
        <v>610340.4901826086</v>
      </c>
      <c r="E1665" s="61">
        <v>556815.4901826086</v>
      </c>
      <c r="F1665" s="68">
        <v>0.15258512254565215</v>
      </c>
      <c r="G1665" s="292">
        <v>0.13920387254565214</v>
      </c>
      <c r="H1665" s="68">
        <v>0.16275746404869562</v>
      </c>
      <c r="I1665" s="68">
        <v>0.14848413071536229</v>
      </c>
      <c r="T1665" s="91"/>
      <c r="U1665" s="91"/>
      <c r="AA1665" s="91"/>
      <c r="AB1665" s="91"/>
      <c r="AC1665" s="91"/>
      <c r="AD1665" s="91"/>
      <c r="AE1665" s="91"/>
      <c r="AF1665" s="91"/>
    </row>
    <row r="1666" spans="1:32" x14ac:dyDescent="0.3">
      <c r="A1666" s="65">
        <v>143814.26911703986</v>
      </c>
      <c r="B1666" s="10">
        <v>1663</v>
      </c>
      <c r="C1666" s="71">
        <v>0.1663</v>
      </c>
      <c r="D1666" s="74">
        <v>611632.73088296014</v>
      </c>
      <c r="E1666" s="61">
        <v>558107.73088296014</v>
      </c>
      <c r="F1666" s="68">
        <v>0.15290818272074003</v>
      </c>
      <c r="G1666" s="292">
        <v>0.13952693272074004</v>
      </c>
      <c r="H1666" s="68">
        <v>0.16310206156878937</v>
      </c>
      <c r="I1666" s="68">
        <v>0.14882872823545604</v>
      </c>
      <c r="T1666" s="91"/>
      <c r="U1666" s="91"/>
      <c r="AA1666" s="91"/>
      <c r="AB1666" s="91"/>
      <c r="AC1666" s="91"/>
      <c r="AD1666" s="91"/>
      <c r="AE1666" s="91"/>
      <c r="AF1666" s="91"/>
    </row>
    <row r="1667" spans="1:32" x14ac:dyDescent="0.3">
      <c r="A1667" s="65">
        <v>143632.00509966482</v>
      </c>
      <c r="B1667" s="10">
        <v>1664</v>
      </c>
      <c r="C1667" s="71">
        <v>0.16639999999999999</v>
      </c>
      <c r="D1667" s="74">
        <v>611814.99490033521</v>
      </c>
      <c r="E1667" s="61">
        <v>558289.99490033521</v>
      </c>
      <c r="F1667" s="68">
        <v>0.1529537487250838</v>
      </c>
      <c r="G1667" s="292">
        <v>0.13957249872508382</v>
      </c>
      <c r="H1667" s="68">
        <v>0.16315066530675607</v>
      </c>
      <c r="I1667" s="68">
        <v>0.14887733197342273</v>
      </c>
      <c r="T1667" s="91"/>
      <c r="U1667" s="91"/>
      <c r="AA1667" s="91"/>
      <c r="AB1667" s="91"/>
      <c r="AC1667" s="91"/>
      <c r="AD1667" s="91"/>
      <c r="AE1667" s="91"/>
      <c r="AF1667" s="91"/>
    </row>
    <row r="1668" spans="1:32" x14ac:dyDescent="0.3">
      <c r="A1668" s="65">
        <v>142364.31467132419</v>
      </c>
      <c r="B1668" s="10">
        <v>1665</v>
      </c>
      <c r="C1668" s="71">
        <v>0.16650000000000001</v>
      </c>
      <c r="D1668" s="74">
        <v>613082.68532867578</v>
      </c>
      <c r="E1668" s="61">
        <v>559557.68532867578</v>
      </c>
      <c r="F1668" s="68">
        <v>0.15327067133216896</v>
      </c>
      <c r="G1668" s="292">
        <v>0.13988942133216895</v>
      </c>
      <c r="H1668" s="68">
        <v>0.16348871608764687</v>
      </c>
      <c r="I1668" s="68">
        <v>0.14921538275431354</v>
      </c>
      <c r="T1668" s="91"/>
      <c r="U1668" s="91"/>
      <c r="AA1668" s="91"/>
      <c r="AB1668" s="91"/>
      <c r="AC1668" s="91"/>
      <c r="AD1668" s="91"/>
      <c r="AE1668" s="91"/>
      <c r="AF1668" s="91"/>
    </row>
    <row r="1669" spans="1:32" x14ac:dyDescent="0.3">
      <c r="A1669" s="65">
        <v>139990.90349501671</v>
      </c>
      <c r="B1669" s="10">
        <v>1666</v>
      </c>
      <c r="C1669" s="71">
        <v>0.1666</v>
      </c>
      <c r="D1669" s="74">
        <v>615456.09650498326</v>
      </c>
      <c r="E1669" s="61">
        <v>561931.09650498326</v>
      </c>
      <c r="F1669" s="68">
        <v>0.15386402412624581</v>
      </c>
      <c r="G1669" s="292">
        <v>0.14048277412624582</v>
      </c>
      <c r="H1669" s="68">
        <v>0.16412162573466221</v>
      </c>
      <c r="I1669" s="68">
        <v>0.14984829240132888</v>
      </c>
      <c r="T1669" s="91"/>
      <c r="U1669" s="91"/>
      <c r="AA1669" s="91"/>
      <c r="AB1669" s="91"/>
      <c r="AC1669" s="91"/>
      <c r="AD1669" s="91"/>
      <c r="AE1669" s="91"/>
      <c r="AF1669" s="91"/>
    </row>
    <row r="1670" spans="1:32" x14ac:dyDescent="0.3">
      <c r="A1670" s="65">
        <v>139523.63128287732</v>
      </c>
      <c r="B1670" s="10">
        <v>1667</v>
      </c>
      <c r="C1670" s="71">
        <v>0.16669999999999999</v>
      </c>
      <c r="D1670" s="74">
        <v>615923.36871712271</v>
      </c>
      <c r="E1670" s="61">
        <v>562398.36871712271</v>
      </c>
      <c r="F1670" s="68">
        <v>0.15398084217928068</v>
      </c>
      <c r="G1670" s="292">
        <v>0.14059959217928067</v>
      </c>
      <c r="H1670" s="68">
        <v>0.16424623165789939</v>
      </c>
      <c r="I1670" s="68">
        <v>0.14997289832456606</v>
      </c>
      <c r="T1670" s="91"/>
      <c r="U1670" s="91"/>
      <c r="AA1670" s="91"/>
      <c r="AB1670" s="91"/>
      <c r="AC1670" s="91"/>
      <c r="AD1670" s="91"/>
      <c r="AE1670" s="91"/>
      <c r="AF1670" s="91"/>
    </row>
    <row r="1671" spans="1:32" x14ac:dyDescent="0.3">
      <c r="A1671" s="65">
        <v>139479.82361614332</v>
      </c>
      <c r="B1671" s="10">
        <v>1668</v>
      </c>
      <c r="C1671" s="71">
        <v>0.1668</v>
      </c>
      <c r="D1671" s="74">
        <v>615967.17638385668</v>
      </c>
      <c r="E1671" s="61">
        <v>562442.17638385668</v>
      </c>
      <c r="F1671" s="68">
        <v>0.15399179409596417</v>
      </c>
      <c r="G1671" s="292">
        <v>0.14061054409596416</v>
      </c>
      <c r="H1671" s="68">
        <v>0.16425791370236179</v>
      </c>
      <c r="I1671" s="68">
        <v>0.14998458036902845</v>
      </c>
      <c r="T1671" s="91"/>
      <c r="U1671" s="91"/>
      <c r="AA1671" s="91"/>
      <c r="AB1671" s="91"/>
      <c r="AC1671" s="91"/>
      <c r="AD1671" s="91"/>
      <c r="AE1671" s="91"/>
      <c r="AF1671" s="91"/>
    </row>
    <row r="1672" spans="1:32" x14ac:dyDescent="0.3">
      <c r="A1672" s="65">
        <v>138937.92366388929</v>
      </c>
      <c r="B1672" s="10">
        <v>1669</v>
      </c>
      <c r="C1672" s="71">
        <v>0.16689999999999999</v>
      </c>
      <c r="D1672" s="74">
        <v>616509.07633611071</v>
      </c>
      <c r="E1672" s="61">
        <v>562984.07633611071</v>
      </c>
      <c r="F1672" s="68">
        <v>0.15412726908402768</v>
      </c>
      <c r="G1672" s="292">
        <v>0.14074601908402767</v>
      </c>
      <c r="H1672" s="68">
        <v>0.16440242035629618</v>
      </c>
      <c r="I1672" s="68">
        <v>0.15012908702296285</v>
      </c>
      <c r="T1672" s="91"/>
      <c r="U1672" s="91"/>
      <c r="AA1672" s="91"/>
      <c r="AB1672" s="91"/>
      <c r="AC1672" s="91"/>
      <c r="AD1672" s="91"/>
      <c r="AE1672" s="91"/>
      <c r="AF1672" s="91"/>
    </row>
    <row r="1673" spans="1:32" x14ac:dyDescent="0.3">
      <c r="A1673" s="65">
        <v>138072.78396487553</v>
      </c>
      <c r="B1673" s="10">
        <v>1670</v>
      </c>
      <c r="C1673" s="71">
        <v>0.16700000000000001</v>
      </c>
      <c r="D1673" s="74">
        <v>617374.2160351245</v>
      </c>
      <c r="E1673" s="61">
        <v>563849.2160351245</v>
      </c>
      <c r="F1673" s="68">
        <v>0.15434355400878114</v>
      </c>
      <c r="G1673" s="292">
        <v>0.14096230400878113</v>
      </c>
      <c r="H1673" s="68">
        <v>0.16463312427603319</v>
      </c>
      <c r="I1673" s="68">
        <v>0.15035979094269986</v>
      </c>
      <c r="T1673" s="91"/>
      <c r="U1673" s="91"/>
      <c r="AA1673" s="91"/>
      <c r="AB1673" s="91"/>
      <c r="AC1673" s="91"/>
      <c r="AD1673" s="91"/>
      <c r="AE1673" s="91"/>
      <c r="AF1673" s="91"/>
    </row>
    <row r="1674" spans="1:32" x14ac:dyDescent="0.3">
      <c r="A1674" s="65">
        <v>137674.10588333863</v>
      </c>
      <c r="B1674" s="10">
        <v>1671</v>
      </c>
      <c r="C1674" s="71">
        <v>0.1671</v>
      </c>
      <c r="D1674" s="74">
        <v>617772.89411666139</v>
      </c>
      <c r="E1674" s="61">
        <v>564247.89411666139</v>
      </c>
      <c r="F1674" s="68">
        <v>0.15444322352916534</v>
      </c>
      <c r="G1674" s="292">
        <v>0.14106197352916536</v>
      </c>
      <c r="H1674" s="68">
        <v>0.16473943843110969</v>
      </c>
      <c r="I1674" s="68">
        <v>0.15046610509777636</v>
      </c>
      <c r="T1674" s="91"/>
      <c r="U1674" s="91"/>
      <c r="AA1674" s="91"/>
      <c r="AB1674" s="91"/>
      <c r="AC1674" s="91"/>
      <c r="AD1674" s="91"/>
      <c r="AE1674" s="91"/>
      <c r="AF1674" s="91"/>
    </row>
    <row r="1675" spans="1:32" x14ac:dyDescent="0.3">
      <c r="A1675" s="65">
        <v>136030.88068097804</v>
      </c>
      <c r="B1675" s="10">
        <v>1672</v>
      </c>
      <c r="C1675" s="71">
        <v>0.16719999999999999</v>
      </c>
      <c r="D1675" s="74">
        <v>619416.11931902193</v>
      </c>
      <c r="E1675" s="61">
        <v>565891.11931902193</v>
      </c>
      <c r="F1675" s="68">
        <v>0.15485402982975549</v>
      </c>
      <c r="G1675" s="292">
        <v>0.14147277982975548</v>
      </c>
      <c r="H1675" s="68">
        <v>0.16517763181840586</v>
      </c>
      <c r="I1675" s="68">
        <v>0.1509042984850725</v>
      </c>
      <c r="T1675" s="91"/>
      <c r="U1675" s="91"/>
      <c r="AA1675" s="91"/>
      <c r="AB1675" s="91"/>
      <c r="AC1675" s="91"/>
      <c r="AD1675" s="91"/>
      <c r="AE1675" s="91"/>
      <c r="AF1675" s="91"/>
    </row>
    <row r="1676" spans="1:32" x14ac:dyDescent="0.3">
      <c r="A1676" s="65">
        <v>135902.4906249496</v>
      </c>
      <c r="B1676" s="10">
        <v>1673</v>
      </c>
      <c r="C1676" s="71">
        <v>0.1673</v>
      </c>
      <c r="D1676" s="74">
        <v>619544.50937505043</v>
      </c>
      <c r="E1676" s="61">
        <v>566019.50937505043</v>
      </c>
      <c r="F1676" s="68">
        <v>0.15488612734376261</v>
      </c>
      <c r="G1676" s="292">
        <v>0.1415048773437626</v>
      </c>
      <c r="H1676" s="68">
        <v>0.16521186916668013</v>
      </c>
      <c r="I1676" s="68">
        <v>0.15093853583334679</v>
      </c>
      <c r="T1676" s="91"/>
      <c r="U1676" s="91"/>
      <c r="AA1676" s="91"/>
      <c r="AB1676" s="91"/>
      <c r="AC1676" s="91"/>
      <c r="AD1676" s="91"/>
      <c r="AE1676" s="91"/>
      <c r="AF1676" s="91"/>
    </row>
    <row r="1677" spans="1:32" x14ac:dyDescent="0.3">
      <c r="A1677" s="65">
        <v>135707.53001740572</v>
      </c>
      <c r="B1677" s="10">
        <v>1674</v>
      </c>
      <c r="C1677" s="71">
        <v>0.16739999999999999</v>
      </c>
      <c r="D1677" s="74">
        <v>619739.46998259425</v>
      </c>
      <c r="E1677" s="61">
        <v>566214.46998259425</v>
      </c>
      <c r="F1677" s="68">
        <v>0.15493486749564855</v>
      </c>
      <c r="G1677" s="292">
        <v>0.14155361749564857</v>
      </c>
      <c r="H1677" s="68">
        <v>0.16526385866202514</v>
      </c>
      <c r="I1677" s="68">
        <v>0.15099052532869181</v>
      </c>
      <c r="T1677" s="91"/>
      <c r="U1677" s="91"/>
      <c r="AA1677" s="91"/>
      <c r="AB1677" s="91"/>
      <c r="AC1677" s="91"/>
      <c r="AD1677" s="91"/>
      <c r="AE1677" s="91"/>
      <c r="AF1677" s="91"/>
    </row>
    <row r="1678" spans="1:32" x14ac:dyDescent="0.3">
      <c r="A1678" s="65">
        <v>135147.36543039384</v>
      </c>
      <c r="B1678" s="10">
        <v>1675</v>
      </c>
      <c r="C1678" s="71">
        <v>0.16750000000000001</v>
      </c>
      <c r="D1678" s="74">
        <v>620299.63456960616</v>
      </c>
      <c r="E1678" s="61">
        <v>566774.63456960616</v>
      </c>
      <c r="F1678" s="68">
        <v>0.15507490864240153</v>
      </c>
      <c r="G1678" s="292">
        <v>0.14169365864240155</v>
      </c>
      <c r="H1678" s="68">
        <v>0.1654132358852283</v>
      </c>
      <c r="I1678" s="68">
        <v>0.15113990255189497</v>
      </c>
      <c r="T1678" s="91"/>
      <c r="U1678" s="91"/>
      <c r="AA1678" s="91"/>
      <c r="AB1678" s="91"/>
      <c r="AC1678" s="91"/>
      <c r="AD1678" s="91"/>
      <c r="AE1678" s="91"/>
      <c r="AF1678" s="91"/>
    </row>
    <row r="1679" spans="1:32" x14ac:dyDescent="0.3">
      <c r="A1679" s="65">
        <v>133950.41411484248</v>
      </c>
      <c r="B1679" s="10">
        <v>1676</v>
      </c>
      <c r="C1679" s="71">
        <v>0.1676</v>
      </c>
      <c r="D1679" s="74">
        <v>621496.58588515758</v>
      </c>
      <c r="E1679" s="61">
        <v>567971.58588515758</v>
      </c>
      <c r="F1679" s="68">
        <v>0.15537414647128939</v>
      </c>
      <c r="G1679" s="292">
        <v>0.1419928964712894</v>
      </c>
      <c r="H1679" s="68">
        <v>0.16573242290270868</v>
      </c>
      <c r="I1679" s="68">
        <v>0.15145908956937534</v>
      </c>
      <c r="T1679" s="91"/>
      <c r="U1679" s="91"/>
      <c r="AA1679" s="91"/>
      <c r="AB1679" s="91"/>
      <c r="AC1679" s="91"/>
      <c r="AD1679" s="91"/>
      <c r="AE1679" s="91"/>
      <c r="AF1679" s="91"/>
    </row>
    <row r="1680" spans="1:32" x14ac:dyDescent="0.3">
      <c r="A1680" s="65">
        <v>132160.66784363423</v>
      </c>
      <c r="B1680" s="10">
        <v>1677</v>
      </c>
      <c r="C1680" s="71">
        <v>0.16769999999999999</v>
      </c>
      <c r="D1680" s="74">
        <v>623286.33215636574</v>
      </c>
      <c r="E1680" s="61">
        <v>569761.33215636574</v>
      </c>
      <c r="F1680" s="68">
        <v>0.15582158303909144</v>
      </c>
      <c r="G1680" s="292">
        <v>0.14244033303909143</v>
      </c>
      <c r="H1680" s="68">
        <v>0.16620968857503085</v>
      </c>
      <c r="I1680" s="68">
        <v>0.15193635524169752</v>
      </c>
      <c r="T1680" s="91"/>
      <c r="U1680" s="91"/>
      <c r="AA1680" s="91"/>
      <c r="AB1680" s="91"/>
      <c r="AC1680" s="91"/>
      <c r="AD1680" s="91"/>
      <c r="AE1680" s="91"/>
      <c r="AF1680" s="91"/>
    </row>
    <row r="1681" spans="1:32" x14ac:dyDescent="0.3">
      <c r="A1681" s="65">
        <v>131719.01176360366</v>
      </c>
      <c r="B1681" s="10">
        <v>1678</v>
      </c>
      <c r="C1681" s="71">
        <v>0.1678</v>
      </c>
      <c r="D1681" s="74">
        <v>623727.98823639634</v>
      </c>
      <c r="E1681" s="61">
        <v>570202.98823639634</v>
      </c>
      <c r="F1681" s="68">
        <v>0.15593199705909908</v>
      </c>
      <c r="G1681" s="292">
        <v>0.14255074705909909</v>
      </c>
      <c r="H1681" s="68">
        <v>0.1663274635297057</v>
      </c>
      <c r="I1681" s="68">
        <v>0.15205413019637234</v>
      </c>
      <c r="T1681" s="91"/>
      <c r="U1681" s="91"/>
      <c r="AA1681" s="91"/>
      <c r="AB1681" s="91"/>
      <c r="AC1681" s="91"/>
      <c r="AD1681" s="91"/>
      <c r="AE1681" s="91"/>
      <c r="AF1681" s="91"/>
    </row>
    <row r="1682" spans="1:32" x14ac:dyDescent="0.3">
      <c r="A1682" s="65">
        <v>129401.46711578008</v>
      </c>
      <c r="B1682" s="10">
        <v>1679</v>
      </c>
      <c r="C1682" s="71">
        <v>0.16789999999999999</v>
      </c>
      <c r="D1682" s="74">
        <v>626045.53288421989</v>
      </c>
      <c r="E1682" s="61">
        <v>572520.53288421989</v>
      </c>
      <c r="F1682" s="68">
        <v>0.15651138322105498</v>
      </c>
      <c r="G1682" s="292">
        <v>0.14313013322105497</v>
      </c>
      <c r="H1682" s="68">
        <v>0.16694547543579197</v>
      </c>
      <c r="I1682" s="68">
        <v>0.15267214210245864</v>
      </c>
      <c r="T1682" s="91"/>
      <c r="U1682" s="91"/>
      <c r="AA1682" s="91"/>
      <c r="AB1682" s="91"/>
      <c r="AC1682" s="91"/>
      <c r="AD1682" s="91"/>
      <c r="AE1682" s="91"/>
      <c r="AF1682" s="91"/>
    </row>
    <row r="1683" spans="1:32" x14ac:dyDescent="0.3">
      <c r="A1683" s="65">
        <v>128943.05574520108</v>
      </c>
      <c r="B1683" s="10">
        <v>1680</v>
      </c>
      <c r="C1683" s="71">
        <v>0.16800000000000001</v>
      </c>
      <c r="D1683" s="74">
        <v>626503.94425479893</v>
      </c>
      <c r="E1683" s="61">
        <v>572978.94425479893</v>
      </c>
      <c r="F1683" s="68">
        <v>0.15662598606369973</v>
      </c>
      <c r="G1683" s="292">
        <v>0.14324473606369972</v>
      </c>
      <c r="H1683" s="68">
        <v>0.16706771846794638</v>
      </c>
      <c r="I1683" s="68">
        <v>0.15279438513461305</v>
      </c>
      <c r="T1683" s="91"/>
      <c r="U1683" s="91"/>
      <c r="AA1683" s="91"/>
      <c r="AB1683" s="91"/>
      <c r="AC1683" s="91"/>
      <c r="AD1683" s="91"/>
      <c r="AE1683" s="91"/>
      <c r="AF1683" s="91"/>
    </row>
    <row r="1684" spans="1:32" x14ac:dyDescent="0.3">
      <c r="A1684" s="65">
        <v>128614.16754407753</v>
      </c>
      <c r="B1684" s="10">
        <v>1681</v>
      </c>
      <c r="C1684" s="71">
        <v>0.1681</v>
      </c>
      <c r="D1684" s="74">
        <v>626832.8324559225</v>
      </c>
      <c r="E1684" s="61">
        <v>573307.8324559225</v>
      </c>
      <c r="F1684" s="68">
        <v>0.15670820811398062</v>
      </c>
      <c r="G1684" s="292">
        <v>0.14332695811398063</v>
      </c>
      <c r="H1684" s="68">
        <v>0.16715542198824601</v>
      </c>
      <c r="I1684" s="68">
        <v>0.15288208865491268</v>
      </c>
      <c r="T1684" s="91"/>
      <c r="U1684" s="91"/>
      <c r="AA1684" s="91"/>
      <c r="AB1684" s="91"/>
      <c r="AC1684" s="91"/>
      <c r="AD1684" s="91"/>
      <c r="AE1684" s="91"/>
      <c r="AF1684" s="91"/>
    </row>
    <row r="1685" spans="1:32" x14ac:dyDescent="0.3">
      <c r="A1685" s="65">
        <v>128112.50744027412</v>
      </c>
      <c r="B1685" s="10">
        <v>1682</v>
      </c>
      <c r="C1685" s="71">
        <v>0.16819999999999999</v>
      </c>
      <c r="D1685" s="74">
        <v>627334.49255972588</v>
      </c>
      <c r="E1685" s="61">
        <v>573809.49255972588</v>
      </c>
      <c r="F1685" s="68">
        <v>0.15683362313993146</v>
      </c>
      <c r="G1685" s="292">
        <v>0.14345237313993148</v>
      </c>
      <c r="H1685" s="68">
        <v>0.1672891980159269</v>
      </c>
      <c r="I1685" s="68">
        <v>0.15301586468259357</v>
      </c>
      <c r="T1685" s="91"/>
      <c r="U1685" s="91"/>
      <c r="AA1685" s="91"/>
      <c r="AB1685" s="91"/>
      <c r="AC1685" s="91"/>
      <c r="AD1685" s="91"/>
      <c r="AE1685" s="91"/>
      <c r="AF1685" s="91"/>
    </row>
    <row r="1686" spans="1:32" x14ac:dyDescent="0.3">
      <c r="A1686" s="65">
        <v>127577.35868195869</v>
      </c>
      <c r="B1686" s="10">
        <v>1683</v>
      </c>
      <c r="C1686" s="71">
        <v>0.16830000000000001</v>
      </c>
      <c r="D1686" s="74">
        <v>627869.64131804137</v>
      </c>
      <c r="E1686" s="61">
        <v>574344.64131804137</v>
      </c>
      <c r="F1686" s="68">
        <v>0.15696741032951034</v>
      </c>
      <c r="G1686" s="292">
        <v>0.14358616032951035</v>
      </c>
      <c r="H1686" s="68">
        <v>0.1674319043514777</v>
      </c>
      <c r="I1686" s="68">
        <v>0.15315857101814437</v>
      </c>
      <c r="T1686" s="91"/>
      <c r="U1686" s="91"/>
      <c r="AA1686" s="91"/>
      <c r="AB1686" s="91"/>
      <c r="AC1686" s="91"/>
      <c r="AD1686" s="91"/>
      <c r="AE1686" s="91"/>
      <c r="AF1686" s="91"/>
    </row>
    <row r="1687" spans="1:32" x14ac:dyDescent="0.3">
      <c r="A1687" s="65">
        <v>126968.9621553121</v>
      </c>
      <c r="B1687" s="10">
        <v>1684</v>
      </c>
      <c r="C1687" s="71">
        <v>0.16839999999999999</v>
      </c>
      <c r="D1687" s="74">
        <v>628478.03784468793</v>
      </c>
      <c r="E1687" s="61">
        <v>574953.03784468793</v>
      </c>
      <c r="F1687" s="68">
        <v>0.15711950946117198</v>
      </c>
      <c r="G1687" s="292">
        <v>0.143738259461172</v>
      </c>
      <c r="H1687" s="68">
        <v>0.16759414342525011</v>
      </c>
      <c r="I1687" s="68">
        <v>0.15332081009191678</v>
      </c>
      <c r="T1687" s="91"/>
      <c r="U1687" s="91"/>
      <c r="AA1687" s="91"/>
      <c r="AB1687" s="91"/>
      <c r="AC1687" s="91"/>
      <c r="AD1687" s="91"/>
      <c r="AE1687" s="91"/>
      <c r="AF1687" s="91"/>
    </row>
    <row r="1688" spans="1:32" x14ac:dyDescent="0.3">
      <c r="A1688" s="65">
        <v>125718.14469478297</v>
      </c>
      <c r="B1688" s="10">
        <v>1685</v>
      </c>
      <c r="C1688" s="71">
        <v>0.16850000000000001</v>
      </c>
      <c r="D1688" s="74">
        <v>629728.85530521697</v>
      </c>
      <c r="E1688" s="61">
        <v>576203.85530521697</v>
      </c>
      <c r="F1688" s="68">
        <v>0.15743221382630423</v>
      </c>
      <c r="G1688" s="292">
        <v>0.14405096382630425</v>
      </c>
      <c r="H1688" s="68">
        <v>0.16792769474805785</v>
      </c>
      <c r="I1688" s="68">
        <v>0.15365436141472452</v>
      </c>
      <c r="T1688" s="91"/>
      <c r="U1688" s="91"/>
      <c r="AA1688" s="91"/>
      <c r="AB1688" s="91"/>
      <c r="AC1688" s="91"/>
      <c r="AD1688" s="91"/>
      <c r="AE1688" s="91"/>
      <c r="AF1688" s="91"/>
    </row>
    <row r="1689" spans="1:32" x14ac:dyDescent="0.3">
      <c r="A1689" s="65">
        <v>123796.68390644349</v>
      </c>
      <c r="B1689" s="10">
        <v>1686</v>
      </c>
      <c r="C1689" s="71">
        <v>0.1686</v>
      </c>
      <c r="D1689" s="74">
        <v>631650.31609355647</v>
      </c>
      <c r="E1689" s="61">
        <v>578125.31609355647</v>
      </c>
      <c r="F1689" s="68">
        <v>0.15791257902338912</v>
      </c>
      <c r="G1689" s="292">
        <v>0.14453132902338911</v>
      </c>
      <c r="H1689" s="68">
        <v>0.16844008429161506</v>
      </c>
      <c r="I1689" s="68">
        <v>0.15416675095828172</v>
      </c>
      <c r="T1689" s="91"/>
      <c r="U1689" s="91"/>
      <c r="AA1689" s="91"/>
      <c r="AB1689" s="91"/>
      <c r="AC1689" s="91"/>
      <c r="AD1689" s="91"/>
      <c r="AE1689" s="91"/>
      <c r="AF1689" s="91"/>
    </row>
    <row r="1690" spans="1:32" x14ac:dyDescent="0.3">
      <c r="A1690" s="65">
        <v>122790.1286516968</v>
      </c>
      <c r="B1690" s="10">
        <v>1687</v>
      </c>
      <c r="C1690" s="71">
        <v>0.16869999999999999</v>
      </c>
      <c r="D1690" s="74">
        <v>632656.87134830316</v>
      </c>
      <c r="E1690" s="61">
        <v>579131.87134830316</v>
      </c>
      <c r="F1690" s="68">
        <v>0.15816421783707579</v>
      </c>
      <c r="G1690" s="292">
        <v>0.14478296783707578</v>
      </c>
      <c r="H1690" s="68">
        <v>0.16870849902621418</v>
      </c>
      <c r="I1690" s="68">
        <v>0.15443516569288085</v>
      </c>
      <c r="T1690" s="91"/>
      <c r="U1690" s="91"/>
      <c r="AA1690" s="91"/>
      <c r="AB1690" s="91"/>
      <c r="AC1690" s="91"/>
      <c r="AD1690" s="91"/>
      <c r="AE1690" s="91"/>
      <c r="AF1690" s="91"/>
    </row>
    <row r="1691" spans="1:32" x14ac:dyDescent="0.3">
      <c r="A1691" s="65">
        <v>122189.51148288258</v>
      </c>
      <c r="B1691" s="10">
        <v>1688</v>
      </c>
      <c r="C1691" s="71">
        <v>0.16880000000000001</v>
      </c>
      <c r="D1691" s="74">
        <v>633257.48851711745</v>
      </c>
      <c r="E1691" s="61">
        <v>579732.48851711745</v>
      </c>
      <c r="F1691" s="68">
        <v>0.15831437212927937</v>
      </c>
      <c r="G1691" s="292">
        <v>0.14493312212927936</v>
      </c>
      <c r="H1691" s="68">
        <v>0.16886866360456465</v>
      </c>
      <c r="I1691" s="68">
        <v>0.15459533027123132</v>
      </c>
      <c r="T1691" s="91"/>
      <c r="U1691" s="91"/>
      <c r="AA1691" s="91"/>
      <c r="AB1691" s="91"/>
      <c r="AC1691" s="91"/>
      <c r="AD1691" s="91"/>
      <c r="AE1691" s="91"/>
      <c r="AF1691" s="91"/>
    </row>
    <row r="1692" spans="1:32" x14ac:dyDescent="0.3">
      <c r="A1692" s="65">
        <v>122025.69959675516</v>
      </c>
      <c r="B1692" s="10">
        <v>1689</v>
      </c>
      <c r="C1692" s="71">
        <v>0.16889999999999999</v>
      </c>
      <c r="D1692" s="74">
        <v>633421.30040324479</v>
      </c>
      <c r="E1692" s="61">
        <v>579896.30040324479</v>
      </c>
      <c r="F1692" s="68">
        <v>0.15835532510081121</v>
      </c>
      <c r="G1692" s="292">
        <v>0.1449740751008112</v>
      </c>
      <c r="H1692" s="68">
        <v>0.16891234677419861</v>
      </c>
      <c r="I1692" s="68">
        <v>0.15463901344086528</v>
      </c>
      <c r="T1692" s="91"/>
      <c r="U1692" s="91"/>
      <c r="AA1692" s="91"/>
      <c r="AB1692" s="91"/>
      <c r="AC1692" s="91"/>
      <c r="AD1692" s="91"/>
      <c r="AE1692" s="91"/>
      <c r="AF1692" s="91"/>
    </row>
    <row r="1693" spans="1:32" x14ac:dyDescent="0.3">
      <c r="A1693" s="65">
        <v>120370.84381768583</v>
      </c>
      <c r="B1693" s="10">
        <v>1690</v>
      </c>
      <c r="C1693" s="71">
        <v>0.16900000000000001</v>
      </c>
      <c r="D1693" s="74">
        <v>635076.15618231415</v>
      </c>
      <c r="E1693" s="61">
        <v>581551.15618231415</v>
      </c>
      <c r="F1693" s="68">
        <v>0.15876903904557854</v>
      </c>
      <c r="G1693" s="292">
        <v>0.14538778904557853</v>
      </c>
      <c r="H1693" s="68">
        <v>0.1693536416486171</v>
      </c>
      <c r="I1693" s="68">
        <v>0.15508030831528377</v>
      </c>
      <c r="T1693" s="91"/>
      <c r="U1693" s="91"/>
      <c r="AA1693" s="91"/>
      <c r="AB1693" s="91"/>
      <c r="AC1693" s="91"/>
      <c r="AD1693" s="91"/>
      <c r="AE1693" s="91"/>
      <c r="AF1693" s="91"/>
    </row>
    <row r="1694" spans="1:32" x14ac:dyDescent="0.3">
      <c r="A1694" s="65">
        <v>120353.77549554892</v>
      </c>
      <c r="B1694" s="10">
        <v>1691</v>
      </c>
      <c r="C1694" s="71">
        <v>0.1691</v>
      </c>
      <c r="D1694" s="74">
        <v>635093.22450445103</v>
      </c>
      <c r="E1694" s="61">
        <v>581568.22450445103</v>
      </c>
      <c r="F1694" s="68">
        <v>0.15877330612611276</v>
      </c>
      <c r="G1694" s="292">
        <v>0.14539205612611275</v>
      </c>
      <c r="H1694" s="68">
        <v>0.16935819320118695</v>
      </c>
      <c r="I1694" s="68">
        <v>0.15508485986785361</v>
      </c>
      <c r="T1694" s="91"/>
      <c r="U1694" s="91"/>
      <c r="AA1694" s="91"/>
      <c r="AB1694" s="91"/>
      <c r="AC1694" s="91"/>
      <c r="AD1694" s="91"/>
      <c r="AE1694" s="91"/>
      <c r="AF1694" s="91"/>
    </row>
    <row r="1695" spans="1:32" x14ac:dyDescent="0.3">
      <c r="A1695" s="65">
        <v>120023.94261466905</v>
      </c>
      <c r="B1695" s="10">
        <v>1692</v>
      </c>
      <c r="C1695" s="71">
        <v>0.16919999999999999</v>
      </c>
      <c r="D1695" s="74">
        <v>635423.0573853309</v>
      </c>
      <c r="E1695" s="61">
        <v>581898.0573853309</v>
      </c>
      <c r="F1695" s="68">
        <v>0.15885576434633272</v>
      </c>
      <c r="G1695" s="292">
        <v>0.14547451434633274</v>
      </c>
      <c r="H1695" s="68">
        <v>0.16944614863608823</v>
      </c>
      <c r="I1695" s="68">
        <v>0.1551728153027549</v>
      </c>
      <c r="T1695" s="91"/>
      <c r="U1695" s="91"/>
      <c r="AA1695" s="91"/>
      <c r="AB1695" s="91"/>
      <c r="AC1695" s="91"/>
      <c r="AD1695" s="91"/>
      <c r="AE1695" s="91"/>
      <c r="AF1695" s="91"/>
    </row>
    <row r="1696" spans="1:32" x14ac:dyDescent="0.3">
      <c r="A1696" s="65">
        <v>120008.98176321201</v>
      </c>
      <c r="B1696" s="10">
        <v>1693</v>
      </c>
      <c r="C1696" s="71">
        <v>0.16930000000000001</v>
      </c>
      <c r="D1696" s="74">
        <v>635438.01823678799</v>
      </c>
      <c r="E1696" s="61">
        <v>581913.01823678799</v>
      </c>
      <c r="F1696" s="68">
        <v>0.15885950455919701</v>
      </c>
      <c r="G1696" s="292">
        <v>0.145478254559197</v>
      </c>
      <c r="H1696" s="68">
        <v>0.16945013819647681</v>
      </c>
      <c r="I1696" s="68">
        <v>0.15517680486314347</v>
      </c>
      <c r="T1696" s="91"/>
      <c r="U1696" s="91"/>
      <c r="AA1696" s="91"/>
      <c r="AB1696" s="91"/>
      <c r="AC1696" s="91"/>
      <c r="AD1696" s="91"/>
      <c r="AE1696" s="91"/>
      <c r="AF1696" s="91"/>
    </row>
    <row r="1697" spans="1:32" x14ac:dyDescent="0.3">
      <c r="A1697" s="65">
        <v>117746.37364337452</v>
      </c>
      <c r="B1697" s="10">
        <v>1694</v>
      </c>
      <c r="C1697" s="71">
        <v>0.1694</v>
      </c>
      <c r="D1697" s="74">
        <v>637700.62635662546</v>
      </c>
      <c r="E1697" s="61">
        <v>584175.62635662546</v>
      </c>
      <c r="F1697" s="68">
        <v>0.15942515658915637</v>
      </c>
      <c r="G1697" s="292">
        <v>0.14604390658915636</v>
      </c>
      <c r="H1697" s="68">
        <v>0.17005350036176678</v>
      </c>
      <c r="I1697" s="68">
        <v>0.15578016702843345</v>
      </c>
      <c r="T1697" s="91"/>
      <c r="U1697" s="91"/>
      <c r="AA1697" s="91"/>
      <c r="AB1697" s="91"/>
      <c r="AC1697" s="91"/>
      <c r="AD1697" s="91"/>
      <c r="AE1697" s="91"/>
      <c r="AF1697" s="91"/>
    </row>
    <row r="1698" spans="1:32" x14ac:dyDescent="0.3">
      <c r="A1698" s="65">
        <v>117230.28337403745</v>
      </c>
      <c r="B1698" s="10">
        <v>1695</v>
      </c>
      <c r="C1698" s="71">
        <v>0.16950000000000001</v>
      </c>
      <c r="D1698" s="74">
        <v>638216.71662596252</v>
      </c>
      <c r="E1698" s="61">
        <v>584691.71662596252</v>
      </c>
      <c r="F1698" s="68">
        <v>0.15955417915649064</v>
      </c>
      <c r="G1698" s="292">
        <v>0.14617292915649063</v>
      </c>
      <c r="H1698" s="68">
        <v>0.17019112443359</v>
      </c>
      <c r="I1698" s="68">
        <v>0.15591779110025666</v>
      </c>
      <c r="T1698" s="91"/>
      <c r="U1698" s="91"/>
      <c r="AA1698" s="91"/>
      <c r="AB1698" s="91"/>
      <c r="AC1698" s="91"/>
      <c r="AD1698" s="91"/>
      <c r="AE1698" s="91"/>
      <c r="AF1698" s="91"/>
    </row>
    <row r="1699" spans="1:32" x14ac:dyDescent="0.3">
      <c r="A1699" s="65">
        <v>117129.82965484798</v>
      </c>
      <c r="B1699" s="10">
        <v>1696</v>
      </c>
      <c r="C1699" s="71">
        <v>0.1696</v>
      </c>
      <c r="D1699" s="74">
        <v>638317.17034515203</v>
      </c>
      <c r="E1699" s="61">
        <v>584792.17034515203</v>
      </c>
      <c r="F1699" s="68">
        <v>0.159579292586288</v>
      </c>
      <c r="G1699" s="292">
        <v>0.14619804258628802</v>
      </c>
      <c r="H1699" s="68">
        <v>0.17021791209204054</v>
      </c>
      <c r="I1699" s="68">
        <v>0.15594457875870721</v>
      </c>
      <c r="T1699" s="91"/>
      <c r="U1699" s="91"/>
      <c r="AA1699" s="91"/>
      <c r="AB1699" s="91"/>
      <c r="AC1699" s="91"/>
      <c r="AD1699" s="91"/>
      <c r="AE1699" s="91"/>
      <c r="AF1699" s="91"/>
    </row>
    <row r="1700" spans="1:32" x14ac:dyDescent="0.3">
      <c r="A1700" s="65">
        <v>117012.85339316686</v>
      </c>
      <c r="B1700" s="10">
        <v>1697</v>
      </c>
      <c r="C1700" s="71">
        <v>0.16969999999999999</v>
      </c>
      <c r="D1700" s="74">
        <v>638434.14660683309</v>
      </c>
      <c r="E1700" s="61">
        <v>584909.14660683309</v>
      </c>
      <c r="F1700" s="68">
        <v>0.15960853665170827</v>
      </c>
      <c r="G1700" s="292">
        <v>0.14622728665170828</v>
      </c>
      <c r="H1700" s="68">
        <v>0.17024910576182214</v>
      </c>
      <c r="I1700" s="68">
        <v>0.15597577242848881</v>
      </c>
      <c r="T1700" s="91"/>
      <c r="U1700" s="91"/>
      <c r="AA1700" s="91"/>
      <c r="AB1700" s="91"/>
      <c r="AC1700" s="91"/>
      <c r="AD1700" s="91"/>
      <c r="AE1700" s="91"/>
      <c r="AF1700" s="91"/>
    </row>
    <row r="1701" spans="1:32" x14ac:dyDescent="0.3">
      <c r="A1701" s="65">
        <v>115646.41314299243</v>
      </c>
      <c r="B1701" s="10">
        <v>1698</v>
      </c>
      <c r="C1701" s="71">
        <v>0.16980000000000001</v>
      </c>
      <c r="D1701" s="74">
        <v>639800.58685700758</v>
      </c>
      <c r="E1701" s="61">
        <v>586275.58685700758</v>
      </c>
      <c r="F1701" s="68">
        <v>0.1599501467142519</v>
      </c>
      <c r="G1701" s="292">
        <v>0.14656889671425188</v>
      </c>
      <c r="H1701" s="68">
        <v>0.17061348982853536</v>
      </c>
      <c r="I1701" s="68">
        <v>0.15634015649520203</v>
      </c>
      <c r="T1701" s="91"/>
      <c r="U1701" s="91"/>
      <c r="AA1701" s="91"/>
      <c r="AB1701" s="91"/>
      <c r="AC1701" s="91"/>
      <c r="AD1701" s="91"/>
      <c r="AE1701" s="91"/>
      <c r="AF1701" s="91"/>
    </row>
    <row r="1702" spans="1:32" x14ac:dyDescent="0.3">
      <c r="A1702" s="65">
        <v>115613.87878108429</v>
      </c>
      <c r="B1702" s="10">
        <v>1699</v>
      </c>
      <c r="C1702" s="71">
        <v>0.1699</v>
      </c>
      <c r="D1702" s="74">
        <v>639833.12121891568</v>
      </c>
      <c r="E1702" s="61">
        <v>586308.12121891568</v>
      </c>
      <c r="F1702" s="68">
        <v>0.15995828030472892</v>
      </c>
      <c r="G1702" s="292">
        <v>0.14657703030472893</v>
      </c>
      <c r="H1702" s="68">
        <v>0.17062216565837751</v>
      </c>
      <c r="I1702" s="68">
        <v>0.15634883232504418</v>
      </c>
      <c r="T1702" s="91"/>
      <c r="U1702" s="91"/>
      <c r="AA1702" s="91"/>
      <c r="AB1702" s="91"/>
      <c r="AC1702" s="91"/>
      <c r="AD1702" s="91"/>
      <c r="AE1702" s="91"/>
      <c r="AF1702" s="91"/>
    </row>
    <row r="1703" spans="1:32" x14ac:dyDescent="0.3">
      <c r="A1703" s="65">
        <v>115129.7855356786</v>
      </c>
      <c r="B1703" s="10">
        <v>1700</v>
      </c>
      <c r="C1703" s="71">
        <v>0.17</v>
      </c>
      <c r="D1703" s="74">
        <v>640317.21446432138</v>
      </c>
      <c r="E1703" s="61">
        <v>586792.21446432138</v>
      </c>
      <c r="F1703" s="68">
        <v>0.16007930361608036</v>
      </c>
      <c r="G1703" s="292">
        <v>0.14669805361608035</v>
      </c>
      <c r="H1703" s="68">
        <v>0.1707512571904857</v>
      </c>
      <c r="I1703" s="68">
        <v>0.15647792385715237</v>
      </c>
      <c r="T1703" s="91"/>
      <c r="U1703" s="91"/>
      <c r="AA1703" s="91"/>
      <c r="AB1703" s="91"/>
      <c r="AC1703" s="91"/>
      <c r="AD1703" s="91"/>
      <c r="AE1703" s="91"/>
      <c r="AF1703" s="91"/>
    </row>
    <row r="1704" spans="1:32" x14ac:dyDescent="0.3">
      <c r="A1704" s="65">
        <v>112924.22289456992</v>
      </c>
      <c r="B1704" s="10">
        <v>1701</v>
      </c>
      <c r="C1704" s="71">
        <v>0.1701</v>
      </c>
      <c r="D1704" s="74">
        <v>642522.77710543014</v>
      </c>
      <c r="E1704" s="61">
        <v>588997.77710543014</v>
      </c>
      <c r="F1704" s="68">
        <v>0.16063069427635754</v>
      </c>
      <c r="G1704" s="292">
        <v>0.14724944427635753</v>
      </c>
      <c r="H1704" s="68">
        <v>0.17133940722811469</v>
      </c>
      <c r="I1704" s="68">
        <v>0.15706607389478136</v>
      </c>
      <c r="T1704" s="91"/>
      <c r="U1704" s="91"/>
      <c r="AA1704" s="91"/>
      <c r="AB1704" s="91"/>
      <c r="AC1704" s="91"/>
      <c r="AD1704" s="91"/>
      <c r="AE1704" s="91"/>
      <c r="AF1704" s="91"/>
    </row>
    <row r="1705" spans="1:32" x14ac:dyDescent="0.3">
      <c r="A1705" s="65">
        <v>112527.67904870496</v>
      </c>
      <c r="B1705" s="10">
        <v>1702</v>
      </c>
      <c r="C1705" s="71">
        <v>0.17019999999999999</v>
      </c>
      <c r="D1705" s="74">
        <v>642919.32095129509</v>
      </c>
      <c r="E1705" s="61">
        <v>589394.32095129509</v>
      </c>
      <c r="F1705" s="68">
        <v>0.16072983023782378</v>
      </c>
      <c r="G1705" s="292">
        <v>0.14734858023782377</v>
      </c>
      <c r="H1705" s="68">
        <v>0.17144515225367868</v>
      </c>
      <c r="I1705" s="68">
        <v>0.15717181892034535</v>
      </c>
      <c r="T1705" s="91"/>
      <c r="U1705" s="91"/>
      <c r="AA1705" s="91"/>
      <c r="AB1705" s="91"/>
      <c r="AC1705" s="91"/>
      <c r="AD1705" s="91"/>
      <c r="AE1705" s="91"/>
      <c r="AF1705" s="91"/>
    </row>
    <row r="1706" spans="1:32" x14ac:dyDescent="0.3">
      <c r="A1706" s="65">
        <v>111707.91108778023</v>
      </c>
      <c r="B1706" s="10">
        <v>1703</v>
      </c>
      <c r="C1706" s="71">
        <v>0.17030000000000001</v>
      </c>
      <c r="D1706" s="74">
        <v>643739.08891221974</v>
      </c>
      <c r="E1706" s="61">
        <v>590214.08891221974</v>
      </c>
      <c r="F1706" s="68">
        <v>0.16093477222805494</v>
      </c>
      <c r="G1706" s="292">
        <v>0.14755352222805493</v>
      </c>
      <c r="H1706" s="68">
        <v>0.17166375704325859</v>
      </c>
      <c r="I1706" s="68">
        <v>0.15739042370992526</v>
      </c>
      <c r="T1706" s="91"/>
      <c r="U1706" s="91"/>
      <c r="AA1706" s="91"/>
      <c r="AB1706" s="91"/>
      <c r="AC1706" s="91"/>
      <c r="AD1706" s="91"/>
      <c r="AE1706" s="91"/>
      <c r="AF1706" s="91"/>
    </row>
    <row r="1707" spans="1:32" x14ac:dyDescent="0.3">
      <c r="A1707" s="65">
        <v>109787.67545824905</v>
      </c>
      <c r="B1707" s="10">
        <v>1704</v>
      </c>
      <c r="C1707" s="71">
        <v>0.1704</v>
      </c>
      <c r="D1707" s="74">
        <v>645659.32454175095</v>
      </c>
      <c r="E1707" s="61">
        <v>592134.32454175095</v>
      </c>
      <c r="F1707" s="68">
        <v>0.16141483113543773</v>
      </c>
      <c r="G1707" s="292">
        <v>0.14803358113543774</v>
      </c>
      <c r="H1707" s="68">
        <v>0.17217581987780026</v>
      </c>
      <c r="I1707" s="68">
        <v>0.15790248654446692</v>
      </c>
      <c r="T1707" s="91"/>
      <c r="U1707" s="91"/>
      <c r="AA1707" s="91"/>
      <c r="AB1707" s="91"/>
      <c r="AC1707" s="91"/>
      <c r="AD1707" s="91"/>
      <c r="AE1707" s="91"/>
      <c r="AF1707" s="91"/>
    </row>
    <row r="1708" spans="1:32" x14ac:dyDescent="0.3">
      <c r="A1708" s="65">
        <v>109052.73892649254</v>
      </c>
      <c r="B1708" s="10">
        <v>1705</v>
      </c>
      <c r="C1708" s="71">
        <v>0.17050000000000001</v>
      </c>
      <c r="D1708" s="74">
        <v>646394.26107350748</v>
      </c>
      <c r="E1708" s="61">
        <v>592869.26107350748</v>
      </c>
      <c r="F1708" s="68">
        <v>0.16159856526837688</v>
      </c>
      <c r="G1708" s="292">
        <v>0.14821731526837686</v>
      </c>
      <c r="H1708" s="68">
        <v>0.17237180295293533</v>
      </c>
      <c r="I1708" s="68">
        <v>0.158098469619602</v>
      </c>
      <c r="T1708" s="91"/>
      <c r="U1708" s="91"/>
      <c r="AA1708" s="91"/>
      <c r="AB1708" s="91"/>
      <c r="AC1708" s="91"/>
      <c r="AD1708" s="91"/>
      <c r="AE1708" s="91"/>
      <c r="AF1708" s="91"/>
    </row>
    <row r="1709" spans="1:32" x14ac:dyDescent="0.3">
      <c r="A1709" s="65">
        <v>107733.24386519927</v>
      </c>
      <c r="B1709" s="10">
        <v>1706</v>
      </c>
      <c r="C1709" s="71">
        <v>0.1706</v>
      </c>
      <c r="D1709" s="74">
        <v>647713.75613480073</v>
      </c>
      <c r="E1709" s="61">
        <v>594188.75613480073</v>
      </c>
      <c r="F1709" s="68">
        <v>0.16192843903370019</v>
      </c>
      <c r="G1709" s="292">
        <v>0.14854718903370018</v>
      </c>
      <c r="H1709" s="68">
        <v>0.17272366830261351</v>
      </c>
      <c r="I1709" s="68">
        <v>0.15845033496928018</v>
      </c>
      <c r="T1709" s="91"/>
      <c r="U1709" s="91"/>
      <c r="AA1709" s="91"/>
      <c r="AB1709" s="91"/>
      <c r="AC1709" s="91"/>
      <c r="AD1709" s="91"/>
      <c r="AE1709" s="91"/>
      <c r="AF1709" s="91"/>
    </row>
    <row r="1710" spans="1:32" x14ac:dyDescent="0.3">
      <c r="A1710" s="65">
        <v>106508.28422941528</v>
      </c>
      <c r="B1710" s="10">
        <v>1707</v>
      </c>
      <c r="C1710" s="71">
        <v>0.17069999999999999</v>
      </c>
      <c r="D1710" s="74">
        <v>648938.71577058476</v>
      </c>
      <c r="E1710" s="61">
        <v>595413.71577058476</v>
      </c>
      <c r="F1710" s="68">
        <v>0.1622346789426462</v>
      </c>
      <c r="G1710" s="292">
        <v>0.14885342894264619</v>
      </c>
      <c r="H1710" s="68">
        <v>0.17305032420548927</v>
      </c>
      <c r="I1710" s="68">
        <v>0.15877699087215594</v>
      </c>
      <c r="T1710" s="91"/>
      <c r="U1710" s="91"/>
      <c r="AA1710" s="91"/>
      <c r="AB1710" s="91"/>
      <c r="AC1710" s="91"/>
      <c r="AD1710" s="91"/>
      <c r="AE1710" s="91"/>
      <c r="AF1710" s="91"/>
    </row>
    <row r="1711" spans="1:32" x14ac:dyDescent="0.3">
      <c r="A1711" s="65">
        <v>106176.68173731888</v>
      </c>
      <c r="B1711" s="10">
        <v>1708</v>
      </c>
      <c r="C1711" s="71">
        <v>0.17080000000000001</v>
      </c>
      <c r="D1711" s="74">
        <v>649270.31826268113</v>
      </c>
      <c r="E1711" s="61">
        <v>595745.31826268113</v>
      </c>
      <c r="F1711" s="68">
        <v>0.16231757956567028</v>
      </c>
      <c r="G1711" s="292">
        <v>0.14893632956567029</v>
      </c>
      <c r="H1711" s="68">
        <v>0.17313875153671496</v>
      </c>
      <c r="I1711" s="68">
        <v>0.15886541820338163</v>
      </c>
      <c r="T1711" s="91"/>
      <c r="U1711" s="91"/>
      <c r="AA1711" s="91"/>
      <c r="AB1711" s="91"/>
      <c r="AC1711" s="91"/>
      <c r="AD1711" s="91"/>
      <c r="AE1711" s="91"/>
      <c r="AF1711" s="91"/>
    </row>
    <row r="1712" spans="1:32" x14ac:dyDescent="0.3">
      <c r="A1712" s="65">
        <v>106124.69634199182</v>
      </c>
      <c r="B1712" s="10">
        <v>1709</v>
      </c>
      <c r="C1712" s="71">
        <v>0.1709</v>
      </c>
      <c r="D1712" s="74">
        <v>649322.30365800823</v>
      </c>
      <c r="E1712" s="61">
        <v>595797.30365800823</v>
      </c>
      <c r="F1712" s="68">
        <v>0.16233057591450206</v>
      </c>
      <c r="G1712" s="292">
        <v>0.14894932591450205</v>
      </c>
      <c r="H1712" s="68">
        <v>0.17315261430880219</v>
      </c>
      <c r="I1712" s="68">
        <v>0.15887928097546886</v>
      </c>
      <c r="T1712" s="91"/>
      <c r="U1712" s="91"/>
      <c r="AA1712" s="91"/>
      <c r="AB1712" s="91"/>
      <c r="AC1712" s="91"/>
      <c r="AD1712" s="91"/>
      <c r="AE1712" s="91"/>
      <c r="AF1712" s="91"/>
    </row>
    <row r="1713" spans="1:32" x14ac:dyDescent="0.3">
      <c r="A1713" s="65">
        <v>104010.1808183726</v>
      </c>
      <c r="B1713" s="10">
        <v>1710</v>
      </c>
      <c r="C1713" s="71">
        <v>0.17100000000000001</v>
      </c>
      <c r="D1713" s="74">
        <v>651436.81918162736</v>
      </c>
      <c r="E1713" s="61">
        <v>597911.81918162736</v>
      </c>
      <c r="F1713" s="68">
        <v>0.16285920479540683</v>
      </c>
      <c r="G1713" s="292">
        <v>0.14947795479540685</v>
      </c>
      <c r="H1713" s="68">
        <v>0.17371648511510063</v>
      </c>
      <c r="I1713" s="68">
        <v>0.15944315178176729</v>
      </c>
      <c r="T1713" s="91"/>
      <c r="U1713" s="91"/>
      <c r="AA1713" s="91"/>
      <c r="AB1713" s="91"/>
      <c r="AC1713" s="91"/>
      <c r="AD1713" s="91"/>
      <c r="AE1713" s="91"/>
      <c r="AF1713" s="91"/>
    </row>
    <row r="1714" spans="1:32" x14ac:dyDescent="0.3">
      <c r="A1714" s="65">
        <v>103791.12668644538</v>
      </c>
      <c r="B1714" s="10">
        <v>1711</v>
      </c>
      <c r="C1714" s="71">
        <v>0.1711</v>
      </c>
      <c r="D1714" s="74">
        <v>651655.87331355456</v>
      </c>
      <c r="E1714" s="61">
        <v>598130.87331355456</v>
      </c>
      <c r="F1714" s="68">
        <v>0.16291396832838864</v>
      </c>
      <c r="G1714" s="292">
        <v>0.14953271832838863</v>
      </c>
      <c r="H1714" s="68">
        <v>0.17377489955028122</v>
      </c>
      <c r="I1714" s="68">
        <v>0.15950156621694789</v>
      </c>
      <c r="T1714" s="91"/>
      <c r="U1714" s="91"/>
      <c r="AA1714" s="91"/>
      <c r="AB1714" s="91"/>
      <c r="AC1714" s="91"/>
      <c r="AD1714" s="91"/>
      <c r="AE1714" s="91"/>
      <c r="AF1714" s="91"/>
    </row>
    <row r="1715" spans="1:32" x14ac:dyDescent="0.3">
      <c r="A1715" s="65">
        <v>103562.52857495536</v>
      </c>
      <c r="B1715" s="10">
        <v>1712</v>
      </c>
      <c r="C1715" s="71">
        <v>0.17119999999999999</v>
      </c>
      <c r="D1715" s="74">
        <v>651884.47142504458</v>
      </c>
      <c r="E1715" s="61">
        <v>598359.47142504458</v>
      </c>
      <c r="F1715" s="68">
        <v>0.16297111785626114</v>
      </c>
      <c r="G1715" s="292">
        <v>0.14958986785626113</v>
      </c>
      <c r="H1715" s="68">
        <v>0.17383585904667856</v>
      </c>
      <c r="I1715" s="68">
        <v>0.15956252571334523</v>
      </c>
      <c r="T1715" s="91"/>
      <c r="U1715" s="91"/>
      <c r="AA1715" s="91"/>
      <c r="AB1715" s="91"/>
      <c r="AC1715" s="91"/>
      <c r="AD1715" s="91"/>
      <c r="AE1715" s="91"/>
      <c r="AF1715" s="91"/>
    </row>
    <row r="1716" spans="1:32" x14ac:dyDescent="0.3">
      <c r="A1716" s="65">
        <v>103163.51564673574</v>
      </c>
      <c r="B1716" s="10">
        <v>1713</v>
      </c>
      <c r="C1716" s="71">
        <v>0.17130000000000001</v>
      </c>
      <c r="D1716" s="74">
        <v>652283.48435326421</v>
      </c>
      <c r="E1716" s="61">
        <v>598758.48435326421</v>
      </c>
      <c r="F1716" s="68">
        <v>0.16307087108831606</v>
      </c>
      <c r="G1716" s="292">
        <v>0.14968962108831604</v>
      </c>
      <c r="H1716" s="68">
        <v>0.1739422624942038</v>
      </c>
      <c r="I1716" s="68">
        <v>0.15966892916087044</v>
      </c>
      <c r="T1716" s="91"/>
      <c r="U1716" s="91"/>
      <c r="AA1716" s="91"/>
      <c r="AB1716" s="91"/>
      <c r="AC1716" s="91"/>
      <c r="AD1716" s="91"/>
      <c r="AE1716" s="91"/>
      <c r="AF1716" s="91"/>
    </row>
    <row r="1717" spans="1:32" x14ac:dyDescent="0.3">
      <c r="A1717" s="65">
        <v>103009.51330484483</v>
      </c>
      <c r="B1717" s="10">
        <v>1714</v>
      </c>
      <c r="C1717" s="71">
        <v>0.1714</v>
      </c>
      <c r="D1717" s="74">
        <v>652437.48669515515</v>
      </c>
      <c r="E1717" s="61">
        <v>598912.48669515515</v>
      </c>
      <c r="F1717" s="68">
        <v>0.16310937167378878</v>
      </c>
      <c r="G1717" s="292">
        <v>0.14972812167378879</v>
      </c>
      <c r="H1717" s="68">
        <v>0.1739833297853747</v>
      </c>
      <c r="I1717" s="68">
        <v>0.15970999645204137</v>
      </c>
      <c r="T1717" s="91"/>
      <c r="U1717" s="91"/>
      <c r="AA1717" s="91"/>
      <c r="AB1717" s="91"/>
      <c r="AC1717" s="91"/>
      <c r="AD1717" s="91"/>
      <c r="AE1717" s="91"/>
      <c r="AF1717" s="91"/>
    </row>
    <row r="1718" spans="1:32" x14ac:dyDescent="0.3">
      <c r="A1718" s="65">
        <v>102511.70264460854</v>
      </c>
      <c r="B1718" s="10">
        <v>1715</v>
      </c>
      <c r="C1718" s="71">
        <v>0.17150000000000001</v>
      </c>
      <c r="D1718" s="74">
        <v>652935.29735539143</v>
      </c>
      <c r="E1718" s="61">
        <v>599410.29735539143</v>
      </c>
      <c r="F1718" s="68">
        <v>0.16323382433884787</v>
      </c>
      <c r="G1718" s="292">
        <v>0.14985257433884785</v>
      </c>
      <c r="H1718" s="68">
        <v>0.17411607929477105</v>
      </c>
      <c r="I1718" s="68">
        <v>0.15984274596143772</v>
      </c>
      <c r="T1718" s="91"/>
      <c r="U1718" s="91"/>
      <c r="AA1718" s="91"/>
      <c r="AB1718" s="91"/>
      <c r="AC1718" s="91"/>
      <c r="AD1718" s="91"/>
      <c r="AE1718" s="91"/>
      <c r="AF1718" s="91"/>
    </row>
    <row r="1719" spans="1:32" x14ac:dyDescent="0.3">
      <c r="A1719" s="65">
        <v>102216.0530362368</v>
      </c>
      <c r="B1719" s="10">
        <v>1716</v>
      </c>
      <c r="C1719" s="71">
        <v>0.1716</v>
      </c>
      <c r="D1719" s="74">
        <v>653230.94696376321</v>
      </c>
      <c r="E1719" s="61">
        <v>599705.94696376321</v>
      </c>
      <c r="F1719" s="68">
        <v>0.16330773674094079</v>
      </c>
      <c r="G1719" s="292">
        <v>0.14992648674094081</v>
      </c>
      <c r="H1719" s="68">
        <v>0.17419491919033686</v>
      </c>
      <c r="I1719" s="68">
        <v>0.15992158585700353</v>
      </c>
      <c r="T1719" s="91"/>
      <c r="U1719" s="91"/>
      <c r="AA1719" s="91"/>
      <c r="AB1719" s="91"/>
      <c r="AC1719" s="91"/>
      <c r="AD1719" s="91"/>
      <c r="AE1719" s="91"/>
      <c r="AF1719" s="91"/>
    </row>
    <row r="1720" spans="1:32" x14ac:dyDescent="0.3">
      <c r="A1720" s="65">
        <v>102116.11601172658</v>
      </c>
      <c r="B1720" s="10">
        <v>1717</v>
      </c>
      <c r="C1720" s="71">
        <v>0.17169999999999999</v>
      </c>
      <c r="D1720" s="74">
        <v>653330.88398827345</v>
      </c>
      <c r="E1720" s="61">
        <v>599805.88398827345</v>
      </c>
      <c r="F1720" s="68">
        <v>0.16333272099706836</v>
      </c>
      <c r="G1720" s="292">
        <v>0.14995147099706835</v>
      </c>
      <c r="H1720" s="68">
        <v>0.17422156906353958</v>
      </c>
      <c r="I1720" s="68">
        <v>0.15994823573020625</v>
      </c>
      <c r="T1720" s="91"/>
      <c r="U1720" s="91"/>
      <c r="AA1720" s="91"/>
      <c r="AB1720" s="91"/>
      <c r="AC1720" s="91"/>
      <c r="AD1720" s="91"/>
      <c r="AE1720" s="91"/>
      <c r="AF1720" s="91"/>
    </row>
    <row r="1721" spans="1:32" x14ac:dyDescent="0.3">
      <c r="A1721" s="65">
        <v>101995.11416764914</v>
      </c>
      <c r="B1721" s="10">
        <v>1718</v>
      </c>
      <c r="C1721" s="71">
        <v>0.17180000000000001</v>
      </c>
      <c r="D1721" s="74">
        <v>653451.88583235082</v>
      </c>
      <c r="E1721" s="61">
        <v>599926.88583235082</v>
      </c>
      <c r="F1721" s="68">
        <v>0.1633629714580877</v>
      </c>
      <c r="G1721" s="292">
        <v>0.14998172145808769</v>
      </c>
      <c r="H1721" s="68">
        <v>0.17425383622196022</v>
      </c>
      <c r="I1721" s="68">
        <v>0.15998050288862689</v>
      </c>
      <c r="T1721" s="91"/>
      <c r="U1721" s="91"/>
      <c r="AA1721" s="91"/>
      <c r="AB1721" s="91"/>
      <c r="AC1721" s="91"/>
      <c r="AD1721" s="91"/>
      <c r="AE1721" s="91"/>
      <c r="AF1721" s="91"/>
    </row>
    <row r="1722" spans="1:32" x14ac:dyDescent="0.3">
      <c r="A1722" s="65">
        <v>101077.99701417677</v>
      </c>
      <c r="B1722" s="10">
        <v>1719</v>
      </c>
      <c r="C1722" s="71">
        <v>0.1719</v>
      </c>
      <c r="D1722" s="74">
        <v>654369.0029858232</v>
      </c>
      <c r="E1722" s="61">
        <v>600844.0029858232</v>
      </c>
      <c r="F1722" s="68">
        <v>0.16359225074645581</v>
      </c>
      <c r="G1722" s="292">
        <v>0.1502110007464558</v>
      </c>
      <c r="H1722" s="68">
        <v>0.17449840079621953</v>
      </c>
      <c r="I1722" s="68">
        <v>0.1602250674628862</v>
      </c>
      <c r="T1722" s="91"/>
      <c r="U1722" s="91"/>
      <c r="AA1722" s="91"/>
      <c r="AB1722" s="91"/>
      <c r="AC1722" s="91"/>
      <c r="AD1722" s="91"/>
      <c r="AE1722" s="91"/>
      <c r="AF1722" s="91"/>
    </row>
    <row r="1723" spans="1:32" x14ac:dyDescent="0.3">
      <c r="A1723" s="65">
        <v>100709.58517895352</v>
      </c>
      <c r="B1723" s="10">
        <v>1720</v>
      </c>
      <c r="C1723" s="71">
        <v>0.17199999999999999</v>
      </c>
      <c r="D1723" s="74">
        <v>654737.41482104652</v>
      </c>
      <c r="E1723" s="61">
        <v>601212.41482104652</v>
      </c>
      <c r="F1723" s="68">
        <v>0.16368435370526163</v>
      </c>
      <c r="G1723" s="292">
        <v>0.15030310370526162</v>
      </c>
      <c r="H1723" s="68">
        <v>0.17459664395227908</v>
      </c>
      <c r="I1723" s="68">
        <v>0.16032331061894575</v>
      </c>
      <c r="T1723" s="91"/>
      <c r="U1723" s="91"/>
      <c r="AA1723" s="91"/>
      <c r="AB1723" s="91"/>
      <c r="AC1723" s="91"/>
      <c r="AD1723" s="91"/>
      <c r="AE1723" s="91"/>
      <c r="AF1723" s="91"/>
    </row>
    <row r="1724" spans="1:32" x14ac:dyDescent="0.3">
      <c r="A1724" s="65">
        <v>99984.289266565786</v>
      </c>
      <c r="B1724" s="10">
        <v>1721</v>
      </c>
      <c r="C1724" s="71">
        <v>0.1721</v>
      </c>
      <c r="D1724" s="74">
        <v>655462.71073343419</v>
      </c>
      <c r="E1724" s="61">
        <v>601937.71073343419</v>
      </c>
      <c r="F1724" s="68">
        <v>0.16386567768335855</v>
      </c>
      <c r="G1724" s="292">
        <v>0.15048442768335854</v>
      </c>
      <c r="H1724" s="68">
        <v>0.17479005619558244</v>
      </c>
      <c r="I1724" s="68">
        <v>0.16051672286224911</v>
      </c>
      <c r="T1724" s="91"/>
      <c r="U1724" s="91"/>
      <c r="AA1724" s="91"/>
      <c r="AB1724" s="91"/>
      <c r="AC1724" s="91"/>
      <c r="AD1724" s="91"/>
      <c r="AE1724" s="91"/>
      <c r="AF1724" s="91"/>
    </row>
    <row r="1725" spans="1:32" x14ac:dyDescent="0.3">
      <c r="A1725" s="65">
        <v>99708.126500986386</v>
      </c>
      <c r="B1725" s="10">
        <v>1722</v>
      </c>
      <c r="C1725" s="71">
        <v>0.17219999999999999</v>
      </c>
      <c r="D1725" s="74">
        <v>655738.8734990136</v>
      </c>
      <c r="E1725" s="61">
        <v>602213.8734990136</v>
      </c>
      <c r="F1725" s="68">
        <v>0.1639347183747534</v>
      </c>
      <c r="G1725" s="292">
        <v>0.15055346837475339</v>
      </c>
      <c r="H1725" s="68">
        <v>0.17486369959973697</v>
      </c>
      <c r="I1725" s="68">
        <v>0.16059036626640363</v>
      </c>
      <c r="T1725" s="91"/>
      <c r="U1725" s="91"/>
      <c r="AA1725" s="91"/>
      <c r="AB1725" s="91"/>
      <c r="AC1725" s="91"/>
      <c r="AD1725" s="91"/>
      <c r="AE1725" s="91"/>
      <c r="AF1725" s="91"/>
    </row>
    <row r="1726" spans="1:32" x14ac:dyDescent="0.3">
      <c r="A1726" s="65">
        <v>99531.641237583608</v>
      </c>
      <c r="B1726" s="10">
        <v>1723</v>
      </c>
      <c r="C1726" s="71">
        <v>0.17230000000000001</v>
      </c>
      <c r="D1726" s="74">
        <v>655915.35876241641</v>
      </c>
      <c r="E1726" s="61">
        <v>602390.35876241641</v>
      </c>
      <c r="F1726" s="68">
        <v>0.16397883969060409</v>
      </c>
      <c r="G1726" s="292">
        <v>0.15059758969060411</v>
      </c>
      <c r="H1726" s="68">
        <v>0.17491076233664438</v>
      </c>
      <c r="I1726" s="68">
        <v>0.16063742900331104</v>
      </c>
      <c r="T1726" s="91"/>
      <c r="U1726" s="91"/>
      <c r="AA1726" s="91"/>
      <c r="AB1726" s="91"/>
      <c r="AC1726" s="91"/>
      <c r="AD1726" s="91"/>
      <c r="AE1726" s="91"/>
      <c r="AF1726" s="91"/>
    </row>
    <row r="1727" spans="1:32" x14ac:dyDescent="0.3">
      <c r="A1727" s="65">
        <v>96349.022775675388</v>
      </c>
      <c r="B1727" s="10">
        <v>1724</v>
      </c>
      <c r="C1727" s="71">
        <v>0.1724</v>
      </c>
      <c r="D1727" s="74">
        <v>659097.9772243246</v>
      </c>
      <c r="E1727" s="61">
        <v>605572.9772243246</v>
      </c>
      <c r="F1727" s="68">
        <v>0.16477449430608115</v>
      </c>
      <c r="G1727" s="292">
        <v>0.15139324430608114</v>
      </c>
      <c r="H1727" s="68">
        <v>0.17575946059315323</v>
      </c>
      <c r="I1727" s="68">
        <v>0.16148612725981989</v>
      </c>
      <c r="T1727" s="91"/>
      <c r="U1727" s="91"/>
      <c r="AA1727" s="91"/>
      <c r="AB1727" s="91"/>
      <c r="AC1727" s="91"/>
      <c r="AD1727" s="91"/>
      <c r="AE1727" s="91"/>
      <c r="AF1727" s="91"/>
    </row>
    <row r="1728" spans="1:32" x14ac:dyDescent="0.3">
      <c r="A1728" s="65">
        <v>96340.198855148614</v>
      </c>
      <c r="B1728" s="10">
        <v>1725</v>
      </c>
      <c r="C1728" s="71">
        <v>0.17249999999999999</v>
      </c>
      <c r="D1728" s="74">
        <v>659106.80114485137</v>
      </c>
      <c r="E1728" s="61">
        <v>605581.80114485137</v>
      </c>
      <c r="F1728" s="68">
        <v>0.16477670028621283</v>
      </c>
      <c r="G1728" s="292">
        <v>0.15139545028621285</v>
      </c>
      <c r="H1728" s="68">
        <v>0.17576181363862703</v>
      </c>
      <c r="I1728" s="68">
        <v>0.1614884803052937</v>
      </c>
      <c r="T1728" s="91"/>
      <c r="U1728" s="91"/>
      <c r="AA1728" s="91"/>
      <c r="AB1728" s="91"/>
      <c r="AC1728" s="91"/>
      <c r="AD1728" s="91"/>
      <c r="AE1728" s="91"/>
      <c r="AF1728" s="91"/>
    </row>
    <row r="1729" spans="1:32" x14ac:dyDescent="0.3">
      <c r="A1729" s="65">
        <v>96266.811133712486</v>
      </c>
      <c r="B1729" s="10">
        <v>1726</v>
      </c>
      <c r="C1729" s="71">
        <v>0.1726</v>
      </c>
      <c r="D1729" s="74">
        <v>659180.18886628747</v>
      </c>
      <c r="E1729" s="61">
        <v>605655.18886628747</v>
      </c>
      <c r="F1729" s="68">
        <v>0.16479504721657187</v>
      </c>
      <c r="G1729" s="292">
        <v>0.15141379721657186</v>
      </c>
      <c r="H1729" s="68">
        <v>0.17578138369767665</v>
      </c>
      <c r="I1729" s="68">
        <v>0.16150805036434332</v>
      </c>
      <c r="T1729" s="91"/>
      <c r="U1729" s="91"/>
      <c r="AA1729" s="91"/>
      <c r="AB1729" s="91"/>
      <c r="AC1729" s="91"/>
      <c r="AD1729" s="91"/>
      <c r="AE1729" s="91"/>
      <c r="AF1729" s="91"/>
    </row>
    <row r="1730" spans="1:32" x14ac:dyDescent="0.3">
      <c r="A1730" s="65">
        <v>96019.879098352118</v>
      </c>
      <c r="B1730" s="10">
        <v>1727</v>
      </c>
      <c r="C1730" s="71">
        <v>0.17269999999999999</v>
      </c>
      <c r="D1730" s="74">
        <v>659427.12090164784</v>
      </c>
      <c r="E1730" s="61">
        <v>605902.12090164784</v>
      </c>
      <c r="F1730" s="68">
        <v>0.16485678022541195</v>
      </c>
      <c r="G1730" s="292">
        <v>0.15147553022541196</v>
      </c>
      <c r="H1730" s="68">
        <v>0.17584723224043941</v>
      </c>
      <c r="I1730" s="68">
        <v>0.16157389890710608</v>
      </c>
      <c r="T1730" s="91"/>
      <c r="U1730" s="91"/>
      <c r="AA1730" s="91"/>
      <c r="AB1730" s="91"/>
      <c r="AC1730" s="91"/>
      <c r="AD1730" s="91"/>
      <c r="AE1730" s="91"/>
      <c r="AF1730" s="91"/>
    </row>
    <row r="1731" spans="1:32" x14ac:dyDescent="0.3">
      <c r="A1731" s="65">
        <v>95960.444310165447</v>
      </c>
      <c r="B1731" s="10">
        <v>1728</v>
      </c>
      <c r="C1731" s="71">
        <v>0.17280000000000001</v>
      </c>
      <c r="D1731" s="74">
        <v>659486.55568983452</v>
      </c>
      <c r="E1731" s="61">
        <v>605961.55568983452</v>
      </c>
      <c r="F1731" s="68">
        <v>0.16487163892245862</v>
      </c>
      <c r="G1731" s="292">
        <v>0.15149038892245864</v>
      </c>
      <c r="H1731" s="68">
        <v>0.17586308151728922</v>
      </c>
      <c r="I1731" s="68">
        <v>0.16158974818395588</v>
      </c>
      <c r="T1731" s="91"/>
      <c r="U1731" s="91"/>
      <c r="AA1731" s="91"/>
      <c r="AB1731" s="91"/>
      <c r="AC1731" s="91"/>
      <c r="AD1731" s="91"/>
      <c r="AE1731" s="91"/>
      <c r="AF1731" s="91"/>
    </row>
    <row r="1732" spans="1:32" x14ac:dyDescent="0.3">
      <c r="A1732" s="65">
        <v>93176.549799638989</v>
      </c>
      <c r="B1732" s="10">
        <v>1729</v>
      </c>
      <c r="C1732" s="71">
        <v>0.1729</v>
      </c>
      <c r="D1732" s="74">
        <v>662270.45020036097</v>
      </c>
      <c r="E1732" s="61">
        <v>608745.45020036097</v>
      </c>
      <c r="F1732" s="68">
        <v>0.16556761255009025</v>
      </c>
      <c r="G1732" s="292">
        <v>0.15218636255009024</v>
      </c>
      <c r="H1732" s="68">
        <v>0.17660545338676292</v>
      </c>
      <c r="I1732" s="68">
        <v>0.16233212005342959</v>
      </c>
      <c r="T1732" s="91"/>
      <c r="U1732" s="91"/>
      <c r="AA1732" s="91"/>
      <c r="AB1732" s="91"/>
      <c r="AC1732" s="91"/>
      <c r="AD1732" s="91"/>
      <c r="AE1732" s="91"/>
      <c r="AF1732" s="91"/>
    </row>
    <row r="1733" spans="1:32" x14ac:dyDescent="0.3">
      <c r="A1733" s="65">
        <v>92835.516957067157</v>
      </c>
      <c r="B1733" s="10">
        <v>1730</v>
      </c>
      <c r="C1733" s="71">
        <v>0.17299999999999999</v>
      </c>
      <c r="D1733" s="74">
        <v>662611.48304293281</v>
      </c>
      <c r="E1733" s="61">
        <v>609086.48304293281</v>
      </c>
      <c r="F1733" s="68">
        <v>0.16565287076073321</v>
      </c>
      <c r="G1733" s="292">
        <v>0.1522716207607332</v>
      </c>
      <c r="H1733" s="68">
        <v>0.17669639547811541</v>
      </c>
      <c r="I1733" s="68">
        <v>0.16242306214478208</v>
      </c>
      <c r="T1733" s="91"/>
      <c r="U1733" s="91"/>
      <c r="AA1733" s="91"/>
      <c r="AB1733" s="91"/>
      <c r="AC1733" s="91"/>
      <c r="AD1733" s="91"/>
      <c r="AE1733" s="91"/>
      <c r="AF1733" s="91"/>
    </row>
    <row r="1734" spans="1:32" x14ac:dyDescent="0.3">
      <c r="A1734" s="65">
        <v>92779.556731781267</v>
      </c>
      <c r="B1734" s="10">
        <v>1731</v>
      </c>
      <c r="C1734" s="71">
        <v>0.1731</v>
      </c>
      <c r="D1734" s="74">
        <v>662667.44326821878</v>
      </c>
      <c r="E1734" s="61">
        <v>609142.44326821878</v>
      </c>
      <c r="F1734" s="68">
        <v>0.1656668608170547</v>
      </c>
      <c r="G1734" s="292">
        <v>0.15228561081705469</v>
      </c>
      <c r="H1734" s="68">
        <v>0.17671131820485833</v>
      </c>
      <c r="I1734" s="68">
        <v>0.162437984871525</v>
      </c>
      <c r="T1734" s="91"/>
      <c r="U1734" s="91"/>
      <c r="AA1734" s="91"/>
      <c r="AB1734" s="91"/>
      <c r="AC1734" s="91"/>
      <c r="AD1734" s="91"/>
      <c r="AE1734" s="91"/>
      <c r="AF1734" s="91"/>
    </row>
    <row r="1735" spans="1:32" x14ac:dyDescent="0.3">
      <c r="A1735" s="65">
        <v>92662.974186799096</v>
      </c>
      <c r="B1735" s="10">
        <v>1732</v>
      </c>
      <c r="C1735" s="71">
        <v>0.17319999999999999</v>
      </c>
      <c r="D1735" s="74">
        <v>662784.02581320086</v>
      </c>
      <c r="E1735" s="61">
        <v>609259.02581320086</v>
      </c>
      <c r="F1735" s="68">
        <v>0.16569600645330021</v>
      </c>
      <c r="G1735" s="292">
        <v>0.15231475645330023</v>
      </c>
      <c r="H1735" s="68">
        <v>0.17674240688352022</v>
      </c>
      <c r="I1735" s="68">
        <v>0.16246907355018689</v>
      </c>
      <c r="T1735" s="91"/>
      <c r="U1735" s="91"/>
      <c r="AA1735" s="91"/>
      <c r="AB1735" s="91"/>
      <c r="AC1735" s="91"/>
      <c r="AD1735" s="91"/>
      <c r="AE1735" s="91"/>
      <c r="AF1735" s="91"/>
    </row>
    <row r="1736" spans="1:32" x14ac:dyDescent="0.3">
      <c r="A1736" s="65">
        <v>91734.376051788393</v>
      </c>
      <c r="B1736" s="10">
        <v>1733</v>
      </c>
      <c r="C1736" s="71">
        <v>0.17330000000000001</v>
      </c>
      <c r="D1736" s="74">
        <v>663712.62394821155</v>
      </c>
      <c r="E1736" s="61">
        <v>610187.62394821155</v>
      </c>
      <c r="F1736" s="68">
        <v>0.16592815598705288</v>
      </c>
      <c r="G1736" s="292">
        <v>0.15254690598705289</v>
      </c>
      <c r="H1736" s="68">
        <v>0.1769900330528564</v>
      </c>
      <c r="I1736" s="68">
        <v>0.16271669971952307</v>
      </c>
      <c r="T1736" s="91"/>
      <c r="U1736" s="91"/>
      <c r="AA1736" s="91"/>
      <c r="AB1736" s="91"/>
      <c r="AC1736" s="91"/>
      <c r="AD1736" s="91"/>
      <c r="AE1736" s="91"/>
      <c r="AF1736" s="91"/>
    </row>
    <row r="1737" spans="1:32" x14ac:dyDescent="0.3">
      <c r="A1737" s="65">
        <v>91414.951373737276</v>
      </c>
      <c r="B1737" s="10">
        <v>1734</v>
      </c>
      <c r="C1737" s="71">
        <v>0.1734</v>
      </c>
      <c r="D1737" s="74">
        <v>664032.04862626269</v>
      </c>
      <c r="E1737" s="61">
        <v>610507.04862626269</v>
      </c>
      <c r="F1737" s="68">
        <v>0.16600801215656569</v>
      </c>
      <c r="G1737" s="292">
        <v>0.15262676215656568</v>
      </c>
      <c r="H1737" s="68">
        <v>0.17707521296700338</v>
      </c>
      <c r="I1737" s="68">
        <v>0.16280187963367004</v>
      </c>
      <c r="T1737" s="91"/>
      <c r="U1737" s="91"/>
      <c r="AA1737" s="91"/>
      <c r="AB1737" s="91"/>
      <c r="AC1737" s="91"/>
      <c r="AD1737" s="91"/>
      <c r="AE1737" s="91"/>
      <c r="AF1737" s="91"/>
    </row>
    <row r="1738" spans="1:32" x14ac:dyDescent="0.3">
      <c r="A1738" s="65">
        <v>91262.494253269542</v>
      </c>
      <c r="B1738" s="10">
        <v>1735</v>
      </c>
      <c r="C1738" s="71">
        <v>0.17349999999999999</v>
      </c>
      <c r="D1738" s="74">
        <v>664184.50574673049</v>
      </c>
      <c r="E1738" s="61">
        <v>610659.50574673049</v>
      </c>
      <c r="F1738" s="68">
        <v>0.16604612643668262</v>
      </c>
      <c r="G1738" s="292">
        <v>0.15266487643668261</v>
      </c>
      <c r="H1738" s="68">
        <v>0.17711586819912814</v>
      </c>
      <c r="I1738" s="68">
        <v>0.16284253486579481</v>
      </c>
      <c r="T1738" s="91"/>
      <c r="U1738" s="91"/>
      <c r="AA1738" s="91"/>
      <c r="AB1738" s="91"/>
      <c r="AC1738" s="91"/>
      <c r="AD1738" s="91"/>
      <c r="AE1738" s="91"/>
      <c r="AF1738" s="91"/>
    </row>
    <row r="1739" spans="1:32" x14ac:dyDescent="0.3">
      <c r="A1739" s="65">
        <v>90949.384703073127</v>
      </c>
      <c r="B1739" s="10">
        <v>1736</v>
      </c>
      <c r="C1739" s="71">
        <v>0.1736</v>
      </c>
      <c r="D1739" s="74">
        <v>664497.61529692682</v>
      </c>
      <c r="E1739" s="61">
        <v>610972.61529692682</v>
      </c>
      <c r="F1739" s="68">
        <v>0.16612440382423171</v>
      </c>
      <c r="G1739" s="292">
        <v>0.1527431538242317</v>
      </c>
      <c r="H1739" s="68">
        <v>0.17719936407918049</v>
      </c>
      <c r="I1739" s="68">
        <v>0.16292603074584716</v>
      </c>
      <c r="T1739" s="91"/>
      <c r="U1739" s="91"/>
      <c r="AA1739" s="91"/>
      <c r="AB1739" s="91"/>
      <c r="AC1739" s="91"/>
      <c r="AD1739" s="91"/>
      <c r="AE1739" s="91"/>
      <c r="AF1739" s="91"/>
    </row>
    <row r="1740" spans="1:32" x14ac:dyDescent="0.3">
      <c r="A1740" s="65">
        <v>90777.48170984631</v>
      </c>
      <c r="B1740" s="10">
        <v>1737</v>
      </c>
      <c r="C1740" s="71">
        <v>0.17369999999999999</v>
      </c>
      <c r="D1740" s="74">
        <v>664669.5182901537</v>
      </c>
      <c r="E1740" s="61">
        <v>611144.5182901537</v>
      </c>
      <c r="F1740" s="68">
        <v>0.16616737957253844</v>
      </c>
      <c r="G1740" s="292">
        <v>0.15278612957253843</v>
      </c>
      <c r="H1740" s="68">
        <v>0.17724520487737433</v>
      </c>
      <c r="I1740" s="68">
        <v>0.162971871544041</v>
      </c>
      <c r="T1740" s="91"/>
      <c r="U1740" s="91"/>
      <c r="AA1740" s="91"/>
      <c r="AB1740" s="91"/>
      <c r="AC1740" s="91"/>
      <c r="AD1740" s="91"/>
      <c r="AE1740" s="91"/>
      <c r="AF1740" s="91"/>
    </row>
    <row r="1741" spans="1:32" x14ac:dyDescent="0.3">
      <c r="A1741" s="65">
        <v>89905.167530870138</v>
      </c>
      <c r="B1741" s="10">
        <v>1738</v>
      </c>
      <c r="C1741" s="71">
        <v>0.17380000000000001</v>
      </c>
      <c r="D1741" s="74">
        <v>665541.83246912982</v>
      </c>
      <c r="E1741" s="61">
        <v>612016.83246912982</v>
      </c>
      <c r="F1741" s="68">
        <v>0.16638545811728245</v>
      </c>
      <c r="G1741" s="292">
        <v>0.15300420811728246</v>
      </c>
      <c r="H1741" s="68">
        <v>0.17747782199176795</v>
      </c>
      <c r="I1741" s="68">
        <v>0.16320448865843462</v>
      </c>
      <c r="T1741" s="91"/>
      <c r="U1741" s="91"/>
      <c r="AA1741" s="91"/>
      <c r="AB1741" s="91"/>
      <c r="AC1741" s="91"/>
      <c r="AD1741" s="91"/>
      <c r="AE1741" s="91"/>
      <c r="AF1741" s="91"/>
    </row>
    <row r="1742" spans="1:32" x14ac:dyDescent="0.3">
      <c r="A1742" s="65">
        <v>89747.670814918834</v>
      </c>
      <c r="B1742" s="10">
        <v>1739</v>
      </c>
      <c r="C1742" s="71">
        <v>0.1739</v>
      </c>
      <c r="D1742" s="74">
        <v>665699.32918508118</v>
      </c>
      <c r="E1742" s="61">
        <v>612174.32918508118</v>
      </c>
      <c r="F1742" s="68">
        <v>0.16642483229627031</v>
      </c>
      <c r="G1742" s="292">
        <v>0.1530435822962703</v>
      </c>
      <c r="H1742" s="68">
        <v>0.17751982111602166</v>
      </c>
      <c r="I1742" s="68">
        <v>0.16324648778268833</v>
      </c>
      <c r="T1742" s="91"/>
      <c r="U1742" s="91"/>
      <c r="AA1742" s="91"/>
      <c r="AB1742" s="91"/>
      <c r="AC1742" s="91"/>
      <c r="AD1742" s="91"/>
      <c r="AE1742" s="91"/>
      <c r="AF1742" s="91"/>
    </row>
    <row r="1743" spans="1:32" x14ac:dyDescent="0.3">
      <c r="A1743" s="65">
        <v>89709.894680839789</v>
      </c>
      <c r="B1743" s="10">
        <v>1740</v>
      </c>
      <c r="C1743" s="71">
        <v>0.17399999999999999</v>
      </c>
      <c r="D1743" s="74">
        <v>665737.10531916027</v>
      </c>
      <c r="E1743" s="61">
        <v>612212.10531916027</v>
      </c>
      <c r="F1743" s="68">
        <v>0.16643427632979008</v>
      </c>
      <c r="G1743" s="292">
        <v>0.15305302632979007</v>
      </c>
      <c r="H1743" s="68">
        <v>0.17752989475177608</v>
      </c>
      <c r="I1743" s="68">
        <v>0.16325656141844275</v>
      </c>
      <c r="T1743" s="91"/>
      <c r="U1743" s="91"/>
      <c r="AA1743" s="91"/>
      <c r="AB1743" s="91"/>
      <c r="AC1743" s="91"/>
      <c r="AD1743" s="91"/>
      <c r="AE1743" s="91"/>
      <c r="AF1743" s="91"/>
    </row>
    <row r="1744" spans="1:32" x14ac:dyDescent="0.3">
      <c r="A1744" s="65">
        <v>89565.268965023002</v>
      </c>
      <c r="B1744" s="10">
        <v>1741</v>
      </c>
      <c r="C1744" s="71">
        <v>0.1741</v>
      </c>
      <c r="D1744" s="74">
        <v>665881.73103497701</v>
      </c>
      <c r="E1744" s="61">
        <v>612356.73103497701</v>
      </c>
      <c r="F1744" s="68">
        <v>0.16647043275874426</v>
      </c>
      <c r="G1744" s="292">
        <v>0.15308918275874425</v>
      </c>
      <c r="H1744" s="68">
        <v>0.17756846160932721</v>
      </c>
      <c r="I1744" s="68">
        <v>0.16329512827599388</v>
      </c>
      <c r="T1744" s="91"/>
      <c r="U1744" s="91"/>
      <c r="AA1744" s="91"/>
      <c r="AB1744" s="91"/>
      <c r="AC1744" s="91"/>
      <c r="AD1744" s="91"/>
      <c r="AE1744" s="91"/>
      <c r="AF1744" s="91"/>
    </row>
    <row r="1745" spans="1:32" x14ac:dyDescent="0.3">
      <c r="A1745" s="65">
        <v>89282.98527433147</v>
      </c>
      <c r="B1745" s="10">
        <v>1742</v>
      </c>
      <c r="C1745" s="71">
        <v>0.17419999999999999</v>
      </c>
      <c r="D1745" s="74">
        <v>666164.01472566859</v>
      </c>
      <c r="E1745" s="61">
        <v>612639.01472566859</v>
      </c>
      <c r="F1745" s="68">
        <v>0.16654100368141714</v>
      </c>
      <c r="G1745" s="292">
        <v>0.15315975368141715</v>
      </c>
      <c r="H1745" s="68">
        <v>0.17764373726017829</v>
      </c>
      <c r="I1745" s="68">
        <v>0.16337040392684496</v>
      </c>
      <c r="T1745" s="91"/>
      <c r="U1745" s="91"/>
      <c r="AA1745" s="91"/>
      <c r="AB1745" s="91"/>
      <c r="AC1745" s="91"/>
      <c r="AD1745" s="91"/>
      <c r="AE1745" s="91"/>
      <c r="AF1745" s="91"/>
    </row>
    <row r="1746" spans="1:32" x14ac:dyDescent="0.3">
      <c r="A1746" s="65">
        <v>88708.291162819252</v>
      </c>
      <c r="B1746" s="10">
        <v>1743</v>
      </c>
      <c r="C1746" s="71">
        <v>0.17430000000000001</v>
      </c>
      <c r="D1746" s="74">
        <v>666738.70883718075</v>
      </c>
      <c r="E1746" s="61">
        <v>613213.70883718075</v>
      </c>
      <c r="F1746" s="68">
        <v>0.1666846772092952</v>
      </c>
      <c r="G1746" s="292">
        <v>0.15330342720929518</v>
      </c>
      <c r="H1746" s="68">
        <v>0.1777969890232482</v>
      </c>
      <c r="I1746" s="68">
        <v>0.16352365568991487</v>
      </c>
      <c r="T1746" s="91"/>
      <c r="U1746" s="91"/>
      <c r="AA1746" s="91"/>
      <c r="AB1746" s="91"/>
      <c r="AC1746" s="91"/>
      <c r="AD1746" s="91"/>
      <c r="AE1746" s="91"/>
      <c r="AF1746" s="91"/>
    </row>
    <row r="1747" spans="1:32" x14ac:dyDescent="0.3">
      <c r="A1747" s="65">
        <v>88588.606897208796</v>
      </c>
      <c r="B1747" s="10">
        <v>1744</v>
      </c>
      <c r="C1747" s="71">
        <v>0.1744</v>
      </c>
      <c r="D1747" s="74">
        <v>666858.39310279116</v>
      </c>
      <c r="E1747" s="61">
        <v>613333.39310279116</v>
      </c>
      <c r="F1747" s="68">
        <v>0.16671459827569779</v>
      </c>
      <c r="G1747" s="292">
        <v>0.15333334827569778</v>
      </c>
      <c r="H1747" s="68">
        <v>0.17782890482741098</v>
      </c>
      <c r="I1747" s="68">
        <v>0.16355557149407765</v>
      </c>
      <c r="T1747" s="91"/>
      <c r="U1747" s="91"/>
      <c r="AA1747" s="91"/>
      <c r="AB1747" s="91"/>
      <c r="AC1747" s="91"/>
      <c r="AD1747" s="91"/>
      <c r="AE1747" s="91"/>
      <c r="AF1747" s="91"/>
    </row>
    <row r="1748" spans="1:32" x14ac:dyDescent="0.3">
      <c r="A1748" s="65">
        <v>86456.355826231258</v>
      </c>
      <c r="B1748" s="10">
        <v>1745</v>
      </c>
      <c r="C1748" s="71">
        <v>0.17449999999999999</v>
      </c>
      <c r="D1748" s="74">
        <v>668990.6441737687</v>
      </c>
      <c r="E1748" s="61">
        <v>615465.6441737687</v>
      </c>
      <c r="F1748" s="68">
        <v>0.16724766104344219</v>
      </c>
      <c r="G1748" s="292">
        <v>0.15386641104344218</v>
      </c>
      <c r="H1748" s="68">
        <v>0.17839750511300498</v>
      </c>
      <c r="I1748" s="68">
        <v>0.16412417177967165</v>
      </c>
      <c r="T1748" s="91"/>
      <c r="U1748" s="91"/>
      <c r="AA1748" s="91"/>
      <c r="AB1748" s="91"/>
      <c r="AC1748" s="91"/>
      <c r="AD1748" s="91"/>
      <c r="AE1748" s="91"/>
      <c r="AF1748" s="91"/>
    </row>
    <row r="1749" spans="1:32" x14ac:dyDescent="0.3">
      <c r="A1749" s="65">
        <v>86049.908843977872</v>
      </c>
      <c r="B1749" s="10">
        <v>1746</v>
      </c>
      <c r="C1749" s="71">
        <v>0.17460000000000001</v>
      </c>
      <c r="D1749" s="74">
        <v>669397.09115602216</v>
      </c>
      <c r="E1749" s="61">
        <v>615872.09115602216</v>
      </c>
      <c r="F1749" s="68">
        <v>0.16734927278900555</v>
      </c>
      <c r="G1749" s="292">
        <v>0.15396802278900554</v>
      </c>
      <c r="H1749" s="68">
        <v>0.17850589097493924</v>
      </c>
      <c r="I1749" s="68">
        <v>0.16423255764160591</v>
      </c>
      <c r="T1749" s="91"/>
      <c r="U1749" s="91"/>
      <c r="AA1749" s="91"/>
      <c r="AB1749" s="91"/>
      <c r="AC1749" s="91"/>
      <c r="AD1749" s="91"/>
      <c r="AE1749" s="91"/>
      <c r="AF1749" s="91"/>
    </row>
    <row r="1750" spans="1:32" x14ac:dyDescent="0.3">
      <c r="A1750" s="65">
        <v>83571.213346110104</v>
      </c>
      <c r="B1750" s="10">
        <v>1747</v>
      </c>
      <c r="C1750" s="71">
        <v>0.17469999999999999</v>
      </c>
      <c r="D1750" s="74">
        <v>671875.78665388993</v>
      </c>
      <c r="E1750" s="61">
        <v>618350.78665388993</v>
      </c>
      <c r="F1750" s="68">
        <v>0.16796894666347248</v>
      </c>
      <c r="G1750" s="292">
        <v>0.15458769666347247</v>
      </c>
      <c r="H1750" s="68">
        <v>0.17916687644103732</v>
      </c>
      <c r="I1750" s="68">
        <v>0.16489354310770399</v>
      </c>
      <c r="T1750" s="91"/>
      <c r="U1750" s="91"/>
      <c r="AA1750" s="91"/>
      <c r="AB1750" s="91"/>
      <c r="AC1750" s="91"/>
      <c r="AD1750" s="91"/>
      <c r="AE1750" s="91"/>
      <c r="AF1750" s="91"/>
    </row>
    <row r="1751" spans="1:32" x14ac:dyDescent="0.3">
      <c r="A1751" s="65">
        <v>83554.190080293149</v>
      </c>
      <c r="B1751" s="10">
        <v>1748</v>
      </c>
      <c r="C1751" s="71">
        <v>0.17480000000000001</v>
      </c>
      <c r="D1751" s="74">
        <v>671892.8099197069</v>
      </c>
      <c r="E1751" s="61">
        <v>618367.8099197069</v>
      </c>
      <c r="F1751" s="68">
        <v>0.16797320247992673</v>
      </c>
      <c r="G1751" s="292">
        <v>0.15459195247992671</v>
      </c>
      <c r="H1751" s="68">
        <v>0.17917141597858852</v>
      </c>
      <c r="I1751" s="68">
        <v>0.16489808264525518</v>
      </c>
      <c r="T1751" s="91"/>
      <c r="U1751" s="91"/>
      <c r="AA1751" s="91"/>
      <c r="AB1751" s="91"/>
      <c r="AC1751" s="91"/>
      <c r="AD1751" s="91"/>
      <c r="AE1751" s="91"/>
      <c r="AF1751" s="91"/>
    </row>
    <row r="1752" spans="1:32" x14ac:dyDescent="0.3">
      <c r="A1752" s="65">
        <v>83534.648114099313</v>
      </c>
      <c r="B1752" s="10">
        <v>1749</v>
      </c>
      <c r="C1752" s="71">
        <v>0.1749</v>
      </c>
      <c r="D1752" s="74">
        <v>671912.35188590072</v>
      </c>
      <c r="E1752" s="61">
        <v>618387.35188590072</v>
      </c>
      <c r="F1752" s="68">
        <v>0.16797808797147518</v>
      </c>
      <c r="G1752" s="292">
        <v>0.15459683797147519</v>
      </c>
      <c r="H1752" s="68">
        <v>0.17917662716957353</v>
      </c>
      <c r="I1752" s="68">
        <v>0.16490329383624019</v>
      </c>
      <c r="T1752" s="91"/>
      <c r="U1752" s="91"/>
      <c r="AA1752" s="91"/>
      <c r="AB1752" s="91"/>
      <c r="AC1752" s="91"/>
      <c r="AD1752" s="91"/>
      <c r="AE1752" s="91"/>
      <c r="AF1752" s="91"/>
    </row>
    <row r="1753" spans="1:32" x14ac:dyDescent="0.3">
      <c r="A1753" s="65">
        <v>82903.211401474284</v>
      </c>
      <c r="B1753" s="10">
        <v>1750</v>
      </c>
      <c r="C1753" s="71">
        <v>0.17499999999999999</v>
      </c>
      <c r="D1753" s="74">
        <v>672543.78859852569</v>
      </c>
      <c r="E1753" s="61">
        <v>619018.78859852569</v>
      </c>
      <c r="F1753" s="68">
        <v>0.16813594714963143</v>
      </c>
      <c r="G1753" s="292">
        <v>0.15475469714963141</v>
      </c>
      <c r="H1753" s="68">
        <v>0.17934501029294017</v>
      </c>
      <c r="I1753" s="68">
        <v>0.16507167695960684</v>
      </c>
      <c r="T1753" s="91"/>
      <c r="U1753" s="91"/>
      <c r="AA1753" s="91"/>
      <c r="AB1753" s="91"/>
      <c r="AC1753" s="91"/>
      <c r="AD1753" s="91"/>
      <c r="AE1753" s="91"/>
      <c r="AF1753" s="91"/>
    </row>
    <row r="1754" spans="1:32" x14ac:dyDescent="0.3">
      <c r="A1754" s="65">
        <v>82699.371773257706</v>
      </c>
      <c r="B1754" s="10">
        <v>1751</v>
      </c>
      <c r="C1754" s="71">
        <v>0.17510000000000001</v>
      </c>
      <c r="D1754" s="74">
        <v>672747.62822674226</v>
      </c>
      <c r="E1754" s="61">
        <v>619222.62822674226</v>
      </c>
      <c r="F1754" s="68">
        <v>0.16818690705668557</v>
      </c>
      <c r="G1754" s="292">
        <v>0.15480565705668556</v>
      </c>
      <c r="H1754" s="68">
        <v>0.17939936752713126</v>
      </c>
      <c r="I1754" s="68">
        <v>0.16512603419379793</v>
      </c>
      <c r="T1754" s="91"/>
      <c r="U1754" s="91"/>
      <c r="AA1754" s="91"/>
      <c r="AB1754" s="91"/>
      <c r="AC1754" s="91"/>
      <c r="AD1754" s="91"/>
      <c r="AE1754" s="91"/>
      <c r="AF1754" s="91"/>
    </row>
    <row r="1755" spans="1:32" x14ac:dyDescent="0.3">
      <c r="A1755" s="65">
        <v>81407.267187581601</v>
      </c>
      <c r="B1755" s="10">
        <v>1752</v>
      </c>
      <c r="C1755" s="71">
        <v>0.17519999999999999</v>
      </c>
      <c r="D1755" s="74">
        <v>674039.73281241837</v>
      </c>
      <c r="E1755" s="61">
        <v>620514.73281241837</v>
      </c>
      <c r="F1755" s="68">
        <v>0.16850993320310459</v>
      </c>
      <c r="G1755" s="292">
        <v>0.15512868320310461</v>
      </c>
      <c r="H1755" s="68">
        <v>0.17974392874997824</v>
      </c>
      <c r="I1755" s="68">
        <v>0.16547059541664491</v>
      </c>
      <c r="T1755" s="91"/>
      <c r="U1755" s="91"/>
      <c r="AA1755" s="91"/>
      <c r="AB1755" s="91"/>
      <c r="AC1755" s="91"/>
      <c r="AD1755" s="91"/>
      <c r="AE1755" s="91"/>
      <c r="AF1755" s="91"/>
    </row>
    <row r="1756" spans="1:32" x14ac:dyDescent="0.3">
      <c r="A1756" s="65">
        <v>80599.335198141969</v>
      </c>
      <c r="B1756" s="10">
        <v>1753</v>
      </c>
      <c r="C1756" s="71">
        <v>0.17530000000000001</v>
      </c>
      <c r="D1756" s="74">
        <v>674847.66480185802</v>
      </c>
      <c r="E1756" s="61">
        <v>621322.66480185802</v>
      </c>
      <c r="F1756" s="68">
        <v>0.1687119162004645</v>
      </c>
      <c r="G1756" s="292">
        <v>0.15533066620046451</v>
      </c>
      <c r="H1756" s="68">
        <v>0.17995937728049546</v>
      </c>
      <c r="I1756" s="68">
        <v>0.16568604394716213</v>
      </c>
      <c r="T1756" s="91"/>
      <c r="U1756" s="91"/>
      <c r="AA1756" s="91"/>
      <c r="AB1756" s="91"/>
      <c r="AC1756" s="91"/>
      <c r="AD1756" s="91"/>
      <c r="AE1756" s="91"/>
      <c r="AF1756" s="91"/>
    </row>
    <row r="1757" spans="1:32" x14ac:dyDescent="0.3">
      <c r="A1757" s="65">
        <v>80532.746210710335</v>
      </c>
      <c r="B1757" s="10">
        <v>1754</v>
      </c>
      <c r="C1757" s="71">
        <v>0.1754</v>
      </c>
      <c r="D1757" s="74">
        <v>674914.25378928962</v>
      </c>
      <c r="E1757" s="61">
        <v>621389.25378928962</v>
      </c>
      <c r="F1757" s="68">
        <v>0.1687285634473224</v>
      </c>
      <c r="G1757" s="292">
        <v>0.15534731344732242</v>
      </c>
      <c r="H1757" s="68">
        <v>0.17997713434381057</v>
      </c>
      <c r="I1757" s="68">
        <v>0.16570380101047724</v>
      </c>
      <c r="T1757" s="91"/>
      <c r="U1757" s="91"/>
      <c r="AA1757" s="91"/>
      <c r="AB1757" s="91"/>
      <c r="AC1757" s="91"/>
      <c r="AD1757" s="91"/>
      <c r="AE1757" s="91"/>
      <c r="AF1757" s="91"/>
    </row>
    <row r="1758" spans="1:32" x14ac:dyDescent="0.3">
      <c r="A1758" s="65">
        <v>79752.77797626298</v>
      </c>
      <c r="B1758" s="10">
        <v>1755</v>
      </c>
      <c r="C1758" s="71">
        <v>0.17549999999999999</v>
      </c>
      <c r="D1758" s="74">
        <v>675694.22202373703</v>
      </c>
      <c r="E1758" s="61">
        <v>622169.22202373703</v>
      </c>
      <c r="F1758" s="68">
        <v>0.16892355550593427</v>
      </c>
      <c r="G1758" s="292">
        <v>0.15554230550593426</v>
      </c>
      <c r="H1758" s="68">
        <v>0.18018512587299654</v>
      </c>
      <c r="I1758" s="68">
        <v>0.16591179253966321</v>
      </c>
      <c r="T1758" s="91"/>
      <c r="U1758" s="91"/>
      <c r="AA1758" s="91"/>
      <c r="AB1758" s="91"/>
      <c r="AC1758" s="91"/>
      <c r="AD1758" s="91"/>
      <c r="AE1758" s="91"/>
      <c r="AF1758" s="91"/>
    </row>
    <row r="1759" spans="1:32" x14ac:dyDescent="0.3">
      <c r="A1759" s="65">
        <v>78650.655336794283</v>
      </c>
      <c r="B1759" s="10">
        <v>1756</v>
      </c>
      <c r="C1759" s="71">
        <v>0.17560000000000001</v>
      </c>
      <c r="D1759" s="74">
        <v>676796.34466320567</v>
      </c>
      <c r="E1759" s="61">
        <v>623271.34466320567</v>
      </c>
      <c r="F1759" s="68">
        <v>0.16919908616580143</v>
      </c>
      <c r="G1759" s="292">
        <v>0.15581783616580142</v>
      </c>
      <c r="H1759" s="68">
        <v>0.18047902524352152</v>
      </c>
      <c r="I1759" s="68">
        <v>0.16620569191018819</v>
      </c>
      <c r="T1759" s="91"/>
      <c r="U1759" s="91"/>
      <c r="AA1759" s="91"/>
      <c r="AB1759" s="91"/>
      <c r="AC1759" s="91"/>
      <c r="AD1759" s="91"/>
      <c r="AE1759" s="91"/>
      <c r="AF1759" s="91"/>
    </row>
    <row r="1760" spans="1:32" x14ac:dyDescent="0.3">
      <c r="A1760" s="65">
        <v>78337.014894185806</v>
      </c>
      <c r="B1760" s="10">
        <v>1757</v>
      </c>
      <c r="C1760" s="71">
        <v>0.1757</v>
      </c>
      <c r="D1760" s="74">
        <v>677109.98510581418</v>
      </c>
      <c r="E1760" s="61">
        <v>623584.98510581418</v>
      </c>
      <c r="F1760" s="68">
        <v>0.16927749627645355</v>
      </c>
      <c r="G1760" s="292">
        <v>0.15589624627645354</v>
      </c>
      <c r="H1760" s="68">
        <v>0.18056266269488377</v>
      </c>
      <c r="I1760" s="68">
        <v>0.16628932936155044</v>
      </c>
      <c r="T1760" s="91"/>
      <c r="U1760" s="91"/>
      <c r="AA1760" s="91"/>
      <c r="AB1760" s="91"/>
      <c r="AC1760" s="91"/>
      <c r="AD1760" s="91"/>
      <c r="AE1760" s="91"/>
      <c r="AF1760" s="91"/>
    </row>
    <row r="1761" spans="1:32" x14ac:dyDescent="0.3">
      <c r="A1761" s="65">
        <v>77088.585394922498</v>
      </c>
      <c r="B1761" s="10">
        <v>1758</v>
      </c>
      <c r="C1761" s="71">
        <v>0.17580000000000001</v>
      </c>
      <c r="D1761" s="74">
        <v>678358.41460507747</v>
      </c>
      <c r="E1761" s="61">
        <v>624833.41460507747</v>
      </c>
      <c r="F1761" s="68">
        <v>0.16958960365126938</v>
      </c>
      <c r="G1761" s="292">
        <v>0.15620835365126937</v>
      </c>
      <c r="H1761" s="68">
        <v>0.18089557722802066</v>
      </c>
      <c r="I1761" s="68">
        <v>0.16662224389468733</v>
      </c>
      <c r="T1761" s="91"/>
      <c r="U1761" s="91"/>
      <c r="AA1761" s="91"/>
      <c r="AB1761" s="91"/>
      <c r="AC1761" s="91"/>
      <c r="AD1761" s="91"/>
      <c r="AE1761" s="91"/>
      <c r="AF1761" s="91"/>
    </row>
    <row r="1762" spans="1:32" x14ac:dyDescent="0.3">
      <c r="A1762" s="65">
        <v>77088.585394922498</v>
      </c>
      <c r="B1762" s="10">
        <v>1759</v>
      </c>
      <c r="C1762" s="71">
        <v>0.1759</v>
      </c>
      <c r="D1762" s="74">
        <v>678358.41460507747</v>
      </c>
      <c r="E1762" s="61">
        <v>624833.41460507747</v>
      </c>
      <c r="F1762" s="68">
        <v>0.16958960365126938</v>
      </c>
      <c r="G1762" s="292">
        <v>0.15620835365126937</v>
      </c>
      <c r="H1762" s="68">
        <v>0.18089557722802066</v>
      </c>
      <c r="I1762" s="68">
        <v>0.16662224389468733</v>
      </c>
      <c r="T1762" s="91"/>
      <c r="U1762" s="91"/>
      <c r="AA1762" s="91"/>
      <c r="AB1762" s="91"/>
      <c r="AC1762" s="91"/>
      <c r="AD1762" s="91"/>
      <c r="AE1762" s="91"/>
      <c r="AF1762" s="91"/>
    </row>
    <row r="1763" spans="1:32" x14ac:dyDescent="0.3">
      <c r="A1763" s="65">
        <v>76672.961352559272</v>
      </c>
      <c r="B1763" s="10">
        <v>1760</v>
      </c>
      <c r="C1763" s="71">
        <v>0.17599999999999999</v>
      </c>
      <c r="D1763" s="74">
        <v>678774.03864744073</v>
      </c>
      <c r="E1763" s="61">
        <v>625249.03864744073</v>
      </c>
      <c r="F1763" s="68">
        <v>0.16969350966186017</v>
      </c>
      <c r="G1763" s="292">
        <v>0.15631225966186019</v>
      </c>
      <c r="H1763" s="68">
        <v>0.18100641030598419</v>
      </c>
      <c r="I1763" s="68">
        <v>0.16673307697265086</v>
      </c>
      <c r="T1763" s="91"/>
      <c r="U1763" s="91"/>
      <c r="AA1763" s="91"/>
      <c r="AB1763" s="91"/>
      <c r="AC1763" s="91"/>
      <c r="AD1763" s="91"/>
      <c r="AE1763" s="91"/>
      <c r="AF1763" s="91"/>
    </row>
    <row r="1764" spans="1:32" x14ac:dyDescent="0.3">
      <c r="A1764" s="65">
        <v>75952.99510875094</v>
      </c>
      <c r="B1764" s="10">
        <v>1761</v>
      </c>
      <c r="C1764" s="71">
        <v>0.17610000000000001</v>
      </c>
      <c r="D1764" s="74">
        <v>679494.00489124912</v>
      </c>
      <c r="E1764" s="61">
        <v>625969.00489124912</v>
      </c>
      <c r="F1764" s="68">
        <v>0.16987350122281228</v>
      </c>
      <c r="G1764" s="292">
        <v>0.15649225122281227</v>
      </c>
      <c r="H1764" s="68">
        <v>0.1811984013043331</v>
      </c>
      <c r="I1764" s="68">
        <v>0.16692506797099976</v>
      </c>
      <c r="T1764" s="91"/>
      <c r="U1764" s="91"/>
      <c r="AA1764" s="91"/>
      <c r="AB1764" s="91"/>
      <c r="AC1764" s="91"/>
      <c r="AD1764" s="91"/>
      <c r="AE1764" s="91"/>
      <c r="AF1764" s="91"/>
    </row>
    <row r="1765" spans="1:32" x14ac:dyDescent="0.3">
      <c r="A1765" s="65">
        <v>75730.678768884696</v>
      </c>
      <c r="B1765" s="10">
        <v>1762</v>
      </c>
      <c r="C1765" s="71">
        <v>0.1762</v>
      </c>
      <c r="D1765" s="74">
        <v>679716.32123111526</v>
      </c>
      <c r="E1765" s="61">
        <v>626191.32123111526</v>
      </c>
      <c r="F1765" s="68">
        <v>0.16992908030777881</v>
      </c>
      <c r="G1765" s="292">
        <v>0.1565478303077788</v>
      </c>
      <c r="H1765" s="68">
        <v>0.18125768566163072</v>
      </c>
      <c r="I1765" s="68">
        <v>0.16698435232829739</v>
      </c>
      <c r="T1765" s="91"/>
      <c r="U1765" s="91"/>
      <c r="AA1765" s="91"/>
      <c r="AB1765" s="91"/>
      <c r="AC1765" s="91"/>
      <c r="AD1765" s="91"/>
      <c r="AE1765" s="91"/>
      <c r="AF1765" s="91"/>
    </row>
    <row r="1766" spans="1:32" x14ac:dyDescent="0.3">
      <c r="A1766" s="65">
        <v>75634.33554132696</v>
      </c>
      <c r="B1766" s="10">
        <v>1763</v>
      </c>
      <c r="C1766" s="71">
        <v>0.17630000000000001</v>
      </c>
      <c r="D1766" s="74">
        <v>679812.66445867298</v>
      </c>
      <c r="E1766" s="61">
        <v>626287.66445867298</v>
      </c>
      <c r="F1766" s="68">
        <v>0.16995316611466824</v>
      </c>
      <c r="G1766" s="292">
        <v>0.15657191611466825</v>
      </c>
      <c r="H1766" s="68">
        <v>0.18128337718897947</v>
      </c>
      <c r="I1766" s="68">
        <v>0.16701004385564613</v>
      </c>
      <c r="T1766" s="91"/>
      <c r="U1766" s="91"/>
      <c r="AA1766" s="91"/>
      <c r="AB1766" s="91"/>
      <c r="AC1766" s="91"/>
      <c r="AD1766" s="91"/>
      <c r="AE1766" s="91"/>
      <c r="AF1766" s="91"/>
    </row>
    <row r="1767" spans="1:32" x14ac:dyDescent="0.3">
      <c r="A1767" s="65">
        <v>75602.328288751771</v>
      </c>
      <c r="B1767" s="10">
        <v>1764</v>
      </c>
      <c r="C1767" s="71">
        <v>0.1764</v>
      </c>
      <c r="D1767" s="74">
        <v>679844.67171124823</v>
      </c>
      <c r="E1767" s="61">
        <v>626319.67171124823</v>
      </c>
      <c r="F1767" s="68">
        <v>0.16996116792781205</v>
      </c>
      <c r="G1767" s="292">
        <v>0.15657991792781206</v>
      </c>
      <c r="H1767" s="68">
        <v>0.18129191245633286</v>
      </c>
      <c r="I1767" s="68">
        <v>0.16701857912299953</v>
      </c>
      <c r="T1767" s="91"/>
      <c r="U1767" s="91"/>
      <c r="AA1767" s="91"/>
      <c r="AB1767" s="91"/>
      <c r="AC1767" s="91"/>
      <c r="AD1767" s="91"/>
      <c r="AE1767" s="91"/>
      <c r="AF1767" s="91"/>
    </row>
    <row r="1768" spans="1:32" x14ac:dyDescent="0.3">
      <c r="A1768" s="65">
        <v>75588.590076006003</v>
      </c>
      <c r="B1768" s="10">
        <v>1765</v>
      </c>
      <c r="C1768" s="71">
        <v>0.17649999999999999</v>
      </c>
      <c r="D1768" s="74">
        <v>679858.40992399398</v>
      </c>
      <c r="E1768" s="61">
        <v>626333.40992399398</v>
      </c>
      <c r="F1768" s="68">
        <v>0.16996460248099848</v>
      </c>
      <c r="G1768" s="292">
        <v>0.1565833524809985</v>
      </c>
      <c r="H1768" s="68">
        <v>0.18129557597973173</v>
      </c>
      <c r="I1768" s="68">
        <v>0.16702224264639839</v>
      </c>
      <c r="T1768" s="91"/>
      <c r="U1768" s="91"/>
      <c r="AA1768" s="91"/>
      <c r="AB1768" s="91"/>
      <c r="AC1768" s="91"/>
      <c r="AD1768" s="91"/>
      <c r="AE1768" s="91"/>
      <c r="AF1768" s="91"/>
    </row>
    <row r="1769" spans="1:32" x14ac:dyDescent="0.3">
      <c r="A1769" s="65">
        <v>75588.590076006003</v>
      </c>
      <c r="B1769" s="10">
        <v>1766</v>
      </c>
      <c r="C1769" s="71">
        <v>0.17660000000000001</v>
      </c>
      <c r="D1769" s="74">
        <v>679858.40992399398</v>
      </c>
      <c r="E1769" s="61">
        <v>626333.40992399398</v>
      </c>
      <c r="F1769" s="68">
        <v>0.16996460248099848</v>
      </c>
      <c r="G1769" s="292">
        <v>0.1565833524809985</v>
      </c>
      <c r="H1769" s="68">
        <v>0.18129557597973173</v>
      </c>
      <c r="I1769" s="68">
        <v>0.16702224264639839</v>
      </c>
      <c r="T1769" s="91"/>
      <c r="U1769" s="91"/>
      <c r="AA1769" s="91"/>
      <c r="AB1769" s="91"/>
      <c r="AC1769" s="91"/>
      <c r="AD1769" s="91"/>
      <c r="AE1769" s="91"/>
      <c r="AF1769" s="91"/>
    </row>
    <row r="1770" spans="1:32" x14ac:dyDescent="0.3">
      <c r="A1770" s="65">
        <v>74957.375816489977</v>
      </c>
      <c r="B1770" s="10">
        <v>1767</v>
      </c>
      <c r="C1770" s="71">
        <v>0.1767</v>
      </c>
      <c r="D1770" s="74">
        <v>680489.62418350996</v>
      </c>
      <c r="E1770" s="61">
        <v>626964.62418350996</v>
      </c>
      <c r="F1770" s="68">
        <v>0.1701224060458775</v>
      </c>
      <c r="G1770" s="292">
        <v>0.15674115604587749</v>
      </c>
      <c r="H1770" s="68">
        <v>0.18146389978226932</v>
      </c>
      <c r="I1770" s="68">
        <v>0.16719056644893598</v>
      </c>
      <c r="T1770" s="91"/>
      <c r="U1770" s="91"/>
      <c r="AA1770" s="91"/>
      <c r="AB1770" s="91"/>
      <c r="AC1770" s="91"/>
      <c r="AD1770" s="91"/>
      <c r="AE1770" s="91"/>
      <c r="AF1770" s="91"/>
    </row>
    <row r="1771" spans="1:32" x14ac:dyDescent="0.3">
      <c r="A1771" s="65">
        <v>74895.962337948411</v>
      </c>
      <c r="B1771" s="10">
        <v>1768</v>
      </c>
      <c r="C1771" s="71">
        <v>0.17680000000000001</v>
      </c>
      <c r="D1771" s="74">
        <v>680551.03766205162</v>
      </c>
      <c r="E1771" s="61">
        <v>627026.03766205162</v>
      </c>
      <c r="F1771" s="68">
        <v>0.1701377594155129</v>
      </c>
      <c r="G1771" s="292">
        <v>0.15675650941551292</v>
      </c>
      <c r="H1771" s="68">
        <v>0.18148027670988043</v>
      </c>
      <c r="I1771" s="68">
        <v>0.1672069433765471</v>
      </c>
      <c r="T1771" s="91"/>
      <c r="U1771" s="91"/>
      <c r="AA1771" s="91"/>
      <c r="AB1771" s="91"/>
      <c r="AC1771" s="91"/>
      <c r="AD1771" s="91"/>
      <c r="AE1771" s="91"/>
      <c r="AF1771" s="91"/>
    </row>
    <row r="1772" spans="1:32" x14ac:dyDescent="0.3">
      <c r="A1772" s="65">
        <v>74526.712164861208</v>
      </c>
      <c r="B1772" s="10">
        <v>1769</v>
      </c>
      <c r="C1772" s="71">
        <v>0.1769</v>
      </c>
      <c r="D1772" s="74">
        <v>680920.28783513885</v>
      </c>
      <c r="E1772" s="61">
        <v>627395.28783513885</v>
      </c>
      <c r="F1772" s="68">
        <v>0.1702300719587847</v>
      </c>
      <c r="G1772" s="292">
        <v>0.15684882195878472</v>
      </c>
      <c r="H1772" s="68">
        <v>0.18157874342270369</v>
      </c>
      <c r="I1772" s="68">
        <v>0.16730541008937036</v>
      </c>
      <c r="T1772" s="91"/>
      <c r="U1772" s="91"/>
      <c r="AA1772" s="91"/>
      <c r="AB1772" s="91"/>
      <c r="AC1772" s="91"/>
      <c r="AD1772" s="91"/>
      <c r="AE1772" s="91"/>
      <c r="AF1772" s="91"/>
    </row>
    <row r="1773" spans="1:32" x14ac:dyDescent="0.3">
      <c r="A1773" s="65">
        <v>74259.753180678337</v>
      </c>
      <c r="B1773" s="10">
        <v>1770</v>
      </c>
      <c r="C1773" s="71">
        <v>0.17699999999999999</v>
      </c>
      <c r="D1773" s="74">
        <v>681187.24681932165</v>
      </c>
      <c r="E1773" s="61">
        <v>627662.24681932165</v>
      </c>
      <c r="F1773" s="68">
        <v>0.17029681170483041</v>
      </c>
      <c r="G1773" s="292">
        <v>0.15691556170483043</v>
      </c>
      <c r="H1773" s="68">
        <v>0.18164993248515243</v>
      </c>
      <c r="I1773" s="68">
        <v>0.1673765991518191</v>
      </c>
      <c r="T1773" s="91"/>
      <c r="U1773" s="91"/>
      <c r="AA1773" s="91"/>
      <c r="AB1773" s="91"/>
      <c r="AC1773" s="91"/>
      <c r="AD1773" s="91"/>
      <c r="AE1773" s="91"/>
      <c r="AF1773" s="91"/>
    </row>
    <row r="1774" spans="1:32" x14ac:dyDescent="0.3">
      <c r="A1774" s="65">
        <v>74120.321708985604</v>
      </c>
      <c r="B1774" s="10">
        <v>1771</v>
      </c>
      <c r="C1774" s="71">
        <v>0.17710000000000001</v>
      </c>
      <c r="D1774" s="74">
        <v>681326.6782910144</v>
      </c>
      <c r="E1774" s="61">
        <v>627801.6782910144</v>
      </c>
      <c r="F1774" s="68">
        <v>0.17033166957275359</v>
      </c>
      <c r="G1774" s="292">
        <v>0.1569504195727536</v>
      </c>
      <c r="H1774" s="68">
        <v>0.18168711421093717</v>
      </c>
      <c r="I1774" s="68">
        <v>0.16741378087760383</v>
      </c>
      <c r="T1774" s="91"/>
      <c r="U1774" s="91"/>
      <c r="AA1774" s="91"/>
      <c r="AB1774" s="91"/>
      <c r="AC1774" s="91"/>
      <c r="AD1774" s="91"/>
      <c r="AE1774" s="91"/>
      <c r="AF1774" s="91"/>
    </row>
    <row r="1775" spans="1:32" x14ac:dyDescent="0.3">
      <c r="A1775" s="65">
        <v>72329.666083210948</v>
      </c>
      <c r="B1775" s="10">
        <v>1772</v>
      </c>
      <c r="C1775" s="71">
        <v>0.1772</v>
      </c>
      <c r="D1775" s="74">
        <v>683117.33391678904</v>
      </c>
      <c r="E1775" s="61">
        <v>629592.33391678904</v>
      </c>
      <c r="F1775" s="68">
        <v>0.17077933347919727</v>
      </c>
      <c r="G1775" s="292">
        <v>0.15739808347919726</v>
      </c>
      <c r="H1775" s="68">
        <v>0.18216462237781042</v>
      </c>
      <c r="I1775" s="68">
        <v>0.16789128904447709</v>
      </c>
      <c r="T1775" s="91"/>
      <c r="U1775" s="91"/>
      <c r="AA1775" s="91"/>
      <c r="AB1775" s="91"/>
      <c r="AC1775" s="91"/>
      <c r="AD1775" s="91"/>
      <c r="AE1775" s="91"/>
      <c r="AF1775" s="91"/>
    </row>
    <row r="1776" spans="1:32" x14ac:dyDescent="0.3">
      <c r="A1776" s="65">
        <v>72024.830988594724</v>
      </c>
      <c r="B1776" s="10">
        <v>1773</v>
      </c>
      <c r="C1776" s="71">
        <v>0.17730000000000001</v>
      </c>
      <c r="D1776" s="74">
        <v>683422.16901140532</v>
      </c>
      <c r="E1776" s="61">
        <v>629897.16901140532</v>
      </c>
      <c r="F1776" s="68">
        <v>0.17085554225285132</v>
      </c>
      <c r="G1776" s="292">
        <v>0.15747429225285134</v>
      </c>
      <c r="H1776" s="68">
        <v>0.18224591173637475</v>
      </c>
      <c r="I1776" s="68">
        <v>0.16797257840304142</v>
      </c>
      <c r="T1776" s="91"/>
      <c r="U1776" s="91"/>
      <c r="AA1776" s="91"/>
      <c r="AB1776" s="91"/>
      <c r="AC1776" s="91"/>
      <c r="AD1776" s="91"/>
      <c r="AE1776" s="91"/>
      <c r="AF1776" s="91"/>
    </row>
    <row r="1777" spans="1:32" x14ac:dyDescent="0.3">
      <c r="A1777" s="65">
        <v>71006.200492287928</v>
      </c>
      <c r="B1777" s="10">
        <v>1774</v>
      </c>
      <c r="C1777" s="71">
        <v>0.1774</v>
      </c>
      <c r="D1777" s="74">
        <v>684440.79950771201</v>
      </c>
      <c r="E1777" s="61">
        <v>630915.79950771201</v>
      </c>
      <c r="F1777" s="68">
        <v>0.17111019987692799</v>
      </c>
      <c r="G1777" s="292">
        <v>0.15772894987692801</v>
      </c>
      <c r="H1777" s="68">
        <v>0.18251754653538987</v>
      </c>
      <c r="I1777" s="68">
        <v>0.16824421320205654</v>
      </c>
      <c r="T1777" s="91"/>
      <c r="U1777" s="91"/>
      <c r="AA1777" s="91"/>
      <c r="AB1777" s="91"/>
      <c r="AC1777" s="91"/>
      <c r="AD1777" s="91"/>
      <c r="AE1777" s="91"/>
      <c r="AF1777" s="91"/>
    </row>
    <row r="1778" spans="1:32" x14ac:dyDescent="0.3">
      <c r="A1778" s="65">
        <v>70236.673179216203</v>
      </c>
      <c r="B1778" s="10">
        <v>1775</v>
      </c>
      <c r="C1778" s="71">
        <v>0.17749999999999999</v>
      </c>
      <c r="D1778" s="74">
        <v>685210.32682078378</v>
      </c>
      <c r="E1778" s="61">
        <v>631685.32682078378</v>
      </c>
      <c r="F1778" s="68">
        <v>0.17130258170519594</v>
      </c>
      <c r="G1778" s="292">
        <v>0.15792133170519596</v>
      </c>
      <c r="H1778" s="68">
        <v>0.18272275381887568</v>
      </c>
      <c r="I1778" s="68">
        <v>0.16844942048554234</v>
      </c>
      <c r="T1778" s="91"/>
      <c r="U1778" s="91"/>
      <c r="AA1778" s="91"/>
      <c r="AB1778" s="91"/>
      <c r="AC1778" s="91"/>
      <c r="AD1778" s="91"/>
      <c r="AE1778" s="91"/>
      <c r="AF1778" s="91"/>
    </row>
    <row r="1779" spans="1:32" x14ac:dyDescent="0.3">
      <c r="A1779" s="65">
        <v>70236.673179216203</v>
      </c>
      <c r="B1779" s="10">
        <v>1776</v>
      </c>
      <c r="C1779" s="71">
        <v>0.17760000000000001</v>
      </c>
      <c r="D1779" s="74">
        <v>685210.32682078378</v>
      </c>
      <c r="E1779" s="61">
        <v>631685.32682078378</v>
      </c>
      <c r="F1779" s="68">
        <v>0.17130258170519594</v>
      </c>
      <c r="G1779" s="292">
        <v>0.15792133170519596</v>
      </c>
      <c r="H1779" s="68">
        <v>0.18272275381887568</v>
      </c>
      <c r="I1779" s="68">
        <v>0.16844942048554234</v>
      </c>
      <c r="T1779" s="91"/>
      <c r="U1779" s="91"/>
      <c r="AA1779" s="91"/>
      <c r="AB1779" s="91"/>
      <c r="AC1779" s="91"/>
      <c r="AD1779" s="91"/>
      <c r="AE1779" s="91"/>
      <c r="AF1779" s="91"/>
    </row>
    <row r="1780" spans="1:32" x14ac:dyDescent="0.3">
      <c r="A1780" s="65">
        <v>70200.926987694125</v>
      </c>
      <c r="B1780" s="10">
        <v>1777</v>
      </c>
      <c r="C1780" s="71">
        <v>0.1777</v>
      </c>
      <c r="D1780" s="74">
        <v>685246.07301230589</v>
      </c>
      <c r="E1780" s="61">
        <v>631721.07301230589</v>
      </c>
      <c r="F1780" s="68">
        <v>0.17131151825307647</v>
      </c>
      <c r="G1780" s="292">
        <v>0.15793026825307646</v>
      </c>
      <c r="H1780" s="68">
        <v>0.18273228613661491</v>
      </c>
      <c r="I1780" s="68">
        <v>0.16845895280328158</v>
      </c>
      <c r="T1780" s="91"/>
      <c r="U1780" s="91"/>
      <c r="AA1780" s="91"/>
      <c r="AB1780" s="91"/>
      <c r="AC1780" s="91"/>
      <c r="AD1780" s="91"/>
      <c r="AE1780" s="91"/>
      <c r="AF1780" s="91"/>
    </row>
    <row r="1781" spans="1:32" x14ac:dyDescent="0.3">
      <c r="A1781" s="65">
        <v>70200.807444103179</v>
      </c>
      <c r="B1781" s="10">
        <v>1778</v>
      </c>
      <c r="C1781" s="71">
        <v>0.17780000000000001</v>
      </c>
      <c r="D1781" s="74">
        <v>685246.19255589682</v>
      </c>
      <c r="E1781" s="61">
        <v>631721.19255589682</v>
      </c>
      <c r="F1781" s="68">
        <v>0.1713115481389742</v>
      </c>
      <c r="G1781" s="292">
        <v>0.15793029813897422</v>
      </c>
      <c r="H1781" s="68">
        <v>0.18273231801490583</v>
      </c>
      <c r="I1781" s="68">
        <v>0.1684589846815725</v>
      </c>
      <c r="T1781" s="91"/>
      <c r="U1781" s="91"/>
      <c r="AA1781" s="91"/>
      <c r="AB1781" s="91"/>
      <c r="AC1781" s="91"/>
      <c r="AD1781" s="91"/>
      <c r="AE1781" s="91"/>
      <c r="AF1781" s="91"/>
    </row>
    <row r="1782" spans="1:32" x14ac:dyDescent="0.3">
      <c r="A1782" s="65">
        <v>70200.807444103179</v>
      </c>
      <c r="B1782" s="10">
        <v>1779</v>
      </c>
      <c r="C1782" s="71">
        <v>0.1779</v>
      </c>
      <c r="D1782" s="74">
        <v>685246.19255589682</v>
      </c>
      <c r="E1782" s="61">
        <v>631721.19255589682</v>
      </c>
      <c r="F1782" s="68">
        <v>0.1713115481389742</v>
      </c>
      <c r="G1782" s="292">
        <v>0.15793029813897422</v>
      </c>
      <c r="H1782" s="68">
        <v>0.18273231801490583</v>
      </c>
      <c r="I1782" s="68">
        <v>0.1684589846815725</v>
      </c>
      <c r="T1782" s="91"/>
      <c r="U1782" s="91"/>
      <c r="AA1782" s="91"/>
      <c r="AB1782" s="91"/>
      <c r="AC1782" s="91"/>
      <c r="AD1782" s="91"/>
      <c r="AE1782" s="91"/>
      <c r="AF1782" s="91"/>
    </row>
    <row r="1783" spans="1:32" x14ac:dyDescent="0.3">
      <c r="A1783" s="65">
        <v>69442.62389814858</v>
      </c>
      <c r="B1783" s="10">
        <v>1780</v>
      </c>
      <c r="C1783" s="71">
        <v>0.17799999999999999</v>
      </c>
      <c r="D1783" s="74">
        <v>686004.37610185146</v>
      </c>
      <c r="E1783" s="61">
        <v>632479.37610185146</v>
      </c>
      <c r="F1783" s="68">
        <v>0.17150109402546287</v>
      </c>
      <c r="G1783" s="292">
        <v>0.15811984402546286</v>
      </c>
      <c r="H1783" s="68">
        <v>0.18293450029382705</v>
      </c>
      <c r="I1783" s="68">
        <v>0.16866116696049371</v>
      </c>
      <c r="T1783" s="91"/>
      <c r="U1783" s="91"/>
      <c r="AA1783" s="91"/>
      <c r="AB1783" s="91"/>
      <c r="AC1783" s="91"/>
      <c r="AD1783" s="91"/>
      <c r="AE1783" s="91"/>
      <c r="AF1783" s="91"/>
    </row>
    <row r="1784" spans="1:32" x14ac:dyDescent="0.3">
      <c r="A1784" s="65">
        <v>67782.770212693416</v>
      </c>
      <c r="B1784" s="10">
        <v>1781</v>
      </c>
      <c r="C1784" s="71">
        <v>0.17810000000000001</v>
      </c>
      <c r="D1784" s="74">
        <v>687664.22978730663</v>
      </c>
      <c r="E1784" s="61">
        <v>634139.22978730663</v>
      </c>
      <c r="F1784" s="68">
        <v>0.17191605744682667</v>
      </c>
      <c r="G1784" s="292">
        <v>0.15853480744682666</v>
      </c>
      <c r="H1784" s="68">
        <v>0.18337712794328176</v>
      </c>
      <c r="I1784" s="68">
        <v>0.16910379460994843</v>
      </c>
      <c r="T1784" s="91"/>
      <c r="U1784" s="91"/>
      <c r="AA1784" s="91"/>
      <c r="AB1784" s="91"/>
      <c r="AC1784" s="91"/>
      <c r="AD1784" s="91"/>
      <c r="AE1784" s="91"/>
      <c r="AF1784" s="91"/>
    </row>
    <row r="1785" spans="1:32" x14ac:dyDescent="0.3">
      <c r="A1785" s="65">
        <v>67159.274296456992</v>
      </c>
      <c r="B1785" s="10">
        <v>1782</v>
      </c>
      <c r="C1785" s="71">
        <v>0.1782</v>
      </c>
      <c r="D1785" s="74">
        <v>688287.72570354305</v>
      </c>
      <c r="E1785" s="61">
        <v>634762.72570354305</v>
      </c>
      <c r="F1785" s="68">
        <v>0.17207193142588575</v>
      </c>
      <c r="G1785" s="292">
        <v>0.15869068142588577</v>
      </c>
      <c r="H1785" s="68">
        <v>0.18354339352094481</v>
      </c>
      <c r="I1785" s="68">
        <v>0.16927006018761148</v>
      </c>
      <c r="T1785" s="91"/>
      <c r="U1785" s="91"/>
      <c r="AA1785" s="91"/>
      <c r="AB1785" s="91"/>
      <c r="AC1785" s="91"/>
      <c r="AD1785" s="91"/>
      <c r="AE1785" s="91"/>
      <c r="AF1785" s="91"/>
    </row>
    <row r="1786" spans="1:32" x14ac:dyDescent="0.3">
      <c r="A1786" s="65">
        <v>67074.870237362775</v>
      </c>
      <c r="B1786" s="10">
        <v>1783</v>
      </c>
      <c r="C1786" s="71">
        <v>0.17829999999999999</v>
      </c>
      <c r="D1786" s="74">
        <v>688372.1297626372</v>
      </c>
      <c r="E1786" s="61">
        <v>634847.1297626372</v>
      </c>
      <c r="F1786" s="68">
        <v>0.17209303244065929</v>
      </c>
      <c r="G1786" s="292">
        <v>0.15871178244065931</v>
      </c>
      <c r="H1786" s="68">
        <v>0.18356590127003658</v>
      </c>
      <c r="I1786" s="68">
        <v>0.16929256793670325</v>
      </c>
      <c r="T1786" s="91"/>
      <c r="U1786" s="91"/>
      <c r="AA1786" s="91"/>
      <c r="AB1786" s="91"/>
      <c r="AC1786" s="91"/>
      <c r="AD1786" s="91"/>
      <c r="AE1786" s="91"/>
      <c r="AF1786" s="91"/>
    </row>
    <row r="1787" spans="1:32" x14ac:dyDescent="0.3">
      <c r="A1787" s="65">
        <v>66246.947001948996</v>
      </c>
      <c r="B1787" s="10">
        <v>1784</v>
      </c>
      <c r="C1787" s="71">
        <v>0.1784</v>
      </c>
      <c r="D1787" s="74">
        <v>689200.05299805105</v>
      </c>
      <c r="E1787" s="61">
        <v>635675.05299805105</v>
      </c>
      <c r="F1787" s="68">
        <v>0.17230001324951277</v>
      </c>
      <c r="G1787" s="292">
        <v>0.15891876324951276</v>
      </c>
      <c r="H1787" s="68">
        <v>0.18378668079948027</v>
      </c>
      <c r="I1787" s="68">
        <v>0.16951334746614694</v>
      </c>
      <c r="T1787" s="91"/>
      <c r="U1787" s="91"/>
      <c r="AA1787" s="91"/>
      <c r="AB1787" s="91"/>
      <c r="AC1787" s="91"/>
      <c r="AD1787" s="91"/>
      <c r="AE1787" s="91"/>
      <c r="AF1787" s="91"/>
    </row>
    <row r="1788" spans="1:32" x14ac:dyDescent="0.3">
      <c r="A1788" s="65">
        <v>65809.591940913408</v>
      </c>
      <c r="B1788" s="10">
        <v>1785</v>
      </c>
      <c r="C1788" s="71">
        <v>0.17849999999999999</v>
      </c>
      <c r="D1788" s="74">
        <v>689637.40805908665</v>
      </c>
      <c r="E1788" s="61">
        <v>636112.40805908665</v>
      </c>
      <c r="F1788" s="68">
        <v>0.17240935201477167</v>
      </c>
      <c r="G1788" s="292">
        <v>0.15902810201477166</v>
      </c>
      <c r="H1788" s="68">
        <v>0.18390330881575645</v>
      </c>
      <c r="I1788" s="68">
        <v>0.16962997548242312</v>
      </c>
      <c r="T1788" s="91"/>
      <c r="U1788" s="91"/>
      <c r="AA1788" s="91"/>
      <c r="AB1788" s="91"/>
      <c r="AC1788" s="91"/>
      <c r="AD1788" s="91"/>
      <c r="AE1788" s="91"/>
      <c r="AF1788" s="91"/>
    </row>
    <row r="1789" spans="1:32" x14ac:dyDescent="0.3">
      <c r="A1789" s="65">
        <v>64925.383691487368</v>
      </c>
      <c r="B1789" s="10">
        <v>1786</v>
      </c>
      <c r="C1789" s="71">
        <v>0.17860000000000001</v>
      </c>
      <c r="D1789" s="74">
        <v>690521.61630851263</v>
      </c>
      <c r="E1789" s="61">
        <v>636996.61630851263</v>
      </c>
      <c r="F1789" s="68">
        <v>0.17263040407712815</v>
      </c>
      <c r="G1789" s="292">
        <v>0.15924915407712817</v>
      </c>
      <c r="H1789" s="68">
        <v>0.18413909768227005</v>
      </c>
      <c r="I1789" s="68">
        <v>0.16986576434893672</v>
      </c>
      <c r="T1789" s="91"/>
      <c r="U1789" s="91"/>
      <c r="AA1789" s="91"/>
      <c r="AB1789" s="91"/>
      <c r="AC1789" s="91"/>
      <c r="AD1789" s="91"/>
      <c r="AE1789" s="91"/>
      <c r="AF1789" s="91"/>
    </row>
    <row r="1790" spans="1:32" x14ac:dyDescent="0.3">
      <c r="A1790" s="65">
        <v>64856.240205443515</v>
      </c>
      <c r="B1790" s="10">
        <v>1787</v>
      </c>
      <c r="C1790" s="71">
        <v>0.1787</v>
      </c>
      <c r="D1790" s="74">
        <v>690590.75979455654</v>
      </c>
      <c r="E1790" s="61">
        <v>637065.75979455654</v>
      </c>
      <c r="F1790" s="68">
        <v>0.17264768994863913</v>
      </c>
      <c r="G1790" s="292">
        <v>0.15926643994863912</v>
      </c>
      <c r="H1790" s="68">
        <v>0.18415753594521508</v>
      </c>
      <c r="I1790" s="68">
        <v>0.16988420261188175</v>
      </c>
      <c r="T1790" s="91"/>
      <c r="U1790" s="91"/>
      <c r="AA1790" s="91"/>
      <c r="AB1790" s="91"/>
      <c r="AC1790" s="91"/>
      <c r="AD1790" s="91"/>
      <c r="AE1790" s="91"/>
      <c r="AF1790" s="91"/>
    </row>
    <row r="1791" spans="1:32" x14ac:dyDescent="0.3">
      <c r="A1791" s="65">
        <v>64315.25098047201</v>
      </c>
      <c r="B1791" s="10">
        <v>1788</v>
      </c>
      <c r="C1791" s="71">
        <v>0.17879999999999999</v>
      </c>
      <c r="D1791" s="74">
        <v>691131.74901952804</v>
      </c>
      <c r="E1791" s="61">
        <v>637606.74901952804</v>
      </c>
      <c r="F1791" s="68">
        <v>0.172782937254882</v>
      </c>
      <c r="G1791" s="292">
        <v>0.15940168725488202</v>
      </c>
      <c r="H1791" s="68">
        <v>0.1843017997385408</v>
      </c>
      <c r="I1791" s="68">
        <v>0.17002846640520747</v>
      </c>
      <c r="T1791" s="91"/>
      <c r="U1791" s="91"/>
      <c r="AA1791" s="91"/>
      <c r="AB1791" s="91"/>
      <c r="AC1791" s="91"/>
      <c r="AD1791" s="91"/>
      <c r="AE1791" s="91"/>
      <c r="AF1791" s="91"/>
    </row>
    <row r="1792" spans="1:32" x14ac:dyDescent="0.3">
      <c r="A1792" s="65">
        <v>63739.139245608458</v>
      </c>
      <c r="B1792" s="10">
        <v>1789</v>
      </c>
      <c r="C1792" s="71">
        <v>0.1789</v>
      </c>
      <c r="D1792" s="74">
        <v>691707.86075439153</v>
      </c>
      <c r="E1792" s="61">
        <v>638182.86075439153</v>
      </c>
      <c r="F1792" s="68">
        <v>0.17292696518859788</v>
      </c>
      <c r="G1792" s="292">
        <v>0.15954571518859789</v>
      </c>
      <c r="H1792" s="68">
        <v>0.18445542953450442</v>
      </c>
      <c r="I1792" s="68">
        <v>0.17018209620117108</v>
      </c>
      <c r="T1792" s="91"/>
      <c r="U1792" s="91"/>
      <c r="AA1792" s="91"/>
      <c r="AB1792" s="91"/>
      <c r="AC1792" s="91"/>
      <c r="AD1792" s="91"/>
      <c r="AE1792" s="91"/>
      <c r="AF1792" s="91"/>
    </row>
    <row r="1793" spans="1:32" x14ac:dyDescent="0.3">
      <c r="A1793" s="65">
        <v>63231.067304458025</v>
      </c>
      <c r="B1793" s="10">
        <v>1790</v>
      </c>
      <c r="C1793" s="71">
        <v>0.17899999999999999</v>
      </c>
      <c r="D1793" s="74">
        <v>692215.932695542</v>
      </c>
      <c r="E1793" s="61">
        <v>638690.932695542</v>
      </c>
      <c r="F1793" s="68">
        <v>0.17305398317388551</v>
      </c>
      <c r="G1793" s="292">
        <v>0.1596727331738855</v>
      </c>
      <c r="H1793" s="68">
        <v>0.18459091538547787</v>
      </c>
      <c r="I1793" s="68">
        <v>0.17031758205214453</v>
      </c>
      <c r="T1793" s="91"/>
      <c r="U1793" s="91"/>
      <c r="AA1793" s="91"/>
      <c r="AB1793" s="91"/>
      <c r="AC1793" s="91"/>
      <c r="AD1793" s="91"/>
      <c r="AE1793" s="91"/>
      <c r="AF1793" s="91"/>
    </row>
    <row r="1794" spans="1:32" x14ac:dyDescent="0.3">
      <c r="A1794" s="65">
        <v>62810.113578026474</v>
      </c>
      <c r="B1794" s="10">
        <v>1791</v>
      </c>
      <c r="C1794" s="71">
        <v>0.17910000000000001</v>
      </c>
      <c r="D1794" s="74">
        <v>692636.88642197358</v>
      </c>
      <c r="E1794" s="61">
        <v>639111.88642197358</v>
      </c>
      <c r="F1794" s="68">
        <v>0.17315922160549341</v>
      </c>
      <c r="G1794" s="292">
        <v>0.1597779716054934</v>
      </c>
      <c r="H1794" s="68">
        <v>0.18470316971252629</v>
      </c>
      <c r="I1794" s="68">
        <v>0.17042983637919296</v>
      </c>
      <c r="T1794" s="91"/>
      <c r="U1794" s="91"/>
      <c r="AA1794" s="91"/>
      <c r="AB1794" s="91"/>
      <c r="AC1794" s="91"/>
      <c r="AD1794" s="91"/>
      <c r="AE1794" s="91"/>
      <c r="AF1794" s="91"/>
    </row>
    <row r="1795" spans="1:32" x14ac:dyDescent="0.3">
      <c r="A1795" s="65">
        <v>61898.161624273147</v>
      </c>
      <c r="B1795" s="10">
        <v>1792</v>
      </c>
      <c r="C1795" s="71">
        <v>0.1792</v>
      </c>
      <c r="D1795" s="74">
        <v>693548.83837572683</v>
      </c>
      <c r="E1795" s="61">
        <v>640023.83837572683</v>
      </c>
      <c r="F1795" s="68">
        <v>0.1733872095939317</v>
      </c>
      <c r="G1795" s="292">
        <v>0.16000595959393171</v>
      </c>
      <c r="H1795" s="68">
        <v>0.18494635690019381</v>
      </c>
      <c r="I1795" s="68">
        <v>0.17067302356686048</v>
      </c>
      <c r="T1795" s="91"/>
      <c r="U1795" s="91"/>
      <c r="AA1795" s="91"/>
      <c r="AB1795" s="91"/>
      <c r="AC1795" s="91"/>
      <c r="AD1795" s="91"/>
      <c r="AE1795" s="91"/>
      <c r="AF1795" s="91"/>
    </row>
    <row r="1796" spans="1:32" x14ac:dyDescent="0.3">
      <c r="A1796" s="65">
        <v>61350.056859492106</v>
      </c>
      <c r="B1796" s="10">
        <v>1793</v>
      </c>
      <c r="C1796" s="71">
        <v>0.17929999999999999</v>
      </c>
      <c r="D1796" s="74">
        <v>694096.94314050791</v>
      </c>
      <c r="E1796" s="61">
        <v>640571.94314050791</v>
      </c>
      <c r="F1796" s="68">
        <v>0.17352423578512699</v>
      </c>
      <c r="G1796" s="292">
        <v>0.16014298578512698</v>
      </c>
      <c r="H1796" s="68">
        <v>0.18509251817080211</v>
      </c>
      <c r="I1796" s="68">
        <v>0.17081918483746877</v>
      </c>
      <c r="T1796" s="91"/>
      <c r="U1796" s="91"/>
      <c r="AA1796" s="91"/>
      <c r="AB1796" s="91"/>
      <c r="AC1796" s="91"/>
      <c r="AD1796" s="91"/>
      <c r="AE1796" s="91"/>
      <c r="AF1796" s="91"/>
    </row>
    <row r="1797" spans="1:32" x14ac:dyDescent="0.3">
      <c r="A1797" s="65">
        <v>60142.404872257866</v>
      </c>
      <c r="B1797" s="10">
        <v>1794</v>
      </c>
      <c r="C1797" s="71">
        <v>0.1794</v>
      </c>
      <c r="D1797" s="74">
        <v>695304.59512774216</v>
      </c>
      <c r="E1797" s="61">
        <v>641779.59512774216</v>
      </c>
      <c r="F1797" s="68">
        <v>0.17382614878193553</v>
      </c>
      <c r="G1797" s="292">
        <v>0.16044489878193555</v>
      </c>
      <c r="H1797" s="68">
        <v>0.18541455870073123</v>
      </c>
      <c r="I1797" s="68">
        <v>0.1711412253673979</v>
      </c>
      <c r="T1797" s="91"/>
      <c r="U1797" s="91"/>
      <c r="AA1797" s="91"/>
      <c r="AB1797" s="91"/>
      <c r="AC1797" s="91"/>
      <c r="AD1797" s="91"/>
      <c r="AE1797" s="91"/>
      <c r="AF1797" s="91"/>
    </row>
    <row r="1798" spans="1:32" x14ac:dyDescent="0.3">
      <c r="A1798" s="65">
        <v>59258.769683078106</v>
      </c>
      <c r="B1798" s="10">
        <v>1795</v>
      </c>
      <c r="C1798" s="71">
        <v>0.17949999999999999</v>
      </c>
      <c r="D1798" s="74">
        <v>696188.23031692184</v>
      </c>
      <c r="E1798" s="61">
        <v>642663.23031692184</v>
      </c>
      <c r="F1798" s="68">
        <v>0.17404705757923045</v>
      </c>
      <c r="G1798" s="292">
        <v>0.16066580757923046</v>
      </c>
      <c r="H1798" s="68">
        <v>0.18565019475117917</v>
      </c>
      <c r="I1798" s="68">
        <v>0.17137686141784583</v>
      </c>
      <c r="T1798" s="91"/>
      <c r="U1798" s="91"/>
      <c r="AA1798" s="91"/>
      <c r="AB1798" s="91"/>
      <c r="AC1798" s="91"/>
      <c r="AD1798" s="91"/>
      <c r="AE1798" s="91"/>
      <c r="AF1798" s="91"/>
    </row>
    <row r="1799" spans="1:32" x14ac:dyDescent="0.3">
      <c r="A1799" s="65">
        <v>58904.207238667834</v>
      </c>
      <c r="B1799" s="10">
        <v>1796</v>
      </c>
      <c r="C1799" s="71">
        <v>0.17960000000000001</v>
      </c>
      <c r="D1799" s="74">
        <v>696542.79276133212</v>
      </c>
      <c r="E1799" s="61">
        <v>643017.79276133212</v>
      </c>
      <c r="F1799" s="68">
        <v>0.17413569819033303</v>
      </c>
      <c r="G1799" s="292">
        <v>0.16075444819033302</v>
      </c>
      <c r="H1799" s="68">
        <v>0.18574474473635524</v>
      </c>
      <c r="I1799" s="68">
        <v>0.17147141140302191</v>
      </c>
      <c r="T1799" s="91"/>
      <c r="U1799" s="91"/>
      <c r="AA1799" s="91"/>
      <c r="AB1799" s="91"/>
      <c r="AC1799" s="91"/>
      <c r="AD1799" s="91"/>
      <c r="AE1799" s="91"/>
      <c r="AF1799" s="91"/>
    </row>
    <row r="1800" spans="1:32" x14ac:dyDescent="0.3">
      <c r="A1800" s="65">
        <v>58860.295123225049</v>
      </c>
      <c r="B1800" s="10">
        <v>1797</v>
      </c>
      <c r="C1800" s="71">
        <v>0.1797</v>
      </c>
      <c r="D1800" s="74">
        <v>696586.70487677492</v>
      </c>
      <c r="E1800" s="61">
        <v>643061.70487677492</v>
      </c>
      <c r="F1800" s="68">
        <v>0.17414667621919372</v>
      </c>
      <c r="G1800" s="292">
        <v>0.16076542621919374</v>
      </c>
      <c r="H1800" s="68">
        <v>0.18575645463380663</v>
      </c>
      <c r="I1800" s="68">
        <v>0.1714831213004733</v>
      </c>
      <c r="T1800" s="91"/>
      <c r="U1800" s="91"/>
      <c r="AA1800" s="91"/>
      <c r="AB1800" s="91"/>
      <c r="AC1800" s="91"/>
      <c r="AD1800" s="91"/>
      <c r="AE1800" s="91"/>
      <c r="AF1800" s="91"/>
    </row>
    <row r="1801" spans="1:32" x14ac:dyDescent="0.3">
      <c r="A1801" s="65">
        <v>58830.286647279609</v>
      </c>
      <c r="B1801" s="10">
        <v>1798</v>
      </c>
      <c r="C1801" s="71">
        <v>0.17979999999999999</v>
      </c>
      <c r="D1801" s="74">
        <v>696616.71335272037</v>
      </c>
      <c r="E1801" s="61">
        <v>643091.71335272037</v>
      </c>
      <c r="F1801" s="68">
        <v>0.17415417833818009</v>
      </c>
      <c r="G1801" s="292">
        <v>0.1607729283381801</v>
      </c>
      <c r="H1801" s="68">
        <v>0.18576445689405877</v>
      </c>
      <c r="I1801" s="68">
        <v>0.17149112356072543</v>
      </c>
      <c r="T1801" s="91"/>
      <c r="U1801" s="91"/>
      <c r="AA1801" s="91"/>
      <c r="AB1801" s="91"/>
      <c r="AC1801" s="91"/>
      <c r="AD1801" s="91"/>
      <c r="AE1801" s="91"/>
      <c r="AF1801" s="91"/>
    </row>
    <row r="1802" spans="1:32" x14ac:dyDescent="0.3">
      <c r="A1802" s="65">
        <v>57969.712327177738</v>
      </c>
      <c r="B1802" s="10">
        <v>1799</v>
      </c>
      <c r="C1802" s="71">
        <v>0.1799</v>
      </c>
      <c r="D1802" s="74">
        <v>697477.28767282225</v>
      </c>
      <c r="E1802" s="61">
        <v>643952.28767282225</v>
      </c>
      <c r="F1802" s="68">
        <v>0.17436932191820556</v>
      </c>
      <c r="G1802" s="292">
        <v>0.16098807191820555</v>
      </c>
      <c r="H1802" s="68">
        <v>0.18599394337941927</v>
      </c>
      <c r="I1802" s="68">
        <v>0.17172061004608594</v>
      </c>
      <c r="T1802" s="91"/>
      <c r="U1802" s="91"/>
      <c r="AA1802" s="91"/>
      <c r="AB1802" s="91"/>
      <c r="AC1802" s="91"/>
      <c r="AD1802" s="91"/>
      <c r="AE1802" s="91"/>
      <c r="AF1802" s="91"/>
    </row>
    <row r="1803" spans="1:32" x14ac:dyDescent="0.3">
      <c r="A1803" s="65">
        <v>56034.174696018294</v>
      </c>
      <c r="B1803" s="10">
        <v>1800</v>
      </c>
      <c r="C1803" s="71">
        <v>0.18</v>
      </c>
      <c r="D1803" s="74">
        <v>699412.82530398166</v>
      </c>
      <c r="E1803" s="61">
        <v>645887.82530398166</v>
      </c>
      <c r="F1803" s="68">
        <v>0.17485320632599541</v>
      </c>
      <c r="G1803" s="292">
        <v>0.16147195632599542</v>
      </c>
      <c r="H1803" s="68">
        <v>0.18651008674772845</v>
      </c>
      <c r="I1803" s="68">
        <v>0.17223675341439512</v>
      </c>
      <c r="T1803" s="91"/>
      <c r="U1803" s="91"/>
      <c r="AA1803" s="91"/>
      <c r="AB1803" s="91"/>
      <c r="AC1803" s="91"/>
      <c r="AD1803" s="91"/>
      <c r="AE1803" s="91"/>
      <c r="AF1803" s="91"/>
    </row>
    <row r="1804" spans="1:32" x14ac:dyDescent="0.3">
      <c r="A1804" s="65">
        <v>55761.738542257226</v>
      </c>
      <c r="B1804" s="10">
        <v>1801</v>
      </c>
      <c r="C1804" s="71">
        <v>0.18010000000000001</v>
      </c>
      <c r="D1804" s="74">
        <v>699685.26145774277</v>
      </c>
      <c r="E1804" s="61">
        <v>646160.26145774277</v>
      </c>
      <c r="F1804" s="68">
        <v>0.1749213153644357</v>
      </c>
      <c r="G1804" s="292">
        <v>0.16154006536443569</v>
      </c>
      <c r="H1804" s="68">
        <v>0.18658273638873141</v>
      </c>
      <c r="I1804" s="68">
        <v>0.17230940305539807</v>
      </c>
      <c r="T1804" s="91"/>
      <c r="U1804" s="91"/>
      <c r="AA1804" s="91"/>
      <c r="AB1804" s="91"/>
      <c r="AC1804" s="91"/>
      <c r="AD1804" s="91"/>
      <c r="AE1804" s="91"/>
      <c r="AF1804" s="91"/>
    </row>
    <row r="1805" spans="1:32" x14ac:dyDescent="0.3">
      <c r="A1805" s="65">
        <v>54690.238365429075</v>
      </c>
      <c r="B1805" s="10">
        <v>1802</v>
      </c>
      <c r="C1805" s="71">
        <v>0.1802</v>
      </c>
      <c r="D1805" s="74">
        <v>700756.7616345709</v>
      </c>
      <c r="E1805" s="61">
        <v>647231.7616345709</v>
      </c>
      <c r="F1805" s="68">
        <v>0.17518919040864273</v>
      </c>
      <c r="G1805" s="292">
        <v>0.16180794040864271</v>
      </c>
      <c r="H1805" s="68">
        <v>0.18686846976921889</v>
      </c>
      <c r="I1805" s="68">
        <v>0.17259513643588556</v>
      </c>
      <c r="T1805" s="91"/>
      <c r="U1805" s="91"/>
      <c r="AA1805" s="91"/>
      <c r="AB1805" s="91"/>
      <c r="AC1805" s="91"/>
      <c r="AD1805" s="91"/>
      <c r="AE1805" s="91"/>
      <c r="AF1805" s="91"/>
    </row>
    <row r="1806" spans="1:32" x14ac:dyDescent="0.3">
      <c r="A1806" s="65">
        <v>53711.762421735293</v>
      </c>
      <c r="B1806" s="10">
        <v>1803</v>
      </c>
      <c r="C1806" s="71">
        <v>0.18029999999999999</v>
      </c>
      <c r="D1806" s="74">
        <v>701735.23757826467</v>
      </c>
      <c r="E1806" s="61">
        <v>648210.23757826467</v>
      </c>
      <c r="F1806" s="68">
        <v>0.17543380939456618</v>
      </c>
      <c r="G1806" s="292">
        <v>0.16205255939456617</v>
      </c>
      <c r="H1806" s="68">
        <v>0.18712939668753725</v>
      </c>
      <c r="I1806" s="68">
        <v>0.17285606335420392</v>
      </c>
      <c r="T1806" s="91"/>
      <c r="U1806" s="91"/>
      <c r="AA1806" s="91"/>
      <c r="AB1806" s="91"/>
      <c r="AC1806" s="91"/>
      <c r="AD1806" s="91"/>
      <c r="AE1806" s="91"/>
      <c r="AF1806" s="91"/>
    </row>
    <row r="1807" spans="1:32" x14ac:dyDescent="0.3">
      <c r="A1807" s="65">
        <v>53154.048894520434</v>
      </c>
      <c r="B1807" s="10">
        <v>1804</v>
      </c>
      <c r="C1807" s="71">
        <v>0.1804</v>
      </c>
      <c r="D1807" s="74">
        <v>702292.95110547962</v>
      </c>
      <c r="E1807" s="61">
        <v>648767.95110547962</v>
      </c>
      <c r="F1807" s="68">
        <v>0.17557323777636991</v>
      </c>
      <c r="G1807" s="292">
        <v>0.16219198777636989</v>
      </c>
      <c r="H1807" s="68">
        <v>0.18727812029479457</v>
      </c>
      <c r="I1807" s="68">
        <v>0.17300478696146124</v>
      </c>
      <c r="T1807" s="91"/>
      <c r="U1807" s="91"/>
      <c r="AA1807" s="91"/>
      <c r="AB1807" s="91"/>
      <c r="AC1807" s="91"/>
      <c r="AD1807" s="91"/>
      <c r="AE1807" s="91"/>
      <c r="AF1807" s="91"/>
    </row>
    <row r="1808" spans="1:32" x14ac:dyDescent="0.3">
      <c r="A1808" s="65">
        <v>52505.609148424257</v>
      </c>
      <c r="B1808" s="10">
        <v>1805</v>
      </c>
      <c r="C1808" s="71">
        <v>0.18049999999999999</v>
      </c>
      <c r="D1808" s="74">
        <v>702941.39085157576</v>
      </c>
      <c r="E1808" s="61">
        <v>649416.39085157576</v>
      </c>
      <c r="F1808" s="68">
        <v>0.17573534771289395</v>
      </c>
      <c r="G1808" s="292">
        <v>0.16235409771289394</v>
      </c>
      <c r="H1808" s="68">
        <v>0.1874510375604202</v>
      </c>
      <c r="I1808" s="68">
        <v>0.17317770422708686</v>
      </c>
      <c r="T1808" s="91"/>
      <c r="U1808" s="91"/>
      <c r="AA1808" s="91"/>
      <c r="AB1808" s="91"/>
      <c r="AC1808" s="91"/>
      <c r="AD1808" s="91"/>
      <c r="AE1808" s="91"/>
      <c r="AF1808" s="91"/>
    </row>
    <row r="1809" spans="1:32" x14ac:dyDescent="0.3">
      <c r="A1809" s="65">
        <v>52130.923922815382</v>
      </c>
      <c r="B1809" s="10">
        <v>1806</v>
      </c>
      <c r="C1809" s="71">
        <v>0.18060000000000001</v>
      </c>
      <c r="D1809" s="74">
        <v>703316.07607718464</v>
      </c>
      <c r="E1809" s="61">
        <v>649791.07607718464</v>
      </c>
      <c r="F1809" s="68">
        <v>0.17582901901929615</v>
      </c>
      <c r="G1809" s="292">
        <v>0.16244776901929617</v>
      </c>
      <c r="H1809" s="68">
        <v>0.18755095362058258</v>
      </c>
      <c r="I1809" s="68">
        <v>0.17327762028724925</v>
      </c>
      <c r="T1809" s="91"/>
      <c r="U1809" s="91"/>
      <c r="AA1809" s="91"/>
      <c r="AB1809" s="91"/>
      <c r="AC1809" s="91"/>
      <c r="AD1809" s="91"/>
      <c r="AE1809" s="91"/>
      <c r="AF1809" s="91"/>
    </row>
    <row r="1810" spans="1:32" x14ac:dyDescent="0.3">
      <c r="A1810" s="65">
        <v>52130.923922815382</v>
      </c>
      <c r="B1810" s="10">
        <v>1807</v>
      </c>
      <c r="C1810" s="71">
        <v>0.1807</v>
      </c>
      <c r="D1810" s="74">
        <v>703316.07607718464</v>
      </c>
      <c r="E1810" s="61">
        <v>649791.07607718464</v>
      </c>
      <c r="F1810" s="68">
        <v>0.17582901901929615</v>
      </c>
      <c r="G1810" s="292">
        <v>0.16244776901929617</v>
      </c>
      <c r="H1810" s="68">
        <v>0.18755095362058258</v>
      </c>
      <c r="I1810" s="68">
        <v>0.17327762028724925</v>
      </c>
      <c r="T1810" s="91"/>
      <c r="U1810" s="91"/>
      <c r="AA1810" s="91"/>
      <c r="AB1810" s="91"/>
      <c r="AC1810" s="91"/>
      <c r="AD1810" s="91"/>
      <c r="AE1810" s="91"/>
      <c r="AF1810" s="91"/>
    </row>
    <row r="1811" spans="1:32" x14ac:dyDescent="0.3">
      <c r="A1811" s="65">
        <v>51335.11273138853</v>
      </c>
      <c r="B1811" s="10">
        <v>1808</v>
      </c>
      <c r="C1811" s="71">
        <v>0.18079999999999999</v>
      </c>
      <c r="D1811" s="74">
        <v>704111.88726861146</v>
      </c>
      <c r="E1811" s="61">
        <v>650586.88726861146</v>
      </c>
      <c r="F1811" s="68">
        <v>0.17602797181715288</v>
      </c>
      <c r="G1811" s="292">
        <v>0.16264672181715287</v>
      </c>
      <c r="H1811" s="68">
        <v>0.18776316993829639</v>
      </c>
      <c r="I1811" s="68">
        <v>0.17348983660496306</v>
      </c>
      <c r="T1811" s="91"/>
      <c r="U1811" s="91"/>
      <c r="AA1811" s="91"/>
      <c r="AB1811" s="91"/>
      <c r="AC1811" s="91"/>
      <c r="AD1811" s="91"/>
      <c r="AE1811" s="91"/>
      <c r="AF1811" s="91"/>
    </row>
    <row r="1812" spans="1:32" x14ac:dyDescent="0.3">
      <c r="A1812" s="65">
        <v>49490.786565312279</v>
      </c>
      <c r="B1812" s="10">
        <v>1809</v>
      </c>
      <c r="C1812" s="71">
        <v>0.18090000000000001</v>
      </c>
      <c r="D1812" s="74">
        <v>705956.2134346877</v>
      </c>
      <c r="E1812" s="61">
        <v>652431.2134346877</v>
      </c>
      <c r="F1812" s="68">
        <v>0.17648905335867193</v>
      </c>
      <c r="G1812" s="292">
        <v>0.16310780335867192</v>
      </c>
      <c r="H1812" s="68">
        <v>0.18825499024925005</v>
      </c>
      <c r="I1812" s="68">
        <v>0.17398165691591672</v>
      </c>
      <c r="T1812" s="91"/>
      <c r="U1812" s="91"/>
      <c r="AA1812" s="91"/>
      <c r="AB1812" s="91"/>
      <c r="AC1812" s="91"/>
      <c r="AD1812" s="91"/>
      <c r="AE1812" s="91"/>
      <c r="AF1812" s="91"/>
    </row>
    <row r="1813" spans="1:32" x14ac:dyDescent="0.3">
      <c r="A1813" s="65">
        <v>47678.763451479725</v>
      </c>
      <c r="B1813" s="10">
        <v>1810</v>
      </c>
      <c r="C1813" s="71">
        <v>0.18099999999999999</v>
      </c>
      <c r="D1813" s="74">
        <v>707768.23654852028</v>
      </c>
      <c r="E1813" s="61">
        <v>654243.23654852028</v>
      </c>
      <c r="F1813" s="68">
        <v>0.17694205913713007</v>
      </c>
      <c r="G1813" s="292">
        <v>0.16356080913713006</v>
      </c>
      <c r="H1813" s="68">
        <v>0.18873819641293874</v>
      </c>
      <c r="I1813" s="68">
        <v>0.1744648630796054</v>
      </c>
      <c r="T1813" s="91"/>
      <c r="U1813" s="91"/>
      <c r="AA1813" s="91"/>
      <c r="AB1813" s="91"/>
      <c r="AC1813" s="91"/>
      <c r="AD1813" s="91"/>
      <c r="AE1813" s="91"/>
      <c r="AF1813" s="91"/>
    </row>
    <row r="1814" spans="1:32" x14ac:dyDescent="0.3">
      <c r="A1814" s="65">
        <v>47539.125967185726</v>
      </c>
      <c r="B1814" s="10">
        <v>1811</v>
      </c>
      <c r="C1814" s="71">
        <v>0.18110000000000001</v>
      </c>
      <c r="D1814" s="74">
        <v>707907.87403281429</v>
      </c>
      <c r="E1814" s="61">
        <v>654382.87403281429</v>
      </c>
      <c r="F1814" s="68">
        <v>0.17697696850820357</v>
      </c>
      <c r="G1814" s="292">
        <v>0.16359571850820356</v>
      </c>
      <c r="H1814" s="68">
        <v>0.18877543307541714</v>
      </c>
      <c r="I1814" s="68">
        <v>0.1745020997420838</v>
      </c>
      <c r="T1814" s="91"/>
      <c r="U1814" s="91"/>
      <c r="AA1814" s="91"/>
      <c r="AB1814" s="91"/>
      <c r="AC1814" s="91"/>
      <c r="AD1814" s="91"/>
      <c r="AE1814" s="91"/>
      <c r="AF1814" s="91"/>
    </row>
    <row r="1815" spans="1:32" x14ac:dyDescent="0.3">
      <c r="A1815" s="65">
        <v>47326.312197665575</v>
      </c>
      <c r="B1815" s="10">
        <v>1812</v>
      </c>
      <c r="C1815" s="71">
        <v>0.1812</v>
      </c>
      <c r="D1815" s="74">
        <v>708120.68780233443</v>
      </c>
      <c r="E1815" s="61">
        <v>654595.68780233443</v>
      </c>
      <c r="F1815" s="68">
        <v>0.1770301719505836</v>
      </c>
      <c r="G1815" s="292">
        <v>0.16364892195058361</v>
      </c>
      <c r="H1815" s="68">
        <v>0.18883218341395586</v>
      </c>
      <c r="I1815" s="68">
        <v>0.17455885008062252</v>
      </c>
      <c r="T1815" s="91"/>
      <c r="U1815" s="91"/>
      <c r="AA1815" s="91"/>
      <c r="AB1815" s="91"/>
      <c r="AC1815" s="91"/>
      <c r="AD1815" s="91"/>
      <c r="AE1815" s="91"/>
      <c r="AF1815" s="91"/>
    </row>
    <row r="1816" spans="1:32" x14ac:dyDescent="0.3">
      <c r="A1816" s="65">
        <v>45595.436109389047</v>
      </c>
      <c r="B1816" s="10">
        <v>1813</v>
      </c>
      <c r="C1816" s="71">
        <v>0.18129999999999999</v>
      </c>
      <c r="D1816" s="74">
        <v>709851.56389061094</v>
      </c>
      <c r="E1816" s="61">
        <v>656326.56389061094</v>
      </c>
      <c r="F1816" s="68">
        <v>0.17746289097265275</v>
      </c>
      <c r="G1816" s="292">
        <v>0.16408164097265274</v>
      </c>
      <c r="H1816" s="68">
        <v>0.18929375037082957</v>
      </c>
      <c r="I1816" s="68">
        <v>0.17502041703749624</v>
      </c>
      <c r="T1816" s="91"/>
      <c r="U1816" s="91"/>
      <c r="AA1816" s="91"/>
      <c r="AB1816" s="91"/>
      <c r="AC1816" s="91"/>
      <c r="AD1816" s="91"/>
      <c r="AE1816" s="91"/>
      <c r="AF1816" s="91"/>
    </row>
    <row r="1817" spans="1:32" x14ac:dyDescent="0.3">
      <c r="A1817" s="65">
        <v>45437.155560215229</v>
      </c>
      <c r="B1817" s="10">
        <v>1814</v>
      </c>
      <c r="C1817" s="71">
        <v>0.18140000000000001</v>
      </c>
      <c r="D1817" s="74">
        <v>710009.84443978476</v>
      </c>
      <c r="E1817" s="61">
        <v>656484.84443978476</v>
      </c>
      <c r="F1817" s="68">
        <v>0.17750246110994619</v>
      </c>
      <c r="G1817" s="292">
        <v>0.16412121110994618</v>
      </c>
      <c r="H1817" s="68">
        <v>0.18933595851727594</v>
      </c>
      <c r="I1817" s="68">
        <v>0.17506262518394261</v>
      </c>
      <c r="T1817" s="91"/>
      <c r="U1817" s="91"/>
      <c r="AA1817" s="91"/>
      <c r="AB1817" s="91"/>
      <c r="AC1817" s="91"/>
      <c r="AD1817" s="91"/>
      <c r="AE1817" s="91"/>
      <c r="AF1817" s="91"/>
    </row>
    <row r="1818" spans="1:32" x14ac:dyDescent="0.3">
      <c r="A1818" s="65">
        <v>44732.350195925756</v>
      </c>
      <c r="B1818" s="10">
        <v>1815</v>
      </c>
      <c r="C1818" s="71">
        <v>0.18149999999999999</v>
      </c>
      <c r="D1818" s="74">
        <v>710714.6498040742</v>
      </c>
      <c r="E1818" s="61">
        <v>657189.6498040742</v>
      </c>
      <c r="F1818" s="68">
        <v>0.17767866245101854</v>
      </c>
      <c r="G1818" s="292">
        <v>0.16429741245101856</v>
      </c>
      <c r="H1818" s="68">
        <v>0.18952390661441978</v>
      </c>
      <c r="I1818" s="68">
        <v>0.17525057328108645</v>
      </c>
      <c r="T1818" s="91"/>
      <c r="U1818" s="91"/>
      <c r="AA1818" s="91"/>
      <c r="AB1818" s="91"/>
      <c r="AC1818" s="91"/>
      <c r="AD1818" s="91"/>
      <c r="AE1818" s="91"/>
      <c r="AF1818" s="91"/>
    </row>
    <row r="1819" spans="1:32" x14ac:dyDescent="0.3">
      <c r="A1819" s="65">
        <v>44476.777354358965</v>
      </c>
      <c r="B1819" s="10">
        <v>1816</v>
      </c>
      <c r="C1819" s="71">
        <v>0.18160000000000001</v>
      </c>
      <c r="D1819" s="74">
        <v>710970.22264564107</v>
      </c>
      <c r="E1819" s="61">
        <v>657445.22264564107</v>
      </c>
      <c r="F1819" s="68">
        <v>0.17774255566141026</v>
      </c>
      <c r="G1819" s="292">
        <v>0.16436130566141027</v>
      </c>
      <c r="H1819" s="68">
        <v>0.18959205937217094</v>
      </c>
      <c r="I1819" s="68">
        <v>0.17531872603883761</v>
      </c>
      <c r="T1819" s="91"/>
      <c r="U1819" s="91"/>
      <c r="AA1819" s="91"/>
      <c r="AB1819" s="91"/>
      <c r="AC1819" s="91"/>
      <c r="AD1819" s="91"/>
      <c r="AE1819" s="91"/>
      <c r="AF1819" s="91"/>
    </row>
    <row r="1820" spans="1:32" x14ac:dyDescent="0.3">
      <c r="A1820" s="65">
        <v>44074.732125679773</v>
      </c>
      <c r="B1820" s="10">
        <v>1817</v>
      </c>
      <c r="C1820" s="71">
        <v>0.1817</v>
      </c>
      <c r="D1820" s="74">
        <v>711372.26787432027</v>
      </c>
      <c r="E1820" s="61">
        <v>657847.26787432027</v>
      </c>
      <c r="F1820" s="68">
        <v>0.17784306696858007</v>
      </c>
      <c r="G1820" s="292">
        <v>0.16446181696858006</v>
      </c>
      <c r="H1820" s="68">
        <v>0.18969927143315207</v>
      </c>
      <c r="I1820" s="68">
        <v>0.17542593809981874</v>
      </c>
      <c r="T1820" s="91"/>
      <c r="U1820" s="91"/>
      <c r="AA1820" s="91"/>
      <c r="AB1820" s="91"/>
      <c r="AC1820" s="91"/>
      <c r="AD1820" s="91"/>
      <c r="AE1820" s="91"/>
      <c r="AF1820" s="91"/>
    </row>
    <row r="1821" spans="1:32" x14ac:dyDescent="0.3">
      <c r="A1821" s="65">
        <v>43560.733274416925</v>
      </c>
      <c r="B1821" s="10">
        <v>1818</v>
      </c>
      <c r="C1821" s="71">
        <v>0.18179999999999999</v>
      </c>
      <c r="D1821" s="74">
        <v>711886.26672558312</v>
      </c>
      <c r="E1821" s="61">
        <v>658361.26672558312</v>
      </c>
      <c r="F1821" s="68">
        <v>0.17797156668139577</v>
      </c>
      <c r="G1821" s="292">
        <v>0.16459031668139579</v>
      </c>
      <c r="H1821" s="68">
        <v>0.18983633779348882</v>
      </c>
      <c r="I1821" s="68">
        <v>0.17556300446015549</v>
      </c>
      <c r="T1821" s="91"/>
      <c r="U1821" s="91"/>
      <c r="AA1821" s="91"/>
      <c r="AB1821" s="91"/>
      <c r="AC1821" s="91"/>
      <c r="AD1821" s="91"/>
      <c r="AE1821" s="91"/>
      <c r="AF1821" s="91"/>
    </row>
    <row r="1822" spans="1:32" x14ac:dyDescent="0.3">
      <c r="A1822" s="65">
        <v>42912.149887566244</v>
      </c>
      <c r="B1822" s="10">
        <v>1819</v>
      </c>
      <c r="C1822" s="71">
        <v>0.18190000000000001</v>
      </c>
      <c r="D1822" s="74">
        <v>712534.85011243378</v>
      </c>
      <c r="E1822" s="61">
        <v>659009.85011243378</v>
      </c>
      <c r="F1822" s="68">
        <v>0.17813371252810845</v>
      </c>
      <c r="G1822" s="292">
        <v>0.16475246252810843</v>
      </c>
      <c r="H1822" s="68">
        <v>0.19000929336331568</v>
      </c>
      <c r="I1822" s="68">
        <v>0.17573596002998235</v>
      </c>
      <c r="T1822" s="91"/>
      <c r="U1822" s="91"/>
      <c r="AA1822" s="91"/>
      <c r="AB1822" s="91"/>
      <c r="AC1822" s="91"/>
      <c r="AD1822" s="91"/>
      <c r="AE1822" s="91"/>
      <c r="AF1822" s="91"/>
    </row>
    <row r="1823" spans="1:32" x14ac:dyDescent="0.3">
      <c r="A1823" s="65">
        <v>42141.341285638555</v>
      </c>
      <c r="B1823" s="10">
        <v>1820</v>
      </c>
      <c r="C1823" s="71">
        <v>0.182</v>
      </c>
      <c r="D1823" s="74">
        <v>713305.65871436149</v>
      </c>
      <c r="E1823" s="61">
        <v>659780.65871436149</v>
      </c>
      <c r="F1823" s="68">
        <v>0.17832641467859037</v>
      </c>
      <c r="G1823" s="292">
        <v>0.16494516467859038</v>
      </c>
      <c r="H1823" s="68">
        <v>0.19021484232382974</v>
      </c>
      <c r="I1823" s="68">
        <v>0.1759415089904964</v>
      </c>
      <c r="T1823" s="91"/>
      <c r="U1823" s="91"/>
      <c r="AA1823" s="91"/>
      <c r="AB1823" s="91"/>
      <c r="AC1823" s="91"/>
      <c r="AD1823" s="91"/>
      <c r="AE1823" s="91"/>
      <c r="AF1823" s="91"/>
    </row>
    <row r="1824" spans="1:32" x14ac:dyDescent="0.3">
      <c r="A1824" s="65">
        <v>41683.179110763187</v>
      </c>
      <c r="B1824" s="10">
        <v>1821</v>
      </c>
      <c r="C1824" s="71">
        <v>0.18210000000000001</v>
      </c>
      <c r="D1824" s="74">
        <v>713763.82088923687</v>
      </c>
      <c r="E1824" s="61">
        <v>660238.82088923687</v>
      </c>
      <c r="F1824" s="68">
        <v>0.17844095522230921</v>
      </c>
      <c r="G1824" s="292">
        <v>0.16505970522230923</v>
      </c>
      <c r="H1824" s="68">
        <v>0.19033701890379651</v>
      </c>
      <c r="I1824" s="68">
        <v>0.17606368557046317</v>
      </c>
      <c r="T1824" s="91"/>
      <c r="U1824" s="91"/>
      <c r="AA1824" s="91"/>
      <c r="AB1824" s="91"/>
      <c r="AC1824" s="91"/>
      <c r="AD1824" s="91"/>
      <c r="AE1824" s="91"/>
      <c r="AF1824" s="91"/>
    </row>
    <row r="1825" spans="1:32" x14ac:dyDescent="0.3">
      <c r="A1825" s="65">
        <v>41505.595900472144</v>
      </c>
      <c r="B1825" s="10">
        <v>1822</v>
      </c>
      <c r="C1825" s="71">
        <v>0.1822</v>
      </c>
      <c r="D1825" s="74">
        <v>713941.40409952786</v>
      </c>
      <c r="E1825" s="61">
        <v>660416.40409952786</v>
      </c>
      <c r="F1825" s="68">
        <v>0.17848535102488197</v>
      </c>
      <c r="G1825" s="292">
        <v>0.16510410102488196</v>
      </c>
      <c r="H1825" s="68">
        <v>0.19038437442654077</v>
      </c>
      <c r="I1825" s="68">
        <v>0.17611104109320744</v>
      </c>
      <c r="T1825" s="91"/>
      <c r="U1825" s="91"/>
      <c r="AA1825" s="91"/>
      <c r="AB1825" s="91"/>
      <c r="AC1825" s="91"/>
      <c r="AD1825" s="91"/>
      <c r="AE1825" s="91"/>
      <c r="AF1825" s="91"/>
    </row>
    <row r="1826" spans="1:32" x14ac:dyDescent="0.3">
      <c r="A1826" s="65">
        <v>41190.924883260101</v>
      </c>
      <c r="B1826" s="10">
        <v>1823</v>
      </c>
      <c r="C1826" s="71">
        <v>0.18229999999999999</v>
      </c>
      <c r="D1826" s="74">
        <v>714256.07511673984</v>
      </c>
      <c r="E1826" s="61">
        <v>660731.07511673984</v>
      </c>
      <c r="F1826" s="68">
        <v>0.17856401877918496</v>
      </c>
      <c r="G1826" s="292">
        <v>0.16518276877918497</v>
      </c>
      <c r="H1826" s="68">
        <v>0.19046828669779728</v>
      </c>
      <c r="I1826" s="68">
        <v>0.17619495336446395</v>
      </c>
      <c r="T1826" s="91"/>
      <c r="U1826" s="91"/>
      <c r="AA1826" s="91"/>
      <c r="AB1826" s="91"/>
      <c r="AC1826" s="91"/>
      <c r="AD1826" s="91"/>
      <c r="AE1826" s="91"/>
      <c r="AF1826" s="91"/>
    </row>
    <row r="1827" spans="1:32" x14ac:dyDescent="0.3">
      <c r="A1827" s="65">
        <v>40593.279190782567</v>
      </c>
      <c r="B1827" s="10">
        <v>1824</v>
      </c>
      <c r="C1827" s="71">
        <v>0.18240000000000001</v>
      </c>
      <c r="D1827" s="74">
        <v>714853.72080921743</v>
      </c>
      <c r="E1827" s="61">
        <v>661328.72080921743</v>
      </c>
      <c r="F1827" s="68">
        <v>0.17871343020230435</v>
      </c>
      <c r="G1827" s="292">
        <v>0.16533218020230436</v>
      </c>
      <c r="H1827" s="68">
        <v>0.19062765888245797</v>
      </c>
      <c r="I1827" s="68">
        <v>0.17635432554912464</v>
      </c>
      <c r="T1827" s="91"/>
      <c r="U1827" s="91"/>
      <c r="AA1827" s="91"/>
      <c r="AB1827" s="91"/>
      <c r="AC1827" s="91"/>
      <c r="AD1827" s="91"/>
      <c r="AE1827" s="91"/>
      <c r="AF1827" s="91"/>
    </row>
    <row r="1828" spans="1:32" x14ac:dyDescent="0.3">
      <c r="A1828" s="65">
        <v>40507.088214162381</v>
      </c>
      <c r="B1828" s="10">
        <v>1825</v>
      </c>
      <c r="C1828" s="71">
        <v>0.1825</v>
      </c>
      <c r="D1828" s="74">
        <v>714939.91178583761</v>
      </c>
      <c r="E1828" s="61">
        <v>661414.91178583761</v>
      </c>
      <c r="F1828" s="68">
        <v>0.1787349779464594</v>
      </c>
      <c r="G1828" s="292">
        <v>0.16535372794645942</v>
      </c>
      <c r="H1828" s="68">
        <v>0.19065064314289004</v>
      </c>
      <c r="I1828" s="68">
        <v>0.17637730980955671</v>
      </c>
      <c r="T1828" s="91"/>
      <c r="U1828" s="91"/>
      <c r="AA1828" s="91"/>
      <c r="AB1828" s="91"/>
      <c r="AC1828" s="91"/>
      <c r="AD1828" s="91"/>
      <c r="AE1828" s="91"/>
      <c r="AF1828" s="91"/>
    </row>
    <row r="1829" spans="1:32" x14ac:dyDescent="0.3">
      <c r="A1829" s="65">
        <v>39779.987066370399</v>
      </c>
      <c r="B1829" s="10">
        <v>1826</v>
      </c>
      <c r="C1829" s="71">
        <v>0.18260000000000001</v>
      </c>
      <c r="D1829" s="74">
        <v>715667.01293362956</v>
      </c>
      <c r="E1829" s="61">
        <v>662142.01293362956</v>
      </c>
      <c r="F1829" s="68">
        <v>0.17891675323340739</v>
      </c>
      <c r="G1829" s="292">
        <v>0.16553550323340741</v>
      </c>
      <c r="H1829" s="68">
        <v>0.19084453678230121</v>
      </c>
      <c r="I1829" s="68">
        <v>0.17657120344896787</v>
      </c>
      <c r="T1829" s="91"/>
      <c r="U1829" s="91"/>
      <c r="AA1829" s="91"/>
      <c r="AB1829" s="91"/>
      <c r="AC1829" s="91"/>
      <c r="AD1829" s="91"/>
      <c r="AE1829" s="91"/>
      <c r="AF1829" s="91"/>
    </row>
    <row r="1830" spans="1:32" x14ac:dyDescent="0.3">
      <c r="A1830" s="65">
        <v>38430.960299199112</v>
      </c>
      <c r="B1830" s="10">
        <v>1827</v>
      </c>
      <c r="C1830" s="71">
        <v>0.1827</v>
      </c>
      <c r="D1830" s="74">
        <v>717016.0397008009</v>
      </c>
      <c r="E1830" s="61">
        <v>663491.0397008009</v>
      </c>
      <c r="F1830" s="68">
        <v>0.17925400992520021</v>
      </c>
      <c r="G1830" s="292">
        <v>0.16587275992520023</v>
      </c>
      <c r="H1830" s="68">
        <v>0.19120427725354691</v>
      </c>
      <c r="I1830" s="68">
        <v>0.17693094392021358</v>
      </c>
      <c r="T1830" s="91"/>
      <c r="U1830" s="91"/>
      <c r="AA1830" s="91"/>
      <c r="AB1830" s="91"/>
      <c r="AC1830" s="91"/>
      <c r="AD1830" s="91"/>
      <c r="AE1830" s="91"/>
      <c r="AF1830" s="91"/>
    </row>
    <row r="1831" spans="1:32" x14ac:dyDescent="0.3">
      <c r="A1831" s="65">
        <v>38420.773424344487</v>
      </c>
      <c r="B1831" s="10">
        <v>1828</v>
      </c>
      <c r="C1831" s="71">
        <v>0.18279999999999999</v>
      </c>
      <c r="D1831" s="74">
        <v>717026.22657565551</v>
      </c>
      <c r="E1831" s="61">
        <v>663501.22657565551</v>
      </c>
      <c r="F1831" s="68">
        <v>0.17925655664391388</v>
      </c>
      <c r="G1831" s="292">
        <v>0.16587530664391387</v>
      </c>
      <c r="H1831" s="68">
        <v>0.19120699375350814</v>
      </c>
      <c r="I1831" s="68">
        <v>0.1769336604201748</v>
      </c>
      <c r="T1831" s="91"/>
      <c r="U1831" s="91"/>
      <c r="AA1831" s="91"/>
      <c r="AB1831" s="91"/>
      <c r="AC1831" s="91"/>
      <c r="AD1831" s="91"/>
      <c r="AE1831" s="91"/>
      <c r="AF1831" s="91"/>
    </row>
    <row r="1832" spans="1:32" x14ac:dyDescent="0.3">
      <c r="A1832" s="65">
        <v>36666.479360095669</v>
      </c>
      <c r="B1832" s="10">
        <v>1829</v>
      </c>
      <c r="C1832" s="71">
        <v>0.18290000000000001</v>
      </c>
      <c r="D1832" s="74">
        <v>718780.52063990431</v>
      </c>
      <c r="E1832" s="61">
        <v>665255.52063990431</v>
      </c>
      <c r="F1832" s="68">
        <v>0.17969513015997607</v>
      </c>
      <c r="G1832" s="292">
        <v>0.16631388015997609</v>
      </c>
      <c r="H1832" s="68">
        <v>0.19167480550397448</v>
      </c>
      <c r="I1832" s="68">
        <v>0.17740147217064114</v>
      </c>
      <c r="T1832" s="91"/>
      <c r="U1832" s="91"/>
      <c r="AA1832" s="91"/>
      <c r="AB1832" s="91"/>
      <c r="AC1832" s="91"/>
      <c r="AD1832" s="91"/>
      <c r="AE1832" s="91"/>
      <c r="AF1832" s="91"/>
    </row>
    <row r="1833" spans="1:32" x14ac:dyDescent="0.3">
      <c r="A1833" s="65">
        <v>36114.635252206506</v>
      </c>
      <c r="B1833" s="10">
        <v>1830</v>
      </c>
      <c r="C1833" s="71">
        <v>0.183</v>
      </c>
      <c r="D1833" s="74">
        <v>719332.36474779353</v>
      </c>
      <c r="E1833" s="61">
        <v>665807.36474779353</v>
      </c>
      <c r="F1833" s="68">
        <v>0.17983309118694837</v>
      </c>
      <c r="G1833" s="292">
        <v>0.16645184118694839</v>
      </c>
      <c r="H1833" s="68">
        <v>0.19182196393274495</v>
      </c>
      <c r="I1833" s="68">
        <v>0.17754863059941162</v>
      </c>
      <c r="T1833" s="91"/>
      <c r="U1833" s="91"/>
      <c r="AA1833" s="91"/>
      <c r="AB1833" s="91"/>
      <c r="AC1833" s="91"/>
      <c r="AD1833" s="91"/>
      <c r="AE1833" s="91"/>
      <c r="AF1833" s="91"/>
    </row>
    <row r="1834" spans="1:32" x14ac:dyDescent="0.3">
      <c r="A1834" s="65">
        <v>35061.608462217278</v>
      </c>
      <c r="B1834" s="10">
        <v>1831</v>
      </c>
      <c r="C1834" s="71">
        <v>0.18310000000000001</v>
      </c>
      <c r="D1834" s="74">
        <v>720385.39153778274</v>
      </c>
      <c r="E1834" s="61">
        <v>666860.39153778274</v>
      </c>
      <c r="F1834" s="68">
        <v>0.18009634788444567</v>
      </c>
      <c r="G1834" s="292">
        <v>0.16671509788444569</v>
      </c>
      <c r="H1834" s="68">
        <v>0.19210277107674206</v>
      </c>
      <c r="I1834" s="68">
        <v>0.17782943774340873</v>
      </c>
      <c r="T1834" s="91"/>
      <c r="U1834" s="91"/>
      <c r="AA1834" s="91"/>
      <c r="AB1834" s="91"/>
      <c r="AC1834" s="91"/>
      <c r="AD1834" s="91"/>
      <c r="AE1834" s="91"/>
      <c r="AF1834" s="91"/>
    </row>
    <row r="1835" spans="1:32" x14ac:dyDescent="0.3">
      <c r="A1835" s="65">
        <v>33904.473083901139</v>
      </c>
      <c r="B1835" s="10">
        <v>1832</v>
      </c>
      <c r="C1835" s="71">
        <v>0.1832</v>
      </c>
      <c r="D1835" s="74">
        <v>721542.5269160989</v>
      </c>
      <c r="E1835" s="61">
        <v>668017.5269160989</v>
      </c>
      <c r="F1835" s="68">
        <v>0.18038563172902472</v>
      </c>
      <c r="G1835" s="292">
        <v>0.16700438172902474</v>
      </c>
      <c r="H1835" s="68">
        <v>0.19241134051095971</v>
      </c>
      <c r="I1835" s="68">
        <v>0.17813800717762637</v>
      </c>
      <c r="T1835" s="91"/>
      <c r="U1835" s="91"/>
      <c r="AA1835" s="91"/>
      <c r="AB1835" s="91"/>
      <c r="AC1835" s="91"/>
      <c r="AD1835" s="91"/>
      <c r="AE1835" s="91"/>
      <c r="AF1835" s="91"/>
    </row>
    <row r="1836" spans="1:32" x14ac:dyDescent="0.3">
      <c r="A1836" s="65">
        <v>31937.549518860123</v>
      </c>
      <c r="B1836" s="10">
        <v>1833</v>
      </c>
      <c r="C1836" s="71">
        <v>0.18329999999999999</v>
      </c>
      <c r="D1836" s="74">
        <v>723509.45048113982</v>
      </c>
      <c r="E1836" s="61">
        <v>669984.45048113982</v>
      </c>
      <c r="F1836" s="68">
        <v>0.18087736262028495</v>
      </c>
      <c r="G1836" s="292">
        <v>0.16749611262028496</v>
      </c>
      <c r="H1836" s="68">
        <v>0.19293585346163727</v>
      </c>
      <c r="I1836" s="68">
        <v>0.17866252012830394</v>
      </c>
      <c r="T1836" s="91"/>
      <c r="U1836" s="91"/>
      <c r="AA1836" s="91"/>
      <c r="AB1836" s="91"/>
      <c r="AC1836" s="91"/>
      <c r="AD1836" s="91"/>
      <c r="AE1836" s="91"/>
      <c r="AF1836" s="91"/>
    </row>
    <row r="1837" spans="1:32" x14ac:dyDescent="0.3">
      <c r="A1837" s="65">
        <v>31836.566732116571</v>
      </c>
      <c r="B1837" s="10">
        <v>1834</v>
      </c>
      <c r="C1837" s="71">
        <v>0.18340000000000001</v>
      </c>
      <c r="D1837" s="74">
        <v>723610.43326788337</v>
      </c>
      <c r="E1837" s="61">
        <v>670085.43326788337</v>
      </c>
      <c r="F1837" s="68">
        <v>0.18090260831697083</v>
      </c>
      <c r="G1837" s="292">
        <v>0.16752135831697085</v>
      </c>
      <c r="H1837" s="68">
        <v>0.1929627822047689</v>
      </c>
      <c r="I1837" s="68">
        <v>0.17868944887143556</v>
      </c>
      <c r="T1837" s="91"/>
      <c r="U1837" s="91"/>
      <c r="AA1837" s="91"/>
      <c r="AB1837" s="91"/>
      <c r="AC1837" s="91"/>
      <c r="AD1837" s="91"/>
      <c r="AE1837" s="91"/>
      <c r="AF1837" s="91"/>
    </row>
    <row r="1838" spans="1:32" x14ac:dyDescent="0.3">
      <c r="A1838" s="65">
        <v>31798.928254592836</v>
      </c>
      <c r="B1838" s="10">
        <v>1835</v>
      </c>
      <c r="C1838" s="71">
        <v>0.1835</v>
      </c>
      <c r="D1838" s="74">
        <v>723648.07174540719</v>
      </c>
      <c r="E1838" s="61">
        <v>670123.07174540719</v>
      </c>
      <c r="F1838" s="68">
        <v>0.18091201793635181</v>
      </c>
      <c r="G1838" s="292">
        <v>0.1675307679363518</v>
      </c>
      <c r="H1838" s="68">
        <v>0.19297281913210859</v>
      </c>
      <c r="I1838" s="68">
        <v>0.17869948579877526</v>
      </c>
      <c r="T1838" s="91"/>
      <c r="U1838" s="91"/>
      <c r="AA1838" s="91"/>
      <c r="AB1838" s="91"/>
      <c r="AC1838" s="91"/>
      <c r="AD1838" s="91"/>
      <c r="AE1838" s="91"/>
      <c r="AF1838" s="91"/>
    </row>
    <row r="1839" spans="1:32" x14ac:dyDescent="0.3">
      <c r="A1839" s="65">
        <v>31399.097826629015</v>
      </c>
      <c r="B1839" s="10">
        <v>1836</v>
      </c>
      <c r="C1839" s="71">
        <v>0.18360000000000001</v>
      </c>
      <c r="D1839" s="74">
        <v>724047.90217337094</v>
      </c>
      <c r="E1839" s="61">
        <v>670522.90217337094</v>
      </c>
      <c r="F1839" s="68">
        <v>0.18101197554334272</v>
      </c>
      <c r="G1839" s="292">
        <v>0.16763072554334274</v>
      </c>
      <c r="H1839" s="68">
        <v>0.19307944057956558</v>
      </c>
      <c r="I1839" s="68">
        <v>0.17880610724623225</v>
      </c>
      <c r="T1839" s="91"/>
      <c r="U1839" s="91"/>
      <c r="AA1839" s="91"/>
      <c r="AB1839" s="91"/>
      <c r="AC1839" s="91"/>
      <c r="AD1839" s="91"/>
      <c r="AE1839" s="91"/>
      <c r="AF1839" s="91"/>
    </row>
    <row r="1840" spans="1:32" x14ac:dyDescent="0.3">
      <c r="A1840" s="65">
        <v>31219.102565849847</v>
      </c>
      <c r="B1840" s="10">
        <v>1837</v>
      </c>
      <c r="C1840" s="71">
        <v>0.1837</v>
      </c>
      <c r="D1840" s="74">
        <v>724227.8974341501</v>
      </c>
      <c r="E1840" s="61">
        <v>670702.8974341501</v>
      </c>
      <c r="F1840" s="68">
        <v>0.18105697435853751</v>
      </c>
      <c r="G1840" s="292">
        <v>0.16767572435853753</v>
      </c>
      <c r="H1840" s="68">
        <v>0.19312743931577336</v>
      </c>
      <c r="I1840" s="68">
        <v>0.17885410598244003</v>
      </c>
      <c r="T1840" s="91"/>
      <c r="U1840" s="91"/>
      <c r="AA1840" s="91"/>
      <c r="AB1840" s="91"/>
      <c r="AC1840" s="91"/>
      <c r="AD1840" s="91"/>
      <c r="AE1840" s="91"/>
      <c r="AF1840" s="91"/>
    </row>
    <row r="1841" spans="1:32" x14ac:dyDescent="0.3">
      <c r="A1841" s="65">
        <v>29680.184177337884</v>
      </c>
      <c r="B1841" s="10">
        <v>1838</v>
      </c>
      <c r="C1841" s="71">
        <v>0.18379999999999999</v>
      </c>
      <c r="D1841" s="74">
        <v>725766.81582266209</v>
      </c>
      <c r="E1841" s="61">
        <v>672241.81582266209</v>
      </c>
      <c r="F1841" s="68">
        <v>0.18144170395566553</v>
      </c>
      <c r="G1841" s="292">
        <v>0.16806045395566552</v>
      </c>
      <c r="H1841" s="68">
        <v>0.19353781755270988</v>
      </c>
      <c r="I1841" s="68">
        <v>0.17926448421937655</v>
      </c>
      <c r="T1841" s="91"/>
      <c r="U1841" s="91"/>
      <c r="AA1841" s="91"/>
      <c r="AB1841" s="91"/>
      <c r="AC1841" s="91"/>
      <c r="AD1841" s="91"/>
      <c r="AE1841" s="91"/>
      <c r="AF1841" s="91"/>
    </row>
    <row r="1842" spans="1:32" x14ac:dyDescent="0.3">
      <c r="A1842" s="65">
        <v>28240.25041213409</v>
      </c>
      <c r="B1842" s="10">
        <v>1839</v>
      </c>
      <c r="C1842" s="71">
        <v>0.18390000000000001</v>
      </c>
      <c r="D1842" s="74">
        <v>727206.7495878659</v>
      </c>
      <c r="E1842" s="61">
        <v>673681.7495878659</v>
      </c>
      <c r="F1842" s="68">
        <v>0.18180168739696648</v>
      </c>
      <c r="G1842" s="292">
        <v>0.16842043739696647</v>
      </c>
      <c r="H1842" s="68">
        <v>0.19392179989009758</v>
      </c>
      <c r="I1842" s="68">
        <v>0.17964846655676425</v>
      </c>
      <c r="T1842" s="91"/>
      <c r="U1842" s="91"/>
      <c r="AA1842" s="91"/>
      <c r="AB1842" s="91"/>
      <c r="AC1842" s="91"/>
      <c r="AD1842" s="91"/>
      <c r="AE1842" s="91"/>
      <c r="AF1842" s="91"/>
    </row>
    <row r="1843" spans="1:32" x14ac:dyDescent="0.3">
      <c r="A1843" s="65">
        <v>27667.325285223113</v>
      </c>
      <c r="B1843" s="10">
        <v>1840</v>
      </c>
      <c r="C1843" s="71">
        <v>0.184</v>
      </c>
      <c r="D1843" s="74">
        <v>727779.67471477692</v>
      </c>
      <c r="E1843" s="61">
        <v>674254.67471477692</v>
      </c>
      <c r="F1843" s="68">
        <v>0.18194491867869422</v>
      </c>
      <c r="G1843" s="292">
        <v>0.16856366867869424</v>
      </c>
      <c r="H1843" s="68">
        <v>0.1940745799239405</v>
      </c>
      <c r="I1843" s="68">
        <v>0.17980124659060717</v>
      </c>
      <c r="T1843" s="91"/>
      <c r="U1843" s="91"/>
      <c r="AA1843" s="91"/>
      <c r="AB1843" s="91"/>
      <c r="AC1843" s="91"/>
      <c r="AD1843" s="91"/>
      <c r="AE1843" s="91"/>
      <c r="AF1843" s="91"/>
    </row>
    <row r="1844" spans="1:32" x14ac:dyDescent="0.3">
      <c r="A1844" s="65">
        <v>27657.591230269674</v>
      </c>
      <c r="B1844" s="10">
        <v>1841</v>
      </c>
      <c r="C1844" s="71">
        <v>0.18410000000000001</v>
      </c>
      <c r="D1844" s="74">
        <v>727789.40876973036</v>
      </c>
      <c r="E1844" s="61">
        <v>674264.40876973036</v>
      </c>
      <c r="F1844" s="68">
        <v>0.1819473521924326</v>
      </c>
      <c r="G1844" s="292">
        <v>0.16856610219243259</v>
      </c>
      <c r="H1844" s="68">
        <v>0.19407717567192809</v>
      </c>
      <c r="I1844" s="68">
        <v>0.17980384233859475</v>
      </c>
      <c r="T1844" s="91"/>
      <c r="U1844" s="91"/>
      <c r="AA1844" s="91"/>
      <c r="AB1844" s="91"/>
      <c r="AC1844" s="91"/>
      <c r="AD1844" s="91"/>
      <c r="AE1844" s="91"/>
      <c r="AF1844" s="91"/>
    </row>
    <row r="1845" spans="1:32" x14ac:dyDescent="0.3">
      <c r="A1845" s="65">
        <v>27626.240202159432</v>
      </c>
      <c r="B1845" s="10">
        <v>1842</v>
      </c>
      <c r="C1845" s="71">
        <v>0.1842</v>
      </c>
      <c r="D1845" s="74">
        <v>727820.75979784061</v>
      </c>
      <c r="E1845" s="61">
        <v>674295.75979784061</v>
      </c>
      <c r="F1845" s="68">
        <v>0.18195518994946017</v>
      </c>
      <c r="G1845" s="292">
        <v>0.16857393994946016</v>
      </c>
      <c r="H1845" s="68">
        <v>0.19408553594609082</v>
      </c>
      <c r="I1845" s="68">
        <v>0.17981220261275749</v>
      </c>
      <c r="T1845" s="91"/>
      <c r="U1845" s="91"/>
      <c r="AA1845" s="91"/>
      <c r="AB1845" s="91"/>
      <c r="AC1845" s="91"/>
      <c r="AD1845" s="91"/>
      <c r="AE1845" s="91"/>
      <c r="AF1845" s="91"/>
    </row>
    <row r="1846" spans="1:32" x14ac:dyDescent="0.3">
      <c r="A1846" s="65">
        <v>27570.883721163027</v>
      </c>
      <c r="B1846" s="10">
        <v>1843</v>
      </c>
      <c r="C1846" s="71">
        <v>0.18429999999999999</v>
      </c>
      <c r="D1846" s="74">
        <v>727876.11627883697</v>
      </c>
      <c r="E1846" s="61">
        <v>674351.11627883697</v>
      </c>
      <c r="F1846" s="68">
        <v>0.18196902906970924</v>
      </c>
      <c r="G1846" s="292">
        <v>0.16858777906970923</v>
      </c>
      <c r="H1846" s="68">
        <v>0.19410029767435652</v>
      </c>
      <c r="I1846" s="68">
        <v>0.17982696434102319</v>
      </c>
      <c r="T1846" s="91"/>
      <c r="U1846" s="91"/>
      <c r="AA1846" s="91"/>
      <c r="AB1846" s="91"/>
      <c r="AC1846" s="91"/>
      <c r="AD1846" s="91"/>
      <c r="AE1846" s="91"/>
      <c r="AF1846" s="91"/>
    </row>
    <row r="1847" spans="1:32" x14ac:dyDescent="0.3">
      <c r="A1847" s="65">
        <v>25663.389289925475</v>
      </c>
      <c r="B1847" s="10">
        <v>1844</v>
      </c>
      <c r="C1847" s="71">
        <v>0.18440000000000001</v>
      </c>
      <c r="D1847" s="74">
        <v>729783.61071007454</v>
      </c>
      <c r="E1847" s="61">
        <v>676258.61071007454</v>
      </c>
      <c r="F1847" s="68">
        <v>0.18244590267751865</v>
      </c>
      <c r="G1847" s="292">
        <v>0.16906465267751863</v>
      </c>
      <c r="H1847" s="68">
        <v>0.19460896285601989</v>
      </c>
      <c r="I1847" s="68">
        <v>0.18033562952268656</v>
      </c>
      <c r="T1847" s="91"/>
      <c r="U1847" s="91"/>
      <c r="AA1847" s="91"/>
      <c r="AB1847" s="91"/>
      <c r="AC1847" s="91"/>
      <c r="AD1847" s="91"/>
      <c r="AE1847" s="91"/>
      <c r="AF1847" s="91"/>
    </row>
    <row r="1848" spans="1:32" x14ac:dyDescent="0.3">
      <c r="A1848" s="65">
        <v>25533.457337121123</v>
      </c>
      <c r="B1848" s="10">
        <v>1845</v>
      </c>
      <c r="C1848" s="71">
        <v>0.1845</v>
      </c>
      <c r="D1848" s="74">
        <v>729913.54266287887</v>
      </c>
      <c r="E1848" s="61">
        <v>676388.54266287887</v>
      </c>
      <c r="F1848" s="68">
        <v>0.18247838566571972</v>
      </c>
      <c r="G1848" s="292">
        <v>0.16909713566571971</v>
      </c>
      <c r="H1848" s="68">
        <v>0.19464361137676769</v>
      </c>
      <c r="I1848" s="68">
        <v>0.18037027804343436</v>
      </c>
      <c r="T1848" s="91"/>
      <c r="U1848" s="91"/>
      <c r="AA1848" s="91"/>
      <c r="AB1848" s="91"/>
      <c r="AC1848" s="91"/>
      <c r="AD1848" s="91"/>
      <c r="AE1848" s="91"/>
      <c r="AF1848" s="91"/>
    </row>
    <row r="1849" spans="1:32" x14ac:dyDescent="0.3">
      <c r="A1849" s="65">
        <v>25359.155191968974</v>
      </c>
      <c r="B1849" s="10">
        <v>1846</v>
      </c>
      <c r="C1849" s="71">
        <v>0.18459999999999999</v>
      </c>
      <c r="D1849" s="74">
        <v>730087.84480803099</v>
      </c>
      <c r="E1849" s="61">
        <v>676562.84480803099</v>
      </c>
      <c r="F1849" s="68">
        <v>0.18252196120200775</v>
      </c>
      <c r="G1849" s="292">
        <v>0.16914071120200774</v>
      </c>
      <c r="H1849" s="68">
        <v>0.19469009194880826</v>
      </c>
      <c r="I1849" s="68">
        <v>0.18041675861547493</v>
      </c>
      <c r="T1849" s="91"/>
      <c r="U1849" s="91"/>
      <c r="AA1849" s="91"/>
      <c r="AB1849" s="91"/>
      <c r="AC1849" s="91"/>
      <c r="AD1849" s="91"/>
      <c r="AE1849" s="91"/>
      <c r="AF1849" s="91"/>
    </row>
    <row r="1850" spans="1:32" x14ac:dyDescent="0.3">
      <c r="A1850" s="65">
        <v>25236.165436046183</v>
      </c>
      <c r="B1850" s="10">
        <v>1847</v>
      </c>
      <c r="C1850" s="71">
        <v>0.1847</v>
      </c>
      <c r="D1850" s="74">
        <v>730210.8345639538</v>
      </c>
      <c r="E1850" s="61">
        <v>676685.8345639538</v>
      </c>
      <c r="F1850" s="68">
        <v>0.18255270864098844</v>
      </c>
      <c r="G1850" s="292">
        <v>0.16917145864098845</v>
      </c>
      <c r="H1850" s="68">
        <v>0.19472288921705436</v>
      </c>
      <c r="I1850" s="68">
        <v>0.18044955588372102</v>
      </c>
      <c r="T1850" s="91"/>
      <c r="U1850" s="91"/>
      <c r="AA1850" s="91"/>
      <c r="AB1850" s="91"/>
      <c r="AC1850" s="91"/>
      <c r="AD1850" s="91"/>
      <c r="AE1850" s="91"/>
      <c r="AF1850" s="91"/>
    </row>
    <row r="1851" spans="1:32" x14ac:dyDescent="0.3">
      <c r="A1851" s="65">
        <v>25011.273494453028</v>
      </c>
      <c r="B1851" s="10">
        <v>1848</v>
      </c>
      <c r="C1851" s="71">
        <v>0.18479999999999999</v>
      </c>
      <c r="D1851" s="74">
        <v>730435.72650554695</v>
      </c>
      <c r="E1851" s="61">
        <v>676910.72650554695</v>
      </c>
      <c r="F1851" s="68">
        <v>0.18260893162638675</v>
      </c>
      <c r="G1851" s="292">
        <v>0.16922768162638674</v>
      </c>
      <c r="H1851" s="68">
        <v>0.19478286040147919</v>
      </c>
      <c r="I1851" s="68">
        <v>0.18050952706814585</v>
      </c>
      <c r="T1851" s="91"/>
      <c r="U1851" s="91"/>
      <c r="AA1851" s="91"/>
      <c r="AB1851" s="91"/>
      <c r="AC1851" s="91"/>
      <c r="AD1851" s="91"/>
      <c r="AE1851" s="91"/>
      <c r="AF1851" s="91"/>
    </row>
    <row r="1852" spans="1:32" x14ac:dyDescent="0.3">
      <c r="A1852" s="65">
        <v>24680.231944945033</v>
      </c>
      <c r="B1852" s="10">
        <v>1849</v>
      </c>
      <c r="C1852" s="71">
        <v>0.18490000000000001</v>
      </c>
      <c r="D1852" s="74">
        <v>730766.76805505494</v>
      </c>
      <c r="E1852" s="61">
        <v>677241.76805505494</v>
      </c>
      <c r="F1852" s="68">
        <v>0.18269169201376373</v>
      </c>
      <c r="G1852" s="292">
        <v>0.16931044201376375</v>
      </c>
      <c r="H1852" s="68">
        <v>0.19487113814801466</v>
      </c>
      <c r="I1852" s="68">
        <v>0.18059780481468132</v>
      </c>
      <c r="T1852" s="91"/>
      <c r="U1852" s="91"/>
      <c r="AA1852" s="91"/>
      <c r="AB1852" s="91"/>
      <c r="AC1852" s="91"/>
      <c r="AD1852" s="91"/>
      <c r="AE1852" s="91"/>
      <c r="AF1852" s="91"/>
    </row>
    <row r="1853" spans="1:32" x14ac:dyDescent="0.3">
      <c r="A1853" s="65">
        <v>24438.114097471724</v>
      </c>
      <c r="B1853" s="10">
        <v>1850</v>
      </c>
      <c r="C1853" s="71">
        <v>0.185</v>
      </c>
      <c r="D1853" s="74">
        <v>731008.8859025283</v>
      </c>
      <c r="E1853" s="61">
        <v>677483.8859025283</v>
      </c>
      <c r="F1853" s="68">
        <v>0.18275222147563208</v>
      </c>
      <c r="G1853" s="292">
        <v>0.16937097147563207</v>
      </c>
      <c r="H1853" s="68">
        <v>0.19493570290734089</v>
      </c>
      <c r="I1853" s="68">
        <v>0.18066236957400755</v>
      </c>
      <c r="T1853" s="91"/>
      <c r="U1853" s="91"/>
      <c r="AA1853" s="91"/>
      <c r="AB1853" s="91"/>
      <c r="AC1853" s="91"/>
      <c r="AD1853" s="91"/>
      <c r="AE1853" s="91"/>
      <c r="AF1853" s="91"/>
    </row>
    <row r="1854" spans="1:32" x14ac:dyDescent="0.3">
      <c r="A1854" s="65">
        <v>24094.735672578216</v>
      </c>
      <c r="B1854" s="10">
        <v>1851</v>
      </c>
      <c r="C1854" s="71">
        <v>0.18509999999999999</v>
      </c>
      <c r="D1854" s="74">
        <v>731352.26432742178</v>
      </c>
      <c r="E1854" s="61">
        <v>677827.26432742178</v>
      </c>
      <c r="F1854" s="68">
        <v>0.18283806608185543</v>
      </c>
      <c r="G1854" s="292">
        <v>0.16945681608185545</v>
      </c>
      <c r="H1854" s="68">
        <v>0.19502727048731247</v>
      </c>
      <c r="I1854" s="68">
        <v>0.18075393715397914</v>
      </c>
      <c r="T1854" s="91"/>
      <c r="U1854" s="91"/>
      <c r="AA1854" s="91"/>
      <c r="AB1854" s="91"/>
      <c r="AC1854" s="91"/>
      <c r="AD1854" s="91"/>
      <c r="AE1854" s="91"/>
      <c r="AF1854" s="91"/>
    </row>
    <row r="1855" spans="1:32" x14ac:dyDescent="0.3">
      <c r="A1855" s="65">
        <v>23992.599742058996</v>
      </c>
      <c r="B1855" s="10">
        <v>1852</v>
      </c>
      <c r="C1855" s="71">
        <v>0.1852</v>
      </c>
      <c r="D1855" s="74">
        <v>731454.40025794099</v>
      </c>
      <c r="E1855" s="61">
        <v>677929.40025794099</v>
      </c>
      <c r="F1855" s="68">
        <v>0.18286360006448524</v>
      </c>
      <c r="G1855" s="292">
        <v>0.16948235006448525</v>
      </c>
      <c r="H1855" s="68">
        <v>0.19505450673545094</v>
      </c>
      <c r="I1855" s="68">
        <v>0.18078117340211761</v>
      </c>
      <c r="T1855" s="91"/>
      <c r="U1855" s="91"/>
      <c r="AA1855" s="91"/>
      <c r="AB1855" s="91"/>
      <c r="AC1855" s="91"/>
      <c r="AD1855" s="91"/>
      <c r="AE1855" s="91"/>
      <c r="AF1855" s="91"/>
    </row>
    <row r="1856" spans="1:32" x14ac:dyDescent="0.3">
      <c r="A1856" s="65">
        <v>23664.069916151137</v>
      </c>
      <c r="B1856" s="10">
        <v>1853</v>
      </c>
      <c r="C1856" s="71">
        <v>0.18529999999999999</v>
      </c>
      <c r="D1856" s="74">
        <v>731782.93008384889</v>
      </c>
      <c r="E1856" s="61">
        <v>678257.93008384889</v>
      </c>
      <c r="F1856" s="68">
        <v>0.18294573252096222</v>
      </c>
      <c r="G1856" s="292">
        <v>0.16956448252096223</v>
      </c>
      <c r="H1856" s="68">
        <v>0.19514211468902637</v>
      </c>
      <c r="I1856" s="68">
        <v>0.18086878135569304</v>
      </c>
      <c r="T1856" s="91"/>
      <c r="U1856" s="91"/>
      <c r="AA1856" s="91"/>
      <c r="AB1856" s="91"/>
      <c r="AC1856" s="91"/>
      <c r="AD1856" s="91"/>
      <c r="AE1856" s="91"/>
      <c r="AF1856" s="91"/>
    </row>
    <row r="1857" spans="1:32" x14ac:dyDescent="0.3">
      <c r="A1857" s="65">
        <v>23099.442212579354</v>
      </c>
      <c r="B1857" s="10">
        <v>1854</v>
      </c>
      <c r="C1857" s="71">
        <v>0.18540000000000001</v>
      </c>
      <c r="D1857" s="74">
        <v>732347.55778742069</v>
      </c>
      <c r="E1857" s="61">
        <v>678822.55778742069</v>
      </c>
      <c r="F1857" s="68">
        <v>0.18308688944685517</v>
      </c>
      <c r="G1857" s="292">
        <v>0.16970563944685518</v>
      </c>
      <c r="H1857" s="68">
        <v>0.19529268207664552</v>
      </c>
      <c r="I1857" s="68">
        <v>0.18101934874331219</v>
      </c>
      <c r="T1857" s="91"/>
      <c r="U1857" s="91"/>
      <c r="AA1857" s="91"/>
      <c r="AB1857" s="91"/>
      <c r="AC1857" s="91"/>
      <c r="AD1857" s="91"/>
      <c r="AE1857" s="91"/>
      <c r="AF1857" s="91"/>
    </row>
    <row r="1858" spans="1:32" x14ac:dyDescent="0.3">
      <c r="A1858" s="65">
        <v>22786.926938351269</v>
      </c>
      <c r="B1858" s="10">
        <v>1855</v>
      </c>
      <c r="C1858" s="71">
        <v>0.1855</v>
      </c>
      <c r="D1858" s="74">
        <v>732660.07306164876</v>
      </c>
      <c r="E1858" s="61">
        <v>679135.07306164876</v>
      </c>
      <c r="F1858" s="68">
        <v>0.18316501826541218</v>
      </c>
      <c r="G1858" s="292">
        <v>0.16978376826541219</v>
      </c>
      <c r="H1858" s="68">
        <v>0.19537601948310634</v>
      </c>
      <c r="I1858" s="68">
        <v>0.18110268614977301</v>
      </c>
      <c r="T1858" s="91"/>
      <c r="U1858" s="91"/>
      <c r="AA1858" s="91"/>
      <c r="AB1858" s="91"/>
      <c r="AC1858" s="91"/>
      <c r="AD1858" s="91"/>
      <c r="AE1858" s="91"/>
      <c r="AF1858" s="91"/>
    </row>
    <row r="1859" spans="1:32" x14ac:dyDescent="0.3">
      <c r="A1859" s="65">
        <v>22628.827054000718</v>
      </c>
      <c r="B1859" s="10">
        <v>1856</v>
      </c>
      <c r="C1859" s="71">
        <v>0.18559999999999999</v>
      </c>
      <c r="D1859" s="74">
        <v>732818.17294599931</v>
      </c>
      <c r="E1859" s="61">
        <v>679293.17294599931</v>
      </c>
      <c r="F1859" s="68">
        <v>0.18320454323649982</v>
      </c>
      <c r="G1859" s="292">
        <v>0.16982329323649983</v>
      </c>
      <c r="H1859" s="68">
        <v>0.19541817945226647</v>
      </c>
      <c r="I1859" s="68">
        <v>0.18114484611893314</v>
      </c>
      <c r="T1859" s="91"/>
      <c r="U1859" s="91"/>
      <c r="AA1859" s="91"/>
      <c r="AB1859" s="91"/>
      <c r="AC1859" s="91"/>
      <c r="AD1859" s="91"/>
      <c r="AE1859" s="91"/>
      <c r="AF1859" s="91"/>
    </row>
    <row r="1860" spans="1:32" x14ac:dyDescent="0.3">
      <c r="A1860" s="65">
        <v>22435.713275774418</v>
      </c>
      <c r="B1860" s="10">
        <v>1857</v>
      </c>
      <c r="C1860" s="71">
        <v>0.1857</v>
      </c>
      <c r="D1860" s="74">
        <v>733011.28672422562</v>
      </c>
      <c r="E1860" s="61">
        <v>679486.28672422562</v>
      </c>
      <c r="F1860" s="68">
        <v>0.18325282168105642</v>
      </c>
      <c r="G1860" s="292">
        <v>0.1698715716810564</v>
      </c>
      <c r="H1860" s="68">
        <v>0.19546967645979349</v>
      </c>
      <c r="I1860" s="68">
        <v>0.18119634312646016</v>
      </c>
      <c r="T1860" s="91"/>
      <c r="U1860" s="91"/>
      <c r="AA1860" s="91"/>
      <c r="AB1860" s="91"/>
      <c r="AC1860" s="91"/>
      <c r="AD1860" s="91"/>
      <c r="AE1860" s="91"/>
      <c r="AF1860" s="91"/>
    </row>
    <row r="1861" spans="1:32" x14ac:dyDescent="0.3">
      <c r="A1861" s="65">
        <v>22435.713275774418</v>
      </c>
      <c r="B1861" s="10">
        <v>1858</v>
      </c>
      <c r="C1861" s="71">
        <v>0.18579999999999999</v>
      </c>
      <c r="D1861" s="74">
        <v>733011.28672422562</v>
      </c>
      <c r="E1861" s="61">
        <v>679486.28672422562</v>
      </c>
      <c r="F1861" s="68">
        <v>0.18325282168105642</v>
      </c>
      <c r="G1861" s="292">
        <v>0.1698715716810564</v>
      </c>
      <c r="H1861" s="68">
        <v>0.19546967645979349</v>
      </c>
      <c r="I1861" s="68">
        <v>0.18119634312646016</v>
      </c>
      <c r="T1861" s="91"/>
      <c r="U1861" s="91"/>
      <c r="AA1861" s="91"/>
      <c r="AB1861" s="91"/>
      <c r="AC1861" s="91"/>
      <c r="AD1861" s="91"/>
      <c r="AE1861" s="91"/>
      <c r="AF1861" s="91"/>
    </row>
    <row r="1862" spans="1:32" x14ac:dyDescent="0.3">
      <c r="A1862" s="65">
        <v>22225.780952775654</v>
      </c>
      <c r="B1862" s="10">
        <v>1859</v>
      </c>
      <c r="C1862" s="71">
        <v>0.18590000000000001</v>
      </c>
      <c r="D1862" s="74">
        <v>733221.21904722438</v>
      </c>
      <c r="E1862" s="61">
        <v>679696.21904722438</v>
      </c>
      <c r="F1862" s="68">
        <v>0.18330530476180609</v>
      </c>
      <c r="G1862" s="292">
        <v>0.16992405476180611</v>
      </c>
      <c r="H1862" s="68">
        <v>0.19552565841259317</v>
      </c>
      <c r="I1862" s="68">
        <v>0.18125232507925984</v>
      </c>
      <c r="T1862" s="91"/>
      <c r="U1862" s="91"/>
      <c r="AA1862" s="91"/>
      <c r="AB1862" s="91"/>
      <c r="AC1862" s="91"/>
      <c r="AD1862" s="91"/>
      <c r="AE1862" s="91"/>
      <c r="AF1862" s="91"/>
    </row>
    <row r="1863" spans="1:32" x14ac:dyDescent="0.3">
      <c r="A1863" s="65">
        <v>20592.944086126165</v>
      </c>
      <c r="B1863" s="10">
        <v>1860</v>
      </c>
      <c r="C1863" s="71">
        <v>0.186</v>
      </c>
      <c r="D1863" s="74">
        <v>734854.05591387383</v>
      </c>
      <c r="E1863" s="61">
        <v>681329.05591387383</v>
      </c>
      <c r="F1863" s="68">
        <v>0.18371351397846847</v>
      </c>
      <c r="G1863" s="292">
        <v>0.17033226397846846</v>
      </c>
      <c r="H1863" s="68">
        <v>0.19596108157703301</v>
      </c>
      <c r="I1863" s="68">
        <v>0.18168774824369968</v>
      </c>
      <c r="T1863" s="91"/>
      <c r="U1863" s="91"/>
      <c r="AA1863" s="91"/>
      <c r="AB1863" s="91"/>
      <c r="AC1863" s="91"/>
      <c r="AD1863" s="91"/>
      <c r="AE1863" s="91"/>
      <c r="AF1863" s="91"/>
    </row>
    <row r="1864" spans="1:32" x14ac:dyDescent="0.3">
      <c r="A1864" s="65">
        <v>20161.726629350036</v>
      </c>
      <c r="B1864" s="10">
        <v>1861</v>
      </c>
      <c r="C1864" s="71">
        <v>0.18609999999999999</v>
      </c>
      <c r="D1864" s="74">
        <v>735285.27337065001</v>
      </c>
      <c r="E1864" s="61">
        <v>681760.27337065001</v>
      </c>
      <c r="F1864" s="68">
        <v>0.18382131834266249</v>
      </c>
      <c r="G1864" s="292">
        <v>0.17044006834266251</v>
      </c>
      <c r="H1864" s="68">
        <v>0.19607607289883999</v>
      </c>
      <c r="I1864" s="68">
        <v>0.18180273956550666</v>
      </c>
      <c r="T1864" s="91"/>
      <c r="U1864" s="91"/>
      <c r="AA1864" s="91"/>
      <c r="AB1864" s="91"/>
      <c r="AC1864" s="91"/>
      <c r="AD1864" s="91"/>
      <c r="AE1864" s="91"/>
      <c r="AF1864" s="91"/>
    </row>
    <row r="1865" spans="1:32" x14ac:dyDescent="0.3">
      <c r="A1865" s="65">
        <v>20023.100512123874</v>
      </c>
      <c r="B1865" s="10">
        <v>1862</v>
      </c>
      <c r="C1865" s="71">
        <v>0.1862</v>
      </c>
      <c r="D1865" s="74">
        <v>735423.8994878761</v>
      </c>
      <c r="E1865" s="61">
        <v>681898.8994878761</v>
      </c>
      <c r="F1865" s="68">
        <v>0.18385597487196903</v>
      </c>
      <c r="G1865" s="292">
        <v>0.17047472487196902</v>
      </c>
      <c r="H1865" s="68">
        <v>0.19611303986343362</v>
      </c>
      <c r="I1865" s="68">
        <v>0.18183970653010029</v>
      </c>
      <c r="T1865" s="91"/>
      <c r="U1865" s="91"/>
      <c r="AA1865" s="91"/>
      <c r="AB1865" s="91"/>
      <c r="AC1865" s="91"/>
      <c r="AD1865" s="91"/>
      <c r="AE1865" s="91"/>
      <c r="AF1865" s="91"/>
    </row>
    <row r="1866" spans="1:32" x14ac:dyDescent="0.3">
      <c r="A1866" s="65">
        <v>19475.384520942564</v>
      </c>
      <c r="B1866" s="10">
        <v>1863</v>
      </c>
      <c r="C1866" s="71">
        <v>0.18629999999999999</v>
      </c>
      <c r="D1866" s="74">
        <v>735971.61547905742</v>
      </c>
      <c r="E1866" s="61">
        <v>682446.61547905742</v>
      </c>
      <c r="F1866" s="68">
        <v>0.18399290386976436</v>
      </c>
      <c r="G1866" s="292">
        <v>0.17061165386976435</v>
      </c>
      <c r="H1866" s="68">
        <v>0.19625909746108197</v>
      </c>
      <c r="I1866" s="68">
        <v>0.18198576412774864</v>
      </c>
      <c r="T1866" s="91"/>
      <c r="U1866" s="91"/>
      <c r="AA1866" s="91"/>
      <c r="AB1866" s="91"/>
      <c r="AC1866" s="91"/>
      <c r="AD1866" s="91"/>
      <c r="AE1866" s="91"/>
      <c r="AF1866" s="91"/>
    </row>
    <row r="1867" spans="1:32" x14ac:dyDescent="0.3">
      <c r="A1867" s="65">
        <v>19366.896212680331</v>
      </c>
      <c r="B1867" s="10">
        <v>1864</v>
      </c>
      <c r="C1867" s="71">
        <v>0.18640000000000001</v>
      </c>
      <c r="D1867" s="74">
        <v>736080.10378731962</v>
      </c>
      <c r="E1867" s="61">
        <v>682555.10378731962</v>
      </c>
      <c r="F1867" s="68">
        <v>0.1840200259468299</v>
      </c>
      <c r="G1867" s="292">
        <v>0.17063877594682991</v>
      </c>
      <c r="H1867" s="68">
        <v>0.19628802767661857</v>
      </c>
      <c r="I1867" s="68">
        <v>0.18201469434328524</v>
      </c>
      <c r="T1867" s="91"/>
      <c r="U1867" s="91"/>
      <c r="AA1867" s="91"/>
      <c r="AB1867" s="91"/>
      <c r="AC1867" s="91"/>
      <c r="AD1867" s="91"/>
      <c r="AE1867" s="91"/>
      <c r="AF1867" s="91"/>
    </row>
    <row r="1868" spans="1:32" x14ac:dyDescent="0.3">
      <c r="A1868" s="65">
        <v>19214.269212221865</v>
      </c>
      <c r="B1868" s="10">
        <v>1865</v>
      </c>
      <c r="C1868" s="71">
        <v>0.1865</v>
      </c>
      <c r="D1868" s="74">
        <v>736232.73078777816</v>
      </c>
      <c r="E1868" s="61">
        <v>682707.73078777816</v>
      </c>
      <c r="F1868" s="68">
        <v>0.18405818269694454</v>
      </c>
      <c r="G1868" s="292">
        <v>0.17067693269694453</v>
      </c>
      <c r="H1868" s="68">
        <v>0.19632872821007419</v>
      </c>
      <c r="I1868" s="68">
        <v>0.18205539487674083</v>
      </c>
      <c r="T1868" s="91"/>
      <c r="U1868" s="91"/>
      <c r="AA1868" s="91"/>
      <c r="AB1868" s="91"/>
      <c r="AC1868" s="91"/>
      <c r="AD1868" s="91"/>
      <c r="AE1868" s="91"/>
      <c r="AF1868" s="91"/>
    </row>
    <row r="1869" spans="1:32" x14ac:dyDescent="0.3">
      <c r="A1869" s="65">
        <v>18897.572517506225</v>
      </c>
      <c r="B1869" s="10">
        <v>1866</v>
      </c>
      <c r="C1869" s="71">
        <v>0.18659999999999999</v>
      </c>
      <c r="D1869" s="74">
        <v>736549.4274824938</v>
      </c>
      <c r="E1869" s="61">
        <v>683024.4274824938</v>
      </c>
      <c r="F1869" s="68">
        <v>0.18413735687062346</v>
      </c>
      <c r="G1869" s="292">
        <v>0.17075610687062345</v>
      </c>
      <c r="H1869" s="68">
        <v>0.19641318066199834</v>
      </c>
      <c r="I1869" s="68">
        <v>0.18213984732866501</v>
      </c>
      <c r="T1869" s="91"/>
      <c r="U1869" s="91"/>
      <c r="AA1869" s="91"/>
      <c r="AB1869" s="91"/>
      <c r="AC1869" s="91"/>
      <c r="AD1869" s="91"/>
      <c r="AE1869" s="91"/>
      <c r="AF1869" s="91"/>
    </row>
    <row r="1870" spans="1:32" x14ac:dyDescent="0.3">
      <c r="A1870" s="65">
        <v>17505.55335820746</v>
      </c>
      <c r="B1870" s="10">
        <v>1867</v>
      </c>
      <c r="C1870" s="71">
        <v>0.1867</v>
      </c>
      <c r="D1870" s="74">
        <v>737941.44664179254</v>
      </c>
      <c r="E1870" s="61">
        <v>684416.44664179254</v>
      </c>
      <c r="F1870" s="68">
        <v>0.18448536166044813</v>
      </c>
      <c r="G1870" s="292">
        <v>0.17110411166044814</v>
      </c>
      <c r="H1870" s="68">
        <v>0.19678438577114468</v>
      </c>
      <c r="I1870" s="68">
        <v>0.18251105243781135</v>
      </c>
      <c r="T1870" s="91"/>
      <c r="U1870" s="91"/>
      <c r="AA1870" s="91"/>
      <c r="AB1870" s="91"/>
      <c r="AC1870" s="91"/>
      <c r="AD1870" s="91"/>
      <c r="AE1870" s="91"/>
      <c r="AF1870" s="91"/>
    </row>
    <row r="1871" spans="1:32" x14ac:dyDescent="0.3">
      <c r="A1871" s="65">
        <v>16749.48335072324</v>
      </c>
      <c r="B1871" s="10">
        <v>1868</v>
      </c>
      <c r="C1871" s="71">
        <v>0.18679999999999999</v>
      </c>
      <c r="D1871" s="74">
        <v>738697.51664927672</v>
      </c>
      <c r="E1871" s="61">
        <v>685172.51664927672</v>
      </c>
      <c r="F1871" s="68">
        <v>0.18467437916231919</v>
      </c>
      <c r="G1871" s="292">
        <v>0.17129312916231917</v>
      </c>
      <c r="H1871" s="68">
        <v>0.19698600443980713</v>
      </c>
      <c r="I1871" s="68">
        <v>0.1827126711064738</v>
      </c>
      <c r="T1871" s="91"/>
      <c r="U1871" s="91"/>
      <c r="AA1871" s="91"/>
      <c r="AB1871" s="91"/>
      <c r="AC1871" s="91"/>
      <c r="AD1871" s="91"/>
      <c r="AE1871" s="91"/>
      <c r="AF1871" s="91"/>
    </row>
    <row r="1872" spans="1:32" x14ac:dyDescent="0.3">
      <c r="A1872" s="65">
        <v>16144.002415861922</v>
      </c>
      <c r="B1872" s="10">
        <v>1869</v>
      </c>
      <c r="C1872" s="71">
        <v>0.18690000000000001</v>
      </c>
      <c r="D1872" s="74">
        <v>739302.99758413807</v>
      </c>
      <c r="E1872" s="61">
        <v>685777.99758413807</v>
      </c>
      <c r="F1872" s="68">
        <v>0.18482574939603452</v>
      </c>
      <c r="G1872" s="292">
        <v>0.17144449939603451</v>
      </c>
      <c r="H1872" s="68">
        <v>0.19714746602243682</v>
      </c>
      <c r="I1872" s="68">
        <v>0.18287413268910349</v>
      </c>
      <c r="T1872" s="91"/>
      <c r="U1872" s="91"/>
      <c r="AA1872" s="91"/>
      <c r="AB1872" s="91"/>
      <c r="AC1872" s="91"/>
      <c r="AD1872" s="91"/>
      <c r="AE1872" s="91"/>
      <c r="AF1872" s="91"/>
    </row>
    <row r="1873" spans="1:32" x14ac:dyDescent="0.3">
      <c r="A1873" s="65">
        <v>15564.189025701558</v>
      </c>
      <c r="B1873" s="10">
        <v>1870</v>
      </c>
      <c r="C1873" s="71">
        <v>0.187</v>
      </c>
      <c r="D1873" s="74">
        <v>739882.81097429839</v>
      </c>
      <c r="E1873" s="61">
        <v>686357.81097429839</v>
      </c>
      <c r="F1873" s="68">
        <v>0.18497070274357461</v>
      </c>
      <c r="G1873" s="292">
        <v>0.17158945274357459</v>
      </c>
      <c r="H1873" s="68">
        <v>0.19730208292647958</v>
      </c>
      <c r="I1873" s="68">
        <v>0.18302874959314624</v>
      </c>
      <c r="T1873" s="91"/>
      <c r="U1873" s="91"/>
      <c r="AA1873" s="91"/>
      <c r="AB1873" s="91"/>
      <c r="AC1873" s="91"/>
      <c r="AD1873" s="91"/>
      <c r="AE1873" s="91"/>
      <c r="AF1873" s="91"/>
    </row>
    <row r="1874" spans="1:32" x14ac:dyDescent="0.3">
      <c r="A1874" s="65">
        <v>14649.476986367294</v>
      </c>
      <c r="B1874" s="10">
        <v>1871</v>
      </c>
      <c r="C1874" s="71">
        <v>0.18709999999999999</v>
      </c>
      <c r="D1874" s="74">
        <v>740797.52301363274</v>
      </c>
      <c r="E1874" s="61">
        <v>687272.52301363274</v>
      </c>
      <c r="F1874" s="68">
        <v>0.18519938075340819</v>
      </c>
      <c r="G1874" s="292">
        <v>0.17181813075340818</v>
      </c>
      <c r="H1874" s="68">
        <v>0.19754600613696874</v>
      </c>
      <c r="I1874" s="68">
        <v>0.18327267280363541</v>
      </c>
      <c r="T1874" s="91"/>
      <c r="U1874" s="91"/>
      <c r="AA1874" s="91"/>
      <c r="AB1874" s="91"/>
      <c r="AC1874" s="91"/>
      <c r="AD1874" s="91"/>
      <c r="AE1874" s="91"/>
      <c r="AF1874" s="91"/>
    </row>
    <row r="1875" spans="1:32" x14ac:dyDescent="0.3">
      <c r="A1875" s="65">
        <v>14455.742657618181</v>
      </c>
      <c r="B1875" s="10">
        <v>1872</v>
      </c>
      <c r="C1875" s="71">
        <v>0.18720000000000001</v>
      </c>
      <c r="D1875" s="74">
        <v>740991.25734238187</v>
      </c>
      <c r="E1875" s="61">
        <v>687466.25734238187</v>
      </c>
      <c r="F1875" s="68">
        <v>0.18524781433559548</v>
      </c>
      <c r="G1875" s="292">
        <v>0.17186656433559547</v>
      </c>
      <c r="H1875" s="68">
        <v>0.19759766862463515</v>
      </c>
      <c r="I1875" s="68">
        <v>0.18332433529130182</v>
      </c>
      <c r="T1875" s="91"/>
      <c r="U1875" s="91"/>
      <c r="AA1875" s="91"/>
      <c r="AB1875" s="91"/>
      <c r="AC1875" s="91"/>
      <c r="AD1875" s="91"/>
      <c r="AE1875" s="91"/>
      <c r="AF1875" s="91"/>
    </row>
    <row r="1876" spans="1:32" x14ac:dyDescent="0.3">
      <c r="A1876" s="65">
        <v>14100.72310414624</v>
      </c>
      <c r="B1876" s="10">
        <v>1873</v>
      </c>
      <c r="C1876" s="71">
        <v>0.18729999999999999</v>
      </c>
      <c r="D1876" s="74">
        <v>741346.27689585381</v>
      </c>
      <c r="E1876" s="61">
        <v>687821.27689585381</v>
      </c>
      <c r="F1876" s="68">
        <v>0.18533656922396347</v>
      </c>
      <c r="G1876" s="292">
        <v>0.17195531922396345</v>
      </c>
      <c r="H1876" s="68">
        <v>0.197692340505561</v>
      </c>
      <c r="I1876" s="68">
        <v>0.18341900717222767</v>
      </c>
      <c r="T1876" s="91"/>
      <c r="U1876" s="91"/>
      <c r="AA1876" s="91"/>
      <c r="AB1876" s="91"/>
      <c r="AC1876" s="91"/>
      <c r="AD1876" s="91"/>
      <c r="AE1876" s="91"/>
      <c r="AF1876" s="91"/>
    </row>
    <row r="1877" spans="1:32" x14ac:dyDescent="0.3">
      <c r="A1877" s="65">
        <v>13795.539247072762</v>
      </c>
      <c r="B1877" s="10">
        <v>1874</v>
      </c>
      <c r="C1877" s="71">
        <v>0.18740000000000001</v>
      </c>
      <c r="D1877" s="74">
        <v>741651.46075292723</v>
      </c>
      <c r="E1877" s="61">
        <v>688126.46075292723</v>
      </c>
      <c r="F1877" s="68">
        <v>0.1854128651882318</v>
      </c>
      <c r="G1877" s="292">
        <v>0.17203161518823182</v>
      </c>
      <c r="H1877" s="68">
        <v>0.19777372286744727</v>
      </c>
      <c r="I1877" s="68">
        <v>0.18350038953411393</v>
      </c>
      <c r="T1877" s="91"/>
      <c r="U1877" s="91"/>
      <c r="AA1877" s="91"/>
      <c r="AB1877" s="91"/>
      <c r="AC1877" s="91"/>
      <c r="AD1877" s="91"/>
      <c r="AE1877" s="91"/>
      <c r="AF1877" s="91"/>
    </row>
    <row r="1878" spans="1:32" x14ac:dyDescent="0.3">
      <c r="A1878" s="65">
        <v>13446.879049022593</v>
      </c>
      <c r="B1878" s="10">
        <v>1875</v>
      </c>
      <c r="C1878" s="71">
        <v>0.1875</v>
      </c>
      <c r="D1878" s="74">
        <v>742000.12095097743</v>
      </c>
      <c r="E1878" s="61">
        <v>688475.12095097743</v>
      </c>
      <c r="F1878" s="68">
        <v>0.18550003023774436</v>
      </c>
      <c r="G1878" s="292">
        <v>0.17211878023774435</v>
      </c>
      <c r="H1878" s="68">
        <v>0.19786669892026065</v>
      </c>
      <c r="I1878" s="68">
        <v>0.18359336558692732</v>
      </c>
      <c r="T1878" s="91"/>
      <c r="U1878" s="91"/>
      <c r="AA1878" s="91"/>
      <c r="AB1878" s="91"/>
      <c r="AC1878" s="91"/>
      <c r="AD1878" s="91"/>
      <c r="AE1878" s="91"/>
      <c r="AF1878" s="91"/>
    </row>
    <row r="1879" spans="1:32" x14ac:dyDescent="0.3">
      <c r="A1879" s="65">
        <v>13346.877910428264</v>
      </c>
      <c r="B1879" s="10">
        <v>1876</v>
      </c>
      <c r="C1879" s="71">
        <v>0.18759999999999999</v>
      </c>
      <c r="D1879" s="74">
        <v>742100.12208957179</v>
      </c>
      <c r="E1879" s="61">
        <v>688575.12208957179</v>
      </c>
      <c r="F1879" s="68">
        <v>0.18552503052239294</v>
      </c>
      <c r="G1879" s="292">
        <v>0.17214378052239296</v>
      </c>
      <c r="H1879" s="68">
        <v>0.19789336589055248</v>
      </c>
      <c r="I1879" s="68">
        <v>0.18362003255721915</v>
      </c>
      <c r="T1879" s="91"/>
      <c r="U1879" s="91"/>
      <c r="AA1879" s="91"/>
      <c r="AB1879" s="91"/>
      <c r="AC1879" s="91"/>
      <c r="AD1879" s="91"/>
      <c r="AE1879" s="91"/>
      <c r="AF1879" s="91"/>
    </row>
    <row r="1880" spans="1:32" x14ac:dyDescent="0.3">
      <c r="A1880" s="65">
        <v>13015.844749009479</v>
      </c>
      <c r="B1880" s="10">
        <v>1877</v>
      </c>
      <c r="C1880" s="71">
        <v>0.18770000000000001</v>
      </c>
      <c r="D1880" s="74">
        <v>742431.15525099053</v>
      </c>
      <c r="E1880" s="61">
        <v>688906.15525099053</v>
      </c>
      <c r="F1880" s="68">
        <v>0.18560778881274764</v>
      </c>
      <c r="G1880" s="292">
        <v>0.17222653881274763</v>
      </c>
      <c r="H1880" s="68">
        <v>0.19798164140026414</v>
      </c>
      <c r="I1880" s="68">
        <v>0.18370830806693081</v>
      </c>
      <c r="T1880" s="91"/>
      <c r="U1880" s="91"/>
      <c r="AA1880" s="91"/>
      <c r="AB1880" s="91"/>
      <c r="AC1880" s="91"/>
      <c r="AD1880" s="91"/>
      <c r="AE1880" s="91"/>
      <c r="AF1880" s="91"/>
    </row>
    <row r="1881" spans="1:32" x14ac:dyDescent="0.3">
      <c r="A1881" s="65">
        <v>11587.386649393453</v>
      </c>
      <c r="B1881" s="10">
        <v>1878</v>
      </c>
      <c r="C1881" s="71">
        <v>0.18779999999999999</v>
      </c>
      <c r="D1881" s="74">
        <v>743859.61335060652</v>
      </c>
      <c r="E1881" s="61">
        <v>690334.61335060652</v>
      </c>
      <c r="F1881" s="68">
        <v>0.18596490333765164</v>
      </c>
      <c r="G1881" s="292">
        <v>0.17258365333765163</v>
      </c>
      <c r="H1881" s="68">
        <v>0.19836256356016174</v>
      </c>
      <c r="I1881" s="68">
        <v>0.18408923022682841</v>
      </c>
      <c r="T1881" s="91"/>
      <c r="U1881" s="91"/>
      <c r="AA1881" s="91"/>
      <c r="AB1881" s="91"/>
      <c r="AC1881" s="91"/>
      <c r="AD1881" s="91"/>
      <c r="AE1881" s="91"/>
      <c r="AF1881" s="91"/>
    </row>
    <row r="1882" spans="1:32" x14ac:dyDescent="0.3">
      <c r="A1882" s="65">
        <v>11361.572514784599</v>
      </c>
      <c r="B1882" s="10">
        <v>1879</v>
      </c>
      <c r="C1882" s="71">
        <v>0.18790000000000001</v>
      </c>
      <c r="D1882" s="74">
        <v>744085.42748521536</v>
      </c>
      <c r="E1882" s="61">
        <v>690560.42748521536</v>
      </c>
      <c r="F1882" s="68">
        <v>0.18602135687130383</v>
      </c>
      <c r="G1882" s="292">
        <v>0.17264010687130385</v>
      </c>
      <c r="H1882" s="68">
        <v>0.19842278066272409</v>
      </c>
      <c r="I1882" s="68">
        <v>0.18414944732939076</v>
      </c>
      <c r="T1882" s="91"/>
      <c r="U1882" s="91"/>
      <c r="AA1882" s="91"/>
      <c r="AB1882" s="91"/>
      <c r="AC1882" s="91"/>
      <c r="AD1882" s="91"/>
      <c r="AE1882" s="91"/>
      <c r="AF1882" s="91"/>
    </row>
    <row r="1883" spans="1:32" x14ac:dyDescent="0.3">
      <c r="A1883" s="65">
        <v>8862.5787752288452</v>
      </c>
      <c r="B1883" s="10">
        <v>1880</v>
      </c>
      <c r="C1883" s="71">
        <v>0.188</v>
      </c>
      <c r="D1883" s="74">
        <v>746584.42122477118</v>
      </c>
      <c r="E1883" s="61">
        <v>693059.42122477118</v>
      </c>
      <c r="F1883" s="68">
        <v>0.1866461053061928</v>
      </c>
      <c r="G1883" s="292">
        <v>0.17326485530619279</v>
      </c>
      <c r="H1883" s="68">
        <v>0.1990891789932723</v>
      </c>
      <c r="I1883" s="68">
        <v>0.18481584565993897</v>
      </c>
      <c r="T1883" s="91"/>
      <c r="U1883" s="91"/>
      <c r="AA1883" s="91"/>
      <c r="AB1883" s="91"/>
      <c r="AC1883" s="91"/>
      <c r="AD1883" s="91"/>
      <c r="AE1883" s="91"/>
      <c r="AF1883" s="91"/>
    </row>
    <row r="1884" spans="1:32" x14ac:dyDescent="0.3">
      <c r="A1884" s="65">
        <v>8700.2413645886736</v>
      </c>
      <c r="B1884" s="10">
        <v>1881</v>
      </c>
      <c r="C1884" s="71">
        <v>0.18809999999999999</v>
      </c>
      <c r="D1884" s="74">
        <v>746746.75863541127</v>
      </c>
      <c r="E1884" s="61">
        <v>693221.75863541127</v>
      </c>
      <c r="F1884" s="68">
        <v>0.18668668965885282</v>
      </c>
      <c r="G1884" s="292">
        <v>0.17330543965885281</v>
      </c>
      <c r="H1884" s="68">
        <v>0.19913246896944301</v>
      </c>
      <c r="I1884" s="68">
        <v>0.18485913563610967</v>
      </c>
      <c r="T1884" s="91"/>
      <c r="U1884" s="91"/>
      <c r="AA1884" s="91"/>
      <c r="AB1884" s="91"/>
      <c r="AC1884" s="91"/>
      <c r="AD1884" s="91"/>
      <c r="AE1884" s="91"/>
      <c r="AF1884" s="91"/>
    </row>
    <row r="1885" spans="1:32" x14ac:dyDescent="0.3">
      <c r="A1885" s="65">
        <v>8121.0491048143003</v>
      </c>
      <c r="B1885" s="10">
        <v>1882</v>
      </c>
      <c r="C1885" s="71">
        <v>0.18820000000000001</v>
      </c>
      <c r="D1885" s="74">
        <v>747325.9508951857</v>
      </c>
      <c r="E1885" s="61">
        <v>693800.9508951857</v>
      </c>
      <c r="F1885" s="68">
        <v>0.18683148772379643</v>
      </c>
      <c r="G1885" s="292">
        <v>0.17345023772379642</v>
      </c>
      <c r="H1885" s="68">
        <v>0.19928692023871619</v>
      </c>
      <c r="I1885" s="68">
        <v>0.18501358690538286</v>
      </c>
      <c r="T1885" s="91"/>
      <c r="U1885" s="91"/>
      <c r="AA1885" s="91"/>
      <c r="AB1885" s="91"/>
      <c r="AC1885" s="91"/>
      <c r="AD1885" s="91"/>
      <c r="AE1885" s="91"/>
      <c r="AF1885" s="91"/>
    </row>
    <row r="1886" spans="1:32" x14ac:dyDescent="0.3">
      <c r="A1886" s="65">
        <v>8121.0491048143003</v>
      </c>
      <c r="B1886" s="10">
        <v>1883</v>
      </c>
      <c r="C1886" s="71">
        <v>0.1883</v>
      </c>
      <c r="D1886" s="74">
        <v>747325.9508951857</v>
      </c>
      <c r="E1886" s="61">
        <v>693800.9508951857</v>
      </c>
      <c r="F1886" s="68">
        <v>0.18683148772379643</v>
      </c>
      <c r="G1886" s="292">
        <v>0.17345023772379642</v>
      </c>
      <c r="H1886" s="68">
        <v>0.19928692023871619</v>
      </c>
      <c r="I1886" s="68">
        <v>0.18501358690538286</v>
      </c>
      <c r="T1886" s="91"/>
      <c r="U1886" s="91"/>
      <c r="AA1886" s="91"/>
      <c r="AB1886" s="91"/>
      <c r="AC1886" s="91"/>
      <c r="AD1886" s="91"/>
      <c r="AE1886" s="91"/>
      <c r="AF1886" s="91"/>
    </row>
    <row r="1887" spans="1:32" x14ac:dyDescent="0.3">
      <c r="A1887" s="65">
        <v>7302.6388954550303</v>
      </c>
      <c r="B1887" s="10">
        <v>1884</v>
      </c>
      <c r="C1887" s="71">
        <v>0.18840000000000001</v>
      </c>
      <c r="D1887" s="74">
        <v>748144.36110454495</v>
      </c>
      <c r="E1887" s="61">
        <v>694619.36110454495</v>
      </c>
      <c r="F1887" s="68">
        <v>0.18703609027613624</v>
      </c>
      <c r="G1887" s="292">
        <v>0.17365484027613623</v>
      </c>
      <c r="H1887" s="68">
        <v>0.19950516296121198</v>
      </c>
      <c r="I1887" s="68">
        <v>0.18523182962787865</v>
      </c>
      <c r="T1887" s="91"/>
      <c r="U1887" s="91"/>
      <c r="AA1887" s="91"/>
      <c r="AB1887" s="91"/>
      <c r="AC1887" s="91"/>
      <c r="AD1887" s="91"/>
      <c r="AE1887" s="91"/>
      <c r="AF1887" s="91"/>
    </row>
    <row r="1888" spans="1:32" x14ac:dyDescent="0.3">
      <c r="A1888" s="65">
        <v>6794.7026240476589</v>
      </c>
      <c r="B1888" s="10">
        <v>1885</v>
      </c>
      <c r="C1888" s="71">
        <v>0.1885</v>
      </c>
      <c r="D1888" s="74">
        <v>748652.29737595236</v>
      </c>
      <c r="E1888" s="61">
        <v>695127.29737595236</v>
      </c>
      <c r="F1888" s="68">
        <v>0.1871630743439881</v>
      </c>
      <c r="G1888" s="292">
        <v>0.17378182434398809</v>
      </c>
      <c r="H1888" s="68">
        <v>0.19964061263358729</v>
      </c>
      <c r="I1888" s="68">
        <v>0.18536727930025396</v>
      </c>
      <c r="T1888" s="91"/>
      <c r="U1888" s="91"/>
      <c r="AA1888" s="91"/>
      <c r="AB1888" s="91"/>
      <c r="AC1888" s="91"/>
      <c r="AD1888" s="91"/>
      <c r="AE1888" s="91"/>
      <c r="AF1888" s="91"/>
    </row>
    <row r="1889" spans="1:32" x14ac:dyDescent="0.3">
      <c r="A1889" s="65">
        <v>5788.8291839617796</v>
      </c>
      <c r="B1889" s="10">
        <v>1886</v>
      </c>
      <c r="C1889" s="71">
        <v>0.18859999999999999</v>
      </c>
      <c r="D1889" s="74">
        <v>749658.17081603827</v>
      </c>
      <c r="E1889" s="61">
        <v>696133.17081603827</v>
      </c>
      <c r="F1889" s="68">
        <v>0.18741454270400956</v>
      </c>
      <c r="G1889" s="292">
        <v>0.17403329270400958</v>
      </c>
      <c r="H1889" s="68">
        <v>0.19990884555094354</v>
      </c>
      <c r="I1889" s="68">
        <v>0.18563551221761021</v>
      </c>
      <c r="T1889" s="91"/>
      <c r="U1889" s="91"/>
      <c r="AA1889" s="91"/>
      <c r="AB1889" s="91"/>
      <c r="AC1889" s="91"/>
      <c r="AD1889" s="91"/>
      <c r="AE1889" s="91"/>
      <c r="AF1889" s="91"/>
    </row>
    <row r="1890" spans="1:32" x14ac:dyDescent="0.3">
      <c r="A1890" s="65">
        <v>5426.6790710408986</v>
      </c>
      <c r="B1890" s="10">
        <v>1887</v>
      </c>
      <c r="C1890" s="71">
        <v>0.18870000000000001</v>
      </c>
      <c r="D1890" s="74">
        <v>750020.32092895906</v>
      </c>
      <c r="E1890" s="61">
        <v>696495.32092895906</v>
      </c>
      <c r="F1890" s="68">
        <v>0.18750508023223977</v>
      </c>
      <c r="G1890" s="292">
        <v>0.17412383023223976</v>
      </c>
      <c r="H1890" s="68">
        <v>0.20000541891438908</v>
      </c>
      <c r="I1890" s="68">
        <v>0.18573208558105575</v>
      </c>
      <c r="T1890" s="91"/>
      <c r="U1890" s="91"/>
      <c r="AA1890" s="91"/>
      <c r="AB1890" s="91"/>
      <c r="AC1890" s="91"/>
      <c r="AD1890" s="91"/>
      <c r="AE1890" s="91"/>
      <c r="AF1890" s="91"/>
    </row>
    <row r="1891" spans="1:32" x14ac:dyDescent="0.3">
      <c r="A1891" s="65">
        <v>5323.3158116347204</v>
      </c>
      <c r="B1891" s="10">
        <v>1888</v>
      </c>
      <c r="C1891" s="71">
        <v>0.1888</v>
      </c>
      <c r="D1891" s="74">
        <v>750123.68418836524</v>
      </c>
      <c r="E1891" s="61">
        <v>696598.68418836524</v>
      </c>
      <c r="F1891" s="68">
        <v>0.18753092104709132</v>
      </c>
      <c r="G1891" s="292">
        <v>0.17414967104709131</v>
      </c>
      <c r="H1891" s="68">
        <v>0.20003298245023074</v>
      </c>
      <c r="I1891" s="68">
        <v>0.18575964911689741</v>
      </c>
      <c r="T1891" s="91"/>
      <c r="U1891" s="91"/>
      <c r="AA1891" s="91"/>
      <c r="AB1891" s="91"/>
      <c r="AC1891" s="91"/>
      <c r="AD1891" s="91"/>
      <c r="AE1891" s="91"/>
      <c r="AF1891" s="91"/>
    </row>
    <row r="1892" spans="1:32" x14ac:dyDescent="0.3">
      <c r="A1892" s="65">
        <v>4274.8124634591049</v>
      </c>
      <c r="B1892" s="10">
        <v>1889</v>
      </c>
      <c r="C1892" s="71">
        <v>0.18890000000000001</v>
      </c>
      <c r="D1892" s="74">
        <v>751172.18753654091</v>
      </c>
      <c r="E1892" s="61">
        <v>697647.18753654091</v>
      </c>
      <c r="F1892" s="68">
        <v>0.18779304688413523</v>
      </c>
      <c r="G1892" s="292">
        <v>0.17441179688413522</v>
      </c>
      <c r="H1892" s="68">
        <v>0.20031258334307758</v>
      </c>
      <c r="I1892" s="68">
        <v>0.18603925000974425</v>
      </c>
      <c r="T1892" s="91"/>
      <c r="U1892" s="91"/>
      <c r="AA1892" s="91"/>
      <c r="AB1892" s="91"/>
      <c r="AC1892" s="91"/>
      <c r="AD1892" s="91"/>
      <c r="AE1892" s="91"/>
      <c r="AF1892" s="91"/>
    </row>
    <row r="1893" spans="1:32" x14ac:dyDescent="0.3">
      <c r="A1893" s="65">
        <v>3055.4522058381322</v>
      </c>
      <c r="B1893" s="10">
        <v>1890</v>
      </c>
      <c r="C1893" s="71">
        <v>0.189</v>
      </c>
      <c r="D1893" s="74">
        <v>752391.54779416183</v>
      </c>
      <c r="E1893" s="61">
        <v>698866.54779416183</v>
      </c>
      <c r="F1893" s="68">
        <v>0.18809788694854046</v>
      </c>
      <c r="G1893" s="292">
        <v>0.17471663694854045</v>
      </c>
      <c r="H1893" s="68">
        <v>0.20063774607844315</v>
      </c>
      <c r="I1893" s="68">
        <v>0.18636441274510981</v>
      </c>
      <c r="T1893" s="91"/>
      <c r="U1893" s="91"/>
      <c r="AA1893" s="91"/>
      <c r="AB1893" s="91"/>
      <c r="AC1893" s="91"/>
      <c r="AD1893" s="91"/>
      <c r="AE1893" s="91"/>
      <c r="AF1893" s="91"/>
    </row>
    <row r="1894" spans="1:32" x14ac:dyDescent="0.3">
      <c r="A1894" s="65">
        <v>2632.2988205660508</v>
      </c>
      <c r="B1894" s="10">
        <v>1891</v>
      </c>
      <c r="C1894" s="71">
        <v>0.18909999999999999</v>
      </c>
      <c r="D1894" s="74">
        <v>752814.70117943396</v>
      </c>
      <c r="E1894" s="61">
        <v>699289.70117943396</v>
      </c>
      <c r="F1894" s="68">
        <v>0.18820367529485849</v>
      </c>
      <c r="G1894" s="292">
        <v>0.1748224252948585</v>
      </c>
      <c r="H1894" s="68">
        <v>0.20075058698118239</v>
      </c>
      <c r="I1894" s="68">
        <v>0.18647725364784906</v>
      </c>
      <c r="T1894" s="91"/>
      <c r="U1894" s="91"/>
      <c r="AA1894" s="91"/>
      <c r="AB1894" s="91"/>
      <c r="AC1894" s="91"/>
      <c r="AD1894" s="91"/>
      <c r="AE1894" s="91"/>
      <c r="AF1894" s="91"/>
    </row>
    <row r="1895" spans="1:32" x14ac:dyDescent="0.3">
      <c r="A1895" s="65">
        <v>2628.9622114226718</v>
      </c>
      <c r="B1895" s="10">
        <v>1892</v>
      </c>
      <c r="C1895" s="71">
        <v>0.18920000000000001</v>
      </c>
      <c r="D1895" s="74">
        <v>752818.03778857738</v>
      </c>
      <c r="E1895" s="61">
        <v>699293.03778857738</v>
      </c>
      <c r="F1895" s="68">
        <v>0.18820450944714434</v>
      </c>
      <c r="G1895" s="292">
        <v>0.17482325944714436</v>
      </c>
      <c r="H1895" s="68">
        <v>0.20075147674362062</v>
      </c>
      <c r="I1895" s="68">
        <v>0.18647814341028729</v>
      </c>
      <c r="T1895" s="91"/>
      <c r="U1895" s="91"/>
      <c r="AA1895" s="91"/>
      <c r="AB1895" s="91"/>
      <c r="AC1895" s="91"/>
      <c r="AD1895" s="91"/>
      <c r="AE1895" s="91"/>
      <c r="AF1895" s="91"/>
    </row>
    <row r="1896" spans="1:32" x14ac:dyDescent="0.3">
      <c r="A1896" s="65">
        <v>1913.4682898686249</v>
      </c>
      <c r="B1896" s="10">
        <v>1893</v>
      </c>
      <c r="C1896" s="71">
        <v>0.1893</v>
      </c>
      <c r="D1896" s="74">
        <v>753533.53171013133</v>
      </c>
      <c r="E1896" s="61">
        <v>700008.53171013133</v>
      </c>
      <c r="F1896" s="68">
        <v>0.18838338292753284</v>
      </c>
      <c r="G1896" s="292">
        <v>0.17500213292753283</v>
      </c>
      <c r="H1896" s="68">
        <v>0.20094227512270169</v>
      </c>
      <c r="I1896" s="68">
        <v>0.18666894178936835</v>
      </c>
      <c r="T1896" s="91"/>
      <c r="U1896" s="91"/>
      <c r="AA1896" s="91"/>
      <c r="AB1896" s="91"/>
      <c r="AC1896" s="91"/>
      <c r="AD1896" s="91"/>
      <c r="AE1896" s="91"/>
      <c r="AF1896" s="91"/>
    </row>
    <row r="1897" spans="1:32" x14ac:dyDescent="0.3">
      <c r="A1897" s="65">
        <v>1835.8865444656622</v>
      </c>
      <c r="B1897" s="10">
        <v>1894</v>
      </c>
      <c r="C1897" s="71">
        <v>0.18940000000000001</v>
      </c>
      <c r="D1897" s="74">
        <v>753611.11345553433</v>
      </c>
      <c r="E1897" s="61">
        <v>700086.11345553433</v>
      </c>
      <c r="F1897" s="68">
        <v>0.18840277836388358</v>
      </c>
      <c r="G1897" s="292">
        <v>0.17502152836388357</v>
      </c>
      <c r="H1897" s="68">
        <v>0.2009629635881425</v>
      </c>
      <c r="I1897" s="68">
        <v>0.18668963025480914</v>
      </c>
      <c r="T1897" s="91"/>
      <c r="U1897" s="91"/>
      <c r="AA1897" s="91"/>
      <c r="AB1897" s="91"/>
      <c r="AC1897" s="91"/>
      <c r="AD1897" s="91"/>
      <c r="AE1897" s="91"/>
      <c r="AF1897" s="91"/>
    </row>
    <row r="1898" spans="1:32" x14ac:dyDescent="0.3">
      <c r="A1898" s="65">
        <v>1440.9195726114797</v>
      </c>
      <c r="B1898" s="10">
        <v>1895</v>
      </c>
      <c r="C1898" s="71">
        <v>0.1895</v>
      </c>
      <c r="D1898" s="74">
        <v>754006.08042738854</v>
      </c>
      <c r="E1898" s="61">
        <v>700481.08042738854</v>
      </c>
      <c r="F1898" s="68">
        <v>0.18850152010684715</v>
      </c>
      <c r="G1898" s="292">
        <v>0.17512027010684714</v>
      </c>
      <c r="H1898" s="68">
        <v>0.20106828811397029</v>
      </c>
      <c r="I1898" s="68">
        <v>0.18679495478063696</v>
      </c>
      <c r="T1898" s="91"/>
      <c r="U1898" s="91"/>
      <c r="AA1898" s="91"/>
      <c r="AB1898" s="91"/>
      <c r="AC1898" s="91"/>
      <c r="AD1898" s="91"/>
      <c r="AE1898" s="91"/>
      <c r="AF1898" s="91"/>
    </row>
    <row r="1899" spans="1:32" x14ac:dyDescent="0.3">
      <c r="A1899" s="65">
        <v>922.00490374687308</v>
      </c>
      <c r="B1899" s="10">
        <v>1896</v>
      </c>
      <c r="C1899" s="71">
        <v>0.18959999999999999</v>
      </c>
      <c r="D1899" s="74">
        <v>754524.99509625311</v>
      </c>
      <c r="E1899" s="61">
        <v>700999.99509625311</v>
      </c>
      <c r="F1899" s="68">
        <v>0.18863124877406329</v>
      </c>
      <c r="G1899" s="292">
        <v>0.17524999877406328</v>
      </c>
      <c r="H1899" s="68">
        <v>0.20120666535900084</v>
      </c>
      <c r="I1899" s="68">
        <v>0.1869333320256675</v>
      </c>
      <c r="T1899" s="91"/>
      <c r="U1899" s="91"/>
      <c r="AA1899" s="91"/>
      <c r="AB1899" s="91"/>
      <c r="AC1899" s="91"/>
      <c r="AD1899" s="91"/>
      <c r="AE1899" s="91"/>
      <c r="AF1899" s="91"/>
    </row>
    <row r="1900" spans="1:32" x14ac:dyDescent="0.3">
      <c r="A1900" s="65">
        <v>178.94621896805205</v>
      </c>
      <c r="B1900" s="10">
        <v>1897</v>
      </c>
      <c r="C1900" s="71">
        <v>0.18970000000000001</v>
      </c>
      <c r="D1900" s="74">
        <v>755268.05378103198</v>
      </c>
      <c r="E1900" s="61">
        <v>701743.05378103198</v>
      </c>
      <c r="F1900" s="68">
        <v>0.188817013445258</v>
      </c>
      <c r="G1900" s="292">
        <v>0.17543576344525799</v>
      </c>
      <c r="H1900" s="68">
        <v>0.20140481434160853</v>
      </c>
      <c r="I1900" s="68">
        <v>0.1871314810082752</v>
      </c>
      <c r="T1900" s="91"/>
      <c r="U1900" s="91"/>
      <c r="AA1900" s="91"/>
      <c r="AB1900" s="91"/>
      <c r="AC1900" s="91"/>
      <c r="AD1900" s="91"/>
      <c r="AE1900" s="91"/>
      <c r="AF1900" s="91"/>
    </row>
    <row r="1901" spans="1:32" x14ac:dyDescent="0.3">
      <c r="A1901" s="65">
        <v>0</v>
      </c>
      <c r="B1901" s="10">
        <v>1898</v>
      </c>
      <c r="C1901" s="71">
        <v>0.1898</v>
      </c>
      <c r="D1901" s="74">
        <v>755447</v>
      </c>
      <c r="E1901" s="61">
        <v>701922</v>
      </c>
      <c r="F1901" s="68">
        <v>0.18886174999999999</v>
      </c>
      <c r="G1901" s="292">
        <v>0.17548050000000001</v>
      </c>
      <c r="H1901" s="68">
        <v>0.20145253333333332</v>
      </c>
      <c r="I1901" s="68">
        <v>0.18717919999999999</v>
      </c>
      <c r="T1901" s="91"/>
      <c r="U1901" s="91"/>
      <c r="AA1901" s="91"/>
      <c r="AB1901" s="91"/>
      <c r="AC1901" s="91"/>
      <c r="AD1901" s="91"/>
      <c r="AE1901" s="91"/>
      <c r="AF1901" s="91"/>
    </row>
    <row r="1902" spans="1:32" x14ac:dyDescent="0.3">
      <c r="A1902" s="65">
        <v>0</v>
      </c>
      <c r="B1902" s="10">
        <v>1899</v>
      </c>
      <c r="C1902" s="71">
        <v>0.18990000000000001</v>
      </c>
      <c r="D1902" s="74">
        <v>755447</v>
      </c>
      <c r="E1902" s="61">
        <v>701922</v>
      </c>
      <c r="F1902" s="68">
        <v>0.18886174999999999</v>
      </c>
      <c r="G1902" s="292">
        <v>0.17548050000000001</v>
      </c>
      <c r="H1902" s="68">
        <v>0.20145253333333332</v>
      </c>
      <c r="I1902" s="68">
        <v>0.18717919999999999</v>
      </c>
      <c r="T1902" s="91"/>
      <c r="U1902" s="91"/>
      <c r="AA1902" s="91"/>
      <c r="AB1902" s="91"/>
      <c r="AC1902" s="91"/>
      <c r="AD1902" s="91"/>
      <c r="AE1902" s="91"/>
      <c r="AF1902" s="91"/>
    </row>
    <row r="1903" spans="1:32" x14ac:dyDescent="0.3">
      <c r="A1903" s="65">
        <v>0</v>
      </c>
      <c r="B1903" s="10">
        <v>1900</v>
      </c>
      <c r="C1903" s="71">
        <v>0.19</v>
      </c>
      <c r="D1903" s="74">
        <v>755447</v>
      </c>
      <c r="E1903" s="61">
        <v>701922</v>
      </c>
      <c r="F1903" s="68">
        <v>0.18886174999999999</v>
      </c>
      <c r="G1903" s="292">
        <v>0.17548050000000001</v>
      </c>
      <c r="H1903" s="68">
        <v>0.20145253333333332</v>
      </c>
      <c r="I1903" s="68">
        <v>0.18717919999999999</v>
      </c>
      <c r="T1903" s="91"/>
      <c r="U1903" s="91"/>
      <c r="AA1903" s="91"/>
      <c r="AB1903" s="91"/>
      <c r="AC1903" s="91"/>
      <c r="AD1903" s="91"/>
      <c r="AE1903" s="91"/>
      <c r="AF1903" s="91"/>
    </row>
    <row r="1904" spans="1:32" x14ac:dyDescent="0.3">
      <c r="A1904" s="65">
        <v>0</v>
      </c>
      <c r="B1904" s="10">
        <v>1901</v>
      </c>
      <c r="C1904" s="71">
        <v>0.19009999999999999</v>
      </c>
      <c r="D1904" s="74">
        <v>755447</v>
      </c>
      <c r="E1904" s="61">
        <v>701922</v>
      </c>
      <c r="F1904" s="68">
        <v>0.18886174999999999</v>
      </c>
      <c r="G1904" s="292">
        <v>0.17548050000000001</v>
      </c>
      <c r="H1904" s="68">
        <v>0.20145253333333332</v>
      </c>
      <c r="I1904" s="68">
        <v>0.18717919999999999</v>
      </c>
      <c r="T1904" s="91"/>
      <c r="U1904" s="91"/>
      <c r="AA1904" s="91"/>
      <c r="AB1904" s="91"/>
      <c r="AC1904" s="91"/>
      <c r="AD1904" s="91"/>
      <c r="AE1904" s="91"/>
      <c r="AF1904" s="91"/>
    </row>
    <row r="1905" spans="1:32" x14ac:dyDescent="0.3">
      <c r="A1905" s="65">
        <v>0</v>
      </c>
      <c r="B1905" s="10">
        <v>1902</v>
      </c>
      <c r="C1905" s="71">
        <v>0.19020000000000001</v>
      </c>
      <c r="D1905" s="74">
        <v>755447</v>
      </c>
      <c r="E1905" s="61">
        <v>701922</v>
      </c>
      <c r="F1905" s="68">
        <v>0.18886174999999999</v>
      </c>
      <c r="G1905" s="292">
        <v>0.17548050000000001</v>
      </c>
      <c r="H1905" s="68">
        <v>0.20145253333333332</v>
      </c>
      <c r="I1905" s="68">
        <v>0.18717919999999999</v>
      </c>
      <c r="T1905" s="91"/>
      <c r="U1905" s="91"/>
      <c r="AA1905" s="91"/>
      <c r="AB1905" s="91"/>
      <c r="AC1905" s="91"/>
      <c r="AD1905" s="91"/>
      <c r="AE1905" s="91"/>
      <c r="AF1905" s="91"/>
    </row>
    <row r="1906" spans="1:32" x14ac:dyDescent="0.3">
      <c r="A1906" s="65">
        <v>0</v>
      </c>
      <c r="B1906" s="10">
        <v>1903</v>
      </c>
      <c r="C1906" s="71">
        <v>0.1903</v>
      </c>
      <c r="D1906" s="74">
        <v>755447</v>
      </c>
      <c r="E1906" s="61">
        <v>701922</v>
      </c>
      <c r="F1906" s="68">
        <v>0.18886174999999999</v>
      </c>
      <c r="G1906" s="292">
        <v>0.17548050000000001</v>
      </c>
      <c r="H1906" s="68">
        <v>0.20145253333333332</v>
      </c>
      <c r="I1906" s="68">
        <v>0.18717919999999999</v>
      </c>
      <c r="T1906" s="91"/>
      <c r="U1906" s="91"/>
      <c r="AA1906" s="91"/>
      <c r="AB1906" s="91"/>
      <c r="AC1906" s="91"/>
      <c r="AD1906" s="91"/>
      <c r="AE1906" s="91"/>
      <c r="AF1906" s="91"/>
    </row>
    <row r="1907" spans="1:32" x14ac:dyDescent="0.3">
      <c r="A1907" s="65">
        <v>0</v>
      </c>
      <c r="B1907" s="10">
        <v>1904</v>
      </c>
      <c r="C1907" s="71">
        <v>0.19040000000000001</v>
      </c>
      <c r="D1907" s="74">
        <v>755447</v>
      </c>
      <c r="E1907" s="61">
        <v>701922</v>
      </c>
      <c r="F1907" s="68">
        <v>0.18886174999999999</v>
      </c>
      <c r="G1907" s="292">
        <v>0.17548050000000001</v>
      </c>
      <c r="H1907" s="68">
        <v>0.20145253333333332</v>
      </c>
      <c r="I1907" s="68">
        <v>0.18717919999999999</v>
      </c>
      <c r="T1907" s="91"/>
      <c r="U1907" s="91"/>
      <c r="AA1907" s="91"/>
      <c r="AB1907" s="91"/>
      <c r="AC1907" s="91"/>
      <c r="AD1907" s="91"/>
      <c r="AE1907" s="91"/>
      <c r="AF1907" s="91"/>
    </row>
    <row r="1908" spans="1:32" x14ac:dyDescent="0.3">
      <c r="A1908" s="65">
        <v>0</v>
      </c>
      <c r="B1908" s="10">
        <v>1905</v>
      </c>
      <c r="C1908" s="71">
        <v>0.1905</v>
      </c>
      <c r="D1908" s="74">
        <v>755447</v>
      </c>
      <c r="E1908" s="61">
        <v>701922</v>
      </c>
      <c r="F1908" s="68">
        <v>0.18886174999999999</v>
      </c>
      <c r="G1908" s="292">
        <v>0.17548050000000001</v>
      </c>
      <c r="H1908" s="68">
        <v>0.20145253333333332</v>
      </c>
      <c r="I1908" s="68">
        <v>0.18717919999999999</v>
      </c>
      <c r="T1908" s="91"/>
      <c r="U1908" s="91"/>
      <c r="AA1908" s="91"/>
      <c r="AB1908" s="91"/>
      <c r="AC1908" s="91"/>
      <c r="AD1908" s="91"/>
      <c r="AE1908" s="91"/>
      <c r="AF1908" s="91"/>
    </row>
    <row r="1909" spans="1:32" x14ac:dyDescent="0.3">
      <c r="A1909" s="65">
        <v>0</v>
      </c>
      <c r="B1909" s="10">
        <v>1906</v>
      </c>
      <c r="C1909" s="71">
        <v>0.19059999999999999</v>
      </c>
      <c r="D1909" s="74">
        <v>755447</v>
      </c>
      <c r="E1909" s="61">
        <v>701922</v>
      </c>
      <c r="F1909" s="68">
        <v>0.18886174999999999</v>
      </c>
      <c r="G1909" s="292">
        <v>0.17548050000000001</v>
      </c>
      <c r="H1909" s="68">
        <v>0.20145253333333332</v>
      </c>
      <c r="I1909" s="68">
        <v>0.18717919999999999</v>
      </c>
      <c r="T1909" s="91"/>
      <c r="U1909" s="91"/>
      <c r="AA1909" s="91"/>
      <c r="AB1909" s="91"/>
      <c r="AC1909" s="91"/>
      <c r="AD1909" s="91"/>
      <c r="AE1909" s="91"/>
      <c r="AF1909" s="91"/>
    </row>
    <row r="1910" spans="1:32" x14ac:dyDescent="0.3">
      <c r="A1910" s="65">
        <v>0</v>
      </c>
      <c r="B1910" s="10">
        <v>1907</v>
      </c>
      <c r="C1910" s="71">
        <v>0.19070000000000001</v>
      </c>
      <c r="D1910" s="74">
        <v>755447</v>
      </c>
      <c r="E1910" s="61">
        <v>701922</v>
      </c>
      <c r="F1910" s="68">
        <v>0.18886174999999999</v>
      </c>
      <c r="G1910" s="292">
        <v>0.17548050000000001</v>
      </c>
      <c r="H1910" s="68">
        <v>0.20145253333333332</v>
      </c>
      <c r="I1910" s="68">
        <v>0.18717919999999999</v>
      </c>
      <c r="T1910" s="91"/>
      <c r="U1910" s="91"/>
      <c r="AA1910" s="91"/>
      <c r="AB1910" s="91"/>
      <c r="AC1910" s="91"/>
      <c r="AD1910" s="91"/>
      <c r="AE1910" s="91"/>
      <c r="AF1910" s="91"/>
    </row>
    <row r="1911" spans="1:32" x14ac:dyDescent="0.3">
      <c r="A1911" s="65">
        <v>0</v>
      </c>
      <c r="B1911" s="10">
        <v>1908</v>
      </c>
      <c r="C1911" s="71">
        <v>0.1908</v>
      </c>
      <c r="D1911" s="74">
        <v>755447</v>
      </c>
      <c r="E1911" s="61">
        <v>701922</v>
      </c>
      <c r="F1911" s="68">
        <v>0.18886174999999999</v>
      </c>
      <c r="G1911" s="292">
        <v>0.17548050000000001</v>
      </c>
      <c r="H1911" s="68">
        <v>0.20145253333333332</v>
      </c>
      <c r="I1911" s="68">
        <v>0.18717919999999999</v>
      </c>
      <c r="T1911" s="91"/>
      <c r="U1911" s="91"/>
      <c r="AA1911" s="91"/>
      <c r="AB1911" s="91"/>
      <c r="AC1911" s="91"/>
      <c r="AD1911" s="91"/>
      <c r="AE1911" s="91"/>
      <c r="AF1911" s="91"/>
    </row>
    <row r="1912" spans="1:32" x14ac:dyDescent="0.3">
      <c r="A1912" s="65">
        <v>0</v>
      </c>
      <c r="B1912" s="10">
        <v>1909</v>
      </c>
      <c r="C1912" s="71">
        <v>0.19089999999999999</v>
      </c>
      <c r="D1912" s="74">
        <v>755447</v>
      </c>
      <c r="E1912" s="61">
        <v>701922</v>
      </c>
      <c r="F1912" s="68">
        <v>0.18886174999999999</v>
      </c>
      <c r="G1912" s="292">
        <v>0.17548050000000001</v>
      </c>
      <c r="H1912" s="68">
        <v>0.20145253333333332</v>
      </c>
      <c r="I1912" s="68">
        <v>0.18717919999999999</v>
      </c>
      <c r="T1912" s="91"/>
      <c r="U1912" s="91"/>
      <c r="AA1912" s="91"/>
      <c r="AB1912" s="91"/>
      <c r="AC1912" s="91"/>
      <c r="AD1912" s="91"/>
      <c r="AE1912" s="91"/>
      <c r="AF1912" s="91"/>
    </row>
    <row r="1913" spans="1:32" x14ac:dyDescent="0.3">
      <c r="A1913" s="65">
        <v>0</v>
      </c>
      <c r="B1913" s="10">
        <v>1910</v>
      </c>
      <c r="C1913" s="71">
        <v>0.191</v>
      </c>
      <c r="D1913" s="74">
        <v>755447</v>
      </c>
      <c r="E1913" s="61">
        <v>701922</v>
      </c>
      <c r="F1913" s="68">
        <v>0.18886174999999999</v>
      </c>
      <c r="G1913" s="292">
        <v>0.17548050000000001</v>
      </c>
      <c r="H1913" s="68">
        <v>0.20145253333333332</v>
      </c>
      <c r="I1913" s="68">
        <v>0.18717919999999999</v>
      </c>
      <c r="T1913" s="91"/>
      <c r="U1913" s="91"/>
      <c r="AA1913" s="91"/>
      <c r="AB1913" s="91"/>
      <c r="AC1913" s="91"/>
      <c r="AD1913" s="91"/>
      <c r="AE1913" s="91"/>
      <c r="AF1913" s="91"/>
    </row>
    <row r="1914" spans="1:32" x14ac:dyDescent="0.3">
      <c r="A1914" s="65">
        <v>0</v>
      </c>
      <c r="B1914" s="10">
        <v>1911</v>
      </c>
      <c r="C1914" s="71">
        <v>0.19109999999999999</v>
      </c>
      <c r="D1914" s="74">
        <v>755447</v>
      </c>
      <c r="E1914" s="61">
        <v>701922</v>
      </c>
      <c r="F1914" s="68">
        <v>0.18886174999999999</v>
      </c>
      <c r="G1914" s="292">
        <v>0.17548050000000001</v>
      </c>
      <c r="H1914" s="68">
        <v>0.20145253333333332</v>
      </c>
      <c r="I1914" s="68">
        <v>0.18717919999999999</v>
      </c>
      <c r="T1914" s="91"/>
      <c r="U1914" s="91"/>
      <c r="AA1914" s="91"/>
      <c r="AB1914" s="91"/>
      <c r="AC1914" s="91"/>
      <c r="AD1914" s="91"/>
      <c r="AE1914" s="91"/>
      <c r="AF1914" s="91"/>
    </row>
    <row r="1915" spans="1:32" x14ac:dyDescent="0.3">
      <c r="A1915" s="65">
        <v>0</v>
      </c>
      <c r="B1915" s="10">
        <v>1912</v>
      </c>
      <c r="C1915" s="71">
        <v>0.19120000000000001</v>
      </c>
      <c r="D1915" s="74">
        <v>755447</v>
      </c>
      <c r="E1915" s="61">
        <v>701922</v>
      </c>
      <c r="F1915" s="68">
        <v>0.18886174999999999</v>
      </c>
      <c r="G1915" s="292">
        <v>0.17548050000000001</v>
      </c>
      <c r="H1915" s="68">
        <v>0.20145253333333332</v>
      </c>
      <c r="I1915" s="68">
        <v>0.18717919999999999</v>
      </c>
      <c r="T1915" s="91"/>
      <c r="U1915" s="91"/>
      <c r="AA1915" s="91"/>
      <c r="AB1915" s="91"/>
      <c r="AC1915" s="91"/>
      <c r="AD1915" s="91"/>
      <c r="AE1915" s="91"/>
      <c r="AF1915" s="91"/>
    </row>
    <row r="1916" spans="1:32" x14ac:dyDescent="0.3">
      <c r="A1916" s="65">
        <v>0</v>
      </c>
      <c r="B1916" s="10">
        <v>1913</v>
      </c>
      <c r="C1916" s="71">
        <v>0.1913</v>
      </c>
      <c r="D1916" s="74">
        <v>755447</v>
      </c>
      <c r="E1916" s="61">
        <v>701922</v>
      </c>
      <c r="F1916" s="68">
        <v>0.18886174999999999</v>
      </c>
      <c r="G1916" s="292">
        <v>0.17548050000000001</v>
      </c>
      <c r="H1916" s="68">
        <v>0.20145253333333332</v>
      </c>
      <c r="I1916" s="68">
        <v>0.18717919999999999</v>
      </c>
      <c r="T1916" s="91"/>
      <c r="U1916" s="91"/>
      <c r="AA1916" s="91"/>
      <c r="AB1916" s="91"/>
      <c r="AC1916" s="91"/>
      <c r="AD1916" s="91"/>
      <c r="AE1916" s="91"/>
      <c r="AF1916" s="91"/>
    </row>
    <row r="1917" spans="1:32" x14ac:dyDescent="0.3">
      <c r="A1917" s="65">
        <v>0</v>
      </c>
      <c r="B1917" s="10">
        <v>1914</v>
      </c>
      <c r="C1917" s="71">
        <v>0.19139999999999999</v>
      </c>
      <c r="D1917" s="74">
        <v>755447</v>
      </c>
      <c r="E1917" s="61">
        <v>701922</v>
      </c>
      <c r="F1917" s="68">
        <v>0.18886174999999999</v>
      </c>
      <c r="G1917" s="292">
        <v>0.17548050000000001</v>
      </c>
      <c r="H1917" s="68">
        <v>0.20145253333333332</v>
      </c>
      <c r="I1917" s="68">
        <v>0.18717919999999999</v>
      </c>
      <c r="T1917" s="91"/>
      <c r="U1917" s="91"/>
      <c r="AA1917" s="91"/>
      <c r="AB1917" s="91"/>
      <c r="AC1917" s="91"/>
      <c r="AD1917" s="91"/>
      <c r="AE1917" s="91"/>
      <c r="AF1917" s="91"/>
    </row>
    <row r="1918" spans="1:32" x14ac:dyDescent="0.3">
      <c r="A1918" s="65">
        <v>0</v>
      </c>
      <c r="B1918" s="10">
        <v>1915</v>
      </c>
      <c r="C1918" s="71">
        <v>0.1915</v>
      </c>
      <c r="D1918" s="74">
        <v>755447</v>
      </c>
      <c r="E1918" s="61">
        <v>701922</v>
      </c>
      <c r="F1918" s="68">
        <v>0.18886174999999999</v>
      </c>
      <c r="G1918" s="292">
        <v>0.17548050000000001</v>
      </c>
      <c r="H1918" s="68">
        <v>0.20145253333333332</v>
      </c>
      <c r="I1918" s="68">
        <v>0.18717919999999999</v>
      </c>
      <c r="T1918" s="91"/>
      <c r="U1918" s="91"/>
      <c r="AA1918" s="91"/>
      <c r="AB1918" s="91"/>
      <c r="AC1918" s="91"/>
      <c r="AD1918" s="91"/>
      <c r="AE1918" s="91"/>
      <c r="AF1918" s="91"/>
    </row>
    <row r="1919" spans="1:32" x14ac:dyDescent="0.3">
      <c r="A1919" s="65">
        <v>0</v>
      </c>
      <c r="B1919" s="10">
        <v>1916</v>
      </c>
      <c r="C1919" s="71">
        <v>0.19159999999999999</v>
      </c>
      <c r="D1919" s="74">
        <v>755447</v>
      </c>
      <c r="E1919" s="61">
        <v>701922</v>
      </c>
      <c r="F1919" s="68">
        <v>0.18886174999999999</v>
      </c>
      <c r="G1919" s="292">
        <v>0.17548050000000001</v>
      </c>
      <c r="H1919" s="68">
        <v>0.20145253333333332</v>
      </c>
      <c r="I1919" s="68">
        <v>0.18717919999999999</v>
      </c>
      <c r="T1919" s="91"/>
      <c r="U1919" s="91"/>
      <c r="AA1919" s="91"/>
      <c r="AB1919" s="91"/>
      <c r="AC1919" s="91"/>
      <c r="AD1919" s="91"/>
      <c r="AE1919" s="91"/>
      <c r="AF1919" s="91"/>
    </row>
    <row r="1920" spans="1:32" x14ac:dyDescent="0.3">
      <c r="A1920" s="65">
        <v>0</v>
      </c>
      <c r="B1920" s="10">
        <v>1917</v>
      </c>
      <c r="C1920" s="71">
        <v>0.19170000000000001</v>
      </c>
      <c r="D1920" s="74">
        <v>755447</v>
      </c>
      <c r="E1920" s="61">
        <v>701922</v>
      </c>
      <c r="F1920" s="68">
        <v>0.18886174999999999</v>
      </c>
      <c r="G1920" s="292">
        <v>0.17548050000000001</v>
      </c>
      <c r="H1920" s="68">
        <v>0.20145253333333332</v>
      </c>
      <c r="I1920" s="68">
        <v>0.18717919999999999</v>
      </c>
      <c r="T1920" s="91"/>
      <c r="U1920" s="91"/>
      <c r="AA1920" s="91"/>
      <c r="AB1920" s="91"/>
      <c r="AC1920" s="91"/>
      <c r="AD1920" s="91"/>
      <c r="AE1920" s="91"/>
      <c r="AF1920" s="91"/>
    </row>
    <row r="1921" spans="1:32" x14ac:dyDescent="0.3">
      <c r="A1921" s="65">
        <v>0</v>
      </c>
      <c r="B1921" s="10">
        <v>1918</v>
      </c>
      <c r="C1921" s="71">
        <v>0.1918</v>
      </c>
      <c r="D1921" s="74">
        <v>755447</v>
      </c>
      <c r="E1921" s="61">
        <v>701922</v>
      </c>
      <c r="F1921" s="68">
        <v>0.18886174999999999</v>
      </c>
      <c r="G1921" s="292">
        <v>0.17548050000000001</v>
      </c>
      <c r="H1921" s="68">
        <v>0.20145253333333332</v>
      </c>
      <c r="I1921" s="68">
        <v>0.18717919999999999</v>
      </c>
      <c r="T1921" s="91"/>
      <c r="U1921" s="91"/>
      <c r="AA1921" s="91"/>
      <c r="AB1921" s="91"/>
      <c r="AC1921" s="91"/>
      <c r="AD1921" s="91"/>
      <c r="AE1921" s="91"/>
      <c r="AF1921" s="91"/>
    </row>
    <row r="1922" spans="1:32" x14ac:dyDescent="0.3">
      <c r="A1922" s="65">
        <v>0</v>
      </c>
      <c r="B1922" s="10">
        <v>1919</v>
      </c>
      <c r="C1922" s="71">
        <v>0.19189999999999999</v>
      </c>
      <c r="D1922" s="74">
        <v>755447</v>
      </c>
      <c r="E1922" s="61">
        <v>701922</v>
      </c>
      <c r="F1922" s="68">
        <v>0.18886174999999999</v>
      </c>
      <c r="G1922" s="292">
        <v>0.17548050000000001</v>
      </c>
      <c r="H1922" s="68">
        <v>0.20145253333333332</v>
      </c>
      <c r="I1922" s="68">
        <v>0.18717919999999999</v>
      </c>
      <c r="T1922" s="91"/>
      <c r="U1922" s="91"/>
      <c r="AA1922" s="91"/>
      <c r="AB1922" s="91"/>
      <c r="AC1922" s="91"/>
      <c r="AD1922" s="91"/>
      <c r="AE1922" s="91"/>
      <c r="AF1922" s="91"/>
    </row>
    <row r="1923" spans="1:32" x14ac:dyDescent="0.3">
      <c r="A1923" s="65">
        <v>0</v>
      </c>
      <c r="B1923" s="10">
        <v>1920</v>
      </c>
      <c r="C1923" s="71">
        <v>0.192</v>
      </c>
      <c r="D1923" s="74">
        <v>755447</v>
      </c>
      <c r="E1923" s="61">
        <v>701922</v>
      </c>
      <c r="F1923" s="68">
        <v>0.18886174999999999</v>
      </c>
      <c r="G1923" s="292">
        <v>0.17548050000000001</v>
      </c>
      <c r="H1923" s="68">
        <v>0.20145253333333332</v>
      </c>
      <c r="I1923" s="68">
        <v>0.18717919999999999</v>
      </c>
      <c r="T1923" s="91"/>
      <c r="U1923" s="91"/>
      <c r="AA1923" s="91"/>
      <c r="AB1923" s="91"/>
      <c r="AC1923" s="91"/>
      <c r="AD1923" s="91"/>
      <c r="AE1923" s="91"/>
      <c r="AF1923" s="91"/>
    </row>
    <row r="1924" spans="1:32" x14ac:dyDescent="0.3">
      <c r="A1924" s="65">
        <v>0</v>
      </c>
      <c r="B1924" s="10">
        <v>1921</v>
      </c>
      <c r="C1924" s="71">
        <v>0.19209999999999999</v>
      </c>
      <c r="D1924" s="74">
        <v>755447</v>
      </c>
      <c r="E1924" s="61">
        <v>701922</v>
      </c>
      <c r="F1924" s="68">
        <v>0.18886174999999999</v>
      </c>
      <c r="G1924" s="292">
        <v>0.17548050000000001</v>
      </c>
      <c r="H1924" s="68">
        <v>0.20145253333333332</v>
      </c>
      <c r="I1924" s="68">
        <v>0.18717919999999999</v>
      </c>
      <c r="T1924" s="91"/>
      <c r="U1924" s="91"/>
      <c r="AA1924" s="91"/>
      <c r="AB1924" s="91"/>
      <c r="AC1924" s="91"/>
      <c r="AD1924" s="91"/>
      <c r="AE1924" s="91"/>
      <c r="AF1924" s="91"/>
    </row>
    <row r="1925" spans="1:32" x14ac:dyDescent="0.3">
      <c r="A1925" s="65">
        <v>0</v>
      </c>
      <c r="B1925" s="10">
        <v>1922</v>
      </c>
      <c r="C1925" s="71">
        <v>0.19220000000000001</v>
      </c>
      <c r="D1925" s="74">
        <v>755447</v>
      </c>
      <c r="E1925" s="61">
        <v>701922</v>
      </c>
      <c r="F1925" s="68">
        <v>0.18886174999999999</v>
      </c>
      <c r="G1925" s="292">
        <v>0.17548050000000001</v>
      </c>
      <c r="H1925" s="68">
        <v>0.20145253333333332</v>
      </c>
      <c r="I1925" s="68">
        <v>0.18717919999999999</v>
      </c>
      <c r="T1925" s="91"/>
      <c r="U1925" s="91"/>
      <c r="AA1925" s="91"/>
      <c r="AB1925" s="91"/>
      <c r="AC1925" s="91"/>
      <c r="AD1925" s="91"/>
      <c r="AE1925" s="91"/>
      <c r="AF1925" s="91"/>
    </row>
    <row r="1926" spans="1:32" x14ac:dyDescent="0.3">
      <c r="A1926" s="65">
        <v>0</v>
      </c>
      <c r="B1926" s="10">
        <v>1923</v>
      </c>
      <c r="C1926" s="71">
        <v>0.1923</v>
      </c>
      <c r="D1926" s="74">
        <v>755447</v>
      </c>
      <c r="E1926" s="61">
        <v>701922</v>
      </c>
      <c r="F1926" s="68">
        <v>0.18886174999999999</v>
      </c>
      <c r="G1926" s="292">
        <v>0.17548050000000001</v>
      </c>
      <c r="H1926" s="68">
        <v>0.20145253333333332</v>
      </c>
      <c r="I1926" s="68">
        <v>0.18717919999999999</v>
      </c>
      <c r="T1926" s="91"/>
      <c r="U1926" s="91"/>
      <c r="AA1926" s="91"/>
      <c r="AB1926" s="91"/>
      <c r="AC1926" s="91"/>
      <c r="AD1926" s="91"/>
      <c r="AE1926" s="91"/>
      <c r="AF1926" s="91"/>
    </row>
    <row r="1927" spans="1:32" x14ac:dyDescent="0.3">
      <c r="A1927" s="65">
        <v>0</v>
      </c>
      <c r="B1927" s="10">
        <v>1924</v>
      </c>
      <c r="C1927" s="71">
        <v>0.19239999999999999</v>
      </c>
      <c r="D1927" s="74">
        <v>755447</v>
      </c>
      <c r="E1927" s="61">
        <v>701922</v>
      </c>
      <c r="F1927" s="68">
        <v>0.18886174999999999</v>
      </c>
      <c r="G1927" s="292">
        <v>0.17548050000000001</v>
      </c>
      <c r="H1927" s="68">
        <v>0.20145253333333332</v>
      </c>
      <c r="I1927" s="68">
        <v>0.18717919999999999</v>
      </c>
      <c r="T1927" s="91"/>
      <c r="U1927" s="91"/>
      <c r="AA1927" s="91"/>
      <c r="AB1927" s="91"/>
      <c r="AC1927" s="91"/>
      <c r="AD1927" s="91"/>
      <c r="AE1927" s="91"/>
      <c r="AF1927" s="91"/>
    </row>
    <row r="1928" spans="1:32" x14ac:dyDescent="0.3">
      <c r="A1928" s="65">
        <v>0</v>
      </c>
      <c r="B1928" s="10">
        <v>1925</v>
      </c>
      <c r="C1928" s="71">
        <v>0.1925</v>
      </c>
      <c r="D1928" s="74">
        <v>755447</v>
      </c>
      <c r="E1928" s="61">
        <v>701922</v>
      </c>
      <c r="F1928" s="68">
        <v>0.18886174999999999</v>
      </c>
      <c r="G1928" s="292">
        <v>0.17548050000000001</v>
      </c>
      <c r="H1928" s="68">
        <v>0.20145253333333332</v>
      </c>
      <c r="I1928" s="68">
        <v>0.18717919999999999</v>
      </c>
      <c r="T1928" s="91"/>
      <c r="U1928" s="91"/>
      <c r="AA1928" s="91"/>
      <c r="AB1928" s="91"/>
      <c r="AC1928" s="91"/>
      <c r="AD1928" s="91"/>
      <c r="AE1928" s="91"/>
      <c r="AF1928" s="91"/>
    </row>
    <row r="1929" spans="1:32" x14ac:dyDescent="0.3">
      <c r="A1929" s="65">
        <v>0</v>
      </c>
      <c r="B1929" s="10">
        <v>1926</v>
      </c>
      <c r="C1929" s="71">
        <v>0.19259999999999999</v>
      </c>
      <c r="D1929" s="74">
        <v>755447</v>
      </c>
      <c r="E1929" s="61">
        <v>701922</v>
      </c>
      <c r="F1929" s="68">
        <v>0.18886174999999999</v>
      </c>
      <c r="G1929" s="292">
        <v>0.17548050000000001</v>
      </c>
      <c r="H1929" s="68">
        <v>0.20145253333333332</v>
      </c>
      <c r="I1929" s="68">
        <v>0.18717919999999999</v>
      </c>
      <c r="T1929" s="91"/>
      <c r="U1929" s="91"/>
      <c r="AA1929" s="91"/>
      <c r="AB1929" s="91"/>
      <c r="AC1929" s="91"/>
      <c r="AD1929" s="91"/>
      <c r="AE1929" s="91"/>
      <c r="AF1929" s="91"/>
    </row>
    <row r="1930" spans="1:32" x14ac:dyDescent="0.3">
      <c r="A1930" s="65">
        <v>0</v>
      </c>
      <c r="B1930" s="10">
        <v>1927</v>
      </c>
      <c r="C1930" s="71">
        <v>0.19270000000000001</v>
      </c>
      <c r="D1930" s="74">
        <v>755447</v>
      </c>
      <c r="E1930" s="61">
        <v>701922</v>
      </c>
      <c r="F1930" s="68">
        <v>0.18886174999999999</v>
      </c>
      <c r="G1930" s="292">
        <v>0.17548050000000001</v>
      </c>
      <c r="H1930" s="68">
        <v>0.20145253333333332</v>
      </c>
      <c r="I1930" s="68">
        <v>0.18717919999999999</v>
      </c>
      <c r="T1930" s="91"/>
      <c r="U1930" s="91"/>
      <c r="AA1930" s="91"/>
      <c r="AB1930" s="91"/>
      <c r="AC1930" s="91"/>
      <c r="AD1930" s="91"/>
      <c r="AE1930" s="91"/>
      <c r="AF1930" s="91"/>
    </row>
    <row r="1931" spans="1:32" x14ac:dyDescent="0.3">
      <c r="A1931" s="65">
        <v>0</v>
      </c>
      <c r="B1931" s="10">
        <v>1928</v>
      </c>
      <c r="C1931" s="71">
        <v>0.1928</v>
      </c>
      <c r="D1931" s="74">
        <v>755447</v>
      </c>
      <c r="E1931" s="61">
        <v>701922</v>
      </c>
      <c r="F1931" s="68">
        <v>0.18886174999999999</v>
      </c>
      <c r="G1931" s="292">
        <v>0.17548050000000001</v>
      </c>
      <c r="H1931" s="68">
        <v>0.20145253333333332</v>
      </c>
      <c r="I1931" s="68">
        <v>0.18717919999999999</v>
      </c>
      <c r="T1931" s="91"/>
      <c r="U1931" s="91"/>
      <c r="AA1931" s="91"/>
      <c r="AB1931" s="91"/>
      <c r="AC1931" s="91"/>
      <c r="AD1931" s="91"/>
      <c r="AE1931" s="91"/>
      <c r="AF1931" s="91"/>
    </row>
    <row r="1932" spans="1:32" x14ac:dyDescent="0.3">
      <c r="A1932" s="65">
        <v>0</v>
      </c>
      <c r="B1932" s="10">
        <v>1929</v>
      </c>
      <c r="C1932" s="71">
        <v>0.19289999999999999</v>
      </c>
      <c r="D1932" s="74">
        <v>755447</v>
      </c>
      <c r="E1932" s="61">
        <v>701922</v>
      </c>
      <c r="F1932" s="68">
        <v>0.18886174999999999</v>
      </c>
      <c r="G1932" s="292">
        <v>0.17548050000000001</v>
      </c>
      <c r="H1932" s="68">
        <v>0.20145253333333332</v>
      </c>
      <c r="I1932" s="68">
        <v>0.18717919999999999</v>
      </c>
      <c r="T1932" s="91"/>
      <c r="U1932" s="91"/>
      <c r="AA1932" s="91"/>
      <c r="AB1932" s="91"/>
      <c r="AC1932" s="91"/>
      <c r="AD1932" s="91"/>
      <c r="AE1932" s="91"/>
      <c r="AF1932" s="91"/>
    </row>
    <row r="1933" spans="1:32" x14ac:dyDescent="0.3">
      <c r="A1933" s="65">
        <v>0</v>
      </c>
      <c r="B1933" s="10">
        <v>1930</v>
      </c>
      <c r="C1933" s="71">
        <v>0.193</v>
      </c>
      <c r="D1933" s="74">
        <v>755447</v>
      </c>
      <c r="E1933" s="61">
        <v>701922</v>
      </c>
      <c r="F1933" s="68">
        <v>0.18886174999999999</v>
      </c>
      <c r="G1933" s="292">
        <v>0.17548050000000001</v>
      </c>
      <c r="H1933" s="68">
        <v>0.20145253333333332</v>
      </c>
      <c r="I1933" s="68">
        <v>0.18717919999999999</v>
      </c>
      <c r="T1933" s="91"/>
      <c r="U1933" s="91"/>
      <c r="AA1933" s="91"/>
      <c r="AB1933" s="91"/>
      <c r="AC1933" s="91"/>
      <c r="AD1933" s="91"/>
      <c r="AE1933" s="91"/>
      <c r="AF1933" s="91"/>
    </row>
    <row r="1934" spans="1:32" x14ac:dyDescent="0.3">
      <c r="A1934" s="65">
        <v>0</v>
      </c>
      <c r="B1934" s="10">
        <v>1931</v>
      </c>
      <c r="C1934" s="71">
        <v>0.19309999999999999</v>
      </c>
      <c r="D1934" s="74">
        <v>755447</v>
      </c>
      <c r="E1934" s="61">
        <v>701922</v>
      </c>
      <c r="F1934" s="68">
        <v>0.18886174999999999</v>
      </c>
      <c r="G1934" s="292">
        <v>0.17548050000000001</v>
      </c>
      <c r="H1934" s="68">
        <v>0.20145253333333332</v>
      </c>
      <c r="I1934" s="68">
        <v>0.18717919999999999</v>
      </c>
      <c r="T1934" s="91"/>
      <c r="U1934" s="91"/>
      <c r="AA1934" s="91"/>
      <c r="AB1934" s="91"/>
      <c r="AC1934" s="91"/>
      <c r="AD1934" s="91"/>
      <c r="AE1934" s="91"/>
      <c r="AF1934" s="91"/>
    </row>
    <row r="1935" spans="1:32" x14ac:dyDescent="0.3">
      <c r="A1935" s="65">
        <v>0</v>
      </c>
      <c r="B1935" s="10">
        <v>1932</v>
      </c>
      <c r="C1935" s="71">
        <v>0.19320000000000001</v>
      </c>
      <c r="D1935" s="74">
        <v>755447</v>
      </c>
      <c r="E1935" s="61">
        <v>701922</v>
      </c>
      <c r="F1935" s="68">
        <v>0.18886174999999999</v>
      </c>
      <c r="G1935" s="292">
        <v>0.17548050000000001</v>
      </c>
      <c r="H1935" s="68">
        <v>0.20145253333333332</v>
      </c>
      <c r="I1935" s="68">
        <v>0.18717919999999999</v>
      </c>
      <c r="T1935" s="91"/>
      <c r="U1935" s="91"/>
      <c r="AA1935" s="91"/>
      <c r="AB1935" s="91"/>
      <c r="AC1935" s="91"/>
      <c r="AD1935" s="91"/>
      <c r="AE1935" s="91"/>
      <c r="AF1935" s="91"/>
    </row>
    <row r="1936" spans="1:32" x14ac:dyDescent="0.3">
      <c r="A1936" s="65">
        <v>0</v>
      </c>
      <c r="B1936" s="10">
        <v>1933</v>
      </c>
      <c r="C1936" s="71">
        <v>0.1933</v>
      </c>
      <c r="D1936" s="74">
        <v>755447</v>
      </c>
      <c r="E1936" s="61">
        <v>701922</v>
      </c>
      <c r="F1936" s="68">
        <v>0.18886174999999999</v>
      </c>
      <c r="G1936" s="292">
        <v>0.17548050000000001</v>
      </c>
      <c r="H1936" s="68">
        <v>0.20145253333333332</v>
      </c>
      <c r="I1936" s="68">
        <v>0.18717919999999999</v>
      </c>
      <c r="T1936" s="91"/>
      <c r="U1936" s="91"/>
      <c r="AA1936" s="91"/>
      <c r="AB1936" s="91"/>
      <c r="AC1936" s="91"/>
      <c r="AD1936" s="91"/>
      <c r="AE1936" s="91"/>
      <c r="AF1936" s="91"/>
    </row>
    <row r="1937" spans="1:32" x14ac:dyDescent="0.3">
      <c r="A1937" s="65">
        <v>0</v>
      </c>
      <c r="B1937" s="10">
        <v>1934</v>
      </c>
      <c r="C1937" s="71">
        <v>0.19339999999999999</v>
      </c>
      <c r="D1937" s="74">
        <v>755447</v>
      </c>
      <c r="E1937" s="61">
        <v>701922</v>
      </c>
      <c r="F1937" s="68">
        <v>0.18886174999999999</v>
      </c>
      <c r="G1937" s="292">
        <v>0.17548050000000001</v>
      </c>
      <c r="H1937" s="68">
        <v>0.20145253333333332</v>
      </c>
      <c r="I1937" s="68">
        <v>0.18717919999999999</v>
      </c>
      <c r="T1937" s="91"/>
      <c r="U1937" s="91"/>
      <c r="AA1937" s="91"/>
      <c r="AB1937" s="91"/>
      <c r="AC1937" s="91"/>
      <c r="AD1937" s="91"/>
      <c r="AE1937" s="91"/>
      <c r="AF1937" s="91"/>
    </row>
    <row r="1938" spans="1:32" x14ac:dyDescent="0.3">
      <c r="A1938" s="65">
        <v>0</v>
      </c>
      <c r="B1938" s="10">
        <v>1935</v>
      </c>
      <c r="C1938" s="71">
        <v>0.19350000000000001</v>
      </c>
      <c r="D1938" s="74">
        <v>755447</v>
      </c>
      <c r="E1938" s="61">
        <v>701922</v>
      </c>
      <c r="F1938" s="68">
        <v>0.18886174999999999</v>
      </c>
      <c r="G1938" s="292">
        <v>0.17548050000000001</v>
      </c>
      <c r="H1938" s="68">
        <v>0.20145253333333332</v>
      </c>
      <c r="I1938" s="68">
        <v>0.18717919999999999</v>
      </c>
      <c r="T1938" s="91"/>
      <c r="U1938" s="91"/>
      <c r="AA1938" s="91"/>
      <c r="AB1938" s="91"/>
      <c r="AC1938" s="91"/>
      <c r="AD1938" s="91"/>
      <c r="AE1938" s="91"/>
      <c r="AF1938" s="91"/>
    </row>
    <row r="1939" spans="1:32" x14ac:dyDescent="0.3">
      <c r="A1939" s="65">
        <v>0</v>
      </c>
      <c r="B1939" s="10">
        <v>1936</v>
      </c>
      <c r="C1939" s="71">
        <v>0.19359999999999999</v>
      </c>
      <c r="D1939" s="74">
        <v>755447</v>
      </c>
      <c r="E1939" s="61">
        <v>701922</v>
      </c>
      <c r="F1939" s="68">
        <v>0.18886174999999999</v>
      </c>
      <c r="G1939" s="292">
        <v>0.17548050000000001</v>
      </c>
      <c r="H1939" s="68">
        <v>0.20145253333333332</v>
      </c>
      <c r="I1939" s="68">
        <v>0.18717919999999999</v>
      </c>
      <c r="T1939" s="91"/>
      <c r="U1939" s="91"/>
      <c r="AA1939" s="91"/>
      <c r="AB1939" s="91"/>
      <c r="AC1939" s="91"/>
      <c r="AD1939" s="91"/>
      <c r="AE1939" s="91"/>
      <c r="AF1939" s="91"/>
    </row>
    <row r="1940" spans="1:32" x14ac:dyDescent="0.3">
      <c r="A1940" s="65">
        <v>0</v>
      </c>
      <c r="B1940" s="10">
        <v>1937</v>
      </c>
      <c r="C1940" s="71">
        <v>0.19370000000000001</v>
      </c>
      <c r="D1940" s="74">
        <v>755447</v>
      </c>
      <c r="E1940" s="61">
        <v>701922</v>
      </c>
      <c r="F1940" s="68">
        <v>0.18886174999999999</v>
      </c>
      <c r="G1940" s="292">
        <v>0.17548050000000001</v>
      </c>
      <c r="H1940" s="68">
        <v>0.20145253333333332</v>
      </c>
      <c r="I1940" s="68">
        <v>0.18717919999999999</v>
      </c>
      <c r="T1940" s="91"/>
      <c r="U1940" s="91"/>
      <c r="AA1940" s="91"/>
      <c r="AB1940" s="91"/>
      <c r="AC1940" s="91"/>
      <c r="AD1940" s="91"/>
      <c r="AE1940" s="91"/>
      <c r="AF1940" s="91"/>
    </row>
    <row r="1941" spans="1:32" x14ac:dyDescent="0.3">
      <c r="A1941" s="65">
        <v>0</v>
      </c>
      <c r="B1941" s="10">
        <v>1938</v>
      </c>
      <c r="C1941" s="71">
        <v>0.1938</v>
      </c>
      <c r="D1941" s="74">
        <v>755447</v>
      </c>
      <c r="E1941" s="61">
        <v>701922</v>
      </c>
      <c r="F1941" s="68">
        <v>0.18886174999999999</v>
      </c>
      <c r="G1941" s="292">
        <v>0.17548050000000001</v>
      </c>
      <c r="H1941" s="68">
        <v>0.20145253333333332</v>
      </c>
      <c r="I1941" s="68">
        <v>0.18717919999999999</v>
      </c>
      <c r="T1941" s="91"/>
      <c r="U1941" s="91"/>
      <c r="AA1941" s="91"/>
      <c r="AB1941" s="91"/>
      <c r="AC1941" s="91"/>
      <c r="AD1941" s="91"/>
      <c r="AE1941" s="91"/>
      <c r="AF1941" s="91"/>
    </row>
    <row r="1942" spans="1:32" x14ac:dyDescent="0.3">
      <c r="A1942" s="65">
        <v>0</v>
      </c>
      <c r="B1942" s="10">
        <v>1939</v>
      </c>
      <c r="C1942" s="71">
        <v>0.19389999999999999</v>
      </c>
      <c r="D1942" s="74">
        <v>755447</v>
      </c>
      <c r="E1942" s="61">
        <v>701922</v>
      </c>
      <c r="F1942" s="68">
        <v>0.18886174999999999</v>
      </c>
      <c r="G1942" s="292">
        <v>0.17548050000000001</v>
      </c>
      <c r="H1942" s="68">
        <v>0.20145253333333332</v>
      </c>
      <c r="I1942" s="68">
        <v>0.18717919999999999</v>
      </c>
      <c r="T1942" s="91"/>
      <c r="U1942" s="91"/>
      <c r="AA1942" s="91"/>
      <c r="AB1942" s="91"/>
      <c r="AC1942" s="91"/>
      <c r="AD1942" s="91"/>
      <c r="AE1942" s="91"/>
      <c r="AF1942" s="91"/>
    </row>
    <row r="1943" spans="1:32" x14ac:dyDescent="0.3">
      <c r="A1943" s="65">
        <v>0</v>
      </c>
      <c r="B1943" s="10">
        <v>1940</v>
      </c>
      <c r="C1943" s="71">
        <v>0.19400000000000001</v>
      </c>
      <c r="D1943" s="74">
        <v>755447</v>
      </c>
      <c r="E1943" s="61">
        <v>701922</v>
      </c>
      <c r="F1943" s="68">
        <v>0.18886174999999999</v>
      </c>
      <c r="G1943" s="292">
        <v>0.17548050000000001</v>
      </c>
      <c r="H1943" s="68">
        <v>0.20145253333333332</v>
      </c>
      <c r="I1943" s="68">
        <v>0.18717919999999999</v>
      </c>
      <c r="T1943" s="91"/>
      <c r="U1943" s="91"/>
      <c r="AA1943" s="91"/>
      <c r="AB1943" s="91"/>
      <c r="AC1943" s="91"/>
      <c r="AD1943" s="91"/>
      <c r="AE1943" s="91"/>
      <c r="AF1943" s="91"/>
    </row>
    <row r="1944" spans="1:32" x14ac:dyDescent="0.3">
      <c r="A1944" s="65">
        <v>0</v>
      </c>
      <c r="B1944" s="10">
        <v>1941</v>
      </c>
      <c r="C1944" s="71">
        <v>0.19409999999999999</v>
      </c>
      <c r="D1944" s="74">
        <v>755447</v>
      </c>
      <c r="E1944" s="61">
        <v>701922</v>
      </c>
      <c r="F1944" s="68">
        <v>0.18886174999999999</v>
      </c>
      <c r="G1944" s="292">
        <v>0.17548050000000001</v>
      </c>
      <c r="H1944" s="68">
        <v>0.20145253333333332</v>
      </c>
      <c r="I1944" s="68">
        <v>0.18717919999999999</v>
      </c>
      <c r="T1944" s="91"/>
      <c r="U1944" s="91"/>
      <c r="AA1944" s="91"/>
      <c r="AB1944" s="91"/>
      <c r="AC1944" s="91"/>
      <c r="AD1944" s="91"/>
      <c r="AE1944" s="91"/>
      <c r="AF1944" s="91"/>
    </row>
    <row r="1945" spans="1:32" x14ac:dyDescent="0.3">
      <c r="A1945" s="65">
        <v>0</v>
      </c>
      <c r="B1945" s="10">
        <v>1942</v>
      </c>
      <c r="C1945" s="71">
        <v>0.19420000000000001</v>
      </c>
      <c r="D1945" s="74">
        <v>755447</v>
      </c>
      <c r="E1945" s="61">
        <v>701922</v>
      </c>
      <c r="F1945" s="68">
        <v>0.18886174999999999</v>
      </c>
      <c r="G1945" s="292">
        <v>0.17548050000000001</v>
      </c>
      <c r="H1945" s="68">
        <v>0.20145253333333332</v>
      </c>
      <c r="I1945" s="68">
        <v>0.18717919999999999</v>
      </c>
      <c r="T1945" s="91"/>
      <c r="U1945" s="91"/>
      <c r="AA1945" s="91"/>
      <c r="AB1945" s="91"/>
      <c r="AC1945" s="91"/>
      <c r="AD1945" s="91"/>
      <c r="AE1945" s="91"/>
      <c r="AF1945" s="91"/>
    </row>
    <row r="1946" spans="1:32" x14ac:dyDescent="0.3">
      <c r="A1946" s="65">
        <v>0</v>
      </c>
      <c r="B1946" s="10">
        <v>1943</v>
      </c>
      <c r="C1946" s="71">
        <v>0.1943</v>
      </c>
      <c r="D1946" s="74">
        <v>755447</v>
      </c>
      <c r="E1946" s="61">
        <v>701922</v>
      </c>
      <c r="F1946" s="68">
        <v>0.18886174999999999</v>
      </c>
      <c r="G1946" s="292">
        <v>0.17548050000000001</v>
      </c>
      <c r="H1946" s="68">
        <v>0.20145253333333332</v>
      </c>
      <c r="I1946" s="68">
        <v>0.18717919999999999</v>
      </c>
      <c r="T1946" s="91"/>
      <c r="U1946" s="91"/>
      <c r="AA1946" s="91"/>
      <c r="AB1946" s="91"/>
      <c r="AC1946" s="91"/>
      <c r="AD1946" s="91"/>
      <c r="AE1946" s="91"/>
      <c r="AF1946" s="91"/>
    </row>
    <row r="1947" spans="1:32" x14ac:dyDescent="0.3">
      <c r="A1947" s="65">
        <v>0</v>
      </c>
      <c r="B1947" s="10">
        <v>1944</v>
      </c>
      <c r="C1947" s="71">
        <v>0.19439999999999999</v>
      </c>
      <c r="D1947" s="74">
        <v>755447</v>
      </c>
      <c r="E1947" s="61">
        <v>701922</v>
      </c>
      <c r="F1947" s="68">
        <v>0.18886174999999999</v>
      </c>
      <c r="G1947" s="292">
        <v>0.17548050000000001</v>
      </c>
      <c r="H1947" s="68">
        <v>0.20145253333333332</v>
      </c>
      <c r="I1947" s="68">
        <v>0.18717919999999999</v>
      </c>
      <c r="T1947" s="91"/>
      <c r="U1947" s="91"/>
      <c r="AA1947" s="91"/>
      <c r="AB1947" s="91"/>
      <c r="AC1947" s="91"/>
      <c r="AD1947" s="91"/>
      <c r="AE1947" s="91"/>
      <c r="AF1947" s="91"/>
    </row>
    <row r="1948" spans="1:32" x14ac:dyDescent="0.3">
      <c r="A1948" s="65">
        <v>0</v>
      </c>
      <c r="B1948" s="10">
        <v>1945</v>
      </c>
      <c r="C1948" s="71">
        <v>0.19450000000000001</v>
      </c>
      <c r="D1948" s="74">
        <v>755447</v>
      </c>
      <c r="E1948" s="61">
        <v>701922</v>
      </c>
      <c r="F1948" s="68">
        <v>0.18886174999999999</v>
      </c>
      <c r="G1948" s="292">
        <v>0.17548050000000001</v>
      </c>
      <c r="H1948" s="68">
        <v>0.20145253333333332</v>
      </c>
      <c r="I1948" s="68">
        <v>0.18717919999999999</v>
      </c>
      <c r="T1948" s="91"/>
      <c r="U1948" s="91"/>
      <c r="AA1948" s="91"/>
      <c r="AB1948" s="91"/>
      <c r="AC1948" s="91"/>
      <c r="AD1948" s="91"/>
      <c r="AE1948" s="91"/>
      <c r="AF1948" s="91"/>
    </row>
    <row r="1949" spans="1:32" x14ac:dyDescent="0.3">
      <c r="A1949" s="65">
        <v>0</v>
      </c>
      <c r="B1949" s="10">
        <v>1946</v>
      </c>
      <c r="C1949" s="71">
        <v>0.1946</v>
      </c>
      <c r="D1949" s="74">
        <v>755447</v>
      </c>
      <c r="E1949" s="61">
        <v>701922</v>
      </c>
      <c r="F1949" s="68">
        <v>0.18886174999999999</v>
      </c>
      <c r="G1949" s="292">
        <v>0.17548050000000001</v>
      </c>
      <c r="H1949" s="68">
        <v>0.20145253333333332</v>
      </c>
      <c r="I1949" s="68">
        <v>0.18717919999999999</v>
      </c>
      <c r="T1949" s="91"/>
      <c r="U1949" s="91"/>
      <c r="AA1949" s="91"/>
      <c r="AB1949" s="91"/>
      <c r="AC1949" s="91"/>
      <c r="AD1949" s="91"/>
      <c r="AE1949" s="91"/>
      <c r="AF1949" s="91"/>
    </row>
    <row r="1950" spans="1:32" x14ac:dyDescent="0.3">
      <c r="A1950" s="65">
        <v>0</v>
      </c>
      <c r="B1950" s="10">
        <v>1947</v>
      </c>
      <c r="C1950" s="71">
        <v>0.19470000000000001</v>
      </c>
      <c r="D1950" s="74">
        <v>755447</v>
      </c>
      <c r="E1950" s="61">
        <v>701922</v>
      </c>
      <c r="F1950" s="68">
        <v>0.18886174999999999</v>
      </c>
      <c r="G1950" s="292">
        <v>0.17548050000000001</v>
      </c>
      <c r="H1950" s="68">
        <v>0.20145253333333332</v>
      </c>
      <c r="I1950" s="68">
        <v>0.18717919999999999</v>
      </c>
      <c r="T1950" s="91"/>
      <c r="U1950" s="91"/>
      <c r="AA1950" s="91"/>
      <c r="AB1950" s="91"/>
      <c r="AC1950" s="91"/>
      <c r="AD1950" s="91"/>
      <c r="AE1950" s="91"/>
      <c r="AF1950" s="91"/>
    </row>
    <row r="1951" spans="1:32" x14ac:dyDescent="0.3">
      <c r="A1951" s="65">
        <v>0</v>
      </c>
      <c r="B1951" s="10">
        <v>1948</v>
      </c>
      <c r="C1951" s="71">
        <v>0.1948</v>
      </c>
      <c r="D1951" s="74">
        <v>755447</v>
      </c>
      <c r="E1951" s="61">
        <v>701922</v>
      </c>
      <c r="F1951" s="68">
        <v>0.18886174999999999</v>
      </c>
      <c r="G1951" s="292">
        <v>0.17548050000000001</v>
      </c>
      <c r="H1951" s="68">
        <v>0.20145253333333332</v>
      </c>
      <c r="I1951" s="68">
        <v>0.18717919999999999</v>
      </c>
      <c r="T1951" s="91"/>
      <c r="U1951" s="91"/>
      <c r="AA1951" s="91"/>
      <c r="AB1951" s="91"/>
      <c r="AC1951" s="91"/>
      <c r="AD1951" s="91"/>
      <c r="AE1951" s="91"/>
      <c r="AF1951" s="91"/>
    </row>
    <row r="1952" spans="1:32" x14ac:dyDescent="0.3">
      <c r="A1952" s="65">
        <v>0</v>
      </c>
      <c r="B1952" s="10">
        <v>1949</v>
      </c>
      <c r="C1952" s="71">
        <v>0.19489999999999999</v>
      </c>
      <c r="D1952" s="74">
        <v>755447</v>
      </c>
      <c r="E1952" s="61">
        <v>701922</v>
      </c>
      <c r="F1952" s="68">
        <v>0.18886174999999999</v>
      </c>
      <c r="G1952" s="292">
        <v>0.17548050000000001</v>
      </c>
      <c r="H1952" s="68">
        <v>0.20145253333333332</v>
      </c>
      <c r="I1952" s="68">
        <v>0.18717919999999999</v>
      </c>
      <c r="T1952" s="91"/>
      <c r="U1952" s="91"/>
      <c r="AA1952" s="91"/>
      <c r="AB1952" s="91"/>
      <c r="AC1952" s="91"/>
      <c r="AD1952" s="91"/>
      <c r="AE1952" s="91"/>
      <c r="AF1952" s="91"/>
    </row>
    <row r="1953" spans="1:32" x14ac:dyDescent="0.3">
      <c r="A1953" s="65">
        <v>0</v>
      </c>
      <c r="B1953" s="10">
        <v>1950</v>
      </c>
      <c r="C1953" s="71">
        <v>0.19500000000000001</v>
      </c>
      <c r="D1953" s="74">
        <v>755447</v>
      </c>
      <c r="E1953" s="61">
        <v>701922</v>
      </c>
      <c r="F1953" s="68">
        <v>0.18886174999999999</v>
      </c>
      <c r="G1953" s="292">
        <v>0.17548050000000001</v>
      </c>
      <c r="H1953" s="68">
        <v>0.20145253333333332</v>
      </c>
      <c r="I1953" s="68">
        <v>0.18717919999999999</v>
      </c>
      <c r="T1953" s="91"/>
      <c r="U1953" s="91"/>
      <c r="AA1953" s="91"/>
      <c r="AB1953" s="91"/>
      <c r="AC1953" s="91"/>
      <c r="AD1953" s="91"/>
      <c r="AE1953" s="91"/>
      <c r="AF1953" s="91"/>
    </row>
    <row r="1954" spans="1:32" x14ac:dyDescent="0.3">
      <c r="A1954" s="65">
        <v>0</v>
      </c>
      <c r="B1954" s="10">
        <v>1951</v>
      </c>
      <c r="C1954" s="71">
        <v>0.1951</v>
      </c>
      <c r="D1954" s="74">
        <v>755447</v>
      </c>
      <c r="E1954" s="61">
        <v>701922</v>
      </c>
      <c r="F1954" s="68">
        <v>0.18886174999999999</v>
      </c>
      <c r="G1954" s="292">
        <v>0.17548050000000001</v>
      </c>
      <c r="H1954" s="68">
        <v>0.20145253333333332</v>
      </c>
      <c r="I1954" s="68">
        <v>0.18717919999999999</v>
      </c>
      <c r="T1954" s="91"/>
      <c r="U1954" s="91"/>
      <c r="AA1954" s="91"/>
      <c r="AB1954" s="91"/>
      <c r="AC1954" s="91"/>
      <c r="AD1954" s="91"/>
      <c r="AE1954" s="91"/>
      <c r="AF1954" s="91"/>
    </row>
    <row r="1955" spans="1:32" x14ac:dyDescent="0.3">
      <c r="A1955" s="65">
        <v>0</v>
      </c>
      <c r="B1955" s="10">
        <v>1952</v>
      </c>
      <c r="C1955" s="71">
        <v>0.19520000000000001</v>
      </c>
      <c r="D1955" s="74">
        <v>755447</v>
      </c>
      <c r="E1955" s="61">
        <v>701922</v>
      </c>
      <c r="F1955" s="68">
        <v>0.18886174999999999</v>
      </c>
      <c r="G1955" s="292">
        <v>0.17548050000000001</v>
      </c>
      <c r="H1955" s="68">
        <v>0.20145253333333332</v>
      </c>
      <c r="I1955" s="68">
        <v>0.18717919999999999</v>
      </c>
      <c r="T1955" s="91"/>
      <c r="U1955" s="91"/>
      <c r="AA1955" s="91"/>
      <c r="AB1955" s="91"/>
      <c r="AC1955" s="91"/>
      <c r="AD1955" s="91"/>
      <c r="AE1955" s="91"/>
      <c r="AF1955" s="91"/>
    </row>
    <row r="1956" spans="1:32" x14ac:dyDescent="0.3">
      <c r="A1956" s="65">
        <v>0</v>
      </c>
      <c r="B1956" s="10">
        <v>1953</v>
      </c>
      <c r="C1956" s="71">
        <v>0.1953</v>
      </c>
      <c r="D1956" s="74">
        <v>755447</v>
      </c>
      <c r="E1956" s="61">
        <v>701922</v>
      </c>
      <c r="F1956" s="68">
        <v>0.18886174999999999</v>
      </c>
      <c r="G1956" s="292">
        <v>0.17548050000000001</v>
      </c>
      <c r="H1956" s="68">
        <v>0.20145253333333332</v>
      </c>
      <c r="I1956" s="68">
        <v>0.18717919999999999</v>
      </c>
      <c r="T1956" s="91"/>
      <c r="U1956" s="91"/>
      <c r="AA1956" s="91"/>
      <c r="AB1956" s="91"/>
      <c r="AC1956" s="91"/>
      <c r="AD1956" s="91"/>
      <c r="AE1956" s="91"/>
      <c r="AF1956" s="91"/>
    </row>
    <row r="1957" spans="1:32" x14ac:dyDescent="0.3">
      <c r="A1957" s="65">
        <v>0</v>
      </c>
      <c r="B1957" s="10">
        <v>1954</v>
      </c>
      <c r="C1957" s="71">
        <v>0.19539999999999999</v>
      </c>
      <c r="D1957" s="74">
        <v>755447</v>
      </c>
      <c r="E1957" s="61">
        <v>701922</v>
      </c>
      <c r="F1957" s="68">
        <v>0.18886174999999999</v>
      </c>
      <c r="G1957" s="292">
        <v>0.17548050000000001</v>
      </c>
      <c r="H1957" s="68">
        <v>0.20145253333333332</v>
      </c>
      <c r="I1957" s="68">
        <v>0.18717919999999999</v>
      </c>
      <c r="T1957" s="91"/>
      <c r="U1957" s="91"/>
      <c r="AA1957" s="91"/>
      <c r="AB1957" s="91"/>
      <c r="AC1957" s="91"/>
      <c r="AD1957" s="91"/>
      <c r="AE1957" s="91"/>
      <c r="AF1957" s="91"/>
    </row>
    <row r="1958" spans="1:32" x14ac:dyDescent="0.3">
      <c r="A1958" s="65">
        <v>0</v>
      </c>
      <c r="B1958" s="10">
        <v>1955</v>
      </c>
      <c r="C1958" s="71">
        <v>0.19550000000000001</v>
      </c>
      <c r="D1958" s="74">
        <v>755447</v>
      </c>
      <c r="E1958" s="61">
        <v>701922</v>
      </c>
      <c r="F1958" s="68">
        <v>0.18886174999999999</v>
      </c>
      <c r="G1958" s="292">
        <v>0.17548050000000001</v>
      </c>
      <c r="H1958" s="68">
        <v>0.20145253333333332</v>
      </c>
      <c r="I1958" s="68">
        <v>0.18717919999999999</v>
      </c>
      <c r="T1958" s="91"/>
      <c r="U1958" s="91"/>
      <c r="AA1958" s="91"/>
      <c r="AB1958" s="91"/>
      <c r="AC1958" s="91"/>
      <c r="AD1958" s="91"/>
      <c r="AE1958" s="91"/>
      <c r="AF1958" s="91"/>
    </row>
    <row r="1959" spans="1:32" x14ac:dyDescent="0.3">
      <c r="A1959" s="65">
        <v>0</v>
      </c>
      <c r="B1959" s="10">
        <v>1956</v>
      </c>
      <c r="C1959" s="71">
        <v>0.1956</v>
      </c>
      <c r="D1959" s="74">
        <v>755447</v>
      </c>
      <c r="E1959" s="61">
        <v>701922</v>
      </c>
      <c r="F1959" s="68">
        <v>0.18886174999999999</v>
      </c>
      <c r="G1959" s="292">
        <v>0.17548050000000001</v>
      </c>
      <c r="H1959" s="68">
        <v>0.20145253333333332</v>
      </c>
      <c r="I1959" s="68">
        <v>0.18717919999999999</v>
      </c>
      <c r="T1959" s="91"/>
      <c r="U1959" s="91"/>
      <c r="AA1959" s="91"/>
      <c r="AB1959" s="91"/>
      <c r="AC1959" s="91"/>
      <c r="AD1959" s="91"/>
      <c r="AE1959" s="91"/>
      <c r="AF1959" s="91"/>
    </row>
    <row r="1960" spans="1:32" x14ac:dyDescent="0.3">
      <c r="A1960" s="65">
        <v>0</v>
      </c>
      <c r="B1960" s="10">
        <v>1957</v>
      </c>
      <c r="C1960" s="71">
        <v>0.19570000000000001</v>
      </c>
      <c r="D1960" s="74">
        <v>755447</v>
      </c>
      <c r="E1960" s="61">
        <v>701922</v>
      </c>
      <c r="F1960" s="68">
        <v>0.18886174999999999</v>
      </c>
      <c r="G1960" s="292">
        <v>0.17548050000000001</v>
      </c>
      <c r="H1960" s="68">
        <v>0.20145253333333332</v>
      </c>
      <c r="I1960" s="68">
        <v>0.18717919999999999</v>
      </c>
      <c r="T1960" s="91"/>
      <c r="U1960" s="91"/>
      <c r="AA1960" s="91"/>
      <c r="AB1960" s="91"/>
      <c r="AC1960" s="91"/>
      <c r="AD1960" s="91"/>
      <c r="AE1960" s="91"/>
      <c r="AF1960" s="91"/>
    </row>
    <row r="1961" spans="1:32" x14ac:dyDescent="0.3">
      <c r="A1961" s="65">
        <v>0</v>
      </c>
      <c r="B1961" s="10">
        <v>1958</v>
      </c>
      <c r="C1961" s="71">
        <v>0.1958</v>
      </c>
      <c r="D1961" s="74">
        <v>755447</v>
      </c>
      <c r="E1961" s="61">
        <v>701922</v>
      </c>
      <c r="F1961" s="68">
        <v>0.18886174999999999</v>
      </c>
      <c r="G1961" s="292">
        <v>0.17548050000000001</v>
      </c>
      <c r="H1961" s="68">
        <v>0.20145253333333332</v>
      </c>
      <c r="I1961" s="68">
        <v>0.18717919999999999</v>
      </c>
      <c r="T1961" s="91"/>
      <c r="U1961" s="91"/>
      <c r="AA1961" s="91"/>
      <c r="AB1961" s="91"/>
      <c r="AC1961" s="91"/>
      <c r="AD1961" s="91"/>
      <c r="AE1961" s="91"/>
      <c r="AF1961" s="91"/>
    </row>
    <row r="1962" spans="1:32" x14ac:dyDescent="0.3">
      <c r="A1962" s="65">
        <v>0</v>
      </c>
      <c r="B1962" s="10">
        <v>1959</v>
      </c>
      <c r="C1962" s="71">
        <v>0.19589999999999999</v>
      </c>
      <c r="D1962" s="74">
        <v>755447</v>
      </c>
      <c r="E1962" s="61">
        <v>701922</v>
      </c>
      <c r="F1962" s="68">
        <v>0.18886174999999999</v>
      </c>
      <c r="G1962" s="292">
        <v>0.17548050000000001</v>
      </c>
      <c r="H1962" s="68">
        <v>0.20145253333333332</v>
      </c>
      <c r="I1962" s="68">
        <v>0.18717919999999999</v>
      </c>
      <c r="T1962" s="91"/>
      <c r="U1962" s="91"/>
      <c r="AA1962" s="91"/>
      <c r="AB1962" s="91"/>
      <c r="AC1962" s="91"/>
      <c r="AD1962" s="91"/>
      <c r="AE1962" s="91"/>
      <c r="AF1962" s="91"/>
    </row>
    <row r="1963" spans="1:32" x14ac:dyDescent="0.3">
      <c r="A1963" s="65">
        <v>0</v>
      </c>
      <c r="B1963" s="10">
        <v>1960</v>
      </c>
      <c r="C1963" s="71">
        <v>0.19600000000000001</v>
      </c>
      <c r="D1963" s="74">
        <v>755447</v>
      </c>
      <c r="E1963" s="61">
        <v>701922</v>
      </c>
      <c r="F1963" s="68">
        <v>0.18886174999999999</v>
      </c>
      <c r="G1963" s="292">
        <v>0.17548050000000001</v>
      </c>
      <c r="H1963" s="68">
        <v>0.20145253333333332</v>
      </c>
      <c r="I1963" s="68">
        <v>0.18717919999999999</v>
      </c>
      <c r="T1963" s="91"/>
      <c r="U1963" s="91"/>
      <c r="AA1963" s="91"/>
      <c r="AB1963" s="91"/>
      <c r="AC1963" s="91"/>
      <c r="AD1963" s="91"/>
      <c r="AE1963" s="91"/>
      <c r="AF1963" s="91"/>
    </row>
    <row r="1964" spans="1:32" x14ac:dyDescent="0.3">
      <c r="A1964" s="65">
        <v>0</v>
      </c>
      <c r="B1964" s="10">
        <v>1961</v>
      </c>
      <c r="C1964" s="71">
        <v>0.1961</v>
      </c>
      <c r="D1964" s="74">
        <v>755447</v>
      </c>
      <c r="E1964" s="61">
        <v>701922</v>
      </c>
      <c r="F1964" s="68">
        <v>0.18886174999999999</v>
      </c>
      <c r="G1964" s="292">
        <v>0.17548050000000001</v>
      </c>
      <c r="H1964" s="68">
        <v>0.20145253333333332</v>
      </c>
      <c r="I1964" s="68">
        <v>0.18717919999999999</v>
      </c>
      <c r="T1964" s="91"/>
      <c r="U1964" s="91"/>
      <c r="AA1964" s="91"/>
      <c r="AB1964" s="91"/>
      <c r="AC1964" s="91"/>
      <c r="AD1964" s="91"/>
      <c r="AE1964" s="91"/>
      <c r="AF1964" s="91"/>
    </row>
    <row r="1965" spans="1:32" x14ac:dyDescent="0.3">
      <c r="A1965" s="65">
        <v>0</v>
      </c>
      <c r="B1965" s="10">
        <v>1962</v>
      </c>
      <c r="C1965" s="71">
        <v>0.19620000000000001</v>
      </c>
      <c r="D1965" s="74">
        <v>755447</v>
      </c>
      <c r="E1965" s="61">
        <v>701922</v>
      </c>
      <c r="F1965" s="68">
        <v>0.18886174999999999</v>
      </c>
      <c r="G1965" s="292">
        <v>0.17548050000000001</v>
      </c>
      <c r="H1965" s="68">
        <v>0.20145253333333332</v>
      </c>
      <c r="I1965" s="68">
        <v>0.18717919999999999</v>
      </c>
      <c r="T1965" s="91"/>
      <c r="U1965" s="91"/>
      <c r="AA1965" s="91"/>
      <c r="AB1965" s="91"/>
      <c r="AC1965" s="91"/>
      <c r="AD1965" s="91"/>
      <c r="AE1965" s="91"/>
      <c r="AF1965" s="91"/>
    </row>
    <row r="1966" spans="1:32" x14ac:dyDescent="0.3">
      <c r="A1966" s="65">
        <v>0</v>
      </c>
      <c r="B1966" s="10">
        <v>1963</v>
      </c>
      <c r="C1966" s="71">
        <v>0.1963</v>
      </c>
      <c r="D1966" s="74">
        <v>755447</v>
      </c>
      <c r="E1966" s="61">
        <v>701922</v>
      </c>
      <c r="F1966" s="68">
        <v>0.18886174999999999</v>
      </c>
      <c r="G1966" s="292">
        <v>0.17548050000000001</v>
      </c>
      <c r="H1966" s="68">
        <v>0.20145253333333332</v>
      </c>
      <c r="I1966" s="68">
        <v>0.18717919999999999</v>
      </c>
      <c r="T1966" s="91"/>
      <c r="U1966" s="91"/>
      <c r="AA1966" s="91"/>
      <c r="AB1966" s="91"/>
      <c r="AC1966" s="91"/>
      <c r="AD1966" s="91"/>
      <c r="AE1966" s="91"/>
      <c r="AF1966" s="91"/>
    </row>
    <row r="1967" spans="1:32" x14ac:dyDescent="0.3">
      <c r="A1967" s="65">
        <v>0</v>
      </c>
      <c r="B1967" s="10">
        <v>1964</v>
      </c>
      <c r="C1967" s="71">
        <v>0.19639999999999999</v>
      </c>
      <c r="D1967" s="74">
        <v>755447</v>
      </c>
      <c r="E1967" s="61">
        <v>701922</v>
      </c>
      <c r="F1967" s="68">
        <v>0.18886174999999999</v>
      </c>
      <c r="G1967" s="292">
        <v>0.17548050000000001</v>
      </c>
      <c r="H1967" s="68">
        <v>0.20145253333333332</v>
      </c>
      <c r="I1967" s="68">
        <v>0.18717919999999999</v>
      </c>
      <c r="T1967" s="91"/>
      <c r="U1967" s="91"/>
      <c r="AA1967" s="91"/>
      <c r="AB1967" s="91"/>
      <c r="AC1967" s="91"/>
      <c r="AD1967" s="91"/>
      <c r="AE1967" s="91"/>
      <c r="AF1967" s="91"/>
    </row>
    <row r="1968" spans="1:32" x14ac:dyDescent="0.3">
      <c r="A1968" s="65">
        <v>0</v>
      </c>
      <c r="B1968" s="10">
        <v>1965</v>
      </c>
      <c r="C1968" s="71">
        <v>0.19650000000000001</v>
      </c>
      <c r="D1968" s="74">
        <v>755447</v>
      </c>
      <c r="E1968" s="61">
        <v>701922</v>
      </c>
      <c r="F1968" s="68">
        <v>0.18886174999999999</v>
      </c>
      <c r="G1968" s="292">
        <v>0.17548050000000001</v>
      </c>
      <c r="H1968" s="68">
        <v>0.20145253333333332</v>
      </c>
      <c r="I1968" s="68">
        <v>0.18717919999999999</v>
      </c>
      <c r="T1968" s="91"/>
      <c r="U1968" s="91"/>
      <c r="AA1968" s="91"/>
      <c r="AB1968" s="91"/>
      <c r="AC1968" s="91"/>
      <c r="AD1968" s="91"/>
      <c r="AE1968" s="91"/>
      <c r="AF1968" s="91"/>
    </row>
    <row r="1969" spans="1:32" x14ac:dyDescent="0.3">
      <c r="A1969" s="65">
        <v>0</v>
      </c>
      <c r="B1969" s="10">
        <v>1966</v>
      </c>
      <c r="C1969" s="71">
        <v>0.1966</v>
      </c>
      <c r="D1969" s="74">
        <v>755447</v>
      </c>
      <c r="E1969" s="61">
        <v>701922</v>
      </c>
      <c r="F1969" s="68">
        <v>0.18886174999999999</v>
      </c>
      <c r="G1969" s="292">
        <v>0.17548050000000001</v>
      </c>
      <c r="H1969" s="68">
        <v>0.20145253333333332</v>
      </c>
      <c r="I1969" s="68">
        <v>0.18717919999999999</v>
      </c>
      <c r="T1969" s="91"/>
      <c r="U1969" s="91"/>
      <c r="AA1969" s="91"/>
      <c r="AB1969" s="91"/>
      <c r="AC1969" s="91"/>
      <c r="AD1969" s="91"/>
      <c r="AE1969" s="91"/>
      <c r="AF1969" s="91"/>
    </row>
    <row r="1970" spans="1:32" x14ac:dyDescent="0.3">
      <c r="A1970" s="65">
        <v>0</v>
      </c>
      <c r="B1970" s="10">
        <v>1967</v>
      </c>
      <c r="C1970" s="71">
        <v>0.19670000000000001</v>
      </c>
      <c r="D1970" s="74">
        <v>755447</v>
      </c>
      <c r="E1970" s="61">
        <v>701922</v>
      </c>
      <c r="F1970" s="68">
        <v>0.18886174999999999</v>
      </c>
      <c r="G1970" s="292">
        <v>0.17548050000000001</v>
      </c>
      <c r="H1970" s="68">
        <v>0.20145253333333332</v>
      </c>
      <c r="I1970" s="68">
        <v>0.18717919999999999</v>
      </c>
      <c r="T1970" s="91"/>
      <c r="U1970" s="91"/>
      <c r="AA1970" s="91"/>
      <c r="AB1970" s="91"/>
      <c r="AC1970" s="91"/>
      <c r="AD1970" s="91"/>
      <c r="AE1970" s="91"/>
      <c r="AF1970" s="91"/>
    </row>
    <row r="1971" spans="1:32" x14ac:dyDescent="0.3">
      <c r="A1971" s="65">
        <v>0</v>
      </c>
      <c r="B1971" s="10">
        <v>1968</v>
      </c>
      <c r="C1971" s="71">
        <v>0.1968</v>
      </c>
      <c r="D1971" s="74">
        <v>755447</v>
      </c>
      <c r="E1971" s="61">
        <v>701922</v>
      </c>
      <c r="F1971" s="68">
        <v>0.18886174999999999</v>
      </c>
      <c r="G1971" s="292">
        <v>0.17548050000000001</v>
      </c>
      <c r="H1971" s="68">
        <v>0.20145253333333332</v>
      </c>
      <c r="I1971" s="68">
        <v>0.18717919999999999</v>
      </c>
      <c r="T1971" s="91"/>
      <c r="U1971" s="91"/>
      <c r="AA1971" s="91"/>
      <c r="AB1971" s="91"/>
      <c r="AC1971" s="91"/>
      <c r="AD1971" s="91"/>
      <c r="AE1971" s="91"/>
      <c r="AF1971" s="91"/>
    </row>
    <row r="1972" spans="1:32" x14ac:dyDescent="0.3">
      <c r="A1972" s="65">
        <v>0</v>
      </c>
      <c r="B1972" s="10">
        <v>1969</v>
      </c>
      <c r="C1972" s="71">
        <v>0.19689999999999999</v>
      </c>
      <c r="D1972" s="74">
        <v>755447</v>
      </c>
      <c r="E1972" s="61">
        <v>701922</v>
      </c>
      <c r="F1972" s="68">
        <v>0.18886174999999999</v>
      </c>
      <c r="G1972" s="292">
        <v>0.17548050000000001</v>
      </c>
      <c r="H1972" s="68">
        <v>0.20145253333333332</v>
      </c>
      <c r="I1972" s="68">
        <v>0.18717919999999999</v>
      </c>
      <c r="T1972" s="91"/>
      <c r="U1972" s="91"/>
      <c r="AA1972" s="91"/>
      <c r="AB1972" s="91"/>
      <c r="AC1972" s="91"/>
      <c r="AD1972" s="91"/>
      <c r="AE1972" s="91"/>
      <c r="AF1972" s="91"/>
    </row>
    <row r="1973" spans="1:32" x14ac:dyDescent="0.3">
      <c r="A1973" s="65">
        <v>0</v>
      </c>
      <c r="B1973" s="10">
        <v>1970</v>
      </c>
      <c r="C1973" s="71">
        <v>0.19700000000000001</v>
      </c>
      <c r="D1973" s="74">
        <v>755447</v>
      </c>
      <c r="E1973" s="61">
        <v>701922</v>
      </c>
      <c r="F1973" s="68">
        <v>0.18886174999999999</v>
      </c>
      <c r="G1973" s="292">
        <v>0.17548050000000001</v>
      </c>
      <c r="H1973" s="68">
        <v>0.20145253333333332</v>
      </c>
      <c r="I1973" s="68">
        <v>0.18717919999999999</v>
      </c>
      <c r="T1973" s="91"/>
      <c r="U1973" s="91"/>
      <c r="AA1973" s="91"/>
      <c r="AB1973" s="91"/>
      <c r="AC1973" s="91"/>
      <c r="AD1973" s="91"/>
      <c r="AE1973" s="91"/>
      <c r="AF1973" s="91"/>
    </row>
    <row r="1974" spans="1:32" x14ac:dyDescent="0.3">
      <c r="A1974" s="65">
        <v>0</v>
      </c>
      <c r="B1974" s="10">
        <v>1971</v>
      </c>
      <c r="C1974" s="71">
        <v>0.1971</v>
      </c>
      <c r="D1974" s="74">
        <v>755447</v>
      </c>
      <c r="E1974" s="61">
        <v>701922</v>
      </c>
      <c r="F1974" s="68">
        <v>0.18886174999999999</v>
      </c>
      <c r="G1974" s="292">
        <v>0.17548050000000001</v>
      </c>
      <c r="H1974" s="68">
        <v>0.20145253333333332</v>
      </c>
      <c r="I1974" s="68">
        <v>0.18717919999999999</v>
      </c>
      <c r="T1974" s="91"/>
      <c r="U1974" s="91"/>
      <c r="AA1974" s="91"/>
      <c r="AB1974" s="91"/>
      <c r="AC1974" s="91"/>
      <c r="AD1974" s="91"/>
      <c r="AE1974" s="91"/>
      <c r="AF1974" s="91"/>
    </row>
    <row r="1975" spans="1:32" x14ac:dyDescent="0.3">
      <c r="A1975" s="65">
        <v>0</v>
      </c>
      <c r="B1975" s="10">
        <v>1972</v>
      </c>
      <c r="C1975" s="71">
        <v>0.19719999999999999</v>
      </c>
      <c r="D1975" s="74">
        <v>755447</v>
      </c>
      <c r="E1975" s="61">
        <v>701922</v>
      </c>
      <c r="F1975" s="68">
        <v>0.18886174999999999</v>
      </c>
      <c r="G1975" s="292">
        <v>0.17548050000000001</v>
      </c>
      <c r="H1975" s="68">
        <v>0.20145253333333332</v>
      </c>
      <c r="I1975" s="68">
        <v>0.18717919999999999</v>
      </c>
      <c r="T1975" s="91"/>
      <c r="U1975" s="91"/>
      <c r="AA1975" s="91"/>
      <c r="AB1975" s="91"/>
      <c r="AC1975" s="91"/>
      <c r="AD1975" s="91"/>
      <c r="AE1975" s="91"/>
      <c r="AF1975" s="91"/>
    </row>
    <row r="1976" spans="1:32" x14ac:dyDescent="0.3">
      <c r="A1976" s="65">
        <v>0</v>
      </c>
      <c r="B1976" s="10">
        <v>1973</v>
      </c>
      <c r="C1976" s="71">
        <v>0.1973</v>
      </c>
      <c r="D1976" s="74">
        <v>755447</v>
      </c>
      <c r="E1976" s="61">
        <v>701922</v>
      </c>
      <c r="F1976" s="68">
        <v>0.18886174999999999</v>
      </c>
      <c r="G1976" s="292">
        <v>0.17548050000000001</v>
      </c>
      <c r="H1976" s="68">
        <v>0.20145253333333332</v>
      </c>
      <c r="I1976" s="68">
        <v>0.18717919999999999</v>
      </c>
      <c r="T1976" s="91"/>
      <c r="U1976" s="91"/>
      <c r="AA1976" s="91"/>
      <c r="AB1976" s="91"/>
      <c r="AC1976" s="91"/>
      <c r="AD1976" s="91"/>
      <c r="AE1976" s="91"/>
      <c r="AF1976" s="91"/>
    </row>
    <row r="1977" spans="1:32" x14ac:dyDescent="0.3">
      <c r="A1977" s="65">
        <v>0</v>
      </c>
      <c r="B1977" s="10">
        <v>1974</v>
      </c>
      <c r="C1977" s="71">
        <v>0.19739999999999999</v>
      </c>
      <c r="D1977" s="74">
        <v>755447</v>
      </c>
      <c r="E1977" s="61">
        <v>701922</v>
      </c>
      <c r="F1977" s="68">
        <v>0.18886174999999999</v>
      </c>
      <c r="G1977" s="292">
        <v>0.17548050000000001</v>
      </c>
      <c r="H1977" s="68">
        <v>0.20145253333333332</v>
      </c>
      <c r="I1977" s="68">
        <v>0.18717919999999999</v>
      </c>
      <c r="T1977" s="91"/>
      <c r="U1977" s="91"/>
      <c r="AA1977" s="91"/>
      <c r="AB1977" s="91"/>
      <c r="AC1977" s="91"/>
      <c r="AD1977" s="91"/>
      <c r="AE1977" s="91"/>
      <c r="AF1977" s="91"/>
    </row>
    <row r="1978" spans="1:32" x14ac:dyDescent="0.3">
      <c r="A1978" s="65">
        <v>0</v>
      </c>
      <c r="B1978" s="10">
        <v>1975</v>
      </c>
      <c r="C1978" s="71">
        <v>0.19750000000000001</v>
      </c>
      <c r="D1978" s="74">
        <v>755447</v>
      </c>
      <c r="E1978" s="61">
        <v>701922</v>
      </c>
      <c r="F1978" s="68">
        <v>0.18886174999999999</v>
      </c>
      <c r="G1978" s="292">
        <v>0.17548050000000001</v>
      </c>
      <c r="H1978" s="68">
        <v>0.20145253333333332</v>
      </c>
      <c r="I1978" s="68">
        <v>0.18717919999999999</v>
      </c>
      <c r="T1978" s="91"/>
      <c r="U1978" s="91"/>
      <c r="AA1978" s="91"/>
      <c r="AB1978" s="91"/>
      <c r="AC1978" s="91"/>
      <c r="AD1978" s="91"/>
      <c r="AE1978" s="91"/>
      <c r="AF1978" s="91"/>
    </row>
    <row r="1979" spans="1:32" x14ac:dyDescent="0.3">
      <c r="A1979" s="65">
        <v>0</v>
      </c>
      <c r="B1979" s="10">
        <v>1976</v>
      </c>
      <c r="C1979" s="71">
        <v>0.1976</v>
      </c>
      <c r="D1979" s="74">
        <v>755447</v>
      </c>
      <c r="E1979" s="61">
        <v>701922</v>
      </c>
      <c r="F1979" s="68">
        <v>0.18886174999999999</v>
      </c>
      <c r="G1979" s="292">
        <v>0.17548050000000001</v>
      </c>
      <c r="H1979" s="68">
        <v>0.20145253333333332</v>
      </c>
      <c r="I1979" s="68">
        <v>0.18717919999999999</v>
      </c>
      <c r="T1979" s="91"/>
      <c r="U1979" s="91"/>
      <c r="AA1979" s="91"/>
      <c r="AB1979" s="91"/>
      <c r="AC1979" s="91"/>
      <c r="AD1979" s="91"/>
      <c r="AE1979" s="91"/>
      <c r="AF1979" s="91"/>
    </row>
    <row r="1980" spans="1:32" x14ac:dyDescent="0.3">
      <c r="A1980" s="65">
        <v>0</v>
      </c>
      <c r="B1980" s="10">
        <v>1977</v>
      </c>
      <c r="C1980" s="71">
        <v>0.19769999999999999</v>
      </c>
      <c r="D1980" s="74">
        <v>755447</v>
      </c>
      <c r="E1980" s="61">
        <v>701922</v>
      </c>
      <c r="F1980" s="68">
        <v>0.18886174999999999</v>
      </c>
      <c r="G1980" s="292">
        <v>0.17548050000000001</v>
      </c>
      <c r="H1980" s="68">
        <v>0.20145253333333332</v>
      </c>
      <c r="I1980" s="68">
        <v>0.18717919999999999</v>
      </c>
      <c r="T1980" s="91"/>
      <c r="U1980" s="91"/>
      <c r="AA1980" s="91"/>
      <c r="AB1980" s="91"/>
      <c r="AC1980" s="91"/>
      <c r="AD1980" s="91"/>
      <c r="AE1980" s="91"/>
      <c r="AF1980" s="91"/>
    </row>
    <row r="1981" spans="1:32" x14ac:dyDescent="0.3">
      <c r="A1981" s="65">
        <v>0</v>
      </c>
      <c r="B1981" s="10">
        <v>1978</v>
      </c>
      <c r="C1981" s="71">
        <v>0.1978</v>
      </c>
      <c r="D1981" s="74">
        <v>755447</v>
      </c>
      <c r="E1981" s="61">
        <v>701922</v>
      </c>
      <c r="F1981" s="68">
        <v>0.18886174999999999</v>
      </c>
      <c r="G1981" s="292">
        <v>0.17548050000000001</v>
      </c>
      <c r="H1981" s="68">
        <v>0.20145253333333332</v>
      </c>
      <c r="I1981" s="68">
        <v>0.18717919999999999</v>
      </c>
      <c r="T1981" s="91"/>
      <c r="U1981" s="91"/>
      <c r="AA1981" s="91"/>
      <c r="AB1981" s="91"/>
      <c r="AC1981" s="91"/>
      <c r="AD1981" s="91"/>
      <c r="AE1981" s="91"/>
      <c r="AF1981" s="91"/>
    </row>
    <row r="1982" spans="1:32" x14ac:dyDescent="0.3">
      <c r="A1982" s="65">
        <v>0</v>
      </c>
      <c r="B1982" s="10">
        <v>1979</v>
      </c>
      <c r="C1982" s="71">
        <v>0.19789999999999999</v>
      </c>
      <c r="D1982" s="74">
        <v>755447</v>
      </c>
      <c r="E1982" s="61">
        <v>701922</v>
      </c>
      <c r="F1982" s="68">
        <v>0.18886174999999999</v>
      </c>
      <c r="G1982" s="292">
        <v>0.17548050000000001</v>
      </c>
      <c r="H1982" s="68">
        <v>0.20145253333333332</v>
      </c>
      <c r="I1982" s="68">
        <v>0.18717919999999999</v>
      </c>
      <c r="T1982" s="91"/>
      <c r="U1982" s="91"/>
      <c r="AA1982" s="91"/>
      <c r="AB1982" s="91"/>
      <c r="AC1982" s="91"/>
      <c r="AD1982" s="91"/>
      <c r="AE1982" s="91"/>
      <c r="AF1982" s="91"/>
    </row>
    <row r="1983" spans="1:32" x14ac:dyDescent="0.3">
      <c r="A1983" s="65">
        <v>0</v>
      </c>
      <c r="B1983" s="10">
        <v>1980</v>
      </c>
      <c r="C1983" s="71">
        <v>0.19800000000000001</v>
      </c>
      <c r="D1983" s="74">
        <v>755447</v>
      </c>
      <c r="E1983" s="61">
        <v>701922</v>
      </c>
      <c r="F1983" s="68">
        <v>0.18886174999999999</v>
      </c>
      <c r="G1983" s="292">
        <v>0.17548050000000001</v>
      </c>
      <c r="H1983" s="68">
        <v>0.20145253333333332</v>
      </c>
      <c r="I1983" s="68">
        <v>0.18717919999999999</v>
      </c>
      <c r="T1983" s="91"/>
      <c r="U1983" s="91"/>
      <c r="AA1983" s="91"/>
      <c r="AB1983" s="91"/>
      <c r="AC1983" s="91"/>
      <c r="AD1983" s="91"/>
      <c r="AE1983" s="91"/>
      <c r="AF1983" s="91"/>
    </row>
    <row r="1984" spans="1:32" x14ac:dyDescent="0.3">
      <c r="A1984" s="65">
        <v>0</v>
      </c>
      <c r="B1984" s="10">
        <v>1981</v>
      </c>
      <c r="C1984" s="71">
        <v>0.1981</v>
      </c>
      <c r="D1984" s="74">
        <v>755447</v>
      </c>
      <c r="E1984" s="61">
        <v>701922</v>
      </c>
      <c r="F1984" s="68">
        <v>0.18886174999999999</v>
      </c>
      <c r="G1984" s="292">
        <v>0.17548050000000001</v>
      </c>
      <c r="H1984" s="68">
        <v>0.20145253333333332</v>
      </c>
      <c r="I1984" s="68">
        <v>0.18717919999999999</v>
      </c>
      <c r="T1984" s="91"/>
      <c r="U1984" s="91"/>
      <c r="AA1984" s="91"/>
      <c r="AB1984" s="91"/>
      <c r="AC1984" s="91"/>
      <c r="AD1984" s="91"/>
      <c r="AE1984" s="91"/>
      <c r="AF1984" s="91"/>
    </row>
    <row r="1985" spans="1:32" x14ac:dyDescent="0.3">
      <c r="A1985" s="65">
        <v>0</v>
      </c>
      <c r="B1985" s="10">
        <v>1982</v>
      </c>
      <c r="C1985" s="71">
        <v>0.19819999999999999</v>
      </c>
      <c r="D1985" s="74">
        <v>755447</v>
      </c>
      <c r="E1985" s="61">
        <v>701922</v>
      </c>
      <c r="F1985" s="68">
        <v>0.18886174999999999</v>
      </c>
      <c r="G1985" s="292">
        <v>0.17548050000000001</v>
      </c>
      <c r="H1985" s="68">
        <v>0.20145253333333332</v>
      </c>
      <c r="I1985" s="68">
        <v>0.18717919999999999</v>
      </c>
      <c r="T1985" s="91"/>
      <c r="U1985" s="91"/>
      <c r="AA1985" s="91"/>
      <c r="AB1985" s="91"/>
      <c r="AC1985" s="91"/>
      <c r="AD1985" s="91"/>
      <c r="AE1985" s="91"/>
      <c r="AF1985" s="91"/>
    </row>
    <row r="1986" spans="1:32" x14ac:dyDescent="0.3">
      <c r="A1986" s="65">
        <v>0</v>
      </c>
      <c r="B1986" s="10">
        <v>1983</v>
      </c>
      <c r="C1986" s="71">
        <v>0.1983</v>
      </c>
      <c r="D1986" s="74">
        <v>755447</v>
      </c>
      <c r="E1986" s="61">
        <v>701922</v>
      </c>
      <c r="F1986" s="68">
        <v>0.18886174999999999</v>
      </c>
      <c r="G1986" s="292">
        <v>0.17548050000000001</v>
      </c>
      <c r="H1986" s="68">
        <v>0.20145253333333332</v>
      </c>
      <c r="I1986" s="68">
        <v>0.18717919999999999</v>
      </c>
      <c r="T1986" s="91"/>
      <c r="U1986" s="91"/>
      <c r="AA1986" s="91"/>
      <c r="AB1986" s="91"/>
      <c r="AC1986" s="91"/>
      <c r="AD1986" s="91"/>
      <c r="AE1986" s="91"/>
      <c r="AF1986" s="91"/>
    </row>
    <row r="1987" spans="1:32" x14ac:dyDescent="0.3">
      <c r="A1987" s="65">
        <v>0</v>
      </c>
      <c r="B1987" s="10">
        <v>1984</v>
      </c>
      <c r="C1987" s="71">
        <v>0.19839999999999999</v>
      </c>
      <c r="D1987" s="74">
        <v>755447</v>
      </c>
      <c r="E1987" s="61">
        <v>701922</v>
      </c>
      <c r="F1987" s="68">
        <v>0.18886174999999999</v>
      </c>
      <c r="G1987" s="292">
        <v>0.17548050000000001</v>
      </c>
      <c r="H1987" s="68">
        <v>0.20145253333333332</v>
      </c>
      <c r="I1987" s="68">
        <v>0.18717919999999999</v>
      </c>
      <c r="T1987" s="91"/>
      <c r="U1987" s="91"/>
      <c r="AA1987" s="91"/>
      <c r="AB1987" s="91"/>
      <c r="AC1987" s="91"/>
      <c r="AD1987" s="91"/>
      <c r="AE1987" s="91"/>
      <c r="AF1987" s="91"/>
    </row>
    <row r="1988" spans="1:32" x14ac:dyDescent="0.3">
      <c r="A1988" s="65">
        <v>0</v>
      </c>
      <c r="B1988" s="10">
        <v>1985</v>
      </c>
      <c r="C1988" s="71">
        <v>0.19850000000000001</v>
      </c>
      <c r="D1988" s="74">
        <v>755447</v>
      </c>
      <c r="E1988" s="61">
        <v>701922</v>
      </c>
      <c r="F1988" s="68">
        <v>0.18886174999999999</v>
      </c>
      <c r="G1988" s="292">
        <v>0.17548050000000001</v>
      </c>
      <c r="H1988" s="68">
        <v>0.20145253333333332</v>
      </c>
      <c r="I1988" s="68">
        <v>0.18717919999999999</v>
      </c>
      <c r="T1988" s="91"/>
      <c r="U1988" s="91"/>
      <c r="AA1988" s="91"/>
      <c r="AB1988" s="91"/>
      <c r="AC1988" s="91"/>
      <c r="AD1988" s="91"/>
      <c r="AE1988" s="91"/>
      <c r="AF1988" s="91"/>
    </row>
    <row r="1989" spans="1:32" x14ac:dyDescent="0.3">
      <c r="A1989" s="65">
        <v>0</v>
      </c>
      <c r="B1989" s="10">
        <v>1986</v>
      </c>
      <c r="C1989" s="71">
        <v>0.1986</v>
      </c>
      <c r="D1989" s="74">
        <v>755447</v>
      </c>
      <c r="E1989" s="61">
        <v>701922</v>
      </c>
      <c r="F1989" s="68">
        <v>0.18886174999999999</v>
      </c>
      <c r="G1989" s="292">
        <v>0.17548050000000001</v>
      </c>
      <c r="H1989" s="68">
        <v>0.20145253333333332</v>
      </c>
      <c r="I1989" s="68">
        <v>0.18717919999999999</v>
      </c>
      <c r="T1989" s="91"/>
      <c r="U1989" s="91"/>
      <c r="AA1989" s="91"/>
      <c r="AB1989" s="91"/>
      <c r="AC1989" s="91"/>
      <c r="AD1989" s="91"/>
      <c r="AE1989" s="91"/>
      <c r="AF1989" s="91"/>
    </row>
    <row r="1990" spans="1:32" x14ac:dyDescent="0.3">
      <c r="A1990" s="65">
        <v>0</v>
      </c>
      <c r="B1990" s="10">
        <v>1987</v>
      </c>
      <c r="C1990" s="71">
        <v>0.19869999999999999</v>
      </c>
      <c r="D1990" s="74">
        <v>755447</v>
      </c>
      <c r="E1990" s="61">
        <v>701922</v>
      </c>
      <c r="F1990" s="68">
        <v>0.18886174999999999</v>
      </c>
      <c r="G1990" s="292">
        <v>0.17548050000000001</v>
      </c>
      <c r="H1990" s="68">
        <v>0.20145253333333332</v>
      </c>
      <c r="I1990" s="68">
        <v>0.18717919999999999</v>
      </c>
      <c r="T1990" s="91"/>
      <c r="U1990" s="91"/>
      <c r="AA1990" s="91"/>
      <c r="AB1990" s="91"/>
      <c r="AC1990" s="91"/>
      <c r="AD1990" s="91"/>
      <c r="AE1990" s="91"/>
      <c r="AF1990" s="91"/>
    </row>
    <row r="1991" spans="1:32" x14ac:dyDescent="0.3">
      <c r="A1991" s="65">
        <v>0</v>
      </c>
      <c r="B1991" s="10">
        <v>1988</v>
      </c>
      <c r="C1991" s="71">
        <v>0.1988</v>
      </c>
      <c r="D1991" s="74">
        <v>755447</v>
      </c>
      <c r="E1991" s="61">
        <v>701922</v>
      </c>
      <c r="F1991" s="68">
        <v>0.18886174999999999</v>
      </c>
      <c r="G1991" s="292">
        <v>0.17548050000000001</v>
      </c>
      <c r="H1991" s="68">
        <v>0.20145253333333332</v>
      </c>
      <c r="I1991" s="68">
        <v>0.18717919999999999</v>
      </c>
      <c r="T1991" s="91"/>
      <c r="U1991" s="91"/>
      <c r="AA1991" s="91"/>
      <c r="AB1991" s="91"/>
      <c r="AC1991" s="91"/>
      <c r="AD1991" s="91"/>
      <c r="AE1991" s="91"/>
      <c r="AF1991" s="91"/>
    </row>
    <row r="1992" spans="1:32" x14ac:dyDescent="0.3">
      <c r="A1992" s="65">
        <v>0</v>
      </c>
      <c r="B1992" s="10">
        <v>1989</v>
      </c>
      <c r="C1992" s="71">
        <v>0.19889999999999999</v>
      </c>
      <c r="D1992" s="74">
        <v>755447</v>
      </c>
      <c r="E1992" s="61">
        <v>701922</v>
      </c>
      <c r="F1992" s="68">
        <v>0.18886174999999999</v>
      </c>
      <c r="G1992" s="292">
        <v>0.17548050000000001</v>
      </c>
      <c r="H1992" s="68">
        <v>0.20145253333333332</v>
      </c>
      <c r="I1992" s="68">
        <v>0.18717919999999999</v>
      </c>
      <c r="T1992" s="91"/>
      <c r="U1992" s="91"/>
      <c r="AA1992" s="91"/>
      <c r="AB1992" s="91"/>
      <c r="AC1992" s="91"/>
      <c r="AD1992" s="91"/>
      <c r="AE1992" s="91"/>
      <c r="AF1992" s="91"/>
    </row>
    <row r="1993" spans="1:32" x14ac:dyDescent="0.3">
      <c r="A1993" s="65">
        <v>0</v>
      </c>
      <c r="B1993" s="10">
        <v>1990</v>
      </c>
      <c r="C1993" s="71">
        <v>0.19900000000000001</v>
      </c>
      <c r="D1993" s="74">
        <v>755447</v>
      </c>
      <c r="E1993" s="61">
        <v>701922</v>
      </c>
      <c r="F1993" s="68">
        <v>0.18886174999999999</v>
      </c>
      <c r="G1993" s="292">
        <v>0.17548050000000001</v>
      </c>
      <c r="H1993" s="68">
        <v>0.20145253333333332</v>
      </c>
      <c r="I1993" s="68">
        <v>0.18717919999999999</v>
      </c>
      <c r="T1993" s="91"/>
      <c r="U1993" s="91"/>
      <c r="AA1993" s="91"/>
      <c r="AB1993" s="91"/>
      <c r="AC1993" s="91"/>
      <c r="AD1993" s="91"/>
      <c r="AE1993" s="91"/>
      <c r="AF1993" s="91"/>
    </row>
    <row r="1994" spans="1:32" x14ac:dyDescent="0.3">
      <c r="A1994" s="65">
        <v>0</v>
      </c>
      <c r="B1994" s="10">
        <v>1991</v>
      </c>
      <c r="C1994" s="71">
        <v>0.1991</v>
      </c>
      <c r="D1994" s="74">
        <v>755447</v>
      </c>
      <c r="E1994" s="61">
        <v>701922</v>
      </c>
      <c r="F1994" s="68">
        <v>0.18886174999999999</v>
      </c>
      <c r="G1994" s="292">
        <v>0.17548050000000001</v>
      </c>
      <c r="H1994" s="68">
        <v>0.20145253333333332</v>
      </c>
      <c r="I1994" s="68">
        <v>0.18717919999999999</v>
      </c>
      <c r="T1994" s="91"/>
      <c r="U1994" s="91"/>
      <c r="AA1994" s="91"/>
      <c r="AB1994" s="91"/>
      <c r="AC1994" s="91"/>
      <c r="AD1994" s="91"/>
      <c r="AE1994" s="91"/>
      <c r="AF1994" s="91"/>
    </row>
    <row r="1995" spans="1:32" x14ac:dyDescent="0.3">
      <c r="A1995" s="65">
        <v>0</v>
      </c>
      <c r="B1995" s="10">
        <v>1992</v>
      </c>
      <c r="C1995" s="71">
        <v>0.19919999999999999</v>
      </c>
      <c r="D1995" s="74">
        <v>755447</v>
      </c>
      <c r="E1995" s="61">
        <v>701922</v>
      </c>
      <c r="F1995" s="68">
        <v>0.18886174999999999</v>
      </c>
      <c r="G1995" s="292">
        <v>0.17548050000000001</v>
      </c>
      <c r="H1995" s="68">
        <v>0.20145253333333332</v>
      </c>
      <c r="I1995" s="68">
        <v>0.18717919999999999</v>
      </c>
      <c r="T1995" s="91"/>
      <c r="U1995" s="91"/>
      <c r="AA1995" s="91"/>
      <c r="AB1995" s="91"/>
      <c r="AC1995" s="91"/>
      <c r="AD1995" s="91"/>
      <c r="AE1995" s="91"/>
      <c r="AF1995" s="91"/>
    </row>
    <row r="1996" spans="1:32" x14ac:dyDescent="0.3">
      <c r="A1996" s="65">
        <v>0</v>
      </c>
      <c r="B1996" s="10">
        <v>1993</v>
      </c>
      <c r="C1996" s="71">
        <v>0.1993</v>
      </c>
      <c r="D1996" s="74">
        <v>755447</v>
      </c>
      <c r="E1996" s="61">
        <v>701922</v>
      </c>
      <c r="F1996" s="68">
        <v>0.18886174999999999</v>
      </c>
      <c r="G1996" s="292">
        <v>0.17548050000000001</v>
      </c>
      <c r="H1996" s="68">
        <v>0.20145253333333332</v>
      </c>
      <c r="I1996" s="68">
        <v>0.18717919999999999</v>
      </c>
      <c r="T1996" s="91"/>
      <c r="U1996" s="91"/>
      <c r="AA1996" s="91"/>
      <c r="AB1996" s="91"/>
      <c r="AC1996" s="91"/>
      <c r="AD1996" s="91"/>
      <c r="AE1996" s="91"/>
      <c r="AF1996" s="91"/>
    </row>
    <row r="1997" spans="1:32" x14ac:dyDescent="0.3">
      <c r="A1997" s="65">
        <v>0</v>
      </c>
      <c r="B1997" s="10">
        <v>1994</v>
      </c>
      <c r="C1997" s="71">
        <v>0.19939999999999999</v>
      </c>
      <c r="D1997" s="74">
        <v>755447</v>
      </c>
      <c r="E1997" s="61">
        <v>701922</v>
      </c>
      <c r="F1997" s="68">
        <v>0.18886174999999999</v>
      </c>
      <c r="G1997" s="292">
        <v>0.17548050000000001</v>
      </c>
      <c r="H1997" s="68">
        <v>0.20145253333333332</v>
      </c>
      <c r="I1997" s="68">
        <v>0.18717919999999999</v>
      </c>
      <c r="T1997" s="91"/>
      <c r="U1997" s="91"/>
      <c r="AA1997" s="91"/>
      <c r="AB1997" s="91"/>
      <c r="AC1997" s="91"/>
      <c r="AD1997" s="91"/>
      <c r="AE1997" s="91"/>
      <c r="AF1997" s="91"/>
    </row>
    <row r="1998" spans="1:32" x14ac:dyDescent="0.3">
      <c r="A1998" s="65">
        <v>0</v>
      </c>
      <c r="B1998" s="10">
        <v>1995</v>
      </c>
      <c r="C1998" s="71">
        <v>0.19950000000000001</v>
      </c>
      <c r="D1998" s="74">
        <v>755447</v>
      </c>
      <c r="E1998" s="61">
        <v>701922</v>
      </c>
      <c r="F1998" s="68">
        <v>0.18886174999999999</v>
      </c>
      <c r="G1998" s="292">
        <v>0.17548050000000001</v>
      </c>
      <c r="H1998" s="68">
        <v>0.20145253333333332</v>
      </c>
      <c r="I1998" s="68">
        <v>0.18717919999999999</v>
      </c>
      <c r="T1998" s="91"/>
      <c r="U1998" s="91"/>
      <c r="AA1998" s="91"/>
      <c r="AB1998" s="91"/>
      <c r="AC1998" s="91"/>
      <c r="AD1998" s="91"/>
      <c r="AE1998" s="91"/>
      <c r="AF1998" s="91"/>
    </row>
    <row r="1999" spans="1:32" x14ac:dyDescent="0.3">
      <c r="A1999" s="65">
        <v>0</v>
      </c>
      <c r="B1999" s="10">
        <v>1996</v>
      </c>
      <c r="C1999" s="71">
        <v>0.1996</v>
      </c>
      <c r="D1999" s="74">
        <v>755447</v>
      </c>
      <c r="E1999" s="61">
        <v>701922</v>
      </c>
      <c r="F1999" s="68">
        <v>0.18886174999999999</v>
      </c>
      <c r="G1999" s="292">
        <v>0.17548050000000001</v>
      </c>
      <c r="H1999" s="68">
        <v>0.20145253333333332</v>
      </c>
      <c r="I1999" s="68">
        <v>0.18717919999999999</v>
      </c>
      <c r="T1999" s="91"/>
      <c r="U1999" s="91"/>
      <c r="AA1999" s="91"/>
      <c r="AB1999" s="91"/>
      <c r="AC1999" s="91"/>
      <c r="AD1999" s="91"/>
      <c r="AE1999" s="91"/>
      <c r="AF1999" s="91"/>
    </row>
    <row r="2000" spans="1:32" x14ac:dyDescent="0.3">
      <c r="A2000" s="65">
        <v>0</v>
      </c>
      <c r="B2000" s="10">
        <v>1997</v>
      </c>
      <c r="C2000" s="71">
        <v>0.19969999999999999</v>
      </c>
      <c r="D2000" s="74">
        <v>755447</v>
      </c>
      <c r="E2000" s="61">
        <v>701922</v>
      </c>
      <c r="F2000" s="68">
        <v>0.18886174999999999</v>
      </c>
      <c r="G2000" s="292">
        <v>0.17548050000000001</v>
      </c>
      <c r="H2000" s="68">
        <v>0.20145253333333332</v>
      </c>
      <c r="I2000" s="68">
        <v>0.18717919999999999</v>
      </c>
      <c r="T2000" s="91"/>
      <c r="U2000" s="91"/>
      <c r="AA2000" s="91"/>
      <c r="AB2000" s="91"/>
      <c r="AC2000" s="91"/>
      <c r="AD2000" s="91"/>
      <c r="AE2000" s="91"/>
      <c r="AF2000" s="91"/>
    </row>
    <row r="2001" spans="1:32" x14ac:dyDescent="0.3">
      <c r="A2001" s="65">
        <v>0</v>
      </c>
      <c r="B2001" s="10">
        <v>1998</v>
      </c>
      <c r="C2001" s="71">
        <v>0.19980000000000001</v>
      </c>
      <c r="D2001" s="74">
        <v>755447</v>
      </c>
      <c r="E2001" s="61">
        <v>701922</v>
      </c>
      <c r="F2001" s="68">
        <v>0.18886174999999999</v>
      </c>
      <c r="G2001" s="292">
        <v>0.17548050000000001</v>
      </c>
      <c r="H2001" s="68">
        <v>0.20145253333333332</v>
      </c>
      <c r="I2001" s="68">
        <v>0.18717919999999999</v>
      </c>
      <c r="T2001" s="91"/>
      <c r="U2001" s="91"/>
      <c r="AA2001" s="91"/>
      <c r="AB2001" s="91"/>
      <c r="AC2001" s="91"/>
      <c r="AD2001" s="91"/>
      <c r="AE2001" s="91"/>
      <c r="AF2001" s="91"/>
    </row>
    <row r="2002" spans="1:32" x14ac:dyDescent="0.3">
      <c r="A2002" s="65">
        <v>0</v>
      </c>
      <c r="B2002" s="10">
        <v>1999</v>
      </c>
      <c r="C2002" s="71">
        <v>0.19989999999999999</v>
      </c>
      <c r="D2002" s="74">
        <v>755447</v>
      </c>
      <c r="E2002" s="61">
        <v>701922</v>
      </c>
      <c r="F2002" s="68">
        <v>0.18886174999999999</v>
      </c>
      <c r="G2002" s="292">
        <v>0.17548050000000001</v>
      </c>
      <c r="H2002" s="68">
        <v>0.20145253333333332</v>
      </c>
      <c r="I2002" s="68">
        <v>0.18717919999999999</v>
      </c>
      <c r="T2002" s="91"/>
      <c r="U2002" s="91"/>
      <c r="AA2002" s="91"/>
      <c r="AB2002" s="91"/>
      <c r="AC2002" s="91"/>
      <c r="AD2002" s="91"/>
      <c r="AE2002" s="91"/>
      <c r="AF2002" s="91"/>
    </row>
    <row r="2003" spans="1:32" x14ac:dyDescent="0.3">
      <c r="A2003" s="65">
        <v>0</v>
      </c>
      <c r="B2003" s="10">
        <v>2000</v>
      </c>
      <c r="C2003" s="71">
        <v>0.2</v>
      </c>
      <c r="D2003" s="74">
        <v>755447</v>
      </c>
      <c r="E2003" s="61">
        <v>701922</v>
      </c>
      <c r="F2003" s="68">
        <v>0.18886174999999999</v>
      </c>
      <c r="G2003" s="292">
        <v>0.17548050000000001</v>
      </c>
      <c r="H2003" s="68">
        <v>0.20145253333333332</v>
      </c>
      <c r="I2003" s="68">
        <v>0.18717919999999999</v>
      </c>
      <c r="T2003" s="91"/>
      <c r="U2003" s="91"/>
      <c r="AA2003" s="91"/>
      <c r="AB2003" s="91"/>
      <c r="AC2003" s="91"/>
      <c r="AD2003" s="91"/>
      <c r="AE2003" s="91"/>
      <c r="AF2003" s="91"/>
    </row>
    <row r="2004" spans="1:32" x14ac:dyDescent="0.3">
      <c r="A2004" s="65">
        <v>0</v>
      </c>
      <c r="B2004" s="10">
        <v>2001</v>
      </c>
      <c r="C2004" s="71">
        <v>0.2001</v>
      </c>
      <c r="D2004" s="74">
        <v>755447</v>
      </c>
      <c r="E2004" s="61">
        <v>701922</v>
      </c>
      <c r="F2004" s="68">
        <v>0.18886174999999999</v>
      </c>
      <c r="G2004" s="292">
        <v>0.17548050000000001</v>
      </c>
      <c r="H2004" s="68">
        <v>0.20145253333333332</v>
      </c>
      <c r="I2004" s="68">
        <v>0.18717919999999999</v>
      </c>
      <c r="T2004" s="91"/>
      <c r="U2004" s="91"/>
      <c r="AA2004" s="91"/>
      <c r="AB2004" s="91"/>
      <c r="AC2004" s="91"/>
      <c r="AD2004" s="91"/>
      <c r="AE2004" s="91"/>
      <c r="AF2004" s="91"/>
    </row>
    <row r="2005" spans="1:32" x14ac:dyDescent="0.3">
      <c r="A2005" s="65">
        <v>0</v>
      </c>
      <c r="B2005" s="10">
        <v>2002</v>
      </c>
      <c r="C2005" s="71">
        <v>0.20019999999999999</v>
      </c>
      <c r="D2005" s="74">
        <v>755447</v>
      </c>
      <c r="E2005" s="61">
        <v>701922</v>
      </c>
      <c r="F2005" s="68">
        <v>0.18886174999999999</v>
      </c>
      <c r="G2005" s="292">
        <v>0.17548050000000001</v>
      </c>
      <c r="H2005" s="68">
        <v>0.20145253333333332</v>
      </c>
      <c r="I2005" s="68">
        <v>0.18717919999999999</v>
      </c>
      <c r="T2005" s="91"/>
      <c r="U2005" s="91"/>
      <c r="AA2005" s="91"/>
      <c r="AB2005" s="91"/>
      <c r="AC2005" s="91"/>
      <c r="AD2005" s="91"/>
      <c r="AE2005" s="91"/>
      <c r="AF2005" s="91"/>
    </row>
    <row r="2006" spans="1:32" x14ac:dyDescent="0.3">
      <c r="A2006" s="65">
        <v>0</v>
      </c>
      <c r="B2006" s="10">
        <v>2003</v>
      </c>
      <c r="C2006" s="71">
        <v>0.20030000000000001</v>
      </c>
      <c r="D2006" s="74">
        <v>755447</v>
      </c>
      <c r="E2006" s="61">
        <v>701922</v>
      </c>
      <c r="F2006" s="68">
        <v>0.18886174999999999</v>
      </c>
      <c r="G2006" s="292">
        <v>0.17548050000000001</v>
      </c>
      <c r="H2006" s="68">
        <v>0.20145253333333332</v>
      </c>
      <c r="I2006" s="68">
        <v>0.18717919999999999</v>
      </c>
      <c r="T2006" s="91"/>
      <c r="U2006" s="91"/>
      <c r="AA2006" s="91"/>
      <c r="AB2006" s="91"/>
      <c r="AC2006" s="91"/>
      <c r="AD2006" s="91"/>
      <c r="AE2006" s="91"/>
      <c r="AF2006" s="91"/>
    </row>
    <row r="2007" spans="1:32" x14ac:dyDescent="0.3">
      <c r="A2007" s="65">
        <v>0</v>
      </c>
      <c r="B2007" s="10">
        <v>2004</v>
      </c>
      <c r="C2007" s="71">
        <v>0.20039999999999999</v>
      </c>
      <c r="D2007" s="74">
        <v>755447</v>
      </c>
      <c r="E2007" s="61">
        <v>701922</v>
      </c>
      <c r="F2007" s="68">
        <v>0.18886174999999999</v>
      </c>
      <c r="G2007" s="292">
        <v>0.17548050000000001</v>
      </c>
      <c r="H2007" s="68">
        <v>0.20145253333333332</v>
      </c>
      <c r="I2007" s="68">
        <v>0.18717919999999999</v>
      </c>
      <c r="T2007" s="91"/>
      <c r="U2007" s="91"/>
      <c r="AA2007" s="91"/>
      <c r="AB2007" s="91"/>
      <c r="AC2007" s="91"/>
      <c r="AD2007" s="91"/>
      <c r="AE2007" s="91"/>
      <c r="AF2007" s="91"/>
    </row>
    <row r="2008" spans="1:32" x14ac:dyDescent="0.3">
      <c r="A2008" s="65">
        <v>0</v>
      </c>
      <c r="B2008" s="10">
        <v>2005</v>
      </c>
      <c r="C2008" s="71">
        <v>0.20050000000000001</v>
      </c>
      <c r="D2008" s="74">
        <v>755447</v>
      </c>
      <c r="E2008" s="61">
        <v>701922</v>
      </c>
      <c r="F2008" s="68">
        <v>0.18886174999999999</v>
      </c>
      <c r="G2008" s="292">
        <v>0.17548050000000001</v>
      </c>
      <c r="H2008" s="68">
        <v>0.20145253333333332</v>
      </c>
      <c r="I2008" s="68">
        <v>0.18717919999999999</v>
      </c>
      <c r="T2008" s="91"/>
      <c r="U2008" s="91"/>
      <c r="AA2008" s="91"/>
      <c r="AB2008" s="91"/>
      <c r="AC2008" s="91"/>
      <c r="AD2008" s="91"/>
      <c r="AE2008" s="91"/>
      <c r="AF2008" s="91"/>
    </row>
    <row r="2009" spans="1:32" x14ac:dyDescent="0.3">
      <c r="A2009" s="65">
        <v>0</v>
      </c>
      <c r="B2009" s="10">
        <v>2006</v>
      </c>
      <c r="C2009" s="71">
        <v>0.2006</v>
      </c>
      <c r="D2009" s="74">
        <v>755447</v>
      </c>
      <c r="E2009" s="61">
        <v>701922</v>
      </c>
      <c r="F2009" s="68">
        <v>0.18886174999999999</v>
      </c>
      <c r="G2009" s="292">
        <v>0.17548050000000001</v>
      </c>
      <c r="H2009" s="68">
        <v>0.20145253333333332</v>
      </c>
      <c r="I2009" s="68">
        <v>0.18717919999999999</v>
      </c>
      <c r="T2009" s="91"/>
      <c r="U2009" s="91"/>
      <c r="AA2009" s="91"/>
      <c r="AB2009" s="91"/>
      <c r="AC2009" s="91"/>
      <c r="AD2009" s="91"/>
      <c r="AE2009" s="91"/>
      <c r="AF2009" s="91"/>
    </row>
    <row r="2010" spans="1:32" x14ac:dyDescent="0.3">
      <c r="A2010" s="65">
        <v>0</v>
      </c>
      <c r="B2010" s="10">
        <v>2007</v>
      </c>
      <c r="C2010" s="71">
        <v>0.20069999999999999</v>
      </c>
      <c r="D2010" s="74">
        <v>755447</v>
      </c>
      <c r="E2010" s="61">
        <v>701922</v>
      </c>
      <c r="F2010" s="68">
        <v>0.18886174999999999</v>
      </c>
      <c r="G2010" s="292">
        <v>0.17548050000000001</v>
      </c>
      <c r="H2010" s="68">
        <v>0.20145253333333332</v>
      </c>
      <c r="I2010" s="68">
        <v>0.18717919999999999</v>
      </c>
      <c r="T2010" s="91"/>
      <c r="U2010" s="91"/>
      <c r="AA2010" s="91"/>
      <c r="AB2010" s="91"/>
      <c r="AC2010" s="91"/>
      <c r="AD2010" s="91"/>
      <c r="AE2010" s="91"/>
      <c r="AF2010" s="91"/>
    </row>
    <row r="2011" spans="1:32" x14ac:dyDescent="0.3">
      <c r="A2011" s="65">
        <v>0</v>
      </c>
      <c r="B2011" s="10">
        <v>2008</v>
      </c>
      <c r="C2011" s="71">
        <v>0.20080000000000001</v>
      </c>
      <c r="D2011" s="74">
        <v>755447</v>
      </c>
      <c r="E2011" s="61">
        <v>701922</v>
      </c>
      <c r="F2011" s="68">
        <v>0.18886174999999999</v>
      </c>
      <c r="G2011" s="292">
        <v>0.17548050000000001</v>
      </c>
      <c r="H2011" s="68">
        <v>0.20145253333333332</v>
      </c>
      <c r="I2011" s="68">
        <v>0.18717919999999999</v>
      </c>
      <c r="T2011" s="91"/>
      <c r="U2011" s="91"/>
      <c r="AA2011" s="91"/>
      <c r="AB2011" s="91"/>
      <c r="AC2011" s="91"/>
      <c r="AD2011" s="91"/>
      <c r="AE2011" s="91"/>
      <c r="AF2011" s="91"/>
    </row>
    <row r="2012" spans="1:32" x14ac:dyDescent="0.3">
      <c r="A2012" s="65">
        <v>0</v>
      </c>
      <c r="B2012" s="10">
        <v>2009</v>
      </c>
      <c r="C2012" s="71">
        <v>0.2009</v>
      </c>
      <c r="D2012" s="74">
        <v>755447</v>
      </c>
      <c r="E2012" s="61">
        <v>701922</v>
      </c>
      <c r="F2012" s="68">
        <v>0.18886174999999999</v>
      </c>
      <c r="G2012" s="292">
        <v>0.17548050000000001</v>
      </c>
      <c r="H2012" s="68">
        <v>0.20145253333333332</v>
      </c>
      <c r="I2012" s="68">
        <v>0.18717919999999999</v>
      </c>
      <c r="T2012" s="91"/>
      <c r="U2012" s="91"/>
      <c r="AA2012" s="91"/>
      <c r="AB2012" s="91"/>
      <c r="AC2012" s="91"/>
      <c r="AD2012" s="91"/>
      <c r="AE2012" s="91"/>
      <c r="AF2012" s="91"/>
    </row>
    <row r="2013" spans="1:32" x14ac:dyDescent="0.3">
      <c r="A2013" s="65">
        <v>0</v>
      </c>
      <c r="B2013" s="10">
        <v>2010</v>
      </c>
      <c r="C2013" s="71">
        <v>0.20100000000000001</v>
      </c>
      <c r="D2013" s="74">
        <v>755447</v>
      </c>
      <c r="E2013" s="61">
        <v>701922</v>
      </c>
      <c r="F2013" s="68">
        <v>0.18886174999999999</v>
      </c>
      <c r="G2013" s="292">
        <v>0.17548050000000001</v>
      </c>
      <c r="H2013" s="68">
        <v>0.20145253333333332</v>
      </c>
      <c r="I2013" s="68">
        <v>0.18717919999999999</v>
      </c>
      <c r="T2013" s="91"/>
      <c r="U2013" s="91"/>
      <c r="AA2013" s="91"/>
      <c r="AB2013" s="91"/>
      <c r="AC2013" s="91"/>
      <c r="AD2013" s="91"/>
      <c r="AE2013" s="91"/>
      <c r="AF2013" s="91"/>
    </row>
    <row r="2014" spans="1:32" x14ac:dyDescent="0.3">
      <c r="A2014" s="65">
        <v>0</v>
      </c>
      <c r="B2014" s="10">
        <v>2011</v>
      </c>
      <c r="C2014" s="71">
        <v>0.2011</v>
      </c>
      <c r="D2014" s="74">
        <v>755447</v>
      </c>
      <c r="E2014" s="61">
        <v>701922</v>
      </c>
      <c r="F2014" s="68">
        <v>0.18886174999999999</v>
      </c>
      <c r="G2014" s="292">
        <v>0.17548050000000001</v>
      </c>
      <c r="H2014" s="68">
        <v>0.20145253333333332</v>
      </c>
      <c r="I2014" s="68">
        <v>0.18717919999999999</v>
      </c>
      <c r="T2014" s="91"/>
      <c r="U2014" s="91"/>
      <c r="AA2014" s="91"/>
      <c r="AB2014" s="91"/>
      <c r="AC2014" s="91"/>
      <c r="AD2014" s="91"/>
      <c r="AE2014" s="91"/>
      <c r="AF2014" s="91"/>
    </row>
    <row r="2015" spans="1:32" x14ac:dyDescent="0.3">
      <c r="A2015" s="65">
        <v>0</v>
      </c>
      <c r="B2015" s="10">
        <v>2012</v>
      </c>
      <c r="C2015" s="71">
        <v>0.20119999999999999</v>
      </c>
      <c r="D2015" s="74">
        <v>755447</v>
      </c>
      <c r="E2015" s="61">
        <v>701922</v>
      </c>
      <c r="F2015" s="68">
        <v>0.18886174999999999</v>
      </c>
      <c r="G2015" s="292">
        <v>0.17548050000000001</v>
      </c>
      <c r="H2015" s="68">
        <v>0.20145253333333332</v>
      </c>
      <c r="I2015" s="68">
        <v>0.18717919999999999</v>
      </c>
      <c r="T2015" s="91"/>
      <c r="U2015" s="91"/>
      <c r="AA2015" s="91"/>
      <c r="AB2015" s="91"/>
      <c r="AC2015" s="91"/>
      <c r="AD2015" s="91"/>
      <c r="AE2015" s="91"/>
      <c r="AF2015" s="91"/>
    </row>
    <row r="2016" spans="1:32" x14ac:dyDescent="0.3">
      <c r="A2016" s="65">
        <v>0</v>
      </c>
      <c r="B2016" s="10">
        <v>2013</v>
      </c>
      <c r="C2016" s="71">
        <v>0.20130000000000001</v>
      </c>
      <c r="D2016" s="74">
        <v>755447</v>
      </c>
      <c r="E2016" s="61">
        <v>701922</v>
      </c>
      <c r="F2016" s="68">
        <v>0.18886174999999999</v>
      </c>
      <c r="G2016" s="292">
        <v>0.17548050000000001</v>
      </c>
      <c r="H2016" s="68">
        <v>0.20145253333333332</v>
      </c>
      <c r="I2016" s="68">
        <v>0.18717919999999999</v>
      </c>
      <c r="T2016" s="91"/>
      <c r="U2016" s="91"/>
      <c r="AA2016" s="91"/>
      <c r="AB2016" s="91"/>
      <c r="AC2016" s="91"/>
      <c r="AD2016" s="91"/>
      <c r="AE2016" s="91"/>
      <c r="AF2016" s="91"/>
    </row>
    <row r="2017" spans="1:32" x14ac:dyDescent="0.3">
      <c r="A2017" s="65">
        <v>0</v>
      </c>
      <c r="B2017" s="10">
        <v>2014</v>
      </c>
      <c r="C2017" s="71">
        <v>0.2014</v>
      </c>
      <c r="D2017" s="74">
        <v>755447</v>
      </c>
      <c r="E2017" s="61">
        <v>701922</v>
      </c>
      <c r="F2017" s="68">
        <v>0.18886174999999999</v>
      </c>
      <c r="G2017" s="292">
        <v>0.17548050000000001</v>
      </c>
      <c r="H2017" s="68">
        <v>0.20145253333333332</v>
      </c>
      <c r="I2017" s="68">
        <v>0.18717919999999999</v>
      </c>
      <c r="T2017" s="91"/>
      <c r="U2017" s="91"/>
      <c r="AA2017" s="91"/>
      <c r="AB2017" s="91"/>
      <c r="AC2017" s="91"/>
      <c r="AD2017" s="91"/>
      <c r="AE2017" s="91"/>
      <c r="AF2017" s="91"/>
    </row>
    <row r="2018" spans="1:32" x14ac:dyDescent="0.3">
      <c r="A2018" s="65">
        <v>0</v>
      </c>
      <c r="B2018" s="10">
        <v>2015</v>
      </c>
      <c r="C2018" s="71">
        <v>0.20150000000000001</v>
      </c>
      <c r="D2018" s="74">
        <v>755447</v>
      </c>
      <c r="E2018" s="61">
        <v>701922</v>
      </c>
      <c r="F2018" s="68">
        <v>0.18886174999999999</v>
      </c>
      <c r="G2018" s="292">
        <v>0.17548050000000001</v>
      </c>
      <c r="H2018" s="68">
        <v>0.20145253333333332</v>
      </c>
      <c r="I2018" s="68">
        <v>0.18717919999999999</v>
      </c>
      <c r="T2018" s="91"/>
      <c r="U2018" s="91"/>
      <c r="AA2018" s="91"/>
      <c r="AB2018" s="91"/>
      <c r="AC2018" s="91"/>
      <c r="AD2018" s="91"/>
      <c r="AE2018" s="91"/>
      <c r="AF2018" s="91"/>
    </row>
    <row r="2019" spans="1:32" x14ac:dyDescent="0.3">
      <c r="A2019" s="65">
        <v>0</v>
      </c>
      <c r="B2019" s="10">
        <v>2016</v>
      </c>
      <c r="C2019" s="71">
        <v>0.2016</v>
      </c>
      <c r="D2019" s="74">
        <v>755447</v>
      </c>
      <c r="E2019" s="61">
        <v>701922</v>
      </c>
      <c r="F2019" s="68">
        <v>0.18886174999999999</v>
      </c>
      <c r="G2019" s="292">
        <v>0.17548050000000001</v>
      </c>
      <c r="H2019" s="68">
        <v>0.20145253333333332</v>
      </c>
      <c r="I2019" s="68">
        <v>0.18717919999999999</v>
      </c>
      <c r="T2019" s="91"/>
      <c r="U2019" s="91"/>
      <c r="AA2019" s="91"/>
      <c r="AB2019" s="91"/>
      <c r="AC2019" s="91"/>
      <c r="AD2019" s="91"/>
      <c r="AE2019" s="91"/>
      <c r="AF2019" s="91"/>
    </row>
    <row r="2020" spans="1:32" x14ac:dyDescent="0.3">
      <c r="A2020" s="65">
        <v>0</v>
      </c>
      <c r="B2020" s="10">
        <v>2017</v>
      </c>
      <c r="C2020" s="71">
        <v>0.20169999999999999</v>
      </c>
      <c r="D2020" s="74">
        <v>755447</v>
      </c>
      <c r="E2020" s="61">
        <v>701922</v>
      </c>
      <c r="F2020" s="68">
        <v>0.18886174999999999</v>
      </c>
      <c r="G2020" s="292">
        <v>0.17548050000000001</v>
      </c>
      <c r="H2020" s="68">
        <v>0.20145253333333332</v>
      </c>
      <c r="I2020" s="68">
        <v>0.18717919999999999</v>
      </c>
      <c r="T2020" s="91"/>
      <c r="U2020" s="91"/>
      <c r="AA2020" s="91"/>
      <c r="AB2020" s="91"/>
      <c r="AC2020" s="91"/>
      <c r="AD2020" s="91"/>
      <c r="AE2020" s="91"/>
      <c r="AF2020" s="91"/>
    </row>
    <row r="2021" spans="1:32" x14ac:dyDescent="0.3">
      <c r="A2021" s="65">
        <v>0</v>
      </c>
      <c r="B2021" s="10">
        <v>2018</v>
      </c>
      <c r="C2021" s="71">
        <v>0.20180000000000001</v>
      </c>
      <c r="D2021" s="74">
        <v>755447</v>
      </c>
      <c r="E2021" s="61">
        <v>701922</v>
      </c>
      <c r="F2021" s="68">
        <v>0.18886174999999999</v>
      </c>
      <c r="G2021" s="292">
        <v>0.17548050000000001</v>
      </c>
      <c r="H2021" s="68">
        <v>0.20145253333333332</v>
      </c>
      <c r="I2021" s="68">
        <v>0.18717919999999999</v>
      </c>
      <c r="T2021" s="91"/>
      <c r="U2021" s="91"/>
      <c r="AA2021" s="91"/>
      <c r="AB2021" s="91"/>
      <c r="AC2021" s="91"/>
      <c r="AD2021" s="91"/>
      <c r="AE2021" s="91"/>
      <c r="AF2021" s="91"/>
    </row>
    <row r="2022" spans="1:32" x14ac:dyDescent="0.3">
      <c r="A2022" s="65">
        <v>0</v>
      </c>
      <c r="B2022" s="10">
        <v>2019</v>
      </c>
      <c r="C2022" s="71">
        <v>0.2019</v>
      </c>
      <c r="D2022" s="74">
        <v>755447</v>
      </c>
      <c r="E2022" s="61">
        <v>701922</v>
      </c>
      <c r="F2022" s="68">
        <v>0.18886174999999999</v>
      </c>
      <c r="G2022" s="292">
        <v>0.17548050000000001</v>
      </c>
      <c r="H2022" s="68">
        <v>0.20145253333333332</v>
      </c>
      <c r="I2022" s="68">
        <v>0.18717919999999999</v>
      </c>
      <c r="T2022" s="91"/>
      <c r="U2022" s="91"/>
      <c r="AA2022" s="91"/>
      <c r="AB2022" s="91"/>
      <c r="AC2022" s="91"/>
      <c r="AD2022" s="91"/>
      <c r="AE2022" s="91"/>
      <c r="AF2022" s="91"/>
    </row>
    <row r="2023" spans="1:32" x14ac:dyDescent="0.3">
      <c r="A2023" s="65">
        <v>0</v>
      </c>
      <c r="B2023" s="10">
        <v>2020</v>
      </c>
      <c r="C2023" s="71">
        <v>0.20200000000000001</v>
      </c>
      <c r="D2023" s="74">
        <v>755447</v>
      </c>
      <c r="E2023" s="61">
        <v>701922</v>
      </c>
      <c r="F2023" s="68">
        <v>0.18886174999999999</v>
      </c>
      <c r="G2023" s="292">
        <v>0.17548050000000001</v>
      </c>
      <c r="H2023" s="68">
        <v>0.20145253333333332</v>
      </c>
      <c r="I2023" s="68">
        <v>0.18717919999999999</v>
      </c>
      <c r="T2023" s="91"/>
      <c r="U2023" s="91"/>
      <c r="AA2023" s="91"/>
      <c r="AB2023" s="91"/>
      <c r="AC2023" s="91"/>
      <c r="AD2023" s="91"/>
      <c r="AE2023" s="91"/>
      <c r="AF2023" s="91"/>
    </row>
    <row r="2024" spans="1:32" x14ac:dyDescent="0.3">
      <c r="A2024" s="65">
        <v>0</v>
      </c>
      <c r="B2024" s="10">
        <v>2021</v>
      </c>
      <c r="C2024" s="71">
        <v>0.2021</v>
      </c>
      <c r="D2024" s="74">
        <v>755447</v>
      </c>
      <c r="E2024" s="61">
        <v>701922</v>
      </c>
      <c r="F2024" s="68">
        <v>0.18886174999999999</v>
      </c>
      <c r="G2024" s="292">
        <v>0.17548050000000001</v>
      </c>
      <c r="H2024" s="68">
        <v>0.20145253333333332</v>
      </c>
      <c r="I2024" s="68">
        <v>0.18717919999999999</v>
      </c>
      <c r="T2024" s="91"/>
      <c r="U2024" s="91"/>
      <c r="AA2024" s="91"/>
      <c r="AB2024" s="91"/>
      <c r="AC2024" s="91"/>
      <c r="AD2024" s="91"/>
      <c r="AE2024" s="91"/>
      <c r="AF2024" s="91"/>
    </row>
    <row r="2025" spans="1:32" x14ac:dyDescent="0.3">
      <c r="A2025" s="65">
        <v>0</v>
      </c>
      <c r="B2025" s="10">
        <v>2022</v>
      </c>
      <c r="C2025" s="71">
        <v>0.20219999999999999</v>
      </c>
      <c r="D2025" s="74">
        <v>755447</v>
      </c>
      <c r="E2025" s="61">
        <v>701922</v>
      </c>
      <c r="F2025" s="68">
        <v>0.18886174999999999</v>
      </c>
      <c r="G2025" s="292">
        <v>0.17548050000000001</v>
      </c>
      <c r="H2025" s="68">
        <v>0.20145253333333332</v>
      </c>
      <c r="I2025" s="68">
        <v>0.18717919999999999</v>
      </c>
      <c r="T2025" s="91"/>
      <c r="U2025" s="91"/>
      <c r="AA2025" s="91"/>
      <c r="AB2025" s="91"/>
      <c r="AC2025" s="91"/>
      <c r="AD2025" s="91"/>
      <c r="AE2025" s="91"/>
      <c r="AF2025" s="91"/>
    </row>
    <row r="2026" spans="1:32" x14ac:dyDescent="0.3">
      <c r="A2026" s="65">
        <v>0</v>
      </c>
      <c r="B2026" s="10">
        <v>2023</v>
      </c>
      <c r="C2026" s="71">
        <v>0.20230000000000001</v>
      </c>
      <c r="D2026" s="74">
        <v>755447</v>
      </c>
      <c r="E2026" s="61">
        <v>701922</v>
      </c>
      <c r="F2026" s="68">
        <v>0.18886174999999999</v>
      </c>
      <c r="G2026" s="292">
        <v>0.17548050000000001</v>
      </c>
      <c r="H2026" s="68">
        <v>0.20145253333333332</v>
      </c>
      <c r="I2026" s="68">
        <v>0.18717919999999999</v>
      </c>
      <c r="T2026" s="91"/>
      <c r="U2026" s="91"/>
      <c r="AA2026" s="91"/>
      <c r="AB2026" s="91"/>
      <c r="AC2026" s="91"/>
      <c r="AD2026" s="91"/>
      <c r="AE2026" s="91"/>
      <c r="AF2026" s="91"/>
    </row>
    <row r="2027" spans="1:32" x14ac:dyDescent="0.3">
      <c r="A2027" s="65">
        <v>0</v>
      </c>
      <c r="B2027" s="10">
        <v>2024</v>
      </c>
      <c r="C2027" s="71">
        <v>0.2024</v>
      </c>
      <c r="D2027" s="74">
        <v>755447</v>
      </c>
      <c r="E2027" s="61">
        <v>701922</v>
      </c>
      <c r="F2027" s="68">
        <v>0.18886174999999999</v>
      </c>
      <c r="G2027" s="292">
        <v>0.17548050000000001</v>
      </c>
      <c r="H2027" s="68">
        <v>0.20145253333333332</v>
      </c>
      <c r="I2027" s="68">
        <v>0.18717919999999999</v>
      </c>
      <c r="T2027" s="91"/>
      <c r="U2027" s="91"/>
      <c r="AA2027" s="91"/>
      <c r="AB2027" s="91"/>
      <c r="AC2027" s="91"/>
      <c r="AD2027" s="91"/>
      <c r="AE2027" s="91"/>
      <c r="AF2027" s="91"/>
    </row>
    <row r="2028" spans="1:32" x14ac:dyDescent="0.3">
      <c r="A2028" s="65">
        <v>0</v>
      </c>
      <c r="B2028" s="10">
        <v>2025</v>
      </c>
      <c r="C2028" s="71">
        <v>0.20250000000000001</v>
      </c>
      <c r="D2028" s="74">
        <v>755447</v>
      </c>
      <c r="E2028" s="61">
        <v>701922</v>
      </c>
      <c r="F2028" s="68">
        <v>0.18886174999999999</v>
      </c>
      <c r="G2028" s="292">
        <v>0.17548050000000001</v>
      </c>
      <c r="H2028" s="68">
        <v>0.20145253333333332</v>
      </c>
      <c r="I2028" s="68">
        <v>0.18717919999999999</v>
      </c>
      <c r="T2028" s="91"/>
      <c r="U2028" s="91"/>
      <c r="AA2028" s="91"/>
      <c r="AB2028" s="91"/>
      <c r="AC2028" s="91"/>
      <c r="AD2028" s="91"/>
      <c r="AE2028" s="91"/>
      <c r="AF2028" s="91"/>
    </row>
    <row r="2029" spans="1:32" x14ac:dyDescent="0.3">
      <c r="A2029" s="65">
        <v>0</v>
      </c>
      <c r="B2029" s="10">
        <v>2026</v>
      </c>
      <c r="C2029" s="71">
        <v>0.2026</v>
      </c>
      <c r="D2029" s="74">
        <v>755447</v>
      </c>
      <c r="E2029" s="61">
        <v>701922</v>
      </c>
      <c r="F2029" s="68">
        <v>0.18886174999999999</v>
      </c>
      <c r="G2029" s="292">
        <v>0.17548050000000001</v>
      </c>
      <c r="H2029" s="68">
        <v>0.20145253333333332</v>
      </c>
      <c r="I2029" s="68">
        <v>0.18717919999999999</v>
      </c>
      <c r="T2029" s="91"/>
      <c r="U2029" s="91"/>
      <c r="AA2029" s="91"/>
      <c r="AB2029" s="91"/>
      <c r="AC2029" s="91"/>
      <c r="AD2029" s="91"/>
      <c r="AE2029" s="91"/>
      <c r="AF2029" s="91"/>
    </row>
    <row r="2030" spans="1:32" x14ac:dyDescent="0.3">
      <c r="A2030" s="65">
        <v>0</v>
      </c>
      <c r="B2030" s="10">
        <v>2027</v>
      </c>
      <c r="C2030" s="71">
        <v>0.20269999999999999</v>
      </c>
      <c r="D2030" s="74">
        <v>755447</v>
      </c>
      <c r="E2030" s="61">
        <v>701922</v>
      </c>
      <c r="F2030" s="68">
        <v>0.18886174999999999</v>
      </c>
      <c r="G2030" s="292">
        <v>0.17548050000000001</v>
      </c>
      <c r="H2030" s="68">
        <v>0.20145253333333332</v>
      </c>
      <c r="I2030" s="68">
        <v>0.18717919999999999</v>
      </c>
      <c r="T2030" s="91"/>
      <c r="U2030" s="91"/>
      <c r="AA2030" s="91"/>
      <c r="AB2030" s="91"/>
      <c r="AC2030" s="91"/>
      <c r="AD2030" s="91"/>
      <c r="AE2030" s="91"/>
      <c r="AF2030" s="91"/>
    </row>
    <row r="2031" spans="1:32" x14ac:dyDescent="0.3">
      <c r="A2031" s="65">
        <v>0</v>
      </c>
      <c r="B2031" s="10">
        <v>2028</v>
      </c>
      <c r="C2031" s="71">
        <v>0.20280000000000001</v>
      </c>
      <c r="D2031" s="74">
        <v>755447</v>
      </c>
      <c r="E2031" s="61">
        <v>701922</v>
      </c>
      <c r="F2031" s="68">
        <v>0.18886174999999999</v>
      </c>
      <c r="G2031" s="292">
        <v>0.17548050000000001</v>
      </c>
      <c r="H2031" s="68">
        <v>0.20145253333333332</v>
      </c>
      <c r="I2031" s="68">
        <v>0.18717919999999999</v>
      </c>
      <c r="T2031" s="91"/>
      <c r="U2031" s="91"/>
      <c r="AA2031" s="91"/>
      <c r="AB2031" s="91"/>
      <c r="AC2031" s="91"/>
      <c r="AD2031" s="91"/>
      <c r="AE2031" s="91"/>
      <c r="AF2031" s="91"/>
    </row>
    <row r="2032" spans="1:32" x14ac:dyDescent="0.3">
      <c r="A2032" s="65">
        <v>0</v>
      </c>
      <c r="B2032" s="10">
        <v>2029</v>
      </c>
      <c r="C2032" s="71">
        <v>0.2029</v>
      </c>
      <c r="D2032" s="74">
        <v>755447</v>
      </c>
      <c r="E2032" s="61">
        <v>701922</v>
      </c>
      <c r="F2032" s="68">
        <v>0.18886174999999999</v>
      </c>
      <c r="G2032" s="292">
        <v>0.17548050000000001</v>
      </c>
      <c r="H2032" s="68">
        <v>0.20145253333333332</v>
      </c>
      <c r="I2032" s="68">
        <v>0.18717919999999999</v>
      </c>
      <c r="T2032" s="91"/>
      <c r="U2032" s="91"/>
      <c r="AA2032" s="91"/>
      <c r="AB2032" s="91"/>
      <c r="AC2032" s="91"/>
      <c r="AD2032" s="91"/>
      <c r="AE2032" s="91"/>
      <c r="AF2032" s="91"/>
    </row>
    <row r="2033" spans="1:32" x14ac:dyDescent="0.3">
      <c r="A2033" s="65">
        <v>0</v>
      </c>
      <c r="B2033" s="10">
        <v>2030</v>
      </c>
      <c r="C2033" s="71">
        <v>0.20300000000000001</v>
      </c>
      <c r="D2033" s="74">
        <v>755447</v>
      </c>
      <c r="E2033" s="61">
        <v>701922</v>
      </c>
      <c r="F2033" s="68">
        <v>0.18886174999999999</v>
      </c>
      <c r="G2033" s="292">
        <v>0.17548050000000001</v>
      </c>
      <c r="H2033" s="68">
        <v>0.20145253333333332</v>
      </c>
      <c r="I2033" s="68">
        <v>0.18717919999999999</v>
      </c>
      <c r="T2033" s="91"/>
      <c r="U2033" s="91"/>
      <c r="AA2033" s="91"/>
      <c r="AB2033" s="91"/>
      <c r="AC2033" s="91"/>
      <c r="AD2033" s="91"/>
      <c r="AE2033" s="91"/>
      <c r="AF2033" s="91"/>
    </row>
    <row r="2034" spans="1:32" x14ac:dyDescent="0.3">
      <c r="A2034" s="65">
        <v>0</v>
      </c>
      <c r="B2034" s="10">
        <v>2031</v>
      </c>
      <c r="C2034" s="71">
        <v>0.2031</v>
      </c>
      <c r="D2034" s="74">
        <v>755447</v>
      </c>
      <c r="E2034" s="61">
        <v>701922</v>
      </c>
      <c r="F2034" s="68">
        <v>0.18886174999999999</v>
      </c>
      <c r="G2034" s="292">
        <v>0.17548050000000001</v>
      </c>
      <c r="H2034" s="68">
        <v>0.20145253333333332</v>
      </c>
      <c r="I2034" s="68">
        <v>0.18717919999999999</v>
      </c>
      <c r="T2034" s="91"/>
      <c r="U2034" s="91"/>
      <c r="AA2034" s="91"/>
      <c r="AB2034" s="91"/>
      <c r="AC2034" s="91"/>
      <c r="AD2034" s="91"/>
      <c r="AE2034" s="91"/>
      <c r="AF2034" s="91"/>
    </row>
    <row r="2035" spans="1:32" x14ac:dyDescent="0.3">
      <c r="A2035" s="65">
        <v>0</v>
      </c>
      <c r="B2035" s="10">
        <v>2032</v>
      </c>
      <c r="C2035" s="71">
        <v>0.20319999999999999</v>
      </c>
      <c r="D2035" s="74">
        <v>755447</v>
      </c>
      <c r="E2035" s="61">
        <v>701922</v>
      </c>
      <c r="F2035" s="68">
        <v>0.18886174999999999</v>
      </c>
      <c r="G2035" s="292">
        <v>0.17548050000000001</v>
      </c>
      <c r="H2035" s="68">
        <v>0.20145253333333332</v>
      </c>
      <c r="I2035" s="68">
        <v>0.18717919999999999</v>
      </c>
      <c r="T2035" s="91"/>
      <c r="U2035" s="91"/>
      <c r="AA2035" s="91"/>
      <c r="AB2035" s="91"/>
      <c r="AC2035" s="91"/>
      <c r="AD2035" s="91"/>
      <c r="AE2035" s="91"/>
      <c r="AF2035" s="91"/>
    </row>
    <row r="2036" spans="1:32" x14ac:dyDescent="0.3">
      <c r="A2036" s="65">
        <v>0</v>
      </c>
      <c r="B2036" s="10">
        <v>2033</v>
      </c>
      <c r="C2036" s="71">
        <v>0.20330000000000001</v>
      </c>
      <c r="D2036" s="74">
        <v>755447</v>
      </c>
      <c r="E2036" s="61">
        <v>701922</v>
      </c>
      <c r="F2036" s="68">
        <v>0.18886174999999999</v>
      </c>
      <c r="G2036" s="292">
        <v>0.17548050000000001</v>
      </c>
      <c r="H2036" s="68">
        <v>0.20145253333333332</v>
      </c>
      <c r="I2036" s="68">
        <v>0.18717919999999999</v>
      </c>
      <c r="T2036" s="91"/>
      <c r="U2036" s="91"/>
      <c r="AA2036" s="91"/>
      <c r="AB2036" s="91"/>
      <c r="AC2036" s="91"/>
      <c r="AD2036" s="91"/>
      <c r="AE2036" s="91"/>
      <c r="AF2036" s="91"/>
    </row>
    <row r="2037" spans="1:32" x14ac:dyDescent="0.3">
      <c r="A2037" s="65">
        <v>0</v>
      </c>
      <c r="B2037" s="10">
        <v>2034</v>
      </c>
      <c r="C2037" s="71">
        <v>0.2034</v>
      </c>
      <c r="D2037" s="74">
        <v>755447</v>
      </c>
      <c r="E2037" s="61">
        <v>701922</v>
      </c>
      <c r="F2037" s="68">
        <v>0.18886174999999999</v>
      </c>
      <c r="G2037" s="292">
        <v>0.17548050000000001</v>
      </c>
      <c r="H2037" s="68">
        <v>0.20145253333333332</v>
      </c>
      <c r="I2037" s="68">
        <v>0.18717919999999999</v>
      </c>
      <c r="T2037" s="91"/>
      <c r="U2037" s="91"/>
      <c r="AA2037" s="91"/>
      <c r="AB2037" s="91"/>
      <c r="AC2037" s="91"/>
      <c r="AD2037" s="91"/>
      <c r="AE2037" s="91"/>
      <c r="AF2037" s="91"/>
    </row>
    <row r="2038" spans="1:32" x14ac:dyDescent="0.3">
      <c r="A2038" s="65">
        <v>0</v>
      </c>
      <c r="B2038" s="10">
        <v>2035</v>
      </c>
      <c r="C2038" s="71">
        <v>0.20349999999999999</v>
      </c>
      <c r="D2038" s="74">
        <v>755447</v>
      </c>
      <c r="E2038" s="61">
        <v>701922</v>
      </c>
      <c r="F2038" s="68">
        <v>0.18886174999999999</v>
      </c>
      <c r="G2038" s="292">
        <v>0.17548050000000001</v>
      </c>
      <c r="H2038" s="68">
        <v>0.20145253333333332</v>
      </c>
      <c r="I2038" s="68">
        <v>0.18717919999999999</v>
      </c>
      <c r="T2038" s="91"/>
      <c r="U2038" s="91"/>
      <c r="AA2038" s="91"/>
      <c r="AB2038" s="91"/>
      <c r="AC2038" s="91"/>
      <c r="AD2038" s="91"/>
      <c r="AE2038" s="91"/>
      <c r="AF2038" s="91"/>
    </row>
    <row r="2039" spans="1:32" x14ac:dyDescent="0.3">
      <c r="A2039" s="65">
        <v>0</v>
      </c>
      <c r="B2039" s="10">
        <v>2036</v>
      </c>
      <c r="C2039" s="71">
        <v>0.2036</v>
      </c>
      <c r="D2039" s="74">
        <v>755447</v>
      </c>
      <c r="E2039" s="61">
        <v>701922</v>
      </c>
      <c r="F2039" s="68">
        <v>0.18886174999999999</v>
      </c>
      <c r="G2039" s="292">
        <v>0.17548050000000001</v>
      </c>
      <c r="H2039" s="68">
        <v>0.20145253333333332</v>
      </c>
      <c r="I2039" s="68">
        <v>0.18717919999999999</v>
      </c>
      <c r="T2039" s="91"/>
      <c r="U2039" s="91"/>
      <c r="AA2039" s="91"/>
      <c r="AB2039" s="91"/>
      <c r="AC2039" s="91"/>
      <c r="AD2039" s="91"/>
      <c r="AE2039" s="91"/>
      <c r="AF2039" s="91"/>
    </row>
    <row r="2040" spans="1:32" x14ac:dyDescent="0.3">
      <c r="A2040" s="65">
        <v>0</v>
      </c>
      <c r="B2040" s="10">
        <v>2037</v>
      </c>
      <c r="C2040" s="71">
        <v>0.20369999999999999</v>
      </c>
      <c r="D2040" s="74">
        <v>755447</v>
      </c>
      <c r="E2040" s="61">
        <v>701922</v>
      </c>
      <c r="F2040" s="68">
        <v>0.18886174999999999</v>
      </c>
      <c r="G2040" s="292">
        <v>0.17548050000000001</v>
      </c>
      <c r="H2040" s="68">
        <v>0.20145253333333332</v>
      </c>
      <c r="I2040" s="68">
        <v>0.18717919999999999</v>
      </c>
      <c r="T2040" s="91"/>
      <c r="U2040" s="91"/>
      <c r="AA2040" s="91"/>
      <c r="AB2040" s="91"/>
      <c r="AC2040" s="91"/>
      <c r="AD2040" s="91"/>
      <c r="AE2040" s="91"/>
      <c r="AF2040" s="91"/>
    </row>
    <row r="2041" spans="1:32" x14ac:dyDescent="0.3">
      <c r="A2041" s="65">
        <v>0</v>
      </c>
      <c r="B2041" s="10">
        <v>2038</v>
      </c>
      <c r="C2041" s="71">
        <v>0.20380000000000001</v>
      </c>
      <c r="D2041" s="74">
        <v>755447</v>
      </c>
      <c r="E2041" s="61">
        <v>701922</v>
      </c>
      <c r="F2041" s="68">
        <v>0.18886174999999999</v>
      </c>
      <c r="G2041" s="292">
        <v>0.17548050000000001</v>
      </c>
      <c r="H2041" s="68">
        <v>0.20145253333333332</v>
      </c>
      <c r="I2041" s="68">
        <v>0.18717919999999999</v>
      </c>
      <c r="T2041" s="91"/>
      <c r="U2041" s="91"/>
      <c r="AA2041" s="91"/>
      <c r="AB2041" s="91"/>
      <c r="AC2041" s="91"/>
      <c r="AD2041" s="91"/>
      <c r="AE2041" s="91"/>
      <c r="AF2041" s="91"/>
    </row>
    <row r="2042" spans="1:32" x14ac:dyDescent="0.3">
      <c r="A2042" s="65">
        <v>0</v>
      </c>
      <c r="B2042" s="10">
        <v>2039</v>
      </c>
      <c r="C2042" s="71">
        <v>0.2039</v>
      </c>
      <c r="D2042" s="74">
        <v>755447</v>
      </c>
      <c r="E2042" s="61">
        <v>701922</v>
      </c>
      <c r="F2042" s="68">
        <v>0.18886174999999999</v>
      </c>
      <c r="G2042" s="292">
        <v>0.17548050000000001</v>
      </c>
      <c r="H2042" s="68">
        <v>0.20145253333333332</v>
      </c>
      <c r="I2042" s="68">
        <v>0.18717919999999999</v>
      </c>
      <c r="T2042" s="91"/>
      <c r="U2042" s="91"/>
      <c r="AA2042" s="91"/>
      <c r="AB2042" s="91"/>
      <c r="AC2042" s="91"/>
      <c r="AD2042" s="91"/>
      <c r="AE2042" s="91"/>
      <c r="AF2042" s="91"/>
    </row>
    <row r="2043" spans="1:32" x14ac:dyDescent="0.3">
      <c r="A2043" s="65">
        <v>0</v>
      </c>
      <c r="B2043" s="10">
        <v>2040</v>
      </c>
      <c r="C2043" s="71">
        <v>0.20399999999999999</v>
      </c>
      <c r="D2043" s="74">
        <v>755447</v>
      </c>
      <c r="E2043" s="61">
        <v>701922</v>
      </c>
      <c r="F2043" s="68">
        <v>0.18886174999999999</v>
      </c>
      <c r="G2043" s="292">
        <v>0.17548050000000001</v>
      </c>
      <c r="H2043" s="68">
        <v>0.20145253333333332</v>
      </c>
      <c r="I2043" s="68">
        <v>0.18717919999999999</v>
      </c>
      <c r="T2043" s="91"/>
      <c r="U2043" s="91"/>
      <c r="AA2043" s="91"/>
      <c r="AB2043" s="91"/>
      <c r="AC2043" s="91"/>
      <c r="AD2043" s="91"/>
      <c r="AE2043" s="91"/>
      <c r="AF2043" s="91"/>
    </row>
    <row r="2044" spans="1:32" x14ac:dyDescent="0.3">
      <c r="A2044" s="65">
        <v>0</v>
      </c>
      <c r="B2044" s="10">
        <v>2041</v>
      </c>
      <c r="C2044" s="71">
        <v>0.2041</v>
      </c>
      <c r="D2044" s="74">
        <v>755447</v>
      </c>
      <c r="E2044" s="61">
        <v>701922</v>
      </c>
      <c r="F2044" s="68">
        <v>0.18886174999999999</v>
      </c>
      <c r="G2044" s="292">
        <v>0.17548050000000001</v>
      </c>
      <c r="H2044" s="68">
        <v>0.20145253333333332</v>
      </c>
      <c r="I2044" s="68">
        <v>0.18717919999999999</v>
      </c>
      <c r="T2044" s="91"/>
      <c r="U2044" s="91"/>
      <c r="AA2044" s="91"/>
      <c r="AB2044" s="91"/>
      <c r="AC2044" s="91"/>
      <c r="AD2044" s="91"/>
      <c r="AE2044" s="91"/>
      <c r="AF2044" s="91"/>
    </row>
    <row r="2045" spans="1:32" x14ac:dyDescent="0.3">
      <c r="A2045" s="65">
        <v>0</v>
      </c>
      <c r="B2045" s="10">
        <v>2042</v>
      </c>
      <c r="C2045" s="71">
        <v>0.20419999999999999</v>
      </c>
      <c r="D2045" s="74">
        <v>755447</v>
      </c>
      <c r="E2045" s="61">
        <v>701922</v>
      </c>
      <c r="F2045" s="68">
        <v>0.18886174999999999</v>
      </c>
      <c r="G2045" s="292">
        <v>0.17548050000000001</v>
      </c>
      <c r="H2045" s="68">
        <v>0.20145253333333332</v>
      </c>
      <c r="I2045" s="68">
        <v>0.18717919999999999</v>
      </c>
      <c r="T2045" s="91"/>
      <c r="U2045" s="91"/>
      <c r="AA2045" s="91"/>
      <c r="AB2045" s="91"/>
      <c r="AC2045" s="91"/>
      <c r="AD2045" s="91"/>
      <c r="AE2045" s="91"/>
      <c r="AF2045" s="91"/>
    </row>
    <row r="2046" spans="1:32" x14ac:dyDescent="0.3">
      <c r="A2046" s="65">
        <v>0</v>
      </c>
      <c r="B2046" s="10">
        <v>2043</v>
      </c>
      <c r="C2046" s="71">
        <v>0.20430000000000001</v>
      </c>
      <c r="D2046" s="74">
        <v>755447</v>
      </c>
      <c r="E2046" s="61">
        <v>701922</v>
      </c>
      <c r="F2046" s="68">
        <v>0.18886174999999999</v>
      </c>
      <c r="G2046" s="292">
        <v>0.17548050000000001</v>
      </c>
      <c r="H2046" s="68">
        <v>0.20145253333333332</v>
      </c>
      <c r="I2046" s="68">
        <v>0.18717919999999999</v>
      </c>
      <c r="T2046" s="91"/>
      <c r="U2046" s="91"/>
      <c r="AA2046" s="91"/>
      <c r="AB2046" s="91"/>
      <c r="AC2046" s="91"/>
      <c r="AD2046" s="91"/>
      <c r="AE2046" s="91"/>
      <c r="AF2046" s="91"/>
    </row>
    <row r="2047" spans="1:32" x14ac:dyDescent="0.3">
      <c r="A2047" s="65">
        <v>0</v>
      </c>
      <c r="B2047" s="10">
        <v>2044</v>
      </c>
      <c r="C2047" s="71">
        <v>0.2044</v>
      </c>
      <c r="D2047" s="74">
        <v>755447</v>
      </c>
      <c r="E2047" s="61">
        <v>701922</v>
      </c>
      <c r="F2047" s="68">
        <v>0.18886174999999999</v>
      </c>
      <c r="G2047" s="292">
        <v>0.17548050000000001</v>
      </c>
      <c r="H2047" s="68">
        <v>0.20145253333333332</v>
      </c>
      <c r="I2047" s="68">
        <v>0.18717919999999999</v>
      </c>
      <c r="T2047" s="91"/>
      <c r="U2047" s="91"/>
      <c r="AA2047" s="91"/>
      <c r="AB2047" s="91"/>
      <c r="AC2047" s="91"/>
      <c r="AD2047" s="91"/>
      <c r="AE2047" s="91"/>
      <c r="AF2047" s="91"/>
    </row>
    <row r="2048" spans="1:32" x14ac:dyDescent="0.3">
      <c r="A2048" s="65">
        <v>0</v>
      </c>
      <c r="B2048" s="10">
        <v>2045</v>
      </c>
      <c r="C2048" s="71">
        <v>0.20449999999999999</v>
      </c>
      <c r="D2048" s="74">
        <v>755447</v>
      </c>
      <c r="E2048" s="61">
        <v>701922</v>
      </c>
      <c r="F2048" s="68">
        <v>0.18886174999999999</v>
      </c>
      <c r="G2048" s="292">
        <v>0.17548050000000001</v>
      </c>
      <c r="H2048" s="68">
        <v>0.20145253333333332</v>
      </c>
      <c r="I2048" s="68">
        <v>0.18717919999999999</v>
      </c>
      <c r="T2048" s="91"/>
      <c r="U2048" s="91"/>
      <c r="AA2048" s="91"/>
      <c r="AB2048" s="91"/>
      <c r="AC2048" s="91"/>
      <c r="AD2048" s="91"/>
      <c r="AE2048" s="91"/>
      <c r="AF2048" s="91"/>
    </row>
    <row r="2049" spans="1:32" x14ac:dyDescent="0.3">
      <c r="A2049" s="65">
        <v>0</v>
      </c>
      <c r="B2049" s="10">
        <v>2046</v>
      </c>
      <c r="C2049" s="71">
        <v>0.2046</v>
      </c>
      <c r="D2049" s="74">
        <v>755447</v>
      </c>
      <c r="E2049" s="61">
        <v>701922</v>
      </c>
      <c r="F2049" s="68">
        <v>0.18886174999999999</v>
      </c>
      <c r="G2049" s="292">
        <v>0.17548050000000001</v>
      </c>
      <c r="H2049" s="68">
        <v>0.20145253333333332</v>
      </c>
      <c r="I2049" s="68">
        <v>0.18717919999999999</v>
      </c>
      <c r="T2049" s="91"/>
      <c r="U2049" s="91"/>
      <c r="AA2049" s="91"/>
      <c r="AB2049" s="91"/>
      <c r="AC2049" s="91"/>
      <c r="AD2049" s="91"/>
      <c r="AE2049" s="91"/>
      <c r="AF2049" s="91"/>
    </row>
    <row r="2050" spans="1:32" x14ac:dyDescent="0.3">
      <c r="A2050" s="65">
        <v>0</v>
      </c>
      <c r="B2050" s="10">
        <v>2047</v>
      </c>
      <c r="C2050" s="71">
        <v>0.20469999999999999</v>
      </c>
      <c r="D2050" s="74">
        <v>755447</v>
      </c>
      <c r="E2050" s="61">
        <v>701922</v>
      </c>
      <c r="F2050" s="68">
        <v>0.18886174999999999</v>
      </c>
      <c r="G2050" s="292">
        <v>0.17548050000000001</v>
      </c>
      <c r="H2050" s="68">
        <v>0.20145253333333332</v>
      </c>
      <c r="I2050" s="68">
        <v>0.18717919999999999</v>
      </c>
      <c r="T2050" s="91"/>
      <c r="U2050" s="91"/>
      <c r="AA2050" s="91"/>
      <c r="AB2050" s="91"/>
      <c r="AC2050" s="91"/>
      <c r="AD2050" s="91"/>
      <c r="AE2050" s="91"/>
      <c r="AF2050" s="91"/>
    </row>
    <row r="2051" spans="1:32" x14ac:dyDescent="0.3">
      <c r="A2051" s="65">
        <v>0</v>
      </c>
      <c r="B2051" s="10">
        <v>2048</v>
      </c>
      <c r="C2051" s="71">
        <v>0.20480000000000001</v>
      </c>
      <c r="D2051" s="74">
        <v>755447</v>
      </c>
      <c r="E2051" s="61">
        <v>701922</v>
      </c>
      <c r="F2051" s="68">
        <v>0.18886174999999999</v>
      </c>
      <c r="G2051" s="292">
        <v>0.17548050000000001</v>
      </c>
      <c r="H2051" s="68">
        <v>0.20145253333333332</v>
      </c>
      <c r="I2051" s="68">
        <v>0.18717919999999999</v>
      </c>
      <c r="T2051" s="91"/>
      <c r="U2051" s="91"/>
      <c r="AA2051" s="91"/>
      <c r="AB2051" s="91"/>
      <c r="AC2051" s="91"/>
      <c r="AD2051" s="91"/>
      <c r="AE2051" s="91"/>
      <c r="AF2051" s="91"/>
    </row>
    <row r="2052" spans="1:32" x14ac:dyDescent="0.3">
      <c r="A2052" s="65">
        <v>0</v>
      </c>
      <c r="B2052" s="10">
        <v>2049</v>
      </c>
      <c r="C2052" s="71">
        <v>0.2049</v>
      </c>
      <c r="D2052" s="74">
        <v>755447</v>
      </c>
      <c r="E2052" s="61">
        <v>701922</v>
      </c>
      <c r="F2052" s="68">
        <v>0.18886174999999999</v>
      </c>
      <c r="G2052" s="292">
        <v>0.17548050000000001</v>
      </c>
      <c r="H2052" s="68">
        <v>0.20145253333333332</v>
      </c>
      <c r="I2052" s="68">
        <v>0.18717919999999999</v>
      </c>
      <c r="T2052" s="91"/>
      <c r="U2052" s="91"/>
      <c r="AA2052" s="91"/>
      <c r="AB2052" s="91"/>
      <c r="AC2052" s="91"/>
      <c r="AD2052" s="91"/>
      <c r="AE2052" s="91"/>
      <c r="AF2052" s="91"/>
    </row>
    <row r="2053" spans="1:32" x14ac:dyDescent="0.3">
      <c r="A2053" s="65">
        <v>0</v>
      </c>
      <c r="B2053" s="10">
        <v>2050</v>
      </c>
      <c r="C2053" s="71">
        <v>0.20499999999999999</v>
      </c>
      <c r="D2053" s="74">
        <v>755447</v>
      </c>
      <c r="E2053" s="61">
        <v>701922</v>
      </c>
      <c r="F2053" s="68">
        <v>0.18886174999999999</v>
      </c>
      <c r="G2053" s="292">
        <v>0.17548050000000001</v>
      </c>
      <c r="H2053" s="68">
        <v>0.20145253333333332</v>
      </c>
      <c r="I2053" s="68">
        <v>0.18717919999999999</v>
      </c>
      <c r="T2053" s="91"/>
      <c r="U2053" s="91"/>
      <c r="AA2053" s="91"/>
      <c r="AB2053" s="91"/>
      <c r="AC2053" s="91"/>
      <c r="AD2053" s="91"/>
      <c r="AE2053" s="91"/>
      <c r="AF2053" s="91"/>
    </row>
    <row r="2054" spans="1:32" x14ac:dyDescent="0.3">
      <c r="A2054" s="65">
        <v>0</v>
      </c>
      <c r="B2054" s="10">
        <v>2051</v>
      </c>
      <c r="C2054" s="71">
        <v>0.2051</v>
      </c>
      <c r="D2054" s="74">
        <v>755447</v>
      </c>
      <c r="E2054" s="61">
        <v>701922</v>
      </c>
      <c r="F2054" s="68">
        <v>0.18886174999999999</v>
      </c>
      <c r="G2054" s="292">
        <v>0.17548050000000001</v>
      </c>
      <c r="H2054" s="68">
        <v>0.20145253333333332</v>
      </c>
      <c r="I2054" s="68">
        <v>0.18717919999999999</v>
      </c>
      <c r="T2054" s="91"/>
      <c r="U2054" s="91"/>
      <c r="AA2054" s="91"/>
      <c r="AB2054" s="91"/>
      <c r="AC2054" s="91"/>
      <c r="AD2054" s="91"/>
      <c r="AE2054" s="91"/>
      <c r="AF2054" s="91"/>
    </row>
    <row r="2055" spans="1:32" x14ac:dyDescent="0.3">
      <c r="A2055" s="65">
        <v>0</v>
      </c>
      <c r="B2055" s="10">
        <v>2052</v>
      </c>
      <c r="C2055" s="71">
        <v>0.20519999999999999</v>
      </c>
      <c r="D2055" s="74">
        <v>755447</v>
      </c>
      <c r="E2055" s="61">
        <v>701922</v>
      </c>
      <c r="F2055" s="68">
        <v>0.18886174999999999</v>
      </c>
      <c r="G2055" s="292">
        <v>0.17548050000000001</v>
      </c>
      <c r="H2055" s="68">
        <v>0.20145253333333332</v>
      </c>
      <c r="I2055" s="68">
        <v>0.18717919999999999</v>
      </c>
      <c r="T2055" s="91"/>
      <c r="U2055" s="91"/>
      <c r="AA2055" s="91"/>
      <c r="AB2055" s="91"/>
      <c r="AC2055" s="91"/>
      <c r="AD2055" s="91"/>
      <c r="AE2055" s="91"/>
      <c r="AF2055" s="91"/>
    </row>
    <row r="2056" spans="1:32" x14ac:dyDescent="0.3">
      <c r="A2056" s="65">
        <v>0</v>
      </c>
      <c r="B2056" s="10">
        <v>2053</v>
      </c>
      <c r="C2056" s="71">
        <v>0.20530000000000001</v>
      </c>
      <c r="D2056" s="74">
        <v>755447</v>
      </c>
      <c r="E2056" s="61">
        <v>701922</v>
      </c>
      <c r="F2056" s="68">
        <v>0.18886174999999999</v>
      </c>
      <c r="G2056" s="292">
        <v>0.17548050000000001</v>
      </c>
      <c r="H2056" s="68">
        <v>0.20145253333333332</v>
      </c>
      <c r="I2056" s="68">
        <v>0.18717919999999999</v>
      </c>
      <c r="T2056" s="91"/>
      <c r="U2056" s="91"/>
      <c r="AA2056" s="91"/>
      <c r="AB2056" s="91"/>
      <c r="AC2056" s="91"/>
      <c r="AD2056" s="91"/>
      <c r="AE2056" s="91"/>
      <c r="AF2056" s="91"/>
    </row>
    <row r="2057" spans="1:32" x14ac:dyDescent="0.3">
      <c r="A2057" s="65">
        <v>0</v>
      </c>
      <c r="B2057" s="10">
        <v>2054</v>
      </c>
      <c r="C2057" s="71">
        <v>0.2054</v>
      </c>
      <c r="D2057" s="74">
        <v>755447</v>
      </c>
      <c r="E2057" s="61">
        <v>701922</v>
      </c>
      <c r="F2057" s="68">
        <v>0.18886174999999999</v>
      </c>
      <c r="G2057" s="292">
        <v>0.17548050000000001</v>
      </c>
      <c r="H2057" s="68">
        <v>0.20145253333333332</v>
      </c>
      <c r="I2057" s="68">
        <v>0.18717919999999999</v>
      </c>
      <c r="T2057" s="91"/>
      <c r="U2057" s="91"/>
      <c r="AA2057" s="91"/>
      <c r="AB2057" s="91"/>
      <c r="AC2057" s="91"/>
      <c r="AD2057" s="91"/>
      <c r="AE2057" s="91"/>
      <c r="AF2057" s="91"/>
    </row>
    <row r="2058" spans="1:32" x14ac:dyDescent="0.3">
      <c r="A2058" s="65">
        <v>0</v>
      </c>
      <c r="B2058" s="10">
        <v>2055</v>
      </c>
      <c r="C2058" s="71">
        <v>0.20549999999999999</v>
      </c>
      <c r="D2058" s="74">
        <v>755447</v>
      </c>
      <c r="E2058" s="61">
        <v>701922</v>
      </c>
      <c r="F2058" s="68">
        <v>0.18886174999999999</v>
      </c>
      <c r="G2058" s="292">
        <v>0.17548050000000001</v>
      </c>
      <c r="H2058" s="68">
        <v>0.20145253333333332</v>
      </c>
      <c r="I2058" s="68">
        <v>0.18717919999999999</v>
      </c>
      <c r="T2058" s="91"/>
      <c r="U2058" s="91"/>
      <c r="AA2058" s="91"/>
      <c r="AB2058" s="91"/>
      <c r="AC2058" s="91"/>
      <c r="AD2058" s="91"/>
      <c r="AE2058" s="91"/>
      <c r="AF2058" s="91"/>
    </row>
    <row r="2059" spans="1:32" x14ac:dyDescent="0.3">
      <c r="A2059" s="65">
        <v>0</v>
      </c>
      <c r="B2059" s="10">
        <v>2056</v>
      </c>
      <c r="C2059" s="71">
        <v>0.2056</v>
      </c>
      <c r="D2059" s="74">
        <v>755447</v>
      </c>
      <c r="E2059" s="61">
        <v>701922</v>
      </c>
      <c r="F2059" s="68">
        <v>0.18886174999999999</v>
      </c>
      <c r="G2059" s="292">
        <v>0.17548050000000001</v>
      </c>
      <c r="H2059" s="68">
        <v>0.20145253333333332</v>
      </c>
      <c r="I2059" s="68">
        <v>0.18717919999999999</v>
      </c>
      <c r="T2059" s="91"/>
      <c r="U2059" s="91"/>
      <c r="AA2059" s="91"/>
      <c r="AB2059" s="91"/>
      <c r="AC2059" s="91"/>
      <c r="AD2059" s="91"/>
      <c r="AE2059" s="91"/>
      <c r="AF2059" s="91"/>
    </row>
    <row r="2060" spans="1:32" x14ac:dyDescent="0.3">
      <c r="A2060" s="65">
        <v>0</v>
      </c>
      <c r="B2060" s="10">
        <v>2057</v>
      </c>
      <c r="C2060" s="71">
        <v>0.20569999999999999</v>
      </c>
      <c r="D2060" s="74">
        <v>755447</v>
      </c>
      <c r="E2060" s="61">
        <v>701922</v>
      </c>
      <c r="F2060" s="68">
        <v>0.18886174999999999</v>
      </c>
      <c r="G2060" s="292">
        <v>0.17548050000000001</v>
      </c>
      <c r="H2060" s="68">
        <v>0.20145253333333332</v>
      </c>
      <c r="I2060" s="68">
        <v>0.18717919999999999</v>
      </c>
      <c r="T2060" s="91"/>
      <c r="U2060" s="91"/>
      <c r="AA2060" s="91"/>
      <c r="AB2060" s="91"/>
      <c r="AC2060" s="91"/>
      <c r="AD2060" s="91"/>
      <c r="AE2060" s="91"/>
      <c r="AF2060" s="91"/>
    </row>
    <row r="2061" spans="1:32" x14ac:dyDescent="0.3">
      <c r="A2061" s="65">
        <v>0</v>
      </c>
      <c r="B2061" s="10">
        <v>2058</v>
      </c>
      <c r="C2061" s="71">
        <v>0.20580000000000001</v>
      </c>
      <c r="D2061" s="74">
        <v>755447</v>
      </c>
      <c r="E2061" s="61">
        <v>701922</v>
      </c>
      <c r="F2061" s="68">
        <v>0.18886174999999999</v>
      </c>
      <c r="G2061" s="292">
        <v>0.17548050000000001</v>
      </c>
      <c r="H2061" s="68">
        <v>0.20145253333333332</v>
      </c>
      <c r="I2061" s="68">
        <v>0.18717919999999999</v>
      </c>
      <c r="T2061" s="91"/>
      <c r="U2061" s="91"/>
      <c r="AA2061" s="91"/>
      <c r="AB2061" s="91"/>
      <c r="AC2061" s="91"/>
      <c r="AD2061" s="91"/>
      <c r="AE2061" s="91"/>
      <c r="AF2061" s="91"/>
    </row>
    <row r="2062" spans="1:32" x14ac:dyDescent="0.3">
      <c r="A2062" s="65">
        <v>0</v>
      </c>
      <c r="B2062" s="10">
        <v>2059</v>
      </c>
      <c r="C2062" s="71">
        <v>0.2059</v>
      </c>
      <c r="D2062" s="74">
        <v>755447</v>
      </c>
      <c r="E2062" s="61">
        <v>701922</v>
      </c>
      <c r="F2062" s="68">
        <v>0.18886174999999999</v>
      </c>
      <c r="G2062" s="292">
        <v>0.17548050000000001</v>
      </c>
      <c r="H2062" s="68">
        <v>0.20145253333333332</v>
      </c>
      <c r="I2062" s="68">
        <v>0.18717919999999999</v>
      </c>
      <c r="T2062" s="91"/>
      <c r="U2062" s="91"/>
      <c r="AA2062" s="91"/>
      <c r="AB2062" s="91"/>
      <c r="AC2062" s="91"/>
      <c r="AD2062" s="91"/>
      <c r="AE2062" s="91"/>
      <c r="AF2062" s="91"/>
    </row>
    <row r="2063" spans="1:32" x14ac:dyDescent="0.3">
      <c r="A2063" s="65">
        <v>0</v>
      </c>
      <c r="B2063" s="10">
        <v>2060</v>
      </c>
      <c r="C2063" s="71">
        <v>0.20599999999999999</v>
      </c>
      <c r="D2063" s="74">
        <v>755447</v>
      </c>
      <c r="E2063" s="61">
        <v>701922</v>
      </c>
      <c r="F2063" s="68">
        <v>0.18886174999999999</v>
      </c>
      <c r="G2063" s="292">
        <v>0.17548050000000001</v>
      </c>
      <c r="H2063" s="68">
        <v>0.20145253333333332</v>
      </c>
      <c r="I2063" s="68">
        <v>0.18717919999999999</v>
      </c>
      <c r="T2063" s="91"/>
      <c r="U2063" s="91"/>
      <c r="AA2063" s="91"/>
      <c r="AB2063" s="91"/>
      <c r="AC2063" s="91"/>
      <c r="AD2063" s="91"/>
      <c r="AE2063" s="91"/>
      <c r="AF2063" s="91"/>
    </row>
    <row r="2064" spans="1:32" x14ac:dyDescent="0.3">
      <c r="A2064" s="65">
        <v>0</v>
      </c>
      <c r="B2064" s="10">
        <v>2061</v>
      </c>
      <c r="C2064" s="71">
        <v>0.20610000000000001</v>
      </c>
      <c r="D2064" s="74">
        <v>755447</v>
      </c>
      <c r="E2064" s="61">
        <v>701922</v>
      </c>
      <c r="F2064" s="68">
        <v>0.18886174999999999</v>
      </c>
      <c r="G2064" s="292">
        <v>0.17548050000000001</v>
      </c>
      <c r="H2064" s="68">
        <v>0.20145253333333332</v>
      </c>
      <c r="I2064" s="68">
        <v>0.18717919999999999</v>
      </c>
      <c r="T2064" s="91"/>
      <c r="U2064" s="91"/>
      <c r="AA2064" s="91"/>
      <c r="AB2064" s="91"/>
      <c r="AC2064" s="91"/>
      <c r="AD2064" s="91"/>
      <c r="AE2064" s="91"/>
      <c r="AF2064" s="91"/>
    </row>
    <row r="2065" spans="1:32" x14ac:dyDescent="0.3">
      <c r="A2065" s="65">
        <v>0</v>
      </c>
      <c r="B2065" s="10">
        <v>2062</v>
      </c>
      <c r="C2065" s="71">
        <v>0.20619999999999999</v>
      </c>
      <c r="D2065" s="74">
        <v>755447</v>
      </c>
      <c r="E2065" s="61">
        <v>701922</v>
      </c>
      <c r="F2065" s="68">
        <v>0.18886174999999999</v>
      </c>
      <c r="G2065" s="292">
        <v>0.17548050000000001</v>
      </c>
      <c r="H2065" s="68">
        <v>0.20145253333333332</v>
      </c>
      <c r="I2065" s="68">
        <v>0.18717919999999999</v>
      </c>
      <c r="T2065" s="91"/>
      <c r="U2065" s="91"/>
      <c r="AA2065" s="91"/>
      <c r="AB2065" s="91"/>
      <c r="AC2065" s="91"/>
      <c r="AD2065" s="91"/>
      <c r="AE2065" s="91"/>
      <c r="AF2065" s="91"/>
    </row>
    <row r="2066" spans="1:32" x14ac:dyDescent="0.3">
      <c r="A2066" s="65">
        <v>0</v>
      </c>
      <c r="B2066" s="10">
        <v>2063</v>
      </c>
      <c r="C2066" s="71">
        <v>0.20630000000000001</v>
      </c>
      <c r="D2066" s="74">
        <v>755447</v>
      </c>
      <c r="E2066" s="61">
        <v>701922</v>
      </c>
      <c r="F2066" s="68">
        <v>0.18886174999999999</v>
      </c>
      <c r="G2066" s="292">
        <v>0.17548050000000001</v>
      </c>
      <c r="H2066" s="68">
        <v>0.20145253333333332</v>
      </c>
      <c r="I2066" s="68">
        <v>0.18717919999999999</v>
      </c>
      <c r="T2066" s="91"/>
      <c r="U2066" s="91"/>
      <c r="AA2066" s="91"/>
      <c r="AB2066" s="91"/>
      <c r="AC2066" s="91"/>
      <c r="AD2066" s="91"/>
      <c r="AE2066" s="91"/>
      <c r="AF2066" s="91"/>
    </row>
    <row r="2067" spans="1:32" x14ac:dyDescent="0.3">
      <c r="A2067" s="65">
        <v>0</v>
      </c>
      <c r="B2067" s="10">
        <v>2064</v>
      </c>
      <c r="C2067" s="71">
        <v>0.2064</v>
      </c>
      <c r="D2067" s="74">
        <v>755447</v>
      </c>
      <c r="E2067" s="61">
        <v>701922</v>
      </c>
      <c r="F2067" s="68">
        <v>0.18886174999999999</v>
      </c>
      <c r="G2067" s="292">
        <v>0.17548050000000001</v>
      </c>
      <c r="H2067" s="68">
        <v>0.20145253333333332</v>
      </c>
      <c r="I2067" s="68">
        <v>0.18717919999999999</v>
      </c>
      <c r="T2067" s="91"/>
      <c r="U2067" s="91"/>
      <c r="AA2067" s="91"/>
      <c r="AB2067" s="91"/>
      <c r="AC2067" s="91"/>
      <c r="AD2067" s="91"/>
      <c r="AE2067" s="91"/>
      <c r="AF2067" s="91"/>
    </row>
    <row r="2068" spans="1:32" x14ac:dyDescent="0.3">
      <c r="A2068" s="65">
        <v>0</v>
      </c>
      <c r="B2068" s="10">
        <v>2065</v>
      </c>
      <c r="C2068" s="71">
        <v>0.20649999999999999</v>
      </c>
      <c r="D2068" s="74">
        <v>755447</v>
      </c>
      <c r="E2068" s="61">
        <v>701922</v>
      </c>
      <c r="F2068" s="68">
        <v>0.18886174999999999</v>
      </c>
      <c r="G2068" s="292">
        <v>0.17548050000000001</v>
      </c>
      <c r="H2068" s="68">
        <v>0.20145253333333332</v>
      </c>
      <c r="I2068" s="68">
        <v>0.18717919999999999</v>
      </c>
      <c r="T2068" s="91"/>
      <c r="U2068" s="91"/>
      <c r="AA2068" s="91"/>
      <c r="AB2068" s="91"/>
      <c r="AC2068" s="91"/>
      <c r="AD2068" s="91"/>
      <c r="AE2068" s="91"/>
      <c r="AF2068" s="91"/>
    </row>
    <row r="2069" spans="1:32" x14ac:dyDescent="0.3">
      <c r="A2069" s="65">
        <v>0</v>
      </c>
      <c r="B2069" s="10">
        <v>2066</v>
      </c>
      <c r="C2069" s="71">
        <v>0.20660000000000001</v>
      </c>
      <c r="D2069" s="74">
        <v>755447</v>
      </c>
      <c r="E2069" s="61">
        <v>701922</v>
      </c>
      <c r="F2069" s="68">
        <v>0.18886174999999999</v>
      </c>
      <c r="G2069" s="292">
        <v>0.17548050000000001</v>
      </c>
      <c r="H2069" s="68">
        <v>0.20145253333333332</v>
      </c>
      <c r="I2069" s="68">
        <v>0.18717919999999999</v>
      </c>
      <c r="T2069" s="91"/>
      <c r="U2069" s="91"/>
      <c r="AA2069" s="91"/>
      <c r="AB2069" s="91"/>
      <c r="AC2069" s="91"/>
      <c r="AD2069" s="91"/>
      <c r="AE2069" s="91"/>
      <c r="AF2069" s="91"/>
    </row>
    <row r="2070" spans="1:32" x14ac:dyDescent="0.3">
      <c r="A2070" s="65">
        <v>0</v>
      </c>
      <c r="B2070" s="10">
        <v>2067</v>
      </c>
      <c r="C2070" s="71">
        <v>0.20669999999999999</v>
      </c>
      <c r="D2070" s="74">
        <v>755447</v>
      </c>
      <c r="E2070" s="61">
        <v>701922</v>
      </c>
      <c r="F2070" s="68">
        <v>0.18886174999999999</v>
      </c>
      <c r="G2070" s="292">
        <v>0.17548050000000001</v>
      </c>
      <c r="H2070" s="68">
        <v>0.20145253333333332</v>
      </c>
      <c r="I2070" s="68">
        <v>0.18717919999999999</v>
      </c>
      <c r="T2070" s="91"/>
      <c r="U2070" s="91"/>
      <c r="AA2070" s="91"/>
      <c r="AB2070" s="91"/>
      <c r="AC2070" s="91"/>
      <c r="AD2070" s="91"/>
      <c r="AE2070" s="91"/>
      <c r="AF2070" s="91"/>
    </row>
    <row r="2071" spans="1:32" x14ac:dyDescent="0.3">
      <c r="A2071" s="65">
        <v>0</v>
      </c>
      <c r="B2071" s="10">
        <v>2068</v>
      </c>
      <c r="C2071" s="71">
        <v>0.20680000000000001</v>
      </c>
      <c r="D2071" s="74">
        <v>755447</v>
      </c>
      <c r="E2071" s="61">
        <v>701922</v>
      </c>
      <c r="F2071" s="68">
        <v>0.18886174999999999</v>
      </c>
      <c r="G2071" s="292">
        <v>0.17548050000000001</v>
      </c>
      <c r="H2071" s="68">
        <v>0.20145253333333332</v>
      </c>
      <c r="I2071" s="68">
        <v>0.18717919999999999</v>
      </c>
      <c r="T2071" s="91"/>
      <c r="U2071" s="91"/>
      <c r="AA2071" s="91"/>
      <c r="AB2071" s="91"/>
      <c r="AC2071" s="91"/>
      <c r="AD2071" s="91"/>
      <c r="AE2071" s="91"/>
      <c r="AF2071" s="91"/>
    </row>
    <row r="2072" spans="1:32" x14ac:dyDescent="0.3">
      <c r="A2072" s="65">
        <v>0</v>
      </c>
      <c r="B2072" s="10">
        <v>2069</v>
      </c>
      <c r="C2072" s="71">
        <v>0.2069</v>
      </c>
      <c r="D2072" s="74">
        <v>755447</v>
      </c>
      <c r="E2072" s="61">
        <v>701922</v>
      </c>
      <c r="F2072" s="68">
        <v>0.18886174999999999</v>
      </c>
      <c r="G2072" s="292">
        <v>0.17548050000000001</v>
      </c>
      <c r="H2072" s="68">
        <v>0.20145253333333332</v>
      </c>
      <c r="I2072" s="68">
        <v>0.18717919999999999</v>
      </c>
      <c r="T2072" s="91"/>
      <c r="U2072" s="91"/>
      <c r="AA2072" s="91"/>
      <c r="AB2072" s="91"/>
      <c r="AC2072" s="91"/>
      <c r="AD2072" s="91"/>
      <c r="AE2072" s="91"/>
      <c r="AF2072" s="91"/>
    </row>
    <row r="2073" spans="1:32" x14ac:dyDescent="0.3">
      <c r="A2073" s="65">
        <v>0</v>
      </c>
      <c r="B2073" s="10">
        <v>2070</v>
      </c>
      <c r="C2073" s="71">
        <v>0.20699999999999999</v>
      </c>
      <c r="D2073" s="74">
        <v>755447</v>
      </c>
      <c r="E2073" s="61">
        <v>701922</v>
      </c>
      <c r="F2073" s="68">
        <v>0.18886174999999999</v>
      </c>
      <c r="G2073" s="292">
        <v>0.17548050000000001</v>
      </c>
      <c r="H2073" s="68">
        <v>0.20145253333333332</v>
      </c>
      <c r="I2073" s="68">
        <v>0.18717919999999999</v>
      </c>
      <c r="T2073" s="91"/>
      <c r="U2073" s="91"/>
      <c r="AA2073" s="91"/>
      <c r="AB2073" s="91"/>
      <c r="AC2073" s="91"/>
      <c r="AD2073" s="91"/>
      <c r="AE2073" s="91"/>
      <c r="AF2073" s="91"/>
    </row>
    <row r="2074" spans="1:32" x14ac:dyDescent="0.3">
      <c r="A2074" s="65">
        <v>0</v>
      </c>
      <c r="B2074" s="10">
        <v>2071</v>
      </c>
      <c r="C2074" s="71">
        <v>0.20710000000000001</v>
      </c>
      <c r="D2074" s="74">
        <v>755447</v>
      </c>
      <c r="E2074" s="61">
        <v>701922</v>
      </c>
      <c r="F2074" s="68">
        <v>0.18886174999999999</v>
      </c>
      <c r="G2074" s="292">
        <v>0.17548050000000001</v>
      </c>
      <c r="H2074" s="68">
        <v>0.20145253333333332</v>
      </c>
      <c r="I2074" s="68">
        <v>0.18717919999999999</v>
      </c>
      <c r="T2074" s="91"/>
      <c r="U2074" s="91"/>
      <c r="AA2074" s="91"/>
      <c r="AB2074" s="91"/>
      <c r="AC2074" s="91"/>
      <c r="AD2074" s="91"/>
      <c r="AE2074" s="91"/>
      <c r="AF2074" s="91"/>
    </row>
    <row r="2075" spans="1:32" x14ac:dyDescent="0.3">
      <c r="A2075" s="65">
        <v>0</v>
      </c>
      <c r="B2075" s="10">
        <v>2072</v>
      </c>
      <c r="C2075" s="71">
        <v>0.2072</v>
      </c>
      <c r="D2075" s="74">
        <v>755447</v>
      </c>
      <c r="E2075" s="61">
        <v>701922</v>
      </c>
      <c r="F2075" s="68">
        <v>0.18886174999999999</v>
      </c>
      <c r="G2075" s="292">
        <v>0.17548050000000001</v>
      </c>
      <c r="H2075" s="68">
        <v>0.20145253333333332</v>
      </c>
      <c r="I2075" s="68">
        <v>0.18717919999999999</v>
      </c>
      <c r="T2075" s="91"/>
      <c r="U2075" s="91"/>
      <c r="AA2075" s="91"/>
      <c r="AB2075" s="91"/>
      <c r="AC2075" s="91"/>
      <c r="AD2075" s="91"/>
      <c r="AE2075" s="91"/>
      <c r="AF2075" s="91"/>
    </row>
    <row r="2076" spans="1:32" x14ac:dyDescent="0.3">
      <c r="A2076" s="65">
        <v>0</v>
      </c>
      <c r="B2076" s="10">
        <v>2073</v>
      </c>
      <c r="C2076" s="71">
        <v>0.20730000000000001</v>
      </c>
      <c r="D2076" s="74">
        <v>755447</v>
      </c>
      <c r="E2076" s="61">
        <v>701922</v>
      </c>
      <c r="F2076" s="68">
        <v>0.18886174999999999</v>
      </c>
      <c r="G2076" s="292">
        <v>0.17548050000000001</v>
      </c>
      <c r="H2076" s="68">
        <v>0.20145253333333332</v>
      </c>
      <c r="I2076" s="68">
        <v>0.18717919999999999</v>
      </c>
      <c r="T2076" s="91"/>
      <c r="U2076" s="91"/>
      <c r="AA2076" s="91"/>
      <c r="AB2076" s="91"/>
      <c r="AC2076" s="91"/>
      <c r="AD2076" s="91"/>
      <c r="AE2076" s="91"/>
      <c r="AF2076" s="91"/>
    </row>
    <row r="2077" spans="1:32" x14ac:dyDescent="0.3">
      <c r="A2077" s="65">
        <v>0</v>
      </c>
      <c r="B2077" s="10">
        <v>2074</v>
      </c>
      <c r="C2077" s="71">
        <v>0.2074</v>
      </c>
      <c r="D2077" s="74">
        <v>755447</v>
      </c>
      <c r="E2077" s="61">
        <v>701922</v>
      </c>
      <c r="F2077" s="68">
        <v>0.18886174999999999</v>
      </c>
      <c r="G2077" s="292">
        <v>0.17548050000000001</v>
      </c>
      <c r="H2077" s="68">
        <v>0.20145253333333332</v>
      </c>
      <c r="I2077" s="68">
        <v>0.18717919999999999</v>
      </c>
      <c r="T2077" s="91"/>
      <c r="U2077" s="91"/>
      <c r="AA2077" s="91"/>
      <c r="AB2077" s="91"/>
      <c r="AC2077" s="91"/>
      <c r="AD2077" s="91"/>
      <c r="AE2077" s="91"/>
      <c r="AF2077" s="91"/>
    </row>
    <row r="2078" spans="1:32" x14ac:dyDescent="0.3">
      <c r="A2078" s="65">
        <v>0</v>
      </c>
      <c r="B2078" s="10">
        <v>2075</v>
      </c>
      <c r="C2078" s="71">
        <v>0.20749999999999999</v>
      </c>
      <c r="D2078" s="74">
        <v>755447</v>
      </c>
      <c r="E2078" s="61">
        <v>701922</v>
      </c>
      <c r="F2078" s="68">
        <v>0.18886174999999999</v>
      </c>
      <c r="G2078" s="292">
        <v>0.17548050000000001</v>
      </c>
      <c r="H2078" s="68">
        <v>0.20145253333333332</v>
      </c>
      <c r="I2078" s="68">
        <v>0.18717919999999999</v>
      </c>
      <c r="T2078" s="91"/>
      <c r="U2078" s="91"/>
      <c r="AA2078" s="91"/>
      <c r="AB2078" s="91"/>
      <c r="AC2078" s="91"/>
      <c r="AD2078" s="91"/>
      <c r="AE2078" s="91"/>
      <c r="AF2078" s="91"/>
    </row>
    <row r="2079" spans="1:32" x14ac:dyDescent="0.3">
      <c r="A2079" s="65">
        <v>0</v>
      </c>
      <c r="B2079" s="10">
        <v>2076</v>
      </c>
      <c r="C2079" s="71">
        <v>0.20760000000000001</v>
      </c>
      <c r="D2079" s="74">
        <v>755447</v>
      </c>
      <c r="E2079" s="61">
        <v>701922</v>
      </c>
      <c r="F2079" s="68">
        <v>0.18886174999999999</v>
      </c>
      <c r="G2079" s="292">
        <v>0.17548050000000001</v>
      </c>
      <c r="H2079" s="68">
        <v>0.20145253333333332</v>
      </c>
      <c r="I2079" s="68">
        <v>0.18717919999999999</v>
      </c>
      <c r="T2079" s="91"/>
      <c r="U2079" s="91"/>
      <c r="AA2079" s="91"/>
      <c r="AB2079" s="91"/>
      <c r="AC2079" s="91"/>
      <c r="AD2079" s="91"/>
      <c r="AE2079" s="91"/>
      <c r="AF2079" s="91"/>
    </row>
    <row r="2080" spans="1:32" x14ac:dyDescent="0.3">
      <c r="A2080" s="65">
        <v>0</v>
      </c>
      <c r="B2080" s="10">
        <v>2077</v>
      </c>
      <c r="C2080" s="71">
        <v>0.2077</v>
      </c>
      <c r="D2080" s="74">
        <v>755447</v>
      </c>
      <c r="E2080" s="61">
        <v>701922</v>
      </c>
      <c r="F2080" s="68">
        <v>0.18886174999999999</v>
      </c>
      <c r="G2080" s="292">
        <v>0.17548050000000001</v>
      </c>
      <c r="H2080" s="68">
        <v>0.20145253333333332</v>
      </c>
      <c r="I2080" s="68">
        <v>0.18717919999999999</v>
      </c>
      <c r="T2080" s="91"/>
      <c r="U2080" s="91"/>
      <c r="AA2080" s="91"/>
      <c r="AB2080" s="91"/>
      <c r="AC2080" s="91"/>
      <c r="AD2080" s="91"/>
      <c r="AE2080" s="91"/>
      <c r="AF2080" s="91"/>
    </row>
    <row r="2081" spans="1:32" x14ac:dyDescent="0.3">
      <c r="A2081" s="65">
        <v>0</v>
      </c>
      <c r="B2081" s="10">
        <v>2078</v>
      </c>
      <c r="C2081" s="71">
        <v>0.20780000000000001</v>
      </c>
      <c r="D2081" s="74">
        <v>755447</v>
      </c>
      <c r="E2081" s="61">
        <v>701922</v>
      </c>
      <c r="F2081" s="68">
        <v>0.18886174999999999</v>
      </c>
      <c r="G2081" s="292">
        <v>0.17548050000000001</v>
      </c>
      <c r="H2081" s="68">
        <v>0.20145253333333332</v>
      </c>
      <c r="I2081" s="68">
        <v>0.18717919999999999</v>
      </c>
      <c r="T2081" s="91"/>
      <c r="U2081" s="91"/>
      <c r="AA2081" s="91"/>
      <c r="AB2081" s="91"/>
      <c r="AC2081" s="91"/>
      <c r="AD2081" s="91"/>
      <c r="AE2081" s="91"/>
      <c r="AF2081" s="91"/>
    </row>
    <row r="2082" spans="1:32" x14ac:dyDescent="0.3">
      <c r="A2082" s="65">
        <v>0</v>
      </c>
      <c r="B2082" s="10">
        <v>2079</v>
      </c>
      <c r="C2082" s="71">
        <v>0.2079</v>
      </c>
      <c r="D2082" s="74">
        <v>755447</v>
      </c>
      <c r="E2082" s="61">
        <v>701922</v>
      </c>
      <c r="F2082" s="68">
        <v>0.18886174999999999</v>
      </c>
      <c r="G2082" s="292">
        <v>0.17548050000000001</v>
      </c>
      <c r="H2082" s="68">
        <v>0.20145253333333332</v>
      </c>
      <c r="I2082" s="68">
        <v>0.18717919999999999</v>
      </c>
      <c r="T2082" s="91"/>
      <c r="U2082" s="91"/>
      <c r="AA2082" s="91"/>
      <c r="AB2082" s="91"/>
      <c r="AC2082" s="91"/>
      <c r="AD2082" s="91"/>
      <c r="AE2082" s="91"/>
      <c r="AF2082" s="91"/>
    </row>
    <row r="2083" spans="1:32" x14ac:dyDescent="0.3">
      <c r="A2083" s="65">
        <v>0</v>
      </c>
      <c r="B2083" s="10">
        <v>2080</v>
      </c>
      <c r="C2083" s="71">
        <v>0.20799999999999999</v>
      </c>
      <c r="D2083" s="74">
        <v>755447</v>
      </c>
      <c r="E2083" s="61">
        <v>701922</v>
      </c>
      <c r="F2083" s="68">
        <v>0.18886174999999999</v>
      </c>
      <c r="G2083" s="292">
        <v>0.17548050000000001</v>
      </c>
      <c r="H2083" s="68">
        <v>0.20145253333333332</v>
      </c>
      <c r="I2083" s="68">
        <v>0.18717919999999999</v>
      </c>
      <c r="T2083" s="91"/>
      <c r="U2083" s="91"/>
      <c r="AA2083" s="91"/>
      <c r="AB2083" s="91"/>
      <c r="AC2083" s="91"/>
      <c r="AD2083" s="91"/>
      <c r="AE2083" s="91"/>
      <c r="AF2083" s="91"/>
    </row>
    <row r="2084" spans="1:32" x14ac:dyDescent="0.3">
      <c r="A2084" s="65">
        <v>0</v>
      </c>
      <c r="B2084" s="10">
        <v>2081</v>
      </c>
      <c r="C2084" s="71">
        <v>0.20810000000000001</v>
      </c>
      <c r="D2084" s="74">
        <v>755447</v>
      </c>
      <c r="E2084" s="61">
        <v>701922</v>
      </c>
      <c r="F2084" s="68">
        <v>0.18886174999999999</v>
      </c>
      <c r="G2084" s="292">
        <v>0.17548050000000001</v>
      </c>
      <c r="H2084" s="68">
        <v>0.20145253333333332</v>
      </c>
      <c r="I2084" s="68">
        <v>0.18717919999999999</v>
      </c>
      <c r="T2084" s="91"/>
      <c r="U2084" s="91"/>
      <c r="AA2084" s="91"/>
      <c r="AB2084" s="91"/>
      <c r="AC2084" s="91"/>
      <c r="AD2084" s="91"/>
      <c r="AE2084" s="91"/>
      <c r="AF2084" s="91"/>
    </row>
    <row r="2085" spans="1:32" x14ac:dyDescent="0.3">
      <c r="A2085" s="65">
        <v>0</v>
      </c>
      <c r="B2085" s="10">
        <v>2082</v>
      </c>
      <c r="C2085" s="71">
        <v>0.2082</v>
      </c>
      <c r="D2085" s="74">
        <v>755447</v>
      </c>
      <c r="E2085" s="61">
        <v>701922</v>
      </c>
      <c r="F2085" s="68">
        <v>0.18886174999999999</v>
      </c>
      <c r="G2085" s="292">
        <v>0.17548050000000001</v>
      </c>
      <c r="H2085" s="68">
        <v>0.20145253333333332</v>
      </c>
      <c r="I2085" s="68">
        <v>0.18717919999999999</v>
      </c>
      <c r="T2085" s="91"/>
      <c r="U2085" s="91"/>
      <c r="AA2085" s="91"/>
      <c r="AB2085" s="91"/>
      <c r="AC2085" s="91"/>
      <c r="AD2085" s="91"/>
      <c r="AE2085" s="91"/>
      <c r="AF2085" s="91"/>
    </row>
    <row r="2086" spans="1:32" x14ac:dyDescent="0.3">
      <c r="A2086" s="65">
        <v>0</v>
      </c>
      <c r="B2086" s="10">
        <v>2083</v>
      </c>
      <c r="C2086" s="71">
        <v>0.20830000000000001</v>
      </c>
      <c r="D2086" s="74">
        <v>755447</v>
      </c>
      <c r="E2086" s="61">
        <v>701922</v>
      </c>
      <c r="F2086" s="68">
        <v>0.18886174999999999</v>
      </c>
      <c r="G2086" s="292">
        <v>0.17548050000000001</v>
      </c>
      <c r="H2086" s="68">
        <v>0.20145253333333332</v>
      </c>
      <c r="I2086" s="68">
        <v>0.18717919999999999</v>
      </c>
      <c r="T2086" s="91"/>
      <c r="U2086" s="91"/>
      <c r="AA2086" s="91"/>
      <c r="AB2086" s="91"/>
      <c r="AC2086" s="91"/>
      <c r="AD2086" s="91"/>
      <c r="AE2086" s="91"/>
      <c r="AF2086" s="91"/>
    </row>
    <row r="2087" spans="1:32" x14ac:dyDescent="0.3">
      <c r="A2087" s="65">
        <v>0</v>
      </c>
      <c r="B2087" s="10">
        <v>2084</v>
      </c>
      <c r="C2087" s="71">
        <v>0.2084</v>
      </c>
      <c r="D2087" s="74">
        <v>755447</v>
      </c>
      <c r="E2087" s="61">
        <v>701922</v>
      </c>
      <c r="F2087" s="68">
        <v>0.18886174999999999</v>
      </c>
      <c r="G2087" s="292">
        <v>0.17548050000000001</v>
      </c>
      <c r="H2087" s="68">
        <v>0.20145253333333332</v>
      </c>
      <c r="I2087" s="68">
        <v>0.18717919999999999</v>
      </c>
      <c r="T2087" s="91"/>
      <c r="U2087" s="91"/>
      <c r="AA2087" s="91"/>
      <c r="AB2087" s="91"/>
      <c r="AC2087" s="91"/>
      <c r="AD2087" s="91"/>
      <c r="AE2087" s="91"/>
      <c r="AF2087" s="91"/>
    </row>
    <row r="2088" spans="1:32" x14ac:dyDescent="0.3">
      <c r="A2088" s="65">
        <v>0</v>
      </c>
      <c r="B2088" s="10">
        <v>2085</v>
      </c>
      <c r="C2088" s="71">
        <v>0.20849999999999999</v>
      </c>
      <c r="D2088" s="74">
        <v>755447</v>
      </c>
      <c r="E2088" s="61">
        <v>701922</v>
      </c>
      <c r="F2088" s="68">
        <v>0.18886174999999999</v>
      </c>
      <c r="G2088" s="292">
        <v>0.17548050000000001</v>
      </c>
      <c r="H2088" s="68">
        <v>0.20145253333333332</v>
      </c>
      <c r="I2088" s="68">
        <v>0.18717919999999999</v>
      </c>
      <c r="T2088" s="91"/>
      <c r="U2088" s="91"/>
      <c r="AA2088" s="91"/>
      <c r="AB2088" s="91"/>
      <c r="AC2088" s="91"/>
      <c r="AD2088" s="91"/>
      <c r="AE2088" s="91"/>
      <c r="AF2088" s="91"/>
    </row>
    <row r="2089" spans="1:32" x14ac:dyDescent="0.3">
      <c r="A2089" s="65">
        <v>0</v>
      </c>
      <c r="B2089" s="10">
        <v>2086</v>
      </c>
      <c r="C2089" s="71">
        <v>0.20860000000000001</v>
      </c>
      <c r="D2089" s="74">
        <v>755447</v>
      </c>
      <c r="E2089" s="61">
        <v>701922</v>
      </c>
      <c r="F2089" s="68">
        <v>0.18886174999999999</v>
      </c>
      <c r="G2089" s="292">
        <v>0.17548050000000001</v>
      </c>
      <c r="H2089" s="68">
        <v>0.20145253333333332</v>
      </c>
      <c r="I2089" s="68">
        <v>0.18717919999999999</v>
      </c>
      <c r="T2089" s="91"/>
      <c r="U2089" s="91"/>
      <c r="AA2089" s="91"/>
      <c r="AB2089" s="91"/>
      <c r="AC2089" s="91"/>
      <c r="AD2089" s="91"/>
      <c r="AE2089" s="91"/>
      <c r="AF2089" s="91"/>
    </row>
    <row r="2090" spans="1:32" x14ac:dyDescent="0.3">
      <c r="A2090" s="65">
        <v>0</v>
      </c>
      <c r="B2090" s="10">
        <v>2087</v>
      </c>
      <c r="C2090" s="71">
        <v>0.2087</v>
      </c>
      <c r="D2090" s="74">
        <v>755447</v>
      </c>
      <c r="E2090" s="61">
        <v>701922</v>
      </c>
      <c r="F2090" s="68">
        <v>0.18886174999999999</v>
      </c>
      <c r="G2090" s="292">
        <v>0.17548050000000001</v>
      </c>
      <c r="H2090" s="68">
        <v>0.20145253333333332</v>
      </c>
      <c r="I2090" s="68">
        <v>0.18717919999999999</v>
      </c>
      <c r="T2090" s="91"/>
      <c r="U2090" s="91"/>
      <c r="AA2090" s="91"/>
      <c r="AB2090" s="91"/>
      <c r="AC2090" s="91"/>
      <c r="AD2090" s="91"/>
      <c r="AE2090" s="91"/>
      <c r="AF2090" s="91"/>
    </row>
    <row r="2091" spans="1:32" x14ac:dyDescent="0.3">
      <c r="A2091" s="65">
        <v>0</v>
      </c>
      <c r="B2091" s="10">
        <v>2088</v>
      </c>
      <c r="C2091" s="71">
        <v>0.20880000000000001</v>
      </c>
      <c r="D2091" s="74">
        <v>755447</v>
      </c>
      <c r="E2091" s="61">
        <v>701922</v>
      </c>
      <c r="F2091" s="68">
        <v>0.18886174999999999</v>
      </c>
      <c r="G2091" s="292">
        <v>0.17548050000000001</v>
      </c>
      <c r="H2091" s="68">
        <v>0.20145253333333332</v>
      </c>
      <c r="I2091" s="68">
        <v>0.18717919999999999</v>
      </c>
      <c r="T2091" s="91"/>
      <c r="U2091" s="91"/>
      <c r="AA2091" s="91"/>
      <c r="AB2091" s="91"/>
      <c r="AC2091" s="91"/>
      <c r="AD2091" s="91"/>
      <c r="AE2091" s="91"/>
      <c r="AF2091" s="91"/>
    </row>
    <row r="2092" spans="1:32" x14ac:dyDescent="0.3">
      <c r="A2092" s="65">
        <v>0</v>
      </c>
      <c r="B2092" s="10">
        <v>2089</v>
      </c>
      <c r="C2092" s="71">
        <v>0.2089</v>
      </c>
      <c r="D2092" s="74">
        <v>755447</v>
      </c>
      <c r="E2092" s="61">
        <v>701922</v>
      </c>
      <c r="F2092" s="68">
        <v>0.18886174999999999</v>
      </c>
      <c r="G2092" s="292">
        <v>0.17548050000000001</v>
      </c>
      <c r="H2092" s="68">
        <v>0.20145253333333332</v>
      </c>
      <c r="I2092" s="68">
        <v>0.18717919999999999</v>
      </c>
      <c r="T2092" s="91"/>
      <c r="U2092" s="91"/>
      <c r="AA2092" s="91"/>
      <c r="AB2092" s="91"/>
      <c r="AC2092" s="91"/>
      <c r="AD2092" s="91"/>
      <c r="AE2092" s="91"/>
      <c r="AF2092" s="91"/>
    </row>
    <row r="2093" spans="1:32" x14ac:dyDescent="0.3">
      <c r="A2093" s="65">
        <v>0</v>
      </c>
      <c r="B2093" s="10">
        <v>2090</v>
      </c>
      <c r="C2093" s="71">
        <v>0.20899999999999999</v>
      </c>
      <c r="D2093" s="74">
        <v>755447</v>
      </c>
      <c r="E2093" s="61">
        <v>701922</v>
      </c>
      <c r="F2093" s="68">
        <v>0.18886174999999999</v>
      </c>
      <c r="G2093" s="292">
        <v>0.17548050000000001</v>
      </c>
      <c r="H2093" s="68">
        <v>0.20145253333333332</v>
      </c>
      <c r="I2093" s="68">
        <v>0.18717919999999999</v>
      </c>
      <c r="T2093" s="91"/>
      <c r="U2093" s="91"/>
      <c r="AA2093" s="91"/>
      <c r="AB2093" s="91"/>
      <c r="AC2093" s="91"/>
      <c r="AD2093" s="91"/>
      <c r="AE2093" s="91"/>
      <c r="AF2093" s="91"/>
    </row>
    <row r="2094" spans="1:32" x14ac:dyDescent="0.3">
      <c r="A2094" s="65">
        <v>0</v>
      </c>
      <c r="B2094" s="10">
        <v>2091</v>
      </c>
      <c r="C2094" s="71">
        <v>0.20910000000000001</v>
      </c>
      <c r="D2094" s="74">
        <v>755447</v>
      </c>
      <c r="E2094" s="61">
        <v>701922</v>
      </c>
      <c r="F2094" s="68">
        <v>0.18886174999999999</v>
      </c>
      <c r="G2094" s="292">
        <v>0.17548050000000001</v>
      </c>
      <c r="H2094" s="68">
        <v>0.20145253333333332</v>
      </c>
      <c r="I2094" s="68">
        <v>0.18717919999999999</v>
      </c>
      <c r="T2094" s="91"/>
      <c r="U2094" s="91"/>
      <c r="AA2094" s="91"/>
      <c r="AB2094" s="91"/>
      <c r="AC2094" s="91"/>
      <c r="AD2094" s="91"/>
      <c r="AE2094" s="91"/>
      <c r="AF2094" s="91"/>
    </row>
    <row r="2095" spans="1:32" x14ac:dyDescent="0.3">
      <c r="A2095" s="65">
        <v>0</v>
      </c>
      <c r="B2095" s="10">
        <v>2092</v>
      </c>
      <c r="C2095" s="71">
        <v>0.2092</v>
      </c>
      <c r="D2095" s="74">
        <v>755447</v>
      </c>
      <c r="E2095" s="61">
        <v>701922</v>
      </c>
      <c r="F2095" s="68">
        <v>0.18886174999999999</v>
      </c>
      <c r="G2095" s="292">
        <v>0.17548050000000001</v>
      </c>
      <c r="H2095" s="68">
        <v>0.20145253333333332</v>
      </c>
      <c r="I2095" s="68">
        <v>0.18717919999999999</v>
      </c>
      <c r="T2095" s="91"/>
      <c r="U2095" s="91"/>
      <c r="AA2095" s="91"/>
      <c r="AB2095" s="91"/>
      <c r="AC2095" s="91"/>
      <c r="AD2095" s="91"/>
      <c r="AE2095" s="91"/>
      <c r="AF2095" s="91"/>
    </row>
    <row r="2096" spans="1:32" x14ac:dyDescent="0.3">
      <c r="A2096" s="65">
        <v>0</v>
      </c>
      <c r="B2096" s="10">
        <v>2093</v>
      </c>
      <c r="C2096" s="71">
        <v>0.20930000000000001</v>
      </c>
      <c r="D2096" s="74">
        <v>755447</v>
      </c>
      <c r="E2096" s="61">
        <v>701922</v>
      </c>
      <c r="F2096" s="68">
        <v>0.18886174999999999</v>
      </c>
      <c r="G2096" s="292">
        <v>0.17548050000000001</v>
      </c>
      <c r="H2096" s="68">
        <v>0.20145253333333332</v>
      </c>
      <c r="I2096" s="68">
        <v>0.18717919999999999</v>
      </c>
      <c r="T2096" s="91"/>
      <c r="U2096" s="91"/>
      <c r="AA2096" s="91"/>
      <c r="AB2096" s="91"/>
      <c r="AC2096" s="91"/>
      <c r="AD2096" s="91"/>
      <c r="AE2096" s="91"/>
      <c r="AF2096" s="91"/>
    </row>
    <row r="2097" spans="1:32" x14ac:dyDescent="0.3">
      <c r="A2097" s="65">
        <v>0</v>
      </c>
      <c r="B2097" s="10">
        <v>2094</v>
      </c>
      <c r="C2097" s="71">
        <v>0.2094</v>
      </c>
      <c r="D2097" s="74">
        <v>755447</v>
      </c>
      <c r="E2097" s="61">
        <v>701922</v>
      </c>
      <c r="F2097" s="68">
        <v>0.18886174999999999</v>
      </c>
      <c r="G2097" s="292">
        <v>0.17548050000000001</v>
      </c>
      <c r="H2097" s="68">
        <v>0.20145253333333332</v>
      </c>
      <c r="I2097" s="68">
        <v>0.18717919999999999</v>
      </c>
      <c r="T2097" s="91"/>
      <c r="U2097" s="91"/>
      <c r="AA2097" s="91"/>
      <c r="AB2097" s="91"/>
      <c r="AC2097" s="91"/>
      <c r="AD2097" s="91"/>
      <c r="AE2097" s="91"/>
      <c r="AF2097" s="91"/>
    </row>
    <row r="2098" spans="1:32" x14ac:dyDescent="0.3">
      <c r="A2098" s="65">
        <v>0</v>
      </c>
      <c r="B2098" s="10">
        <v>2095</v>
      </c>
      <c r="C2098" s="71">
        <v>0.20949999999999999</v>
      </c>
      <c r="D2098" s="74">
        <v>755447</v>
      </c>
      <c r="E2098" s="61">
        <v>701922</v>
      </c>
      <c r="F2098" s="68">
        <v>0.18886174999999999</v>
      </c>
      <c r="G2098" s="292">
        <v>0.17548050000000001</v>
      </c>
      <c r="H2098" s="68">
        <v>0.20145253333333332</v>
      </c>
      <c r="I2098" s="68">
        <v>0.18717919999999999</v>
      </c>
      <c r="T2098" s="91"/>
      <c r="U2098" s="91"/>
      <c r="AA2098" s="91"/>
      <c r="AB2098" s="91"/>
      <c r="AC2098" s="91"/>
      <c r="AD2098" s="91"/>
      <c r="AE2098" s="91"/>
      <c r="AF2098" s="91"/>
    </row>
    <row r="2099" spans="1:32" x14ac:dyDescent="0.3">
      <c r="A2099" s="65">
        <v>0</v>
      </c>
      <c r="B2099" s="10">
        <v>2096</v>
      </c>
      <c r="C2099" s="71">
        <v>0.20960000000000001</v>
      </c>
      <c r="D2099" s="74">
        <v>755447</v>
      </c>
      <c r="E2099" s="61">
        <v>701922</v>
      </c>
      <c r="F2099" s="68">
        <v>0.18886174999999999</v>
      </c>
      <c r="G2099" s="292">
        <v>0.17548050000000001</v>
      </c>
      <c r="H2099" s="68">
        <v>0.20145253333333332</v>
      </c>
      <c r="I2099" s="68">
        <v>0.18717919999999999</v>
      </c>
      <c r="T2099" s="91"/>
      <c r="U2099" s="91"/>
      <c r="AA2099" s="91"/>
      <c r="AB2099" s="91"/>
      <c r="AC2099" s="91"/>
      <c r="AD2099" s="91"/>
      <c r="AE2099" s="91"/>
      <c r="AF2099" s="91"/>
    </row>
    <row r="2100" spans="1:32" x14ac:dyDescent="0.3">
      <c r="A2100" s="65">
        <v>0</v>
      </c>
      <c r="B2100" s="10">
        <v>2097</v>
      </c>
      <c r="C2100" s="71">
        <v>0.2097</v>
      </c>
      <c r="D2100" s="74">
        <v>755447</v>
      </c>
      <c r="E2100" s="61">
        <v>701922</v>
      </c>
      <c r="F2100" s="68">
        <v>0.18886174999999999</v>
      </c>
      <c r="G2100" s="292">
        <v>0.17548050000000001</v>
      </c>
      <c r="H2100" s="68">
        <v>0.20145253333333332</v>
      </c>
      <c r="I2100" s="68">
        <v>0.18717919999999999</v>
      </c>
      <c r="T2100" s="91"/>
      <c r="U2100" s="91"/>
      <c r="AA2100" s="91"/>
      <c r="AB2100" s="91"/>
      <c r="AC2100" s="91"/>
      <c r="AD2100" s="91"/>
      <c r="AE2100" s="91"/>
      <c r="AF2100" s="91"/>
    </row>
    <row r="2101" spans="1:32" x14ac:dyDescent="0.3">
      <c r="A2101" s="65">
        <v>0</v>
      </c>
      <c r="B2101" s="10">
        <v>2098</v>
      </c>
      <c r="C2101" s="71">
        <v>0.20979999999999999</v>
      </c>
      <c r="D2101" s="74">
        <v>755447</v>
      </c>
      <c r="E2101" s="61">
        <v>701922</v>
      </c>
      <c r="F2101" s="68">
        <v>0.18886174999999999</v>
      </c>
      <c r="G2101" s="292">
        <v>0.17548050000000001</v>
      </c>
      <c r="H2101" s="68">
        <v>0.20145253333333332</v>
      </c>
      <c r="I2101" s="68">
        <v>0.18717919999999999</v>
      </c>
      <c r="T2101" s="91"/>
      <c r="U2101" s="91"/>
      <c r="AA2101" s="91"/>
      <c r="AB2101" s="91"/>
      <c r="AC2101" s="91"/>
      <c r="AD2101" s="91"/>
      <c r="AE2101" s="91"/>
      <c r="AF2101" s="91"/>
    </row>
    <row r="2102" spans="1:32" x14ac:dyDescent="0.3">
      <c r="A2102" s="65">
        <v>0</v>
      </c>
      <c r="B2102" s="10">
        <v>2099</v>
      </c>
      <c r="C2102" s="71">
        <v>0.2099</v>
      </c>
      <c r="D2102" s="74">
        <v>755447</v>
      </c>
      <c r="E2102" s="61">
        <v>701922</v>
      </c>
      <c r="F2102" s="68">
        <v>0.18886174999999999</v>
      </c>
      <c r="G2102" s="292">
        <v>0.17548050000000001</v>
      </c>
      <c r="H2102" s="68">
        <v>0.20145253333333332</v>
      </c>
      <c r="I2102" s="68">
        <v>0.18717919999999999</v>
      </c>
      <c r="T2102" s="91"/>
      <c r="U2102" s="91"/>
      <c r="AA2102" s="91"/>
      <c r="AB2102" s="91"/>
      <c r="AC2102" s="91"/>
      <c r="AD2102" s="91"/>
      <c r="AE2102" s="91"/>
      <c r="AF2102" s="91"/>
    </row>
    <row r="2103" spans="1:32" x14ac:dyDescent="0.3">
      <c r="A2103" s="65">
        <v>0</v>
      </c>
      <c r="B2103" s="10">
        <v>2100</v>
      </c>
      <c r="C2103" s="71">
        <v>0.21</v>
      </c>
      <c r="D2103" s="74">
        <v>755447</v>
      </c>
      <c r="E2103" s="61">
        <v>701922</v>
      </c>
      <c r="F2103" s="68">
        <v>0.18886174999999999</v>
      </c>
      <c r="G2103" s="292">
        <v>0.17548050000000001</v>
      </c>
      <c r="H2103" s="68">
        <v>0.20145253333333332</v>
      </c>
      <c r="I2103" s="68">
        <v>0.18717919999999999</v>
      </c>
      <c r="T2103" s="91"/>
      <c r="U2103" s="91"/>
      <c r="AA2103" s="91"/>
      <c r="AB2103" s="91"/>
      <c r="AC2103" s="91"/>
      <c r="AD2103" s="91"/>
      <c r="AE2103" s="91"/>
      <c r="AF2103" s="91"/>
    </row>
    <row r="2104" spans="1:32" x14ac:dyDescent="0.3">
      <c r="A2104" s="65">
        <v>0</v>
      </c>
      <c r="B2104" s="10">
        <v>2101</v>
      </c>
      <c r="C2104" s="71">
        <v>0.21010000000000001</v>
      </c>
      <c r="D2104" s="74">
        <v>755447</v>
      </c>
      <c r="E2104" s="61">
        <v>701922</v>
      </c>
      <c r="F2104" s="68">
        <v>0.18886174999999999</v>
      </c>
      <c r="G2104" s="292">
        <v>0.17548050000000001</v>
      </c>
      <c r="H2104" s="68">
        <v>0.20145253333333332</v>
      </c>
      <c r="I2104" s="68">
        <v>0.18717919999999999</v>
      </c>
      <c r="T2104" s="91"/>
      <c r="U2104" s="91"/>
      <c r="AA2104" s="91"/>
      <c r="AB2104" s="91"/>
      <c r="AC2104" s="91"/>
      <c r="AD2104" s="91"/>
      <c r="AE2104" s="91"/>
      <c r="AF2104" s="91"/>
    </row>
    <row r="2105" spans="1:32" x14ac:dyDescent="0.3">
      <c r="A2105" s="65">
        <v>0</v>
      </c>
      <c r="B2105" s="10">
        <v>2102</v>
      </c>
      <c r="C2105" s="71">
        <v>0.2102</v>
      </c>
      <c r="D2105" s="74">
        <v>755447</v>
      </c>
      <c r="E2105" s="61">
        <v>701922</v>
      </c>
      <c r="F2105" s="68">
        <v>0.18886174999999999</v>
      </c>
      <c r="G2105" s="292">
        <v>0.17548050000000001</v>
      </c>
      <c r="H2105" s="68">
        <v>0.20145253333333332</v>
      </c>
      <c r="I2105" s="68">
        <v>0.18717919999999999</v>
      </c>
      <c r="T2105" s="91"/>
      <c r="U2105" s="91"/>
      <c r="AA2105" s="91"/>
      <c r="AB2105" s="91"/>
      <c r="AC2105" s="91"/>
      <c r="AD2105" s="91"/>
      <c r="AE2105" s="91"/>
      <c r="AF2105" s="91"/>
    </row>
    <row r="2106" spans="1:32" x14ac:dyDescent="0.3">
      <c r="A2106" s="65">
        <v>0</v>
      </c>
      <c r="B2106" s="10">
        <v>2103</v>
      </c>
      <c r="C2106" s="71">
        <v>0.21029999999999999</v>
      </c>
      <c r="D2106" s="74">
        <v>755447</v>
      </c>
      <c r="E2106" s="61">
        <v>701922</v>
      </c>
      <c r="F2106" s="68">
        <v>0.18886174999999999</v>
      </c>
      <c r="G2106" s="292">
        <v>0.17548050000000001</v>
      </c>
      <c r="H2106" s="68">
        <v>0.20145253333333332</v>
      </c>
      <c r="I2106" s="68">
        <v>0.18717919999999999</v>
      </c>
      <c r="T2106" s="91"/>
      <c r="U2106" s="91"/>
      <c r="AA2106" s="91"/>
      <c r="AB2106" s="91"/>
      <c r="AC2106" s="91"/>
      <c r="AD2106" s="91"/>
      <c r="AE2106" s="91"/>
      <c r="AF2106" s="91"/>
    </row>
    <row r="2107" spans="1:32" x14ac:dyDescent="0.3">
      <c r="A2107" s="65">
        <v>0</v>
      </c>
      <c r="B2107" s="10">
        <v>2104</v>
      </c>
      <c r="C2107" s="71">
        <v>0.2104</v>
      </c>
      <c r="D2107" s="74">
        <v>755447</v>
      </c>
      <c r="E2107" s="61">
        <v>701922</v>
      </c>
      <c r="F2107" s="68">
        <v>0.18886174999999999</v>
      </c>
      <c r="G2107" s="292">
        <v>0.17548050000000001</v>
      </c>
      <c r="H2107" s="68">
        <v>0.20145253333333332</v>
      </c>
      <c r="I2107" s="68">
        <v>0.18717919999999999</v>
      </c>
      <c r="T2107" s="91"/>
      <c r="U2107" s="91"/>
      <c r="AA2107" s="91"/>
      <c r="AB2107" s="91"/>
      <c r="AC2107" s="91"/>
      <c r="AD2107" s="91"/>
      <c r="AE2107" s="91"/>
      <c r="AF2107" s="91"/>
    </row>
    <row r="2108" spans="1:32" x14ac:dyDescent="0.3">
      <c r="A2108" s="65">
        <v>0</v>
      </c>
      <c r="B2108" s="10">
        <v>2105</v>
      </c>
      <c r="C2108" s="71">
        <v>0.21049999999999999</v>
      </c>
      <c r="D2108" s="74">
        <v>755447</v>
      </c>
      <c r="E2108" s="61">
        <v>701922</v>
      </c>
      <c r="F2108" s="68">
        <v>0.18886174999999999</v>
      </c>
      <c r="G2108" s="292">
        <v>0.17548050000000001</v>
      </c>
      <c r="H2108" s="68">
        <v>0.20145253333333332</v>
      </c>
      <c r="I2108" s="68">
        <v>0.18717919999999999</v>
      </c>
      <c r="T2108" s="91"/>
      <c r="U2108" s="91"/>
      <c r="AA2108" s="91"/>
      <c r="AB2108" s="91"/>
      <c r="AC2108" s="91"/>
      <c r="AD2108" s="91"/>
      <c r="AE2108" s="91"/>
      <c r="AF2108" s="91"/>
    </row>
    <row r="2109" spans="1:32" x14ac:dyDescent="0.3">
      <c r="A2109" s="65">
        <v>0</v>
      </c>
      <c r="B2109" s="10">
        <v>2106</v>
      </c>
      <c r="C2109" s="71">
        <v>0.21060000000000001</v>
      </c>
      <c r="D2109" s="74">
        <v>755447</v>
      </c>
      <c r="E2109" s="61">
        <v>701922</v>
      </c>
      <c r="F2109" s="68">
        <v>0.18886174999999999</v>
      </c>
      <c r="G2109" s="292">
        <v>0.17548050000000001</v>
      </c>
      <c r="H2109" s="68">
        <v>0.20145253333333332</v>
      </c>
      <c r="I2109" s="68">
        <v>0.18717919999999999</v>
      </c>
      <c r="T2109" s="91"/>
      <c r="U2109" s="91"/>
      <c r="AA2109" s="91"/>
      <c r="AB2109" s="91"/>
      <c r="AC2109" s="91"/>
      <c r="AD2109" s="91"/>
      <c r="AE2109" s="91"/>
      <c r="AF2109" s="91"/>
    </row>
    <row r="2110" spans="1:32" x14ac:dyDescent="0.3">
      <c r="A2110" s="65">
        <v>0</v>
      </c>
      <c r="B2110" s="10">
        <v>2107</v>
      </c>
      <c r="C2110" s="71">
        <v>0.2107</v>
      </c>
      <c r="D2110" s="74">
        <v>755447</v>
      </c>
      <c r="E2110" s="61">
        <v>701922</v>
      </c>
      <c r="F2110" s="68">
        <v>0.18886174999999999</v>
      </c>
      <c r="G2110" s="292">
        <v>0.17548050000000001</v>
      </c>
      <c r="H2110" s="68">
        <v>0.20145253333333332</v>
      </c>
      <c r="I2110" s="68">
        <v>0.18717919999999999</v>
      </c>
      <c r="T2110" s="91"/>
      <c r="U2110" s="91"/>
      <c r="AA2110" s="91"/>
      <c r="AB2110" s="91"/>
      <c r="AC2110" s="91"/>
      <c r="AD2110" s="91"/>
      <c r="AE2110" s="91"/>
      <c r="AF2110" s="91"/>
    </row>
    <row r="2111" spans="1:32" x14ac:dyDescent="0.3">
      <c r="A2111" s="65">
        <v>0</v>
      </c>
      <c r="B2111" s="10">
        <v>2108</v>
      </c>
      <c r="C2111" s="71">
        <v>0.21079999999999999</v>
      </c>
      <c r="D2111" s="74">
        <v>755447</v>
      </c>
      <c r="E2111" s="61">
        <v>701922</v>
      </c>
      <c r="F2111" s="68">
        <v>0.18886174999999999</v>
      </c>
      <c r="G2111" s="292">
        <v>0.17548050000000001</v>
      </c>
      <c r="H2111" s="68">
        <v>0.20145253333333332</v>
      </c>
      <c r="I2111" s="68">
        <v>0.18717919999999999</v>
      </c>
      <c r="T2111" s="91"/>
      <c r="U2111" s="91"/>
      <c r="AA2111" s="91"/>
      <c r="AB2111" s="91"/>
      <c r="AC2111" s="91"/>
      <c r="AD2111" s="91"/>
      <c r="AE2111" s="91"/>
      <c r="AF2111" s="91"/>
    </row>
    <row r="2112" spans="1:32" x14ac:dyDescent="0.3">
      <c r="A2112" s="65">
        <v>0</v>
      </c>
      <c r="B2112" s="10">
        <v>2109</v>
      </c>
      <c r="C2112" s="71">
        <v>0.2109</v>
      </c>
      <c r="D2112" s="74">
        <v>755447</v>
      </c>
      <c r="E2112" s="61">
        <v>701922</v>
      </c>
      <c r="F2112" s="68">
        <v>0.18886174999999999</v>
      </c>
      <c r="G2112" s="292">
        <v>0.17548050000000001</v>
      </c>
      <c r="H2112" s="68">
        <v>0.20145253333333332</v>
      </c>
      <c r="I2112" s="68">
        <v>0.18717919999999999</v>
      </c>
      <c r="T2112" s="91"/>
      <c r="U2112" s="91"/>
      <c r="AA2112" s="91"/>
      <c r="AB2112" s="91"/>
      <c r="AC2112" s="91"/>
      <c r="AD2112" s="91"/>
      <c r="AE2112" s="91"/>
      <c r="AF2112" s="91"/>
    </row>
    <row r="2113" spans="1:32" x14ac:dyDescent="0.3">
      <c r="A2113" s="65">
        <v>0</v>
      </c>
      <c r="B2113" s="10">
        <v>2110</v>
      </c>
      <c r="C2113" s="71">
        <v>0.21099999999999999</v>
      </c>
      <c r="D2113" s="74">
        <v>755447</v>
      </c>
      <c r="E2113" s="61">
        <v>701922</v>
      </c>
      <c r="F2113" s="68">
        <v>0.18886174999999999</v>
      </c>
      <c r="G2113" s="292">
        <v>0.17548050000000001</v>
      </c>
      <c r="H2113" s="68">
        <v>0.20145253333333332</v>
      </c>
      <c r="I2113" s="68">
        <v>0.18717919999999999</v>
      </c>
      <c r="T2113" s="91"/>
      <c r="U2113" s="91"/>
      <c r="AA2113" s="91"/>
      <c r="AB2113" s="91"/>
      <c r="AC2113" s="91"/>
      <c r="AD2113" s="91"/>
      <c r="AE2113" s="91"/>
      <c r="AF2113" s="91"/>
    </row>
    <row r="2114" spans="1:32" x14ac:dyDescent="0.3">
      <c r="A2114" s="65">
        <v>0</v>
      </c>
      <c r="B2114" s="10">
        <v>2111</v>
      </c>
      <c r="C2114" s="71">
        <v>0.21110000000000001</v>
      </c>
      <c r="D2114" s="74">
        <v>755447</v>
      </c>
      <c r="E2114" s="61">
        <v>701922</v>
      </c>
      <c r="F2114" s="68">
        <v>0.18886174999999999</v>
      </c>
      <c r="G2114" s="292">
        <v>0.17548050000000001</v>
      </c>
      <c r="H2114" s="68">
        <v>0.20145253333333332</v>
      </c>
      <c r="I2114" s="68">
        <v>0.18717919999999999</v>
      </c>
      <c r="T2114" s="91"/>
      <c r="U2114" s="91"/>
      <c r="AA2114" s="91"/>
      <c r="AB2114" s="91"/>
      <c r="AC2114" s="91"/>
      <c r="AD2114" s="91"/>
      <c r="AE2114" s="91"/>
      <c r="AF2114" s="91"/>
    </row>
    <row r="2115" spans="1:32" x14ac:dyDescent="0.3">
      <c r="A2115" s="65">
        <v>0</v>
      </c>
      <c r="B2115" s="10">
        <v>2112</v>
      </c>
      <c r="C2115" s="71">
        <v>0.2112</v>
      </c>
      <c r="D2115" s="74">
        <v>755447</v>
      </c>
      <c r="E2115" s="61">
        <v>701922</v>
      </c>
      <c r="F2115" s="68">
        <v>0.18886174999999999</v>
      </c>
      <c r="G2115" s="292">
        <v>0.17548050000000001</v>
      </c>
      <c r="H2115" s="68">
        <v>0.20145253333333332</v>
      </c>
      <c r="I2115" s="68">
        <v>0.18717919999999999</v>
      </c>
      <c r="T2115" s="91"/>
      <c r="U2115" s="91"/>
      <c r="AA2115" s="91"/>
      <c r="AB2115" s="91"/>
      <c r="AC2115" s="91"/>
      <c r="AD2115" s="91"/>
      <c r="AE2115" s="91"/>
      <c r="AF2115" s="91"/>
    </row>
    <row r="2116" spans="1:32" x14ac:dyDescent="0.3">
      <c r="A2116" s="65">
        <v>0</v>
      </c>
      <c r="B2116" s="10">
        <v>2113</v>
      </c>
      <c r="C2116" s="71">
        <v>0.21129999999999999</v>
      </c>
      <c r="D2116" s="74">
        <v>755447</v>
      </c>
      <c r="E2116" s="61">
        <v>701922</v>
      </c>
      <c r="F2116" s="68">
        <v>0.18886174999999999</v>
      </c>
      <c r="G2116" s="292">
        <v>0.17548050000000001</v>
      </c>
      <c r="H2116" s="68">
        <v>0.20145253333333332</v>
      </c>
      <c r="I2116" s="68">
        <v>0.18717919999999999</v>
      </c>
      <c r="T2116" s="91"/>
      <c r="U2116" s="91"/>
      <c r="AA2116" s="91"/>
      <c r="AB2116" s="91"/>
      <c r="AC2116" s="91"/>
      <c r="AD2116" s="91"/>
      <c r="AE2116" s="91"/>
      <c r="AF2116" s="91"/>
    </row>
    <row r="2117" spans="1:32" x14ac:dyDescent="0.3">
      <c r="A2117" s="65">
        <v>0</v>
      </c>
      <c r="B2117" s="10">
        <v>2114</v>
      </c>
      <c r="C2117" s="71">
        <v>0.2114</v>
      </c>
      <c r="D2117" s="74">
        <v>755447</v>
      </c>
      <c r="E2117" s="61">
        <v>701922</v>
      </c>
      <c r="F2117" s="68">
        <v>0.18886174999999999</v>
      </c>
      <c r="G2117" s="292">
        <v>0.17548050000000001</v>
      </c>
      <c r="H2117" s="68">
        <v>0.20145253333333332</v>
      </c>
      <c r="I2117" s="68">
        <v>0.18717919999999999</v>
      </c>
      <c r="T2117" s="91"/>
      <c r="U2117" s="91"/>
      <c r="AA2117" s="91"/>
      <c r="AB2117" s="91"/>
      <c r="AC2117" s="91"/>
      <c r="AD2117" s="91"/>
      <c r="AE2117" s="91"/>
      <c r="AF2117" s="91"/>
    </row>
    <row r="2118" spans="1:32" x14ac:dyDescent="0.3">
      <c r="A2118" s="65">
        <v>0</v>
      </c>
      <c r="B2118" s="10">
        <v>2115</v>
      </c>
      <c r="C2118" s="71">
        <v>0.21149999999999999</v>
      </c>
      <c r="D2118" s="74">
        <v>755447</v>
      </c>
      <c r="E2118" s="61">
        <v>701922</v>
      </c>
      <c r="F2118" s="68">
        <v>0.18886174999999999</v>
      </c>
      <c r="G2118" s="292">
        <v>0.17548050000000001</v>
      </c>
      <c r="H2118" s="68">
        <v>0.20145253333333332</v>
      </c>
      <c r="I2118" s="68">
        <v>0.18717919999999999</v>
      </c>
      <c r="T2118" s="91"/>
      <c r="U2118" s="91"/>
      <c r="AA2118" s="91"/>
      <c r="AB2118" s="91"/>
      <c r="AC2118" s="91"/>
      <c r="AD2118" s="91"/>
      <c r="AE2118" s="91"/>
      <c r="AF2118" s="91"/>
    </row>
    <row r="2119" spans="1:32" x14ac:dyDescent="0.3">
      <c r="A2119" s="65">
        <v>0</v>
      </c>
      <c r="B2119" s="10">
        <v>2116</v>
      </c>
      <c r="C2119" s="71">
        <v>0.21160000000000001</v>
      </c>
      <c r="D2119" s="74">
        <v>755447</v>
      </c>
      <c r="E2119" s="61">
        <v>701922</v>
      </c>
      <c r="F2119" s="68">
        <v>0.18886174999999999</v>
      </c>
      <c r="G2119" s="292">
        <v>0.17548050000000001</v>
      </c>
      <c r="H2119" s="68">
        <v>0.20145253333333332</v>
      </c>
      <c r="I2119" s="68">
        <v>0.18717919999999999</v>
      </c>
      <c r="T2119" s="91"/>
      <c r="U2119" s="91"/>
      <c r="AA2119" s="91"/>
      <c r="AB2119" s="91"/>
      <c r="AC2119" s="91"/>
      <c r="AD2119" s="91"/>
      <c r="AE2119" s="91"/>
      <c r="AF2119" s="91"/>
    </row>
    <row r="2120" spans="1:32" x14ac:dyDescent="0.3">
      <c r="A2120" s="65">
        <v>0</v>
      </c>
      <c r="B2120" s="10">
        <v>2117</v>
      </c>
      <c r="C2120" s="71">
        <v>0.2117</v>
      </c>
      <c r="D2120" s="74">
        <v>755447</v>
      </c>
      <c r="E2120" s="61">
        <v>701922</v>
      </c>
      <c r="F2120" s="68">
        <v>0.18886174999999999</v>
      </c>
      <c r="G2120" s="292">
        <v>0.17548050000000001</v>
      </c>
      <c r="H2120" s="68">
        <v>0.20145253333333332</v>
      </c>
      <c r="I2120" s="68">
        <v>0.18717919999999999</v>
      </c>
      <c r="T2120" s="91"/>
      <c r="U2120" s="91"/>
      <c r="AA2120" s="91"/>
      <c r="AB2120" s="91"/>
      <c r="AC2120" s="91"/>
      <c r="AD2120" s="91"/>
      <c r="AE2120" s="91"/>
      <c r="AF2120" s="91"/>
    </row>
    <row r="2121" spans="1:32" x14ac:dyDescent="0.3">
      <c r="A2121" s="65">
        <v>0</v>
      </c>
      <c r="B2121" s="10">
        <v>2118</v>
      </c>
      <c r="C2121" s="71">
        <v>0.21179999999999999</v>
      </c>
      <c r="D2121" s="74">
        <v>755447</v>
      </c>
      <c r="E2121" s="61">
        <v>701922</v>
      </c>
      <c r="F2121" s="68">
        <v>0.18886174999999999</v>
      </c>
      <c r="G2121" s="292">
        <v>0.17548050000000001</v>
      </c>
      <c r="H2121" s="68">
        <v>0.20145253333333332</v>
      </c>
      <c r="I2121" s="68">
        <v>0.18717919999999999</v>
      </c>
      <c r="T2121" s="91"/>
      <c r="U2121" s="91"/>
      <c r="AA2121" s="91"/>
      <c r="AB2121" s="91"/>
      <c r="AC2121" s="91"/>
      <c r="AD2121" s="91"/>
      <c r="AE2121" s="91"/>
      <c r="AF2121" s="91"/>
    </row>
    <row r="2122" spans="1:32" x14ac:dyDescent="0.3">
      <c r="A2122" s="65">
        <v>0</v>
      </c>
      <c r="B2122" s="10">
        <v>2119</v>
      </c>
      <c r="C2122" s="71">
        <v>0.21190000000000001</v>
      </c>
      <c r="D2122" s="74">
        <v>755447</v>
      </c>
      <c r="E2122" s="61">
        <v>701922</v>
      </c>
      <c r="F2122" s="68">
        <v>0.18886174999999999</v>
      </c>
      <c r="G2122" s="292">
        <v>0.17548050000000001</v>
      </c>
      <c r="H2122" s="68">
        <v>0.20145253333333332</v>
      </c>
      <c r="I2122" s="68">
        <v>0.18717919999999999</v>
      </c>
      <c r="T2122" s="91"/>
      <c r="U2122" s="91"/>
      <c r="AA2122" s="91"/>
      <c r="AB2122" s="91"/>
      <c r="AC2122" s="91"/>
      <c r="AD2122" s="91"/>
      <c r="AE2122" s="91"/>
      <c r="AF2122" s="91"/>
    </row>
    <row r="2123" spans="1:32" x14ac:dyDescent="0.3">
      <c r="A2123" s="65">
        <v>0</v>
      </c>
      <c r="B2123" s="10">
        <v>2120</v>
      </c>
      <c r="C2123" s="71">
        <v>0.21199999999999999</v>
      </c>
      <c r="D2123" s="74">
        <v>755447</v>
      </c>
      <c r="E2123" s="61">
        <v>701922</v>
      </c>
      <c r="F2123" s="68">
        <v>0.18886174999999999</v>
      </c>
      <c r="G2123" s="292">
        <v>0.17548050000000001</v>
      </c>
      <c r="H2123" s="68">
        <v>0.20145253333333332</v>
      </c>
      <c r="I2123" s="68">
        <v>0.18717919999999999</v>
      </c>
      <c r="T2123" s="91"/>
      <c r="U2123" s="91"/>
      <c r="AA2123" s="91"/>
      <c r="AB2123" s="91"/>
      <c r="AC2123" s="91"/>
      <c r="AD2123" s="91"/>
      <c r="AE2123" s="91"/>
      <c r="AF2123" s="91"/>
    </row>
    <row r="2124" spans="1:32" x14ac:dyDescent="0.3">
      <c r="A2124" s="65">
        <v>0</v>
      </c>
      <c r="B2124" s="10">
        <v>2121</v>
      </c>
      <c r="C2124" s="71">
        <v>0.21210000000000001</v>
      </c>
      <c r="D2124" s="74">
        <v>755447</v>
      </c>
      <c r="E2124" s="61">
        <v>701922</v>
      </c>
      <c r="F2124" s="68">
        <v>0.18886174999999999</v>
      </c>
      <c r="G2124" s="292">
        <v>0.17548050000000001</v>
      </c>
      <c r="H2124" s="68">
        <v>0.20145253333333332</v>
      </c>
      <c r="I2124" s="68">
        <v>0.18717919999999999</v>
      </c>
      <c r="T2124" s="91"/>
      <c r="U2124" s="91"/>
      <c r="AA2124" s="91"/>
      <c r="AB2124" s="91"/>
      <c r="AC2124" s="91"/>
      <c r="AD2124" s="91"/>
      <c r="AE2124" s="91"/>
      <c r="AF2124" s="91"/>
    </row>
    <row r="2125" spans="1:32" x14ac:dyDescent="0.3">
      <c r="A2125" s="65">
        <v>0</v>
      </c>
      <c r="B2125" s="10">
        <v>2122</v>
      </c>
      <c r="C2125" s="71">
        <v>0.2122</v>
      </c>
      <c r="D2125" s="74">
        <v>755447</v>
      </c>
      <c r="E2125" s="61">
        <v>701922</v>
      </c>
      <c r="F2125" s="68">
        <v>0.18886174999999999</v>
      </c>
      <c r="G2125" s="292">
        <v>0.17548050000000001</v>
      </c>
      <c r="H2125" s="68">
        <v>0.20145253333333332</v>
      </c>
      <c r="I2125" s="68">
        <v>0.18717919999999999</v>
      </c>
      <c r="T2125" s="91"/>
      <c r="U2125" s="91"/>
      <c r="AA2125" s="91"/>
      <c r="AB2125" s="91"/>
      <c r="AC2125" s="91"/>
      <c r="AD2125" s="91"/>
      <c r="AE2125" s="91"/>
      <c r="AF2125" s="91"/>
    </row>
    <row r="2126" spans="1:32" x14ac:dyDescent="0.3">
      <c r="A2126" s="65">
        <v>0</v>
      </c>
      <c r="B2126" s="10">
        <v>2123</v>
      </c>
      <c r="C2126" s="71">
        <v>0.21229999999999999</v>
      </c>
      <c r="D2126" s="74">
        <v>755447</v>
      </c>
      <c r="E2126" s="61">
        <v>701922</v>
      </c>
      <c r="F2126" s="68">
        <v>0.18886174999999999</v>
      </c>
      <c r="G2126" s="292">
        <v>0.17548050000000001</v>
      </c>
      <c r="H2126" s="68">
        <v>0.20145253333333332</v>
      </c>
      <c r="I2126" s="68">
        <v>0.18717919999999999</v>
      </c>
      <c r="T2126" s="91"/>
      <c r="U2126" s="91"/>
      <c r="AA2126" s="91"/>
      <c r="AB2126" s="91"/>
      <c r="AC2126" s="91"/>
      <c r="AD2126" s="91"/>
      <c r="AE2126" s="91"/>
      <c r="AF2126" s="91"/>
    </row>
    <row r="2127" spans="1:32" x14ac:dyDescent="0.3">
      <c r="A2127" s="65">
        <v>0</v>
      </c>
      <c r="B2127" s="10">
        <v>2124</v>
      </c>
      <c r="C2127" s="71">
        <v>0.21240000000000001</v>
      </c>
      <c r="D2127" s="74">
        <v>755447</v>
      </c>
      <c r="E2127" s="61">
        <v>701922</v>
      </c>
      <c r="F2127" s="68">
        <v>0.18886174999999999</v>
      </c>
      <c r="G2127" s="292">
        <v>0.17548050000000001</v>
      </c>
      <c r="H2127" s="68">
        <v>0.20145253333333332</v>
      </c>
      <c r="I2127" s="68">
        <v>0.18717919999999999</v>
      </c>
      <c r="T2127" s="91"/>
      <c r="U2127" s="91"/>
      <c r="AA2127" s="91"/>
      <c r="AB2127" s="91"/>
      <c r="AC2127" s="91"/>
      <c r="AD2127" s="91"/>
      <c r="AE2127" s="91"/>
      <c r="AF2127" s="91"/>
    </row>
    <row r="2128" spans="1:32" x14ac:dyDescent="0.3">
      <c r="A2128" s="65">
        <v>0</v>
      </c>
      <c r="B2128" s="10">
        <v>2125</v>
      </c>
      <c r="C2128" s="71">
        <v>0.21249999999999999</v>
      </c>
      <c r="D2128" s="74">
        <v>755447</v>
      </c>
      <c r="E2128" s="61">
        <v>701922</v>
      </c>
      <c r="F2128" s="68">
        <v>0.18886174999999999</v>
      </c>
      <c r="G2128" s="292">
        <v>0.17548050000000001</v>
      </c>
      <c r="H2128" s="68">
        <v>0.20145253333333332</v>
      </c>
      <c r="I2128" s="68">
        <v>0.18717919999999999</v>
      </c>
      <c r="T2128" s="91"/>
      <c r="U2128" s="91"/>
      <c r="AA2128" s="91"/>
      <c r="AB2128" s="91"/>
      <c r="AC2128" s="91"/>
      <c r="AD2128" s="91"/>
      <c r="AE2128" s="91"/>
      <c r="AF2128" s="91"/>
    </row>
    <row r="2129" spans="1:32" x14ac:dyDescent="0.3">
      <c r="A2129" s="65">
        <v>0</v>
      </c>
      <c r="B2129" s="10">
        <v>2126</v>
      </c>
      <c r="C2129" s="71">
        <v>0.21260000000000001</v>
      </c>
      <c r="D2129" s="74">
        <v>755447</v>
      </c>
      <c r="E2129" s="61">
        <v>701922</v>
      </c>
      <c r="F2129" s="68">
        <v>0.18886174999999999</v>
      </c>
      <c r="G2129" s="292">
        <v>0.17548050000000001</v>
      </c>
      <c r="H2129" s="68">
        <v>0.20145253333333332</v>
      </c>
      <c r="I2129" s="68">
        <v>0.18717919999999999</v>
      </c>
      <c r="T2129" s="91"/>
      <c r="U2129" s="91"/>
      <c r="AA2129" s="91"/>
      <c r="AB2129" s="91"/>
      <c r="AC2129" s="91"/>
      <c r="AD2129" s="91"/>
      <c r="AE2129" s="91"/>
      <c r="AF2129" s="91"/>
    </row>
    <row r="2130" spans="1:32" x14ac:dyDescent="0.3">
      <c r="A2130" s="65">
        <v>0</v>
      </c>
      <c r="B2130" s="10">
        <v>2127</v>
      </c>
      <c r="C2130" s="71">
        <v>0.2127</v>
      </c>
      <c r="D2130" s="74">
        <v>755447</v>
      </c>
      <c r="E2130" s="61">
        <v>701922</v>
      </c>
      <c r="F2130" s="68">
        <v>0.18886174999999999</v>
      </c>
      <c r="G2130" s="292">
        <v>0.17548050000000001</v>
      </c>
      <c r="H2130" s="68">
        <v>0.20145253333333332</v>
      </c>
      <c r="I2130" s="68">
        <v>0.18717919999999999</v>
      </c>
      <c r="T2130" s="91"/>
      <c r="U2130" s="91"/>
      <c r="AA2130" s="91"/>
      <c r="AB2130" s="91"/>
      <c r="AC2130" s="91"/>
      <c r="AD2130" s="91"/>
      <c r="AE2130" s="91"/>
      <c r="AF2130" s="91"/>
    </row>
    <row r="2131" spans="1:32" x14ac:dyDescent="0.3">
      <c r="A2131" s="65">
        <v>0</v>
      </c>
      <c r="B2131" s="10">
        <v>2128</v>
      </c>
      <c r="C2131" s="71">
        <v>0.21279999999999999</v>
      </c>
      <c r="D2131" s="74">
        <v>755447</v>
      </c>
      <c r="E2131" s="61">
        <v>701922</v>
      </c>
      <c r="F2131" s="68">
        <v>0.18886174999999999</v>
      </c>
      <c r="G2131" s="292">
        <v>0.17548050000000001</v>
      </c>
      <c r="H2131" s="68">
        <v>0.20145253333333332</v>
      </c>
      <c r="I2131" s="68">
        <v>0.18717919999999999</v>
      </c>
      <c r="T2131" s="91"/>
      <c r="U2131" s="91"/>
      <c r="AA2131" s="91"/>
      <c r="AB2131" s="91"/>
      <c r="AC2131" s="91"/>
      <c r="AD2131" s="91"/>
      <c r="AE2131" s="91"/>
      <c r="AF2131" s="91"/>
    </row>
    <row r="2132" spans="1:32" x14ac:dyDescent="0.3">
      <c r="A2132" s="65">
        <v>0</v>
      </c>
      <c r="B2132" s="10">
        <v>2129</v>
      </c>
      <c r="C2132" s="71">
        <v>0.21290000000000001</v>
      </c>
      <c r="D2132" s="74">
        <v>755447</v>
      </c>
      <c r="E2132" s="61">
        <v>701922</v>
      </c>
      <c r="F2132" s="68">
        <v>0.18886174999999999</v>
      </c>
      <c r="G2132" s="292">
        <v>0.17548050000000001</v>
      </c>
      <c r="H2132" s="68">
        <v>0.20145253333333332</v>
      </c>
      <c r="I2132" s="68">
        <v>0.18717919999999999</v>
      </c>
      <c r="T2132" s="91"/>
      <c r="U2132" s="91"/>
      <c r="AA2132" s="91"/>
      <c r="AB2132" s="91"/>
      <c r="AC2132" s="91"/>
      <c r="AD2132" s="91"/>
      <c r="AE2132" s="91"/>
      <c r="AF2132" s="91"/>
    </row>
    <row r="2133" spans="1:32" x14ac:dyDescent="0.3">
      <c r="A2133" s="65">
        <v>0</v>
      </c>
      <c r="B2133" s="10">
        <v>2130</v>
      </c>
      <c r="C2133" s="71">
        <v>0.21299999999999999</v>
      </c>
      <c r="D2133" s="74">
        <v>755447</v>
      </c>
      <c r="E2133" s="61">
        <v>701922</v>
      </c>
      <c r="F2133" s="68">
        <v>0.18886174999999999</v>
      </c>
      <c r="G2133" s="292">
        <v>0.17548050000000001</v>
      </c>
      <c r="H2133" s="68">
        <v>0.20145253333333332</v>
      </c>
      <c r="I2133" s="68">
        <v>0.18717919999999999</v>
      </c>
      <c r="T2133" s="91"/>
      <c r="U2133" s="91"/>
      <c r="AA2133" s="91"/>
      <c r="AB2133" s="91"/>
      <c r="AC2133" s="91"/>
      <c r="AD2133" s="91"/>
      <c r="AE2133" s="91"/>
      <c r="AF2133" s="91"/>
    </row>
    <row r="2134" spans="1:32" x14ac:dyDescent="0.3">
      <c r="A2134" s="65">
        <v>0</v>
      </c>
      <c r="B2134" s="10">
        <v>2131</v>
      </c>
      <c r="C2134" s="71">
        <v>0.21310000000000001</v>
      </c>
      <c r="D2134" s="74">
        <v>755447</v>
      </c>
      <c r="E2134" s="61">
        <v>701922</v>
      </c>
      <c r="F2134" s="68">
        <v>0.18886174999999999</v>
      </c>
      <c r="G2134" s="292">
        <v>0.17548050000000001</v>
      </c>
      <c r="H2134" s="68">
        <v>0.20145253333333332</v>
      </c>
      <c r="I2134" s="68">
        <v>0.18717919999999999</v>
      </c>
      <c r="T2134" s="91"/>
      <c r="U2134" s="91"/>
      <c r="AA2134" s="91"/>
      <c r="AB2134" s="91"/>
      <c r="AC2134" s="91"/>
      <c r="AD2134" s="91"/>
      <c r="AE2134" s="91"/>
      <c r="AF2134" s="91"/>
    </row>
    <row r="2135" spans="1:32" x14ac:dyDescent="0.3">
      <c r="A2135" s="65">
        <v>0</v>
      </c>
      <c r="B2135" s="10">
        <v>2132</v>
      </c>
      <c r="C2135" s="71">
        <v>0.2132</v>
      </c>
      <c r="D2135" s="74">
        <v>755447</v>
      </c>
      <c r="E2135" s="61">
        <v>701922</v>
      </c>
      <c r="F2135" s="68">
        <v>0.18886174999999999</v>
      </c>
      <c r="G2135" s="292">
        <v>0.17548050000000001</v>
      </c>
      <c r="H2135" s="68">
        <v>0.20145253333333332</v>
      </c>
      <c r="I2135" s="68">
        <v>0.18717919999999999</v>
      </c>
      <c r="T2135" s="91"/>
      <c r="U2135" s="91"/>
      <c r="AA2135" s="91"/>
      <c r="AB2135" s="91"/>
      <c r="AC2135" s="91"/>
      <c r="AD2135" s="91"/>
      <c r="AE2135" s="91"/>
      <c r="AF2135" s="91"/>
    </row>
    <row r="2136" spans="1:32" x14ac:dyDescent="0.3">
      <c r="A2136" s="65">
        <v>0</v>
      </c>
      <c r="B2136" s="10">
        <v>2133</v>
      </c>
      <c r="C2136" s="71">
        <v>0.21329999999999999</v>
      </c>
      <c r="D2136" s="74">
        <v>755447</v>
      </c>
      <c r="E2136" s="61">
        <v>701922</v>
      </c>
      <c r="F2136" s="68">
        <v>0.18886174999999999</v>
      </c>
      <c r="G2136" s="292">
        <v>0.17548050000000001</v>
      </c>
      <c r="H2136" s="68">
        <v>0.20145253333333332</v>
      </c>
      <c r="I2136" s="68">
        <v>0.18717919999999999</v>
      </c>
      <c r="T2136" s="91"/>
      <c r="U2136" s="91"/>
      <c r="AA2136" s="91"/>
      <c r="AB2136" s="91"/>
      <c r="AC2136" s="91"/>
      <c r="AD2136" s="91"/>
      <c r="AE2136" s="91"/>
      <c r="AF2136" s="91"/>
    </row>
    <row r="2137" spans="1:32" x14ac:dyDescent="0.3">
      <c r="A2137" s="65">
        <v>0</v>
      </c>
      <c r="B2137" s="10">
        <v>2134</v>
      </c>
      <c r="C2137" s="71">
        <v>0.21340000000000001</v>
      </c>
      <c r="D2137" s="74">
        <v>755447</v>
      </c>
      <c r="E2137" s="61">
        <v>701922</v>
      </c>
      <c r="F2137" s="68">
        <v>0.18886174999999999</v>
      </c>
      <c r="G2137" s="292">
        <v>0.17548050000000001</v>
      </c>
      <c r="H2137" s="68">
        <v>0.20145253333333332</v>
      </c>
      <c r="I2137" s="68">
        <v>0.18717919999999999</v>
      </c>
      <c r="T2137" s="91"/>
      <c r="U2137" s="91"/>
      <c r="AA2137" s="91"/>
      <c r="AB2137" s="91"/>
      <c r="AC2137" s="91"/>
      <c r="AD2137" s="91"/>
      <c r="AE2137" s="91"/>
      <c r="AF2137" s="91"/>
    </row>
    <row r="2138" spans="1:32" x14ac:dyDescent="0.3">
      <c r="A2138" s="65">
        <v>0</v>
      </c>
      <c r="B2138" s="10">
        <v>2135</v>
      </c>
      <c r="C2138" s="71">
        <v>0.2135</v>
      </c>
      <c r="D2138" s="74">
        <v>755447</v>
      </c>
      <c r="E2138" s="61">
        <v>701922</v>
      </c>
      <c r="F2138" s="68">
        <v>0.18886174999999999</v>
      </c>
      <c r="G2138" s="292">
        <v>0.17548050000000001</v>
      </c>
      <c r="H2138" s="68">
        <v>0.20145253333333332</v>
      </c>
      <c r="I2138" s="68">
        <v>0.18717919999999999</v>
      </c>
      <c r="T2138" s="91"/>
      <c r="U2138" s="91"/>
      <c r="AA2138" s="91"/>
      <c r="AB2138" s="91"/>
      <c r="AC2138" s="91"/>
      <c r="AD2138" s="91"/>
      <c r="AE2138" s="91"/>
      <c r="AF2138" s="91"/>
    </row>
    <row r="2139" spans="1:32" x14ac:dyDescent="0.3">
      <c r="A2139" s="65">
        <v>0</v>
      </c>
      <c r="B2139" s="10">
        <v>2136</v>
      </c>
      <c r="C2139" s="71">
        <v>0.21360000000000001</v>
      </c>
      <c r="D2139" s="74">
        <v>755447</v>
      </c>
      <c r="E2139" s="61">
        <v>701922</v>
      </c>
      <c r="F2139" s="68">
        <v>0.18886174999999999</v>
      </c>
      <c r="G2139" s="292">
        <v>0.17548050000000001</v>
      </c>
      <c r="H2139" s="68">
        <v>0.20145253333333332</v>
      </c>
      <c r="I2139" s="68">
        <v>0.18717919999999999</v>
      </c>
      <c r="T2139" s="91"/>
      <c r="U2139" s="91"/>
      <c r="AA2139" s="91"/>
      <c r="AB2139" s="91"/>
      <c r="AC2139" s="91"/>
      <c r="AD2139" s="91"/>
      <c r="AE2139" s="91"/>
      <c r="AF2139" s="91"/>
    </row>
    <row r="2140" spans="1:32" x14ac:dyDescent="0.3">
      <c r="A2140" s="65">
        <v>0</v>
      </c>
      <c r="B2140" s="10">
        <v>2137</v>
      </c>
      <c r="C2140" s="71">
        <v>0.2137</v>
      </c>
      <c r="D2140" s="74">
        <v>755447</v>
      </c>
      <c r="E2140" s="61">
        <v>701922</v>
      </c>
      <c r="F2140" s="68">
        <v>0.18886174999999999</v>
      </c>
      <c r="G2140" s="292">
        <v>0.17548050000000001</v>
      </c>
      <c r="H2140" s="68">
        <v>0.20145253333333332</v>
      </c>
      <c r="I2140" s="68">
        <v>0.18717919999999999</v>
      </c>
      <c r="T2140" s="91"/>
      <c r="U2140" s="91"/>
      <c r="AA2140" s="91"/>
      <c r="AB2140" s="91"/>
      <c r="AC2140" s="91"/>
      <c r="AD2140" s="91"/>
      <c r="AE2140" s="91"/>
      <c r="AF2140" s="91"/>
    </row>
    <row r="2141" spans="1:32" x14ac:dyDescent="0.3">
      <c r="A2141" s="65">
        <v>0</v>
      </c>
      <c r="B2141" s="10">
        <v>2138</v>
      </c>
      <c r="C2141" s="71">
        <v>0.21379999999999999</v>
      </c>
      <c r="D2141" s="74">
        <v>755447</v>
      </c>
      <c r="E2141" s="61">
        <v>701922</v>
      </c>
      <c r="F2141" s="68">
        <v>0.18886174999999999</v>
      </c>
      <c r="G2141" s="292">
        <v>0.17548050000000001</v>
      </c>
      <c r="H2141" s="68">
        <v>0.20145253333333332</v>
      </c>
      <c r="I2141" s="68">
        <v>0.18717919999999999</v>
      </c>
      <c r="T2141" s="91"/>
      <c r="U2141" s="91"/>
      <c r="AA2141" s="91"/>
      <c r="AB2141" s="91"/>
      <c r="AC2141" s="91"/>
      <c r="AD2141" s="91"/>
      <c r="AE2141" s="91"/>
      <c r="AF2141" s="91"/>
    </row>
    <row r="2142" spans="1:32" x14ac:dyDescent="0.3">
      <c r="A2142" s="65">
        <v>0</v>
      </c>
      <c r="B2142" s="10">
        <v>2139</v>
      </c>
      <c r="C2142" s="71">
        <v>0.21390000000000001</v>
      </c>
      <c r="D2142" s="74">
        <v>755447</v>
      </c>
      <c r="E2142" s="61">
        <v>701922</v>
      </c>
      <c r="F2142" s="68">
        <v>0.18886174999999999</v>
      </c>
      <c r="G2142" s="292">
        <v>0.17548050000000001</v>
      </c>
      <c r="H2142" s="68">
        <v>0.20145253333333332</v>
      </c>
      <c r="I2142" s="68">
        <v>0.18717919999999999</v>
      </c>
      <c r="T2142" s="91"/>
      <c r="U2142" s="91"/>
      <c r="AA2142" s="91"/>
      <c r="AB2142" s="91"/>
      <c r="AC2142" s="91"/>
      <c r="AD2142" s="91"/>
      <c r="AE2142" s="91"/>
      <c r="AF2142" s="91"/>
    </row>
    <row r="2143" spans="1:32" x14ac:dyDescent="0.3">
      <c r="A2143" s="65">
        <v>0</v>
      </c>
      <c r="B2143" s="10">
        <v>2140</v>
      </c>
      <c r="C2143" s="71">
        <v>0.214</v>
      </c>
      <c r="D2143" s="74">
        <v>755447</v>
      </c>
      <c r="E2143" s="61">
        <v>701922</v>
      </c>
      <c r="F2143" s="68">
        <v>0.18886174999999999</v>
      </c>
      <c r="G2143" s="292">
        <v>0.17548050000000001</v>
      </c>
      <c r="H2143" s="68">
        <v>0.20145253333333332</v>
      </c>
      <c r="I2143" s="68">
        <v>0.18717919999999999</v>
      </c>
      <c r="T2143" s="91"/>
      <c r="U2143" s="91"/>
      <c r="AA2143" s="91"/>
      <c r="AB2143" s="91"/>
      <c r="AC2143" s="91"/>
      <c r="AD2143" s="91"/>
      <c r="AE2143" s="91"/>
      <c r="AF2143" s="91"/>
    </row>
    <row r="2144" spans="1:32" x14ac:dyDescent="0.3">
      <c r="A2144" s="65">
        <v>0</v>
      </c>
      <c r="B2144" s="10">
        <v>2141</v>
      </c>
      <c r="C2144" s="71">
        <v>0.21410000000000001</v>
      </c>
      <c r="D2144" s="74">
        <v>755447</v>
      </c>
      <c r="E2144" s="61">
        <v>701922</v>
      </c>
      <c r="F2144" s="68">
        <v>0.18886174999999999</v>
      </c>
      <c r="G2144" s="292">
        <v>0.17548050000000001</v>
      </c>
      <c r="H2144" s="68">
        <v>0.20145253333333332</v>
      </c>
      <c r="I2144" s="68">
        <v>0.18717919999999999</v>
      </c>
      <c r="T2144" s="91"/>
      <c r="U2144" s="91"/>
      <c r="AA2144" s="91"/>
      <c r="AB2144" s="91"/>
      <c r="AC2144" s="91"/>
      <c r="AD2144" s="91"/>
      <c r="AE2144" s="91"/>
      <c r="AF2144" s="91"/>
    </row>
    <row r="2145" spans="1:32" x14ac:dyDescent="0.3">
      <c r="A2145" s="65">
        <v>0</v>
      </c>
      <c r="B2145" s="10">
        <v>2142</v>
      </c>
      <c r="C2145" s="71">
        <v>0.2142</v>
      </c>
      <c r="D2145" s="74">
        <v>755447</v>
      </c>
      <c r="E2145" s="61">
        <v>701922</v>
      </c>
      <c r="F2145" s="68">
        <v>0.18886174999999999</v>
      </c>
      <c r="G2145" s="292">
        <v>0.17548050000000001</v>
      </c>
      <c r="H2145" s="68">
        <v>0.20145253333333332</v>
      </c>
      <c r="I2145" s="68">
        <v>0.18717919999999999</v>
      </c>
      <c r="T2145" s="91"/>
      <c r="U2145" s="91"/>
      <c r="AA2145" s="91"/>
      <c r="AB2145" s="91"/>
      <c r="AC2145" s="91"/>
      <c r="AD2145" s="91"/>
      <c r="AE2145" s="91"/>
      <c r="AF2145" s="91"/>
    </row>
    <row r="2146" spans="1:32" x14ac:dyDescent="0.3">
      <c r="A2146" s="65">
        <v>0</v>
      </c>
      <c r="B2146" s="10">
        <v>2143</v>
      </c>
      <c r="C2146" s="71">
        <v>0.21429999999999999</v>
      </c>
      <c r="D2146" s="74">
        <v>755447</v>
      </c>
      <c r="E2146" s="61">
        <v>701922</v>
      </c>
      <c r="F2146" s="68">
        <v>0.18886174999999999</v>
      </c>
      <c r="G2146" s="292">
        <v>0.17548050000000001</v>
      </c>
      <c r="H2146" s="68">
        <v>0.20145253333333332</v>
      </c>
      <c r="I2146" s="68">
        <v>0.18717919999999999</v>
      </c>
      <c r="T2146" s="91"/>
      <c r="U2146" s="91"/>
      <c r="AA2146" s="91"/>
      <c r="AB2146" s="91"/>
      <c r="AC2146" s="91"/>
      <c r="AD2146" s="91"/>
      <c r="AE2146" s="91"/>
      <c r="AF2146" s="91"/>
    </row>
    <row r="2147" spans="1:32" x14ac:dyDescent="0.3">
      <c r="A2147" s="65">
        <v>0</v>
      </c>
      <c r="B2147" s="10">
        <v>2144</v>
      </c>
      <c r="C2147" s="71">
        <v>0.21440000000000001</v>
      </c>
      <c r="D2147" s="74">
        <v>755447</v>
      </c>
      <c r="E2147" s="61">
        <v>701922</v>
      </c>
      <c r="F2147" s="68">
        <v>0.18886174999999999</v>
      </c>
      <c r="G2147" s="292">
        <v>0.17548050000000001</v>
      </c>
      <c r="H2147" s="68">
        <v>0.20145253333333332</v>
      </c>
      <c r="I2147" s="68">
        <v>0.18717919999999999</v>
      </c>
      <c r="T2147" s="91"/>
      <c r="U2147" s="91"/>
      <c r="AA2147" s="91"/>
      <c r="AB2147" s="91"/>
      <c r="AC2147" s="91"/>
      <c r="AD2147" s="91"/>
      <c r="AE2147" s="91"/>
      <c r="AF2147" s="91"/>
    </row>
    <row r="2148" spans="1:32" x14ac:dyDescent="0.3">
      <c r="A2148" s="65">
        <v>0</v>
      </c>
      <c r="B2148" s="10">
        <v>2145</v>
      </c>
      <c r="C2148" s="71">
        <v>0.2145</v>
      </c>
      <c r="D2148" s="74">
        <v>755447</v>
      </c>
      <c r="E2148" s="61">
        <v>701922</v>
      </c>
      <c r="F2148" s="68">
        <v>0.18886174999999999</v>
      </c>
      <c r="G2148" s="292">
        <v>0.17548050000000001</v>
      </c>
      <c r="H2148" s="68">
        <v>0.20145253333333332</v>
      </c>
      <c r="I2148" s="68">
        <v>0.18717919999999999</v>
      </c>
      <c r="T2148" s="91"/>
      <c r="U2148" s="91"/>
      <c r="AA2148" s="91"/>
      <c r="AB2148" s="91"/>
      <c r="AC2148" s="91"/>
      <c r="AD2148" s="91"/>
      <c r="AE2148" s="91"/>
      <c r="AF2148" s="91"/>
    </row>
    <row r="2149" spans="1:32" x14ac:dyDescent="0.3">
      <c r="A2149" s="65">
        <v>0</v>
      </c>
      <c r="B2149" s="10">
        <v>2146</v>
      </c>
      <c r="C2149" s="71">
        <v>0.21460000000000001</v>
      </c>
      <c r="D2149" s="74">
        <v>755447</v>
      </c>
      <c r="E2149" s="61">
        <v>701922</v>
      </c>
      <c r="F2149" s="68">
        <v>0.18886174999999999</v>
      </c>
      <c r="G2149" s="292">
        <v>0.17548050000000001</v>
      </c>
      <c r="H2149" s="68">
        <v>0.20145253333333332</v>
      </c>
      <c r="I2149" s="68">
        <v>0.18717919999999999</v>
      </c>
      <c r="T2149" s="91"/>
      <c r="U2149" s="91"/>
      <c r="AA2149" s="91"/>
      <c r="AB2149" s="91"/>
      <c r="AC2149" s="91"/>
      <c r="AD2149" s="91"/>
      <c r="AE2149" s="91"/>
      <c r="AF2149" s="91"/>
    </row>
    <row r="2150" spans="1:32" x14ac:dyDescent="0.3">
      <c r="A2150" s="65">
        <v>0</v>
      </c>
      <c r="B2150" s="10">
        <v>2147</v>
      </c>
      <c r="C2150" s="71">
        <v>0.2147</v>
      </c>
      <c r="D2150" s="74">
        <v>755447</v>
      </c>
      <c r="E2150" s="61">
        <v>701922</v>
      </c>
      <c r="F2150" s="68">
        <v>0.18886174999999999</v>
      </c>
      <c r="G2150" s="292">
        <v>0.17548050000000001</v>
      </c>
      <c r="H2150" s="68">
        <v>0.20145253333333332</v>
      </c>
      <c r="I2150" s="68">
        <v>0.18717919999999999</v>
      </c>
      <c r="T2150" s="91"/>
      <c r="U2150" s="91"/>
      <c r="AA2150" s="91"/>
      <c r="AB2150" s="91"/>
      <c r="AC2150" s="91"/>
      <c r="AD2150" s="91"/>
      <c r="AE2150" s="91"/>
      <c r="AF2150" s="91"/>
    </row>
    <row r="2151" spans="1:32" x14ac:dyDescent="0.3">
      <c r="A2151" s="65">
        <v>0</v>
      </c>
      <c r="B2151" s="10">
        <v>2148</v>
      </c>
      <c r="C2151" s="71">
        <v>0.21479999999999999</v>
      </c>
      <c r="D2151" s="74">
        <v>755447</v>
      </c>
      <c r="E2151" s="61">
        <v>701922</v>
      </c>
      <c r="F2151" s="68">
        <v>0.18886174999999999</v>
      </c>
      <c r="G2151" s="292">
        <v>0.17548050000000001</v>
      </c>
      <c r="H2151" s="68">
        <v>0.20145253333333332</v>
      </c>
      <c r="I2151" s="68">
        <v>0.18717919999999999</v>
      </c>
      <c r="T2151" s="91"/>
      <c r="U2151" s="91"/>
      <c r="AA2151" s="91"/>
      <c r="AB2151" s="91"/>
      <c r="AC2151" s="91"/>
      <c r="AD2151" s="91"/>
      <c r="AE2151" s="91"/>
      <c r="AF2151" s="91"/>
    </row>
    <row r="2152" spans="1:32" x14ac:dyDescent="0.3">
      <c r="A2152" s="65">
        <v>0</v>
      </c>
      <c r="B2152" s="10">
        <v>2149</v>
      </c>
      <c r="C2152" s="71">
        <v>0.21490000000000001</v>
      </c>
      <c r="D2152" s="74">
        <v>755447</v>
      </c>
      <c r="E2152" s="61">
        <v>701922</v>
      </c>
      <c r="F2152" s="68">
        <v>0.18886174999999999</v>
      </c>
      <c r="G2152" s="292">
        <v>0.17548050000000001</v>
      </c>
      <c r="H2152" s="68">
        <v>0.20145253333333332</v>
      </c>
      <c r="I2152" s="68">
        <v>0.18717919999999999</v>
      </c>
      <c r="T2152" s="91"/>
      <c r="U2152" s="91"/>
      <c r="AA2152" s="91"/>
      <c r="AB2152" s="91"/>
      <c r="AC2152" s="91"/>
      <c r="AD2152" s="91"/>
      <c r="AE2152" s="91"/>
      <c r="AF2152" s="91"/>
    </row>
    <row r="2153" spans="1:32" x14ac:dyDescent="0.3">
      <c r="A2153" s="65">
        <v>0</v>
      </c>
      <c r="B2153" s="10">
        <v>2150</v>
      </c>
      <c r="C2153" s="71">
        <v>0.215</v>
      </c>
      <c r="D2153" s="74">
        <v>755447</v>
      </c>
      <c r="E2153" s="61">
        <v>701922</v>
      </c>
      <c r="F2153" s="68">
        <v>0.18886174999999999</v>
      </c>
      <c r="G2153" s="292">
        <v>0.17548050000000001</v>
      </c>
      <c r="H2153" s="68">
        <v>0.20145253333333332</v>
      </c>
      <c r="I2153" s="68">
        <v>0.18717919999999999</v>
      </c>
      <c r="T2153" s="91"/>
      <c r="U2153" s="91"/>
      <c r="AA2153" s="91"/>
      <c r="AB2153" s="91"/>
      <c r="AC2153" s="91"/>
      <c r="AD2153" s="91"/>
      <c r="AE2153" s="91"/>
      <c r="AF2153" s="91"/>
    </row>
    <row r="2154" spans="1:32" x14ac:dyDescent="0.3">
      <c r="A2154" s="65">
        <v>0</v>
      </c>
      <c r="B2154" s="10">
        <v>2151</v>
      </c>
      <c r="C2154" s="71">
        <v>0.21510000000000001</v>
      </c>
      <c r="D2154" s="74">
        <v>755447</v>
      </c>
      <c r="E2154" s="61">
        <v>701922</v>
      </c>
      <c r="F2154" s="68">
        <v>0.18886174999999999</v>
      </c>
      <c r="G2154" s="292">
        <v>0.17548050000000001</v>
      </c>
      <c r="H2154" s="68">
        <v>0.20145253333333332</v>
      </c>
      <c r="I2154" s="68">
        <v>0.18717919999999999</v>
      </c>
      <c r="T2154" s="91"/>
      <c r="U2154" s="91"/>
      <c r="AA2154" s="91"/>
      <c r="AB2154" s="91"/>
      <c r="AC2154" s="91"/>
      <c r="AD2154" s="91"/>
      <c r="AE2154" s="91"/>
      <c r="AF2154" s="91"/>
    </row>
    <row r="2155" spans="1:32" x14ac:dyDescent="0.3">
      <c r="A2155" s="65">
        <v>0</v>
      </c>
      <c r="B2155" s="10">
        <v>2152</v>
      </c>
      <c r="C2155" s="71">
        <v>0.2152</v>
      </c>
      <c r="D2155" s="74">
        <v>755447</v>
      </c>
      <c r="E2155" s="61">
        <v>701922</v>
      </c>
      <c r="F2155" s="68">
        <v>0.18886174999999999</v>
      </c>
      <c r="G2155" s="292">
        <v>0.17548050000000001</v>
      </c>
      <c r="H2155" s="68">
        <v>0.20145253333333332</v>
      </c>
      <c r="I2155" s="68">
        <v>0.18717919999999999</v>
      </c>
      <c r="T2155" s="91"/>
      <c r="U2155" s="91"/>
      <c r="AA2155" s="91"/>
      <c r="AB2155" s="91"/>
      <c r="AC2155" s="91"/>
      <c r="AD2155" s="91"/>
      <c r="AE2155" s="91"/>
      <c r="AF2155" s="91"/>
    </row>
    <row r="2156" spans="1:32" x14ac:dyDescent="0.3">
      <c r="A2156" s="65">
        <v>0</v>
      </c>
      <c r="B2156" s="10">
        <v>2153</v>
      </c>
      <c r="C2156" s="71">
        <v>0.21529999999999999</v>
      </c>
      <c r="D2156" s="74">
        <v>755447</v>
      </c>
      <c r="E2156" s="61">
        <v>701922</v>
      </c>
      <c r="F2156" s="68">
        <v>0.18886174999999999</v>
      </c>
      <c r="G2156" s="292">
        <v>0.17548050000000001</v>
      </c>
      <c r="H2156" s="68">
        <v>0.20145253333333332</v>
      </c>
      <c r="I2156" s="68">
        <v>0.18717919999999999</v>
      </c>
      <c r="T2156" s="91"/>
      <c r="U2156" s="91"/>
      <c r="AA2156" s="91"/>
      <c r="AB2156" s="91"/>
      <c r="AC2156" s="91"/>
      <c r="AD2156" s="91"/>
      <c r="AE2156" s="91"/>
      <c r="AF2156" s="91"/>
    </row>
    <row r="2157" spans="1:32" x14ac:dyDescent="0.3">
      <c r="A2157" s="65">
        <v>0</v>
      </c>
      <c r="B2157" s="10">
        <v>2154</v>
      </c>
      <c r="C2157" s="71">
        <v>0.21540000000000001</v>
      </c>
      <c r="D2157" s="74">
        <v>755447</v>
      </c>
      <c r="E2157" s="61">
        <v>701922</v>
      </c>
      <c r="F2157" s="68">
        <v>0.18886174999999999</v>
      </c>
      <c r="G2157" s="292">
        <v>0.17548050000000001</v>
      </c>
      <c r="H2157" s="68">
        <v>0.20145253333333332</v>
      </c>
      <c r="I2157" s="68">
        <v>0.18717919999999999</v>
      </c>
      <c r="T2157" s="91"/>
      <c r="U2157" s="91"/>
      <c r="AA2157" s="91"/>
      <c r="AB2157" s="91"/>
      <c r="AC2157" s="91"/>
      <c r="AD2157" s="91"/>
      <c r="AE2157" s="91"/>
      <c r="AF2157" s="91"/>
    </row>
    <row r="2158" spans="1:32" x14ac:dyDescent="0.3">
      <c r="A2158" s="65">
        <v>0</v>
      </c>
      <c r="B2158" s="10">
        <v>2155</v>
      </c>
      <c r="C2158" s="71">
        <v>0.2155</v>
      </c>
      <c r="D2158" s="74">
        <v>755447</v>
      </c>
      <c r="E2158" s="61">
        <v>701922</v>
      </c>
      <c r="F2158" s="68">
        <v>0.18886174999999999</v>
      </c>
      <c r="G2158" s="292">
        <v>0.17548050000000001</v>
      </c>
      <c r="H2158" s="68">
        <v>0.20145253333333332</v>
      </c>
      <c r="I2158" s="68">
        <v>0.18717919999999999</v>
      </c>
      <c r="T2158" s="91"/>
      <c r="U2158" s="91"/>
      <c r="AA2158" s="91"/>
      <c r="AB2158" s="91"/>
      <c r="AC2158" s="91"/>
      <c r="AD2158" s="91"/>
      <c r="AE2158" s="91"/>
      <c r="AF2158" s="91"/>
    </row>
    <row r="2159" spans="1:32" x14ac:dyDescent="0.3">
      <c r="A2159" s="65">
        <v>0</v>
      </c>
      <c r="B2159" s="10">
        <v>2156</v>
      </c>
      <c r="C2159" s="71">
        <v>0.21560000000000001</v>
      </c>
      <c r="D2159" s="74">
        <v>755447</v>
      </c>
      <c r="E2159" s="61">
        <v>701922</v>
      </c>
      <c r="F2159" s="68">
        <v>0.18886174999999999</v>
      </c>
      <c r="G2159" s="292">
        <v>0.17548050000000001</v>
      </c>
      <c r="H2159" s="68">
        <v>0.20145253333333332</v>
      </c>
      <c r="I2159" s="68">
        <v>0.18717919999999999</v>
      </c>
      <c r="T2159" s="91"/>
      <c r="U2159" s="91"/>
      <c r="AA2159" s="91"/>
      <c r="AB2159" s="91"/>
      <c r="AC2159" s="91"/>
      <c r="AD2159" s="91"/>
      <c r="AE2159" s="91"/>
      <c r="AF2159" s="91"/>
    </row>
    <row r="2160" spans="1:32" x14ac:dyDescent="0.3">
      <c r="A2160" s="65">
        <v>0</v>
      </c>
      <c r="B2160" s="10">
        <v>2157</v>
      </c>
      <c r="C2160" s="71">
        <v>0.2157</v>
      </c>
      <c r="D2160" s="74">
        <v>755447</v>
      </c>
      <c r="E2160" s="61">
        <v>701922</v>
      </c>
      <c r="F2160" s="68">
        <v>0.18886174999999999</v>
      </c>
      <c r="G2160" s="292">
        <v>0.17548050000000001</v>
      </c>
      <c r="H2160" s="68">
        <v>0.20145253333333332</v>
      </c>
      <c r="I2160" s="68">
        <v>0.18717919999999999</v>
      </c>
      <c r="T2160" s="91"/>
      <c r="U2160" s="91"/>
      <c r="AA2160" s="91"/>
      <c r="AB2160" s="91"/>
      <c r="AC2160" s="91"/>
      <c r="AD2160" s="91"/>
      <c r="AE2160" s="91"/>
      <c r="AF2160" s="91"/>
    </row>
    <row r="2161" spans="1:32" x14ac:dyDescent="0.3">
      <c r="A2161" s="65">
        <v>0</v>
      </c>
      <c r="B2161" s="10">
        <v>2158</v>
      </c>
      <c r="C2161" s="71">
        <v>0.21579999999999999</v>
      </c>
      <c r="D2161" s="74">
        <v>755447</v>
      </c>
      <c r="E2161" s="61">
        <v>701922</v>
      </c>
      <c r="F2161" s="68">
        <v>0.18886174999999999</v>
      </c>
      <c r="G2161" s="292">
        <v>0.17548050000000001</v>
      </c>
      <c r="H2161" s="68">
        <v>0.20145253333333332</v>
      </c>
      <c r="I2161" s="68">
        <v>0.18717919999999999</v>
      </c>
      <c r="T2161" s="91"/>
      <c r="U2161" s="91"/>
      <c r="AA2161" s="91"/>
      <c r="AB2161" s="91"/>
      <c r="AC2161" s="91"/>
      <c r="AD2161" s="91"/>
      <c r="AE2161" s="91"/>
      <c r="AF2161" s="91"/>
    </row>
    <row r="2162" spans="1:32" x14ac:dyDescent="0.3">
      <c r="A2162" s="65">
        <v>0</v>
      </c>
      <c r="B2162" s="10">
        <v>2159</v>
      </c>
      <c r="C2162" s="71">
        <v>0.21590000000000001</v>
      </c>
      <c r="D2162" s="74">
        <v>755447</v>
      </c>
      <c r="E2162" s="61">
        <v>701922</v>
      </c>
      <c r="F2162" s="68">
        <v>0.18886174999999999</v>
      </c>
      <c r="G2162" s="292">
        <v>0.17548050000000001</v>
      </c>
      <c r="H2162" s="68">
        <v>0.20145253333333332</v>
      </c>
      <c r="I2162" s="68">
        <v>0.18717919999999999</v>
      </c>
      <c r="T2162" s="91"/>
      <c r="U2162" s="91"/>
      <c r="AA2162" s="91"/>
      <c r="AB2162" s="91"/>
      <c r="AC2162" s="91"/>
      <c r="AD2162" s="91"/>
      <c r="AE2162" s="91"/>
      <c r="AF2162" s="91"/>
    </row>
    <row r="2163" spans="1:32" x14ac:dyDescent="0.3">
      <c r="A2163" s="65">
        <v>0</v>
      </c>
      <c r="B2163" s="10">
        <v>2160</v>
      </c>
      <c r="C2163" s="71">
        <v>0.216</v>
      </c>
      <c r="D2163" s="74">
        <v>755447</v>
      </c>
      <c r="E2163" s="61">
        <v>701922</v>
      </c>
      <c r="F2163" s="68">
        <v>0.18886174999999999</v>
      </c>
      <c r="G2163" s="292">
        <v>0.17548050000000001</v>
      </c>
      <c r="H2163" s="68">
        <v>0.20145253333333332</v>
      </c>
      <c r="I2163" s="68">
        <v>0.18717919999999999</v>
      </c>
      <c r="T2163" s="91"/>
      <c r="U2163" s="91"/>
      <c r="AA2163" s="91"/>
      <c r="AB2163" s="91"/>
      <c r="AC2163" s="91"/>
      <c r="AD2163" s="91"/>
      <c r="AE2163" s="91"/>
      <c r="AF2163" s="91"/>
    </row>
    <row r="2164" spans="1:32" x14ac:dyDescent="0.3">
      <c r="A2164" s="65">
        <v>0</v>
      </c>
      <c r="B2164" s="10">
        <v>2161</v>
      </c>
      <c r="C2164" s="71">
        <v>0.21609999999999999</v>
      </c>
      <c r="D2164" s="74">
        <v>755447</v>
      </c>
      <c r="E2164" s="61">
        <v>701922</v>
      </c>
      <c r="F2164" s="68">
        <v>0.18886174999999999</v>
      </c>
      <c r="G2164" s="292">
        <v>0.17548050000000001</v>
      </c>
      <c r="H2164" s="68">
        <v>0.20145253333333332</v>
      </c>
      <c r="I2164" s="68">
        <v>0.18717919999999999</v>
      </c>
      <c r="T2164" s="91"/>
      <c r="U2164" s="91"/>
      <c r="AA2164" s="91"/>
      <c r="AB2164" s="91"/>
      <c r="AC2164" s="91"/>
      <c r="AD2164" s="91"/>
      <c r="AE2164" s="91"/>
      <c r="AF2164" s="91"/>
    </row>
    <row r="2165" spans="1:32" x14ac:dyDescent="0.3">
      <c r="A2165" s="65">
        <v>0</v>
      </c>
      <c r="B2165" s="10">
        <v>2162</v>
      </c>
      <c r="C2165" s="71">
        <v>0.2162</v>
      </c>
      <c r="D2165" s="74">
        <v>755447</v>
      </c>
      <c r="E2165" s="61">
        <v>701922</v>
      </c>
      <c r="F2165" s="68">
        <v>0.18886174999999999</v>
      </c>
      <c r="G2165" s="292">
        <v>0.17548050000000001</v>
      </c>
      <c r="H2165" s="68">
        <v>0.20145253333333332</v>
      </c>
      <c r="I2165" s="68">
        <v>0.18717919999999999</v>
      </c>
      <c r="T2165" s="91"/>
      <c r="U2165" s="91"/>
      <c r="AA2165" s="91"/>
      <c r="AB2165" s="91"/>
      <c r="AC2165" s="91"/>
      <c r="AD2165" s="91"/>
      <c r="AE2165" s="91"/>
      <c r="AF2165" s="91"/>
    </row>
    <row r="2166" spans="1:32" x14ac:dyDescent="0.3">
      <c r="A2166" s="65">
        <v>0</v>
      </c>
      <c r="B2166" s="10">
        <v>2163</v>
      </c>
      <c r="C2166" s="71">
        <v>0.21629999999999999</v>
      </c>
      <c r="D2166" s="74">
        <v>755447</v>
      </c>
      <c r="E2166" s="61">
        <v>701922</v>
      </c>
      <c r="F2166" s="68">
        <v>0.18886174999999999</v>
      </c>
      <c r="G2166" s="292">
        <v>0.17548050000000001</v>
      </c>
      <c r="H2166" s="68">
        <v>0.20145253333333332</v>
      </c>
      <c r="I2166" s="68">
        <v>0.18717919999999999</v>
      </c>
      <c r="T2166" s="91"/>
      <c r="U2166" s="91"/>
      <c r="AA2166" s="91"/>
      <c r="AB2166" s="91"/>
      <c r="AC2166" s="91"/>
      <c r="AD2166" s="91"/>
      <c r="AE2166" s="91"/>
      <c r="AF2166" s="91"/>
    </row>
    <row r="2167" spans="1:32" x14ac:dyDescent="0.3">
      <c r="A2167" s="65">
        <v>0</v>
      </c>
      <c r="B2167" s="10">
        <v>2164</v>
      </c>
      <c r="C2167" s="71">
        <v>0.21640000000000001</v>
      </c>
      <c r="D2167" s="74">
        <v>755447</v>
      </c>
      <c r="E2167" s="61">
        <v>701922</v>
      </c>
      <c r="F2167" s="68">
        <v>0.18886174999999999</v>
      </c>
      <c r="G2167" s="292">
        <v>0.17548050000000001</v>
      </c>
      <c r="H2167" s="68">
        <v>0.20145253333333332</v>
      </c>
      <c r="I2167" s="68">
        <v>0.18717919999999999</v>
      </c>
      <c r="T2167" s="91"/>
      <c r="U2167" s="91"/>
      <c r="AA2167" s="91"/>
      <c r="AB2167" s="91"/>
      <c r="AC2167" s="91"/>
      <c r="AD2167" s="91"/>
      <c r="AE2167" s="91"/>
      <c r="AF2167" s="91"/>
    </row>
    <row r="2168" spans="1:32" x14ac:dyDescent="0.3">
      <c r="A2168" s="65">
        <v>0</v>
      </c>
      <c r="B2168" s="10">
        <v>2165</v>
      </c>
      <c r="C2168" s="71">
        <v>0.2165</v>
      </c>
      <c r="D2168" s="74">
        <v>755447</v>
      </c>
      <c r="E2168" s="61">
        <v>701922</v>
      </c>
      <c r="F2168" s="68">
        <v>0.18886174999999999</v>
      </c>
      <c r="G2168" s="292">
        <v>0.17548050000000001</v>
      </c>
      <c r="H2168" s="68">
        <v>0.20145253333333332</v>
      </c>
      <c r="I2168" s="68">
        <v>0.18717919999999999</v>
      </c>
      <c r="T2168" s="91"/>
      <c r="U2168" s="91"/>
      <c r="AA2168" s="91"/>
      <c r="AB2168" s="91"/>
      <c r="AC2168" s="91"/>
      <c r="AD2168" s="91"/>
      <c r="AE2168" s="91"/>
      <c r="AF2168" s="91"/>
    </row>
    <row r="2169" spans="1:32" x14ac:dyDescent="0.3">
      <c r="A2169" s="65">
        <v>0</v>
      </c>
      <c r="B2169" s="10">
        <v>2166</v>
      </c>
      <c r="C2169" s="71">
        <v>0.21659999999999999</v>
      </c>
      <c r="D2169" s="74">
        <v>755447</v>
      </c>
      <c r="E2169" s="61">
        <v>701922</v>
      </c>
      <c r="F2169" s="68">
        <v>0.18886174999999999</v>
      </c>
      <c r="G2169" s="292">
        <v>0.17548050000000001</v>
      </c>
      <c r="H2169" s="68">
        <v>0.20145253333333332</v>
      </c>
      <c r="I2169" s="68">
        <v>0.18717919999999999</v>
      </c>
      <c r="T2169" s="91"/>
      <c r="U2169" s="91"/>
      <c r="AA2169" s="91"/>
      <c r="AB2169" s="91"/>
      <c r="AC2169" s="91"/>
      <c r="AD2169" s="91"/>
      <c r="AE2169" s="91"/>
      <c r="AF2169" s="91"/>
    </row>
    <row r="2170" spans="1:32" x14ac:dyDescent="0.3">
      <c r="A2170" s="65">
        <v>0</v>
      </c>
      <c r="B2170" s="10">
        <v>2167</v>
      </c>
      <c r="C2170" s="71">
        <v>0.2167</v>
      </c>
      <c r="D2170" s="74">
        <v>755447</v>
      </c>
      <c r="E2170" s="61">
        <v>701922</v>
      </c>
      <c r="F2170" s="68">
        <v>0.18886174999999999</v>
      </c>
      <c r="G2170" s="292">
        <v>0.17548050000000001</v>
      </c>
      <c r="H2170" s="68">
        <v>0.20145253333333332</v>
      </c>
      <c r="I2170" s="68">
        <v>0.18717919999999999</v>
      </c>
      <c r="T2170" s="91"/>
      <c r="U2170" s="91"/>
      <c r="AA2170" s="91"/>
      <c r="AB2170" s="91"/>
      <c r="AC2170" s="91"/>
      <c r="AD2170" s="91"/>
      <c r="AE2170" s="91"/>
      <c r="AF2170" s="91"/>
    </row>
    <row r="2171" spans="1:32" x14ac:dyDescent="0.3">
      <c r="A2171" s="65">
        <v>0</v>
      </c>
      <c r="B2171" s="10">
        <v>2168</v>
      </c>
      <c r="C2171" s="71">
        <v>0.21679999999999999</v>
      </c>
      <c r="D2171" s="74">
        <v>755447</v>
      </c>
      <c r="E2171" s="61">
        <v>701922</v>
      </c>
      <c r="F2171" s="68">
        <v>0.18886174999999999</v>
      </c>
      <c r="G2171" s="292">
        <v>0.17548050000000001</v>
      </c>
      <c r="H2171" s="68">
        <v>0.20145253333333332</v>
      </c>
      <c r="I2171" s="68">
        <v>0.18717919999999999</v>
      </c>
      <c r="T2171" s="91"/>
      <c r="U2171" s="91"/>
      <c r="AA2171" s="91"/>
      <c r="AB2171" s="91"/>
      <c r="AC2171" s="91"/>
      <c r="AD2171" s="91"/>
      <c r="AE2171" s="91"/>
      <c r="AF2171" s="91"/>
    </row>
    <row r="2172" spans="1:32" x14ac:dyDescent="0.3">
      <c r="A2172" s="65">
        <v>0</v>
      </c>
      <c r="B2172" s="10">
        <v>2169</v>
      </c>
      <c r="C2172" s="71">
        <v>0.21690000000000001</v>
      </c>
      <c r="D2172" s="74">
        <v>755447</v>
      </c>
      <c r="E2172" s="61">
        <v>701922</v>
      </c>
      <c r="F2172" s="68">
        <v>0.18886174999999999</v>
      </c>
      <c r="G2172" s="292">
        <v>0.17548050000000001</v>
      </c>
      <c r="H2172" s="68">
        <v>0.20145253333333332</v>
      </c>
      <c r="I2172" s="68">
        <v>0.18717919999999999</v>
      </c>
      <c r="T2172" s="91"/>
      <c r="U2172" s="91"/>
      <c r="AA2172" s="91"/>
      <c r="AB2172" s="91"/>
      <c r="AC2172" s="91"/>
      <c r="AD2172" s="91"/>
      <c r="AE2172" s="91"/>
      <c r="AF2172" s="91"/>
    </row>
    <row r="2173" spans="1:32" x14ac:dyDescent="0.3">
      <c r="A2173" s="65">
        <v>0</v>
      </c>
      <c r="B2173" s="10">
        <v>2170</v>
      </c>
      <c r="C2173" s="71">
        <v>0.217</v>
      </c>
      <c r="D2173" s="74">
        <v>755447</v>
      </c>
      <c r="E2173" s="61">
        <v>701922</v>
      </c>
      <c r="F2173" s="68">
        <v>0.18886174999999999</v>
      </c>
      <c r="G2173" s="292">
        <v>0.17548050000000001</v>
      </c>
      <c r="H2173" s="68">
        <v>0.20145253333333332</v>
      </c>
      <c r="I2173" s="68">
        <v>0.18717919999999999</v>
      </c>
      <c r="T2173" s="91"/>
      <c r="U2173" s="91"/>
      <c r="AA2173" s="91"/>
      <c r="AB2173" s="91"/>
      <c r="AC2173" s="91"/>
      <c r="AD2173" s="91"/>
      <c r="AE2173" s="91"/>
      <c r="AF2173" s="91"/>
    </row>
    <row r="2174" spans="1:32" x14ac:dyDescent="0.3">
      <c r="A2174" s="65">
        <v>0</v>
      </c>
      <c r="B2174" s="10">
        <v>2171</v>
      </c>
      <c r="C2174" s="71">
        <v>0.21709999999999999</v>
      </c>
      <c r="D2174" s="74">
        <v>755447</v>
      </c>
      <c r="E2174" s="61">
        <v>701922</v>
      </c>
      <c r="F2174" s="68">
        <v>0.18886174999999999</v>
      </c>
      <c r="G2174" s="292">
        <v>0.17548050000000001</v>
      </c>
      <c r="H2174" s="68">
        <v>0.20145253333333332</v>
      </c>
      <c r="I2174" s="68">
        <v>0.18717919999999999</v>
      </c>
      <c r="T2174" s="91"/>
      <c r="U2174" s="91"/>
      <c r="AA2174" s="91"/>
      <c r="AB2174" s="91"/>
      <c r="AC2174" s="91"/>
      <c r="AD2174" s="91"/>
      <c r="AE2174" s="91"/>
      <c r="AF2174" s="91"/>
    </row>
    <row r="2175" spans="1:32" x14ac:dyDescent="0.3">
      <c r="A2175" s="65">
        <v>0</v>
      </c>
      <c r="B2175" s="10">
        <v>2172</v>
      </c>
      <c r="C2175" s="71">
        <v>0.2172</v>
      </c>
      <c r="D2175" s="74">
        <v>755447</v>
      </c>
      <c r="E2175" s="61">
        <v>701922</v>
      </c>
      <c r="F2175" s="68">
        <v>0.18886174999999999</v>
      </c>
      <c r="G2175" s="292">
        <v>0.17548050000000001</v>
      </c>
      <c r="H2175" s="68">
        <v>0.20145253333333332</v>
      </c>
      <c r="I2175" s="68">
        <v>0.18717919999999999</v>
      </c>
      <c r="T2175" s="91"/>
      <c r="U2175" s="91"/>
      <c r="AA2175" s="91"/>
      <c r="AB2175" s="91"/>
      <c r="AC2175" s="91"/>
      <c r="AD2175" s="91"/>
      <c r="AE2175" s="91"/>
      <c r="AF2175" s="91"/>
    </row>
    <row r="2176" spans="1:32" x14ac:dyDescent="0.3">
      <c r="A2176" s="65">
        <v>0</v>
      </c>
      <c r="B2176" s="10">
        <v>2173</v>
      </c>
      <c r="C2176" s="71">
        <v>0.21729999999999999</v>
      </c>
      <c r="D2176" s="74">
        <v>755447</v>
      </c>
      <c r="E2176" s="61">
        <v>701922</v>
      </c>
      <c r="F2176" s="68">
        <v>0.18886174999999999</v>
      </c>
      <c r="G2176" s="292">
        <v>0.17548050000000001</v>
      </c>
      <c r="H2176" s="68">
        <v>0.20145253333333332</v>
      </c>
      <c r="I2176" s="68">
        <v>0.18717919999999999</v>
      </c>
      <c r="T2176" s="91"/>
      <c r="U2176" s="91"/>
      <c r="AA2176" s="91"/>
      <c r="AB2176" s="91"/>
      <c r="AC2176" s="91"/>
      <c r="AD2176" s="91"/>
      <c r="AE2176" s="91"/>
      <c r="AF2176" s="91"/>
    </row>
    <row r="2177" spans="1:32" x14ac:dyDescent="0.3">
      <c r="A2177" s="65">
        <v>0</v>
      </c>
      <c r="B2177" s="10">
        <v>2174</v>
      </c>
      <c r="C2177" s="71">
        <v>0.21740000000000001</v>
      </c>
      <c r="D2177" s="74">
        <v>755447</v>
      </c>
      <c r="E2177" s="61">
        <v>701922</v>
      </c>
      <c r="F2177" s="68">
        <v>0.18886174999999999</v>
      </c>
      <c r="G2177" s="292">
        <v>0.17548050000000001</v>
      </c>
      <c r="H2177" s="68">
        <v>0.20145253333333332</v>
      </c>
      <c r="I2177" s="68">
        <v>0.18717919999999999</v>
      </c>
      <c r="T2177" s="91"/>
      <c r="U2177" s="91"/>
      <c r="AA2177" s="91"/>
      <c r="AB2177" s="91"/>
      <c r="AC2177" s="91"/>
      <c r="AD2177" s="91"/>
      <c r="AE2177" s="91"/>
      <c r="AF2177" s="91"/>
    </row>
    <row r="2178" spans="1:32" x14ac:dyDescent="0.3">
      <c r="A2178" s="65">
        <v>0</v>
      </c>
      <c r="B2178" s="10">
        <v>2175</v>
      </c>
      <c r="C2178" s="71">
        <v>0.2175</v>
      </c>
      <c r="D2178" s="74">
        <v>755447</v>
      </c>
      <c r="E2178" s="61">
        <v>701922</v>
      </c>
      <c r="F2178" s="68">
        <v>0.18886174999999999</v>
      </c>
      <c r="G2178" s="292">
        <v>0.17548050000000001</v>
      </c>
      <c r="H2178" s="68">
        <v>0.20145253333333332</v>
      </c>
      <c r="I2178" s="68">
        <v>0.18717919999999999</v>
      </c>
      <c r="T2178" s="91"/>
      <c r="U2178" s="91"/>
      <c r="AA2178" s="91"/>
      <c r="AB2178" s="91"/>
      <c r="AC2178" s="91"/>
      <c r="AD2178" s="91"/>
      <c r="AE2178" s="91"/>
      <c r="AF2178" s="91"/>
    </row>
    <row r="2179" spans="1:32" x14ac:dyDescent="0.3">
      <c r="A2179" s="65">
        <v>0</v>
      </c>
      <c r="B2179" s="10">
        <v>2176</v>
      </c>
      <c r="C2179" s="71">
        <v>0.21759999999999999</v>
      </c>
      <c r="D2179" s="74">
        <v>755447</v>
      </c>
      <c r="E2179" s="61">
        <v>701922</v>
      </c>
      <c r="F2179" s="68">
        <v>0.18886174999999999</v>
      </c>
      <c r="G2179" s="292">
        <v>0.17548050000000001</v>
      </c>
      <c r="H2179" s="68">
        <v>0.20145253333333332</v>
      </c>
      <c r="I2179" s="68">
        <v>0.18717919999999999</v>
      </c>
      <c r="T2179" s="91"/>
      <c r="U2179" s="91"/>
      <c r="AA2179" s="91"/>
      <c r="AB2179" s="91"/>
      <c r="AC2179" s="91"/>
      <c r="AD2179" s="91"/>
      <c r="AE2179" s="91"/>
      <c r="AF2179" s="91"/>
    </row>
    <row r="2180" spans="1:32" x14ac:dyDescent="0.3">
      <c r="A2180" s="65">
        <v>0</v>
      </c>
      <c r="B2180" s="10">
        <v>2177</v>
      </c>
      <c r="C2180" s="71">
        <v>0.2177</v>
      </c>
      <c r="D2180" s="74">
        <v>755447</v>
      </c>
      <c r="E2180" s="61">
        <v>701922</v>
      </c>
      <c r="F2180" s="68">
        <v>0.18886174999999999</v>
      </c>
      <c r="G2180" s="292">
        <v>0.17548050000000001</v>
      </c>
      <c r="H2180" s="68">
        <v>0.20145253333333332</v>
      </c>
      <c r="I2180" s="68">
        <v>0.18717919999999999</v>
      </c>
      <c r="T2180" s="91"/>
      <c r="U2180" s="91"/>
      <c r="AA2180" s="91"/>
      <c r="AB2180" s="91"/>
      <c r="AC2180" s="91"/>
      <c r="AD2180" s="91"/>
      <c r="AE2180" s="91"/>
      <c r="AF2180" s="91"/>
    </row>
    <row r="2181" spans="1:32" x14ac:dyDescent="0.3">
      <c r="A2181" s="65">
        <v>0</v>
      </c>
      <c r="B2181" s="10">
        <v>2178</v>
      </c>
      <c r="C2181" s="71">
        <v>0.21779999999999999</v>
      </c>
      <c r="D2181" s="74">
        <v>755447</v>
      </c>
      <c r="E2181" s="61">
        <v>701922</v>
      </c>
      <c r="F2181" s="68">
        <v>0.18886174999999999</v>
      </c>
      <c r="G2181" s="292">
        <v>0.17548050000000001</v>
      </c>
      <c r="H2181" s="68">
        <v>0.20145253333333332</v>
      </c>
      <c r="I2181" s="68">
        <v>0.18717919999999999</v>
      </c>
      <c r="T2181" s="91"/>
      <c r="U2181" s="91"/>
      <c r="AA2181" s="91"/>
      <c r="AB2181" s="91"/>
      <c r="AC2181" s="91"/>
      <c r="AD2181" s="91"/>
      <c r="AE2181" s="91"/>
      <c r="AF2181" s="91"/>
    </row>
    <row r="2182" spans="1:32" x14ac:dyDescent="0.3">
      <c r="A2182" s="65">
        <v>0</v>
      </c>
      <c r="B2182" s="10">
        <v>2179</v>
      </c>
      <c r="C2182" s="71">
        <v>0.21790000000000001</v>
      </c>
      <c r="D2182" s="74">
        <v>755447</v>
      </c>
      <c r="E2182" s="61">
        <v>701922</v>
      </c>
      <c r="F2182" s="68">
        <v>0.18886174999999999</v>
      </c>
      <c r="G2182" s="292">
        <v>0.17548050000000001</v>
      </c>
      <c r="H2182" s="68">
        <v>0.20145253333333332</v>
      </c>
      <c r="I2182" s="68">
        <v>0.18717919999999999</v>
      </c>
      <c r="T2182" s="91"/>
      <c r="U2182" s="91"/>
      <c r="AA2182" s="91"/>
      <c r="AB2182" s="91"/>
      <c r="AC2182" s="91"/>
      <c r="AD2182" s="91"/>
      <c r="AE2182" s="91"/>
      <c r="AF2182" s="91"/>
    </row>
    <row r="2183" spans="1:32" x14ac:dyDescent="0.3">
      <c r="A2183" s="65">
        <v>0</v>
      </c>
      <c r="B2183" s="10">
        <v>2180</v>
      </c>
      <c r="C2183" s="71">
        <v>0.218</v>
      </c>
      <c r="D2183" s="74">
        <v>755447</v>
      </c>
      <c r="E2183" s="61">
        <v>701922</v>
      </c>
      <c r="F2183" s="68">
        <v>0.18886174999999999</v>
      </c>
      <c r="G2183" s="292">
        <v>0.17548050000000001</v>
      </c>
      <c r="H2183" s="68">
        <v>0.20145253333333332</v>
      </c>
      <c r="I2183" s="68">
        <v>0.18717919999999999</v>
      </c>
      <c r="T2183" s="91"/>
      <c r="U2183" s="91"/>
      <c r="AA2183" s="91"/>
      <c r="AB2183" s="91"/>
      <c r="AC2183" s="91"/>
      <c r="AD2183" s="91"/>
      <c r="AE2183" s="91"/>
      <c r="AF2183" s="91"/>
    </row>
    <row r="2184" spans="1:32" x14ac:dyDescent="0.3">
      <c r="A2184" s="65">
        <v>0</v>
      </c>
      <c r="B2184" s="10">
        <v>2181</v>
      </c>
      <c r="C2184" s="71">
        <v>0.21809999999999999</v>
      </c>
      <c r="D2184" s="74">
        <v>755447</v>
      </c>
      <c r="E2184" s="61">
        <v>701922</v>
      </c>
      <c r="F2184" s="68">
        <v>0.18886174999999999</v>
      </c>
      <c r="G2184" s="292">
        <v>0.17548050000000001</v>
      </c>
      <c r="H2184" s="68">
        <v>0.20145253333333332</v>
      </c>
      <c r="I2184" s="68">
        <v>0.18717919999999999</v>
      </c>
      <c r="T2184" s="91"/>
      <c r="U2184" s="91"/>
      <c r="AA2184" s="91"/>
      <c r="AB2184" s="91"/>
      <c r="AC2184" s="91"/>
      <c r="AD2184" s="91"/>
      <c r="AE2184" s="91"/>
      <c r="AF2184" s="91"/>
    </row>
    <row r="2185" spans="1:32" x14ac:dyDescent="0.3">
      <c r="A2185" s="65">
        <v>0</v>
      </c>
      <c r="B2185" s="10">
        <v>2182</v>
      </c>
      <c r="C2185" s="71">
        <v>0.21820000000000001</v>
      </c>
      <c r="D2185" s="74">
        <v>755447</v>
      </c>
      <c r="E2185" s="61">
        <v>701922</v>
      </c>
      <c r="F2185" s="68">
        <v>0.18886174999999999</v>
      </c>
      <c r="G2185" s="292">
        <v>0.17548050000000001</v>
      </c>
      <c r="H2185" s="68">
        <v>0.20145253333333332</v>
      </c>
      <c r="I2185" s="68">
        <v>0.18717919999999999</v>
      </c>
      <c r="T2185" s="91"/>
      <c r="U2185" s="91"/>
      <c r="AA2185" s="91"/>
      <c r="AB2185" s="91"/>
      <c r="AC2185" s="91"/>
      <c r="AD2185" s="91"/>
      <c r="AE2185" s="91"/>
      <c r="AF2185" s="91"/>
    </row>
    <row r="2186" spans="1:32" x14ac:dyDescent="0.3">
      <c r="A2186" s="65">
        <v>0</v>
      </c>
      <c r="B2186" s="10">
        <v>2183</v>
      </c>
      <c r="C2186" s="71">
        <v>0.21829999999999999</v>
      </c>
      <c r="D2186" s="74">
        <v>755447</v>
      </c>
      <c r="E2186" s="61">
        <v>701922</v>
      </c>
      <c r="F2186" s="68">
        <v>0.18886174999999999</v>
      </c>
      <c r="G2186" s="292">
        <v>0.17548050000000001</v>
      </c>
      <c r="H2186" s="68">
        <v>0.20145253333333332</v>
      </c>
      <c r="I2186" s="68">
        <v>0.18717919999999999</v>
      </c>
      <c r="T2186" s="91"/>
      <c r="U2186" s="91"/>
      <c r="AA2186" s="91"/>
      <c r="AB2186" s="91"/>
      <c r="AC2186" s="91"/>
      <c r="AD2186" s="91"/>
      <c r="AE2186" s="91"/>
      <c r="AF2186" s="91"/>
    </row>
    <row r="2187" spans="1:32" x14ac:dyDescent="0.3">
      <c r="A2187" s="65">
        <v>0</v>
      </c>
      <c r="B2187" s="10">
        <v>2184</v>
      </c>
      <c r="C2187" s="71">
        <v>0.21840000000000001</v>
      </c>
      <c r="D2187" s="74">
        <v>755447</v>
      </c>
      <c r="E2187" s="61">
        <v>701922</v>
      </c>
      <c r="F2187" s="68">
        <v>0.18886174999999999</v>
      </c>
      <c r="G2187" s="292">
        <v>0.17548050000000001</v>
      </c>
      <c r="H2187" s="68">
        <v>0.20145253333333332</v>
      </c>
      <c r="I2187" s="68">
        <v>0.18717919999999999</v>
      </c>
      <c r="T2187" s="91"/>
      <c r="U2187" s="91"/>
      <c r="AA2187" s="91"/>
      <c r="AB2187" s="91"/>
      <c r="AC2187" s="91"/>
      <c r="AD2187" s="91"/>
      <c r="AE2187" s="91"/>
      <c r="AF2187" s="91"/>
    </row>
    <row r="2188" spans="1:32" x14ac:dyDescent="0.3">
      <c r="A2188" s="65">
        <v>0</v>
      </c>
      <c r="B2188" s="10">
        <v>2185</v>
      </c>
      <c r="C2188" s="71">
        <v>0.2185</v>
      </c>
      <c r="D2188" s="74">
        <v>755447</v>
      </c>
      <c r="E2188" s="61">
        <v>701922</v>
      </c>
      <c r="F2188" s="68">
        <v>0.18886174999999999</v>
      </c>
      <c r="G2188" s="292">
        <v>0.17548050000000001</v>
      </c>
      <c r="H2188" s="68">
        <v>0.20145253333333332</v>
      </c>
      <c r="I2188" s="68">
        <v>0.18717919999999999</v>
      </c>
      <c r="T2188" s="91"/>
      <c r="U2188" s="91"/>
      <c r="AA2188" s="91"/>
      <c r="AB2188" s="91"/>
      <c r="AC2188" s="91"/>
      <c r="AD2188" s="91"/>
      <c r="AE2188" s="91"/>
      <c r="AF2188" s="91"/>
    </row>
    <row r="2189" spans="1:32" x14ac:dyDescent="0.3">
      <c r="A2189" s="65">
        <v>0</v>
      </c>
      <c r="B2189" s="10">
        <v>2186</v>
      </c>
      <c r="C2189" s="71">
        <v>0.21859999999999999</v>
      </c>
      <c r="D2189" s="74">
        <v>755447</v>
      </c>
      <c r="E2189" s="61">
        <v>701922</v>
      </c>
      <c r="F2189" s="68">
        <v>0.18886174999999999</v>
      </c>
      <c r="G2189" s="292">
        <v>0.17548050000000001</v>
      </c>
      <c r="H2189" s="68">
        <v>0.20145253333333332</v>
      </c>
      <c r="I2189" s="68">
        <v>0.18717919999999999</v>
      </c>
      <c r="T2189" s="91"/>
      <c r="U2189" s="91"/>
      <c r="AA2189" s="91"/>
      <c r="AB2189" s="91"/>
      <c r="AC2189" s="91"/>
      <c r="AD2189" s="91"/>
      <c r="AE2189" s="91"/>
      <c r="AF2189" s="91"/>
    </row>
    <row r="2190" spans="1:32" x14ac:dyDescent="0.3">
      <c r="A2190" s="65">
        <v>0</v>
      </c>
      <c r="B2190" s="10">
        <v>2187</v>
      </c>
      <c r="C2190" s="71">
        <v>0.21870000000000001</v>
      </c>
      <c r="D2190" s="74">
        <v>755447</v>
      </c>
      <c r="E2190" s="61">
        <v>701922</v>
      </c>
      <c r="F2190" s="68">
        <v>0.18886174999999999</v>
      </c>
      <c r="G2190" s="292">
        <v>0.17548050000000001</v>
      </c>
      <c r="H2190" s="68">
        <v>0.20145253333333332</v>
      </c>
      <c r="I2190" s="68">
        <v>0.18717919999999999</v>
      </c>
      <c r="T2190" s="91"/>
      <c r="U2190" s="91"/>
      <c r="AA2190" s="91"/>
      <c r="AB2190" s="91"/>
      <c r="AC2190" s="91"/>
      <c r="AD2190" s="91"/>
      <c r="AE2190" s="91"/>
      <c r="AF2190" s="91"/>
    </row>
    <row r="2191" spans="1:32" x14ac:dyDescent="0.3">
      <c r="A2191" s="65">
        <v>0</v>
      </c>
      <c r="B2191" s="10">
        <v>2188</v>
      </c>
      <c r="C2191" s="71">
        <v>0.21879999999999999</v>
      </c>
      <c r="D2191" s="74">
        <v>755447</v>
      </c>
      <c r="E2191" s="61">
        <v>701922</v>
      </c>
      <c r="F2191" s="68">
        <v>0.18886174999999999</v>
      </c>
      <c r="G2191" s="292">
        <v>0.17548050000000001</v>
      </c>
      <c r="H2191" s="68">
        <v>0.20145253333333332</v>
      </c>
      <c r="I2191" s="68">
        <v>0.18717919999999999</v>
      </c>
      <c r="T2191" s="91"/>
      <c r="U2191" s="91"/>
      <c r="AA2191" s="91"/>
      <c r="AB2191" s="91"/>
      <c r="AC2191" s="91"/>
      <c r="AD2191" s="91"/>
      <c r="AE2191" s="91"/>
      <c r="AF2191" s="91"/>
    </row>
    <row r="2192" spans="1:32" x14ac:dyDescent="0.3">
      <c r="A2192" s="65">
        <v>0</v>
      </c>
      <c r="B2192" s="10">
        <v>2189</v>
      </c>
      <c r="C2192" s="71">
        <v>0.21890000000000001</v>
      </c>
      <c r="D2192" s="74">
        <v>755447</v>
      </c>
      <c r="E2192" s="61">
        <v>701922</v>
      </c>
      <c r="F2192" s="68">
        <v>0.18886174999999999</v>
      </c>
      <c r="G2192" s="292">
        <v>0.17548050000000001</v>
      </c>
      <c r="H2192" s="68">
        <v>0.20145253333333332</v>
      </c>
      <c r="I2192" s="68">
        <v>0.18717919999999999</v>
      </c>
      <c r="T2192" s="91"/>
      <c r="U2192" s="91"/>
      <c r="AA2192" s="91"/>
      <c r="AB2192" s="91"/>
      <c r="AC2192" s="91"/>
      <c r="AD2192" s="91"/>
      <c r="AE2192" s="91"/>
      <c r="AF2192" s="91"/>
    </row>
    <row r="2193" spans="1:32" x14ac:dyDescent="0.3">
      <c r="A2193" s="65">
        <v>0</v>
      </c>
      <c r="B2193" s="10">
        <v>2190</v>
      </c>
      <c r="C2193" s="71">
        <v>0.219</v>
      </c>
      <c r="D2193" s="74">
        <v>755447</v>
      </c>
      <c r="E2193" s="61">
        <v>701922</v>
      </c>
      <c r="F2193" s="68">
        <v>0.18886174999999999</v>
      </c>
      <c r="G2193" s="292">
        <v>0.17548050000000001</v>
      </c>
      <c r="H2193" s="68">
        <v>0.20145253333333332</v>
      </c>
      <c r="I2193" s="68">
        <v>0.18717919999999999</v>
      </c>
      <c r="T2193" s="91"/>
      <c r="U2193" s="91"/>
      <c r="AA2193" s="91"/>
      <c r="AB2193" s="91"/>
      <c r="AC2193" s="91"/>
      <c r="AD2193" s="91"/>
      <c r="AE2193" s="91"/>
      <c r="AF2193" s="91"/>
    </row>
    <row r="2194" spans="1:32" x14ac:dyDescent="0.3">
      <c r="A2194" s="65">
        <v>0</v>
      </c>
      <c r="B2194" s="10">
        <v>2191</v>
      </c>
      <c r="C2194" s="71">
        <v>0.21909999999999999</v>
      </c>
      <c r="D2194" s="74">
        <v>755447</v>
      </c>
      <c r="E2194" s="61">
        <v>701922</v>
      </c>
      <c r="F2194" s="68">
        <v>0.18886174999999999</v>
      </c>
      <c r="G2194" s="292">
        <v>0.17548050000000001</v>
      </c>
      <c r="H2194" s="68">
        <v>0.20145253333333332</v>
      </c>
      <c r="I2194" s="68">
        <v>0.18717919999999999</v>
      </c>
      <c r="T2194" s="91"/>
      <c r="U2194" s="91"/>
      <c r="AA2194" s="91"/>
      <c r="AB2194" s="91"/>
      <c r="AC2194" s="91"/>
      <c r="AD2194" s="91"/>
      <c r="AE2194" s="91"/>
      <c r="AF2194" s="91"/>
    </row>
    <row r="2195" spans="1:32" x14ac:dyDescent="0.3">
      <c r="A2195" s="65">
        <v>0</v>
      </c>
      <c r="B2195" s="10">
        <v>2192</v>
      </c>
      <c r="C2195" s="71">
        <v>0.21920000000000001</v>
      </c>
      <c r="D2195" s="74">
        <v>755447</v>
      </c>
      <c r="E2195" s="61">
        <v>701922</v>
      </c>
      <c r="F2195" s="68">
        <v>0.18886174999999999</v>
      </c>
      <c r="G2195" s="292">
        <v>0.17548050000000001</v>
      </c>
      <c r="H2195" s="68">
        <v>0.20145253333333332</v>
      </c>
      <c r="I2195" s="68">
        <v>0.18717919999999999</v>
      </c>
      <c r="T2195" s="91"/>
      <c r="U2195" s="91"/>
      <c r="AA2195" s="91"/>
      <c r="AB2195" s="91"/>
      <c r="AC2195" s="91"/>
      <c r="AD2195" s="91"/>
      <c r="AE2195" s="91"/>
      <c r="AF2195" s="91"/>
    </row>
    <row r="2196" spans="1:32" x14ac:dyDescent="0.3">
      <c r="A2196" s="65">
        <v>0</v>
      </c>
      <c r="B2196" s="10">
        <v>2193</v>
      </c>
      <c r="C2196" s="71">
        <v>0.21929999999999999</v>
      </c>
      <c r="D2196" s="74">
        <v>755447</v>
      </c>
      <c r="E2196" s="61">
        <v>701922</v>
      </c>
      <c r="F2196" s="68">
        <v>0.18886174999999999</v>
      </c>
      <c r="G2196" s="292">
        <v>0.17548050000000001</v>
      </c>
      <c r="H2196" s="68">
        <v>0.20145253333333332</v>
      </c>
      <c r="I2196" s="68">
        <v>0.18717919999999999</v>
      </c>
      <c r="T2196" s="91"/>
      <c r="U2196" s="91"/>
      <c r="AA2196" s="91"/>
      <c r="AB2196" s="91"/>
      <c r="AC2196" s="91"/>
      <c r="AD2196" s="91"/>
      <c r="AE2196" s="91"/>
      <c r="AF2196" s="91"/>
    </row>
    <row r="2197" spans="1:32" x14ac:dyDescent="0.3">
      <c r="A2197" s="65">
        <v>0</v>
      </c>
      <c r="B2197" s="10">
        <v>2194</v>
      </c>
      <c r="C2197" s="71">
        <v>0.21940000000000001</v>
      </c>
      <c r="D2197" s="74">
        <v>755447</v>
      </c>
      <c r="E2197" s="61">
        <v>701922</v>
      </c>
      <c r="F2197" s="68">
        <v>0.18886174999999999</v>
      </c>
      <c r="G2197" s="292">
        <v>0.17548050000000001</v>
      </c>
      <c r="H2197" s="68">
        <v>0.20145253333333332</v>
      </c>
      <c r="I2197" s="68">
        <v>0.18717919999999999</v>
      </c>
      <c r="T2197" s="91"/>
      <c r="U2197" s="91"/>
      <c r="AA2197" s="91"/>
      <c r="AB2197" s="91"/>
      <c r="AC2197" s="91"/>
      <c r="AD2197" s="91"/>
      <c r="AE2197" s="91"/>
      <c r="AF2197" s="91"/>
    </row>
    <row r="2198" spans="1:32" x14ac:dyDescent="0.3">
      <c r="A2198" s="65">
        <v>0</v>
      </c>
      <c r="B2198" s="10">
        <v>2195</v>
      </c>
      <c r="C2198" s="71">
        <v>0.2195</v>
      </c>
      <c r="D2198" s="74">
        <v>755447</v>
      </c>
      <c r="E2198" s="61">
        <v>701922</v>
      </c>
      <c r="F2198" s="68">
        <v>0.18886174999999999</v>
      </c>
      <c r="G2198" s="292">
        <v>0.17548050000000001</v>
      </c>
      <c r="H2198" s="68">
        <v>0.20145253333333332</v>
      </c>
      <c r="I2198" s="68">
        <v>0.18717919999999999</v>
      </c>
      <c r="T2198" s="91"/>
      <c r="U2198" s="91"/>
      <c r="AA2198" s="91"/>
      <c r="AB2198" s="91"/>
      <c r="AC2198" s="91"/>
      <c r="AD2198" s="91"/>
      <c r="AE2198" s="91"/>
      <c r="AF2198" s="91"/>
    </row>
    <row r="2199" spans="1:32" x14ac:dyDescent="0.3">
      <c r="A2199" s="65">
        <v>0</v>
      </c>
      <c r="B2199" s="10">
        <v>2196</v>
      </c>
      <c r="C2199" s="71">
        <v>0.21959999999999999</v>
      </c>
      <c r="D2199" s="74">
        <v>755447</v>
      </c>
      <c r="E2199" s="61">
        <v>701922</v>
      </c>
      <c r="F2199" s="68">
        <v>0.18886174999999999</v>
      </c>
      <c r="G2199" s="292">
        <v>0.17548050000000001</v>
      </c>
      <c r="H2199" s="68">
        <v>0.20145253333333332</v>
      </c>
      <c r="I2199" s="68">
        <v>0.18717919999999999</v>
      </c>
      <c r="T2199" s="91"/>
      <c r="U2199" s="91"/>
      <c r="AA2199" s="91"/>
      <c r="AB2199" s="91"/>
      <c r="AC2199" s="91"/>
      <c r="AD2199" s="91"/>
      <c r="AE2199" s="91"/>
      <c r="AF2199" s="91"/>
    </row>
    <row r="2200" spans="1:32" x14ac:dyDescent="0.3">
      <c r="A2200" s="65">
        <v>0</v>
      </c>
      <c r="B2200" s="10">
        <v>2197</v>
      </c>
      <c r="C2200" s="71">
        <v>0.21970000000000001</v>
      </c>
      <c r="D2200" s="74">
        <v>755447</v>
      </c>
      <c r="E2200" s="61">
        <v>701922</v>
      </c>
      <c r="F2200" s="68">
        <v>0.18886174999999999</v>
      </c>
      <c r="G2200" s="292">
        <v>0.17548050000000001</v>
      </c>
      <c r="H2200" s="68">
        <v>0.20145253333333332</v>
      </c>
      <c r="I2200" s="68">
        <v>0.18717919999999999</v>
      </c>
      <c r="T2200" s="91"/>
      <c r="U2200" s="91"/>
      <c r="AA2200" s="91"/>
      <c r="AB2200" s="91"/>
      <c r="AC2200" s="91"/>
      <c r="AD2200" s="91"/>
      <c r="AE2200" s="91"/>
      <c r="AF2200" s="91"/>
    </row>
    <row r="2201" spans="1:32" x14ac:dyDescent="0.3">
      <c r="A2201" s="65">
        <v>0</v>
      </c>
      <c r="B2201" s="10">
        <v>2198</v>
      </c>
      <c r="C2201" s="71">
        <v>0.2198</v>
      </c>
      <c r="D2201" s="74">
        <v>755447</v>
      </c>
      <c r="E2201" s="61">
        <v>701922</v>
      </c>
      <c r="F2201" s="68">
        <v>0.18886174999999999</v>
      </c>
      <c r="G2201" s="292">
        <v>0.17548050000000001</v>
      </c>
      <c r="H2201" s="68">
        <v>0.20145253333333332</v>
      </c>
      <c r="I2201" s="68">
        <v>0.18717919999999999</v>
      </c>
      <c r="T2201" s="91"/>
      <c r="U2201" s="91"/>
      <c r="AA2201" s="91"/>
      <c r="AB2201" s="91"/>
      <c r="AC2201" s="91"/>
      <c r="AD2201" s="91"/>
      <c r="AE2201" s="91"/>
      <c r="AF2201" s="91"/>
    </row>
    <row r="2202" spans="1:32" x14ac:dyDescent="0.3">
      <c r="A2202" s="65">
        <v>0</v>
      </c>
      <c r="B2202" s="10">
        <v>2199</v>
      </c>
      <c r="C2202" s="71">
        <v>0.21990000000000001</v>
      </c>
      <c r="D2202" s="74">
        <v>755447</v>
      </c>
      <c r="E2202" s="61">
        <v>701922</v>
      </c>
      <c r="F2202" s="68">
        <v>0.18886174999999999</v>
      </c>
      <c r="G2202" s="292">
        <v>0.17548050000000001</v>
      </c>
      <c r="H2202" s="68">
        <v>0.20145253333333332</v>
      </c>
      <c r="I2202" s="68">
        <v>0.18717919999999999</v>
      </c>
      <c r="T2202" s="91"/>
      <c r="U2202" s="91"/>
      <c r="AA2202" s="91"/>
      <c r="AB2202" s="91"/>
      <c r="AC2202" s="91"/>
      <c r="AD2202" s="91"/>
      <c r="AE2202" s="91"/>
      <c r="AF2202" s="91"/>
    </row>
    <row r="2203" spans="1:32" x14ac:dyDescent="0.3">
      <c r="A2203" s="65">
        <v>0</v>
      </c>
      <c r="B2203" s="10">
        <v>2200</v>
      </c>
      <c r="C2203" s="71">
        <v>0.22</v>
      </c>
      <c r="D2203" s="74">
        <v>755447</v>
      </c>
      <c r="E2203" s="61">
        <v>701922</v>
      </c>
      <c r="F2203" s="68">
        <v>0.18886174999999999</v>
      </c>
      <c r="G2203" s="292">
        <v>0.17548050000000001</v>
      </c>
      <c r="H2203" s="68">
        <v>0.20145253333333332</v>
      </c>
      <c r="I2203" s="68">
        <v>0.18717919999999999</v>
      </c>
      <c r="T2203" s="91"/>
      <c r="U2203" s="91"/>
      <c r="AA2203" s="91"/>
      <c r="AB2203" s="91"/>
      <c r="AC2203" s="91"/>
      <c r="AD2203" s="91"/>
      <c r="AE2203" s="91"/>
      <c r="AF2203" s="91"/>
    </row>
    <row r="2204" spans="1:32" x14ac:dyDescent="0.3">
      <c r="A2204" s="65">
        <v>0</v>
      </c>
      <c r="B2204" s="10">
        <v>2201</v>
      </c>
      <c r="C2204" s="71">
        <v>0.22009999999999999</v>
      </c>
      <c r="D2204" s="74">
        <v>755447</v>
      </c>
      <c r="E2204" s="61">
        <v>701922</v>
      </c>
      <c r="F2204" s="68">
        <v>0.18886174999999999</v>
      </c>
      <c r="G2204" s="292">
        <v>0.17548050000000001</v>
      </c>
      <c r="H2204" s="68">
        <v>0.20145253333333332</v>
      </c>
      <c r="I2204" s="68">
        <v>0.18717919999999999</v>
      </c>
      <c r="T2204" s="91"/>
      <c r="U2204" s="91"/>
      <c r="AA2204" s="91"/>
      <c r="AB2204" s="91"/>
      <c r="AC2204" s="91"/>
      <c r="AD2204" s="91"/>
      <c r="AE2204" s="91"/>
      <c r="AF2204" s="91"/>
    </row>
    <row r="2205" spans="1:32" x14ac:dyDescent="0.3">
      <c r="A2205" s="65">
        <v>0</v>
      </c>
      <c r="B2205" s="10">
        <v>2202</v>
      </c>
      <c r="C2205" s="71">
        <v>0.22020000000000001</v>
      </c>
      <c r="D2205" s="74">
        <v>755447</v>
      </c>
      <c r="E2205" s="61">
        <v>701922</v>
      </c>
      <c r="F2205" s="68">
        <v>0.18886174999999999</v>
      </c>
      <c r="G2205" s="292">
        <v>0.17548050000000001</v>
      </c>
      <c r="H2205" s="68">
        <v>0.20145253333333332</v>
      </c>
      <c r="I2205" s="68">
        <v>0.18717919999999999</v>
      </c>
      <c r="T2205" s="91"/>
      <c r="U2205" s="91"/>
      <c r="AA2205" s="91"/>
      <c r="AB2205" s="91"/>
      <c r="AC2205" s="91"/>
      <c r="AD2205" s="91"/>
      <c r="AE2205" s="91"/>
      <c r="AF2205" s="91"/>
    </row>
    <row r="2206" spans="1:32" x14ac:dyDescent="0.3">
      <c r="A2206" s="65">
        <v>0</v>
      </c>
      <c r="B2206" s="10">
        <v>2203</v>
      </c>
      <c r="C2206" s="71">
        <v>0.2203</v>
      </c>
      <c r="D2206" s="74">
        <v>755447</v>
      </c>
      <c r="E2206" s="61">
        <v>701922</v>
      </c>
      <c r="F2206" s="68">
        <v>0.18886174999999999</v>
      </c>
      <c r="G2206" s="292">
        <v>0.17548050000000001</v>
      </c>
      <c r="H2206" s="68">
        <v>0.20145253333333332</v>
      </c>
      <c r="I2206" s="68">
        <v>0.18717919999999999</v>
      </c>
      <c r="T2206" s="91"/>
      <c r="U2206" s="91"/>
      <c r="AA2206" s="91"/>
      <c r="AB2206" s="91"/>
      <c r="AC2206" s="91"/>
      <c r="AD2206" s="91"/>
      <c r="AE2206" s="91"/>
      <c r="AF2206" s="91"/>
    </row>
    <row r="2207" spans="1:32" x14ac:dyDescent="0.3">
      <c r="A2207" s="65">
        <v>0</v>
      </c>
      <c r="B2207" s="10">
        <v>2204</v>
      </c>
      <c r="C2207" s="71">
        <v>0.22040000000000001</v>
      </c>
      <c r="D2207" s="74">
        <v>755447</v>
      </c>
      <c r="E2207" s="61">
        <v>701922</v>
      </c>
      <c r="F2207" s="68">
        <v>0.18886174999999999</v>
      </c>
      <c r="G2207" s="292">
        <v>0.17548050000000001</v>
      </c>
      <c r="H2207" s="68">
        <v>0.20145253333333332</v>
      </c>
      <c r="I2207" s="68">
        <v>0.18717919999999999</v>
      </c>
      <c r="T2207" s="91"/>
      <c r="U2207" s="91"/>
      <c r="AA2207" s="91"/>
      <c r="AB2207" s="91"/>
      <c r="AC2207" s="91"/>
      <c r="AD2207" s="91"/>
      <c r="AE2207" s="91"/>
      <c r="AF2207" s="91"/>
    </row>
    <row r="2208" spans="1:32" x14ac:dyDescent="0.3">
      <c r="A2208" s="65">
        <v>0</v>
      </c>
      <c r="B2208" s="10">
        <v>2205</v>
      </c>
      <c r="C2208" s="71">
        <v>0.2205</v>
      </c>
      <c r="D2208" s="74">
        <v>755447</v>
      </c>
      <c r="E2208" s="61">
        <v>701922</v>
      </c>
      <c r="F2208" s="68">
        <v>0.18886174999999999</v>
      </c>
      <c r="G2208" s="292">
        <v>0.17548050000000001</v>
      </c>
      <c r="H2208" s="68">
        <v>0.20145253333333332</v>
      </c>
      <c r="I2208" s="68">
        <v>0.18717919999999999</v>
      </c>
      <c r="T2208" s="91"/>
      <c r="U2208" s="91"/>
      <c r="AA2208" s="91"/>
      <c r="AB2208" s="91"/>
      <c r="AC2208" s="91"/>
      <c r="AD2208" s="91"/>
      <c r="AE2208" s="91"/>
      <c r="AF2208" s="91"/>
    </row>
    <row r="2209" spans="1:32" x14ac:dyDescent="0.3">
      <c r="A2209" s="65">
        <v>0</v>
      </c>
      <c r="B2209" s="10">
        <v>2206</v>
      </c>
      <c r="C2209" s="71">
        <v>0.22059999999999999</v>
      </c>
      <c r="D2209" s="74">
        <v>755447</v>
      </c>
      <c r="E2209" s="61">
        <v>701922</v>
      </c>
      <c r="F2209" s="68">
        <v>0.18886174999999999</v>
      </c>
      <c r="G2209" s="292">
        <v>0.17548050000000001</v>
      </c>
      <c r="H2209" s="68">
        <v>0.20145253333333332</v>
      </c>
      <c r="I2209" s="68">
        <v>0.18717919999999999</v>
      </c>
      <c r="T2209" s="91"/>
      <c r="U2209" s="91"/>
      <c r="AA2209" s="91"/>
      <c r="AB2209" s="91"/>
      <c r="AC2209" s="91"/>
      <c r="AD2209" s="91"/>
      <c r="AE2209" s="91"/>
      <c r="AF2209" s="91"/>
    </row>
    <row r="2210" spans="1:32" x14ac:dyDescent="0.3">
      <c r="A2210" s="65">
        <v>0</v>
      </c>
      <c r="B2210" s="10">
        <v>2207</v>
      </c>
      <c r="C2210" s="71">
        <v>0.22070000000000001</v>
      </c>
      <c r="D2210" s="74">
        <v>755447</v>
      </c>
      <c r="E2210" s="61">
        <v>701922</v>
      </c>
      <c r="F2210" s="68">
        <v>0.18886174999999999</v>
      </c>
      <c r="G2210" s="292">
        <v>0.17548050000000001</v>
      </c>
      <c r="H2210" s="68">
        <v>0.20145253333333332</v>
      </c>
      <c r="I2210" s="68">
        <v>0.18717919999999999</v>
      </c>
      <c r="T2210" s="91"/>
      <c r="U2210" s="91"/>
      <c r="AA2210" s="91"/>
      <c r="AB2210" s="91"/>
      <c r="AC2210" s="91"/>
      <c r="AD2210" s="91"/>
      <c r="AE2210" s="91"/>
      <c r="AF2210" s="91"/>
    </row>
    <row r="2211" spans="1:32" x14ac:dyDescent="0.3">
      <c r="A2211" s="65">
        <v>0</v>
      </c>
      <c r="B2211" s="10">
        <v>2208</v>
      </c>
      <c r="C2211" s="71">
        <v>0.2208</v>
      </c>
      <c r="D2211" s="74">
        <v>755447</v>
      </c>
      <c r="E2211" s="61">
        <v>701922</v>
      </c>
      <c r="F2211" s="68">
        <v>0.18886174999999999</v>
      </c>
      <c r="G2211" s="292">
        <v>0.17548050000000001</v>
      </c>
      <c r="H2211" s="68">
        <v>0.20145253333333332</v>
      </c>
      <c r="I2211" s="68">
        <v>0.18717919999999999</v>
      </c>
      <c r="T2211" s="91"/>
      <c r="U2211" s="91"/>
      <c r="AA2211" s="91"/>
      <c r="AB2211" s="91"/>
      <c r="AC2211" s="91"/>
      <c r="AD2211" s="91"/>
      <c r="AE2211" s="91"/>
      <c r="AF2211" s="91"/>
    </row>
    <row r="2212" spans="1:32" x14ac:dyDescent="0.3">
      <c r="A2212" s="65">
        <v>0</v>
      </c>
      <c r="B2212" s="10">
        <v>2209</v>
      </c>
      <c r="C2212" s="71">
        <v>0.22090000000000001</v>
      </c>
      <c r="D2212" s="74">
        <v>755447</v>
      </c>
      <c r="E2212" s="61">
        <v>701922</v>
      </c>
      <c r="F2212" s="68">
        <v>0.18886174999999999</v>
      </c>
      <c r="G2212" s="292">
        <v>0.17548050000000001</v>
      </c>
      <c r="H2212" s="68">
        <v>0.20145253333333332</v>
      </c>
      <c r="I2212" s="68">
        <v>0.18717919999999999</v>
      </c>
      <c r="T2212" s="91"/>
      <c r="U2212" s="91"/>
      <c r="AA2212" s="91"/>
      <c r="AB2212" s="91"/>
      <c r="AC2212" s="91"/>
      <c r="AD2212" s="91"/>
      <c r="AE2212" s="91"/>
      <c r="AF2212" s="91"/>
    </row>
    <row r="2213" spans="1:32" x14ac:dyDescent="0.3">
      <c r="A2213" s="65">
        <v>0</v>
      </c>
      <c r="B2213" s="10">
        <v>2210</v>
      </c>
      <c r="C2213" s="71">
        <v>0.221</v>
      </c>
      <c r="D2213" s="74">
        <v>755447</v>
      </c>
      <c r="E2213" s="61">
        <v>701922</v>
      </c>
      <c r="F2213" s="68">
        <v>0.18886174999999999</v>
      </c>
      <c r="G2213" s="292">
        <v>0.17548050000000001</v>
      </c>
      <c r="H2213" s="68">
        <v>0.20145253333333332</v>
      </c>
      <c r="I2213" s="68">
        <v>0.18717919999999999</v>
      </c>
      <c r="T2213" s="91"/>
      <c r="U2213" s="91"/>
      <c r="AA2213" s="91"/>
      <c r="AB2213" s="91"/>
      <c r="AC2213" s="91"/>
      <c r="AD2213" s="91"/>
      <c r="AE2213" s="91"/>
      <c r="AF2213" s="91"/>
    </row>
    <row r="2214" spans="1:32" x14ac:dyDescent="0.3">
      <c r="A2214" s="65">
        <v>0</v>
      </c>
      <c r="B2214" s="10">
        <v>2211</v>
      </c>
      <c r="C2214" s="71">
        <v>0.22109999999999999</v>
      </c>
      <c r="D2214" s="74">
        <v>755447</v>
      </c>
      <c r="E2214" s="61">
        <v>701922</v>
      </c>
      <c r="F2214" s="68">
        <v>0.18886174999999999</v>
      </c>
      <c r="G2214" s="292">
        <v>0.17548050000000001</v>
      </c>
      <c r="H2214" s="68">
        <v>0.20145253333333332</v>
      </c>
      <c r="I2214" s="68">
        <v>0.18717919999999999</v>
      </c>
      <c r="T2214" s="91"/>
      <c r="U2214" s="91"/>
      <c r="AA2214" s="91"/>
      <c r="AB2214" s="91"/>
      <c r="AC2214" s="91"/>
      <c r="AD2214" s="91"/>
      <c r="AE2214" s="91"/>
      <c r="AF2214" s="91"/>
    </row>
    <row r="2215" spans="1:32" x14ac:dyDescent="0.3">
      <c r="A2215" s="65">
        <v>0</v>
      </c>
      <c r="B2215" s="10">
        <v>2212</v>
      </c>
      <c r="C2215" s="71">
        <v>0.22120000000000001</v>
      </c>
      <c r="D2215" s="74">
        <v>755447</v>
      </c>
      <c r="E2215" s="61">
        <v>701922</v>
      </c>
      <c r="F2215" s="68">
        <v>0.18886174999999999</v>
      </c>
      <c r="G2215" s="292">
        <v>0.17548050000000001</v>
      </c>
      <c r="H2215" s="68">
        <v>0.20145253333333332</v>
      </c>
      <c r="I2215" s="68">
        <v>0.18717919999999999</v>
      </c>
      <c r="T2215" s="91"/>
      <c r="U2215" s="91"/>
      <c r="AA2215" s="91"/>
      <c r="AB2215" s="91"/>
      <c r="AC2215" s="91"/>
      <c r="AD2215" s="91"/>
      <c r="AE2215" s="91"/>
      <c r="AF2215" s="91"/>
    </row>
    <row r="2216" spans="1:32" x14ac:dyDescent="0.3">
      <c r="A2216" s="65">
        <v>0</v>
      </c>
      <c r="B2216" s="10">
        <v>2213</v>
      </c>
      <c r="C2216" s="71">
        <v>0.2213</v>
      </c>
      <c r="D2216" s="74">
        <v>755447</v>
      </c>
      <c r="E2216" s="61">
        <v>701922</v>
      </c>
      <c r="F2216" s="68">
        <v>0.18886174999999999</v>
      </c>
      <c r="G2216" s="292">
        <v>0.17548050000000001</v>
      </c>
      <c r="H2216" s="68">
        <v>0.20145253333333332</v>
      </c>
      <c r="I2216" s="68">
        <v>0.18717919999999999</v>
      </c>
      <c r="T2216" s="91"/>
      <c r="U2216" s="91"/>
      <c r="AA2216" s="91"/>
      <c r="AB2216" s="91"/>
      <c r="AC2216" s="91"/>
      <c r="AD2216" s="91"/>
      <c r="AE2216" s="91"/>
      <c r="AF2216" s="91"/>
    </row>
    <row r="2217" spans="1:32" x14ac:dyDescent="0.3">
      <c r="A2217" s="65">
        <v>0</v>
      </c>
      <c r="B2217" s="10">
        <v>2214</v>
      </c>
      <c r="C2217" s="71">
        <v>0.22140000000000001</v>
      </c>
      <c r="D2217" s="74">
        <v>755447</v>
      </c>
      <c r="E2217" s="61">
        <v>701922</v>
      </c>
      <c r="F2217" s="68">
        <v>0.18886174999999999</v>
      </c>
      <c r="G2217" s="292">
        <v>0.17548050000000001</v>
      </c>
      <c r="H2217" s="68">
        <v>0.20145253333333332</v>
      </c>
      <c r="I2217" s="68">
        <v>0.18717919999999999</v>
      </c>
      <c r="T2217" s="91"/>
      <c r="U2217" s="91"/>
      <c r="AA2217" s="91"/>
      <c r="AB2217" s="91"/>
      <c r="AC2217" s="91"/>
      <c r="AD2217" s="91"/>
      <c r="AE2217" s="91"/>
      <c r="AF2217" s="91"/>
    </row>
    <row r="2218" spans="1:32" x14ac:dyDescent="0.3">
      <c r="A2218" s="65">
        <v>0</v>
      </c>
      <c r="B2218" s="10">
        <v>2215</v>
      </c>
      <c r="C2218" s="71">
        <v>0.2215</v>
      </c>
      <c r="D2218" s="74">
        <v>755447</v>
      </c>
      <c r="E2218" s="61">
        <v>701922</v>
      </c>
      <c r="F2218" s="68">
        <v>0.18886174999999999</v>
      </c>
      <c r="G2218" s="292">
        <v>0.17548050000000001</v>
      </c>
      <c r="H2218" s="68">
        <v>0.20145253333333332</v>
      </c>
      <c r="I2218" s="68">
        <v>0.18717919999999999</v>
      </c>
      <c r="T2218" s="91"/>
      <c r="U2218" s="91"/>
      <c r="AA2218" s="91"/>
      <c r="AB2218" s="91"/>
      <c r="AC2218" s="91"/>
      <c r="AD2218" s="91"/>
      <c r="AE2218" s="91"/>
      <c r="AF2218" s="91"/>
    </row>
    <row r="2219" spans="1:32" x14ac:dyDescent="0.3">
      <c r="A2219" s="65">
        <v>0</v>
      </c>
      <c r="B2219" s="10">
        <v>2216</v>
      </c>
      <c r="C2219" s="71">
        <v>0.22159999999999999</v>
      </c>
      <c r="D2219" s="74">
        <v>755447</v>
      </c>
      <c r="E2219" s="61">
        <v>701922</v>
      </c>
      <c r="F2219" s="68">
        <v>0.18886174999999999</v>
      </c>
      <c r="G2219" s="292">
        <v>0.17548050000000001</v>
      </c>
      <c r="H2219" s="68">
        <v>0.20145253333333332</v>
      </c>
      <c r="I2219" s="68">
        <v>0.18717919999999999</v>
      </c>
      <c r="T2219" s="91"/>
      <c r="U2219" s="91"/>
      <c r="AA2219" s="91"/>
      <c r="AB2219" s="91"/>
      <c r="AC2219" s="91"/>
      <c r="AD2219" s="91"/>
      <c r="AE2219" s="91"/>
      <c r="AF2219" s="91"/>
    </row>
    <row r="2220" spans="1:32" x14ac:dyDescent="0.3">
      <c r="A2220" s="65">
        <v>0</v>
      </c>
      <c r="B2220" s="10">
        <v>2217</v>
      </c>
      <c r="C2220" s="71">
        <v>0.22170000000000001</v>
      </c>
      <c r="D2220" s="74">
        <v>755447</v>
      </c>
      <c r="E2220" s="61">
        <v>701922</v>
      </c>
      <c r="F2220" s="68">
        <v>0.18886174999999999</v>
      </c>
      <c r="G2220" s="292">
        <v>0.17548050000000001</v>
      </c>
      <c r="H2220" s="68">
        <v>0.20145253333333332</v>
      </c>
      <c r="I2220" s="68">
        <v>0.18717919999999999</v>
      </c>
      <c r="T2220" s="91"/>
      <c r="U2220" s="91"/>
      <c r="AA2220" s="91"/>
      <c r="AB2220" s="91"/>
      <c r="AC2220" s="91"/>
      <c r="AD2220" s="91"/>
      <c r="AE2220" s="91"/>
      <c r="AF2220" s="91"/>
    </row>
    <row r="2221" spans="1:32" x14ac:dyDescent="0.3">
      <c r="A2221" s="65">
        <v>0</v>
      </c>
      <c r="B2221" s="10">
        <v>2218</v>
      </c>
      <c r="C2221" s="71">
        <v>0.2218</v>
      </c>
      <c r="D2221" s="74">
        <v>755447</v>
      </c>
      <c r="E2221" s="61">
        <v>701922</v>
      </c>
      <c r="F2221" s="68">
        <v>0.18886174999999999</v>
      </c>
      <c r="G2221" s="292">
        <v>0.17548050000000001</v>
      </c>
      <c r="H2221" s="68">
        <v>0.20145253333333332</v>
      </c>
      <c r="I2221" s="68">
        <v>0.18717919999999999</v>
      </c>
      <c r="T2221" s="91"/>
      <c r="U2221" s="91"/>
      <c r="AA2221" s="91"/>
      <c r="AB2221" s="91"/>
      <c r="AC2221" s="91"/>
      <c r="AD2221" s="91"/>
      <c r="AE2221" s="91"/>
      <c r="AF2221" s="91"/>
    </row>
    <row r="2222" spans="1:32" x14ac:dyDescent="0.3">
      <c r="A2222" s="65">
        <v>0</v>
      </c>
      <c r="B2222" s="10">
        <v>2219</v>
      </c>
      <c r="C2222" s="71">
        <v>0.22189999999999999</v>
      </c>
      <c r="D2222" s="74">
        <v>755447</v>
      </c>
      <c r="E2222" s="61">
        <v>701922</v>
      </c>
      <c r="F2222" s="68">
        <v>0.18886174999999999</v>
      </c>
      <c r="G2222" s="292">
        <v>0.17548050000000001</v>
      </c>
      <c r="H2222" s="68">
        <v>0.20145253333333332</v>
      </c>
      <c r="I2222" s="68">
        <v>0.18717919999999999</v>
      </c>
      <c r="T2222" s="91"/>
      <c r="U2222" s="91"/>
      <c r="AA2222" s="91"/>
      <c r="AB2222" s="91"/>
      <c r="AC2222" s="91"/>
      <c r="AD2222" s="91"/>
      <c r="AE2222" s="91"/>
      <c r="AF2222" s="91"/>
    </row>
    <row r="2223" spans="1:32" x14ac:dyDescent="0.3">
      <c r="A2223" s="65">
        <v>0</v>
      </c>
      <c r="B2223" s="10">
        <v>2220</v>
      </c>
      <c r="C2223" s="71">
        <v>0.222</v>
      </c>
      <c r="D2223" s="74">
        <v>755447</v>
      </c>
      <c r="E2223" s="61">
        <v>701922</v>
      </c>
      <c r="F2223" s="68">
        <v>0.18886174999999999</v>
      </c>
      <c r="G2223" s="292">
        <v>0.17548050000000001</v>
      </c>
      <c r="H2223" s="68">
        <v>0.20145253333333332</v>
      </c>
      <c r="I2223" s="68">
        <v>0.18717919999999999</v>
      </c>
      <c r="T2223" s="91"/>
      <c r="U2223" s="91"/>
      <c r="AA2223" s="91"/>
      <c r="AB2223" s="91"/>
      <c r="AC2223" s="91"/>
      <c r="AD2223" s="91"/>
      <c r="AE2223" s="91"/>
      <c r="AF2223" s="91"/>
    </row>
    <row r="2224" spans="1:32" x14ac:dyDescent="0.3">
      <c r="A2224" s="65">
        <v>0</v>
      </c>
      <c r="B2224" s="10">
        <v>2221</v>
      </c>
      <c r="C2224" s="71">
        <v>0.22209999999999999</v>
      </c>
      <c r="D2224" s="74">
        <v>755447</v>
      </c>
      <c r="E2224" s="61">
        <v>701922</v>
      </c>
      <c r="F2224" s="68">
        <v>0.18886174999999999</v>
      </c>
      <c r="G2224" s="292">
        <v>0.17548050000000001</v>
      </c>
      <c r="H2224" s="68">
        <v>0.20145253333333332</v>
      </c>
      <c r="I2224" s="68">
        <v>0.18717919999999999</v>
      </c>
      <c r="T2224" s="91"/>
      <c r="U2224" s="91"/>
      <c r="AA2224" s="91"/>
      <c r="AB2224" s="91"/>
      <c r="AC2224" s="91"/>
      <c r="AD2224" s="91"/>
      <c r="AE2224" s="91"/>
      <c r="AF2224" s="91"/>
    </row>
    <row r="2225" spans="1:32" x14ac:dyDescent="0.3">
      <c r="A2225" s="65">
        <v>0</v>
      </c>
      <c r="B2225" s="10">
        <v>2222</v>
      </c>
      <c r="C2225" s="71">
        <v>0.22220000000000001</v>
      </c>
      <c r="D2225" s="74">
        <v>755447</v>
      </c>
      <c r="E2225" s="61">
        <v>701922</v>
      </c>
      <c r="F2225" s="68">
        <v>0.18886174999999999</v>
      </c>
      <c r="G2225" s="292">
        <v>0.17548050000000001</v>
      </c>
      <c r="H2225" s="68">
        <v>0.20145253333333332</v>
      </c>
      <c r="I2225" s="68">
        <v>0.18717919999999999</v>
      </c>
      <c r="T2225" s="91"/>
      <c r="U2225" s="91"/>
      <c r="AA2225" s="91"/>
      <c r="AB2225" s="91"/>
      <c r="AC2225" s="91"/>
      <c r="AD2225" s="91"/>
      <c r="AE2225" s="91"/>
      <c r="AF2225" s="91"/>
    </row>
    <row r="2226" spans="1:32" x14ac:dyDescent="0.3">
      <c r="A2226" s="65">
        <v>0</v>
      </c>
      <c r="B2226" s="10">
        <v>2223</v>
      </c>
      <c r="C2226" s="71">
        <v>0.2223</v>
      </c>
      <c r="D2226" s="74">
        <v>755447</v>
      </c>
      <c r="E2226" s="61">
        <v>701922</v>
      </c>
      <c r="F2226" s="68">
        <v>0.18886174999999999</v>
      </c>
      <c r="G2226" s="292">
        <v>0.17548050000000001</v>
      </c>
      <c r="H2226" s="68">
        <v>0.20145253333333332</v>
      </c>
      <c r="I2226" s="68">
        <v>0.18717919999999999</v>
      </c>
      <c r="T2226" s="91"/>
      <c r="U2226" s="91"/>
      <c r="AA2226" s="91"/>
      <c r="AB2226" s="91"/>
      <c r="AC2226" s="91"/>
      <c r="AD2226" s="91"/>
      <c r="AE2226" s="91"/>
      <c r="AF2226" s="91"/>
    </row>
    <row r="2227" spans="1:32" x14ac:dyDescent="0.3">
      <c r="A2227" s="65">
        <v>0</v>
      </c>
      <c r="B2227" s="10">
        <v>2224</v>
      </c>
      <c r="C2227" s="71">
        <v>0.22239999999999999</v>
      </c>
      <c r="D2227" s="74">
        <v>755447</v>
      </c>
      <c r="E2227" s="61">
        <v>701922</v>
      </c>
      <c r="F2227" s="68">
        <v>0.18886174999999999</v>
      </c>
      <c r="G2227" s="292">
        <v>0.17548050000000001</v>
      </c>
      <c r="H2227" s="68">
        <v>0.20145253333333332</v>
      </c>
      <c r="I2227" s="68">
        <v>0.18717919999999999</v>
      </c>
      <c r="T2227" s="91"/>
      <c r="U2227" s="91"/>
      <c r="AA2227" s="91"/>
      <c r="AB2227" s="91"/>
      <c r="AC2227" s="91"/>
      <c r="AD2227" s="91"/>
      <c r="AE2227" s="91"/>
      <c r="AF2227" s="91"/>
    </row>
    <row r="2228" spans="1:32" x14ac:dyDescent="0.3">
      <c r="A2228" s="65">
        <v>0</v>
      </c>
      <c r="B2228" s="10">
        <v>2225</v>
      </c>
      <c r="C2228" s="71">
        <v>0.2225</v>
      </c>
      <c r="D2228" s="74">
        <v>755447</v>
      </c>
      <c r="E2228" s="61">
        <v>701922</v>
      </c>
      <c r="F2228" s="68">
        <v>0.18886174999999999</v>
      </c>
      <c r="G2228" s="292">
        <v>0.17548050000000001</v>
      </c>
      <c r="H2228" s="68">
        <v>0.20145253333333332</v>
      </c>
      <c r="I2228" s="68">
        <v>0.18717919999999999</v>
      </c>
      <c r="T2228" s="91"/>
      <c r="U2228" s="91"/>
      <c r="AA2228" s="91"/>
      <c r="AB2228" s="91"/>
      <c r="AC2228" s="91"/>
      <c r="AD2228" s="91"/>
      <c r="AE2228" s="91"/>
      <c r="AF2228" s="91"/>
    </row>
    <row r="2229" spans="1:32" x14ac:dyDescent="0.3">
      <c r="A2229" s="65">
        <v>0</v>
      </c>
      <c r="B2229" s="10">
        <v>2226</v>
      </c>
      <c r="C2229" s="71">
        <v>0.22259999999999999</v>
      </c>
      <c r="D2229" s="74">
        <v>755447</v>
      </c>
      <c r="E2229" s="61">
        <v>701922</v>
      </c>
      <c r="F2229" s="68">
        <v>0.18886174999999999</v>
      </c>
      <c r="G2229" s="292">
        <v>0.17548050000000001</v>
      </c>
      <c r="H2229" s="68">
        <v>0.20145253333333332</v>
      </c>
      <c r="I2229" s="68">
        <v>0.18717919999999999</v>
      </c>
      <c r="T2229" s="91"/>
      <c r="U2229" s="91"/>
      <c r="AA2229" s="91"/>
      <c r="AB2229" s="91"/>
      <c r="AC2229" s="91"/>
      <c r="AD2229" s="91"/>
      <c r="AE2229" s="91"/>
      <c r="AF2229" s="91"/>
    </row>
    <row r="2230" spans="1:32" x14ac:dyDescent="0.3">
      <c r="A2230" s="65">
        <v>0</v>
      </c>
      <c r="B2230" s="10">
        <v>2227</v>
      </c>
      <c r="C2230" s="71">
        <v>0.22270000000000001</v>
      </c>
      <c r="D2230" s="74">
        <v>755447</v>
      </c>
      <c r="E2230" s="61">
        <v>701922</v>
      </c>
      <c r="F2230" s="68">
        <v>0.18886174999999999</v>
      </c>
      <c r="G2230" s="292">
        <v>0.17548050000000001</v>
      </c>
      <c r="H2230" s="68">
        <v>0.20145253333333332</v>
      </c>
      <c r="I2230" s="68">
        <v>0.18717919999999999</v>
      </c>
      <c r="T2230" s="91"/>
      <c r="U2230" s="91"/>
      <c r="AA2230" s="91"/>
      <c r="AB2230" s="91"/>
      <c r="AC2230" s="91"/>
      <c r="AD2230" s="91"/>
      <c r="AE2230" s="91"/>
      <c r="AF2230" s="91"/>
    </row>
    <row r="2231" spans="1:32" x14ac:dyDescent="0.3">
      <c r="A2231" s="65">
        <v>0</v>
      </c>
      <c r="B2231" s="10">
        <v>2228</v>
      </c>
      <c r="C2231" s="71">
        <v>0.2228</v>
      </c>
      <c r="D2231" s="74">
        <v>755447</v>
      </c>
      <c r="E2231" s="61">
        <v>701922</v>
      </c>
      <c r="F2231" s="68">
        <v>0.18886174999999999</v>
      </c>
      <c r="G2231" s="292">
        <v>0.17548050000000001</v>
      </c>
      <c r="H2231" s="68">
        <v>0.20145253333333332</v>
      </c>
      <c r="I2231" s="68">
        <v>0.18717919999999999</v>
      </c>
      <c r="T2231" s="91"/>
      <c r="U2231" s="91"/>
      <c r="AA2231" s="91"/>
      <c r="AB2231" s="91"/>
      <c r="AC2231" s="91"/>
      <c r="AD2231" s="91"/>
      <c r="AE2231" s="91"/>
      <c r="AF2231" s="91"/>
    </row>
    <row r="2232" spans="1:32" x14ac:dyDescent="0.3">
      <c r="A2232" s="65">
        <v>0</v>
      </c>
      <c r="B2232" s="10">
        <v>2229</v>
      </c>
      <c r="C2232" s="71">
        <v>0.22289999999999999</v>
      </c>
      <c r="D2232" s="74">
        <v>755447</v>
      </c>
      <c r="E2232" s="61">
        <v>701922</v>
      </c>
      <c r="F2232" s="68">
        <v>0.18886174999999999</v>
      </c>
      <c r="G2232" s="292">
        <v>0.17548050000000001</v>
      </c>
      <c r="H2232" s="68">
        <v>0.20145253333333332</v>
      </c>
      <c r="I2232" s="68">
        <v>0.18717919999999999</v>
      </c>
      <c r="T2232" s="91"/>
      <c r="U2232" s="91"/>
      <c r="AA2232" s="91"/>
      <c r="AB2232" s="91"/>
      <c r="AC2232" s="91"/>
      <c r="AD2232" s="91"/>
      <c r="AE2232" s="91"/>
      <c r="AF2232" s="91"/>
    </row>
    <row r="2233" spans="1:32" x14ac:dyDescent="0.3">
      <c r="A2233" s="65">
        <v>0</v>
      </c>
      <c r="B2233" s="10">
        <v>2230</v>
      </c>
      <c r="C2233" s="71">
        <v>0.223</v>
      </c>
      <c r="D2233" s="74">
        <v>755447</v>
      </c>
      <c r="E2233" s="61">
        <v>701922</v>
      </c>
      <c r="F2233" s="68">
        <v>0.18886174999999999</v>
      </c>
      <c r="G2233" s="292">
        <v>0.17548050000000001</v>
      </c>
      <c r="H2233" s="68">
        <v>0.20145253333333332</v>
      </c>
      <c r="I2233" s="68">
        <v>0.18717919999999999</v>
      </c>
      <c r="T2233" s="91"/>
      <c r="U2233" s="91"/>
      <c r="AA2233" s="91"/>
      <c r="AB2233" s="91"/>
      <c r="AC2233" s="91"/>
      <c r="AD2233" s="91"/>
      <c r="AE2233" s="91"/>
      <c r="AF2233" s="91"/>
    </row>
    <row r="2234" spans="1:32" x14ac:dyDescent="0.3">
      <c r="A2234" s="65">
        <v>0</v>
      </c>
      <c r="B2234" s="10">
        <v>2231</v>
      </c>
      <c r="C2234" s="71">
        <v>0.22309999999999999</v>
      </c>
      <c r="D2234" s="74">
        <v>755447</v>
      </c>
      <c r="E2234" s="61">
        <v>701922</v>
      </c>
      <c r="F2234" s="68">
        <v>0.18886174999999999</v>
      </c>
      <c r="G2234" s="292">
        <v>0.17548050000000001</v>
      </c>
      <c r="H2234" s="68">
        <v>0.20145253333333332</v>
      </c>
      <c r="I2234" s="68">
        <v>0.18717919999999999</v>
      </c>
      <c r="T2234" s="91"/>
      <c r="U2234" s="91"/>
      <c r="AA2234" s="91"/>
      <c r="AB2234" s="91"/>
      <c r="AC2234" s="91"/>
      <c r="AD2234" s="91"/>
      <c r="AE2234" s="91"/>
      <c r="AF2234" s="91"/>
    </row>
    <row r="2235" spans="1:32" x14ac:dyDescent="0.3">
      <c r="A2235" s="65">
        <v>0</v>
      </c>
      <c r="B2235" s="10">
        <v>2232</v>
      </c>
      <c r="C2235" s="71">
        <v>0.22320000000000001</v>
      </c>
      <c r="D2235" s="74">
        <v>755447</v>
      </c>
      <c r="E2235" s="61">
        <v>701922</v>
      </c>
      <c r="F2235" s="68">
        <v>0.18886174999999999</v>
      </c>
      <c r="G2235" s="292">
        <v>0.17548050000000001</v>
      </c>
      <c r="H2235" s="68">
        <v>0.20145253333333332</v>
      </c>
      <c r="I2235" s="68">
        <v>0.18717919999999999</v>
      </c>
      <c r="T2235" s="91"/>
      <c r="U2235" s="91"/>
      <c r="AA2235" s="91"/>
      <c r="AB2235" s="91"/>
      <c r="AC2235" s="91"/>
      <c r="AD2235" s="91"/>
      <c r="AE2235" s="91"/>
      <c r="AF2235" s="91"/>
    </row>
    <row r="2236" spans="1:32" x14ac:dyDescent="0.3">
      <c r="A2236" s="65">
        <v>0</v>
      </c>
      <c r="B2236" s="10">
        <v>2233</v>
      </c>
      <c r="C2236" s="71">
        <v>0.2233</v>
      </c>
      <c r="D2236" s="74">
        <v>755447</v>
      </c>
      <c r="E2236" s="61">
        <v>701922</v>
      </c>
      <c r="F2236" s="68">
        <v>0.18886174999999999</v>
      </c>
      <c r="G2236" s="292">
        <v>0.17548050000000001</v>
      </c>
      <c r="H2236" s="68">
        <v>0.20145253333333332</v>
      </c>
      <c r="I2236" s="68">
        <v>0.18717919999999999</v>
      </c>
      <c r="T2236" s="91"/>
      <c r="U2236" s="91"/>
      <c r="AA2236" s="91"/>
      <c r="AB2236" s="91"/>
      <c r="AC2236" s="91"/>
      <c r="AD2236" s="91"/>
      <c r="AE2236" s="91"/>
      <c r="AF2236" s="91"/>
    </row>
    <row r="2237" spans="1:32" x14ac:dyDescent="0.3">
      <c r="A2237" s="65">
        <v>0</v>
      </c>
      <c r="B2237" s="10">
        <v>2234</v>
      </c>
      <c r="C2237" s="71">
        <v>0.22339999999999999</v>
      </c>
      <c r="D2237" s="74">
        <v>755447</v>
      </c>
      <c r="E2237" s="61">
        <v>701922</v>
      </c>
      <c r="F2237" s="68">
        <v>0.18886174999999999</v>
      </c>
      <c r="G2237" s="292">
        <v>0.17548050000000001</v>
      </c>
      <c r="H2237" s="68">
        <v>0.20145253333333332</v>
      </c>
      <c r="I2237" s="68">
        <v>0.18717919999999999</v>
      </c>
      <c r="T2237" s="91"/>
      <c r="U2237" s="91"/>
      <c r="AA2237" s="91"/>
      <c r="AB2237" s="91"/>
      <c r="AC2237" s="91"/>
      <c r="AD2237" s="91"/>
      <c r="AE2237" s="91"/>
      <c r="AF2237" s="91"/>
    </row>
    <row r="2238" spans="1:32" x14ac:dyDescent="0.3">
      <c r="A2238" s="65">
        <v>0</v>
      </c>
      <c r="B2238" s="10">
        <v>2235</v>
      </c>
      <c r="C2238" s="71">
        <v>0.2235</v>
      </c>
      <c r="D2238" s="74">
        <v>755447</v>
      </c>
      <c r="E2238" s="61">
        <v>701922</v>
      </c>
      <c r="F2238" s="68">
        <v>0.18886174999999999</v>
      </c>
      <c r="G2238" s="292">
        <v>0.17548050000000001</v>
      </c>
      <c r="H2238" s="68">
        <v>0.20145253333333332</v>
      </c>
      <c r="I2238" s="68">
        <v>0.18717919999999999</v>
      </c>
      <c r="T2238" s="91"/>
      <c r="U2238" s="91"/>
      <c r="AA2238" s="91"/>
      <c r="AB2238" s="91"/>
      <c r="AC2238" s="91"/>
      <c r="AD2238" s="91"/>
      <c r="AE2238" s="91"/>
      <c r="AF2238" s="91"/>
    </row>
    <row r="2239" spans="1:32" x14ac:dyDescent="0.3">
      <c r="A2239" s="65">
        <v>0</v>
      </c>
      <c r="B2239" s="10">
        <v>2236</v>
      </c>
      <c r="C2239" s="71">
        <v>0.22359999999999999</v>
      </c>
      <c r="D2239" s="74">
        <v>755447</v>
      </c>
      <c r="E2239" s="61">
        <v>701922</v>
      </c>
      <c r="F2239" s="68">
        <v>0.18886174999999999</v>
      </c>
      <c r="G2239" s="292">
        <v>0.17548050000000001</v>
      </c>
      <c r="H2239" s="68">
        <v>0.20145253333333332</v>
      </c>
      <c r="I2239" s="68">
        <v>0.18717919999999999</v>
      </c>
      <c r="T2239" s="91"/>
      <c r="U2239" s="91"/>
      <c r="AA2239" s="91"/>
      <c r="AB2239" s="91"/>
      <c r="AC2239" s="91"/>
      <c r="AD2239" s="91"/>
      <c r="AE2239" s="91"/>
      <c r="AF2239" s="91"/>
    </row>
    <row r="2240" spans="1:32" x14ac:dyDescent="0.3">
      <c r="A2240" s="65">
        <v>0</v>
      </c>
      <c r="B2240" s="10">
        <v>2237</v>
      </c>
      <c r="C2240" s="71">
        <v>0.22370000000000001</v>
      </c>
      <c r="D2240" s="74">
        <v>755447</v>
      </c>
      <c r="E2240" s="61">
        <v>701922</v>
      </c>
      <c r="F2240" s="68">
        <v>0.18886174999999999</v>
      </c>
      <c r="G2240" s="292">
        <v>0.17548050000000001</v>
      </c>
      <c r="H2240" s="68">
        <v>0.20145253333333332</v>
      </c>
      <c r="I2240" s="68">
        <v>0.18717919999999999</v>
      </c>
      <c r="T2240" s="91"/>
      <c r="U2240" s="91"/>
      <c r="AA2240" s="91"/>
      <c r="AB2240" s="91"/>
      <c r="AC2240" s="91"/>
      <c r="AD2240" s="91"/>
      <c r="AE2240" s="91"/>
      <c r="AF2240" s="91"/>
    </row>
    <row r="2241" spans="1:32" x14ac:dyDescent="0.3">
      <c r="A2241" s="65">
        <v>0</v>
      </c>
      <c r="B2241" s="10">
        <v>2238</v>
      </c>
      <c r="C2241" s="71">
        <v>0.2238</v>
      </c>
      <c r="D2241" s="74">
        <v>755447</v>
      </c>
      <c r="E2241" s="61">
        <v>701922</v>
      </c>
      <c r="F2241" s="68">
        <v>0.18886174999999999</v>
      </c>
      <c r="G2241" s="292">
        <v>0.17548050000000001</v>
      </c>
      <c r="H2241" s="68">
        <v>0.20145253333333332</v>
      </c>
      <c r="I2241" s="68">
        <v>0.18717919999999999</v>
      </c>
      <c r="T2241" s="91"/>
      <c r="U2241" s="91"/>
      <c r="AA2241" s="91"/>
      <c r="AB2241" s="91"/>
      <c r="AC2241" s="91"/>
      <c r="AD2241" s="91"/>
      <c r="AE2241" s="91"/>
      <c r="AF2241" s="91"/>
    </row>
    <row r="2242" spans="1:32" x14ac:dyDescent="0.3">
      <c r="A2242" s="65">
        <v>0</v>
      </c>
      <c r="B2242" s="10">
        <v>2239</v>
      </c>
      <c r="C2242" s="71">
        <v>0.22389999999999999</v>
      </c>
      <c r="D2242" s="74">
        <v>755447</v>
      </c>
      <c r="E2242" s="61">
        <v>701922</v>
      </c>
      <c r="F2242" s="68">
        <v>0.18886174999999999</v>
      </c>
      <c r="G2242" s="292">
        <v>0.17548050000000001</v>
      </c>
      <c r="H2242" s="68">
        <v>0.20145253333333332</v>
      </c>
      <c r="I2242" s="68">
        <v>0.18717919999999999</v>
      </c>
      <c r="T2242" s="91"/>
      <c r="U2242" s="91"/>
      <c r="AA2242" s="91"/>
      <c r="AB2242" s="91"/>
      <c r="AC2242" s="91"/>
      <c r="AD2242" s="91"/>
      <c r="AE2242" s="91"/>
      <c r="AF2242" s="91"/>
    </row>
    <row r="2243" spans="1:32" x14ac:dyDescent="0.3">
      <c r="A2243" s="65">
        <v>0</v>
      </c>
      <c r="B2243" s="10">
        <v>2240</v>
      </c>
      <c r="C2243" s="71">
        <v>0.224</v>
      </c>
      <c r="D2243" s="74">
        <v>755447</v>
      </c>
      <c r="E2243" s="61">
        <v>701922</v>
      </c>
      <c r="F2243" s="68">
        <v>0.18886174999999999</v>
      </c>
      <c r="G2243" s="292">
        <v>0.17548050000000001</v>
      </c>
      <c r="H2243" s="68">
        <v>0.20145253333333332</v>
      </c>
      <c r="I2243" s="68">
        <v>0.18717919999999999</v>
      </c>
      <c r="T2243" s="91"/>
      <c r="U2243" s="91"/>
      <c r="AA2243" s="91"/>
      <c r="AB2243" s="91"/>
      <c r="AC2243" s="91"/>
      <c r="AD2243" s="91"/>
      <c r="AE2243" s="91"/>
      <c r="AF2243" s="91"/>
    </row>
    <row r="2244" spans="1:32" x14ac:dyDescent="0.3">
      <c r="A2244" s="65">
        <v>0</v>
      </c>
      <c r="B2244" s="10">
        <v>2241</v>
      </c>
      <c r="C2244" s="71">
        <v>0.22409999999999999</v>
      </c>
      <c r="D2244" s="74">
        <v>755447</v>
      </c>
      <c r="E2244" s="61">
        <v>701922</v>
      </c>
      <c r="F2244" s="68">
        <v>0.18886174999999999</v>
      </c>
      <c r="G2244" s="292">
        <v>0.17548050000000001</v>
      </c>
      <c r="H2244" s="68">
        <v>0.20145253333333332</v>
      </c>
      <c r="I2244" s="68">
        <v>0.18717919999999999</v>
      </c>
      <c r="T2244" s="91"/>
      <c r="U2244" s="91"/>
      <c r="AA2244" s="91"/>
      <c r="AB2244" s="91"/>
      <c r="AC2244" s="91"/>
      <c r="AD2244" s="91"/>
      <c r="AE2244" s="91"/>
      <c r="AF2244" s="91"/>
    </row>
    <row r="2245" spans="1:32" x14ac:dyDescent="0.3">
      <c r="A2245" s="65">
        <v>0</v>
      </c>
      <c r="B2245" s="10">
        <v>2242</v>
      </c>
      <c r="C2245" s="71">
        <v>0.22420000000000001</v>
      </c>
      <c r="D2245" s="74">
        <v>755447</v>
      </c>
      <c r="E2245" s="61">
        <v>701922</v>
      </c>
      <c r="F2245" s="68">
        <v>0.18886174999999999</v>
      </c>
      <c r="G2245" s="292">
        <v>0.17548050000000001</v>
      </c>
      <c r="H2245" s="68">
        <v>0.20145253333333332</v>
      </c>
      <c r="I2245" s="68">
        <v>0.18717919999999999</v>
      </c>
      <c r="T2245" s="91"/>
      <c r="U2245" s="91"/>
      <c r="AA2245" s="91"/>
      <c r="AB2245" s="91"/>
      <c r="AC2245" s="91"/>
      <c r="AD2245" s="91"/>
      <c r="AE2245" s="91"/>
      <c r="AF2245" s="91"/>
    </row>
    <row r="2246" spans="1:32" x14ac:dyDescent="0.3">
      <c r="A2246" s="65">
        <v>0</v>
      </c>
      <c r="B2246" s="10">
        <v>2243</v>
      </c>
      <c r="C2246" s="71">
        <v>0.2243</v>
      </c>
      <c r="D2246" s="74">
        <v>755447</v>
      </c>
      <c r="E2246" s="61">
        <v>701922</v>
      </c>
      <c r="F2246" s="68">
        <v>0.18886174999999999</v>
      </c>
      <c r="G2246" s="292">
        <v>0.17548050000000001</v>
      </c>
      <c r="H2246" s="68">
        <v>0.20145253333333332</v>
      </c>
      <c r="I2246" s="68">
        <v>0.18717919999999999</v>
      </c>
      <c r="T2246" s="91"/>
      <c r="U2246" s="91"/>
      <c r="AA2246" s="91"/>
      <c r="AB2246" s="91"/>
      <c r="AC2246" s="91"/>
      <c r="AD2246" s="91"/>
      <c r="AE2246" s="91"/>
      <c r="AF2246" s="91"/>
    </row>
    <row r="2247" spans="1:32" x14ac:dyDescent="0.3">
      <c r="A2247" s="65">
        <v>0</v>
      </c>
      <c r="B2247" s="10">
        <v>2244</v>
      </c>
      <c r="C2247" s="71">
        <v>0.22439999999999999</v>
      </c>
      <c r="D2247" s="74">
        <v>755447</v>
      </c>
      <c r="E2247" s="61">
        <v>701922</v>
      </c>
      <c r="F2247" s="68">
        <v>0.18886174999999999</v>
      </c>
      <c r="G2247" s="292">
        <v>0.17548050000000001</v>
      </c>
      <c r="H2247" s="68">
        <v>0.20145253333333332</v>
      </c>
      <c r="I2247" s="68">
        <v>0.18717919999999999</v>
      </c>
      <c r="T2247" s="91"/>
      <c r="U2247" s="91"/>
      <c r="AA2247" s="91"/>
      <c r="AB2247" s="91"/>
      <c r="AC2247" s="91"/>
      <c r="AD2247" s="91"/>
      <c r="AE2247" s="91"/>
      <c r="AF2247" s="91"/>
    </row>
    <row r="2248" spans="1:32" x14ac:dyDescent="0.3">
      <c r="A2248" s="65">
        <v>0</v>
      </c>
      <c r="B2248" s="10">
        <v>2245</v>
      </c>
      <c r="C2248" s="71">
        <v>0.22450000000000001</v>
      </c>
      <c r="D2248" s="74">
        <v>755447</v>
      </c>
      <c r="E2248" s="61">
        <v>701922</v>
      </c>
      <c r="F2248" s="68">
        <v>0.18886174999999999</v>
      </c>
      <c r="G2248" s="292">
        <v>0.17548050000000001</v>
      </c>
      <c r="H2248" s="68">
        <v>0.20145253333333332</v>
      </c>
      <c r="I2248" s="68">
        <v>0.18717919999999999</v>
      </c>
      <c r="T2248" s="91"/>
      <c r="U2248" s="91"/>
      <c r="AA2248" s="91"/>
      <c r="AB2248" s="91"/>
      <c r="AC2248" s="91"/>
      <c r="AD2248" s="91"/>
      <c r="AE2248" s="91"/>
      <c r="AF2248" s="91"/>
    </row>
    <row r="2249" spans="1:32" x14ac:dyDescent="0.3">
      <c r="A2249" s="65">
        <v>0</v>
      </c>
      <c r="B2249" s="10">
        <v>2246</v>
      </c>
      <c r="C2249" s="71">
        <v>0.22459999999999999</v>
      </c>
      <c r="D2249" s="74">
        <v>755447</v>
      </c>
      <c r="E2249" s="61">
        <v>701922</v>
      </c>
      <c r="F2249" s="68">
        <v>0.18886174999999999</v>
      </c>
      <c r="G2249" s="292">
        <v>0.17548050000000001</v>
      </c>
      <c r="H2249" s="68">
        <v>0.20145253333333332</v>
      </c>
      <c r="I2249" s="68">
        <v>0.18717919999999999</v>
      </c>
      <c r="T2249" s="91"/>
      <c r="U2249" s="91"/>
      <c r="AA2249" s="91"/>
      <c r="AB2249" s="91"/>
      <c r="AC2249" s="91"/>
      <c r="AD2249" s="91"/>
      <c r="AE2249" s="91"/>
      <c r="AF2249" s="91"/>
    </row>
    <row r="2250" spans="1:32" x14ac:dyDescent="0.3">
      <c r="A2250" s="65">
        <v>0</v>
      </c>
      <c r="B2250" s="10">
        <v>2247</v>
      </c>
      <c r="C2250" s="71">
        <v>0.22470000000000001</v>
      </c>
      <c r="D2250" s="74">
        <v>755447</v>
      </c>
      <c r="E2250" s="61">
        <v>701922</v>
      </c>
      <c r="F2250" s="68">
        <v>0.18886174999999999</v>
      </c>
      <c r="G2250" s="292">
        <v>0.17548050000000001</v>
      </c>
      <c r="H2250" s="68">
        <v>0.20145253333333332</v>
      </c>
      <c r="I2250" s="68">
        <v>0.18717919999999999</v>
      </c>
      <c r="T2250" s="91"/>
      <c r="U2250" s="91"/>
      <c r="AA2250" s="91"/>
      <c r="AB2250" s="91"/>
      <c r="AC2250" s="91"/>
      <c r="AD2250" s="91"/>
      <c r="AE2250" s="91"/>
      <c r="AF2250" s="91"/>
    </row>
    <row r="2251" spans="1:32" x14ac:dyDescent="0.3">
      <c r="A2251" s="65">
        <v>0</v>
      </c>
      <c r="B2251" s="10">
        <v>2248</v>
      </c>
      <c r="C2251" s="71">
        <v>0.2248</v>
      </c>
      <c r="D2251" s="74">
        <v>755447</v>
      </c>
      <c r="E2251" s="61">
        <v>701922</v>
      </c>
      <c r="F2251" s="68">
        <v>0.18886174999999999</v>
      </c>
      <c r="G2251" s="292">
        <v>0.17548050000000001</v>
      </c>
      <c r="H2251" s="68">
        <v>0.20145253333333332</v>
      </c>
      <c r="I2251" s="68">
        <v>0.18717919999999999</v>
      </c>
      <c r="T2251" s="91"/>
      <c r="U2251" s="91"/>
      <c r="AA2251" s="91"/>
      <c r="AB2251" s="91"/>
      <c r="AC2251" s="91"/>
      <c r="AD2251" s="91"/>
      <c r="AE2251" s="91"/>
      <c r="AF2251" s="91"/>
    </row>
    <row r="2252" spans="1:32" x14ac:dyDescent="0.3">
      <c r="A2252" s="65">
        <v>0</v>
      </c>
      <c r="B2252" s="10">
        <v>2249</v>
      </c>
      <c r="C2252" s="71">
        <v>0.22489999999999999</v>
      </c>
      <c r="D2252" s="74">
        <v>755447</v>
      </c>
      <c r="E2252" s="61">
        <v>701922</v>
      </c>
      <c r="F2252" s="68">
        <v>0.18886174999999999</v>
      </c>
      <c r="G2252" s="292">
        <v>0.17548050000000001</v>
      </c>
      <c r="H2252" s="68">
        <v>0.20145253333333332</v>
      </c>
      <c r="I2252" s="68">
        <v>0.18717919999999999</v>
      </c>
      <c r="T2252" s="91"/>
      <c r="U2252" s="91"/>
      <c r="AA2252" s="91"/>
      <c r="AB2252" s="91"/>
      <c r="AC2252" s="91"/>
      <c r="AD2252" s="91"/>
      <c r="AE2252" s="91"/>
      <c r="AF2252" s="91"/>
    </row>
    <row r="2253" spans="1:32" x14ac:dyDescent="0.3">
      <c r="A2253" s="65">
        <v>0</v>
      </c>
      <c r="B2253" s="10">
        <v>2250</v>
      </c>
      <c r="C2253" s="71">
        <v>0.22500000000000001</v>
      </c>
      <c r="D2253" s="74">
        <v>755447</v>
      </c>
      <c r="E2253" s="61">
        <v>701922</v>
      </c>
      <c r="F2253" s="68">
        <v>0.18886174999999999</v>
      </c>
      <c r="G2253" s="292">
        <v>0.17548050000000001</v>
      </c>
      <c r="H2253" s="68">
        <v>0.20145253333333332</v>
      </c>
      <c r="I2253" s="68">
        <v>0.18717919999999999</v>
      </c>
      <c r="T2253" s="91"/>
      <c r="U2253" s="91"/>
      <c r="AA2253" s="91"/>
      <c r="AB2253" s="91"/>
      <c r="AC2253" s="91"/>
      <c r="AD2253" s="91"/>
      <c r="AE2253" s="91"/>
      <c r="AF2253" s="91"/>
    </row>
    <row r="2254" spans="1:32" x14ac:dyDescent="0.3">
      <c r="A2254" s="65">
        <v>0</v>
      </c>
      <c r="B2254" s="10">
        <v>2251</v>
      </c>
      <c r="C2254" s="71">
        <v>0.22509999999999999</v>
      </c>
      <c r="D2254" s="74">
        <v>755447</v>
      </c>
      <c r="E2254" s="61">
        <v>701922</v>
      </c>
      <c r="F2254" s="68">
        <v>0.18886174999999999</v>
      </c>
      <c r="G2254" s="292">
        <v>0.17548050000000001</v>
      </c>
      <c r="H2254" s="68">
        <v>0.20145253333333332</v>
      </c>
      <c r="I2254" s="68">
        <v>0.18717919999999999</v>
      </c>
      <c r="T2254" s="91"/>
      <c r="U2254" s="91"/>
      <c r="AA2254" s="91"/>
      <c r="AB2254" s="91"/>
      <c r="AC2254" s="91"/>
      <c r="AD2254" s="91"/>
      <c r="AE2254" s="91"/>
      <c r="AF2254" s="91"/>
    </row>
    <row r="2255" spans="1:32" x14ac:dyDescent="0.3">
      <c r="A2255" s="65">
        <v>0</v>
      </c>
      <c r="B2255" s="10">
        <v>2252</v>
      </c>
      <c r="C2255" s="71">
        <v>0.22520000000000001</v>
      </c>
      <c r="D2255" s="74">
        <v>755447</v>
      </c>
      <c r="E2255" s="61">
        <v>701922</v>
      </c>
      <c r="F2255" s="68">
        <v>0.18886174999999999</v>
      </c>
      <c r="G2255" s="292">
        <v>0.17548050000000001</v>
      </c>
      <c r="H2255" s="68">
        <v>0.20145253333333332</v>
      </c>
      <c r="I2255" s="68">
        <v>0.18717919999999999</v>
      </c>
      <c r="T2255" s="91"/>
      <c r="U2255" s="91"/>
      <c r="AA2255" s="91"/>
      <c r="AB2255" s="91"/>
      <c r="AC2255" s="91"/>
      <c r="AD2255" s="91"/>
      <c r="AE2255" s="91"/>
      <c r="AF2255" s="91"/>
    </row>
    <row r="2256" spans="1:32" x14ac:dyDescent="0.3">
      <c r="A2256" s="65">
        <v>0</v>
      </c>
      <c r="B2256" s="10">
        <v>2253</v>
      </c>
      <c r="C2256" s="71">
        <v>0.2253</v>
      </c>
      <c r="D2256" s="74">
        <v>755447</v>
      </c>
      <c r="E2256" s="61">
        <v>701922</v>
      </c>
      <c r="F2256" s="68">
        <v>0.18886174999999999</v>
      </c>
      <c r="G2256" s="292">
        <v>0.17548050000000001</v>
      </c>
      <c r="H2256" s="68">
        <v>0.20145253333333332</v>
      </c>
      <c r="I2256" s="68">
        <v>0.18717919999999999</v>
      </c>
      <c r="T2256" s="91"/>
      <c r="U2256" s="91"/>
      <c r="AA2256" s="91"/>
      <c r="AB2256" s="91"/>
      <c r="AC2256" s="91"/>
      <c r="AD2256" s="91"/>
      <c r="AE2256" s="91"/>
      <c r="AF2256" s="91"/>
    </row>
    <row r="2257" spans="1:32" x14ac:dyDescent="0.3">
      <c r="A2257" s="65">
        <v>0</v>
      </c>
      <c r="B2257" s="10">
        <v>2254</v>
      </c>
      <c r="C2257" s="71">
        <v>0.22539999999999999</v>
      </c>
      <c r="D2257" s="74">
        <v>755447</v>
      </c>
      <c r="E2257" s="61">
        <v>701922</v>
      </c>
      <c r="F2257" s="68">
        <v>0.18886174999999999</v>
      </c>
      <c r="G2257" s="292">
        <v>0.17548050000000001</v>
      </c>
      <c r="H2257" s="68">
        <v>0.20145253333333332</v>
      </c>
      <c r="I2257" s="68">
        <v>0.18717919999999999</v>
      </c>
      <c r="T2257" s="91"/>
      <c r="U2257" s="91"/>
      <c r="AA2257" s="91"/>
      <c r="AB2257" s="91"/>
      <c r="AC2257" s="91"/>
      <c r="AD2257" s="91"/>
      <c r="AE2257" s="91"/>
      <c r="AF2257" s="91"/>
    </row>
    <row r="2258" spans="1:32" x14ac:dyDescent="0.3">
      <c r="A2258" s="65">
        <v>0</v>
      </c>
      <c r="B2258" s="10">
        <v>2255</v>
      </c>
      <c r="C2258" s="71">
        <v>0.22550000000000001</v>
      </c>
      <c r="D2258" s="74">
        <v>755447</v>
      </c>
      <c r="E2258" s="61">
        <v>701922</v>
      </c>
      <c r="F2258" s="68">
        <v>0.18886174999999999</v>
      </c>
      <c r="G2258" s="292">
        <v>0.17548050000000001</v>
      </c>
      <c r="H2258" s="68">
        <v>0.20145253333333332</v>
      </c>
      <c r="I2258" s="68">
        <v>0.18717919999999999</v>
      </c>
      <c r="T2258" s="91"/>
      <c r="U2258" s="91"/>
      <c r="AA2258" s="91"/>
      <c r="AB2258" s="91"/>
      <c r="AC2258" s="91"/>
      <c r="AD2258" s="91"/>
      <c r="AE2258" s="91"/>
      <c r="AF2258" s="91"/>
    </row>
    <row r="2259" spans="1:32" x14ac:dyDescent="0.3">
      <c r="A2259" s="65">
        <v>0</v>
      </c>
      <c r="B2259" s="10">
        <v>2256</v>
      </c>
      <c r="C2259" s="71">
        <v>0.22559999999999999</v>
      </c>
      <c r="D2259" s="74">
        <v>755447</v>
      </c>
      <c r="E2259" s="61">
        <v>701922</v>
      </c>
      <c r="F2259" s="68">
        <v>0.18886174999999999</v>
      </c>
      <c r="G2259" s="292">
        <v>0.17548050000000001</v>
      </c>
      <c r="H2259" s="68">
        <v>0.20145253333333332</v>
      </c>
      <c r="I2259" s="68">
        <v>0.18717919999999999</v>
      </c>
      <c r="T2259" s="91"/>
      <c r="U2259" s="91"/>
      <c r="AA2259" s="91"/>
      <c r="AB2259" s="91"/>
      <c r="AC2259" s="91"/>
      <c r="AD2259" s="91"/>
      <c r="AE2259" s="91"/>
      <c r="AF2259" s="91"/>
    </row>
    <row r="2260" spans="1:32" x14ac:dyDescent="0.3">
      <c r="A2260" s="65">
        <v>0</v>
      </c>
      <c r="B2260" s="10">
        <v>2257</v>
      </c>
      <c r="C2260" s="71">
        <v>0.22570000000000001</v>
      </c>
      <c r="D2260" s="74">
        <v>755447</v>
      </c>
      <c r="E2260" s="61">
        <v>701922</v>
      </c>
      <c r="F2260" s="68">
        <v>0.18886174999999999</v>
      </c>
      <c r="G2260" s="292">
        <v>0.17548050000000001</v>
      </c>
      <c r="H2260" s="68">
        <v>0.20145253333333332</v>
      </c>
      <c r="I2260" s="68">
        <v>0.18717919999999999</v>
      </c>
      <c r="T2260" s="91"/>
      <c r="U2260" s="91"/>
      <c r="AA2260" s="91"/>
      <c r="AB2260" s="91"/>
      <c r="AC2260" s="91"/>
      <c r="AD2260" s="91"/>
      <c r="AE2260" s="91"/>
      <c r="AF2260" s="91"/>
    </row>
    <row r="2261" spans="1:32" x14ac:dyDescent="0.3">
      <c r="A2261" s="65">
        <v>0</v>
      </c>
      <c r="B2261" s="10">
        <v>2258</v>
      </c>
      <c r="C2261" s="71">
        <v>0.2258</v>
      </c>
      <c r="D2261" s="74">
        <v>755447</v>
      </c>
      <c r="E2261" s="61">
        <v>701922</v>
      </c>
      <c r="F2261" s="68">
        <v>0.18886174999999999</v>
      </c>
      <c r="G2261" s="292">
        <v>0.17548050000000001</v>
      </c>
      <c r="H2261" s="68">
        <v>0.20145253333333332</v>
      </c>
      <c r="I2261" s="68">
        <v>0.18717919999999999</v>
      </c>
      <c r="T2261" s="91"/>
      <c r="U2261" s="91"/>
      <c r="AA2261" s="91"/>
      <c r="AB2261" s="91"/>
      <c r="AC2261" s="91"/>
      <c r="AD2261" s="91"/>
      <c r="AE2261" s="91"/>
      <c r="AF2261" s="91"/>
    </row>
    <row r="2262" spans="1:32" x14ac:dyDescent="0.3">
      <c r="A2262" s="65">
        <v>0</v>
      </c>
      <c r="B2262" s="10">
        <v>2259</v>
      </c>
      <c r="C2262" s="71">
        <v>0.22589999999999999</v>
      </c>
      <c r="D2262" s="74">
        <v>755447</v>
      </c>
      <c r="E2262" s="61">
        <v>701922</v>
      </c>
      <c r="F2262" s="68">
        <v>0.18886174999999999</v>
      </c>
      <c r="G2262" s="292">
        <v>0.17548050000000001</v>
      </c>
      <c r="H2262" s="68">
        <v>0.20145253333333332</v>
      </c>
      <c r="I2262" s="68">
        <v>0.18717919999999999</v>
      </c>
      <c r="T2262" s="91"/>
      <c r="U2262" s="91"/>
      <c r="AA2262" s="91"/>
      <c r="AB2262" s="91"/>
      <c r="AC2262" s="91"/>
      <c r="AD2262" s="91"/>
      <c r="AE2262" s="91"/>
      <c r="AF2262" s="91"/>
    </row>
    <row r="2263" spans="1:32" x14ac:dyDescent="0.3">
      <c r="A2263" s="65">
        <v>0</v>
      </c>
      <c r="B2263" s="10">
        <v>2260</v>
      </c>
      <c r="C2263" s="71">
        <v>0.22600000000000001</v>
      </c>
      <c r="D2263" s="74">
        <v>755447</v>
      </c>
      <c r="E2263" s="61">
        <v>701922</v>
      </c>
      <c r="F2263" s="68">
        <v>0.18886174999999999</v>
      </c>
      <c r="G2263" s="292">
        <v>0.17548050000000001</v>
      </c>
      <c r="H2263" s="68">
        <v>0.20145253333333332</v>
      </c>
      <c r="I2263" s="68">
        <v>0.18717919999999999</v>
      </c>
      <c r="T2263" s="91"/>
      <c r="U2263" s="91"/>
      <c r="AA2263" s="91"/>
      <c r="AB2263" s="91"/>
      <c r="AC2263" s="91"/>
      <c r="AD2263" s="91"/>
      <c r="AE2263" s="91"/>
      <c r="AF2263" s="91"/>
    </row>
    <row r="2264" spans="1:32" x14ac:dyDescent="0.3">
      <c r="A2264" s="65">
        <v>0</v>
      </c>
      <c r="B2264" s="10">
        <v>2261</v>
      </c>
      <c r="C2264" s="71">
        <v>0.2261</v>
      </c>
      <c r="D2264" s="74">
        <v>755447</v>
      </c>
      <c r="E2264" s="61">
        <v>701922</v>
      </c>
      <c r="F2264" s="68">
        <v>0.18886174999999999</v>
      </c>
      <c r="G2264" s="292">
        <v>0.17548050000000001</v>
      </c>
      <c r="H2264" s="68">
        <v>0.20145253333333332</v>
      </c>
      <c r="I2264" s="68">
        <v>0.18717919999999999</v>
      </c>
      <c r="T2264" s="91"/>
      <c r="U2264" s="91"/>
      <c r="AA2264" s="91"/>
      <c r="AB2264" s="91"/>
      <c r="AC2264" s="91"/>
      <c r="AD2264" s="91"/>
      <c r="AE2264" s="91"/>
      <c r="AF2264" s="91"/>
    </row>
    <row r="2265" spans="1:32" x14ac:dyDescent="0.3">
      <c r="A2265" s="65">
        <v>0</v>
      </c>
      <c r="B2265" s="10">
        <v>2262</v>
      </c>
      <c r="C2265" s="71">
        <v>0.22620000000000001</v>
      </c>
      <c r="D2265" s="74">
        <v>755447</v>
      </c>
      <c r="E2265" s="61">
        <v>701922</v>
      </c>
      <c r="F2265" s="68">
        <v>0.18886174999999999</v>
      </c>
      <c r="G2265" s="292">
        <v>0.17548050000000001</v>
      </c>
      <c r="H2265" s="68">
        <v>0.20145253333333332</v>
      </c>
      <c r="I2265" s="68">
        <v>0.18717919999999999</v>
      </c>
      <c r="T2265" s="91"/>
      <c r="U2265" s="91"/>
      <c r="AA2265" s="91"/>
      <c r="AB2265" s="91"/>
      <c r="AC2265" s="91"/>
      <c r="AD2265" s="91"/>
      <c r="AE2265" s="91"/>
      <c r="AF2265" s="91"/>
    </row>
    <row r="2266" spans="1:32" x14ac:dyDescent="0.3">
      <c r="A2266" s="65">
        <v>0</v>
      </c>
      <c r="B2266" s="10">
        <v>2263</v>
      </c>
      <c r="C2266" s="71">
        <v>0.2263</v>
      </c>
      <c r="D2266" s="74">
        <v>755447</v>
      </c>
      <c r="E2266" s="61">
        <v>701922</v>
      </c>
      <c r="F2266" s="68">
        <v>0.18886174999999999</v>
      </c>
      <c r="G2266" s="292">
        <v>0.17548050000000001</v>
      </c>
      <c r="H2266" s="68">
        <v>0.20145253333333332</v>
      </c>
      <c r="I2266" s="68">
        <v>0.18717919999999999</v>
      </c>
      <c r="T2266" s="91"/>
      <c r="U2266" s="91"/>
      <c r="AA2266" s="91"/>
      <c r="AB2266" s="91"/>
      <c r="AC2266" s="91"/>
      <c r="AD2266" s="91"/>
      <c r="AE2266" s="91"/>
      <c r="AF2266" s="91"/>
    </row>
    <row r="2267" spans="1:32" x14ac:dyDescent="0.3">
      <c r="A2267" s="65">
        <v>0</v>
      </c>
      <c r="B2267" s="10">
        <v>2264</v>
      </c>
      <c r="C2267" s="71">
        <v>0.22639999999999999</v>
      </c>
      <c r="D2267" s="74">
        <v>755447</v>
      </c>
      <c r="E2267" s="61">
        <v>701922</v>
      </c>
      <c r="F2267" s="68">
        <v>0.18886174999999999</v>
      </c>
      <c r="G2267" s="292">
        <v>0.17548050000000001</v>
      </c>
      <c r="H2267" s="68">
        <v>0.20145253333333332</v>
      </c>
      <c r="I2267" s="68">
        <v>0.18717919999999999</v>
      </c>
      <c r="T2267" s="91"/>
      <c r="U2267" s="91"/>
      <c r="AA2267" s="91"/>
      <c r="AB2267" s="91"/>
      <c r="AC2267" s="91"/>
      <c r="AD2267" s="91"/>
      <c r="AE2267" s="91"/>
      <c r="AF2267" s="91"/>
    </row>
    <row r="2268" spans="1:32" x14ac:dyDescent="0.3">
      <c r="A2268" s="65">
        <v>0</v>
      </c>
      <c r="B2268" s="10">
        <v>2265</v>
      </c>
      <c r="C2268" s="71">
        <v>0.22650000000000001</v>
      </c>
      <c r="D2268" s="74">
        <v>755447</v>
      </c>
      <c r="E2268" s="61">
        <v>701922</v>
      </c>
      <c r="F2268" s="68">
        <v>0.18886174999999999</v>
      </c>
      <c r="G2268" s="292">
        <v>0.17548050000000001</v>
      </c>
      <c r="H2268" s="68">
        <v>0.20145253333333332</v>
      </c>
      <c r="I2268" s="68">
        <v>0.18717919999999999</v>
      </c>
      <c r="T2268" s="91"/>
      <c r="U2268" s="91"/>
      <c r="AA2268" s="91"/>
      <c r="AB2268" s="91"/>
      <c r="AC2268" s="91"/>
      <c r="AD2268" s="91"/>
      <c r="AE2268" s="91"/>
      <c r="AF2268" s="91"/>
    </row>
    <row r="2269" spans="1:32" x14ac:dyDescent="0.3">
      <c r="A2269" s="65">
        <v>0</v>
      </c>
      <c r="B2269" s="10">
        <v>2266</v>
      </c>
      <c r="C2269" s="71">
        <v>0.2266</v>
      </c>
      <c r="D2269" s="74">
        <v>755447</v>
      </c>
      <c r="E2269" s="61">
        <v>701922</v>
      </c>
      <c r="F2269" s="68">
        <v>0.18886174999999999</v>
      </c>
      <c r="G2269" s="292">
        <v>0.17548050000000001</v>
      </c>
      <c r="H2269" s="68">
        <v>0.20145253333333332</v>
      </c>
      <c r="I2269" s="68">
        <v>0.18717919999999999</v>
      </c>
      <c r="T2269" s="91"/>
      <c r="U2269" s="91"/>
      <c r="AA2269" s="91"/>
      <c r="AB2269" s="91"/>
      <c r="AC2269" s="91"/>
      <c r="AD2269" s="91"/>
      <c r="AE2269" s="91"/>
      <c r="AF2269" s="91"/>
    </row>
    <row r="2270" spans="1:32" x14ac:dyDescent="0.3">
      <c r="A2270" s="65">
        <v>0</v>
      </c>
      <c r="B2270" s="10">
        <v>2267</v>
      </c>
      <c r="C2270" s="71">
        <v>0.22670000000000001</v>
      </c>
      <c r="D2270" s="74">
        <v>755447</v>
      </c>
      <c r="E2270" s="61">
        <v>701922</v>
      </c>
      <c r="F2270" s="68">
        <v>0.18886174999999999</v>
      </c>
      <c r="G2270" s="292">
        <v>0.17548050000000001</v>
      </c>
      <c r="H2270" s="68">
        <v>0.20145253333333332</v>
      </c>
      <c r="I2270" s="68">
        <v>0.18717919999999999</v>
      </c>
      <c r="T2270" s="91"/>
      <c r="U2270" s="91"/>
      <c r="AA2270" s="91"/>
      <c r="AB2270" s="91"/>
      <c r="AC2270" s="91"/>
      <c r="AD2270" s="91"/>
      <c r="AE2270" s="91"/>
      <c r="AF2270" s="91"/>
    </row>
    <row r="2271" spans="1:32" x14ac:dyDescent="0.3">
      <c r="A2271" s="65">
        <v>0</v>
      </c>
      <c r="B2271" s="10">
        <v>2268</v>
      </c>
      <c r="C2271" s="71">
        <v>0.2268</v>
      </c>
      <c r="D2271" s="74">
        <v>755447</v>
      </c>
      <c r="E2271" s="61">
        <v>701922</v>
      </c>
      <c r="F2271" s="68">
        <v>0.18886174999999999</v>
      </c>
      <c r="G2271" s="292">
        <v>0.17548050000000001</v>
      </c>
      <c r="H2271" s="68">
        <v>0.20145253333333332</v>
      </c>
      <c r="I2271" s="68">
        <v>0.18717919999999999</v>
      </c>
      <c r="T2271" s="91"/>
      <c r="U2271" s="91"/>
      <c r="AA2271" s="91"/>
      <c r="AB2271" s="91"/>
      <c r="AC2271" s="91"/>
      <c r="AD2271" s="91"/>
      <c r="AE2271" s="91"/>
      <c r="AF2271" s="91"/>
    </row>
    <row r="2272" spans="1:32" x14ac:dyDescent="0.3">
      <c r="A2272" s="65">
        <v>0</v>
      </c>
      <c r="B2272" s="10">
        <v>2269</v>
      </c>
      <c r="C2272" s="71">
        <v>0.22689999999999999</v>
      </c>
      <c r="D2272" s="74">
        <v>755447</v>
      </c>
      <c r="E2272" s="61">
        <v>701922</v>
      </c>
      <c r="F2272" s="68">
        <v>0.18886174999999999</v>
      </c>
      <c r="G2272" s="292">
        <v>0.17548050000000001</v>
      </c>
      <c r="H2272" s="68">
        <v>0.20145253333333332</v>
      </c>
      <c r="I2272" s="68">
        <v>0.18717919999999999</v>
      </c>
      <c r="T2272" s="91"/>
      <c r="U2272" s="91"/>
      <c r="AA2272" s="91"/>
      <c r="AB2272" s="91"/>
      <c r="AC2272" s="91"/>
      <c r="AD2272" s="91"/>
      <c r="AE2272" s="91"/>
      <c r="AF2272" s="91"/>
    </row>
    <row r="2273" spans="1:32" x14ac:dyDescent="0.3">
      <c r="A2273" s="65">
        <v>0</v>
      </c>
      <c r="B2273" s="10">
        <v>2270</v>
      </c>
      <c r="C2273" s="71">
        <v>0.22700000000000001</v>
      </c>
      <c r="D2273" s="74">
        <v>755447</v>
      </c>
      <c r="E2273" s="61">
        <v>701922</v>
      </c>
      <c r="F2273" s="68">
        <v>0.18886174999999999</v>
      </c>
      <c r="G2273" s="292">
        <v>0.17548050000000001</v>
      </c>
      <c r="H2273" s="68">
        <v>0.20145253333333332</v>
      </c>
      <c r="I2273" s="68">
        <v>0.18717919999999999</v>
      </c>
      <c r="T2273" s="91"/>
      <c r="U2273" s="91"/>
      <c r="AA2273" s="91"/>
      <c r="AB2273" s="91"/>
      <c r="AC2273" s="91"/>
      <c r="AD2273" s="91"/>
      <c r="AE2273" s="91"/>
      <c r="AF2273" s="91"/>
    </row>
    <row r="2274" spans="1:32" x14ac:dyDescent="0.3">
      <c r="A2274" s="65">
        <v>0</v>
      </c>
      <c r="B2274" s="10">
        <v>2271</v>
      </c>
      <c r="C2274" s="71">
        <v>0.2271</v>
      </c>
      <c r="D2274" s="74">
        <v>755447</v>
      </c>
      <c r="E2274" s="61">
        <v>701922</v>
      </c>
      <c r="F2274" s="68">
        <v>0.18886174999999999</v>
      </c>
      <c r="G2274" s="292">
        <v>0.17548050000000001</v>
      </c>
      <c r="H2274" s="68">
        <v>0.20145253333333332</v>
      </c>
      <c r="I2274" s="68">
        <v>0.18717919999999999</v>
      </c>
      <c r="T2274" s="91"/>
      <c r="U2274" s="91"/>
      <c r="AA2274" s="91"/>
      <c r="AB2274" s="91"/>
      <c r="AC2274" s="91"/>
      <c r="AD2274" s="91"/>
      <c r="AE2274" s="91"/>
      <c r="AF2274" s="91"/>
    </row>
    <row r="2275" spans="1:32" x14ac:dyDescent="0.3">
      <c r="A2275" s="65">
        <v>0</v>
      </c>
      <c r="B2275" s="10">
        <v>2272</v>
      </c>
      <c r="C2275" s="71">
        <v>0.22720000000000001</v>
      </c>
      <c r="D2275" s="74">
        <v>755447</v>
      </c>
      <c r="E2275" s="61">
        <v>701922</v>
      </c>
      <c r="F2275" s="68">
        <v>0.18886174999999999</v>
      </c>
      <c r="G2275" s="292">
        <v>0.17548050000000001</v>
      </c>
      <c r="H2275" s="68">
        <v>0.20145253333333332</v>
      </c>
      <c r="I2275" s="68">
        <v>0.18717919999999999</v>
      </c>
      <c r="T2275" s="91"/>
      <c r="U2275" s="91"/>
      <c r="AA2275" s="91"/>
      <c r="AB2275" s="91"/>
      <c r="AC2275" s="91"/>
      <c r="AD2275" s="91"/>
      <c r="AE2275" s="91"/>
      <c r="AF2275" s="91"/>
    </row>
    <row r="2276" spans="1:32" x14ac:dyDescent="0.3">
      <c r="A2276" s="65">
        <v>0</v>
      </c>
      <c r="B2276" s="10">
        <v>2273</v>
      </c>
      <c r="C2276" s="71">
        <v>0.2273</v>
      </c>
      <c r="D2276" s="74">
        <v>755447</v>
      </c>
      <c r="E2276" s="61">
        <v>701922</v>
      </c>
      <c r="F2276" s="68">
        <v>0.18886174999999999</v>
      </c>
      <c r="G2276" s="292">
        <v>0.17548050000000001</v>
      </c>
      <c r="H2276" s="68">
        <v>0.20145253333333332</v>
      </c>
      <c r="I2276" s="68">
        <v>0.18717919999999999</v>
      </c>
      <c r="T2276" s="91"/>
      <c r="U2276" s="91"/>
      <c r="AA2276" s="91"/>
      <c r="AB2276" s="91"/>
      <c r="AC2276" s="91"/>
      <c r="AD2276" s="91"/>
      <c r="AE2276" s="91"/>
      <c r="AF2276" s="91"/>
    </row>
    <row r="2277" spans="1:32" x14ac:dyDescent="0.3">
      <c r="A2277" s="65">
        <v>0</v>
      </c>
      <c r="B2277" s="10">
        <v>2274</v>
      </c>
      <c r="C2277" s="71">
        <v>0.22739999999999999</v>
      </c>
      <c r="D2277" s="74">
        <v>755447</v>
      </c>
      <c r="E2277" s="61">
        <v>701922</v>
      </c>
      <c r="F2277" s="68">
        <v>0.18886174999999999</v>
      </c>
      <c r="G2277" s="292">
        <v>0.17548050000000001</v>
      </c>
      <c r="H2277" s="68">
        <v>0.20145253333333332</v>
      </c>
      <c r="I2277" s="68">
        <v>0.18717919999999999</v>
      </c>
      <c r="T2277" s="91"/>
      <c r="U2277" s="91"/>
      <c r="AA2277" s="91"/>
      <c r="AB2277" s="91"/>
      <c r="AC2277" s="91"/>
      <c r="AD2277" s="91"/>
      <c r="AE2277" s="91"/>
      <c r="AF2277" s="91"/>
    </row>
    <row r="2278" spans="1:32" x14ac:dyDescent="0.3">
      <c r="A2278" s="65">
        <v>0</v>
      </c>
      <c r="B2278" s="10">
        <v>2275</v>
      </c>
      <c r="C2278" s="71">
        <v>0.22750000000000001</v>
      </c>
      <c r="D2278" s="74">
        <v>755447</v>
      </c>
      <c r="E2278" s="61">
        <v>701922</v>
      </c>
      <c r="F2278" s="68">
        <v>0.18886174999999999</v>
      </c>
      <c r="G2278" s="292">
        <v>0.17548050000000001</v>
      </c>
      <c r="H2278" s="68">
        <v>0.20145253333333332</v>
      </c>
      <c r="I2278" s="68">
        <v>0.18717919999999999</v>
      </c>
      <c r="T2278" s="91"/>
      <c r="U2278" s="91"/>
      <c r="AA2278" s="91"/>
      <c r="AB2278" s="91"/>
      <c r="AC2278" s="91"/>
      <c r="AD2278" s="91"/>
      <c r="AE2278" s="91"/>
      <c r="AF2278" s="91"/>
    </row>
    <row r="2279" spans="1:32" x14ac:dyDescent="0.3">
      <c r="A2279" s="65">
        <v>0</v>
      </c>
      <c r="B2279" s="10">
        <v>2276</v>
      </c>
      <c r="C2279" s="71">
        <v>0.2276</v>
      </c>
      <c r="D2279" s="74">
        <v>755447</v>
      </c>
      <c r="E2279" s="61">
        <v>701922</v>
      </c>
      <c r="F2279" s="68">
        <v>0.18886174999999999</v>
      </c>
      <c r="G2279" s="292">
        <v>0.17548050000000001</v>
      </c>
      <c r="H2279" s="68">
        <v>0.20145253333333332</v>
      </c>
      <c r="I2279" s="68">
        <v>0.18717919999999999</v>
      </c>
      <c r="T2279" s="91"/>
      <c r="U2279" s="91"/>
      <c r="AA2279" s="91"/>
      <c r="AB2279" s="91"/>
      <c r="AC2279" s="91"/>
      <c r="AD2279" s="91"/>
      <c r="AE2279" s="91"/>
      <c r="AF2279" s="91"/>
    </row>
    <row r="2280" spans="1:32" x14ac:dyDescent="0.3">
      <c r="A2280" s="65">
        <v>0</v>
      </c>
      <c r="B2280" s="10">
        <v>2277</v>
      </c>
      <c r="C2280" s="71">
        <v>0.22770000000000001</v>
      </c>
      <c r="D2280" s="74">
        <v>755447</v>
      </c>
      <c r="E2280" s="61">
        <v>701922</v>
      </c>
      <c r="F2280" s="68">
        <v>0.18886174999999999</v>
      </c>
      <c r="G2280" s="292">
        <v>0.17548050000000001</v>
      </c>
      <c r="H2280" s="68">
        <v>0.20145253333333332</v>
      </c>
      <c r="I2280" s="68">
        <v>0.18717919999999999</v>
      </c>
      <c r="T2280" s="91"/>
      <c r="U2280" s="91"/>
      <c r="AA2280" s="91"/>
      <c r="AB2280" s="91"/>
      <c r="AC2280" s="91"/>
      <c r="AD2280" s="91"/>
      <c r="AE2280" s="91"/>
      <c r="AF2280" s="91"/>
    </row>
    <row r="2281" spans="1:32" x14ac:dyDescent="0.3">
      <c r="A2281" s="65">
        <v>0</v>
      </c>
      <c r="B2281" s="10">
        <v>2278</v>
      </c>
      <c r="C2281" s="71">
        <v>0.2278</v>
      </c>
      <c r="D2281" s="74">
        <v>755447</v>
      </c>
      <c r="E2281" s="61">
        <v>701922</v>
      </c>
      <c r="F2281" s="68">
        <v>0.18886174999999999</v>
      </c>
      <c r="G2281" s="292">
        <v>0.17548050000000001</v>
      </c>
      <c r="H2281" s="68">
        <v>0.20145253333333332</v>
      </c>
      <c r="I2281" s="68">
        <v>0.18717919999999999</v>
      </c>
      <c r="T2281" s="91"/>
      <c r="U2281" s="91"/>
      <c r="AA2281" s="91"/>
      <c r="AB2281" s="91"/>
      <c r="AC2281" s="91"/>
      <c r="AD2281" s="91"/>
      <c r="AE2281" s="91"/>
      <c r="AF2281" s="91"/>
    </row>
    <row r="2282" spans="1:32" x14ac:dyDescent="0.3">
      <c r="A2282" s="65">
        <v>0</v>
      </c>
      <c r="B2282" s="10">
        <v>2279</v>
      </c>
      <c r="C2282" s="71">
        <v>0.22789999999999999</v>
      </c>
      <c r="D2282" s="74">
        <v>755447</v>
      </c>
      <c r="E2282" s="61">
        <v>701922</v>
      </c>
      <c r="F2282" s="68">
        <v>0.18886174999999999</v>
      </c>
      <c r="G2282" s="292">
        <v>0.17548050000000001</v>
      </c>
      <c r="H2282" s="68">
        <v>0.20145253333333332</v>
      </c>
      <c r="I2282" s="68">
        <v>0.18717919999999999</v>
      </c>
      <c r="T2282" s="91"/>
      <c r="U2282" s="91"/>
      <c r="AA2282" s="91"/>
      <c r="AB2282" s="91"/>
      <c r="AC2282" s="91"/>
      <c r="AD2282" s="91"/>
      <c r="AE2282" s="91"/>
      <c r="AF2282" s="91"/>
    </row>
    <row r="2283" spans="1:32" x14ac:dyDescent="0.3">
      <c r="A2283" s="65">
        <v>0</v>
      </c>
      <c r="B2283" s="10">
        <v>2280</v>
      </c>
      <c r="C2283" s="71">
        <v>0.22800000000000001</v>
      </c>
      <c r="D2283" s="74">
        <v>755447</v>
      </c>
      <c r="E2283" s="61">
        <v>701922</v>
      </c>
      <c r="F2283" s="68">
        <v>0.18886174999999999</v>
      </c>
      <c r="G2283" s="292">
        <v>0.17548050000000001</v>
      </c>
      <c r="H2283" s="68">
        <v>0.20145253333333332</v>
      </c>
      <c r="I2283" s="68">
        <v>0.18717919999999999</v>
      </c>
      <c r="T2283" s="91"/>
      <c r="U2283" s="91"/>
      <c r="AA2283" s="91"/>
      <c r="AB2283" s="91"/>
      <c r="AC2283" s="91"/>
      <c r="AD2283" s="91"/>
      <c r="AE2283" s="91"/>
      <c r="AF2283" s="91"/>
    </row>
    <row r="2284" spans="1:32" x14ac:dyDescent="0.3">
      <c r="A2284" s="65">
        <v>0</v>
      </c>
      <c r="B2284" s="10">
        <v>2281</v>
      </c>
      <c r="C2284" s="71">
        <v>0.2281</v>
      </c>
      <c r="D2284" s="74">
        <v>755447</v>
      </c>
      <c r="E2284" s="61">
        <v>701922</v>
      </c>
      <c r="F2284" s="68">
        <v>0.18886174999999999</v>
      </c>
      <c r="G2284" s="292">
        <v>0.17548050000000001</v>
      </c>
      <c r="H2284" s="68">
        <v>0.20145253333333332</v>
      </c>
      <c r="I2284" s="68">
        <v>0.18717919999999999</v>
      </c>
      <c r="T2284" s="91"/>
      <c r="U2284" s="91"/>
      <c r="AA2284" s="91"/>
      <c r="AB2284" s="91"/>
      <c r="AC2284" s="91"/>
      <c r="AD2284" s="91"/>
      <c r="AE2284" s="91"/>
      <c r="AF2284" s="91"/>
    </row>
    <row r="2285" spans="1:32" x14ac:dyDescent="0.3">
      <c r="A2285" s="65">
        <v>0</v>
      </c>
      <c r="B2285" s="10">
        <v>2282</v>
      </c>
      <c r="C2285" s="71">
        <v>0.22819999999999999</v>
      </c>
      <c r="D2285" s="74">
        <v>755447</v>
      </c>
      <c r="E2285" s="61">
        <v>701922</v>
      </c>
      <c r="F2285" s="68">
        <v>0.18886174999999999</v>
      </c>
      <c r="G2285" s="292">
        <v>0.17548050000000001</v>
      </c>
      <c r="H2285" s="68">
        <v>0.20145253333333332</v>
      </c>
      <c r="I2285" s="68">
        <v>0.18717919999999999</v>
      </c>
      <c r="T2285" s="91"/>
      <c r="U2285" s="91"/>
      <c r="AA2285" s="91"/>
      <c r="AB2285" s="91"/>
      <c r="AC2285" s="91"/>
      <c r="AD2285" s="91"/>
      <c r="AE2285" s="91"/>
      <c r="AF2285" s="91"/>
    </row>
    <row r="2286" spans="1:32" x14ac:dyDescent="0.3">
      <c r="A2286" s="65">
        <v>0</v>
      </c>
      <c r="B2286" s="10">
        <v>2283</v>
      </c>
      <c r="C2286" s="71">
        <v>0.2283</v>
      </c>
      <c r="D2286" s="74">
        <v>755447</v>
      </c>
      <c r="E2286" s="61">
        <v>701922</v>
      </c>
      <c r="F2286" s="68">
        <v>0.18886174999999999</v>
      </c>
      <c r="G2286" s="292">
        <v>0.17548050000000001</v>
      </c>
      <c r="H2286" s="68">
        <v>0.20145253333333332</v>
      </c>
      <c r="I2286" s="68">
        <v>0.18717919999999999</v>
      </c>
      <c r="T2286" s="91"/>
      <c r="U2286" s="91"/>
      <c r="AA2286" s="91"/>
      <c r="AB2286" s="91"/>
      <c r="AC2286" s="91"/>
      <c r="AD2286" s="91"/>
      <c r="AE2286" s="91"/>
      <c r="AF2286" s="91"/>
    </row>
    <row r="2287" spans="1:32" x14ac:dyDescent="0.3">
      <c r="A2287" s="65">
        <v>0</v>
      </c>
      <c r="B2287" s="10">
        <v>2284</v>
      </c>
      <c r="C2287" s="71">
        <v>0.22839999999999999</v>
      </c>
      <c r="D2287" s="74">
        <v>755447</v>
      </c>
      <c r="E2287" s="61">
        <v>701922</v>
      </c>
      <c r="F2287" s="68">
        <v>0.18886174999999999</v>
      </c>
      <c r="G2287" s="292">
        <v>0.17548050000000001</v>
      </c>
      <c r="H2287" s="68">
        <v>0.20145253333333332</v>
      </c>
      <c r="I2287" s="68">
        <v>0.18717919999999999</v>
      </c>
      <c r="T2287" s="91"/>
      <c r="U2287" s="91"/>
      <c r="AA2287" s="91"/>
      <c r="AB2287" s="91"/>
      <c r="AC2287" s="91"/>
      <c r="AD2287" s="91"/>
      <c r="AE2287" s="91"/>
      <c r="AF2287" s="91"/>
    </row>
    <row r="2288" spans="1:32" x14ac:dyDescent="0.3">
      <c r="A2288" s="65">
        <v>0</v>
      </c>
      <c r="B2288" s="10">
        <v>2285</v>
      </c>
      <c r="C2288" s="71">
        <v>0.22850000000000001</v>
      </c>
      <c r="D2288" s="74">
        <v>755447</v>
      </c>
      <c r="E2288" s="61">
        <v>701922</v>
      </c>
      <c r="F2288" s="68">
        <v>0.18886174999999999</v>
      </c>
      <c r="G2288" s="292">
        <v>0.17548050000000001</v>
      </c>
      <c r="H2288" s="68">
        <v>0.20145253333333332</v>
      </c>
      <c r="I2288" s="68">
        <v>0.18717919999999999</v>
      </c>
      <c r="T2288" s="91"/>
      <c r="U2288" s="91"/>
      <c r="AA2288" s="91"/>
      <c r="AB2288" s="91"/>
      <c r="AC2288" s="91"/>
      <c r="AD2288" s="91"/>
      <c r="AE2288" s="91"/>
      <c r="AF2288" s="91"/>
    </row>
    <row r="2289" spans="1:32" x14ac:dyDescent="0.3">
      <c r="A2289" s="65">
        <v>0</v>
      </c>
      <c r="B2289" s="10">
        <v>2286</v>
      </c>
      <c r="C2289" s="71">
        <v>0.2286</v>
      </c>
      <c r="D2289" s="74">
        <v>755447</v>
      </c>
      <c r="E2289" s="61">
        <v>701922</v>
      </c>
      <c r="F2289" s="68">
        <v>0.18886174999999999</v>
      </c>
      <c r="G2289" s="292">
        <v>0.17548050000000001</v>
      </c>
      <c r="H2289" s="68">
        <v>0.20145253333333332</v>
      </c>
      <c r="I2289" s="68">
        <v>0.18717919999999999</v>
      </c>
      <c r="T2289" s="91"/>
      <c r="U2289" s="91"/>
      <c r="AA2289" s="91"/>
      <c r="AB2289" s="91"/>
      <c r="AC2289" s="91"/>
      <c r="AD2289" s="91"/>
      <c r="AE2289" s="91"/>
      <c r="AF2289" s="91"/>
    </row>
    <row r="2290" spans="1:32" x14ac:dyDescent="0.3">
      <c r="A2290" s="65">
        <v>0</v>
      </c>
      <c r="B2290" s="10">
        <v>2287</v>
      </c>
      <c r="C2290" s="71">
        <v>0.22869999999999999</v>
      </c>
      <c r="D2290" s="74">
        <v>755447</v>
      </c>
      <c r="E2290" s="61">
        <v>701922</v>
      </c>
      <c r="F2290" s="68">
        <v>0.18886174999999999</v>
      </c>
      <c r="G2290" s="292">
        <v>0.17548050000000001</v>
      </c>
      <c r="H2290" s="68">
        <v>0.20145253333333332</v>
      </c>
      <c r="I2290" s="68">
        <v>0.18717919999999999</v>
      </c>
      <c r="T2290" s="91"/>
      <c r="U2290" s="91"/>
      <c r="AA2290" s="91"/>
      <c r="AB2290" s="91"/>
      <c r="AC2290" s="91"/>
      <c r="AD2290" s="91"/>
      <c r="AE2290" s="91"/>
      <c r="AF2290" s="91"/>
    </row>
    <row r="2291" spans="1:32" x14ac:dyDescent="0.3">
      <c r="A2291" s="65">
        <v>0</v>
      </c>
      <c r="B2291" s="10">
        <v>2288</v>
      </c>
      <c r="C2291" s="71">
        <v>0.2288</v>
      </c>
      <c r="D2291" s="74">
        <v>755447</v>
      </c>
      <c r="E2291" s="61">
        <v>701922</v>
      </c>
      <c r="F2291" s="68">
        <v>0.18886174999999999</v>
      </c>
      <c r="G2291" s="292">
        <v>0.17548050000000001</v>
      </c>
      <c r="H2291" s="68">
        <v>0.20145253333333332</v>
      </c>
      <c r="I2291" s="68">
        <v>0.18717919999999999</v>
      </c>
      <c r="T2291" s="91"/>
      <c r="U2291" s="91"/>
      <c r="AA2291" s="91"/>
      <c r="AB2291" s="91"/>
      <c r="AC2291" s="91"/>
      <c r="AD2291" s="91"/>
      <c r="AE2291" s="91"/>
      <c r="AF2291" s="91"/>
    </row>
    <row r="2292" spans="1:32" x14ac:dyDescent="0.3">
      <c r="A2292" s="65">
        <v>0</v>
      </c>
      <c r="B2292" s="10">
        <v>2289</v>
      </c>
      <c r="C2292" s="71">
        <v>0.22889999999999999</v>
      </c>
      <c r="D2292" s="74">
        <v>755447</v>
      </c>
      <c r="E2292" s="61">
        <v>701922</v>
      </c>
      <c r="F2292" s="68">
        <v>0.18886174999999999</v>
      </c>
      <c r="G2292" s="292">
        <v>0.17548050000000001</v>
      </c>
      <c r="H2292" s="68">
        <v>0.20145253333333332</v>
      </c>
      <c r="I2292" s="68">
        <v>0.18717919999999999</v>
      </c>
      <c r="T2292" s="91"/>
      <c r="U2292" s="91"/>
      <c r="AA2292" s="91"/>
      <c r="AB2292" s="91"/>
      <c r="AC2292" s="91"/>
      <c r="AD2292" s="91"/>
      <c r="AE2292" s="91"/>
      <c r="AF2292" s="91"/>
    </row>
    <row r="2293" spans="1:32" x14ac:dyDescent="0.3">
      <c r="A2293" s="65">
        <v>0</v>
      </c>
      <c r="B2293" s="10">
        <v>2290</v>
      </c>
      <c r="C2293" s="71">
        <v>0.22900000000000001</v>
      </c>
      <c r="D2293" s="74">
        <v>755447</v>
      </c>
      <c r="E2293" s="61">
        <v>701922</v>
      </c>
      <c r="F2293" s="68">
        <v>0.18886174999999999</v>
      </c>
      <c r="G2293" s="292">
        <v>0.17548050000000001</v>
      </c>
      <c r="H2293" s="68">
        <v>0.20145253333333332</v>
      </c>
      <c r="I2293" s="68">
        <v>0.18717919999999999</v>
      </c>
      <c r="T2293" s="91"/>
      <c r="U2293" s="91"/>
      <c r="AA2293" s="91"/>
      <c r="AB2293" s="91"/>
      <c r="AC2293" s="91"/>
      <c r="AD2293" s="91"/>
      <c r="AE2293" s="91"/>
      <c r="AF2293" s="91"/>
    </row>
    <row r="2294" spans="1:32" x14ac:dyDescent="0.3">
      <c r="A2294" s="65">
        <v>0</v>
      </c>
      <c r="B2294" s="10">
        <v>2291</v>
      </c>
      <c r="C2294" s="71">
        <v>0.2291</v>
      </c>
      <c r="D2294" s="74">
        <v>755447</v>
      </c>
      <c r="E2294" s="61">
        <v>701922</v>
      </c>
      <c r="F2294" s="68">
        <v>0.18886174999999999</v>
      </c>
      <c r="G2294" s="292">
        <v>0.17548050000000001</v>
      </c>
      <c r="H2294" s="68">
        <v>0.20145253333333332</v>
      </c>
      <c r="I2294" s="68">
        <v>0.18717919999999999</v>
      </c>
      <c r="T2294" s="91"/>
      <c r="U2294" s="91"/>
      <c r="AA2294" s="91"/>
      <c r="AB2294" s="91"/>
      <c r="AC2294" s="91"/>
      <c r="AD2294" s="91"/>
      <c r="AE2294" s="91"/>
      <c r="AF2294" s="91"/>
    </row>
    <row r="2295" spans="1:32" x14ac:dyDescent="0.3">
      <c r="A2295" s="65">
        <v>0</v>
      </c>
      <c r="B2295" s="10">
        <v>2292</v>
      </c>
      <c r="C2295" s="71">
        <v>0.22919999999999999</v>
      </c>
      <c r="D2295" s="74">
        <v>755447</v>
      </c>
      <c r="E2295" s="61">
        <v>701922</v>
      </c>
      <c r="F2295" s="68">
        <v>0.18886174999999999</v>
      </c>
      <c r="G2295" s="292">
        <v>0.17548050000000001</v>
      </c>
      <c r="H2295" s="68">
        <v>0.20145253333333332</v>
      </c>
      <c r="I2295" s="68">
        <v>0.18717919999999999</v>
      </c>
      <c r="T2295" s="91"/>
      <c r="U2295" s="91"/>
      <c r="AA2295" s="91"/>
      <c r="AB2295" s="91"/>
      <c r="AC2295" s="91"/>
      <c r="AD2295" s="91"/>
      <c r="AE2295" s="91"/>
      <c r="AF2295" s="91"/>
    </row>
    <row r="2296" spans="1:32" x14ac:dyDescent="0.3">
      <c r="A2296" s="65">
        <v>0</v>
      </c>
      <c r="B2296" s="10">
        <v>2293</v>
      </c>
      <c r="C2296" s="71">
        <v>0.2293</v>
      </c>
      <c r="D2296" s="74">
        <v>755447</v>
      </c>
      <c r="E2296" s="61">
        <v>701922</v>
      </c>
      <c r="F2296" s="68">
        <v>0.18886174999999999</v>
      </c>
      <c r="G2296" s="292">
        <v>0.17548050000000001</v>
      </c>
      <c r="H2296" s="68">
        <v>0.20145253333333332</v>
      </c>
      <c r="I2296" s="68">
        <v>0.18717919999999999</v>
      </c>
      <c r="T2296" s="91"/>
      <c r="U2296" s="91"/>
      <c r="AA2296" s="91"/>
      <c r="AB2296" s="91"/>
      <c r="AC2296" s="91"/>
      <c r="AD2296" s="91"/>
      <c r="AE2296" s="91"/>
      <c r="AF2296" s="91"/>
    </row>
    <row r="2297" spans="1:32" x14ac:dyDescent="0.3">
      <c r="A2297" s="65">
        <v>0</v>
      </c>
      <c r="B2297" s="10">
        <v>2294</v>
      </c>
      <c r="C2297" s="71">
        <v>0.22939999999999999</v>
      </c>
      <c r="D2297" s="74">
        <v>755447</v>
      </c>
      <c r="E2297" s="61">
        <v>701922</v>
      </c>
      <c r="F2297" s="68">
        <v>0.18886174999999999</v>
      </c>
      <c r="G2297" s="292">
        <v>0.17548050000000001</v>
      </c>
      <c r="H2297" s="68">
        <v>0.20145253333333332</v>
      </c>
      <c r="I2297" s="68">
        <v>0.18717919999999999</v>
      </c>
      <c r="T2297" s="91"/>
      <c r="U2297" s="91"/>
      <c r="AA2297" s="91"/>
      <c r="AB2297" s="91"/>
      <c r="AC2297" s="91"/>
      <c r="AD2297" s="91"/>
      <c r="AE2297" s="91"/>
      <c r="AF2297" s="91"/>
    </row>
    <row r="2298" spans="1:32" x14ac:dyDescent="0.3">
      <c r="A2298" s="65">
        <v>0</v>
      </c>
      <c r="B2298" s="10">
        <v>2295</v>
      </c>
      <c r="C2298" s="71">
        <v>0.22950000000000001</v>
      </c>
      <c r="D2298" s="74">
        <v>755447</v>
      </c>
      <c r="E2298" s="61">
        <v>701922</v>
      </c>
      <c r="F2298" s="68">
        <v>0.18886174999999999</v>
      </c>
      <c r="G2298" s="292">
        <v>0.17548050000000001</v>
      </c>
      <c r="H2298" s="68">
        <v>0.20145253333333332</v>
      </c>
      <c r="I2298" s="68">
        <v>0.18717919999999999</v>
      </c>
      <c r="T2298" s="91"/>
      <c r="U2298" s="91"/>
      <c r="AA2298" s="91"/>
      <c r="AB2298" s="91"/>
      <c r="AC2298" s="91"/>
      <c r="AD2298" s="91"/>
      <c r="AE2298" s="91"/>
      <c r="AF2298" s="91"/>
    </row>
    <row r="2299" spans="1:32" x14ac:dyDescent="0.3">
      <c r="A2299" s="65">
        <v>0</v>
      </c>
      <c r="B2299" s="10">
        <v>2296</v>
      </c>
      <c r="C2299" s="71">
        <v>0.2296</v>
      </c>
      <c r="D2299" s="74">
        <v>755447</v>
      </c>
      <c r="E2299" s="61">
        <v>701922</v>
      </c>
      <c r="F2299" s="68">
        <v>0.18886174999999999</v>
      </c>
      <c r="G2299" s="292">
        <v>0.17548050000000001</v>
      </c>
      <c r="H2299" s="68">
        <v>0.20145253333333332</v>
      </c>
      <c r="I2299" s="68">
        <v>0.18717919999999999</v>
      </c>
      <c r="T2299" s="91"/>
      <c r="U2299" s="91"/>
      <c r="AA2299" s="91"/>
      <c r="AB2299" s="91"/>
      <c r="AC2299" s="91"/>
      <c r="AD2299" s="91"/>
      <c r="AE2299" s="91"/>
      <c r="AF2299" s="91"/>
    </row>
    <row r="2300" spans="1:32" x14ac:dyDescent="0.3">
      <c r="A2300" s="65">
        <v>0</v>
      </c>
      <c r="B2300" s="10">
        <v>2297</v>
      </c>
      <c r="C2300" s="71">
        <v>0.22969999999999999</v>
      </c>
      <c r="D2300" s="74">
        <v>755447</v>
      </c>
      <c r="E2300" s="61">
        <v>701922</v>
      </c>
      <c r="F2300" s="68">
        <v>0.18886174999999999</v>
      </c>
      <c r="G2300" s="292">
        <v>0.17548050000000001</v>
      </c>
      <c r="H2300" s="68">
        <v>0.20145253333333332</v>
      </c>
      <c r="I2300" s="68">
        <v>0.18717919999999999</v>
      </c>
      <c r="T2300" s="91"/>
      <c r="U2300" s="91"/>
      <c r="AA2300" s="91"/>
      <c r="AB2300" s="91"/>
      <c r="AC2300" s="91"/>
      <c r="AD2300" s="91"/>
      <c r="AE2300" s="91"/>
      <c r="AF2300" s="91"/>
    </row>
    <row r="2301" spans="1:32" x14ac:dyDescent="0.3">
      <c r="A2301" s="65">
        <v>0</v>
      </c>
      <c r="B2301" s="10">
        <v>2298</v>
      </c>
      <c r="C2301" s="71">
        <v>0.2298</v>
      </c>
      <c r="D2301" s="74">
        <v>755447</v>
      </c>
      <c r="E2301" s="61">
        <v>701922</v>
      </c>
      <c r="F2301" s="68">
        <v>0.18886174999999999</v>
      </c>
      <c r="G2301" s="292">
        <v>0.17548050000000001</v>
      </c>
      <c r="H2301" s="68">
        <v>0.20145253333333332</v>
      </c>
      <c r="I2301" s="68">
        <v>0.18717919999999999</v>
      </c>
      <c r="T2301" s="91"/>
      <c r="U2301" s="91"/>
      <c r="AA2301" s="91"/>
      <c r="AB2301" s="91"/>
      <c r="AC2301" s="91"/>
      <c r="AD2301" s="91"/>
      <c r="AE2301" s="91"/>
      <c r="AF2301" s="91"/>
    </row>
    <row r="2302" spans="1:32" x14ac:dyDescent="0.3">
      <c r="A2302" s="65">
        <v>0</v>
      </c>
      <c r="B2302" s="10">
        <v>2299</v>
      </c>
      <c r="C2302" s="71">
        <v>0.22989999999999999</v>
      </c>
      <c r="D2302" s="74">
        <v>755447</v>
      </c>
      <c r="E2302" s="61">
        <v>701922</v>
      </c>
      <c r="F2302" s="68">
        <v>0.18886174999999999</v>
      </c>
      <c r="G2302" s="292">
        <v>0.17548050000000001</v>
      </c>
      <c r="H2302" s="68">
        <v>0.20145253333333332</v>
      </c>
      <c r="I2302" s="68">
        <v>0.18717919999999999</v>
      </c>
      <c r="T2302" s="91"/>
      <c r="U2302" s="91"/>
      <c r="AA2302" s="91"/>
      <c r="AB2302" s="91"/>
      <c r="AC2302" s="91"/>
      <c r="AD2302" s="91"/>
      <c r="AE2302" s="91"/>
      <c r="AF2302" s="91"/>
    </row>
    <row r="2303" spans="1:32" x14ac:dyDescent="0.3">
      <c r="A2303" s="65">
        <v>0</v>
      </c>
      <c r="B2303" s="10">
        <v>2300</v>
      </c>
      <c r="C2303" s="71">
        <v>0.23</v>
      </c>
      <c r="D2303" s="74">
        <v>755447</v>
      </c>
      <c r="E2303" s="61">
        <v>701922</v>
      </c>
      <c r="F2303" s="68">
        <v>0.18886174999999999</v>
      </c>
      <c r="G2303" s="292">
        <v>0.17548050000000001</v>
      </c>
      <c r="H2303" s="68">
        <v>0.20145253333333332</v>
      </c>
      <c r="I2303" s="68">
        <v>0.18717919999999999</v>
      </c>
      <c r="T2303" s="91"/>
      <c r="U2303" s="91"/>
      <c r="AA2303" s="91"/>
      <c r="AB2303" s="91"/>
      <c r="AC2303" s="91"/>
      <c r="AD2303" s="91"/>
      <c r="AE2303" s="91"/>
      <c r="AF2303" s="91"/>
    </row>
    <row r="2304" spans="1:32" x14ac:dyDescent="0.3">
      <c r="A2304" s="65">
        <v>0</v>
      </c>
      <c r="B2304" s="10">
        <v>2301</v>
      </c>
      <c r="C2304" s="71">
        <v>0.2301</v>
      </c>
      <c r="D2304" s="74">
        <v>755447</v>
      </c>
      <c r="E2304" s="61">
        <v>701922</v>
      </c>
      <c r="F2304" s="68">
        <v>0.18886174999999999</v>
      </c>
      <c r="G2304" s="292">
        <v>0.17548050000000001</v>
      </c>
      <c r="H2304" s="68">
        <v>0.20145253333333332</v>
      </c>
      <c r="I2304" s="68">
        <v>0.18717919999999999</v>
      </c>
      <c r="T2304" s="91"/>
      <c r="U2304" s="91"/>
      <c r="AA2304" s="91"/>
      <c r="AB2304" s="91"/>
      <c r="AC2304" s="91"/>
      <c r="AD2304" s="91"/>
      <c r="AE2304" s="91"/>
      <c r="AF2304" s="91"/>
    </row>
    <row r="2305" spans="1:32" x14ac:dyDescent="0.3">
      <c r="A2305" s="65">
        <v>0</v>
      </c>
      <c r="B2305" s="10">
        <v>2302</v>
      </c>
      <c r="C2305" s="71">
        <v>0.23019999999999999</v>
      </c>
      <c r="D2305" s="74">
        <v>755447</v>
      </c>
      <c r="E2305" s="61">
        <v>701922</v>
      </c>
      <c r="F2305" s="68">
        <v>0.18886174999999999</v>
      </c>
      <c r="G2305" s="292">
        <v>0.17548050000000001</v>
      </c>
      <c r="H2305" s="68">
        <v>0.20145253333333332</v>
      </c>
      <c r="I2305" s="68">
        <v>0.18717919999999999</v>
      </c>
      <c r="T2305" s="91"/>
      <c r="U2305" s="91"/>
      <c r="AA2305" s="91"/>
      <c r="AB2305" s="91"/>
      <c r="AC2305" s="91"/>
      <c r="AD2305" s="91"/>
      <c r="AE2305" s="91"/>
      <c r="AF2305" s="91"/>
    </row>
    <row r="2306" spans="1:32" x14ac:dyDescent="0.3">
      <c r="A2306" s="65">
        <v>0</v>
      </c>
      <c r="B2306" s="10">
        <v>2303</v>
      </c>
      <c r="C2306" s="71">
        <v>0.2303</v>
      </c>
      <c r="D2306" s="74">
        <v>755447</v>
      </c>
      <c r="E2306" s="61">
        <v>701922</v>
      </c>
      <c r="F2306" s="68">
        <v>0.18886174999999999</v>
      </c>
      <c r="G2306" s="292">
        <v>0.17548050000000001</v>
      </c>
      <c r="H2306" s="68">
        <v>0.20145253333333332</v>
      </c>
      <c r="I2306" s="68">
        <v>0.18717919999999999</v>
      </c>
      <c r="T2306" s="91"/>
      <c r="U2306" s="91"/>
      <c r="AA2306" s="91"/>
      <c r="AB2306" s="91"/>
      <c r="AC2306" s="91"/>
      <c r="AD2306" s="91"/>
      <c r="AE2306" s="91"/>
      <c r="AF2306" s="91"/>
    </row>
    <row r="2307" spans="1:32" x14ac:dyDescent="0.3">
      <c r="A2307" s="65">
        <v>0</v>
      </c>
      <c r="B2307" s="10">
        <v>2304</v>
      </c>
      <c r="C2307" s="71">
        <v>0.23039999999999999</v>
      </c>
      <c r="D2307" s="74">
        <v>755447</v>
      </c>
      <c r="E2307" s="61">
        <v>701922</v>
      </c>
      <c r="F2307" s="68">
        <v>0.18886174999999999</v>
      </c>
      <c r="G2307" s="292">
        <v>0.17548050000000001</v>
      </c>
      <c r="H2307" s="68">
        <v>0.20145253333333332</v>
      </c>
      <c r="I2307" s="68">
        <v>0.18717919999999999</v>
      </c>
      <c r="T2307" s="91"/>
      <c r="U2307" s="91"/>
      <c r="AA2307" s="91"/>
      <c r="AB2307" s="91"/>
      <c r="AC2307" s="91"/>
      <c r="AD2307" s="91"/>
      <c r="AE2307" s="91"/>
      <c r="AF2307" s="91"/>
    </row>
    <row r="2308" spans="1:32" x14ac:dyDescent="0.3">
      <c r="A2308" s="65">
        <v>0</v>
      </c>
      <c r="B2308" s="10">
        <v>2305</v>
      </c>
      <c r="C2308" s="71">
        <v>0.23050000000000001</v>
      </c>
      <c r="D2308" s="74">
        <v>755447</v>
      </c>
      <c r="E2308" s="61">
        <v>701922</v>
      </c>
      <c r="F2308" s="68">
        <v>0.18886174999999999</v>
      </c>
      <c r="G2308" s="292">
        <v>0.17548050000000001</v>
      </c>
      <c r="H2308" s="68">
        <v>0.20145253333333332</v>
      </c>
      <c r="I2308" s="68">
        <v>0.18717919999999999</v>
      </c>
      <c r="T2308" s="91"/>
      <c r="U2308" s="91"/>
      <c r="AA2308" s="91"/>
      <c r="AB2308" s="91"/>
      <c r="AC2308" s="91"/>
      <c r="AD2308" s="91"/>
      <c r="AE2308" s="91"/>
      <c r="AF2308" s="91"/>
    </row>
    <row r="2309" spans="1:32" x14ac:dyDescent="0.3">
      <c r="A2309" s="65">
        <v>0</v>
      </c>
      <c r="B2309" s="10">
        <v>2306</v>
      </c>
      <c r="C2309" s="71">
        <v>0.2306</v>
      </c>
      <c r="D2309" s="74">
        <v>755447</v>
      </c>
      <c r="E2309" s="61">
        <v>701922</v>
      </c>
      <c r="F2309" s="68">
        <v>0.18886174999999999</v>
      </c>
      <c r="G2309" s="292">
        <v>0.17548050000000001</v>
      </c>
      <c r="H2309" s="68">
        <v>0.20145253333333332</v>
      </c>
      <c r="I2309" s="68">
        <v>0.18717919999999999</v>
      </c>
      <c r="T2309" s="91"/>
      <c r="U2309" s="91"/>
      <c r="AA2309" s="91"/>
      <c r="AB2309" s="91"/>
      <c r="AC2309" s="91"/>
      <c r="AD2309" s="91"/>
      <c r="AE2309" s="91"/>
      <c r="AF2309" s="91"/>
    </row>
    <row r="2310" spans="1:32" x14ac:dyDescent="0.3">
      <c r="A2310" s="65">
        <v>0</v>
      </c>
      <c r="B2310" s="10">
        <v>2307</v>
      </c>
      <c r="C2310" s="71">
        <v>0.23069999999999999</v>
      </c>
      <c r="D2310" s="74">
        <v>755447</v>
      </c>
      <c r="E2310" s="61">
        <v>701922</v>
      </c>
      <c r="F2310" s="68">
        <v>0.18886174999999999</v>
      </c>
      <c r="G2310" s="292">
        <v>0.17548050000000001</v>
      </c>
      <c r="H2310" s="68">
        <v>0.20145253333333332</v>
      </c>
      <c r="I2310" s="68">
        <v>0.18717919999999999</v>
      </c>
      <c r="T2310" s="91"/>
      <c r="U2310" s="91"/>
      <c r="AA2310" s="91"/>
      <c r="AB2310" s="91"/>
      <c r="AC2310" s="91"/>
      <c r="AD2310" s="91"/>
      <c r="AE2310" s="91"/>
      <c r="AF2310" s="91"/>
    </row>
    <row r="2311" spans="1:32" x14ac:dyDescent="0.3">
      <c r="A2311" s="65">
        <v>0</v>
      </c>
      <c r="B2311" s="10">
        <v>2308</v>
      </c>
      <c r="C2311" s="71">
        <v>0.23080000000000001</v>
      </c>
      <c r="D2311" s="74">
        <v>755447</v>
      </c>
      <c r="E2311" s="61">
        <v>701922</v>
      </c>
      <c r="F2311" s="68">
        <v>0.18886174999999999</v>
      </c>
      <c r="G2311" s="292">
        <v>0.17548050000000001</v>
      </c>
      <c r="H2311" s="68">
        <v>0.20145253333333332</v>
      </c>
      <c r="I2311" s="68">
        <v>0.18717919999999999</v>
      </c>
      <c r="T2311" s="91"/>
      <c r="U2311" s="91"/>
      <c r="AA2311" s="91"/>
      <c r="AB2311" s="91"/>
      <c r="AC2311" s="91"/>
      <c r="AD2311" s="91"/>
      <c r="AE2311" s="91"/>
      <c r="AF2311" s="91"/>
    </row>
    <row r="2312" spans="1:32" x14ac:dyDescent="0.3">
      <c r="A2312" s="65">
        <v>0</v>
      </c>
      <c r="B2312" s="10">
        <v>2309</v>
      </c>
      <c r="C2312" s="71">
        <v>0.23089999999999999</v>
      </c>
      <c r="D2312" s="74">
        <v>755447</v>
      </c>
      <c r="E2312" s="61">
        <v>701922</v>
      </c>
      <c r="F2312" s="68">
        <v>0.18886174999999999</v>
      </c>
      <c r="G2312" s="292">
        <v>0.17548050000000001</v>
      </c>
      <c r="H2312" s="68">
        <v>0.20145253333333332</v>
      </c>
      <c r="I2312" s="68">
        <v>0.18717919999999999</v>
      </c>
      <c r="T2312" s="91"/>
      <c r="U2312" s="91"/>
      <c r="AA2312" s="91"/>
      <c r="AB2312" s="91"/>
      <c r="AC2312" s="91"/>
      <c r="AD2312" s="91"/>
      <c r="AE2312" s="91"/>
      <c r="AF2312" s="91"/>
    </row>
    <row r="2313" spans="1:32" x14ac:dyDescent="0.3">
      <c r="A2313" s="65">
        <v>0</v>
      </c>
      <c r="B2313" s="10">
        <v>2310</v>
      </c>
      <c r="C2313" s="71">
        <v>0.23100000000000001</v>
      </c>
      <c r="D2313" s="74">
        <v>755447</v>
      </c>
      <c r="E2313" s="61">
        <v>701922</v>
      </c>
      <c r="F2313" s="68">
        <v>0.18886174999999999</v>
      </c>
      <c r="G2313" s="292">
        <v>0.17548050000000001</v>
      </c>
      <c r="H2313" s="68">
        <v>0.20145253333333332</v>
      </c>
      <c r="I2313" s="68">
        <v>0.18717919999999999</v>
      </c>
      <c r="T2313" s="91"/>
      <c r="U2313" s="91"/>
      <c r="AA2313" s="91"/>
      <c r="AB2313" s="91"/>
      <c r="AC2313" s="91"/>
      <c r="AD2313" s="91"/>
      <c r="AE2313" s="91"/>
      <c r="AF2313" s="91"/>
    </row>
    <row r="2314" spans="1:32" x14ac:dyDescent="0.3">
      <c r="A2314" s="65">
        <v>0</v>
      </c>
      <c r="B2314" s="10">
        <v>2311</v>
      </c>
      <c r="C2314" s="71">
        <v>0.2311</v>
      </c>
      <c r="D2314" s="74">
        <v>755447</v>
      </c>
      <c r="E2314" s="61">
        <v>701922</v>
      </c>
      <c r="F2314" s="68">
        <v>0.18886174999999999</v>
      </c>
      <c r="G2314" s="292">
        <v>0.17548050000000001</v>
      </c>
      <c r="H2314" s="68">
        <v>0.20145253333333332</v>
      </c>
      <c r="I2314" s="68">
        <v>0.18717919999999999</v>
      </c>
      <c r="T2314" s="91"/>
      <c r="U2314" s="91"/>
      <c r="AA2314" s="91"/>
      <c r="AB2314" s="91"/>
      <c r="AC2314" s="91"/>
      <c r="AD2314" s="91"/>
      <c r="AE2314" s="91"/>
      <c r="AF2314" s="91"/>
    </row>
    <row r="2315" spans="1:32" x14ac:dyDescent="0.3">
      <c r="A2315" s="65">
        <v>0</v>
      </c>
      <c r="B2315" s="10">
        <v>2312</v>
      </c>
      <c r="C2315" s="71">
        <v>0.23119999999999999</v>
      </c>
      <c r="D2315" s="74">
        <v>755447</v>
      </c>
      <c r="E2315" s="61">
        <v>701922</v>
      </c>
      <c r="F2315" s="68">
        <v>0.18886174999999999</v>
      </c>
      <c r="G2315" s="292">
        <v>0.17548050000000001</v>
      </c>
      <c r="H2315" s="68">
        <v>0.20145253333333332</v>
      </c>
      <c r="I2315" s="68">
        <v>0.18717919999999999</v>
      </c>
      <c r="T2315" s="91"/>
      <c r="U2315" s="91"/>
      <c r="AA2315" s="91"/>
      <c r="AB2315" s="91"/>
      <c r="AC2315" s="91"/>
      <c r="AD2315" s="91"/>
      <c r="AE2315" s="91"/>
      <c r="AF2315" s="91"/>
    </row>
    <row r="2316" spans="1:32" x14ac:dyDescent="0.3">
      <c r="A2316" s="65">
        <v>0</v>
      </c>
      <c r="B2316" s="10">
        <v>2313</v>
      </c>
      <c r="C2316" s="71">
        <v>0.23130000000000001</v>
      </c>
      <c r="D2316" s="74">
        <v>755447</v>
      </c>
      <c r="E2316" s="61">
        <v>701922</v>
      </c>
      <c r="F2316" s="68">
        <v>0.18886174999999999</v>
      </c>
      <c r="G2316" s="292">
        <v>0.17548050000000001</v>
      </c>
      <c r="H2316" s="68">
        <v>0.20145253333333332</v>
      </c>
      <c r="I2316" s="68">
        <v>0.18717919999999999</v>
      </c>
      <c r="T2316" s="91"/>
      <c r="U2316" s="91"/>
      <c r="AA2316" s="91"/>
      <c r="AB2316" s="91"/>
      <c r="AC2316" s="91"/>
      <c r="AD2316" s="91"/>
      <c r="AE2316" s="91"/>
      <c r="AF2316" s="91"/>
    </row>
    <row r="2317" spans="1:32" x14ac:dyDescent="0.3">
      <c r="A2317" s="65">
        <v>0</v>
      </c>
      <c r="B2317" s="10">
        <v>2314</v>
      </c>
      <c r="C2317" s="71">
        <v>0.23139999999999999</v>
      </c>
      <c r="D2317" s="74">
        <v>755447</v>
      </c>
      <c r="E2317" s="61">
        <v>701922</v>
      </c>
      <c r="F2317" s="68">
        <v>0.18886174999999999</v>
      </c>
      <c r="G2317" s="292">
        <v>0.17548050000000001</v>
      </c>
      <c r="H2317" s="68">
        <v>0.20145253333333332</v>
      </c>
      <c r="I2317" s="68">
        <v>0.18717919999999999</v>
      </c>
      <c r="T2317" s="91"/>
      <c r="U2317" s="91"/>
      <c r="AA2317" s="91"/>
      <c r="AB2317" s="91"/>
      <c r="AC2317" s="91"/>
      <c r="AD2317" s="91"/>
      <c r="AE2317" s="91"/>
      <c r="AF2317" s="91"/>
    </row>
    <row r="2318" spans="1:32" x14ac:dyDescent="0.3">
      <c r="A2318" s="65">
        <v>0</v>
      </c>
      <c r="B2318" s="10">
        <v>2315</v>
      </c>
      <c r="C2318" s="71">
        <v>0.23150000000000001</v>
      </c>
      <c r="D2318" s="74">
        <v>755447</v>
      </c>
      <c r="E2318" s="61">
        <v>701922</v>
      </c>
      <c r="F2318" s="68">
        <v>0.18886174999999999</v>
      </c>
      <c r="G2318" s="292">
        <v>0.17548050000000001</v>
      </c>
      <c r="H2318" s="68">
        <v>0.20145253333333332</v>
      </c>
      <c r="I2318" s="68">
        <v>0.18717919999999999</v>
      </c>
      <c r="T2318" s="91"/>
      <c r="U2318" s="91"/>
      <c r="AA2318" s="91"/>
      <c r="AB2318" s="91"/>
      <c r="AC2318" s="91"/>
      <c r="AD2318" s="91"/>
      <c r="AE2318" s="91"/>
      <c r="AF2318" s="91"/>
    </row>
    <row r="2319" spans="1:32" x14ac:dyDescent="0.3">
      <c r="A2319" s="65">
        <v>0</v>
      </c>
      <c r="B2319" s="10">
        <v>2316</v>
      </c>
      <c r="C2319" s="71">
        <v>0.2316</v>
      </c>
      <c r="D2319" s="74">
        <v>755447</v>
      </c>
      <c r="E2319" s="61">
        <v>701922</v>
      </c>
      <c r="F2319" s="68">
        <v>0.18886174999999999</v>
      </c>
      <c r="G2319" s="292">
        <v>0.17548050000000001</v>
      </c>
      <c r="H2319" s="68">
        <v>0.20145253333333332</v>
      </c>
      <c r="I2319" s="68">
        <v>0.18717919999999999</v>
      </c>
      <c r="T2319" s="91"/>
      <c r="U2319" s="91"/>
      <c r="AA2319" s="91"/>
      <c r="AB2319" s="91"/>
      <c r="AC2319" s="91"/>
      <c r="AD2319" s="91"/>
      <c r="AE2319" s="91"/>
      <c r="AF2319" s="91"/>
    </row>
    <row r="2320" spans="1:32" x14ac:dyDescent="0.3">
      <c r="A2320" s="65">
        <v>0</v>
      </c>
      <c r="B2320" s="10">
        <v>2317</v>
      </c>
      <c r="C2320" s="71">
        <v>0.23169999999999999</v>
      </c>
      <c r="D2320" s="74">
        <v>755447</v>
      </c>
      <c r="E2320" s="61">
        <v>701922</v>
      </c>
      <c r="F2320" s="68">
        <v>0.18886174999999999</v>
      </c>
      <c r="G2320" s="292">
        <v>0.17548050000000001</v>
      </c>
      <c r="H2320" s="68">
        <v>0.20145253333333332</v>
      </c>
      <c r="I2320" s="68">
        <v>0.18717919999999999</v>
      </c>
      <c r="T2320" s="91"/>
      <c r="U2320" s="91"/>
      <c r="AA2320" s="91"/>
      <c r="AB2320" s="91"/>
      <c r="AC2320" s="91"/>
      <c r="AD2320" s="91"/>
      <c r="AE2320" s="91"/>
      <c r="AF2320" s="91"/>
    </row>
    <row r="2321" spans="1:32" x14ac:dyDescent="0.3">
      <c r="A2321" s="65">
        <v>0</v>
      </c>
      <c r="B2321" s="10">
        <v>2318</v>
      </c>
      <c r="C2321" s="71">
        <v>0.23180000000000001</v>
      </c>
      <c r="D2321" s="74">
        <v>755447</v>
      </c>
      <c r="E2321" s="61">
        <v>701922</v>
      </c>
      <c r="F2321" s="68">
        <v>0.18886174999999999</v>
      </c>
      <c r="G2321" s="292">
        <v>0.17548050000000001</v>
      </c>
      <c r="H2321" s="68">
        <v>0.20145253333333332</v>
      </c>
      <c r="I2321" s="68">
        <v>0.18717919999999999</v>
      </c>
      <c r="T2321" s="91"/>
      <c r="U2321" s="91"/>
      <c r="AA2321" s="91"/>
      <c r="AB2321" s="91"/>
      <c r="AC2321" s="91"/>
      <c r="AD2321" s="91"/>
      <c r="AE2321" s="91"/>
      <c r="AF2321" s="91"/>
    </row>
    <row r="2322" spans="1:32" x14ac:dyDescent="0.3">
      <c r="A2322" s="65">
        <v>0</v>
      </c>
      <c r="B2322" s="10">
        <v>2319</v>
      </c>
      <c r="C2322" s="71">
        <v>0.2319</v>
      </c>
      <c r="D2322" s="74">
        <v>755447</v>
      </c>
      <c r="E2322" s="61">
        <v>701922</v>
      </c>
      <c r="F2322" s="68">
        <v>0.18886174999999999</v>
      </c>
      <c r="G2322" s="292">
        <v>0.17548050000000001</v>
      </c>
      <c r="H2322" s="68">
        <v>0.20145253333333332</v>
      </c>
      <c r="I2322" s="68">
        <v>0.18717919999999999</v>
      </c>
      <c r="T2322" s="91"/>
      <c r="U2322" s="91"/>
      <c r="AA2322" s="91"/>
      <c r="AB2322" s="91"/>
      <c r="AC2322" s="91"/>
      <c r="AD2322" s="91"/>
      <c r="AE2322" s="91"/>
      <c r="AF2322" s="91"/>
    </row>
    <row r="2323" spans="1:32" x14ac:dyDescent="0.3">
      <c r="A2323" s="65">
        <v>0</v>
      </c>
      <c r="B2323" s="10">
        <v>2320</v>
      </c>
      <c r="C2323" s="71">
        <v>0.23200000000000001</v>
      </c>
      <c r="D2323" s="74">
        <v>755447</v>
      </c>
      <c r="E2323" s="61">
        <v>701922</v>
      </c>
      <c r="F2323" s="68">
        <v>0.18886174999999999</v>
      </c>
      <c r="G2323" s="292">
        <v>0.17548050000000001</v>
      </c>
      <c r="H2323" s="68">
        <v>0.20145253333333332</v>
      </c>
      <c r="I2323" s="68">
        <v>0.18717919999999999</v>
      </c>
      <c r="T2323" s="91"/>
      <c r="U2323" s="91"/>
      <c r="AA2323" s="91"/>
      <c r="AB2323" s="91"/>
      <c r="AC2323" s="91"/>
      <c r="AD2323" s="91"/>
      <c r="AE2323" s="91"/>
      <c r="AF2323" s="91"/>
    </row>
    <row r="2324" spans="1:32" x14ac:dyDescent="0.3">
      <c r="A2324" s="65">
        <v>0</v>
      </c>
      <c r="B2324" s="10">
        <v>2321</v>
      </c>
      <c r="C2324" s="71">
        <v>0.2321</v>
      </c>
      <c r="D2324" s="74">
        <v>755447</v>
      </c>
      <c r="E2324" s="61">
        <v>701922</v>
      </c>
      <c r="F2324" s="68">
        <v>0.18886174999999999</v>
      </c>
      <c r="G2324" s="292">
        <v>0.17548050000000001</v>
      </c>
      <c r="H2324" s="68">
        <v>0.20145253333333332</v>
      </c>
      <c r="I2324" s="68">
        <v>0.18717919999999999</v>
      </c>
      <c r="T2324" s="91"/>
      <c r="U2324" s="91"/>
      <c r="AA2324" s="91"/>
      <c r="AB2324" s="91"/>
      <c r="AC2324" s="91"/>
      <c r="AD2324" s="91"/>
      <c r="AE2324" s="91"/>
      <c r="AF2324" s="91"/>
    </row>
    <row r="2325" spans="1:32" x14ac:dyDescent="0.3">
      <c r="A2325" s="65">
        <v>0</v>
      </c>
      <c r="B2325" s="10">
        <v>2322</v>
      </c>
      <c r="C2325" s="71">
        <v>0.23219999999999999</v>
      </c>
      <c r="D2325" s="74">
        <v>755447</v>
      </c>
      <c r="E2325" s="61">
        <v>701922</v>
      </c>
      <c r="F2325" s="68">
        <v>0.18886174999999999</v>
      </c>
      <c r="G2325" s="292">
        <v>0.17548050000000001</v>
      </c>
      <c r="H2325" s="68">
        <v>0.20145253333333332</v>
      </c>
      <c r="I2325" s="68">
        <v>0.18717919999999999</v>
      </c>
      <c r="T2325" s="91"/>
      <c r="U2325" s="91"/>
      <c r="AA2325" s="91"/>
      <c r="AB2325" s="91"/>
      <c r="AC2325" s="91"/>
      <c r="AD2325" s="91"/>
      <c r="AE2325" s="91"/>
      <c r="AF2325" s="91"/>
    </row>
    <row r="2326" spans="1:32" x14ac:dyDescent="0.3">
      <c r="A2326" s="65">
        <v>0</v>
      </c>
      <c r="B2326" s="10">
        <v>2323</v>
      </c>
      <c r="C2326" s="71">
        <v>0.23230000000000001</v>
      </c>
      <c r="D2326" s="74">
        <v>755447</v>
      </c>
      <c r="E2326" s="61">
        <v>701922</v>
      </c>
      <c r="F2326" s="68">
        <v>0.18886174999999999</v>
      </c>
      <c r="G2326" s="292">
        <v>0.17548050000000001</v>
      </c>
      <c r="H2326" s="68">
        <v>0.20145253333333332</v>
      </c>
      <c r="I2326" s="68">
        <v>0.18717919999999999</v>
      </c>
      <c r="T2326" s="91"/>
      <c r="U2326" s="91"/>
      <c r="AA2326" s="91"/>
      <c r="AB2326" s="91"/>
      <c r="AC2326" s="91"/>
      <c r="AD2326" s="91"/>
      <c r="AE2326" s="91"/>
      <c r="AF2326" s="91"/>
    </row>
    <row r="2327" spans="1:32" x14ac:dyDescent="0.3">
      <c r="A2327" s="65">
        <v>0</v>
      </c>
      <c r="B2327" s="10">
        <v>2324</v>
      </c>
      <c r="C2327" s="71">
        <v>0.2324</v>
      </c>
      <c r="D2327" s="74">
        <v>755447</v>
      </c>
      <c r="E2327" s="61">
        <v>701922</v>
      </c>
      <c r="F2327" s="68">
        <v>0.18886174999999999</v>
      </c>
      <c r="G2327" s="292">
        <v>0.17548050000000001</v>
      </c>
      <c r="H2327" s="68">
        <v>0.20145253333333332</v>
      </c>
      <c r="I2327" s="68">
        <v>0.18717919999999999</v>
      </c>
      <c r="T2327" s="91"/>
      <c r="U2327" s="91"/>
      <c r="AA2327" s="91"/>
      <c r="AB2327" s="91"/>
      <c r="AC2327" s="91"/>
      <c r="AD2327" s="91"/>
      <c r="AE2327" s="91"/>
      <c r="AF2327" s="91"/>
    </row>
    <row r="2328" spans="1:32" x14ac:dyDescent="0.3">
      <c r="A2328" s="65">
        <v>0</v>
      </c>
      <c r="B2328" s="10">
        <v>2325</v>
      </c>
      <c r="C2328" s="71">
        <v>0.23250000000000001</v>
      </c>
      <c r="D2328" s="74">
        <v>755447</v>
      </c>
      <c r="E2328" s="61">
        <v>701922</v>
      </c>
      <c r="F2328" s="68">
        <v>0.18886174999999999</v>
      </c>
      <c r="G2328" s="292">
        <v>0.17548050000000001</v>
      </c>
      <c r="H2328" s="68">
        <v>0.20145253333333332</v>
      </c>
      <c r="I2328" s="68">
        <v>0.18717919999999999</v>
      </c>
      <c r="T2328" s="91"/>
      <c r="U2328" s="91"/>
      <c r="AA2328" s="91"/>
      <c r="AB2328" s="91"/>
      <c r="AC2328" s="91"/>
      <c r="AD2328" s="91"/>
      <c r="AE2328" s="91"/>
      <c r="AF2328" s="91"/>
    </row>
    <row r="2329" spans="1:32" x14ac:dyDescent="0.3">
      <c r="A2329" s="65">
        <v>0</v>
      </c>
      <c r="B2329" s="10">
        <v>2326</v>
      </c>
      <c r="C2329" s="71">
        <v>0.2326</v>
      </c>
      <c r="D2329" s="74">
        <v>755447</v>
      </c>
      <c r="E2329" s="61">
        <v>701922</v>
      </c>
      <c r="F2329" s="68">
        <v>0.18886174999999999</v>
      </c>
      <c r="G2329" s="292">
        <v>0.17548050000000001</v>
      </c>
      <c r="H2329" s="68">
        <v>0.20145253333333332</v>
      </c>
      <c r="I2329" s="68">
        <v>0.18717919999999999</v>
      </c>
      <c r="T2329" s="91"/>
      <c r="U2329" s="91"/>
      <c r="AA2329" s="91"/>
      <c r="AB2329" s="91"/>
      <c r="AC2329" s="91"/>
      <c r="AD2329" s="91"/>
      <c r="AE2329" s="91"/>
      <c r="AF2329" s="91"/>
    </row>
    <row r="2330" spans="1:32" x14ac:dyDescent="0.3">
      <c r="A2330" s="65">
        <v>0</v>
      </c>
      <c r="B2330" s="10">
        <v>2327</v>
      </c>
      <c r="C2330" s="71">
        <v>0.23269999999999999</v>
      </c>
      <c r="D2330" s="74">
        <v>755447</v>
      </c>
      <c r="E2330" s="61">
        <v>701922</v>
      </c>
      <c r="F2330" s="68">
        <v>0.18886174999999999</v>
      </c>
      <c r="G2330" s="292">
        <v>0.17548050000000001</v>
      </c>
      <c r="H2330" s="68">
        <v>0.20145253333333332</v>
      </c>
      <c r="I2330" s="68">
        <v>0.18717919999999999</v>
      </c>
      <c r="T2330" s="91"/>
      <c r="U2330" s="91"/>
      <c r="AA2330" s="91"/>
      <c r="AB2330" s="91"/>
      <c r="AC2330" s="91"/>
      <c r="AD2330" s="91"/>
      <c r="AE2330" s="91"/>
      <c r="AF2330" s="91"/>
    </row>
    <row r="2331" spans="1:32" x14ac:dyDescent="0.3">
      <c r="A2331" s="65">
        <v>0</v>
      </c>
      <c r="B2331" s="10">
        <v>2328</v>
      </c>
      <c r="C2331" s="71">
        <v>0.23280000000000001</v>
      </c>
      <c r="D2331" s="74">
        <v>755447</v>
      </c>
      <c r="E2331" s="61">
        <v>701922</v>
      </c>
      <c r="F2331" s="68">
        <v>0.18886174999999999</v>
      </c>
      <c r="G2331" s="292">
        <v>0.17548050000000001</v>
      </c>
      <c r="H2331" s="68">
        <v>0.20145253333333332</v>
      </c>
      <c r="I2331" s="68">
        <v>0.18717919999999999</v>
      </c>
      <c r="T2331" s="91"/>
      <c r="U2331" s="91"/>
      <c r="AA2331" s="91"/>
      <c r="AB2331" s="91"/>
      <c r="AC2331" s="91"/>
      <c r="AD2331" s="91"/>
      <c r="AE2331" s="91"/>
      <c r="AF2331" s="91"/>
    </row>
    <row r="2332" spans="1:32" x14ac:dyDescent="0.3">
      <c r="A2332" s="65">
        <v>0</v>
      </c>
      <c r="B2332" s="10">
        <v>2329</v>
      </c>
      <c r="C2332" s="71">
        <v>0.2329</v>
      </c>
      <c r="D2332" s="74">
        <v>755447</v>
      </c>
      <c r="E2332" s="61">
        <v>701922</v>
      </c>
      <c r="F2332" s="68">
        <v>0.18886174999999999</v>
      </c>
      <c r="G2332" s="292">
        <v>0.17548050000000001</v>
      </c>
      <c r="H2332" s="68">
        <v>0.20145253333333332</v>
      </c>
      <c r="I2332" s="68">
        <v>0.18717919999999999</v>
      </c>
      <c r="T2332" s="91"/>
      <c r="U2332" s="91"/>
      <c r="AA2332" s="91"/>
      <c r="AB2332" s="91"/>
      <c r="AC2332" s="91"/>
      <c r="AD2332" s="91"/>
      <c r="AE2332" s="91"/>
      <c r="AF2332" s="91"/>
    </row>
    <row r="2333" spans="1:32" x14ac:dyDescent="0.3">
      <c r="A2333" s="65">
        <v>0</v>
      </c>
      <c r="B2333" s="10">
        <v>2330</v>
      </c>
      <c r="C2333" s="71">
        <v>0.23300000000000001</v>
      </c>
      <c r="D2333" s="74">
        <v>755447</v>
      </c>
      <c r="E2333" s="61">
        <v>701922</v>
      </c>
      <c r="F2333" s="68">
        <v>0.18886174999999999</v>
      </c>
      <c r="G2333" s="292">
        <v>0.17548050000000001</v>
      </c>
      <c r="H2333" s="68">
        <v>0.20145253333333332</v>
      </c>
      <c r="I2333" s="68">
        <v>0.18717919999999999</v>
      </c>
      <c r="T2333" s="91"/>
      <c r="U2333" s="91"/>
      <c r="AA2333" s="91"/>
      <c r="AB2333" s="91"/>
      <c r="AC2333" s="91"/>
      <c r="AD2333" s="91"/>
      <c r="AE2333" s="91"/>
      <c r="AF2333" s="91"/>
    </row>
    <row r="2334" spans="1:32" x14ac:dyDescent="0.3">
      <c r="A2334" s="65">
        <v>0</v>
      </c>
      <c r="B2334" s="10">
        <v>2331</v>
      </c>
      <c r="C2334" s="71">
        <v>0.2331</v>
      </c>
      <c r="D2334" s="74">
        <v>755447</v>
      </c>
      <c r="E2334" s="61">
        <v>701922</v>
      </c>
      <c r="F2334" s="68">
        <v>0.18886174999999999</v>
      </c>
      <c r="G2334" s="292">
        <v>0.17548050000000001</v>
      </c>
      <c r="H2334" s="68">
        <v>0.20145253333333332</v>
      </c>
      <c r="I2334" s="68">
        <v>0.18717919999999999</v>
      </c>
      <c r="T2334" s="91"/>
      <c r="U2334" s="91"/>
      <c r="AA2334" s="91"/>
      <c r="AB2334" s="91"/>
      <c r="AC2334" s="91"/>
      <c r="AD2334" s="91"/>
      <c r="AE2334" s="91"/>
      <c r="AF2334" s="91"/>
    </row>
    <row r="2335" spans="1:32" x14ac:dyDescent="0.3">
      <c r="A2335" s="65">
        <v>0</v>
      </c>
      <c r="B2335" s="10">
        <v>2332</v>
      </c>
      <c r="C2335" s="71">
        <v>0.23319999999999999</v>
      </c>
      <c r="D2335" s="74">
        <v>755447</v>
      </c>
      <c r="E2335" s="61">
        <v>701922</v>
      </c>
      <c r="F2335" s="68">
        <v>0.18886174999999999</v>
      </c>
      <c r="G2335" s="292">
        <v>0.17548050000000001</v>
      </c>
      <c r="H2335" s="68">
        <v>0.20145253333333332</v>
      </c>
      <c r="I2335" s="68">
        <v>0.18717919999999999</v>
      </c>
      <c r="T2335" s="91"/>
      <c r="U2335" s="91"/>
      <c r="AA2335" s="91"/>
      <c r="AB2335" s="91"/>
      <c r="AC2335" s="91"/>
      <c r="AD2335" s="91"/>
      <c r="AE2335" s="91"/>
      <c r="AF2335" s="91"/>
    </row>
    <row r="2336" spans="1:32" x14ac:dyDescent="0.3">
      <c r="A2336" s="65">
        <v>0</v>
      </c>
      <c r="B2336" s="10">
        <v>2333</v>
      </c>
      <c r="C2336" s="71">
        <v>0.23330000000000001</v>
      </c>
      <c r="D2336" s="74">
        <v>755447</v>
      </c>
      <c r="E2336" s="61">
        <v>701922</v>
      </c>
      <c r="F2336" s="68">
        <v>0.18886174999999999</v>
      </c>
      <c r="G2336" s="292">
        <v>0.17548050000000001</v>
      </c>
      <c r="H2336" s="68">
        <v>0.20145253333333332</v>
      </c>
      <c r="I2336" s="68">
        <v>0.18717919999999999</v>
      </c>
      <c r="T2336" s="91"/>
      <c r="U2336" s="91"/>
      <c r="AA2336" s="91"/>
      <c r="AB2336" s="91"/>
      <c r="AC2336" s="91"/>
      <c r="AD2336" s="91"/>
      <c r="AE2336" s="91"/>
      <c r="AF2336" s="91"/>
    </row>
    <row r="2337" spans="1:32" x14ac:dyDescent="0.3">
      <c r="A2337" s="65">
        <v>0</v>
      </c>
      <c r="B2337" s="10">
        <v>2334</v>
      </c>
      <c r="C2337" s="71">
        <v>0.2334</v>
      </c>
      <c r="D2337" s="74">
        <v>755447</v>
      </c>
      <c r="E2337" s="61">
        <v>701922</v>
      </c>
      <c r="F2337" s="68">
        <v>0.18886174999999999</v>
      </c>
      <c r="G2337" s="292">
        <v>0.17548050000000001</v>
      </c>
      <c r="H2337" s="68">
        <v>0.20145253333333332</v>
      </c>
      <c r="I2337" s="68">
        <v>0.18717919999999999</v>
      </c>
      <c r="T2337" s="91"/>
      <c r="U2337" s="91"/>
      <c r="AA2337" s="91"/>
      <c r="AB2337" s="91"/>
      <c r="AC2337" s="91"/>
      <c r="AD2337" s="91"/>
      <c r="AE2337" s="91"/>
      <c r="AF2337" s="91"/>
    </row>
    <row r="2338" spans="1:32" x14ac:dyDescent="0.3">
      <c r="A2338" s="65">
        <v>0</v>
      </c>
      <c r="B2338" s="10">
        <v>2335</v>
      </c>
      <c r="C2338" s="71">
        <v>0.23350000000000001</v>
      </c>
      <c r="D2338" s="74">
        <v>755447</v>
      </c>
      <c r="E2338" s="61">
        <v>701922</v>
      </c>
      <c r="F2338" s="68">
        <v>0.18886174999999999</v>
      </c>
      <c r="G2338" s="292">
        <v>0.17548050000000001</v>
      </c>
      <c r="H2338" s="68">
        <v>0.20145253333333332</v>
      </c>
      <c r="I2338" s="68">
        <v>0.18717919999999999</v>
      </c>
      <c r="T2338" s="91"/>
      <c r="U2338" s="91"/>
      <c r="AA2338" s="91"/>
      <c r="AB2338" s="91"/>
      <c r="AC2338" s="91"/>
      <c r="AD2338" s="91"/>
      <c r="AE2338" s="91"/>
      <c r="AF2338" s="91"/>
    </row>
    <row r="2339" spans="1:32" x14ac:dyDescent="0.3">
      <c r="A2339" s="65">
        <v>0</v>
      </c>
      <c r="B2339" s="10">
        <v>2336</v>
      </c>
      <c r="C2339" s="71">
        <v>0.2336</v>
      </c>
      <c r="D2339" s="74">
        <v>755447</v>
      </c>
      <c r="E2339" s="61">
        <v>701922</v>
      </c>
      <c r="F2339" s="68">
        <v>0.18886174999999999</v>
      </c>
      <c r="G2339" s="292">
        <v>0.17548050000000001</v>
      </c>
      <c r="H2339" s="68">
        <v>0.20145253333333332</v>
      </c>
      <c r="I2339" s="68">
        <v>0.18717919999999999</v>
      </c>
      <c r="T2339" s="91"/>
      <c r="U2339" s="91"/>
      <c r="AA2339" s="91"/>
      <c r="AB2339" s="91"/>
      <c r="AC2339" s="91"/>
      <c r="AD2339" s="91"/>
      <c r="AE2339" s="91"/>
      <c r="AF2339" s="91"/>
    </row>
    <row r="2340" spans="1:32" x14ac:dyDescent="0.3">
      <c r="A2340" s="65">
        <v>0</v>
      </c>
      <c r="B2340" s="10">
        <v>2337</v>
      </c>
      <c r="C2340" s="71">
        <v>0.23369999999999999</v>
      </c>
      <c r="D2340" s="74">
        <v>755447</v>
      </c>
      <c r="E2340" s="61">
        <v>701922</v>
      </c>
      <c r="F2340" s="68">
        <v>0.18886174999999999</v>
      </c>
      <c r="G2340" s="292">
        <v>0.17548050000000001</v>
      </c>
      <c r="H2340" s="68">
        <v>0.20145253333333332</v>
      </c>
      <c r="I2340" s="68">
        <v>0.18717919999999999</v>
      </c>
      <c r="T2340" s="91"/>
      <c r="U2340" s="91"/>
      <c r="AA2340" s="91"/>
      <c r="AB2340" s="91"/>
      <c r="AC2340" s="91"/>
      <c r="AD2340" s="91"/>
      <c r="AE2340" s="91"/>
      <c r="AF2340" s="91"/>
    </row>
    <row r="2341" spans="1:32" x14ac:dyDescent="0.3">
      <c r="A2341" s="65">
        <v>0</v>
      </c>
      <c r="B2341" s="10">
        <v>2338</v>
      </c>
      <c r="C2341" s="71">
        <v>0.23380000000000001</v>
      </c>
      <c r="D2341" s="74">
        <v>755447</v>
      </c>
      <c r="E2341" s="61">
        <v>701922</v>
      </c>
      <c r="F2341" s="68">
        <v>0.18886174999999999</v>
      </c>
      <c r="G2341" s="292">
        <v>0.17548050000000001</v>
      </c>
      <c r="H2341" s="68">
        <v>0.20145253333333332</v>
      </c>
      <c r="I2341" s="68">
        <v>0.18717919999999999</v>
      </c>
      <c r="T2341" s="91"/>
      <c r="U2341" s="91"/>
      <c r="AA2341" s="91"/>
      <c r="AB2341" s="91"/>
      <c r="AC2341" s="91"/>
      <c r="AD2341" s="91"/>
      <c r="AE2341" s="91"/>
      <c r="AF2341" s="91"/>
    </row>
    <row r="2342" spans="1:32" x14ac:dyDescent="0.3">
      <c r="A2342" s="65">
        <v>0</v>
      </c>
      <c r="B2342" s="10">
        <v>2339</v>
      </c>
      <c r="C2342" s="71">
        <v>0.2339</v>
      </c>
      <c r="D2342" s="74">
        <v>755447</v>
      </c>
      <c r="E2342" s="61">
        <v>701922</v>
      </c>
      <c r="F2342" s="68">
        <v>0.18886174999999999</v>
      </c>
      <c r="G2342" s="292">
        <v>0.17548050000000001</v>
      </c>
      <c r="H2342" s="68">
        <v>0.20145253333333332</v>
      </c>
      <c r="I2342" s="68">
        <v>0.18717919999999999</v>
      </c>
      <c r="T2342" s="91"/>
      <c r="U2342" s="91"/>
      <c r="AA2342" s="91"/>
      <c r="AB2342" s="91"/>
      <c r="AC2342" s="91"/>
      <c r="AD2342" s="91"/>
      <c r="AE2342" s="91"/>
      <c r="AF2342" s="91"/>
    </row>
    <row r="2343" spans="1:32" x14ac:dyDescent="0.3">
      <c r="A2343" s="65">
        <v>0</v>
      </c>
      <c r="B2343" s="10">
        <v>2340</v>
      </c>
      <c r="C2343" s="71">
        <v>0.23400000000000001</v>
      </c>
      <c r="D2343" s="74">
        <v>755447</v>
      </c>
      <c r="E2343" s="61">
        <v>701922</v>
      </c>
      <c r="F2343" s="68">
        <v>0.18886174999999999</v>
      </c>
      <c r="G2343" s="292">
        <v>0.17548050000000001</v>
      </c>
      <c r="H2343" s="68">
        <v>0.20145253333333332</v>
      </c>
      <c r="I2343" s="68">
        <v>0.18717919999999999</v>
      </c>
      <c r="T2343" s="91"/>
      <c r="U2343" s="91"/>
      <c r="AA2343" s="91"/>
      <c r="AB2343" s="91"/>
      <c r="AC2343" s="91"/>
      <c r="AD2343" s="91"/>
      <c r="AE2343" s="91"/>
      <c r="AF2343" s="91"/>
    </row>
    <row r="2344" spans="1:32" x14ac:dyDescent="0.3">
      <c r="A2344" s="65">
        <v>0</v>
      </c>
      <c r="B2344" s="10">
        <v>2341</v>
      </c>
      <c r="C2344" s="71">
        <v>0.2341</v>
      </c>
      <c r="D2344" s="74">
        <v>755447</v>
      </c>
      <c r="E2344" s="61">
        <v>701922</v>
      </c>
      <c r="F2344" s="68">
        <v>0.18886174999999999</v>
      </c>
      <c r="G2344" s="292">
        <v>0.17548050000000001</v>
      </c>
      <c r="H2344" s="68">
        <v>0.20145253333333332</v>
      </c>
      <c r="I2344" s="68">
        <v>0.18717919999999999</v>
      </c>
      <c r="T2344" s="91"/>
      <c r="U2344" s="91"/>
      <c r="AA2344" s="91"/>
      <c r="AB2344" s="91"/>
      <c r="AC2344" s="91"/>
      <c r="AD2344" s="91"/>
      <c r="AE2344" s="91"/>
      <c r="AF2344" s="91"/>
    </row>
    <row r="2345" spans="1:32" x14ac:dyDescent="0.3">
      <c r="A2345" s="65">
        <v>0</v>
      </c>
      <c r="B2345" s="10">
        <v>2342</v>
      </c>
      <c r="C2345" s="71">
        <v>0.23419999999999999</v>
      </c>
      <c r="D2345" s="74">
        <v>755447</v>
      </c>
      <c r="E2345" s="61">
        <v>701922</v>
      </c>
      <c r="F2345" s="68">
        <v>0.18886174999999999</v>
      </c>
      <c r="G2345" s="292">
        <v>0.17548050000000001</v>
      </c>
      <c r="H2345" s="68">
        <v>0.20145253333333332</v>
      </c>
      <c r="I2345" s="68">
        <v>0.18717919999999999</v>
      </c>
      <c r="T2345" s="91"/>
      <c r="U2345" s="91"/>
      <c r="AA2345" s="91"/>
      <c r="AB2345" s="91"/>
      <c r="AC2345" s="91"/>
      <c r="AD2345" s="91"/>
      <c r="AE2345" s="91"/>
      <c r="AF2345" s="91"/>
    </row>
    <row r="2346" spans="1:32" x14ac:dyDescent="0.3">
      <c r="A2346" s="65">
        <v>0</v>
      </c>
      <c r="B2346" s="10">
        <v>2343</v>
      </c>
      <c r="C2346" s="71">
        <v>0.23430000000000001</v>
      </c>
      <c r="D2346" s="74">
        <v>755447</v>
      </c>
      <c r="E2346" s="61">
        <v>701922</v>
      </c>
      <c r="F2346" s="68">
        <v>0.18886174999999999</v>
      </c>
      <c r="G2346" s="292">
        <v>0.17548050000000001</v>
      </c>
      <c r="H2346" s="68">
        <v>0.20145253333333332</v>
      </c>
      <c r="I2346" s="68">
        <v>0.18717919999999999</v>
      </c>
      <c r="T2346" s="91"/>
      <c r="U2346" s="91"/>
      <c r="AA2346" s="91"/>
      <c r="AB2346" s="91"/>
      <c r="AC2346" s="91"/>
      <c r="AD2346" s="91"/>
      <c r="AE2346" s="91"/>
      <c r="AF2346" s="91"/>
    </row>
    <row r="2347" spans="1:32" x14ac:dyDescent="0.3">
      <c r="A2347" s="65">
        <v>0</v>
      </c>
      <c r="B2347" s="10">
        <v>2344</v>
      </c>
      <c r="C2347" s="71">
        <v>0.2344</v>
      </c>
      <c r="D2347" s="74">
        <v>755447</v>
      </c>
      <c r="E2347" s="61">
        <v>701922</v>
      </c>
      <c r="F2347" s="68">
        <v>0.18886174999999999</v>
      </c>
      <c r="G2347" s="292">
        <v>0.17548050000000001</v>
      </c>
      <c r="H2347" s="68">
        <v>0.20145253333333332</v>
      </c>
      <c r="I2347" s="68">
        <v>0.18717919999999999</v>
      </c>
      <c r="T2347" s="91"/>
      <c r="U2347" s="91"/>
      <c r="AA2347" s="91"/>
      <c r="AB2347" s="91"/>
      <c r="AC2347" s="91"/>
      <c r="AD2347" s="91"/>
      <c r="AE2347" s="91"/>
      <c r="AF2347" s="91"/>
    </row>
    <row r="2348" spans="1:32" x14ac:dyDescent="0.3">
      <c r="A2348" s="65">
        <v>0</v>
      </c>
      <c r="B2348" s="10">
        <v>2345</v>
      </c>
      <c r="C2348" s="71">
        <v>0.23449999999999999</v>
      </c>
      <c r="D2348" s="74">
        <v>755447</v>
      </c>
      <c r="E2348" s="61">
        <v>701922</v>
      </c>
      <c r="F2348" s="68">
        <v>0.18886174999999999</v>
      </c>
      <c r="G2348" s="292">
        <v>0.17548050000000001</v>
      </c>
      <c r="H2348" s="68">
        <v>0.20145253333333332</v>
      </c>
      <c r="I2348" s="68">
        <v>0.18717919999999999</v>
      </c>
      <c r="T2348" s="91"/>
      <c r="U2348" s="91"/>
      <c r="AA2348" s="91"/>
      <c r="AB2348" s="91"/>
      <c r="AC2348" s="91"/>
      <c r="AD2348" s="91"/>
      <c r="AE2348" s="91"/>
      <c r="AF2348" s="91"/>
    </row>
    <row r="2349" spans="1:32" x14ac:dyDescent="0.3">
      <c r="A2349" s="65">
        <v>0</v>
      </c>
      <c r="B2349" s="10">
        <v>2346</v>
      </c>
      <c r="C2349" s="71">
        <v>0.2346</v>
      </c>
      <c r="D2349" s="74">
        <v>755447</v>
      </c>
      <c r="E2349" s="61">
        <v>701922</v>
      </c>
      <c r="F2349" s="68">
        <v>0.18886174999999999</v>
      </c>
      <c r="G2349" s="292">
        <v>0.17548050000000001</v>
      </c>
      <c r="H2349" s="68">
        <v>0.20145253333333332</v>
      </c>
      <c r="I2349" s="68">
        <v>0.18717919999999999</v>
      </c>
      <c r="T2349" s="91"/>
      <c r="U2349" s="91"/>
      <c r="AA2349" s="91"/>
      <c r="AB2349" s="91"/>
      <c r="AC2349" s="91"/>
      <c r="AD2349" s="91"/>
      <c r="AE2349" s="91"/>
      <c r="AF2349" s="91"/>
    </row>
    <row r="2350" spans="1:32" x14ac:dyDescent="0.3">
      <c r="A2350" s="65">
        <v>0</v>
      </c>
      <c r="B2350" s="10">
        <v>2347</v>
      </c>
      <c r="C2350" s="71">
        <v>0.23469999999999999</v>
      </c>
      <c r="D2350" s="74">
        <v>755447</v>
      </c>
      <c r="E2350" s="61">
        <v>701922</v>
      </c>
      <c r="F2350" s="68">
        <v>0.18886174999999999</v>
      </c>
      <c r="G2350" s="292">
        <v>0.17548050000000001</v>
      </c>
      <c r="H2350" s="68">
        <v>0.20145253333333332</v>
      </c>
      <c r="I2350" s="68">
        <v>0.18717919999999999</v>
      </c>
      <c r="T2350" s="91"/>
      <c r="U2350" s="91"/>
      <c r="AA2350" s="91"/>
      <c r="AB2350" s="91"/>
      <c r="AC2350" s="91"/>
      <c r="AD2350" s="91"/>
      <c r="AE2350" s="91"/>
      <c r="AF2350" s="91"/>
    </row>
    <row r="2351" spans="1:32" x14ac:dyDescent="0.3">
      <c r="A2351" s="65">
        <v>0</v>
      </c>
      <c r="B2351" s="10">
        <v>2348</v>
      </c>
      <c r="C2351" s="71">
        <v>0.23480000000000001</v>
      </c>
      <c r="D2351" s="74">
        <v>755447</v>
      </c>
      <c r="E2351" s="61">
        <v>701922</v>
      </c>
      <c r="F2351" s="68">
        <v>0.18886174999999999</v>
      </c>
      <c r="G2351" s="292">
        <v>0.17548050000000001</v>
      </c>
      <c r="H2351" s="68">
        <v>0.20145253333333332</v>
      </c>
      <c r="I2351" s="68">
        <v>0.18717919999999999</v>
      </c>
      <c r="T2351" s="91"/>
      <c r="U2351" s="91"/>
      <c r="AA2351" s="91"/>
      <c r="AB2351" s="91"/>
      <c r="AC2351" s="91"/>
      <c r="AD2351" s="91"/>
      <c r="AE2351" s="91"/>
      <c r="AF2351" s="91"/>
    </row>
    <row r="2352" spans="1:32" x14ac:dyDescent="0.3">
      <c r="A2352" s="65">
        <v>0</v>
      </c>
      <c r="B2352" s="10">
        <v>2349</v>
      </c>
      <c r="C2352" s="71">
        <v>0.2349</v>
      </c>
      <c r="D2352" s="74">
        <v>755447</v>
      </c>
      <c r="E2352" s="61">
        <v>701922</v>
      </c>
      <c r="F2352" s="68">
        <v>0.18886174999999999</v>
      </c>
      <c r="G2352" s="292">
        <v>0.17548050000000001</v>
      </c>
      <c r="H2352" s="68">
        <v>0.20145253333333332</v>
      </c>
      <c r="I2352" s="68">
        <v>0.18717919999999999</v>
      </c>
      <c r="T2352" s="91"/>
      <c r="U2352" s="91"/>
      <c r="AA2352" s="91"/>
      <c r="AB2352" s="91"/>
      <c r="AC2352" s="91"/>
      <c r="AD2352" s="91"/>
      <c r="AE2352" s="91"/>
      <c r="AF2352" s="91"/>
    </row>
    <row r="2353" spans="1:32" x14ac:dyDescent="0.3">
      <c r="A2353" s="65">
        <v>0</v>
      </c>
      <c r="B2353" s="10">
        <v>2350</v>
      </c>
      <c r="C2353" s="71">
        <v>0.23499999999999999</v>
      </c>
      <c r="D2353" s="74">
        <v>755447</v>
      </c>
      <c r="E2353" s="61">
        <v>701922</v>
      </c>
      <c r="F2353" s="68">
        <v>0.18886174999999999</v>
      </c>
      <c r="G2353" s="292">
        <v>0.17548050000000001</v>
      </c>
      <c r="H2353" s="68">
        <v>0.20145253333333332</v>
      </c>
      <c r="I2353" s="68">
        <v>0.18717919999999999</v>
      </c>
      <c r="T2353" s="91"/>
      <c r="U2353" s="91"/>
      <c r="AA2353" s="91"/>
      <c r="AB2353" s="91"/>
      <c r="AC2353" s="91"/>
      <c r="AD2353" s="91"/>
      <c r="AE2353" s="91"/>
      <c r="AF2353" s="91"/>
    </row>
    <row r="2354" spans="1:32" x14ac:dyDescent="0.3">
      <c r="A2354" s="65">
        <v>0</v>
      </c>
      <c r="B2354" s="10">
        <v>2351</v>
      </c>
      <c r="C2354" s="71">
        <v>0.2351</v>
      </c>
      <c r="D2354" s="74">
        <v>755447</v>
      </c>
      <c r="E2354" s="61">
        <v>701922</v>
      </c>
      <c r="F2354" s="68">
        <v>0.18886174999999999</v>
      </c>
      <c r="G2354" s="292">
        <v>0.17548050000000001</v>
      </c>
      <c r="H2354" s="68">
        <v>0.20145253333333332</v>
      </c>
      <c r="I2354" s="68">
        <v>0.18717919999999999</v>
      </c>
      <c r="T2354" s="91"/>
      <c r="U2354" s="91"/>
      <c r="AA2354" s="91"/>
      <c r="AB2354" s="91"/>
      <c r="AC2354" s="91"/>
      <c r="AD2354" s="91"/>
      <c r="AE2354" s="91"/>
      <c r="AF2354" s="91"/>
    </row>
    <row r="2355" spans="1:32" x14ac:dyDescent="0.3">
      <c r="A2355" s="65">
        <v>0</v>
      </c>
      <c r="B2355" s="10">
        <v>2352</v>
      </c>
      <c r="C2355" s="71">
        <v>0.23519999999999999</v>
      </c>
      <c r="D2355" s="74">
        <v>755447</v>
      </c>
      <c r="E2355" s="61">
        <v>701922</v>
      </c>
      <c r="F2355" s="68">
        <v>0.18886174999999999</v>
      </c>
      <c r="G2355" s="292">
        <v>0.17548050000000001</v>
      </c>
      <c r="H2355" s="68">
        <v>0.20145253333333332</v>
      </c>
      <c r="I2355" s="68">
        <v>0.18717919999999999</v>
      </c>
      <c r="T2355" s="91"/>
      <c r="U2355" s="91"/>
      <c r="AA2355" s="91"/>
      <c r="AB2355" s="91"/>
      <c r="AC2355" s="91"/>
      <c r="AD2355" s="91"/>
      <c r="AE2355" s="91"/>
      <c r="AF2355" s="91"/>
    </row>
    <row r="2356" spans="1:32" x14ac:dyDescent="0.3">
      <c r="A2356" s="65">
        <v>0</v>
      </c>
      <c r="B2356" s="10">
        <v>2353</v>
      </c>
      <c r="C2356" s="71">
        <v>0.23530000000000001</v>
      </c>
      <c r="D2356" s="74">
        <v>755447</v>
      </c>
      <c r="E2356" s="61">
        <v>701922</v>
      </c>
      <c r="F2356" s="68">
        <v>0.18886174999999999</v>
      </c>
      <c r="G2356" s="292">
        <v>0.17548050000000001</v>
      </c>
      <c r="H2356" s="68">
        <v>0.20145253333333332</v>
      </c>
      <c r="I2356" s="68">
        <v>0.18717919999999999</v>
      </c>
      <c r="T2356" s="91"/>
      <c r="U2356" s="91"/>
      <c r="AA2356" s="91"/>
      <c r="AB2356" s="91"/>
      <c r="AC2356" s="91"/>
      <c r="AD2356" s="91"/>
      <c r="AE2356" s="91"/>
      <c r="AF2356" s="91"/>
    </row>
    <row r="2357" spans="1:32" x14ac:dyDescent="0.3">
      <c r="A2357" s="65">
        <v>0</v>
      </c>
      <c r="B2357" s="10">
        <v>2354</v>
      </c>
      <c r="C2357" s="71">
        <v>0.2354</v>
      </c>
      <c r="D2357" s="74">
        <v>755447</v>
      </c>
      <c r="E2357" s="61">
        <v>701922</v>
      </c>
      <c r="F2357" s="68">
        <v>0.18886174999999999</v>
      </c>
      <c r="G2357" s="292">
        <v>0.17548050000000001</v>
      </c>
      <c r="H2357" s="68">
        <v>0.20145253333333332</v>
      </c>
      <c r="I2357" s="68">
        <v>0.18717919999999999</v>
      </c>
      <c r="T2357" s="91"/>
      <c r="U2357" s="91"/>
      <c r="AA2357" s="91"/>
      <c r="AB2357" s="91"/>
      <c r="AC2357" s="91"/>
      <c r="AD2357" s="91"/>
      <c r="AE2357" s="91"/>
      <c r="AF2357" s="91"/>
    </row>
    <row r="2358" spans="1:32" x14ac:dyDescent="0.3">
      <c r="A2358" s="65">
        <v>0</v>
      </c>
      <c r="B2358" s="10">
        <v>2355</v>
      </c>
      <c r="C2358" s="71">
        <v>0.23549999999999999</v>
      </c>
      <c r="D2358" s="74">
        <v>755447</v>
      </c>
      <c r="E2358" s="61">
        <v>701922</v>
      </c>
      <c r="F2358" s="68">
        <v>0.18886174999999999</v>
      </c>
      <c r="G2358" s="292">
        <v>0.17548050000000001</v>
      </c>
      <c r="H2358" s="68">
        <v>0.20145253333333332</v>
      </c>
      <c r="I2358" s="68">
        <v>0.18717919999999999</v>
      </c>
      <c r="T2358" s="91"/>
      <c r="U2358" s="91"/>
      <c r="AA2358" s="91"/>
      <c r="AB2358" s="91"/>
      <c r="AC2358" s="91"/>
      <c r="AD2358" s="91"/>
      <c r="AE2358" s="91"/>
      <c r="AF2358" s="91"/>
    </row>
    <row r="2359" spans="1:32" x14ac:dyDescent="0.3">
      <c r="A2359" s="65">
        <v>0</v>
      </c>
      <c r="B2359" s="10">
        <v>2356</v>
      </c>
      <c r="C2359" s="71">
        <v>0.2356</v>
      </c>
      <c r="D2359" s="74">
        <v>755447</v>
      </c>
      <c r="E2359" s="61">
        <v>701922</v>
      </c>
      <c r="F2359" s="68">
        <v>0.18886174999999999</v>
      </c>
      <c r="G2359" s="292">
        <v>0.17548050000000001</v>
      </c>
      <c r="H2359" s="68">
        <v>0.20145253333333332</v>
      </c>
      <c r="I2359" s="68">
        <v>0.18717919999999999</v>
      </c>
      <c r="T2359" s="91"/>
      <c r="U2359" s="91"/>
      <c r="AA2359" s="91"/>
      <c r="AB2359" s="91"/>
      <c r="AC2359" s="91"/>
      <c r="AD2359" s="91"/>
      <c r="AE2359" s="91"/>
      <c r="AF2359" s="91"/>
    </row>
    <row r="2360" spans="1:32" x14ac:dyDescent="0.3">
      <c r="A2360" s="65">
        <v>0</v>
      </c>
      <c r="B2360" s="10">
        <v>2357</v>
      </c>
      <c r="C2360" s="71">
        <v>0.23569999999999999</v>
      </c>
      <c r="D2360" s="74">
        <v>755447</v>
      </c>
      <c r="E2360" s="61">
        <v>701922</v>
      </c>
      <c r="F2360" s="68">
        <v>0.18886174999999999</v>
      </c>
      <c r="G2360" s="292">
        <v>0.17548050000000001</v>
      </c>
      <c r="H2360" s="68">
        <v>0.20145253333333332</v>
      </c>
      <c r="I2360" s="68">
        <v>0.18717919999999999</v>
      </c>
      <c r="T2360" s="91"/>
      <c r="U2360" s="91"/>
      <c r="AA2360" s="91"/>
      <c r="AB2360" s="91"/>
      <c r="AC2360" s="91"/>
      <c r="AD2360" s="91"/>
      <c r="AE2360" s="91"/>
      <c r="AF2360" s="91"/>
    </row>
    <row r="2361" spans="1:32" x14ac:dyDescent="0.3">
      <c r="A2361" s="65">
        <v>0</v>
      </c>
      <c r="B2361" s="10">
        <v>2358</v>
      </c>
      <c r="C2361" s="71">
        <v>0.23580000000000001</v>
      </c>
      <c r="D2361" s="74">
        <v>755447</v>
      </c>
      <c r="E2361" s="61">
        <v>701922</v>
      </c>
      <c r="F2361" s="68">
        <v>0.18886174999999999</v>
      </c>
      <c r="G2361" s="292">
        <v>0.17548050000000001</v>
      </c>
      <c r="H2361" s="68">
        <v>0.20145253333333332</v>
      </c>
      <c r="I2361" s="68">
        <v>0.18717919999999999</v>
      </c>
      <c r="T2361" s="91"/>
      <c r="U2361" s="91"/>
      <c r="AA2361" s="91"/>
      <c r="AB2361" s="91"/>
      <c r="AC2361" s="91"/>
      <c r="AD2361" s="91"/>
      <c r="AE2361" s="91"/>
      <c r="AF2361" s="91"/>
    </row>
    <row r="2362" spans="1:32" x14ac:dyDescent="0.3">
      <c r="A2362" s="65">
        <v>0</v>
      </c>
      <c r="B2362" s="10">
        <v>2359</v>
      </c>
      <c r="C2362" s="71">
        <v>0.2359</v>
      </c>
      <c r="D2362" s="74">
        <v>755447</v>
      </c>
      <c r="E2362" s="61">
        <v>701922</v>
      </c>
      <c r="F2362" s="68">
        <v>0.18886174999999999</v>
      </c>
      <c r="G2362" s="292">
        <v>0.17548050000000001</v>
      </c>
      <c r="H2362" s="68">
        <v>0.20145253333333332</v>
      </c>
      <c r="I2362" s="68">
        <v>0.18717919999999999</v>
      </c>
      <c r="T2362" s="91"/>
      <c r="U2362" s="91"/>
      <c r="AA2362" s="91"/>
      <c r="AB2362" s="91"/>
      <c r="AC2362" s="91"/>
      <c r="AD2362" s="91"/>
      <c r="AE2362" s="91"/>
      <c r="AF2362" s="91"/>
    </row>
    <row r="2363" spans="1:32" x14ac:dyDescent="0.3">
      <c r="A2363" s="65">
        <v>0</v>
      </c>
      <c r="B2363" s="10">
        <v>2360</v>
      </c>
      <c r="C2363" s="71">
        <v>0.23599999999999999</v>
      </c>
      <c r="D2363" s="74">
        <v>755447</v>
      </c>
      <c r="E2363" s="61">
        <v>701922</v>
      </c>
      <c r="F2363" s="68">
        <v>0.18886174999999999</v>
      </c>
      <c r="G2363" s="292">
        <v>0.17548050000000001</v>
      </c>
      <c r="H2363" s="68">
        <v>0.20145253333333332</v>
      </c>
      <c r="I2363" s="68">
        <v>0.18717919999999999</v>
      </c>
      <c r="T2363" s="91"/>
      <c r="U2363" s="91"/>
      <c r="AA2363" s="91"/>
      <c r="AB2363" s="91"/>
      <c r="AC2363" s="91"/>
      <c r="AD2363" s="91"/>
      <c r="AE2363" s="91"/>
      <c r="AF2363" s="91"/>
    </row>
    <row r="2364" spans="1:32" x14ac:dyDescent="0.3">
      <c r="A2364" s="65">
        <v>0</v>
      </c>
      <c r="B2364" s="10">
        <v>2361</v>
      </c>
      <c r="C2364" s="71">
        <v>0.2361</v>
      </c>
      <c r="D2364" s="74">
        <v>755447</v>
      </c>
      <c r="E2364" s="61">
        <v>701922</v>
      </c>
      <c r="F2364" s="68">
        <v>0.18886174999999999</v>
      </c>
      <c r="G2364" s="292">
        <v>0.17548050000000001</v>
      </c>
      <c r="H2364" s="68">
        <v>0.20145253333333332</v>
      </c>
      <c r="I2364" s="68">
        <v>0.18717919999999999</v>
      </c>
      <c r="T2364" s="91"/>
      <c r="U2364" s="91"/>
      <c r="AA2364" s="91"/>
      <c r="AB2364" s="91"/>
      <c r="AC2364" s="91"/>
      <c r="AD2364" s="91"/>
      <c r="AE2364" s="91"/>
      <c r="AF2364" s="91"/>
    </row>
    <row r="2365" spans="1:32" x14ac:dyDescent="0.3">
      <c r="A2365" s="65">
        <v>0</v>
      </c>
      <c r="B2365" s="10">
        <v>2362</v>
      </c>
      <c r="C2365" s="71">
        <v>0.23619999999999999</v>
      </c>
      <c r="D2365" s="74">
        <v>755447</v>
      </c>
      <c r="E2365" s="61">
        <v>701922</v>
      </c>
      <c r="F2365" s="68">
        <v>0.18886174999999999</v>
      </c>
      <c r="G2365" s="292">
        <v>0.17548050000000001</v>
      </c>
      <c r="H2365" s="68">
        <v>0.20145253333333332</v>
      </c>
      <c r="I2365" s="68">
        <v>0.18717919999999999</v>
      </c>
      <c r="T2365" s="91"/>
      <c r="U2365" s="91"/>
      <c r="AA2365" s="91"/>
      <c r="AB2365" s="91"/>
      <c r="AC2365" s="91"/>
      <c r="AD2365" s="91"/>
      <c r="AE2365" s="91"/>
      <c r="AF2365" s="91"/>
    </row>
    <row r="2366" spans="1:32" x14ac:dyDescent="0.3">
      <c r="A2366" s="65">
        <v>0</v>
      </c>
      <c r="B2366" s="10">
        <v>2363</v>
      </c>
      <c r="C2366" s="71">
        <v>0.23630000000000001</v>
      </c>
      <c r="D2366" s="74">
        <v>755447</v>
      </c>
      <c r="E2366" s="61">
        <v>701922</v>
      </c>
      <c r="F2366" s="68">
        <v>0.18886174999999999</v>
      </c>
      <c r="G2366" s="292">
        <v>0.17548050000000001</v>
      </c>
      <c r="H2366" s="68">
        <v>0.20145253333333332</v>
      </c>
      <c r="I2366" s="68">
        <v>0.18717919999999999</v>
      </c>
      <c r="T2366" s="91"/>
      <c r="U2366" s="91"/>
      <c r="AA2366" s="91"/>
      <c r="AB2366" s="91"/>
      <c r="AC2366" s="91"/>
      <c r="AD2366" s="91"/>
      <c r="AE2366" s="91"/>
      <c r="AF2366" s="91"/>
    </row>
    <row r="2367" spans="1:32" x14ac:dyDescent="0.3">
      <c r="A2367" s="65">
        <v>0</v>
      </c>
      <c r="B2367" s="10">
        <v>2364</v>
      </c>
      <c r="C2367" s="71">
        <v>0.2364</v>
      </c>
      <c r="D2367" s="74">
        <v>755447</v>
      </c>
      <c r="E2367" s="61">
        <v>701922</v>
      </c>
      <c r="F2367" s="68">
        <v>0.18886174999999999</v>
      </c>
      <c r="G2367" s="292">
        <v>0.17548050000000001</v>
      </c>
      <c r="H2367" s="68">
        <v>0.20145253333333332</v>
      </c>
      <c r="I2367" s="68">
        <v>0.18717919999999999</v>
      </c>
      <c r="T2367" s="91"/>
      <c r="U2367" s="91"/>
      <c r="AA2367" s="91"/>
      <c r="AB2367" s="91"/>
      <c r="AC2367" s="91"/>
      <c r="AD2367" s="91"/>
      <c r="AE2367" s="91"/>
      <c r="AF2367" s="91"/>
    </row>
    <row r="2368" spans="1:32" x14ac:dyDescent="0.3">
      <c r="A2368" s="65">
        <v>0</v>
      </c>
      <c r="B2368" s="10">
        <v>2365</v>
      </c>
      <c r="C2368" s="71">
        <v>0.23649999999999999</v>
      </c>
      <c r="D2368" s="74">
        <v>755447</v>
      </c>
      <c r="E2368" s="61">
        <v>701922</v>
      </c>
      <c r="F2368" s="68">
        <v>0.18886174999999999</v>
      </c>
      <c r="G2368" s="292">
        <v>0.17548050000000001</v>
      </c>
      <c r="H2368" s="68">
        <v>0.20145253333333332</v>
      </c>
      <c r="I2368" s="68">
        <v>0.18717919999999999</v>
      </c>
      <c r="T2368" s="91"/>
      <c r="U2368" s="91"/>
      <c r="AA2368" s="91"/>
      <c r="AB2368" s="91"/>
      <c r="AC2368" s="91"/>
      <c r="AD2368" s="91"/>
      <c r="AE2368" s="91"/>
      <c r="AF2368" s="91"/>
    </row>
    <row r="2369" spans="1:32" x14ac:dyDescent="0.3">
      <c r="A2369" s="65">
        <v>0</v>
      </c>
      <c r="B2369" s="10">
        <v>2366</v>
      </c>
      <c r="C2369" s="71">
        <v>0.2366</v>
      </c>
      <c r="D2369" s="74">
        <v>755447</v>
      </c>
      <c r="E2369" s="61">
        <v>701922</v>
      </c>
      <c r="F2369" s="68">
        <v>0.18886174999999999</v>
      </c>
      <c r="G2369" s="292">
        <v>0.17548050000000001</v>
      </c>
      <c r="H2369" s="68">
        <v>0.20145253333333332</v>
      </c>
      <c r="I2369" s="68">
        <v>0.18717919999999999</v>
      </c>
      <c r="T2369" s="91"/>
      <c r="U2369" s="91"/>
      <c r="AA2369" s="91"/>
      <c r="AB2369" s="91"/>
      <c r="AC2369" s="91"/>
      <c r="AD2369" s="91"/>
      <c r="AE2369" s="91"/>
      <c r="AF2369" s="91"/>
    </row>
    <row r="2370" spans="1:32" x14ac:dyDescent="0.3">
      <c r="A2370" s="65">
        <v>0</v>
      </c>
      <c r="B2370" s="10">
        <v>2367</v>
      </c>
      <c r="C2370" s="71">
        <v>0.23669999999999999</v>
      </c>
      <c r="D2370" s="74">
        <v>755447</v>
      </c>
      <c r="E2370" s="61">
        <v>701922</v>
      </c>
      <c r="F2370" s="68">
        <v>0.18886174999999999</v>
      </c>
      <c r="G2370" s="292">
        <v>0.17548050000000001</v>
      </c>
      <c r="H2370" s="68">
        <v>0.20145253333333332</v>
      </c>
      <c r="I2370" s="68">
        <v>0.18717919999999999</v>
      </c>
      <c r="T2370" s="91"/>
      <c r="U2370" s="91"/>
      <c r="AA2370" s="91"/>
      <c r="AB2370" s="91"/>
      <c r="AC2370" s="91"/>
      <c r="AD2370" s="91"/>
      <c r="AE2370" s="91"/>
      <c r="AF2370" s="91"/>
    </row>
    <row r="2371" spans="1:32" x14ac:dyDescent="0.3">
      <c r="A2371" s="65">
        <v>0</v>
      </c>
      <c r="B2371" s="10">
        <v>2368</v>
      </c>
      <c r="C2371" s="71">
        <v>0.23680000000000001</v>
      </c>
      <c r="D2371" s="74">
        <v>755447</v>
      </c>
      <c r="E2371" s="61">
        <v>701922</v>
      </c>
      <c r="F2371" s="68">
        <v>0.18886174999999999</v>
      </c>
      <c r="G2371" s="292">
        <v>0.17548050000000001</v>
      </c>
      <c r="H2371" s="68">
        <v>0.20145253333333332</v>
      </c>
      <c r="I2371" s="68">
        <v>0.18717919999999999</v>
      </c>
      <c r="T2371" s="91"/>
      <c r="U2371" s="91"/>
      <c r="AA2371" s="91"/>
      <c r="AB2371" s="91"/>
      <c r="AC2371" s="91"/>
      <c r="AD2371" s="91"/>
      <c r="AE2371" s="91"/>
      <c r="AF2371" s="91"/>
    </row>
    <row r="2372" spans="1:32" x14ac:dyDescent="0.3">
      <c r="A2372" s="65">
        <v>0</v>
      </c>
      <c r="B2372" s="10">
        <v>2369</v>
      </c>
      <c r="C2372" s="71">
        <v>0.2369</v>
      </c>
      <c r="D2372" s="74">
        <v>755447</v>
      </c>
      <c r="E2372" s="61">
        <v>701922</v>
      </c>
      <c r="F2372" s="68">
        <v>0.18886174999999999</v>
      </c>
      <c r="G2372" s="292">
        <v>0.17548050000000001</v>
      </c>
      <c r="H2372" s="68">
        <v>0.20145253333333332</v>
      </c>
      <c r="I2372" s="68">
        <v>0.18717919999999999</v>
      </c>
      <c r="T2372" s="91"/>
      <c r="U2372" s="91"/>
      <c r="AA2372" s="91"/>
      <c r="AB2372" s="91"/>
      <c r="AC2372" s="91"/>
      <c r="AD2372" s="91"/>
      <c r="AE2372" s="91"/>
      <c r="AF2372" s="91"/>
    </row>
    <row r="2373" spans="1:32" x14ac:dyDescent="0.3">
      <c r="A2373" s="65">
        <v>0</v>
      </c>
      <c r="B2373" s="10">
        <v>2370</v>
      </c>
      <c r="C2373" s="71">
        <v>0.23699999999999999</v>
      </c>
      <c r="D2373" s="74">
        <v>755447</v>
      </c>
      <c r="E2373" s="61">
        <v>701922</v>
      </c>
      <c r="F2373" s="68">
        <v>0.18886174999999999</v>
      </c>
      <c r="G2373" s="292">
        <v>0.17548050000000001</v>
      </c>
      <c r="H2373" s="68">
        <v>0.20145253333333332</v>
      </c>
      <c r="I2373" s="68">
        <v>0.18717919999999999</v>
      </c>
      <c r="T2373" s="91"/>
      <c r="U2373" s="91"/>
      <c r="AA2373" s="91"/>
      <c r="AB2373" s="91"/>
      <c r="AC2373" s="91"/>
      <c r="AD2373" s="91"/>
      <c r="AE2373" s="91"/>
      <c r="AF2373" s="91"/>
    </row>
    <row r="2374" spans="1:32" x14ac:dyDescent="0.3">
      <c r="A2374" s="65">
        <v>0</v>
      </c>
      <c r="B2374" s="10">
        <v>2371</v>
      </c>
      <c r="C2374" s="71">
        <v>0.23710000000000001</v>
      </c>
      <c r="D2374" s="74">
        <v>755447</v>
      </c>
      <c r="E2374" s="61">
        <v>701922</v>
      </c>
      <c r="F2374" s="68">
        <v>0.18886174999999999</v>
      </c>
      <c r="G2374" s="292">
        <v>0.17548050000000001</v>
      </c>
      <c r="H2374" s="68">
        <v>0.20145253333333332</v>
      </c>
      <c r="I2374" s="68">
        <v>0.18717919999999999</v>
      </c>
      <c r="T2374" s="91"/>
      <c r="U2374" s="91"/>
      <c r="AA2374" s="91"/>
      <c r="AB2374" s="91"/>
      <c r="AC2374" s="91"/>
      <c r="AD2374" s="91"/>
      <c r="AE2374" s="91"/>
      <c r="AF2374" s="91"/>
    </row>
    <row r="2375" spans="1:32" x14ac:dyDescent="0.3">
      <c r="A2375" s="65">
        <v>0</v>
      </c>
      <c r="B2375" s="10">
        <v>2372</v>
      </c>
      <c r="C2375" s="71">
        <v>0.23719999999999999</v>
      </c>
      <c r="D2375" s="74">
        <v>755447</v>
      </c>
      <c r="E2375" s="61">
        <v>701922</v>
      </c>
      <c r="F2375" s="68">
        <v>0.18886174999999999</v>
      </c>
      <c r="G2375" s="292">
        <v>0.17548050000000001</v>
      </c>
      <c r="H2375" s="68">
        <v>0.20145253333333332</v>
      </c>
      <c r="I2375" s="68">
        <v>0.18717919999999999</v>
      </c>
      <c r="T2375" s="91"/>
      <c r="U2375" s="91"/>
      <c r="AA2375" s="91"/>
      <c r="AB2375" s="91"/>
      <c r="AC2375" s="91"/>
      <c r="AD2375" s="91"/>
      <c r="AE2375" s="91"/>
      <c r="AF2375" s="91"/>
    </row>
    <row r="2376" spans="1:32" x14ac:dyDescent="0.3">
      <c r="A2376" s="65">
        <v>0</v>
      </c>
      <c r="B2376" s="10">
        <v>2373</v>
      </c>
      <c r="C2376" s="71">
        <v>0.23730000000000001</v>
      </c>
      <c r="D2376" s="74">
        <v>755447</v>
      </c>
      <c r="E2376" s="61">
        <v>701922</v>
      </c>
      <c r="F2376" s="68">
        <v>0.18886174999999999</v>
      </c>
      <c r="G2376" s="292">
        <v>0.17548050000000001</v>
      </c>
      <c r="H2376" s="68">
        <v>0.20145253333333332</v>
      </c>
      <c r="I2376" s="68">
        <v>0.18717919999999999</v>
      </c>
      <c r="T2376" s="91"/>
      <c r="U2376" s="91"/>
      <c r="AA2376" s="91"/>
      <c r="AB2376" s="91"/>
      <c r="AC2376" s="91"/>
      <c r="AD2376" s="91"/>
      <c r="AE2376" s="91"/>
      <c r="AF2376" s="91"/>
    </row>
    <row r="2377" spans="1:32" x14ac:dyDescent="0.3">
      <c r="A2377" s="65">
        <v>0</v>
      </c>
      <c r="B2377" s="10">
        <v>2374</v>
      </c>
      <c r="C2377" s="71">
        <v>0.2374</v>
      </c>
      <c r="D2377" s="74">
        <v>755447</v>
      </c>
      <c r="E2377" s="61">
        <v>701922</v>
      </c>
      <c r="F2377" s="68">
        <v>0.18886174999999999</v>
      </c>
      <c r="G2377" s="292">
        <v>0.17548050000000001</v>
      </c>
      <c r="H2377" s="68">
        <v>0.20145253333333332</v>
      </c>
      <c r="I2377" s="68">
        <v>0.18717919999999999</v>
      </c>
      <c r="T2377" s="91"/>
      <c r="U2377" s="91"/>
      <c r="AA2377" s="91"/>
      <c r="AB2377" s="91"/>
      <c r="AC2377" s="91"/>
      <c r="AD2377" s="91"/>
      <c r="AE2377" s="91"/>
      <c r="AF2377" s="91"/>
    </row>
    <row r="2378" spans="1:32" x14ac:dyDescent="0.3">
      <c r="A2378" s="65">
        <v>0</v>
      </c>
      <c r="B2378" s="10">
        <v>2375</v>
      </c>
      <c r="C2378" s="71">
        <v>0.23749999999999999</v>
      </c>
      <c r="D2378" s="74">
        <v>755447</v>
      </c>
      <c r="E2378" s="61">
        <v>701922</v>
      </c>
      <c r="F2378" s="68">
        <v>0.18886174999999999</v>
      </c>
      <c r="G2378" s="292">
        <v>0.17548050000000001</v>
      </c>
      <c r="H2378" s="68">
        <v>0.20145253333333332</v>
      </c>
      <c r="I2378" s="68">
        <v>0.18717919999999999</v>
      </c>
      <c r="T2378" s="91"/>
      <c r="U2378" s="91"/>
      <c r="AA2378" s="91"/>
      <c r="AB2378" s="91"/>
      <c r="AC2378" s="91"/>
      <c r="AD2378" s="91"/>
      <c r="AE2378" s="91"/>
      <c r="AF2378" s="91"/>
    </row>
    <row r="2379" spans="1:32" x14ac:dyDescent="0.3">
      <c r="A2379" s="65">
        <v>0</v>
      </c>
      <c r="B2379" s="10">
        <v>2376</v>
      </c>
      <c r="C2379" s="71">
        <v>0.23760000000000001</v>
      </c>
      <c r="D2379" s="74">
        <v>755447</v>
      </c>
      <c r="E2379" s="61">
        <v>701922</v>
      </c>
      <c r="F2379" s="68">
        <v>0.18886174999999999</v>
      </c>
      <c r="G2379" s="292">
        <v>0.17548050000000001</v>
      </c>
      <c r="H2379" s="68">
        <v>0.20145253333333332</v>
      </c>
      <c r="I2379" s="68">
        <v>0.18717919999999999</v>
      </c>
      <c r="T2379" s="91"/>
      <c r="U2379" s="91"/>
      <c r="AA2379" s="91"/>
      <c r="AB2379" s="91"/>
      <c r="AC2379" s="91"/>
      <c r="AD2379" s="91"/>
      <c r="AE2379" s="91"/>
      <c r="AF2379" s="91"/>
    </row>
    <row r="2380" spans="1:32" x14ac:dyDescent="0.3">
      <c r="A2380" s="65">
        <v>0</v>
      </c>
      <c r="B2380" s="10">
        <v>2377</v>
      </c>
      <c r="C2380" s="71">
        <v>0.23769999999999999</v>
      </c>
      <c r="D2380" s="74">
        <v>755447</v>
      </c>
      <c r="E2380" s="61">
        <v>701922</v>
      </c>
      <c r="F2380" s="68">
        <v>0.18886174999999999</v>
      </c>
      <c r="G2380" s="292">
        <v>0.17548050000000001</v>
      </c>
      <c r="H2380" s="68">
        <v>0.20145253333333332</v>
      </c>
      <c r="I2380" s="68">
        <v>0.18717919999999999</v>
      </c>
      <c r="T2380" s="91"/>
      <c r="U2380" s="91"/>
      <c r="AA2380" s="91"/>
      <c r="AB2380" s="91"/>
      <c r="AC2380" s="91"/>
      <c r="AD2380" s="91"/>
      <c r="AE2380" s="91"/>
      <c r="AF2380" s="91"/>
    </row>
    <row r="2381" spans="1:32" x14ac:dyDescent="0.3">
      <c r="A2381" s="65">
        <v>0</v>
      </c>
      <c r="B2381" s="10">
        <v>2378</v>
      </c>
      <c r="C2381" s="71">
        <v>0.23780000000000001</v>
      </c>
      <c r="D2381" s="74">
        <v>755447</v>
      </c>
      <c r="E2381" s="61">
        <v>701922</v>
      </c>
      <c r="F2381" s="68">
        <v>0.18886174999999999</v>
      </c>
      <c r="G2381" s="292">
        <v>0.17548050000000001</v>
      </c>
      <c r="H2381" s="68">
        <v>0.20145253333333332</v>
      </c>
      <c r="I2381" s="68">
        <v>0.18717919999999999</v>
      </c>
      <c r="T2381" s="91"/>
      <c r="U2381" s="91"/>
      <c r="AA2381" s="91"/>
      <c r="AB2381" s="91"/>
      <c r="AC2381" s="91"/>
      <c r="AD2381" s="91"/>
      <c r="AE2381" s="91"/>
      <c r="AF2381" s="91"/>
    </row>
    <row r="2382" spans="1:32" x14ac:dyDescent="0.3">
      <c r="A2382" s="65">
        <v>0</v>
      </c>
      <c r="B2382" s="10">
        <v>2379</v>
      </c>
      <c r="C2382" s="71">
        <v>0.2379</v>
      </c>
      <c r="D2382" s="74">
        <v>755447</v>
      </c>
      <c r="E2382" s="61">
        <v>701922</v>
      </c>
      <c r="F2382" s="68">
        <v>0.18886174999999999</v>
      </c>
      <c r="G2382" s="292">
        <v>0.17548050000000001</v>
      </c>
      <c r="H2382" s="68">
        <v>0.20145253333333332</v>
      </c>
      <c r="I2382" s="68">
        <v>0.18717919999999999</v>
      </c>
      <c r="T2382" s="91"/>
      <c r="U2382" s="91"/>
      <c r="AA2382" s="91"/>
      <c r="AB2382" s="91"/>
      <c r="AC2382" s="91"/>
      <c r="AD2382" s="91"/>
      <c r="AE2382" s="91"/>
      <c r="AF2382" s="91"/>
    </row>
    <row r="2383" spans="1:32" x14ac:dyDescent="0.3">
      <c r="A2383" s="65">
        <v>0</v>
      </c>
      <c r="B2383" s="10">
        <v>2380</v>
      </c>
      <c r="C2383" s="71">
        <v>0.23799999999999999</v>
      </c>
      <c r="D2383" s="74">
        <v>755447</v>
      </c>
      <c r="E2383" s="61">
        <v>701922</v>
      </c>
      <c r="F2383" s="68">
        <v>0.18886174999999999</v>
      </c>
      <c r="G2383" s="292">
        <v>0.17548050000000001</v>
      </c>
      <c r="H2383" s="68">
        <v>0.20145253333333332</v>
      </c>
      <c r="I2383" s="68">
        <v>0.18717919999999999</v>
      </c>
      <c r="T2383" s="91"/>
      <c r="U2383" s="91"/>
      <c r="AA2383" s="91"/>
      <c r="AB2383" s="91"/>
      <c r="AC2383" s="91"/>
      <c r="AD2383" s="91"/>
      <c r="AE2383" s="91"/>
      <c r="AF2383" s="91"/>
    </row>
    <row r="2384" spans="1:32" x14ac:dyDescent="0.3">
      <c r="A2384" s="65">
        <v>0</v>
      </c>
      <c r="B2384" s="10">
        <v>2381</v>
      </c>
      <c r="C2384" s="71">
        <v>0.23810000000000001</v>
      </c>
      <c r="D2384" s="74">
        <v>755447</v>
      </c>
      <c r="E2384" s="61">
        <v>701922</v>
      </c>
      <c r="F2384" s="68">
        <v>0.18886174999999999</v>
      </c>
      <c r="G2384" s="292">
        <v>0.17548050000000001</v>
      </c>
      <c r="H2384" s="68">
        <v>0.20145253333333332</v>
      </c>
      <c r="I2384" s="68">
        <v>0.18717919999999999</v>
      </c>
      <c r="T2384" s="91"/>
      <c r="U2384" s="91"/>
      <c r="AA2384" s="91"/>
      <c r="AB2384" s="91"/>
      <c r="AC2384" s="91"/>
      <c r="AD2384" s="91"/>
      <c r="AE2384" s="91"/>
      <c r="AF2384" s="91"/>
    </row>
    <row r="2385" spans="1:32" x14ac:dyDescent="0.3">
      <c r="A2385" s="65">
        <v>0</v>
      </c>
      <c r="B2385" s="10">
        <v>2382</v>
      </c>
      <c r="C2385" s="71">
        <v>0.2382</v>
      </c>
      <c r="D2385" s="74">
        <v>755447</v>
      </c>
      <c r="E2385" s="61">
        <v>701922</v>
      </c>
      <c r="F2385" s="68">
        <v>0.18886174999999999</v>
      </c>
      <c r="G2385" s="292">
        <v>0.17548050000000001</v>
      </c>
      <c r="H2385" s="68">
        <v>0.20145253333333332</v>
      </c>
      <c r="I2385" s="68">
        <v>0.18717919999999999</v>
      </c>
      <c r="T2385" s="91"/>
      <c r="U2385" s="91"/>
      <c r="AA2385" s="91"/>
      <c r="AB2385" s="91"/>
      <c r="AC2385" s="91"/>
      <c r="AD2385" s="91"/>
      <c r="AE2385" s="91"/>
      <c r="AF2385" s="91"/>
    </row>
    <row r="2386" spans="1:32" x14ac:dyDescent="0.3">
      <c r="A2386" s="65">
        <v>0</v>
      </c>
      <c r="B2386" s="10">
        <v>2383</v>
      </c>
      <c r="C2386" s="71">
        <v>0.23830000000000001</v>
      </c>
      <c r="D2386" s="74">
        <v>755447</v>
      </c>
      <c r="E2386" s="61">
        <v>701922</v>
      </c>
      <c r="F2386" s="68">
        <v>0.18886174999999999</v>
      </c>
      <c r="G2386" s="292">
        <v>0.17548050000000001</v>
      </c>
      <c r="H2386" s="68">
        <v>0.20145253333333332</v>
      </c>
      <c r="I2386" s="68">
        <v>0.18717919999999999</v>
      </c>
      <c r="T2386" s="91"/>
      <c r="U2386" s="91"/>
      <c r="AA2386" s="91"/>
      <c r="AB2386" s="91"/>
      <c r="AC2386" s="91"/>
      <c r="AD2386" s="91"/>
      <c r="AE2386" s="91"/>
      <c r="AF2386" s="91"/>
    </row>
    <row r="2387" spans="1:32" x14ac:dyDescent="0.3">
      <c r="A2387" s="65">
        <v>0</v>
      </c>
      <c r="B2387" s="10">
        <v>2384</v>
      </c>
      <c r="C2387" s="71">
        <v>0.2384</v>
      </c>
      <c r="D2387" s="74">
        <v>755447</v>
      </c>
      <c r="E2387" s="61">
        <v>701922</v>
      </c>
      <c r="F2387" s="68">
        <v>0.18886174999999999</v>
      </c>
      <c r="G2387" s="292">
        <v>0.17548050000000001</v>
      </c>
      <c r="H2387" s="68">
        <v>0.20145253333333332</v>
      </c>
      <c r="I2387" s="68">
        <v>0.18717919999999999</v>
      </c>
      <c r="T2387" s="91"/>
      <c r="U2387" s="91"/>
      <c r="AA2387" s="91"/>
      <c r="AB2387" s="91"/>
      <c r="AC2387" s="91"/>
      <c r="AD2387" s="91"/>
      <c r="AE2387" s="91"/>
      <c r="AF2387" s="91"/>
    </row>
    <row r="2388" spans="1:32" x14ac:dyDescent="0.3">
      <c r="A2388" s="65">
        <v>0</v>
      </c>
      <c r="B2388" s="10">
        <v>2385</v>
      </c>
      <c r="C2388" s="71">
        <v>0.23849999999999999</v>
      </c>
      <c r="D2388" s="74">
        <v>755447</v>
      </c>
      <c r="E2388" s="61">
        <v>701922</v>
      </c>
      <c r="F2388" s="68">
        <v>0.18886174999999999</v>
      </c>
      <c r="G2388" s="292">
        <v>0.17548050000000001</v>
      </c>
      <c r="H2388" s="68">
        <v>0.20145253333333332</v>
      </c>
      <c r="I2388" s="68">
        <v>0.18717919999999999</v>
      </c>
      <c r="T2388" s="91"/>
      <c r="U2388" s="91"/>
      <c r="AA2388" s="91"/>
      <c r="AB2388" s="91"/>
      <c r="AC2388" s="91"/>
      <c r="AD2388" s="91"/>
      <c r="AE2388" s="91"/>
      <c r="AF2388" s="91"/>
    </row>
    <row r="2389" spans="1:32" x14ac:dyDescent="0.3">
      <c r="A2389" s="65">
        <v>0</v>
      </c>
      <c r="B2389" s="10">
        <v>2386</v>
      </c>
      <c r="C2389" s="71">
        <v>0.23860000000000001</v>
      </c>
      <c r="D2389" s="74">
        <v>755447</v>
      </c>
      <c r="E2389" s="61">
        <v>701922</v>
      </c>
      <c r="F2389" s="68">
        <v>0.18886174999999999</v>
      </c>
      <c r="G2389" s="292">
        <v>0.17548050000000001</v>
      </c>
      <c r="H2389" s="68">
        <v>0.20145253333333332</v>
      </c>
      <c r="I2389" s="68">
        <v>0.18717919999999999</v>
      </c>
      <c r="T2389" s="91"/>
      <c r="U2389" s="91"/>
      <c r="AA2389" s="91"/>
      <c r="AB2389" s="91"/>
      <c r="AC2389" s="91"/>
      <c r="AD2389" s="91"/>
      <c r="AE2389" s="91"/>
      <c r="AF2389" s="91"/>
    </row>
    <row r="2390" spans="1:32" x14ac:dyDescent="0.3">
      <c r="A2390" s="65">
        <v>0</v>
      </c>
      <c r="B2390" s="10">
        <v>2387</v>
      </c>
      <c r="C2390" s="71">
        <v>0.2387</v>
      </c>
      <c r="D2390" s="74">
        <v>755447</v>
      </c>
      <c r="E2390" s="61">
        <v>701922</v>
      </c>
      <c r="F2390" s="68">
        <v>0.18886174999999999</v>
      </c>
      <c r="G2390" s="292">
        <v>0.17548050000000001</v>
      </c>
      <c r="H2390" s="68">
        <v>0.20145253333333332</v>
      </c>
      <c r="I2390" s="68">
        <v>0.18717919999999999</v>
      </c>
      <c r="T2390" s="91"/>
      <c r="U2390" s="91"/>
      <c r="AA2390" s="91"/>
      <c r="AB2390" s="91"/>
      <c r="AC2390" s="91"/>
      <c r="AD2390" s="91"/>
      <c r="AE2390" s="91"/>
      <c r="AF2390" s="91"/>
    </row>
    <row r="2391" spans="1:32" x14ac:dyDescent="0.3">
      <c r="A2391" s="65">
        <v>0</v>
      </c>
      <c r="B2391" s="10">
        <v>2388</v>
      </c>
      <c r="C2391" s="71">
        <v>0.23880000000000001</v>
      </c>
      <c r="D2391" s="74">
        <v>755447</v>
      </c>
      <c r="E2391" s="61">
        <v>701922</v>
      </c>
      <c r="F2391" s="68">
        <v>0.18886174999999999</v>
      </c>
      <c r="G2391" s="292">
        <v>0.17548050000000001</v>
      </c>
      <c r="H2391" s="68">
        <v>0.20145253333333332</v>
      </c>
      <c r="I2391" s="68">
        <v>0.18717919999999999</v>
      </c>
      <c r="T2391" s="91"/>
      <c r="U2391" s="91"/>
      <c r="AA2391" s="91"/>
      <c r="AB2391" s="91"/>
      <c r="AC2391" s="91"/>
      <c r="AD2391" s="91"/>
      <c r="AE2391" s="91"/>
      <c r="AF2391" s="91"/>
    </row>
    <row r="2392" spans="1:32" x14ac:dyDescent="0.3">
      <c r="A2392" s="65">
        <v>0</v>
      </c>
      <c r="B2392" s="10">
        <v>2389</v>
      </c>
      <c r="C2392" s="71">
        <v>0.2389</v>
      </c>
      <c r="D2392" s="74">
        <v>755447</v>
      </c>
      <c r="E2392" s="61">
        <v>701922</v>
      </c>
      <c r="F2392" s="68">
        <v>0.18886174999999999</v>
      </c>
      <c r="G2392" s="292">
        <v>0.17548050000000001</v>
      </c>
      <c r="H2392" s="68">
        <v>0.20145253333333332</v>
      </c>
      <c r="I2392" s="68">
        <v>0.18717919999999999</v>
      </c>
      <c r="T2392" s="91"/>
      <c r="U2392" s="91"/>
      <c r="AA2392" s="91"/>
      <c r="AB2392" s="91"/>
      <c r="AC2392" s="91"/>
      <c r="AD2392" s="91"/>
      <c r="AE2392" s="91"/>
      <c r="AF2392" s="91"/>
    </row>
    <row r="2393" spans="1:32" x14ac:dyDescent="0.3">
      <c r="A2393" s="65">
        <v>0</v>
      </c>
      <c r="B2393" s="10">
        <v>2390</v>
      </c>
      <c r="C2393" s="71">
        <v>0.23899999999999999</v>
      </c>
      <c r="D2393" s="74">
        <v>755447</v>
      </c>
      <c r="E2393" s="61">
        <v>701922</v>
      </c>
      <c r="F2393" s="68">
        <v>0.18886174999999999</v>
      </c>
      <c r="G2393" s="292">
        <v>0.17548050000000001</v>
      </c>
      <c r="H2393" s="68">
        <v>0.20145253333333332</v>
      </c>
      <c r="I2393" s="68">
        <v>0.18717919999999999</v>
      </c>
      <c r="T2393" s="91"/>
      <c r="U2393" s="91"/>
      <c r="AA2393" s="91"/>
      <c r="AB2393" s="91"/>
      <c r="AC2393" s="91"/>
      <c r="AD2393" s="91"/>
      <c r="AE2393" s="91"/>
      <c r="AF2393" s="91"/>
    </row>
    <row r="2394" spans="1:32" x14ac:dyDescent="0.3">
      <c r="A2394" s="65">
        <v>0</v>
      </c>
      <c r="B2394" s="10">
        <v>2391</v>
      </c>
      <c r="C2394" s="71">
        <v>0.23910000000000001</v>
      </c>
      <c r="D2394" s="74">
        <v>755447</v>
      </c>
      <c r="E2394" s="61">
        <v>701922</v>
      </c>
      <c r="F2394" s="68">
        <v>0.18886174999999999</v>
      </c>
      <c r="G2394" s="292">
        <v>0.17548050000000001</v>
      </c>
      <c r="H2394" s="68">
        <v>0.20145253333333332</v>
      </c>
      <c r="I2394" s="68">
        <v>0.18717919999999999</v>
      </c>
      <c r="T2394" s="91"/>
      <c r="U2394" s="91"/>
      <c r="AA2394" s="91"/>
      <c r="AB2394" s="91"/>
      <c r="AC2394" s="91"/>
      <c r="AD2394" s="91"/>
      <c r="AE2394" s="91"/>
      <c r="AF2394" s="91"/>
    </row>
    <row r="2395" spans="1:32" x14ac:dyDescent="0.3">
      <c r="A2395" s="65">
        <v>0</v>
      </c>
      <c r="B2395" s="10">
        <v>2392</v>
      </c>
      <c r="C2395" s="71">
        <v>0.2392</v>
      </c>
      <c r="D2395" s="74">
        <v>755447</v>
      </c>
      <c r="E2395" s="61">
        <v>701922</v>
      </c>
      <c r="F2395" s="68">
        <v>0.18886174999999999</v>
      </c>
      <c r="G2395" s="292">
        <v>0.17548050000000001</v>
      </c>
      <c r="H2395" s="68">
        <v>0.20145253333333332</v>
      </c>
      <c r="I2395" s="68">
        <v>0.18717919999999999</v>
      </c>
      <c r="T2395" s="91"/>
      <c r="U2395" s="91"/>
      <c r="AA2395" s="91"/>
      <c r="AB2395" s="91"/>
      <c r="AC2395" s="91"/>
      <c r="AD2395" s="91"/>
      <c r="AE2395" s="91"/>
      <c r="AF2395" s="91"/>
    </row>
    <row r="2396" spans="1:32" x14ac:dyDescent="0.3">
      <c r="A2396" s="65">
        <v>0</v>
      </c>
      <c r="B2396" s="10">
        <v>2393</v>
      </c>
      <c r="C2396" s="71">
        <v>0.23930000000000001</v>
      </c>
      <c r="D2396" s="74">
        <v>755447</v>
      </c>
      <c r="E2396" s="61">
        <v>701922</v>
      </c>
      <c r="F2396" s="68">
        <v>0.18886174999999999</v>
      </c>
      <c r="G2396" s="292">
        <v>0.17548050000000001</v>
      </c>
      <c r="H2396" s="68">
        <v>0.20145253333333332</v>
      </c>
      <c r="I2396" s="68">
        <v>0.18717919999999999</v>
      </c>
      <c r="T2396" s="91"/>
      <c r="U2396" s="91"/>
      <c r="AA2396" s="91"/>
      <c r="AB2396" s="91"/>
      <c r="AC2396" s="91"/>
      <c r="AD2396" s="91"/>
      <c r="AE2396" s="91"/>
      <c r="AF2396" s="91"/>
    </row>
    <row r="2397" spans="1:32" x14ac:dyDescent="0.3">
      <c r="A2397" s="65">
        <v>0</v>
      </c>
      <c r="B2397" s="10">
        <v>2394</v>
      </c>
      <c r="C2397" s="71">
        <v>0.2394</v>
      </c>
      <c r="D2397" s="74">
        <v>755447</v>
      </c>
      <c r="E2397" s="61">
        <v>701922</v>
      </c>
      <c r="F2397" s="68">
        <v>0.18886174999999999</v>
      </c>
      <c r="G2397" s="292">
        <v>0.17548050000000001</v>
      </c>
      <c r="H2397" s="68">
        <v>0.20145253333333332</v>
      </c>
      <c r="I2397" s="68">
        <v>0.18717919999999999</v>
      </c>
      <c r="T2397" s="91"/>
      <c r="U2397" s="91"/>
      <c r="AA2397" s="91"/>
      <c r="AB2397" s="91"/>
      <c r="AC2397" s="91"/>
      <c r="AD2397" s="91"/>
      <c r="AE2397" s="91"/>
      <c r="AF2397" s="91"/>
    </row>
    <row r="2398" spans="1:32" x14ac:dyDescent="0.3">
      <c r="A2398" s="65">
        <v>0</v>
      </c>
      <c r="B2398" s="10">
        <v>2395</v>
      </c>
      <c r="C2398" s="71">
        <v>0.23949999999999999</v>
      </c>
      <c r="D2398" s="74">
        <v>755447</v>
      </c>
      <c r="E2398" s="61">
        <v>701922</v>
      </c>
      <c r="F2398" s="68">
        <v>0.18886174999999999</v>
      </c>
      <c r="G2398" s="292">
        <v>0.17548050000000001</v>
      </c>
      <c r="H2398" s="68">
        <v>0.20145253333333332</v>
      </c>
      <c r="I2398" s="68">
        <v>0.18717919999999999</v>
      </c>
      <c r="T2398" s="91"/>
      <c r="U2398" s="91"/>
      <c r="AA2398" s="91"/>
      <c r="AB2398" s="91"/>
      <c r="AC2398" s="91"/>
      <c r="AD2398" s="91"/>
      <c r="AE2398" s="91"/>
      <c r="AF2398" s="91"/>
    </row>
    <row r="2399" spans="1:32" x14ac:dyDescent="0.3">
      <c r="A2399" s="65">
        <v>0</v>
      </c>
      <c r="B2399" s="10">
        <v>2396</v>
      </c>
      <c r="C2399" s="71">
        <v>0.23960000000000001</v>
      </c>
      <c r="D2399" s="74">
        <v>755447</v>
      </c>
      <c r="E2399" s="61">
        <v>701922</v>
      </c>
      <c r="F2399" s="68">
        <v>0.18886174999999999</v>
      </c>
      <c r="G2399" s="292">
        <v>0.17548050000000001</v>
      </c>
      <c r="H2399" s="68">
        <v>0.20145253333333332</v>
      </c>
      <c r="I2399" s="68">
        <v>0.18717919999999999</v>
      </c>
      <c r="T2399" s="91"/>
      <c r="U2399" s="91"/>
      <c r="AA2399" s="91"/>
      <c r="AB2399" s="91"/>
      <c r="AC2399" s="91"/>
      <c r="AD2399" s="91"/>
      <c r="AE2399" s="91"/>
      <c r="AF2399" s="91"/>
    </row>
    <row r="2400" spans="1:32" x14ac:dyDescent="0.3">
      <c r="A2400" s="65">
        <v>0</v>
      </c>
      <c r="B2400" s="10">
        <v>2397</v>
      </c>
      <c r="C2400" s="71">
        <v>0.2397</v>
      </c>
      <c r="D2400" s="74">
        <v>755447</v>
      </c>
      <c r="E2400" s="61">
        <v>701922</v>
      </c>
      <c r="F2400" s="68">
        <v>0.18886174999999999</v>
      </c>
      <c r="G2400" s="292">
        <v>0.17548050000000001</v>
      </c>
      <c r="H2400" s="68">
        <v>0.20145253333333332</v>
      </c>
      <c r="I2400" s="68">
        <v>0.18717919999999999</v>
      </c>
      <c r="T2400" s="91"/>
      <c r="U2400" s="91"/>
      <c r="AA2400" s="91"/>
      <c r="AB2400" s="91"/>
      <c r="AC2400" s="91"/>
      <c r="AD2400" s="91"/>
      <c r="AE2400" s="91"/>
      <c r="AF2400" s="91"/>
    </row>
    <row r="2401" spans="1:32" x14ac:dyDescent="0.3">
      <c r="A2401" s="65">
        <v>0</v>
      </c>
      <c r="B2401" s="10">
        <v>2398</v>
      </c>
      <c r="C2401" s="71">
        <v>0.23980000000000001</v>
      </c>
      <c r="D2401" s="74">
        <v>755447</v>
      </c>
      <c r="E2401" s="61">
        <v>701922</v>
      </c>
      <c r="F2401" s="68">
        <v>0.18886174999999999</v>
      </c>
      <c r="G2401" s="292">
        <v>0.17548050000000001</v>
      </c>
      <c r="H2401" s="68">
        <v>0.20145253333333332</v>
      </c>
      <c r="I2401" s="68">
        <v>0.18717919999999999</v>
      </c>
      <c r="T2401" s="91"/>
      <c r="U2401" s="91"/>
      <c r="AA2401" s="91"/>
      <c r="AB2401" s="91"/>
      <c r="AC2401" s="91"/>
      <c r="AD2401" s="91"/>
      <c r="AE2401" s="91"/>
      <c r="AF2401" s="91"/>
    </row>
    <row r="2402" spans="1:32" x14ac:dyDescent="0.3">
      <c r="A2402" s="65">
        <v>0</v>
      </c>
      <c r="B2402" s="10">
        <v>2399</v>
      </c>
      <c r="C2402" s="71">
        <v>0.2399</v>
      </c>
      <c r="D2402" s="74">
        <v>755447</v>
      </c>
      <c r="E2402" s="61">
        <v>701922</v>
      </c>
      <c r="F2402" s="68">
        <v>0.18886174999999999</v>
      </c>
      <c r="G2402" s="292">
        <v>0.17548050000000001</v>
      </c>
      <c r="H2402" s="68">
        <v>0.20145253333333332</v>
      </c>
      <c r="I2402" s="68">
        <v>0.18717919999999999</v>
      </c>
      <c r="T2402" s="91"/>
      <c r="U2402" s="91"/>
      <c r="AA2402" s="91"/>
      <c r="AB2402" s="91"/>
      <c r="AC2402" s="91"/>
      <c r="AD2402" s="91"/>
      <c r="AE2402" s="91"/>
      <c r="AF2402" s="91"/>
    </row>
    <row r="2403" spans="1:32" x14ac:dyDescent="0.3">
      <c r="A2403" s="65">
        <v>0</v>
      </c>
      <c r="B2403" s="10">
        <v>2400</v>
      </c>
      <c r="C2403" s="71">
        <v>0.24</v>
      </c>
      <c r="D2403" s="74">
        <v>755447</v>
      </c>
      <c r="E2403" s="61">
        <v>701922</v>
      </c>
      <c r="F2403" s="68">
        <v>0.18886174999999999</v>
      </c>
      <c r="G2403" s="292">
        <v>0.17548050000000001</v>
      </c>
      <c r="H2403" s="68">
        <v>0.20145253333333332</v>
      </c>
      <c r="I2403" s="68">
        <v>0.18717919999999999</v>
      </c>
      <c r="T2403" s="91"/>
      <c r="U2403" s="91"/>
      <c r="AA2403" s="91"/>
      <c r="AB2403" s="91"/>
      <c r="AC2403" s="91"/>
      <c r="AD2403" s="91"/>
      <c r="AE2403" s="91"/>
      <c r="AF2403" s="91"/>
    </row>
    <row r="2404" spans="1:32" x14ac:dyDescent="0.3">
      <c r="A2404" s="65">
        <v>0</v>
      </c>
      <c r="B2404" s="10">
        <v>2401</v>
      </c>
      <c r="C2404" s="71">
        <v>0.24010000000000001</v>
      </c>
      <c r="D2404" s="74">
        <v>755447</v>
      </c>
      <c r="E2404" s="61">
        <v>701922</v>
      </c>
      <c r="F2404" s="68">
        <v>0.18886174999999999</v>
      </c>
      <c r="G2404" s="292">
        <v>0.17548050000000001</v>
      </c>
      <c r="H2404" s="68">
        <v>0.20145253333333332</v>
      </c>
      <c r="I2404" s="68">
        <v>0.18717919999999999</v>
      </c>
      <c r="T2404" s="91"/>
      <c r="U2404" s="91"/>
      <c r="AA2404" s="91"/>
      <c r="AB2404" s="91"/>
      <c r="AC2404" s="91"/>
      <c r="AD2404" s="91"/>
      <c r="AE2404" s="91"/>
      <c r="AF2404" s="91"/>
    </row>
    <row r="2405" spans="1:32" x14ac:dyDescent="0.3">
      <c r="A2405" s="65">
        <v>0</v>
      </c>
      <c r="B2405" s="10">
        <v>2402</v>
      </c>
      <c r="C2405" s="71">
        <v>0.2402</v>
      </c>
      <c r="D2405" s="74">
        <v>755447</v>
      </c>
      <c r="E2405" s="61">
        <v>701922</v>
      </c>
      <c r="F2405" s="68">
        <v>0.18886174999999999</v>
      </c>
      <c r="G2405" s="292">
        <v>0.17548050000000001</v>
      </c>
      <c r="H2405" s="68">
        <v>0.20145253333333332</v>
      </c>
      <c r="I2405" s="68">
        <v>0.18717919999999999</v>
      </c>
      <c r="T2405" s="91"/>
      <c r="U2405" s="91"/>
      <c r="AA2405" s="91"/>
      <c r="AB2405" s="91"/>
      <c r="AC2405" s="91"/>
      <c r="AD2405" s="91"/>
      <c r="AE2405" s="91"/>
      <c r="AF2405" s="91"/>
    </row>
    <row r="2406" spans="1:32" x14ac:dyDescent="0.3">
      <c r="A2406" s="65">
        <v>0</v>
      </c>
      <c r="B2406" s="10">
        <v>2403</v>
      </c>
      <c r="C2406" s="71">
        <v>0.24030000000000001</v>
      </c>
      <c r="D2406" s="74">
        <v>755447</v>
      </c>
      <c r="E2406" s="61">
        <v>701922</v>
      </c>
      <c r="F2406" s="68">
        <v>0.18886174999999999</v>
      </c>
      <c r="G2406" s="292">
        <v>0.17548050000000001</v>
      </c>
      <c r="H2406" s="68">
        <v>0.20145253333333332</v>
      </c>
      <c r="I2406" s="68">
        <v>0.18717919999999999</v>
      </c>
      <c r="T2406" s="91"/>
      <c r="U2406" s="91"/>
      <c r="AA2406" s="91"/>
      <c r="AB2406" s="91"/>
      <c r="AC2406" s="91"/>
      <c r="AD2406" s="91"/>
      <c r="AE2406" s="91"/>
      <c r="AF2406" s="91"/>
    </row>
    <row r="2407" spans="1:32" x14ac:dyDescent="0.3">
      <c r="A2407" s="65">
        <v>0</v>
      </c>
      <c r="B2407" s="10">
        <v>2404</v>
      </c>
      <c r="C2407" s="71">
        <v>0.2404</v>
      </c>
      <c r="D2407" s="74">
        <v>755447</v>
      </c>
      <c r="E2407" s="61">
        <v>701922</v>
      </c>
      <c r="F2407" s="68">
        <v>0.18886174999999999</v>
      </c>
      <c r="G2407" s="292">
        <v>0.17548050000000001</v>
      </c>
      <c r="H2407" s="68">
        <v>0.20145253333333332</v>
      </c>
      <c r="I2407" s="68">
        <v>0.18717919999999999</v>
      </c>
      <c r="T2407" s="91"/>
      <c r="U2407" s="91"/>
      <c r="AA2407" s="91"/>
      <c r="AB2407" s="91"/>
      <c r="AC2407" s="91"/>
      <c r="AD2407" s="91"/>
      <c r="AE2407" s="91"/>
      <c r="AF2407" s="91"/>
    </row>
    <row r="2408" spans="1:32" x14ac:dyDescent="0.3">
      <c r="A2408" s="65">
        <v>0</v>
      </c>
      <c r="B2408" s="10">
        <v>2405</v>
      </c>
      <c r="C2408" s="71">
        <v>0.24049999999999999</v>
      </c>
      <c r="D2408" s="74">
        <v>755447</v>
      </c>
      <c r="E2408" s="61">
        <v>701922</v>
      </c>
      <c r="F2408" s="68">
        <v>0.18886174999999999</v>
      </c>
      <c r="G2408" s="292">
        <v>0.17548050000000001</v>
      </c>
      <c r="H2408" s="68">
        <v>0.20145253333333332</v>
      </c>
      <c r="I2408" s="68">
        <v>0.18717919999999999</v>
      </c>
      <c r="T2408" s="91"/>
      <c r="U2408" s="91"/>
      <c r="AA2408" s="91"/>
      <c r="AB2408" s="91"/>
      <c r="AC2408" s="91"/>
      <c r="AD2408" s="91"/>
      <c r="AE2408" s="91"/>
      <c r="AF2408" s="91"/>
    </row>
    <row r="2409" spans="1:32" x14ac:dyDescent="0.3">
      <c r="A2409" s="65">
        <v>0</v>
      </c>
      <c r="B2409" s="10">
        <v>2406</v>
      </c>
      <c r="C2409" s="71">
        <v>0.24060000000000001</v>
      </c>
      <c r="D2409" s="74">
        <v>755447</v>
      </c>
      <c r="E2409" s="61">
        <v>701922</v>
      </c>
      <c r="F2409" s="68">
        <v>0.18886174999999999</v>
      </c>
      <c r="G2409" s="292">
        <v>0.17548050000000001</v>
      </c>
      <c r="H2409" s="68">
        <v>0.20145253333333332</v>
      </c>
      <c r="I2409" s="68">
        <v>0.18717919999999999</v>
      </c>
      <c r="T2409" s="91"/>
      <c r="U2409" s="91"/>
      <c r="AA2409" s="91"/>
      <c r="AB2409" s="91"/>
      <c r="AC2409" s="91"/>
      <c r="AD2409" s="91"/>
      <c r="AE2409" s="91"/>
      <c r="AF2409" s="91"/>
    </row>
    <row r="2410" spans="1:32" x14ac:dyDescent="0.3">
      <c r="A2410" s="65">
        <v>0</v>
      </c>
      <c r="B2410" s="10">
        <v>2407</v>
      </c>
      <c r="C2410" s="71">
        <v>0.2407</v>
      </c>
      <c r="D2410" s="74">
        <v>755447</v>
      </c>
      <c r="E2410" s="61">
        <v>701922</v>
      </c>
      <c r="F2410" s="68">
        <v>0.18886174999999999</v>
      </c>
      <c r="G2410" s="292">
        <v>0.17548050000000001</v>
      </c>
      <c r="H2410" s="68">
        <v>0.20145253333333332</v>
      </c>
      <c r="I2410" s="68">
        <v>0.18717919999999999</v>
      </c>
      <c r="T2410" s="91"/>
      <c r="U2410" s="91"/>
      <c r="AA2410" s="91"/>
      <c r="AB2410" s="91"/>
      <c r="AC2410" s="91"/>
      <c r="AD2410" s="91"/>
      <c r="AE2410" s="91"/>
      <c r="AF2410" s="91"/>
    </row>
    <row r="2411" spans="1:32" x14ac:dyDescent="0.3">
      <c r="A2411" s="65">
        <v>0</v>
      </c>
      <c r="B2411" s="10">
        <v>2408</v>
      </c>
      <c r="C2411" s="71">
        <v>0.24079999999999999</v>
      </c>
      <c r="D2411" s="74">
        <v>755447</v>
      </c>
      <c r="E2411" s="61">
        <v>701922</v>
      </c>
      <c r="F2411" s="68">
        <v>0.18886174999999999</v>
      </c>
      <c r="G2411" s="292">
        <v>0.17548050000000001</v>
      </c>
      <c r="H2411" s="68">
        <v>0.20145253333333332</v>
      </c>
      <c r="I2411" s="68">
        <v>0.18717919999999999</v>
      </c>
      <c r="T2411" s="91"/>
      <c r="U2411" s="91"/>
      <c r="AA2411" s="91"/>
      <c r="AB2411" s="91"/>
      <c r="AC2411" s="91"/>
      <c r="AD2411" s="91"/>
      <c r="AE2411" s="91"/>
      <c r="AF2411" s="91"/>
    </row>
    <row r="2412" spans="1:32" x14ac:dyDescent="0.3">
      <c r="A2412" s="65">
        <v>0</v>
      </c>
      <c r="B2412" s="10">
        <v>2409</v>
      </c>
      <c r="C2412" s="71">
        <v>0.2409</v>
      </c>
      <c r="D2412" s="74">
        <v>755447</v>
      </c>
      <c r="E2412" s="61">
        <v>701922</v>
      </c>
      <c r="F2412" s="68">
        <v>0.18886174999999999</v>
      </c>
      <c r="G2412" s="292">
        <v>0.17548050000000001</v>
      </c>
      <c r="H2412" s="68">
        <v>0.20145253333333332</v>
      </c>
      <c r="I2412" s="68">
        <v>0.18717919999999999</v>
      </c>
      <c r="T2412" s="91"/>
      <c r="U2412" s="91"/>
      <c r="AA2412" s="91"/>
      <c r="AB2412" s="91"/>
      <c r="AC2412" s="91"/>
      <c r="AD2412" s="91"/>
      <c r="AE2412" s="91"/>
      <c r="AF2412" s="91"/>
    </row>
    <row r="2413" spans="1:32" x14ac:dyDescent="0.3">
      <c r="A2413" s="65">
        <v>0</v>
      </c>
      <c r="B2413" s="10">
        <v>2410</v>
      </c>
      <c r="C2413" s="71">
        <v>0.24099999999999999</v>
      </c>
      <c r="D2413" s="74">
        <v>755447</v>
      </c>
      <c r="E2413" s="61">
        <v>701922</v>
      </c>
      <c r="F2413" s="68">
        <v>0.18886174999999999</v>
      </c>
      <c r="G2413" s="292">
        <v>0.17548050000000001</v>
      </c>
      <c r="H2413" s="68">
        <v>0.20145253333333332</v>
      </c>
      <c r="I2413" s="68">
        <v>0.18717919999999999</v>
      </c>
      <c r="T2413" s="91"/>
      <c r="U2413" s="91"/>
      <c r="AA2413" s="91"/>
      <c r="AB2413" s="91"/>
      <c r="AC2413" s="91"/>
      <c r="AD2413" s="91"/>
      <c r="AE2413" s="91"/>
      <c r="AF2413" s="91"/>
    </row>
    <row r="2414" spans="1:32" x14ac:dyDescent="0.3">
      <c r="A2414" s="65">
        <v>0</v>
      </c>
      <c r="B2414" s="10">
        <v>2411</v>
      </c>
      <c r="C2414" s="71">
        <v>0.24110000000000001</v>
      </c>
      <c r="D2414" s="74">
        <v>755447</v>
      </c>
      <c r="E2414" s="61">
        <v>701922</v>
      </c>
      <c r="F2414" s="68">
        <v>0.18886174999999999</v>
      </c>
      <c r="G2414" s="292">
        <v>0.17548050000000001</v>
      </c>
      <c r="H2414" s="68">
        <v>0.20145253333333332</v>
      </c>
      <c r="I2414" s="68">
        <v>0.18717919999999999</v>
      </c>
      <c r="T2414" s="91"/>
      <c r="U2414" s="91"/>
      <c r="AA2414" s="91"/>
      <c r="AB2414" s="91"/>
      <c r="AC2414" s="91"/>
      <c r="AD2414" s="91"/>
      <c r="AE2414" s="91"/>
      <c r="AF2414" s="91"/>
    </row>
    <row r="2415" spans="1:32" x14ac:dyDescent="0.3">
      <c r="A2415" s="65">
        <v>0</v>
      </c>
      <c r="B2415" s="10">
        <v>2412</v>
      </c>
      <c r="C2415" s="71">
        <v>0.2412</v>
      </c>
      <c r="D2415" s="74">
        <v>755447</v>
      </c>
      <c r="E2415" s="61">
        <v>701922</v>
      </c>
      <c r="F2415" s="68">
        <v>0.18886174999999999</v>
      </c>
      <c r="G2415" s="292">
        <v>0.17548050000000001</v>
      </c>
      <c r="H2415" s="68">
        <v>0.20145253333333332</v>
      </c>
      <c r="I2415" s="68">
        <v>0.18717919999999999</v>
      </c>
      <c r="T2415" s="91"/>
      <c r="U2415" s="91"/>
      <c r="AA2415" s="91"/>
      <c r="AB2415" s="91"/>
      <c r="AC2415" s="91"/>
      <c r="AD2415" s="91"/>
      <c r="AE2415" s="91"/>
      <c r="AF2415" s="91"/>
    </row>
    <row r="2416" spans="1:32" x14ac:dyDescent="0.3">
      <c r="A2416" s="65">
        <v>0</v>
      </c>
      <c r="B2416" s="10">
        <v>2413</v>
      </c>
      <c r="C2416" s="71">
        <v>0.24129999999999999</v>
      </c>
      <c r="D2416" s="74">
        <v>755447</v>
      </c>
      <c r="E2416" s="61">
        <v>701922</v>
      </c>
      <c r="F2416" s="68">
        <v>0.18886174999999999</v>
      </c>
      <c r="G2416" s="292">
        <v>0.17548050000000001</v>
      </c>
      <c r="H2416" s="68">
        <v>0.20145253333333332</v>
      </c>
      <c r="I2416" s="68">
        <v>0.18717919999999999</v>
      </c>
      <c r="T2416" s="91"/>
      <c r="U2416" s="91"/>
      <c r="AA2416" s="91"/>
      <c r="AB2416" s="91"/>
      <c r="AC2416" s="91"/>
      <c r="AD2416" s="91"/>
      <c r="AE2416" s="91"/>
      <c r="AF2416" s="91"/>
    </row>
    <row r="2417" spans="1:32" x14ac:dyDescent="0.3">
      <c r="A2417" s="65">
        <v>0</v>
      </c>
      <c r="B2417" s="10">
        <v>2414</v>
      </c>
      <c r="C2417" s="71">
        <v>0.2414</v>
      </c>
      <c r="D2417" s="74">
        <v>755447</v>
      </c>
      <c r="E2417" s="61">
        <v>701922</v>
      </c>
      <c r="F2417" s="68">
        <v>0.18886174999999999</v>
      </c>
      <c r="G2417" s="292">
        <v>0.17548050000000001</v>
      </c>
      <c r="H2417" s="68">
        <v>0.20145253333333332</v>
      </c>
      <c r="I2417" s="68">
        <v>0.18717919999999999</v>
      </c>
      <c r="T2417" s="91"/>
      <c r="U2417" s="91"/>
      <c r="AA2417" s="91"/>
      <c r="AB2417" s="91"/>
      <c r="AC2417" s="91"/>
      <c r="AD2417" s="91"/>
      <c r="AE2417" s="91"/>
      <c r="AF2417" s="91"/>
    </row>
    <row r="2418" spans="1:32" x14ac:dyDescent="0.3">
      <c r="A2418" s="65">
        <v>0</v>
      </c>
      <c r="B2418" s="10">
        <v>2415</v>
      </c>
      <c r="C2418" s="71">
        <v>0.24149999999999999</v>
      </c>
      <c r="D2418" s="74">
        <v>755447</v>
      </c>
      <c r="E2418" s="61">
        <v>701922</v>
      </c>
      <c r="F2418" s="68">
        <v>0.18886174999999999</v>
      </c>
      <c r="G2418" s="292">
        <v>0.17548050000000001</v>
      </c>
      <c r="H2418" s="68">
        <v>0.20145253333333332</v>
      </c>
      <c r="I2418" s="68">
        <v>0.18717919999999999</v>
      </c>
      <c r="T2418" s="91"/>
      <c r="U2418" s="91"/>
      <c r="AA2418" s="91"/>
      <c r="AB2418" s="91"/>
      <c r="AC2418" s="91"/>
      <c r="AD2418" s="91"/>
      <c r="AE2418" s="91"/>
      <c r="AF2418" s="91"/>
    </row>
    <row r="2419" spans="1:32" x14ac:dyDescent="0.3">
      <c r="A2419" s="65">
        <v>0</v>
      </c>
      <c r="B2419" s="10">
        <v>2416</v>
      </c>
      <c r="C2419" s="71">
        <v>0.24160000000000001</v>
      </c>
      <c r="D2419" s="74">
        <v>755447</v>
      </c>
      <c r="E2419" s="61">
        <v>701922</v>
      </c>
      <c r="F2419" s="68">
        <v>0.18886174999999999</v>
      </c>
      <c r="G2419" s="292">
        <v>0.17548050000000001</v>
      </c>
      <c r="H2419" s="68">
        <v>0.20145253333333332</v>
      </c>
      <c r="I2419" s="68">
        <v>0.18717919999999999</v>
      </c>
      <c r="T2419" s="91"/>
      <c r="U2419" s="91"/>
      <c r="AA2419" s="91"/>
      <c r="AB2419" s="91"/>
      <c r="AC2419" s="91"/>
      <c r="AD2419" s="91"/>
      <c r="AE2419" s="91"/>
      <c r="AF2419" s="91"/>
    </row>
    <row r="2420" spans="1:32" x14ac:dyDescent="0.3">
      <c r="A2420" s="65">
        <v>0</v>
      </c>
      <c r="B2420" s="10">
        <v>2417</v>
      </c>
      <c r="C2420" s="71">
        <v>0.2417</v>
      </c>
      <c r="D2420" s="74">
        <v>755447</v>
      </c>
      <c r="E2420" s="61">
        <v>701922</v>
      </c>
      <c r="F2420" s="68">
        <v>0.18886174999999999</v>
      </c>
      <c r="G2420" s="292">
        <v>0.17548050000000001</v>
      </c>
      <c r="H2420" s="68">
        <v>0.20145253333333332</v>
      </c>
      <c r="I2420" s="68">
        <v>0.18717919999999999</v>
      </c>
      <c r="T2420" s="91"/>
      <c r="U2420" s="91"/>
      <c r="AA2420" s="91"/>
      <c r="AB2420" s="91"/>
      <c r="AC2420" s="91"/>
      <c r="AD2420" s="91"/>
      <c r="AE2420" s="91"/>
      <c r="AF2420" s="91"/>
    </row>
    <row r="2421" spans="1:32" x14ac:dyDescent="0.3">
      <c r="A2421" s="65">
        <v>0</v>
      </c>
      <c r="B2421" s="10">
        <v>2418</v>
      </c>
      <c r="C2421" s="71">
        <v>0.24179999999999999</v>
      </c>
      <c r="D2421" s="74">
        <v>755447</v>
      </c>
      <c r="E2421" s="61">
        <v>701922</v>
      </c>
      <c r="F2421" s="68">
        <v>0.18886174999999999</v>
      </c>
      <c r="G2421" s="292">
        <v>0.17548050000000001</v>
      </c>
      <c r="H2421" s="68">
        <v>0.20145253333333332</v>
      </c>
      <c r="I2421" s="68">
        <v>0.18717919999999999</v>
      </c>
      <c r="T2421" s="91"/>
      <c r="U2421" s="91"/>
      <c r="AA2421" s="91"/>
      <c r="AB2421" s="91"/>
      <c r="AC2421" s="91"/>
      <c r="AD2421" s="91"/>
      <c r="AE2421" s="91"/>
      <c r="AF2421" s="91"/>
    </row>
    <row r="2422" spans="1:32" x14ac:dyDescent="0.3">
      <c r="A2422" s="65">
        <v>0</v>
      </c>
      <c r="B2422" s="10">
        <v>2419</v>
      </c>
      <c r="C2422" s="71">
        <v>0.2419</v>
      </c>
      <c r="D2422" s="74">
        <v>755447</v>
      </c>
      <c r="E2422" s="61">
        <v>701922</v>
      </c>
      <c r="F2422" s="68">
        <v>0.18886174999999999</v>
      </c>
      <c r="G2422" s="292">
        <v>0.17548050000000001</v>
      </c>
      <c r="H2422" s="68">
        <v>0.20145253333333332</v>
      </c>
      <c r="I2422" s="68">
        <v>0.18717919999999999</v>
      </c>
      <c r="T2422" s="91"/>
      <c r="U2422" s="91"/>
      <c r="AA2422" s="91"/>
      <c r="AB2422" s="91"/>
      <c r="AC2422" s="91"/>
      <c r="AD2422" s="91"/>
      <c r="AE2422" s="91"/>
      <c r="AF2422" s="91"/>
    </row>
    <row r="2423" spans="1:32" x14ac:dyDescent="0.3">
      <c r="A2423" s="65">
        <v>0</v>
      </c>
      <c r="B2423" s="10">
        <v>2420</v>
      </c>
      <c r="C2423" s="71">
        <v>0.24199999999999999</v>
      </c>
      <c r="D2423" s="74">
        <v>755447</v>
      </c>
      <c r="E2423" s="61">
        <v>701922</v>
      </c>
      <c r="F2423" s="68">
        <v>0.18886174999999999</v>
      </c>
      <c r="G2423" s="292">
        <v>0.17548050000000001</v>
      </c>
      <c r="H2423" s="68">
        <v>0.20145253333333332</v>
      </c>
      <c r="I2423" s="68">
        <v>0.18717919999999999</v>
      </c>
      <c r="T2423" s="91"/>
      <c r="U2423" s="91"/>
      <c r="AA2423" s="91"/>
      <c r="AB2423" s="91"/>
      <c r="AC2423" s="91"/>
      <c r="AD2423" s="91"/>
      <c r="AE2423" s="91"/>
      <c r="AF2423" s="91"/>
    </row>
    <row r="2424" spans="1:32" x14ac:dyDescent="0.3">
      <c r="A2424" s="65">
        <v>0</v>
      </c>
      <c r="B2424" s="10">
        <v>2421</v>
      </c>
      <c r="C2424" s="71">
        <v>0.24210000000000001</v>
      </c>
      <c r="D2424" s="74">
        <v>755447</v>
      </c>
      <c r="E2424" s="61">
        <v>701922</v>
      </c>
      <c r="F2424" s="68">
        <v>0.18886174999999999</v>
      </c>
      <c r="G2424" s="292">
        <v>0.17548050000000001</v>
      </c>
      <c r="H2424" s="68">
        <v>0.20145253333333332</v>
      </c>
      <c r="I2424" s="68">
        <v>0.18717919999999999</v>
      </c>
      <c r="T2424" s="91"/>
      <c r="U2424" s="91"/>
      <c r="AA2424" s="91"/>
      <c r="AB2424" s="91"/>
      <c r="AC2424" s="91"/>
      <c r="AD2424" s="91"/>
      <c r="AE2424" s="91"/>
      <c r="AF2424" s="91"/>
    </row>
    <row r="2425" spans="1:32" x14ac:dyDescent="0.3">
      <c r="A2425" s="65">
        <v>0</v>
      </c>
      <c r="B2425" s="10">
        <v>2422</v>
      </c>
      <c r="C2425" s="71">
        <v>0.2422</v>
      </c>
      <c r="D2425" s="74">
        <v>755447</v>
      </c>
      <c r="E2425" s="61">
        <v>701922</v>
      </c>
      <c r="F2425" s="68">
        <v>0.18886174999999999</v>
      </c>
      <c r="G2425" s="292">
        <v>0.17548050000000001</v>
      </c>
      <c r="H2425" s="68">
        <v>0.20145253333333332</v>
      </c>
      <c r="I2425" s="68">
        <v>0.18717919999999999</v>
      </c>
      <c r="T2425" s="91"/>
      <c r="U2425" s="91"/>
      <c r="AA2425" s="91"/>
      <c r="AB2425" s="91"/>
      <c r="AC2425" s="91"/>
      <c r="AD2425" s="91"/>
      <c r="AE2425" s="91"/>
      <c r="AF2425" s="91"/>
    </row>
    <row r="2426" spans="1:32" x14ac:dyDescent="0.3">
      <c r="A2426" s="65">
        <v>0</v>
      </c>
      <c r="B2426" s="10">
        <v>2423</v>
      </c>
      <c r="C2426" s="71">
        <v>0.24229999999999999</v>
      </c>
      <c r="D2426" s="74">
        <v>755447</v>
      </c>
      <c r="E2426" s="61">
        <v>701922</v>
      </c>
      <c r="F2426" s="68">
        <v>0.18886174999999999</v>
      </c>
      <c r="G2426" s="292">
        <v>0.17548050000000001</v>
      </c>
      <c r="H2426" s="68">
        <v>0.20145253333333332</v>
      </c>
      <c r="I2426" s="68">
        <v>0.18717919999999999</v>
      </c>
      <c r="T2426" s="91"/>
      <c r="U2426" s="91"/>
      <c r="AA2426" s="91"/>
      <c r="AB2426" s="91"/>
      <c r="AC2426" s="91"/>
      <c r="AD2426" s="91"/>
      <c r="AE2426" s="91"/>
      <c r="AF2426" s="91"/>
    </row>
    <row r="2427" spans="1:32" x14ac:dyDescent="0.3">
      <c r="A2427" s="65">
        <v>0</v>
      </c>
      <c r="B2427" s="10">
        <v>2424</v>
      </c>
      <c r="C2427" s="71">
        <v>0.2424</v>
      </c>
      <c r="D2427" s="74">
        <v>755447</v>
      </c>
      <c r="E2427" s="61">
        <v>701922</v>
      </c>
      <c r="F2427" s="68">
        <v>0.18886174999999999</v>
      </c>
      <c r="G2427" s="292">
        <v>0.17548050000000001</v>
      </c>
      <c r="H2427" s="68">
        <v>0.20145253333333332</v>
      </c>
      <c r="I2427" s="68">
        <v>0.18717919999999999</v>
      </c>
      <c r="T2427" s="91"/>
      <c r="U2427" s="91"/>
      <c r="AA2427" s="91"/>
      <c r="AB2427" s="91"/>
      <c r="AC2427" s="91"/>
      <c r="AD2427" s="91"/>
      <c r="AE2427" s="91"/>
      <c r="AF2427" s="91"/>
    </row>
    <row r="2428" spans="1:32" x14ac:dyDescent="0.3">
      <c r="A2428" s="65">
        <v>0</v>
      </c>
      <c r="B2428" s="10">
        <v>2425</v>
      </c>
      <c r="C2428" s="71">
        <v>0.24249999999999999</v>
      </c>
      <c r="D2428" s="74">
        <v>755447</v>
      </c>
      <c r="E2428" s="61">
        <v>701922</v>
      </c>
      <c r="F2428" s="68">
        <v>0.18886174999999999</v>
      </c>
      <c r="G2428" s="292">
        <v>0.17548050000000001</v>
      </c>
      <c r="H2428" s="68">
        <v>0.20145253333333332</v>
      </c>
      <c r="I2428" s="68">
        <v>0.18717919999999999</v>
      </c>
      <c r="T2428" s="91"/>
      <c r="U2428" s="91"/>
      <c r="AA2428" s="91"/>
      <c r="AB2428" s="91"/>
      <c r="AC2428" s="91"/>
      <c r="AD2428" s="91"/>
      <c r="AE2428" s="91"/>
      <c r="AF2428" s="91"/>
    </row>
    <row r="2429" spans="1:32" x14ac:dyDescent="0.3">
      <c r="A2429" s="65">
        <v>0</v>
      </c>
      <c r="B2429" s="10">
        <v>2426</v>
      </c>
      <c r="C2429" s="71">
        <v>0.24260000000000001</v>
      </c>
      <c r="D2429" s="74">
        <v>755447</v>
      </c>
      <c r="E2429" s="61">
        <v>701922</v>
      </c>
      <c r="F2429" s="68">
        <v>0.18886174999999999</v>
      </c>
      <c r="G2429" s="292">
        <v>0.17548050000000001</v>
      </c>
      <c r="H2429" s="68">
        <v>0.20145253333333332</v>
      </c>
      <c r="I2429" s="68">
        <v>0.18717919999999999</v>
      </c>
      <c r="T2429" s="91"/>
      <c r="U2429" s="91"/>
      <c r="AA2429" s="91"/>
      <c r="AB2429" s="91"/>
      <c r="AC2429" s="91"/>
      <c r="AD2429" s="91"/>
      <c r="AE2429" s="91"/>
      <c r="AF2429" s="91"/>
    </row>
    <row r="2430" spans="1:32" x14ac:dyDescent="0.3">
      <c r="A2430" s="65">
        <v>0</v>
      </c>
      <c r="B2430" s="10">
        <v>2427</v>
      </c>
      <c r="C2430" s="71">
        <v>0.2427</v>
      </c>
      <c r="D2430" s="74">
        <v>755447</v>
      </c>
      <c r="E2430" s="61">
        <v>701922</v>
      </c>
      <c r="F2430" s="68">
        <v>0.18886174999999999</v>
      </c>
      <c r="G2430" s="292">
        <v>0.17548050000000001</v>
      </c>
      <c r="H2430" s="68">
        <v>0.20145253333333332</v>
      </c>
      <c r="I2430" s="68">
        <v>0.18717919999999999</v>
      </c>
      <c r="T2430" s="91"/>
      <c r="U2430" s="91"/>
      <c r="AA2430" s="91"/>
      <c r="AB2430" s="91"/>
      <c r="AC2430" s="91"/>
      <c r="AD2430" s="91"/>
      <c r="AE2430" s="91"/>
      <c r="AF2430" s="91"/>
    </row>
    <row r="2431" spans="1:32" x14ac:dyDescent="0.3">
      <c r="A2431" s="65">
        <v>0</v>
      </c>
      <c r="B2431" s="10">
        <v>2428</v>
      </c>
      <c r="C2431" s="71">
        <v>0.24279999999999999</v>
      </c>
      <c r="D2431" s="74">
        <v>755447</v>
      </c>
      <c r="E2431" s="61">
        <v>701922</v>
      </c>
      <c r="F2431" s="68">
        <v>0.18886174999999999</v>
      </c>
      <c r="G2431" s="292">
        <v>0.17548050000000001</v>
      </c>
      <c r="H2431" s="68">
        <v>0.20145253333333332</v>
      </c>
      <c r="I2431" s="68">
        <v>0.18717919999999999</v>
      </c>
      <c r="T2431" s="91"/>
      <c r="U2431" s="91"/>
      <c r="AA2431" s="91"/>
      <c r="AB2431" s="91"/>
      <c r="AC2431" s="91"/>
      <c r="AD2431" s="91"/>
      <c r="AE2431" s="91"/>
      <c r="AF2431" s="91"/>
    </row>
    <row r="2432" spans="1:32" x14ac:dyDescent="0.3">
      <c r="A2432" s="65">
        <v>0</v>
      </c>
      <c r="B2432" s="10">
        <v>2429</v>
      </c>
      <c r="C2432" s="71">
        <v>0.2429</v>
      </c>
      <c r="D2432" s="74">
        <v>755447</v>
      </c>
      <c r="E2432" s="61">
        <v>701922</v>
      </c>
      <c r="F2432" s="68">
        <v>0.18886174999999999</v>
      </c>
      <c r="G2432" s="292">
        <v>0.17548050000000001</v>
      </c>
      <c r="H2432" s="68">
        <v>0.20145253333333332</v>
      </c>
      <c r="I2432" s="68">
        <v>0.18717919999999999</v>
      </c>
      <c r="T2432" s="91"/>
      <c r="U2432" s="91"/>
      <c r="AA2432" s="91"/>
      <c r="AB2432" s="91"/>
      <c r="AC2432" s="91"/>
      <c r="AD2432" s="91"/>
      <c r="AE2432" s="91"/>
      <c r="AF2432" s="91"/>
    </row>
    <row r="2433" spans="1:32" x14ac:dyDescent="0.3">
      <c r="A2433" s="65">
        <v>0</v>
      </c>
      <c r="B2433" s="10">
        <v>2430</v>
      </c>
      <c r="C2433" s="71">
        <v>0.24299999999999999</v>
      </c>
      <c r="D2433" s="74">
        <v>755447</v>
      </c>
      <c r="E2433" s="61">
        <v>701922</v>
      </c>
      <c r="F2433" s="68">
        <v>0.18886174999999999</v>
      </c>
      <c r="G2433" s="292">
        <v>0.17548050000000001</v>
      </c>
      <c r="H2433" s="68">
        <v>0.20145253333333332</v>
      </c>
      <c r="I2433" s="68">
        <v>0.18717919999999999</v>
      </c>
      <c r="T2433" s="91"/>
      <c r="U2433" s="91"/>
      <c r="AA2433" s="91"/>
      <c r="AB2433" s="91"/>
      <c r="AC2433" s="91"/>
      <c r="AD2433" s="91"/>
      <c r="AE2433" s="91"/>
      <c r="AF2433" s="91"/>
    </row>
    <row r="2434" spans="1:32" x14ac:dyDescent="0.3">
      <c r="A2434" s="65">
        <v>0</v>
      </c>
      <c r="B2434" s="10">
        <v>2431</v>
      </c>
      <c r="C2434" s="71">
        <v>0.24310000000000001</v>
      </c>
      <c r="D2434" s="74">
        <v>755447</v>
      </c>
      <c r="E2434" s="61">
        <v>701922</v>
      </c>
      <c r="F2434" s="68">
        <v>0.18886174999999999</v>
      </c>
      <c r="G2434" s="292">
        <v>0.17548050000000001</v>
      </c>
      <c r="H2434" s="68">
        <v>0.20145253333333332</v>
      </c>
      <c r="I2434" s="68">
        <v>0.18717919999999999</v>
      </c>
      <c r="T2434" s="91"/>
      <c r="U2434" s="91"/>
      <c r="AA2434" s="91"/>
      <c r="AB2434" s="91"/>
      <c r="AC2434" s="91"/>
      <c r="AD2434" s="91"/>
      <c r="AE2434" s="91"/>
      <c r="AF2434" s="91"/>
    </row>
    <row r="2435" spans="1:32" x14ac:dyDescent="0.3">
      <c r="A2435" s="65">
        <v>0</v>
      </c>
      <c r="B2435" s="10">
        <v>2432</v>
      </c>
      <c r="C2435" s="71">
        <v>0.2432</v>
      </c>
      <c r="D2435" s="74">
        <v>755447</v>
      </c>
      <c r="E2435" s="61">
        <v>701922</v>
      </c>
      <c r="F2435" s="68">
        <v>0.18886174999999999</v>
      </c>
      <c r="G2435" s="292">
        <v>0.17548050000000001</v>
      </c>
      <c r="H2435" s="68">
        <v>0.20145253333333332</v>
      </c>
      <c r="I2435" s="68">
        <v>0.18717919999999999</v>
      </c>
      <c r="T2435" s="91"/>
      <c r="U2435" s="91"/>
      <c r="AA2435" s="91"/>
      <c r="AB2435" s="91"/>
      <c r="AC2435" s="91"/>
      <c r="AD2435" s="91"/>
      <c r="AE2435" s="91"/>
      <c r="AF2435" s="91"/>
    </row>
    <row r="2436" spans="1:32" x14ac:dyDescent="0.3">
      <c r="A2436" s="65">
        <v>0</v>
      </c>
      <c r="B2436" s="10">
        <v>2433</v>
      </c>
      <c r="C2436" s="71">
        <v>0.24329999999999999</v>
      </c>
      <c r="D2436" s="74">
        <v>755447</v>
      </c>
      <c r="E2436" s="61">
        <v>701922</v>
      </c>
      <c r="F2436" s="68">
        <v>0.18886174999999999</v>
      </c>
      <c r="G2436" s="292">
        <v>0.17548050000000001</v>
      </c>
      <c r="H2436" s="68">
        <v>0.20145253333333332</v>
      </c>
      <c r="I2436" s="68">
        <v>0.18717919999999999</v>
      </c>
      <c r="T2436" s="91"/>
      <c r="U2436" s="91"/>
      <c r="AA2436" s="91"/>
      <c r="AB2436" s="91"/>
      <c r="AC2436" s="91"/>
      <c r="AD2436" s="91"/>
      <c r="AE2436" s="91"/>
      <c r="AF2436" s="91"/>
    </row>
    <row r="2437" spans="1:32" x14ac:dyDescent="0.3">
      <c r="A2437" s="65">
        <v>0</v>
      </c>
      <c r="B2437" s="10">
        <v>2434</v>
      </c>
      <c r="C2437" s="71">
        <v>0.24340000000000001</v>
      </c>
      <c r="D2437" s="74">
        <v>755447</v>
      </c>
      <c r="E2437" s="61">
        <v>701922</v>
      </c>
      <c r="F2437" s="68">
        <v>0.18886174999999999</v>
      </c>
      <c r="G2437" s="292">
        <v>0.17548050000000001</v>
      </c>
      <c r="H2437" s="68">
        <v>0.20145253333333332</v>
      </c>
      <c r="I2437" s="68">
        <v>0.18717919999999999</v>
      </c>
      <c r="T2437" s="91"/>
      <c r="U2437" s="91"/>
      <c r="AA2437" s="91"/>
      <c r="AB2437" s="91"/>
      <c r="AC2437" s="91"/>
      <c r="AD2437" s="91"/>
      <c r="AE2437" s="91"/>
      <c r="AF2437" s="91"/>
    </row>
    <row r="2438" spans="1:32" x14ac:dyDescent="0.3">
      <c r="A2438" s="65">
        <v>0</v>
      </c>
      <c r="B2438" s="10">
        <v>2435</v>
      </c>
      <c r="C2438" s="71">
        <v>0.24349999999999999</v>
      </c>
      <c r="D2438" s="74">
        <v>755447</v>
      </c>
      <c r="E2438" s="61">
        <v>701922</v>
      </c>
      <c r="F2438" s="68">
        <v>0.18886174999999999</v>
      </c>
      <c r="G2438" s="292">
        <v>0.17548050000000001</v>
      </c>
      <c r="H2438" s="68">
        <v>0.20145253333333332</v>
      </c>
      <c r="I2438" s="68">
        <v>0.18717919999999999</v>
      </c>
      <c r="T2438" s="91"/>
      <c r="U2438" s="91"/>
      <c r="AA2438" s="91"/>
      <c r="AB2438" s="91"/>
      <c r="AC2438" s="91"/>
      <c r="AD2438" s="91"/>
      <c r="AE2438" s="91"/>
      <c r="AF2438" s="91"/>
    </row>
    <row r="2439" spans="1:32" x14ac:dyDescent="0.3">
      <c r="A2439" s="65">
        <v>0</v>
      </c>
      <c r="B2439" s="10">
        <v>2436</v>
      </c>
      <c r="C2439" s="71">
        <v>0.24360000000000001</v>
      </c>
      <c r="D2439" s="74">
        <v>755447</v>
      </c>
      <c r="E2439" s="61">
        <v>701922</v>
      </c>
      <c r="F2439" s="68">
        <v>0.18886174999999999</v>
      </c>
      <c r="G2439" s="292">
        <v>0.17548050000000001</v>
      </c>
      <c r="H2439" s="68">
        <v>0.20145253333333332</v>
      </c>
      <c r="I2439" s="68">
        <v>0.18717919999999999</v>
      </c>
      <c r="T2439" s="91"/>
      <c r="U2439" s="91"/>
      <c r="AA2439" s="91"/>
      <c r="AB2439" s="91"/>
      <c r="AC2439" s="91"/>
      <c r="AD2439" s="91"/>
      <c r="AE2439" s="91"/>
      <c r="AF2439" s="91"/>
    </row>
    <row r="2440" spans="1:32" x14ac:dyDescent="0.3">
      <c r="A2440" s="65">
        <v>0</v>
      </c>
      <c r="B2440" s="10">
        <v>2437</v>
      </c>
      <c r="C2440" s="71">
        <v>0.2437</v>
      </c>
      <c r="D2440" s="74">
        <v>755447</v>
      </c>
      <c r="E2440" s="61">
        <v>701922</v>
      </c>
      <c r="F2440" s="68">
        <v>0.18886174999999999</v>
      </c>
      <c r="G2440" s="292">
        <v>0.17548050000000001</v>
      </c>
      <c r="H2440" s="68">
        <v>0.20145253333333332</v>
      </c>
      <c r="I2440" s="68">
        <v>0.18717919999999999</v>
      </c>
      <c r="T2440" s="91"/>
      <c r="U2440" s="91"/>
      <c r="AA2440" s="91"/>
      <c r="AB2440" s="91"/>
      <c r="AC2440" s="91"/>
      <c r="AD2440" s="91"/>
      <c r="AE2440" s="91"/>
      <c r="AF2440" s="91"/>
    </row>
    <row r="2441" spans="1:32" x14ac:dyDescent="0.3">
      <c r="A2441" s="65">
        <v>0</v>
      </c>
      <c r="B2441" s="10">
        <v>2438</v>
      </c>
      <c r="C2441" s="71">
        <v>0.24379999999999999</v>
      </c>
      <c r="D2441" s="74">
        <v>755447</v>
      </c>
      <c r="E2441" s="61">
        <v>701922</v>
      </c>
      <c r="F2441" s="68">
        <v>0.18886174999999999</v>
      </c>
      <c r="G2441" s="292">
        <v>0.17548050000000001</v>
      </c>
      <c r="H2441" s="68">
        <v>0.20145253333333332</v>
      </c>
      <c r="I2441" s="68">
        <v>0.18717919999999999</v>
      </c>
      <c r="T2441" s="91"/>
      <c r="U2441" s="91"/>
      <c r="AA2441" s="91"/>
      <c r="AB2441" s="91"/>
      <c r="AC2441" s="91"/>
      <c r="AD2441" s="91"/>
      <c r="AE2441" s="91"/>
      <c r="AF2441" s="91"/>
    </row>
    <row r="2442" spans="1:32" x14ac:dyDescent="0.3">
      <c r="A2442" s="65">
        <v>0</v>
      </c>
      <c r="B2442" s="10">
        <v>2439</v>
      </c>
      <c r="C2442" s="71">
        <v>0.24390000000000001</v>
      </c>
      <c r="D2442" s="74">
        <v>755447</v>
      </c>
      <c r="E2442" s="61">
        <v>701922</v>
      </c>
      <c r="F2442" s="68">
        <v>0.18886174999999999</v>
      </c>
      <c r="G2442" s="292">
        <v>0.17548050000000001</v>
      </c>
      <c r="H2442" s="68">
        <v>0.20145253333333332</v>
      </c>
      <c r="I2442" s="68">
        <v>0.18717919999999999</v>
      </c>
      <c r="T2442" s="91"/>
      <c r="U2442" s="91"/>
      <c r="AA2442" s="91"/>
      <c r="AB2442" s="91"/>
      <c r="AC2442" s="91"/>
      <c r="AD2442" s="91"/>
      <c r="AE2442" s="91"/>
      <c r="AF2442" s="91"/>
    </row>
    <row r="2443" spans="1:32" x14ac:dyDescent="0.3">
      <c r="A2443" s="65">
        <v>0</v>
      </c>
      <c r="B2443" s="10">
        <v>2440</v>
      </c>
      <c r="C2443" s="71">
        <v>0.24399999999999999</v>
      </c>
      <c r="D2443" s="74">
        <v>755447</v>
      </c>
      <c r="E2443" s="61">
        <v>701922</v>
      </c>
      <c r="F2443" s="68">
        <v>0.18886174999999999</v>
      </c>
      <c r="G2443" s="292">
        <v>0.17548050000000001</v>
      </c>
      <c r="H2443" s="68">
        <v>0.20145253333333332</v>
      </c>
      <c r="I2443" s="68">
        <v>0.18717919999999999</v>
      </c>
      <c r="T2443" s="91"/>
      <c r="U2443" s="91"/>
      <c r="AA2443" s="91"/>
      <c r="AB2443" s="91"/>
      <c r="AC2443" s="91"/>
      <c r="AD2443" s="91"/>
      <c r="AE2443" s="91"/>
      <c r="AF2443" s="91"/>
    </row>
    <row r="2444" spans="1:32" x14ac:dyDescent="0.3">
      <c r="A2444" s="65">
        <v>0</v>
      </c>
      <c r="B2444" s="10">
        <v>2441</v>
      </c>
      <c r="C2444" s="71">
        <v>0.24410000000000001</v>
      </c>
      <c r="D2444" s="74">
        <v>755447</v>
      </c>
      <c r="E2444" s="61">
        <v>701922</v>
      </c>
      <c r="F2444" s="68">
        <v>0.18886174999999999</v>
      </c>
      <c r="G2444" s="292">
        <v>0.17548050000000001</v>
      </c>
      <c r="H2444" s="68">
        <v>0.20145253333333332</v>
      </c>
      <c r="I2444" s="68">
        <v>0.18717919999999999</v>
      </c>
      <c r="T2444" s="91"/>
      <c r="U2444" s="91"/>
      <c r="AA2444" s="91"/>
      <c r="AB2444" s="91"/>
      <c r="AC2444" s="91"/>
      <c r="AD2444" s="91"/>
      <c r="AE2444" s="91"/>
      <c r="AF2444" s="91"/>
    </row>
    <row r="2445" spans="1:32" x14ac:dyDescent="0.3">
      <c r="A2445" s="65">
        <v>0</v>
      </c>
      <c r="B2445" s="10">
        <v>2442</v>
      </c>
      <c r="C2445" s="71">
        <v>0.2442</v>
      </c>
      <c r="D2445" s="74">
        <v>755447</v>
      </c>
      <c r="E2445" s="61">
        <v>701922</v>
      </c>
      <c r="F2445" s="68">
        <v>0.18886174999999999</v>
      </c>
      <c r="G2445" s="292">
        <v>0.17548050000000001</v>
      </c>
      <c r="H2445" s="68">
        <v>0.20145253333333332</v>
      </c>
      <c r="I2445" s="68">
        <v>0.18717919999999999</v>
      </c>
      <c r="T2445" s="91"/>
      <c r="U2445" s="91"/>
      <c r="AA2445" s="91"/>
      <c r="AB2445" s="91"/>
      <c r="AC2445" s="91"/>
      <c r="AD2445" s="91"/>
      <c r="AE2445" s="91"/>
      <c r="AF2445" s="91"/>
    </row>
    <row r="2446" spans="1:32" x14ac:dyDescent="0.3">
      <c r="A2446" s="65">
        <v>0</v>
      </c>
      <c r="B2446" s="10">
        <v>2443</v>
      </c>
      <c r="C2446" s="71">
        <v>0.24429999999999999</v>
      </c>
      <c r="D2446" s="74">
        <v>755447</v>
      </c>
      <c r="E2446" s="61">
        <v>701922</v>
      </c>
      <c r="F2446" s="68">
        <v>0.18886174999999999</v>
      </c>
      <c r="G2446" s="292">
        <v>0.17548050000000001</v>
      </c>
      <c r="H2446" s="68">
        <v>0.20145253333333332</v>
      </c>
      <c r="I2446" s="68">
        <v>0.18717919999999999</v>
      </c>
      <c r="T2446" s="91"/>
      <c r="U2446" s="91"/>
      <c r="AA2446" s="91"/>
      <c r="AB2446" s="91"/>
      <c r="AC2446" s="91"/>
      <c r="AD2446" s="91"/>
      <c r="AE2446" s="91"/>
      <c r="AF2446" s="91"/>
    </row>
    <row r="2447" spans="1:32" x14ac:dyDescent="0.3">
      <c r="A2447" s="65">
        <v>0</v>
      </c>
      <c r="B2447" s="10">
        <v>2444</v>
      </c>
      <c r="C2447" s="71">
        <v>0.24440000000000001</v>
      </c>
      <c r="D2447" s="74">
        <v>755447</v>
      </c>
      <c r="E2447" s="61">
        <v>701922</v>
      </c>
      <c r="F2447" s="68">
        <v>0.18886174999999999</v>
      </c>
      <c r="G2447" s="292">
        <v>0.17548050000000001</v>
      </c>
      <c r="H2447" s="68">
        <v>0.20145253333333332</v>
      </c>
      <c r="I2447" s="68">
        <v>0.18717919999999999</v>
      </c>
      <c r="T2447" s="91"/>
      <c r="U2447" s="91"/>
      <c r="AA2447" s="91"/>
      <c r="AB2447" s="91"/>
      <c r="AC2447" s="91"/>
      <c r="AD2447" s="91"/>
      <c r="AE2447" s="91"/>
      <c r="AF2447" s="91"/>
    </row>
    <row r="2448" spans="1:32" x14ac:dyDescent="0.3">
      <c r="A2448" s="65">
        <v>0</v>
      </c>
      <c r="B2448" s="10">
        <v>2445</v>
      </c>
      <c r="C2448" s="71">
        <v>0.2445</v>
      </c>
      <c r="D2448" s="74">
        <v>755447</v>
      </c>
      <c r="E2448" s="61">
        <v>701922</v>
      </c>
      <c r="F2448" s="68">
        <v>0.18886174999999999</v>
      </c>
      <c r="G2448" s="292">
        <v>0.17548050000000001</v>
      </c>
      <c r="H2448" s="68">
        <v>0.20145253333333332</v>
      </c>
      <c r="I2448" s="68">
        <v>0.18717919999999999</v>
      </c>
      <c r="T2448" s="91"/>
      <c r="U2448" s="91"/>
      <c r="AA2448" s="91"/>
      <c r="AB2448" s="91"/>
      <c r="AC2448" s="91"/>
      <c r="AD2448" s="91"/>
      <c r="AE2448" s="91"/>
      <c r="AF2448" s="91"/>
    </row>
    <row r="2449" spans="1:32" x14ac:dyDescent="0.3">
      <c r="A2449" s="65">
        <v>0</v>
      </c>
      <c r="B2449" s="10">
        <v>2446</v>
      </c>
      <c r="C2449" s="71">
        <v>0.24460000000000001</v>
      </c>
      <c r="D2449" s="74">
        <v>755447</v>
      </c>
      <c r="E2449" s="61">
        <v>701922</v>
      </c>
      <c r="F2449" s="68">
        <v>0.18886174999999999</v>
      </c>
      <c r="G2449" s="292">
        <v>0.17548050000000001</v>
      </c>
      <c r="H2449" s="68">
        <v>0.20145253333333332</v>
      </c>
      <c r="I2449" s="68">
        <v>0.18717919999999999</v>
      </c>
      <c r="T2449" s="91"/>
      <c r="U2449" s="91"/>
      <c r="AA2449" s="91"/>
      <c r="AB2449" s="91"/>
      <c r="AC2449" s="91"/>
      <c r="AD2449" s="91"/>
      <c r="AE2449" s="91"/>
      <c r="AF2449" s="91"/>
    </row>
    <row r="2450" spans="1:32" x14ac:dyDescent="0.3">
      <c r="A2450" s="65">
        <v>0</v>
      </c>
      <c r="B2450" s="10">
        <v>2447</v>
      </c>
      <c r="C2450" s="71">
        <v>0.2447</v>
      </c>
      <c r="D2450" s="74">
        <v>755447</v>
      </c>
      <c r="E2450" s="61">
        <v>701922</v>
      </c>
      <c r="F2450" s="68">
        <v>0.18886174999999999</v>
      </c>
      <c r="G2450" s="292">
        <v>0.17548050000000001</v>
      </c>
      <c r="H2450" s="68">
        <v>0.20145253333333332</v>
      </c>
      <c r="I2450" s="68">
        <v>0.18717919999999999</v>
      </c>
      <c r="T2450" s="91"/>
      <c r="U2450" s="91"/>
      <c r="AA2450" s="91"/>
      <c r="AB2450" s="91"/>
      <c r="AC2450" s="91"/>
      <c r="AD2450" s="91"/>
      <c r="AE2450" s="91"/>
      <c r="AF2450" s="91"/>
    </row>
    <row r="2451" spans="1:32" x14ac:dyDescent="0.3">
      <c r="A2451" s="65">
        <v>0</v>
      </c>
      <c r="B2451" s="10">
        <v>2448</v>
      </c>
      <c r="C2451" s="71">
        <v>0.24479999999999999</v>
      </c>
      <c r="D2451" s="74">
        <v>755447</v>
      </c>
      <c r="E2451" s="61">
        <v>701922</v>
      </c>
      <c r="F2451" s="68">
        <v>0.18886174999999999</v>
      </c>
      <c r="G2451" s="292">
        <v>0.17548050000000001</v>
      </c>
      <c r="H2451" s="68">
        <v>0.20145253333333332</v>
      </c>
      <c r="I2451" s="68">
        <v>0.18717919999999999</v>
      </c>
      <c r="T2451" s="91"/>
      <c r="U2451" s="91"/>
      <c r="AA2451" s="91"/>
      <c r="AB2451" s="91"/>
      <c r="AC2451" s="91"/>
      <c r="AD2451" s="91"/>
      <c r="AE2451" s="91"/>
      <c r="AF2451" s="91"/>
    </row>
    <row r="2452" spans="1:32" x14ac:dyDescent="0.3">
      <c r="A2452" s="65">
        <v>0</v>
      </c>
      <c r="B2452" s="10">
        <v>2449</v>
      </c>
      <c r="C2452" s="71">
        <v>0.24490000000000001</v>
      </c>
      <c r="D2452" s="74">
        <v>755447</v>
      </c>
      <c r="E2452" s="61">
        <v>701922</v>
      </c>
      <c r="F2452" s="68">
        <v>0.18886174999999999</v>
      </c>
      <c r="G2452" s="292">
        <v>0.17548050000000001</v>
      </c>
      <c r="H2452" s="68">
        <v>0.20145253333333332</v>
      </c>
      <c r="I2452" s="68">
        <v>0.18717919999999999</v>
      </c>
      <c r="T2452" s="91"/>
      <c r="U2452" s="91"/>
      <c r="AA2452" s="91"/>
      <c r="AB2452" s="91"/>
      <c r="AC2452" s="91"/>
      <c r="AD2452" s="91"/>
      <c r="AE2452" s="91"/>
      <c r="AF2452" s="91"/>
    </row>
    <row r="2453" spans="1:32" x14ac:dyDescent="0.3">
      <c r="A2453" s="65">
        <v>0</v>
      </c>
      <c r="B2453" s="10">
        <v>2450</v>
      </c>
      <c r="C2453" s="71">
        <v>0.245</v>
      </c>
      <c r="D2453" s="74">
        <v>755447</v>
      </c>
      <c r="E2453" s="61">
        <v>701922</v>
      </c>
      <c r="F2453" s="68">
        <v>0.18886174999999999</v>
      </c>
      <c r="G2453" s="292">
        <v>0.17548050000000001</v>
      </c>
      <c r="H2453" s="68">
        <v>0.20145253333333332</v>
      </c>
      <c r="I2453" s="68">
        <v>0.18717919999999999</v>
      </c>
      <c r="T2453" s="91"/>
      <c r="U2453" s="91"/>
      <c r="AA2453" s="91"/>
      <c r="AB2453" s="91"/>
      <c r="AC2453" s="91"/>
      <c r="AD2453" s="91"/>
      <c r="AE2453" s="91"/>
      <c r="AF2453" s="91"/>
    </row>
    <row r="2454" spans="1:32" x14ac:dyDescent="0.3">
      <c r="A2454" s="65">
        <v>0</v>
      </c>
      <c r="B2454" s="10">
        <v>2451</v>
      </c>
      <c r="C2454" s="71">
        <v>0.24510000000000001</v>
      </c>
      <c r="D2454" s="74">
        <v>755447</v>
      </c>
      <c r="E2454" s="61">
        <v>701922</v>
      </c>
      <c r="F2454" s="68">
        <v>0.18886174999999999</v>
      </c>
      <c r="G2454" s="292">
        <v>0.17548050000000001</v>
      </c>
      <c r="H2454" s="68">
        <v>0.20145253333333332</v>
      </c>
      <c r="I2454" s="68">
        <v>0.18717919999999999</v>
      </c>
      <c r="T2454" s="91"/>
      <c r="U2454" s="91"/>
      <c r="AA2454" s="91"/>
      <c r="AB2454" s="91"/>
      <c r="AC2454" s="91"/>
      <c r="AD2454" s="91"/>
      <c r="AE2454" s="91"/>
      <c r="AF2454" s="91"/>
    </row>
    <row r="2455" spans="1:32" x14ac:dyDescent="0.3">
      <c r="A2455" s="65">
        <v>0</v>
      </c>
      <c r="B2455" s="10">
        <v>2452</v>
      </c>
      <c r="C2455" s="71">
        <v>0.2452</v>
      </c>
      <c r="D2455" s="74">
        <v>755447</v>
      </c>
      <c r="E2455" s="61">
        <v>701922</v>
      </c>
      <c r="F2455" s="68">
        <v>0.18886174999999999</v>
      </c>
      <c r="G2455" s="292">
        <v>0.17548050000000001</v>
      </c>
      <c r="H2455" s="68">
        <v>0.20145253333333332</v>
      </c>
      <c r="I2455" s="68">
        <v>0.18717919999999999</v>
      </c>
      <c r="T2455" s="91"/>
      <c r="U2455" s="91"/>
      <c r="AA2455" s="91"/>
      <c r="AB2455" s="91"/>
      <c r="AC2455" s="91"/>
      <c r="AD2455" s="91"/>
      <c r="AE2455" s="91"/>
      <c r="AF2455" s="91"/>
    </row>
    <row r="2456" spans="1:32" x14ac:dyDescent="0.3">
      <c r="A2456" s="65">
        <v>0</v>
      </c>
      <c r="B2456" s="10">
        <v>2453</v>
      </c>
      <c r="C2456" s="71">
        <v>0.24529999999999999</v>
      </c>
      <c r="D2456" s="74">
        <v>755447</v>
      </c>
      <c r="E2456" s="61">
        <v>701922</v>
      </c>
      <c r="F2456" s="68">
        <v>0.18886174999999999</v>
      </c>
      <c r="G2456" s="292">
        <v>0.17548050000000001</v>
      </c>
      <c r="H2456" s="68">
        <v>0.20145253333333332</v>
      </c>
      <c r="I2456" s="68">
        <v>0.18717919999999999</v>
      </c>
      <c r="T2456" s="91"/>
      <c r="U2456" s="91"/>
      <c r="AA2456" s="91"/>
      <c r="AB2456" s="91"/>
      <c r="AC2456" s="91"/>
      <c r="AD2456" s="91"/>
      <c r="AE2456" s="91"/>
      <c r="AF2456" s="91"/>
    </row>
    <row r="2457" spans="1:32" x14ac:dyDescent="0.3">
      <c r="A2457" s="65">
        <v>0</v>
      </c>
      <c r="B2457" s="10">
        <v>2454</v>
      </c>
      <c r="C2457" s="71">
        <v>0.24540000000000001</v>
      </c>
      <c r="D2457" s="74">
        <v>755447</v>
      </c>
      <c r="E2457" s="61">
        <v>701922</v>
      </c>
      <c r="F2457" s="68">
        <v>0.18886174999999999</v>
      </c>
      <c r="G2457" s="292">
        <v>0.17548050000000001</v>
      </c>
      <c r="H2457" s="68">
        <v>0.20145253333333332</v>
      </c>
      <c r="I2457" s="68">
        <v>0.18717919999999999</v>
      </c>
      <c r="T2457" s="91"/>
      <c r="U2457" s="91"/>
      <c r="AA2457" s="91"/>
      <c r="AB2457" s="91"/>
      <c r="AC2457" s="91"/>
      <c r="AD2457" s="91"/>
      <c r="AE2457" s="91"/>
      <c r="AF2457" s="91"/>
    </row>
    <row r="2458" spans="1:32" x14ac:dyDescent="0.3">
      <c r="A2458" s="65">
        <v>0</v>
      </c>
      <c r="B2458" s="10">
        <v>2455</v>
      </c>
      <c r="C2458" s="71">
        <v>0.2455</v>
      </c>
      <c r="D2458" s="74">
        <v>755447</v>
      </c>
      <c r="E2458" s="61">
        <v>701922</v>
      </c>
      <c r="F2458" s="68">
        <v>0.18886174999999999</v>
      </c>
      <c r="G2458" s="292">
        <v>0.17548050000000001</v>
      </c>
      <c r="H2458" s="68">
        <v>0.20145253333333332</v>
      </c>
      <c r="I2458" s="68">
        <v>0.18717919999999999</v>
      </c>
      <c r="T2458" s="91"/>
      <c r="U2458" s="91"/>
      <c r="AA2458" s="91"/>
      <c r="AB2458" s="91"/>
      <c r="AC2458" s="91"/>
      <c r="AD2458" s="91"/>
      <c r="AE2458" s="91"/>
      <c r="AF2458" s="91"/>
    </row>
    <row r="2459" spans="1:32" x14ac:dyDescent="0.3">
      <c r="A2459" s="65">
        <v>0</v>
      </c>
      <c r="B2459" s="10">
        <v>2456</v>
      </c>
      <c r="C2459" s="71">
        <v>0.24560000000000001</v>
      </c>
      <c r="D2459" s="74">
        <v>755447</v>
      </c>
      <c r="E2459" s="61">
        <v>701922</v>
      </c>
      <c r="F2459" s="68">
        <v>0.18886174999999999</v>
      </c>
      <c r="G2459" s="292">
        <v>0.17548050000000001</v>
      </c>
      <c r="H2459" s="68">
        <v>0.20145253333333332</v>
      </c>
      <c r="I2459" s="68">
        <v>0.18717919999999999</v>
      </c>
      <c r="T2459" s="91"/>
      <c r="U2459" s="91"/>
      <c r="AA2459" s="91"/>
      <c r="AB2459" s="91"/>
      <c r="AC2459" s="91"/>
      <c r="AD2459" s="91"/>
      <c r="AE2459" s="91"/>
      <c r="AF2459" s="91"/>
    </row>
    <row r="2460" spans="1:32" x14ac:dyDescent="0.3">
      <c r="A2460" s="65">
        <v>0</v>
      </c>
      <c r="B2460" s="10">
        <v>2457</v>
      </c>
      <c r="C2460" s="71">
        <v>0.2457</v>
      </c>
      <c r="D2460" s="74">
        <v>755447</v>
      </c>
      <c r="E2460" s="61">
        <v>701922</v>
      </c>
      <c r="F2460" s="68">
        <v>0.18886174999999999</v>
      </c>
      <c r="G2460" s="292">
        <v>0.17548050000000001</v>
      </c>
      <c r="H2460" s="68">
        <v>0.20145253333333332</v>
      </c>
      <c r="I2460" s="68">
        <v>0.18717919999999999</v>
      </c>
      <c r="T2460" s="91"/>
      <c r="U2460" s="91"/>
      <c r="AA2460" s="91"/>
      <c r="AB2460" s="91"/>
      <c r="AC2460" s="91"/>
      <c r="AD2460" s="91"/>
      <c r="AE2460" s="91"/>
      <c r="AF2460" s="91"/>
    </row>
    <row r="2461" spans="1:32" x14ac:dyDescent="0.3">
      <c r="A2461" s="65">
        <v>0</v>
      </c>
      <c r="B2461" s="10">
        <v>2458</v>
      </c>
      <c r="C2461" s="71">
        <v>0.24579999999999999</v>
      </c>
      <c r="D2461" s="74">
        <v>755447</v>
      </c>
      <c r="E2461" s="61">
        <v>701922</v>
      </c>
      <c r="F2461" s="68">
        <v>0.18886174999999999</v>
      </c>
      <c r="G2461" s="292">
        <v>0.17548050000000001</v>
      </c>
      <c r="H2461" s="68">
        <v>0.20145253333333332</v>
      </c>
      <c r="I2461" s="68">
        <v>0.18717919999999999</v>
      </c>
      <c r="T2461" s="91"/>
      <c r="U2461" s="91"/>
      <c r="AA2461" s="91"/>
      <c r="AB2461" s="91"/>
      <c r="AC2461" s="91"/>
      <c r="AD2461" s="91"/>
      <c r="AE2461" s="91"/>
      <c r="AF2461" s="91"/>
    </row>
    <row r="2462" spans="1:32" x14ac:dyDescent="0.3">
      <c r="A2462" s="65">
        <v>0</v>
      </c>
      <c r="B2462" s="10">
        <v>2459</v>
      </c>
      <c r="C2462" s="71">
        <v>0.24590000000000001</v>
      </c>
      <c r="D2462" s="74">
        <v>755447</v>
      </c>
      <c r="E2462" s="61">
        <v>701922</v>
      </c>
      <c r="F2462" s="68">
        <v>0.18886174999999999</v>
      </c>
      <c r="G2462" s="292">
        <v>0.17548050000000001</v>
      </c>
      <c r="H2462" s="68">
        <v>0.20145253333333332</v>
      </c>
      <c r="I2462" s="68">
        <v>0.18717919999999999</v>
      </c>
      <c r="T2462" s="91"/>
      <c r="U2462" s="91"/>
      <c r="AA2462" s="91"/>
      <c r="AB2462" s="91"/>
      <c r="AC2462" s="91"/>
      <c r="AD2462" s="91"/>
      <c r="AE2462" s="91"/>
      <c r="AF2462" s="91"/>
    </row>
    <row r="2463" spans="1:32" x14ac:dyDescent="0.3">
      <c r="A2463" s="65">
        <v>0</v>
      </c>
      <c r="B2463" s="10">
        <v>2460</v>
      </c>
      <c r="C2463" s="71">
        <v>0.246</v>
      </c>
      <c r="D2463" s="74">
        <v>755447</v>
      </c>
      <c r="E2463" s="61">
        <v>701922</v>
      </c>
      <c r="F2463" s="68">
        <v>0.18886174999999999</v>
      </c>
      <c r="G2463" s="292">
        <v>0.17548050000000001</v>
      </c>
      <c r="H2463" s="68">
        <v>0.20145253333333332</v>
      </c>
      <c r="I2463" s="68">
        <v>0.18717919999999999</v>
      </c>
      <c r="T2463" s="91"/>
      <c r="U2463" s="91"/>
      <c r="AA2463" s="91"/>
      <c r="AB2463" s="91"/>
      <c r="AC2463" s="91"/>
      <c r="AD2463" s="91"/>
      <c r="AE2463" s="91"/>
      <c r="AF2463" s="91"/>
    </row>
    <row r="2464" spans="1:32" x14ac:dyDescent="0.3">
      <c r="A2464" s="65">
        <v>0</v>
      </c>
      <c r="B2464" s="10">
        <v>2461</v>
      </c>
      <c r="C2464" s="71">
        <v>0.24610000000000001</v>
      </c>
      <c r="D2464" s="74">
        <v>755447</v>
      </c>
      <c r="E2464" s="61">
        <v>701922</v>
      </c>
      <c r="F2464" s="68">
        <v>0.18886174999999999</v>
      </c>
      <c r="G2464" s="292">
        <v>0.17548050000000001</v>
      </c>
      <c r="H2464" s="68">
        <v>0.20145253333333332</v>
      </c>
      <c r="I2464" s="68">
        <v>0.18717919999999999</v>
      </c>
      <c r="T2464" s="91"/>
      <c r="U2464" s="91"/>
      <c r="AA2464" s="91"/>
      <c r="AB2464" s="91"/>
      <c r="AC2464" s="91"/>
      <c r="AD2464" s="91"/>
      <c r="AE2464" s="91"/>
      <c r="AF2464" s="91"/>
    </row>
    <row r="2465" spans="1:32" x14ac:dyDescent="0.3">
      <c r="A2465" s="65">
        <v>0</v>
      </c>
      <c r="B2465" s="10">
        <v>2462</v>
      </c>
      <c r="C2465" s="71">
        <v>0.2462</v>
      </c>
      <c r="D2465" s="74">
        <v>755447</v>
      </c>
      <c r="E2465" s="61">
        <v>701922</v>
      </c>
      <c r="F2465" s="68">
        <v>0.18886174999999999</v>
      </c>
      <c r="G2465" s="292">
        <v>0.17548050000000001</v>
      </c>
      <c r="H2465" s="68">
        <v>0.20145253333333332</v>
      </c>
      <c r="I2465" s="68">
        <v>0.18717919999999999</v>
      </c>
      <c r="T2465" s="91"/>
      <c r="U2465" s="91"/>
      <c r="AA2465" s="91"/>
      <c r="AB2465" s="91"/>
      <c r="AC2465" s="91"/>
      <c r="AD2465" s="91"/>
      <c r="AE2465" s="91"/>
      <c r="AF2465" s="91"/>
    </row>
    <row r="2466" spans="1:32" x14ac:dyDescent="0.3">
      <c r="A2466" s="65">
        <v>0</v>
      </c>
      <c r="B2466" s="10">
        <v>2463</v>
      </c>
      <c r="C2466" s="71">
        <v>0.24629999999999999</v>
      </c>
      <c r="D2466" s="74">
        <v>755447</v>
      </c>
      <c r="E2466" s="61">
        <v>701922</v>
      </c>
      <c r="F2466" s="68">
        <v>0.18886174999999999</v>
      </c>
      <c r="G2466" s="292">
        <v>0.17548050000000001</v>
      </c>
      <c r="H2466" s="68">
        <v>0.20145253333333332</v>
      </c>
      <c r="I2466" s="68">
        <v>0.18717919999999999</v>
      </c>
      <c r="T2466" s="91"/>
      <c r="U2466" s="91"/>
      <c r="AA2466" s="91"/>
      <c r="AB2466" s="91"/>
      <c r="AC2466" s="91"/>
      <c r="AD2466" s="91"/>
      <c r="AE2466" s="91"/>
      <c r="AF2466" s="91"/>
    </row>
    <row r="2467" spans="1:32" x14ac:dyDescent="0.3">
      <c r="A2467" s="65">
        <v>0</v>
      </c>
      <c r="B2467" s="10">
        <v>2464</v>
      </c>
      <c r="C2467" s="71">
        <v>0.24640000000000001</v>
      </c>
      <c r="D2467" s="74">
        <v>755447</v>
      </c>
      <c r="E2467" s="61">
        <v>701922</v>
      </c>
      <c r="F2467" s="68">
        <v>0.18886174999999999</v>
      </c>
      <c r="G2467" s="292">
        <v>0.17548050000000001</v>
      </c>
      <c r="H2467" s="68">
        <v>0.20145253333333332</v>
      </c>
      <c r="I2467" s="68">
        <v>0.18717919999999999</v>
      </c>
      <c r="T2467" s="91"/>
      <c r="U2467" s="91"/>
      <c r="AA2467" s="91"/>
      <c r="AB2467" s="91"/>
      <c r="AC2467" s="91"/>
      <c r="AD2467" s="91"/>
      <c r="AE2467" s="91"/>
      <c r="AF2467" s="91"/>
    </row>
    <row r="2468" spans="1:32" x14ac:dyDescent="0.3">
      <c r="A2468" s="65">
        <v>0</v>
      </c>
      <c r="B2468" s="10">
        <v>2465</v>
      </c>
      <c r="C2468" s="71">
        <v>0.2465</v>
      </c>
      <c r="D2468" s="74">
        <v>755447</v>
      </c>
      <c r="E2468" s="61">
        <v>701922</v>
      </c>
      <c r="F2468" s="68">
        <v>0.18886174999999999</v>
      </c>
      <c r="G2468" s="292">
        <v>0.17548050000000001</v>
      </c>
      <c r="H2468" s="68">
        <v>0.20145253333333332</v>
      </c>
      <c r="I2468" s="68">
        <v>0.18717919999999999</v>
      </c>
      <c r="T2468" s="91"/>
      <c r="U2468" s="91"/>
      <c r="AA2468" s="91"/>
      <c r="AB2468" s="91"/>
      <c r="AC2468" s="91"/>
      <c r="AD2468" s="91"/>
      <c r="AE2468" s="91"/>
      <c r="AF2468" s="91"/>
    </row>
    <row r="2469" spans="1:32" x14ac:dyDescent="0.3">
      <c r="A2469" s="65">
        <v>0</v>
      </c>
      <c r="B2469" s="10">
        <v>2466</v>
      </c>
      <c r="C2469" s="71">
        <v>0.24660000000000001</v>
      </c>
      <c r="D2469" s="74">
        <v>755447</v>
      </c>
      <c r="E2469" s="61">
        <v>701922</v>
      </c>
      <c r="F2469" s="68">
        <v>0.18886174999999999</v>
      </c>
      <c r="G2469" s="292">
        <v>0.17548050000000001</v>
      </c>
      <c r="H2469" s="68">
        <v>0.20145253333333332</v>
      </c>
      <c r="I2469" s="68">
        <v>0.18717919999999999</v>
      </c>
      <c r="T2469" s="91"/>
      <c r="U2469" s="91"/>
      <c r="AA2469" s="91"/>
      <c r="AB2469" s="91"/>
      <c r="AC2469" s="91"/>
      <c r="AD2469" s="91"/>
      <c r="AE2469" s="91"/>
      <c r="AF2469" s="91"/>
    </row>
    <row r="2470" spans="1:32" x14ac:dyDescent="0.3">
      <c r="A2470" s="65">
        <v>0</v>
      </c>
      <c r="B2470" s="10">
        <v>2467</v>
      </c>
      <c r="C2470" s="71">
        <v>0.2467</v>
      </c>
      <c r="D2470" s="74">
        <v>755447</v>
      </c>
      <c r="E2470" s="61">
        <v>701922</v>
      </c>
      <c r="F2470" s="68">
        <v>0.18886174999999999</v>
      </c>
      <c r="G2470" s="292">
        <v>0.17548050000000001</v>
      </c>
      <c r="H2470" s="68">
        <v>0.20145253333333332</v>
      </c>
      <c r="I2470" s="68">
        <v>0.18717919999999999</v>
      </c>
      <c r="T2470" s="91"/>
      <c r="U2470" s="91"/>
      <c r="AA2470" s="91"/>
      <c r="AB2470" s="91"/>
      <c r="AC2470" s="91"/>
      <c r="AD2470" s="91"/>
      <c r="AE2470" s="91"/>
      <c r="AF2470" s="91"/>
    </row>
    <row r="2471" spans="1:32" x14ac:dyDescent="0.3">
      <c r="A2471" s="65">
        <v>0</v>
      </c>
      <c r="B2471" s="10">
        <v>2468</v>
      </c>
      <c r="C2471" s="71">
        <v>0.24679999999999999</v>
      </c>
      <c r="D2471" s="74">
        <v>755447</v>
      </c>
      <c r="E2471" s="61">
        <v>701922</v>
      </c>
      <c r="F2471" s="68">
        <v>0.18886174999999999</v>
      </c>
      <c r="G2471" s="292">
        <v>0.17548050000000001</v>
      </c>
      <c r="H2471" s="68">
        <v>0.20145253333333332</v>
      </c>
      <c r="I2471" s="68">
        <v>0.18717919999999999</v>
      </c>
      <c r="T2471" s="91"/>
      <c r="U2471" s="91"/>
      <c r="AA2471" s="91"/>
      <c r="AB2471" s="91"/>
      <c r="AC2471" s="91"/>
      <c r="AD2471" s="91"/>
      <c r="AE2471" s="91"/>
      <c r="AF2471" s="91"/>
    </row>
    <row r="2472" spans="1:32" x14ac:dyDescent="0.3">
      <c r="A2472" s="65">
        <v>0</v>
      </c>
      <c r="B2472" s="10">
        <v>2469</v>
      </c>
      <c r="C2472" s="71">
        <v>0.24690000000000001</v>
      </c>
      <c r="D2472" s="74">
        <v>755447</v>
      </c>
      <c r="E2472" s="61">
        <v>701922</v>
      </c>
      <c r="F2472" s="68">
        <v>0.18886174999999999</v>
      </c>
      <c r="G2472" s="292">
        <v>0.17548050000000001</v>
      </c>
      <c r="H2472" s="68">
        <v>0.20145253333333332</v>
      </c>
      <c r="I2472" s="68">
        <v>0.18717919999999999</v>
      </c>
      <c r="T2472" s="91"/>
      <c r="U2472" s="91"/>
      <c r="AA2472" s="91"/>
      <c r="AB2472" s="91"/>
      <c r="AC2472" s="91"/>
      <c r="AD2472" s="91"/>
      <c r="AE2472" s="91"/>
      <c r="AF2472" s="91"/>
    </row>
    <row r="2473" spans="1:32" x14ac:dyDescent="0.3">
      <c r="A2473" s="65">
        <v>0</v>
      </c>
      <c r="B2473" s="10">
        <v>2470</v>
      </c>
      <c r="C2473" s="71">
        <v>0.247</v>
      </c>
      <c r="D2473" s="74">
        <v>755447</v>
      </c>
      <c r="E2473" s="61">
        <v>701922</v>
      </c>
      <c r="F2473" s="68">
        <v>0.18886174999999999</v>
      </c>
      <c r="G2473" s="292">
        <v>0.17548050000000001</v>
      </c>
      <c r="H2473" s="68">
        <v>0.20145253333333332</v>
      </c>
      <c r="I2473" s="68">
        <v>0.18717919999999999</v>
      </c>
      <c r="T2473" s="91"/>
      <c r="U2473" s="91"/>
      <c r="AA2473" s="91"/>
      <c r="AB2473" s="91"/>
      <c r="AC2473" s="91"/>
      <c r="AD2473" s="91"/>
      <c r="AE2473" s="91"/>
      <c r="AF2473" s="91"/>
    </row>
    <row r="2474" spans="1:32" x14ac:dyDescent="0.3">
      <c r="A2474" s="65">
        <v>0</v>
      </c>
      <c r="B2474" s="10">
        <v>2471</v>
      </c>
      <c r="C2474" s="71">
        <v>0.24709999999999999</v>
      </c>
      <c r="D2474" s="74">
        <v>755447</v>
      </c>
      <c r="E2474" s="61">
        <v>701922</v>
      </c>
      <c r="F2474" s="68">
        <v>0.18886174999999999</v>
      </c>
      <c r="G2474" s="292">
        <v>0.17548050000000001</v>
      </c>
      <c r="H2474" s="68">
        <v>0.20145253333333332</v>
      </c>
      <c r="I2474" s="68">
        <v>0.18717919999999999</v>
      </c>
      <c r="T2474" s="91"/>
      <c r="U2474" s="91"/>
      <c r="AA2474" s="91"/>
      <c r="AB2474" s="91"/>
      <c r="AC2474" s="91"/>
      <c r="AD2474" s="91"/>
      <c r="AE2474" s="91"/>
      <c r="AF2474" s="91"/>
    </row>
    <row r="2475" spans="1:32" x14ac:dyDescent="0.3">
      <c r="A2475" s="65">
        <v>0</v>
      </c>
      <c r="B2475" s="10">
        <v>2472</v>
      </c>
      <c r="C2475" s="71">
        <v>0.2472</v>
      </c>
      <c r="D2475" s="74">
        <v>755447</v>
      </c>
      <c r="E2475" s="61">
        <v>701922</v>
      </c>
      <c r="F2475" s="68">
        <v>0.18886174999999999</v>
      </c>
      <c r="G2475" s="292">
        <v>0.17548050000000001</v>
      </c>
      <c r="H2475" s="68">
        <v>0.20145253333333332</v>
      </c>
      <c r="I2475" s="68">
        <v>0.18717919999999999</v>
      </c>
      <c r="T2475" s="91"/>
      <c r="U2475" s="91"/>
      <c r="AA2475" s="91"/>
      <c r="AB2475" s="91"/>
      <c r="AC2475" s="91"/>
      <c r="AD2475" s="91"/>
      <c r="AE2475" s="91"/>
      <c r="AF2475" s="91"/>
    </row>
    <row r="2476" spans="1:32" x14ac:dyDescent="0.3">
      <c r="A2476" s="65">
        <v>0</v>
      </c>
      <c r="B2476" s="10">
        <v>2473</v>
      </c>
      <c r="C2476" s="71">
        <v>0.24729999999999999</v>
      </c>
      <c r="D2476" s="74">
        <v>755447</v>
      </c>
      <c r="E2476" s="61">
        <v>701922</v>
      </c>
      <c r="F2476" s="68">
        <v>0.18886174999999999</v>
      </c>
      <c r="G2476" s="292">
        <v>0.17548050000000001</v>
      </c>
      <c r="H2476" s="68">
        <v>0.20145253333333332</v>
      </c>
      <c r="I2476" s="68">
        <v>0.18717919999999999</v>
      </c>
      <c r="T2476" s="91"/>
      <c r="U2476" s="91"/>
      <c r="AA2476" s="91"/>
      <c r="AB2476" s="91"/>
      <c r="AC2476" s="91"/>
      <c r="AD2476" s="91"/>
      <c r="AE2476" s="91"/>
      <c r="AF2476" s="91"/>
    </row>
    <row r="2477" spans="1:32" x14ac:dyDescent="0.3">
      <c r="A2477" s="65">
        <v>0</v>
      </c>
      <c r="B2477" s="10">
        <v>2474</v>
      </c>
      <c r="C2477" s="71">
        <v>0.24740000000000001</v>
      </c>
      <c r="D2477" s="74">
        <v>755447</v>
      </c>
      <c r="E2477" s="61">
        <v>701922</v>
      </c>
      <c r="F2477" s="68">
        <v>0.18886174999999999</v>
      </c>
      <c r="G2477" s="292">
        <v>0.17548050000000001</v>
      </c>
      <c r="H2477" s="68">
        <v>0.20145253333333332</v>
      </c>
      <c r="I2477" s="68">
        <v>0.18717919999999999</v>
      </c>
      <c r="T2477" s="91"/>
      <c r="U2477" s="91"/>
      <c r="AA2477" s="91"/>
      <c r="AB2477" s="91"/>
      <c r="AC2477" s="91"/>
      <c r="AD2477" s="91"/>
      <c r="AE2477" s="91"/>
      <c r="AF2477" s="91"/>
    </row>
    <row r="2478" spans="1:32" x14ac:dyDescent="0.3">
      <c r="A2478" s="65">
        <v>0</v>
      </c>
      <c r="B2478" s="10">
        <v>2475</v>
      </c>
      <c r="C2478" s="71">
        <v>0.2475</v>
      </c>
      <c r="D2478" s="74">
        <v>755447</v>
      </c>
      <c r="E2478" s="61">
        <v>701922</v>
      </c>
      <c r="F2478" s="68">
        <v>0.18886174999999999</v>
      </c>
      <c r="G2478" s="292">
        <v>0.17548050000000001</v>
      </c>
      <c r="H2478" s="68">
        <v>0.20145253333333332</v>
      </c>
      <c r="I2478" s="68">
        <v>0.18717919999999999</v>
      </c>
      <c r="T2478" s="91"/>
      <c r="U2478" s="91"/>
      <c r="AA2478" s="91"/>
      <c r="AB2478" s="91"/>
      <c r="AC2478" s="91"/>
      <c r="AD2478" s="91"/>
      <c r="AE2478" s="91"/>
      <c r="AF2478" s="91"/>
    </row>
    <row r="2479" spans="1:32" x14ac:dyDescent="0.3">
      <c r="A2479" s="65">
        <v>0</v>
      </c>
      <c r="B2479" s="10">
        <v>2476</v>
      </c>
      <c r="C2479" s="71">
        <v>0.24759999999999999</v>
      </c>
      <c r="D2479" s="74">
        <v>755447</v>
      </c>
      <c r="E2479" s="61">
        <v>701922</v>
      </c>
      <c r="F2479" s="68">
        <v>0.18886174999999999</v>
      </c>
      <c r="G2479" s="292">
        <v>0.17548050000000001</v>
      </c>
      <c r="H2479" s="68">
        <v>0.20145253333333332</v>
      </c>
      <c r="I2479" s="68">
        <v>0.18717919999999999</v>
      </c>
      <c r="T2479" s="91"/>
      <c r="U2479" s="91"/>
      <c r="AA2479" s="91"/>
      <c r="AB2479" s="91"/>
      <c r="AC2479" s="91"/>
      <c r="AD2479" s="91"/>
      <c r="AE2479" s="91"/>
      <c r="AF2479" s="91"/>
    </row>
    <row r="2480" spans="1:32" x14ac:dyDescent="0.3">
      <c r="A2480" s="65">
        <v>0</v>
      </c>
      <c r="B2480" s="10">
        <v>2477</v>
      </c>
      <c r="C2480" s="71">
        <v>0.2477</v>
      </c>
      <c r="D2480" s="74">
        <v>755447</v>
      </c>
      <c r="E2480" s="61">
        <v>701922</v>
      </c>
      <c r="F2480" s="68">
        <v>0.18886174999999999</v>
      </c>
      <c r="G2480" s="292">
        <v>0.17548050000000001</v>
      </c>
      <c r="H2480" s="68">
        <v>0.20145253333333332</v>
      </c>
      <c r="I2480" s="68">
        <v>0.18717919999999999</v>
      </c>
      <c r="T2480" s="91"/>
      <c r="U2480" s="91"/>
      <c r="AA2480" s="91"/>
      <c r="AB2480" s="91"/>
      <c r="AC2480" s="91"/>
      <c r="AD2480" s="91"/>
      <c r="AE2480" s="91"/>
      <c r="AF2480" s="91"/>
    </row>
    <row r="2481" spans="1:32" x14ac:dyDescent="0.3">
      <c r="A2481" s="65">
        <v>0</v>
      </c>
      <c r="B2481" s="10">
        <v>2478</v>
      </c>
      <c r="C2481" s="71">
        <v>0.24779999999999999</v>
      </c>
      <c r="D2481" s="74">
        <v>755447</v>
      </c>
      <c r="E2481" s="61">
        <v>701922</v>
      </c>
      <c r="F2481" s="68">
        <v>0.18886174999999999</v>
      </c>
      <c r="G2481" s="292">
        <v>0.17548050000000001</v>
      </c>
      <c r="H2481" s="68">
        <v>0.20145253333333332</v>
      </c>
      <c r="I2481" s="68">
        <v>0.18717919999999999</v>
      </c>
      <c r="T2481" s="91"/>
      <c r="U2481" s="91"/>
      <c r="AA2481" s="91"/>
      <c r="AB2481" s="91"/>
      <c r="AC2481" s="91"/>
      <c r="AD2481" s="91"/>
      <c r="AE2481" s="91"/>
      <c r="AF2481" s="91"/>
    </row>
    <row r="2482" spans="1:32" x14ac:dyDescent="0.3">
      <c r="A2482" s="65">
        <v>0</v>
      </c>
      <c r="B2482" s="10">
        <v>2479</v>
      </c>
      <c r="C2482" s="71">
        <v>0.24790000000000001</v>
      </c>
      <c r="D2482" s="74">
        <v>755447</v>
      </c>
      <c r="E2482" s="61">
        <v>701922</v>
      </c>
      <c r="F2482" s="68">
        <v>0.18886174999999999</v>
      </c>
      <c r="G2482" s="292">
        <v>0.17548050000000001</v>
      </c>
      <c r="H2482" s="68">
        <v>0.20145253333333332</v>
      </c>
      <c r="I2482" s="68">
        <v>0.18717919999999999</v>
      </c>
      <c r="T2482" s="91"/>
      <c r="U2482" s="91"/>
      <c r="AA2482" s="91"/>
      <c r="AB2482" s="91"/>
      <c r="AC2482" s="91"/>
      <c r="AD2482" s="91"/>
      <c r="AE2482" s="91"/>
      <c r="AF2482" s="91"/>
    </row>
    <row r="2483" spans="1:32" x14ac:dyDescent="0.3">
      <c r="A2483" s="65">
        <v>0</v>
      </c>
      <c r="B2483" s="10">
        <v>2480</v>
      </c>
      <c r="C2483" s="71">
        <v>0.248</v>
      </c>
      <c r="D2483" s="74">
        <v>755447</v>
      </c>
      <c r="E2483" s="61">
        <v>701922</v>
      </c>
      <c r="F2483" s="68">
        <v>0.18886174999999999</v>
      </c>
      <c r="G2483" s="292">
        <v>0.17548050000000001</v>
      </c>
      <c r="H2483" s="68">
        <v>0.20145253333333332</v>
      </c>
      <c r="I2483" s="68">
        <v>0.18717919999999999</v>
      </c>
      <c r="T2483" s="91"/>
      <c r="U2483" s="91"/>
      <c r="AA2483" s="91"/>
      <c r="AB2483" s="91"/>
      <c r="AC2483" s="91"/>
      <c r="AD2483" s="91"/>
      <c r="AE2483" s="91"/>
      <c r="AF2483" s="91"/>
    </row>
    <row r="2484" spans="1:32" x14ac:dyDescent="0.3">
      <c r="A2484" s="65">
        <v>0</v>
      </c>
      <c r="B2484" s="10">
        <v>2481</v>
      </c>
      <c r="C2484" s="71">
        <v>0.24809999999999999</v>
      </c>
      <c r="D2484" s="74">
        <v>755447</v>
      </c>
      <c r="E2484" s="61">
        <v>701922</v>
      </c>
      <c r="F2484" s="68">
        <v>0.18886174999999999</v>
      </c>
      <c r="G2484" s="292">
        <v>0.17548050000000001</v>
      </c>
      <c r="H2484" s="68">
        <v>0.20145253333333332</v>
      </c>
      <c r="I2484" s="68">
        <v>0.18717919999999999</v>
      </c>
      <c r="T2484" s="91"/>
      <c r="U2484" s="91"/>
      <c r="AA2484" s="91"/>
      <c r="AB2484" s="91"/>
      <c r="AC2484" s="91"/>
      <c r="AD2484" s="91"/>
      <c r="AE2484" s="91"/>
      <c r="AF2484" s="91"/>
    </row>
    <row r="2485" spans="1:32" x14ac:dyDescent="0.3">
      <c r="A2485" s="65">
        <v>0</v>
      </c>
      <c r="B2485" s="10">
        <v>2482</v>
      </c>
      <c r="C2485" s="71">
        <v>0.2482</v>
      </c>
      <c r="D2485" s="74">
        <v>755447</v>
      </c>
      <c r="E2485" s="61">
        <v>701922</v>
      </c>
      <c r="F2485" s="68">
        <v>0.18886174999999999</v>
      </c>
      <c r="G2485" s="292">
        <v>0.17548050000000001</v>
      </c>
      <c r="H2485" s="68">
        <v>0.20145253333333332</v>
      </c>
      <c r="I2485" s="68">
        <v>0.18717919999999999</v>
      </c>
      <c r="T2485" s="91"/>
      <c r="U2485" s="91"/>
      <c r="AA2485" s="91"/>
      <c r="AB2485" s="91"/>
      <c r="AC2485" s="91"/>
      <c r="AD2485" s="91"/>
      <c r="AE2485" s="91"/>
      <c r="AF2485" s="91"/>
    </row>
    <row r="2486" spans="1:32" x14ac:dyDescent="0.3">
      <c r="A2486" s="65">
        <v>0</v>
      </c>
      <c r="B2486" s="10">
        <v>2483</v>
      </c>
      <c r="C2486" s="71">
        <v>0.24829999999999999</v>
      </c>
      <c r="D2486" s="74">
        <v>755447</v>
      </c>
      <c r="E2486" s="61">
        <v>701922</v>
      </c>
      <c r="F2486" s="68">
        <v>0.18886174999999999</v>
      </c>
      <c r="G2486" s="292">
        <v>0.17548050000000001</v>
      </c>
      <c r="H2486" s="68">
        <v>0.20145253333333332</v>
      </c>
      <c r="I2486" s="68">
        <v>0.18717919999999999</v>
      </c>
      <c r="T2486" s="91"/>
      <c r="U2486" s="91"/>
      <c r="AA2486" s="91"/>
      <c r="AB2486" s="91"/>
      <c r="AC2486" s="91"/>
      <c r="AD2486" s="91"/>
      <c r="AE2486" s="91"/>
      <c r="AF2486" s="91"/>
    </row>
    <row r="2487" spans="1:32" x14ac:dyDescent="0.3">
      <c r="A2487" s="65">
        <v>0</v>
      </c>
      <c r="B2487" s="10">
        <v>2484</v>
      </c>
      <c r="C2487" s="71">
        <v>0.24840000000000001</v>
      </c>
      <c r="D2487" s="74">
        <v>755447</v>
      </c>
      <c r="E2487" s="61">
        <v>701922</v>
      </c>
      <c r="F2487" s="68">
        <v>0.18886174999999999</v>
      </c>
      <c r="G2487" s="292">
        <v>0.17548050000000001</v>
      </c>
      <c r="H2487" s="68">
        <v>0.20145253333333332</v>
      </c>
      <c r="I2487" s="68">
        <v>0.18717919999999999</v>
      </c>
      <c r="T2487" s="91"/>
      <c r="U2487" s="91"/>
      <c r="AA2487" s="91"/>
      <c r="AB2487" s="91"/>
      <c r="AC2487" s="91"/>
      <c r="AD2487" s="91"/>
      <c r="AE2487" s="91"/>
      <c r="AF2487" s="91"/>
    </row>
    <row r="2488" spans="1:32" x14ac:dyDescent="0.3">
      <c r="A2488" s="65">
        <v>0</v>
      </c>
      <c r="B2488" s="10">
        <v>2485</v>
      </c>
      <c r="C2488" s="71">
        <v>0.2485</v>
      </c>
      <c r="D2488" s="74">
        <v>755447</v>
      </c>
      <c r="E2488" s="61">
        <v>701922</v>
      </c>
      <c r="F2488" s="68">
        <v>0.18886174999999999</v>
      </c>
      <c r="G2488" s="292">
        <v>0.17548050000000001</v>
      </c>
      <c r="H2488" s="68">
        <v>0.20145253333333332</v>
      </c>
      <c r="I2488" s="68">
        <v>0.18717919999999999</v>
      </c>
      <c r="T2488" s="91"/>
      <c r="U2488" s="91"/>
      <c r="AA2488" s="91"/>
      <c r="AB2488" s="91"/>
      <c r="AC2488" s="91"/>
      <c r="AD2488" s="91"/>
      <c r="AE2488" s="91"/>
      <c r="AF2488" s="91"/>
    </row>
    <row r="2489" spans="1:32" x14ac:dyDescent="0.3">
      <c r="A2489" s="65">
        <v>0</v>
      </c>
      <c r="B2489" s="10">
        <v>2486</v>
      </c>
      <c r="C2489" s="71">
        <v>0.24859999999999999</v>
      </c>
      <c r="D2489" s="74">
        <v>755447</v>
      </c>
      <c r="E2489" s="61">
        <v>701922</v>
      </c>
      <c r="F2489" s="68">
        <v>0.18886174999999999</v>
      </c>
      <c r="G2489" s="292">
        <v>0.17548050000000001</v>
      </c>
      <c r="H2489" s="68">
        <v>0.20145253333333332</v>
      </c>
      <c r="I2489" s="68">
        <v>0.18717919999999999</v>
      </c>
      <c r="T2489" s="91"/>
      <c r="U2489" s="91"/>
      <c r="AA2489" s="91"/>
      <c r="AB2489" s="91"/>
      <c r="AC2489" s="91"/>
      <c r="AD2489" s="91"/>
      <c r="AE2489" s="91"/>
      <c r="AF2489" s="91"/>
    </row>
    <row r="2490" spans="1:32" x14ac:dyDescent="0.3">
      <c r="A2490" s="65">
        <v>0</v>
      </c>
      <c r="B2490" s="10">
        <v>2487</v>
      </c>
      <c r="C2490" s="71">
        <v>0.2487</v>
      </c>
      <c r="D2490" s="74">
        <v>755447</v>
      </c>
      <c r="E2490" s="61">
        <v>701922</v>
      </c>
      <c r="F2490" s="68">
        <v>0.18886174999999999</v>
      </c>
      <c r="G2490" s="292">
        <v>0.17548050000000001</v>
      </c>
      <c r="H2490" s="68">
        <v>0.20145253333333332</v>
      </c>
      <c r="I2490" s="68">
        <v>0.18717919999999999</v>
      </c>
      <c r="T2490" s="91"/>
      <c r="U2490" s="91"/>
      <c r="AA2490" s="91"/>
      <c r="AB2490" s="91"/>
      <c r="AC2490" s="91"/>
      <c r="AD2490" s="91"/>
      <c r="AE2490" s="91"/>
      <c r="AF2490" s="91"/>
    </row>
    <row r="2491" spans="1:32" x14ac:dyDescent="0.3">
      <c r="A2491" s="65">
        <v>0</v>
      </c>
      <c r="B2491" s="10">
        <v>2488</v>
      </c>
      <c r="C2491" s="71">
        <v>0.24879999999999999</v>
      </c>
      <c r="D2491" s="74">
        <v>755447</v>
      </c>
      <c r="E2491" s="61">
        <v>701922</v>
      </c>
      <c r="F2491" s="68">
        <v>0.18886174999999999</v>
      </c>
      <c r="G2491" s="292">
        <v>0.17548050000000001</v>
      </c>
      <c r="H2491" s="68">
        <v>0.20145253333333332</v>
      </c>
      <c r="I2491" s="68">
        <v>0.18717919999999999</v>
      </c>
      <c r="T2491" s="91"/>
      <c r="U2491" s="91"/>
      <c r="AA2491" s="91"/>
      <c r="AB2491" s="91"/>
      <c r="AC2491" s="91"/>
      <c r="AD2491" s="91"/>
      <c r="AE2491" s="91"/>
      <c r="AF2491" s="91"/>
    </row>
    <row r="2492" spans="1:32" x14ac:dyDescent="0.3">
      <c r="A2492" s="65">
        <v>0</v>
      </c>
      <c r="B2492" s="10">
        <v>2489</v>
      </c>
      <c r="C2492" s="71">
        <v>0.24890000000000001</v>
      </c>
      <c r="D2492" s="74">
        <v>755447</v>
      </c>
      <c r="E2492" s="61">
        <v>701922</v>
      </c>
      <c r="F2492" s="68">
        <v>0.18886174999999999</v>
      </c>
      <c r="G2492" s="292">
        <v>0.17548050000000001</v>
      </c>
      <c r="H2492" s="68">
        <v>0.20145253333333332</v>
      </c>
      <c r="I2492" s="68">
        <v>0.18717919999999999</v>
      </c>
      <c r="T2492" s="91"/>
      <c r="U2492" s="91"/>
      <c r="AA2492" s="91"/>
      <c r="AB2492" s="91"/>
      <c r="AC2492" s="91"/>
      <c r="AD2492" s="91"/>
      <c r="AE2492" s="91"/>
      <c r="AF2492" s="91"/>
    </row>
    <row r="2493" spans="1:32" x14ac:dyDescent="0.3">
      <c r="A2493" s="65">
        <v>0</v>
      </c>
      <c r="B2493" s="10">
        <v>2490</v>
      </c>
      <c r="C2493" s="71">
        <v>0.249</v>
      </c>
      <c r="D2493" s="74">
        <v>755447</v>
      </c>
      <c r="E2493" s="61">
        <v>701922</v>
      </c>
      <c r="F2493" s="68">
        <v>0.18886174999999999</v>
      </c>
      <c r="G2493" s="292">
        <v>0.17548050000000001</v>
      </c>
      <c r="H2493" s="68">
        <v>0.20145253333333332</v>
      </c>
      <c r="I2493" s="68">
        <v>0.18717919999999999</v>
      </c>
      <c r="T2493" s="91"/>
      <c r="U2493" s="91"/>
      <c r="AA2493" s="91"/>
      <c r="AB2493" s="91"/>
      <c r="AC2493" s="91"/>
      <c r="AD2493" s="91"/>
      <c r="AE2493" s="91"/>
      <c r="AF2493" s="91"/>
    </row>
    <row r="2494" spans="1:32" x14ac:dyDescent="0.3">
      <c r="A2494" s="65">
        <v>0</v>
      </c>
      <c r="B2494" s="10">
        <v>2491</v>
      </c>
      <c r="C2494" s="71">
        <v>0.24909999999999999</v>
      </c>
      <c r="D2494" s="74">
        <v>755447</v>
      </c>
      <c r="E2494" s="61">
        <v>701922</v>
      </c>
      <c r="F2494" s="68">
        <v>0.18886174999999999</v>
      </c>
      <c r="G2494" s="292">
        <v>0.17548050000000001</v>
      </c>
      <c r="H2494" s="68">
        <v>0.20145253333333332</v>
      </c>
      <c r="I2494" s="68">
        <v>0.18717919999999999</v>
      </c>
      <c r="T2494" s="91"/>
      <c r="U2494" s="91"/>
      <c r="AA2494" s="91"/>
      <c r="AB2494" s="91"/>
      <c r="AC2494" s="91"/>
      <c r="AD2494" s="91"/>
      <c r="AE2494" s="91"/>
      <c r="AF2494" s="91"/>
    </row>
    <row r="2495" spans="1:32" x14ac:dyDescent="0.3">
      <c r="A2495" s="65">
        <v>0</v>
      </c>
      <c r="B2495" s="10">
        <v>2492</v>
      </c>
      <c r="C2495" s="71">
        <v>0.2492</v>
      </c>
      <c r="D2495" s="74">
        <v>755447</v>
      </c>
      <c r="E2495" s="61">
        <v>701922</v>
      </c>
      <c r="F2495" s="68">
        <v>0.18886174999999999</v>
      </c>
      <c r="G2495" s="292">
        <v>0.17548050000000001</v>
      </c>
      <c r="H2495" s="68">
        <v>0.20145253333333332</v>
      </c>
      <c r="I2495" s="68">
        <v>0.18717919999999999</v>
      </c>
      <c r="T2495" s="91"/>
      <c r="U2495" s="91"/>
      <c r="AA2495" s="91"/>
      <c r="AB2495" s="91"/>
      <c r="AC2495" s="91"/>
      <c r="AD2495" s="91"/>
      <c r="AE2495" s="91"/>
      <c r="AF2495" s="91"/>
    </row>
    <row r="2496" spans="1:32" x14ac:dyDescent="0.3">
      <c r="A2496" s="65">
        <v>0</v>
      </c>
      <c r="B2496" s="10">
        <v>2493</v>
      </c>
      <c r="C2496" s="71">
        <v>0.24929999999999999</v>
      </c>
      <c r="D2496" s="74">
        <v>755447</v>
      </c>
      <c r="E2496" s="61">
        <v>701922</v>
      </c>
      <c r="F2496" s="68">
        <v>0.18886174999999999</v>
      </c>
      <c r="G2496" s="292">
        <v>0.17548050000000001</v>
      </c>
      <c r="H2496" s="68">
        <v>0.20145253333333332</v>
      </c>
      <c r="I2496" s="68">
        <v>0.18717919999999999</v>
      </c>
      <c r="T2496" s="91"/>
      <c r="U2496" s="91"/>
      <c r="AA2496" s="91"/>
      <c r="AB2496" s="91"/>
      <c r="AC2496" s="91"/>
      <c r="AD2496" s="91"/>
      <c r="AE2496" s="91"/>
      <c r="AF2496" s="91"/>
    </row>
    <row r="2497" spans="1:32" x14ac:dyDescent="0.3">
      <c r="A2497" s="65">
        <v>0</v>
      </c>
      <c r="B2497" s="10">
        <v>2494</v>
      </c>
      <c r="C2497" s="71">
        <v>0.24940000000000001</v>
      </c>
      <c r="D2497" s="74">
        <v>755447</v>
      </c>
      <c r="E2497" s="61">
        <v>701922</v>
      </c>
      <c r="F2497" s="68">
        <v>0.18886174999999999</v>
      </c>
      <c r="G2497" s="292">
        <v>0.17548050000000001</v>
      </c>
      <c r="H2497" s="68">
        <v>0.20145253333333332</v>
      </c>
      <c r="I2497" s="68">
        <v>0.18717919999999999</v>
      </c>
      <c r="T2497" s="91"/>
      <c r="U2497" s="91"/>
      <c r="AA2497" s="91"/>
      <c r="AB2497" s="91"/>
      <c r="AC2497" s="91"/>
      <c r="AD2497" s="91"/>
      <c r="AE2497" s="91"/>
      <c r="AF2497" s="91"/>
    </row>
    <row r="2498" spans="1:32" x14ac:dyDescent="0.3">
      <c r="A2498" s="65">
        <v>0</v>
      </c>
      <c r="B2498" s="10">
        <v>2495</v>
      </c>
      <c r="C2498" s="71">
        <v>0.2495</v>
      </c>
      <c r="D2498" s="74">
        <v>755447</v>
      </c>
      <c r="E2498" s="61">
        <v>701922</v>
      </c>
      <c r="F2498" s="68">
        <v>0.18886174999999999</v>
      </c>
      <c r="G2498" s="292">
        <v>0.17548050000000001</v>
      </c>
      <c r="H2498" s="68">
        <v>0.20145253333333332</v>
      </c>
      <c r="I2498" s="68">
        <v>0.18717919999999999</v>
      </c>
      <c r="T2498" s="91"/>
      <c r="U2498" s="91"/>
      <c r="AA2498" s="91"/>
      <c r="AB2498" s="91"/>
      <c r="AC2498" s="91"/>
      <c r="AD2498" s="91"/>
      <c r="AE2498" s="91"/>
      <c r="AF2498" s="91"/>
    </row>
    <row r="2499" spans="1:32" x14ac:dyDescent="0.3">
      <c r="A2499" s="65">
        <v>0</v>
      </c>
      <c r="B2499" s="10">
        <v>2496</v>
      </c>
      <c r="C2499" s="71">
        <v>0.24959999999999999</v>
      </c>
      <c r="D2499" s="74">
        <v>755447</v>
      </c>
      <c r="E2499" s="61">
        <v>701922</v>
      </c>
      <c r="F2499" s="68">
        <v>0.18886174999999999</v>
      </c>
      <c r="G2499" s="292">
        <v>0.17548050000000001</v>
      </c>
      <c r="H2499" s="68">
        <v>0.20145253333333332</v>
      </c>
      <c r="I2499" s="68">
        <v>0.18717919999999999</v>
      </c>
      <c r="T2499" s="91"/>
      <c r="U2499" s="91"/>
      <c r="AA2499" s="91"/>
      <c r="AB2499" s="91"/>
      <c r="AC2499" s="91"/>
      <c r="AD2499" s="91"/>
      <c r="AE2499" s="91"/>
      <c r="AF2499" s="91"/>
    </row>
    <row r="2500" spans="1:32" x14ac:dyDescent="0.3">
      <c r="A2500" s="65">
        <v>0</v>
      </c>
      <c r="B2500" s="10">
        <v>2497</v>
      </c>
      <c r="C2500" s="71">
        <v>0.24970000000000001</v>
      </c>
      <c r="D2500" s="74">
        <v>755447</v>
      </c>
      <c r="E2500" s="61">
        <v>701922</v>
      </c>
      <c r="F2500" s="68">
        <v>0.18886174999999999</v>
      </c>
      <c r="G2500" s="292">
        <v>0.17548050000000001</v>
      </c>
      <c r="H2500" s="68">
        <v>0.20145253333333332</v>
      </c>
      <c r="I2500" s="68">
        <v>0.18717919999999999</v>
      </c>
      <c r="T2500" s="91"/>
      <c r="U2500" s="91"/>
      <c r="AA2500" s="91"/>
      <c r="AB2500" s="91"/>
      <c r="AC2500" s="91"/>
      <c r="AD2500" s="91"/>
      <c r="AE2500" s="91"/>
      <c r="AF2500" s="91"/>
    </row>
    <row r="2501" spans="1:32" x14ac:dyDescent="0.3">
      <c r="A2501" s="65">
        <v>0</v>
      </c>
      <c r="B2501" s="10">
        <v>2498</v>
      </c>
      <c r="C2501" s="71">
        <v>0.24979999999999999</v>
      </c>
      <c r="D2501" s="74">
        <v>755447</v>
      </c>
      <c r="E2501" s="61">
        <v>701922</v>
      </c>
      <c r="F2501" s="68">
        <v>0.18886174999999999</v>
      </c>
      <c r="G2501" s="292">
        <v>0.17548050000000001</v>
      </c>
      <c r="H2501" s="68">
        <v>0.20145253333333332</v>
      </c>
      <c r="I2501" s="68">
        <v>0.18717919999999999</v>
      </c>
      <c r="T2501" s="91"/>
      <c r="U2501" s="91"/>
      <c r="AA2501" s="91"/>
      <c r="AB2501" s="91"/>
      <c r="AC2501" s="91"/>
      <c r="AD2501" s="91"/>
      <c r="AE2501" s="91"/>
      <c r="AF2501" s="91"/>
    </row>
    <row r="2502" spans="1:32" x14ac:dyDescent="0.3">
      <c r="A2502" s="65">
        <v>0</v>
      </c>
      <c r="B2502" s="10">
        <v>2499</v>
      </c>
      <c r="C2502" s="71">
        <v>0.24990000000000001</v>
      </c>
      <c r="D2502" s="74">
        <v>755447</v>
      </c>
      <c r="E2502" s="61">
        <v>701922</v>
      </c>
      <c r="F2502" s="68">
        <v>0.18886174999999999</v>
      </c>
      <c r="G2502" s="292">
        <v>0.17548050000000001</v>
      </c>
      <c r="H2502" s="68">
        <v>0.20145253333333332</v>
      </c>
      <c r="I2502" s="68">
        <v>0.18717919999999999</v>
      </c>
      <c r="T2502" s="91"/>
      <c r="U2502" s="91"/>
      <c r="AA2502" s="91"/>
      <c r="AB2502" s="91"/>
      <c r="AC2502" s="91"/>
      <c r="AD2502" s="91"/>
      <c r="AE2502" s="91"/>
      <c r="AF2502" s="91"/>
    </row>
    <row r="2503" spans="1:32" x14ac:dyDescent="0.3">
      <c r="A2503" s="65">
        <v>0</v>
      </c>
      <c r="B2503" s="10">
        <v>2500</v>
      </c>
      <c r="C2503" s="71">
        <v>0.25</v>
      </c>
      <c r="D2503" s="74">
        <v>755447</v>
      </c>
      <c r="E2503" s="61">
        <v>701922</v>
      </c>
      <c r="F2503" s="68">
        <v>0.18886174999999999</v>
      </c>
      <c r="G2503" s="292">
        <v>0.17548050000000001</v>
      </c>
      <c r="H2503" s="68">
        <v>0.20145253333333332</v>
      </c>
      <c r="I2503" s="68">
        <v>0.18717919999999999</v>
      </c>
      <c r="T2503" s="91"/>
      <c r="U2503" s="91"/>
      <c r="AA2503" s="91"/>
      <c r="AB2503" s="91"/>
      <c r="AC2503" s="91"/>
      <c r="AD2503" s="91"/>
      <c r="AE2503" s="91"/>
      <c r="AF2503" s="91"/>
    </row>
    <row r="2504" spans="1:32" x14ac:dyDescent="0.3">
      <c r="A2504" s="65">
        <v>0</v>
      </c>
      <c r="B2504" s="10">
        <v>2501</v>
      </c>
      <c r="C2504" s="71">
        <v>0.25009999999999999</v>
      </c>
      <c r="D2504" s="74">
        <v>755447</v>
      </c>
      <c r="E2504" s="61">
        <v>701922</v>
      </c>
      <c r="F2504" s="68">
        <v>0.18886174999999999</v>
      </c>
      <c r="G2504" s="292">
        <v>0.17548050000000001</v>
      </c>
      <c r="H2504" s="68">
        <v>0.20145253333333332</v>
      </c>
      <c r="I2504" s="68">
        <v>0.18717919999999999</v>
      </c>
      <c r="T2504" s="91"/>
      <c r="U2504" s="91"/>
      <c r="AA2504" s="91"/>
      <c r="AB2504" s="91"/>
      <c r="AC2504" s="91"/>
      <c r="AD2504" s="91"/>
      <c r="AE2504" s="91"/>
      <c r="AF2504" s="91"/>
    </row>
    <row r="2505" spans="1:32" x14ac:dyDescent="0.3">
      <c r="A2505" s="65">
        <v>0</v>
      </c>
      <c r="B2505" s="10">
        <v>2502</v>
      </c>
      <c r="C2505" s="71">
        <v>0.25019999999999998</v>
      </c>
      <c r="D2505" s="74">
        <v>755447</v>
      </c>
      <c r="E2505" s="61">
        <v>701922</v>
      </c>
      <c r="F2505" s="68">
        <v>0.18886174999999999</v>
      </c>
      <c r="G2505" s="292">
        <v>0.17548050000000001</v>
      </c>
      <c r="H2505" s="68">
        <v>0.20145253333333332</v>
      </c>
      <c r="I2505" s="68">
        <v>0.18717919999999999</v>
      </c>
      <c r="T2505" s="91"/>
      <c r="U2505" s="91"/>
      <c r="AA2505" s="91"/>
      <c r="AB2505" s="91"/>
      <c r="AC2505" s="91"/>
      <c r="AD2505" s="91"/>
      <c r="AE2505" s="91"/>
      <c r="AF2505" s="91"/>
    </row>
    <row r="2506" spans="1:32" x14ac:dyDescent="0.3">
      <c r="A2506" s="65">
        <v>0</v>
      </c>
      <c r="B2506" s="10">
        <v>2503</v>
      </c>
      <c r="C2506" s="71">
        <v>0.25030000000000002</v>
      </c>
      <c r="D2506" s="74">
        <v>755447</v>
      </c>
      <c r="E2506" s="61">
        <v>701922</v>
      </c>
      <c r="F2506" s="68">
        <v>0.18886174999999999</v>
      </c>
      <c r="G2506" s="292">
        <v>0.17548050000000001</v>
      </c>
      <c r="H2506" s="68">
        <v>0.20145253333333332</v>
      </c>
      <c r="I2506" s="68">
        <v>0.18717919999999999</v>
      </c>
      <c r="T2506" s="91"/>
      <c r="U2506" s="91"/>
      <c r="AA2506" s="91"/>
      <c r="AB2506" s="91"/>
      <c r="AC2506" s="91"/>
      <c r="AD2506" s="91"/>
      <c r="AE2506" s="91"/>
      <c r="AF2506" s="91"/>
    </row>
    <row r="2507" spans="1:32" x14ac:dyDescent="0.3">
      <c r="A2507" s="65">
        <v>0</v>
      </c>
      <c r="B2507" s="10">
        <v>2504</v>
      </c>
      <c r="C2507" s="71">
        <v>0.25040000000000001</v>
      </c>
      <c r="D2507" s="74">
        <v>755447</v>
      </c>
      <c r="E2507" s="61">
        <v>701922</v>
      </c>
      <c r="F2507" s="68">
        <v>0.18886174999999999</v>
      </c>
      <c r="G2507" s="292">
        <v>0.17548050000000001</v>
      </c>
      <c r="H2507" s="68">
        <v>0.20145253333333332</v>
      </c>
      <c r="I2507" s="68">
        <v>0.18717919999999999</v>
      </c>
      <c r="T2507" s="91"/>
      <c r="U2507" s="91"/>
      <c r="AA2507" s="91"/>
      <c r="AB2507" s="91"/>
      <c r="AC2507" s="91"/>
      <c r="AD2507" s="91"/>
      <c r="AE2507" s="91"/>
      <c r="AF2507" s="91"/>
    </row>
    <row r="2508" spans="1:32" x14ac:dyDescent="0.3">
      <c r="A2508" s="65">
        <v>0</v>
      </c>
      <c r="B2508" s="10">
        <v>2505</v>
      </c>
      <c r="C2508" s="71">
        <v>0.2505</v>
      </c>
      <c r="D2508" s="74">
        <v>755447</v>
      </c>
      <c r="E2508" s="61">
        <v>701922</v>
      </c>
      <c r="F2508" s="68">
        <v>0.18886174999999999</v>
      </c>
      <c r="G2508" s="292">
        <v>0.17548050000000001</v>
      </c>
      <c r="H2508" s="68">
        <v>0.20145253333333332</v>
      </c>
      <c r="I2508" s="68">
        <v>0.18717919999999999</v>
      </c>
      <c r="T2508" s="91"/>
      <c r="U2508" s="91"/>
      <c r="AA2508" s="91"/>
      <c r="AB2508" s="91"/>
      <c r="AC2508" s="91"/>
      <c r="AD2508" s="91"/>
      <c r="AE2508" s="91"/>
      <c r="AF2508" s="91"/>
    </row>
    <row r="2509" spans="1:32" x14ac:dyDescent="0.3">
      <c r="A2509" s="65">
        <v>0</v>
      </c>
      <c r="B2509" s="10">
        <v>2506</v>
      </c>
      <c r="C2509" s="71">
        <v>0.25059999999999999</v>
      </c>
      <c r="D2509" s="74">
        <v>755447</v>
      </c>
      <c r="E2509" s="61">
        <v>701922</v>
      </c>
      <c r="F2509" s="68">
        <v>0.18886174999999999</v>
      </c>
      <c r="G2509" s="292">
        <v>0.17548050000000001</v>
      </c>
      <c r="H2509" s="68">
        <v>0.20145253333333332</v>
      </c>
      <c r="I2509" s="68">
        <v>0.18717919999999999</v>
      </c>
      <c r="T2509" s="91"/>
      <c r="U2509" s="91"/>
      <c r="AA2509" s="91"/>
      <c r="AB2509" s="91"/>
      <c r="AC2509" s="91"/>
      <c r="AD2509" s="91"/>
      <c r="AE2509" s="91"/>
      <c r="AF2509" s="91"/>
    </row>
    <row r="2510" spans="1:32" x14ac:dyDescent="0.3">
      <c r="A2510" s="65">
        <v>0</v>
      </c>
      <c r="B2510" s="10">
        <v>2507</v>
      </c>
      <c r="C2510" s="71">
        <v>0.25069999999999998</v>
      </c>
      <c r="D2510" s="74">
        <v>755447</v>
      </c>
      <c r="E2510" s="61">
        <v>701922</v>
      </c>
      <c r="F2510" s="68">
        <v>0.18886174999999999</v>
      </c>
      <c r="G2510" s="292">
        <v>0.17548050000000001</v>
      </c>
      <c r="H2510" s="68">
        <v>0.20145253333333332</v>
      </c>
      <c r="I2510" s="68">
        <v>0.18717919999999999</v>
      </c>
      <c r="T2510" s="91"/>
      <c r="U2510" s="91"/>
      <c r="AA2510" s="91"/>
      <c r="AB2510" s="91"/>
      <c r="AC2510" s="91"/>
      <c r="AD2510" s="91"/>
      <c r="AE2510" s="91"/>
      <c r="AF2510" s="91"/>
    </row>
    <row r="2511" spans="1:32" x14ac:dyDescent="0.3">
      <c r="A2511" s="65">
        <v>0</v>
      </c>
      <c r="B2511" s="10">
        <v>2508</v>
      </c>
      <c r="C2511" s="71">
        <v>0.25080000000000002</v>
      </c>
      <c r="D2511" s="74">
        <v>755447</v>
      </c>
      <c r="E2511" s="61">
        <v>701922</v>
      </c>
      <c r="F2511" s="68">
        <v>0.18886174999999999</v>
      </c>
      <c r="G2511" s="292">
        <v>0.17548050000000001</v>
      </c>
      <c r="H2511" s="68">
        <v>0.20145253333333332</v>
      </c>
      <c r="I2511" s="68">
        <v>0.18717919999999999</v>
      </c>
      <c r="T2511" s="91"/>
      <c r="U2511" s="91"/>
      <c r="AA2511" s="91"/>
      <c r="AB2511" s="91"/>
      <c r="AC2511" s="91"/>
      <c r="AD2511" s="91"/>
      <c r="AE2511" s="91"/>
      <c r="AF2511" s="91"/>
    </row>
    <row r="2512" spans="1:32" x14ac:dyDescent="0.3">
      <c r="A2512" s="65">
        <v>0</v>
      </c>
      <c r="B2512" s="10">
        <v>2509</v>
      </c>
      <c r="C2512" s="71">
        <v>0.25090000000000001</v>
      </c>
      <c r="D2512" s="74">
        <v>755447</v>
      </c>
      <c r="E2512" s="61">
        <v>701922</v>
      </c>
      <c r="F2512" s="68">
        <v>0.18886174999999999</v>
      </c>
      <c r="G2512" s="292">
        <v>0.17548050000000001</v>
      </c>
      <c r="H2512" s="68">
        <v>0.20145253333333332</v>
      </c>
      <c r="I2512" s="68">
        <v>0.18717919999999999</v>
      </c>
      <c r="T2512" s="91"/>
      <c r="U2512" s="91"/>
      <c r="AA2512" s="91"/>
      <c r="AB2512" s="91"/>
      <c r="AC2512" s="91"/>
      <c r="AD2512" s="91"/>
      <c r="AE2512" s="91"/>
      <c r="AF2512" s="91"/>
    </row>
    <row r="2513" spans="1:32" x14ac:dyDescent="0.3">
      <c r="A2513" s="65">
        <v>0</v>
      </c>
      <c r="B2513" s="10">
        <v>2510</v>
      </c>
      <c r="C2513" s="71">
        <v>0.251</v>
      </c>
      <c r="D2513" s="74">
        <v>755447</v>
      </c>
      <c r="E2513" s="61">
        <v>701922</v>
      </c>
      <c r="F2513" s="68">
        <v>0.18886174999999999</v>
      </c>
      <c r="G2513" s="292">
        <v>0.17548050000000001</v>
      </c>
      <c r="H2513" s="68">
        <v>0.20145253333333332</v>
      </c>
      <c r="I2513" s="68">
        <v>0.18717919999999999</v>
      </c>
      <c r="T2513" s="91"/>
      <c r="U2513" s="91"/>
      <c r="AA2513" s="91"/>
      <c r="AB2513" s="91"/>
      <c r="AC2513" s="91"/>
      <c r="AD2513" s="91"/>
      <c r="AE2513" s="91"/>
      <c r="AF2513" s="91"/>
    </row>
    <row r="2514" spans="1:32" x14ac:dyDescent="0.3">
      <c r="A2514" s="65">
        <v>0</v>
      </c>
      <c r="B2514" s="10">
        <v>2511</v>
      </c>
      <c r="C2514" s="71">
        <v>0.25109999999999999</v>
      </c>
      <c r="D2514" s="74">
        <v>755447</v>
      </c>
      <c r="E2514" s="61">
        <v>701922</v>
      </c>
      <c r="F2514" s="68">
        <v>0.18886174999999999</v>
      </c>
      <c r="G2514" s="292">
        <v>0.17548050000000001</v>
      </c>
      <c r="H2514" s="68">
        <v>0.20145253333333332</v>
      </c>
      <c r="I2514" s="68">
        <v>0.18717919999999999</v>
      </c>
      <c r="T2514" s="91"/>
      <c r="U2514" s="91"/>
      <c r="AA2514" s="91"/>
      <c r="AB2514" s="91"/>
      <c r="AC2514" s="91"/>
      <c r="AD2514" s="91"/>
      <c r="AE2514" s="91"/>
      <c r="AF2514" s="91"/>
    </row>
    <row r="2515" spans="1:32" x14ac:dyDescent="0.3">
      <c r="A2515" s="65">
        <v>0</v>
      </c>
      <c r="B2515" s="10">
        <v>2512</v>
      </c>
      <c r="C2515" s="71">
        <v>0.25119999999999998</v>
      </c>
      <c r="D2515" s="74">
        <v>755447</v>
      </c>
      <c r="E2515" s="61">
        <v>701922</v>
      </c>
      <c r="F2515" s="68">
        <v>0.18886174999999999</v>
      </c>
      <c r="G2515" s="292">
        <v>0.17548050000000001</v>
      </c>
      <c r="H2515" s="68">
        <v>0.20145253333333332</v>
      </c>
      <c r="I2515" s="68">
        <v>0.18717919999999999</v>
      </c>
      <c r="T2515" s="91"/>
      <c r="U2515" s="91"/>
      <c r="AA2515" s="91"/>
      <c r="AB2515" s="91"/>
      <c r="AC2515" s="91"/>
      <c r="AD2515" s="91"/>
      <c r="AE2515" s="91"/>
      <c r="AF2515" s="91"/>
    </row>
    <row r="2516" spans="1:32" x14ac:dyDescent="0.3">
      <c r="A2516" s="65">
        <v>0</v>
      </c>
      <c r="B2516" s="10">
        <v>2513</v>
      </c>
      <c r="C2516" s="71">
        <v>0.25130000000000002</v>
      </c>
      <c r="D2516" s="74">
        <v>755447</v>
      </c>
      <c r="E2516" s="61">
        <v>701922</v>
      </c>
      <c r="F2516" s="68">
        <v>0.18886174999999999</v>
      </c>
      <c r="G2516" s="292">
        <v>0.17548050000000001</v>
      </c>
      <c r="H2516" s="68">
        <v>0.20145253333333332</v>
      </c>
      <c r="I2516" s="68">
        <v>0.18717919999999999</v>
      </c>
      <c r="T2516" s="91"/>
      <c r="U2516" s="91"/>
      <c r="AA2516" s="91"/>
      <c r="AB2516" s="91"/>
      <c r="AC2516" s="91"/>
      <c r="AD2516" s="91"/>
      <c r="AE2516" s="91"/>
      <c r="AF2516" s="91"/>
    </row>
    <row r="2517" spans="1:32" x14ac:dyDescent="0.3">
      <c r="A2517" s="65">
        <v>0</v>
      </c>
      <c r="B2517" s="10">
        <v>2514</v>
      </c>
      <c r="C2517" s="71">
        <v>0.25140000000000001</v>
      </c>
      <c r="D2517" s="74">
        <v>755447</v>
      </c>
      <c r="E2517" s="61">
        <v>701922</v>
      </c>
      <c r="F2517" s="68">
        <v>0.18886174999999999</v>
      </c>
      <c r="G2517" s="292">
        <v>0.17548050000000001</v>
      </c>
      <c r="H2517" s="68">
        <v>0.20145253333333332</v>
      </c>
      <c r="I2517" s="68">
        <v>0.18717919999999999</v>
      </c>
      <c r="T2517" s="91"/>
      <c r="U2517" s="91"/>
      <c r="AA2517" s="91"/>
      <c r="AB2517" s="91"/>
      <c r="AC2517" s="91"/>
      <c r="AD2517" s="91"/>
      <c r="AE2517" s="91"/>
      <c r="AF2517" s="91"/>
    </row>
    <row r="2518" spans="1:32" x14ac:dyDescent="0.3">
      <c r="A2518" s="65">
        <v>0</v>
      </c>
      <c r="B2518" s="10">
        <v>2515</v>
      </c>
      <c r="C2518" s="71">
        <v>0.2515</v>
      </c>
      <c r="D2518" s="74">
        <v>755447</v>
      </c>
      <c r="E2518" s="61">
        <v>701922</v>
      </c>
      <c r="F2518" s="68">
        <v>0.18886174999999999</v>
      </c>
      <c r="G2518" s="292">
        <v>0.17548050000000001</v>
      </c>
      <c r="H2518" s="68">
        <v>0.20145253333333332</v>
      </c>
      <c r="I2518" s="68">
        <v>0.18717919999999999</v>
      </c>
      <c r="T2518" s="91"/>
      <c r="U2518" s="91"/>
      <c r="AA2518" s="91"/>
      <c r="AB2518" s="91"/>
      <c r="AC2518" s="91"/>
      <c r="AD2518" s="91"/>
      <c r="AE2518" s="91"/>
      <c r="AF2518" s="91"/>
    </row>
    <row r="2519" spans="1:32" x14ac:dyDescent="0.3">
      <c r="A2519" s="65">
        <v>0</v>
      </c>
      <c r="B2519" s="10">
        <v>2516</v>
      </c>
      <c r="C2519" s="71">
        <v>0.25159999999999999</v>
      </c>
      <c r="D2519" s="74">
        <v>755447</v>
      </c>
      <c r="E2519" s="61">
        <v>701922</v>
      </c>
      <c r="F2519" s="68">
        <v>0.18886174999999999</v>
      </c>
      <c r="G2519" s="292">
        <v>0.17548050000000001</v>
      </c>
      <c r="H2519" s="68">
        <v>0.20145253333333332</v>
      </c>
      <c r="I2519" s="68">
        <v>0.18717919999999999</v>
      </c>
      <c r="T2519" s="91"/>
      <c r="U2519" s="91"/>
      <c r="AA2519" s="91"/>
      <c r="AB2519" s="91"/>
      <c r="AC2519" s="91"/>
      <c r="AD2519" s="91"/>
      <c r="AE2519" s="91"/>
      <c r="AF2519" s="91"/>
    </row>
    <row r="2520" spans="1:32" x14ac:dyDescent="0.3">
      <c r="A2520" s="65">
        <v>0</v>
      </c>
      <c r="B2520" s="10">
        <v>2517</v>
      </c>
      <c r="C2520" s="71">
        <v>0.25169999999999998</v>
      </c>
      <c r="D2520" s="74">
        <v>755447</v>
      </c>
      <c r="E2520" s="61">
        <v>701922</v>
      </c>
      <c r="F2520" s="68">
        <v>0.18886174999999999</v>
      </c>
      <c r="G2520" s="292">
        <v>0.17548050000000001</v>
      </c>
      <c r="H2520" s="68">
        <v>0.20145253333333332</v>
      </c>
      <c r="I2520" s="68">
        <v>0.18717919999999999</v>
      </c>
      <c r="T2520" s="91"/>
      <c r="U2520" s="91"/>
      <c r="AA2520" s="91"/>
      <c r="AB2520" s="91"/>
      <c r="AC2520" s="91"/>
      <c r="AD2520" s="91"/>
      <c r="AE2520" s="91"/>
      <c r="AF2520" s="91"/>
    </row>
    <row r="2521" spans="1:32" x14ac:dyDescent="0.3">
      <c r="A2521" s="65">
        <v>0</v>
      </c>
      <c r="B2521" s="10">
        <v>2518</v>
      </c>
      <c r="C2521" s="71">
        <v>0.25180000000000002</v>
      </c>
      <c r="D2521" s="74">
        <v>755447</v>
      </c>
      <c r="E2521" s="61">
        <v>701922</v>
      </c>
      <c r="F2521" s="68">
        <v>0.18886174999999999</v>
      </c>
      <c r="G2521" s="292">
        <v>0.17548050000000001</v>
      </c>
      <c r="H2521" s="68">
        <v>0.20145253333333332</v>
      </c>
      <c r="I2521" s="68">
        <v>0.18717919999999999</v>
      </c>
      <c r="T2521" s="91"/>
      <c r="U2521" s="91"/>
      <c r="AA2521" s="91"/>
      <c r="AB2521" s="91"/>
      <c r="AC2521" s="91"/>
      <c r="AD2521" s="91"/>
      <c r="AE2521" s="91"/>
      <c r="AF2521" s="91"/>
    </row>
    <row r="2522" spans="1:32" x14ac:dyDescent="0.3">
      <c r="A2522" s="65">
        <v>0</v>
      </c>
      <c r="B2522" s="10">
        <v>2519</v>
      </c>
      <c r="C2522" s="71">
        <v>0.25190000000000001</v>
      </c>
      <c r="D2522" s="74">
        <v>755447</v>
      </c>
      <c r="E2522" s="61">
        <v>701922</v>
      </c>
      <c r="F2522" s="68">
        <v>0.18886174999999999</v>
      </c>
      <c r="G2522" s="292">
        <v>0.17548050000000001</v>
      </c>
      <c r="H2522" s="68">
        <v>0.20145253333333332</v>
      </c>
      <c r="I2522" s="68">
        <v>0.18717919999999999</v>
      </c>
      <c r="T2522" s="91"/>
      <c r="U2522" s="91"/>
      <c r="AA2522" s="91"/>
      <c r="AB2522" s="91"/>
      <c r="AC2522" s="91"/>
      <c r="AD2522" s="91"/>
      <c r="AE2522" s="91"/>
      <c r="AF2522" s="91"/>
    </row>
    <row r="2523" spans="1:32" x14ac:dyDescent="0.3">
      <c r="A2523" s="65">
        <v>0</v>
      </c>
      <c r="B2523" s="10">
        <v>2520</v>
      </c>
      <c r="C2523" s="71">
        <v>0.252</v>
      </c>
      <c r="D2523" s="74">
        <v>755447</v>
      </c>
      <c r="E2523" s="61">
        <v>701922</v>
      </c>
      <c r="F2523" s="68">
        <v>0.18886174999999999</v>
      </c>
      <c r="G2523" s="292">
        <v>0.17548050000000001</v>
      </c>
      <c r="H2523" s="68">
        <v>0.20145253333333332</v>
      </c>
      <c r="I2523" s="68">
        <v>0.18717919999999999</v>
      </c>
      <c r="T2523" s="91"/>
      <c r="U2523" s="91"/>
      <c r="AA2523" s="91"/>
      <c r="AB2523" s="91"/>
      <c r="AC2523" s="91"/>
      <c r="AD2523" s="91"/>
      <c r="AE2523" s="91"/>
      <c r="AF2523" s="91"/>
    </row>
    <row r="2524" spans="1:32" x14ac:dyDescent="0.3">
      <c r="A2524" s="65">
        <v>0</v>
      </c>
      <c r="B2524" s="10">
        <v>2521</v>
      </c>
      <c r="C2524" s="71">
        <v>0.25209999999999999</v>
      </c>
      <c r="D2524" s="74">
        <v>755447</v>
      </c>
      <c r="E2524" s="61">
        <v>701922</v>
      </c>
      <c r="F2524" s="68">
        <v>0.18886174999999999</v>
      </c>
      <c r="G2524" s="292">
        <v>0.17548050000000001</v>
      </c>
      <c r="H2524" s="68">
        <v>0.20145253333333332</v>
      </c>
      <c r="I2524" s="68">
        <v>0.18717919999999999</v>
      </c>
      <c r="T2524" s="91"/>
      <c r="U2524" s="91"/>
      <c r="AA2524" s="91"/>
      <c r="AB2524" s="91"/>
      <c r="AC2524" s="91"/>
      <c r="AD2524" s="91"/>
      <c r="AE2524" s="91"/>
      <c r="AF2524" s="91"/>
    </row>
    <row r="2525" spans="1:32" x14ac:dyDescent="0.3">
      <c r="A2525" s="65">
        <v>0</v>
      </c>
      <c r="B2525" s="10">
        <v>2522</v>
      </c>
      <c r="C2525" s="71">
        <v>0.25219999999999998</v>
      </c>
      <c r="D2525" s="74">
        <v>755447</v>
      </c>
      <c r="E2525" s="61">
        <v>701922</v>
      </c>
      <c r="F2525" s="68">
        <v>0.18886174999999999</v>
      </c>
      <c r="G2525" s="292">
        <v>0.17548050000000001</v>
      </c>
      <c r="H2525" s="68">
        <v>0.20145253333333332</v>
      </c>
      <c r="I2525" s="68">
        <v>0.18717919999999999</v>
      </c>
      <c r="T2525" s="91"/>
      <c r="U2525" s="91"/>
      <c r="AA2525" s="91"/>
      <c r="AB2525" s="91"/>
      <c r="AC2525" s="91"/>
      <c r="AD2525" s="91"/>
      <c r="AE2525" s="91"/>
      <c r="AF2525" s="91"/>
    </row>
    <row r="2526" spans="1:32" x14ac:dyDescent="0.3">
      <c r="A2526" s="65">
        <v>0</v>
      </c>
      <c r="B2526" s="10">
        <v>2523</v>
      </c>
      <c r="C2526" s="71">
        <v>0.25230000000000002</v>
      </c>
      <c r="D2526" s="74">
        <v>755447</v>
      </c>
      <c r="E2526" s="61">
        <v>701922</v>
      </c>
      <c r="F2526" s="68">
        <v>0.18886174999999999</v>
      </c>
      <c r="G2526" s="292">
        <v>0.17548050000000001</v>
      </c>
      <c r="H2526" s="68">
        <v>0.20145253333333332</v>
      </c>
      <c r="I2526" s="68">
        <v>0.18717919999999999</v>
      </c>
      <c r="T2526" s="91"/>
      <c r="U2526" s="91"/>
      <c r="AA2526" s="91"/>
      <c r="AB2526" s="91"/>
      <c r="AC2526" s="91"/>
      <c r="AD2526" s="91"/>
      <c r="AE2526" s="91"/>
      <c r="AF2526" s="91"/>
    </row>
    <row r="2527" spans="1:32" x14ac:dyDescent="0.3">
      <c r="A2527" s="65">
        <v>0</v>
      </c>
      <c r="B2527" s="10">
        <v>2524</v>
      </c>
      <c r="C2527" s="71">
        <v>0.25240000000000001</v>
      </c>
      <c r="D2527" s="74">
        <v>755447</v>
      </c>
      <c r="E2527" s="61">
        <v>701922</v>
      </c>
      <c r="F2527" s="68">
        <v>0.18886174999999999</v>
      </c>
      <c r="G2527" s="292">
        <v>0.17548050000000001</v>
      </c>
      <c r="H2527" s="68">
        <v>0.20145253333333332</v>
      </c>
      <c r="I2527" s="68">
        <v>0.18717919999999999</v>
      </c>
      <c r="T2527" s="91"/>
      <c r="U2527" s="91"/>
      <c r="AA2527" s="91"/>
      <c r="AB2527" s="91"/>
      <c r="AC2527" s="91"/>
      <c r="AD2527" s="91"/>
      <c r="AE2527" s="91"/>
      <c r="AF2527" s="91"/>
    </row>
    <row r="2528" spans="1:32" x14ac:dyDescent="0.3">
      <c r="A2528" s="65">
        <v>0</v>
      </c>
      <c r="B2528" s="10">
        <v>2525</v>
      </c>
      <c r="C2528" s="71">
        <v>0.2525</v>
      </c>
      <c r="D2528" s="74">
        <v>755447</v>
      </c>
      <c r="E2528" s="61">
        <v>701922</v>
      </c>
      <c r="F2528" s="68">
        <v>0.18886174999999999</v>
      </c>
      <c r="G2528" s="292">
        <v>0.17548050000000001</v>
      </c>
      <c r="H2528" s="68">
        <v>0.20145253333333332</v>
      </c>
      <c r="I2528" s="68">
        <v>0.18717919999999999</v>
      </c>
      <c r="T2528" s="91"/>
      <c r="U2528" s="91"/>
      <c r="AA2528" s="91"/>
      <c r="AB2528" s="91"/>
      <c r="AC2528" s="91"/>
      <c r="AD2528" s="91"/>
      <c r="AE2528" s="91"/>
      <c r="AF2528" s="91"/>
    </row>
    <row r="2529" spans="1:32" x14ac:dyDescent="0.3">
      <c r="A2529" s="65">
        <v>0</v>
      </c>
      <c r="B2529" s="10">
        <v>2526</v>
      </c>
      <c r="C2529" s="71">
        <v>0.25259999999999999</v>
      </c>
      <c r="D2529" s="74">
        <v>755447</v>
      </c>
      <c r="E2529" s="61">
        <v>701922</v>
      </c>
      <c r="F2529" s="68">
        <v>0.18886174999999999</v>
      </c>
      <c r="G2529" s="292">
        <v>0.17548050000000001</v>
      </c>
      <c r="H2529" s="68">
        <v>0.20145253333333332</v>
      </c>
      <c r="I2529" s="68">
        <v>0.18717919999999999</v>
      </c>
      <c r="T2529" s="91"/>
      <c r="U2529" s="91"/>
      <c r="AA2529" s="91"/>
      <c r="AB2529" s="91"/>
      <c r="AC2529" s="91"/>
      <c r="AD2529" s="91"/>
      <c r="AE2529" s="91"/>
      <c r="AF2529" s="91"/>
    </row>
    <row r="2530" spans="1:32" x14ac:dyDescent="0.3">
      <c r="A2530" s="65">
        <v>0</v>
      </c>
      <c r="B2530" s="10">
        <v>2527</v>
      </c>
      <c r="C2530" s="71">
        <v>0.25269999999999998</v>
      </c>
      <c r="D2530" s="74">
        <v>755447</v>
      </c>
      <c r="E2530" s="61">
        <v>701922</v>
      </c>
      <c r="F2530" s="68">
        <v>0.18886174999999999</v>
      </c>
      <c r="G2530" s="292">
        <v>0.17548050000000001</v>
      </c>
      <c r="H2530" s="68">
        <v>0.20145253333333332</v>
      </c>
      <c r="I2530" s="68">
        <v>0.18717919999999999</v>
      </c>
      <c r="T2530" s="91"/>
      <c r="U2530" s="91"/>
      <c r="AA2530" s="91"/>
      <c r="AB2530" s="91"/>
      <c r="AC2530" s="91"/>
      <c r="AD2530" s="91"/>
      <c r="AE2530" s="91"/>
      <c r="AF2530" s="91"/>
    </row>
    <row r="2531" spans="1:32" x14ac:dyDescent="0.3">
      <c r="A2531" s="65">
        <v>0</v>
      </c>
      <c r="B2531" s="10">
        <v>2528</v>
      </c>
      <c r="C2531" s="71">
        <v>0.25280000000000002</v>
      </c>
      <c r="D2531" s="74">
        <v>755447</v>
      </c>
      <c r="E2531" s="61">
        <v>701922</v>
      </c>
      <c r="F2531" s="68">
        <v>0.18886174999999999</v>
      </c>
      <c r="G2531" s="292">
        <v>0.17548050000000001</v>
      </c>
      <c r="H2531" s="68">
        <v>0.20145253333333332</v>
      </c>
      <c r="I2531" s="68">
        <v>0.18717919999999999</v>
      </c>
      <c r="T2531" s="91"/>
      <c r="U2531" s="91"/>
      <c r="AA2531" s="91"/>
      <c r="AB2531" s="91"/>
      <c r="AC2531" s="91"/>
      <c r="AD2531" s="91"/>
      <c r="AE2531" s="91"/>
      <c r="AF2531" s="91"/>
    </row>
    <row r="2532" spans="1:32" x14ac:dyDescent="0.3">
      <c r="A2532" s="65">
        <v>0</v>
      </c>
      <c r="B2532" s="10">
        <v>2529</v>
      </c>
      <c r="C2532" s="71">
        <v>0.25290000000000001</v>
      </c>
      <c r="D2532" s="74">
        <v>755447</v>
      </c>
      <c r="E2532" s="61">
        <v>701922</v>
      </c>
      <c r="F2532" s="68">
        <v>0.18886174999999999</v>
      </c>
      <c r="G2532" s="292">
        <v>0.17548050000000001</v>
      </c>
      <c r="H2532" s="68">
        <v>0.20145253333333332</v>
      </c>
      <c r="I2532" s="68">
        <v>0.18717919999999999</v>
      </c>
      <c r="T2532" s="91"/>
      <c r="U2532" s="91"/>
      <c r="AA2532" s="91"/>
      <c r="AB2532" s="91"/>
      <c r="AC2532" s="91"/>
      <c r="AD2532" s="91"/>
      <c r="AE2532" s="91"/>
      <c r="AF2532" s="91"/>
    </row>
    <row r="2533" spans="1:32" x14ac:dyDescent="0.3">
      <c r="A2533" s="65">
        <v>0</v>
      </c>
      <c r="B2533" s="10">
        <v>2530</v>
      </c>
      <c r="C2533" s="71">
        <v>0.253</v>
      </c>
      <c r="D2533" s="74">
        <v>755447</v>
      </c>
      <c r="E2533" s="61">
        <v>701922</v>
      </c>
      <c r="F2533" s="68">
        <v>0.18886174999999999</v>
      </c>
      <c r="G2533" s="292">
        <v>0.17548050000000001</v>
      </c>
      <c r="H2533" s="68">
        <v>0.20145253333333332</v>
      </c>
      <c r="I2533" s="68">
        <v>0.18717919999999999</v>
      </c>
      <c r="T2533" s="91"/>
      <c r="U2533" s="91"/>
      <c r="AA2533" s="91"/>
      <c r="AB2533" s="91"/>
      <c r="AC2533" s="91"/>
      <c r="AD2533" s="91"/>
      <c r="AE2533" s="91"/>
      <c r="AF2533" s="91"/>
    </row>
    <row r="2534" spans="1:32" x14ac:dyDescent="0.3">
      <c r="A2534" s="65">
        <v>0</v>
      </c>
      <c r="B2534" s="10">
        <v>2531</v>
      </c>
      <c r="C2534" s="71">
        <v>0.25309999999999999</v>
      </c>
      <c r="D2534" s="74">
        <v>755447</v>
      </c>
      <c r="E2534" s="61">
        <v>701922</v>
      </c>
      <c r="F2534" s="68">
        <v>0.18886174999999999</v>
      </c>
      <c r="G2534" s="292">
        <v>0.17548050000000001</v>
      </c>
      <c r="H2534" s="68">
        <v>0.20145253333333332</v>
      </c>
      <c r="I2534" s="68">
        <v>0.18717919999999999</v>
      </c>
      <c r="T2534" s="91"/>
      <c r="U2534" s="91"/>
      <c r="AA2534" s="91"/>
      <c r="AB2534" s="91"/>
      <c r="AC2534" s="91"/>
      <c r="AD2534" s="91"/>
      <c r="AE2534" s="91"/>
      <c r="AF2534" s="91"/>
    </row>
    <row r="2535" spans="1:32" x14ac:dyDescent="0.3">
      <c r="A2535" s="65">
        <v>0</v>
      </c>
      <c r="B2535" s="10">
        <v>2532</v>
      </c>
      <c r="C2535" s="71">
        <v>0.25319999999999998</v>
      </c>
      <c r="D2535" s="74">
        <v>755447</v>
      </c>
      <c r="E2535" s="61">
        <v>701922</v>
      </c>
      <c r="F2535" s="68">
        <v>0.18886174999999999</v>
      </c>
      <c r="G2535" s="292">
        <v>0.17548050000000001</v>
      </c>
      <c r="H2535" s="68">
        <v>0.20145253333333332</v>
      </c>
      <c r="I2535" s="68">
        <v>0.18717919999999999</v>
      </c>
      <c r="T2535" s="91"/>
      <c r="U2535" s="91"/>
      <c r="AA2535" s="91"/>
      <c r="AB2535" s="91"/>
      <c r="AC2535" s="91"/>
      <c r="AD2535" s="91"/>
      <c r="AE2535" s="91"/>
      <c r="AF2535" s="91"/>
    </row>
    <row r="2536" spans="1:32" x14ac:dyDescent="0.3">
      <c r="A2536" s="65">
        <v>0</v>
      </c>
      <c r="B2536" s="10">
        <v>2533</v>
      </c>
      <c r="C2536" s="71">
        <v>0.25330000000000003</v>
      </c>
      <c r="D2536" s="74">
        <v>755447</v>
      </c>
      <c r="E2536" s="61">
        <v>701922</v>
      </c>
      <c r="F2536" s="68">
        <v>0.18886174999999999</v>
      </c>
      <c r="G2536" s="292">
        <v>0.17548050000000001</v>
      </c>
      <c r="H2536" s="68">
        <v>0.20145253333333332</v>
      </c>
      <c r="I2536" s="68">
        <v>0.18717919999999999</v>
      </c>
      <c r="T2536" s="91"/>
      <c r="U2536" s="91"/>
      <c r="AA2536" s="91"/>
      <c r="AB2536" s="91"/>
      <c r="AC2536" s="91"/>
      <c r="AD2536" s="91"/>
      <c r="AE2536" s="91"/>
      <c r="AF2536" s="91"/>
    </row>
    <row r="2537" spans="1:32" x14ac:dyDescent="0.3">
      <c r="A2537" s="65">
        <v>0</v>
      </c>
      <c r="B2537" s="10">
        <v>2534</v>
      </c>
      <c r="C2537" s="71">
        <v>0.25340000000000001</v>
      </c>
      <c r="D2537" s="74">
        <v>755447</v>
      </c>
      <c r="E2537" s="61">
        <v>701922</v>
      </c>
      <c r="F2537" s="68">
        <v>0.18886174999999999</v>
      </c>
      <c r="G2537" s="292">
        <v>0.17548050000000001</v>
      </c>
      <c r="H2537" s="68">
        <v>0.20145253333333332</v>
      </c>
      <c r="I2537" s="68">
        <v>0.18717919999999999</v>
      </c>
      <c r="T2537" s="91"/>
      <c r="U2537" s="91"/>
      <c r="AA2537" s="91"/>
      <c r="AB2537" s="91"/>
      <c r="AC2537" s="91"/>
      <c r="AD2537" s="91"/>
      <c r="AE2537" s="91"/>
      <c r="AF2537" s="91"/>
    </row>
    <row r="2538" spans="1:32" x14ac:dyDescent="0.3">
      <c r="A2538" s="65">
        <v>0</v>
      </c>
      <c r="B2538" s="10">
        <v>2535</v>
      </c>
      <c r="C2538" s="71">
        <v>0.2535</v>
      </c>
      <c r="D2538" s="74">
        <v>755447</v>
      </c>
      <c r="E2538" s="61">
        <v>701922</v>
      </c>
      <c r="F2538" s="68">
        <v>0.18886174999999999</v>
      </c>
      <c r="G2538" s="292">
        <v>0.17548050000000001</v>
      </c>
      <c r="H2538" s="68">
        <v>0.20145253333333332</v>
      </c>
      <c r="I2538" s="68">
        <v>0.18717919999999999</v>
      </c>
      <c r="T2538" s="91"/>
      <c r="U2538" s="91"/>
      <c r="AA2538" s="91"/>
      <c r="AB2538" s="91"/>
      <c r="AC2538" s="91"/>
      <c r="AD2538" s="91"/>
      <c r="AE2538" s="91"/>
      <c r="AF2538" s="91"/>
    </row>
    <row r="2539" spans="1:32" x14ac:dyDescent="0.3">
      <c r="A2539" s="65">
        <v>0</v>
      </c>
      <c r="B2539" s="10">
        <v>2536</v>
      </c>
      <c r="C2539" s="71">
        <v>0.25359999999999999</v>
      </c>
      <c r="D2539" s="74">
        <v>755447</v>
      </c>
      <c r="E2539" s="61">
        <v>701922</v>
      </c>
      <c r="F2539" s="68">
        <v>0.18886174999999999</v>
      </c>
      <c r="G2539" s="292">
        <v>0.17548050000000001</v>
      </c>
      <c r="H2539" s="68">
        <v>0.20145253333333332</v>
      </c>
      <c r="I2539" s="68">
        <v>0.18717919999999999</v>
      </c>
      <c r="T2539" s="91"/>
      <c r="U2539" s="91"/>
      <c r="AA2539" s="91"/>
      <c r="AB2539" s="91"/>
      <c r="AC2539" s="91"/>
      <c r="AD2539" s="91"/>
      <c r="AE2539" s="91"/>
      <c r="AF2539" s="91"/>
    </row>
    <row r="2540" spans="1:32" x14ac:dyDescent="0.3">
      <c r="A2540" s="65">
        <v>0</v>
      </c>
      <c r="B2540" s="10">
        <v>2537</v>
      </c>
      <c r="C2540" s="71">
        <v>0.25369999999999998</v>
      </c>
      <c r="D2540" s="74">
        <v>755447</v>
      </c>
      <c r="E2540" s="61">
        <v>701922</v>
      </c>
      <c r="F2540" s="68">
        <v>0.18886174999999999</v>
      </c>
      <c r="G2540" s="292">
        <v>0.17548050000000001</v>
      </c>
      <c r="H2540" s="68">
        <v>0.20145253333333332</v>
      </c>
      <c r="I2540" s="68">
        <v>0.18717919999999999</v>
      </c>
      <c r="T2540" s="91"/>
      <c r="U2540" s="91"/>
      <c r="AA2540" s="91"/>
      <c r="AB2540" s="91"/>
      <c r="AC2540" s="91"/>
      <c r="AD2540" s="91"/>
      <c r="AE2540" s="91"/>
      <c r="AF2540" s="91"/>
    </row>
    <row r="2541" spans="1:32" x14ac:dyDescent="0.3">
      <c r="A2541" s="65">
        <v>0</v>
      </c>
      <c r="B2541" s="10">
        <v>2538</v>
      </c>
      <c r="C2541" s="71">
        <v>0.25380000000000003</v>
      </c>
      <c r="D2541" s="74">
        <v>755447</v>
      </c>
      <c r="E2541" s="61">
        <v>701922</v>
      </c>
      <c r="F2541" s="68">
        <v>0.18886174999999999</v>
      </c>
      <c r="G2541" s="292">
        <v>0.17548050000000001</v>
      </c>
      <c r="H2541" s="68">
        <v>0.20145253333333332</v>
      </c>
      <c r="I2541" s="68">
        <v>0.18717919999999999</v>
      </c>
      <c r="T2541" s="91"/>
      <c r="U2541" s="91"/>
      <c r="AA2541" s="91"/>
      <c r="AB2541" s="91"/>
      <c r="AC2541" s="91"/>
      <c r="AD2541" s="91"/>
      <c r="AE2541" s="91"/>
      <c r="AF2541" s="91"/>
    </row>
    <row r="2542" spans="1:32" x14ac:dyDescent="0.3">
      <c r="A2542" s="65">
        <v>0</v>
      </c>
      <c r="B2542" s="10">
        <v>2539</v>
      </c>
      <c r="C2542" s="71">
        <v>0.25390000000000001</v>
      </c>
      <c r="D2542" s="74">
        <v>755447</v>
      </c>
      <c r="E2542" s="61">
        <v>701922</v>
      </c>
      <c r="F2542" s="68">
        <v>0.18886174999999999</v>
      </c>
      <c r="G2542" s="292">
        <v>0.17548050000000001</v>
      </c>
      <c r="H2542" s="68">
        <v>0.20145253333333332</v>
      </c>
      <c r="I2542" s="68">
        <v>0.18717919999999999</v>
      </c>
      <c r="T2542" s="91"/>
      <c r="U2542" s="91"/>
      <c r="AA2542" s="91"/>
      <c r="AB2542" s="91"/>
      <c r="AC2542" s="91"/>
      <c r="AD2542" s="91"/>
      <c r="AE2542" s="91"/>
      <c r="AF2542" s="91"/>
    </row>
    <row r="2543" spans="1:32" x14ac:dyDescent="0.3">
      <c r="A2543" s="65">
        <v>0</v>
      </c>
      <c r="B2543" s="10">
        <v>2540</v>
      </c>
      <c r="C2543" s="71">
        <v>0.254</v>
      </c>
      <c r="D2543" s="74">
        <v>755447</v>
      </c>
      <c r="E2543" s="61">
        <v>701922</v>
      </c>
      <c r="F2543" s="68">
        <v>0.18886174999999999</v>
      </c>
      <c r="G2543" s="292">
        <v>0.17548050000000001</v>
      </c>
      <c r="H2543" s="68">
        <v>0.20145253333333332</v>
      </c>
      <c r="I2543" s="68">
        <v>0.18717919999999999</v>
      </c>
      <c r="T2543" s="91"/>
      <c r="U2543" s="91"/>
      <c r="AA2543" s="91"/>
      <c r="AB2543" s="91"/>
      <c r="AC2543" s="91"/>
      <c r="AD2543" s="91"/>
      <c r="AE2543" s="91"/>
      <c r="AF2543" s="91"/>
    </row>
    <row r="2544" spans="1:32" x14ac:dyDescent="0.3">
      <c r="A2544" s="65">
        <v>0</v>
      </c>
      <c r="B2544" s="10">
        <v>2541</v>
      </c>
      <c r="C2544" s="71">
        <v>0.25409999999999999</v>
      </c>
      <c r="D2544" s="74">
        <v>755447</v>
      </c>
      <c r="E2544" s="61">
        <v>701922</v>
      </c>
      <c r="F2544" s="68">
        <v>0.18886174999999999</v>
      </c>
      <c r="G2544" s="292">
        <v>0.17548050000000001</v>
      </c>
      <c r="H2544" s="68">
        <v>0.20145253333333332</v>
      </c>
      <c r="I2544" s="68">
        <v>0.18717919999999999</v>
      </c>
      <c r="T2544" s="91"/>
      <c r="U2544" s="91"/>
      <c r="AA2544" s="91"/>
      <c r="AB2544" s="91"/>
      <c r="AC2544" s="91"/>
      <c r="AD2544" s="91"/>
      <c r="AE2544" s="91"/>
      <c r="AF2544" s="91"/>
    </row>
    <row r="2545" spans="1:32" x14ac:dyDescent="0.3">
      <c r="A2545" s="65">
        <v>0</v>
      </c>
      <c r="B2545" s="10">
        <v>2542</v>
      </c>
      <c r="C2545" s="71">
        <v>0.25419999999999998</v>
      </c>
      <c r="D2545" s="74">
        <v>755447</v>
      </c>
      <c r="E2545" s="61">
        <v>701922</v>
      </c>
      <c r="F2545" s="68">
        <v>0.18886174999999999</v>
      </c>
      <c r="G2545" s="292">
        <v>0.17548050000000001</v>
      </c>
      <c r="H2545" s="68">
        <v>0.20145253333333332</v>
      </c>
      <c r="I2545" s="68">
        <v>0.18717919999999999</v>
      </c>
      <c r="T2545" s="91"/>
      <c r="U2545" s="91"/>
      <c r="AA2545" s="91"/>
      <c r="AB2545" s="91"/>
      <c r="AC2545" s="91"/>
      <c r="AD2545" s="91"/>
      <c r="AE2545" s="91"/>
      <c r="AF2545" s="91"/>
    </row>
    <row r="2546" spans="1:32" x14ac:dyDescent="0.3">
      <c r="A2546" s="65">
        <v>0</v>
      </c>
      <c r="B2546" s="10">
        <v>2543</v>
      </c>
      <c r="C2546" s="71">
        <v>0.25430000000000003</v>
      </c>
      <c r="D2546" s="74">
        <v>755447</v>
      </c>
      <c r="E2546" s="61">
        <v>701922</v>
      </c>
      <c r="F2546" s="68">
        <v>0.18886174999999999</v>
      </c>
      <c r="G2546" s="292">
        <v>0.17548050000000001</v>
      </c>
      <c r="H2546" s="68">
        <v>0.20145253333333332</v>
      </c>
      <c r="I2546" s="68">
        <v>0.18717919999999999</v>
      </c>
      <c r="T2546" s="91"/>
      <c r="U2546" s="91"/>
      <c r="AA2546" s="91"/>
      <c r="AB2546" s="91"/>
      <c r="AC2546" s="91"/>
      <c r="AD2546" s="91"/>
      <c r="AE2546" s="91"/>
      <c r="AF2546" s="91"/>
    </row>
    <row r="2547" spans="1:32" x14ac:dyDescent="0.3">
      <c r="A2547" s="65">
        <v>0</v>
      </c>
      <c r="B2547" s="10">
        <v>2544</v>
      </c>
      <c r="C2547" s="71">
        <v>0.25440000000000002</v>
      </c>
      <c r="D2547" s="74">
        <v>755447</v>
      </c>
      <c r="E2547" s="61">
        <v>701922</v>
      </c>
      <c r="F2547" s="68">
        <v>0.18886174999999999</v>
      </c>
      <c r="G2547" s="292">
        <v>0.17548050000000001</v>
      </c>
      <c r="H2547" s="68">
        <v>0.20145253333333332</v>
      </c>
      <c r="I2547" s="68">
        <v>0.18717919999999999</v>
      </c>
      <c r="T2547" s="91"/>
      <c r="U2547" s="91"/>
      <c r="AA2547" s="91"/>
      <c r="AB2547" s="91"/>
      <c r="AC2547" s="91"/>
      <c r="AD2547" s="91"/>
      <c r="AE2547" s="91"/>
      <c r="AF2547" s="91"/>
    </row>
    <row r="2548" spans="1:32" x14ac:dyDescent="0.3">
      <c r="A2548" s="65">
        <v>0</v>
      </c>
      <c r="B2548" s="10">
        <v>2545</v>
      </c>
      <c r="C2548" s="71">
        <v>0.2545</v>
      </c>
      <c r="D2548" s="74">
        <v>755447</v>
      </c>
      <c r="E2548" s="61">
        <v>701922</v>
      </c>
      <c r="F2548" s="68">
        <v>0.18886174999999999</v>
      </c>
      <c r="G2548" s="292">
        <v>0.17548050000000001</v>
      </c>
      <c r="H2548" s="68">
        <v>0.20145253333333332</v>
      </c>
      <c r="I2548" s="68">
        <v>0.18717919999999999</v>
      </c>
      <c r="T2548" s="91"/>
      <c r="U2548" s="91"/>
      <c r="AA2548" s="91"/>
      <c r="AB2548" s="91"/>
      <c r="AC2548" s="91"/>
      <c r="AD2548" s="91"/>
      <c r="AE2548" s="91"/>
      <c r="AF2548" s="91"/>
    </row>
    <row r="2549" spans="1:32" x14ac:dyDescent="0.3">
      <c r="A2549" s="65">
        <v>0</v>
      </c>
      <c r="B2549" s="10">
        <v>2546</v>
      </c>
      <c r="C2549" s="71">
        <v>0.25459999999999999</v>
      </c>
      <c r="D2549" s="74">
        <v>755447</v>
      </c>
      <c r="E2549" s="61">
        <v>701922</v>
      </c>
      <c r="F2549" s="68">
        <v>0.18886174999999999</v>
      </c>
      <c r="G2549" s="292">
        <v>0.17548050000000001</v>
      </c>
      <c r="H2549" s="68">
        <v>0.20145253333333332</v>
      </c>
      <c r="I2549" s="68">
        <v>0.18717919999999999</v>
      </c>
      <c r="T2549" s="91"/>
      <c r="U2549" s="91"/>
      <c r="AA2549" s="91"/>
      <c r="AB2549" s="91"/>
      <c r="AC2549" s="91"/>
      <c r="AD2549" s="91"/>
      <c r="AE2549" s="91"/>
      <c r="AF2549" s="91"/>
    </row>
    <row r="2550" spans="1:32" x14ac:dyDescent="0.3">
      <c r="A2550" s="65">
        <v>0</v>
      </c>
      <c r="B2550" s="10">
        <v>2547</v>
      </c>
      <c r="C2550" s="71">
        <v>0.25469999999999998</v>
      </c>
      <c r="D2550" s="74">
        <v>755447</v>
      </c>
      <c r="E2550" s="61">
        <v>701922</v>
      </c>
      <c r="F2550" s="68">
        <v>0.18886174999999999</v>
      </c>
      <c r="G2550" s="292">
        <v>0.17548050000000001</v>
      </c>
      <c r="H2550" s="68">
        <v>0.20145253333333332</v>
      </c>
      <c r="I2550" s="68">
        <v>0.18717919999999999</v>
      </c>
      <c r="T2550" s="91"/>
      <c r="U2550" s="91"/>
      <c r="AA2550" s="91"/>
      <c r="AB2550" s="91"/>
      <c r="AC2550" s="91"/>
      <c r="AD2550" s="91"/>
      <c r="AE2550" s="91"/>
      <c r="AF2550" s="91"/>
    </row>
    <row r="2551" spans="1:32" x14ac:dyDescent="0.3">
      <c r="A2551" s="65">
        <v>0</v>
      </c>
      <c r="B2551" s="10">
        <v>2548</v>
      </c>
      <c r="C2551" s="71">
        <v>0.25480000000000003</v>
      </c>
      <c r="D2551" s="74">
        <v>755447</v>
      </c>
      <c r="E2551" s="61">
        <v>701922</v>
      </c>
      <c r="F2551" s="68">
        <v>0.18886174999999999</v>
      </c>
      <c r="G2551" s="292">
        <v>0.17548050000000001</v>
      </c>
      <c r="H2551" s="68">
        <v>0.20145253333333332</v>
      </c>
      <c r="I2551" s="68">
        <v>0.18717919999999999</v>
      </c>
      <c r="T2551" s="91"/>
      <c r="U2551" s="91"/>
      <c r="AA2551" s="91"/>
      <c r="AB2551" s="91"/>
      <c r="AC2551" s="91"/>
      <c r="AD2551" s="91"/>
      <c r="AE2551" s="91"/>
      <c r="AF2551" s="91"/>
    </row>
    <row r="2552" spans="1:32" x14ac:dyDescent="0.3">
      <c r="A2552" s="65">
        <v>0</v>
      </c>
      <c r="B2552" s="10">
        <v>2549</v>
      </c>
      <c r="C2552" s="71">
        <v>0.25490000000000002</v>
      </c>
      <c r="D2552" s="74">
        <v>755447</v>
      </c>
      <c r="E2552" s="61">
        <v>701922</v>
      </c>
      <c r="F2552" s="68">
        <v>0.18886174999999999</v>
      </c>
      <c r="G2552" s="292">
        <v>0.17548050000000001</v>
      </c>
      <c r="H2552" s="68">
        <v>0.20145253333333332</v>
      </c>
      <c r="I2552" s="68">
        <v>0.18717919999999999</v>
      </c>
      <c r="T2552" s="91"/>
      <c r="U2552" s="91"/>
      <c r="AA2552" s="91"/>
      <c r="AB2552" s="91"/>
      <c r="AC2552" s="91"/>
      <c r="AD2552" s="91"/>
      <c r="AE2552" s="91"/>
      <c r="AF2552" s="91"/>
    </row>
    <row r="2553" spans="1:32" x14ac:dyDescent="0.3">
      <c r="A2553" s="65">
        <v>0</v>
      </c>
      <c r="B2553" s="10">
        <v>2550</v>
      </c>
      <c r="C2553" s="71">
        <v>0.255</v>
      </c>
      <c r="D2553" s="74">
        <v>755447</v>
      </c>
      <c r="E2553" s="61">
        <v>701922</v>
      </c>
      <c r="F2553" s="68">
        <v>0.18886174999999999</v>
      </c>
      <c r="G2553" s="292">
        <v>0.17548050000000001</v>
      </c>
      <c r="H2553" s="68">
        <v>0.20145253333333332</v>
      </c>
      <c r="I2553" s="68">
        <v>0.18717919999999999</v>
      </c>
      <c r="T2553" s="91"/>
      <c r="U2553" s="91"/>
      <c r="AA2553" s="91"/>
      <c r="AB2553" s="91"/>
      <c r="AC2553" s="91"/>
      <c r="AD2553" s="91"/>
      <c r="AE2553" s="91"/>
      <c r="AF2553" s="91"/>
    </row>
    <row r="2554" spans="1:32" x14ac:dyDescent="0.3">
      <c r="A2554" s="65">
        <v>0</v>
      </c>
      <c r="B2554" s="10">
        <v>2551</v>
      </c>
      <c r="C2554" s="71">
        <v>0.25509999999999999</v>
      </c>
      <c r="D2554" s="74">
        <v>755447</v>
      </c>
      <c r="E2554" s="61">
        <v>701922</v>
      </c>
      <c r="F2554" s="68">
        <v>0.18886174999999999</v>
      </c>
      <c r="G2554" s="292">
        <v>0.17548050000000001</v>
      </c>
      <c r="H2554" s="68">
        <v>0.20145253333333332</v>
      </c>
      <c r="I2554" s="68">
        <v>0.18717919999999999</v>
      </c>
      <c r="T2554" s="91"/>
      <c r="U2554" s="91"/>
      <c r="AA2554" s="91"/>
      <c r="AB2554" s="91"/>
      <c r="AC2554" s="91"/>
      <c r="AD2554" s="91"/>
      <c r="AE2554" s="91"/>
      <c r="AF2554" s="91"/>
    </row>
    <row r="2555" spans="1:32" x14ac:dyDescent="0.3">
      <c r="A2555" s="65">
        <v>0</v>
      </c>
      <c r="B2555" s="10">
        <v>2552</v>
      </c>
      <c r="C2555" s="71">
        <v>0.25519999999999998</v>
      </c>
      <c r="D2555" s="74">
        <v>755447</v>
      </c>
      <c r="E2555" s="61">
        <v>701922</v>
      </c>
      <c r="F2555" s="68">
        <v>0.18886174999999999</v>
      </c>
      <c r="G2555" s="292">
        <v>0.17548050000000001</v>
      </c>
      <c r="H2555" s="68">
        <v>0.20145253333333332</v>
      </c>
      <c r="I2555" s="68">
        <v>0.18717919999999999</v>
      </c>
      <c r="T2555" s="91"/>
      <c r="U2555" s="91"/>
      <c r="AA2555" s="91"/>
      <c r="AB2555" s="91"/>
      <c r="AC2555" s="91"/>
      <c r="AD2555" s="91"/>
      <c r="AE2555" s="91"/>
      <c r="AF2555" s="91"/>
    </row>
    <row r="2556" spans="1:32" x14ac:dyDescent="0.3">
      <c r="A2556" s="65">
        <v>0</v>
      </c>
      <c r="B2556" s="10">
        <v>2553</v>
      </c>
      <c r="C2556" s="71">
        <v>0.25530000000000003</v>
      </c>
      <c r="D2556" s="74">
        <v>755447</v>
      </c>
      <c r="E2556" s="61">
        <v>701922</v>
      </c>
      <c r="F2556" s="68">
        <v>0.18886174999999999</v>
      </c>
      <c r="G2556" s="292">
        <v>0.17548050000000001</v>
      </c>
      <c r="H2556" s="68">
        <v>0.20145253333333332</v>
      </c>
      <c r="I2556" s="68">
        <v>0.18717919999999999</v>
      </c>
      <c r="T2556" s="91"/>
      <c r="U2556" s="91"/>
      <c r="AA2556" s="91"/>
      <c r="AB2556" s="91"/>
      <c r="AC2556" s="91"/>
      <c r="AD2556" s="91"/>
      <c r="AE2556" s="91"/>
      <c r="AF2556" s="91"/>
    </row>
    <row r="2557" spans="1:32" x14ac:dyDescent="0.3">
      <c r="A2557" s="65">
        <v>0</v>
      </c>
      <c r="B2557" s="10">
        <v>2554</v>
      </c>
      <c r="C2557" s="71">
        <v>0.25540000000000002</v>
      </c>
      <c r="D2557" s="74">
        <v>755447</v>
      </c>
      <c r="E2557" s="61">
        <v>701922</v>
      </c>
      <c r="F2557" s="68">
        <v>0.18886174999999999</v>
      </c>
      <c r="G2557" s="292">
        <v>0.17548050000000001</v>
      </c>
      <c r="H2557" s="68">
        <v>0.20145253333333332</v>
      </c>
      <c r="I2557" s="68">
        <v>0.18717919999999999</v>
      </c>
      <c r="T2557" s="91"/>
      <c r="U2557" s="91"/>
      <c r="AA2557" s="91"/>
      <c r="AB2557" s="91"/>
      <c r="AC2557" s="91"/>
      <c r="AD2557" s="91"/>
      <c r="AE2557" s="91"/>
      <c r="AF2557" s="91"/>
    </row>
    <row r="2558" spans="1:32" x14ac:dyDescent="0.3">
      <c r="A2558" s="65">
        <v>0</v>
      </c>
      <c r="B2558" s="10">
        <v>2555</v>
      </c>
      <c r="C2558" s="71">
        <v>0.2555</v>
      </c>
      <c r="D2558" s="74">
        <v>755447</v>
      </c>
      <c r="E2558" s="61">
        <v>701922</v>
      </c>
      <c r="F2558" s="68">
        <v>0.18886174999999999</v>
      </c>
      <c r="G2558" s="292">
        <v>0.17548050000000001</v>
      </c>
      <c r="H2558" s="68">
        <v>0.20145253333333332</v>
      </c>
      <c r="I2558" s="68">
        <v>0.18717919999999999</v>
      </c>
      <c r="T2558" s="91"/>
      <c r="U2558" s="91"/>
      <c r="AA2558" s="91"/>
      <c r="AB2558" s="91"/>
      <c r="AC2558" s="91"/>
      <c r="AD2558" s="91"/>
      <c r="AE2558" s="91"/>
      <c r="AF2558" s="91"/>
    </row>
    <row r="2559" spans="1:32" x14ac:dyDescent="0.3">
      <c r="A2559" s="65">
        <v>0</v>
      </c>
      <c r="B2559" s="10">
        <v>2556</v>
      </c>
      <c r="C2559" s="71">
        <v>0.25559999999999999</v>
      </c>
      <c r="D2559" s="74">
        <v>755447</v>
      </c>
      <c r="E2559" s="61">
        <v>701922</v>
      </c>
      <c r="F2559" s="68">
        <v>0.18886174999999999</v>
      </c>
      <c r="G2559" s="292">
        <v>0.17548050000000001</v>
      </c>
      <c r="H2559" s="68">
        <v>0.20145253333333332</v>
      </c>
      <c r="I2559" s="68">
        <v>0.18717919999999999</v>
      </c>
      <c r="T2559" s="91"/>
      <c r="U2559" s="91"/>
      <c r="AA2559" s="91"/>
      <c r="AB2559" s="91"/>
      <c r="AC2559" s="91"/>
      <c r="AD2559" s="91"/>
      <c r="AE2559" s="91"/>
      <c r="AF2559" s="91"/>
    </row>
    <row r="2560" spans="1:32" x14ac:dyDescent="0.3">
      <c r="A2560" s="65">
        <v>0</v>
      </c>
      <c r="B2560" s="10">
        <v>2557</v>
      </c>
      <c r="C2560" s="71">
        <v>0.25569999999999998</v>
      </c>
      <c r="D2560" s="74">
        <v>755447</v>
      </c>
      <c r="E2560" s="61">
        <v>701922</v>
      </c>
      <c r="F2560" s="68">
        <v>0.18886174999999999</v>
      </c>
      <c r="G2560" s="292">
        <v>0.17548050000000001</v>
      </c>
      <c r="H2560" s="68">
        <v>0.20145253333333332</v>
      </c>
      <c r="I2560" s="68">
        <v>0.18717919999999999</v>
      </c>
      <c r="T2560" s="91"/>
      <c r="U2560" s="91"/>
      <c r="AA2560" s="91"/>
      <c r="AB2560" s="91"/>
      <c r="AC2560" s="91"/>
      <c r="AD2560" s="91"/>
      <c r="AE2560" s="91"/>
      <c r="AF2560" s="91"/>
    </row>
    <row r="2561" spans="1:32" x14ac:dyDescent="0.3">
      <c r="A2561" s="65">
        <v>0</v>
      </c>
      <c r="B2561" s="10">
        <v>2558</v>
      </c>
      <c r="C2561" s="71">
        <v>0.25580000000000003</v>
      </c>
      <c r="D2561" s="74">
        <v>755447</v>
      </c>
      <c r="E2561" s="61">
        <v>701922</v>
      </c>
      <c r="F2561" s="68">
        <v>0.18886174999999999</v>
      </c>
      <c r="G2561" s="292">
        <v>0.17548050000000001</v>
      </c>
      <c r="H2561" s="68">
        <v>0.20145253333333332</v>
      </c>
      <c r="I2561" s="68">
        <v>0.18717919999999999</v>
      </c>
      <c r="T2561" s="91"/>
      <c r="U2561" s="91"/>
      <c r="AA2561" s="91"/>
      <c r="AB2561" s="91"/>
      <c r="AC2561" s="91"/>
      <c r="AD2561" s="91"/>
      <c r="AE2561" s="91"/>
      <c r="AF2561" s="91"/>
    </row>
    <row r="2562" spans="1:32" x14ac:dyDescent="0.3">
      <c r="A2562" s="65">
        <v>0</v>
      </c>
      <c r="B2562" s="10">
        <v>2559</v>
      </c>
      <c r="C2562" s="71">
        <v>0.25590000000000002</v>
      </c>
      <c r="D2562" s="74">
        <v>755447</v>
      </c>
      <c r="E2562" s="61">
        <v>701922</v>
      </c>
      <c r="F2562" s="68">
        <v>0.18886174999999999</v>
      </c>
      <c r="G2562" s="292">
        <v>0.17548050000000001</v>
      </c>
      <c r="H2562" s="68">
        <v>0.20145253333333332</v>
      </c>
      <c r="I2562" s="68">
        <v>0.18717919999999999</v>
      </c>
      <c r="T2562" s="91"/>
      <c r="U2562" s="91"/>
      <c r="AA2562" s="91"/>
      <c r="AB2562" s="91"/>
      <c r="AC2562" s="91"/>
      <c r="AD2562" s="91"/>
      <c r="AE2562" s="91"/>
      <c r="AF2562" s="91"/>
    </row>
    <row r="2563" spans="1:32" x14ac:dyDescent="0.3">
      <c r="A2563" s="65">
        <v>0</v>
      </c>
      <c r="B2563" s="10">
        <v>2560</v>
      </c>
      <c r="C2563" s="71">
        <v>0.25600000000000001</v>
      </c>
      <c r="D2563" s="74">
        <v>755447</v>
      </c>
      <c r="E2563" s="61">
        <v>701922</v>
      </c>
      <c r="F2563" s="68">
        <v>0.18886174999999999</v>
      </c>
      <c r="G2563" s="292">
        <v>0.17548050000000001</v>
      </c>
      <c r="H2563" s="68">
        <v>0.20145253333333332</v>
      </c>
      <c r="I2563" s="68">
        <v>0.18717919999999999</v>
      </c>
      <c r="T2563" s="91"/>
      <c r="U2563" s="91"/>
      <c r="AA2563" s="91"/>
      <c r="AB2563" s="91"/>
      <c r="AC2563" s="91"/>
      <c r="AD2563" s="91"/>
      <c r="AE2563" s="91"/>
      <c r="AF2563" s="91"/>
    </row>
    <row r="2564" spans="1:32" x14ac:dyDescent="0.3">
      <c r="A2564" s="65">
        <v>0</v>
      </c>
      <c r="B2564" s="10">
        <v>2561</v>
      </c>
      <c r="C2564" s="71">
        <v>0.25609999999999999</v>
      </c>
      <c r="D2564" s="74">
        <v>755447</v>
      </c>
      <c r="E2564" s="61">
        <v>701922</v>
      </c>
      <c r="F2564" s="68">
        <v>0.18886174999999999</v>
      </c>
      <c r="G2564" s="292">
        <v>0.17548050000000001</v>
      </c>
      <c r="H2564" s="68">
        <v>0.20145253333333332</v>
      </c>
      <c r="I2564" s="68">
        <v>0.18717919999999999</v>
      </c>
      <c r="T2564" s="91"/>
      <c r="U2564" s="91"/>
      <c r="AA2564" s="91"/>
      <c r="AB2564" s="91"/>
      <c r="AC2564" s="91"/>
      <c r="AD2564" s="91"/>
      <c r="AE2564" s="91"/>
      <c r="AF2564" s="91"/>
    </row>
    <row r="2565" spans="1:32" x14ac:dyDescent="0.3">
      <c r="A2565" s="65">
        <v>0</v>
      </c>
      <c r="B2565" s="10">
        <v>2562</v>
      </c>
      <c r="C2565" s="71">
        <v>0.25619999999999998</v>
      </c>
      <c r="D2565" s="74">
        <v>755447</v>
      </c>
      <c r="E2565" s="61">
        <v>701922</v>
      </c>
      <c r="F2565" s="68">
        <v>0.18886174999999999</v>
      </c>
      <c r="G2565" s="292">
        <v>0.17548050000000001</v>
      </c>
      <c r="H2565" s="68">
        <v>0.20145253333333332</v>
      </c>
      <c r="I2565" s="68">
        <v>0.18717919999999999</v>
      </c>
      <c r="T2565" s="91"/>
      <c r="U2565" s="91"/>
      <c r="AA2565" s="91"/>
      <c r="AB2565" s="91"/>
      <c r="AC2565" s="91"/>
      <c r="AD2565" s="91"/>
      <c r="AE2565" s="91"/>
      <c r="AF2565" s="91"/>
    </row>
    <row r="2566" spans="1:32" x14ac:dyDescent="0.3">
      <c r="A2566" s="65">
        <v>0</v>
      </c>
      <c r="B2566" s="10">
        <v>2563</v>
      </c>
      <c r="C2566" s="71">
        <v>0.25629999999999997</v>
      </c>
      <c r="D2566" s="74">
        <v>755447</v>
      </c>
      <c r="E2566" s="61">
        <v>701922</v>
      </c>
      <c r="F2566" s="68">
        <v>0.18886174999999999</v>
      </c>
      <c r="G2566" s="292">
        <v>0.17548050000000001</v>
      </c>
      <c r="H2566" s="68">
        <v>0.20145253333333332</v>
      </c>
      <c r="I2566" s="68">
        <v>0.18717919999999999</v>
      </c>
      <c r="T2566" s="91"/>
      <c r="U2566" s="91"/>
      <c r="AA2566" s="91"/>
      <c r="AB2566" s="91"/>
      <c r="AC2566" s="91"/>
      <c r="AD2566" s="91"/>
      <c r="AE2566" s="91"/>
      <c r="AF2566" s="91"/>
    </row>
    <row r="2567" spans="1:32" x14ac:dyDescent="0.3">
      <c r="A2567" s="65">
        <v>0</v>
      </c>
      <c r="B2567" s="10">
        <v>2564</v>
      </c>
      <c r="C2567" s="71">
        <v>0.25640000000000002</v>
      </c>
      <c r="D2567" s="74">
        <v>755447</v>
      </c>
      <c r="E2567" s="61">
        <v>701922</v>
      </c>
      <c r="F2567" s="68">
        <v>0.18886174999999999</v>
      </c>
      <c r="G2567" s="292">
        <v>0.17548050000000001</v>
      </c>
      <c r="H2567" s="68">
        <v>0.20145253333333332</v>
      </c>
      <c r="I2567" s="68">
        <v>0.18717919999999999</v>
      </c>
      <c r="T2567" s="91"/>
      <c r="U2567" s="91"/>
      <c r="AA2567" s="91"/>
      <c r="AB2567" s="91"/>
      <c r="AC2567" s="91"/>
      <c r="AD2567" s="91"/>
      <c r="AE2567" s="91"/>
      <c r="AF2567" s="91"/>
    </row>
    <row r="2568" spans="1:32" x14ac:dyDescent="0.3">
      <c r="A2568" s="65">
        <v>0</v>
      </c>
      <c r="B2568" s="10">
        <v>2565</v>
      </c>
      <c r="C2568" s="71">
        <v>0.25650000000000001</v>
      </c>
      <c r="D2568" s="74">
        <v>755447</v>
      </c>
      <c r="E2568" s="61">
        <v>701922</v>
      </c>
      <c r="F2568" s="68">
        <v>0.18886174999999999</v>
      </c>
      <c r="G2568" s="292">
        <v>0.17548050000000001</v>
      </c>
      <c r="H2568" s="68">
        <v>0.20145253333333332</v>
      </c>
      <c r="I2568" s="68">
        <v>0.18717919999999999</v>
      </c>
      <c r="T2568" s="91"/>
      <c r="U2568" s="91"/>
      <c r="AA2568" s="91"/>
      <c r="AB2568" s="91"/>
      <c r="AC2568" s="91"/>
      <c r="AD2568" s="91"/>
      <c r="AE2568" s="91"/>
      <c r="AF2568" s="91"/>
    </row>
    <row r="2569" spans="1:32" x14ac:dyDescent="0.3">
      <c r="A2569" s="65">
        <v>0</v>
      </c>
      <c r="B2569" s="10">
        <v>2566</v>
      </c>
      <c r="C2569" s="71">
        <v>0.25659999999999999</v>
      </c>
      <c r="D2569" s="74">
        <v>755447</v>
      </c>
      <c r="E2569" s="61">
        <v>701922</v>
      </c>
      <c r="F2569" s="68">
        <v>0.18886174999999999</v>
      </c>
      <c r="G2569" s="292">
        <v>0.17548050000000001</v>
      </c>
      <c r="H2569" s="68">
        <v>0.20145253333333332</v>
      </c>
      <c r="I2569" s="68">
        <v>0.18717919999999999</v>
      </c>
      <c r="T2569" s="91"/>
      <c r="U2569" s="91"/>
      <c r="AA2569" s="91"/>
      <c r="AB2569" s="91"/>
      <c r="AC2569" s="91"/>
      <c r="AD2569" s="91"/>
      <c r="AE2569" s="91"/>
      <c r="AF2569" s="91"/>
    </row>
    <row r="2570" spans="1:32" x14ac:dyDescent="0.3">
      <c r="A2570" s="65">
        <v>0</v>
      </c>
      <c r="B2570" s="10">
        <v>2567</v>
      </c>
      <c r="C2570" s="71">
        <v>0.25669999999999998</v>
      </c>
      <c r="D2570" s="74">
        <v>755447</v>
      </c>
      <c r="E2570" s="61">
        <v>701922</v>
      </c>
      <c r="F2570" s="68">
        <v>0.18886174999999999</v>
      </c>
      <c r="G2570" s="292">
        <v>0.17548050000000001</v>
      </c>
      <c r="H2570" s="68">
        <v>0.20145253333333332</v>
      </c>
      <c r="I2570" s="68">
        <v>0.18717919999999999</v>
      </c>
      <c r="T2570" s="91"/>
      <c r="U2570" s="91"/>
      <c r="AA2570" s="91"/>
      <c r="AB2570" s="91"/>
      <c r="AC2570" s="91"/>
      <c r="AD2570" s="91"/>
      <c r="AE2570" s="91"/>
      <c r="AF2570" s="91"/>
    </row>
    <row r="2571" spans="1:32" x14ac:dyDescent="0.3">
      <c r="A2571" s="65">
        <v>0</v>
      </c>
      <c r="B2571" s="10">
        <v>2568</v>
      </c>
      <c r="C2571" s="71">
        <v>0.25679999999999997</v>
      </c>
      <c r="D2571" s="74">
        <v>755447</v>
      </c>
      <c r="E2571" s="61">
        <v>701922</v>
      </c>
      <c r="F2571" s="68">
        <v>0.18886174999999999</v>
      </c>
      <c r="G2571" s="292">
        <v>0.17548050000000001</v>
      </c>
      <c r="H2571" s="68">
        <v>0.20145253333333332</v>
      </c>
      <c r="I2571" s="68">
        <v>0.18717919999999999</v>
      </c>
      <c r="T2571" s="91"/>
      <c r="U2571" s="91"/>
      <c r="AA2571" s="91"/>
      <c r="AB2571" s="91"/>
      <c r="AC2571" s="91"/>
      <c r="AD2571" s="91"/>
      <c r="AE2571" s="91"/>
      <c r="AF2571" s="91"/>
    </row>
    <row r="2572" spans="1:32" x14ac:dyDescent="0.3">
      <c r="A2572" s="65">
        <v>0</v>
      </c>
      <c r="B2572" s="10">
        <v>2569</v>
      </c>
      <c r="C2572" s="71">
        <v>0.25690000000000002</v>
      </c>
      <c r="D2572" s="74">
        <v>755447</v>
      </c>
      <c r="E2572" s="61">
        <v>701922</v>
      </c>
      <c r="F2572" s="68">
        <v>0.18886174999999999</v>
      </c>
      <c r="G2572" s="292">
        <v>0.17548050000000001</v>
      </c>
      <c r="H2572" s="68">
        <v>0.20145253333333332</v>
      </c>
      <c r="I2572" s="68">
        <v>0.18717919999999999</v>
      </c>
      <c r="T2572" s="91"/>
      <c r="U2572" s="91"/>
      <c r="AA2572" s="91"/>
      <c r="AB2572" s="91"/>
      <c r="AC2572" s="91"/>
      <c r="AD2572" s="91"/>
      <c r="AE2572" s="91"/>
      <c r="AF2572" s="91"/>
    </row>
    <row r="2573" spans="1:32" x14ac:dyDescent="0.3">
      <c r="A2573" s="65">
        <v>0</v>
      </c>
      <c r="B2573" s="10">
        <v>2570</v>
      </c>
      <c r="C2573" s="71">
        <v>0.25700000000000001</v>
      </c>
      <c r="D2573" s="74">
        <v>755447</v>
      </c>
      <c r="E2573" s="61">
        <v>701922</v>
      </c>
      <c r="F2573" s="68">
        <v>0.18886174999999999</v>
      </c>
      <c r="G2573" s="292">
        <v>0.17548050000000001</v>
      </c>
      <c r="H2573" s="68">
        <v>0.20145253333333332</v>
      </c>
      <c r="I2573" s="68">
        <v>0.18717919999999999</v>
      </c>
      <c r="T2573" s="91"/>
      <c r="U2573" s="91"/>
      <c r="AA2573" s="91"/>
      <c r="AB2573" s="91"/>
      <c r="AC2573" s="91"/>
      <c r="AD2573" s="91"/>
      <c r="AE2573" s="91"/>
      <c r="AF2573" s="91"/>
    </row>
    <row r="2574" spans="1:32" x14ac:dyDescent="0.3">
      <c r="A2574" s="65">
        <v>0</v>
      </c>
      <c r="B2574" s="10">
        <v>2571</v>
      </c>
      <c r="C2574" s="71">
        <v>0.2571</v>
      </c>
      <c r="D2574" s="74">
        <v>755447</v>
      </c>
      <c r="E2574" s="61">
        <v>701922</v>
      </c>
      <c r="F2574" s="68">
        <v>0.18886174999999999</v>
      </c>
      <c r="G2574" s="292">
        <v>0.17548050000000001</v>
      </c>
      <c r="H2574" s="68">
        <v>0.20145253333333332</v>
      </c>
      <c r="I2574" s="68">
        <v>0.18717919999999999</v>
      </c>
      <c r="T2574" s="91"/>
      <c r="U2574" s="91"/>
      <c r="AA2574" s="91"/>
      <c r="AB2574" s="91"/>
      <c r="AC2574" s="91"/>
      <c r="AD2574" s="91"/>
      <c r="AE2574" s="91"/>
      <c r="AF2574" s="91"/>
    </row>
    <row r="2575" spans="1:32" x14ac:dyDescent="0.3">
      <c r="A2575" s="65">
        <v>0</v>
      </c>
      <c r="B2575" s="10">
        <v>2572</v>
      </c>
      <c r="C2575" s="71">
        <v>0.25719999999999998</v>
      </c>
      <c r="D2575" s="74">
        <v>755447</v>
      </c>
      <c r="E2575" s="61">
        <v>701922</v>
      </c>
      <c r="F2575" s="68">
        <v>0.18886174999999999</v>
      </c>
      <c r="G2575" s="292">
        <v>0.17548050000000001</v>
      </c>
      <c r="H2575" s="68">
        <v>0.20145253333333332</v>
      </c>
      <c r="I2575" s="68">
        <v>0.18717919999999999</v>
      </c>
      <c r="T2575" s="91"/>
      <c r="U2575" s="91"/>
      <c r="AA2575" s="91"/>
      <c r="AB2575" s="91"/>
      <c r="AC2575" s="91"/>
      <c r="AD2575" s="91"/>
      <c r="AE2575" s="91"/>
      <c r="AF2575" s="91"/>
    </row>
    <row r="2576" spans="1:32" x14ac:dyDescent="0.3">
      <c r="A2576" s="65">
        <v>0</v>
      </c>
      <c r="B2576" s="10">
        <v>2573</v>
      </c>
      <c r="C2576" s="71">
        <v>0.25729999999999997</v>
      </c>
      <c r="D2576" s="74">
        <v>755447</v>
      </c>
      <c r="E2576" s="61">
        <v>701922</v>
      </c>
      <c r="F2576" s="68">
        <v>0.18886174999999999</v>
      </c>
      <c r="G2576" s="292">
        <v>0.17548050000000001</v>
      </c>
      <c r="H2576" s="68">
        <v>0.20145253333333332</v>
      </c>
      <c r="I2576" s="68">
        <v>0.18717919999999999</v>
      </c>
      <c r="T2576" s="91"/>
      <c r="U2576" s="91"/>
      <c r="AA2576" s="91"/>
      <c r="AB2576" s="91"/>
      <c r="AC2576" s="91"/>
      <c r="AD2576" s="91"/>
      <c r="AE2576" s="91"/>
      <c r="AF2576" s="91"/>
    </row>
    <row r="2577" spans="1:32" x14ac:dyDescent="0.3">
      <c r="A2577" s="65">
        <v>0</v>
      </c>
      <c r="B2577" s="10">
        <v>2574</v>
      </c>
      <c r="C2577" s="71">
        <v>0.25740000000000002</v>
      </c>
      <c r="D2577" s="74">
        <v>755447</v>
      </c>
      <c r="E2577" s="61">
        <v>701922</v>
      </c>
      <c r="F2577" s="68">
        <v>0.18886174999999999</v>
      </c>
      <c r="G2577" s="292">
        <v>0.17548050000000001</v>
      </c>
      <c r="H2577" s="68">
        <v>0.20145253333333332</v>
      </c>
      <c r="I2577" s="68">
        <v>0.18717919999999999</v>
      </c>
      <c r="T2577" s="91"/>
      <c r="U2577" s="91"/>
      <c r="AA2577" s="91"/>
      <c r="AB2577" s="91"/>
      <c r="AC2577" s="91"/>
      <c r="AD2577" s="91"/>
      <c r="AE2577" s="91"/>
      <c r="AF2577" s="91"/>
    </row>
    <row r="2578" spans="1:32" x14ac:dyDescent="0.3">
      <c r="A2578" s="65">
        <v>0</v>
      </c>
      <c r="B2578" s="10">
        <v>2575</v>
      </c>
      <c r="C2578" s="71">
        <v>0.25750000000000001</v>
      </c>
      <c r="D2578" s="74">
        <v>755447</v>
      </c>
      <c r="E2578" s="61">
        <v>701922</v>
      </c>
      <c r="F2578" s="68">
        <v>0.18886174999999999</v>
      </c>
      <c r="G2578" s="292">
        <v>0.17548050000000001</v>
      </c>
      <c r="H2578" s="68">
        <v>0.20145253333333332</v>
      </c>
      <c r="I2578" s="68">
        <v>0.18717919999999999</v>
      </c>
      <c r="T2578" s="91"/>
      <c r="U2578" s="91"/>
      <c r="AA2578" s="91"/>
      <c r="AB2578" s="91"/>
      <c r="AC2578" s="91"/>
      <c r="AD2578" s="91"/>
      <c r="AE2578" s="91"/>
      <c r="AF2578" s="91"/>
    </row>
    <row r="2579" spans="1:32" x14ac:dyDescent="0.3">
      <c r="A2579" s="65">
        <v>0</v>
      </c>
      <c r="B2579" s="10">
        <v>2576</v>
      </c>
      <c r="C2579" s="71">
        <v>0.2576</v>
      </c>
      <c r="D2579" s="74">
        <v>755447</v>
      </c>
      <c r="E2579" s="61">
        <v>701922</v>
      </c>
      <c r="F2579" s="68">
        <v>0.18886174999999999</v>
      </c>
      <c r="G2579" s="292">
        <v>0.17548050000000001</v>
      </c>
      <c r="H2579" s="68">
        <v>0.20145253333333332</v>
      </c>
      <c r="I2579" s="68">
        <v>0.18717919999999999</v>
      </c>
      <c r="T2579" s="91"/>
      <c r="U2579" s="91"/>
      <c r="AA2579" s="91"/>
      <c r="AB2579" s="91"/>
      <c r="AC2579" s="91"/>
      <c r="AD2579" s="91"/>
      <c r="AE2579" s="91"/>
      <c r="AF2579" s="91"/>
    </row>
    <row r="2580" spans="1:32" x14ac:dyDescent="0.3">
      <c r="A2580" s="65">
        <v>0</v>
      </c>
      <c r="B2580" s="10">
        <v>2577</v>
      </c>
      <c r="C2580" s="71">
        <v>0.25769999999999998</v>
      </c>
      <c r="D2580" s="74">
        <v>755447</v>
      </c>
      <c r="E2580" s="61">
        <v>701922</v>
      </c>
      <c r="F2580" s="68">
        <v>0.18886174999999999</v>
      </c>
      <c r="G2580" s="292">
        <v>0.17548050000000001</v>
      </c>
      <c r="H2580" s="68">
        <v>0.20145253333333332</v>
      </c>
      <c r="I2580" s="68">
        <v>0.18717919999999999</v>
      </c>
      <c r="T2580" s="91"/>
      <c r="U2580" s="91"/>
      <c r="AA2580" s="91"/>
      <c r="AB2580" s="91"/>
      <c r="AC2580" s="91"/>
      <c r="AD2580" s="91"/>
      <c r="AE2580" s="91"/>
      <c r="AF2580" s="91"/>
    </row>
    <row r="2581" spans="1:32" x14ac:dyDescent="0.3">
      <c r="A2581" s="65">
        <v>0</v>
      </c>
      <c r="B2581" s="10">
        <v>2578</v>
      </c>
      <c r="C2581" s="71">
        <v>0.25779999999999997</v>
      </c>
      <c r="D2581" s="74">
        <v>755447</v>
      </c>
      <c r="E2581" s="61">
        <v>701922</v>
      </c>
      <c r="F2581" s="68">
        <v>0.18886174999999999</v>
      </c>
      <c r="G2581" s="292">
        <v>0.17548050000000001</v>
      </c>
      <c r="H2581" s="68">
        <v>0.20145253333333332</v>
      </c>
      <c r="I2581" s="68">
        <v>0.18717919999999999</v>
      </c>
      <c r="T2581" s="91"/>
      <c r="U2581" s="91"/>
      <c r="AA2581" s="91"/>
      <c r="AB2581" s="91"/>
      <c r="AC2581" s="91"/>
      <c r="AD2581" s="91"/>
      <c r="AE2581" s="91"/>
      <c r="AF2581" s="91"/>
    </row>
    <row r="2582" spans="1:32" x14ac:dyDescent="0.3">
      <c r="A2582" s="65">
        <v>0</v>
      </c>
      <c r="B2582" s="10">
        <v>2579</v>
      </c>
      <c r="C2582" s="71">
        <v>0.25790000000000002</v>
      </c>
      <c r="D2582" s="74">
        <v>755447</v>
      </c>
      <c r="E2582" s="61">
        <v>701922</v>
      </c>
      <c r="F2582" s="68">
        <v>0.18886174999999999</v>
      </c>
      <c r="G2582" s="292">
        <v>0.17548050000000001</v>
      </c>
      <c r="H2582" s="68">
        <v>0.20145253333333332</v>
      </c>
      <c r="I2582" s="68">
        <v>0.18717919999999999</v>
      </c>
      <c r="T2582" s="91"/>
      <c r="U2582" s="91"/>
      <c r="AA2582" s="91"/>
      <c r="AB2582" s="91"/>
      <c r="AC2582" s="91"/>
      <c r="AD2582" s="91"/>
      <c r="AE2582" s="91"/>
      <c r="AF2582" s="91"/>
    </row>
    <row r="2583" spans="1:32" x14ac:dyDescent="0.3">
      <c r="A2583" s="65">
        <v>0</v>
      </c>
      <c r="B2583" s="10">
        <v>2580</v>
      </c>
      <c r="C2583" s="71">
        <v>0.25800000000000001</v>
      </c>
      <c r="D2583" s="74">
        <v>755447</v>
      </c>
      <c r="E2583" s="61">
        <v>701922</v>
      </c>
      <c r="F2583" s="68">
        <v>0.18886174999999999</v>
      </c>
      <c r="G2583" s="292">
        <v>0.17548050000000001</v>
      </c>
      <c r="H2583" s="68">
        <v>0.20145253333333332</v>
      </c>
      <c r="I2583" s="68">
        <v>0.18717919999999999</v>
      </c>
      <c r="T2583" s="91"/>
      <c r="U2583" s="91"/>
      <c r="AA2583" s="91"/>
      <c r="AB2583" s="91"/>
      <c r="AC2583" s="91"/>
      <c r="AD2583" s="91"/>
      <c r="AE2583" s="91"/>
      <c r="AF2583" s="91"/>
    </row>
    <row r="2584" spans="1:32" x14ac:dyDescent="0.3">
      <c r="A2584" s="65">
        <v>0</v>
      </c>
      <c r="B2584" s="10">
        <v>2581</v>
      </c>
      <c r="C2584" s="71">
        <v>0.2581</v>
      </c>
      <c r="D2584" s="74">
        <v>755447</v>
      </c>
      <c r="E2584" s="61">
        <v>701922</v>
      </c>
      <c r="F2584" s="68">
        <v>0.18886174999999999</v>
      </c>
      <c r="G2584" s="292">
        <v>0.17548050000000001</v>
      </c>
      <c r="H2584" s="68">
        <v>0.20145253333333332</v>
      </c>
      <c r="I2584" s="68">
        <v>0.18717919999999999</v>
      </c>
      <c r="T2584" s="91"/>
      <c r="U2584" s="91"/>
      <c r="AA2584" s="91"/>
      <c r="AB2584" s="91"/>
      <c r="AC2584" s="91"/>
      <c r="AD2584" s="91"/>
      <c r="AE2584" s="91"/>
      <c r="AF2584" s="91"/>
    </row>
    <row r="2585" spans="1:32" x14ac:dyDescent="0.3">
      <c r="A2585" s="65">
        <v>0</v>
      </c>
      <c r="B2585" s="10">
        <v>2582</v>
      </c>
      <c r="C2585" s="71">
        <v>0.25819999999999999</v>
      </c>
      <c r="D2585" s="74">
        <v>755447</v>
      </c>
      <c r="E2585" s="61">
        <v>701922</v>
      </c>
      <c r="F2585" s="68">
        <v>0.18886174999999999</v>
      </c>
      <c r="G2585" s="292">
        <v>0.17548050000000001</v>
      </c>
      <c r="H2585" s="68">
        <v>0.20145253333333332</v>
      </c>
      <c r="I2585" s="68">
        <v>0.18717919999999999</v>
      </c>
      <c r="T2585" s="91"/>
      <c r="U2585" s="91"/>
      <c r="AA2585" s="91"/>
      <c r="AB2585" s="91"/>
      <c r="AC2585" s="91"/>
      <c r="AD2585" s="91"/>
      <c r="AE2585" s="91"/>
      <c r="AF2585" s="91"/>
    </row>
    <row r="2586" spans="1:32" x14ac:dyDescent="0.3">
      <c r="A2586" s="65">
        <v>0</v>
      </c>
      <c r="B2586" s="10">
        <v>2583</v>
      </c>
      <c r="C2586" s="71">
        <v>0.25829999999999997</v>
      </c>
      <c r="D2586" s="74">
        <v>755447</v>
      </c>
      <c r="E2586" s="61">
        <v>701922</v>
      </c>
      <c r="F2586" s="68">
        <v>0.18886174999999999</v>
      </c>
      <c r="G2586" s="292">
        <v>0.17548050000000001</v>
      </c>
      <c r="H2586" s="68">
        <v>0.20145253333333332</v>
      </c>
      <c r="I2586" s="68">
        <v>0.18717919999999999</v>
      </c>
      <c r="T2586" s="91"/>
      <c r="U2586" s="91"/>
      <c r="AA2586" s="91"/>
      <c r="AB2586" s="91"/>
      <c r="AC2586" s="91"/>
      <c r="AD2586" s="91"/>
      <c r="AE2586" s="91"/>
      <c r="AF2586" s="91"/>
    </row>
    <row r="2587" spans="1:32" x14ac:dyDescent="0.3">
      <c r="A2587" s="65">
        <v>0</v>
      </c>
      <c r="B2587" s="10">
        <v>2584</v>
      </c>
      <c r="C2587" s="71">
        <v>0.25840000000000002</v>
      </c>
      <c r="D2587" s="74">
        <v>755447</v>
      </c>
      <c r="E2587" s="61">
        <v>701922</v>
      </c>
      <c r="F2587" s="68">
        <v>0.18886174999999999</v>
      </c>
      <c r="G2587" s="292">
        <v>0.17548050000000001</v>
      </c>
      <c r="H2587" s="68">
        <v>0.20145253333333332</v>
      </c>
      <c r="I2587" s="68">
        <v>0.18717919999999999</v>
      </c>
      <c r="T2587" s="91"/>
      <c r="U2587" s="91"/>
      <c r="AA2587" s="91"/>
      <c r="AB2587" s="91"/>
      <c r="AC2587" s="91"/>
      <c r="AD2587" s="91"/>
      <c r="AE2587" s="91"/>
      <c r="AF2587" s="91"/>
    </row>
    <row r="2588" spans="1:32" x14ac:dyDescent="0.3">
      <c r="A2588" s="65">
        <v>0</v>
      </c>
      <c r="B2588" s="10">
        <v>2585</v>
      </c>
      <c r="C2588" s="71">
        <v>0.25850000000000001</v>
      </c>
      <c r="D2588" s="74">
        <v>755447</v>
      </c>
      <c r="E2588" s="61">
        <v>701922</v>
      </c>
      <c r="F2588" s="68">
        <v>0.18886174999999999</v>
      </c>
      <c r="G2588" s="292">
        <v>0.17548050000000001</v>
      </c>
      <c r="H2588" s="68">
        <v>0.20145253333333332</v>
      </c>
      <c r="I2588" s="68">
        <v>0.18717919999999999</v>
      </c>
      <c r="T2588" s="91"/>
      <c r="U2588" s="91"/>
      <c r="AA2588" s="91"/>
      <c r="AB2588" s="91"/>
      <c r="AC2588" s="91"/>
      <c r="AD2588" s="91"/>
      <c r="AE2588" s="91"/>
      <c r="AF2588" s="91"/>
    </row>
    <row r="2589" spans="1:32" x14ac:dyDescent="0.3">
      <c r="A2589" s="65">
        <v>0</v>
      </c>
      <c r="B2589" s="10">
        <v>2586</v>
      </c>
      <c r="C2589" s="71">
        <v>0.2586</v>
      </c>
      <c r="D2589" s="74">
        <v>755447</v>
      </c>
      <c r="E2589" s="61">
        <v>701922</v>
      </c>
      <c r="F2589" s="68">
        <v>0.18886174999999999</v>
      </c>
      <c r="G2589" s="292">
        <v>0.17548050000000001</v>
      </c>
      <c r="H2589" s="68">
        <v>0.20145253333333332</v>
      </c>
      <c r="I2589" s="68">
        <v>0.18717919999999999</v>
      </c>
      <c r="T2589" s="91"/>
      <c r="U2589" s="91"/>
      <c r="AA2589" s="91"/>
      <c r="AB2589" s="91"/>
      <c r="AC2589" s="91"/>
      <c r="AD2589" s="91"/>
      <c r="AE2589" s="91"/>
      <c r="AF2589" s="91"/>
    </row>
    <row r="2590" spans="1:32" x14ac:dyDescent="0.3">
      <c r="A2590" s="65">
        <v>0</v>
      </c>
      <c r="B2590" s="10">
        <v>2587</v>
      </c>
      <c r="C2590" s="71">
        <v>0.25869999999999999</v>
      </c>
      <c r="D2590" s="74">
        <v>755447</v>
      </c>
      <c r="E2590" s="61">
        <v>701922</v>
      </c>
      <c r="F2590" s="68">
        <v>0.18886174999999999</v>
      </c>
      <c r="G2590" s="292">
        <v>0.17548050000000001</v>
      </c>
      <c r="H2590" s="68">
        <v>0.20145253333333332</v>
      </c>
      <c r="I2590" s="68">
        <v>0.18717919999999999</v>
      </c>
      <c r="T2590" s="91"/>
      <c r="U2590" s="91"/>
      <c r="AA2590" s="91"/>
      <c r="AB2590" s="91"/>
      <c r="AC2590" s="91"/>
      <c r="AD2590" s="91"/>
      <c r="AE2590" s="91"/>
      <c r="AF2590" s="91"/>
    </row>
    <row r="2591" spans="1:32" x14ac:dyDescent="0.3">
      <c r="A2591" s="65">
        <v>0</v>
      </c>
      <c r="B2591" s="10">
        <v>2588</v>
      </c>
      <c r="C2591" s="71">
        <v>0.25879999999999997</v>
      </c>
      <c r="D2591" s="74">
        <v>755447</v>
      </c>
      <c r="E2591" s="61">
        <v>701922</v>
      </c>
      <c r="F2591" s="68">
        <v>0.18886174999999999</v>
      </c>
      <c r="G2591" s="292">
        <v>0.17548050000000001</v>
      </c>
      <c r="H2591" s="68">
        <v>0.20145253333333332</v>
      </c>
      <c r="I2591" s="68">
        <v>0.18717919999999999</v>
      </c>
      <c r="T2591" s="91"/>
      <c r="U2591" s="91"/>
      <c r="AA2591" s="91"/>
      <c r="AB2591" s="91"/>
      <c r="AC2591" s="91"/>
      <c r="AD2591" s="91"/>
      <c r="AE2591" s="91"/>
      <c r="AF2591" s="91"/>
    </row>
    <row r="2592" spans="1:32" x14ac:dyDescent="0.3">
      <c r="A2592" s="65">
        <v>0</v>
      </c>
      <c r="B2592" s="10">
        <v>2589</v>
      </c>
      <c r="C2592" s="71">
        <v>0.25890000000000002</v>
      </c>
      <c r="D2592" s="74">
        <v>755447</v>
      </c>
      <c r="E2592" s="61">
        <v>701922</v>
      </c>
      <c r="F2592" s="68">
        <v>0.18886174999999999</v>
      </c>
      <c r="G2592" s="292">
        <v>0.17548050000000001</v>
      </c>
      <c r="H2592" s="68">
        <v>0.20145253333333332</v>
      </c>
      <c r="I2592" s="68">
        <v>0.18717919999999999</v>
      </c>
      <c r="T2592" s="91"/>
      <c r="U2592" s="91"/>
      <c r="AA2592" s="91"/>
      <c r="AB2592" s="91"/>
      <c r="AC2592" s="91"/>
      <c r="AD2592" s="91"/>
      <c r="AE2592" s="91"/>
      <c r="AF2592" s="91"/>
    </row>
    <row r="2593" spans="1:32" x14ac:dyDescent="0.3">
      <c r="A2593" s="65">
        <v>0</v>
      </c>
      <c r="B2593" s="10">
        <v>2590</v>
      </c>
      <c r="C2593" s="71">
        <v>0.25900000000000001</v>
      </c>
      <c r="D2593" s="74">
        <v>755447</v>
      </c>
      <c r="E2593" s="61">
        <v>701922</v>
      </c>
      <c r="F2593" s="68">
        <v>0.18886174999999999</v>
      </c>
      <c r="G2593" s="292">
        <v>0.17548050000000001</v>
      </c>
      <c r="H2593" s="68">
        <v>0.20145253333333332</v>
      </c>
      <c r="I2593" s="68">
        <v>0.18717919999999999</v>
      </c>
      <c r="T2593" s="91"/>
      <c r="U2593" s="91"/>
      <c r="AA2593" s="91"/>
      <c r="AB2593" s="91"/>
      <c r="AC2593" s="91"/>
      <c r="AD2593" s="91"/>
      <c r="AE2593" s="91"/>
      <c r="AF2593" s="91"/>
    </row>
    <row r="2594" spans="1:32" x14ac:dyDescent="0.3">
      <c r="A2594" s="65">
        <v>0</v>
      </c>
      <c r="B2594" s="10">
        <v>2591</v>
      </c>
      <c r="C2594" s="71">
        <v>0.2591</v>
      </c>
      <c r="D2594" s="74">
        <v>755447</v>
      </c>
      <c r="E2594" s="61">
        <v>701922</v>
      </c>
      <c r="F2594" s="68">
        <v>0.18886174999999999</v>
      </c>
      <c r="G2594" s="292">
        <v>0.17548050000000001</v>
      </c>
      <c r="H2594" s="68">
        <v>0.20145253333333332</v>
      </c>
      <c r="I2594" s="68">
        <v>0.18717919999999999</v>
      </c>
      <c r="T2594" s="91"/>
      <c r="U2594" s="91"/>
      <c r="AA2594" s="91"/>
      <c r="AB2594" s="91"/>
      <c r="AC2594" s="91"/>
      <c r="AD2594" s="91"/>
      <c r="AE2594" s="91"/>
      <c r="AF2594" s="91"/>
    </row>
    <row r="2595" spans="1:32" x14ac:dyDescent="0.3">
      <c r="A2595" s="65">
        <v>0</v>
      </c>
      <c r="B2595" s="10">
        <v>2592</v>
      </c>
      <c r="C2595" s="71">
        <v>0.25919999999999999</v>
      </c>
      <c r="D2595" s="74">
        <v>755447</v>
      </c>
      <c r="E2595" s="61">
        <v>701922</v>
      </c>
      <c r="F2595" s="68">
        <v>0.18886174999999999</v>
      </c>
      <c r="G2595" s="292">
        <v>0.17548050000000001</v>
      </c>
      <c r="H2595" s="68">
        <v>0.20145253333333332</v>
      </c>
      <c r="I2595" s="68">
        <v>0.18717919999999999</v>
      </c>
      <c r="T2595" s="91"/>
      <c r="U2595" s="91"/>
      <c r="AA2595" s="91"/>
      <c r="AB2595" s="91"/>
      <c r="AC2595" s="91"/>
      <c r="AD2595" s="91"/>
      <c r="AE2595" s="91"/>
      <c r="AF2595" s="91"/>
    </row>
    <row r="2596" spans="1:32" x14ac:dyDescent="0.3">
      <c r="A2596" s="65">
        <v>0</v>
      </c>
      <c r="B2596" s="10">
        <v>2593</v>
      </c>
      <c r="C2596" s="71">
        <v>0.25929999999999997</v>
      </c>
      <c r="D2596" s="74">
        <v>755447</v>
      </c>
      <c r="E2596" s="61">
        <v>701922</v>
      </c>
      <c r="F2596" s="68">
        <v>0.18886174999999999</v>
      </c>
      <c r="G2596" s="292">
        <v>0.17548050000000001</v>
      </c>
      <c r="H2596" s="68">
        <v>0.20145253333333332</v>
      </c>
      <c r="I2596" s="68">
        <v>0.18717919999999999</v>
      </c>
      <c r="T2596" s="91"/>
      <c r="U2596" s="91"/>
      <c r="AA2596" s="91"/>
      <c r="AB2596" s="91"/>
      <c r="AC2596" s="91"/>
      <c r="AD2596" s="91"/>
      <c r="AE2596" s="91"/>
      <c r="AF2596" s="91"/>
    </row>
    <row r="2597" spans="1:32" x14ac:dyDescent="0.3">
      <c r="A2597" s="65">
        <v>0</v>
      </c>
      <c r="B2597" s="10">
        <v>2594</v>
      </c>
      <c r="C2597" s="71">
        <v>0.25940000000000002</v>
      </c>
      <c r="D2597" s="74">
        <v>755447</v>
      </c>
      <c r="E2597" s="61">
        <v>701922</v>
      </c>
      <c r="F2597" s="68">
        <v>0.18886174999999999</v>
      </c>
      <c r="G2597" s="292">
        <v>0.17548050000000001</v>
      </c>
      <c r="H2597" s="68">
        <v>0.20145253333333332</v>
      </c>
      <c r="I2597" s="68">
        <v>0.18717919999999999</v>
      </c>
      <c r="T2597" s="91"/>
      <c r="U2597" s="91"/>
      <c r="AA2597" s="91"/>
      <c r="AB2597" s="91"/>
      <c r="AC2597" s="91"/>
      <c r="AD2597" s="91"/>
      <c r="AE2597" s="91"/>
      <c r="AF2597" s="91"/>
    </row>
    <row r="2598" spans="1:32" x14ac:dyDescent="0.3">
      <c r="A2598" s="65">
        <v>0</v>
      </c>
      <c r="B2598" s="10">
        <v>2595</v>
      </c>
      <c r="C2598" s="71">
        <v>0.25950000000000001</v>
      </c>
      <c r="D2598" s="74">
        <v>755447</v>
      </c>
      <c r="E2598" s="61">
        <v>701922</v>
      </c>
      <c r="F2598" s="68">
        <v>0.18886174999999999</v>
      </c>
      <c r="G2598" s="292">
        <v>0.17548050000000001</v>
      </c>
      <c r="H2598" s="68">
        <v>0.20145253333333332</v>
      </c>
      <c r="I2598" s="68">
        <v>0.18717919999999999</v>
      </c>
      <c r="T2598" s="91"/>
      <c r="U2598" s="91"/>
      <c r="AA2598" s="91"/>
      <c r="AB2598" s="91"/>
      <c r="AC2598" s="91"/>
      <c r="AD2598" s="91"/>
      <c r="AE2598" s="91"/>
      <c r="AF2598" s="91"/>
    </row>
    <row r="2599" spans="1:32" x14ac:dyDescent="0.3">
      <c r="A2599" s="65">
        <v>0</v>
      </c>
      <c r="B2599" s="10">
        <v>2596</v>
      </c>
      <c r="C2599" s="71">
        <v>0.2596</v>
      </c>
      <c r="D2599" s="74">
        <v>755447</v>
      </c>
      <c r="E2599" s="61">
        <v>701922</v>
      </c>
      <c r="F2599" s="68">
        <v>0.18886174999999999</v>
      </c>
      <c r="G2599" s="292">
        <v>0.17548050000000001</v>
      </c>
      <c r="H2599" s="68">
        <v>0.20145253333333332</v>
      </c>
      <c r="I2599" s="68">
        <v>0.18717919999999999</v>
      </c>
      <c r="T2599" s="91"/>
      <c r="U2599" s="91"/>
      <c r="AA2599" s="91"/>
      <c r="AB2599" s="91"/>
      <c r="AC2599" s="91"/>
      <c r="AD2599" s="91"/>
      <c r="AE2599" s="91"/>
      <c r="AF2599" s="91"/>
    </row>
    <row r="2600" spans="1:32" x14ac:dyDescent="0.3">
      <c r="A2600" s="65">
        <v>0</v>
      </c>
      <c r="B2600" s="10">
        <v>2597</v>
      </c>
      <c r="C2600" s="71">
        <v>0.25969999999999999</v>
      </c>
      <c r="D2600" s="74">
        <v>755447</v>
      </c>
      <c r="E2600" s="61">
        <v>701922</v>
      </c>
      <c r="F2600" s="68">
        <v>0.18886174999999999</v>
      </c>
      <c r="G2600" s="292">
        <v>0.17548050000000001</v>
      </c>
      <c r="H2600" s="68">
        <v>0.20145253333333332</v>
      </c>
      <c r="I2600" s="68">
        <v>0.18717919999999999</v>
      </c>
      <c r="T2600" s="91"/>
      <c r="U2600" s="91"/>
      <c r="AA2600" s="91"/>
      <c r="AB2600" s="91"/>
      <c r="AC2600" s="91"/>
      <c r="AD2600" s="91"/>
      <c r="AE2600" s="91"/>
      <c r="AF2600" s="91"/>
    </row>
    <row r="2601" spans="1:32" x14ac:dyDescent="0.3">
      <c r="A2601" s="65">
        <v>0</v>
      </c>
      <c r="B2601" s="10">
        <v>2598</v>
      </c>
      <c r="C2601" s="71">
        <v>0.25979999999999998</v>
      </c>
      <c r="D2601" s="74">
        <v>755447</v>
      </c>
      <c r="E2601" s="61">
        <v>701922</v>
      </c>
      <c r="F2601" s="68">
        <v>0.18886174999999999</v>
      </c>
      <c r="G2601" s="292">
        <v>0.17548050000000001</v>
      </c>
      <c r="H2601" s="68">
        <v>0.20145253333333332</v>
      </c>
      <c r="I2601" s="68">
        <v>0.18717919999999999</v>
      </c>
      <c r="T2601" s="91"/>
      <c r="U2601" s="91"/>
      <c r="AA2601" s="91"/>
      <c r="AB2601" s="91"/>
      <c r="AC2601" s="91"/>
      <c r="AD2601" s="91"/>
      <c r="AE2601" s="91"/>
      <c r="AF2601" s="91"/>
    </row>
    <row r="2602" spans="1:32" x14ac:dyDescent="0.3">
      <c r="A2602" s="65">
        <v>0</v>
      </c>
      <c r="B2602" s="10">
        <v>2599</v>
      </c>
      <c r="C2602" s="71">
        <v>0.25990000000000002</v>
      </c>
      <c r="D2602" s="74">
        <v>755447</v>
      </c>
      <c r="E2602" s="61">
        <v>701922</v>
      </c>
      <c r="F2602" s="68">
        <v>0.18886174999999999</v>
      </c>
      <c r="G2602" s="292">
        <v>0.17548050000000001</v>
      </c>
      <c r="H2602" s="68">
        <v>0.20145253333333332</v>
      </c>
      <c r="I2602" s="68">
        <v>0.18717919999999999</v>
      </c>
      <c r="T2602" s="91"/>
      <c r="U2602" s="91"/>
      <c r="AA2602" s="91"/>
      <c r="AB2602" s="91"/>
      <c r="AC2602" s="91"/>
      <c r="AD2602" s="91"/>
      <c r="AE2602" s="91"/>
      <c r="AF2602" s="91"/>
    </row>
    <row r="2603" spans="1:32" x14ac:dyDescent="0.3">
      <c r="A2603" s="65">
        <v>0</v>
      </c>
      <c r="B2603" s="10">
        <v>2600</v>
      </c>
      <c r="C2603" s="71">
        <v>0.26</v>
      </c>
      <c r="D2603" s="74">
        <v>755447</v>
      </c>
      <c r="E2603" s="61">
        <v>701922</v>
      </c>
      <c r="F2603" s="68">
        <v>0.18886174999999999</v>
      </c>
      <c r="G2603" s="292">
        <v>0.17548050000000001</v>
      </c>
      <c r="H2603" s="68">
        <v>0.20145253333333332</v>
      </c>
      <c r="I2603" s="68">
        <v>0.18717919999999999</v>
      </c>
      <c r="T2603" s="91"/>
      <c r="U2603" s="91"/>
      <c r="AA2603" s="91"/>
      <c r="AB2603" s="91"/>
      <c r="AC2603" s="91"/>
      <c r="AD2603" s="91"/>
      <c r="AE2603" s="91"/>
      <c r="AF2603" s="91"/>
    </row>
    <row r="2604" spans="1:32" x14ac:dyDescent="0.3">
      <c r="A2604" s="65">
        <v>0</v>
      </c>
      <c r="B2604" s="10">
        <v>2601</v>
      </c>
      <c r="C2604" s="71">
        <v>0.2601</v>
      </c>
      <c r="D2604" s="74">
        <v>755447</v>
      </c>
      <c r="E2604" s="61">
        <v>701922</v>
      </c>
      <c r="F2604" s="68">
        <v>0.18886174999999999</v>
      </c>
      <c r="G2604" s="292">
        <v>0.17548050000000001</v>
      </c>
      <c r="H2604" s="68">
        <v>0.20145253333333332</v>
      </c>
      <c r="I2604" s="68">
        <v>0.18717919999999999</v>
      </c>
      <c r="T2604" s="91"/>
      <c r="U2604" s="91"/>
      <c r="AA2604" s="91"/>
      <c r="AB2604" s="91"/>
      <c r="AC2604" s="91"/>
      <c r="AD2604" s="91"/>
      <c r="AE2604" s="91"/>
      <c r="AF2604" s="91"/>
    </row>
    <row r="2605" spans="1:32" x14ac:dyDescent="0.3">
      <c r="A2605" s="65">
        <v>0</v>
      </c>
      <c r="B2605" s="10">
        <v>2602</v>
      </c>
      <c r="C2605" s="71">
        <v>0.26019999999999999</v>
      </c>
      <c r="D2605" s="74">
        <v>755447</v>
      </c>
      <c r="E2605" s="61">
        <v>701922</v>
      </c>
      <c r="F2605" s="68">
        <v>0.18886174999999999</v>
      </c>
      <c r="G2605" s="292">
        <v>0.17548050000000001</v>
      </c>
      <c r="H2605" s="68">
        <v>0.20145253333333332</v>
      </c>
      <c r="I2605" s="68">
        <v>0.18717919999999999</v>
      </c>
      <c r="T2605" s="91"/>
      <c r="U2605" s="91"/>
      <c r="AA2605" s="91"/>
      <c r="AB2605" s="91"/>
      <c r="AC2605" s="91"/>
      <c r="AD2605" s="91"/>
      <c r="AE2605" s="91"/>
      <c r="AF2605" s="91"/>
    </row>
    <row r="2606" spans="1:32" x14ac:dyDescent="0.3">
      <c r="A2606" s="65">
        <v>0</v>
      </c>
      <c r="B2606" s="10">
        <v>2603</v>
      </c>
      <c r="C2606" s="71">
        <v>0.26029999999999998</v>
      </c>
      <c r="D2606" s="74">
        <v>755447</v>
      </c>
      <c r="E2606" s="61">
        <v>701922</v>
      </c>
      <c r="F2606" s="68">
        <v>0.18886174999999999</v>
      </c>
      <c r="G2606" s="292">
        <v>0.17548050000000001</v>
      </c>
      <c r="H2606" s="68">
        <v>0.20145253333333332</v>
      </c>
      <c r="I2606" s="68">
        <v>0.18717919999999999</v>
      </c>
      <c r="T2606" s="91"/>
      <c r="U2606" s="91"/>
      <c r="AA2606" s="91"/>
      <c r="AB2606" s="91"/>
      <c r="AC2606" s="91"/>
      <c r="AD2606" s="91"/>
      <c r="AE2606" s="91"/>
      <c r="AF2606" s="91"/>
    </row>
    <row r="2607" spans="1:32" x14ac:dyDescent="0.3">
      <c r="A2607" s="65">
        <v>0</v>
      </c>
      <c r="B2607" s="10">
        <v>2604</v>
      </c>
      <c r="C2607" s="71">
        <v>0.26040000000000002</v>
      </c>
      <c r="D2607" s="74">
        <v>755447</v>
      </c>
      <c r="E2607" s="61">
        <v>701922</v>
      </c>
      <c r="F2607" s="68">
        <v>0.18886174999999999</v>
      </c>
      <c r="G2607" s="292">
        <v>0.17548050000000001</v>
      </c>
      <c r="H2607" s="68">
        <v>0.20145253333333332</v>
      </c>
      <c r="I2607" s="68">
        <v>0.18717919999999999</v>
      </c>
      <c r="T2607" s="91"/>
      <c r="U2607" s="91"/>
      <c r="AA2607" s="91"/>
      <c r="AB2607" s="91"/>
      <c r="AC2607" s="91"/>
      <c r="AD2607" s="91"/>
      <c r="AE2607" s="91"/>
      <c r="AF2607" s="91"/>
    </row>
    <row r="2608" spans="1:32" x14ac:dyDescent="0.3">
      <c r="A2608" s="65">
        <v>0</v>
      </c>
      <c r="B2608" s="10">
        <v>2605</v>
      </c>
      <c r="C2608" s="71">
        <v>0.26050000000000001</v>
      </c>
      <c r="D2608" s="74">
        <v>755447</v>
      </c>
      <c r="E2608" s="61">
        <v>701922</v>
      </c>
      <c r="F2608" s="68">
        <v>0.18886174999999999</v>
      </c>
      <c r="G2608" s="292">
        <v>0.17548050000000001</v>
      </c>
      <c r="H2608" s="68">
        <v>0.20145253333333332</v>
      </c>
      <c r="I2608" s="68">
        <v>0.18717919999999999</v>
      </c>
      <c r="T2608" s="91"/>
      <c r="U2608" s="91"/>
      <c r="AA2608" s="91"/>
      <c r="AB2608" s="91"/>
      <c r="AC2608" s="91"/>
      <c r="AD2608" s="91"/>
      <c r="AE2608" s="91"/>
      <c r="AF2608" s="91"/>
    </row>
    <row r="2609" spans="1:32" x14ac:dyDescent="0.3">
      <c r="A2609" s="65">
        <v>0</v>
      </c>
      <c r="B2609" s="10">
        <v>2606</v>
      </c>
      <c r="C2609" s="71">
        <v>0.2606</v>
      </c>
      <c r="D2609" s="74">
        <v>755447</v>
      </c>
      <c r="E2609" s="61">
        <v>701922</v>
      </c>
      <c r="F2609" s="68">
        <v>0.18886174999999999</v>
      </c>
      <c r="G2609" s="292">
        <v>0.17548050000000001</v>
      </c>
      <c r="H2609" s="68">
        <v>0.20145253333333332</v>
      </c>
      <c r="I2609" s="68">
        <v>0.18717919999999999</v>
      </c>
      <c r="T2609" s="91"/>
      <c r="U2609" s="91"/>
      <c r="AA2609" s="91"/>
      <c r="AB2609" s="91"/>
      <c r="AC2609" s="91"/>
      <c r="AD2609" s="91"/>
      <c r="AE2609" s="91"/>
      <c r="AF2609" s="91"/>
    </row>
    <row r="2610" spans="1:32" x14ac:dyDescent="0.3">
      <c r="A2610" s="65">
        <v>0</v>
      </c>
      <c r="B2610" s="10">
        <v>2607</v>
      </c>
      <c r="C2610" s="71">
        <v>0.26069999999999999</v>
      </c>
      <c r="D2610" s="74">
        <v>755447</v>
      </c>
      <c r="E2610" s="61">
        <v>701922</v>
      </c>
      <c r="F2610" s="68">
        <v>0.18886174999999999</v>
      </c>
      <c r="G2610" s="292">
        <v>0.17548050000000001</v>
      </c>
      <c r="H2610" s="68">
        <v>0.20145253333333332</v>
      </c>
      <c r="I2610" s="68">
        <v>0.18717919999999999</v>
      </c>
      <c r="T2610" s="91"/>
      <c r="U2610" s="91"/>
      <c r="AA2610" s="91"/>
      <c r="AB2610" s="91"/>
      <c r="AC2610" s="91"/>
      <c r="AD2610" s="91"/>
      <c r="AE2610" s="91"/>
      <c r="AF2610" s="91"/>
    </row>
    <row r="2611" spans="1:32" x14ac:dyDescent="0.3">
      <c r="A2611" s="65">
        <v>0</v>
      </c>
      <c r="B2611" s="10">
        <v>2608</v>
      </c>
      <c r="C2611" s="71">
        <v>0.26079999999999998</v>
      </c>
      <c r="D2611" s="74">
        <v>755447</v>
      </c>
      <c r="E2611" s="61">
        <v>701922</v>
      </c>
      <c r="F2611" s="68">
        <v>0.18886174999999999</v>
      </c>
      <c r="G2611" s="292">
        <v>0.17548050000000001</v>
      </c>
      <c r="H2611" s="68">
        <v>0.20145253333333332</v>
      </c>
      <c r="I2611" s="68">
        <v>0.18717919999999999</v>
      </c>
      <c r="T2611" s="91"/>
      <c r="U2611" s="91"/>
      <c r="AA2611" s="91"/>
      <c r="AB2611" s="91"/>
      <c r="AC2611" s="91"/>
      <c r="AD2611" s="91"/>
      <c r="AE2611" s="91"/>
      <c r="AF2611" s="91"/>
    </row>
    <row r="2612" spans="1:32" x14ac:dyDescent="0.3">
      <c r="A2612" s="65">
        <v>0</v>
      </c>
      <c r="B2612" s="10">
        <v>2609</v>
      </c>
      <c r="C2612" s="71">
        <v>0.26090000000000002</v>
      </c>
      <c r="D2612" s="74">
        <v>755447</v>
      </c>
      <c r="E2612" s="61">
        <v>701922</v>
      </c>
      <c r="F2612" s="68">
        <v>0.18886174999999999</v>
      </c>
      <c r="G2612" s="292">
        <v>0.17548050000000001</v>
      </c>
      <c r="H2612" s="68">
        <v>0.20145253333333332</v>
      </c>
      <c r="I2612" s="68">
        <v>0.18717919999999999</v>
      </c>
      <c r="T2612" s="91"/>
      <c r="U2612" s="91"/>
      <c r="AA2612" s="91"/>
      <c r="AB2612" s="91"/>
      <c r="AC2612" s="91"/>
      <c r="AD2612" s="91"/>
      <c r="AE2612" s="91"/>
      <c r="AF2612" s="91"/>
    </row>
    <row r="2613" spans="1:32" x14ac:dyDescent="0.3">
      <c r="A2613" s="65">
        <v>0</v>
      </c>
      <c r="B2613" s="10">
        <v>2610</v>
      </c>
      <c r="C2613" s="71">
        <v>0.26100000000000001</v>
      </c>
      <c r="D2613" s="74">
        <v>755447</v>
      </c>
      <c r="E2613" s="61">
        <v>701922</v>
      </c>
      <c r="F2613" s="68">
        <v>0.18886174999999999</v>
      </c>
      <c r="G2613" s="292">
        <v>0.17548050000000001</v>
      </c>
      <c r="H2613" s="68">
        <v>0.20145253333333332</v>
      </c>
      <c r="I2613" s="68">
        <v>0.18717919999999999</v>
      </c>
      <c r="T2613" s="91"/>
      <c r="U2613" s="91"/>
      <c r="AA2613" s="91"/>
      <c r="AB2613" s="91"/>
      <c r="AC2613" s="91"/>
      <c r="AD2613" s="91"/>
      <c r="AE2613" s="91"/>
      <c r="AF2613" s="91"/>
    </row>
    <row r="2614" spans="1:32" x14ac:dyDescent="0.3">
      <c r="A2614" s="65">
        <v>0</v>
      </c>
      <c r="B2614" s="10">
        <v>2611</v>
      </c>
      <c r="C2614" s="71">
        <v>0.2611</v>
      </c>
      <c r="D2614" s="74">
        <v>755447</v>
      </c>
      <c r="E2614" s="61">
        <v>701922</v>
      </c>
      <c r="F2614" s="68">
        <v>0.18886174999999999</v>
      </c>
      <c r="G2614" s="292">
        <v>0.17548050000000001</v>
      </c>
      <c r="H2614" s="68">
        <v>0.20145253333333332</v>
      </c>
      <c r="I2614" s="68">
        <v>0.18717919999999999</v>
      </c>
      <c r="T2614" s="91"/>
      <c r="U2614" s="91"/>
      <c r="AA2614" s="91"/>
      <c r="AB2614" s="91"/>
      <c r="AC2614" s="91"/>
      <c r="AD2614" s="91"/>
      <c r="AE2614" s="91"/>
      <c r="AF2614" s="91"/>
    </row>
    <row r="2615" spans="1:32" x14ac:dyDescent="0.3">
      <c r="A2615" s="65">
        <v>0</v>
      </c>
      <c r="B2615" s="10">
        <v>2612</v>
      </c>
      <c r="C2615" s="71">
        <v>0.26119999999999999</v>
      </c>
      <c r="D2615" s="74">
        <v>755447</v>
      </c>
      <c r="E2615" s="61">
        <v>701922</v>
      </c>
      <c r="F2615" s="68">
        <v>0.18886174999999999</v>
      </c>
      <c r="G2615" s="292">
        <v>0.17548050000000001</v>
      </c>
      <c r="H2615" s="68">
        <v>0.20145253333333332</v>
      </c>
      <c r="I2615" s="68">
        <v>0.18717919999999999</v>
      </c>
      <c r="T2615" s="91"/>
      <c r="U2615" s="91"/>
      <c r="AA2615" s="91"/>
      <c r="AB2615" s="91"/>
      <c r="AC2615" s="91"/>
      <c r="AD2615" s="91"/>
      <c r="AE2615" s="91"/>
      <c r="AF2615" s="91"/>
    </row>
    <row r="2616" spans="1:32" x14ac:dyDescent="0.3">
      <c r="A2616" s="65">
        <v>0</v>
      </c>
      <c r="B2616" s="10">
        <v>2613</v>
      </c>
      <c r="C2616" s="71">
        <v>0.26129999999999998</v>
      </c>
      <c r="D2616" s="74">
        <v>755447</v>
      </c>
      <c r="E2616" s="61">
        <v>701922</v>
      </c>
      <c r="F2616" s="68">
        <v>0.18886174999999999</v>
      </c>
      <c r="G2616" s="292">
        <v>0.17548050000000001</v>
      </c>
      <c r="H2616" s="68">
        <v>0.20145253333333332</v>
      </c>
      <c r="I2616" s="68">
        <v>0.18717919999999999</v>
      </c>
      <c r="T2616" s="91"/>
      <c r="U2616" s="91"/>
      <c r="AA2616" s="91"/>
      <c r="AB2616" s="91"/>
      <c r="AC2616" s="91"/>
      <c r="AD2616" s="91"/>
      <c r="AE2616" s="91"/>
      <c r="AF2616" s="91"/>
    </row>
    <row r="2617" spans="1:32" x14ac:dyDescent="0.3">
      <c r="A2617" s="65">
        <v>0</v>
      </c>
      <c r="B2617" s="10">
        <v>2614</v>
      </c>
      <c r="C2617" s="71">
        <v>0.26140000000000002</v>
      </c>
      <c r="D2617" s="74">
        <v>755447</v>
      </c>
      <c r="E2617" s="61">
        <v>701922</v>
      </c>
      <c r="F2617" s="68">
        <v>0.18886174999999999</v>
      </c>
      <c r="G2617" s="292">
        <v>0.17548050000000001</v>
      </c>
      <c r="H2617" s="68">
        <v>0.20145253333333332</v>
      </c>
      <c r="I2617" s="68">
        <v>0.18717919999999999</v>
      </c>
      <c r="T2617" s="91"/>
      <c r="U2617" s="91"/>
      <c r="AA2617" s="91"/>
      <c r="AB2617" s="91"/>
      <c r="AC2617" s="91"/>
      <c r="AD2617" s="91"/>
      <c r="AE2617" s="91"/>
      <c r="AF2617" s="91"/>
    </row>
    <row r="2618" spans="1:32" x14ac:dyDescent="0.3">
      <c r="A2618" s="65">
        <v>0</v>
      </c>
      <c r="B2618" s="10">
        <v>2615</v>
      </c>
      <c r="C2618" s="71">
        <v>0.26150000000000001</v>
      </c>
      <c r="D2618" s="74">
        <v>755447</v>
      </c>
      <c r="E2618" s="61">
        <v>701922</v>
      </c>
      <c r="F2618" s="68">
        <v>0.18886174999999999</v>
      </c>
      <c r="G2618" s="292">
        <v>0.17548050000000001</v>
      </c>
      <c r="H2618" s="68">
        <v>0.20145253333333332</v>
      </c>
      <c r="I2618" s="68">
        <v>0.18717919999999999</v>
      </c>
      <c r="T2618" s="91"/>
      <c r="U2618" s="91"/>
      <c r="AA2618" s="91"/>
      <c r="AB2618" s="91"/>
      <c r="AC2618" s="91"/>
      <c r="AD2618" s="91"/>
      <c r="AE2618" s="91"/>
      <c r="AF2618" s="91"/>
    </row>
    <row r="2619" spans="1:32" x14ac:dyDescent="0.3">
      <c r="A2619" s="65">
        <v>0</v>
      </c>
      <c r="B2619" s="10">
        <v>2616</v>
      </c>
      <c r="C2619" s="71">
        <v>0.2616</v>
      </c>
      <c r="D2619" s="74">
        <v>755447</v>
      </c>
      <c r="E2619" s="61">
        <v>701922</v>
      </c>
      <c r="F2619" s="68">
        <v>0.18886174999999999</v>
      </c>
      <c r="G2619" s="292">
        <v>0.17548050000000001</v>
      </c>
      <c r="H2619" s="68">
        <v>0.20145253333333332</v>
      </c>
      <c r="I2619" s="68">
        <v>0.18717919999999999</v>
      </c>
      <c r="T2619" s="91"/>
      <c r="U2619" s="91"/>
      <c r="AA2619" s="91"/>
      <c r="AB2619" s="91"/>
      <c r="AC2619" s="91"/>
      <c r="AD2619" s="91"/>
      <c r="AE2619" s="91"/>
      <c r="AF2619" s="91"/>
    </row>
    <row r="2620" spans="1:32" x14ac:dyDescent="0.3">
      <c r="A2620" s="65">
        <v>0</v>
      </c>
      <c r="B2620" s="10">
        <v>2617</v>
      </c>
      <c r="C2620" s="71">
        <v>0.26169999999999999</v>
      </c>
      <c r="D2620" s="74">
        <v>755447</v>
      </c>
      <c r="E2620" s="61">
        <v>701922</v>
      </c>
      <c r="F2620" s="68">
        <v>0.18886174999999999</v>
      </c>
      <c r="G2620" s="292">
        <v>0.17548050000000001</v>
      </c>
      <c r="H2620" s="68">
        <v>0.20145253333333332</v>
      </c>
      <c r="I2620" s="68">
        <v>0.18717919999999999</v>
      </c>
      <c r="T2620" s="91"/>
      <c r="U2620" s="91"/>
      <c r="AA2620" s="91"/>
      <c r="AB2620" s="91"/>
      <c r="AC2620" s="91"/>
      <c r="AD2620" s="91"/>
      <c r="AE2620" s="91"/>
      <c r="AF2620" s="91"/>
    </row>
    <row r="2621" spans="1:32" x14ac:dyDescent="0.3">
      <c r="A2621" s="65">
        <v>0</v>
      </c>
      <c r="B2621" s="10">
        <v>2618</v>
      </c>
      <c r="C2621" s="71">
        <v>0.26179999999999998</v>
      </c>
      <c r="D2621" s="74">
        <v>755447</v>
      </c>
      <c r="E2621" s="61">
        <v>701922</v>
      </c>
      <c r="F2621" s="68">
        <v>0.18886174999999999</v>
      </c>
      <c r="G2621" s="292">
        <v>0.17548050000000001</v>
      </c>
      <c r="H2621" s="68">
        <v>0.20145253333333332</v>
      </c>
      <c r="I2621" s="68">
        <v>0.18717919999999999</v>
      </c>
      <c r="T2621" s="91"/>
      <c r="U2621" s="91"/>
      <c r="AA2621" s="91"/>
      <c r="AB2621" s="91"/>
      <c r="AC2621" s="91"/>
      <c r="AD2621" s="91"/>
      <c r="AE2621" s="91"/>
      <c r="AF2621" s="91"/>
    </row>
    <row r="2622" spans="1:32" x14ac:dyDescent="0.3">
      <c r="A2622" s="65">
        <v>0</v>
      </c>
      <c r="B2622" s="10">
        <v>2619</v>
      </c>
      <c r="C2622" s="71">
        <v>0.26190000000000002</v>
      </c>
      <c r="D2622" s="74">
        <v>755447</v>
      </c>
      <c r="E2622" s="61">
        <v>701922</v>
      </c>
      <c r="F2622" s="68">
        <v>0.18886174999999999</v>
      </c>
      <c r="G2622" s="292">
        <v>0.17548050000000001</v>
      </c>
      <c r="H2622" s="68">
        <v>0.20145253333333332</v>
      </c>
      <c r="I2622" s="68">
        <v>0.18717919999999999</v>
      </c>
      <c r="T2622" s="91"/>
      <c r="U2622" s="91"/>
      <c r="AA2622" s="91"/>
      <c r="AB2622" s="91"/>
      <c r="AC2622" s="91"/>
      <c r="AD2622" s="91"/>
      <c r="AE2622" s="91"/>
      <c r="AF2622" s="91"/>
    </row>
    <row r="2623" spans="1:32" x14ac:dyDescent="0.3">
      <c r="A2623" s="65">
        <v>0</v>
      </c>
      <c r="B2623" s="10">
        <v>2620</v>
      </c>
      <c r="C2623" s="71">
        <v>0.26200000000000001</v>
      </c>
      <c r="D2623" s="74">
        <v>755447</v>
      </c>
      <c r="E2623" s="61">
        <v>701922</v>
      </c>
      <c r="F2623" s="68">
        <v>0.18886174999999999</v>
      </c>
      <c r="G2623" s="292">
        <v>0.17548050000000001</v>
      </c>
      <c r="H2623" s="68">
        <v>0.20145253333333332</v>
      </c>
      <c r="I2623" s="68">
        <v>0.18717919999999999</v>
      </c>
      <c r="T2623" s="91"/>
      <c r="U2623" s="91"/>
      <c r="AA2623" s="91"/>
      <c r="AB2623" s="91"/>
      <c r="AC2623" s="91"/>
      <c r="AD2623" s="91"/>
      <c r="AE2623" s="91"/>
      <c r="AF2623" s="91"/>
    </row>
    <row r="2624" spans="1:32" x14ac:dyDescent="0.3">
      <c r="A2624" s="65">
        <v>0</v>
      </c>
      <c r="B2624" s="10">
        <v>2621</v>
      </c>
      <c r="C2624" s="71">
        <v>0.2621</v>
      </c>
      <c r="D2624" s="74">
        <v>755447</v>
      </c>
      <c r="E2624" s="61">
        <v>701922</v>
      </c>
      <c r="F2624" s="68">
        <v>0.18886174999999999</v>
      </c>
      <c r="G2624" s="292">
        <v>0.17548050000000001</v>
      </c>
      <c r="H2624" s="68">
        <v>0.20145253333333332</v>
      </c>
      <c r="I2624" s="68">
        <v>0.18717919999999999</v>
      </c>
      <c r="T2624" s="91"/>
      <c r="U2624" s="91"/>
      <c r="AA2624" s="91"/>
      <c r="AB2624" s="91"/>
      <c r="AC2624" s="91"/>
      <c r="AD2624" s="91"/>
      <c r="AE2624" s="91"/>
      <c r="AF2624" s="91"/>
    </row>
    <row r="2625" spans="1:32" x14ac:dyDescent="0.3">
      <c r="A2625" s="65">
        <v>0</v>
      </c>
      <c r="B2625" s="10">
        <v>2622</v>
      </c>
      <c r="C2625" s="71">
        <v>0.26219999999999999</v>
      </c>
      <c r="D2625" s="74">
        <v>755447</v>
      </c>
      <c r="E2625" s="61">
        <v>701922</v>
      </c>
      <c r="F2625" s="68">
        <v>0.18886174999999999</v>
      </c>
      <c r="G2625" s="292">
        <v>0.17548050000000001</v>
      </c>
      <c r="H2625" s="68">
        <v>0.20145253333333332</v>
      </c>
      <c r="I2625" s="68">
        <v>0.18717919999999999</v>
      </c>
      <c r="T2625" s="91"/>
      <c r="U2625" s="91"/>
      <c r="AA2625" s="91"/>
      <c r="AB2625" s="91"/>
      <c r="AC2625" s="91"/>
      <c r="AD2625" s="91"/>
      <c r="AE2625" s="91"/>
      <c r="AF2625" s="91"/>
    </row>
    <row r="2626" spans="1:32" x14ac:dyDescent="0.3">
      <c r="A2626" s="65">
        <v>0</v>
      </c>
      <c r="B2626" s="10">
        <v>2623</v>
      </c>
      <c r="C2626" s="71">
        <v>0.26229999999999998</v>
      </c>
      <c r="D2626" s="74">
        <v>755447</v>
      </c>
      <c r="E2626" s="61">
        <v>701922</v>
      </c>
      <c r="F2626" s="68">
        <v>0.18886174999999999</v>
      </c>
      <c r="G2626" s="292">
        <v>0.17548050000000001</v>
      </c>
      <c r="H2626" s="68">
        <v>0.20145253333333332</v>
      </c>
      <c r="I2626" s="68">
        <v>0.18717919999999999</v>
      </c>
      <c r="T2626" s="91"/>
      <c r="U2626" s="91"/>
      <c r="AA2626" s="91"/>
      <c r="AB2626" s="91"/>
      <c r="AC2626" s="91"/>
      <c r="AD2626" s="91"/>
      <c r="AE2626" s="91"/>
      <c r="AF2626" s="91"/>
    </row>
    <row r="2627" spans="1:32" x14ac:dyDescent="0.3">
      <c r="A2627" s="65">
        <v>0</v>
      </c>
      <c r="B2627" s="10">
        <v>2624</v>
      </c>
      <c r="C2627" s="71">
        <v>0.26240000000000002</v>
      </c>
      <c r="D2627" s="74">
        <v>755447</v>
      </c>
      <c r="E2627" s="61">
        <v>701922</v>
      </c>
      <c r="F2627" s="68">
        <v>0.18886174999999999</v>
      </c>
      <c r="G2627" s="292">
        <v>0.17548050000000001</v>
      </c>
      <c r="H2627" s="68">
        <v>0.20145253333333332</v>
      </c>
      <c r="I2627" s="68">
        <v>0.18717919999999999</v>
      </c>
      <c r="T2627" s="91"/>
      <c r="U2627" s="91"/>
      <c r="AA2627" s="91"/>
      <c r="AB2627" s="91"/>
      <c r="AC2627" s="91"/>
      <c r="AD2627" s="91"/>
      <c r="AE2627" s="91"/>
      <c r="AF2627" s="91"/>
    </row>
    <row r="2628" spans="1:32" x14ac:dyDescent="0.3">
      <c r="A2628" s="65">
        <v>0</v>
      </c>
      <c r="B2628" s="10">
        <v>2625</v>
      </c>
      <c r="C2628" s="71">
        <v>0.26250000000000001</v>
      </c>
      <c r="D2628" s="74">
        <v>755447</v>
      </c>
      <c r="E2628" s="61">
        <v>701922</v>
      </c>
      <c r="F2628" s="68">
        <v>0.18886174999999999</v>
      </c>
      <c r="G2628" s="292">
        <v>0.17548050000000001</v>
      </c>
      <c r="H2628" s="68">
        <v>0.20145253333333332</v>
      </c>
      <c r="I2628" s="68">
        <v>0.18717919999999999</v>
      </c>
      <c r="T2628" s="91"/>
      <c r="U2628" s="91"/>
      <c r="AA2628" s="91"/>
      <c r="AB2628" s="91"/>
      <c r="AC2628" s="91"/>
      <c r="AD2628" s="91"/>
      <c r="AE2628" s="91"/>
      <c r="AF2628" s="91"/>
    </row>
    <row r="2629" spans="1:32" x14ac:dyDescent="0.3">
      <c r="A2629" s="65">
        <v>0</v>
      </c>
      <c r="B2629" s="10">
        <v>2626</v>
      </c>
      <c r="C2629" s="71">
        <v>0.2626</v>
      </c>
      <c r="D2629" s="74">
        <v>755447</v>
      </c>
      <c r="E2629" s="61">
        <v>701922</v>
      </c>
      <c r="F2629" s="68">
        <v>0.18886174999999999</v>
      </c>
      <c r="G2629" s="292">
        <v>0.17548050000000001</v>
      </c>
      <c r="H2629" s="68">
        <v>0.20145253333333332</v>
      </c>
      <c r="I2629" s="68">
        <v>0.18717919999999999</v>
      </c>
      <c r="T2629" s="91"/>
      <c r="U2629" s="91"/>
      <c r="AA2629" s="91"/>
      <c r="AB2629" s="91"/>
      <c r="AC2629" s="91"/>
      <c r="AD2629" s="91"/>
      <c r="AE2629" s="91"/>
      <c r="AF2629" s="91"/>
    </row>
    <row r="2630" spans="1:32" x14ac:dyDescent="0.3">
      <c r="A2630" s="65">
        <v>0</v>
      </c>
      <c r="B2630" s="10">
        <v>2627</v>
      </c>
      <c r="C2630" s="71">
        <v>0.26269999999999999</v>
      </c>
      <c r="D2630" s="74">
        <v>755447</v>
      </c>
      <c r="E2630" s="61">
        <v>701922</v>
      </c>
      <c r="F2630" s="68">
        <v>0.18886174999999999</v>
      </c>
      <c r="G2630" s="292">
        <v>0.17548050000000001</v>
      </c>
      <c r="H2630" s="68">
        <v>0.20145253333333332</v>
      </c>
      <c r="I2630" s="68">
        <v>0.18717919999999999</v>
      </c>
      <c r="T2630" s="91"/>
      <c r="U2630" s="91"/>
      <c r="AA2630" s="91"/>
      <c r="AB2630" s="91"/>
      <c r="AC2630" s="91"/>
      <c r="AD2630" s="91"/>
      <c r="AE2630" s="91"/>
      <c r="AF2630" s="91"/>
    </row>
    <row r="2631" spans="1:32" x14ac:dyDescent="0.3">
      <c r="A2631" s="65">
        <v>0</v>
      </c>
      <c r="B2631" s="10">
        <v>2628</v>
      </c>
      <c r="C2631" s="71">
        <v>0.26279999999999998</v>
      </c>
      <c r="D2631" s="74">
        <v>755447</v>
      </c>
      <c r="E2631" s="61">
        <v>701922</v>
      </c>
      <c r="F2631" s="68">
        <v>0.18886174999999999</v>
      </c>
      <c r="G2631" s="292">
        <v>0.17548050000000001</v>
      </c>
      <c r="H2631" s="68">
        <v>0.20145253333333332</v>
      </c>
      <c r="I2631" s="68">
        <v>0.18717919999999999</v>
      </c>
      <c r="T2631" s="91"/>
      <c r="U2631" s="91"/>
      <c r="AA2631" s="91"/>
      <c r="AB2631" s="91"/>
      <c r="AC2631" s="91"/>
      <c r="AD2631" s="91"/>
      <c r="AE2631" s="91"/>
      <c r="AF2631" s="91"/>
    </row>
    <row r="2632" spans="1:32" x14ac:dyDescent="0.3">
      <c r="A2632" s="65">
        <v>0</v>
      </c>
      <c r="B2632" s="10">
        <v>2629</v>
      </c>
      <c r="C2632" s="71">
        <v>0.26290000000000002</v>
      </c>
      <c r="D2632" s="74">
        <v>755447</v>
      </c>
      <c r="E2632" s="61">
        <v>701922</v>
      </c>
      <c r="F2632" s="68">
        <v>0.18886174999999999</v>
      </c>
      <c r="G2632" s="292">
        <v>0.17548050000000001</v>
      </c>
      <c r="H2632" s="68">
        <v>0.20145253333333332</v>
      </c>
      <c r="I2632" s="68">
        <v>0.18717919999999999</v>
      </c>
      <c r="T2632" s="91"/>
      <c r="U2632" s="91"/>
      <c r="AA2632" s="91"/>
      <c r="AB2632" s="91"/>
      <c r="AC2632" s="91"/>
      <c r="AD2632" s="91"/>
      <c r="AE2632" s="91"/>
      <c r="AF2632" s="91"/>
    </row>
    <row r="2633" spans="1:32" x14ac:dyDescent="0.3">
      <c r="A2633" s="65">
        <v>0</v>
      </c>
      <c r="B2633" s="10">
        <v>2630</v>
      </c>
      <c r="C2633" s="71">
        <v>0.26300000000000001</v>
      </c>
      <c r="D2633" s="74">
        <v>755447</v>
      </c>
      <c r="E2633" s="61">
        <v>701922</v>
      </c>
      <c r="F2633" s="68">
        <v>0.18886174999999999</v>
      </c>
      <c r="G2633" s="292">
        <v>0.17548050000000001</v>
      </c>
      <c r="H2633" s="68">
        <v>0.20145253333333332</v>
      </c>
      <c r="I2633" s="68">
        <v>0.18717919999999999</v>
      </c>
      <c r="T2633" s="91"/>
      <c r="U2633" s="91"/>
      <c r="AA2633" s="91"/>
      <c r="AB2633" s="91"/>
      <c r="AC2633" s="91"/>
      <c r="AD2633" s="91"/>
      <c r="AE2633" s="91"/>
      <c r="AF2633" s="91"/>
    </row>
    <row r="2634" spans="1:32" x14ac:dyDescent="0.3">
      <c r="A2634" s="65">
        <v>0</v>
      </c>
      <c r="B2634" s="10">
        <v>2631</v>
      </c>
      <c r="C2634" s="71">
        <v>0.2631</v>
      </c>
      <c r="D2634" s="74">
        <v>755447</v>
      </c>
      <c r="E2634" s="61">
        <v>701922</v>
      </c>
      <c r="F2634" s="68">
        <v>0.18886174999999999</v>
      </c>
      <c r="G2634" s="292">
        <v>0.17548050000000001</v>
      </c>
      <c r="H2634" s="68">
        <v>0.20145253333333332</v>
      </c>
      <c r="I2634" s="68">
        <v>0.18717919999999999</v>
      </c>
      <c r="T2634" s="91"/>
      <c r="U2634" s="91"/>
      <c r="AA2634" s="91"/>
      <c r="AB2634" s="91"/>
      <c r="AC2634" s="91"/>
      <c r="AD2634" s="91"/>
      <c r="AE2634" s="91"/>
      <c r="AF2634" s="91"/>
    </row>
    <row r="2635" spans="1:32" x14ac:dyDescent="0.3">
      <c r="A2635" s="65">
        <v>0</v>
      </c>
      <c r="B2635" s="10">
        <v>2632</v>
      </c>
      <c r="C2635" s="71">
        <v>0.26319999999999999</v>
      </c>
      <c r="D2635" s="74">
        <v>755447</v>
      </c>
      <c r="E2635" s="61">
        <v>701922</v>
      </c>
      <c r="F2635" s="68">
        <v>0.18886174999999999</v>
      </c>
      <c r="G2635" s="292">
        <v>0.17548050000000001</v>
      </c>
      <c r="H2635" s="68">
        <v>0.20145253333333332</v>
      </c>
      <c r="I2635" s="68">
        <v>0.18717919999999999</v>
      </c>
      <c r="T2635" s="91"/>
      <c r="U2635" s="91"/>
      <c r="AA2635" s="91"/>
      <c r="AB2635" s="91"/>
      <c r="AC2635" s="91"/>
      <c r="AD2635" s="91"/>
      <c r="AE2635" s="91"/>
      <c r="AF2635" s="91"/>
    </row>
    <row r="2636" spans="1:32" x14ac:dyDescent="0.3">
      <c r="A2636" s="65">
        <v>0</v>
      </c>
      <c r="B2636" s="10">
        <v>2633</v>
      </c>
      <c r="C2636" s="71">
        <v>0.26329999999999998</v>
      </c>
      <c r="D2636" s="74">
        <v>755447</v>
      </c>
      <c r="E2636" s="61">
        <v>701922</v>
      </c>
      <c r="F2636" s="68">
        <v>0.18886174999999999</v>
      </c>
      <c r="G2636" s="292">
        <v>0.17548050000000001</v>
      </c>
      <c r="H2636" s="68">
        <v>0.20145253333333332</v>
      </c>
      <c r="I2636" s="68">
        <v>0.18717919999999999</v>
      </c>
      <c r="T2636" s="91"/>
      <c r="U2636" s="91"/>
      <c r="AA2636" s="91"/>
      <c r="AB2636" s="91"/>
      <c r="AC2636" s="91"/>
      <c r="AD2636" s="91"/>
      <c r="AE2636" s="91"/>
      <c r="AF2636" s="91"/>
    </row>
    <row r="2637" spans="1:32" x14ac:dyDescent="0.3">
      <c r="A2637" s="65">
        <v>0</v>
      </c>
      <c r="B2637" s="10">
        <v>2634</v>
      </c>
      <c r="C2637" s="71">
        <v>0.26340000000000002</v>
      </c>
      <c r="D2637" s="74">
        <v>755447</v>
      </c>
      <c r="E2637" s="61">
        <v>701922</v>
      </c>
      <c r="F2637" s="68">
        <v>0.18886174999999999</v>
      </c>
      <c r="G2637" s="292">
        <v>0.17548050000000001</v>
      </c>
      <c r="H2637" s="68">
        <v>0.20145253333333332</v>
      </c>
      <c r="I2637" s="68">
        <v>0.18717919999999999</v>
      </c>
      <c r="T2637" s="91"/>
      <c r="U2637" s="91"/>
      <c r="AA2637" s="91"/>
      <c r="AB2637" s="91"/>
      <c r="AC2637" s="91"/>
      <c r="AD2637" s="91"/>
      <c r="AE2637" s="91"/>
      <c r="AF2637" s="91"/>
    </row>
    <row r="2638" spans="1:32" x14ac:dyDescent="0.3">
      <c r="A2638" s="65">
        <v>0</v>
      </c>
      <c r="B2638" s="10">
        <v>2635</v>
      </c>
      <c r="C2638" s="71">
        <v>0.26350000000000001</v>
      </c>
      <c r="D2638" s="74">
        <v>755447</v>
      </c>
      <c r="E2638" s="61">
        <v>701922</v>
      </c>
      <c r="F2638" s="68">
        <v>0.18886174999999999</v>
      </c>
      <c r="G2638" s="292">
        <v>0.17548050000000001</v>
      </c>
      <c r="H2638" s="68">
        <v>0.20145253333333332</v>
      </c>
      <c r="I2638" s="68">
        <v>0.18717919999999999</v>
      </c>
      <c r="T2638" s="91"/>
      <c r="U2638" s="91"/>
      <c r="AA2638" s="91"/>
      <c r="AB2638" s="91"/>
      <c r="AC2638" s="91"/>
      <c r="AD2638" s="91"/>
      <c r="AE2638" s="91"/>
      <c r="AF2638" s="91"/>
    </row>
    <row r="2639" spans="1:32" x14ac:dyDescent="0.3">
      <c r="A2639" s="65">
        <v>0</v>
      </c>
      <c r="B2639" s="10">
        <v>2636</v>
      </c>
      <c r="C2639" s="71">
        <v>0.2636</v>
      </c>
      <c r="D2639" s="74">
        <v>755447</v>
      </c>
      <c r="E2639" s="61">
        <v>701922</v>
      </c>
      <c r="F2639" s="68">
        <v>0.18886174999999999</v>
      </c>
      <c r="G2639" s="292">
        <v>0.17548050000000001</v>
      </c>
      <c r="H2639" s="68">
        <v>0.20145253333333332</v>
      </c>
      <c r="I2639" s="68">
        <v>0.18717919999999999</v>
      </c>
      <c r="T2639" s="91"/>
      <c r="U2639" s="91"/>
      <c r="AA2639" s="91"/>
      <c r="AB2639" s="91"/>
      <c r="AC2639" s="91"/>
      <c r="AD2639" s="91"/>
      <c r="AE2639" s="91"/>
      <c r="AF2639" s="91"/>
    </row>
    <row r="2640" spans="1:32" x14ac:dyDescent="0.3">
      <c r="A2640" s="65">
        <v>0</v>
      </c>
      <c r="B2640" s="10">
        <v>2637</v>
      </c>
      <c r="C2640" s="71">
        <v>0.26369999999999999</v>
      </c>
      <c r="D2640" s="74">
        <v>755447</v>
      </c>
      <c r="E2640" s="61">
        <v>701922</v>
      </c>
      <c r="F2640" s="68">
        <v>0.18886174999999999</v>
      </c>
      <c r="G2640" s="292">
        <v>0.17548050000000001</v>
      </c>
      <c r="H2640" s="68">
        <v>0.20145253333333332</v>
      </c>
      <c r="I2640" s="68">
        <v>0.18717919999999999</v>
      </c>
      <c r="T2640" s="91"/>
      <c r="U2640" s="91"/>
      <c r="AA2640" s="91"/>
      <c r="AB2640" s="91"/>
      <c r="AC2640" s="91"/>
      <c r="AD2640" s="91"/>
      <c r="AE2640" s="91"/>
      <c r="AF2640" s="91"/>
    </row>
    <row r="2641" spans="1:32" x14ac:dyDescent="0.3">
      <c r="A2641" s="65">
        <v>0</v>
      </c>
      <c r="B2641" s="10">
        <v>2638</v>
      </c>
      <c r="C2641" s="71">
        <v>0.26379999999999998</v>
      </c>
      <c r="D2641" s="74">
        <v>755447</v>
      </c>
      <c r="E2641" s="61">
        <v>701922</v>
      </c>
      <c r="F2641" s="68">
        <v>0.18886174999999999</v>
      </c>
      <c r="G2641" s="292">
        <v>0.17548050000000001</v>
      </c>
      <c r="H2641" s="68">
        <v>0.20145253333333332</v>
      </c>
      <c r="I2641" s="68">
        <v>0.18717919999999999</v>
      </c>
      <c r="T2641" s="91"/>
      <c r="U2641" s="91"/>
      <c r="AA2641" s="91"/>
      <c r="AB2641" s="91"/>
      <c r="AC2641" s="91"/>
      <c r="AD2641" s="91"/>
      <c r="AE2641" s="91"/>
      <c r="AF2641" s="91"/>
    </row>
    <row r="2642" spans="1:32" x14ac:dyDescent="0.3">
      <c r="A2642" s="65">
        <v>0</v>
      </c>
      <c r="B2642" s="10">
        <v>2639</v>
      </c>
      <c r="C2642" s="71">
        <v>0.26390000000000002</v>
      </c>
      <c r="D2642" s="74">
        <v>755447</v>
      </c>
      <c r="E2642" s="61">
        <v>701922</v>
      </c>
      <c r="F2642" s="68">
        <v>0.18886174999999999</v>
      </c>
      <c r="G2642" s="292">
        <v>0.17548050000000001</v>
      </c>
      <c r="H2642" s="68">
        <v>0.20145253333333332</v>
      </c>
      <c r="I2642" s="68">
        <v>0.18717919999999999</v>
      </c>
      <c r="T2642" s="91"/>
      <c r="U2642" s="91"/>
      <c r="AA2642" s="91"/>
      <c r="AB2642" s="91"/>
      <c r="AC2642" s="91"/>
      <c r="AD2642" s="91"/>
      <c r="AE2642" s="91"/>
      <c r="AF2642" s="91"/>
    </row>
    <row r="2643" spans="1:32" x14ac:dyDescent="0.3">
      <c r="A2643" s="65">
        <v>0</v>
      </c>
      <c r="B2643" s="10">
        <v>2640</v>
      </c>
      <c r="C2643" s="71">
        <v>0.26400000000000001</v>
      </c>
      <c r="D2643" s="74">
        <v>755447</v>
      </c>
      <c r="E2643" s="61">
        <v>701922</v>
      </c>
      <c r="F2643" s="68">
        <v>0.18886174999999999</v>
      </c>
      <c r="G2643" s="292">
        <v>0.17548050000000001</v>
      </c>
      <c r="H2643" s="68">
        <v>0.20145253333333332</v>
      </c>
      <c r="I2643" s="68">
        <v>0.18717919999999999</v>
      </c>
      <c r="T2643" s="91"/>
      <c r="U2643" s="91"/>
      <c r="AA2643" s="91"/>
      <c r="AB2643" s="91"/>
      <c r="AC2643" s="91"/>
      <c r="AD2643" s="91"/>
      <c r="AE2643" s="91"/>
      <c r="AF2643" s="91"/>
    </row>
    <row r="2644" spans="1:32" x14ac:dyDescent="0.3">
      <c r="A2644" s="65">
        <v>0</v>
      </c>
      <c r="B2644" s="10">
        <v>2641</v>
      </c>
      <c r="C2644" s="71">
        <v>0.2641</v>
      </c>
      <c r="D2644" s="74">
        <v>755447</v>
      </c>
      <c r="E2644" s="61">
        <v>701922</v>
      </c>
      <c r="F2644" s="68">
        <v>0.18886174999999999</v>
      </c>
      <c r="G2644" s="292">
        <v>0.17548050000000001</v>
      </c>
      <c r="H2644" s="68">
        <v>0.20145253333333332</v>
      </c>
      <c r="I2644" s="68">
        <v>0.18717919999999999</v>
      </c>
      <c r="T2644" s="91"/>
      <c r="U2644" s="91"/>
      <c r="AA2644" s="91"/>
      <c r="AB2644" s="91"/>
      <c r="AC2644" s="91"/>
      <c r="AD2644" s="91"/>
      <c r="AE2644" s="91"/>
      <c r="AF2644" s="91"/>
    </row>
    <row r="2645" spans="1:32" x14ac:dyDescent="0.3">
      <c r="A2645" s="65">
        <v>0</v>
      </c>
      <c r="B2645" s="10">
        <v>2642</v>
      </c>
      <c r="C2645" s="71">
        <v>0.26419999999999999</v>
      </c>
      <c r="D2645" s="74">
        <v>755447</v>
      </c>
      <c r="E2645" s="61">
        <v>701922</v>
      </c>
      <c r="F2645" s="68">
        <v>0.18886174999999999</v>
      </c>
      <c r="G2645" s="292">
        <v>0.17548050000000001</v>
      </c>
      <c r="H2645" s="68">
        <v>0.20145253333333332</v>
      </c>
      <c r="I2645" s="68">
        <v>0.18717919999999999</v>
      </c>
      <c r="T2645" s="91"/>
      <c r="U2645" s="91"/>
      <c r="AA2645" s="91"/>
      <c r="AB2645" s="91"/>
      <c r="AC2645" s="91"/>
      <c r="AD2645" s="91"/>
      <c r="AE2645" s="91"/>
      <c r="AF2645" s="91"/>
    </row>
    <row r="2646" spans="1:32" x14ac:dyDescent="0.3">
      <c r="A2646" s="65">
        <v>0</v>
      </c>
      <c r="B2646" s="10">
        <v>2643</v>
      </c>
      <c r="C2646" s="71">
        <v>0.26429999999999998</v>
      </c>
      <c r="D2646" s="74">
        <v>755447</v>
      </c>
      <c r="E2646" s="61">
        <v>701922</v>
      </c>
      <c r="F2646" s="68">
        <v>0.18886174999999999</v>
      </c>
      <c r="G2646" s="292">
        <v>0.17548050000000001</v>
      </c>
      <c r="H2646" s="68">
        <v>0.20145253333333332</v>
      </c>
      <c r="I2646" s="68">
        <v>0.18717919999999999</v>
      </c>
      <c r="T2646" s="91"/>
      <c r="U2646" s="91"/>
      <c r="AA2646" s="91"/>
      <c r="AB2646" s="91"/>
      <c r="AC2646" s="91"/>
      <c r="AD2646" s="91"/>
      <c r="AE2646" s="91"/>
      <c r="AF2646" s="91"/>
    </row>
    <row r="2647" spans="1:32" x14ac:dyDescent="0.3">
      <c r="A2647" s="65">
        <v>0</v>
      </c>
      <c r="B2647" s="10">
        <v>2644</v>
      </c>
      <c r="C2647" s="71">
        <v>0.26440000000000002</v>
      </c>
      <c r="D2647" s="74">
        <v>755447</v>
      </c>
      <c r="E2647" s="61">
        <v>701922</v>
      </c>
      <c r="F2647" s="68">
        <v>0.18886174999999999</v>
      </c>
      <c r="G2647" s="292">
        <v>0.17548050000000001</v>
      </c>
      <c r="H2647" s="68">
        <v>0.20145253333333332</v>
      </c>
      <c r="I2647" s="68">
        <v>0.18717919999999999</v>
      </c>
      <c r="T2647" s="91"/>
      <c r="U2647" s="91"/>
      <c r="AA2647" s="91"/>
      <c r="AB2647" s="91"/>
      <c r="AC2647" s="91"/>
      <c r="AD2647" s="91"/>
      <c r="AE2647" s="91"/>
      <c r="AF2647" s="91"/>
    </row>
    <row r="2648" spans="1:32" x14ac:dyDescent="0.3">
      <c r="A2648" s="65">
        <v>0</v>
      </c>
      <c r="B2648" s="10">
        <v>2645</v>
      </c>
      <c r="C2648" s="71">
        <v>0.26450000000000001</v>
      </c>
      <c r="D2648" s="74">
        <v>755447</v>
      </c>
      <c r="E2648" s="61">
        <v>701922</v>
      </c>
      <c r="F2648" s="68">
        <v>0.18886174999999999</v>
      </c>
      <c r="G2648" s="292">
        <v>0.17548050000000001</v>
      </c>
      <c r="H2648" s="68">
        <v>0.20145253333333332</v>
      </c>
      <c r="I2648" s="68">
        <v>0.18717919999999999</v>
      </c>
      <c r="T2648" s="91"/>
      <c r="U2648" s="91"/>
      <c r="AA2648" s="91"/>
      <c r="AB2648" s="91"/>
      <c r="AC2648" s="91"/>
      <c r="AD2648" s="91"/>
      <c r="AE2648" s="91"/>
      <c r="AF2648" s="91"/>
    </row>
    <row r="2649" spans="1:32" x14ac:dyDescent="0.3">
      <c r="A2649" s="65">
        <v>0</v>
      </c>
      <c r="B2649" s="10">
        <v>2646</v>
      </c>
      <c r="C2649" s="71">
        <v>0.2646</v>
      </c>
      <c r="D2649" s="74">
        <v>755447</v>
      </c>
      <c r="E2649" s="61">
        <v>701922</v>
      </c>
      <c r="F2649" s="68">
        <v>0.18886174999999999</v>
      </c>
      <c r="G2649" s="292">
        <v>0.17548050000000001</v>
      </c>
      <c r="H2649" s="68">
        <v>0.20145253333333332</v>
      </c>
      <c r="I2649" s="68">
        <v>0.18717919999999999</v>
      </c>
      <c r="T2649" s="91"/>
      <c r="U2649" s="91"/>
      <c r="AA2649" s="91"/>
      <c r="AB2649" s="91"/>
      <c r="AC2649" s="91"/>
      <c r="AD2649" s="91"/>
      <c r="AE2649" s="91"/>
      <c r="AF2649" s="91"/>
    </row>
    <row r="2650" spans="1:32" x14ac:dyDescent="0.3">
      <c r="A2650" s="65">
        <v>0</v>
      </c>
      <c r="B2650" s="10">
        <v>2647</v>
      </c>
      <c r="C2650" s="71">
        <v>0.26469999999999999</v>
      </c>
      <c r="D2650" s="74">
        <v>755447</v>
      </c>
      <c r="E2650" s="61">
        <v>701922</v>
      </c>
      <c r="F2650" s="68">
        <v>0.18886174999999999</v>
      </c>
      <c r="G2650" s="292">
        <v>0.17548050000000001</v>
      </c>
      <c r="H2650" s="68">
        <v>0.20145253333333332</v>
      </c>
      <c r="I2650" s="68">
        <v>0.18717919999999999</v>
      </c>
      <c r="T2650" s="91"/>
      <c r="U2650" s="91"/>
      <c r="AA2650" s="91"/>
      <c r="AB2650" s="91"/>
      <c r="AC2650" s="91"/>
      <c r="AD2650" s="91"/>
      <c r="AE2650" s="91"/>
      <c r="AF2650" s="91"/>
    </row>
    <row r="2651" spans="1:32" x14ac:dyDescent="0.3">
      <c r="A2651" s="65">
        <v>0</v>
      </c>
      <c r="B2651" s="10">
        <v>2648</v>
      </c>
      <c r="C2651" s="71">
        <v>0.26479999999999998</v>
      </c>
      <c r="D2651" s="74">
        <v>755447</v>
      </c>
      <c r="E2651" s="61">
        <v>701922</v>
      </c>
      <c r="F2651" s="68">
        <v>0.18886174999999999</v>
      </c>
      <c r="G2651" s="292">
        <v>0.17548050000000001</v>
      </c>
      <c r="H2651" s="68">
        <v>0.20145253333333332</v>
      </c>
      <c r="I2651" s="68">
        <v>0.18717919999999999</v>
      </c>
      <c r="T2651" s="91"/>
      <c r="U2651" s="91"/>
      <c r="AA2651" s="91"/>
      <c r="AB2651" s="91"/>
      <c r="AC2651" s="91"/>
      <c r="AD2651" s="91"/>
      <c r="AE2651" s="91"/>
      <c r="AF2651" s="91"/>
    </row>
    <row r="2652" spans="1:32" x14ac:dyDescent="0.3">
      <c r="A2652" s="65">
        <v>0</v>
      </c>
      <c r="B2652" s="10">
        <v>2649</v>
      </c>
      <c r="C2652" s="71">
        <v>0.26490000000000002</v>
      </c>
      <c r="D2652" s="74">
        <v>755447</v>
      </c>
      <c r="E2652" s="61">
        <v>701922</v>
      </c>
      <c r="F2652" s="68">
        <v>0.18886174999999999</v>
      </c>
      <c r="G2652" s="292">
        <v>0.17548050000000001</v>
      </c>
      <c r="H2652" s="68">
        <v>0.20145253333333332</v>
      </c>
      <c r="I2652" s="68">
        <v>0.18717919999999999</v>
      </c>
      <c r="T2652" s="91"/>
      <c r="U2652" s="91"/>
      <c r="AA2652" s="91"/>
      <c r="AB2652" s="91"/>
      <c r="AC2652" s="91"/>
      <c r="AD2652" s="91"/>
      <c r="AE2652" s="91"/>
      <c r="AF2652" s="91"/>
    </row>
    <row r="2653" spans="1:32" x14ac:dyDescent="0.3">
      <c r="A2653" s="65">
        <v>0</v>
      </c>
      <c r="B2653" s="10">
        <v>2650</v>
      </c>
      <c r="C2653" s="71">
        <v>0.26500000000000001</v>
      </c>
      <c r="D2653" s="74">
        <v>755447</v>
      </c>
      <c r="E2653" s="61">
        <v>701922</v>
      </c>
      <c r="F2653" s="68">
        <v>0.18886174999999999</v>
      </c>
      <c r="G2653" s="292">
        <v>0.17548050000000001</v>
      </c>
      <c r="H2653" s="68">
        <v>0.20145253333333332</v>
      </c>
      <c r="I2653" s="68">
        <v>0.18717919999999999</v>
      </c>
      <c r="T2653" s="91"/>
      <c r="U2653" s="91"/>
      <c r="AA2653" s="91"/>
      <c r="AB2653" s="91"/>
      <c r="AC2653" s="91"/>
      <c r="AD2653" s="91"/>
      <c r="AE2653" s="91"/>
      <c r="AF2653" s="91"/>
    </row>
    <row r="2654" spans="1:32" x14ac:dyDescent="0.3">
      <c r="A2654" s="65">
        <v>0</v>
      </c>
      <c r="B2654" s="10">
        <v>2651</v>
      </c>
      <c r="C2654" s="71">
        <v>0.2651</v>
      </c>
      <c r="D2654" s="74">
        <v>755447</v>
      </c>
      <c r="E2654" s="61">
        <v>701922</v>
      </c>
      <c r="F2654" s="68">
        <v>0.18886174999999999</v>
      </c>
      <c r="G2654" s="292">
        <v>0.17548050000000001</v>
      </c>
      <c r="H2654" s="68">
        <v>0.20145253333333332</v>
      </c>
      <c r="I2654" s="68">
        <v>0.18717919999999999</v>
      </c>
      <c r="T2654" s="91"/>
      <c r="U2654" s="91"/>
      <c r="AA2654" s="91"/>
      <c r="AB2654" s="91"/>
      <c r="AC2654" s="91"/>
      <c r="AD2654" s="91"/>
      <c r="AE2654" s="91"/>
      <c r="AF2654" s="91"/>
    </row>
    <row r="2655" spans="1:32" x14ac:dyDescent="0.3">
      <c r="A2655" s="65">
        <v>0</v>
      </c>
      <c r="B2655" s="10">
        <v>2652</v>
      </c>
      <c r="C2655" s="71">
        <v>0.26519999999999999</v>
      </c>
      <c r="D2655" s="74">
        <v>755447</v>
      </c>
      <c r="E2655" s="61">
        <v>701922</v>
      </c>
      <c r="F2655" s="68">
        <v>0.18886174999999999</v>
      </c>
      <c r="G2655" s="292">
        <v>0.17548050000000001</v>
      </c>
      <c r="H2655" s="68">
        <v>0.20145253333333332</v>
      </c>
      <c r="I2655" s="68">
        <v>0.18717919999999999</v>
      </c>
      <c r="T2655" s="91"/>
      <c r="U2655" s="91"/>
      <c r="AA2655" s="91"/>
      <c r="AB2655" s="91"/>
      <c r="AC2655" s="91"/>
      <c r="AD2655" s="91"/>
      <c r="AE2655" s="91"/>
      <c r="AF2655" s="91"/>
    </row>
    <row r="2656" spans="1:32" x14ac:dyDescent="0.3">
      <c r="A2656" s="65">
        <v>0</v>
      </c>
      <c r="B2656" s="10">
        <v>2653</v>
      </c>
      <c r="C2656" s="71">
        <v>0.26529999999999998</v>
      </c>
      <c r="D2656" s="74">
        <v>755447</v>
      </c>
      <c r="E2656" s="61">
        <v>701922</v>
      </c>
      <c r="F2656" s="68">
        <v>0.18886174999999999</v>
      </c>
      <c r="G2656" s="292">
        <v>0.17548050000000001</v>
      </c>
      <c r="H2656" s="68">
        <v>0.20145253333333332</v>
      </c>
      <c r="I2656" s="68">
        <v>0.18717919999999999</v>
      </c>
      <c r="T2656" s="91"/>
      <c r="U2656" s="91"/>
      <c r="AA2656" s="91"/>
      <c r="AB2656" s="91"/>
      <c r="AC2656" s="91"/>
      <c r="AD2656" s="91"/>
      <c r="AE2656" s="91"/>
      <c r="AF2656" s="91"/>
    </row>
    <row r="2657" spans="1:32" x14ac:dyDescent="0.3">
      <c r="A2657" s="65">
        <v>0</v>
      </c>
      <c r="B2657" s="10">
        <v>2654</v>
      </c>
      <c r="C2657" s="71">
        <v>0.26540000000000002</v>
      </c>
      <c r="D2657" s="74">
        <v>755447</v>
      </c>
      <c r="E2657" s="61">
        <v>701922</v>
      </c>
      <c r="F2657" s="68">
        <v>0.18886174999999999</v>
      </c>
      <c r="G2657" s="292">
        <v>0.17548050000000001</v>
      </c>
      <c r="H2657" s="68">
        <v>0.20145253333333332</v>
      </c>
      <c r="I2657" s="68">
        <v>0.18717919999999999</v>
      </c>
      <c r="T2657" s="91"/>
      <c r="U2657" s="91"/>
      <c r="AA2657" s="91"/>
      <c r="AB2657" s="91"/>
      <c r="AC2657" s="91"/>
      <c r="AD2657" s="91"/>
      <c r="AE2657" s="91"/>
      <c r="AF2657" s="91"/>
    </row>
    <row r="2658" spans="1:32" x14ac:dyDescent="0.3">
      <c r="A2658" s="65">
        <v>0</v>
      </c>
      <c r="B2658" s="10">
        <v>2655</v>
      </c>
      <c r="C2658" s="71">
        <v>0.26550000000000001</v>
      </c>
      <c r="D2658" s="74">
        <v>755447</v>
      </c>
      <c r="E2658" s="61">
        <v>701922</v>
      </c>
      <c r="F2658" s="68">
        <v>0.18886174999999999</v>
      </c>
      <c r="G2658" s="292">
        <v>0.17548050000000001</v>
      </c>
      <c r="H2658" s="68">
        <v>0.20145253333333332</v>
      </c>
      <c r="I2658" s="68">
        <v>0.18717919999999999</v>
      </c>
      <c r="T2658" s="91"/>
      <c r="U2658" s="91"/>
      <c r="AA2658" s="91"/>
      <c r="AB2658" s="91"/>
      <c r="AC2658" s="91"/>
      <c r="AD2658" s="91"/>
      <c r="AE2658" s="91"/>
      <c r="AF2658" s="91"/>
    </row>
    <row r="2659" spans="1:32" x14ac:dyDescent="0.3">
      <c r="A2659" s="65">
        <v>0</v>
      </c>
      <c r="B2659" s="10">
        <v>2656</v>
      </c>
      <c r="C2659" s="71">
        <v>0.2656</v>
      </c>
      <c r="D2659" s="74">
        <v>755447</v>
      </c>
      <c r="E2659" s="61">
        <v>701922</v>
      </c>
      <c r="F2659" s="68">
        <v>0.18886174999999999</v>
      </c>
      <c r="G2659" s="292">
        <v>0.17548050000000001</v>
      </c>
      <c r="H2659" s="68">
        <v>0.20145253333333332</v>
      </c>
      <c r="I2659" s="68">
        <v>0.18717919999999999</v>
      </c>
      <c r="T2659" s="91"/>
      <c r="U2659" s="91"/>
      <c r="AA2659" s="91"/>
      <c r="AB2659" s="91"/>
      <c r="AC2659" s="91"/>
      <c r="AD2659" s="91"/>
      <c r="AE2659" s="91"/>
      <c r="AF2659" s="91"/>
    </row>
    <row r="2660" spans="1:32" x14ac:dyDescent="0.3">
      <c r="A2660" s="65">
        <v>0</v>
      </c>
      <c r="B2660" s="10">
        <v>2657</v>
      </c>
      <c r="C2660" s="71">
        <v>0.26569999999999999</v>
      </c>
      <c r="D2660" s="74">
        <v>755447</v>
      </c>
      <c r="E2660" s="61">
        <v>701922</v>
      </c>
      <c r="F2660" s="68">
        <v>0.18886174999999999</v>
      </c>
      <c r="G2660" s="292">
        <v>0.17548050000000001</v>
      </c>
      <c r="H2660" s="68">
        <v>0.20145253333333332</v>
      </c>
      <c r="I2660" s="68">
        <v>0.18717919999999999</v>
      </c>
      <c r="T2660" s="91"/>
      <c r="U2660" s="91"/>
      <c r="AA2660" s="91"/>
      <c r="AB2660" s="91"/>
      <c r="AC2660" s="91"/>
      <c r="AD2660" s="91"/>
      <c r="AE2660" s="91"/>
      <c r="AF2660" s="91"/>
    </row>
    <row r="2661" spans="1:32" x14ac:dyDescent="0.3">
      <c r="A2661" s="65">
        <v>0</v>
      </c>
      <c r="B2661" s="10">
        <v>2658</v>
      </c>
      <c r="C2661" s="71">
        <v>0.26579999999999998</v>
      </c>
      <c r="D2661" s="74">
        <v>755447</v>
      </c>
      <c r="E2661" s="61">
        <v>701922</v>
      </c>
      <c r="F2661" s="68">
        <v>0.18886174999999999</v>
      </c>
      <c r="G2661" s="292">
        <v>0.17548050000000001</v>
      </c>
      <c r="H2661" s="68">
        <v>0.20145253333333332</v>
      </c>
      <c r="I2661" s="68">
        <v>0.18717919999999999</v>
      </c>
      <c r="T2661" s="91"/>
      <c r="U2661" s="91"/>
      <c r="AA2661" s="91"/>
      <c r="AB2661" s="91"/>
      <c r="AC2661" s="91"/>
      <c r="AD2661" s="91"/>
      <c r="AE2661" s="91"/>
      <c r="AF2661" s="91"/>
    </row>
    <row r="2662" spans="1:32" x14ac:dyDescent="0.3">
      <c r="A2662" s="65">
        <v>0</v>
      </c>
      <c r="B2662" s="10">
        <v>2659</v>
      </c>
      <c r="C2662" s="71">
        <v>0.26590000000000003</v>
      </c>
      <c r="D2662" s="74">
        <v>755447</v>
      </c>
      <c r="E2662" s="61">
        <v>701922</v>
      </c>
      <c r="F2662" s="68">
        <v>0.18886174999999999</v>
      </c>
      <c r="G2662" s="292">
        <v>0.17548050000000001</v>
      </c>
      <c r="H2662" s="68">
        <v>0.20145253333333332</v>
      </c>
      <c r="I2662" s="68">
        <v>0.18717919999999999</v>
      </c>
      <c r="T2662" s="91"/>
      <c r="U2662" s="91"/>
      <c r="AA2662" s="91"/>
      <c r="AB2662" s="91"/>
      <c r="AC2662" s="91"/>
      <c r="AD2662" s="91"/>
      <c r="AE2662" s="91"/>
      <c r="AF2662" s="91"/>
    </row>
    <row r="2663" spans="1:32" x14ac:dyDescent="0.3">
      <c r="A2663" s="65">
        <v>0</v>
      </c>
      <c r="B2663" s="10">
        <v>2660</v>
      </c>
      <c r="C2663" s="71">
        <v>0.26600000000000001</v>
      </c>
      <c r="D2663" s="74">
        <v>755447</v>
      </c>
      <c r="E2663" s="61">
        <v>701922</v>
      </c>
      <c r="F2663" s="68">
        <v>0.18886174999999999</v>
      </c>
      <c r="G2663" s="292">
        <v>0.17548050000000001</v>
      </c>
      <c r="H2663" s="68">
        <v>0.20145253333333332</v>
      </c>
      <c r="I2663" s="68">
        <v>0.18717919999999999</v>
      </c>
      <c r="T2663" s="91"/>
      <c r="U2663" s="91"/>
      <c r="AA2663" s="91"/>
      <c r="AB2663" s="91"/>
      <c r="AC2663" s="91"/>
      <c r="AD2663" s="91"/>
      <c r="AE2663" s="91"/>
      <c r="AF2663" s="91"/>
    </row>
    <row r="2664" spans="1:32" x14ac:dyDescent="0.3">
      <c r="A2664" s="65">
        <v>0</v>
      </c>
      <c r="B2664" s="10">
        <v>2661</v>
      </c>
      <c r="C2664" s="71">
        <v>0.2661</v>
      </c>
      <c r="D2664" s="74">
        <v>755447</v>
      </c>
      <c r="E2664" s="61">
        <v>701922</v>
      </c>
      <c r="F2664" s="68">
        <v>0.18886174999999999</v>
      </c>
      <c r="G2664" s="292">
        <v>0.17548050000000001</v>
      </c>
      <c r="H2664" s="68">
        <v>0.20145253333333332</v>
      </c>
      <c r="I2664" s="68">
        <v>0.18717919999999999</v>
      </c>
      <c r="T2664" s="91"/>
      <c r="U2664" s="91"/>
      <c r="AA2664" s="91"/>
      <c r="AB2664" s="91"/>
      <c r="AC2664" s="91"/>
      <c r="AD2664" s="91"/>
      <c r="AE2664" s="91"/>
      <c r="AF2664" s="91"/>
    </row>
    <row r="2665" spans="1:32" x14ac:dyDescent="0.3">
      <c r="A2665" s="65">
        <v>0</v>
      </c>
      <c r="B2665" s="10">
        <v>2662</v>
      </c>
      <c r="C2665" s="71">
        <v>0.26619999999999999</v>
      </c>
      <c r="D2665" s="74">
        <v>755447</v>
      </c>
      <c r="E2665" s="61">
        <v>701922</v>
      </c>
      <c r="F2665" s="68">
        <v>0.18886174999999999</v>
      </c>
      <c r="G2665" s="292">
        <v>0.17548050000000001</v>
      </c>
      <c r="H2665" s="68">
        <v>0.20145253333333332</v>
      </c>
      <c r="I2665" s="68">
        <v>0.18717919999999999</v>
      </c>
      <c r="T2665" s="91"/>
      <c r="U2665" s="91"/>
      <c r="AA2665" s="91"/>
      <c r="AB2665" s="91"/>
      <c r="AC2665" s="91"/>
      <c r="AD2665" s="91"/>
      <c r="AE2665" s="91"/>
      <c r="AF2665" s="91"/>
    </row>
    <row r="2666" spans="1:32" x14ac:dyDescent="0.3">
      <c r="A2666" s="65">
        <v>0</v>
      </c>
      <c r="B2666" s="10">
        <v>2663</v>
      </c>
      <c r="C2666" s="71">
        <v>0.26629999999999998</v>
      </c>
      <c r="D2666" s="74">
        <v>755447</v>
      </c>
      <c r="E2666" s="61">
        <v>701922</v>
      </c>
      <c r="F2666" s="68">
        <v>0.18886174999999999</v>
      </c>
      <c r="G2666" s="292">
        <v>0.17548050000000001</v>
      </c>
      <c r="H2666" s="68">
        <v>0.20145253333333332</v>
      </c>
      <c r="I2666" s="68">
        <v>0.18717919999999999</v>
      </c>
      <c r="T2666" s="91"/>
      <c r="U2666" s="91"/>
      <c r="AA2666" s="91"/>
      <c r="AB2666" s="91"/>
      <c r="AC2666" s="91"/>
      <c r="AD2666" s="91"/>
      <c r="AE2666" s="91"/>
      <c r="AF2666" s="91"/>
    </row>
    <row r="2667" spans="1:32" x14ac:dyDescent="0.3">
      <c r="A2667" s="65">
        <v>0</v>
      </c>
      <c r="B2667" s="10">
        <v>2664</v>
      </c>
      <c r="C2667" s="71">
        <v>0.26640000000000003</v>
      </c>
      <c r="D2667" s="74">
        <v>755447</v>
      </c>
      <c r="E2667" s="61">
        <v>701922</v>
      </c>
      <c r="F2667" s="68">
        <v>0.18886174999999999</v>
      </c>
      <c r="G2667" s="292">
        <v>0.17548050000000001</v>
      </c>
      <c r="H2667" s="68">
        <v>0.20145253333333332</v>
      </c>
      <c r="I2667" s="68">
        <v>0.18717919999999999</v>
      </c>
      <c r="T2667" s="91"/>
      <c r="U2667" s="91"/>
      <c r="AA2667" s="91"/>
      <c r="AB2667" s="91"/>
      <c r="AC2667" s="91"/>
      <c r="AD2667" s="91"/>
      <c r="AE2667" s="91"/>
      <c r="AF2667" s="91"/>
    </row>
    <row r="2668" spans="1:32" x14ac:dyDescent="0.3">
      <c r="A2668" s="65">
        <v>0</v>
      </c>
      <c r="B2668" s="10">
        <v>2665</v>
      </c>
      <c r="C2668" s="71">
        <v>0.26650000000000001</v>
      </c>
      <c r="D2668" s="74">
        <v>755447</v>
      </c>
      <c r="E2668" s="61">
        <v>701922</v>
      </c>
      <c r="F2668" s="68">
        <v>0.18886174999999999</v>
      </c>
      <c r="G2668" s="292">
        <v>0.17548050000000001</v>
      </c>
      <c r="H2668" s="68">
        <v>0.20145253333333332</v>
      </c>
      <c r="I2668" s="68">
        <v>0.18717919999999999</v>
      </c>
      <c r="T2668" s="91"/>
      <c r="U2668" s="91"/>
      <c r="AA2668" s="91"/>
      <c r="AB2668" s="91"/>
      <c r="AC2668" s="91"/>
      <c r="AD2668" s="91"/>
      <c r="AE2668" s="91"/>
      <c r="AF2668" s="91"/>
    </row>
    <row r="2669" spans="1:32" x14ac:dyDescent="0.3">
      <c r="A2669" s="65">
        <v>0</v>
      </c>
      <c r="B2669" s="10">
        <v>2666</v>
      </c>
      <c r="C2669" s="71">
        <v>0.2666</v>
      </c>
      <c r="D2669" s="74">
        <v>755447</v>
      </c>
      <c r="E2669" s="61">
        <v>701922</v>
      </c>
      <c r="F2669" s="68">
        <v>0.18886174999999999</v>
      </c>
      <c r="G2669" s="292">
        <v>0.17548050000000001</v>
      </c>
      <c r="H2669" s="68">
        <v>0.20145253333333332</v>
      </c>
      <c r="I2669" s="68">
        <v>0.18717919999999999</v>
      </c>
      <c r="T2669" s="91"/>
      <c r="U2669" s="91"/>
      <c r="AA2669" s="91"/>
      <c r="AB2669" s="91"/>
      <c r="AC2669" s="91"/>
      <c r="AD2669" s="91"/>
      <c r="AE2669" s="91"/>
      <c r="AF2669" s="91"/>
    </row>
    <row r="2670" spans="1:32" x14ac:dyDescent="0.3">
      <c r="A2670" s="65">
        <v>0</v>
      </c>
      <c r="B2670" s="10">
        <v>2667</v>
      </c>
      <c r="C2670" s="71">
        <v>0.26669999999999999</v>
      </c>
      <c r="D2670" s="74">
        <v>755447</v>
      </c>
      <c r="E2670" s="61">
        <v>701922</v>
      </c>
      <c r="F2670" s="68">
        <v>0.18886174999999999</v>
      </c>
      <c r="G2670" s="292">
        <v>0.17548050000000001</v>
      </c>
      <c r="H2670" s="68">
        <v>0.20145253333333332</v>
      </c>
      <c r="I2670" s="68">
        <v>0.18717919999999999</v>
      </c>
      <c r="T2670" s="91"/>
      <c r="U2670" s="91"/>
      <c r="AA2670" s="91"/>
      <c r="AB2670" s="91"/>
      <c r="AC2670" s="91"/>
      <c r="AD2670" s="91"/>
      <c r="AE2670" s="91"/>
      <c r="AF2670" s="91"/>
    </row>
    <row r="2671" spans="1:32" x14ac:dyDescent="0.3">
      <c r="A2671" s="65">
        <v>0</v>
      </c>
      <c r="B2671" s="10">
        <v>2668</v>
      </c>
      <c r="C2671" s="71">
        <v>0.26679999999999998</v>
      </c>
      <c r="D2671" s="74">
        <v>755447</v>
      </c>
      <c r="E2671" s="61">
        <v>701922</v>
      </c>
      <c r="F2671" s="68">
        <v>0.18886174999999999</v>
      </c>
      <c r="G2671" s="292">
        <v>0.17548050000000001</v>
      </c>
      <c r="H2671" s="68">
        <v>0.20145253333333332</v>
      </c>
      <c r="I2671" s="68">
        <v>0.18717919999999999</v>
      </c>
      <c r="T2671" s="91"/>
      <c r="U2671" s="91"/>
      <c r="AA2671" s="91"/>
      <c r="AB2671" s="91"/>
      <c r="AC2671" s="91"/>
      <c r="AD2671" s="91"/>
      <c r="AE2671" s="91"/>
      <c r="AF2671" s="91"/>
    </row>
    <row r="2672" spans="1:32" x14ac:dyDescent="0.3">
      <c r="A2672" s="65">
        <v>0</v>
      </c>
      <c r="B2672" s="10">
        <v>2669</v>
      </c>
      <c r="C2672" s="71">
        <v>0.26690000000000003</v>
      </c>
      <c r="D2672" s="74">
        <v>755447</v>
      </c>
      <c r="E2672" s="61">
        <v>701922</v>
      </c>
      <c r="F2672" s="68">
        <v>0.18886174999999999</v>
      </c>
      <c r="G2672" s="292">
        <v>0.17548050000000001</v>
      </c>
      <c r="H2672" s="68">
        <v>0.20145253333333332</v>
      </c>
      <c r="I2672" s="68">
        <v>0.18717919999999999</v>
      </c>
      <c r="T2672" s="91"/>
      <c r="U2672" s="91"/>
      <c r="AA2672" s="91"/>
      <c r="AB2672" s="91"/>
      <c r="AC2672" s="91"/>
      <c r="AD2672" s="91"/>
      <c r="AE2672" s="91"/>
      <c r="AF2672" s="91"/>
    </row>
    <row r="2673" spans="1:32" x14ac:dyDescent="0.3">
      <c r="A2673" s="65">
        <v>0</v>
      </c>
      <c r="B2673" s="10">
        <v>2670</v>
      </c>
      <c r="C2673" s="71">
        <v>0.26700000000000002</v>
      </c>
      <c r="D2673" s="74">
        <v>755447</v>
      </c>
      <c r="E2673" s="61">
        <v>701922</v>
      </c>
      <c r="F2673" s="68">
        <v>0.18886174999999999</v>
      </c>
      <c r="G2673" s="292">
        <v>0.17548050000000001</v>
      </c>
      <c r="H2673" s="68">
        <v>0.20145253333333332</v>
      </c>
      <c r="I2673" s="68">
        <v>0.18717919999999999</v>
      </c>
      <c r="T2673" s="91"/>
      <c r="U2673" s="91"/>
      <c r="AA2673" s="91"/>
      <c r="AB2673" s="91"/>
      <c r="AC2673" s="91"/>
      <c r="AD2673" s="91"/>
      <c r="AE2673" s="91"/>
      <c r="AF2673" s="91"/>
    </row>
    <row r="2674" spans="1:32" x14ac:dyDescent="0.3">
      <c r="A2674" s="65">
        <v>0</v>
      </c>
      <c r="B2674" s="10">
        <v>2671</v>
      </c>
      <c r="C2674" s="71">
        <v>0.2671</v>
      </c>
      <c r="D2674" s="74">
        <v>755447</v>
      </c>
      <c r="E2674" s="61">
        <v>701922</v>
      </c>
      <c r="F2674" s="68">
        <v>0.18886174999999999</v>
      </c>
      <c r="G2674" s="292">
        <v>0.17548050000000001</v>
      </c>
      <c r="H2674" s="68">
        <v>0.20145253333333332</v>
      </c>
      <c r="I2674" s="68">
        <v>0.18717919999999999</v>
      </c>
      <c r="T2674" s="91"/>
      <c r="U2674" s="91"/>
      <c r="AA2674" s="91"/>
      <c r="AB2674" s="91"/>
      <c r="AC2674" s="91"/>
      <c r="AD2674" s="91"/>
      <c r="AE2674" s="91"/>
      <c r="AF2674" s="91"/>
    </row>
    <row r="2675" spans="1:32" x14ac:dyDescent="0.3">
      <c r="A2675" s="65">
        <v>0</v>
      </c>
      <c r="B2675" s="10">
        <v>2672</v>
      </c>
      <c r="C2675" s="71">
        <v>0.26719999999999999</v>
      </c>
      <c r="D2675" s="74">
        <v>755447</v>
      </c>
      <c r="E2675" s="61">
        <v>701922</v>
      </c>
      <c r="F2675" s="68">
        <v>0.18886174999999999</v>
      </c>
      <c r="G2675" s="292">
        <v>0.17548050000000001</v>
      </c>
      <c r="H2675" s="68">
        <v>0.20145253333333332</v>
      </c>
      <c r="I2675" s="68">
        <v>0.18717919999999999</v>
      </c>
      <c r="T2675" s="91"/>
      <c r="U2675" s="91"/>
      <c r="AA2675" s="91"/>
      <c r="AB2675" s="91"/>
      <c r="AC2675" s="91"/>
      <c r="AD2675" s="91"/>
      <c r="AE2675" s="91"/>
      <c r="AF2675" s="91"/>
    </row>
    <row r="2676" spans="1:32" x14ac:dyDescent="0.3">
      <c r="A2676" s="65">
        <v>0</v>
      </c>
      <c r="B2676" s="10">
        <v>2673</v>
      </c>
      <c r="C2676" s="71">
        <v>0.26729999999999998</v>
      </c>
      <c r="D2676" s="74">
        <v>755447</v>
      </c>
      <c r="E2676" s="61">
        <v>701922</v>
      </c>
      <c r="F2676" s="68">
        <v>0.18886174999999999</v>
      </c>
      <c r="G2676" s="292">
        <v>0.17548050000000001</v>
      </c>
      <c r="H2676" s="68">
        <v>0.20145253333333332</v>
      </c>
      <c r="I2676" s="68">
        <v>0.18717919999999999</v>
      </c>
      <c r="T2676" s="91"/>
      <c r="U2676" s="91"/>
      <c r="AA2676" s="91"/>
      <c r="AB2676" s="91"/>
      <c r="AC2676" s="91"/>
      <c r="AD2676" s="91"/>
      <c r="AE2676" s="91"/>
      <c r="AF2676" s="91"/>
    </row>
    <row r="2677" spans="1:32" x14ac:dyDescent="0.3">
      <c r="A2677" s="65">
        <v>0</v>
      </c>
      <c r="B2677" s="10">
        <v>2674</v>
      </c>
      <c r="C2677" s="71">
        <v>0.26740000000000003</v>
      </c>
      <c r="D2677" s="74">
        <v>755447</v>
      </c>
      <c r="E2677" s="61">
        <v>701922</v>
      </c>
      <c r="F2677" s="68">
        <v>0.18886174999999999</v>
      </c>
      <c r="G2677" s="292">
        <v>0.17548050000000001</v>
      </c>
      <c r="H2677" s="68">
        <v>0.20145253333333332</v>
      </c>
      <c r="I2677" s="68">
        <v>0.18717919999999999</v>
      </c>
      <c r="T2677" s="91"/>
      <c r="U2677" s="91"/>
      <c r="AA2677" s="91"/>
      <c r="AB2677" s="91"/>
      <c r="AC2677" s="91"/>
      <c r="AD2677" s="91"/>
      <c r="AE2677" s="91"/>
      <c r="AF2677" s="91"/>
    </row>
    <row r="2678" spans="1:32" x14ac:dyDescent="0.3">
      <c r="A2678" s="65">
        <v>0</v>
      </c>
      <c r="B2678" s="10">
        <v>2675</v>
      </c>
      <c r="C2678" s="71">
        <v>0.26750000000000002</v>
      </c>
      <c r="D2678" s="74">
        <v>755447</v>
      </c>
      <c r="E2678" s="61">
        <v>701922</v>
      </c>
      <c r="F2678" s="68">
        <v>0.18886174999999999</v>
      </c>
      <c r="G2678" s="292">
        <v>0.17548050000000001</v>
      </c>
      <c r="H2678" s="68">
        <v>0.20145253333333332</v>
      </c>
      <c r="I2678" s="68">
        <v>0.18717919999999999</v>
      </c>
      <c r="T2678" s="91"/>
      <c r="U2678" s="91"/>
      <c r="AA2678" s="91"/>
      <c r="AB2678" s="91"/>
      <c r="AC2678" s="91"/>
      <c r="AD2678" s="91"/>
      <c r="AE2678" s="91"/>
      <c r="AF2678" s="91"/>
    </row>
    <row r="2679" spans="1:32" x14ac:dyDescent="0.3">
      <c r="A2679" s="65">
        <v>0</v>
      </c>
      <c r="B2679" s="10">
        <v>2676</v>
      </c>
      <c r="C2679" s="71">
        <v>0.2676</v>
      </c>
      <c r="D2679" s="74">
        <v>755447</v>
      </c>
      <c r="E2679" s="61">
        <v>701922</v>
      </c>
      <c r="F2679" s="68">
        <v>0.18886174999999999</v>
      </c>
      <c r="G2679" s="292">
        <v>0.17548050000000001</v>
      </c>
      <c r="H2679" s="68">
        <v>0.20145253333333332</v>
      </c>
      <c r="I2679" s="68">
        <v>0.18717919999999999</v>
      </c>
      <c r="T2679" s="91"/>
      <c r="U2679" s="91"/>
      <c r="AA2679" s="91"/>
      <c r="AB2679" s="91"/>
      <c r="AC2679" s="91"/>
      <c r="AD2679" s="91"/>
      <c r="AE2679" s="91"/>
      <c r="AF2679" s="91"/>
    </row>
    <row r="2680" spans="1:32" x14ac:dyDescent="0.3">
      <c r="A2680" s="65">
        <v>0</v>
      </c>
      <c r="B2680" s="10">
        <v>2677</v>
      </c>
      <c r="C2680" s="71">
        <v>0.26769999999999999</v>
      </c>
      <c r="D2680" s="74">
        <v>755447</v>
      </c>
      <c r="E2680" s="61">
        <v>701922</v>
      </c>
      <c r="F2680" s="68">
        <v>0.18886174999999999</v>
      </c>
      <c r="G2680" s="292">
        <v>0.17548050000000001</v>
      </c>
      <c r="H2680" s="68">
        <v>0.20145253333333332</v>
      </c>
      <c r="I2680" s="68">
        <v>0.18717919999999999</v>
      </c>
      <c r="T2680" s="91"/>
      <c r="U2680" s="91"/>
      <c r="AA2680" s="91"/>
      <c r="AB2680" s="91"/>
      <c r="AC2680" s="91"/>
      <c r="AD2680" s="91"/>
      <c r="AE2680" s="91"/>
      <c r="AF2680" s="91"/>
    </row>
    <row r="2681" spans="1:32" x14ac:dyDescent="0.3">
      <c r="A2681" s="65">
        <v>0</v>
      </c>
      <c r="B2681" s="10">
        <v>2678</v>
      </c>
      <c r="C2681" s="71">
        <v>0.26779999999999998</v>
      </c>
      <c r="D2681" s="74">
        <v>755447</v>
      </c>
      <c r="E2681" s="61">
        <v>701922</v>
      </c>
      <c r="F2681" s="68">
        <v>0.18886174999999999</v>
      </c>
      <c r="G2681" s="292">
        <v>0.17548050000000001</v>
      </c>
      <c r="H2681" s="68">
        <v>0.20145253333333332</v>
      </c>
      <c r="I2681" s="68">
        <v>0.18717919999999999</v>
      </c>
      <c r="T2681" s="91"/>
      <c r="U2681" s="91"/>
      <c r="AA2681" s="91"/>
      <c r="AB2681" s="91"/>
      <c r="AC2681" s="91"/>
      <c r="AD2681" s="91"/>
      <c r="AE2681" s="91"/>
      <c r="AF2681" s="91"/>
    </row>
    <row r="2682" spans="1:32" x14ac:dyDescent="0.3">
      <c r="A2682" s="65">
        <v>0</v>
      </c>
      <c r="B2682" s="10">
        <v>2679</v>
      </c>
      <c r="C2682" s="71">
        <v>0.26790000000000003</v>
      </c>
      <c r="D2682" s="74">
        <v>755447</v>
      </c>
      <c r="E2682" s="61">
        <v>701922</v>
      </c>
      <c r="F2682" s="68">
        <v>0.18886174999999999</v>
      </c>
      <c r="G2682" s="292">
        <v>0.17548050000000001</v>
      </c>
      <c r="H2682" s="68">
        <v>0.20145253333333332</v>
      </c>
      <c r="I2682" s="68">
        <v>0.18717919999999999</v>
      </c>
      <c r="T2682" s="91"/>
      <c r="U2682" s="91"/>
      <c r="AA2682" s="91"/>
      <c r="AB2682" s="91"/>
      <c r="AC2682" s="91"/>
      <c r="AD2682" s="91"/>
      <c r="AE2682" s="91"/>
      <c r="AF2682" s="91"/>
    </row>
    <row r="2683" spans="1:32" x14ac:dyDescent="0.3">
      <c r="A2683" s="65">
        <v>0</v>
      </c>
      <c r="B2683" s="10">
        <v>2680</v>
      </c>
      <c r="C2683" s="71">
        <v>0.26800000000000002</v>
      </c>
      <c r="D2683" s="74">
        <v>755447</v>
      </c>
      <c r="E2683" s="61">
        <v>701922</v>
      </c>
      <c r="F2683" s="68">
        <v>0.18886174999999999</v>
      </c>
      <c r="G2683" s="292">
        <v>0.17548050000000001</v>
      </c>
      <c r="H2683" s="68">
        <v>0.20145253333333332</v>
      </c>
      <c r="I2683" s="68">
        <v>0.18717919999999999</v>
      </c>
      <c r="T2683" s="91"/>
      <c r="U2683" s="91"/>
      <c r="AA2683" s="91"/>
      <c r="AB2683" s="91"/>
      <c r="AC2683" s="91"/>
      <c r="AD2683" s="91"/>
      <c r="AE2683" s="91"/>
      <c r="AF2683" s="91"/>
    </row>
    <row r="2684" spans="1:32" x14ac:dyDescent="0.3">
      <c r="A2684" s="65">
        <v>0</v>
      </c>
      <c r="B2684" s="10">
        <v>2681</v>
      </c>
      <c r="C2684" s="71">
        <v>0.2681</v>
      </c>
      <c r="D2684" s="74">
        <v>755447</v>
      </c>
      <c r="E2684" s="61">
        <v>701922</v>
      </c>
      <c r="F2684" s="68">
        <v>0.18886174999999999</v>
      </c>
      <c r="G2684" s="292">
        <v>0.17548050000000001</v>
      </c>
      <c r="H2684" s="68">
        <v>0.20145253333333332</v>
      </c>
      <c r="I2684" s="68">
        <v>0.18717919999999999</v>
      </c>
      <c r="T2684" s="91"/>
      <c r="U2684" s="91"/>
      <c r="AA2684" s="91"/>
      <c r="AB2684" s="91"/>
      <c r="AC2684" s="91"/>
      <c r="AD2684" s="91"/>
      <c r="AE2684" s="91"/>
      <c r="AF2684" s="91"/>
    </row>
    <row r="2685" spans="1:32" x14ac:dyDescent="0.3">
      <c r="A2685" s="65">
        <v>0</v>
      </c>
      <c r="B2685" s="10">
        <v>2682</v>
      </c>
      <c r="C2685" s="71">
        <v>0.26819999999999999</v>
      </c>
      <c r="D2685" s="74">
        <v>755447</v>
      </c>
      <c r="E2685" s="61">
        <v>701922</v>
      </c>
      <c r="F2685" s="68">
        <v>0.18886174999999999</v>
      </c>
      <c r="G2685" s="292">
        <v>0.17548050000000001</v>
      </c>
      <c r="H2685" s="68">
        <v>0.20145253333333332</v>
      </c>
      <c r="I2685" s="68">
        <v>0.18717919999999999</v>
      </c>
      <c r="T2685" s="91"/>
      <c r="U2685" s="91"/>
      <c r="AA2685" s="91"/>
      <c r="AB2685" s="91"/>
      <c r="AC2685" s="91"/>
      <c r="AD2685" s="91"/>
      <c r="AE2685" s="91"/>
      <c r="AF2685" s="91"/>
    </row>
    <row r="2686" spans="1:32" x14ac:dyDescent="0.3">
      <c r="A2686" s="65">
        <v>0</v>
      </c>
      <c r="B2686" s="10">
        <v>2683</v>
      </c>
      <c r="C2686" s="71">
        <v>0.26829999999999998</v>
      </c>
      <c r="D2686" s="74">
        <v>755447</v>
      </c>
      <c r="E2686" s="61">
        <v>701922</v>
      </c>
      <c r="F2686" s="68">
        <v>0.18886174999999999</v>
      </c>
      <c r="G2686" s="292">
        <v>0.17548050000000001</v>
      </c>
      <c r="H2686" s="68">
        <v>0.20145253333333332</v>
      </c>
      <c r="I2686" s="68">
        <v>0.18717919999999999</v>
      </c>
      <c r="T2686" s="91"/>
      <c r="U2686" s="91"/>
      <c r="AA2686" s="91"/>
      <c r="AB2686" s="91"/>
      <c r="AC2686" s="91"/>
      <c r="AD2686" s="91"/>
      <c r="AE2686" s="91"/>
      <c r="AF2686" s="91"/>
    </row>
    <row r="2687" spans="1:32" x14ac:dyDescent="0.3">
      <c r="A2687" s="65">
        <v>0</v>
      </c>
      <c r="B2687" s="10">
        <v>2684</v>
      </c>
      <c r="C2687" s="71">
        <v>0.26840000000000003</v>
      </c>
      <c r="D2687" s="74">
        <v>755447</v>
      </c>
      <c r="E2687" s="61">
        <v>701922</v>
      </c>
      <c r="F2687" s="68">
        <v>0.18886174999999999</v>
      </c>
      <c r="G2687" s="292">
        <v>0.17548050000000001</v>
      </c>
      <c r="H2687" s="68">
        <v>0.20145253333333332</v>
      </c>
      <c r="I2687" s="68">
        <v>0.18717919999999999</v>
      </c>
      <c r="T2687" s="91"/>
      <c r="U2687" s="91"/>
      <c r="AA2687" s="91"/>
      <c r="AB2687" s="91"/>
      <c r="AC2687" s="91"/>
      <c r="AD2687" s="91"/>
      <c r="AE2687" s="91"/>
      <c r="AF2687" s="91"/>
    </row>
    <row r="2688" spans="1:32" x14ac:dyDescent="0.3">
      <c r="A2688" s="65">
        <v>0</v>
      </c>
      <c r="B2688" s="10">
        <v>2685</v>
      </c>
      <c r="C2688" s="71">
        <v>0.26850000000000002</v>
      </c>
      <c r="D2688" s="74">
        <v>755447</v>
      </c>
      <c r="E2688" s="61">
        <v>701922</v>
      </c>
      <c r="F2688" s="68">
        <v>0.18886174999999999</v>
      </c>
      <c r="G2688" s="292">
        <v>0.17548050000000001</v>
      </c>
      <c r="H2688" s="68">
        <v>0.20145253333333332</v>
      </c>
      <c r="I2688" s="68">
        <v>0.18717919999999999</v>
      </c>
      <c r="T2688" s="91"/>
      <c r="U2688" s="91"/>
      <c r="AA2688" s="91"/>
      <c r="AB2688" s="91"/>
      <c r="AC2688" s="91"/>
      <c r="AD2688" s="91"/>
      <c r="AE2688" s="91"/>
      <c r="AF2688" s="91"/>
    </row>
    <row r="2689" spans="1:32" x14ac:dyDescent="0.3">
      <c r="A2689" s="65">
        <v>0</v>
      </c>
      <c r="B2689" s="10">
        <v>2686</v>
      </c>
      <c r="C2689" s="71">
        <v>0.26860000000000001</v>
      </c>
      <c r="D2689" s="74">
        <v>755447</v>
      </c>
      <c r="E2689" s="61">
        <v>701922</v>
      </c>
      <c r="F2689" s="68">
        <v>0.18886174999999999</v>
      </c>
      <c r="G2689" s="292">
        <v>0.17548050000000001</v>
      </c>
      <c r="H2689" s="68">
        <v>0.20145253333333332</v>
      </c>
      <c r="I2689" s="68">
        <v>0.18717919999999999</v>
      </c>
      <c r="T2689" s="91"/>
      <c r="U2689" s="91"/>
      <c r="AA2689" s="91"/>
      <c r="AB2689" s="91"/>
      <c r="AC2689" s="91"/>
      <c r="AD2689" s="91"/>
      <c r="AE2689" s="91"/>
      <c r="AF2689" s="91"/>
    </row>
    <row r="2690" spans="1:32" x14ac:dyDescent="0.3">
      <c r="A2690" s="65">
        <v>0</v>
      </c>
      <c r="B2690" s="10">
        <v>2687</v>
      </c>
      <c r="C2690" s="71">
        <v>0.26869999999999999</v>
      </c>
      <c r="D2690" s="74">
        <v>755447</v>
      </c>
      <c r="E2690" s="61">
        <v>701922</v>
      </c>
      <c r="F2690" s="68">
        <v>0.18886174999999999</v>
      </c>
      <c r="G2690" s="292">
        <v>0.17548050000000001</v>
      </c>
      <c r="H2690" s="68">
        <v>0.20145253333333332</v>
      </c>
      <c r="I2690" s="68">
        <v>0.18717919999999999</v>
      </c>
      <c r="T2690" s="91"/>
      <c r="U2690" s="91"/>
      <c r="AA2690" s="91"/>
      <c r="AB2690" s="91"/>
      <c r="AC2690" s="91"/>
      <c r="AD2690" s="91"/>
      <c r="AE2690" s="91"/>
      <c r="AF2690" s="91"/>
    </row>
    <row r="2691" spans="1:32" x14ac:dyDescent="0.3">
      <c r="A2691" s="65">
        <v>0</v>
      </c>
      <c r="B2691" s="10">
        <v>2688</v>
      </c>
      <c r="C2691" s="71">
        <v>0.26879999999999998</v>
      </c>
      <c r="D2691" s="74">
        <v>755447</v>
      </c>
      <c r="E2691" s="61">
        <v>701922</v>
      </c>
      <c r="F2691" s="68">
        <v>0.18886174999999999</v>
      </c>
      <c r="G2691" s="292">
        <v>0.17548050000000001</v>
      </c>
      <c r="H2691" s="68">
        <v>0.20145253333333332</v>
      </c>
      <c r="I2691" s="68">
        <v>0.18717919999999999</v>
      </c>
      <c r="T2691" s="91"/>
      <c r="U2691" s="91"/>
      <c r="AA2691" s="91"/>
      <c r="AB2691" s="91"/>
      <c r="AC2691" s="91"/>
      <c r="AD2691" s="91"/>
      <c r="AE2691" s="91"/>
      <c r="AF2691" s="91"/>
    </row>
    <row r="2692" spans="1:32" x14ac:dyDescent="0.3">
      <c r="A2692" s="65">
        <v>0</v>
      </c>
      <c r="B2692" s="10">
        <v>2689</v>
      </c>
      <c r="C2692" s="71">
        <v>0.26889999999999997</v>
      </c>
      <c r="D2692" s="74">
        <v>755447</v>
      </c>
      <c r="E2692" s="61">
        <v>701922</v>
      </c>
      <c r="F2692" s="68">
        <v>0.18886174999999999</v>
      </c>
      <c r="G2692" s="292">
        <v>0.17548050000000001</v>
      </c>
      <c r="H2692" s="68">
        <v>0.20145253333333332</v>
      </c>
      <c r="I2692" s="68">
        <v>0.18717919999999999</v>
      </c>
      <c r="T2692" s="91"/>
      <c r="U2692" s="91"/>
      <c r="AA2692" s="91"/>
      <c r="AB2692" s="91"/>
      <c r="AC2692" s="91"/>
      <c r="AD2692" s="91"/>
      <c r="AE2692" s="91"/>
      <c r="AF2692" s="91"/>
    </row>
    <row r="2693" spans="1:32" x14ac:dyDescent="0.3">
      <c r="A2693" s="65">
        <v>0</v>
      </c>
      <c r="B2693" s="10">
        <v>2690</v>
      </c>
      <c r="C2693" s="71">
        <v>0.26900000000000002</v>
      </c>
      <c r="D2693" s="74">
        <v>755447</v>
      </c>
      <c r="E2693" s="61">
        <v>701922</v>
      </c>
      <c r="F2693" s="68">
        <v>0.18886174999999999</v>
      </c>
      <c r="G2693" s="292">
        <v>0.17548050000000001</v>
      </c>
      <c r="H2693" s="68">
        <v>0.20145253333333332</v>
      </c>
      <c r="I2693" s="68">
        <v>0.18717919999999999</v>
      </c>
      <c r="T2693" s="91"/>
      <c r="U2693" s="91"/>
      <c r="AA2693" s="91"/>
      <c r="AB2693" s="91"/>
      <c r="AC2693" s="91"/>
      <c r="AD2693" s="91"/>
      <c r="AE2693" s="91"/>
      <c r="AF2693" s="91"/>
    </row>
    <row r="2694" spans="1:32" x14ac:dyDescent="0.3">
      <c r="A2694" s="65">
        <v>0</v>
      </c>
      <c r="B2694" s="10">
        <v>2691</v>
      </c>
      <c r="C2694" s="71">
        <v>0.26910000000000001</v>
      </c>
      <c r="D2694" s="74">
        <v>755447</v>
      </c>
      <c r="E2694" s="61">
        <v>701922</v>
      </c>
      <c r="F2694" s="68">
        <v>0.18886174999999999</v>
      </c>
      <c r="G2694" s="292">
        <v>0.17548050000000001</v>
      </c>
      <c r="H2694" s="68">
        <v>0.20145253333333332</v>
      </c>
      <c r="I2694" s="68">
        <v>0.18717919999999999</v>
      </c>
      <c r="T2694" s="91"/>
      <c r="U2694" s="91"/>
      <c r="AA2694" s="91"/>
      <c r="AB2694" s="91"/>
      <c r="AC2694" s="91"/>
      <c r="AD2694" s="91"/>
      <c r="AE2694" s="91"/>
      <c r="AF2694" s="91"/>
    </row>
    <row r="2695" spans="1:32" x14ac:dyDescent="0.3">
      <c r="A2695" s="65">
        <v>0</v>
      </c>
      <c r="B2695" s="10">
        <v>2692</v>
      </c>
      <c r="C2695" s="71">
        <v>0.26919999999999999</v>
      </c>
      <c r="D2695" s="74">
        <v>755447</v>
      </c>
      <c r="E2695" s="61">
        <v>701922</v>
      </c>
      <c r="F2695" s="68">
        <v>0.18886174999999999</v>
      </c>
      <c r="G2695" s="292">
        <v>0.17548050000000001</v>
      </c>
      <c r="H2695" s="68">
        <v>0.20145253333333332</v>
      </c>
      <c r="I2695" s="68">
        <v>0.18717919999999999</v>
      </c>
      <c r="T2695" s="91"/>
      <c r="U2695" s="91"/>
      <c r="AA2695" s="91"/>
      <c r="AB2695" s="91"/>
      <c r="AC2695" s="91"/>
      <c r="AD2695" s="91"/>
      <c r="AE2695" s="91"/>
      <c r="AF2695" s="91"/>
    </row>
    <row r="2696" spans="1:32" x14ac:dyDescent="0.3">
      <c r="A2696" s="65">
        <v>0</v>
      </c>
      <c r="B2696" s="10">
        <v>2693</v>
      </c>
      <c r="C2696" s="71">
        <v>0.26929999999999998</v>
      </c>
      <c r="D2696" s="74">
        <v>755447</v>
      </c>
      <c r="E2696" s="61">
        <v>701922</v>
      </c>
      <c r="F2696" s="68">
        <v>0.18886174999999999</v>
      </c>
      <c r="G2696" s="292">
        <v>0.17548050000000001</v>
      </c>
      <c r="H2696" s="68">
        <v>0.20145253333333332</v>
      </c>
      <c r="I2696" s="68">
        <v>0.18717919999999999</v>
      </c>
      <c r="T2696" s="91"/>
      <c r="U2696" s="91"/>
      <c r="AA2696" s="91"/>
      <c r="AB2696" s="91"/>
      <c r="AC2696" s="91"/>
      <c r="AD2696" s="91"/>
      <c r="AE2696" s="91"/>
      <c r="AF2696" s="91"/>
    </row>
    <row r="2697" spans="1:32" x14ac:dyDescent="0.3">
      <c r="A2697" s="65">
        <v>0</v>
      </c>
      <c r="B2697" s="10">
        <v>2694</v>
      </c>
      <c r="C2697" s="71">
        <v>0.26939999999999997</v>
      </c>
      <c r="D2697" s="74">
        <v>755447</v>
      </c>
      <c r="E2697" s="61">
        <v>701922</v>
      </c>
      <c r="F2697" s="68">
        <v>0.18886174999999999</v>
      </c>
      <c r="G2697" s="292">
        <v>0.17548050000000001</v>
      </c>
      <c r="H2697" s="68">
        <v>0.20145253333333332</v>
      </c>
      <c r="I2697" s="68">
        <v>0.18717919999999999</v>
      </c>
      <c r="T2697" s="91"/>
      <c r="U2697" s="91"/>
      <c r="AA2697" s="91"/>
      <c r="AB2697" s="91"/>
      <c r="AC2697" s="91"/>
      <c r="AD2697" s="91"/>
      <c r="AE2697" s="91"/>
      <c r="AF2697" s="91"/>
    </row>
    <row r="2698" spans="1:32" x14ac:dyDescent="0.3">
      <c r="A2698" s="65">
        <v>0</v>
      </c>
      <c r="B2698" s="10">
        <v>2695</v>
      </c>
      <c r="C2698" s="71">
        <v>0.26950000000000002</v>
      </c>
      <c r="D2698" s="74">
        <v>755447</v>
      </c>
      <c r="E2698" s="61">
        <v>701922</v>
      </c>
      <c r="F2698" s="68">
        <v>0.18886174999999999</v>
      </c>
      <c r="G2698" s="292">
        <v>0.17548050000000001</v>
      </c>
      <c r="H2698" s="68">
        <v>0.20145253333333332</v>
      </c>
      <c r="I2698" s="68">
        <v>0.18717919999999999</v>
      </c>
      <c r="T2698" s="91"/>
      <c r="U2698" s="91"/>
      <c r="AA2698" s="91"/>
      <c r="AB2698" s="91"/>
      <c r="AC2698" s="91"/>
      <c r="AD2698" s="91"/>
      <c r="AE2698" s="91"/>
      <c r="AF2698" s="91"/>
    </row>
    <row r="2699" spans="1:32" x14ac:dyDescent="0.3">
      <c r="A2699" s="65">
        <v>0</v>
      </c>
      <c r="B2699" s="10">
        <v>2696</v>
      </c>
      <c r="C2699" s="71">
        <v>0.26960000000000001</v>
      </c>
      <c r="D2699" s="74">
        <v>755447</v>
      </c>
      <c r="E2699" s="61">
        <v>701922</v>
      </c>
      <c r="F2699" s="68">
        <v>0.18886174999999999</v>
      </c>
      <c r="G2699" s="292">
        <v>0.17548050000000001</v>
      </c>
      <c r="H2699" s="68">
        <v>0.20145253333333332</v>
      </c>
      <c r="I2699" s="68">
        <v>0.18717919999999999</v>
      </c>
      <c r="T2699" s="91"/>
      <c r="U2699" s="91"/>
      <c r="AA2699" s="91"/>
      <c r="AB2699" s="91"/>
      <c r="AC2699" s="91"/>
      <c r="AD2699" s="91"/>
      <c r="AE2699" s="91"/>
      <c r="AF2699" s="91"/>
    </row>
    <row r="2700" spans="1:32" x14ac:dyDescent="0.3">
      <c r="A2700" s="65">
        <v>0</v>
      </c>
      <c r="B2700" s="10">
        <v>2697</v>
      </c>
      <c r="C2700" s="71">
        <v>0.2697</v>
      </c>
      <c r="D2700" s="74">
        <v>755447</v>
      </c>
      <c r="E2700" s="61">
        <v>701922</v>
      </c>
      <c r="F2700" s="68">
        <v>0.18886174999999999</v>
      </c>
      <c r="G2700" s="292">
        <v>0.17548050000000001</v>
      </c>
      <c r="H2700" s="68">
        <v>0.20145253333333332</v>
      </c>
      <c r="I2700" s="68">
        <v>0.18717919999999999</v>
      </c>
      <c r="T2700" s="91"/>
      <c r="U2700" s="91"/>
      <c r="AA2700" s="91"/>
      <c r="AB2700" s="91"/>
      <c r="AC2700" s="91"/>
      <c r="AD2700" s="91"/>
      <c r="AE2700" s="91"/>
      <c r="AF2700" s="91"/>
    </row>
    <row r="2701" spans="1:32" x14ac:dyDescent="0.3">
      <c r="A2701" s="65">
        <v>0</v>
      </c>
      <c r="B2701" s="10">
        <v>2698</v>
      </c>
      <c r="C2701" s="71">
        <v>0.26979999999999998</v>
      </c>
      <c r="D2701" s="74">
        <v>755447</v>
      </c>
      <c r="E2701" s="61">
        <v>701922</v>
      </c>
      <c r="F2701" s="68">
        <v>0.18886174999999999</v>
      </c>
      <c r="G2701" s="292">
        <v>0.17548050000000001</v>
      </c>
      <c r="H2701" s="68">
        <v>0.20145253333333332</v>
      </c>
      <c r="I2701" s="68">
        <v>0.18717919999999999</v>
      </c>
      <c r="T2701" s="91"/>
      <c r="U2701" s="91"/>
      <c r="AA2701" s="91"/>
      <c r="AB2701" s="91"/>
      <c r="AC2701" s="91"/>
      <c r="AD2701" s="91"/>
      <c r="AE2701" s="91"/>
      <c r="AF2701" s="91"/>
    </row>
    <row r="2702" spans="1:32" x14ac:dyDescent="0.3">
      <c r="A2702" s="65">
        <v>0</v>
      </c>
      <c r="B2702" s="10">
        <v>2699</v>
      </c>
      <c r="C2702" s="71">
        <v>0.26989999999999997</v>
      </c>
      <c r="D2702" s="74">
        <v>755447</v>
      </c>
      <c r="E2702" s="61">
        <v>701922</v>
      </c>
      <c r="F2702" s="68">
        <v>0.18886174999999999</v>
      </c>
      <c r="G2702" s="292">
        <v>0.17548050000000001</v>
      </c>
      <c r="H2702" s="68">
        <v>0.20145253333333332</v>
      </c>
      <c r="I2702" s="68">
        <v>0.18717919999999999</v>
      </c>
      <c r="T2702" s="91"/>
      <c r="U2702" s="91"/>
      <c r="AA2702" s="91"/>
      <c r="AB2702" s="91"/>
      <c r="AC2702" s="91"/>
      <c r="AD2702" s="91"/>
      <c r="AE2702" s="91"/>
      <c r="AF2702" s="91"/>
    </row>
    <row r="2703" spans="1:32" x14ac:dyDescent="0.3">
      <c r="A2703" s="65">
        <v>0</v>
      </c>
      <c r="B2703" s="10">
        <v>2700</v>
      </c>
      <c r="C2703" s="71">
        <v>0.27</v>
      </c>
      <c r="D2703" s="74">
        <v>755447</v>
      </c>
      <c r="E2703" s="61">
        <v>701922</v>
      </c>
      <c r="F2703" s="68">
        <v>0.18886174999999999</v>
      </c>
      <c r="G2703" s="292">
        <v>0.17548050000000001</v>
      </c>
      <c r="H2703" s="68">
        <v>0.20145253333333332</v>
      </c>
      <c r="I2703" s="68">
        <v>0.18717919999999999</v>
      </c>
      <c r="T2703" s="91"/>
      <c r="U2703" s="91"/>
      <c r="AA2703" s="91"/>
      <c r="AB2703" s="91"/>
      <c r="AC2703" s="91"/>
      <c r="AD2703" s="91"/>
      <c r="AE2703" s="91"/>
      <c r="AF2703" s="91"/>
    </row>
    <row r="2704" spans="1:32" x14ac:dyDescent="0.3">
      <c r="A2704" s="65">
        <v>0</v>
      </c>
      <c r="B2704" s="10">
        <v>2701</v>
      </c>
      <c r="C2704" s="71">
        <v>0.27010000000000001</v>
      </c>
      <c r="D2704" s="74">
        <v>755447</v>
      </c>
      <c r="E2704" s="61">
        <v>701922</v>
      </c>
      <c r="F2704" s="68">
        <v>0.18886174999999999</v>
      </c>
      <c r="G2704" s="292">
        <v>0.17548050000000001</v>
      </c>
      <c r="H2704" s="68">
        <v>0.20145253333333332</v>
      </c>
      <c r="I2704" s="68">
        <v>0.18717919999999999</v>
      </c>
      <c r="T2704" s="91"/>
      <c r="U2704" s="91"/>
      <c r="AA2704" s="91"/>
      <c r="AB2704" s="91"/>
      <c r="AC2704" s="91"/>
      <c r="AD2704" s="91"/>
      <c r="AE2704" s="91"/>
      <c r="AF2704" s="91"/>
    </row>
    <row r="2705" spans="1:32" x14ac:dyDescent="0.3">
      <c r="A2705" s="65">
        <v>0</v>
      </c>
      <c r="B2705" s="10">
        <v>2702</v>
      </c>
      <c r="C2705" s="71">
        <v>0.2702</v>
      </c>
      <c r="D2705" s="74">
        <v>755447</v>
      </c>
      <c r="E2705" s="61">
        <v>701922</v>
      </c>
      <c r="F2705" s="68">
        <v>0.18886174999999999</v>
      </c>
      <c r="G2705" s="292">
        <v>0.17548050000000001</v>
      </c>
      <c r="H2705" s="68">
        <v>0.20145253333333332</v>
      </c>
      <c r="I2705" s="68">
        <v>0.18717919999999999</v>
      </c>
      <c r="T2705" s="91"/>
      <c r="U2705" s="91"/>
      <c r="AA2705" s="91"/>
      <c r="AB2705" s="91"/>
      <c r="AC2705" s="91"/>
      <c r="AD2705" s="91"/>
      <c r="AE2705" s="91"/>
      <c r="AF2705" s="91"/>
    </row>
    <row r="2706" spans="1:32" x14ac:dyDescent="0.3">
      <c r="A2706" s="65">
        <v>0</v>
      </c>
      <c r="B2706" s="10">
        <v>2703</v>
      </c>
      <c r="C2706" s="71">
        <v>0.27029999999999998</v>
      </c>
      <c r="D2706" s="74">
        <v>755447</v>
      </c>
      <c r="E2706" s="61">
        <v>701922</v>
      </c>
      <c r="F2706" s="68">
        <v>0.18886174999999999</v>
      </c>
      <c r="G2706" s="292">
        <v>0.17548050000000001</v>
      </c>
      <c r="H2706" s="68">
        <v>0.20145253333333332</v>
      </c>
      <c r="I2706" s="68">
        <v>0.18717919999999999</v>
      </c>
      <c r="T2706" s="91"/>
      <c r="U2706" s="91"/>
      <c r="AA2706" s="91"/>
      <c r="AB2706" s="91"/>
      <c r="AC2706" s="91"/>
      <c r="AD2706" s="91"/>
      <c r="AE2706" s="91"/>
      <c r="AF2706" s="91"/>
    </row>
    <row r="2707" spans="1:32" x14ac:dyDescent="0.3">
      <c r="A2707" s="65">
        <v>0</v>
      </c>
      <c r="B2707" s="10">
        <v>2704</v>
      </c>
      <c r="C2707" s="71">
        <v>0.27039999999999997</v>
      </c>
      <c r="D2707" s="74">
        <v>755447</v>
      </c>
      <c r="E2707" s="61">
        <v>701922</v>
      </c>
      <c r="F2707" s="68">
        <v>0.18886174999999999</v>
      </c>
      <c r="G2707" s="292">
        <v>0.17548050000000001</v>
      </c>
      <c r="H2707" s="68">
        <v>0.20145253333333332</v>
      </c>
      <c r="I2707" s="68">
        <v>0.18717919999999999</v>
      </c>
      <c r="T2707" s="91"/>
      <c r="U2707" s="91"/>
      <c r="AA2707" s="91"/>
      <c r="AB2707" s="91"/>
      <c r="AC2707" s="91"/>
      <c r="AD2707" s="91"/>
      <c r="AE2707" s="91"/>
      <c r="AF2707" s="91"/>
    </row>
    <row r="2708" spans="1:32" x14ac:dyDescent="0.3">
      <c r="A2708" s="65">
        <v>0</v>
      </c>
      <c r="B2708" s="10">
        <v>2705</v>
      </c>
      <c r="C2708" s="71">
        <v>0.27050000000000002</v>
      </c>
      <c r="D2708" s="74">
        <v>755447</v>
      </c>
      <c r="E2708" s="61">
        <v>701922</v>
      </c>
      <c r="F2708" s="68">
        <v>0.18886174999999999</v>
      </c>
      <c r="G2708" s="292">
        <v>0.17548050000000001</v>
      </c>
      <c r="H2708" s="68">
        <v>0.20145253333333332</v>
      </c>
      <c r="I2708" s="68">
        <v>0.18717919999999999</v>
      </c>
      <c r="T2708" s="91"/>
      <c r="U2708" s="91"/>
      <c r="AA2708" s="91"/>
      <c r="AB2708" s="91"/>
      <c r="AC2708" s="91"/>
      <c r="AD2708" s="91"/>
      <c r="AE2708" s="91"/>
      <c r="AF2708" s="91"/>
    </row>
    <row r="2709" spans="1:32" x14ac:dyDescent="0.3">
      <c r="A2709" s="65">
        <v>0</v>
      </c>
      <c r="B2709" s="10">
        <v>2706</v>
      </c>
      <c r="C2709" s="71">
        <v>0.27060000000000001</v>
      </c>
      <c r="D2709" s="74">
        <v>755447</v>
      </c>
      <c r="E2709" s="61">
        <v>701922</v>
      </c>
      <c r="F2709" s="68">
        <v>0.18886174999999999</v>
      </c>
      <c r="G2709" s="292">
        <v>0.17548050000000001</v>
      </c>
      <c r="H2709" s="68">
        <v>0.20145253333333332</v>
      </c>
      <c r="I2709" s="68">
        <v>0.18717919999999999</v>
      </c>
      <c r="T2709" s="91"/>
      <c r="U2709" s="91"/>
      <c r="AA2709" s="91"/>
      <c r="AB2709" s="91"/>
      <c r="AC2709" s="91"/>
      <c r="AD2709" s="91"/>
      <c r="AE2709" s="91"/>
      <c r="AF2709" s="91"/>
    </row>
    <row r="2710" spans="1:32" x14ac:dyDescent="0.3">
      <c r="A2710" s="65">
        <v>0</v>
      </c>
      <c r="B2710" s="10">
        <v>2707</v>
      </c>
      <c r="C2710" s="71">
        <v>0.2707</v>
      </c>
      <c r="D2710" s="74">
        <v>755447</v>
      </c>
      <c r="E2710" s="61">
        <v>701922</v>
      </c>
      <c r="F2710" s="68">
        <v>0.18886174999999999</v>
      </c>
      <c r="G2710" s="292">
        <v>0.17548050000000001</v>
      </c>
      <c r="H2710" s="68">
        <v>0.20145253333333332</v>
      </c>
      <c r="I2710" s="68">
        <v>0.18717919999999999</v>
      </c>
      <c r="T2710" s="91"/>
      <c r="U2710" s="91"/>
      <c r="AA2710" s="91"/>
      <c r="AB2710" s="91"/>
      <c r="AC2710" s="91"/>
      <c r="AD2710" s="91"/>
      <c r="AE2710" s="91"/>
      <c r="AF2710" s="91"/>
    </row>
    <row r="2711" spans="1:32" x14ac:dyDescent="0.3">
      <c r="A2711" s="65">
        <v>0</v>
      </c>
      <c r="B2711" s="10">
        <v>2708</v>
      </c>
      <c r="C2711" s="71">
        <v>0.27079999999999999</v>
      </c>
      <c r="D2711" s="74">
        <v>755447</v>
      </c>
      <c r="E2711" s="61">
        <v>701922</v>
      </c>
      <c r="F2711" s="68">
        <v>0.18886174999999999</v>
      </c>
      <c r="G2711" s="292">
        <v>0.17548050000000001</v>
      </c>
      <c r="H2711" s="68">
        <v>0.20145253333333332</v>
      </c>
      <c r="I2711" s="68">
        <v>0.18717919999999999</v>
      </c>
      <c r="T2711" s="91"/>
      <c r="U2711" s="91"/>
      <c r="AA2711" s="91"/>
      <c r="AB2711" s="91"/>
      <c r="AC2711" s="91"/>
      <c r="AD2711" s="91"/>
      <c r="AE2711" s="91"/>
      <c r="AF2711" s="91"/>
    </row>
    <row r="2712" spans="1:32" x14ac:dyDescent="0.3">
      <c r="A2712" s="65">
        <v>0</v>
      </c>
      <c r="B2712" s="10">
        <v>2709</v>
      </c>
      <c r="C2712" s="71">
        <v>0.27089999999999997</v>
      </c>
      <c r="D2712" s="74">
        <v>755447</v>
      </c>
      <c r="E2712" s="61">
        <v>701922</v>
      </c>
      <c r="F2712" s="68">
        <v>0.18886174999999999</v>
      </c>
      <c r="G2712" s="292">
        <v>0.17548050000000001</v>
      </c>
      <c r="H2712" s="68">
        <v>0.20145253333333332</v>
      </c>
      <c r="I2712" s="68">
        <v>0.18717919999999999</v>
      </c>
      <c r="T2712" s="91"/>
      <c r="U2712" s="91"/>
      <c r="AA2712" s="91"/>
      <c r="AB2712" s="91"/>
      <c r="AC2712" s="91"/>
      <c r="AD2712" s="91"/>
      <c r="AE2712" s="91"/>
      <c r="AF2712" s="91"/>
    </row>
    <row r="2713" spans="1:32" x14ac:dyDescent="0.3">
      <c r="A2713" s="65">
        <v>0</v>
      </c>
      <c r="B2713" s="10">
        <v>2710</v>
      </c>
      <c r="C2713" s="71">
        <v>0.27100000000000002</v>
      </c>
      <c r="D2713" s="74">
        <v>755447</v>
      </c>
      <c r="E2713" s="61">
        <v>701922</v>
      </c>
      <c r="F2713" s="68">
        <v>0.18886174999999999</v>
      </c>
      <c r="G2713" s="292">
        <v>0.17548050000000001</v>
      </c>
      <c r="H2713" s="68">
        <v>0.20145253333333332</v>
      </c>
      <c r="I2713" s="68">
        <v>0.18717919999999999</v>
      </c>
      <c r="T2713" s="91"/>
      <c r="U2713" s="91"/>
      <c r="AA2713" s="91"/>
      <c r="AB2713" s="91"/>
      <c r="AC2713" s="91"/>
      <c r="AD2713" s="91"/>
      <c r="AE2713" s="91"/>
      <c r="AF2713" s="91"/>
    </row>
    <row r="2714" spans="1:32" x14ac:dyDescent="0.3">
      <c r="A2714" s="65">
        <v>0</v>
      </c>
      <c r="B2714" s="10">
        <v>2711</v>
      </c>
      <c r="C2714" s="71">
        <v>0.27110000000000001</v>
      </c>
      <c r="D2714" s="74">
        <v>755447</v>
      </c>
      <c r="E2714" s="61">
        <v>701922</v>
      </c>
      <c r="F2714" s="68">
        <v>0.18886174999999999</v>
      </c>
      <c r="G2714" s="292">
        <v>0.17548050000000001</v>
      </c>
      <c r="H2714" s="68">
        <v>0.20145253333333332</v>
      </c>
      <c r="I2714" s="68">
        <v>0.18717919999999999</v>
      </c>
      <c r="T2714" s="91"/>
      <c r="U2714" s="91"/>
      <c r="AA2714" s="91"/>
      <c r="AB2714" s="91"/>
      <c r="AC2714" s="91"/>
      <c r="AD2714" s="91"/>
      <c r="AE2714" s="91"/>
      <c r="AF2714" s="91"/>
    </row>
    <row r="2715" spans="1:32" x14ac:dyDescent="0.3">
      <c r="A2715" s="65">
        <v>0</v>
      </c>
      <c r="B2715" s="10">
        <v>2712</v>
      </c>
      <c r="C2715" s="71">
        <v>0.2712</v>
      </c>
      <c r="D2715" s="74">
        <v>755447</v>
      </c>
      <c r="E2715" s="61">
        <v>701922</v>
      </c>
      <c r="F2715" s="68">
        <v>0.18886174999999999</v>
      </c>
      <c r="G2715" s="292">
        <v>0.17548050000000001</v>
      </c>
      <c r="H2715" s="68">
        <v>0.20145253333333332</v>
      </c>
      <c r="I2715" s="68">
        <v>0.18717919999999999</v>
      </c>
      <c r="T2715" s="91"/>
      <c r="U2715" s="91"/>
      <c r="AA2715" s="91"/>
      <c r="AB2715" s="91"/>
      <c r="AC2715" s="91"/>
      <c r="AD2715" s="91"/>
      <c r="AE2715" s="91"/>
      <c r="AF2715" s="91"/>
    </row>
    <row r="2716" spans="1:32" x14ac:dyDescent="0.3">
      <c r="A2716" s="65">
        <v>0</v>
      </c>
      <c r="B2716" s="10">
        <v>2713</v>
      </c>
      <c r="C2716" s="71">
        <v>0.27129999999999999</v>
      </c>
      <c r="D2716" s="74">
        <v>755447</v>
      </c>
      <c r="E2716" s="61">
        <v>701922</v>
      </c>
      <c r="F2716" s="68">
        <v>0.18886174999999999</v>
      </c>
      <c r="G2716" s="292">
        <v>0.17548050000000001</v>
      </c>
      <c r="H2716" s="68">
        <v>0.20145253333333332</v>
      </c>
      <c r="I2716" s="68">
        <v>0.18717919999999999</v>
      </c>
      <c r="T2716" s="91"/>
      <c r="U2716" s="91"/>
      <c r="AA2716" s="91"/>
      <c r="AB2716" s="91"/>
      <c r="AC2716" s="91"/>
      <c r="AD2716" s="91"/>
      <c r="AE2716" s="91"/>
      <c r="AF2716" s="91"/>
    </row>
    <row r="2717" spans="1:32" x14ac:dyDescent="0.3">
      <c r="A2717" s="65">
        <v>0</v>
      </c>
      <c r="B2717" s="10">
        <v>2714</v>
      </c>
      <c r="C2717" s="71">
        <v>0.27139999999999997</v>
      </c>
      <c r="D2717" s="74">
        <v>755447</v>
      </c>
      <c r="E2717" s="61">
        <v>701922</v>
      </c>
      <c r="F2717" s="68">
        <v>0.18886174999999999</v>
      </c>
      <c r="G2717" s="292">
        <v>0.17548050000000001</v>
      </c>
      <c r="H2717" s="68">
        <v>0.20145253333333332</v>
      </c>
      <c r="I2717" s="68">
        <v>0.18717919999999999</v>
      </c>
      <c r="T2717" s="91"/>
      <c r="U2717" s="91"/>
      <c r="AA2717" s="91"/>
      <c r="AB2717" s="91"/>
      <c r="AC2717" s="91"/>
      <c r="AD2717" s="91"/>
      <c r="AE2717" s="91"/>
      <c r="AF2717" s="91"/>
    </row>
    <row r="2718" spans="1:32" x14ac:dyDescent="0.3">
      <c r="A2718" s="65">
        <v>0</v>
      </c>
      <c r="B2718" s="10">
        <v>2715</v>
      </c>
      <c r="C2718" s="71">
        <v>0.27150000000000002</v>
      </c>
      <c r="D2718" s="74">
        <v>755447</v>
      </c>
      <c r="E2718" s="61">
        <v>701922</v>
      </c>
      <c r="F2718" s="68">
        <v>0.18886174999999999</v>
      </c>
      <c r="G2718" s="292">
        <v>0.17548050000000001</v>
      </c>
      <c r="H2718" s="68">
        <v>0.20145253333333332</v>
      </c>
      <c r="I2718" s="68">
        <v>0.18717919999999999</v>
      </c>
      <c r="T2718" s="91"/>
      <c r="U2718" s="91"/>
      <c r="AA2718" s="91"/>
      <c r="AB2718" s="91"/>
      <c r="AC2718" s="91"/>
      <c r="AD2718" s="91"/>
      <c r="AE2718" s="91"/>
      <c r="AF2718" s="91"/>
    </row>
    <row r="2719" spans="1:32" x14ac:dyDescent="0.3">
      <c r="A2719" s="65">
        <v>0</v>
      </c>
      <c r="B2719" s="10">
        <v>2716</v>
      </c>
      <c r="C2719" s="71">
        <v>0.27160000000000001</v>
      </c>
      <c r="D2719" s="74">
        <v>755447</v>
      </c>
      <c r="E2719" s="61">
        <v>701922</v>
      </c>
      <c r="F2719" s="68">
        <v>0.18886174999999999</v>
      </c>
      <c r="G2719" s="292">
        <v>0.17548050000000001</v>
      </c>
      <c r="H2719" s="68">
        <v>0.20145253333333332</v>
      </c>
      <c r="I2719" s="68">
        <v>0.18717919999999999</v>
      </c>
      <c r="T2719" s="91"/>
      <c r="U2719" s="91"/>
      <c r="AA2719" s="91"/>
      <c r="AB2719" s="91"/>
      <c r="AC2719" s="91"/>
      <c r="AD2719" s="91"/>
      <c r="AE2719" s="91"/>
      <c r="AF2719" s="91"/>
    </row>
    <row r="2720" spans="1:32" x14ac:dyDescent="0.3">
      <c r="A2720" s="65">
        <v>0</v>
      </c>
      <c r="B2720" s="10">
        <v>2717</v>
      </c>
      <c r="C2720" s="71">
        <v>0.2717</v>
      </c>
      <c r="D2720" s="74">
        <v>755447</v>
      </c>
      <c r="E2720" s="61">
        <v>701922</v>
      </c>
      <c r="F2720" s="68">
        <v>0.18886174999999999</v>
      </c>
      <c r="G2720" s="292">
        <v>0.17548050000000001</v>
      </c>
      <c r="H2720" s="68">
        <v>0.20145253333333332</v>
      </c>
      <c r="I2720" s="68">
        <v>0.18717919999999999</v>
      </c>
      <c r="T2720" s="91"/>
      <c r="U2720" s="91"/>
      <c r="AA2720" s="91"/>
      <c r="AB2720" s="91"/>
      <c r="AC2720" s="91"/>
      <c r="AD2720" s="91"/>
      <c r="AE2720" s="91"/>
      <c r="AF2720" s="91"/>
    </row>
    <row r="2721" spans="1:32" x14ac:dyDescent="0.3">
      <c r="A2721" s="65">
        <v>0</v>
      </c>
      <c r="B2721" s="10">
        <v>2718</v>
      </c>
      <c r="C2721" s="71">
        <v>0.27179999999999999</v>
      </c>
      <c r="D2721" s="74">
        <v>755447</v>
      </c>
      <c r="E2721" s="61">
        <v>701922</v>
      </c>
      <c r="F2721" s="68">
        <v>0.18886174999999999</v>
      </c>
      <c r="G2721" s="292">
        <v>0.17548050000000001</v>
      </c>
      <c r="H2721" s="68">
        <v>0.20145253333333332</v>
      </c>
      <c r="I2721" s="68">
        <v>0.18717919999999999</v>
      </c>
      <c r="T2721" s="91"/>
      <c r="U2721" s="91"/>
      <c r="AA2721" s="91"/>
      <c r="AB2721" s="91"/>
      <c r="AC2721" s="91"/>
      <c r="AD2721" s="91"/>
      <c r="AE2721" s="91"/>
      <c r="AF2721" s="91"/>
    </row>
    <row r="2722" spans="1:32" x14ac:dyDescent="0.3">
      <c r="A2722" s="65">
        <v>0</v>
      </c>
      <c r="B2722" s="10">
        <v>2719</v>
      </c>
      <c r="C2722" s="71">
        <v>0.27189999999999998</v>
      </c>
      <c r="D2722" s="74">
        <v>755447</v>
      </c>
      <c r="E2722" s="61">
        <v>701922</v>
      </c>
      <c r="F2722" s="68">
        <v>0.18886174999999999</v>
      </c>
      <c r="G2722" s="292">
        <v>0.17548050000000001</v>
      </c>
      <c r="H2722" s="68">
        <v>0.20145253333333332</v>
      </c>
      <c r="I2722" s="68">
        <v>0.18717919999999999</v>
      </c>
      <c r="T2722" s="91"/>
      <c r="U2722" s="91"/>
      <c r="AA2722" s="91"/>
      <c r="AB2722" s="91"/>
      <c r="AC2722" s="91"/>
      <c r="AD2722" s="91"/>
      <c r="AE2722" s="91"/>
      <c r="AF2722" s="91"/>
    </row>
    <row r="2723" spans="1:32" x14ac:dyDescent="0.3">
      <c r="A2723" s="65">
        <v>0</v>
      </c>
      <c r="B2723" s="10">
        <v>2720</v>
      </c>
      <c r="C2723" s="71">
        <v>0.27200000000000002</v>
      </c>
      <c r="D2723" s="74">
        <v>755447</v>
      </c>
      <c r="E2723" s="61">
        <v>701922</v>
      </c>
      <c r="F2723" s="68">
        <v>0.18886174999999999</v>
      </c>
      <c r="G2723" s="292">
        <v>0.17548050000000001</v>
      </c>
      <c r="H2723" s="68">
        <v>0.20145253333333332</v>
      </c>
      <c r="I2723" s="68">
        <v>0.18717919999999999</v>
      </c>
      <c r="T2723" s="91"/>
      <c r="U2723" s="91"/>
      <c r="AA2723" s="91"/>
      <c r="AB2723" s="91"/>
      <c r="AC2723" s="91"/>
      <c r="AD2723" s="91"/>
      <c r="AE2723" s="91"/>
      <c r="AF2723" s="91"/>
    </row>
    <row r="2724" spans="1:32" x14ac:dyDescent="0.3">
      <c r="A2724" s="65">
        <v>0</v>
      </c>
      <c r="B2724" s="10">
        <v>2721</v>
      </c>
      <c r="C2724" s="71">
        <v>0.27210000000000001</v>
      </c>
      <c r="D2724" s="74">
        <v>755447</v>
      </c>
      <c r="E2724" s="61">
        <v>701922</v>
      </c>
      <c r="F2724" s="68">
        <v>0.18886174999999999</v>
      </c>
      <c r="G2724" s="292">
        <v>0.17548050000000001</v>
      </c>
      <c r="H2724" s="68">
        <v>0.20145253333333332</v>
      </c>
      <c r="I2724" s="68">
        <v>0.18717919999999999</v>
      </c>
      <c r="T2724" s="91"/>
      <c r="U2724" s="91"/>
      <c r="AA2724" s="91"/>
      <c r="AB2724" s="91"/>
      <c r="AC2724" s="91"/>
      <c r="AD2724" s="91"/>
      <c r="AE2724" s="91"/>
      <c r="AF2724" s="91"/>
    </row>
    <row r="2725" spans="1:32" x14ac:dyDescent="0.3">
      <c r="A2725" s="65">
        <v>0</v>
      </c>
      <c r="B2725" s="10">
        <v>2722</v>
      </c>
      <c r="C2725" s="71">
        <v>0.2722</v>
      </c>
      <c r="D2725" s="74">
        <v>755447</v>
      </c>
      <c r="E2725" s="61">
        <v>701922</v>
      </c>
      <c r="F2725" s="68">
        <v>0.18886174999999999</v>
      </c>
      <c r="G2725" s="292">
        <v>0.17548050000000001</v>
      </c>
      <c r="H2725" s="68">
        <v>0.20145253333333332</v>
      </c>
      <c r="I2725" s="68">
        <v>0.18717919999999999</v>
      </c>
      <c r="T2725" s="91"/>
      <c r="U2725" s="91"/>
      <c r="AA2725" s="91"/>
      <c r="AB2725" s="91"/>
      <c r="AC2725" s="91"/>
      <c r="AD2725" s="91"/>
      <c r="AE2725" s="91"/>
      <c r="AF2725" s="91"/>
    </row>
    <row r="2726" spans="1:32" x14ac:dyDescent="0.3">
      <c r="A2726" s="65">
        <v>0</v>
      </c>
      <c r="B2726" s="10">
        <v>2723</v>
      </c>
      <c r="C2726" s="71">
        <v>0.27229999999999999</v>
      </c>
      <c r="D2726" s="74">
        <v>755447</v>
      </c>
      <c r="E2726" s="61">
        <v>701922</v>
      </c>
      <c r="F2726" s="68">
        <v>0.18886174999999999</v>
      </c>
      <c r="G2726" s="292">
        <v>0.17548050000000001</v>
      </c>
      <c r="H2726" s="68">
        <v>0.20145253333333332</v>
      </c>
      <c r="I2726" s="68">
        <v>0.18717919999999999</v>
      </c>
      <c r="T2726" s="91"/>
      <c r="U2726" s="91"/>
      <c r="AA2726" s="91"/>
      <c r="AB2726" s="91"/>
      <c r="AC2726" s="91"/>
      <c r="AD2726" s="91"/>
      <c r="AE2726" s="91"/>
      <c r="AF2726" s="91"/>
    </row>
    <row r="2727" spans="1:32" x14ac:dyDescent="0.3">
      <c r="A2727" s="65">
        <v>0</v>
      </c>
      <c r="B2727" s="10">
        <v>2724</v>
      </c>
      <c r="C2727" s="71">
        <v>0.27239999999999998</v>
      </c>
      <c r="D2727" s="74">
        <v>755447</v>
      </c>
      <c r="E2727" s="61">
        <v>701922</v>
      </c>
      <c r="F2727" s="68">
        <v>0.18886174999999999</v>
      </c>
      <c r="G2727" s="292">
        <v>0.17548050000000001</v>
      </c>
      <c r="H2727" s="68">
        <v>0.20145253333333332</v>
      </c>
      <c r="I2727" s="68">
        <v>0.18717919999999999</v>
      </c>
      <c r="T2727" s="91"/>
      <c r="U2727" s="91"/>
      <c r="AA2727" s="91"/>
      <c r="AB2727" s="91"/>
      <c r="AC2727" s="91"/>
      <c r="AD2727" s="91"/>
      <c r="AE2727" s="91"/>
      <c r="AF2727" s="91"/>
    </row>
    <row r="2728" spans="1:32" x14ac:dyDescent="0.3">
      <c r="A2728" s="65">
        <v>0</v>
      </c>
      <c r="B2728" s="10">
        <v>2725</v>
      </c>
      <c r="C2728" s="71">
        <v>0.27250000000000002</v>
      </c>
      <c r="D2728" s="74">
        <v>755447</v>
      </c>
      <c r="E2728" s="61">
        <v>701922</v>
      </c>
      <c r="F2728" s="68">
        <v>0.18886174999999999</v>
      </c>
      <c r="G2728" s="292">
        <v>0.17548050000000001</v>
      </c>
      <c r="H2728" s="68">
        <v>0.20145253333333332</v>
      </c>
      <c r="I2728" s="68">
        <v>0.18717919999999999</v>
      </c>
      <c r="T2728" s="91"/>
      <c r="U2728" s="91"/>
      <c r="AA2728" s="91"/>
      <c r="AB2728" s="91"/>
      <c r="AC2728" s="91"/>
      <c r="AD2728" s="91"/>
      <c r="AE2728" s="91"/>
      <c r="AF2728" s="91"/>
    </row>
    <row r="2729" spans="1:32" x14ac:dyDescent="0.3">
      <c r="A2729" s="65">
        <v>0</v>
      </c>
      <c r="B2729" s="10">
        <v>2726</v>
      </c>
      <c r="C2729" s="71">
        <v>0.27260000000000001</v>
      </c>
      <c r="D2729" s="74">
        <v>755447</v>
      </c>
      <c r="E2729" s="61">
        <v>701922</v>
      </c>
      <c r="F2729" s="68">
        <v>0.18886174999999999</v>
      </c>
      <c r="G2729" s="292">
        <v>0.17548050000000001</v>
      </c>
      <c r="H2729" s="68">
        <v>0.20145253333333332</v>
      </c>
      <c r="I2729" s="68">
        <v>0.18717919999999999</v>
      </c>
      <c r="T2729" s="91"/>
      <c r="U2729" s="91"/>
      <c r="AA2729" s="91"/>
      <c r="AB2729" s="91"/>
      <c r="AC2729" s="91"/>
      <c r="AD2729" s="91"/>
      <c r="AE2729" s="91"/>
      <c r="AF2729" s="91"/>
    </row>
    <row r="2730" spans="1:32" x14ac:dyDescent="0.3">
      <c r="A2730" s="65">
        <v>0</v>
      </c>
      <c r="B2730" s="10">
        <v>2727</v>
      </c>
      <c r="C2730" s="71">
        <v>0.2727</v>
      </c>
      <c r="D2730" s="74">
        <v>755447</v>
      </c>
      <c r="E2730" s="61">
        <v>701922</v>
      </c>
      <c r="F2730" s="68">
        <v>0.18886174999999999</v>
      </c>
      <c r="G2730" s="292">
        <v>0.17548050000000001</v>
      </c>
      <c r="H2730" s="68">
        <v>0.20145253333333332</v>
      </c>
      <c r="I2730" s="68">
        <v>0.18717919999999999</v>
      </c>
      <c r="T2730" s="91"/>
      <c r="U2730" s="91"/>
      <c r="AA2730" s="91"/>
      <c r="AB2730" s="91"/>
      <c r="AC2730" s="91"/>
      <c r="AD2730" s="91"/>
      <c r="AE2730" s="91"/>
      <c r="AF2730" s="91"/>
    </row>
    <row r="2731" spans="1:32" x14ac:dyDescent="0.3">
      <c r="A2731" s="65">
        <v>0</v>
      </c>
      <c r="B2731" s="10">
        <v>2728</v>
      </c>
      <c r="C2731" s="71">
        <v>0.27279999999999999</v>
      </c>
      <c r="D2731" s="74">
        <v>755447</v>
      </c>
      <c r="E2731" s="61">
        <v>701922</v>
      </c>
      <c r="F2731" s="68">
        <v>0.18886174999999999</v>
      </c>
      <c r="G2731" s="292">
        <v>0.17548050000000001</v>
      </c>
      <c r="H2731" s="68">
        <v>0.20145253333333332</v>
      </c>
      <c r="I2731" s="68">
        <v>0.18717919999999999</v>
      </c>
      <c r="T2731" s="91"/>
      <c r="U2731" s="91"/>
      <c r="AA2731" s="91"/>
      <c r="AB2731" s="91"/>
      <c r="AC2731" s="91"/>
      <c r="AD2731" s="91"/>
      <c r="AE2731" s="91"/>
      <c r="AF2731" s="91"/>
    </row>
    <row r="2732" spans="1:32" x14ac:dyDescent="0.3">
      <c r="A2732" s="65">
        <v>0</v>
      </c>
      <c r="B2732" s="10">
        <v>2729</v>
      </c>
      <c r="C2732" s="71">
        <v>0.27289999999999998</v>
      </c>
      <c r="D2732" s="74">
        <v>755447</v>
      </c>
      <c r="E2732" s="61">
        <v>701922</v>
      </c>
      <c r="F2732" s="68">
        <v>0.18886174999999999</v>
      </c>
      <c r="G2732" s="292">
        <v>0.17548050000000001</v>
      </c>
      <c r="H2732" s="68">
        <v>0.20145253333333332</v>
      </c>
      <c r="I2732" s="68">
        <v>0.18717919999999999</v>
      </c>
      <c r="T2732" s="91"/>
      <c r="U2732" s="91"/>
      <c r="AA2732" s="91"/>
      <c r="AB2732" s="91"/>
      <c r="AC2732" s="91"/>
      <c r="AD2732" s="91"/>
      <c r="AE2732" s="91"/>
      <c r="AF2732" s="91"/>
    </row>
    <row r="2733" spans="1:32" x14ac:dyDescent="0.3">
      <c r="A2733" s="65">
        <v>0</v>
      </c>
      <c r="B2733" s="10">
        <v>2730</v>
      </c>
      <c r="C2733" s="71">
        <v>0.27300000000000002</v>
      </c>
      <c r="D2733" s="74">
        <v>755447</v>
      </c>
      <c r="E2733" s="61">
        <v>701922</v>
      </c>
      <c r="F2733" s="68">
        <v>0.18886174999999999</v>
      </c>
      <c r="G2733" s="292">
        <v>0.17548050000000001</v>
      </c>
      <c r="H2733" s="68">
        <v>0.20145253333333332</v>
      </c>
      <c r="I2733" s="68">
        <v>0.18717919999999999</v>
      </c>
      <c r="T2733" s="91"/>
      <c r="U2733" s="91"/>
      <c r="AA2733" s="91"/>
      <c r="AB2733" s="91"/>
      <c r="AC2733" s="91"/>
      <c r="AD2733" s="91"/>
      <c r="AE2733" s="91"/>
      <c r="AF2733" s="91"/>
    </row>
    <row r="2734" spans="1:32" x14ac:dyDescent="0.3">
      <c r="A2734" s="65">
        <v>0</v>
      </c>
      <c r="B2734" s="10">
        <v>2731</v>
      </c>
      <c r="C2734" s="71">
        <v>0.27310000000000001</v>
      </c>
      <c r="D2734" s="74">
        <v>755447</v>
      </c>
      <c r="E2734" s="61">
        <v>701922</v>
      </c>
      <c r="F2734" s="68">
        <v>0.18886174999999999</v>
      </c>
      <c r="G2734" s="292">
        <v>0.17548050000000001</v>
      </c>
      <c r="H2734" s="68">
        <v>0.20145253333333332</v>
      </c>
      <c r="I2734" s="68">
        <v>0.18717919999999999</v>
      </c>
      <c r="T2734" s="91"/>
      <c r="U2734" s="91"/>
      <c r="AA2734" s="91"/>
      <c r="AB2734" s="91"/>
      <c r="AC2734" s="91"/>
      <c r="AD2734" s="91"/>
      <c r="AE2734" s="91"/>
      <c r="AF2734" s="91"/>
    </row>
    <row r="2735" spans="1:32" x14ac:dyDescent="0.3">
      <c r="A2735" s="65">
        <v>0</v>
      </c>
      <c r="B2735" s="10">
        <v>2732</v>
      </c>
      <c r="C2735" s="71">
        <v>0.2732</v>
      </c>
      <c r="D2735" s="74">
        <v>755447</v>
      </c>
      <c r="E2735" s="61">
        <v>701922</v>
      </c>
      <c r="F2735" s="68">
        <v>0.18886174999999999</v>
      </c>
      <c r="G2735" s="292">
        <v>0.17548050000000001</v>
      </c>
      <c r="H2735" s="68">
        <v>0.20145253333333332</v>
      </c>
      <c r="I2735" s="68">
        <v>0.18717919999999999</v>
      </c>
      <c r="T2735" s="91"/>
      <c r="U2735" s="91"/>
      <c r="AA2735" s="91"/>
      <c r="AB2735" s="91"/>
      <c r="AC2735" s="91"/>
      <c r="AD2735" s="91"/>
      <c r="AE2735" s="91"/>
      <c r="AF2735" s="91"/>
    </row>
    <row r="2736" spans="1:32" x14ac:dyDescent="0.3">
      <c r="A2736" s="65">
        <v>0</v>
      </c>
      <c r="B2736" s="10">
        <v>2733</v>
      </c>
      <c r="C2736" s="71">
        <v>0.27329999999999999</v>
      </c>
      <c r="D2736" s="74">
        <v>755447</v>
      </c>
      <c r="E2736" s="61">
        <v>701922</v>
      </c>
      <c r="F2736" s="68">
        <v>0.18886174999999999</v>
      </c>
      <c r="G2736" s="292">
        <v>0.17548050000000001</v>
      </c>
      <c r="H2736" s="68">
        <v>0.20145253333333332</v>
      </c>
      <c r="I2736" s="68">
        <v>0.18717919999999999</v>
      </c>
      <c r="T2736" s="91"/>
      <c r="U2736" s="91"/>
      <c r="AA2736" s="91"/>
      <c r="AB2736" s="91"/>
      <c r="AC2736" s="91"/>
      <c r="AD2736" s="91"/>
      <c r="AE2736" s="91"/>
      <c r="AF2736" s="91"/>
    </row>
    <row r="2737" spans="1:32" x14ac:dyDescent="0.3">
      <c r="A2737" s="65">
        <v>0</v>
      </c>
      <c r="B2737" s="10">
        <v>2734</v>
      </c>
      <c r="C2737" s="71">
        <v>0.27339999999999998</v>
      </c>
      <c r="D2737" s="74">
        <v>755447</v>
      </c>
      <c r="E2737" s="61">
        <v>701922</v>
      </c>
      <c r="F2737" s="68">
        <v>0.18886174999999999</v>
      </c>
      <c r="G2737" s="292">
        <v>0.17548050000000001</v>
      </c>
      <c r="H2737" s="68">
        <v>0.20145253333333332</v>
      </c>
      <c r="I2737" s="68">
        <v>0.18717919999999999</v>
      </c>
      <c r="T2737" s="91"/>
      <c r="U2737" s="91"/>
      <c r="AA2737" s="91"/>
      <c r="AB2737" s="91"/>
      <c r="AC2737" s="91"/>
      <c r="AD2737" s="91"/>
      <c r="AE2737" s="91"/>
      <c r="AF2737" s="91"/>
    </row>
    <row r="2738" spans="1:32" x14ac:dyDescent="0.3">
      <c r="A2738" s="65">
        <v>0</v>
      </c>
      <c r="B2738" s="10">
        <v>2735</v>
      </c>
      <c r="C2738" s="71">
        <v>0.27350000000000002</v>
      </c>
      <c r="D2738" s="74">
        <v>755447</v>
      </c>
      <c r="E2738" s="61">
        <v>701922</v>
      </c>
      <c r="F2738" s="68">
        <v>0.18886174999999999</v>
      </c>
      <c r="G2738" s="292">
        <v>0.17548050000000001</v>
      </c>
      <c r="H2738" s="68">
        <v>0.20145253333333332</v>
      </c>
      <c r="I2738" s="68">
        <v>0.18717919999999999</v>
      </c>
      <c r="T2738" s="91"/>
      <c r="U2738" s="91"/>
      <c r="AA2738" s="91"/>
      <c r="AB2738" s="91"/>
      <c r="AC2738" s="91"/>
      <c r="AD2738" s="91"/>
      <c r="AE2738" s="91"/>
      <c r="AF2738" s="91"/>
    </row>
    <row r="2739" spans="1:32" x14ac:dyDescent="0.3">
      <c r="A2739" s="65">
        <v>0</v>
      </c>
      <c r="B2739" s="10">
        <v>2736</v>
      </c>
      <c r="C2739" s="71">
        <v>0.27360000000000001</v>
      </c>
      <c r="D2739" s="74">
        <v>755447</v>
      </c>
      <c r="E2739" s="61">
        <v>701922</v>
      </c>
      <c r="F2739" s="68">
        <v>0.18886174999999999</v>
      </c>
      <c r="G2739" s="292">
        <v>0.17548050000000001</v>
      </c>
      <c r="H2739" s="68">
        <v>0.20145253333333332</v>
      </c>
      <c r="I2739" s="68">
        <v>0.18717919999999999</v>
      </c>
      <c r="T2739" s="91"/>
      <c r="U2739" s="91"/>
      <c r="AA2739" s="91"/>
      <c r="AB2739" s="91"/>
      <c r="AC2739" s="91"/>
      <c r="AD2739" s="91"/>
      <c r="AE2739" s="91"/>
      <c r="AF2739" s="91"/>
    </row>
    <row r="2740" spans="1:32" x14ac:dyDescent="0.3">
      <c r="A2740" s="65">
        <v>0</v>
      </c>
      <c r="B2740" s="10">
        <v>2737</v>
      </c>
      <c r="C2740" s="71">
        <v>0.2737</v>
      </c>
      <c r="D2740" s="74">
        <v>755447</v>
      </c>
      <c r="E2740" s="61">
        <v>701922</v>
      </c>
      <c r="F2740" s="68">
        <v>0.18886174999999999</v>
      </c>
      <c r="G2740" s="292">
        <v>0.17548050000000001</v>
      </c>
      <c r="H2740" s="68">
        <v>0.20145253333333332</v>
      </c>
      <c r="I2740" s="68">
        <v>0.18717919999999999</v>
      </c>
      <c r="T2740" s="91"/>
      <c r="U2740" s="91"/>
      <c r="AA2740" s="91"/>
      <c r="AB2740" s="91"/>
      <c r="AC2740" s="91"/>
      <c r="AD2740" s="91"/>
      <c r="AE2740" s="91"/>
      <c r="AF2740" s="91"/>
    </row>
    <row r="2741" spans="1:32" x14ac:dyDescent="0.3">
      <c r="A2741" s="65">
        <v>0</v>
      </c>
      <c r="B2741" s="10">
        <v>2738</v>
      </c>
      <c r="C2741" s="71">
        <v>0.27379999999999999</v>
      </c>
      <c r="D2741" s="74">
        <v>755447</v>
      </c>
      <c r="E2741" s="61">
        <v>701922</v>
      </c>
      <c r="F2741" s="68">
        <v>0.18886174999999999</v>
      </c>
      <c r="G2741" s="292">
        <v>0.17548050000000001</v>
      </c>
      <c r="H2741" s="68">
        <v>0.20145253333333332</v>
      </c>
      <c r="I2741" s="68">
        <v>0.18717919999999999</v>
      </c>
      <c r="T2741" s="91"/>
      <c r="U2741" s="91"/>
      <c r="AA2741" s="91"/>
      <c r="AB2741" s="91"/>
      <c r="AC2741" s="91"/>
      <c r="AD2741" s="91"/>
      <c r="AE2741" s="91"/>
      <c r="AF2741" s="91"/>
    </row>
    <row r="2742" spans="1:32" x14ac:dyDescent="0.3">
      <c r="A2742" s="65">
        <v>0</v>
      </c>
      <c r="B2742" s="10">
        <v>2739</v>
      </c>
      <c r="C2742" s="71">
        <v>0.27389999999999998</v>
      </c>
      <c r="D2742" s="74">
        <v>755447</v>
      </c>
      <c r="E2742" s="61">
        <v>701922</v>
      </c>
      <c r="F2742" s="68">
        <v>0.18886174999999999</v>
      </c>
      <c r="G2742" s="292">
        <v>0.17548050000000001</v>
      </c>
      <c r="H2742" s="68">
        <v>0.20145253333333332</v>
      </c>
      <c r="I2742" s="68">
        <v>0.18717919999999999</v>
      </c>
      <c r="T2742" s="91"/>
      <c r="U2742" s="91"/>
      <c r="AA2742" s="91"/>
      <c r="AB2742" s="91"/>
      <c r="AC2742" s="91"/>
      <c r="AD2742" s="91"/>
      <c r="AE2742" s="91"/>
      <c r="AF2742" s="91"/>
    </row>
    <row r="2743" spans="1:32" x14ac:dyDescent="0.3">
      <c r="A2743" s="65">
        <v>0</v>
      </c>
      <c r="B2743" s="10">
        <v>2740</v>
      </c>
      <c r="C2743" s="71">
        <v>0.27400000000000002</v>
      </c>
      <c r="D2743" s="74">
        <v>755447</v>
      </c>
      <c r="E2743" s="61">
        <v>701922</v>
      </c>
      <c r="F2743" s="68">
        <v>0.18886174999999999</v>
      </c>
      <c r="G2743" s="292">
        <v>0.17548050000000001</v>
      </c>
      <c r="H2743" s="68">
        <v>0.20145253333333332</v>
      </c>
      <c r="I2743" s="68">
        <v>0.18717919999999999</v>
      </c>
      <c r="T2743" s="91"/>
      <c r="U2743" s="91"/>
      <c r="AA2743" s="91"/>
      <c r="AB2743" s="91"/>
      <c r="AC2743" s="91"/>
      <c r="AD2743" s="91"/>
      <c r="AE2743" s="91"/>
      <c r="AF2743" s="91"/>
    </row>
    <row r="2744" spans="1:32" x14ac:dyDescent="0.3">
      <c r="A2744" s="65">
        <v>0</v>
      </c>
      <c r="B2744" s="10">
        <v>2741</v>
      </c>
      <c r="C2744" s="71">
        <v>0.27410000000000001</v>
      </c>
      <c r="D2744" s="74">
        <v>755447</v>
      </c>
      <c r="E2744" s="61">
        <v>701922</v>
      </c>
      <c r="F2744" s="68">
        <v>0.18886174999999999</v>
      </c>
      <c r="G2744" s="292">
        <v>0.17548050000000001</v>
      </c>
      <c r="H2744" s="68">
        <v>0.20145253333333332</v>
      </c>
      <c r="I2744" s="68">
        <v>0.18717919999999999</v>
      </c>
      <c r="T2744" s="91"/>
      <c r="U2744" s="91"/>
      <c r="AA2744" s="91"/>
      <c r="AB2744" s="91"/>
      <c r="AC2744" s="91"/>
      <c r="AD2744" s="91"/>
      <c r="AE2744" s="91"/>
      <c r="AF2744" s="91"/>
    </row>
    <row r="2745" spans="1:32" x14ac:dyDescent="0.3">
      <c r="A2745" s="65">
        <v>0</v>
      </c>
      <c r="B2745" s="10">
        <v>2742</v>
      </c>
      <c r="C2745" s="71">
        <v>0.2742</v>
      </c>
      <c r="D2745" s="74">
        <v>755447</v>
      </c>
      <c r="E2745" s="61">
        <v>701922</v>
      </c>
      <c r="F2745" s="68">
        <v>0.18886174999999999</v>
      </c>
      <c r="G2745" s="292">
        <v>0.17548050000000001</v>
      </c>
      <c r="H2745" s="68">
        <v>0.20145253333333332</v>
      </c>
      <c r="I2745" s="68">
        <v>0.18717919999999999</v>
      </c>
      <c r="T2745" s="91"/>
      <c r="U2745" s="91"/>
      <c r="AA2745" s="91"/>
      <c r="AB2745" s="91"/>
      <c r="AC2745" s="91"/>
      <c r="AD2745" s="91"/>
      <c r="AE2745" s="91"/>
      <c r="AF2745" s="91"/>
    </row>
    <row r="2746" spans="1:32" x14ac:dyDescent="0.3">
      <c r="A2746" s="65">
        <v>0</v>
      </c>
      <c r="B2746" s="10">
        <v>2743</v>
      </c>
      <c r="C2746" s="71">
        <v>0.27429999999999999</v>
      </c>
      <c r="D2746" s="74">
        <v>755447</v>
      </c>
      <c r="E2746" s="61">
        <v>701922</v>
      </c>
      <c r="F2746" s="68">
        <v>0.18886174999999999</v>
      </c>
      <c r="G2746" s="292">
        <v>0.17548050000000001</v>
      </c>
      <c r="H2746" s="68">
        <v>0.20145253333333332</v>
      </c>
      <c r="I2746" s="68">
        <v>0.18717919999999999</v>
      </c>
      <c r="T2746" s="91"/>
      <c r="U2746" s="91"/>
      <c r="AA2746" s="91"/>
      <c r="AB2746" s="91"/>
      <c r="AC2746" s="91"/>
      <c r="AD2746" s="91"/>
      <c r="AE2746" s="91"/>
      <c r="AF2746" s="91"/>
    </row>
    <row r="2747" spans="1:32" x14ac:dyDescent="0.3">
      <c r="A2747" s="65">
        <v>0</v>
      </c>
      <c r="B2747" s="10">
        <v>2744</v>
      </c>
      <c r="C2747" s="71">
        <v>0.27439999999999998</v>
      </c>
      <c r="D2747" s="74">
        <v>755447</v>
      </c>
      <c r="E2747" s="61">
        <v>701922</v>
      </c>
      <c r="F2747" s="68">
        <v>0.18886174999999999</v>
      </c>
      <c r="G2747" s="292">
        <v>0.17548050000000001</v>
      </c>
      <c r="H2747" s="68">
        <v>0.20145253333333332</v>
      </c>
      <c r="I2747" s="68">
        <v>0.18717919999999999</v>
      </c>
      <c r="T2747" s="91"/>
      <c r="U2747" s="91"/>
      <c r="AA2747" s="91"/>
      <c r="AB2747" s="91"/>
      <c r="AC2747" s="91"/>
      <c r="AD2747" s="91"/>
      <c r="AE2747" s="91"/>
      <c r="AF2747" s="91"/>
    </row>
    <row r="2748" spans="1:32" x14ac:dyDescent="0.3">
      <c r="A2748" s="65">
        <v>0</v>
      </c>
      <c r="B2748" s="10">
        <v>2745</v>
      </c>
      <c r="C2748" s="71">
        <v>0.27450000000000002</v>
      </c>
      <c r="D2748" s="74">
        <v>755447</v>
      </c>
      <c r="E2748" s="61">
        <v>701922</v>
      </c>
      <c r="F2748" s="68">
        <v>0.18886174999999999</v>
      </c>
      <c r="G2748" s="292">
        <v>0.17548050000000001</v>
      </c>
      <c r="H2748" s="68">
        <v>0.20145253333333332</v>
      </c>
      <c r="I2748" s="68">
        <v>0.18717919999999999</v>
      </c>
      <c r="T2748" s="91"/>
      <c r="U2748" s="91"/>
      <c r="AA2748" s="91"/>
      <c r="AB2748" s="91"/>
      <c r="AC2748" s="91"/>
      <c r="AD2748" s="91"/>
      <c r="AE2748" s="91"/>
      <c r="AF2748" s="91"/>
    </row>
    <row r="2749" spans="1:32" x14ac:dyDescent="0.3">
      <c r="A2749" s="65">
        <v>0</v>
      </c>
      <c r="B2749" s="10">
        <v>2746</v>
      </c>
      <c r="C2749" s="71">
        <v>0.27460000000000001</v>
      </c>
      <c r="D2749" s="74">
        <v>755447</v>
      </c>
      <c r="E2749" s="61">
        <v>701922</v>
      </c>
      <c r="F2749" s="68">
        <v>0.18886174999999999</v>
      </c>
      <c r="G2749" s="292">
        <v>0.17548050000000001</v>
      </c>
      <c r="H2749" s="68">
        <v>0.20145253333333332</v>
      </c>
      <c r="I2749" s="68">
        <v>0.18717919999999999</v>
      </c>
      <c r="T2749" s="91"/>
      <c r="U2749" s="91"/>
      <c r="AA2749" s="91"/>
      <c r="AB2749" s="91"/>
      <c r="AC2749" s="91"/>
      <c r="AD2749" s="91"/>
      <c r="AE2749" s="91"/>
      <c r="AF2749" s="91"/>
    </row>
    <row r="2750" spans="1:32" x14ac:dyDescent="0.3">
      <c r="A2750" s="65">
        <v>0</v>
      </c>
      <c r="B2750" s="10">
        <v>2747</v>
      </c>
      <c r="C2750" s="71">
        <v>0.2747</v>
      </c>
      <c r="D2750" s="74">
        <v>755447</v>
      </c>
      <c r="E2750" s="61">
        <v>701922</v>
      </c>
      <c r="F2750" s="68">
        <v>0.18886174999999999</v>
      </c>
      <c r="G2750" s="292">
        <v>0.17548050000000001</v>
      </c>
      <c r="H2750" s="68">
        <v>0.20145253333333332</v>
      </c>
      <c r="I2750" s="68">
        <v>0.18717919999999999</v>
      </c>
      <c r="T2750" s="91"/>
      <c r="U2750" s="91"/>
      <c r="AA2750" s="91"/>
      <c r="AB2750" s="91"/>
      <c r="AC2750" s="91"/>
      <c r="AD2750" s="91"/>
      <c r="AE2750" s="91"/>
      <c r="AF2750" s="91"/>
    </row>
    <row r="2751" spans="1:32" x14ac:dyDescent="0.3">
      <c r="A2751" s="65">
        <v>0</v>
      </c>
      <c r="B2751" s="10">
        <v>2748</v>
      </c>
      <c r="C2751" s="71">
        <v>0.27479999999999999</v>
      </c>
      <c r="D2751" s="74">
        <v>755447</v>
      </c>
      <c r="E2751" s="61">
        <v>701922</v>
      </c>
      <c r="F2751" s="68">
        <v>0.18886174999999999</v>
      </c>
      <c r="G2751" s="292">
        <v>0.17548050000000001</v>
      </c>
      <c r="H2751" s="68">
        <v>0.20145253333333332</v>
      </c>
      <c r="I2751" s="68">
        <v>0.18717919999999999</v>
      </c>
      <c r="T2751" s="91"/>
      <c r="U2751" s="91"/>
      <c r="AA2751" s="91"/>
      <c r="AB2751" s="91"/>
      <c r="AC2751" s="91"/>
      <c r="AD2751" s="91"/>
      <c r="AE2751" s="91"/>
      <c r="AF2751" s="91"/>
    </row>
    <row r="2752" spans="1:32" x14ac:dyDescent="0.3">
      <c r="A2752" s="65">
        <v>0</v>
      </c>
      <c r="B2752" s="10">
        <v>2749</v>
      </c>
      <c r="C2752" s="71">
        <v>0.27489999999999998</v>
      </c>
      <c r="D2752" s="74">
        <v>755447</v>
      </c>
      <c r="E2752" s="61">
        <v>701922</v>
      </c>
      <c r="F2752" s="68">
        <v>0.18886174999999999</v>
      </c>
      <c r="G2752" s="292">
        <v>0.17548050000000001</v>
      </c>
      <c r="H2752" s="68">
        <v>0.20145253333333332</v>
      </c>
      <c r="I2752" s="68">
        <v>0.18717919999999999</v>
      </c>
      <c r="T2752" s="91"/>
      <c r="U2752" s="91"/>
      <c r="AA2752" s="91"/>
      <c r="AB2752" s="91"/>
      <c r="AC2752" s="91"/>
      <c r="AD2752" s="91"/>
      <c r="AE2752" s="91"/>
      <c r="AF2752" s="91"/>
    </row>
    <row r="2753" spans="1:32" x14ac:dyDescent="0.3">
      <c r="A2753" s="65">
        <v>0</v>
      </c>
      <c r="B2753" s="10">
        <v>2750</v>
      </c>
      <c r="C2753" s="71">
        <v>0.27500000000000002</v>
      </c>
      <c r="D2753" s="74">
        <v>755447</v>
      </c>
      <c r="E2753" s="61">
        <v>701922</v>
      </c>
      <c r="F2753" s="68">
        <v>0.18886174999999999</v>
      </c>
      <c r="G2753" s="292">
        <v>0.17548050000000001</v>
      </c>
      <c r="H2753" s="68">
        <v>0.20145253333333332</v>
      </c>
      <c r="I2753" s="68">
        <v>0.18717919999999999</v>
      </c>
      <c r="T2753" s="91"/>
      <c r="U2753" s="91"/>
      <c r="AA2753" s="91"/>
      <c r="AB2753" s="91"/>
      <c r="AC2753" s="91"/>
      <c r="AD2753" s="91"/>
      <c r="AE2753" s="91"/>
      <c r="AF2753" s="91"/>
    </row>
    <row r="2754" spans="1:32" x14ac:dyDescent="0.3">
      <c r="A2754" s="65">
        <v>0</v>
      </c>
      <c r="B2754" s="10">
        <v>2751</v>
      </c>
      <c r="C2754" s="71">
        <v>0.27510000000000001</v>
      </c>
      <c r="D2754" s="74">
        <v>755447</v>
      </c>
      <c r="E2754" s="61">
        <v>701922</v>
      </c>
      <c r="F2754" s="68">
        <v>0.18886174999999999</v>
      </c>
      <c r="G2754" s="292">
        <v>0.17548050000000001</v>
      </c>
      <c r="H2754" s="68">
        <v>0.20145253333333332</v>
      </c>
      <c r="I2754" s="68">
        <v>0.18717919999999999</v>
      </c>
      <c r="T2754" s="91"/>
      <c r="U2754" s="91"/>
      <c r="AA2754" s="91"/>
      <c r="AB2754" s="91"/>
      <c r="AC2754" s="91"/>
      <c r="AD2754" s="91"/>
      <c r="AE2754" s="91"/>
      <c r="AF2754" s="91"/>
    </row>
    <row r="2755" spans="1:32" x14ac:dyDescent="0.3">
      <c r="A2755" s="65">
        <v>0</v>
      </c>
      <c r="B2755" s="10">
        <v>2752</v>
      </c>
      <c r="C2755" s="71">
        <v>0.2752</v>
      </c>
      <c r="D2755" s="74">
        <v>755447</v>
      </c>
      <c r="E2755" s="61">
        <v>701922</v>
      </c>
      <c r="F2755" s="68">
        <v>0.18886174999999999</v>
      </c>
      <c r="G2755" s="292">
        <v>0.17548050000000001</v>
      </c>
      <c r="H2755" s="68">
        <v>0.20145253333333332</v>
      </c>
      <c r="I2755" s="68">
        <v>0.18717919999999999</v>
      </c>
      <c r="T2755" s="91"/>
      <c r="U2755" s="91"/>
      <c r="AA2755" s="91"/>
      <c r="AB2755" s="91"/>
      <c r="AC2755" s="91"/>
      <c r="AD2755" s="91"/>
      <c r="AE2755" s="91"/>
      <c r="AF2755" s="91"/>
    </row>
    <row r="2756" spans="1:32" x14ac:dyDescent="0.3">
      <c r="A2756" s="65">
        <v>0</v>
      </c>
      <c r="B2756" s="10">
        <v>2753</v>
      </c>
      <c r="C2756" s="71">
        <v>0.27529999999999999</v>
      </c>
      <c r="D2756" s="74">
        <v>755447</v>
      </c>
      <c r="E2756" s="61">
        <v>701922</v>
      </c>
      <c r="F2756" s="68">
        <v>0.18886174999999999</v>
      </c>
      <c r="G2756" s="292">
        <v>0.17548050000000001</v>
      </c>
      <c r="H2756" s="68">
        <v>0.20145253333333332</v>
      </c>
      <c r="I2756" s="68">
        <v>0.18717919999999999</v>
      </c>
      <c r="T2756" s="91"/>
      <c r="U2756" s="91"/>
      <c r="AA2756" s="91"/>
      <c r="AB2756" s="91"/>
      <c r="AC2756" s="91"/>
      <c r="AD2756" s="91"/>
      <c r="AE2756" s="91"/>
      <c r="AF2756" s="91"/>
    </row>
    <row r="2757" spans="1:32" x14ac:dyDescent="0.3">
      <c r="A2757" s="65">
        <v>0</v>
      </c>
      <c r="B2757" s="10">
        <v>2754</v>
      </c>
      <c r="C2757" s="71">
        <v>0.27539999999999998</v>
      </c>
      <c r="D2757" s="74">
        <v>755447</v>
      </c>
      <c r="E2757" s="61">
        <v>701922</v>
      </c>
      <c r="F2757" s="68">
        <v>0.18886174999999999</v>
      </c>
      <c r="G2757" s="292">
        <v>0.17548050000000001</v>
      </c>
      <c r="H2757" s="68">
        <v>0.20145253333333332</v>
      </c>
      <c r="I2757" s="68">
        <v>0.18717919999999999</v>
      </c>
      <c r="T2757" s="91"/>
      <c r="U2757" s="91"/>
      <c r="AA2757" s="91"/>
      <c r="AB2757" s="91"/>
      <c r="AC2757" s="91"/>
      <c r="AD2757" s="91"/>
      <c r="AE2757" s="91"/>
      <c r="AF2757" s="91"/>
    </row>
    <row r="2758" spans="1:32" x14ac:dyDescent="0.3">
      <c r="A2758" s="65">
        <v>0</v>
      </c>
      <c r="B2758" s="10">
        <v>2755</v>
      </c>
      <c r="C2758" s="71">
        <v>0.27550000000000002</v>
      </c>
      <c r="D2758" s="74">
        <v>755447</v>
      </c>
      <c r="E2758" s="61">
        <v>701922</v>
      </c>
      <c r="F2758" s="68">
        <v>0.18886174999999999</v>
      </c>
      <c r="G2758" s="292">
        <v>0.17548050000000001</v>
      </c>
      <c r="H2758" s="68">
        <v>0.20145253333333332</v>
      </c>
      <c r="I2758" s="68">
        <v>0.18717919999999999</v>
      </c>
      <c r="T2758" s="91"/>
      <c r="U2758" s="91"/>
      <c r="AA2758" s="91"/>
      <c r="AB2758" s="91"/>
      <c r="AC2758" s="91"/>
      <c r="AD2758" s="91"/>
      <c r="AE2758" s="91"/>
      <c r="AF2758" s="91"/>
    </row>
    <row r="2759" spans="1:32" x14ac:dyDescent="0.3">
      <c r="A2759" s="65">
        <v>0</v>
      </c>
      <c r="B2759" s="10">
        <v>2756</v>
      </c>
      <c r="C2759" s="71">
        <v>0.27560000000000001</v>
      </c>
      <c r="D2759" s="74">
        <v>755447</v>
      </c>
      <c r="E2759" s="61">
        <v>701922</v>
      </c>
      <c r="F2759" s="68">
        <v>0.18886174999999999</v>
      </c>
      <c r="G2759" s="292">
        <v>0.17548050000000001</v>
      </c>
      <c r="H2759" s="68">
        <v>0.20145253333333332</v>
      </c>
      <c r="I2759" s="68">
        <v>0.18717919999999999</v>
      </c>
      <c r="T2759" s="91"/>
      <c r="U2759" s="91"/>
      <c r="AA2759" s="91"/>
      <c r="AB2759" s="91"/>
      <c r="AC2759" s="91"/>
      <c r="AD2759" s="91"/>
      <c r="AE2759" s="91"/>
      <c r="AF2759" s="91"/>
    </row>
    <row r="2760" spans="1:32" x14ac:dyDescent="0.3">
      <c r="A2760" s="65">
        <v>0</v>
      </c>
      <c r="B2760" s="10">
        <v>2757</v>
      </c>
      <c r="C2760" s="71">
        <v>0.2757</v>
      </c>
      <c r="D2760" s="74">
        <v>755447</v>
      </c>
      <c r="E2760" s="61">
        <v>701922</v>
      </c>
      <c r="F2760" s="68">
        <v>0.18886174999999999</v>
      </c>
      <c r="G2760" s="292">
        <v>0.17548050000000001</v>
      </c>
      <c r="H2760" s="68">
        <v>0.20145253333333332</v>
      </c>
      <c r="I2760" s="68">
        <v>0.18717919999999999</v>
      </c>
      <c r="T2760" s="91"/>
      <c r="U2760" s="91"/>
      <c r="AA2760" s="91"/>
      <c r="AB2760" s="91"/>
      <c r="AC2760" s="91"/>
      <c r="AD2760" s="91"/>
      <c r="AE2760" s="91"/>
      <c r="AF2760" s="91"/>
    </row>
    <row r="2761" spans="1:32" x14ac:dyDescent="0.3">
      <c r="A2761" s="65">
        <v>0</v>
      </c>
      <c r="B2761" s="10">
        <v>2758</v>
      </c>
      <c r="C2761" s="71">
        <v>0.27579999999999999</v>
      </c>
      <c r="D2761" s="74">
        <v>755447</v>
      </c>
      <c r="E2761" s="61">
        <v>701922</v>
      </c>
      <c r="F2761" s="68">
        <v>0.18886174999999999</v>
      </c>
      <c r="G2761" s="292">
        <v>0.17548050000000001</v>
      </c>
      <c r="H2761" s="68">
        <v>0.20145253333333332</v>
      </c>
      <c r="I2761" s="68">
        <v>0.18717919999999999</v>
      </c>
      <c r="T2761" s="91"/>
      <c r="U2761" s="91"/>
      <c r="AA2761" s="91"/>
      <c r="AB2761" s="91"/>
      <c r="AC2761" s="91"/>
      <c r="AD2761" s="91"/>
      <c r="AE2761" s="91"/>
      <c r="AF2761" s="91"/>
    </row>
    <row r="2762" spans="1:32" x14ac:dyDescent="0.3">
      <c r="A2762" s="65">
        <v>0</v>
      </c>
      <c r="B2762" s="10">
        <v>2759</v>
      </c>
      <c r="C2762" s="71">
        <v>0.27589999999999998</v>
      </c>
      <c r="D2762" s="74">
        <v>755447</v>
      </c>
      <c r="E2762" s="61">
        <v>701922</v>
      </c>
      <c r="F2762" s="68">
        <v>0.18886174999999999</v>
      </c>
      <c r="G2762" s="292">
        <v>0.17548050000000001</v>
      </c>
      <c r="H2762" s="68">
        <v>0.20145253333333332</v>
      </c>
      <c r="I2762" s="68">
        <v>0.18717919999999999</v>
      </c>
      <c r="T2762" s="91"/>
      <c r="U2762" s="91"/>
      <c r="AA2762" s="91"/>
      <c r="AB2762" s="91"/>
      <c r="AC2762" s="91"/>
      <c r="AD2762" s="91"/>
      <c r="AE2762" s="91"/>
      <c r="AF2762" s="91"/>
    </row>
    <row r="2763" spans="1:32" x14ac:dyDescent="0.3">
      <c r="A2763" s="65">
        <v>0</v>
      </c>
      <c r="B2763" s="10">
        <v>2760</v>
      </c>
      <c r="C2763" s="71">
        <v>0.27600000000000002</v>
      </c>
      <c r="D2763" s="74">
        <v>755447</v>
      </c>
      <c r="E2763" s="61">
        <v>701922</v>
      </c>
      <c r="F2763" s="68">
        <v>0.18886174999999999</v>
      </c>
      <c r="G2763" s="292">
        <v>0.17548050000000001</v>
      </c>
      <c r="H2763" s="68">
        <v>0.20145253333333332</v>
      </c>
      <c r="I2763" s="68">
        <v>0.18717919999999999</v>
      </c>
      <c r="T2763" s="91"/>
      <c r="U2763" s="91"/>
      <c r="AA2763" s="91"/>
      <c r="AB2763" s="91"/>
      <c r="AC2763" s="91"/>
      <c r="AD2763" s="91"/>
      <c r="AE2763" s="91"/>
      <c r="AF2763" s="91"/>
    </row>
    <row r="2764" spans="1:32" x14ac:dyDescent="0.3">
      <c r="A2764" s="65">
        <v>0</v>
      </c>
      <c r="B2764" s="10">
        <v>2761</v>
      </c>
      <c r="C2764" s="71">
        <v>0.27610000000000001</v>
      </c>
      <c r="D2764" s="74">
        <v>755447</v>
      </c>
      <c r="E2764" s="61">
        <v>701922</v>
      </c>
      <c r="F2764" s="68">
        <v>0.18886174999999999</v>
      </c>
      <c r="G2764" s="292">
        <v>0.17548050000000001</v>
      </c>
      <c r="H2764" s="68">
        <v>0.20145253333333332</v>
      </c>
      <c r="I2764" s="68">
        <v>0.18717919999999999</v>
      </c>
      <c r="T2764" s="91"/>
      <c r="U2764" s="91"/>
      <c r="AA2764" s="91"/>
      <c r="AB2764" s="91"/>
      <c r="AC2764" s="91"/>
      <c r="AD2764" s="91"/>
      <c r="AE2764" s="91"/>
      <c r="AF2764" s="91"/>
    </row>
    <row r="2765" spans="1:32" x14ac:dyDescent="0.3">
      <c r="A2765" s="65">
        <v>0</v>
      </c>
      <c r="B2765" s="10">
        <v>2762</v>
      </c>
      <c r="C2765" s="71">
        <v>0.2762</v>
      </c>
      <c r="D2765" s="74">
        <v>755447</v>
      </c>
      <c r="E2765" s="61">
        <v>701922</v>
      </c>
      <c r="F2765" s="68">
        <v>0.18886174999999999</v>
      </c>
      <c r="G2765" s="292">
        <v>0.17548050000000001</v>
      </c>
      <c r="H2765" s="68">
        <v>0.20145253333333332</v>
      </c>
      <c r="I2765" s="68">
        <v>0.18717919999999999</v>
      </c>
      <c r="T2765" s="91"/>
      <c r="U2765" s="91"/>
      <c r="AA2765" s="91"/>
      <c r="AB2765" s="91"/>
      <c r="AC2765" s="91"/>
      <c r="AD2765" s="91"/>
      <c r="AE2765" s="91"/>
      <c r="AF2765" s="91"/>
    </row>
    <row r="2766" spans="1:32" x14ac:dyDescent="0.3">
      <c r="A2766" s="65">
        <v>0</v>
      </c>
      <c r="B2766" s="10">
        <v>2763</v>
      </c>
      <c r="C2766" s="71">
        <v>0.27629999999999999</v>
      </c>
      <c r="D2766" s="74">
        <v>755447</v>
      </c>
      <c r="E2766" s="61">
        <v>701922</v>
      </c>
      <c r="F2766" s="68">
        <v>0.18886174999999999</v>
      </c>
      <c r="G2766" s="292">
        <v>0.17548050000000001</v>
      </c>
      <c r="H2766" s="68">
        <v>0.20145253333333332</v>
      </c>
      <c r="I2766" s="68">
        <v>0.18717919999999999</v>
      </c>
      <c r="T2766" s="91"/>
      <c r="U2766" s="91"/>
      <c r="AA2766" s="91"/>
      <c r="AB2766" s="91"/>
      <c r="AC2766" s="91"/>
      <c r="AD2766" s="91"/>
      <c r="AE2766" s="91"/>
      <c r="AF2766" s="91"/>
    </row>
    <row r="2767" spans="1:32" x14ac:dyDescent="0.3">
      <c r="A2767" s="65">
        <v>0</v>
      </c>
      <c r="B2767" s="10">
        <v>2764</v>
      </c>
      <c r="C2767" s="71">
        <v>0.27639999999999998</v>
      </c>
      <c r="D2767" s="74">
        <v>755447</v>
      </c>
      <c r="E2767" s="61">
        <v>701922</v>
      </c>
      <c r="F2767" s="68">
        <v>0.18886174999999999</v>
      </c>
      <c r="G2767" s="292">
        <v>0.17548050000000001</v>
      </c>
      <c r="H2767" s="68">
        <v>0.20145253333333332</v>
      </c>
      <c r="I2767" s="68">
        <v>0.18717919999999999</v>
      </c>
      <c r="T2767" s="91"/>
      <c r="U2767" s="91"/>
      <c r="AA2767" s="91"/>
      <c r="AB2767" s="91"/>
      <c r="AC2767" s="91"/>
      <c r="AD2767" s="91"/>
      <c r="AE2767" s="91"/>
      <c r="AF2767" s="91"/>
    </row>
    <row r="2768" spans="1:32" x14ac:dyDescent="0.3">
      <c r="A2768" s="65">
        <v>0</v>
      </c>
      <c r="B2768" s="10">
        <v>2765</v>
      </c>
      <c r="C2768" s="71">
        <v>0.27650000000000002</v>
      </c>
      <c r="D2768" s="74">
        <v>755447</v>
      </c>
      <c r="E2768" s="61">
        <v>701922</v>
      </c>
      <c r="F2768" s="68">
        <v>0.18886174999999999</v>
      </c>
      <c r="G2768" s="292">
        <v>0.17548050000000001</v>
      </c>
      <c r="H2768" s="68">
        <v>0.20145253333333332</v>
      </c>
      <c r="I2768" s="68">
        <v>0.18717919999999999</v>
      </c>
      <c r="T2768" s="91"/>
      <c r="U2768" s="91"/>
      <c r="AA2768" s="91"/>
      <c r="AB2768" s="91"/>
      <c r="AC2768" s="91"/>
      <c r="AD2768" s="91"/>
      <c r="AE2768" s="91"/>
      <c r="AF2768" s="91"/>
    </row>
    <row r="2769" spans="1:32" x14ac:dyDescent="0.3">
      <c r="A2769" s="65">
        <v>0</v>
      </c>
      <c r="B2769" s="10">
        <v>2766</v>
      </c>
      <c r="C2769" s="71">
        <v>0.27660000000000001</v>
      </c>
      <c r="D2769" s="74">
        <v>755447</v>
      </c>
      <c r="E2769" s="61">
        <v>701922</v>
      </c>
      <c r="F2769" s="68">
        <v>0.18886174999999999</v>
      </c>
      <c r="G2769" s="292">
        <v>0.17548050000000001</v>
      </c>
      <c r="H2769" s="68">
        <v>0.20145253333333332</v>
      </c>
      <c r="I2769" s="68">
        <v>0.18717919999999999</v>
      </c>
      <c r="T2769" s="91"/>
      <c r="U2769" s="91"/>
      <c r="AA2769" s="91"/>
      <c r="AB2769" s="91"/>
      <c r="AC2769" s="91"/>
      <c r="AD2769" s="91"/>
      <c r="AE2769" s="91"/>
      <c r="AF2769" s="91"/>
    </row>
    <row r="2770" spans="1:32" x14ac:dyDescent="0.3">
      <c r="A2770" s="65">
        <v>0</v>
      </c>
      <c r="B2770" s="10">
        <v>2767</v>
      </c>
      <c r="C2770" s="71">
        <v>0.2767</v>
      </c>
      <c r="D2770" s="74">
        <v>755447</v>
      </c>
      <c r="E2770" s="61">
        <v>701922</v>
      </c>
      <c r="F2770" s="68">
        <v>0.18886174999999999</v>
      </c>
      <c r="G2770" s="292">
        <v>0.17548050000000001</v>
      </c>
      <c r="H2770" s="68">
        <v>0.20145253333333332</v>
      </c>
      <c r="I2770" s="68">
        <v>0.18717919999999999</v>
      </c>
      <c r="T2770" s="91"/>
      <c r="U2770" s="91"/>
      <c r="AA2770" s="91"/>
      <c r="AB2770" s="91"/>
      <c r="AC2770" s="91"/>
      <c r="AD2770" s="91"/>
      <c r="AE2770" s="91"/>
      <c r="AF2770" s="91"/>
    </row>
    <row r="2771" spans="1:32" x14ac:dyDescent="0.3">
      <c r="A2771" s="65">
        <v>0</v>
      </c>
      <c r="B2771" s="10">
        <v>2768</v>
      </c>
      <c r="C2771" s="71">
        <v>0.27679999999999999</v>
      </c>
      <c r="D2771" s="74">
        <v>755447</v>
      </c>
      <c r="E2771" s="61">
        <v>701922</v>
      </c>
      <c r="F2771" s="68">
        <v>0.18886174999999999</v>
      </c>
      <c r="G2771" s="292">
        <v>0.17548050000000001</v>
      </c>
      <c r="H2771" s="68">
        <v>0.20145253333333332</v>
      </c>
      <c r="I2771" s="68">
        <v>0.18717919999999999</v>
      </c>
      <c r="T2771" s="91"/>
      <c r="U2771" s="91"/>
      <c r="AA2771" s="91"/>
      <c r="AB2771" s="91"/>
      <c r="AC2771" s="91"/>
      <c r="AD2771" s="91"/>
      <c r="AE2771" s="91"/>
      <c r="AF2771" s="91"/>
    </row>
    <row r="2772" spans="1:32" x14ac:dyDescent="0.3">
      <c r="A2772" s="65">
        <v>0</v>
      </c>
      <c r="B2772" s="10">
        <v>2769</v>
      </c>
      <c r="C2772" s="71">
        <v>0.27689999999999998</v>
      </c>
      <c r="D2772" s="74">
        <v>755447</v>
      </c>
      <c r="E2772" s="61">
        <v>701922</v>
      </c>
      <c r="F2772" s="68">
        <v>0.18886174999999999</v>
      </c>
      <c r="G2772" s="292">
        <v>0.17548050000000001</v>
      </c>
      <c r="H2772" s="68">
        <v>0.20145253333333332</v>
      </c>
      <c r="I2772" s="68">
        <v>0.18717919999999999</v>
      </c>
      <c r="T2772" s="91"/>
      <c r="U2772" s="91"/>
      <c r="AA2772" s="91"/>
      <c r="AB2772" s="91"/>
      <c r="AC2772" s="91"/>
      <c r="AD2772" s="91"/>
      <c r="AE2772" s="91"/>
      <c r="AF2772" s="91"/>
    </row>
    <row r="2773" spans="1:32" x14ac:dyDescent="0.3">
      <c r="A2773" s="65">
        <v>0</v>
      </c>
      <c r="B2773" s="10">
        <v>2770</v>
      </c>
      <c r="C2773" s="71">
        <v>0.27700000000000002</v>
      </c>
      <c r="D2773" s="74">
        <v>755447</v>
      </c>
      <c r="E2773" s="61">
        <v>701922</v>
      </c>
      <c r="F2773" s="68">
        <v>0.18886174999999999</v>
      </c>
      <c r="G2773" s="292">
        <v>0.17548050000000001</v>
      </c>
      <c r="H2773" s="68">
        <v>0.20145253333333332</v>
      </c>
      <c r="I2773" s="68">
        <v>0.18717919999999999</v>
      </c>
      <c r="T2773" s="91"/>
      <c r="U2773" s="91"/>
      <c r="AA2773" s="91"/>
      <c r="AB2773" s="91"/>
      <c r="AC2773" s="91"/>
      <c r="AD2773" s="91"/>
      <c r="AE2773" s="91"/>
      <c r="AF2773" s="91"/>
    </row>
    <row r="2774" spans="1:32" x14ac:dyDescent="0.3">
      <c r="A2774" s="65">
        <v>0</v>
      </c>
      <c r="B2774" s="10">
        <v>2771</v>
      </c>
      <c r="C2774" s="71">
        <v>0.27710000000000001</v>
      </c>
      <c r="D2774" s="74">
        <v>755447</v>
      </c>
      <c r="E2774" s="61">
        <v>701922</v>
      </c>
      <c r="F2774" s="68">
        <v>0.18886174999999999</v>
      </c>
      <c r="G2774" s="292">
        <v>0.17548050000000001</v>
      </c>
      <c r="H2774" s="68">
        <v>0.20145253333333332</v>
      </c>
      <c r="I2774" s="68">
        <v>0.18717919999999999</v>
      </c>
      <c r="T2774" s="91"/>
      <c r="U2774" s="91"/>
      <c r="AA2774" s="91"/>
      <c r="AB2774" s="91"/>
      <c r="AC2774" s="91"/>
      <c r="AD2774" s="91"/>
      <c r="AE2774" s="91"/>
      <c r="AF2774" s="91"/>
    </row>
    <row r="2775" spans="1:32" x14ac:dyDescent="0.3">
      <c r="A2775" s="65">
        <v>0</v>
      </c>
      <c r="B2775" s="10">
        <v>2772</v>
      </c>
      <c r="C2775" s="71">
        <v>0.2772</v>
      </c>
      <c r="D2775" s="74">
        <v>755447</v>
      </c>
      <c r="E2775" s="61">
        <v>701922</v>
      </c>
      <c r="F2775" s="68">
        <v>0.18886174999999999</v>
      </c>
      <c r="G2775" s="292">
        <v>0.17548050000000001</v>
      </c>
      <c r="H2775" s="68">
        <v>0.20145253333333332</v>
      </c>
      <c r="I2775" s="68">
        <v>0.18717919999999999</v>
      </c>
      <c r="T2775" s="91"/>
      <c r="U2775" s="91"/>
      <c r="AA2775" s="91"/>
      <c r="AB2775" s="91"/>
      <c r="AC2775" s="91"/>
      <c r="AD2775" s="91"/>
      <c r="AE2775" s="91"/>
      <c r="AF2775" s="91"/>
    </row>
    <row r="2776" spans="1:32" x14ac:dyDescent="0.3">
      <c r="A2776" s="65">
        <v>0</v>
      </c>
      <c r="B2776" s="10">
        <v>2773</v>
      </c>
      <c r="C2776" s="71">
        <v>0.27729999999999999</v>
      </c>
      <c r="D2776" s="74">
        <v>755447</v>
      </c>
      <c r="E2776" s="61">
        <v>701922</v>
      </c>
      <c r="F2776" s="68">
        <v>0.18886174999999999</v>
      </c>
      <c r="G2776" s="292">
        <v>0.17548050000000001</v>
      </c>
      <c r="H2776" s="68">
        <v>0.20145253333333332</v>
      </c>
      <c r="I2776" s="68">
        <v>0.18717919999999999</v>
      </c>
      <c r="T2776" s="91"/>
      <c r="U2776" s="91"/>
      <c r="AA2776" s="91"/>
      <c r="AB2776" s="91"/>
      <c r="AC2776" s="91"/>
      <c r="AD2776" s="91"/>
      <c r="AE2776" s="91"/>
      <c r="AF2776" s="91"/>
    </row>
    <row r="2777" spans="1:32" x14ac:dyDescent="0.3">
      <c r="A2777" s="65">
        <v>0</v>
      </c>
      <c r="B2777" s="10">
        <v>2774</v>
      </c>
      <c r="C2777" s="71">
        <v>0.27739999999999998</v>
      </c>
      <c r="D2777" s="74">
        <v>755447</v>
      </c>
      <c r="E2777" s="61">
        <v>701922</v>
      </c>
      <c r="F2777" s="68">
        <v>0.18886174999999999</v>
      </c>
      <c r="G2777" s="292">
        <v>0.17548050000000001</v>
      </c>
      <c r="H2777" s="68">
        <v>0.20145253333333332</v>
      </c>
      <c r="I2777" s="68">
        <v>0.18717919999999999</v>
      </c>
      <c r="T2777" s="91"/>
      <c r="U2777" s="91"/>
      <c r="AA2777" s="91"/>
      <c r="AB2777" s="91"/>
      <c r="AC2777" s="91"/>
      <c r="AD2777" s="91"/>
      <c r="AE2777" s="91"/>
      <c r="AF2777" s="91"/>
    </row>
    <row r="2778" spans="1:32" x14ac:dyDescent="0.3">
      <c r="A2778" s="65">
        <v>0</v>
      </c>
      <c r="B2778" s="10">
        <v>2775</v>
      </c>
      <c r="C2778" s="71">
        <v>0.27750000000000002</v>
      </c>
      <c r="D2778" s="74">
        <v>755447</v>
      </c>
      <c r="E2778" s="61">
        <v>701922</v>
      </c>
      <c r="F2778" s="68">
        <v>0.18886174999999999</v>
      </c>
      <c r="G2778" s="292">
        <v>0.17548050000000001</v>
      </c>
      <c r="H2778" s="68">
        <v>0.20145253333333332</v>
      </c>
      <c r="I2778" s="68">
        <v>0.18717919999999999</v>
      </c>
      <c r="T2778" s="91"/>
      <c r="U2778" s="91"/>
      <c r="AA2778" s="91"/>
      <c r="AB2778" s="91"/>
      <c r="AC2778" s="91"/>
      <c r="AD2778" s="91"/>
      <c r="AE2778" s="91"/>
      <c r="AF2778" s="91"/>
    </row>
    <row r="2779" spans="1:32" x14ac:dyDescent="0.3">
      <c r="A2779" s="65">
        <v>0</v>
      </c>
      <c r="B2779" s="10">
        <v>2776</v>
      </c>
      <c r="C2779" s="71">
        <v>0.27760000000000001</v>
      </c>
      <c r="D2779" s="74">
        <v>755447</v>
      </c>
      <c r="E2779" s="61">
        <v>701922</v>
      </c>
      <c r="F2779" s="68">
        <v>0.18886174999999999</v>
      </c>
      <c r="G2779" s="292">
        <v>0.17548050000000001</v>
      </c>
      <c r="H2779" s="68">
        <v>0.20145253333333332</v>
      </c>
      <c r="I2779" s="68">
        <v>0.18717919999999999</v>
      </c>
      <c r="T2779" s="91"/>
      <c r="U2779" s="91"/>
      <c r="AA2779" s="91"/>
      <c r="AB2779" s="91"/>
      <c r="AC2779" s="91"/>
      <c r="AD2779" s="91"/>
      <c r="AE2779" s="91"/>
      <c r="AF2779" s="91"/>
    </row>
    <row r="2780" spans="1:32" x14ac:dyDescent="0.3">
      <c r="A2780" s="65">
        <v>0</v>
      </c>
      <c r="B2780" s="10">
        <v>2777</v>
      </c>
      <c r="C2780" s="71">
        <v>0.2777</v>
      </c>
      <c r="D2780" s="74">
        <v>755447</v>
      </c>
      <c r="E2780" s="61">
        <v>701922</v>
      </c>
      <c r="F2780" s="68">
        <v>0.18886174999999999</v>
      </c>
      <c r="G2780" s="292">
        <v>0.17548050000000001</v>
      </c>
      <c r="H2780" s="68">
        <v>0.20145253333333332</v>
      </c>
      <c r="I2780" s="68">
        <v>0.18717919999999999</v>
      </c>
      <c r="T2780" s="91"/>
      <c r="U2780" s="91"/>
      <c r="AA2780" s="91"/>
      <c r="AB2780" s="91"/>
      <c r="AC2780" s="91"/>
      <c r="AD2780" s="91"/>
      <c r="AE2780" s="91"/>
      <c r="AF2780" s="91"/>
    </row>
    <row r="2781" spans="1:32" x14ac:dyDescent="0.3">
      <c r="A2781" s="65">
        <v>0</v>
      </c>
      <c r="B2781" s="10">
        <v>2778</v>
      </c>
      <c r="C2781" s="71">
        <v>0.27779999999999999</v>
      </c>
      <c r="D2781" s="74">
        <v>755447</v>
      </c>
      <c r="E2781" s="61">
        <v>701922</v>
      </c>
      <c r="F2781" s="68">
        <v>0.18886174999999999</v>
      </c>
      <c r="G2781" s="292">
        <v>0.17548050000000001</v>
      </c>
      <c r="H2781" s="68">
        <v>0.20145253333333332</v>
      </c>
      <c r="I2781" s="68">
        <v>0.18717919999999999</v>
      </c>
      <c r="T2781" s="91"/>
      <c r="U2781" s="91"/>
      <c r="AA2781" s="91"/>
      <c r="AB2781" s="91"/>
      <c r="AC2781" s="91"/>
      <c r="AD2781" s="91"/>
      <c r="AE2781" s="91"/>
      <c r="AF2781" s="91"/>
    </row>
    <row r="2782" spans="1:32" x14ac:dyDescent="0.3">
      <c r="A2782" s="65">
        <v>0</v>
      </c>
      <c r="B2782" s="10">
        <v>2779</v>
      </c>
      <c r="C2782" s="71">
        <v>0.27789999999999998</v>
      </c>
      <c r="D2782" s="74">
        <v>755447</v>
      </c>
      <c r="E2782" s="61">
        <v>701922</v>
      </c>
      <c r="F2782" s="68">
        <v>0.18886174999999999</v>
      </c>
      <c r="G2782" s="292">
        <v>0.17548050000000001</v>
      </c>
      <c r="H2782" s="68">
        <v>0.20145253333333332</v>
      </c>
      <c r="I2782" s="68">
        <v>0.18717919999999999</v>
      </c>
      <c r="T2782" s="91"/>
      <c r="U2782" s="91"/>
      <c r="AA2782" s="91"/>
      <c r="AB2782" s="91"/>
      <c r="AC2782" s="91"/>
      <c r="AD2782" s="91"/>
      <c r="AE2782" s="91"/>
      <c r="AF2782" s="91"/>
    </row>
    <row r="2783" spans="1:32" x14ac:dyDescent="0.3">
      <c r="A2783" s="65">
        <v>0</v>
      </c>
      <c r="B2783" s="10">
        <v>2780</v>
      </c>
      <c r="C2783" s="71">
        <v>0.27800000000000002</v>
      </c>
      <c r="D2783" s="74">
        <v>755447</v>
      </c>
      <c r="E2783" s="61">
        <v>701922</v>
      </c>
      <c r="F2783" s="68">
        <v>0.18886174999999999</v>
      </c>
      <c r="G2783" s="292">
        <v>0.17548050000000001</v>
      </c>
      <c r="H2783" s="68">
        <v>0.20145253333333332</v>
      </c>
      <c r="I2783" s="68">
        <v>0.18717919999999999</v>
      </c>
      <c r="T2783" s="91"/>
      <c r="U2783" s="91"/>
      <c r="AA2783" s="91"/>
      <c r="AB2783" s="91"/>
      <c r="AC2783" s="91"/>
      <c r="AD2783" s="91"/>
      <c r="AE2783" s="91"/>
      <c r="AF2783" s="91"/>
    </row>
    <row r="2784" spans="1:32" x14ac:dyDescent="0.3">
      <c r="A2784" s="65">
        <v>0</v>
      </c>
      <c r="B2784" s="10">
        <v>2781</v>
      </c>
      <c r="C2784" s="71">
        <v>0.27810000000000001</v>
      </c>
      <c r="D2784" s="74">
        <v>755447</v>
      </c>
      <c r="E2784" s="61">
        <v>701922</v>
      </c>
      <c r="F2784" s="68">
        <v>0.18886174999999999</v>
      </c>
      <c r="G2784" s="292">
        <v>0.17548050000000001</v>
      </c>
      <c r="H2784" s="68">
        <v>0.20145253333333332</v>
      </c>
      <c r="I2784" s="68">
        <v>0.18717919999999999</v>
      </c>
      <c r="T2784" s="91"/>
      <c r="U2784" s="91"/>
      <c r="AA2784" s="91"/>
      <c r="AB2784" s="91"/>
      <c r="AC2784" s="91"/>
      <c r="AD2784" s="91"/>
      <c r="AE2784" s="91"/>
      <c r="AF2784" s="91"/>
    </row>
    <row r="2785" spans="1:32" x14ac:dyDescent="0.3">
      <c r="A2785" s="65">
        <v>0</v>
      </c>
      <c r="B2785" s="10">
        <v>2782</v>
      </c>
      <c r="C2785" s="71">
        <v>0.2782</v>
      </c>
      <c r="D2785" s="74">
        <v>755447</v>
      </c>
      <c r="E2785" s="61">
        <v>701922</v>
      </c>
      <c r="F2785" s="68">
        <v>0.18886174999999999</v>
      </c>
      <c r="G2785" s="292">
        <v>0.17548050000000001</v>
      </c>
      <c r="H2785" s="68">
        <v>0.20145253333333332</v>
      </c>
      <c r="I2785" s="68">
        <v>0.18717919999999999</v>
      </c>
      <c r="T2785" s="91"/>
      <c r="U2785" s="91"/>
      <c r="AA2785" s="91"/>
      <c r="AB2785" s="91"/>
      <c r="AC2785" s="91"/>
      <c r="AD2785" s="91"/>
      <c r="AE2785" s="91"/>
      <c r="AF2785" s="91"/>
    </row>
    <row r="2786" spans="1:32" x14ac:dyDescent="0.3">
      <c r="A2786" s="65">
        <v>0</v>
      </c>
      <c r="B2786" s="10">
        <v>2783</v>
      </c>
      <c r="C2786" s="71">
        <v>0.27829999999999999</v>
      </c>
      <c r="D2786" s="74">
        <v>755447</v>
      </c>
      <c r="E2786" s="61">
        <v>701922</v>
      </c>
      <c r="F2786" s="68">
        <v>0.18886174999999999</v>
      </c>
      <c r="G2786" s="292">
        <v>0.17548050000000001</v>
      </c>
      <c r="H2786" s="68">
        <v>0.20145253333333332</v>
      </c>
      <c r="I2786" s="68">
        <v>0.18717919999999999</v>
      </c>
      <c r="T2786" s="91"/>
      <c r="U2786" s="91"/>
      <c r="AA2786" s="91"/>
      <c r="AB2786" s="91"/>
      <c r="AC2786" s="91"/>
      <c r="AD2786" s="91"/>
      <c r="AE2786" s="91"/>
      <c r="AF2786" s="91"/>
    </row>
    <row r="2787" spans="1:32" x14ac:dyDescent="0.3">
      <c r="A2787" s="65">
        <v>0</v>
      </c>
      <c r="B2787" s="10">
        <v>2784</v>
      </c>
      <c r="C2787" s="71">
        <v>0.27839999999999998</v>
      </c>
      <c r="D2787" s="74">
        <v>755447</v>
      </c>
      <c r="E2787" s="61">
        <v>701922</v>
      </c>
      <c r="F2787" s="68">
        <v>0.18886174999999999</v>
      </c>
      <c r="G2787" s="292">
        <v>0.17548050000000001</v>
      </c>
      <c r="H2787" s="68">
        <v>0.20145253333333332</v>
      </c>
      <c r="I2787" s="68">
        <v>0.18717919999999999</v>
      </c>
      <c r="T2787" s="91"/>
      <c r="U2787" s="91"/>
      <c r="AA2787" s="91"/>
      <c r="AB2787" s="91"/>
      <c r="AC2787" s="91"/>
      <c r="AD2787" s="91"/>
      <c r="AE2787" s="91"/>
      <c r="AF2787" s="91"/>
    </row>
    <row r="2788" spans="1:32" x14ac:dyDescent="0.3">
      <c r="A2788" s="65">
        <v>0</v>
      </c>
      <c r="B2788" s="10">
        <v>2785</v>
      </c>
      <c r="C2788" s="71">
        <v>0.27850000000000003</v>
      </c>
      <c r="D2788" s="74">
        <v>755447</v>
      </c>
      <c r="E2788" s="61">
        <v>701922</v>
      </c>
      <c r="F2788" s="68">
        <v>0.18886174999999999</v>
      </c>
      <c r="G2788" s="292">
        <v>0.17548050000000001</v>
      </c>
      <c r="H2788" s="68">
        <v>0.20145253333333332</v>
      </c>
      <c r="I2788" s="68">
        <v>0.18717919999999999</v>
      </c>
      <c r="T2788" s="91"/>
      <c r="U2788" s="91"/>
      <c r="AA2788" s="91"/>
      <c r="AB2788" s="91"/>
      <c r="AC2788" s="91"/>
      <c r="AD2788" s="91"/>
      <c r="AE2788" s="91"/>
      <c r="AF2788" s="91"/>
    </row>
    <row r="2789" spans="1:32" x14ac:dyDescent="0.3">
      <c r="A2789" s="65">
        <v>0</v>
      </c>
      <c r="B2789" s="10">
        <v>2786</v>
      </c>
      <c r="C2789" s="71">
        <v>0.27860000000000001</v>
      </c>
      <c r="D2789" s="74">
        <v>755447</v>
      </c>
      <c r="E2789" s="61">
        <v>701922</v>
      </c>
      <c r="F2789" s="68">
        <v>0.18886174999999999</v>
      </c>
      <c r="G2789" s="292">
        <v>0.17548050000000001</v>
      </c>
      <c r="H2789" s="68">
        <v>0.20145253333333332</v>
      </c>
      <c r="I2789" s="68">
        <v>0.18717919999999999</v>
      </c>
      <c r="T2789" s="91"/>
      <c r="U2789" s="91"/>
      <c r="AA2789" s="91"/>
      <c r="AB2789" s="91"/>
      <c r="AC2789" s="91"/>
      <c r="AD2789" s="91"/>
      <c r="AE2789" s="91"/>
      <c r="AF2789" s="91"/>
    </row>
    <row r="2790" spans="1:32" x14ac:dyDescent="0.3">
      <c r="A2790" s="65">
        <v>0</v>
      </c>
      <c r="B2790" s="10">
        <v>2787</v>
      </c>
      <c r="C2790" s="71">
        <v>0.2787</v>
      </c>
      <c r="D2790" s="74">
        <v>755447</v>
      </c>
      <c r="E2790" s="61">
        <v>701922</v>
      </c>
      <c r="F2790" s="68">
        <v>0.18886174999999999</v>
      </c>
      <c r="G2790" s="292">
        <v>0.17548050000000001</v>
      </c>
      <c r="H2790" s="68">
        <v>0.20145253333333332</v>
      </c>
      <c r="I2790" s="68">
        <v>0.18717919999999999</v>
      </c>
      <c r="T2790" s="91"/>
      <c r="U2790" s="91"/>
      <c r="AA2790" s="91"/>
      <c r="AB2790" s="91"/>
      <c r="AC2790" s="91"/>
      <c r="AD2790" s="91"/>
      <c r="AE2790" s="91"/>
      <c r="AF2790" s="91"/>
    </row>
    <row r="2791" spans="1:32" x14ac:dyDescent="0.3">
      <c r="A2791" s="65">
        <v>0</v>
      </c>
      <c r="B2791" s="10">
        <v>2788</v>
      </c>
      <c r="C2791" s="71">
        <v>0.27879999999999999</v>
      </c>
      <c r="D2791" s="74">
        <v>755447</v>
      </c>
      <c r="E2791" s="61">
        <v>701922</v>
      </c>
      <c r="F2791" s="68">
        <v>0.18886174999999999</v>
      </c>
      <c r="G2791" s="292">
        <v>0.17548050000000001</v>
      </c>
      <c r="H2791" s="68">
        <v>0.20145253333333332</v>
      </c>
      <c r="I2791" s="68">
        <v>0.18717919999999999</v>
      </c>
      <c r="T2791" s="91"/>
      <c r="U2791" s="91"/>
      <c r="AA2791" s="91"/>
      <c r="AB2791" s="91"/>
      <c r="AC2791" s="91"/>
      <c r="AD2791" s="91"/>
      <c r="AE2791" s="91"/>
      <c r="AF2791" s="91"/>
    </row>
    <row r="2792" spans="1:32" x14ac:dyDescent="0.3">
      <c r="A2792" s="65">
        <v>0</v>
      </c>
      <c r="B2792" s="10">
        <v>2789</v>
      </c>
      <c r="C2792" s="71">
        <v>0.27889999999999998</v>
      </c>
      <c r="D2792" s="74">
        <v>755447</v>
      </c>
      <c r="E2792" s="61">
        <v>701922</v>
      </c>
      <c r="F2792" s="68">
        <v>0.18886174999999999</v>
      </c>
      <c r="G2792" s="292">
        <v>0.17548050000000001</v>
      </c>
      <c r="H2792" s="68">
        <v>0.20145253333333332</v>
      </c>
      <c r="I2792" s="68">
        <v>0.18717919999999999</v>
      </c>
      <c r="T2792" s="91"/>
      <c r="U2792" s="91"/>
      <c r="AA2792" s="91"/>
      <c r="AB2792" s="91"/>
      <c r="AC2792" s="91"/>
      <c r="AD2792" s="91"/>
      <c r="AE2792" s="91"/>
      <c r="AF2792" s="91"/>
    </row>
    <row r="2793" spans="1:32" x14ac:dyDescent="0.3">
      <c r="A2793" s="65">
        <v>0</v>
      </c>
      <c r="B2793" s="10">
        <v>2790</v>
      </c>
      <c r="C2793" s="71">
        <v>0.27900000000000003</v>
      </c>
      <c r="D2793" s="74">
        <v>755447</v>
      </c>
      <c r="E2793" s="61">
        <v>701922</v>
      </c>
      <c r="F2793" s="68">
        <v>0.18886174999999999</v>
      </c>
      <c r="G2793" s="292">
        <v>0.17548050000000001</v>
      </c>
      <c r="H2793" s="68">
        <v>0.20145253333333332</v>
      </c>
      <c r="I2793" s="68">
        <v>0.18717919999999999</v>
      </c>
      <c r="T2793" s="91"/>
      <c r="U2793" s="91"/>
      <c r="AA2793" s="91"/>
      <c r="AB2793" s="91"/>
      <c r="AC2793" s="91"/>
      <c r="AD2793" s="91"/>
      <c r="AE2793" s="91"/>
      <c r="AF2793" s="91"/>
    </row>
    <row r="2794" spans="1:32" x14ac:dyDescent="0.3">
      <c r="A2794" s="65">
        <v>0</v>
      </c>
      <c r="B2794" s="10">
        <v>2791</v>
      </c>
      <c r="C2794" s="71">
        <v>0.27910000000000001</v>
      </c>
      <c r="D2794" s="74">
        <v>755447</v>
      </c>
      <c r="E2794" s="61">
        <v>701922</v>
      </c>
      <c r="F2794" s="68">
        <v>0.18886174999999999</v>
      </c>
      <c r="G2794" s="292">
        <v>0.17548050000000001</v>
      </c>
      <c r="H2794" s="68">
        <v>0.20145253333333332</v>
      </c>
      <c r="I2794" s="68">
        <v>0.18717919999999999</v>
      </c>
      <c r="T2794" s="91"/>
      <c r="U2794" s="91"/>
      <c r="AA2794" s="91"/>
      <c r="AB2794" s="91"/>
      <c r="AC2794" s="91"/>
      <c r="AD2794" s="91"/>
      <c r="AE2794" s="91"/>
      <c r="AF2794" s="91"/>
    </row>
    <row r="2795" spans="1:32" x14ac:dyDescent="0.3">
      <c r="A2795" s="65">
        <v>0</v>
      </c>
      <c r="B2795" s="10">
        <v>2792</v>
      </c>
      <c r="C2795" s="71">
        <v>0.2792</v>
      </c>
      <c r="D2795" s="74">
        <v>755447</v>
      </c>
      <c r="E2795" s="61">
        <v>701922</v>
      </c>
      <c r="F2795" s="68">
        <v>0.18886174999999999</v>
      </c>
      <c r="G2795" s="292">
        <v>0.17548050000000001</v>
      </c>
      <c r="H2795" s="68">
        <v>0.20145253333333332</v>
      </c>
      <c r="I2795" s="68">
        <v>0.18717919999999999</v>
      </c>
      <c r="T2795" s="91"/>
      <c r="U2795" s="91"/>
      <c r="AA2795" s="91"/>
      <c r="AB2795" s="91"/>
      <c r="AC2795" s="91"/>
      <c r="AD2795" s="91"/>
      <c r="AE2795" s="91"/>
      <c r="AF2795" s="91"/>
    </row>
    <row r="2796" spans="1:32" x14ac:dyDescent="0.3">
      <c r="A2796" s="65">
        <v>0</v>
      </c>
      <c r="B2796" s="10">
        <v>2793</v>
      </c>
      <c r="C2796" s="71">
        <v>0.27929999999999999</v>
      </c>
      <c r="D2796" s="74">
        <v>755447</v>
      </c>
      <c r="E2796" s="61">
        <v>701922</v>
      </c>
      <c r="F2796" s="68">
        <v>0.18886174999999999</v>
      </c>
      <c r="G2796" s="292">
        <v>0.17548050000000001</v>
      </c>
      <c r="H2796" s="68">
        <v>0.20145253333333332</v>
      </c>
      <c r="I2796" s="68">
        <v>0.18717919999999999</v>
      </c>
      <c r="T2796" s="91"/>
      <c r="U2796" s="91"/>
      <c r="AA2796" s="91"/>
      <c r="AB2796" s="91"/>
      <c r="AC2796" s="91"/>
      <c r="AD2796" s="91"/>
      <c r="AE2796" s="91"/>
      <c r="AF2796" s="91"/>
    </row>
    <row r="2797" spans="1:32" x14ac:dyDescent="0.3">
      <c r="A2797" s="65">
        <v>0</v>
      </c>
      <c r="B2797" s="10">
        <v>2794</v>
      </c>
      <c r="C2797" s="71">
        <v>0.27939999999999998</v>
      </c>
      <c r="D2797" s="74">
        <v>755447</v>
      </c>
      <c r="E2797" s="61">
        <v>701922</v>
      </c>
      <c r="F2797" s="68">
        <v>0.18886174999999999</v>
      </c>
      <c r="G2797" s="292">
        <v>0.17548050000000001</v>
      </c>
      <c r="H2797" s="68">
        <v>0.20145253333333332</v>
      </c>
      <c r="I2797" s="68">
        <v>0.18717919999999999</v>
      </c>
      <c r="T2797" s="91"/>
      <c r="U2797" s="91"/>
      <c r="AA2797" s="91"/>
      <c r="AB2797" s="91"/>
      <c r="AC2797" s="91"/>
      <c r="AD2797" s="91"/>
      <c r="AE2797" s="91"/>
      <c r="AF2797" s="91"/>
    </row>
    <row r="2798" spans="1:32" x14ac:dyDescent="0.3">
      <c r="A2798" s="65">
        <v>0</v>
      </c>
      <c r="B2798" s="10">
        <v>2795</v>
      </c>
      <c r="C2798" s="71">
        <v>0.27950000000000003</v>
      </c>
      <c r="D2798" s="74">
        <v>755447</v>
      </c>
      <c r="E2798" s="61">
        <v>701922</v>
      </c>
      <c r="F2798" s="68">
        <v>0.18886174999999999</v>
      </c>
      <c r="G2798" s="292">
        <v>0.17548050000000001</v>
      </c>
      <c r="H2798" s="68">
        <v>0.20145253333333332</v>
      </c>
      <c r="I2798" s="68">
        <v>0.18717919999999999</v>
      </c>
      <c r="T2798" s="91"/>
      <c r="U2798" s="91"/>
      <c r="AA2798" s="91"/>
      <c r="AB2798" s="91"/>
      <c r="AC2798" s="91"/>
      <c r="AD2798" s="91"/>
      <c r="AE2798" s="91"/>
      <c r="AF2798" s="91"/>
    </row>
    <row r="2799" spans="1:32" x14ac:dyDescent="0.3">
      <c r="A2799" s="65">
        <v>0</v>
      </c>
      <c r="B2799" s="10">
        <v>2796</v>
      </c>
      <c r="C2799" s="71">
        <v>0.27960000000000002</v>
      </c>
      <c r="D2799" s="74">
        <v>755447</v>
      </c>
      <c r="E2799" s="61">
        <v>701922</v>
      </c>
      <c r="F2799" s="68">
        <v>0.18886174999999999</v>
      </c>
      <c r="G2799" s="292">
        <v>0.17548050000000001</v>
      </c>
      <c r="H2799" s="68">
        <v>0.20145253333333332</v>
      </c>
      <c r="I2799" s="68">
        <v>0.18717919999999999</v>
      </c>
      <c r="T2799" s="91"/>
      <c r="U2799" s="91"/>
      <c r="AA2799" s="91"/>
      <c r="AB2799" s="91"/>
      <c r="AC2799" s="91"/>
      <c r="AD2799" s="91"/>
      <c r="AE2799" s="91"/>
      <c r="AF2799" s="91"/>
    </row>
    <row r="2800" spans="1:32" x14ac:dyDescent="0.3">
      <c r="A2800" s="65">
        <v>0</v>
      </c>
      <c r="B2800" s="10">
        <v>2797</v>
      </c>
      <c r="C2800" s="71">
        <v>0.2797</v>
      </c>
      <c r="D2800" s="74">
        <v>755447</v>
      </c>
      <c r="E2800" s="61">
        <v>701922</v>
      </c>
      <c r="F2800" s="68">
        <v>0.18886174999999999</v>
      </c>
      <c r="G2800" s="292">
        <v>0.17548050000000001</v>
      </c>
      <c r="H2800" s="68">
        <v>0.20145253333333332</v>
      </c>
      <c r="I2800" s="68">
        <v>0.18717919999999999</v>
      </c>
      <c r="T2800" s="91"/>
      <c r="U2800" s="91"/>
      <c r="AA2800" s="91"/>
      <c r="AB2800" s="91"/>
      <c r="AC2800" s="91"/>
      <c r="AD2800" s="91"/>
      <c r="AE2800" s="91"/>
      <c r="AF2800" s="91"/>
    </row>
    <row r="2801" spans="1:32" x14ac:dyDescent="0.3">
      <c r="A2801" s="65">
        <v>0</v>
      </c>
      <c r="B2801" s="10">
        <v>2798</v>
      </c>
      <c r="C2801" s="71">
        <v>0.27979999999999999</v>
      </c>
      <c r="D2801" s="74">
        <v>755447</v>
      </c>
      <c r="E2801" s="61">
        <v>701922</v>
      </c>
      <c r="F2801" s="68">
        <v>0.18886174999999999</v>
      </c>
      <c r="G2801" s="292">
        <v>0.17548050000000001</v>
      </c>
      <c r="H2801" s="68">
        <v>0.20145253333333332</v>
      </c>
      <c r="I2801" s="68">
        <v>0.18717919999999999</v>
      </c>
      <c r="T2801" s="91"/>
      <c r="U2801" s="91"/>
      <c r="AA2801" s="91"/>
      <c r="AB2801" s="91"/>
      <c r="AC2801" s="91"/>
      <c r="AD2801" s="91"/>
      <c r="AE2801" s="91"/>
      <c r="AF2801" s="91"/>
    </row>
    <row r="2802" spans="1:32" x14ac:dyDescent="0.3">
      <c r="A2802" s="65">
        <v>0</v>
      </c>
      <c r="B2802" s="10">
        <v>2799</v>
      </c>
      <c r="C2802" s="71">
        <v>0.27989999999999998</v>
      </c>
      <c r="D2802" s="74">
        <v>755447</v>
      </c>
      <c r="E2802" s="61">
        <v>701922</v>
      </c>
      <c r="F2802" s="68">
        <v>0.18886174999999999</v>
      </c>
      <c r="G2802" s="292">
        <v>0.17548050000000001</v>
      </c>
      <c r="H2802" s="68">
        <v>0.20145253333333332</v>
      </c>
      <c r="I2802" s="68">
        <v>0.18717919999999999</v>
      </c>
      <c r="T2802" s="91"/>
      <c r="U2802" s="91"/>
      <c r="AA2802" s="91"/>
      <c r="AB2802" s="91"/>
      <c r="AC2802" s="91"/>
      <c r="AD2802" s="91"/>
      <c r="AE2802" s="91"/>
      <c r="AF2802" s="91"/>
    </row>
    <row r="2803" spans="1:32" x14ac:dyDescent="0.3">
      <c r="A2803" s="65">
        <v>0</v>
      </c>
      <c r="B2803" s="10">
        <v>2800</v>
      </c>
      <c r="C2803" s="71">
        <v>0.28000000000000003</v>
      </c>
      <c r="D2803" s="74">
        <v>755447</v>
      </c>
      <c r="E2803" s="61">
        <v>701922</v>
      </c>
      <c r="F2803" s="68">
        <v>0.18886174999999999</v>
      </c>
      <c r="G2803" s="292">
        <v>0.17548050000000001</v>
      </c>
      <c r="H2803" s="68">
        <v>0.20145253333333332</v>
      </c>
      <c r="I2803" s="68">
        <v>0.18717919999999999</v>
      </c>
      <c r="T2803" s="91"/>
      <c r="U2803" s="91"/>
      <c r="AA2803" s="91"/>
      <c r="AB2803" s="91"/>
      <c r="AC2803" s="91"/>
      <c r="AD2803" s="91"/>
      <c r="AE2803" s="91"/>
      <c r="AF2803" s="91"/>
    </row>
    <row r="2804" spans="1:32" x14ac:dyDescent="0.3">
      <c r="A2804" s="65">
        <v>0</v>
      </c>
      <c r="B2804" s="10">
        <v>2801</v>
      </c>
      <c r="C2804" s="71">
        <v>0.28010000000000002</v>
      </c>
      <c r="D2804" s="74">
        <v>755447</v>
      </c>
      <c r="E2804" s="61">
        <v>701922</v>
      </c>
      <c r="F2804" s="68">
        <v>0.18886174999999999</v>
      </c>
      <c r="G2804" s="292">
        <v>0.17548050000000001</v>
      </c>
      <c r="H2804" s="68">
        <v>0.20145253333333332</v>
      </c>
      <c r="I2804" s="68">
        <v>0.18717919999999999</v>
      </c>
      <c r="T2804" s="91"/>
      <c r="U2804" s="91"/>
      <c r="AA2804" s="91"/>
      <c r="AB2804" s="91"/>
      <c r="AC2804" s="91"/>
      <c r="AD2804" s="91"/>
      <c r="AE2804" s="91"/>
      <c r="AF2804" s="91"/>
    </row>
    <row r="2805" spans="1:32" x14ac:dyDescent="0.3">
      <c r="A2805" s="65">
        <v>0</v>
      </c>
      <c r="B2805" s="10">
        <v>2802</v>
      </c>
      <c r="C2805" s="71">
        <v>0.2802</v>
      </c>
      <c r="D2805" s="74">
        <v>755447</v>
      </c>
      <c r="E2805" s="61">
        <v>701922</v>
      </c>
      <c r="F2805" s="68">
        <v>0.18886174999999999</v>
      </c>
      <c r="G2805" s="292">
        <v>0.17548050000000001</v>
      </c>
      <c r="H2805" s="68">
        <v>0.20145253333333332</v>
      </c>
      <c r="I2805" s="68">
        <v>0.18717919999999999</v>
      </c>
      <c r="T2805" s="91"/>
      <c r="U2805" s="91"/>
      <c r="AA2805" s="91"/>
      <c r="AB2805" s="91"/>
      <c r="AC2805" s="91"/>
      <c r="AD2805" s="91"/>
      <c r="AE2805" s="91"/>
      <c r="AF2805" s="91"/>
    </row>
    <row r="2806" spans="1:32" x14ac:dyDescent="0.3">
      <c r="A2806" s="65">
        <v>0</v>
      </c>
      <c r="B2806" s="10">
        <v>2803</v>
      </c>
      <c r="C2806" s="71">
        <v>0.28029999999999999</v>
      </c>
      <c r="D2806" s="74">
        <v>755447</v>
      </c>
      <c r="E2806" s="61">
        <v>701922</v>
      </c>
      <c r="F2806" s="68">
        <v>0.18886174999999999</v>
      </c>
      <c r="G2806" s="292">
        <v>0.17548050000000001</v>
      </c>
      <c r="H2806" s="68">
        <v>0.20145253333333332</v>
      </c>
      <c r="I2806" s="68">
        <v>0.18717919999999999</v>
      </c>
      <c r="T2806" s="91"/>
      <c r="U2806" s="91"/>
      <c r="AA2806" s="91"/>
      <c r="AB2806" s="91"/>
      <c r="AC2806" s="91"/>
      <c r="AD2806" s="91"/>
      <c r="AE2806" s="91"/>
      <c r="AF2806" s="91"/>
    </row>
    <row r="2807" spans="1:32" x14ac:dyDescent="0.3">
      <c r="A2807" s="65">
        <v>0</v>
      </c>
      <c r="B2807" s="10">
        <v>2804</v>
      </c>
      <c r="C2807" s="71">
        <v>0.28039999999999998</v>
      </c>
      <c r="D2807" s="74">
        <v>755447</v>
      </c>
      <c r="E2807" s="61">
        <v>701922</v>
      </c>
      <c r="F2807" s="68">
        <v>0.18886174999999999</v>
      </c>
      <c r="G2807" s="292">
        <v>0.17548050000000001</v>
      </c>
      <c r="H2807" s="68">
        <v>0.20145253333333332</v>
      </c>
      <c r="I2807" s="68">
        <v>0.18717919999999999</v>
      </c>
      <c r="T2807" s="91"/>
      <c r="U2807" s="91"/>
      <c r="AA2807" s="91"/>
      <c r="AB2807" s="91"/>
      <c r="AC2807" s="91"/>
      <c r="AD2807" s="91"/>
      <c r="AE2807" s="91"/>
      <c r="AF2807" s="91"/>
    </row>
    <row r="2808" spans="1:32" x14ac:dyDescent="0.3">
      <c r="A2808" s="65">
        <v>0</v>
      </c>
      <c r="B2808" s="10">
        <v>2805</v>
      </c>
      <c r="C2808" s="71">
        <v>0.28050000000000003</v>
      </c>
      <c r="D2808" s="74">
        <v>755447</v>
      </c>
      <c r="E2808" s="61">
        <v>701922</v>
      </c>
      <c r="F2808" s="68">
        <v>0.18886174999999999</v>
      </c>
      <c r="G2808" s="292">
        <v>0.17548050000000001</v>
      </c>
      <c r="H2808" s="68">
        <v>0.20145253333333332</v>
      </c>
      <c r="I2808" s="68">
        <v>0.18717919999999999</v>
      </c>
      <c r="T2808" s="91"/>
      <c r="U2808" s="91"/>
      <c r="AA2808" s="91"/>
      <c r="AB2808" s="91"/>
      <c r="AC2808" s="91"/>
      <c r="AD2808" s="91"/>
      <c r="AE2808" s="91"/>
      <c r="AF2808" s="91"/>
    </row>
    <row r="2809" spans="1:32" x14ac:dyDescent="0.3">
      <c r="A2809" s="65">
        <v>0</v>
      </c>
      <c r="B2809" s="10">
        <v>2806</v>
      </c>
      <c r="C2809" s="71">
        <v>0.28060000000000002</v>
      </c>
      <c r="D2809" s="74">
        <v>755447</v>
      </c>
      <c r="E2809" s="61">
        <v>701922</v>
      </c>
      <c r="F2809" s="68">
        <v>0.18886174999999999</v>
      </c>
      <c r="G2809" s="292">
        <v>0.17548050000000001</v>
      </c>
      <c r="H2809" s="68">
        <v>0.20145253333333332</v>
      </c>
      <c r="I2809" s="68">
        <v>0.18717919999999999</v>
      </c>
      <c r="T2809" s="91"/>
      <c r="U2809" s="91"/>
      <c r="AA2809" s="91"/>
      <c r="AB2809" s="91"/>
      <c r="AC2809" s="91"/>
      <c r="AD2809" s="91"/>
      <c r="AE2809" s="91"/>
      <c r="AF2809" s="91"/>
    </row>
    <row r="2810" spans="1:32" x14ac:dyDescent="0.3">
      <c r="A2810" s="65">
        <v>0</v>
      </c>
      <c r="B2810" s="10">
        <v>2807</v>
      </c>
      <c r="C2810" s="71">
        <v>0.28070000000000001</v>
      </c>
      <c r="D2810" s="74">
        <v>755447</v>
      </c>
      <c r="E2810" s="61">
        <v>701922</v>
      </c>
      <c r="F2810" s="68">
        <v>0.18886174999999999</v>
      </c>
      <c r="G2810" s="292">
        <v>0.17548050000000001</v>
      </c>
      <c r="H2810" s="68">
        <v>0.20145253333333332</v>
      </c>
      <c r="I2810" s="68">
        <v>0.18717919999999999</v>
      </c>
      <c r="T2810" s="91"/>
      <c r="U2810" s="91"/>
      <c r="AA2810" s="91"/>
      <c r="AB2810" s="91"/>
      <c r="AC2810" s="91"/>
      <c r="AD2810" s="91"/>
      <c r="AE2810" s="91"/>
      <c r="AF2810" s="91"/>
    </row>
    <row r="2811" spans="1:32" x14ac:dyDescent="0.3">
      <c r="A2811" s="65">
        <v>0</v>
      </c>
      <c r="B2811" s="10">
        <v>2808</v>
      </c>
      <c r="C2811" s="71">
        <v>0.28079999999999999</v>
      </c>
      <c r="D2811" s="74">
        <v>755447</v>
      </c>
      <c r="E2811" s="61">
        <v>701922</v>
      </c>
      <c r="F2811" s="68">
        <v>0.18886174999999999</v>
      </c>
      <c r="G2811" s="292">
        <v>0.17548050000000001</v>
      </c>
      <c r="H2811" s="68">
        <v>0.20145253333333332</v>
      </c>
      <c r="I2811" s="68">
        <v>0.18717919999999999</v>
      </c>
      <c r="T2811" s="91"/>
      <c r="U2811" s="91"/>
      <c r="AA2811" s="91"/>
      <c r="AB2811" s="91"/>
      <c r="AC2811" s="91"/>
      <c r="AD2811" s="91"/>
      <c r="AE2811" s="91"/>
      <c r="AF2811" s="91"/>
    </row>
    <row r="2812" spans="1:32" x14ac:dyDescent="0.3">
      <c r="A2812" s="65">
        <v>0</v>
      </c>
      <c r="B2812" s="10">
        <v>2809</v>
      </c>
      <c r="C2812" s="71">
        <v>0.28089999999999998</v>
      </c>
      <c r="D2812" s="74">
        <v>755447</v>
      </c>
      <c r="E2812" s="61">
        <v>701922</v>
      </c>
      <c r="F2812" s="68">
        <v>0.18886174999999999</v>
      </c>
      <c r="G2812" s="292">
        <v>0.17548050000000001</v>
      </c>
      <c r="H2812" s="68">
        <v>0.20145253333333332</v>
      </c>
      <c r="I2812" s="68">
        <v>0.18717919999999999</v>
      </c>
      <c r="T2812" s="91"/>
      <c r="U2812" s="91"/>
      <c r="AA2812" s="91"/>
      <c r="AB2812" s="91"/>
      <c r="AC2812" s="91"/>
      <c r="AD2812" s="91"/>
      <c r="AE2812" s="91"/>
      <c r="AF2812" s="91"/>
    </row>
    <row r="2813" spans="1:32" x14ac:dyDescent="0.3">
      <c r="A2813" s="65">
        <v>0</v>
      </c>
      <c r="B2813" s="10">
        <v>2810</v>
      </c>
      <c r="C2813" s="71">
        <v>0.28100000000000003</v>
      </c>
      <c r="D2813" s="74">
        <v>755447</v>
      </c>
      <c r="E2813" s="61">
        <v>701922</v>
      </c>
      <c r="F2813" s="68">
        <v>0.18886174999999999</v>
      </c>
      <c r="G2813" s="292">
        <v>0.17548050000000001</v>
      </c>
      <c r="H2813" s="68">
        <v>0.20145253333333332</v>
      </c>
      <c r="I2813" s="68">
        <v>0.18717919999999999</v>
      </c>
      <c r="T2813" s="91"/>
      <c r="U2813" s="91"/>
      <c r="AA2813" s="91"/>
      <c r="AB2813" s="91"/>
      <c r="AC2813" s="91"/>
      <c r="AD2813" s="91"/>
      <c r="AE2813" s="91"/>
      <c r="AF2813" s="91"/>
    </row>
    <row r="2814" spans="1:32" x14ac:dyDescent="0.3">
      <c r="A2814" s="65">
        <v>0</v>
      </c>
      <c r="B2814" s="10">
        <v>2811</v>
      </c>
      <c r="C2814" s="71">
        <v>0.28110000000000002</v>
      </c>
      <c r="D2814" s="74">
        <v>755447</v>
      </c>
      <c r="E2814" s="61">
        <v>701922</v>
      </c>
      <c r="F2814" s="68">
        <v>0.18886174999999999</v>
      </c>
      <c r="G2814" s="292">
        <v>0.17548050000000001</v>
      </c>
      <c r="H2814" s="68">
        <v>0.20145253333333332</v>
      </c>
      <c r="I2814" s="68">
        <v>0.18717919999999999</v>
      </c>
      <c r="T2814" s="91"/>
      <c r="U2814" s="91"/>
      <c r="AA2814" s="91"/>
      <c r="AB2814" s="91"/>
      <c r="AC2814" s="91"/>
      <c r="AD2814" s="91"/>
      <c r="AE2814" s="91"/>
      <c r="AF2814" s="91"/>
    </row>
    <row r="2815" spans="1:32" x14ac:dyDescent="0.3">
      <c r="A2815" s="65">
        <v>0</v>
      </c>
      <c r="B2815" s="10">
        <v>2812</v>
      </c>
      <c r="C2815" s="71">
        <v>0.28120000000000001</v>
      </c>
      <c r="D2815" s="74">
        <v>755447</v>
      </c>
      <c r="E2815" s="61">
        <v>701922</v>
      </c>
      <c r="F2815" s="68">
        <v>0.18886174999999999</v>
      </c>
      <c r="G2815" s="292">
        <v>0.17548050000000001</v>
      </c>
      <c r="H2815" s="68">
        <v>0.20145253333333332</v>
      </c>
      <c r="I2815" s="68">
        <v>0.18717919999999999</v>
      </c>
      <c r="T2815" s="91"/>
      <c r="U2815" s="91"/>
      <c r="AA2815" s="91"/>
      <c r="AB2815" s="91"/>
      <c r="AC2815" s="91"/>
      <c r="AD2815" s="91"/>
      <c r="AE2815" s="91"/>
      <c r="AF2815" s="91"/>
    </row>
    <row r="2816" spans="1:32" x14ac:dyDescent="0.3">
      <c r="A2816" s="65">
        <v>0</v>
      </c>
      <c r="B2816" s="10">
        <v>2813</v>
      </c>
      <c r="C2816" s="71">
        <v>0.28129999999999999</v>
      </c>
      <c r="D2816" s="74">
        <v>755447</v>
      </c>
      <c r="E2816" s="61">
        <v>701922</v>
      </c>
      <c r="F2816" s="68">
        <v>0.18886174999999999</v>
      </c>
      <c r="G2816" s="292">
        <v>0.17548050000000001</v>
      </c>
      <c r="H2816" s="68">
        <v>0.20145253333333332</v>
      </c>
      <c r="I2816" s="68">
        <v>0.18717919999999999</v>
      </c>
      <c r="T2816" s="91"/>
      <c r="U2816" s="91"/>
      <c r="AA2816" s="91"/>
      <c r="AB2816" s="91"/>
      <c r="AC2816" s="91"/>
      <c r="AD2816" s="91"/>
      <c r="AE2816" s="91"/>
      <c r="AF2816" s="91"/>
    </row>
    <row r="2817" spans="1:32" x14ac:dyDescent="0.3">
      <c r="A2817" s="65">
        <v>0</v>
      </c>
      <c r="B2817" s="10">
        <v>2814</v>
      </c>
      <c r="C2817" s="71">
        <v>0.28139999999999998</v>
      </c>
      <c r="D2817" s="74">
        <v>755447</v>
      </c>
      <c r="E2817" s="61">
        <v>701922</v>
      </c>
      <c r="F2817" s="68">
        <v>0.18886174999999999</v>
      </c>
      <c r="G2817" s="292">
        <v>0.17548050000000001</v>
      </c>
      <c r="H2817" s="68">
        <v>0.20145253333333332</v>
      </c>
      <c r="I2817" s="68">
        <v>0.18717919999999999</v>
      </c>
      <c r="T2817" s="91"/>
      <c r="U2817" s="91"/>
      <c r="AA2817" s="91"/>
      <c r="AB2817" s="91"/>
      <c r="AC2817" s="91"/>
      <c r="AD2817" s="91"/>
      <c r="AE2817" s="91"/>
      <c r="AF2817" s="91"/>
    </row>
    <row r="2818" spans="1:32" x14ac:dyDescent="0.3">
      <c r="A2818" s="65">
        <v>0</v>
      </c>
      <c r="B2818" s="10">
        <v>2815</v>
      </c>
      <c r="C2818" s="71">
        <v>0.28149999999999997</v>
      </c>
      <c r="D2818" s="74">
        <v>755447</v>
      </c>
      <c r="E2818" s="61">
        <v>701922</v>
      </c>
      <c r="F2818" s="68">
        <v>0.18886174999999999</v>
      </c>
      <c r="G2818" s="292">
        <v>0.17548050000000001</v>
      </c>
      <c r="H2818" s="68">
        <v>0.20145253333333332</v>
      </c>
      <c r="I2818" s="68">
        <v>0.18717919999999999</v>
      </c>
      <c r="T2818" s="91"/>
      <c r="U2818" s="91"/>
      <c r="AA2818" s="91"/>
      <c r="AB2818" s="91"/>
      <c r="AC2818" s="91"/>
      <c r="AD2818" s="91"/>
      <c r="AE2818" s="91"/>
      <c r="AF2818" s="91"/>
    </row>
    <row r="2819" spans="1:32" x14ac:dyDescent="0.3">
      <c r="A2819" s="65">
        <v>0</v>
      </c>
      <c r="B2819" s="10">
        <v>2816</v>
      </c>
      <c r="C2819" s="71">
        <v>0.28160000000000002</v>
      </c>
      <c r="D2819" s="74">
        <v>755447</v>
      </c>
      <c r="E2819" s="61">
        <v>701922</v>
      </c>
      <c r="F2819" s="68">
        <v>0.18886174999999999</v>
      </c>
      <c r="G2819" s="292">
        <v>0.17548050000000001</v>
      </c>
      <c r="H2819" s="68">
        <v>0.20145253333333332</v>
      </c>
      <c r="I2819" s="68">
        <v>0.18717919999999999</v>
      </c>
      <c r="T2819" s="91"/>
      <c r="U2819" s="91"/>
      <c r="AA2819" s="91"/>
      <c r="AB2819" s="91"/>
      <c r="AC2819" s="91"/>
      <c r="AD2819" s="91"/>
      <c r="AE2819" s="91"/>
      <c r="AF2819" s="91"/>
    </row>
    <row r="2820" spans="1:32" x14ac:dyDescent="0.3">
      <c r="A2820" s="65">
        <v>0</v>
      </c>
      <c r="B2820" s="10">
        <v>2817</v>
      </c>
      <c r="C2820" s="71">
        <v>0.28170000000000001</v>
      </c>
      <c r="D2820" s="74">
        <v>755447</v>
      </c>
      <c r="E2820" s="61">
        <v>701922</v>
      </c>
      <c r="F2820" s="68">
        <v>0.18886174999999999</v>
      </c>
      <c r="G2820" s="292">
        <v>0.17548050000000001</v>
      </c>
      <c r="H2820" s="68">
        <v>0.20145253333333332</v>
      </c>
      <c r="I2820" s="68">
        <v>0.18717919999999999</v>
      </c>
      <c r="T2820" s="91"/>
      <c r="U2820" s="91"/>
      <c r="AA2820" s="91"/>
      <c r="AB2820" s="91"/>
      <c r="AC2820" s="91"/>
      <c r="AD2820" s="91"/>
      <c r="AE2820" s="91"/>
      <c r="AF2820" s="91"/>
    </row>
    <row r="2821" spans="1:32" x14ac:dyDescent="0.3">
      <c r="A2821" s="65">
        <v>0</v>
      </c>
      <c r="B2821" s="10">
        <v>2818</v>
      </c>
      <c r="C2821" s="71">
        <v>0.28179999999999999</v>
      </c>
      <c r="D2821" s="74">
        <v>755447</v>
      </c>
      <c r="E2821" s="61">
        <v>701922</v>
      </c>
      <c r="F2821" s="68">
        <v>0.18886174999999999</v>
      </c>
      <c r="G2821" s="292">
        <v>0.17548050000000001</v>
      </c>
      <c r="H2821" s="68">
        <v>0.20145253333333332</v>
      </c>
      <c r="I2821" s="68">
        <v>0.18717919999999999</v>
      </c>
      <c r="T2821" s="91"/>
      <c r="U2821" s="91"/>
      <c r="AA2821" s="91"/>
      <c r="AB2821" s="91"/>
      <c r="AC2821" s="91"/>
      <c r="AD2821" s="91"/>
      <c r="AE2821" s="91"/>
      <c r="AF2821" s="91"/>
    </row>
    <row r="2822" spans="1:32" x14ac:dyDescent="0.3">
      <c r="A2822" s="65">
        <v>0</v>
      </c>
      <c r="B2822" s="10">
        <v>2819</v>
      </c>
      <c r="C2822" s="71">
        <v>0.28189999999999998</v>
      </c>
      <c r="D2822" s="74">
        <v>755447</v>
      </c>
      <c r="E2822" s="61">
        <v>701922</v>
      </c>
      <c r="F2822" s="68">
        <v>0.18886174999999999</v>
      </c>
      <c r="G2822" s="292">
        <v>0.17548050000000001</v>
      </c>
      <c r="H2822" s="68">
        <v>0.20145253333333332</v>
      </c>
      <c r="I2822" s="68">
        <v>0.18717919999999999</v>
      </c>
      <c r="T2822" s="91"/>
      <c r="U2822" s="91"/>
      <c r="AA2822" s="91"/>
      <c r="AB2822" s="91"/>
      <c r="AC2822" s="91"/>
      <c r="AD2822" s="91"/>
      <c r="AE2822" s="91"/>
      <c r="AF2822" s="91"/>
    </row>
    <row r="2823" spans="1:32" x14ac:dyDescent="0.3">
      <c r="A2823" s="65">
        <v>0</v>
      </c>
      <c r="B2823" s="10">
        <v>2820</v>
      </c>
      <c r="C2823" s="71">
        <v>0.28199999999999997</v>
      </c>
      <c r="D2823" s="74">
        <v>755447</v>
      </c>
      <c r="E2823" s="61">
        <v>701922</v>
      </c>
      <c r="F2823" s="68">
        <v>0.18886174999999999</v>
      </c>
      <c r="G2823" s="292">
        <v>0.17548050000000001</v>
      </c>
      <c r="H2823" s="68">
        <v>0.20145253333333332</v>
      </c>
      <c r="I2823" s="68">
        <v>0.18717919999999999</v>
      </c>
      <c r="T2823" s="91"/>
      <c r="U2823" s="91"/>
      <c r="AA2823" s="91"/>
      <c r="AB2823" s="91"/>
      <c r="AC2823" s="91"/>
      <c r="AD2823" s="91"/>
      <c r="AE2823" s="91"/>
      <c r="AF2823" s="91"/>
    </row>
    <row r="2824" spans="1:32" x14ac:dyDescent="0.3">
      <c r="A2824" s="65">
        <v>0</v>
      </c>
      <c r="B2824" s="10">
        <v>2821</v>
      </c>
      <c r="C2824" s="71">
        <v>0.28210000000000002</v>
      </c>
      <c r="D2824" s="74">
        <v>755447</v>
      </c>
      <c r="E2824" s="61">
        <v>701922</v>
      </c>
      <c r="F2824" s="68">
        <v>0.18886174999999999</v>
      </c>
      <c r="G2824" s="292">
        <v>0.17548050000000001</v>
      </c>
      <c r="H2824" s="68">
        <v>0.20145253333333332</v>
      </c>
      <c r="I2824" s="68">
        <v>0.18717919999999999</v>
      </c>
      <c r="T2824" s="91"/>
      <c r="U2824" s="91"/>
      <c r="AA2824" s="91"/>
      <c r="AB2824" s="91"/>
      <c r="AC2824" s="91"/>
      <c r="AD2824" s="91"/>
      <c r="AE2824" s="91"/>
      <c r="AF2824" s="91"/>
    </row>
    <row r="2825" spans="1:32" x14ac:dyDescent="0.3">
      <c r="A2825" s="65">
        <v>0</v>
      </c>
      <c r="B2825" s="10">
        <v>2822</v>
      </c>
      <c r="C2825" s="71">
        <v>0.28220000000000001</v>
      </c>
      <c r="D2825" s="74">
        <v>755447</v>
      </c>
      <c r="E2825" s="61">
        <v>701922</v>
      </c>
      <c r="F2825" s="68">
        <v>0.18886174999999999</v>
      </c>
      <c r="G2825" s="292">
        <v>0.17548050000000001</v>
      </c>
      <c r="H2825" s="68">
        <v>0.20145253333333332</v>
      </c>
      <c r="I2825" s="68">
        <v>0.18717919999999999</v>
      </c>
      <c r="T2825" s="91"/>
      <c r="U2825" s="91"/>
      <c r="AA2825" s="91"/>
      <c r="AB2825" s="91"/>
      <c r="AC2825" s="91"/>
      <c r="AD2825" s="91"/>
      <c r="AE2825" s="91"/>
      <c r="AF2825" s="91"/>
    </row>
    <row r="2826" spans="1:32" x14ac:dyDescent="0.3">
      <c r="A2826" s="65">
        <v>0</v>
      </c>
      <c r="B2826" s="10">
        <v>2823</v>
      </c>
      <c r="C2826" s="71">
        <v>0.2823</v>
      </c>
      <c r="D2826" s="74">
        <v>755447</v>
      </c>
      <c r="E2826" s="61">
        <v>701922</v>
      </c>
      <c r="F2826" s="68">
        <v>0.18886174999999999</v>
      </c>
      <c r="G2826" s="292">
        <v>0.17548050000000001</v>
      </c>
      <c r="H2826" s="68">
        <v>0.20145253333333332</v>
      </c>
      <c r="I2826" s="68">
        <v>0.18717919999999999</v>
      </c>
      <c r="T2826" s="91"/>
      <c r="U2826" s="91"/>
      <c r="AA2826" s="91"/>
      <c r="AB2826" s="91"/>
      <c r="AC2826" s="91"/>
      <c r="AD2826" s="91"/>
      <c r="AE2826" s="91"/>
      <c r="AF2826" s="91"/>
    </row>
    <row r="2827" spans="1:32" x14ac:dyDescent="0.3">
      <c r="A2827" s="65">
        <v>0</v>
      </c>
      <c r="B2827" s="10">
        <v>2824</v>
      </c>
      <c r="C2827" s="71">
        <v>0.28239999999999998</v>
      </c>
      <c r="D2827" s="74">
        <v>755447</v>
      </c>
      <c r="E2827" s="61">
        <v>701922</v>
      </c>
      <c r="F2827" s="68">
        <v>0.18886174999999999</v>
      </c>
      <c r="G2827" s="292">
        <v>0.17548050000000001</v>
      </c>
      <c r="H2827" s="68">
        <v>0.20145253333333332</v>
      </c>
      <c r="I2827" s="68">
        <v>0.18717919999999999</v>
      </c>
      <c r="T2827" s="91"/>
      <c r="U2827" s="91"/>
      <c r="AA2827" s="91"/>
      <c r="AB2827" s="91"/>
      <c r="AC2827" s="91"/>
      <c r="AD2827" s="91"/>
      <c r="AE2827" s="91"/>
      <c r="AF2827" s="91"/>
    </row>
    <row r="2828" spans="1:32" x14ac:dyDescent="0.3">
      <c r="A2828" s="65">
        <v>0</v>
      </c>
      <c r="B2828" s="10">
        <v>2825</v>
      </c>
      <c r="C2828" s="71">
        <v>0.28249999999999997</v>
      </c>
      <c r="D2828" s="74">
        <v>755447</v>
      </c>
      <c r="E2828" s="61">
        <v>701922</v>
      </c>
      <c r="F2828" s="68">
        <v>0.18886174999999999</v>
      </c>
      <c r="G2828" s="292">
        <v>0.17548050000000001</v>
      </c>
      <c r="H2828" s="68">
        <v>0.20145253333333332</v>
      </c>
      <c r="I2828" s="68">
        <v>0.18717919999999999</v>
      </c>
      <c r="T2828" s="91"/>
      <c r="U2828" s="91"/>
      <c r="AA2828" s="91"/>
      <c r="AB2828" s="91"/>
      <c r="AC2828" s="91"/>
      <c r="AD2828" s="91"/>
      <c r="AE2828" s="91"/>
      <c r="AF2828" s="91"/>
    </row>
    <row r="2829" spans="1:32" x14ac:dyDescent="0.3">
      <c r="A2829" s="65">
        <v>0</v>
      </c>
      <c r="B2829" s="10">
        <v>2826</v>
      </c>
      <c r="C2829" s="71">
        <v>0.28260000000000002</v>
      </c>
      <c r="D2829" s="74">
        <v>755447</v>
      </c>
      <c r="E2829" s="61">
        <v>701922</v>
      </c>
      <c r="F2829" s="68">
        <v>0.18886174999999999</v>
      </c>
      <c r="G2829" s="292">
        <v>0.17548050000000001</v>
      </c>
      <c r="H2829" s="68">
        <v>0.20145253333333332</v>
      </c>
      <c r="I2829" s="68">
        <v>0.18717919999999999</v>
      </c>
      <c r="T2829" s="91"/>
      <c r="U2829" s="91"/>
      <c r="AA2829" s="91"/>
      <c r="AB2829" s="91"/>
      <c r="AC2829" s="91"/>
      <c r="AD2829" s="91"/>
      <c r="AE2829" s="91"/>
      <c r="AF2829" s="91"/>
    </row>
    <row r="2830" spans="1:32" x14ac:dyDescent="0.3">
      <c r="A2830" s="65">
        <v>0</v>
      </c>
      <c r="B2830" s="10">
        <v>2827</v>
      </c>
      <c r="C2830" s="71">
        <v>0.28270000000000001</v>
      </c>
      <c r="D2830" s="74">
        <v>755447</v>
      </c>
      <c r="E2830" s="61">
        <v>701922</v>
      </c>
      <c r="F2830" s="68">
        <v>0.18886174999999999</v>
      </c>
      <c r="G2830" s="292">
        <v>0.17548050000000001</v>
      </c>
      <c r="H2830" s="68">
        <v>0.20145253333333332</v>
      </c>
      <c r="I2830" s="68">
        <v>0.18717919999999999</v>
      </c>
      <c r="T2830" s="91"/>
      <c r="U2830" s="91"/>
      <c r="AA2830" s="91"/>
      <c r="AB2830" s="91"/>
      <c r="AC2830" s="91"/>
      <c r="AD2830" s="91"/>
      <c r="AE2830" s="91"/>
      <c r="AF2830" s="91"/>
    </row>
    <row r="2831" spans="1:32" x14ac:dyDescent="0.3">
      <c r="A2831" s="65">
        <v>0</v>
      </c>
      <c r="B2831" s="10">
        <v>2828</v>
      </c>
      <c r="C2831" s="71">
        <v>0.2828</v>
      </c>
      <c r="D2831" s="74">
        <v>755447</v>
      </c>
      <c r="E2831" s="61">
        <v>701922</v>
      </c>
      <c r="F2831" s="68">
        <v>0.18886174999999999</v>
      </c>
      <c r="G2831" s="292">
        <v>0.17548050000000001</v>
      </c>
      <c r="H2831" s="68">
        <v>0.20145253333333332</v>
      </c>
      <c r="I2831" s="68">
        <v>0.18717919999999999</v>
      </c>
      <c r="T2831" s="91"/>
      <c r="U2831" s="91"/>
      <c r="AA2831" s="91"/>
      <c r="AB2831" s="91"/>
      <c r="AC2831" s="91"/>
      <c r="AD2831" s="91"/>
      <c r="AE2831" s="91"/>
      <c r="AF2831" s="91"/>
    </row>
    <row r="2832" spans="1:32" x14ac:dyDescent="0.3">
      <c r="A2832" s="65">
        <v>0</v>
      </c>
      <c r="B2832" s="10">
        <v>2829</v>
      </c>
      <c r="C2832" s="71">
        <v>0.28289999999999998</v>
      </c>
      <c r="D2832" s="74">
        <v>755447</v>
      </c>
      <c r="E2832" s="61">
        <v>701922</v>
      </c>
      <c r="F2832" s="68">
        <v>0.18886174999999999</v>
      </c>
      <c r="G2832" s="292">
        <v>0.17548050000000001</v>
      </c>
      <c r="H2832" s="68">
        <v>0.20145253333333332</v>
      </c>
      <c r="I2832" s="68">
        <v>0.18717919999999999</v>
      </c>
      <c r="T2832" s="91"/>
      <c r="U2832" s="91"/>
      <c r="AA2832" s="91"/>
      <c r="AB2832" s="91"/>
      <c r="AC2832" s="91"/>
      <c r="AD2832" s="91"/>
      <c r="AE2832" s="91"/>
      <c r="AF2832" s="91"/>
    </row>
    <row r="2833" spans="1:32" x14ac:dyDescent="0.3">
      <c r="A2833" s="65">
        <v>0</v>
      </c>
      <c r="B2833" s="10">
        <v>2830</v>
      </c>
      <c r="C2833" s="71">
        <v>0.28299999999999997</v>
      </c>
      <c r="D2833" s="74">
        <v>755447</v>
      </c>
      <c r="E2833" s="61">
        <v>701922</v>
      </c>
      <c r="F2833" s="68">
        <v>0.18886174999999999</v>
      </c>
      <c r="G2833" s="292">
        <v>0.17548050000000001</v>
      </c>
      <c r="H2833" s="68">
        <v>0.20145253333333332</v>
      </c>
      <c r="I2833" s="68">
        <v>0.18717919999999999</v>
      </c>
      <c r="T2833" s="91"/>
      <c r="U2833" s="91"/>
      <c r="AA2833" s="91"/>
      <c r="AB2833" s="91"/>
      <c r="AC2833" s="91"/>
      <c r="AD2833" s="91"/>
      <c r="AE2833" s="91"/>
      <c r="AF2833" s="91"/>
    </row>
    <row r="2834" spans="1:32" x14ac:dyDescent="0.3">
      <c r="A2834" s="65">
        <v>0</v>
      </c>
      <c r="B2834" s="10">
        <v>2831</v>
      </c>
      <c r="C2834" s="71">
        <v>0.28310000000000002</v>
      </c>
      <c r="D2834" s="74">
        <v>755447</v>
      </c>
      <c r="E2834" s="61">
        <v>701922</v>
      </c>
      <c r="F2834" s="68">
        <v>0.18886174999999999</v>
      </c>
      <c r="G2834" s="292">
        <v>0.17548050000000001</v>
      </c>
      <c r="H2834" s="68">
        <v>0.20145253333333332</v>
      </c>
      <c r="I2834" s="68">
        <v>0.18717919999999999</v>
      </c>
      <c r="T2834" s="91"/>
      <c r="U2834" s="91"/>
      <c r="AA2834" s="91"/>
      <c r="AB2834" s="91"/>
      <c r="AC2834" s="91"/>
      <c r="AD2834" s="91"/>
      <c r="AE2834" s="91"/>
      <c r="AF2834" s="91"/>
    </row>
    <row r="2835" spans="1:32" x14ac:dyDescent="0.3">
      <c r="A2835" s="65">
        <v>0</v>
      </c>
      <c r="B2835" s="10">
        <v>2832</v>
      </c>
      <c r="C2835" s="71">
        <v>0.28320000000000001</v>
      </c>
      <c r="D2835" s="74">
        <v>755447</v>
      </c>
      <c r="E2835" s="61">
        <v>701922</v>
      </c>
      <c r="F2835" s="68">
        <v>0.18886174999999999</v>
      </c>
      <c r="G2835" s="292">
        <v>0.17548050000000001</v>
      </c>
      <c r="H2835" s="68">
        <v>0.20145253333333332</v>
      </c>
      <c r="I2835" s="68">
        <v>0.18717919999999999</v>
      </c>
      <c r="T2835" s="91"/>
      <c r="U2835" s="91"/>
      <c r="AA2835" s="91"/>
      <c r="AB2835" s="91"/>
      <c r="AC2835" s="91"/>
      <c r="AD2835" s="91"/>
      <c r="AE2835" s="91"/>
      <c r="AF2835" s="91"/>
    </row>
    <row r="2836" spans="1:32" x14ac:dyDescent="0.3">
      <c r="A2836" s="65">
        <v>0</v>
      </c>
      <c r="B2836" s="10">
        <v>2833</v>
      </c>
      <c r="C2836" s="71">
        <v>0.2833</v>
      </c>
      <c r="D2836" s="74">
        <v>755447</v>
      </c>
      <c r="E2836" s="61">
        <v>701922</v>
      </c>
      <c r="F2836" s="68">
        <v>0.18886174999999999</v>
      </c>
      <c r="G2836" s="292">
        <v>0.17548050000000001</v>
      </c>
      <c r="H2836" s="68">
        <v>0.20145253333333332</v>
      </c>
      <c r="I2836" s="68">
        <v>0.18717919999999999</v>
      </c>
      <c r="T2836" s="91"/>
      <c r="U2836" s="91"/>
      <c r="AA2836" s="91"/>
      <c r="AB2836" s="91"/>
      <c r="AC2836" s="91"/>
      <c r="AD2836" s="91"/>
      <c r="AE2836" s="91"/>
      <c r="AF2836" s="91"/>
    </row>
    <row r="2837" spans="1:32" x14ac:dyDescent="0.3">
      <c r="A2837" s="65">
        <v>0</v>
      </c>
      <c r="B2837" s="10">
        <v>2834</v>
      </c>
      <c r="C2837" s="71">
        <v>0.28339999999999999</v>
      </c>
      <c r="D2837" s="74">
        <v>755447</v>
      </c>
      <c r="E2837" s="61">
        <v>701922</v>
      </c>
      <c r="F2837" s="68">
        <v>0.18886174999999999</v>
      </c>
      <c r="G2837" s="292">
        <v>0.17548050000000001</v>
      </c>
      <c r="H2837" s="68">
        <v>0.20145253333333332</v>
      </c>
      <c r="I2837" s="68">
        <v>0.18717919999999999</v>
      </c>
      <c r="T2837" s="91"/>
      <c r="U2837" s="91"/>
      <c r="AA2837" s="91"/>
      <c r="AB2837" s="91"/>
      <c r="AC2837" s="91"/>
      <c r="AD2837" s="91"/>
      <c r="AE2837" s="91"/>
      <c r="AF2837" s="91"/>
    </row>
    <row r="2838" spans="1:32" x14ac:dyDescent="0.3">
      <c r="A2838" s="65">
        <v>0</v>
      </c>
      <c r="B2838" s="10">
        <v>2835</v>
      </c>
      <c r="C2838" s="71">
        <v>0.28349999999999997</v>
      </c>
      <c r="D2838" s="74">
        <v>755447</v>
      </c>
      <c r="E2838" s="61">
        <v>701922</v>
      </c>
      <c r="F2838" s="68">
        <v>0.18886174999999999</v>
      </c>
      <c r="G2838" s="292">
        <v>0.17548050000000001</v>
      </c>
      <c r="H2838" s="68">
        <v>0.20145253333333332</v>
      </c>
      <c r="I2838" s="68">
        <v>0.18717919999999999</v>
      </c>
      <c r="T2838" s="91"/>
      <c r="U2838" s="91"/>
      <c r="AA2838" s="91"/>
      <c r="AB2838" s="91"/>
      <c r="AC2838" s="91"/>
      <c r="AD2838" s="91"/>
      <c r="AE2838" s="91"/>
      <c r="AF2838" s="91"/>
    </row>
    <row r="2839" spans="1:32" x14ac:dyDescent="0.3">
      <c r="A2839" s="65">
        <v>0</v>
      </c>
      <c r="B2839" s="10">
        <v>2836</v>
      </c>
      <c r="C2839" s="71">
        <v>0.28360000000000002</v>
      </c>
      <c r="D2839" s="74">
        <v>755447</v>
      </c>
      <c r="E2839" s="61">
        <v>701922</v>
      </c>
      <c r="F2839" s="68">
        <v>0.18886174999999999</v>
      </c>
      <c r="G2839" s="292">
        <v>0.17548050000000001</v>
      </c>
      <c r="H2839" s="68">
        <v>0.20145253333333332</v>
      </c>
      <c r="I2839" s="68">
        <v>0.18717919999999999</v>
      </c>
      <c r="T2839" s="91"/>
      <c r="U2839" s="91"/>
      <c r="AA2839" s="91"/>
      <c r="AB2839" s="91"/>
      <c r="AC2839" s="91"/>
      <c r="AD2839" s="91"/>
      <c r="AE2839" s="91"/>
      <c r="AF2839" s="91"/>
    </row>
    <row r="2840" spans="1:32" x14ac:dyDescent="0.3">
      <c r="A2840" s="65">
        <v>0</v>
      </c>
      <c r="B2840" s="10">
        <v>2837</v>
      </c>
      <c r="C2840" s="71">
        <v>0.28370000000000001</v>
      </c>
      <c r="D2840" s="74">
        <v>755447</v>
      </c>
      <c r="E2840" s="61">
        <v>701922</v>
      </c>
      <c r="F2840" s="68">
        <v>0.18886174999999999</v>
      </c>
      <c r="G2840" s="292">
        <v>0.17548050000000001</v>
      </c>
      <c r="H2840" s="68">
        <v>0.20145253333333332</v>
      </c>
      <c r="I2840" s="68">
        <v>0.18717919999999999</v>
      </c>
      <c r="T2840" s="91"/>
      <c r="U2840" s="91"/>
      <c r="AA2840" s="91"/>
      <c r="AB2840" s="91"/>
      <c r="AC2840" s="91"/>
      <c r="AD2840" s="91"/>
      <c r="AE2840" s="91"/>
      <c r="AF2840" s="91"/>
    </row>
    <row r="2841" spans="1:32" x14ac:dyDescent="0.3">
      <c r="A2841" s="65">
        <v>0</v>
      </c>
      <c r="B2841" s="10">
        <v>2838</v>
      </c>
      <c r="C2841" s="71">
        <v>0.2838</v>
      </c>
      <c r="D2841" s="74">
        <v>755447</v>
      </c>
      <c r="E2841" s="61">
        <v>701922</v>
      </c>
      <c r="F2841" s="68">
        <v>0.18886174999999999</v>
      </c>
      <c r="G2841" s="292">
        <v>0.17548050000000001</v>
      </c>
      <c r="H2841" s="68">
        <v>0.20145253333333332</v>
      </c>
      <c r="I2841" s="68">
        <v>0.18717919999999999</v>
      </c>
      <c r="T2841" s="91"/>
      <c r="U2841" s="91"/>
      <c r="AA2841" s="91"/>
      <c r="AB2841" s="91"/>
      <c r="AC2841" s="91"/>
      <c r="AD2841" s="91"/>
      <c r="AE2841" s="91"/>
      <c r="AF2841" s="91"/>
    </row>
    <row r="2842" spans="1:32" x14ac:dyDescent="0.3">
      <c r="A2842" s="65">
        <v>0</v>
      </c>
      <c r="B2842" s="10">
        <v>2839</v>
      </c>
      <c r="C2842" s="71">
        <v>0.28389999999999999</v>
      </c>
      <c r="D2842" s="74">
        <v>755447</v>
      </c>
      <c r="E2842" s="61">
        <v>701922</v>
      </c>
      <c r="F2842" s="68">
        <v>0.18886174999999999</v>
      </c>
      <c r="G2842" s="292">
        <v>0.17548050000000001</v>
      </c>
      <c r="H2842" s="68">
        <v>0.20145253333333332</v>
      </c>
      <c r="I2842" s="68">
        <v>0.18717919999999999</v>
      </c>
      <c r="T2842" s="91"/>
      <c r="U2842" s="91"/>
      <c r="AA2842" s="91"/>
      <c r="AB2842" s="91"/>
      <c r="AC2842" s="91"/>
      <c r="AD2842" s="91"/>
      <c r="AE2842" s="91"/>
      <c r="AF2842" s="91"/>
    </row>
    <row r="2843" spans="1:32" x14ac:dyDescent="0.3">
      <c r="A2843" s="65">
        <v>0</v>
      </c>
      <c r="B2843" s="10">
        <v>2840</v>
      </c>
      <c r="C2843" s="71">
        <v>0.28399999999999997</v>
      </c>
      <c r="D2843" s="74">
        <v>755447</v>
      </c>
      <c r="E2843" s="61">
        <v>701922</v>
      </c>
      <c r="F2843" s="68">
        <v>0.18886174999999999</v>
      </c>
      <c r="G2843" s="292">
        <v>0.17548050000000001</v>
      </c>
      <c r="H2843" s="68">
        <v>0.20145253333333332</v>
      </c>
      <c r="I2843" s="68">
        <v>0.18717919999999999</v>
      </c>
      <c r="T2843" s="91"/>
      <c r="U2843" s="91"/>
      <c r="AA2843" s="91"/>
      <c r="AB2843" s="91"/>
      <c r="AC2843" s="91"/>
      <c r="AD2843" s="91"/>
      <c r="AE2843" s="91"/>
      <c r="AF2843" s="91"/>
    </row>
    <row r="2844" spans="1:32" x14ac:dyDescent="0.3">
      <c r="A2844" s="65">
        <v>0</v>
      </c>
      <c r="B2844" s="10">
        <v>2841</v>
      </c>
      <c r="C2844" s="71">
        <v>0.28410000000000002</v>
      </c>
      <c r="D2844" s="74">
        <v>755447</v>
      </c>
      <c r="E2844" s="61">
        <v>701922</v>
      </c>
      <c r="F2844" s="68">
        <v>0.18886174999999999</v>
      </c>
      <c r="G2844" s="292">
        <v>0.17548050000000001</v>
      </c>
      <c r="H2844" s="68">
        <v>0.20145253333333332</v>
      </c>
      <c r="I2844" s="68">
        <v>0.18717919999999999</v>
      </c>
      <c r="T2844" s="91"/>
      <c r="U2844" s="91"/>
      <c r="AA2844" s="91"/>
      <c r="AB2844" s="91"/>
      <c r="AC2844" s="91"/>
      <c r="AD2844" s="91"/>
      <c r="AE2844" s="91"/>
      <c r="AF2844" s="91"/>
    </row>
    <row r="2845" spans="1:32" x14ac:dyDescent="0.3">
      <c r="A2845" s="65">
        <v>0</v>
      </c>
      <c r="B2845" s="10">
        <v>2842</v>
      </c>
      <c r="C2845" s="71">
        <v>0.28420000000000001</v>
      </c>
      <c r="D2845" s="74">
        <v>755447</v>
      </c>
      <c r="E2845" s="61">
        <v>701922</v>
      </c>
      <c r="F2845" s="68">
        <v>0.18886174999999999</v>
      </c>
      <c r="G2845" s="292">
        <v>0.17548050000000001</v>
      </c>
      <c r="H2845" s="68">
        <v>0.20145253333333332</v>
      </c>
      <c r="I2845" s="68">
        <v>0.18717919999999999</v>
      </c>
      <c r="T2845" s="91"/>
      <c r="U2845" s="91"/>
      <c r="AA2845" s="91"/>
      <c r="AB2845" s="91"/>
      <c r="AC2845" s="91"/>
      <c r="AD2845" s="91"/>
      <c r="AE2845" s="91"/>
      <c r="AF2845" s="91"/>
    </row>
    <row r="2846" spans="1:32" x14ac:dyDescent="0.3">
      <c r="A2846" s="65">
        <v>0</v>
      </c>
      <c r="B2846" s="10">
        <v>2843</v>
      </c>
      <c r="C2846" s="71">
        <v>0.2843</v>
      </c>
      <c r="D2846" s="74">
        <v>755447</v>
      </c>
      <c r="E2846" s="61">
        <v>701922</v>
      </c>
      <c r="F2846" s="68">
        <v>0.18886174999999999</v>
      </c>
      <c r="G2846" s="292">
        <v>0.17548050000000001</v>
      </c>
      <c r="H2846" s="68">
        <v>0.20145253333333332</v>
      </c>
      <c r="I2846" s="68">
        <v>0.18717919999999999</v>
      </c>
      <c r="T2846" s="91"/>
      <c r="U2846" s="91"/>
      <c r="AA2846" s="91"/>
      <c r="AB2846" s="91"/>
      <c r="AC2846" s="91"/>
      <c r="AD2846" s="91"/>
      <c r="AE2846" s="91"/>
      <c r="AF2846" s="91"/>
    </row>
    <row r="2847" spans="1:32" x14ac:dyDescent="0.3">
      <c r="A2847" s="65">
        <v>0</v>
      </c>
      <c r="B2847" s="10">
        <v>2844</v>
      </c>
      <c r="C2847" s="71">
        <v>0.28439999999999999</v>
      </c>
      <c r="D2847" s="74">
        <v>755447</v>
      </c>
      <c r="E2847" s="61">
        <v>701922</v>
      </c>
      <c r="F2847" s="68">
        <v>0.18886174999999999</v>
      </c>
      <c r="G2847" s="292">
        <v>0.17548050000000001</v>
      </c>
      <c r="H2847" s="68">
        <v>0.20145253333333332</v>
      </c>
      <c r="I2847" s="68">
        <v>0.18717919999999999</v>
      </c>
      <c r="T2847" s="91"/>
      <c r="U2847" s="91"/>
      <c r="AA2847" s="91"/>
      <c r="AB2847" s="91"/>
      <c r="AC2847" s="91"/>
      <c r="AD2847" s="91"/>
      <c r="AE2847" s="91"/>
      <c r="AF2847" s="91"/>
    </row>
    <row r="2848" spans="1:32" x14ac:dyDescent="0.3">
      <c r="A2848" s="65">
        <v>0</v>
      </c>
      <c r="B2848" s="10">
        <v>2845</v>
      </c>
      <c r="C2848" s="71">
        <v>0.28449999999999998</v>
      </c>
      <c r="D2848" s="74">
        <v>755447</v>
      </c>
      <c r="E2848" s="61">
        <v>701922</v>
      </c>
      <c r="F2848" s="68">
        <v>0.18886174999999999</v>
      </c>
      <c r="G2848" s="292">
        <v>0.17548050000000001</v>
      </c>
      <c r="H2848" s="68">
        <v>0.20145253333333332</v>
      </c>
      <c r="I2848" s="68">
        <v>0.18717919999999999</v>
      </c>
      <c r="T2848" s="91"/>
      <c r="U2848" s="91"/>
      <c r="AA2848" s="91"/>
      <c r="AB2848" s="91"/>
      <c r="AC2848" s="91"/>
      <c r="AD2848" s="91"/>
      <c r="AE2848" s="91"/>
      <c r="AF2848" s="91"/>
    </row>
    <row r="2849" spans="1:32" x14ac:dyDescent="0.3">
      <c r="A2849" s="65">
        <v>0</v>
      </c>
      <c r="B2849" s="10">
        <v>2846</v>
      </c>
      <c r="C2849" s="71">
        <v>0.28460000000000002</v>
      </c>
      <c r="D2849" s="74">
        <v>755447</v>
      </c>
      <c r="E2849" s="61">
        <v>701922</v>
      </c>
      <c r="F2849" s="68">
        <v>0.18886174999999999</v>
      </c>
      <c r="G2849" s="292">
        <v>0.17548050000000001</v>
      </c>
      <c r="H2849" s="68">
        <v>0.20145253333333332</v>
      </c>
      <c r="I2849" s="68">
        <v>0.18717919999999999</v>
      </c>
      <c r="T2849" s="91"/>
      <c r="U2849" s="91"/>
      <c r="AA2849" s="91"/>
      <c r="AB2849" s="91"/>
      <c r="AC2849" s="91"/>
      <c r="AD2849" s="91"/>
      <c r="AE2849" s="91"/>
      <c r="AF2849" s="91"/>
    </row>
    <row r="2850" spans="1:32" x14ac:dyDescent="0.3">
      <c r="A2850" s="65">
        <v>0</v>
      </c>
      <c r="B2850" s="10">
        <v>2847</v>
      </c>
      <c r="C2850" s="71">
        <v>0.28470000000000001</v>
      </c>
      <c r="D2850" s="74">
        <v>755447</v>
      </c>
      <c r="E2850" s="61">
        <v>701922</v>
      </c>
      <c r="F2850" s="68">
        <v>0.18886174999999999</v>
      </c>
      <c r="G2850" s="292">
        <v>0.17548050000000001</v>
      </c>
      <c r="H2850" s="68">
        <v>0.20145253333333332</v>
      </c>
      <c r="I2850" s="68">
        <v>0.18717919999999999</v>
      </c>
      <c r="T2850" s="91"/>
      <c r="U2850" s="91"/>
      <c r="AA2850" s="91"/>
      <c r="AB2850" s="91"/>
      <c r="AC2850" s="91"/>
      <c r="AD2850" s="91"/>
      <c r="AE2850" s="91"/>
      <c r="AF2850" s="91"/>
    </row>
    <row r="2851" spans="1:32" x14ac:dyDescent="0.3">
      <c r="A2851" s="65">
        <v>0</v>
      </c>
      <c r="B2851" s="10">
        <v>2848</v>
      </c>
      <c r="C2851" s="71">
        <v>0.2848</v>
      </c>
      <c r="D2851" s="74">
        <v>755447</v>
      </c>
      <c r="E2851" s="61">
        <v>701922</v>
      </c>
      <c r="F2851" s="68">
        <v>0.18886174999999999</v>
      </c>
      <c r="G2851" s="292">
        <v>0.17548050000000001</v>
      </c>
      <c r="H2851" s="68">
        <v>0.20145253333333332</v>
      </c>
      <c r="I2851" s="68">
        <v>0.18717919999999999</v>
      </c>
      <c r="T2851" s="91"/>
      <c r="U2851" s="91"/>
      <c r="AA2851" s="91"/>
      <c r="AB2851" s="91"/>
      <c r="AC2851" s="91"/>
      <c r="AD2851" s="91"/>
      <c r="AE2851" s="91"/>
      <c r="AF2851" s="91"/>
    </row>
    <row r="2852" spans="1:32" x14ac:dyDescent="0.3">
      <c r="A2852" s="65">
        <v>0</v>
      </c>
      <c r="B2852" s="10">
        <v>2849</v>
      </c>
      <c r="C2852" s="71">
        <v>0.28489999999999999</v>
      </c>
      <c r="D2852" s="74">
        <v>755447</v>
      </c>
      <c r="E2852" s="61">
        <v>701922</v>
      </c>
      <c r="F2852" s="68">
        <v>0.18886174999999999</v>
      </c>
      <c r="G2852" s="292">
        <v>0.17548050000000001</v>
      </c>
      <c r="H2852" s="68">
        <v>0.20145253333333332</v>
      </c>
      <c r="I2852" s="68">
        <v>0.18717919999999999</v>
      </c>
      <c r="T2852" s="91"/>
      <c r="U2852" s="91"/>
      <c r="AA2852" s="91"/>
      <c r="AB2852" s="91"/>
      <c r="AC2852" s="91"/>
      <c r="AD2852" s="91"/>
      <c r="AE2852" s="91"/>
      <c r="AF2852" s="91"/>
    </row>
    <row r="2853" spans="1:32" x14ac:dyDescent="0.3">
      <c r="A2853" s="65">
        <v>0</v>
      </c>
      <c r="B2853" s="10">
        <v>2850</v>
      </c>
      <c r="C2853" s="71">
        <v>0.28499999999999998</v>
      </c>
      <c r="D2853" s="74">
        <v>755447</v>
      </c>
      <c r="E2853" s="61">
        <v>701922</v>
      </c>
      <c r="F2853" s="68">
        <v>0.18886174999999999</v>
      </c>
      <c r="G2853" s="292">
        <v>0.17548050000000001</v>
      </c>
      <c r="H2853" s="68">
        <v>0.20145253333333332</v>
      </c>
      <c r="I2853" s="68">
        <v>0.18717919999999999</v>
      </c>
      <c r="T2853" s="91"/>
      <c r="U2853" s="91"/>
      <c r="AA2853" s="91"/>
      <c r="AB2853" s="91"/>
      <c r="AC2853" s="91"/>
      <c r="AD2853" s="91"/>
      <c r="AE2853" s="91"/>
      <c r="AF2853" s="91"/>
    </row>
    <row r="2854" spans="1:32" x14ac:dyDescent="0.3">
      <c r="A2854" s="65">
        <v>0</v>
      </c>
      <c r="B2854" s="10">
        <v>2851</v>
      </c>
      <c r="C2854" s="71">
        <v>0.28510000000000002</v>
      </c>
      <c r="D2854" s="74">
        <v>755447</v>
      </c>
      <c r="E2854" s="61">
        <v>701922</v>
      </c>
      <c r="F2854" s="68">
        <v>0.18886174999999999</v>
      </c>
      <c r="G2854" s="292">
        <v>0.17548050000000001</v>
      </c>
      <c r="H2854" s="68">
        <v>0.20145253333333332</v>
      </c>
      <c r="I2854" s="68">
        <v>0.18717919999999999</v>
      </c>
      <c r="T2854" s="91"/>
      <c r="U2854" s="91"/>
      <c r="AA2854" s="91"/>
      <c r="AB2854" s="91"/>
      <c r="AC2854" s="91"/>
      <c r="AD2854" s="91"/>
      <c r="AE2854" s="91"/>
      <c r="AF2854" s="91"/>
    </row>
    <row r="2855" spans="1:32" x14ac:dyDescent="0.3">
      <c r="A2855" s="65">
        <v>0</v>
      </c>
      <c r="B2855" s="10">
        <v>2852</v>
      </c>
      <c r="C2855" s="71">
        <v>0.28520000000000001</v>
      </c>
      <c r="D2855" s="74">
        <v>755447</v>
      </c>
      <c r="E2855" s="61">
        <v>701922</v>
      </c>
      <c r="F2855" s="68">
        <v>0.18886174999999999</v>
      </c>
      <c r="G2855" s="292">
        <v>0.17548050000000001</v>
      </c>
      <c r="H2855" s="68">
        <v>0.20145253333333332</v>
      </c>
      <c r="I2855" s="68">
        <v>0.18717919999999999</v>
      </c>
      <c r="T2855" s="91"/>
      <c r="U2855" s="91"/>
      <c r="AA2855" s="91"/>
      <c r="AB2855" s="91"/>
      <c r="AC2855" s="91"/>
      <c r="AD2855" s="91"/>
      <c r="AE2855" s="91"/>
      <c r="AF2855" s="91"/>
    </row>
    <row r="2856" spans="1:32" x14ac:dyDescent="0.3">
      <c r="A2856" s="65">
        <v>0</v>
      </c>
      <c r="B2856" s="10">
        <v>2853</v>
      </c>
      <c r="C2856" s="71">
        <v>0.2853</v>
      </c>
      <c r="D2856" s="74">
        <v>755447</v>
      </c>
      <c r="E2856" s="61">
        <v>701922</v>
      </c>
      <c r="F2856" s="68">
        <v>0.18886174999999999</v>
      </c>
      <c r="G2856" s="292">
        <v>0.17548050000000001</v>
      </c>
      <c r="H2856" s="68">
        <v>0.20145253333333332</v>
      </c>
      <c r="I2856" s="68">
        <v>0.18717919999999999</v>
      </c>
      <c r="T2856" s="91"/>
      <c r="U2856" s="91"/>
      <c r="AA2856" s="91"/>
      <c r="AB2856" s="91"/>
      <c r="AC2856" s="91"/>
      <c r="AD2856" s="91"/>
      <c r="AE2856" s="91"/>
      <c r="AF2856" s="91"/>
    </row>
    <row r="2857" spans="1:32" x14ac:dyDescent="0.3">
      <c r="A2857" s="65">
        <v>0</v>
      </c>
      <c r="B2857" s="10">
        <v>2854</v>
      </c>
      <c r="C2857" s="71">
        <v>0.28539999999999999</v>
      </c>
      <c r="D2857" s="74">
        <v>755447</v>
      </c>
      <c r="E2857" s="61">
        <v>701922</v>
      </c>
      <c r="F2857" s="68">
        <v>0.18886174999999999</v>
      </c>
      <c r="G2857" s="292">
        <v>0.17548050000000001</v>
      </c>
      <c r="H2857" s="68">
        <v>0.20145253333333332</v>
      </c>
      <c r="I2857" s="68">
        <v>0.18717919999999999</v>
      </c>
      <c r="T2857" s="91"/>
      <c r="U2857" s="91"/>
      <c r="AA2857" s="91"/>
      <c r="AB2857" s="91"/>
      <c r="AC2857" s="91"/>
      <c r="AD2857" s="91"/>
      <c r="AE2857" s="91"/>
      <c r="AF2857" s="91"/>
    </row>
    <row r="2858" spans="1:32" x14ac:dyDescent="0.3">
      <c r="A2858" s="65">
        <v>0</v>
      </c>
      <c r="B2858" s="10">
        <v>2855</v>
      </c>
      <c r="C2858" s="71">
        <v>0.28549999999999998</v>
      </c>
      <c r="D2858" s="74">
        <v>755447</v>
      </c>
      <c r="E2858" s="61">
        <v>701922</v>
      </c>
      <c r="F2858" s="68">
        <v>0.18886174999999999</v>
      </c>
      <c r="G2858" s="292">
        <v>0.17548050000000001</v>
      </c>
      <c r="H2858" s="68">
        <v>0.20145253333333332</v>
      </c>
      <c r="I2858" s="68">
        <v>0.18717919999999999</v>
      </c>
      <c r="T2858" s="91"/>
      <c r="U2858" s="91"/>
      <c r="AA2858" s="91"/>
      <c r="AB2858" s="91"/>
      <c r="AC2858" s="91"/>
      <c r="AD2858" s="91"/>
      <c r="AE2858" s="91"/>
      <c r="AF2858" s="91"/>
    </row>
    <row r="2859" spans="1:32" x14ac:dyDescent="0.3">
      <c r="A2859" s="65">
        <v>0</v>
      </c>
      <c r="B2859" s="10">
        <v>2856</v>
      </c>
      <c r="C2859" s="71">
        <v>0.28560000000000002</v>
      </c>
      <c r="D2859" s="74">
        <v>755447</v>
      </c>
      <c r="E2859" s="61">
        <v>701922</v>
      </c>
      <c r="F2859" s="68">
        <v>0.18886174999999999</v>
      </c>
      <c r="G2859" s="292">
        <v>0.17548050000000001</v>
      </c>
      <c r="H2859" s="68">
        <v>0.20145253333333332</v>
      </c>
      <c r="I2859" s="68">
        <v>0.18717919999999999</v>
      </c>
      <c r="T2859" s="91"/>
      <c r="U2859" s="91"/>
      <c r="AA2859" s="91"/>
      <c r="AB2859" s="91"/>
      <c r="AC2859" s="91"/>
      <c r="AD2859" s="91"/>
      <c r="AE2859" s="91"/>
      <c r="AF2859" s="91"/>
    </row>
    <row r="2860" spans="1:32" x14ac:dyDescent="0.3">
      <c r="A2860" s="65">
        <v>0</v>
      </c>
      <c r="B2860" s="10">
        <v>2857</v>
      </c>
      <c r="C2860" s="71">
        <v>0.28570000000000001</v>
      </c>
      <c r="D2860" s="74">
        <v>755447</v>
      </c>
      <c r="E2860" s="61">
        <v>701922</v>
      </c>
      <c r="F2860" s="68">
        <v>0.18886174999999999</v>
      </c>
      <c r="G2860" s="292">
        <v>0.17548050000000001</v>
      </c>
      <c r="H2860" s="68">
        <v>0.20145253333333332</v>
      </c>
      <c r="I2860" s="68">
        <v>0.18717919999999999</v>
      </c>
      <c r="T2860" s="91"/>
      <c r="U2860" s="91"/>
      <c r="AA2860" s="91"/>
      <c r="AB2860" s="91"/>
      <c r="AC2860" s="91"/>
      <c r="AD2860" s="91"/>
      <c r="AE2860" s="91"/>
      <c r="AF2860" s="91"/>
    </row>
    <row r="2861" spans="1:32" x14ac:dyDescent="0.3">
      <c r="A2861" s="65">
        <v>0</v>
      </c>
      <c r="B2861" s="10">
        <v>2858</v>
      </c>
      <c r="C2861" s="71">
        <v>0.2858</v>
      </c>
      <c r="D2861" s="74">
        <v>755447</v>
      </c>
      <c r="E2861" s="61">
        <v>701922</v>
      </c>
      <c r="F2861" s="68">
        <v>0.18886174999999999</v>
      </c>
      <c r="G2861" s="292">
        <v>0.17548050000000001</v>
      </c>
      <c r="H2861" s="68">
        <v>0.20145253333333332</v>
      </c>
      <c r="I2861" s="68">
        <v>0.18717919999999999</v>
      </c>
      <c r="T2861" s="91"/>
      <c r="U2861" s="91"/>
      <c r="AA2861" s="91"/>
      <c r="AB2861" s="91"/>
      <c r="AC2861" s="91"/>
      <c r="AD2861" s="91"/>
      <c r="AE2861" s="91"/>
      <c r="AF2861" s="91"/>
    </row>
    <row r="2862" spans="1:32" x14ac:dyDescent="0.3">
      <c r="A2862" s="65">
        <v>0</v>
      </c>
      <c r="B2862" s="10">
        <v>2859</v>
      </c>
      <c r="C2862" s="71">
        <v>0.28589999999999999</v>
      </c>
      <c r="D2862" s="74">
        <v>755447</v>
      </c>
      <c r="E2862" s="61">
        <v>701922</v>
      </c>
      <c r="F2862" s="68">
        <v>0.18886174999999999</v>
      </c>
      <c r="G2862" s="292">
        <v>0.17548050000000001</v>
      </c>
      <c r="H2862" s="68">
        <v>0.20145253333333332</v>
      </c>
      <c r="I2862" s="68">
        <v>0.18717919999999999</v>
      </c>
      <c r="T2862" s="91"/>
      <c r="U2862" s="91"/>
      <c r="AA2862" s="91"/>
      <c r="AB2862" s="91"/>
      <c r="AC2862" s="91"/>
      <c r="AD2862" s="91"/>
      <c r="AE2862" s="91"/>
      <c r="AF2862" s="91"/>
    </row>
    <row r="2863" spans="1:32" x14ac:dyDescent="0.3">
      <c r="A2863" s="65">
        <v>0</v>
      </c>
      <c r="B2863" s="10">
        <v>2860</v>
      </c>
      <c r="C2863" s="71">
        <v>0.28599999999999998</v>
      </c>
      <c r="D2863" s="74">
        <v>755447</v>
      </c>
      <c r="E2863" s="61">
        <v>701922</v>
      </c>
      <c r="F2863" s="68">
        <v>0.18886174999999999</v>
      </c>
      <c r="G2863" s="292">
        <v>0.17548050000000001</v>
      </c>
      <c r="H2863" s="68">
        <v>0.20145253333333332</v>
      </c>
      <c r="I2863" s="68">
        <v>0.18717919999999999</v>
      </c>
      <c r="T2863" s="91"/>
      <c r="U2863" s="91"/>
      <c r="AA2863" s="91"/>
      <c r="AB2863" s="91"/>
      <c r="AC2863" s="91"/>
      <c r="AD2863" s="91"/>
      <c r="AE2863" s="91"/>
      <c r="AF2863" s="91"/>
    </row>
    <row r="2864" spans="1:32" x14ac:dyDescent="0.3">
      <c r="A2864" s="65">
        <v>0</v>
      </c>
      <c r="B2864" s="10">
        <v>2861</v>
      </c>
      <c r="C2864" s="71">
        <v>0.28610000000000002</v>
      </c>
      <c r="D2864" s="74">
        <v>755447</v>
      </c>
      <c r="E2864" s="61">
        <v>701922</v>
      </c>
      <c r="F2864" s="68">
        <v>0.18886174999999999</v>
      </c>
      <c r="G2864" s="292">
        <v>0.17548050000000001</v>
      </c>
      <c r="H2864" s="68">
        <v>0.20145253333333332</v>
      </c>
      <c r="I2864" s="68">
        <v>0.18717919999999999</v>
      </c>
      <c r="T2864" s="91"/>
      <c r="U2864" s="91"/>
      <c r="AA2864" s="91"/>
      <c r="AB2864" s="91"/>
      <c r="AC2864" s="91"/>
      <c r="AD2864" s="91"/>
      <c r="AE2864" s="91"/>
      <c r="AF2864" s="91"/>
    </row>
    <row r="2865" spans="1:32" x14ac:dyDescent="0.3">
      <c r="A2865" s="65">
        <v>0</v>
      </c>
      <c r="B2865" s="10">
        <v>2862</v>
      </c>
      <c r="C2865" s="71">
        <v>0.28620000000000001</v>
      </c>
      <c r="D2865" s="74">
        <v>755447</v>
      </c>
      <c r="E2865" s="61">
        <v>701922</v>
      </c>
      <c r="F2865" s="68">
        <v>0.18886174999999999</v>
      </c>
      <c r="G2865" s="292">
        <v>0.17548050000000001</v>
      </c>
      <c r="H2865" s="68">
        <v>0.20145253333333332</v>
      </c>
      <c r="I2865" s="68">
        <v>0.18717919999999999</v>
      </c>
      <c r="T2865" s="91"/>
      <c r="U2865" s="91"/>
      <c r="AA2865" s="91"/>
      <c r="AB2865" s="91"/>
      <c r="AC2865" s="91"/>
      <c r="AD2865" s="91"/>
      <c r="AE2865" s="91"/>
      <c r="AF2865" s="91"/>
    </row>
    <row r="2866" spans="1:32" x14ac:dyDescent="0.3">
      <c r="A2866" s="65">
        <v>0</v>
      </c>
      <c r="B2866" s="10">
        <v>2863</v>
      </c>
      <c r="C2866" s="71">
        <v>0.2863</v>
      </c>
      <c r="D2866" s="74">
        <v>755447</v>
      </c>
      <c r="E2866" s="61">
        <v>701922</v>
      </c>
      <c r="F2866" s="68">
        <v>0.18886174999999999</v>
      </c>
      <c r="G2866" s="292">
        <v>0.17548050000000001</v>
      </c>
      <c r="H2866" s="68">
        <v>0.20145253333333332</v>
      </c>
      <c r="I2866" s="68">
        <v>0.18717919999999999</v>
      </c>
      <c r="T2866" s="91"/>
      <c r="U2866" s="91"/>
      <c r="AA2866" s="91"/>
      <c r="AB2866" s="91"/>
      <c r="AC2866" s="91"/>
      <c r="AD2866" s="91"/>
      <c r="AE2866" s="91"/>
      <c r="AF2866" s="91"/>
    </row>
    <row r="2867" spans="1:32" x14ac:dyDescent="0.3">
      <c r="A2867" s="65">
        <v>0</v>
      </c>
      <c r="B2867" s="10">
        <v>2864</v>
      </c>
      <c r="C2867" s="71">
        <v>0.28639999999999999</v>
      </c>
      <c r="D2867" s="74">
        <v>755447</v>
      </c>
      <c r="E2867" s="61">
        <v>701922</v>
      </c>
      <c r="F2867" s="68">
        <v>0.18886174999999999</v>
      </c>
      <c r="G2867" s="292">
        <v>0.17548050000000001</v>
      </c>
      <c r="H2867" s="68">
        <v>0.20145253333333332</v>
      </c>
      <c r="I2867" s="68">
        <v>0.18717919999999999</v>
      </c>
      <c r="T2867" s="91"/>
      <c r="U2867" s="91"/>
      <c r="AA2867" s="91"/>
      <c r="AB2867" s="91"/>
      <c r="AC2867" s="91"/>
      <c r="AD2867" s="91"/>
      <c r="AE2867" s="91"/>
      <c r="AF2867" s="91"/>
    </row>
    <row r="2868" spans="1:32" x14ac:dyDescent="0.3">
      <c r="A2868" s="65">
        <v>0</v>
      </c>
      <c r="B2868" s="10">
        <v>2865</v>
      </c>
      <c r="C2868" s="71">
        <v>0.28649999999999998</v>
      </c>
      <c r="D2868" s="74">
        <v>755447</v>
      </c>
      <c r="E2868" s="61">
        <v>701922</v>
      </c>
      <c r="F2868" s="68">
        <v>0.18886174999999999</v>
      </c>
      <c r="G2868" s="292">
        <v>0.17548050000000001</v>
      </c>
      <c r="H2868" s="68">
        <v>0.20145253333333332</v>
      </c>
      <c r="I2868" s="68">
        <v>0.18717919999999999</v>
      </c>
      <c r="T2868" s="91"/>
      <c r="U2868" s="91"/>
      <c r="AA2868" s="91"/>
      <c r="AB2868" s="91"/>
      <c r="AC2868" s="91"/>
      <c r="AD2868" s="91"/>
      <c r="AE2868" s="91"/>
      <c r="AF2868" s="91"/>
    </row>
    <row r="2869" spans="1:32" x14ac:dyDescent="0.3">
      <c r="A2869" s="65">
        <v>0</v>
      </c>
      <c r="B2869" s="10">
        <v>2866</v>
      </c>
      <c r="C2869" s="71">
        <v>0.28660000000000002</v>
      </c>
      <c r="D2869" s="74">
        <v>755447</v>
      </c>
      <c r="E2869" s="61">
        <v>701922</v>
      </c>
      <c r="F2869" s="68">
        <v>0.18886174999999999</v>
      </c>
      <c r="G2869" s="292">
        <v>0.17548050000000001</v>
      </c>
      <c r="H2869" s="68">
        <v>0.20145253333333332</v>
      </c>
      <c r="I2869" s="68">
        <v>0.18717919999999999</v>
      </c>
      <c r="T2869" s="91"/>
      <c r="U2869" s="91"/>
      <c r="AA2869" s="91"/>
      <c r="AB2869" s="91"/>
      <c r="AC2869" s="91"/>
      <c r="AD2869" s="91"/>
      <c r="AE2869" s="91"/>
      <c r="AF2869" s="91"/>
    </row>
    <row r="2870" spans="1:32" x14ac:dyDescent="0.3">
      <c r="A2870" s="65">
        <v>0</v>
      </c>
      <c r="B2870" s="10">
        <v>2867</v>
      </c>
      <c r="C2870" s="71">
        <v>0.28670000000000001</v>
      </c>
      <c r="D2870" s="74">
        <v>755447</v>
      </c>
      <c r="E2870" s="61">
        <v>701922</v>
      </c>
      <c r="F2870" s="68">
        <v>0.18886174999999999</v>
      </c>
      <c r="G2870" s="292">
        <v>0.17548050000000001</v>
      </c>
      <c r="H2870" s="68">
        <v>0.20145253333333332</v>
      </c>
      <c r="I2870" s="68">
        <v>0.18717919999999999</v>
      </c>
      <c r="T2870" s="91"/>
      <c r="U2870" s="91"/>
      <c r="AA2870" s="91"/>
      <c r="AB2870" s="91"/>
      <c r="AC2870" s="91"/>
      <c r="AD2870" s="91"/>
      <c r="AE2870" s="91"/>
      <c r="AF2870" s="91"/>
    </row>
    <row r="2871" spans="1:32" x14ac:dyDescent="0.3">
      <c r="A2871" s="65">
        <v>0</v>
      </c>
      <c r="B2871" s="10">
        <v>2868</v>
      </c>
      <c r="C2871" s="71">
        <v>0.2868</v>
      </c>
      <c r="D2871" s="74">
        <v>755447</v>
      </c>
      <c r="E2871" s="61">
        <v>701922</v>
      </c>
      <c r="F2871" s="68">
        <v>0.18886174999999999</v>
      </c>
      <c r="G2871" s="292">
        <v>0.17548050000000001</v>
      </c>
      <c r="H2871" s="68">
        <v>0.20145253333333332</v>
      </c>
      <c r="I2871" s="68">
        <v>0.18717919999999999</v>
      </c>
      <c r="T2871" s="91"/>
      <c r="U2871" s="91"/>
      <c r="AA2871" s="91"/>
      <c r="AB2871" s="91"/>
      <c r="AC2871" s="91"/>
      <c r="AD2871" s="91"/>
      <c r="AE2871" s="91"/>
      <c r="AF2871" s="91"/>
    </row>
    <row r="2872" spans="1:32" x14ac:dyDescent="0.3">
      <c r="A2872" s="65">
        <v>0</v>
      </c>
      <c r="B2872" s="10">
        <v>2869</v>
      </c>
      <c r="C2872" s="71">
        <v>0.28689999999999999</v>
      </c>
      <c r="D2872" s="74">
        <v>755447</v>
      </c>
      <c r="E2872" s="61">
        <v>701922</v>
      </c>
      <c r="F2872" s="68">
        <v>0.18886174999999999</v>
      </c>
      <c r="G2872" s="292">
        <v>0.17548050000000001</v>
      </c>
      <c r="H2872" s="68">
        <v>0.20145253333333332</v>
      </c>
      <c r="I2872" s="68">
        <v>0.18717919999999999</v>
      </c>
      <c r="T2872" s="91"/>
      <c r="U2872" s="91"/>
      <c r="AA2872" s="91"/>
      <c r="AB2872" s="91"/>
      <c r="AC2872" s="91"/>
      <c r="AD2872" s="91"/>
      <c r="AE2872" s="91"/>
      <c r="AF2872" s="91"/>
    </row>
    <row r="2873" spans="1:32" x14ac:dyDescent="0.3">
      <c r="A2873" s="65">
        <v>0</v>
      </c>
      <c r="B2873" s="10">
        <v>2870</v>
      </c>
      <c r="C2873" s="71">
        <v>0.28699999999999998</v>
      </c>
      <c r="D2873" s="74">
        <v>755447</v>
      </c>
      <c r="E2873" s="61">
        <v>701922</v>
      </c>
      <c r="F2873" s="68">
        <v>0.18886174999999999</v>
      </c>
      <c r="G2873" s="292">
        <v>0.17548050000000001</v>
      </c>
      <c r="H2873" s="68">
        <v>0.20145253333333332</v>
      </c>
      <c r="I2873" s="68">
        <v>0.18717919999999999</v>
      </c>
      <c r="T2873" s="91"/>
      <c r="U2873" s="91"/>
      <c r="AA2873" s="91"/>
      <c r="AB2873" s="91"/>
      <c r="AC2873" s="91"/>
      <c r="AD2873" s="91"/>
      <c r="AE2873" s="91"/>
      <c r="AF2873" s="91"/>
    </row>
    <row r="2874" spans="1:32" x14ac:dyDescent="0.3">
      <c r="A2874" s="65">
        <v>0</v>
      </c>
      <c r="B2874" s="10">
        <v>2871</v>
      </c>
      <c r="C2874" s="71">
        <v>0.28710000000000002</v>
      </c>
      <c r="D2874" s="74">
        <v>755447</v>
      </c>
      <c r="E2874" s="61">
        <v>701922</v>
      </c>
      <c r="F2874" s="68">
        <v>0.18886174999999999</v>
      </c>
      <c r="G2874" s="292">
        <v>0.17548050000000001</v>
      </c>
      <c r="H2874" s="68">
        <v>0.20145253333333332</v>
      </c>
      <c r="I2874" s="68">
        <v>0.18717919999999999</v>
      </c>
      <c r="T2874" s="91"/>
      <c r="U2874" s="91"/>
      <c r="AA2874" s="91"/>
      <c r="AB2874" s="91"/>
      <c r="AC2874" s="91"/>
      <c r="AD2874" s="91"/>
      <c r="AE2874" s="91"/>
      <c r="AF2874" s="91"/>
    </row>
    <row r="2875" spans="1:32" x14ac:dyDescent="0.3">
      <c r="A2875" s="65">
        <v>0</v>
      </c>
      <c r="B2875" s="10">
        <v>2872</v>
      </c>
      <c r="C2875" s="71">
        <v>0.28720000000000001</v>
      </c>
      <c r="D2875" s="74">
        <v>755447</v>
      </c>
      <c r="E2875" s="61">
        <v>701922</v>
      </c>
      <c r="F2875" s="68">
        <v>0.18886174999999999</v>
      </c>
      <c r="G2875" s="292">
        <v>0.17548050000000001</v>
      </c>
      <c r="H2875" s="68">
        <v>0.20145253333333332</v>
      </c>
      <c r="I2875" s="68">
        <v>0.18717919999999999</v>
      </c>
      <c r="T2875" s="91"/>
      <c r="U2875" s="91"/>
      <c r="AA2875" s="91"/>
      <c r="AB2875" s="91"/>
      <c r="AC2875" s="91"/>
      <c r="AD2875" s="91"/>
      <c r="AE2875" s="91"/>
      <c r="AF2875" s="91"/>
    </row>
    <row r="2876" spans="1:32" x14ac:dyDescent="0.3">
      <c r="A2876" s="65">
        <v>0</v>
      </c>
      <c r="B2876" s="10">
        <v>2873</v>
      </c>
      <c r="C2876" s="71">
        <v>0.2873</v>
      </c>
      <c r="D2876" s="74">
        <v>755447</v>
      </c>
      <c r="E2876" s="61">
        <v>701922</v>
      </c>
      <c r="F2876" s="68">
        <v>0.18886174999999999</v>
      </c>
      <c r="G2876" s="292">
        <v>0.17548050000000001</v>
      </c>
      <c r="H2876" s="68">
        <v>0.20145253333333332</v>
      </c>
      <c r="I2876" s="68">
        <v>0.18717919999999999</v>
      </c>
      <c r="T2876" s="91"/>
      <c r="U2876" s="91"/>
      <c r="AA2876" s="91"/>
      <c r="AB2876" s="91"/>
      <c r="AC2876" s="91"/>
      <c r="AD2876" s="91"/>
      <c r="AE2876" s="91"/>
      <c r="AF2876" s="91"/>
    </row>
    <row r="2877" spans="1:32" x14ac:dyDescent="0.3">
      <c r="A2877" s="65">
        <v>0</v>
      </c>
      <c r="B2877" s="10">
        <v>2874</v>
      </c>
      <c r="C2877" s="71">
        <v>0.28739999999999999</v>
      </c>
      <c r="D2877" s="74">
        <v>755447</v>
      </c>
      <c r="E2877" s="61">
        <v>701922</v>
      </c>
      <c r="F2877" s="68">
        <v>0.18886174999999999</v>
      </c>
      <c r="G2877" s="292">
        <v>0.17548050000000001</v>
      </c>
      <c r="H2877" s="68">
        <v>0.20145253333333332</v>
      </c>
      <c r="I2877" s="68">
        <v>0.18717919999999999</v>
      </c>
      <c r="T2877" s="91"/>
      <c r="U2877" s="91"/>
      <c r="AA2877" s="91"/>
      <c r="AB2877" s="91"/>
      <c r="AC2877" s="91"/>
      <c r="AD2877" s="91"/>
      <c r="AE2877" s="91"/>
      <c r="AF2877" s="91"/>
    </row>
    <row r="2878" spans="1:32" x14ac:dyDescent="0.3">
      <c r="A2878" s="65">
        <v>0</v>
      </c>
      <c r="B2878" s="10">
        <v>2875</v>
      </c>
      <c r="C2878" s="71">
        <v>0.28749999999999998</v>
      </c>
      <c r="D2878" s="74">
        <v>755447</v>
      </c>
      <c r="E2878" s="61">
        <v>701922</v>
      </c>
      <c r="F2878" s="68">
        <v>0.18886174999999999</v>
      </c>
      <c r="G2878" s="292">
        <v>0.17548050000000001</v>
      </c>
      <c r="H2878" s="68">
        <v>0.20145253333333332</v>
      </c>
      <c r="I2878" s="68">
        <v>0.18717919999999999</v>
      </c>
      <c r="T2878" s="91"/>
      <c r="U2878" s="91"/>
      <c r="AA2878" s="91"/>
      <c r="AB2878" s="91"/>
      <c r="AC2878" s="91"/>
      <c r="AD2878" s="91"/>
      <c r="AE2878" s="91"/>
      <c r="AF2878" s="91"/>
    </row>
    <row r="2879" spans="1:32" x14ac:dyDescent="0.3">
      <c r="A2879" s="65">
        <v>0</v>
      </c>
      <c r="B2879" s="10">
        <v>2876</v>
      </c>
      <c r="C2879" s="71">
        <v>0.28760000000000002</v>
      </c>
      <c r="D2879" s="74">
        <v>755447</v>
      </c>
      <c r="E2879" s="61">
        <v>701922</v>
      </c>
      <c r="F2879" s="68">
        <v>0.18886174999999999</v>
      </c>
      <c r="G2879" s="292">
        <v>0.17548050000000001</v>
      </c>
      <c r="H2879" s="68">
        <v>0.20145253333333332</v>
      </c>
      <c r="I2879" s="68">
        <v>0.18717919999999999</v>
      </c>
      <c r="T2879" s="91"/>
      <c r="U2879" s="91"/>
      <c r="AA2879" s="91"/>
      <c r="AB2879" s="91"/>
      <c r="AC2879" s="91"/>
      <c r="AD2879" s="91"/>
      <c r="AE2879" s="91"/>
      <c r="AF2879" s="91"/>
    </row>
    <row r="2880" spans="1:32" x14ac:dyDescent="0.3">
      <c r="A2880" s="65">
        <v>0</v>
      </c>
      <c r="B2880" s="10">
        <v>2877</v>
      </c>
      <c r="C2880" s="71">
        <v>0.28770000000000001</v>
      </c>
      <c r="D2880" s="74">
        <v>755447</v>
      </c>
      <c r="E2880" s="61">
        <v>701922</v>
      </c>
      <c r="F2880" s="68">
        <v>0.18886174999999999</v>
      </c>
      <c r="G2880" s="292">
        <v>0.17548050000000001</v>
      </c>
      <c r="H2880" s="68">
        <v>0.20145253333333332</v>
      </c>
      <c r="I2880" s="68">
        <v>0.18717919999999999</v>
      </c>
      <c r="T2880" s="91"/>
      <c r="U2880" s="91"/>
      <c r="AA2880" s="91"/>
      <c r="AB2880" s="91"/>
      <c r="AC2880" s="91"/>
      <c r="AD2880" s="91"/>
      <c r="AE2880" s="91"/>
      <c r="AF2880" s="91"/>
    </row>
    <row r="2881" spans="1:32" x14ac:dyDescent="0.3">
      <c r="A2881" s="65">
        <v>0</v>
      </c>
      <c r="B2881" s="10">
        <v>2878</v>
      </c>
      <c r="C2881" s="71">
        <v>0.2878</v>
      </c>
      <c r="D2881" s="74">
        <v>755447</v>
      </c>
      <c r="E2881" s="61">
        <v>701922</v>
      </c>
      <c r="F2881" s="68">
        <v>0.18886174999999999</v>
      </c>
      <c r="G2881" s="292">
        <v>0.17548050000000001</v>
      </c>
      <c r="H2881" s="68">
        <v>0.20145253333333332</v>
      </c>
      <c r="I2881" s="68">
        <v>0.18717919999999999</v>
      </c>
      <c r="T2881" s="91"/>
      <c r="U2881" s="91"/>
      <c r="AA2881" s="91"/>
      <c r="AB2881" s="91"/>
      <c r="AC2881" s="91"/>
      <c r="AD2881" s="91"/>
      <c r="AE2881" s="91"/>
      <c r="AF2881" s="91"/>
    </row>
    <row r="2882" spans="1:32" x14ac:dyDescent="0.3">
      <c r="A2882" s="65">
        <v>0</v>
      </c>
      <c r="B2882" s="10">
        <v>2879</v>
      </c>
      <c r="C2882" s="71">
        <v>0.28789999999999999</v>
      </c>
      <c r="D2882" s="74">
        <v>755447</v>
      </c>
      <c r="E2882" s="61">
        <v>701922</v>
      </c>
      <c r="F2882" s="68">
        <v>0.18886174999999999</v>
      </c>
      <c r="G2882" s="292">
        <v>0.17548050000000001</v>
      </c>
      <c r="H2882" s="68">
        <v>0.20145253333333332</v>
      </c>
      <c r="I2882" s="68">
        <v>0.18717919999999999</v>
      </c>
      <c r="T2882" s="91"/>
      <c r="U2882" s="91"/>
      <c r="AA2882" s="91"/>
      <c r="AB2882" s="91"/>
      <c r="AC2882" s="91"/>
      <c r="AD2882" s="91"/>
      <c r="AE2882" s="91"/>
      <c r="AF2882" s="91"/>
    </row>
    <row r="2883" spans="1:32" x14ac:dyDescent="0.3">
      <c r="A2883" s="65">
        <v>0</v>
      </c>
      <c r="B2883" s="10">
        <v>2880</v>
      </c>
      <c r="C2883" s="71">
        <v>0.28799999999999998</v>
      </c>
      <c r="D2883" s="74">
        <v>755447</v>
      </c>
      <c r="E2883" s="61">
        <v>701922</v>
      </c>
      <c r="F2883" s="68">
        <v>0.18886174999999999</v>
      </c>
      <c r="G2883" s="292">
        <v>0.17548050000000001</v>
      </c>
      <c r="H2883" s="68">
        <v>0.20145253333333332</v>
      </c>
      <c r="I2883" s="68">
        <v>0.18717919999999999</v>
      </c>
      <c r="T2883" s="91"/>
      <c r="U2883" s="91"/>
      <c r="AA2883" s="91"/>
      <c r="AB2883" s="91"/>
      <c r="AC2883" s="91"/>
      <c r="AD2883" s="91"/>
      <c r="AE2883" s="91"/>
      <c r="AF2883" s="91"/>
    </row>
    <row r="2884" spans="1:32" x14ac:dyDescent="0.3">
      <c r="A2884" s="65">
        <v>0</v>
      </c>
      <c r="B2884" s="10">
        <v>2881</v>
      </c>
      <c r="C2884" s="71">
        <v>0.28810000000000002</v>
      </c>
      <c r="D2884" s="74">
        <v>755447</v>
      </c>
      <c r="E2884" s="61">
        <v>701922</v>
      </c>
      <c r="F2884" s="68">
        <v>0.18886174999999999</v>
      </c>
      <c r="G2884" s="292">
        <v>0.17548050000000001</v>
      </c>
      <c r="H2884" s="68">
        <v>0.20145253333333332</v>
      </c>
      <c r="I2884" s="68">
        <v>0.18717919999999999</v>
      </c>
      <c r="T2884" s="91"/>
      <c r="U2884" s="91"/>
      <c r="AA2884" s="91"/>
      <c r="AB2884" s="91"/>
      <c r="AC2884" s="91"/>
      <c r="AD2884" s="91"/>
      <c r="AE2884" s="91"/>
      <c r="AF2884" s="91"/>
    </row>
    <row r="2885" spans="1:32" x14ac:dyDescent="0.3">
      <c r="A2885" s="65">
        <v>0</v>
      </c>
      <c r="B2885" s="10">
        <v>2882</v>
      </c>
      <c r="C2885" s="71">
        <v>0.28820000000000001</v>
      </c>
      <c r="D2885" s="74">
        <v>755447</v>
      </c>
      <c r="E2885" s="61">
        <v>701922</v>
      </c>
      <c r="F2885" s="68">
        <v>0.18886174999999999</v>
      </c>
      <c r="G2885" s="292">
        <v>0.17548050000000001</v>
      </c>
      <c r="H2885" s="68">
        <v>0.20145253333333332</v>
      </c>
      <c r="I2885" s="68">
        <v>0.18717919999999999</v>
      </c>
      <c r="T2885" s="91"/>
      <c r="U2885" s="91"/>
      <c r="AA2885" s="91"/>
      <c r="AB2885" s="91"/>
      <c r="AC2885" s="91"/>
      <c r="AD2885" s="91"/>
      <c r="AE2885" s="91"/>
      <c r="AF2885" s="91"/>
    </row>
    <row r="2886" spans="1:32" x14ac:dyDescent="0.3">
      <c r="A2886" s="65">
        <v>0</v>
      </c>
      <c r="B2886" s="10">
        <v>2883</v>
      </c>
      <c r="C2886" s="71">
        <v>0.2883</v>
      </c>
      <c r="D2886" s="74">
        <v>755447</v>
      </c>
      <c r="E2886" s="61">
        <v>701922</v>
      </c>
      <c r="F2886" s="68">
        <v>0.18886174999999999</v>
      </c>
      <c r="G2886" s="292">
        <v>0.17548050000000001</v>
      </c>
      <c r="H2886" s="68">
        <v>0.20145253333333332</v>
      </c>
      <c r="I2886" s="68">
        <v>0.18717919999999999</v>
      </c>
      <c r="T2886" s="91"/>
      <c r="U2886" s="91"/>
      <c r="AA2886" s="91"/>
      <c r="AB2886" s="91"/>
      <c r="AC2886" s="91"/>
      <c r="AD2886" s="91"/>
      <c r="AE2886" s="91"/>
      <c r="AF2886" s="91"/>
    </row>
    <row r="2887" spans="1:32" x14ac:dyDescent="0.3">
      <c r="A2887" s="65">
        <v>0</v>
      </c>
      <c r="B2887" s="10">
        <v>2884</v>
      </c>
      <c r="C2887" s="71">
        <v>0.28839999999999999</v>
      </c>
      <c r="D2887" s="74">
        <v>755447</v>
      </c>
      <c r="E2887" s="61">
        <v>701922</v>
      </c>
      <c r="F2887" s="68">
        <v>0.18886174999999999</v>
      </c>
      <c r="G2887" s="292">
        <v>0.17548050000000001</v>
      </c>
      <c r="H2887" s="68">
        <v>0.20145253333333332</v>
      </c>
      <c r="I2887" s="68">
        <v>0.18717919999999999</v>
      </c>
      <c r="T2887" s="91"/>
      <c r="U2887" s="91"/>
      <c r="AA2887" s="91"/>
      <c r="AB2887" s="91"/>
      <c r="AC2887" s="91"/>
      <c r="AD2887" s="91"/>
      <c r="AE2887" s="91"/>
      <c r="AF2887" s="91"/>
    </row>
    <row r="2888" spans="1:32" x14ac:dyDescent="0.3">
      <c r="A2888" s="65">
        <v>0</v>
      </c>
      <c r="B2888" s="10">
        <v>2885</v>
      </c>
      <c r="C2888" s="71">
        <v>0.28849999999999998</v>
      </c>
      <c r="D2888" s="74">
        <v>755447</v>
      </c>
      <c r="E2888" s="61">
        <v>701922</v>
      </c>
      <c r="F2888" s="68">
        <v>0.18886174999999999</v>
      </c>
      <c r="G2888" s="292">
        <v>0.17548050000000001</v>
      </c>
      <c r="H2888" s="68">
        <v>0.20145253333333332</v>
      </c>
      <c r="I2888" s="68">
        <v>0.18717919999999999</v>
      </c>
      <c r="T2888" s="91"/>
      <c r="U2888" s="91"/>
      <c r="AA2888" s="91"/>
      <c r="AB2888" s="91"/>
      <c r="AC2888" s="91"/>
      <c r="AD2888" s="91"/>
      <c r="AE2888" s="91"/>
      <c r="AF2888" s="91"/>
    </row>
    <row r="2889" spans="1:32" x14ac:dyDescent="0.3">
      <c r="A2889" s="65">
        <v>0</v>
      </c>
      <c r="B2889" s="10">
        <v>2886</v>
      </c>
      <c r="C2889" s="71">
        <v>0.28860000000000002</v>
      </c>
      <c r="D2889" s="74">
        <v>755447</v>
      </c>
      <c r="E2889" s="61">
        <v>701922</v>
      </c>
      <c r="F2889" s="68">
        <v>0.18886174999999999</v>
      </c>
      <c r="G2889" s="292">
        <v>0.17548050000000001</v>
      </c>
      <c r="H2889" s="68">
        <v>0.20145253333333332</v>
      </c>
      <c r="I2889" s="68">
        <v>0.18717919999999999</v>
      </c>
      <c r="T2889" s="91"/>
      <c r="U2889" s="91"/>
      <c r="AA2889" s="91"/>
      <c r="AB2889" s="91"/>
      <c r="AC2889" s="91"/>
      <c r="AD2889" s="91"/>
      <c r="AE2889" s="91"/>
      <c r="AF2889" s="91"/>
    </row>
    <row r="2890" spans="1:32" x14ac:dyDescent="0.3">
      <c r="A2890" s="65">
        <v>0</v>
      </c>
      <c r="B2890" s="10">
        <v>2887</v>
      </c>
      <c r="C2890" s="71">
        <v>0.28870000000000001</v>
      </c>
      <c r="D2890" s="74">
        <v>755447</v>
      </c>
      <c r="E2890" s="61">
        <v>701922</v>
      </c>
      <c r="F2890" s="68">
        <v>0.18886174999999999</v>
      </c>
      <c r="G2890" s="292">
        <v>0.17548050000000001</v>
      </c>
      <c r="H2890" s="68">
        <v>0.20145253333333332</v>
      </c>
      <c r="I2890" s="68">
        <v>0.18717919999999999</v>
      </c>
      <c r="T2890" s="91"/>
      <c r="U2890" s="91"/>
      <c r="AA2890" s="91"/>
      <c r="AB2890" s="91"/>
      <c r="AC2890" s="91"/>
      <c r="AD2890" s="91"/>
      <c r="AE2890" s="91"/>
      <c r="AF2890" s="91"/>
    </row>
    <row r="2891" spans="1:32" x14ac:dyDescent="0.3">
      <c r="A2891" s="65">
        <v>0</v>
      </c>
      <c r="B2891" s="10">
        <v>2888</v>
      </c>
      <c r="C2891" s="71">
        <v>0.2888</v>
      </c>
      <c r="D2891" s="74">
        <v>755447</v>
      </c>
      <c r="E2891" s="61">
        <v>701922</v>
      </c>
      <c r="F2891" s="68">
        <v>0.18886174999999999</v>
      </c>
      <c r="G2891" s="292">
        <v>0.17548050000000001</v>
      </c>
      <c r="H2891" s="68">
        <v>0.20145253333333332</v>
      </c>
      <c r="I2891" s="68">
        <v>0.18717919999999999</v>
      </c>
      <c r="T2891" s="91"/>
      <c r="U2891" s="91"/>
      <c r="AA2891" s="91"/>
      <c r="AB2891" s="91"/>
      <c r="AC2891" s="91"/>
      <c r="AD2891" s="91"/>
      <c r="AE2891" s="91"/>
      <c r="AF2891" s="91"/>
    </row>
    <row r="2892" spans="1:32" x14ac:dyDescent="0.3">
      <c r="A2892" s="65">
        <v>0</v>
      </c>
      <c r="B2892" s="10">
        <v>2889</v>
      </c>
      <c r="C2892" s="71">
        <v>0.28889999999999999</v>
      </c>
      <c r="D2892" s="74">
        <v>755447</v>
      </c>
      <c r="E2892" s="61">
        <v>701922</v>
      </c>
      <c r="F2892" s="68">
        <v>0.18886174999999999</v>
      </c>
      <c r="G2892" s="292">
        <v>0.17548050000000001</v>
      </c>
      <c r="H2892" s="68">
        <v>0.20145253333333332</v>
      </c>
      <c r="I2892" s="68">
        <v>0.18717919999999999</v>
      </c>
      <c r="T2892" s="91"/>
      <c r="U2892" s="91"/>
      <c r="AA2892" s="91"/>
      <c r="AB2892" s="91"/>
      <c r="AC2892" s="91"/>
      <c r="AD2892" s="91"/>
      <c r="AE2892" s="91"/>
      <c r="AF2892" s="91"/>
    </row>
    <row r="2893" spans="1:32" x14ac:dyDescent="0.3">
      <c r="A2893" s="65">
        <v>0</v>
      </c>
      <c r="B2893" s="10">
        <v>2890</v>
      </c>
      <c r="C2893" s="71">
        <v>0.28899999999999998</v>
      </c>
      <c r="D2893" s="74">
        <v>755447</v>
      </c>
      <c r="E2893" s="61">
        <v>701922</v>
      </c>
      <c r="F2893" s="68">
        <v>0.18886174999999999</v>
      </c>
      <c r="G2893" s="292">
        <v>0.17548050000000001</v>
      </c>
      <c r="H2893" s="68">
        <v>0.20145253333333332</v>
      </c>
      <c r="I2893" s="68">
        <v>0.18717919999999999</v>
      </c>
      <c r="T2893" s="91"/>
      <c r="U2893" s="91"/>
      <c r="AA2893" s="91"/>
      <c r="AB2893" s="91"/>
      <c r="AC2893" s="91"/>
      <c r="AD2893" s="91"/>
      <c r="AE2893" s="91"/>
      <c r="AF2893" s="91"/>
    </row>
    <row r="2894" spans="1:32" x14ac:dyDescent="0.3">
      <c r="A2894" s="65">
        <v>0</v>
      </c>
      <c r="B2894" s="10">
        <v>2891</v>
      </c>
      <c r="C2894" s="71">
        <v>0.28910000000000002</v>
      </c>
      <c r="D2894" s="74">
        <v>755447</v>
      </c>
      <c r="E2894" s="61">
        <v>701922</v>
      </c>
      <c r="F2894" s="68">
        <v>0.18886174999999999</v>
      </c>
      <c r="G2894" s="292">
        <v>0.17548050000000001</v>
      </c>
      <c r="H2894" s="68">
        <v>0.20145253333333332</v>
      </c>
      <c r="I2894" s="68">
        <v>0.18717919999999999</v>
      </c>
      <c r="T2894" s="91"/>
      <c r="U2894" s="91"/>
      <c r="AA2894" s="91"/>
      <c r="AB2894" s="91"/>
      <c r="AC2894" s="91"/>
      <c r="AD2894" s="91"/>
      <c r="AE2894" s="91"/>
      <c r="AF2894" s="91"/>
    </row>
    <row r="2895" spans="1:32" x14ac:dyDescent="0.3">
      <c r="A2895" s="65">
        <v>0</v>
      </c>
      <c r="B2895" s="10">
        <v>2892</v>
      </c>
      <c r="C2895" s="71">
        <v>0.28920000000000001</v>
      </c>
      <c r="D2895" s="74">
        <v>755447</v>
      </c>
      <c r="E2895" s="61">
        <v>701922</v>
      </c>
      <c r="F2895" s="68">
        <v>0.18886174999999999</v>
      </c>
      <c r="G2895" s="292">
        <v>0.17548050000000001</v>
      </c>
      <c r="H2895" s="68">
        <v>0.20145253333333332</v>
      </c>
      <c r="I2895" s="68">
        <v>0.18717919999999999</v>
      </c>
      <c r="T2895" s="91"/>
      <c r="U2895" s="91"/>
      <c r="AA2895" s="91"/>
      <c r="AB2895" s="91"/>
      <c r="AC2895" s="91"/>
      <c r="AD2895" s="91"/>
      <c r="AE2895" s="91"/>
      <c r="AF2895" s="91"/>
    </row>
    <row r="2896" spans="1:32" x14ac:dyDescent="0.3">
      <c r="A2896" s="65">
        <v>0</v>
      </c>
      <c r="B2896" s="10">
        <v>2893</v>
      </c>
      <c r="C2896" s="71">
        <v>0.2893</v>
      </c>
      <c r="D2896" s="74">
        <v>755447</v>
      </c>
      <c r="E2896" s="61">
        <v>701922</v>
      </c>
      <c r="F2896" s="68">
        <v>0.18886174999999999</v>
      </c>
      <c r="G2896" s="292">
        <v>0.17548050000000001</v>
      </c>
      <c r="H2896" s="68">
        <v>0.20145253333333332</v>
      </c>
      <c r="I2896" s="68">
        <v>0.18717919999999999</v>
      </c>
      <c r="T2896" s="91"/>
      <c r="U2896" s="91"/>
      <c r="AA2896" s="91"/>
      <c r="AB2896" s="91"/>
      <c r="AC2896" s="91"/>
      <c r="AD2896" s="91"/>
      <c r="AE2896" s="91"/>
      <c r="AF2896" s="91"/>
    </row>
    <row r="2897" spans="1:32" x14ac:dyDescent="0.3">
      <c r="A2897" s="65">
        <v>0</v>
      </c>
      <c r="B2897" s="10">
        <v>2894</v>
      </c>
      <c r="C2897" s="71">
        <v>0.28939999999999999</v>
      </c>
      <c r="D2897" s="74">
        <v>755447</v>
      </c>
      <c r="E2897" s="61">
        <v>701922</v>
      </c>
      <c r="F2897" s="68">
        <v>0.18886174999999999</v>
      </c>
      <c r="G2897" s="292">
        <v>0.17548050000000001</v>
      </c>
      <c r="H2897" s="68">
        <v>0.20145253333333332</v>
      </c>
      <c r="I2897" s="68">
        <v>0.18717919999999999</v>
      </c>
      <c r="T2897" s="91"/>
      <c r="U2897" s="91"/>
      <c r="AA2897" s="91"/>
      <c r="AB2897" s="91"/>
      <c r="AC2897" s="91"/>
      <c r="AD2897" s="91"/>
      <c r="AE2897" s="91"/>
      <c r="AF2897" s="91"/>
    </row>
    <row r="2898" spans="1:32" x14ac:dyDescent="0.3">
      <c r="A2898" s="65">
        <v>0</v>
      </c>
      <c r="B2898" s="10">
        <v>2895</v>
      </c>
      <c r="C2898" s="71">
        <v>0.28949999999999998</v>
      </c>
      <c r="D2898" s="74">
        <v>755447</v>
      </c>
      <c r="E2898" s="61">
        <v>701922</v>
      </c>
      <c r="F2898" s="68">
        <v>0.18886174999999999</v>
      </c>
      <c r="G2898" s="292">
        <v>0.17548050000000001</v>
      </c>
      <c r="H2898" s="68">
        <v>0.20145253333333332</v>
      </c>
      <c r="I2898" s="68">
        <v>0.18717919999999999</v>
      </c>
      <c r="T2898" s="91"/>
      <c r="U2898" s="91"/>
      <c r="AA2898" s="91"/>
      <c r="AB2898" s="91"/>
      <c r="AC2898" s="91"/>
      <c r="AD2898" s="91"/>
      <c r="AE2898" s="91"/>
      <c r="AF2898" s="91"/>
    </row>
    <row r="2899" spans="1:32" x14ac:dyDescent="0.3">
      <c r="A2899" s="65">
        <v>0</v>
      </c>
      <c r="B2899" s="10">
        <v>2896</v>
      </c>
      <c r="C2899" s="71">
        <v>0.28960000000000002</v>
      </c>
      <c r="D2899" s="74">
        <v>755447</v>
      </c>
      <c r="E2899" s="61">
        <v>701922</v>
      </c>
      <c r="F2899" s="68">
        <v>0.18886174999999999</v>
      </c>
      <c r="G2899" s="292">
        <v>0.17548050000000001</v>
      </c>
      <c r="H2899" s="68">
        <v>0.20145253333333332</v>
      </c>
      <c r="I2899" s="68">
        <v>0.18717919999999999</v>
      </c>
      <c r="T2899" s="91"/>
      <c r="U2899" s="91"/>
      <c r="AA2899" s="91"/>
      <c r="AB2899" s="91"/>
      <c r="AC2899" s="91"/>
      <c r="AD2899" s="91"/>
      <c r="AE2899" s="91"/>
      <c r="AF2899" s="91"/>
    </row>
    <row r="2900" spans="1:32" x14ac:dyDescent="0.3">
      <c r="A2900" s="65">
        <v>0</v>
      </c>
      <c r="B2900" s="10">
        <v>2897</v>
      </c>
      <c r="C2900" s="71">
        <v>0.28970000000000001</v>
      </c>
      <c r="D2900" s="74">
        <v>755447</v>
      </c>
      <c r="E2900" s="61">
        <v>701922</v>
      </c>
      <c r="F2900" s="68">
        <v>0.18886174999999999</v>
      </c>
      <c r="G2900" s="292">
        <v>0.17548050000000001</v>
      </c>
      <c r="H2900" s="68">
        <v>0.20145253333333332</v>
      </c>
      <c r="I2900" s="68">
        <v>0.18717919999999999</v>
      </c>
      <c r="T2900" s="91"/>
      <c r="U2900" s="91"/>
      <c r="AA2900" s="91"/>
      <c r="AB2900" s="91"/>
      <c r="AC2900" s="91"/>
      <c r="AD2900" s="91"/>
      <c r="AE2900" s="91"/>
      <c r="AF2900" s="91"/>
    </row>
    <row r="2901" spans="1:32" x14ac:dyDescent="0.3">
      <c r="A2901" s="65">
        <v>0</v>
      </c>
      <c r="B2901" s="10">
        <v>2898</v>
      </c>
      <c r="C2901" s="71">
        <v>0.2898</v>
      </c>
      <c r="D2901" s="74">
        <v>755447</v>
      </c>
      <c r="E2901" s="61">
        <v>701922</v>
      </c>
      <c r="F2901" s="68">
        <v>0.18886174999999999</v>
      </c>
      <c r="G2901" s="292">
        <v>0.17548050000000001</v>
      </c>
      <c r="H2901" s="68">
        <v>0.20145253333333332</v>
      </c>
      <c r="I2901" s="68">
        <v>0.18717919999999999</v>
      </c>
      <c r="T2901" s="91"/>
      <c r="U2901" s="91"/>
      <c r="AA2901" s="91"/>
      <c r="AB2901" s="91"/>
      <c r="AC2901" s="91"/>
      <c r="AD2901" s="91"/>
      <c r="AE2901" s="91"/>
      <c r="AF2901" s="91"/>
    </row>
    <row r="2902" spans="1:32" x14ac:dyDescent="0.3">
      <c r="A2902" s="65">
        <v>0</v>
      </c>
      <c r="B2902" s="10">
        <v>2899</v>
      </c>
      <c r="C2902" s="71">
        <v>0.28989999999999999</v>
      </c>
      <c r="D2902" s="74">
        <v>755447</v>
      </c>
      <c r="E2902" s="61">
        <v>701922</v>
      </c>
      <c r="F2902" s="68">
        <v>0.18886174999999999</v>
      </c>
      <c r="G2902" s="292">
        <v>0.17548050000000001</v>
      </c>
      <c r="H2902" s="68">
        <v>0.20145253333333332</v>
      </c>
      <c r="I2902" s="68">
        <v>0.18717919999999999</v>
      </c>
      <c r="T2902" s="91"/>
      <c r="U2902" s="91"/>
      <c r="AA2902" s="91"/>
      <c r="AB2902" s="91"/>
      <c r="AC2902" s="91"/>
      <c r="AD2902" s="91"/>
      <c r="AE2902" s="91"/>
      <c r="AF2902" s="91"/>
    </row>
    <row r="2903" spans="1:32" x14ac:dyDescent="0.3">
      <c r="A2903" s="65">
        <v>0</v>
      </c>
      <c r="B2903" s="10">
        <v>2900</v>
      </c>
      <c r="C2903" s="71">
        <v>0.28999999999999998</v>
      </c>
      <c r="D2903" s="74">
        <v>755447</v>
      </c>
      <c r="E2903" s="61">
        <v>701922</v>
      </c>
      <c r="F2903" s="68">
        <v>0.18886174999999999</v>
      </c>
      <c r="G2903" s="292">
        <v>0.17548050000000001</v>
      </c>
      <c r="H2903" s="68">
        <v>0.20145253333333332</v>
      </c>
      <c r="I2903" s="68">
        <v>0.18717919999999999</v>
      </c>
      <c r="T2903" s="91"/>
      <c r="U2903" s="91"/>
      <c r="AA2903" s="91"/>
      <c r="AB2903" s="91"/>
      <c r="AC2903" s="91"/>
      <c r="AD2903" s="91"/>
      <c r="AE2903" s="91"/>
      <c r="AF2903" s="91"/>
    </row>
    <row r="2904" spans="1:32" x14ac:dyDescent="0.3">
      <c r="A2904" s="65">
        <v>0</v>
      </c>
      <c r="B2904" s="10">
        <v>2901</v>
      </c>
      <c r="C2904" s="71">
        <v>0.29010000000000002</v>
      </c>
      <c r="D2904" s="74">
        <v>755447</v>
      </c>
      <c r="E2904" s="61">
        <v>701922</v>
      </c>
      <c r="F2904" s="68">
        <v>0.18886174999999999</v>
      </c>
      <c r="G2904" s="292">
        <v>0.17548050000000001</v>
      </c>
      <c r="H2904" s="68">
        <v>0.20145253333333332</v>
      </c>
      <c r="I2904" s="68">
        <v>0.18717919999999999</v>
      </c>
      <c r="T2904" s="91"/>
      <c r="U2904" s="91"/>
      <c r="AA2904" s="91"/>
      <c r="AB2904" s="91"/>
      <c r="AC2904" s="91"/>
      <c r="AD2904" s="91"/>
      <c r="AE2904" s="91"/>
      <c r="AF2904" s="91"/>
    </row>
    <row r="2905" spans="1:32" x14ac:dyDescent="0.3">
      <c r="A2905" s="65">
        <v>0</v>
      </c>
      <c r="B2905" s="10">
        <v>2902</v>
      </c>
      <c r="C2905" s="71">
        <v>0.29020000000000001</v>
      </c>
      <c r="D2905" s="74">
        <v>755447</v>
      </c>
      <c r="E2905" s="61">
        <v>701922</v>
      </c>
      <c r="F2905" s="68">
        <v>0.18886174999999999</v>
      </c>
      <c r="G2905" s="292">
        <v>0.17548050000000001</v>
      </c>
      <c r="H2905" s="68">
        <v>0.20145253333333332</v>
      </c>
      <c r="I2905" s="68">
        <v>0.18717919999999999</v>
      </c>
      <c r="T2905" s="91"/>
      <c r="U2905" s="91"/>
      <c r="AA2905" s="91"/>
      <c r="AB2905" s="91"/>
      <c r="AC2905" s="91"/>
      <c r="AD2905" s="91"/>
      <c r="AE2905" s="91"/>
      <c r="AF2905" s="91"/>
    </row>
    <row r="2906" spans="1:32" x14ac:dyDescent="0.3">
      <c r="A2906" s="65">
        <v>0</v>
      </c>
      <c r="B2906" s="10">
        <v>2903</v>
      </c>
      <c r="C2906" s="71">
        <v>0.2903</v>
      </c>
      <c r="D2906" s="74">
        <v>755447</v>
      </c>
      <c r="E2906" s="61">
        <v>701922</v>
      </c>
      <c r="F2906" s="68">
        <v>0.18886174999999999</v>
      </c>
      <c r="G2906" s="292">
        <v>0.17548050000000001</v>
      </c>
      <c r="H2906" s="68">
        <v>0.20145253333333332</v>
      </c>
      <c r="I2906" s="68">
        <v>0.18717919999999999</v>
      </c>
      <c r="T2906" s="91"/>
      <c r="U2906" s="91"/>
      <c r="AA2906" s="91"/>
      <c r="AB2906" s="91"/>
      <c r="AC2906" s="91"/>
      <c r="AD2906" s="91"/>
      <c r="AE2906" s="91"/>
      <c r="AF2906" s="91"/>
    </row>
    <row r="2907" spans="1:32" x14ac:dyDescent="0.3">
      <c r="A2907" s="65">
        <v>0</v>
      </c>
      <c r="B2907" s="10">
        <v>2904</v>
      </c>
      <c r="C2907" s="71">
        <v>0.29039999999999999</v>
      </c>
      <c r="D2907" s="74">
        <v>755447</v>
      </c>
      <c r="E2907" s="61">
        <v>701922</v>
      </c>
      <c r="F2907" s="68">
        <v>0.18886174999999999</v>
      </c>
      <c r="G2907" s="292">
        <v>0.17548050000000001</v>
      </c>
      <c r="H2907" s="68">
        <v>0.20145253333333332</v>
      </c>
      <c r="I2907" s="68">
        <v>0.18717919999999999</v>
      </c>
      <c r="T2907" s="91"/>
      <c r="U2907" s="91"/>
      <c r="AA2907" s="91"/>
      <c r="AB2907" s="91"/>
      <c r="AC2907" s="91"/>
      <c r="AD2907" s="91"/>
      <c r="AE2907" s="91"/>
      <c r="AF2907" s="91"/>
    </row>
    <row r="2908" spans="1:32" x14ac:dyDescent="0.3">
      <c r="A2908" s="65">
        <v>0</v>
      </c>
      <c r="B2908" s="10">
        <v>2905</v>
      </c>
      <c r="C2908" s="71">
        <v>0.29049999999999998</v>
      </c>
      <c r="D2908" s="74">
        <v>755447</v>
      </c>
      <c r="E2908" s="61">
        <v>701922</v>
      </c>
      <c r="F2908" s="68">
        <v>0.18886174999999999</v>
      </c>
      <c r="G2908" s="292">
        <v>0.17548050000000001</v>
      </c>
      <c r="H2908" s="68">
        <v>0.20145253333333332</v>
      </c>
      <c r="I2908" s="68">
        <v>0.18717919999999999</v>
      </c>
      <c r="T2908" s="91"/>
      <c r="U2908" s="91"/>
      <c r="AA2908" s="91"/>
      <c r="AB2908" s="91"/>
      <c r="AC2908" s="91"/>
      <c r="AD2908" s="91"/>
      <c r="AE2908" s="91"/>
      <c r="AF2908" s="91"/>
    </row>
    <row r="2909" spans="1:32" x14ac:dyDescent="0.3">
      <c r="A2909" s="65">
        <v>0</v>
      </c>
      <c r="B2909" s="10">
        <v>2906</v>
      </c>
      <c r="C2909" s="71">
        <v>0.29060000000000002</v>
      </c>
      <c r="D2909" s="74">
        <v>755447</v>
      </c>
      <c r="E2909" s="61">
        <v>701922</v>
      </c>
      <c r="F2909" s="68">
        <v>0.18886174999999999</v>
      </c>
      <c r="G2909" s="292">
        <v>0.17548050000000001</v>
      </c>
      <c r="H2909" s="68">
        <v>0.20145253333333332</v>
      </c>
      <c r="I2909" s="68">
        <v>0.18717919999999999</v>
      </c>
      <c r="T2909" s="91"/>
      <c r="U2909" s="91"/>
      <c r="AA2909" s="91"/>
      <c r="AB2909" s="91"/>
      <c r="AC2909" s="91"/>
      <c r="AD2909" s="91"/>
      <c r="AE2909" s="91"/>
      <c r="AF2909" s="91"/>
    </row>
    <row r="2910" spans="1:32" x14ac:dyDescent="0.3">
      <c r="A2910" s="65">
        <v>0</v>
      </c>
      <c r="B2910" s="10">
        <v>2907</v>
      </c>
      <c r="C2910" s="71">
        <v>0.29070000000000001</v>
      </c>
      <c r="D2910" s="74">
        <v>755447</v>
      </c>
      <c r="E2910" s="61">
        <v>701922</v>
      </c>
      <c r="F2910" s="68">
        <v>0.18886174999999999</v>
      </c>
      <c r="G2910" s="292">
        <v>0.17548050000000001</v>
      </c>
      <c r="H2910" s="68">
        <v>0.20145253333333332</v>
      </c>
      <c r="I2910" s="68">
        <v>0.18717919999999999</v>
      </c>
      <c r="T2910" s="91"/>
      <c r="U2910" s="91"/>
      <c r="AA2910" s="91"/>
      <c r="AB2910" s="91"/>
      <c r="AC2910" s="91"/>
      <c r="AD2910" s="91"/>
      <c r="AE2910" s="91"/>
      <c r="AF2910" s="91"/>
    </row>
    <row r="2911" spans="1:32" x14ac:dyDescent="0.3">
      <c r="A2911" s="65">
        <v>0</v>
      </c>
      <c r="B2911" s="10">
        <v>2908</v>
      </c>
      <c r="C2911" s="71">
        <v>0.2908</v>
      </c>
      <c r="D2911" s="74">
        <v>755447</v>
      </c>
      <c r="E2911" s="61">
        <v>701922</v>
      </c>
      <c r="F2911" s="68">
        <v>0.18886174999999999</v>
      </c>
      <c r="G2911" s="292">
        <v>0.17548050000000001</v>
      </c>
      <c r="H2911" s="68">
        <v>0.20145253333333332</v>
      </c>
      <c r="I2911" s="68">
        <v>0.18717919999999999</v>
      </c>
      <c r="T2911" s="91"/>
      <c r="U2911" s="91"/>
      <c r="AA2911" s="91"/>
      <c r="AB2911" s="91"/>
      <c r="AC2911" s="91"/>
      <c r="AD2911" s="91"/>
      <c r="AE2911" s="91"/>
      <c r="AF2911" s="91"/>
    </row>
    <row r="2912" spans="1:32" x14ac:dyDescent="0.3">
      <c r="A2912" s="65">
        <v>0</v>
      </c>
      <c r="B2912" s="10">
        <v>2909</v>
      </c>
      <c r="C2912" s="71">
        <v>0.29089999999999999</v>
      </c>
      <c r="D2912" s="74">
        <v>755447</v>
      </c>
      <c r="E2912" s="61">
        <v>701922</v>
      </c>
      <c r="F2912" s="68">
        <v>0.18886174999999999</v>
      </c>
      <c r="G2912" s="292">
        <v>0.17548050000000001</v>
      </c>
      <c r="H2912" s="68">
        <v>0.20145253333333332</v>
      </c>
      <c r="I2912" s="68">
        <v>0.18717919999999999</v>
      </c>
      <c r="T2912" s="91"/>
      <c r="U2912" s="91"/>
      <c r="AA2912" s="91"/>
      <c r="AB2912" s="91"/>
      <c r="AC2912" s="91"/>
      <c r="AD2912" s="91"/>
      <c r="AE2912" s="91"/>
      <c r="AF2912" s="91"/>
    </row>
    <row r="2913" spans="1:32" x14ac:dyDescent="0.3">
      <c r="A2913" s="65">
        <v>0</v>
      </c>
      <c r="B2913" s="10">
        <v>2910</v>
      </c>
      <c r="C2913" s="71">
        <v>0.29099999999999998</v>
      </c>
      <c r="D2913" s="74">
        <v>755447</v>
      </c>
      <c r="E2913" s="61">
        <v>701922</v>
      </c>
      <c r="F2913" s="68">
        <v>0.18886174999999999</v>
      </c>
      <c r="G2913" s="292">
        <v>0.17548050000000001</v>
      </c>
      <c r="H2913" s="68">
        <v>0.20145253333333332</v>
      </c>
      <c r="I2913" s="68">
        <v>0.18717919999999999</v>
      </c>
      <c r="T2913" s="91"/>
      <c r="U2913" s="91"/>
      <c r="AA2913" s="91"/>
      <c r="AB2913" s="91"/>
      <c r="AC2913" s="91"/>
      <c r="AD2913" s="91"/>
      <c r="AE2913" s="91"/>
      <c r="AF2913" s="91"/>
    </row>
    <row r="2914" spans="1:32" x14ac:dyDescent="0.3">
      <c r="A2914" s="65">
        <v>0</v>
      </c>
      <c r="B2914" s="10">
        <v>2911</v>
      </c>
      <c r="C2914" s="71">
        <v>0.29110000000000003</v>
      </c>
      <c r="D2914" s="74">
        <v>755447</v>
      </c>
      <c r="E2914" s="61">
        <v>701922</v>
      </c>
      <c r="F2914" s="68">
        <v>0.18886174999999999</v>
      </c>
      <c r="G2914" s="292">
        <v>0.17548050000000001</v>
      </c>
      <c r="H2914" s="68">
        <v>0.20145253333333332</v>
      </c>
      <c r="I2914" s="68">
        <v>0.18717919999999999</v>
      </c>
      <c r="T2914" s="91"/>
      <c r="U2914" s="91"/>
      <c r="AA2914" s="91"/>
      <c r="AB2914" s="91"/>
      <c r="AC2914" s="91"/>
      <c r="AD2914" s="91"/>
      <c r="AE2914" s="91"/>
      <c r="AF2914" s="91"/>
    </row>
    <row r="2915" spans="1:32" x14ac:dyDescent="0.3">
      <c r="A2915" s="65">
        <v>0</v>
      </c>
      <c r="B2915" s="10">
        <v>2912</v>
      </c>
      <c r="C2915" s="71">
        <v>0.29120000000000001</v>
      </c>
      <c r="D2915" s="74">
        <v>755447</v>
      </c>
      <c r="E2915" s="61">
        <v>701922</v>
      </c>
      <c r="F2915" s="68">
        <v>0.18886174999999999</v>
      </c>
      <c r="G2915" s="292">
        <v>0.17548050000000001</v>
      </c>
      <c r="H2915" s="68">
        <v>0.20145253333333332</v>
      </c>
      <c r="I2915" s="68">
        <v>0.18717919999999999</v>
      </c>
      <c r="T2915" s="91"/>
      <c r="U2915" s="91"/>
      <c r="AA2915" s="91"/>
      <c r="AB2915" s="91"/>
      <c r="AC2915" s="91"/>
      <c r="AD2915" s="91"/>
      <c r="AE2915" s="91"/>
      <c r="AF2915" s="91"/>
    </row>
    <row r="2916" spans="1:32" x14ac:dyDescent="0.3">
      <c r="A2916" s="65">
        <v>0</v>
      </c>
      <c r="B2916" s="10">
        <v>2913</v>
      </c>
      <c r="C2916" s="71">
        <v>0.2913</v>
      </c>
      <c r="D2916" s="74">
        <v>755447</v>
      </c>
      <c r="E2916" s="61">
        <v>701922</v>
      </c>
      <c r="F2916" s="68">
        <v>0.18886174999999999</v>
      </c>
      <c r="G2916" s="292">
        <v>0.17548050000000001</v>
      </c>
      <c r="H2916" s="68">
        <v>0.20145253333333332</v>
      </c>
      <c r="I2916" s="68">
        <v>0.18717919999999999</v>
      </c>
      <c r="T2916" s="91"/>
      <c r="U2916" s="91"/>
      <c r="AA2916" s="91"/>
      <c r="AB2916" s="91"/>
      <c r="AC2916" s="91"/>
      <c r="AD2916" s="91"/>
      <c r="AE2916" s="91"/>
      <c r="AF2916" s="91"/>
    </row>
    <row r="2917" spans="1:32" x14ac:dyDescent="0.3">
      <c r="A2917" s="65">
        <v>0</v>
      </c>
      <c r="B2917" s="10">
        <v>2914</v>
      </c>
      <c r="C2917" s="71">
        <v>0.29139999999999999</v>
      </c>
      <c r="D2917" s="74">
        <v>755447</v>
      </c>
      <c r="E2917" s="61">
        <v>701922</v>
      </c>
      <c r="F2917" s="68">
        <v>0.18886174999999999</v>
      </c>
      <c r="G2917" s="292">
        <v>0.17548050000000001</v>
      </c>
      <c r="H2917" s="68">
        <v>0.20145253333333332</v>
      </c>
      <c r="I2917" s="68">
        <v>0.18717919999999999</v>
      </c>
      <c r="T2917" s="91"/>
      <c r="U2917" s="91"/>
      <c r="AA2917" s="91"/>
      <c r="AB2917" s="91"/>
      <c r="AC2917" s="91"/>
      <c r="AD2917" s="91"/>
      <c r="AE2917" s="91"/>
      <c r="AF2917" s="91"/>
    </row>
    <row r="2918" spans="1:32" x14ac:dyDescent="0.3">
      <c r="A2918" s="65">
        <v>0</v>
      </c>
      <c r="B2918" s="10">
        <v>2915</v>
      </c>
      <c r="C2918" s="71">
        <v>0.29149999999999998</v>
      </c>
      <c r="D2918" s="74">
        <v>755447</v>
      </c>
      <c r="E2918" s="61">
        <v>701922</v>
      </c>
      <c r="F2918" s="68">
        <v>0.18886174999999999</v>
      </c>
      <c r="G2918" s="292">
        <v>0.17548050000000001</v>
      </c>
      <c r="H2918" s="68">
        <v>0.20145253333333332</v>
      </c>
      <c r="I2918" s="68">
        <v>0.18717919999999999</v>
      </c>
      <c r="T2918" s="91"/>
      <c r="U2918" s="91"/>
      <c r="AA2918" s="91"/>
      <c r="AB2918" s="91"/>
      <c r="AC2918" s="91"/>
      <c r="AD2918" s="91"/>
      <c r="AE2918" s="91"/>
      <c r="AF2918" s="91"/>
    </row>
    <row r="2919" spans="1:32" x14ac:dyDescent="0.3">
      <c r="A2919" s="65">
        <v>0</v>
      </c>
      <c r="B2919" s="10">
        <v>2916</v>
      </c>
      <c r="C2919" s="71">
        <v>0.29160000000000003</v>
      </c>
      <c r="D2919" s="74">
        <v>755447</v>
      </c>
      <c r="E2919" s="61">
        <v>701922</v>
      </c>
      <c r="F2919" s="68">
        <v>0.18886174999999999</v>
      </c>
      <c r="G2919" s="292">
        <v>0.17548050000000001</v>
      </c>
      <c r="H2919" s="68">
        <v>0.20145253333333332</v>
      </c>
      <c r="I2919" s="68">
        <v>0.18717919999999999</v>
      </c>
      <c r="T2919" s="91"/>
      <c r="U2919" s="91"/>
      <c r="AA2919" s="91"/>
      <c r="AB2919" s="91"/>
      <c r="AC2919" s="91"/>
      <c r="AD2919" s="91"/>
      <c r="AE2919" s="91"/>
      <c r="AF2919" s="91"/>
    </row>
    <row r="2920" spans="1:32" x14ac:dyDescent="0.3">
      <c r="A2920" s="65">
        <v>0</v>
      </c>
      <c r="B2920" s="10">
        <v>2917</v>
      </c>
      <c r="C2920" s="71">
        <v>0.29170000000000001</v>
      </c>
      <c r="D2920" s="74">
        <v>755447</v>
      </c>
      <c r="E2920" s="61">
        <v>701922</v>
      </c>
      <c r="F2920" s="68">
        <v>0.18886174999999999</v>
      </c>
      <c r="G2920" s="292">
        <v>0.17548050000000001</v>
      </c>
      <c r="H2920" s="68">
        <v>0.20145253333333332</v>
      </c>
      <c r="I2920" s="68">
        <v>0.18717919999999999</v>
      </c>
      <c r="T2920" s="91"/>
      <c r="U2920" s="91"/>
      <c r="AA2920" s="91"/>
      <c r="AB2920" s="91"/>
      <c r="AC2920" s="91"/>
      <c r="AD2920" s="91"/>
      <c r="AE2920" s="91"/>
      <c r="AF2920" s="91"/>
    </row>
    <row r="2921" spans="1:32" x14ac:dyDescent="0.3">
      <c r="A2921" s="65">
        <v>0</v>
      </c>
      <c r="B2921" s="10">
        <v>2918</v>
      </c>
      <c r="C2921" s="71">
        <v>0.2918</v>
      </c>
      <c r="D2921" s="74">
        <v>755447</v>
      </c>
      <c r="E2921" s="61">
        <v>701922</v>
      </c>
      <c r="F2921" s="68">
        <v>0.18886174999999999</v>
      </c>
      <c r="G2921" s="292">
        <v>0.17548050000000001</v>
      </c>
      <c r="H2921" s="68">
        <v>0.20145253333333332</v>
      </c>
      <c r="I2921" s="68">
        <v>0.18717919999999999</v>
      </c>
      <c r="T2921" s="91"/>
      <c r="U2921" s="91"/>
      <c r="AA2921" s="91"/>
      <c r="AB2921" s="91"/>
      <c r="AC2921" s="91"/>
      <c r="AD2921" s="91"/>
      <c r="AE2921" s="91"/>
      <c r="AF2921" s="91"/>
    </row>
    <row r="2922" spans="1:32" x14ac:dyDescent="0.3">
      <c r="A2922" s="65">
        <v>0</v>
      </c>
      <c r="B2922" s="10">
        <v>2919</v>
      </c>
      <c r="C2922" s="71">
        <v>0.29189999999999999</v>
      </c>
      <c r="D2922" s="74">
        <v>755447</v>
      </c>
      <c r="E2922" s="61">
        <v>701922</v>
      </c>
      <c r="F2922" s="68">
        <v>0.18886174999999999</v>
      </c>
      <c r="G2922" s="292">
        <v>0.17548050000000001</v>
      </c>
      <c r="H2922" s="68">
        <v>0.20145253333333332</v>
      </c>
      <c r="I2922" s="68">
        <v>0.18717919999999999</v>
      </c>
      <c r="T2922" s="91"/>
      <c r="U2922" s="91"/>
      <c r="AA2922" s="91"/>
      <c r="AB2922" s="91"/>
      <c r="AC2922" s="91"/>
      <c r="AD2922" s="91"/>
      <c r="AE2922" s="91"/>
      <c r="AF2922" s="91"/>
    </row>
    <row r="2923" spans="1:32" x14ac:dyDescent="0.3">
      <c r="A2923" s="65">
        <v>0</v>
      </c>
      <c r="B2923" s="10">
        <v>2920</v>
      </c>
      <c r="C2923" s="71">
        <v>0.29199999999999998</v>
      </c>
      <c r="D2923" s="74">
        <v>755447</v>
      </c>
      <c r="E2923" s="61">
        <v>701922</v>
      </c>
      <c r="F2923" s="68">
        <v>0.18886174999999999</v>
      </c>
      <c r="G2923" s="292">
        <v>0.17548050000000001</v>
      </c>
      <c r="H2923" s="68">
        <v>0.20145253333333332</v>
      </c>
      <c r="I2923" s="68">
        <v>0.18717919999999999</v>
      </c>
      <c r="T2923" s="91"/>
      <c r="U2923" s="91"/>
      <c r="AA2923" s="91"/>
      <c r="AB2923" s="91"/>
      <c r="AC2923" s="91"/>
      <c r="AD2923" s="91"/>
      <c r="AE2923" s="91"/>
      <c r="AF2923" s="91"/>
    </row>
    <row r="2924" spans="1:32" x14ac:dyDescent="0.3">
      <c r="A2924" s="65">
        <v>0</v>
      </c>
      <c r="B2924" s="10">
        <v>2921</v>
      </c>
      <c r="C2924" s="71">
        <v>0.29210000000000003</v>
      </c>
      <c r="D2924" s="74">
        <v>755447</v>
      </c>
      <c r="E2924" s="61">
        <v>701922</v>
      </c>
      <c r="F2924" s="68">
        <v>0.18886174999999999</v>
      </c>
      <c r="G2924" s="292">
        <v>0.17548050000000001</v>
      </c>
      <c r="H2924" s="68">
        <v>0.20145253333333332</v>
      </c>
      <c r="I2924" s="68">
        <v>0.18717919999999999</v>
      </c>
      <c r="T2924" s="91"/>
      <c r="U2924" s="91"/>
      <c r="AA2924" s="91"/>
      <c r="AB2924" s="91"/>
      <c r="AC2924" s="91"/>
      <c r="AD2924" s="91"/>
      <c r="AE2924" s="91"/>
      <c r="AF2924" s="91"/>
    </row>
    <row r="2925" spans="1:32" x14ac:dyDescent="0.3">
      <c r="A2925" s="65">
        <v>0</v>
      </c>
      <c r="B2925" s="10">
        <v>2922</v>
      </c>
      <c r="C2925" s="71">
        <v>0.29220000000000002</v>
      </c>
      <c r="D2925" s="74">
        <v>755447</v>
      </c>
      <c r="E2925" s="61">
        <v>701922</v>
      </c>
      <c r="F2925" s="68">
        <v>0.18886174999999999</v>
      </c>
      <c r="G2925" s="292">
        <v>0.17548050000000001</v>
      </c>
      <c r="H2925" s="68">
        <v>0.20145253333333332</v>
      </c>
      <c r="I2925" s="68">
        <v>0.18717919999999999</v>
      </c>
      <c r="T2925" s="91"/>
      <c r="U2925" s="91"/>
      <c r="AA2925" s="91"/>
      <c r="AB2925" s="91"/>
      <c r="AC2925" s="91"/>
      <c r="AD2925" s="91"/>
      <c r="AE2925" s="91"/>
      <c r="AF2925" s="91"/>
    </row>
    <row r="2926" spans="1:32" x14ac:dyDescent="0.3">
      <c r="A2926" s="65">
        <v>0</v>
      </c>
      <c r="B2926" s="10">
        <v>2923</v>
      </c>
      <c r="C2926" s="71">
        <v>0.2923</v>
      </c>
      <c r="D2926" s="74">
        <v>755447</v>
      </c>
      <c r="E2926" s="61">
        <v>701922</v>
      </c>
      <c r="F2926" s="68">
        <v>0.18886174999999999</v>
      </c>
      <c r="G2926" s="292">
        <v>0.17548050000000001</v>
      </c>
      <c r="H2926" s="68">
        <v>0.20145253333333332</v>
      </c>
      <c r="I2926" s="68">
        <v>0.18717919999999999</v>
      </c>
      <c r="T2926" s="91"/>
      <c r="U2926" s="91"/>
      <c r="AA2926" s="91"/>
      <c r="AB2926" s="91"/>
      <c r="AC2926" s="91"/>
      <c r="AD2926" s="91"/>
      <c r="AE2926" s="91"/>
      <c r="AF2926" s="91"/>
    </row>
    <row r="2927" spans="1:32" x14ac:dyDescent="0.3">
      <c r="A2927" s="65">
        <v>0</v>
      </c>
      <c r="B2927" s="10">
        <v>2924</v>
      </c>
      <c r="C2927" s="71">
        <v>0.29239999999999999</v>
      </c>
      <c r="D2927" s="74">
        <v>755447</v>
      </c>
      <c r="E2927" s="61">
        <v>701922</v>
      </c>
      <c r="F2927" s="68">
        <v>0.18886174999999999</v>
      </c>
      <c r="G2927" s="292">
        <v>0.17548050000000001</v>
      </c>
      <c r="H2927" s="68">
        <v>0.20145253333333332</v>
      </c>
      <c r="I2927" s="68">
        <v>0.18717919999999999</v>
      </c>
      <c r="T2927" s="91"/>
      <c r="U2927" s="91"/>
      <c r="AA2927" s="91"/>
      <c r="AB2927" s="91"/>
      <c r="AC2927" s="91"/>
      <c r="AD2927" s="91"/>
      <c r="AE2927" s="91"/>
      <c r="AF2927" s="91"/>
    </row>
    <row r="2928" spans="1:32" x14ac:dyDescent="0.3">
      <c r="A2928" s="65">
        <v>0</v>
      </c>
      <c r="B2928" s="10">
        <v>2925</v>
      </c>
      <c r="C2928" s="71">
        <v>0.29249999999999998</v>
      </c>
      <c r="D2928" s="74">
        <v>755447</v>
      </c>
      <c r="E2928" s="61">
        <v>701922</v>
      </c>
      <c r="F2928" s="68">
        <v>0.18886174999999999</v>
      </c>
      <c r="G2928" s="292">
        <v>0.17548050000000001</v>
      </c>
      <c r="H2928" s="68">
        <v>0.20145253333333332</v>
      </c>
      <c r="I2928" s="68">
        <v>0.18717919999999999</v>
      </c>
      <c r="T2928" s="91"/>
      <c r="U2928" s="91"/>
      <c r="AA2928" s="91"/>
      <c r="AB2928" s="91"/>
      <c r="AC2928" s="91"/>
      <c r="AD2928" s="91"/>
      <c r="AE2928" s="91"/>
      <c r="AF2928" s="91"/>
    </row>
    <row r="2929" spans="1:32" x14ac:dyDescent="0.3">
      <c r="A2929" s="65">
        <v>0</v>
      </c>
      <c r="B2929" s="10">
        <v>2926</v>
      </c>
      <c r="C2929" s="71">
        <v>0.29260000000000003</v>
      </c>
      <c r="D2929" s="74">
        <v>755447</v>
      </c>
      <c r="E2929" s="61">
        <v>701922</v>
      </c>
      <c r="F2929" s="68">
        <v>0.18886174999999999</v>
      </c>
      <c r="G2929" s="292">
        <v>0.17548050000000001</v>
      </c>
      <c r="H2929" s="68">
        <v>0.20145253333333332</v>
      </c>
      <c r="I2929" s="68">
        <v>0.18717919999999999</v>
      </c>
      <c r="T2929" s="91"/>
      <c r="U2929" s="91"/>
      <c r="AA2929" s="91"/>
      <c r="AB2929" s="91"/>
      <c r="AC2929" s="91"/>
      <c r="AD2929" s="91"/>
      <c r="AE2929" s="91"/>
      <c r="AF2929" s="91"/>
    </row>
    <row r="2930" spans="1:32" x14ac:dyDescent="0.3">
      <c r="A2930" s="65">
        <v>0</v>
      </c>
      <c r="B2930" s="10">
        <v>2927</v>
      </c>
      <c r="C2930" s="71">
        <v>0.29270000000000002</v>
      </c>
      <c r="D2930" s="74">
        <v>755447</v>
      </c>
      <c r="E2930" s="61">
        <v>701922</v>
      </c>
      <c r="F2930" s="68">
        <v>0.18886174999999999</v>
      </c>
      <c r="G2930" s="292">
        <v>0.17548050000000001</v>
      </c>
      <c r="H2930" s="68">
        <v>0.20145253333333332</v>
      </c>
      <c r="I2930" s="68">
        <v>0.18717919999999999</v>
      </c>
      <c r="T2930" s="91"/>
      <c r="U2930" s="91"/>
      <c r="AA2930" s="91"/>
      <c r="AB2930" s="91"/>
      <c r="AC2930" s="91"/>
      <c r="AD2930" s="91"/>
      <c r="AE2930" s="91"/>
      <c r="AF2930" s="91"/>
    </row>
    <row r="2931" spans="1:32" x14ac:dyDescent="0.3">
      <c r="A2931" s="65">
        <v>0</v>
      </c>
      <c r="B2931" s="10">
        <v>2928</v>
      </c>
      <c r="C2931" s="71">
        <v>0.2928</v>
      </c>
      <c r="D2931" s="74">
        <v>755447</v>
      </c>
      <c r="E2931" s="61">
        <v>701922</v>
      </c>
      <c r="F2931" s="68">
        <v>0.18886174999999999</v>
      </c>
      <c r="G2931" s="292">
        <v>0.17548050000000001</v>
      </c>
      <c r="H2931" s="68">
        <v>0.20145253333333332</v>
      </c>
      <c r="I2931" s="68">
        <v>0.18717919999999999</v>
      </c>
      <c r="T2931" s="91"/>
      <c r="U2931" s="91"/>
      <c r="AA2931" s="91"/>
      <c r="AB2931" s="91"/>
      <c r="AC2931" s="91"/>
      <c r="AD2931" s="91"/>
      <c r="AE2931" s="91"/>
      <c r="AF2931" s="91"/>
    </row>
    <row r="2932" spans="1:32" x14ac:dyDescent="0.3">
      <c r="A2932" s="65">
        <v>0</v>
      </c>
      <c r="B2932" s="10">
        <v>2929</v>
      </c>
      <c r="C2932" s="71">
        <v>0.29289999999999999</v>
      </c>
      <c r="D2932" s="74">
        <v>755447</v>
      </c>
      <c r="E2932" s="61">
        <v>701922</v>
      </c>
      <c r="F2932" s="68">
        <v>0.18886174999999999</v>
      </c>
      <c r="G2932" s="292">
        <v>0.17548050000000001</v>
      </c>
      <c r="H2932" s="68">
        <v>0.20145253333333332</v>
      </c>
      <c r="I2932" s="68">
        <v>0.18717919999999999</v>
      </c>
      <c r="T2932" s="91"/>
      <c r="U2932" s="91"/>
      <c r="AA2932" s="91"/>
      <c r="AB2932" s="91"/>
      <c r="AC2932" s="91"/>
      <c r="AD2932" s="91"/>
      <c r="AE2932" s="91"/>
      <c r="AF2932" s="91"/>
    </row>
    <row r="2933" spans="1:32" x14ac:dyDescent="0.3">
      <c r="A2933" s="65">
        <v>0</v>
      </c>
      <c r="B2933" s="10">
        <v>2930</v>
      </c>
      <c r="C2933" s="71">
        <v>0.29299999999999998</v>
      </c>
      <c r="D2933" s="74">
        <v>755447</v>
      </c>
      <c r="E2933" s="61">
        <v>701922</v>
      </c>
      <c r="F2933" s="68">
        <v>0.18886174999999999</v>
      </c>
      <c r="G2933" s="292">
        <v>0.17548050000000001</v>
      </c>
      <c r="H2933" s="68">
        <v>0.20145253333333332</v>
      </c>
      <c r="I2933" s="68">
        <v>0.18717919999999999</v>
      </c>
      <c r="T2933" s="91"/>
      <c r="U2933" s="91"/>
      <c r="AA2933" s="91"/>
      <c r="AB2933" s="91"/>
      <c r="AC2933" s="91"/>
      <c r="AD2933" s="91"/>
      <c r="AE2933" s="91"/>
      <c r="AF2933" s="91"/>
    </row>
    <row r="2934" spans="1:32" x14ac:dyDescent="0.3">
      <c r="A2934" s="65">
        <v>0</v>
      </c>
      <c r="B2934" s="10">
        <v>2931</v>
      </c>
      <c r="C2934" s="71">
        <v>0.29310000000000003</v>
      </c>
      <c r="D2934" s="74">
        <v>755447</v>
      </c>
      <c r="E2934" s="61">
        <v>701922</v>
      </c>
      <c r="F2934" s="68">
        <v>0.18886174999999999</v>
      </c>
      <c r="G2934" s="292">
        <v>0.17548050000000001</v>
      </c>
      <c r="H2934" s="68">
        <v>0.20145253333333332</v>
      </c>
      <c r="I2934" s="68">
        <v>0.18717919999999999</v>
      </c>
      <c r="T2934" s="91"/>
      <c r="U2934" s="91"/>
      <c r="AA2934" s="91"/>
      <c r="AB2934" s="91"/>
      <c r="AC2934" s="91"/>
      <c r="AD2934" s="91"/>
      <c r="AE2934" s="91"/>
      <c r="AF2934" s="91"/>
    </row>
    <row r="2935" spans="1:32" x14ac:dyDescent="0.3">
      <c r="A2935" s="65">
        <v>0</v>
      </c>
      <c r="B2935" s="10">
        <v>2932</v>
      </c>
      <c r="C2935" s="71">
        <v>0.29320000000000002</v>
      </c>
      <c r="D2935" s="74">
        <v>755447</v>
      </c>
      <c r="E2935" s="61">
        <v>701922</v>
      </c>
      <c r="F2935" s="68">
        <v>0.18886174999999999</v>
      </c>
      <c r="G2935" s="292">
        <v>0.17548050000000001</v>
      </c>
      <c r="H2935" s="68">
        <v>0.20145253333333332</v>
      </c>
      <c r="I2935" s="68">
        <v>0.18717919999999999</v>
      </c>
      <c r="T2935" s="91"/>
      <c r="U2935" s="91"/>
      <c r="AA2935" s="91"/>
      <c r="AB2935" s="91"/>
      <c r="AC2935" s="91"/>
      <c r="AD2935" s="91"/>
      <c r="AE2935" s="91"/>
      <c r="AF2935" s="91"/>
    </row>
    <row r="2936" spans="1:32" x14ac:dyDescent="0.3">
      <c r="A2936" s="65">
        <v>0</v>
      </c>
      <c r="B2936" s="10">
        <v>2933</v>
      </c>
      <c r="C2936" s="71">
        <v>0.29330000000000001</v>
      </c>
      <c r="D2936" s="74">
        <v>755447</v>
      </c>
      <c r="E2936" s="61">
        <v>701922</v>
      </c>
      <c r="F2936" s="68">
        <v>0.18886174999999999</v>
      </c>
      <c r="G2936" s="292">
        <v>0.17548050000000001</v>
      </c>
      <c r="H2936" s="68">
        <v>0.20145253333333332</v>
      </c>
      <c r="I2936" s="68">
        <v>0.18717919999999999</v>
      </c>
      <c r="T2936" s="91"/>
      <c r="U2936" s="91"/>
      <c r="AA2936" s="91"/>
      <c r="AB2936" s="91"/>
      <c r="AC2936" s="91"/>
      <c r="AD2936" s="91"/>
      <c r="AE2936" s="91"/>
      <c r="AF2936" s="91"/>
    </row>
    <row r="2937" spans="1:32" x14ac:dyDescent="0.3">
      <c r="A2937" s="65">
        <v>0</v>
      </c>
      <c r="B2937" s="10">
        <v>2934</v>
      </c>
      <c r="C2937" s="71">
        <v>0.29339999999999999</v>
      </c>
      <c r="D2937" s="74">
        <v>755447</v>
      </c>
      <c r="E2937" s="61">
        <v>701922</v>
      </c>
      <c r="F2937" s="68">
        <v>0.18886174999999999</v>
      </c>
      <c r="G2937" s="292">
        <v>0.17548050000000001</v>
      </c>
      <c r="H2937" s="68">
        <v>0.20145253333333332</v>
      </c>
      <c r="I2937" s="68">
        <v>0.18717919999999999</v>
      </c>
      <c r="T2937" s="91"/>
      <c r="U2937" s="91"/>
      <c r="AA2937" s="91"/>
      <c r="AB2937" s="91"/>
      <c r="AC2937" s="91"/>
      <c r="AD2937" s="91"/>
      <c r="AE2937" s="91"/>
      <c r="AF2937" s="91"/>
    </row>
    <row r="2938" spans="1:32" x14ac:dyDescent="0.3">
      <c r="A2938" s="65">
        <v>0</v>
      </c>
      <c r="B2938" s="10">
        <v>2935</v>
      </c>
      <c r="C2938" s="71">
        <v>0.29349999999999998</v>
      </c>
      <c r="D2938" s="74">
        <v>755447</v>
      </c>
      <c r="E2938" s="61">
        <v>701922</v>
      </c>
      <c r="F2938" s="68">
        <v>0.18886174999999999</v>
      </c>
      <c r="G2938" s="292">
        <v>0.17548050000000001</v>
      </c>
      <c r="H2938" s="68">
        <v>0.20145253333333332</v>
      </c>
      <c r="I2938" s="68">
        <v>0.18717919999999999</v>
      </c>
      <c r="T2938" s="91"/>
      <c r="U2938" s="91"/>
      <c r="AA2938" s="91"/>
      <c r="AB2938" s="91"/>
      <c r="AC2938" s="91"/>
      <c r="AD2938" s="91"/>
      <c r="AE2938" s="91"/>
      <c r="AF2938" s="91"/>
    </row>
    <row r="2939" spans="1:32" x14ac:dyDescent="0.3">
      <c r="A2939" s="65">
        <v>0</v>
      </c>
      <c r="B2939" s="10">
        <v>2936</v>
      </c>
      <c r="C2939" s="71">
        <v>0.29360000000000003</v>
      </c>
      <c r="D2939" s="74">
        <v>755447</v>
      </c>
      <c r="E2939" s="61">
        <v>701922</v>
      </c>
      <c r="F2939" s="68">
        <v>0.18886174999999999</v>
      </c>
      <c r="G2939" s="292">
        <v>0.17548050000000001</v>
      </c>
      <c r="H2939" s="68">
        <v>0.20145253333333332</v>
      </c>
      <c r="I2939" s="68">
        <v>0.18717919999999999</v>
      </c>
      <c r="T2939" s="91"/>
      <c r="U2939" s="91"/>
      <c r="AA2939" s="91"/>
      <c r="AB2939" s="91"/>
      <c r="AC2939" s="91"/>
      <c r="AD2939" s="91"/>
      <c r="AE2939" s="91"/>
      <c r="AF2939" s="91"/>
    </row>
    <row r="2940" spans="1:32" x14ac:dyDescent="0.3">
      <c r="A2940" s="65">
        <v>0</v>
      </c>
      <c r="B2940" s="10">
        <v>2937</v>
      </c>
      <c r="C2940" s="71">
        <v>0.29370000000000002</v>
      </c>
      <c r="D2940" s="74">
        <v>755447</v>
      </c>
      <c r="E2940" s="61">
        <v>701922</v>
      </c>
      <c r="F2940" s="68">
        <v>0.18886174999999999</v>
      </c>
      <c r="G2940" s="292">
        <v>0.17548050000000001</v>
      </c>
      <c r="H2940" s="68">
        <v>0.20145253333333332</v>
      </c>
      <c r="I2940" s="68">
        <v>0.18717919999999999</v>
      </c>
      <c r="T2940" s="91"/>
      <c r="U2940" s="91"/>
      <c r="AA2940" s="91"/>
      <c r="AB2940" s="91"/>
      <c r="AC2940" s="91"/>
      <c r="AD2940" s="91"/>
      <c r="AE2940" s="91"/>
      <c r="AF2940" s="91"/>
    </row>
    <row r="2941" spans="1:32" x14ac:dyDescent="0.3">
      <c r="A2941" s="65">
        <v>0</v>
      </c>
      <c r="B2941" s="10">
        <v>2938</v>
      </c>
      <c r="C2941" s="71">
        <v>0.29380000000000001</v>
      </c>
      <c r="D2941" s="74">
        <v>755447</v>
      </c>
      <c r="E2941" s="61">
        <v>701922</v>
      </c>
      <c r="F2941" s="68">
        <v>0.18886174999999999</v>
      </c>
      <c r="G2941" s="292">
        <v>0.17548050000000001</v>
      </c>
      <c r="H2941" s="68">
        <v>0.20145253333333332</v>
      </c>
      <c r="I2941" s="68">
        <v>0.18717919999999999</v>
      </c>
      <c r="T2941" s="91"/>
      <c r="U2941" s="91"/>
      <c r="AA2941" s="91"/>
      <c r="AB2941" s="91"/>
      <c r="AC2941" s="91"/>
      <c r="AD2941" s="91"/>
      <c r="AE2941" s="91"/>
      <c r="AF2941" s="91"/>
    </row>
    <row r="2942" spans="1:32" x14ac:dyDescent="0.3">
      <c r="A2942" s="65">
        <v>0</v>
      </c>
      <c r="B2942" s="10">
        <v>2939</v>
      </c>
      <c r="C2942" s="71">
        <v>0.29389999999999999</v>
      </c>
      <c r="D2942" s="74">
        <v>755447</v>
      </c>
      <c r="E2942" s="61">
        <v>701922</v>
      </c>
      <c r="F2942" s="68">
        <v>0.18886174999999999</v>
      </c>
      <c r="G2942" s="292">
        <v>0.17548050000000001</v>
      </c>
      <c r="H2942" s="68">
        <v>0.20145253333333332</v>
      </c>
      <c r="I2942" s="68">
        <v>0.18717919999999999</v>
      </c>
      <c r="T2942" s="91"/>
      <c r="U2942" s="91"/>
      <c r="AA2942" s="91"/>
      <c r="AB2942" s="91"/>
      <c r="AC2942" s="91"/>
      <c r="AD2942" s="91"/>
      <c r="AE2942" s="91"/>
      <c r="AF2942" s="91"/>
    </row>
    <row r="2943" spans="1:32" x14ac:dyDescent="0.3">
      <c r="A2943" s="65">
        <v>0</v>
      </c>
      <c r="B2943" s="10">
        <v>2940</v>
      </c>
      <c r="C2943" s="71">
        <v>0.29399999999999998</v>
      </c>
      <c r="D2943" s="74">
        <v>755447</v>
      </c>
      <c r="E2943" s="61">
        <v>701922</v>
      </c>
      <c r="F2943" s="68">
        <v>0.18886174999999999</v>
      </c>
      <c r="G2943" s="292">
        <v>0.17548050000000001</v>
      </c>
      <c r="H2943" s="68">
        <v>0.20145253333333332</v>
      </c>
      <c r="I2943" s="68">
        <v>0.18717919999999999</v>
      </c>
      <c r="T2943" s="91"/>
      <c r="U2943" s="91"/>
      <c r="AA2943" s="91"/>
      <c r="AB2943" s="91"/>
      <c r="AC2943" s="91"/>
      <c r="AD2943" s="91"/>
      <c r="AE2943" s="91"/>
      <c r="AF2943" s="91"/>
    </row>
    <row r="2944" spans="1:32" x14ac:dyDescent="0.3">
      <c r="A2944" s="65">
        <v>0</v>
      </c>
      <c r="B2944" s="10">
        <v>2941</v>
      </c>
      <c r="C2944" s="71">
        <v>0.29409999999999997</v>
      </c>
      <c r="D2944" s="74">
        <v>755447</v>
      </c>
      <c r="E2944" s="61">
        <v>701922</v>
      </c>
      <c r="F2944" s="68">
        <v>0.18886174999999999</v>
      </c>
      <c r="G2944" s="292">
        <v>0.17548050000000001</v>
      </c>
      <c r="H2944" s="68">
        <v>0.20145253333333332</v>
      </c>
      <c r="I2944" s="68">
        <v>0.18717919999999999</v>
      </c>
      <c r="T2944" s="91"/>
      <c r="U2944" s="91"/>
      <c r="AA2944" s="91"/>
      <c r="AB2944" s="91"/>
      <c r="AC2944" s="91"/>
      <c r="AD2944" s="91"/>
      <c r="AE2944" s="91"/>
      <c r="AF2944" s="91"/>
    </row>
    <row r="2945" spans="1:32" x14ac:dyDescent="0.3">
      <c r="A2945" s="65">
        <v>0</v>
      </c>
      <c r="B2945" s="10">
        <v>2942</v>
      </c>
      <c r="C2945" s="71">
        <v>0.29420000000000002</v>
      </c>
      <c r="D2945" s="74">
        <v>755447</v>
      </c>
      <c r="E2945" s="61">
        <v>701922</v>
      </c>
      <c r="F2945" s="68">
        <v>0.18886174999999999</v>
      </c>
      <c r="G2945" s="292">
        <v>0.17548050000000001</v>
      </c>
      <c r="H2945" s="68">
        <v>0.20145253333333332</v>
      </c>
      <c r="I2945" s="68">
        <v>0.18717919999999999</v>
      </c>
      <c r="T2945" s="91"/>
      <c r="U2945" s="91"/>
      <c r="AA2945" s="91"/>
      <c r="AB2945" s="91"/>
      <c r="AC2945" s="91"/>
      <c r="AD2945" s="91"/>
      <c r="AE2945" s="91"/>
      <c r="AF2945" s="91"/>
    </row>
    <row r="2946" spans="1:32" x14ac:dyDescent="0.3">
      <c r="A2946" s="65">
        <v>0</v>
      </c>
      <c r="B2946" s="10">
        <v>2943</v>
      </c>
      <c r="C2946" s="71">
        <v>0.29430000000000001</v>
      </c>
      <c r="D2946" s="74">
        <v>755447</v>
      </c>
      <c r="E2946" s="61">
        <v>701922</v>
      </c>
      <c r="F2946" s="68">
        <v>0.18886174999999999</v>
      </c>
      <c r="G2946" s="292">
        <v>0.17548050000000001</v>
      </c>
      <c r="H2946" s="68">
        <v>0.20145253333333332</v>
      </c>
      <c r="I2946" s="68">
        <v>0.18717919999999999</v>
      </c>
      <c r="T2946" s="91"/>
      <c r="U2946" s="91"/>
      <c r="AA2946" s="91"/>
      <c r="AB2946" s="91"/>
      <c r="AC2946" s="91"/>
      <c r="AD2946" s="91"/>
      <c r="AE2946" s="91"/>
      <c r="AF2946" s="91"/>
    </row>
    <row r="2947" spans="1:32" x14ac:dyDescent="0.3">
      <c r="A2947" s="65">
        <v>0</v>
      </c>
      <c r="B2947" s="10">
        <v>2944</v>
      </c>
      <c r="C2947" s="71">
        <v>0.2944</v>
      </c>
      <c r="D2947" s="74">
        <v>755447</v>
      </c>
      <c r="E2947" s="61">
        <v>701922</v>
      </c>
      <c r="F2947" s="68">
        <v>0.18886174999999999</v>
      </c>
      <c r="G2947" s="292">
        <v>0.17548050000000001</v>
      </c>
      <c r="H2947" s="68">
        <v>0.20145253333333332</v>
      </c>
      <c r="I2947" s="68">
        <v>0.18717919999999999</v>
      </c>
      <c r="T2947" s="91"/>
      <c r="U2947" s="91"/>
      <c r="AA2947" s="91"/>
      <c r="AB2947" s="91"/>
      <c r="AC2947" s="91"/>
      <c r="AD2947" s="91"/>
      <c r="AE2947" s="91"/>
      <c r="AF2947" s="91"/>
    </row>
    <row r="2948" spans="1:32" x14ac:dyDescent="0.3">
      <c r="A2948" s="65">
        <v>0</v>
      </c>
      <c r="B2948" s="10">
        <v>2945</v>
      </c>
      <c r="C2948" s="71">
        <v>0.29449999999999998</v>
      </c>
      <c r="D2948" s="74">
        <v>755447</v>
      </c>
      <c r="E2948" s="61">
        <v>701922</v>
      </c>
      <c r="F2948" s="68">
        <v>0.18886174999999999</v>
      </c>
      <c r="G2948" s="292">
        <v>0.17548050000000001</v>
      </c>
      <c r="H2948" s="68">
        <v>0.20145253333333332</v>
      </c>
      <c r="I2948" s="68">
        <v>0.18717919999999999</v>
      </c>
      <c r="T2948" s="91"/>
      <c r="U2948" s="91"/>
      <c r="AA2948" s="91"/>
      <c r="AB2948" s="91"/>
      <c r="AC2948" s="91"/>
      <c r="AD2948" s="91"/>
      <c r="AE2948" s="91"/>
      <c r="AF2948" s="91"/>
    </row>
    <row r="2949" spans="1:32" x14ac:dyDescent="0.3">
      <c r="A2949" s="65">
        <v>0</v>
      </c>
      <c r="B2949" s="10">
        <v>2946</v>
      </c>
      <c r="C2949" s="71">
        <v>0.29459999999999997</v>
      </c>
      <c r="D2949" s="74">
        <v>755447</v>
      </c>
      <c r="E2949" s="61">
        <v>701922</v>
      </c>
      <c r="F2949" s="68">
        <v>0.18886174999999999</v>
      </c>
      <c r="G2949" s="292">
        <v>0.17548050000000001</v>
      </c>
      <c r="H2949" s="68">
        <v>0.20145253333333332</v>
      </c>
      <c r="I2949" s="68">
        <v>0.18717919999999999</v>
      </c>
      <c r="T2949" s="91"/>
      <c r="U2949" s="91"/>
      <c r="AA2949" s="91"/>
      <c r="AB2949" s="91"/>
      <c r="AC2949" s="91"/>
      <c r="AD2949" s="91"/>
      <c r="AE2949" s="91"/>
      <c r="AF2949" s="91"/>
    </row>
    <row r="2950" spans="1:32" x14ac:dyDescent="0.3">
      <c r="A2950" s="65">
        <v>0</v>
      </c>
      <c r="B2950" s="10">
        <v>2947</v>
      </c>
      <c r="C2950" s="71">
        <v>0.29470000000000002</v>
      </c>
      <c r="D2950" s="74">
        <v>755447</v>
      </c>
      <c r="E2950" s="61">
        <v>701922</v>
      </c>
      <c r="F2950" s="68">
        <v>0.18886174999999999</v>
      </c>
      <c r="G2950" s="292">
        <v>0.17548050000000001</v>
      </c>
      <c r="H2950" s="68">
        <v>0.20145253333333332</v>
      </c>
      <c r="I2950" s="68">
        <v>0.18717919999999999</v>
      </c>
      <c r="T2950" s="91"/>
      <c r="U2950" s="91"/>
      <c r="AA2950" s="91"/>
      <c r="AB2950" s="91"/>
      <c r="AC2950" s="91"/>
      <c r="AD2950" s="91"/>
      <c r="AE2950" s="91"/>
      <c r="AF2950" s="91"/>
    </row>
    <row r="2951" spans="1:32" x14ac:dyDescent="0.3">
      <c r="A2951" s="65">
        <v>0</v>
      </c>
      <c r="B2951" s="10">
        <v>2948</v>
      </c>
      <c r="C2951" s="71">
        <v>0.29480000000000001</v>
      </c>
      <c r="D2951" s="74">
        <v>755447</v>
      </c>
      <c r="E2951" s="61">
        <v>701922</v>
      </c>
      <c r="F2951" s="68">
        <v>0.18886174999999999</v>
      </c>
      <c r="G2951" s="292">
        <v>0.17548050000000001</v>
      </c>
      <c r="H2951" s="68">
        <v>0.20145253333333332</v>
      </c>
      <c r="I2951" s="68">
        <v>0.18717919999999999</v>
      </c>
      <c r="T2951" s="91"/>
      <c r="U2951" s="91"/>
      <c r="AA2951" s="91"/>
      <c r="AB2951" s="91"/>
      <c r="AC2951" s="91"/>
      <c r="AD2951" s="91"/>
      <c r="AE2951" s="91"/>
      <c r="AF2951" s="91"/>
    </row>
    <row r="2952" spans="1:32" x14ac:dyDescent="0.3">
      <c r="A2952" s="65">
        <v>0</v>
      </c>
      <c r="B2952" s="10">
        <v>2949</v>
      </c>
      <c r="C2952" s="71">
        <v>0.2949</v>
      </c>
      <c r="D2952" s="74">
        <v>755447</v>
      </c>
      <c r="E2952" s="61">
        <v>701922</v>
      </c>
      <c r="F2952" s="68">
        <v>0.18886174999999999</v>
      </c>
      <c r="G2952" s="292">
        <v>0.17548050000000001</v>
      </c>
      <c r="H2952" s="68">
        <v>0.20145253333333332</v>
      </c>
      <c r="I2952" s="68">
        <v>0.18717919999999999</v>
      </c>
      <c r="T2952" s="91"/>
      <c r="U2952" s="91"/>
      <c r="AA2952" s="91"/>
      <c r="AB2952" s="91"/>
      <c r="AC2952" s="91"/>
      <c r="AD2952" s="91"/>
      <c r="AE2952" s="91"/>
      <c r="AF2952" s="91"/>
    </row>
    <row r="2953" spans="1:32" x14ac:dyDescent="0.3">
      <c r="A2953" s="65">
        <v>0</v>
      </c>
      <c r="B2953" s="10">
        <v>2950</v>
      </c>
      <c r="C2953" s="71">
        <v>0.29499999999999998</v>
      </c>
      <c r="D2953" s="74">
        <v>755447</v>
      </c>
      <c r="E2953" s="61">
        <v>701922</v>
      </c>
      <c r="F2953" s="68">
        <v>0.18886174999999999</v>
      </c>
      <c r="G2953" s="292">
        <v>0.17548050000000001</v>
      </c>
      <c r="H2953" s="68">
        <v>0.20145253333333332</v>
      </c>
      <c r="I2953" s="68">
        <v>0.18717919999999999</v>
      </c>
      <c r="T2953" s="91"/>
      <c r="U2953" s="91"/>
      <c r="AA2953" s="91"/>
      <c r="AB2953" s="91"/>
      <c r="AC2953" s="91"/>
      <c r="AD2953" s="91"/>
      <c r="AE2953" s="91"/>
      <c r="AF2953" s="91"/>
    </row>
    <row r="2954" spans="1:32" x14ac:dyDescent="0.3">
      <c r="A2954" s="65">
        <v>0</v>
      </c>
      <c r="B2954" s="10">
        <v>2951</v>
      </c>
      <c r="C2954" s="71">
        <v>0.29509999999999997</v>
      </c>
      <c r="D2954" s="74">
        <v>755447</v>
      </c>
      <c r="E2954" s="61">
        <v>701922</v>
      </c>
      <c r="F2954" s="68">
        <v>0.18886174999999999</v>
      </c>
      <c r="G2954" s="292">
        <v>0.17548050000000001</v>
      </c>
      <c r="H2954" s="68">
        <v>0.20145253333333332</v>
      </c>
      <c r="I2954" s="68">
        <v>0.18717919999999999</v>
      </c>
      <c r="T2954" s="91"/>
      <c r="U2954" s="91"/>
      <c r="AA2954" s="91"/>
      <c r="AB2954" s="91"/>
      <c r="AC2954" s="91"/>
      <c r="AD2954" s="91"/>
      <c r="AE2954" s="91"/>
      <c r="AF2954" s="91"/>
    </row>
    <row r="2955" spans="1:32" x14ac:dyDescent="0.3">
      <c r="A2955" s="65">
        <v>0</v>
      </c>
      <c r="B2955" s="10">
        <v>2952</v>
      </c>
      <c r="C2955" s="71">
        <v>0.29520000000000002</v>
      </c>
      <c r="D2955" s="74">
        <v>755447</v>
      </c>
      <c r="E2955" s="61">
        <v>701922</v>
      </c>
      <c r="F2955" s="68">
        <v>0.18886174999999999</v>
      </c>
      <c r="G2955" s="292">
        <v>0.17548050000000001</v>
      </c>
      <c r="H2955" s="68">
        <v>0.20145253333333332</v>
      </c>
      <c r="I2955" s="68">
        <v>0.18717919999999999</v>
      </c>
      <c r="T2955" s="91"/>
      <c r="U2955" s="91"/>
      <c r="AA2955" s="91"/>
      <c r="AB2955" s="91"/>
      <c r="AC2955" s="91"/>
      <c r="AD2955" s="91"/>
      <c r="AE2955" s="91"/>
      <c r="AF2955" s="91"/>
    </row>
    <row r="2956" spans="1:32" x14ac:dyDescent="0.3">
      <c r="A2956" s="65">
        <v>0</v>
      </c>
      <c r="B2956" s="10">
        <v>2953</v>
      </c>
      <c r="C2956" s="71">
        <v>0.29530000000000001</v>
      </c>
      <c r="D2956" s="74">
        <v>755447</v>
      </c>
      <c r="E2956" s="61">
        <v>701922</v>
      </c>
      <c r="F2956" s="68">
        <v>0.18886174999999999</v>
      </c>
      <c r="G2956" s="292">
        <v>0.17548050000000001</v>
      </c>
      <c r="H2956" s="68">
        <v>0.20145253333333332</v>
      </c>
      <c r="I2956" s="68">
        <v>0.18717919999999999</v>
      </c>
      <c r="T2956" s="91"/>
      <c r="U2956" s="91"/>
      <c r="AA2956" s="91"/>
      <c r="AB2956" s="91"/>
      <c r="AC2956" s="91"/>
      <c r="AD2956" s="91"/>
      <c r="AE2956" s="91"/>
      <c r="AF2956" s="91"/>
    </row>
    <row r="2957" spans="1:32" x14ac:dyDescent="0.3">
      <c r="A2957" s="65">
        <v>0</v>
      </c>
      <c r="B2957" s="10">
        <v>2954</v>
      </c>
      <c r="C2957" s="71">
        <v>0.2954</v>
      </c>
      <c r="D2957" s="74">
        <v>755447</v>
      </c>
      <c r="E2957" s="61">
        <v>701922</v>
      </c>
      <c r="F2957" s="68">
        <v>0.18886174999999999</v>
      </c>
      <c r="G2957" s="292">
        <v>0.17548050000000001</v>
      </c>
      <c r="H2957" s="68">
        <v>0.20145253333333332</v>
      </c>
      <c r="I2957" s="68">
        <v>0.18717919999999999</v>
      </c>
      <c r="T2957" s="91"/>
      <c r="U2957" s="91"/>
      <c r="AA2957" s="91"/>
      <c r="AB2957" s="91"/>
      <c r="AC2957" s="91"/>
      <c r="AD2957" s="91"/>
      <c r="AE2957" s="91"/>
      <c r="AF2957" s="91"/>
    </row>
    <row r="2958" spans="1:32" x14ac:dyDescent="0.3">
      <c r="A2958" s="65">
        <v>0</v>
      </c>
      <c r="B2958" s="10">
        <v>2955</v>
      </c>
      <c r="C2958" s="71">
        <v>0.29549999999999998</v>
      </c>
      <c r="D2958" s="74">
        <v>755447</v>
      </c>
      <c r="E2958" s="61">
        <v>701922</v>
      </c>
      <c r="F2958" s="68">
        <v>0.18886174999999999</v>
      </c>
      <c r="G2958" s="292">
        <v>0.17548050000000001</v>
      </c>
      <c r="H2958" s="68">
        <v>0.20145253333333332</v>
      </c>
      <c r="I2958" s="68">
        <v>0.18717919999999999</v>
      </c>
      <c r="T2958" s="91"/>
      <c r="U2958" s="91"/>
      <c r="AA2958" s="91"/>
      <c r="AB2958" s="91"/>
      <c r="AC2958" s="91"/>
      <c r="AD2958" s="91"/>
      <c r="AE2958" s="91"/>
      <c r="AF2958" s="91"/>
    </row>
    <row r="2959" spans="1:32" x14ac:dyDescent="0.3">
      <c r="A2959" s="65">
        <v>0</v>
      </c>
      <c r="B2959" s="10">
        <v>2956</v>
      </c>
      <c r="C2959" s="71">
        <v>0.29559999999999997</v>
      </c>
      <c r="D2959" s="74">
        <v>755447</v>
      </c>
      <c r="E2959" s="61">
        <v>701922</v>
      </c>
      <c r="F2959" s="68">
        <v>0.18886174999999999</v>
      </c>
      <c r="G2959" s="292">
        <v>0.17548050000000001</v>
      </c>
      <c r="H2959" s="68">
        <v>0.20145253333333332</v>
      </c>
      <c r="I2959" s="68">
        <v>0.18717919999999999</v>
      </c>
      <c r="T2959" s="91"/>
      <c r="U2959" s="91"/>
      <c r="AA2959" s="91"/>
      <c r="AB2959" s="91"/>
      <c r="AC2959" s="91"/>
      <c r="AD2959" s="91"/>
      <c r="AE2959" s="91"/>
      <c r="AF2959" s="91"/>
    </row>
    <row r="2960" spans="1:32" x14ac:dyDescent="0.3">
      <c r="A2960" s="65">
        <v>0</v>
      </c>
      <c r="B2960" s="10">
        <v>2957</v>
      </c>
      <c r="C2960" s="71">
        <v>0.29570000000000002</v>
      </c>
      <c r="D2960" s="74">
        <v>755447</v>
      </c>
      <c r="E2960" s="61">
        <v>701922</v>
      </c>
      <c r="F2960" s="68">
        <v>0.18886174999999999</v>
      </c>
      <c r="G2960" s="292">
        <v>0.17548050000000001</v>
      </c>
      <c r="H2960" s="68">
        <v>0.20145253333333332</v>
      </c>
      <c r="I2960" s="68">
        <v>0.18717919999999999</v>
      </c>
      <c r="T2960" s="91"/>
      <c r="U2960" s="91"/>
      <c r="AA2960" s="91"/>
      <c r="AB2960" s="91"/>
      <c r="AC2960" s="91"/>
      <c r="AD2960" s="91"/>
      <c r="AE2960" s="91"/>
      <c r="AF2960" s="91"/>
    </row>
    <row r="2961" spans="1:32" x14ac:dyDescent="0.3">
      <c r="A2961" s="65">
        <v>0</v>
      </c>
      <c r="B2961" s="10">
        <v>2958</v>
      </c>
      <c r="C2961" s="71">
        <v>0.29580000000000001</v>
      </c>
      <c r="D2961" s="74">
        <v>755447</v>
      </c>
      <c r="E2961" s="61">
        <v>701922</v>
      </c>
      <c r="F2961" s="68">
        <v>0.18886174999999999</v>
      </c>
      <c r="G2961" s="292">
        <v>0.17548050000000001</v>
      </c>
      <c r="H2961" s="68">
        <v>0.20145253333333332</v>
      </c>
      <c r="I2961" s="68">
        <v>0.18717919999999999</v>
      </c>
      <c r="T2961" s="91"/>
      <c r="U2961" s="91"/>
      <c r="AA2961" s="91"/>
      <c r="AB2961" s="91"/>
      <c r="AC2961" s="91"/>
      <c r="AD2961" s="91"/>
      <c r="AE2961" s="91"/>
      <c r="AF2961" s="91"/>
    </row>
    <row r="2962" spans="1:32" x14ac:dyDescent="0.3">
      <c r="A2962" s="65">
        <v>0</v>
      </c>
      <c r="B2962" s="10">
        <v>2959</v>
      </c>
      <c r="C2962" s="71">
        <v>0.2959</v>
      </c>
      <c r="D2962" s="74">
        <v>755447</v>
      </c>
      <c r="E2962" s="61">
        <v>701922</v>
      </c>
      <c r="F2962" s="68">
        <v>0.18886174999999999</v>
      </c>
      <c r="G2962" s="292">
        <v>0.17548050000000001</v>
      </c>
      <c r="H2962" s="68">
        <v>0.20145253333333332</v>
      </c>
      <c r="I2962" s="68">
        <v>0.18717919999999999</v>
      </c>
      <c r="T2962" s="91"/>
      <c r="U2962" s="91"/>
      <c r="AA2962" s="91"/>
      <c r="AB2962" s="91"/>
      <c r="AC2962" s="91"/>
      <c r="AD2962" s="91"/>
      <c r="AE2962" s="91"/>
      <c r="AF2962" s="91"/>
    </row>
    <row r="2963" spans="1:32" x14ac:dyDescent="0.3">
      <c r="A2963" s="65">
        <v>0</v>
      </c>
      <c r="B2963" s="10">
        <v>2960</v>
      </c>
      <c r="C2963" s="71">
        <v>0.29599999999999999</v>
      </c>
      <c r="D2963" s="74">
        <v>755447</v>
      </c>
      <c r="E2963" s="61">
        <v>701922</v>
      </c>
      <c r="F2963" s="68">
        <v>0.18886174999999999</v>
      </c>
      <c r="G2963" s="292">
        <v>0.17548050000000001</v>
      </c>
      <c r="H2963" s="68">
        <v>0.20145253333333332</v>
      </c>
      <c r="I2963" s="68">
        <v>0.18717919999999999</v>
      </c>
      <c r="T2963" s="91"/>
      <c r="U2963" s="91"/>
      <c r="AA2963" s="91"/>
      <c r="AB2963" s="91"/>
      <c r="AC2963" s="91"/>
      <c r="AD2963" s="91"/>
      <c r="AE2963" s="91"/>
      <c r="AF2963" s="91"/>
    </row>
    <row r="2964" spans="1:32" x14ac:dyDescent="0.3">
      <c r="A2964" s="65">
        <v>0</v>
      </c>
      <c r="B2964" s="10">
        <v>2961</v>
      </c>
      <c r="C2964" s="71">
        <v>0.29609999999999997</v>
      </c>
      <c r="D2964" s="74">
        <v>755447</v>
      </c>
      <c r="E2964" s="61">
        <v>701922</v>
      </c>
      <c r="F2964" s="68">
        <v>0.18886174999999999</v>
      </c>
      <c r="G2964" s="292">
        <v>0.17548050000000001</v>
      </c>
      <c r="H2964" s="68">
        <v>0.20145253333333332</v>
      </c>
      <c r="I2964" s="68">
        <v>0.18717919999999999</v>
      </c>
      <c r="T2964" s="91"/>
      <c r="U2964" s="91"/>
      <c r="AA2964" s="91"/>
      <c r="AB2964" s="91"/>
      <c r="AC2964" s="91"/>
      <c r="AD2964" s="91"/>
      <c r="AE2964" s="91"/>
      <c r="AF2964" s="91"/>
    </row>
    <row r="2965" spans="1:32" x14ac:dyDescent="0.3">
      <c r="A2965" s="65">
        <v>0</v>
      </c>
      <c r="B2965" s="10">
        <v>2962</v>
      </c>
      <c r="C2965" s="71">
        <v>0.29620000000000002</v>
      </c>
      <c r="D2965" s="74">
        <v>755447</v>
      </c>
      <c r="E2965" s="61">
        <v>701922</v>
      </c>
      <c r="F2965" s="68">
        <v>0.18886174999999999</v>
      </c>
      <c r="G2965" s="292">
        <v>0.17548050000000001</v>
      </c>
      <c r="H2965" s="68">
        <v>0.20145253333333332</v>
      </c>
      <c r="I2965" s="68">
        <v>0.18717919999999999</v>
      </c>
      <c r="T2965" s="91"/>
      <c r="U2965" s="91"/>
      <c r="AA2965" s="91"/>
      <c r="AB2965" s="91"/>
      <c r="AC2965" s="91"/>
      <c r="AD2965" s="91"/>
      <c r="AE2965" s="91"/>
      <c r="AF2965" s="91"/>
    </row>
    <row r="2966" spans="1:32" x14ac:dyDescent="0.3">
      <c r="A2966" s="65">
        <v>0</v>
      </c>
      <c r="B2966" s="10">
        <v>2963</v>
      </c>
      <c r="C2966" s="71">
        <v>0.29630000000000001</v>
      </c>
      <c r="D2966" s="74">
        <v>755447</v>
      </c>
      <c r="E2966" s="61">
        <v>701922</v>
      </c>
      <c r="F2966" s="68">
        <v>0.18886174999999999</v>
      </c>
      <c r="G2966" s="292">
        <v>0.17548050000000001</v>
      </c>
      <c r="H2966" s="68">
        <v>0.20145253333333332</v>
      </c>
      <c r="I2966" s="68">
        <v>0.18717919999999999</v>
      </c>
      <c r="T2966" s="91"/>
      <c r="U2966" s="91"/>
      <c r="AA2966" s="91"/>
      <c r="AB2966" s="91"/>
      <c r="AC2966" s="91"/>
      <c r="AD2966" s="91"/>
      <c r="AE2966" s="91"/>
      <c r="AF2966" s="91"/>
    </row>
    <row r="2967" spans="1:32" x14ac:dyDescent="0.3">
      <c r="A2967" s="65">
        <v>0</v>
      </c>
      <c r="B2967" s="10">
        <v>2964</v>
      </c>
      <c r="C2967" s="71">
        <v>0.2964</v>
      </c>
      <c r="D2967" s="74">
        <v>755447</v>
      </c>
      <c r="E2967" s="61">
        <v>701922</v>
      </c>
      <c r="F2967" s="68">
        <v>0.18886174999999999</v>
      </c>
      <c r="G2967" s="292">
        <v>0.17548050000000001</v>
      </c>
      <c r="H2967" s="68">
        <v>0.20145253333333332</v>
      </c>
      <c r="I2967" s="68">
        <v>0.18717919999999999</v>
      </c>
      <c r="T2967" s="91"/>
      <c r="U2967" s="91"/>
      <c r="AA2967" s="91"/>
      <c r="AB2967" s="91"/>
      <c r="AC2967" s="91"/>
      <c r="AD2967" s="91"/>
      <c r="AE2967" s="91"/>
      <c r="AF2967" s="91"/>
    </row>
    <row r="2968" spans="1:32" x14ac:dyDescent="0.3">
      <c r="A2968" s="65">
        <v>0</v>
      </c>
      <c r="B2968" s="10">
        <v>2965</v>
      </c>
      <c r="C2968" s="71">
        <v>0.29649999999999999</v>
      </c>
      <c r="D2968" s="74">
        <v>755447</v>
      </c>
      <c r="E2968" s="61">
        <v>701922</v>
      </c>
      <c r="F2968" s="68">
        <v>0.18886174999999999</v>
      </c>
      <c r="G2968" s="292">
        <v>0.17548050000000001</v>
      </c>
      <c r="H2968" s="68">
        <v>0.20145253333333332</v>
      </c>
      <c r="I2968" s="68">
        <v>0.18717919999999999</v>
      </c>
      <c r="T2968" s="91"/>
      <c r="U2968" s="91"/>
      <c r="AA2968" s="91"/>
      <c r="AB2968" s="91"/>
      <c r="AC2968" s="91"/>
      <c r="AD2968" s="91"/>
      <c r="AE2968" s="91"/>
      <c r="AF2968" s="91"/>
    </row>
    <row r="2969" spans="1:32" x14ac:dyDescent="0.3">
      <c r="A2969" s="65">
        <v>0</v>
      </c>
      <c r="B2969" s="10">
        <v>2966</v>
      </c>
      <c r="C2969" s="71">
        <v>0.29659999999999997</v>
      </c>
      <c r="D2969" s="74">
        <v>755447</v>
      </c>
      <c r="E2969" s="61">
        <v>701922</v>
      </c>
      <c r="F2969" s="68">
        <v>0.18886174999999999</v>
      </c>
      <c r="G2969" s="292">
        <v>0.17548050000000001</v>
      </c>
      <c r="H2969" s="68">
        <v>0.20145253333333332</v>
      </c>
      <c r="I2969" s="68">
        <v>0.18717919999999999</v>
      </c>
      <c r="T2969" s="91"/>
      <c r="U2969" s="91"/>
      <c r="AA2969" s="91"/>
      <c r="AB2969" s="91"/>
      <c r="AC2969" s="91"/>
      <c r="AD2969" s="91"/>
      <c r="AE2969" s="91"/>
      <c r="AF2969" s="91"/>
    </row>
    <row r="2970" spans="1:32" x14ac:dyDescent="0.3">
      <c r="A2970" s="65">
        <v>0</v>
      </c>
      <c r="B2970" s="10">
        <v>2967</v>
      </c>
      <c r="C2970" s="71">
        <v>0.29670000000000002</v>
      </c>
      <c r="D2970" s="74">
        <v>755447</v>
      </c>
      <c r="E2970" s="61">
        <v>701922</v>
      </c>
      <c r="F2970" s="68">
        <v>0.18886174999999999</v>
      </c>
      <c r="G2970" s="292">
        <v>0.17548050000000001</v>
      </c>
      <c r="H2970" s="68">
        <v>0.20145253333333332</v>
      </c>
      <c r="I2970" s="68">
        <v>0.18717919999999999</v>
      </c>
      <c r="T2970" s="91"/>
      <c r="U2970" s="91"/>
      <c r="AA2970" s="91"/>
      <c r="AB2970" s="91"/>
      <c r="AC2970" s="91"/>
      <c r="AD2970" s="91"/>
      <c r="AE2970" s="91"/>
      <c r="AF2970" s="91"/>
    </row>
    <row r="2971" spans="1:32" x14ac:dyDescent="0.3">
      <c r="A2971" s="65">
        <v>0</v>
      </c>
      <c r="B2971" s="10">
        <v>2968</v>
      </c>
      <c r="C2971" s="71">
        <v>0.29680000000000001</v>
      </c>
      <c r="D2971" s="74">
        <v>755447</v>
      </c>
      <c r="E2971" s="61">
        <v>701922</v>
      </c>
      <c r="F2971" s="68">
        <v>0.18886174999999999</v>
      </c>
      <c r="G2971" s="292">
        <v>0.17548050000000001</v>
      </c>
      <c r="H2971" s="68">
        <v>0.20145253333333332</v>
      </c>
      <c r="I2971" s="68">
        <v>0.18717919999999999</v>
      </c>
      <c r="T2971" s="91"/>
      <c r="U2971" s="91"/>
      <c r="AA2971" s="91"/>
      <c r="AB2971" s="91"/>
      <c r="AC2971" s="91"/>
      <c r="AD2971" s="91"/>
      <c r="AE2971" s="91"/>
      <c r="AF2971" s="91"/>
    </row>
    <row r="2972" spans="1:32" x14ac:dyDescent="0.3">
      <c r="A2972" s="65">
        <v>0</v>
      </c>
      <c r="B2972" s="10">
        <v>2969</v>
      </c>
      <c r="C2972" s="71">
        <v>0.2969</v>
      </c>
      <c r="D2972" s="74">
        <v>755447</v>
      </c>
      <c r="E2972" s="61">
        <v>701922</v>
      </c>
      <c r="F2972" s="68">
        <v>0.18886174999999999</v>
      </c>
      <c r="G2972" s="292">
        <v>0.17548050000000001</v>
      </c>
      <c r="H2972" s="68">
        <v>0.20145253333333332</v>
      </c>
      <c r="I2972" s="68">
        <v>0.18717919999999999</v>
      </c>
      <c r="T2972" s="91"/>
      <c r="U2972" s="91"/>
      <c r="AA2972" s="91"/>
      <c r="AB2972" s="91"/>
      <c r="AC2972" s="91"/>
      <c r="AD2972" s="91"/>
      <c r="AE2972" s="91"/>
      <c r="AF2972" s="91"/>
    </row>
    <row r="2973" spans="1:32" x14ac:dyDescent="0.3">
      <c r="A2973" s="65">
        <v>0</v>
      </c>
      <c r="B2973" s="10">
        <v>2970</v>
      </c>
      <c r="C2973" s="71">
        <v>0.29699999999999999</v>
      </c>
      <c r="D2973" s="74">
        <v>755447</v>
      </c>
      <c r="E2973" s="61">
        <v>701922</v>
      </c>
      <c r="F2973" s="68">
        <v>0.18886174999999999</v>
      </c>
      <c r="G2973" s="292">
        <v>0.17548050000000001</v>
      </c>
      <c r="H2973" s="68">
        <v>0.20145253333333332</v>
      </c>
      <c r="I2973" s="68">
        <v>0.18717919999999999</v>
      </c>
      <c r="T2973" s="91"/>
      <c r="U2973" s="91"/>
      <c r="AA2973" s="91"/>
      <c r="AB2973" s="91"/>
      <c r="AC2973" s="91"/>
      <c r="AD2973" s="91"/>
      <c r="AE2973" s="91"/>
      <c r="AF2973" s="91"/>
    </row>
    <row r="2974" spans="1:32" x14ac:dyDescent="0.3">
      <c r="A2974" s="65">
        <v>0</v>
      </c>
      <c r="B2974" s="10">
        <v>2971</v>
      </c>
      <c r="C2974" s="71">
        <v>0.29709999999999998</v>
      </c>
      <c r="D2974" s="74">
        <v>755447</v>
      </c>
      <c r="E2974" s="61">
        <v>701922</v>
      </c>
      <c r="F2974" s="68">
        <v>0.18886174999999999</v>
      </c>
      <c r="G2974" s="292">
        <v>0.17548050000000001</v>
      </c>
      <c r="H2974" s="68">
        <v>0.20145253333333332</v>
      </c>
      <c r="I2974" s="68">
        <v>0.18717919999999999</v>
      </c>
      <c r="T2974" s="91"/>
      <c r="U2974" s="91"/>
      <c r="AA2974" s="91"/>
      <c r="AB2974" s="91"/>
      <c r="AC2974" s="91"/>
      <c r="AD2974" s="91"/>
      <c r="AE2974" s="91"/>
      <c r="AF2974" s="91"/>
    </row>
    <row r="2975" spans="1:32" x14ac:dyDescent="0.3">
      <c r="A2975" s="65">
        <v>0</v>
      </c>
      <c r="B2975" s="10">
        <v>2972</v>
      </c>
      <c r="C2975" s="71">
        <v>0.29720000000000002</v>
      </c>
      <c r="D2975" s="74">
        <v>755447</v>
      </c>
      <c r="E2975" s="61">
        <v>701922</v>
      </c>
      <c r="F2975" s="68">
        <v>0.18886174999999999</v>
      </c>
      <c r="G2975" s="292">
        <v>0.17548050000000001</v>
      </c>
      <c r="H2975" s="68">
        <v>0.20145253333333332</v>
      </c>
      <c r="I2975" s="68">
        <v>0.18717919999999999</v>
      </c>
      <c r="T2975" s="91"/>
      <c r="U2975" s="91"/>
      <c r="AA2975" s="91"/>
      <c r="AB2975" s="91"/>
      <c r="AC2975" s="91"/>
      <c r="AD2975" s="91"/>
      <c r="AE2975" s="91"/>
      <c r="AF2975" s="91"/>
    </row>
    <row r="2976" spans="1:32" x14ac:dyDescent="0.3">
      <c r="A2976" s="65">
        <v>0</v>
      </c>
      <c r="B2976" s="10">
        <v>2973</v>
      </c>
      <c r="C2976" s="71">
        <v>0.29730000000000001</v>
      </c>
      <c r="D2976" s="74">
        <v>755447</v>
      </c>
      <c r="E2976" s="61">
        <v>701922</v>
      </c>
      <c r="F2976" s="68">
        <v>0.18886174999999999</v>
      </c>
      <c r="G2976" s="292">
        <v>0.17548050000000001</v>
      </c>
      <c r="H2976" s="68">
        <v>0.20145253333333332</v>
      </c>
      <c r="I2976" s="68">
        <v>0.18717919999999999</v>
      </c>
      <c r="T2976" s="91"/>
      <c r="U2976" s="91"/>
      <c r="AA2976" s="91"/>
      <c r="AB2976" s="91"/>
      <c r="AC2976" s="91"/>
      <c r="AD2976" s="91"/>
      <c r="AE2976" s="91"/>
      <c r="AF2976" s="91"/>
    </row>
    <row r="2977" spans="1:32" x14ac:dyDescent="0.3">
      <c r="A2977" s="65">
        <v>0</v>
      </c>
      <c r="B2977" s="10">
        <v>2974</v>
      </c>
      <c r="C2977" s="71">
        <v>0.2974</v>
      </c>
      <c r="D2977" s="74">
        <v>755447</v>
      </c>
      <c r="E2977" s="61">
        <v>701922</v>
      </c>
      <c r="F2977" s="68">
        <v>0.18886174999999999</v>
      </c>
      <c r="G2977" s="292">
        <v>0.17548050000000001</v>
      </c>
      <c r="H2977" s="68">
        <v>0.20145253333333332</v>
      </c>
      <c r="I2977" s="68">
        <v>0.18717919999999999</v>
      </c>
      <c r="T2977" s="91"/>
      <c r="U2977" s="91"/>
      <c r="AA2977" s="91"/>
      <c r="AB2977" s="91"/>
      <c r="AC2977" s="91"/>
      <c r="AD2977" s="91"/>
      <c r="AE2977" s="91"/>
      <c r="AF2977" s="91"/>
    </row>
    <row r="2978" spans="1:32" x14ac:dyDescent="0.3">
      <c r="A2978" s="65">
        <v>0</v>
      </c>
      <c r="B2978" s="10">
        <v>2975</v>
      </c>
      <c r="C2978" s="71">
        <v>0.29749999999999999</v>
      </c>
      <c r="D2978" s="74">
        <v>755447</v>
      </c>
      <c r="E2978" s="61">
        <v>701922</v>
      </c>
      <c r="F2978" s="68">
        <v>0.18886174999999999</v>
      </c>
      <c r="G2978" s="292">
        <v>0.17548050000000001</v>
      </c>
      <c r="H2978" s="68">
        <v>0.20145253333333332</v>
      </c>
      <c r="I2978" s="68">
        <v>0.18717919999999999</v>
      </c>
      <c r="T2978" s="91"/>
      <c r="U2978" s="91"/>
      <c r="AA2978" s="91"/>
      <c r="AB2978" s="91"/>
      <c r="AC2978" s="91"/>
      <c r="AD2978" s="91"/>
      <c r="AE2978" s="91"/>
      <c r="AF2978" s="91"/>
    </row>
    <row r="2979" spans="1:32" x14ac:dyDescent="0.3">
      <c r="A2979" s="65">
        <v>0</v>
      </c>
      <c r="B2979" s="10">
        <v>2976</v>
      </c>
      <c r="C2979" s="71">
        <v>0.29759999999999998</v>
      </c>
      <c r="D2979" s="74">
        <v>755447</v>
      </c>
      <c r="E2979" s="61">
        <v>701922</v>
      </c>
      <c r="F2979" s="68">
        <v>0.18886174999999999</v>
      </c>
      <c r="G2979" s="292">
        <v>0.17548050000000001</v>
      </c>
      <c r="H2979" s="68">
        <v>0.20145253333333332</v>
      </c>
      <c r="I2979" s="68">
        <v>0.18717919999999999</v>
      </c>
      <c r="T2979" s="91"/>
      <c r="U2979" s="91"/>
      <c r="AA2979" s="91"/>
      <c r="AB2979" s="91"/>
      <c r="AC2979" s="91"/>
      <c r="AD2979" s="91"/>
      <c r="AE2979" s="91"/>
      <c r="AF2979" s="91"/>
    </row>
    <row r="2980" spans="1:32" x14ac:dyDescent="0.3">
      <c r="A2980" s="65">
        <v>0</v>
      </c>
      <c r="B2980" s="10">
        <v>2977</v>
      </c>
      <c r="C2980" s="71">
        <v>0.29770000000000002</v>
      </c>
      <c r="D2980" s="74">
        <v>755447</v>
      </c>
      <c r="E2980" s="61">
        <v>701922</v>
      </c>
      <c r="F2980" s="68">
        <v>0.18886174999999999</v>
      </c>
      <c r="G2980" s="292">
        <v>0.17548050000000001</v>
      </c>
      <c r="H2980" s="68">
        <v>0.20145253333333332</v>
      </c>
      <c r="I2980" s="68">
        <v>0.18717919999999999</v>
      </c>
      <c r="T2980" s="91"/>
      <c r="U2980" s="91"/>
      <c r="AA2980" s="91"/>
      <c r="AB2980" s="91"/>
      <c r="AC2980" s="91"/>
      <c r="AD2980" s="91"/>
      <c r="AE2980" s="91"/>
      <c r="AF2980" s="91"/>
    </row>
    <row r="2981" spans="1:32" x14ac:dyDescent="0.3">
      <c r="A2981" s="65">
        <v>0</v>
      </c>
      <c r="B2981" s="10">
        <v>2978</v>
      </c>
      <c r="C2981" s="71">
        <v>0.29780000000000001</v>
      </c>
      <c r="D2981" s="74">
        <v>755447</v>
      </c>
      <c r="E2981" s="61">
        <v>701922</v>
      </c>
      <c r="F2981" s="68">
        <v>0.18886174999999999</v>
      </c>
      <c r="G2981" s="292">
        <v>0.17548050000000001</v>
      </c>
      <c r="H2981" s="68">
        <v>0.20145253333333332</v>
      </c>
      <c r="I2981" s="68">
        <v>0.18717919999999999</v>
      </c>
      <c r="T2981" s="91"/>
      <c r="U2981" s="91"/>
      <c r="AA2981" s="91"/>
      <c r="AB2981" s="91"/>
      <c r="AC2981" s="91"/>
      <c r="AD2981" s="91"/>
      <c r="AE2981" s="91"/>
      <c r="AF2981" s="91"/>
    </row>
    <row r="2982" spans="1:32" x14ac:dyDescent="0.3">
      <c r="A2982" s="65">
        <v>0</v>
      </c>
      <c r="B2982" s="10">
        <v>2979</v>
      </c>
      <c r="C2982" s="71">
        <v>0.2979</v>
      </c>
      <c r="D2982" s="74">
        <v>755447</v>
      </c>
      <c r="E2982" s="61">
        <v>701922</v>
      </c>
      <c r="F2982" s="68">
        <v>0.18886174999999999</v>
      </c>
      <c r="G2982" s="292">
        <v>0.17548050000000001</v>
      </c>
      <c r="H2982" s="68">
        <v>0.20145253333333332</v>
      </c>
      <c r="I2982" s="68">
        <v>0.18717919999999999</v>
      </c>
      <c r="T2982" s="91"/>
      <c r="U2982" s="91"/>
      <c r="AA2982" s="91"/>
      <c r="AB2982" s="91"/>
      <c r="AC2982" s="91"/>
      <c r="AD2982" s="91"/>
      <c r="AE2982" s="91"/>
      <c r="AF2982" s="91"/>
    </row>
    <row r="2983" spans="1:32" x14ac:dyDescent="0.3">
      <c r="A2983" s="65">
        <v>0</v>
      </c>
      <c r="B2983" s="10">
        <v>2980</v>
      </c>
      <c r="C2983" s="71">
        <v>0.29799999999999999</v>
      </c>
      <c r="D2983" s="74">
        <v>755447</v>
      </c>
      <c r="E2983" s="61">
        <v>701922</v>
      </c>
      <c r="F2983" s="68">
        <v>0.18886174999999999</v>
      </c>
      <c r="G2983" s="292">
        <v>0.17548050000000001</v>
      </c>
      <c r="H2983" s="68">
        <v>0.20145253333333332</v>
      </c>
      <c r="I2983" s="68">
        <v>0.18717919999999999</v>
      </c>
      <c r="T2983" s="91"/>
      <c r="U2983" s="91"/>
      <c r="AA2983" s="91"/>
      <c r="AB2983" s="91"/>
      <c r="AC2983" s="91"/>
      <c r="AD2983" s="91"/>
      <c r="AE2983" s="91"/>
      <c r="AF2983" s="91"/>
    </row>
    <row r="2984" spans="1:32" x14ac:dyDescent="0.3">
      <c r="A2984" s="65">
        <v>0</v>
      </c>
      <c r="B2984" s="10">
        <v>2981</v>
      </c>
      <c r="C2984" s="71">
        <v>0.29809999999999998</v>
      </c>
      <c r="D2984" s="74">
        <v>755447</v>
      </c>
      <c r="E2984" s="61">
        <v>701922</v>
      </c>
      <c r="F2984" s="68">
        <v>0.18886174999999999</v>
      </c>
      <c r="G2984" s="292">
        <v>0.17548050000000001</v>
      </c>
      <c r="H2984" s="68">
        <v>0.20145253333333332</v>
      </c>
      <c r="I2984" s="68">
        <v>0.18717919999999999</v>
      </c>
      <c r="T2984" s="91"/>
      <c r="U2984" s="91"/>
      <c r="AA2984" s="91"/>
      <c r="AB2984" s="91"/>
      <c r="AC2984" s="91"/>
      <c r="AD2984" s="91"/>
      <c r="AE2984" s="91"/>
      <c r="AF2984" s="91"/>
    </row>
    <row r="2985" spans="1:32" x14ac:dyDescent="0.3">
      <c r="A2985" s="65">
        <v>0</v>
      </c>
      <c r="B2985" s="10">
        <v>2982</v>
      </c>
      <c r="C2985" s="71">
        <v>0.29820000000000002</v>
      </c>
      <c r="D2985" s="74">
        <v>755447</v>
      </c>
      <c r="E2985" s="61">
        <v>701922</v>
      </c>
      <c r="F2985" s="68">
        <v>0.18886174999999999</v>
      </c>
      <c r="G2985" s="292">
        <v>0.17548050000000001</v>
      </c>
      <c r="H2985" s="68">
        <v>0.20145253333333332</v>
      </c>
      <c r="I2985" s="68">
        <v>0.18717919999999999</v>
      </c>
      <c r="T2985" s="91"/>
      <c r="U2985" s="91"/>
      <c r="AA2985" s="91"/>
      <c r="AB2985" s="91"/>
      <c r="AC2985" s="91"/>
      <c r="AD2985" s="91"/>
      <c r="AE2985" s="91"/>
      <c r="AF2985" s="91"/>
    </row>
    <row r="2986" spans="1:32" x14ac:dyDescent="0.3">
      <c r="A2986" s="65">
        <v>0</v>
      </c>
      <c r="B2986" s="10">
        <v>2983</v>
      </c>
      <c r="C2986" s="71">
        <v>0.29830000000000001</v>
      </c>
      <c r="D2986" s="74">
        <v>755447</v>
      </c>
      <c r="E2986" s="61">
        <v>701922</v>
      </c>
      <c r="F2986" s="68">
        <v>0.18886174999999999</v>
      </c>
      <c r="G2986" s="292">
        <v>0.17548050000000001</v>
      </c>
      <c r="H2986" s="68">
        <v>0.20145253333333332</v>
      </c>
      <c r="I2986" s="68">
        <v>0.18717919999999999</v>
      </c>
      <c r="T2986" s="91"/>
      <c r="U2986" s="91"/>
      <c r="AA2986" s="91"/>
      <c r="AB2986" s="91"/>
      <c r="AC2986" s="91"/>
      <c r="AD2986" s="91"/>
      <c r="AE2986" s="91"/>
      <c r="AF2986" s="91"/>
    </row>
    <row r="2987" spans="1:32" x14ac:dyDescent="0.3">
      <c r="A2987" s="65">
        <v>0</v>
      </c>
      <c r="B2987" s="10">
        <v>2984</v>
      </c>
      <c r="C2987" s="71">
        <v>0.2984</v>
      </c>
      <c r="D2987" s="74">
        <v>755447</v>
      </c>
      <c r="E2987" s="61">
        <v>701922</v>
      </c>
      <c r="F2987" s="68">
        <v>0.18886174999999999</v>
      </c>
      <c r="G2987" s="292">
        <v>0.17548050000000001</v>
      </c>
      <c r="H2987" s="68">
        <v>0.20145253333333332</v>
      </c>
      <c r="I2987" s="68">
        <v>0.18717919999999999</v>
      </c>
      <c r="T2987" s="91"/>
      <c r="U2987" s="91"/>
      <c r="AA2987" s="91"/>
      <c r="AB2987" s="91"/>
      <c r="AC2987" s="91"/>
      <c r="AD2987" s="91"/>
      <c r="AE2987" s="91"/>
      <c r="AF2987" s="91"/>
    </row>
    <row r="2988" spans="1:32" x14ac:dyDescent="0.3">
      <c r="A2988" s="65">
        <v>0</v>
      </c>
      <c r="B2988" s="10">
        <v>2985</v>
      </c>
      <c r="C2988" s="71">
        <v>0.29849999999999999</v>
      </c>
      <c r="D2988" s="74">
        <v>755447</v>
      </c>
      <c r="E2988" s="61">
        <v>701922</v>
      </c>
      <c r="F2988" s="68">
        <v>0.18886174999999999</v>
      </c>
      <c r="G2988" s="292">
        <v>0.17548050000000001</v>
      </c>
      <c r="H2988" s="68">
        <v>0.20145253333333332</v>
      </c>
      <c r="I2988" s="68">
        <v>0.18717919999999999</v>
      </c>
      <c r="T2988" s="91"/>
      <c r="U2988" s="91"/>
      <c r="AA2988" s="91"/>
      <c r="AB2988" s="91"/>
      <c r="AC2988" s="91"/>
      <c r="AD2988" s="91"/>
      <c r="AE2988" s="91"/>
      <c r="AF2988" s="91"/>
    </row>
    <row r="2989" spans="1:32" x14ac:dyDescent="0.3">
      <c r="A2989" s="65">
        <v>0</v>
      </c>
      <c r="B2989" s="10">
        <v>2986</v>
      </c>
      <c r="C2989" s="71">
        <v>0.29859999999999998</v>
      </c>
      <c r="D2989" s="74">
        <v>755447</v>
      </c>
      <c r="E2989" s="61">
        <v>701922</v>
      </c>
      <c r="F2989" s="68">
        <v>0.18886174999999999</v>
      </c>
      <c r="G2989" s="292">
        <v>0.17548050000000001</v>
      </c>
      <c r="H2989" s="68">
        <v>0.20145253333333332</v>
      </c>
      <c r="I2989" s="68">
        <v>0.18717919999999999</v>
      </c>
      <c r="T2989" s="91"/>
      <c r="U2989" s="91"/>
      <c r="AA2989" s="91"/>
      <c r="AB2989" s="91"/>
      <c r="AC2989" s="91"/>
      <c r="AD2989" s="91"/>
      <c r="AE2989" s="91"/>
      <c r="AF2989" s="91"/>
    </row>
    <row r="2990" spans="1:32" x14ac:dyDescent="0.3">
      <c r="A2990" s="65">
        <v>0</v>
      </c>
      <c r="B2990" s="10">
        <v>2987</v>
      </c>
      <c r="C2990" s="71">
        <v>0.29870000000000002</v>
      </c>
      <c r="D2990" s="74">
        <v>755447</v>
      </c>
      <c r="E2990" s="61">
        <v>701922</v>
      </c>
      <c r="F2990" s="68">
        <v>0.18886174999999999</v>
      </c>
      <c r="G2990" s="292">
        <v>0.17548050000000001</v>
      </c>
      <c r="H2990" s="68">
        <v>0.20145253333333332</v>
      </c>
      <c r="I2990" s="68">
        <v>0.18717919999999999</v>
      </c>
      <c r="T2990" s="91"/>
      <c r="U2990" s="91"/>
      <c r="AA2990" s="91"/>
      <c r="AB2990" s="91"/>
      <c r="AC2990" s="91"/>
      <c r="AD2990" s="91"/>
      <c r="AE2990" s="91"/>
      <c r="AF2990" s="91"/>
    </row>
    <row r="2991" spans="1:32" x14ac:dyDescent="0.3">
      <c r="A2991" s="65">
        <v>0</v>
      </c>
      <c r="B2991" s="10">
        <v>2988</v>
      </c>
      <c r="C2991" s="71">
        <v>0.29880000000000001</v>
      </c>
      <c r="D2991" s="74">
        <v>755447</v>
      </c>
      <c r="E2991" s="61">
        <v>701922</v>
      </c>
      <c r="F2991" s="68">
        <v>0.18886174999999999</v>
      </c>
      <c r="G2991" s="292">
        <v>0.17548050000000001</v>
      </c>
      <c r="H2991" s="68">
        <v>0.20145253333333332</v>
      </c>
      <c r="I2991" s="68">
        <v>0.18717919999999999</v>
      </c>
      <c r="T2991" s="91"/>
      <c r="U2991" s="91"/>
      <c r="AA2991" s="91"/>
      <c r="AB2991" s="91"/>
      <c r="AC2991" s="91"/>
      <c r="AD2991" s="91"/>
      <c r="AE2991" s="91"/>
      <c r="AF2991" s="91"/>
    </row>
    <row r="2992" spans="1:32" x14ac:dyDescent="0.3">
      <c r="A2992" s="65">
        <v>0</v>
      </c>
      <c r="B2992" s="10">
        <v>2989</v>
      </c>
      <c r="C2992" s="71">
        <v>0.2989</v>
      </c>
      <c r="D2992" s="74">
        <v>755447</v>
      </c>
      <c r="E2992" s="61">
        <v>701922</v>
      </c>
      <c r="F2992" s="68">
        <v>0.18886174999999999</v>
      </c>
      <c r="G2992" s="292">
        <v>0.17548050000000001</v>
      </c>
      <c r="H2992" s="68">
        <v>0.20145253333333332</v>
      </c>
      <c r="I2992" s="68">
        <v>0.18717919999999999</v>
      </c>
      <c r="T2992" s="91"/>
      <c r="U2992" s="91"/>
      <c r="AA2992" s="91"/>
      <c r="AB2992" s="91"/>
      <c r="AC2992" s="91"/>
      <c r="AD2992" s="91"/>
      <c r="AE2992" s="91"/>
      <c r="AF2992" s="91"/>
    </row>
    <row r="2993" spans="1:32" x14ac:dyDescent="0.3">
      <c r="A2993" s="65">
        <v>0</v>
      </c>
      <c r="B2993" s="10">
        <v>2990</v>
      </c>
      <c r="C2993" s="71">
        <v>0.29899999999999999</v>
      </c>
      <c r="D2993" s="74">
        <v>755447</v>
      </c>
      <c r="E2993" s="61">
        <v>701922</v>
      </c>
      <c r="F2993" s="68">
        <v>0.18886174999999999</v>
      </c>
      <c r="G2993" s="292">
        <v>0.17548050000000001</v>
      </c>
      <c r="H2993" s="68">
        <v>0.20145253333333332</v>
      </c>
      <c r="I2993" s="68">
        <v>0.18717919999999999</v>
      </c>
      <c r="T2993" s="91"/>
      <c r="U2993" s="91"/>
      <c r="AA2993" s="91"/>
      <c r="AB2993" s="91"/>
      <c r="AC2993" s="91"/>
      <c r="AD2993" s="91"/>
      <c r="AE2993" s="91"/>
      <c r="AF2993" s="91"/>
    </row>
    <row r="2994" spans="1:32" x14ac:dyDescent="0.3">
      <c r="A2994" s="65">
        <v>0</v>
      </c>
      <c r="B2994" s="10">
        <v>2991</v>
      </c>
      <c r="C2994" s="71">
        <v>0.29909999999999998</v>
      </c>
      <c r="D2994" s="74">
        <v>755447</v>
      </c>
      <c r="E2994" s="61">
        <v>701922</v>
      </c>
      <c r="F2994" s="68">
        <v>0.18886174999999999</v>
      </c>
      <c r="G2994" s="292">
        <v>0.17548050000000001</v>
      </c>
      <c r="H2994" s="68">
        <v>0.20145253333333332</v>
      </c>
      <c r="I2994" s="68">
        <v>0.18717919999999999</v>
      </c>
      <c r="T2994" s="91"/>
      <c r="U2994" s="91"/>
      <c r="AA2994" s="91"/>
      <c r="AB2994" s="91"/>
      <c r="AC2994" s="91"/>
      <c r="AD2994" s="91"/>
      <c r="AE2994" s="91"/>
      <c r="AF2994" s="91"/>
    </row>
    <row r="2995" spans="1:32" x14ac:dyDescent="0.3">
      <c r="A2995" s="65">
        <v>0</v>
      </c>
      <c r="B2995" s="10">
        <v>2992</v>
      </c>
      <c r="C2995" s="71">
        <v>0.29920000000000002</v>
      </c>
      <c r="D2995" s="74">
        <v>755447</v>
      </c>
      <c r="E2995" s="61">
        <v>701922</v>
      </c>
      <c r="F2995" s="68">
        <v>0.18886174999999999</v>
      </c>
      <c r="G2995" s="292">
        <v>0.17548050000000001</v>
      </c>
      <c r="H2995" s="68">
        <v>0.20145253333333332</v>
      </c>
      <c r="I2995" s="68">
        <v>0.18717919999999999</v>
      </c>
      <c r="T2995" s="91"/>
      <c r="U2995" s="91"/>
      <c r="AA2995" s="91"/>
      <c r="AB2995" s="91"/>
      <c r="AC2995" s="91"/>
      <c r="AD2995" s="91"/>
      <c r="AE2995" s="91"/>
      <c r="AF2995" s="91"/>
    </row>
    <row r="2996" spans="1:32" x14ac:dyDescent="0.3">
      <c r="A2996" s="65">
        <v>0</v>
      </c>
      <c r="B2996" s="10">
        <v>2993</v>
      </c>
      <c r="C2996" s="71">
        <v>0.29930000000000001</v>
      </c>
      <c r="D2996" s="74">
        <v>755447</v>
      </c>
      <c r="E2996" s="61">
        <v>701922</v>
      </c>
      <c r="F2996" s="68">
        <v>0.18886174999999999</v>
      </c>
      <c r="G2996" s="292">
        <v>0.17548050000000001</v>
      </c>
      <c r="H2996" s="68">
        <v>0.20145253333333332</v>
      </c>
      <c r="I2996" s="68">
        <v>0.18717919999999999</v>
      </c>
      <c r="T2996" s="91"/>
      <c r="U2996" s="91"/>
      <c r="AA2996" s="91"/>
      <c r="AB2996" s="91"/>
      <c r="AC2996" s="91"/>
      <c r="AD2996" s="91"/>
      <c r="AE2996" s="91"/>
      <c r="AF2996" s="91"/>
    </row>
    <row r="2997" spans="1:32" x14ac:dyDescent="0.3">
      <c r="A2997" s="65">
        <v>0</v>
      </c>
      <c r="B2997" s="10">
        <v>2994</v>
      </c>
      <c r="C2997" s="71">
        <v>0.2994</v>
      </c>
      <c r="D2997" s="74">
        <v>755447</v>
      </c>
      <c r="E2997" s="61">
        <v>701922</v>
      </c>
      <c r="F2997" s="68">
        <v>0.18886174999999999</v>
      </c>
      <c r="G2997" s="292">
        <v>0.17548050000000001</v>
      </c>
      <c r="H2997" s="68">
        <v>0.20145253333333332</v>
      </c>
      <c r="I2997" s="68">
        <v>0.18717919999999999</v>
      </c>
      <c r="T2997" s="91"/>
      <c r="U2997" s="91"/>
      <c r="AA2997" s="91"/>
      <c r="AB2997" s="91"/>
      <c r="AC2997" s="91"/>
      <c r="AD2997" s="91"/>
      <c r="AE2997" s="91"/>
      <c r="AF2997" s="91"/>
    </row>
    <row r="2998" spans="1:32" x14ac:dyDescent="0.3">
      <c r="A2998" s="65">
        <v>0</v>
      </c>
      <c r="B2998" s="10">
        <v>2995</v>
      </c>
      <c r="C2998" s="71">
        <v>0.29949999999999999</v>
      </c>
      <c r="D2998" s="74">
        <v>755447</v>
      </c>
      <c r="E2998" s="61">
        <v>701922</v>
      </c>
      <c r="F2998" s="68">
        <v>0.18886174999999999</v>
      </c>
      <c r="G2998" s="292">
        <v>0.17548050000000001</v>
      </c>
      <c r="H2998" s="68">
        <v>0.20145253333333332</v>
      </c>
      <c r="I2998" s="68">
        <v>0.18717919999999999</v>
      </c>
      <c r="T2998" s="91"/>
      <c r="U2998" s="91"/>
      <c r="AA2998" s="91"/>
      <c r="AB2998" s="91"/>
      <c r="AC2998" s="91"/>
      <c r="AD2998" s="91"/>
      <c r="AE2998" s="91"/>
      <c r="AF2998" s="91"/>
    </row>
    <row r="2999" spans="1:32" x14ac:dyDescent="0.3">
      <c r="A2999" s="65">
        <v>0</v>
      </c>
      <c r="B2999" s="10">
        <v>2996</v>
      </c>
      <c r="C2999" s="71">
        <v>0.29959999999999998</v>
      </c>
      <c r="D2999" s="74">
        <v>755447</v>
      </c>
      <c r="E2999" s="61">
        <v>701922</v>
      </c>
      <c r="F2999" s="68">
        <v>0.18886174999999999</v>
      </c>
      <c r="G2999" s="292">
        <v>0.17548050000000001</v>
      </c>
      <c r="H2999" s="68">
        <v>0.20145253333333332</v>
      </c>
      <c r="I2999" s="68">
        <v>0.18717919999999999</v>
      </c>
      <c r="T2999" s="91"/>
      <c r="U2999" s="91"/>
      <c r="AA2999" s="91"/>
      <c r="AB2999" s="91"/>
      <c r="AC2999" s="91"/>
      <c r="AD2999" s="91"/>
      <c r="AE2999" s="91"/>
      <c r="AF2999" s="91"/>
    </row>
    <row r="3000" spans="1:32" x14ac:dyDescent="0.3">
      <c r="A3000" s="65">
        <v>0</v>
      </c>
      <c r="B3000" s="10">
        <v>2997</v>
      </c>
      <c r="C3000" s="71">
        <v>0.29970000000000002</v>
      </c>
      <c r="D3000" s="74">
        <v>755447</v>
      </c>
      <c r="E3000" s="61">
        <v>701922</v>
      </c>
      <c r="F3000" s="68">
        <v>0.18886174999999999</v>
      </c>
      <c r="G3000" s="292">
        <v>0.17548050000000001</v>
      </c>
      <c r="H3000" s="68">
        <v>0.20145253333333332</v>
      </c>
      <c r="I3000" s="68">
        <v>0.18717919999999999</v>
      </c>
      <c r="T3000" s="91"/>
      <c r="U3000" s="91"/>
      <c r="AA3000" s="91"/>
      <c r="AB3000" s="91"/>
      <c r="AC3000" s="91"/>
      <c r="AD3000" s="91"/>
      <c r="AE3000" s="91"/>
      <c r="AF3000" s="91"/>
    </row>
    <row r="3001" spans="1:32" x14ac:dyDescent="0.3">
      <c r="A3001" s="65">
        <v>0</v>
      </c>
      <c r="B3001" s="10">
        <v>2998</v>
      </c>
      <c r="C3001" s="71">
        <v>0.29980000000000001</v>
      </c>
      <c r="D3001" s="74">
        <v>755447</v>
      </c>
      <c r="E3001" s="61">
        <v>701922</v>
      </c>
      <c r="F3001" s="68">
        <v>0.18886174999999999</v>
      </c>
      <c r="G3001" s="292">
        <v>0.17548050000000001</v>
      </c>
      <c r="H3001" s="68">
        <v>0.20145253333333332</v>
      </c>
      <c r="I3001" s="68">
        <v>0.18717919999999999</v>
      </c>
      <c r="T3001" s="91"/>
      <c r="U3001" s="91"/>
      <c r="AA3001" s="91"/>
      <c r="AB3001" s="91"/>
      <c r="AC3001" s="91"/>
      <c r="AD3001" s="91"/>
      <c r="AE3001" s="91"/>
      <c r="AF3001" s="91"/>
    </row>
    <row r="3002" spans="1:32" x14ac:dyDescent="0.3">
      <c r="A3002" s="65">
        <v>0</v>
      </c>
      <c r="B3002" s="10">
        <v>2999</v>
      </c>
      <c r="C3002" s="71">
        <v>0.2999</v>
      </c>
      <c r="D3002" s="74">
        <v>755447</v>
      </c>
      <c r="E3002" s="61">
        <v>701922</v>
      </c>
      <c r="F3002" s="68">
        <v>0.18886174999999999</v>
      </c>
      <c r="G3002" s="292">
        <v>0.17548050000000001</v>
      </c>
      <c r="H3002" s="68">
        <v>0.20145253333333332</v>
      </c>
      <c r="I3002" s="68">
        <v>0.18717919999999999</v>
      </c>
      <c r="T3002" s="91"/>
      <c r="U3002" s="91"/>
      <c r="AA3002" s="91"/>
      <c r="AB3002" s="91"/>
      <c r="AC3002" s="91"/>
      <c r="AD3002" s="91"/>
      <c r="AE3002" s="91"/>
      <c r="AF3002" s="91"/>
    </row>
    <row r="3003" spans="1:32" x14ac:dyDescent="0.3">
      <c r="A3003" s="65">
        <v>0</v>
      </c>
      <c r="B3003" s="10">
        <v>3000</v>
      </c>
      <c r="C3003" s="71">
        <v>0.3</v>
      </c>
      <c r="D3003" s="74">
        <v>755447</v>
      </c>
      <c r="E3003" s="61">
        <v>701922</v>
      </c>
      <c r="F3003" s="68">
        <v>0.18886174999999999</v>
      </c>
      <c r="G3003" s="292">
        <v>0.17548050000000001</v>
      </c>
      <c r="H3003" s="68">
        <v>0.20145253333333332</v>
      </c>
      <c r="I3003" s="68">
        <v>0.18717919999999999</v>
      </c>
      <c r="T3003" s="91"/>
      <c r="U3003" s="91"/>
      <c r="AA3003" s="91"/>
      <c r="AB3003" s="91"/>
      <c r="AC3003" s="91"/>
      <c r="AD3003" s="91"/>
      <c r="AE3003" s="91"/>
      <c r="AF3003" s="91"/>
    </row>
    <row r="3004" spans="1:32" x14ac:dyDescent="0.3">
      <c r="A3004" s="65">
        <v>0</v>
      </c>
      <c r="B3004" s="10">
        <v>3001</v>
      </c>
      <c r="C3004" s="71">
        <v>0.30009999999999998</v>
      </c>
      <c r="D3004" s="74">
        <v>755447</v>
      </c>
      <c r="E3004" s="61">
        <v>701922</v>
      </c>
      <c r="F3004" s="68">
        <v>0.18886174999999999</v>
      </c>
      <c r="G3004" s="292">
        <v>0.17548050000000001</v>
      </c>
      <c r="H3004" s="68">
        <v>0.20145253333333332</v>
      </c>
      <c r="I3004" s="68">
        <v>0.18717919999999999</v>
      </c>
      <c r="T3004" s="91"/>
      <c r="U3004" s="91"/>
      <c r="AA3004" s="91"/>
      <c r="AB3004" s="91"/>
      <c r="AC3004" s="91"/>
      <c r="AD3004" s="91"/>
      <c r="AE3004" s="91"/>
      <c r="AF3004" s="91"/>
    </row>
    <row r="3005" spans="1:32" x14ac:dyDescent="0.3">
      <c r="A3005" s="65">
        <v>0</v>
      </c>
      <c r="B3005" s="10">
        <v>3002</v>
      </c>
      <c r="C3005" s="71">
        <v>0.30020000000000002</v>
      </c>
      <c r="D3005" s="74">
        <v>755447</v>
      </c>
      <c r="E3005" s="61">
        <v>701922</v>
      </c>
      <c r="F3005" s="68">
        <v>0.18886174999999999</v>
      </c>
      <c r="G3005" s="292">
        <v>0.17548050000000001</v>
      </c>
      <c r="H3005" s="68">
        <v>0.20145253333333332</v>
      </c>
      <c r="I3005" s="68">
        <v>0.18717919999999999</v>
      </c>
      <c r="T3005" s="91"/>
      <c r="U3005" s="91"/>
      <c r="AA3005" s="91"/>
      <c r="AB3005" s="91"/>
      <c r="AC3005" s="91"/>
      <c r="AD3005" s="91"/>
      <c r="AE3005" s="91"/>
      <c r="AF3005" s="91"/>
    </row>
    <row r="3006" spans="1:32" x14ac:dyDescent="0.3">
      <c r="A3006" s="65">
        <v>0</v>
      </c>
      <c r="B3006" s="10">
        <v>3003</v>
      </c>
      <c r="C3006" s="71">
        <v>0.30030000000000001</v>
      </c>
      <c r="D3006" s="74">
        <v>755447</v>
      </c>
      <c r="E3006" s="61">
        <v>701922</v>
      </c>
      <c r="F3006" s="68">
        <v>0.18886174999999999</v>
      </c>
      <c r="G3006" s="292">
        <v>0.17548050000000001</v>
      </c>
      <c r="H3006" s="68">
        <v>0.20145253333333332</v>
      </c>
      <c r="I3006" s="68">
        <v>0.18717919999999999</v>
      </c>
      <c r="T3006" s="91"/>
      <c r="U3006" s="91"/>
      <c r="AA3006" s="91"/>
      <c r="AB3006" s="91"/>
      <c r="AC3006" s="91"/>
      <c r="AD3006" s="91"/>
      <c r="AE3006" s="91"/>
      <c r="AF3006" s="91"/>
    </row>
    <row r="3007" spans="1:32" x14ac:dyDescent="0.3">
      <c r="A3007" s="65">
        <v>0</v>
      </c>
      <c r="B3007" s="10">
        <v>3004</v>
      </c>
      <c r="C3007" s="71">
        <v>0.3004</v>
      </c>
      <c r="D3007" s="74">
        <v>755447</v>
      </c>
      <c r="E3007" s="61">
        <v>701922</v>
      </c>
      <c r="F3007" s="68">
        <v>0.18886174999999999</v>
      </c>
      <c r="G3007" s="292">
        <v>0.17548050000000001</v>
      </c>
      <c r="H3007" s="68">
        <v>0.20145253333333332</v>
      </c>
      <c r="I3007" s="68">
        <v>0.18717919999999999</v>
      </c>
      <c r="T3007" s="91"/>
      <c r="U3007" s="91"/>
      <c r="AA3007" s="91"/>
      <c r="AB3007" s="91"/>
      <c r="AC3007" s="91"/>
      <c r="AD3007" s="91"/>
      <c r="AE3007" s="91"/>
      <c r="AF3007" s="91"/>
    </row>
    <row r="3008" spans="1:32" x14ac:dyDescent="0.3">
      <c r="A3008" s="65">
        <v>0</v>
      </c>
      <c r="B3008" s="10">
        <v>3005</v>
      </c>
      <c r="C3008" s="71">
        <v>0.30049999999999999</v>
      </c>
      <c r="D3008" s="74">
        <v>755447</v>
      </c>
      <c r="E3008" s="61">
        <v>701922</v>
      </c>
      <c r="F3008" s="68">
        <v>0.18886174999999999</v>
      </c>
      <c r="G3008" s="292">
        <v>0.17548050000000001</v>
      </c>
      <c r="H3008" s="68">
        <v>0.20145253333333332</v>
      </c>
      <c r="I3008" s="68">
        <v>0.18717919999999999</v>
      </c>
      <c r="T3008" s="91"/>
      <c r="U3008" s="91"/>
      <c r="AA3008" s="91"/>
      <c r="AB3008" s="91"/>
      <c r="AC3008" s="91"/>
      <c r="AD3008" s="91"/>
      <c r="AE3008" s="91"/>
      <c r="AF3008" s="91"/>
    </row>
    <row r="3009" spans="1:32" x14ac:dyDescent="0.3">
      <c r="A3009" s="65">
        <v>0</v>
      </c>
      <c r="B3009" s="10">
        <v>3006</v>
      </c>
      <c r="C3009" s="71">
        <v>0.30059999999999998</v>
      </c>
      <c r="D3009" s="74">
        <v>755447</v>
      </c>
      <c r="E3009" s="61">
        <v>701922</v>
      </c>
      <c r="F3009" s="68">
        <v>0.18886174999999999</v>
      </c>
      <c r="G3009" s="292">
        <v>0.17548050000000001</v>
      </c>
      <c r="H3009" s="68">
        <v>0.20145253333333332</v>
      </c>
      <c r="I3009" s="68">
        <v>0.18717919999999999</v>
      </c>
      <c r="T3009" s="91"/>
      <c r="U3009" s="91"/>
      <c r="AA3009" s="91"/>
      <c r="AB3009" s="91"/>
      <c r="AC3009" s="91"/>
      <c r="AD3009" s="91"/>
      <c r="AE3009" s="91"/>
      <c r="AF3009" s="91"/>
    </row>
    <row r="3010" spans="1:32" x14ac:dyDescent="0.3">
      <c r="A3010" s="65">
        <v>0</v>
      </c>
      <c r="B3010" s="10">
        <v>3007</v>
      </c>
      <c r="C3010" s="71">
        <v>0.30070000000000002</v>
      </c>
      <c r="D3010" s="74">
        <v>755447</v>
      </c>
      <c r="E3010" s="61">
        <v>701922</v>
      </c>
      <c r="F3010" s="68">
        <v>0.18886174999999999</v>
      </c>
      <c r="G3010" s="292">
        <v>0.17548050000000001</v>
      </c>
      <c r="H3010" s="68">
        <v>0.20145253333333332</v>
      </c>
      <c r="I3010" s="68">
        <v>0.18717919999999999</v>
      </c>
      <c r="T3010" s="91"/>
      <c r="U3010" s="91"/>
      <c r="AA3010" s="91"/>
      <c r="AB3010" s="91"/>
      <c r="AC3010" s="91"/>
      <c r="AD3010" s="91"/>
      <c r="AE3010" s="91"/>
      <c r="AF3010" s="91"/>
    </row>
    <row r="3011" spans="1:32" x14ac:dyDescent="0.3">
      <c r="A3011" s="65">
        <v>0</v>
      </c>
      <c r="B3011" s="10">
        <v>3008</v>
      </c>
      <c r="C3011" s="71">
        <v>0.30080000000000001</v>
      </c>
      <c r="D3011" s="74">
        <v>755447</v>
      </c>
      <c r="E3011" s="61">
        <v>701922</v>
      </c>
      <c r="F3011" s="68">
        <v>0.18886174999999999</v>
      </c>
      <c r="G3011" s="292">
        <v>0.17548050000000001</v>
      </c>
      <c r="H3011" s="68">
        <v>0.20145253333333332</v>
      </c>
      <c r="I3011" s="68">
        <v>0.18717919999999999</v>
      </c>
      <c r="T3011" s="91"/>
      <c r="U3011" s="91"/>
      <c r="AA3011" s="91"/>
      <c r="AB3011" s="91"/>
      <c r="AC3011" s="91"/>
      <c r="AD3011" s="91"/>
      <c r="AE3011" s="91"/>
      <c r="AF3011" s="91"/>
    </row>
    <row r="3012" spans="1:32" x14ac:dyDescent="0.3">
      <c r="A3012" s="65">
        <v>0</v>
      </c>
      <c r="B3012" s="10">
        <v>3009</v>
      </c>
      <c r="C3012" s="71">
        <v>0.3009</v>
      </c>
      <c r="D3012" s="74">
        <v>755447</v>
      </c>
      <c r="E3012" s="61">
        <v>701922</v>
      </c>
      <c r="F3012" s="68">
        <v>0.18886174999999999</v>
      </c>
      <c r="G3012" s="292">
        <v>0.17548050000000001</v>
      </c>
      <c r="H3012" s="68">
        <v>0.20145253333333332</v>
      </c>
      <c r="I3012" s="68">
        <v>0.18717919999999999</v>
      </c>
      <c r="T3012" s="91"/>
      <c r="U3012" s="91"/>
      <c r="AA3012" s="91"/>
      <c r="AB3012" s="91"/>
      <c r="AC3012" s="91"/>
      <c r="AD3012" s="91"/>
      <c r="AE3012" s="91"/>
      <c r="AF3012" s="91"/>
    </row>
    <row r="3013" spans="1:32" x14ac:dyDescent="0.3">
      <c r="A3013" s="65">
        <v>0</v>
      </c>
      <c r="B3013" s="10">
        <v>3010</v>
      </c>
      <c r="C3013" s="71">
        <v>0.30099999999999999</v>
      </c>
      <c r="D3013" s="74">
        <v>755447</v>
      </c>
      <c r="E3013" s="61">
        <v>701922</v>
      </c>
      <c r="F3013" s="68">
        <v>0.18886174999999999</v>
      </c>
      <c r="G3013" s="292">
        <v>0.17548050000000001</v>
      </c>
      <c r="H3013" s="68">
        <v>0.20145253333333332</v>
      </c>
      <c r="I3013" s="68">
        <v>0.18717919999999999</v>
      </c>
      <c r="T3013" s="91"/>
      <c r="U3013" s="91"/>
      <c r="AA3013" s="91"/>
      <c r="AB3013" s="91"/>
      <c r="AC3013" s="91"/>
      <c r="AD3013" s="91"/>
      <c r="AE3013" s="91"/>
      <c r="AF3013" s="91"/>
    </row>
    <row r="3014" spans="1:32" x14ac:dyDescent="0.3">
      <c r="A3014" s="65">
        <v>0</v>
      </c>
      <c r="B3014" s="10">
        <v>3011</v>
      </c>
      <c r="C3014" s="71">
        <v>0.30109999999999998</v>
      </c>
      <c r="D3014" s="74">
        <v>755447</v>
      </c>
      <c r="E3014" s="61">
        <v>701922</v>
      </c>
      <c r="F3014" s="68">
        <v>0.18886174999999999</v>
      </c>
      <c r="G3014" s="292">
        <v>0.17548050000000001</v>
      </c>
      <c r="H3014" s="68">
        <v>0.20145253333333332</v>
      </c>
      <c r="I3014" s="68">
        <v>0.18717919999999999</v>
      </c>
      <c r="T3014" s="91"/>
      <c r="U3014" s="91"/>
      <c r="AA3014" s="91"/>
      <c r="AB3014" s="91"/>
      <c r="AC3014" s="91"/>
      <c r="AD3014" s="91"/>
      <c r="AE3014" s="91"/>
      <c r="AF3014" s="91"/>
    </row>
    <row r="3015" spans="1:32" x14ac:dyDescent="0.3">
      <c r="A3015" s="65">
        <v>0</v>
      </c>
      <c r="B3015" s="10">
        <v>3012</v>
      </c>
      <c r="C3015" s="71">
        <v>0.30120000000000002</v>
      </c>
      <c r="D3015" s="74">
        <v>755447</v>
      </c>
      <c r="E3015" s="61">
        <v>701922</v>
      </c>
      <c r="F3015" s="68">
        <v>0.18886174999999999</v>
      </c>
      <c r="G3015" s="292">
        <v>0.17548050000000001</v>
      </c>
      <c r="H3015" s="68">
        <v>0.20145253333333332</v>
      </c>
      <c r="I3015" s="68">
        <v>0.18717919999999999</v>
      </c>
      <c r="T3015" s="91"/>
      <c r="U3015" s="91"/>
      <c r="AA3015" s="91"/>
      <c r="AB3015" s="91"/>
      <c r="AC3015" s="91"/>
      <c r="AD3015" s="91"/>
      <c r="AE3015" s="91"/>
      <c r="AF3015" s="91"/>
    </row>
    <row r="3016" spans="1:32" x14ac:dyDescent="0.3">
      <c r="A3016" s="65">
        <v>0</v>
      </c>
      <c r="B3016" s="10">
        <v>3013</v>
      </c>
      <c r="C3016" s="71">
        <v>0.30130000000000001</v>
      </c>
      <c r="D3016" s="74">
        <v>755447</v>
      </c>
      <c r="E3016" s="61">
        <v>701922</v>
      </c>
      <c r="F3016" s="68">
        <v>0.18886174999999999</v>
      </c>
      <c r="G3016" s="292">
        <v>0.17548050000000001</v>
      </c>
      <c r="H3016" s="68">
        <v>0.20145253333333332</v>
      </c>
      <c r="I3016" s="68">
        <v>0.18717919999999999</v>
      </c>
      <c r="T3016" s="91"/>
      <c r="U3016" s="91"/>
      <c r="AA3016" s="91"/>
      <c r="AB3016" s="91"/>
      <c r="AC3016" s="91"/>
      <c r="AD3016" s="91"/>
      <c r="AE3016" s="91"/>
      <c r="AF3016" s="91"/>
    </row>
    <row r="3017" spans="1:32" x14ac:dyDescent="0.3">
      <c r="A3017" s="65">
        <v>0</v>
      </c>
      <c r="B3017" s="10">
        <v>3014</v>
      </c>
      <c r="C3017" s="71">
        <v>0.3014</v>
      </c>
      <c r="D3017" s="74">
        <v>755447</v>
      </c>
      <c r="E3017" s="61">
        <v>701922</v>
      </c>
      <c r="F3017" s="68">
        <v>0.18886174999999999</v>
      </c>
      <c r="G3017" s="292">
        <v>0.17548050000000001</v>
      </c>
      <c r="H3017" s="68">
        <v>0.20145253333333332</v>
      </c>
      <c r="I3017" s="68">
        <v>0.18717919999999999</v>
      </c>
      <c r="T3017" s="91"/>
      <c r="U3017" s="91"/>
      <c r="AA3017" s="91"/>
      <c r="AB3017" s="91"/>
      <c r="AC3017" s="91"/>
      <c r="AD3017" s="91"/>
      <c r="AE3017" s="91"/>
      <c r="AF3017" s="91"/>
    </row>
    <row r="3018" spans="1:32" x14ac:dyDescent="0.3">
      <c r="A3018" s="65">
        <v>0</v>
      </c>
      <c r="B3018" s="10">
        <v>3015</v>
      </c>
      <c r="C3018" s="71">
        <v>0.30149999999999999</v>
      </c>
      <c r="D3018" s="74">
        <v>755447</v>
      </c>
      <c r="E3018" s="61">
        <v>701922</v>
      </c>
      <c r="F3018" s="68">
        <v>0.18886174999999999</v>
      </c>
      <c r="G3018" s="292">
        <v>0.17548050000000001</v>
      </c>
      <c r="H3018" s="68">
        <v>0.20145253333333332</v>
      </c>
      <c r="I3018" s="68">
        <v>0.18717919999999999</v>
      </c>
      <c r="T3018" s="91"/>
      <c r="U3018" s="91"/>
      <c r="AA3018" s="91"/>
      <c r="AB3018" s="91"/>
      <c r="AC3018" s="91"/>
      <c r="AD3018" s="91"/>
      <c r="AE3018" s="91"/>
      <c r="AF3018" s="91"/>
    </row>
    <row r="3019" spans="1:32" x14ac:dyDescent="0.3">
      <c r="A3019" s="65">
        <v>0</v>
      </c>
      <c r="B3019" s="10">
        <v>3016</v>
      </c>
      <c r="C3019" s="71">
        <v>0.30159999999999998</v>
      </c>
      <c r="D3019" s="74">
        <v>755447</v>
      </c>
      <c r="E3019" s="61">
        <v>701922</v>
      </c>
      <c r="F3019" s="68">
        <v>0.18886174999999999</v>
      </c>
      <c r="G3019" s="292">
        <v>0.17548050000000001</v>
      </c>
      <c r="H3019" s="68">
        <v>0.20145253333333332</v>
      </c>
      <c r="I3019" s="68">
        <v>0.18717919999999999</v>
      </c>
      <c r="T3019" s="91"/>
      <c r="U3019" s="91"/>
      <c r="AA3019" s="91"/>
      <c r="AB3019" s="91"/>
      <c r="AC3019" s="91"/>
      <c r="AD3019" s="91"/>
      <c r="AE3019" s="91"/>
      <c r="AF3019" s="91"/>
    </row>
    <row r="3020" spans="1:32" x14ac:dyDescent="0.3">
      <c r="A3020" s="65">
        <v>0</v>
      </c>
      <c r="B3020" s="10">
        <v>3017</v>
      </c>
      <c r="C3020" s="71">
        <v>0.30170000000000002</v>
      </c>
      <c r="D3020" s="74">
        <v>755447</v>
      </c>
      <c r="E3020" s="61">
        <v>701922</v>
      </c>
      <c r="F3020" s="68">
        <v>0.18886174999999999</v>
      </c>
      <c r="G3020" s="292">
        <v>0.17548050000000001</v>
      </c>
      <c r="H3020" s="68">
        <v>0.20145253333333332</v>
      </c>
      <c r="I3020" s="68">
        <v>0.18717919999999999</v>
      </c>
      <c r="T3020" s="91"/>
      <c r="U3020" s="91"/>
      <c r="AA3020" s="91"/>
      <c r="AB3020" s="91"/>
      <c r="AC3020" s="91"/>
      <c r="AD3020" s="91"/>
      <c r="AE3020" s="91"/>
      <c r="AF3020" s="91"/>
    </row>
    <row r="3021" spans="1:32" x14ac:dyDescent="0.3">
      <c r="A3021" s="65">
        <v>0</v>
      </c>
      <c r="B3021" s="10">
        <v>3018</v>
      </c>
      <c r="C3021" s="71">
        <v>0.30180000000000001</v>
      </c>
      <c r="D3021" s="74">
        <v>755447</v>
      </c>
      <c r="E3021" s="61">
        <v>701922</v>
      </c>
      <c r="F3021" s="68">
        <v>0.18886174999999999</v>
      </c>
      <c r="G3021" s="292">
        <v>0.17548050000000001</v>
      </c>
      <c r="H3021" s="68">
        <v>0.20145253333333332</v>
      </c>
      <c r="I3021" s="68">
        <v>0.18717919999999999</v>
      </c>
      <c r="T3021" s="91"/>
      <c r="U3021" s="91"/>
      <c r="AA3021" s="91"/>
      <c r="AB3021" s="91"/>
      <c r="AC3021" s="91"/>
      <c r="AD3021" s="91"/>
      <c r="AE3021" s="91"/>
      <c r="AF3021" s="91"/>
    </row>
    <row r="3022" spans="1:32" x14ac:dyDescent="0.3">
      <c r="A3022" s="65">
        <v>0</v>
      </c>
      <c r="B3022" s="10">
        <v>3019</v>
      </c>
      <c r="C3022" s="71">
        <v>0.3019</v>
      </c>
      <c r="D3022" s="74">
        <v>755447</v>
      </c>
      <c r="E3022" s="61">
        <v>701922</v>
      </c>
      <c r="F3022" s="68">
        <v>0.18886174999999999</v>
      </c>
      <c r="G3022" s="292">
        <v>0.17548050000000001</v>
      </c>
      <c r="H3022" s="68">
        <v>0.20145253333333332</v>
      </c>
      <c r="I3022" s="68">
        <v>0.18717919999999999</v>
      </c>
      <c r="T3022" s="91"/>
      <c r="U3022" s="91"/>
      <c r="AA3022" s="91"/>
      <c r="AB3022" s="91"/>
      <c r="AC3022" s="91"/>
      <c r="AD3022" s="91"/>
      <c r="AE3022" s="91"/>
      <c r="AF3022" s="91"/>
    </row>
    <row r="3023" spans="1:32" x14ac:dyDescent="0.3">
      <c r="A3023" s="65">
        <v>0</v>
      </c>
      <c r="B3023" s="10">
        <v>3020</v>
      </c>
      <c r="C3023" s="71">
        <v>0.30199999999999999</v>
      </c>
      <c r="D3023" s="74">
        <v>755447</v>
      </c>
      <c r="E3023" s="61">
        <v>701922</v>
      </c>
      <c r="F3023" s="68">
        <v>0.18886174999999999</v>
      </c>
      <c r="G3023" s="292">
        <v>0.17548050000000001</v>
      </c>
      <c r="H3023" s="68">
        <v>0.20145253333333332</v>
      </c>
      <c r="I3023" s="68">
        <v>0.18717919999999999</v>
      </c>
      <c r="T3023" s="91"/>
      <c r="U3023" s="91"/>
      <c r="AA3023" s="91"/>
      <c r="AB3023" s="91"/>
      <c r="AC3023" s="91"/>
      <c r="AD3023" s="91"/>
      <c r="AE3023" s="91"/>
      <c r="AF3023" s="91"/>
    </row>
    <row r="3024" spans="1:32" x14ac:dyDescent="0.3">
      <c r="A3024" s="65">
        <v>0</v>
      </c>
      <c r="B3024" s="10">
        <v>3021</v>
      </c>
      <c r="C3024" s="71">
        <v>0.30209999999999998</v>
      </c>
      <c r="D3024" s="74">
        <v>755447</v>
      </c>
      <c r="E3024" s="61">
        <v>701922</v>
      </c>
      <c r="F3024" s="68">
        <v>0.18886174999999999</v>
      </c>
      <c r="G3024" s="292">
        <v>0.17548050000000001</v>
      </c>
      <c r="H3024" s="68">
        <v>0.20145253333333332</v>
      </c>
      <c r="I3024" s="68">
        <v>0.18717919999999999</v>
      </c>
      <c r="T3024" s="91"/>
      <c r="U3024" s="91"/>
      <c r="AA3024" s="91"/>
      <c r="AB3024" s="91"/>
      <c r="AC3024" s="91"/>
      <c r="AD3024" s="91"/>
      <c r="AE3024" s="91"/>
      <c r="AF3024" s="91"/>
    </row>
    <row r="3025" spans="1:32" x14ac:dyDescent="0.3">
      <c r="A3025" s="65">
        <v>0</v>
      </c>
      <c r="B3025" s="10">
        <v>3022</v>
      </c>
      <c r="C3025" s="71">
        <v>0.30220000000000002</v>
      </c>
      <c r="D3025" s="74">
        <v>755447</v>
      </c>
      <c r="E3025" s="61">
        <v>701922</v>
      </c>
      <c r="F3025" s="68">
        <v>0.18886174999999999</v>
      </c>
      <c r="G3025" s="292">
        <v>0.17548050000000001</v>
      </c>
      <c r="H3025" s="68">
        <v>0.20145253333333332</v>
      </c>
      <c r="I3025" s="68">
        <v>0.18717919999999999</v>
      </c>
      <c r="T3025" s="91"/>
      <c r="U3025" s="91"/>
      <c r="AA3025" s="91"/>
      <c r="AB3025" s="91"/>
      <c r="AC3025" s="91"/>
      <c r="AD3025" s="91"/>
      <c r="AE3025" s="91"/>
      <c r="AF3025" s="91"/>
    </row>
    <row r="3026" spans="1:32" x14ac:dyDescent="0.3">
      <c r="A3026" s="65">
        <v>0</v>
      </c>
      <c r="B3026" s="10">
        <v>3023</v>
      </c>
      <c r="C3026" s="71">
        <v>0.30230000000000001</v>
      </c>
      <c r="D3026" s="74">
        <v>755447</v>
      </c>
      <c r="E3026" s="61">
        <v>701922</v>
      </c>
      <c r="F3026" s="68">
        <v>0.18886174999999999</v>
      </c>
      <c r="G3026" s="292">
        <v>0.17548050000000001</v>
      </c>
      <c r="H3026" s="68">
        <v>0.20145253333333332</v>
      </c>
      <c r="I3026" s="68">
        <v>0.18717919999999999</v>
      </c>
      <c r="T3026" s="91"/>
      <c r="U3026" s="91"/>
      <c r="AA3026" s="91"/>
      <c r="AB3026" s="91"/>
      <c r="AC3026" s="91"/>
      <c r="AD3026" s="91"/>
      <c r="AE3026" s="91"/>
      <c r="AF3026" s="91"/>
    </row>
    <row r="3027" spans="1:32" x14ac:dyDescent="0.3">
      <c r="A3027" s="65">
        <v>0</v>
      </c>
      <c r="B3027" s="10">
        <v>3024</v>
      </c>
      <c r="C3027" s="71">
        <v>0.3024</v>
      </c>
      <c r="D3027" s="74">
        <v>755447</v>
      </c>
      <c r="E3027" s="61">
        <v>701922</v>
      </c>
      <c r="F3027" s="68">
        <v>0.18886174999999999</v>
      </c>
      <c r="G3027" s="292">
        <v>0.17548050000000001</v>
      </c>
      <c r="H3027" s="68">
        <v>0.20145253333333332</v>
      </c>
      <c r="I3027" s="68">
        <v>0.18717919999999999</v>
      </c>
      <c r="T3027" s="91"/>
      <c r="U3027" s="91"/>
      <c r="AA3027" s="91"/>
      <c r="AB3027" s="91"/>
      <c r="AC3027" s="91"/>
      <c r="AD3027" s="91"/>
      <c r="AE3027" s="91"/>
      <c r="AF3027" s="91"/>
    </row>
    <row r="3028" spans="1:32" x14ac:dyDescent="0.3">
      <c r="A3028" s="65">
        <v>0</v>
      </c>
      <c r="B3028" s="10">
        <v>3025</v>
      </c>
      <c r="C3028" s="71">
        <v>0.30249999999999999</v>
      </c>
      <c r="D3028" s="74">
        <v>755447</v>
      </c>
      <c r="E3028" s="61">
        <v>701922</v>
      </c>
      <c r="F3028" s="68">
        <v>0.18886174999999999</v>
      </c>
      <c r="G3028" s="292">
        <v>0.17548050000000001</v>
      </c>
      <c r="H3028" s="68">
        <v>0.20145253333333332</v>
      </c>
      <c r="I3028" s="68">
        <v>0.18717919999999999</v>
      </c>
      <c r="T3028" s="91"/>
      <c r="U3028" s="91"/>
      <c r="AA3028" s="91"/>
      <c r="AB3028" s="91"/>
      <c r="AC3028" s="91"/>
      <c r="AD3028" s="91"/>
      <c r="AE3028" s="91"/>
      <c r="AF3028" s="91"/>
    </row>
    <row r="3029" spans="1:32" x14ac:dyDescent="0.3">
      <c r="A3029" s="65">
        <v>0</v>
      </c>
      <c r="B3029" s="10">
        <v>3026</v>
      </c>
      <c r="C3029" s="71">
        <v>0.30259999999999998</v>
      </c>
      <c r="D3029" s="74">
        <v>755447</v>
      </c>
      <c r="E3029" s="61">
        <v>701922</v>
      </c>
      <c r="F3029" s="68">
        <v>0.18886174999999999</v>
      </c>
      <c r="G3029" s="292">
        <v>0.17548050000000001</v>
      </c>
      <c r="H3029" s="68">
        <v>0.20145253333333332</v>
      </c>
      <c r="I3029" s="68">
        <v>0.18717919999999999</v>
      </c>
      <c r="T3029" s="91"/>
      <c r="U3029" s="91"/>
      <c r="AA3029" s="91"/>
      <c r="AB3029" s="91"/>
      <c r="AC3029" s="91"/>
      <c r="AD3029" s="91"/>
      <c r="AE3029" s="91"/>
      <c r="AF3029" s="91"/>
    </row>
    <row r="3030" spans="1:32" x14ac:dyDescent="0.3">
      <c r="A3030" s="65">
        <v>0</v>
      </c>
      <c r="B3030" s="10">
        <v>3027</v>
      </c>
      <c r="C3030" s="71">
        <v>0.30270000000000002</v>
      </c>
      <c r="D3030" s="74">
        <v>755447</v>
      </c>
      <c r="E3030" s="61">
        <v>701922</v>
      </c>
      <c r="F3030" s="68">
        <v>0.18886174999999999</v>
      </c>
      <c r="G3030" s="292">
        <v>0.17548050000000001</v>
      </c>
      <c r="H3030" s="68">
        <v>0.20145253333333332</v>
      </c>
      <c r="I3030" s="68">
        <v>0.18717919999999999</v>
      </c>
      <c r="T3030" s="91"/>
      <c r="U3030" s="91"/>
      <c r="AA3030" s="91"/>
      <c r="AB3030" s="91"/>
      <c r="AC3030" s="91"/>
      <c r="AD3030" s="91"/>
      <c r="AE3030" s="91"/>
      <c r="AF3030" s="91"/>
    </row>
    <row r="3031" spans="1:32" x14ac:dyDescent="0.3">
      <c r="A3031" s="65">
        <v>0</v>
      </c>
      <c r="B3031" s="10">
        <v>3028</v>
      </c>
      <c r="C3031" s="71">
        <v>0.30280000000000001</v>
      </c>
      <c r="D3031" s="74">
        <v>755447</v>
      </c>
      <c r="E3031" s="61">
        <v>701922</v>
      </c>
      <c r="F3031" s="68">
        <v>0.18886174999999999</v>
      </c>
      <c r="G3031" s="292">
        <v>0.17548050000000001</v>
      </c>
      <c r="H3031" s="68">
        <v>0.20145253333333332</v>
      </c>
      <c r="I3031" s="68">
        <v>0.18717919999999999</v>
      </c>
      <c r="T3031" s="91"/>
      <c r="U3031" s="91"/>
      <c r="AA3031" s="91"/>
      <c r="AB3031" s="91"/>
      <c r="AC3031" s="91"/>
      <c r="AD3031" s="91"/>
      <c r="AE3031" s="91"/>
      <c r="AF3031" s="91"/>
    </row>
    <row r="3032" spans="1:32" x14ac:dyDescent="0.3">
      <c r="A3032" s="65">
        <v>0</v>
      </c>
      <c r="B3032" s="10">
        <v>3029</v>
      </c>
      <c r="C3032" s="71">
        <v>0.3029</v>
      </c>
      <c r="D3032" s="74">
        <v>755447</v>
      </c>
      <c r="E3032" s="61">
        <v>701922</v>
      </c>
      <c r="F3032" s="68">
        <v>0.18886174999999999</v>
      </c>
      <c r="G3032" s="292">
        <v>0.17548050000000001</v>
      </c>
      <c r="H3032" s="68">
        <v>0.20145253333333332</v>
      </c>
      <c r="I3032" s="68">
        <v>0.18717919999999999</v>
      </c>
      <c r="T3032" s="91"/>
      <c r="U3032" s="91"/>
      <c r="AA3032" s="91"/>
      <c r="AB3032" s="91"/>
      <c r="AC3032" s="91"/>
      <c r="AD3032" s="91"/>
      <c r="AE3032" s="91"/>
      <c r="AF3032" s="91"/>
    </row>
    <row r="3033" spans="1:32" x14ac:dyDescent="0.3">
      <c r="A3033" s="65">
        <v>0</v>
      </c>
      <c r="B3033" s="10">
        <v>3030</v>
      </c>
      <c r="C3033" s="71">
        <v>0.30299999999999999</v>
      </c>
      <c r="D3033" s="74">
        <v>755447</v>
      </c>
      <c r="E3033" s="61">
        <v>701922</v>
      </c>
      <c r="F3033" s="68">
        <v>0.18886174999999999</v>
      </c>
      <c r="G3033" s="292">
        <v>0.17548050000000001</v>
      </c>
      <c r="H3033" s="68">
        <v>0.20145253333333332</v>
      </c>
      <c r="I3033" s="68">
        <v>0.18717919999999999</v>
      </c>
      <c r="T3033" s="91"/>
      <c r="U3033" s="91"/>
      <c r="AA3033" s="91"/>
      <c r="AB3033" s="91"/>
      <c r="AC3033" s="91"/>
      <c r="AD3033" s="91"/>
      <c r="AE3033" s="91"/>
      <c r="AF3033" s="91"/>
    </row>
    <row r="3034" spans="1:32" x14ac:dyDescent="0.3">
      <c r="A3034" s="65">
        <v>0</v>
      </c>
      <c r="B3034" s="10">
        <v>3031</v>
      </c>
      <c r="C3034" s="71">
        <v>0.30309999999999998</v>
      </c>
      <c r="D3034" s="74">
        <v>755447</v>
      </c>
      <c r="E3034" s="61">
        <v>701922</v>
      </c>
      <c r="F3034" s="68">
        <v>0.18886174999999999</v>
      </c>
      <c r="G3034" s="292">
        <v>0.17548050000000001</v>
      </c>
      <c r="H3034" s="68">
        <v>0.20145253333333332</v>
      </c>
      <c r="I3034" s="68">
        <v>0.18717919999999999</v>
      </c>
      <c r="T3034" s="91"/>
      <c r="U3034" s="91"/>
      <c r="AA3034" s="91"/>
      <c r="AB3034" s="91"/>
      <c r="AC3034" s="91"/>
      <c r="AD3034" s="91"/>
      <c r="AE3034" s="91"/>
      <c r="AF3034" s="91"/>
    </row>
    <row r="3035" spans="1:32" x14ac:dyDescent="0.3">
      <c r="A3035" s="65">
        <v>0</v>
      </c>
      <c r="B3035" s="10">
        <v>3032</v>
      </c>
      <c r="C3035" s="71">
        <v>0.30320000000000003</v>
      </c>
      <c r="D3035" s="74">
        <v>755447</v>
      </c>
      <c r="E3035" s="61">
        <v>701922</v>
      </c>
      <c r="F3035" s="68">
        <v>0.18886174999999999</v>
      </c>
      <c r="G3035" s="292">
        <v>0.17548050000000001</v>
      </c>
      <c r="H3035" s="68">
        <v>0.20145253333333332</v>
      </c>
      <c r="I3035" s="68">
        <v>0.18717919999999999</v>
      </c>
      <c r="T3035" s="91"/>
      <c r="U3035" s="91"/>
      <c r="AA3035" s="91"/>
      <c r="AB3035" s="91"/>
      <c r="AC3035" s="91"/>
      <c r="AD3035" s="91"/>
      <c r="AE3035" s="91"/>
      <c r="AF3035" s="91"/>
    </row>
    <row r="3036" spans="1:32" x14ac:dyDescent="0.3">
      <c r="A3036" s="65">
        <v>0</v>
      </c>
      <c r="B3036" s="10">
        <v>3033</v>
      </c>
      <c r="C3036" s="71">
        <v>0.30330000000000001</v>
      </c>
      <c r="D3036" s="74">
        <v>755447</v>
      </c>
      <c r="E3036" s="61">
        <v>701922</v>
      </c>
      <c r="F3036" s="68">
        <v>0.18886174999999999</v>
      </c>
      <c r="G3036" s="292">
        <v>0.17548050000000001</v>
      </c>
      <c r="H3036" s="68">
        <v>0.20145253333333332</v>
      </c>
      <c r="I3036" s="68">
        <v>0.18717919999999999</v>
      </c>
      <c r="T3036" s="91"/>
      <c r="U3036" s="91"/>
      <c r="AA3036" s="91"/>
      <c r="AB3036" s="91"/>
      <c r="AC3036" s="91"/>
      <c r="AD3036" s="91"/>
      <c r="AE3036" s="91"/>
      <c r="AF3036" s="91"/>
    </row>
    <row r="3037" spans="1:32" x14ac:dyDescent="0.3">
      <c r="A3037" s="65">
        <v>0</v>
      </c>
      <c r="B3037" s="10">
        <v>3034</v>
      </c>
      <c r="C3037" s="71">
        <v>0.3034</v>
      </c>
      <c r="D3037" s="74">
        <v>755447</v>
      </c>
      <c r="E3037" s="61">
        <v>701922</v>
      </c>
      <c r="F3037" s="68">
        <v>0.18886174999999999</v>
      </c>
      <c r="G3037" s="292">
        <v>0.17548050000000001</v>
      </c>
      <c r="H3037" s="68">
        <v>0.20145253333333332</v>
      </c>
      <c r="I3037" s="68">
        <v>0.18717919999999999</v>
      </c>
      <c r="T3037" s="91"/>
      <c r="U3037" s="91"/>
      <c r="AA3037" s="91"/>
      <c r="AB3037" s="91"/>
      <c r="AC3037" s="91"/>
      <c r="AD3037" s="91"/>
      <c r="AE3037" s="91"/>
      <c r="AF3037" s="91"/>
    </row>
    <row r="3038" spans="1:32" x14ac:dyDescent="0.3">
      <c r="A3038" s="65">
        <v>0</v>
      </c>
      <c r="B3038" s="10">
        <v>3035</v>
      </c>
      <c r="C3038" s="71">
        <v>0.30349999999999999</v>
      </c>
      <c r="D3038" s="74">
        <v>755447</v>
      </c>
      <c r="E3038" s="61">
        <v>701922</v>
      </c>
      <c r="F3038" s="68">
        <v>0.18886174999999999</v>
      </c>
      <c r="G3038" s="292">
        <v>0.17548050000000001</v>
      </c>
      <c r="H3038" s="68">
        <v>0.20145253333333332</v>
      </c>
      <c r="I3038" s="68">
        <v>0.18717919999999999</v>
      </c>
      <c r="T3038" s="91"/>
      <c r="U3038" s="91"/>
      <c r="AA3038" s="91"/>
      <c r="AB3038" s="91"/>
      <c r="AC3038" s="91"/>
      <c r="AD3038" s="91"/>
      <c r="AE3038" s="91"/>
      <c r="AF3038" s="91"/>
    </row>
    <row r="3039" spans="1:32" x14ac:dyDescent="0.3">
      <c r="A3039" s="65">
        <v>0</v>
      </c>
      <c r="B3039" s="10">
        <v>3036</v>
      </c>
      <c r="C3039" s="71">
        <v>0.30359999999999998</v>
      </c>
      <c r="D3039" s="74">
        <v>755447</v>
      </c>
      <c r="E3039" s="61">
        <v>701922</v>
      </c>
      <c r="F3039" s="68">
        <v>0.18886174999999999</v>
      </c>
      <c r="G3039" s="292">
        <v>0.17548050000000001</v>
      </c>
      <c r="H3039" s="68">
        <v>0.20145253333333332</v>
      </c>
      <c r="I3039" s="68">
        <v>0.18717919999999999</v>
      </c>
      <c r="T3039" s="91"/>
      <c r="U3039" s="91"/>
      <c r="AA3039" s="91"/>
      <c r="AB3039" s="91"/>
      <c r="AC3039" s="91"/>
      <c r="AD3039" s="91"/>
      <c r="AE3039" s="91"/>
      <c r="AF3039" s="91"/>
    </row>
    <row r="3040" spans="1:32" x14ac:dyDescent="0.3">
      <c r="A3040" s="65">
        <v>0</v>
      </c>
      <c r="B3040" s="10">
        <v>3037</v>
      </c>
      <c r="C3040" s="71">
        <v>0.30370000000000003</v>
      </c>
      <c r="D3040" s="74">
        <v>755447</v>
      </c>
      <c r="E3040" s="61">
        <v>701922</v>
      </c>
      <c r="F3040" s="68">
        <v>0.18886174999999999</v>
      </c>
      <c r="G3040" s="292">
        <v>0.17548050000000001</v>
      </c>
      <c r="H3040" s="68">
        <v>0.20145253333333332</v>
      </c>
      <c r="I3040" s="68">
        <v>0.18717919999999999</v>
      </c>
      <c r="T3040" s="91"/>
      <c r="U3040" s="91"/>
      <c r="AA3040" s="91"/>
      <c r="AB3040" s="91"/>
      <c r="AC3040" s="91"/>
      <c r="AD3040" s="91"/>
      <c r="AE3040" s="91"/>
      <c r="AF3040" s="91"/>
    </row>
    <row r="3041" spans="1:32" x14ac:dyDescent="0.3">
      <c r="A3041" s="65">
        <v>0</v>
      </c>
      <c r="B3041" s="10">
        <v>3038</v>
      </c>
      <c r="C3041" s="71">
        <v>0.30380000000000001</v>
      </c>
      <c r="D3041" s="74">
        <v>755447</v>
      </c>
      <c r="E3041" s="61">
        <v>701922</v>
      </c>
      <c r="F3041" s="68">
        <v>0.18886174999999999</v>
      </c>
      <c r="G3041" s="292">
        <v>0.17548050000000001</v>
      </c>
      <c r="H3041" s="68">
        <v>0.20145253333333332</v>
      </c>
      <c r="I3041" s="68">
        <v>0.18717919999999999</v>
      </c>
      <c r="T3041" s="91"/>
      <c r="U3041" s="91"/>
      <c r="AA3041" s="91"/>
      <c r="AB3041" s="91"/>
      <c r="AC3041" s="91"/>
      <c r="AD3041" s="91"/>
      <c r="AE3041" s="91"/>
      <c r="AF3041" s="91"/>
    </row>
    <row r="3042" spans="1:32" x14ac:dyDescent="0.3">
      <c r="A3042" s="65">
        <v>0</v>
      </c>
      <c r="B3042" s="10">
        <v>3039</v>
      </c>
      <c r="C3042" s="71">
        <v>0.3039</v>
      </c>
      <c r="D3042" s="74">
        <v>755447</v>
      </c>
      <c r="E3042" s="61">
        <v>701922</v>
      </c>
      <c r="F3042" s="68">
        <v>0.18886174999999999</v>
      </c>
      <c r="G3042" s="292">
        <v>0.17548050000000001</v>
      </c>
      <c r="H3042" s="68">
        <v>0.20145253333333332</v>
      </c>
      <c r="I3042" s="68">
        <v>0.18717919999999999</v>
      </c>
      <c r="T3042" s="91"/>
      <c r="U3042" s="91"/>
      <c r="AA3042" s="91"/>
      <c r="AB3042" s="91"/>
      <c r="AC3042" s="91"/>
      <c r="AD3042" s="91"/>
      <c r="AE3042" s="91"/>
      <c r="AF3042" s="91"/>
    </row>
    <row r="3043" spans="1:32" x14ac:dyDescent="0.3">
      <c r="A3043" s="65">
        <v>0</v>
      </c>
      <c r="B3043" s="10">
        <v>3040</v>
      </c>
      <c r="C3043" s="71">
        <v>0.30399999999999999</v>
      </c>
      <c r="D3043" s="74">
        <v>755447</v>
      </c>
      <c r="E3043" s="61">
        <v>701922</v>
      </c>
      <c r="F3043" s="68">
        <v>0.18886174999999999</v>
      </c>
      <c r="G3043" s="292">
        <v>0.17548050000000001</v>
      </c>
      <c r="H3043" s="68">
        <v>0.20145253333333332</v>
      </c>
      <c r="I3043" s="68">
        <v>0.18717919999999999</v>
      </c>
      <c r="T3043" s="91"/>
      <c r="U3043" s="91"/>
      <c r="AA3043" s="91"/>
      <c r="AB3043" s="91"/>
      <c r="AC3043" s="91"/>
      <c r="AD3043" s="91"/>
      <c r="AE3043" s="91"/>
      <c r="AF3043" s="91"/>
    </row>
    <row r="3044" spans="1:32" x14ac:dyDescent="0.3">
      <c r="A3044" s="65">
        <v>0</v>
      </c>
      <c r="B3044" s="10">
        <v>3041</v>
      </c>
      <c r="C3044" s="71">
        <v>0.30409999999999998</v>
      </c>
      <c r="D3044" s="74">
        <v>755447</v>
      </c>
      <c r="E3044" s="61">
        <v>701922</v>
      </c>
      <c r="F3044" s="68">
        <v>0.18886174999999999</v>
      </c>
      <c r="G3044" s="292">
        <v>0.17548050000000001</v>
      </c>
      <c r="H3044" s="68">
        <v>0.20145253333333332</v>
      </c>
      <c r="I3044" s="68">
        <v>0.18717919999999999</v>
      </c>
      <c r="T3044" s="91"/>
      <c r="U3044" s="91"/>
      <c r="AA3044" s="91"/>
      <c r="AB3044" s="91"/>
      <c r="AC3044" s="91"/>
      <c r="AD3044" s="91"/>
      <c r="AE3044" s="91"/>
      <c r="AF3044" s="91"/>
    </row>
    <row r="3045" spans="1:32" x14ac:dyDescent="0.3">
      <c r="A3045" s="65">
        <v>0</v>
      </c>
      <c r="B3045" s="10">
        <v>3042</v>
      </c>
      <c r="C3045" s="71">
        <v>0.30420000000000003</v>
      </c>
      <c r="D3045" s="74">
        <v>755447</v>
      </c>
      <c r="E3045" s="61">
        <v>701922</v>
      </c>
      <c r="F3045" s="68">
        <v>0.18886174999999999</v>
      </c>
      <c r="G3045" s="292">
        <v>0.17548050000000001</v>
      </c>
      <c r="H3045" s="68">
        <v>0.20145253333333332</v>
      </c>
      <c r="I3045" s="68">
        <v>0.18717919999999999</v>
      </c>
      <c r="T3045" s="91"/>
      <c r="U3045" s="91"/>
      <c r="AA3045" s="91"/>
      <c r="AB3045" s="91"/>
      <c r="AC3045" s="91"/>
      <c r="AD3045" s="91"/>
      <c r="AE3045" s="91"/>
      <c r="AF3045" s="91"/>
    </row>
    <row r="3046" spans="1:32" x14ac:dyDescent="0.3">
      <c r="A3046" s="65">
        <v>0</v>
      </c>
      <c r="B3046" s="10">
        <v>3043</v>
      </c>
      <c r="C3046" s="71">
        <v>0.30430000000000001</v>
      </c>
      <c r="D3046" s="74">
        <v>755447</v>
      </c>
      <c r="E3046" s="61">
        <v>701922</v>
      </c>
      <c r="F3046" s="68">
        <v>0.18886174999999999</v>
      </c>
      <c r="G3046" s="292">
        <v>0.17548050000000001</v>
      </c>
      <c r="H3046" s="68">
        <v>0.20145253333333332</v>
      </c>
      <c r="I3046" s="68">
        <v>0.18717919999999999</v>
      </c>
      <c r="T3046" s="91"/>
      <c r="U3046" s="91"/>
      <c r="AA3046" s="91"/>
      <c r="AB3046" s="91"/>
      <c r="AC3046" s="91"/>
      <c r="AD3046" s="91"/>
      <c r="AE3046" s="91"/>
      <c r="AF3046" s="91"/>
    </row>
    <row r="3047" spans="1:32" x14ac:dyDescent="0.3">
      <c r="A3047" s="65">
        <v>0</v>
      </c>
      <c r="B3047" s="10">
        <v>3044</v>
      </c>
      <c r="C3047" s="71">
        <v>0.3044</v>
      </c>
      <c r="D3047" s="74">
        <v>755447</v>
      </c>
      <c r="E3047" s="61">
        <v>701922</v>
      </c>
      <c r="F3047" s="68">
        <v>0.18886174999999999</v>
      </c>
      <c r="G3047" s="292">
        <v>0.17548050000000001</v>
      </c>
      <c r="H3047" s="68">
        <v>0.20145253333333332</v>
      </c>
      <c r="I3047" s="68">
        <v>0.18717919999999999</v>
      </c>
      <c r="T3047" s="91"/>
      <c r="U3047" s="91"/>
      <c r="AA3047" s="91"/>
      <c r="AB3047" s="91"/>
      <c r="AC3047" s="91"/>
      <c r="AD3047" s="91"/>
      <c r="AE3047" s="91"/>
      <c r="AF3047" s="91"/>
    </row>
    <row r="3048" spans="1:32" x14ac:dyDescent="0.3">
      <c r="A3048" s="65">
        <v>0</v>
      </c>
      <c r="B3048" s="10">
        <v>3045</v>
      </c>
      <c r="C3048" s="71">
        <v>0.30449999999999999</v>
      </c>
      <c r="D3048" s="74">
        <v>755447</v>
      </c>
      <c r="E3048" s="61">
        <v>701922</v>
      </c>
      <c r="F3048" s="68">
        <v>0.18886174999999999</v>
      </c>
      <c r="G3048" s="292">
        <v>0.17548050000000001</v>
      </c>
      <c r="H3048" s="68">
        <v>0.20145253333333332</v>
      </c>
      <c r="I3048" s="68">
        <v>0.18717919999999999</v>
      </c>
      <c r="T3048" s="91"/>
      <c r="U3048" s="91"/>
      <c r="AA3048" s="91"/>
      <c r="AB3048" s="91"/>
      <c r="AC3048" s="91"/>
      <c r="AD3048" s="91"/>
      <c r="AE3048" s="91"/>
      <c r="AF3048" s="91"/>
    </row>
    <row r="3049" spans="1:32" x14ac:dyDescent="0.3">
      <c r="A3049" s="65">
        <v>0</v>
      </c>
      <c r="B3049" s="10">
        <v>3046</v>
      </c>
      <c r="C3049" s="71">
        <v>0.30459999999999998</v>
      </c>
      <c r="D3049" s="74">
        <v>755447</v>
      </c>
      <c r="E3049" s="61">
        <v>701922</v>
      </c>
      <c r="F3049" s="68">
        <v>0.18886174999999999</v>
      </c>
      <c r="G3049" s="292">
        <v>0.17548050000000001</v>
      </c>
      <c r="H3049" s="68">
        <v>0.20145253333333332</v>
      </c>
      <c r="I3049" s="68">
        <v>0.18717919999999999</v>
      </c>
      <c r="T3049" s="91"/>
      <c r="U3049" s="91"/>
      <c r="AA3049" s="91"/>
      <c r="AB3049" s="91"/>
      <c r="AC3049" s="91"/>
      <c r="AD3049" s="91"/>
      <c r="AE3049" s="91"/>
      <c r="AF3049" s="91"/>
    </row>
    <row r="3050" spans="1:32" x14ac:dyDescent="0.3">
      <c r="A3050" s="65">
        <v>0</v>
      </c>
      <c r="B3050" s="10">
        <v>3047</v>
      </c>
      <c r="C3050" s="71">
        <v>0.30470000000000003</v>
      </c>
      <c r="D3050" s="74">
        <v>755447</v>
      </c>
      <c r="E3050" s="61">
        <v>701922</v>
      </c>
      <c r="F3050" s="68">
        <v>0.18886174999999999</v>
      </c>
      <c r="G3050" s="292">
        <v>0.17548050000000001</v>
      </c>
      <c r="H3050" s="68">
        <v>0.20145253333333332</v>
      </c>
      <c r="I3050" s="68">
        <v>0.18717919999999999</v>
      </c>
      <c r="T3050" s="91"/>
      <c r="U3050" s="91"/>
      <c r="AA3050" s="91"/>
      <c r="AB3050" s="91"/>
      <c r="AC3050" s="91"/>
      <c r="AD3050" s="91"/>
      <c r="AE3050" s="91"/>
      <c r="AF3050" s="91"/>
    </row>
    <row r="3051" spans="1:32" x14ac:dyDescent="0.3">
      <c r="A3051" s="65">
        <v>0</v>
      </c>
      <c r="B3051" s="10">
        <v>3048</v>
      </c>
      <c r="C3051" s="71">
        <v>0.30480000000000002</v>
      </c>
      <c r="D3051" s="74">
        <v>755447</v>
      </c>
      <c r="E3051" s="61">
        <v>701922</v>
      </c>
      <c r="F3051" s="68">
        <v>0.18886174999999999</v>
      </c>
      <c r="G3051" s="292">
        <v>0.17548050000000001</v>
      </c>
      <c r="H3051" s="68">
        <v>0.20145253333333332</v>
      </c>
      <c r="I3051" s="68">
        <v>0.18717919999999999</v>
      </c>
      <c r="T3051" s="91"/>
      <c r="U3051" s="91"/>
      <c r="AA3051" s="91"/>
      <c r="AB3051" s="91"/>
      <c r="AC3051" s="91"/>
      <c r="AD3051" s="91"/>
      <c r="AE3051" s="91"/>
      <c r="AF3051" s="91"/>
    </row>
    <row r="3052" spans="1:32" x14ac:dyDescent="0.3">
      <c r="A3052" s="65">
        <v>0</v>
      </c>
      <c r="B3052" s="10">
        <v>3049</v>
      </c>
      <c r="C3052" s="71">
        <v>0.3049</v>
      </c>
      <c r="D3052" s="74">
        <v>755447</v>
      </c>
      <c r="E3052" s="61">
        <v>701922</v>
      </c>
      <c r="F3052" s="68">
        <v>0.18886174999999999</v>
      </c>
      <c r="G3052" s="292">
        <v>0.17548050000000001</v>
      </c>
      <c r="H3052" s="68">
        <v>0.20145253333333332</v>
      </c>
      <c r="I3052" s="68">
        <v>0.18717919999999999</v>
      </c>
      <c r="T3052" s="91"/>
      <c r="U3052" s="91"/>
      <c r="AA3052" s="91"/>
      <c r="AB3052" s="91"/>
      <c r="AC3052" s="91"/>
      <c r="AD3052" s="91"/>
      <c r="AE3052" s="91"/>
      <c r="AF3052" s="91"/>
    </row>
    <row r="3053" spans="1:32" x14ac:dyDescent="0.3">
      <c r="A3053" s="65">
        <v>0</v>
      </c>
      <c r="B3053" s="10">
        <v>3050</v>
      </c>
      <c r="C3053" s="71">
        <v>0.30499999999999999</v>
      </c>
      <c r="D3053" s="74">
        <v>755447</v>
      </c>
      <c r="E3053" s="61">
        <v>701922</v>
      </c>
      <c r="F3053" s="68">
        <v>0.18886174999999999</v>
      </c>
      <c r="G3053" s="292">
        <v>0.17548050000000001</v>
      </c>
      <c r="H3053" s="68">
        <v>0.20145253333333332</v>
      </c>
      <c r="I3053" s="68">
        <v>0.18717919999999999</v>
      </c>
      <c r="T3053" s="91"/>
      <c r="U3053" s="91"/>
      <c r="AA3053" s="91"/>
      <c r="AB3053" s="91"/>
      <c r="AC3053" s="91"/>
      <c r="AD3053" s="91"/>
      <c r="AE3053" s="91"/>
      <c r="AF3053" s="91"/>
    </row>
    <row r="3054" spans="1:32" x14ac:dyDescent="0.3">
      <c r="A3054" s="65">
        <v>0</v>
      </c>
      <c r="B3054" s="10">
        <v>3051</v>
      </c>
      <c r="C3054" s="71">
        <v>0.30509999999999998</v>
      </c>
      <c r="D3054" s="74">
        <v>755447</v>
      </c>
      <c r="E3054" s="61">
        <v>701922</v>
      </c>
      <c r="F3054" s="68">
        <v>0.18886174999999999</v>
      </c>
      <c r="G3054" s="292">
        <v>0.17548050000000001</v>
      </c>
      <c r="H3054" s="68">
        <v>0.20145253333333332</v>
      </c>
      <c r="I3054" s="68">
        <v>0.18717919999999999</v>
      </c>
      <c r="T3054" s="91"/>
      <c r="U3054" s="91"/>
      <c r="AA3054" s="91"/>
      <c r="AB3054" s="91"/>
      <c r="AC3054" s="91"/>
      <c r="AD3054" s="91"/>
      <c r="AE3054" s="91"/>
      <c r="AF3054" s="91"/>
    </row>
    <row r="3055" spans="1:32" x14ac:dyDescent="0.3">
      <c r="A3055" s="65">
        <v>0</v>
      </c>
      <c r="B3055" s="10">
        <v>3052</v>
      </c>
      <c r="C3055" s="71">
        <v>0.30520000000000003</v>
      </c>
      <c r="D3055" s="74">
        <v>755447</v>
      </c>
      <c r="E3055" s="61">
        <v>701922</v>
      </c>
      <c r="F3055" s="68">
        <v>0.18886174999999999</v>
      </c>
      <c r="G3055" s="292">
        <v>0.17548050000000001</v>
      </c>
      <c r="H3055" s="68">
        <v>0.20145253333333332</v>
      </c>
      <c r="I3055" s="68">
        <v>0.18717919999999999</v>
      </c>
      <c r="T3055" s="91"/>
      <c r="U3055" s="91"/>
      <c r="AA3055" s="91"/>
      <c r="AB3055" s="91"/>
      <c r="AC3055" s="91"/>
      <c r="AD3055" s="91"/>
      <c r="AE3055" s="91"/>
      <c r="AF3055" s="91"/>
    </row>
    <row r="3056" spans="1:32" x14ac:dyDescent="0.3">
      <c r="A3056" s="65">
        <v>0</v>
      </c>
      <c r="B3056" s="10">
        <v>3053</v>
      </c>
      <c r="C3056" s="71">
        <v>0.30530000000000002</v>
      </c>
      <c r="D3056" s="74">
        <v>755447</v>
      </c>
      <c r="E3056" s="61">
        <v>701922</v>
      </c>
      <c r="F3056" s="68">
        <v>0.18886174999999999</v>
      </c>
      <c r="G3056" s="292">
        <v>0.17548050000000001</v>
      </c>
      <c r="H3056" s="68">
        <v>0.20145253333333332</v>
      </c>
      <c r="I3056" s="68">
        <v>0.18717919999999999</v>
      </c>
      <c r="T3056" s="91"/>
      <c r="U3056" s="91"/>
      <c r="AA3056" s="91"/>
      <c r="AB3056" s="91"/>
      <c r="AC3056" s="91"/>
      <c r="AD3056" s="91"/>
      <c r="AE3056" s="91"/>
      <c r="AF3056" s="91"/>
    </row>
    <row r="3057" spans="1:32" x14ac:dyDescent="0.3">
      <c r="A3057" s="65">
        <v>0</v>
      </c>
      <c r="B3057" s="10">
        <v>3054</v>
      </c>
      <c r="C3057" s="71">
        <v>0.3054</v>
      </c>
      <c r="D3057" s="74">
        <v>755447</v>
      </c>
      <c r="E3057" s="61">
        <v>701922</v>
      </c>
      <c r="F3057" s="68">
        <v>0.18886174999999999</v>
      </c>
      <c r="G3057" s="292">
        <v>0.17548050000000001</v>
      </c>
      <c r="H3057" s="68">
        <v>0.20145253333333332</v>
      </c>
      <c r="I3057" s="68">
        <v>0.18717919999999999</v>
      </c>
      <c r="T3057" s="91"/>
      <c r="U3057" s="91"/>
      <c r="AA3057" s="91"/>
      <c r="AB3057" s="91"/>
      <c r="AC3057" s="91"/>
      <c r="AD3057" s="91"/>
      <c r="AE3057" s="91"/>
      <c r="AF3057" s="91"/>
    </row>
    <row r="3058" spans="1:32" x14ac:dyDescent="0.3">
      <c r="A3058" s="65">
        <v>0</v>
      </c>
      <c r="B3058" s="10">
        <v>3055</v>
      </c>
      <c r="C3058" s="71">
        <v>0.30549999999999999</v>
      </c>
      <c r="D3058" s="74">
        <v>755447</v>
      </c>
      <c r="E3058" s="61">
        <v>701922</v>
      </c>
      <c r="F3058" s="68">
        <v>0.18886174999999999</v>
      </c>
      <c r="G3058" s="292">
        <v>0.17548050000000001</v>
      </c>
      <c r="H3058" s="68">
        <v>0.20145253333333332</v>
      </c>
      <c r="I3058" s="68">
        <v>0.18717919999999999</v>
      </c>
      <c r="T3058" s="91"/>
      <c r="U3058" s="91"/>
      <c r="AA3058" s="91"/>
      <c r="AB3058" s="91"/>
      <c r="AC3058" s="91"/>
      <c r="AD3058" s="91"/>
      <c r="AE3058" s="91"/>
      <c r="AF3058" s="91"/>
    </row>
    <row r="3059" spans="1:32" x14ac:dyDescent="0.3">
      <c r="A3059" s="65">
        <v>0</v>
      </c>
      <c r="B3059" s="10">
        <v>3056</v>
      </c>
      <c r="C3059" s="71">
        <v>0.30559999999999998</v>
      </c>
      <c r="D3059" s="74">
        <v>755447</v>
      </c>
      <c r="E3059" s="61">
        <v>701922</v>
      </c>
      <c r="F3059" s="68">
        <v>0.18886174999999999</v>
      </c>
      <c r="G3059" s="292">
        <v>0.17548050000000001</v>
      </c>
      <c r="H3059" s="68">
        <v>0.20145253333333332</v>
      </c>
      <c r="I3059" s="68">
        <v>0.18717919999999999</v>
      </c>
      <c r="T3059" s="91"/>
      <c r="U3059" s="91"/>
      <c r="AA3059" s="91"/>
      <c r="AB3059" s="91"/>
      <c r="AC3059" s="91"/>
      <c r="AD3059" s="91"/>
      <c r="AE3059" s="91"/>
      <c r="AF3059" s="91"/>
    </row>
    <row r="3060" spans="1:32" x14ac:dyDescent="0.3">
      <c r="A3060" s="65">
        <v>0</v>
      </c>
      <c r="B3060" s="10">
        <v>3057</v>
      </c>
      <c r="C3060" s="71">
        <v>0.30570000000000003</v>
      </c>
      <c r="D3060" s="74">
        <v>755447</v>
      </c>
      <c r="E3060" s="61">
        <v>701922</v>
      </c>
      <c r="F3060" s="68">
        <v>0.18886174999999999</v>
      </c>
      <c r="G3060" s="292">
        <v>0.17548050000000001</v>
      </c>
      <c r="H3060" s="68">
        <v>0.20145253333333332</v>
      </c>
      <c r="I3060" s="68">
        <v>0.18717919999999999</v>
      </c>
      <c r="T3060" s="91"/>
      <c r="U3060" s="91"/>
      <c r="AA3060" s="91"/>
      <c r="AB3060" s="91"/>
      <c r="AC3060" s="91"/>
      <c r="AD3060" s="91"/>
      <c r="AE3060" s="91"/>
      <c r="AF3060" s="91"/>
    </row>
    <row r="3061" spans="1:32" x14ac:dyDescent="0.3">
      <c r="A3061" s="65">
        <v>0</v>
      </c>
      <c r="B3061" s="10">
        <v>3058</v>
      </c>
      <c r="C3061" s="71">
        <v>0.30580000000000002</v>
      </c>
      <c r="D3061" s="74">
        <v>755447</v>
      </c>
      <c r="E3061" s="61">
        <v>701922</v>
      </c>
      <c r="F3061" s="68">
        <v>0.18886174999999999</v>
      </c>
      <c r="G3061" s="292">
        <v>0.17548050000000001</v>
      </c>
      <c r="H3061" s="68">
        <v>0.20145253333333332</v>
      </c>
      <c r="I3061" s="68">
        <v>0.18717919999999999</v>
      </c>
      <c r="T3061" s="91"/>
      <c r="U3061" s="91"/>
      <c r="AA3061" s="91"/>
      <c r="AB3061" s="91"/>
      <c r="AC3061" s="91"/>
      <c r="AD3061" s="91"/>
      <c r="AE3061" s="91"/>
      <c r="AF3061" s="91"/>
    </row>
    <row r="3062" spans="1:32" x14ac:dyDescent="0.3">
      <c r="A3062" s="65">
        <v>0</v>
      </c>
      <c r="B3062" s="10">
        <v>3059</v>
      </c>
      <c r="C3062" s="71">
        <v>0.30590000000000001</v>
      </c>
      <c r="D3062" s="74">
        <v>755447</v>
      </c>
      <c r="E3062" s="61">
        <v>701922</v>
      </c>
      <c r="F3062" s="68">
        <v>0.18886174999999999</v>
      </c>
      <c r="G3062" s="292">
        <v>0.17548050000000001</v>
      </c>
      <c r="H3062" s="68">
        <v>0.20145253333333332</v>
      </c>
      <c r="I3062" s="68">
        <v>0.18717919999999999</v>
      </c>
      <c r="T3062" s="91"/>
      <c r="U3062" s="91"/>
      <c r="AA3062" s="91"/>
      <c r="AB3062" s="91"/>
      <c r="AC3062" s="91"/>
      <c r="AD3062" s="91"/>
      <c r="AE3062" s="91"/>
      <c r="AF3062" s="91"/>
    </row>
    <row r="3063" spans="1:32" x14ac:dyDescent="0.3">
      <c r="A3063" s="65">
        <v>0</v>
      </c>
      <c r="B3063" s="10">
        <v>3060</v>
      </c>
      <c r="C3063" s="71">
        <v>0.30599999999999999</v>
      </c>
      <c r="D3063" s="74">
        <v>755447</v>
      </c>
      <c r="E3063" s="61">
        <v>701922</v>
      </c>
      <c r="F3063" s="68">
        <v>0.18886174999999999</v>
      </c>
      <c r="G3063" s="292">
        <v>0.17548050000000001</v>
      </c>
      <c r="H3063" s="68">
        <v>0.20145253333333332</v>
      </c>
      <c r="I3063" s="68">
        <v>0.18717919999999999</v>
      </c>
      <c r="T3063" s="91"/>
      <c r="U3063" s="91"/>
      <c r="AA3063" s="91"/>
      <c r="AB3063" s="91"/>
      <c r="AC3063" s="91"/>
      <c r="AD3063" s="91"/>
      <c r="AE3063" s="91"/>
      <c r="AF3063" s="91"/>
    </row>
    <row r="3064" spans="1:32" x14ac:dyDescent="0.3">
      <c r="A3064" s="65">
        <v>0</v>
      </c>
      <c r="B3064" s="10">
        <v>3061</v>
      </c>
      <c r="C3064" s="71">
        <v>0.30609999999999998</v>
      </c>
      <c r="D3064" s="74">
        <v>755447</v>
      </c>
      <c r="E3064" s="61">
        <v>701922</v>
      </c>
      <c r="F3064" s="68">
        <v>0.18886174999999999</v>
      </c>
      <c r="G3064" s="292">
        <v>0.17548050000000001</v>
      </c>
      <c r="H3064" s="68">
        <v>0.20145253333333332</v>
      </c>
      <c r="I3064" s="68">
        <v>0.18717919999999999</v>
      </c>
      <c r="T3064" s="91"/>
      <c r="U3064" s="91"/>
      <c r="AA3064" s="91"/>
      <c r="AB3064" s="91"/>
      <c r="AC3064" s="91"/>
      <c r="AD3064" s="91"/>
      <c r="AE3064" s="91"/>
      <c r="AF3064" s="91"/>
    </row>
    <row r="3065" spans="1:32" x14ac:dyDescent="0.3">
      <c r="A3065" s="65">
        <v>0</v>
      </c>
      <c r="B3065" s="10">
        <v>3062</v>
      </c>
      <c r="C3065" s="71">
        <v>0.30620000000000003</v>
      </c>
      <c r="D3065" s="74">
        <v>755447</v>
      </c>
      <c r="E3065" s="61">
        <v>701922</v>
      </c>
      <c r="F3065" s="68">
        <v>0.18886174999999999</v>
      </c>
      <c r="G3065" s="292">
        <v>0.17548050000000001</v>
      </c>
      <c r="H3065" s="68">
        <v>0.20145253333333332</v>
      </c>
      <c r="I3065" s="68">
        <v>0.18717919999999999</v>
      </c>
      <c r="T3065" s="91"/>
      <c r="U3065" s="91"/>
      <c r="AA3065" s="91"/>
      <c r="AB3065" s="91"/>
      <c r="AC3065" s="91"/>
      <c r="AD3065" s="91"/>
      <c r="AE3065" s="91"/>
      <c r="AF3065" s="91"/>
    </row>
    <row r="3066" spans="1:32" x14ac:dyDescent="0.3">
      <c r="A3066" s="65">
        <v>0</v>
      </c>
      <c r="B3066" s="10">
        <v>3063</v>
      </c>
      <c r="C3066" s="71">
        <v>0.30630000000000002</v>
      </c>
      <c r="D3066" s="74">
        <v>755447</v>
      </c>
      <c r="E3066" s="61">
        <v>701922</v>
      </c>
      <c r="F3066" s="68">
        <v>0.18886174999999999</v>
      </c>
      <c r="G3066" s="292">
        <v>0.17548050000000001</v>
      </c>
      <c r="H3066" s="68">
        <v>0.20145253333333332</v>
      </c>
      <c r="I3066" s="68">
        <v>0.18717919999999999</v>
      </c>
      <c r="T3066" s="91"/>
      <c r="U3066" s="91"/>
      <c r="AA3066" s="91"/>
      <c r="AB3066" s="91"/>
      <c r="AC3066" s="91"/>
      <c r="AD3066" s="91"/>
      <c r="AE3066" s="91"/>
      <c r="AF3066" s="91"/>
    </row>
    <row r="3067" spans="1:32" x14ac:dyDescent="0.3">
      <c r="A3067" s="65">
        <v>0</v>
      </c>
      <c r="B3067" s="10">
        <v>3064</v>
      </c>
      <c r="C3067" s="71">
        <v>0.30640000000000001</v>
      </c>
      <c r="D3067" s="74">
        <v>755447</v>
      </c>
      <c r="E3067" s="61">
        <v>701922</v>
      </c>
      <c r="F3067" s="68">
        <v>0.18886174999999999</v>
      </c>
      <c r="G3067" s="292">
        <v>0.17548050000000001</v>
      </c>
      <c r="H3067" s="68">
        <v>0.20145253333333332</v>
      </c>
      <c r="I3067" s="68">
        <v>0.18717919999999999</v>
      </c>
      <c r="T3067" s="91"/>
      <c r="U3067" s="91"/>
      <c r="AA3067" s="91"/>
      <c r="AB3067" s="91"/>
      <c r="AC3067" s="91"/>
      <c r="AD3067" s="91"/>
      <c r="AE3067" s="91"/>
      <c r="AF3067" s="91"/>
    </row>
    <row r="3068" spans="1:32" x14ac:dyDescent="0.3">
      <c r="A3068" s="65">
        <v>0</v>
      </c>
      <c r="B3068" s="10">
        <v>3065</v>
      </c>
      <c r="C3068" s="71">
        <v>0.30649999999999999</v>
      </c>
      <c r="D3068" s="74">
        <v>755447</v>
      </c>
      <c r="E3068" s="61">
        <v>701922</v>
      </c>
      <c r="F3068" s="68">
        <v>0.18886174999999999</v>
      </c>
      <c r="G3068" s="292">
        <v>0.17548050000000001</v>
      </c>
      <c r="H3068" s="68">
        <v>0.20145253333333332</v>
      </c>
      <c r="I3068" s="68">
        <v>0.18717919999999999</v>
      </c>
      <c r="T3068" s="91"/>
      <c r="U3068" s="91"/>
      <c r="AA3068" s="91"/>
      <c r="AB3068" s="91"/>
      <c r="AC3068" s="91"/>
      <c r="AD3068" s="91"/>
      <c r="AE3068" s="91"/>
      <c r="AF3068" s="91"/>
    </row>
    <row r="3069" spans="1:32" x14ac:dyDescent="0.3">
      <c r="A3069" s="65">
        <v>0</v>
      </c>
      <c r="B3069" s="10">
        <v>3066</v>
      </c>
      <c r="C3069" s="71">
        <v>0.30659999999999998</v>
      </c>
      <c r="D3069" s="74">
        <v>755447</v>
      </c>
      <c r="E3069" s="61">
        <v>701922</v>
      </c>
      <c r="F3069" s="68">
        <v>0.18886174999999999</v>
      </c>
      <c r="G3069" s="292">
        <v>0.17548050000000001</v>
      </c>
      <c r="H3069" s="68">
        <v>0.20145253333333332</v>
      </c>
      <c r="I3069" s="68">
        <v>0.18717919999999999</v>
      </c>
      <c r="T3069" s="91"/>
      <c r="U3069" s="91"/>
      <c r="AA3069" s="91"/>
      <c r="AB3069" s="91"/>
      <c r="AC3069" s="91"/>
      <c r="AD3069" s="91"/>
      <c r="AE3069" s="91"/>
      <c r="AF3069" s="91"/>
    </row>
    <row r="3070" spans="1:32" x14ac:dyDescent="0.3">
      <c r="A3070" s="65">
        <v>0</v>
      </c>
      <c r="B3070" s="10">
        <v>3067</v>
      </c>
      <c r="C3070" s="71">
        <v>0.30669999999999997</v>
      </c>
      <c r="D3070" s="74">
        <v>755447</v>
      </c>
      <c r="E3070" s="61">
        <v>701922</v>
      </c>
      <c r="F3070" s="68">
        <v>0.18886174999999999</v>
      </c>
      <c r="G3070" s="292">
        <v>0.17548050000000001</v>
      </c>
      <c r="H3070" s="68">
        <v>0.20145253333333332</v>
      </c>
      <c r="I3070" s="68">
        <v>0.18717919999999999</v>
      </c>
      <c r="T3070" s="91"/>
      <c r="U3070" s="91"/>
      <c r="AA3070" s="91"/>
      <c r="AB3070" s="91"/>
      <c r="AC3070" s="91"/>
      <c r="AD3070" s="91"/>
      <c r="AE3070" s="91"/>
      <c r="AF3070" s="91"/>
    </row>
    <row r="3071" spans="1:32" x14ac:dyDescent="0.3">
      <c r="A3071" s="65">
        <v>0</v>
      </c>
      <c r="B3071" s="10">
        <v>3068</v>
      </c>
      <c r="C3071" s="71">
        <v>0.30680000000000002</v>
      </c>
      <c r="D3071" s="74">
        <v>755447</v>
      </c>
      <c r="E3071" s="61">
        <v>701922</v>
      </c>
      <c r="F3071" s="68">
        <v>0.18886174999999999</v>
      </c>
      <c r="G3071" s="292">
        <v>0.17548050000000001</v>
      </c>
      <c r="H3071" s="68">
        <v>0.20145253333333332</v>
      </c>
      <c r="I3071" s="68">
        <v>0.18717919999999999</v>
      </c>
      <c r="T3071" s="91"/>
      <c r="U3071" s="91"/>
      <c r="AA3071" s="91"/>
      <c r="AB3071" s="91"/>
      <c r="AC3071" s="91"/>
      <c r="AD3071" s="91"/>
      <c r="AE3071" s="91"/>
      <c r="AF3071" s="91"/>
    </row>
    <row r="3072" spans="1:32" x14ac:dyDescent="0.3">
      <c r="A3072" s="65">
        <v>0</v>
      </c>
      <c r="B3072" s="10">
        <v>3069</v>
      </c>
      <c r="C3072" s="71">
        <v>0.30690000000000001</v>
      </c>
      <c r="D3072" s="74">
        <v>755447</v>
      </c>
      <c r="E3072" s="61">
        <v>701922</v>
      </c>
      <c r="F3072" s="68">
        <v>0.18886174999999999</v>
      </c>
      <c r="G3072" s="292">
        <v>0.17548050000000001</v>
      </c>
      <c r="H3072" s="68">
        <v>0.20145253333333332</v>
      </c>
      <c r="I3072" s="68">
        <v>0.18717919999999999</v>
      </c>
      <c r="T3072" s="91"/>
      <c r="U3072" s="91"/>
      <c r="AA3072" s="91"/>
      <c r="AB3072" s="91"/>
      <c r="AC3072" s="91"/>
      <c r="AD3072" s="91"/>
      <c r="AE3072" s="91"/>
      <c r="AF3072" s="91"/>
    </row>
    <row r="3073" spans="1:32" x14ac:dyDescent="0.3">
      <c r="A3073" s="65">
        <v>0</v>
      </c>
      <c r="B3073" s="10">
        <v>3070</v>
      </c>
      <c r="C3073" s="71">
        <v>0.307</v>
      </c>
      <c r="D3073" s="74">
        <v>755447</v>
      </c>
      <c r="E3073" s="61">
        <v>701922</v>
      </c>
      <c r="F3073" s="68">
        <v>0.18886174999999999</v>
      </c>
      <c r="G3073" s="292">
        <v>0.17548050000000001</v>
      </c>
      <c r="H3073" s="68">
        <v>0.20145253333333332</v>
      </c>
      <c r="I3073" s="68">
        <v>0.18717919999999999</v>
      </c>
      <c r="T3073" s="91"/>
      <c r="U3073" s="91"/>
      <c r="AA3073" s="91"/>
      <c r="AB3073" s="91"/>
      <c r="AC3073" s="91"/>
      <c r="AD3073" s="91"/>
      <c r="AE3073" s="91"/>
      <c r="AF3073" s="91"/>
    </row>
    <row r="3074" spans="1:32" x14ac:dyDescent="0.3">
      <c r="A3074" s="65">
        <v>0</v>
      </c>
      <c r="B3074" s="10">
        <v>3071</v>
      </c>
      <c r="C3074" s="71">
        <v>0.30709999999999998</v>
      </c>
      <c r="D3074" s="74">
        <v>755447</v>
      </c>
      <c r="E3074" s="61">
        <v>701922</v>
      </c>
      <c r="F3074" s="68">
        <v>0.18886174999999999</v>
      </c>
      <c r="G3074" s="292">
        <v>0.17548050000000001</v>
      </c>
      <c r="H3074" s="68">
        <v>0.20145253333333332</v>
      </c>
      <c r="I3074" s="68">
        <v>0.18717919999999999</v>
      </c>
      <c r="T3074" s="91"/>
      <c r="U3074" s="91"/>
      <c r="AA3074" s="91"/>
      <c r="AB3074" s="91"/>
      <c r="AC3074" s="91"/>
      <c r="AD3074" s="91"/>
      <c r="AE3074" s="91"/>
      <c r="AF3074" s="91"/>
    </row>
    <row r="3075" spans="1:32" x14ac:dyDescent="0.3">
      <c r="A3075" s="65">
        <v>0</v>
      </c>
      <c r="B3075" s="10">
        <v>3072</v>
      </c>
      <c r="C3075" s="71">
        <v>0.30719999999999997</v>
      </c>
      <c r="D3075" s="74">
        <v>755447</v>
      </c>
      <c r="E3075" s="61">
        <v>701922</v>
      </c>
      <c r="F3075" s="68">
        <v>0.18886174999999999</v>
      </c>
      <c r="G3075" s="292">
        <v>0.17548050000000001</v>
      </c>
      <c r="H3075" s="68">
        <v>0.20145253333333332</v>
      </c>
      <c r="I3075" s="68">
        <v>0.18717919999999999</v>
      </c>
      <c r="T3075" s="91"/>
      <c r="U3075" s="91"/>
      <c r="AA3075" s="91"/>
      <c r="AB3075" s="91"/>
      <c r="AC3075" s="91"/>
      <c r="AD3075" s="91"/>
      <c r="AE3075" s="91"/>
      <c r="AF3075" s="91"/>
    </row>
    <row r="3076" spans="1:32" x14ac:dyDescent="0.3">
      <c r="A3076" s="65">
        <v>0</v>
      </c>
      <c r="B3076" s="10">
        <v>3073</v>
      </c>
      <c r="C3076" s="71">
        <v>0.30730000000000002</v>
      </c>
      <c r="D3076" s="74">
        <v>755447</v>
      </c>
      <c r="E3076" s="61">
        <v>701922</v>
      </c>
      <c r="F3076" s="68">
        <v>0.18886174999999999</v>
      </c>
      <c r="G3076" s="292">
        <v>0.17548050000000001</v>
      </c>
      <c r="H3076" s="68">
        <v>0.20145253333333332</v>
      </c>
      <c r="I3076" s="68">
        <v>0.18717919999999999</v>
      </c>
      <c r="T3076" s="91"/>
      <c r="U3076" s="91"/>
      <c r="AA3076" s="91"/>
      <c r="AB3076" s="91"/>
      <c r="AC3076" s="91"/>
      <c r="AD3076" s="91"/>
      <c r="AE3076" s="91"/>
      <c r="AF3076" s="91"/>
    </row>
    <row r="3077" spans="1:32" x14ac:dyDescent="0.3">
      <c r="A3077" s="65">
        <v>0</v>
      </c>
      <c r="B3077" s="10">
        <v>3074</v>
      </c>
      <c r="C3077" s="71">
        <v>0.30740000000000001</v>
      </c>
      <c r="D3077" s="74">
        <v>755447</v>
      </c>
      <c r="E3077" s="61">
        <v>701922</v>
      </c>
      <c r="F3077" s="68">
        <v>0.18886174999999999</v>
      </c>
      <c r="G3077" s="292">
        <v>0.17548050000000001</v>
      </c>
      <c r="H3077" s="68">
        <v>0.20145253333333332</v>
      </c>
      <c r="I3077" s="68">
        <v>0.18717919999999999</v>
      </c>
      <c r="T3077" s="91"/>
      <c r="U3077" s="91"/>
      <c r="AA3077" s="91"/>
      <c r="AB3077" s="91"/>
      <c r="AC3077" s="91"/>
      <c r="AD3077" s="91"/>
      <c r="AE3077" s="91"/>
      <c r="AF3077" s="91"/>
    </row>
    <row r="3078" spans="1:32" x14ac:dyDescent="0.3">
      <c r="A3078" s="65">
        <v>0</v>
      </c>
      <c r="B3078" s="10">
        <v>3075</v>
      </c>
      <c r="C3078" s="71">
        <v>0.3075</v>
      </c>
      <c r="D3078" s="74">
        <v>755447</v>
      </c>
      <c r="E3078" s="61">
        <v>701922</v>
      </c>
      <c r="F3078" s="68">
        <v>0.18886174999999999</v>
      </c>
      <c r="G3078" s="292">
        <v>0.17548050000000001</v>
      </c>
      <c r="H3078" s="68">
        <v>0.20145253333333332</v>
      </c>
      <c r="I3078" s="68">
        <v>0.18717919999999999</v>
      </c>
      <c r="T3078" s="91"/>
      <c r="U3078" s="91"/>
      <c r="AA3078" s="91"/>
      <c r="AB3078" s="91"/>
      <c r="AC3078" s="91"/>
      <c r="AD3078" s="91"/>
      <c r="AE3078" s="91"/>
      <c r="AF3078" s="91"/>
    </row>
    <row r="3079" spans="1:32" x14ac:dyDescent="0.3">
      <c r="A3079" s="65">
        <v>0</v>
      </c>
      <c r="B3079" s="10">
        <v>3076</v>
      </c>
      <c r="C3079" s="71">
        <v>0.30759999999999998</v>
      </c>
      <c r="D3079" s="74">
        <v>755447</v>
      </c>
      <c r="E3079" s="61">
        <v>701922</v>
      </c>
      <c r="F3079" s="68">
        <v>0.18886174999999999</v>
      </c>
      <c r="G3079" s="292">
        <v>0.17548050000000001</v>
      </c>
      <c r="H3079" s="68">
        <v>0.20145253333333332</v>
      </c>
      <c r="I3079" s="68">
        <v>0.18717919999999999</v>
      </c>
      <c r="T3079" s="91"/>
      <c r="U3079" s="91"/>
      <c r="AA3079" s="91"/>
      <c r="AB3079" s="91"/>
      <c r="AC3079" s="91"/>
      <c r="AD3079" s="91"/>
      <c r="AE3079" s="91"/>
      <c r="AF3079" s="91"/>
    </row>
    <row r="3080" spans="1:32" x14ac:dyDescent="0.3">
      <c r="A3080" s="65">
        <v>0</v>
      </c>
      <c r="B3080" s="10">
        <v>3077</v>
      </c>
      <c r="C3080" s="71">
        <v>0.30769999999999997</v>
      </c>
      <c r="D3080" s="74">
        <v>755447</v>
      </c>
      <c r="E3080" s="61">
        <v>701922</v>
      </c>
      <c r="F3080" s="68">
        <v>0.18886174999999999</v>
      </c>
      <c r="G3080" s="292">
        <v>0.17548050000000001</v>
      </c>
      <c r="H3080" s="68">
        <v>0.20145253333333332</v>
      </c>
      <c r="I3080" s="68">
        <v>0.18717919999999999</v>
      </c>
      <c r="T3080" s="91"/>
      <c r="U3080" s="91"/>
      <c r="AA3080" s="91"/>
      <c r="AB3080" s="91"/>
      <c r="AC3080" s="91"/>
      <c r="AD3080" s="91"/>
      <c r="AE3080" s="91"/>
      <c r="AF3080" s="91"/>
    </row>
    <row r="3081" spans="1:32" x14ac:dyDescent="0.3">
      <c r="A3081" s="65">
        <v>0</v>
      </c>
      <c r="B3081" s="10">
        <v>3078</v>
      </c>
      <c r="C3081" s="71">
        <v>0.30780000000000002</v>
      </c>
      <c r="D3081" s="74">
        <v>755447</v>
      </c>
      <c r="E3081" s="61">
        <v>701922</v>
      </c>
      <c r="F3081" s="68">
        <v>0.18886174999999999</v>
      </c>
      <c r="G3081" s="292">
        <v>0.17548050000000001</v>
      </c>
      <c r="H3081" s="68">
        <v>0.20145253333333332</v>
      </c>
      <c r="I3081" s="68">
        <v>0.18717919999999999</v>
      </c>
      <c r="T3081" s="91"/>
      <c r="U3081" s="91"/>
      <c r="AA3081" s="91"/>
      <c r="AB3081" s="91"/>
      <c r="AC3081" s="91"/>
      <c r="AD3081" s="91"/>
      <c r="AE3081" s="91"/>
      <c r="AF3081" s="91"/>
    </row>
    <row r="3082" spans="1:32" x14ac:dyDescent="0.3">
      <c r="A3082" s="65">
        <v>0</v>
      </c>
      <c r="B3082" s="10">
        <v>3079</v>
      </c>
      <c r="C3082" s="71">
        <v>0.30790000000000001</v>
      </c>
      <c r="D3082" s="74">
        <v>755447</v>
      </c>
      <c r="E3082" s="61">
        <v>701922</v>
      </c>
      <c r="F3082" s="68">
        <v>0.18886174999999999</v>
      </c>
      <c r="G3082" s="292">
        <v>0.17548050000000001</v>
      </c>
      <c r="H3082" s="68">
        <v>0.20145253333333332</v>
      </c>
      <c r="I3082" s="68">
        <v>0.18717919999999999</v>
      </c>
      <c r="T3082" s="91"/>
      <c r="U3082" s="91"/>
      <c r="AA3082" s="91"/>
      <c r="AB3082" s="91"/>
      <c r="AC3082" s="91"/>
      <c r="AD3082" s="91"/>
      <c r="AE3082" s="91"/>
      <c r="AF3082" s="91"/>
    </row>
    <row r="3083" spans="1:32" x14ac:dyDescent="0.3">
      <c r="A3083" s="65">
        <v>0</v>
      </c>
      <c r="B3083" s="10">
        <v>3080</v>
      </c>
      <c r="C3083" s="71">
        <v>0.308</v>
      </c>
      <c r="D3083" s="74">
        <v>755447</v>
      </c>
      <c r="E3083" s="61">
        <v>701922</v>
      </c>
      <c r="F3083" s="68">
        <v>0.18886174999999999</v>
      </c>
      <c r="G3083" s="292">
        <v>0.17548050000000001</v>
      </c>
      <c r="H3083" s="68">
        <v>0.20145253333333332</v>
      </c>
      <c r="I3083" s="68">
        <v>0.18717919999999999</v>
      </c>
      <c r="T3083" s="91"/>
      <c r="U3083" s="91"/>
      <c r="AA3083" s="91"/>
      <c r="AB3083" s="91"/>
      <c r="AC3083" s="91"/>
      <c r="AD3083" s="91"/>
      <c r="AE3083" s="91"/>
      <c r="AF3083" s="91"/>
    </row>
    <row r="3084" spans="1:32" x14ac:dyDescent="0.3">
      <c r="A3084" s="65">
        <v>0</v>
      </c>
      <c r="B3084" s="10">
        <v>3081</v>
      </c>
      <c r="C3084" s="71">
        <v>0.30809999999999998</v>
      </c>
      <c r="D3084" s="74">
        <v>755447</v>
      </c>
      <c r="E3084" s="61">
        <v>701922</v>
      </c>
      <c r="F3084" s="68">
        <v>0.18886174999999999</v>
      </c>
      <c r="G3084" s="292">
        <v>0.17548050000000001</v>
      </c>
      <c r="H3084" s="68">
        <v>0.20145253333333332</v>
      </c>
      <c r="I3084" s="68">
        <v>0.18717919999999999</v>
      </c>
      <c r="T3084" s="91"/>
      <c r="U3084" s="91"/>
      <c r="AA3084" s="91"/>
      <c r="AB3084" s="91"/>
      <c r="AC3084" s="91"/>
      <c r="AD3084" s="91"/>
      <c r="AE3084" s="91"/>
      <c r="AF3084" s="91"/>
    </row>
    <row r="3085" spans="1:32" x14ac:dyDescent="0.3">
      <c r="A3085" s="65">
        <v>0</v>
      </c>
      <c r="B3085" s="10">
        <v>3082</v>
      </c>
      <c r="C3085" s="71">
        <v>0.30819999999999997</v>
      </c>
      <c r="D3085" s="74">
        <v>755447</v>
      </c>
      <c r="E3085" s="61">
        <v>701922</v>
      </c>
      <c r="F3085" s="68">
        <v>0.18886174999999999</v>
      </c>
      <c r="G3085" s="292">
        <v>0.17548050000000001</v>
      </c>
      <c r="H3085" s="68">
        <v>0.20145253333333332</v>
      </c>
      <c r="I3085" s="68">
        <v>0.18717919999999999</v>
      </c>
      <c r="T3085" s="91"/>
      <c r="U3085" s="91"/>
      <c r="AA3085" s="91"/>
      <c r="AB3085" s="91"/>
      <c r="AC3085" s="91"/>
      <c r="AD3085" s="91"/>
      <c r="AE3085" s="91"/>
      <c r="AF3085" s="91"/>
    </row>
    <row r="3086" spans="1:32" x14ac:dyDescent="0.3">
      <c r="A3086" s="65">
        <v>0</v>
      </c>
      <c r="B3086" s="10">
        <v>3083</v>
      </c>
      <c r="C3086" s="71">
        <v>0.30830000000000002</v>
      </c>
      <c r="D3086" s="74">
        <v>755447</v>
      </c>
      <c r="E3086" s="61">
        <v>701922</v>
      </c>
      <c r="F3086" s="68">
        <v>0.18886174999999999</v>
      </c>
      <c r="G3086" s="292">
        <v>0.17548050000000001</v>
      </c>
      <c r="H3086" s="68">
        <v>0.20145253333333332</v>
      </c>
      <c r="I3086" s="68">
        <v>0.18717919999999999</v>
      </c>
      <c r="T3086" s="91"/>
      <c r="U3086" s="91"/>
      <c r="AA3086" s="91"/>
      <c r="AB3086" s="91"/>
      <c r="AC3086" s="91"/>
      <c r="AD3086" s="91"/>
      <c r="AE3086" s="91"/>
      <c r="AF3086" s="91"/>
    </row>
    <row r="3087" spans="1:32" x14ac:dyDescent="0.3">
      <c r="A3087" s="65">
        <v>0</v>
      </c>
      <c r="B3087" s="10">
        <v>3084</v>
      </c>
      <c r="C3087" s="71">
        <v>0.30840000000000001</v>
      </c>
      <c r="D3087" s="74">
        <v>755447</v>
      </c>
      <c r="E3087" s="61">
        <v>701922</v>
      </c>
      <c r="F3087" s="68">
        <v>0.18886174999999999</v>
      </c>
      <c r="G3087" s="292">
        <v>0.17548050000000001</v>
      </c>
      <c r="H3087" s="68">
        <v>0.20145253333333332</v>
      </c>
      <c r="I3087" s="68">
        <v>0.18717919999999999</v>
      </c>
      <c r="T3087" s="91"/>
      <c r="U3087" s="91"/>
      <c r="AA3087" s="91"/>
      <c r="AB3087" s="91"/>
      <c r="AC3087" s="91"/>
      <c r="AD3087" s="91"/>
      <c r="AE3087" s="91"/>
      <c r="AF3087" s="91"/>
    </row>
    <row r="3088" spans="1:32" x14ac:dyDescent="0.3">
      <c r="A3088" s="65">
        <v>0</v>
      </c>
      <c r="B3088" s="10">
        <v>3085</v>
      </c>
      <c r="C3088" s="71">
        <v>0.3085</v>
      </c>
      <c r="D3088" s="74">
        <v>755447</v>
      </c>
      <c r="E3088" s="61">
        <v>701922</v>
      </c>
      <c r="F3088" s="68">
        <v>0.18886174999999999</v>
      </c>
      <c r="G3088" s="292">
        <v>0.17548050000000001</v>
      </c>
      <c r="H3088" s="68">
        <v>0.20145253333333332</v>
      </c>
      <c r="I3088" s="68">
        <v>0.18717919999999999</v>
      </c>
      <c r="T3088" s="91"/>
      <c r="U3088" s="91"/>
      <c r="AA3088" s="91"/>
      <c r="AB3088" s="91"/>
      <c r="AC3088" s="91"/>
      <c r="AD3088" s="91"/>
      <c r="AE3088" s="91"/>
      <c r="AF3088" s="91"/>
    </row>
    <row r="3089" spans="1:32" x14ac:dyDescent="0.3">
      <c r="A3089" s="65">
        <v>0</v>
      </c>
      <c r="B3089" s="10">
        <v>3086</v>
      </c>
      <c r="C3089" s="71">
        <v>0.30859999999999999</v>
      </c>
      <c r="D3089" s="74">
        <v>755447</v>
      </c>
      <c r="E3089" s="61">
        <v>701922</v>
      </c>
      <c r="F3089" s="68">
        <v>0.18886174999999999</v>
      </c>
      <c r="G3089" s="292">
        <v>0.17548050000000001</v>
      </c>
      <c r="H3089" s="68">
        <v>0.20145253333333332</v>
      </c>
      <c r="I3089" s="68">
        <v>0.18717919999999999</v>
      </c>
      <c r="T3089" s="91"/>
      <c r="U3089" s="91"/>
      <c r="AA3089" s="91"/>
      <c r="AB3089" s="91"/>
      <c r="AC3089" s="91"/>
      <c r="AD3089" s="91"/>
      <c r="AE3089" s="91"/>
      <c r="AF3089" s="91"/>
    </row>
    <row r="3090" spans="1:32" x14ac:dyDescent="0.3">
      <c r="A3090" s="65">
        <v>0</v>
      </c>
      <c r="B3090" s="10">
        <v>3087</v>
      </c>
      <c r="C3090" s="71">
        <v>0.30869999999999997</v>
      </c>
      <c r="D3090" s="74">
        <v>755447</v>
      </c>
      <c r="E3090" s="61">
        <v>701922</v>
      </c>
      <c r="F3090" s="68">
        <v>0.18886174999999999</v>
      </c>
      <c r="G3090" s="292">
        <v>0.17548050000000001</v>
      </c>
      <c r="H3090" s="68">
        <v>0.20145253333333332</v>
      </c>
      <c r="I3090" s="68">
        <v>0.18717919999999999</v>
      </c>
      <c r="T3090" s="91"/>
      <c r="U3090" s="91"/>
      <c r="AA3090" s="91"/>
      <c r="AB3090" s="91"/>
      <c r="AC3090" s="91"/>
      <c r="AD3090" s="91"/>
      <c r="AE3090" s="91"/>
      <c r="AF3090" s="91"/>
    </row>
    <row r="3091" spans="1:32" x14ac:dyDescent="0.3">
      <c r="A3091" s="65">
        <v>0</v>
      </c>
      <c r="B3091" s="10">
        <v>3088</v>
      </c>
      <c r="C3091" s="71">
        <v>0.30880000000000002</v>
      </c>
      <c r="D3091" s="74">
        <v>755447</v>
      </c>
      <c r="E3091" s="61">
        <v>701922</v>
      </c>
      <c r="F3091" s="68">
        <v>0.18886174999999999</v>
      </c>
      <c r="G3091" s="292">
        <v>0.17548050000000001</v>
      </c>
      <c r="H3091" s="68">
        <v>0.20145253333333332</v>
      </c>
      <c r="I3091" s="68">
        <v>0.18717919999999999</v>
      </c>
      <c r="T3091" s="91"/>
      <c r="U3091" s="91"/>
      <c r="AA3091" s="91"/>
      <c r="AB3091" s="91"/>
      <c r="AC3091" s="91"/>
      <c r="AD3091" s="91"/>
      <c r="AE3091" s="91"/>
      <c r="AF3091" s="91"/>
    </row>
    <row r="3092" spans="1:32" x14ac:dyDescent="0.3">
      <c r="A3092" s="65">
        <v>0</v>
      </c>
      <c r="B3092" s="10">
        <v>3089</v>
      </c>
      <c r="C3092" s="71">
        <v>0.30890000000000001</v>
      </c>
      <c r="D3092" s="74">
        <v>755447</v>
      </c>
      <c r="E3092" s="61">
        <v>701922</v>
      </c>
      <c r="F3092" s="68">
        <v>0.18886174999999999</v>
      </c>
      <c r="G3092" s="292">
        <v>0.17548050000000001</v>
      </c>
      <c r="H3092" s="68">
        <v>0.20145253333333332</v>
      </c>
      <c r="I3092" s="68">
        <v>0.18717919999999999</v>
      </c>
      <c r="T3092" s="91"/>
      <c r="U3092" s="91"/>
      <c r="AA3092" s="91"/>
      <c r="AB3092" s="91"/>
      <c r="AC3092" s="91"/>
      <c r="AD3092" s="91"/>
      <c r="AE3092" s="91"/>
      <c r="AF3092" s="91"/>
    </row>
    <row r="3093" spans="1:32" x14ac:dyDescent="0.3">
      <c r="A3093" s="65">
        <v>0</v>
      </c>
      <c r="B3093" s="10">
        <v>3090</v>
      </c>
      <c r="C3093" s="71">
        <v>0.309</v>
      </c>
      <c r="D3093" s="74">
        <v>755447</v>
      </c>
      <c r="E3093" s="61">
        <v>701922</v>
      </c>
      <c r="F3093" s="68">
        <v>0.18886174999999999</v>
      </c>
      <c r="G3093" s="292">
        <v>0.17548050000000001</v>
      </c>
      <c r="H3093" s="68">
        <v>0.20145253333333332</v>
      </c>
      <c r="I3093" s="68">
        <v>0.18717919999999999</v>
      </c>
      <c r="T3093" s="91"/>
      <c r="U3093" s="91"/>
      <c r="AA3093" s="91"/>
      <c r="AB3093" s="91"/>
      <c r="AC3093" s="91"/>
      <c r="AD3093" s="91"/>
      <c r="AE3093" s="91"/>
      <c r="AF3093" s="91"/>
    </row>
    <row r="3094" spans="1:32" x14ac:dyDescent="0.3">
      <c r="A3094" s="65">
        <v>0</v>
      </c>
      <c r="B3094" s="10">
        <v>3091</v>
      </c>
      <c r="C3094" s="71">
        <v>0.30909999999999999</v>
      </c>
      <c r="D3094" s="74">
        <v>755447</v>
      </c>
      <c r="E3094" s="61">
        <v>701922</v>
      </c>
      <c r="F3094" s="68">
        <v>0.18886174999999999</v>
      </c>
      <c r="G3094" s="292">
        <v>0.17548050000000001</v>
      </c>
      <c r="H3094" s="68">
        <v>0.20145253333333332</v>
      </c>
      <c r="I3094" s="68">
        <v>0.18717919999999999</v>
      </c>
      <c r="T3094" s="91"/>
      <c r="U3094" s="91"/>
      <c r="AA3094" s="91"/>
      <c r="AB3094" s="91"/>
      <c r="AC3094" s="91"/>
      <c r="AD3094" s="91"/>
      <c r="AE3094" s="91"/>
      <c r="AF3094" s="91"/>
    </row>
    <row r="3095" spans="1:32" x14ac:dyDescent="0.3">
      <c r="A3095" s="65">
        <v>0</v>
      </c>
      <c r="B3095" s="10">
        <v>3092</v>
      </c>
      <c r="C3095" s="71">
        <v>0.30919999999999997</v>
      </c>
      <c r="D3095" s="74">
        <v>755447</v>
      </c>
      <c r="E3095" s="61">
        <v>701922</v>
      </c>
      <c r="F3095" s="68">
        <v>0.18886174999999999</v>
      </c>
      <c r="G3095" s="292">
        <v>0.17548050000000001</v>
      </c>
      <c r="H3095" s="68">
        <v>0.20145253333333332</v>
      </c>
      <c r="I3095" s="68">
        <v>0.18717919999999999</v>
      </c>
      <c r="T3095" s="91"/>
      <c r="U3095" s="91"/>
      <c r="AA3095" s="91"/>
      <c r="AB3095" s="91"/>
      <c r="AC3095" s="91"/>
      <c r="AD3095" s="91"/>
      <c r="AE3095" s="91"/>
      <c r="AF3095" s="91"/>
    </row>
    <row r="3096" spans="1:32" x14ac:dyDescent="0.3">
      <c r="A3096" s="65">
        <v>0</v>
      </c>
      <c r="B3096" s="10">
        <v>3093</v>
      </c>
      <c r="C3096" s="71">
        <v>0.30930000000000002</v>
      </c>
      <c r="D3096" s="74">
        <v>755447</v>
      </c>
      <c r="E3096" s="61">
        <v>701922</v>
      </c>
      <c r="F3096" s="68">
        <v>0.18886174999999999</v>
      </c>
      <c r="G3096" s="292">
        <v>0.17548050000000001</v>
      </c>
      <c r="H3096" s="68">
        <v>0.20145253333333332</v>
      </c>
      <c r="I3096" s="68">
        <v>0.18717919999999999</v>
      </c>
      <c r="T3096" s="91"/>
      <c r="U3096" s="91"/>
      <c r="AA3096" s="91"/>
      <c r="AB3096" s="91"/>
      <c r="AC3096" s="91"/>
      <c r="AD3096" s="91"/>
      <c r="AE3096" s="91"/>
      <c r="AF3096" s="91"/>
    </row>
    <row r="3097" spans="1:32" x14ac:dyDescent="0.3">
      <c r="A3097" s="65">
        <v>0</v>
      </c>
      <c r="B3097" s="10">
        <v>3094</v>
      </c>
      <c r="C3097" s="71">
        <v>0.30940000000000001</v>
      </c>
      <c r="D3097" s="74">
        <v>755447</v>
      </c>
      <c r="E3097" s="61">
        <v>701922</v>
      </c>
      <c r="F3097" s="68">
        <v>0.18886174999999999</v>
      </c>
      <c r="G3097" s="292">
        <v>0.17548050000000001</v>
      </c>
      <c r="H3097" s="68">
        <v>0.20145253333333332</v>
      </c>
      <c r="I3097" s="68">
        <v>0.18717919999999999</v>
      </c>
      <c r="T3097" s="91"/>
      <c r="U3097" s="91"/>
      <c r="AA3097" s="91"/>
      <c r="AB3097" s="91"/>
      <c r="AC3097" s="91"/>
      <c r="AD3097" s="91"/>
      <c r="AE3097" s="91"/>
      <c r="AF3097" s="91"/>
    </row>
    <row r="3098" spans="1:32" x14ac:dyDescent="0.3">
      <c r="A3098" s="65">
        <v>0</v>
      </c>
      <c r="B3098" s="10">
        <v>3095</v>
      </c>
      <c r="C3098" s="71">
        <v>0.3095</v>
      </c>
      <c r="D3098" s="74">
        <v>755447</v>
      </c>
      <c r="E3098" s="61">
        <v>701922</v>
      </c>
      <c r="F3098" s="68">
        <v>0.18886174999999999</v>
      </c>
      <c r="G3098" s="292">
        <v>0.17548050000000001</v>
      </c>
      <c r="H3098" s="68">
        <v>0.20145253333333332</v>
      </c>
      <c r="I3098" s="68">
        <v>0.18717919999999999</v>
      </c>
      <c r="T3098" s="91"/>
      <c r="U3098" s="91"/>
      <c r="AA3098" s="91"/>
      <c r="AB3098" s="91"/>
      <c r="AC3098" s="91"/>
      <c r="AD3098" s="91"/>
      <c r="AE3098" s="91"/>
      <c r="AF3098" s="91"/>
    </row>
    <row r="3099" spans="1:32" x14ac:dyDescent="0.3">
      <c r="A3099" s="65">
        <v>0</v>
      </c>
      <c r="B3099" s="10">
        <v>3096</v>
      </c>
      <c r="C3099" s="71">
        <v>0.30959999999999999</v>
      </c>
      <c r="D3099" s="74">
        <v>755447</v>
      </c>
      <c r="E3099" s="61">
        <v>701922</v>
      </c>
      <c r="F3099" s="68">
        <v>0.18886174999999999</v>
      </c>
      <c r="G3099" s="292">
        <v>0.17548050000000001</v>
      </c>
      <c r="H3099" s="68">
        <v>0.20145253333333332</v>
      </c>
      <c r="I3099" s="68">
        <v>0.18717919999999999</v>
      </c>
      <c r="T3099" s="91"/>
      <c r="U3099" s="91"/>
      <c r="AA3099" s="91"/>
      <c r="AB3099" s="91"/>
      <c r="AC3099" s="91"/>
      <c r="AD3099" s="91"/>
      <c r="AE3099" s="91"/>
      <c r="AF3099" s="91"/>
    </row>
    <row r="3100" spans="1:32" x14ac:dyDescent="0.3">
      <c r="A3100" s="65">
        <v>0</v>
      </c>
      <c r="B3100" s="10">
        <v>3097</v>
      </c>
      <c r="C3100" s="71">
        <v>0.30969999999999998</v>
      </c>
      <c r="D3100" s="74">
        <v>755447</v>
      </c>
      <c r="E3100" s="61">
        <v>701922</v>
      </c>
      <c r="F3100" s="68">
        <v>0.18886174999999999</v>
      </c>
      <c r="G3100" s="292">
        <v>0.17548050000000001</v>
      </c>
      <c r="H3100" s="68">
        <v>0.20145253333333332</v>
      </c>
      <c r="I3100" s="68">
        <v>0.18717919999999999</v>
      </c>
      <c r="T3100" s="91"/>
      <c r="U3100" s="91"/>
      <c r="AA3100" s="91"/>
      <c r="AB3100" s="91"/>
      <c r="AC3100" s="91"/>
      <c r="AD3100" s="91"/>
      <c r="AE3100" s="91"/>
      <c r="AF3100" s="91"/>
    </row>
    <row r="3101" spans="1:32" x14ac:dyDescent="0.3">
      <c r="A3101" s="65">
        <v>0</v>
      </c>
      <c r="B3101" s="10">
        <v>3098</v>
      </c>
      <c r="C3101" s="71">
        <v>0.30980000000000002</v>
      </c>
      <c r="D3101" s="74">
        <v>755447</v>
      </c>
      <c r="E3101" s="61">
        <v>701922</v>
      </c>
      <c r="F3101" s="68">
        <v>0.18886174999999999</v>
      </c>
      <c r="G3101" s="292">
        <v>0.17548050000000001</v>
      </c>
      <c r="H3101" s="68">
        <v>0.20145253333333332</v>
      </c>
      <c r="I3101" s="68">
        <v>0.18717919999999999</v>
      </c>
      <c r="T3101" s="91"/>
      <c r="U3101" s="91"/>
      <c r="AA3101" s="91"/>
      <c r="AB3101" s="91"/>
      <c r="AC3101" s="91"/>
      <c r="AD3101" s="91"/>
      <c r="AE3101" s="91"/>
      <c r="AF3101" s="91"/>
    </row>
    <row r="3102" spans="1:32" x14ac:dyDescent="0.3">
      <c r="A3102" s="65">
        <v>0</v>
      </c>
      <c r="B3102" s="10">
        <v>3099</v>
      </c>
      <c r="C3102" s="71">
        <v>0.30990000000000001</v>
      </c>
      <c r="D3102" s="74">
        <v>755447</v>
      </c>
      <c r="E3102" s="61">
        <v>701922</v>
      </c>
      <c r="F3102" s="68">
        <v>0.18886174999999999</v>
      </c>
      <c r="G3102" s="292">
        <v>0.17548050000000001</v>
      </c>
      <c r="H3102" s="68">
        <v>0.20145253333333332</v>
      </c>
      <c r="I3102" s="68">
        <v>0.18717919999999999</v>
      </c>
      <c r="T3102" s="91"/>
      <c r="U3102" s="91"/>
      <c r="AA3102" s="91"/>
      <c r="AB3102" s="91"/>
      <c r="AC3102" s="91"/>
      <c r="AD3102" s="91"/>
      <c r="AE3102" s="91"/>
      <c r="AF3102" s="91"/>
    </row>
    <row r="3103" spans="1:32" x14ac:dyDescent="0.3">
      <c r="A3103" s="65">
        <v>0</v>
      </c>
      <c r="B3103" s="10">
        <v>3100</v>
      </c>
      <c r="C3103" s="71">
        <v>0.31</v>
      </c>
      <c r="D3103" s="74">
        <v>755447</v>
      </c>
      <c r="E3103" s="61">
        <v>701922</v>
      </c>
      <c r="F3103" s="68">
        <v>0.18886174999999999</v>
      </c>
      <c r="G3103" s="292">
        <v>0.17548050000000001</v>
      </c>
      <c r="H3103" s="68">
        <v>0.20145253333333332</v>
      </c>
      <c r="I3103" s="68">
        <v>0.18717919999999999</v>
      </c>
      <c r="T3103" s="91"/>
      <c r="U3103" s="91"/>
      <c r="AA3103" s="91"/>
      <c r="AB3103" s="91"/>
      <c r="AC3103" s="91"/>
      <c r="AD3103" s="91"/>
      <c r="AE3103" s="91"/>
      <c r="AF3103" s="91"/>
    </row>
    <row r="3104" spans="1:32" x14ac:dyDescent="0.3">
      <c r="A3104" s="65">
        <v>0</v>
      </c>
      <c r="B3104" s="10">
        <v>3101</v>
      </c>
      <c r="C3104" s="71">
        <v>0.31009999999999999</v>
      </c>
      <c r="D3104" s="74">
        <v>755447</v>
      </c>
      <c r="E3104" s="61">
        <v>701922</v>
      </c>
      <c r="F3104" s="68">
        <v>0.18886174999999999</v>
      </c>
      <c r="G3104" s="292">
        <v>0.17548050000000001</v>
      </c>
      <c r="H3104" s="68">
        <v>0.20145253333333332</v>
      </c>
      <c r="I3104" s="68">
        <v>0.18717919999999999</v>
      </c>
      <c r="T3104" s="91"/>
      <c r="U3104" s="91"/>
      <c r="AA3104" s="91"/>
      <c r="AB3104" s="91"/>
      <c r="AC3104" s="91"/>
      <c r="AD3104" s="91"/>
      <c r="AE3104" s="91"/>
      <c r="AF3104" s="91"/>
    </row>
    <row r="3105" spans="1:32" x14ac:dyDescent="0.3">
      <c r="A3105" s="65">
        <v>0</v>
      </c>
      <c r="B3105" s="10">
        <v>3102</v>
      </c>
      <c r="C3105" s="71">
        <v>0.31019999999999998</v>
      </c>
      <c r="D3105" s="74">
        <v>755447</v>
      </c>
      <c r="E3105" s="61">
        <v>701922</v>
      </c>
      <c r="F3105" s="68">
        <v>0.18886174999999999</v>
      </c>
      <c r="G3105" s="292">
        <v>0.17548050000000001</v>
      </c>
      <c r="H3105" s="68">
        <v>0.20145253333333332</v>
      </c>
      <c r="I3105" s="68">
        <v>0.18717919999999999</v>
      </c>
      <c r="T3105" s="91"/>
      <c r="U3105" s="91"/>
      <c r="AA3105" s="91"/>
      <c r="AB3105" s="91"/>
      <c r="AC3105" s="91"/>
      <c r="AD3105" s="91"/>
      <c r="AE3105" s="91"/>
      <c r="AF3105" s="91"/>
    </row>
    <row r="3106" spans="1:32" x14ac:dyDescent="0.3">
      <c r="A3106" s="65">
        <v>0</v>
      </c>
      <c r="B3106" s="10">
        <v>3103</v>
      </c>
      <c r="C3106" s="71">
        <v>0.31030000000000002</v>
      </c>
      <c r="D3106" s="74">
        <v>755447</v>
      </c>
      <c r="E3106" s="61">
        <v>701922</v>
      </c>
      <c r="F3106" s="68">
        <v>0.18886174999999999</v>
      </c>
      <c r="G3106" s="292">
        <v>0.17548050000000001</v>
      </c>
      <c r="H3106" s="68">
        <v>0.20145253333333332</v>
      </c>
      <c r="I3106" s="68">
        <v>0.18717919999999999</v>
      </c>
      <c r="T3106" s="91"/>
      <c r="U3106" s="91"/>
      <c r="AA3106" s="91"/>
      <c r="AB3106" s="91"/>
      <c r="AC3106" s="91"/>
      <c r="AD3106" s="91"/>
      <c r="AE3106" s="91"/>
      <c r="AF3106" s="91"/>
    </row>
    <row r="3107" spans="1:32" x14ac:dyDescent="0.3">
      <c r="A3107" s="65">
        <v>0</v>
      </c>
      <c r="B3107" s="10">
        <v>3104</v>
      </c>
      <c r="C3107" s="71">
        <v>0.31040000000000001</v>
      </c>
      <c r="D3107" s="74">
        <v>755447</v>
      </c>
      <c r="E3107" s="61">
        <v>701922</v>
      </c>
      <c r="F3107" s="68">
        <v>0.18886174999999999</v>
      </c>
      <c r="G3107" s="292">
        <v>0.17548050000000001</v>
      </c>
      <c r="H3107" s="68">
        <v>0.20145253333333332</v>
      </c>
      <c r="I3107" s="68">
        <v>0.18717919999999999</v>
      </c>
      <c r="T3107" s="91"/>
      <c r="U3107" s="91"/>
      <c r="AA3107" s="91"/>
      <c r="AB3107" s="91"/>
      <c r="AC3107" s="91"/>
      <c r="AD3107" s="91"/>
      <c r="AE3107" s="91"/>
      <c r="AF3107" s="91"/>
    </row>
    <row r="3108" spans="1:32" x14ac:dyDescent="0.3">
      <c r="A3108" s="65">
        <v>0</v>
      </c>
      <c r="B3108" s="10">
        <v>3105</v>
      </c>
      <c r="C3108" s="71">
        <v>0.3105</v>
      </c>
      <c r="D3108" s="74">
        <v>755447</v>
      </c>
      <c r="E3108" s="61">
        <v>701922</v>
      </c>
      <c r="F3108" s="68">
        <v>0.18886174999999999</v>
      </c>
      <c r="G3108" s="292">
        <v>0.17548050000000001</v>
      </c>
      <c r="H3108" s="68">
        <v>0.20145253333333332</v>
      </c>
      <c r="I3108" s="68">
        <v>0.18717919999999999</v>
      </c>
      <c r="T3108" s="91"/>
      <c r="U3108" s="91"/>
      <c r="AA3108" s="91"/>
      <c r="AB3108" s="91"/>
      <c r="AC3108" s="91"/>
      <c r="AD3108" s="91"/>
      <c r="AE3108" s="91"/>
      <c r="AF3108" s="91"/>
    </row>
    <row r="3109" spans="1:32" x14ac:dyDescent="0.3">
      <c r="A3109" s="65">
        <v>0</v>
      </c>
      <c r="B3109" s="10">
        <v>3106</v>
      </c>
      <c r="C3109" s="71">
        <v>0.31059999999999999</v>
      </c>
      <c r="D3109" s="74">
        <v>755447</v>
      </c>
      <c r="E3109" s="61">
        <v>701922</v>
      </c>
      <c r="F3109" s="68">
        <v>0.18886174999999999</v>
      </c>
      <c r="G3109" s="292">
        <v>0.17548050000000001</v>
      </c>
      <c r="H3109" s="68">
        <v>0.20145253333333332</v>
      </c>
      <c r="I3109" s="68">
        <v>0.18717919999999999</v>
      </c>
      <c r="T3109" s="91"/>
      <c r="U3109" s="91"/>
      <c r="AA3109" s="91"/>
      <c r="AB3109" s="91"/>
      <c r="AC3109" s="91"/>
      <c r="AD3109" s="91"/>
      <c r="AE3109" s="91"/>
      <c r="AF3109" s="91"/>
    </row>
    <row r="3110" spans="1:32" x14ac:dyDescent="0.3">
      <c r="A3110" s="65">
        <v>0</v>
      </c>
      <c r="B3110" s="10">
        <v>3107</v>
      </c>
      <c r="C3110" s="71">
        <v>0.31069999999999998</v>
      </c>
      <c r="D3110" s="74">
        <v>755447</v>
      </c>
      <c r="E3110" s="61">
        <v>701922</v>
      </c>
      <c r="F3110" s="68">
        <v>0.18886174999999999</v>
      </c>
      <c r="G3110" s="292">
        <v>0.17548050000000001</v>
      </c>
      <c r="H3110" s="68">
        <v>0.20145253333333332</v>
      </c>
      <c r="I3110" s="68">
        <v>0.18717919999999999</v>
      </c>
      <c r="T3110" s="91"/>
      <c r="U3110" s="91"/>
      <c r="AA3110" s="91"/>
      <c r="AB3110" s="91"/>
      <c r="AC3110" s="91"/>
      <c r="AD3110" s="91"/>
      <c r="AE3110" s="91"/>
      <c r="AF3110" s="91"/>
    </row>
    <row r="3111" spans="1:32" x14ac:dyDescent="0.3">
      <c r="A3111" s="65">
        <v>0</v>
      </c>
      <c r="B3111" s="10">
        <v>3108</v>
      </c>
      <c r="C3111" s="71">
        <v>0.31080000000000002</v>
      </c>
      <c r="D3111" s="74">
        <v>755447</v>
      </c>
      <c r="E3111" s="61">
        <v>701922</v>
      </c>
      <c r="F3111" s="68">
        <v>0.18886174999999999</v>
      </c>
      <c r="G3111" s="292">
        <v>0.17548050000000001</v>
      </c>
      <c r="H3111" s="68">
        <v>0.20145253333333332</v>
      </c>
      <c r="I3111" s="68">
        <v>0.18717919999999999</v>
      </c>
      <c r="T3111" s="91"/>
      <c r="U3111" s="91"/>
      <c r="AA3111" s="91"/>
      <c r="AB3111" s="91"/>
      <c r="AC3111" s="91"/>
      <c r="AD3111" s="91"/>
      <c r="AE3111" s="91"/>
      <c r="AF3111" s="91"/>
    </row>
    <row r="3112" spans="1:32" x14ac:dyDescent="0.3">
      <c r="A3112" s="65">
        <v>0</v>
      </c>
      <c r="B3112" s="10">
        <v>3109</v>
      </c>
      <c r="C3112" s="71">
        <v>0.31090000000000001</v>
      </c>
      <c r="D3112" s="74">
        <v>755447</v>
      </c>
      <c r="E3112" s="61">
        <v>701922</v>
      </c>
      <c r="F3112" s="68">
        <v>0.18886174999999999</v>
      </c>
      <c r="G3112" s="292">
        <v>0.17548050000000001</v>
      </c>
      <c r="H3112" s="68">
        <v>0.20145253333333332</v>
      </c>
      <c r="I3112" s="68">
        <v>0.18717919999999999</v>
      </c>
      <c r="T3112" s="91"/>
      <c r="U3112" s="91"/>
      <c r="AA3112" s="91"/>
      <c r="AB3112" s="91"/>
      <c r="AC3112" s="91"/>
      <c r="AD3112" s="91"/>
      <c r="AE3112" s="91"/>
      <c r="AF3112" s="91"/>
    </row>
    <row r="3113" spans="1:32" x14ac:dyDescent="0.3">
      <c r="A3113" s="65">
        <v>0</v>
      </c>
      <c r="B3113" s="10">
        <v>3110</v>
      </c>
      <c r="C3113" s="71">
        <v>0.311</v>
      </c>
      <c r="D3113" s="74">
        <v>755447</v>
      </c>
      <c r="E3113" s="61">
        <v>701922</v>
      </c>
      <c r="F3113" s="68">
        <v>0.18886174999999999</v>
      </c>
      <c r="G3113" s="292">
        <v>0.17548050000000001</v>
      </c>
      <c r="H3113" s="68">
        <v>0.20145253333333332</v>
      </c>
      <c r="I3113" s="68">
        <v>0.18717919999999999</v>
      </c>
      <c r="T3113" s="91"/>
      <c r="U3113" s="91"/>
      <c r="AA3113" s="91"/>
      <c r="AB3113" s="91"/>
      <c r="AC3113" s="91"/>
      <c r="AD3113" s="91"/>
      <c r="AE3113" s="91"/>
      <c r="AF3113" s="91"/>
    </row>
    <row r="3114" spans="1:32" x14ac:dyDescent="0.3">
      <c r="A3114" s="65">
        <v>0</v>
      </c>
      <c r="B3114" s="10">
        <v>3111</v>
      </c>
      <c r="C3114" s="71">
        <v>0.31109999999999999</v>
      </c>
      <c r="D3114" s="74">
        <v>755447</v>
      </c>
      <c r="E3114" s="61">
        <v>701922</v>
      </c>
      <c r="F3114" s="68">
        <v>0.18886174999999999</v>
      </c>
      <c r="G3114" s="292">
        <v>0.17548050000000001</v>
      </c>
      <c r="H3114" s="68">
        <v>0.20145253333333332</v>
      </c>
      <c r="I3114" s="68">
        <v>0.18717919999999999</v>
      </c>
      <c r="T3114" s="91"/>
      <c r="U3114" s="91"/>
      <c r="AA3114" s="91"/>
      <c r="AB3114" s="91"/>
      <c r="AC3114" s="91"/>
      <c r="AD3114" s="91"/>
      <c r="AE3114" s="91"/>
      <c r="AF3114" s="91"/>
    </row>
    <row r="3115" spans="1:32" x14ac:dyDescent="0.3">
      <c r="A3115" s="65">
        <v>0</v>
      </c>
      <c r="B3115" s="10">
        <v>3112</v>
      </c>
      <c r="C3115" s="71">
        <v>0.31119999999999998</v>
      </c>
      <c r="D3115" s="74">
        <v>755447</v>
      </c>
      <c r="E3115" s="61">
        <v>701922</v>
      </c>
      <c r="F3115" s="68">
        <v>0.18886174999999999</v>
      </c>
      <c r="G3115" s="292">
        <v>0.17548050000000001</v>
      </c>
      <c r="H3115" s="68">
        <v>0.20145253333333332</v>
      </c>
      <c r="I3115" s="68">
        <v>0.18717919999999999</v>
      </c>
      <c r="T3115" s="91"/>
      <c r="U3115" s="91"/>
      <c r="AA3115" s="91"/>
      <c r="AB3115" s="91"/>
      <c r="AC3115" s="91"/>
      <c r="AD3115" s="91"/>
      <c r="AE3115" s="91"/>
      <c r="AF3115" s="91"/>
    </row>
    <row r="3116" spans="1:32" x14ac:dyDescent="0.3">
      <c r="A3116" s="65">
        <v>0</v>
      </c>
      <c r="B3116" s="10">
        <v>3113</v>
      </c>
      <c r="C3116" s="71">
        <v>0.31130000000000002</v>
      </c>
      <c r="D3116" s="74">
        <v>755447</v>
      </c>
      <c r="E3116" s="61">
        <v>701922</v>
      </c>
      <c r="F3116" s="68">
        <v>0.18886174999999999</v>
      </c>
      <c r="G3116" s="292">
        <v>0.17548050000000001</v>
      </c>
      <c r="H3116" s="68">
        <v>0.20145253333333332</v>
      </c>
      <c r="I3116" s="68">
        <v>0.18717919999999999</v>
      </c>
      <c r="T3116" s="91"/>
      <c r="U3116" s="91"/>
      <c r="AA3116" s="91"/>
      <c r="AB3116" s="91"/>
      <c r="AC3116" s="91"/>
      <c r="AD3116" s="91"/>
      <c r="AE3116" s="91"/>
      <c r="AF3116" s="91"/>
    </row>
    <row r="3117" spans="1:32" x14ac:dyDescent="0.3">
      <c r="A3117" s="65">
        <v>0</v>
      </c>
      <c r="B3117" s="10">
        <v>3114</v>
      </c>
      <c r="C3117" s="71">
        <v>0.31140000000000001</v>
      </c>
      <c r="D3117" s="74">
        <v>755447</v>
      </c>
      <c r="E3117" s="61">
        <v>701922</v>
      </c>
      <c r="F3117" s="68">
        <v>0.18886174999999999</v>
      </c>
      <c r="G3117" s="292">
        <v>0.17548050000000001</v>
      </c>
      <c r="H3117" s="68">
        <v>0.20145253333333332</v>
      </c>
      <c r="I3117" s="68">
        <v>0.18717919999999999</v>
      </c>
      <c r="T3117" s="91"/>
      <c r="U3117" s="91"/>
      <c r="AA3117" s="91"/>
      <c r="AB3117" s="91"/>
      <c r="AC3117" s="91"/>
      <c r="AD3117" s="91"/>
      <c r="AE3117" s="91"/>
      <c r="AF3117" s="91"/>
    </row>
    <row r="3118" spans="1:32" x14ac:dyDescent="0.3">
      <c r="A3118" s="65">
        <v>0</v>
      </c>
      <c r="B3118" s="10">
        <v>3115</v>
      </c>
      <c r="C3118" s="71">
        <v>0.3115</v>
      </c>
      <c r="D3118" s="74">
        <v>755447</v>
      </c>
      <c r="E3118" s="61">
        <v>701922</v>
      </c>
      <c r="F3118" s="68">
        <v>0.18886174999999999</v>
      </c>
      <c r="G3118" s="292">
        <v>0.17548050000000001</v>
      </c>
      <c r="H3118" s="68">
        <v>0.20145253333333332</v>
      </c>
      <c r="I3118" s="68">
        <v>0.18717919999999999</v>
      </c>
      <c r="T3118" s="91"/>
      <c r="U3118" s="91"/>
      <c r="AA3118" s="91"/>
      <c r="AB3118" s="91"/>
      <c r="AC3118" s="91"/>
      <c r="AD3118" s="91"/>
      <c r="AE3118" s="91"/>
      <c r="AF3118" s="91"/>
    </row>
    <row r="3119" spans="1:32" x14ac:dyDescent="0.3">
      <c r="A3119" s="65">
        <v>0</v>
      </c>
      <c r="B3119" s="10">
        <v>3116</v>
      </c>
      <c r="C3119" s="71">
        <v>0.31159999999999999</v>
      </c>
      <c r="D3119" s="74">
        <v>755447</v>
      </c>
      <c r="E3119" s="61">
        <v>701922</v>
      </c>
      <c r="F3119" s="68">
        <v>0.18886174999999999</v>
      </c>
      <c r="G3119" s="292">
        <v>0.17548050000000001</v>
      </c>
      <c r="H3119" s="68">
        <v>0.20145253333333332</v>
      </c>
      <c r="I3119" s="68">
        <v>0.18717919999999999</v>
      </c>
      <c r="T3119" s="91"/>
      <c r="U3119" s="91"/>
      <c r="AA3119" s="91"/>
      <c r="AB3119" s="91"/>
      <c r="AC3119" s="91"/>
      <c r="AD3119" s="91"/>
      <c r="AE3119" s="91"/>
      <c r="AF3119" s="91"/>
    </row>
    <row r="3120" spans="1:32" x14ac:dyDescent="0.3">
      <c r="A3120" s="65">
        <v>0</v>
      </c>
      <c r="B3120" s="10">
        <v>3117</v>
      </c>
      <c r="C3120" s="71">
        <v>0.31169999999999998</v>
      </c>
      <c r="D3120" s="74">
        <v>755447</v>
      </c>
      <c r="E3120" s="61">
        <v>701922</v>
      </c>
      <c r="F3120" s="68">
        <v>0.18886174999999999</v>
      </c>
      <c r="G3120" s="292">
        <v>0.17548050000000001</v>
      </c>
      <c r="H3120" s="68">
        <v>0.20145253333333332</v>
      </c>
      <c r="I3120" s="68">
        <v>0.18717919999999999</v>
      </c>
      <c r="T3120" s="91"/>
      <c r="U3120" s="91"/>
      <c r="AA3120" s="91"/>
      <c r="AB3120" s="91"/>
      <c r="AC3120" s="91"/>
      <c r="AD3120" s="91"/>
      <c r="AE3120" s="91"/>
      <c r="AF3120" s="91"/>
    </row>
    <row r="3121" spans="1:32" x14ac:dyDescent="0.3">
      <c r="A3121" s="65">
        <v>0</v>
      </c>
      <c r="B3121" s="10">
        <v>3118</v>
      </c>
      <c r="C3121" s="71">
        <v>0.31180000000000002</v>
      </c>
      <c r="D3121" s="74">
        <v>755447</v>
      </c>
      <c r="E3121" s="61">
        <v>701922</v>
      </c>
      <c r="F3121" s="68">
        <v>0.18886174999999999</v>
      </c>
      <c r="G3121" s="292">
        <v>0.17548050000000001</v>
      </c>
      <c r="H3121" s="68">
        <v>0.20145253333333332</v>
      </c>
      <c r="I3121" s="68">
        <v>0.18717919999999999</v>
      </c>
      <c r="T3121" s="91"/>
      <c r="U3121" s="91"/>
      <c r="AA3121" s="91"/>
      <c r="AB3121" s="91"/>
      <c r="AC3121" s="91"/>
      <c r="AD3121" s="91"/>
      <c r="AE3121" s="91"/>
      <c r="AF3121" s="91"/>
    </row>
    <row r="3122" spans="1:32" x14ac:dyDescent="0.3">
      <c r="A3122" s="65">
        <v>0</v>
      </c>
      <c r="B3122" s="10">
        <v>3119</v>
      </c>
      <c r="C3122" s="71">
        <v>0.31190000000000001</v>
      </c>
      <c r="D3122" s="74">
        <v>755447</v>
      </c>
      <c r="E3122" s="61">
        <v>701922</v>
      </c>
      <c r="F3122" s="68">
        <v>0.18886174999999999</v>
      </c>
      <c r="G3122" s="292">
        <v>0.17548050000000001</v>
      </c>
      <c r="H3122" s="68">
        <v>0.20145253333333332</v>
      </c>
      <c r="I3122" s="68">
        <v>0.18717919999999999</v>
      </c>
      <c r="T3122" s="91"/>
      <c r="U3122" s="91"/>
      <c r="AA3122" s="91"/>
      <c r="AB3122" s="91"/>
      <c r="AC3122" s="91"/>
      <c r="AD3122" s="91"/>
      <c r="AE3122" s="91"/>
      <c r="AF3122" s="91"/>
    </row>
    <row r="3123" spans="1:32" x14ac:dyDescent="0.3">
      <c r="A3123" s="65">
        <v>0</v>
      </c>
      <c r="B3123" s="10">
        <v>3120</v>
      </c>
      <c r="C3123" s="71">
        <v>0.312</v>
      </c>
      <c r="D3123" s="74">
        <v>755447</v>
      </c>
      <c r="E3123" s="61">
        <v>701922</v>
      </c>
      <c r="F3123" s="68">
        <v>0.18886174999999999</v>
      </c>
      <c r="G3123" s="292">
        <v>0.17548050000000001</v>
      </c>
      <c r="H3123" s="68">
        <v>0.20145253333333332</v>
      </c>
      <c r="I3123" s="68">
        <v>0.18717919999999999</v>
      </c>
      <c r="T3123" s="91"/>
      <c r="U3123" s="91"/>
      <c r="AA3123" s="91"/>
      <c r="AB3123" s="91"/>
      <c r="AC3123" s="91"/>
      <c r="AD3123" s="91"/>
      <c r="AE3123" s="91"/>
      <c r="AF3123" s="91"/>
    </row>
    <row r="3124" spans="1:32" x14ac:dyDescent="0.3">
      <c r="A3124" s="65">
        <v>0</v>
      </c>
      <c r="B3124" s="10">
        <v>3121</v>
      </c>
      <c r="C3124" s="71">
        <v>0.31209999999999999</v>
      </c>
      <c r="D3124" s="74">
        <v>755447</v>
      </c>
      <c r="E3124" s="61">
        <v>701922</v>
      </c>
      <c r="F3124" s="68">
        <v>0.18886174999999999</v>
      </c>
      <c r="G3124" s="292">
        <v>0.17548050000000001</v>
      </c>
      <c r="H3124" s="68">
        <v>0.20145253333333332</v>
      </c>
      <c r="I3124" s="68">
        <v>0.18717919999999999</v>
      </c>
      <c r="T3124" s="91"/>
      <c r="U3124" s="91"/>
      <c r="AA3124" s="91"/>
      <c r="AB3124" s="91"/>
      <c r="AC3124" s="91"/>
      <c r="AD3124" s="91"/>
      <c r="AE3124" s="91"/>
      <c r="AF3124" s="91"/>
    </row>
    <row r="3125" spans="1:32" x14ac:dyDescent="0.3">
      <c r="A3125" s="65">
        <v>0</v>
      </c>
      <c r="B3125" s="10">
        <v>3122</v>
      </c>
      <c r="C3125" s="71">
        <v>0.31219999999999998</v>
      </c>
      <c r="D3125" s="74">
        <v>755447</v>
      </c>
      <c r="E3125" s="61">
        <v>701922</v>
      </c>
      <c r="F3125" s="68">
        <v>0.18886174999999999</v>
      </c>
      <c r="G3125" s="292">
        <v>0.17548050000000001</v>
      </c>
      <c r="H3125" s="68">
        <v>0.20145253333333332</v>
      </c>
      <c r="I3125" s="68">
        <v>0.18717919999999999</v>
      </c>
      <c r="T3125" s="91"/>
      <c r="U3125" s="91"/>
      <c r="AA3125" s="91"/>
      <c r="AB3125" s="91"/>
      <c r="AC3125" s="91"/>
      <c r="AD3125" s="91"/>
      <c r="AE3125" s="91"/>
      <c r="AF3125" s="91"/>
    </row>
    <row r="3126" spans="1:32" x14ac:dyDescent="0.3">
      <c r="A3126" s="65">
        <v>0</v>
      </c>
      <c r="B3126" s="10">
        <v>3123</v>
      </c>
      <c r="C3126" s="71">
        <v>0.31230000000000002</v>
      </c>
      <c r="D3126" s="74">
        <v>755447</v>
      </c>
      <c r="E3126" s="61">
        <v>701922</v>
      </c>
      <c r="F3126" s="68">
        <v>0.18886174999999999</v>
      </c>
      <c r="G3126" s="292">
        <v>0.17548050000000001</v>
      </c>
      <c r="H3126" s="68">
        <v>0.20145253333333332</v>
      </c>
      <c r="I3126" s="68">
        <v>0.18717919999999999</v>
      </c>
      <c r="T3126" s="91"/>
      <c r="U3126" s="91"/>
      <c r="AA3126" s="91"/>
      <c r="AB3126" s="91"/>
      <c r="AC3126" s="91"/>
      <c r="AD3126" s="91"/>
      <c r="AE3126" s="91"/>
      <c r="AF3126" s="91"/>
    </row>
    <row r="3127" spans="1:32" x14ac:dyDescent="0.3">
      <c r="A3127" s="65">
        <v>0</v>
      </c>
      <c r="B3127" s="10">
        <v>3124</v>
      </c>
      <c r="C3127" s="71">
        <v>0.31240000000000001</v>
      </c>
      <c r="D3127" s="74">
        <v>755447</v>
      </c>
      <c r="E3127" s="61">
        <v>701922</v>
      </c>
      <c r="F3127" s="68">
        <v>0.18886174999999999</v>
      </c>
      <c r="G3127" s="292">
        <v>0.17548050000000001</v>
      </c>
      <c r="H3127" s="68">
        <v>0.20145253333333332</v>
      </c>
      <c r="I3127" s="68">
        <v>0.18717919999999999</v>
      </c>
      <c r="T3127" s="91"/>
      <c r="U3127" s="91"/>
      <c r="AA3127" s="91"/>
      <c r="AB3127" s="91"/>
      <c r="AC3127" s="91"/>
      <c r="AD3127" s="91"/>
      <c r="AE3127" s="91"/>
      <c r="AF3127" s="91"/>
    </row>
    <row r="3128" spans="1:32" x14ac:dyDescent="0.3">
      <c r="A3128" s="65">
        <v>0</v>
      </c>
      <c r="B3128" s="10">
        <v>3125</v>
      </c>
      <c r="C3128" s="71">
        <v>0.3125</v>
      </c>
      <c r="D3128" s="74">
        <v>755447</v>
      </c>
      <c r="E3128" s="61">
        <v>701922</v>
      </c>
      <c r="F3128" s="68">
        <v>0.18886174999999999</v>
      </c>
      <c r="G3128" s="292">
        <v>0.17548050000000001</v>
      </c>
      <c r="H3128" s="68">
        <v>0.20145253333333332</v>
      </c>
      <c r="I3128" s="68">
        <v>0.18717919999999999</v>
      </c>
      <c r="T3128" s="91"/>
      <c r="U3128" s="91"/>
      <c r="AA3128" s="91"/>
      <c r="AB3128" s="91"/>
      <c r="AC3128" s="91"/>
      <c r="AD3128" s="91"/>
      <c r="AE3128" s="91"/>
      <c r="AF3128" s="91"/>
    </row>
    <row r="3129" spans="1:32" x14ac:dyDescent="0.3">
      <c r="A3129" s="65">
        <v>0</v>
      </c>
      <c r="B3129" s="10">
        <v>3126</v>
      </c>
      <c r="C3129" s="71">
        <v>0.31259999999999999</v>
      </c>
      <c r="D3129" s="74">
        <v>755447</v>
      </c>
      <c r="E3129" s="61">
        <v>701922</v>
      </c>
      <c r="F3129" s="68">
        <v>0.18886174999999999</v>
      </c>
      <c r="G3129" s="292">
        <v>0.17548050000000001</v>
      </c>
      <c r="H3129" s="68">
        <v>0.20145253333333332</v>
      </c>
      <c r="I3129" s="68">
        <v>0.18717919999999999</v>
      </c>
      <c r="T3129" s="91"/>
      <c r="U3129" s="91"/>
      <c r="AA3129" s="91"/>
      <c r="AB3129" s="91"/>
      <c r="AC3129" s="91"/>
      <c r="AD3129" s="91"/>
      <c r="AE3129" s="91"/>
      <c r="AF3129" s="91"/>
    </row>
    <row r="3130" spans="1:32" x14ac:dyDescent="0.3">
      <c r="A3130" s="65">
        <v>0</v>
      </c>
      <c r="B3130" s="10">
        <v>3127</v>
      </c>
      <c r="C3130" s="71">
        <v>0.31269999999999998</v>
      </c>
      <c r="D3130" s="74">
        <v>755447</v>
      </c>
      <c r="E3130" s="61">
        <v>701922</v>
      </c>
      <c r="F3130" s="68">
        <v>0.18886174999999999</v>
      </c>
      <c r="G3130" s="292">
        <v>0.17548050000000001</v>
      </c>
      <c r="H3130" s="68">
        <v>0.20145253333333332</v>
      </c>
      <c r="I3130" s="68">
        <v>0.18717919999999999</v>
      </c>
      <c r="T3130" s="91"/>
      <c r="U3130" s="91"/>
      <c r="AA3130" s="91"/>
      <c r="AB3130" s="91"/>
      <c r="AC3130" s="91"/>
      <c r="AD3130" s="91"/>
      <c r="AE3130" s="91"/>
      <c r="AF3130" s="91"/>
    </row>
    <row r="3131" spans="1:32" x14ac:dyDescent="0.3">
      <c r="A3131" s="65">
        <v>0</v>
      </c>
      <c r="B3131" s="10">
        <v>3128</v>
      </c>
      <c r="C3131" s="71">
        <v>0.31280000000000002</v>
      </c>
      <c r="D3131" s="74">
        <v>755447</v>
      </c>
      <c r="E3131" s="61">
        <v>701922</v>
      </c>
      <c r="F3131" s="68">
        <v>0.18886174999999999</v>
      </c>
      <c r="G3131" s="292">
        <v>0.17548050000000001</v>
      </c>
      <c r="H3131" s="68">
        <v>0.20145253333333332</v>
      </c>
      <c r="I3131" s="68">
        <v>0.18717919999999999</v>
      </c>
      <c r="T3131" s="91"/>
      <c r="U3131" s="91"/>
      <c r="AA3131" s="91"/>
      <c r="AB3131" s="91"/>
      <c r="AC3131" s="91"/>
      <c r="AD3131" s="91"/>
      <c r="AE3131" s="91"/>
      <c r="AF3131" s="91"/>
    </row>
    <row r="3132" spans="1:32" x14ac:dyDescent="0.3">
      <c r="A3132" s="65">
        <v>0</v>
      </c>
      <c r="B3132" s="10">
        <v>3129</v>
      </c>
      <c r="C3132" s="71">
        <v>0.31290000000000001</v>
      </c>
      <c r="D3132" s="74">
        <v>755447</v>
      </c>
      <c r="E3132" s="61">
        <v>701922</v>
      </c>
      <c r="F3132" s="68">
        <v>0.18886174999999999</v>
      </c>
      <c r="G3132" s="292">
        <v>0.17548050000000001</v>
      </c>
      <c r="H3132" s="68">
        <v>0.20145253333333332</v>
      </c>
      <c r="I3132" s="68">
        <v>0.18717919999999999</v>
      </c>
      <c r="T3132" s="91"/>
      <c r="U3132" s="91"/>
      <c r="AA3132" s="91"/>
      <c r="AB3132" s="91"/>
      <c r="AC3132" s="91"/>
      <c r="AD3132" s="91"/>
      <c r="AE3132" s="91"/>
      <c r="AF3132" s="91"/>
    </row>
    <row r="3133" spans="1:32" x14ac:dyDescent="0.3">
      <c r="A3133" s="65">
        <v>0</v>
      </c>
      <c r="B3133" s="10">
        <v>3130</v>
      </c>
      <c r="C3133" s="71">
        <v>0.313</v>
      </c>
      <c r="D3133" s="74">
        <v>755447</v>
      </c>
      <c r="E3133" s="61">
        <v>701922</v>
      </c>
      <c r="F3133" s="68">
        <v>0.18886174999999999</v>
      </c>
      <c r="G3133" s="292">
        <v>0.17548050000000001</v>
      </c>
      <c r="H3133" s="68">
        <v>0.20145253333333332</v>
      </c>
      <c r="I3133" s="68">
        <v>0.18717919999999999</v>
      </c>
      <c r="T3133" s="91"/>
      <c r="U3133" s="91"/>
      <c r="AA3133" s="91"/>
      <c r="AB3133" s="91"/>
      <c r="AC3133" s="91"/>
      <c r="AD3133" s="91"/>
      <c r="AE3133" s="91"/>
      <c r="AF3133" s="91"/>
    </row>
    <row r="3134" spans="1:32" x14ac:dyDescent="0.3">
      <c r="A3134" s="65">
        <v>0</v>
      </c>
      <c r="B3134" s="10">
        <v>3131</v>
      </c>
      <c r="C3134" s="71">
        <v>0.31309999999999999</v>
      </c>
      <c r="D3134" s="74">
        <v>755447</v>
      </c>
      <c r="E3134" s="61">
        <v>701922</v>
      </c>
      <c r="F3134" s="68">
        <v>0.18886174999999999</v>
      </c>
      <c r="G3134" s="292">
        <v>0.17548050000000001</v>
      </c>
      <c r="H3134" s="68">
        <v>0.20145253333333332</v>
      </c>
      <c r="I3134" s="68">
        <v>0.18717919999999999</v>
      </c>
      <c r="T3134" s="91"/>
      <c r="U3134" s="91"/>
      <c r="AA3134" s="91"/>
      <c r="AB3134" s="91"/>
      <c r="AC3134" s="91"/>
      <c r="AD3134" s="91"/>
      <c r="AE3134" s="91"/>
      <c r="AF3134" s="91"/>
    </row>
    <row r="3135" spans="1:32" x14ac:dyDescent="0.3">
      <c r="A3135" s="65">
        <v>0</v>
      </c>
      <c r="B3135" s="10">
        <v>3132</v>
      </c>
      <c r="C3135" s="71">
        <v>0.31319999999999998</v>
      </c>
      <c r="D3135" s="74">
        <v>755447</v>
      </c>
      <c r="E3135" s="61">
        <v>701922</v>
      </c>
      <c r="F3135" s="68">
        <v>0.18886174999999999</v>
      </c>
      <c r="G3135" s="292">
        <v>0.17548050000000001</v>
      </c>
      <c r="H3135" s="68">
        <v>0.20145253333333332</v>
      </c>
      <c r="I3135" s="68">
        <v>0.18717919999999999</v>
      </c>
      <c r="T3135" s="91"/>
      <c r="U3135" s="91"/>
      <c r="AA3135" s="91"/>
      <c r="AB3135" s="91"/>
      <c r="AC3135" s="91"/>
      <c r="AD3135" s="91"/>
      <c r="AE3135" s="91"/>
      <c r="AF3135" s="91"/>
    </row>
    <row r="3136" spans="1:32" x14ac:dyDescent="0.3">
      <c r="A3136" s="65">
        <v>0</v>
      </c>
      <c r="B3136" s="10">
        <v>3133</v>
      </c>
      <c r="C3136" s="71">
        <v>0.31330000000000002</v>
      </c>
      <c r="D3136" s="74">
        <v>755447</v>
      </c>
      <c r="E3136" s="61">
        <v>701922</v>
      </c>
      <c r="F3136" s="68">
        <v>0.18886174999999999</v>
      </c>
      <c r="G3136" s="292">
        <v>0.17548050000000001</v>
      </c>
      <c r="H3136" s="68">
        <v>0.20145253333333332</v>
      </c>
      <c r="I3136" s="68">
        <v>0.18717919999999999</v>
      </c>
      <c r="T3136" s="91"/>
      <c r="U3136" s="91"/>
      <c r="AA3136" s="91"/>
      <c r="AB3136" s="91"/>
      <c r="AC3136" s="91"/>
      <c r="AD3136" s="91"/>
      <c r="AE3136" s="91"/>
      <c r="AF3136" s="91"/>
    </row>
    <row r="3137" spans="1:32" x14ac:dyDescent="0.3">
      <c r="A3137" s="65">
        <v>0</v>
      </c>
      <c r="B3137" s="10">
        <v>3134</v>
      </c>
      <c r="C3137" s="71">
        <v>0.31340000000000001</v>
      </c>
      <c r="D3137" s="74">
        <v>755447</v>
      </c>
      <c r="E3137" s="61">
        <v>701922</v>
      </c>
      <c r="F3137" s="68">
        <v>0.18886174999999999</v>
      </c>
      <c r="G3137" s="292">
        <v>0.17548050000000001</v>
      </c>
      <c r="H3137" s="68">
        <v>0.20145253333333332</v>
      </c>
      <c r="I3137" s="68">
        <v>0.18717919999999999</v>
      </c>
      <c r="T3137" s="91"/>
      <c r="U3137" s="91"/>
      <c r="AA3137" s="91"/>
      <c r="AB3137" s="91"/>
      <c r="AC3137" s="91"/>
      <c r="AD3137" s="91"/>
      <c r="AE3137" s="91"/>
      <c r="AF3137" s="91"/>
    </row>
    <row r="3138" spans="1:32" x14ac:dyDescent="0.3">
      <c r="A3138" s="65">
        <v>0</v>
      </c>
      <c r="B3138" s="10">
        <v>3135</v>
      </c>
      <c r="C3138" s="71">
        <v>0.3135</v>
      </c>
      <c r="D3138" s="74">
        <v>755447</v>
      </c>
      <c r="E3138" s="61">
        <v>701922</v>
      </c>
      <c r="F3138" s="68">
        <v>0.18886174999999999</v>
      </c>
      <c r="G3138" s="292">
        <v>0.17548050000000001</v>
      </c>
      <c r="H3138" s="68">
        <v>0.20145253333333332</v>
      </c>
      <c r="I3138" s="68">
        <v>0.18717919999999999</v>
      </c>
      <c r="T3138" s="91"/>
      <c r="U3138" s="91"/>
      <c r="AA3138" s="91"/>
      <c r="AB3138" s="91"/>
      <c r="AC3138" s="91"/>
      <c r="AD3138" s="91"/>
      <c r="AE3138" s="91"/>
      <c r="AF3138" s="91"/>
    </row>
    <row r="3139" spans="1:32" x14ac:dyDescent="0.3">
      <c r="A3139" s="65">
        <v>0</v>
      </c>
      <c r="B3139" s="10">
        <v>3136</v>
      </c>
      <c r="C3139" s="71">
        <v>0.31359999999999999</v>
      </c>
      <c r="D3139" s="74">
        <v>755447</v>
      </c>
      <c r="E3139" s="61">
        <v>701922</v>
      </c>
      <c r="F3139" s="68">
        <v>0.18886174999999999</v>
      </c>
      <c r="G3139" s="292">
        <v>0.17548050000000001</v>
      </c>
      <c r="H3139" s="68">
        <v>0.20145253333333332</v>
      </c>
      <c r="I3139" s="68">
        <v>0.18717919999999999</v>
      </c>
      <c r="T3139" s="91"/>
      <c r="U3139" s="91"/>
      <c r="AA3139" s="91"/>
      <c r="AB3139" s="91"/>
      <c r="AC3139" s="91"/>
      <c r="AD3139" s="91"/>
      <c r="AE3139" s="91"/>
      <c r="AF3139" s="91"/>
    </row>
    <row r="3140" spans="1:32" x14ac:dyDescent="0.3">
      <c r="A3140" s="65">
        <v>0</v>
      </c>
      <c r="B3140" s="10">
        <v>3137</v>
      </c>
      <c r="C3140" s="71">
        <v>0.31369999999999998</v>
      </c>
      <c r="D3140" s="74">
        <v>755447</v>
      </c>
      <c r="E3140" s="61">
        <v>701922</v>
      </c>
      <c r="F3140" s="68">
        <v>0.18886174999999999</v>
      </c>
      <c r="G3140" s="292">
        <v>0.17548050000000001</v>
      </c>
      <c r="H3140" s="68">
        <v>0.20145253333333332</v>
      </c>
      <c r="I3140" s="68">
        <v>0.18717919999999999</v>
      </c>
      <c r="T3140" s="91"/>
      <c r="U3140" s="91"/>
      <c r="AA3140" s="91"/>
      <c r="AB3140" s="91"/>
      <c r="AC3140" s="91"/>
      <c r="AD3140" s="91"/>
      <c r="AE3140" s="91"/>
      <c r="AF3140" s="91"/>
    </row>
    <row r="3141" spans="1:32" x14ac:dyDescent="0.3">
      <c r="A3141" s="65">
        <v>0</v>
      </c>
      <c r="B3141" s="10">
        <v>3138</v>
      </c>
      <c r="C3141" s="71">
        <v>0.31380000000000002</v>
      </c>
      <c r="D3141" s="74">
        <v>755447</v>
      </c>
      <c r="E3141" s="61">
        <v>701922</v>
      </c>
      <c r="F3141" s="68">
        <v>0.18886174999999999</v>
      </c>
      <c r="G3141" s="292">
        <v>0.17548050000000001</v>
      </c>
      <c r="H3141" s="68">
        <v>0.20145253333333332</v>
      </c>
      <c r="I3141" s="68">
        <v>0.18717919999999999</v>
      </c>
      <c r="T3141" s="91"/>
      <c r="U3141" s="91"/>
      <c r="AA3141" s="91"/>
      <c r="AB3141" s="91"/>
      <c r="AC3141" s="91"/>
      <c r="AD3141" s="91"/>
      <c r="AE3141" s="91"/>
      <c r="AF3141" s="91"/>
    </row>
    <row r="3142" spans="1:32" x14ac:dyDescent="0.3">
      <c r="A3142" s="65">
        <v>0</v>
      </c>
      <c r="B3142" s="10">
        <v>3139</v>
      </c>
      <c r="C3142" s="71">
        <v>0.31390000000000001</v>
      </c>
      <c r="D3142" s="74">
        <v>755447</v>
      </c>
      <c r="E3142" s="61">
        <v>701922</v>
      </c>
      <c r="F3142" s="68">
        <v>0.18886174999999999</v>
      </c>
      <c r="G3142" s="292">
        <v>0.17548050000000001</v>
      </c>
      <c r="H3142" s="68">
        <v>0.20145253333333332</v>
      </c>
      <c r="I3142" s="68">
        <v>0.18717919999999999</v>
      </c>
      <c r="T3142" s="91"/>
      <c r="U3142" s="91"/>
      <c r="AA3142" s="91"/>
      <c r="AB3142" s="91"/>
      <c r="AC3142" s="91"/>
      <c r="AD3142" s="91"/>
      <c r="AE3142" s="91"/>
      <c r="AF3142" s="91"/>
    </row>
    <row r="3143" spans="1:32" x14ac:dyDescent="0.3">
      <c r="A3143" s="65">
        <v>0</v>
      </c>
      <c r="B3143" s="10">
        <v>3140</v>
      </c>
      <c r="C3143" s="71">
        <v>0.314</v>
      </c>
      <c r="D3143" s="74">
        <v>755447</v>
      </c>
      <c r="E3143" s="61">
        <v>701922</v>
      </c>
      <c r="F3143" s="68">
        <v>0.18886174999999999</v>
      </c>
      <c r="G3143" s="292">
        <v>0.17548050000000001</v>
      </c>
      <c r="H3143" s="68">
        <v>0.20145253333333332</v>
      </c>
      <c r="I3143" s="68">
        <v>0.18717919999999999</v>
      </c>
      <c r="T3143" s="91"/>
      <c r="U3143" s="91"/>
      <c r="AA3143" s="91"/>
      <c r="AB3143" s="91"/>
      <c r="AC3143" s="91"/>
      <c r="AD3143" s="91"/>
      <c r="AE3143" s="91"/>
      <c r="AF3143" s="91"/>
    </row>
    <row r="3144" spans="1:32" x14ac:dyDescent="0.3">
      <c r="A3144" s="65">
        <v>0</v>
      </c>
      <c r="B3144" s="10">
        <v>3141</v>
      </c>
      <c r="C3144" s="71">
        <v>0.31409999999999999</v>
      </c>
      <c r="D3144" s="74">
        <v>755447</v>
      </c>
      <c r="E3144" s="61">
        <v>701922</v>
      </c>
      <c r="F3144" s="68">
        <v>0.18886174999999999</v>
      </c>
      <c r="G3144" s="292">
        <v>0.17548050000000001</v>
      </c>
      <c r="H3144" s="68">
        <v>0.20145253333333332</v>
      </c>
      <c r="I3144" s="68">
        <v>0.18717919999999999</v>
      </c>
      <c r="T3144" s="91"/>
      <c r="U3144" s="91"/>
      <c r="AA3144" s="91"/>
      <c r="AB3144" s="91"/>
      <c r="AC3144" s="91"/>
      <c r="AD3144" s="91"/>
      <c r="AE3144" s="91"/>
      <c r="AF3144" s="91"/>
    </row>
    <row r="3145" spans="1:32" x14ac:dyDescent="0.3">
      <c r="A3145" s="65">
        <v>0</v>
      </c>
      <c r="B3145" s="10">
        <v>3142</v>
      </c>
      <c r="C3145" s="71">
        <v>0.31419999999999998</v>
      </c>
      <c r="D3145" s="74">
        <v>755447</v>
      </c>
      <c r="E3145" s="61">
        <v>701922</v>
      </c>
      <c r="F3145" s="68">
        <v>0.18886174999999999</v>
      </c>
      <c r="G3145" s="292">
        <v>0.17548050000000001</v>
      </c>
      <c r="H3145" s="68">
        <v>0.20145253333333332</v>
      </c>
      <c r="I3145" s="68">
        <v>0.18717919999999999</v>
      </c>
      <c r="T3145" s="91"/>
      <c r="U3145" s="91"/>
      <c r="AA3145" s="91"/>
      <c r="AB3145" s="91"/>
      <c r="AC3145" s="91"/>
      <c r="AD3145" s="91"/>
      <c r="AE3145" s="91"/>
      <c r="AF3145" s="91"/>
    </row>
    <row r="3146" spans="1:32" x14ac:dyDescent="0.3">
      <c r="A3146" s="65">
        <v>0</v>
      </c>
      <c r="B3146" s="10">
        <v>3143</v>
      </c>
      <c r="C3146" s="71">
        <v>0.31430000000000002</v>
      </c>
      <c r="D3146" s="74">
        <v>755447</v>
      </c>
      <c r="E3146" s="61">
        <v>701922</v>
      </c>
      <c r="F3146" s="68">
        <v>0.18886174999999999</v>
      </c>
      <c r="G3146" s="292">
        <v>0.17548050000000001</v>
      </c>
      <c r="H3146" s="68">
        <v>0.20145253333333332</v>
      </c>
      <c r="I3146" s="68">
        <v>0.18717919999999999</v>
      </c>
      <c r="T3146" s="91"/>
      <c r="U3146" s="91"/>
      <c r="AA3146" s="91"/>
      <c r="AB3146" s="91"/>
      <c r="AC3146" s="91"/>
      <c r="AD3146" s="91"/>
      <c r="AE3146" s="91"/>
      <c r="AF3146" s="91"/>
    </row>
    <row r="3147" spans="1:32" x14ac:dyDescent="0.3">
      <c r="A3147" s="65">
        <v>0</v>
      </c>
      <c r="B3147" s="10">
        <v>3144</v>
      </c>
      <c r="C3147" s="71">
        <v>0.31440000000000001</v>
      </c>
      <c r="D3147" s="74">
        <v>755447</v>
      </c>
      <c r="E3147" s="61">
        <v>701922</v>
      </c>
      <c r="F3147" s="68">
        <v>0.18886174999999999</v>
      </c>
      <c r="G3147" s="292">
        <v>0.17548050000000001</v>
      </c>
      <c r="H3147" s="68">
        <v>0.20145253333333332</v>
      </c>
      <c r="I3147" s="68">
        <v>0.18717919999999999</v>
      </c>
      <c r="T3147" s="91"/>
      <c r="U3147" s="91"/>
      <c r="AA3147" s="91"/>
      <c r="AB3147" s="91"/>
      <c r="AC3147" s="91"/>
      <c r="AD3147" s="91"/>
      <c r="AE3147" s="91"/>
      <c r="AF3147" s="91"/>
    </row>
    <row r="3148" spans="1:32" x14ac:dyDescent="0.3">
      <c r="A3148" s="65">
        <v>0</v>
      </c>
      <c r="B3148" s="10">
        <v>3145</v>
      </c>
      <c r="C3148" s="71">
        <v>0.3145</v>
      </c>
      <c r="D3148" s="74">
        <v>755447</v>
      </c>
      <c r="E3148" s="61">
        <v>701922</v>
      </c>
      <c r="F3148" s="68">
        <v>0.18886174999999999</v>
      </c>
      <c r="G3148" s="292">
        <v>0.17548050000000001</v>
      </c>
      <c r="H3148" s="68">
        <v>0.20145253333333332</v>
      </c>
      <c r="I3148" s="68">
        <v>0.18717919999999999</v>
      </c>
      <c r="T3148" s="91"/>
      <c r="U3148" s="91"/>
      <c r="AA3148" s="91"/>
      <c r="AB3148" s="91"/>
      <c r="AC3148" s="91"/>
      <c r="AD3148" s="91"/>
      <c r="AE3148" s="91"/>
      <c r="AF3148" s="91"/>
    </row>
    <row r="3149" spans="1:32" x14ac:dyDescent="0.3">
      <c r="A3149" s="65">
        <v>0</v>
      </c>
      <c r="B3149" s="10">
        <v>3146</v>
      </c>
      <c r="C3149" s="71">
        <v>0.31459999999999999</v>
      </c>
      <c r="D3149" s="74">
        <v>755447</v>
      </c>
      <c r="E3149" s="61">
        <v>701922</v>
      </c>
      <c r="F3149" s="68">
        <v>0.18886174999999999</v>
      </c>
      <c r="G3149" s="292">
        <v>0.17548050000000001</v>
      </c>
      <c r="H3149" s="68">
        <v>0.20145253333333332</v>
      </c>
      <c r="I3149" s="68">
        <v>0.18717919999999999</v>
      </c>
      <c r="T3149" s="91"/>
      <c r="U3149" s="91"/>
      <c r="AA3149" s="91"/>
      <c r="AB3149" s="91"/>
      <c r="AC3149" s="91"/>
      <c r="AD3149" s="91"/>
      <c r="AE3149" s="91"/>
      <c r="AF3149" s="91"/>
    </row>
    <row r="3150" spans="1:32" x14ac:dyDescent="0.3">
      <c r="A3150" s="65">
        <v>0</v>
      </c>
      <c r="B3150" s="10">
        <v>3147</v>
      </c>
      <c r="C3150" s="71">
        <v>0.31469999999999998</v>
      </c>
      <c r="D3150" s="74">
        <v>755447</v>
      </c>
      <c r="E3150" s="61">
        <v>701922</v>
      </c>
      <c r="F3150" s="68">
        <v>0.18886174999999999</v>
      </c>
      <c r="G3150" s="292">
        <v>0.17548050000000001</v>
      </c>
      <c r="H3150" s="68">
        <v>0.20145253333333332</v>
      </c>
      <c r="I3150" s="68">
        <v>0.18717919999999999</v>
      </c>
      <c r="T3150" s="91"/>
      <c r="U3150" s="91"/>
      <c r="AA3150" s="91"/>
      <c r="AB3150" s="91"/>
      <c r="AC3150" s="91"/>
      <c r="AD3150" s="91"/>
      <c r="AE3150" s="91"/>
      <c r="AF3150" s="91"/>
    </row>
    <row r="3151" spans="1:32" x14ac:dyDescent="0.3">
      <c r="A3151" s="65">
        <v>0</v>
      </c>
      <c r="B3151" s="10">
        <v>3148</v>
      </c>
      <c r="C3151" s="71">
        <v>0.31480000000000002</v>
      </c>
      <c r="D3151" s="74">
        <v>755447</v>
      </c>
      <c r="E3151" s="61">
        <v>701922</v>
      </c>
      <c r="F3151" s="68">
        <v>0.18886174999999999</v>
      </c>
      <c r="G3151" s="292">
        <v>0.17548050000000001</v>
      </c>
      <c r="H3151" s="68">
        <v>0.20145253333333332</v>
      </c>
      <c r="I3151" s="68">
        <v>0.18717919999999999</v>
      </c>
      <c r="T3151" s="91"/>
      <c r="U3151" s="91"/>
      <c r="AA3151" s="91"/>
      <c r="AB3151" s="91"/>
      <c r="AC3151" s="91"/>
      <c r="AD3151" s="91"/>
      <c r="AE3151" s="91"/>
      <c r="AF3151" s="91"/>
    </row>
    <row r="3152" spans="1:32" x14ac:dyDescent="0.3">
      <c r="A3152" s="65">
        <v>0</v>
      </c>
      <c r="B3152" s="10">
        <v>3149</v>
      </c>
      <c r="C3152" s="71">
        <v>0.31490000000000001</v>
      </c>
      <c r="D3152" s="74">
        <v>755447</v>
      </c>
      <c r="E3152" s="61">
        <v>701922</v>
      </c>
      <c r="F3152" s="68">
        <v>0.18886174999999999</v>
      </c>
      <c r="G3152" s="292">
        <v>0.17548050000000001</v>
      </c>
      <c r="H3152" s="68">
        <v>0.20145253333333332</v>
      </c>
      <c r="I3152" s="68">
        <v>0.18717919999999999</v>
      </c>
      <c r="T3152" s="91"/>
      <c r="U3152" s="91"/>
      <c r="AA3152" s="91"/>
      <c r="AB3152" s="91"/>
      <c r="AC3152" s="91"/>
      <c r="AD3152" s="91"/>
      <c r="AE3152" s="91"/>
      <c r="AF3152" s="91"/>
    </row>
    <row r="3153" spans="1:32" x14ac:dyDescent="0.3">
      <c r="A3153" s="65">
        <v>0</v>
      </c>
      <c r="B3153" s="10">
        <v>3150</v>
      </c>
      <c r="C3153" s="71">
        <v>0.315</v>
      </c>
      <c r="D3153" s="74">
        <v>755447</v>
      </c>
      <c r="E3153" s="61">
        <v>701922</v>
      </c>
      <c r="F3153" s="68">
        <v>0.18886174999999999</v>
      </c>
      <c r="G3153" s="292">
        <v>0.17548050000000001</v>
      </c>
      <c r="H3153" s="68">
        <v>0.20145253333333332</v>
      </c>
      <c r="I3153" s="68">
        <v>0.18717919999999999</v>
      </c>
      <c r="T3153" s="91"/>
      <c r="U3153" s="91"/>
      <c r="AA3153" s="91"/>
      <c r="AB3153" s="91"/>
      <c r="AC3153" s="91"/>
      <c r="AD3153" s="91"/>
      <c r="AE3153" s="91"/>
      <c r="AF3153" s="91"/>
    </row>
    <row r="3154" spans="1:32" x14ac:dyDescent="0.3">
      <c r="A3154" s="65">
        <v>0</v>
      </c>
      <c r="B3154" s="10">
        <v>3151</v>
      </c>
      <c r="C3154" s="71">
        <v>0.31509999999999999</v>
      </c>
      <c r="D3154" s="74">
        <v>755447</v>
      </c>
      <c r="E3154" s="61">
        <v>701922</v>
      </c>
      <c r="F3154" s="68">
        <v>0.18886174999999999</v>
      </c>
      <c r="G3154" s="292">
        <v>0.17548050000000001</v>
      </c>
      <c r="H3154" s="68">
        <v>0.20145253333333332</v>
      </c>
      <c r="I3154" s="68">
        <v>0.18717919999999999</v>
      </c>
      <c r="T3154" s="91"/>
      <c r="U3154" s="91"/>
      <c r="AA3154" s="91"/>
      <c r="AB3154" s="91"/>
      <c r="AC3154" s="91"/>
      <c r="AD3154" s="91"/>
      <c r="AE3154" s="91"/>
      <c r="AF3154" s="91"/>
    </row>
    <row r="3155" spans="1:32" x14ac:dyDescent="0.3">
      <c r="A3155" s="65">
        <v>0</v>
      </c>
      <c r="B3155" s="10">
        <v>3152</v>
      </c>
      <c r="C3155" s="71">
        <v>0.31519999999999998</v>
      </c>
      <c r="D3155" s="74">
        <v>755447</v>
      </c>
      <c r="E3155" s="61">
        <v>701922</v>
      </c>
      <c r="F3155" s="68">
        <v>0.18886174999999999</v>
      </c>
      <c r="G3155" s="292">
        <v>0.17548050000000001</v>
      </c>
      <c r="H3155" s="68">
        <v>0.20145253333333332</v>
      </c>
      <c r="I3155" s="68">
        <v>0.18717919999999999</v>
      </c>
      <c r="T3155" s="91"/>
      <c r="U3155" s="91"/>
      <c r="AA3155" s="91"/>
      <c r="AB3155" s="91"/>
      <c r="AC3155" s="91"/>
      <c r="AD3155" s="91"/>
      <c r="AE3155" s="91"/>
      <c r="AF3155" s="91"/>
    </row>
    <row r="3156" spans="1:32" x14ac:dyDescent="0.3">
      <c r="A3156" s="65">
        <v>0</v>
      </c>
      <c r="B3156" s="10">
        <v>3153</v>
      </c>
      <c r="C3156" s="71">
        <v>0.31530000000000002</v>
      </c>
      <c r="D3156" s="74">
        <v>755447</v>
      </c>
      <c r="E3156" s="61">
        <v>701922</v>
      </c>
      <c r="F3156" s="68">
        <v>0.18886174999999999</v>
      </c>
      <c r="G3156" s="292">
        <v>0.17548050000000001</v>
      </c>
      <c r="H3156" s="68">
        <v>0.20145253333333332</v>
      </c>
      <c r="I3156" s="68">
        <v>0.18717919999999999</v>
      </c>
      <c r="T3156" s="91"/>
      <c r="U3156" s="91"/>
      <c r="AA3156" s="91"/>
      <c r="AB3156" s="91"/>
      <c r="AC3156" s="91"/>
      <c r="AD3156" s="91"/>
      <c r="AE3156" s="91"/>
      <c r="AF3156" s="91"/>
    </row>
    <row r="3157" spans="1:32" x14ac:dyDescent="0.3">
      <c r="A3157" s="65">
        <v>0</v>
      </c>
      <c r="B3157" s="10">
        <v>3154</v>
      </c>
      <c r="C3157" s="71">
        <v>0.31540000000000001</v>
      </c>
      <c r="D3157" s="74">
        <v>755447</v>
      </c>
      <c r="E3157" s="61">
        <v>701922</v>
      </c>
      <c r="F3157" s="68">
        <v>0.18886174999999999</v>
      </c>
      <c r="G3157" s="292">
        <v>0.17548050000000001</v>
      </c>
      <c r="H3157" s="68">
        <v>0.20145253333333332</v>
      </c>
      <c r="I3157" s="68">
        <v>0.18717919999999999</v>
      </c>
      <c r="T3157" s="91"/>
      <c r="U3157" s="91"/>
      <c r="AA3157" s="91"/>
      <c r="AB3157" s="91"/>
      <c r="AC3157" s="91"/>
      <c r="AD3157" s="91"/>
      <c r="AE3157" s="91"/>
      <c r="AF3157" s="91"/>
    </row>
    <row r="3158" spans="1:32" x14ac:dyDescent="0.3">
      <c r="A3158" s="65">
        <v>0</v>
      </c>
      <c r="B3158" s="10">
        <v>3155</v>
      </c>
      <c r="C3158" s="71">
        <v>0.3155</v>
      </c>
      <c r="D3158" s="74">
        <v>755447</v>
      </c>
      <c r="E3158" s="61">
        <v>701922</v>
      </c>
      <c r="F3158" s="68">
        <v>0.18886174999999999</v>
      </c>
      <c r="G3158" s="292">
        <v>0.17548050000000001</v>
      </c>
      <c r="H3158" s="68">
        <v>0.20145253333333332</v>
      </c>
      <c r="I3158" s="68">
        <v>0.18717919999999999</v>
      </c>
      <c r="T3158" s="91"/>
      <c r="U3158" s="91"/>
      <c r="AA3158" s="91"/>
      <c r="AB3158" s="91"/>
      <c r="AC3158" s="91"/>
      <c r="AD3158" s="91"/>
      <c r="AE3158" s="91"/>
      <c r="AF3158" s="91"/>
    </row>
    <row r="3159" spans="1:32" x14ac:dyDescent="0.3">
      <c r="A3159" s="65">
        <v>0</v>
      </c>
      <c r="B3159" s="10">
        <v>3156</v>
      </c>
      <c r="C3159" s="71">
        <v>0.31559999999999999</v>
      </c>
      <c r="D3159" s="74">
        <v>755447</v>
      </c>
      <c r="E3159" s="61">
        <v>701922</v>
      </c>
      <c r="F3159" s="68">
        <v>0.18886174999999999</v>
      </c>
      <c r="G3159" s="292">
        <v>0.17548050000000001</v>
      </c>
      <c r="H3159" s="68">
        <v>0.20145253333333332</v>
      </c>
      <c r="I3159" s="68">
        <v>0.18717919999999999</v>
      </c>
      <c r="T3159" s="91"/>
      <c r="U3159" s="91"/>
      <c r="AA3159" s="91"/>
      <c r="AB3159" s="91"/>
      <c r="AC3159" s="91"/>
      <c r="AD3159" s="91"/>
      <c r="AE3159" s="91"/>
      <c r="AF3159" s="91"/>
    </row>
    <row r="3160" spans="1:32" x14ac:dyDescent="0.3">
      <c r="A3160" s="65">
        <v>0</v>
      </c>
      <c r="B3160" s="10">
        <v>3157</v>
      </c>
      <c r="C3160" s="71">
        <v>0.31569999999999998</v>
      </c>
      <c r="D3160" s="74">
        <v>755447</v>
      </c>
      <c r="E3160" s="61">
        <v>701922</v>
      </c>
      <c r="F3160" s="68">
        <v>0.18886174999999999</v>
      </c>
      <c r="G3160" s="292">
        <v>0.17548050000000001</v>
      </c>
      <c r="H3160" s="68">
        <v>0.20145253333333332</v>
      </c>
      <c r="I3160" s="68">
        <v>0.18717919999999999</v>
      </c>
      <c r="T3160" s="91"/>
      <c r="U3160" s="91"/>
      <c r="AA3160" s="91"/>
      <c r="AB3160" s="91"/>
      <c r="AC3160" s="91"/>
      <c r="AD3160" s="91"/>
      <c r="AE3160" s="91"/>
      <c r="AF3160" s="91"/>
    </row>
    <row r="3161" spans="1:32" x14ac:dyDescent="0.3">
      <c r="A3161" s="65">
        <v>0</v>
      </c>
      <c r="B3161" s="10">
        <v>3158</v>
      </c>
      <c r="C3161" s="71">
        <v>0.31580000000000003</v>
      </c>
      <c r="D3161" s="74">
        <v>755447</v>
      </c>
      <c r="E3161" s="61">
        <v>701922</v>
      </c>
      <c r="F3161" s="68">
        <v>0.18886174999999999</v>
      </c>
      <c r="G3161" s="292">
        <v>0.17548050000000001</v>
      </c>
      <c r="H3161" s="68">
        <v>0.20145253333333332</v>
      </c>
      <c r="I3161" s="68">
        <v>0.18717919999999999</v>
      </c>
      <c r="T3161" s="91"/>
      <c r="U3161" s="91"/>
      <c r="AA3161" s="91"/>
      <c r="AB3161" s="91"/>
      <c r="AC3161" s="91"/>
      <c r="AD3161" s="91"/>
      <c r="AE3161" s="91"/>
      <c r="AF3161" s="91"/>
    </row>
    <row r="3162" spans="1:32" x14ac:dyDescent="0.3">
      <c r="A3162" s="65">
        <v>0</v>
      </c>
      <c r="B3162" s="10">
        <v>3159</v>
      </c>
      <c r="C3162" s="71">
        <v>0.31590000000000001</v>
      </c>
      <c r="D3162" s="74">
        <v>755447</v>
      </c>
      <c r="E3162" s="61">
        <v>701922</v>
      </c>
      <c r="F3162" s="68">
        <v>0.18886174999999999</v>
      </c>
      <c r="G3162" s="292">
        <v>0.17548050000000001</v>
      </c>
      <c r="H3162" s="68">
        <v>0.20145253333333332</v>
      </c>
      <c r="I3162" s="68">
        <v>0.18717919999999999</v>
      </c>
      <c r="T3162" s="91"/>
      <c r="U3162" s="91"/>
      <c r="AA3162" s="91"/>
      <c r="AB3162" s="91"/>
      <c r="AC3162" s="91"/>
      <c r="AD3162" s="91"/>
      <c r="AE3162" s="91"/>
      <c r="AF3162" s="91"/>
    </row>
    <row r="3163" spans="1:32" x14ac:dyDescent="0.3">
      <c r="A3163" s="65">
        <v>0</v>
      </c>
      <c r="B3163" s="10">
        <v>3160</v>
      </c>
      <c r="C3163" s="71">
        <v>0.316</v>
      </c>
      <c r="D3163" s="74">
        <v>755447</v>
      </c>
      <c r="E3163" s="61">
        <v>701922</v>
      </c>
      <c r="F3163" s="68">
        <v>0.18886174999999999</v>
      </c>
      <c r="G3163" s="292">
        <v>0.17548050000000001</v>
      </c>
      <c r="H3163" s="68">
        <v>0.20145253333333332</v>
      </c>
      <c r="I3163" s="68">
        <v>0.18717919999999999</v>
      </c>
      <c r="T3163" s="91"/>
      <c r="U3163" s="91"/>
      <c r="AA3163" s="91"/>
      <c r="AB3163" s="91"/>
      <c r="AC3163" s="91"/>
      <c r="AD3163" s="91"/>
      <c r="AE3163" s="91"/>
      <c r="AF3163" s="91"/>
    </row>
    <row r="3164" spans="1:32" x14ac:dyDescent="0.3">
      <c r="A3164" s="65">
        <v>0</v>
      </c>
      <c r="B3164" s="10">
        <v>3161</v>
      </c>
      <c r="C3164" s="71">
        <v>0.31609999999999999</v>
      </c>
      <c r="D3164" s="74">
        <v>755447</v>
      </c>
      <c r="E3164" s="61">
        <v>701922</v>
      </c>
      <c r="F3164" s="68">
        <v>0.18886174999999999</v>
      </c>
      <c r="G3164" s="292">
        <v>0.17548050000000001</v>
      </c>
      <c r="H3164" s="68">
        <v>0.20145253333333332</v>
      </c>
      <c r="I3164" s="68">
        <v>0.18717919999999999</v>
      </c>
      <c r="T3164" s="91"/>
      <c r="U3164" s="91"/>
      <c r="AA3164" s="91"/>
      <c r="AB3164" s="91"/>
      <c r="AC3164" s="91"/>
      <c r="AD3164" s="91"/>
      <c r="AE3164" s="91"/>
      <c r="AF3164" s="91"/>
    </row>
    <row r="3165" spans="1:32" x14ac:dyDescent="0.3">
      <c r="A3165" s="65">
        <v>0</v>
      </c>
      <c r="B3165" s="10">
        <v>3162</v>
      </c>
      <c r="C3165" s="71">
        <v>0.31619999999999998</v>
      </c>
      <c r="D3165" s="74">
        <v>755447</v>
      </c>
      <c r="E3165" s="61">
        <v>701922</v>
      </c>
      <c r="F3165" s="68">
        <v>0.18886174999999999</v>
      </c>
      <c r="G3165" s="292">
        <v>0.17548050000000001</v>
      </c>
      <c r="H3165" s="68">
        <v>0.20145253333333332</v>
      </c>
      <c r="I3165" s="68">
        <v>0.18717919999999999</v>
      </c>
      <c r="T3165" s="91"/>
      <c r="U3165" s="91"/>
      <c r="AA3165" s="91"/>
      <c r="AB3165" s="91"/>
      <c r="AC3165" s="91"/>
      <c r="AD3165" s="91"/>
      <c r="AE3165" s="91"/>
      <c r="AF3165" s="91"/>
    </row>
    <row r="3166" spans="1:32" x14ac:dyDescent="0.3">
      <c r="A3166" s="65">
        <v>0</v>
      </c>
      <c r="B3166" s="10">
        <v>3163</v>
      </c>
      <c r="C3166" s="71">
        <v>0.31630000000000003</v>
      </c>
      <c r="D3166" s="74">
        <v>755447</v>
      </c>
      <c r="E3166" s="61">
        <v>701922</v>
      </c>
      <c r="F3166" s="68">
        <v>0.18886174999999999</v>
      </c>
      <c r="G3166" s="292">
        <v>0.17548050000000001</v>
      </c>
      <c r="H3166" s="68">
        <v>0.20145253333333332</v>
      </c>
      <c r="I3166" s="68">
        <v>0.18717919999999999</v>
      </c>
      <c r="T3166" s="91"/>
      <c r="U3166" s="91"/>
      <c r="AA3166" s="91"/>
      <c r="AB3166" s="91"/>
      <c r="AC3166" s="91"/>
      <c r="AD3166" s="91"/>
      <c r="AE3166" s="91"/>
      <c r="AF3166" s="91"/>
    </row>
    <row r="3167" spans="1:32" x14ac:dyDescent="0.3">
      <c r="A3167" s="65">
        <v>0</v>
      </c>
      <c r="B3167" s="10">
        <v>3164</v>
      </c>
      <c r="C3167" s="71">
        <v>0.31640000000000001</v>
      </c>
      <c r="D3167" s="74">
        <v>755447</v>
      </c>
      <c r="E3167" s="61">
        <v>701922</v>
      </c>
      <c r="F3167" s="68">
        <v>0.18886174999999999</v>
      </c>
      <c r="G3167" s="292">
        <v>0.17548050000000001</v>
      </c>
      <c r="H3167" s="68">
        <v>0.20145253333333332</v>
      </c>
      <c r="I3167" s="68">
        <v>0.18717919999999999</v>
      </c>
      <c r="T3167" s="91"/>
      <c r="U3167" s="91"/>
      <c r="AA3167" s="91"/>
      <c r="AB3167" s="91"/>
      <c r="AC3167" s="91"/>
      <c r="AD3167" s="91"/>
      <c r="AE3167" s="91"/>
      <c r="AF3167" s="91"/>
    </row>
    <row r="3168" spans="1:32" x14ac:dyDescent="0.3">
      <c r="A3168" s="65">
        <v>0</v>
      </c>
      <c r="B3168" s="10">
        <v>3165</v>
      </c>
      <c r="C3168" s="71">
        <v>0.3165</v>
      </c>
      <c r="D3168" s="74">
        <v>755447</v>
      </c>
      <c r="E3168" s="61">
        <v>701922</v>
      </c>
      <c r="F3168" s="68">
        <v>0.18886174999999999</v>
      </c>
      <c r="G3168" s="292">
        <v>0.17548050000000001</v>
      </c>
      <c r="H3168" s="68">
        <v>0.20145253333333332</v>
      </c>
      <c r="I3168" s="68">
        <v>0.18717919999999999</v>
      </c>
      <c r="T3168" s="91"/>
      <c r="U3168" s="91"/>
      <c r="AA3168" s="91"/>
      <c r="AB3168" s="91"/>
      <c r="AC3168" s="91"/>
      <c r="AD3168" s="91"/>
      <c r="AE3168" s="91"/>
      <c r="AF3168" s="91"/>
    </row>
    <row r="3169" spans="1:32" x14ac:dyDescent="0.3">
      <c r="A3169" s="65">
        <v>0</v>
      </c>
      <c r="B3169" s="10">
        <v>3166</v>
      </c>
      <c r="C3169" s="71">
        <v>0.31659999999999999</v>
      </c>
      <c r="D3169" s="74">
        <v>755447</v>
      </c>
      <c r="E3169" s="61">
        <v>701922</v>
      </c>
      <c r="F3169" s="68">
        <v>0.18886174999999999</v>
      </c>
      <c r="G3169" s="292">
        <v>0.17548050000000001</v>
      </c>
      <c r="H3169" s="68">
        <v>0.20145253333333332</v>
      </c>
      <c r="I3169" s="68">
        <v>0.18717919999999999</v>
      </c>
      <c r="T3169" s="91"/>
      <c r="U3169" s="91"/>
      <c r="AA3169" s="91"/>
      <c r="AB3169" s="91"/>
      <c r="AC3169" s="91"/>
      <c r="AD3169" s="91"/>
      <c r="AE3169" s="91"/>
      <c r="AF3169" s="91"/>
    </row>
    <row r="3170" spans="1:32" x14ac:dyDescent="0.3">
      <c r="A3170" s="65">
        <v>0</v>
      </c>
      <c r="B3170" s="10">
        <v>3167</v>
      </c>
      <c r="C3170" s="71">
        <v>0.31669999999999998</v>
      </c>
      <c r="D3170" s="74">
        <v>755447</v>
      </c>
      <c r="E3170" s="61">
        <v>701922</v>
      </c>
      <c r="F3170" s="68">
        <v>0.18886174999999999</v>
      </c>
      <c r="G3170" s="292">
        <v>0.17548050000000001</v>
      </c>
      <c r="H3170" s="68">
        <v>0.20145253333333332</v>
      </c>
      <c r="I3170" s="68">
        <v>0.18717919999999999</v>
      </c>
      <c r="T3170" s="91"/>
      <c r="U3170" s="91"/>
      <c r="AA3170" s="91"/>
      <c r="AB3170" s="91"/>
      <c r="AC3170" s="91"/>
      <c r="AD3170" s="91"/>
      <c r="AE3170" s="91"/>
      <c r="AF3170" s="91"/>
    </row>
    <row r="3171" spans="1:32" x14ac:dyDescent="0.3">
      <c r="A3171" s="65">
        <v>0</v>
      </c>
      <c r="B3171" s="10">
        <v>3168</v>
      </c>
      <c r="C3171" s="71">
        <v>0.31680000000000003</v>
      </c>
      <c r="D3171" s="74">
        <v>755447</v>
      </c>
      <c r="E3171" s="61">
        <v>701922</v>
      </c>
      <c r="F3171" s="68">
        <v>0.18886174999999999</v>
      </c>
      <c r="G3171" s="292">
        <v>0.17548050000000001</v>
      </c>
      <c r="H3171" s="68">
        <v>0.20145253333333332</v>
      </c>
      <c r="I3171" s="68">
        <v>0.18717919999999999</v>
      </c>
      <c r="T3171" s="91"/>
      <c r="U3171" s="91"/>
      <c r="AA3171" s="91"/>
      <c r="AB3171" s="91"/>
      <c r="AC3171" s="91"/>
      <c r="AD3171" s="91"/>
      <c r="AE3171" s="91"/>
      <c r="AF3171" s="91"/>
    </row>
    <row r="3172" spans="1:32" x14ac:dyDescent="0.3">
      <c r="A3172" s="65">
        <v>0</v>
      </c>
      <c r="B3172" s="10">
        <v>3169</v>
      </c>
      <c r="C3172" s="71">
        <v>0.31690000000000002</v>
      </c>
      <c r="D3172" s="74">
        <v>755447</v>
      </c>
      <c r="E3172" s="61">
        <v>701922</v>
      </c>
      <c r="F3172" s="68">
        <v>0.18886174999999999</v>
      </c>
      <c r="G3172" s="292">
        <v>0.17548050000000001</v>
      </c>
      <c r="H3172" s="68">
        <v>0.20145253333333332</v>
      </c>
      <c r="I3172" s="68">
        <v>0.18717919999999999</v>
      </c>
      <c r="T3172" s="91"/>
      <c r="U3172" s="91"/>
      <c r="AA3172" s="91"/>
      <c r="AB3172" s="91"/>
      <c r="AC3172" s="91"/>
      <c r="AD3172" s="91"/>
      <c r="AE3172" s="91"/>
      <c r="AF3172" s="91"/>
    </row>
    <row r="3173" spans="1:32" x14ac:dyDescent="0.3">
      <c r="A3173" s="65">
        <v>0</v>
      </c>
      <c r="B3173" s="10">
        <v>3170</v>
      </c>
      <c r="C3173" s="71">
        <v>0.317</v>
      </c>
      <c r="D3173" s="74">
        <v>755447</v>
      </c>
      <c r="E3173" s="61">
        <v>701922</v>
      </c>
      <c r="F3173" s="68">
        <v>0.18886174999999999</v>
      </c>
      <c r="G3173" s="292">
        <v>0.17548050000000001</v>
      </c>
      <c r="H3173" s="68">
        <v>0.20145253333333332</v>
      </c>
      <c r="I3173" s="68">
        <v>0.18717919999999999</v>
      </c>
      <c r="T3173" s="91"/>
      <c r="U3173" s="91"/>
      <c r="AA3173" s="91"/>
      <c r="AB3173" s="91"/>
      <c r="AC3173" s="91"/>
      <c r="AD3173" s="91"/>
      <c r="AE3173" s="91"/>
      <c r="AF3173" s="91"/>
    </row>
    <row r="3174" spans="1:32" x14ac:dyDescent="0.3">
      <c r="A3174" s="65">
        <v>0</v>
      </c>
      <c r="B3174" s="10">
        <v>3171</v>
      </c>
      <c r="C3174" s="71">
        <v>0.31709999999999999</v>
      </c>
      <c r="D3174" s="74">
        <v>755447</v>
      </c>
      <c r="E3174" s="61">
        <v>701922</v>
      </c>
      <c r="F3174" s="68">
        <v>0.18886174999999999</v>
      </c>
      <c r="G3174" s="292">
        <v>0.17548050000000001</v>
      </c>
      <c r="H3174" s="68">
        <v>0.20145253333333332</v>
      </c>
      <c r="I3174" s="68">
        <v>0.18717919999999999</v>
      </c>
      <c r="T3174" s="91"/>
      <c r="U3174" s="91"/>
      <c r="AA3174" s="91"/>
      <c r="AB3174" s="91"/>
      <c r="AC3174" s="91"/>
      <c r="AD3174" s="91"/>
      <c r="AE3174" s="91"/>
      <c r="AF3174" s="91"/>
    </row>
    <row r="3175" spans="1:32" x14ac:dyDescent="0.3">
      <c r="A3175" s="65">
        <v>0</v>
      </c>
      <c r="B3175" s="10">
        <v>3172</v>
      </c>
      <c r="C3175" s="71">
        <v>0.31719999999999998</v>
      </c>
      <c r="D3175" s="74">
        <v>755447</v>
      </c>
      <c r="E3175" s="61">
        <v>701922</v>
      </c>
      <c r="F3175" s="68">
        <v>0.18886174999999999</v>
      </c>
      <c r="G3175" s="292">
        <v>0.17548050000000001</v>
      </c>
      <c r="H3175" s="68">
        <v>0.20145253333333332</v>
      </c>
      <c r="I3175" s="68">
        <v>0.18717919999999999</v>
      </c>
      <c r="T3175" s="91"/>
      <c r="U3175" s="91"/>
      <c r="AA3175" s="91"/>
      <c r="AB3175" s="91"/>
      <c r="AC3175" s="91"/>
      <c r="AD3175" s="91"/>
      <c r="AE3175" s="91"/>
      <c r="AF3175" s="91"/>
    </row>
    <row r="3176" spans="1:32" x14ac:dyDescent="0.3">
      <c r="A3176" s="65">
        <v>0</v>
      </c>
      <c r="B3176" s="10">
        <v>3173</v>
      </c>
      <c r="C3176" s="71">
        <v>0.31730000000000003</v>
      </c>
      <c r="D3176" s="74">
        <v>755447</v>
      </c>
      <c r="E3176" s="61">
        <v>701922</v>
      </c>
      <c r="F3176" s="68">
        <v>0.18886174999999999</v>
      </c>
      <c r="G3176" s="292">
        <v>0.17548050000000001</v>
      </c>
      <c r="H3176" s="68">
        <v>0.20145253333333332</v>
      </c>
      <c r="I3176" s="68">
        <v>0.18717919999999999</v>
      </c>
      <c r="T3176" s="91"/>
      <c r="U3176" s="91"/>
      <c r="AA3176" s="91"/>
      <c r="AB3176" s="91"/>
      <c r="AC3176" s="91"/>
      <c r="AD3176" s="91"/>
      <c r="AE3176" s="91"/>
      <c r="AF3176" s="91"/>
    </row>
    <row r="3177" spans="1:32" x14ac:dyDescent="0.3">
      <c r="A3177" s="65">
        <v>0</v>
      </c>
      <c r="B3177" s="10">
        <v>3174</v>
      </c>
      <c r="C3177" s="71">
        <v>0.31740000000000002</v>
      </c>
      <c r="D3177" s="74">
        <v>755447</v>
      </c>
      <c r="E3177" s="61">
        <v>701922</v>
      </c>
      <c r="F3177" s="68">
        <v>0.18886174999999999</v>
      </c>
      <c r="G3177" s="292">
        <v>0.17548050000000001</v>
      </c>
      <c r="H3177" s="68">
        <v>0.20145253333333332</v>
      </c>
      <c r="I3177" s="68">
        <v>0.18717919999999999</v>
      </c>
      <c r="T3177" s="91"/>
      <c r="U3177" s="91"/>
      <c r="AA3177" s="91"/>
      <c r="AB3177" s="91"/>
      <c r="AC3177" s="91"/>
      <c r="AD3177" s="91"/>
      <c r="AE3177" s="91"/>
      <c r="AF3177" s="91"/>
    </row>
    <row r="3178" spans="1:32" x14ac:dyDescent="0.3">
      <c r="A3178" s="65">
        <v>0</v>
      </c>
      <c r="B3178" s="10">
        <v>3175</v>
      </c>
      <c r="C3178" s="71">
        <v>0.3175</v>
      </c>
      <c r="D3178" s="74">
        <v>755447</v>
      </c>
      <c r="E3178" s="61">
        <v>701922</v>
      </c>
      <c r="F3178" s="68">
        <v>0.18886174999999999</v>
      </c>
      <c r="G3178" s="292">
        <v>0.17548050000000001</v>
      </c>
      <c r="H3178" s="68">
        <v>0.20145253333333332</v>
      </c>
      <c r="I3178" s="68">
        <v>0.18717919999999999</v>
      </c>
      <c r="T3178" s="91"/>
      <c r="U3178" s="91"/>
      <c r="AA3178" s="91"/>
      <c r="AB3178" s="91"/>
      <c r="AC3178" s="91"/>
      <c r="AD3178" s="91"/>
      <c r="AE3178" s="91"/>
      <c r="AF3178" s="91"/>
    </row>
    <row r="3179" spans="1:32" x14ac:dyDescent="0.3">
      <c r="A3179" s="65">
        <v>0</v>
      </c>
      <c r="B3179" s="10">
        <v>3176</v>
      </c>
      <c r="C3179" s="71">
        <v>0.31759999999999999</v>
      </c>
      <c r="D3179" s="74">
        <v>755447</v>
      </c>
      <c r="E3179" s="61">
        <v>701922</v>
      </c>
      <c r="F3179" s="68">
        <v>0.18886174999999999</v>
      </c>
      <c r="G3179" s="292">
        <v>0.17548050000000001</v>
      </c>
      <c r="H3179" s="68">
        <v>0.20145253333333332</v>
      </c>
      <c r="I3179" s="68">
        <v>0.18717919999999999</v>
      </c>
      <c r="T3179" s="91"/>
      <c r="U3179" s="91"/>
      <c r="AA3179" s="91"/>
      <c r="AB3179" s="91"/>
      <c r="AC3179" s="91"/>
      <c r="AD3179" s="91"/>
      <c r="AE3179" s="91"/>
      <c r="AF3179" s="91"/>
    </row>
    <row r="3180" spans="1:32" x14ac:dyDescent="0.3">
      <c r="A3180" s="65">
        <v>0</v>
      </c>
      <c r="B3180" s="10">
        <v>3177</v>
      </c>
      <c r="C3180" s="71">
        <v>0.31769999999999998</v>
      </c>
      <c r="D3180" s="74">
        <v>755447</v>
      </c>
      <c r="E3180" s="61">
        <v>701922</v>
      </c>
      <c r="F3180" s="68">
        <v>0.18886174999999999</v>
      </c>
      <c r="G3180" s="292">
        <v>0.17548050000000001</v>
      </c>
      <c r="H3180" s="68">
        <v>0.20145253333333332</v>
      </c>
      <c r="I3180" s="68">
        <v>0.18717919999999999</v>
      </c>
      <c r="T3180" s="91"/>
      <c r="U3180" s="91"/>
      <c r="AA3180" s="91"/>
      <c r="AB3180" s="91"/>
      <c r="AC3180" s="91"/>
      <c r="AD3180" s="91"/>
      <c r="AE3180" s="91"/>
      <c r="AF3180" s="91"/>
    </row>
    <row r="3181" spans="1:32" x14ac:dyDescent="0.3">
      <c r="A3181" s="65">
        <v>0</v>
      </c>
      <c r="B3181" s="10">
        <v>3178</v>
      </c>
      <c r="C3181" s="71">
        <v>0.31780000000000003</v>
      </c>
      <c r="D3181" s="74">
        <v>755447</v>
      </c>
      <c r="E3181" s="61">
        <v>701922</v>
      </c>
      <c r="F3181" s="68">
        <v>0.18886174999999999</v>
      </c>
      <c r="G3181" s="292">
        <v>0.17548050000000001</v>
      </c>
      <c r="H3181" s="68">
        <v>0.20145253333333332</v>
      </c>
      <c r="I3181" s="68">
        <v>0.18717919999999999</v>
      </c>
      <c r="T3181" s="91"/>
      <c r="U3181" s="91"/>
      <c r="AA3181" s="91"/>
      <c r="AB3181" s="91"/>
      <c r="AC3181" s="91"/>
      <c r="AD3181" s="91"/>
      <c r="AE3181" s="91"/>
      <c r="AF3181" s="91"/>
    </row>
    <row r="3182" spans="1:32" x14ac:dyDescent="0.3">
      <c r="A3182" s="65">
        <v>0</v>
      </c>
      <c r="B3182" s="10">
        <v>3179</v>
      </c>
      <c r="C3182" s="71">
        <v>0.31790000000000002</v>
      </c>
      <c r="D3182" s="74">
        <v>755447</v>
      </c>
      <c r="E3182" s="61">
        <v>701922</v>
      </c>
      <c r="F3182" s="68">
        <v>0.18886174999999999</v>
      </c>
      <c r="G3182" s="292">
        <v>0.17548050000000001</v>
      </c>
      <c r="H3182" s="68">
        <v>0.20145253333333332</v>
      </c>
      <c r="I3182" s="68">
        <v>0.18717919999999999</v>
      </c>
      <c r="T3182" s="91"/>
      <c r="U3182" s="91"/>
      <c r="AA3182" s="91"/>
      <c r="AB3182" s="91"/>
      <c r="AC3182" s="91"/>
      <c r="AD3182" s="91"/>
      <c r="AE3182" s="91"/>
      <c r="AF3182" s="91"/>
    </row>
    <row r="3183" spans="1:32" x14ac:dyDescent="0.3">
      <c r="A3183" s="65">
        <v>0</v>
      </c>
      <c r="B3183" s="10">
        <v>3180</v>
      </c>
      <c r="C3183" s="71">
        <v>0.318</v>
      </c>
      <c r="D3183" s="74">
        <v>755447</v>
      </c>
      <c r="E3183" s="61">
        <v>701922</v>
      </c>
      <c r="F3183" s="68">
        <v>0.18886174999999999</v>
      </c>
      <c r="G3183" s="292">
        <v>0.17548050000000001</v>
      </c>
      <c r="H3183" s="68">
        <v>0.20145253333333332</v>
      </c>
      <c r="I3183" s="68">
        <v>0.18717919999999999</v>
      </c>
      <c r="T3183" s="91"/>
      <c r="U3183" s="91"/>
      <c r="AA3183" s="91"/>
      <c r="AB3183" s="91"/>
      <c r="AC3183" s="91"/>
      <c r="AD3183" s="91"/>
      <c r="AE3183" s="91"/>
      <c r="AF3183" s="91"/>
    </row>
    <row r="3184" spans="1:32" x14ac:dyDescent="0.3">
      <c r="A3184" s="65">
        <v>0</v>
      </c>
      <c r="B3184" s="10">
        <v>3181</v>
      </c>
      <c r="C3184" s="71">
        <v>0.31809999999999999</v>
      </c>
      <c r="D3184" s="74">
        <v>755447</v>
      </c>
      <c r="E3184" s="61">
        <v>701922</v>
      </c>
      <c r="F3184" s="68">
        <v>0.18886174999999999</v>
      </c>
      <c r="G3184" s="292">
        <v>0.17548050000000001</v>
      </c>
      <c r="H3184" s="68">
        <v>0.20145253333333332</v>
      </c>
      <c r="I3184" s="68">
        <v>0.18717919999999999</v>
      </c>
      <c r="T3184" s="91"/>
      <c r="U3184" s="91"/>
      <c r="AA3184" s="91"/>
      <c r="AB3184" s="91"/>
      <c r="AC3184" s="91"/>
      <c r="AD3184" s="91"/>
      <c r="AE3184" s="91"/>
      <c r="AF3184" s="91"/>
    </row>
    <row r="3185" spans="1:32" x14ac:dyDescent="0.3">
      <c r="A3185" s="65">
        <v>0</v>
      </c>
      <c r="B3185" s="10">
        <v>3182</v>
      </c>
      <c r="C3185" s="71">
        <v>0.31819999999999998</v>
      </c>
      <c r="D3185" s="74">
        <v>755447</v>
      </c>
      <c r="E3185" s="61">
        <v>701922</v>
      </c>
      <c r="F3185" s="68">
        <v>0.18886174999999999</v>
      </c>
      <c r="G3185" s="292">
        <v>0.17548050000000001</v>
      </c>
      <c r="H3185" s="68">
        <v>0.20145253333333332</v>
      </c>
      <c r="I3185" s="68">
        <v>0.18717919999999999</v>
      </c>
      <c r="T3185" s="91"/>
      <c r="U3185" s="91"/>
      <c r="AA3185" s="91"/>
      <c r="AB3185" s="91"/>
      <c r="AC3185" s="91"/>
      <c r="AD3185" s="91"/>
      <c r="AE3185" s="91"/>
      <c r="AF3185" s="91"/>
    </row>
    <row r="3186" spans="1:32" x14ac:dyDescent="0.3">
      <c r="A3186" s="65">
        <v>0</v>
      </c>
      <c r="B3186" s="10">
        <v>3183</v>
      </c>
      <c r="C3186" s="71">
        <v>0.31830000000000003</v>
      </c>
      <c r="D3186" s="74">
        <v>755447</v>
      </c>
      <c r="E3186" s="61">
        <v>701922</v>
      </c>
      <c r="F3186" s="68">
        <v>0.18886174999999999</v>
      </c>
      <c r="G3186" s="292">
        <v>0.17548050000000001</v>
      </c>
      <c r="H3186" s="68">
        <v>0.20145253333333332</v>
      </c>
      <c r="I3186" s="68">
        <v>0.18717919999999999</v>
      </c>
      <c r="T3186" s="91"/>
      <c r="U3186" s="91"/>
      <c r="AA3186" s="91"/>
      <c r="AB3186" s="91"/>
      <c r="AC3186" s="91"/>
      <c r="AD3186" s="91"/>
      <c r="AE3186" s="91"/>
      <c r="AF3186" s="91"/>
    </row>
    <row r="3187" spans="1:32" x14ac:dyDescent="0.3">
      <c r="A3187" s="65">
        <v>0</v>
      </c>
      <c r="B3187" s="10">
        <v>3184</v>
      </c>
      <c r="C3187" s="71">
        <v>0.31840000000000002</v>
      </c>
      <c r="D3187" s="74">
        <v>755447</v>
      </c>
      <c r="E3187" s="61">
        <v>701922</v>
      </c>
      <c r="F3187" s="68">
        <v>0.18886174999999999</v>
      </c>
      <c r="G3187" s="292">
        <v>0.17548050000000001</v>
      </c>
      <c r="H3187" s="68">
        <v>0.20145253333333332</v>
      </c>
      <c r="I3187" s="68">
        <v>0.18717919999999999</v>
      </c>
      <c r="T3187" s="91"/>
      <c r="U3187" s="91"/>
      <c r="AA3187" s="91"/>
      <c r="AB3187" s="91"/>
      <c r="AC3187" s="91"/>
      <c r="AD3187" s="91"/>
      <c r="AE3187" s="91"/>
      <c r="AF3187" s="91"/>
    </row>
    <row r="3188" spans="1:32" x14ac:dyDescent="0.3">
      <c r="A3188" s="65">
        <v>0</v>
      </c>
      <c r="B3188" s="10">
        <v>3185</v>
      </c>
      <c r="C3188" s="71">
        <v>0.31850000000000001</v>
      </c>
      <c r="D3188" s="74">
        <v>755447</v>
      </c>
      <c r="E3188" s="61">
        <v>701922</v>
      </c>
      <c r="F3188" s="68">
        <v>0.18886174999999999</v>
      </c>
      <c r="G3188" s="292">
        <v>0.17548050000000001</v>
      </c>
      <c r="H3188" s="68">
        <v>0.20145253333333332</v>
      </c>
      <c r="I3188" s="68">
        <v>0.18717919999999999</v>
      </c>
      <c r="T3188" s="91"/>
      <c r="U3188" s="91"/>
      <c r="AA3188" s="91"/>
      <c r="AB3188" s="91"/>
      <c r="AC3188" s="91"/>
      <c r="AD3188" s="91"/>
      <c r="AE3188" s="91"/>
      <c r="AF3188" s="91"/>
    </row>
    <row r="3189" spans="1:32" x14ac:dyDescent="0.3">
      <c r="A3189" s="65">
        <v>0</v>
      </c>
      <c r="B3189" s="10">
        <v>3186</v>
      </c>
      <c r="C3189" s="71">
        <v>0.31859999999999999</v>
      </c>
      <c r="D3189" s="74">
        <v>755447</v>
      </c>
      <c r="E3189" s="61">
        <v>701922</v>
      </c>
      <c r="F3189" s="68">
        <v>0.18886174999999999</v>
      </c>
      <c r="G3189" s="292">
        <v>0.17548050000000001</v>
      </c>
      <c r="H3189" s="68">
        <v>0.20145253333333332</v>
      </c>
      <c r="I3189" s="68">
        <v>0.18717919999999999</v>
      </c>
      <c r="T3189" s="91"/>
      <c r="U3189" s="91"/>
      <c r="AA3189" s="91"/>
      <c r="AB3189" s="91"/>
      <c r="AC3189" s="91"/>
      <c r="AD3189" s="91"/>
      <c r="AE3189" s="91"/>
      <c r="AF3189" s="91"/>
    </row>
    <row r="3190" spans="1:32" x14ac:dyDescent="0.3">
      <c r="A3190" s="65">
        <v>0</v>
      </c>
      <c r="B3190" s="10">
        <v>3187</v>
      </c>
      <c r="C3190" s="71">
        <v>0.31869999999999998</v>
      </c>
      <c r="D3190" s="74">
        <v>755447</v>
      </c>
      <c r="E3190" s="61">
        <v>701922</v>
      </c>
      <c r="F3190" s="68">
        <v>0.18886174999999999</v>
      </c>
      <c r="G3190" s="292">
        <v>0.17548050000000001</v>
      </c>
      <c r="H3190" s="68">
        <v>0.20145253333333332</v>
      </c>
      <c r="I3190" s="68">
        <v>0.18717919999999999</v>
      </c>
      <c r="T3190" s="91"/>
      <c r="U3190" s="91"/>
      <c r="AA3190" s="91"/>
      <c r="AB3190" s="91"/>
      <c r="AC3190" s="91"/>
      <c r="AD3190" s="91"/>
      <c r="AE3190" s="91"/>
      <c r="AF3190" s="91"/>
    </row>
    <row r="3191" spans="1:32" x14ac:dyDescent="0.3">
      <c r="A3191" s="65">
        <v>0</v>
      </c>
      <c r="B3191" s="10">
        <v>3188</v>
      </c>
      <c r="C3191" s="71">
        <v>0.31879999999999997</v>
      </c>
      <c r="D3191" s="74">
        <v>755447</v>
      </c>
      <c r="E3191" s="61">
        <v>701922</v>
      </c>
      <c r="F3191" s="68">
        <v>0.18886174999999999</v>
      </c>
      <c r="G3191" s="292">
        <v>0.17548050000000001</v>
      </c>
      <c r="H3191" s="68">
        <v>0.20145253333333332</v>
      </c>
      <c r="I3191" s="68">
        <v>0.18717919999999999</v>
      </c>
      <c r="T3191" s="91"/>
      <c r="U3191" s="91"/>
      <c r="AA3191" s="91"/>
      <c r="AB3191" s="91"/>
      <c r="AC3191" s="91"/>
      <c r="AD3191" s="91"/>
      <c r="AE3191" s="91"/>
      <c r="AF3191" s="91"/>
    </row>
    <row r="3192" spans="1:32" x14ac:dyDescent="0.3">
      <c r="A3192" s="65">
        <v>0</v>
      </c>
      <c r="B3192" s="10">
        <v>3189</v>
      </c>
      <c r="C3192" s="71">
        <v>0.31890000000000002</v>
      </c>
      <c r="D3192" s="74">
        <v>755447</v>
      </c>
      <c r="E3192" s="61">
        <v>701922</v>
      </c>
      <c r="F3192" s="68">
        <v>0.18886174999999999</v>
      </c>
      <c r="G3192" s="292">
        <v>0.17548050000000001</v>
      </c>
      <c r="H3192" s="68">
        <v>0.20145253333333332</v>
      </c>
      <c r="I3192" s="68">
        <v>0.18717919999999999</v>
      </c>
      <c r="T3192" s="91"/>
      <c r="U3192" s="91"/>
      <c r="AA3192" s="91"/>
      <c r="AB3192" s="91"/>
      <c r="AC3192" s="91"/>
      <c r="AD3192" s="91"/>
      <c r="AE3192" s="91"/>
      <c r="AF3192" s="91"/>
    </row>
    <row r="3193" spans="1:32" x14ac:dyDescent="0.3">
      <c r="A3193" s="65">
        <v>0</v>
      </c>
      <c r="B3193" s="10">
        <v>3190</v>
      </c>
      <c r="C3193" s="71">
        <v>0.31900000000000001</v>
      </c>
      <c r="D3193" s="74">
        <v>755447</v>
      </c>
      <c r="E3193" s="61">
        <v>701922</v>
      </c>
      <c r="F3193" s="68">
        <v>0.18886174999999999</v>
      </c>
      <c r="G3193" s="292">
        <v>0.17548050000000001</v>
      </c>
      <c r="H3193" s="68">
        <v>0.20145253333333332</v>
      </c>
      <c r="I3193" s="68">
        <v>0.18717919999999999</v>
      </c>
      <c r="T3193" s="91"/>
      <c r="U3193" s="91"/>
      <c r="AA3193" s="91"/>
      <c r="AB3193" s="91"/>
      <c r="AC3193" s="91"/>
      <c r="AD3193" s="91"/>
      <c r="AE3193" s="91"/>
      <c r="AF3193" s="91"/>
    </row>
    <row r="3194" spans="1:32" x14ac:dyDescent="0.3">
      <c r="A3194" s="65">
        <v>0</v>
      </c>
      <c r="B3194" s="10">
        <v>3191</v>
      </c>
      <c r="C3194" s="71">
        <v>0.31909999999999999</v>
      </c>
      <c r="D3194" s="74">
        <v>755447</v>
      </c>
      <c r="E3194" s="61">
        <v>701922</v>
      </c>
      <c r="F3194" s="68">
        <v>0.18886174999999999</v>
      </c>
      <c r="G3194" s="292">
        <v>0.17548050000000001</v>
      </c>
      <c r="H3194" s="68">
        <v>0.20145253333333332</v>
      </c>
      <c r="I3194" s="68">
        <v>0.18717919999999999</v>
      </c>
      <c r="T3194" s="91"/>
      <c r="U3194" s="91"/>
      <c r="AA3194" s="91"/>
      <c r="AB3194" s="91"/>
      <c r="AC3194" s="91"/>
      <c r="AD3194" s="91"/>
      <c r="AE3194" s="91"/>
      <c r="AF3194" s="91"/>
    </row>
    <row r="3195" spans="1:32" x14ac:dyDescent="0.3">
      <c r="A3195" s="65">
        <v>0</v>
      </c>
      <c r="B3195" s="10">
        <v>3192</v>
      </c>
      <c r="C3195" s="71">
        <v>0.31919999999999998</v>
      </c>
      <c r="D3195" s="74">
        <v>755447</v>
      </c>
      <c r="E3195" s="61">
        <v>701922</v>
      </c>
      <c r="F3195" s="68">
        <v>0.18886174999999999</v>
      </c>
      <c r="G3195" s="292">
        <v>0.17548050000000001</v>
      </c>
      <c r="H3195" s="68">
        <v>0.20145253333333332</v>
      </c>
      <c r="I3195" s="68">
        <v>0.18717919999999999</v>
      </c>
      <c r="T3195" s="91"/>
      <c r="U3195" s="91"/>
      <c r="AA3195" s="91"/>
      <c r="AB3195" s="91"/>
      <c r="AC3195" s="91"/>
      <c r="AD3195" s="91"/>
      <c r="AE3195" s="91"/>
      <c r="AF3195" s="91"/>
    </row>
    <row r="3196" spans="1:32" x14ac:dyDescent="0.3">
      <c r="A3196" s="65">
        <v>0</v>
      </c>
      <c r="B3196" s="10">
        <v>3193</v>
      </c>
      <c r="C3196" s="71">
        <v>0.31929999999999997</v>
      </c>
      <c r="D3196" s="74">
        <v>755447</v>
      </c>
      <c r="E3196" s="61">
        <v>701922</v>
      </c>
      <c r="F3196" s="68">
        <v>0.18886174999999999</v>
      </c>
      <c r="G3196" s="292">
        <v>0.17548050000000001</v>
      </c>
      <c r="H3196" s="68">
        <v>0.20145253333333332</v>
      </c>
      <c r="I3196" s="68">
        <v>0.18717919999999999</v>
      </c>
      <c r="T3196" s="91"/>
      <c r="U3196" s="91"/>
      <c r="AA3196" s="91"/>
      <c r="AB3196" s="91"/>
      <c r="AC3196" s="91"/>
      <c r="AD3196" s="91"/>
      <c r="AE3196" s="91"/>
      <c r="AF3196" s="91"/>
    </row>
    <row r="3197" spans="1:32" x14ac:dyDescent="0.3">
      <c r="A3197" s="65">
        <v>0</v>
      </c>
      <c r="B3197" s="10">
        <v>3194</v>
      </c>
      <c r="C3197" s="71">
        <v>0.31940000000000002</v>
      </c>
      <c r="D3197" s="74">
        <v>755447</v>
      </c>
      <c r="E3197" s="61">
        <v>701922</v>
      </c>
      <c r="F3197" s="68">
        <v>0.18886174999999999</v>
      </c>
      <c r="G3197" s="292">
        <v>0.17548050000000001</v>
      </c>
      <c r="H3197" s="68">
        <v>0.20145253333333332</v>
      </c>
      <c r="I3197" s="68">
        <v>0.18717919999999999</v>
      </c>
      <c r="T3197" s="91"/>
      <c r="U3197" s="91"/>
      <c r="AA3197" s="91"/>
      <c r="AB3197" s="91"/>
      <c r="AC3197" s="91"/>
      <c r="AD3197" s="91"/>
      <c r="AE3197" s="91"/>
      <c r="AF3197" s="91"/>
    </row>
    <row r="3198" spans="1:32" x14ac:dyDescent="0.3">
      <c r="A3198" s="65">
        <v>0</v>
      </c>
      <c r="B3198" s="10">
        <v>3195</v>
      </c>
      <c r="C3198" s="71">
        <v>0.31950000000000001</v>
      </c>
      <c r="D3198" s="74">
        <v>755447</v>
      </c>
      <c r="E3198" s="61">
        <v>701922</v>
      </c>
      <c r="F3198" s="68">
        <v>0.18886174999999999</v>
      </c>
      <c r="G3198" s="292">
        <v>0.17548050000000001</v>
      </c>
      <c r="H3198" s="68">
        <v>0.20145253333333332</v>
      </c>
      <c r="I3198" s="68">
        <v>0.18717919999999999</v>
      </c>
      <c r="T3198" s="91"/>
      <c r="U3198" s="91"/>
      <c r="AA3198" s="91"/>
      <c r="AB3198" s="91"/>
      <c r="AC3198" s="91"/>
      <c r="AD3198" s="91"/>
      <c r="AE3198" s="91"/>
      <c r="AF3198" s="91"/>
    </row>
    <row r="3199" spans="1:32" x14ac:dyDescent="0.3">
      <c r="A3199" s="65">
        <v>0</v>
      </c>
      <c r="B3199" s="10">
        <v>3196</v>
      </c>
      <c r="C3199" s="71">
        <v>0.3196</v>
      </c>
      <c r="D3199" s="74">
        <v>755447</v>
      </c>
      <c r="E3199" s="61">
        <v>701922</v>
      </c>
      <c r="F3199" s="68">
        <v>0.18886174999999999</v>
      </c>
      <c r="G3199" s="292">
        <v>0.17548050000000001</v>
      </c>
      <c r="H3199" s="68">
        <v>0.20145253333333332</v>
      </c>
      <c r="I3199" s="68">
        <v>0.18717919999999999</v>
      </c>
      <c r="T3199" s="91"/>
      <c r="U3199" s="91"/>
      <c r="AA3199" s="91"/>
      <c r="AB3199" s="91"/>
      <c r="AC3199" s="91"/>
      <c r="AD3199" s="91"/>
      <c r="AE3199" s="91"/>
      <c r="AF3199" s="91"/>
    </row>
    <row r="3200" spans="1:32" x14ac:dyDescent="0.3">
      <c r="A3200" s="65">
        <v>0</v>
      </c>
      <c r="B3200" s="10">
        <v>3197</v>
      </c>
      <c r="C3200" s="71">
        <v>0.31969999999999998</v>
      </c>
      <c r="D3200" s="74">
        <v>755447</v>
      </c>
      <c r="E3200" s="61">
        <v>701922</v>
      </c>
      <c r="F3200" s="68">
        <v>0.18886174999999999</v>
      </c>
      <c r="G3200" s="292">
        <v>0.17548050000000001</v>
      </c>
      <c r="H3200" s="68">
        <v>0.20145253333333332</v>
      </c>
      <c r="I3200" s="68">
        <v>0.18717919999999999</v>
      </c>
      <c r="T3200" s="91"/>
      <c r="U3200" s="91"/>
      <c r="AA3200" s="91"/>
      <c r="AB3200" s="91"/>
      <c r="AC3200" s="91"/>
      <c r="AD3200" s="91"/>
      <c r="AE3200" s="91"/>
      <c r="AF3200" s="91"/>
    </row>
    <row r="3201" spans="1:32" x14ac:dyDescent="0.3">
      <c r="A3201" s="65">
        <v>0</v>
      </c>
      <c r="B3201" s="10">
        <v>3198</v>
      </c>
      <c r="C3201" s="71">
        <v>0.31979999999999997</v>
      </c>
      <c r="D3201" s="74">
        <v>755447</v>
      </c>
      <c r="E3201" s="61">
        <v>701922</v>
      </c>
      <c r="F3201" s="68">
        <v>0.18886174999999999</v>
      </c>
      <c r="G3201" s="292">
        <v>0.17548050000000001</v>
      </c>
      <c r="H3201" s="68">
        <v>0.20145253333333332</v>
      </c>
      <c r="I3201" s="68">
        <v>0.18717919999999999</v>
      </c>
      <c r="T3201" s="91"/>
      <c r="U3201" s="91"/>
      <c r="AA3201" s="91"/>
      <c r="AB3201" s="91"/>
      <c r="AC3201" s="91"/>
      <c r="AD3201" s="91"/>
      <c r="AE3201" s="91"/>
      <c r="AF3201" s="91"/>
    </row>
    <row r="3202" spans="1:32" x14ac:dyDescent="0.3">
      <c r="A3202" s="65">
        <v>0</v>
      </c>
      <c r="B3202" s="10">
        <v>3199</v>
      </c>
      <c r="C3202" s="71">
        <v>0.31990000000000002</v>
      </c>
      <c r="D3202" s="74">
        <v>755447</v>
      </c>
      <c r="E3202" s="61">
        <v>701922</v>
      </c>
      <c r="F3202" s="68">
        <v>0.18886174999999999</v>
      </c>
      <c r="G3202" s="292">
        <v>0.17548050000000001</v>
      </c>
      <c r="H3202" s="68">
        <v>0.20145253333333332</v>
      </c>
      <c r="I3202" s="68">
        <v>0.18717919999999999</v>
      </c>
      <c r="T3202" s="91"/>
      <c r="U3202" s="91"/>
      <c r="AA3202" s="91"/>
      <c r="AB3202" s="91"/>
      <c r="AC3202" s="91"/>
      <c r="AD3202" s="91"/>
      <c r="AE3202" s="91"/>
      <c r="AF3202" s="91"/>
    </row>
    <row r="3203" spans="1:32" x14ac:dyDescent="0.3">
      <c r="A3203" s="65">
        <v>0</v>
      </c>
      <c r="B3203" s="10">
        <v>3200</v>
      </c>
      <c r="C3203" s="71">
        <v>0.32</v>
      </c>
      <c r="D3203" s="74">
        <v>755447</v>
      </c>
      <c r="E3203" s="61">
        <v>701922</v>
      </c>
      <c r="F3203" s="68">
        <v>0.18886174999999999</v>
      </c>
      <c r="G3203" s="292">
        <v>0.17548050000000001</v>
      </c>
      <c r="H3203" s="68">
        <v>0.20145253333333332</v>
      </c>
      <c r="I3203" s="68">
        <v>0.18717919999999999</v>
      </c>
      <c r="T3203" s="91"/>
      <c r="U3203" s="91"/>
      <c r="AA3203" s="91"/>
      <c r="AB3203" s="91"/>
      <c r="AC3203" s="91"/>
      <c r="AD3203" s="91"/>
      <c r="AE3203" s="91"/>
      <c r="AF3203" s="91"/>
    </row>
    <row r="3204" spans="1:32" x14ac:dyDescent="0.3">
      <c r="A3204" s="65">
        <v>0</v>
      </c>
      <c r="B3204" s="10">
        <v>3201</v>
      </c>
      <c r="C3204" s="71">
        <v>0.3201</v>
      </c>
      <c r="D3204" s="74">
        <v>755447</v>
      </c>
      <c r="E3204" s="61">
        <v>701922</v>
      </c>
      <c r="F3204" s="68">
        <v>0.18886174999999999</v>
      </c>
      <c r="G3204" s="292">
        <v>0.17548050000000001</v>
      </c>
      <c r="H3204" s="68">
        <v>0.20145253333333332</v>
      </c>
      <c r="I3204" s="68">
        <v>0.18717919999999999</v>
      </c>
      <c r="T3204" s="91"/>
      <c r="U3204" s="91"/>
      <c r="AA3204" s="91"/>
      <c r="AB3204" s="91"/>
      <c r="AC3204" s="91"/>
      <c r="AD3204" s="91"/>
      <c r="AE3204" s="91"/>
      <c r="AF3204" s="91"/>
    </row>
    <row r="3205" spans="1:32" x14ac:dyDescent="0.3">
      <c r="A3205" s="65">
        <v>0</v>
      </c>
      <c r="B3205" s="10">
        <v>3202</v>
      </c>
      <c r="C3205" s="71">
        <v>0.32019999999999998</v>
      </c>
      <c r="D3205" s="74">
        <v>755447</v>
      </c>
      <c r="E3205" s="61">
        <v>701922</v>
      </c>
      <c r="F3205" s="68">
        <v>0.18886174999999999</v>
      </c>
      <c r="G3205" s="292">
        <v>0.17548050000000001</v>
      </c>
      <c r="H3205" s="68">
        <v>0.20145253333333332</v>
      </c>
      <c r="I3205" s="68">
        <v>0.18717919999999999</v>
      </c>
      <c r="T3205" s="91"/>
      <c r="U3205" s="91"/>
      <c r="AA3205" s="91"/>
      <c r="AB3205" s="91"/>
      <c r="AC3205" s="91"/>
      <c r="AD3205" s="91"/>
      <c r="AE3205" s="91"/>
      <c r="AF3205" s="91"/>
    </row>
    <row r="3206" spans="1:32" x14ac:dyDescent="0.3">
      <c r="A3206" s="65">
        <v>0</v>
      </c>
      <c r="B3206" s="10">
        <v>3203</v>
      </c>
      <c r="C3206" s="71">
        <v>0.32029999999999997</v>
      </c>
      <c r="D3206" s="74">
        <v>755447</v>
      </c>
      <c r="E3206" s="61">
        <v>701922</v>
      </c>
      <c r="F3206" s="68">
        <v>0.18886174999999999</v>
      </c>
      <c r="G3206" s="292">
        <v>0.17548050000000001</v>
      </c>
      <c r="H3206" s="68">
        <v>0.20145253333333332</v>
      </c>
      <c r="I3206" s="68">
        <v>0.18717919999999999</v>
      </c>
      <c r="T3206" s="91"/>
      <c r="U3206" s="91"/>
      <c r="AA3206" s="91"/>
      <c r="AB3206" s="91"/>
      <c r="AC3206" s="91"/>
      <c r="AD3206" s="91"/>
      <c r="AE3206" s="91"/>
      <c r="AF3206" s="91"/>
    </row>
    <row r="3207" spans="1:32" x14ac:dyDescent="0.3">
      <c r="A3207" s="65">
        <v>0</v>
      </c>
      <c r="B3207" s="10">
        <v>3204</v>
      </c>
      <c r="C3207" s="71">
        <v>0.32040000000000002</v>
      </c>
      <c r="D3207" s="74">
        <v>755447</v>
      </c>
      <c r="E3207" s="61">
        <v>701922</v>
      </c>
      <c r="F3207" s="68">
        <v>0.18886174999999999</v>
      </c>
      <c r="G3207" s="292">
        <v>0.17548050000000001</v>
      </c>
      <c r="H3207" s="68">
        <v>0.20145253333333332</v>
      </c>
      <c r="I3207" s="68">
        <v>0.18717919999999999</v>
      </c>
      <c r="T3207" s="91"/>
      <c r="U3207" s="91"/>
      <c r="AA3207" s="91"/>
      <c r="AB3207" s="91"/>
      <c r="AC3207" s="91"/>
      <c r="AD3207" s="91"/>
      <c r="AE3207" s="91"/>
      <c r="AF3207" s="91"/>
    </row>
    <row r="3208" spans="1:32" x14ac:dyDescent="0.3">
      <c r="A3208" s="65">
        <v>0</v>
      </c>
      <c r="B3208" s="10">
        <v>3205</v>
      </c>
      <c r="C3208" s="71">
        <v>0.32050000000000001</v>
      </c>
      <c r="D3208" s="74">
        <v>755447</v>
      </c>
      <c r="E3208" s="61">
        <v>701922</v>
      </c>
      <c r="F3208" s="68">
        <v>0.18886174999999999</v>
      </c>
      <c r="G3208" s="292">
        <v>0.17548050000000001</v>
      </c>
      <c r="H3208" s="68">
        <v>0.20145253333333332</v>
      </c>
      <c r="I3208" s="68">
        <v>0.18717919999999999</v>
      </c>
      <c r="T3208" s="91"/>
      <c r="U3208" s="91"/>
      <c r="AA3208" s="91"/>
      <c r="AB3208" s="91"/>
      <c r="AC3208" s="91"/>
      <c r="AD3208" s="91"/>
      <c r="AE3208" s="91"/>
      <c r="AF3208" s="91"/>
    </row>
    <row r="3209" spans="1:32" x14ac:dyDescent="0.3">
      <c r="A3209" s="65">
        <v>0</v>
      </c>
      <c r="B3209" s="10">
        <v>3206</v>
      </c>
      <c r="C3209" s="71">
        <v>0.3206</v>
      </c>
      <c r="D3209" s="74">
        <v>755447</v>
      </c>
      <c r="E3209" s="61">
        <v>701922</v>
      </c>
      <c r="F3209" s="68">
        <v>0.18886174999999999</v>
      </c>
      <c r="G3209" s="292">
        <v>0.17548050000000001</v>
      </c>
      <c r="H3209" s="68">
        <v>0.20145253333333332</v>
      </c>
      <c r="I3209" s="68">
        <v>0.18717919999999999</v>
      </c>
      <c r="T3209" s="91"/>
      <c r="U3209" s="91"/>
      <c r="AA3209" s="91"/>
      <c r="AB3209" s="91"/>
      <c r="AC3209" s="91"/>
      <c r="AD3209" s="91"/>
      <c r="AE3209" s="91"/>
      <c r="AF3209" s="91"/>
    </row>
    <row r="3210" spans="1:32" x14ac:dyDescent="0.3">
      <c r="A3210" s="65">
        <v>0</v>
      </c>
      <c r="B3210" s="10">
        <v>3207</v>
      </c>
      <c r="C3210" s="71">
        <v>0.32069999999999999</v>
      </c>
      <c r="D3210" s="74">
        <v>755447</v>
      </c>
      <c r="E3210" s="61">
        <v>701922</v>
      </c>
      <c r="F3210" s="68">
        <v>0.18886174999999999</v>
      </c>
      <c r="G3210" s="292">
        <v>0.17548050000000001</v>
      </c>
      <c r="H3210" s="68">
        <v>0.20145253333333332</v>
      </c>
      <c r="I3210" s="68">
        <v>0.18717919999999999</v>
      </c>
      <c r="T3210" s="91"/>
      <c r="U3210" s="91"/>
      <c r="AA3210" s="91"/>
      <c r="AB3210" s="91"/>
      <c r="AC3210" s="91"/>
      <c r="AD3210" s="91"/>
      <c r="AE3210" s="91"/>
      <c r="AF3210" s="91"/>
    </row>
    <row r="3211" spans="1:32" x14ac:dyDescent="0.3">
      <c r="A3211" s="65">
        <v>0</v>
      </c>
      <c r="B3211" s="10">
        <v>3208</v>
      </c>
      <c r="C3211" s="71">
        <v>0.32079999999999997</v>
      </c>
      <c r="D3211" s="74">
        <v>755447</v>
      </c>
      <c r="E3211" s="61">
        <v>701922</v>
      </c>
      <c r="F3211" s="68">
        <v>0.18886174999999999</v>
      </c>
      <c r="G3211" s="292">
        <v>0.17548050000000001</v>
      </c>
      <c r="H3211" s="68">
        <v>0.20145253333333332</v>
      </c>
      <c r="I3211" s="68">
        <v>0.18717919999999999</v>
      </c>
      <c r="T3211" s="91"/>
      <c r="U3211" s="91"/>
      <c r="AA3211" s="91"/>
      <c r="AB3211" s="91"/>
      <c r="AC3211" s="91"/>
      <c r="AD3211" s="91"/>
      <c r="AE3211" s="91"/>
      <c r="AF3211" s="91"/>
    </row>
    <row r="3212" spans="1:32" x14ac:dyDescent="0.3">
      <c r="A3212" s="65">
        <v>0</v>
      </c>
      <c r="B3212" s="10">
        <v>3209</v>
      </c>
      <c r="C3212" s="71">
        <v>0.32090000000000002</v>
      </c>
      <c r="D3212" s="74">
        <v>755447</v>
      </c>
      <c r="E3212" s="61">
        <v>701922</v>
      </c>
      <c r="F3212" s="68">
        <v>0.18886174999999999</v>
      </c>
      <c r="G3212" s="292">
        <v>0.17548050000000001</v>
      </c>
      <c r="H3212" s="68">
        <v>0.20145253333333332</v>
      </c>
      <c r="I3212" s="68">
        <v>0.18717919999999999</v>
      </c>
      <c r="T3212" s="91"/>
      <c r="U3212" s="91"/>
      <c r="AA3212" s="91"/>
      <c r="AB3212" s="91"/>
      <c r="AC3212" s="91"/>
      <c r="AD3212" s="91"/>
      <c r="AE3212" s="91"/>
      <c r="AF3212" s="91"/>
    </row>
    <row r="3213" spans="1:32" x14ac:dyDescent="0.3">
      <c r="A3213" s="65">
        <v>0</v>
      </c>
      <c r="B3213" s="10">
        <v>3210</v>
      </c>
      <c r="C3213" s="71">
        <v>0.32100000000000001</v>
      </c>
      <c r="D3213" s="74">
        <v>755447</v>
      </c>
      <c r="E3213" s="61">
        <v>701922</v>
      </c>
      <c r="F3213" s="68">
        <v>0.18886174999999999</v>
      </c>
      <c r="G3213" s="292">
        <v>0.17548050000000001</v>
      </c>
      <c r="H3213" s="68">
        <v>0.20145253333333332</v>
      </c>
      <c r="I3213" s="68">
        <v>0.18717919999999999</v>
      </c>
      <c r="T3213" s="91"/>
      <c r="U3213" s="91"/>
      <c r="AA3213" s="91"/>
      <c r="AB3213" s="91"/>
      <c r="AC3213" s="91"/>
      <c r="AD3213" s="91"/>
      <c r="AE3213" s="91"/>
      <c r="AF3213" s="91"/>
    </row>
    <row r="3214" spans="1:32" x14ac:dyDescent="0.3">
      <c r="A3214" s="65">
        <v>0</v>
      </c>
      <c r="B3214" s="10">
        <v>3211</v>
      </c>
      <c r="C3214" s="71">
        <v>0.3211</v>
      </c>
      <c r="D3214" s="74">
        <v>755447</v>
      </c>
      <c r="E3214" s="61">
        <v>701922</v>
      </c>
      <c r="F3214" s="68">
        <v>0.18886174999999999</v>
      </c>
      <c r="G3214" s="292">
        <v>0.17548050000000001</v>
      </c>
      <c r="H3214" s="68">
        <v>0.20145253333333332</v>
      </c>
      <c r="I3214" s="68">
        <v>0.18717919999999999</v>
      </c>
      <c r="T3214" s="91"/>
      <c r="U3214" s="91"/>
      <c r="AA3214" s="91"/>
      <c r="AB3214" s="91"/>
      <c r="AC3214" s="91"/>
      <c r="AD3214" s="91"/>
      <c r="AE3214" s="91"/>
      <c r="AF3214" s="91"/>
    </row>
    <row r="3215" spans="1:32" x14ac:dyDescent="0.3">
      <c r="A3215" s="65">
        <v>0</v>
      </c>
      <c r="B3215" s="10">
        <v>3212</v>
      </c>
      <c r="C3215" s="71">
        <v>0.32119999999999999</v>
      </c>
      <c r="D3215" s="74">
        <v>755447</v>
      </c>
      <c r="E3215" s="61">
        <v>701922</v>
      </c>
      <c r="F3215" s="68">
        <v>0.18886174999999999</v>
      </c>
      <c r="G3215" s="292">
        <v>0.17548050000000001</v>
      </c>
      <c r="H3215" s="68">
        <v>0.20145253333333332</v>
      </c>
      <c r="I3215" s="68">
        <v>0.18717919999999999</v>
      </c>
      <c r="T3215" s="91"/>
      <c r="U3215" s="91"/>
      <c r="AA3215" s="91"/>
      <c r="AB3215" s="91"/>
      <c r="AC3215" s="91"/>
      <c r="AD3215" s="91"/>
      <c r="AE3215" s="91"/>
      <c r="AF3215" s="91"/>
    </row>
    <row r="3216" spans="1:32" x14ac:dyDescent="0.3">
      <c r="A3216" s="65">
        <v>0</v>
      </c>
      <c r="B3216" s="10">
        <v>3213</v>
      </c>
      <c r="C3216" s="71">
        <v>0.32129999999999997</v>
      </c>
      <c r="D3216" s="74">
        <v>755447</v>
      </c>
      <c r="E3216" s="61">
        <v>701922</v>
      </c>
      <c r="F3216" s="68">
        <v>0.18886174999999999</v>
      </c>
      <c r="G3216" s="292">
        <v>0.17548050000000001</v>
      </c>
      <c r="H3216" s="68">
        <v>0.20145253333333332</v>
      </c>
      <c r="I3216" s="68">
        <v>0.18717919999999999</v>
      </c>
      <c r="T3216" s="91"/>
      <c r="U3216" s="91"/>
      <c r="AA3216" s="91"/>
      <c r="AB3216" s="91"/>
      <c r="AC3216" s="91"/>
      <c r="AD3216" s="91"/>
      <c r="AE3216" s="91"/>
      <c r="AF3216" s="91"/>
    </row>
    <row r="3217" spans="1:32" x14ac:dyDescent="0.3">
      <c r="A3217" s="65">
        <v>0</v>
      </c>
      <c r="B3217" s="10">
        <v>3214</v>
      </c>
      <c r="C3217" s="71">
        <v>0.32140000000000002</v>
      </c>
      <c r="D3217" s="74">
        <v>755447</v>
      </c>
      <c r="E3217" s="61">
        <v>701922</v>
      </c>
      <c r="F3217" s="68">
        <v>0.18886174999999999</v>
      </c>
      <c r="G3217" s="292">
        <v>0.17548050000000001</v>
      </c>
      <c r="H3217" s="68">
        <v>0.20145253333333332</v>
      </c>
      <c r="I3217" s="68">
        <v>0.18717919999999999</v>
      </c>
      <c r="T3217" s="91"/>
      <c r="U3217" s="91"/>
      <c r="AA3217" s="91"/>
      <c r="AB3217" s="91"/>
      <c r="AC3217" s="91"/>
      <c r="AD3217" s="91"/>
      <c r="AE3217" s="91"/>
      <c r="AF3217" s="91"/>
    </row>
    <row r="3218" spans="1:32" x14ac:dyDescent="0.3">
      <c r="A3218" s="65">
        <v>0</v>
      </c>
      <c r="B3218" s="10">
        <v>3215</v>
      </c>
      <c r="C3218" s="71">
        <v>0.32150000000000001</v>
      </c>
      <c r="D3218" s="74">
        <v>755447</v>
      </c>
      <c r="E3218" s="61">
        <v>701922</v>
      </c>
      <c r="F3218" s="68">
        <v>0.18886174999999999</v>
      </c>
      <c r="G3218" s="292">
        <v>0.17548050000000001</v>
      </c>
      <c r="H3218" s="68">
        <v>0.20145253333333332</v>
      </c>
      <c r="I3218" s="68">
        <v>0.18717919999999999</v>
      </c>
      <c r="T3218" s="91"/>
      <c r="U3218" s="91"/>
      <c r="AA3218" s="91"/>
      <c r="AB3218" s="91"/>
      <c r="AC3218" s="91"/>
      <c r="AD3218" s="91"/>
      <c r="AE3218" s="91"/>
      <c r="AF3218" s="91"/>
    </row>
    <row r="3219" spans="1:32" x14ac:dyDescent="0.3">
      <c r="A3219" s="65">
        <v>0</v>
      </c>
      <c r="B3219" s="10">
        <v>3216</v>
      </c>
      <c r="C3219" s="71">
        <v>0.3216</v>
      </c>
      <c r="D3219" s="74">
        <v>755447</v>
      </c>
      <c r="E3219" s="61">
        <v>701922</v>
      </c>
      <c r="F3219" s="68">
        <v>0.18886174999999999</v>
      </c>
      <c r="G3219" s="292">
        <v>0.17548050000000001</v>
      </c>
      <c r="H3219" s="68">
        <v>0.20145253333333332</v>
      </c>
      <c r="I3219" s="68">
        <v>0.18717919999999999</v>
      </c>
      <c r="T3219" s="91"/>
      <c r="U3219" s="91"/>
      <c r="AA3219" s="91"/>
      <c r="AB3219" s="91"/>
      <c r="AC3219" s="91"/>
      <c r="AD3219" s="91"/>
      <c r="AE3219" s="91"/>
      <c r="AF3219" s="91"/>
    </row>
    <row r="3220" spans="1:32" x14ac:dyDescent="0.3">
      <c r="A3220" s="65">
        <v>0</v>
      </c>
      <c r="B3220" s="10">
        <v>3217</v>
      </c>
      <c r="C3220" s="71">
        <v>0.32169999999999999</v>
      </c>
      <c r="D3220" s="74">
        <v>755447</v>
      </c>
      <c r="E3220" s="61">
        <v>701922</v>
      </c>
      <c r="F3220" s="68">
        <v>0.18886174999999999</v>
      </c>
      <c r="G3220" s="292">
        <v>0.17548050000000001</v>
      </c>
      <c r="H3220" s="68">
        <v>0.20145253333333332</v>
      </c>
      <c r="I3220" s="68">
        <v>0.18717919999999999</v>
      </c>
      <c r="T3220" s="91"/>
      <c r="U3220" s="91"/>
      <c r="AA3220" s="91"/>
      <c r="AB3220" s="91"/>
      <c r="AC3220" s="91"/>
      <c r="AD3220" s="91"/>
      <c r="AE3220" s="91"/>
      <c r="AF3220" s="91"/>
    </row>
    <row r="3221" spans="1:32" x14ac:dyDescent="0.3">
      <c r="A3221" s="65">
        <v>0</v>
      </c>
      <c r="B3221" s="10">
        <v>3218</v>
      </c>
      <c r="C3221" s="71">
        <v>0.32179999999999997</v>
      </c>
      <c r="D3221" s="74">
        <v>755447</v>
      </c>
      <c r="E3221" s="61">
        <v>701922</v>
      </c>
      <c r="F3221" s="68">
        <v>0.18886174999999999</v>
      </c>
      <c r="G3221" s="292">
        <v>0.17548050000000001</v>
      </c>
      <c r="H3221" s="68">
        <v>0.20145253333333332</v>
      </c>
      <c r="I3221" s="68">
        <v>0.18717919999999999</v>
      </c>
      <c r="T3221" s="91"/>
      <c r="U3221" s="91"/>
      <c r="AA3221" s="91"/>
      <c r="AB3221" s="91"/>
      <c r="AC3221" s="91"/>
      <c r="AD3221" s="91"/>
      <c r="AE3221" s="91"/>
      <c r="AF3221" s="91"/>
    </row>
    <row r="3222" spans="1:32" x14ac:dyDescent="0.3">
      <c r="A3222" s="65">
        <v>0</v>
      </c>
      <c r="B3222" s="10">
        <v>3219</v>
      </c>
      <c r="C3222" s="71">
        <v>0.32190000000000002</v>
      </c>
      <c r="D3222" s="74">
        <v>755447</v>
      </c>
      <c r="E3222" s="61">
        <v>701922</v>
      </c>
      <c r="F3222" s="68">
        <v>0.18886174999999999</v>
      </c>
      <c r="G3222" s="292">
        <v>0.17548050000000001</v>
      </c>
      <c r="H3222" s="68">
        <v>0.20145253333333332</v>
      </c>
      <c r="I3222" s="68">
        <v>0.18717919999999999</v>
      </c>
      <c r="T3222" s="91"/>
      <c r="U3222" s="91"/>
      <c r="AA3222" s="91"/>
      <c r="AB3222" s="91"/>
      <c r="AC3222" s="91"/>
      <c r="AD3222" s="91"/>
      <c r="AE3222" s="91"/>
      <c r="AF3222" s="91"/>
    </row>
    <row r="3223" spans="1:32" x14ac:dyDescent="0.3">
      <c r="A3223" s="65">
        <v>0</v>
      </c>
      <c r="B3223" s="10">
        <v>3220</v>
      </c>
      <c r="C3223" s="71">
        <v>0.32200000000000001</v>
      </c>
      <c r="D3223" s="74">
        <v>755447</v>
      </c>
      <c r="E3223" s="61">
        <v>701922</v>
      </c>
      <c r="F3223" s="68">
        <v>0.18886174999999999</v>
      </c>
      <c r="G3223" s="292">
        <v>0.17548050000000001</v>
      </c>
      <c r="H3223" s="68">
        <v>0.20145253333333332</v>
      </c>
      <c r="I3223" s="68">
        <v>0.18717919999999999</v>
      </c>
      <c r="T3223" s="91"/>
      <c r="U3223" s="91"/>
      <c r="AA3223" s="91"/>
      <c r="AB3223" s="91"/>
      <c r="AC3223" s="91"/>
      <c r="AD3223" s="91"/>
      <c r="AE3223" s="91"/>
      <c r="AF3223" s="91"/>
    </row>
    <row r="3224" spans="1:32" x14ac:dyDescent="0.3">
      <c r="A3224" s="65">
        <v>0</v>
      </c>
      <c r="B3224" s="10">
        <v>3221</v>
      </c>
      <c r="C3224" s="71">
        <v>0.3221</v>
      </c>
      <c r="D3224" s="74">
        <v>755447</v>
      </c>
      <c r="E3224" s="61">
        <v>701922</v>
      </c>
      <c r="F3224" s="68">
        <v>0.18886174999999999</v>
      </c>
      <c r="G3224" s="292">
        <v>0.17548050000000001</v>
      </c>
      <c r="H3224" s="68">
        <v>0.20145253333333332</v>
      </c>
      <c r="I3224" s="68">
        <v>0.18717919999999999</v>
      </c>
      <c r="T3224" s="91"/>
      <c r="U3224" s="91"/>
      <c r="AA3224" s="91"/>
      <c r="AB3224" s="91"/>
      <c r="AC3224" s="91"/>
      <c r="AD3224" s="91"/>
      <c r="AE3224" s="91"/>
      <c r="AF3224" s="91"/>
    </row>
    <row r="3225" spans="1:32" x14ac:dyDescent="0.3">
      <c r="A3225" s="65">
        <v>0</v>
      </c>
      <c r="B3225" s="10">
        <v>3222</v>
      </c>
      <c r="C3225" s="71">
        <v>0.32219999999999999</v>
      </c>
      <c r="D3225" s="74">
        <v>755447</v>
      </c>
      <c r="E3225" s="61">
        <v>701922</v>
      </c>
      <c r="F3225" s="68">
        <v>0.18886174999999999</v>
      </c>
      <c r="G3225" s="292">
        <v>0.17548050000000001</v>
      </c>
      <c r="H3225" s="68">
        <v>0.20145253333333332</v>
      </c>
      <c r="I3225" s="68">
        <v>0.18717919999999999</v>
      </c>
      <c r="T3225" s="91"/>
      <c r="U3225" s="91"/>
      <c r="AA3225" s="91"/>
      <c r="AB3225" s="91"/>
      <c r="AC3225" s="91"/>
      <c r="AD3225" s="91"/>
      <c r="AE3225" s="91"/>
      <c r="AF3225" s="91"/>
    </row>
    <row r="3226" spans="1:32" x14ac:dyDescent="0.3">
      <c r="A3226" s="65">
        <v>0</v>
      </c>
      <c r="B3226" s="10">
        <v>3223</v>
      </c>
      <c r="C3226" s="71">
        <v>0.32229999999999998</v>
      </c>
      <c r="D3226" s="74">
        <v>755447</v>
      </c>
      <c r="E3226" s="61">
        <v>701922</v>
      </c>
      <c r="F3226" s="68">
        <v>0.18886174999999999</v>
      </c>
      <c r="G3226" s="292">
        <v>0.17548050000000001</v>
      </c>
      <c r="H3226" s="68">
        <v>0.20145253333333332</v>
      </c>
      <c r="I3226" s="68">
        <v>0.18717919999999999</v>
      </c>
      <c r="T3226" s="91"/>
      <c r="U3226" s="91"/>
      <c r="AA3226" s="91"/>
      <c r="AB3226" s="91"/>
      <c r="AC3226" s="91"/>
      <c r="AD3226" s="91"/>
      <c r="AE3226" s="91"/>
      <c r="AF3226" s="91"/>
    </row>
    <row r="3227" spans="1:32" x14ac:dyDescent="0.3">
      <c r="A3227" s="65">
        <v>0</v>
      </c>
      <c r="B3227" s="10">
        <v>3224</v>
      </c>
      <c r="C3227" s="71">
        <v>0.32240000000000002</v>
      </c>
      <c r="D3227" s="74">
        <v>755447</v>
      </c>
      <c r="E3227" s="61">
        <v>701922</v>
      </c>
      <c r="F3227" s="68">
        <v>0.18886174999999999</v>
      </c>
      <c r="G3227" s="292">
        <v>0.17548050000000001</v>
      </c>
      <c r="H3227" s="68">
        <v>0.20145253333333332</v>
      </c>
      <c r="I3227" s="68">
        <v>0.18717919999999999</v>
      </c>
      <c r="T3227" s="91"/>
      <c r="U3227" s="91"/>
      <c r="AA3227" s="91"/>
      <c r="AB3227" s="91"/>
      <c r="AC3227" s="91"/>
      <c r="AD3227" s="91"/>
      <c r="AE3227" s="91"/>
      <c r="AF3227" s="91"/>
    </row>
    <row r="3228" spans="1:32" x14ac:dyDescent="0.3">
      <c r="A3228" s="65">
        <v>0</v>
      </c>
      <c r="B3228" s="10">
        <v>3225</v>
      </c>
      <c r="C3228" s="71">
        <v>0.32250000000000001</v>
      </c>
      <c r="D3228" s="74">
        <v>755447</v>
      </c>
      <c r="E3228" s="61">
        <v>701922</v>
      </c>
      <c r="F3228" s="68">
        <v>0.18886174999999999</v>
      </c>
      <c r="G3228" s="292">
        <v>0.17548050000000001</v>
      </c>
      <c r="H3228" s="68">
        <v>0.20145253333333332</v>
      </c>
      <c r="I3228" s="68">
        <v>0.18717919999999999</v>
      </c>
      <c r="T3228" s="91"/>
      <c r="U3228" s="91"/>
      <c r="AA3228" s="91"/>
      <c r="AB3228" s="91"/>
      <c r="AC3228" s="91"/>
      <c r="AD3228" s="91"/>
      <c r="AE3228" s="91"/>
      <c r="AF3228" s="91"/>
    </row>
    <row r="3229" spans="1:32" x14ac:dyDescent="0.3">
      <c r="A3229" s="65">
        <v>0</v>
      </c>
      <c r="B3229" s="10">
        <v>3226</v>
      </c>
      <c r="C3229" s="71">
        <v>0.3226</v>
      </c>
      <c r="D3229" s="74">
        <v>755447</v>
      </c>
      <c r="E3229" s="61">
        <v>701922</v>
      </c>
      <c r="F3229" s="68">
        <v>0.18886174999999999</v>
      </c>
      <c r="G3229" s="292">
        <v>0.17548050000000001</v>
      </c>
      <c r="H3229" s="68">
        <v>0.20145253333333332</v>
      </c>
      <c r="I3229" s="68">
        <v>0.18717919999999999</v>
      </c>
      <c r="T3229" s="91"/>
      <c r="U3229" s="91"/>
      <c r="AA3229" s="91"/>
      <c r="AB3229" s="91"/>
      <c r="AC3229" s="91"/>
      <c r="AD3229" s="91"/>
      <c r="AE3229" s="91"/>
      <c r="AF3229" s="91"/>
    </row>
    <row r="3230" spans="1:32" x14ac:dyDescent="0.3">
      <c r="A3230" s="65">
        <v>0</v>
      </c>
      <c r="B3230" s="10">
        <v>3227</v>
      </c>
      <c r="C3230" s="71">
        <v>0.32269999999999999</v>
      </c>
      <c r="D3230" s="74">
        <v>755447</v>
      </c>
      <c r="E3230" s="61">
        <v>701922</v>
      </c>
      <c r="F3230" s="68">
        <v>0.18886174999999999</v>
      </c>
      <c r="G3230" s="292">
        <v>0.17548050000000001</v>
      </c>
      <c r="H3230" s="68">
        <v>0.20145253333333332</v>
      </c>
      <c r="I3230" s="68">
        <v>0.18717919999999999</v>
      </c>
      <c r="T3230" s="91"/>
      <c r="U3230" s="91"/>
      <c r="AA3230" s="91"/>
      <c r="AB3230" s="91"/>
      <c r="AC3230" s="91"/>
      <c r="AD3230" s="91"/>
      <c r="AE3230" s="91"/>
      <c r="AF3230" s="91"/>
    </row>
    <row r="3231" spans="1:32" x14ac:dyDescent="0.3">
      <c r="A3231" s="65">
        <v>0</v>
      </c>
      <c r="B3231" s="10">
        <v>3228</v>
      </c>
      <c r="C3231" s="71">
        <v>0.32279999999999998</v>
      </c>
      <c r="D3231" s="74">
        <v>755447</v>
      </c>
      <c r="E3231" s="61">
        <v>701922</v>
      </c>
      <c r="F3231" s="68">
        <v>0.18886174999999999</v>
      </c>
      <c r="G3231" s="292">
        <v>0.17548050000000001</v>
      </c>
      <c r="H3231" s="68">
        <v>0.20145253333333332</v>
      </c>
      <c r="I3231" s="68">
        <v>0.18717919999999999</v>
      </c>
      <c r="T3231" s="91"/>
      <c r="U3231" s="91"/>
      <c r="AA3231" s="91"/>
      <c r="AB3231" s="91"/>
      <c r="AC3231" s="91"/>
      <c r="AD3231" s="91"/>
      <c r="AE3231" s="91"/>
      <c r="AF3231" s="91"/>
    </row>
    <row r="3232" spans="1:32" x14ac:dyDescent="0.3">
      <c r="A3232" s="65">
        <v>0</v>
      </c>
      <c r="B3232" s="10">
        <v>3229</v>
      </c>
      <c r="C3232" s="71">
        <v>0.32290000000000002</v>
      </c>
      <c r="D3232" s="74">
        <v>755447</v>
      </c>
      <c r="E3232" s="61">
        <v>701922</v>
      </c>
      <c r="F3232" s="68">
        <v>0.18886174999999999</v>
      </c>
      <c r="G3232" s="292">
        <v>0.17548050000000001</v>
      </c>
      <c r="H3232" s="68">
        <v>0.20145253333333332</v>
      </c>
      <c r="I3232" s="68">
        <v>0.18717919999999999</v>
      </c>
      <c r="T3232" s="91"/>
      <c r="U3232" s="91"/>
      <c r="AA3232" s="91"/>
      <c r="AB3232" s="91"/>
      <c r="AC3232" s="91"/>
      <c r="AD3232" s="91"/>
      <c r="AE3232" s="91"/>
      <c r="AF3232" s="91"/>
    </row>
    <row r="3233" spans="1:32" x14ac:dyDescent="0.3">
      <c r="A3233" s="65">
        <v>0</v>
      </c>
      <c r="B3233" s="10">
        <v>3230</v>
      </c>
      <c r="C3233" s="71">
        <v>0.32300000000000001</v>
      </c>
      <c r="D3233" s="74">
        <v>755447</v>
      </c>
      <c r="E3233" s="61">
        <v>701922</v>
      </c>
      <c r="F3233" s="68">
        <v>0.18886174999999999</v>
      </c>
      <c r="G3233" s="292">
        <v>0.17548050000000001</v>
      </c>
      <c r="H3233" s="68">
        <v>0.20145253333333332</v>
      </c>
      <c r="I3233" s="68">
        <v>0.18717919999999999</v>
      </c>
      <c r="T3233" s="91"/>
      <c r="U3233" s="91"/>
      <c r="AA3233" s="91"/>
      <c r="AB3233" s="91"/>
      <c r="AC3233" s="91"/>
      <c r="AD3233" s="91"/>
      <c r="AE3233" s="91"/>
      <c r="AF3233" s="91"/>
    </row>
    <row r="3234" spans="1:32" x14ac:dyDescent="0.3">
      <c r="A3234" s="65">
        <v>0</v>
      </c>
      <c r="B3234" s="10">
        <v>3231</v>
      </c>
      <c r="C3234" s="71">
        <v>0.3231</v>
      </c>
      <c r="D3234" s="74">
        <v>755447</v>
      </c>
      <c r="E3234" s="61">
        <v>701922</v>
      </c>
      <c r="F3234" s="68">
        <v>0.18886174999999999</v>
      </c>
      <c r="G3234" s="292">
        <v>0.17548050000000001</v>
      </c>
      <c r="H3234" s="68">
        <v>0.20145253333333332</v>
      </c>
      <c r="I3234" s="68">
        <v>0.18717919999999999</v>
      </c>
      <c r="T3234" s="91"/>
      <c r="U3234" s="91"/>
      <c r="AA3234" s="91"/>
      <c r="AB3234" s="91"/>
      <c r="AC3234" s="91"/>
      <c r="AD3234" s="91"/>
      <c r="AE3234" s="91"/>
      <c r="AF3234" s="91"/>
    </row>
    <row r="3235" spans="1:32" x14ac:dyDescent="0.3">
      <c r="A3235" s="65">
        <v>0</v>
      </c>
      <c r="B3235" s="10">
        <v>3232</v>
      </c>
      <c r="C3235" s="71">
        <v>0.32319999999999999</v>
      </c>
      <c r="D3235" s="74">
        <v>755447</v>
      </c>
      <c r="E3235" s="61">
        <v>701922</v>
      </c>
      <c r="F3235" s="68">
        <v>0.18886174999999999</v>
      </c>
      <c r="G3235" s="292">
        <v>0.17548050000000001</v>
      </c>
      <c r="H3235" s="68">
        <v>0.20145253333333332</v>
      </c>
      <c r="I3235" s="68">
        <v>0.18717919999999999</v>
      </c>
      <c r="T3235" s="91"/>
      <c r="U3235" s="91"/>
      <c r="AA3235" s="91"/>
      <c r="AB3235" s="91"/>
      <c r="AC3235" s="91"/>
      <c r="AD3235" s="91"/>
      <c r="AE3235" s="91"/>
      <c r="AF3235" s="91"/>
    </row>
    <row r="3236" spans="1:32" x14ac:dyDescent="0.3">
      <c r="A3236" s="65">
        <v>0</v>
      </c>
      <c r="B3236" s="10">
        <v>3233</v>
      </c>
      <c r="C3236" s="71">
        <v>0.32329999999999998</v>
      </c>
      <c r="D3236" s="74">
        <v>755447</v>
      </c>
      <c r="E3236" s="61">
        <v>701922</v>
      </c>
      <c r="F3236" s="68">
        <v>0.18886174999999999</v>
      </c>
      <c r="G3236" s="292">
        <v>0.17548050000000001</v>
      </c>
      <c r="H3236" s="68">
        <v>0.20145253333333332</v>
      </c>
      <c r="I3236" s="68">
        <v>0.18717919999999999</v>
      </c>
      <c r="T3236" s="91"/>
      <c r="U3236" s="91"/>
      <c r="AA3236" s="91"/>
      <c r="AB3236" s="91"/>
      <c r="AC3236" s="91"/>
      <c r="AD3236" s="91"/>
      <c r="AE3236" s="91"/>
      <c r="AF3236" s="91"/>
    </row>
    <row r="3237" spans="1:32" x14ac:dyDescent="0.3">
      <c r="A3237" s="65">
        <v>0</v>
      </c>
      <c r="B3237" s="10">
        <v>3234</v>
      </c>
      <c r="C3237" s="71">
        <v>0.32340000000000002</v>
      </c>
      <c r="D3237" s="74">
        <v>755447</v>
      </c>
      <c r="E3237" s="61">
        <v>701922</v>
      </c>
      <c r="F3237" s="68">
        <v>0.18886174999999999</v>
      </c>
      <c r="G3237" s="292">
        <v>0.17548050000000001</v>
      </c>
      <c r="H3237" s="68">
        <v>0.20145253333333332</v>
      </c>
      <c r="I3237" s="68">
        <v>0.18717919999999999</v>
      </c>
      <c r="T3237" s="91"/>
      <c r="U3237" s="91"/>
      <c r="AA3237" s="91"/>
      <c r="AB3237" s="91"/>
      <c r="AC3237" s="91"/>
      <c r="AD3237" s="91"/>
      <c r="AE3237" s="91"/>
      <c r="AF3237" s="91"/>
    </row>
    <row r="3238" spans="1:32" x14ac:dyDescent="0.3">
      <c r="A3238" s="65">
        <v>0</v>
      </c>
      <c r="B3238" s="10">
        <v>3235</v>
      </c>
      <c r="C3238" s="71">
        <v>0.32350000000000001</v>
      </c>
      <c r="D3238" s="74">
        <v>755447</v>
      </c>
      <c r="E3238" s="61">
        <v>701922</v>
      </c>
      <c r="F3238" s="68">
        <v>0.18886174999999999</v>
      </c>
      <c r="G3238" s="292">
        <v>0.17548050000000001</v>
      </c>
      <c r="H3238" s="68">
        <v>0.20145253333333332</v>
      </c>
      <c r="I3238" s="68">
        <v>0.18717919999999999</v>
      </c>
      <c r="T3238" s="91"/>
      <c r="U3238" s="91"/>
      <c r="AA3238" s="91"/>
      <c r="AB3238" s="91"/>
      <c r="AC3238" s="91"/>
      <c r="AD3238" s="91"/>
      <c r="AE3238" s="91"/>
      <c r="AF3238" s="91"/>
    </row>
    <row r="3239" spans="1:32" x14ac:dyDescent="0.3">
      <c r="A3239" s="65">
        <v>0</v>
      </c>
      <c r="B3239" s="10">
        <v>3236</v>
      </c>
      <c r="C3239" s="71">
        <v>0.3236</v>
      </c>
      <c r="D3239" s="74">
        <v>755447</v>
      </c>
      <c r="E3239" s="61">
        <v>701922</v>
      </c>
      <c r="F3239" s="68">
        <v>0.18886174999999999</v>
      </c>
      <c r="G3239" s="292">
        <v>0.17548050000000001</v>
      </c>
      <c r="H3239" s="68">
        <v>0.20145253333333332</v>
      </c>
      <c r="I3239" s="68">
        <v>0.18717919999999999</v>
      </c>
      <c r="T3239" s="91"/>
      <c r="U3239" s="91"/>
      <c r="AA3239" s="91"/>
      <c r="AB3239" s="91"/>
      <c r="AC3239" s="91"/>
      <c r="AD3239" s="91"/>
      <c r="AE3239" s="91"/>
      <c r="AF3239" s="91"/>
    </row>
    <row r="3240" spans="1:32" x14ac:dyDescent="0.3">
      <c r="A3240" s="65">
        <v>0</v>
      </c>
      <c r="B3240" s="10">
        <v>3237</v>
      </c>
      <c r="C3240" s="71">
        <v>0.32369999999999999</v>
      </c>
      <c r="D3240" s="74">
        <v>755447</v>
      </c>
      <c r="E3240" s="61">
        <v>701922</v>
      </c>
      <c r="F3240" s="68">
        <v>0.18886174999999999</v>
      </c>
      <c r="G3240" s="292">
        <v>0.17548050000000001</v>
      </c>
      <c r="H3240" s="68">
        <v>0.20145253333333332</v>
      </c>
      <c r="I3240" s="68">
        <v>0.18717919999999999</v>
      </c>
      <c r="T3240" s="91"/>
      <c r="U3240" s="91"/>
      <c r="AA3240" s="91"/>
      <c r="AB3240" s="91"/>
      <c r="AC3240" s="91"/>
      <c r="AD3240" s="91"/>
      <c r="AE3240" s="91"/>
      <c r="AF3240" s="91"/>
    </row>
    <row r="3241" spans="1:32" x14ac:dyDescent="0.3">
      <c r="A3241" s="65">
        <v>0</v>
      </c>
      <c r="B3241" s="10">
        <v>3238</v>
      </c>
      <c r="C3241" s="71">
        <v>0.32379999999999998</v>
      </c>
      <c r="D3241" s="74">
        <v>755447</v>
      </c>
      <c r="E3241" s="61">
        <v>701922</v>
      </c>
      <c r="F3241" s="68">
        <v>0.18886174999999999</v>
      </c>
      <c r="G3241" s="292">
        <v>0.17548050000000001</v>
      </c>
      <c r="H3241" s="68">
        <v>0.20145253333333332</v>
      </c>
      <c r="I3241" s="68">
        <v>0.18717919999999999</v>
      </c>
      <c r="T3241" s="91"/>
      <c r="U3241" s="91"/>
      <c r="AA3241" s="91"/>
      <c r="AB3241" s="91"/>
      <c r="AC3241" s="91"/>
      <c r="AD3241" s="91"/>
      <c r="AE3241" s="91"/>
      <c r="AF3241" s="91"/>
    </row>
    <row r="3242" spans="1:32" x14ac:dyDescent="0.3">
      <c r="A3242" s="65">
        <v>0</v>
      </c>
      <c r="B3242" s="10">
        <v>3239</v>
      </c>
      <c r="C3242" s="71">
        <v>0.32390000000000002</v>
      </c>
      <c r="D3242" s="74">
        <v>755447</v>
      </c>
      <c r="E3242" s="61">
        <v>701922</v>
      </c>
      <c r="F3242" s="68">
        <v>0.18886174999999999</v>
      </c>
      <c r="G3242" s="292">
        <v>0.17548050000000001</v>
      </c>
      <c r="H3242" s="68">
        <v>0.20145253333333332</v>
      </c>
      <c r="I3242" s="68">
        <v>0.18717919999999999</v>
      </c>
      <c r="T3242" s="91"/>
      <c r="U3242" s="91"/>
      <c r="AA3242" s="91"/>
      <c r="AB3242" s="91"/>
      <c r="AC3242" s="91"/>
      <c r="AD3242" s="91"/>
      <c r="AE3242" s="91"/>
      <c r="AF3242" s="91"/>
    </row>
    <row r="3243" spans="1:32" x14ac:dyDescent="0.3">
      <c r="A3243" s="65">
        <v>0</v>
      </c>
      <c r="B3243" s="10">
        <v>3240</v>
      </c>
      <c r="C3243" s="71">
        <v>0.32400000000000001</v>
      </c>
      <c r="D3243" s="74">
        <v>755447</v>
      </c>
      <c r="E3243" s="61">
        <v>701922</v>
      </c>
      <c r="F3243" s="68">
        <v>0.18886174999999999</v>
      </c>
      <c r="G3243" s="292">
        <v>0.17548050000000001</v>
      </c>
      <c r="H3243" s="68">
        <v>0.20145253333333332</v>
      </c>
      <c r="I3243" s="68">
        <v>0.18717919999999999</v>
      </c>
      <c r="T3243" s="91"/>
      <c r="U3243" s="91"/>
      <c r="AA3243" s="91"/>
      <c r="AB3243" s="91"/>
      <c r="AC3243" s="91"/>
      <c r="AD3243" s="91"/>
      <c r="AE3243" s="91"/>
      <c r="AF3243" s="91"/>
    </row>
    <row r="3244" spans="1:32" x14ac:dyDescent="0.3">
      <c r="A3244" s="65">
        <v>0</v>
      </c>
      <c r="B3244" s="10">
        <v>3241</v>
      </c>
      <c r="C3244" s="71">
        <v>0.3241</v>
      </c>
      <c r="D3244" s="74">
        <v>755447</v>
      </c>
      <c r="E3244" s="61">
        <v>701922</v>
      </c>
      <c r="F3244" s="68">
        <v>0.18886174999999999</v>
      </c>
      <c r="G3244" s="292">
        <v>0.17548050000000001</v>
      </c>
      <c r="H3244" s="68">
        <v>0.20145253333333332</v>
      </c>
      <c r="I3244" s="68">
        <v>0.18717919999999999</v>
      </c>
      <c r="T3244" s="91"/>
      <c r="U3244" s="91"/>
      <c r="AA3244" s="91"/>
      <c r="AB3244" s="91"/>
      <c r="AC3244" s="91"/>
      <c r="AD3244" s="91"/>
      <c r="AE3244" s="91"/>
      <c r="AF3244" s="91"/>
    </row>
    <row r="3245" spans="1:32" x14ac:dyDescent="0.3">
      <c r="A3245" s="65">
        <v>0</v>
      </c>
      <c r="B3245" s="10">
        <v>3242</v>
      </c>
      <c r="C3245" s="71">
        <v>0.32419999999999999</v>
      </c>
      <c r="D3245" s="74">
        <v>755447</v>
      </c>
      <c r="E3245" s="61">
        <v>701922</v>
      </c>
      <c r="F3245" s="68">
        <v>0.18886174999999999</v>
      </c>
      <c r="G3245" s="292">
        <v>0.17548050000000001</v>
      </c>
      <c r="H3245" s="68">
        <v>0.20145253333333332</v>
      </c>
      <c r="I3245" s="68">
        <v>0.18717919999999999</v>
      </c>
      <c r="T3245" s="91"/>
      <c r="U3245" s="91"/>
      <c r="AA3245" s="91"/>
      <c r="AB3245" s="91"/>
      <c r="AC3245" s="91"/>
      <c r="AD3245" s="91"/>
      <c r="AE3245" s="91"/>
      <c r="AF3245" s="91"/>
    </row>
    <row r="3246" spans="1:32" x14ac:dyDescent="0.3">
      <c r="A3246" s="65">
        <v>0</v>
      </c>
      <c r="B3246" s="10">
        <v>3243</v>
      </c>
      <c r="C3246" s="71">
        <v>0.32429999999999998</v>
      </c>
      <c r="D3246" s="74">
        <v>755447</v>
      </c>
      <c r="E3246" s="61">
        <v>701922</v>
      </c>
      <c r="F3246" s="68">
        <v>0.18886174999999999</v>
      </c>
      <c r="G3246" s="292">
        <v>0.17548050000000001</v>
      </c>
      <c r="H3246" s="68">
        <v>0.20145253333333332</v>
      </c>
      <c r="I3246" s="68">
        <v>0.18717919999999999</v>
      </c>
      <c r="T3246" s="91"/>
      <c r="U3246" s="91"/>
      <c r="AA3246" s="91"/>
      <c r="AB3246" s="91"/>
      <c r="AC3246" s="91"/>
      <c r="AD3246" s="91"/>
      <c r="AE3246" s="91"/>
      <c r="AF3246" s="91"/>
    </row>
    <row r="3247" spans="1:32" x14ac:dyDescent="0.3">
      <c r="A3247" s="65">
        <v>0</v>
      </c>
      <c r="B3247" s="10">
        <v>3244</v>
      </c>
      <c r="C3247" s="71">
        <v>0.32440000000000002</v>
      </c>
      <c r="D3247" s="74">
        <v>755447</v>
      </c>
      <c r="E3247" s="61">
        <v>701922</v>
      </c>
      <c r="F3247" s="68">
        <v>0.18886174999999999</v>
      </c>
      <c r="G3247" s="292">
        <v>0.17548050000000001</v>
      </c>
      <c r="H3247" s="68">
        <v>0.20145253333333332</v>
      </c>
      <c r="I3247" s="68">
        <v>0.18717919999999999</v>
      </c>
      <c r="T3247" s="91"/>
      <c r="U3247" s="91"/>
      <c r="AA3247" s="91"/>
      <c r="AB3247" s="91"/>
      <c r="AC3247" s="91"/>
      <c r="AD3247" s="91"/>
      <c r="AE3247" s="91"/>
      <c r="AF3247" s="91"/>
    </row>
    <row r="3248" spans="1:32" x14ac:dyDescent="0.3">
      <c r="A3248" s="65">
        <v>0</v>
      </c>
      <c r="B3248" s="10">
        <v>3245</v>
      </c>
      <c r="C3248" s="71">
        <v>0.32450000000000001</v>
      </c>
      <c r="D3248" s="74">
        <v>755447</v>
      </c>
      <c r="E3248" s="61">
        <v>701922</v>
      </c>
      <c r="F3248" s="68">
        <v>0.18886174999999999</v>
      </c>
      <c r="G3248" s="292">
        <v>0.17548050000000001</v>
      </c>
      <c r="H3248" s="68">
        <v>0.20145253333333332</v>
      </c>
      <c r="I3248" s="68">
        <v>0.18717919999999999</v>
      </c>
      <c r="T3248" s="91"/>
      <c r="U3248" s="91"/>
      <c r="AA3248" s="91"/>
      <c r="AB3248" s="91"/>
      <c r="AC3248" s="91"/>
      <c r="AD3248" s="91"/>
      <c r="AE3248" s="91"/>
      <c r="AF3248" s="91"/>
    </row>
    <row r="3249" spans="1:32" x14ac:dyDescent="0.3">
      <c r="A3249" s="65">
        <v>0</v>
      </c>
      <c r="B3249" s="10">
        <v>3246</v>
      </c>
      <c r="C3249" s="71">
        <v>0.3246</v>
      </c>
      <c r="D3249" s="74">
        <v>755447</v>
      </c>
      <c r="E3249" s="61">
        <v>701922</v>
      </c>
      <c r="F3249" s="68">
        <v>0.18886174999999999</v>
      </c>
      <c r="G3249" s="292">
        <v>0.17548050000000001</v>
      </c>
      <c r="H3249" s="68">
        <v>0.20145253333333332</v>
      </c>
      <c r="I3249" s="68">
        <v>0.18717919999999999</v>
      </c>
      <c r="T3249" s="91"/>
      <c r="U3249" s="91"/>
      <c r="AA3249" s="91"/>
      <c r="AB3249" s="91"/>
      <c r="AC3249" s="91"/>
      <c r="AD3249" s="91"/>
      <c r="AE3249" s="91"/>
      <c r="AF3249" s="91"/>
    </row>
    <row r="3250" spans="1:32" x14ac:dyDescent="0.3">
      <c r="A3250" s="65">
        <v>0</v>
      </c>
      <c r="B3250" s="10">
        <v>3247</v>
      </c>
      <c r="C3250" s="71">
        <v>0.32469999999999999</v>
      </c>
      <c r="D3250" s="74">
        <v>755447</v>
      </c>
      <c r="E3250" s="61">
        <v>701922</v>
      </c>
      <c r="F3250" s="68">
        <v>0.18886174999999999</v>
      </c>
      <c r="G3250" s="292">
        <v>0.17548050000000001</v>
      </c>
      <c r="H3250" s="68">
        <v>0.20145253333333332</v>
      </c>
      <c r="I3250" s="68">
        <v>0.18717919999999999</v>
      </c>
      <c r="T3250" s="91"/>
      <c r="U3250" s="91"/>
      <c r="AA3250" s="91"/>
      <c r="AB3250" s="91"/>
      <c r="AC3250" s="91"/>
      <c r="AD3250" s="91"/>
      <c r="AE3250" s="91"/>
      <c r="AF3250" s="91"/>
    </row>
    <row r="3251" spans="1:32" x14ac:dyDescent="0.3">
      <c r="A3251" s="65">
        <v>0</v>
      </c>
      <c r="B3251" s="10">
        <v>3248</v>
      </c>
      <c r="C3251" s="71">
        <v>0.32479999999999998</v>
      </c>
      <c r="D3251" s="74">
        <v>755447</v>
      </c>
      <c r="E3251" s="61">
        <v>701922</v>
      </c>
      <c r="F3251" s="68">
        <v>0.18886174999999999</v>
      </c>
      <c r="G3251" s="292">
        <v>0.17548050000000001</v>
      </c>
      <c r="H3251" s="68">
        <v>0.20145253333333332</v>
      </c>
      <c r="I3251" s="68">
        <v>0.18717919999999999</v>
      </c>
      <c r="T3251" s="91"/>
      <c r="U3251" s="91"/>
      <c r="AA3251" s="91"/>
      <c r="AB3251" s="91"/>
      <c r="AC3251" s="91"/>
      <c r="AD3251" s="91"/>
      <c r="AE3251" s="91"/>
      <c r="AF3251" s="91"/>
    </row>
    <row r="3252" spans="1:32" x14ac:dyDescent="0.3">
      <c r="A3252" s="65">
        <v>0</v>
      </c>
      <c r="B3252" s="10">
        <v>3249</v>
      </c>
      <c r="C3252" s="71">
        <v>0.32490000000000002</v>
      </c>
      <c r="D3252" s="74">
        <v>755447</v>
      </c>
      <c r="E3252" s="61">
        <v>701922</v>
      </c>
      <c r="F3252" s="68">
        <v>0.18886174999999999</v>
      </c>
      <c r="G3252" s="292">
        <v>0.17548050000000001</v>
      </c>
      <c r="H3252" s="68">
        <v>0.20145253333333332</v>
      </c>
      <c r="I3252" s="68">
        <v>0.18717919999999999</v>
      </c>
      <c r="T3252" s="91"/>
      <c r="U3252" s="91"/>
      <c r="AA3252" s="91"/>
      <c r="AB3252" s="91"/>
      <c r="AC3252" s="91"/>
      <c r="AD3252" s="91"/>
      <c r="AE3252" s="91"/>
      <c r="AF3252" s="91"/>
    </row>
    <row r="3253" spans="1:32" x14ac:dyDescent="0.3">
      <c r="A3253" s="65">
        <v>0</v>
      </c>
      <c r="B3253" s="10">
        <v>3250</v>
      </c>
      <c r="C3253" s="71">
        <v>0.32500000000000001</v>
      </c>
      <c r="D3253" s="74">
        <v>755447</v>
      </c>
      <c r="E3253" s="61">
        <v>701922</v>
      </c>
      <c r="F3253" s="68">
        <v>0.18886174999999999</v>
      </c>
      <c r="G3253" s="292">
        <v>0.17548050000000001</v>
      </c>
      <c r="H3253" s="68">
        <v>0.20145253333333332</v>
      </c>
      <c r="I3253" s="68">
        <v>0.18717919999999999</v>
      </c>
      <c r="T3253" s="91"/>
      <c r="U3253" s="91"/>
      <c r="AA3253" s="91"/>
      <c r="AB3253" s="91"/>
      <c r="AC3253" s="91"/>
      <c r="AD3253" s="91"/>
      <c r="AE3253" s="91"/>
      <c r="AF3253" s="91"/>
    </row>
    <row r="3254" spans="1:32" x14ac:dyDescent="0.3">
      <c r="A3254" s="65">
        <v>0</v>
      </c>
      <c r="B3254" s="10">
        <v>3251</v>
      </c>
      <c r="C3254" s="71">
        <v>0.3251</v>
      </c>
      <c r="D3254" s="74">
        <v>755447</v>
      </c>
      <c r="E3254" s="61">
        <v>701922</v>
      </c>
      <c r="F3254" s="68">
        <v>0.18886174999999999</v>
      </c>
      <c r="G3254" s="292">
        <v>0.17548050000000001</v>
      </c>
      <c r="H3254" s="68">
        <v>0.20145253333333332</v>
      </c>
      <c r="I3254" s="68">
        <v>0.18717919999999999</v>
      </c>
      <c r="T3254" s="91"/>
      <c r="U3254" s="91"/>
      <c r="AA3254" s="91"/>
      <c r="AB3254" s="91"/>
      <c r="AC3254" s="91"/>
      <c r="AD3254" s="91"/>
      <c r="AE3254" s="91"/>
      <c r="AF3254" s="91"/>
    </row>
    <row r="3255" spans="1:32" x14ac:dyDescent="0.3">
      <c r="A3255" s="65">
        <v>0</v>
      </c>
      <c r="B3255" s="10">
        <v>3252</v>
      </c>
      <c r="C3255" s="71">
        <v>0.32519999999999999</v>
      </c>
      <c r="D3255" s="74">
        <v>755447</v>
      </c>
      <c r="E3255" s="61">
        <v>701922</v>
      </c>
      <c r="F3255" s="68">
        <v>0.18886174999999999</v>
      </c>
      <c r="G3255" s="292">
        <v>0.17548050000000001</v>
      </c>
      <c r="H3255" s="68">
        <v>0.20145253333333332</v>
      </c>
      <c r="I3255" s="68">
        <v>0.18717919999999999</v>
      </c>
      <c r="T3255" s="91"/>
      <c r="U3255" s="91"/>
      <c r="AA3255" s="91"/>
      <c r="AB3255" s="91"/>
      <c r="AC3255" s="91"/>
      <c r="AD3255" s="91"/>
      <c r="AE3255" s="91"/>
      <c r="AF3255" s="91"/>
    </row>
    <row r="3256" spans="1:32" x14ac:dyDescent="0.3">
      <c r="A3256" s="65">
        <v>0</v>
      </c>
      <c r="B3256" s="10">
        <v>3253</v>
      </c>
      <c r="C3256" s="71">
        <v>0.32529999999999998</v>
      </c>
      <c r="D3256" s="74">
        <v>755447</v>
      </c>
      <c r="E3256" s="61">
        <v>701922</v>
      </c>
      <c r="F3256" s="68">
        <v>0.18886174999999999</v>
      </c>
      <c r="G3256" s="292">
        <v>0.17548050000000001</v>
      </c>
      <c r="H3256" s="68">
        <v>0.20145253333333332</v>
      </c>
      <c r="I3256" s="68">
        <v>0.18717919999999999</v>
      </c>
      <c r="T3256" s="91"/>
      <c r="U3256" s="91"/>
      <c r="AA3256" s="91"/>
      <c r="AB3256" s="91"/>
      <c r="AC3256" s="91"/>
      <c r="AD3256" s="91"/>
      <c r="AE3256" s="91"/>
      <c r="AF3256" s="91"/>
    </row>
    <row r="3257" spans="1:32" x14ac:dyDescent="0.3">
      <c r="A3257" s="65">
        <v>0</v>
      </c>
      <c r="B3257" s="10">
        <v>3254</v>
      </c>
      <c r="C3257" s="71">
        <v>0.32540000000000002</v>
      </c>
      <c r="D3257" s="74">
        <v>755447</v>
      </c>
      <c r="E3257" s="61">
        <v>701922</v>
      </c>
      <c r="F3257" s="68">
        <v>0.18886174999999999</v>
      </c>
      <c r="G3257" s="292">
        <v>0.17548050000000001</v>
      </c>
      <c r="H3257" s="68">
        <v>0.20145253333333332</v>
      </c>
      <c r="I3257" s="68">
        <v>0.18717919999999999</v>
      </c>
      <c r="T3257" s="91"/>
      <c r="U3257" s="91"/>
      <c r="AA3257" s="91"/>
      <c r="AB3257" s="91"/>
      <c r="AC3257" s="91"/>
      <c r="AD3257" s="91"/>
      <c r="AE3257" s="91"/>
      <c r="AF3257" s="91"/>
    </row>
    <row r="3258" spans="1:32" x14ac:dyDescent="0.3">
      <c r="A3258" s="65">
        <v>0</v>
      </c>
      <c r="B3258" s="10">
        <v>3255</v>
      </c>
      <c r="C3258" s="71">
        <v>0.32550000000000001</v>
      </c>
      <c r="D3258" s="74">
        <v>755447</v>
      </c>
      <c r="E3258" s="61">
        <v>701922</v>
      </c>
      <c r="F3258" s="68">
        <v>0.18886174999999999</v>
      </c>
      <c r="G3258" s="292">
        <v>0.17548050000000001</v>
      </c>
      <c r="H3258" s="68">
        <v>0.20145253333333332</v>
      </c>
      <c r="I3258" s="68">
        <v>0.18717919999999999</v>
      </c>
      <c r="T3258" s="91"/>
      <c r="U3258" s="91"/>
      <c r="AA3258" s="91"/>
      <c r="AB3258" s="91"/>
      <c r="AC3258" s="91"/>
      <c r="AD3258" s="91"/>
      <c r="AE3258" s="91"/>
      <c r="AF3258" s="91"/>
    </row>
    <row r="3259" spans="1:32" x14ac:dyDescent="0.3">
      <c r="A3259" s="65">
        <v>0</v>
      </c>
      <c r="B3259" s="10">
        <v>3256</v>
      </c>
      <c r="C3259" s="71">
        <v>0.3256</v>
      </c>
      <c r="D3259" s="74">
        <v>755447</v>
      </c>
      <c r="E3259" s="61">
        <v>701922</v>
      </c>
      <c r="F3259" s="68">
        <v>0.18886174999999999</v>
      </c>
      <c r="G3259" s="292">
        <v>0.17548050000000001</v>
      </c>
      <c r="H3259" s="68">
        <v>0.20145253333333332</v>
      </c>
      <c r="I3259" s="68">
        <v>0.18717919999999999</v>
      </c>
      <c r="T3259" s="91"/>
      <c r="U3259" s="91"/>
      <c r="AA3259" s="91"/>
      <c r="AB3259" s="91"/>
      <c r="AC3259" s="91"/>
      <c r="AD3259" s="91"/>
      <c r="AE3259" s="91"/>
      <c r="AF3259" s="91"/>
    </row>
    <row r="3260" spans="1:32" x14ac:dyDescent="0.3">
      <c r="A3260" s="65">
        <v>0</v>
      </c>
      <c r="B3260" s="10">
        <v>3257</v>
      </c>
      <c r="C3260" s="71">
        <v>0.32569999999999999</v>
      </c>
      <c r="D3260" s="74">
        <v>755447</v>
      </c>
      <c r="E3260" s="61">
        <v>701922</v>
      </c>
      <c r="F3260" s="68">
        <v>0.18886174999999999</v>
      </c>
      <c r="G3260" s="292">
        <v>0.17548050000000001</v>
      </c>
      <c r="H3260" s="68">
        <v>0.20145253333333332</v>
      </c>
      <c r="I3260" s="68">
        <v>0.18717919999999999</v>
      </c>
      <c r="T3260" s="91"/>
      <c r="U3260" s="91"/>
      <c r="AA3260" s="91"/>
      <c r="AB3260" s="91"/>
      <c r="AC3260" s="91"/>
      <c r="AD3260" s="91"/>
      <c r="AE3260" s="91"/>
      <c r="AF3260" s="91"/>
    </row>
    <row r="3261" spans="1:32" x14ac:dyDescent="0.3">
      <c r="A3261" s="65">
        <v>0</v>
      </c>
      <c r="B3261" s="10">
        <v>3258</v>
      </c>
      <c r="C3261" s="71">
        <v>0.32579999999999998</v>
      </c>
      <c r="D3261" s="74">
        <v>755447</v>
      </c>
      <c r="E3261" s="61">
        <v>701922</v>
      </c>
      <c r="F3261" s="68">
        <v>0.18886174999999999</v>
      </c>
      <c r="G3261" s="292">
        <v>0.17548050000000001</v>
      </c>
      <c r="H3261" s="68">
        <v>0.20145253333333332</v>
      </c>
      <c r="I3261" s="68">
        <v>0.18717919999999999</v>
      </c>
      <c r="T3261" s="91"/>
      <c r="U3261" s="91"/>
      <c r="AA3261" s="91"/>
      <c r="AB3261" s="91"/>
      <c r="AC3261" s="91"/>
      <c r="AD3261" s="91"/>
      <c r="AE3261" s="91"/>
      <c r="AF3261" s="91"/>
    </row>
    <row r="3262" spans="1:32" x14ac:dyDescent="0.3">
      <c r="A3262" s="65">
        <v>0</v>
      </c>
      <c r="B3262" s="10">
        <v>3259</v>
      </c>
      <c r="C3262" s="71">
        <v>0.32590000000000002</v>
      </c>
      <c r="D3262" s="74">
        <v>755447</v>
      </c>
      <c r="E3262" s="61">
        <v>701922</v>
      </c>
      <c r="F3262" s="68">
        <v>0.18886174999999999</v>
      </c>
      <c r="G3262" s="292">
        <v>0.17548050000000001</v>
      </c>
      <c r="H3262" s="68">
        <v>0.20145253333333332</v>
      </c>
      <c r="I3262" s="68">
        <v>0.18717919999999999</v>
      </c>
      <c r="T3262" s="91"/>
      <c r="U3262" s="91"/>
      <c r="AA3262" s="91"/>
      <c r="AB3262" s="91"/>
      <c r="AC3262" s="91"/>
      <c r="AD3262" s="91"/>
      <c r="AE3262" s="91"/>
      <c r="AF3262" s="91"/>
    </row>
    <row r="3263" spans="1:32" x14ac:dyDescent="0.3">
      <c r="A3263" s="65">
        <v>0</v>
      </c>
      <c r="B3263" s="10">
        <v>3260</v>
      </c>
      <c r="C3263" s="71">
        <v>0.32600000000000001</v>
      </c>
      <c r="D3263" s="74">
        <v>755447</v>
      </c>
      <c r="E3263" s="61">
        <v>701922</v>
      </c>
      <c r="F3263" s="68">
        <v>0.18886174999999999</v>
      </c>
      <c r="G3263" s="292">
        <v>0.17548050000000001</v>
      </c>
      <c r="H3263" s="68">
        <v>0.20145253333333332</v>
      </c>
      <c r="I3263" s="68">
        <v>0.18717919999999999</v>
      </c>
      <c r="T3263" s="91"/>
      <c r="U3263" s="91"/>
      <c r="AA3263" s="91"/>
      <c r="AB3263" s="91"/>
      <c r="AC3263" s="91"/>
      <c r="AD3263" s="91"/>
      <c r="AE3263" s="91"/>
      <c r="AF3263" s="91"/>
    </row>
    <row r="3264" spans="1:32" x14ac:dyDescent="0.3">
      <c r="A3264" s="65">
        <v>0</v>
      </c>
      <c r="B3264" s="10">
        <v>3261</v>
      </c>
      <c r="C3264" s="71">
        <v>0.3261</v>
      </c>
      <c r="D3264" s="74">
        <v>755447</v>
      </c>
      <c r="E3264" s="61">
        <v>701922</v>
      </c>
      <c r="F3264" s="68">
        <v>0.18886174999999999</v>
      </c>
      <c r="G3264" s="292">
        <v>0.17548050000000001</v>
      </c>
      <c r="H3264" s="68">
        <v>0.20145253333333332</v>
      </c>
      <c r="I3264" s="68">
        <v>0.18717919999999999</v>
      </c>
      <c r="T3264" s="91"/>
      <c r="U3264" s="91"/>
      <c r="AA3264" s="91"/>
      <c r="AB3264" s="91"/>
      <c r="AC3264" s="91"/>
      <c r="AD3264" s="91"/>
      <c r="AE3264" s="91"/>
      <c r="AF3264" s="91"/>
    </row>
    <row r="3265" spans="1:32" x14ac:dyDescent="0.3">
      <c r="A3265" s="65">
        <v>0</v>
      </c>
      <c r="B3265" s="10">
        <v>3262</v>
      </c>
      <c r="C3265" s="71">
        <v>0.32619999999999999</v>
      </c>
      <c r="D3265" s="74">
        <v>755447</v>
      </c>
      <c r="E3265" s="61">
        <v>701922</v>
      </c>
      <c r="F3265" s="68">
        <v>0.18886174999999999</v>
      </c>
      <c r="G3265" s="292">
        <v>0.17548050000000001</v>
      </c>
      <c r="H3265" s="68">
        <v>0.20145253333333332</v>
      </c>
      <c r="I3265" s="68">
        <v>0.18717919999999999</v>
      </c>
      <c r="T3265" s="91"/>
      <c r="U3265" s="91"/>
      <c r="AA3265" s="91"/>
      <c r="AB3265" s="91"/>
      <c r="AC3265" s="91"/>
      <c r="AD3265" s="91"/>
      <c r="AE3265" s="91"/>
      <c r="AF3265" s="91"/>
    </row>
    <row r="3266" spans="1:32" x14ac:dyDescent="0.3">
      <c r="A3266" s="65">
        <v>0</v>
      </c>
      <c r="B3266" s="10">
        <v>3263</v>
      </c>
      <c r="C3266" s="71">
        <v>0.32629999999999998</v>
      </c>
      <c r="D3266" s="74">
        <v>755447</v>
      </c>
      <c r="E3266" s="61">
        <v>701922</v>
      </c>
      <c r="F3266" s="68">
        <v>0.18886174999999999</v>
      </c>
      <c r="G3266" s="292">
        <v>0.17548050000000001</v>
      </c>
      <c r="H3266" s="68">
        <v>0.20145253333333332</v>
      </c>
      <c r="I3266" s="68">
        <v>0.18717919999999999</v>
      </c>
      <c r="T3266" s="91"/>
      <c r="U3266" s="91"/>
      <c r="AA3266" s="91"/>
      <c r="AB3266" s="91"/>
      <c r="AC3266" s="91"/>
      <c r="AD3266" s="91"/>
      <c r="AE3266" s="91"/>
      <c r="AF3266" s="91"/>
    </row>
    <row r="3267" spans="1:32" x14ac:dyDescent="0.3">
      <c r="A3267" s="65">
        <v>0</v>
      </c>
      <c r="B3267" s="10">
        <v>3264</v>
      </c>
      <c r="C3267" s="71">
        <v>0.32640000000000002</v>
      </c>
      <c r="D3267" s="74">
        <v>755447</v>
      </c>
      <c r="E3267" s="61">
        <v>701922</v>
      </c>
      <c r="F3267" s="68">
        <v>0.18886174999999999</v>
      </c>
      <c r="G3267" s="292">
        <v>0.17548050000000001</v>
      </c>
      <c r="H3267" s="68">
        <v>0.20145253333333332</v>
      </c>
      <c r="I3267" s="68">
        <v>0.18717919999999999</v>
      </c>
      <c r="T3267" s="91"/>
      <c r="U3267" s="91"/>
      <c r="AA3267" s="91"/>
      <c r="AB3267" s="91"/>
      <c r="AC3267" s="91"/>
      <c r="AD3267" s="91"/>
      <c r="AE3267" s="91"/>
      <c r="AF3267" s="91"/>
    </row>
    <row r="3268" spans="1:32" x14ac:dyDescent="0.3">
      <c r="A3268" s="65">
        <v>0</v>
      </c>
      <c r="B3268" s="10">
        <v>3265</v>
      </c>
      <c r="C3268" s="71">
        <v>0.32650000000000001</v>
      </c>
      <c r="D3268" s="74">
        <v>755447</v>
      </c>
      <c r="E3268" s="61">
        <v>701922</v>
      </c>
      <c r="F3268" s="68">
        <v>0.18886174999999999</v>
      </c>
      <c r="G3268" s="292">
        <v>0.17548050000000001</v>
      </c>
      <c r="H3268" s="68">
        <v>0.20145253333333332</v>
      </c>
      <c r="I3268" s="68">
        <v>0.18717919999999999</v>
      </c>
      <c r="T3268" s="91"/>
      <c r="U3268" s="91"/>
      <c r="AA3268" s="91"/>
      <c r="AB3268" s="91"/>
      <c r="AC3268" s="91"/>
      <c r="AD3268" s="91"/>
      <c r="AE3268" s="91"/>
      <c r="AF3268" s="91"/>
    </row>
    <row r="3269" spans="1:32" x14ac:dyDescent="0.3">
      <c r="A3269" s="65">
        <v>0</v>
      </c>
      <c r="B3269" s="10">
        <v>3266</v>
      </c>
      <c r="C3269" s="71">
        <v>0.3266</v>
      </c>
      <c r="D3269" s="74">
        <v>755447</v>
      </c>
      <c r="E3269" s="61">
        <v>701922</v>
      </c>
      <c r="F3269" s="68">
        <v>0.18886174999999999</v>
      </c>
      <c r="G3269" s="292">
        <v>0.17548050000000001</v>
      </c>
      <c r="H3269" s="68">
        <v>0.20145253333333332</v>
      </c>
      <c r="I3269" s="68">
        <v>0.18717919999999999</v>
      </c>
      <c r="T3269" s="91"/>
      <c r="U3269" s="91"/>
      <c r="AA3269" s="91"/>
      <c r="AB3269" s="91"/>
      <c r="AC3269" s="91"/>
      <c r="AD3269" s="91"/>
      <c r="AE3269" s="91"/>
      <c r="AF3269" s="91"/>
    </row>
    <row r="3270" spans="1:32" x14ac:dyDescent="0.3">
      <c r="A3270" s="65">
        <v>0</v>
      </c>
      <c r="B3270" s="10">
        <v>3267</v>
      </c>
      <c r="C3270" s="71">
        <v>0.32669999999999999</v>
      </c>
      <c r="D3270" s="74">
        <v>755447</v>
      </c>
      <c r="E3270" s="61">
        <v>701922</v>
      </c>
      <c r="F3270" s="68">
        <v>0.18886174999999999</v>
      </c>
      <c r="G3270" s="292">
        <v>0.17548050000000001</v>
      </c>
      <c r="H3270" s="68">
        <v>0.20145253333333332</v>
      </c>
      <c r="I3270" s="68">
        <v>0.18717919999999999</v>
      </c>
      <c r="T3270" s="91"/>
      <c r="U3270" s="91"/>
      <c r="AA3270" s="91"/>
      <c r="AB3270" s="91"/>
      <c r="AC3270" s="91"/>
      <c r="AD3270" s="91"/>
      <c r="AE3270" s="91"/>
      <c r="AF3270" s="91"/>
    </row>
    <row r="3271" spans="1:32" x14ac:dyDescent="0.3">
      <c r="A3271" s="65">
        <v>0</v>
      </c>
      <c r="B3271" s="10">
        <v>3268</v>
      </c>
      <c r="C3271" s="71">
        <v>0.32679999999999998</v>
      </c>
      <c r="D3271" s="74">
        <v>755447</v>
      </c>
      <c r="E3271" s="61">
        <v>701922</v>
      </c>
      <c r="F3271" s="68">
        <v>0.18886174999999999</v>
      </c>
      <c r="G3271" s="292">
        <v>0.17548050000000001</v>
      </c>
      <c r="H3271" s="68">
        <v>0.20145253333333332</v>
      </c>
      <c r="I3271" s="68">
        <v>0.18717919999999999</v>
      </c>
      <c r="T3271" s="91"/>
      <c r="U3271" s="91"/>
      <c r="AA3271" s="91"/>
      <c r="AB3271" s="91"/>
      <c r="AC3271" s="91"/>
      <c r="AD3271" s="91"/>
      <c r="AE3271" s="91"/>
      <c r="AF3271" s="91"/>
    </row>
    <row r="3272" spans="1:32" x14ac:dyDescent="0.3">
      <c r="A3272" s="65">
        <v>0</v>
      </c>
      <c r="B3272" s="10">
        <v>3269</v>
      </c>
      <c r="C3272" s="71">
        <v>0.32690000000000002</v>
      </c>
      <c r="D3272" s="74">
        <v>755447</v>
      </c>
      <c r="E3272" s="61">
        <v>701922</v>
      </c>
      <c r="F3272" s="68">
        <v>0.18886174999999999</v>
      </c>
      <c r="G3272" s="292">
        <v>0.17548050000000001</v>
      </c>
      <c r="H3272" s="68">
        <v>0.20145253333333332</v>
      </c>
      <c r="I3272" s="68">
        <v>0.18717919999999999</v>
      </c>
      <c r="T3272" s="91"/>
      <c r="U3272" s="91"/>
      <c r="AA3272" s="91"/>
      <c r="AB3272" s="91"/>
      <c r="AC3272" s="91"/>
      <c r="AD3272" s="91"/>
      <c r="AE3272" s="91"/>
      <c r="AF3272" s="91"/>
    </row>
    <row r="3273" spans="1:32" x14ac:dyDescent="0.3">
      <c r="A3273" s="65">
        <v>0</v>
      </c>
      <c r="B3273" s="10">
        <v>3270</v>
      </c>
      <c r="C3273" s="71">
        <v>0.32700000000000001</v>
      </c>
      <c r="D3273" s="74">
        <v>755447</v>
      </c>
      <c r="E3273" s="61">
        <v>701922</v>
      </c>
      <c r="F3273" s="68">
        <v>0.18886174999999999</v>
      </c>
      <c r="G3273" s="292">
        <v>0.17548050000000001</v>
      </c>
      <c r="H3273" s="68">
        <v>0.20145253333333332</v>
      </c>
      <c r="I3273" s="68">
        <v>0.18717919999999999</v>
      </c>
      <c r="T3273" s="91"/>
      <c r="U3273" s="91"/>
      <c r="AA3273" s="91"/>
      <c r="AB3273" s="91"/>
      <c r="AC3273" s="91"/>
      <c r="AD3273" s="91"/>
      <c r="AE3273" s="91"/>
      <c r="AF3273" s="91"/>
    </row>
    <row r="3274" spans="1:32" x14ac:dyDescent="0.3">
      <c r="A3274" s="65">
        <v>0</v>
      </c>
      <c r="B3274" s="10">
        <v>3271</v>
      </c>
      <c r="C3274" s="71">
        <v>0.3271</v>
      </c>
      <c r="D3274" s="74">
        <v>755447</v>
      </c>
      <c r="E3274" s="61">
        <v>701922</v>
      </c>
      <c r="F3274" s="68">
        <v>0.18886174999999999</v>
      </c>
      <c r="G3274" s="292">
        <v>0.17548050000000001</v>
      </c>
      <c r="H3274" s="68">
        <v>0.20145253333333332</v>
      </c>
      <c r="I3274" s="68">
        <v>0.18717919999999999</v>
      </c>
      <c r="T3274" s="91"/>
      <c r="U3274" s="91"/>
      <c r="AA3274" s="91"/>
      <c r="AB3274" s="91"/>
      <c r="AC3274" s="91"/>
      <c r="AD3274" s="91"/>
      <c r="AE3274" s="91"/>
      <c r="AF3274" s="91"/>
    </row>
    <row r="3275" spans="1:32" x14ac:dyDescent="0.3">
      <c r="A3275" s="65">
        <v>0</v>
      </c>
      <c r="B3275" s="10">
        <v>3272</v>
      </c>
      <c r="C3275" s="71">
        <v>0.32719999999999999</v>
      </c>
      <c r="D3275" s="74">
        <v>755447</v>
      </c>
      <c r="E3275" s="61">
        <v>701922</v>
      </c>
      <c r="F3275" s="68">
        <v>0.18886174999999999</v>
      </c>
      <c r="G3275" s="292">
        <v>0.17548050000000001</v>
      </c>
      <c r="H3275" s="68">
        <v>0.20145253333333332</v>
      </c>
      <c r="I3275" s="68">
        <v>0.18717919999999999</v>
      </c>
      <c r="T3275" s="91"/>
      <c r="U3275" s="91"/>
      <c r="AA3275" s="91"/>
      <c r="AB3275" s="91"/>
      <c r="AC3275" s="91"/>
      <c r="AD3275" s="91"/>
      <c r="AE3275" s="91"/>
      <c r="AF3275" s="91"/>
    </row>
    <row r="3276" spans="1:32" x14ac:dyDescent="0.3">
      <c r="A3276" s="65">
        <v>0</v>
      </c>
      <c r="B3276" s="10">
        <v>3273</v>
      </c>
      <c r="C3276" s="71">
        <v>0.32729999999999998</v>
      </c>
      <c r="D3276" s="74">
        <v>755447</v>
      </c>
      <c r="E3276" s="61">
        <v>701922</v>
      </c>
      <c r="F3276" s="68">
        <v>0.18886174999999999</v>
      </c>
      <c r="G3276" s="292">
        <v>0.17548050000000001</v>
      </c>
      <c r="H3276" s="68">
        <v>0.20145253333333332</v>
      </c>
      <c r="I3276" s="68">
        <v>0.18717919999999999</v>
      </c>
      <c r="T3276" s="91"/>
      <c r="U3276" s="91"/>
      <c r="AA3276" s="91"/>
      <c r="AB3276" s="91"/>
      <c r="AC3276" s="91"/>
      <c r="AD3276" s="91"/>
      <c r="AE3276" s="91"/>
      <c r="AF3276" s="91"/>
    </row>
    <row r="3277" spans="1:32" x14ac:dyDescent="0.3">
      <c r="A3277" s="65">
        <v>0</v>
      </c>
      <c r="B3277" s="10">
        <v>3274</v>
      </c>
      <c r="C3277" s="71">
        <v>0.32740000000000002</v>
      </c>
      <c r="D3277" s="74">
        <v>755447</v>
      </c>
      <c r="E3277" s="61">
        <v>701922</v>
      </c>
      <c r="F3277" s="68">
        <v>0.18886174999999999</v>
      </c>
      <c r="G3277" s="292">
        <v>0.17548050000000001</v>
      </c>
      <c r="H3277" s="68">
        <v>0.20145253333333332</v>
      </c>
      <c r="I3277" s="68">
        <v>0.18717919999999999</v>
      </c>
      <c r="T3277" s="91"/>
      <c r="U3277" s="91"/>
      <c r="AA3277" s="91"/>
      <c r="AB3277" s="91"/>
      <c r="AC3277" s="91"/>
      <c r="AD3277" s="91"/>
      <c r="AE3277" s="91"/>
      <c r="AF3277" s="91"/>
    </row>
    <row r="3278" spans="1:32" x14ac:dyDescent="0.3">
      <c r="A3278" s="65">
        <v>0</v>
      </c>
      <c r="B3278" s="10">
        <v>3275</v>
      </c>
      <c r="C3278" s="71">
        <v>0.32750000000000001</v>
      </c>
      <c r="D3278" s="74">
        <v>755447</v>
      </c>
      <c r="E3278" s="61">
        <v>701922</v>
      </c>
      <c r="F3278" s="68">
        <v>0.18886174999999999</v>
      </c>
      <c r="G3278" s="292">
        <v>0.17548050000000001</v>
      </c>
      <c r="H3278" s="68">
        <v>0.20145253333333332</v>
      </c>
      <c r="I3278" s="68">
        <v>0.18717919999999999</v>
      </c>
      <c r="T3278" s="91"/>
      <c r="U3278" s="91"/>
      <c r="AA3278" s="91"/>
      <c r="AB3278" s="91"/>
      <c r="AC3278" s="91"/>
      <c r="AD3278" s="91"/>
      <c r="AE3278" s="91"/>
      <c r="AF3278" s="91"/>
    </row>
    <row r="3279" spans="1:32" x14ac:dyDescent="0.3">
      <c r="A3279" s="65">
        <v>0</v>
      </c>
      <c r="B3279" s="10">
        <v>3276</v>
      </c>
      <c r="C3279" s="71">
        <v>0.3276</v>
      </c>
      <c r="D3279" s="74">
        <v>755447</v>
      </c>
      <c r="E3279" s="61">
        <v>701922</v>
      </c>
      <c r="F3279" s="68">
        <v>0.18886174999999999</v>
      </c>
      <c r="G3279" s="292">
        <v>0.17548050000000001</v>
      </c>
      <c r="H3279" s="68">
        <v>0.20145253333333332</v>
      </c>
      <c r="I3279" s="68">
        <v>0.18717919999999999</v>
      </c>
      <c r="T3279" s="91"/>
      <c r="U3279" s="91"/>
      <c r="AA3279" s="91"/>
      <c r="AB3279" s="91"/>
      <c r="AC3279" s="91"/>
      <c r="AD3279" s="91"/>
      <c r="AE3279" s="91"/>
      <c r="AF3279" s="91"/>
    </row>
    <row r="3280" spans="1:32" x14ac:dyDescent="0.3">
      <c r="A3280" s="65">
        <v>0</v>
      </c>
      <c r="B3280" s="10">
        <v>3277</v>
      </c>
      <c r="C3280" s="71">
        <v>0.32769999999999999</v>
      </c>
      <c r="D3280" s="74">
        <v>755447</v>
      </c>
      <c r="E3280" s="61">
        <v>701922</v>
      </c>
      <c r="F3280" s="68">
        <v>0.18886174999999999</v>
      </c>
      <c r="G3280" s="292">
        <v>0.17548050000000001</v>
      </c>
      <c r="H3280" s="68">
        <v>0.20145253333333332</v>
      </c>
      <c r="I3280" s="68">
        <v>0.18717919999999999</v>
      </c>
      <c r="T3280" s="91"/>
      <c r="U3280" s="91"/>
      <c r="AA3280" s="91"/>
      <c r="AB3280" s="91"/>
      <c r="AC3280" s="91"/>
      <c r="AD3280" s="91"/>
      <c r="AE3280" s="91"/>
      <c r="AF3280" s="91"/>
    </row>
    <row r="3281" spans="1:32" x14ac:dyDescent="0.3">
      <c r="A3281" s="65">
        <v>0</v>
      </c>
      <c r="B3281" s="10">
        <v>3278</v>
      </c>
      <c r="C3281" s="71">
        <v>0.32779999999999998</v>
      </c>
      <c r="D3281" s="74">
        <v>755447</v>
      </c>
      <c r="E3281" s="61">
        <v>701922</v>
      </c>
      <c r="F3281" s="68">
        <v>0.18886174999999999</v>
      </c>
      <c r="G3281" s="292">
        <v>0.17548050000000001</v>
      </c>
      <c r="H3281" s="68">
        <v>0.20145253333333332</v>
      </c>
      <c r="I3281" s="68">
        <v>0.18717919999999999</v>
      </c>
      <c r="T3281" s="91"/>
      <c r="U3281" s="91"/>
      <c r="AA3281" s="91"/>
      <c r="AB3281" s="91"/>
      <c r="AC3281" s="91"/>
      <c r="AD3281" s="91"/>
      <c r="AE3281" s="91"/>
      <c r="AF3281" s="91"/>
    </row>
    <row r="3282" spans="1:32" x14ac:dyDescent="0.3">
      <c r="A3282" s="65">
        <v>0</v>
      </c>
      <c r="B3282" s="10">
        <v>3279</v>
      </c>
      <c r="C3282" s="71">
        <v>0.32790000000000002</v>
      </c>
      <c r="D3282" s="74">
        <v>755447</v>
      </c>
      <c r="E3282" s="61">
        <v>701922</v>
      </c>
      <c r="F3282" s="68">
        <v>0.18886174999999999</v>
      </c>
      <c r="G3282" s="292">
        <v>0.17548050000000001</v>
      </c>
      <c r="H3282" s="68">
        <v>0.20145253333333332</v>
      </c>
      <c r="I3282" s="68">
        <v>0.18717919999999999</v>
      </c>
      <c r="T3282" s="91"/>
      <c r="U3282" s="91"/>
      <c r="AA3282" s="91"/>
      <c r="AB3282" s="91"/>
      <c r="AC3282" s="91"/>
      <c r="AD3282" s="91"/>
      <c r="AE3282" s="91"/>
      <c r="AF3282" s="91"/>
    </row>
    <row r="3283" spans="1:32" x14ac:dyDescent="0.3">
      <c r="A3283" s="65">
        <v>0</v>
      </c>
      <c r="B3283" s="10">
        <v>3280</v>
      </c>
      <c r="C3283" s="71">
        <v>0.32800000000000001</v>
      </c>
      <c r="D3283" s="74">
        <v>755447</v>
      </c>
      <c r="E3283" s="61">
        <v>701922</v>
      </c>
      <c r="F3283" s="68">
        <v>0.18886174999999999</v>
      </c>
      <c r="G3283" s="292">
        <v>0.17548050000000001</v>
      </c>
      <c r="H3283" s="68">
        <v>0.20145253333333332</v>
      </c>
      <c r="I3283" s="68">
        <v>0.18717919999999999</v>
      </c>
      <c r="T3283" s="91"/>
      <c r="U3283" s="91"/>
      <c r="AA3283" s="91"/>
      <c r="AB3283" s="91"/>
      <c r="AC3283" s="91"/>
      <c r="AD3283" s="91"/>
      <c r="AE3283" s="91"/>
      <c r="AF3283" s="91"/>
    </row>
    <row r="3284" spans="1:32" x14ac:dyDescent="0.3">
      <c r="A3284" s="65">
        <v>0</v>
      </c>
      <c r="B3284" s="10">
        <v>3281</v>
      </c>
      <c r="C3284" s="71">
        <v>0.3281</v>
      </c>
      <c r="D3284" s="74">
        <v>755447</v>
      </c>
      <c r="E3284" s="61">
        <v>701922</v>
      </c>
      <c r="F3284" s="68">
        <v>0.18886174999999999</v>
      </c>
      <c r="G3284" s="292">
        <v>0.17548050000000001</v>
      </c>
      <c r="H3284" s="68">
        <v>0.20145253333333332</v>
      </c>
      <c r="I3284" s="68">
        <v>0.18717919999999999</v>
      </c>
      <c r="T3284" s="91"/>
      <c r="U3284" s="91"/>
      <c r="AA3284" s="91"/>
      <c r="AB3284" s="91"/>
      <c r="AC3284" s="91"/>
      <c r="AD3284" s="91"/>
      <c r="AE3284" s="91"/>
      <c r="AF3284" s="91"/>
    </row>
    <row r="3285" spans="1:32" x14ac:dyDescent="0.3">
      <c r="A3285" s="65">
        <v>0</v>
      </c>
      <c r="B3285" s="10">
        <v>3282</v>
      </c>
      <c r="C3285" s="71">
        <v>0.32819999999999999</v>
      </c>
      <c r="D3285" s="74">
        <v>755447</v>
      </c>
      <c r="E3285" s="61">
        <v>701922</v>
      </c>
      <c r="F3285" s="68">
        <v>0.18886174999999999</v>
      </c>
      <c r="G3285" s="292">
        <v>0.17548050000000001</v>
      </c>
      <c r="H3285" s="68">
        <v>0.20145253333333332</v>
      </c>
      <c r="I3285" s="68">
        <v>0.18717919999999999</v>
      </c>
      <c r="T3285" s="91"/>
      <c r="U3285" s="91"/>
      <c r="AA3285" s="91"/>
      <c r="AB3285" s="91"/>
      <c r="AC3285" s="91"/>
      <c r="AD3285" s="91"/>
      <c r="AE3285" s="91"/>
      <c r="AF3285" s="91"/>
    </row>
    <row r="3286" spans="1:32" x14ac:dyDescent="0.3">
      <c r="A3286" s="65">
        <v>0</v>
      </c>
      <c r="B3286" s="10">
        <v>3283</v>
      </c>
      <c r="C3286" s="71">
        <v>0.32829999999999998</v>
      </c>
      <c r="D3286" s="74">
        <v>755447</v>
      </c>
      <c r="E3286" s="61">
        <v>701922</v>
      </c>
      <c r="F3286" s="68">
        <v>0.18886174999999999</v>
      </c>
      <c r="G3286" s="292">
        <v>0.17548050000000001</v>
      </c>
      <c r="H3286" s="68">
        <v>0.20145253333333332</v>
      </c>
      <c r="I3286" s="68">
        <v>0.18717919999999999</v>
      </c>
      <c r="T3286" s="91"/>
      <c r="U3286" s="91"/>
      <c r="AA3286" s="91"/>
      <c r="AB3286" s="91"/>
      <c r="AC3286" s="91"/>
      <c r="AD3286" s="91"/>
      <c r="AE3286" s="91"/>
      <c r="AF3286" s="91"/>
    </row>
    <row r="3287" spans="1:32" x14ac:dyDescent="0.3">
      <c r="A3287" s="65">
        <v>0</v>
      </c>
      <c r="B3287" s="10">
        <v>3284</v>
      </c>
      <c r="C3287" s="71">
        <v>0.32840000000000003</v>
      </c>
      <c r="D3287" s="74">
        <v>755447</v>
      </c>
      <c r="E3287" s="61">
        <v>701922</v>
      </c>
      <c r="F3287" s="68">
        <v>0.18886174999999999</v>
      </c>
      <c r="G3287" s="292">
        <v>0.17548050000000001</v>
      </c>
      <c r="H3287" s="68">
        <v>0.20145253333333332</v>
      </c>
      <c r="I3287" s="68">
        <v>0.18717919999999999</v>
      </c>
      <c r="T3287" s="91"/>
      <c r="U3287" s="91"/>
      <c r="AA3287" s="91"/>
      <c r="AB3287" s="91"/>
      <c r="AC3287" s="91"/>
      <c r="AD3287" s="91"/>
      <c r="AE3287" s="91"/>
      <c r="AF3287" s="91"/>
    </row>
    <row r="3288" spans="1:32" x14ac:dyDescent="0.3">
      <c r="A3288" s="65">
        <v>0</v>
      </c>
      <c r="B3288" s="10">
        <v>3285</v>
      </c>
      <c r="C3288" s="71">
        <v>0.32850000000000001</v>
      </c>
      <c r="D3288" s="74">
        <v>755447</v>
      </c>
      <c r="E3288" s="61">
        <v>701922</v>
      </c>
      <c r="F3288" s="68">
        <v>0.18886174999999999</v>
      </c>
      <c r="G3288" s="292">
        <v>0.17548050000000001</v>
      </c>
      <c r="H3288" s="68">
        <v>0.20145253333333332</v>
      </c>
      <c r="I3288" s="68">
        <v>0.18717919999999999</v>
      </c>
      <c r="T3288" s="91"/>
      <c r="U3288" s="91"/>
      <c r="AA3288" s="91"/>
      <c r="AB3288" s="91"/>
      <c r="AC3288" s="91"/>
      <c r="AD3288" s="91"/>
      <c r="AE3288" s="91"/>
      <c r="AF3288" s="91"/>
    </row>
    <row r="3289" spans="1:32" x14ac:dyDescent="0.3">
      <c r="A3289" s="65">
        <v>0</v>
      </c>
      <c r="B3289" s="10">
        <v>3286</v>
      </c>
      <c r="C3289" s="71">
        <v>0.3286</v>
      </c>
      <c r="D3289" s="74">
        <v>755447</v>
      </c>
      <c r="E3289" s="61">
        <v>701922</v>
      </c>
      <c r="F3289" s="68">
        <v>0.18886174999999999</v>
      </c>
      <c r="G3289" s="292">
        <v>0.17548050000000001</v>
      </c>
      <c r="H3289" s="68">
        <v>0.20145253333333332</v>
      </c>
      <c r="I3289" s="68">
        <v>0.18717919999999999</v>
      </c>
      <c r="T3289" s="91"/>
      <c r="U3289" s="91"/>
      <c r="AA3289" s="91"/>
      <c r="AB3289" s="91"/>
      <c r="AC3289" s="91"/>
      <c r="AD3289" s="91"/>
      <c r="AE3289" s="91"/>
      <c r="AF3289" s="91"/>
    </row>
    <row r="3290" spans="1:32" x14ac:dyDescent="0.3">
      <c r="A3290" s="65">
        <v>0</v>
      </c>
      <c r="B3290" s="10">
        <v>3287</v>
      </c>
      <c r="C3290" s="71">
        <v>0.32869999999999999</v>
      </c>
      <c r="D3290" s="74">
        <v>755447</v>
      </c>
      <c r="E3290" s="61">
        <v>701922</v>
      </c>
      <c r="F3290" s="68">
        <v>0.18886174999999999</v>
      </c>
      <c r="G3290" s="292">
        <v>0.17548050000000001</v>
      </c>
      <c r="H3290" s="68">
        <v>0.20145253333333332</v>
      </c>
      <c r="I3290" s="68">
        <v>0.18717919999999999</v>
      </c>
      <c r="T3290" s="91"/>
      <c r="U3290" s="91"/>
      <c r="AA3290" s="91"/>
      <c r="AB3290" s="91"/>
      <c r="AC3290" s="91"/>
      <c r="AD3290" s="91"/>
      <c r="AE3290" s="91"/>
      <c r="AF3290" s="91"/>
    </row>
    <row r="3291" spans="1:32" x14ac:dyDescent="0.3">
      <c r="A3291" s="65">
        <v>0</v>
      </c>
      <c r="B3291" s="10">
        <v>3288</v>
      </c>
      <c r="C3291" s="71">
        <v>0.32879999999999998</v>
      </c>
      <c r="D3291" s="74">
        <v>755447</v>
      </c>
      <c r="E3291" s="61">
        <v>701922</v>
      </c>
      <c r="F3291" s="68">
        <v>0.18886174999999999</v>
      </c>
      <c r="G3291" s="292">
        <v>0.17548050000000001</v>
      </c>
      <c r="H3291" s="68">
        <v>0.20145253333333332</v>
      </c>
      <c r="I3291" s="68">
        <v>0.18717919999999999</v>
      </c>
      <c r="T3291" s="91"/>
      <c r="U3291" s="91"/>
      <c r="AA3291" s="91"/>
      <c r="AB3291" s="91"/>
      <c r="AC3291" s="91"/>
      <c r="AD3291" s="91"/>
      <c r="AE3291" s="91"/>
      <c r="AF3291" s="91"/>
    </row>
    <row r="3292" spans="1:32" x14ac:dyDescent="0.3">
      <c r="A3292" s="65">
        <v>0</v>
      </c>
      <c r="B3292" s="10">
        <v>3289</v>
      </c>
      <c r="C3292" s="71">
        <v>0.32890000000000003</v>
      </c>
      <c r="D3292" s="74">
        <v>755447</v>
      </c>
      <c r="E3292" s="61">
        <v>701922</v>
      </c>
      <c r="F3292" s="68">
        <v>0.18886174999999999</v>
      </c>
      <c r="G3292" s="292">
        <v>0.17548050000000001</v>
      </c>
      <c r="H3292" s="68">
        <v>0.20145253333333332</v>
      </c>
      <c r="I3292" s="68">
        <v>0.18717919999999999</v>
      </c>
      <c r="T3292" s="91"/>
      <c r="U3292" s="91"/>
      <c r="AA3292" s="91"/>
      <c r="AB3292" s="91"/>
      <c r="AC3292" s="91"/>
      <c r="AD3292" s="91"/>
      <c r="AE3292" s="91"/>
      <c r="AF3292" s="91"/>
    </row>
    <row r="3293" spans="1:32" x14ac:dyDescent="0.3">
      <c r="A3293" s="65">
        <v>0</v>
      </c>
      <c r="B3293" s="10">
        <v>3290</v>
      </c>
      <c r="C3293" s="71">
        <v>0.32900000000000001</v>
      </c>
      <c r="D3293" s="74">
        <v>755447</v>
      </c>
      <c r="E3293" s="61">
        <v>701922</v>
      </c>
      <c r="F3293" s="68">
        <v>0.18886174999999999</v>
      </c>
      <c r="G3293" s="292">
        <v>0.17548050000000001</v>
      </c>
      <c r="H3293" s="68">
        <v>0.20145253333333332</v>
      </c>
      <c r="I3293" s="68">
        <v>0.18717919999999999</v>
      </c>
      <c r="T3293" s="91"/>
      <c r="U3293" s="91"/>
      <c r="AA3293" s="91"/>
      <c r="AB3293" s="91"/>
      <c r="AC3293" s="91"/>
      <c r="AD3293" s="91"/>
      <c r="AE3293" s="91"/>
      <c r="AF3293" s="91"/>
    </row>
    <row r="3294" spans="1:32" x14ac:dyDescent="0.3">
      <c r="A3294" s="65">
        <v>0</v>
      </c>
      <c r="B3294" s="10">
        <v>3291</v>
      </c>
      <c r="C3294" s="71">
        <v>0.3291</v>
      </c>
      <c r="D3294" s="74">
        <v>755447</v>
      </c>
      <c r="E3294" s="61">
        <v>701922</v>
      </c>
      <c r="F3294" s="68">
        <v>0.18886174999999999</v>
      </c>
      <c r="G3294" s="292">
        <v>0.17548050000000001</v>
      </c>
      <c r="H3294" s="68">
        <v>0.20145253333333332</v>
      </c>
      <c r="I3294" s="68">
        <v>0.18717919999999999</v>
      </c>
      <c r="T3294" s="91"/>
      <c r="U3294" s="91"/>
      <c r="AA3294" s="91"/>
      <c r="AB3294" s="91"/>
      <c r="AC3294" s="91"/>
      <c r="AD3294" s="91"/>
      <c r="AE3294" s="91"/>
      <c r="AF3294" s="91"/>
    </row>
    <row r="3295" spans="1:32" x14ac:dyDescent="0.3">
      <c r="A3295" s="65">
        <v>0</v>
      </c>
      <c r="B3295" s="10">
        <v>3292</v>
      </c>
      <c r="C3295" s="71">
        <v>0.32919999999999999</v>
      </c>
      <c r="D3295" s="74">
        <v>755447</v>
      </c>
      <c r="E3295" s="61">
        <v>701922</v>
      </c>
      <c r="F3295" s="68">
        <v>0.18886174999999999</v>
      </c>
      <c r="G3295" s="292">
        <v>0.17548050000000001</v>
      </c>
      <c r="H3295" s="68">
        <v>0.20145253333333332</v>
      </c>
      <c r="I3295" s="68">
        <v>0.18717919999999999</v>
      </c>
      <c r="T3295" s="91"/>
      <c r="U3295" s="91"/>
      <c r="AA3295" s="91"/>
      <c r="AB3295" s="91"/>
      <c r="AC3295" s="91"/>
      <c r="AD3295" s="91"/>
      <c r="AE3295" s="91"/>
      <c r="AF3295" s="91"/>
    </row>
    <row r="3296" spans="1:32" x14ac:dyDescent="0.3">
      <c r="A3296" s="65">
        <v>0</v>
      </c>
      <c r="B3296" s="10">
        <v>3293</v>
      </c>
      <c r="C3296" s="71">
        <v>0.32929999999999998</v>
      </c>
      <c r="D3296" s="74">
        <v>755447</v>
      </c>
      <c r="E3296" s="61">
        <v>701922</v>
      </c>
      <c r="F3296" s="68">
        <v>0.18886174999999999</v>
      </c>
      <c r="G3296" s="292">
        <v>0.17548050000000001</v>
      </c>
      <c r="H3296" s="68">
        <v>0.20145253333333332</v>
      </c>
      <c r="I3296" s="68">
        <v>0.18717919999999999</v>
      </c>
      <c r="T3296" s="91"/>
      <c r="U3296" s="91"/>
      <c r="AA3296" s="91"/>
      <c r="AB3296" s="91"/>
      <c r="AC3296" s="91"/>
      <c r="AD3296" s="91"/>
      <c r="AE3296" s="91"/>
      <c r="AF3296" s="91"/>
    </row>
    <row r="3297" spans="1:32" x14ac:dyDescent="0.3">
      <c r="A3297" s="65">
        <v>0</v>
      </c>
      <c r="B3297" s="10">
        <v>3294</v>
      </c>
      <c r="C3297" s="71">
        <v>0.32940000000000003</v>
      </c>
      <c r="D3297" s="74">
        <v>755447</v>
      </c>
      <c r="E3297" s="61">
        <v>701922</v>
      </c>
      <c r="F3297" s="68">
        <v>0.18886174999999999</v>
      </c>
      <c r="G3297" s="292">
        <v>0.17548050000000001</v>
      </c>
      <c r="H3297" s="68">
        <v>0.20145253333333332</v>
      </c>
      <c r="I3297" s="68">
        <v>0.18717919999999999</v>
      </c>
      <c r="T3297" s="91"/>
      <c r="U3297" s="91"/>
      <c r="AA3297" s="91"/>
      <c r="AB3297" s="91"/>
      <c r="AC3297" s="91"/>
      <c r="AD3297" s="91"/>
      <c r="AE3297" s="91"/>
      <c r="AF3297" s="91"/>
    </row>
    <row r="3298" spans="1:32" x14ac:dyDescent="0.3">
      <c r="A3298" s="65">
        <v>0</v>
      </c>
      <c r="B3298" s="10">
        <v>3295</v>
      </c>
      <c r="C3298" s="71">
        <v>0.32950000000000002</v>
      </c>
      <c r="D3298" s="74">
        <v>755447</v>
      </c>
      <c r="E3298" s="61">
        <v>701922</v>
      </c>
      <c r="F3298" s="68">
        <v>0.18886174999999999</v>
      </c>
      <c r="G3298" s="292">
        <v>0.17548050000000001</v>
      </c>
      <c r="H3298" s="68">
        <v>0.20145253333333332</v>
      </c>
      <c r="I3298" s="68">
        <v>0.18717919999999999</v>
      </c>
      <c r="T3298" s="91"/>
      <c r="U3298" s="91"/>
      <c r="AA3298" s="91"/>
      <c r="AB3298" s="91"/>
      <c r="AC3298" s="91"/>
      <c r="AD3298" s="91"/>
      <c r="AE3298" s="91"/>
      <c r="AF3298" s="91"/>
    </row>
    <row r="3299" spans="1:32" x14ac:dyDescent="0.3">
      <c r="A3299" s="65">
        <v>0</v>
      </c>
      <c r="B3299" s="10">
        <v>3296</v>
      </c>
      <c r="C3299" s="71">
        <v>0.3296</v>
      </c>
      <c r="D3299" s="74">
        <v>755447</v>
      </c>
      <c r="E3299" s="61">
        <v>701922</v>
      </c>
      <c r="F3299" s="68">
        <v>0.18886174999999999</v>
      </c>
      <c r="G3299" s="292">
        <v>0.17548050000000001</v>
      </c>
      <c r="H3299" s="68">
        <v>0.20145253333333332</v>
      </c>
      <c r="I3299" s="68">
        <v>0.18717919999999999</v>
      </c>
      <c r="T3299" s="91"/>
      <c r="U3299" s="91"/>
      <c r="AA3299" s="91"/>
      <c r="AB3299" s="91"/>
      <c r="AC3299" s="91"/>
      <c r="AD3299" s="91"/>
      <c r="AE3299" s="91"/>
      <c r="AF3299" s="91"/>
    </row>
    <row r="3300" spans="1:32" x14ac:dyDescent="0.3">
      <c r="A3300" s="65">
        <v>0</v>
      </c>
      <c r="B3300" s="10">
        <v>3297</v>
      </c>
      <c r="C3300" s="71">
        <v>0.32969999999999999</v>
      </c>
      <c r="D3300" s="74">
        <v>755447</v>
      </c>
      <c r="E3300" s="61">
        <v>701922</v>
      </c>
      <c r="F3300" s="68">
        <v>0.18886174999999999</v>
      </c>
      <c r="G3300" s="292">
        <v>0.17548050000000001</v>
      </c>
      <c r="H3300" s="68">
        <v>0.20145253333333332</v>
      </c>
      <c r="I3300" s="68">
        <v>0.18717919999999999</v>
      </c>
      <c r="T3300" s="91"/>
      <c r="U3300" s="91"/>
      <c r="AA3300" s="91"/>
      <c r="AB3300" s="91"/>
      <c r="AC3300" s="91"/>
      <c r="AD3300" s="91"/>
      <c r="AE3300" s="91"/>
      <c r="AF3300" s="91"/>
    </row>
    <row r="3301" spans="1:32" x14ac:dyDescent="0.3">
      <c r="A3301" s="65">
        <v>0</v>
      </c>
      <c r="B3301" s="10">
        <v>3298</v>
      </c>
      <c r="C3301" s="71">
        <v>0.32979999999999998</v>
      </c>
      <c r="D3301" s="74">
        <v>755447</v>
      </c>
      <c r="E3301" s="61">
        <v>701922</v>
      </c>
      <c r="F3301" s="68">
        <v>0.18886174999999999</v>
      </c>
      <c r="G3301" s="292">
        <v>0.17548050000000001</v>
      </c>
      <c r="H3301" s="68">
        <v>0.20145253333333332</v>
      </c>
      <c r="I3301" s="68">
        <v>0.18717919999999999</v>
      </c>
      <c r="T3301" s="91"/>
      <c r="U3301" s="91"/>
      <c r="AA3301" s="91"/>
      <c r="AB3301" s="91"/>
      <c r="AC3301" s="91"/>
      <c r="AD3301" s="91"/>
      <c r="AE3301" s="91"/>
      <c r="AF3301" s="91"/>
    </row>
    <row r="3302" spans="1:32" x14ac:dyDescent="0.3">
      <c r="A3302" s="65">
        <v>0</v>
      </c>
      <c r="B3302" s="10">
        <v>3299</v>
      </c>
      <c r="C3302" s="71">
        <v>0.32990000000000003</v>
      </c>
      <c r="D3302" s="74">
        <v>755447</v>
      </c>
      <c r="E3302" s="61">
        <v>701922</v>
      </c>
      <c r="F3302" s="68">
        <v>0.18886174999999999</v>
      </c>
      <c r="G3302" s="292">
        <v>0.17548050000000001</v>
      </c>
      <c r="H3302" s="68">
        <v>0.20145253333333332</v>
      </c>
      <c r="I3302" s="68">
        <v>0.18717919999999999</v>
      </c>
      <c r="T3302" s="91"/>
      <c r="U3302" s="91"/>
      <c r="AA3302" s="91"/>
      <c r="AB3302" s="91"/>
      <c r="AC3302" s="91"/>
      <c r="AD3302" s="91"/>
      <c r="AE3302" s="91"/>
      <c r="AF3302" s="91"/>
    </row>
    <row r="3303" spans="1:32" x14ac:dyDescent="0.3">
      <c r="A3303" s="65">
        <v>0</v>
      </c>
      <c r="B3303" s="10">
        <v>3300</v>
      </c>
      <c r="C3303" s="71">
        <v>0.33</v>
      </c>
      <c r="D3303" s="74">
        <v>755447</v>
      </c>
      <c r="E3303" s="61">
        <v>701922</v>
      </c>
      <c r="F3303" s="68">
        <v>0.18886174999999999</v>
      </c>
      <c r="G3303" s="292">
        <v>0.17548050000000001</v>
      </c>
      <c r="H3303" s="68">
        <v>0.20145253333333332</v>
      </c>
      <c r="I3303" s="68">
        <v>0.18717919999999999</v>
      </c>
      <c r="T3303" s="91"/>
      <c r="U3303" s="91"/>
      <c r="AA3303" s="91"/>
      <c r="AB3303" s="91"/>
      <c r="AC3303" s="91"/>
      <c r="AD3303" s="91"/>
      <c r="AE3303" s="91"/>
      <c r="AF3303" s="91"/>
    </row>
    <row r="3304" spans="1:32" x14ac:dyDescent="0.3">
      <c r="A3304" s="65">
        <v>0</v>
      </c>
      <c r="B3304" s="10">
        <v>3301</v>
      </c>
      <c r="C3304" s="71">
        <v>0.3301</v>
      </c>
      <c r="D3304" s="74">
        <v>755447</v>
      </c>
      <c r="E3304" s="61">
        <v>701922</v>
      </c>
      <c r="F3304" s="68">
        <v>0.18886174999999999</v>
      </c>
      <c r="G3304" s="292">
        <v>0.17548050000000001</v>
      </c>
      <c r="H3304" s="68">
        <v>0.20145253333333332</v>
      </c>
      <c r="I3304" s="68">
        <v>0.18717919999999999</v>
      </c>
      <c r="T3304" s="91"/>
      <c r="U3304" s="91"/>
      <c r="AA3304" s="91"/>
      <c r="AB3304" s="91"/>
      <c r="AC3304" s="91"/>
      <c r="AD3304" s="91"/>
      <c r="AE3304" s="91"/>
      <c r="AF3304" s="91"/>
    </row>
    <row r="3305" spans="1:32" x14ac:dyDescent="0.3">
      <c r="A3305" s="65">
        <v>0</v>
      </c>
      <c r="B3305" s="10">
        <v>3302</v>
      </c>
      <c r="C3305" s="71">
        <v>0.33019999999999999</v>
      </c>
      <c r="D3305" s="74">
        <v>755447</v>
      </c>
      <c r="E3305" s="61">
        <v>701922</v>
      </c>
      <c r="F3305" s="68">
        <v>0.18886174999999999</v>
      </c>
      <c r="G3305" s="292">
        <v>0.17548050000000001</v>
      </c>
      <c r="H3305" s="68">
        <v>0.20145253333333332</v>
      </c>
      <c r="I3305" s="68">
        <v>0.18717919999999999</v>
      </c>
      <c r="T3305" s="91"/>
      <c r="U3305" s="91"/>
      <c r="AA3305" s="91"/>
      <c r="AB3305" s="91"/>
      <c r="AC3305" s="91"/>
      <c r="AD3305" s="91"/>
      <c r="AE3305" s="91"/>
      <c r="AF3305" s="91"/>
    </row>
    <row r="3306" spans="1:32" x14ac:dyDescent="0.3">
      <c r="A3306" s="65">
        <v>0</v>
      </c>
      <c r="B3306" s="10">
        <v>3303</v>
      </c>
      <c r="C3306" s="71">
        <v>0.33029999999999998</v>
      </c>
      <c r="D3306" s="74">
        <v>755447</v>
      </c>
      <c r="E3306" s="61">
        <v>701922</v>
      </c>
      <c r="F3306" s="68">
        <v>0.18886174999999999</v>
      </c>
      <c r="G3306" s="292">
        <v>0.17548050000000001</v>
      </c>
      <c r="H3306" s="68">
        <v>0.20145253333333332</v>
      </c>
      <c r="I3306" s="68">
        <v>0.18717919999999999</v>
      </c>
      <c r="T3306" s="91"/>
      <c r="U3306" s="91"/>
      <c r="AA3306" s="91"/>
      <c r="AB3306" s="91"/>
      <c r="AC3306" s="91"/>
      <c r="AD3306" s="91"/>
      <c r="AE3306" s="91"/>
      <c r="AF3306" s="91"/>
    </row>
    <row r="3307" spans="1:32" x14ac:dyDescent="0.3">
      <c r="A3307" s="65">
        <v>0</v>
      </c>
      <c r="B3307" s="10">
        <v>3304</v>
      </c>
      <c r="C3307" s="71">
        <v>0.33040000000000003</v>
      </c>
      <c r="D3307" s="74">
        <v>755447</v>
      </c>
      <c r="E3307" s="61">
        <v>701922</v>
      </c>
      <c r="F3307" s="68">
        <v>0.18886174999999999</v>
      </c>
      <c r="G3307" s="292">
        <v>0.17548050000000001</v>
      </c>
      <c r="H3307" s="68">
        <v>0.20145253333333332</v>
      </c>
      <c r="I3307" s="68">
        <v>0.18717919999999999</v>
      </c>
      <c r="T3307" s="91"/>
      <c r="U3307" s="91"/>
      <c r="AA3307" s="91"/>
      <c r="AB3307" s="91"/>
      <c r="AC3307" s="91"/>
      <c r="AD3307" s="91"/>
      <c r="AE3307" s="91"/>
      <c r="AF3307" s="91"/>
    </row>
    <row r="3308" spans="1:32" x14ac:dyDescent="0.3">
      <c r="A3308" s="65">
        <v>0</v>
      </c>
      <c r="B3308" s="10">
        <v>3305</v>
      </c>
      <c r="C3308" s="71">
        <v>0.33050000000000002</v>
      </c>
      <c r="D3308" s="74">
        <v>755447</v>
      </c>
      <c r="E3308" s="61">
        <v>701922</v>
      </c>
      <c r="F3308" s="68">
        <v>0.18886174999999999</v>
      </c>
      <c r="G3308" s="292">
        <v>0.17548050000000001</v>
      </c>
      <c r="H3308" s="68">
        <v>0.20145253333333332</v>
      </c>
      <c r="I3308" s="68">
        <v>0.18717919999999999</v>
      </c>
      <c r="T3308" s="91"/>
      <c r="U3308" s="91"/>
      <c r="AA3308" s="91"/>
      <c r="AB3308" s="91"/>
      <c r="AC3308" s="91"/>
      <c r="AD3308" s="91"/>
      <c r="AE3308" s="91"/>
      <c r="AF3308" s="91"/>
    </row>
    <row r="3309" spans="1:32" x14ac:dyDescent="0.3">
      <c r="A3309" s="65">
        <v>0</v>
      </c>
      <c r="B3309" s="10">
        <v>3306</v>
      </c>
      <c r="C3309" s="71">
        <v>0.3306</v>
      </c>
      <c r="D3309" s="74">
        <v>755447</v>
      </c>
      <c r="E3309" s="61">
        <v>701922</v>
      </c>
      <c r="F3309" s="68">
        <v>0.18886174999999999</v>
      </c>
      <c r="G3309" s="292">
        <v>0.17548050000000001</v>
      </c>
      <c r="H3309" s="68">
        <v>0.20145253333333332</v>
      </c>
      <c r="I3309" s="68">
        <v>0.18717919999999999</v>
      </c>
      <c r="T3309" s="91"/>
      <c r="U3309" s="91"/>
      <c r="AA3309" s="91"/>
      <c r="AB3309" s="91"/>
      <c r="AC3309" s="91"/>
      <c r="AD3309" s="91"/>
      <c r="AE3309" s="91"/>
      <c r="AF3309" s="91"/>
    </row>
    <row r="3310" spans="1:32" x14ac:dyDescent="0.3">
      <c r="A3310" s="65">
        <v>0</v>
      </c>
      <c r="B3310" s="10">
        <v>3307</v>
      </c>
      <c r="C3310" s="71">
        <v>0.33069999999999999</v>
      </c>
      <c r="D3310" s="74">
        <v>755447</v>
      </c>
      <c r="E3310" s="61">
        <v>701922</v>
      </c>
      <c r="F3310" s="68">
        <v>0.18886174999999999</v>
      </c>
      <c r="G3310" s="292">
        <v>0.17548050000000001</v>
      </c>
      <c r="H3310" s="68">
        <v>0.20145253333333332</v>
      </c>
      <c r="I3310" s="68">
        <v>0.18717919999999999</v>
      </c>
      <c r="T3310" s="91"/>
      <c r="U3310" s="91"/>
      <c r="AA3310" s="91"/>
      <c r="AB3310" s="91"/>
      <c r="AC3310" s="91"/>
      <c r="AD3310" s="91"/>
      <c r="AE3310" s="91"/>
      <c r="AF3310" s="91"/>
    </row>
    <row r="3311" spans="1:32" x14ac:dyDescent="0.3">
      <c r="A3311" s="65">
        <v>0</v>
      </c>
      <c r="B3311" s="10">
        <v>3308</v>
      </c>
      <c r="C3311" s="71">
        <v>0.33079999999999998</v>
      </c>
      <c r="D3311" s="74">
        <v>755447</v>
      </c>
      <c r="E3311" s="61">
        <v>701922</v>
      </c>
      <c r="F3311" s="68">
        <v>0.18886174999999999</v>
      </c>
      <c r="G3311" s="292">
        <v>0.17548050000000001</v>
      </c>
      <c r="H3311" s="68">
        <v>0.20145253333333332</v>
      </c>
      <c r="I3311" s="68">
        <v>0.18717919999999999</v>
      </c>
      <c r="T3311" s="91"/>
      <c r="U3311" s="91"/>
      <c r="AA3311" s="91"/>
      <c r="AB3311" s="91"/>
      <c r="AC3311" s="91"/>
      <c r="AD3311" s="91"/>
      <c r="AE3311" s="91"/>
      <c r="AF3311" s="91"/>
    </row>
    <row r="3312" spans="1:32" x14ac:dyDescent="0.3">
      <c r="A3312" s="65">
        <v>0</v>
      </c>
      <c r="B3312" s="10">
        <v>3309</v>
      </c>
      <c r="C3312" s="71">
        <v>0.33090000000000003</v>
      </c>
      <c r="D3312" s="74">
        <v>755447</v>
      </c>
      <c r="E3312" s="61">
        <v>701922</v>
      </c>
      <c r="F3312" s="68">
        <v>0.18886174999999999</v>
      </c>
      <c r="G3312" s="292">
        <v>0.17548050000000001</v>
      </c>
      <c r="H3312" s="68">
        <v>0.20145253333333332</v>
      </c>
      <c r="I3312" s="68">
        <v>0.18717919999999999</v>
      </c>
      <c r="T3312" s="91"/>
      <c r="U3312" s="91"/>
      <c r="AA3312" s="91"/>
      <c r="AB3312" s="91"/>
      <c r="AC3312" s="91"/>
      <c r="AD3312" s="91"/>
      <c r="AE3312" s="91"/>
      <c r="AF3312" s="91"/>
    </row>
    <row r="3313" spans="1:32" x14ac:dyDescent="0.3">
      <c r="A3313" s="65">
        <v>0</v>
      </c>
      <c r="B3313" s="10">
        <v>3310</v>
      </c>
      <c r="C3313" s="71">
        <v>0.33100000000000002</v>
      </c>
      <c r="D3313" s="74">
        <v>755447</v>
      </c>
      <c r="E3313" s="61">
        <v>701922</v>
      </c>
      <c r="F3313" s="68">
        <v>0.18886174999999999</v>
      </c>
      <c r="G3313" s="292">
        <v>0.17548050000000001</v>
      </c>
      <c r="H3313" s="68">
        <v>0.20145253333333332</v>
      </c>
      <c r="I3313" s="68">
        <v>0.18717919999999999</v>
      </c>
      <c r="T3313" s="91"/>
      <c r="U3313" s="91"/>
      <c r="AA3313" s="91"/>
      <c r="AB3313" s="91"/>
      <c r="AC3313" s="91"/>
      <c r="AD3313" s="91"/>
      <c r="AE3313" s="91"/>
      <c r="AF3313" s="91"/>
    </row>
    <row r="3314" spans="1:32" x14ac:dyDescent="0.3">
      <c r="A3314" s="65">
        <v>0</v>
      </c>
      <c r="B3314" s="10">
        <v>3311</v>
      </c>
      <c r="C3314" s="71">
        <v>0.33110000000000001</v>
      </c>
      <c r="D3314" s="74">
        <v>755447</v>
      </c>
      <c r="E3314" s="61">
        <v>701922</v>
      </c>
      <c r="F3314" s="68">
        <v>0.18886174999999999</v>
      </c>
      <c r="G3314" s="292">
        <v>0.17548050000000001</v>
      </c>
      <c r="H3314" s="68">
        <v>0.20145253333333332</v>
      </c>
      <c r="I3314" s="68">
        <v>0.18717919999999999</v>
      </c>
      <c r="T3314" s="91"/>
      <c r="U3314" s="91"/>
      <c r="AA3314" s="91"/>
      <c r="AB3314" s="91"/>
      <c r="AC3314" s="91"/>
      <c r="AD3314" s="91"/>
      <c r="AE3314" s="91"/>
      <c r="AF3314" s="91"/>
    </row>
    <row r="3315" spans="1:32" x14ac:dyDescent="0.3">
      <c r="A3315" s="65">
        <v>0</v>
      </c>
      <c r="B3315" s="10">
        <v>3312</v>
      </c>
      <c r="C3315" s="71">
        <v>0.33119999999999999</v>
      </c>
      <c r="D3315" s="74">
        <v>755447</v>
      </c>
      <c r="E3315" s="61">
        <v>701922</v>
      </c>
      <c r="F3315" s="68">
        <v>0.18886174999999999</v>
      </c>
      <c r="G3315" s="292">
        <v>0.17548050000000001</v>
      </c>
      <c r="H3315" s="68">
        <v>0.20145253333333332</v>
      </c>
      <c r="I3315" s="68">
        <v>0.18717919999999999</v>
      </c>
      <c r="T3315" s="91"/>
      <c r="U3315" s="91"/>
      <c r="AA3315" s="91"/>
      <c r="AB3315" s="91"/>
      <c r="AC3315" s="91"/>
      <c r="AD3315" s="91"/>
      <c r="AE3315" s="91"/>
      <c r="AF3315" s="91"/>
    </row>
    <row r="3316" spans="1:32" x14ac:dyDescent="0.3">
      <c r="A3316" s="65">
        <v>0</v>
      </c>
      <c r="B3316" s="10">
        <v>3313</v>
      </c>
      <c r="C3316" s="71">
        <v>0.33129999999999998</v>
      </c>
      <c r="D3316" s="74">
        <v>755447</v>
      </c>
      <c r="E3316" s="61">
        <v>701922</v>
      </c>
      <c r="F3316" s="68">
        <v>0.18886174999999999</v>
      </c>
      <c r="G3316" s="292">
        <v>0.17548050000000001</v>
      </c>
      <c r="H3316" s="68">
        <v>0.20145253333333332</v>
      </c>
      <c r="I3316" s="68">
        <v>0.18717919999999999</v>
      </c>
      <c r="T3316" s="91"/>
      <c r="U3316" s="91"/>
      <c r="AA3316" s="91"/>
      <c r="AB3316" s="91"/>
      <c r="AC3316" s="91"/>
      <c r="AD3316" s="91"/>
      <c r="AE3316" s="91"/>
      <c r="AF3316" s="91"/>
    </row>
    <row r="3317" spans="1:32" x14ac:dyDescent="0.3">
      <c r="A3317" s="65">
        <v>0</v>
      </c>
      <c r="B3317" s="10">
        <v>3314</v>
      </c>
      <c r="C3317" s="71">
        <v>0.33139999999999997</v>
      </c>
      <c r="D3317" s="74">
        <v>755447</v>
      </c>
      <c r="E3317" s="61">
        <v>701922</v>
      </c>
      <c r="F3317" s="68">
        <v>0.18886174999999999</v>
      </c>
      <c r="G3317" s="292">
        <v>0.17548050000000001</v>
      </c>
      <c r="H3317" s="68">
        <v>0.20145253333333332</v>
      </c>
      <c r="I3317" s="68">
        <v>0.18717919999999999</v>
      </c>
      <c r="T3317" s="91"/>
      <c r="U3317" s="91"/>
      <c r="AA3317" s="91"/>
      <c r="AB3317" s="91"/>
      <c r="AC3317" s="91"/>
      <c r="AD3317" s="91"/>
      <c r="AE3317" s="91"/>
      <c r="AF3317" s="91"/>
    </row>
    <row r="3318" spans="1:32" x14ac:dyDescent="0.3">
      <c r="A3318" s="65">
        <v>0</v>
      </c>
      <c r="B3318" s="10">
        <v>3315</v>
      </c>
      <c r="C3318" s="71">
        <v>0.33150000000000002</v>
      </c>
      <c r="D3318" s="74">
        <v>755447</v>
      </c>
      <c r="E3318" s="61">
        <v>701922</v>
      </c>
      <c r="F3318" s="68">
        <v>0.18886174999999999</v>
      </c>
      <c r="G3318" s="292">
        <v>0.17548050000000001</v>
      </c>
      <c r="H3318" s="68">
        <v>0.20145253333333332</v>
      </c>
      <c r="I3318" s="68">
        <v>0.18717919999999999</v>
      </c>
      <c r="T3318" s="91"/>
      <c r="U3318" s="91"/>
      <c r="AA3318" s="91"/>
      <c r="AB3318" s="91"/>
      <c r="AC3318" s="91"/>
      <c r="AD3318" s="91"/>
      <c r="AE3318" s="91"/>
      <c r="AF3318" s="91"/>
    </row>
    <row r="3319" spans="1:32" x14ac:dyDescent="0.3">
      <c r="A3319" s="65">
        <v>0</v>
      </c>
      <c r="B3319" s="10">
        <v>3316</v>
      </c>
      <c r="C3319" s="71">
        <v>0.33160000000000001</v>
      </c>
      <c r="D3319" s="74">
        <v>755447</v>
      </c>
      <c r="E3319" s="61">
        <v>701922</v>
      </c>
      <c r="F3319" s="68">
        <v>0.18886174999999999</v>
      </c>
      <c r="G3319" s="292">
        <v>0.17548050000000001</v>
      </c>
      <c r="H3319" s="68">
        <v>0.20145253333333332</v>
      </c>
      <c r="I3319" s="68">
        <v>0.18717919999999999</v>
      </c>
      <c r="T3319" s="91"/>
      <c r="U3319" s="91"/>
      <c r="AA3319" s="91"/>
      <c r="AB3319" s="91"/>
      <c r="AC3319" s="91"/>
      <c r="AD3319" s="91"/>
      <c r="AE3319" s="91"/>
      <c r="AF3319" s="91"/>
    </row>
    <row r="3320" spans="1:32" x14ac:dyDescent="0.3">
      <c r="A3320" s="65">
        <v>0</v>
      </c>
      <c r="B3320" s="10">
        <v>3317</v>
      </c>
      <c r="C3320" s="71">
        <v>0.33169999999999999</v>
      </c>
      <c r="D3320" s="74">
        <v>755447</v>
      </c>
      <c r="E3320" s="61">
        <v>701922</v>
      </c>
      <c r="F3320" s="68">
        <v>0.18886174999999999</v>
      </c>
      <c r="G3320" s="292">
        <v>0.17548050000000001</v>
      </c>
      <c r="H3320" s="68">
        <v>0.20145253333333332</v>
      </c>
      <c r="I3320" s="68">
        <v>0.18717919999999999</v>
      </c>
      <c r="T3320" s="91"/>
      <c r="U3320" s="91"/>
      <c r="AA3320" s="91"/>
      <c r="AB3320" s="91"/>
      <c r="AC3320" s="91"/>
      <c r="AD3320" s="91"/>
      <c r="AE3320" s="91"/>
      <c r="AF3320" s="91"/>
    </row>
    <row r="3321" spans="1:32" x14ac:dyDescent="0.3">
      <c r="A3321" s="65">
        <v>0</v>
      </c>
      <c r="B3321" s="10">
        <v>3318</v>
      </c>
      <c r="C3321" s="71">
        <v>0.33179999999999998</v>
      </c>
      <c r="D3321" s="74">
        <v>755447</v>
      </c>
      <c r="E3321" s="61">
        <v>701922</v>
      </c>
      <c r="F3321" s="68">
        <v>0.18886174999999999</v>
      </c>
      <c r="G3321" s="292">
        <v>0.17548050000000001</v>
      </c>
      <c r="H3321" s="68">
        <v>0.20145253333333332</v>
      </c>
      <c r="I3321" s="68">
        <v>0.18717919999999999</v>
      </c>
      <c r="T3321" s="91"/>
      <c r="U3321" s="91"/>
      <c r="AA3321" s="91"/>
      <c r="AB3321" s="91"/>
      <c r="AC3321" s="91"/>
      <c r="AD3321" s="91"/>
      <c r="AE3321" s="91"/>
      <c r="AF3321" s="91"/>
    </row>
    <row r="3322" spans="1:32" x14ac:dyDescent="0.3">
      <c r="A3322" s="65">
        <v>0</v>
      </c>
      <c r="B3322" s="10">
        <v>3319</v>
      </c>
      <c r="C3322" s="71">
        <v>0.33189999999999997</v>
      </c>
      <c r="D3322" s="74">
        <v>755447</v>
      </c>
      <c r="E3322" s="61">
        <v>701922</v>
      </c>
      <c r="F3322" s="68">
        <v>0.18886174999999999</v>
      </c>
      <c r="G3322" s="292">
        <v>0.17548050000000001</v>
      </c>
      <c r="H3322" s="68">
        <v>0.20145253333333332</v>
      </c>
      <c r="I3322" s="68">
        <v>0.18717919999999999</v>
      </c>
      <c r="T3322" s="91"/>
      <c r="U3322" s="91"/>
      <c r="AA3322" s="91"/>
      <c r="AB3322" s="91"/>
      <c r="AC3322" s="91"/>
      <c r="AD3322" s="91"/>
      <c r="AE3322" s="91"/>
      <c r="AF3322" s="91"/>
    </row>
    <row r="3323" spans="1:32" x14ac:dyDescent="0.3">
      <c r="A3323" s="65">
        <v>0</v>
      </c>
      <c r="B3323" s="10">
        <v>3320</v>
      </c>
      <c r="C3323" s="71">
        <v>0.33200000000000002</v>
      </c>
      <c r="D3323" s="74">
        <v>755447</v>
      </c>
      <c r="E3323" s="61">
        <v>701922</v>
      </c>
      <c r="F3323" s="68">
        <v>0.18886174999999999</v>
      </c>
      <c r="G3323" s="292">
        <v>0.17548050000000001</v>
      </c>
      <c r="H3323" s="68">
        <v>0.20145253333333332</v>
      </c>
      <c r="I3323" s="68">
        <v>0.18717919999999999</v>
      </c>
      <c r="T3323" s="91"/>
      <c r="U3323" s="91"/>
      <c r="AA3323" s="91"/>
      <c r="AB3323" s="91"/>
      <c r="AC3323" s="91"/>
      <c r="AD3323" s="91"/>
      <c r="AE3323" s="91"/>
      <c r="AF3323" s="91"/>
    </row>
    <row r="3324" spans="1:32" x14ac:dyDescent="0.3">
      <c r="A3324" s="65">
        <v>0</v>
      </c>
      <c r="B3324" s="10">
        <v>3321</v>
      </c>
      <c r="C3324" s="71">
        <v>0.33210000000000001</v>
      </c>
      <c r="D3324" s="74">
        <v>755447</v>
      </c>
      <c r="E3324" s="61">
        <v>701922</v>
      </c>
      <c r="F3324" s="68">
        <v>0.18886174999999999</v>
      </c>
      <c r="G3324" s="292">
        <v>0.17548050000000001</v>
      </c>
      <c r="H3324" s="68">
        <v>0.20145253333333332</v>
      </c>
      <c r="I3324" s="68">
        <v>0.18717919999999999</v>
      </c>
      <c r="T3324" s="91"/>
      <c r="U3324" s="91"/>
      <c r="AA3324" s="91"/>
      <c r="AB3324" s="91"/>
      <c r="AC3324" s="91"/>
      <c r="AD3324" s="91"/>
      <c r="AE3324" s="91"/>
      <c r="AF3324" s="91"/>
    </row>
    <row r="3325" spans="1:32" x14ac:dyDescent="0.3">
      <c r="A3325" s="65">
        <v>0</v>
      </c>
      <c r="B3325" s="10">
        <v>3322</v>
      </c>
      <c r="C3325" s="71">
        <v>0.3322</v>
      </c>
      <c r="D3325" s="74">
        <v>755447</v>
      </c>
      <c r="E3325" s="61">
        <v>701922</v>
      </c>
      <c r="F3325" s="68">
        <v>0.18886174999999999</v>
      </c>
      <c r="G3325" s="292">
        <v>0.17548050000000001</v>
      </c>
      <c r="H3325" s="68">
        <v>0.20145253333333332</v>
      </c>
      <c r="I3325" s="68">
        <v>0.18717919999999999</v>
      </c>
      <c r="T3325" s="91"/>
      <c r="U3325" s="91"/>
      <c r="AA3325" s="91"/>
      <c r="AB3325" s="91"/>
      <c r="AC3325" s="91"/>
      <c r="AD3325" s="91"/>
      <c r="AE3325" s="91"/>
      <c r="AF3325" s="91"/>
    </row>
    <row r="3326" spans="1:32" x14ac:dyDescent="0.3">
      <c r="A3326" s="65">
        <v>0</v>
      </c>
      <c r="B3326" s="10">
        <v>3323</v>
      </c>
      <c r="C3326" s="71">
        <v>0.33229999999999998</v>
      </c>
      <c r="D3326" s="74">
        <v>755447</v>
      </c>
      <c r="E3326" s="61">
        <v>701922</v>
      </c>
      <c r="F3326" s="68">
        <v>0.18886174999999999</v>
      </c>
      <c r="G3326" s="292">
        <v>0.17548050000000001</v>
      </c>
      <c r="H3326" s="68">
        <v>0.20145253333333332</v>
      </c>
      <c r="I3326" s="68">
        <v>0.18717919999999999</v>
      </c>
      <c r="T3326" s="91"/>
      <c r="U3326" s="91"/>
      <c r="AA3326" s="91"/>
      <c r="AB3326" s="91"/>
      <c r="AC3326" s="91"/>
      <c r="AD3326" s="91"/>
      <c r="AE3326" s="91"/>
      <c r="AF3326" s="91"/>
    </row>
    <row r="3327" spans="1:32" x14ac:dyDescent="0.3">
      <c r="A3327" s="65">
        <v>0</v>
      </c>
      <c r="B3327" s="10">
        <v>3324</v>
      </c>
      <c r="C3327" s="71">
        <v>0.33239999999999997</v>
      </c>
      <c r="D3327" s="74">
        <v>755447</v>
      </c>
      <c r="E3327" s="61">
        <v>701922</v>
      </c>
      <c r="F3327" s="68">
        <v>0.18886174999999999</v>
      </c>
      <c r="G3327" s="292">
        <v>0.17548050000000001</v>
      </c>
      <c r="H3327" s="68">
        <v>0.20145253333333332</v>
      </c>
      <c r="I3327" s="68">
        <v>0.18717919999999999</v>
      </c>
      <c r="T3327" s="91"/>
      <c r="U3327" s="91"/>
      <c r="AA3327" s="91"/>
      <c r="AB3327" s="91"/>
      <c r="AC3327" s="91"/>
      <c r="AD3327" s="91"/>
      <c r="AE3327" s="91"/>
      <c r="AF3327" s="91"/>
    </row>
    <row r="3328" spans="1:32" x14ac:dyDescent="0.3">
      <c r="A3328" s="65">
        <v>0</v>
      </c>
      <c r="B3328" s="10">
        <v>3325</v>
      </c>
      <c r="C3328" s="71">
        <v>0.33250000000000002</v>
      </c>
      <c r="D3328" s="74">
        <v>755447</v>
      </c>
      <c r="E3328" s="61">
        <v>701922</v>
      </c>
      <c r="F3328" s="68">
        <v>0.18886174999999999</v>
      </c>
      <c r="G3328" s="292">
        <v>0.17548050000000001</v>
      </c>
      <c r="H3328" s="68">
        <v>0.20145253333333332</v>
      </c>
      <c r="I3328" s="68">
        <v>0.18717919999999999</v>
      </c>
      <c r="T3328" s="91"/>
      <c r="U3328" s="91"/>
      <c r="AA3328" s="91"/>
      <c r="AB3328" s="91"/>
      <c r="AC3328" s="91"/>
      <c r="AD3328" s="91"/>
      <c r="AE3328" s="91"/>
      <c r="AF3328" s="91"/>
    </row>
    <row r="3329" spans="1:32" x14ac:dyDescent="0.3">
      <c r="A3329" s="65">
        <v>0</v>
      </c>
      <c r="B3329" s="10">
        <v>3326</v>
      </c>
      <c r="C3329" s="71">
        <v>0.33260000000000001</v>
      </c>
      <c r="D3329" s="74">
        <v>755447</v>
      </c>
      <c r="E3329" s="61">
        <v>701922</v>
      </c>
      <c r="F3329" s="68">
        <v>0.18886174999999999</v>
      </c>
      <c r="G3329" s="292">
        <v>0.17548050000000001</v>
      </c>
      <c r="H3329" s="68">
        <v>0.20145253333333332</v>
      </c>
      <c r="I3329" s="68">
        <v>0.18717919999999999</v>
      </c>
      <c r="T3329" s="91"/>
      <c r="U3329" s="91"/>
      <c r="AA3329" s="91"/>
      <c r="AB3329" s="91"/>
      <c r="AC3329" s="91"/>
      <c r="AD3329" s="91"/>
      <c r="AE3329" s="91"/>
      <c r="AF3329" s="91"/>
    </row>
    <row r="3330" spans="1:32" x14ac:dyDescent="0.3">
      <c r="A3330" s="65">
        <v>0</v>
      </c>
      <c r="B3330" s="10">
        <v>3327</v>
      </c>
      <c r="C3330" s="71">
        <v>0.3327</v>
      </c>
      <c r="D3330" s="74">
        <v>755447</v>
      </c>
      <c r="E3330" s="61">
        <v>701922</v>
      </c>
      <c r="F3330" s="68">
        <v>0.18886174999999999</v>
      </c>
      <c r="G3330" s="292">
        <v>0.17548050000000001</v>
      </c>
      <c r="H3330" s="68">
        <v>0.20145253333333332</v>
      </c>
      <c r="I3330" s="68">
        <v>0.18717919999999999</v>
      </c>
      <c r="T3330" s="91"/>
      <c r="U3330" s="91"/>
      <c r="AA3330" s="91"/>
      <c r="AB3330" s="91"/>
      <c r="AC3330" s="91"/>
      <c r="AD3330" s="91"/>
      <c r="AE3330" s="91"/>
      <c r="AF3330" s="91"/>
    </row>
    <row r="3331" spans="1:32" x14ac:dyDescent="0.3">
      <c r="A3331" s="65">
        <v>0</v>
      </c>
      <c r="B3331" s="10">
        <v>3328</v>
      </c>
      <c r="C3331" s="71">
        <v>0.33279999999999998</v>
      </c>
      <c r="D3331" s="74">
        <v>755447</v>
      </c>
      <c r="E3331" s="61">
        <v>701922</v>
      </c>
      <c r="F3331" s="68">
        <v>0.18886174999999999</v>
      </c>
      <c r="G3331" s="292">
        <v>0.17548050000000001</v>
      </c>
      <c r="H3331" s="68">
        <v>0.20145253333333332</v>
      </c>
      <c r="I3331" s="68">
        <v>0.18717919999999999</v>
      </c>
      <c r="T3331" s="91"/>
      <c r="U3331" s="91"/>
      <c r="AA3331" s="91"/>
      <c r="AB3331" s="91"/>
      <c r="AC3331" s="91"/>
      <c r="AD3331" s="91"/>
      <c r="AE3331" s="91"/>
      <c r="AF3331" s="91"/>
    </row>
    <row r="3332" spans="1:32" x14ac:dyDescent="0.3">
      <c r="A3332" s="65">
        <v>0</v>
      </c>
      <c r="B3332" s="10">
        <v>3329</v>
      </c>
      <c r="C3332" s="71">
        <v>0.33289999999999997</v>
      </c>
      <c r="D3332" s="74">
        <v>755447</v>
      </c>
      <c r="E3332" s="61">
        <v>701922</v>
      </c>
      <c r="F3332" s="68">
        <v>0.18886174999999999</v>
      </c>
      <c r="G3332" s="292">
        <v>0.17548050000000001</v>
      </c>
      <c r="H3332" s="68">
        <v>0.20145253333333332</v>
      </c>
      <c r="I3332" s="68">
        <v>0.18717919999999999</v>
      </c>
      <c r="T3332" s="91"/>
      <c r="U3332" s="91"/>
      <c r="AA3332" s="91"/>
      <c r="AB3332" s="91"/>
      <c r="AC3332" s="91"/>
      <c r="AD3332" s="91"/>
      <c r="AE3332" s="91"/>
      <c r="AF3332" s="91"/>
    </row>
    <row r="3333" spans="1:32" x14ac:dyDescent="0.3">
      <c r="A3333" s="65">
        <v>0</v>
      </c>
      <c r="B3333" s="10">
        <v>3330</v>
      </c>
      <c r="C3333" s="71">
        <v>0.33300000000000002</v>
      </c>
      <c r="D3333" s="74">
        <v>755447</v>
      </c>
      <c r="E3333" s="61">
        <v>701922</v>
      </c>
      <c r="F3333" s="68">
        <v>0.18886174999999999</v>
      </c>
      <c r="G3333" s="292">
        <v>0.17548050000000001</v>
      </c>
      <c r="H3333" s="68">
        <v>0.20145253333333332</v>
      </c>
      <c r="I3333" s="68">
        <v>0.18717919999999999</v>
      </c>
      <c r="T3333" s="91"/>
      <c r="U3333" s="91"/>
      <c r="AA3333" s="91"/>
      <c r="AB3333" s="91"/>
      <c r="AC3333" s="91"/>
      <c r="AD3333" s="91"/>
      <c r="AE3333" s="91"/>
      <c r="AF3333" s="91"/>
    </row>
    <row r="3334" spans="1:32" x14ac:dyDescent="0.3">
      <c r="A3334" s="65">
        <v>0</v>
      </c>
      <c r="B3334" s="10">
        <v>3331</v>
      </c>
      <c r="C3334" s="71">
        <v>0.33310000000000001</v>
      </c>
      <c r="D3334" s="74">
        <v>755447</v>
      </c>
      <c r="E3334" s="61">
        <v>701922</v>
      </c>
      <c r="F3334" s="68">
        <v>0.18886174999999999</v>
      </c>
      <c r="G3334" s="292">
        <v>0.17548050000000001</v>
      </c>
      <c r="H3334" s="68">
        <v>0.20145253333333332</v>
      </c>
      <c r="I3334" s="68">
        <v>0.18717919999999999</v>
      </c>
      <c r="T3334" s="91"/>
      <c r="U3334" s="91"/>
      <c r="AA3334" s="91"/>
      <c r="AB3334" s="91"/>
      <c r="AC3334" s="91"/>
      <c r="AD3334" s="91"/>
      <c r="AE3334" s="91"/>
      <c r="AF3334" s="91"/>
    </row>
    <row r="3335" spans="1:32" x14ac:dyDescent="0.3">
      <c r="A3335" s="65">
        <v>0</v>
      </c>
      <c r="B3335" s="10">
        <v>3332</v>
      </c>
      <c r="C3335" s="71">
        <v>0.3332</v>
      </c>
      <c r="D3335" s="74">
        <v>755447</v>
      </c>
      <c r="E3335" s="61">
        <v>701922</v>
      </c>
      <c r="F3335" s="68">
        <v>0.18886174999999999</v>
      </c>
      <c r="G3335" s="292">
        <v>0.17548050000000001</v>
      </c>
      <c r="H3335" s="68">
        <v>0.20145253333333332</v>
      </c>
      <c r="I3335" s="68">
        <v>0.18717919999999999</v>
      </c>
      <c r="T3335" s="91"/>
      <c r="U3335" s="91"/>
      <c r="AA3335" s="91"/>
      <c r="AB3335" s="91"/>
      <c r="AC3335" s="91"/>
      <c r="AD3335" s="91"/>
      <c r="AE3335" s="91"/>
      <c r="AF3335" s="91"/>
    </row>
    <row r="3336" spans="1:32" x14ac:dyDescent="0.3">
      <c r="A3336" s="65">
        <v>0</v>
      </c>
      <c r="B3336" s="10">
        <v>3333</v>
      </c>
      <c r="C3336" s="71">
        <v>0.33329999999999999</v>
      </c>
      <c r="D3336" s="74">
        <v>755447</v>
      </c>
      <c r="E3336" s="61">
        <v>701922</v>
      </c>
      <c r="F3336" s="68">
        <v>0.18886174999999999</v>
      </c>
      <c r="G3336" s="292">
        <v>0.17548050000000001</v>
      </c>
      <c r="H3336" s="68">
        <v>0.20145253333333332</v>
      </c>
      <c r="I3336" s="68">
        <v>0.18717919999999999</v>
      </c>
      <c r="T3336" s="91"/>
      <c r="U3336" s="91"/>
      <c r="AA3336" s="91"/>
      <c r="AB3336" s="91"/>
      <c r="AC3336" s="91"/>
      <c r="AD3336" s="91"/>
      <c r="AE3336" s="91"/>
      <c r="AF3336" s="91"/>
    </row>
    <row r="3337" spans="1:32" x14ac:dyDescent="0.3">
      <c r="A3337" s="65">
        <v>0</v>
      </c>
      <c r="B3337" s="10">
        <v>3334</v>
      </c>
      <c r="C3337" s="71">
        <v>0.33339999999999997</v>
      </c>
      <c r="D3337" s="74">
        <v>755447</v>
      </c>
      <c r="E3337" s="61">
        <v>701922</v>
      </c>
      <c r="F3337" s="68">
        <v>0.18886174999999999</v>
      </c>
      <c r="G3337" s="292">
        <v>0.17548050000000001</v>
      </c>
      <c r="H3337" s="68">
        <v>0.20145253333333332</v>
      </c>
      <c r="I3337" s="68">
        <v>0.18717919999999999</v>
      </c>
      <c r="T3337" s="91"/>
      <c r="U3337" s="91"/>
      <c r="AA3337" s="91"/>
      <c r="AB3337" s="91"/>
      <c r="AC3337" s="91"/>
      <c r="AD3337" s="91"/>
      <c r="AE3337" s="91"/>
      <c r="AF3337" s="91"/>
    </row>
    <row r="3338" spans="1:32" x14ac:dyDescent="0.3">
      <c r="A3338" s="65">
        <v>0</v>
      </c>
      <c r="B3338" s="10">
        <v>3335</v>
      </c>
      <c r="C3338" s="71">
        <v>0.33350000000000002</v>
      </c>
      <c r="D3338" s="74">
        <v>755447</v>
      </c>
      <c r="E3338" s="61">
        <v>701922</v>
      </c>
      <c r="F3338" s="68">
        <v>0.18886174999999999</v>
      </c>
      <c r="G3338" s="292">
        <v>0.17548050000000001</v>
      </c>
      <c r="H3338" s="68">
        <v>0.20145253333333332</v>
      </c>
      <c r="I3338" s="68">
        <v>0.18717919999999999</v>
      </c>
      <c r="T3338" s="91"/>
      <c r="U3338" s="91"/>
      <c r="AA3338" s="91"/>
      <c r="AB3338" s="91"/>
      <c r="AC3338" s="91"/>
      <c r="AD3338" s="91"/>
      <c r="AE3338" s="91"/>
      <c r="AF3338" s="91"/>
    </row>
    <row r="3339" spans="1:32" x14ac:dyDescent="0.3">
      <c r="A3339" s="65">
        <v>0</v>
      </c>
      <c r="B3339" s="10">
        <v>3336</v>
      </c>
      <c r="C3339" s="71">
        <v>0.33360000000000001</v>
      </c>
      <c r="D3339" s="74">
        <v>755447</v>
      </c>
      <c r="E3339" s="61">
        <v>701922</v>
      </c>
      <c r="F3339" s="68">
        <v>0.18886174999999999</v>
      </c>
      <c r="G3339" s="292">
        <v>0.17548050000000001</v>
      </c>
      <c r="H3339" s="68">
        <v>0.20145253333333332</v>
      </c>
      <c r="I3339" s="68">
        <v>0.18717919999999999</v>
      </c>
      <c r="T3339" s="91"/>
      <c r="U3339" s="91"/>
      <c r="AA3339" s="91"/>
      <c r="AB3339" s="91"/>
      <c r="AC3339" s="91"/>
      <c r="AD3339" s="91"/>
      <c r="AE3339" s="91"/>
      <c r="AF3339" s="91"/>
    </row>
    <row r="3340" spans="1:32" x14ac:dyDescent="0.3">
      <c r="A3340" s="65">
        <v>0</v>
      </c>
      <c r="B3340" s="10">
        <v>3337</v>
      </c>
      <c r="C3340" s="71">
        <v>0.3337</v>
      </c>
      <c r="D3340" s="74">
        <v>755447</v>
      </c>
      <c r="E3340" s="61">
        <v>701922</v>
      </c>
      <c r="F3340" s="68">
        <v>0.18886174999999999</v>
      </c>
      <c r="G3340" s="292">
        <v>0.17548050000000001</v>
      </c>
      <c r="H3340" s="68">
        <v>0.20145253333333332</v>
      </c>
      <c r="I3340" s="68">
        <v>0.18717919999999999</v>
      </c>
      <c r="T3340" s="91"/>
      <c r="U3340" s="91"/>
      <c r="AA3340" s="91"/>
      <c r="AB3340" s="91"/>
      <c r="AC3340" s="91"/>
      <c r="AD3340" s="91"/>
      <c r="AE3340" s="91"/>
      <c r="AF3340" s="91"/>
    </row>
    <row r="3341" spans="1:32" x14ac:dyDescent="0.3">
      <c r="A3341" s="65">
        <v>0</v>
      </c>
      <c r="B3341" s="10">
        <v>3338</v>
      </c>
      <c r="C3341" s="71">
        <v>0.33379999999999999</v>
      </c>
      <c r="D3341" s="74">
        <v>755447</v>
      </c>
      <c r="E3341" s="61">
        <v>701922</v>
      </c>
      <c r="F3341" s="68">
        <v>0.18886174999999999</v>
      </c>
      <c r="G3341" s="292">
        <v>0.17548050000000001</v>
      </c>
      <c r="H3341" s="68">
        <v>0.20145253333333332</v>
      </c>
      <c r="I3341" s="68">
        <v>0.18717919999999999</v>
      </c>
      <c r="T3341" s="91"/>
      <c r="U3341" s="91"/>
      <c r="AA3341" s="91"/>
      <c r="AB3341" s="91"/>
      <c r="AC3341" s="91"/>
      <c r="AD3341" s="91"/>
      <c r="AE3341" s="91"/>
      <c r="AF3341" s="91"/>
    </row>
    <row r="3342" spans="1:32" x14ac:dyDescent="0.3">
      <c r="A3342" s="65">
        <v>0</v>
      </c>
      <c r="B3342" s="10">
        <v>3339</v>
      </c>
      <c r="C3342" s="71">
        <v>0.33389999999999997</v>
      </c>
      <c r="D3342" s="74">
        <v>755447</v>
      </c>
      <c r="E3342" s="61">
        <v>701922</v>
      </c>
      <c r="F3342" s="68">
        <v>0.18886174999999999</v>
      </c>
      <c r="G3342" s="292">
        <v>0.17548050000000001</v>
      </c>
      <c r="H3342" s="68">
        <v>0.20145253333333332</v>
      </c>
      <c r="I3342" s="68">
        <v>0.18717919999999999</v>
      </c>
      <c r="T3342" s="91"/>
      <c r="U3342" s="91"/>
      <c r="AA3342" s="91"/>
      <c r="AB3342" s="91"/>
      <c r="AC3342" s="91"/>
      <c r="AD3342" s="91"/>
      <c r="AE3342" s="91"/>
      <c r="AF3342" s="91"/>
    </row>
    <row r="3343" spans="1:32" x14ac:dyDescent="0.3">
      <c r="A3343" s="65">
        <v>0</v>
      </c>
      <c r="B3343" s="10">
        <v>3340</v>
      </c>
      <c r="C3343" s="71">
        <v>0.33400000000000002</v>
      </c>
      <c r="D3343" s="74">
        <v>755447</v>
      </c>
      <c r="E3343" s="61">
        <v>701922</v>
      </c>
      <c r="F3343" s="68">
        <v>0.18886174999999999</v>
      </c>
      <c r="G3343" s="292">
        <v>0.17548050000000001</v>
      </c>
      <c r="H3343" s="68">
        <v>0.20145253333333332</v>
      </c>
      <c r="I3343" s="68">
        <v>0.18717919999999999</v>
      </c>
      <c r="T3343" s="91"/>
      <c r="U3343" s="91"/>
      <c r="AA3343" s="91"/>
      <c r="AB3343" s="91"/>
      <c r="AC3343" s="91"/>
      <c r="AD3343" s="91"/>
      <c r="AE3343" s="91"/>
      <c r="AF3343" s="91"/>
    </row>
    <row r="3344" spans="1:32" x14ac:dyDescent="0.3">
      <c r="A3344" s="65">
        <v>0</v>
      </c>
      <c r="B3344" s="10">
        <v>3341</v>
      </c>
      <c r="C3344" s="71">
        <v>0.33410000000000001</v>
      </c>
      <c r="D3344" s="74">
        <v>755447</v>
      </c>
      <c r="E3344" s="61">
        <v>701922</v>
      </c>
      <c r="F3344" s="68">
        <v>0.18886174999999999</v>
      </c>
      <c r="G3344" s="292">
        <v>0.17548050000000001</v>
      </c>
      <c r="H3344" s="68">
        <v>0.20145253333333332</v>
      </c>
      <c r="I3344" s="68">
        <v>0.18717919999999999</v>
      </c>
      <c r="T3344" s="91"/>
      <c r="U3344" s="91"/>
      <c r="AA3344" s="91"/>
      <c r="AB3344" s="91"/>
      <c r="AC3344" s="91"/>
      <c r="AD3344" s="91"/>
      <c r="AE3344" s="91"/>
      <c r="AF3344" s="91"/>
    </row>
    <row r="3345" spans="1:32" x14ac:dyDescent="0.3">
      <c r="A3345" s="65">
        <v>0</v>
      </c>
      <c r="B3345" s="10">
        <v>3342</v>
      </c>
      <c r="C3345" s="71">
        <v>0.3342</v>
      </c>
      <c r="D3345" s="74">
        <v>755447</v>
      </c>
      <c r="E3345" s="61">
        <v>701922</v>
      </c>
      <c r="F3345" s="68">
        <v>0.18886174999999999</v>
      </c>
      <c r="G3345" s="292">
        <v>0.17548050000000001</v>
      </c>
      <c r="H3345" s="68">
        <v>0.20145253333333332</v>
      </c>
      <c r="I3345" s="68">
        <v>0.18717919999999999</v>
      </c>
      <c r="T3345" s="91"/>
      <c r="U3345" s="91"/>
      <c r="AA3345" s="91"/>
      <c r="AB3345" s="91"/>
      <c r="AC3345" s="91"/>
      <c r="AD3345" s="91"/>
      <c r="AE3345" s="91"/>
      <c r="AF3345" s="91"/>
    </row>
    <row r="3346" spans="1:32" x14ac:dyDescent="0.3">
      <c r="A3346" s="65">
        <v>0</v>
      </c>
      <c r="B3346" s="10">
        <v>3343</v>
      </c>
      <c r="C3346" s="71">
        <v>0.33429999999999999</v>
      </c>
      <c r="D3346" s="74">
        <v>755447</v>
      </c>
      <c r="E3346" s="61">
        <v>701922</v>
      </c>
      <c r="F3346" s="68">
        <v>0.18886174999999999</v>
      </c>
      <c r="G3346" s="292">
        <v>0.17548050000000001</v>
      </c>
      <c r="H3346" s="68">
        <v>0.20145253333333332</v>
      </c>
      <c r="I3346" s="68">
        <v>0.18717919999999999</v>
      </c>
      <c r="T3346" s="91"/>
      <c r="U3346" s="91"/>
      <c r="AA3346" s="91"/>
      <c r="AB3346" s="91"/>
      <c r="AC3346" s="91"/>
      <c r="AD3346" s="91"/>
      <c r="AE3346" s="91"/>
      <c r="AF3346" s="91"/>
    </row>
    <row r="3347" spans="1:32" x14ac:dyDescent="0.3">
      <c r="A3347" s="65">
        <v>0</v>
      </c>
      <c r="B3347" s="10">
        <v>3344</v>
      </c>
      <c r="C3347" s="71">
        <v>0.33439999999999998</v>
      </c>
      <c r="D3347" s="74">
        <v>755447</v>
      </c>
      <c r="E3347" s="61">
        <v>701922</v>
      </c>
      <c r="F3347" s="68">
        <v>0.18886174999999999</v>
      </c>
      <c r="G3347" s="292">
        <v>0.17548050000000001</v>
      </c>
      <c r="H3347" s="68">
        <v>0.20145253333333332</v>
      </c>
      <c r="I3347" s="68">
        <v>0.18717919999999999</v>
      </c>
      <c r="T3347" s="91"/>
      <c r="U3347" s="91"/>
      <c r="AA3347" s="91"/>
      <c r="AB3347" s="91"/>
      <c r="AC3347" s="91"/>
      <c r="AD3347" s="91"/>
      <c r="AE3347" s="91"/>
      <c r="AF3347" s="91"/>
    </row>
    <row r="3348" spans="1:32" x14ac:dyDescent="0.3">
      <c r="A3348" s="65">
        <v>0</v>
      </c>
      <c r="B3348" s="10">
        <v>3345</v>
      </c>
      <c r="C3348" s="71">
        <v>0.33450000000000002</v>
      </c>
      <c r="D3348" s="74">
        <v>755447</v>
      </c>
      <c r="E3348" s="61">
        <v>701922</v>
      </c>
      <c r="F3348" s="68">
        <v>0.18886174999999999</v>
      </c>
      <c r="G3348" s="292">
        <v>0.17548050000000001</v>
      </c>
      <c r="H3348" s="68">
        <v>0.20145253333333332</v>
      </c>
      <c r="I3348" s="68">
        <v>0.18717919999999999</v>
      </c>
      <c r="T3348" s="91"/>
      <c r="U3348" s="91"/>
      <c r="AA3348" s="91"/>
      <c r="AB3348" s="91"/>
      <c r="AC3348" s="91"/>
      <c r="AD3348" s="91"/>
      <c r="AE3348" s="91"/>
      <c r="AF3348" s="91"/>
    </row>
    <row r="3349" spans="1:32" x14ac:dyDescent="0.3">
      <c r="A3349" s="65">
        <v>0</v>
      </c>
      <c r="B3349" s="10">
        <v>3346</v>
      </c>
      <c r="C3349" s="71">
        <v>0.33460000000000001</v>
      </c>
      <c r="D3349" s="74">
        <v>755447</v>
      </c>
      <c r="E3349" s="61">
        <v>701922</v>
      </c>
      <c r="F3349" s="68">
        <v>0.18886174999999999</v>
      </c>
      <c r="G3349" s="292">
        <v>0.17548050000000001</v>
      </c>
      <c r="H3349" s="68">
        <v>0.20145253333333332</v>
      </c>
      <c r="I3349" s="68">
        <v>0.18717919999999999</v>
      </c>
      <c r="T3349" s="91"/>
      <c r="U3349" s="91"/>
      <c r="AA3349" s="91"/>
      <c r="AB3349" s="91"/>
      <c r="AC3349" s="91"/>
      <c r="AD3349" s="91"/>
      <c r="AE3349" s="91"/>
      <c r="AF3349" s="91"/>
    </row>
    <row r="3350" spans="1:32" x14ac:dyDescent="0.3">
      <c r="A3350" s="65">
        <v>0</v>
      </c>
      <c r="B3350" s="10">
        <v>3347</v>
      </c>
      <c r="C3350" s="71">
        <v>0.3347</v>
      </c>
      <c r="D3350" s="74">
        <v>755447</v>
      </c>
      <c r="E3350" s="61">
        <v>701922</v>
      </c>
      <c r="F3350" s="68">
        <v>0.18886174999999999</v>
      </c>
      <c r="G3350" s="292">
        <v>0.17548050000000001</v>
      </c>
      <c r="H3350" s="68">
        <v>0.20145253333333332</v>
      </c>
      <c r="I3350" s="68">
        <v>0.18717919999999999</v>
      </c>
      <c r="T3350" s="91"/>
      <c r="U3350" s="91"/>
      <c r="AA3350" s="91"/>
      <c r="AB3350" s="91"/>
      <c r="AC3350" s="91"/>
      <c r="AD3350" s="91"/>
      <c r="AE3350" s="91"/>
      <c r="AF3350" s="91"/>
    </row>
    <row r="3351" spans="1:32" x14ac:dyDescent="0.3">
      <c r="A3351" s="65">
        <v>0</v>
      </c>
      <c r="B3351" s="10">
        <v>3348</v>
      </c>
      <c r="C3351" s="71">
        <v>0.33479999999999999</v>
      </c>
      <c r="D3351" s="74">
        <v>755447</v>
      </c>
      <c r="E3351" s="61">
        <v>701922</v>
      </c>
      <c r="F3351" s="68">
        <v>0.18886174999999999</v>
      </c>
      <c r="G3351" s="292">
        <v>0.17548050000000001</v>
      </c>
      <c r="H3351" s="68">
        <v>0.20145253333333332</v>
      </c>
      <c r="I3351" s="68">
        <v>0.18717919999999999</v>
      </c>
      <c r="T3351" s="91"/>
      <c r="U3351" s="91"/>
      <c r="AA3351" s="91"/>
      <c r="AB3351" s="91"/>
      <c r="AC3351" s="91"/>
      <c r="AD3351" s="91"/>
      <c r="AE3351" s="91"/>
      <c r="AF3351" s="91"/>
    </row>
    <row r="3352" spans="1:32" x14ac:dyDescent="0.3">
      <c r="A3352" s="65">
        <v>0</v>
      </c>
      <c r="B3352" s="10">
        <v>3349</v>
      </c>
      <c r="C3352" s="71">
        <v>0.33489999999999998</v>
      </c>
      <c r="D3352" s="74">
        <v>755447</v>
      </c>
      <c r="E3352" s="61">
        <v>701922</v>
      </c>
      <c r="F3352" s="68">
        <v>0.18886174999999999</v>
      </c>
      <c r="G3352" s="292">
        <v>0.17548050000000001</v>
      </c>
      <c r="H3352" s="68">
        <v>0.20145253333333332</v>
      </c>
      <c r="I3352" s="68">
        <v>0.18717919999999999</v>
      </c>
      <c r="T3352" s="91"/>
      <c r="U3352" s="91"/>
      <c r="AA3352" s="91"/>
      <c r="AB3352" s="91"/>
      <c r="AC3352" s="91"/>
      <c r="AD3352" s="91"/>
      <c r="AE3352" s="91"/>
      <c r="AF3352" s="91"/>
    </row>
    <row r="3353" spans="1:32" x14ac:dyDescent="0.3">
      <c r="A3353" s="65">
        <v>0</v>
      </c>
      <c r="B3353" s="10">
        <v>3350</v>
      </c>
      <c r="C3353" s="71">
        <v>0.33500000000000002</v>
      </c>
      <c r="D3353" s="74">
        <v>755447</v>
      </c>
      <c r="E3353" s="61">
        <v>701922</v>
      </c>
      <c r="F3353" s="68">
        <v>0.18886174999999999</v>
      </c>
      <c r="G3353" s="292">
        <v>0.17548050000000001</v>
      </c>
      <c r="H3353" s="68">
        <v>0.20145253333333332</v>
      </c>
      <c r="I3353" s="68">
        <v>0.18717919999999999</v>
      </c>
      <c r="T3353" s="91"/>
      <c r="U3353" s="91"/>
      <c r="AA3353" s="91"/>
      <c r="AB3353" s="91"/>
      <c r="AC3353" s="91"/>
      <c r="AD3353" s="91"/>
      <c r="AE3353" s="91"/>
      <c r="AF3353" s="91"/>
    </row>
    <row r="3354" spans="1:32" x14ac:dyDescent="0.3">
      <c r="A3354" s="65">
        <v>0</v>
      </c>
      <c r="B3354" s="10">
        <v>3351</v>
      </c>
      <c r="C3354" s="71">
        <v>0.33510000000000001</v>
      </c>
      <c r="D3354" s="74">
        <v>755447</v>
      </c>
      <c r="E3354" s="61">
        <v>701922</v>
      </c>
      <c r="F3354" s="68">
        <v>0.18886174999999999</v>
      </c>
      <c r="G3354" s="292">
        <v>0.17548050000000001</v>
      </c>
      <c r="H3354" s="68">
        <v>0.20145253333333332</v>
      </c>
      <c r="I3354" s="68">
        <v>0.18717919999999999</v>
      </c>
      <c r="T3354" s="91"/>
      <c r="U3354" s="91"/>
      <c r="AA3354" s="91"/>
      <c r="AB3354" s="91"/>
      <c r="AC3354" s="91"/>
      <c r="AD3354" s="91"/>
      <c r="AE3354" s="91"/>
      <c r="AF3354" s="91"/>
    </row>
    <row r="3355" spans="1:32" x14ac:dyDescent="0.3">
      <c r="A3355" s="65">
        <v>0</v>
      </c>
      <c r="B3355" s="10">
        <v>3352</v>
      </c>
      <c r="C3355" s="71">
        <v>0.3352</v>
      </c>
      <c r="D3355" s="74">
        <v>755447</v>
      </c>
      <c r="E3355" s="61">
        <v>701922</v>
      </c>
      <c r="F3355" s="68">
        <v>0.18886174999999999</v>
      </c>
      <c r="G3355" s="292">
        <v>0.17548050000000001</v>
      </c>
      <c r="H3355" s="68">
        <v>0.20145253333333332</v>
      </c>
      <c r="I3355" s="68">
        <v>0.18717919999999999</v>
      </c>
      <c r="T3355" s="91"/>
      <c r="U3355" s="91"/>
      <c r="AA3355" s="91"/>
      <c r="AB3355" s="91"/>
      <c r="AC3355" s="91"/>
      <c r="AD3355" s="91"/>
      <c r="AE3355" s="91"/>
      <c r="AF3355" s="91"/>
    </row>
    <row r="3356" spans="1:32" x14ac:dyDescent="0.3">
      <c r="A3356" s="65">
        <v>0</v>
      </c>
      <c r="B3356" s="10">
        <v>3353</v>
      </c>
      <c r="C3356" s="71">
        <v>0.33529999999999999</v>
      </c>
      <c r="D3356" s="74">
        <v>755447</v>
      </c>
      <c r="E3356" s="61">
        <v>701922</v>
      </c>
      <c r="F3356" s="68">
        <v>0.18886174999999999</v>
      </c>
      <c r="G3356" s="292">
        <v>0.17548050000000001</v>
      </c>
      <c r="H3356" s="68">
        <v>0.20145253333333332</v>
      </c>
      <c r="I3356" s="68">
        <v>0.18717919999999999</v>
      </c>
      <c r="T3356" s="91"/>
      <c r="U3356" s="91"/>
      <c r="AA3356" s="91"/>
      <c r="AB3356" s="91"/>
      <c r="AC3356" s="91"/>
      <c r="AD3356" s="91"/>
      <c r="AE3356" s="91"/>
      <c r="AF3356" s="91"/>
    </row>
    <row r="3357" spans="1:32" x14ac:dyDescent="0.3">
      <c r="A3357" s="65">
        <v>0</v>
      </c>
      <c r="B3357" s="10">
        <v>3354</v>
      </c>
      <c r="C3357" s="71">
        <v>0.33539999999999998</v>
      </c>
      <c r="D3357" s="74">
        <v>755447</v>
      </c>
      <c r="E3357" s="61">
        <v>701922</v>
      </c>
      <c r="F3357" s="68">
        <v>0.18886174999999999</v>
      </c>
      <c r="G3357" s="292">
        <v>0.17548050000000001</v>
      </c>
      <c r="H3357" s="68">
        <v>0.20145253333333332</v>
      </c>
      <c r="I3357" s="68">
        <v>0.18717919999999999</v>
      </c>
      <c r="T3357" s="91"/>
      <c r="U3357" s="91"/>
      <c r="AA3357" s="91"/>
      <c r="AB3357" s="91"/>
      <c r="AC3357" s="91"/>
      <c r="AD3357" s="91"/>
      <c r="AE3357" s="91"/>
      <c r="AF3357" s="91"/>
    </row>
    <row r="3358" spans="1:32" x14ac:dyDescent="0.3">
      <c r="A3358" s="65">
        <v>0</v>
      </c>
      <c r="B3358" s="10">
        <v>3355</v>
      </c>
      <c r="C3358" s="71">
        <v>0.33550000000000002</v>
      </c>
      <c r="D3358" s="74">
        <v>755447</v>
      </c>
      <c r="E3358" s="61">
        <v>701922</v>
      </c>
      <c r="F3358" s="68">
        <v>0.18886174999999999</v>
      </c>
      <c r="G3358" s="292">
        <v>0.17548050000000001</v>
      </c>
      <c r="H3358" s="68">
        <v>0.20145253333333332</v>
      </c>
      <c r="I3358" s="68">
        <v>0.18717919999999999</v>
      </c>
      <c r="T3358" s="91"/>
      <c r="U3358" s="91"/>
      <c r="AA3358" s="91"/>
      <c r="AB3358" s="91"/>
      <c r="AC3358" s="91"/>
      <c r="AD3358" s="91"/>
      <c r="AE3358" s="91"/>
      <c r="AF3358" s="91"/>
    </row>
    <row r="3359" spans="1:32" x14ac:dyDescent="0.3">
      <c r="A3359" s="65">
        <v>0</v>
      </c>
      <c r="B3359" s="10">
        <v>3356</v>
      </c>
      <c r="C3359" s="71">
        <v>0.33560000000000001</v>
      </c>
      <c r="D3359" s="74">
        <v>755447</v>
      </c>
      <c r="E3359" s="61">
        <v>701922</v>
      </c>
      <c r="F3359" s="68">
        <v>0.18886174999999999</v>
      </c>
      <c r="G3359" s="292">
        <v>0.17548050000000001</v>
      </c>
      <c r="H3359" s="68">
        <v>0.20145253333333332</v>
      </c>
      <c r="I3359" s="68">
        <v>0.18717919999999999</v>
      </c>
      <c r="T3359" s="91"/>
      <c r="U3359" s="91"/>
      <c r="AA3359" s="91"/>
      <c r="AB3359" s="91"/>
      <c r="AC3359" s="91"/>
      <c r="AD3359" s="91"/>
      <c r="AE3359" s="91"/>
      <c r="AF3359" s="91"/>
    </row>
    <row r="3360" spans="1:32" x14ac:dyDescent="0.3">
      <c r="A3360" s="65">
        <v>0</v>
      </c>
      <c r="B3360" s="10">
        <v>3357</v>
      </c>
      <c r="C3360" s="71">
        <v>0.3357</v>
      </c>
      <c r="D3360" s="74">
        <v>755447</v>
      </c>
      <c r="E3360" s="61">
        <v>701922</v>
      </c>
      <c r="F3360" s="68">
        <v>0.18886174999999999</v>
      </c>
      <c r="G3360" s="292">
        <v>0.17548050000000001</v>
      </c>
      <c r="H3360" s="68">
        <v>0.20145253333333332</v>
      </c>
      <c r="I3360" s="68">
        <v>0.18717919999999999</v>
      </c>
      <c r="T3360" s="91"/>
      <c r="U3360" s="91"/>
      <c r="AA3360" s="91"/>
      <c r="AB3360" s="91"/>
      <c r="AC3360" s="91"/>
      <c r="AD3360" s="91"/>
      <c r="AE3360" s="91"/>
      <c r="AF3360" s="91"/>
    </row>
    <row r="3361" spans="1:32" x14ac:dyDescent="0.3">
      <c r="A3361" s="65">
        <v>0</v>
      </c>
      <c r="B3361" s="10">
        <v>3358</v>
      </c>
      <c r="C3361" s="71">
        <v>0.33579999999999999</v>
      </c>
      <c r="D3361" s="74">
        <v>755447</v>
      </c>
      <c r="E3361" s="61">
        <v>701922</v>
      </c>
      <c r="F3361" s="68">
        <v>0.18886174999999999</v>
      </c>
      <c r="G3361" s="292">
        <v>0.17548050000000001</v>
      </c>
      <c r="H3361" s="68">
        <v>0.20145253333333332</v>
      </c>
      <c r="I3361" s="68">
        <v>0.18717919999999999</v>
      </c>
      <c r="T3361" s="91"/>
      <c r="U3361" s="91"/>
      <c r="AA3361" s="91"/>
      <c r="AB3361" s="91"/>
      <c r="AC3361" s="91"/>
      <c r="AD3361" s="91"/>
      <c r="AE3361" s="91"/>
      <c r="AF3361" s="91"/>
    </row>
    <row r="3362" spans="1:32" x14ac:dyDescent="0.3">
      <c r="A3362" s="65">
        <v>0</v>
      </c>
      <c r="B3362" s="10">
        <v>3359</v>
      </c>
      <c r="C3362" s="71">
        <v>0.33589999999999998</v>
      </c>
      <c r="D3362" s="74">
        <v>755447</v>
      </c>
      <c r="E3362" s="61">
        <v>701922</v>
      </c>
      <c r="F3362" s="68">
        <v>0.18886174999999999</v>
      </c>
      <c r="G3362" s="292">
        <v>0.17548050000000001</v>
      </c>
      <c r="H3362" s="68">
        <v>0.20145253333333332</v>
      </c>
      <c r="I3362" s="68">
        <v>0.18717919999999999</v>
      </c>
      <c r="T3362" s="91"/>
      <c r="U3362" s="91"/>
      <c r="AA3362" s="91"/>
      <c r="AB3362" s="91"/>
      <c r="AC3362" s="91"/>
      <c r="AD3362" s="91"/>
      <c r="AE3362" s="91"/>
      <c r="AF3362" s="91"/>
    </row>
    <row r="3363" spans="1:32" x14ac:dyDescent="0.3">
      <c r="A3363" s="65">
        <v>0</v>
      </c>
      <c r="B3363" s="10">
        <v>3360</v>
      </c>
      <c r="C3363" s="71">
        <v>0.33600000000000002</v>
      </c>
      <c r="D3363" s="74">
        <v>755447</v>
      </c>
      <c r="E3363" s="61">
        <v>701922</v>
      </c>
      <c r="F3363" s="68">
        <v>0.18886174999999999</v>
      </c>
      <c r="G3363" s="292">
        <v>0.17548050000000001</v>
      </c>
      <c r="H3363" s="68">
        <v>0.20145253333333332</v>
      </c>
      <c r="I3363" s="68">
        <v>0.18717919999999999</v>
      </c>
      <c r="T3363" s="91"/>
      <c r="U3363" s="91"/>
      <c r="AA3363" s="91"/>
      <c r="AB3363" s="91"/>
      <c r="AC3363" s="91"/>
      <c r="AD3363" s="91"/>
      <c r="AE3363" s="91"/>
      <c r="AF3363" s="91"/>
    </row>
    <row r="3364" spans="1:32" x14ac:dyDescent="0.3">
      <c r="A3364" s="65">
        <v>0</v>
      </c>
      <c r="B3364" s="10">
        <v>3361</v>
      </c>
      <c r="C3364" s="71">
        <v>0.33610000000000001</v>
      </c>
      <c r="D3364" s="74">
        <v>755447</v>
      </c>
      <c r="E3364" s="61">
        <v>701922</v>
      </c>
      <c r="F3364" s="68">
        <v>0.18886174999999999</v>
      </c>
      <c r="G3364" s="292">
        <v>0.17548050000000001</v>
      </c>
      <c r="H3364" s="68">
        <v>0.20145253333333332</v>
      </c>
      <c r="I3364" s="68">
        <v>0.18717919999999999</v>
      </c>
      <c r="T3364" s="91"/>
      <c r="U3364" s="91"/>
      <c r="AA3364" s="91"/>
      <c r="AB3364" s="91"/>
      <c r="AC3364" s="91"/>
      <c r="AD3364" s="91"/>
      <c r="AE3364" s="91"/>
      <c r="AF3364" s="91"/>
    </row>
    <row r="3365" spans="1:32" x14ac:dyDescent="0.3">
      <c r="A3365" s="65">
        <v>0</v>
      </c>
      <c r="B3365" s="10">
        <v>3362</v>
      </c>
      <c r="C3365" s="71">
        <v>0.3362</v>
      </c>
      <c r="D3365" s="74">
        <v>755447</v>
      </c>
      <c r="E3365" s="61">
        <v>701922</v>
      </c>
      <c r="F3365" s="68">
        <v>0.18886174999999999</v>
      </c>
      <c r="G3365" s="292">
        <v>0.17548050000000001</v>
      </c>
      <c r="H3365" s="68">
        <v>0.20145253333333332</v>
      </c>
      <c r="I3365" s="68">
        <v>0.18717919999999999</v>
      </c>
      <c r="T3365" s="91"/>
      <c r="U3365" s="91"/>
      <c r="AA3365" s="91"/>
      <c r="AB3365" s="91"/>
      <c r="AC3365" s="91"/>
      <c r="AD3365" s="91"/>
      <c r="AE3365" s="91"/>
      <c r="AF3365" s="91"/>
    </row>
    <row r="3366" spans="1:32" x14ac:dyDescent="0.3">
      <c r="A3366" s="65">
        <v>0</v>
      </c>
      <c r="B3366" s="10">
        <v>3363</v>
      </c>
      <c r="C3366" s="71">
        <v>0.33629999999999999</v>
      </c>
      <c r="D3366" s="74">
        <v>755447</v>
      </c>
      <c r="E3366" s="61">
        <v>701922</v>
      </c>
      <c r="F3366" s="68">
        <v>0.18886174999999999</v>
      </c>
      <c r="G3366" s="292">
        <v>0.17548050000000001</v>
      </c>
      <c r="H3366" s="68">
        <v>0.20145253333333332</v>
      </c>
      <c r="I3366" s="68">
        <v>0.18717919999999999</v>
      </c>
      <c r="T3366" s="91"/>
      <c r="U3366" s="91"/>
      <c r="AA3366" s="91"/>
      <c r="AB3366" s="91"/>
      <c r="AC3366" s="91"/>
      <c r="AD3366" s="91"/>
      <c r="AE3366" s="91"/>
      <c r="AF3366" s="91"/>
    </row>
    <row r="3367" spans="1:32" x14ac:dyDescent="0.3">
      <c r="A3367" s="65">
        <v>0</v>
      </c>
      <c r="B3367" s="10">
        <v>3364</v>
      </c>
      <c r="C3367" s="71">
        <v>0.33639999999999998</v>
      </c>
      <c r="D3367" s="74">
        <v>755447</v>
      </c>
      <c r="E3367" s="61">
        <v>701922</v>
      </c>
      <c r="F3367" s="68">
        <v>0.18886174999999999</v>
      </c>
      <c r="G3367" s="292">
        <v>0.17548050000000001</v>
      </c>
      <c r="H3367" s="68">
        <v>0.20145253333333332</v>
      </c>
      <c r="I3367" s="68">
        <v>0.18717919999999999</v>
      </c>
      <c r="T3367" s="91"/>
      <c r="U3367" s="91"/>
      <c r="AA3367" s="91"/>
      <c r="AB3367" s="91"/>
      <c r="AC3367" s="91"/>
      <c r="AD3367" s="91"/>
      <c r="AE3367" s="91"/>
      <c r="AF3367" s="91"/>
    </row>
    <row r="3368" spans="1:32" x14ac:dyDescent="0.3">
      <c r="A3368" s="65">
        <v>0</v>
      </c>
      <c r="B3368" s="10">
        <v>3365</v>
      </c>
      <c r="C3368" s="71">
        <v>0.33650000000000002</v>
      </c>
      <c r="D3368" s="74">
        <v>755447</v>
      </c>
      <c r="E3368" s="61">
        <v>701922</v>
      </c>
      <c r="F3368" s="68">
        <v>0.18886174999999999</v>
      </c>
      <c r="G3368" s="292">
        <v>0.17548050000000001</v>
      </c>
      <c r="H3368" s="68">
        <v>0.20145253333333332</v>
      </c>
      <c r="I3368" s="68">
        <v>0.18717919999999999</v>
      </c>
      <c r="T3368" s="91"/>
      <c r="U3368" s="91"/>
      <c r="AA3368" s="91"/>
      <c r="AB3368" s="91"/>
      <c r="AC3368" s="91"/>
      <c r="AD3368" s="91"/>
      <c r="AE3368" s="91"/>
      <c r="AF3368" s="91"/>
    </row>
    <row r="3369" spans="1:32" x14ac:dyDescent="0.3">
      <c r="A3369" s="65">
        <v>0</v>
      </c>
      <c r="B3369" s="10">
        <v>3366</v>
      </c>
      <c r="C3369" s="71">
        <v>0.33660000000000001</v>
      </c>
      <c r="D3369" s="74">
        <v>755447</v>
      </c>
      <c r="E3369" s="61">
        <v>701922</v>
      </c>
      <c r="F3369" s="68">
        <v>0.18886174999999999</v>
      </c>
      <c r="G3369" s="292">
        <v>0.17548050000000001</v>
      </c>
      <c r="H3369" s="68">
        <v>0.20145253333333332</v>
      </c>
      <c r="I3369" s="68">
        <v>0.18717919999999999</v>
      </c>
      <c r="T3369" s="91"/>
      <c r="U3369" s="91"/>
      <c r="AA3369" s="91"/>
      <c r="AB3369" s="91"/>
      <c r="AC3369" s="91"/>
      <c r="AD3369" s="91"/>
      <c r="AE3369" s="91"/>
      <c r="AF3369" s="91"/>
    </row>
    <row r="3370" spans="1:32" x14ac:dyDescent="0.3">
      <c r="A3370" s="65">
        <v>0</v>
      </c>
      <c r="B3370" s="10">
        <v>3367</v>
      </c>
      <c r="C3370" s="71">
        <v>0.3367</v>
      </c>
      <c r="D3370" s="74">
        <v>755447</v>
      </c>
      <c r="E3370" s="61">
        <v>701922</v>
      </c>
      <c r="F3370" s="68">
        <v>0.18886174999999999</v>
      </c>
      <c r="G3370" s="292">
        <v>0.17548050000000001</v>
      </c>
      <c r="H3370" s="68">
        <v>0.20145253333333332</v>
      </c>
      <c r="I3370" s="68">
        <v>0.18717919999999999</v>
      </c>
      <c r="T3370" s="91"/>
      <c r="U3370" s="91"/>
      <c r="AA3370" s="91"/>
      <c r="AB3370" s="91"/>
      <c r="AC3370" s="91"/>
      <c r="AD3370" s="91"/>
      <c r="AE3370" s="91"/>
      <c r="AF3370" s="91"/>
    </row>
    <row r="3371" spans="1:32" x14ac:dyDescent="0.3">
      <c r="A3371" s="65">
        <v>0</v>
      </c>
      <c r="B3371" s="10">
        <v>3368</v>
      </c>
      <c r="C3371" s="71">
        <v>0.33679999999999999</v>
      </c>
      <c r="D3371" s="74">
        <v>755447</v>
      </c>
      <c r="E3371" s="61">
        <v>701922</v>
      </c>
      <c r="F3371" s="68">
        <v>0.18886174999999999</v>
      </c>
      <c r="G3371" s="292">
        <v>0.17548050000000001</v>
      </c>
      <c r="H3371" s="68">
        <v>0.20145253333333332</v>
      </c>
      <c r="I3371" s="68">
        <v>0.18717919999999999</v>
      </c>
      <c r="T3371" s="91"/>
      <c r="U3371" s="91"/>
      <c r="AA3371" s="91"/>
      <c r="AB3371" s="91"/>
      <c r="AC3371" s="91"/>
      <c r="AD3371" s="91"/>
      <c r="AE3371" s="91"/>
      <c r="AF3371" s="91"/>
    </row>
    <row r="3372" spans="1:32" x14ac:dyDescent="0.3">
      <c r="A3372" s="65">
        <v>0</v>
      </c>
      <c r="B3372" s="10">
        <v>3369</v>
      </c>
      <c r="C3372" s="71">
        <v>0.33689999999999998</v>
      </c>
      <c r="D3372" s="74">
        <v>755447</v>
      </c>
      <c r="E3372" s="61">
        <v>701922</v>
      </c>
      <c r="F3372" s="68">
        <v>0.18886174999999999</v>
      </c>
      <c r="G3372" s="292">
        <v>0.17548050000000001</v>
      </c>
      <c r="H3372" s="68">
        <v>0.20145253333333332</v>
      </c>
      <c r="I3372" s="68">
        <v>0.18717919999999999</v>
      </c>
      <c r="T3372" s="91"/>
      <c r="U3372" s="91"/>
      <c r="AA3372" s="91"/>
      <c r="AB3372" s="91"/>
      <c r="AC3372" s="91"/>
      <c r="AD3372" s="91"/>
      <c r="AE3372" s="91"/>
      <c r="AF3372" s="91"/>
    </row>
    <row r="3373" spans="1:32" x14ac:dyDescent="0.3">
      <c r="A3373" s="65">
        <v>0</v>
      </c>
      <c r="B3373" s="10">
        <v>3370</v>
      </c>
      <c r="C3373" s="71">
        <v>0.33700000000000002</v>
      </c>
      <c r="D3373" s="74">
        <v>755447</v>
      </c>
      <c r="E3373" s="61">
        <v>701922</v>
      </c>
      <c r="F3373" s="68">
        <v>0.18886174999999999</v>
      </c>
      <c r="G3373" s="292">
        <v>0.17548050000000001</v>
      </c>
      <c r="H3373" s="68">
        <v>0.20145253333333332</v>
      </c>
      <c r="I3373" s="68">
        <v>0.18717919999999999</v>
      </c>
      <c r="T3373" s="91"/>
      <c r="U3373" s="91"/>
      <c r="AA3373" s="91"/>
      <c r="AB3373" s="91"/>
      <c r="AC3373" s="91"/>
      <c r="AD3373" s="91"/>
      <c r="AE3373" s="91"/>
      <c r="AF3373" s="91"/>
    </row>
    <row r="3374" spans="1:32" x14ac:dyDescent="0.3">
      <c r="A3374" s="65">
        <v>0</v>
      </c>
      <c r="B3374" s="10">
        <v>3371</v>
      </c>
      <c r="C3374" s="71">
        <v>0.33710000000000001</v>
      </c>
      <c r="D3374" s="74">
        <v>755447</v>
      </c>
      <c r="E3374" s="61">
        <v>701922</v>
      </c>
      <c r="F3374" s="68">
        <v>0.18886174999999999</v>
      </c>
      <c r="G3374" s="292">
        <v>0.17548050000000001</v>
      </c>
      <c r="H3374" s="68">
        <v>0.20145253333333332</v>
      </c>
      <c r="I3374" s="68">
        <v>0.18717919999999999</v>
      </c>
      <c r="T3374" s="91"/>
      <c r="U3374" s="91"/>
      <c r="AA3374" s="91"/>
      <c r="AB3374" s="91"/>
      <c r="AC3374" s="91"/>
      <c r="AD3374" s="91"/>
      <c r="AE3374" s="91"/>
      <c r="AF3374" s="91"/>
    </row>
    <row r="3375" spans="1:32" x14ac:dyDescent="0.3">
      <c r="A3375" s="65">
        <v>0</v>
      </c>
      <c r="B3375" s="10">
        <v>3372</v>
      </c>
      <c r="C3375" s="71">
        <v>0.3372</v>
      </c>
      <c r="D3375" s="74">
        <v>755447</v>
      </c>
      <c r="E3375" s="61">
        <v>701922</v>
      </c>
      <c r="F3375" s="68">
        <v>0.18886174999999999</v>
      </c>
      <c r="G3375" s="292">
        <v>0.17548050000000001</v>
      </c>
      <c r="H3375" s="68">
        <v>0.20145253333333332</v>
      </c>
      <c r="I3375" s="68">
        <v>0.18717919999999999</v>
      </c>
      <c r="T3375" s="91"/>
      <c r="U3375" s="91"/>
      <c r="AA3375" s="91"/>
      <c r="AB3375" s="91"/>
      <c r="AC3375" s="91"/>
      <c r="AD3375" s="91"/>
      <c r="AE3375" s="91"/>
      <c r="AF3375" s="91"/>
    </row>
    <row r="3376" spans="1:32" x14ac:dyDescent="0.3">
      <c r="A3376" s="65">
        <v>0</v>
      </c>
      <c r="B3376" s="10">
        <v>3373</v>
      </c>
      <c r="C3376" s="71">
        <v>0.33729999999999999</v>
      </c>
      <c r="D3376" s="74">
        <v>755447</v>
      </c>
      <c r="E3376" s="61">
        <v>701922</v>
      </c>
      <c r="F3376" s="68">
        <v>0.18886174999999999</v>
      </c>
      <c r="G3376" s="292">
        <v>0.17548050000000001</v>
      </c>
      <c r="H3376" s="68">
        <v>0.20145253333333332</v>
      </c>
      <c r="I3376" s="68">
        <v>0.18717919999999999</v>
      </c>
      <c r="T3376" s="91"/>
      <c r="U3376" s="91"/>
      <c r="AA3376" s="91"/>
      <c r="AB3376" s="91"/>
      <c r="AC3376" s="91"/>
      <c r="AD3376" s="91"/>
      <c r="AE3376" s="91"/>
      <c r="AF3376" s="91"/>
    </row>
    <row r="3377" spans="1:32" x14ac:dyDescent="0.3">
      <c r="A3377" s="65">
        <v>0</v>
      </c>
      <c r="B3377" s="10">
        <v>3374</v>
      </c>
      <c r="C3377" s="71">
        <v>0.33739999999999998</v>
      </c>
      <c r="D3377" s="74">
        <v>755447</v>
      </c>
      <c r="E3377" s="61">
        <v>701922</v>
      </c>
      <c r="F3377" s="68">
        <v>0.18886174999999999</v>
      </c>
      <c r="G3377" s="292">
        <v>0.17548050000000001</v>
      </c>
      <c r="H3377" s="68">
        <v>0.20145253333333332</v>
      </c>
      <c r="I3377" s="68">
        <v>0.18717919999999999</v>
      </c>
      <c r="T3377" s="91"/>
      <c r="U3377" s="91"/>
      <c r="AA3377" s="91"/>
      <c r="AB3377" s="91"/>
      <c r="AC3377" s="91"/>
      <c r="AD3377" s="91"/>
      <c r="AE3377" s="91"/>
      <c r="AF3377" s="91"/>
    </row>
    <row r="3378" spans="1:32" x14ac:dyDescent="0.3">
      <c r="A3378" s="65">
        <v>0</v>
      </c>
      <c r="B3378" s="10">
        <v>3375</v>
      </c>
      <c r="C3378" s="71">
        <v>0.33750000000000002</v>
      </c>
      <c r="D3378" s="74">
        <v>755447</v>
      </c>
      <c r="E3378" s="61">
        <v>701922</v>
      </c>
      <c r="F3378" s="68">
        <v>0.18886174999999999</v>
      </c>
      <c r="G3378" s="292">
        <v>0.17548050000000001</v>
      </c>
      <c r="H3378" s="68">
        <v>0.20145253333333332</v>
      </c>
      <c r="I3378" s="68">
        <v>0.18717919999999999</v>
      </c>
      <c r="T3378" s="91"/>
      <c r="U3378" s="91"/>
      <c r="AA3378" s="91"/>
      <c r="AB3378" s="91"/>
      <c r="AC3378" s="91"/>
      <c r="AD3378" s="91"/>
      <c r="AE3378" s="91"/>
      <c r="AF3378" s="91"/>
    </row>
    <row r="3379" spans="1:32" x14ac:dyDescent="0.3">
      <c r="A3379" s="65">
        <v>0</v>
      </c>
      <c r="B3379" s="10">
        <v>3376</v>
      </c>
      <c r="C3379" s="71">
        <v>0.33760000000000001</v>
      </c>
      <c r="D3379" s="74">
        <v>755447</v>
      </c>
      <c r="E3379" s="61">
        <v>701922</v>
      </c>
      <c r="F3379" s="68">
        <v>0.18886174999999999</v>
      </c>
      <c r="G3379" s="292">
        <v>0.17548050000000001</v>
      </c>
      <c r="H3379" s="68">
        <v>0.20145253333333332</v>
      </c>
      <c r="I3379" s="68">
        <v>0.18717919999999999</v>
      </c>
      <c r="T3379" s="91"/>
      <c r="U3379" s="91"/>
      <c r="AA3379" s="91"/>
      <c r="AB3379" s="91"/>
      <c r="AC3379" s="91"/>
      <c r="AD3379" s="91"/>
      <c r="AE3379" s="91"/>
      <c r="AF3379" s="91"/>
    </row>
    <row r="3380" spans="1:32" x14ac:dyDescent="0.3">
      <c r="A3380" s="65">
        <v>0</v>
      </c>
      <c r="B3380" s="10">
        <v>3377</v>
      </c>
      <c r="C3380" s="71">
        <v>0.3377</v>
      </c>
      <c r="D3380" s="74">
        <v>755447</v>
      </c>
      <c r="E3380" s="61">
        <v>701922</v>
      </c>
      <c r="F3380" s="68">
        <v>0.18886174999999999</v>
      </c>
      <c r="G3380" s="292">
        <v>0.17548050000000001</v>
      </c>
      <c r="H3380" s="68">
        <v>0.20145253333333332</v>
      </c>
      <c r="I3380" s="68">
        <v>0.18717919999999999</v>
      </c>
      <c r="T3380" s="91"/>
      <c r="U3380" s="91"/>
      <c r="AA3380" s="91"/>
      <c r="AB3380" s="91"/>
      <c r="AC3380" s="91"/>
      <c r="AD3380" s="91"/>
      <c r="AE3380" s="91"/>
      <c r="AF3380" s="91"/>
    </row>
    <row r="3381" spans="1:32" x14ac:dyDescent="0.3">
      <c r="A3381" s="65">
        <v>0</v>
      </c>
      <c r="B3381" s="10">
        <v>3378</v>
      </c>
      <c r="C3381" s="71">
        <v>0.33779999999999999</v>
      </c>
      <c r="D3381" s="74">
        <v>755447</v>
      </c>
      <c r="E3381" s="61">
        <v>701922</v>
      </c>
      <c r="F3381" s="68">
        <v>0.18886174999999999</v>
      </c>
      <c r="G3381" s="292">
        <v>0.17548050000000001</v>
      </c>
      <c r="H3381" s="68">
        <v>0.20145253333333332</v>
      </c>
      <c r="I3381" s="68">
        <v>0.18717919999999999</v>
      </c>
      <c r="T3381" s="91"/>
      <c r="U3381" s="91"/>
      <c r="AA3381" s="91"/>
      <c r="AB3381" s="91"/>
      <c r="AC3381" s="91"/>
      <c r="AD3381" s="91"/>
      <c r="AE3381" s="91"/>
      <c r="AF3381" s="91"/>
    </row>
    <row r="3382" spans="1:32" x14ac:dyDescent="0.3">
      <c r="A3382" s="65">
        <v>0</v>
      </c>
      <c r="B3382" s="10">
        <v>3379</v>
      </c>
      <c r="C3382" s="71">
        <v>0.33789999999999998</v>
      </c>
      <c r="D3382" s="74">
        <v>755447</v>
      </c>
      <c r="E3382" s="61">
        <v>701922</v>
      </c>
      <c r="F3382" s="68">
        <v>0.18886174999999999</v>
      </c>
      <c r="G3382" s="292">
        <v>0.17548050000000001</v>
      </c>
      <c r="H3382" s="68">
        <v>0.20145253333333332</v>
      </c>
      <c r="I3382" s="68">
        <v>0.18717919999999999</v>
      </c>
      <c r="T3382" s="91"/>
      <c r="U3382" s="91"/>
      <c r="AA3382" s="91"/>
      <c r="AB3382" s="91"/>
      <c r="AC3382" s="91"/>
      <c r="AD3382" s="91"/>
      <c r="AE3382" s="91"/>
      <c r="AF3382" s="91"/>
    </row>
    <row r="3383" spans="1:32" x14ac:dyDescent="0.3">
      <c r="A3383" s="65">
        <v>0</v>
      </c>
      <c r="B3383" s="10">
        <v>3380</v>
      </c>
      <c r="C3383" s="71">
        <v>0.33800000000000002</v>
      </c>
      <c r="D3383" s="74">
        <v>755447</v>
      </c>
      <c r="E3383" s="61">
        <v>701922</v>
      </c>
      <c r="F3383" s="68">
        <v>0.18886174999999999</v>
      </c>
      <c r="G3383" s="292">
        <v>0.17548050000000001</v>
      </c>
      <c r="H3383" s="68">
        <v>0.20145253333333332</v>
      </c>
      <c r="I3383" s="68">
        <v>0.18717919999999999</v>
      </c>
      <c r="T3383" s="91"/>
      <c r="U3383" s="91"/>
      <c r="AA3383" s="91"/>
      <c r="AB3383" s="91"/>
      <c r="AC3383" s="91"/>
      <c r="AD3383" s="91"/>
      <c r="AE3383" s="91"/>
      <c r="AF3383" s="91"/>
    </row>
    <row r="3384" spans="1:32" x14ac:dyDescent="0.3">
      <c r="A3384" s="65">
        <v>0</v>
      </c>
      <c r="B3384" s="10">
        <v>3381</v>
      </c>
      <c r="C3384" s="71">
        <v>0.33810000000000001</v>
      </c>
      <c r="D3384" s="74">
        <v>755447</v>
      </c>
      <c r="E3384" s="61">
        <v>701922</v>
      </c>
      <c r="F3384" s="68">
        <v>0.18886174999999999</v>
      </c>
      <c r="G3384" s="292">
        <v>0.17548050000000001</v>
      </c>
      <c r="H3384" s="68">
        <v>0.20145253333333332</v>
      </c>
      <c r="I3384" s="68">
        <v>0.18717919999999999</v>
      </c>
      <c r="T3384" s="91"/>
      <c r="U3384" s="91"/>
      <c r="AA3384" s="91"/>
      <c r="AB3384" s="91"/>
      <c r="AC3384" s="91"/>
      <c r="AD3384" s="91"/>
      <c r="AE3384" s="91"/>
      <c r="AF3384" s="91"/>
    </row>
    <row r="3385" spans="1:32" x14ac:dyDescent="0.3">
      <c r="A3385" s="65">
        <v>0</v>
      </c>
      <c r="B3385" s="10">
        <v>3382</v>
      </c>
      <c r="C3385" s="71">
        <v>0.3382</v>
      </c>
      <c r="D3385" s="74">
        <v>755447</v>
      </c>
      <c r="E3385" s="61">
        <v>701922</v>
      </c>
      <c r="F3385" s="68">
        <v>0.18886174999999999</v>
      </c>
      <c r="G3385" s="292">
        <v>0.17548050000000001</v>
      </c>
      <c r="H3385" s="68">
        <v>0.20145253333333332</v>
      </c>
      <c r="I3385" s="68">
        <v>0.18717919999999999</v>
      </c>
      <c r="T3385" s="91"/>
      <c r="U3385" s="91"/>
      <c r="AA3385" s="91"/>
      <c r="AB3385" s="91"/>
      <c r="AC3385" s="91"/>
      <c r="AD3385" s="91"/>
      <c r="AE3385" s="91"/>
      <c r="AF3385" s="91"/>
    </row>
    <row r="3386" spans="1:32" x14ac:dyDescent="0.3">
      <c r="A3386" s="65">
        <v>0</v>
      </c>
      <c r="B3386" s="10">
        <v>3383</v>
      </c>
      <c r="C3386" s="71">
        <v>0.33829999999999999</v>
      </c>
      <c r="D3386" s="74">
        <v>755447</v>
      </c>
      <c r="E3386" s="61">
        <v>701922</v>
      </c>
      <c r="F3386" s="68">
        <v>0.18886174999999999</v>
      </c>
      <c r="G3386" s="292">
        <v>0.17548050000000001</v>
      </c>
      <c r="H3386" s="68">
        <v>0.20145253333333332</v>
      </c>
      <c r="I3386" s="68">
        <v>0.18717919999999999</v>
      </c>
      <c r="T3386" s="91"/>
      <c r="U3386" s="91"/>
      <c r="AA3386" s="91"/>
      <c r="AB3386" s="91"/>
      <c r="AC3386" s="91"/>
      <c r="AD3386" s="91"/>
      <c r="AE3386" s="91"/>
      <c r="AF3386" s="91"/>
    </row>
    <row r="3387" spans="1:32" x14ac:dyDescent="0.3">
      <c r="A3387" s="65">
        <v>0</v>
      </c>
      <c r="B3387" s="10">
        <v>3384</v>
      </c>
      <c r="C3387" s="71">
        <v>0.33839999999999998</v>
      </c>
      <c r="D3387" s="74">
        <v>755447</v>
      </c>
      <c r="E3387" s="61">
        <v>701922</v>
      </c>
      <c r="F3387" s="68">
        <v>0.18886174999999999</v>
      </c>
      <c r="G3387" s="292">
        <v>0.17548050000000001</v>
      </c>
      <c r="H3387" s="68">
        <v>0.20145253333333332</v>
      </c>
      <c r="I3387" s="68">
        <v>0.18717919999999999</v>
      </c>
      <c r="T3387" s="91"/>
      <c r="U3387" s="91"/>
      <c r="AA3387" s="91"/>
      <c r="AB3387" s="91"/>
      <c r="AC3387" s="91"/>
      <c r="AD3387" s="91"/>
      <c r="AE3387" s="91"/>
      <c r="AF3387" s="91"/>
    </row>
    <row r="3388" spans="1:32" x14ac:dyDescent="0.3">
      <c r="A3388" s="65">
        <v>0</v>
      </c>
      <c r="B3388" s="10">
        <v>3385</v>
      </c>
      <c r="C3388" s="71">
        <v>0.33850000000000002</v>
      </c>
      <c r="D3388" s="74">
        <v>755447</v>
      </c>
      <c r="E3388" s="61">
        <v>701922</v>
      </c>
      <c r="F3388" s="68">
        <v>0.18886174999999999</v>
      </c>
      <c r="G3388" s="292">
        <v>0.17548050000000001</v>
      </c>
      <c r="H3388" s="68">
        <v>0.20145253333333332</v>
      </c>
      <c r="I3388" s="68">
        <v>0.18717919999999999</v>
      </c>
      <c r="T3388" s="91"/>
      <c r="U3388" s="91"/>
      <c r="AA3388" s="91"/>
      <c r="AB3388" s="91"/>
      <c r="AC3388" s="91"/>
      <c r="AD3388" s="91"/>
      <c r="AE3388" s="91"/>
      <c r="AF3388" s="91"/>
    </row>
    <row r="3389" spans="1:32" x14ac:dyDescent="0.3">
      <c r="A3389" s="65">
        <v>0</v>
      </c>
      <c r="B3389" s="10">
        <v>3386</v>
      </c>
      <c r="C3389" s="71">
        <v>0.33860000000000001</v>
      </c>
      <c r="D3389" s="74">
        <v>755447</v>
      </c>
      <c r="E3389" s="61">
        <v>701922</v>
      </c>
      <c r="F3389" s="68">
        <v>0.18886174999999999</v>
      </c>
      <c r="G3389" s="292">
        <v>0.17548050000000001</v>
      </c>
      <c r="H3389" s="68">
        <v>0.20145253333333332</v>
      </c>
      <c r="I3389" s="68">
        <v>0.18717919999999999</v>
      </c>
      <c r="T3389" s="91"/>
      <c r="U3389" s="91"/>
      <c r="AA3389" s="91"/>
      <c r="AB3389" s="91"/>
      <c r="AC3389" s="91"/>
      <c r="AD3389" s="91"/>
      <c r="AE3389" s="91"/>
      <c r="AF3389" s="91"/>
    </row>
    <row r="3390" spans="1:32" x14ac:dyDescent="0.3">
      <c r="A3390" s="65">
        <v>0</v>
      </c>
      <c r="B3390" s="10">
        <v>3387</v>
      </c>
      <c r="C3390" s="71">
        <v>0.3387</v>
      </c>
      <c r="D3390" s="74">
        <v>755447</v>
      </c>
      <c r="E3390" s="61">
        <v>701922</v>
      </c>
      <c r="F3390" s="68">
        <v>0.18886174999999999</v>
      </c>
      <c r="G3390" s="292">
        <v>0.17548050000000001</v>
      </c>
      <c r="H3390" s="68">
        <v>0.20145253333333332</v>
      </c>
      <c r="I3390" s="68">
        <v>0.18717919999999999</v>
      </c>
      <c r="T3390" s="91"/>
      <c r="U3390" s="91"/>
      <c r="AA3390" s="91"/>
      <c r="AB3390" s="91"/>
      <c r="AC3390" s="91"/>
      <c r="AD3390" s="91"/>
      <c r="AE3390" s="91"/>
      <c r="AF3390" s="91"/>
    </row>
    <row r="3391" spans="1:32" x14ac:dyDescent="0.3">
      <c r="A3391" s="65">
        <v>0</v>
      </c>
      <c r="B3391" s="10">
        <v>3388</v>
      </c>
      <c r="C3391" s="71">
        <v>0.33879999999999999</v>
      </c>
      <c r="D3391" s="74">
        <v>755447</v>
      </c>
      <c r="E3391" s="61">
        <v>701922</v>
      </c>
      <c r="F3391" s="68">
        <v>0.18886174999999999</v>
      </c>
      <c r="G3391" s="292">
        <v>0.17548050000000001</v>
      </c>
      <c r="H3391" s="68">
        <v>0.20145253333333332</v>
      </c>
      <c r="I3391" s="68">
        <v>0.18717919999999999</v>
      </c>
      <c r="T3391" s="91"/>
      <c r="U3391" s="91"/>
      <c r="AA3391" s="91"/>
      <c r="AB3391" s="91"/>
      <c r="AC3391" s="91"/>
      <c r="AD3391" s="91"/>
      <c r="AE3391" s="91"/>
      <c r="AF3391" s="91"/>
    </row>
    <row r="3392" spans="1:32" x14ac:dyDescent="0.3">
      <c r="A3392" s="65">
        <v>0</v>
      </c>
      <c r="B3392" s="10">
        <v>3389</v>
      </c>
      <c r="C3392" s="71">
        <v>0.33889999999999998</v>
      </c>
      <c r="D3392" s="74">
        <v>755447</v>
      </c>
      <c r="E3392" s="61">
        <v>701922</v>
      </c>
      <c r="F3392" s="68">
        <v>0.18886174999999999</v>
      </c>
      <c r="G3392" s="292">
        <v>0.17548050000000001</v>
      </c>
      <c r="H3392" s="68">
        <v>0.20145253333333332</v>
      </c>
      <c r="I3392" s="68">
        <v>0.18717919999999999</v>
      </c>
      <c r="T3392" s="91"/>
      <c r="U3392" s="91"/>
      <c r="AA3392" s="91"/>
      <c r="AB3392" s="91"/>
      <c r="AC3392" s="91"/>
      <c r="AD3392" s="91"/>
      <c r="AE3392" s="91"/>
      <c r="AF3392" s="91"/>
    </row>
    <row r="3393" spans="1:32" x14ac:dyDescent="0.3">
      <c r="A3393" s="65">
        <v>0</v>
      </c>
      <c r="B3393" s="10">
        <v>3390</v>
      </c>
      <c r="C3393" s="71">
        <v>0.33900000000000002</v>
      </c>
      <c r="D3393" s="74">
        <v>755447</v>
      </c>
      <c r="E3393" s="61">
        <v>701922</v>
      </c>
      <c r="F3393" s="68">
        <v>0.18886174999999999</v>
      </c>
      <c r="G3393" s="292">
        <v>0.17548050000000001</v>
      </c>
      <c r="H3393" s="68">
        <v>0.20145253333333332</v>
      </c>
      <c r="I3393" s="68">
        <v>0.18717919999999999</v>
      </c>
      <c r="T3393" s="91"/>
      <c r="U3393" s="91"/>
      <c r="AA3393" s="91"/>
      <c r="AB3393" s="91"/>
      <c r="AC3393" s="91"/>
      <c r="AD3393" s="91"/>
      <c r="AE3393" s="91"/>
      <c r="AF3393" s="91"/>
    </row>
    <row r="3394" spans="1:32" x14ac:dyDescent="0.3">
      <c r="A3394" s="65">
        <v>0</v>
      </c>
      <c r="B3394" s="10">
        <v>3391</v>
      </c>
      <c r="C3394" s="71">
        <v>0.33910000000000001</v>
      </c>
      <c r="D3394" s="74">
        <v>755447</v>
      </c>
      <c r="E3394" s="61">
        <v>701922</v>
      </c>
      <c r="F3394" s="68">
        <v>0.18886174999999999</v>
      </c>
      <c r="G3394" s="292">
        <v>0.17548050000000001</v>
      </c>
      <c r="H3394" s="68">
        <v>0.20145253333333332</v>
      </c>
      <c r="I3394" s="68">
        <v>0.18717919999999999</v>
      </c>
      <c r="T3394" s="91"/>
      <c r="U3394" s="91"/>
      <c r="AA3394" s="91"/>
      <c r="AB3394" s="91"/>
      <c r="AC3394" s="91"/>
      <c r="AD3394" s="91"/>
      <c r="AE3394" s="91"/>
      <c r="AF3394" s="91"/>
    </row>
    <row r="3395" spans="1:32" x14ac:dyDescent="0.3">
      <c r="A3395" s="65">
        <v>0</v>
      </c>
      <c r="B3395" s="10">
        <v>3392</v>
      </c>
      <c r="C3395" s="71">
        <v>0.3392</v>
      </c>
      <c r="D3395" s="74">
        <v>755447</v>
      </c>
      <c r="E3395" s="61">
        <v>701922</v>
      </c>
      <c r="F3395" s="68">
        <v>0.18886174999999999</v>
      </c>
      <c r="G3395" s="292">
        <v>0.17548050000000001</v>
      </c>
      <c r="H3395" s="68">
        <v>0.20145253333333332</v>
      </c>
      <c r="I3395" s="68">
        <v>0.18717919999999999</v>
      </c>
      <c r="T3395" s="91"/>
      <c r="U3395" s="91"/>
      <c r="AA3395" s="91"/>
      <c r="AB3395" s="91"/>
      <c r="AC3395" s="91"/>
      <c r="AD3395" s="91"/>
      <c r="AE3395" s="91"/>
      <c r="AF3395" s="91"/>
    </row>
    <row r="3396" spans="1:32" x14ac:dyDescent="0.3">
      <c r="A3396" s="65">
        <v>0</v>
      </c>
      <c r="B3396" s="10">
        <v>3393</v>
      </c>
      <c r="C3396" s="71">
        <v>0.33929999999999999</v>
      </c>
      <c r="D3396" s="74">
        <v>755447</v>
      </c>
      <c r="E3396" s="61">
        <v>701922</v>
      </c>
      <c r="F3396" s="68">
        <v>0.18886174999999999</v>
      </c>
      <c r="G3396" s="292">
        <v>0.17548050000000001</v>
      </c>
      <c r="H3396" s="68">
        <v>0.20145253333333332</v>
      </c>
      <c r="I3396" s="68">
        <v>0.18717919999999999</v>
      </c>
      <c r="T3396" s="91"/>
      <c r="U3396" s="91"/>
      <c r="AA3396" s="91"/>
      <c r="AB3396" s="91"/>
      <c r="AC3396" s="91"/>
      <c r="AD3396" s="91"/>
      <c r="AE3396" s="91"/>
      <c r="AF3396" s="91"/>
    </row>
    <row r="3397" spans="1:32" x14ac:dyDescent="0.3">
      <c r="A3397" s="65">
        <v>0</v>
      </c>
      <c r="B3397" s="10">
        <v>3394</v>
      </c>
      <c r="C3397" s="71">
        <v>0.33939999999999998</v>
      </c>
      <c r="D3397" s="74">
        <v>755447</v>
      </c>
      <c r="E3397" s="61">
        <v>701922</v>
      </c>
      <c r="F3397" s="68">
        <v>0.18886174999999999</v>
      </c>
      <c r="G3397" s="292">
        <v>0.17548050000000001</v>
      </c>
      <c r="H3397" s="68">
        <v>0.20145253333333332</v>
      </c>
      <c r="I3397" s="68">
        <v>0.18717919999999999</v>
      </c>
      <c r="T3397" s="91"/>
      <c r="U3397" s="91"/>
      <c r="AA3397" s="91"/>
      <c r="AB3397" s="91"/>
      <c r="AC3397" s="91"/>
      <c r="AD3397" s="91"/>
      <c r="AE3397" s="91"/>
      <c r="AF3397" s="91"/>
    </row>
    <row r="3398" spans="1:32" x14ac:dyDescent="0.3">
      <c r="A3398" s="65">
        <v>0</v>
      </c>
      <c r="B3398" s="10">
        <v>3395</v>
      </c>
      <c r="C3398" s="71">
        <v>0.33950000000000002</v>
      </c>
      <c r="D3398" s="74">
        <v>755447</v>
      </c>
      <c r="E3398" s="61">
        <v>701922</v>
      </c>
      <c r="F3398" s="68">
        <v>0.18886174999999999</v>
      </c>
      <c r="G3398" s="292">
        <v>0.17548050000000001</v>
      </c>
      <c r="H3398" s="68">
        <v>0.20145253333333332</v>
      </c>
      <c r="I3398" s="68">
        <v>0.18717919999999999</v>
      </c>
      <c r="T3398" s="91"/>
      <c r="U3398" s="91"/>
      <c r="AA3398" s="91"/>
      <c r="AB3398" s="91"/>
      <c r="AC3398" s="91"/>
      <c r="AD3398" s="91"/>
      <c r="AE3398" s="91"/>
      <c r="AF3398" s="91"/>
    </row>
    <row r="3399" spans="1:32" x14ac:dyDescent="0.3">
      <c r="A3399" s="65">
        <v>0</v>
      </c>
      <c r="B3399" s="10">
        <v>3396</v>
      </c>
      <c r="C3399" s="71">
        <v>0.33960000000000001</v>
      </c>
      <c r="D3399" s="74">
        <v>755447</v>
      </c>
      <c r="E3399" s="61">
        <v>701922</v>
      </c>
      <c r="F3399" s="68">
        <v>0.18886174999999999</v>
      </c>
      <c r="G3399" s="292">
        <v>0.17548050000000001</v>
      </c>
      <c r="H3399" s="68">
        <v>0.20145253333333332</v>
      </c>
      <c r="I3399" s="68">
        <v>0.18717919999999999</v>
      </c>
      <c r="T3399" s="91"/>
      <c r="U3399" s="91"/>
      <c r="AA3399" s="91"/>
      <c r="AB3399" s="91"/>
      <c r="AC3399" s="91"/>
      <c r="AD3399" s="91"/>
      <c r="AE3399" s="91"/>
      <c r="AF3399" s="91"/>
    </row>
    <row r="3400" spans="1:32" x14ac:dyDescent="0.3">
      <c r="A3400" s="65">
        <v>0</v>
      </c>
      <c r="B3400" s="10">
        <v>3397</v>
      </c>
      <c r="C3400" s="71">
        <v>0.3397</v>
      </c>
      <c r="D3400" s="74">
        <v>755447</v>
      </c>
      <c r="E3400" s="61">
        <v>701922</v>
      </c>
      <c r="F3400" s="68">
        <v>0.18886174999999999</v>
      </c>
      <c r="G3400" s="292">
        <v>0.17548050000000001</v>
      </c>
      <c r="H3400" s="68">
        <v>0.20145253333333332</v>
      </c>
      <c r="I3400" s="68">
        <v>0.18717919999999999</v>
      </c>
      <c r="T3400" s="91"/>
      <c r="U3400" s="91"/>
      <c r="AA3400" s="91"/>
      <c r="AB3400" s="91"/>
      <c r="AC3400" s="91"/>
      <c r="AD3400" s="91"/>
      <c r="AE3400" s="91"/>
      <c r="AF3400" s="91"/>
    </row>
    <row r="3401" spans="1:32" x14ac:dyDescent="0.3">
      <c r="A3401" s="65">
        <v>0</v>
      </c>
      <c r="B3401" s="10">
        <v>3398</v>
      </c>
      <c r="C3401" s="71">
        <v>0.33979999999999999</v>
      </c>
      <c r="D3401" s="74">
        <v>755447</v>
      </c>
      <c r="E3401" s="61">
        <v>701922</v>
      </c>
      <c r="F3401" s="68">
        <v>0.18886174999999999</v>
      </c>
      <c r="G3401" s="292">
        <v>0.17548050000000001</v>
      </c>
      <c r="H3401" s="68">
        <v>0.20145253333333332</v>
      </c>
      <c r="I3401" s="68">
        <v>0.18717919999999999</v>
      </c>
      <c r="T3401" s="91"/>
      <c r="U3401" s="91"/>
      <c r="AA3401" s="91"/>
      <c r="AB3401" s="91"/>
      <c r="AC3401" s="91"/>
      <c r="AD3401" s="91"/>
      <c r="AE3401" s="91"/>
      <c r="AF3401" s="91"/>
    </row>
    <row r="3402" spans="1:32" x14ac:dyDescent="0.3">
      <c r="A3402" s="65">
        <v>0</v>
      </c>
      <c r="B3402" s="10">
        <v>3399</v>
      </c>
      <c r="C3402" s="71">
        <v>0.33989999999999998</v>
      </c>
      <c r="D3402" s="74">
        <v>755447</v>
      </c>
      <c r="E3402" s="61">
        <v>701922</v>
      </c>
      <c r="F3402" s="68">
        <v>0.18886174999999999</v>
      </c>
      <c r="G3402" s="292">
        <v>0.17548050000000001</v>
      </c>
      <c r="H3402" s="68">
        <v>0.20145253333333332</v>
      </c>
      <c r="I3402" s="68">
        <v>0.18717919999999999</v>
      </c>
      <c r="T3402" s="91"/>
      <c r="U3402" s="91"/>
      <c r="AA3402" s="91"/>
      <c r="AB3402" s="91"/>
      <c r="AC3402" s="91"/>
      <c r="AD3402" s="91"/>
      <c r="AE3402" s="91"/>
      <c r="AF3402" s="91"/>
    </row>
    <row r="3403" spans="1:32" x14ac:dyDescent="0.3">
      <c r="A3403" s="65">
        <v>0</v>
      </c>
      <c r="B3403" s="10">
        <v>3400</v>
      </c>
      <c r="C3403" s="71">
        <v>0.34</v>
      </c>
      <c r="D3403" s="74">
        <v>755447</v>
      </c>
      <c r="E3403" s="61">
        <v>701922</v>
      </c>
      <c r="F3403" s="68">
        <v>0.18886174999999999</v>
      </c>
      <c r="G3403" s="292">
        <v>0.17548050000000001</v>
      </c>
      <c r="H3403" s="68">
        <v>0.20145253333333332</v>
      </c>
      <c r="I3403" s="68">
        <v>0.18717919999999999</v>
      </c>
      <c r="T3403" s="91"/>
      <c r="U3403" s="91"/>
      <c r="AA3403" s="91"/>
      <c r="AB3403" s="91"/>
      <c r="AC3403" s="91"/>
      <c r="AD3403" s="91"/>
      <c r="AE3403" s="91"/>
      <c r="AF3403" s="91"/>
    </row>
    <row r="3404" spans="1:32" x14ac:dyDescent="0.3">
      <c r="A3404" s="65">
        <v>0</v>
      </c>
      <c r="B3404" s="10">
        <v>3401</v>
      </c>
      <c r="C3404" s="71">
        <v>0.34010000000000001</v>
      </c>
      <c r="D3404" s="74">
        <v>755447</v>
      </c>
      <c r="E3404" s="61">
        <v>701922</v>
      </c>
      <c r="F3404" s="68">
        <v>0.18886174999999999</v>
      </c>
      <c r="G3404" s="292">
        <v>0.17548050000000001</v>
      </c>
      <c r="H3404" s="68">
        <v>0.20145253333333332</v>
      </c>
      <c r="I3404" s="68">
        <v>0.18717919999999999</v>
      </c>
      <c r="T3404" s="91"/>
      <c r="U3404" s="91"/>
      <c r="AA3404" s="91"/>
      <c r="AB3404" s="91"/>
      <c r="AC3404" s="91"/>
      <c r="AD3404" s="91"/>
      <c r="AE3404" s="91"/>
      <c r="AF3404" s="91"/>
    </row>
    <row r="3405" spans="1:32" x14ac:dyDescent="0.3">
      <c r="A3405" s="65">
        <v>0</v>
      </c>
      <c r="B3405" s="10">
        <v>3402</v>
      </c>
      <c r="C3405" s="71">
        <v>0.3402</v>
      </c>
      <c r="D3405" s="74">
        <v>755447</v>
      </c>
      <c r="E3405" s="61">
        <v>701922</v>
      </c>
      <c r="F3405" s="68">
        <v>0.18886174999999999</v>
      </c>
      <c r="G3405" s="292">
        <v>0.17548050000000001</v>
      </c>
      <c r="H3405" s="68">
        <v>0.20145253333333332</v>
      </c>
      <c r="I3405" s="68">
        <v>0.18717919999999999</v>
      </c>
      <c r="T3405" s="91"/>
      <c r="U3405" s="91"/>
      <c r="AA3405" s="91"/>
      <c r="AB3405" s="91"/>
      <c r="AC3405" s="91"/>
      <c r="AD3405" s="91"/>
      <c r="AE3405" s="91"/>
      <c r="AF3405" s="91"/>
    </row>
    <row r="3406" spans="1:32" x14ac:dyDescent="0.3">
      <c r="A3406" s="65">
        <v>0</v>
      </c>
      <c r="B3406" s="10">
        <v>3403</v>
      </c>
      <c r="C3406" s="71">
        <v>0.34029999999999999</v>
      </c>
      <c r="D3406" s="74">
        <v>755447</v>
      </c>
      <c r="E3406" s="61">
        <v>701922</v>
      </c>
      <c r="F3406" s="68">
        <v>0.18886174999999999</v>
      </c>
      <c r="G3406" s="292">
        <v>0.17548050000000001</v>
      </c>
      <c r="H3406" s="68">
        <v>0.20145253333333332</v>
      </c>
      <c r="I3406" s="68">
        <v>0.18717919999999999</v>
      </c>
      <c r="T3406" s="91"/>
      <c r="U3406" s="91"/>
      <c r="AA3406" s="91"/>
      <c r="AB3406" s="91"/>
      <c r="AC3406" s="91"/>
      <c r="AD3406" s="91"/>
      <c r="AE3406" s="91"/>
      <c r="AF3406" s="91"/>
    </row>
    <row r="3407" spans="1:32" x14ac:dyDescent="0.3">
      <c r="A3407" s="65">
        <v>0</v>
      </c>
      <c r="B3407" s="10">
        <v>3404</v>
      </c>
      <c r="C3407" s="71">
        <v>0.34039999999999998</v>
      </c>
      <c r="D3407" s="74">
        <v>755447</v>
      </c>
      <c r="E3407" s="61">
        <v>701922</v>
      </c>
      <c r="F3407" s="68">
        <v>0.18886174999999999</v>
      </c>
      <c r="G3407" s="292">
        <v>0.17548050000000001</v>
      </c>
      <c r="H3407" s="68">
        <v>0.20145253333333332</v>
      </c>
      <c r="I3407" s="68">
        <v>0.18717919999999999</v>
      </c>
      <c r="T3407" s="91"/>
      <c r="U3407" s="91"/>
      <c r="AA3407" s="91"/>
      <c r="AB3407" s="91"/>
      <c r="AC3407" s="91"/>
      <c r="AD3407" s="91"/>
      <c r="AE3407" s="91"/>
      <c r="AF3407" s="91"/>
    </row>
    <row r="3408" spans="1:32" x14ac:dyDescent="0.3">
      <c r="A3408" s="65">
        <v>0</v>
      </c>
      <c r="B3408" s="10">
        <v>3405</v>
      </c>
      <c r="C3408" s="71">
        <v>0.34050000000000002</v>
      </c>
      <c r="D3408" s="74">
        <v>755447</v>
      </c>
      <c r="E3408" s="61">
        <v>701922</v>
      </c>
      <c r="F3408" s="68">
        <v>0.18886174999999999</v>
      </c>
      <c r="G3408" s="292">
        <v>0.17548050000000001</v>
      </c>
      <c r="H3408" s="68">
        <v>0.20145253333333332</v>
      </c>
      <c r="I3408" s="68">
        <v>0.18717919999999999</v>
      </c>
      <c r="T3408" s="91"/>
      <c r="U3408" s="91"/>
      <c r="AA3408" s="91"/>
      <c r="AB3408" s="91"/>
      <c r="AC3408" s="91"/>
      <c r="AD3408" s="91"/>
      <c r="AE3408" s="91"/>
      <c r="AF3408" s="91"/>
    </row>
    <row r="3409" spans="1:32" x14ac:dyDescent="0.3">
      <c r="A3409" s="65">
        <v>0</v>
      </c>
      <c r="B3409" s="10">
        <v>3406</v>
      </c>
      <c r="C3409" s="71">
        <v>0.34060000000000001</v>
      </c>
      <c r="D3409" s="74">
        <v>755447</v>
      </c>
      <c r="E3409" s="61">
        <v>701922</v>
      </c>
      <c r="F3409" s="68">
        <v>0.18886174999999999</v>
      </c>
      <c r="G3409" s="292">
        <v>0.17548050000000001</v>
      </c>
      <c r="H3409" s="68">
        <v>0.20145253333333332</v>
      </c>
      <c r="I3409" s="68">
        <v>0.18717919999999999</v>
      </c>
      <c r="T3409" s="91"/>
      <c r="U3409" s="91"/>
      <c r="AA3409" s="91"/>
      <c r="AB3409" s="91"/>
      <c r="AC3409" s="91"/>
      <c r="AD3409" s="91"/>
      <c r="AE3409" s="91"/>
      <c r="AF3409" s="91"/>
    </row>
    <row r="3410" spans="1:32" x14ac:dyDescent="0.3">
      <c r="A3410" s="65">
        <v>0</v>
      </c>
      <c r="B3410" s="10">
        <v>3407</v>
      </c>
      <c r="C3410" s="71">
        <v>0.3407</v>
      </c>
      <c r="D3410" s="74">
        <v>755447</v>
      </c>
      <c r="E3410" s="61">
        <v>701922</v>
      </c>
      <c r="F3410" s="68">
        <v>0.18886174999999999</v>
      </c>
      <c r="G3410" s="292">
        <v>0.17548050000000001</v>
      </c>
      <c r="H3410" s="68">
        <v>0.20145253333333332</v>
      </c>
      <c r="I3410" s="68">
        <v>0.18717919999999999</v>
      </c>
      <c r="T3410" s="91"/>
      <c r="U3410" s="91"/>
      <c r="AA3410" s="91"/>
      <c r="AB3410" s="91"/>
      <c r="AC3410" s="91"/>
      <c r="AD3410" s="91"/>
      <c r="AE3410" s="91"/>
      <c r="AF3410" s="91"/>
    </row>
    <row r="3411" spans="1:32" x14ac:dyDescent="0.3">
      <c r="A3411" s="65">
        <v>0</v>
      </c>
      <c r="B3411" s="10">
        <v>3408</v>
      </c>
      <c r="C3411" s="71">
        <v>0.34079999999999999</v>
      </c>
      <c r="D3411" s="74">
        <v>755447</v>
      </c>
      <c r="E3411" s="61">
        <v>701922</v>
      </c>
      <c r="F3411" s="68">
        <v>0.18886174999999999</v>
      </c>
      <c r="G3411" s="292">
        <v>0.17548050000000001</v>
      </c>
      <c r="H3411" s="68">
        <v>0.20145253333333332</v>
      </c>
      <c r="I3411" s="68">
        <v>0.18717919999999999</v>
      </c>
      <c r="T3411" s="91"/>
      <c r="U3411" s="91"/>
      <c r="AA3411" s="91"/>
      <c r="AB3411" s="91"/>
      <c r="AC3411" s="91"/>
      <c r="AD3411" s="91"/>
      <c r="AE3411" s="91"/>
      <c r="AF3411" s="91"/>
    </row>
    <row r="3412" spans="1:32" x14ac:dyDescent="0.3">
      <c r="A3412" s="65">
        <v>0</v>
      </c>
      <c r="B3412" s="10">
        <v>3409</v>
      </c>
      <c r="C3412" s="71">
        <v>0.34089999999999998</v>
      </c>
      <c r="D3412" s="74">
        <v>755447</v>
      </c>
      <c r="E3412" s="61">
        <v>701922</v>
      </c>
      <c r="F3412" s="68">
        <v>0.18886174999999999</v>
      </c>
      <c r="G3412" s="292">
        <v>0.17548050000000001</v>
      </c>
      <c r="H3412" s="68">
        <v>0.20145253333333332</v>
      </c>
      <c r="I3412" s="68">
        <v>0.18717919999999999</v>
      </c>
      <c r="T3412" s="91"/>
      <c r="U3412" s="91"/>
      <c r="AA3412" s="91"/>
      <c r="AB3412" s="91"/>
      <c r="AC3412" s="91"/>
      <c r="AD3412" s="91"/>
      <c r="AE3412" s="91"/>
      <c r="AF3412" s="91"/>
    </row>
    <row r="3413" spans="1:32" x14ac:dyDescent="0.3">
      <c r="A3413" s="65">
        <v>0</v>
      </c>
      <c r="B3413" s="10">
        <v>3410</v>
      </c>
      <c r="C3413" s="71">
        <v>0.34100000000000003</v>
      </c>
      <c r="D3413" s="74">
        <v>755447</v>
      </c>
      <c r="E3413" s="61">
        <v>701922</v>
      </c>
      <c r="F3413" s="68">
        <v>0.18886174999999999</v>
      </c>
      <c r="G3413" s="292">
        <v>0.17548050000000001</v>
      </c>
      <c r="H3413" s="68">
        <v>0.20145253333333332</v>
      </c>
      <c r="I3413" s="68">
        <v>0.18717919999999999</v>
      </c>
      <c r="T3413" s="91"/>
      <c r="U3413" s="91"/>
      <c r="AA3413" s="91"/>
      <c r="AB3413" s="91"/>
      <c r="AC3413" s="91"/>
      <c r="AD3413" s="91"/>
      <c r="AE3413" s="91"/>
      <c r="AF3413" s="91"/>
    </row>
    <row r="3414" spans="1:32" x14ac:dyDescent="0.3">
      <c r="A3414" s="65">
        <v>0</v>
      </c>
      <c r="B3414" s="10">
        <v>3411</v>
      </c>
      <c r="C3414" s="71">
        <v>0.34110000000000001</v>
      </c>
      <c r="D3414" s="74">
        <v>755447</v>
      </c>
      <c r="E3414" s="61">
        <v>701922</v>
      </c>
      <c r="F3414" s="68">
        <v>0.18886174999999999</v>
      </c>
      <c r="G3414" s="292">
        <v>0.17548050000000001</v>
      </c>
      <c r="H3414" s="68">
        <v>0.20145253333333332</v>
      </c>
      <c r="I3414" s="68">
        <v>0.18717919999999999</v>
      </c>
      <c r="T3414" s="91"/>
      <c r="U3414" s="91"/>
      <c r="AA3414" s="91"/>
      <c r="AB3414" s="91"/>
      <c r="AC3414" s="91"/>
      <c r="AD3414" s="91"/>
      <c r="AE3414" s="91"/>
      <c r="AF3414" s="91"/>
    </row>
    <row r="3415" spans="1:32" x14ac:dyDescent="0.3">
      <c r="A3415" s="65">
        <v>0</v>
      </c>
      <c r="B3415" s="10">
        <v>3412</v>
      </c>
      <c r="C3415" s="71">
        <v>0.3412</v>
      </c>
      <c r="D3415" s="74">
        <v>755447</v>
      </c>
      <c r="E3415" s="61">
        <v>701922</v>
      </c>
      <c r="F3415" s="68">
        <v>0.18886174999999999</v>
      </c>
      <c r="G3415" s="292">
        <v>0.17548050000000001</v>
      </c>
      <c r="H3415" s="68">
        <v>0.20145253333333332</v>
      </c>
      <c r="I3415" s="68">
        <v>0.18717919999999999</v>
      </c>
      <c r="T3415" s="91"/>
      <c r="U3415" s="91"/>
      <c r="AA3415" s="91"/>
      <c r="AB3415" s="91"/>
      <c r="AC3415" s="91"/>
      <c r="AD3415" s="91"/>
      <c r="AE3415" s="91"/>
      <c r="AF3415" s="91"/>
    </row>
    <row r="3416" spans="1:32" x14ac:dyDescent="0.3">
      <c r="A3416" s="65">
        <v>0</v>
      </c>
      <c r="B3416" s="10">
        <v>3413</v>
      </c>
      <c r="C3416" s="71">
        <v>0.34129999999999999</v>
      </c>
      <c r="D3416" s="74">
        <v>755447</v>
      </c>
      <c r="E3416" s="61">
        <v>701922</v>
      </c>
      <c r="F3416" s="68">
        <v>0.18886174999999999</v>
      </c>
      <c r="G3416" s="292">
        <v>0.17548050000000001</v>
      </c>
      <c r="H3416" s="68">
        <v>0.20145253333333332</v>
      </c>
      <c r="I3416" s="68">
        <v>0.18717919999999999</v>
      </c>
      <c r="T3416" s="91"/>
      <c r="U3416" s="91"/>
      <c r="AA3416" s="91"/>
      <c r="AB3416" s="91"/>
      <c r="AC3416" s="91"/>
      <c r="AD3416" s="91"/>
      <c r="AE3416" s="91"/>
      <c r="AF3416" s="91"/>
    </row>
    <row r="3417" spans="1:32" x14ac:dyDescent="0.3">
      <c r="A3417" s="65">
        <v>0</v>
      </c>
      <c r="B3417" s="10">
        <v>3414</v>
      </c>
      <c r="C3417" s="71">
        <v>0.34139999999999998</v>
      </c>
      <c r="D3417" s="74">
        <v>755447</v>
      </c>
      <c r="E3417" s="61">
        <v>701922</v>
      </c>
      <c r="F3417" s="68">
        <v>0.18886174999999999</v>
      </c>
      <c r="G3417" s="292">
        <v>0.17548050000000001</v>
      </c>
      <c r="H3417" s="68">
        <v>0.20145253333333332</v>
      </c>
      <c r="I3417" s="68">
        <v>0.18717919999999999</v>
      </c>
      <c r="T3417" s="91"/>
      <c r="U3417" s="91"/>
      <c r="AA3417" s="91"/>
      <c r="AB3417" s="91"/>
      <c r="AC3417" s="91"/>
      <c r="AD3417" s="91"/>
      <c r="AE3417" s="91"/>
      <c r="AF3417" s="91"/>
    </row>
    <row r="3418" spans="1:32" x14ac:dyDescent="0.3">
      <c r="A3418" s="65">
        <v>0</v>
      </c>
      <c r="B3418" s="10">
        <v>3415</v>
      </c>
      <c r="C3418" s="71">
        <v>0.34150000000000003</v>
      </c>
      <c r="D3418" s="74">
        <v>755447</v>
      </c>
      <c r="E3418" s="61">
        <v>701922</v>
      </c>
      <c r="F3418" s="68">
        <v>0.18886174999999999</v>
      </c>
      <c r="G3418" s="292">
        <v>0.17548050000000001</v>
      </c>
      <c r="H3418" s="68">
        <v>0.20145253333333332</v>
      </c>
      <c r="I3418" s="68">
        <v>0.18717919999999999</v>
      </c>
      <c r="T3418" s="91"/>
      <c r="U3418" s="91"/>
      <c r="AA3418" s="91"/>
      <c r="AB3418" s="91"/>
      <c r="AC3418" s="91"/>
      <c r="AD3418" s="91"/>
      <c r="AE3418" s="91"/>
      <c r="AF3418" s="91"/>
    </row>
    <row r="3419" spans="1:32" x14ac:dyDescent="0.3">
      <c r="A3419" s="65">
        <v>0</v>
      </c>
      <c r="B3419" s="10">
        <v>3416</v>
      </c>
      <c r="C3419" s="71">
        <v>0.34160000000000001</v>
      </c>
      <c r="D3419" s="74">
        <v>755447</v>
      </c>
      <c r="E3419" s="61">
        <v>701922</v>
      </c>
      <c r="F3419" s="68">
        <v>0.18886174999999999</v>
      </c>
      <c r="G3419" s="292">
        <v>0.17548050000000001</v>
      </c>
      <c r="H3419" s="68">
        <v>0.20145253333333332</v>
      </c>
      <c r="I3419" s="68">
        <v>0.18717919999999999</v>
      </c>
      <c r="T3419" s="91"/>
      <c r="U3419" s="91"/>
      <c r="AA3419" s="91"/>
      <c r="AB3419" s="91"/>
      <c r="AC3419" s="91"/>
      <c r="AD3419" s="91"/>
      <c r="AE3419" s="91"/>
      <c r="AF3419" s="91"/>
    </row>
    <row r="3420" spans="1:32" x14ac:dyDescent="0.3">
      <c r="A3420" s="65">
        <v>0</v>
      </c>
      <c r="B3420" s="10">
        <v>3417</v>
      </c>
      <c r="C3420" s="71">
        <v>0.3417</v>
      </c>
      <c r="D3420" s="74">
        <v>755447</v>
      </c>
      <c r="E3420" s="61">
        <v>701922</v>
      </c>
      <c r="F3420" s="68">
        <v>0.18886174999999999</v>
      </c>
      <c r="G3420" s="292">
        <v>0.17548050000000001</v>
      </c>
      <c r="H3420" s="68">
        <v>0.20145253333333332</v>
      </c>
      <c r="I3420" s="68">
        <v>0.18717919999999999</v>
      </c>
      <c r="T3420" s="91"/>
      <c r="U3420" s="91"/>
      <c r="AA3420" s="91"/>
      <c r="AB3420" s="91"/>
      <c r="AC3420" s="91"/>
      <c r="AD3420" s="91"/>
      <c r="AE3420" s="91"/>
      <c r="AF3420" s="91"/>
    </row>
    <row r="3421" spans="1:32" x14ac:dyDescent="0.3">
      <c r="A3421" s="65">
        <v>0</v>
      </c>
      <c r="B3421" s="10">
        <v>3418</v>
      </c>
      <c r="C3421" s="71">
        <v>0.34179999999999999</v>
      </c>
      <c r="D3421" s="74">
        <v>755447</v>
      </c>
      <c r="E3421" s="61">
        <v>701922</v>
      </c>
      <c r="F3421" s="68">
        <v>0.18886174999999999</v>
      </c>
      <c r="G3421" s="292">
        <v>0.17548050000000001</v>
      </c>
      <c r="H3421" s="68">
        <v>0.20145253333333332</v>
      </c>
      <c r="I3421" s="68">
        <v>0.18717919999999999</v>
      </c>
      <c r="T3421" s="91"/>
      <c r="U3421" s="91"/>
      <c r="AA3421" s="91"/>
      <c r="AB3421" s="91"/>
      <c r="AC3421" s="91"/>
      <c r="AD3421" s="91"/>
      <c r="AE3421" s="91"/>
      <c r="AF3421" s="91"/>
    </row>
    <row r="3422" spans="1:32" x14ac:dyDescent="0.3">
      <c r="A3422" s="65">
        <v>0</v>
      </c>
      <c r="B3422" s="10">
        <v>3419</v>
      </c>
      <c r="C3422" s="71">
        <v>0.34189999999999998</v>
      </c>
      <c r="D3422" s="74">
        <v>755447</v>
      </c>
      <c r="E3422" s="61">
        <v>701922</v>
      </c>
      <c r="F3422" s="68">
        <v>0.18886174999999999</v>
      </c>
      <c r="G3422" s="292">
        <v>0.17548050000000001</v>
      </c>
      <c r="H3422" s="68">
        <v>0.20145253333333332</v>
      </c>
      <c r="I3422" s="68">
        <v>0.18717919999999999</v>
      </c>
      <c r="T3422" s="91"/>
      <c r="U3422" s="91"/>
      <c r="AA3422" s="91"/>
      <c r="AB3422" s="91"/>
      <c r="AC3422" s="91"/>
      <c r="AD3422" s="91"/>
      <c r="AE3422" s="91"/>
      <c r="AF3422" s="91"/>
    </row>
    <row r="3423" spans="1:32" x14ac:dyDescent="0.3">
      <c r="A3423" s="65">
        <v>0</v>
      </c>
      <c r="B3423" s="10">
        <v>3420</v>
      </c>
      <c r="C3423" s="71">
        <v>0.34200000000000003</v>
      </c>
      <c r="D3423" s="74">
        <v>755447</v>
      </c>
      <c r="E3423" s="61">
        <v>701922</v>
      </c>
      <c r="F3423" s="68">
        <v>0.18886174999999999</v>
      </c>
      <c r="G3423" s="292">
        <v>0.17548050000000001</v>
      </c>
      <c r="H3423" s="68">
        <v>0.20145253333333332</v>
      </c>
      <c r="I3423" s="68">
        <v>0.18717919999999999</v>
      </c>
      <c r="T3423" s="91"/>
      <c r="U3423" s="91"/>
      <c r="AA3423" s="91"/>
      <c r="AB3423" s="91"/>
      <c r="AC3423" s="91"/>
      <c r="AD3423" s="91"/>
      <c r="AE3423" s="91"/>
      <c r="AF3423" s="91"/>
    </row>
    <row r="3424" spans="1:32" x14ac:dyDescent="0.3">
      <c r="A3424" s="65">
        <v>0</v>
      </c>
      <c r="B3424" s="10">
        <v>3421</v>
      </c>
      <c r="C3424" s="71">
        <v>0.34210000000000002</v>
      </c>
      <c r="D3424" s="74">
        <v>755447</v>
      </c>
      <c r="E3424" s="61">
        <v>701922</v>
      </c>
      <c r="F3424" s="68">
        <v>0.18886174999999999</v>
      </c>
      <c r="G3424" s="292">
        <v>0.17548050000000001</v>
      </c>
      <c r="H3424" s="68">
        <v>0.20145253333333332</v>
      </c>
      <c r="I3424" s="68">
        <v>0.18717919999999999</v>
      </c>
      <c r="T3424" s="91"/>
      <c r="U3424" s="91"/>
      <c r="AA3424" s="91"/>
      <c r="AB3424" s="91"/>
      <c r="AC3424" s="91"/>
      <c r="AD3424" s="91"/>
      <c r="AE3424" s="91"/>
      <c r="AF3424" s="91"/>
    </row>
    <row r="3425" spans="1:32" x14ac:dyDescent="0.3">
      <c r="A3425" s="65">
        <v>0</v>
      </c>
      <c r="B3425" s="10">
        <v>3422</v>
      </c>
      <c r="C3425" s="71">
        <v>0.3422</v>
      </c>
      <c r="D3425" s="74">
        <v>755447</v>
      </c>
      <c r="E3425" s="61">
        <v>701922</v>
      </c>
      <c r="F3425" s="68">
        <v>0.18886174999999999</v>
      </c>
      <c r="G3425" s="292">
        <v>0.17548050000000001</v>
      </c>
      <c r="H3425" s="68">
        <v>0.20145253333333332</v>
      </c>
      <c r="I3425" s="68">
        <v>0.18717919999999999</v>
      </c>
      <c r="T3425" s="91"/>
      <c r="U3425" s="91"/>
      <c r="AA3425" s="91"/>
      <c r="AB3425" s="91"/>
      <c r="AC3425" s="91"/>
      <c r="AD3425" s="91"/>
      <c r="AE3425" s="91"/>
      <c r="AF3425" s="91"/>
    </row>
    <row r="3426" spans="1:32" x14ac:dyDescent="0.3">
      <c r="A3426" s="65">
        <v>0</v>
      </c>
      <c r="B3426" s="10">
        <v>3423</v>
      </c>
      <c r="C3426" s="71">
        <v>0.34229999999999999</v>
      </c>
      <c r="D3426" s="74">
        <v>755447</v>
      </c>
      <c r="E3426" s="61">
        <v>701922</v>
      </c>
      <c r="F3426" s="68">
        <v>0.18886174999999999</v>
      </c>
      <c r="G3426" s="292">
        <v>0.17548050000000001</v>
      </c>
      <c r="H3426" s="68">
        <v>0.20145253333333332</v>
      </c>
      <c r="I3426" s="68">
        <v>0.18717919999999999</v>
      </c>
      <c r="T3426" s="91"/>
      <c r="U3426" s="91"/>
      <c r="AA3426" s="91"/>
      <c r="AB3426" s="91"/>
      <c r="AC3426" s="91"/>
      <c r="AD3426" s="91"/>
      <c r="AE3426" s="91"/>
      <c r="AF3426" s="91"/>
    </row>
    <row r="3427" spans="1:32" x14ac:dyDescent="0.3">
      <c r="A3427" s="65">
        <v>0</v>
      </c>
      <c r="B3427" s="10">
        <v>3424</v>
      </c>
      <c r="C3427" s="71">
        <v>0.34239999999999998</v>
      </c>
      <c r="D3427" s="74">
        <v>755447</v>
      </c>
      <c r="E3427" s="61">
        <v>701922</v>
      </c>
      <c r="F3427" s="68">
        <v>0.18886174999999999</v>
      </c>
      <c r="G3427" s="292">
        <v>0.17548050000000001</v>
      </c>
      <c r="H3427" s="68">
        <v>0.20145253333333332</v>
      </c>
      <c r="I3427" s="68">
        <v>0.18717919999999999</v>
      </c>
      <c r="T3427" s="91"/>
      <c r="U3427" s="91"/>
      <c r="AA3427" s="91"/>
      <c r="AB3427" s="91"/>
      <c r="AC3427" s="91"/>
      <c r="AD3427" s="91"/>
      <c r="AE3427" s="91"/>
      <c r="AF3427" s="91"/>
    </row>
    <row r="3428" spans="1:32" x14ac:dyDescent="0.3">
      <c r="A3428" s="65">
        <v>0</v>
      </c>
      <c r="B3428" s="10">
        <v>3425</v>
      </c>
      <c r="C3428" s="71">
        <v>0.34250000000000003</v>
      </c>
      <c r="D3428" s="74">
        <v>755447</v>
      </c>
      <c r="E3428" s="61">
        <v>701922</v>
      </c>
      <c r="F3428" s="68">
        <v>0.18886174999999999</v>
      </c>
      <c r="G3428" s="292">
        <v>0.17548050000000001</v>
      </c>
      <c r="H3428" s="68">
        <v>0.20145253333333332</v>
      </c>
      <c r="I3428" s="68">
        <v>0.18717919999999999</v>
      </c>
      <c r="T3428" s="91"/>
      <c r="U3428" s="91"/>
      <c r="AA3428" s="91"/>
      <c r="AB3428" s="91"/>
      <c r="AC3428" s="91"/>
      <c r="AD3428" s="91"/>
      <c r="AE3428" s="91"/>
      <c r="AF3428" s="91"/>
    </row>
    <row r="3429" spans="1:32" x14ac:dyDescent="0.3">
      <c r="A3429" s="65">
        <v>0</v>
      </c>
      <c r="B3429" s="10">
        <v>3426</v>
      </c>
      <c r="C3429" s="71">
        <v>0.34260000000000002</v>
      </c>
      <c r="D3429" s="74">
        <v>755447</v>
      </c>
      <c r="E3429" s="61">
        <v>701922</v>
      </c>
      <c r="F3429" s="68">
        <v>0.18886174999999999</v>
      </c>
      <c r="G3429" s="292">
        <v>0.17548050000000001</v>
      </c>
      <c r="H3429" s="68">
        <v>0.20145253333333332</v>
      </c>
      <c r="I3429" s="68">
        <v>0.18717919999999999</v>
      </c>
      <c r="T3429" s="91"/>
      <c r="U3429" s="91"/>
      <c r="AA3429" s="91"/>
      <c r="AB3429" s="91"/>
      <c r="AC3429" s="91"/>
      <c r="AD3429" s="91"/>
      <c r="AE3429" s="91"/>
      <c r="AF3429" s="91"/>
    </row>
    <row r="3430" spans="1:32" x14ac:dyDescent="0.3">
      <c r="A3430" s="65">
        <v>0</v>
      </c>
      <c r="B3430" s="10">
        <v>3427</v>
      </c>
      <c r="C3430" s="71">
        <v>0.3427</v>
      </c>
      <c r="D3430" s="74">
        <v>755447</v>
      </c>
      <c r="E3430" s="61">
        <v>701922</v>
      </c>
      <c r="F3430" s="68">
        <v>0.18886174999999999</v>
      </c>
      <c r="G3430" s="292">
        <v>0.17548050000000001</v>
      </c>
      <c r="H3430" s="68">
        <v>0.20145253333333332</v>
      </c>
      <c r="I3430" s="68">
        <v>0.18717919999999999</v>
      </c>
      <c r="T3430" s="91"/>
      <c r="U3430" s="91"/>
      <c r="AA3430" s="91"/>
      <c r="AB3430" s="91"/>
      <c r="AC3430" s="91"/>
      <c r="AD3430" s="91"/>
      <c r="AE3430" s="91"/>
      <c r="AF3430" s="91"/>
    </row>
    <row r="3431" spans="1:32" x14ac:dyDescent="0.3">
      <c r="A3431" s="65">
        <v>0</v>
      </c>
      <c r="B3431" s="10">
        <v>3428</v>
      </c>
      <c r="C3431" s="71">
        <v>0.34279999999999999</v>
      </c>
      <c r="D3431" s="74">
        <v>755447</v>
      </c>
      <c r="E3431" s="61">
        <v>701922</v>
      </c>
      <c r="F3431" s="68">
        <v>0.18886174999999999</v>
      </c>
      <c r="G3431" s="292">
        <v>0.17548050000000001</v>
      </c>
      <c r="H3431" s="68">
        <v>0.20145253333333332</v>
      </c>
      <c r="I3431" s="68">
        <v>0.18717919999999999</v>
      </c>
      <c r="T3431" s="91"/>
      <c r="U3431" s="91"/>
      <c r="AA3431" s="91"/>
      <c r="AB3431" s="91"/>
      <c r="AC3431" s="91"/>
      <c r="AD3431" s="91"/>
      <c r="AE3431" s="91"/>
      <c r="AF3431" s="91"/>
    </row>
    <row r="3432" spans="1:32" x14ac:dyDescent="0.3">
      <c r="A3432" s="65">
        <v>0</v>
      </c>
      <c r="B3432" s="10">
        <v>3429</v>
      </c>
      <c r="C3432" s="71">
        <v>0.34289999999999998</v>
      </c>
      <c r="D3432" s="74">
        <v>755447</v>
      </c>
      <c r="E3432" s="61">
        <v>701922</v>
      </c>
      <c r="F3432" s="68">
        <v>0.18886174999999999</v>
      </c>
      <c r="G3432" s="292">
        <v>0.17548050000000001</v>
      </c>
      <c r="H3432" s="68">
        <v>0.20145253333333332</v>
      </c>
      <c r="I3432" s="68">
        <v>0.18717919999999999</v>
      </c>
      <c r="T3432" s="91"/>
      <c r="U3432" s="91"/>
      <c r="AA3432" s="91"/>
      <c r="AB3432" s="91"/>
      <c r="AC3432" s="91"/>
      <c r="AD3432" s="91"/>
      <c r="AE3432" s="91"/>
      <c r="AF3432" s="91"/>
    </row>
    <row r="3433" spans="1:32" x14ac:dyDescent="0.3">
      <c r="A3433" s="65">
        <v>0</v>
      </c>
      <c r="B3433" s="10">
        <v>3430</v>
      </c>
      <c r="C3433" s="71">
        <v>0.34300000000000003</v>
      </c>
      <c r="D3433" s="74">
        <v>755447</v>
      </c>
      <c r="E3433" s="61">
        <v>701922</v>
      </c>
      <c r="F3433" s="68">
        <v>0.18886174999999999</v>
      </c>
      <c r="G3433" s="292">
        <v>0.17548050000000001</v>
      </c>
      <c r="H3433" s="68">
        <v>0.20145253333333332</v>
      </c>
      <c r="I3433" s="68">
        <v>0.18717919999999999</v>
      </c>
      <c r="T3433" s="91"/>
      <c r="U3433" s="91"/>
      <c r="AA3433" s="91"/>
      <c r="AB3433" s="91"/>
      <c r="AC3433" s="91"/>
      <c r="AD3433" s="91"/>
      <c r="AE3433" s="91"/>
      <c r="AF3433" s="91"/>
    </row>
    <row r="3434" spans="1:32" x14ac:dyDescent="0.3">
      <c r="A3434" s="65">
        <v>0</v>
      </c>
      <c r="B3434" s="10">
        <v>3431</v>
      </c>
      <c r="C3434" s="71">
        <v>0.34310000000000002</v>
      </c>
      <c r="D3434" s="74">
        <v>755447</v>
      </c>
      <c r="E3434" s="61">
        <v>701922</v>
      </c>
      <c r="F3434" s="68">
        <v>0.18886174999999999</v>
      </c>
      <c r="G3434" s="292">
        <v>0.17548050000000001</v>
      </c>
      <c r="H3434" s="68">
        <v>0.20145253333333332</v>
      </c>
      <c r="I3434" s="68">
        <v>0.18717919999999999</v>
      </c>
      <c r="T3434" s="91"/>
      <c r="U3434" s="91"/>
      <c r="AA3434" s="91"/>
      <c r="AB3434" s="91"/>
      <c r="AC3434" s="91"/>
      <c r="AD3434" s="91"/>
      <c r="AE3434" s="91"/>
      <c r="AF3434" s="91"/>
    </row>
    <row r="3435" spans="1:32" x14ac:dyDescent="0.3">
      <c r="A3435" s="65">
        <v>0</v>
      </c>
      <c r="B3435" s="10">
        <v>3432</v>
      </c>
      <c r="C3435" s="71">
        <v>0.34320000000000001</v>
      </c>
      <c r="D3435" s="74">
        <v>755447</v>
      </c>
      <c r="E3435" s="61">
        <v>701922</v>
      </c>
      <c r="F3435" s="68">
        <v>0.18886174999999999</v>
      </c>
      <c r="G3435" s="292">
        <v>0.17548050000000001</v>
      </c>
      <c r="H3435" s="68">
        <v>0.20145253333333332</v>
      </c>
      <c r="I3435" s="68">
        <v>0.18717919999999999</v>
      </c>
      <c r="T3435" s="91"/>
      <c r="U3435" s="91"/>
      <c r="AA3435" s="91"/>
      <c r="AB3435" s="91"/>
      <c r="AC3435" s="91"/>
      <c r="AD3435" s="91"/>
      <c r="AE3435" s="91"/>
      <c r="AF3435" s="91"/>
    </row>
    <row r="3436" spans="1:32" x14ac:dyDescent="0.3">
      <c r="A3436" s="65">
        <v>0</v>
      </c>
      <c r="B3436" s="10">
        <v>3433</v>
      </c>
      <c r="C3436" s="71">
        <v>0.34329999999999999</v>
      </c>
      <c r="D3436" s="74">
        <v>755447</v>
      </c>
      <c r="E3436" s="61">
        <v>701922</v>
      </c>
      <c r="F3436" s="68">
        <v>0.18886174999999999</v>
      </c>
      <c r="G3436" s="292">
        <v>0.17548050000000001</v>
      </c>
      <c r="H3436" s="68">
        <v>0.20145253333333332</v>
      </c>
      <c r="I3436" s="68">
        <v>0.18717919999999999</v>
      </c>
      <c r="T3436" s="91"/>
      <c r="U3436" s="91"/>
      <c r="AA3436" s="91"/>
      <c r="AB3436" s="91"/>
      <c r="AC3436" s="91"/>
      <c r="AD3436" s="91"/>
      <c r="AE3436" s="91"/>
      <c r="AF3436" s="91"/>
    </row>
    <row r="3437" spans="1:32" x14ac:dyDescent="0.3">
      <c r="A3437" s="65">
        <v>0</v>
      </c>
      <c r="B3437" s="10">
        <v>3434</v>
      </c>
      <c r="C3437" s="71">
        <v>0.34339999999999998</v>
      </c>
      <c r="D3437" s="74">
        <v>755447</v>
      </c>
      <c r="E3437" s="61">
        <v>701922</v>
      </c>
      <c r="F3437" s="68">
        <v>0.18886174999999999</v>
      </c>
      <c r="G3437" s="292">
        <v>0.17548050000000001</v>
      </c>
      <c r="H3437" s="68">
        <v>0.20145253333333332</v>
      </c>
      <c r="I3437" s="68">
        <v>0.18717919999999999</v>
      </c>
      <c r="T3437" s="91"/>
      <c r="U3437" s="91"/>
      <c r="AA3437" s="91"/>
      <c r="AB3437" s="91"/>
      <c r="AC3437" s="91"/>
      <c r="AD3437" s="91"/>
      <c r="AE3437" s="91"/>
      <c r="AF3437" s="91"/>
    </row>
    <row r="3438" spans="1:32" x14ac:dyDescent="0.3">
      <c r="A3438" s="65">
        <v>0</v>
      </c>
      <c r="B3438" s="10">
        <v>3435</v>
      </c>
      <c r="C3438" s="71">
        <v>0.34350000000000003</v>
      </c>
      <c r="D3438" s="74">
        <v>755447</v>
      </c>
      <c r="E3438" s="61">
        <v>701922</v>
      </c>
      <c r="F3438" s="68">
        <v>0.18886174999999999</v>
      </c>
      <c r="G3438" s="292">
        <v>0.17548050000000001</v>
      </c>
      <c r="H3438" s="68">
        <v>0.20145253333333332</v>
      </c>
      <c r="I3438" s="68">
        <v>0.18717919999999999</v>
      </c>
      <c r="T3438" s="91"/>
      <c r="U3438" s="91"/>
      <c r="AA3438" s="91"/>
      <c r="AB3438" s="91"/>
      <c r="AC3438" s="91"/>
      <c r="AD3438" s="91"/>
      <c r="AE3438" s="91"/>
      <c r="AF3438" s="91"/>
    </row>
    <row r="3439" spans="1:32" x14ac:dyDescent="0.3">
      <c r="A3439" s="65">
        <v>0</v>
      </c>
      <c r="B3439" s="10">
        <v>3436</v>
      </c>
      <c r="C3439" s="71">
        <v>0.34360000000000002</v>
      </c>
      <c r="D3439" s="74">
        <v>755447</v>
      </c>
      <c r="E3439" s="61">
        <v>701922</v>
      </c>
      <c r="F3439" s="68">
        <v>0.18886174999999999</v>
      </c>
      <c r="G3439" s="292">
        <v>0.17548050000000001</v>
      </c>
      <c r="H3439" s="68">
        <v>0.20145253333333332</v>
      </c>
      <c r="I3439" s="68">
        <v>0.18717919999999999</v>
      </c>
      <c r="T3439" s="91"/>
      <c r="U3439" s="91"/>
      <c r="AA3439" s="91"/>
      <c r="AB3439" s="91"/>
      <c r="AC3439" s="91"/>
      <c r="AD3439" s="91"/>
      <c r="AE3439" s="91"/>
      <c r="AF3439" s="91"/>
    </row>
    <row r="3440" spans="1:32" x14ac:dyDescent="0.3">
      <c r="A3440" s="65">
        <v>0</v>
      </c>
      <c r="B3440" s="10">
        <v>3437</v>
      </c>
      <c r="C3440" s="71">
        <v>0.34370000000000001</v>
      </c>
      <c r="D3440" s="74">
        <v>755447</v>
      </c>
      <c r="E3440" s="61">
        <v>701922</v>
      </c>
      <c r="F3440" s="68">
        <v>0.18886174999999999</v>
      </c>
      <c r="G3440" s="292">
        <v>0.17548050000000001</v>
      </c>
      <c r="H3440" s="68">
        <v>0.20145253333333332</v>
      </c>
      <c r="I3440" s="68">
        <v>0.18717919999999999</v>
      </c>
      <c r="T3440" s="91"/>
      <c r="U3440" s="91"/>
      <c r="AA3440" s="91"/>
      <c r="AB3440" s="91"/>
      <c r="AC3440" s="91"/>
      <c r="AD3440" s="91"/>
      <c r="AE3440" s="91"/>
      <c r="AF3440" s="91"/>
    </row>
    <row r="3441" spans="1:32" x14ac:dyDescent="0.3">
      <c r="A3441" s="65">
        <v>0</v>
      </c>
      <c r="B3441" s="10">
        <v>3438</v>
      </c>
      <c r="C3441" s="71">
        <v>0.34379999999999999</v>
      </c>
      <c r="D3441" s="74">
        <v>755447</v>
      </c>
      <c r="E3441" s="61">
        <v>701922</v>
      </c>
      <c r="F3441" s="68">
        <v>0.18886174999999999</v>
      </c>
      <c r="G3441" s="292">
        <v>0.17548050000000001</v>
      </c>
      <c r="H3441" s="68">
        <v>0.20145253333333332</v>
      </c>
      <c r="I3441" s="68">
        <v>0.18717919999999999</v>
      </c>
      <c r="T3441" s="91"/>
      <c r="U3441" s="91"/>
      <c r="AA3441" s="91"/>
      <c r="AB3441" s="91"/>
      <c r="AC3441" s="91"/>
      <c r="AD3441" s="91"/>
      <c r="AE3441" s="91"/>
      <c r="AF3441" s="91"/>
    </row>
    <row r="3442" spans="1:32" x14ac:dyDescent="0.3">
      <c r="A3442" s="65">
        <v>0</v>
      </c>
      <c r="B3442" s="10">
        <v>3439</v>
      </c>
      <c r="C3442" s="71">
        <v>0.34389999999999998</v>
      </c>
      <c r="D3442" s="74">
        <v>755447</v>
      </c>
      <c r="E3442" s="61">
        <v>701922</v>
      </c>
      <c r="F3442" s="68">
        <v>0.18886174999999999</v>
      </c>
      <c r="G3442" s="292">
        <v>0.17548050000000001</v>
      </c>
      <c r="H3442" s="68">
        <v>0.20145253333333332</v>
      </c>
      <c r="I3442" s="68">
        <v>0.18717919999999999</v>
      </c>
      <c r="T3442" s="91"/>
      <c r="U3442" s="91"/>
      <c r="AA3442" s="91"/>
      <c r="AB3442" s="91"/>
      <c r="AC3442" s="91"/>
      <c r="AD3442" s="91"/>
      <c r="AE3442" s="91"/>
      <c r="AF3442" s="91"/>
    </row>
    <row r="3443" spans="1:32" x14ac:dyDescent="0.3">
      <c r="A3443" s="65">
        <v>0</v>
      </c>
      <c r="B3443" s="10">
        <v>3440</v>
      </c>
      <c r="C3443" s="71">
        <v>0.34399999999999997</v>
      </c>
      <c r="D3443" s="74">
        <v>755447</v>
      </c>
      <c r="E3443" s="61">
        <v>701922</v>
      </c>
      <c r="F3443" s="68">
        <v>0.18886174999999999</v>
      </c>
      <c r="G3443" s="292">
        <v>0.17548050000000001</v>
      </c>
      <c r="H3443" s="68">
        <v>0.20145253333333332</v>
      </c>
      <c r="I3443" s="68">
        <v>0.18717919999999999</v>
      </c>
      <c r="T3443" s="91"/>
      <c r="U3443" s="91"/>
      <c r="AA3443" s="91"/>
      <c r="AB3443" s="91"/>
      <c r="AC3443" s="91"/>
      <c r="AD3443" s="91"/>
      <c r="AE3443" s="91"/>
      <c r="AF3443" s="91"/>
    </row>
    <row r="3444" spans="1:32" x14ac:dyDescent="0.3">
      <c r="A3444" s="65">
        <v>0</v>
      </c>
      <c r="B3444" s="10">
        <v>3441</v>
      </c>
      <c r="C3444" s="71">
        <v>0.34410000000000002</v>
      </c>
      <c r="D3444" s="74">
        <v>755447</v>
      </c>
      <c r="E3444" s="61">
        <v>701922</v>
      </c>
      <c r="F3444" s="68">
        <v>0.18886174999999999</v>
      </c>
      <c r="G3444" s="292">
        <v>0.17548050000000001</v>
      </c>
      <c r="H3444" s="68">
        <v>0.20145253333333332</v>
      </c>
      <c r="I3444" s="68">
        <v>0.18717919999999999</v>
      </c>
      <c r="T3444" s="91"/>
      <c r="U3444" s="91"/>
      <c r="AA3444" s="91"/>
      <c r="AB3444" s="91"/>
      <c r="AC3444" s="91"/>
      <c r="AD3444" s="91"/>
      <c r="AE3444" s="91"/>
      <c r="AF3444" s="91"/>
    </row>
    <row r="3445" spans="1:32" x14ac:dyDescent="0.3">
      <c r="A3445" s="65">
        <v>0</v>
      </c>
      <c r="B3445" s="10">
        <v>3442</v>
      </c>
      <c r="C3445" s="71">
        <v>0.34420000000000001</v>
      </c>
      <c r="D3445" s="74">
        <v>755447</v>
      </c>
      <c r="E3445" s="61">
        <v>701922</v>
      </c>
      <c r="F3445" s="68">
        <v>0.18886174999999999</v>
      </c>
      <c r="G3445" s="292">
        <v>0.17548050000000001</v>
      </c>
      <c r="H3445" s="68">
        <v>0.20145253333333332</v>
      </c>
      <c r="I3445" s="68">
        <v>0.18717919999999999</v>
      </c>
      <c r="T3445" s="91"/>
      <c r="U3445" s="91"/>
      <c r="AA3445" s="91"/>
      <c r="AB3445" s="91"/>
      <c r="AC3445" s="91"/>
      <c r="AD3445" s="91"/>
      <c r="AE3445" s="91"/>
      <c r="AF3445" s="91"/>
    </row>
    <row r="3446" spans="1:32" x14ac:dyDescent="0.3">
      <c r="A3446" s="65">
        <v>0</v>
      </c>
      <c r="B3446" s="10">
        <v>3443</v>
      </c>
      <c r="C3446" s="71">
        <v>0.34429999999999999</v>
      </c>
      <c r="D3446" s="74">
        <v>755447</v>
      </c>
      <c r="E3446" s="61">
        <v>701922</v>
      </c>
      <c r="F3446" s="68">
        <v>0.18886174999999999</v>
      </c>
      <c r="G3446" s="292">
        <v>0.17548050000000001</v>
      </c>
      <c r="H3446" s="68">
        <v>0.20145253333333332</v>
      </c>
      <c r="I3446" s="68">
        <v>0.18717919999999999</v>
      </c>
      <c r="T3446" s="91"/>
      <c r="U3446" s="91"/>
      <c r="AA3446" s="91"/>
      <c r="AB3446" s="91"/>
      <c r="AC3446" s="91"/>
      <c r="AD3446" s="91"/>
      <c r="AE3446" s="91"/>
      <c r="AF3446" s="91"/>
    </row>
    <row r="3447" spans="1:32" x14ac:dyDescent="0.3">
      <c r="A3447" s="65">
        <v>0</v>
      </c>
      <c r="B3447" s="10">
        <v>3444</v>
      </c>
      <c r="C3447" s="71">
        <v>0.34439999999999998</v>
      </c>
      <c r="D3447" s="74">
        <v>755447</v>
      </c>
      <c r="E3447" s="61">
        <v>701922</v>
      </c>
      <c r="F3447" s="68">
        <v>0.18886174999999999</v>
      </c>
      <c r="G3447" s="292">
        <v>0.17548050000000001</v>
      </c>
      <c r="H3447" s="68">
        <v>0.20145253333333332</v>
      </c>
      <c r="I3447" s="68">
        <v>0.18717919999999999</v>
      </c>
      <c r="T3447" s="91"/>
      <c r="U3447" s="91"/>
      <c r="AA3447" s="91"/>
      <c r="AB3447" s="91"/>
      <c r="AC3447" s="91"/>
      <c r="AD3447" s="91"/>
      <c r="AE3447" s="91"/>
      <c r="AF3447" s="91"/>
    </row>
    <row r="3448" spans="1:32" x14ac:dyDescent="0.3">
      <c r="A3448" s="65">
        <v>0</v>
      </c>
      <c r="B3448" s="10">
        <v>3445</v>
      </c>
      <c r="C3448" s="71">
        <v>0.34449999999999997</v>
      </c>
      <c r="D3448" s="74">
        <v>755447</v>
      </c>
      <c r="E3448" s="61">
        <v>701922</v>
      </c>
      <c r="F3448" s="68">
        <v>0.18886174999999999</v>
      </c>
      <c r="G3448" s="292">
        <v>0.17548050000000001</v>
      </c>
      <c r="H3448" s="68">
        <v>0.20145253333333332</v>
      </c>
      <c r="I3448" s="68">
        <v>0.18717919999999999</v>
      </c>
      <c r="T3448" s="91"/>
      <c r="U3448" s="91"/>
      <c r="AA3448" s="91"/>
      <c r="AB3448" s="91"/>
      <c r="AC3448" s="91"/>
      <c r="AD3448" s="91"/>
      <c r="AE3448" s="91"/>
      <c r="AF3448" s="91"/>
    </row>
    <row r="3449" spans="1:32" x14ac:dyDescent="0.3">
      <c r="A3449" s="65">
        <v>0</v>
      </c>
      <c r="B3449" s="10">
        <v>3446</v>
      </c>
      <c r="C3449" s="71">
        <v>0.34460000000000002</v>
      </c>
      <c r="D3449" s="74">
        <v>755447</v>
      </c>
      <c r="E3449" s="61">
        <v>701922</v>
      </c>
      <c r="F3449" s="68">
        <v>0.18886174999999999</v>
      </c>
      <c r="G3449" s="292">
        <v>0.17548050000000001</v>
      </c>
      <c r="H3449" s="68">
        <v>0.20145253333333332</v>
      </c>
      <c r="I3449" s="68">
        <v>0.18717919999999999</v>
      </c>
      <c r="T3449" s="91"/>
      <c r="U3449" s="91"/>
      <c r="AA3449" s="91"/>
      <c r="AB3449" s="91"/>
      <c r="AC3449" s="91"/>
      <c r="AD3449" s="91"/>
      <c r="AE3449" s="91"/>
      <c r="AF3449" s="91"/>
    </row>
    <row r="3450" spans="1:32" x14ac:dyDescent="0.3">
      <c r="A3450" s="65">
        <v>0</v>
      </c>
      <c r="B3450" s="10">
        <v>3447</v>
      </c>
      <c r="C3450" s="71">
        <v>0.34470000000000001</v>
      </c>
      <c r="D3450" s="74">
        <v>755447</v>
      </c>
      <c r="E3450" s="61">
        <v>701922</v>
      </c>
      <c r="F3450" s="68">
        <v>0.18886174999999999</v>
      </c>
      <c r="G3450" s="292">
        <v>0.17548050000000001</v>
      </c>
      <c r="H3450" s="68">
        <v>0.20145253333333332</v>
      </c>
      <c r="I3450" s="68">
        <v>0.18717919999999999</v>
      </c>
      <c r="T3450" s="91"/>
      <c r="U3450" s="91"/>
      <c r="AA3450" s="91"/>
      <c r="AB3450" s="91"/>
      <c r="AC3450" s="91"/>
      <c r="AD3450" s="91"/>
      <c r="AE3450" s="91"/>
      <c r="AF3450" s="91"/>
    </row>
    <row r="3451" spans="1:32" x14ac:dyDescent="0.3">
      <c r="A3451" s="65">
        <v>0</v>
      </c>
      <c r="B3451" s="10">
        <v>3448</v>
      </c>
      <c r="C3451" s="71">
        <v>0.3448</v>
      </c>
      <c r="D3451" s="74">
        <v>755447</v>
      </c>
      <c r="E3451" s="61">
        <v>701922</v>
      </c>
      <c r="F3451" s="68">
        <v>0.18886174999999999</v>
      </c>
      <c r="G3451" s="292">
        <v>0.17548050000000001</v>
      </c>
      <c r="H3451" s="68">
        <v>0.20145253333333332</v>
      </c>
      <c r="I3451" s="68">
        <v>0.18717919999999999</v>
      </c>
      <c r="T3451" s="91"/>
      <c r="U3451" s="91"/>
      <c r="AA3451" s="91"/>
      <c r="AB3451" s="91"/>
      <c r="AC3451" s="91"/>
      <c r="AD3451" s="91"/>
      <c r="AE3451" s="91"/>
      <c r="AF3451" s="91"/>
    </row>
    <row r="3452" spans="1:32" x14ac:dyDescent="0.3">
      <c r="A3452" s="65">
        <v>0</v>
      </c>
      <c r="B3452" s="10">
        <v>3449</v>
      </c>
      <c r="C3452" s="71">
        <v>0.34489999999999998</v>
      </c>
      <c r="D3452" s="74">
        <v>755447</v>
      </c>
      <c r="E3452" s="61">
        <v>701922</v>
      </c>
      <c r="F3452" s="68">
        <v>0.18886174999999999</v>
      </c>
      <c r="G3452" s="292">
        <v>0.17548050000000001</v>
      </c>
      <c r="H3452" s="68">
        <v>0.20145253333333332</v>
      </c>
      <c r="I3452" s="68">
        <v>0.18717919999999999</v>
      </c>
      <c r="T3452" s="91"/>
      <c r="U3452" s="91"/>
      <c r="AA3452" s="91"/>
      <c r="AB3452" s="91"/>
      <c r="AC3452" s="91"/>
      <c r="AD3452" s="91"/>
      <c r="AE3452" s="91"/>
      <c r="AF3452" s="91"/>
    </row>
    <row r="3453" spans="1:32" x14ac:dyDescent="0.3">
      <c r="A3453" s="65">
        <v>0</v>
      </c>
      <c r="B3453" s="10">
        <v>3450</v>
      </c>
      <c r="C3453" s="71">
        <v>0.34499999999999997</v>
      </c>
      <c r="D3453" s="74">
        <v>755447</v>
      </c>
      <c r="E3453" s="61">
        <v>701922</v>
      </c>
      <c r="F3453" s="68">
        <v>0.18886174999999999</v>
      </c>
      <c r="G3453" s="292">
        <v>0.17548050000000001</v>
      </c>
      <c r="H3453" s="68">
        <v>0.20145253333333332</v>
      </c>
      <c r="I3453" s="68">
        <v>0.18717919999999999</v>
      </c>
      <c r="T3453" s="91"/>
      <c r="U3453" s="91"/>
      <c r="AA3453" s="91"/>
      <c r="AB3453" s="91"/>
      <c r="AC3453" s="91"/>
      <c r="AD3453" s="91"/>
      <c r="AE3453" s="91"/>
      <c r="AF3453" s="91"/>
    </row>
    <row r="3454" spans="1:32" x14ac:dyDescent="0.3">
      <c r="A3454" s="65">
        <v>0</v>
      </c>
      <c r="B3454" s="10">
        <v>3451</v>
      </c>
      <c r="C3454" s="71">
        <v>0.34510000000000002</v>
      </c>
      <c r="D3454" s="74">
        <v>755447</v>
      </c>
      <c r="E3454" s="61">
        <v>701922</v>
      </c>
      <c r="F3454" s="68">
        <v>0.18886174999999999</v>
      </c>
      <c r="G3454" s="292">
        <v>0.17548050000000001</v>
      </c>
      <c r="H3454" s="68">
        <v>0.20145253333333332</v>
      </c>
      <c r="I3454" s="68">
        <v>0.18717919999999999</v>
      </c>
      <c r="T3454" s="91"/>
      <c r="U3454" s="91"/>
      <c r="AA3454" s="91"/>
      <c r="AB3454" s="91"/>
      <c r="AC3454" s="91"/>
      <c r="AD3454" s="91"/>
      <c r="AE3454" s="91"/>
      <c r="AF3454" s="91"/>
    </row>
    <row r="3455" spans="1:32" x14ac:dyDescent="0.3">
      <c r="A3455" s="65">
        <v>0</v>
      </c>
      <c r="B3455" s="10">
        <v>3452</v>
      </c>
      <c r="C3455" s="71">
        <v>0.34520000000000001</v>
      </c>
      <c r="D3455" s="74">
        <v>755447</v>
      </c>
      <c r="E3455" s="61">
        <v>701922</v>
      </c>
      <c r="F3455" s="68">
        <v>0.18886174999999999</v>
      </c>
      <c r="G3455" s="292">
        <v>0.17548050000000001</v>
      </c>
      <c r="H3455" s="68">
        <v>0.20145253333333332</v>
      </c>
      <c r="I3455" s="68">
        <v>0.18717919999999999</v>
      </c>
      <c r="T3455" s="91"/>
      <c r="U3455" s="91"/>
      <c r="AA3455" s="91"/>
      <c r="AB3455" s="91"/>
      <c r="AC3455" s="91"/>
      <c r="AD3455" s="91"/>
      <c r="AE3455" s="91"/>
      <c r="AF3455" s="91"/>
    </row>
    <row r="3456" spans="1:32" x14ac:dyDescent="0.3">
      <c r="A3456" s="65">
        <v>0</v>
      </c>
      <c r="B3456" s="10">
        <v>3453</v>
      </c>
      <c r="C3456" s="71">
        <v>0.3453</v>
      </c>
      <c r="D3456" s="74">
        <v>755447</v>
      </c>
      <c r="E3456" s="61">
        <v>701922</v>
      </c>
      <c r="F3456" s="68">
        <v>0.18886174999999999</v>
      </c>
      <c r="G3456" s="292">
        <v>0.17548050000000001</v>
      </c>
      <c r="H3456" s="68">
        <v>0.20145253333333332</v>
      </c>
      <c r="I3456" s="68">
        <v>0.18717919999999999</v>
      </c>
      <c r="T3456" s="91"/>
      <c r="U3456" s="91"/>
      <c r="AA3456" s="91"/>
      <c r="AB3456" s="91"/>
      <c r="AC3456" s="91"/>
      <c r="AD3456" s="91"/>
      <c r="AE3456" s="91"/>
      <c r="AF3456" s="91"/>
    </row>
    <row r="3457" spans="1:32" x14ac:dyDescent="0.3">
      <c r="A3457" s="65">
        <v>0</v>
      </c>
      <c r="B3457" s="10">
        <v>3454</v>
      </c>
      <c r="C3457" s="71">
        <v>0.34539999999999998</v>
      </c>
      <c r="D3457" s="74">
        <v>755447</v>
      </c>
      <c r="E3457" s="61">
        <v>701922</v>
      </c>
      <c r="F3457" s="68">
        <v>0.18886174999999999</v>
      </c>
      <c r="G3457" s="292">
        <v>0.17548050000000001</v>
      </c>
      <c r="H3457" s="68">
        <v>0.20145253333333332</v>
      </c>
      <c r="I3457" s="68">
        <v>0.18717919999999999</v>
      </c>
      <c r="T3457" s="91"/>
      <c r="U3457" s="91"/>
      <c r="AA3457" s="91"/>
      <c r="AB3457" s="91"/>
      <c r="AC3457" s="91"/>
      <c r="AD3457" s="91"/>
      <c r="AE3457" s="91"/>
      <c r="AF3457" s="91"/>
    </row>
    <row r="3458" spans="1:32" x14ac:dyDescent="0.3">
      <c r="A3458" s="65">
        <v>0</v>
      </c>
      <c r="B3458" s="10">
        <v>3455</v>
      </c>
      <c r="C3458" s="71">
        <v>0.34549999999999997</v>
      </c>
      <c r="D3458" s="74">
        <v>755447</v>
      </c>
      <c r="E3458" s="61">
        <v>701922</v>
      </c>
      <c r="F3458" s="68">
        <v>0.18886174999999999</v>
      </c>
      <c r="G3458" s="292">
        <v>0.17548050000000001</v>
      </c>
      <c r="H3458" s="68">
        <v>0.20145253333333332</v>
      </c>
      <c r="I3458" s="68">
        <v>0.18717919999999999</v>
      </c>
      <c r="T3458" s="91"/>
      <c r="U3458" s="91"/>
      <c r="AA3458" s="91"/>
      <c r="AB3458" s="91"/>
      <c r="AC3458" s="91"/>
      <c r="AD3458" s="91"/>
      <c r="AE3458" s="91"/>
      <c r="AF3458" s="91"/>
    </row>
    <row r="3459" spans="1:32" x14ac:dyDescent="0.3">
      <c r="A3459" s="65">
        <v>0</v>
      </c>
      <c r="B3459" s="10">
        <v>3456</v>
      </c>
      <c r="C3459" s="71">
        <v>0.34560000000000002</v>
      </c>
      <c r="D3459" s="74">
        <v>755447</v>
      </c>
      <c r="E3459" s="61">
        <v>701922</v>
      </c>
      <c r="F3459" s="68">
        <v>0.18886174999999999</v>
      </c>
      <c r="G3459" s="292">
        <v>0.17548050000000001</v>
      </c>
      <c r="H3459" s="68">
        <v>0.20145253333333332</v>
      </c>
      <c r="I3459" s="68">
        <v>0.18717919999999999</v>
      </c>
      <c r="T3459" s="91"/>
      <c r="U3459" s="91"/>
      <c r="AA3459" s="91"/>
      <c r="AB3459" s="91"/>
      <c r="AC3459" s="91"/>
      <c r="AD3459" s="91"/>
      <c r="AE3459" s="91"/>
      <c r="AF3459" s="91"/>
    </row>
    <row r="3460" spans="1:32" x14ac:dyDescent="0.3">
      <c r="A3460" s="65">
        <v>0</v>
      </c>
      <c r="B3460" s="10">
        <v>3457</v>
      </c>
      <c r="C3460" s="71">
        <v>0.34570000000000001</v>
      </c>
      <c r="D3460" s="74">
        <v>755447</v>
      </c>
      <c r="E3460" s="61">
        <v>701922</v>
      </c>
      <c r="F3460" s="68">
        <v>0.18886174999999999</v>
      </c>
      <c r="G3460" s="292">
        <v>0.17548050000000001</v>
      </c>
      <c r="H3460" s="68">
        <v>0.20145253333333332</v>
      </c>
      <c r="I3460" s="68">
        <v>0.18717919999999999</v>
      </c>
      <c r="T3460" s="91"/>
      <c r="U3460" s="91"/>
      <c r="AA3460" s="91"/>
      <c r="AB3460" s="91"/>
      <c r="AC3460" s="91"/>
      <c r="AD3460" s="91"/>
      <c r="AE3460" s="91"/>
      <c r="AF3460" s="91"/>
    </row>
    <row r="3461" spans="1:32" x14ac:dyDescent="0.3">
      <c r="A3461" s="65">
        <v>0</v>
      </c>
      <c r="B3461" s="10">
        <v>3458</v>
      </c>
      <c r="C3461" s="71">
        <v>0.3458</v>
      </c>
      <c r="D3461" s="74">
        <v>755447</v>
      </c>
      <c r="E3461" s="61">
        <v>701922</v>
      </c>
      <c r="F3461" s="68">
        <v>0.18886174999999999</v>
      </c>
      <c r="G3461" s="292">
        <v>0.17548050000000001</v>
      </c>
      <c r="H3461" s="68">
        <v>0.20145253333333332</v>
      </c>
      <c r="I3461" s="68">
        <v>0.18717919999999999</v>
      </c>
      <c r="T3461" s="91"/>
      <c r="U3461" s="91"/>
      <c r="AA3461" s="91"/>
      <c r="AB3461" s="91"/>
      <c r="AC3461" s="91"/>
      <c r="AD3461" s="91"/>
      <c r="AE3461" s="91"/>
      <c r="AF3461" s="91"/>
    </row>
    <row r="3462" spans="1:32" x14ac:dyDescent="0.3">
      <c r="A3462" s="65">
        <v>0</v>
      </c>
      <c r="B3462" s="10">
        <v>3459</v>
      </c>
      <c r="C3462" s="71">
        <v>0.34589999999999999</v>
      </c>
      <c r="D3462" s="74">
        <v>755447</v>
      </c>
      <c r="E3462" s="61">
        <v>701922</v>
      </c>
      <c r="F3462" s="68">
        <v>0.18886174999999999</v>
      </c>
      <c r="G3462" s="292">
        <v>0.17548050000000001</v>
      </c>
      <c r="H3462" s="68">
        <v>0.20145253333333332</v>
      </c>
      <c r="I3462" s="68">
        <v>0.18717919999999999</v>
      </c>
      <c r="T3462" s="91"/>
      <c r="U3462" s="91"/>
      <c r="AA3462" s="91"/>
      <c r="AB3462" s="91"/>
      <c r="AC3462" s="91"/>
      <c r="AD3462" s="91"/>
      <c r="AE3462" s="91"/>
      <c r="AF3462" s="91"/>
    </row>
    <row r="3463" spans="1:32" x14ac:dyDescent="0.3">
      <c r="A3463" s="65">
        <v>0</v>
      </c>
      <c r="B3463" s="10">
        <v>3460</v>
      </c>
      <c r="C3463" s="71">
        <v>0.34599999999999997</v>
      </c>
      <c r="D3463" s="74">
        <v>755447</v>
      </c>
      <c r="E3463" s="61">
        <v>701922</v>
      </c>
      <c r="F3463" s="68">
        <v>0.18886174999999999</v>
      </c>
      <c r="G3463" s="292">
        <v>0.17548050000000001</v>
      </c>
      <c r="H3463" s="68">
        <v>0.20145253333333332</v>
      </c>
      <c r="I3463" s="68">
        <v>0.18717919999999999</v>
      </c>
      <c r="T3463" s="91"/>
      <c r="U3463" s="91"/>
      <c r="AA3463" s="91"/>
      <c r="AB3463" s="91"/>
      <c r="AC3463" s="91"/>
      <c r="AD3463" s="91"/>
      <c r="AE3463" s="91"/>
      <c r="AF3463" s="91"/>
    </row>
    <row r="3464" spans="1:32" x14ac:dyDescent="0.3">
      <c r="A3464" s="65">
        <v>0</v>
      </c>
      <c r="B3464" s="10">
        <v>3461</v>
      </c>
      <c r="C3464" s="71">
        <v>0.34610000000000002</v>
      </c>
      <c r="D3464" s="74">
        <v>755447</v>
      </c>
      <c r="E3464" s="61">
        <v>701922</v>
      </c>
      <c r="F3464" s="68">
        <v>0.18886174999999999</v>
      </c>
      <c r="G3464" s="292">
        <v>0.17548050000000001</v>
      </c>
      <c r="H3464" s="68">
        <v>0.20145253333333332</v>
      </c>
      <c r="I3464" s="68">
        <v>0.18717919999999999</v>
      </c>
      <c r="T3464" s="91"/>
      <c r="U3464" s="91"/>
      <c r="AA3464" s="91"/>
      <c r="AB3464" s="91"/>
      <c r="AC3464" s="91"/>
      <c r="AD3464" s="91"/>
      <c r="AE3464" s="91"/>
      <c r="AF3464" s="91"/>
    </row>
    <row r="3465" spans="1:32" x14ac:dyDescent="0.3">
      <c r="A3465" s="65">
        <v>0</v>
      </c>
      <c r="B3465" s="10">
        <v>3462</v>
      </c>
      <c r="C3465" s="71">
        <v>0.34620000000000001</v>
      </c>
      <c r="D3465" s="74">
        <v>755447</v>
      </c>
      <c r="E3465" s="61">
        <v>701922</v>
      </c>
      <c r="F3465" s="68">
        <v>0.18886174999999999</v>
      </c>
      <c r="G3465" s="292">
        <v>0.17548050000000001</v>
      </c>
      <c r="H3465" s="68">
        <v>0.20145253333333332</v>
      </c>
      <c r="I3465" s="68">
        <v>0.18717919999999999</v>
      </c>
      <c r="T3465" s="91"/>
      <c r="U3465" s="91"/>
      <c r="AA3465" s="91"/>
      <c r="AB3465" s="91"/>
      <c r="AC3465" s="91"/>
      <c r="AD3465" s="91"/>
      <c r="AE3465" s="91"/>
      <c r="AF3465" s="91"/>
    </row>
    <row r="3466" spans="1:32" x14ac:dyDescent="0.3">
      <c r="A3466" s="65">
        <v>0</v>
      </c>
      <c r="B3466" s="10">
        <v>3463</v>
      </c>
      <c r="C3466" s="71">
        <v>0.3463</v>
      </c>
      <c r="D3466" s="74">
        <v>755447</v>
      </c>
      <c r="E3466" s="61">
        <v>701922</v>
      </c>
      <c r="F3466" s="68">
        <v>0.18886174999999999</v>
      </c>
      <c r="G3466" s="292">
        <v>0.17548050000000001</v>
      </c>
      <c r="H3466" s="68">
        <v>0.20145253333333332</v>
      </c>
      <c r="I3466" s="68">
        <v>0.18717919999999999</v>
      </c>
      <c r="T3466" s="91"/>
      <c r="U3466" s="91"/>
      <c r="AA3466" s="91"/>
      <c r="AB3466" s="91"/>
      <c r="AC3466" s="91"/>
      <c r="AD3466" s="91"/>
      <c r="AE3466" s="91"/>
      <c r="AF3466" s="91"/>
    </row>
    <row r="3467" spans="1:32" x14ac:dyDescent="0.3">
      <c r="A3467" s="65">
        <v>0</v>
      </c>
      <c r="B3467" s="10">
        <v>3464</v>
      </c>
      <c r="C3467" s="71">
        <v>0.34639999999999999</v>
      </c>
      <c r="D3467" s="74">
        <v>755447</v>
      </c>
      <c r="E3467" s="61">
        <v>701922</v>
      </c>
      <c r="F3467" s="68">
        <v>0.18886174999999999</v>
      </c>
      <c r="G3467" s="292">
        <v>0.17548050000000001</v>
      </c>
      <c r="H3467" s="68">
        <v>0.20145253333333332</v>
      </c>
      <c r="I3467" s="68">
        <v>0.18717919999999999</v>
      </c>
      <c r="T3467" s="91"/>
      <c r="U3467" s="91"/>
      <c r="AA3467" s="91"/>
      <c r="AB3467" s="91"/>
      <c r="AC3467" s="91"/>
      <c r="AD3467" s="91"/>
      <c r="AE3467" s="91"/>
      <c r="AF3467" s="91"/>
    </row>
    <row r="3468" spans="1:32" x14ac:dyDescent="0.3">
      <c r="A3468" s="65">
        <v>0</v>
      </c>
      <c r="B3468" s="10">
        <v>3465</v>
      </c>
      <c r="C3468" s="71">
        <v>0.34649999999999997</v>
      </c>
      <c r="D3468" s="74">
        <v>755447</v>
      </c>
      <c r="E3468" s="61">
        <v>701922</v>
      </c>
      <c r="F3468" s="68">
        <v>0.18886174999999999</v>
      </c>
      <c r="G3468" s="292">
        <v>0.17548050000000001</v>
      </c>
      <c r="H3468" s="68">
        <v>0.20145253333333332</v>
      </c>
      <c r="I3468" s="68">
        <v>0.18717919999999999</v>
      </c>
      <c r="T3468" s="91"/>
      <c r="U3468" s="91"/>
      <c r="AA3468" s="91"/>
      <c r="AB3468" s="91"/>
      <c r="AC3468" s="91"/>
      <c r="AD3468" s="91"/>
      <c r="AE3468" s="91"/>
      <c r="AF3468" s="91"/>
    </row>
    <row r="3469" spans="1:32" x14ac:dyDescent="0.3">
      <c r="A3469" s="65">
        <v>0</v>
      </c>
      <c r="B3469" s="10">
        <v>3466</v>
      </c>
      <c r="C3469" s="71">
        <v>0.34660000000000002</v>
      </c>
      <c r="D3469" s="74">
        <v>755447</v>
      </c>
      <c r="E3469" s="61">
        <v>701922</v>
      </c>
      <c r="F3469" s="68">
        <v>0.18886174999999999</v>
      </c>
      <c r="G3469" s="292">
        <v>0.17548050000000001</v>
      </c>
      <c r="H3469" s="68">
        <v>0.20145253333333332</v>
      </c>
      <c r="I3469" s="68">
        <v>0.18717919999999999</v>
      </c>
      <c r="T3469" s="91"/>
      <c r="U3469" s="91"/>
      <c r="AA3469" s="91"/>
      <c r="AB3469" s="91"/>
      <c r="AC3469" s="91"/>
      <c r="AD3469" s="91"/>
      <c r="AE3469" s="91"/>
      <c r="AF3469" s="91"/>
    </row>
    <row r="3470" spans="1:32" x14ac:dyDescent="0.3">
      <c r="A3470" s="65">
        <v>0</v>
      </c>
      <c r="B3470" s="10">
        <v>3467</v>
      </c>
      <c r="C3470" s="71">
        <v>0.34670000000000001</v>
      </c>
      <c r="D3470" s="74">
        <v>755447</v>
      </c>
      <c r="E3470" s="61">
        <v>701922</v>
      </c>
      <c r="F3470" s="68">
        <v>0.18886174999999999</v>
      </c>
      <c r="G3470" s="292">
        <v>0.17548050000000001</v>
      </c>
      <c r="H3470" s="68">
        <v>0.20145253333333332</v>
      </c>
      <c r="I3470" s="68">
        <v>0.18717919999999999</v>
      </c>
      <c r="T3470" s="91"/>
      <c r="U3470" s="91"/>
      <c r="AA3470" s="91"/>
      <c r="AB3470" s="91"/>
      <c r="AC3470" s="91"/>
      <c r="AD3470" s="91"/>
      <c r="AE3470" s="91"/>
      <c r="AF3470" s="91"/>
    </row>
    <row r="3471" spans="1:32" x14ac:dyDescent="0.3">
      <c r="A3471" s="65">
        <v>0</v>
      </c>
      <c r="B3471" s="10">
        <v>3468</v>
      </c>
      <c r="C3471" s="71">
        <v>0.3468</v>
      </c>
      <c r="D3471" s="74">
        <v>755447</v>
      </c>
      <c r="E3471" s="61">
        <v>701922</v>
      </c>
      <c r="F3471" s="68">
        <v>0.18886174999999999</v>
      </c>
      <c r="G3471" s="292">
        <v>0.17548050000000001</v>
      </c>
      <c r="H3471" s="68">
        <v>0.20145253333333332</v>
      </c>
      <c r="I3471" s="68">
        <v>0.18717919999999999</v>
      </c>
      <c r="T3471" s="91"/>
      <c r="U3471" s="91"/>
      <c r="AA3471" s="91"/>
      <c r="AB3471" s="91"/>
      <c r="AC3471" s="91"/>
      <c r="AD3471" s="91"/>
      <c r="AE3471" s="91"/>
      <c r="AF3471" s="91"/>
    </row>
    <row r="3472" spans="1:32" x14ac:dyDescent="0.3">
      <c r="A3472" s="65">
        <v>0</v>
      </c>
      <c r="B3472" s="10">
        <v>3469</v>
      </c>
      <c r="C3472" s="71">
        <v>0.34689999999999999</v>
      </c>
      <c r="D3472" s="74">
        <v>755447</v>
      </c>
      <c r="E3472" s="61">
        <v>701922</v>
      </c>
      <c r="F3472" s="68">
        <v>0.18886174999999999</v>
      </c>
      <c r="G3472" s="292">
        <v>0.17548050000000001</v>
      </c>
      <c r="H3472" s="68">
        <v>0.20145253333333332</v>
      </c>
      <c r="I3472" s="68">
        <v>0.18717919999999999</v>
      </c>
      <c r="T3472" s="91"/>
      <c r="U3472" s="91"/>
      <c r="AA3472" s="91"/>
      <c r="AB3472" s="91"/>
      <c r="AC3472" s="91"/>
      <c r="AD3472" s="91"/>
      <c r="AE3472" s="91"/>
      <c r="AF3472" s="91"/>
    </row>
    <row r="3473" spans="1:32" x14ac:dyDescent="0.3">
      <c r="A3473" s="65">
        <v>0</v>
      </c>
      <c r="B3473" s="10">
        <v>3470</v>
      </c>
      <c r="C3473" s="71">
        <v>0.34699999999999998</v>
      </c>
      <c r="D3473" s="74">
        <v>755447</v>
      </c>
      <c r="E3473" s="61">
        <v>701922</v>
      </c>
      <c r="F3473" s="68">
        <v>0.18886174999999999</v>
      </c>
      <c r="G3473" s="292">
        <v>0.17548050000000001</v>
      </c>
      <c r="H3473" s="68">
        <v>0.20145253333333332</v>
      </c>
      <c r="I3473" s="68">
        <v>0.18717919999999999</v>
      </c>
      <c r="T3473" s="91"/>
      <c r="U3473" s="91"/>
      <c r="AA3473" s="91"/>
      <c r="AB3473" s="91"/>
      <c r="AC3473" s="91"/>
      <c r="AD3473" s="91"/>
      <c r="AE3473" s="91"/>
      <c r="AF3473" s="91"/>
    </row>
    <row r="3474" spans="1:32" x14ac:dyDescent="0.3">
      <c r="A3474" s="65">
        <v>0</v>
      </c>
      <c r="B3474" s="10">
        <v>3471</v>
      </c>
      <c r="C3474" s="71">
        <v>0.34710000000000002</v>
      </c>
      <c r="D3474" s="74">
        <v>755447</v>
      </c>
      <c r="E3474" s="61">
        <v>701922</v>
      </c>
      <c r="F3474" s="68">
        <v>0.18886174999999999</v>
      </c>
      <c r="G3474" s="292">
        <v>0.17548050000000001</v>
      </c>
      <c r="H3474" s="68">
        <v>0.20145253333333332</v>
      </c>
      <c r="I3474" s="68">
        <v>0.18717919999999999</v>
      </c>
      <c r="T3474" s="91"/>
      <c r="U3474" s="91"/>
      <c r="AA3474" s="91"/>
      <c r="AB3474" s="91"/>
      <c r="AC3474" s="91"/>
      <c r="AD3474" s="91"/>
      <c r="AE3474" s="91"/>
      <c r="AF3474" s="91"/>
    </row>
    <row r="3475" spans="1:32" x14ac:dyDescent="0.3">
      <c r="A3475" s="65">
        <v>0</v>
      </c>
      <c r="B3475" s="10">
        <v>3472</v>
      </c>
      <c r="C3475" s="71">
        <v>0.34720000000000001</v>
      </c>
      <c r="D3475" s="74">
        <v>755447</v>
      </c>
      <c r="E3475" s="61">
        <v>701922</v>
      </c>
      <c r="F3475" s="68">
        <v>0.18886174999999999</v>
      </c>
      <c r="G3475" s="292">
        <v>0.17548050000000001</v>
      </c>
      <c r="H3475" s="68">
        <v>0.20145253333333332</v>
      </c>
      <c r="I3475" s="68">
        <v>0.18717919999999999</v>
      </c>
      <c r="T3475" s="91"/>
      <c r="U3475" s="91"/>
      <c r="AA3475" s="91"/>
      <c r="AB3475" s="91"/>
      <c r="AC3475" s="91"/>
      <c r="AD3475" s="91"/>
      <c r="AE3475" s="91"/>
      <c r="AF3475" s="91"/>
    </row>
    <row r="3476" spans="1:32" x14ac:dyDescent="0.3">
      <c r="A3476" s="65">
        <v>0</v>
      </c>
      <c r="B3476" s="10">
        <v>3473</v>
      </c>
      <c r="C3476" s="71">
        <v>0.3473</v>
      </c>
      <c r="D3476" s="74">
        <v>755447</v>
      </c>
      <c r="E3476" s="61">
        <v>701922</v>
      </c>
      <c r="F3476" s="68">
        <v>0.18886174999999999</v>
      </c>
      <c r="G3476" s="292">
        <v>0.17548050000000001</v>
      </c>
      <c r="H3476" s="68">
        <v>0.20145253333333332</v>
      </c>
      <c r="I3476" s="68">
        <v>0.18717919999999999</v>
      </c>
      <c r="T3476" s="91"/>
      <c r="U3476" s="91"/>
      <c r="AA3476" s="91"/>
      <c r="AB3476" s="91"/>
      <c r="AC3476" s="91"/>
      <c r="AD3476" s="91"/>
      <c r="AE3476" s="91"/>
      <c r="AF3476" s="91"/>
    </row>
    <row r="3477" spans="1:32" x14ac:dyDescent="0.3">
      <c r="A3477" s="65">
        <v>0</v>
      </c>
      <c r="B3477" s="10">
        <v>3474</v>
      </c>
      <c r="C3477" s="71">
        <v>0.34739999999999999</v>
      </c>
      <c r="D3477" s="74">
        <v>755447</v>
      </c>
      <c r="E3477" s="61">
        <v>701922</v>
      </c>
      <c r="F3477" s="68">
        <v>0.18886174999999999</v>
      </c>
      <c r="G3477" s="292">
        <v>0.17548050000000001</v>
      </c>
      <c r="H3477" s="68">
        <v>0.20145253333333332</v>
      </c>
      <c r="I3477" s="68">
        <v>0.18717919999999999</v>
      </c>
      <c r="T3477" s="91"/>
      <c r="U3477" s="91"/>
      <c r="AA3477" s="91"/>
      <c r="AB3477" s="91"/>
      <c r="AC3477" s="91"/>
      <c r="AD3477" s="91"/>
      <c r="AE3477" s="91"/>
      <c r="AF3477" s="91"/>
    </row>
    <row r="3478" spans="1:32" x14ac:dyDescent="0.3">
      <c r="A3478" s="65">
        <v>0</v>
      </c>
      <c r="B3478" s="10">
        <v>3475</v>
      </c>
      <c r="C3478" s="71">
        <v>0.34749999999999998</v>
      </c>
      <c r="D3478" s="74">
        <v>755447</v>
      </c>
      <c r="E3478" s="61">
        <v>701922</v>
      </c>
      <c r="F3478" s="68">
        <v>0.18886174999999999</v>
      </c>
      <c r="G3478" s="292">
        <v>0.17548050000000001</v>
      </c>
      <c r="H3478" s="68">
        <v>0.20145253333333332</v>
      </c>
      <c r="I3478" s="68">
        <v>0.18717919999999999</v>
      </c>
      <c r="T3478" s="91"/>
      <c r="U3478" s="91"/>
      <c r="AA3478" s="91"/>
      <c r="AB3478" s="91"/>
      <c r="AC3478" s="91"/>
      <c r="AD3478" s="91"/>
      <c r="AE3478" s="91"/>
      <c r="AF3478" s="91"/>
    </row>
    <row r="3479" spans="1:32" x14ac:dyDescent="0.3">
      <c r="A3479" s="65">
        <v>0</v>
      </c>
      <c r="B3479" s="10">
        <v>3476</v>
      </c>
      <c r="C3479" s="71">
        <v>0.34760000000000002</v>
      </c>
      <c r="D3479" s="74">
        <v>755447</v>
      </c>
      <c r="E3479" s="61">
        <v>701922</v>
      </c>
      <c r="F3479" s="68">
        <v>0.18886174999999999</v>
      </c>
      <c r="G3479" s="292">
        <v>0.17548050000000001</v>
      </c>
      <c r="H3479" s="68">
        <v>0.20145253333333332</v>
      </c>
      <c r="I3479" s="68">
        <v>0.18717919999999999</v>
      </c>
      <c r="T3479" s="91"/>
      <c r="U3479" s="91"/>
      <c r="AA3479" s="91"/>
      <c r="AB3479" s="91"/>
      <c r="AC3479" s="91"/>
      <c r="AD3479" s="91"/>
      <c r="AE3479" s="91"/>
      <c r="AF3479" s="91"/>
    </row>
    <row r="3480" spans="1:32" x14ac:dyDescent="0.3">
      <c r="A3480" s="65">
        <v>0</v>
      </c>
      <c r="B3480" s="10">
        <v>3477</v>
      </c>
      <c r="C3480" s="71">
        <v>0.34770000000000001</v>
      </c>
      <c r="D3480" s="74">
        <v>755447</v>
      </c>
      <c r="E3480" s="61">
        <v>701922</v>
      </c>
      <c r="F3480" s="68">
        <v>0.18886174999999999</v>
      </c>
      <c r="G3480" s="292">
        <v>0.17548050000000001</v>
      </c>
      <c r="H3480" s="68">
        <v>0.20145253333333332</v>
      </c>
      <c r="I3480" s="68">
        <v>0.18717919999999999</v>
      </c>
      <c r="T3480" s="91"/>
      <c r="U3480" s="91"/>
      <c r="AA3480" s="91"/>
      <c r="AB3480" s="91"/>
      <c r="AC3480" s="91"/>
      <c r="AD3480" s="91"/>
      <c r="AE3480" s="91"/>
      <c r="AF3480" s="91"/>
    </row>
    <row r="3481" spans="1:32" x14ac:dyDescent="0.3">
      <c r="A3481" s="65">
        <v>0</v>
      </c>
      <c r="B3481" s="10">
        <v>3478</v>
      </c>
      <c r="C3481" s="71">
        <v>0.3478</v>
      </c>
      <c r="D3481" s="74">
        <v>755447</v>
      </c>
      <c r="E3481" s="61">
        <v>701922</v>
      </c>
      <c r="F3481" s="68">
        <v>0.18886174999999999</v>
      </c>
      <c r="G3481" s="292">
        <v>0.17548050000000001</v>
      </c>
      <c r="H3481" s="68">
        <v>0.20145253333333332</v>
      </c>
      <c r="I3481" s="68">
        <v>0.18717919999999999</v>
      </c>
      <c r="T3481" s="91"/>
      <c r="U3481" s="91"/>
      <c r="AA3481" s="91"/>
      <c r="AB3481" s="91"/>
      <c r="AC3481" s="91"/>
      <c r="AD3481" s="91"/>
      <c r="AE3481" s="91"/>
      <c r="AF3481" s="91"/>
    </row>
    <row r="3482" spans="1:32" x14ac:dyDescent="0.3">
      <c r="A3482" s="65">
        <v>0</v>
      </c>
      <c r="B3482" s="10">
        <v>3479</v>
      </c>
      <c r="C3482" s="71">
        <v>0.34789999999999999</v>
      </c>
      <c r="D3482" s="74">
        <v>755447</v>
      </c>
      <c r="E3482" s="61">
        <v>701922</v>
      </c>
      <c r="F3482" s="68">
        <v>0.18886174999999999</v>
      </c>
      <c r="G3482" s="292">
        <v>0.17548050000000001</v>
      </c>
      <c r="H3482" s="68">
        <v>0.20145253333333332</v>
      </c>
      <c r="I3482" s="68">
        <v>0.18717919999999999</v>
      </c>
      <c r="T3482" s="91"/>
      <c r="U3482" s="91"/>
      <c r="AA3482" s="91"/>
      <c r="AB3482" s="91"/>
      <c r="AC3482" s="91"/>
      <c r="AD3482" s="91"/>
      <c r="AE3482" s="91"/>
      <c r="AF3482" s="91"/>
    </row>
    <row r="3483" spans="1:32" x14ac:dyDescent="0.3">
      <c r="A3483" s="65">
        <v>0</v>
      </c>
      <c r="B3483" s="10">
        <v>3480</v>
      </c>
      <c r="C3483" s="71">
        <v>0.34799999999999998</v>
      </c>
      <c r="D3483" s="74">
        <v>755447</v>
      </c>
      <c r="E3483" s="61">
        <v>701922</v>
      </c>
      <c r="F3483" s="68">
        <v>0.18886174999999999</v>
      </c>
      <c r="G3483" s="292">
        <v>0.17548050000000001</v>
      </c>
      <c r="H3483" s="68">
        <v>0.20145253333333332</v>
      </c>
      <c r="I3483" s="68">
        <v>0.18717919999999999</v>
      </c>
      <c r="T3483" s="91"/>
      <c r="U3483" s="91"/>
      <c r="AA3483" s="91"/>
      <c r="AB3483" s="91"/>
      <c r="AC3483" s="91"/>
      <c r="AD3483" s="91"/>
      <c r="AE3483" s="91"/>
      <c r="AF3483" s="91"/>
    </row>
    <row r="3484" spans="1:32" x14ac:dyDescent="0.3">
      <c r="A3484" s="65">
        <v>0</v>
      </c>
      <c r="B3484" s="10">
        <v>3481</v>
      </c>
      <c r="C3484" s="71">
        <v>0.34810000000000002</v>
      </c>
      <c r="D3484" s="74">
        <v>755447</v>
      </c>
      <c r="E3484" s="61">
        <v>701922</v>
      </c>
      <c r="F3484" s="68">
        <v>0.18886174999999999</v>
      </c>
      <c r="G3484" s="292">
        <v>0.17548050000000001</v>
      </c>
      <c r="H3484" s="68">
        <v>0.20145253333333332</v>
      </c>
      <c r="I3484" s="68">
        <v>0.18717919999999999</v>
      </c>
      <c r="T3484" s="91"/>
      <c r="U3484" s="91"/>
      <c r="AA3484" s="91"/>
      <c r="AB3484" s="91"/>
      <c r="AC3484" s="91"/>
      <c r="AD3484" s="91"/>
      <c r="AE3484" s="91"/>
      <c r="AF3484" s="91"/>
    </row>
    <row r="3485" spans="1:32" x14ac:dyDescent="0.3">
      <c r="A3485" s="65">
        <v>0</v>
      </c>
      <c r="B3485" s="10">
        <v>3482</v>
      </c>
      <c r="C3485" s="71">
        <v>0.34820000000000001</v>
      </c>
      <c r="D3485" s="74">
        <v>755447</v>
      </c>
      <c r="E3485" s="61">
        <v>701922</v>
      </c>
      <c r="F3485" s="68">
        <v>0.18886174999999999</v>
      </c>
      <c r="G3485" s="292">
        <v>0.17548050000000001</v>
      </c>
      <c r="H3485" s="68">
        <v>0.20145253333333332</v>
      </c>
      <c r="I3485" s="68">
        <v>0.18717919999999999</v>
      </c>
      <c r="T3485" s="91"/>
      <c r="U3485" s="91"/>
      <c r="AA3485" s="91"/>
      <c r="AB3485" s="91"/>
      <c r="AC3485" s="91"/>
      <c r="AD3485" s="91"/>
      <c r="AE3485" s="91"/>
      <c r="AF3485" s="91"/>
    </row>
    <row r="3486" spans="1:32" x14ac:dyDescent="0.3">
      <c r="A3486" s="65">
        <v>0</v>
      </c>
      <c r="B3486" s="10">
        <v>3483</v>
      </c>
      <c r="C3486" s="71">
        <v>0.3483</v>
      </c>
      <c r="D3486" s="74">
        <v>755447</v>
      </c>
      <c r="E3486" s="61">
        <v>701922</v>
      </c>
      <c r="F3486" s="68">
        <v>0.18886174999999999</v>
      </c>
      <c r="G3486" s="292">
        <v>0.17548050000000001</v>
      </c>
      <c r="H3486" s="68">
        <v>0.20145253333333332</v>
      </c>
      <c r="I3486" s="68">
        <v>0.18717919999999999</v>
      </c>
      <c r="T3486" s="91"/>
      <c r="U3486" s="91"/>
      <c r="AA3486" s="91"/>
      <c r="AB3486" s="91"/>
      <c r="AC3486" s="91"/>
      <c r="AD3486" s="91"/>
      <c r="AE3486" s="91"/>
      <c r="AF3486" s="91"/>
    </row>
    <row r="3487" spans="1:32" x14ac:dyDescent="0.3">
      <c r="A3487" s="65">
        <v>0</v>
      </c>
      <c r="B3487" s="10">
        <v>3484</v>
      </c>
      <c r="C3487" s="71">
        <v>0.34839999999999999</v>
      </c>
      <c r="D3487" s="74">
        <v>755447</v>
      </c>
      <c r="E3487" s="61">
        <v>701922</v>
      </c>
      <c r="F3487" s="68">
        <v>0.18886174999999999</v>
      </c>
      <c r="G3487" s="292">
        <v>0.17548050000000001</v>
      </c>
      <c r="H3487" s="68">
        <v>0.20145253333333332</v>
      </c>
      <c r="I3487" s="68">
        <v>0.18717919999999999</v>
      </c>
      <c r="T3487" s="91"/>
      <c r="U3487" s="91"/>
      <c r="AA3487" s="91"/>
      <c r="AB3487" s="91"/>
      <c r="AC3487" s="91"/>
      <c r="AD3487" s="91"/>
      <c r="AE3487" s="91"/>
      <c r="AF3487" s="91"/>
    </row>
    <row r="3488" spans="1:32" x14ac:dyDescent="0.3">
      <c r="A3488" s="65">
        <v>0</v>
      </c>
      <c r="B3488" s="10">
        <v>3485</v>
      </c>
      <c r="C3488" s="71">
        <v>0.34849999999999998</v>
      </c>
      <c r="D3488" s="74">
        <v>755447</v>
      </c>
      <c r="E3488" s="61">
        <v>701922</v>
      </c>
      <c r="F3488" s="68">
        <v>0.18886174999999999</v>
      </c>
      <c r="G3488" s="292">
        <v>0.17548050000000001</v>
      </c>
      <c r="H3488" s="68">
        <v>0.20145253333333332</v>
      </c>
      <c r="I3488" s="68">
        <v>0.18717919999999999</v>
      </c>
      <c r="T3488" s="91"/>
      <c r="U3488" s="91"/>
      <c r="AA3488" s="91"/>
      <c r="AB3488" s="91"/>
      <c r="AC3488" s="91"/>
      <c r="AD3488" s="91"/>
      <c r="AE3488" s="91"/>
      <c r="AF3488" s="91"/>
    </row>
    <row r="3489" spans="1:32" x14ac:dyDescent="0.3">
      <c r="A3489" s="65">
        <v>0</v>
      </c>
      <c r="B3489" s="10">
        <v>3486</v>
      </c>
      <c r="C3489" s="71">
        <v>0.34860000000000002</v>
      </c>
      <c r="D3489" s="74">
        <v>755447</v>
      </c>
      <c r="E3489" s="61">
        <v>701922</v>
      </c>
      <c r="F3489" s="68">
        <v>0.18886174999999999</v>
      </c>
      <c r="G3489" s="292">
        <v>0.17548050000000001</v>
      </c>
      <c r="H3489" s="68">
        <v>0.20145253333333332</v>
      </c>
      <c r="I3489" s="68">
        <v>0.18717919999999999</v>
      </c>
      <c r="T3489" s="91"/>
      <c r="U3489" s="91"/>
      <c r="AA3489" s="91"/>
      <c r="AB3489" s="91"/>
      <c r="AC3489" s="91"/>
      <c r="AD3489" s="91"/>
      <c r="AE3489" s="91"/>
      <c r="AF3489" s="91"/>
    </row>
    <row r="3490" spans="1:32" x14ac:dyDescent="0.3">
      <c r="A3490" s="65">
        <v>0</v>
      </c>
      <c r="B3490" s="10">
        <v>3487</v>
      </c>
      <c r="C3490" s="71">
        <v>0.34870000000000001</v>
      </c>
      <c r="D3490" s="74">
        <v>755447</v>
      </c>
      <c r="E3490" s="61">
        <v>701922</v>
      </c>
      <c r="F3490" s="68">
        <v>0.18886174999999999</v>
      </c>
      <c r="G3490" s="292">
        <v>0.17548050000000001</v>
      </c>
      <c r="H3490" s="68">
        <v>0.20145253333333332</v>
      </c>
      <c r="I3490" s="68">
        <v>0.18717919999999999</v>
      </c>
      <c r="T3490" s="91"/>
      <c r="U3490" s="91"/>
      <c r="AA3490" s="91"/>
      <c r="AB3490" s="91"/>
      <c r="AC3490" s="91"/>
      <c r="AD3490" s="91"/>
      <c r="AE3490" s="91"/>
      <c r="AF3490" s="91"/>
    </row>
    <row r="3491" spans="1:32" x14ac:dyDescent="0.3">
      <c r="A3491" s="65">
        <v>0</v>
      </c>
      <c r="B3491" s="10">
        <v>3488</v>
      </c>
      <c r="C3491" s="71">
        <v>0.3488</v>
      </c>
      <c r="D3491" s="74">
        <v>755447</v>
      </c>
      <c r="E3491" s="61">
        <v>701922</v>
      </c>
      <c r="F3491" s="68">
        <v>0.18886174999999999</v>
      </c>
      <c r="G3491" s="292">
        <v>0.17548050000000001</v>
      </c>
      <c r="H3491" s="68">
        <v>0.20145253333333332</v>
      </c>
      <c r="I3491" s="68">
        <v>0.18717919999999999</v>
      </c>
      <c r="T3491" s="91"/>
      <c r="U3491" s="91"/>
      <c r="AA3491" s="91"/>
      <c r="AB3491" s="91"/>
      <c r="AC3491" s="91"/>
      <c r="AD3491" s="91"/>
      <c r="AE3491" s="91"/>
      <c r="AF3491" s="91"/>
    </row>
    <row r="3492" spans="1:32" x14ac:dyDescent="0.3">
      <c r="A3492" s="65">
        <v>0</v>
      </c>
      <c r="B3492" s="10">
        <v>3489</v>
      </c>
      <c r="C3492" s="71">
        <v>0.34889999999999999</v>
      </c>
      <c r="D3492" s="74">
        <v>755447</v>
      </c>
      <c r="E3492" s="61">
        <v>701922</v>
      </c>
      <c r="F3492" s="68">
        <v>0.18886174999999999</v>
      </c>
      <c r="G3492" s="292">
        <v>0.17548050000000001</v>
      </c>
      <c r="H3492" s="68">
        <v>0.20145253333333332</v>
      </c>
      <c r="I3492" s="68">
        <v>0.18717919999999999</v>
      </c>
      <c r="T3492" s="91"/>
      <c r="U3492" s="91"/>
      <c r="AA3492" s="91"/>
      <c r="AB3492" s="91"/>
      <c r="AC3492" s="91"/>
      <c r="AD3492" s="91"/>
      <c r="AE3492" s="91"/>
      <c r="AF3492" s="91"/>
    </row>
    <row r="3493" spans="1:32" x14ac:dyDescent="0.3">
      <c r="A3493" s="65">
        <v>0</v>
      </c>
      <c r="B3493" s="10">
        <v>3490</v>
      </c>
      <c r="C3493" s="71">
        <v>0.34899999999999998</v>
      </c>
      <c r="D3493" s="74">
        <v>755447</v>
      </c>
      <c r="E3493" s="61">
        <v>701922</v>
      </c>
      <c r="F3493" s="68">
        <v>0.18886174999999999</v>
      </c>
      <c r="G3493" s="292">
        <v>0.17548050000000001</v>
      </c>
      <c r="H3493" s="68">
        <v>0.20145253333333332</v>
      </c>
      <c r="I3493" s="68">
        <v>0.18717919999999999</v>
      </c>
      <c r="T3493" s="91"/>
      <c r="U3493" s="91"/>
      <c r="AA3493" s="91"/>
      <c r="AB3493" s="91"/>
      <c r="AC3493" s="91"/>
      <c r="AD3493" s="91"/>
      <c r="AE3493" s="91"/>
      <c r="AF3493" s="91"/>
    </row>
    <row r="3494" spans="1:32" x14ac:dyDescent="0.3">
      <c r="A3494" s="65">
        <v>0</v>
      </c>
      <c r="B3494" s="10">
        <v>3491</v>
      </c>
      <c r="C3494" s="71">
        <v>0.34910000000000002</v>
      </c>
      <c r="D3494" s="74">
        <v>755447</v>
      </c>
      <c r="E3494" s="61">
        <v>701922</v>
      </c>
      <c r="F3494" s="68">
        <v>0.18886174999999999</v>
      </c>
      <c r="G3494" s="292">
        <v>0.17548050000000001</v>
      </c>
      <c r="H3494" s="68">
        <v>0.20145253333333332</v>
      </c>
      <c r="I3494" s="68">
        <v>0.18717919999999999</v>
      </c>
      <c r="T3494" s="91"/>
      <c r="U3494" s="91"/>
      <c r="AA3494" s="91"/>
      <c r="AB3494" s="91"/>
      <c r="AC3494" s="91"/>
      <c r="AD3494" s="91"/>
      <c r="AE3494" s="91"/>
      <c r="AF3494" s="91"/>
    </row>
    <row r="3495" spans="1:32" x14ac:dyDescent="0.3">
      <c r="A3495" s="65">
        <v>0</v>
      </c>
      <c r="B3495" s="10">
        <v>3492</v>
      </c>
      <c r="C3495" s="71">
        <v>0.34920000000000001</v>
      </c>
      <c r="D3495" s="74">
        <v>755447</v>
      </c>
      <c r="E3495" s="61">
        <v>701922</v>
      </c>
      <c r="F3495" s="68">
        <v>0.18886174999999999</v>
      </c>
      <c r="G3495" s="292">
        <v>0.17548050000000001</v>
      </c>
      <c r="H3495" s="68">
        <v>0.20145253333333332</v>
      </c>
      <c r="I3495" s="68">
        <v>0.18717919999999999</v>
      </c>
      <c r="T3495" s="91"/>
      <c r="U3495" s="91"/>
      <c r="AA3495" s="91"/>
      <c r="AB3495" s="91"/>
      <c r="AC3495" s="91"/>
      <c r="AD3495" s="91"/>
      <c r="AE3495" s="91"/>
      <c r="AF3495" s="91"/>
    </row>
    <row r="3496" spans="1:32" x14ac:dyDescent="0.3">
      <c r="A3496" s="65">
        <v>0</v>
      </c>
      <c r="B3496" s="10">
        <v>3493</v>
      </c>
      <c r="C3496" s="71">
        <v>0.3493</v>
      </c>
      <c r="D3496" s="74">
        <v>755447</v>
      </c>
      <c r="E3496" s="61">
        <v>701922</v>
      </c>
      <c r="F3496" s="68">
        <v>0.18886174999999999</v>
      </c>
      <c r="G3496" s="292">
        <v>0.17548050000000001</v>
      </c>
      <c r="H3496" s="68">
        <v>0.20145253333333332</v>
      </c>
      <c r="I3496" s="68">
        <v>0.18717919999999999</v>
      </c>
      <c r="T3496" s="91"/>
      <c r="U3496" s="91"/>
      <c r="AA3496" s="91"/>
      <c r="AB3496" s="91"/>
      <c r="AC3496" s="91"/>
      <c r="AD3496" s="91"/>
      <c r="AE3496" s="91"/>
      <c r="AF3496" s="91"/>
    </row>
    <row r="3497" spans="1:32" x14ac:dyDescent="0.3">
      <c r="A3497" s="65">
        <v>0</v>
      </c>
      <c r="B3497" s="10">
        <v>3494</v>
      </c>
      <c r="C3497" s="71">
        <v>0.34939999999999999</v>
      </c>
      <c r="D3497" s="74">
        <v>755447</v>
      </c>
      <c r="E3497" s="61">
        <v>701922</v>
      </c>
      <c r="F3497" s="68">
        <v>0.18886174999999999</v>
      </c>
      <c r="G3497" s="292">
        <v>0.17548050000000001</v>
      </c>
      <c r="H3497" s="68">
        <v>0.20145253333333332</v>
      </c>
      <c r="I3497" s="68">
        <v>0.18717919999999999</v>
      </c>
      <c r="T3497" s="91"/>
      <c r="U3497" s="91"/>
      <c r="AA3497" s="91"/>
      <c r="AB3497" s="91"/>
      <c r="AC3497" s="91"/>
      <c r="AD3497" s="91"/>
      <c r="AE3497" s="91"/>
      <c r="AF3497" s="91"/>
    </row>
    <row r="3498" spans="1:32" x14ac:dyDescent="0.3">
      <c r="A3498" s="65">
        <v>0</v>
      </c>
      <c r="B3498" s="10">
        <v>3495</v>
      </c>
      <c r="C3498" s="71">
        <v>0.34949999999999998</v>
      </c>
      <c r="D3498" s="74">
        <v>755447</v>
      </c>
      <c r="E3498" s="61">
        <v>701922</v>
      </c>
      <c r="F3498" s="68">
        <v>0.18886174999999999</v>
      </c>
      <c r="G3498" s="292">
        <v>0.17548050000000001</v>
      </c>
      <c r="H3498" s="68">
        <v>0.20145253333333332</v>
      </c>
      <c r="I3498" s="68">
        <v>0.18717919999999999</v>
      </c>
      <c r="T3498" s="91"/>
      <c r="U3498" s="91"/>
      <c r="AA3498" s="91"/>
      <c r="AB3498" s="91"/>
      <c r="AC3498" s="91"/>
      <c r="AD3498" s="91"/>
      <c r="AE3498" s="91"/>
      <c r="AF3498" s="91"/>
    </row>
    <row r="3499" spans="1:32" x14ac:dyDescent="0.3">
      <c r="A3499" s="65">
        <v>0</v>
      </c>
      <c r="B3499" s="10">
        <v>3496</v>
      </c>
      <c r="C3499" s="71">
        <v>0.34960000000000002</v>
      </c>
      <c r="D3499" s="74">
        <v>755447</v>
      </c>
      <c r="E3499" s="61">
        <v>701922</v>
      </c>
      <c r="F3499" s="68">
        <v>0.18886174999999999</v>
      </c>
      <c r="G3499" s="292">
        <v>0.17548050000000001</v>
      </c>
      <c r="H3499" s="68">
        <v>0.20145253333333332</v>
      </c>
      <c r="I3499" s="68">
        <v>0.18717919999999999</v>
      </c>
      <c r="T3499" s="91"/>
      <c r="U3499" s="91"/>
      <c r="AA3499" s="91"/>
      <c r="AB3499" s="91"/>
      <c r="AC3499" s="91"/>
      <c r="AD3499" s="91"/>
      <c r="AE3499" s="91"/>
      <c r="AF3499" s="91"/>
    </row>
    <row r="3500" spans="1:32" x14ac:dyDescent="0.3">
      <c r="A3500" s="65">
        <v>0</v>
      </c>
      <c r="B3500" s="10">
        <v>3497</v>
      </c>
      <c r="C3500" s="71">
        <v>0.34970000000000001</v>
      </c>
      <c r="D3500" s="74">
        <v>755447</v>
      </c>
      <c r="E3500" s="61">
        <v>701922</v>
      </c>
      <c r="F3500" s="68">
        <v>0.18886174999999999</v>
      </c>
      <c r="G3500" s="292">
        <v>0.17548050000000001</v>
      </c>
      <c r="H3500" s="68">
        <v>0.20145253333333332</v>
      </c>
      <c r="I3500" s="68">
        <v>0.18717919999999999</v>
      </c>
      <c r="T3500" s="91"/>
      <c r="U3500" s="91"/>
      <c r="AA3500" s="91"/>
      <c r="AB3500" s="91"/>
      <c r="AC3500" s="91"/>
      <c r="AD3500" s="91"/>
      <c r="AE3500" s="91"/>
      <c r="AF3500" s="91"/>
    </row>
    <row r="3501" spans="1:32" x14ac:dyDescent="0.3">
      <c r="A3501" s="65">
        <v>0</v>
      </c>
      <c r="B3501" s="10">
        <v>3498</v>
      </c>
      <c r="C3501" s="71">
        <v>0.3498</v>
      </c>
      <c r="D3501" s="74">
        <v>755447</v>
      </c>
      <c r="E3501" s="61">
        <v>701922</v>
      </c>
      <c r="F3501" s="68">
        <v>0.18886174999999999</v>
      </c>
      <c r="G3501" s="292">
        <v>0.17548050000000001</v>
      </c>
      <c r="H3501" s="68">
        <v>0.20145253333333332</v>
      </c>
      <c r="I3501" s="68">
        <v>0.18717919999999999</v>
      </c>
      <c r="T3501" s="91"/>
      <c r="U3501" s="91"/>
      <c r="AA3501" s="91"/>
      <c r="AB3501" s="91"/>
      <c r="AC3501" s="91"/>
      <c r="AD3501" s="91"/>
      <c r="AE3501" s="91"/>
      <c r="AF3501" s="91"/>
    </row>
    <row r="3502" spans="1:32" x14ac:dyDescent="0.3">
      <c r="A3502" s="65">
        <v>0</v>
      </c>
      <c r="B3502" s="10">
        <v>3499</v>
      </c>
      <c r="C3502" s="71">
        <v>0.34989999999999999</v>
      </c>
      <c r="D3502" s="74">
        <v>755447</v>
      </c>
      <c r="E3502" s="61">
        <v>701922</v>
      </c>
      <c r="F3502" s="68">
        <v>0.18886174999999999</v>
      </c>
      <c r="G3502" s="292">
        <v>0.17548050000000001</v>
      </c>
      <c r="H3502" s="68">
        <v>0.20145253333333332</v>
      </c>
      <c r="I3502" s="68">
        <v>0.18717919999999999</v>
      </c>
      <c r="T3502" s="91"/>
      <c r="U3502" s="91"/>
      <c r="AA3502" s="91"/>
      <c r="AB3502" s="91"/>
      <c r="AC3502" s="91"/>
      <c r="AD3502" s="91"/>
      <c r="AE3502" s="91"/>
      <c r="AF3502" s="91"/>
    </row>
    <row r="3503" spans="1:32" x14ac:dyDescent="0.3">
      <c r="A3503" s="65">
        <v>0</v>
      </c>
      <c r="B3503" s="10">
        <v>3500</v>
      </c>
      <c r="C3503" s="71">
        <v>0.35</v>
      </c>
      <c r="D3503" s="74">
        <v>755447</v>
      </c>
      <c r="E3503" s="61">
        <v>701922</v>
      </c>
      <c r="F3503" s="68">
        <v>0.18886174999999999</v>
      </c>
      <c r="G3503" s="292">
        <v>0.17548050000000001</v>
      </c>
      <c r="H3503" s="68">
        <v>0.20145253333333332</v>
      </c>
      <c r="I3503" s="68">
        <v>0.18717919999999999</v>
      </c>
      <c r="T3503" s="91"/>
      <c r="U3503" s="91"/>
      <c r="AA3503" s="91"/>
      <c r="AB3503" s="91"/>
      <c r="AC3503" s="91"/>
      <c r="AD3503" s="91"/>
      <c r="AE3503" s="91"/>
      <c r="AF3503" s="91"/>
    </row>
    <row r="3504" spans="1:32" x14ac:dyDescent="0.3">
      <c r="A3504" s="65">
        <v>0</v>
      </c>
      <c r="B3504" s="10">
        <v>3501</v>
      </c>
      <c r="C3504" s="71">
        <v>0.35010000000000002</v>
      </c>
      <c r="D3504" s="74">
        <v>755447</v>
      </c>
      <c r="E3504" s="61">
        <v>701922</v>
      </c>
      <c r="F3504" s="68">
        <v>0.18886174999999999</v>
      </c>
      <c r="G3504" s="292">
        <v>0.17548050000000001</v>
      </c>
      <c r="H3504" s="68">
        <v>0.20145253333333332</v>
      </c>
      <c r="I3504" s="68">
        <v>0.18717919999999999</v>
      </c>
      <c r="T3504" s="91"/>
      <c r="U3504" s="91"/>
      <c r="AA3504" s="91"/>
      <c r="AB3504" s="91"/>
      <c r="AC3504" s="91"/>
      <c r="AD3504" s="91"/>
      <c r="AE3504" s="91"/>
      <c r="AF3504" s="91"/>
    </row>
    <row r="3505" spans="1:32" x14ac:dyDescent="0.3">
      <c r="A3505" s="65">
        <v>0</v>
      </c>
      <c r="B3505" s="10">
        <v>3502</v>
      </c>
      <c r="C3505" s="71">
        <v>0.35020000000000001</v>
      </c>
      <c r="D3505" s="74">
        <v>755447</v>
      </c>
      <c r="E3505" s="61">
        <v>701922</v>
      </c>
      <c r="F3505" s="68">
        <v>0.18886174999999999</v>
      </c>
      <c r="G3505" s="292">
        <v>0.17548050000000001</v>
      </c>
      <c r="H3505" s="68">
        <v>0.20145253333333332</v>
      </c>
      <c r="I3505" s="68">
        <v>0.18717919999999999</v>
      </c>
      <c r="T3505" s="91"/>
      <c r="U3505" s="91"/>
      <c r="AA3505" s="91"/>
      <c r="AB3505" s="91"/>
      <c r="AC3505" s="91"/>
      <c r="AD3505" s="91"/>
      <c r="AE3505" s="91"/>
      <c r="AF3505" s="91"/>
    </row>
    <row r="3506" spans="1:32" x14ac:dyDescent="0.3">
      <c r="A3506" s="65">
        <v>0</v>
      </c>
      <c r="B3506" s="10">
        <v>3503</v>
      </c>
      <c r="C3506" s="71">
        <v>0.3503</v>
      </c>
      <c r="D3506" s="74">
        <v>755447</v>
      </c>
      <c r="E3506" s="61">
        <v>701922</v>
      </c>
      <c r="F3506" s="68">
        <v>0.18886174999999999</v>
      </c>
      <c r="G3506" s="292">
        <v>0.17548050000000001</v>
      </c>
      <c r="H3506" s="68">
        <v>0.20145253333333332</v>
      </c>
      <c r="I3506" s="68">
        <v>0.18717919999999999</v>
      </c>
      <c r="T3506" s="91"/>
      <c r="U3506" s="91"/>
      <c r="AA3506" s="91"/>
      <c r="AB3506" s="91"/>
      <c r="AC3506" s="91"/>
      <c r="AD3506" s="91"/>
      <c r="AE3506" s="91"/>
      <c r="AF3506" s="91"/>
    </row>
    <row r="3507" spans="1:32" x14ac:dyDescent="0.3">
      <c r="A3507" s="65">
        <v>0</v>
      </c>
      <c r="B3507" s="10">
        <v>3504</v>
      </c>
      <c r="C3507" s="71">
        <v>0.35039999999999999</v>
      </c>
      <c r="D3507" s="74">
        <v>755447</v>
      </c>
      <c r="E3507" s="61">
        <v>701922</v>
      </c>
      <c r="F3507" s="68">
        <v>0.18886174999999999</v>
      </c>
      <c r="G3507" s="292">
        <v>0.17548050000000001</v>
      </c>
      <c r="H3507" s="68">
        <v>0.20145253333333332</v>
      </c>
      <c r="I3507" s="68">
        <v>0.18717919999999999</v>
      </c>
      <c r="T3507" s="91"/>
      <c r="U3507" s="91"/>
      <c r="AA3507" s="91"/>
      <c r="AB3507" s="91"/>
      <c r="AC3507" s="91"/>
      <c r="AD3507" s="91"/>
      <c r="AE3507" s="91"/>
      <c r="AF3507" s="91"/>
    </row>
    <row r="3508" spans="1:32" x14ac:dyDescent="0.3">
      <c r="A3508" s="65">
        <v>0</v>
      </c>
      <c r="B3508" s="10">
        <v>3505</v>
      </c>
      <c r="C3508" s="71">
        <v>0.35049999999999998</v>
      </c>
      <c r="D3508" s="74">
        <v>755447</v>
      </c>
      <c r="E3508" s="61">
        <v>701922</v>
      </c>
      <c r="F3508" s="68">
        <v>0.18886174999999999</v>
      </c>
      <c r="G3508" s="292">
        <v>0.17548050000000001</v>
      </c>
      <c r="H3508" s="68">
        <v>0.20145253333333332</v>
      </c>
      <c r="I3508" s="68">
        <v>0.18717919999999999</v>
      </c>
      <c r="T3508" s="91"/>
      <c r="U3508" s="91"/>
      <c r="AA3508" s="91"/>
      <c r="AB3508" s="91"/>
      <c r="AC3508" s="91"/>
      <c r="AD3508" s="91"/>
      <c r="AE3508" s="91"/>
      <c r="AF3508" s="91"/>
    </row>
    <row r="3509" spans="1:32" x14ac:dyDescent="0.3">
      <c r="A3509" s="65">
        <v>0</v>
      </c>
      <c r="B3509" s="10">
        <v>3506</v>
      </c>
      <c r="C3509" s="71">
        <v>0.35060000000000002</v>
      </c>
      <c r="D3509" s="74">
        <v>755447</v>
      </c>
      <c r="E3509" s="61">
        <v>701922</v>
      </c>
      <c r="F3509" s="68">
        <v>0.18886174999999999</v>
      </c>
      <c r="G3509" s="292">
        <v>0.17548050000000001</v>
      </c>
      <c r="H3509" s="68">
        <v>0.20145253333333332</v>
      </c>
      <c r="I3509" s="68">
        <v>0.18717919999999999</v>
      </c>
      <c r="T3509" s="91"/>
      <c r="U3509" s="91"/>
      <c r="AA3509" s="91"/>
      <c r="AB3509" s="91"/>
      <c r="AC3509" s="91"/>
      <c r="AD3509" s="91"/>
      <c r="AE3509" s="91"/>
      <c r="AF3509" s="91"/>
    </row>
    <row r="3510" spans="1:32" x14ac:dyDescent="0.3">
      <c r="A3510" s="65">
        <v>0</v>
      </c>
      <c r="B3510" s="10">
        <v>3507</v>
      </c>
      <c r="C3510" s="71">
        <v>0.35070000000000001</v>
      </c>
      <c r="D3510" s="74">
        <v>755447</v>
      </c>
      <c r="E3510" s="61">
        <v>701922</v>
      </c>
      <c r="F3510" s="68">
        <v>0.18886174999999999</v>
      </c>
      <c r="G3510" s="292">
        <v>0.17548050000000001</v>
      </c>
      <c r="H3510" s="68">
        <v>0.20145253333333332</v>
      </c>
      <c r="I3510" s="68">
        <v>0.18717919999999999</v>
      </c>
      <c r="T3510" s="91"/>
      <c r="U3510" s="91"/>
      <c r="AA3510" s="91"/>
      <c r="AB3510" s="91"/>
      <c r="AC3510" s="91"/>
      <c r="AD3510" s="91"/>
      <c r="AE3510" s="91"/>
      <c r="AF3510" s="91"/>
    </row>
    <row r="3511" spans="1:32" x14ac:dyDescent="0.3">
      <c r="A3511" s="65">
        <v>0</v>
      </c>
      <c r="B3511" s="10">
        <v>3508</v>
      </c>
      <c r="C3511" s="71">
        <v>0.3508</v>
      </c>
      <c r="D3511" s="74">
        <v>755447</v>
      </c>
      <c r="E3511" s="61">
        <v>701922</v>
      </c>
      <c r="F3511" s="68">
        <v>0.18886174999999999</v>
      </c>
      <c r="G3511" s="292">
        <v>0.17548050000000001</v>
      </c>
      <c r="H3511" s="68">
        <v>0.20145253333333332</v>
      </c>
      <c r="I3511" s="68">
        <v>0.18717919999999999</v>
      </c>
      <c r="T3511" s="91"/>
      <c r="U3511" s="91"/>
      <c r="AA3511" s="91"/>
      <c r="AB3511" s="91"/>
      <c r="AC3511" s="91"/>
      <c r="AD3511" s="91"/>
      <c r="AE3511" s="91"/>
      <c r="AF3511" s="91"/>
    </row>
    <row r="3512" spans="1:32" x14ac:dyDescent="0.3">
      <c r="A3512" s="65">
        <v>0</v>
      </c>
      <c r="B3512" s="10">
        <v>3509</v>
      </c>
      <c r="C3512" s="71">
        <v>0.35089999999999999</v>
      </c>
      <c r="D3512" s="74">
        <v>755447</v>
      </c>
      <c r="E3512" s="61">
        <v>701922</v>
      </c>
      <c r="F3512" s="68">
        <v>0.18886174999999999</v>
      </c>
      <c r="G3512" s="292">
        <v>0.17548050000000001</v>
      </c>
      <c r="H3512" s="68">
        <v>0.20145253333333332</v>
      </c>
      <c r="I3512" s="68">
        <v>0.18717919999999999</v>
      </c>
      <c r="T3512" s="91"/>
      <c r="U3512" s="91"/>
      <c r="AA3512" s="91"/>
      <c r="AB3512" s="91"/>
      <c r="AC3512" s="91"/>
      <c r="AD3512" s="91"/>
      <c r="AE3512" s="91"/>
      <c r="AF3512" s="91"/>
    </row>
    <row r="3513" spans="1:32" x14ac:dyDescent="0.3">
      <c r="A3513" s="65">
        <v>0</v>
      </c>
      <c r="B3513" s="10">
        <v>3510</v>
      </c>
      <c r="C3513" s="71">
        <v>0.35099999999999998</v>
      </c>
      <c r="D3513" s="74">
        <v>755447</v>
      </c>
      <c r="E3513" s="61">
        <v>701922</v>
      </c>
      <c r="F3513" s="68">
        <v>0.18886174999999999</v>
      </c>
      <c r="G3513" s="292">
        <v>0.17548050000000001</v>
      </c>
      <c r="H3513" s="68">
        <v>0.20145253333333332</v>
      </c>
      <c r="I3513" s="68">
        <v>0.18717919999999999</v>
      </c>
      <c r="T3513" s="91"/>
      <c r="U3513" s="91"/>
      <c r="AA3513" s="91"/>
      <c r="AB3513" s="91"/>
      <c r="AC3513" s="91"/>
      <c r="AD3513" s="91"/>
      <c r="AE3513" s="91"/>
      <c r="AF3513" s="91"/>
    </row>
    <row r="3514" spans="1:32" x14ac:dyDescent="0.3">
      <c r="A3514" s="65">
        <v>0</v>
      </c>
      <c r="B3514" s="10">
        <v>3511</v>
      </c>
      <c r="C3514" s="71">
        <v>0.35110000000000002</v>
      </c>
      <c r="D3514" s="74">
        <v>755447</v>
      </c>
      <c r="E3514" s="61">
        <v>701922</v>
      </c>
      <c r="F3514" s="68">
        <v>0.18886174999999999</v>
      </c>
      <c r="G3514" s="292">
        <v>0.17548050000000001</v>
      </c>
      <c r="H3514" s="68">
        <v>0.20145253333333332</v>
      </c>
      <c r="I3514" s="68">
        <v>0.18717919999999999</v>
      </c>
      <c r="T3514" s="91"/>
      <c r="U3514" s="91"/>
      <c r="AA3514" s="91"/>
      <c r="AB3514" s="91"/>
      <c r="AC3514" s="91"/>
      <c r="AD3514" s="91"/>
      <c r="AE3514" s="91"/>
      <c r="AF3514" s="91"/>
    </row>
    <row r="3515" spans="1:32" x14ac:dyDescent="0.3">
      <c r="A3515" s="65">
        <v>0</v>
      </c>
      <c r="B3515" s="10">
        <v>3512</v>
      </c>
      <c r="C3515" s="71">
        <v>0.35120000000000001</v>
      </c>
      <c r="D3515" s="74">
        <v>755447</v>
      </c>
      <c r="E3515" s="61">
        <v>701922</v>
      </c>
      <c r="F3515" s="68">
        <v>0.18886174999999999</v>
      </c>
      <c r="G3515" s="292">
        <v>0.17548050000000001</v>
      </c>
      <c r="H3515" s="68">
        <v>0.20145253333333332</v>
      </c>
      <c r="I3515" s="68">
        <v>0.18717919999999999</v>
      </c>
      <c r="T3515" s="91"/>
      <c r="U3515" s="91"/>
      <c r="AA3515" s="91"/>
      <c r="AB3515" s="91"/>
      <c r="AC3515" s="91"/>
      <c r="AD3515" s="91"/>
      <c r="AE3515" s="91"/>
      <c r="AF3515" s="91"/>
    </row>
    <row r="3516" spans="1:32" x14ac:dyDescent="0.3">
      <c r="A3516" s="65">
        <v>0</v>
      </c>
      <c r="B3516" s="10">
        <v>3513</v>
      </c>
      <c r="C3516" s="71">
        <v>0.3513</v>
      </c>
      <c r="D3516" s="74">
        <v>755447</v>
      </c>
      <c r="E3516" s="61">
        <v>701922</v>
      </c>
      <c r="F3516" s="68">
        <v>0.18886174999999999</v>
      </c>
      <c r="G3516" s="292">
        <v>0.17548050000000001</v>
      </c>
      <c r="H3516" s="68">
        <v>0.20145253333333332</v>
      </c>
      <c r="I3516" s="68">
        <v>0.18717919999999999</v>
      </c>
      <c r="T3516" s="91"/>
      <c r="U3516" s="91"/>
      <c r="AA3516" s="91"/>
      <c r="AB3516" s="91"/>
      <c r="AC3516" s="91"/>
      <c r="AD3516" s="91"/>
      <c r="AE3516" s="91"/>
      <c r="AF3516" s="91"/>
    </row>
    <row r="3517" spans="1:32" x14ac:dyDescent="0.3">
      <c r="A3517" s="65">
        <v>0</v>
      </c>
      <c r="B3517" s="10">
        <v>3514</v>
      </c>
      <c r="C3517" s="71">
        <v>0.35139999999999999</v>
      </c>
      <c r="D3517" s="74">
        <v>755447</v>
      </c>
      <c r="E3517" s="61">
        <v>701922</v>
      </c>
      <c r="F3517" s="68">
        <v>0.18886174999999999</v>
      </c>
      <c r="G3517" s="292">
        <v>0.17548050000000001</v>
      </c>
      <c r="H3517" s="68">
        <v>0.20145253333333332</v>
      </c>
      <c r="I3517" s="68">
        <v>0.18717919999999999</v>
      </c>
      <c r="T3517" s="91"/>
      <c r="U3517" s="91"/>
      <c r="AA3517" s="91"/>
      <c r="AB3517" s="91"/>
      <c r="AC3517" s="91"/>
      <c r="AD3517" s="91"/>
      <c r="AE3517" s="91"/>
      <c r="AF3517" s="91"/>
    </row>
    <row r="3518" spans="1:32" x14ac:dyDescent="0.3">
      <c r="A3518" s="65">
        <v>0</v>
      </c>
      <c r="B3518" s="10">
        <v>3515</v>
      </c>
      <c r="C3518" s="71">
        <v>0.35149999999999998</v>
      </c>
      <c r="D3518" s="74">
        <v>755447</v>
      </c>
      <c r="E3518" s="61">
        <v>701922</v>
      </c>
      <c r="F3518" s="68">
        <v>0.18886174999999999</v>
      </c>
      <c r="G3518" s="292">
        <v>0.17548050000000001</v>
      </c>
      <c r="H3518" s="68">
        <v>0.20145253333333332</v>
      </c>
      <c r="I3518" s="68">
        <v>0.18717919999999999</v>
      </c>
      <c r="T3518" s="91"/>
      <c r="U3518" s="91"/>
      <c r="AA3518" s="91"/>
      <c r="AB3518" s="91"/>
      <c r="AC3518" s="91"/>
      <c r="AD3518" s="91"/>
      <c r="AE3518" s="91"/>
      <c r="AF3518" s="91"/>
    </row>
    <row r="3519" spans="1:32" x14ac:dyDescent="0.3">
      <c r="A3519" s="65">
        <v>0</v>
      </c>
      <c r="B3519" s="10">
        <v>3516</v>
      </c>
      <c r="C3519" s="71">
        <v>0.35160000000000002</v>
      </c>
      <c r="D3519" s="74">
        <v>755447</v>
      </c>
      <c r="E3519" s="61">
        <v>701922</v>
      </c>
      <c r="F3519" s="68">
        <v>0.18886174999999999</v>
      </c>
      <c r="G3519" s="292">
        <v>0.17548050000000001</v>
      </c>
      <c r="H3519" s="68">
        <v>0.20145253333333332</v>
      </c>
      <c r="I3519" s="68">
        <v>0.18717919999999999</v>
      </c>
      <c r="T3519" s="91"/>
      <c r="U3519" s="91"/>
      <c r="AA3519" s="91"/>
      <c r="AB3519" s="91"/>
      <c r="AC3519" s="91"/>
      <c r="AD3519" s="91"/>
      <c r="AE3519" s="91"/>
      <c r="AF3519" s="91"/>
    </row>
    <row r="3520" spans="1:32" x14ac:dyDescent="0.3">
      <c r="A3520" s="65">
        <v>0</v>
      </c>
      <c r="B3520" s="10">
        <v>3517</v>
      </c>
      <c r="C3520" s="71">
        <v>0.35170000000000001</v>
      </c>
      <c r="D3520" s="74">
        <v>755447</v>
      </c>
      <c r="E3520" s="61">
        <v>701922</v>
      </c>
      <c r="F3520" s="68">
        <v>0.18886174999999999</v>
      </c>
      <c r="G3520" s="292">
        <v>0.17548050000000001</v>
      </c>
      <c r="H3520" s="68">
        <v>0.20145253333333332</v>
      </c>
      <c r="I3520" s="68">
        <v>0.18717919999999999</v>
      </c>
      <c r="T3520" s="91"/>
      <c r="U3520" s="91"/>
      <c r="AA3520" s="91"/>
      <c r="AB3520" s="91"/>
      <c r="AC3520" s="91"/>
      <c r="AD3520" s="91"/>
      <c r="AE3520" s="91"/>
      <c r="AF3520" s="91"/>
    </row>
    <row r="3521" spans="1:32" x14ac:dyDescent="0.3">
      <c r="A3521" s="65">
        <v>0</v>
      </c>
      <c r="B3521" s="10">
        <v>3518</v>
      </c>
      <c r="C3521" s="71">
        <v>0.3518</v>
      </c>
      <c r="D3521" s="74">
        <v>755447</v>
      </c>
      <c r="E3521" s="61">
        <v>701922</v>
      </c>
      <c r="F3521" s="68">
        <v>0.18886174999999999</v>
      </c>
      <c r="G3521" s="292">
        <v>0.17548050000000001</v>
      </c>
      <c r="H3521" s="68">
        <v>0.20145253333333332</v>
      </c>
      <c r="I3521" s="68">
        <v>0.18717919999999999</v>
      </c>
      <c r="T3521" s="91"/>
      <c r="U3521" s="91"/>
      <c r="AA3521" s="91"/>
      <c r="AB3521" s="91"/>
      <c r="AC3521" s="91"/>
      <c r="AD3521" s="91"/>
      <c r="AE3521" s="91"/>
      <c r="AF3521" s="91"/>
    </row>
    <row r="3522" spans="1:32" x14ac:dyDescent="0.3">
      <c r="A3522" s="65">
        <v>0</v>
      </c>
      <c r="B3522" s="10">
        <v>3519</v>
      </c>
      <c r="C3522" s="71">
        <v>0.35189999999999999</v>
      </c>
      <c r="D3522" s="74">
        <v>755447</v>
      </c>
      <c r="E3522" s="61">
        <v>701922</v>
      </c>
      <c r="F3522" s="68">
        <v>0.18886174999999999</v>
      </c>
      <c r="G3522" s="292">
        <v>0.17548050000000001</v>
      </c>
      <c r="H3522" s="68">
        <v>0.20145253333333332</v>
      </c>
      <c r="I3522" s="68">
        <v>0.18717919999999999</v>
      </c>
      <c r="T3522" s="91"/>
      <c r="U3522" s="91"/>
      <c r="AA3522" s="91"/>
      <c r="AB3522" s="91"/>
      <c r="AC3522" s="91"/>
      <c r="AD3522" s="91"/>
      <c r="AE3522" s="91"/>
      <c r="AF3522" s="91"/>
    </row>
    <row r="3523" spans="1:32" x14ac:dyDescent="0.3">
      <c r="A3523" s="65">
        <v>0</v>
      </c>
      <c r="B3523" s="10">
        <v>3520</v>
      </c>
      <c r="C3523" s="71">
        <v>0.35199999999999998</v>
      </c>
      <c r="D3523" s="74">
        <v>755447</v>
      </c>
      <c r="E3523" s="61">
        <v>701922</v>
      </c>
      <c r="F3523" s="68">
        <v>0.18886174999999999</v>
      </c>
      <c r="G3523" s="292">
        <v>0.17548050000000001</v>
      </c>
      <c r="H3523" s="68">
        <v>0.20145253333333332</v>
      </c>
      <c r="I3523" s="68">
        <v>0.18717919999999999</v>
      </c>
      <c r="T3523" s="91"/>
      <c r="U3523" s="91"/>
      <c r="AA3523" s="91"/>
      <c r="AB3523" s="91"/>
      <c r="AC3523" s="91"/>
      <c r="AD3523" s="91"/>
      <c r="AE3523" s="91"/>
      <c r="AF3523" s="91"/>
    </row>
    <row r="3524" spans="1:32" x14ac:dyDescent="0.3">
      <c r="A3524" s="65">
        <v>0</v>
      </c>
      <c r="B3524" s="10">
        <v>3521</v>
      </c>
      <c r="C3524" s="71">
        <v>0.35210000000000002</v>
      </c>
      <c r="D3524" s="74">
        <v>755447</v>
      </c>
      <c r="E3524" s="61">
        <v>701922</v>
      </c>
      <c r="F3524" s="68">
        <v>0.18886174999999999</v>
      </c>
      <c r="G3524" s="292">
        <v>0.17548050000000001</v>
      </c>
      <c r="H3524" s="68">
        <v>0.20145253333333332</v>
      </c>
      <c r="I3524" s="68">
        <v>0.18717919999999999</v>
      </c>
      <c r="T3524" s="91"/>
      <c r="U3524" s="91"/>
      <c r="AA3524" s="91"/>
      <c r="AB3524" s="91"/>
      <c r="AC3524" s="91"/>
      <c r="AD3524" s="91"/>
      <c r="AE3524" s="91"/>
      <c r="AF3524" s="91"/>
    </row>
    <row r="3525" spans="1:32" x14ac:dyDescent="0.3">
      <c r="A3525" s="65">
        <v>0</v>
      </c>
      <c r="B3525" s="10">
        <v>3522</v>
      </c>
      <c r="C3525" s="71">
        <v>0.35220000000000001</v>
      </c>
      <c r="D3525" s="74">
        <v>755447</v>
      </c>
      <c r="E3525" s="61">
        <v>701922</v>
      </c>
      <c r="F3525" s="68">
        <v>0.18886174999999999</v>
      </c>
      <c r="G3525" s="292">
        <v>0.17548050000000001</v>
      </c>
      <c r="H3525" s="68">
        <v>0.20145253333333332</v>
      </c>
      <c r="I3525" s="68">
        <v>0.18717919999999999</v>
      </c>
      <c r="T3525" s="91"/>
      <c r="U3525" s="91"/>
      <c r="AA3525" s="91"/>
      <c r="AB3525" s="91"/>
      <c r="AC3525" s="91"/>
      <c r="AD3525" s="91"/>
      <c r="AE3525" s="91"/>
      <c r="AF3525" s="91"/>
    </row>
    <row r="3526" spans="1:32" x14ac:dyDescent="0.3">
      <c r="A3526" s="65">
        <v>0</v>
      </c>
      <c r="B3526" s="10">
        <v>3523</v>
      </c>
      <c r="C3526" s="71">
        <v>0.3523</v>
      </c>
      <c r="D3526" s="74">
        <v>755447</v>
      </c>
      <c r="E3526" s="61">
        <v>701922</v>
      </c>
      <c r="F3526" s="68">
        <v>0.18886174999999999</v>
      </c>
      <c r="G3526" s="292">
        <v>0.17548050000000001</v>
      </c>
      <c r="H3526" s="68">
        <v>0.20145253333333332</v>
      </c>
      <c r="I3526" s="68">
        <v>0.18717919999999999</v>
      </c>
      <c r="T3526" s="91"/>
      <c r="U3526" s="91"/>
      <c r="AA3526" s="91"/>
      <c r="AB3526" s="91"/>
      <c r="AC3526" s="91"/>
      <c r="AD3526" s="91"/>
      <c r="AE3526" s="91"/>
      <c r="AF3526" s="91"/>
    </row>
    <row r="3527" spans="1:32" x14ac:dyDescent="0.3">
      <c r="A3527" s="65">
        <v>0</v>
      </c>
      <c r="B3527" s="10">
        <v>3524</v>
      </c>
      <c r="C3527" s="71">
        <v>0.35239999999999999</v>
      </c>
      <c r="D3527" s="74">
        <v>755447</v>
      </c>
      <c r="E3527" s="61">
        <v>701922</v>
      </c>
      <c r="F3527" s="68">
        <v>0.18886174999999999</v>
      </c>
      <c r="G3527" s="292">
        <v>0.17548050000000001</v>
      </c>
      <c r="H3527" s="68">
        <v>0.20145253333333332</v>
      </c>
      <c r="I3527" s="68">
        <v>0.18717919999999999</v>
      </c>
      <c r="T3527" s="91"/>
      <c r="U3527" s="91"/>
      <c r="AA3527" s="91"/>
      <c r="AB3527" s="91"/>
      <c r="AC3527" s="91"/>
      <c r="AD3527" s="91"/>
      <c r="AE3527" s="91"/>
      <c r="AF3527" s="91"/>
    </row>
    <row r="3528" spans="1:32" x14ac:dyDescent="0.3">
      <c r="A3528" s="65">
        <v>0</v>
      </c>
      <c r="B3528" s="10">
        <v>3525</v>
      </c>
      <c r="C3528" s="71">
        <v>0.35249999999999998</v>
      </c>
      <c r="D3528" s="74">
        <v>755447</v>
      </c>
      <c r="E3528" s="61">
        <v>701922</v>
      </c>
      <c r="F3528" s="68">
        <v>0.18886174999999999</v>
      </c>
      <c r="G3528" s="292">
        <v>0.17548050000000001</v>
      </c>
      <c r="H3528" s="68">
        <v>0.20145253333333332</v>
      </c>
      <c r="I3528" s="68">
        <v>0.18717919999999999</v>
      </c>
      <c r="T3528" s="91"/>
      <c r="U3528" s="91"/>
      <c r="AA3528" s="91"/>
      <c r="AB3528" s="91"/>
      <c r="AC3528" s="91"/>
      <c r="AD3528" s="91"/>
      <c r="AE3528" s="91"/>
      <c r="AF3528" s="91"/>
    </row>
    <row r="3529" spans="1:32" x14ac:dyDescent="0.3">
      <c r="A3529" s="65">
        <v>0</v>
      </c>
      <c r="B3529" s="10">
        <v>3526</v>
      </c>
      <c r="C3529" s="71">
        <v>0.35260000000000002</v>
      </c>
      <c r="D3529" s="74">
        <v>755447</v>
      </c>
      <c r="E3529" s="61">
        <v>701922</v>
      </c>
      <c r="F3529" s="68">
        <v>0.18886174999999999</v>
      </c>
      <c r="G3529" s="292">
        <v>0.17548050000000001</v>
      </c>
      <c r="H3529" s="68">
        <v>0.20145253333333332</v>
      </c>
      <c r="I3529" s="68">
        <v>0.18717919999999999</v>
      </c>
      <c r="T3529" s="91"/>
      <c r="U3529" s="91"/>
      <c r="AA3529" s="91"/>
      <c r="AB3529" s="91"/>
      <c r="AC3529" s="91"/>
      <c r="AD3529" s="91"/>
      <c r="AE3529" s="91"/>
      <c r="AF3529" s="91"/>
    </row>
    <row r="3530" spans="1:32" x14ac:dyDescent="0.3">
      <c r="A3530" s="65">
        <v>0</v>
      </c>
      <c r="B3530" s="10">
        <v>3527</v>
      </c>
      <c r="C3530" s="71">
        <v>0.35270000000000001</v>
      </c>
      <c r="D3530" s="74">
        <v>755447</v>
      </c>
      <c r="E3530" s="61">
        <v>701922</v>
      </c>
      <c r="F3530" s="68">
        <v>0.18886174999999999</v>
      </c>
      <c r="G3530" s="292">
        <v>0.17548050000000001</v>
      </c>
      <c r="H3530" s="68">
        <v>0.20145253333333332</v>
      </c>
      <c r="I3530" s="68">
        <v>0.18717919999999999</v>
      </c>
      <c r="T3530" s="91"/>
      <c r="U3530" s="91"/>
      <c r="AA3530" s="91"/>
      <c r="AB3530" s="91"/>
      <c r="AC3530" s="91"/>
      <c r="AD3530" s="91"/>
      <c r="AE3530" s="91"/>
      <c r="AF3530" s="91"/>
    </row>
    <row r="3531" spans="1:32" x14ac:dyDescent="0.3">
      <c r="A3531" s="65">
        <v>0</v>
      </c>
      <c r="B3531" s="10">
        <v>3528</v>
      </c>
      <c r="C3531" s="71">
        <v>0.3528</v>
      </c>
      <c r="D3531" s="74">
        <v>755447</v>
      </c>
      <c r="E3531" s="61">
        <v>701922</v>
      </c>
      <c r="F3531" s="68">
        <v>0.18886174999999999</v>
      </c>
      <c r="G3531" s="292">
        <v>0.17548050000000001</v>
      </c>
      <c r="H3531" s="68">
        <v>0.20145253333333332</v>
      </c>
      <c r="I3531" s="68">
        <v>0.18717919999999999</v>
      </c>
      <c r="T3531" s="91"/>
      <c r="U3531" s="91"/>
      <c r="AA3531" s="91"/>
      <c r="AB3531" s="91"/>
      <c r="AC3531" s="91"/>
      <c r="AD3531" s="91"/>
      <c r="AE3531" s="91"/>
      <c r="AF3531" s="91"/>
    </row>
    <row r="3532" spans="1:32" x14ac:dyDescent="0.3">
      <c r="A3532" s="65">
        <v>0</v>
      </c>
      <c r="B3532" s="10">
        <v>3529</v>
      </c>
      <c r="C3532" s="71">
        <v>0.35289999999999999</v>
      </c>
      <c r="D3532" s="74">
        <v>755447</v>
      </c>
      <c r="E3532" s="61">
        <v>701922</v>
      </c>
      <c r="F3532" s="68">
        <v>0.18886174999999999</v>
      </c>
      <c r="G3532" s="292">
        <v>0.17548050000000001</v>
      </c>
      <c r="H3532" s="68">
        <v>0.20145253333333332</v>
      </c>
      <c r="I3532" s="68">
        <v>0.18717919999999999</v>
      </c>
      <c r="T3532" s="91"/>
      <c r="U3532" s="91"/>
      <c r="AA3532" s="91"/>
      <c r="AB3532" s="91"/>
      <c r="AC3532" s="91"/>
      <c r="AD3532" s="91"/>
      <c r="AE3532" s="91"/>
      <c r="AF3532" s="91"/>
    </row>
    <row r="3533" spans="1:32" x14ac:dyDescent="0.3">
      <c r="A3533" s="65">
        <v>0</v>
      </c>
      <c r="B3533" s="10">
        <v>3530</v>
      </c>
      <c r="C3533" s="71">
        <v>0.35299999999999998</v>
      </c>
      <c r="D3533" s="74">
        <v>755447</v>
      </c>
      <c r="E3533" s="61">
        <v>701922</v>
      </c>
      <c r="F3533" s="68">
        <v>0.18886174999999999</v>
      </c>
      <c r="G3533" s="292">
        <v>0.17548050000000001</v>
      </c>
      <c r="H3533" s="68">
        <v>0.20145253333333332</v>
      </c>
      <c r="I3533" s="68">
        <v>0.18717919999999999</v>
      </c>
      <c r="T3533" s="91"/>
      <c r="U3533" s="91"/>
      <c r="AA3533" s="91"/>
      <c r="AB3533" s="91"/>
      <c r="AC3533" s="91"/>
      <c r="AD3533" s="91"/>
      <c r="AE3533" s="91"/>
      <c r="AF3533" s="91"/>
    </row>
    <row r="3534" spans="1:32" x14ac:dyDescent="0.3">
      <c r="A3534" s="65">
        <v>0</v>
      </c>
      <c r="B3534" s="10">
        <v>3531</v>
      </c>
      <c r="C3534" s="71">
        <v>0.35310000000000002</v>
      </c>
      <c r="D3534" s="74">
        <v>755447</v>
      </c>
      <c r="E3534" s="61">
        <v>701922</v>
      </c>
      <c r="F3534" s="68">
        <v>0.18886174999999999</v>
      </c>
      <c r="G3534" s="292">
        <v>0.17548050000000001</v>
      </c>
      <c r="H3534" s="68">
        <v>0.20145253333333332</v>
      </c>
      <c r="I3534" s="68">
        <v>0.18717919999999999</v>
      </c>
      <c r="T3534" s="91"/>
      <c r="U3534" s="91"/>
      <c r="AA3534" s="91"/>
      <c r="AB3534" s="91"/>
      <c r="AC3534" s="91"/>
      <c r="AD3534" s="91"/>
      <c r="AE3534" s="91"/>
      <c r="AF3534" s="91"/>
    </row>
    <row r="3535" spans="1:32" x14ac:dyDescent="0.3">
      <c r="A3535" s="65">
        <v>0</v>
      </c>
      <c r="B3535" s="10">
        <v>3532</v>
      </c>
      <c r="C3535" s="71">
        <v>0.35320000000000001</v>
      </c>
      <c r="D3535" s="74">
        <v>755447</v>
      </c>
      <c r="E3535" s="61">
        <v>701922</v>
      </c>
      <c r="F3535" s="68">
        <v>0.18886174999999999</v>
      </c>
      <c r="G3535" s="292">
        <v>0.17548050000000001</v>
      </c>
      <c r="H3535" s="68">
        <v>0.20145253333333332</v>
      </c>
      <c r="I3535" s="68">
        <v>0.18717919999999999</v>
      </c>
      <c r="T3535" s="91"/>
      <c r="U3535" s="91"/>
      <c r="AA3535" s="91"/>
      <c r="AB3535" s="91"/>
      <c r="AC3535" s="91"/>
      <c r="AD3535" s="91"/>
      <c r="AE3535" s="91"/>
      <c r="AF3535" s="91"/>
    </row>
    <row r="3536" spans="1:32" x14ac:dyDescent="0.3">
      <c r="A3536" s="65">
        <v>0</v>
      </c>
      <c r="B3536" s="10">
        <v>3533</v>
      </c>
      <c r="C3536" s="71">
        <v>0.3533</v>
      </c>
      <c r="D3536" s="74">
        <v>755447</v>
      </c>
      <c r="E3536" s="61">
        <v>701922</v>
      </c>
      <c r="F3536" s="68">
        <v>0.18886174999999999</v>
      </c>
      <c r="G3536" s="292">
        <v>0.17548050000000001</v>
      </c>
      <c r="H3536" s="68">
        <v>0.20145253333333332</v>
      </c>
      <c r="I3536" s="68">
        <v>0.18717919999999999</v>
      </c>
      <c r="T3536" s="91"/>
      <c r="U3536" s="91"/>
      <c r="AA3536" s="91"/>
      <c r="AB3536" s="91"/>
      <c r="AC3536" s="91"/>
      <c r="AD3536" s="91"/>
      <c r="AE3536" s="91"/>
      <c r="AF3536" s="91"/>
    </row>
    <row r="3537" spans="1:32" x14ac:dyDescent="0.3">
      <c r="A3537" s="65">
        <v>0</v>
      </c>
      <c r="B3537" s="10">
        <v>3534</v>
      </c>
      <c r="C3537" s="71">
        <v>0.35339999999999999</v>
      </c>
      <c r="D3537" s="74">
        <v>755447</v>
      </c>
      <c r="E3537" s="61">
        <v>701922</v>
      </c>
      <c r="F3537" s="68">
        <v>0.18886174999999999</v>
      </c>
      <c r="G3537" s="292">
        <v>0.17548050000000001</v>
      </c>
      <c r="H3537" s="68">
        <v>0.20145253333333332</v>
      </c>
      <c r="I3537" s="68">
        <v>0.18717919999999999</v>
      </c>
      <c r="T3537" s="91"/>
      <c r="U3537" s="91"/>
      <c r="AA3537" s="91"/>
      <c r="AB3537" s="91"/>
      <c r="AC3537" s="91"/>
      <c r="AD3537" s="91"/>
      <c r="AE3537" s="91"/>
      <c r="AF3537" s="91"/>
    </row>
    <row r="3538" spans="1:32" x14ac:dyDescent="0.3">
      <c r="A3538" s="65">
        <v>0</v>
      </c>
      <c r="B3538" s="10">
        <v>3535</v>
      </c>
      <c r="C3538" s="71">
        <v>0.35349999999999998</v>
      </c>
      <c r="D3538" s="74">
        <v>755447</v>
      </c>
      <c r="E3538" s="61">
        <v>701922</v>
      </c>
      <c r="F3538" s="68">
        <v>0.18886174999999999</v>
      </c>
      <c r="G3538" s="292">
        <v>0.17548050000000001</v>
      </c>
      <c r="H3538" s="68">
        <v>0.20145253333333332</v>
      </c>
      <c r="I3538" s="68">
        <v>0.18717919999999999</v>
      </c>
      <c r="T3538" s="91"/>
      <c r="U3538" s="91"/>
      <c r="AA3538" s="91"/>
      <c r="AB3538" s="91"/>
      <c r="AC3538" s="91"/>
      <c r="AD3538" s="91"/>
      <c r="AE3538" s="91"/>
      <c r="AF3538" s="91"/>
    </row>
    <row r="3539" spans="1:32" x14ac:dyDescent="0.3">
      <c r="A3539" s="65">
        <v>0</v>
      </c>
      <c r="B3539" s="10">
        <v>3536</v>
      </c>
      <c r="C3539" s="71">
        <v>0.35360000000000003</v>
      </c>
      <c r="D3539" s="74">
        <v>755447</v>
      </c>
      <c r="E3539" s="61">
        <v>701922</v>
      </c>
      <c r="F3539" s="68">
        <v>0.18886174999999999</v>
      </c>
      <c r="G3539" s="292">
        <v>0.17548050000000001</v>
      </c>
      <c r="H3539" s="68">
        <v>0.20145253333333332</v>
      </c>
      <c r="I3539" s="68">
        <v>0.18717919999999999</v>
      </c>
      <c r="T3539" s="91"/>
      <c r="U3539" s="91"/>
      <c r="AA3539" s="91"/>
      <c r="AB3539" s="91"/>
      <c r="AC3539" s="91"/>
      <c r="AD3539" s="91"/>
      <c r="AE3539" s="91"/>
      <c r="AF3539" s="91"/>
    </row>
    <row r="3540" spans="1:32" x14ac:dyDescent="0.3">
      <c r="A3540" s="65">
        <v>0</v>
      </c>
      <c r="B3540" s="10">
        <v>3537</v>
      </c>
      <c r="C3540" s="71">
        <v>0.35370000000000001</v>
      </c>
      <c r="D3540" s="74">
        <v>755447</v>
      </c>
      <c r="E3540" s="61">
        <v>701922</v>
      </c>
      <c r="F3540" s="68">
        <v>0.18886174999999999</v>
      </c>
      <c r="G3540" s="292">
        <v>0.17548050000000001</v>
      </c>
      <c r="H3540" s="68">
        <v>0.20145253333333332</v>
      </c>
      <c r="I3540" s="68">
        <v>0.18717919999999999</v>
      </c>
      <c r="T3540" s="91"/>
      <c r="U3540" s="91"/>
      <c r="AA3540" s="91"/>
      <c r="AB3540" s="91"/>
      <c r="AC3540" s="91"/>
      <c r="AD3540" s="91"/>
      <c r="AE3540" s="91"/>
      <c r="AF3540" s="91"/>
    </row>
    <row r="3541" spans="1:32" x14ac:dyDescent="0.3">
      <c r="A3541" s="65">
        <v>0</v>
      </c>
      <c r="B3541" s="10">
        <v>3538</v>
      </c>
      <c r="C3541" s="71">
        <v>0.3538</v>
      </c>
      <c r="D3541" s="74">
        <v>755447</v>
      </c>
      <c r="E3541" s="61">
        <v>701922</v>
      </c>
      <c r="F3541" s="68">
        <v>0.18886174999999999</v>
      </c>
      <c r="G3541" s="292">
        <v>0.17548050000000001</v>
      </c>
      <c r="H3541" s="68">
        <v>0.20145253333333332</v>
      </c>
      <c r="I3541" s="68">
        <v>0.18717919999999999</v>
      </c>
      <c r="T3541" s="91"/>
      <c r="U3541" s="91"/>
      <c r="AA3541" s="91"/>
      <c r="AB3541" s="91"/>
      <c r="AC3541" s="91"/>
      <c r="AD3541" s="91"/>
      <c r="AE3541" s="91"/>
      <c r="AF3541" s="91"/>
    </row>
    <row r="3542" spans="1:32" x14ac:dyDescent="0.3">
      <c r="A3542" s="65">
        <v>0</v>
      </c>
      <c r="B3542" s="10">
        <v>3539</v>
      </c>
      <c r="C3542" s="71">
        <v>0.35389999999999999</v>
      </c>
      <c r="D3542" s="74">
        <v>755447</v>
      </c>
      <c r="E3542" s="61">
        <v>701922</v>
      </c>
      <c r="F3542" s="68">
        <v>0.18886174999999999</v>
      </c>
      <c r="G3542" s="292">
        <v>0.17548050000000001</v>
      </c>
      <c r="H3542" s="68">
        <v>0.20145253333333332</v>
      </c>
      <c r="I3542" s="68">
        <v>0.18717919999999999</v>
      </c>
      <c r="T3542" s="91"/>
      <c r="U3542" s="91"/>
      <c r="AA3542" s="91"/>
      <c r="AB3542" s="91"/>
      <c r="AC3542" s="91"/>
      <c r="AD3542" s="91"/>
      <c r="AE3542" s="91"/>
      <c r="AF3542" s="91"/>
    </row>
    <row r="3543" spans="1:32" x14ac:dyDescent="0.3">
      <c r="A3543" s="65">
        <v>0</v>
      </c>
      <c r="B3543" s="10">
        <v>3540</v>
      </c>
      <c r="C3543" s="71">
        <v>0.35399999999999998</v>
      </c>
      <c r="D3543" s="74">
        <v>755447</v>
      </c>
      <c r="E3543" s="61">
        <v>701922</v>
      </c>
      <c r="F3543" s="68">
        <v>0.18886174999999999</v>
      </c>
      <c r="G3543" s="292">
        <v>0.17548050000000001</v>
      </c>
      <c r="H3543" s="68">
        <v>0.20145253333333332</v>
      </c>
      <c r="I3543" s="68">
        <v>0.18717919999999999</v>
      </c>
      <c r="T3543" s="91"/>
      <c r="U3543" s="91"/>
      <c r="AA3543" s="91"/>
      <c r="AB3543" s="91"/>
      <c r="AC3543" s="91"/>
      <c r="AD3543" s="91"/>
      <c r="AE3543" s="91"/>
      <c r="AF3543" s="91"/>
    </row>
    <row r="3544" spans="1:32" x14ac:dyDescent="0.3">
      <c r="A3544" s="65">
        <v>0</v>
      </c>
      <c r="B3544" s="10">
        <v>3541</v>
      </c>
      <c r="C3544" s="71">
        <v>0.35410000000000003</v>
      </c>
      <c r="D3544" s="74">
        <v>755447</v>
      </c>
      <c r="E3544" s="61">
        <v>701922</v>
      </c>
      <c r="F3544" s="68">
        <v>0.18886174999999999</v>
      </c>
      <c r="G3544" s="292">
        <v>0.17548050000000001</v>
      </c>
      <c r="H3544" s="68">
        <v>0.20145253333333332</v>
      </c>
      <c r="I3544" s="68">
        <v>0.18717919999999999</v>
      </c>
      <c r="T3544" s="91"/>
      <c r="U3544" s="91"/>
      <c r="AA3544" s="91"/>
      <c r="AB3544" s="91"/>
      <c r="AC3544" s="91"/>
      <c r="AD3544" s="91"/>
      <c r="AE3544" s="91"/>
      <c r="AF3544" s="91"/>
    </row>
    <row r="3545" spans="1:32" x14ac:dyDescent="0.3">
      <c r="A3545" s="65">
        <v>0</v>
      </c>
      <c r="B3545" s="10">
        <v>3542</v>
      </c>
      <c r="C3545" s="71">
        <v>0.35420000000000001</v>
      </c>
      <c r="D3545" s="74">
        <v>755447</v>
      </c>
      <c r="E3545" s="61">
        <v>701922</v>
      </c>
      <c r="F3545" s="68">
        <v>0.18886174999999999</v>
      </c>
      <c r="G3545" s="292">
        <v>0.17548050000000001</v>
      </c>
      <c r="H3545" s="68">
        <v>0.20145253333333332</v>
      </c>
      <c r="I3545" s="68">
        <v>0.18717919999999999</v>
      </c>
      <c r="T3545" s="91"/>
      <c r="U3545" s="91"/>
      <c r="AA3545" s="91"/>
      <c r="AB3545" s="91"/>
      <c r="AC3545" s="91"/>
      <c r="AD3545" s="91"/>
      <c r="AE3545" s="91"/>
      <c r="AF3545" s="91"/>
    </row>
    <row r="3546" spans="1:32" x14ac:dyDescent="0.3">
      <c r="A3546" s="65">
        <v>0</v>
      </c>
      <c r="B3546" s="10">
        <v>3543</v>
      </c>
      <c r="C3546" s="71">
        <v>0.3543</v>
      </c>
      <c r="D3546" s="74">
        <v>755447</v>
      </c>
      <c r="E3546" s="61">
        <v>701922</v>
      </c>
      <c r="F3546" s="68">
        <v>0.18886174999999999</v>
      </c>
      <c r="G3546" s="292">
        <v>0.17548050000000001</v>
      </c>
      <c r="H3546" s="68">
        <v>0.20145253333333332</v>
      </c>
      <c r="I3546" s="68">
        <v>0.18717919999999999</v>
      </c>
      <c r="T3546" s="91"/>
      <c r="U3546" s="91"/>
      <c r="AA3546" s="91"/>
      <c r="AB3546" s="91"/>
      <c r="AC3546" s="91"/>
      <c r="AD3546" s="91"/>
      <c r="AE3546" s="91"/>
      <c r="AF3546" s="91"/>
    </row>
    <row r="3547" spans="1:32" x14ac:dyDescent="0.3">
      <c r="A3547" s="65">
        <v>0</v>
      </c>
      <c r="B3547" s="10">
        <v>3544</v>
      </c>
      <c r="C3547" s="71">
        <v>0.35439999999999999</v>
      </c>
      <c r="D3547" s="74">
        <v>755447</v>
      </c>
      <c r="E3547" s="61">
        <v>701922</v>
      </c>
      <c r="F3547" s="68">
        <v>0.18886174999999999</v>
      </c>
      <c r="G3547" s="292">
        <v>0.17548050000000001</v>
      </c>
      <c r="H3547" s="68">
        <v>0.20145253333333332</v>
      </c>
      <c r="I3547" s="68">
        <v>0.18717919999999999</v>
      </c>
      <c r="T3547" s="91"/>
      <c r="U3547" s="91"/>
      <c r="AA3547" s="91"/>
      <c r="AB3547" s="91"/>
      <c r="AC3547" s="91"/>
      <c r="AD3547" s="91"/>
      <c r="AE3547" s="91"/>
      <c r="AF3547" s="91"/>
    </row>
    <row r="3548" spans="1:32" x14ac:dyDescent="0.3">
      <c r="A3548" s="65">
        <v>0</v>
      </c>
      <c r="B3548" s="10">
        <v>3545</v>
      </c>
      <c r="C3548" s="71">
        <v>0.35449999999999998</v>
      </c>
      <c r="D3548" s="74">
        <v>755447</v>
      </c>
      <c r="E3548" s="61">
        <v>701922</v>
      </c>
      <c r="F3548" s="68">
        <v>0.18886174999999999</v>
      </c>
      <c r="G3548" s="292">
        <v>0.17548050000000001</v>
      </c>
      <c r="H3548" s="68">
        <v>0.20145253333333332</v>
      </c>
      <c r="I3548" s="68">
        <v>0.18717919999999999</v>
      </c>
      <c r="T3548" s="91"/>
      <c r="U3548" s="91"/>
      <c r="AA3548" s="91"/>
      <c r="AB3548" s="91"/>
      <c r="AC3548" s="91"/>
      <c r="AD3548" s="91"/>
      <c r="AE3548" s="91"/>
      <c r="AF3548" s="91"/>
    </row>
    <row r="3549" spans="1:32" x14ac:dyDescent="0.3">
      <c r="A3549" s="65">
        <v>0</v>
      </c>
      <c r="B3549" s="10">
        <v>3546</v>
      </c>
      <c r="C3549" s="71">
        <v>0.35460000000000003</v>
      </c>
      <c r="D3549" s="74">
        <v>755447</v>
      </c>
      <c r="E3549" s="61">
        <v>701922</v>
      </c>
      <c r="F3549" s="68">
        <v>0.18886174999999999</v>
      </c>
      <c r="G3549" s="292">
        <v>0.17548050000000001</v>
      </c>
      <c r="H3549" s="68">
        <v>0.20145253333333332</v>
      </c>
      <c r="I3549" s="68">
        <v>0.18717919999999999</v>
      </c>
      <c r="T3549" s="91"/>
      <c r="U3549" s="91"/>
      <c r="AA3549" s="91"/>
      <c r="AB3549" s="91"/>
      <c r="AC3549" s="91"/>
      <c r="AD3549" s="91"/>
      <c r="AE3549" s="91"/>
      <c r="AF3549" s="91"/>
    </row>
    <row r="3550" spans="1:32" x14ac:dyDescent="0.3">
      <c r="A3550" s="65">
        <v>0</v>
      </c>
      <c r="B3550" s="10">
        <v>3547</v>
      </c>
      <c r="C3550" s="71">
        <v>0.35470000000000002</v>
      </c>
      <c r="D3550" s="74">
        <v>755447</v>
      </c>
      <c r="E3550" s="61">
        <v>701922</v>
      </c>
      <c r="F3550" s="68">
        <v>0.18886174999999999</v>
      </c>
      <c r="G3550" s="292">
        <v>0.17548050000000001</v>
      </c>
      <c r="H3550" s="68">
        <v>0.20145253333333332</v>
      </c>
      <c r="I3550" s="68">
        <v>0.18717919999999999</v>
      </c>
      <c r="T3550" s="91"/>
      <c r="U3550" s="91"/>
      <c r="AA3550" s="91"/>
      <c r="AB3550" s="91"/>
      <c r="AC3550" s="91"/>
      <c r="AD3550" s="91"/>
      <c r="AE3550" s="91"/>
      <c r="AF3550" s="91"/>
    </row>
    <row r="3551" spans="1:32" x14ac:dyDescent="0.3">
      <c r="A3551" s="65">
        <v>0</v>
      </c>
      <c r="B3551" s="10">
        <v>3548</v>
      </c>
      <c r="C3551" s="71">
        <v>0.3548</v>
      </c>
      <c r="D3551" s="74">
        <v>755447</v>
      </c>
      <c r="E3551" s="61">
        <v>701922</v>
      </c>
      <c r="F3551" s="68">
        <v>0.18886174999999999</v>
      </c>
      <c r="G3551" s="292">
        <v>0.17548050000000001</v>
      </c>
      <c r="H3551" s="68">
        <v>0.20145253333333332</v>
      </c>
      <c r="I3551" s="68">
        <v>0.18717919999999999</v>
      </c>
      <c r="T3551" s="91"/>
      <c r="U3551" s="91"/>
      <c r="AA3551" s="91"/>
      <c r="AB3551" s="91"/>
      <c r="AC3551" s="91"/>
      <c r="AD3551" s="91"/>
      <c r="AE3551" s="91"/>
      <c r="AF3551" s="91"/>
    </row>
    <row r="3552" spans="1:32" x14ac:dyDescent="0.3">
      <c r="A3552" s="65">
        <v>0</v>
      </c>
      <c r="B3552" s="10">
        <v>3549</v>
      </c>
      <c r="C3552" s="71">
        <v>0.35489999999999999</v>
      </c>
      <c r="D3552" s="74">
        <v>755447</v>
      </c>
      <c r="E3552" s="61">
        <v>701922</v>
      </c>
      <c r="F3552" s="68">
        <v>0.18886174999999999</v>
      </c>
      <c r="G3552" s="292">
        <v>0.17548050000000001</v>
      </c>
      <c r="H3552" s="68">
        <v>0.20145253333333332</v>
      </c>
      <c r="I3552" s="68">
        <v>0.18717919999999999</v>
      </c>
      <c r="T3552" s="91"/>
      <c r="U3552" s="91"/>
      <c r="AA3552" s="91"/>
      <c r="AB3552" s="91"/>
      <c r="AC3552" s="91"/>
      <c r="AD3552" s="91"/>
      <c r="AE3552" s="91"/>
      <c r="AF3552" s="91"/>
    </row>
    <row r="3553" spans="1:32" x14ac:dyDescent="0.3">
      <c r="A3553" s="65">
        <v>0</v>
      </c>
      <c r="B3553" s="10">
        <v>3550</v>
      </c>
      <c r="C3553" s="71">
        <v>0.35499999999999998</v>
      </c>
      <c r="D3553" s="74">
        <v>755447</v>
      </c>
      <c r="E3553" s="61">
        <v>701922</v>
      </c>
      <c r="F3553" s="68">
        <v>0.18886174999999999</v>
      </c>
      <c r="G3553" s="292">
        <v>0.17548050000000001</v>
      </c>
      <c r="H3553" s="68">
        <v>0.20145253333333332</v>
      </c>
      <c r="I3553" s="68">
        <v>0.18717919999999999</v>
      </c>
      <c r="T3553" s="91"/>
      <c r="U3553" s="91"/>
      <c r="AA3553" s="91"/>
      <c r="AB3553" s="91"/>
      <c r="AC3553" s="91"/>
      <c r="AD3553" s="91"/>
      <c r="AE3553" s="91"/>
      <c r="AF3553" s="91"/>
    </row>
    <row r="3554" spans="1:32" x14ac:dyDescent="0.3">
      <c r="A3554" s="65">
        <v>0</v>
      </c>
      <c r="B3554" s="10">
        <v>3551</v>
      </c>
      <c r="C3554" s="71">
        <v>0.35510000000000003</v>
      </c>
      <c r="D3554" s="74">
        <v>755447</v>
      </c>
      <c r="E3554" s="61">
        <v>701922</v>
      </c>
      <c r="F3554" s="68">
        <v>0.18886174999999999</v>
      </c>
      <c r="G3554" s="292">
        <v>0.17548050000000001</v>
      </c>
      <c r="H3554" s="68">
        <v>0.20145253333333332</v>
      </c>
      <c r="I3554" s="68">
        <v>0.18717919999999999</v>
      </c>
      <c r="T3554" s="91"/>
      <c r="U3554" s="91"/>
      <c r="AA3554" s="91"/>
      <c r="AB3554" s="91"/>
      <c r="AC3554" s="91"/>
      <c r="AD3554" s="91"/>
      <c r="AE3554" s="91"/>
      <c r="AF3554" s="91"/>
    </row>
    <row r="3555" spans="1:32" x14ac:dyDescent="0.3">
      <c r="A3555" s="65">
        <v>0</v>
      </c>
      <c r="B3555" s="10">
        <v>3552</v>
      </c>
      <c r="C3555" s="71">
        <v>0.35520000000000002</v>
      </c>
      <c r="D3555" s="74">
        <v>755447</v>
      </c>
      <c r="E3555" s="61">
        <v>701922</v>
      </c>
      <c r="F3555" s="68">
        <v>0.18886174999999999</v>
      </c>
      <c r="G3555" s="292">
        <v>0.17548050000000001</v>
      </c>
      <c r="H3555" s="68">
        <v>0.20145253333333332</v>
      </c>
      <c r="I3555" s="68">
        <v>0.18717919999999999</v>
      </c>
      <c r="T3555" s="91"/>
      <c r="U3555" s="91"/>
      <c r="AA3555" s="91"/>
      <c r="AB3555" s="91"/>
      <c r="AC3555" s="91"/>
      <c r="AD3555" s="91"/>
      <c r="AE3555" s="91"/>
      <c r="AF3555" s="91"/>
    </row>
    <row r="3556" spans="1:32" x14ac:dyDescent="0.3">
      <c r="A3556" s="65">
        <v>0</v>
      </c>
      <c r="B3556" s="10">
        <v>3553</v>
      </c>
      <c r="C3556" s="71">
        <v>0.3553</v>
      </c>
      <c r="D3556" s="74">
        <v>755447</v>
      </c>
      <c r="E3556" s="61">
        <v>701922</v>
      </c>
      <c r="F3556" s="68">
        <v>0.18886174999999999</v>
      </c>
      <c r="G3556" s="292">
        <v>0.17548050000000001</v>
      </c>
      <c r="H3556" s="68">
        <v>0.20145253333333332</v>
      </c>
      <c r="I3556" s="68">
        <v>0.18717919999999999</v>
      </c>
      <c r="T3556" s="91"/>
      <c r="U3556" s="91"/>
      <c r="AA3556" s="91"/>
      <c r="AB3556" s="91"/>
      <c r="AC3556" s="91"/>
      <c r="AD3556" s="91"/>
      <c r="AE3556" s="91"/>
      <c r="AF3556" s="91"/>
    </row>
    <row r="3557" spans="1:32" x14ac:dyDescent="0.3">
      <c r="A3557" s="65">
        <v>0</v>
      </c>
      <c r="B3557" s="10">
        <v>3554</v>
      </c>
      <c r="C3557" s="71">
        <v>0.35539999999999999</v>
      </c>
      <c r="D3557" s="74">
        <v>755447</v>
      </c>
      <c r="E3557" s="61">
        <v>701922</v>
      </c>
      <c r="F3557" s="68">
        <v>0.18886174999999999</v>
      </c>
      <c r="G3557" s="292">
        <v>0.17548050000000001</v>
      </c>
      <c r="H3557" s="68">
        <v>0.20145253333333332</v>
      </c>
      <c r="I3557" s="68">
        <v>0.18717919999999999</v>
      </c>
      <c r="T3557" s="91"/>
      <c r="U3557" s="91"/>
      <c r="AA3557" s="91"/>
      <c r="AB3557" s="91"/>
      <c r="AC3557" s="91"/>
      <c r="AD3557" s="91"/>
      <c r="AE3557" s="91"/>
      <c r="AF3557" s="91"/>
    </row>
    <row r="3558" spans="1:32" x14ac:dyDescent="0.3">
      <c r="A3558" s="65">
        <v>0</v>
      </c>
      <c r="B3558" s="10">
        <v>3555</v>
      </c>
      <c r="C3558" s="71">
        <v>0.35549999999999998</v>
      </c>
      <c r="D3558" s="74">
        <v>755447</v>
      </c>
      <c r="E3558" s="61">
        <v>701922</v>
      </c>
      <c r="F3558" s="68">
        <v>0.18886174999999999</v>
      </c>
      <c r="G3558" s="292">
        <v>0.17548050000000001</v>
      </c>
      <c r="H3558" s="68">
        <v>0.20145253333333332</v>
      </c>
      <c r="I3558" s="68">
        <v>0.18717919999999999</v>
      </c>
      <c r="T3558" s="91"/>
      <c r="U3558" s="91"/>
      <c r="AA3558" s="91"/>
      <c r="AB3558" s="91"/>
      <c r="AC3558" s="91"/>
      <c r="AD3558" s="91"/>
      <c r="AE3558" s="91"/>
      <c r="AF3558" s="91"/>
    </row>
    <row r="3559" spans="1:32" x14ac:dyDescent="0.3">
      <c r="A3559" s="65">
        <v>0</v>
      </c>
      <c r="B3559" s="10">
        <v>3556</v>
      </c>
      <c r="C3559" s="71">
        <v>0.35560000000000003</v>
      </c>
      <c r="D3559" s="74">
        <v>755447</v>
      </c>
      <c r="E3559" s="61">
        <v>701922</v>
      </c>
      <c r="F3559" s="68">
        <v>0.18886174999999999</v>
      </c>
      <c r="G3559" s="292">
        <v>0.17548050000000001</v>
      </c>
      <c r="H3559" s="68">
        <v>0.20145253333333332</v>
      </c>
      <c r="I3559" s="68">
        <v>0.18717919999999999</v>
      </c>
      <c r="T3559" s="91"/>
      <c r="U3559" s="91"/>
      <c r="AA3559" s="91"/>
      <c r="AB3559" s="91"/>
      <c r="AC3559" s="91"/>
      <c r="AD3559" s="91"/>
      <c r="AE3559" s="91"/>
      <c r="AF3559" s="91"/>
    </row>
    <row r="3560" spans="1:32" x14ac:dyDescent="0.3">
      <c r="A3560" s="65">
        <v>0</v>
      </c>
      <c r="B3560" s="10">
        <v>3557</v>
      </c>
      <c r="C3560" s="71">
        <v>0.35570000000000002</v>
      </c>
      <c r="D3560" s="74">
        <v>755447</v>
      </c>
      <c r="E3560" s="61">
        <v>701922</v>
      </c>
      <c r="F3560" s="68">
        <v>0.18886174999999999</v>
      </c>
      <c r="G3560" s="292">
        <v>0.17548050000000001</v>
      </c>
      <c r="H3560" s="68">
        <v>0.20145253333333332</v>
      </c>
      <c r="I3560" s="68">
        <v>0.18717919999999999</v>
      </c>
      <c r="T3560" s="91"/>
      <c r="U3560" s="91"/>
      <c r="AA3560" s="91"/>
      <c r="AB3560" s="91"/>
      <c r="AC3560" s="91"/>
      <c r="AD3560" s="91"/>
      <c r="AE3560" s="91"/>
      <c r="AF3560" s="91"/>
    </row>
    <row r="3561" spans="1:32" x14ac:dyDescent="0.3">
      <c r="A3561" s="65">
        <v>0</v>
      </c>
      <c r="B3561" s="10">
        <v>3558</v>
      </c>
      <c r="C3561" s="71">
        <v>0.35580000000000001</v>
      </c>
      <c r="D3561" s="74">
        <v>755447</v>
      </c>
      <c r="E3561" s="61">
        <v>701922</v>
      </c>
      <c r="F3561" s="68">
        <v>0.18886174999999999</v>
      </c>
      <c r="G3561" s="292">
        <v>0.17548050000000001</v>
      </c>
      <c r="H3561" s="68">
        <v>0.20145253333333332</v>
      </c>
      <c r="I3561" s="68">
        <v>0.18717919999999999</v>
      </c>
      <c r="T3561" s="91"/>
      <c r="U3561" s="91"/>
      <c r="AA3561" s="91"/>
      <c r="AB3561" s="91"/>
      <c r="AC3561" s="91"/>
      <c r="AD3561" s="91"/>
      <c r="AE3561" s="91"/>
      <c r="AF3561" s="91"/>
    </row>
    <row r="3562" spans="1:32" x14ac:dyDescent="0.3">
      <c r="A3562" s="65">
        <v>0</v>
      </c>
      <c r="B3562" s="10">
        <v>3559</v>
      </c>
      <c r="C3562" s="71">
        <v>0.35589999999999999</v>
      </c>
      <c r="D3562" s="74">
        <v>755447</v>
      </c>
      <c r="E3562" s="61">
        <v>701922</v>
      </c>
      <c r="F3562" s="68">
        <v>0.18886174999999999</v>
      </c>
      <c r="G3562" s="292">
        <v>0.17548050000000001</v>
      </c>
      <c r="H3562" s="68">
        <v>0.20145253333333332</v>
      </c>
      <c r="I3562" s="68">
        <v>0.18717919999999999</v>
      </c>
      <c r="T3562" s="91"/>
      <c r="U3562" s="91"/>
      <c r="AA3562" s="91"/>
      <c r="AB3562" s="91"/>
      <c r="AC3562" s="91"/>
      <c r="AD3562" s="91"/>
      <c r="AE3562" s="91"/>
      <c r="AF3562" s="91"/>
    </row>
    <row r="3563" spans="1:32" x14ac:dyDescent="0.3">
      <c r="A3563" s="65">
        <v>0</v>
      </c>
      <c r="B3563" s="10">
        <v>3560</v>
      </c>
      <c r="C3563" s="71">
        <v>0.35599999999999998</v>
      </c>
      <c r="D3563" s="74">
        <v>755447</v>
      </c>
      <c r="E3563" s="61">
        <v>701922</v>
      </c>
      <c r="F3563" s="68">
        <v>0.18886174999999999</v>
      </c>
      <c r="G3563" s="292">
        <v>0.17548050000000001</v>
      </c>
      <c r="H3563" s="68">
        <v>0.20145253333333332</v>
      </c>
      <c r="I3563" s="68">
        <v>0.18717919999999999</v>
      </c>
      <c r="T3563" s="91"/>
      <c r="U3563" s="91"/>
      <c r="AA3563" s="91"/>
      <c r="AB3563" s="91"/>
      <c r="AC3563" s="91"/>
      <c r="AD3563" s="91"/>
      <c r="AE3563" s="91"/>
      <c r="AF3563" s="91"/>
    </row>
    <row r="3564" spans="1:32" x14ac:dyDescent="0.3">
      <c r="A3564" s="65">
        <v>0</v>
      </c>
      <c r="B3564" s="10">
        <v>3561</v>
      </c>
      <c r="C3564" s="71">
        <v>0.35610000000000003</v>
      </c>
      <c r="D3564" s="74">
        <v>755447</v>
      </c>
      <c r="E3564" s="61">
        <v>701922</v>
      </c>
      <c r="F3564" s="68">
        <v>0.18886174999999999</v>
      </c>
      <c r="G3564" s="292">
        <v>0.17548050000000001</v>
      </c>
      <c r="H3564" s="68">
        <v>0.20145253333333332</v>
      </c>
      <c r="I3564" s="68">
        <v>0.18717919999999999</v>
      </c>
      <c r="T3564" s="91"/>
      <c r="U3564" s="91"/>
      <c r="AA3564" s="91"/>
      <c r="AB3564" s="91"/>
      <c r="AC3564" s="91"/>
      <c r="AD3564" s="91"/>
      <c r="AE3564" s="91"/>
      <c r="AF3564" s="91"/>
    </row>
    <row r="3565" spans="1:32" x14ac:dyDescent="0.3">
      <c r="A3565" s="65">
        <v>0</v>
      </c>
      <c r="B3565" s="10">
        <v>3562</v>
      </c>
      <c r="C3565" s="71">
        <v>0.35620000000000002</v>
      </c>
      <c r="D3565" s="74">
        <v>755447</v>
      </c>
      <c r="E3565" s="61">
        <v>701922</v>
      </c>
      <c r="F3565" s="68">
        <v>0.18886174999999999</v>
      </c>
      <c r="G3565" s="292">
        <v>0.17548050000000001</v>
      </c>
      <c r="H3565" s="68">
        <v>0.20145253333333332</v>
      </c>
      <c r="I3565" s="68">
        <v>0.18717919999999999</v>
      </c>
      <c r="T3565" s="91"/>
      <c r="U3565" s="91"/>
      <c r="AA3565" s="91"/>
      <c r="AB3565" s="91"/>
      <c r="AC3565" s="91"/>
      <c r="AD3565" s="91"/>
      <c r="AE3565" s="91"/>
      <c r="AF3565" s="91"/>
    </row>
    <row r="3566" spans="1:32" x14ac:dyDescent="0.3">
      <c r="A3566" s="65">
        <v>0</v>
      </c>
      <c r="B3566" s="10">
        <v>3563</v>
      </c>
      <c r="C3566" s="71">
        <v>0.35630000000000001</v>
      </c>
      <c r="D3566" s="74">
        <v>755447</v>
      </c>
      <c r="E3566" s="61">
        <v>701922</v>
      </c>
      <c r="F3566" s="68">
        <v>0.18886174999999999</v>
      </c>
      <c r="G3566" s="292">
        <v>0.17548050000000001</v>
      </c>
      <c r="H3566" s="68">
        <v>0.20145253333333332</v>
      </c>
      <c r="I3566" s="68">
        <v>0.18717919999999999</v>
      </c>
      <c r="T3566" s="91"/>
      <c r="U3566" s="91"/>
      <c r="AA3566" s="91"/>
      <c r="AB3566" s="91"/>
      <c r="AC3566" s="91"/>
      <c r="AD3566" s="91"/>
      <c r="AE3566" s="91"/>
      <c r="AF3566" s="91"/>
    </row>
    <row r="3567" spans="1:32" x14ac:dyDescent="0.3">
      <c r="A3567" s="65">
        <v>0</v>
      </c>
      <c r="B3567" s="10">
        <v>3564</v>
      </c>
      <c r="C3567" s="71">
        <v>0.35639999999999999</v>
      </c>
      <c r="D3567" s="74">
        <v>755447</v>
      </c>
      <c r="E3567" s="61">
        <v>701922</v>
      </c>
      <c r="F3567" s="68">
        <v>0.18886174999999999</v>
      </c>
      <c r="G3567" s="292">
        <v>0.17548050000000001</v>
      </c>
      <c r="H3567" s="68">
        <v>0.20145253333333332</v>
      </c>
      <c r="I3567" s="68">
        <v>0.18717919999999999</v>
      </c>
      <c r="T3567" s="91"/>
      <c r="U3567" s="91"/>
      <c r="AA3567" s="91"/>
      <c r="AB3567" s="91"/>
      <c r="AC3567" s="91"/>
      <c r="AD3567" s="91"/>
      <c r="AE3567" s="91"/>
      <c r="AF3567" s="91"/>
    </row>
    <row r="3568" spans="1:32" x14ac:dyDescent="0.3">
      <c r="A3568" s="65">
        <v>0</v>
      </c>
      <c r="B3568" s="10">
        <v>3565</v>
      </c>
      <c r="C3568" s="71">
        <v>0.35649999999999998</v>
      </c>
      <c r="D3568" s="74">
        <v>755447</v>
      </c>
      <c r="E3568" s="61">
        <v>701922</v>
      </c>
      <c r="F3568" s="68">
        <v>0.18886174999999999</v>
      </c>
      <c r="G3568" s="292">
        <v>0.17548050000000001</v>
      </c>
      <c r="H3568" s="68">
        <v>0.20145253333333332</v>
      </c>
      <c r="I3568" s="68">
        <v>0.18717919999999999</v>
      </c>
      <c r="T3568" s="91"/>
      <c r="U3568" s="91"/>
      <c r="AA3568" s="91"/>
      <c r="AB3568" s="91"/>
      <c r="AC3568" s="91"/>
      <c r="AD3568" s="91"/>
      <c r="AE3568" s="91"/>
      <c r="AF3568" s="91"/>
    </row>
    <row r="3569" spans="1:32" x14ac:dyDescent="0.3">
      <c r="A3569" s="65">
        <v>0</v>
      </c>
      <c r="B3569" s="10">
        <v>3566</v>
      </c>
      <c r="C3569" s="71">
        <v>0.35659999999999997</v>
      </c>
      <c r="D3569" s="74">
        <v>755447</v>
      </c>
      <c r="E3569" s="61">
        <v>701922</v>
      </c>
      <c r="F3569" s="68">
        <v>0.18886174999999999</v>
      </c>
      <c r="G3569" s="292">
        <v>0.17548050000000001</v>
      </c>
      <c r="H3569" s="68">
        <v>0.20145253333333332</v>
      </c>
      <c r="I3569" s="68">
        <v>0.18717919999999999</v>
      </c>
      <c r="T3569" s="91"/>
      <c r="U3569" s="91"/>
      <c r="AA3569" s="91"/>
      <c r="AB3569" s="91"/>
      <c r="AC3569" s="91"/>
      <c r="AD3569" s="91"/>
      <c r="AE3569" s="91"/>
      <c r="AF3569" s="91"/>
    </row>
    <row r="3570" spans="1:32" x14ac:dyDescent="0.3">
      <c r="A3570" s="65">
        <v>0</v>
      </c>
      <c r="B3570" s="10">
        <v>3567</v>
      </c>
      <c r="C3570" s="71">
        <v>0.35670000000000002</v>
      </c>
      <c r="D3570" s="74">
        <v>755447</v>
      </c>
      <c r="E3570" s="61">
        <v>701922</v>
      </c>
      <c r="F3570" s="68">
        <v>0.18886174999999999</v>
      </c>
      <c r="G3570" s="292">
        <v>0.17548050000000001</v>
      </c>
      <c r="H3570" s="68">
        <v>0.20145253333333332</v>
      </c>
      <c r="I3570" s="68">
        <v>0.18717919999999999</v>
      </c>
      <c r="T3570" s="91"/>
      <c r="U3570" s="91"/>
      <c r="AA3570" s="91"/>
      <c r="AB3570" s="91"/>
      <c r="AC3570" s="91"/>
      <c r="AD3570" s="91"/>
      <c r="AE3570" s="91"/>
      <c r="AF3570" s="91"/>
    </row>
    <row r="3571" spans="1:32" x14ac:dyDescent="0.3">
      <c r="A3571" s="65">
        <v>0</v>
      </c>
      <c r="B3571" s="10">
        <v>3568</v>
      </c>
      <c r="C3571" s="71">
        <v>0.35680000000000001</v>
      </c>
      <c r="D3571" s="74">
        <v>755447</v>
      </c>
      <c r="E3571" s="61">
        <v>701922</v>
      </c>
      <c r="F3571" s="68">
        <v>0.18886174999999999</v>
      </c>
      <c r="G3571" s="292">
        <v>0.17548050000000001</v>
      </c>
      <c r="H3571" s="68">
        <v>0.20145253333333332</v>
      </c>
      <c r="I3571" s="68">
        <v>0.18717919999999999</v>
      </c>
      <c r="T3571" s="91"/>
      <c r="U3571" s="91"/>
      <c r="AA3571" s="91"/>
      <c r="AB3571" s="91"/>
      <c r="AC3571" s="91"/>
      <c r="AD3571" s="91"/>
      <c r="AE3571" s="91"/>
      <c r="AF3571" s="91"/>
    </row>
    <row r="3572" spans="1:32" x14ac:dyDescent="0.3">
      <c r="A3572" s="65">
        <v>0</v>
      </c>
      <c r="B3572" s="10">
        <v>3569</v>
      </c>
      <c r="C3572" s="71">
        <v>0.3569</v>
      </c>
      <c r="D3572" s="74">
        <v>755447</v>
      </c>
      <c r="E3572" s="61">
        <v>701922</v>
      </c>
      <c r="F3572" s="68">
        <v>0.18886174999999999</v>
      </c>
      <c r="G3572" s="292">
        <v>0.17548050000000001</v>
      </c>
      <c r="H3572" s="68">
        <v>0.20145253333333332</v>
      </c>
      <c r="I3572" s="68">
        <v>0.18717919999999999</v>
      </c>
      <c r="T3572" s="91"/>
      <c r="U3572" s="91"/>
      <c r="AA3572" s="91"/>
      <c r="AB3572" s="91"/>
      <c r="AC3572" s="91"/>
      <c r="AD3572" s="91"/>
      <c r="AE3572" s="91"/>
      <c r="AF3572" s="91"/>
    </row>
    <row r="3573" spans="1:32" x14ac:dyDescent="0.3">
      <c r="A3573" s="65">
        <v>0</v>
      </c>
      <c r="B3573" s="10">
        <v>3570</v>
      </c>
      <c r="C3573" s="71">
        <v>0.35699999999999998</v>
      </c>
      <c r="D3573" s="74">
        <v>755447</v>
      </c>
      <c r="E3573" s="61">
        <v>701922</v>
      </c>
      <c r="F3573" s="68">
        <v>0.18886174999999999</v>
      </c>
      <c r="G3573" s="292">
        <v>0.17548050000000001</v>
      </c>
      <c r="H3573" s="68">
        <v>0.20145253333333332</v>
      </c>
      <c r="I3573" s="68">
        <v>0.18717919999999999</v>
      </c>
      <c r="T3573" s="91"/>
      <c r="U3573" s="91"/>
      <c r="AA3573" s="91"/>
      <c r="AB3573" s="91"/>
      <c r="AC3573" s="91"/>
      <c r="AD3573" s="91"/>
      <c r="AE3573" s="91"/>
      <c r="AF3573" s="91"/>
    </row>
    <row r="3574" spans="1:32" x14ac:dyDescent="0.3">
      <c r="A3574" s="65">
        <v>0</v>
      </c>
      <c r="B3574" s="10">
        <v>3571</v>
      </c>
      <c r="C3574" s="71">
        <v>0.35709999999999997</v>
      </c>
      <c r="D3574" s="74">
        <v>755447</v>
      </c>
      <c r="E3574" s="61">
        <v>701922</v>
      </c>
      <c r="F3574" s="68">
        <v>0.18886174999999999</v>
      </c>
      <c r="G3574" s="292">
        <v>0.17548050000000001</v>
      </c>
      <c r="H3574" s="68">
        <v>0.20145253333333332</v>
      </c>
      <c r="I3574" s="68">
        <v>0.18717919999999999</v>
      </c>
      <c r="T3574" s="91"/>
      <c r="U3574" s="91"/>
      <c r="AA3574" s="91"/>
      <c r="AB3574" s="91"/>
      <c r="AC3574" s="91"/>
      <c r="AD3574" s="91"/>
      <c r="AE3574" s="91"/>
      <c r="AF3574" s="91"/>
    </row>
    <row r="3575" spans="1:32" x14ac:dyDescent="0.3">
      <c r="A3575" s="65">
        <v>0</v>
      </c>
      <c r="B3575" s="10">
        <v>3572</v>
      </c>
      <c r="C3575" s="71">
        <v>0.35720000000000002</v>
      </c>
      <c r="D3575" s="74">
        <v>755447</v>
      </c>
      <c r="E3575" s="61">
        <v>701922</v>
      </c>
      <c r="F3575" s="68">
        <v>0.18886174999999999</v>
      </c>
      <c r="G3575" s="292">
        <v>0.17548050000000001</v>
      </c>
      <c r="H3575" s="68">
        <v>0.20145253333333332</v>
      </c>
      <c r="I3575" s="68">
        <v>0.18717919999999999</v>
      </c>
      <c r="T3575" s="91"/>
      <c r="U3575" s="91"/>
      <c r="AA3575" s="91"/>
      <c r="AB3575" s="91"/>
      <c r="AC3575" s="91"/>
      <c r="AD3575" s="91"/>
      <c r="AE3575" s="91"/>
      <c r="AF3575" s="91"/>
    </row>
    <row r="3576" spans="1:32" x14ac:dyDescent="0.3">
      <c r="A3576" s="65">
        <v>0</v>
      </c>
      <c r="B3576" s="10">
        <v>3573</v>
      </c>
      <c r="C3576" s="71">
        <v>0.35730000000000001</v>
      </c>
      <c r="D3576" s="74">
        <v>755447</v>
      </c>
      <c r="E3576" s="61">
        <v>701922</v>
      </c>
      <c r="F3576" s="68">
        <v>0.18886174999999999</v>
      </c>
      <c r="G3576" s="292">
        <v>0.17548050000000001</v>
      </c>
      <c r="H3576" s="68">
        <v>0.20145253333333332</v>
      </c>
      <c r="I3576" s="68">
        <v>0.18717919999999999</v>
      </c>
      <c r="T3576" s="91"/>
      <c r="U3576" s="91"/>
      <c r="AA3576" s="91"/>
      <c r="AB3576" s="91"/>
      <c r="AC3576" s="91"/>
      <c r="AD3576" s="91"/>
      <c r="AE3576" s="91"/>
      <c r="AF3576" s="91"/>
    </row>
    <row r="3577" spans="1:32" x14ac:dyDescent="0.3">
      <c r="A3577" s="65">
        <v>0</v>
      </c>
      <c r="B3577" s="10">
        <v>3574</v>
      </c>
      <c r="C3577" s="71">
        <v>0.3574</v>
      </c>
      <c r="D3577" s="74">
        <v>755447</v>
      </c>
      <c r="E3577" s="61">
        <v>701922</v>
      </c>
      <c r="F3577" s="68">
        <v>0.18886174999999999</v>
      </c>
      <c r="G3577" s="292">
        <v>0.17548050000000001</v>
      </c>
      <c r="H3577" s="68">
        <v>0.20145253333333332</v>
      </c>
      <c r="I3577" s="68">
        <v>0.18717919999999999</v>
      </c>
      <c r="T3577" s="91"/>
      <c r="U3577" s="91"/>
      <c r="AA3577" s="91"/>
      <c r="AB3577" s="91"/>
      <c r="AC3577" s="91"/>
      <c r="AD3577" s="91"/>
      <c r="AE3577" s="91"/>
      <c r="AF3577" s="91"/>
    </row>
    <row r="3578" spans="1:32" x14ac:dyDescent="0.3">
      <c r="A3578" s="65">
        <v>0</v>
      </c>
      <c r="B3578" s="10">
        <v>3575</v>
      </c>
      <c r="C3578" s="71">
        <v>0.35749999999999998</v>
      </c>
      <c r="D3578" s="74">
        <v>755447</v>
      </c>
      <c r="E3578" s="61">
        <v>701922</v>
      </c>
      <c r="F3578" s="68">
        <v>0.18886174999999999</v>
      </c>
      <c r="G3578" s="292">
        <v>0.17548050000000001</v>
      </c>
      <c r="H3578" s="68">
        <v>0.20145253333333332</v>
      </c>
      <c r="I3578" s="68">
        <v>0.18717919999999999</v>
      </c>
      <c r="T3578" s="91"/>
      <c r="U3578" s="91"/>
      <c r="AA3578" s="91"/>
      <c r="AB3578" s="91"/>
      <c r="AC3578" s="91"/>
      <c r="AD3578" s="91"/>
      <c r="AE3578" s="91"/>
      <c r="AF3578" s="91"/>
    </row>
    <row r="3579" spans="1:32" x14ac:dyDescent="0.3">
      <c r="A3579" s="65">
        <v>0</v>
      </c>
      <c r="B3579" s="10">
        <v>3576</v>
      </c>
      <c r="C3579" s="71">
        <v>0.35759999999999997</v>
      </c>
      <c r="D3579" s="74">
        <v>755447</v>
      </c>
      <c r="E3579" s="61">
        <v>701922</v>
      </c>
      <c r="F3579" s="68">
        <v>0.18886174999999999</v>
      </c>
      <c r="G3579" s="292">
        <v>0.17548050000000001</v>
      </c>
      <c r="H3579" s="68">
        <v>0.20145253333333332</v>
      </c>
      <c r="I3579" s="68">
        <v>0.18717919999999999</v>
      </c>
      <c r="T3579" s="91"/>
      <c r="U3579" s="91"/>
      <c r="AA3579" s="91"/>
      <c r="AB3579" s="91"/>
      <c r="AC3579" s="91"/>
      <c r="AD3579" s="91"/>
      <c r="AE3579" s="91"/>
      <c r="AF3579" s="91"/>
    </row>
    <row r="3580" spans="1:32" x14ac:dyDescent="0.3">
      <c r="A3580" s="65">
        <v>0</v>
      </c>
      <c r="B3580" s="10">
        <v>3577</v>
      </c>
      <c r="C3580" s="71">
        <v>0.35770000000000002</v>
      </c>
      <c r="D3580" s="74">
        <v>755447</v>
      </c>
      <c r="E3580" s="61">
        <v>701922</v>
      </c>
      <c r="F3580" s="68">
        <v>0.18886174999999999</v>
      </c>
      <c r="G3580" s="292">
        <v>0.17548050000000001</v>
      </c>
      <c r="H3580" s="68">
        <v>0.20145253333333332</v>
      </c>
      <c r="I3580" s="68">
        <v>0.18717919999999999</v>
      </c>
      <c r="T3580" s="91"/>
      <c r="U3580" s="91"/>
      <c r="AA3580" s="91"/>
      <c r="AB3580" s="91"/>
      <c r="AC3580" s="91"/>
      <c r="AD3580" s="91"/>
      <c r="AE3580" s="91"/>
      <c r="AF3580" s="91"/>
    </row>
    <row r="3581" spans="1:32" x14ac:dyDescent="0.3">
      <c r="A3581" s="65">
        <v>0</v>
      </c>
      <c r="B3581" s="10">
        <v>3578</v>
      </c>
      <c r="C3581" s="71">
        <v>0.35780000000000001</v>
      </c>
      <c r="D3581" s="74">
        <v>755447</v>
      </c>
      <c r="E3581" s="61">
        <v>701922</v>
      </c>
      <c r="F3581" s="68">
        <v>0.18886174999999999</v>
      </c>
      <c r="G3581" s="292">
        <v>0.17548050000000001</v>
      </c>
      <c r="H3581" s="68">
        <v>0.20145253333333332</v>
      </c>
      <c r="I3581" s="68">
        <v>0.18717919999999999</v>
      </c>
      <c r="T3581" s="91"/>
      <c r="U3581" s="91"/>
      <c r="AA3581" s="91"/>
      <c r="AB3581" s="91"/>
      <c r="AC3581" s="91"/>
      <c r="AD3581" s="91"/>
      <c r="AE3581" s="91"/>
      <c r="AF3581" s="91"/>
    </row>
    <row r="3582" spans="1:32" x14ac:dyDescent="0.3">
      <c r="A3582" s="65">
        <v>0</v>
      </c>
      <c r="B3582" s="10">
        <v>3579</v>
      </c>
      <c r="C3582" s="71">
        <v>0.3579</v>
      </c>
      <c r="D3582" s="74">
        <v>755447</v>
      </c>
      <c r="E3582" s="61">
        <v>701922</v>
      </c>
      <c r="F3582" s="68">
        <v>0.18886174999999999</v>
      </c>
      <c r="G3582" s="292">
        <v>0.17548050000000001</v>
      </c>
      <c r="H3582" s="68">
        <v>0.20145253333333332</v>
      </c>
      <c r="I3582" s="68">
        <v>0.18717919999999999</v>
      </c>
      <c r="T3582" s="91"/>
      <c r="U3582" s="91"/>
      <c r="AA3582" s="91"/>
      <c r="AB3582" s="91"/>
      <c r="AC3582" s="91"/>
      <c r="AD3582" s="91"/>
      <c r="AE3582" s="91"/>
      <c r="AF3582" s="91"/>
    </row>
    <row r="3583" spans="1:32" x14ac:dyDescent="0.3">
      <c r="A3583" s="65">
        <v>0</v>
      </c>
      <c r="B3583" s="10">
        <v>3580</v>
      </c>
      <c r="C3583" s="71">
        <v>0.35799999999999998</v>
      </c>
      <c r="D3583" s="74">
        <v>755447</v>
      </c>
      <c r="E3583" s="61">
        <v>701922</v>
      </c>
      <c r="F3583" s="68">
        <v>0.18886174999999999</v>
      </c>
      <c r="G3583" s="292">
        <v>0.17548050000000001</v>
      </c>
      <c r="H3583" s="68">
        <v>0.20145253333333332</v>
      </c>
      <c r="I3583" s="68">
        <v>0.18717919999999999</v>
      </c>
      <c r="T3583" s="91"/>
      <c r="U3583" s="91"/>
      <c r="AA3583" s="91"/>
      <c r="AB3583" s="91"/>
      <c r="AC3583" s="91"/>
      <c r="AD3583" s="91"/>
      <c r="AE3583" s="91"/>
      <c r="AF3583" s="91"/>
    </row>
    <row r="3584" spans="1:32" x14ac:dyDescent="0.3">
      <c r="A3584" s="65">
        <v>0</v>
      </c>
      <c r="B3584" s="10">
        <v>3581</v>
      </c>
      <c r="C3584" s="71">
        <v>0.35809999999999997</v>
      </c>
      <c r="D3584" s="74">
        <v>755447</v>
      </c>
      <c r="E3584" s="61">
        <v>701922</v>
      </c>
      <c r="F3584" s="68">
        <v>0.18886174999999999</v>
      </c>
      <c r="G3584" s="292">
        <v>0.17548050000000001</v>
      </c>
      <c r="H3584" s="68">
        <v>0.20145253333333332</v>
      </c>
      <c r="I3584" s="68">
        <v>0.18717919999999999</v>
      </c>
      <c r="T3584" s="91"/>
      <c r="U3584" s="91"/>
      <c r="AA3584" s="91"/>
      <c r="AB3584" s="91"/>
      <c r="AC3584" s="91"/>
      <c r="AD3584" s="91"/>
      <c r="AE3584" s="91"/>
      <c r="AF3584" s="91"/>
    </row>
    <row r="3585" spans="1:32" x14ac:dyDescent="0.3">
      <c r="A3585" s="65">
        <v>0</v>
      </c>
      <c r="B3585" s="10">
        <v>3582</v>
      </c>
      <c r="C3585" s="71">
        <v>0.35820000000000002</v>
      </c>
      <c r="D3585" s="74">
        <v>755447</v>
      </c>
      <c r="E3585" s="61">
        <v>701922</v>
      </c>
      <c r="F3585" s="68">
        <v>0.18886174999999999</v>
      </c>
      <c r="G3585" s="292">
        <v>0.17548050000000001</v>
      </c>
      <c r="H3585" s="68">
        <v>0.20145253333333332</v>
      </c>
      <c r="I3585" s="68">
        <v>0.18717919999999999</v>
      </c>
      <c r="T3585" s="91"/>
      <c r="U3585" s="91"/>
      <c r="AA3585" s="91"/>
      <c r="AB3585" s="91"/>
      <c r="AC3585" s="91"/>
      <c r="AD3585" s="91"/>
      <c r="AE3585" s="91"/>
      <c r="AF3585" s="91"/>
    </row>
    <row r="3586" spans="1:32" x14ac:dyDescent="0.3">
      <c r="A3586" s="65">
        <v>0</v>
      </c>
      <c r="B3586" s="10">
        <v>3583</v>
      </c>
      <c r="C3586" s="71">
        <v>0.35830000000000001</v>
      </c>
      <c r="D3586" s="74">
        <v>755447</v>
      </c>
      <c r="E3586" s="61">
        <v>701922</v>
      </c>
      <c r="F3586" s="68">
        <v>0.18886174999999999</v>
      </c>
      <c r="G3586" s="292">
        <v>0.17548050000000001</v>
      </c>
      <c r="H3586" s="68">
        <v>0.20145253333333332</v>
      </c>
      <c r="I3586" s="68">
        <v>0.18717919999999999</v>
      </c>
      <c r="T3586" s="91"/>
      <c r="U3586" s="91"/>
      <c r="AA3586" s="91"/>
      <c r="AB3586" s="91"/>
      <c r="AC3586" s="91"/>
      <c r="AD3586" s="91"/>
      <c r="AE3586" s="91"/>
      <c r="AF3586" s="91"/>
    </row>
    <row r="3587" spans="1:32" x14ac:dyDescent="0.3">
      <c r="A3587" s="65">
        <v>0</v>
      </c>
      <c r="B3587" s="10">
        <v>3584</v>
      </c>
      <c r="C3587" s="71">
        <v>0.3584</v>
      </c>
      <c r="D3587" s="74">
        <v>755447</v>
      </c>
      <c r="E3587" s="61">
        <v>701922</v>
      </c>
      <c r="F3587" s="68">
        <v>0.18886174999999999</v>
      </c>
      <c r="G3587" s="292">
        <v>0.17548050000000001</v>
      </c>
      <c r="H3587" s="68">
        <v>0.20145253333333332</v>
      </c>
      <c r="I3587" s="68">
        <v>0.18717919999999999</v>
      </c>
      <c r="T3587" s="91"/>
      <c r="U3587" s="91"/>
      <c r="AA3587" s="91"/>
      <c r="AB3587" s="91"/>
      <c r="AC3587" s="91"/>
      <c r="AD3587" s="91"/>
      <c r="AE3587" s="91"/>
      <c r="AF3587" s="91"/>
    </row>
    <row r="3588" spans="1:32" x14ac:dyDescent="0.3">
      <c r="A3588" s="65">
        <v>0</v>
      </c>
      <c r="B3588" s="10">
        <v>3585</v>
      </c>
      <c r="C3588" s="71">
        <v>0.35849999999999999</v>
      </c>
      <c r="D3588" s="74">
        <v>755447</v>
      </c>
      <c r="E3588" s="61">
        <v>701922</v>
      </c>
      <c r="F3588" s="68">
        <v>0.18886174999999999</v>
      </c>
      <c r="G3588" s="292">
        <v>0.17548050000000001</v>
      </c>
      <c r="H3588" s="68">
        <v>0.20145253333333332</v>
      </c>
      <c r="I3588" s="68">
        <v>0.18717919999999999</v>
      </c>
      <c r="T3588" s="91"/>
      <c r="U3588" s="91"/>
      <c r="AA3588" s="91"/>
      <c r="AB3588" s="91"/>
      <c r="AC3588" s="91"/>
      <c r="AD3588" s="91"/>
      <c r="AE3588" s="91"/>
      <c r="AF3588" s="91"/>
    </row>
    <row r="3589" spans="1:32" x14ac:dyDescent="0.3">
      <c r="A3589" s="65">
        <v>0</v>
      </c>
      <c r="B3589" s="10">
        <v>3586</v>
      </c>
      <c r="C3589" s="71">
        <v>0.35859999999999997</v>
      </c>
      <c r="D3589" s="74">
        <v>755447</v>
      </c>
      <c r="E3589" s="61">
        <v>701922</v>
      </c>
      <c r="F3589" s="68">
        <v>0.18886174999999999</v>
      </c>
      <c r="G3589" s="292">
        <v>0.17548050000000001</v>
      </c>
      <c r="H3589" s="68">
        <v>0.20145253333333332</v>
      </c>
      <c r="I3589" s="68">
        <v>0.18717919999999999</v>
      </c>
      <c r="T3589" s="91"/>
      <c r="U3589" s="91"/>
      <c r="AA3589" s="91"/>
      <c r="AB3589" s="91"/>
      <c r="AC3589" s="91"/>
      <c r="AD3589" s="91"/>
      <c r="AE3589" s="91"/>
      <c r="AF3589" s="91"/>
    </row>
    <row r="3590" spans="1:32" x14ac:dyDescent="0.3">
      <c r="A3590" s="65">
        <v>0</v>
      </c>
      <c r="B3590" s="10">
        <v>3587</v>
      </c>
      <c r="C3590" s="71">
        <v>0.35870000000000002</v>
      </c>
      <c r="D3590" s="74">
        <v>755447</v>
      </c>
      <c r="E3590" s="61">
        <v>701922</v>
      </c>
      <c r="F3590" s="68">
        <v>0.18886174999999999</v>
      </c>
      <c r="G3590" s="292">
        <v>0.17548050000000001</v>
      </c>
      <c r="H3590" s="68">
        <v>0.20145253333333332</v>
      </c>
      <c r="I3590" s="68">
        <v>0.18717919999999999</v>
      </c>
      <c r="T3590" s="91"/>
      <c r="U3590" s="91"/>
      <c r="AA3590" s="91"/>
      <c r="AB3590" s="91"/>
      <c r="AC3590" s="91"/>
      <c r="AD3590" s="91"/>
      <c r="AE3590" s="91"/>
      <c r="AF3590" s="91"/>
    </row>
    <row r="3591" spans="1:32" x14ac:dyDescent="0.3">
      <c r="A3591" s="65">
        <v>0</v>
      </c>
      <c r="B3591" s="10">
        <v>3588</v>
      </c>
      <c r="C3591" s="71">
        <v>0.35880000000000001</v>
      </c>
      <c r="D3591" s="74">
        <v>755447</v>
      </c>
      <c r="E3591" s="61">
        <v>701922</v>
      </c>
      <c r="F3591" s="68">
        <v>0.18886174999999999</v>
      </c>
      <c r="G3591" s="292">
        <v>0.17548050000000001</v>
      </c>
      <c r="H3591" s="68">
        <v>0.20145253333333332</v>
      </c>
      <c r="I3591" s="68">
        <v>0.18717919999999999</v>
      </c>
      <c r="T3591" s="91"/>
      <c r="U3591" s="91"/>
      <c r="AA3591" s="91"/>
      <c r="AB3591" s="91"/>
      <c r="AC3591" s="91"/>
      <c r="AD3591" s="91"/>
      <c r="AE3591" s="91"/>
      <c r="AF3591" s="91"/>
    </row>
    <row r="3592" spans="1:32" x14ac:dyDescent="0.3">
      <c r="A3592" s="65">
        <v>0</v>
      </c>
      <c r="B3592" s="10">
        <v>3589</v>
      </c>
      <c r="C3592" s="71">
        <v>0.3589</v>
      </c>
      <c r="D3592" s="74">
        <v>755447</v>
      </c>
      <c r="E3592" s="61">
        <v>701922</v>
      </c>
      <c r="F3592" s="68">
        <v>0.18886174999999999</v>
      </c>
      <c r="G3592" s="292">
        <v>0.17548050000000001</v>
      </c>
      <c r="H3592" s="68">
        <v>0.20145253333333332</v>
      </c>
      <c r="I3592" s="68">
        <v>0.18717919999999999</v>
      </c>
      <c r="T3592" s="91"/>
      <c r="U3592" s="91"/>
      <c r="AA3592" s="91"/>
      <c r="AB3592" s="91"/>
      <c r="AC3592" s="91"/>
      <c r="AD3592" s="91"/>
      <c r="AE3592" s="91"/>
      <c r="AF3592" s="91"/>
    </row>
    <row r="3593" spans="1:32" x14ac:dyDescent="0.3">
      <c r="A3593" s="65">
        <v>0</v>
      </c>
      <c r="B3593" s="10">
        <v>3590</v>
      </c>
      <c r="C3593" s="71">
        <v>0.35899999999999999</v>
      </c>
      <c r="D3593" s="74">
        <v>755447</v>
      </c>
      <c r="E3593" s="61">
        <v>701922</v>
      </c>
      <c r="F3593" s="68">
        <v>0.18886174999999999</v>
      </c>
      <c r="G3593" s="292">
        <v>0.17548050000000001</v>
      </c>
      <c r="H3593" s="68">
        <v>0.20145253333333332</v>
      </c>
      <c r="I3593" s="68">
        <v>0.18717919999999999</v>
      </c>
      <c r="T3593" s="91"/>
      <c r="U3593" s="91"/>
      <c r="AA3593" s="91"/>
      <c r="AB3593" s="91"/>
      <c r="AC3593" s="91"/>
      <c r="AD3593" s="91"/>
      <c r="AE3593" s="91"/>
      <c r="AF3593" s="91"/>
    </row>
    <row r="3594" spans="1:32" x14ac:dyDescent="0.3">
      <c r="A3594" s="65">
        <v>0</v>
      </c>
      <c r="B3594" s="10">
        <v>3591</v>
      </c>
      <c r="C3594" s="71">
        <v>0.35909999999999997</v>
      </c>
      <c r="D3594" s="74">
        <v>755447</v>
      </c>
      <c r="E3594" s="61">
        <v>701922</v>
      </c>
      <c r="F3594" s="68">
        <v>0.18886174999999999</v>
      </c>
      <c r="G3594" s="292">
        <v>0.17548050000000001</v>
      </c>
      <c r="H3594" s="68">
        <v>0.20145253333333332</v>
      </c>
      <c r="I3594" s="68">
        <v>0.18717919999999999</v>
      </c>
      <c r="T3594" s="91"/>
      <c r="U3594" s="91"/>
      <c r="AA3594" s="91"/>
      <c r="AB3594" s="91"/>
      <c r="AC3594" s="91"/>
      <c r="AD3594" s="91"/>
      <c r="AE3594" s="91"/>
      <c r="AF3594" s="91"/>
    </row>
    <row r="3595" spans="1:32" x14ac:dyDescent="0.3">
      <c r="A3595" s="65">
        <v>0</v>
      </c>
      <c r="B3595" s="10">
        <v>3592</v>
      </c>
      <c r="C3595" s="71">
        <v>0.35920000000000002</v>
      </c>
      <c r="D3595" s="74">
        <v>755447</v>
      </c>
      <c r="E3595" s="61">
        <v>701922</v>
      </c>
      <c r="F3595" s="68">
        <v>0.18886174999999999</v>
      </c>
      <c r="G3595" s="292">
        <v>0.17548050000000001</v>
      </c>
      <c r="H3595" s="68">
        <v>0.20145253333333332</v>
      </c>
      <c r="I3595" s="68">
        <v>0.18717919999999999</v>
      </c>
      <c r="T3595" s="91"/>
      <c r="U3595" s="91"/>
      <c r="AA3595" s="91"/>
      <c r="AB3595" s="91"/>
      <c r="AC3595" s="91"/>
      <c r="AD3595" s="91"/>
      <c r="AE3595" s="91"/>
      <c r="AF3595" s="91"/>
    </row>
    <row r="3596" spans="1:32" x14ac:dyDescent="0.3">
      <c r="A3596" s="65">
        <v>0</v>
      </c>
      <c r="B3596" s="10">
        <v>3593</v>
      </c>
      <c r="C3596" s="71">
        <v>0.35930000000000001</v>
      </c>
      <c r="D3596" s="74">
        <v>755447</v>
      </c>
      <c r="E3596" s="61">
        <v>701922</v>
      </c>
      <c r="F3596" s="68">
        <v>0.18886174999999999</v>
      </c>
      <c r="G3596" s="292">
        <v>0.17548050000000001</v>
      </c>
      <c r="H3596" s="68">
        <v>0.20145253333333332</v>
      </c>
      <c r="I3596" s="68">
        <v>0.18717919999999999</v>
      </c>
      <c r="T3596" s="91"/>
      <c r="U3596" s="91"/>
      <c r="AA3596" s="91"/>
      <c r="AB3596" s="91"/>
      <c r="AC3596" s="91"/>
      <c r="AD3596" s="91"/>
      <c r="AE3596" s="91"/>
      <c r="AF3596" s="91"/>
    </row>
    <row r="3597" spans="1:32" x14ac:dyDescent="0.3">
      <c r="A3597" s="65">
        <v>0</v>
      </c>
      <c r="B3597" s="10">
        <v>3594</v>
      </c>
      <c r="C3597" s="71">
        <v>0.3594</v>
      </c>
      <c r="D3597" s="74">
        <v>755447</v>
      </c>
      <c r="E3597" s="61">
        <v>701922</v>
      </c>
      <c r="F3597" s="68">
        <v>0.18886174999999999</v>
      </c>
      <c r="G3597" s="292">
        <v>0.17548050000000001</v>
      </c>
      <c r="H3597" s="68">
        <v>0.20145253333333332</v>
      </c>
      <c r="I3597" s="68">
        <v>0.18717919999999999</v>
      </c>
      <c r="T3597" s="91"/>
      <c r="U3597" s="91"/>
      <c r="AA3597" s="91"/>
      <c r="AB3597" s="91"/>
      <c r="AC3597" s="91"/>
      <c r="AD3597" s="91"/>
      <c r="AE3597" s="91"/>
      <c r="AF3597" s="91"/>
    </row>
    <row r="3598" spans="1:32" x14ac:dyDescent="0.3">
      <c r="A3598" s="65">
        <v>0</v>
      </c>
      <c r="B3598" s="10">
        <v>3595</v>
      </c>
      <c r="C3598" s="71">
        <v>0.35949999999999999</v>
      </c>
      <c r="D3598" s="74">
        <v>755447</v>
      </c>
      <c r="E3598" s="61">
        <v>701922</v>
      </c>
      <c r="F3598" s="68">
        <v>0.18886174999999999</v>
      </c>
      <c r="G3598" s="292">
        <v>0.17548050000000001</v>
      </c>
      <c r="H3598" s="68">
        <v>0.20145253333333332</v>
      </c>
      <c r="I3598" s="68">
        <v>0.18717919999999999</v>
      </c>
      <c r="T3598" s="91"/>
      <c r="U3598" s="91"/>
      <c r="AA3598" s="91"/>
      <c r="AB3598" s="91"/>
      <c r="AC3598" s="91"/>
      <c r="AD3598" s="91"/>
      <c r="AE3598" s="91"/>
      <c r="AF3598" s="91"/>
    </row>
    <row r="3599" spans="1:32" x14ac:dyDescent="0.3">
      <c r="A3599" s="65">
        <v>0</v>
      </c>
      <c r="B3599" s="10">
        <v>3596</v>
      </c>
      <c r="C3599" s="71">
        <v>0.35959999999999998</v>
      </c>
      <c r="D3599" s="74">
        <v>755447</v>
      </c>
      <c r="E3599" s="61">
        <v>701922</v>
      </c>
      <c r="F3599" s="68">
        <v>0.18886174999999999</v>
      </c>
      <c r="G3599" s="292">
        <v>0.17548050000000001</v>
      </c>
      <c r="H3599" s="68">
        <v>0.20145253333333332</v>
      </c>
      <c r="I3599" s="68">
        <v>0.18717919999999999</v>
      </c>
      <c r="T3599" s="91"/>
      <c r="U3599" s="91"/>
      <c r="AA3599" s="91"/>
      <c r="AB3599" s="91"/>
      <c r="AC3599" s="91"/>
      <c r="AD3599" s="91"/>
      <c r="AE3599" s="91"/>
      <c r="AF3599" s="91"/>
    </row>
    <row r="3600" spans="1:32" x14ac:dyDescent="0.3">
      <c r="A3600" s="65">
        <v>0</v>
      </c>
      <c r="B3600" s="10">
        <v>3597</v>
      </c>
      <c r="C3600" s="71">
        <v>0.35970000000000002</v>
      </c>
      <c r="D3600" s="74">
        <v>755447</v>
      </c>
      <c r="E3600" s="61">
        <v>701922</v>
      </c>
      <c r="F3600" s="68">
        <v>0.18886174999999999</v>
      </c>
      <c r="G3600" s="292">
        <v>0.17548050000000001</v>
      </c>
      <c r="H3600" s="68">
        <v>0.20145253333333332</v>
      </c>
      <c r="I3600" s="68">
        <v>0.18717919999999999</v>
      </c>
      <c r="T3600" s="91"/>
      <c r="U3600" s="91"/>
      <c r="AA3600" s="91"/>
      <c r="AB3600" s="91"/>
      <c r="AC3600" s="91"/>
      <c r="AD3600" s="91"/>
      <c r="AE3600" s="91"/>
      <c r="AF3600" s="91"/>
    </row>
    <row r="3601" spans="1:32" x14ac:dyDescent="0.3">
      <c r="A3601" s="65">
        <v>0</v>
      </c>
      <c r="B3601" s="10">
        <v>3598</v>
      </c>
      <c r="C3601" s="71">
        <v>0.35980000000000001</v>
      </c>
      <c r="D3601" s="74">
        <v>755447</v>
      </c>
      <c r="E3601" s="61">
        <v>701922</v>
      </c>
      <c r="F3601" s="68">
        <v>0.18886174999999999</v>
      </c>
      <c r="G3601" s="292">
        <v>0.17548050000000001</v>
      </c>
      <c r="H3601" s="68">
        <v>0.20145253333333332</v>
      </c>
      <c r="I3601" s="68">
        <v>0.18717919999999999</v>
      </c>
      <c r="T3601" s="91"/>
      <c r="U3601" s="91"/>
      <c r="AA3601" s="91"/>
      <c r="AB3601" s="91"/>
      <c r="AC3601" s="91"/>
      <c r="AD3601" s="91"/>
      <c r="AE3601" s="91"/>
      <c r="AF3601" s="91"/>
    </row>
    <row r="3602" spans="1:32" x14ac:dyDescent="0.3">
      <c r="A3602" s="65">
        <v>0</v>
      </c>
      <c r="B3602" s="10">
        <v>3599</v>
      </c>
      <c r="C3602" s="71">
        <v>0.3599</v>
      </c>
      <c r="D3602" s="74">
        <v>755447</v>
      </c>
      <c r="E3602" s="61">
        <v>701922</v>
      </c>
      <c r="F3602" s="68">
        <v>0.18886174999999999</v>
      </c>
      <c r="G3602" s="292">
        <v>0.17548050000000001</v>
      </c>
      <c r="H3602" s="68">
        <v>0.20145253333333332</v>
      </c>
      <c r="I3602" s="68">
        <v>0.18717919999999999</v>
      </c>
      <c r="T3602" s="91"/>
      <c r="U3602" s="91"/>
      <c r="AA3602" s="91"/>
      <c r="AB3602" s="91"/>
      <c r="AC3602" s="91"/>
      <c r="AD3602" s="91"/>
      <c r="AE3602" s="91"/>
      <c r="AF3602" s="91"/>
    </row>
    <row r="3603" spans="1:32" x14ac:dyDescent="0.3">
      <c r="A3603" s="65">
        <v>0</v>
      </c>
      <c r="B3603" s="10">
        <v>3600</v>
      </c>
      <c r="C3603" s="71">
        <v>0.36</v>
      </c>
      <c r="D3603" s="74">
        <v>755447</v>
      </c>
      <c r="E3603" s="61">
        <v>701922</v>
      </c>
      <c r="F3603" s="68">
        <v>0.18886174999999999</v>
      </c>
      <c r="G3603" s="292">
        <v>0.17548050000000001</v>
      </c>
      <c r="H3603" s="68">
        <v>0.20145253333333332</v>
      </c>
      <c r="I3603" s="68">
        <v>0.18717919999999999</v>
      </c>
      <c r="T3603" s="91"/>
      <c r="U3603" s="91"/>
      <c r="AA3603" s="91"/>
      <c r="AB3603" s="91"/>
      <c r="AC3603" s="91"/>
      <c r="AD3603" s="91"/>
      <c r="AE3603" s="91"/>
      <c r="AF3603" s="91"/>
    </row>
    <row r="3604" spans="1:32" x14ac:dyDescent="0.3">
      <c r="A3604" s="65">
        <v>0</v>
      </c>
      <c r="B3604" s="10">
        <v>3601</v>
      </c>
      <c r="C3604" s="71">
        <v>0.36009999999999998</v>
      </c>
      <c r="D3604" s="74">
        <v>755447</v>
      </c>
      <c r="E3604" s="61">
        <v>701922</v>
      </c>
      <c r="F3604" s="68">
        <v>0.18886174999999999</v>
      </c>
      <c r="G3604" s="292">
        <v>0.17548050000000001</v>
      </c>
      <c r="H3604" s="68">
        <v>0.20145253333333332</v>
      </c>
      <c r="I3604" s="68">
        <v>0.18717919999999999</v>
      </c>
      <c r="T3604" s="91"/>
      <c r="U3604" s="91"/>
      <c r="AA3604" s="91"/>
      <c r="AB3604" s="91"/>
      <c r="AC3604" s="91"/>
      <c r="AD3604" s="91"/>
      <c r="AE3604" s="91"/>
      <c r="AF3604" s="91"/>
    </row>
    <row r="3605" spans="1:32" x14ac:dyDescent="0.3">
      <c r="A3605" s="65">
        <v>0</v>
      </c>
      <c r="B3605" s="10">
        <v>3602</v>
      </c>
      <c r="C3605" s="71">
        <v>0.36020000000000002</v>
      </c>
      <c r="D3605" s="74">
        <v>755447</v>
      </c>
      <c r="E3605" s="61">
        <v>701922</v>
      </c>
      <c r="F3605" s="68">
        <v>0.18886174999999999</v>
      </c>
      <c r="G3605" s="292">
        <v>0.17548050000000001</v>
      </c>
      <c r="H3605" s="68">
        <v>0.20145253333333332</v>
      </c>
      <c r="I3605" s="68">
        <v>0.18717919999999999</v>
      </c>
      <c r="T3605" s="91"/>
      <c r="U3605" s="91"/>
      <c r="AA3605" s="91"/>
      <c r="AB3605" s="91"/>
      <c r="AC3605" s="91"/>
      <c r="AD3605" s="91"/>
      <c r="AE3605" s="91"/>
      <c r="AF3605" s="91"/>
    </row>
    <row r="3606" spans="1:32" x14ac:dyDescent="0.3">
      <c r="A3606" s="65">
        <v>0</v>
      </c>
      <c r="B3606" s="10">
        <v>3603</v>
      </c>
      <c r="C3606" s="71">
        <v>0.36030000000000001</v>
      </c>
      <c r="D3606" s="74">
        <v>755447</v>
      </c>
      <c r="E3606" s="61">
        <v>701922</v>
      </c>
      <c r="F3606" s="68">
        <v>0.18886174999999999</v>
      </c>
      <c r="G3606" s="292">
        <v>0.17548050000000001</v>
      </c>
      <c r="H3606" s="68">
        <v>0.20145253333333332</v>
      </c>
      <c r="I3606" s="68">
        <v>0.18717919999999999</v>
      </c>
      <c r="T3606" s="91"/>
      <c r="U3606" s="91"/>
      <c r="AA3606" s="91"/>
      <c r="AB3606" s="91"/>
      <c r="AC3606" s="91"/>
      <c r="AD3606" s="91"/>
      <c r="AE3606" s="91"/>
      <c r="AF3606" s="91"/>
    </row>
    <row r="3607" spans="1:32" x14ac:dyDescent="0.3">
      <c r="A3607" s="65">
        <v>0</v>
      </c>
      <c r="B3607" s="10">
        <v>3604</v>
      </c>
      <c r="C3607" s="71">
        <v>0.3604</v>
      </c>
      <c r="D3607" s="74">
        <v>755447</v>
      </c>
      <c r="E3607" s="61">
        <v>701922</v>
      </c>
      <c r="F3607" s="68">
        <v>0.18886174999999999</v>
      </c>
      <c r="G3607" s="292">
        <v>0.17548050000000001</v>
      </c>
      <c r="H3607" s="68">
        <v>0.20145253333333332</v>
      </c>
      <c r="I3607" s="68">
        <v>0.18717919999999999</v>
      </c>
      <c r="T3607" s="91"/>
      <c r="U3607" s="91"/>
      <c r="AA3607" s="91"/>
      <c r="AB3607" s="91"/>
      <c r="AC3607" s="91"/>
      <c r="AD3607" s="91"/>
      <c r="AE3607" s="91"/>
      <c r="AF3607" s="91"/>
    </row>
    <row r="3608" spans="1:32" x14ac:dyDescent="0.3">
      <c r="A3608" s="65">
        <v>0</v>
      </c>
      <c r="B3608" s="10">
        <v>3605</v>
      </c>
      <c r="C3608" s="71">
        <v>0.36049999999999999</v>
      </c>
      <c r="D3608" s="74">
        <v>755447</v>
      </c>
      <c r="E3608" s="61">
        <v>701922</v>
      </c>
      <c r="F3608" s="68">
        <v>0.18886174999999999</v>
      </c>
      <c r="G3608" s="292">
        <v>0.17548050000000001</v>
      </c>
      <c r="H3608" s="68">
        <v>0.20145253333333332</v>
      </c>
      <c r="I3608" s="68">
        <v>0.18717919999999999</v>
      </c>
      <c r="T3608" s="91"/>
      <c r="U3608" s="91"/>
      <c r="AA3608" s="91"/>
      <c r="AB3608" s="91"/>
      <c r="AC3608" s="91"/>
      <c r="AD3608" s="91"/>
      <c r="AE3608" s="91"/>
      <c r="AF3608" s="91"/>
    </row>
    <row r="3609" spans="1:32" x14ac:dyDescent="0.3">
      <c r="A3609" s="65">
        <v>0</v>
      </c>
      <c r="B3609" s="10">
        <v>3606</v>
      </c>
      <c r="C3609" s="71">
        <v>0.36059999999999998</v>
      </c>
      <c r="D3609" s="74">
        <v>755447</v>
      </c>
      <c r="E3609" s="61">
        <v>701922</v>
      </c>
      <c r="F3609" s="68">
        <v>0.18886174999999999</v>
      </c>
      <c r="G3609" s="292">
        <v>0.17548050000000001</v>
      </c>
      <c r="H3609" s="68">
        <v>0.20145253333333332</v>
      </c>
      <c r="I3609" s="68">
        <v>0.18717919999999999</v>
      </c>
      <c r="T3609" s="91"/>
      <c r="U3609" s="91"/>
      <c r="AA3609" s="91"/>
      <c r="AB3609" s="91"/>
      <c r="AC3609" s="91"/>
      <c r="AD3609" s="91"/>
      <c r="AE3609" s="91"/>
      <c r="AF3609" s="91"/>
    </row>
    <row r="3610" spans="1:32" x14ac:dyDescent="0.3">
      <c r="A3610" s="65">
        <v>0</v>
      </c>
      <c r="B3610" s="10">
        <v>3607</v>
      </c>
      <c r="C3610" s="71">
        <v>0.36070000000000002</v>
      </c>
      <c r="D3610" s="74">
        <v>755447</v>
      </c>
      <c r="E3610" s="61">
        <v>701922</v>
      </c>
      <c r="F3610" s="68">
        <v>0.18886174999999999</v>
      </c>
      <c r="G3610" s="292">
        <v>0.17548050000000001</v>
      </c>
      <c r="H3610" s="68">
        <v>0.20145253333333332</v>
      </c>
      <c r="I3610" s="68">
        <v>0.18717919999999999</v>
      </c>
      <c r="T3610" s="91"/>
      <c r="U3610" s="91"/>
      <c r="AA3610" s="91"/>
      <c r="AB3610" s="91"/>
      <c r="AC3610" s="91"/>
      <c r="AD3610" s="91"/>
      <c r="AE3610" s="91"/>
      <c r="AF3610" s="91"/>
    </row>
    <row r="3611" spans="1:32" x14ac:dyDescent="0.3">
      <c r="A3611" s="65">
        <v>0</v>
      </c>
      <c r="B3611" s="10">
        <v>3608</v>
      </c>
      <c r="C3611" s="71">
        <v>0.36080000000000001</v>
      </c>
      <c r="D3611" s="74">
        <v>755447</v>
      </c>
      <c r="E3611" s="61">
        <v>701922</v>
      </c>
      <c r="F3611" s="68">
        <v>0.18886174999999999</v>
      </c>
      <c r="G3611" s="292">
        <v>0.17548050000000001</v>
      </c>
      <c r="H3611" s="68">
        <v>0.20145253333333332</v>
      </c>
      <c r="I3611" s="68">
        <v>0.18717919999999999</v>
      </c>
      <c r="T3611" s="91"/>
      <c r="U3611" s="91"/>
      <c r="AA3611" s="91"/>
      <c r="AB3611" s="91"/>
      <c r="AC3611" s="91"/>
      <c r="AD3611" s="91"/>
      <c r="AE3611" s="91"/>
      <c r="AF3611" s="91"/>
    </row>
    <row r="3612" spans="1:32" x14ac:dyDescent="0.3">
      <c r="A3612" s="65">
        <v>0</v>
      </c>
      <c r="B3612" s="10">
        <v>3609</v>
      </c>
      <c r="C3612" s="71">
        <v>0.3609</v>
      </c>
      <c r="D3612" s="74">
        <v>755447</v>
      </c>
      <c r="E3612" s="61">
        <v>701922</v>
      </c>
      <c r="F3612" s="68">
        <v>0.18886174999999999</v>
      </c>
      <c r="G3612" s="292">
        <v>0.17548050000000001</v>
      </c>
      <c r="H3612" s="68">
        <v>0.20145253333333332</v>
      </c>
      <c r="I3612" s="68">
        <v>0.18717919999999999</v>
      </c>
      <c r="T3612" s="91"/>
      <c r="U3612" s="91"/>
      <c r="AA3612" s="91"/>
      <c r="AB3612" s="91"/>
      <c r="AC3612" s="91"/>
      <c r="AD3612" s="91"/>
      <c r="AE3612" s="91"/>
      <c r="AF3612" s="91"/>
    </row>
    <row r="3613" spans="1:32" x14ac:dyDescent="0.3">
      <c r="A3613" s="65">
        <v>0</v>
      </c>
      <c r="B3613" s="10">
        <v>3610</v>
      </c>
      <c r="C3613" s="71">
        <v>0.36099999999999999</v>
      </c>
      <c r="D3613" s="74">
        <v>755447</v>
      </c>
      <c r="E3613" s="61">
        <v>701922</v>
      </c>
      <c r="F3613" s="68">
        <v>0.18886174999999999</v>
      </c>
      <c r="G3613" s="292">
        <v>0.17548050000000001</v>
      </c>
      <c r="H3613" s="68">
        <v>0.20145253333333332</v>
      </c>
      <c r="I3613" s="68">
        <v>0.18717919999999999</v>
      </c>
      <c r="T3613" s="91"/>
      <c r="U3613" s="91"/>
      <c r="AA3613" s="91"/>
      <c r="AB3613" s="91"/>
      <c r="AC3613" s="91"/>
      <c r="AD3613" s="91"/>
      <c r="AE3613" s="91"/>
      <c r="AF3613" s="91"/>
    </row>
    <row r="3614" spans="1:32" x14ac:dyDescent="0.3">
      <c r="A3614" s="65">
        <v>0</v>
      </c>
      <c r="B3614" s="10">
        <v>3611</v>
      </c>
      <c r="C3614" s="71">
        <v>0.36109999999999998</v>
      </c>
      <c r="D3614" s="74">
        <v>755447</v>
      </c>
      <c r="E3614" s="61">
        <v>701922</v>
      </c>
      <c r="F3614" s="68">
        <v>0.18886174999999999</v>
      </c>
      <c r="G3614" s="292">
        <v>0.17548050000000001</v>
      </c>
      <c r="H3614" s="68">
        <v>0.20145253333333332</v>
      </c>
      <c r="I3614" s="68">
        <v>0.18717919999999999</v>
      </c>
      <c r="T3614" s="91"/>
      <c r="U3614" s="91"/>
      <c r="AA3614" s="91"/>
      <c r="AB3614" s="91"/>
      <c r="AC3614" s="91"/>
      <c r="AD3614" s="91"/>
      <c r="AE3614" s="91"/>
      <c r="AF3614" s="91"/>
    </row>
    <row r="3615" spans="1:32" x14ac:dyDescent="0.3">
      <c r="A3615" s="65">
        <v>0</v>
      </c>
      <c r="B3615" s="10">
        <v>3612</v>
      </c>
      <c r="C3615" s="71">
        <v>0.36120000000000002</v>
      </c>
      <c r="D3615" s="74">
        <v>755447</v>
      </c>
      <c r="E3615" s="61">
        <v>701922</v>
      </c>
      <c r="F3615" s="68">
        <v>0.18886174999999999</v>
      </c>
      <c r="G3615" s="292">
        <v>0.17548050000000001</v>
      </c>
      <c r="H3615" s="68">
        <v>0.20145253333333332</v>
      </c>
      <c r="I3615" s="68">
        <v>0.18717919999999999</v>
      </c>
      <c r="T3615" s="91"/>
      <c r="U3615" s="91"/>
      <c r="AA3615" s="91"/>
      <c r="AB3615" s="91"/>
      <c r="AC3615" s="91"/>
      <c r="AD3615" s="91"/>
      <c r="AE3615" s="91"/>
      <c r="AF3615" s="91"/>
    </row>
    <row r="3616" spans="1:32" x14ac:dyDescent="0.3">
      <c r="A3616" s="65">
        <v>0</v>
      </c>
      <c r="B3616" s="10">
        <v>3613</v>
      </c>
      <c r="C3616" s="71">
        <v>0.36130000000000001</v>
      </c>
      <c r="D3616" s="74">
        <v>755447</v>
      </c>
      <c r="E3616" s="61">
        <v>701922</v>
      </c>
      <c r="F3616" s="68">
        <v>0.18886174999999999</v>
      </c>
      <c r="G3616" s="292">
        <v>0.17548050000000001</v>
      </c>
      <c r="H3616" s="68">
        <v>0.20145253333333332</v>
      </c>
      <c r="I3616" s="68">
        <v>0.18717919999999999</v>
      </c>
      <c r="T3616" s="91"/>
      <c r="U3616" s="91"/>
      <c r="AA3616" s="91"/>
      <c r="AB3616" s="91"/>
      <c r="AC3616" s="91"/>
      <c r="AD3616" s="91"/>
      <c r="AE3616" s="91"/>
      <c r="AF3616" s="91"/>
    </row>
    <row r="3617" spans="1:32" x14ac:dyDescent="0.3">
      <c r="A3617" s="65">
        <v>0</v>
      </c>
      <c r="B3617" s="10">
        <v>3614</v>
      </c>
      <c r="C3617" s="71">
        <v>0.3614</v>
      </c>
      <c r="D3617" s="74">
        <v>755447</v>
      </c>
      <c r="E3617" s="61">
        <v>701922</v>
      </c>
      <c r="F3617" s="68">
        <v>0.18886174999999999</v>
      </c>
      <c r="G3617" s="292">
        <v>0.17548050000000001</v>
      </c>
      <c r="H3617" s="68">
        <v>0.20145253333333332</v>
      </c>
      <c r="I3617" s="68">
        <v>0.18717919999999999</v>
      </c>
      <c r="T3617" s="91"/>
      <c r="U3617" s="91"/>
      <c r="AA3617" s="91"/>
      <c r="AB3617" s="91"/>
      <c r="AC3617" s="91"/>
      <c r="AD3617" s="91"/>
      <c r="AE3617" s="91"/>
      <c r="AF3617" s="91"/>
    </row>
    <row r="3618" spans="1:32" x14ac:dyDescent="0.3">
      <c r="A3618" s="65">
        <v>0</v>
      </c>
      <c r="B3618" s="10">
        <v>3615</v>
      </c>
      <c r="C3618" s="71">
        <v>0.36149999999999999</v>
      </c>
      <c r="D3618" s="74">
        <v>755447</v>
      </c>
      <c r="E3618" s="61">
        <v>701922</v>
      </c>
      <c r="F3618" s="68">
        <v>0.18886174999999999</v>
      </c>
      <c r="G3618" s="292">
        <v>0.17548050000000001</v>
      </c>
      <c r="H3618" s="68">
        <v>0.20145253333333332</v>
      </c>
      <c r="I3618" s="68">
        <v>0.18717919999999999</v>
      </c>
      <c r="T3618" s="91"/>
      <c r="U3618" s="91"/>
      <c r="AA3618" s="91"/>
      <c r="AB3618" s="91"/>
      <c r="AC3618" s="91"/>
      <c r="AD3618" s="91"/>
      <c r="AE3618" s="91"/>
      <c r="AF3618" s="91"/>
    </row>
    <row r="3619" spans="1:32" x14ac:dyDescent="0.3">
      <c r="A3619" s="65">
        <v>0</v>
      </c>
      <c r="B3619" s="10">
        <v>3616</v>
      </c>
      <c r="C3619" s="71">
        <v>0.36159999999999998</v>
      </c>
      <c r="D3619" s="74">
        <v>755447</v>
      </c>
      <c r="E3619" s="61">
        <v>701922</v>
      </c>
      <c r="F3619" s="68">
        <v>0.18886174999999999</v>
      </c>
      <c r="G3619" s="292">
        <v>0.17548050000000001</v>
      </c>
      <c r="H3619" s="68">
        <v>0.20145253333333332</v>
      </c>
      <c r="I3619" s="68">
        <v>0.18717919999999999</v>
      </c>
      <c r="T3619" s="91"/>
      <c r="U3619" s="91"/>
      <c r="AA3619" s="91"/>
      <c r="AB3619" s="91"/>
      <c r="AC3619" s="91"/>
      <c r="AD3619" s="91"/>
      <c r="AE3619" s="91"/>
      <c r="AF3619" s="91"/>
    </row>
    <row r="3620" spans="1:32" x14ac:dyDescent="0.3">
      <c r="A3620" s="65">
        <v>0</v>
      </c>
      <c r="B3620" s="10">
        <v>3617</v>
      </c>
      <c r="C3620" s="71">
        <v>0.36170000000000002</v>
      </c>
      <c r="D3620" s="74">
        <v>755447</v>
      </c>
      <c r="E3620" s="61">
        <v>701922</v>
      </c>
      <c r="F3620" s="68">
        <v>0.18886174999999999</v>
      </c>
      <c r="G3620" s="292">
        <v>0.17548050000000001</v>
      </c>
      <c r="H3620" s="68">
        <v>0.20145253333333332</v>
      </c>
      <c r="I3620" s="68">
        <v>0.18717919999999999</v>
      </c>
      <c r="T3620" s="91"/>
      <c r="U3620" s="91"/>
      <c r="AA3620" s="91"/>
      <c r="AB3620" s="91"/>
      <c r="AC3620" s="91"/>
      <c r="AD3620" s="91"/>
      <c r="AE3620" s="91"/>
      <c r="AF3620" s="91"/>
    </row>
    <row r="3621" spans="1:32" x14ac:dyDescent="0.3">
      <c r="A3621" s="65">
        <v>0</v>
      </c>
      <c r="B3621" s="10">
        <v>3618</v>
      </c>
      <c r="C3621" s="71">
        <v>0.36180000000000001</v>
      </c>
      <c r="D3621" s="74">
        <v>755447</v>
      </c>
      <c r="E3621" s="61">
        <v>701922</v>
      </c>
      <c r="F3621" s="68">
        <v>0.18886174999999999</v>
      </c>
      <c r="G3621" s="292">
        <v>0.17548050000000001</v>
      </c>
      <c r="H3621" s="68">
        <v>0.20145253333333332</v>
      </c>
      <c r="I3621" s="68">
        <v>0.18717919999999999</v>
      </c>
      <c r="T3621" s="91"/>
      <c r="U3621" s="91"/>
      <c r="AA3621" s="91"/>
      <c r="AB3621" s="91"/>
      <c r="AC3621" s="91"/>
      <c r="AD3621" s="91"/>
      <c r="AE3621" s="91"/>
      <c r="AF3621" s="91"/>
    </row>
    <row r="3622" spans="1:32" x14ac:dyDescent="0.3">
      <c r="A3622" s="65">
        <v>0</v>
      </c>
      <c r="B3622" s="10">
        <v>3619</v>
      </c>
      <c r="C3622" s="71">
        <v>0.3619</v>
      </c>
      <c r="D3622" s="74">
        <v>755447</v>
      </c>
      <c r="E3622" s="61">
        <v>701922</v>
      </c>
      <c r="F3622" s="68">
        <v>0.18886174999999999</v>
      </c>
      <c r="G3622" s="292">
        <v>0.17548050000000001</v>
      </c>
      <c r="H3622" s="68">
        <v>0.20145253333333332</v>
      </c>
      <c r="I3622" s="68">
        <v>0.18717919999999999</v>
      </c>
      <c r="T3622" s="91"/>
      <c r="U3622" s="91"/>
      <c r="AA3622" s="91"/>
      <c r="AB3622" s="91"/>
      <c r="AC3622" s="91"/>
      <c r="AD3622" s="91"/>
      <c r="AE3622" s="91"/>
      <c r="AF3622" s="91"/>
    </row>
    <row r="3623" spans="1:32" x14ac:dyDescent="0.3">
      <c r="A3623" s="65">
        <v>0</v>
      </c>
      <c r="B3623" s="10">
        <v>3620</v>
      </c>
      <c r="C3623" s="71">
        <v>0.36199999999999999</v>
      </c>
      <c r="D3623" s="74">
        <v>755447</v>
      </c>
      <c r="E3623" s="61">
        <v>701922</v>
      </c>
      <c r="F3623" s="68">
        <v>0.18886174999999999</v>
      </c>
      <c r="G3623" s="292">
        <v>0.17548050000000001</v>
      </c>
      <c r="H3623" s="68">
        <v>0.20145253333333332</v>
      </c>
      <c r="I3623" s="68">
        <v>0.18717919999999999</v>
      </c>
      <c r="T3623" s="91"/>
      <c r="U3623" s="91"/>
      <c r="AA3623" s="91"/>
      <c r="AB3623" s="91"/>
      <c r="AC3623" s="91"/>
      <c r="AD3623" s="91"/>
      <c r="AE3623" s="91"/>
      <c r="AF3623" s="91"/>
    </row>
    <row r="3624" spans="1:32" x14ac:dyDescent="0.3">
      <c r="A3624" s="65">
        <v>0</v>
      </c>
      <c r="B3624" s="10">
        <v>3621</v>
      </c>
      <c r="C3624" s="71">
        <v>0.36209999999999998</v>
      </c>
      <c r="D3624" s="74">
        <v>755447</v>
      </c>
      <c r="E3624" s="61">
        <v>701922</v>
      </c>
      <c r="F3624" s="68">
        <v>0.18886174999999999</v>
      </c>
      <c r="G3624" s="292">
        <v>0.17548050000000001</v>
      </c>
      <c r="H3624" s="68">
        <v>0.20145253333333332</v>
      </c>
      <c r="I3624" s="68">
        <v>0.18717919999999999</v>
      </c>
      <c r="T3624" s="91"/>
      <c r="U3624" s="91"/>
      <c r="AA3624" s="91"/>
      <c r="AB3624" s="91"/>
      <c r="AC3624" s="91"/>
      <c r="AD3624" s="91"/>
      <c r="AE3624" s="91"/>
      <c r="AF3624" s="91"/>
    </row>
    <row r="3625" spans="1:32" x14ac:dyDescent="0.3">
      <c r="A3625" s="65">
        <v>0</v>
      </c>
      <c r="B3625" s="10">
        <v>3622</v>
      </c>
      <c r="C3625" s="71">
        <v>0.36220000000000002</v>
      </c>
      <c r="D3625" s="74">
        <v>755447</v>
      </c>
      <c r="E3625" s="61">
        <v>701922</v>
      </c>
      <c r="F3625" s="68">
        <v>0.18886174999999999</v>
      </c>
      <c r="G3625" s="292">
        <v>0.17548050000000001</v>
      </c>
      <c r="H3625" s="68">
        <v>0.20145253333333332</v>
      </c>
      <c r="I3625" s="68">
        <v>0.18717919999999999</v>
      </c>
      <c r="T3625" s="91"/>
      <c r="U3625" s="91"/>
      <c r="AA3625" s="91"/>
      <c r="AB3625" s="91"/>
      <c r="AC3625" s="91"/>
      <c r="AD3625" s="91"/>
      <c r="AE3625" s="91"/>
      <c r="AF3625" s="91"/>
    </row>
    <row r="3626" spans="1:32" x14ac:dyDescent="0.3">
      <c r="A3626" s="65">
        <v>0</v>
      </c>
      <c r="B3626" s="10">
        <v>3623</v>
      </c>
      <c r="C3626" s="71">
        <v>0.36230000000000001</v>
      </c>
      <c r="D3626" s="74">
        <v>755447</v>
      </c>
      <c r="E3626" s="61">
        <v>701922</v>
      </c>
      <c r="F3626" s="68">
        <v>0.18886174999999999</v>
      </c>
      <c r="G3626" s="292">
        <v>0.17548050000000001</v>
      </c>
      <c r="H3626" s="68">
        <v>0.20145253333333332</v>
      </c>
      <c r="I3626" s="68">
        <v>0.18717919999999999</v>
      </c>
      <c r="T3626" s="91"/>
      <c r="U3626" s="91"/>
      <c r="AA3626" s="91"/>
      <c r="AB3626" s="91"/>
      <c r="AC3626" s="91"/>
      <c r="AD3626" s="91"/>
      <c r="AE3626" s="91"/>
      <c r="AF3626" s="91"/>
    </row>
    <row r="3627" spans="1:32" x14ac:dyDescent="0.3">
      <c r="A3627" s="65">
        <v>0</v>
      </c>
      <c r="B3627" s="10">
        <v>3624</v>
      </c>
      <c r="C3627" s="71">
        <v>0.3624</v>
      </c>
      <c r="D3627" s="74">
        <v>755447</v>
      </c>
      <c r="E3627" s="61">
        <v>701922</v>
      </c>
      <c r="F3627" s="68">
        <v>0.18886174999999999</v>
      </c>
      <c r="G3627" s="292">
        <v>0.17548050000000001</v>
      </c>
      <c r="H3627" s="68">
        <v>0.20145253333333332</v>
      </c>
      <c r="I3627" s="68">
        <v>0.18717919999999999</v>
      </c>
      <c r="T3627" s="91"/>
      <c r="U3627" s="91"/>
      <c r="AA3627" s="91"/>
      <c r="AB3627" s="91"/>
      <c r="AC3627" s="91"/>
      <c r="AD3627" s="91"/>
      <c r="AE3627" s="91"/>
      <c r="AF3627" s="91"/>
    </row>
    <row r="3628" spans="1:32" x14ac:dyDescent="0.3">
      <c r="A3628" s="65">
        <v>0</v>
      </c>
      <c r="B3628" s="10">
        <v>3625</v>
      </c>
      <c r="C3628" s="71">
        <v>0.36249999999999999</v>
      </c>
      <c r="D3628" s="74">
        <v>755447</v>
      </c>
      <c r="E3628" s="61">
        <v>701922</v>
      </c>
      <c r="F3628" s="68">
        <v>0.18886174999999999</v>
      </c>
      <c r="G3628" s="292">
        <v>0.17548050000000001</v>
      </c>
      <c r="H3628" s="68">
        <v>0.20145253333333332</v>
      </c>
      <c r="I3628" s="68">
        <v>0.18717919999999999</v>
      </c>
      <c r="T3628" s="91"/>
      <c r="U3628" s="91"/>
      <c r="AA3628" s="91"/>
      <c r="AB3628" s="91"/>
      <c r="AC3628" s="91"/>
      <c r="AD3628" s="91"/>
      <c r="AE3628" s="91"/>
      <c r="AF3628" s="91"/>
    </row>
    <row r="3629" spans="1:32" x14ac:dyDescent="0.3">
      <c r="A3629" s="65">
        <v>0</v>
      </c>
      <c r="B3629" s="10">
        <v>3626</v>
      </c>
      <c r="C3629" s="71">
        <v>0.36259999999999998</v>
      </c>
      <c r="D3629" s="74">
        <v>755447</v>
      </c>
      <c r="E3629" s="61">
        <v>701922</v>
      </c>
      <c r="F3629" s="68">
        <v>0.18886174999999999</v>
      </c>
      <c r="G3629" s="292">
        <v>0.17548050000000001</v>
      </c>
      <c r="H3629" s="68">
        <v>0.20145253333333332</v>
      </c>
      <c r="I3629" s="68">
        <v>0.18717919999999999</v>
      </c>
      <c r="T3629" s="91"/>
      <c r="U3629" s="91"/>
      <c r="AA3629" s="91"/>
      <c r="AB3629" s="91"/>
      <c r="AC3629" s="91"/>
      <c r="AD3629" s="91"/>
      <c r="AE3629" s="91"/>
      <c r="AF3629" s="91"/>
    </row>
    <row r="3630" spans="1:32" x14ac:dyDescent="0.3">
      <c r="A3630" s="65">
        <v>0</v>
      </c>
      <c r="B3630" s="10">
        <v>3627</v>
      </c>
      <c r="C3630" s="71">
        <v>0.36270000000000002</v>
      </c>
      <c r="D3630" s="74">
        <v>755447</v>
      </c>
      <c r="E3630" s="61">
        <v>701922</v>
      </c>
      <c r="F3630" s="68">
        <v>0.18886174999999999</v>
      </c>
      <c r="G3630" s="292">
        <v>0.17548050000000001</v>
      </c>
      <c r="H3630" s="68">
        <v>0.20145253333333332</v>
      </c>
      <c r="I3630" s="68">
        <v>0.18717919999999999</v>
      </c>
      <c r="T3630" s="91"/>
      <c r="U3630" s="91"/>
      <c r="AA3630" s="91"/>
      <c r="AB3630" s="91"/>
      <c r="AC3630" s="91"/>
      <c r="AD3630" s="91"/>
      <c r="AE3630" s="91"/>
      <c r="AF3630" s="91"/>
    </row>
    <row r="3631" spans="1:32" x14ac:dyDescent="0.3">
      <c r="A3631" s="65">
        <v>0</v>
      </c>
      <c r="B3631" s="10">
        <v>3628</v>
      </c>
      <c r="C3631" s="71">
        <v>0.36280000000000001</v>
      </c>
      <c r="D3631" s="74">
        <v>755447</v>
      </c>
      <c r="E3631" s="61">
        <v>701922</v>
      </c>
      <c r="F3631" s="68">
        <v>0.18886174999999999</v>
      </c>
      <c r="G3631" s="292">
        <v>0.17548050000000001</v>
      </c>
      <c r="H3631" s="68">
        <v>0.20145253333333332</v>
      </c>
      <c r="I3631" s="68">
        <v>0.18717919999999999</v>
      </c>
      <c r="T3631" s="91"/>
      <c r="U3631" s="91"/>
      <c r="AA3631" s="91"/>
      <c r="AB3631" s="91"/>
      <c r="AC3631" s="91"/>
      <c r="AD3631" s="91"/>
      <c r="AE3631" s="91"/>
      <c r="AF3631" s="91"/>
    </row>
    <row r="3632" spans="1:32" x14ac:dyDescent="0.3">
      <c r="A3632" s="65">
        <v>0</v>
      </c>
      <c r="B3632" s="10">
        <v>3629</v>
      </c>
      <c r="C3632" s="71">
        <v>0.3629</v>
      </c>
      <c r="D3632" s="74">
        <v>755447</v>
      </c>
      <c r="E3632" s="61">
        <v>701922</v>
      </c>
      <c r="F3632" s="68">
        <v>0.18886174999999999</v>
      </c>
      <c r="G3632" s="292">
        <v>0.17548050000000001</v>
      </c>
      <c r="H3632" s="68">
        <v>0.20145253333333332</v>
      </c>
      <c r="I3632" s="68">
        <v>0.18717919999999999</v>
      </c>
      <c r="T3632" s="91"/>
      <c r="U3632" s="91"/>
      <c r="AA3632" s="91"/>
      <c r="AB3632" s="91"/>
      <c r="AC3632" s="91"/>
      <c r="AD3632" s="91"/>
      <c r="AE3632" s="91"/>
      <c r="AF3632" s="91"/>
    </row>
    <row r="3633" spans="1:32" x14ac:dyDescent="0.3">
      <c r="A3633" s="65">
        <v>0</v>
      </c>
      <c r="B3633" s="10">
        <v>3630</v>
      </c>
      <c r="C3633" s="71">
        <v>0.36299999999999999</v>
      </c>
      <c r="D3633" s="74">
        <v>755447</v>
      </c>
      <c r="E3633" s="61">
        <v>701922</v>
      </c>
      <c r="F3633" s="68">
        <v>0.18886174999999999</v>
      </c>
      <c r="G3633" s="292">
        <v>0.17548050000000001</v>
      </c>
      <c r="H3633" s="68">
        <v>0.20145253333333332</v>
      </c>
      <c r="I3633" s="68">
        <v>0.18717919999999999</v>
      </c>
      <c r="T3633" s="91"/>
      <c r="U3633" s="91"/>
      <c r="AA3633" s="91"/>
      <c r="AB3633" s="91"/>
      <c r="AC3633" s="91"/>
      <c r="AD3633" s="91"/>
      <c r="AE3633" s="91"/>
      <c r="AF3633" s="91"/>
    </row>
    <row r="3634" spans="1:32" x14ac:dyDescent="0.3">
      <c r="A3634" s="65">
        <v>0</v>
      </c>
      <c r="B3634" s="10">
        <v>3631</v>
      </c>
      <c r="C3634" s="71">
        <v>0.36309999999999998</v>
      </c>
      <c r="D3634" s="74">
        <v>755447</v>
      </c>
      <c r="E3634" s="61">
        <v>701922</v>
      </c>
      <c r="F3634" s="68">
        <v>0.18886174999999999</v>
      </c>
      <c r="G3634" s="292">
        <v>0.17548050000000001</v>
      </c>
      <c r="H3634" s="68">
        <v>0.20145253333333332</v>
      </c>
      <c r="I3634" s="68">
        <v>0.18717919999999999</v>
      </c>
      <c r="T3634" s="91"/>
      <c r="U3634" s="91"/>
      <c r="AA3634" s="91"/>
      <c r="AB3634" s="91"/>
      <c r="AC3634" s="91"/>
      <c r="AD3634" s="91"/>
      <c r="AE3634" s="91"/>
      <c r="AF3634" s="91"/>
    </row>
    <row r="3635" spans="1:32" x14ac:dyDescent="0.3">
      <c r="A3635" s="65">
        <v>0</v>
      </c>
      <c r="B3635" s="10">
        <v>3632</v>
      </c>
      <c r="C3635" s="71">
        <v>0.36320000000000002</v>
      </c>
      <c r="D3635" s="74">
        <v>755447</v>
      </c>
      <c r="E3635" s="61">
        <v>701922</v>
      </c>
      <c r="F3635" s="68">
        <v>0.18886174999999999</v>
      </c>
      <c r="G3635" s="292">
        <v>0.17548050000000001</v>
      </c>
      <c r="H3635" s="68">
        <v>0.20145253333333332</v>
      </c>
      <c r="I3635" s="68">
        <v>0.18717919999999999</v>
      </c>
      <c r="T3635" s="91"/>
      <c r="U3635" s="91"/>
      <c r="AA3635" s="91"/>
      <c r="AB3635" s="91"/>
      <c r="AC3635" s="91"/>
      <c r="AD3635" s="91"/>
      <c r="AE3635" s="91"/>
      <c r="AF3635" s="91"/>
    </row>
    <row r="3636" spans="1:32" x14ac:dyDescent="0.3">
      <c r="A3636" s="65">
        <v>0</v>
      </c>
      <c r="B3636" s="10">
        <v>3633</v>
      </c>
      <c r="C3636" s="71">
        <v>0.36330000000000001</v>
      </c>
      <c r="D3636" s="74">
        <v>755447</v>
      </c>
      <c r="E3636" s="61">
        <v>701922</v>
      </c>
      <c r="F3636" s="68">
        <v>0.18886174999999999</v>
      </c>
      <c r="G3636" s="292">
        <v>0.17548050000000001</v>
      </c>
      <c r="H3636" s="68">
        <v>0.20145253333333332</v>
      </c>
      <c r="I3636" s="68">
        <v>0.18717919999999999</v>
      </c>
      <c r="T3636" s="91"/>
      <c r="U3636" s="91"/>
      <c r="AA3636" s="91"/>
      <c r="AB3636" s="91"/>
      <c r="AC3636" s="91"/>
      <c r="AD3636" s="91"/>
      <c r="AE3636" s="91"/>
      <c r="AF3636" s="91"/>
    </row>
    <row r="3637" spans="1:32" x14ac:dyDescent="0.3">
      <c r="A3637" s="65">
        <v>0</v>
      </c>
      <c r="B3637" s="10">
        <v>3634</v>
      </c>
      <c r="C3637" s="71">
        <v>0.3634</v>
      </c>
      <c r="D3637" s="74">
        <v>755447</v>
      </c>
      <c r="E3637" s="61">
        <v>701922</v>
      </c>
      <c r="F3637" s="68">
        <v>0.18886174999999999</v>
      </c>
      <c r="G3637" s="292">
        <v>0.17548050000000001</v>
      </c>
      <c r="H3637" s="68">
        <v>0.20145253333333332</v>
      </c>
      <c r="I3637" s="68">
        <v>0.18717919999999999</v>
      </c>
      <c r="T3637" s="91"/>
      <c r="U3637" s="91"/>
      <c r="AA3637" s="91"/>
      <c r="AB3637" s="91"/>
      <c r="AC3637" s="91"/>
      <c r="AD3637" s="91"/>
      <c r="AE3637" s="91"/>
      <c r="AF3637" s="91"/>
    </row>
    <row r="3638" spans="1:32" x14ac:dyDescent="0.3">
      <c r="A3638" s="65">
        <v>0</v>
      </c>
      <c r="B3638" s="10">
        <v>3635</v>
      </c>
      <c r="C3638" s="71">
        <v>0.36349999999999999</v>
      </c>
      <c r="D3638" s="74">
        <v>755447</v>
      </c>
      <c r="E3638" s="61">
        <v>701922</v>
      </c>
      <c r="F3638" s="68">
        <v>0.18886174999999999</v>
      </c>
      <c r="G3638" s="292">
        <v>0.17548050000000001</v>
      </c>
      <c r="H3638" s="68">
        <v>0.20145253333333332</v>
      </c>
      <c r="I3638" s="68">
        <v>0.18717919999999999</v>
      </c>
      <c r="T3638" s="91"/>
      <c r="U3638" s="91"/>
      <c r="AA3638" s="91"/>
      <c r="AB3638" s="91"/>
      <c r="AC3638" s="91"/>
      <c r="AD3638" s="91"/>
      <c r="AE3638" s="91"/>
      <c r="AF3638" s="91"/>
    </row>
    <row r="3639" spans="1:32" x14ac:dyDescent="0.3">
      <c r="A3639" s="65">
        <v>0</v>
      </c>
      <c r="B3639" s="10">
        <v>3636</v>
      </c>
      <c r="C3639" s="71">
        <v>0.36359999999999998</v>
      </c>
      <c r="D3639" s="74">
        <v>755447</v>
      </c>
      <c r="E3639" s="61">
        <v>701922</v>
      </c>
      <c r="F3639" s="68">
        <v>0.18886174999999999</v>
      </c>
      <c r="G3639" s="292">
        <v>0.17548050000000001</v>
      </c>
      <c r="H3639" s="68">
        <v>0.20145253333333332</v>
      </c>
      <c r="I3639" s="68">
        <v>0.18717919999999999</v>
      </c>
      <c r="T3639" s="91"/>
      <c r="U3639" s="91"/>
      <c r="AA3639" s="91"/>
      <c r="AB3639" s="91"/>
      <c r="AC3639" s="91"/>
      <c r="AD3639" s="91"/>
      <c r="AE3639" s="91"/>
      <c r="AF3639" s="91"/>
    </row>
    <row r="3640" spans="1:32" x14ac:dyDescent="0.3">
      <c r="A3640" s="65">
        <v>0</v>
      </c>
      <c r="B3640" s="10">
        <v>3637</v>
      </c>
      <c r="C3640" s="71">
        <v>0.36370000000000002</v>
      </c>
      <c r="D3640" s="74">
        <v>755447</v>
      </c>
      <c r="E3640" s="61">
        <v>701922</v>
      </c>
      <c r="F3640" s="68">
        <v>0.18886174999999999</v>
      </c>
      <c r="G3640" s="292">
        <v>0.17548050000000001</v>
      </c>
      <c r="H3640" s="68">
        <v>0.20145253333333332</v>
      </c>
      <c r="I3640" s="68">
        <v>0.18717919999999999</v>
      </c>
      <c r="T3640" s="91"/>
      <c r="U3640" s="91"/>
      <c r="AA3640" s="91"/>
      <c r="AB3640" s="91"/>
      <c r="AC3640" s="91"/>
      <c r="AD3640" s="91"/>
      <c r="AE3640" s="91"/>
      <c r="AF3640" s="91"/>
    </row>
    <row r="3641" spans="1:32" x14ac:dyDescent="0.3">
      <c r="A3641" s="65">
        <v>0</v>
      </c>
      <c r="B3641" s="10">
        <v>3638</v>
      </c>
      <c r="C3641" s="71">
        <v>0.36380000000000001</v>
      </c>
      <c r="D3641" s="74">
        <v>755447</v>
      </c>
      <c r="E3641" s="61">
        <v>701922</v>
      </c>
      <c r="F3641" s="68">
        <v>0.18886174999999999</v>
      </c>
      <c r="G3641" s="292">
        <v>0.17548050000000001</v>
      </c>
      <c r="H3641" s="68">
        <v>0.20145253333333332</v>
      </c>
      <c r="I3641" s="68">
        <v>0.18717919999999999</v>
      </c>
      <c r="T3641" s="91"/>
      <c r="U3641" s="91"/>
      <c r="AA3641" s="91"/>
      <c r="AB3641" s="91"/>
      <c r="AC3641" s="91"/>
      <c r="AD3641" s="91"/>
      <c r="AE3641" s="91"/>
      <c r="AF3641" s="91"/>
    </row>
    <row r="3642" spans="1:32" x14ac:dyDescent="0.3">
      <c r="A3642" s="65">
        <v>0</v>
      </c>
      <c r="B3642" s="10">
        <v>3639</v>
      </c>
      <c r="C3642" s="71">
        <v>0.3639</v>
      </c>
      <c r="D3642" s="74">
        <v>755447</v>
      </c>
      <c r="E3642" s="61">
        <v>701922</v>
      </c>
      <c r="F3642" s="68">
        <v>0.18886174999999999</v>
      </c>
      <c r="G3642" s="292">
        <v>0.17548050000000001</v>
      </c>
      <c r="H3642" s="68">
        <v>0.20145253333333332</v>
      </c>
      <c r="I3642" s="68">
        <v>0.18717919999999999</v>
      </c>
      <c r="T3642" s="91"/>
      <c r="U3642" s="91"/>
      <c r="AA3642" s="91"/>
      <c r="AB3642" s="91"/>
      <c r="AC3642" s="91"/>
      <c r="AD3642" s="91"/>
      <c r="AE3642" s="91"/>
      <c r="AF3642" s="91"/>
    </row>
    <row r="3643" spans="1:32" x14ac:dyDescent="0.3">
      <c r="A3643" s="65">
        <v>0</v>
      </c>
      <c r="B3643" s="10">
        <v>3640</v>
      </c>
      <c r="C3643" s="71">
        <v>0.36399999999999999</v>
      </c>
      <c r="D3643" s="74">
        <v>755447</v>
      </c>
      <c r="E3643" s="61">
        <v>701922</v>
      </c>
      <c r="F3643" s="68">
        <v>0.18886174999999999</v>
      </c>
      <c r="G3643" s="292">
        <v>0.17548050000000001</v>
      </c>
      <c r="H3643" s="68">
        <v>0.20145253333333332</v>
      </c>
      <c r="I3643" s="68">
        <v>0.18717919999999999</v>
      </c>
      <c r="T3643" s="91"/>
      <c r="U3643" s="91"/>
      <c r="AA3643" s="91"/>
      <c r="AB3643" s="91"/>
      <c r="AC3643" s="91"/>
      <c r="AD3643" s="91"/>
      <c r="AE3643" s="91"/>
      <c r="AF3643" s="91"/>
    </row>
    <row r="3644" spans="1:32" x14ac:dyDescent="0.3">
      <c r="A3644" s="65">
        <v>0</v>
      </c>
      <c r="B3644" s="10">
        <v>3641</v>
      </c>
      <c r="C3644" s="71">
        <v>0.36409999999999998</v>
      </c>
      <c r="D3644" s="74">
        <v>755447</v>
      </c>
      <c r="E3644" s="61">
        <v>701922</v>
      </c>
      <c r="F3644" s="68">
        <v>0.18886174999999999</v>
      </c>
      <c r="G3644" s="292">
        <v>0.17548050000000001</v>
      </c>
      <c r="H3644" s="68">
        <v>0.20145253333333332</v>
      </c>
      <c r="I3644" s="68">
        <v>0.18717919999999999</v>
      </c>
      <c r="T3644" s="91"/>
      <c r="U3644" s="91"/>
      <c r="AA3644" s="91"/>
      <c r="AB3644" s="91"/>
      <c r="AC3644" s="91"/>
      <c r="AD3644" s="91"/>
      <c r="AE3644" s="91"/>
      <c r="AF3644" s="91"/>
    </row>
    <row r="3645" spans="1:32" x14ac:dyDescent="0.3">
      <c r="A3645" s="65">
        <v>0</v>
      </c>
      <c r="B3645" s="10">
        <v>3642</v>
      </c>
      <c r="C3645" s="71">
        <v>0.36420000000000002</v>
      </c>
      <c r="D3645" s="74">
        <v>755447</v>
      </c>
      <c r="E3645" s="61">
        <v>701922</v>
      </c>
      <c r="F3645" s="68">
        <v>0.18886174999999999</v>
      </c>
      <c r="G3645" s="292">
        <v>0.17548050000000001</v>
      </c>
      <c r="H3645" s="68">
        <v>0.20145253333333332</v>
      </c>
      <c r="I3645" s="68">
        <v>0.18717919999999999</v>
      </c>
      <c r="T3645" s="91"/>
      <c r="U3645" s="91"/>
      <c r="AA3645" s="91"/>
      <c r="AB3645" s="91"/>
      <c r="AC3645" s="91"/>
      <c r="AD3645" s="91"/>
      <c r="AE3645" s="91"/>
      <c r="AF3645" s="91"/>
    </row>
    <row r="3646" spans="1:32" x14ac:dyDescent="0.3">
      <c r="A3646" s="65">
        <v>0</v>
      </c>
      <c r="B3646" s="10">
        <v>3643</v>
      </c>
      <c r="C3646" s="71">
        <v>0.36430000000000001</v>
      </c>
      <c r="D3646" s="74">
        <v>755447</v>
      </c>
      <c r="E3646" s="61">
        <v>701922</v>
      </c>
      <c r="F3646" s="68">
        <v>0.18886174999999999</v>
      </c>
      <c r="G3646" s="292">
        <v>0.17548050000000001</v>
      </c>
      <c r="H3646" s="68">
        <v>0.20145253333333332</v>
      </c>
      <c r="I3646" s="68">
        <v>0.18717919999999999</v>
      </c>
      <c r="T3646" s="91"/>
      <c r="U3646" s="91"/>
      <c r="AA3646" s="91"/>
      <c r="AB3646" s="91"/>
      <c r="AC3646" s="91"/>
      <c r="AD3646" s="91"/>
      <c r="AE3646" s="91"/>
      <c r="AF3646" s="91"/>
    </row>
    <row r="3647" spans="1:32" x14ac:dyDescent="0.3">
      <c r="A3647" s="65">
        <v>0</v>
      </c>
      <c r="B3647" s="10">
        <v>3644</v>
      </c>
      <c r="C3647" s="71">
        <v>0.3644</v>
      </c>
      <c r="D3647" s="74">
        <v>755447</v>
      </c>
      <c r="E3647" s="61">
        <v>701922</v>
      </c>
      <c r="F3647" s="68">
        <v>0.18886174999999999</v>
      </c>
      <c r="G3647" s="292">
        <v>0.17548050000000001</v>
      </c>
      <c r="H3647" s="68">
        <v>0.20145253333333332</v>
      </c>
      <c r="I3647" s="68">
        <v>0.18717919999999999</v>
      </c>
      <c r="T3647" s="91"/>
      <c r="U3647" s="91"/>
      <c r="AA3647" s="91"/>
      <c r="AB3647" s="91"/>
      <c r="AC3647" s="91"/>
      <c r="AD3647" s="91"/>
      <c r="AE3647" s="91"/>
      <c r="AF3647" s="91"/>
    </row>
    <row r="3648" spans="1:32" x14ac:dyDescent="0.3">
      <c r="A3648" s="65">
        <v>0</v>
      </c>
      <c r="B3648" s="10">
        <v>3645</v>
      </c>
      <c r="C3648" s="71">
        <v>0.36449999999999999</v>
      </c>
      <c r="D3648" s="74">
        <v>755447</v>
      </c>
      <c r="E3648" s="61">
        <v>701922</v>
      </c>
      <c r="F3648" s="68">
        <v>0.18886174999999999</v>
      </c>
      <c r="G3648" s="292">
        <v>0.17548050000000001</v>
      </c>
      <c r="H3648" s="68">
        <v>0.20145253333333332</v>
      </c>
      <c r="I3648" s="68">
        <v>0.18717919999999999</v>
      </c>
      <c r="T3648" s="91"/>
      <c r="U3648" s="91"/>
      <c r="AA3648" s="91"/>
      <c r="AB3648" s="91"/>
      <c r="AC3648" s="91"/>
      <c r="AD3648" s="91"/>
      <c r="AE3648" s="91"/>
      <c r="AF3648" s="91"/>
    </row>
    <row r="3649" spans="1:32" x14ac:dyDescent="0.3">
      <c r="A3649" s="65">
        <v>0</v>
      </c>
      <c r="B3649" s="10">
        <v>3646</v>
      </c>
      <c r="C3649" s="71">
        <v>0.36459999999999998</v>
      </c>
      <c r="D3649" s="74">
        <v>755447</v>
      </c>
      <c r="E3649" s="61">
        <v>701922</v>
      </c>
      <c r="F3649" s="68">
        <v>0.18886174999999999</v>
      </c>
      <c r="G3649" s="292">
        <v>0.17548050000000001</v>
      </c>
      <c r="H3649" s="68">
        <v>0.20145253333333332</v>
      </c>
      <c r="I3649" s="68">
        <v>0.18717919999999999</v>
      </c>
      <c r="T3649" s="91"/>
      <c r="U3649" s="91"/>
      <c r="AA3649" s="91"/>
      <c r="AB3649" s="91"/>
      <c r="AC3649" s="91"/>
      <c r="AD3649" s="91"/>
      <c r="AE3649" s="91"/>
      <c r="AF3649" s="91"/>
    </row>
    <row r="3650" spans="1:32" x14ac:dyDescent="0.3">
      <c r="A3650" s="65">
        <v>0</v>
      </c>
      <c r="B3650" s="10">
        <v>3647</v>
      </c>
      <c r="C3650" s="71">
        <v>0.36470000000000002</v>
      </c>
      <c r="D3650" s="74">
        <v>755447</v>
      </c>
      <c r="E3650" s="61">
        <v>701922</v>
      </c>
      <c r="F3650" s="68">
        <v>0.18886174999999999</v>
      </c>
      <c r="G3650" s="292">
        <v>0.17548050000000001</v>
      </c>
      <c r="H3650" s="68">
        <v>0.20145253333333332</v>
      </c>
      <c r="I3650" s="68">
        <v>0.18717919999999999</v>
      </c>
      <c r="T3650" s="91"/>
      <c r="U3650" s="91"/>
      <c r="AA3650" s="91"/>
      <c r="AB3650" s="91"/>
      <c r="AC3650" s="91"/>
      <c r="AD3650" s="91"/>
      <c r="AE3650" s="91"/>
      <c r="AF3650" s="91"/>
    </row>
    <row r="3651" spans="1:32" x14ac:dyDescent="0.3">
      <c r="A3651" s="65">
        <v>0</v>
      </c>
      <c r="B3651" s="10">
        <v>3648</v>
      </c>
      <c r="C3651" s="71">
        <v>0.36480000000000001</v>
      </c>
      <c r="D3651" s="74">
        <v>755447</v>
      </c>
      <c r="E3651" s="61">
        <v>701922</v>
      </c>
      <c r="F3651" s="68">
        <v>0.18886174999999999</v>
      </c>
      <c r="G3651" s="292">
        <v>0.17548050000000001</v>
      </c>
      <c r="H3651" s="68">
        <v>0.20145253333333332</v>
      </c>
      <c r="I3651" s="68">
        <v>0.18717919999999999</v>
      </c>
      <c r="T3651" s="91"/>
      <c r="U3651" s="91"/>
      <c r="AA3651" s="91"/>
      <c r="AB3651" s="91"/>
      <c r="AC3651" s="91"/>
      <c r="AD3651" s="91"/>
      <c r="AE3651" s="91"/>
      <c r="AF3651" s="91"/>
    </row>
    <row r="3652" spans="1:32" x14ac:dyDescent="0.3">
      <c r="A3652" s="65">
        <v>0</v>
      </c>
      <c r="B3652" s="10">
        <v>3649</v>
      </c>
      <c r="C3652" s="71">
        <v>0.3649</v>
      </c>
      <c r="D3652" s="74">
        <v>755447</v>
      </c>
      <c r="E3652" s="61">
        <v>701922</v>
      </c>
      <c r="F3652" s="68">
        <v>0.18886174999999999</v>
      </c>
      <c r="G3652" s="292">
        <v>0.17548050000000001</v>
      </c>
      <c r="H3652" s="68">
        <v>0.20145253333333332</v>
      </c>
      <c r="I3652" s="68">
        <v>0.18717919999999999</v>
      </c>
      <c r="T3652" s="91"/>
      <c r="U3652" s="91"/>
      <c r="AA3652" s="91"/>
      <c r="AB3652" s="91"/>
      <c r="AC3652" s="91"/>
      <c r="AD3652" s="91"/>
      <c r="AE3652" s="91"/>
      <c r="AF3652" s="91"/>
    </row>
    <row r="3653" spans="1:32" x14ac:dyDescent="0.3">
      <c r="A3653" s="65">
        <v>0</v>
      </c>
      <c r="B3653" s="10">
        <v>3650</v>
      </c>
      <c r="C3653" s="71">
        <v>0.36499999999999999</v>
      </c>
      <c r="D3653" s="74">
        <v>755447</v>
      </c>
      <c r="E3653" s="61">
        <v>701922</v>
      </c>
      <c r="F3653" s="68">
        <v>0.18886174999999999</v>
      </c>
      <c r="G3653" s="292">
        <v>0.17548050000000001</v>
      </c>
      <c r="H3653" s="68">
        <v>0.20145253333333332</v>
      </c>
      <c r="I3653" s="68">
        <v>0.18717919999999999</v>
      </c>
      <c r="T3653" s="91"/>
      <c r="U3653" s="91"/>
      <c r="AA3653" s="91"/>
      <c r="AB3653" s="91"/>
      <c r="AC3653" s="91"/>
      <c r="AD3653" s="91"/>
      <c r="AE3653" s="91"/>
      <c r="AF3653" s="91"/>
    </row>
    <row r="3654" spans="1:32" x14ac:dyDescent="0.3">
      <c r="A3654" s="65">
        <v>0</v>
      </c>
      <c r="B3654" s="10">
        <v>3651</v>
      </c>
      <c r="C3654" s="71">
        <v>0.36509999999999998</v>
      </c>
      <c r="D3654" s="74">
        <v>755447</v>
      </c>
      <c r="E3654" s="61">
        <v>701922</v>
      </c>
      <c r="F3654" s="68">
        <v>0.18886174999999999</v>
      </c>
      <c r="G3654" s="292">
        <v>0.17548050000000001</v>
      </c>
      <c r="H3654" s="68">
        <v>0.20145253333333332</v>
      </c>
      <c r="I3654" s="68">
        <v>0.18717919999999999</v>
      </c>
      <c r="T3654" s="91"/>
      <c r="U3654" s="91"/>
      <c r="AA3654" s="91"/>
      <c r="AB3654" s="91"/>
      <c r="AC3654" s="91"/>
      <c r="AD3654" s="91"/>
      <c r="AE3654" s="91"/>
      <c r="AF3654" s="91"/>
    </row>
    <row r="3655" spans="1:32" x14ac:dyDescent="0.3">
      <c r="A3655" s="65">
        <v>0</v>
      </c>
      <c r="B3655" s="10">
        <v>3652</v>
      </c>
      <c r="C3655" s="71">
        <v>0.36520000000000002</v>
      </c>
      <c r="D3655" s="74">
        <v>755447</v>
      </c>
      <c r="E3655" s="61">
        <v>701922</v>
      </c>
      <c r="F3655" s="68">
        <v>0.18886174999999999</v>
      </c>
      <c r="G3655" s="292">
        <v>0.17548050000000001</v>
      </c>
      <c r="H3655" s="68">
        <v>0.20145253333333332</v>
      </c>
      <c r="I3655" s="68">
        <v>0.18717919999999999</v>
      </c>
      <c r="T3655" s="91"/>
      <c r="U3655" s="91"/>
      <c r="AA3655" s="91"/>
      <c r="AB3655" s="91"/>
      <c r="AC3655" s="91"/>
      <c r="AD3655" s="91"/>
      <c r="AE3655" s="91"/>
      <c r="AF3655" s="91"/>
    </row>
    <row r="3656" spans="1:32" x14ac:dyDescent="0.3">
      <c r="A3656" s="65">
        <v>0</v>
      </c>
      <c r="B3656" s="10">
        <v>3653</v>
      </c>
      <c r="C3656" s="71">
        <v>0.36530000000000001</v>
      </c>
      <c r="D3656" s="74">
        <v>755447</v>
      </c>
      <c r="E3656" s="61">
        <v>701922</v>
      </c>
      <c r="F3656" s="68">
        <v>0.18886174999999999</v>
      </c>
      <c r="G3656" s="292">
        <v>0.17548050000000001</v>
      </c>
      <c r="H3656" s="68">
        <v>0.20145253333333332</v>
      </c>
      <c r="I3656" s="68">
        <v>0.18717919999999999</v>
      </c>
      <c r="T3656" s="91"/>
      <c r="U3656" s="91"/>
      <c r="AA3656" s="91"/>
      <c r="AB3656" s="91"/>
      <c r="AC3656" s="91"/>
      <c r="AD3656" s="91"/>
      <c r="AE3656" s="91"/>
      <c r="AF3656" s="91"/>
    </row>
    <row r="3657" spans="1:32" x14ac:dyDescent="0.3">
      <c r="A3657" s="65">
        <v>0</v>
      </c>
      <c r="B3657" s="10">
        <v>3654</v>
      </c>
      <c r="C3657" s="71">
        <v>0.3654</v>
      </c>
      <c r="D3657" s="74">
        <v>755447</v>
      </c>
      <c r="E3657" s="61">
        <v>701922</v>
      </c>
      <c r="F3657" s="68">
        <v>0.18886174999999999</v>
      </c>
      <c r="G3657" s="292">
        <v>0.17548050000000001</v>
      </c>
      <c r="H3657" s="68">
        <v>0.20145253333333332</v>
      </c>
      <c r="I3657" s="68">
        <v>0.18717919999999999</v>
      </c>
      <c r="T3657" s="91"/>
      <c r="U3657" s="91"/>
      <c r="AA3657" s="91"/>
      <c r="AB3657" s="91"/>
      <c r="AC3657" s="91"/>
      <c r="AD3657" s="91"/>
      <c r="AE3657" s="91"/>
      <c r="AF3657" s="91"/>
    </row>
    <row r="3658" spans="1:32" x14ac:dyDescent="0.3">
      <c r="A3658" s="65">
        <v>0</v>
      </c>
      <c r="B3658" s="10">
        <v>3655</v>
      </c>
      <c r="C3658" s="71">
        <v>0.36549999999999999</v>
      </c>
      <c r="D3658" s="74">
        <v>755447</v>
      </c>
      <c r="E3658" s="61">
        <v>701922</v>
      </c>
      <c r="F3658" s="68">
        <v>0.18886174999999999</v>
      </c>
      <c r="G3658" s="292">
        <v>0.17548050000000001</v>
      </c>
      <c r="H3658" s="68">
        <v>0.20145253333333332</v>
      </c>
      <c r="I3658" s="68">
        <v>0.18717919999999999</v>
      </c>
      <c r="T3658" s="91"/>
      <c r="U3658" s="91"/>
      <c r="AA3658" s="91"/>
      <c r="AB3658" s="91"/>
      <c r="AC3658" s="91"/>
      <c r="AD3658" s="91"/>
      <c r="AE3658" s="91"/>
      <c r="AF3658" s="91"/>
    </row>
    <row r="3659" spans="1:32" x14ac:dyDescent="0.3">
      <c r="A3659" s="65">
        <v>0</v>
      </c>
      <c r="B3659" s="10">
        <v>3656</v>
      </c>
      <c r="C3659" s="71">
        <v>0.36559999999999998</v>
      </c>
      <c r="D3659" s="74">
        <v>755447</v>
      </c>
      <c r="E3659" s="61">
        <v>701922</v>
      </c>
      <c r="F3659" s="68">
        <v>0.18886174999999999</v>
      </c>
      <c r="G3659" s="292">
        <v>0.17548050000000001</v>
      </c>
      <c r="H3659" s="68">
        <v>0.20145253333333332</v>
      </c>
      <c r="I3659" s="68">
        <v>0.18717919999999999</v>
      </c>
      <c r="T3659" s="91"/>
      <c r="U3659" s="91"/>
      <c r="AA3659" s="91"/>
      <c r="AB3659" s="91"/>
      <c r="AC3659" s="91"/>
      <c r="AD3659" s="91"/>
      <c r="AE3659" s="91"/>
      <c r="AF3659" s="91"/>
    </row>
    <row r="3660" spans="1:32" x14ac:dyDescent="0.3">
      <c r="A3660" s="65">
        <v>0</v>
      </c>
      <c r="B3660" s="10">
        <v>3657</v>
      </c>
      <c r="C3660" s="71">
        <v>0.36570000000000003</v>
      </c>
      <c r="D3660" s="74">
        <v>755447</v>
      </c>
      <c r="E3660" s="61">
        <v>701922</v>
      </c>
      <c r="F3660" s="68">
        <v>0.18886174999999999</v>
      </c>
      <c r="G3660" s="292">
        <v>0.17548050000000001</v>
      </c>
      <c r="H3660" s="68">
        <v>0.20145253333333332</v>
      </c>
      <c r="I3660" s="68">
        <v>0.18717919999999999</v>
      </c>
      <c r="T3660" s="91"/>
      <c r="U3660" s="91"/>
      <c r="AA3660" s="91"/>
      <c r="AB3660" s="91"/>
      <c r="AC3660" s="91"/>
      <c r="AD3660" s="91"/>
      <c r="AE3660" s="91"/>
      <c r="AF3660" s="91"/>
    </row>
    <row r="3661" spans="1:32" x14ac:dyDescent="0.3">
      <c r="A3661" s="65">
        <v>0</v>
      </c>
      <c r="B3661" s="10">
        <v>3658</v>
      </c>
      <c r="C3661" s="71">
        <v>0.36580000000000001</v>
      </c>
      <c r="D3661" s="74">
        <v>755447</v>
      </c>
      <c r="E3661" s="61">
        <v>701922</v>
      </c>
      <c r="F3661" s="68">
        <v>0.18886174999999999</v>
      </c>
      <c r="G3661" s="292">
        <v>0.17548050000000001</v>
      </c>
      <c r="H3661" s="68">
        <v>0.20145253333333332</v>
      </c>
      <c r="I3661" s="68">
        <v>0.18717919999999999</v>
      </c>
      <c r="T3661" s="91"/>
      <c r="U3661" s="91"/>
      <c r="AA3661" s="91"/>
      <c r="AB3661" s="91"/>
      <c r="AC3661" s="91"/>
      <c r="AD3661" s="91"/>
      <c r="AE3661" s="91"/>
      <c r="AF3661" s="91"/>
    </row>
    <row r="3662" spans="1:32" x14ac:dyDescent="0.3">
      <c r="A3662" s="65">
        <v>0</v>
      </c>
      <c r="B3662" s="10">
        <v>3659</v>
      </c>
      <c r="C3662" s="71">
        <v>0.3659</v>
      </c>
      <c r="D3662" s="74">
        <v>755447</v>
      </c>
      <c r="E3662" s="61">
        <v>701922</v>
      </c>
      <c r="F3662" s="68">
        <v>0.18886174999999999</v>
      </c>
      <c r="G3662" s="292">
        <v>0.17548050000000001</v>
      </c>
      <c r="H3662" s="68">
        <v>0.20145253333333332</v>
      </c>
      <c r="I3662" s="68">
        <v>0.18717919999999999</v>
      </c>
      <c r="T3662" s="91"/>
      <c r="U3662" s="91"/>
      <c r="AA3662" s="91"/>
      <c r="AB3662" s="91"/>
      <c r="AC3662" s="91"/>
      <c r="AD3662" s="91"/>
      <c r="AE3662" s="91"/>
      <c r="AF3662" s="91"/>
    </row>
    <row r="3663" spans="1:32" x14ac:dyDescent="0.3">
      <c r="A3663" s="65">
        <v>0</v>
      </c>
      <c r="B3663" s="10">
        <v>3660</v>
      </c>
      <c r="C3663" s="71">
        <v>0.36599999999999999</v>
      </c>
      <c r="D3663" s="74">
        <v>755447</v>
      </c>
      <c r="E3663" s="61">
        <v>701922</v>
      </c>
      <c r="F3663" s="68">
        <v>0.18886174999999999</v>
      </c>
      <c r="G3663" s="292">
        <v>0.17548050000000001</v>
      </c>
      <c r="H3663" s="68">
        <v>0.20145253333333332</v>
      </c>
      <c r="I3663" s="68">
        <v>0.18717919999999999</v>
      </c>
      <c r="T3663" s="91"/>
      <c r="U3663" s="91"/>
      <c r="AA3663" s="91"/>
      <c r="AB3663" s="91"/>
      <c r="AC3663" s="91"/>
      <c r="AD3663" s="91"/>
      <c r="AE3663" s="91"/>
      <c r="AF3663" s="91"/>
    </row>
    <row r="3664" spans="1:32" x14ac:dyDescent="0.3">
      <c r="A3664" s="65">
        <v>0</v>
      </c>
      <c r="B3664" s="10">
        <v>3661</v>
      </c>
      <c r="C3664" s="71">
        <v>0.36609999999999998</v>
      </c>
      <c r="D3664" s="74">
        <v>755447</v>
      </c>
      <c r="E3664" s="61">
        <v>701922</v>
      </c>
      <c r="F3664" s="68">
        <v>0.18886174999999999</v>
      </c>
      <c r="G3664" s="292">
        <v>0.17548050000000001</v>
      </c>
      <c r="H3664" s="68">
        <v>0.20145253333333332</v>
      </c>
      <c r="I3664" s="68">
        <v>0.18717919999999999</v>
      </c>
      <c r="T3664" s="91"/>
      <c r="U3664" s="91"/>
      <c r="AA3664" s="91"/>
      <c r="AB3664" s="91"/>
      <c r="AC3664" s="91"/>
      <c r="AD3664" s="91"/>
      <c r="AE3664" s="91"/>
      <c r="AF3664" s="91"/>
    </row>
    <row r="3665" spans="1:32" x14ac:dyDescent="0.3">
      <c r="A3665" s="65">
        <v>0</v>
      </c>
      <c r="B3665" s="10">
        <v>3662</v>
      </c>
      <c r="C3665" s="71">
        <v>0.36620000000000003</v>
      </c>
      <c r="D3665" s="74">
        <v>755447</v>
      </c>
      <c r="E3665" s="61">
        <v>701922</v>
      </c>
      <c r="F3665" s="68">
        <v>0.18886174999999999</v>
      </c>
      <c r="G3665" s="292">
        <v>0.17548050000000001</v>
      </c>
      <c r="H3665" s="68">
        <v>0.20145253333333332</v>
      </c>
      <c r="I3665" s="68">
        <v>0.18717919999999999</v>
      </c>
      <c r="T3665" s="91"/>
      <c r="U3665" s="91"/>
      <c r="AA3665" s="91"/>
      <c r="AB3665" s="91"/>
      <c r="AC3665" s="91"/>
      <c r="AD3665" s="91"/>
      <c r="AE3665" s="91"/>
      <c r="AF3665" s="91"/>
    </row>
    <row r="3666" spans="1:32" x14ac:dyDescent="0.3">
      <c r="A3666" s="65">
        <v>0</v>
      </c>
      <c r="B3666" s="10">
        <v>3663</v>
      </c>
      <c r="C3666" s="71">
        <v>0.36630000000000001</v>
      </c>
      <c r="D3666" s="74">
        <v>755447</v>
      </c>
      <c r="E3666" s="61">
        <v>701922</v>
      </c>
      <c r="F3666" s="68">
        <v>0.18886174999999999</v>
      </c>
      <c r="G3666" s="292">
        <v>0.17548050000000001</v>
      </c>
      <c r="H3666" s="68">
        <v>0.20145253333333332</v>
      </c>
      <c r="I3666" s="68">
        <v>0.18717919999999999</v>
      </c>
      <c r="T3666" s="91"/>
      <c r="U3666" s="91"/>
      <c r="AA3666" s="91"/>
      <c r="AB3666" s="91"/>
      <c r="AC3666" s="91"/>
      <c r="AD3666" s="91"/>
      <c r="AE3666" s="91"/>
      <c r="AF3666" s="91"/>
    </row>
    <row r="3667" spans="1:32" x14ac:dyDescent="0.3">
      <c r="A3667" s="65">
        <v>0</v>
      </c>
      <c r="B3667" s="10">
        <v>3664</v>
      </c>
      <c r="C3667" s="71">
        <v>0.3664</v>
      </c>
      <c r="D3667" s="74">
        <v>755447</v>
      </c>
      <c r="E3667" s="61">
        <v>701922</v>
      </c>
      <c r="F3667" s="68">
        <v>0.18886174999999999</v>
      </c>
      <c r="G3667" s="292">
        <v>0.17548050000000001</v>
      </c>
      <c r="H3667" s="68">
        <v>0.20145253333333332</v>
      </c>
      <c r="I3667" s="68">
        <v>0.18717919999999999</v>
      </c>
      <c r="T3667" s="91"/>
      <c r="U3667" s="91"/>
      <c r="AA3667" s="91"/>
      <c r="AB3667" s="91"/>
      <c r="AC3667" s="91"/>
      <c r="AD3667" s="91"/>
      <c r="AE3667" s="91"/>
      <c r="AF3667" s="91"/>
    </row>
    <row r="3668" spans="1:32" x14ac:dyDescent="0.3">
      <c r="A3668" s="65">
        <v>0</v>
      </c>
      <c r="B3668" s="10">
        <v>3665</v>
      </c>
      <c r="C3668" s="71">
        <v>0.36649999999999999</v>
      </c>
      <c r="D3668" s="74">
        <v>755447</v>
      </c>
      <c r="E3668" s="61">
        <v>701922</v>
      </c>
      <c r="F3668" s="68">
        <v>0.18886174999999999</v>
      </c>
      <c r="G3668" s="292">
        <v>0.17548050000000001</v>
      </c>
      <c r="H3668" s="68">
        <v>0.20145253333333332</v>
      </c>
      <c r="I3668" s="68">
        <v>0.18717919999999999</v>
      </c>
      <c r="T3668" s="91"/>
      <c r="U3668" s="91"/>
      <c r="AA3668" s="91"/>
      <c r="AB3668" s="91"/>
      <c r="AC3668" s="91"/>
      <c r="AD3668" s="91"/>
      <c r="AE3668" s="91"/>
      <c r="AF3668" s="91"/>
    </row>
    <row r="3669" spans="1:32" x14ac:dyDescent="0.3">
      <c r="A3669" s="65">
        <v>0</v>
      </c>
      <c r="B3669" s="10">
        <v>3666</v>
      </c>
      <c r="C3669" s="71">
        <v>0.36659999999999998</v>
      </c>
      <c r="D3669" s="74">
        <v>755447</v>
      </c>
      <c r="E3669" s="61">
        <v>701922</v>
      </c>
      <c r="F3669" s="68">
        <v>0.18886174999999999</v>
      </c>
      <c r="G3669" s="292">
        <v>0.17548050000000001</v>
      </c>
      <c r="H3669" s="68">
        <v>0.20145253333333332</v>
      </c>
      <c r="I3669" s="68">
        <v>0.18717919999999999</v>
      </c>
      <c r="T3669" s="91"/>
      <c r="U3669" s="91"/>
      <c r="AA3669" s="91"/>
      <c r="AB3669" s="91"/>
      <c r="AC3669" s="91"/>
      <c r="AD3669" s="91"/>
      <c r="AE3669" s="91"/>
      <c r="AF3669" s="91"/>
    </row>
    <row r="3670" spans="1:32" x14ac:dyDescent="0.3">
      <c r="A3670" s="65">
        <v>0</v>
      </c>
      <c r="B3670" s="10">
        <v>3667</v>
      </c>
      <c r="C3670" s="71">
        <v>0.36670000000000003</v>
      </c>
      <c r="D3670" s="74">
        <v>755447</v>
      </c>
      <c r="E3670" s="61">
        <v>701922</v>
      </c>
      <c r="F3670" s="68">
        <v>0.18886174999999999</v>
      </c>
      <c r="G3670" s="292">
        <v>0.17548050000000001</v>
      </c>
      <c r="H3670" s="68">
        <v>0.20145253333333332</v>
      </c>
      <c r="I3670" s="68">
        <v>0.18717919999999999</v>
      </c>
      <c r="T3670" s="91"/>
      <c r="U3670" s="91"/>
      <c r="AA3670" s="91"/>
      <c r="AB3670" s="91"/>
      <c r="AC3670" s="91"/>
      <c r="AD3670" s="91"/>
      <c r="AE3670" s="91"/>
      <c r="AF3670" s="91"/>
    </row>
    <row r="3671" spans="1:32" x14ac:dyDescent="0.3">
      <c r="A3671" s="65">
        <v>0</v>
      </c>
      <c r="B3671" s="10">
        <v>3668</v>
      </c>
      <c r="C3671" s="71">
        <v>0.36680000000000001</v>
      </c>
      <c r="D3671" s="74">
        <v>755447</v>
      </c>
      <c r="E3671" s="61">
        <v>701922</v>
      </c>
      <c r="F3671" s="68">
        <v>0.18886174999999999</v>
      </c>
      <c r="G3671" s="292">
        <v>0.17548050000000001</v>
      </c>
      <c r="H3671" s="68">
        <v>0.20145253333333332</v>
      </c>
      <c r="I3671" s="68">
        <v>0.18717919999999999</v>
      </c>
      <c r="T3671" s="91"/>
      <c r="U3671" s="91"/>
      <c r="AA3671" s="91"/>
      <c r="AB3671" s="91"/>
      <c r="AC3671" s="91"/>
      <c r="AD3671" s="91"/>
      <c r="AE3671" s="91"/>
      <c r="AF3671" s="91"/>
    </row>
    <row r="3672" spans="1:32" x14ac:dyDescent="0.3">
      <c r="A3672" s="65">
        <v>0</v>
      </c>
      <c r="B3672" s="10">
        <v>3669</v>
      </c>
      <c r="C3672" s="71">
        <v>0.3669</v>
      </c>
      <c r="D3672" s="74">
        <v>755447</v>
      </c>
      <c r="E3672" s="61">
        <v>701922</v>
      </c>
      <c r="F3672" s="68">
        <v>0.18886174999999999</v>
      </c>
      <c r="G3672" s="292">
        <v>0.17548050000000001</v>
      </c>
      <c r="H3672" s="68">
        <v>0.20145253333333332</v>
      </c>
      <c r="I3672" s="68">
        <v>0.18717919999999999</v>
      </c>
      <c r="T3672" s="91"/>
      <c r="U3672" s="91"/>
      <c r="AA3672" s="91"/>
      <c r="AB3672" s="91"/>
      <c r="AC3672" s="91"/>
      <c r="AD3672" s="91"/>
      <c r="AE3672" s="91"/>
      <c r="AF3672" s="91"/>
    </row>
    <row r="3673" spans="1:32" x14ac:dyDescent="0.3">
      <c r="A3673" s="65">
        <v>0</v>
      </c>
      <c r="B3673" s="10">
        <v>3670</v>
      </c>
      <c r="C3673" s="71">
        <v>0.36699999999999999</v>
      </c>
      <c r="D3673" s="74">
        <v>755447</v>
      </c>
      <c r="E3673" s="61">
        <v>701922</v>
      </c>
      <c r="F3673" s="68">
        <v>0.18886174999999999</v>
      </c>
      <c r="G3673" s="292">
        <v>0.17548050000000001</v>
      </c>
      <c r="H3673" s="68">
        <v>0.20145253333333332</v>
      </c>
      <c r="I3673" s="68">
        <v>0.18717919999999999</v>
      </c>
      <c r="T3673" s="91"/>
      <c r="U3673" s="91"/>
      <c r="AA3673" s="91"/>
      <c r="AB3673" s="91"/>
      <c r="AC3673" s="91"/>
      <c r="AD3673" s="91"/>
      <c r="AE3673" s="91"/>
      <c r="AF3673" s="91"/>
    </row>
    <row r="3674" spans="1:32" x14ac:dyDescent="0.3">
      <c r="A3674" s="65">
        <v>0</v>
      </c>
      <c r="B3674" s="10">
        <v>3671</v>
      </c>
      <c r="C3674" s="71">
        <v>0.36709999999999998</v>
      </c>
      <c r="D3674" s="74">
        <v>755447</v>
      </c>
      <c r="E3674" s="61">
        <v>701922</v>
      </c>
      <c r="F3674" s="68">
        <v>0.18886174999999999</v>
      </c>
      <c r="G3674" s="292">
        <v>0.17548050000000001</v>
      </c>
      <c r="H3674" s="68">
        <v>0.20145253333333332</v>
      </c>
      <c r="I3674" s="68">
        <v>0.18717919999999999</v>
      </c>
      <c r="T3674" s="91"/>
      <c r="U3674" s="91"/>
      <c r="AA3674" s="91"/>
      <c r="AB3674" s="91"/>
      <c r="AC3674" s="91"/>
      <c r="AD3674" s="91"/>
      <c r="AE3674" s="91"/>
      <c r="AF3674" s="91"/>
    </row>
    <row r="3675" spans="1:32" x14ac:dyDescent="0.3">
      <c r="A3675" s="65">
        <v>0</v>
      </c>
      <c r="B3675" s="10">
        <v>3672</v>
      </c>
      <c r="C3675" s="71">
        <v>0.36720000000000003</v>
      </c>
      <c r="D3675" s="74">
        <v>755447</v>
      </c>
      <c r="E3675" s="61">
        <v>701922</v>
      </c>
      <c r="F3675" s="68">
        <v>0.18886174999999999</v>
      </c>
      <c r="G3675" s="292">
        <v>0.17548050000000001</v>
      </c>
      <c r="H3675" s="68">
        <v>0.20145253333333332</v>
      </c>
      <c r="I3675" s="68">
        <v>0.18717919999999999</v>
      </c>
      <c r="T3675" s="91"/>
      <c r="U3675" s="91"/>
      <c r="AA3675" s="91"/>
      <c r="AB3675" s="91"/>
      <c r="AC3675" s="91"/>
      <c r="AD3675" s="91"/>
      <c r="AE3675" s="91"/>
      <c r="AF3675" s="91"/>
    </row>
    <row r="3676" spans="1:32" x14ac:dyDescent="0.3">
      <c r="A3676" s="65">
        <v>0</v>
      </c>
      <c r="B3676" s="10">
        <v>3673</v>
      </c>
      <c r="C3676" s="71">
        <v>0.36730000000000002</v>
      </c>
      <c r="D3676" s="74">
        <v>755447</v>
      </c>
      <c r="E3676" s="61">
        <v>701922</v>
      </c>
      <c r="F3676" s="68">
        <v>0.18886174999999999</v>
      </c>
      <c r="G3676" s="292">
        <v>0.17548050000000001</v>
      </c>
      <c r="H3676" s="68">
        <v>0.20145253333333332</v>
      </c>
      <c r="I3676" s="68">
        <v>0.18717919999999999</v>
      </c>
      <c r="T3676" s="91"/>
      <c r="U3676" s="91"/>
      <c r="AA3676" s="91"/>
      <c r="AB3676" s="91"/>
      <c r="AC3676" s="91"/>
      <c r="AD3676" s="91"/>
      <c r="AE3676" s="91"/>
      <c r="AF3676" s="91"/>
    </row>
    <row r="3677" spans="1:32" x14ac:dyDescent="0.3">
      <c r="A3677" s="65">
        <v>0</v>
      </c>
      <c r="B3677" s="10">
        <v>3674</v>
      </c>
      <c r="C3677" s="71">
        <v>0.3674</v>
      </c>
      <c r="D3677" s="74">
        <v>755447</v>
      </c>
      <c r="E3677" s="61">
        <v>701922</v>
      </c>
      <c r="F3677" s="68">
        <v>0.18886174999999999</v>
      </c>
      <c r="G3677" s="292">
        <v>0.17548050000000001</v>
      </c>
      <c r="H3677" s="68">
        <v>0.20145253333333332</v>
      </c>
      <c r="I3677" s="68">
        <v>0.18717919999999999</v>
      </c>
      <c r="T3677" s="91"/>
      <c r="U3677" s="91"/>
      <c r="AA3677" s="91"/>
      <c r="AB3677" s="91"/>
      <c r="AC3677" s="91"/>
      <c r="AD3677" s="91"/>
      <c r="AE3677" s="91"/>
      <c r="AF3677" s="91"/>
    </row>
    <row r="3678" spans="1:32" x14ac:dyDescent="0.3">
      <c r="A3678" s="65">
        <v>0</v>
      </c>
      <c r="B3678" s="10">
        <v>3675</v>
      </c>
      <c r="C3678" s="71">
        <v>0.36749999999999999</v>
      </c>
      <c r="D3678" s="74">
        <v>755447</v>
      </c>
      <c r="E3678" s="61">
        <v>701922</v>
      </c>
      <c r="F3678" s="68">
        <v>0.18886174999999999</v>
      </c>
      <c r="G3678" s="292">
        <v>0.17548050000000001</v>
      </c>
      <c r="H3678" s="68">
        <v>0.20145253333333332</v>
      </c>
      <c r="I3678" s="68">
        <v>0.18717919999999999</v>
      </c>
      <c r="T3678" s="91"/>
      <c r="U3678" s="91"/>
      <c r="AA3678" s="91"/>
      <c r="AB3678" s="91"/>
      <c r="AC3678" s="91"/>
      <c r="AD3678" s="91"/>
      <c r="AE3678" s="91"/>
      <c r="AF3678" s="91"/>
    </row>
    <row r="3679" spans="1:32" x14ac:dyDescent="0.3">
      <c r="A3679" s="65">
        <v>0</v>
      </c>
      <c r="B3679" s="10">
        <v>3676</v>
      </c>
      <c r="C3679" s="71">
        <v>0.36759999999999998</v>
      </c>
      <c r="D3679" s="74">
        <v>755447</v>
      </c>
      <c r="E3679" s="61">
        <v>701922</v>
      </c>
      <c r="F3679" s="68">
        <v>0.18886174999999999</v>
      </c>
      <c r="G3679" s="292">
        <v>0.17548050000000001</v>
      </c>
      <c r="H3679" s="68">
        <v>0.20145253333333332</v>
      </c>
      <c r="I3679" s="68">
        <v>0.18717919999999999</v>
      </c>
      <c r="T3679" s="91"/>
      <c r="U3679" s="91"/>
      <c r="AA3679" s="91"/>
      <c r="AB3679" s="91"/>
      <c r="AC3679" s="91"/>
      <c r="AD3679" s="91"/>
      <c r="AE3679" s="91"/>
      <c r="AF3679" s="91"/>
    </row>
    <row r="3680" spans="1:32" x14ac:dyDescent="0.3">
      <c r="A3680" s="65">
        <v>0</v>
      </c>
      <c r="B3680" s="10">
        <v>3677</v>
      </c>
      <c r="C3680" s="71">
        <v>0.36770000000000003</v>
      </c>
      <c r="D3680" s="74">
        <v>755447</v>
      </c>
      <c r="E3680" s="61">
        <v>701922</v>
      </c>
      <c r="F3680" s="68">
        <v>0.18886174999999999</v>
      </c>
      <c r="G3680" s="292">
        <v>0.17548050000000001</v>
      </c>
      <c r="H3680" s="68">
        <v>0.20145253333333332</v>
      </c>
      <c r="I3680" s="68">
        <v>0.18717919999999999</v>
      </c>
      <c r="T3680" s="91"/>
      <c r="U3680" s="91"/>
      <c r="AA3680" s="91"/>
      <c r="AB3680" s="91"/>
      <c r="AC3680" s="91"/>
      <c r="AD3680" s="91"/>
      <c r="AE3680" s="91"/>
      <c r="AF3680" s="91"/>
    </row>
    <row r="3681" spans="1:32" x14ac:dyDescent="0.3">
      <c r="A3681" s="65">
        <v>0</v>
      </c>
      <c r="B3681" s="10">
        <v>3678</v>
      </c>
      <c r="C3681" s="71">
        <v>0.36780000000000002</v>
      </c>
      <c r="D3681" s="74">
        <v>755447</v>
      </c>
      <c r="E3681" s="61">
        <v>701922</v>
      </c>
      <c r="F3681" s="68">
        <v>0.18886174999999999</v>
      </c>
      <c r="G3681" s="292">
        <v>0.17548050000000001</v>
      </c>
      <c r="H3681" s="68">
        <v>0.20145253333333332</v>
      </c>
      <c r="I3681" s="68">
        <v>0.18717919999999999</v>
      </c>
      <c r="T3681" s="91"/>
      <c r="U3681" s="91"/>
      <c r="AA3681" s="91"/>
      <c r="AB3681" s="91"/>
      <c r="AC3681" s="91"/>
      <c r="AD3681" s="91"/>
      <c r="AE3681" s="91"/>
      <c r="AF3681" s="91"/>
    </row>
    <row r="3682" spans="1:32" x14ac:dyDescent="0.3">
      <c r="A3682" s="65">
        <v>0</v>
      </c>
      <c r="B3682" s="10">
        <v>3679</v>
      </c>
      <c r="C3682" s="71">
        <v>0.3679</v>
      </c>
      <c r="D3682" s="74">
        <v>755447</v>
      </c>
      <c r="E3682" s="61">
        <v>701922</v>
      </c>
      <c r="F3682" s="68">
        <v>0.18886174999999999</v>
      </c>
      <c r="G3682" s="292">
        <v>0.17548050000000001</v>
      </c>
      <c r="H3682" s="68">
        <v>0.20145253333333332</v>
      </c>
      <c r="I3682" s="68">
        <v>0.18717919999999999</v>
      </c>
      <c r="T3682" s="91"/>
      <c r="U3682" s="91"/>
      <c r="AA3682" s="91"/>
      <c r="AB3682" s="91"/>
      <c r="AC3682" s="91"/>
      <c r="AD3682" s="91"/>
      <c r="AE3682" s="91"/>
      <c r="AF3682" s="91"/>
    </row>
    <row r="3683" spans="1:32" x14ac:dyDescent="0.3">
      <c r="A3683" s="65">
        <v>0</v>
      </c>
      <c r="B3683" s="10">
        <v>3680</v>
      </c>
      <c r="C3683" s="71">
        <v>0.36799999999999999</v>
      </c>
      <c r="D3683" s="74">
        <v>755447</v>
      </c>
      <c r="E3683" s="61">
        <v>701922</v>
      </c>
      <c r="F3683" s="68">
        <v>0.18886174999999999</v>
      </c>
      <c r="G3683" s="292">
        <v>0.17548050000000001</v>
      </c>
      <c r="H3683" s="68">
        <v>0.20145253333333332</v>
      </c>
      <c r="I3683" s="68">
        <v>0.18717919999999999</v>
      </c>
      <c r="T3683" s="91"/>
      <c r="U3683" s="91"/>
      <c r="AA3683" s="91"/>
      <c r="AB3683" s="91"/>
      <c r="AC3683" s="91"/>
      <c r="AD3683" s="91"/>
      <c r="AE3683" s="91"/>
      <c r="AF3683" s="91"/>
    </row>
    <row r="3684" spans="1:32" x14ac:dyDescent="0.3">
      <c r="A3684" s="65">
        <v>0</v>
      </c>
      <c r="B3684" s="10">
        <v>3681</v>
      </c>
      <c r="C3684" s="71">
        <v>0.36809999999999998</v>
      </c>
      <c r="D3684" s="74">
        <v>755447</v>
      </c>
      <c r="E3684" s="61">
        <v>701922</v>
      </c>
      <c r="F3684" s="68">
        <v>0.18886174999999999</v>
      </c>
      <c r="G3684" s="292">
        <v>0.17548050000000001</v>
      </c>
      <c r="H3684" s="68">
        <v>0.20145253333333332</v>
      </c>
      <c r="I3684" s="68">
        <v>0.18717919999999999</v>
      </c>
      <c r="T3684" s="91"/>
      <c r="U3684" s="91"/>
      <c r="AA3684" s="91"/>
      <c r="AB3684" s="91"/>
      <c r="AC3684" s="91"/>
      <c r="AD3684" s="91"/>
      <c r="AE3684" s="91"/>
      <c r="AF3684" s="91"/>
    </row>
    <row r="3685" spans="1:32" x14ac:dyDescent="0.3">
      <c r="A3685" s="65">
        <v>0</v>
      </c>
      <c r="B3685" s="10">
        <v>3682</v>
      </c>
      <c r="C3685" s="71">
        <v>0.36820000000000003</v>
      </c>
      <c r="D3685" s="74">
        <v>755447</v>
      </c>
      <c r="E3685" s="61">
        <v>701922</v>
      </c>
      <c r="F3685" s="68">
        <v>0.18886174999999999</v>
      </c>
      <c r="G3685" s="292">
        <v>0.17548050000000001</v>
      </c>
      <c r="H3685" s="68">
        <v>0.20145253333333332</v>
      </c>
      <c r="I3685" s="68">
        <v>0.18717919999999999</v>
      </c>
      <c r="T3685" s="91"/>
      <c r="U3685" s="91"/>
      <c r="AA3685" s="91"/>
      <c r="AB3685" s="91"/>
      <c r="AC3685" s="91"/>
      <c r="AD3685" s="91"/>
      <c r="AE3685" s="91"/>
      <c r="AF3685" s="91"/>
    </row>
    <row r="3686" spans="1:32" x14ac:dyDescent="0.3">
      <c r="A3686" s="65">
        <v>0</v>
      </c>
      <c r="B3686" s="10">
        <v>3683</v>
      </c>
      <c r="C3686" s="71">
        <v>0.36830000000000002</v>
      </c>
      <c r="D3686" s="74">
        <v>755447</v>
      </c>
      <c r="E3686" s="61">
        <v>701922</v>
      </c>
      <c r="F3686" s="68">
        <v>0.18886174999999999</v>
      </c>
      <c r="G3686" s="292">
        <v>0.17548050000000001</v>
      </c>
      <c r="H3686" s="68">
        <v>0.20145253333333332</v>
      </c>
      <c r="I3686" s="68">
        <v>0.18717919999999999</v>
      </c>
      <c r="T3686" s="91"/>
      <c r="U3686" s="91"/>
      <c r="AA3686" s="91"/>
      <c r="AB3686" s="91"/>
      <c r="AC3686" s="91"/>
      <c r="AD3686" s="91"/>
      <c r="AE3686" s="91"/>
      <c r="AF3686" s="91"/>
    </row>
    <row r="3687" spans="1:32" x14ac:dyDescent="0.3">
      <c r="A3687" s="65">
        <v>0</v>
      </c>
      <c r="B3687" s="10">
        <v>3684</v>
      </c>
      <c r="C3687" s="71">
        <v>0.36840000000000001</v>
      </c>
      <c r="D3687" s="74">
        <v>755447</v>
      </c>
      <c r="E3687" s="61">
        <v>701922</v>
      </c>
      <c r="F3687" s="68">
        <v>0.18886174999999999</v>
      </c>
      <c r="G3687" s="292">
        <v>0.17548050000000001</v>
      </c>
      <c r="H3687" s="68">
        <v>0.20145253333333332</v>
      </c>
      <c r="I3687" s="68">
        <v>0.18717919999999999</v>
      </c>
      <c r="T3687" s="91"/>
      <c r="U3687" s="91"/>
      <c r="AA3687" s="91"/>
      <c r="AB3687" s="91"/>
      <c r="AC3687" s="91"/>
      <c r="AD3687" s="91"/>
      <c r="AE3687" s="91"/>
      <c r="AF3687" s="91"/>
    </row>
    <row r="3688" spans="1:32" x14ac:dyDescent="0.3">
      <c r="A3688" s="65">
        <v>0</v>
      </c>
      <c r="B3688" s="10">
        <v>3685</v>
      </c>
      <c r="C3688" s="71">
        <v>0.36849999999999999</v>
      </c>
      <c r="D3688" s="74">
        <v>755447</v>
      </c>
      <c r="E3688" s="61">
        <v>701922</v>
      </c>
      <c r="F3688" s="68">
        <v>0.18886174999999999</v>
      </c>
      <c r="G3688" s="292">
        <v>0.17548050000000001</v>
      </c>
      <c r="H3688" s="68">
        <v>0.20145253333333332</v>
      </c>
      <c r="I3688" s="68">
        <v>0.18717919999999999</v>
      </c>
      <c r="T3688" s="91"/>
      <c r="U3688" s="91"/>
      <c r="AA3688" s="91"/>
      <c r="AB3688" s="91"/>
      <c r="AC3688" s="91"/>
      <c r="AD3688" s="91"/>
      <c r="AE3688" s="91"/>
      <c r="AF3688" s="91"/>
    </row>
    <row r="3689" spans="1:32" x14ac:dyDescent="0.3">
      <c r="A3689" s="65">
        <v>0</v>
      </c>
      <c r="B3689" s="10">
        <v>3686</v>
      </c>
      <c r="C3689" s="71">
        <v>0.36859999999999998</v>
      </c>
      <c r="D3689" s="74">
        <v>755447</v>
      </c>
      <c r="E3689" s="61">
        <v>701922</v>
      </c>
      <c r="F3689" s="68">
        <v>0.18886174999999999</v>
      </c>
      <c r="G3689" s="292">
        <v>0.17548050000000001</v>
      </c>
      <c r="H3689" s="68">
        <v>0.20145253333333332</v>
      </c>
      <c r="I3689" s="68">
        <v>0.18717919999999999</v>
      </c>
      <c r="T3689" s="91"/>
      <c r="U3689" s="91"/>
      <c r="AA3689" s="91"/>
      <c r="AB3689" s="91"/>
      <c r="AC3689" s="91"/>
      <c r="AD3689" s="91"/>
      <c r="AE3689" s="91"/>
      <c r="AF3689" s="91"/>
    </row>
    <row r="3690" spans="1:32" x14ac:dyDescent="0.3">
      <c r="A3690" s="65">
        <v>0</v>
      </c>
      <c r="B3690" s="10">
        <v>3687</v>
      </c>
      <c r="C3690" s="71">
        <v>0.36870000000000003</v>
      </c>
      <c r="D3690" s="74">
        <v>755447</v>
      </c>
      <c r="E3690" s="61">
        <v>701922</v>
      </c>
      <c r="F3690" s="68">
        <v>0.18886174999999999</v>
      </c>
      <c r="G3690" s="292">
        <v>0.17548050000000001</v>
      </c>
      <c r="H3690" s="68">
        <v>0.20145253333333332</v>
      </c>
      <c r="I3690" s="68">
        <v>0.18717919999999999</v>
      </c>
      <c r="T3690" s="91"/>
      <c r="U3690" s="91"/>
      <c r="AA3690" s="91"/>
      <c r="AB3690" s="91"/>
      <c r="AC3690" s="91"/>
      <c r="AD3690" s="91"/>
      <c r="AE3690" s="91"/>
      <c r="AF3690" s="91"/>
    </row>
    <row r="3691" spans="1:32" x14ac:dyDescent="0.3">
      <c r="A3691" s="65">
        <v>0</v>
      </c>
      <c r="B3691" s="10">
        <v>3688</v>
      </c>
      <c r="C3691" s="71">
        <v>0.36880000000000002</v>
      </c>
      <c r="D3691" s="74">
        <v>755447</v>
      </c>
      <c r="E3691" s="61">
        <v>701922</v>
      </c>
      <c r="F3691" s="68">
        <v>0.18886174999999999</v>
      </c>
      <c r="G3691" s="292">
        <v>0.17548050000000001</v>
      </c>
      <c r="H3691" s="68">
        <v>0.20145253333333332</v>
      </c>
      <c r="I3691" s="68">
        <v>0.18717919999999999</v>
      </c>
      <c r="T3691" s="91"/>
      <c r="U3691" s="91"/>
      <c r="AA3691" s="91"/>
      <c r="AB3691" s="91"/>
      <c r="AC3691" s="91"/>
      <c r="AD3691" s="91"/>
      <c r="AE3691" s="91"/>
      <c r="AF3691" s="91"/>
    </row>
    <row r="3692" spans="1:32" x14ac:dyDescent="0.3">
      <c r="A3692" s="65">
        <v>0</v>
      </c>
      <c r="B3692" s="10">
        <v>3689</v>
      </c>
      <c r="C3692" s="71">
        <v>0.36890000000000001</v>
      </c>
      <c r="D3692" s="74">
        <v>755447</v>
      </c>
      <c r="E3692" s="61">
        <v>701922</v>
      </c>
      <c r="F3692" s="68">
        <v>0.18886174999999999</v>
      </c>
      <c r="G3692" s="292">
        <v>0.17548050000000001</v>
      </c>
      <c r="H3692" s="68">
        <v>0.20145253333333332</v>
      </c>
      <c r="I3692" s="68">
        <v>0.18717919999999999</v>
      </c>
      <c r="T3692" s="91"/>
      <c r="U3692" s="91"/>
      <c r="AA3692" s="91"/>
      <c r="AB3692" s="91"/>
      <c r="AC3692" s="91"/>
      <c r="AD3692" s="91"/>
      <c r="AE3692" s="91"/>
      <c r="AF3692" s="91"/>
    </row>
    <row r="3693" spans="1:32" x14ac:dyDescent="0.3">
      <c r="A3693" s="65">
        <v>0</v>
      </c>
      <c r="B3693" s="10">
        <v>3690</v>
      </c>
      <c r="C3693" s="71">
        <v>0.36899999999999999</v>
      </c>
      <c r="D3693" s="74">
        <v>755447</v>
      </c>
      <c r="E3693" s="61">
        <v>701922</v>
      </c>
      <c r="F3693" s="68">
        <v>0.18886174999999999</v>
      </c>
      <c r="G3693" s="292">
        <v>0.17548050000000001</v>
      </c>
      <c r="H3693" s="68">
        <v>0.20145253333333332</v>
      </c>
      <c r="I3693" s="68">
        <v>0.18717919999999999</v>
      </c>
      <c r="T3693" s="91"/>
      <c r="U3693" s="91"/>
      <c r="AA3693" s="91"/>
      <c r="AB3693" s="91"/>
      <c r="AC3693" s="91"/>
      <c r="AD3693" s="91"/>
      <c r="AE3693" s="91"/>
      <c r="AF3693" s="91"/>
    </row>
    <row r="3694" spans="1:32" x14ac:dyDescent="0.3">
      <c r="A3694" s="65">
        <v>0</v>
      </c>
      <c r="B3694" s="10">
        <v>3691</v>
      </c>
      <c r="C3694" s="71">
        <v>0.36909999999999998</v>
      </c>
      <c r="D3694" s="74">
        <v>755447</v>
      </c>
      <c r="E3694" s="61">
        <v>701922</v>
      </c>
      <c r="F3694" s="68">
        <v>0.18886174999999999</v>
      </c>
      <c r="G3694" s="292">
        <v>0.17548050000000001</v>
      </c>
      <c r="H3694" s="68">
        <v>0.20145253333333332</v>
      </c>
      <c r="I3694" s="68">
        <v>0.18717919999999999</v>
      </c>
      <c r="T3694" s="91"/>
      <c r="U3694" s="91"/>
      <c r="AA3694" s="91"/>
      <c r="AB3694" s="91"/>
      <c r="AC3694" s="91"/>
      <c r="AD3694" s="91"/>
      <c r="AE3694" s="91"/>
      <c r="AF3694" s="91"/>
    </row>
    <row r="3695" spans="1:32" x14ac:dyDescent="0.3">
      <c r="A3695" s="65">
        <v>0</v>
      </c>
      <c r="B3695" s="10">
        <v>3692</v>
      </c>
      <c r="C3695" s="71">
        <v>0.36919999999999997</v>
      </c>
      <c r="D3695" s="74">
        <v>755447</v>
      </c>
      <c r="E3695" s="61">
        <v>701922</v>
      </c>
      <c r="F3695" s="68">
        <v>0.18886174999999999</v>
      </c>
      <c r="G3695" s="292">
        <v>0.17548050000000001</v>
      </c>
      <c r="H3695" s="68">
        <v>0.20145253333333332</v>
      </c>
      <c r="I3695" s="68">
        <v>0.18717919999999999</v>
      </c>
      <c r="T3695" s="91"/>
      <c r="U3695" s="91"/>
      <c r="AA3695" s="91"/>
      <c r="AB3695" s="91"/>
      <c r="AC3695" s="91"/>
      <c r="AD3695" s="91"/>
      <c r="AE3695" s="91"/>
      <c r="AF3695" s="91"/>
    </row>
    <row r="3696" spans="1:32" x14ac:dyDescent="0.3">
      <c r="A3696" s="65">
        <v>0</v>
      </c>
      <c r="B3696" s="10">
        <v>3693</v>
      </c>
      <c r="C3696" s="71">
        <v>0.36930000000000002</v>
      </c>
      <c r="D3696" s="74">
        <v>755447</v>
      </c>
      <c r="E3696" s="61">
        <v>701922</v>
      </c>
      <c r="F3696" s="68">
        <v>0.18886174999999999</v>
      </c>
      <c r="G3696" s="292">
        <v>0.17548050000000001</v>
      </c>
      <c r="H3696" s="68">
        <v>0.20145253333333332</v>
      </c>
      <c r="I3696" s="68">
        <v>0.18717919999999999</v>
      </c>
      <c r="T3696" s="91"/>
      <c r="U3696" s="91"/>
      <c r="AA3696" s="91"/>
      <c r="AB3696" s="91"/>
      <c r="AC3696" s="91"/>
      <c r="AD3696" s="91"/>
      <c r="AE3696" s="91"/>
      <c r="AF3696" s="91"/>
    </row>
    <row r="3697" spans="1:32" x14ac:dyDescent="0.3">
      <c r="A3697" s="65">
        <v>0</v>
      </c>
      <c r="B3697" s="10">
        <v>3694</v>
      </c>
      <c r="C3697" s="71">
        <v>0.36940000000000001</v>
      </c>
      <c r="D3697" s="74">
        <v>755447</v>
      </c>
      <c r="E3697" s="61">
        <v>701922</v>
      </c>
      <c r="F3697" s="68">
        <v>0.18886174999999999</v>
      </c>
      <c r="G3697" s="292">
        <v>0.17548050000000001</v>
      </c>
      <c r="H3697" s="68">
        <v>0.20145253333333332</v>
      </c>
      <c r="I3697" s="68">
        <v>0.18717919999999999</v>
      </c>
      <c r="T3697" s="91"/>
      <c r="U3697" s="91"/>
      <c r="AA3697" s="91"/>
      <c r="AB3697" s="91"/>
      <c r="AC3697" s="91"/>
      <c r="AD3697" s="91"/>
      <c r="AE3697" s="91"/>
      <c r="AF3697" s="91"/>
    </row>
    <row r="3698" spans="1:32" x14ac:dyDescent="0.3">
      <c r="A3698" s="65">
        <v>0</v>
      </c>
      <c r="B3698" s="10">
        <v>3695</v>
      </c>
      <c r="C3698" s="71">
        <v>0.3695</v>
      </c>
      <c r="D3698" s="74">
        <v>755447</v>
      </c>
      <c r="E3698" s="61">
        <v>701922</v>
      </c>
      <c r="F3698" s="68">
        <v>0.18886174999999999</v>
      </c>
      <c r="G3698" s="292">
        <v>0.17548050000000001</v>
      </c>
      <c r="H3698" s="68">
        <v>0.20145253333333332</v>
      </c>
      <c r="I3698" s="68">
        <v>0.18717919999999999</v>
      </c>
      <c r="T3698" s="91"/>
      <c r="U3698" s="91"/>
      <c r="AA3698" s="91"/>
      <c r="AB3698" s="91"/>
      <c r="AC3698" s="91"/>
      <c r="AD3698" s="91"/>
      <c r="AE3698" s="91"/>
      <c r="AF3698" s="91"/>
    </row>
    <row r="3699" spans="1:32" x14ac:dyDescent="0.3">
      <c r="A3699" s="65">
        <v>0</v>
      </c>
      <c r="B3699" s="10">
        <v>3696</v>
      </c>
      <c r="C3699" s="71">
        <v>0.36959999999999998</v>
      </c>
      <c r="D3699" s="74">
        <v>755447</v>
      </c>
      <c r="E3699" s="61">
        <v>701922</v>
      </c>
      <c r="F3699" s="68">
        <v>0.18886174999999999</v>
      </c>
      <c r="G3699" s="292">
        <v>0.17548050000000001</v>
      </c>
      <c r="H3699" s="68">
        <v>0.20145253333333332</v>
      </c>
      <c r="I3699" s="68">
        <v>0.18717919999999999</v>
      </c>
      <c r="T3699" s="91"/>
      <c r="U3699" s="91"/>
      <c r="AA3699" s="91"/>
      <c r="AB3699" s="91"/>
      <c r="AC3699" s="91"/>
      <c r="AD3699" s="91"/>
      <c r="AE3699" s="91"/>
      <c r="AF3699" s="91"/>
    </row>
    <row r="3700" spans="1:32" x14ac:dyDescent="0.3">
      <c r="A3700" s="65">
        <v>0</v>
      </c>
      <c r="B3700" s="10">
        <v>3697</v>
      </c>
      <c r="C3700" s="71">
        <v>0.36969999999999997</v>
      </c>
      <c r="D3700" s="74">
        <v>755447</v>
      </c>
      <c r="E3700" s="61">
        <v>701922</v>
      </c>
      <c r="F3700" s="68">
        <v>0.18886174999999999</v>
      </c>
      <c r="G3700" s="292">
        <v>0.17548050000000001</v>
      </c>
      <c r="H3700" s="68">
        <v>0.20145253333333332</v>
      </c>
      <c r="I3700" s="68">
        <v>0.18717919999999999</v>
      </c>
      <c r="T3700" s="91"/>
      <c r="U3700" s="91"/>
      <c r="AA3700" s="91"/>
      <c r="AB3700" s="91"/>
      <c r="AC3700" s="91"/>
      <c r="AD3700" s="91"/>
      <c r="AE3700" s="91"/>
      <c r="AF3700" s="91"/>
    </row>
    <row r="3701" spans="1:32" x14ac:dyDescent="0.3">
      <c r="A3701" s="65">
        <v>0</v>
      </c>
      <c r="B3701" s="10">
        <v>3698</v>
      </c>
      <c r="C3701" s="71">
        <v>0.36980000000000002</v>
      </c>
      <c r="D3701" s="74">
        <v>755447</v>
      </c>
      <c r="E3701" s="61">
        <v>701922</v>
      </c>
      <c r="F3701" s="68">
        <v>0.18886174999999999</v>
      </c>
      <c r="G3701" s="292">
        <v>0.17548050000000001</v>
      </c>
      <c r="H3701" s="68">
        <v>0.20145253333333332</v>
      </c>
      <c r="I3701" s="68">
        <v>0.18717919999999999</v>
      </c>
      <c r="T3701" s="91"/>
      <c r="U3701" s="91"/>
      <c r="AA3701" s="91"/>
      <c r="AB3701" s="91"/>
      <c r="AC3701" s="91"/>
      <c r="AD3701" s="91"/>
      <c r="AE3701" s="91"/>
      <c r="AF3701" s="91"/>
    </row>
    <row r="3702" spans="1:32" x14ac:dyDescent="0.3">
      <c r="A3702" s="65">
        <v>0</v>
      </c>
      <c r="B3702" s="10">
        <v>3699</v>
      </c>
      <c r="C3702" s="71">
        <v>0.36990000000000001</v>
      </c>
      <c r="D3702" s="74">
        <v>755447</v>
      </c>
      <c r="E3702" s="61">
        <v>701922</v>
      </c>
      <c r="F3702" s="68">
        <v>0.18886174999999999</v>
      </c>
      <c r="G3702" s="292">
        <v>0.17548050000000001</v>
      </c>
      <c r="H3702" s="68">
        <v>0.20145253333333332</v>
      </c>
      <c r="I3702" s="68">
        <v>0.18717919999999999</v>
      </c>
      <c r="T3702" s="91"/>
      <c r="U3702" s="91"/>
      <c r="AA3702" s="91"/>
      <c r="AB3702" s="91"/>
      <c r="AC3702" s="91"/>
      <c r="AD3702" s="91"/>
      <c r="AE3702" s="91"/>
      <c r="AF3702" s="91"/>
    </row>
    <row r="3703" spans="1:32" x14ac:dyDescent="0.3">
      <c r="A3703" s="65">
        <v>0</v>
      </c>
      <c r="B3703" s="10">
        <v>3700</v>
      </c>
      <c r="C3703" s="71">
        <v>0.37</v>
      </c>
      <c r="D3703" s="74">
        <v>755447</v>
      </c>
      <c r="E3703" s="61">
        <v>701922</v>
      </c>
      <c r="F3703" s="68">
        <v>0.18886174999999999</v>
      </c>
      <c r="G3703" s="292">
        <v>0.17548050000000001</v>
      </c>
      <c r="H3703" s="68">
        <v>0.20145253333333332</v>
      </c>
      <c r="I3703" s="68">
        <v>0.18717919999999999</v>
      </c>
      <c r="T3703" s="91"/>
      <c r="U3703" s="91"/>
      <c r="AA3703" s="91"/>
      <c r="AB3703" s="91"/>
      <c r="AC3703" s="91"/>
      <c r="AD3703" s="91"/>
      <c r="AE3703" s="91"/>
      <c r="AF3703" s="91"/>
    </row>
    <row r="3704" spans="1:32" x14ac:dyDescent="0.3">
      <c r="A3704" s="65">
        <v>0</v>
      </c>
      <c r="B3704" s="10">
        <v>3701</v>
      </c>
      <c r="C3704" s="71">
        <v>0.37009999999999998</v>
      </c>
      <c r="D3704" s="74">
        <v>755447</v>
      </c>
      <c r="E3704" s="61">
        <v>701922</v>
      </c>
      <c r="F3704" s="68">
        <v>0.18886174999999999</v>
      </c>
      <c r="G3704" s="292">
        <v>0.17548050000000001</v>
      </c>
      <c r="H3704" s="68">
        <v>0.20145253333333332</v>
      </c>
      <c r="I3704" s="68">
        <v>0.18717919999999999</v>
      </c>
      <c r="T3704" s="91"/>
      <c r="U3704" s="91"/>
      <c r="AA3704" s="91"/>
      <c r="AB3704" s="91"/>
      <c r="AC3704" s="91"/>
      <c r="AD3704" s="91"/>
      <c r="AE3704" s="91"/>
      <c r="AF3704" s="91"/>
    </row>
    <row r="3705" spans="1:32" x14ac:dyDescent="0.3">
      <c r="A3705" s="65">
        <v>0</v>
      </c>
      <c r="B3705" s="10">
        <v>3702</v>
      </c>
      <c r="C3705" s="71">
        <v>0.37019999999999997</v>
      </c>
      <c r="D3705" s="74">
        <v>755447</v>
      </c>
      <c r="E3705" s="61">
        <v>701922</v>
      </c>
      <c r="F3705" s="68">
        <v>0.18886174999999999</v>
      </c>
      <c r="G3705" s="292">
        <v>0.17548050000000001</v>
      </c>
      <c r="H3705" s="68">
        <v>0.20145253333333332</v>
      </c>
      <c r="I3705" s="68">
        <v>0.18717919999999999</v>
      </c>
      <c r="T3705" s="91"/>
      <c r="U3705" s="91"/>
      <c r="AA3705" s="91"/>
      <c r="AB3705" s="91"/>
      <c r="AC3705" s="91"/>
      <c r="AD3705" s="91"/>
      <c r="AE3705" s="91"/>
      <c r="AF3705" s="91"/>
    </row>
    <row r="3706" spans="1:32" x14ac:dyDescent="0.3">
      <c r="A3706" s="65">
        <v>0</v>
      </c>
      <c r="B3706" s="10">
        <v>3703</v>
      </c>
      <c r="C3706" s="71">
        <v>0.37030000000000002</v>
      </c>
      <c r="D3706" s="74">
        <v>755447</v>
      </c>
      <c r="E3706" s="61">
        <v>701922</v>
      </c>
      <c r="F3706" s="68">
        <v>0.18886174999999999</v>
      </c>
      <c r="G3706" s="292">
        <v>0.17548050000000001</v>
      </c>
      <c r="H3706" s="68">
        <v>0.20145253333333332</v>
      </c>
      <c r="I3706" s="68">
        <v>0.18717919999999999</v>
      </c>
      <c r="T3706" s="91"/>
      <c r="U3706" s="91"/>
      <c r="AA3706" s="91"/>
      <c r="AB3706" s="91"/>
      <c r="AC3706" s="91"/>
      <c r="AD3706" s="91"/>
      <c r="AE3706" s="91"/>
      <c r="AF3706" s="91"/>
    </row>
    <row r="3707" spans="1:32" x14ac:dyDescent="0.3">
      <c r="A3707" s="65">
        <v>0</v>
      </c>
      <c r="B3707" s="10">
        <v>3704</v>
      </c>
      <c r="C3707" s="71">
        <v>0.37040000000000001</v>
      </c>
      <c r="D3707" s="74">
        <v>755447</v>
      </c>
      <c r="E3707" s="61">
        <v>701922</v>
      </c>
      <c r="F3707" s="68">
        <v>0.18886174999999999</v>
      </c>
      <c r="G3707" s="292">
        <v>0.17548050000000001</v>
      </c>
      <c r="H3707" s="68">
        <v>0.20145253333333332</v>
      </c>
      <c r="I3707" s="68">
        <v>0.18717919999999999</v>
      </c>
      <c r="T3707" s="91"/>
      <c r="U3707" s="91"/>
      <c r="AA3707" s="91"/>
      <c r="AB3707" s="91"/>
      <c r="AC3707" s="91"/>
      <c r="AD3707" s="91"/>
      <c r="AE3707" s="91"/>
      <c r="AF3707" s="91"/>
    </row>
    <row r="3708" spans="1:32" x14ac:dyDescent="0.3">
      <c r="A3708" s="65">
        <v>0</v>
      </c>
      <c r="B3708" s="10">
        <v>3705</v>
      </c>
      <c r="C3708" s="71">
        <v>0.3705</v>
      </c>
      <c r="D3708" s="74">
        <v>755447</v>
      </c>
      <c r="E3708" s="61">
        <v>701922</v>
      </c>
      <c r="F3708" s="68">
        <v>0.18886174999999999</v>
      </c>
      <c r="G3708" s="292">
        <v>0.17548050000000001</v>
      </c>
      <c r="H3708" s="68">
        <v>0.20145253333333332</v>
      </c>
      <c r="I3708" s="68">
        <v>0.18717919999999999</v>
      </c>
      <c r="T3708" s="91"/>
      <c r="U3708" s="91"/>
      <c r="AA3708" s="91"/>
      <c r="AB3708" s="91"/>
      <c r="AC3708" s="91"/>
      <c r="AD3708" s="91"/>
      <c r="AE3708" s="91"/>
      <c r="AF3708" s="91"/>
    </row>
    <row r="3709" spans="1:32" x14ac:dyDescent="0.3">
      <c r="A3709" s="65">
        <v>0</v>
      </c>
      <c r="B3709" s="10">
        <v>3706</v>
      </c>
      <c r="C3709" s="71">
        <v>0.37059999999999998</v>
      </c>
      <c r="D3709" s="74">
        <v>755447</v>
      </c>
      <c r="E3709" s="61">
        <v>701922</v>
      </c>
      <c r="F3709" s="68">
        <v>0.18886174999999999</v>
      </c>
      <c r="G3709" s="292">
        <v>0.17548050000000001</v>
      </c>
      <c r="H3709" s="68">
        <v>0.20145253333333332</v>
      </c>
      <c r="I3709" s="68">
        <v>0.18717919999999999</v>
      </c>
      <c r="T3709" s="91"/>
      <c r="U3709" s="91"/>
      <c r="AA3709" s="91"/>
      <c r="AB3709" s="91"/>
      <c r="AC3709" s="91"/>
      <c r="AD3709" s="91"/>
      <c r="AE3709" s="91"/>
      <c r="AF3709" s="91"/>
    </row>
    <row r="3710" spans="1:32" x14ac:dyDescent="0.3">
      <c r="A3710" s="65">
        <v>0</v>
      </c>
      <c r="B3710" s="10">
        <v>3707</v>
      </c>
      <c r="C3710" s="71">
        <v>0.37069999999999997</v>
      </c>
      <c r="D3710" s="74">
        <v>755447</v>
      </c>
      <c r="E3710" s="61">
        <v>701922</v>
      </c>
      <c r="F3710" s="68">
        <v>0.18886174999999999</v>
      </c>
      <c r="G3710" s="292">
        <v>0.17548050000000001</v>
      </c>
      <c r="H3710" s="68">
        <v>0.20145253333333332</v>
      </c>
      <c r="I3710" s="68">
        <v>0.18717919999999999</v>
      </c>
      <c r="T3710" s="91"/>
      <c r="U3710" s="91"/>
      <c r="AA3710" s="91"/>
      <c r="AB3710" s="91"/>
      <c r="AC3710" s="91"/>
      <c r="AD3710" s="91"/>
      <c r="AE3710" s="91"/>
      <c r="AF3710" s="91"/>
    </row>
    <row r="3711" spans="1:32" x14ac:dyDescent="0.3">
      <c r="A3711" s="65">
        <v>0</v>
      </c>
      <c r="B3711" s="10">
        <v>3708</v>
      </c>
      <c r="C3711" s="71">
        <v>0.37080000000000002</v>
      </c>
      <c r="D3711" s="74">
        <v>755447</v>
      </c>
      <c r="E3711" s="61">
        <v>701922</v>
      </c>
      <c r="F3711" s="68">
        <v>0.18886174999999999</v>
      </c>
      <c r="G3711" s="292">
        <v>0.17548050000000001</v>
      </c>
      <c r="H3711" s="68">
        <v>0.20145253333333332</v>
      </c>
      <c r="I3711" s="68">
        <v>0.18717919999999999</v>
      </c>
      <c r="T3711" s="91"/>
      <c r="U3711" s="91"/>
      <c r="AA3711" s="91"/>
      <c r="AB3711" s="91"/>
      <c r="AC3711" s="91"/>
      <c r="AD3711" s="91"/>
      <c r="AE3711" s="91"/>
      <c r="AF3711" s="91"/>
    </row>
    <row r="3712" spans="1:32" x14ac:dyDescent="0.3">
      <c r="A3712" s="65">
        <v>0</v>
      </c>
      <c r="B3712" s="10">
        <v>3709</v>
      </c>
      <c r="C3712" s="71">
        <v>0.37090000000000001</v>
      </c>
      <c r="D3712" s="74">
        <v>755447</v>
      </c>
      <c r="E3712" s="61">
        <v>701922</v>
      </c>
      <c r="F3712" s="68">
        <v>0.18886174999999999</v>
      </c>
      <c r="G3712" s="292">
        <v>0.17548050000000001</v>
      </c>
      <c r="H3712" s="68">
        <v>0.20145253333333332</v>
      </c>
      <c r="I3712" s="68">
        <v>0.18717919999999999</v>
      </c>
      <c r="T3712" s="91"/>
      <c r="U3712" s="91"/>
      <c r="AA3712" s="91"/>
      <c r="AB3712" s="91"/>
      <c r="AC3712" s="91"/>
      <c r="AD3712" s="91"/>
      <c r="AE3712" s="91"/>
      <c r="AF3712" s="91"/>
    </row>
    <row r="3713" spans="1:32" x14ac:dyDescent="0.3">
      <c r="A3713" s="65">
        <v>0</v>
      </c>
      <c r="B3713" s="10">
        <v>3710</v>
      </c>
      <c r="C3713" s="71">
        <v>0.371</v>
      </c>
      <c r="D3713" s="74">
        <v>755447</v>
      </c>
      <c r="E3713" s="61">
        <v>701922</v>
      </c>
      <c r="F3713" s="68">
        <v>0.18886174999999999</v>
      </c>
      <c r="G3713" s="292">
        <v>0.17548050000000001</v>
      </c>
      <c r="H3713" s="68">
        <v>0.20145253333333332</v>
      </c>
      <c r="I3713" s="68">
        <v>0.18717919999999999</v>
      </c>
      <c r="T3713" s="91"/>
      <c r="U3713" s="91"/>
      <c r="AA3713" s="91"/>
      <c r="AB3713" s="91"/>
      <c r="AC3713" s="91"/>
      <c r="AD3713" s="91"/>
      <c r="AE3713" s="91"/>
      <c r="AF3713" s="91"/>
    </row>
    <row r="3714" spans="1:32" x14ac:dyDescent="0.3">
      <c r="A3714" s="65">
        <v>0</v>
      </c>
      <c r="B3714" s="10">
        <v>3711</v>
      </c>
      <c r="C3714" s="71">
        <v>0.37109999999999999</v>
      </c>
      <c r="D3714" s="74">
        <v>755447</v>
      </c>
      <c r="E3714" s="61">
        <v>701922</v>
      </c>
      <c r="F3714" s="68">
        <v>0.18886174999999999</v>
      </c>
      <c r="G3714" s="292">
        <v>0.17548050000000001</v>
      </c>
      <c r="H3714" s="68">
        <v>0.20145253333333332</v>
      </c>
      <c r="I3714" s="68">
        <v>0.18717919999999999</v>
      </c>
      <c r="T3714" s="91"/>
      <c r="U3714" s="91"/>
      <c r="AA3714" s="91"/>
      <c r="AB3714" s="91"/>
      <c r="AC3714" s="91"/>
      <c r="AD3714" s="91"/>
      <c r="AE3714" s="91"/>
      <c r="AF3714" s="91"/>
    </row>
    <row r="3715" spans="1:32" x14ac:dyDescent="0.3">
      <c r="A3715" s="65">
        <v>0</v>
      </c>
      <c r="B3715" s="10">
        <v>3712</v>
      </c>
      <c r="C3715" s="71">
        <v>0.37119999999999997</v>
      </c>
      <c r="D3715" s="74">
        <v>755447</v>
      </c>
      <c r="E3715" s="61">
        <v>701922</v>
      </c>
      <c r="F3715" s="68">
        <v>0.18886174999999999</v>
      </c>
      <c r="G3715" s="292">
        <v>0.17548050000000001</v>
      </c>
      <c r="H3715" s="68">
        <v>0.20145253333333332</v>
      </c>
      <c r="I3715" s="68">
        <v>0.18717919999999999</v>
      </c>
      <c r="T3715" s="91"/>
      <c r="U3715" s="91"/>
      <c r="AA3715" s="91"/>
      <c r="AB3715" s="91"/>
      <c r="AC3715" s="91"/>
      <c r="AD3715" s="91"/>
      <c r="AE3715" s="91"/>
      <c r="AF3715" s="91"/>
    </row>
    <row r="3716" spans="1:32" x14ac:dyDescent="0.3">
      <c r="A3716" s="65">
        <v>0</v>
      </c>
      <c r="B3716" s="10">
        <v>3713</v>
      </c>
      <c r="C3716" s="71">
        <v>0.37130000000000002</v>
      </c>
      <c r="D3716" s="74">
        <v>755447</v>
      </c>
      <c r="E3716" s="61">
        <v>701922</v>
      </c>
      <c r="F3716" s="68">
        <v>0.18886174999999999</v>
      </c>
      <c r="G3716" s="292">
        <v>0.17548050000000001</v>
      </c>
      <c r="H3716" s="68">
        <v>0.20145253333333332</v>
      </c>
      <c r="I3716" s="68">
        <v>0.18717919999999999</v>
      </c>
      <c r="T3716" s="91"/>
      <c r="U3716" s="91"/>
      <c r="AA3716" s="91"/>
      <c r="AB3716" s="91"/>
      <c r="AC3716" s="91"/>
      <c r="AD3716" s="91"/>
      <c r="AE3716" s="91"/>
      <c r="AF3716" s="91"/>
    </row>
    <row r="3717" spans="1:32" x14ac:dyDescent="0.3">
      <c r="A3717" s="65">
        <v>0</v>
      </c>
      <c r="B3717" s="10">
        <v>3714</v>
      </c>
      <c r="C3717" s="71">
        <v>0.37140000000000001</v>
      </c>
      <c r="D3717" s="74">
        <v>755447</v>
      </c>
      <c r="E3717" s="61">
        <v>701922</v>
      </c>
      <c r="F3717" s="68">
        <v>0.18886174999999999</v>
      </c>
      <c r="G3717" s="292">
        <v>0.17548050000000001</v>
      </c>
      <c r="H3717" s="68">
        <v>0.20145253333333332</v>
      </c>
      <c r="I3717" s="68">
        <v>0.18717919999999999</v>
      </c>
      <c r="T3717" s="91"/>
      <c r="U3717" s="91"/>
      <c r="AA3717" s="91"/>
      <c r="AB3717" s="91"/>
      <c r="AC3717" s="91"/>
      <c r="AD3717" s="91"/>
      <c r="AE3717" s="91"/>
      <c r="AF3717" s="91"/>
    </row>
    <row r="3718" spans="1:32" x14ac:dyDescent="0.3">
      <c r="A3718" s="65">
        <v>0</v>
      </c>
      <c r="B3718" s="10">
        <v>3715</v>
      </c>
      <c r="C3718" s="71">
        <v>0.3715</v>
      </c>
      <c r="D3718" s="74">
        <v>755447</v>
      </c>
      <c r="E3718" s="61">
        <v>701922</v>
      </c>
      <c r="F3718" s="68">
        <v>0.18886174999999999</v>
      </c>
      <c r="G3718" s="292">
        <v>0.17548050000000001</v>
      </c>
      <c r="H3718" s="68">
        <v>0.20145253333333332</v>
      </c>
      <c r="I3718" s="68">
        <v>0.18717919999999999</v>
      </c>
      <c r="T3718" s="91"/>
      <c r="U3718" s="91"/>
      <c r="AA3718" s="91"/>
      <c r="AB3718" s="91"/>
      <c r="AC3718" s="91"/>
      <c r="AD3718" s="91"/>
      <c r="AE3718" s="91"/>
      <c r="AF3718" s="91"/>
    </row>
    <row r="3719" spans="1:32" x14ac:dyDescent="0.3">
      <c r="A3719" s="65">
        <v>0</v>
      </c>
      <c r="B3719" s="10">
        <v>3716</v>
      </c>
      <c r="C3719" s="71">
        <v>0.37159999999999999</v>
      </c>
      <c r="D3719" s="74">
        <v>755447</v>
      </c>
      <c r="E3719" s="61">
        <v>701922</v>
      </c>
      <c r="F3719" s="68">
        <v>0.18886174999999999</v>
      </c>
      <c r="G3719" s="292">
        <v>0.17548050000000001</v>
      </c>
      <c r="H3719" s="68">
        <v>0.20145253333333332</v>
      </c>
      <c r="I3719" s="68">
        <v>0.18717919999999999</v>
      </c>
      <c r="T3719" s="91"/>
      <c r="U3719" s="91"/>
      <c r="AA3719" s="91"/>
      <c r="AB3719" s="91"/>
      <c r="AC3719" s="91"/>
      <c r="AD3719" s="91"/>
      <c r="AE3719" s="91"/>
      <c r="AF3719" s="91"/>
    </row>
    <row r="3720" spans="1:32" x14ac:dyDescent="0.3">
      <c r="A3720" s="65">
        <v>0</v>
      </c>
      <c r="B3720" s="10">
        <v>3717</v>
      </c>
      <c r="C3720" s="71">
        <v>0.37169999999999997</v>
      </c>
      <c r="D3720" s="74">
        <v>755447</v>
      </c>
      <c r="E3720" s="61">
        <v>701922</v>
      </c>
      <c r="F3720" s="68">
        <v>0.18886174999999999</v>
      </c>
      <c r="G3720" s="292">
        <v>0.17548050000000001</v>
      </c>
      <c r="H3720" s="68">
        <v>0.20145253333333332</v>
      </c>
      <c r="I3720" s="68">
        <v>0.18717919999999999</v>
      </c>
      <c r="T3720" s="91"/>
      <c r="U3720" s="91"/>
      <c r="AA3720" s="91"/>
      <c r="AB3720" s="91"/>
      <c r="AC3720" s="91"/>
      <c r="AD3720" s="91"/>
      <c r="AE3720" s="91"/>
      <c r="AF3720" s="91"/>
    </row>
    <row r="3721" spans="1:32" x14ac:dyDescent="0.3">
      <c r="A3721" s="65">
        <v>0</v>
      </c>
      <c r="B3721" s="10">
        <v>3718</v>
      </c>
      <c r="C3721" s="71">
        <v>0.37180000000000002</v>
      </c>
      <c r="D3721" s="74">
        <v>755447</v>
      </c>
      <c r="E3721" s="61">
        <v>701922</v>
      </c>
      <c r="F3721" s="68">
        <v>0.18886174999999999</v>
      </c>
      <c r="G3721" s="292">
        <v>0.17548050000000001</v>
      </c>
      <c r="H3721" s="68">
        <v>0.20145253333333332</v>
      </c>
      <c r="I3721" s="68">
        <v>0.18717919999999999</v>
      </c>
      <c r="T3721" s="91"/>
      <c r="U3721" s="91"/>
      <c r="AA3721" s="91"/>
      <c r="AB3721" s="91"/>
      <c r="AC3721" s="91"/>
      <c r="AD3721" s="91"/>
      <c r="AE3721" s="91"/>
      <c r="AF3721" s="91"/>
    </row>
    <row r="3722" spans="1:32" x14ac:dyDescent="0.3">
      <c r="A3722" s="65">
        <v>0</v>
      </c>
      <c r="B3722" s="10">
        <v>3719</v>
      </c>
      <c r="C3722" s="71">
        <v>0.37190000000000001</v>
      </c>
      <c r="D3722" s="74">
        <v>755447</v>
      </c>
      <c r="E3722" s="61">
        <v>701922</v>
      </c>
      <c r="F3722" s="68">
        <v>0.18886174999999999</v>
      </c>
      <c r="G3722" s="292">
        <v>0.17548050000000001</v>
      </c>
      <c r="H3722" s="68">
        <v>0.20145253333333332</v>
      </c>
      <c r="I3722" s="68">
        <v>0.18717919999999999</v>
      </c>
      <c r="T3722" s="91"/>
      <c r="U3722" s="91"/>
      <c r="AA3722" s="91"/>
      <c r="AB3722" s="91"/>
      <c r="AC3722" s="91"/>
      <c r="AD3722" s="91"/>
      <c r="AE3722" s="91"/>
      <c r="AF3722" s="91"/>
    </row>
    <row r="3723" spans="1:32" x14ac:dyDescent="0.3">
      <c r="A3723" s="65">
        <v>0</v>
      </c>
      <c r="B3723" s="10">
        <v>3720</v>
      </c>
      <c r="C3723" s="71">
        <v>0.372</v>
      </c>
      <c r="D3723" s="74">
        <v>755447</v>
      </c>
      <c r="E3723" s="61">
        <v>701922</v>
      </c>
      <c r="F3723" s="68">
        <v>0.18886174999999999</v>
      </c>
      <c r="G3723" s="292">
        <v>0.17548050000000001</v>
      </c>
      <c r="H3723" s="68">
        <v>0.20145253333333332</v>
      </c>
      <c r="I3723" s="68">
        <v>0.18717919999999999</v>
      </c>
      <c r="T3723" s="91"/>
      <c r="U3723" s="91"/>
      <c r="AA3723" s="91"/>
      <c r="AB3723" s="91"/>
      <c r="AC3723" s="91"/>
      <c r="AD3723" s="91"/>
      <c r="AE3723" s="91"/>
      <c r="AF3723" s="91"/>
    </row>
    <row r="3724" spans="1:32" x14ac:dyDescent="0.3">
      <c r="A3724" s="65">
        <v>0</v>
      </c>
      <c r="B3724" s="10">
        <v>3721</v>
      </c>
      <c r="C3724" s="71">
        <v>0.37209999999999999</v>
      </c>
      <c r="D3724" s="74">
        <v>755447</v>
      </c>
      <c r="E3724" s="61">
        <v>701922</v>
      </c>
      <c r="F3724" s="68">
        <v>0.18886174999999999</v>
      </c>
      <c r="G3724" s="292">
        <v>0.17548050000000001</v>
      </c>
      <c r="H3724" s="68">
        <v>0.20145253333333332</v>
      </c>
      <c r="I3724" s="68">
        <v>0.18717919999999999</v>
      </c>
      <c r="T3724" s="91"/>
      <c r="U3724" s="91"/>
      <c r="AA3724" s="91"/>
      <c r="AB3724" s="91"/>
      <c r="AC3724" s="91"/>
      <c r="AD3724" s="91"/>
      <c r="AE3724" s="91"/>
      <c r="AF3724" s="91"/>
    </row>
    <row r="3725" spans="1:32" x14ac:dyDescent="0.3">
      <c r="A3725" s="65">
        <v>0</v>
      </c>
      <c r="B3725" s="10">
        <v>3722</v>
      </c>
      <c r="C3725" s="71">
        <v>0.37219999999999998</v>
      </c>
      <c r="D3725" s="74">
        <v>755447</v>
      </c>
      <c r="E3725" s="61">
        <v>701922</v>
      </c>
      <c r="F3725" s="68">
        <v>0.18886174999999999</v>
      </c>
      <c r="G3725" s="292">
        <v>0.17548050000000001</v>
      </c>
      <c r="H3725" s="68">
        <v>0.20145253333333332</v>
      </c>
      <c r="I3725" s="68">
        <v>0.18717919999999999</v>
      </c>
      <c r="T3725" s="91"/>
      <c r="U3725" s="91"/>
      <c r="AA3725" s="91"/>
      <c r="AB3725" s="91"/>
      <c r="AC3725" s="91"/>
      <c r="AD3725" s="91"/>
      <c r="AE3725" s="91"/>
      <c r="AF3725" s="91"/>
    </row>
    <row r="3726" spans="1:32" x14ac:dyDescent="0.3">
      <c r="A3726" s="65">
        <v>0</v>
      </c>
      <c r="B3726" s="10">
        <v>3723</v>
      </c>
      <c r="C3726" s="71">
        <v>0.37230000000000002</v>
      </c>
      <c r="D3726" s="74">
        <v>755447</v>
      </c>
      <c r="E3726" s="61">
        <v>701922</v>
      </c>
      <c r="F3726" s="68">
        <v>0.18886174999999999</v>
      </c>
      <c r="G3726" s="292">
        <v>0.17548050000000001</v>
      </c>
      <c r="H3726" s="68">
        <v>0.20145253333333332</v>
      </c>
      <c r="I3726" s="68">
        <v>0.18717919999999999</v>
      </c>
      <c r="T3726" s="91"/>
      <c r="U3726" s="91"/>
      <c r="AA3726" s="91"/>
      <c r="AB3726" s="91"/>
      <c r="AC3726" s="91"/>
      <c r="AD3726" s="91"/>
      <c r="AE3726" s="91"/>
      <c r="AF3726" s="91"/>
    </row>
    <row r="3727" spans="1:32" x14ac:dyDescent="0.3">
      <c r="A3727" s="65">
        <v>0</v>
      </c>
      <c r="B3727" s="10">
        <v>3724</v>
      </c>
      <c r="C3727" s="71">
        <v>0.37240000000000001</v>
      </c>
      <c r="D3727" s="74">
        <v>755447</v>
      </c>
      <c r="E3727" s="61">
        <v>701922</v>
      </c>
      <c r="F3727" s="68">
        <v>0.18886174999999999</v>
      </c>
      <c r="G3727" s="292">
        <v>0.17548050000000001</v>
      </c>
      <c r="H3727" s="68">
        <v>0.20145253333333332</v>
      </c>
      <c r="I3727" s="68">
        <v>0.18717919999999999</v>
      </c>
      <c r="T3727" s="91"/>
      <c r="U3727" s="91"/>
      <c r="AA3727" s="91"/>
      <c r="AB3727" s="91"/>
      <c r="AC3727" s="91"/>
      <c r="AD3727" s="91"/>
      <c r="AE3727" s="91"/>
      <c r="AF3727" s="91"/>
    </row>
    <row r="3728" spans="1:32" x14ac:dyDescent="0.3">
      <c r="A3728" s="65">
        <v>0</v>
      </c>
      <c r="B3728" s="10">
        <v>3725</v>
      </c>
      <c r="C3728" s="71">
        <v>0.3725</v>
      </c>
      <c r="D3728" s="74">
        <v>755447</v>
      </c>
      <c r="E3728" s="61">
        <v>701922</v>
      </c>
      <c r="F3728" s="68">
        <v>0.18886174999999999</v>
      </c>
      <c r="G3728" s="292">
        <v>0.17548050000000001</v>
      </c>
      <c r="H3728" s="68">
        <v>0.20145253333333332</v>
      </c>
      <c r="I3728" s="68">
        <v>0.18717919999999999</v>
      </c>
      <c r="T3728" s="91"/>
      <c r="U3728" s="91"/>
      <c r="AA3728" s="91"/>
      <c r="AB3728" s="91"/>
      <c r="AC3728" s="91"/>
      <c r="AD3728" s="91"/>
      <c r="AE3728" s="91"/>
      <c r="AF3728" s="91"/>
    </row>
    <row r="3729" spans="1:32" x14ac:dyDescent="0.3">
      <c r="A3729" s="65">
        <v>0</v>
      </c>
      <c r="B3729" s="10">
        <v>3726</v>
      </c>
      <c r="C3729" s="71">
        <v>0.37259999999999999</v>
      </c>
      <c r="D3729" s="74">
        <v>755447</v>
      </c>
      <c r="E3729" s="61">
        <v>701922</v>
      </c>
      <c r="F3729" s="68">
        <v>0.18886174999999999</v>
      </c>
      <c r="G3729" s="292">
        <v>0.17548050000000001</v>
      </c>
      <c r="H3729" s="68">
        <v>0.20145253333333332</v>
      </c>
      <c r="I3729" s="68">
        <v>0.18717919999999999</v>
      </c>
      <c r="T3729" s="91"/>
      <c r="U3729" s="91"/>
      <c r="AA3729" s="91"/>
      <c r="AB3729" s="91"/>
      <c r="AC3729" s="91"/>
      <c r="AD3729" s="91"/>
      <c r="AE3729" s="91"/>
      <c r="AF3729" s="91"/>
    </row>
    <row r="3730" spans="1:32" x14ac:dyDescent="0.3">
      <c r="A3730" s="65">
        <v>0</v>
      </c>
      <c r="B3730" s="10">
        <v>3727</v>
      </c>
      <c r="C3730" s="71">
        <v>0.37269999999999998</v>
      </c>
      <c r="D3730" s="74">
        <v>755447</v>
      </c>
      <c r="E3730" s="61">
        <v>701922</v>
      </c>
      <c r="F3730" s="68">
        <v>0.18886174999999999</v>
      </c>
      <c r="G3730" s="292">
        <v>0.17548050000000001</v>
      </c>
      <c r="H3730" s="68">
        <v>0.20145253333333332</v>
      </c>
      <c r="I3730" s="68">
        <v>0.18717919999999999</v>
      </c>
      <c r="T3730" s="91"/>
      <c r="U3730" s="91"/>
      <c r="AA3730" s="91"/>
      <c r="AB3730" s="91"/>
      <c r="AC3730" s="91"/>
      <c r="AD3730" s="91"/>
      <c r="AE3730" s="91"/>
      <c r="AF3730" s="91"/>
    </row>
    <row r="3731" spans="1:32" x14ac:dyDescent="0.3">
      <c r="A3731" s="65">
        <v>0</v>
      </c>
      <c r="B3731" s="10">
        <v>3728</v>
      </c>
      <c r="C3731" s="71">
        <v>0.37280000000000002</v>
      </c>
      <c r="D3731" s="74">
        <v>755447</v>
      </c>
      <c r="E3731" s="61">
        <v>701922</v>
      </c>
      <c r="F3731" s="68">
        <v>0.18886174999999999</v>
      </c>
      <c r="G3731" s="292">
        <v>0.17548050000000001</v>
      </c>
      <c r="H3731" s="68">
        <v>0.20145253333333332</v>
      </c>
      <c r="I3731" s="68">
        <v>0.18717919999999999</v>
      </c>
      <c r="T3731" s="91"/>
      <c r="U3731" s="91"/>
      <c r="AA3731" s="91"/>
      <c r="AB3731" s="91"/>
      <c r="AC3731" s="91"/>
      <c r="AD3731" s="91"/>
      <c r="AE3731" s="91"/>
      <c r="AF3731" s="91"/>
    </row>
    <row r="3732" spans="1:32" x14ac:dyDescent="0.3">
      <c r="A3732" s="65">
        <v>0</v>
      </c>
      <c r="B3732" s="10">
        <v>3729</v>
      </c>
      <c r="C3732" s="71">
        <v>0.37290000000000001</v>
      </c>
      <c r="D3732" s="74">
        <v>755447</v>
      </c>
      <c r="E3732" s="61">
        <v>701922</v>
      </c>
      <c r="F3732" s="68">
        <v>0.18886174999999999</v>
      </c>
      <c r="G3732" s="292">
        <v>0.17548050000000001</v>
      </c>
      <c r="H3732" s="68">
        <v>0.20145253333333332</v>
      </c>
      <c r="I3732" s="68">
        <v>0.18717919999999999</v>
      </c>
      <c r="T3732" s="91"/>
      <c r="U3732" s="91"/>
      <c r="AA3732" s="91"/>
      <c r="AB3732" s="91"/>
      <c r="AC3732" s="91"/>
      <c r="AD3732" s="91"/>
      <c r="AE3732" s="91"/>
      <c r="AF3732" s="91"/>
    </row>
    <row r="3733" spans="1:32" x14ac:dyDescent="0.3">
      <c r="A3733" s="65">
        <v>0</v>
      </c>
      <c r="B3733" s="10">
        <v>3730</v>
      </c>
      <c r="C3733" s="71">
        <v>0.373</v>
      </c>
      <c r="D3733" s="74">
        <v>755447</v>
      </c>
      <c r="E3733" s="61">
        <v>701922</v>
      </c>
      <c r="F3733" s="68">
        <v>0.18886174999999999</v>
      </c>
      <c r="G3733" s="292">
        <v>0.17548050000000001</v>
      </c>
      <c r="H3733" s="68">
        <v>0.20145253333333332</v>
      </c>
      <c r="I3733" s="68">
        <v>0.18717919999999999</v>
      </c>
      <c r="T3733" s="91"/>
      <c r="U3733" s="91"/>
      <c r="AA3733" s="91"/>
      <c r="AB3733" s="91"/>
      <c r="AC3733" s="91"/>
      <c r="AD3733" s="91"/>
      <c r="AE3733" s="91"/>
      <c r="AF3733" s="91"/>
    </row>
    <row r="3734" spans="1:32" x14ac:dyDescent="0.3">
      <c r="A3734" s="65">
        <v>0</v>
      </c>
      <c r="B3734" s="10">
        <v>3731</v>
      </c>
      <c r="C3734" s="71">
        <v>0.37309999999999999</v>
      </c>
      <c r="D3734" s="74">
        <v>755447</v>
      </c>
      <c r="E3734" s="61">
        <v>701922</v>
      </c>
      <c r="F3734" s="68">
        <v>0.18886174999999999</v>
      </c>
      <c r="G3734" s="292">
        <v>0.17548050000000001</v>
      </c>
      <c r="H3734" s="68">
        <v>0.20145253333333332</v>
      </c>
      <c r="I3734" s="68">
        <v>0.18717919999999999</v>
      </c>
      <c r="T3734" s="91"/>
      <c r="U3734" s="91"/>
      <c r="AA3734" s="91"/>
      <c r="AB3734" s="91"/>
      <c r="AC3734" s="91"/>
      <c r="AD3734" s="91"/>
      <c r="AE3734" s="91"/>
      <c r="AF3734" s="91"/>
    </row>
    <row r="3735" spans="1:32" x14ac:dyDescent="0.3">
      <c r="A3735" s="65">
        <v>0</v>
      </c>
      <c r="B3735" s="10">
        <v>3732</v>
      </c>
      <c r="C3735" s="71">
        <v>0.37319999999999998</v>
      </c>
      <c r="D3735" s="74">
        <v>755447</v>
      </c>
      <c r="E3735" s="61">
        <v>701922</v>
      </c>
      <c r="F3735" s="68">
        <v>0.18886174999999999</v>
      </c>
      <c r="G3735" s="292">
        <v>0.17548050000000001</v>
      </c>
      <c r="H3735" s="68">
        <v>0.20145253333333332</v>
      </c>
      <c r="I3735" s="68">
        <v>0.18717919999999999</v>
      </c>
      <c r="T3735" s="91"/>
      <c r="U3735" s="91"/>
      <c r="AA3735" s="91"/>
      <c r="AB3735" s="91"/>
      <c r="AC3735" s="91"/>
      <c r="AD3735" s="91"/>
      <c r="AE3735" s="91"/>
      <c r="AF3735" s="91"/>
    </row>
    <row r="3736" spans="1:32" x14ac:dyDescent="0.3">
      <c r="A3736" s="65">
        <v>0</v>
      </c>
      <c r="B3736" s="10">
        <v>3733</v>
      </c>
      <c r="C3736" s="71">
        <v>0.37330000000000002</v>
      </c>
      <c r="D3736" s="74">
        <v>755447</v>
      </c>
      <c r="E3736" s="61">
        <v>701922</v>
      </c>
      <c r="F3736" s="68">
        <v>0.18886174999999999</v>
      </c>
      <c r="G3736" s="292">
        <v>0.17548050000000001</v>
      </c>
      <c r="H3736" s="68">
        <v>0.20145253333333332</v>
      </c>
      <c r="I3736" s="68">
        <v>0.18717919999999999</v>
      </c>
      <c r="T3736" s="91"/>
      <c r="U3736" s="91"/>
      <c r="AA3736" s="91"/>
      <c r="AB3736" s="91"/>
      <c r="AC3736" s="91"/>
      <c r="AD3736" s="91"/>
      <c r="AE3736" s="91"/>
      <c r="AF3736" s="91"/>
    </row>
    <row r="3737" spans="1:32" x14ac:dyDescent="0.3">
      <c r="A3737" s="65">
        <v>0</v>
      </c>
      <c r="B3737" s="10">
        <v>3734</v>
      </c>
      <c r="C3737" s="71">
        <v>0.37340000000000001</v>
      </c>
      <c r="D3737" s="74">
        <v>755447</v>
      </c>
      <c r="E3737" s="61">
        <v>701922</v>
      </c>
      <c r="F3737" s="68">
        <v>0.18886174999999999</v>
      </c>
      <c r="G3737" s="292">
        <v>0.17548050000000001</v>
      </c>
      <c r="H3737" s="68">
        <v>0.20145253333333332</v>
      </c>
      <c r="I3737" s="68">
        <v>0.18717919999999999</v>
      </c>
      <c r="T3737" s="91"/>
      <c r="U3737" s="91"/>
      <c r="AA3737" s="91"/>
      <c r="AB3737" s="91"/>
      <c r="AC3737" s="91"/>
      <c r="AD3737" s="91"/>
      <c r="AE3737" s="91"/>
      <c r="AF3737" s="91"/>
    </row>
    <row r="3738" spans="1:32" x14ac:dyDescent="0.3">
      <c r="A3738" s="65">
        <v>0</v>
      </c>
      <c r="B3738" s="10">
        <v>3735</v>
      </c>
      <c r="C3738" s="71">
        <v>0.3735</v>
      </c>
      <c r="D3738" s="74">
        <v>755447</v>
      </c>
      <c r="E3738" s="61">
        <v>701922</v>
      </c>
      <c r="F3738" s="68">
        <v>0.18886174999999999</v>
      </c>
      <c r="G3738" s="292">
        <v>0.17548050000000001</v>
      </c>
      <c r="H3738" s="68">
        <v>0.20145253333333332</v>
      </c>
      <c r="I3738" s="68">
        <v>0.18717919999999999</v>
      </c>
      <c r="T3738" s="91"/>
      <c r="U3738" s="91"/>
      <c r="AA3738" s="91"/>
      <c r="AB3738" s="91"/>
      <c r="AC3738" s="91"/>
      <c r="AD3738" s="91"/>
      <c r="AE3738" s="91"/>
      <c r="AF3738" s="91"/>
    </row>
    <row r="3739" spans="1:32" x14ac:dyDescent="0.3">
      <c r="A3739" s="65">
        <v>0</v>
      </c>
      <c r="B3739" s="10">
        <v>3736</v>
      </c>
      <c r="C3739" s="71">
        <v>0.37359999999999999</v>
      </c>
      <c r="D3739" s="74">
        <v>755447</v>
      </c>
      <c r="E3739" s="61">
        <v>701922</v>
      </c>
      <c r="F3739" s="68">
        <v>0.18886174999999999</v>
      </c>
      <c r="G3739" s="292">
        <v>0.17548050000000001</v>
      </c>
      <c r="H3739" s="68">
        <v>0.20145253333333332</v>
      </c>
      <c r="I3739" s="68">
        <v>0.18717919999999999</v>
      </c>
      <c r="T3739" s="91"/>
      <c r="U3739" s="91"/>
      <c r="AA3739" s="91"/>
      <c r="AB3739" s="91"/>
      <c r="AC3739" s="91"/>
      <c r="AD3739" s="91"/>
      <c r="AE3739" s="91"/>
      <c r="AF3739" s="91"/>
    </row>
    <row r="3740" spans="1:32" x14ac:dyDescent="0.3">
      <c r="A3740" s="65">
        <v>0</v>
      </c>
      <c r="B3740" s="10">
        <v>3737</v>
      </c>
      <c r="C3740" s="71">
        <v>0.37369999999999998</v>
      </c>
      <c r="D3740" s="74">
        <v>755447</v>
      </c>
      <c r="E3740" s="61">
        <v>701922</v>
      </c>
      <c r="F3740" s="68">
        <v>0.18886174999999999</v>
      </c>
      <c r="G3740" s="292">
        <v>0.17548050000000001</v>
      </c>
      <c r="H3740" s="68">
        <v>0.20145253333333332</v>
      </c>
      <c r="I3740" s="68">
        <v>0.18717919999999999</v>
      </c>
      <c r="T3740" s="91"/>
      <c r="U3740" s="91"/>
      <c r="AA3740" s="91"/>
      <c r="AB3740" s="91"/>
      <c r="AC3740" s="91"/>
      <c r="AD3740" s="91"/>
      <c r="AE3740" s="91"/>
      <c r="AF3740" s="91"/>
    </row>
    <row r="3741" spans="1:32" x14ac:dyDescent="0.3">
      <c r="A3741" s="65">
        <v>0</v>
      </c>
      <c r="B3741" s="10">
        <v>3738</v>
      </c>
      <c r="C3741" s="71">
        <v>0.37380000000000002</v>
      </c>
      <c r="D3741" s="74">
        <v>755447</v>
      </c>
      <c r="E3741" s="61">
        <v>701922</v>
      </c>
      <c r="F3741" s="68">
        <v>0.18886174999999999</v>
      </c>
      <c r="G3741" s="292">
        <v>0.17548050000000001</v>
      </c>
      <c r="H3741" s="68">
        <v>0.20145253333333332</v>
      </c>
      <c r="I3741" s="68">
        <v>0.18717919999999999</v>
      </c>
      <c r="T3741" s="91"/>
      <c r="U3741" s="91"/>
      <c r="AA3741" s="91"/>
      <c r="AB3741" s="91"/>
      <c r="AC3741" s="91"/>
      <c r="AD3741" s="91"/>
      <c r="AE3741" s="91"/>
      <c r="AF3741" s="91"/>
    </row>
    <row r="3742" spans="1:32" x14ac:dyDescent="0.3">
      <c r="A3742" s="65">
        <v>0</v>
      </c>
      <c r="B3742" s="10">
        <v>3739</v>
      </c>
      <c r="C3742" s="71">
        <v>0.37390000000000001</v>
      </c>
      <c r="D3742" s="74">
        <v>755447</v>
      </c>
      <c r="E3742" s="61">
        <v>701922</v>
      </c>
      <c r="F3742" s="68">
        <v>0.18886174999999999</v>
      </c>
      <c r="G3742" s="292">
        <v>0.17548050000000001</v>
      </c>
      <c r="H3742" s="68">
        <v>0.20145253333333332</v>
      </c>
      <c r="I3742" s="68">
        <v>0.18717919999999999</v>
      </c>
      <c r="T3742" s="91"/>
      <c r="U3742" s="91"/>
      <c r="AA3742" s="91"/>
      <c r="AB3742" s="91"/>
      <c r="AC3742" s="91"/>
      <c r="AD3742" s="91"/>
      <c r="AE3742" s="91"/>
      <c r="AF3742" s="91"/>
    </row>
    <row r="3743" spans="1:32" x14ac:dyDescent="0.3">
      <c r="A3743" s="65">
        <v>0</v>
      </c>
      <c r="B3743" s="10">
        <v>3740</v>
      </c>
      <c r="C3743" s="71">
        <v>0.374</v>
      </c>
      <c r="D3743" s="74">
        <v>755447</v>
      </c>
      <c r="E3743" s="61">
        <v>701922</v>
      </c>
      <c r="F3743" s="68">
        <v>0.18886174999999999</v>
      </c>
      <c r="G3743" s="292">
        <v>0.17548050000000001</v>
      </c>
      <c r="H3743" s="68">
        <v>0.20145253333333332</v>
      </c>
      <c r="I3743" s="68">
        <v>0.18717919999999999</v>
      </c>
      <c r="T3743" s="91"/>
      <c r="U3743" s="91"/>
      <c r="AA3743" s="91"/>
      <c r="AB3743" s="91"/>
      <c r="AC3743" s="91"/>
      <c r="AD3743" s="91"/>
      <c r="AE3743" s="91"/>
      <c r="AF3743" s="91"/>
    </row>
    <row r="3744" spans="1:32" x14ac:dyDescent="0.3">
      <c r="A3744" s="65">
        <v>0</v>
      </c>
      <c r="B3744" s="10">
        <v>3741</v>
      </c>
      <c r="C3744" s="71">
        <v>0.37409999999999999</v>
      </c>
      <c r="D3744" s="74">
        <v>755447</v>
      </c>
      <c r="E3744" s="61">
        <v>701922</v>
      </c>
      <c r="F3744" s="68">
        <v>0.18886174999999999</v>
      </c>
      <c r="G3744" s="292">
        <v>0.17548050000000001</v>
      </c>
      <c r="H3744" s="68">
        <v>0.20145253333333332</v>
      </c>
      <c r="I3744" s="68">
        <v>0.18717919999999999</v>
      </c>
      <c r="T3744" s="91"/>
      <c r="U3744" s="91"/>
      <c r="AA3744" s="91"/>
      <c r="AB3744" s="91"/>
      <c r="AC3744" s="91"/>
      <c r="AD3744" s="91"/>
      <c r="AE3744" s="91"/>
      <c r="AF3744" s="91"/>
    </row>
    <row r="3745" spans="1:32" x14ac:dyDescent="0.3">
      <c r="A3745" s="65">
        <v>0</v>
      </c>
      <c r="B3745" s="10">
        <v>3742</v>
      </c>
      <c r="C3745" s="71">
        <v>0.37419999999999998</v>
      </c>
      <c r="D3745" s="74">
        <v>755447</v>
      </c>
      <c r="E3745" s="61">
        <v>701922</v>
      </c>
      <c r="F3745" s="68">
        <v>0.18886174999999999</v>
      </c>
      <c r="G3745" s="292">
        <v>0.17548050000000001</v>
      </c>
      <c r="H3745" s="68">
        <v>0.20145253333333332</v>
      </c>
      <c r="I3745" s="68">
        <v>0.18717919999999999</v>
      </c>
      <c r="T3745" s="91"/>
      <c r="U3745" s="91"/>
      <c r="AA3745" s="91"/>
      <c r="AB3745" s="91"/>
      <c r="AC3745" s="91"/>
      <c r="AD3745" s="91"/>
      <c r="AE3745" s="91"/>
      <c r="AF3745" s="91"/>
    </row>
    <row r="3746" spans="1:32" x14ac:dyDescent="0.3">
      <c r="A3746" s="65">
        <v>0</v>
      </c>
      <c r="B3746" s="10">
        <v>3743</v>
      </c>
      <c r="C3746" s="71">
        <v>0.37430000000000002</v>
      </c>
      <c r="D3746" s="74">
        <v>755447</v>
      </c>
      <c r="E3746" s="61">
        <v>701922</v>
      </c>
      <c r="F3746" s="68">
        <v>0.18886174999999999</v>
      </c>
      <c r="G3746" s="292">
        <v>0.17548050000000001</v>
      </c>
      <c r="H3746" s="68">
        <v>0.20145253333333332</v>
      </c>
      <c r="I3746" s="68">
        <v>0.18717919999999999</v>
      </c>
      <c r="T3746" s="91"/>
      <c r="U3746" s="91"/>
      <c r="AA3746" s="91"/>
      <c r="AB3746" s="91"/>
      <c r="AC3746" s="91"/>
      <c r="AD3746" s="91"/>
      <c r="AE3746" s="91"/>
      <c r="AF3746" s="91"/>
    </row>
    <row r="3747" spans="1:32" x14ac:dyDescent="0.3">
      <c r="A3747" s="65">
        <v>0</v>
      </c>
      <c r="B3747" s="10">
        <v>3744</v>
      </c>
      <c r="C3747" s="71">
        <v>0.37440000000000001</v>
      </c>
      <c r="D3747" s="74">
        <v>755447</v>
      </c>
      <c r="E3747" s="61">
        <v>701922</v>
      </c>
      <c r="F3747" s="68">
        <v>0.18886174999999999</v>
      </c>
      <c r="G3747" s="292">
        <v>0.17548050000000001</v>
      </c>
      <c r="H3747" s="68">
        <v>0.20145253333333332</v>
      </c>
      <c r="I3747" s="68">
        <v>0.18717919999999999</v>
      </c>
      <c r="T3747" s="91"/>
      <c r="U3747" s="91"/>
      <c r="AA3747" s="91"/>
      <c r="AB3747" s="91"/>
      <c r="AC3747" s="91"/>
      <c r="AD3747" s="91"/>
      <c r="AE3747" s="91"/>
      <c r="AF3747" s="91"/>
    </row>
    <row r="3748" spans="1:32" x14ac:dyDescent="0.3">
      <c r="A3748" s="65">
        <v>0</v>
      </c>
      <c r="B3748" s="10">
        <v>3745</v>
      </c>
      <c r="C3748" s="71">
        <v>0.3745</v>
      </c>
      <c r="D3748" s="74">
        <v>755447</v>
      </c>
      <c r="E3748" s="61">
        <v>701922</v>
      </c>
      <c r="F3748" s="68">
        <v>0.18886174999999999</v>
      </c>
      <c r="G3748" s="292">
        <v>0.17548050000000001</v>
      </c>
      <c r="H3748" s="68">
        <v>0.20145253333333332</v>
      </c>
      <c r="I3748" s="68">
        <v>0.18717919999999999</v>
      </c>
      <c r="T3748" s="91"/>
      <c r="U3748" s="91"/>
      <c r="AA3748" s="91"/>
      <c r="AB3748" s="91"/>
      <c r="AC3748" s="91"/>
      <c r="AD3748" s="91"/>
      <c r="AE3748" s="91"/>
      <c r="AF3748" s="91"/>
    </row>
    <row r="3749" spans="1:32" x14ac:dyDescent="0.3">
      <c r="A3749" s="65">
        <v>0</v>
      </c>
      <c r="B3749" s="10">
        <v>3746</v>
      </c>
      <c r="C3749" s="71">
        <v>0.37459999999999999</v>
      </c>
      <c r="D3749" s="74">
        <v>755447</v>
      </c>
      <c r="E3749" s="61">
        <v>701922</v>
      </c>
      <c r="F3749" s="68">
        <v>0.18886174999999999</v>
      </c>
      <c r="G3749" s="292">
        <v>0.17548050000000001</v>
      </c>
      <c r="H3749" s="68">
        <v>0.20145253333333332</v>
      </c>
      <c r="I3749" s="68">
        <v>0.18717919999999999</v>
      </c>
      <c r="T3749" s="91"/>
      <c r="U3749" s="91"/>
      <c r="AA3749" s="91"/>
      <c r="AB3749" s="91"/>
      <c r="AC3749" s="91"/>
      <c r="AD3749" s="91"/>
      <c r="AE3749" s="91"/>
      <c r="AF3749" s="91"/>
    </row>
    <row r="3750" spans="1:32" x14ac:dyDescent="0.3">
      <c r="A3750" s="65">
        <v>0</v>
      </c>
      <c r="B3750" s="10">
        <v>3747</v>
      </c>
      <c r="C3750" s="71">
        <v>0.37469999999999998</v>
      </c>
      <c r="D3750" s="74">
        <v>755447</v>
      </c>
      <c r="E3750" s="61">
        <v>701922</v>
      </c>
      <c r="F3750" s="68">
        <v>0.18886174999999999</v>
      </c>
      <c r="G3750" s="292">
        <v>0.17548050000000001</v>
      </c>
      <c r="H3750" s="68">
        <v>0.20145253333333332</v>
      </c>
      <c r="I3750" s="68">
        <v>0.18717919999999999</v>
      </c>
      <c r="T3750" s="91"/>
      <c r="U3750" s="91"/>
      <c r="AA3750" s="91"/>
      <c r="AB3750" s="91"/>
      <c r="AC3750" s="91"/>
      <c r="AD3750" s="91"/>
      <c r="AE3750" s="91"/>
      <c r="AF3750" s="91"/>
    </row>
    <row r="3751" spans="1:32" x14ac:dyDescent="0.3">
      <c r="A3751" s="65">
        <v>0</v>
      </c>
      <c r="B3751" s="10">
        <v>3748</v>
      </c>
      <c r="C3751" s="71">
        <v>0.37480000000000002</v>
      </c>
      <c r="D3751" s="74">
        <v>755447</v>
      </c>
      <c r="E3751" s="61">
        <v>701922</v>
      </c>
      <c r="F3751" s="68">
        <v>0.18886174999999999</v>
      </c>
      <c r="G3751" s="292">
        <v>0.17548050000000001</v>
      </c>
      <c r="H3751" s="68">
        <v>0.20145253333333332</v>
      </c>
      <c r="I3751" s="68">
        <v>0.18717919999999999</v>
      </c>
      <c r="T3751" s="91"/>
      <c r="U3751" s="91"/>
      <c r="AA3751" s="91"/>
      <c r="AB3751" s="91"/>
      <c r="AC3751" s="91"/>
      <c r="AD3751" s="91"/>
      <c r="AE3751" s="91"/>
      <c r="AF3751" s="91"/>
    </row>
    <row r="3752" spans="1:32" x14ac:dyDescent="0.3">
      <c r="A3752" s="65">
        <v>0</v>
      </c>
      <c r="B3752" s="10">
        <v>3749</v>
      </c>
      <c r="C3752" s="71">
        <v>0.37490000000000001</v>
      </c>
      <c r="D3752" s="74">
        <v>755447</v>
      </c>
      <c r="E3752" s="61">
        <v>701922</v>
      </c>
      <c r="F3752" s="68">
        <v>0.18886174999999999</v>
      </c>
      <c r="G3752" s="292">
        <v>0.17548050000000001</v>
      </c>
      <c r="H3752" s="68">
        <v>0.20145253333333332</v>
      </c>
      <c r="I3752" s="68">
        <v>0.18717919999999999</v>
      </c>
      <c r="T3752" s="91"/>
      <c r="U3752" s="91"/>
      <c r="AA3752" s="91"/>
      <c r="AB3752" s="91"/>
      <c r="AC3752" s="91"/>
      <c r="AD3752" s="91"/>
      <c r="AE3752" s="91"/>
      <c r="AF3752" s="91"/>
    </row>
    <row r="3753" spans="1:32" x14ac:dyDescent="0.3">
      <c r="A3753" s="65">
        <v>0</v>
      </c>
      <c r="B3753" s="10">
        <v>3750</v>
      </c>
      <c r="C3753" s="71">
        <v>0.375</v>
      </c>
      <c r="D3753" s="74">
        <v>755447</v>
      </c>
      <c r="E3753" s="61">
        <v>701922</v>
      </c>
      <c r="F3753" s="68">
        <v>0.18886174999999999</v>
      </c>
      <c r="G3753" s="292">
        <v>0.17548050000000001</v>
      </c>
      <c r="H3753" s="68">
        <v>0.20145253333333332</v>
      </c>
      <c r="I3753" s="68">
        <v>0.18717919999999999</v>
      </c>
      <c r="T3753" s="91"/>
      <c r="U3753" s="91"/>
      <c r="AA3753" s="91"/>
      <c r="AB3753" s="91"/>
      <c r="AC3753" s="91"/>
      <c r="AD3753" s="91"/>
      <c r="AE3753" s="91"/>
      <c r="AF3753" s="91"/>
    </row>
    <row r="3754" spans="1:32" x14ac:dyDescent="0.3">
      <c r="A3754" s="65">
        <v>0</v>
      </c>
      <c r="B3754" s="10">
        <v>3751</v>
      </c>
      <c r="C3754" s="71">
        <v>0.37509999999999999</v>
      </c>
      <c r="D3754" s="74">
        <v>755447</v>
      </c>
      <c r="E3754" s="61">
        <v>701922</v>
      </c>
      <c r="F3754" s="68">
        <v>0.18886174999999999</v>
      </c>
      <c r="G3754" s="292">
        <v>0.17548050000000001</v>
      </c>
      <c r="H3754" s="68">
        <v>0.20145253333333332</v>
      </c>
      <c r="I3754" s="68">
        <v>0.18717919999999999</v>
      </c>
      <c r="T3754" s="91"/>
      <c r="U3754" s="91"/>
      <c r="AA3754" s="91"/>
      <c r="AB3754" s="91"/>
      <c r="AC3754" s="91"/>
      <c r="AD3754" s="91"/>
      <c r="AE3754" s="91"/>
      <c r="AF3754" s="91"/>
    </row>
    <row r="3755" spans="1:32" x14ac:dyDescent="0.3">
      <c r="A3755" s="65">
        <v>0</v>
      </c>
      <c r="B3755" s="10">
        <v>3752</v>
      </c>
      <c r="C3755" s="71">
        <v>0.37519999999999998</v>
      </c>
      <c r="D3755" s="74">
        <v>755447</v>
      </c>
      <c r="E3755" s="61">
        <v>701922</v>
      </c>
      <c r="F3755" s="68">
        <v>0.18886174999999999</v>
      </c>
      <c r="G3755" s="292">
        <v>0.17548050000000001</v>
      </c>
      <c r="H3755" s="68">
        <v>0.20145253333333332</v>
      </c>
      <c r="I3755" s="68">
        <v>0.18717919999999999</v>
      </c>
      <c r="T3755" s="91"/>
      <c r="U3755" s="91"/>
      <c r="AA3755" s="91"/>
      <c r="AB3755" s="91"/>
      <c r="AC3755" s="91"/>
      <c r="AD3755" s="91"/>
      <c r="AE3755" s="91"/>
      <c r="AF3755" s="91"/>
    </row>
    <row r="3756" spans="1:32" x14ac:dyDescent="0.3">
      <c r="A3756" s="65">
        <v>0</v>
      </c>
      <c r="B3756" s="10">
        <v>3753</v>
      </c>
      <c r="C3756" s="71">
        <v>0.37530000000000002</v>
      </c>
      <c r="D3756" s="74">
        <v>755447</v>
      </c>
      <c r="E3756" s="61">
        <v>701922</v>
      </c>
      <c r="F3756" s="68">
        <v>0.18886174999999999</v>
      </c>
      <c r="G3756" s="292">
        <v>0.17548050000000001</v>
      </c>
      <c r="H3756" s="68">
        <v>0.20145253333333332</v>
      </c>
      <c r="I3756" s="68">
        <v>0.18717919999999999</v>
      </c>
      <c r="T3756" s="91"/>
      <c r="U3756" s="91"/>
      <c r="AA3756" s="91"/>
      <c r="AB3756" s="91"/>
      <c r="AC3756" s="91"/>
      <c r="AD3756" s="91"/>
      <c r="AE3756" s="91"/>
      <c r="AF3756" s="91"/>
    </row>
    <row r="3757" spans="1:32" x14ac:dyDescent="0.3">
      <c r="A3757" s="65">
        <v>0</v>
      </c>
      <c r="B3757" s="10">
        <v>3754</v>
      </c>
      <c r="C3757" s="71">
        <v>0.37540000000000001</v>
      </c>
      <c r="D3757" s="74">
        <v>755447</v>
      </c>
      <c r="E3757" s="61">
        <v>701922</v>
      </c>
      <c r="F3757" s="68">
        <v>0.18886174999999999</v>
      </c>
      <c r="G3757" s="292">
        <v>0.17548050000000001</v>
      </c>
      <c r="H3757" s="68">
        <v>0.20145253333333332</v>
      </c>
      <c r="I3757" s="68">
        <v>0.18717919999999999</v>
      </c>
      <c r="T3757" s="91"/>
      <c r="U3757" s="91"/>
      <c r="AA3757" s="91"/>
      <c r="AB3757" s="91"/>
      <c r="AC3757" s="91"/>
      <c r="AD3757" s="91"/>
      <c r="AE3757" s="91"/>
      <c r="AF3757" s="91"/>
    </row>
    <row r="3758" spans="1:32" x14ac:dyDescent="0.3">
      <c r="A3758" s="65">
        <v>0</v>
      </c>
      <c r="B3758" s="10">
        <v>3755</v>
      </c>
      <c r="C3758" s="71">
        <v>0.3755</v>
      </c>
      <c r="D3758" s="74">
        <v>755447</v>
      </c>
      <c r="E3758" s="61">
        <v>701922</v>
      </c>
      <c r="F3758" s="68">
        <v>0.18886174999999999</v>
      </c>
      <c r="G3758" s="292">
        <v>0.17548050000000001</v>
      </c>
      <c r="H3758" s="68">
        <v>0.20145253333333332</v>
      </c>
      <c r="I3758" s="68">
        <v>0.18717919999999999</v>
      </c>
      <c r="T3758" s="91"/>
      <c r="U3758" s="91"/>
      <c r="AA3758" s="91"/>
      <c r="AB3758" s="91"/>
      <c r="AC3758" s="91"/>
      <c r="AD3758" s="91"/>
      <c r="AE3758" s="91"/>
      <c r="AF3758" s="91"/>
    </row>
    <row r="3759" spans="1:32" x14ac:dyDescent="0.3">
      <c r="A3759" s="65">
        <v>0</v>
      </c>
      <c r="B3759" s="10">
        <v>3756</v>
      </c>
      <c r="C3759" s="71">
        <v>0.37559999999999999</v>
      </c>
      <c r="D3759" s="74">
        <v>755447</v>
      </c>
      <c r="E3759" s="61">
        <v>701922</v>
      </c>
      <c r="F3759" s="68">
        <v>0.18886174999999999</v>
      </c>
      <c r="G3759" s="292">
        <v>0.17548050000000001</v>
      </c>
      <c r="H3759" s="68">
        <v>0.20145253333333332</v>
      </c>
      <c r="I3759" s="68">
        <v>0.18717919999999999</v>
      </c>
      <c r="T3759" s="91"/>
      <c r="U3759" s="91"/>
      <c r="AA3759" s="91"/>
      <c r="AB3759" s="91"/>
      <c r="AC3759" s="91"/>
      <c r="AD3759" s="91"/>
      <c r="AE3759" s="91"/>
      <c r="AF3759" s="91"/>
    </row>
    <row r="3760" spans="1:32" x14ac:dyDescent="0.3">
      <c r="A3760" s="65">
        <v>0</v>
      </c>
      <c r="B3760" s="10">
        <v>3757</v>
      </c>
      <c r="C3760" s="71">
        <v>0.37569999999999998</v>
      </c>
      <c r="D3760" s="74">
        <v>755447</v>
      </c>
      <c r="E3760" s="61">
        <v>701922</v>
      </c>
      <c r="F3760" s="68">
        <v>0.18886174999999999</v>
      </c>
      <c r="G3760" s="292">
        <v>0.17548050000000001</v>
      </c>
      <c r="H3760" s="68">
        <v>0.20145253333333332</v>
      </c>
      <c r="I3760" s="68">
        <v>0.18717919999999999</v>
      </c>
      <c r="T3760" s="91"/>
      <c r="U3760" s="91"/>
      <c r="AA3760" s="91"/>
      <c r="AB3760" s="91"/>
      <c r="AC3760" s="91"/>
      <c r="AD3760" s="91"/>
      <c r="AE3760" s="91"/>
      <c r="AF3760" s="91"/>
    </row>
    <row r="3761" spans="1:32" x14ac:dyDescent="0.3">
      <c r="A3761" s="65">
        <v>0</v>
      </c>
      <c r="B3761" s="10">
        <v>3758</v>
      </c>
      <c r="C3761" s="71">
        <v>0.37580000000000002</v>
      </c>
      <c r="D3761" s="74">
        <v>755447</v>
      </c>
      <c r="E3761" s="61">
        <v>701922</v>
      </c>
      <c r="F3761" s="68">
        <v>0.18886174999999999</v>
      </c>
      <c r="G3761" s="292">
        <v>0.17548050000000001</v>
      </c>
      <c r="H3761" s="68">
        <v>0.20145253333333332</v>
      </c>
      <c r="I3761" s="68">
        <v>0.18717919999999999</v>
      </c>
      <c r="T3761" s="91"/>
      <c r="U3761" s="91"/>
      <c r="AA3761" s="91"/>
      <c r="AB3761" s="91"/>
      <c r="AC3761" s="91"/>
      <c r="AD3761" s="91"/>
      <c r="AE3761" s="91"/>
      <c r="AF3761" s="91"/>
    </row>
    <row r="3762" spans="1:32" x14ac:dyDescent="0.3">
      <c r="A3762" s="65">
        <v>0</v>
      </c>
      <c r="B3762" s="10">
        <v>3759</v>
      </c>
      <c r="C3762" s="71">
        <v>0.37590000000000001</v>
      </c>
      <c r="D3762" s="74">
        <v>755447</v>
      </c>
      <c r="E3762" s="61">
        <v>701922</v>
      </c>
      <c r="F3762" s="68">
        <v>0.18886174999999999</v>
      </c>
      <c r="G3762" s="292">
        <v>0.17548050000000001</v>
      </c>
      <c r="H3762" s="68">
        <v>0.20145253333333332</v>
      </c>
      <c r="I3762" s="68">
        <v>0.18717919999999999</v>
      </c>
      <c r="T3762" s="91"/>
      <c r="U3762" s="91"/>
      <c r="AA3762" s="91"/>
      <c r="AB3762" s="91"/>
      <c r="AC3762" s="91"/>
      <c r="AD3762" s="91"/>
      <c r="AE3762" s="91"/>
      <c r="AF3762" s="91"/>
    </row>
    <row r="3763" spans="1:32" x14ac:dyDescent="0.3">
      <c r="A3763" s="65">
        <v>0</v>
      </c>
      <c r="B3763" s="10">
        <v>3760</v>
      </c>
      <c r="C3763" s="71">
        <v>0.376</v>
      </c>
      <c r="D3763" s="74">
        <v>755447</v>
      </c>
      <c r="E3763" s="61">
        <v>701922</v>
      </c>
      <c r="F3763" s="68">
        <v>0.18886174999999999</v>
      </c>
      <c r="G3763" s="292">
        <v>0.17548050000000001</v>
      </c>
      <c r="H3763" s="68">
        <v>0.20145253333333332</v>
      </c>
      <c r="I3763" s="68">
        <v>0.18717919999999999</v>
      </c>
      <c r="T3763" s="91"/>
      <c r="U3763" s="91"/>
      <c r="AA3763" s="91"/>
      <c r="AB3763" s="91"/>
      <c r="AC3763" s="91"/>
      <c r="AD3763" s="91"/>
      <c r="AE3763" s="91"/>
      <c r="AF3763" s="91"/>
    </row>
    <row r="3764" spans="1:32" x14ac:dyDescent="0.3">
      <c r="A3764" s="65">
        <v>0</v>
      </c>
      <c r="B3764" s="10">
        <v>3761</v>
      </c>
      <c r="C3764" s="71">
        <v>0.37609999999999999</v>
      </c>
      <c r="D3764" s="74">
        <v>755447</v>
      </c>
      <c r="E3764" s="61">
        <v>701922</v>
      </c>
      <c r="F3764" s="68">
        <v>0.18886174999999999</v>
      </c>
      <c r="G3764" s="292">
        <v>0.17548050000000001</v>
      </c>
      <c r="H3764" s="68">
        <v>0.20145253333333332</v>
      </c>
      <c r="I3764" s="68">
        <v>0.18717919999999999</v>
      </c>
      <c r="T3764" s="91"/>
      <c r="U3764" s="91"/>
      <c r="AA3764" s="91"/>
      <c r="AB3764" s="91"/>
      <c r="AC3764" s="91"/>
      <c r="AD3764" s="91"/>
      <c r="AE3764" s="91"/>
      <c r="AF3764" s="91"/>
    </row>
    <row r="3765" spans="1:32" x14ac:dyDescent="0.3">
      <c r="A3765" s="65">
        <v>0</v>
      </c>
      <c r="B3765" s="10">
        <v>3762</v>
      </c>
      <c r="C3765" s="71">
        <v>0.37619999999999998</v>
      </c>
      <c r="D3765" s="74">
        <v>755447</v>
      </c>
      <c r="E3765" s="61">
        <v>701922</v>
      </c>
      <c r="F3765" s="68">
        <v>0.18886174999999999</v>
      </c>
      <c r="G3765" s="292">
        <v>0.17548050000000001</v>
      </c>
      <c r="H3765" s="68">
        <v>0.20145253333333332</v>
      </c>
      <c r="I3765" s="68">
        <v>0.18717919999999999</v>
      </c>
      <c r="T3765" s="91"/>
      <c r="U3765" s="91"/>
      <c r="AA3765" s="91"/>
      <c r="AB3765" s="91"/>
      <c r="AC3765" s="91"/>
      <c r="AD3765" s="91"/>
      <c r="AE3765" s="91"/>
      <c r="AF3765" s="91"/>
    </row>
    <row r="3766" spans="1:32" x14ac:dyDescent="0.3">
      <c r="A3766" s="65">
        <v>0</v>
      </c>
      <c r="B3766" s="10">
        <v>3763</v>
      </c>
      <c r="C3766" s="71">
        <v>0.37630000000000002</v>
      </c>
      <c r="D3766" s="74">
        <v>755447</v>
      </c>
      <c r="E3766" s="61">
        <v>701922</v>
      </c>
      <c r="F3766" s="68">
        <v>0.18886174999999999</v>
      </c>
      <c r="G3766" s="292">
        <v>0.17548050000000001</v>
      </c>
      <c r="H3766" s="68">
        <v>0.20145253333333332</v>
      </c>
      <c r="I3766" s="68">
        <v>0.18717919999999999</v>
      </c>
      <c r="T3766" s="91"/>
      <c r="U3766" s="91"/>
      <c r="AA3766" s="91"/>
      <c r="AB3766" s="91"/>
      <c r="AC3766" s="91"/>
      <c r="AD3766" s="91"/>
      <c r="AE3766" s="91"/>
      <c r="AF3766" s="91"/>
    </row>
    <row r="3767" spans="1:32" x14ac:dyDescent="0.3">
      <c r="A3767" s="65">
        <v>0</v>
      </c>
      <c r="B3767" s="10">
        <v>3764</v>
      </c>
      <c r="C3767" s="71">
        <v>0.37640000000000001</v>
      </c>
      <c r="D3767" s="74">
        <v>755447</v>
      </c>
      <c r="E3767" s="61">
        <v>701922</v>
      </c>
      <c r="F3767" s="68">
        <v>0.18886174999999999</v>
      </c>
      <c r="G3767" s="292">
        <v>0.17548050000000001</v>
      </c>
      <c r="H3767" s="68">
        <v>0.20145253333333332</v>
      </c>
      <c r="I3767" s="68">
        <v>0.18717919999999999</v>
      </c>
      <c r="T3767" s="91"/>
      <c r="U3767" s="91"/>
      <c r="AA3767" s="91"/>
      <c r="AB3767" s="91"/>
      <c r="AC3767" s="91"/>
      <c r="AD3767" s="91"/>
      <c r="AE3767" s="91"/>
      <c r="AF3767" s="91"/>
    </row>
    <row r="3768" spans="1:32" x14ac:dyDescent="0.3">
      <c r="A3768" s="65">
        <v>0</v>
      </c>
      <c r="B3768" s="10">
        <v>3765</v>
      </c>
      <c r="C3768" s="71">
        <v>0.3765</v>
      </c>
      <c r="D3768" s="74">
        <v>755447</v>
      </c>
      <c r="E3768" s="61">
        <v>701922</v>
      </c>
      <c r="F3768" s="68">
        <v>0.18886174999999999</v>
      </c>
      <c r="G3768" s="292">
        <v>0.17548050000000001</v>
      </c>
      <c r="H3768" s="68">
        <v>0.20145253333333332</v>
      </c>
      <c r="I3768" s="68">
        <v>0.18717919999999999</v>
      </c>
      <c r="T3768" s="91"/>
      <c r="U3768" s="91"/>
      <c r="AA3768" s="91"/>
      <c r="AB3768" s="91"/>
      <c r="AC3768" s="91"/>
      <c r="AD3768" s="91"/>
      <c r="AE3768" s="91"/>
      <c r="AF3768" s="91"/>
    </row>
    <row r="3769" spans="1:32" x14ac:dyDescent="0.3">
      <c r="A3769" s="65">
        <v>0</v>
      </c>
      <c r="B3769" s="10">
        <v>3766</v>
      </c>
      <c r="C3769" s="71">
        <v>0.37659999999999999</v>
      </c>
      <c r="D3769" s="74">
        <v>755447</v>
      </c>
      <c r="E3769" s="61">
        <v>701922</v>
      </c>
      <c r="F3769" s="68">
        <v>0.18886174999999999</v>
      </c>
      <c r="G3769" s="292">
        <v>0.17548050000000001</v>
      </c>
      <c r="H3769" s="68">
        <v>0.20145253333333332</v>
      </c>
      <c r="I3769" s="68">
        <v>0.18717919999999999</v>
      </c>
      <c r="T3769" s="91"/>
      <c r="U3769" s="91"/>
      <c r="AA3769" s="91"/>
      <c r="AB3769" s="91"/>
      <c r="AC3769" s="91"/>
      <c r="AD3769" s="91"/>
      <c r="AE3769" s="91"/>
      <c r="AF3769" s="91"/>
    </row>
    <row r="3770" spans="1:32" x14ac:dyDescent="0.3">
      <c r="A3770" s="65">
        <v>0</v>
      </c>
      <c r="B3770" s="10">
        <v>3767</v>
      </c>
      <c r="C3770" s="71">
        <v>0.37669999999999998</v>
      </c>
      <c r="D3770" s="74">
        <v>755447</v>
      </c>
      <c r="E3770" s="61">
        <v>701922</v>
      </c>
      <c r="F3770" s="68">
        <v>0.18886174999999999</v>
      </c>
      <c r="G3770" s="292">
        <v>0.17548050000000001</v>
      </c>
      <c r="H3770" s="68">
        <v>0.20145253333333332</v>
      </c>
      <c r="I3770" s="68">
        <v>0.18717919999999999</v>
      </c>
      <c r="T3770" s="91"/>
      <c r="U3770" s="91"/>
      <c r="AA3770" s="91"/>
      <c r="AB3770" s="91"/>
      <c r="AC3770" s="91"/>
      <c r="AD3770" s="91"/>
      <c r="AE3770" s="91"/>
      <c r="AF3770" s="91"/>
    </row>
    <row r="3771" spans="1:32" x14ac:dyDescent="0.3">
      <c r="A3771" s="65">
        <v>0</v>
      </c>
      <c r="B3771" s="10">
        <v>3768</v>
      </c>
      <c r="C3771" s="71">
        <v>0.37680000000000002</v>
      </c>
      <c r="D3771" s="74">
        <v>755447</v>
      </c>
      <c r="E3771" s="61">
        <v>701922</v>
      </c>
      <c r="F3771" s="68">
        <v>0.18886174999999999</v>
      </c>
      <c r="G3771" s="292">
        <v>0.17548050000000001</v>
      </c>
      <c r="H3771" s="68">
        <v>0.20145253333333332</v>
      </c>
      <c r="I3771" s="68">
        <v>0.18717919999999999</v>
      </c>
      <c r="T3771" s="91"/>
      <c r="U3771" s="91"/>
      <c r="AA3771" s="91"/>
      <c r="AB3771" s="91"/>
      <c r="AC3771" s="91"/>
      <c r="AD3771" s="91"/>
      <c r="AE3771" s="91"/>
      <c r="AF3771" s="91"/>
    </row>
    <row r="3772" spans="1:32" x14ac:dyDescent="0.3">
      <c r="A3772" s="65">
        <v>0</v>
      </c>
      <c r="B3772" s="10">
        <v>3769</v>
      </c>
      <c r="C3772" s="71">
        <v>0.37690000000000001</v>
      </c>
      <c r="D3772" s="74">
        <v>755447</v>
      </c>
      <c r="E3772" s="61">
        <v>701922</v>
      </c>
      <c r="F3772" s="68">
        <v>0.18886174999999999</v>
      </c>
      <c r="G3772" s="292">
        <v>0.17548050000000001</v>
      </c>
      <c r="H3772" s="68">
        <v>0.20145253333333332</v>
      </c>
      <c r="I3772" s="68">
        <v>0.18717919999999999</v>
      </c>
      <c r="T3772" s="91"/>
      <c r="U3772" s="91"/>
      <c r="AA3772" s="91"/>
      <c r="AB3772" s="91"/>
      <c r="AC3772" s="91"/>
      <c r="AD3772" s="91"/>
      <c r="AE3772" s="91"/>
      <c r="AF3772" s="91"/>
    </row>
    <row r="3773" spans="1:32" x14ac:dyDescent="0.3">
      <c r="A3773" s="65">
        <v>0</v>
      </c>
      <c r="B3773" s="10">
        <v>3770</v>
      </c>
      <c r="C3773" s="71">
        <v>0.377</v>
      </c>
      <c r="D3773" s="74">
        <v>755447</v>
      </c>
      <c r="E3773" s="61">
        <v>701922</v>
      </c>
      <c r="F3773" s="68">
        <v>0.18886174999999999</v>
      </c>
      <c r="G3773" s="292">
        <v>0.17548050000000001</v>
      </c>
      <c r="H3773" s="68">
        <v>0.20145253333333332</v>
      </c>
      <c r="I3773" s="68">
        <v>0.18717919999999999</v>
      </c>
      <c r="T3773" s="91"/>
      <c r="U3773" s="91"/>
      <c r="AA3773" s="91"/>
      <c r="AB3773" s="91"/>
      <c r="AC3773" s="91"/>
      <c r="AD3773" s="91"/>
      <c r="AE3773" s="91"/>
      <c r="AF3773" s="91"/>
    </row>
    <row r="3774" spans="1:32" x14ac:dyDescent="0.3">
      <c r="A3774" s="65">
        <v>0</v>
      </c>
      <c r="B3774" s="10">
        <v>3771</v>
      </c>
      <c r="C3774" s="71">
        <v>0.37709999999999999</v>
      </c>
      <c r="D3774" s="74">
        <v>755447</v>
      </c>
      <c r="E3774" s="61">
        <v>701922</v>
      </c>
      <c r="F3774" s="68">
        <v>0.18886174999999999</v>
      </c>
      <c r="G3774" s="292">
        <v>0.17548050000000001</v>
      </c>
      <c r="H3774" s="68">
        <v>0.20145253333333332</v>
      </c>
      <c r="I3774" s="68">
        <v>0.18717919999999999</v>
      </c>
      <c r="T3774" s="91"/>
      <c r="U3774" s="91"/>
      <c r="AA3774" s="91"/>
      <c r="AB3774" s="91"/>
      <c r="AC3774" s="91"/>
      <c r="AD3774" s="91"/>
      <c r="AE3774" s="91"/>
      <c r="AF3774" s="91"/>
    </row>
    <row r="3775" spans="1:32" x14ac:dyDescent="0.3">
      <c r="A3775" s="65">
        <v>0</v>
      </c>
      <c r="B3775" s="10">
        <v>3772</v>
      </c>
      <c r="C3775" s="71">
        <v>0.37719999999999998</v>
      </c>
      <c r="D3775" s="74">
        <v>755447</v>
      </c>
      <c r="E3775" s="61">
        <v>701922</v>
      </c>
      <c r="F3775" s="68">
        <v>0.18886174999999999</v>
      </c>
      <c r="G3775" s="292">
        <v>0.17548050000000001</v>
      </c>
      <c r="H3775" s="68">
        <v>0.20145253333333332</v>
      </c>
      <c r="I3775" s="68">
        <v>0.18717919999999999</v>
      </c>
      <c r="T3775" s="91"/>
      <c r="U3775" s="91"/>
      <c r="AA3775" s="91"/>
      <c r="AB3775" s="91"/>
      <c r="AC3775" s="91"/>
      <c r="AD3775" s="91"/>
      <c r="AE3775" s="91"/>
      <c r="AF3775" s="91"/>
    </row>
    <row r="3776" spans="1:32" x14ac:dyDescent="0.3">
      <c r="A3776" s="65">
        <v>0</v>
      </c>
      <c r="B3776" s="10">
        <v>3773</v>
      </c>
      <c r="C3776" s="71">
        <v>0.37730000000000002</v>
      </c>
      <c r="D3776" s="74">
        <v>755447</v>
      </c>
      <c r="E3776" s="61">
        <v>701922</v>
      </c>
      <c r="F3776" s="68">
        <v>0.18886174999999999</v>
      </c>
      <c r="G3776" s="292">
        <v>0.17548050000000001</v>
      </c>
      <c r="H3776" s="68">
        <v>0.20145253333333332</v>
      </c>
      <c r="I3776" s="68">
        <v>0.18717919999999999</v>
      </c>
      <c r="T3776" s="91"/>
      <c r="U3776" s="91"/>
      <c r="AA3776" s="91"/>
      <c r="AB3776" s="91"/>
      <c r="AC3776" s="91"/>
      <c r="AD3776" s="91"/>
      <c r="AE3776" s="91"/>
      <c r="AF3776" s="91"/>
    </row>
    <row r="3777" spans="1:32" x14ac:dyDescent="0.3">
      <c r="A3777" s="65">
        <v>0</v>
      </c>
      <c r="B3777" s="10">
        <v>3774</v>
      </c>
      <c r="C3777" s="71">
        <v>0.37740000000000001</v>
      </c>
      <c r="D3777" s="74">
        <v>755447</v>
      </c>
      <c r="E3777" s="61">
        <v>701922</v>
      </c>
      <c r="F3777" s="68">
        <v>0.18886174999999999</v>
      </c>
      <c r="G3777" s="292">
        <v>0.17548050000000001</v>
      </c>
      <c r="H3777" s="68">
        <v>0.20145253333333332</v>
      </c>
      <c r="I3777" s="68">
        <v>0.18717919999999999</v>
      </c>
      <c r="T3777" s="91"/>
      <c r="U3777" s="91"/>
      <c r="AA3777" s="91"/>
      <c r="AB3777" s="91"/>
      <c r="AC3777" s="91"/>
      <c r="AD3777" s="91"/>
      <c r="AE3777" s="91"/>
      <c r="AF3777" s="91"/>
    </row>
    <row r="3778" spans="1:32" x14ac:dyDescent="0.3">
      <c r="A3778" s="65">
        <v>0</v>
      </c>
      <c r="B3778" s="10">
        <v>3775</v>
      </c>
      <c r="C3778" s="71">
        <v>0.3775</v>
      </c>
      <c r="D3778" s="74">
        <v>755447</v>
      </c>
      <c r="E3778" s="61">
        <v>701922</v>
      </c>
      <c r="F3778" s="68">
        <v>0.18886174999999999</v>
      </c>
      <c r="G3778" s="292">
        <v>0.17548050000000001</v>
      </c>
      <c r="H3778" s="68">
        <v>0.20145253333333332</v>
      </c>
      <c r="I3778" s="68">
        <v>0.18717919999999999</v>
      </c>
      <c r="T3778" s="91"/>
      <c r="U3778" s="91"/>
      <c r="AA3778" s="91"/>
      <c r="AB3778" s="91"/>
      <c r="AC3778" s="91"/>
      <c r="AD3778" s="91"/>
      <c r="AE3778" s="91"/>
      <c r="AF3778" s="91"/>
    </row>
    <row r="3779" spans="1:32" x14ac:dyDescent="0.3">
      <c r="A3779" s="65">
        <v>0</v>
      </c>
      <c r="B3779" s="10">
        <v>3776</v>
      </c>
      <c r="C3779" s="71">
        <v>0.37759999999999999</v>
      </c>
      <c r="D3779" s="74">
        <v>755447</v>
      </c>
      <c r="E3779" s="61">
        <v>701922</v>
      </c>
      <c r="F3779" s="68">
        <v>0.18886174999999999</v>
      </c>
      <c r="G3779" s="292">
        <v>0.17548050000000001</v>
      </c>
      <c r="H3779" s="68">
        <v>0.20145253333333332</v>
      </c>
      <c r="I3779" s="68">
        <v>0.18717919999999999</v>
      </c>
      <c r="T3779" s="91"/>
      <c r="U3779" s="91"/>
      <c r="AA3779" s="91"/>
      <c r="AB3779" s="91"/>
      <c r="AC3779" s="91"/>
      <c r="AD3779" s="91"/>
      <c r="AE3779" s="91"/>
      <c r="AF3779" s="91"/>
    </row>
    <row r="3780" spans="1:32" x14ac:dyDescent="0.3">
      <c r="A3780" s="65">
        <v>0</v>
      </c>
      <c r="B3780" s="10">
        <v>3777</v>
      </c>
      <c r="C3780" s="71">
        <v>0.37769999999999998</v>
      </c>
      <c r="D3780" s="74">
        <v>755447</v>
      </c>
      <c r="E3780" s="61">
        <v>701922</v>
      </c>
      <c r="F3780" s="68">
        <v>0.18886174999999999</v>
      </c>
      <c r="G3780" s="292">
        <v>0.17548050000000001</v>
      </c>
      <c r="H3780" s="68">
        <v>0.20145253333333332</v>
      </c>
      <c r="I3780" s="68">
        <v>0.18717919999999999</v>
      </c>
      <c r="T3780" s="91"/>
      <c r="U3780" s="91"/>
      <c r="AA3780" s="91"/>
      <c r="AB3780" s="91"/>
      <c r="AC3780" s="91"/>
      <c r="AD3780" s="91"/>
      <c r="AE3780" s="91"/>
      <c r="AF3780" s="91"/>
    </row>
    <row r="3781" spans="1:32" x14ac:dyDescent="0.3">
      <c r="A3781" s="65">
        <v>0</v>
      </c>
      <c r="B3781" s="10">
        <v>3778</v>
      </c>
      <c r="C3781" s="71">
        <v>0.37780000000000002</v>
      </c>
      <c r="D3781" s="74">
        <v>755447</v>
      </c>
      <c r="E3781" s="61">
        <v>701922</v>
      </c>
      <c r="F3781" s="68">
        <v>0.18886174999999999</v>
      </c>
      <c r="G3781" s="292">
        <v>0.17548050000000001</v>
      </c>
      <c r="H3781" s="68">
        <v>0.20145253333333332</v>
      </c>
      <c r="I3781" s="68">
        <v>0.18717919999999999</v>
      </c>
      <c r="T3781" s="91"/>
      <c r="U3781" s="91"/>
      <c r="AA3781" s="91"/>
      <c r="AB3781" s="91"/>
      <c r="AC3781" s="91"/>
      <c r="AD3781" s="91"/>
      <c r="AE3781" s="91"/>
      <c r="AF3781" s="91"/>
    </row>
    <row r="3782" spans="1:32" x14ac:dyDescent="0.3">
      <c r="A3782" s="65">
        <v>0</v>
      </c>
      <c r="B3782" s="10">
        <v>3779</v>
      </c>
      <c r="C3782" s="71">
        <v>0.37790000000000001</v>
      </c>
      <c r="D3782" s="74">
        <v>755447</v>
      </c>
      <c r="E3782" s="61">
        <v>701922</v>
      </c>
      <c r="F3782" s="68">
        <v>0.18886174999999999</v>
      </c>
      <c r="G3782" s="292">
        <v>0.17548050000000001</v>
      </c>
      <c r="H3782" s="68">
        <v>0.20145253333333332</v>
      </c>
      <c r="I3782" s="68">
        <v>0.18717919999999999</v>
      </c>
      <c r="T3782" s="91"/>
      <c r="U3782" s="91"/>
      <c r="AA3782" s="91"/>
      <c r="AB3782" s="91"/>
      <c r="AC3782" s="91"/>
      <c r="AD3782" s="91"/>
      <c r="AE3782" s="91"/>
      <c r="AF3782" s="91"/>
    </row>
    <row r="3783" spans="1:32" x14ac:dyDescent="0.3">
      <c r="A3783" s="65">
        <v>0</v>
      </c>
      <c r="B3783" s="10">
        <v>3780</v>
      </c>
      <c r="C3783" s="71">
        <v>0.378</v>
      </c>
      <c r="D3783" s="74">
        <v>755447</v>
      </c>
      <c r="E3783" s="61">
        <v>701922</v>
      </c>
      <c r="F3783" s="68">
        <v>0.18886174999999999</v>
      </c>
      <c r="G3783" s="292">
        <v>0.17548050000000001</v>
      </c>
      <c r="H3783" s="68">
        <v>0.20145253333333332</v>
      </c>
      <c r="I3783" s="68">
        <v>0.18717919999999999</v>
      </c>
      <c r="T3783" s="91"/>
      <c r="U3783" s="91"/>
      <c r="AA3783" s="91"/>
      <c r="AB3783" s="91"/>
      <c r="AC3783" s="91"/>
      <c r="AD3783" s="91"/>
      <c r="AE3783" s="91"/>
      <c r="AF3783" s="91"/>
    </row>
    <row r="3784" spans="1:32" x14ac:dyDescent="0.3">
      <c r="A3784" s="65">
        <v>0</v>
      </c>
      <c r="B3784" s="10">
        <v>3781</v>
      </c>
      <c r="C3784" s="71">
        <v>0.37809999999999999</v>
      </c>
      <c r="D3784" s="74">
        <v>755447</v>
      </c>
      <c r="E3784" s="61">
        <v>701922</v>
      </c>
      <c r="F3784" s="68">
        <v>0.18886174999999999</v>
      </c>
      <c r="G3784" s="292">
        <v>0.17548050000000001</v>
      </c>
      <c r="H3784" s="68">
        <v>0.20145253333333332</v>
      </c>
      <c r="I3784" s="68">
        <v>0.18717919999999999</v>
      </c>
      <c r="T3784" s="91"/>
      <c r="U3784" s="91"/>
      <c r="AA3784" s="91"/>
      <c r="AB3784" s="91"/>
      <c r="AC3784" s="91"/>
      <c r="AD3784" s="91"/>
      <c r="AE3784" s="91"/>
      <c r="AF3784" s="91"/>
    </row>
    <row r="3785" spans="1:32" x14ac:dyDescent="0.3">
      <c r="A3785" s="65">
        <v>0</v>
      </c>
      <c r="B3785" s="10">
        <v>3782</v>
      </c>
      <c r="C3785" s="71">
        <v>0.37819999999999998</v>
      </c>
      <c r="D3785" s="74">
        <v>755447</v>
      </c>
      <c r="E3785" s="61">
        <v>701922</v>
      </c>
      <c r="F3785" s="68">
        <v>0.18886174999999999</v>
      </c>
      <c r="G3785" s="292">
        <v>0.17548050000000001</v>
      </c>
      <c r="H3785" s="68">
        <v>0.20145253333333332</v>
      </c>
      <c r="I3785" s="68">
        <v>0.18717919999999999</v>
      </c>
      <c r="T3785" s="91"/>
      <c r="U3785" s="91"/>
      <c r="AA3785" s="91"/>
      <c r="AB3785" s="91"/>
      <c r="AC3785" s="91"/>
      <c r="AD3785" s="91"/>
      <c r="AE3785" s="91"/>
      <c r="AF3785" s="91"/>
    </row>
    <row r="3786" spans="1:32" x14ac:dyDescent="0.3">
      <c r="A3786" s="65">
        <v>0</v>
      </c>
      <c r="B3786" s="10">
        <v>3783</v>
      </c>
      <c r="C3786" s="71">
        <v>0.37830000000000003</v>
      </c>
      <c r="D3786" s="74">
        <v>755447</v>
      </c>
      <c r="E3786" s="61">
        <v>701922</v>
      </c>
      <c r="F3786" s="68">
        <v>0.18886174999999999</v>
      </c>
      <c r="G3786" s="292">
        <v>0.17548050000000001</v>
      </c>
      <c r="H3786" s="68">
        <v>0.20145253333333332</v>
      </c>
      <c r="I3786" s="68">
        <v>0.18717919999999999</v>
      </c>
      <c r="T3786" s="91"/>
      <c r="U3786" s="91"/>
      <c r="AA3786" s="91"/>
      <c r="AB3786" s="91"/>
      <c r="AC3786" s="91"/>
      <c r="AD3786" s="91"/>
      <c r="AE3786" s="91"/>
      <c r="AF3786" s="91"/>
    </row>
    <row r="3787" spans="1:32" x14ac:dyDescent="0.3">
      <c r="A3787" s="65">
        <v>0</v>
      </c>
      <c r="B3787" s="10">
        <v>3784</v>
      </c>
      <c r="C3787" s="71">
        <v>0.37840000000000001</v>
      </c>
      <c r="D3787" s="74">
        <v>755447</v>
      </c>
      <c r="E3787" s="61">
        <v>701922</v>
      </c>
      <c r="F3787" s="68">
        <v>0.18886174999999999</v>
      </c>
      <c r="G3787" s="292">
        <v>0.17548050000000001</v>
      </c>
      <c r="H3787" s="68">
        <v>0.20145253333333332</v>
      </c>
      <c r="I3787" s="68">
        <v>0.18717919999999999</v>
      </c>
      <c r="T3787" s="91"/>
      <c r="U3787" s="91"/>
      <c r="AA3787" s="91"/>
      <c r="AB3787" s="91"/>
      <c r="AC3787" s="91"/>
      <c r="AD3787" s="91"/>
      <c r="AE3787" s="91"/>
      <c r="AF3787" s="91"/>
    </row>
    <row r="3788" spans="1:32" x14ac:dyDescent="0.3">
      <c r="A3788" s="65">
        <v>0</v>
      </c>
      <c r="B3788" s="10">
        <v>3785</v>
      </c>
      <c r="C3788" s="71">
        <v>0.3785</v>
      </c>
      <c r="D3788" s="74">
        <v>755447</v>
      </c>
      <c r="E3788" s="61">
        <v>701922</v>
      </c>
      <c r="F3788" s="68">
        <v>0.18886174999999999</v>
      </c>
      <c r="G3788" s="292">
        <v>0.17548050000000001</v>
      </c>
      <c r="H3788" s="68">
        <v>0.20145253333333332</v>
      </c>
      <c r="I3788" s="68">
        <v>0.18717919999999999</v>
      </c>
      <c r="T3788" s="91"/>
      <c r="U3788" s="91"/>
      <c r="AA3788" s="91"/>
      <c r="AB3788" s="91"/>
      <c r="AC3788" s="91"/>
      <c r="AD3788" s="91"/>
      <c r="AE3788" s="91"/>
      <c r="AF3788" s="91"/>
    </row>
    <row r="3789" spans="1:32" x14ac:dyDescent="0.3">
      <c r="A3789" s="65">
        <v>0</v>
      </c>
      <c r="B3789" s="10">
        <v>3786</v>
      </c>
      <c r="C3789" s="71">
        <v>0.37859999999999999</v>
      </c>
      <c r="D3789" s="74">
        <v>755447</v>
      </c>
      <c r="E3789" s="61">
        <v>701922</v>
      </c>
      <c r="F3789" s="68">
        <v>0.18886174999999999</v>
      </c>
      <c r="G3789" s="292">
        <v>0.17548050000000001</v>
      </c>
      <c r="H3789" s="68">
        <v>0.20145253333333332</v>
      </c>
      <c r="I3789" s="68">
        <v>0.18717919999999999</v>
      </c>
      <c r="T3789" s="91"/>
      <c r="U3789" s="91"/>
      <c r="AA3789" s="91"/>
      <c r="AB3789" s="91"/>
      <c r="AC3789" s="91"/>
      <c r="AD3789" s="91"/>
      <c r="AE3789" s="91"/>
      <c r="AF3789" s="91"/>
    </row>
    <row r="3790" spans="1:32" x14ac:dyDescent="0.3">
      <c r="A3790" s="65">
        <v>0</v>
      </c>
      <c r="B3790" s="10">
        <v>3787</v>
      </c>
      <c r="C3790" s="71">
        <v>0.37869999999999998</v>
      </c>
      <c r="D3790" s="74">
        <v>755447</v>
      </c>
      <c r="E3790" s="61">
        <v>701922</v>
      </c>
      <c r="F3790" s="68">
        <v>0.18886174999999999</v>
      </c>
      <c r="G3790" s="292">
        <v>0.17548050000000001</v>
      </c>
      <c r="H3790" s="68">
        <v>0.20145253333333332</v>
      </c>
      <c r="I3790" s="68">
        <v>0.18717919999999999</v>
      </c>
      <c r="T3790" s="91"/>
      <c r="U3790" s="91"/>
      <c r="AA3790" s="91"/>
      <c r="AB3790" s="91"/>
      <c r="AC3790" s="91"/>
      <c r="AD3790" s="91"/>
      <c r="AE3790" s="91"/>
      <c r="AF3790" s="91"/>
    </row>
    <row r="3791" spans="1:32" x14ac:dyDescent="0.3">
      <c r="A3791" s="65">
        <v>0</v>
      </c>
      <c r="B3791" s="10">
        <v>3788</v>
      </c>
      <c r="C3791" s="71">
        <v>0.37880000000000003</v>
      </c>
      <c r="D3791" s="74">
        <v>755447</v>
      </c>
      <c r="E3791" s="61">
        <v>701922</v>
      </c>
      <c r="F3791" s="68">
        <v>0.18886174999999999</v>
      </c>
      <c r="G3791" s="292">
        <v>0.17548050000000001</v>
      </c>
      <c r="H3791" s="68">
        <v>0.20145253333333332</v>
      </c>
      <c r="I3791" s="68">
        <v>0.18717919999999999</v>
      </c>
      <c r="T3791" s="91"/>
      <c r="U3791" s="91"/>
      <c r="AA3791" s="91"/>
      <c r="AB3791" s="91"/>
      <c r="AC3791" s="91"/>
      <c r="AD3791" s="91"/>
      <c r="AE3791" s="91"/>
      <c r="AF3791" s="91"/>
    </row>
    <row r="3792" spans="1:32" x14ac:dyDescent="0.3">
      <c r="A3792" s="65">
        <v>0</v>
      </c>
      <c r="B3792" s="10">
        <v>3789</v>
      </c>
      <c r="C3792" s="71">
        <v>0.37890000000000001</v>
      </c>
      <c r="D3792" s="74">
        <v>755447</v>
      </c>
      <c r="E3792" s="61">
        <v>701922</v>
      </c>
      <c r="F3792" s="68">
        <v>0.18886174999999999</v>
      </c>
      <c r="G3792" s="292">
        <v>0.17548050000000001</v>
      </c>
      <c r="H3792" s="68">
        <v>0.20145253333333332</v>
      </c>
      <c r="I3792" s="68">
        <v>0.18717919999999999</v>
      </c>
      <c r="T3792" s="91"/>
      <c r="U3792" s="91"/>
      <c r="AA3792" s="91"/>
      <c r="AB3792" s="91"/>
      <c r="AC3792" s="91"/>
      <c r="AD3792" s="91"/>
      <c r="AE3792" s="91"/>
      <c r="AF3792" s="91"/>
    </row>
    <row r="3793" spans="1:32" x14ac:dyDescent="0.3">
      <c r="A3793" s="65">
        <v>0</v>
      </c>
      <c r="B3793" s="10">
        <v>3790</v>
      </c>
      <c r="C3793" s="71">
        <v>0.379</v>
      </c>
      <c r="D3793" s="74">
        <v>755447</v>
      </c>
      <c r="E3793" s="61">
        <v>701922</v>
      </c>
      <c r="F3793" s="68">
        <v>0.18886174999999999</v>
      </c>
      <c r="G3793" s="292">
        <v>0.17548050000000001</v>
      </c>
      <c r="H3793" s="68">
        <v>0.20145253333333332</v>
      </c>
      <c r="I3793" s="68">
        <v>0.18717919999999999</v>
      </c>
      <c r="T3793" s="91"/>
      <c r="U3793" s="91"/>
      <c r="AA3793" s="91"/>
      <c r="AB3793" s="91"/>
      <c r="AC3793" s="91"/>
      <c r="AD3793" s="91"/>
      <c r="AE3793" s="91"/>
      <c r="AF3793" s="91"/>
    </row>
    <row r="3794" spans="1:32" x14ac:dyDescent="0.3">
      <c r="A3794" s="65">
        <v>0</v>
      </c>
      <c r="B3794" s="10">
        <v>3791</v>
      </c>
      <c r="C3794" s="71">
        <v>0.37909999999999999</v>
      </c>
      <c r="D3794" s="74">
        <v>755447</v>
      </c>
      <c r="E3794" s="61">
        <v>701922</v>
      </c>
      <c r="F3794" s="68">
        <v>0.18886174999999999</v>
      </c>
      <c r="G3794" s="292">
        <v>0.17548050000000001</v>
      </c>
      <c r="H3794" s="68">
        <v>0.20145253333333332</v>
      </c>
      <c r="I3794" s="68">
        <v>0.18717919999999999</v>
      </c>
      <c r="T3794" s="91"/>
      <c r="U3794" s="91"/>
      <c r="AA3794" s="91"/>
      <c r="AB3794" s="91"/>
      <c r="AC3794" s="91"/>
      <c r="AD3794" s="91"/>
      <c r="AE3794" s="91"/>
      <c r="AF3794" s="91"/>
    </row>
    <row r="3795" spans="1:32" x14ac:dyDescent="0.3">
      <c r="A3795" s="65">
        <v>0</v>
      </c>
      <c r="B3795" s="10">
        <v>3792</v>
      </c>
      <c r="C3795" s="71">
        <v>0.37919999999999998</v>
      </c>
      <c r="D3795" s="74">
        <v>755447</v>
      </c>
      <c r="E3795" s="61">
        <v>701922</v>
      </c>
      <c r="F3795" s="68">
        <v>0.18886174999999999</v>
      </c>
      <c r="G3795" s="292">
        <v>0.17548050000000001</v>
      </c>
      <c r="H3795" s="68">
        <v>0.20145253333333332</v>
      </c>
      <c r="I3795" s="68">
        <v>0.18717919999999999</v>
      </c>
      <c r="T3795" s="91"/>
      <c r="U3795" s="91"/>
      <c r="AA3795" s="91"/>
      <c r="AB3795" s="91"/>
      <c r="AC3795" s="91"/>
      <c r="AD3795" s="91"/>
      <c r="AE3795" s="91"/>
      <c r="AF3795" s="91"/>
    </row>
    <row r="3796" spans="1:32" x14ac:dyDescent="0.3">
      <c r="A3796" s="65">
        <v>0</v>
      </c>
      <c r="B3796" s="10">
        <v>3793</v>
      </c>
      <c r="C3796" s="71">
        <v>0.37930000000000003</v>
      </c>
      <c r="D3796" s="74">
        <v>755447</v>
      </c>
      <c r="E3796" s="61">
        <v>701922</v>
      </c>
      <c r="F3796" s="68">
        <v>0.18886174999999999</v>
      </c>
      <c r="G3796" s="292">
        <v>0.17548050000000001</v>
      </c>
      <c r="H3796" s="68">
        <v>0.20145253333333332</v>
      </c>
      <c r="I3796" s="68">
        <v>0.18717919999999999</v>
      </c>
      <c r="T3796" s="91"/>
      <c r="U3796" s="91"/>
      <c r="AA3796" s="91"/>
      <c r="AB3796" s="91"/>
      <c r="AC3796" s="91"/>
      <c r="AD3796" s="91"/>
      <c r="AE3796" s="91"/>
      <c r="AF3796" s="91"/>
    </row>
    <row r="3797" spans="1:32" x14ac:dyDescent="0.3">
      <c r="A3797" s="65">
        <v>0</v>
      </c>
      <c r="B3797" s="10">
        <v>3794</v>
      </c>
      <c r="C3797" s="71">
        <v>0.37940000000000002</v>
      </c>
      <c r="D3797" s="74">
        <v>755447</v>
      </c>
      <c r="E3797" s="61">
        <v>701922</v>
      </c>
      <c r="F3797" s="68">
        <v>0.18886174999999999</v>
      </c>
      <c r="G3797" s="292">
        <v>0.17548050000000001</v>
      </c>
      <c r="H3797" s="68">
        <v>0.20145253333333332</v>
      </c>
      <c r="I3797" s="68">
        <v>0.18717919999999999</v>
      </c>
      <c r="T3797" s="91"/>
      <c r="U3797" s="91"/>
      <c r="AA3797" s="91"/>
      <c r="AB3797" s="91"/>
      <c r="AC3797" s="91"/>
      <c r="AD3797" s="91"/>
      <c r="AE3797" s="91"/>
      <c r="AF3797" s="91"/>
    </row>
    <row r="3798" spans="1:32" x14ac:dyDescent="0.3">
      <c r="A3798" s="65">
        <v>0</v>
      </c>
      <c r="B3798" s="10">
        <v>3795</v>
      </c>
      <c r="C3798" s="71">
        <v>0.3795</v>
      </c>
      <c r="D3798" s="74">
        <v>755447</v>
      </c>
      <c r="E3798" s="61">
        <v>701922</v>
      </c>
      <c r="F3798" s="68">
        <v>0.18886174999999999</v>
      </c>
      <c r="G3798" s="292">
        <v>0.17548050000000001</v>
      </c>
      <c r="H3798" s="68">
        <v>0.20145253333333332</v>
      </c>
      <c r="I3798" s="68">
        <v>0.18717919999999999</v>
      </c>
      <c r="T3798" s="91"/>
      <c r="U3798" s="91"/>
      <c r="AA3798" s="91"/>
      <c r="AB3798" s="91"/>
      <c r="AC3798" s="91"/>
      <c r="AD3798" s="91"/>
      <c r="AE3798" s="91"/>
      <c r="AF3798" s="91"/>
    </row>
    <row r="3799" spans="1:32" x14ac:dyDescent="0.3">
      <c r="A3799" s="65">
        <v>0</v>
      </c>
      <c r="B3799" s="10">
        <v>3796</v>
      </c>
      <c r="C3799" s="71">
        <v>0.37959999999999999</v>
      </c>
      <c r="D3799" s="74">
        <v>755447</v>
      </c>
      <c r="E3799" s="61">
        <v>701922</v>
      </c>
      <c r="F3799" s="68">
        <v>0.18886174999999999</v>
      </c>
      <c r="G3799" s="292">
        <v>0.17548050000000001</v>
      </c>
      <c r="H3799" s="68">
        <v>0.20145253333333332</v>
      </c>
      <c r="I3799" s="68">
        <v>0.18717919999999999</v>
      </c>
      <c r="T3799" s="91"/>
      <c r="U3799" s="91"/>
      <c r="AA3799" s="91"/>
      <c r="AB3799" s="91"/>
      <c r="AC3799" s="91"/>
      <c r="AD3799" s="91"/>
      <c r="AE3799" s="91"/>
      <c r="AF3799" s="91"/>
    </row>
    <row r="3800" spans="1:32" x14ac:dyDescent="0.3">
      <c r="A3800" s="65">
        <v>0</v>
      </c>
      <c r="B3800" s="10">
        <v>3797</v>
      </c>
      <c r="C3800" s="71">
        <v>0.37969999999999998</v>
      </c>
      <c r="D3800" s="74">
        <v>755447</v>
      </c>
      <c r="E3800" s="61">
        <v>701922</v>
      </c>
      <c r="F3800" s="68">
        <v>0.18886174999999999</v>
      </c>
      <c r="G3800" s="292">
        <v>0.17548050000000001</v>
      </c>
      <c r="H3800" s="68">
        <v>0.20145253333333332</v>
      </c>
      <c r="I3800" s="68">
        <v>0.18717919999999999</v>
      </c>
      <c r="T3800" s="91"/>
      <c r="U3800" s="91"/>
      <c r="AA3800" s="91"/>
      <c r="AB3800" s="91"/>
      <c r="AC3800" s="91"/>
      <c r="AD3800" s="91"/>
      <c r="AE3800" s="91"/>
      <c r="AF3800" s="91"/>
    </row>
    <row r="3801" spans="1:32" x14ac:dyDescent="0.3">
      <c r="A3801" s="65">
        <v>0</v>
      </c>
      <c r="B3801" s="10">
        <v>3798</v>
      </c>
      <c r="C3801" s="71">
        <v>0.37980000000000003</v>
      </c>
      <c r="D3801" s="74">
        <v>755447</v>
      </c>
      <c r="E3801" s="61">
        <v>701922</v>
      </c>
      <c r="F3801" s="68">
        <v>0.18886174999999999</v>
      </c>
      <c r="G3801" s="292">
        <v>0.17548050000000001</v>
      </c>
      <c r="H3801" s="68">
        <v>0.20145253333333332</v>
      </c>
      <c r="I3801" s="68">
        <v>0.18717919999999999</v>
      </c>
      <c r="T3801" s="91"/>
      <c r="U3801" s="91"/>
      <c r="AA3801" s="91"/>
      <c r="AB3801" s="91"/>
      <c r="AC3801" s="91"/>
      <c r="AD3801" s="91"/>
      <c r="AE3801" s="91"/>
      <c r="AF3801" s="91"/>
    </row>
    <row r="3802" spans="1:32" x14ac:dyDescent="0.3">
      <c r="A3802" s="65">
        <v>0</v>
      </c>
      <c r="B3802" s="10">
        <v>3799</v>
      </c>
      <c r="C3802" s="71">
        <v>0.37990000000000002</v>
      </c>
      <c r="D3802" s="74">
        <v>755447</v>
      </c>
      <c r="E3802" s="61">
        <v>701922</v>
      </c>
      <c r="F3802" s="68">
        <v>0.18886174999999999</v>
      </c>
      <c r="G3802" s="292">
        <v>0.17548050000000001</v>
      </c>
      <c r="H3802" s="68">
        <v>0.20145253333333332</v>
      </c>
      <c r="I3802" s="68">
        <v>0.18717919999999999</v>
      </c>
      <c r="T3802" s="91"/>
      <c r="U3802" s="91"/>
      <c r="AA3802" s="91"/>
      <c r="AB3802" s="91"/>
      <c r="AC3802" s="91"/>
      <c r="AD3802" s="91"/>
      <c r="AE3802" s="91"/>
      <c r="AF3802" s="91"/>
    </row>
    <row r="3803" spans="1:32" x14ac:dyDescent="0.3">
      <c r="A3803" s="65">
        <v>0</v>
      </c>
      <c r="B3803" s="10">
        <v>3800</v>
      </c>
      <c r="C3803" s="71">
        <v>0.38</v>
      </c>
      <c r="D3803" s="74">
        <v>755447</v>
      </c>
      <c r="E3803" s="61">
        <v>701922</v>
      </c>
      <c r="F3803" s="68">
        <v>0.18886174999999999</v>
      </c>
      <c r="G3803" s="292">
        <v>0.17548050000000001</v>
      </c>
      <c r="H3803" s="68">
        <v>0.20145253333333332</v>
      </c>
      <c r="I3803" s="68">
        <v>0.18717919999999999</v>
      </c>
      <c r="T3803" s="91"/>
      <c r="U3803" s="91"/>
      <c r="AA3803" s="91"/>
      <c r="AB3803" s="91"/>
      <c r="AC3803" s="91"/>
      <c r="AD3803" s="91"/>
      <c r="AE3803" s="91"/>
      <c r="AF3803" s="91"/>
    </row>
    <row r="3804" spans="1:32" x14ac:dyDescent="0.3">
      <c r="A3804" s="65">
        <v>0</v>
      </c>
      <c r="B3804" s="10">
        <v>3801</v>
      </c>
      <c r="C3804" s="71">
        <v>0.38009999999999999</v>
      </c>
      <c r="D3804" s="74">
        <v>755447</v>
      </c>
      <c r="E3804" s="61">
        <v>701922</v>
      </c>
      <c r="F3804" s="68">
        <v>0.18886174999999999</v>
      </c>
      <c r="G3804" s="292">
        <v>0.17548050000000001</v>
      </c>
      <c r="H3804" s="68">
        <v>0.20145253333333332</v>
      </c>
      <c r="I3804" s="68">
        <v>0.18717919999999999</v>
      </c>
      <c r="T3804" s="91"/>
      <c r="U3804" s="91"/>
      <c r="AA3804" s="91"/>
      <c r="AB3804" s="91"/>
      <c r="AC3804" s="91"/>
      <c r="AD3804" s="91"/>
      <c r="AE3804" s="91"/>
      <c r="AF3804" s="91"/>
    </row>
    <row r="3805" spans="1:32" x14ac:dyDescent="0.3">
      <c r="A3805" s="65">
        <v>0</v>
      </c>
      <c r="B3805" s="10">
        <v>3802</v>
      </c>
      <c r="C3805" s="71">
        <v>0.38019999999999998</v>
      </c>
      <c r="D3805" s="74">
        <v>755447</v>
      </c>
      <c r="E3805" s="61">
        <v>701922</v>
      </c>
      <c r="F3805" s="68">
        <v>0.18886174999999999</v>
      </c>
      <c r="G3805" s="292">
        <v>0.17548050000000001</v>
      </c>
      <c r="H3805" s="68">
        <v>0.20145253333333332</v>
      </c>
      <c r="I3805" s="68">
        <v>0.18717919999999999</v>
      </c>
      <c r="T3805" s="91"/>
      <c r="U3805" s="91"/>
      <c r="AA3805" s="91"/>
      <c r="AB3805" s="91"/>
      <c r="AC3805" s="91"/>
      <c r="AD3805" s="91"/>
      <c r="AE3805" s="91"/>
      <c r="AF3805" s="91"/>
    </row>
    <row r="3806" spans="1:32" x14ac:dyDescent="0.3">
      <c r="A3806" s="65">
        <v>0</v>
      </c>
      <c r="B3806" s="10">
        <v>3803</v>
      </c>
      <c r="C3806" s="71">
        <v>0.38030000000000003</v>
      </c>
      <c r="D3806" s="74">
        <v>755447</v>
      </c>
      <c r="E3806" s="61">
        <v>701922</v>
      </c>
      <c r="F3806" s="68">
        <v>0.18886174999999999</v>
      </c>
      <c r="G3806" s="292">
        <v>0.17548050000000001</v>
      </c>
      <c r="H3806" s="68">
        <v>0.20145253333333332</v>
      </c>
      <c r="I3806" s="68">
        <v>0.18717919999999999</v>
      </c>
      <c r="T3806" s="91"/>
      <c r="U3806" s="91"/>
      <c r="AA3806" s="91"/>
      <c r="AB3806" s="91"/>
      <c r="AC3806" s="91"/>
      <c r="AD3806" s="91"/>
      <c r="AE3806" s="91"/>
      <c r="AF3806" s="91"/>
    </row>
    <row r="3807" spans="1:32" x14ac:dyDescent="0.3">
      <c r="A3807" s="65">
        <v>0</v>
      </c>
      <c r="B3807" s="10">
        <v>3804</v>
      </c>
      <c r="C3807" s="71">
        <v>0.38040000000000002</v>
      </c>
      <c r="D3807" s="74">
        <v>755447</v>
      </c>
      <c r="E3807" s="61">
        <v>701922</v>
      </c>
      <c r="F3807" s="68">
        <v>0.18886174999999999</v>
      </c>
      <c r="G3807" s="292">
        <v>0.17548050000000001</v>
      </c>
      <c r="H3807" s="68">
        <v>0.20145253333333332</v>
      </c>
      <c r="I3807" s="68">
        <v>0.18717919999999999</v>
      </c>
      <c r="T3807" s="91"/>
      <c r="U3807" s="91"/>
      <c r="AA3807" s="91"/>
      <c r="AB3807" s="91"/>
      <c r="AC3807" s="91"/>
      <c r="AD3807" s="91"/>
      <c r="AE3807" s="91"/>
      <c r="AF3807" s="91"/>
    </row>
    <row r="3808" spans="1:32" x14ac:dyDescent="0.3">
      <c r="A3808" s="65">
        <v>0</v>
      </c>
      <c r="B3808" s="10">
        <v>3805</v>
      </c>
      <c r="C3808" s="71">
        <v>0.3805</v>
      </c>
      <c r="D3808" s="74">
        <v>755447</v>
      </c>
      <c r="E3808" s="61">
        <v>701922</v>
      </c>
      <c r="F3808" s="68">
        <v>0.18886174999999999</v>
      </c>
      <c r="G3808" s="292">
        <v>0.17548050000000001</v>
      </c>
      <c r="H3808" s="68">
        <v>0.20145253333333332</v>
      </c>
      <c r="I3808" s="68">
        <v>0.18717919999999999</v>
      </c>
      <c r="T3808" s="91"/>
      <c r="U3808" s="91"/>
      <c r="AA3808" s="91"/>
      <c r="AB3808" s="91"/>
      <c r="AC3808" s="91"/>
      <c r="AD3808" s="91"/>
      <c r="AE3808" s="91"/>
      <c r="AF3808" s="91"/>
    </row>
    <row r="3809" spans="1:32" x14ac:dyDescent="0.3">
      <c r="A3809" s="65">
        <v>0</v>
      </c>
      <c r="B3809" s="10">
        <v>3806</v>
      </c>
      <c r="C3809" s="71">
        <v>0.38059999999999999</v>
      </c>
      <c r="D3809" s="74">
        <v>755447</v>
      </c>
      <c r="E3809" s="61">
        <v>701922</v>
      </c>
      <c r="F3809" s="68">
        <v>0.18886174999999999</v>
      </c>
      <c r="G3809" s="292">
        <v>0.17548050000000001</v>
      </c>
      <c r="H3809" s="68">
        <v>0.20145253333333332</v>
      </c>
      <c r="I3809" s="68">
        <v>0.18717919999999999</v>
      </c>
      <c r="T3809" s="91"/>
      <c r="U3809" s="91"/>
      <c r="AA3809" s="91"/>
      <c r="AB3809" s="91"/>
      <c r="AC3809" s="91"/>
      <c r="AD3809" s="91"/>
      <c r="AE3809" s="91"/>
      <c r="AF3809" s="91"/>
    </row>
    <row r="3810" spans="1:32" x14ac:dyDescent="0.3">
      <c r="A3810" s="65">
        <v>0</v>
      </c>
      <c r="B3810" s="10">
        <v>3807</v>
      </c>
      <c r="C3810" s="71">
        <v>0.38069999999999998</v>
      </c>
      <c r="D3810" s="74">
        <v>755447</v>
      </c>
      <c r="E3810" s="61">
        <v>701922</v>
      </c>
      <c r="F3810" s="68">
        <v>0.18886174999999999</v>
      </c>
      <c r="G3810" s="292">
        <v>0.17548050000000001</v>
      </c>
      <c r="H3810" s="68">
        <v>0.20145253333333332</v>
      </c>
      <c r="I3810" s="68">
        <v>0.18717919999999999</v>
      </c>
      <c r="T3810" s="91"/>
      <c r="U3810" s="91"/>
      <c r="AA3810" s="91"/>
      <c r="AB3810" s="91"/>
      <c r="AC3810" s="91"/>
      <c r="AD3810" s="91"/>
      <c r="AE3810" s="91"/>
      <c r="AF3810" s="91"/>
    </row>
    <row r="3811" spans="1:32" x14ac:dyDescent="0.3">
      <c r="A3811" s="65">
        <v>0</v>
      </c>
      <c r="B3811" s="10">
        <v>3808</v>
      </c>
      <c r="C3811" s="71">
        <v>0.38080000000000003</v>
      </c>
      <c r="D3811" s="74">
        <v>755447</v>
      </c>
      <c r="E3811" s="61">
        <v>701922</v>
      </c>
      <c r="F3811" s="68">
        <v>0.18886174999999999</v>
      </c>
      <c r="G3811" s="292">
        <v>0.17548050000000001</v>
      </c>
      <c r="H3811" s="68">
        <v>0.20145253333333332</v>
      </c>
      <c r="I3811" s="68">
        <v>0.18717919999999999</v>
      </c>
      <c r="T3811" s="91"/>
      <c r="U3811" s="91"/>
      <c r="AA3811" s="91"/>
      <c r="AB3811" s="91"/>
      <c r="AC3811" s="91"/>
      <c r="AD3811" s="91"/>
      <c r="AE3811" s="91"/>
      <c r="AF3811" s="91"/>
    </row>
    <row r="3812" spans="1:32" x14ac:dyDescent="0.3">
      <c r="A3812" s="65">
        <v>0</v>
      </c>
      <c r="B3812" s="10">
        <v>3809</v>
      </c>
      <c r="C3812" s="71">
        <v>0.38090000000000002</v>
      </c>
      <c r="D3812" s="74">
        <v>755447</v>
      </c>
      <c r="E3812" s="61">
        <v>701922</v>
      </c>
      <c r="F3812" s="68">
        <v>0.18886174999999999</v>
      </c>
      <c r="G3812" s="292">
        <v>0.17548050000000001</v>
      </c>
      <c r="H3812" s="68">
        <v>0.20145253333333332</v>
      </c>
      <c r="I3812" s="68">
        <v>0.18717919999999999</v>
      </c>
      <c r="T3812" s="91"/>
      <c r="U3812" s="91"/>
      <c r="AA3812" s="91"/>
      <c r="AB3812" s="91"/>
      <c r="AC3812" s="91"/>
      <c r="AD3812" s="91"/>
      <c r="AE3812" s="91"/>
      <c r="AF3812" s="91"/>
    </row>
    <row r="3813" spans="1:32" x14ac:dyDescent="0.3">
      <c r="A3813" s="65">
        <v>0</v>
      </c>
      <c r="B3813" s="10">
        <v>3810</v>
      </c>
      <c r="C3813" s="71">
        <v>0.38100000000000001</v>
      </c>
      <c r="D3813" s="74">
        <v>755447</v>
      </c>
      <c r="E3813" s="61">
        <v>701922</v>
      </c>
      <c r="F3813" s="68">
        <v>0.18886174999999999</v>
      </c>
      <c r="G3813" s="292">
        <v>0.17548050000000001</v>
      </c>
      <c r="H3813" s="68">
        <v>0.20145253333333332</v>
      </c>
      <c r="I3813" s="68">
        <v>0.18717919999999999</v>
      </c>
      <c r="T3813" s="91"/>
      <c r="U3813" s="91"/>
      <c r="AA3813" s="91"/>
      <c r="AB3813" s="91"/>
      <c r="AC3813" s="91"/>
      <c r="AD3813" s="91"/>
      <c r="AE3813" s="91"/>
      <c r="AF3813" s="91"/>
    </row>
    <row r="3814" spans="1:32" x14ac:dyDescent="0.3">
      <c r="A3814" s="65">
        <v>0</v>
      </c>
      <c r="B3814" s="10">
        <v>3811</v>
      </c>
      <c r="C3814" s="71">
        <v>0.38109999999999999</v>
      </c>
      <c r="D3814" s="74">
        <v>755447</v>
      </c>
      <c r="E3814" s="61">
        <v>701922</v>
      </c>
      <c r="F3814" s="68">
        <v>0.18886174999999999</v>
      </c>
      <c r="G3814" s="292">
        <v>0.17548050000000001</v>
      </c>
      <c r="H3814" s="68">
        <v>0.20145253333333332</v>
      </c>
      <c r="I3814" s="68">
        <v>0.18717919999999999</v>
      </c>
      <c r="T3814" s="91"/>
      <c r="U3814" s="91"/>
      <c r="AA3814" s="91"/>
      <c r="AB3814" s="91"/>
      <c r="AC3814" s="91"/>
      <c r="AD3814" s="91"/>
      <c r="AE3814" s="91"/>
      <c r="AF3814" s="91"/>
    </row>
    <row r="3815" spans="1:32" x14ac:dyDescent="0.3">
      <c r="A3815" s="65">
        <v>0</v>
      </c>
      <c r="B3815" s="10">
        <v>3812</v>
      </c>
      <c r="C3815" s="71">
        <v>0.38119999999999998</v>
      </c>
      <c r="D3815" s="74">
        <v>755447</v>
      </c>
      <c r="E3815" s="61">
        <v>701922</v>
      </c>
      <c r="F3815" s="68">
        <v>0.18886174999999999</v>
      </c>
      <c r="G3815" s="292">
        <v>0.17548050000000001</v>
      </c>
      <c r="H3815" s="68">
        <v>0.20145253333333332</v>
      </c>
      <c r="I3815" s="68">
        <v>0.18717919999999999</v>
      </c>
      <c r="T3815" s="91"/>
      <c r="U3815" s="91"/>
      <c r="AA3815" s="91"/>
      <c r="AB3815" s="91"/>
      <c r="AC3815" s="91"/>
      <c r="AD3815" s="91"/>
      <c r="AE3815" s="91"/>
      <c r="AF3815" s="91"/>
    </row>
    <row r="3816" spans="1:32" x14ac:dyDescent="0.3">
      <c r="A3816" s="65">
        <v>0</v>
      </c>
      <c r="B3816" s="10">
        <v>3813</v>
      </c>
      <c r="C3816" s="71">
        <v>0.38129999999999997</v>
      </c>
      <c r="D3816" s="74">
        <v>755447</v>
      </c>
      <c r="E3816" s="61">
        <v>701922</v>
      </c>
      <c r="F3816" s="68">
        <v>0.18886174999999999</v>
      </c>
      <c r="G3816" s="292">
        <v>0.17548050000000001</v>
      </c>
      <c r="H3816" s="68">
        <v>0.20145253333333332</v>
      </c>
      <c r="I3816" s="68">
        <v>0.18717919999999999</v>
      </c>
      <c r="T3816" s="91"/>
      <c r="U3816" s="91"/>
      <c r="AA3816" s="91"/>
      <c r="AB3816" s="91"/>
      <c r="AC3816" s="91"/>
      <c r="AD3816" s="91"/>
      <c r="AE3816" s="91"/>
      <c r="AF3816" s="91"/>
    </row>
    <row r="3817" spans="1:32" x14ac:dyDescent="0.3">
      <c r="A3817" s="65">
        <v>0</v>
      </c>
      <c r="B3817" s="10">
        <v>3814</v>
      </c>
      <c r="C3817" s="71">
        <v>0.38140000000000002</v>
      </c>
      <c r="D3817" s="74">
        <v>755447</v>
      </c>
      <c r="E3817" s="61">
        <v>701922</v>
      </c>
      <c r="F3817" s="68">
        <v>0.18886174999999999</v>
      </c>
      <c r="G3817" s="292">
        <v>0.17548050000000001</v>
      </c>
      <c r="H3817" s="68">
        <v>0.20145253333333332</v>
      </c>
      <c r="I3817" s="68">
        <v>0.18717919999999999</v>
      </c>
      <c r="T3817" s="91"/>
      <c r="U3817" s="91"/>
      <c r="AA3817" s="91"/>
      <c r="AB3817" s="91"/>
      <c r="AC3817" s="91"/>
      <c r="AD3817" s="91"/>
      <c r="AE3817" s="91"/>
      <c r="AF3817" s="91"/>
    </row>
    <row r="3818" spans="1:32" x14ac:dyDescent="0.3">
      <c r="A3818" s="65">
        <v>0</v>
      </c>
      <c r="B3818" s="10">
        <v>3815</v>
      </c>
      <c r="C3818" s="71">
        <v>0.38150000000000001</v>
      </c>
      <c r="D3818" s="74">
        <v>755447</v>
      </c>
      <c r="E3818" s="61">
        <v>701922</v>
      </c>
      <c r="F3818" s="68">
        <v>0.18886174999999999</v>
      </c>
      <c r="G3818" s="292">
        <v>0.17548050000000001</v>
      </c>
      <c r="H3818" s="68">
        <v>0.20145253333333332</v>
      </c>
      <c r="I3818" s="68">
        <v>0.18717919999999999</v>
      </c>
      <c r="T3818" s="91"/>
      <c r="U3818" s="91"/>
      <c r="AA3818" s="91"/>
      <c r="AB3818" s="91"/>
      <c r="AC3818" s="91"/>
      <c r="AD3818" s="91"/>
      <c r="AE3818" s="91"/>
      <c r="AF3818" s="91"/>
    </row>
    <row r="3819" spans="1:32" x14ac:dyDescent="0.3">
      <c r="A3819" s="65">
        <v>0</v>
      </c>
      <c r="B3819" s="10">
        <v>3816</v>
      </c>
      <c r="C3819" s="71">
        <v>0.38159999999999999</v>
      </c>
      <c r="D3819" s="74">
        <v>755447</v>
      </c>
      <c r="E3819" s="61">
        <v>701922</v>
      </c>
      <c r="F3819" s="68">
        <v>0.18886174999999999</v>
      </c>
      <c r="G3819" s="292">
        <v>0.17548050000000001</v>
      </c>
      <c r="H3819" s="68">
        <v>0.20145253333333332</v>
      </c>
      <c r="I3819" s="68">
        <v>0.18717919999999999</v>
      </c>
      <c r="T3819" s="91"/>
      <c r="U3819" s="91"/>
      <c r="AA3819" s="91"/>
      <c r="AB3819" s="91"/>
      <c r="AC3819" s="91"/>
      <c r="AD3819" s="91"/>
      <c r="AE3819" s="91"/>
      <c r="AF3819" s="91"/>
    </row>
    <row r="3820" spans="1:32" x14ac:dyDescent="0.3">
      <c r="A3820" s="65">
        <v>0</v>
      </c>
      <c r="B3820" s="10">
        <v>3817</v>
      </c>
      <c r="C3820" s="71">
        <v>0.38169999999999998</v>
      </c>
      <c r="D3820" s="74">
        <v>755447</v>
      </c>
      <c r="E3820" s="61">
        <v>701922</v>
      </c>
      <c r="F3820" s="68">
        <v>0.18886174999999999</v>
      </c>
      <c r="G3820" s="292">
        <v>0.17548050000000001</v>
      </c>
      <c r="H3820" s="68">
        <v>0.20145253333333332</v>
      </c>
      <c r="I3820" s="68">
        <v>0.18717919999999999</v>
      </c>
      <c r="T3820" s="91"/>
      <c r="U3820" s="91"/>
      <c r="AA3820" s="91"/>
      <c r="AB3820" s="91"/>
      <c r="AC3820" s="91"/>
      <c r="AD3820" s="91"/>
      <c r="AE3820" s="91"/>
      <c r="AF3820" s="91"/>
    </row>
    <row r="3821" spans="1:32" x14ac:dyDescent="0.3">
      <c r="A3821" s="65">
        <v>0</v>
      </c>
      <c r="B3821" s="10">
        <v>3818</v>
      </c>
      <c r="C3821" s="71">
        <v>0.38179999999999997</v>
      </c>
      <c r="D3821" s="74">
        <v>755447</v>
      </c>
      <c r="E3821" s="61">
        <v>701922</v>
      </c>
      <c r="F3821" s="68">
        <v>0.18886174999999999</v>
      </c>
      <c r="G3821" s="292">
        <v>0.17548050000000001</v>
      </c>
      <c r="H3821" s="68">
        <v>0.20145253333333332</v>
      </c>
      <c r="I3821" s="68">
        <v>0.18717919999999999</v>
      </c>
      <c r="T3821" s="91"/>
      <c r="U3821" s="91"/>
      <c r="AA3821" s="91"/>
      <c r="AB3821" s="91"/>
      <c r="AC3821" s="91"/>
      <c r="AD3821" s="91"/>
      <c r="AE3821" s="91"/>
      <c r="AF3821" s="91"/>
    </row>
    <row r="3822" spans="1:32" x14ac:dyDescent="0.3">
      <c r="A3822" s="65">
        <v>0</v>
      </c>
      <c r="B3822" s="10">
        <v>3819</v>
      </c>
      <c r="C3822" s="71">
        <v>0.38190000000000002</v>
      </c>
      <c r="D3822" s="74">
        <v>755447</v>
      </c>
      <c r="E3822" s="61">
        <v>701922</v>
      </c>
      <c r="F3822" s="68">
        <v>0.18886174999999999</v>
      </c>
      <c r="G3822" s="292">
        <v>0.17548050000000001</v>
      </c>
      <c r="H3822" s="68">
        <v>0.20145253333333332</v>
      </c>
      <c r="I3822" s="68">
        <v>0.18717919999999999</v>
      </c>
      <c r="T3822" s="91"/>
      <c r="U3822" s="91"/>
      <c r="AA3822" s="91"/>
      <c r="AB3822" s="91"/>
      <c r="AC3822" s="91"/>
      <c r="AD3822" s="91"/>
      <c r="AE3822" s="91"/>
      <c r="AF3822" s="91"/>
    </row>
    <row r="3823" spans="1:32" x14ac:dyDescent="0.3">
      <c r="A3823" s="65">
        <v>0</v>
      </c>
      <c r="B3823" s="10">
        <v>3820</v>
      </c>
      <c r="C3823" s="71">
        <v>0.38200000000000001</v>
      </c>
      <c r="D3823" s="74">
        <v>755447</v>
      </c>
      <c r="E3823" s="61">
        <v>701922</v>
      </c>
      <c r="F3823" s="68">
        <v>0.18886174999999999</v>
      </c>
      <c r="G3823" s="292">
        <v>0.17548050000000001</v>
      </c>
      <c r="H3823" s="68">
        <v>0.20145253333333332</v>
      </c>
      <c r="I3823" s="68">
        <v>0.18717919999999999</v>
      </c>
      <c r="T3823" s="91"/>
      <c r="U3823" s="91"/>
      <c r="AA3823" s="91"/>
      <c r="AB3823" s="91"/>
      <c r="AC3823" s="91"/>
      <c r="AD3823" s="91"/>
      <c r="AE3823" s="91"/>
      <c r="AF3823" s="91"/>
    </row>
    <row r="3824" spans="1:32" x14ac:dyDescent="0.3">
      <c r="A3824" s="65">
        <v>0</v>
      </c>
      <c r="B3824" s="10">
        <v>3821</v>
      </c>
      <c r="C3824" s="71">
        <v>0.3821</v>
      </c>
      <c r="D3824" s="74">
        <v>755447</v>
      </c>
      <c r="E3824" s="61">
        <v>701922</v>
      </c>
      <c r="F3824" s="68">
        <v>0.18886174999999999</v>
      </c>
      <c r="G3824" s="292">
        <v>0.17548050000000001</v>
      </c>
      <c r="H3824" s="68">
        <v>0.20145253333333332</v>
      </c>
      <c r="I3824" s="68">
        <v>0.18717919999999999</v>
      </c>
      <c r="T3824" s="91"/>
      <c r="U3824" s="91"/>
      <c r="AA3824" s="91"/>
      <c r="AB3824" s="91"/>
      <c r="AC3824" s="91"/>
      <c r="AD3824" s="91"/>
      <c r="AE3824" s="91"/>
      <c r="AF3824" s="91"/>
    </row>
    <row r="3825" spans="1:32" x14ac:dyDescent="0.3">
      <c r="A3825" s="65">
        <v>0</v>
      </c>
      <c r="B3825" s="10">
        <v>3822</v>
      </c>
      <c r="C3825" s="71">
        <v>0.38219999999999998</v>
      </c>
      <c r="D3825" s="74">
        <v>755447</v>
      </c>
      <c r="E3825" s="61">
        <v>701922</v>
      </c>
      <c r="F3825" s="68">
        <v>0.18886174999999999</v>
      </c>
      <c r="G3825" s="292">
        <v>0.17548050000000001</v>
      </c>
      <c r="H3825" s="68">
        <v>0.20145253333333332</v>
      </c>
      <c r="I3825" s="68">
        <v>0.18717919999999999</v>
      </c>
      <c r="T3825" s="91"/>
      <c r="U3825" s="91"/>
      <c r="AA3825" s="91"/>
      <c r="AB3825" s="91"/>
      <c r="AC3825" s="91"/>
      <c r="AD3825" s="91"/>
      <c r="AE3825" s="91"/>
      <c r="AF3825" s="91"/>
    </row>
    <row r="3826" spans="1:32" x14ac:dyDescent="0.3">
      <c r="A3826" s="65">
        <v>0</v>
      </c>
      <c r="B3826" s="10">
        <v>3823</v>
      </c>
      <c r="C3826" s="71">
        <v>0.38229999999999997</v>
      </c>
      <c r="D3826" s="74">
        <v>755447</v>
      </c>
      <c r="E3826" s="61">
        <v>701922</v>
      </c>
      <c r="F3826" s="68">
        <v>0.18886174999999999</v>
      </c>
      <c r="G3826" s="292">
        <v>0.17548050000000001</v>
      </c>
      <c r="H3826" s="68">
        <v>0.20145253333333332</v>
      </c>
      <c r="I3826" s="68">
        <v>0.18717919999999999</v>
      </c>
      <c r="T3826" s="91"/>
      <c r="U3826" s="91"/>
      <c r="AA3826" s="91"/>
      <c r="AB3826" s="91"/>
      <c r="AC3826" s="91"/>
      <c r="AD3826" s="91"/>
      <c r="AE3826" s="91"/>
      <c r="AF3826" s="91"/>
    </row>
    <row r="3827" spans="1:32" x14ac:dyDescent="0.3">
      <c r="A3827" s="65">
        <v>0</v>
      </c>
      <c r="B3827" s="10">
        <v>3824</v>
      </c>
      <c r="C3827" s="71">
        <v>0.38240000000000002</v>
      </c>
      <c r="D3827" s="74">
        <v>755447</v>
      </c>
      <c r="E3827" s="61">
        <v>701922</v>
      </c>
      <c r="F3827" s="68">
        <v>0.18886174999999999</v>
      </c>
      <c r="G3827" s="292">
        <v>0.17548050000000001</v>
      </c>
      <c r="H3827" s="68">
        <v>0.20145253333333332</v>
      </c>
      <c r="I3827" s="68">
        <v>0.18717919999999999</v>
      </c>
      <c r="T3827" s="91"/>
      <c r="U3827" s="91"/>
      <c r="AA3827" s="91"/>
      <c r="AB3827" s="91"/>
      <c r="AC3827" s="91"/>
      <c r="AD3827" s="91"/>
      <c r="AE3827" s="91"/>
      <c r="AF3827" s="91"/>
    </row>
    <row r="3828" spans="1:32" x14ac:dyDescent="0.3">
      <c r="A3828" s="65">
        <v>0</v>
      </c>
      <c r="B3828" s="10">
        <v>3825</v>
      </c>
      <c r="C3828" s="71">
        <v>0.38250000000000001</v>
      </c>
      <c r="D3828" s="74">
        <v>755447</v>
      </c>
      <c r="E3828" s="61">
        <v>701922</v>
      </c>
      <c r="F3828" s="68">
        <v>0.18886174999999999</v>
      </c>
      <c r="G3828" s="292">
        <v>0.17548050000000001</v>
      </c>
      <c r="H3828" s="68">
        <v>0.20145253333333332</v>
      </c>
      <c r="I3828" s="68">
        <v>0.18717919999999999</v>
      </c>
      <c r="T3828" s="91"/>
      <c r="U3828" s="91"/>
      <c r="AA3828" s="91"/>
      <c r="AB3828" s="91"/>
      <c r="AC3828" s="91"/>
      <c r="AD3828" s="91"/>
      <c r="AE3828" s="91"/>
      <c r="AF3828" s="91"/>
    </row>
    <row r="3829" spans="1:32" x14ac:dyDescent="0.3">
      <c r="A3829" s="65">
        <v>0</v>
      </c>
      <c r="B3829" s="10">
        <v>3826</v>
      </c>
      <c r="C3829" s="71">
        <v>0.3826</v>
      </c>
      <c r="D3829" s="74">
        <v>755447</v>
      </c>
      <c r="E3829" s="61">
        <v>701922</v>
      </c>
      <c r="F3829" s="68">
        <v>0.18886174999999999</v>
      </c>
      <c r="G3829" s="292">
        <v>0.17548050000000001</v>
      </c>
      <c r="H3829" s="68">
        <v>0.20145253333333332</v>
      </c>
      <c r="I3829" s="68">
        <v>0.18717919999999999</v>
      </c>
      <c r="T3829" s="91"/>
      <c r="U3829" s="91"/>
      <c r="AA3829" s="91"/>
      <c r="AB3829" s="91"/>
      <c r="AC3829" s="91"/>
      <c r="AD3829" s="91"/>
      <c r="AE3829" s="91"/>
      <c r="AF3829" s="91"/>
    </row>
    <row r="3830" spans="1:32" x14ac:dyDescent="0.3">
      <c r="A3830" s="65">
        <v>0</v>
      </c>
      <c r="B3830" s="10">
        <v>3827</v>
      </c>
      <c r="C3830" s="71">
        <v>0.38269999999999998</v>
      </c>
      <c r="D3830" s="74">
        <v>755447</v>
      </c>
      <c r="E3830" s="61">
        <v>701922</v>
      </c>
      <c r="F3830" s="68">
        <v>0.18886174999999999</v>
      </c>
      <c r="G3830" s="292">
        <v>0.17548050000000001</v>
      </c>
      <c r="H3830" s="68">
        <v>0.20145253333333332</v>
      </c>
      <c r="I3830" s="68">
        <v>0.18717919999999999</v>
      </c>
      <c r="T3830" s="91"/>
      <c r="U3830" s="91"/>
      <c r="AA3830" s="91"/>
      <c r="AB3830" s="91"/>
      <c r="AC3830" s="91"/>
      <c r="AD3830" s="91"/>
      <c r="AE3830" s="91"/>
      <c r="AF3830" s="91"/>
    </row>
    <row r="3831" spans="1:32" x14ac:dyDescent="0.3">
      <c r="A3831" s="65">
        <v>0</v>
      </c>
      <c r="B3831" s="10">
        <v>3828</v>
      </c>
      <c r="C3831" s="71">
        <v>0.38279999999999997</v>
      </c>
      <c r="D3831" s="74">
        <v>755447</v>
      </c>
      <c r="E3831" s="61">
        <v>701922</v>
      </c>
      <c r="F3831" s="68">
        <v>0.18886174999999999</v>
      </c>
      <c r="G3831" s="292">
        <v>0.17548050000000001</v>
      </c>
      <c r="H3831" s="68">
        <v>0.20145253333333332</v>
      </c>
      <c r="I3831" s="68">
        <v>0.18717919999999999</v>
      </c>
      <c r="T3831" s="91"/>
      <c r="U3831" s="91"/>
      <c r="AA3831" s="91"/>
      <c r="AB3831" s="91"/>
      <c r="AC3831" s="91"/>
      <c r="AD3831" s="91"/>
      <c r="AE3831" s="91"/>
      <c r="AF3831" s="91"/>
    </row>
    <row r="3832" spans="1:32" x14ac:dyDescent="0.3">
      <c r="A3832" s="65">
        <v>0</v>
      </c>
      <c r="B3832" s="10">
        <v>3829</v>
      </c>
      <c r="C3832" s="71">
        <v>0.38290000000000002</v>
      </c>
      <c r="D3832" s="74">
        <v>755447</v>
      </c>
      <c r="E3832" s="61">
        <v>701922</v>
      </c>
      <c r="F3832" s="68">
        <v>0.18886174999999999</v>
      </c>
      <c r="G3832" s="292">
        <v>0.17548050000000001</v>
      </c>
      <c r="H3832" s="68">
        <v>0.20145253333333332</v>
      </c>
      <c r="I3832" s="68">
        <v>0.18717919999999999</v>
      </c>
      <c r="T3832" s="91"/>
      <c r="U3832" s="91"/>
      <c r="AA3832" s="91"/>
      <c r="AB3832" s="91"/>
      <c r="AC3832" s="91"/>
      <c r="AD3832" s="91"/>
      <c r="AE3832" s="91"/>
      <c r="AF3832" s="91"/>
    </row>
    <row r="3833" spans="1:32" x14ac:dyDescent="0.3">
      <c r="A3833" s="65">
        <v>0</v>
      </c>
      <c r="B3833" s="10">
        <v>3830</v>
      </c>
      <c r="C3833" s="71">
        <v>0.38300000000000001</v>
      </c>
      <c r="D3833" s="74">
        <v>755447</v>
      </c>
      <c r="E3833" s="61">
        <v>701922</v>
      </c>
      <c r="F3833" s="68">
        <v>0.18886174999999999</v>
      </c>
      <c r="G3833" s="292">
        <v>0.17548050000000001</v>
      </c>
      <c r="H3833" s="68">
        <v>0.20145253333333332</v>
      </c>
      <c r="I3833" s="68">
        <v>0.18717919999999999</v>
      </c>
      <c r="T3833" s="91"/>
      <c r="U3833" s="91"/>
      <c r="AA3833" s="91"/>
      <c r="AB3833" s="91"/>
      <c r="AC3833" s="91"/>
      <c r="AD3833" s="91"/>
      <c r="AE3833" s="91"/>
      <c r="AF3833" s="91"/>
    </row>
    <row r="3834" spans="1:32" x14ac:dyDescent="0.3">
      <c r="A3834" s="65">
        <v>0</v>
      </c>
      <c r="B3834" s="10">
        <v>3831</v>
      </c>
      <c r="C3834" s="71">
        <v>0.3831</v>
      </c>
      <c r="D3834" s="74">
        <v>755447</v>
      </c>
      <c r="E3834" s="61">
        <v>701922</v>
      </c>
      <c r="F3834" s="68">
        <v>0.18886174999999999</v>
      </c>
      <c r="G3834" s="292">
        <v>0.17548050000000001</v>
      </c>
      <c r="H3834" s="68">
        <v>0.20145253333333332</v>
      </c>
      <c r="I3834" s="68">
        <v>0.18717919999999999</v>
      </c>
      <c r="T3834" s="91"/>
      <c r="U3834" s="91"/>
      <c r="AA3834" s="91"/>
      <c r="AB3834" s="91"/>
      <c r="AC3834" s="91"/>
      <c r="AD3834" s="91"/>
      <c r="AE3834" s="91"/>
      <c r="AF3834" s="91"/>
    </row>
    <row r="3835" spans="1:32" x14ac:dyDescent="0.3">
      <c r="A3835" s="65">
        <v>0</v>
      </c>
      <c r="B3835" s="10">
        <v>3832</v>
      </c>
      <c r="C3835" s="71">
        <v>0.38319999999999999</v>
      </c>
      <c r="D3835" s="74">
        <v>755447</v>
      </c>
      <c r="E3835" s="61">
        <v>701922</v>
      </c>
      <c r="F3835" s="68">
        <v>0.18886174999999999</v>
      </c>
      <c r="G3835" s="292">
        <v>0.17548050000000001</v>
      </c>
      <c r="H3835" s="68">
        <v>0.20145253333333332</v>
      </c>
      <c r="I3835" s="68">
        <v>0.18717919999999999</v>
      </c>
      <c r="T3835" s="91"/>
      <c r="U3835" s="91"/>
      <c r="AA3835" s="91"/>
      <c r="AB3835" s="91"/>
      <c r="AC3835" s="91"/>
      <c r="AD3835" s="91"/>
      <c r="AE3835" s="91"/>
      <c r="AF3835" s="91"/>
    </row>
    <row r="3836" spans="1:32" x14ac:dyDescent="0.3">
      <c r="A3836" s="65">
        <v>0</v>
      </c>
      <c r="B3836" s="10">
        <v>3833</v>
      </c>
      <c r="C3836" s="71">
        <v>0.38329999999999997</v>
      </c>
      <c r="D3836" s="74">
        <v>755447</v>
      </c>
      <c r="E3836" s="61">
        <v>701922</v>
      </c>
      <c r="F3836" s="68">
        <v>0.18886174999999999</v>
      </c>
      <c r="G3836" s="292">
        <v>0.17548050000000001</v>
      </c>
      <c r="H3836" s="68">
        <v>0.20145253333333332</v>
      </c>
      <c r="I3836" s="68">
        <v>0.18717919999999999</v>
      </c>
      <c r="T3836" s="91"/>
      <c r="U3836" s="91"/>
      <c r="AA3836" s="91"/>
      <c r="AB3836" s="91"/>
      <c r="AC3836" s="91"/>
      <c r="AD3836" s="91"/>
      <c r="AE3836" s="91"/>
      <c r="AF3836" s="91"/>
    </row>
    <row r="3837" spans="1:32" x14ac:dyDescent="0.3">
      <c r="A3837" s="65">
        <v>0</v>
      </c>
      <c r="B3837" s="10">
        <v>3834</v>
      </c>
      <c r="C3837" s="71">
        <v>0.38340000000000002</v>
      </c>
      <c r="D3837" s="74">
        <v>755447</v>
      </c>
      <c r="E3837" s="61">
        <v>701922</v>
      </c>
      <c r="F3837" s="68">
        <v>0.18886174999999999</v>
      </c>
      <c r="G3837" s="292">
        <v>0.17548050000000001</v>
      </c>
      <c r="H3837" s="68">
        <v>0.20145253333333332</v>
      </c>
      <c r="I3837" s="68">
        <v>0.18717919999999999</v>
      </c>
      <c r="T3837" s="91"/>
      <c r="U3837" s="91"/>
      <c r="AA3837" s="91"/>
      <c r="AB3837" s="91"/>
      <c r="AC3837" s="91"/>
      <c r="AD3837" s="91"/>
      <c r="AE3837" s="91"/>
      <c r="AF3837" s="91"/>
    </row>
    <row r="3838" spans="1:32" x14ac:dyDescent="0.3">
      <c r="A3838" s="65">
        <v>0</v>
      </c>
      <c r="B3838" s="10">
        <v>3835</v>
      </c>
      <c r="C3838" s="71">
        <v>0.38350000000000001</v>
      </c>
      <c r="D3838" s="74">
        <v>755447</v>
      </c>
      <c r="E3838" s="61">
        <v>701922</v>
      </c>
      <c r="F3838" s="68">
        <v>0.18886174999999999</v>
      </c>
      <c r="G3838" s="292">
        <v>0.17548050000000001</v>
      </c>
      <c r="H3838" s="68">
        <v>0.20145253333333332</v>
      </c>
      <c r="I3838" s="68">
        <v>0.18717919999999999</v>
      </c>
      <c r="T3838" s="91"/>
      <c r="U3838" s="91"/>
      <c r="AA3838" s="91"/>
      <c r="AB3838" s="91"/>
      <c r="AC3838" s="91"/>
      <c r="AD3838" s="91"/>
      <c r="AE3838" s="91"/>
      <c r="AF3838" s="91"/>
    </row>
    <row r="3839" spans="1:32" x14ac:dyDescent="0.3">
      <c r="A3839" s="65">
        <v>0</v>
      </c>
      <c r="B3839" s="10">
        <v>3836</v>
      </c>
      <c r="C3839" s="71">
        <v>0.3836</v>
      </c>
      <c r="D3839" s="74">
        <v>755447</v>
      </c>
      <c r="E3839" s="61">
        <v>701922</v>
      </c>
      <c r="F3839" s="68">
        <v>0.18886174999999999</v>
      </c>
      <c r="G3839" s="292">
        <v>0.17548050000000001</v>
      </c>
      <c r="H3839" s="68">
        <v>0.20145253333333332</v>
      </c>
      <c r="I3839" s="68">
        <v>0.18717919999999999</v>
      </c>
      <c r="T3839" s="91"/>
      <c r="U3839" s="91"/>
      <c r="AA3839" s="91"/>
      <c r="AB3839" s="91"/>
      <c r="AC3839" s="91"/>
      <c r="AD3839" s="91"/>
      <c r="AE3839" s="91"/>
      <c r="AF3839" s="91"/>
    </row>
    <row r="3840" spans="1:32" x14ac:dyDescent="0.3">
      <c r="A3840" s="65">
        <v>0</v>
      </c>
      <c r="B3840" s="10">
        <v>3837</v>
      </c>
      <c r="C3840" s="71">
        <v>0.38369999999999999</v>
      </c>
      <c r="D3840" s="74">
        <v>755447</v>
      </c>
      <c r="E3840" s="61">
        <v>701922</v>
      </c>
      <c r="F3840" s="68">
        <v>0.18886174999999999</v>
      </c>
      <c r="G3840" s="292">
        <v>0.17548050000000001</v>
      </c>
      <c r="H3840" s="68">
        <v>0.20145253333333332</v>
      </c>
      <c r="I3840" s="68">
        <v>0.18717919999999999</v>
      </c>
      <c r="T3840" s="91"/>
      <c r="U3840" s="91"/>
      <c r="AA3840" s="91"/>
      <c r="AB3840" s="91"/>
      <c r="AC3840" s="91"/>
      <c r="AD3840" s="91"/>
      <c r="AE3840" s="91"/>
      <c r="AF3840" s="91"/>
    </row>
    <row r="3841" spans="1:32" x14ac:dyDescent="0.3">
      <c r="A3841" s="65">
        <v>0</v>
      </c>
      <c r="B3841" s="10">
        <v>3838</v>
      </c>
      <c r="C3841" s="71">
        <v>0.38379999999999997</v>
      </c>
      <c r="D3841" s="74">
        <v>755447</v>
      </c>
      <c r="E3841" s="61">
        <v>701922</v>
      </c>
      <c r="F3841" s="68">
        <v>0.18886174999999999</v>
      </c>
      <c r="G3841" s="292">
        <v>0.17548050000000001</v>
      </c>
      <c r="H3841" s="68">
        <v>0.20145253333333332</v>
      </c>
      <c r="I3841" s="68">
        <v>0.18717919999999999</v>
      </c>
      <c r="T3841" s="91"/>
      <c r="U3841" s="91"/>
      <c r="AA3841" s="91"/>
      <c r="AB3841" s="91"/>
      <c r="AC3841" s="91"/>
      <c r="AD3841" s="91"/>
      <c r="AE3841" s="91"/>
      <c r="AF3841" s="91"/>
    </row>
    <row r="3842" spans="1:32" x14ac:dyDescent="0.3">
      <c r="A3842" s="65">
        <v>0</v>
      </c>
      <c r="B3842" s="10">
        <v>3839</v>
      </c>
      <c r="C3842" s="71">
        <v>0.38390000000000002</v>
      </c>
      <c r="D3842" s="74">
        <v>755447</v>
      </c>
      <c r="E3842" s="61">
        <v>701922</v>
      </c>
      <c r="F3842" s="68">
        <v>0.18886174999999999</v>
      </c>
      <c r="G3842" s="292">
        <v>0.17548050000000001</v>
      </c>
      <c r="H3842" s="68">
        <v>0.20145253333333332</v>
      </c>
      <c r="I3842" s="68">
        <v>0.18717919999999999</v>
      </c>
      <c r="T3842" s="91"/>
      <c r="U3842" s="91"/>
      <c r="AA3842" s="91"/>
      <c r="AB3842" s="91"/>
      <c r="AC3842" s="91"/>
      <c r="AD3842" s="91"/>
      <c r="AE3842" s="91"/>
      <c r="AF3842" s="91"/>
    </row>
    <row r="3843" spans="1:32" x14ac:dyDescent="0.3">
      <c r="A3843" s="65">
        <v>0</v>
      </c>
      <c r="B3843" s="10">
        <v>3840</v>
      </c>
      <c r="C3843" s="71">
        <v>0.38400000000000001</v>
      </c>
      <c r="D3843" s="74">
        <v>755447</v>
      </c>
      <c r="E3843" s="61">
        <v>701922</v>
      </c>
      <c r="F3843" s="68">
        <v>0.18886174999999999</v>
      </c>
      <c r="G3843" s="292">
        <v>0.17548050000000001</v>
      </c>
      <c r="H3843" s="68">
        <v>0.20145253333333332</v>
      </c>
      <c r="I3843" s="68">
        <v>0.18717919999999999</v>
      </c>
      <c r="T3843" s="91"/>
      <c r="U3843" s="91"/>
      <c r="AA3843" s="91"/>
      <c r="AB3843" s="91"/>
      <c r="AC3843" s="91"/>
      <c r="AD3843" s="91"/>
      <c r="AE3843" s="91"/>
      <c r="AF3843" s="91"/>
    </row>
    <row r="3844" spans="1:32" x14ac:dyDescent="0.3">
      <c r="A3844" s="65">
        <v>0</v>
      </c>
      <c r="B3844" s="10">
        <v>3841</v>
      </c>
      <c r="C3844" s="71">
        <v>0.3841</v>
      </c>
      <c r="D3844" s="74">
        <v>755447</v>
      </c>
      <c r="E3844" s="61">
        <v>701922</v>
      </c>
      <c r="F3844" s="68">
        <v>0.18886174999999999</v>
      </c>
      <c r="G3844" s="292">
        <v>0.17548050000000001</v>
      </c>
      <c r="H3844" s="68">
        <v>0.20145253333333332</v>
      </c>
      <c r="I3844" s="68">
        <v>0.18717919999999999</v>
      </c>
      <c r="T3844" s="91"/>
      <c r="U3844" s="91"/>
      <c r="AA3844" s="91"/>
      <c r="AB3844" s="91"/>
      <c r="AC3844" s="91"/>
      <c r="AD3844" s="91"/>
      <c r="AE3844" s="91"/>
      <c r="AF3844" s="91"/>
    </row>
    <row r="3845" spans="1:32" x14ac:dyDescent="0.3">
      <c r="A3845" s="65">
        <v>0</v>
      </c>
      <c r="B3845" s="10">
        <v>3842</v>
      </c>
      <c r="C3845" s="71">
        <v>0.38419999999999999</v>
      </c>
      <c r="D3845" s="74">
        <v>755447</v>
      </c>
      <c r="E3845" s="61">
        <v>701922</v>
      </c>
      <c r="F3845" s="68">
        <v>0.18886174999999999</v>
      </c>
      <c r="G3845" s="292">
        <v>0.17548050000000001</v>
      </c>
      <c r="H3845" s="68">
        <v>0.20145253333333332</v>
      </c>
      <c r="I3845" s="68">
        <v>0.18717919999999999</v>
      </c>
      <c r="T3845" s="91"/>
      <c r="U3845" s="91"/>
      <c r="AA3845" s="91"/>
      <c r="AB3845" s="91"/>
      <c r="AC3845" s="91"/>
      <c r="AD3845" s="91"/>
      <c r="AE3845" s="91"/>
      <c r="AF3845" s="91"/>
    </row>
    <row r="3846" spans="1:32" x14ac:dyDescent="0.3">
      <c r="A3846" s="65">
        <v>0</v>
      </c>
      <c r="B3846" s="10">
        <v>3843</v>
      </c>
      <c r="C3846" s="71">
        <v>0.38429999999999997</v>
      </c>
      <c r="D3846" s="74">
        <v>755447</v>
      </c>
      <c r="E3846" s="61">
        <v>701922</v>
      </c>
      <c r="F3846" s="68">
        <v>0.18886174999999999</v>
      </c>
      <c r="G3846" s="292">
        <v>0.17548050000000001</v>
      </c>
      <c r="H3846" s="68">
        <v>0.20145253333333332</v>
      </c>
      <c r="I3846" s="68">
        <v>0.18717919999999999</v>
      </c>
      <c r="T3846" s="91"/>
      <c r="U3846" s="91"/>
      <c r="AA3846" s="91"/>
      <c r="AB3846" s="91"/>
      <c r="AC3846" s="91"/>
      <c r="AD3846" s="91"/>
      <c r="AE3846" s="91"/>
      <c r="AF3846" s="91"/>
    </row>
    <row r="3847" spans="1:32" x14ac:dyDescent="0.3">
      <c r="A3847" s="65">
        <v>0</v>
      </c>
      <c r="B3847" s="10">
        <v>3844</v>
      </c>
      <c r="C3847" s="71">
        <v>0.38440000000000002</v>
      </c>
      <c r="D3847" s="74">
        <v>755447</v>
      </c>
      <c r="E3847" s="61">
        <v>701922</v>
      </c>
      <c r="F3847" s="68">
        <v>0.18886174999999999</v>
      </c>
      <c r="G3847" s="292">
        <v>0.17548050000000001</v>
      </c>
      <c r="H3847" s="68">
        <v>0.20145253333333332</v>
      </c>
      <c r="I3847" s="68">
        <v>0.18717919999999999</v>
      </c>
      <c r="T3847" s="91"/>
      <c r="U3847" s="91"/>
      <c r="AA3847" s="91"/>
      <c r="AB3847" s="91"/>
      <c r="AC3847" s="91"/>
      <c r="AD3847" s="91"/>
      <c r="AE3847" s="91"/>
      <c r="AF3847" s="91"/>
    </row>
    <row r="3848" spans="1:32" x14ac:dyDescent="0.3">
      <c r="A3848" s="65">
        <v>0</v>
      </c>
      <c r="B3848" s="10">
        <v>3845</v>
      </c>
      <c r="C3848" s="71">
        <v>0.38450000000000001</v>
      </c>
      <c r="D3848" s="74">
        <v>755447</v>
      </c>
      <c r="E3848" s="61">
        <v>701922</v>
      </c>
      <c r="F3848" s="68">
        <v>0.18886174999999999</v>
      </c>
      <c r="G3848" s="292">
        <v>0.17548050000000001</v>
      </c>
      <c r="H3848" s="68">
        <v>0.20145253333333332</v>
      </c>
      <c r="I3848" s="68">
        <v>0.18717919999999999</v>
      </c>
      <c r="T3848" s="91"/>
      <c r="U3848" s="91"/>
      <c r="AA3848" s="91"/>
      <c r="AB3848" s="91"/>
      <c r="AC3848" s="91"/>
      <c r="AD3848" s="91"/>
      <c r="AE3848" s="91"/>
      <c r="AF3848" s="91"/>
    </row>
    <row r="3849" spans="1:32" x14ac:dyDescent="0.3">
      <c r="A3849" s="65">
        <v>0</v>
      </c>
      <c r="B3849" s="10">
        <v>3846</v>
      </c>
      <c r="C3849" s="71">
        <v>0.3846</v>
      </c>
      <c r="D3849" s="74">
        <v>755447</v>
      </c>
      <c r="E3849" s="61">
        <v>701922</v>
      </c>
      <c r="F3849" s="68">
        <v>0.18886174999999999</v>
      </c>
      <c r="G3849" s="292">
        <v>0.17548050000000001</v>
      </c>
      <c r="H3849" s="68">
        <v>0.20145253333333332</v>
      </c>
      <c r="I3849" s="68">
        <v>0.18717919999999999</v>
      </c>
      <c r="T3849" s="91"/>
      <c r="U3849" s="91"/>
      <c r="AA3849" s="91"/>
      <c r="AB3849" s="91"/>
      <c r="AC3849" s="91"/>
      <c r="AD3849" s="91"/>
      <c r="AE3849" s="91"/>
      <c r="AF3849" s="91"/>
    </row>
    <row r="3850" spans="1:32" x14ac:dyDescent="0.3">
      <c r="A3850" s="65">
        <v>0</v>
      </c>
      <c r="B3850" s="10">
        <v>3847</v>
      </c>
      <c r="C3850" s="71">
        <v>0.38469999999999999</v>
      </c>
      <c r="D3850" s="74">
        <v>755447</v>
      </c>
      <c r="E3850" s="61">
        <v>701922</v>
      </c>
      <c r="F3850" s="68">
        <v>0.18886174999999999</v>
      </c>
      <c r="G3850" s="292">
        <v>0.17548050000000001</v>
      </c>
      <c r="H3850" s="68">
        <v>0.20145253333333332</v>
      </c>
      <c r="I3850" s="68">
        <v>0.18717919999999999</v>
      </c>
      <c r="T3850" s="91"/>
      <c r="U3850" s="91"/>
      <c r="AA3850" s="91"/>
      <c r="AB3850" s="91"/>
      <c r="AC3850" s="91"/>
      <c r="AD3850" s="91"/>
      <c r="AE3850" s="91"/>
      <c r="AF3850" s="91"/>
    </row>
    <row r="3851" spans="1:32" x14ac:dyDescent="0.3">
      <c r="A3851" s="65">
        <v>0</v>
      </c>
      <c r="B3851" s="10">
        <v>3848</v>
      </c>
      <c r="C3851" s="71">
        <v>0.38479999999999998</v>
      </c>
      <c r="D3851" s="74">
        <v>755447</v>
      </c>
      <c r="E3851" s="61">
        <v>701922</v>
      </c>
      <c r="F3851" s="68">
        <v>0.18886174999999999</v>
      </c>
      <c r="G3851" s="292">
        <v>0.17548050000000001</v>
      </c>
      <c r="H3851" s="68">
        <v>0.20145253333333332</v>
      </c>
      <c r="I3851" s="68">
        <v>0.18717919999999999</v>
      </c>
      <c r="T3851" s="91"/>
      <c r="U3851" s="91"/>
      <c r="AA3851" s="91"/>
      <c r="AB3851" s="91"/>
      <c r="AC3851" s="91"/>
      <c r="AD3851" s="91"/>
      <c r="AE3851" s="91"/>
      <c r="AF3851" s="91"/>
    </row>
    <row r="3852" spans="1:32" x14ac:dyDescent="0.3">
      <c r="A3852" s="65">
        <v>0</v>
      </c>
      <c r="B3852" s="10">
        <v>3849</v>
      </c>
      <c r="C3852" s="71">
        <v>0.38490000000000002</v>
      </c>
      <c r="D3852" s="74">
        <v>755447</v>
      </c>
      <c r="E3852" s="61">
        <v>701922</v>
      </c>
      <c r="F3852" s="68">
        <v>0.18886174999999999</v>
      </c>
      <c r="G3852" s="292">
        <v>0.17548050000000001</v>
      </c>
      <c r="H3852" s="68">
        <v>0.20145253333333332</v>
      </c>
      <c r="I3852" s="68">
        <v>0.18717919999999999</v>
      </c>
      <c r="T3852" s="91"/>
      <c r="U3852" s="91"/>
      <c r="AA3852" s="91"/>
      <c r="AB3852" s="91"/>
      <c r="AC3852" s="91"/>
      <c r="AD3852" s="91"/>
      <c r="AE3852" s="91"/>
      <c r="AF3852" s="91"/>
    </row>
    <row r="3853" spans="1:32" x14ac:dyDescent="0.3">
      <c r="A3853" s="65">
        <v>0</v>
      </c>
      <c r="B3853" s="10">
        <v>3850</v>
      </c>
      <c r="C3853" s="71">
        <v>0.38500000000000001</v>
      </c>
      <c r="D3853" s="74">
        <v>755447</v>
      </c>
      <c r="E3853" s="61">
        <v>701922</v>
      </c>
      <c r="F3853" s="68">
        <v>0.18886174999999999</v>
      </c>
      <c r="G3853" s="292">
        <v>0.17548050000000001</v>
      </c>
      <c r="H3853" s="68">
        <v>0.20145253333333332</v>
      </c>
      <c r="I3853" s="68">
        <v>0.18717919999999999</v>
      </c>
      <c r="T3853" s="91"/>
      <c r="U3853" s="91"/>
      <c r="AA3853" s="91"/>
      <c r="AB3853" s="91"/>
      <c r="AC3853" s="91"/>
      <c r="AD3853" s="91"/>
      <c r="AE3853" s="91"/>
      <c r="AF3853" s="91"/>
    </row>
    <row r="3854" spans="1:32" x14ac:dyDescent="0.3">
      <c r="A3854" s="65">
        <v>0</v>
      </c>
      <c r="B3854" s="10">
        <v>3851</v>
      </c>
      <c r="C3854" s="71">
        <v>0.3851</v>
      </c>
      <c r="D3854" s="74">
        <v>755447</v>
      </c>
      <c r="E3854" s="61">
        <v>701922</v>
      </c>
      <c r="F3854" s="68">
        <v>0.18886174999999999</v>
      </c>
      <c r="G3854" s="292">
        <v>0.17548050000000001</v>
      </c>
      <c r="H3854" s="68">
        <v>0.20145253333333332</v>
      </c>
      <c r="I3854" s="68">
        <v>0.18717919999999999</v>
      </c>
      <c r="T3854" s="91"/>
      <c r="U3854" s="91"/>
      <c r="AA3854" s="91"/>
      <c r="AB3854" s="91"/>
      <c r="AC3854" s="91"/>
      <c r="AD3854" s="91"/>
      <c r="AE3854" s="91"/>
      <c r="AF3854" s="91"/>
    </row>
    <row r="3855" spans="1:32" x14ac:dyDescent="0.3">
      <c r="A3855" s="65">
        <v>0</v>
      </c>
      <c r="B3855" s="10">
        <v>3852</v>
      </c>
      <c r="C3855" s="71">
        <v>0.38519999999999999</v>
      </c>
      <c r="D3855" s="74">
        <v>755447</v>
      </c>
      <c r="E3855" s="61">
        <v>701922</v>
      </c>
      <c r="F3855" s="68">
        <v>0.18886174999999999</v>
      </c>
      <c r="G3855" s="292">
        <v>0.17548050000000001</v>
      </c>
      <c r="H3855" s="68">
        <v>0.20145253333333332</v>
      </c>
      <c r="I3855" s="68">
        <v>0.18717919999999999</v>
      </c>
      <c r="T3855" s="91"/>
      <c r="U3855" s="91"/>
      <c r="AA3855" s="91"/>
      <c r="AB3855" s="91"/>
      <c r="AC3855" s="91"/>
      <c r="AD3855" s="91"/>
      <c r="AE3855" s="91"/>
      <c r="AF3855" s="91"/>
    </row>
    <row r="3856" spans="1:32" x14ac:dyDescent="0.3">
      <c r="A3856" s="65">
        <v>0</v>
      </c>
      <c r="B3856" s="10">
        <v>3853</v>
      </c>
      <c r="C3856" s="71">
        <v>0.38529999999999998</v>
      </c>
      <c r="D3856" s="74">
        <v>755447</v>
      </c>
      <c r="E3856" s="61">
        <v>701922</v>
      </c>
      <c r="F3856" s="68">
        <v>0.18886174999999999</v>
      </c>
      <c r="G3856" s="292">
        <v>0.17548050000000001</v>
      </c>
      <c r="H3856" s="68">
        <v>0.20145253333333332</v>
      </c>
      <c r="I3856" s="68">
        <v>0.18717919999999999</v>
      </c>
      <c r="T3856" s="91"/>
      <c r="U3856" s="91"/>
      <c r="AA3856" s="91"/>
      <c r="AB3856" s="91"/>
      <c r="AC3856" s="91"/>
      <c r="AD3856" s="91"/>
      <c r="AE3856" s="91"/>
      <c r="AF3856" s="91"/>
    </row>
    <row r="3857" spans="1:32" x14ac:dyDescent="0.3">
      <c r="A3857" s="65">
        <v>0</v>
      </c>
      <c r="B3857" s="10">
        <v>3854</v>
      </c>
      <c r="C3857" s="71">
        <v>0.38540000000000002</v>
      </c>
      <c r="D3857" s="74">
        <v>755447</v>
      </c>
      <c r="E3857" s="61">
        <v>701922</v>
      </c>
      <c r="F3857" s="68">
        <v>0.18886174999999999</v>
      </c>
      <c r="G3857" s="292">
        <v>0.17548050000000001</v>
      </c>
      <c r="H3857" s="68">
        <v>0.20145253333333332</v>
      </c>
      <c r="I3857" s="68">
        <v>0.18717919999999999</v>
      </c>
      <c r="T3857" s="91"/>
      <c r="U3857" s="91"/>
      <c r="AA3857" s="91"/>
      <c r="AB3857" s="91"/>
      <c r="AC3857" s="91"/>
      <c r="AD3857" s="91"/>
      <c r="AE3857" s="91"/>
      <c r="AF3857" s="91"/>
    </row>
    <row r="3858" spans="1:32" x14ac:dyDescent="0.3">
      <c r="A3858" s="65">
        <v>0</v>
      </c>
      <c r="B3858" s="10">
        <v>3855</v>
      </c>
      <c r="C3858" s="71">
        <v>0.38550000000000001</v>
      </c>
      <c r="D3858" s="74">
        <v>755447</v>
      </c>
      <c r="E3858" s="61">
        <v>701922</v>
      </c>
      <c r="F3858" s="68">
        <v>0.18886174999999999</v>
      </c>
      <c r="G3858" s="292">
        <v>0.17548050000000001</v>
      </c>
      <c r="H3858" s="68">
        <v>0.20145253333333332</v>
      </c>
      <c r="I3858" s="68">
        <v>0.18717919999999999</v>
      </c>
      <c r="T3858" s="91"/>
      <c r="U3858" s="91"/>
      <c r="AA3858" s="91"/>
      <c r="AB3858" s="91"/>
      <c r="AC3858" s="91"/>
      <c r="AD3858" s="91"/>
      <c r="AE3858" s="91"/>
      <c r="AF3858" s="91"/>
    </row>
    <row r="3859" spans="1:32" x14ac:dyDescent="0.3">
      <c r="A3859" s="65">
        <v>0</v>
      </c>
      <c r="B3859" s="10">
        <v>3856</v>
      </c>
      <c r="C3859" s="71">
        <v>0.3856</v>
      </c>
      <c r="D3859" s="74">
        <v>755447</v>
      </c>
      <c r="E3859" s="61">
        <v>701922</v>
      </c>
      <c r="F3859" s="68">
        <v>0.18886174999999999</v>
      </c>
      <c r="G3859" s="292">
        <v>0.17548050000000001</v>
      </c>
      <c r="H3859" s="68">
        <v>0.20145253333333332</v>
      </c>
      <c r="I3859" s="68">
        <v>0.18717919999999999</v>
      </c>
      <c r="T3859" s="91"/>
      <c r="U3859" s="91"/>
      <c r="AA3859" s="91"/>
      <c r="AB3859" s="91"/>
      <c r="AC3859" s="91"/>
      <c r="AD3859" s="91"/>
      <c r="AE3859" s="91"/>
      <c r="AF3859" s="91"/>
    </row>
    <row r="3860" spans="1:32" x14ac:dyDescent="0.3">
      <c r="A3860" s="65">
        <v>0</v>
      </c>
      <c r="B3860" s="10">
        <v>3857</v>
      </c>
      <c r="C3860" s="71">
        <v>0.38569999999999999</v>
      </c>
      <c r="D3860" s="74">
        <v>755447</v>
      </c>
      <c r="E3860" s="61">
        <v>701922</v>
      </c>
      <c r="F3860" s="68">
        <v>0.18886174999999999</v>
      </c>
      <c r="G3860" s="292">
        <v>0.17548050000000001</v>
      </c>
      <c r="H3860" s="68">
        <v>0.20145253333333332</v>
      </c>
      <c r="I3860" s="68">
        <v>0.18717919999999999</v>
      </c>
      <c r="T3860" s="91"/>
      <c r="U3860" s="91"/>
      <c r="AA3860" s="91"/>
      <c r="AB3860" s="91"/>
      <c r="AC3860" s="91"/>
      <c r="AD3860" s="91"/>
      <c r="AE3860" s="91"/>
      <c r="AF3860" s="91"/>
    </row>
    <row r="3861" spans="1:32" x14ac:dyDescent="0.3">
      <c r="A3861" s="65">
        <v>0</v>
      </c>
      <c r="B3861" s="10">
        <v>3858</v>
      </c>
      <c r="C3861" s="71">
        <v>0.38579999999999998</v>
      </c>
      <c r="D3861" s="74">
        <v>755447</v>
      </c>
      <c r="E3861" s="61">
        <v>701922</v>
      </c>
      <c r="F3861" s="68">
        <v>0.18886174999999999</v>
      </c>
      <c r="G3861" s="292">
        <v>0.17548050000000001</v>
      </c>
      <c r="H3861" s="68">
        <v>0.20145253333333332</v>
      </c>
      <c r="I3861" s="68">
        <v>0.18717919999999999</v>
      </c>
      <c r="T3861" s="91"/>
      <c r="U3861" s="91"/>
      <c r="AA3861" s="91"/>
      <c r="AB3861" s="91"/>
      <c r="AC3861" s="91"/>
      <c r="AD3861" s="91"/>
      <c r="AE3861" s="91"/>
      <c r="AF3861" s="91"/>
    </row>
    <row r="3862" spans="1:32" x14ac:dyDescent="0.3">
      <c r="A3862" s="65">
        <v>0</v>
      </c>
      <c r="B3862" s="10">
        <v>3859</v>
      </c>
      <c r="C3862" s="71">
        <v>0.38590000000000002</v>
      </c>
      <c r="D3862" s="74">
        <v>755447</v>
      </c>
      <c r="E3862" s="61">
        <v>701922</v>
      </c>
      <c r="F3862" s="68">
        <v>0.18886174999999999</v>
      </c>
      <c r="G3862" s="292">
        <v>0.17548050000000001</v>
      </c>
      <c r="H3862" s="68">
        <v>0.20145253333333332</v>
      </c>
      <c r="I3862" s="68">
        <v>0.18717919999999999</v>
      </c>
      <c r="T3862" s="91"/>
      <c r="U3862" s="91"/>
      <c r="AA3862" s="91"/>
      <c r="AB3862" s="91"/>
      <c r="AC3862" s="91"/>
      <c r="AD3862" s="91"/>
      <c r="AE3862" s="91"/>
      <c r="AF3862" s="91"/>
    </row>
    <row r="3863" spans="1:32" x14ac:dyDescent="0.3">
      <c r="A3863" s="65">
        <v>0</v>
      </c>
      <c r="B3863" s="10">
        <v>3860</v>
      </c>
      <c r="C3863" s="71">
        <v>0.38600000000000001</v>
      </c>
      <c r="D3863" s="74">
        <v>755447</v>
      </c>
      <c r="E3863" s="61">
        <v>701922</v>
      </c>
      <c r="F3863" s="68">
        <v>0.18886174999999999</v>
      </c>
      <c r="G3863" s="292">
        <v>0.17548050000000001</v>
      </c>
      <c r="H3863" s="68">
        <v>0.20145253333333332</v>
      </c>
      <c r="I3863" s="68">
        <v>0.18717919999999999</v>
      </c>
      <c r="T3863" s="91"/>
      <c r="U3863" s="91"/>
      <c r="AA3863" s="91"/>
      <c r="AB3863" s="91"/>
      <c r="AC3863" s="91"/>
      <c r="AD3863" s="91"/>
      <c r="AE3863" s="91"/>
      <c r="AF3863" s="91"/>
    </row>
    <row r="3864" spans="1:32" x14ac:dyDescent="0.3">
      <c r="A3864" s="65">
        <v>0</v>
      </c>
      <c r="B3864" s="10">
        <v>3861</v>
      </c>
      <c r="C3864" s="71">
        <v>0.3861</v>
      </c>
      <c r="D3864" s="74">
        <v>755447</v>
      </c>
      <c r="E3864" s="61">
        <v>701922</v>
      </c>
      <c r="F3864" s="68">
        <v>0.18886174999999999</v>
      </c>
      <c r="G3864" s="292">
        <v>0.17548050000000001</v>
      </c>
      <c r="H3864" s="68">
        <v>0.20145253333333332</v>
      </c>
      <c r="I3864" s="68">
        <v>0.18717919999999999</v>
      </c>
      <c r="T3864" s="91"/>
      <c r="U3864" s="91"/>
      <c r="AA3864" s="91"/>
      <c r="AB3864" s="91"/>
      <c r="AC3864" s="91"/>
      <c r="AD3864" s="91"/>
      <c r="AE3864" s="91"/>
      <c r="AF3864" s="91"/>
    </row>
    <row r="3865" spans="1:32" x14ac:dyDescent="0.3">
      <c r="A3865" s="65">
        <v>0</v>
      </c>
      <c r="B3865" s="10">
        <v>3862</v>
      </c>
      <c r="C3865" s="71">
        <v>0.38619999999999999</v>
      </c>
      <c r="D3865" s="74">
        <v>755447</v>
      </c>
      <c r="E3865" s="61">
        <v>701922</v>
      </c>
      <c r="F3865" s="68">
        <v>0.18886174999999999</v>
      </c>
      <c r="G3865" s="292">
        <v>0.17548050000000001</v>
      </c>
      <c r="H3865" s="68">
        <v>0.20145253333333332</v>
      </c>
      <c r="I3865" s="68">
        <v>0.18717919999999999</v>
      </c>
      <c r="T3865" s="91"/>
      <c r="U3865" s="91"/>
      <c r="AA3865" s="91"/>
      <c r="AB3865" s="91"/>
      <c r="AC3865" s="91"/>
      <c r="AD3865" s="91"/>
      <c r="AE3865" s="91"/>
      <c r="AF3865" s="91"/>
    </row>
    <row r="3866" spans="1:32" x14ac:dyDescent="0.3">
      <c r="A3866" s="65">
        <v>0</v>
      </c>
      <c r="B3866" s="10">
        <v>3863</v>
      </c>
      <c r="C3866" s="71">
        <v>0.38629999999999998</v>
      </c>
      <c r="D3866" s="74">
        <v>755447</v>
      </c>
      <c r="E3866" s="61">
        <v>701922</v>
      </c>
      <c r="F3866" s="68">
        <v>0.18886174999999999</v>
      </c>
      <c r="G3866" s="292">
        <v>0.17548050000000001</v>
      </c>
      <c r="H3866" s="68">
        <v>0.20145253333333332</v>
      </c>
      <c r="I3866" s="68">
        <v>0.18717919999999999</v>
      </c>
      <c r="T3866" s="91"/>
      <c r="U3866" s="91"/>
      <c r="AA3866" s="91"/>
      <c r="AB3866" s="91"/>
      <c r="AC3866" s="91"/>
      <c r="AD3866" s="91"/>
      <c r="AE3866" s="91"/>
      <c r="AF3866" s="91"/>
    </row>
    <row r="3867" spans="1:32" x14ac:dyDescent="0.3">
      <c r="A3867" s="65">
        <v>0</v>
      </c>
      <c r="B3867" s="10">
        <v>3864</v>
      </c>
      <c r="C3867" s="71">
        <v>0.38640000000000002</v>
      </c>
      <c r="D3867" s="74">
        <v>755447</v>
      </c>
      <c r="E3867" s="61">
        <v>701922</v>
      </c>
      <c r="F3867" s="68">
        <v>0.18886174999999999</v>
      </c>
      <c r="G3867" s="292">
        <v>0.17548050000000001</v>
      </c>
      <c r="H3867" s="68">
        <v>0.20145253333333332</v>
      </c>
      <c r="I3867" s="68">
        <v>0.18717919999999999</v>
      </c>
      <c r="T3867" s="91"/>
      <c r="U3867" s="91"/>
      <c r="AA3867" s="91"/>
      <c r="AB3867" s="91"/>
      <c r="AC3867" s="91"/>
      <c r="AD3867" s="91"/>
      <c r="AE3867" s="91"/>
      <c r="AF3867" s="91"/>
    </row>
    <row r="3868" spans="1:32" x14ac:dyDescent="0.3">
      <c r="A3868" s="65">
        <v>0</v>
      </c>
      <c r="B3868" s="10">
        <v>3865</v>
      </c>
      <c r="C3868" s="71">
        <v>0.38650000000000001</v>
      </c>
      <c r="D3868" s="74">
        <v>755447</v>
      </c>
      <c r="E3868" s="61">
        <v>701922</v>
      </c>
      <c r="F3868" s="68">
        <v>0.18886174999999999</v>
      </c>
      <c r="G3868" s="292">
        <v>0.17548050000000001</v>
      </c>
      <c r="H3868" s="68">
        <v>0.20145253333333332</v>
      </c>
      <c r="I3868" s="68">
        <v>0.18717919999999999</v>
      </c>
      <c r="T3868" s="91"/>
      <c r="U3868" s="91"/>
      <c r="AA3868" s="91"/>
      <c r="AB3868" s="91"/>
      <c r="AC3868" s="91"/>
      <c r="AD3868" s="91"/>
      <c r="AE3868" s="91"/>
      <c r="AF3868" s="91"/>
    </row>
    <row r="3869" spans="1:32" x14ac:dyDescent="0.3">
      <c r="A3869" s="65">
        <v>0</v>
      </c>
      <c r="B3869" s="10">
        <v>3866</v>
      </c>
      <c r="C3869" s="71">
        <v>0.3866</v>
      </c>
      <c r="D3869" s="74">
        <v>755447</v>
      </c>
      <c r="E3869" s="61">
        <v>701922</v>
      </c>
      <c r="F3869" s="68">
        <v>0.18886174999999999</v>
      </c>
      <c r="G3869" s="292">
        <v>0.17548050000000001</v>
      </c>
      <c r="H3869" s="68">
        <v>0.20145253333333332</v>
      </c>
      <c r="I3869" s="68">
        <v>0.18717919999999999</v>
      </c>
      <c r="T3869" s="91"/>
      <c r="U3869" s="91"/>
      <c r="AA3869" s="91"/>
      <c r="AB3869" s="91"/>
      <c r="AC3869" s="91"/>
      <c r="AD3869" s="91"/>
      <c r="AE3869" s="91"/>
      <c r="AF3869" s="91"/>
    </row>
    <row r="3870" spans="1:32" x14ac:dyDescent="0.3">
      <c r="A3870" s="65">
        <v>0</v>
      </c>
      <c r="B3870" s="10">
        <v>3867</v>
      </c>
      <c r="C3870" s="71">
        <v>0.38669999999999999</v>
      </c>
      <c r="D3870" s="74">
        <v>755447</v>
      </c>
      <c r="E3870" s="61">
        <v>701922</v>
      </c>
      <c r="F3870" s="68">
        <v>0.18886174999999999</v>
      </c>
      <c r="G3870" s="292">
        <v>0.17548050000000001</v>
      </c>
      <c r="H3870" s="68">
        <v>0.20145253333333332</v>
      </c>
      <c r="I3870" s="68">
        <v>0.18717919999999999</v>
      </c>
      <c r="T3870" s="91"/>
      <c r="U3870" s="91"/>
      <c r="AA3870" s="91"/>
      <c r="AB3870" s="91"/>
      <c r="AC3870" s="91"/>
      <c r="AD3870" s="91"/>
      <c r="AE3870" s="91"/>
      <c r="AF3870" s="91"/>
    </row>
    <row r="3871" spans="1:32" x14ac:dyDescent="0.3">
      <c r="A3871" s="65">
        <v>0</v>
      </c>
      <c r="B3871" s="10">
        <v>3868</v>
      </c>
      <c r="C3871" s="71">
        <v>0.38679999999999998</v>
      </c>
      <c r="D3871" s="74">
        <v>755447</v>
      </c>
      <c r="E3871" s="61">
        <v>701922</v>
      </c>
      <c r="F3871" s="68">
        <v>0.18886174999999999</v>
      </c>
      <c r="G3871" s="292">
        <v>0.17548050000000001</v>
      </c>
      <c r="H3871" s="68">
        <v>0.20145253333333332</v>
      </c>
      <c r="I3871" s="68">
        <v>0.18717919999999999</v>
      </c>
      <c r="T3871" s="91"/>
      <c r="U3871" s="91"/>
      <c r="AA3871" s="91"/>
      <c r="AB3871" s="91"/>
      <c r="AC3871" s="91"/>
      <c r="AD3871" s="91"/>
      <c r="AE3871" s="91"/>
      <c r="AF3871" s="91"/>
    </row>
    <row r="3872" spans="1:32" x14ac:dyDescent="0.3">
      <c r="A3872" s="65">
        <v>0</v>
      </c>
      <c r="B3872" s="10">
        <v>3869</v>
      </c>
      <c r="C3872" s="71">
        <v>0.38690000000000002</v>
      </c>
      <c r="D3872" s="74">
        <v>755447</v>
      </c>
      <c r="E3872" s="61">
        <v>701922</v>
      </c>
      <c r="F3872" s="68">
        <v>0.18886174999999999</v>
      </c>
      <c r="G3872" s="292">
        <v>0.17548050000000001</v>
      </c>
      <c r="H3872" s="68">
        <v>0.20145253333333332</v>
      </c>
      <c r="I3872" s="68">
        <v>0.18717919999999999</v>
      </c>
      <c r="T3872" s="91"/>
      <c r="U3872" s="91"/>
      <c r="AA3872" s="91"/>
      <c r="AB3872" s="91"/>
      <c r="AC3872" s="91"/>
      <c r="AD3872" s="91"/>
      <c r="AE3872" s="91"/>
      <c r="AF3872" s="91"/>
    </row>
    <row r="3873" spans="1:32" x14ac:dyDescent="0.3">
      <c r="A3873" s="65">
        <v>0</v>
      </c>
      <c r="B3873" s="10">
        <v>3870</v>
      </c>
      <c r="C3873" s="71">
        <v>0.38700000000000001</v>
      </c>
      <c r="D3873" s="74">
        <v>755447</v>
      </c>
      <c r="E3873" s="61">
        <v>701922</v>
      </c>
      <c r="F3873" s="68">
        <v>0.18886174999999999</v>
      </c>
      <c r="G3873" s="292">
        <v>0.17548050000000001</v>
      </c>
      <c r="H3873" s="68">
        <v>0.20145253333333332</v>
      </c>
      <c r="I3873" s="68">
        <v>0.18717919999999999</v>
      </c>
      <c r="T3873" s="91"/>
      <c r="U3873" s="91"/>
      <c r="AA3873" s="91"/>
      <c r="AB3873" s="91"/>
      <c r="AC3873" s="91"/>
      <c r="AD3873" s="91"/>
      <c r="AE3873" s="91"/>
      <c r="AF3873" s="91"/>
    </row>
    <row r="3874" spans="1:32" x14ac:dyDescent="0.3">
      <c r="A3874" s="65">
        <v>0</v>
      </c>
      <c r="B3874" s="10">
        <v>3871</v>
      </c>
      <c r="C3874" s="71">
        <v>0.3871</v>
      </c>
      <c r="D3874" s="74">
        <v>755447</v>
      </c>
      <c r="E3874" s="61">
        <v>701922</v>
      </c>
      <c r="F3874" s="68">
        <v>0.18886174999999999</v>
      </c>
      <c r="G3874" s="292">
        <v>0.17548050000000001</v>
      </c>
      <c r="H3874" s="68">
        <v>0.20145253333333332</v>
      </c>
      <c r="I3874" s="68">
        <v>0.18717919999999999</v>
      </c>
      <c r="T3874" s="91"/>
      <c r="U3874" s="91"/>
      <c r="AA3874" s="91"/>
      <c r="AB3874" s="91"/>
      <c r="AC3874" s="91"/>
      <c r="AD3874" s="91"/>
      <c r="AE3874" s="91"/>
      <c r="AF3874" s="91"/>
    </row>
    <row r="3875" spans="1:32" x14ac:dyDescent="0.3">
      <c r="A3875" s="65">
        <v>0</v>
      </c>
      <c r="B3875" s="10">
        <v>3872</v>
      </c>
      <c r="C3875" s="71">
        <v>0.38719999999999999</v>
      </c>
      <c r="D3875" s="74">
        <v>755447</v>
      </c>
      <c r="E3875" s="61">
        <v>701922</v>
      </c>
      <c r="F3875" s="68">
        <v>0.18886174999999999</v>
      </c>
      <c r="G3875" s="292">
        <v>0.17548050000000001</v>
      </c>
      <c r="H3875" s="68">
        <v>0.20145253333333332</v>
      </c>
      <c r="I3875" s="68">
        <v>0.18717919999999999</v>
      </c>
      <c r="T3875" s="91"/>
      <c r="U3875" s="91"/>
      <c r="AA3875" s="91"/>
      <c r="AB3875" s="91"/>
      <c r="AC3875" s="91"/>
      <c r="AD3875" s="91"/>
      <c r="AE3875" s="91"/>
      <c r="AF3875" s="91"/>
    </row>
    <row r="3876" spans="1:32" x14ac:dyDescent="0.3">
      <c r="A3876" s="65">
        <v>0</v>
      </c>
      <c r="B3876" s="10">
        <v>3873</v>
      </c>
      <c r="C3876" s="71">
        <v>0.38729999999999998</v>
      </c>
      <c r="D3876" s="74">
        <v>755447</v>
      </c>
      <c r="E3876" s="61">
        <v>701922</v>
      </c>
      <c r="F3876" s="68">
        <v>0.18886174999999999</v>
      </c>
      <c r="G3876" s="292">
        <v>0.17548050000000001</v>
      </c>
      <c r="H3876" s="68">
        <v>0.20145253333333332</v>
      </c>
      <c r="I3876" s="68">
        <v>0.18717919999999999</v>
      </c>
      <c r="T3876" s="91"/>
      <c r="U3876" s="91"/>
      <c r="AA3876" s="91"/>
      <c r="AB3876" s="91"/>
      <c r="AC3876" s="91"/>
      <c r="AD3876" s="91"/>
      <c r="AE3876" s="91"/>
      <c r="AF3876" s="91"/>
    </row>
    <row r="3877" spans="1:32" x14ac:dyDescent="0.3">
      <c r="A3877" s="65">
        <v>0</v>
      </c>
      <c r="B3877" s="10">
        <v>3874</v>
      </c>
      <c r="C3877" s="71">
        <v>0.38740000000000002</v>
      </c>
      <c r="D3877" s="74">
        <v>755447</v>
      </c>
      <c r="E3877" s="61">
        <v>701922</v>
      </c>
      <c r="F3877" s="68">
        <v>0.18886174999999999</v>
      </c>
      <c r="G3877" s="292">
        <v>0.17548050000000001</v>
      </c>
      <c r="H3877" s="68">
        <v>0.20145253333333332</v>
      </c>
      <c r="I3877" s="68">
        <v>0.18717919999999999</v>
      </c>
      <c r="T3877" s="91"/>
      <c r="U3877" s="91"/>
      <c r="AA3877" s="91"/>
      <c r="AB3877" s="91"/>
      <c r="AC3877" s="91"/>
      <c r="AD3877" s="91"/>
      <c r="AE3877" s="91"/>
      <c r="AF3877" s="91"/>
    </row>
    <row r="3878" spans="1:32" x14ac:dyDescent="0.3">
      <c r="A3878" s="65">
        <v>0</v>
      </c>
      <c r="B3878" s="10">
        <v>3875</v>
      </c>
      <c r="C3878" s="71">
        <v>0.38750000000000001</v>
      </c>
      <c r="D3878" s="74">
        <v>755447</v>
      </c>
      <c r="E3878" s="61">
        <v>701922</v>
      </c>
      <c r="F3878" s="68">
        <v>0.18886174999999999</v>
      </c>
      <c r="G3878" s="292">
        <v>0.17548050000000001</v>
      </c>
      <c r="H3878" s="68">
        <v>0.20145253333333332</v>
      </c>
      <c r="I3878" s="68">
        <v>0.18717919999999999</v>
      </c>
      <c r="T3878" s="91"/>
      <c r="U3878" s="91"/>
      <c r="AA3878" s="91"/>
      <c r="AB3878" s="91"/>
      <c r="AC3878" s="91"/>
      <c r="AD3878" s="91"/>
      <c r="AE3878" s="91"/>
      <c r="AF3878" s="91"/>
    </row>
    <row r="3879" spans="1:32" x14ac:dyDescent="0.3">
      <c r="A3879" s="65">
        <v>0</v>
      </c>
      <c r="B3879" s="10">
        <v>3876</v>
      </c>
      <c r="C3879" s="71">
        <v>0.3876</v>
      </c>
      <c r="D3879" s="74">
        <v>755447</v>
      </c>
      <c r="E3879" s="61">
        <v>701922</v>
      </c>
      <c r="F3879" s="68">
        <v>0.18886174999999999</v>
      </c>
      <c r="G3879" s="292">
        <v>0.17548050000000001</v>
      </c>
      <c r="H3879" s="68">
        <v>0.20145253333333332</v>
      </c>
      <c r="I3879" s="68">
        <v>0.18717919999999999</v>
      </c>
      <c r="T3879" s="91"/>
      <c r="U3879" s="91"/>
      <c r="AA3879" s="91"/>
      <c r="AB3879" s="91"/>
      <c r="AC3879" s="91"/>
      <c r="AD3879" s="91"/>
      <c r="AE3879" s="91"/>
      <c r="AF3879" s="91"/>
    </row>
    <row r="3880" spans="1:32" x14ac:dyDescent="0.3">
      <c r="A3880" s="65">
        <v>0</v>
      </c>
      <c r="B3880" s="10">
        <v>3877</v>
      </c>
      <c r="C3880" s="71">
        <v>0.38769999999999999</v>
      </c>
      <c r="D3880" s="74">
        <v>755447</v>
      </c>
      <c r="E3880" s="61">
        <v>701922</v>
      </c>
      <c r="F3880" s="68">
        <v>0.18886174999999999</v>
      </c>
      <c r="G3880" s="292">
        <v>0.17548050000000001</v>
      </c>
      <c r="H3880" s="68">
        <v>0.20145253333333332</v>
      </c>
      <c r="I3880" s="68">
        <v>0.18717919999999999</v>
      </c>
      <c r="T3880" s="91"/>
      <c r="U3880" s="91"/>
      <c r="AA3880" s="91"/>
      <c r="AB3880" s="91"/>
      <c r="AC3880" s="91"/>
      <c r="AD3880" s="91"/>
      <c r="AE3880" s="91"/>
      <c r="AF3880" s="91"/>
    </row>
    <row r="3881" spans="1:32" x14ac:dyDescent="0.3">
      <c r="A3881" s="65">
        <v>0</v>
      </c>
      <c r="B3881" s="10">
        <v>3878</v>
      </c>
      <c r="C3881" s="71">
        <v>0.38779999999999998</v>
      </c>
      <c r="D3881" s="74">
        <v>755447</v>
      </c>
      <c r="E3881" s="61">
        <v>701922</v>
      </c>
      <c r="F3881" s="68">
        <v>0.18886174999999999</v>
      </c>
      <c r="G3881" s="292">
        <v>0.17548050000000001</v>
      </c>
      <c r="H3881" s="68">
        <v>0.20145253333333332</v>
      </c>
      <c r="I3881" s="68">
        <v>0.18717919999999999</v>
      </c>
      <c r="T3881" s="91"/>
      <c r="U3881" s="91"/>
      <c r="AA3881" s="91"/>
      <c r="AB3881" s="91"/>
      <c r="AC3881" s="91"/>
      <c r="AD3881" s="91"/>
      <c r="AE3881" s="91"/>
      <c r="AF3881" s="91"/>
    </row>
    <row r="3882" spans="1:32" x14ac:dyDescent="0.3">
      <c r="A3882" s="65">
        <v>0</v>
      </c>
      <c r="B3882" s="10">
        <v>3879</v>
      </c>
      <c r="C3882" s="71">
        <v>0.38790000000000002</v>
      </c>
      <c r="D3882" s="74">
        <v>755447</v>
      </c>
      <c r="E3882" s="61">
        <v>701922</v>
      </c>
      <c r="F3882" s="68">
        <v>0.18886174999999999</v>
      </c>
      <c r="G3882" s="292">
        <v>0.17548050000000001</v>
      </c>
      <c r="H3882" s="68">
        <v>0.20145253333333332</v>
      </c>
      <c r="I3882" s="68">
        <v>0.18717919999999999</v>
      </c>
      <c r="T3882" s="91"/>
      <c r="U3882" s="91"/>
      <c r="AA3882" s="91"/>
      <c r="AB3882" s="91"/>
      <c r="AC3882" s="91"/>
      <c r="AD3882" s="91"/>
      <c r="AE3882" s="91"/>
      <c r="AF3882" s="91"/>
    </row>
    <row r="3883" spans="1:32" x14ac:dyDescent="0.3">
      <c r="A3883" s="65">
        <v>0</v>
      </c>
      <c r="B3883" s="10">
        <v>3880</v>
      </c>
      <c r="C3883" s="71">
        <v>0.38800000000000001</v>
      </c>
      <c r="D3883" s="74">
        <v>755447</v>
      </c>
      <c r="E3883" s="61">
        <v>701922</v>
      </c>
      <c r="F3883" s="68">
        <v>0.18886174999999999</v>
      </c>
      <c r="G3883" s="292">
        <v>0.17548050000000001</v>
      </c>
      <c r="H3883" s="68">
        <v>0.20145253333333332</v>
      </c>
      <c r="I3883" s="68">
        <v>0.18717919999999999</v>
      </c>
      <c r="T3883" s="91"/>
      <c r="U3883" s="91"/>
      <c r="AA3883" s="91"/>
      <c r="AB3883" s="91"/>
      <c r="AC3883" s="91"/>
      <c r="AD3883" s="91"/>
      <c r="AE3883" s="91"/>
      <c r="AF3883" s="91"/>
    </row>
    <row r="3884" spans="1:32" x14ac:dyDescent="0.3">
      <c r="A3884" s="65">
        <v>0</v>
      </c>
      <c r="B3884" s="10">
        <v>3881</v>
      </c>
      <c r="C3884" s="71">
        <v>0.3881</v>
      </c>
      <c r="D3884" s="74">
        <v>755447</v>
      </c>
      <c r="E3884" s="61">
        <v>701922</v>
      </c>
      <c r="F3884" s="68">
        <v>0.18886174999999999</v>
      </c>
      <c r="G3884" s="292">
        <v>0.17548050000000001</v>
      </c>
      <c r="H3884" s="68">
        <v>0.20145253333333332</v>
      </c>
      <c r="I3884" s="68">
        <v>0.18717919999999999</v>
      </c>
      <c r="T3884" s="91"/>
      <c r="U3884" s="91"/>
      <c r="AA3884" s="91"/>
      <c r="AB3884" s="91"/>
      <c r="AC3884" s="91"/>
      <c r="AD3884" s="91"/>
      <c r="AE3884" s="91"/>
      <c r="AF3884" s="91"/>
    </row>
    <row r="3885" spans="1:32" x14ac:dyDescent="0.3">
      <c r="A3885" s="65">
        <v>0</v>
      </c>
      <c r="B3885" s="10">
        <v>3882</v>
      </c>
      <c r="C3885" s="71">
        <v>0.38819999999999999</v>
      </c>
      <c r="D3885" s="74">
        <v>755447</v>
      </c>
      <c r="E3885" s="61">
        <v>701922</v>
      </c>
      <c r="F3885" s="68">
        <v>0.18886174999999999</v>
      </c>
      <c r="G3885" s="292">
        <v>0.17548050000000001</v>
      </c>
      <c r="H3885" s="68">
        <v>0.20145253333333332</v>
      </c>
      <c r="I3885" s="68">
        <v>0.18717919999999999</v>
      </c>
      <c r="T3885" s="91"/>
      <c r="U3885" s="91"/>
      <c r="AA3885" s="91"/>
      <c r="AB3885" s="91"/>
      <c r="AC3885" s="91"/>
      <c r="AD3885" s="91"/>
      <c r="AE3885" s="91"/>
      <c r="AF3885" s="91"/>
    </row>
    <row r="3886" spans="1:32" x14ac:dyDescent="0.3">
      <c r="A3886" s="65">
        <v>0</v>
      </c>
      <c r="B3886" s="10">
        <v>3883</v>
      </c>
      <c r="C3886" s="71">
        <v>0.38829999999999998</v>
      </c>
      <c r="D3886" s="74">
        <v>755447</v>
      </c>
      <c r="E3886" s="61">
        <v>701922</v>
      </c>
      <c r="F3886" s="68">
        <v>0.18886174999999999</v>
      </c>
      <c r="G3886" s="292">
        <v>0.17548050000000001</v>
      </c>
      <c r="H3886" s="68">
        <v>0.20145253333333332</v>
      </c>
      <c r="I3886" s="68">
        <v>0.18717919999999999</v>
      </c>
      <c r="T3886" s="91"/>
      <c r="U3886" s="91"/>
      <c r="AA3886" s="91"/>
      <c r="AB3886" s="91"/>
      <c r="AC3886" s="91"/>
      <c r="AD3886" s="91"/>
      <c r="AE3886" s="91"/>
      <c r="AF3886" s="91"/>
    </row>
    <row r="3887" spans="1:32" x14ac:dyDescent="0.3">
      <c r="A3887" s="65">
        <v>0</v>
      </c>
      <c r="B3887" s="10">
        <v>3884</v>
      </c>
      <c r="C3887" s="71">
        <v>0.38840000000000002</v>
      </c>
      <c r="D3887" s="74">
        <v>755447</v>
      </c>
      <c r="E3887" s="61">
        <v>701922</v>
      </c>
      <c r="F3887" s="68">
        <v>0.18886174999999999</v>
      </c>
      <c r="G3887" s="292">
        <v>0.17548050000000001</v>
      </c>
      <c r="H3887" s="68">
        <v>0.20145253333333332</v>
      </c>
      <c r="I3887" s="68">
        <v>0.18717919999999999</v>
      </c>
      <c r="T3887" s="91"/>
      <c r="U3887" s="91"/>
      <c r="AA3887" s="91"/>
      <c r="AB3887" s="91"/>
      <c r="AC3887" s="91"/>
      <c r="AD3887" s="91"/>
      <c r="AE3887" s="91"/>
      <c r="AF3887" s="91"/>
    </row>
    <row r="3888" spans="1:32" x14ac:dyDescent="0.3">
      <c r="A3888" s="65">
        <v>0</v>
      </c>
      <c r="B3888" s="10">
        <v>3885</v>
      </c>
      <c r="C3888" s="71">
        <v>0.38850000000000001</v>
      </c>
      <c r="D3888" s="74">
        <v>755447</v>
      </c>
      <c r="E3888" s="61">
        <v>701922</v>
      </c>
      <c r="F3888" s="68">
        <v>0.18886174999999999</v>
      </c>
      <c r="G3888" s="292">
        <v>0.17548050000000001</v>
      </c>
      <c r="H3888" s="68">
        <v>0.20145253333333332</v>
      </c>
      <c r="I3888" s="68">
        <v>0.18717919999999999</v>
      </c>
      <c r="T3888" s="91"/>
      <c r="U3888" s="91"/>
      <c r="AA3888" s="91"/>
      <c r="AB3888" s="91"/>
      <c r="AC3888" s="91"/>
      <c r="AD3888" s="91"/>
      <c r="AE3888" s="91"/>
      <c r="AF3888" s="91"/>
    </row>
    <row r="3889" spans="1:32" x14ac:dyDescent="0.3">
      <c r="A3889" s="65">
        <v>0</v>
      </c>
      <c r="B3889" s="10">
        <v>3886</v>
      </c>
      <c r="C3889" s="71">
        <v>0.3886</v>
      </c>
      <c r="D3889" s="74">
        <v>755447</v>
      </c>
      <c r="E3889" s="61">
        <v>701922</v>
      </c>
      <c r="F3889" s="68">
        <v>0.18886174999999999</v>
      </c>
      <c r="G3889" s="292">
        <v>0.17548050000000001</v>
      </c>
      <c r="H3889" s="68">
        <v>0.20145253333333332</v>
      </c>
      <c r="I3889" s="68">
        <v>0.18717919999999999</v>
      </c>
      <c r="T3889" s="91"/>
      <c r="U3889" s="91"/>
      <c r="AA3889" s="91"/>
      <c r="AB3889" s="91"/>
      <c r="AC3889" s="91"/>
      <c r="AD3889" s="91"/>
      <c r="AE3889" s="91"/>
      <c r="AF3889" s="91"/>
    </row>
    <row r="3890" spans="1:32" x14ac:dyDescent="0.3">
      <c r="A3890" s="65">
        <v>0</v>
      </c>
      <c r="B3890" s="10">
        <v>3887</v>
      </c>
      <c r="C3890" s="71">
        <v>0.38869999999999999</v>
      </c>
      <c r="D3890" s="74">
        <v>755447</v>
      </c>
      <c r="E3890" s="61">
        <v>701922</v>
      </c>
      <c r="F3890" s="68">
        <v>0.18886174999999999</v>
      </c>
      <c r="G3890" s="292">
        <v>0.17548050000000001</v>
      </c>
      <c r="H3890" s="68">
        <v>0.20145253333333332</v>
      </c>
      <c r="I3890" s="68">
        <v>0.18717919999999999</v>
      </c>
      <c r="T3890" s="91"/>
      <c r="U3890" s="91"/>
      <c r="AA3890" s="91"/>
      <c r="AB3890" s="91"/>
      <c r="AC3890" s="91"/>
      <c r="AD3890" s="91"/>
      <c r="AE3890" s="91"/>
      <c r="AF3890" s="91"/>
    </row>
    <row r="3891" spans="1:32" x14ac:dyDescent="0.3">
      <c r="A3891" s="65">
        <v>0</v>
      </c>
      <c r="B3891" s="10">
        <v>3888</v>
      </c>
      <c r="C3891" s="71">
        <v>0.38879999999999998</v>
      </c>
      <c r="D3891" s="74">
        <v>755447</v>
      </c>
      <c r="E3891" s="61">
        <v>701922</v>
      </c>
      <c r="F3891" s="68">
        <v>0.18886174999999999</v>
      </c>
      <c r="G3891" s="292">
        <v>0.17548050000000001</v>
      </c>
      <c r="H3891" s="68">
        <v>0.20145253333333332</v>
      </c>
      <c r="I3891" s="68">
        <v>0.18717919999999999</v>
      </c>
      <c r="T3891" s="91"/>
      <c r="U3891" s="91"/>
      <c r="AA3891" s="91"/>
      <c r="AB3891" s="91"/>
      <c r="AC3891" s="91"/>
      <c r="AD3891" s="91"/>
      <c r="AE3891" s="91"/>
      <c r="AF3891" s="91"/>
    </row>
    <row r="3892" spans="1:32" x14ac:dyDescent="0.3">
      <c r="A3892" s="65">
        <v>0</v>
      </c>
      <c r="B3892" s="10">
        <v>3889</v>
      </c>
      <c r="C3892" s="71">
        <v>0.38890000000000002</v>
      </c>
      <c r="D3892" s="74">
        <v>755447</v>
      </c>
      <c r="E3892" s="61">
        <v>701922</v>
      </c>
      <c r="F3892" s="68">
        <v>0.18886174999999999</v>
      </c>
      <c r="G3892" s="292">
        <v>0.17548050000000001</v>
      </c>
      <c r="H3892" s="68">
        <v>0.20145253333333332</v>
      </c>
      <c r="I3892" s="68">
        <v>0.18717919999999999</v>
      </c>
      <c r="T3892" s="91"/>
      <c r="U3892" s="91"/>
      <c r="AA3892" s="91"/>
      <c r="AB3892" s="91"/>
      <c r="AC3892" s="91"/>
      <c r="AD3892" s="91"/>
      <c r="AE3892" s="91"/>
      <c r="AF3892" s="91"/>
    </row>
    <row r="3893" spans="1:32" x14ac:dyDescent="0.3">
      <c r="A3893" s="65">
        <v>0</v>
      </c>
      <c r="B3893" s="10">
        <v>3890</v>
      </c>
      <c r="C3893" s="71">
        <v>0.38900000000000001</v>
      </c>
      <c r="D3893" s="74">
        <v>755447</v>
      </c>
      <c r="E3893" s="61">
        <v>701922</v>
      </c>
      <c r="F3893" s="68">
        <v>0.18886174999999999</v>
      </c>
      <c r="G3893" s="292">
        <v>0.17548050000000001</v>
      </c>
      <c r="H3893" s="68">
        <v>0.20145253333333332</v>
      </c>
      <c r="I3893" s="68">
        <v>0.18717919999999999</v>
      </c>
      <c r="T3893" s="91"/>
      <c r="U3893" s="91"/>
      <c r="AA3893" s="91"/>
      <c r="AB3893" s="91"/>
      <c r="AC3893" s="91"/>
      <c r="AD3893" s="91"/>
      <c r="AE3893" s="91"/>
      <c r="AF3893" s="91"/>
    </row>
    <row r="3894" spans="1:32" x14ac:dyDescent="0.3">
      <c r="A3894" s="65">
        <v>0</v>
      </c>
      <c r="B3894" s="10">
        <v>3891</v>
      </c>
      <c r="C3894" s="71">
        <v>0.3891</v>
      </c>
      <c r="D3894" s="74">
        <v>755447</v>
      </c>
      <c r="E3894" s="61">
        <v>701922</v>
      </c>
      <c r="F3894" s="68">
        <v>0.18886174999999999</v>
      </c>
      <c r="G3894" s="292">
        <v>0.17548050000000001</v>
      </c>
      <c r="H3894" s="68">
        <v>0.20145253333333332</v>
      </c>
      <c r="I3894" s="68">
        <v>0.18717919999999999</v>
      </c>
      <c r="T3894" s="91"/>
      <c r="U3894" s="91"/>
      <c r="AA3894" s="91"/>
      <c r="AB3894" s="91"/>
      <c r="AC3894" s="91"/>
      <c r="AD3894" s="91"/>
      <c r="AE3894" s="91"/>
      <c r="AF3894" s="91"/>
    </row>
    <row r="3895" spans="1:32" x14ac:dyDescent="0.3">
      <c r="A3895" s="65">
        <v>0</v>
      </c>
      <c r="B3895" s="10">
        <v>3892</v>
      </c>
      <c r="C3895" s="71">
        <v>0.38919999999999999</v>
      </c>
      <c r="D3895" s="74">
        <v>755447</v>
      </c>
      <c r="E3895" s="61">
        <v>701922</v>
      </c>
      <c r="F3895" s="68">
        <v>0.18886174999999999</v>
      </c>
      <c r="G3895" s="292">
        <v>0.17548050000000001</v>
      </c>
      <c r="H3895" s="68">
        <v>0.20145253333333332</v>
      </c>
      <c r="I3895" s="68">
        <v>0.18717919999999999</v>
      </c>
      <c r="T3895" s="91"/>
      <c r="U3895" s="91"/>
      <c r="AA3895" s="91"/>
      <c r="AB3895" s="91"/>
      <c r="AC3895" s="91"/>
      <c r="AD3895" s="91"/>
      <c r="AE3895" s="91"/>
      <c r="AF3895" s="91"/>
    </row>
    <row r="3896" spans="1:32" x14ac:dyDescent="0.3">
      <c r="A3896" s="65">
        <v>0</v>
      </c>
      <c r="B3896" s="10">
        <v>3893</v>
      </c>
      <c r="C3896" s="71">
        <v>0.38929999999999998</v>
      </c>
      <c r="D3896" s="74">
        <v>755447</v>
      </c>
      <c r="E3896" s="61">
        <v>701922</v>
      </c>
      <c r="F3896" s="68">
        <v>0.18886174999999999</v>
      </c>
      <c r="G3896" s="292">
        <v>0.17548050000000001</v>
      </c>
      <c r="H3896" s="68">
        <v>0.20145253333333332</v>
      </c>
      <c r="I3896" s="68">
        <v>0.18717919999999999</v>
      </c>
      <c r="T3896" s="91"/>
      <c r="U3896" s="91"/>
      <c r="AA3896" s="91"/>
      <c r="AB3896" s="91"/>
      <c r="AC3896" s="91"/>
      <c r="AD3896" s="91"/>
      <c r="AE3896" s="91"/>
      <c r="AF3896" s="91"/>
    </row>
    <row r="3897" spans="1:32" x14ac:dyDescent="0.3">
      <c r="A3897" s="65">
        <v>0</v>
      </c>
      <c r="B3897" s="10">
        <v>3894</v>
      </c>
      <c r="C3897" s="71">
        <v>0.38940000000000002</v>
      </c>
      <c r="D3897" s="74">
        <v>755447</v>
      </c>
      <c r="E3897" s="61">
        <v>701922</v>
      </c>
      <c r="F3897" s="68">
        <v>0.18886174999999999</v>
      </c>
      <c r="G3897" s="292">
        <v>0.17548050000000001</v>
      </c>
      <c r="H3897" s="68">
        <v>0.20145253333333332</v>
      </c>
      <c r="I3897" s="68">
        <v>0.18717919999999999</v>
      </c>
      <c r="T3897" s="91"/>
      <c r="U3897" s="91"/>
      <c r="AA3897" s="91"/>
      <c r="AB3897" s="91"/>
      <c r="AC3897" s="91"/>
      <c r="AD3897" s="91"/>
      <c r="AE3897" s="91"/>
      <c r="AF3897" s="91"/>
    </row>
    <row r="3898" spans="1:32" x14ac:dyDescent="0.3">
      <c r="A3898" s="65">
        <v>0</v>
      </c>
      <c r="B3898" s="10">
        <v>3895</v>
      </c>
      <c r="C3898" s="71">
        <v>0.38950000000000001</v>
      </c>
      <c r="D3898" s="74">
        <v>755447</v>
      </c>
      <c r="E3898" s="61">
        <v>701922</v>
      </c>
      <c r="F3898" s="68">
        <v>0.18886174999999999</v>
      </c>
      <c r="G3898" s="292">
        <v>0.17548050000000001</v>
      </c>
      <c r="H3898" s="68">
        <v>0.20145253333333332</v>
      </c>
      <c r="I3898" s="68">
        <v>0.18717919999999999</v>
      </c>
      <c r="T3898" s="91"/>
      <c r="U3898" s="91"/>
      <c r="AA3898" s="91"/>
      <c r="AB3898" s="91"/>
      <c r="AC3898" s="91"/>
      <c r="AD3898" s="91"/>
      <c r="AE3898" s="91"/>
      <c r="AF3898" s="91"/>
    </row>
    <row r="3899" spans="1:32" x14ac:dyDescent="0.3">
      <c r="A3899" s="65">
        <v>0</v>
      </c>
      <c r="B3899" s="10">
        <v>3896</v>
      </c>
      <c r="C3899" s="71">
        <v>0.3896</v>
      </c>
      <c r="D3899" s="74">
        <v>755447</v>
      </c>
      <c r="E3899" s="61">
        <v>701922</v>
      </c>
      <c r="F3899" s="68">
        <v>0.18886174999999999</v>
      </c>
      <c r="G3899" s="292">
        <v>0.17548050000000001</v>
      </c>
      <c r="H3899" s="68">
        <v>0.20145253333333332</v>
      </c>
      <c r="I3899" s="68">
        <v>0.18717919999999999</v>
      </c>
      <c r="T3899" s="91"/>
      <c r="U3899" s="91"/>
      <c r="AA3899" s="91"/>
      <c r="AB3899" s="91"/>
      <c r="AC3899" s="91"/>
      <c r="AD3899" s="91"/>
      <c r="AE3899" s="91"/>
      <c r="AF3899" s="91"/>
    </row>
    <row r="3900" spans="1:32" x14ac:dyDescent="0.3">
      <c r="A3900" s="65">
        <v>0</v>
      </c>
      <c r="B3900" s="10">
        <v>3897</v>
      </c>
      <c r="C3900" s="71">
        <v>0.38969999999999999</v>
      </c>
      <c r="D3900" s="74">
        <v>755447</v>
      </c>
      <c r="E3900" s="61">
        <v>701922</v>
      </c>
      <c r="F3900" s="68">
        <v>0.18886174999999999</v>
      </c>
      <c r="G3900" s="292">
        <v>0.17548050000000001</v>
      </c>
      <c r="H3900" s="68">
        <v>0.20145253333333332</v>
      </c>
      <c r="I3900" s="68">
        <v>0.18717919999999999</v>
      </c>
      <c r="T3900" s="91"/>
      <c r="U3900" s="91"/>
      <c r="AA3900" s="91"/>
      <c r="AB3900" s="91"/>
      <c r="AC3900" s="91"/>
      <c r="AD3900" s="91"/>
      <c r="AE3900" s="91"/>
      <c r="AF3900" s="91"/>
    </row>
    <row r="3901" spans="1:32" x14ac:dyDescent="0.3">
      <c r="A3901" s="65">
        <v>0</v>
      </c>
      <c r="B3901" s="10">
        <v>3898</v>
      </c>
      <c r="C3901" s="71">
        <v>0.38979999999999998</v>
      </c>
      <c r="D3901" s="74">
        <v>755447</v>
      </c>
      <c r="E3901" s="61">
        <v>701922</v>
      </c>
      <c r="F3901" s="68">
        <v>0.18886174999999999</v>
      </c>
      <c r="G3901" s="292">
        <v>0.17548050000000001</v>
      </c>
      <c r="H3901" s="68">
        <v>0.20145253333333332</v>
      </c>
      <c r="I3901" s="68">
        <v>0.18717919999999999</v>
      </c>
      <c r="T3901" s="91"/>
      <c r="U3901" s="91"/>
      <c r="AA3901" s="91"/>
      <c r="AB3901" s="91"/>
      <c r="AC3901" s="91"/>
      <c r="AD3901" s="91"/>
      <c r="AE3901" s="91"/>
      <c r="AF3901" s="91"/>
    </row>
    <row r="3902" spans="1:32" x14ac:dyDescent="0.3">
      <c r="A3902" s="65">
        <v>0</v>
      </c>
      <c r="B3902" s="10">
        <v>3899</v>
      </c>
      <c r="C3902" s="71">
        <v>0.38990000000000002</v>
      </c>
      <c r="D3902" s="74">
        <v>755447</v>
      </c>
      <c r="E3902" s="61">
        <v>701922</v>
      </c>
      <c r="F3902" s="68">
        <v>0.18886174999999999</v>
      </c>
      <c r="G3902" s="292">
        <v>0.17548050000000001</v>
      </c>
      <c r="H3902" s="68">
        <v>0.20145253333333332</v>
      </c>
      <c r="I3902" s="68">
        <v>0.18717919999999999</v>
      </c>
      <c r="T3902" s="91"/>
      <c r="U3902" s="91"/>
      <c r="AA3902" s="91"/>
      <c r="AB3902" s="91"/>
      <c r="AC3902" s="91"/>
      <c r="AD3902" s="91"/>
      <c r="AE3902" s="91"/>
      <c r="AF3902" s="91"/>
    </row>
    <row r="3903" spans="1:32" x14ac:dyDescent="0.3">
      <c r="A3903" s="65">
        <v>0</v>
      </c>
      <c r="B3903" s="10">
        <v>3900</v>
      </c>
      <c r="C3903" s="71">
        <v>0.39</v>
      </c>
      <c r="D3903" s="74">
        <v>755447</v>
      </c>
      <c r="E3903" s="61">
        <v>701922</v>
      </c>
      <c r="F3903" s="68">
        <v>0.18886174999999999</v>
      </c>
      <c r="G3903" s="292">
        <v>0.17548050000000001</v>
      </c>
      <c r="H3903" s="68">
        <v>0.20145253333333332</v>
      </c>
      <c r="I3903" s="68">
        <v>0.18717919999999999</v>
      </c>
      <c r="T3903" s="91"/>
      <c r="U3903" s="91"/>
      <c r="AA3903" s="91"/>
      <c r="AB3903" s="91"/>
      <c r="AC3903" s="91"/>
      <c r="AD3903" s="91"/>
      <c r="AE3903" s="91"/>
      <c r="AF3903" s="91"/>
    </row>
    <row r="3904" spans="1:32" x14ac:dyDescent="0.3">
      <c r="A3904" s="65">
        <v>0</v>
      </c>
      <c r="B3904" s="10">
        <v>3901</v>
      </c>
      <c r="C3904" s="71">
        <v>0.3901</v>
      </c>
      <c r="D3904" s="74">
        <v>755447</v>
      </c>
      <c r="E3904" s="61">
        <v>701922</v>
      </c>
      <c r="F3904" s="68">
        <v>0.18886174999999999</v>
      </c>
      <c r="G3904" s="292">
        <v>0.17548050000000001</v>
      </c>
      <c r="H3904" s="68">
        <v>0.20145253333333332</v>
      </c>
      <c r="I3904" s="68">
        <v>0.18717919999999999</v>
      </c>
      <c r="T3904" s="91"/>
      <c r="U3904" s="91"/>
      <c r="AA3904" s="91"/>
      <c r="AB3904" s="91"/>
      <c r="AC3904" s="91"/>
      <c r="AD3904" s="91"/>
      <c r="AE3904" s="91"/>
      <c r="AF3904" s="91"/>
    </row>
    <row r="3905" spans="1:32" x14ac:dyDescent="0.3">
      <c r="A3905" s="65">
        <v>0</v>
      </c>
      <c r="B3905" s="10">
        <v>3902</v>
      </c>
      <c r="C3905" s="71">
        <v>0.39019999999999999</v>
      </c>
      <c r="D3905" s="74">
        <v>755447</v>
      </c>
      <c r="E3905" s="61">
        <v>701922</v>
      </c>
      <c r="F3905" s="68">
        <v>0.18886174999999999</v>
      </c>
      <c r="G3905" s="292">
        <v>0.17548050000000001</v>
      </c>
      <c r="H3905" s="68">
        <v>0.20145253333333332</v>
      </c>
      <c r="I3905" s="68">
        <v>0.18717919999999999</v>
      </c>
      <c r="T3905" s="91"/>
      <c r="U3905" s="91"/>
      <c r="AA3905" s="91"/>
      <c r="AB3905" s="91"/>
      <c r="AC3905" s="91"/>
      <c r="AD3905" s="91"/>
      <c r="AE3905" s="91"/>
      <c r="AF3905" s="91"/>
    </row>
    <row r="3906" spans="1:32" x14ac:dyDescent="0.3">
      <c r="A3906" s="65">
        <v>0</v>
      </c>
      <c r="B3906" s="10">
        <v>3903</v>
      </c>
      <c r="C3906" s="71">
        <v>0.39029999999999998</v>
      </c>
      <c r="D3906" s="74">
        <v>755447</v>
      </c>
      <c r="E3906" s="61">
        <v>701922</v>
      </c>
      <c r="F3906" s="68">
        <v>0.18886174999999999</v>
      </c>
      <c r="G3906" s="292">
        <v>0.17548050000000001</v>
      </c>
      <c r="H3906" s="68">
        <v>0.20145253333333332</v>
      </c>
      <c r="I3906" s="68">
        <v>0.18717919999999999</v>
      </c>
      <c r="T3906" s="91"/>
      <c r="U3906" s="91"/>
      <c r="AA3906" s="91"/>
      <c r="AB3906" s="91"/>
      <c r="AC3906" s="91"/>
      <c r="AD3906" s="91"/>
      <c r="AE3906" s="91"/>
      <c r="AF3906" s="91"/>
    </row>
    <row r="3907" spans="1:32" x14ac:dyDescent="0.3">
      <c r="A3907" s="65">
        <v>0</v>
      </c>
      <c r="B3907" s="10">
        <v>3904</v>
      </c>
      <c r="C3907" s="71">
        <v>0.39040000000000002</v>
      </c>
      <c r="D3907" s="74">
        <v>755447</v>
      </c>
      <c r="E3907" s="61">
        <v>701922</v>
      </c>
      <c r="F3907" s="68">
        <v>0.18886174999999999</v>
      </c>
      <c r="G3907" s="292">
        <v>0.17548050000000001</v>
      </c>
      <c r="H3907" s="68">
        <v>0.20145253333333332</v>
      </c>
      <c r="I3907" s="68">
        <v>0.18717919999999999</v>
      </c>
      <c r="T3907" s="91"/>
      <c r="U3907" s="91"/>
      <c r="AA3907" s="91"/>
      <c r="AB3907" s="91"/>
      <c r="AC3907" s="91"/>
      <c r="AD3907" s="91"/>
      <c r="AE3907" s="91"/>
      <c r="AF3907" s="91"/>
    </row>
    <row r="3908" spans="1:32" x14ac:dyDescent="0.3">
      <c r="A3908" s="65">
        <v>0</v>
      </c>
      <c r="B3908" s="10">
        <v>3905</v>
      </c>
      <c r="C3908" s="71">
        <v>0.39050000000000001</v>
      </c>
      <c r="D3908" s="74">
        <v>755447</v>
      </c>
      <c r="E3908" s="61">
        <v>701922</v>
      </c>
      <c r="F3908" s="68">
        <v>0.18886174999999999</v>
      </c>
      <c r="G3908" s="292">
        <v>0.17548050000000001</v>
      </c>
      <c r="H3908" s="68">
        <v>0.20145253333333332</v>
      </c>
      <c r="I3908" s="68">
        <v>0.18717919999999999</v>
      </c>
      <c r="T3908" s="91"/>
      <c r="U3908" s="91"/>
      <c r="AA3908" s="91"/>
      <c r="AB3908" s="91"/>
      <c r="AC3908" s="91"/>
      <c r="AD3908" s="91"/>
      <c r="AE3908" s="91"/>
      <c r="AF3908" s="91"/>
    </row>
    <row r="3909" spans="1:32" x14ac:dyDescent="0.3">
      <c r="A3909" s="65">
        <v>0</v>
      </c>
      <c r="B3909" s="10">
        <v>3906</v>
      </c>
      <c r="C3909" s="71">
        <v>0.3906</v>
      </c>
      <c r="D3909" s="74">
        <v>755447</v>
      </c>
      <c r="E3909" s="61">
        <v>701922</v>
      </c>
      <c r="F3909" s="68">
        <v>0.18886174999999999</v>
      </c>
      <c r="G3909" s="292">
        <v>0.17548050000000001</v>
      </c>
      <c r="H3909" s="68">
        <v>0.20145253333333332</v>
      </c>
      <c r="I3909" s="68">
        <v>0.18717919999999999</v>
      </c>
      <c r="T3909" s="91"/>
      <c r="U3909" s="91"/>
      <c r="AA3909" s="91"/>
      <c r="AB3909" s="91"/>
      <c r="AC3909" s="91"/>
      <c r="AD3909" s="91"/>
      <c r="AE3909" s="91"/>
      <c r="AF3909" s="91"/>
    </row>
    <row r="3910" spans="1:32" x14ac:dyDescent="0.3">
      <c r="A3910" s="65">
        <v>0</v>
      </c>
      <c r="B3910" s="10">
        <v>3907</v>
      </c>
      <c r="C3910" s="71">
        <v>0.39069999999999999</v>
      </c>
      <c r="D3910" s="74">
        <v>755447</v>
      </c>
      <c r="E3910" s="61">
        <v>701922</v>
      </c>
      <c r="F3910" s="68">
        <v>0.18886174999999999</v>
      </c>
      <c r="G3910" s="292">
        <v>0.17548050000000001</v>
      </c>
      <c r="H3910" s="68">
        <v>0.20145253333333332</v>
      </c>
      <c r="I3910" s="68">
        <v>0.18717919999999999</v>
      </c>
      <c r="T3910" s="91"/>
      <c r="U3910" s="91"/>
      <c r="AA3910" s="91"/>
      <c r="AB3910" s="91"/>
      <c r="AC3910" s="91"/>
      <c r="AD3910" s="91"/>
      <c r="AE3910" s="91"/>
      <c r="AF3910" s="91"/>
    </row>
    <row r="3911" spans="1:32" x14ac:dyDescent="0.3">
      <c r="A3911" s="65">
        <v>0</v>
      </c>
      <c r="B3911" s="10">
        <v>3908</v>
      </c>
      <c r="C3911" s="71">
        <v>0.39079999999999998</v>
      </c>
      <c r="D3911" s="74">
        <v>755447</v>
      </c>
      <c r="E3911" s="61">
        <v>701922</v>
      </c>
      <c r="F3911" s="68">
        <v>0.18886174999999999</v>
      </c>
      <c r="G3911" s="292">
        <v>0.17548050000000001</v>
      </c>
      <c r="H3911" s="68">
        <v>0.20145253333333332</v>
      </c>
      <c r="I3911" s="68">
        <v>0.18717919999999999</v>
      </c>
      <c r="T3911" s="91"/>
      <c r="U3911" s="91"/>
      <c r="AA3911" s="91"/>
      <c r="AB3911" s="91"/>
      <c r="AC3911" s="91"/>
      <c r="AD3911" s="91"/>
      <c r="AE3911" s="91"/>
      <c r="AF3911" s="91"/>
    </row>
    <row r="3912" spans="1:32" x14ac:dyDescent="0.3">
      <c r="A3912" s="65">
        <v>0</v>
      </c>
      <c r="B3912" s="10">
        <v>3909</v>
      </c>
      <c r="C3912" s="71">
        <v>0.39090000000000003</v>
      </c>
      <c r="D3912" s="74">
        <v>755447</v>
      </c>
      <c r="E3912" s="61">
        <v>701922</v>
      </c>
      <c r="F3912" s="68">
        <v>0.18886174999999999</v>
      </c>
      <c r="G3912" s="292">
        <v>0.17548050000000001</v>
      </c>
      <c r="H3912" s="68">
        <v>0.20145253333333332</v>
      </c>
      <c r="I3912" s="68">
        <v>0.18717919999999999</v>
      </c>
      <c r="T3912" s="91"/>
      <c r="U3912" s="91"/>
      <c r="AA3912" s="91"/>
      <c r="AB3912" s="91"/>
      <c r="AC3912" s="91"/>
      <c r="AD3912" s="91"/>
      <c r="AE3912" s="91"/>
      <c r="AF3912" s="91"/>
    </row>
    <row r="3913" spans="1:32" x14ac:dyDescent="0.3">
      <c r="A3913" s="65">
        <v>0</v>
      </c>
      <c r="B3913" s="10">
        <v>3910</v>
      </c>
      <c r="C3913" s="71">
        <v>0.39100000000000001</v>
      </c>
      <c r="D3913" s="74">
        <v>755447</v>
      </c>
      <c r="E3913" s="61">
        <v>701922</v>
      </c>
      <c r="F3913" s="68">
        <v>0.18886174999999999</v>
      </c>
      <c r="G3913" s="292">
        <v>0.17548050000000001</v>
      </c>
      <c r="H3913" s="68">
        <v>0.20145253333333332</v>
      </c>
      <c r="I3913" s="68">
        <v>0.18717919999999999</v>
      </c>
      <c r="T3913" s="91"/>
      <c r="U3913" s="91"/>
      <c r="AA3913" s="91"/>
      <c r="AB3913" s="91"/>
      <c r="AC3913" s="91"/>
      <c r="AD3913" s="91"/>
      <c r="AE3913" s="91"/>
      <c r="AF3913" s="91"/>
    </row>
    <row r="3914" spans="1:32" x14ac:dyDescent="0.3">
      <c r="A3914" s="65">
        <v>0</v>
      </c>
      <c r="B3914" s="10">
        <v>3911</v>
      </c>
      <c r="C3914" s="71">
        <v>0.3911</v>
      </c>
      <c r="D3914" s="74">
        <v>755447</v>
      </c>
      <c r="E3914" s="61">
        <v>701922</v>
      </c>
      <c r="F3914" s="68">
        <v>0.18886174999999999</v>
      </c>
      <c r="G3914" s="292">
        <v>0.17548050000000001</v>
      </c>
      <c r="H3914" s="68">
        <v>0.20145253333333332</v>
      </c>
      <c r="I3914" s="68">
        <v>0.18717919999999999</v>
      </c>
      <c r="T3914" s="91"/>
      <c r="U3914" s="91"/>
      <c r="AA3914" s="91"/>
      <c r="AB3914" s="91"/>
      <c r="AC3914" s="91"/>
      <c r="AD3914" s="91"/>
      <c r="AE3914" s="91"/>
      <c r="AF3914" s="91"/>
    </row>
    <row r="3915" spans="1:32" x14ac:dyDescent="0.3">
      <c r="A3915" s="65">
        <v>0</v>
      </c>
      <c r="B3915" s="10">
        <v>3912</v>
      </c>
      <c r="C3915" s="71">
        <v>0.39119999999999999</v>
      </c>
      <c r="D3915" s="74">
        <v>755447</v>
      </c>
      <c r="E3915" s="61">
        <v>701922</v>
      </c>
      <c r="F3915" s="68">
        <v>0.18886174999999999</v>
      </c>
      <c r="G3915" s="292">
        <v>0.17548050000000001</v>
      </c>
      <c r="H3915" s="68">
        <v>0.20145253333333332</v>
      </c>
      <c r="I3915" s="68">
        <v>0.18717919999999999</v>
      </c>
      <c r="T3915" s="91"/>
      <c r="U3915" s="91"/>
      <c r="AA3915" s="91"/>
      <c r="AB3915" s="91"/>
      <c r="AC3915" s="91"/>
      <c r="AD3915" s="91"/>
      <c r="AE3915" s="91"/>
      <c r="AF3915" s="91"/>
    </row>
    <row r="3916" spans="1:32" x14ac:dyDescent="0.3">
      <c r="A3916" s="65">
        <v>0</v>
      </c>
      <c r="B3916" s="10">
        <v>3913</v>
      </c>
      <c r="C3916" s="71">
        <v>0.39129999999999998</v>
      </c>
      <c r="D3916" s="74">
        <v>755447</v>
      </c>
      <c r="E3916" s="61">
        <v>701922</v>
      </c>
      <c r="F3916" s="68">
        <v>0.18886174999999999</v>
      </c>
      <c r="G3916" s="292">
        <v>0.17548050000000001</v>
      </c>
      <c r="H3916" s="68">
        <v>0.20145253333333332</v>
      </c>
      <c r="I3916" s="68">
        <v>0.18717919999999999</v>
      </c>
      <c r="T3916" s="91"/>
      <c r="U3916" s="91"/>
      <c r="AA3916" s="91"/>
      <c r="AB3916" s="91"/>
      <c r="AC3916" s="91"/>
      <c r="AD3916" s="91"/>
      <c r="AE3916" s="91"/>
      <c r="AF3916" s="91"/>
    </row>
    <row r="3917" spans="1:32" x14ac:dyDescent="0.3">
      <c r="A3917" s="65">
        <v>0</v>
      </c>
      <c r="B3917" s="10">
        <v>3914</v>
      </c>
      <c r="C3917" s="71">
        <v>0.39140000000000003</v>
      </c>
      <c r="D3917" s="74">
        <v>755447</v>
      </c>
      <c r="E3917" s="61">
        <v>701922</v>
      </c>
      <c r="F3917" s="68">
        <v>0.18886174999999999</v>
      </c>
      <c r="G3917" s="292">
        <v>0.17548050000000001</v>
      </c>
      <c r="H3917" s="68">
        <v>0.20145253333333332</v>
      </c>
      <c r="I3917" s="68">
        <v>0.18717919999999999</v>
      </c>
      <c r="T3917" s="91"/>
      <c r="U3917" s="91"/>
      <c r="AA3917" s="91"/>
      <c r="AB3917" s="91"/>
      <c r="AC3917" s="91"/>
      <c r="AD3917" s="91"/>
      <c r="AE3917" s="91"/>
      <c r="AF3917" s="91"/>
    </row>
    <row r="3918" spans="1:32" x14ac:dyDescent="0.3">
      <c r="A3918" s="65">
        <v>0</v>
      </c>
      <c r="B3918" s="10">
        <v>3915</v>
      </c>
      <c r="C3918" s="71">
        <v>0.39150000000000001</v>
      </c>
      <c r="D3918" s="74">
        <v>755447</v>
      </c>
      <c r="E3918" s="61">
        <v>701922</v>
      </c>
      <c r="F3918" s="68">
        <v>0.18886174999999999</v>
      </c>
      <c r="G3918" s="292">
        <v>0.17548050000000001</v>
      </c>
      <c r="H3918" s="68">
        <v>0.20145253333333332</v>
      </c>
      <c r="I3918" s="68">
        <v>0.18717919999999999</v>
      </c>
      <c r="T3918" s="91"/>
      <c r="U3918" s="91"/>
      <c r="AA3918" s="91"/>
      <c r="AB3918" s="91"/>
      <c r="AC3918" s="91"/>
      <c r="AD3918" s="91"/>
      <c r="AE3918" s="91"/>
      <c r="AF3918" s="91"/>
    </row>
    <row r="3919" spans="1:32" x14ac:dyDescent="0.3">
      <c r="A3919" s="65">
        <v>0</v>
      </c>
      <c r="B3919" s="10">
        <v>3916</v>
      </c>
      <c r="C3919" s="71">
        <v>0.3916</v>
      </c>
      <c r="D3919" s="74">
        <v>755447</v>
      </c>
      <c r="E3919" s="61">
        <v>701922</v>
      </c>
      <c r="F3919" s="68">
        <v>0.18886174999999999</v>
      </c>
      <c r="G3919" s="292">
        <v>0.17548050000000001</v>
      </c>
      <c r="H3919" s="68">
        <v>0.20145253333333332</v>
      </c>
      <c r="I3919" s="68">
        <v>0.18717919999999999</v>
      </c>
      <c r="T3919" s="91"/>
      <c r="U3919" s="91"/>
      <c r="AA3919" s="91"/>
      <c r="AB3919" s="91"/>
      <c r="AC3919" s="91"/>
      <c r="AD3919" s="91"/>
      <c r="AE3919" s="91"/>
      <c r="AF3919" s="91"/>
    </row>
    <row r="3920" spans="1:32" x14ac:dyDescent="0.3">
      <c r="A3920" s="65">
        <v>0</v>
      </c>
      <c r="B3920" s="10">
        <v>3917</v>
      </c>
      <c r="C3920" s="71">
        <v>0.39169999999999999</v>
      </c>
      <c r="D3920" s="74">
        <v>755447</v>
      </c>
      <c r="E3920" s="61">
        <v>701922</v>
      </c>
      <c r="F3920" s="68">
        <v>0.18886174999999999</v>
      </c>
      <c r="G3920" s="292">
        <v>0.17548050000000001</v>
      </c>
      <c r="H3920" s="68">
        <v>0.20145253333333332</v>
      </c>
      <c r="I3920" s="68">
        <v>0.18717919999999999</v>
      </c>
      <c r="T3920" s="91"/>
      <c r="U3920" s="91"/>
      <c r="AA3920" s="91"/>
      <c r="AB3920" s="91"/>
      <c r="AC3920" s="91"/>
      <c r="AD3920" s="91"/>
      <c r="AE3920" s="91"/>
      <c r="AF3920" s="91"/>
    </row>
    <row r="3921" spans="1:32" x14ac:dyDescent="0.3">
      <c r="A3921" s="65">
        <v>0</v>
      </c>
      <c r="B3921" s="10">
        <v>3918</v>
      </c>
      <c r="C3921" s="71">
        <v>0.39179999999999998</v>
      </c>
      <c r="D3921" s="74">
        <v>755447</v>
      </c>
      <c r="E3921" s="61">
        <v>701922</v>
      </c>
      <c r="F3921" s="68">
        <v>0.18886174999999999</v>
      </c>
      <c r="G3921" s="292">
        <v>0.17548050000000001</v>
      </c>
      <c r="H3921" s="68">
        <v>0.20145253333333332</v>
      </c>
      <c r="I3921" s="68">
        <v>0.18717919999999999</v>
      </c>
      <c r="T3921" s="91"/>
      <c r="U3921" s="91"/>
      <c r="AA3921" s="91"/>
      <c r="AB3921" s="91"/>
      <c r="AC3921" s="91"/>
      <c r="AD3921" s="91"/>
      <c r="AE3921" s="91"/>
      <c r="AF3921" s="91"/>
    </row>
    <row r="3922" spans="1:32" x14ac:dyDescent="0.3">
      <c r="A3922" s="65">
        <v>0</v>
      </c>
      <c r="B3922" s="10">
        <v>3919</v>
      </c>
      <c r="C3922" s="71">
        <v>0.39190000000000003</v>
      </c>
      <c r="D3922" s="74">
        <v>755447</v>
      </c>
      <c r="E3922" s="61">
        <v>701922</v>
      </c>
      <c r="F3922" s="68">
        <v>0.18886174999999999</v>
      </c>
      <c r="G3922" s="292">
        <v>0.17548050000000001</v>
      </c>
      <c r="H3922" s="68">
        <v>0.20145253333333332</v>
      </c>
      <c r="I3922" s="68">
        <v>0.18717919999999999</v>
      </c>
      <c r="T3922" s="91"/>
      <c r="U3922" s="91"/>
      <c r="AA3922" s="91"/>
      <c r="AB3922" s="91"/>
      <c r="AC3922" s="91"/>
      <c r="AD3922" s="91"/>
      <c r="AE3922" s="91"/>
      <c r="AF3922" s="91"/>
    </row>
    <row r="3923" spans="1:32" x14ac:dyDescent="0.3">
      <c r="A3923" s="65">
        <v>0</v>
      </c>
      <c r="B3923" s="10">
        <v>3920</v>
      </c>
      <c r="C3923" s="71">
        <v>0.39200000000000002</v>
      </c>
      <c r="D3923" s="74">
        <v>755447</v>
      </c>
      <c r="E3923" s="61">
        <v>701922</v>
      </c>
      <c r="F3923" s="68">
        <v>0.18886174999999999</v>
      </c>
      <c r="G3923" s="292">
        <v>0.17548050000000001</v>
      </c>
      <c r="H3923" s="68">
        <v>0.20145253333333332</v>
      </c>
      <c r="I3923" s="68">
        <v>0.18717919999999999</v>
      </c>
      <c r="T3923" s="91"/>
      <c r="U3923" s="91"/>
      <c r="AA3923" s="91"/>
      <c r="AB3923" s="91"/>
      <c r="AC3923" s="91"/>
      <c r="AD3923" s="91"/>
      <c r="AE3923" s="91"/>
      <c r="AF3923" s="91"/>
    </row>
    <row r="3924" spans="1:32" x14ac:dyDescent="0.3">
      <c r="A3924" s="65">
        <v>0</v>
      </c>
      <c r="B3924" s="10">
        <v>3921</v>
      </c>
      <c r="C3924" s="71">
        <v>0.3921</v>
      </c>
      <c r="D3924" s="74">
        <v>755447</v>
      </c>
      <c r="E3924" s="61">
        <v>701922</v>
      </c>
      <c r="F3924" s="68">
        <v>0.18886174999999999</v>
      </c>
      <c r="G3924" s="292">
        <v>0.17548050000000001</v>
      </c>
      <c r="H3924" s="68">
        <v>0.20145253333333332</v>
      </c>
      <c r="I3924" s="68">
        <v>0.18717919999999999</v>
      </c>
      <c r="T3924" s="91"/>
      <c r="U3924" s="91"/>
      <c r="AA3924" s="91"/>
      <c r="AB3924" s="91"/>
      <c r="AC3924" s="91"/>
      <c r="AD3924" s="91"/>
      <c r="AE3924" s="91"/>
      <c r="AF3924" s="91"/>
    </row>
    <row r="3925" spans="1:32" x14ac:dyDescent="0.3">
      <c r="A3925" s="65">
        <v>0</v>
      </c>
      <c r="B3925" s="10">
        <v>3922</v>
      </c>
      <c r="C3925" s="71">
        <v>0.39219999999999999</v>
      </c>
      <c r="D3925" s="74">
        <v>755447</v>
      </c>
      <c r="E3925" s="61">
        <v>701922</v>
      </c>
      <c r="F3925" s="68">
        <v>0.18886174999999999</v>
      </c>
      <c r="G3925" s="292">
        <v>0.17548050000000001</v>
      </c>
      <c r="H3925" s="68">
        <v>0.20145253333333332</v>
      </c>
      <c r="I3925" s="68">
        <v>0.18717919999999999</v>
      </c>
      <c r="T3925" s="91"/>
      <c r="U3925" s="91"/>
      <c r="AA3925" s="91"/>
      <c r="AB3925" s="91"/>
      <c r="AC3925" s="91"/>
      <c r="AD3925" s="91"/>
      <c r="AE3925" s="91"/>
      <c r="AF3925" s="91"/>
    </row>
    <row r="3926" spans="1:32" x14ac:dyDescent="0.3">
      <c r="A3926" s="65">
        <v>0</v>
      </c>
      <c r="B3926" s="10">
        <v>3923</v>
      </c>
      <c r="C3926" s="71">
        <v>0.39229999999999998</v>
      </c>
      <c r="D3926" s="74">
        <v>755447</v>
      </c>
      <c r="E3926" s="61">
        <v>701922</v>
      </c>
      <c r="F3926" s="68">
        <v>0.18886174999999999</v>
      </c>
      <c r="G3926" s="292">
        <v>0.17548050000000001</v>
      </c>
      <c r="H3926" s="68">
        <v>0.20145253333333332</v>
      </c>
      <c r="I3926" s="68">
        <v>0.18717919999999999</v>
      </c>
      <c r="T3926" s="91"/>
      <c r="U3926" s="91"/>
      <c r="AA3926" s="91"/>
      <c r="AB3926" s="91"/>
      <c r="AC3926" s="91"/>
      <c r="AD3926" s="91"/>
      <c r="AE3926" s="91"/>
      <c r="AF3926" s="91"/>
    </row>
    <row r="3927" spans="1:32" x14ac:dyDescent="0.3">
      <c r="A3927" s="65">
        <v>0</v>
      </c>
      <c r="B3927" s="10">
        <v>3924</v>
      </c>
      <c r="C3927" s="71">
        <v>0.39240000000000003</v>
      </c>
      <c r="D3927" s="74">
        <v>755447</v>
      </c>
      <c r="E3927" s="61">
        <v>701922</v>
      </c>
      <c r="F3927" s="68">
        <v>0.18886174999999999</v>
      </c>
      <c r="G3927" s="292">
        <v>0.17548050000000001</v>
      </c>
      <c r="H3927" s="68">
        <v>0.20145253333333332</v>
      </c>
      <c r="I3927" s="68">
        <v>0.18717919999999999</v>
      </c>
      <c r="T3927" s="91"/>
      <c r="U3927" s="91"/>
      <c r="AA3927" s="91"/>
      <c r="AB3927" s="91"/>
      <c r="AC3927" s="91"/>
      <c r="AD3927" s="91"/>
      <c r="AE3927" s="91"/>
      <c r="AF3927" s="91"/>
    </row>
    <row r="3928" spans="1:32" x14ac:dyDescent="0.3">
      <c r="A3928" s="65">
        <v>0</v>
      </c>
      <c r="B3928" s="10">
        <v>3925</v>
      </c>
      <c r="C3928" s="71">
        <v>0.39250000000000002</v>
      </c>
      <c r="D3928" s="74">
        <v>755447</v>
      </c>
      <c r="E3928" s="61">
        <v>701922</v>
      </c>
      <c r="F3928" s="68">
        <v>0.18886174999999999</v>
      </c>
      <c r="G3928" s="292">
        <v>0.17548050000000001</v>
      </c>
      <c r="H3928" s="68">
        <v>0.20145253333333332</v>
      </c>
      <c r="I3928" s="68">
        <v>0.18717919999999999</v>
      </c>
      <c r="T3928" s="91"/>
      <c r="U3928" s="91"/>
      <c r="AA3928" s="91"/>
      <c r="AB3928" s="91"/>
      <c r="AC3928" s="91"/>
      <c r="AD3928" s="91"/>
      <c r="AE3928" s="91"/>
      <c r="AF3928" s="91"/>
    </row>
    <row r="3929" spans="1:32" x14ac:dyDescent="0.3">
      <c r="A3929" s="65">
        <v>0</v>
      </c>
      <c r="B3929" s="10">
        <v>3926</v>
      </c>
      <c r="C3929" s="71">
        <v>0.3926</v>
      </c>
      <c r="D3929" s="74">
        <v>755447</v>
      </c>
      <c r="E3929" s="61">
        <v>701922</v>
      </c>
      <c r="F3929" s="68">
        <v>0.18886174999999999</v>
      </c>
      <c r="G3929" s="292">
        <v>0.17548050000000001</v>
      </c>
      <c r="H3929" s="68">
        <v>0.20145253333333332</v>
      </c>
      <c r="I3929" s="68">
        <v>0.18717919999999999</v>
      </c>
      <c r="T3929" s="91"/>
      <c r="U3929" s="91"/>
      <c r="AA3929" s="91"/>
      <c r="AB3929" s="91"/>
      <c r="AC3929" s="91"/>
      <c r="AD3929" s="91"/>
      <c r="AE3929" s="91"/>
      <c r="AF3929" s="91"/>
    </row>
    <row r="3930" spans="1:32" x14ac:dyDescent="0.3">
      <c r="A3930" s="65">
        <v>0</v>
      </c>
      <c r="B3930" s="10">
        <v>3927</v>
      </c>
      <c r="C3930" s="71">
        <v>0.39269999999999999</v>
      </c>
      <c r="D3930" s="74">
        <v>755447</v>
      </c>
      <c r="E3930" s="61">
        <v>701922</v>
      </c>
      <c r="F3930" s="68">
        <v>0.18886174999999999</v>
      </c>
      <c r="G3930" s="292">
        <v>0.17548050000000001</v>
      </c>
      <c r="H3930" s="68">
        <v>0.20145253333333332</v>
      </c>
      <c r="I3930" s="68">
        <v>0.18717919999999999</v>
      </c>
      <c r="T3930" s="91"/>
      <c r="U3930" s="91"/>
      <c r="AA3930" s="91"/>
      <c r="AB3930" s="91"/>
      <c r="AC3930" s="91"/>
      <c r="AD3930" s="91"/>
      <c r="AE3930" s="91"/>
      <c r="AF3930" s="91"/>
    </row>
    <row r="3931" spans="1:32" x14ac:dyDescent="0.3">
      <c r="A3931" s="65">
        <v>0</v>
      </c>
      <c r="B3931" s="10">
        <v>3928</v>
      </c>
      <c r="C3931" s="71">
        <v>0.39279999999999998</v>
      </c>
      <c r="D3931" s="74">
        <v>755447</v>
      </c>
      <c r="E3931" s="61">
        <v>701922</v>
      </c>
      <c r="F3931" s="68">
        <v>0.18886174999999999</v>
      </c>
      <c r="G3931" s="292">
        <v>0.17548050000000001</v>
      </c>
      <c r="H3931" s="68">
        <v>0.20145253333333332</v>
      </c>
      <c r="I3931" s="68">
        <v>0.18717919999999999</v>
      </c>
      <c r="T3931" s="91"/>
      <c r="U3931" s="91"/>
      <c r="AA3931" s="91"/>
      <c r="AB3931" s="91"/>
      <c r="AC3931" s="91"/>
      <c r="AD3931" s="91"/>
      <c r="AE3931" s="91"/>
      <c r="AF3931" s="91"/>
    </row>
    <row r="3932" spans="1:32" x14ac:dyDescent="0.3">
      <c r="A3932" s="65">
        <v>0</v>
      </c>
      <c r="B3932" s="10">
        <v>3929</v>
      </c>
      <c r="C3932" s="71">
        <v>0.39290000000000003</v>
      </c>
      <c r="D3932" s="74">
        <v>755447</v>
      </c>
      <c r="E3932" s="61">
        <v>701922</v>
      </c>
      <c r="F3932" s="68">
        <v>0.18886174999999999</v>
      </c>
      <c r="G3932" s="292">
        <v>0.17548050000000001</v>
      </c>
      <c r="H3932" s="68">
        <v>0.20145253333333332</v>
      </c>
      <c r="I3932" s="68">
        <v>0.18717919999999999</v>
      </c>
      <c r="T3932" s="91"/>
      <c r="U3932" s="91"/>
      <c r="AA3932" s="91"/>
      <c r="AB3932" s="91"/>
      <c r="AC3932" s="91"/>
      <c r="AD3932" s="91"/>
      <c r="AE3932" s="91"/>
      <c r="AF3932" s="91"/>
    </row>
    <row r="3933" spans="1:32" x14ac:dyDescent="0.3">
      <c r="A3933" s="65">
        <v>0</v>
      </c>
      <c r="B3933" s="10">
        <v>3930</v>
      </c>
      <c r="C3933" s="71">
        <v>0.39300000000000002</v>
      </c>
      <c r="D3933" s="74">
        <v>755447</v>
      </c>
      <c r="E3933" s="61">
        <v>701922</v>
      </c>
      <c r="F3933" s="68">
        <v>0.18886174999999999</v>
      </c>
      <c r="G3933" s="292">
        <v>0.17548050000000001</v>
      </c>
      <c r="H3933" s="68">
        <v>0.20145253333333332</v>
      </c>
      <c r="I3933" s="68">
        <v>0.18717919999999999</v>
      </c>
      <c r="T3933" s="91"/>
      <c r="U3933" s="91"/>
      <c r="AA3933" s="91"/>
      <c r="AB3933" s="91"/>
      <c r="AC3933" s="91"/>
      <c r="AD3933" s="91"/>
      <c r="AE3933" s="91"/>
      <c r="AF3933" s="91"/>
    </row>
    <row r="3934" spans="1:32" x14ac:dyDescent="0.3">
      <c r="A3934" s="65">
        <v>0</v>
      </c>
      <c r="B3934" s="10">
        <v>3931</v>
      </c>
      <c r="C3934" s="71">
        <v>0.3931</v>
      </c>
      <c r="D3934" s="74">
        <v>755447</v>
      </c>
      <c r="E3934" s="61">
        <v>701922</v>
      </c>
      <c r="F3934" s="68">
        <v>0.18886174999999999</v>
      </c>
      <c r="G3934" s="292">
        <v>0.17548050000000001</v>
      </c>
      <c r="H3934" s="68">
        <v>0.20145253333333332</v>
      </c>
      <c r="I3934" s="68">
        <v>0.18717919999999999</v>
      </c>
      <c r="T3934" s="91"/>
      <c r="U3934" s="91"/>
      <c r="AA3934" s="91"/>
      <c r="AB3934" s="91"/>
      <c r="AC3934" s="91"/>
      <c r="AD3934" s="91"/>
      <c r="AE3934" s="91"/>
      <c r="AF3934" s="91"/>
    </row>
    <row r="3935" spans="1:32" x14ac:dyDescent="0.3">
      <c r="A3935" s="65">
        <v>0</v>
      </c>
      <c r="B3935" s="10">
        <v>3932</v>
      </c>
      <c r="C3935" s="71">
        <v>0.39319999999999999</v>
      </c>
      <c r="D3935" s="74">
        <v>755447</v>
      </c>
      <c r="E3935" s="61">
        <v>701922</v>
      </c>
      <c r="F3935" s="68">
        <v>0.18886174999999999</v>
      </c>
      <c r="G3935" s="292">
        <v>0.17548050000000001</v>
      </c>
      <c r="H3935" s="68">
        <v>0.20145253333333332</v>
      </c>
      <c r="I3935" s="68">
        <v>0.18717919999999999</v>
      </c>
      <c r="T3935" s="91"/>
      <c r="U3935" s="91"/>
      <c r="AA3935" s="91"/>
      <c r="AB3935" s="91"/>
      <c r="AC3935" s="91"/>
      <c r="AD3935" s="91"/>
      <c r="AE3935" s="91"/>
      <c r="AF3935" s="91"/>
    </row>
    <row r="3936" spans="1:32" x14ac:dyDescent="0.3">
      <c r="A3936" s="65">
        <v>0</v>
      </c>
      <c r="B3936" s="10">
        <v>3933</v>
      </c>
      <c r="C3936" s="71">
        <v>0.39329999999999998</v>
      </c>
      <c r="D3936" s="74">
        <v>755447</v>
      </c>
      <c r="E3936" s="61">
        <v>701922</v>
      </c>
      <c r="F3936" s="68">
        <v>0.18886174999999999</v>
      </c>
      <c r="G3936" s="292">
        <v>0.17548050000000001</v>
      </c>
      <c r="H3936" s="68">
        <v>0.20145253333333332</v>
      </c>
      <c r="I3936" s="68">
        <v>0.18717919999999999</v>
      </c>
      <c r="T3936" s="91"/>
      <c r="U3936" s="91"/>
      <c r="AA3936" s="91"/>
      <c r="AB3936" s="91"/>
      <c r="AC3936" s="91"/>
      <c r="AD3936" s="91"/>
      <c r="AE3936" s="91"/>
      <c r="AF3936" s="91"/>
    </row>
    <row r="3937" spans="1:32" x14ac:dyDescent="0.3">
      <c r="A3937" s="65">
        <v>0</v>
      </c>
      <c r="B3937" s="10">
        <v>3934</v>
      </c>
      <c r="C3937" s="71">
        <v>0.39340000000000003</v>
      </c>
      <c r="D3937" s="74">
        <v>755447</v>
      </c>
      <c r="E3937" s="61">
        <v>701922</v>
      </c>
      <c r="F3937" s="68">
        <v>0.18886174999999999</v>
      </c>
      <c r="G3937" s="292">
        <v>0.17548050000000001</v>
      </c>
      <c r="H3937" s="68">
        <v>0.20145253333333332</v>
      </c>
      <c r="I3937" s="68">
        <v>0.18717919999999999</v>
      </c>
      <c r="T3937" s="91"/>
      <c r="U3937" s="91"/>
      <c r="AA3937" s="91"/>
      <c r="AB3937" s="91"/>
      <c r="AC3937" s="91"/>
      <c r="AD3937" s="91"/>
      <c r="AE3937" s="91"/>
      <c r="AF3937" s="91"/>
    </row>
    <row r="3938" spans="1:32" x14ac:dyDescent="0.3">
      <c r="A3938" s="65">
        <v>0</v>
      </c>
      <c r="B3938" s="10">
        <v>3935</v>
      </c>
      <c r="C3938" s="71">
        <v>0.39350000000000002</v>
      </c>
      <c r="D3938" s="74">
        <v>755447</v>
      </c>
      <c r="E3938" s="61">
        <v>701922</v>
      </c>
      <c r="F3938" s="68">
        <v>0.18886174999999999</v>
      </c>
      <c r="G3938" s="292">
        <v>0.17548050000000001</v>
      </c>
      <c r="H3938" s="68">
        <v>0.20145253333333332</v>
      </c>
      <c r="I3938" s="68">
        <v>0.18717919999999999</v>
      </c>
      <c r="T3938" s="91"/>
      <c r="U3938" s="91"/>
      <c r="AA3938" s="91"/>
      <c r="AB3938" s="91"/>
      <c r="AC3938" s="91"/>
      <c r="AD3938" s="91"/>
      <c r="AE3938" s="91"/>
      <c r="AF3938" s="91"/>
    </row>
    <row r="3939" spans="1:32" x14ac:dyDescent="0.3">
      <c r="A3939" s="65">
        <v>0</v>
      </c>
      <c r="B3939" s="10">
        <v>3936</v>
      </c>
      <c r="C3939" s="71">
        <v>0.39360000000000001</v>
      </c>
      <c r="D3939" s="74">
        <v>755447</v>
      </c>
      <c r="E3939" s="61">
        <v>701922</v>
      </c>
      <c r="F3939" s="68">
        <v>0.18886174999999999</v>
      </c>
      <c r="G3939" s="292">
        <v>0.17548050000000001</v>
      </c>
      <c r="H3939" s="68">
        <v>0.20145253333333332</v>
      </c>
      <c r="I3939" s="68">
        <v>0.18717919999999999</v>
      </c>
      <c r="T3939" s="91"/>
      <c r="U3939" s="91"/>
      <c r="AA3939" s="91"/>
      <c r="AB3939" s="91"/>
      <c r="AC3939" s="91"/>
      <c r="AD3939" s="91"/>
      <c r="AE3939" s="91"/>
      <c r="AF3939" s="91"/>
    </row>
    <row r="3940" spans="1:32" x14ac:dyDescent="0.3">
      <c r="A3940" s="65">
        <v>0</v>
      </c>
      <c r="B3940" s="10">
        <v>3937</v>
      </c>
      <c r="C3940" s="71">
        <v>0.39369999999999999</v>
      </c>
      <c r="D3940" s="74">
        <v>755447</v>
      </c>
      <c r="E3940" s="61">
        <v>701922</v>
      </c>
      <c r="F3940" s="68">
        <v>0.18886174999999999</v>
      </c>
      <c r="G3940" s="292">
        <v>0.17548050000000001</v>
      </c>
      <c r="H3940" s="68">
        <v>0.20145253333333332</v>
      </c>
      <c r="I3940" s="68">
        <v>0.18717919999999999</v>
      </c>
      <c r="T3940" s="91"/>
      <c r="U3940" s="91"/>
      <c r="AA3940" s="91"/>
      <c r="AB3940" s="91"/>
      <c r="AC3940" s="91"/>
      <c r="AD3940" s="91"/>
      <c r="AE3940" s="91"/>
      <c r="AF3940" s="91"/>
    </row>
    <row r="3941" spans="1:32" x14ac:dyDescent="0.3">
      <c r="A3941" s="65">
        <v>0</v>
      </c>
      <c r="B3941" s="10">
        <v>3938</v>
      </c>
      <c r="C3941" s="71">
        <v>0.39379999999999998</v>
      </c>
      <c r="D3941" s="74">
        <v>755447</v>
      </c>
      <c r="E3941" s="61">
        <v>701922</v>
      </c>
      <c r="F3941" s="68">
        <v>0.18886174999999999</v>
      </c>
      <c r="G3941" s="292">
        <v>0.17548050000000001</v>
      </c>
      <c r="H3941" s="68">
        <v>0.20145253333333332</v>
      </c>
      <c r="I3941" s="68">
        <v>0.18717919999999999</v>
      </c>
      <c r="T3941" s="91"/>
      <c r="U3941" s="91"/>
      <c r="AA3941" s="91"/>
      <c r="AB3941" s="91"/>
      <c r="AC3941" s="91"/>
      <c r="AD3941" s="91"/>
      <c r="AE3941" s="91"/>
      <c r="AF3941" s="91"/>
    </row>
    <row r="3942" spans="1:32" x14ac:dyDescent="0.3">
      <c r="A3942" s="65">
        <v>0</v>
      </c>
      <c r="B3942" s="10">
        <v>3939</v>
      </c>
      <c r="C3942" s="71">
        <v>0.39389999999999997</v>
      </c>
      <c r="D3942" s="74">
        <v>755447</v>
      </c>
      <c r="E3942" s="61">
        <v>701922</v>
      </c>
      <c r="F3942" s="68">
        <v>0.18886174999999999</v>
      </c>
      <c r="G3942" s="292">
        <v>0.17548050000000001</v>
      </c>
      <c r="H3942" s="68">
        <v>0.20145253333333332</v>
      </c>
      <c r="I3942" s="68">
        <v>0.18717919999999999</v>
      </c>
      <c r="T3942" s="91"/>
      <c r="U3942" s="91"/>
      <c r="AA3942" s="91"/>
      <c r="AB3942" s="91"/>
      <c r="AC3942" s="91"/>
      <c r="AD3942" s="91"/>
      <c r="AE3942" s="91"/>
      <c r="AF3942" s="91"/>
    </row>
    <row r="3943" spans="1:32" x14ac:dyDescent="0.3">
      <c r="A3943" s="65">
        <v>0</v>
      </c>
      <c r="B3943" s="10">
        <v>3940</v>
      </c>
      <c r="C3943" s="71">
        <v>0.39400000000000002</v>
      </c>
      <c r="D3943" s="74">
        <v>755447</v>
      </c>
      <c r="E3943" s="61">
        <v>701922</v>
      </c>
      <c r="F3943" s="68">
        <v>0.18886174999999999</v>
      </c>
      <c r="G3943" s="292">
        <v>0.17548050000000001</v>
      </c>
      <c r="H3943" s="68">
        <v>0.20145253333333332</v>
      </c>
      <c r="I3943" s="68">
        <v>0.18717919999999999</v>
      </c>
      <c r="T3943" s="91"/>
      <c r="U3943" s="91"/>
      <c r="AA3943" s="91"/>
      <c r="AB3943" s="91"/>
      <c r="AC3943" s="91"/>
      <c r="AD3943" s="91"/>
      <c r="AE3943" s="91"/>
      <c r="AF3943" s="91"/>
    </row>
    <row r="3944" spans="1:32" x14ac:dyDescent="0.3">
      <c r="A3944" s="65">
        <v>0</v>
      </c>
      <c r="B3944" s="10">
        <v>3941</v>
      </c>
      <c r="C3944" s="71">
        <v>0.39410000000000001</v>
      </c>
      <c r="D3944" s="74">
        <v>755447</v>
      </c>
      <c r="E3944" s="61">
        <v>701922</v>
      </c>
      <c r="F3944" s="68">
        <v>0.18886174999999999</v>
      </c>
      <c r="G3944" s="292">
        <v>0.17548050000000001</v>
      </c>
      <c r="H3944" s="68">
        <v>0.20145253333333332</v>
      </c>
      <c r="I3944" s="68">
        <v>0.18717919999999999</v>
      </c>
      <c r="T3944" s="91"/>
      <c r="U3944" s="91"/>
      <c r="AA3944" s="91"/>
      <c r="AB3944" s="91"/>
      <c r="AC3944" s="91"/>
      <c r="AD3944" s="91"/>
      <c r="AE3944" s="91"/>
      <c r="AF3944" s="91"/>
    </row>
    <row r="3945" spans="1:32" x14ac:dyDescent="0.3">
      <c r="A3945" s="65">
        <v>0</v>
      </c>
      <c r="B3945" s="10">
        <v>3942</v>
      </c>
      <c r="C3945" s="71">
        <v>0.39419999999999999</v>
      </c>
      <c r="D3945" s="74">
        <v>755447</v>
      </c>
      <c r="E3945" s="61">
        <v>701922</v>
      </c>
      <c r="F3945" s="68">
        <v>0.18886174999999999</v>
      </c>
      <c r="G3945" s="292">
        <v>0.17548050000000001</v>
      </c>
      <c r="H3945" s="68">
        <v>0.20145253333333332</v>
      </c>
      <c r="I3945" s="68">
        <v>0.18717919999999999</v>
      </c>
      <c r="T3945" s="91"/>
      <c r="U3945" s="91"/>
      <c r="AA3945" s="91"/>
      <c r="AB3945" s="91"/>
      <c r="AC3945" s="91"/>
      <c r="AD3945" s="91"/>
      <c r="AE3945" s="91"/>
      <c r="AF3945" s="91"/>
    </row>
    <row r="3946" spans="1:32" x14ac:dyDescent="0.3">
      <c r="A3946" s="65">
        <v>0</v>
      </c>
      <c r="B3946" s="10">
        <v>3943</v>
      </c>
      <c r="C3946" s="71">
        <v>0.39429999999999998</v>
      </c>
      <c r="D3946" s="74">
        <v>755447</v>
      </c>
      <c r="E3946" s="61">
        <v>701922</v>
      </c>
      <c r="F3946" s="68">
        <v>0.18886174999999999</v>
      </c>
      <c r="G3946" s="292">
        <v>0.17548050000000001</v>
      </c>
      <c r="H3946" s="68">
        <v>0.20145253333333332</v>
      </c>
      <c r="I3946" s="68">
        <v>0.18717919999999999</v>
      </c>
      <c r="T3946" s="91"/>
      <c r="U3946" s="91"/>
      <c r="AA3946" s="91"/>
      <c r="AB3946" s="91"/>
      <c r="AC3946" s="91"/>
      <c r="AD3946" s="91"/>
      <c r="AE3946" s="91"/>
      <c r="AF3946" s="91"/>
    </row>
    <row r="3947" spans="1:32" x14ac:dyDescent="0.3">
      <c r="A3947" s="65">
        <v>0</v>
      </c>
      <c r="B3947" s="10">
        <v>3944</v>
      </c>
      <c r="C3947" s="71">
        <v>0.39439999999999997</v>
      </c>
      <c r="D3947" s="74">
        <v>755447</v>
      </c>
      <c r="E3947" s="61">
        <v>701922</v>
      </c>
      <c r="F3947" s="68">
        <v>0.18886174999999999</v>
      </c>
      <c r="G3947" s="292">
        <v>0.17548050000000001</v>
      </c>
      <c r="H3947" s="68">
        <v>0.20145253333333332</v>
      </c>
      <c r="I3947" s="68">
        <v>0.18717919999999999</v>
      </c>
      <c r="T3947" s="91"/>
      <c r="U3947" s="91"/>
      <c r="AA3947" s="91"/>
      <c r="AB3947" s="91"/>
      <c r="AC3947" s="91"/>
      <c r="AD3947" s="91"/>
      <c r="AE3947" s="91"/>
      <c r="AF3947" s="91"/>
    </row>
    <row r="3948" spans="1:32" x14ac:dyDescent="0.3">
      <c r="A3948" s="65">
        <v>0</v>
      </c>
      <c r="B3948" s="10">
        <v>3945</v>
      </c>
      <c r="C3948" s="71">
        <v>0.39450000000000002</v>
      </c>
      <c r="D3948" s="74">
        <v>755447</v>
      </c>
      <c r="E3948" s="61">
        <v>701922</v>
      </c>
      <c r="F3948" s="68">
        <v>0.18886174999999999</v>
      </c>
      <c r="G3948" s="292">
        <v>0.17548050000000001</v>
      </c>
      <c r="H3948" s="68">
        <v>0.20145253333333332</v>
      </c>
      <c r="I3948" s="68">
        <v>0.18717919999999999</v>
      </c>
      <c r="T3948" s="91"/>
      <c r="U3948" s="91"/>
      <c r="AA3948" s="91"/>
      <c r="AB3948" s="91"/>
      <c r="AC3948" s="91"/>
      <c r="AD3948" s="91"/>
      <c r="AE3948" s="91"/>
      <c r="AF3948" s="91"/>
    </row>
    <row r="3949" spans="1:32" x14ac:dyDescent="0.3">
      <c r="A3949" s="65">
        <v>0</v>
      </c>
      <c r="B3949" s="10">
        <v>3946</v>
      </c>
      <c r="C3949" s="71">
        <v>0.39460000000000001</v>
      </c>
      <c r="D3949" s="74">
        <v>755447</v>
      </c>
      <c r="E3949" s="61">
        <v>701922</v>
      </c>
      <c r="F3949" s="68">
        <v>0.18886174999999999</v>
      </c>
      <c r="G3949" s="292">
        <v>0.17548050000000001</v>
      </c>
      <c r="H3949" s="68">
        <v>0.20145253333333332</v>
      </c>
      <c r="I3949" s="68">
        <v>0.18717919999999999</v>
      </c>
      <c r="T3949" s="91"/>
      <c r="U3949" s="91"/>
      <c r="AA3949" s="91"/>
      <c r="AB3949" s="91"/>
      <c r="AC3949" s="91"/>
      <c r="AD3949" s="91"/>
      <c r="AE3949" s="91"/>
      <c r="AF3949" s="91"/>
    </row>
    <row r="3950" spans="1:32" x14ac:dyDescent="0.3">
      <c r="A3950" s="65">
        <v>0</v>
      </c>
      <c r="B3950" s="10">
        <v>3947</v>
      </c>
      <c r="C3950" s="71">
        <v>0.3947</v>
      </c>
      <c r="D3950" s="74">
        <v>755447</v>
      </c>
      <c r="E3950" s="61">
        <v>701922</v>
      </c>
      <c r="F3950" s="68">
        <v>0.18886174999999999</v>
      </c>
      <c r="G3950" s="292">
        <v>0.17548050000000001</v>
      </c>
      <c r="H3950" s="68">
        <v>0.20145253333333332</v>
      </c>
      <c r="I3950" s="68">
        <v>0.18717919999999999</v>
      </c>
      <c r="T3950" s="91"/>
      <c r="U3950" s="91"/>
      <c r="AA3950" s="91"/>
      <c r="AB3950" s="91"/>
      <c r="AC3950" s="91"/>
      <c r="AD3950" s="91"/>
      <c r="AE3950" s="91"/>
      <c r="AF3950" s="91"/>
    </row>
    <row r="3951" spans="1:32" x14ac:dyDescent="0.3">
      <c r="A3951" s="65">
        <v>0</v>
      </c>
      <c r="B3951" s="10">
        <v>3948</v>
      </c>
      <c r="C3951" s="71">
        <v>0.39479999999999998</v>
      </c>
      <c r="D3951" s="74">
        <v>755447</v>
      </c>
      <c r="E3951" s="61">
        <v>701922</v>
      </c>
      <c r="F3951" s="68">
        <v>0.18886174999999999</v>
      </c>
      <c r="G3951" s="292">
        <v>0.17548050000000001</v>
      </c>
      <c r="H3951" s="68">
        <v>0.20145253333333332</v>
      </c>
      <c r="I3951" s="68">
        <v>0.18717919999999999</v>
      </c>
      <c r="T3951" s="91"/>
      <c r="U3951" s="91"/>
      <c r="AA3951" s="91"/>
      <c r="AB3951" s="91"/>
      <c r="AC3951" s="91"/>
      <c r="AD3951" s="91"/>
      <c r="AE3951" s="91"/>
      <c r="AF3951" s="91"/>
    </row>
    <row r="3952" spans="1:32" x14ac:dyDescent="0.3">
      <c r="A3952" s="65">
        <v>0</v>
      </c>
      <c r="B3952" s="10">
        <v>3949</v>
      </c>
      <c r="C3952" s="71">
        <v>0.39489999999999997</v>
      </c>
      <c r="D3952" s="74">
        <v>755447</v>
      </c>
      <c r="E3952" s="61">
        <v>701922</v>
      </c>
      <c r="F3952" s="68">
        <v>0.18886174999999999</v>
      </c>
      <c r="G3952" s="292">
        <v>0.17548050000000001</v>
      </c>
      <c r="H3952" s="68">
        <v>0.20145253333333332</v>
      </c>
      <c r="I3952" s="68">
        <v>0.18717919999999999</v>
      </c>
      <c r="T3952" s="91"/>
      <c r="U3952" s="91"/>
      <c r="AA3952" s="91"/>
      <c r="AB3952" s="91"/>
      <c r="AC3952" s="91"/>
      <c r="AD3952" s="91"/>
      <c r="AE3952" s="91"/>
      <c r="AF3952" s="91"/>
    </row>
    <row r="3953" spans="1:32" x14ac:dyDescent="0.3">
      <c r="A3953" s="65">
        <v>0</v>
      </c>
      <c r="B3953" s="10">
        <v>3950</v>
      </c>
      <c r="C3953" s="71">
        <v>0.39500000000000002</v>
      </c>
      <c r="D3953" s="74">
        <v>755447</v>
      </c>
      <c r="E3953" s="61">
        <v>701922</v>
      </c>
      <c r="F3953" s="68">
        <v>0.18886174999999999</v>
      </c>
      <c r="G3953" s="292">
        <v>0.17548050000000001</v>
      </c>
      <c r="H3953" s="68">
        <v>0.20145253333333332</v>
      </c>
      <c r="I3953" s="68">
        <v>0.18717919999999999</v>
      </c>
      <c r="T3953" s="91"/>
      <c r="U3953" s="91"/>
      <c r="AA3953" s="91"/>
      <c r="AB3953" s="91"/>
      <c r="AC3953" s="91"/>
      <c r="AD3953" s="91"/>
      <c r="AE3953" s="91"/>
      <c r="AF3953" s="91"/>
    </row>
    <row r="3954" spans="1:32" x14ac:dyDescent="0.3">
      <c r="A3954" s="65">
        <v>0</v>
      </c>
      <c r="B3954" s="10">
        <v>3951</v>
      </c>
      <c r="C3954" s="71">
        <v>0.39510000000000001</v>
      </c>
      <c r="D3954" s="74">
        <v>755447</v>
      </c>
      <c r="E3954" s="61">
        <v>701922</v>
      </c>
      <c r="F3954" s="68">
        <v>0.18886174999999999</v>
      </c>
      <c r="G3954" s="292">
        <v>0.17548050000000001</v>
      </c>
      <c r="H3954" s="68">
        <v>0.20145253333333332</v>
      </c>
      <c r="I3954" s="68">
        <v>0.18717919999999999</v>
      </c>
      <c r="T3954" s="91"/>
      <c r="U3954" s="91"/>
      <c r="AA3954" s="91"/>
      <c r="AB3954" s="91"/>
      <c r="AC3954" s="91"/>
      <c r="AD3954" s="91"/>
      <c r="AE3954" s="91"/>
      <c r="AF3954" s="91"/>
    </row>
    <row r="3955" spans="1:32" x14ac:dyDescent="0.3">
      <c r="A3955" s="65">
        <v>0</v>
      </c>
      <c r="B3955" s="10">
        <v>3952</v>
      </c>
      <c r="C3955" s="71">
        <v>0.3952</v>
      </c>
      <c r="D3955" s="74">
        <v>755447</v>
      </c>
      <c r="E3955" s="61">
        <v>701922</v>
      </c>
      <c r="F3955" s="68">
        <v>0.18886174999999999</v>
      </c>
      <c r="G3955" s="292">
        <v>0.17548050000000001</v>
      </c>
      <c r="H3955" s="68">
        <v>0.20145253333333332</v>
      </c>
      <c r="I3955" s="68">
        <v>0.18717919999999999</v>
      </c>
      <c r="T3955" s="91"/>
      <c r="U3955" s="91"/>
      <c r="AA3955" s="91"/>
      <c r="AB3955" s="91"/>
      <c r="AC3955" s="91"/>
      <c r="AD3955" s="91"/>
      <c r="AE3955" s="91"/>
      <c r="AF3955" s="91"/>
    </row>
    <row r="3956" spans="1:32" x14ac:dyDescent="0.3">
      <c r="A3956" s="65">
        <v>0</v>
      </c>
      <c r="B3956" s="10">
        <v>3953</v>
      </c>
      <c r="C3956" s="71">
        <v>0.39529999999999998</v>
      </c>
      <c r="D3956" s="74">
        <v>755447</v>
      </c>
      <c r="E3956" s="61">
        <v>701922</v>
      </c>
      <c r="F3956" s="68">
        <v>0.18886174999999999</v>
      </c>
      <c r="G3956" s="292">
        <v>0.17548050000000001</v>
      </c>
      <c r="H3956" s="68">
        <v>0.20145253333333332</v>
      </c>
      <c r="I3956" s="68">
        <v>0.18717919999999999</v>
      </c>
      <c r="T3956" s="91"/>
      <c r="U3956" s="91"/>
      <c r="AA3956" s="91"/>
      <c r="AB3956" s="91"/>
      <c r="AC3956" s="91"/>
      <c r="AD3956" s="91"/>
      <c r="AE3956" s="91"/>
      <c r="AF3956" s="91"/>
    </row>
    <row r="3957" spans="1:32" x14ac:dyDescent="0.3">
      <c r="A3957" s="65">
        <v>0</v>
      </c>
      <c r="B3957" s="10">
        <v>3954</v>
      </c>
      <c r="C3957" s="71">
        <v>0.39539999999999997</v>
      </c>
      <c r="D3957" s="74">
        <v>755447</v>
      </c>
      <c r="E3957" s="61">
        <v>701922</v>
      </c>
      <c r="F3957" s="68">
        <v>0.18886174999999999</v>
      </c>
      <c r="G3957" s="292">
        <v>0.17548050000000001</v>
      </c>
      <c r="H3957" s="68">
        <v>0.20145253333333332</v>
      </c>
      <c r="I3957" s="68">
        <v>0.18717919999999999</v>
      </c>
      <c r="T3957" s="91"/>
      <c r="U3957" s="91"/>
      <c r="AA3957" s="91"/>
      <c r="AB3957" s="91"/>
      <c r="AC3957" s="91"/>
      <c r="AD3957" s="91"/>
      <c r="AE3957" s="91"/>
      <c r="AF3957" s="91"/>
    </row>
    <row r="3958" spans="1:32" x14ac:dyDescent="0.3">
      <c r="A3958" s="65">
        <v>0</v>
      </c>
      <c r="B3958" s="10">
        <v>3955</v>
      </c>
      <c r="C3958" s="71">
        <v>0.39550000000000002</v>
      </c>
      <c r="D3958" s="74">
        <v>755447</v>
      </c>
      <c r="E3958" s="61">
        <v>701922</v>
      </c>
      <c r="F3958" s="68">
        <v>0.18886174999999999</v>
      </c>
      <c r="G3958" s="292">
        <v>0.17548050000000001</v>
      </c>
      <c r="H3958" s="68">
        <v>0.20145253333333332</v>
      </c>
      <c r="I3958" s="68">
        <v>0.18717919999999999</v>
      </c>
      <c r="T3958" s="91"/>
      <c r="U3958" s="91"/>
      <c r="AA3958" s="91"/>
      <c r="AB3958" s="91"/>
      <c r="AC3958" s="91"/>
      <c r="AD3958" s="91"/>
      <c r="AE3958" s="91"/>
      <c r="AF3958" s="91"/>
    </row>
    <row r="3959" spans="1:32" x14ac:dyDescent="0.3">
      <c r="A3959" s="65">
        <v>0</v>
      </c>
      <c r="B3959" s="10">
        <v>3956</v>
      </c>
      <c r="C3959" s="71">
        <v>0.39560000000000001</v>
      </c>
      <c r="D3959" s="74">
        <v>755447</v>
      </c>
      <c r="E3959" s="61">
        <v>701922</v>
      </c>
      <c r="F3959" s="68">
        <v>0.18886174999999999</v>
      </c>
      <c r="G3959" s="292">
        <v>0.17548050000000001</v>
      </c>
      <c r="H3959" s="68">
        <v>0.20145253333333332</v>
      </c>
      <c r="I3959" s="68">
        <v>0.18717919999999999</v>
      </c>
      <c r="T3959" s="91"/>
      <c r="U3959" s="91"/>
      <c r="AA3959" s="91"/>
      <c r="AB3959" s="91"/>
      <c r="AC3959" s="91"/>
      <c r="AD3959" s="91"/>
      <c r="AE3959" s="91"/>
      <c r="AF3959" s="91"/>
    </row>
    <row r="3960" spans="1:32" x14ac:dyDescent="0.3">
      <c r="A3960" s="65">
        <v>0</v>
      </c>
      <c r="B3960" s="10">
        <v>3957</v>
      </c>
      <c r="C3960" s="71">
        <v>0.3957</v>
      </c>
      <c r="D3960" s="74">
        <v>755447</v>
      </c>
      <c r="E3960" s="61">
        <v>701922</v>
      </c>
      <c r="F3960" s="68">
        <v>0.18886174999999999</v>
      </c>
      <c r="G3960" s="292">
        <v>0.17548050000000001</v>
      </c>
      <c r="H3960" s="68">
        <v>0.20145253333333332</v>
      </c>
      <c r="I3960" s="68">
        <v>0.18717919999999999</v>
      </c>
      <c r="T3960" s="91"/>
      <c r="U3960" s="91"/>
      <c r="AA3960" s="91"/>
      <c r="AB3960" s="91"/>
      <c r="AC3960" s="91"/>
      <c r="AD3960" s="91"/>
      <c r="AE3960" s="91"/>
      <c r="AF3960" s="91"/>
    </row>
    <row r="3961" spans="1:32" x14ac:dyDescent="0.3">
      <c r="A3961" s="65">
        <v>0</v>
      </c>
      <c r="B3961" s="10">
        <v>3958</v>
      </c>
      <c r="C3961" s="71">
        <v>0.39579999999999999</v>
      </c>
      <c r="D3961" s="74">
        <v>755447</v>
      </c>
      <c r="E3961" s="61">
        <v>701922</v>
      </c>
      <c r="F3961" s="68">
        <v>0.18886174999999999</v>
      </c>
      <c r="G3961" s="292">
        <v>0.17548050000000001</v>
      </c>
      <c r="H3961" s="68">
        <v>0.20145253333333332</v>
      </c>
      <c r="I3961" s="68">
        <v>0.18717919999999999</v>
      </c>
      <c r="T3961" s="91"/>
      <c r="U3961" s="91"/>
      <c r="AA3961" s="91"/>
      <c r="AB3961" s="91"/>
      <c r="AC3961" s="91"/>
      <c r="AD3961" s="91"/>
      <c r="AE3961" s="91"/>
      <c r="AF3961" s="91"/>
    </row>
    <row r="3962" spans="1:32" x14ac:dyDescent="0.3">
      <c r="A3962" s="65">
        <v>0</v>
      </c>
      <c r="B3962" s="10">
        <v>3959</v>
      </c>
      <c r="C3962" s="71">
        <v>0.39589999999999997</v>
      </c>
      <c r="D3962" s="74">
        <v>755447</v>
      </c>
      <c r="E3962" s="61">
        <v>701922</v>
      </c>
      <c r="F3962" s="68">
        <v>0.18886174999999999</v>
      </c>
      <c r="G3962" s="292">
        <v>0.17548050000000001</v>
      </c>
      <c r="H3962" s="68">
        <v>0.20145253333333332</v>
      </c>
      <c r="I3962" s="68">
        <v>0.18717919999999999</v>
      </c>
      <c r="T3962" s="91"/>
      <c r="U3962" s="91"/>
      <c r="AA3962" s="91"/>
      <c r="AB3962" s="91"/>
      <c r="AC3962" s="91"/>
      <c r="AD3962" s="91"/>
      <c r="AE3962" s="91"/>
      <c r="AF3962" s="91"/>
    </row>
    <row r="3963" spans="1:32" x14ac:dyDescent="0.3">
      <c r="A3963" s="65">
        <v>0</v>
      </c>
      <c r="B3963" s="10">
        <v>3960</v>
      </c>
      <c r="C3963" s="71">
        <v>0.39600000000000002</v>
      </c>
      <c r="D3963" s="74">
        <v>755447</v>
      </c>
      <c r="E3963" s="61">
        <v>701922</v>
      </c>
      <c r="F3963" s="68">
        <v>0.18886174999999999</v>
      </c>
      <c r="G3963" s="292">
        <v>0.17548050000000001</v>
      </c>
      <c r="H3963" s="68">
        <v>0.20145253333333332</v>
      </c>
      <c r="I3963" s="68">
        <v>0.18717919999999999</v>
      </c>
      <c r="T3963" s="91"/>
      <c r="U3963" s="91"/>
      <c r="AA3963" s="91"/>
      <c r="AB3963" s="91"/>
      <c r="AC3963" s="91"/>
      <c r="AD3963" s="91"/>
      <c r="AE3963" s="91"/>
      <c r="AF3963" s="91"/>
    </row>
    <row r="3964" spans="1:32" x14ac:dyDescent="0.3">
      <c r="A3964" s="65">
        <v>0</v>
      </c>
      <c r="B3964" s="10">
        <v>3961</v>
      </c>
      <c r="C3964" s="71">
        <v>0.39610000000000001</v>
      </c>
      <c r="D3964" s="74">
        <v>755447</v>
      </c>
      <c r="E3964" s="61">
        <v>701922</v>
      </c>
      <c r="F3964" s="68">
        <v>0.18886174999999999</v>
      </c>
      <c r="G3964" s="292">
        <v>0.17548050000000001</v>
      </c>
      <c r="H3964" s="68">
        <v>0.20145253333333332</v>
      </c>
      <c r="I3964" s="68">
        <v>0.18717919999999999</v>
      </c>
      <c r="T3964" s="91"/>
      <c r="U3964" s="91"/>
      <c r="AA3964" s="91"/>
      <c r="AB3964" s="91"/>
      <c r="AC3964" s="91"/>
      <c r="AD3964" s="91"/>
      <c r="AE3964" s="91"/>
      <c r="AF3964" s="91"/>
    </row>
    <row r="3965" spans="1:32" x14ac:dyDescent="0.3">
      <c r="A3965" s="65">
        <v>0</v>
      </c>
      <c r="B3965" s="10">
        <v>3962</v>
      </c>
      <c r="C3965" s="71">
        <v>0.3962</v>
      </c>
      <c r="D3965" s="74">
        <v>755447</v>
      </c>
      <c r="E3965" s="61">
        <v>701922</v>
      </c>
      <c r="F3965" s="68">
        <v>0.18886174999999999</v>
      </c>
      <c r="G3965" s="292">
        <v>0.17548050000000001</v>
      </c>
      <c r="H3965" s="68">
        <v>0.20145253333333332</v>
      </c>
      <c r="I3965" s="68">
        <v>0.18717919999999999</v>
      </c>
      <c r="T3965" s="91"/>
      <c r="U3965" s="91"/>
      <c r="AA3965" s="91"/>
      <c r="AB3965" s="91"/>
      <c r="AC3965" s="91"/>
      <c r="AD3965" s="91"/>
      <c r="AE3965" s="91"/>
      <c r="AF3965" s="91"/>
    </row>
    <row r="3966" spans="1:32" x14ac:dyDescent="0.3">
      <c r="A3966" s="65">
        <v>0</v>
      </c>
      <c r="B3966" s="10">
        <v>3963</v>
      </c>
      <c r="C3966" s="71">
        <v>0.39629999999999999</v>
      </c>
      <c r="D3966" s="74">
        <v>755447</v>
      </c>
      <c r="E3966" s="61">
        <v>701922</v>
      </c>
      <c r="F3966" s="68">
        <v>0.18886174999999999</v>
      </c>
      <c r="G3966" s="292">
        <v>0.17548050000000001</v>
      </c>
      <c r="H3966" s="68">
        <v>0.20145253333333332</v>
      </c>
      <c r="I3966" s="68">
        <v>0.18717919999999999</v>
      </c>
      <c r="T3966" s="91"/>
      <c r="U3966" s="91"/>
      <c r="AA3966" s="91"/>
      <c r="AB3966" s="91"/>
      <c r="AC3966" s="91"/>
      <c r="AD3966" s="91"/>
      <c r="AE3966" s="91"/>
      <c r="AF3966" s="91"/>
    </row>
    <row r="3967" spans="1:32" x14ac:dyDescent="0.3">
      <c r="A3967" s="65">
        <v>0</v>
      </c>
      <c r="B3967" s="10">
        <v>3964</v>
      </c>
      <c r="C3967" s="71">
        <v>0.39639999999999997</v>
      </c>
      <c r="D3967" s="74">
        <v>755447</v>
      </c>
      <c r="E3967" s="61">
        <v>701922</v>
      </c>
      <c r="F3967" s="68">
        <v>0.18886174999999999</v>
      </c>
      <c r="G3967" s="292">
        <v>0.17548050000000001</v>
      </c>
      <c r="H3967" s="68">
        <v>0.20145253333333332</v>
      </c>
      <c r="I3967" s="68">
        <v>0.18717919999999999</v>
      </c>
      <c r="T3967" s="91"/>
      <c r="U3967" s="91"/>
      <c r="AA3967" s="91"/>
      <c r="AB3967" s="91"/>
      <c r="AC3967" s="91"/>
      <c r="AD3967" s="91"/>
      <c r="AE3967" s="91"/>
      <c r="AF3967" s="91"/>
    </row>
    <row r="3968" spans="1:32" x14ac:dyDescent="0.3">
      <c r="A3968" s="65">
        <v>0</v>
      </c>
      <c r="B3968" s="10">
        <v>3965</v>
      </c>
      <c r="C3968" s="71">
        <v>0.39650000000000002</v>
      </c>
      <c r="D3968" s="74">
        <v>755447</v>
      </c>
      <c r="E3968" s="61">
        <v>701922</v>
      </c>
      <c r="F3968" s="68">
        <v>0.18886174999999999</v>
      </c>
      <c r="G3968" s="292">
        <v>0.17548050000000001</v>
      </c>
      <c r="H3968" s="68">
        <v>0.20145253333333332</v>
      </c>
      <c r="I3968" s="68">
        <v>0.18717919999999999</v>
      </c>
      <c r="T3968" s="91"/>
      <c r="U3968" s="91"/>
      <c r="AA3968" s="91"/>
      <c r="AB3968" s="91"/>
      <c r="AC3968" s="91"/>
      <c r="AD3968" s="91"/>
      <c r="AE3968" s="91"/>
      <c r="AF3968" s="91"/>
    </row>
    <row r="3969" spans="1:32" x14ac:dyDescent="0.3">
      <c r="A3969" s="65">
        <v>0</v>
      </c>
      <c r="B3969" s="10">
        <v>3966</v>
      </c>
      <c r="C3969" s="71">
        <v>0.39660000000000001</v>
      </c>
      <c r="D3969" s="74">
        <v>755447</v>
      </c>
      <c r="E3969" s="61">
        <v>701922</v>
      </c>
      <c r="F3969" s="68">
        <v>0.18886174999999999</v>
      </c>
      <c r="G3969" s="292">
        <v>0.17548050000000001</v>
      </c>
      <c r="H3969" s="68">
        <v>0.20145253333333332</v>
      </c>
      <c r="I3969" s="68">
        <v>0.18717919999999999</v>
      </c>
      <c r="T3969" s="91"/>
      <c r="U3969" s="91"/>
      <c r="AA3969" s="91"/>
      <c r="AB3969" s="91"/>
      <c r="AC3969" s="91"/>
      <c r="AD3969" s="91"/>
      <c r="AE3969" s="91"/>
      <c r="AF3969" s="91"/>
    </row>
    <row r="3970" spans="1:32" x14ac:dyDescent="0.3">
      <c r="A3970" s="65">
        <v>0</v>
      </c>
      <c r="B3970" s="10">
        <v>3967</v>
      </c>
      <c r="C3970" s="71">
        <v>0.3967</v>
      </c>
      <c r="D3970" s="74">
        <v>755447</v>
      </c>
      <c r="E3970" s="61">
        <v>701922</v>
      </c>
      <c r="F3970" s="68">
        <v>0.18886174999999999</v>
      </c>
      <c r="G3970" s="292">
        <v>0.17548050000000001</v>
      </c>
      <c r="H3970" s="68">
        <v>0.20145253333333332</v>
      </c>
      <c r="I3970" s="68">
        <v>0.18717919999999999</v>
      </c>
      <c r="T3970" s="91"/>
      <c r="U3970" s="91"/>
      <c r="AA3970" s="91"/>
      <c r="AB3970" s="91"/>
      <c r="AC3970" s="91"/>
      <c r="AD3970" s="91"/>
      <c r="AE3970" s="91"/>
      <c r="AF3970" s="91"/>
    </row>
    <row r="3971" spans="1:32" x14ac:dyDescent="0.3">
      <c r="A3971" s="65">
        <v>0</v>
      </c>
      <c r="B3971" s="10">
        <v>3968</v>
      </c>
      <c r="C3971" s="71">
        <v>0.39679999999999999</v>
      </c>
      <c r="D3971" s="74">
        <v>755447</v>
      </c>
      <c r="E3971" s="61">
        <v>701922</v>
      </c>
      <c r="F3971" s="68">
        <v>0.18886174999999999</v>
      </c>
      <c r="G3971" s="292">
        <v>0.17548050000000001</v>
      </c>
      <c r="H3971" s="68">
        <v>0.20145253333333332</v>
      </c>
      <c r="I3971" s="68">
        <v>0.18717919999999999</v>
      </c>
      <c r="T3971" s="91"/>
      <c r="U3971" s="91"/>
      <c r="AA3971" s="91"/>
      <c r="AB3971" s="91"/>
      <c r="AC3971" s="91"/>
      <c r="AD3971" s="91"/>
      <c r="AE3971" s="91"/>
      <c r="AF3971" s="91"/>
    </row>
    <row r="3972" spans="1:32" x14ac:dyDescent="0.3">
      <c r="A3972" s="65">
        <v>0</v>
      </c>
      <c r="B3972" s="10">
        <v>3969</v>
      </c>
      <c r="C3972" s="71">
        <v>0.39689999999999998</v>
      </c>
      <c r="D3972" s="74">
        <v>755447</v>
      </c>
      <c r="E3972" s="61">
        <v>701922</v>
      </c>
      <c r="F3972" s="68">
        <v>0.18886174999999999</v>
      </c>
      <c r="G3972" s="292">
        <v>0.17548050000000001</v>
      </c>
      <c r="H3972" s="68">
        <v>0.20145253333333332</v>
      </c>
      <c r="I3972" s="68">
        <v>0.18717919999999999</v>
      </c>
      <c r="T3972" s="91"/>
      <c r="U3972" s="91"/>
      <c r="AA3972" s="91"/>
      <c r="AB3972" s="91"/>
      <c r="AC3972" s="91"/>
      <c r="AD3972" s="91"/>
      <c r="AE3972" s="91"/>
      <c r="AF3972" s="91"/>
    </row>
    <row r="3973" spans="1:32" x14ac:dyDescent="0.3">
      <c r="A3973" s="65">
        <v>0</v>
      </c>
      <c r="B3973" s="10">
        <v>3970</v>
      </c>
      <c r="C3973" s="71">
        <v>0.39700000000000002</v>
      </c>
      <c r="D3973" s="74">
        <v>755447</v>
      </c>
      <c r="E3973" s="61">
        <v>701922</v>
      </c>
      <c r="F3973" s="68">
        <v>0.18886174999999999</v>
      </c>
      <c r="G3973" s="292">
        <v>0.17548050000000001</v>
      </c>
      <c r="H3973" s="68">
        <v>0.20145253333333332</v>
      </c>
      <c r="I3973" s="68">
        <v>0.18717919999999999</v>
      </c>
      <c r="T3973" s="91"/>
      <c r="U3973" s="91"/>
      <c r="AA3973" s="91"/>
      <c r="AB3973" s="91"/>
      <c r="AC3973" s="91"/>
      <c r="AD3973" s="91"/>
      <c r="AE3973" s="91"/>
      <c r="AF3973" s="91"/>
    </row>
    <row r="3974" spans="1:32" x14ac:dyDescent="0.3">
      <c r="A3974" s="65">
        <v>0</v>
      </c>
      <c r="B3974" s="10">
        <v>3971</v>
      </c>
      <c r="C3974" s="71">
        <v>0.39710000000000001</v>
      </c>
      <c r="D3974" s="74">
        <v>755447</v>
      </c>
      <c r="E3974" s="61">
        <v>701922</v>
      </c>
      <c r="F3974" s="68">
        <v>0.18886174999999999</v>
      </c>
      <c r="G3974" s="292">
        <v>0.17548050000000001</v>
      </c>
      <c r="H3974" s="68">
        <v>0.20145253333333332</v>
      </c>
      <c r="I3974" s="68">
        <v>0.18717919999999999</v>
      </c>
      <c r="T3974" s="91"/>
      <c r="U3974" s="91"/>
      <c r="AA3974" s="91"/>
      <c r="AB3974" s="91"/>
      <c r="AC3974" s="91"/>
      <c r="AD3974" s="91"/>
      <c r="AE3974" s="91"/>
      <c r="AF3974" s="91"/>
    </row>
    <row r="3975" spans="1:32" x14ac:dyDescent="0.3">
      <c r="A3975" s="65">
        <v>0</v>
      </c>
      <c r="B3975" s="10">
        <v>3972</v>
      </c>
      <c r="C3975" s="71">
        <v>0.3972</v>
      </c>
      <c r="D3975" s="74">
        <v>755447</v>
      </c>
      <c r="E3975" s="61">
        <v>701922</v>
      </c>
      <c r="F3975" s="68">
        <v>0.18886174999999999</v>
      </c>
      <c r="G3975" s="292">
        <v>0.17548050000000001</v>
      </c>
      <c r="H3975" s="68">
        <v>0.20145253333333332</v>
      </c>
      <c r="I3975" s="68">
        <v>0.18717919999999999</v>
      </c>
      <c r="T3975" s="91"/>
      <c r="U3975" s="91"/>
      <c r="AA3975" s="91"/>
      <c r="AB3975" s="91"/>
      <c r="AC3975" s="91"/>
      <c r="AD3975" s="91"/>
      <c r="AE3975" s="91"/>
      <c r="AF3975" s="91"/>
    </row>
    <row r="3976" spans="1:32" x14ac:dyDescent="0.3">
      <c r="A3976" s="65">
        <v>0</v>
      </c>
      <c r="B3976" s="10">
        <v>3973</v>
      </c>
      <c r="C3976" s="71">
        <v>0.39729999999999999</v>
      </c>
      <c r="D3976" s="74">
        <v>755447</v>
      </c>
      <c r="E3976" s="61">
        <v>701922</v>
      </c>
      <c r="F3976" s="68">
        <v>0.18886174999999999</v>
      </c>
      <c r="G3976" s="292">
        <v>0.17548050000000001</v>
      </c>
      <c r="H3976" s="68">
        <v>0.20145253333333332</v>
      </c>
      <c r="I3976" s="68">
        <v>0.18717919999999999</v>
      </c>
      <c r="T3976" s="91"/>
      <c r="U3976" s="91"/>
      <c r="AA3976" s="91"/>
      <c r="AB3976" s="91"/>
      <c r="AC3976" s="91"/>
      <c r="AD3976" s="91"/>
      <c r="AE3976" s="91"/>
      <c r="AF3976" s="91"/>
    </row>
    <row r="3977" spans="1:32" x14ac:dyDescent="0.3">
      <c r="A3977" s="65">
        <v>0</v>
      </c>
      <c r="B3977" s="10">
        <v>3974</v>
      </c>
      <c r="C3977" s="71">
        <v>0.39739999999999998</v>
      </c>
      <c r="D3977" s="74">
        <v>755447</v>
      </c>
      <c r="E3977" s="61">
        <v>701922</v>
      </c>
      <c r="F3977" s="68">
        <v>0.18886174999999999</v>
      </c>
      <c r="G3977" s="292">
        <v>0.17548050000000001</v>
      </c>
      <c r="H3977" s="68">
        <v>0.20145253333333332</v>
      </c>
      <c r="I3977" s="68">
        <v>0.18717919999999999</v>
      </c>
      <c r="T3977" s="91"/>
      <c r="U3977" s="91"/>
      <c r="AA3977" s="91"/>
      <c r="AB3977" s="91"/>
      <c r="AC3977" s="91"/>
      <c r="AD3977" s="91"/>
      <c r="AE3977" s="91"/>
      <c r="AF3977" s="91"/>
    </row>
    <row r="3978" spans="1:32" x14ac:dyDescent="0.3">
      <c r="A3978" s="65">
        <v>0</v>
      </c>
      <c r="B3978" s="10">
        <v>3975</v>
      </c>
      <c r="C3978" s="71">
        <v>0.39750000000000002</v>
      </c>
      <c r="D3978" s="74">
        <v>755447</v>
      </c>
      <c r="E3978" s="61">
        <v>701922</v>
      </c>
      <c r="F3978" s="68">
        <v>0.18886174999999999</v>
      </c>
      <c r="G3978" s="292">
        <v>0.17548050000000001</v>
      </c>
      <c r="H3978" s="68">
        <v>0.20145253333333332</v>
      </c>
      <c r="I3978" s="68">
        <v>0.18717919999999999</v>
      </c>
      <c r="T3978" s="91"/>
      <c r="U3978" s="91"/>
      <c r="AA3978" s="91"/>
      <c r="AB3978" s="91"/>
      <c r="AC3978" s="91"/>
      <c r="AD3978" s="91"/>
      <c r="AE3978" s="91"/>
      <c r="AF3978" s="91"/>
    </row>
    <row r="3979" spans="1:32" x14ac:dyDescent="0.3">
      <c r="A3979" s="65">
        <v>0</v>
      </c>
      <c r="B3979" s="10">
        <v>3976</v>
      </c>
      <c r="C3979" s="71">
        <v>0.39760000000000001</v>
      </c>
      <c r="D3979" s="74">
        <v>755447</v>
      </c>
      <c r="E3979" s="61">
        <v>701922</v>
      </c>
      <c r="F3979" s="68">
        <v>0.18886174999999999</v>
      </c>
      <c r="G3979" s="292">
        <v>0.17548050000000001</v>
      </c>
      <c r="H3979" s="68">
        <v>0.20145253333333332</v>
      </c>
      <c r="I3979" s="68">
        <v>0.18717919999999999</v>
      </c>
      <c r="T3979" s="91"/>
      <c r="U3979" s="91"/>
      <c r="AA3979" s="91"/>
      <c r="AB3979" s="91"/>
      <c r="AC3979" s="91"/>
      <c r="AD3979" s="91"/>
      <c r="AE3979" s="91"/>
      <c r="AF3979" s="91"/>
    </row>
    <row r="3980" spans="1:32" x14ac:dyDescent="0.3">
      <c r="A3980" s="65">
        <v>0</v>
      </c>
      <c r="B3980" s="10">
        <v>3977</v>
      </c>
      <c r="C3980" s="71">
        <v>0.3977</v>
      </c>
      <c r="D3980" s="74">
        <v>755447</v>
      </c>
      <c r="E3980" s="61">
        <v>701922</v>
      </c>
      <c r="F3980" s="68">
        <v>0.18886174999999999</v>
      </c>
      <c r="G3980" s="292">
        <v>0.17548050000000001</v>
      </c>
      <c r="H3980" s="68">
        <v>0.20145253333333332</v>
      </c>
      <c r="I3980" s="68">
        <v>0.18717919999999999</v>
      </c>
      <c r="T3980" s="91"/>
      <c r="U3980" s="91"/>
      <c r="AA3980" s="91"/>
      <c r="AB3980" s="91"/>
      <c r="AC3980" s="91"/>
      <c r="AD3980" s="91"/>
      <c r="AE3980" s="91"/>
      <c r="AF3980" s="91"/>
    </row>
    <row r="3981" spans="1:32" x14ac:dyDescent="0.3">
      <c r="A3981" s="65">
        <v>0</v>
      </c>
      <c r="B3981" s="10">
        <v>3978</v>
      </c>
      <c r="C3981" s="71">
        <v>0.39779999999999999</v>
      </c>
      <c r="D3981" s="74">
        <v>755447</v>
      </c>
      <c r="E3981" s="61">
        <v>701922</v>
      </c>
      <c r="F3981" s="68">
        <v>0.18886174999999999</v>
      </c>
      <c r="G3981" s="292">
        <v>0.17548050000000001</v>
      </c>
      <c r="H3981" s="68">
        <v>0.20145253333333332</v>
      </c>
      <c r="I3981" s="68">
        <v>0.18717919999999999</v>
      </c>
      <c r="T3981" s="91"/>
      <c r="U3981" s="91"/>
      <c r="AA3981" s="91"/>
      <c r="AB3981" s="91"/>
      <c r="AC3981" s="91"/>
      <c r="AD3981" s="91"/>
      <c r="AE3981" s="91"/>
      <c r="AF3981" s="91"/>
    </row>
    <row r="3982" spans="1:32" x14ac:dyDescent="0.3">
      <c r="A3982" s="65">
        <v>0</v>
      </c>
      <c r="B3982" s="10">
        <v>3979</v>
      </c>
      <c r="C3982" s="71">
        <v>0.39789999999999998</v>
      </c>
      <c r="D3982" s="74">
        <v>755447</v>
      </c>
      <c r="E3982" s="61">
        <v>701922</v>
      </c>
      <c r="F3982" s="68">
        <v>0.18886174999999999</v>
      </c>
      <c r="G3982" s="292">
        <v>0.17548050000000001</v>
      </c>
      <c r="H3982" s="68">
        <v>0.20145253333333332</v>
      </c>
      <c r="I3982" s="68">
        <v>0.18717919999999999</v>
      </c>
      <c r="T3982" s="91"/>
      <c r="U3982" s="91"/>
      <c r="AA3982" s="91"/>
      <c r="AB3982" s="91"/>
      <c r="AC3982" s="91"/>
      <c r="AD3982" s="91"/>
      <c r="AE3982" s="91"/>
      <c r="AF3982" s="91"/>
    </row>
    <row r="3983" spans="1:32" x14ac:dyDescent="0.3">
      <c r="A3983" s="65">
        <v>0</v>
      </c>
      <c r="B3983" s="10">
        <v>3980</v>
      </c>
      <c r="C3983" s="71">
        <v>0.39800000000000002</v>
      </c>
      <c r="D3983" s="74">
        <v>755447</v>
      </c>
      <c r="E3983" s="61">
        <v>701922</v>
      </c>
      <c r="F3983" s="68">
        <v>0.18886174999999999</v>
      </c>
      <c r="G3983" s="292">
        <v>0.17548050000000001</v>
      </c>
      <c r="H3983" s="68">
        <v>0.20145253333333332</v>
      </c>
      <c r="I3983" s="68">
        <v>0.18717919999999999</v>
      </c>
      <c r="T3983" s="91"/>
      <c r="U3983" s="91"/>
      <c r="AA3983" s="91"/>
      <c r="AB3983" s="91"/>
      <c r="AC3983" s="91"/>
      <c r="AD3983" s="91"/>
      <c r="AE3983" s="91"/>
      <c r="AF3983" s="91"/>
    </row>
    <row r="3984" spans="1:32" x14ac:dyDescent="0.3">
      <c r="A3984" s="65">
        <v>0</v>
      </c>
      <c r="B3984" s="10">
        <v>3981</v>
      </c>
      <c r="C3984" s="71">
        <v>0.39810000000000001</v>
      </c>
      <c r="D3984" s="74">
        <v>755447</v>
      </c>
      <c r="E3984" s="61">
        <v>701922</v>
      </c>
      <c r="F3984" s="68">
        <v>0.18886174999999999</v>
      </c>
      <c r="G3984" s="292">
        <v>0.17548050000000001</v>
      </c>
      <c r="H3984" s="68">
        <v>0.20145253333333332</v>
      </c>
      <c r="I3984" s="68">
        <v>0.18717919999999999</v>
      </c>
      <c r="T3984" s="91"/>
      <c r="U3984" s="91"/>
      <c r="AA3984" s="91"/>
      <c r="AB3984" s="91"/>
      <c r="AC3984" s="91"/>
      <c r="AD3984" s="91"/>
      <c r="AE3984" s="91"/>
      <c r="AF3984" s="91"/>
    </row>
    <row r="3985" spans="1:32" x14ac:dyDescent="0.3">
      <c r="A3985" s="65">
        <v>0</v>
      </c>
      <c r="B3985" s="10">
        <v>3982</v>
      </c>
      <c r="C3985" s="71">
        <v>0.3982</v>
      </c>
      <c r="D3985" s="74">
        <v>755447</v>
      </c>
      <c r="E3985" s="61">
        <v>701922</v>
      </c>
      <c r="F3985" s="68">
        <v>0.18886174999999999</v>
      </c>
      <c r="G3985" s="292">
        <v>0.17548050000000001</v>
      </c>
      <c r="H3985" s="68">
        <v>0.20145253333333332</v>
      </c>
      <c r="I3985" s="68">
        <v>0.18717919999999999</v>
      </c>
      <c r="T3985" s="91"/>
      <c r="U3985" s="91"/>
      <c r="AA3985" s="91"/>
      <c r="AB3985" s="91"/>
      <c r="AC3985" s="91"/>
      <c r="AD3985" s="91"/>
      <c r="AE3985" s="91"/>
      <c r="AF3985" s="91"/>
    </row>
    <row r="3986" spans="1:32" x14ac:dyDescent="0.3">
      <c r="A3986" s="65">
        <v>0</v>
      </c>
      <c r="B3986" s="10">
        <v>3983</v>
      </c>
      <c r="C3986" s="71">
        <v>0.39829999999999999</v>
      </c>
      <c r="D3986" s="74">
        <v>755447</v>
      </c>
      <c r="E3986" s="61">
        <v>701922</v>
      </c>
      <c r="F3986" s="68">
        <v>0.18886174999999999</v>
      </c>
      <c r="G3986" s="292">
        <v>0.17548050000000001</v>
      </c>
      <c r="H3986" s="68">
        <v>0.20145253333333332</v>
      </c>
      <c r="I3986" s="68">
        <v>0.18717919999999999</v>
      </c>
      <c r="T3986" s="91"/>
      <c r="U3986" s="91"/>
      <c r="AA3986" s="91"/>
      <c r="AB3986" s="91"/>
      <c r="AC3986" s="91"/>
      <c r="AD3986" s="91"/>
      <c r="AE3986" s="91"/>
      <c r="AF3986" s="91"/>
    </row>
    <row r="3987" spans="1:32" x14ac:dyDescent="0.3">
      <c r="A3987" s="65">
        <v>0</v>
      </c>
      <c r="B3987" s="10">
        <v>3984</v>
      </c>
      <c r="C3987" s="71">
        <v>0.39839999999999998</v>
      </c>
      <c r="D3987" s="74">
        <v>755447</v>
      </c>
      <c r="E3987" s="61">
        <v>701922</v>
      </c>
      <c r="F3987" s="68">
        <v>0.18886174999999999</v>
      </c>
      <c r="G3987" s="292">
        <v>0.17548050000000001</v>
      </c>
      <c r="H3987" s="68">
        <v>0.20145253333333332</v>
      </c>
      <c r="I3987" s="68">
        <v>0.18717919999999999</v>
      </c>
      <c r="T3987" s="91"/>
      <c r="U3987" s="91"/>
      <c r="AA3987" s="91"/>
      <c r="AB3987" s="91"/>
      <c r="AC3987" s="91"/>
      <c r="AD3987" s="91"/>
      <c r="AE3987" s="91"/>
      <c r="AF3987" s="91"/>
    </row>
    <row r="3988" spans="1:32" x14ac:dyDescent="0.3">
      <c r="A3988" s="65">
        <v>0</v>
      </c>
      <c r="B3988" s="10">
        <v>3985</v>
      </c>
      <c r="C3988" s="71">
        <v>0.39850000000000002</v>
      </c>
      <c r="D3988" s="74">
        <v>755447</v>
      </c>
      <c r="E3988" s="61">
        <v>701922</v>
      </c>
      <c r="F3988" s="68">
        <v>0.18886174999999999</v>
      </c>
      <c r="G3988" s="292">
        <v>0.17548050000000001</v>
      </c>
      <c r="H3988" s="68">
        <v>0.20145253333333332</v>
      </c>
      <c r="I3988" s="68">
        <v>0.18717919999999999</v>
      </c>
      <c r="T3988" s="91"/>
      <c r="U3988" s="91"/>
      <c r="AA3988" s="91"/>
      <c r="AB3988" s="91"/>
      <c r="AC3988" s="91"/>
      <c r="AD3988" s="91"/>
      <c r="AE3988" s="91"/>
      <c r="AF3988" s="91"/>
    </row>
    <row r="3989" spans="1:32" x14ac:dyDescent="0.3">
      <c r="A3989" s="65">
        <v>0</v>
      </c>
      <c r="B3989" s="10">
        <v>3986</v>
      </c>
      <c r="C3989" s="71">
        <v>0.39860000000000001</v>
      </c>
      <c r="D3989" s="74">
        <v>755447</v>
      </c>
      <c r="E3989" s="61">
        <v>701922</v>
      </c>
      <c r="F3989" s="68">
        <v>0.18886174999999999</v>
      </c>
      <c r="G3989" s="292">
        <v>0.17548050000000001</v>
      </c>
      <c r="H3989" s="68">
        <v>0.20145253333333332</v>
      </c>
      <c r="I3989" s="68">
        <v>0.18717919999999999</v>
      </c>
      <c r="T3989" s="91"/>
      <c r="U3989" s="91"/>
      <c r="AA3989" s="91"/>
      <c r="AB3989" s="91"/>
      <c r="AC3989" s="91"/>
      <c r="AD3989" s="91"/>
      <c r="AE3989" s="91"/>
      <c r="AF3989" s="91"/>
    </row>
    <row r="3990" spans="1:32" x14ac:dyDescent="0.3">
      <c r="A3990" s="65">
        <v>0</v>
      </c>
      <c r="B3990" s="10">
        <v>3987</v>
      </c>
      <c r="C3990" s="71">
        <v>0.3987</v>
      </c>
      <c r="D3990" s="74">
        <v>755447</v>
      </c>
      <c r="E3990" s="61">
        <v>701922</v>
      </c>
      <c r="F3990" s="68">
        <v>0.18886174999999999</v>
      </c>
      <c r="G3990" s="292">
        <v>0.17548050000000001</v>
      </c>
      <c r="H3990" s="68">
        <v>0.20145253333333332</v>
      </c>
      <c r="I3990" s="68">
        <v>0.18717919999999999</v>
      </c>
      <c r="T3990" s="91"/>
      <c r="U3990" s="91"/>
      <c r="AA3990" s="91"/>
      <c r="AB3990" s="91"/>
      <c r="AC3990" s="91"/>
      <c r="AD3990" s="91"/>
      <c r="AE3990" s="91"/>
      <c r="AF3990" s="91"/>
    </row>
    <row r="3991" spans="1:32" x14ac:dyDescent="0.3">
      <c r="A3991" s="65">
        <v>0</v>
      </c>
      <c r="B3991" s="10">
        <v>3988</v>
      </c>
      <c r="C3991" s="71">
        <v>0.39879999999999999</v>
      </c>
      <c r="D3991" s="74">
        <v>755447</v>
      </c>
      <c r="E3991" s="61">
        <v>701922</v>
      </c>
      <c r="F3991" s="68">
        <v>0.18886174999999999</v>
      </c>
      <c r="G3991" s="292">
        <v>0.17548050000000001</v>
      </c>
      <c r="H3991" s="68">
        <v>0.20145253333333332</v>
      </c>
      <c r="I3991" s="68">
        <v>0.18717919999999999</v>
      </c>
      <c r="T3991" s="91"/>
      <c r="U3991" s="91"/>
      <c r="AA3991" s="91"/>
      <c r="AB3991" s="91"/>
      <c r="AC3991" s="91"/>
      <c r="AD3991" s="91"/>
      <c r="AE3991" s="91"/>
      <c r="AF3991" s="91"/>
    </row>
    <row r="3992" spans="1:32" x14ac:dyDescent="0.3">
      <c r="A3992" s="65">
        <v>0</v>
      </c>
      <c r="B3992" s="10">
        <v>3989</v>
      </c>
      <c r="C3992" s="71">
        <v>0.39889999999999998</v>
      </c>
      <c r="D3992" s="74">
        <v>755447</v>
      </c>
      <c r="E3992" s="61">
        <v>701922</v>
      </c>
      <c r="F3992" s="68">
        <v>0.18886174999999999</v>
      </c>
      <c r="G3992" s="292">
        <v>0.17548050000000001</v>
      </c>
      <c r="H3992" s="68">
        <v>0.20145253333333332</v>
      </c>
      <c r="I3992" s="68">
        <v>0.18717919999999999</v>
      </c>
      <c r="T3992" s="91"/>
      <c r="U3992" s="91"/>
      <c r="AA3992" s="91"/>
      <c r="AB3992" s="91"/>
      <c r="AC3992" s="91"/>
      <c r="AD3992" s="91"/>
      <c r="AE3992" s="91"/>
      <c r="AF3992" s="91"/>
    </row>
    <row r="3993" spans="1:32" x14ac:dyDescent="0.3">
      <c r="A3993" s="65">
        <v>0</v>
      </c>
      <c r="B3993" s="10">
        <v>3990</v>
      </c>
      <c r="C3993" s="71">
        <v>0.39900000000000002</v>
      </c>
      <c r="D3993" s="74">
        <v>755447</v>
      </c>
      <c r="E3993" s="61">
        <v>701922</v>
      </c>
      <c r="F3993" s="68">
        <v>0.18886174999999999</v>
      </c>
      <c r="G3993" s="292">
        <v>0.17548050000000001</v>
      </c>
      <c r="H3993" s="68">
        <v>0.20145253333333332</v>
      </c>
      <c r="I3993" s="68">
        <v>0.18717919999999999</v>
      </c>
      <c r="T3993" s="91"/>
      <c r="U3993" s="91"/>
      <c r="AA3993" s="91"/>
      <c r="AB3993" s="91"/>
      <c r="AC3993" s="91"/>
      <c r="AD3993" s="91"/>
      <c r="AE3993" s="91"/>
      <c r="AF3993" s="91"/>
    </row>
    <row r="3994" spans="1:32" x14ac:dyDescent="0.3">
      <c r="A3994" s="65">
        <v>0</v>
      </c>
      <c r="B3994" s="10">
        <v>3991</v>
      </c>
      <c r="C3994" s="71">
        <v>0.39910000000000001</v>
      </c>
      <c r="D3994" s="74">
        <v>755447</v>
      </c>
      <c r="E3994" s="61">
        <v>701922</v>
      </c>
      <c r="F3994" s="68">
        <v>0.18886174999999999</v>
      </c>
      <c r="G3994" s="292">
        <v>0.17548050000000001</v>
      </c>
      <c r="H3994" s="68">
        <v>0.20145253333333332</v>
      </c>
      <c r="I3994" s="68">
        <v>0.18717919999999999</v>
      </c>
      <c r="T3994" s="91"/>
      <c r="U3994" s="91"/>
      <c r="AA3994" s="91"/>
      <c r="AB3994" s="91"/>
      <c r="AC3994" s="91"/>
      <c r="AD3994" s="91"/>
      <c r="AE3994" s="91"/>
      <c r="AF3994" s="91"/>
    </row>
    <row r="3995" spans="1:32" x14ac:dyDescent="0.3">
      <c r="A3995" s="65">
        <v>0</v>
      </c>
      <c r="B3995" s="10">
        <v>3992</v>
      </c>
      <c r="C3995" s="71">
        <v>0.3992</v>
      </c>
      <c r="D3995" s="74">
        <v>755447</v>
      </c>
      <c r="E3995" s="61">
        <v>701922</v>
      </c>
      <c r="F3995" s="68">
        <v>0.18886174999999999</v>
      </c>
      <c r="G3995" s="292">
        <v>0.17548050000000001</v>
      </c>
      <c r="H3995" s="68">
        <v>0.20145253333333332</v>
      </c>
      <c r="I3995" s="68">
        <v>0.18717919999999999</v>
      </c>
      <c r="T3995" s="91"/>
      <c r="U3995" s="91"/>
      <c r="AA3995" s="91"/>
      <c r="AB3995" s="91"/>
      <c r="AC3995" s="91"/>
      <c r="AD3995" s="91"/>
      <c r="AE3995" s="91"/>
      <c r="AF3995" s="91"/>
    </row>
    <row r="3996" spans="1:32" x14ac:dyDescent="0.3">
      <c r="A3996" s="65">
        <v>0</v>
      </c>
      <c r="B3996" s="10">
        <v>3993</v>
      </c>
      <c r="C3996" s="71">
        <v>0.39929999999999999</v>
      </c>
      <c r="D3996" s="74">
        <v>755447</v>
      </c>
      <c r="E3996" s="61">
        <v>701922</v>
      </c>
      <c r="F3996" s="68">
        <v>0.18886174999999999</v>
      </c>
      <c r="G3996" s="292">
        <v>0.17548050000000001</v>
      </c>
      <c r="H3996" s="68">
        <v>0.20145253333333332</v>
      </c>
      <c r="I3996" s="68">
        <v>0.18717919999999999</v>
      </c>
      <c r="T3996" s="91"/>
      <c r="U3996" s="91"/>
      <c r="AA3996" s="91"/>
      <c r="AB3996" s="91"/>
      <c r="AC3996" s="91"/>
      <c r="AD3996" s="91"/>
      <c r="AE3996" s="91"/>
      <c r="AF3996" s="91"/>
    </row>
    <row r="3997" spans="1:32" x14ac:dyDescent="0.3">
      <c r="A3997" s="65">
        <v>0</v>
      </c>
      <c r="B3997" s="10">
        <v>3994</v>
      </c>
      <c r="C3997" s="71">
        <v>0.39939999999999998</v>
      </c>
      <c r="D3997" s="74">
        <v>755447</v>
      </c>
      <c r="E3997" s="61">
        <v>701922</v>
      </c>
      <c r="F3997" s="68">
        <v>0.18886174999999999</v>
      </c>
      <c r="G3997" s="292">
        <v>0.17548050000000001</v>
      </c>
      <c r="H3997" s="68">
        <v>0.20145253333333332</v>
      </c>
      <c r="I3997" s="68">
        <v>0.18717919999999999</v>
      </c>
      <c r="T3997" s="91"/>
      <c r="U3997" s="91"/>
      <c r="AA3997" s="91"/>
      <c r="AB3997" s="91"/>
      <c r="AC3997" s="91"/>
      <c r="AD3997" s="91"/>
      <c r="AE3997" s="91"/>
      <c r="AF3997" s="91"/>
    </row>
    <row r="3998" spans="1:32" x14ac:dyDescent="0.3">
      <c r="A3998" s="65">
        <v>0</v>
      </c>
      <c r="B3998" s="10">
        <v>3995</v>
      </c>
      <c r="C3998" s="71">
        <v>0.39950000000000002</v>
      </c>
      <c r="D3998" s="74">
        <v>755447</v>
      </c>
      <c r="E3998" s="61">
        <v>701922</v>
      </c>
      <c r="F3998" s="68">
        <v>0.18886174999999999</v>
      </c>
      <c r="G3998" s="292">
        <v>0.17548050000000001</v>
      </c>
      <c r="H3998" s="68">
        <v>0.20145253333333332</v>
      </c>
      <c r="I3998" s="68">
        <v>0.18717919999999999</v>
      </c>
      <c r="T3998" s="91"/>
      <c r="U3998" s="91"/>
      <c r="AA3998" s="91"/>
      <c r="AB3998" s="91"/>
      <c r="AC3998" s="91"/>
      <c r="AD3998" s="91"/>
      <c r="AE3998" s="91"/>
      <c r="AF3998" s="91"/>
    </row>
    <row r="3999" spans="1:32" x14ac:dyDescent="0.3">
      <c r="A3999" s="65">
        <v>0</v>
      </c>
      <c r="B3999" s="10">
        <v>3996</v>
      </c>
      <c r="C3999" s="71">
        <v>0.39960000000000001</v>
      </c>
      <c r="D3999" s="74">
        <v>755447</v>
      </c>
      <c r="E3999" s="61">
        <v>701922</v>
      </c>
      <c r="F3999" s="68">
        <v>0.18886174999999999</v>
      </c>
      <c r="G3999" s="292">
        <v>0.17548050000000001</v>
      </c>
      <c r="H3999" s="68">
        <v>0.20145253333333332</v>
      </c>
      <c r="I3999" s="68">
        <v>0.18717919999999999</v>
      </c>
      <c r="T3999" s="91"/>
      <c r="U3999" s="91"/>
      <c r="AA3999" s="91"/>
      <c r="AB3999" s="91"/>
      <c r="AC3999" s="91"/>
      <c r="AD3999" s="91"/>
      <c r="AE3999" s="91"/>
      <c r="AF3999" s="91"/>
    </row>
    <row r="4000" spans="1:32" x14ac:dyDescent="0.3">
      <c r="A4000" s="65">
        <v>0</v>
      </c>
      <c r="B4000" s="10">
        <v>3997</v>
      </c>
      <c r="C4000" s="71">
        <v>0.3997</v>
      </c>
      <c r="D4000" s="74">
        <v>755447</v>
      </c>
      <c r="E4000" s="61">
        <v>701922</v>
      </c>
      <c r="F4000" s="68">
        <v>0.18886174999999999</v>
      </c>
      <c r="G4000" s="292">
        <v>0.17548050000000001</v>
      </c>
      <c r="H4000" s="68">
        <v>0.20145253333333332</v>
      </c>
      <c r="I4000" s="68">
        <v>0.18717919999999999</v>
      </c>
      <c r="T4000" s="91"/>
      <c r="U4000" s="91"/>
      <c r="AA4000" s="91"/>
      <c r="AB4000" s="91"/>
      <c r="AC4000" s="91"/>
      <c r="AD4000" s="91"/>
      <c r="AE4000" s="91"/>
      <c r="AF4000" s="91"/>
    </row>
    <row r="4001" spans="1:32" x14ac:dyDescent="0.3">
      <c r="A4001" s="65">
        <v>0</v>
      </c>
      <c r="B4001" s="10">
        <v>3998</v>
      </c>
      <c r="C4001" s="71">
        <v>0.39979999999999999</v>
      </c>
      <c r="D4001" s="74">
        <v>755447</v>
      </c>
      <c r="E4001" s="61">
        <v>701922</v>
      </c>
      <c r="F4001" s="68">
        <v>0.18886174999999999</v>
      </c>
      <c r="G4001" s="292">
        <v>0.17548050000000001</v>
      </c>
      <c r="H4001" s="68">
        <v>0.20145253333333332</v>
      </c>
      <c r="I4001" s="68">
        <v>0.18717919999999999</v>
      </c>
      <c r="T4001" s="91"/>
      <c r="U4001" s="91"/>
      <c r="AA4001" s="91"/>
      <c r="AB4001" s="91"/>
      <c r="AC4001" s="91"/>
      <c r="AD4001" s="91"/>
      <c r="AE4001" s="91"/>
      <c r="AF4001" s="91"/>
    </row>
    <row r="4002" spans="1:32" x14ac:dyDescent="0.3">
      <c r="A4002" s="65">
        <v>0</v>
      </c>
      <c r="B4002" s="10">
        <v>3999</v>
      </c>
      <c r="C4002" s="71">
        <v>0.39989999999999998</v>
      </c>
      <c r="D4002" s="74">
        <v>755447</v>
      </c>
      <c r="E4002" s="61">
        <v>701922</v>
      </c>
      <c r="F4002" s="68">
        <v>0.18886174999999999</v>
      </c>
      <c r="G4002" s="292">
        <v>0.17548050000000001</v>
      </c>
      <c r="H4002" s="68">
        <v>0.20145253333333332</v>
      </c>
      <c r="I4002" s="68">
        <v>0.18717919999999999</v>
      </c>
      <c r="T4002" s="91"/>
      <c r="U4002" s="91"/>
      <c r="AA4002" s="91"/>
      <c r="AB4002" s="91"/>
      <c r="AC4002" s="91"/>
      <c r="AD4002" s="91"/>
      <c r="AE4002" s="91"/>
      <c r="AF4002" s="91"/>
    </row>
    <row r="4003" spans="1:32" x14ac:dyDescent="0.3">
      <c r="A4003" s="65">
        <v>0</v>
      </c>
      <c r="B4003" s="10">
        <v>4000</v>
      </c>
      <c r="C4003" s="71">
        <v>0.4</v>
      </c>
      <c r="D4003" s="74">
        <v>755447</v>
      </c>
      <c r="E4003" s="61">
        <v>701922</v>
      </c>
      <c r="F4003" s="68">
        <v>0.18886174999999999</v>
      </c>
      <c r="G4003" s="292">
        <v>0.17548050000000001</v>
      </c>
      <c r="H4003" s="68">
        <v>0.20145253333333332</v>
      </c>
      <c r="I4003" s="68">
        <v>0.18717919999999999</v>
      </c>
      <c r="T4003" s="91"/>
      <c r="U4003" s="91"/>
      <c r="AA4003" s="91"/>
      <c r="AB4003" s="91"/>
      <c r="AC4003" s="91"/>
      <c r="AD4003" s="91"/>
      <c r="AE4003" s="91"/>
      <c r="AF4003" s="91"/>
    </row>
    <row r="4004" spans="1:32" x14ac:dyDescent="0.3">
      <c r="A4004" s="65">
        <v>0</v>
      </c>
      <c r="B4004" s="10">
        <v>4001</v>
      </c>
      <c r="C4004" s="71">
        <v>0.40010000000000001</v>
      </c>
      <c r="D4004" s="74">
        <v>755447</v>
      </c>
      <c r="E4004" s="61">
        <v>701922</v>
      </c>
      <c r="F4004" s="68">
        <v>0.18886174999999999</v>
      </c>
      <c r="G4004" s="292">
        <v>0.17548050000000001</v>
      </c>
      <c r="H4004" s="68">
        <v>0.20145253333333332</v>
      </c>
      <c r="I4004" s="68">
        <v>0.18717919999999999</v>
      </c>
      <c r="T4004" s="91"/>
      <c r="U4004" s="91"/>
      <c r="AA4004" s="91"/>
      <c r="AB4004" s="91"/>
      <c r="AC4004" s="91"/>
      <c r="AD4004" s="91"/>
      <c r="AE4004" s="91"/>
      <c r="AF4004" s="91"/>
    </row>
    <row r="4005" spans="1:32" x14ac:dyDescent="0.3">
      <c r="A4005" s="65">
        <v>0</v>
      </c>
      <c r="B4005" s="10">
        <v>4002</v>
      </c>
      <c r="C4005" s="71">
        <v>0.4002</v>
      </c>
      <c r="D4005" s="74">
        <v>755447</v>
      </c>
      <c r="E4005" s="61">
        <v>701922</v>
      </c>
      <c r="F4005" s="68">
        <v>0.18886174999999999</v>
      </c>
      <c r="G4005" s="292">
        <v>0.17548050000000001</v>
      </c>
      <c r="H4005" s="68">
        <v>0.20145253333333332</v>
      </c>
      <c r="I4005" s="68">
        <v>0.18717919999999999</v>
      </c>
      <c r="T4005" s="91"/>
      <c r="U4005" s="91"/>
      <c r="AA4005" s="91"/>
      <c r="AB4005" s="91"/>
      <c r="AC4005" s="91"/>
      <c r="AD4005" s="91"/>
      <c r="AE4005" s="91"/>
      <c r="AF4005" s="91"/>
    </row>
    <row r="4006" spans="1:32" x14ac:dyDescent="0.3">
      <c r="A4006" s="65">
        <v>0</v>
      </c>
      <c r="B4006" s="10">
        <v>4003</v>
      </c>
      <c r="C4006" s="71">
        <v>0.40029999999999999</v>
      </c>
      <c r="D4006" s="74">
        <v>755447</v>
      </c>
      <c r="E4006" s="61">
        <v>701922</v>
      </c>
      <c r="F4006" s="68">
        <v>0.18886174999999999</v>
      </c>
      <c r="G4006" s="292">
        <v>0.17548050000000001</v>
      </c>
      <c r="H4006" s="68">
        <v>0.20145253333333332</v>
      </c>
      <c r="I4006" s="68">
        <v>0.18717919999999999</v>
      </c>
      <c r="T4006" s="91"/>
      <c r="U4006" s="91"/>
      <c r="AA4006" s="91"/>
      <c r="AB4006" s="91"/>
      <c r="AC4006" s="91"/>
      <c r="AD4006" s="91"/>
      <c r="AE4006" s="91"/>
      <c r="AF4006" s="91"/>
    </row>
    <row r="4007" spans="1:32" x14ac:dyDescent="0.3">
      <c r="A4007" s="65">
        <v>0</v>
      </c>
      <c r="B4007" s="10">
        <v>4004</v>
      </c>
      <c r="C4007" s="71">
        <v>0.40039999999999998</v>
      </c>
      <c r="D4007" s="74">
        <v>755447</v>
      </c>
      <c r="E4007" s="61">
        <v>701922</v>
      </c>
      <c r="F4007" s="68">
        <v>0.18886174999999999</v>
      </c>
      <c r="G4007" s="292">
        <v>0.17548050000000001</v>
      </c>
      <c r="H4007" s="68">
        <v>0.20145253333333332</v>
      </c>
      <c r="I4007" s="68">
        <v>0.18717919999999999</v>
      </c>
      <c r="T4007" s="91"/>
      <c r="U4007" s="91"/>
      <c r="AA4007" s="91"/>
      <c r="AB4007" s="91"/>
      <c r="AC4007" s="91"/>
      <c r="AD4007" s="91"/>
      <c r="AE4007" s="91"/>
      <c r="AF4007" s="91"/>
    </row>
    <row r="4008" spans="1:32" x14ac:dyDescent="0.3">
      <c r="A4008" s="65">
        <v>0</v>
      </c>
      <c r="B4008" s="10">
        <v>4005</v>
      </c>
      <c r="C4008" s="71">
        <v>0.40050000000000002</v>
      </c>
      <c r="D4008" s="74">
        <v>755447</v>
      </c>
      <c r="E4008" s="61">
        <v>701922</v>
      </c>
      <c r="F4008" s="68">
        <v>0.18886174999999999</v>
      </c>
      <c r="G4008" s="292">
        <v>0.17548050000000001</v>
      </c>
      <c r="H4008" s="68">
        <v>0.20145253333333332</v>
      </c>
      <c r="I4008" s="68">
        <v>0.18717919999999999</v>
      </c>
      <c r="T4008" s="91"/>
      <c r="U4008" s="91"/>
      <c r="AA4008" s="91"/>
      <c r="AB4008" s="91"/>
      <c r="AC4008" s="91"/>
      <c r="AD4008" s="91"/>
      <c r="AE4008" s="91"/>
      <c r="AF4008" s="91"/>
    </row>
    <row r="4009" spans="1:32" x14ac:dyDescent="0.3">
      <c r="A4009" s="65">
        <v>0</v>
      </c>
      <c r="B4009" s="10">
        <v>4006</v>
      </c>
      <c r="C4009" s="71">
        <v>0.40060000000000001</v>
      </c>
      <c r="D4009" s="74">
        <v>755447</v>
      </c>
      <c r="E4009" s="61">
        <v>701922</v>
      </c>
      <c r="F4009" s="68">
        <v>0.18886174999999999</v>
      </c>
      <c r="G4009" s="292">
        <v>0.17548050000000001</v>
      </c>
      <c r="H4009" s="68">
        <v>0.20145253333333332</v>
      </c>
      <c r="I4009" s="68">
        <v>0.18717919999999999</v>
      </c>
      <c r="T4009" s="91"/>
      <c r="U4009" s="91"/>
      <c r="AA4009" s="91"/>
      <c r="AB4009" s="91"/>
      <c r="AC4009" s="91"/>
      <c r="AD4009" s="91"/>
      <c r="AE4009" s="91"/>
      <c r="AF4009" s="91"/>
    </row>
    <row r="4010" spans="1:32" x14ac:dyDescent="0.3">
      <c r="A4010" s="65">
        <v>0</v>
      </c>
      <c r="B4010" s="10">
        <v>4007</v>
      </c>
      <c r="C4010" s="71">
        <v>0.4007</v>
      </c>
      <c r="D4010" s="74">
        <v>755447</v>
      </c>
      <c r="E4010" s="61">
        <v>701922</v>
      </c>
      <c r="F4010" s="68">
        <v>0.18886174999999999</v>
      </c>
      <c r="G4010" s="292">
        <v>0.17548050000000001</v>
      </c>
      <c r="H4010" s="68">
        <v>0.20145253333333332</v>
      </c>
      <c r="I4010" s="68">
        <v>0.18717919999999999</v>
      </c>
      <c r="T4010" s="91"/>
      <c r="U4010" s="91"/>
      <c r="AA4010" s="91"/>
      <c r="AB4010" s="91"/>
      <c r="AC4010" s="91"/>
      <c r="AD4010" s="91"/>
      <c r="AE4010" s="91"/>
      <c r="AF4010" s="91"/>
    </row>
    <row r="4011" spans="1:32" x14ac:dyDescent="0.3">
      <c r="A4011" s="65">
        <v>0</v>
      </c>
      <c r="B4011" s="10">
        <v>4008</v>
      </c>
      <c r="C4011" s="71">
        <v>0.40079999999999999</v>
      </c>
      <c r="D4011" s="74">
        <v>755447</v>
      </c>
      <c r="E4011" s="61">
        <v>701922</v>
      </c>
      <c r="F4011" s="68">
        <v>0.18886174999999999</v>
      </c>
      <c r="G4011" s="292">
        <v>0.17548050000000001</v>
      </c>
      <c r="H4011" s="68">
        <v>0.20145253333333332</v>
      </c>
      <c r="I4011" s="68">
        <v>0.18717919999999999</v>
      </c>
      <c r="T4011" s="91"/>
      <c r="U4011" s="91"/>
      <c r="AA4011" s="91"/>
      <c r="AB4011" s="91"/>
      <c r="AC4011" s="91"/>
      <c r="AD4011" s="91"/>
      <c r="AE4011" s="91"/>
      <c r="AF4011" s="91"/>
    </row>
    <row r="4012" spans="1:32" x14ac:dyDescent="0.3">
      <c r="A4012" s="65">
        <v>0</v>
      </c>
      <c r="B4012" s="10">
        <v>4009</v>
      </c>
      <c r="C4012" s="71">
        <v>0.40089999999999998</v>
      </c>
      <c r="D4012" s="74">
        <v>755447</v>
      </c>
      <c r="E4012" s="61">
        <v>701922</v>
      </c>
      <c r="F4012" s="68">
        <v>0.18886174999999999</v>
      </c>
      <c r="G4012" s="292">
        <v>0.17548050000000001</v>
      </c>
      <c r="H4012" s="68">
        <v>0.20145253333333332</v>
      </c>
      <c r="I4012" s="68">
        <v>0.18717919999999999</v>
      </c>
      <c r="T4012" s="91"/>
      <c r="U4012" s="91"/>
      <c r="AA4012" s="91"/>
      <c r="AB4012" s="91"/>
      <c r="AC4012" s="91"/>
      <c r="AD4012" s="91"/>
      <c r="AE4012" s="91"/>
      <c r="AF4012" s="91"/>
    </row>
    <row r="4013" spans="1:32" x14ac:dyDescent="0.3">
      <c r="A4013" s="65">
        <v>0</v>
      </c>
      <c r="B4013" s="10">
        <v>4010</v>
      </c>
      <c r="C4013" s="71">
        <v>0.40100000000000002</v>
      </c>
      <c r="D4013" s="74">
        <v>755447</v>
      </c>
      <c r="E4013" s="61">
        <v>701922</v>
      </c>
      <c r="F4013" s="68">
        <v>0.18886174999999999</v>
      </c>
      <c r="G4013" s="292">
        <v>0.17548050000000001</v>
      </c>
      <c r="H4013" s="68">
        <v>0.20145253333333332</v>
      </c>
      <c r="I4013" s="68">
        <v>0.18717919999999999</v>
      </c>
      <c r="T4013" s="91"/>
      <c r="U4013" s="91"/>
      <c r="AA4013" s="91"/>
      <c r="AB4013" s="91"/>
      <c r="AC4013" s="91"/>
      <c r="AD4013" s="91"/>
      <c r="AE4013" s="91"/>
      <c r="AF4013" s="91"/>
    </row>
    <row r="4014" spans="1:32" x14ac:dyDescent="0.3">
      <c r="A4014" s="65">
        <v>0</v>
      </c>
      <c r="B4014" s="10">
        <v>4011</v>
      </c>
      <c r="C4014" s="71">
        <v>0.40110000000000001</v>
      </c>
      <c r="D4014" s="74">
        <v>755447</v>
      </c>
      <c r="E4014" s="61">
        <v>701922</v>
      </c>
      <c r="F4014" s="68">
        <v>0.18886174999999999</v>
      </c>
      <c r="G4014" s="292">
        <v>0.17548050000000001</v>
      </c>
      <c r="H4014" s="68">
        <v>0.20145253333333332</v>
      </c>
      <c r="I4014" s="68">
        <v>0.18717919999999999</v>
      </c>
      <c r="T4014" s="91"/>
      <c r="U4014" s="91"/>
      <c r="AA4014" s="91"/>
      <c r="AB4014" s="91"/>
      <c r="AC4014" s="91"/>
      <c r="AD4014" s="91"/>
      <c r="AE4014" s="91"/>
      <c r="AF4014" s="91"/>
    </row>
    <row r="4015" spans="1:32" x14ac:dyDescent="0.3">
      <c r="A4015" s="65">
        <v>0</v>
      </c>
      <c r="B4015" s="10">
        <v>4012</v>
      </c>
      <c r="C4015" s="71">
        <v>0.4012</v>
      </c>
      <c r="D4015" s="74">
        <v>755447</v>
      </c>
      <c r="E4015" s="61">
        <v>701922</v>
      </c>
      <c r="F4015" s="68">
        <v>0.18886174999999999</v>
      </c>
      <c r="G4015" s="292">
        <v>0.17548050000000001</v>
      </c>
      <c r="H4015" s="68">
        <v>0.20145253333333332</v>
      </c>
      <c r="I4015" s="68">
        <v>0.18717919999999999</v>
      </c>
      <c r="T4015" s="91"/>
      <c r="U4015" s="91"/>
      <c r="AA4015" s="91"/>
      <c r="AB4015" s="91"/>
      <c r="AC4015" s="91"/>
      <c r="AD4015" s="91"/>
      <c r="AE4015" s="91"/>
      <c r="AF4015" s="91"/>
    </row>
    <row r="4016" spans="1:32" x14ac:dyDescent="0.3">
      <c r="A4016" s="65">
        <v>0</v>
      </c>
      <c r="B4016" s="10">
        <v>4013</v>
      </c>
      <c r="C4016" s="71">
        <v>0.40129999999999999</v>
      </c>
      <c r="D4016" s="74">
        <v>755447</v>
      </c>
      <c r="E4016" s="61">
        <v>701922</v>
      </c>
      <c r="F4016" s="68">
        <v>0.18886174999999999</v>
      </c>
      <c r="G4016" s="292">
        <v>0.17548050000000001</v>
      </c>
      <c r="H4016" s="68">
        <v>0.20145253333333332</v>
      </c>
      <c r="I4016" s="68">
        <v>0.18717919999999999</v>
      </c>
      <c r="T4016" s="91"/>
      <c r="U4016" s="91"/>
      <c r="AA4016" s="91"/>
      <c r="AB4016" s="91"/>
      <c r="AC4016" s="91"/>
      <c r="AD4016" s="91"/>
      <c r="AE4016" s="91"/>
      <c r="AF4016" s="91"/>
    </row>
    <row r="4017" spans="1:32" x14ac:dyDescent="0.3">
      <c r="A4017" s="65">
        <v>0</v>
      </c>
      <c r="B4017" s="10">
        <v>4014</v>
      </c>
      <c r="C4017" s="71">
        <v>0.40139999999999998</v>
      </c>
      <c r="D4017" s="74">
        <v>755447</v>
      </c>
      <c r="E4017" s="61">
        <v>701922</v>
      </c>
      <c r="F4017" s="68">
        <v>0.18886174999999999</v>
      </c>
      <c r="G4017" s="292">
        <v>0.17548050000000001</v>
      </c>
      <c r="H4017" s="68">
        <v>0.20145253333333332</v>
      </c>
      <c r="I4017" s="68">
        <v>0.18717919999999999</v>
      </c>
      <c r="T4017" s="91"/>
      <c r="U4017" s="91"/>
      <c r="AA4017" s="91"/>
      <c r="AB4017" s="91"/>
      <c r="AC4017" s="91"/>
      <c r="AD4017" s="91"/>
      <c r="AE4017" s="91"/>
      <c r="AF4017" s="91"/>
    </row>
    <row r="4018" spans="1:32" x14ac:dyDescent="0.3">
      <c r="A4018" s="65">
        <v>0</v>
      </c>
      <c r="B4018" s="10">
        <v>4015</v>
      </c>
      <c r="C4018" s="71">
        <v>0.40150000000000002</v>
      </c>
      <c r="D4018" s="74">
        <v>755447</v>
      </c>
      <c r="E4018" s="61">
        <v>701922</v>
      </c>
      <c r="F4018" s="68">
        <v>0.18886174999999999</v>
      </c>
      <c r="G4018" s="292">
        <v>0.17548050000000001</v>
      </c>
      <c r="H4018" s="68">
        <v>0.20145253333333332</v>
      </c>
      <c r="I4018" s="68">
        <v>0.18717919999999999</v>
      </c>
      <c r="T4018" s="91"/>
      <c r="U4018" s="91"/>
      <c r="AA4018" s="91"/>
      <c r="AB4018" s="91"/>
      <c r="AC4018" s="91"/>
      <c r="AD4018" s="91"/>
      <c r="AE4018" s="91"/>
      <c r="AF4018" s="91"/>
    </row>
    <row r="4019" spans="1:32" x14ac:dyDescent="0.3">
      <c r="A4019" s="65">
        <v>0</v>
      </c>
      <c r="B4019" s="10">
        <v>4016</v>
      </c>
      <c r="C4019" s="71">
        <v>0.40160000000000001</v>
      </c>
      <c r="D4019" s="74">
        <v>755447</v>
      </c>
      <c r="E4019" s="61">
        <v>701922</v>
      </c>
      <c r="F4019" s="68">
        <v>0.18886174999999999</v>
      </c>
      <c r="G4019" s="292">
        <v>0.17548050000000001</v>
      </c>
      <c r="H4019" s="68">
        <v>0.20145253333333332</v>
      </c>
      <c r="I4019" s="68">
        <v>0.18717919999999999</v>
      </c>
      <c r="T4019" s="91"/>
      <c r="U4019" s="91"/>
      <c r="AA4019" s="91"/>
      <c r="AB4019" s="91"/>
      <c r="AC4019" s="91"/>
      <c r="AD4019" s="91"/>
      <c r="AE4019" s="91"/>
      <c r="AF4019" s="91"/>
    </row>
    <row r="4020" spans="1:32" x14ac:dyDescent="0.3">
      <c r="A4020" s="65">
        <v>0</v>
      </c>
      <c r="B4020" s="10">
        <v>4017</v>
      </c>
      <c r="C4020" s="71">
        <v>0.4017</v>
      </c>
      <c r="D4020" s="74">
        <v>755447</v>
      </c>
      <c r="E4020" s="61">
        <v>701922</v>
      </c>
      <c r="F4020" s="68">
        <v>0.18886174999999999</v>
      </c>
      <c r="G4020" s="292">
        <v>0.17548050000000001</v>
      </c>
      <c r="H4020" s="68">
        <v>0.20145253333333332</v>
      </c>
      <c r="I4020" s="68">
        <v>0.18717919999999999</v>
      </c>
      <c r="T4020" s="91"/>
      <c r="U4020" s="91"/>
      <c r="AA4020" s="91"/>
      <c r="AB4020" s="91"/>
      <c r="AC4020" s="91"/>
      <c r="AD4020" s="91"/>
      <c r="AE4020" s="91"/>
      <c r="AF4020" s="91"/>
    </row>
    <row r="4021" spans="1:32" x14ac:dyDescent="0.3">
      <c r="A4021" s="65">
        <v>0</v>
      </c>
      <c r="B4021" s="10">
        <v>4018</v>
      </c>
      <c r="C4021" s="71">
        <v>0.40179999999999999</v>
      </c>
      <c r="D4021" s="74">
        <v>755447</v>
      </c>
      <c r="E4021" s="61">
        <v>701922</v>
      </c>
      <c r="F4021" s="68">
        <v>0.18886174999999999</v>
      </c>
      <c r="G4021" s="292">
        <v>0.17548050000000001</v>
      </c>
      <c r="H4021" s="68">
        <v>0.20145253333333332</v>
      </c>
      <c r="I4021" s="68">
        <v>0.18717919999999999</v>
      </c>
      <c r="T4021" s="91"/>
      <c r="U4021" s="91"/>
      <c r="AA4021" s="91"/>
      <c r="AB4021" s="91"/>
      <c r="AC4021" s="91"/>
      <c r="AD4021" s="91"/>
      <c r="AE4021" s="91"/>
      <c r="AF4021" s="91"/>
    </row>
    <row r="4022" spans="1:32" x14ac:dyDescent="0.3">
      <c r="A4022" s="65">
        <v>0</v>
      </c>
      <c r="B4022" s="10">
        <v>4019</v>
      </c>
      <c r="C4022" s="71">
        <v>0.40189999999999998</v>
      </c>
      <c r="D4022" s="74">
        <v>755447</v>
      </c>
      <c r="E4022" s="61">
        <v>701922</v>
      </c>
      <c r="F4022" s="68">
        <v>0.18886174999999999</v>
      </c>
      <c r="G4022" s="292">
        <v>0.17548050000000001</v>
      </c>
      <c r="H4022" s="68">
        <v>0.20145253333333332</v>
      </c>
      <c r="I4022" s="68">
        <v>0.18717919999999999</v>
      </c>
      <c r="T4022" s="91"/>
      <c r="U4022" s="91"/>
      <c r="AA4022" s="91"/>
      <c r="AB4022" s="91"/>
      <c r="AC4022" s="91"/>
      <c r="AD4022" s="91"/>
      <c r="AE4022" s="91"/>
      <c r="AF4022" s="91"/>
    </row>
    <row r="4023" spans="1:32" x14ac:dyDescent="0.3">
      <c r="A4023" s="65">
        <v>0</v>
      </c>
      <c r="B4023" s="10">
        <v>4020</v>
      </c>
      <c r="C4023" s="71">
        <v>0.40200000000000002</v>
      </c>
      <c r="D4023" s="74">
        <v>755447</v>
      </c>
      <c r="E4023" s="61">
        <v>701922</v>
      </c>
      <c r="F4023" s="68">
        <v>0.18886174999999999</v>
      </c>
      <c r="G4023" s="292">
        <v>0.17548050000000001</v>
      </c>
      <c r="H4023" s="68">
        <v>0.20145253333333332</v>
      </c>
      <c r="I4023" s="68">
        <v>0.18717919999999999</v>
      </c>
      <c r="T4023" s="91"/>
      <c r="U4023" s="91"/>
      <c r="AA4023" s="91"/>
      <c r="AB4023" s="91"/>
      <c r="AC4023" s="91"/>
      <c r="AD4023" s="91"/>
      <c r="AE4023" s="91"/>
      <c r="AF4023" s="91"/>
    </row>
    <row r="4024" spans="1:32" x14ac:dyDescent="0.3">
      <c r="A4024" s="65">
        <v>0</v>
      </c>
      <c r="B4024" s="10">
        <v>4021</v>
      </c>
      <c r="C4024" s="71">
        <v>0.40210000000000001</v>
      </c>
      <c r="D4024" s="74">
        <v>755447</v>
      </c>
      <c r="E4024" s="61">
        <v>701922</v>
      </c>
      <c r="F4024" s="68">
        <v>0.18886174999999999</v>
      </c>
      <c r="G4024" s="292">
        <v>0.17548050000000001</v>
      </c>
      <c r="H4024" s="68">
        <v>0.20145253333333332</v>
      </c>
      <c r="I4024" s="68">
        <v>0.18717919999999999</v>
      </c>
      <c r="T4024" s="91"/>
      <c r="U4024" s="91"/>
      <c r="AA4024" s="91"/>
      <c r="AB4024" s="91"/>
      <c r="AC4024" s="91"/>
      <c r="AD4024" s="91"/>
      <c r="AE4024" s="91"/>
      <c r="AF4024" s="91"/>
    </row>
    <row r="4025" spans="1:32" x14ac:dyDescent="0.3">
      <c r="A4025" s="65">
        <v>0</v>
      </c>
      <c r="B4025" s="10">
        <v>4022</v>
      </c>
      <c r="C4025" s="71">
        <v>0.4022</v>
      </c>
      <c r="D4025" s="74">
        <v>755447</v>
      </c>
      <c r="E4025" s="61">
        <v>701922</v>
      </c>
      <c r="F4025" s="68">
        <v>0.18886174999999999</v>
      </c>
      <c r="G4025" s="292">
        <v>0.17548050000000001</v>
      </c>
      <c r="H4025" s="68">
        <v>0.20145253333333332</v>
      </c>
      <c r="I4025" s="68">
        <v>0.18717919999999999</v>
      </c>
      <c r="T4025" s="91"/>
      <c r="U4025" s="91"/>
      <c r="AA4025" s="91"/>
      <c r="AB4025" s="91"/>
      <c r="AC4025" s="91"/>
      <c r="AD4025" s="91"/>
      <c r="AE4025" s="91"/>
      <c r="AF4025" s="91"/>
    </row>
    <row r="4026" spans="1:32" x14ac:dyDescent="0.3">
      <c r="A4026" s="65">
        <v>0</v>
      </c>
      <c r="B4026" s="10">
        <v>4023</v>
      </c>
      <c r="C4026" s="71">
        <v>0.40229999999999999</v>
      </c>
      <c r="D4026" s="74">
        <v>755447</v>
      </c>
      <c r="E4026" s="61">
        <v>701922</v>
      </c>
      <c r="F4026" s="68">
        <v>0.18886174999999999</v>
      </c>
      <c r="G4026" s="292">
        <v>0.17548050000000001</v>
      </c>
      <c r="H4026" s="68">
        <v>0.20145253333333332</v>
      </c>
      <c r="I4026" s="68">
        <v>0.18717919999999999</v>
      </c>
      <c r="T4026" s="91"/>
      <c r="U4026" s="91"/>
      <c r="AA4026" s="91"/>
      <c r="AB4026" s="91"/>
      <c r="AC4026" s="91"/>
      <c r="AD4026" s="91"/>
      <c r="AE4026" s="91"/>
      <c r="AF4026" s="91"/>
    </row>
    <row r="4027" spans="1:32" x14ac:dyDescent="0.3">
      <c r="A4027" s="65">
        <v>0</v>
      </c>
      <c r="B4027" s="10">
        <v>4024</v>
      </c>
      <c r="C4027" s="71">
        <v>0.40239999999999998</v>
      </c>
      <c r="D4027" s="74">
        <v>755447</v>
      </c>
      <c r="E4027" s="61">
        <v>701922</v>
      </c>
      <c r="F4027" s="68">
        <v>0.18886174999999999</v>
      </c>
      <c r="G4027" s="292">
        <v>0.17548050000000001</v>
      </c>
      <c r="H4027" s="68">
        <v>0.20145253333333332</v>
      </c>
      <c r="I4027" s="68">
        <v>0.18717919999999999</v>
      </c>
      <c r="T4027" s="91"/>
      <c r="U4027" s="91"/>
      <c r="AA4027" s="91"/>
      <c r="AB4027" s="91"/>
      <c r="AC4027" s="91"/>
      <c r="AD4027" s="91"/>
      <c r="AE4027" s="91"/>
      <c r="AF4027" s="91"/>
    </row>
    <row r="4028" spans="1:32" x14ac:dyDescent="0.3">
      <c r="A4028" s="65">
        <v>0</v>
      </c>
      <c r="B4028" s="10">
        <v>4025</v>
      </c>
      <c r="C4028" s="71">
        <v>0.40250000000000002</v>
      </c>
      <c r="D4028" s="74">
        <v>755447</v>
      </c>
      <c r="E4028" s="61">
        <v>701922</v>
      </c>
      <c r="F4028" s="68">
        <v>0.18886174999999999</v>
      </c>
      <c r="G4028" s="292">
        <v>0.17548050000000001</v>
      </c>
      <c r="H4028" s="68">
        <v>0.20145253333333332</v>
      </c>
      <c r="I4028" s="68">
        <v>0.18717919999999999</v>
      </c>
      <c r="T4028" s="91"/>
      <c r="U4028" s="91"/>
      <c r="AA4028" s="91"/>
      <c r="AB4028" s="91"/>
      <c r="AC4028" s="91"/>
      <c r="AD4028" s="91"/>
      <c r="AE4028" s="91"/>
      <c r="AF4028" s="91"/>
    </row>
    <row r="4029" spans="1:32" x14ac:dyDescent="0.3">
      <c r="A4029" s="65">
        <v>0</v>
      </c>
      <c r="B4029" s="10">
        <v>4026</v>
      </c>
      <c r="C4029" s="71">
        <v>0.40260000000000001</v>
      </c>
      <c r="D4029" s="74">
        <v>755447</v>
      </c>
      <c r="E4029" s="61">
        <v>701922</v>
      </c>
      <c r="F4029" s="68">
        <v>0.18886174999999999</v>
      </c>
      <c r="G4029" s="292">
        <v>0.17548050000000001</v>
      </c>
      <c r="H4029" s="68">
        <v>0.20145253333333332</v>
      </c>
      <c r="I4029" s="68">
        <v>0.18717919999999999</v>
      </c>
      <c r="T4029" s="91"/>
      <c r="U4029" s="91"/>
      <c r="AA4029" s="91"/>
      <c r="AB4029" s="91"/>
      <c r="AC4029" s="91"/>
      <c r="AD4029" s="91"/>
      <c r="AE4029" s="91"/>
      <c r="AF4029" s="91"/>
    </row>
    <row r="4030" spans="1:32" x14ac:dyDescent="0.3">
      <c r="A4030" s="65">
        <v>0</v>
      </c>
      <c r="B4030" s="10">
        <v>4027</v>
      </c>
      <c r="C4030" s="71">
        <v>0.4027</v>
      </c>
      <c r="D4030" s="74">
        <v>755447</v>
      </c>
      <c r="E4030" s="61">
        <v>701922</v>
      </c>
      <c r="F4030" s="68">
        <v>0.18886174999999999</v>
      </c>
      <c r="G4030" s="292">
        <v>0.17548050000000001</v>
      </c>
      <c r="H4030" s="68">
        <v>0.20145253333333332</v>
      </c>
      <c r="I4030" s="68">
        <v>0.18717919999999999</v>
      </c>
      <c r="T4030" s="91"/>
      <c r="U4030" s="91"/>
      <c r="AA4030" s="91"/>
      <c r="AB4030" s="91"/>
      <c r="AC4030" s="91"/>
      <c r="AD4030" s="91"/>
      <c r="AE4030" s="91"/>
      <c r="AF4030" s="91"/>
    </row>
    <row r="4031" spans="1:32" x14ac:dyDescent="0.3">
      <c r="A4031" s="65">
        <v>0</v>
      </c>
      <c r="B4031" s="10">
        <v>4028</v>
      </c>
      <c r="C4031" s="71">
        <v>0.40279999999999999</v>
      </c>
      <c r="D4031" s="74">
        <v>755447</v>
      </c>
      <c r="E4031" s="61">
        <v>701922</v>
      </c>
      <c r="F4031" s="68">
        <v>0.18886174999999999</v>
      </c>
      <c r="G4031" s="292">
        <v>0.17548050000000001</v>
      </c>
      <c r="H4031" s="68">
        <v>0.20145253333333332</v>
      </c>
      <c r="I4031" s="68">
        <v>0.18717919999999999</v>
      </c>
      <c r="T4031" s="91"/>
      <c r="U4031" s="91"/>
      <c r="AA4031" s="91"/>
      <c r="AB4031" s="91"/>
      <c r="AC4031" s="91"/>
      <c r="AD4031" s="91"/>
      <c r="AE4031" s="91"/>
      <c r="AF4031" s="91"/>
    </row>
    <row r="4032" spans="1:32" x14ac:dyDescent="0.3">
      <c r="A4032" s="65">
        <v>0</v>
      </c>
      <c r="B4032" s="10">
        <v>4029</v>
      </c>
      <c r="C4032" s="71">
        <v>0.40289999999999998</v>
      </c>
      <c r="D4032" s="74">
        <v>755447</v>
      </c>
      <c r="E4032" s="61">
        <v>701922</v>
      </c>
      <c r="F4032" s="68">
        <v>0.18886174999999999</v>
      </c>
      <c r="G4032" s="292">
        <v>0.17548050000000001</v>
      </c>
      <c r="H4032" s="68">
        <v>0.20145253333333332</v>
      </c>
      <c r="I4032" s="68">
        <v>0.18717919999999999</v>
      </c>
      <c r="T4032" s="91"/>
      <c r="U4032" s="91"/>
      <c r="AA4032" s="91"/>
      <c r="AB4032" s="91"/>
      <c r="AC4032" s="91"/>
      <c r="AD4032" s="91"/>
      <c r="AE4032" s="91"/>
      <c r="AF4032" s="91"/>
    </row>
    <row r="4033" spans="1:32" x14ac:dyDescent="0.3">
      <c r="A4033" s="65">
        <v>0</v>
      </c>
      <c r="B4033" s="10">
        <v>4030</v>
      </c>
      <c r="C4033" s="71">
        <v>0.40300000000000002</v>
      </c>
      <c r="D4033" s="74">
        <v>755447</v>
      </c>
      <c r="E4033" s="61">
        <v>701922</v>
      </c>
      <c r="F4033" s="68">
        <v>0.18886174999999999</v>
      </c>
      <c r="G4033" s="292">
        <v>0.17548050000000001</v>
      </c>
      <c r="H4033" s="68">
        <v>0.20145253333333332</v>
      </c>
      <c r="I4033" s="68">
        <v>0.18717919999999999</v>
      </c>
      <c r="T4033" s="91"/>
      <c r="U4033" s="91"/>
      <c r="AA4033" s="91"/>
      <c r="AB4033" s="91"/>
      <c r="AC4033" s="91"/>
      <c r="AD4033" s="91"/>
      <c r="AE4033" s="91"/>
      <c r="AF4033" s="91"/>
    </row>
    <row r="4034" spans="1:32" x14ac:dyDescent="0.3">
      <c r="A4034" s="65">
        <v>0</v>
      </c>
      <c r="B4034" s="10">
        <v>4031</v>
      </c>
      <c r="C4034" s="71">
        <v>0.40310000000000001</v>
      </c>
      <c r="D4034" s="74">
        <v>755447</v>
      </c>
      <c r="E4034" s="61">
        <v>701922</v>
      </c>
      <c r="F4034" s="68">
        <v>0.18886174999999999</v>
      </c>
      <c r="G4034" s="292">
        <v>0.17548050000000001</v>
      </c>
      <c r="H4034" s="68">
        <v>0.20145253333333332</v>
      </c>
      <c r="I4034" s="68">
        <v>0.18717919999999999</v>
      </c>
      <c r="T4034" s="91"/>
      <c r="U4034" s="91"/>
      <c r="AA4034" s="91"/>
      <c r="AB4034" s="91"/>
      <c r="AC4034" s="91"/>
      <c r="AD4034" s="91"/>
      <c r="AE4034" s="91"/>
      <c r="AF4034" s="91"/>
    </row>
    <row r="4035" spans="1:32" x14ac:dyDescent="0.3">
      <c r="A4035" s="65">
        <v>0</v>
      </c>
      <c r="B4035" s="10">
        <v>4032</v>
      </c>
      <c r="C4035" s="71">
        <v>0.4032</v>
      </c>
      <c r="D4035" s="74">
        <v>755447</v>
      </c>
      <c r="E4035" s="61">
        <v>701922</v>
      </c>
      <c r="F4035" s="68">
        <v>0.18886174999999999</v>
      </c>
      <c r="G4035" s="292">
        <v>0.17548050000000001</v>
      </c>
      <c r="H4035" s="68">
        <v>0.20145253333333332</v>
      </c>
      <c r="I4035" s="68">
        <v>0.18717919999999999</v>
      </c>
      <c r="T4035" s="91"/>
      <c r="U4035" s="91"/>
      <c r="AA4035" s="91"/>
      <c r="AB4035" s="91"/>
      <c r="AC4035" s="91"/>
      <c r="AD4035" s="91"/>
      <c r="AE4035" s="91"/>
      <c r="AF4035" s="91"/>
    </row>
    <row r="4036" spans="1:32" x14ac:dyDescent="0.3">
      <c r="A4036" s="65">
        <v>0</v>
      </c>
      <c r="B4036" s="10">
        <v>4033</v>
      </c>
      <c r="C4036" s="71">
        <v>0.40329999999999999</v>
      </c>
      <c r="D4036" s="74">
        <v>755447</v>
      </c>
      <c r="E4036" s="61">
        <v>701922</v>
      </c>
      <c r="F4036" s="68">
        <v>0.18886174999999999</v>
      </c>
      <c r="G4036" s="292">
        <v>0.17548050000000001</v>
      </c>
      <c r="H4036" s="68">
        <v>0.20145253333333332</v>
      </c>
      <c r="I4036" s="68">
        <v>0.18717919999999999</v>
      </c>
      <c r="T4036" s="91"/>
      <c r="U4036" s="91"/>
      <c r="AA4036" s="91"/>
      <c r="AB4036" s="91"/>
      <c r="AC4036" s="91"/>
      <c r="AD4036" s="91"/>
      <c r="AE4036" s="91"/>
      <c r="AF4036" s="91"/>
    </row>
    <row r="4037" spans="1:32" x14ac:dyDescent="0.3">
      <c r="A4037" s="65">
        <v>0</v>
      </c>
      <c r="B4037" s="10">
        <v>4034</v>
      </c>
      <c r="C4037" s="71">
        <v>0.40339999999999998</v>
      </c>
      <c r="D4037" s="74">
        <v>755447</v>
      </c>
      <c r="E4037" s="61">
        <v>701922</v>
      </c>
      <c r="F4037" s="68">
        <v>0.18886174999999999</v>
      </c>
      <c r="G4037" s="292">
        <v>0.17548050000000001</v>
      </c>
      <c r="H4037" s="68">
        <v>0.20145253333333332</v>
      </c>
      <c r="I4037" s="68">
        <v>0.18717919999999999</v>
      </c>
      <c r="T4037" s="91"/>
      <c r="U4037" s="91"/>
      <c r="AA4037" s="91"/>
      <c r="AB4037" s="91"/>
      <c r="AC4037" s="91"/>
      <c r="AD4037" s="91"/>
      <c r="AE4037" s="91"/>
      <c r="AF4037" s="91"/>
    </row>
    <row r="4038" spans="1:32" x14ac:dyDescent="0.3">
      <c r="A4038" s="65">
        <v>0</v>
      </c>
      <c r="B4038" s="10">
        <v>4035</v>
      </c>
      <c r="C4038" s="71">
        <v>0.40350000000000003</v>
      </c>
      <c r="D4038" s="74">
        <v>755447</v>
      </c>
      <c r="E4038" s="61">
        <v>701922</v>
      </c>
      <c r="F4038" s="68">
        <v>0.18886174999999999</v>
      </c>
      <c r="G4038" s="292">
        <v>0.17548050000000001</v>
      </c>
      <c r="H4038" s="68">
        <v>0.20145253333333332</v>
      </c>
      <c r="I4038" s="68">
        <v>0.18717919999999999</v>
      </c>
      <c r="T4038" s="91"/>
      <c r="U4038" s="91"/>
      <c r="AA4038" s="91"/>
      <c r="AB4038" s="91"/>
      <c r="AC4038" s="91"/>
      <c r="AD4038" s="91"/>
      <c r="AE4038" s="91"/>
      <c r="AF4038" s="91"/>
    </row>
    <row r="4039" spans="1:32" x14ac:dyDescent="0.3">
      <c r="A4039" s="65">
        <v>0</v>
      </c>
      <c r="B4039" s="10">
        <v>4036</v>
      </c>
      <c r="C4039" s="71">
        <v>0.40360000000000001</v>
      </c>
      <c r="D4039" s="74">
        <v>755447</v>
      </c>
      <c r="E4039" s="61">
        <v>701922</v>
      </c>
      <c r="F4039" s="68">
        <v>0.18886174999999999</v>
      </c>
      <c r="G4039" s="292">
        <v>0.17548050000000001</v>
      </c>
      <c r="H4039" s="68">
        <v>0.20145253333333332</v>
      </c>
      <c r="I4039" s="68">
        <v>0.18717919999999999</v>
      </c>
      <c r="T4039" s="91"/>
      <c r="U4039" s="91"/>
      <c r="AA4039" s="91"/>
      <c r="AB4039" s="91"/>
      <c r="AC4039" s="91"/>
      <c r="AD4039" s="91"/>
      <c r="AE4039" s="91"/>
      <c r="AF4039" s="91"/>
    </row>
    <row r="4040" spans="1:32" x14ac:dyDescent="0.3">
      <c r="A4040" s="65">
        <v>0</v>
      </c>
      <c r="B4040" s="10">
        <v>4037</v>
      </c>
      <c r="C4040" s="71">
        <v>0.4037</v>
      </c>
      <c r="D4040" s="74">
        <v>755447</v>
      </c>
      <c r="E4040" s="61">
        <v>701922</v>
      </c>
      <c r="F4040" s="68">
        <v>0.18886174999999999</v>
      </c>
      <c r="G4040" s="292">
        <v>0.17548050000000001</v>
      </c>
      <c r="H4040" s="68">
        <v>0.20145253333333332</v>
      </c>
      <c r="I4040" s="68">
        <v>0.18717919999999999</v>
      </c>
      <c r="T4040" s="91"/>
      <c r="U4040" s="91"/>
      <c r="AA4040" s="91"/>
      <c r="AB4040" s="91"/>
      <c r="AC4040" s="91"/>
      <c r="AD4040" s="91"/>
      <c r="AE4040" s="91"/>
      <c r="AF4040" s="91"/>
    </row>
    <row r="4041" spans="1:32" x14ac:dyDescent="0.3">
      <c r="A4041" s="65">
        <v>0</v>
      </c>
      <c r="B4041" s="10">
        <v>4038</v>
      </c>
      <c r="C4041" s="71">
        <v>0.40379999999999999</v>
      </c>
      <c r="D4041" s="74">
        <v>755447</v>
      </c>
      <c r="E4041" s="61">
        <v>701922</v>
      </c>
      <c r="F4041" s="68">
        <v>0.18886174999999999</v>
      </c>
      <c r="G4041" s="292">
        <v>0.17548050000000001</v>
      </c>
      <c r="H4041" s="68">
        <v>0.20145253333333332</v>
      </c>
      <c r="I4041" s="68">
        <v>0.18717919999999999</v>
      </c>
      <c r="T4041" s="91"/>
      <c r="U4041" s="91"/>
      <c r="AA4041" s="91"/>
      <c r="AB4041" s="91"/>
      <c r="AC4041" s="91"/>
      <c r="AD4041" s="91"/>
      <c r="AE4041" s="91"/>
      <c r="AF4041" s="91"/>
    </row>
    <row r="4042" spans="1:32" x14ac:dyDescent="0.3">
      <c r="A4042" s="65">
        <v>0</v>
      </c>
      <c r="B4042" s="10">
        <v>4039</v>
      </c>
      <c r="C4042" s="71">
        <v>0.40389999999999998</v>
      </c>
      <c r="D4042" s="74">
        <v>755447</v>
      </c>
      <c r="E4042" s="61">
        <v>701922</v>
      </c>
      <c r="F4042" s="68">
        <v>0.18886174999999999</v>
      </c>
      <c r="G4042" s="292">
        <v>0.17548050000000001</v>
      </c>
      <c r="H4042" s="68">
        <v>0.20145253333333332</v>
      </c>
      <c r="I4042" s="68">
        <v>0.18717919999999999</v>
      </c>
      <c r="T4042" s="91"/>
      <c r="U4042" s="91"/>
      <c r="AA4042" s="91"/>
      <c r="AB4042" s="91"/>
      <c r="AC4042" s="91"/>
      <c r="AD4042" s="91"/>
      <c r="AE4042" s="91"/>
      <c r="AF4042" s="91"/>
    </row>
    <row r="4043" spans="1:32" x14ac:dyDescent="0.3">
      <c r="A4043" s="65">
        <v>0</v>
      </c>
      <c r="B4043" s="10">
        <v>4040</v>
      </c>
      <c r="C4043" s="71">
        <v>0.40400000000000003</v>
      </c>
      <c r="D4043" s="74">
        <v>755447</v>
      </c>
      <c r="E4043" s="61">
        <v>701922</v>
      </c>
      <c r="F4043" s="68">
        <v>0.18886174999999999</v>
      </c>
      <c r="G4043" s="292">
        <v>0.17548050000000001</v>
      </c>
      <c r="H4043" s="68">
        <v>0.20145253333333332</v>
      </c>
      <c r="I4043" s="68">
        <v>0.18717919999999999</v>
      </c>
      <c r="T4043" s="91"/>
      <c r="U4043" s="91"/>
      <c r="AA4043" s="91"/>
      <c r="AB4043" s="91"/>
      <c r="AC4043" s="91"/>
      <c r="AD4043" s="91"/>
      <c r="AE4043" s="91"/>
      <c r="AF4043" s="91"/>
    </row>
    <row r="4044" spans="1:32" x14ac:dyDescent="0.3">
      <c r="A4044" s="65">
        <v>0</v>
      </c>
      <c r="B4044" s="10">
        <v>4041</v>
      </c>
      <c r="C4044" s="71">
        <v>0.40410000000000001</v>
      </c>
      <c r="D4044" s="74">
        <v>755447</v>
      </c>
      <c r="E4044" s="61">
        <v>701922</v>
      </c>
      <c r="F4044" s="68">
        <v>0.18886174999999999</v>
      </c>
      <c r="G4044" s="292">
        <v>0.17548050000000001</v>
      </c>
      <c r="H4044" s="68">
        <v>0.20145253333333332</v>
      </c>
      <c r="I4044" s="68">
        <v>0.18717919999999999</v>
      </c>
      <c r="T4044" s="91"/>
      <c r="U4044" s="91"/>
      <c r="AA4044" s="91"/>
      <c r="AB4044" s="91"/>
      <c r="AC4044" s="91"/>
      <c r="AD4044" s="91"/>
      <c r="AE4044" s="91"/>
      <c r="AF4044" s="91"/>
    </row>
    <row r="4045" spans="1:32" x14ac:dyDescent="0.3">
      <c r="A4045" s="65">
        <v>0</v>
      </c>
      <c r="B4045" s="10">
        <v>4042</v>
      </c>
      <c r="C4045" s="71">
        <v>0.4042</v>
      </c>
      <c r="D4045" s="74">
        <v>755447</v>
      </c>
      <c r="E4045" s="61">
        <v>701922</v>
      </c>
      <c r="F4045" s="68">
        <v>0.18886174999999999</v>
      </c>
      <c r="G4045" s="292">
        <v>0.17548050000000001</v>
      </c>
      <c r="H4045" s="68">
        <v>0.20145253333333332</v>
      </c>
      <c r="I4045" s="68">
        <v>0.18717919999999999</v>
      </c>
      <c r="T4045" s="91"/>
      <c r="U4045" s="91"/>
      <c r="AA4045" s="91"/>
      <c r="AB4045" s="91"/>
      <c r="AC4045" s="91"/>
      <c r="AD4045" s="91"/>
      <c r="AE4045" s="91"/>
      <c r="AF4045" s="91"/>
    </row>
    <row r="4046" spans="1:32" x14ac:dyDescent="0.3">
      <c r="A4046" s="65">
        <v>0</v>
      </c>
      <c r="B4046" s="10">
        <v>4043</v>
      </c>
      <c r="C4046" s="71">
        <v>0.40429999999999999</v>
      </c>
      <c r="D4046" s="74">
        <v>755447</v>
      </c>
      <c r="E4046" s="61">
        <v>701922</v>
      </c>
      <c r="F4046" s="68">
        <v>0.18886174999999999</v>
      </c>
      <c r="G4046" s="292">
        <v>0.17548050000000001</v>
      </c>
      <c r="H4046" s="68">
        <v>0.20145253333333332</v>
      </c>
      <c r="I4046" s="68">
        <v>0.18717919999999999</v>
      </c>
      <c r="T4046" s="91"/>
      <c r="U4046" s="91"/>
      <c r="AA4046" s="91"/>
      <c r="AB4046" s="91"/>
      <c r="AC4046" s="91"/>
      <c r="AD4046" s="91"/>
      <c r="AE4046" s="91"/>
      <c r="AF4046" s="91"/>
    </row>
    <row r="4047" spans="1:32" x14ac:dyDescent="0.3">
      <c r="A4047" s="65">
        <v>0</v>
      </c>
      <c r="B4047" s="10">
        <v>4044</v>
      </c>
      <c r="C4047" s="71">
        <v>0.40439999999999998</v>
      </c>
      <c r="D4047" s="74">
        <v>755447</v>
      </c>
      <c r="E4047" s="61">
        <v>701922</v>
      </c>
      <c r="F4047" s="68">
        <v>0.18886174999999999</v>
      </c>
      <c r="G4047" s="292">
        <v>0.17548050000000001</v>
      </c>
      <c r="H4047" s="68">
        <v>0.20145253333333332</v>
      </c>
      <c r="I4047" s="68">
        <v>0.18717919999999999</v>
      </c>
      <c r="T4047" s="91"/>
      <c r="U4047" s="91"/>
      <c r="AA4047" s="91"/>
      <c r="AB4047" s="91"/>
      <c r="AC4047" s="91"/>
      <c r="AD4047" s="91"/>
      <c r="AE4047" s="91"/>
      <c r="AF4047" s="91"/>
    </row>
    <row r="4048" spans="1:32" x14ac:dyDescent="0.3">
      <c r="A4048" s="65">
        <v>0</v>
      </c>
      <c r="B4048" s="10">
        <v>4045</v>
      </c>
      <c r="C4048" s="71">
        <v>0.40450000000000003</v>
      </c>
      <c r="D4048" s="74">
        <v>755447</v>
      </c>
      <c r="E4048" s="61">
        <v>701922</v>
      </c>
      <c r="F4048" s="68">
        <v>0.18886174999999999</v>
      </c>
      <c r="G4048" s="292">
        <v>0.17548050000000001</v>
      </c>
      <c r="H4048" s="68">
        <v>0.20145253333333332</v>
      </c>
      <c r="I4048" s="68">
        <v>0.18717919999999999</v>
      </c>
      <c r="T4048" s="91"/>
      <c r="U4048" s="91"/>
      <c r="AA4048" s="91"/>
      <c r="AB4048" s="91"/>
      <c r="AC4048" s="91"/>
      <c r="AD4048" s="91"/>
      <c r="AE4048" s="91"/>
      <c r="AF4048" s="91"/>
    </row>
    <row r="4049" spans="1:32" x14ac:dyDescent="0.3">
      <c r="A4049" s="65">
        <v>0</v>
      </c>
      <c r="B4049" s="10">
        <v>4046</v>
      </c>
      <c r="C4049" s="71">
        <v>0.40460000000000002</v>
      </c>
      <c r="D4049" s="74">
        <v>755447</v>
      </c>
      <c r="E4049" s="61">
        <v>701922</v>
      </c>
      <c r="F4049" s="68">
        <v>0.18886174999999999</v>
      </c>
      <c r="G4049" s="292">
        <v>0.17548050000000001</v>
      </c>
      <c r="H4049" s="68">
        <v>0.20145253333333332</v>
      </c>
      <c r="I4049" s="68">
        <v>0.18717919999999999</v>
      </c>
      <c r="T4049" s="91"/>
      <c r="U4049" s="91"/>
      <c r="AA4049" s="91"/>
      <c r="AB4049" s="91"/>
      <c r="AC4049" s="91"/>
      <c r="AD4049" s="91"/>
      <c r="AE4049" s="91"/>
      <c r="AF4049" s="91"/>
    </row>
    <row r="4050" spans="1:32" x14ac:dyDescent="0.3">
      <c r="A4050" s="65">
        <v>0</v>
      </c>
      <c r="B4050" s="10">
        <v>4047</v>
      </c>
      <c r="C4050" s="71">
        <v>0.4047</v>
      </c>
      <c r="D4050" s="74">
        <v>755447</v>
      </c>
      <c r="E4050" s="61">
        <v>701922</v>
      </c>
      <c r="F4050" s="68">
        <v>0.18886174999999999</v>
      </c>
      <c r="G4050" s="292">
        <v>0.17548050000000001</v>
      </c>
      <c r="H4050" s="68">
        <v>0.20145253333333332</v>
      </c>
      <c r="I4050" s="68">
        <v>0.18717919999999999</v>
      </c>
      <c r="T4050" s="91"/>
      <c r="U4050" s="91"/>
      <c r="AA4050" s="91"/>
      <c r="AB4050" s="91"/>
      <c r="AC4050" s="91"/>
      <c r="AD4050" s="91"/>
      <c r="AE4050" s="91"/>
      <c r="AF4050" s="91"/>
    </row>
    <row r="4051" spans="1:32" x14ac:dyDescent="0.3">
      <c r="A4051" s="65">
        <v>0</v>
      </c>
      <c r="B4051" s="10">
        <v>4048</v>
      </c>
      <c r="C4051" s="71">
        <v>0.40479999999999999</v>
      </c>
      <c r="D4051" s="74">
        <v>755447</v>
      </c>
      <c r="E4051" s="61">
        <v>701922</v>
      </c>
      <c r="F4051" s="68">
        <v>0.18886174999999999</v>
      </c>
      <c r="G4051" s="292">
        <v>0.17548050000000001</v>
      </c>
      <c r="H4051" s="68">
        <v>0.20145253333333332</v>
      </c>
      <c r="I4051" s="68">
        <v>0.18717919999999999</v>
      </c>
      <c r="T4051" s="91"/>
      <c r="U4051" s="91"/>
      <c r="AA4051" s="91"/>
      <c r="AB4051" s="91"/>
      <c r="AC4051" s="91"/>
      <c r="AD4051" s="91"/>
      <c r="AE4051" s="91"/>
      <c r="AF4051" s="91"/>
    </row>
    <row r="4052" spans="1:32" x14ac:dyDescent="0.3">
      <c r="A4052" s="65">
        <v>0</v>
      </c>
      <c r="B4052" s="10">
        <v>4049</v>
      </c>
      <c r="C4052" s="71">
        <v>0.40489999999999998</v>
      </c>
      <c r="D4052" s="74">
        <v>755447</v>
      </c>
      <c r="E4052" s="61">
        <v>701922</v>
      </c>
      <c r="F4052" s="68">
        <v>0.18886174999999999</v>
      </c>
      <c r="G4052" s="292">
        <v>0.17548050000000001</v>
      </c>
      <c r="H4052" s="68">
        <v>0.20145253333333332</v>
      </c>
      <c r="I4052" s="68">
        <v>0.18717919999999999</v>
      </c>
      <c r="T4052" s="91"/>
      <c r="U4052" s="91"/>
      <c r="AA4052" s="91"/>
      <c r="AB4052" s="91"/>
      <c r="AC4052" s="91"/>
      <c r="AD4052" s="91"/>
      <c r="AE4052" s="91"/>
      <c r="AF4052" s="91"/>
    </row>
    <row r="4053" spans="1:32" x14ac:dyDescent="0.3">
      <c r="A4053" s="65">
        <v>0</v>
      </c>
      <c r="B4053" s="10">
        <v>4050</v>
      </c>
      <c r="C4053" s="71">
        <v>0.40500000000000003</v>
      </c>
      <c r="D4053" s="74">
        <v>755447</v>
      </c>
      <c r="E4053" s="61">
        <v>701922</v>
      </c>
      <c r="F4053" s="68">
        <v>0.18886174999999999</v>
      </c>
      <c r="G4053" s="292">
        <v>0.17548050000000001</v>
      </c>
      <c r="H4053" s="68">
        <v>0.20145253333333332</v>
      </c>
      <c r="I4053" s="68">
        <v>0.18717919999999999</v>
      </c>
      <c r="T4053" s="91"/>
      <c r="U4053" s="91"/>
      <c r="AA4053" s="91"/>
      <c r="AB4053" s="91"/>
      <c r="AC4053" s="91"/>
      <c r="AD4053" s="91"/>
      <c r="AE4053" s="91"/>
      <c r="AF4053" s="91"/>
    </row>
    <row r="4054" spans="1:32" x14ac:dyDescent="0.3">
      <c r="A4054" s="65">
        <v>0</v>
      </c>
      <c r="B4054" s="10">
        <v>4051</v>
      </c>
      <c r="C4054" s="71">
        <v>0.40510000000000002</v>
      </c>
      <c r="D4054" s="74">
        <v>755447</v>
      </c>
      <c r="E4054" s="61">
        <v>701922</v>
      </c>
      <c r="F4054" s="68">
        <v>0.18886174999999999</v>
      </c>
      <c r="G4054" s="292">
        <v>0.17548050000000001</v>
      </c>
      <c r="H4054" s="68">
        <v>0.20145253333333332</v>
      </c>
      <c r="I4054" s="68">
        <v>0.18717919999999999</v>
      </c>
      <c r="T4054" s="91"/>
      <c r="U4054" s="91"/>
      <c r="AA4054" s="91"/>
      <c r="AB4054" s="91"/>
      <c r="AC4054" s="91"/>
      <c r="AD4054" s="91"/>
      <c r="AE4054" s="91"/>
      <c r="AF4054" s="91"/>
    </row>
    <row r="4055" spans="1:32" x14ac:dyDescent="0.3">
      <c r="A4055" s="65">
        <v>0</v>
      </c>
      <c r="B4055" s="10">
        <v>4052</v>
      </c>
      <c r="C4055" s="71">
        <v>0.4052</v>
      </c>
      <c r="D4055" s="74">
        <v>755447</v>
      </c>
      <c r="E4055" s="61">
        <v>701922</v>
      </c>
      <c r="F4055" s="68">
        <v>0.18886174999999999</v>
      </c>
      <c r="G4055" s="292">
        <v>0.17548050000000001</v>
      </c>
      <c r="H4055" s="68">
        <v>0.20145253333333332</v>
      </c>
      <c r="I4055" s="68">
        <v>0.18717919999999999</v>
      </c>
      <c r="T4055" s="91"/>
      <c r="U4055" s="91"/>
      <c r="AA4055" s="91"/>
      <c r="AB4055" s="91"/>
      <c r="AC4055" s="91"/>
      <c r="AD4055" s="91"/>
      <c r="AE4055" s="91"/>
      <c r="AF4055" s="91"/>
    </row>
    <row r="4056" spans="1:32" x14ac:dyDescent="0.3">
      <c r="A4056" s="65">
        <v>0</v>
      </c>
      <c r="B4056" s="10">
        <v>4053</v>
      </c>
      <c r="C4056" s="71">
        <v>0.40529999999999999</v>
      </c>
      <c r="D4056" s="74">
        <v>755447</v>
      </c>
      <c r="E4056" s="61">
        <v>701922</v>
      </c>
      <c r="F4056" s="68">
        <v>0.18886174999999999</v>
      </c>
      <c r="G4056" s="292">
        <v>0.17548050000000001</v>
      </c>
      <c r="H4056" s="68">
        <v>0.20145253333333332</v>
      </c>
      <c r="I4056" s="68">
        <v>0.18717919999999999</v>
      </c>
      <c r="T4056" s="91"/>
      <c r="U4056" s="91"/>
      <c r="AA4056" s="91"/>
      <c r="AB4056" s="91"/>
      <c r="AC4056" s="91"/>
      <c r="AD4056" s="91"/>
      <c r="AE4056" s="91"/>
      <c r="AF4056" s="91"/>
    </row>
    <row r="4057" spans="1:32" x14ac:dyDescent="0.3">
      <c r="A4057" s="65">
        <v>0</v>
      </c>
      <c r="B4057" s="10">
        <v>4054</v>
      </c>
      <c r="C4057" s="71">
        <v>0.40539999999999998</v>
      </c>
      <c r="D4057" s="74">
        <v>755447</v>
      </c>
      <c r="E4057" s="61">
        <v>701922</v>
      </c>
      <c r="F4057" s="68">
        <v>0.18886174999999999</v>
      </c>
      <c r="G4057" s="292">
        <v>0.17548050000000001</v>
      </c>
      <c r="H4057" s="68">
        <v>0.20145253333333332</v>
      </c>
      <c r="I4057" s="68">
        <v>0.18717919999999999</v>
      </c>
      <c r="T4057" s="91"/>
      <c r="U4057" s="91"/>
      <c r="AA4057" s="91"/>
      <c r="AB4057" s="91"/>
      <c r="AC4057" s="91"/>
      <c r="AD4057" s="91"/>
      <c r="AE4057" s="91"/>
      <c r="AF4057" s="91"/>
    </row>
    <row r="4058" spans="1:32" x14ac:dyDescent="0.3">
      <c r="A4058" s="65">
        <v>0</v>
      </c>
      <c r="B4058" s="10">
        <v>4055</v>
      </c>
      <c r="C4058" s="71">
        <v>0.40550000000000003</v>
      </c>
      <c r="D4058" s="74">
        <v>755447</v>
      </c>
      <c r="E4058" s="61">
        <v>701922</v>
      </c>
      <c r="F4058" s="68">
        <v>0.18886174999999999</v>
      </c>
      <c r="G4058" s="292">
        <v>0.17548050000000001</v>
      </c>
      <c r="H4058" s="68">
        <v>0.20145253333333332</v>
      </c>
      <c r="I4058" s="68">
        <v>0.18717919999999999</v>
      </c>
      <c r="T4058" s="91"/>
      <c r="U4058" s="91"/>
      <c r="AA4058" s="91"/>
      <c r="AB4058" s="91"/>
      <c r="AC4058" s="91"/>
      <c r="AD4058" s="91"/>
      <c r="AE4058" s="91"/>
      <c r="AF4058" s="91"/>
    </row>
    <row r="4059" spans="1:32" x14ac:dyDescent="0.3">
      <c r="A4059" s="65">
        <v>0</v>
      </c>
      <c r="B4059" s="10">
        <v>4056</v>
      </c>
      <c r="C4059" s="71">
        <v>0.40560000000000002</v>
      </c>
      <c r="D4059" s="74">
        <v>755447</v>
      </c>
      <c r="E4059" s="61">
        <v>701922</v>
      </c>
      <c r="F4059" s="68">
        <v>0.18886174999999999</v>
      </c>
      <c r="G4059" s="292">
        <v>0.17548050000000001</v>
      </c>
      <c r="H4059" s="68">
        <v>0.20145253333333332</v>
      </c>
      <c r="I4059" s="68">
        <v>0.18717919999999999</v>
      </c>
      <c r="T4059" s="91"/>
      <c r="U4059" s="91"/>
      <c r="AA4059" s="91"/>
      <c r="AB4059" s="91"/>
      <c r="AC4059" s="91"/>
      <c r="AD4059" s="91"/>
      <c r="AE4059" s="91"/>
      <c r="AF4059" s="91"/>
    </row>
    <row r="4060" spans="1:32" x14ac:dyDescent="0.3">
      <c r="A4060" s="65">
        <v>0</v>
      </c>
      <c r="B4060" s="10">
        <v>4057</v>
      </c>
      <c r="C4060" s="71">
        <v>0.40570000000000001</v>
      </c>
      <c r="D4060" s="74">
        <v>755447</v>
      </c>
      <c r="E4060" s="61">
        <v>701922</v>
      </c>
      <c r="F4060" s="68">
        <v>0.18886174999999999</v>
      </c>
      <c r="G4060" s="292">
        <v>0.17548050000000001</v>
      </c>
      <c r="H4060" s="68">
        <v>0.20145253333333332</v>
      </c>
      <c r="I4060" s="68">
        <v>0.18717919999999999</v>
      </c>
      <c r="T4060" s="91"/>
      <c r="U4060" s="91"/>
      <c r="AA4060" s="91"/>
      <c r="AB4060" s="91"/>
      <c r="AC4060" s="91"/>
      <c r="AD4060" s="91"/>
      <c r="AE4060" s="91"/>
      <c r="AF4060" s="91"/>
    </row>
    <row r="4061" spans="1:32" x14ac:dyDescent="0.3">
      <c r="A4061" s="65">
        <v>0</v>
      </c>
      <c r="B4061" s="10">
        <v>4058</v>
      </c>
      <c r="C4061" s="71">
        <v>0.40579999999999999</v>
      </c>
      <c r="D4061" s="74">
        <v>755447</v>
      </c>
      <c r="E4061" s="61">
        <v>701922</v>
      </c>
      <c r="F4061" s="68">
        <v>0.18886174999999999</v>
      </c>
      <c r="G4061" s="292">
        <v>0.17548050000000001</v>
      </c>
      <c r="H4061" s="68">
        <v>0.20145253333333332</v>
      </c>
      <c r="I4061" s="68">
        <v>0.18717919999999999</v>
      </c>
      <c r="T4061" s="91"/>
      <c r="U4061" s="91"/>
      <c r="AA4061" s="91"/>
      <c r="AB4061" s="91"/>
      <c r="AC4061" s="91"/>
      <c r="AD4061" s="91"/>
      <c r="AE4061" s="91"/>
      <c r="AF4061" s="91"/>
    </row>
    <row r="4062" spans="1:32" x14ac:dyDescent="0.3">
      <c r="A4062" s="65">
        <v>0</v>
      </c>
      <c r="B4062" s="10">
        <v>4059</v>
      </c>
      <c r="C4062" s="71">
        <v>0.40589999999999998</v>
      </c>
      <c r="D4062" s="74">
        <v>755447</v>
      </c>
      <c r="E4062" s="61">
        <v>701922</v>
      </c>
      <c r="F4062" s="68">
        <v>0.18886174999999999</v>
      </c>
      <c r="G4062" s="292">
        <v>0.17548050000000001</v>
      </c>
      <c r="H4062" s="68">
        <v>0.20145253333333332</v>
      </c>
      <c r="I4062" s="68">
        <v>0.18717919999999999</v>
      </c>
      <c r="T4062" s="91"/>
      <c r="U4062" s="91"/>
      <c r="AA4062" s="91"/>
      <c r="AB4062" s="91"/>
      <c r="AC4062" s="91"/>
      <c r="AD4062" s="91"/>
      <c r="AE4062" s="91"/>
      <c r="AF4062" s="91"/>
    </row>
    <row r="4063" spans="1:32" x14ac:dyDescent="0.3">
      <c r="A4063" s="65">
        <v>0</v>
      </c>
      <c r="B4063" s="10">
        <v>4060</v>
      </c>
      <c r="C4063" s="71">
        <v>0.40600000000000003</v>
      </c>
      <c r="D4063" s="74">
        <v>755447</v>
      </c>
      <c r="E4063" s="61">
        <v>701922</v>
      </c>
      <c r="F4063" s="68">
        <v>0.18886174999999999</v>
      </c>
      <c r="G4063" s="292">
        <v>0.17548050000000001</v>
      </c>
      <c r="H4063" s="68">
        <v>0.20145253333333332</v>
      </c>
      <c r="I4063" s="68">
        <v>0.18717919999999999</v>
      </c>
      <c r="T4063" s="91"/>
      <c r="U4063" s="91"/>
      <c r="AA4063" s="91"/>
      <c r="AB4063" s="91"/>
      <c r="AC4063" s="91"/>
      <c r="AD4063" s="91"/>
      <c r="AE4063" s="91"/>
      <c r="AF4063" s="91"/>
    </row>
    <row r="4064" spans="1:32" x14ac:dyDescent="0.3">
      <c r="A4064" s="65">
        <v>0</v>
      </c>
      <c r="B4064" s="10">
        <v>4061</v>
      </c>
      <c r="C4064" s="71">
        <v>0.40610000000000002</v>
      </c>
      <c r="D4064" s="74">
        <v>755447</v>
      </c>
      <c r="E4064" s="61">
        <v>701922</v>
      </c>
      <c r="F4064" s="68">
        <v>0.18886174999999999</v>
      </c>
      <c r="G4064" s="292">
        <v>0.17548050000000001</v>
      </c>
      <c r="H4064" s="68">
        <v>0.20145253333333332</v>
      </c>
      <c r="I4064" s="68">
        <v>0.18717919999999999</v>
      </c>
      <c r="T4064" s="91"/>
      <c r="U4064" s="91"/>
      <c r="AA4064" s="91"/>
      <c r="AB4064" s="91"/>
      <c r="AC4064" s="91"/>
      <c r="AD4064" s="91"/>
      <c r="AE4064" s="91"/>
      <c r="AF4064" s="91"/>
    </row>
    <row r="4065" spans="1:32" x14ac:dyDescent="0.3">
      <c r="A4065" s="65">
        <v>0</v>
      </c>
      <c r="B4065" s="10">
        <v>4062</v>
      </c>
      <c r="C4065" s="71">
        <v>0.40620000000000001</v>
      </c>
      <c r="D4065" s="74">
        <v>755447</v>
      </c>
      <c r="E4065" s="61">
        <v>701922</v>
      </c>
      <c r="F4065" s="68">
        <v>0.18886174999999999</v>
      </c>
      <c r="G4065" s="292">
        <v>0.17548050000000001</v>
      </c>
      <c r="H4065" s="68">
        <v>0.20145253333333332</v>
      </c>
      <c r="I4065" s="68">
        <v>0.18717919999999999</v>
      </c>
      <c r="T4065" s="91"/>
      <c r="U4065" s="91"/>
      <c r="AA4065" s="91"/>
      <c r="AB4065" s="91"/>
      <c r="AC4065" s="91"/>
      <c r="AD4065" s="91"/>
      <c r="AE4065" s="91"/>
      <c r="AF4065" s="91"/>
    </row>
    <row r="4066" spans="1:32" x14ac:dyDescent="0.3">
      <c r="A4066" s="65">
        <v>0</v>
      </c>
      <c r="B4066" s="10">
        <v>4063</v>
      </c>
      <c r="C4066" s="71">
        <v>0.40629999999999999</v>
      </c>
      <c r="D4066" s="74">
        <v>755447</v>
      </c>
      <c r="E4066" s="61">
        <v>701922</v>
      </c>
      <c r="F4066" s="68">
        <v>0.18886174999999999</v>
      </c>
      <c r="G4066" s="292">
        <v>0.17548050000000001</v>
      </c>
      <c r="H4066" s="68">
        <v>0.20145253333333332</v>
      </c>
      <c r="I4066" s="68">
        <v>0.18717919999999999</v>
      </c>
      <c r="T4066" s="91"/>
      <c r="U4066" s="91"/>
      <c r="AA4066" s="91"/>
      <c r="AB4066" s="91"/>
      <c r="AC4066" s="91"/>
      <c r="AD4066" s="91"/>
      <c r="AE4066" s="91"/>
      <c r="AF4066" s="91"/>
    </row>
    <row r="4067" spans="1:32" x14ac:dyDescent="0.3">
      <c r="A4067" s="65">
        <v>0</v>
      </c>
      <c r="B4067" s="10">
        <v>4064</v>
      </c>
      <c r="C4067" s="71">
        <v>0.40639999999999998</v>
      </c>
      <c r="D4067" s="74">
        <v>755447</v>
      </c>
      <c r="E4067" s="61">
        <v>701922</v>
      </c>
      <c r="F4067" s="68">
        <v>0.18886174999999999</v>
      </c>
      <c r="G4067" s="292">
        <v>0.17548050000000001</v>
      </c>
      <c r="H4067" s="68">
        <v>0.20145253333333332</v>
      </c>
      <c r="I4067" s="68">
        <v>0.18717919999999999</v>
      </c>
      <c r="T4067" s="91"/>
      <c r="U4067" s="91"/>
      <c r="AA4067" s="91"/>
      <c r="AB4067" s="91"/>
      <c r="AC4067" s="91"/>
      <c r="AD4067" s="91"/>
      <c r="AE4067" s="91"/>
      <c r="AF4067" s="91"/>
    </row>
    <row r="4068" spans="1:32" x14ac:dyDescent="0.3">
      <c r="A4068" s="65">
        <v>0</v>
      </c>
      <c r="B4068" s="10">
        <v>4065</v>
      </c>
      <c r="C4068" s="71">
        <v>0.40649999999999997</v>
      </c>
      <c r="D4068" s="74">
        <v>755447</v>
      </c>
      <c r="E4068" s="61">
        <v>701922</v>
      </c>
      <c r="F4068" s="68">
        <v>0.18886174999999999</v>
      </c>
      <c r="G4068" s="292">
        <v>0.17548050000000001</v>
      </c>
      <c r="H4068" s="68">
        <v>0.20145253333333332</v>
      </c>
      <c r="I4068" s="68">
        <v>0.18717919999999999</v>
      </c>
      <c r="T4068" s="91"/>
      <c r="U4068" s="91"/>
      <c r="AA4068" s="91"/>
      <c r="AB4068" s="91"/>
      <c r="AC4068" s="91"/>
      <c r="AD4068" s="91"/>
      <c r="AE4068" s="91"/>
      <c r="AF4068" s="91"/>
    </row>
    <row r="4069" spans="1:32" x14ac:dyDescent="0.3">
      <c r="A4069" s="65">
        <v>0</v>
      </c>
      <c r="B4069" s="10">
        <v>4066</v>
      </c>
      <c r="C4069" s="71">
        <v>0.40660000000000002</v>
      </c>
      <c r="D4069" s="74">
        <v>755447</v>
      </c>
      <c r="E4069" s="61">
        <v>701922</v>
      </c>
      <c r="F4069" s="68">
        <v>0.18886174999999999</v>
      </c>
      <c r="G4069" s="292">
        <v>0.17548050000000001</v>
      </c>
      <c r="H4069" s="68">
        <v>0.20145253333333332</v>
      </c>
      <c r="I4069" s="68">
        <v>0.18717919999999999</v>
      </c>
      <c r="T4069" s="91"/>
      <c r="U4069" s="91"/>
      <c r="AA4069" s="91"/>
      <c r="AB4069" s="91"/>
      <c r="AC4069" s="91"/>
      <c r="AD4069" s="91"/>
      <c r="AE4069" s="91"/>
      <c r="AF4069" s="91"/>
    </row>
    <row r="4070" spans="1:32" x14ac:dyDescent="0.3">
      <c r="A4070" s="65">
        <v>0</v>
      </c>
      <c r="B4070" s="10">
        <v>4067</v>
      </c>
      <c r="C4070" s="71">
        <v>0.40670000000000001</v>
      </c>
      <c r="D4070" s="74">
        <v>755447</v>
      </c>
      <c r="E4070" s="61">
        <v>701922</v>
      </c>
      <c r="F4070" s="68">
        <v>0.18886174999999999</v>
      </c>
      <c r="G4070" s="292">
        <v>0.17548050000000001</v>
      </c>
      <c r="H4070" s="68">
        <v>0.20145253333333332</v>
      </c>
      <c r="I4070" s="68">
        <v>0.18717919999999999</v>
      </c>
      <c r="T4070" s="91"/>
      <c r="U4070" s="91"/>
      <c r="AA4070" s="91"/>
      <c r="AB4070" s="91"/>
      <c r="AC4070" s="91"/>
      <c r="AD4070" s="91"/>
      <c r="AE4070" s="91"/>
      <c r="AF4070" s="91"/>
    </row>
    <row r="4071" spans="1:32" x14ac:dyDescent="0.3">
      <c r="A4071" s="65">
        <v>0</v>
      </c>
      <c r="B4071" s="10">
        <v>4068</v>
      </c>
      <c r="C4071" s="71">
        <v>0.40679999999999999</v>
      </c>
      <c r="D4071" s="74">
        <v>755447</v>
      </c>
      <c r="E4071" s="61">
        <v>701922</v>
      </c>
      <c r="F4071" s="68">
        <v>0.18886174999999999</v>
      </c>
      <c r="G4071" s="292">
        <v>0.17548050000000001</v>
      </c>
      <c r="H4071" s="68">
        <v>0.20145253333333332</v>
      </c>
      <c r="I4071" s="68">
        <v>0.18717919999999999</v>
      </c>
      <c r="T4071" s="91"/>
      <c r="U4071" s="91"/>
      <c r="AA4071" s="91"/>
      <c r="AB4071" s="91"/>
      <c r="AC4071" s="91"/>
      <c r="AD4071" s="91"/>
      <c r="AE4071" s="91"/>
      <c r="AF4071" s="91"/>
    </row>
    <row r="4072" spans="1:32" x14ac:dyDescent="0.3">
      <c r="A4072" s="65">
        <v>0</v>
      </c>
      <c r="B4072" s="10">
        <v>4069</v>
      </c>
      <c r="C4072" s="71">
        <v>0.40689999999999998</v>
      </c>
      <c r="D4072" s="74">
        <v>755447</v>
      </c>
      <c r="E4072" s="61">
        <v>701922</v>
      </c>
      <c r="F4072" s="68">
        <v>0.18886174999999999</v>
      </c>
      <c r="G4072" s="292">
        <v>0.17548050000000001</v>
      </c>
      <c r="H4072" s="68">
        <v>0.20145253333333332</v>
      </c>
      <c r="I4072" s="68">
        <v>0.18717919999999999</v>
      </c>
      <c r="T4072" s="91"/>
      <c r="U4072" s="91"/>
      <c r="AA4072" s="91"/>
      <c r="AB4072" s="91"/>
      <c r="AC4072" s="91"/>
      <c r="AD4072" s="91"/>
      <c r="AE4072" s="91"/>
      <c r="AF4072" s="91"/>
    </row>
    <row r="4073" spans="1:32" x14ac:dyDescent="0.3">
      <c r="A4073" s="65">
        <v>0</v>
      </c>
      <c r="B4073" s="10">
        <v>4070</v>
      </c>
      <c r="C4073" s="71">
        <v>0.40699999999999997</v>
      </c>
      <c r="D4073" s="74">
        <v>755447</v>
      </c>
      <c r="E4073" s="61">
        <v>701922</v>
      </c>
      <c r="F4073" s="68">
        <v>0.18886174999999999</v>
      </c>
      <c r="G4073" s="292">
        <v>0.17548050000000001</v>
      </c>
      <c r="H4073" s="68">
        <v>0.20145253333333332</v>
      </c>
      <c r="I4073" s="68">
        <v>0.18717919999999999</v>
      </c>
      <c r="T4073" s="91"/>
      <c r="U4073" s="91"/>
      <c r="AA4073" s="91"/>
      <c r="AB4073" s="91"/>
      <c r="AC4073" s="91"/>
      <c r="AD4073" s="91"/>
      <c r="AE4073" s="91"/>
      <c r="AF4073" s="91"/>
    </row>
    <row r="4074" spans="1:32" x14ac:dyDescent="0.3">
      <c r="A4074" s="65">
        <v>0</v>
      </c>
      <c r="B4074" s="10">
        <v>4071</v>
      </c>
      <c r="C4074" s="71">
        <v>0.40710000000000002</v>
      </c>
      <c r="D4074" s="74">
        <v>755447</v>
      </c>
      <c r="E4074" s="61">
        <v>701922</v>
      </c>
      <c r="F4074" s="68">
        <v>0.18886174999999999</v>
      </c>
      <c r="G4074" s="292">
        <v>0.17548050000000001</v>
      </c>
      <c r="H4074" s="68">
        <v>0.20145253333333332</v>
      </c>
      <c r="I4074" s="68">
        <v>0.18717919999999999</v>
      </c>
      <c r="T4074" s="91"/>
      <c r="U4074" s="91"/>
      <c r="AA4074" s="91"/>
      <c r="AB4074" s="91"/>
      <c r="AC4074" s="91"/>
      <c r="AD4074" s="91"/>
      <c r="AE4074" s="91"/>
      <c r="AF4074" s="91"/>
    </row>
    <row r="4075" spans="1:32" x14ac:dyDescent="0.3">
      <c r="A4075" s="65">
        <v>0</v>
      </c>
      <c r="B4075" s="10">
        <v>4072</v>
      </c>
      <c r="C4075" s="71">
        <v>0.40720000000000001</v>
      </c>
      <c r="D4075" s="74">
        <v>755447</v>
      </c>
      <c r="E4075" s="61">
        <v>701922</v>
      </c>
      <c r="F4075" s="68">
        <v>0.18886174999999999</v>
      </c>
      <c r="G4075" s="292">
        <v>0.17548050000000001</v>
      </c>
      <c r="H4075" s="68">
        <v>0.20145253333333332</v>
      </c>
      <c r="I4075" s="68">
        <v>0.18717919999999999</v>
      </c>
      <c r="T4075" s="91"/>
      <c r="U4075" s="91"/>
      <c r="AA4075" s="91"/>
      <c r="AB4075" s="91"/>
      <c r="AC4075" s="91"/>
      <c r="AD4075" s="91"/>
      <c r="AE4075" s="91"/>
      <c r="AF4075" s="91"/>
    </row>
    <row r="4076" spans="1:32" x14ac:dyDescent="0.3">
      <c r="A4076" s="65">
        <v>0</v>
      </c>
      <c r="B4076" s="10">
        <v>4073</v>
      </c>
      <c r="C4076" s="71">
        <v>0.4073</v>
      </c>
      <c r="D4076" s="74">
        <v>755447</v>
      </c>
      <c r="E4076" s="61">
        <v>701922</v>
      </c>
      <c r="F4076" s="68">
        <v>0.18886174999999999</v>
      </c>
      <c r="G4076" s="292">
        <v>0.17548050000000001</v>
      </c>
      <c r="H4076" s="68">
        <v>0.20145253333333332</v>
      </c>
      <c r="I4076" s="68">
        <v>0.18717919999999999</v>
      </c>
      <c r="T4076" s="91"/>
      <c r="U4076" s="91"/>
      <c r="AA4076" s="91"/>
      <c r="AB4076" s="91"/>
      <c r="AC4076" s="91"/>
      <c r="AD4076" s="91"/>
      <c r="AE4076" s="91"/>
      <c r="AF4076" s="91"/>
    </row>
    <row r="4077" spans="1:32" x14ac:dyDescent="0.3">
      <c r="A4077" s="65">
        <v>0</v>
      </c>
      <c r="B4077" s="10">
        <v>4074</v>
      </c>
      <c r="C4077" s="71">
        <v>0.40739999999999998</v>
      </c>
      <c r="D4077" s="74">
        <v>755447</v>
      </c>
      <c r="E4077" s="61">
        <v>701922</v>
      </c>
      <c r="F4077" s="68">
        <v>0.18886174999999999</v>
      </c>
      <c r="G4077" s="292">
        <v>0.17548050000000001</v>
      </c>
      <c r="H4077" s="68">
        <v>0.20145253333333332</v>
      </c>
      <c r="I4077" s="68">
        <v>0.18717919999999999</v>
      </c>
      <c r="T4077" s="91"/>
      <c r="U4077" s="91"/>
      <c r="AA4077" s="91"/>
      <c r="AB4077" s="91"/>
      <c r="AC4077" s="91"/>
      <c r="AD4077" s="91"/>
      <c r="AE4077" s="91"/>
      <c r="AF4077" s="91"/>
    </row>
    <row r="4078" spans="1:32" x14ac:dyDescent="0.3">
      <c r="A4078" s="65">
        <v>0</v>
      </c>
      <c r="B4078" s="10">
        <v>4075</v>
      </c>
      <c r="C4078" s="71">
        <v>0.40749999999999997</v>
      </c>
      <c r="D4078" s="74">
        <v>755447</v>
      </c>
      <c r="E4078" s="61">
        <v>701922</v>
      </c>
      <c r="F4078" s="68">
        <v>0.18886174999999999</v>
      </c>
      <c r="G4078" s="292">
        <v>0.17548050000000001</v>
      </c>
      <c r="H4078" s="68">
        <v>0.20145253333333332</v>
      </c>
      <c r="I4078" s="68">
        <v>0.18717919999999999</v>
      </c>
      <c r="T4078" s="91"/>
      <c r="U4078" s="91"/>
      <c r="AA4078" s="91"/>
      <c r="AB4078" s="91"/>
      <c r="AC4078" s="91"/>
      <c r="AD4078" s="91"/>
      <c r="AE4078" s="91"/>
      <c r="AF4078" s="91"/>
    </row>
    <row r="4079" spans="1:32" x14ac:dyDescent="0.3">
      <c r="A4079" s="65">
        <v>0</v>
      </c>
      <c r="B4079" s="10">
        <v>4076</v>
      </c>
      <c r="C4079" s="71">
        <v>0.40760000000000002</v>
      </c>
      <c r="D4079" s="74">
        <v>755447</v>
      </c>
      <c r="E4079" s="61">
        <v>701922</v>
      </c>
      <c r="F4079" s="68">
        <v>0.18886174999999999</v>
      </c>
      <c r="G4079" s="292">
        <v>0.17548050000000001</v>
      </c>
      <c r="H4079" s="68">
        <v>0.20145253333333332</v>
      </c>
      <c r="I4079" s="68">
        <v>0.18717919999999999</v>
      </c>
      <c r="T4079" s="91"/>
      <c r="U4079" s="91"/>
      <c r="AA4079" s="91"/>
      <c r="AB4079" s="91"/>
      <c r="AC4079" s="91"/>
      <c r="AD4079" s="91"/>
      <c r="AE4079" s="91"/>
      <c r="AF4079" s="91"/>
    </row>
    <row r="4080" spans="1:32" x14ac:dyDescent="0.3">
      <c r="A4080" s="65">
        <v>0</v>
      </c>
      <c r="B4080" s="10">
        <v>4077</v>
      </c>
      <c r="C4080" s="71">
        <v>0.40770000000000001</v>
      </c>
      <c r="D4080" s="74">
        <v>755447</v>
      </c>
      <c r="E4080" s="61">
        <v>701922</v>
      </c>
      <c r="F4080" s="68">
        <v>0.18886174999999999</v>
      </c>
      <c r="G4080" s="292">
        <v>0.17548050000000001</v>
      </c>
      <c r="H4080" s="68">
        <v>0.20145253333333332</v>
      </c>
      <c r="I4080" s="68">
        <v>0.18717919999999999</v>
      </c>
      <c r="T4080" s="91"/>
      <c r="U4080" s="91"/>
      <c r="AA4080" s="91"/>
      <c r="AB4080" s="91"/>
      <c r="AC4080" s="91"/>
      <c r="AD4080" s="91"/>
      <c r="AE4080" s="91"/>
      <c r="AF4080" s="91"/>
    </row>
    <row r="4081" spans="1:32" x14ac:dyDescent="0.3">
      <c r="A4081" s="65">
        <v>0</v>
      </c>
      <c r="B4081" s="10">
        <v>4078</v>
      </c>
      <c r="C4081" s="71">
        <v>0.4078</v>
      </c>
      <c r="D4081" s="74">
        <v>755447</v>
      </c>
      <c r="E4081" s="61">
        <v>701922</v>
      </c>
      <c r="F4081" s="68">
        <v>0.18886174999999999</v>
      </c>
      <c r="G4081" s="292">
        <v>0.17548050000000001</v>
      </c>
      <c r="H4081" s="68">
        <v>0.20145253333333332</v>
      </c>
      <c r="I4081" s="68">
        <v>0.18717919999999999</v>
      </c>
      <c r="T4081" s="91"/>
      <c r="U4081" s="91"/>
      <c r="AA4081" s="91"/>
      <c r="AB4081" s="91"/>
      <c r="AC4081" s="91"/>
      <c r="AD4081" s="91"/>
      <c r="AE4081" s="91"/>
      <c r="AF4081" s="91"/>
    </row>
    <row r="4082" spans="1:32" x14ac:dyDescent="0.3">
      <c r="A4082" s="65">
        <v>0</v>
      </c>
      <c r="B4082" s="10">
        <v>4079</v>
      </c>
      <c r="C4082" s="71">
        <v>0.40789999999999998</v>
      </c>
      <c r="D4082" s="74">
        <v>755447</v>
      </c>
      <c r="E4082" s="61">
        <v>701922</v>
      </c>
      <c r="F4082" s="68">
        <v>0.18886174999999999</v>
      </c>
      <c r="G4082" s="292">
        <v>0.17548050000000001</v>
      </c>
      <c r="H4082" s="68">
        <v>0.20145253333333332</v>
      </c>
      <c r="I4082" s="68">
        <v>0.18717919999999999</v>
      </c>
      <c r="T4082" s="91"/>
      <c r="U4082" s="91"/>
      <c r="AA4082" s="91"/>
      <c r="AB4082" s="91"/>
      <c r="AC4082" s="91"/>
      <c r="AD4082" s="91"/>
      <c r="AE4082" s="91"/>
      <c r="AF4082" s="91"/>
    </row>
    <row r="4083" spans="1:32" x14ac:dyDescent="0.3">
      <c r="A4083" s="65">
        <v>0</v>
      </c>
      <c r="B4083" s="10">
        <v>4080</v>
      </c>
      <c r="C4083" s="71">
        <v>0.40799999999999997</v>
      </c>
      <c r="D4083" s="74">
        <v>755447</v>
      </c>
      <c r="E4083" s="61">
        <v>701922</v>
      </c>
      <c r="F4083" s="68">
        <v>0.18886174999999999</v>
      </c>
      <c r="G4083" s="292">
        <v>0.17548050000000001</v>
      </c>
      <c r="H4083" s="68">
        <v>0.20145253333333332</v>
      </c>
      <c r="I4083" s="68">
        <v>0.18717919999999999</v>
      </c>
      <c r="T4083" s="91"/>
      <c r="U4083" s="91"/>
      <c r="AA4083" s="91"/>
      <c r="AB4083" s="91"/>
      <c r="AC4083" s="91"/>
      <c r="AD4083" s="91"/>
      <c r="AE4083" s="91"/>
      <c r="AF4083" s="91"/>
    </row>
    <row r="4084" spans="1:32" x14ac:dyDescent="0.3">
      <c r="A4084" s="65">
        <v>0</v>
      </c>
      <c r="B4084" s="10">
        <v>4081</v>
      </c>
      <c r="C4084" s="71">
        <v>0.40810000000000002</v>
      </c>
      <c r="D4084" s="74">
        <v>755447</v>
      </c>
      <c r="E4084" s="61">
        <v>701922</v>
      </c>
      <c r="F4084" s="68">
        <v>0.18886174999999999</v>
      </c>
      <c r="G4084" s="292">
        <v>0.17548050000000001</v>
      </c>
      <c r="H4084" s="68">
        <v>0.20145253333333332</v>
      </c>
      <c r="I4084" s="68">
        <v>0.18717919999999999</v>
      </c>
      <c r="T4084" s="91"/>
      <c r="U4084" s="91"/>
      <c r="AA4084" s="91"/>
      <c r="AB4084" s="91"/>
      <c r="AC4084" s="91"/>
      <c r="AD4084" s="91"/>
      <c r="AE4084" s="91"/>
      <c r="AF4084" s="91"/>
    </row>
    <row r="4085" spans="1:32" x14ac:dyDescent="0.3">
      <c r="A4085" s="65">
        <v>0</v>
      </c>
      <c r="B4085" s="10">
        <v>4082</v>
      </c>
      <c r="C4085" s="71">
        <v>0.40820000000000001</v>
      </c>
      <c r="D4085" s="74">
        <v>755447</v>
      </c>
      <c r="E4085" s="61">
        <v>701922</v>
      </c>
      <c r="F4085" s="68">
        <v>0.18886174999999999</v>
      </c>
      <c r="G4085" s="292">
        <v>0.17548050000000001</v>
      </c>
      <c r="H4085" s="68">
        <v>0.20145253333333332</v>
      </c>
      <c r="I4085" s="68">
        <v>0.18717919999999999</v>
      </c>
      <c r="T4085" s="91"/>
      <c r="U4085" s="91"/>
      <c r="AA4085" s="91"/>
      <c r="AB4085" s="91"/>
      <c r="AC4085" s="91"/>
      <c r="AD4085" s="91"/>
      <c r="AE4085" s="91"/>
      <c r="AF4085" s="91"/>
    </row>
    <row r="4086" spans="1:32" x14ac:dyDescent="0.3">
      <c r="A4086" s="65">
        <v>0</v>
      </c>
      <c r="B4086" s="10">
        <v>4083</v>
      </c>
      <c r="C4086" s="71">
        <v>0.4083</v>
      </c>
      <c r="D4086" s="74">
        <v>755447</v>
      </c>
      <c r="E4086" s="61">
        <v>701922</v>
      </c>
      <c r="F4086" s="68">
        <v>0.18886174999999999</v>
      </c>
      <c r="G4086" s="292">
        <v>0.17548050000000001</v>
      </c>
      <c r="H4086" s="68">
        <v>0.20145253333333332</v>
      </c>
      <c r="I4086" s="68">
        <v>0.18717919999999999</v>
      </c>
      <c r="T4086" s="91"/>
      <c r="U4086" s="91"/>
      <c r="AA4086" s="91"/>
      <c r="AB4086" s="91"/>
      <c r="AC4086" s="91"/>
      <c r="AD4086" s="91"/>
      <c r="AE4086" s="91"/>
      <c r="AF4086" s="91"/>
    </row>
    <row r="4087" spans="1:32" x14ac:dyDescent="0.3">
      <c r="A4087" s="65">
        <v>0</v>
      </c>
      <c r="B4087" s="10">
        <v>4084</v>
      </c>
      <c r="C4087" s="71">
        <v>0.40839999999999999</v>
      </c>
      <c r="D4087" s="74">
        <v>755447</v>
      </c>
      <c r="E4087" s="61">
        <v>701922</v>
      </c>
      <c r="F4087" s="68">
        <v>0.18886174999999999</v>
      </c>
      <c r="G4087" s="292">
        <v>0.17548050000000001</v>
      </c>
      <c r="H4087" s="68">
        <v>0.20145253333333332</v>
      </c>
      <c r="I4087" s="68">
        <v>0.18717919999999999</v>
      </c>
      <c r="T4087" s="91"/>
      <c r="U4087" s="91"/>
      <c r="AA4087" s="91"/>
      <c r="AB4087" s="91"/>
      <c r="AC4087" s="91"/>
      <c r="AD4087" s="91"/>
      <c r="AE4087" s="91"/>
      <c r="AF4087" s="91"/>
    </row>
    <row r="4088" spans="1:32" x14ac:dyDescent="0.3">
      <c r="A4088" s="65">
        <v>0</v>
      </c>
      <c r="B4088" s="10">
        <v>4085</v>
      </c>
      <c r="C4088" s="71">
        <v>0.40849999999999997</v>
      </c>
      <c r="D4088" s="74">
        <v>755447</v>
      </c>
      <c r="E4088" s="61">
        <v>701922</v>
      </c>
      <c r="F4088" s="68">
        <v>0.18886174999999999</v>
      </c>
      <c r="G4088" s="292">
        <v>0.17548050000000001</v>
      </c>
      <c r="H4088" s="68">
        <v>0.20145253333333332</v>
      </c>
      <c r="I4088" s="68">
        <v>0.18717919999999999</v>
      </c>
      <c r="T4088" s="91"/>
      <c r="U4088" s="91"/>
      <c r="AA4088" s="91"/>
      <c r="AB4088" s="91"/>
      <c r="AC4088" s="91"/>
      <c r="AD4088" s="91"/>
      <c r="AE4088" s="91"/>
      <c r="AF4088" s="91"/>
    </row>
    <row r="4089" spans="1:32" x14ac:dyDescent="0.3">
      <c r="A4089" s="65">
        <v>0</v>
      </c>
      <c r="B4089" s="10">
        <v>4086</v>
      </c>
      <c r="C4089" s="71">
        <v>0.40860000000000002</v>
      </c>
      <c r="D4089" s="74">
        <v>755447</v>
      </c>
      <c r="E4089" s="61">
        <v>701922</v>
      </c>
      <c r="F4089" s="68">
        <v>0.18886174999999999</v>
      </c>
      <c r="G4089" s="292">
        <v>0.17548050000000001</v>
      </c>
      <c r="H4089" s="68">
        <v>0.20145253333333332</v>
      </c>
      <c r="I4089" s="68">
        <v>0.18717919999999999</v>
      </c>
      <c r="T4089" s="91"/>
      <c r="U4089" s="91"/>
      <c r="AA4089" s="91"/>
      <c r="AB4089" s="91"/>
      <c r="AC4089" s="91"/>
      <c r="AD4089" s="91"/>
      <c r="AE4089" s="91"/>
      <c r="AF4089" s="91"/>
    </row>
    <row r="4090" spans="1:32" x14ac:dyDescent="0.3">
      <c r="A4090" s="65">
        <v>0</v>
      </c>
      <c r="B4090" s="10">
        <v>4087</v>
      </c>
      <c r="C4090" s="71">
        <v>0.40870000000000001</v>
      </c>
      <c r="D4090" s="74">
        <v>755447</v>
      </c>
      <c r="E4090" s="61">
        <v>701922</v>
      </c>
      <c r="F4090" s="68">
        <v>0.18886174999999999</v>
      </c>
      <c r="G4090" s="292">
        <v>0.17548050000000001</v>
      </c>
      <c r="H4090" s="68">
        <v>0.20145253333333332</v>
      </c>
      <c r="I4090" s="68">
        <v>0.18717919999999999</v>
      </c>
      <c r="T4090" s="91"/>
      <c r="U4090" s="91"/>
      <c r="AA4090" s="91"/>
      <c r="AB4090" s="91"/>
      <c r="AC4090" s="91"/>
      <c r="AD4090" s="91"/>
      <c r="AE4090" s="91"/>
      <c r="AF4090" s="91"/>
    </row>
    <row r="4091" spans="1:32" x14ac:dyDescent="0.3">
      <c r="A4091" s="65">
        <v>0</v>
      </c>
      <c r="B4091" s="10">
        <v>4088</v>
      </c>
      <c r="C4091" s="71">
        <v>0.4088</v>
      </c>
      <c r="D4091" s="74">
        <v>755447</v>
      </c>
      <c r="E4091" s="61">
        <v>701922</v>
      </c>
      <c r="F4091" s="68">
        <v>0.18886174999999999</v>
      </c>
      <c r="G4091" s="292">
        <v>0.17548050000000001</v>
      </c>
      <c r="H4091" s="68">
        <v>0.20145253333333332</v>
      </c>
      <c r="I4091" s="68">
        <v>0.18717919999999999</v>
      </c>
      <c r="T4091" s="91"/>
      <c r="U4091" s="91"/>
      <c r="AA4091" s="91"/>
      <c r="AB4091" s="91"/>
      <c r="AC4091" s="91"/>
      <c r="AD4091" s="91"/>
      <c r="AE4091" s="91"/>
      <c r="AF4091" s="91"/>
    </row>
    <row r="4092" spans="1:32" x14ac:dyDescent="0.3">
      <c r="A4092" s="65">
        <v>0</v>
      </c>
      <c r="B4092" s="10">
        <v>4089</v>
      </c>
      <c r="C4092" s="71">
        <v>0.40889999999999999</v>
      </c>
      <c r="D4092" s="74">
        <v>755447</v>
      </c>
      <c r="E4092" s="61">
        <v>701922</v>
      </c>
      <c r="F4092" s="68">
        <v>0.18886174999999999</v>
      </c>
      <c r="G4092" s="292">
        <v>0.17548050000000001</v>
      </c>
      <c r="H4092" s="68">
        <v>0.20145253333333332</v>
      </c>
      <c r="I4092" s="68">
        <v>0.18717919999999999</v>
      </c>
      <c r="T4092" s="91"/>
      <c r="U4092" s="91"/>
      <c r="AA4092" s="91"/>
      <c r="AB4092" s="91"/>
      <c r="AC4092" s="91"/>
      <c r="AD4092" s="91"/>
      <c r="AE4092" s="91"/>
      <c r="AF4092" s="91"/>
    </row>
    <row r="4093" spans="1:32" x14ac:dyDescent="0.3">
      <c r="A4093" s="65">
        <v>0</v>
      </c>
      <c r="B4093" s="10">
        <v>4090</v>
      </c>
      <c r="C4093" s="71">
        <v>0.40899999999999997</v>
      </c>
      <c r="D4093" s="74">
        <v>755447</v>
      </c>
      <c r="E4093" s="61">
        <v>701922</v>
      </c>
      <c r="F4093" s="68">
        <v>0.18886174999999999</v>
      </c>
      <c r="G4093" s="292">
        <v>0.17548050000000001</v>
      </c>
      <c r="H4093" s="68">
        <v>0.20145253333333332</v>
      </c>
      <c r="I4093" s="68">
        <v>0.18717919999999999</v>
      </c>
      <c r="T4093" s="91"/>
      <c r="U4093" s="91"/>
      <c r="AA4093" s="91"/>
      <c r="AB4093" s="91"/>
      <c r="AC4093" s="91"/>
      <c r="AD4093" s="91"/>
      <c r="AE4093" s="91"/>
      <c r="AF4093" s="91"/>
    </row>
    <row r="4094" spans="1:32" x14ac:dyDescent="0.3">
      <c r="A4094" s="65">
        <v>0</v>
      </c>
      <c r="B4094" s="10">
        <v>4091</v>
      </c>
      <c r="C4094" s="71">
        <v>0.40910000000000002</v>
      </c>
      <c r="D4094" s="74">
        <v>755447</v>
      </c>
      <c r="E4094" s="61">
        <v>701922</v>
      </c>
      <c r="F4094" s="68">
        <v>0.18886174999999999</v>
      </c>
      <c r="G4094" s="292">
        <v>0.17548050000000001</v>
      </c>
      <c r="H4094" s="68">
        <v>0.20145253333333332</v>
      </c>
      <c r="I4094" s="68">
        <v>0.18717919999999999</v>
      </c>
      <c r="T4094" s="91"/>
      <c r="U4094" s="91"/>
      <c r="AA4094" s="91"/>
      <c r="AB4094" s="91"/>
      <c r="AC4094" s="91"/>
      <c r="AD4094" s="91"/>
      <c r="AE4094" s="91"/>
      <c r="AF4094" s="91"/>
    </row>
    <row r="4095" spans="1:32" x14ac:dyDescent="0.3">
      <c r="A4095" s="65">
        <v>0</v>
      </c>
      <c r="B4095" s="10">
        <v>4092</v>
      </c>
      <c r="C4095" s="71">
        <v>0.40920000000000001</v>
      </c>
      <c r="D4095" s="74">
        <v>755447</v>
      </c>
      <c r="E4095" s="61">
        <v>701922</v>
      </c>
      <c r="F4095" s="68">
        <v>0.18886174999999999</v>
      </c>
      <c r="G4095" s="292">
        <v>0.17548050000000001</v>
      </c>
      <c r="H4095" s="68">
        <v>0.20145253333333332</v>
      </c>
      <c r="I4095" s="68">
        <v>0.18717919999999999</v>
      </c>
      <c r="T4095" s="91"/>
      <c r="U4095" s="91"/>
      <c r="AA4095" s="91"/>
      <c r="AB4095" s="91"/>
      <c r="AC4095" s="91"/>
      <c r="AD4095" s="91"/>
      <c r="AE4095" s="91"/>
      <c r="AF4095" s="91"/>
    </row>
    <row r="4096" spans="1:32" x14ac:dyDescent="0.3">
      <c r="A4096" s="65">
        <v>0</v>
      </c>
      <c r="B4096" s="10">
        <v>4093</v>
      </c>
      <c r="C4096" s="71">
        <v>0.4093</v>
      </c>
      <c r="D4096" s="74">
        <v>755447</v>
      </c>
      <c r="E4096" s="61">
        <v>701922</v>
      </c>
      <c r="F4096" s="68">
        <v>0.18886174999999999</v>
      </c>
      <c r="G4096" s="292">
        <v>0.17548050000000001</v>
      </c>
      <c r="H4096" s="68">
        <v>0.20145253333333332</v>
      </c>
      <c r="I4096" s="68">
        <v>0.18717919999999999</v>
      </c>
      <c r="T4096" s="91"/>
      <c r="U4096" s="91"/>
      <c r="AA4096" s="91"/>
      <c r="AB4096" s="91"/>
      <c r="AC4096" s="91"/>
      <c r="AD4096" s="91"/>
      <c r="AE4096" s="91"/>
      <c r="AF4096" s="91"/>
    </row>
    <row r="4097" spans="1:32" x14ac:dyDescent="0.3">
      <c r="A4097" s="65">
        <v>0</v>
      </c>
      <c r="B4097" s="10">
        <v>4094</v>
      </c>
      <c r="C4097" s="71">
        <v>0.40939999999999999</v>
      </c>
      <c r="D4097" s="74">
        <v>755447</v>
      </c>
      <c r="E4097" s="61">
        <v>701922</v>
      </c>
      <c r="F4097" s="68">
        <v>0.18886174999999999</v>
      </c>
      <c r="G4097" s="292">
        <v>0.17548050000000001</v>
      </c>
      <c r="H4097" s="68">
        <v>0.20145253333333332</v>
      </c>
      <c r="I4097" s="68">
        <v>0.18717919999999999</v>
      </c>
      <c r="T4097" s="91"/>
      <c r="U4097" s="91"/>
      <c r="AA4097" s="91"/>
      <c r="AB4097" s="91"/>
      <c r="AC4097" s="91"/>
      <c r="AD4097" s="91"/>
      <c r="AE4097" s="91"/>
      <c r="AF4097" s="91"/>
    </row>
    <row r="4098" spans="1:32" x14ac:dyDescent="0.3">
      <c r="A4098" s="65">
        <v>0</v>
      </c>
      <c r="B4098" s="10">
        <v>4095</v>
      </c>
      <c r="C4098" s="71">
        <v>0.40949999999999998</v>
      </c>
      <c r="D4098" s="74">
        <v>755447</v>
      </c>
      <c r="E4098" s="61">
        <v>701922</v>
      </c>
      <c r="F4098" s="68">
        <v>0.18886174999999999</v>
      </c>
      <c r="G4098" s="292">
        <v>0.17548050000000001</v>
      </c>
      <c r="H4098" s="68">
        <v>0.20145253333333332</v>
      </c>
      <c r="I4098" s="68">
        <v>0.18717919999999999</v>
      </c>
      <c r="T4098" s="91"/>
      <c r="U4098" s="91"/>
      <c r="AA4098" s="91"/>
      <c r="AB4098" s="91"/>
      <c r="AC4098" s="91"/>
      <c r="AD4098" s="91"/>
      <c r="AE4098" s="91"/>
      <c r="AF4098" s="91"/>
    </row>
    <row r="4099" spans="1:32" x14ac:dyDescent="0.3">
      <c r="A4099" s="65">
        <v>0</v>
      </c>
      <c r="B4099" s="10">
        <v>4096</v>
      </c>
      <c r="C4099" s="71">
        <v>0.40960000000000002</v>
      </c>
      <c r="D4099" s="74">
        <v>755447</v>
      </c>
      <c r="E4099" s="61">
        <v>701922</v>
      </c>
      <c r="F4099" s="68">
        <v>0.18886174999999999</v>
      </c>
      <c r="G4099" s="292">
        <v>0.17548050000000001</v>
      </c>
      <c r="H4099" s="68">
        <v>0.20145253333333332</v>
      </c>
      <c r="I4099" s="68">
        <v>0.18717919999999999</v>
      </c>
      <c r="T4099" s="91"/>
      <c r="U4099" s="91"/>
      <c r="AA4099" s="91"/>
      <c r="AB4099" s="91"/>
      <c r="AC4099" s="91"/>
      <c r="AD4099" s="91"/>
      <c r="AE4099" s="91"/>
      <c r="AF4099" s="91"/>
    </row>
    <row r="4100" spans="1:32" x14ac:dyDescent="0.3">
      <c r="A4100" s="65">
        <v>0</v>
      </c>
      <c r="B4100" s="10">
        <v>4097</v>
      </c>
      <c r="C4100" s="71">
        <v>0.40970000000000001</v>
      </c>
      <c r="D4100" s="74">
        <v>755447</v>
      </c>
      <c r="E4100" s="61">
        <v>701922</v>
      </c>
      <c r="F4100" s="68">
        <v>0.18886174999999999</v>
      </c>
      <c r="G4100" s="292">
        <v>0.17548050000000001</v>
      </c>
      <c r="H4100" s="68">
        <v>0.20145253333333332</v>
      </c>
      <c r="I4100" s="68">
        <v>0.18717919999999999</v>
      </c>
      <c r="T4100" s="91"/>
      <c r="U4100" s="91"/>
      <c r="AA4100" s="91"/>
      <c r="AB4100" s="91"/>
      <c r="AC4100" s="91"/>
      <c r="AD4100" s="91"/>
      <c r="AE4100" s="91"/>
      <c r="AF4100" s="91"/>
    </row>
    <row r="4101" spans="1:32" x14ac:dyDescent="0.3">
      <c r="A4101" s="65">
        <v>0</v>
      </c>
      <c r="B4101" s="10">
        <v>4098</v>
      </c>
      <c r="C4101" s="71">
        <v>0.4098</v>
      </c>
      <c r="D4101" s="74">
        <v>755447</v>
      </c>
      <c r="E4101" s="61">
        <v>701922</v>
      </c>
      <c r="F4101" s="68">
        <v>0.18886174999999999</v>
      </c>
      <c r="G4101" s="292">
        <v>0.17548050000000001</v>
      </c>
      <c r="H4101" s="68">
        <v>0.20145253333333332</v>
      </c>
      <c r="I4101" s="68">
        <v>0.18717919999999999</v>
      </c>
      <c r="T4101" s="91"/>
      <c r="U4101" s="91"/>
      <c r="AA4101" s="91"/>
      <c r="AB4101" s="91"/>
      <c r="AC4101" s="91"/>
      <c r="AD4101" s="91"/>
      <c r="AE4101" s="91"/>
      <c r="AF4101" s="91"/>
    </row>
    <row r="4102" spans="1:32" x14ac:dyDescent="0.3">
      <c r="A4102" s="65">
        <v>0</v>
      </c>
      <c r="B4102" s="10">
        <v>4099</v>
      </c>
      <c r="C4102" s="71">
        <v>0.40989999999999999</v>
      </c>
      <c r="D4102" s="74">
        <v>755447</v>
      </c>
      <c r="E4102" s="61">
        <v>701922</v>
      </c>
      <c r="F4102" s="68">
        <v>0.18886174999999999</v>
      </c>
      <c r="G4102" s="292">
        <v>0.17548050000000001</v>
      </c>
      <c r="H4102" s="68">
        <v>0.20145253333333332</v>
      </c>
      <c r="I4102" s="68">
        <v>0.18717919999999999</v>
      </c>
      <c r="T4102" s="91"/>
      <c r="U4102" s="91"/>
      <c r="AA4102" s="91"/>
      <c r="AB4102" s="91"/>
      <c r="AC4102" s="91"/>
      <c r="AD4102" s="91"/>
      <c r="AE4102" s="91"/>
      <c r="AF4102" s="91"/>
    </row>
    <row r="4103" spans="1:32" x14ac:dyDescent="0.3">
      <c r="A4103" s="65">
        <v>0</v>
      </c>
      <c r="B4103" s="10">
        <v>4100</v>
      </c>
      <c r="C4103" s="71">
        <v>0.41</v>
      </c>
      <c r="D4103" s="74">
        <v>755447</v>
      </c>
      <c r="E4103" s="61">
        <v>701922</v>
      </c>
      <c r="F4103" s="68">
        <v>0.18886174999999999</v>
      </c>
      <c r="G4103" s="292">
        <v>0.17548050000000001</v>
      </c>
      <c r="H4103" s="68">
        <v>0.20145253333333332</v>
      </c>
      <c r="I4103" s="68">
        <v>0.18717919999999999</v>
      </c>
      <c r="T4103" s="91"/>
      <c r="U4103" s="91"/>
      <c r="AA4103" s="91"/>
      <c r="AB4103" s="91"/>
      <c r="AC4103" s="91"/>
      <c r="AD4103" s="91"/>
      <c r="AE4103" s="91"/>
      <c r="AF4103" s="91"/>
    </row>
    <row r="4104" spans="1:32" x14ac:dyDescent="0.3">
      <c r="A4104" s="65">
        <v>0</v>
      </c>
      <c r="B4104" s="10">
        <v>4101</v>
      </c>
      <c r="C4104" s="71">
        <v>0.41010000000000002</v>
      </c>
      <c r="D4104" s="74">
        <v>755447</v>
      </c>
      <c r="E4104" s="61">
        <v>701922</v>
      </c>
      <c r="F4104" s="68">
        <v>0.18886174999999999</v>
      </c>
      <c r="G4104" s="292">
        <v>0.17548050000000001</v>
      </c>
      <c r="H4104" s="68">
        <v>0.20145253333333332</v>
      </c>
      <c r="I4104" s="68">
        <v>0.18717919999999999</v>
      </c>
      <c r="T4104" s="91"/>
      <c r="U4104" s="91"/>
      <c r="AA4104" s="91"/>
      <c r="AB4104" s="91"/>
      <c r="AC4104" s="91"/>
      <c r="AD4104" s="91"/>
      <c r="AE4104" s="91"/>
      <c r="AF4104" s="91"/>
    </row>
    <row r="4105" spans="1:32" x14ac:dyDescent="0.3">
      <c r="A4105" s="65">
        <v>0</v>
      </c>
      <c r="B4105" s="10">
        <v>4102</v>
      </c>
      <c r="C4105" s="71">
        <v>0.41020000000000001</v>
      </c>
      <c r="D4105" s="74">
        <v>755447</v>
      </c>
      <c r="E4105" s="61">
        <v>701922</v>
      </c>
      <c r="F4105" s="68">
        <v>0.18886174999999999</v>
      </c>
      <c r="G4105" s="292">
        <v>0.17548050000000001</v>
      </c>
      <c r="H4105" s="68">
        <v>0.20145253333333332</v>
      </c>
      <c r="I4105" s="68">
        <v>0.18717919999999999</v>
      </c>
      <c r="T4105" s="91"/>
      <c r="U4105" s="91"/>
      <c r="AA4105" s="91"/>
      <c r="AB4105" s="91"/>
      <c r="AC4105" s="91"/>
      <c r="AD4105" s="91"/>
      <c r="AE4105" s="91"/>
      <c r="AF4105" s="91"/>
    </row>
    <row r="4106" spans="1:32" x14ac:dyDescent="0.3">
      <c r="A4106" s="65">
        <v>0</v>
      </c>
      <c r="B4106" s="10">
        <v>4103</v>
      </c>
      <c r="C4106" s="71">
        <v>0.4103</v>
      </c>
      <c r="D4106" s="74">
        <v>755447</v>
      </c>
      <c r="E4106" s="61">
        <v>701922</v>
      </c>
      <c r="F4106" s="68">
        <v>0.18886174999999999</v>
      </c>
      <c r="G4106" s="292">
        <v>0.17548050000000001</v>
      </c>
      <c r="H4106" s="68">
        <v>0.20145253333333332</v>
      </c>
      <c r="I4106" s="68">
        <v>0.18717919999999999</v>
      </c>
      <c r="T4106" s="91"/>
      <c r="U4106" s="91"/>
      <c r="AA4106" s="91"/>
      <c r="AB4106" s="91"/>
      <c r="AC4106" s="91"/>
      <c r="AD4106" s="91"/>
      <c r="AE4106" s="91"/>
      <c r="AF4106" s="91"/>
    </row>
    <row r="4107" spans="1:32" x14ac:dyDescent="0.3">
      <c r="A4107" s="65">
        <v>0</v>
      </c>
      <c r="B4107" s="10">
        <v>4104</v>
      </c>
      <c r="C4107" s="71">
        <v>0.41039999999999999</v>
      </c>
      <c r="D4107" s="74">
        <v>755447</v>
      </c>
      <c r="E4107" s="61">
        <v>701922</v>
      </c>
      <c r="F4107" s="68">
        <v>0.18886174999999999</v>
      </c>
      <c r="G4107" s="292">
        <v>0.17548050000000001</v>
      </c>
      <c r="H4107" s="68">
        <v>0.20145253333333332</v>
      </c>
      <c r="I4107" s="68">
        <v>0.18717919999999999</v>
      </c>
      <c r="T4107" s="91"/>
      <c r="U4107" s="91"/>
      <c r="AA4107" s="91"/>
      <c r="AB4107" s="91"/>
      <c r="AC4107" s="91"/>
      <c r="AD4107" s="91"/>
      <c r="AE4107" s="91"/>
      <c r="AF4107" s="91"/>
    </row>
    <row r="4108" spans="1:32" x14ac:dyDescent="0.3">
      <c r="A4108" s="65">
        <v>0</v>
      </c>
      <c r="B4108" s="10">
        <v>4105</v>
      </c>
      <c r="C4108" s="71">
        <v>0.41049999999999998</v>
      </c>
      <c r="D4108" s="74">
        <v>755447</v>
      </c>
      <c r="E4108" s="61">
        <v>701922</v>
      </c>
      <c r="F4108" s="68">
        <v>0.18886174999999999</v>
      </c>
      <c r="G4108" s="292">
        <v>0.17548050000000001</v>
      </c>
      <c r="H4108" s="68">
        <v>0.20145253333333332</v>
      </c>
      <c r="I4108" s="68">
        <v>0.18717919999999999</v>
      </c>
      <c r="T4108" s="91"/>
      <c r="U4108" s="91"/>
      <c r="AA4108" s="91"/>
      <c r="AB4108" s="91"/>
      <c r="AC4108" s="91"/>
      <c r="AD4108" s="91"/>
      <c r="AE4108" s="91"/>
      <c r="AF4108" s="91"/>
    </row>
    <row r="4109" spans="1:32" x14ac:dyDescent="0.3">
      <c r="A4109" s="65">
        <v>0</v>
      </c>
      <c r="B4109" s="10">
        <v>4106</v>
      </c>
      <c r="C4109" s="71">
        <v>0.41060000000000002</v>
      </c>
      <c r="D4109" s="74">
        <v>755447</v>
      </c>
      <c r="E4109" s="61">
        <v>701922</v>
      </c>
      <c r="F4109" s="68">
        <v>0.18886174999999999</v>
      </c>
      <c r="G4109" s="292">
        <v>0.17548050000000001</v>
      </c>
      <c r="H4109" s="68">
        <v>0.20145253333333332</v>
      </c>
      <c r="I4109" s="68">
        <v>0.18717919999999999</v>
      </c>
      <c r="T4109" s="91"/>
      <c r="U4109" s="91"/>
      <c r="AA4109" s="91"/>
      <c r="AB4109" s="91"/>
      <c r="AC4109" s="91"/>
      <c r="AD4109" s="91"/>
      <c r="AE4109" s="91"/>
      <c r="AF4109" s="91"/>
    </row>
    <row r="4110" spans="1:32" x14ac:dyDescent="0.3">
      <c r="A4110" s="65">
        <v>0</v>
      </c>
      <c r="B4110" s="10">
        <v>4107</v>
      </c>
      <c r="C4110" s="71">
        <v>0.41070000000000001</v>
      </c>
      <c r="D4110" s="74">
        <v>755447</v>
      </c>
      <c r="E4110" s="61">
        <v>701922</v>
      </c>
      <c r="F4110" s="68">
        <v>0.18886174999999999</v>
      </c>
      <c r="G4110" s="292">
        <v>0.17548050000000001</v>
      </c>
      <c r="H4110" s="68">
        <v>0.20145253333333332</v>
      </c>
      <c r="I4110" s="68">
        <v>0.18717919999999999</v>
      </c>
      <c r="T4110" s="91"/>
      <c r="U4110" s="91"/>
      <c r="AA4110" s="91"/>
      <c r="AB4110" s="91"/>
      <c r="AC4110" s="91"/>
      <c r="AD4110" s="91"/>
      <c r="AE4110" s="91"/>
      <c r="AF4110" s="91"/>
    </row>
    <row r="4111" spans="1:32" x14ac:dyDescent="0.3">
      <c r="A4111" s="65">
        <v>0</v>
      </c>
      <c r="B4111" s="10">
        <v>4108</v>
      </c>
      <c r="C4111" s="71">
        <v>0.4108</v>
      </c>
      <c r="D4111" s="74">
        <v>755447</v>
      </c>
      <c r="E4111" s="61">
        <v>701922</v>
      </c>
      <c r="F4111" s="68">
        <v>0.18886174999999999</v>
      </c>
      <c r="G4111" s="292">
        <v>0.17548050000000001</v>
      </c>
      <c r="H4111" s="68">
        <v>0.20145253333333332</v>
      </c>
      <c r="I4111" s="68">
        <v>0.18717919999999999</v>
      </c>
      <c r="T4111" s="91"/>
      <c r="U4111" s="91"/>
      <c r="AA4111" s="91"/>
      <c r="AB4111" s="91"/>
      <c r="AC4111" s="91"/>
      <c r="AD4111" s="91"/>
      <c r="AE4111" s="91"/>
      <c r="AF4111" s="91"/>
    </row>
    <row r="4112" spans="1:32" x14ac:dyDescent="0.3">
      <c r="A4112" s="65">
        <v>0</v>
      </c>
      <c r="B4112" s="10">
        <v>4109</v>
      </c>
      <c r="C4112" s="71">
        <v>0.41089999999999999</v>
      </c>
      <c r="D4112" s="74">
        <v>755447</v>
      </c>
      <c r="E4112" s="61">
        <v>701922</v>
      </c>
      <c r="F4112" s="68">
        <v>0.18886174999999999</v>
      </c>
      <c r="G4112" s="292">
        <v>0.17548050000000001</v>
      </c>
      <c r="H4112" s="68">
        <v>0.20145253333333332</v>
      </c>
      <c r="I4112" s="68">
        <v>0.18717919999999999</v>
      </c>
      <c r="T4112" s="91"/>
      <c r="U4112" s="91"/>
      <c r="AA4112" s="91"/>
      <c r="AB4112" s="91"/>
      <c r="AC4112" s="91"/>
      <c r="AD4112" s="91"/>
      <c r="AE4112" s="91"/>
      <c r="AF4112" s="91"/>
    </row>
    <row r="4113" spans="1:32" x14ac:dyDescent="0.3">
      <c r="A4113" s="65">
        <v>0</v>
      </c>
      <c r="B4113" s="10">
        <v>4110</v>
      </c>
      <c r="C4113" s="71">
        <v>0.41099999999999998</v>
      </c>
      <c r="D4113" s="74">
        <v>755447</v>
      </c>
      <c r="E4113" s="61">
        <v>701922</v>
      </c>
      <c r="F4113" s="68">
        <v>0.18886174999999999</v>
      </c>
      <c r="G4113" s="292">
        <v>0.17548050000000001</v>
      </c>
      <c r="H4113" s="68">
        <v>0.20145253333333332</v>
      </c>
      <c r="I4113" s="68">
        <v>0.18717919999999999</v>
      </c>
      <c r="T4113" s="91"/>
      <c r="U4113" s="91"/>
      <c r="AA4113" s="91"/>
      <c r="AB4113" s="91"/>
      <c r="AC4113" s="91"/>
      <c r="AD4113" s="91"/>
      <c r="AE4113" s="91"/>
      <c r="AF4113" s="91"/>
    </row>
    <row r="4114" spans="1:32" x14ac:dyDescent="0.3">
      <c r="A4114" s="65">
        <v>0</v>
      </c>
      <c r="B4114" s="10">
        <v>4111</v>
      </c>
      <c r="C4114" s="71">
        <v>0.41110000000000002</v>
      </c>
      <c r="D4114" s="74">
        <v>755447</v>
      </c>
      <c r="E4114" s="61">
        <v>701922</v>
      </c>
      <c r="F4114" s="68">
        <v>0.18886174999999999</v>
      </c>
      <c r="G4114" s="292">
        <v>0.17548050000000001</v>
      </c>
      <c r="H4114" s="68">
        <v>0.20145253333333332</v>
      </c>
      <c r="I4114" s="68">
        <v>0.18717919999999999</v>
      </c>
      <c r="T4114" s="91"/>
      <c r="U4114" s="91"/>
      <c r="AA4114" s="91"/>
      <c r="AB4114" s="91"/>
      <c r="AC4114" s="91"/>
      <c r="AD4114" s="91"/>
      <c r="AE4114" s="91"/>
      <c r="AF4114" s="91"/>
    </row>
    <row r="4115" spans="1:32" x14ac:dyDescent="0.3">
      <c r="A4115" s="65">
        <v>0</v>
      </c>
      <c r="B4115" s="10">
        <v>4112</v>
      </c>
      <c r="C4115" s="71">
        <v>0.41120000000000001</v>
      </c>
      <c r="D4115" s="74">
        <v>755447</v>
      </c>
      <c r="E4115" s="61">
        <v>701922</v>
      </c>
      <c r="F4115" s="68">
        <v>0.18886174999999999</v>
      </c>
      <c r="G4115" s="292">
        <v>0.17548050000000001</v>
      </c>
      <c r="H4115" s="68">
        <v>0.20145253333333332</v>
      </c>
      <c r="I4115" s="68">
        <v>0.18717919999999999</v>
      </c>
      <c r="T4115" s="91"/>
      <c r="U4115" s="91"/>
      <c r="AA4115" s="91"/>
      <c r="AB4115" s="91"/>
      <c r="AC4115" s="91"/>
      <c r="AD4115" s="91"/>
      <c r="AE4115" s="91"/>
      <c r="AF4115" s="91"/>
    </row>
    <row r="4116" spans="1:32" x14ac:dyDescent="0.3">
      <c r="A4116" s="65">
        <v>0</v>
      </c>
      <c r="B4116" s="10">
        <v>4113</v>
      </c>
      <c r="C4116" s="71">
        <v>0.4113</v>
      </c>
      <c r="D4116" s="74">
        <v>755447</v>
      </c>
      <c r="E4116" s="61">
        <v>701922</v>
      </c>
      <c r="F4116" s="68">
        <v>0.18886174999999999</v>
      </c>
      <c r="G4116" s="292">
        <v>0.17548050000000001</v>
      </c>
      <c r="H4116" s="68">
        <v>0.20145253333333332</v>
      </c>
      <c r="I4116" s="68">
        <v>0.18717919999999999</v>
      </c>
      <c r="T4116" s="91"/>
      <c r="U4116" s="91"/>
      <c r="AA4116" s="91"/>
      <c r="AB4116" s="91"/>
      <c r="AC4116" s="91"/>
      <c r="AD4116" s="91"/>
      <c r="AE4116" s="91"/>
      <c r="AF4116" s="91"/>
    </row>
    <row r="4117" spans="1:32" x14ac:dyDescent="0.3">
      <c r="A4117" s="65">
        <v>0</v>
      </c>
      <c r="B4117" s="10">
        <v>4114</v>
      </c>
      <c r="C4117" s="71">
        <v>0.41139999999999999</v>
      </c>
      <c r="D4117" s="74">
        <v>755447</v>
      </c>
      <c r="E4117" s="61">
        <v>701922</v>
      </c>
      <c r="F4117" s="68">
        <v>0.18886174999999999</v>
      </c>
      <c r="G4117" s="292">
        <v>0.17548050000000001</v>
      </c>
      <c r="H4117" s="68">
        <v>0.20145253333333332</v>
      </c>
      <c r="I4117" s="68">
        <v>0.18717919999999999</v>
      </c>
      <c r="T4117" s="91"/>
      <c r="U4117" s="91"/>
      <c r="AA4117" s="91"/>
      <c r="AB4117" s="91"/>
      <c r="AC4117" s="91"/>
      <c r="AD4117" s="91"/>
      <c r="AE4117" s="91"/>
      <c r="AF4117" s="91"/>
    </row>
    <row r="4118" spans="1:32" x14ac:dyDescent="0.3">
      <c r="A4118" s="65">
        <v>0</v>
      </c>
      <c r="B4118" s="10">
        <v>4115</v>
      </c>
      <c r="C4118" s="71">
        <v>0.41149999999999998</v>
      </c>
      <c r="D4118" s="74">
        <v>755447</v>
      </c>
      <c r="E4118" s="61">
        <v>701922</v>
      </c>
      <c r="F4118" s="68">
        <v>0.18886174999999999</v>
      </c>
      <c r="G4118" s="292">
        <v>0.17548050000000001</v>
      </c>
      <c r="H4118" s="68">
        <v>0.20145253333333332</v>
      </c>
      <c r="I4118" s="68">
        <v>0.18717919999999999</v>
      </c>
      <c r="T4118" s="91"/>
      <c r="U4118" s="91"/>
      <c r="AA4118" s="91"/>
      <c r="AB4118" s="91"/>
      <c r="AC4118" s="91"/>
      <c r="AD4118" s="91"/>
      <c r="AE4118" s="91"/>
      <c r="AF4118" s="91"/>
    </row>
    <row r="4119" spans="1:32" x14ac:dyDescent="0.3">
      <c r="A4119" s="65">
        <v>0</v>
      </c>
      <c r="B4119" s="10">
        <v>4116</v>
      </c>
      <c r="C4119" s="71">
        <v>0.41160000000000002</v>
      </c>
      <c r="D4119" s="74">
        <v>755447</v>
      </c>
      <c r="E4119" s="61">
        <v>701922</v>
      </c>
      <c r="F4119" s="68">
        <v>0.18886174999999999</v>
      </c>
      <c r="G4119" s="292">
        <v>0.17548050000000001</v>
      </c>
      <c r="H4119" s="68">
        <v>0.20145253333333332</v>
      </c>
      <c r="I4119" s="68">
        <v>0.18717919999999999</v>
      </c>
      <c r="T4119" s="91"/>
      <c r="U4119" s="91"/>
      <c r="AA4119" s="91"/>
      <c r="AB4119" s="91"/>
      <c r="AC4119" s="91"/>
      <c r="AD4119" s="91"/>
      <c r="AE4119" s="91"/>
      <c r="AF4119" s="91"/>
    </row>
    <row r="4120" spans="1:32" x14ac:dyDescent="0.3">
      <c r="A4120" s="65">
        <v>0</v>
      </c>
      <c r="B4120" s="10">
        <v>4117</v>
      </c>
      <c r="C4120" s="71">
        <v>0.41170000000000001</v>
      </c>
      <c r="D4120" s="74">
        <v>755447</v>
      </c>
      <c r="E4120" s="61">
        <v>701922</v>
      </c>
      <c r="F4120" s="68">
        <v>0.18886174999999999</v>
      </c>
      <c r="G4120" s="292">
        <v>0.17548050000000001</v>
      </c>
      <c r="H4120" s="68">
        <v>0.20145253333333332</v>
      </c>
      <c r="I4120" s="68">
        <v>0.18717919999999999</v>
      </c>
      <c r="T4120" s="91"/>
      <c r="U4120" s="91"/>
      <c r="AA4120" s="91"/>
      <c r="AB4120" s="91"/>
      <c r="AC4120" s="91"/>
      <c r="AD4120" s="91"/>
      <c r="AE4120" s="91"/>
      <c r="AF4120" s="91"/>
    </row>
    <row r="4121" spans="1:32" x14ac:dyDescent="0.3">
      <c r="A4121" s="65">
        <v>0</v>
      </c>
      <c r="B4121" s="10">
        <v>4118</v>
      </c>
      <c r="C4121" s="71">
        <v>0.4118</v>
      </c>
      <c r="D4121" s="74">
        <v>755447</v>
      </c>
      <c r="E4121" s="61">
        <v>701922</v>
      </c>
      <c r="F4121" s="68">
        <v>0.18886174999999999</v>
      </c>
      <c r="G4121" s="292">
        <v>0.17548050000000001</v>
      </c>
      <c r="H4121" s="68">
        <v>0.20145253333333332</v>
      </c>
      <c r="I4121" s="68">
        <v>0.18717919999999999</v>
      </c>
      <c r="T4121" s="91"/>
      <c r="U4121" s="91"/>
      <c r="AA4121" s="91"/>
      <c r="AB4121" s="91"/>
      <c r="AC4121" s="91"/>
      <c r="AD4121" s="91"/>
      <c r="AE4121" s="91"/>
      <c r="AF4121" s="91"/>
    </row>
    <row r="4122" spans="1:32" x14ac:dyDescent="0.3">
      <c r="A4122" s="65">
        <v>0</v>
      </c>
      <c r="B4122" s="10">
        <v>4119</v>
      </c>
      <c r="C4122" s="71">
        <v>0.41189999999999999</v>
      </c>
      <c r="D4122" s="74">
        <v>755447</v>
      </c>
      <c r="E4122" s="61">
        <v>701922</v>
      </c>
      <c r="F4122" s="68">
        <v>0.18886174999999999</v>
      </c>
      <c r="G4122" s="292">
        <v>0.17548050000000001</v>
      </c>
      <c r="H4122" s="68">
        <v>0.20145253333333332</v>
      </c>
      <c r="I4122" s="68">
        <v>0.18717919999999999</v>
      </c>
      <c r="T4122" s="91"/>
      <c r="U4122" s="91"/>
      <c r="AA4122" s="91"/>
      <c r="AB4122" s="91"/>
      <c r="AC4122" s="91"/>
      <c r="AD4122" s="91"/>
      <c r="AE4122" s="91"/>
      <c r="AF4122" s="91"/>
    </row>
    <row r="4123" spans="1:32" x14ac:dyDescent="0.3">
      <c r="A4123" s="65">
        <v>0</v>
      </c>
      <c r="B4123" s="10">
        <v>4120</v>
      </c>
      <c r="C4123" s="71">
        <v>0.41199999999999998</v>
      </c>
      <c r="D4123" s="74">
        <v>755447</v>
      </c>
      <c r="E4123" s="61">
        <v>701922</v>
      </c>
      <c r="F4123" s="68">
        <v>0.18886174999999999</v>
      </c>
      <c r="G4123" s="292">
        <v>0.17548050000000001</v>
      </c>
      <c r="H4123" s="68">
        <v>0.20145253333333332</v>
      </c>
      <c r="I4123" s="68">
        <v>0.18717919999999999</v>
      </c>
      <c r="T4123" s="91"/>
      <c r="U4123" s="91"/>
      <c r="AA4123" s="91"/>
      <c r="AB4123" s="91"/>
      <c r="AC4123" s="91"/>
      <c r="AD4123" s="91"/>
      <c r="AE4123" s="91"/>
      <c r="AF4123" s="91"/>
    </row>
    <row r="4124" spans="1:32" x14ac:dyDescent="0.3">
      <c r="A4124" s="65">
        <v>0</v>
      </c>
      <c r="B4124" s="10">
        <v>4121</v>
      </c>
      <c r="C4124" s="71">
        <v>0.41210000000000002</v>
      </c>
      <c r="D4124" s="74">
        <v>755447</v>
      </c>
      <c r="E4124" s="61">
        <v>701922</v>
      </c>
      <c r="F4124" s="68">
        <v>0.18886174999999999</v>
      </c>
      <c r="G4124" s="292">
        <v>0.17548050000000001</v>
      </c>
      <c r="H4124" s="68">
        <v>0.20145253333333332</v>
      </c>
      <c r="I4124" s="68">
        <v>0.18717919999999999</v>
      </c>
      <c r="T4124" s="91"/>
      <c r="U4124" s="91"/>
      <c r="AA4124" s="91"/>
      <c r="AB4124" s="91"/>
      <c r="AC4124" s="91"/>
      <c r="AD4124" s="91"/>
      <c r="AE4124" s="91"/>
      <c r="AF4124" s="91"/>
    </row>
    <row r="4125" spans="1:32" x14ac:dyDescent="0.3">
      <c r="A4125" s="65">
        <v>0</v>
      </c>
      <c r="B4125" s="10">
        <v>4122</v>
      </c>
      <c r="C4125" s="71">
        <v>0.41220000000000001</v>
      </c>
      <c r="D4125" s="74">
        <v>755447</v>
      </c>
      <c r="E4125" s="61">
        <v>701922</v>
      </c>
      <c r="F4125" s="68">
        <v>0.18886174999999999</v>
      </c>
      <c r="G4125" s="292">
        <v>0.17548050000000001</v>
      </c>
      <c r="H4125" s="68">
        <v>0.20145253333333332</v>
      </c>
      <c r="I4125" s="68">
        <v>0.18717919999999999</v>
      </c>
      <c r="T4125" s="91"/>
      <c r="U4125" s="91"/>
      <c r="AA4125" s="91"/>
      <c r="AB4125" s="91"/>
      <c r="AC4125" s="91"/>
      <c r="AD4125" s="91"/>
      <c r="AE4125" s="91"/>
      <c r="AF4125" s="91"/>
    </row>
    <row r="4126" spans="1:32" x14ac:dyDescent="0.3">
      <c r="A4126" s="65">
        <v>0</v>
      </c>
      <c r="B4126" s="10">
        <v>4123</v>
      </c>
      <c r="C4126" s="71">
        <v>0.4123</v>
      </c>
      <c r="D4126" s="74">
        <v>755447</v>
      </c>
      <c r="E4126" s="61">
        <v>701922</v>
      </c>
      <c r="F4126" s="68">
        <v>0.18886174999999999</v>
      </c>
      <c r="G4126" s="292">
        <v>0.17548050000000001</v>
      </c>
      <c r="H4126" s="68">
        <v>0.20145253333333332</v>
      </c>
      <c r="I4126" s="68">
        <v>0.18717919999999999</v>
      </c>
      <c r="T4126" s="91"/>
      <c r="U4126" s="91"/>
      <c r="AA4126" s="91"/>
      <c r="AB4126" s="91"/>
      <c r="AC4126" s="91"/>
      <c r="AD4126" s="91"/>
      <c r="AE4126" s="91"/>
      <c r="AF4126" s="91"/>
    </row>
    <row r="4127" spans="1:32" x14ac:dyDescent="0.3">
      <c r="A4127" s="65">
        <v>0</v>
      </c>
      <c r="B4127" s="10">
        <v>4124</v>
      </c>
      <c r="C4127" s="71">
        <v>0.41239999999999999</v>
      </c>
      <c r="D4127" s="74">
        <v>755447</v>
      </c>
      <c r="E4127" s="61">
        <v>701922</v>
      </c>
      <c r="F4127" s="68">
        <v>0.18886174999999999</v>
      </c>
      <c r="G4127" s="292">
        <v>0.17548050000000001</v>
      </c>
      <c r="H4127" s="68">
        <v>0.20145253333333332</v>
      </c>
      <c r="I4127" s="68">
        <v>0.18717919999999999</v>
      </c>
      <c r="T4127" s="91"/>
      <c r="U4127" s="91"/>
      <c r="AA4127" s="91"/>
      <c r="AB4127" s="91"/>
      <c r="AC4127" s="91"/>
      <c r="AD4127" s="91"/>
      <c r="AE4127" s="91"/>
      <c r="AF4127" s="91"/>
    </row>
    <row r="4128" spans="1:32" x14ac:dyDescent="0.3">
      <c r="A4128" s="65">
        <v>0</v>
      </c>
      <c r="B4128" s="10">
        <v>4125</v>
      </c>
      <c r="C4128" s="71">
        <v>0.41249999999999998</v>
      </c>
      <c r="D4128" s="74">
        <v>755447</v>
      </c>
      <c r="E4128" s="61">
        <v>701922</v>
      </c>
      <c r="F4128" s="68">
        <v>0.18886174999999999</v>
      </c>
      <c r="G4128" s="292">
        <v>0.17548050000000001</v>
      </c>
      <c r="H4128" s="68">
        <v>0.20145253333333332</v>
      </c>
      <c r="I4128" s="68">
        <v>0.18717919999999999</v>
      </c>
      <c r="T4128" s="91"/>
      <c r="U4128" s="91"/>
      <c r="AA4128" s="91"/>
      <c r="AB4128" s="91"/>
      <c r="AC4128" s="91"/>
      <c r="AD4128" s="91"/>
      <c r="AE4128" s="91"/>
      <c r="AF4128" s="91"/>
    </row>
    <row r="4129" spans="1:32" x14ac:dyDescent="0.3">
      <c r="A4129" s="65">
        <v>0</v>
      </c>
      <c r="B4129" s="10">
        <v>4126</v>
      </c>
      <c r="C4129" s="71">
        <v>0.41260000000000002</v>
      </c>
      <c r="D4129" s="74">
        <v>755447</v>
      </c>
      <c r="E4129" s="61">
        <v>701922</v>
      </c>
      <c r="F4129" s="68">
        <v>0.18886174999999999</v>
      </c>
      <c r="G4129" s="292">
        <v>0.17548050000000001</v>
      </c>
      <c r="H4129" s="68">
        <v>0.20145253333333332</v>
      </c>
      <c r="I4129" s="68">
        <v>0.18717919999999999</v>
      </c>
      <c r="T4129" s="91"/>
      <c r="U4129" s="91"/>
      <c r="AA4129" s="91"/>
      <c r="AB4129" s="91"/>
      <c r="AC4129" s="91"/>
      <c r="AD4129" s="91"/>
      <c r="AE4129" s="91"/>
      <c r="AF4129" s="91"/>
    </row>
    <row r="4130" spans="1:32" x14ac:dyDescent="0.3">
      <c r="A4130" s="65">
        <v>0</v>
      </c>
      <c r="B4130" s="10">
        <v>4127</v>
      </c>
      <c r="C4130" s="71">
        <v>0.41270000000000001</v>
      </c>
      <c r="D4130" s="74">
        <v>755447</v>
      </c>
      <c r="E4130" s="61">
        <v>701922</v>
      </c>
      <c r="F4130" s="68">
        <v>0.18886174999999999</v>
      </c>
      <c r="G4130" s="292">
        <v>0.17548050000000001</v>
      </c>
      <c r="H4130" s="68">
        <v>0.20145253333333332</v>
      </c>
      <c r="I4130" s="68">
        <v>0.18717919999999999</v>
      </c>
      <c r="T4130" s="91"/>
      <c r="U4130" s="91"/>
      <c r="AA4130" s="91"/>
      <c r="AB4130" s="91"/>
      <c r="AC4130" s="91"/>
      <c r="AD4130" s="91"/>
      <c r="AE4130" s="91"/>
      <c r="AF4130" s="91"/>
    </row>
    <row r="4131" spans="1:32" x14ac:dyDescent="0.3">
      <c r="A4131" s="65">
        <v>0</v>
      </c>
      <c r="B4131" s="10">
        <v>4128</v>
      </c>
      <c r="C4131" s="71">
        <v>0.4128</v>
      </c>
      <c r="D4131" s="74">
        <v>755447</v>
      </c>
      <c r="E4131" s="61">
        <v>701922</v>
      </c>
      <c r="F4131" s="68">
        <v>0.18886174999999999</v>
      </c>
      <c r="G4131" s="292">
        <v>0.17548050000000001</v>
      </c>
      <c r="H4131" s="68">
        <v>0.20145253333333332</v>
      </c>
      <c r="I4131" s="68">
        <v>0.18717919999999999</v>
      </c>
      <c r="T4131" s="91"/>
      <c r="U4131" s="91"/>
      <c r="AA4131" s="91"/>
      <c r="AB4131" s="91"/>
      <c r="AC4131" s="91"/>
      <c r="AD4131" s="91"/>
      <c r="AE4131" s="91"/>
      <c r="AF4131" s="91"/>
    </row>
    <row r="4132" spans="1:32" x14ac:dyDescent="0.3">
      <c r="A4132" s="65">
        <v>0</v>
      </c>
      <c r="B4132" s="10">
        <v>4129</v>
      </c>
      <c r="C4132" s="71">
        <v>0.41289999999999999</v>
      </c>
      <c r="D4132" s="74">
        <v>755447</v>
      </c>
      <c r="E4132" s="61">
        <v>701922</v>
      </c>
      <c r="F4132" s="68">
        <v>0.18886174999999999</v>
      </c>
      <c r="G4132" s="292">
        <v>0.17548050000000001</v>
      </c>
      <c r="H4132" s="68">
        <v>0.20145253333333332</v>
      </c>
      <c r="I4132" s="68">
        <v>0.18717919999999999</v>
      </c>
      <c r="T4132" s="91"/>
      <c r="U4132" s="91"/>
      <c r="AA4132" s="91"/>
      <c r="AB4132" s="91"/>
      <c r="AC4132" s="91"/>
      <c r="AD4132" s="91"/>
      <c r="AE4132" s="91"/>
      <c r="AF4132" s="91"/>
    </row>
    <row r="4133" spans="1:32" x14ac:dyDescent="0.3">
      <c r="A4133" s="65">
        <v>0</v>
      </c>
      <c r="B4133" s="10">
        <v>4130</v>
      </c>
      <c r="C4133" s="71">
        <v>0.41299999999999998</v>
      </c>
      <c r="D4133" s="74">
        <v>755447</v>
      </c>
      <c r="E4133" s="61">
        <v>701922</v>
      </c>
      <c r="F4133" s="68">
        <v>0.18886174999999999</v>
      </c>
      <c r="G4133" s="292">
        <v>0.17548050000000001</v>
      </c>
      <c r="H4133" s="68">
        <v>0.20145253333333332</v>
      </c>
      <c r="I4133" s="68">
        <v>0.18717919999999999</v>
      </c>
      <c r="T4133" s="91"/>
      <c r="U4133" s="91"/>
      <c r="AA4133" s="91"/>
      <c r="AB4133" s="91"/>
      <c r="AC4133" s="91"/>
      <c r="AD4133" s="91"/>
      <c r="AE4133" s="91"/>
      <c r="AF4133" s="91"/>
    </row>
    <row r="4134" spans="1:32" x14ac:dyDescent="0.3">
      <c r="A4134" s="65">
        <v>0</v>
      </c>
      <c r="B4134" s="10">
        <v>4131</v>
      </c>
      <c r="C4134" s="71">
        <v>0.41310000000000002</v>
      </c>
      <c r="D4134" s="74">
        <v>755447</v>
      </c>
      <c r="E4134" s="61">
        <v>701922</v>
      </c>
      <c r="F4134" s="68">
        <v>0.18886174999999999</v>
      </c>
      <c r="G4134" s="292">
        <v>0.17548050000000001</v>
      </c>
      <c r="H4134" s="68">
        <v>0.20145253333333332</v>
      </c>
      <c r="I4134" s="68">
        <v>0.18717919999999999</v>
      </c>
      <c r="T4134" s="91"/>
      <c r="U4134" s="91"/>
      <c r="AA4134" s="91"/>
      <c r="AB4134" s="91"/>
      <c r="AC4134" s="91"/>
      <c r="AD4134" s="91"/>
      <c r="AE4134" s="91"/>
      <c r="AF4134" s="91"/>
    </row>
    <row r="4135" spans="1:32" x14ac:dyDescent="0.3">
      <c r="A4135" s="65">
        <v>0</v>
      </c>
      <c r="B4135" s="10">
        <v>4132</v>
      </c>
      <c r="C4135" s="71">
        <v>0.41320000000000001</v>
      </c>
      <c r="D4135" s="74">
        <v>755447</v>
      </c>
      <c r="E4135" s="61">
        <v>701922</v>
      </c>
      <c r="F4135" s="68">
        <v>0.18886174999999999</v>
      </c>
      <c r="G4135" s="292">
        <v>0.17548050000000001</v>
      </c>
      <c r="H4135" s="68">
        <v>0.20145253333333332</v>
      </c>
      <c r="I4135" s="68">
        <v>0.18717919999999999</v>
      </c>
      <c r="T4135" s="91"/>
      <c r="U4135" s="91"/>
      <c r="AA4135" s="91"/>
      <c r="AB4135" s="91"/>
      <c r="AC4135" s="91"/>
      <c r="AD4135" s="91"/>
      <c r="AE4135" s="91"/>
      <c r="AF4135" s="91"/>
    </row>
    <row r="4136" spans="1:32" x14ac:dyDescent="0.3">
      <c r="A4136" s="65">
        <v>0</v>
      </c>
      <c r="B4136" s="10">
        <v>4133</v>
      </c>
      <c r="C4136" s="71">
        <v>0.4133</v>
      </c>
      <c r="D4136" s="74">
        <v>755447</v>
      </c>
      <c r="E4136" s="61">
        <v>701922</v>
      </c>
      <c r="F4136" s="68">
        <v>0.18886174999999999</v>
      </c>
      <c r="G4136" s="292">
        <v>0.17548050000000001</v>
      </c>
      <c r="H4136" s="68">
        <v>0.20145253333333332</v>
      </c>
      <c r="I4136" s="68">
        <v>0.18717919999999999</v>
      </c>
      <c r="T4136" s="91"/>
      <c r="U4136" s="91"/>
      <c r="AA4136" s="91"/>
      <c r="AB4136" s="91"/>
      <c r="AC4136" s="91"/>
      <c r="AD4136" s="91"/>
      <c r="AE4136" s="91"/>
      <c r="AF4136" s="91"/>
    </row>
    <row r="4137" spans="1:32" x14ac:dyDescent="0.3">
      <c r="A4137" s="65">
        <v>0</v>
      </c>
      <c r="B4137" s="10">
        <v>4134</v>
      </c>
      <c r="C4137" s="71">
        <v>0.41339999999999999</v>
      </c>
      <c r="D4137" s="74">
        <v>755447</v>
      </c>
      <c r="E4137" s="61">
        <v>701922</v>
      </c>
      <c r="F4137" s="68">
        <v>0.18886174999999999</v>
      </c>
      <c r="G4137" s="292">
        <v>0.17548050000000001</v>
      </c>
      <c r="H4137" s="68">
        <v>0.20145253333333332</v>
      </c>
      <c r="I4137" s="68">
        <v>0.18717919999999999</v>
      </c>
      <c r="T4137" s="91"/>
      <c r="U4137" s="91"/>
      <c r="AA4137" s="91"/>
      <c r="AB4137" s="91"/>
      <c r="AC4137" s="91"/>
      <c r="AD4137" s="91"/>
      <c r="AE4137" s="91"/>
      <c r="AF4137" s="91"/>
    </row>
    <row r="4138" spans="1:32" x14ac:dyDescent="0.3">
      <c r="A4138" s="65">
        <v>0</v>
      </c>
      <c r="B4138" s="10">
        <v>4135</v>
      </c>
      <c r="C4138" s="71">
        <v>0.41349999999999998</v>
      </c>
      <c r="D4138" s="74">
        <v>755447</v>
      </c>
      <c r="E4138" s="61">
        <v>701922</v>
      </c>
      <c r="F4138" s="68">
        <v>0.18886174999999999</v>
      </c>
      <c r="G4138" s="292">
        <v>0.17548050000000001</v>
      </c>
      <c r="H4138" s="68">
        <v>0.20145253333333332</v>
      </c>
      <c r="I4138" s="68">
        <v>0.18717919999999999</v>
      </c>
      <c r="T4138" s="91"/>
      <c r="U4138" s="91"/>
      <c r="AA4138" s="91"/>
      <c r="AB4138" s="91"/>
      <c r="AC4138" s="91"/>
      <c r="AD4138" s="91"/>
      <c r="AE4138" s="91"/>
      <c r="AF4138" s="91"/>
    </row>
    <row r="4139" spans="1:32" x14ac:dyDescent="0.3">
      <c r="A4139" s="65">
        <v>0</v>
      </c>
      <c r="B4139" s="10">
        <v>4136</v>
      </c>
      <c r="C4139" s="71">
        <v>0.41360000000000002</v>
      </c>
      <c r="D4139" s="74">
        <v>755447</v>
      </c>
      <c r="E4139" s="61">
        <v>701922</v>
      </c>
      <c r="F4139" s="68">
        <v>0.18886174999999999</v>
      </c>
      <c r="G4139" s="292">
        <v>0.17548050000000001</v>
      </c>
      <c r="H4139" s="68">
        <v>0.20145253333333332</v>
      </c>
      <c r="I4139" s="68">
        <v>0.18717919999999999</v>
      </c>
      <c r="T4139" s="91"/>
      <c r="U4139" s="91"/>
      <c r="AA4139" s="91"/>
      <c r="AB4139" s="91"/>
      <c r="AC4139" s="91"/>
      <c r="AD4139" s="91"/>
      <c r="AE4139" s="91"/>
      <c r="AF4139" s="91"/>
    </row>
    <row r="4140" spans="1:32" x14ac:dyDescent="0.3">
      <c r="A4140" s="65">
        <v>0</v>
      </c>
      <c r="B4140" s="10">
        <v>4137</v>
      </c>
      <c r="C4140" s="71">
        <v>0.41370000000000001</v>
      </c>
      <c r="D4140" s="74">
        <v>755447</v>
      </c>
      <c r="E4140" s="61">
        <v>701922</v>
      </c>
      <c r="F4140" s="68">
        <v>0.18886174999999999</v>
      </c>
      <c r="G4140" s="292">
        <v>0.17548050000000001</v>
      </c>
      <c r="H4140" s="68">
        <v>0.20145253333333332</v>
      </c>
      <c r="I4140" s="68">
        <v>0.18717919999999999</v>
      </c>
      <c r="T4140" s="91"/>
      <c r="U4140" s="91"/>
      <c r="AA4140" s="91"/>
      <c r="AB4140" s="91"/>
      <c r="AC4140" s="91"/>
      <c r="AD4140" s="91"/>
      <c r="AE4140" s="91"/>
      <c r="AF4140" s="91"/>
    </row>
    <row r="4141" spans="1:32" x14ac:dyDescent="0.3">
      <c r="A4141" s="65">
        <v>0</v>
      </c>
      <c r="B4141" s="10">
        <v>4138</v>
      </c>
      <c r="C4141" s="71">
        <v>0.4138</v>
      </c>
      <c r="D4141" s="74">
        <v>755447</v>
      </c>
      <c r="E4141" s="61">
        <v>701922</v>
      </c>
      <c r="F4141" s="68">
        <v>0.18886174999999999</v>
      </c>
      <c r="G4141" s="292">
        <v>0.17548050000000001</v>
      </c>
      <c r="H4141" s="68">
        <v>0.20145253333333332</v>
      </c>
      <c r="I4141" s="68">
        <v>0.18717919999999999</v>
      </c>
      <c r="T4141" s="91"/>
      <c r="U4141" s="91"/>
      <c r="AA4141" s="91"/>
      <c r="AB4141" s="91"/>
      <c r="AC4141" s="91"/>
      <c r="AD4141" s="91"/>
      <c r="AE4141" s="91"/>
      <c r="AF4141" s="91"/>
    </row>
    <row r="4142" spans="1:32" x14ac:dyDescent="0.3">
      <c r="A4142" s="65">
        <v>0</v>
      </c>
      <c r="B4142" s="10">
        <v>4139</v>
      </c>
      <c r="C4142" s="71">
        <v>0.41389999999999999</v>
      </c>
      <c r="D4142" s="74">
        <v>755447</v>
      </c>
      <c r="E4142" s="61">
        <v>701922</v>
      </c>
      <c r="F4142" s="68">
        <v>0.18886174999999999</v>
      </c>
      <c r="G4142" s="292">
        <v>0.17548050000000001</v>
      </c>
      <c r="H4142" s="68">
        <v>0.20145253333333332</v>
      </c>
      <c r="I4142" s="68">
        <v>0.18717919999999999</v>
      </c>
      <c r="T4142" s="91"/>
      <c r="U4142" s="91"/>
      <c r="AA4142" s="91"/>
      <c r="AB4142" s="91"/>
      <c r="AC4142" s="91"/>
      <c r="AD4142" s="91"/>
      <c r="AE4142" s="91"/>
      <c r="AF4142" s="91"/>
    </row>
    <row r="4143" spans="1:32" x14ac:dyDescent="0.3">
      <c r="A4143" s="65">
        <v>0</v>
      </c>
      <c r="B4143" s="10">
        <v>4140</v>
      </c>
      <c r="C4143" s="71">
        <v>0.41399999999999998</v>
      </c>
      <c r="D4143" s="74">
        <v>755447</v>
      </c>
      <c r="E4143" s="61">
        <v>701922</v>
      </c>
      <c r="F4143" s="68">
        <v>0.18886174999999999</v>
      </c>
      <c r="G4143" s="292">
        <v>0.17548050000000001</v>
      </c>
      <c r="H4143" s="68">
        <v>0.20145253333333332</v>
      </c>
      <c r="I4143" s="68">
        <v>0.18717919999999999</v>
      </c>
      <c r="T4143" s="91"/>
      <c r="U4143" s="91"/>
      <c r="AA4143" s="91"/>
      <c r="AB4143" s="91"/>
      <c r="AC4143" s="91"/>
      <c r="AD4143" s="91"/>
      <c r="AE4143" s="91"/>
      <c r="AF4143" s="91"/>
    </row>
    <row r="4144" spans="1:32" x14ac:dyDescent="0.3">
      <c r="A4144" s="65">
        <v>0</v>
      </c>
      <c r="B4144" s="10">
        <v>4141</v>
      </c>
      <c r="C4144" s="71">
        <v>0.41410000000000002</v>
      </c>
      <c r="D4144" s="74">
        <v>755447</v>
      </c>
      <c r="E4144" s="61">
        <v>701922</v>
      </c>
      <c r="F4144" s="68">
        <v>0.18886174999999999</v>
      </c>
      <c r="G4144" s="292">
        <v>0.17548050000000001</v>
      </c>
      <c r="H4144" s="68">
        <v>0.20145253333333332</v>
      </c>
      <c r="I4144" s="68">
        <v>0.18717919999999999</v>
      </c>
      <c r="T4144" s="91"/>
      <c r="U4144" s="91"/>
      <c r="AA4144" s="91"/>
      <c r="AB4144" s="91"/>
      <c r="AC4144" s="91"/>
      <c r="AD4144" s="91"/>
      <c r="AE4144" s="91"/>
      <c r="AF4144" s="91"/>
    </row>
    <row r="4145" spans="1:32" x14ac:dyDescent="0.3">
      <c r="A4145" s="65">
        <v>0</v>
      </c>
      <c r="B4145" s="10">
        <v>4142</v>
      </c>
      <c r="C4145" s="71">
        <v>0.41420000000000001</v>
      </c>
      <c r="D4145" s="74">
        <v>755447</v>
      </c>
      <c r="E4145" s="61">
        <v>701922</v>
      </c>
      <c r="F4145" s="68">
        <v>0.18886174999999999</v>
      </c>
      <c r="G4145" s="292">
        <v>0.17548050000000001</v>
      </c>
      <c r="H4145" s="68">
        <v>0.20145253333333332</v>
      </c>
      <c r="I4145" s="68">
        <v>0.18717919999999999</v>
      </c>
      <c r="T4145" s="91"/>
      <c r="U4145" s="91"/>
      <c r="AA4145" s="91"/>
      <c r="AB4145" s="91"/>
      <c r="AC4145" s="91"/>
      <c r="AD4145" s="91"/>
      <c r="AE4145" s="91"/>
      <c r="AF4145" s="91"/>
    </row>
    <row r="4146" spans="1:32" x14ac:dyDescent="0.3">
      <c r="A4146" s="65">
        <v>0</v>
      </c>
      <c r="B4146" s="10">
        <v>4143</v>
      </c>
      <c r="C4146" s="71">
        <v>0.4143</v>
      </c>
      <c r="D4146" s="74">
        <v>755447</v>
      </c>
      <c r="E4146" s="61">
        <v>701922</v>
      </c>
      <c r="F4146" s="68">
        <v>0.18886174999999999</v>
      </c>
      <c r="G4146" s="292">
        <v>0.17548050000000001</v>
      </c>
      <c r="H4146" s="68">
        <v>0.20145253333333332</v>
      </c>
      <c r="I4146" s="68">
        <v>0.18717919999999999</v>
      </c>
      <c r="T4146" s="91"/>
      <c r="U4146" s="91"/>
      <c r="AA4146" s="91"/>
      <c r="AB4146" s="91"/>
      <c r="AC4146" s="91"/>
      <c r="AD4146" s="91"/>
      <c r="AE4146" s="91"/>
      <c r="AF4146" s="91"/>
    </row>
    <row r="4147" spans="1:32" x14ac:dyDescent="0.3">
      <c r="A4147" s="65">
        <v>0</v>
      </c>
      <c r="B4147" s="10">
        <v>4144</v>
      </c>
      <c r="C4147" s="71">
        <v>0.41439999999999999</v>
      </c>
      <c r="D4147" s="74">
        <v>755447</v>
      </c>
      <c r="E4147" s="61">
        <v>701922</v>
      </c>
      <c r="F4147" s="68">
        <v>0.18886174999999999</v>
      </c>
      <c r="G4147" s="292">
        <v>0.17548050000000001</v>
      </c>
      <c r="H4147" s="68">
        <v>0.20145253333333332</v>
      </c>
      <c r="I4147" s="68">
        <v>0.18717919999999999</v>
      </c>
      <c r="T4147" s="91"/>
      <c r="U4147" s="91"/>
      <c r="AA4147" s="91"/>
      <c r="AB4147" s="91"/>
      <c r="AC4147" s="91"/>
      <c r="AD4147" s="91"/>
      <c r="AE4147" s="91"/>
      <c r="AF4147" s="91"/>
    </row>
    <row r="4148" spans="1:32" x14ac:dyDescent="0.3">
      <c r="A4148" s="65">
        <v>0</v>
      </c>
      <c r="B4148" s="10">
        <v>4145</v>
      </c>
      <c r="C4148" s="71">
        <v>0.41449999999999998</v>
      </c>
      <c r="D4148" s="74">
        <v>755447</v>
      </c>
      <c r="E4148" s="61">
        <v>701922</v>
      </c>
      <c r="F4148" s="68">
        <v>0.18886174999999999</v>
      </c>
      <c r="G4148" s="292">
        <v>0.17548050000000001</v>
      </c>
      <c r="H4148" s="68">
        <v>0.20145253333333332</v>
      </c>
      <c r="I4148" s="68">
        <v>0.18717919999999999</v>
      </c>
      <c r="T4148" s="91"/>
      <c r="U4148" s="91"/>
      <c r="AA4148" s="91"/>
      <c r="AB4148" s="91"/>
      <c r="AC4148" s="91"/>
      <c r="AD4148" s="91"/>
      <c r="AE4148" s="91"/>
      <c r="AF4148" s="91"/>
    </row>
    <row r="4149" spans="1:32" x14ac:dyDescent="0.3">
      <c r="A4149" s="65">
        <v>0</v>
      </c>
      <c r="B4149" s="10">
        <v>4146</v>
      </c>
      <c r="C4149" s="71">
        <v>0.41460000000000002</v>
      </c>
      <c r="D4149" s="74">
        <v>755447</v>
      </c>
      <c r="E4149" s="61">
        <v>701922</v>
      </c>
      <c r="F4149" s="68">
        <v>0.18886174999999999</v>
      </c>
      <c r="G4149" s="292">
        <v>0.17548050000000001</v>
      </c>
      <c r="H4149" s="68">
        <v>0.20145253333333332</v>
      </c>
      <c r="I4149" s="68">
        <v>0.18717919999999999</v>
      </c>
      <c r="T4149" s="91"/>
      <c r="U4149" s="91"/>
      <c r="AA4149" s="91"/>
      <c r="AB4149" s="91"/>
      <c r="AC4149" s="91"/>
      <c r="AD4149" s="91"/>
      <c r="AE4149" s="91"/>
      <c r="AF4149" s="91"/>
    </row>
    <row r="4150" spans="1:32" x14ac:dyDescent="0.3">
      <c r="A4150" s="65">
        <v>0</v>
      </c>
      <c r="B4150" s="10">
        <v>4147</v>
      </c>
      <c r="C4150" s="71">
        <v>0.41470000000000001</v>
      </c>
      <c r="D4150" s="74">
        <v>755447</v>
      </c>
      <c r="E4150" s="61">
        <v>701922</v>
      </c>
      <c r="F4150" s="68">
        <v>0.18886174999999999</v>
      </c>
      <c r="G4150" s="292">
        <v>0.17548050000000001</v>
      </c>
      <c r="H4150" s="68">
        <v>0.20145253333333332</v>
      </c>
      <c r="I4150" s="68">
        <v>0.18717919999999999</v>
      </c>
      <c r="T4150" s="91"/>
      <c r="U4150" s="91"/>
      <c r="AA4150" s="91"/>
      <c r="AB4150" s="91"/>
      <c r="AC4150" s="91"/>
      <c r="AD4150" s="91"/>
      <c r="AE4150" s="91"/>
      <c r="AF4150" s="91"/>
    </row>
    <row r="4151" spans="1:32" x14ac:dyDescent="0.3">
      <c r="A4151" s="65">
        <v>0</v>
      </c>
      <c r="B4151" s="10">
        <v>4148</v>
      </c>
      <c r="C4151" s="71">
        <v>0.4148</v>
      </c>
      <c r="D4151" s="74">
        <v>755447</v>
      </c>
      <c r="E4151" s="61">
        <v>701922</v>
      </c>
      <c r="F4151" s="68">
        <v>0.18886174999999999</v>
      </c>
      <c r="G4151" s="292">
        <v>0.17548050000000001</v>
      </c>
      <c r="H4151" s="68">
        <v>0.20145253333333332</v>
      </c>
      <c r="I4151" s="68">
        <v>0.18717919999999999</v>
      </c>
      <c r="T4151" s="91"/>
      <c r="U4151" s="91"/>
      <c r="AA4151" s="91"/>
      <c r="AB4151" s="91"/>
      <c r="AC4151" s="91"/>
      <c r="AD4151" s="91"/>
      <c r="AE4151" s="91"/>
      <c r="AF4151" s="91"/>
    </row>
    <row r="4152" spans="1:32" x14ac:dyDescent="0.3">
      <c r="A4152" s="65">
        <v>0</v>
      </c>
      <c r="B4152" s="10">
        <v>4149</v>
      </c>
      <c r="C4152" s="71">
        <v>0.41489999999999999</v>
      </c>
      <c r="D4152" s="74">
        <v>755447</v>
      </c>
      <c r="E4152" s="61">
        <v>701922</v>
      </c>
      <c r="F4152" s="68">
        <v>0.18886174999999999</v>
      </c>
      <c r="G4152" s="292">
        <v>0.17548050000000001</v>
      </c>
      <c r="H4152" s="68">
        <v>0.20145253333333332</v>
      </c>
      <c r="I4152" s="68">
        <v>0.18717919999999999</v>
      </c>
      <c r="T4152" s="91"/>
      <c r="U4152" s="91"/>
      <c r="AA4152" s="91"/>
      <c r="AB4152" s="91"/>
      <c r="AC4152" s="91"/>
      <c r="AD4152" s="91"/>
      <c r="AE4152" s="91"/>
      <c r="AF4152" s="91"/>
    </row>
    <row r="4153" spans="1:32" x14ac:dyDescent="0.3">
      <c r="A4153" s="65">
        <v>0</v>
      </c>
      <c r="B4153" s="10">
        <v>4150</v>
      </c>
      <c r="C4153" s="71">
        <v>0.41499999999999998</v>
      </c>
      <c r="D4153" s="74">
        <v>755447</v>
      </c>
      <c r="E4153" s="61">
        <v>701922</v>
      </c>
      <c r="F4153" s="68">
        <v>0.18886174999999999</v>
      </c>
      <c r="G4153" s="292">
        <v>0.17548050000000001</v>
      </c>
      <c r="H4153" s="68">
        <v>0.20145253333333332</v>
      </c>
      <c r="I4153" s="68">
        <v>0.18717919999999999</v>
      </c>
      <c r="T4153" s="91"/>
      <c r="U4153" s="91"/>
      <c r="AA4153" s="91"/>
      <c r="AB4153" s="91"/>
      <c r="AC4153" s="91"/>
      <c r="AD4153" s="91"/>
      <c r="AE4153" s="91"/>
      <c r="AF4153" s="91"/>
    </row>
    <row r="4154" spans="1:32" x14ac:dyDescent="0.3">
      <c r="A4154" s="65">
        <v>0</v>
      </c>
      <c r="B4154" s="10">
        <v>4151</v>
      </c>
      <c r="C4154" s="71">
        <v>0.41510000000000002</v>
      </c>
      <c r="D4154" s="74">
        <v>755447</v>
      </c>
      <c r="E4154" s="61">
        <v>701922</v>
      </c>
      <c r="F4154" s="68">
        <v>0.18886174999999999</v>
      </c>
      <c r="G4154" s="292">
        <v>0.17548050000000001</v>
      </c>
      <c r="H4154" s="68">
        <v>0.20145253333333332</v>
      </c>
      <c r="I4154" s="68">
        <v>0.18717919999999999</v>
      </c>
      <c r="T4154" s="91"/>
      <c r="U4154" s="91"/>
      <c r="AA4154" s="91"/>
      <c r="AB4154" s="91"/>
      <c r="AC4154" s="91"/>
      <c r="AD4154" s="91"/>
      <c r="AE4154" s="91"/>
      <c r="AF4154" s="91"/>
    </row>
    <row r="4155" spans="1:32" x14ac:dyDescent="0.3">
      <c r="A4155" s="65">
        <v>0</v>
      </c>
      <c r="B4155" s="10">
        <v>4152</v>
      </c>
      <c r="C4155" s="71">
        <v>0.41520000000000001</v>
      </c>
      <c r="D4155" s="74">
        <v>755447</v>
      </c>
      <c r="E4155" s="61">
        <v>701922</v>
      </c>
      <c r="F4155" s="68">
        <v>0.18886174999999999</v>
      </c>
      <c r="G4155" s="292">
        <v>0.17548050000000001</v>
      </c>
      <c r="H4155" s="68">
        <v>0.20145253333333332</v>
      </c>
      <c r="I4155" s="68">
        <v>0.18717919999999999</v>
      </c>
      <c r="T4155" s="91"/>
      <c r="U4155" s="91"/>
      <c r="AA4155" s="91"/>
      <c r="AB4155" s="91"/>
      <c r="AC4155" s="91"/>
      <c r="AD4155" s="91"/>
      <c r="AE4155" s="91"/>
      <c r="AF4155" s="91"/>
    </row>
    <row r="4156" spans="1:32" x14ac:dyDescent="0.3">
      <c r="A4156" s="65">
        <v>0</v>
      </c>
      <c r="B4156" s="10">
        <v>4153</v>
      </c>
      <c r="C4156" s="71">
        <v>0.4153</v>
      </c>
      <c r="D4156" s="74">
        <v>755447</v>
      </c>
      <c r="E4156" s="61">
        <v>701922</v>
      </c>
      <c r="F4156" s="68">
        <v>0.18886174999999999</v>
      </c>
      <c r="G4156" s="292">
        <v>0.17548050000000001</v>
      </c>
      <c r="H4156" s="68">
        <v>0.20145253333333332</v>
      </c>
      <c r="I4156" s="68">
        <v>0.18717919999999999</v>
      </c>
      <c r="T4156" s="91"/>
      <c r="U4156" s="91"/>
      <c r="AA4156" s="91"/>
      <c r="AB4156" s="91"/>
      <c r="AC4156" s="91"/>
      <c r="AD4156" s="91"/>
      <c r="AE4156" s="91"/>
      <c r="AF4156" s="91"/>
    </row>
    <row r="4157" spans="1:32" x14ac:dyDescent="0.3">
      <c r="A4157" s="65">
        <v>0</v>
      </c>
      <c r="B4157" s="10">
        <v>4154</v>
      </c>
      <c r="C4157" s="71">
        <v>0.41539999999999999</v>
      </c>
      <c r="D4157" s="74">
        <v>755447</v>
      </c>
      <c r="E4157" s="61">
        <v>701922</v>
      </c>
      <c r="F4157" s="68">
        <v>0.18886174999999999</v>
      </c>
      <c r="G4157" s="292">
        <v>0.17548050000000001</v>
      </c>
      <c r="H4157" s="68">
        <v>0.20145253333333332</v>
      </c>
      <c r="I4157" s="68">
        <v>0.18717919999999999</v>
      </c>
      <c r="T4157" s="91"/>
      <c r="U4157" s="91"/>
      <c r="AA4157" s="91"/>
      <c r="AB4157" s="91"/>
      <c r="AC4157" s="91"/>
      <c r="AD4157" s="91"/>
      <c r="AE4157" s="91"/>
      <c r="AF4157" s="91"/>
    </row>
    <row r="4158" spans="1:32" x14ac:dyDescent="0.3">
      <c r="A4158" s="65">
        <v>0</v>
      </c>
      <c r="B4158" s="10">
        <v>4155</v>
      </c>
      <c r="C4158" s="71">
        <v>0.41549999999999998</v>
      </c>
      <c r="D4158" s="74">
        <v>755447</v>
      </c>
      <c r="E4158" s="61">
        <v>701922</v>
      </c>
      <c r="F4158" s="68">
        <v>0.18886174999999999</v>
      </c>
      <c r="G4158" s="292">
        <v>0.17548050000000001</v>
      </c>
      <c r="H4158" s="68">
        <v>0.20145253333333332</v>
      </c>
      <c r="I4158" s="68">
        <v>0.18717919999999999</v>
      </c>
      <c r="T4158" s="91"/>
      <c r="U4158" s="91"/>
      <c r="AA4158" s="91"/>
      <c r="AB4158" s="91"/>
      <c r="AC4158" s="91"/>
      <c r="AD4158" s="91"/>
      <c r="AE4158" s="91"/>
      <c r="AF4158" s="91"/>
    </row>
    <row r="4159" spans="1:32" x14ac:dyDescent="0.3">
      <c r="A4159" s="65">
        <v>0</v>
      </c>
      <c r="B4159" s="10">
        <v>4156</v>
      </c>
      <c r="C4159" s="71">
        <v>0.41560000000000002</v>
      </c>
      <c r="D4159" s="74">
        <v>755447</v>
      </c>
      <c r="E4159" s="61">
        <v>701922</v>
      </c>
      <c r="F4159" s="68">
        <v>0.18886174999999999</v>
      </c>
      <c r="G4159" s="292">
        <v>0.17548050000000001</v>
      </c>
      <c r="H4159" s="68">
        <v>0.20145253333333332</v>
      </c>
      <c r="I4159" s="68">
        <v>0.18717919999999999</v>
      </c>
      <c r="T4159" s="91"/>
      <c r="U4159" s="91"/>
      <c r="AA4159" s="91"/>
      <c r="AB4159" s="91"/>
      <c r="AC4159" s="91"/>
      <c r="AD4159" s="91"/>
      <c r="AE4159" s="91"/>
      <c r="AF4159" s="91"/>
    </row>
    <row r="4160" spans="1:32" x14ac:dyDescent="0.3">
      <c r="A4160" s="65">
        <v>0</v>
      </c>
      <c r="B4160" s="10">
        <v>4157</v>
      </c>
      <c r="C4160" s="71">
        <v>0.41570000000000001</v>
      </c>
      <c r="D4160" s="74">
        <v>755447</v>
      </c>
      <c r="E4160" s="61">
        <v>701922</v>
      </c>
      <c r="F4160" s="68">
        <v>0.18886174999999999</v>
      </c>
      <c r="G4160" s="292">
        <v>0.17548050000000001</v>
      </c>
      <c r="H4160" s="68">
        <v>0.20145253333333332</v>
      </c>
      <c r="I4160" s="68">
        <v>0.18717919999999999</v>
      </c>
      <c r="T4160" s="91"/>
      <c r="U4160" s="91"/>
      <c r="AA4160" s="91"/>
      <c r="AB4160" s="91"/>
      <c r="AC4160" s="91"/>
      <c r="AD4160" s="91"/>
      <c r="AE4160" s="91"/>
      <c r="AF4160" s="91"/>
    </row>
    <row r="4161" spans="1:32" x14ac:dyDescent="0.3">
      <c r="A4161" s="65">
        <v>0</v>
      </c>
      <c r="B4161" s="10">
        <v>4158</v>
      </c>
      <c r="C4161" s="71">
        <v>0.4158</v>
      </c>
      <c r="D4161" s="74">
        <v>755447</v>
      </c>
      <c r="E4161" s="61">
        <v>701922</v>
      </c>
      <c r="F4161" s="68">
        <v>0.18886174999999999</v>
      </c>
      <c r="G4161" s="292">
        <v>0.17548050000000001</v>
      </c>
      <c r="H4161" s="68">
        <v>0.20145253333333332</v>
      </c>
      <c r="I4161" s="68">
        <v>0.18717919999999999</v>
      </c>
      <c r="T4161" s="91"/>
      <c r="U4161" s="91"/>
      <c r="AA4161" s="91"/>
      <c r="AB4161" s="91"/>
      <c r="AC4161" s="91"/>
      <c r="AD4161" s="91"/>
      <c r="AE4161" s="91"/>
      <c r="AF4161" s="91"/>
    </row>
    <row r="4162" spans="1:32" x14ac:dyDescent="0.3">
      <c r="A4162" s="65">
        <v>0</v>
      </c>
      <c r="B4162" s="10">
        <v>4159</v>
      </c>
      <c r="C4162" s="71">
        <v>0.41589999999999999</v>
      </c>
      <c r="D4162" s="74">
        <v>755447</v>
      </c>
      <c r="E4162" s="61">
        <v>701922</v>
      </c>
      <c r="F4162" s="68">
        <v>0.18886174999999999</v>
      </c>
      <c r="G4162" s="292">
        <v>0.17548050000000001</v>
      </c>
      <c r="H4162" s="68">
        <v>0.20145253333333332</v>
      </c>
      <c r="I4162" s="68">
        <v>0.18717919999999999</v>
      </c>
      <c r="T4162" s="91"/>
      <c r="U4162" s="91"/>
      <c r="AA4162" s="91"/>
      <c r="AB4162" s="91"/>
      <c r="AC4162" s="91"/>
      <c r="AD4162" s="91"/>
      <c r="AE4162" s="91"/>
      <c r="AF4162" s="91"/>
    </row>
    <row r="4163" spans="1:32" x14ac:dyDescent="0.3">
      <c r="A4163" s="65">
        <v>0</v>
      </c>
      <c r="B4163" s="10">
        <v>4160</v>
      </c>
      <c r="C4163" s="71">
        <v>0.41599999999999998</v>
      </c>
      <c r="D4163" s="74">
        <v>755447</v>
      </c>
      <c r="E4163" s="61">
        <v>701922</v>
      </c>
      <c r="F4163" s="68">
        <v>0.18886174999999999</v>
      </c>
      <c r="G4163" s="292">
        <v>0.17548050000000001</v>
      </c>
      <c r="H4163" s="68">
        <v>0.20145253333333332</v>
      </c>
      <c r="I4163" s="68">
        <v>0.18717919999999999</v>
      </c>
      <c r="T4163" s="91"/>
      <c r="U4163" s="91"/>
      <c r="AA4163" s="91"/>
      <c r="AB4163" s="91"/>
      <c r="AC4163" s="91"/>
      <c r="AD4163" s="91"/>
      <c r="AE4163" s="91"/>
      <c r="AF4163" s="91"/>
    </row>
    <row r="4164" spans="1:32" x14ac:dyDescent="0.3">
      <c r="A4164" s="65">
        <v>0</v>
      </c>
      <c r="B4164" s="10">
        <v>4161</v>
      </c>
      <c r="C4164" s="71">
        <v>0.41610000000000003</v>
      </c>
      <c r="D4164" s="74">
        <v>755447</v>
      </c>
      <c r="E4164" s="61">
        <v>701922</v>
      </c>
      <c r="F4164" s="68">
        <v>0.18886174999999999</v>
      </c>
      <c r="G4164" s="292">
        <v>0.17548050000000001</v>
      </c>
      <c r="H4164" s="68">
        <v>0.20145253333333332</v>
      </c>
      <c r="I4164" s="68">
        <v>0.18717919999999999</v>
      </c>
      <c r="T4164" s="91"/>
      <c r="U4164" s="91"/>
      <c r="AA4164" s="91"/>
      <c r="AB4164" s="91"/>
      <c r="AC4164" s="91"/>
      <c r="AD4164" s="91"/>
      <c r="AE4164" s="91"/>
      <c r="AF4164" s="91"/>
    </row>
    <row r="4165" spans="1:32" x14ac:dyDescent="0.3">
      <c r="A4165" s="65">
        <v>0</v>
      </c>
      <c r="B4165" s="10">
        <v>4162</v>
      </c>
      <c r="C4165" s="71">
        <v>0.41620000000000001</v>
      </c>
      <c r="D4165" s="74">
        <v>755447</v>
      </c>
      <c r="E4165" s="61">
        <v>701922</v>
      </c>
      <c r="F4165" s="68">
        <v>0.18886174999999999</v>
      </c>
      <c r="G4165" s="292">
        <v>0.17548050000000001</v>
      </c>
      <c r="H4165" s="68">
        <v>0.20145253333333332</v>
      </c>
      <c r="I4165" s="68">
        <v>0.18717919999999999</v>
      </c>
      <c r="T4165" s="91"/>
      <c r="U4165" s="91"/>
      <c r="AA4165" s="91"/>
      <c r="AB4165" s="91"/>
      <c r="AC4165" s="91"/>
      <c r="AD4165" s="91"/>
      <c r="AE4165" s="91"/>
      <c r="AF4165" s="91"/>
    </row>
    <row r="4166" spans="1:32" x14ac:dyDescent="0.3">
      <c r="A4166" s="65">
        <v>0</v>
      </c>
      <c r="B4166" s="10">
        <v>4163</v>
      </c>
      <c r="C4166" s="71">
        <v>0.4163</v>
      </c>
      <c r="D4166" s="74">
        <v>755447</v>
      </c>
      <c r="E4166" s="61">
        <v>701922</v>
      </c>
      <c r="F4166" s="68">
        <v>0.18886174999999999</v>
      </c>
      <c r="G4166" s="292">
        <v>0.17548050000000001</v>
      </c>
      <c r="H4166" s="68">
        <v>0.20145253333333332</v>
      </c>
      <c r="I4166" s="68">
        <v>0.18717919999999999</v>
      </c>
      <c r="T4166" s="91"/>
      <c r="U4166" s="91"/>
      <c r="AA4166" s="91"/>
      <c r="AB4166" s="91"/>
      <c r="AC4166" s="91"/>
      <c r="AD4166" s="91"/>
      <c r="AE4166" s="91"/>
      <c r="AF4166" s="91"/>
    </row>
    <row r="4167" spans="1:32" x14ac:dyDescent="0.3">
      <c r="A4167" s="65">
        <v>0</v>
      </c>
      <c r="B4167" s="10">
        <v>4164</v>
      </c>
      <c r="C4167" s="71">
        <v>0.41639999999999999</v>
      </c>
      <c r="D4167" s="74">
        <v>755447</v>
      </c>
      <c r="E4167" s="61">
        <v>701922</v>
      </c>
      <c r="F4167" s="68">
        <v>0.18886174999999999</v>
      </c>
      <c r="G4167" s="292">
        <v>0.17548050000000001</v>
      </c>
      <c r="H4167" s="68">
        <v>0.20145253333333332</v>
      </c>
      <c r="I4167" s="68">
        <v>0.18717919999999999</v>
      </c>
      <c r="T4167" s="91"/>
      <c r="U4167" s="91"/>
      <c r="AA4167" s="91"/>
      <c r="AB4167" s="91"/>
      <c r="AC4167" s="91"/>
      <c r="AD4167" s="91"/>
      <c r="AE4167" s="91"/>
      <c r="AF4167" s="91"/>
    </row>
    <row r="4168" spans="1:32" x14ac:dyDescent="0.3">
      <c r="A4168" s="65">
        <v>0</v>
      </c>
      <c r="B4168" s="10">
        <v>4165</v>
      </c>
      <c r="C4168" s="71">
        <v>0.41649999999999998</v>
      </c>
      <c r="D4168" s="74">
        <v>755447</v>
      </c>
      <c r="E4168" s="61">
        <v>701922</v>
      </c>
      <c r="F4168" s="68">
        <v>0.18886174999999999</v>
      </c>
      <c r="G4168" s="292">
        <v>0.17548050000000001</v>
      </c>
      <c r="H4168" s="68">
        <v>0.20145253333333332</v>
      </c>
      <c r="I4168" s="68">
        <v>0.18717919999999999</v>
      </c>
      <c r="T4168" s="91"/>
      <c r="U4168" s="91"/>
      <c r="AA4168" s="91"/>
      <c r="AB4168" s="91"/>
      <c r="AC4168" s="91"/>
      <c r="AD4168" s="91"/>
      <c r="AE4168" s="91"/>
      <c r="AF4168" s="91"/>
    </row>
    <row r="4169" spans="1:32" x14ac:dyDescent="0.3">
      <c r="A4169" s="65">
        <v>0</v>
      </c>
      <c r="B4169" s="10">
        <v>4166</v>
      </c>
      <c r="C4169" s="71">
        <v>0.41660000000000003</v>
      </c>
      <c r="D4169" s="74">
        <v>755447</v>
      </c>
      <c r="E4169" s="61">
        <v>701922</v>
      </c>
      <c r="F4169" s="68">
        <v>0.18886174999999999</v>
      </c>
      <c r="G4169" s="292">
        <v>0.17548050000000001</v>
      </c>
      <c r="H4169" s="68">
        <v>0.20145253333333332</v>
      </c>
      <c r="I4169" s="68">
        <v>0.18717919999999999</v>
      </c>
      <c r="T4169" s="91"/>
      <c r="U4169" s="91"/>
      <c r="AA4169" s="91"/>
      <c r="AB4169" s="91"/>
      <c r="AC4169" s="91"/>
      <c r="AD4169" s="91"/>
      <c r="AE4169" s="91"/>
      <c r="AF4169" s="91"/>
    </row>
    <row r="4170" spans="1:32" x14ac:dyDescent="0.3">
      <c r="A4170" s="65">
        <v>0</v>
      </c>
      <c r="B4170" s="10">
        <v>4167</v>
      </c>
      <c r="C4170" s="71">
        <v>0.41670000000000001</v>
      </c>
      <c r="D4170" s="74">
        <v>755447</v>
      </c>
      <c r="E4170" s="61">
        <v>701922</v>
      </c>
      <c r="F4170" s="68">
        <v>0.18886174999999999</v>
      </c>
      <c r="G4170" s="292">
        <v>0.17548050000000001</v>
      </c>
      <c r="H4170" s="68">
        <v>0.20145253333333332</v>
      </c>
      <c r="I4170" s="68">
        <v>0.18717919999999999</v>
      </c>
      <c r="T4170" s="91"/>
      <c r="U4170" s="91"/>
      <c r="AA4170" s="91"/>
      <c r="AB4170" s="91"/>
      <c r="AC4170" s="91"/>
      <c r="AD4170" s="91"/>
      <c r="AE4170" s="91"/>
      <c r="AF4170" s="91"/>
    </row>
    <row r="4171" spans="1:32" x14ac:dyDescent="0.3">
      <c r="A4171" s="65">
        <v>0</v>
      </c>
      <c r="B4171" s="10">
        <v>4168</v>
      </c>
      <c r="C4171" s="71">
        <v>0.4168</v>
      </c>
      <c r="D4171" s="74">
        <v>755447</v>
      </c>
      <c r="E4171" s="61">
        <v>701922</v>
      </c>
      <c r="F4171" s="68">
        <v>0.18886174999999999</v>
      </c>
      <c r="G4171" s="292">
        <v>0.17548050000000001</v>
      </c>
      <c r="H4171" s="68">
        <v>0.20145253333333332</v>
      </c>
      <c r="I4171" s="68">
        <v>0.18717919999999999</v>
      </c>
      <c r="T4171" s="91"/>
      <c r="U4171" s="91"/>
      <c r="AA4171" s="91"/>
      <c r="AB4171" s="91"/>
      <c r="AC4171" s="91"/>
      <c r="AD4171" s="91"/>
      <c r="AE4171" s="91"/>
      <c r="AF4171" s="91"/>
    </row>
    <row r="4172" spans="1:32" x14ac:dyDescent="0.3">
      <c r="A4172" s="65">
        <v>0</v>
      </c>
      <c r="B4172" s="10">
        <v>4169</v>
      </c>
      <c r="C4172" s="71">
        <v>0.41689999999999999</v>
      </c>
      <c r="D4172" s="74">
        <v>755447</v>
      </c>
      <c r="E4172" s="61">
        <v>701922</v>
      </c>
      <c r="F4172" s="68">
        <v>0.18886174999999999</v>
      </c>
      <c r="G4172" s="292">
        <v>0.17548050000000001</v>
      </c>
      <c r="H4172" s="68">
        <v>0.20145253333333332</v>
      </c>
      <c r="I4172" s="68">
        <v>0.18717919999999999</v>
      </c>
      <c r="T4172" s="91"/>
      <c r="U4172" s="91"/>
      <c r="AA4172" s="91"/>
      <c r="AB4172" s="91"/>
      <c r="AC4172" s="91"/>
      <c r="AD4172" s="91"/>
      <c r="AE4172" s="91"/>
      <c r="AF4172" s="91"/>
    </row>
    <row r="4173" spans="1:32" x14ac:dyDescent="0.3">
      <c r="A4173" s="65">
        <v>0</v>
      </c>
      <c r="B4173" s="10">
        <v>4170</v>
      </c>
      <c r="C4173" s="71">
        <v>0.41699999999999998</v>
      </c>
      <c r="D4173" s="74">
        <v>755447</v>
      </c>
      <c r="E4173" s="61">
        <v>701922</v>
      </c>
      <c r="F4173" s="68">
        <v>0.18886174999999999</v>
      </c>
      <c r="G4173" s="292">
        <v>0.17548050000000001</v>
      </c>
      <c r="H4173" s="68">
        <v>0.20145253333333332</v>
      </c>
      <c r="I4173" s="68">
        <v>0.18717919999999999</v>
      </c>
      <c r="T4173" s="91"/>
      <c r="U4173" s="91"/>
      <c r="AA4173" s="91"/>
      <c r="AB4173" s="91"/>
      <c r="AC4173" s="91"/>
      <c r="AD4173" s="91"/>
      <c r="AE4173" s="91"/>
      <c r="AF4173" s="91"/>
    </row>
    <row r="4174" spans="1:32" x14ac:dyDescent="0.3">
      <c r="A4174" s="65">
        <v>0</v>
      </c>
      <c r="B4174" s="10">
        <v>4171</v>
      </c>
      <c r="C4174" s="71">
        <v>0.41710000000000003</v>
      </c>
      <c r="D4174" s="74">
        <v>755447</v>
      </c>
      <c r="E4174" s="61">
        <v>701922</v>
      </c>
      <c r="F4174" s="68">
        <v>0.18886174999999999</v>
      </c>
      <c r="G4174" s="292">
        <v>0.17548050000000001</v>
      </c>
      <c r="H4174" s="68">
        <v>0.20145253333333332</v>
      </c>
      <c r="I4174" s="68">
        <v>0.18717919999999999</v>
      </c>
      <c r="T4174" s="91"/>
      <c r="U4174" s="91"/>
      <c r="AA4174" s="91"/>
      <c r="AB4174" s="91"/>
      <c r="AC4174" s="91"/>
      <c r="AD4174" s="91"/>
      <c r="AE4174" s="91"/>
      <c r="AF4174" s="91"/>
    </row>
    <row r="4175" spans="1:32" x14ac:dyDescent="0.3">
      <c r="A4175" s="65">
        <v>0</v>
      </c>
      <c r="B4175" s="10">
        <v>4172</v>
      </c>
      <c r="C4175" s="71">
        <v>0.41720000000000002</v>
      </c>
      <c r="D4175" s="74">
        <v>755447</v>
      </c>
      <c r="E4175" s="61">
        <v>701922</v>
      </c>
      <c r="F4175" s="68">
        <v>0.18886174999999999</v>
      </c>
      <c r="G4175" s="292">
        <v>0.17548050000000001</v>
      </c>
      <c r="H4175" s="68">
        <v>0.20145253333333332</v>
      </c>
      <c r="I4175" s="68">
        <v>0.18717919999999999</v>
      </c>
      <c r="T4175" s="91"/>
      <c r="U4175" s="91"/>
      <c r="AA4175" s="91"/>
      <c r="AB4175" s="91"/>
      <c r="AC4175" s="91"/>
      <c r="AD4175" s="91"/>
      <c r="AE4175" s="91"/>
      <c r="AF4175" s="91"/>
    </row>
    <row r="4176" spans="1:32" x14ac:dyDescent="0.3">
      <c r="A4176" s="65">
        <v>0</v>
      </c>
      <c r="B4176" s="10">
        <v>4173</v>
      </c>
      <c r="C4176" s="71">
        <v>0.4173</v>
      </c>
      <c r="D4176" s="74">
        <v>755447</v>
      </c>
      <c r="E4176" s="61">
        <v>701922</v>
      </c>
      <c r="F4176" s="68">
        <v>0.18886174999999999</v>
      </c>
      <c r="G4176" s="292">
        <v>0.17548050000000001</v>
      </c>
      <c r="H4176" s="68">
        <v>0.20145253333333332</v>
      </c>
      <c r="I4176" s="68">
        <v>0.18717919999999999</v>
      </c>
      <c r="T4176" s="91"/>
      <c r="U4176" s="91"/>
      <c r="AA4176" s="91"/>
      <c r="AB4176" s="91"/>
      <c r="AC4176" s="91"/>
      <c r="AD4176" s="91"/>
      <c r="AE4176" s="91"/>
      <c r="AF4176" s="91"/>
    </row>
    <row r="4177" spans="1:32" x14ac:dyDescent="0.3">
      <c r="A4177" s="65">
        <v>0</v>
      </c>
      <c r="B4177" s="10">
        <v>4174</v>
      </c>
      <c r="C4177" s="71">
        <v>0.41739999999999999</v>
      </c>
      <c r="D4177" s="74">
        <v>755447</v>
      </c>
      <c r="E4177" s="61">
        <v>701922</v>
      </c>
      <c r="F4177" s="68">
        <v>0.18886174999999999</v>
      </c>
      <c r="G4177" s="292">
        <v>0.17548050000000001</v>
      </c>
      <c r="H4177" s="68">
        <v>0.20145253333333332</v>
      </c>
      <c r="I4177" s="68">
        <v>0.18717919999999999</v>
      </c>
      <c r="T4177" s="91"/>
      <c r="U4177" s="91"/>
      <c r="AA4177" s="91"/>
      <c r="AB4177" s="91"/>
      <c r="AC4177" s="91"/>
      <c r="AD4177" s="91"/>
      <c r="AE4177" s="91"/>
      <c r="AF4177" s="91"/>
    </row>
    <row r="4178" spans="1:32" x14ac:dyDescent="0.3">
      <c r="A4178" s="65">
        <v>0</v>
      </c>
      <c r="B4178" s="10">
        <v>4175</v>
      </c>
      <c r="C4178" s="71">
        <v>0.41749999999999998</v>
      </c>
      <c r="D4178" s="74">
        <v>755447</v>
      </c>
      <c r="E4178" s="61">
        <v>701922</v>
      </c>
      <c r="F4178" s="68">
        <v>0.18886174999999999</v>
      </c>
      <c r="G4178" s="292">
        <v>0.17548050000000001</v>
      </c>
      <c r="H4178" s="68">
        <v>0.20145253333333332</v>
      </c>
      <c r="I4178" s="68">
        <v>0.18717919999999999</v>
      </c>
      <c r="T4178" s="91"/>
      <c r="U4178" s="91"/>
      <c r="AA4178" s="91"/>
      <c r="AB4178" s="91"/>
      <c r="AC4178" s="91"/>
      <c r="AD4178" s="91"/>
      <c r="AE4178" s="91"/>
      <c r="AF4178" s="91"/>
    </row>
    <row r="4179" spans="1:32" x14ac:dyDescent="0.3">
      <c r="A4179" s="65">
        <v>0</v>
      </c>
      <c r="B4179" s="10">
        <v>4176</v>
      </c>
      <c r="C4179" s="71">
        <v>0.41760000000000003</v>
      </c>
      <c r="D4179" s="74">
        <v>755447</v>
      </c>
      <c r="E4179" s="61">
        <v>701922</v>
      </c>
      <c r="F4179" s="68">
        <v>0.18886174999999999</v>
      </c>
      <c r="G4179" s="292">
        <v>0.17548050000000001</v>
      </c>
      <c r="H4179" s="68">
        <v>0.20145253333333332</v>
      </c>
      <c r="I4179" s="68">
        <v>0.18717919999999999</v>
      </c>
      <c r="T4179" s="91"/>
      <c r="U4179" s="91"/>
      <c r="AA4179" s="91"/>
      <c r="AB4179" s="91"/>
      <c r="AC4179" s="91"/>
      <c r="AD4179" s="91"/>
      <c r="AE4179" s="91"/>
      <c r="AF4179" s="91"/>
    </row>
    <row r="4180" spans="1:32" x14ac:dyDescent="0.3">
      <c r="A4180" s="65">
        <v>0</v>
      </c>
      <c r="B4180" s="10">
        <v>4177</v>
      </c>
      <c r="C4180" s="71">
        <v>0.41770000000000002</v>
      </c>
      <c r="D4180" s="74">
        <v>755447</v>
      </c>
      <c r="E4180" s="61">
        <v>701922</v>
      </c>
      <c r="F4180" s="68">
        <v>0.18886174999999999</v>
      </c>
      <c r="G4180" s="292">
        <v>0.17548050000000001</v>
      </c>
      <c r="H4180" s="68">
        <v>0.20145253333333332</v>
      </c>
      <c r="I4180" s="68">
        <v>0.18717919999999999</v>
      </c>
      <c r="T4180" s="91"/>
      <c r="U4180" s="91"/>
      <c r="AA4180" s="91"/>
      <c r="AB4180" s="91"/>
      <c r="AC4180" s="91"/>
      <c r="AD4180" s="91"/>
      <c r="AE4180" s="91"/>
      <c r="AF4180" s="91"/>
    </row>
    <row r="4181" spans="1:32" x14ac:dyDescent="0.3">
      <c r="A4181" s="65">
        <v>0</v>
      </c>
      <c r="B4181" s="10">
        <v>4178</v>
      </c>
      <c r="C4181" s="71">
        <v>0.4178</v>
      </c>
      <c r="D4181" s="74">
        <v>755447</v>
      </c>
      <c r="E4181" s="61">
        <v>701922</v>
      </c>
      <c r="F4181" s="68">
        <v>0.18886174999999999</v>
      </c>
      <c r="G4181" s="292">
        <v>0.17548050000000001</v>
      </c>
      <c r="H4181" s="68">
        <v>0.20145253333333332</v>
      </c>
      <c r="I4181" s="68">
        <v>0.18717919999999999</v>
      </c>
      <c r="T4181" s="91"/>
      <c r="U4181" s="91"/>
      <c r="AA4181" s="91"/>
      <c r="AB4181" s="91"/>
      <c r="AC4181" s="91"/>
      <c r="AD4181" s="91"/>
      <c r="AE4181" s="91"/>
      <c r="AF4181" s="91"/>
    </row>
    <row r="4182" spans="1:32" x14ac:dyDescent="0.3">
      <c r="A4182" s="65">
        <v>0</v>
      </c>
      <c r="B4182" s="10">
        <v>4179</v>
      </c>
      <c r="C4182" s="71">
        <v>0.41789999999999999</v>
      </c>
      <c r="D4182" s="74">
        <v>755447</v>
      </c>
      <c r="E4182" s="61">
        <v>701922</v>
      </c>
      <c r="F4182" s="68">
        <v>0.18886174999999999</v>
      </c>
      <c r="G4182" s="292">
        <v>0.17548050000000001</v>
      </c>
      <c r="H4182" s="68">
        <v>0.20145253333333332</v>
      </c>
      <c r="I4182" s="68">
        <v>0.18717919999999999</v>
      </c>
      <c r="T4182" s="91"/>
      <c r="U4182" s="91"/>
      <c r="AA4182" s="91"/>
      <c r="AB4182" s="91"/>
      <c r="AC4182" s="91"/>
      <c r="AD4182" s="91"/>
      <c r="AE4182" s="91"/>
      <c r="AF4182" s="91"/>
    </row>
    <row r="4183" spans="1:32" x14ac:dyDescent="0.3">
      <c r="A4183" s="65">
        <v>0</v>
      </c>
      <c r="B4183" s="10">
        <v>4180</v>
      </c>
      <c r="C4183" s="71">
        <v>0.41799999999999998</v>
      </c>
      <c r="D4183" s="74">
        <v>755447</v>
      </c>
      <c r="E4183" s="61">
        <v>701922</v>
      </c>
      <c r="F4183" s="68">
        <v>0.18886174999999999</v>
      </c>
      <c r="G4183" s="292">
        <v>0.17548050000000001</v>
      </c>
      <c r="H4183" s="68">
        <v>0.20145253333333332</v>
      </c>
      <c r="I4183" s="68">
        <v>0.18717919999999999</v>
      </c>
      <c r="T4183" s="91"/>
      <c r="U4183" s="91"/>
      <c r="AA4183" s="91"/>
      <c r="AB4183" s="91"/>
      <c r="AC4183" s="91"/>
      <c r="AD4183" s="91"/>
      <c r="AE4183" s="91"/>
      <c r="AF4183" s="91"/>
    </row>
    <row r="4184" spans="1:32" x14ac:dyDescent="0.3">
      <c r="A4184" s="65">
        <v>0</v>
      </c>
      <c r="B4184" s="10">
        <v>4181</v>
      </c>
      <c r="C4184" s="71">
        <v>0.41810000000000003</v>
      </c>
      <c r="D4184" s="74">
        <v>755447</v>
      </c>
      <c r="E4184" s="61">
        <v>701922</v>
      </c>
      <c r="F4184" s="68">
        <v>0.18886174999999999</v>
      </c>
      <c r="G4184" s="292">
        <v>0.17548050000000001</v>
      </c>
      <c r="H4184" s="68">
        <v>0.20145253333333332</v>
      </c>
      <c r="I4184" s="68">
        <v>0.18717919999999999</v>
      </c>
      <c r="T4184" s="91"/>
      <c r="U4184" s="91"/>
      <c r="AA4184" s="91"/>
      <c r="AB4184" s="91"/>
      <c r="AC4184" s="91"/>
      <c r="AD4184" s="91"/>
      <c r="AE4184" s="91"/>
      <c r="AF4184" s="91"/>
    </row>
    <row r="4185" spans="1:32" x14ac:dyDescent="0.3">
      <c r="A4185" s="65">
        <v>0</v>
      </c>
      <c r="B4185" s="10">
        <v>4182</v>
      </c>
      <c r="C4185" s="71">
        <v>0.41820000000000002</v>
      </c>
      <c r="D4185" s="74">
        <v>755447</v>
      </c>
      <c r="E4185" s="61">
        <v>701922</v>
      </c>
      <c r="F4185" s="68">
        <v>0.18886174999999999</v>
      </c>
      <c r="G4185" s="292">
        <v>0.17548050000000001</v>
      </c>
      <c r="H4185" s="68">
        <v>0.20145253333333332</v>
      </c>
      <c r="I4185" s="68">
        <v>0.18717919999999999</v>
      </c>
      <c r="T4185" s="91"/>
      <c r="U4185" s="91"/>
      <c r="AA4185" s="91"/>
      <c r="AB4185" s="91"/>
      <c r="AC4185" s="91"/>
      <c r="AD4185" s="91"/>
      <c r="AE4185" s="91"/>
      <c r="AF4185" s="91"/>
    </row>
    <row r="4186" spans="1:32" x14ac:dyDescent="0.3">
      <c r="A4186" s="65">
        <v>0</v>
      </c>
      <c r="B4186" s="10">
        <v>4183</v>
      </c>
      <c r="C4186" s="71">
        <v>0.41830000000000001</v>
      </c>
      <c r="D4186" s="74">
        <v>755447</v>
      </c>
      <c r="E4186" s="61">
        <v>701922</v>
      </c>
      <c r="F4186" s="68">
        <v>0.18886174999999999</v>
      </c>
      <c r="G4186" s="292">
        <v>0.17548050000000001</v>
      </c>
      <c r="H4186" s="68">
        <v>0.20145253333333332</v>
      </c>
      <c r="I4186" s="68">
        <v>0.18717919999999999</v>
      </c>
      <c r="T4186" s="91"/>
      <c r="U4186" s="91"/>
      <c r="AA4186" s="91"/>
      <c r="AB4186" s="91"/>
      <c r="AC4186" s="91"/>
      <c r="AD4186" s="91"/>
      <c r="AE4186" s="91"/>
      <c r="AF4186" s="91"/>
    </row>
    <row r="4187" spans="1:32" x14ac:dyDescent="0.3">
      <c r="A4187" s="65">
        <v>0</v>
      </c>
      <c r="B4187" s="10">
        <v>4184</v>
      </c>
      <c r="C4187" s="71">
        <v>0.41839999999999999</v>
      </c>
      <c r="D4187" s="74">
        <v>755447</v>
      </c>
      <c r="E4187" s="61">
        <v>701922</v>
      </c>
      <c r="F4187" s="68">
        <v>0.18886174999999999</v>
      </c>
      <c r="G4187" s="292">
        <v>0.17548050000000001</v>
      </c>
      <c r="H4187" s="68">
        <v>0.20145253333333332</v>
      </c>
      <c r="I4187" s="68">
        <v>0.18717919999999999</v>
      </c>
      <c r="T4187" s="91"/>
      <c r="U4187" s="91"/>
      <c r="AA4187" s="91"/>
      <c r="AB4187" s="91"/>
      <c r="AC4187" s="91"/>
      <c r="AD4187" s="91"/>
      <c r="AE4187" s="91"/>
      <c r="AF4187" s="91"/>
    </row>
    <row r="4188" spans="1:32" x14ac:dyDescent="0.3">
      <c r="A4188" s="65">
        <v>0</v>
      </c>
      <c r="B4188" s="10">
        <v>4185</v>
      </c>
      <c r="C4188" s="71">
        <v>0.41849999999999998</v>
      </c>
      <c r="D4188" s="74">
        <v>755447</v>
      </c>
      <c r="E4188" s="61">
        <v>701922</v>
      </c>
      <c r="F4188" s="68">
        <v>0.18886174999999999</v>
      </c>
      <c r="G4188" s="292">
        <v>0.17548050000000001</v>
      </c>
      <c r="H4188" s="68">
        <v>0.20145253333333332</v>
      </c>
      <c r="I4188" s="68">
        <v>0.18717919999999999</v>
      </c>
      <c r="T4188" s="91"/>
      <c r="U4188" s="91"/>
      <c r="AA4188" s="91"/>
      <c r="AB4188" s="91"/>
      <c r="AC4188" s="91"/>
      <c r="AD4188" s="91"/>
      <c r="AE4188" s="91"/>
      <c r="AF4188" s="91"/>
    </row>
    <row r="4189" spans="1:32" x14ac:dyDescent="0.3">
      <c r="A4189" s="65">
        <v>0</v>
      </c>
      <c r="B4189" s="10">
        <v>4186</v>
      </c>
      <c r="C4189" s="71">
        <v>0.41860000000000003</v>
      </c>
      <c r="D4189" s="74">
        <v>755447</v>
      </c>
      <c r="E4189" s="61">
        <v>701922</v>
      </c>
      <c r="F4189" s="68">
        <v>0.18886174999999999</v>
      </c>
      <c r="G4189" s="292">
        <v>0.17548050000000001</v>
      </c>
      <c r="H4189" s="68">
        <v>0.20145253333333332</v>
      </c>
      <c r="I4189" s="68">
        <v>0.18717919999999999</v>
      </c>
      <c r="T4189" s="91"/>
      <c r="U4189" s="91"/>
      <c r="AA4189" s="91"/>
      <c r="AB4189" s="91"/>
      <c r="AC4189" s="91"/>
      <c r="AD4189" s="91"/>
      <c r="AE4189" s="91"/>
      <c r="AF4189" s="91"/>
    </row>
    <row r="4190" spans="1:32" x14ac:dyDescent="0.3">
      <c r="A4190" s="65">
        <v>0</v>
      </c>
      <c r="B4190" s="10">
        <v>4187</v>
      </c>
      <c r="C4190" s="71">
        <v>0.41870000000000002</v>
      </c>
      <c r="D4190" s="74">
        <v>755447</v>
      </c>
      <c r="E4190" s="61">
        <v>701922</v>
      </c>
      <c r="F4190" s="68">
        <v>0.18886174999999999</v>
      </c>
      <c r="G4190" s="292">
        <v>0.17548050000000001</v>
      </c>
      <c r="H4190" s="68">
        <v>0.20145253333333332</v>
      </c>
      <c r="I4190" s="68">
        <v>0.18717919999999999</v>
      </c>
      <c r="T4190" s="91"/>
      <c r="U4190" s="91"/>
      <c r="AA4190" s="91"/>
      <c r="AB4190" s="91"/>
      <c r="AC4190" s="91"/>
      <c r="AD4190" s="91"/>
      <c r="AE4190" s="91"/>
      <c r="AF4190" s="91"/>
    </row>
    <row r="4191" spans="1:32" x14ac:dyDescent="0.3">
      <c r="A4191" s="65">
        <v>0</v>
      </c>
      <c r="B4191" s="10">
        <v>4188</v>
      </c>
      <c r="C4191" s="71">
        <v>0.41880000000000001</v>
      </c>
      <c r="D4191" s="74">
        <v>755447</v>
      </c>
      <c r="E4191" s="61">
        <v>701922</v>
      </c>
      <c r="F4191" s="68">
        <v>0.18886174999999999</v>
      </c>
      <c r="G4191" s="292">
        <v>0.17548050000000001</v>
      </c>
      <c r="H4191" s="68">
        <v>0.20145253333333332</v>
      </c>
      <c r="I4191" s="68">
        <v>0.18717919999999999</v>
      </c>
      <c r="T4191" s="91"/>
      <c r="U4191" s="91"/>
      <c r="AA4191" s="91"/>
      <c r="AB4191" s="91"/>
      <c r="AC4191" s="91"/>
      <c r="AD4191" s="91"/>
      <c r="AE4191" s="91"/>
      <c r="AF4191" s="91"/>
    </row>
    <row r="4192" spans="1:32" x14ac:dyDescent="0.3">
      <c r="A4192" s="65">
        <v>0</v>
      </c>
      <c r="B4192" s="10">
        <v>4189</v>
      </c>
      <c r="C4192" s="71">
        <v>0.41889999999999999</v>
      </c>
      <c r="D4192" s="74">
        <v>755447</v>
      </c>
      <c r="E4192" s="61">
        <v>701922</v>
      </c>
      <c r="F4192" s="68">
        <v>0.18886174999999999</v>
      </c>
      <c r="G4192" s="292">
        <v>0.17548050000000001</v>
      </c>
      <c r="H4192" s="68">
        <v>0.20145253333333332</v>
      </c>
      <c r="I4192" s="68">
        <v>0.18717919999999999</v>
      </c>
      <c r="T4192" s="91"/>
      <c r="U4192" s="91"/>
      <c r="AA4192" s="91"/>
      <c r="AB4192" s="91"/>
      <c r="AC4192" s="91"/>
      <c r="AD4192" s="91"/>
      <c r="AE4192" s="91"/>
      <c r="AF4192" s="91"/>
    </row>
    <row r="4193" spans="1:32" x14ac:dyDescent="0.3">
      <c r="A4193" s="65">
        <v>0</v>
      </c>
      <c r="B4193" s="10">
        <v>4190</v>
      </c>
      <c r="C4193" s="71">
        <v>0.41899999999999998</v>
      </c>
      <c r="D4193" s="74">
        <v>755447</v>
      </c>
      <c r="E4193" s="61">
        <v>701922</v>
      </c>
      <c r="F4193" s="68">
        <v>0.18886174999999999</v>
      </c>
      <c r="G4193" s="292">
        <v>0.17548050000000001</v>
      </c>
      <c r="H4193" s="68">
        <v>0.20145253333333332</v>
      </c>
      <c r="I4193" s="68">
        <v>0.18717919999999999</v>
      </c>
      <c r="T4193" s="91"/>
      <c r="U4193" s="91"/>
      <c r="AA4193" s="91"/>
      <c r="AB4193" s="91"/>
      <c r="AC4193" s="91"/>
      <c r="AD4193" s="91"/>
      <c r="AE4193" s="91"/>
      <c r="AF4193" s="91"/>
    </row>
    <row r="4194" spans="1:32" x14ac:dyDescent="0.3">
      <c r="A4194" s="65">
        <v>0</v>
      </c>
      <c r="B4194" s="10">
        <v>4191</v>
      </c>
      <c r="C4194" s="71">
        <v>0.41909999999999997</v>
      </c>
      <c r="D4194" s="74">
        <v>755447</v>
      </c>
      <c r="E4194" s="61">
        <v>701922</v>
      </c>
      <c r="F4194" s="68">
        <v>0.18886174999999999</v>
      </c>
      <c r="G4194" s="292">
        <v>0.17548050000000001</v>
      </c>
      <c r="H4194" s="68">
        <v>0.20145253333333332</v>
      </c>
      <c r="I4194" s="68">
        <v>0.18717919999999999</v>
      </c>
      <c r="T4194" s="91"/>
      <c r="U4194" s="91"/>
      <c r="AA4194" s="91"/>
      <c r="AB4194" s="91"/>
      <c r="AC4194" s="91"/>
      <c r="AD4194" s="91"/>
      <c r="AE4194" s="91"/>
      <c r="AF4194" s="91"/>
    </row>
    <row r="4195" spans="1:32" x14ac:dyDescent="0.3">
      <c r="A4195" s="65">
        <v>0</v>
      </c>
      <c r="B4195" s="10">
        <v>4192</v>
      </c>
      <c r="C4195" s="71">
        <v>0.41920000000000002</v>
      </c>
      <c r="D4195" s="74">
        <v>755447</v>
      </c>
      <c r="E4195" s="61">
        <v>701922</v>
      </c>
      <c r="F4195" s="68">
        <v>0.18886174999999999</v>
      </c>
      <c r="G4195" s="292">
        <v>0.17548050000000001</v>
      </c>
      <c r="H4195" s="68">
        <v>0.20145253333333332</v>
      </c>
      <c r="I4195" s="68">
        <v>0.18717919999999999</v>
      </c>
      <c r="T4195" s="91"/>
      <c r="U4195" s="91"/>
      <c r="AA4195" s="91"/>
      <c r="AB4195" s="91"/>
      <c r="AC4195" s="91"/>
      <c r="AD4195" s="91"/>
      <c r="AE4195" s="91"/>
      <c r="AF4195" s="91"/>
    </row>
    <row r="4196" spans="1:32" x14ac:dyDescent="0.3">
      <c r="A4196" s="65">
        <v>0</v>
      </c>
      <c r="B4196" s="10">
        <v>4193</v>
      </c>
      <c r="C4196" s="71">
        <v>0.41930000000000001</v>
      </c>
      <c r="D4196" s="74">
        <v>755447</v>
      </c>
      <c r="E4196" s="61">
        <v>701922</v>
      </c>
      <c r="F4196" s="68">
        <v>0.18886174999999999</v>
      </c>
      <c r="G4196" s="292">
        <v>0.17548050000000001</v>
      </c>
      <c r="H4196" s="68">
        <v>0.20145253333333332</v>
      </c>
      <c r="I4196" s="68">
        <v>0.18717919999999999</v>
      </c>
      <c r="T4196" s="91"/>
      <c r="U4196" s="91"/>
      <c r="AA4196" s="91"/>
      <c r="AB4196" s="91"/>
      <c r="AC4196" s="91"/>
      <c r="AD4196" s="91"/>
      <c r="AE4196" s="91"/>
      <c r="AF4196" s="91"/>
    </row>
    <row r="4197" spans="1:32" x14ac:dyDescent="0.3">
      <c r="A4197" s="65">
        <v>0</v>
      </c>
      <c r="B4197" s="10">
        <v>4194</v>
      </c>
      <c r="C4197" s="71">
        <v>0.4194</v>
      </c>
      <c r="D4197" s="74">
        <v>755447</v>
      </c>
      <c r="E4197" s="61">
        <v>701922</v>
      </c>
      <c r="F4197" s="68">
        <v>0.18886174999999999</v>
      </c>
      <c r="G4197" s="292">
        <v>0.17548050000000001</v>
      </c>
      <c r="H4197" s="68">
        <v>0.20145253333333332</v>
      </c>
      <c r="I4197" s="68">
        <v>0.18717919999999999</v>
      </c>
      <c r="T4197" s="91"/>
      <c r="U4197" s="91"/>
      <c r="AA4197" s="91"/>
      <c r="AB4197" s="91"/>
      <c r="AC4197" s="91"/>
      <c r="AD4197" s="91"/>
      <c r="AE4197" s="91"/>
      <c r="AF4197" s="91"/>
    </row>
    <row r="4198" spans="1:32" x14ac:dyDescent="0.3">
      <c r="A4198" s="65">
        <v>0</v>
      </c>
      <c r="B4198" s="10">
        <v>4195</v>
      </c>
      <c r="C4198" s="71">
        <v>0.41949999999999998</v>
      </c>
      <c r="D4198" s="74">
        <v>755447</v>
      </c>
      <c r="E4198" s="61">
        <v>701922</v>
      </c>
      <c r="F4198" s="68">
        <v>0.18886174999999999</v>
      </c>
      <c r="G4198" s="292">
        <v>0.17548050000000001</v>
      </c>
      <c r="H4198" s="68">
        <v>0.20145253333333332</v>
      </c>
      <c r="I4198" s="68">
        <v>0.18717919999999999</v>
      </c>
      <c r="T4198" s="91"/>
      <c r="U4198" s="91"/>
      <c r="AA4198" s="91"/>
      <c r="AB4198" s="91"/>
      <c r="AC4198" s="91"/>
      <c r="AD4198" s="91"/>
      <c r="AE4198" s="91"/>
      <c r="AF4198" s="91"/>
    </row>
    <row r="4199" spans="1:32" x14ac:dyDescent="0.3">
      <c r="A4199" s="65">
        <v>0</v>
      </c>
      <c r="B4199" s="10">
        <v>4196</v>
      </c>
      <c r="C4199" s="71">
        <v>0.41959999999999997</v>
      </c>
      <c r="D4199" s="74">
        <v>755447</v>
      </c>
      <c r="E4199" s="61">
        <v>701922</v>
      </c>
      <c r="F4199" s="68">
        <v>0.18886174999999999</v>
      </c>
      <c r="G4199" s="292">
        <v>0.17548050000000001</v>
      </c>
      <c r="H4199" s="68">
        <v>0.20145253333333332</v>
      </c>
      <c r="I4199" s="68">
        <v>0.18717919999999999</v>
      </c>
      <c r="T4199" s="91"/>
      <c r="U4199" s="91"/>
      <c r="AA4199" s="91"/>
      <c r="AB4199" s="91"/>
      <c r="AC4199" s="91"/>
      <c r="AD4199" s="91"/>
      <c r="AE4199" s="91"/>
      <c r="AF4199" s="91"/>
    </row>
    <row r="4200" spans="1:32" x14ac:dyDescent="0.3">
      <c r="A4200" s="65">
        <v>0</v>
      </c>
      <c r="B4200" s="10">
        <v>4197</v>
      </c>
      <c r="C4200" s="71">
        <v>0.41970000000000002</v>
      </c>
      <c r="D4200" s="74">
        <v>755447</v>
      </c>
      <c r="E4200" s="61">
        <v>701922</v>
      </c>
      <c r="F4200" s="68">
        <v>0.18886174999999999</v>
      </c>
      <c r="G4200" s="292">
        <v>0.17548050000000001</v>
      </c>
      <c r="H4200" s="68">
        <v>0.20145253333333332</v>
      </c>
      <c r="I4200" s="68">
        <v>0.18717919999999999</v>
      </c>
      <c r="T4200" s="91"/>
      <c r="U4200" s="91"/>
      <c r="AA4200" s="91"/>
      <c r="AB4200" s="91"/>
      <c r="AC4200" s="91"/>
      <c r="AD4200" s="91"/>
      <c r="AE4200" s="91"/>
      <c r="AF4200" s="91"/>
    </row>
    <row r="4201" spans="1:32" x14ac:dyDescent="0.3">
      <c r="A4201" s="65">
        <v>0</v>
      </c>
      <c r="B4201" s="10">
        <v>4198</v>
      </c>
      <c r="C4201" s="71">
        <v>0.41980000000000001</v>
      </c>
      <c r="D4201" s="74">
        <v>755447</v>
      </c>
      <c r="E4201" s="61">
        <v>701922</v>
      </c>
      <c r="F4201" s="68">
        <v>0.18886174999999999</v>
      </c>
      <c r="G4201" s="292">
        <v>0.17548050000000001</v>
      </c>
      <c r="H4201" s="68">
        <v>0.20145253333333332</v>
      </c>
      <c r="I4201" s="68">
        <v>0.18717919999999999</v>
      </c>
      <c r="T4201" s="91"/>
      <c r="U4201" s="91"/>
      <c r="AA4201" s="91"/>
      <c r="AB4201" s="91"/>
      <c r="AC4201" s="91"/>
      <c r="AD4201" s="91"/>
      <c r="AE4201" s="91"/>
      <c r="AF4201" s="91"/>
    </row>
    <row r="4202" spans="1:32" x14ac:dyDescent="0.3">
      <c r="A4202" s="65">
        <v>0</v>
      </c>
      <c r="B4202" s="10">
        <v>4199</v>
      </c>
      <c r="C4202" s="71">
        <v>0.4199</v>
      </c>
      <c r="D4202" s="74">
        <v>755447</v>
      </c>
      <c r="E4202" s="61">
        <v>701922</v>
      </c>
      <c r="F4202" s="68">
        <v>0.18886174999999999</v>
      </c>
      <c r="G4202" s="292">
        <v>0.17548050000000001</v>
      </c>
      <c r="H4202" s="68">
        <v>0.20145253333333332</v>
      </c>
      <c r="I4202" s="68">
        <v>0.18717919999999999</v>
      </c>
      <c r="T4202" s="91"/>
      <c r="U4202" s="91"/>
      <c r="AA4202" s="91"/>
      <c r="AB4202" s="91"/>
      <c r="AC4202" s="91"/>
      <c r="AD4202" s="91"/>
      <c r="AE4202" s="91"/>
      <c r="AF4202" s="91"/>
    </row>
    <row r="4203" spans="1:32" x14ac:dyDescent="0.3">
      <c r="A4203" s="65">
        <v>0</v>
      </c>
      <c r="B4203" s="10">
        <v>4200</v>
      </c>
      <c r="C4203" s="71">
        <v>0.42</v>
      </c>
      <c r="D4203" s="74">
        <v>755447</v>
      </c>
      <c r="E4203" s="61">
        <v>701922</v>
      </c>
      <c r="F4203" s="68">
        <v>0.18886174999999999</v>
      </c>
      <c r="G4203" s="292">
        <v>0.17548050000000001</v>
      </c>
      <c r="H4203" s="68">
        <v>0.20145253333333332</v>
      </c>
      <c r="I4203" s="68">
        <v>0.18717919999999999</v>
      </c>
      <c r="T4203" s="91"/>
      <c r="U4203" s="91"/>
      <c r="AA4203" s="91"/>
      <c r="AB4203" s="91"/>
      <c r="AC4203" s="91"/>
      <c r="AD4203" s="91"/>
      <c r="AE4203" s="91"/>
      <c r="AF4203" s="91"/>
    </row>
    <row r="4204" spans="1:32" x14ac:dyDescent="0.3">
      <c r="A4204" s="65">
        <v>0</v>
      </c>
      <c r="B4204" s="10">
        <v>4201</v>
      </c>
      <c r="C4204" s="71">
        <v>0.42009999999999997</v>
      </c>
      <c r="D4204" s="74">
        <v>755447</v>
      </c>
      <c r="E4204" s="61">
        <v>701922</v>
      </c>
      <c r="F4204" s="68">
        <v>0.18886174999999999</v>
      </c>
      <c r="G4204" s="292">
        <v>0.17548050000000001</v>
      </c>
      <c r="H4204" s="68">
        <v>0.20145253333333332</v>
      </c>
      <c r="I4204" s="68">
        <v>0.18717919999999999</v>
      </c>
      <c r="T4204" s="91"/>
      <c r="U4204" s="91"/>
      <c r="AA4204" s="91"/>
      <c r="AB4204" s="91"/>
      <c r="AC4204" s="91"/>
      <c r="AD4204" s="91"/>
      <c r="AE4204" s="91"/>
      <c r="AF4204" s="91"/>
    </row>
    <row r="4205" spans="1:32" x14ac:dyDescent="0.3">
      <c r="A4205" s="65">
        <v>0</v>
      </c>
      <c r="B4205" s="10">
        <v>4202</v>
      </c>
      <c r="C4205" s="71">
        <v>0.42020000000000002</v>
      </c>
      <c r="D4205" s="74">
        <v>755447</v>
      </c>
      <c r="E4205" s="61">
        <v>701922</v>
      </c>
      <c r="F4205" s="68">
        <v>0.18886174999999999</v>
      </c>
      <c r="G4205" s="292">
        <v>0.17548050000000001</v>
      </c>
      <c r="H4205" s="68">
        <v>0.20145253333333332</v>
      </c>
      <c r="I4205" s="68">
        <v>0.18717919999999999</v>
      </c>
      <c r="T4205" s="91"/>
      <c r="U4205" s="91"/>
      <c r="AA4205" s="91"/>
      <c r="AB4205" s="91"/>
      <c r="AC4205" s="91"/>
      <c r="AD4205" s="91"/>
      <c r="AE4205" s="91"/>
      <c r="AF4205" s="91"/>
    </row>
    <row r="4206" spans="1:32" x14ac:dyDescent="0.3">
      <c r="A4206" s="65">
        <v>0</v>
      </c>
      <c r="B4206" s="10">
        <v>4203</v>
      </c>
      <c r="C4206" s="71">
        <v>0.42030000000000001</v>
      </c>
      <c r="D4206" s="74">
        <v>755447</v>
      </c>
      <c r="E4206" s="61">
        <v>701922</v>
      </c>
      <c r="F4206" s="68">
        <v>0.18886174999999999</v>
      </c>
      <c r="G4206" s="292">
        <v>0.17548050000000001</v>
      </c>
      <c r="H4206" s="68">
        <v>0.20145253333333332</v>
      </c>
      <c r="I4206" s="68">
        <v>0.18717919999999999</v>
      </c>
      <c r="T4206" s="91"/>
      <c r="U4206" s="91"/>
      <c r="AA4206" s="91"/>
      <c r="AB4206" s="91"/>
      <c r="AC4206" s="91"/>
      <c r="AD4206" s="91"/>
      <c r="AE4206" s="91"/>
      <c r="AF4206" s="91"/>
    </row>
    <row r="4207" spans="1:32" x14ac:dyDescent="0.3">
      <c r="A4207" s="65">
        <v>0</v>
      </c>
      <c r="B4207" s="10">
        <v>4204</v>
      </c>
      <c r="C4207" s="71">
        <v>0.4204</v>
      </c>
      <c r="D4207" s="74">
        <v>755447</v>
      </c>
      <c r="E4207" s="61">
        <v>701922</v>
      </c>
      <c r="F4207" s="68">
        <v>0.18886174999999999</v>
      </c>
      <c r="G4207" s="292">
        <v>0.17548050000000001</v>
      </c>
      <c r="H4207" s="68">
        <v>0.20145253333333332</v>
      </c>
      <c r="I4207" s="68">
        <v>0.18717919999999999</v>
      </c>
      <c r="T4207" s="91"/>
      <c r="U4207" s="91"/>
      <c r="AA4207" s="91"/>
      <c r="AB4207" s="91"/>
      <c r="AC4207" s="91"/>
      <c r="AD4207" s="91"/>
      <c r="AE4207" s="91"/>
      <c r="AF4207" s="91"/>
    </row>
    <row r="4208" spans="1:32" x14ac:dyDescent="0.3">
      <c r="A4208" s="65">
        <v>0</v>
      </c>
      <c r="B4208" s="10">
        <v>4205</v>
      </c>
      <c r="C4208" s="71">
        <v>0.42049999999999998</v>
      </c>
      <c r="D4208" s="74">
        <v>755447</v>
      </c>
      <c r="E4208" s="61">
        <v>701922</v>
      </c>
      <c r="F4208" s="68">
        <v>0.18886174999999999</v>
      </c>
      <c r="G4208" s="292">
        <v>0.17548050000000001</v>
      </c>
      <c r="H4208" s="68">
        <v>0.20145253333333332</v>
      </c>
      <c r="I4208" s="68">
        <v>0.18717919999999999</v>
      </c>
      <c r="T4208" s="91"/>
      <c r="U4208" s="91"/>
      <c r="AA4208" s="91"/>
      <c r="AB4208" s="91"/>
      <c r="AC4208" s="91"/>
      <c r="AD4208" s="91"/>
      <c r="AE4208" s="91"/>
      <c r="AF4208" s="91"/>
    </row>
    <row r="4209" spans="1:32" x14ac:dyDescent="0.3">
      <c r="A4209" s="65">
        <v>0</v>
      </c>
      <c r="B4209" s="10">
        <v>4206</v>
      </c>
      <c r="C4209" s="71">
        <v>0.42059999999999997</v>
      </c>
      <c r="D4209" s="74">
        <v>755447</v>
      </c>
      <c r="E4209" s="61">
        <v>701922</v>
      </c>
      <c r="F4209" s="68">
        <v>0.18886174999999999</v>
      </c>
      <c r="G4209" s="292">
        <v>0.17548050000000001</v>
      </c>
      <c r="H4209" s="68">
        <v>0.20145253333333332</v>
      </c>
      <c r="I4209" s="68">
        <v>0.18717919999999999</v>
      </c>
      <c r="T4209" s="91"/>
      <c r="U4209" s="91"/>
      <c r="AA4209" s="91"/>
      <c r="AB4209" s="91"/>
      <c r="AC4209" s="91"/>
      <c r="AD4209" s="91"/>
      <c r="AE4209" s="91"/>
      <c r="AF4209" s="91"/>
    </row>
    <row r="4210" spans="1:32" x14ac:dyDescent="0.3">
      <c r="A4210" s="65">
        <v>0</v>
      </c>
      <c r="B4210" s="10">
        <v>4207</v>
      </c>
      <c r="C4210" s="71">
        <v>0.42070000000000002</v>
      </c>
      <c r="D4210" s="74">
        <v>755447</v>
      </c>
      <c r="E4210" s="61">
        <v>701922</v>
      </c>
      <c r="F4210" s="68">
        <v>0.18886174999999999</v>
      </c>
      <c r="G4210" s="292">
        <v>0.17548050000000001</v>
      </c>
      <c r="H4210" s="68">
        <v>0.20145253333333332</v>
      </c>
      <c r="I4210" s="68">
        <v>0.18717919999999999</v>
      </c>
      <c r="T4210" s="91"/>
      <c r="U4210" s="91"/>
      <c r="AA4210" s="91"/>
      <c r="AB4210" s="91"/>
      <c r="AC4210" s="91"/>
      <c r="AD4210" s="91"/>
      <c r="AE4210" s="91"/>
      <c r="AF4210" s="91"/>
    </row>
    <row r="4211" spans="1:32" x14ac:dyDescent="0.3">
      <c r="A4211" s="65">
        <v>0</v>
      </c>
      <c r="B4211" s="10">
        <v>4208</v>
      </c>
      <c r="C4211" s="71">
        <v>0.42080000000000001</v>
      </c>
      <c r="D4211" s="74">
        <v>755447</v>
      </c>
      <c r="E4211" s="61">
        <v>701922</v>
      </c>
      <c r="F4211" s="68">
        <v>0.18886174999999999</v>
      </c>
      <c r="G4211" s="292">
        <v>0.17548050000000001</v>
      </c>
      <c r="H4211" s="68">
        <v>0.20145253333333332</v>
      </c>
      <c r="I4211" s="68">
        <v>0.18717919999999999</v>
      </c>
      <c r="T4211" s="91"/>
      <c r="U4211" s="91"/>
      <c r="AA4211" s="91"/>
      <c r="AB4211" s="91"/>
      <c r="AC4211" s="91"/>
      <c r="AD4211" s="91"/>
      <c r="AE4211" s="91"/>
      <c r="AF4211" s="91"/>
    </row>
    <row r="4212" spans="1:32" x14ac:dyDescent="0.3">
      <c r="A4212" s="65">
        <v>0</v>
      </c>
      <c r="B4212" s="10">
        <v>4209</v>
      </c>
      <c r="C4212" s="71">
        <v>0.4209</v>
      </c>
      <c r="D4212" s="74">
        <v>755447</v>
      </c>
      <c r="E4212" s="61">
        <v>701922</v>
      </c>
      <c r="F4212" s="68">
        <v>0.18886174999999999</v>
      </c>
      <c r="G4212" s="292">
        <v>0.17548050000000001</v>
      </c>
      <c r="H4212" s="68">
        <v>0.20145253333333332</v>
      </c>
      <c r="I4212" s="68">
        <v>0.18717919999999999</v>
      </c>
      <c r="T4212" s="91"/>
      <c r="U4212" s="91"/>
      <c r="AA4212" s="91"/>
      <c r="AB4212" s="91"/>
      <c r="AC4212" s="91"/>
      <c r="AD4212" s="91"/>
      <c r="AE4212" s="91"/>
      <c r="AF4212" s="91"/>
    </row>
    <row r="4213" spans="1:32" x14ac:dyDescent="0.3">
      <c r="A4213" s="65">
        <v>0</v>
      </c>
      <c r="B4213" s="10">
        <v>4210</v>
      </c>
      <c r="C4213" s="71">
        <v>0.42099999999999999</v>
      </c>
      <c r="D4213" s="74">
        <v>755447</v>
      </c>
      <c r="E4213" s="61">
        <v>701922</v>
      </c>
      <c r="F4213" s="68">
        <v>0.18886174999999999</v>
      </c>
      <c r="G4213" s="292">
        <v>0.17548050000000001</v>
      </c>
      <c r="H4213" s="68">
        <v>0.20145253333333332</v>
      </c>
      <c r="I4213" s="68">
        <v>0.18717919999999999</v>
      </c>
      <c r="T4213" s="91"/>
      <c r="U4213" s="91"/>
      <c r="AA4213" s="91"/>
      <c r="AB4213" s="91"/>
      <c r="AC4213" s="91"/>
      <c r="AD4213" s="91"/>
      <c r="AE4213" s="91"/>
      <c r="AF4213" s="91"/>
    </row>
    <row r="4214" spans="1:32" x14ac:dyDescent="0.3">
      <c r="A4214" s="65">
        <v>0</v>
      </c>
      <c r="B4214" s="10">
        <v>4211</v>
      </c>
      <c r="C4214" s="71">
        <v>0.42109999999999997</v>
      </c>
      <c r="D4214" s="74">
        <v>755447</v>
      </c>
      <c r="E4214" s="61">
        <v>701922</v>
      </c>
      <c r="F4214" s="68">
        <v>0.18886174999999999</v>
      </c>
      <c r="G4214" s="292">
        <v>0.17548050000000001</v>
      </c>
      <c r="H4214" s="68">
        <v>0.20145253333333332</v>
      </c>
      <c r="I4214" s="68">
        <v>0.18717919999999999</v>
      </c>
      <c r="T4214" s="91"/>
      <c r="U4214" s="91"/>
      <c r="AA4214" s="91"/>
      <c r="AB4214" s="91"/>
      <c r="AC4214" s="91"/>
      <c r="AD4214" s="91"/>
      <c r="AE4214" s="91"/>
      <c r="AF4214" s="91"/>
    </row>
    <row r="4215" spans="1:32" x14ac:dyDescent="0.3">
      <c r="A4215" s="65">
        <v>0</v>
      </c>
      <c r="B4215" s="10">
        <v>4212</v>
      </c>
      <c r="C4215" s="71">
        <v>0.42120000000000002</v>
      </c>
      <c r="D4215" s="74">
        <v>755447</v>
      </c>
      <c r="E4215" s="61">
        <v>701922</v>
      </c>
      <c r="F4215" s="68">
        <v>0.18886174999999999</v>
      </c>
      <c r="G4215" s="292">
        <v>0.17548050000000001</v>
      </c>
      <c r="H4215" s="68">
        <v>0.20145253333333332</v>
      </c>
      <c r="I4215" s="68">
        <v>0.18717919999999999</v>
      </c>
      <c r="T4215" s="91"/>
      <c r="U4215" s="91"/>
      <c r="AA4215" s="91"/>
      <c r="AB4215" s="91"/>
      <c r="AC4215" s="91"/>
      <c r="AD4215" s="91"/>
      <c r="AE4215" s="91"/>
      <c r="AF4215" s="91"/>
    </row>
    <row r="4216" spans="1:32" x14ac:dyDescent="0.3">
      <c r="A4216" s="65">
        <v>0</v>
      </c>
      <c r="B4216" s="10">
        <v>4213</v>
      </c>
      <c r="C4216" s="71">
        <v>0.42130000000000001</v>
      </c>
      <c r="D4216" s="74">
        <v>755447</v>
      </c>
      <c r="E4216" s="61">
        <v>701922</v>
      </c>
      <c r="F4216" s="68">
        <v>0.18886174999999999</v>
      </c>
      <c r="G4216" s="292">
        <v>0.17548050000000001</v>
      </c>
      <c r="H4216" s="68">
        <v>0.20145253333333332</v>
      </c>
      <c r="I4216" s="68">
        <v>0.18717919999999999</v>
      </c>
      <c r="T4216" s="91"/>
      <c r="U4216" s="91"/>
      <c r="AA4216" s="91"/>
      <c r="AB4216" s="91"/>
      <c r="AC4216" s="91"/>
      <c r="AD4216" s="91"/>
      <c r="AE4216" s="91"/>
      <c r="AF4216" s="91"/>
    </row>
    <row r="4217" spans="1:32" x14ac:dyDescent="0.3">
      <c r="A4217" s="65">
        <v>0</v>
      </c>
      <c r="B4217" s="10">
        <v>4214</v>
      </c>
      <c r="C4217" s="71">
        <v>0.4214</v>
      </c>
      <c r="D4217" s="74">
        <v>755447</v>
      </c>
      <c r="E4217" s="61">
        <v>701922</v>
      </c>
      <c r="F4217" s="68">
        <v>0.18886174999999999</v>
      </c>
      <c r="G4217" s="292">
        <v>0.17548050000000001</v>
      </c>
      <c r="H4217" s="68">
        <v>0.20145253333333332</v>
      </c>
      <c r="I4217" s="68">
        <v>0.18717919999999999</v>
      </c>
      <c r="T4217" s="91"/>
      <c r="U4217" s="91"/>
      <c r="AA4217" s="91"/>
      <c r="AB4217" s="91"/>
      <c r="AC4217" s="91"/>
      <c r="AD4217" s="91"/>
      <c r="AE4217" s="91"/>
      <c r="AF4217" s="91"/>
    </row>
    <row r="4218" spans="1:32" x14ac:dyDescent="0.3">
      <c r="A4218" s="65">
        <v>0</v>
      </c>
      <c r="B4218" s="10">
        <v>4215</v>
      </c>
      <c r="C4218" s="71">
        <v>0.42149999999999999</v>
      </c>
      <c r="D4218" s="74">
        <v>755447</v>
      </c>
      <c r="E4218" s="61">
        <v>701922</v>
      </c>
      <c r="F4218" s="68">
        <v>0.18886174999999999</v>
      </c>
      <c r="G4218" s="292">
        <v>0.17548050000000001</v>
      </c>
      <c r="H4218" s="68">
        <v>0.20145253333333332</v>
      </c>
      <c r="I4218" s="68">
        <v>0.18717919999999999</v>
      </c>
      <c r="T4218" s="91"/>
      <c r="U4218" s="91"/>
      <c r="AA4218" s="91"/>
      <c r="AB4218" s="91"/>
      <c r="AC4218" s="91"/>
      <c r="AD4218" s="91"/>
      <c r="AE4218" s="91"/>
      <c r="AF4218" s="91"/>
    </row>
    <row r="4219" spans="1:32" x14ac:dyDescent="0.3">
      <c r="A4219" s="65">
        <v>0</v>
      </c>
      <c r="B4219" s="10">
        <v>4216</v>
      </c>
      <c r="C4219" s="71">
        <v>0.42159999999999997</v>
      </c>
      <c r="D4219" s="74">
        <v>755447</v>
      </c>
      <c r="E4219" s="61">
        <v>701922</v>
      </c>
      <c r="F4219" s="68">
        <v>0.18886174999999999</v>
      </c>
      <c r="G4219" s="292">
        <v>0.17548050000000001</v>
      </c>
      <c r="H4219" s="68">
        <v>0.20145253333333332</v>
      </c>
      <c r="I4219" s="68">
        <v>0.18717919999999999</v>
      </c>
      <c r="T4219" s="91"/>
      <c r="U4219" s="91"/>
      <c r="AA4219" s="91"/>
      <c r="AB4219" s="91"/>
      <c r="AC4219" s="91"/>
      <c r="AD4219" s="91"/>
      <c r="AE4219" s="91"/>
      <c r="AF4219" s="91"/>
    </row>
    <row r="4220" spans="1:32" x14ac:dyDescent="0.3">
      <c r="A4220" s="65">
        <v>0</v>
      </c>
      <c r="B4220" s="10">
        <v>4217</v>
      </c>
      <c r="C4220" s="71">
        <v>0.42170000000000002</v>
      </c>
      <c r="D4220" s="74">
        <v>755447</v>
      </c>
      <c r="E4220" s="61">
        <v>701922</v>
      </c>
      <c r="F4220" s="68">
        <v>0.18886174999999999</v>
      </c>
      <c r="G4220" s="292">
        <v>0.17548050000000001</v>
      </c>
      <c r="H4220" s="68">
        <v>0.20145253333333332</v>
      </c>
      <c r="I4220" s="68">
        <v>0.18717919999999999</v>
      </c>
      <c r="T4220" s="91"/>
      <c r="U4220" s="91"/>
      <c r="AA4220" s="91"/>
      <c r="AB4220" s="91"/>
      <c r="AC4220" s="91"/>
      <c r="AD4220" s="91"/>
      <c r="AE4220" s="91"/>
      <c r="AF4220" s="91"/>
    </row>
    <row r="4221" spans="1:32" x14ac:dyDescent="0.3">
      <c r="A4221" s="65">
        <v>0</v>
      </c>
      <c r="B4221" s="10">
        <v>4218</v>
      </c>
      <c r="C4221" s="71">
        <v>0.42180000000000001</v>
      </c>
      <c r="D4221" s="74">
        <v>755447</v>
      </c>
      <c r="E4221" s="61">
        <v>701922</v>
      </c>
      <c r="F4221" s="68">
        <v>0.18886174999999999</v>
      </c>
      <c r="G4221" s="292">
        <v>0.17548050000000001</v>
      </c>
      <c r="H4221" s="68">
        <v>0.20145253333333332</v>
      </c>
      <c r="I4221" s="68">
        <v>0.18717919999999999</v>
      </c>
      <c r="T4221" s="91"/>
      <c r="U4221" s="91"/>
      <c r="AA4221" s="91"/>
      <c r="AB4221" s="91"/>
      <c r="AC4221" s="91"/>
      <c r="AD4221" s="91"/>
      <c r="AE4221" s="91"/>
      <c r="AF4221" s="91"/>
    </row>
    <row r="4222" spans="1:32" x14ac:dyDescent="0.3">
      <c r="A4222" s="65">
        <v>0</v>
      </c>
      <c r="B4222" s="10">
        <v>4219</v>
      </c>
      <c r="C4222" s="71">
        <v>0.4219</v>
      </c>
      <c r="D4222" s="74">
        <v>755447</v>
      </c>
      <c r="E4222" s="61">
        <v>701922</v>
      </c>
      <c r="F4222" s="68">
        <v>0.18886174999999999</v>
      </c>
      <c r="G4222" s="292">
        <v>0.17548050000000001</v>
      </c>
      <c r="H4222" s="68">
        <v>0.20145253333333332</v>
      </c>
      <c r="I4222" s="68">
        <v>0.18717919999999999</v>
      </c>
      <c r="T4222" s="91"/>
      <c r="U4222" s="91"/>
      <c r="AA4222" s="91"/>
      <c r="AB4222" s="91"/>
      <c r="AC4222" s="91"/>
      <c r="AD4222" s="91"/>
      <c r="AE4222" s="91"/>
      <c r="AF4222" s="91"/>
    </row>
    <row r="4223" spans="1:32" x14ac:dyDescent="0.3">
      <c r="A4223" s="65">
        <v>0</v>
      </c>
      <c r="B4223" s="10">
        <v>4220</v>
      </c>
      <c r="C4223" s="71">
        <v>0.42199999999999999</v>
      </c>
      <c r="D4223" s="74">
        <v>755447</v>
      </c>
      <c r="E4223" s="61">
        <v>701922</v>
      </c>
      <c r="F4223" s="68">
        <v>0.18886174999999999</v>
      </c>
      <c r="G4223" s="292">
        <v>0.17548050000000001</v>
      </c>
      <c r="H4223" s="68">
        <v>0.20145253333333332</v>
      </c>
      <c r="I4223" s="68">
        <v>0.18717919999999999</v>
      </c>
      <c r="T4223" s="91"/>
      <c r="U4223" s="91"/>
      <c r="AA4223" s="91"/>
      <c r="AB4223" s="91"/>
      <c r="AC4223" s="91"/>
      <c r="AD4223" s="91"/>
      <c r="AE4223" s="91"/>
      <c r="AF4223" s="91"/>
    </row>
    <row r="4224" spans="1:32" x14ac:dyDescent="0.3">
      <c r="A4224" s="65">
        <v>0</v>
      </c>
      <c r="B4224" s="10">
        <v>4221</v>
      </c>
      <c r="C4224" s="71">
        <v>0.42209999999999998</v>
      </c>
      <c r="D4224" s="74">
        <v>755447</v>
      </c>
      <c r="E4224" s="61">
        <v>701922</v>
      </c>
      <c r="F4224" s="68">
        <v>0.18886174999999999</v>
      </c>
      <c r="G4224" s="292">
        <v>0.17548050000000001</v>
      </c>
      <c r="H4224" s="68">
        <v>0.20145253333333332</v>
      </c>
      <c r="I4224" s="68">
        <v>0.18717919999999999</v>
      </c>
      <c r="T4224" s="91"/>
      <c r="U4224" s="91"/>
      <c r="AA4224" s="91"/>
      <c r="AB4224" s="91"/>
      <c r="AC4224" s="91"/>
      <c r="AD4224" s="91"/>
      <c r="AE4224" s="91"/>
      <c r="AF4224" s="91"/>
    </row>
    <row r="4225" spans="1:32" x14ac:dyDescent="0.3">
      <c r="A4225" s="65">
        <v>0</v>
      </c>
      <c r="B4225" s="10">
        <v>4222</v>
      </c>
      <c r="C4225" s="71">
        <v>0.42220000000000002</v>
      </c>
      <c r="D4225" s="74">
        <v>755447</v>
      </c>
      <c r="E4225" s="61">
        <v>701922</v>
      </c>
      <c r="F4225" s="68">
        <v>0.18886174999999999</v>
      </c>
      <c r="G4225" s="292">
        <v>0.17548050000000001</v>
      </c>
      <c r="H4225" s="68">
        <v>0.20145253333333332</v>
      </c>
      <c r="I4225" s="68">
        <v>0.18717919999999999</v>
      </c>
      <c r="T4225" s="91"/>
      <c r="U4225" s="91"/>
      <c r="AA4225" s="91"/>
      <c r="AB4225" s="91"/>
      <c r="AC4225" s="91"/>
      <c r="AD4225" s="91"/>
      <c r="AE4225" s="91"/>
      <c r="AF4225" s="91"/>
    </row>
    <row r="4226" spans="1:32" x14ac:dyDescent="0.3">
      <c r="A4226" s="65">
        <v>0</v>
      </c>
      <c r="B4226" s="10">
        <v>4223</v>
      </c>
      <c r="C4226" s="71">
        <v>0.42230000000000001</v>
      </c>
      <c r="D4226" s="74">
        <v>755447</v>
      </c>
      <c r="E4226" s="61">
        <v>701922</v>
      </c>
      <c r="F4226" s="68">
        <v>0.18886174999999999</v>
      </c>
      <c r="G4226" s="292">
        <v>0.17548050000000001</v>
      </c>
      <c r="H4226" s="68">
        <v>0.20145253333333332</v>
      </c>
      <c r="I4226" s="68">
        <v>0.18717919999999999</v>
      </c>
      <c r="T4226" s="91"/>
      <c r="U4226" s="91"/>
      <c r="AA4226" s="91"/>
      <c r="AB4226" s="91"/>
      <c r="AC4226" s="91"/>
      <c r="AD4226" s="91"/>
      <c r="AE4226" s="91"/>
      <c r="AF4226" s="91"/>
    </row>
    <row r="4227" spans="1:32" x14ac:dyDescent="0.3">
      <c r="A4227" s="65">
        <v>0</v>
      </c>
      <c r="B4227" s="10">
        <v>4224</v>
      </c>
      <c r="C4227" s="71">
        <v>0.4224</v>
      </c>
      <c r="D4227" s="74">
        <v>755447</v>
      </c>
      <c r="E4227" s="61">
        <v>701922</v>
      </c>
      <c r="F4227" s="68">
        <v>0.18886174999999999</v>
      </c>
      <c r="G4227" s="292">
        <v>0.17548050000000001</v>
      </c>
      <c r="H4227" s="68">
        <v>0.20145253333333332</v>
      </c>
      <c r="I4227" s="68">
        <v>0.18717919999999999</v>
      </c>
      <c r="T4227" s="91"/>
      <c r="U4227" s="91"/>
      <c r="AA4227" s="91"/>
      <c r="AB4227" s="91"/>
      <c r="AC4227" s="91"/>
      <c r="AD4227" s="91"/>
      <c r="AE4227" s="91"/>
      <c r="AF4227" s="91"/>
    </row>
    <row r="4228" spans="1:32" x14ac:dyDescent="0.3">
      <c r="A4228" s="65">
        <v>0</v>
      </c>
      <c r="B4228" s="10">
        <v>4225</v>
      </c>
      <c r="C4228" s="71">
        <v>0.42249999999999999</v>
      </c>
      <c r="D4228" s="74">
        <v>755447</v>
      </c>
      <c r="E4228" s="61">
        <v>701922</v>
      </c>
      <c r="F4228" s="68">
        <v>0.18886174999999999</v>
      </c>
      <c r="G4228" s="292">
        <v>0.17548050000000001</v>
      </c>
      <c r="H4228" s="68">
        <v>0.20145253333333332</v>
      </c>
      <c r="I4228" s="68">
        <v>0.18717919999999999</v>
      </c>
      <c r="T4228" s="91"/>
      <c r="U4228" s="91"/>
      <c r="AA4228" s="91"/>
      <c r="AB4228" s="91"/>
      <c r="AC4228" s="91"/>
      <c r="AD4228" s="91"/>
      <c r="AE4228" s="91"/>
      <c r="AF4228" s="91"/>
    </row>
    <row r="4229" spans="1:32" x14ac:dyDescent="0.3">
      <c r="A4229" s="65">
        <v>0</v>
      </c>
      <c r="B4229" s="10">
        <v>4226</v>
      </c>
      <c r="C4229" s="71">
        <v>0.42259999999999998</v>
      </c>
      <c r="D4229" s="74">
        <v>755447</v>
      </c>
      <c r="E4229" s="61">
        <v>701922</v>
      </c>
      <c r="F4229" s="68">
        <v>0.18886174999999999</v>
      </c>
      <c r="G4229" s="292">
        <v>0.17548050000000001</v>
      </c>
      <c r="H4229" s="68">
        <v>0.20145253333333332</v>
      </c>
      <c r="I4229" s="68">
        <v>0.18717919999999999</v>
      </c>
      <c r="T4229" s="91"/>
      <c r="U4229" s="91"/>
      <c r="AA4229" s="91"/>
      <c r="AB4229" s="91"/>
      <c r="AC4229" s="91"/>
      <c r="AD4229" s="91"/>
      <c r="AE4229" s="91"/>
      <c r="AF4229" s="91"/>
    </row>
    <row r="4230" spans="1:32" x14ac:dyDescent="0.3">
      <c r="A4230" s="65">
        <v>0</v>
      </c>
      <c r="B4230" s="10">
        <v>4227</v>
      </c>
      <c r="C4230" s="71">
        <v>0.42270000000000002</v>
      </c>
      <c r="D4230" s="74">
        <v>755447</v>
      </c>
      <c r="E4230" s="61">
        <v>701922</v>
      </c>
      <c r="F4230" s="68">
        <v>0.18886174999999999</v>
      </c>
      <c r="G4230" s="292">
        <v>0.17548050000000001</v>
      </c>
      <c r="H4230" s="68">
        <v>0.20145253333333332</v>
      </c>
      <c r="I4230" s="68">
        <v>0.18717919999999999</v>
      </c>
      <c r="T4230" s="91"/>
      <c r="U4230" s="91"/>
      <c r="AA4230" s="91"/>
      <c r="AB4230" s="91"/>
      <c r="AC4230" s="91"/>
      <c r="AD4230" s="91"/>
      <c r="AE4230" s="91"/>
      <c r="AF4230" s="91"/>
    </row>
    <row r="4231" spans="1:32" x14ac:dyDescent="0.3">
      <c r="A4231" s="65">
        <v>0</v>
      </c>
      <c r="B4231" s="10">
        <v>4228</v>
      </c>
      <c r="C4231" s="71">
        <v>0.42280000000000001</v>
      </c>
      <c r="D4231" s="74">
        <v>755447</v>
      </c>
      <c r="E4231" s="61">
        <v>701922</v>
      </c>
      <c r="F4231" s="68">
        <v>0.18886174999999999</v>
      </c>
      <c r="G4231" s="292">
        <v>0.17548050000000001</v>
      </c>
      <c r="H4231" s="68">
        <v>0.20145253333333332</v>
      </c>
      <c r="I4231" s="68">
        <v>0.18717919999999999</v>
      </c>
      <c r="T4231" s="91"/>
      <c r="U4231" s="91"/>
      <c r="AA4231" s="91"/>
      <c r="AB4231" s="91"/>
      <c r="AC4231" s="91"/>
      <c r="AD4231" s="91"/>
      <c r="AE4231" s="91"/>
      <c r="AF4231" s="91"/>
    </row>
    <row r="4232" spans="1:32" x14ac:dyDescent="0.3">
      <c r="A4232" s="65">
        <v>0</v>
      </c>
      <c r="B4232" s="10">
        <v>4229</v>
      </c>
      <c r="C4232" s="71">
        <v>0.4229</v>
      </c>
      <c r="D4232" s="74">
        <v>755447</v>
      </c>
      <c r="E4232" s="61">
        <v>701922</v>
      </c>
      <c r="F4232" s="68">
        <v>0.18886174999999999</v>
      </c>
      <c r="G4232" s="292">
        <v>0.17548050000000001</v>
      </c>
      <c r="H4232" s="68">
        <v>0.20145253333333332</v>
      </c>
      <c r="I4232" s="68">
        <v>0.18717919999999999</v>
      </c>
      <c r="T4232" s="91"/>
      <c r="U4232" s="91"/>
      <c r="AA4232" s="91"/>
      <c r="AB4232" s="91"/>
      <c r="AC4232" s="91"/>
      <c r="AD4232" s="91"/>
      <c r="AE4232" s="91"/>
      <c r="AF4232" s="91"/>
    </row>
    <row r="4233" spans="1:32" x14ac:dyDescent="0.3">
      <c r="A4233" s="65">
        <v>0</v>
      </c>
      <c r="B4233" s="10">
        <v>4230</v>
      </c>
      <c r="C4233" s="71">
        <v>0.42299999999999999</v>
      </c>
      <c r="D4233" s="74">
        <v>755447</v>
      </c>
      <c r="E4233" s="61">
        <v>701922</v>
      </c>
      <c r="F4233" s="68">
        <v>0.18886174999999999</v>
      </c>
      <c r="G4233" s="292">
        <v>0.17548050000000001</v>
      </c>
      <c r="H4233" s="68">
        <v>0.20145253333333332</v>
      </c>
      <c r="I4233" s="68">
        <v>0.18717919999999999</v>
      </c>
      <c r="T4233" s="91"/>
      <c r="U4233" s="91"/>
      <c r="AA4233" s="91"/>
      <c r="AB4233" s="91"/>
      <c r="AC4233" s="91"/>
      <c r="AD4233" s="91"/>
      <c r="AE4233" s="91"/>
      <c r="AF4233" s="91"/>
    </row>
    <row r="4234" spans="1:32" x14ac:dyDescent="0.3">
      <c r="A4234" s="65">
        <v>0</v>
      </c>
      <c r="B4234" s="10">
        <v>4231</v>
      </c>
      <c r="C4234" s="71">
        <v>0.42309999999999998</v>
      </c>
      <c r="D4234" s="74">
        <v>755447</v>
      </c>
      <c r="E4234" s="61">
        <v>701922</v>
      </c>
      <c r="F4234" s="68">
        <v>0.18886174999999999</v>
      </c>
      <c r="G4234" s="292">
        <v>0.17548050000000001</v>
      </c>
      <c r="H4234" s="68">
        <v>0.20145253333333332</v>
      </c>
      <c r="I4234" s="68">
        <v>0.18717919999999999</v>
      </c>
      <c r="T4234" s="91"/>
      <c r="U4234" s="91"/>
      <c r="AA4234" s="91"/>
      <c r="AB4234" s="91"/>
      <c r="AC4234" s="91"/>
      <c r="AD4234" s="91"/>
      <c r="AE4234" s="91"/>
      <c r="AF4234" s="91"/>
    </row>
    <row r="4235" spans="1:32" x14ac:dyDescent="0.3">
      <c r="A4235" s="65">
        <v>0</v>
      </c>
      <c r="B4235" s="10">
        <v>4232</v>
      </c>
      <c r="C4235" s="71">
        <v>0.42320000000000002</v>
      </c>
      <c r="D4235" s="74">
        <v>755447</v>
      </c>
      <c r="E4235" s="61">
        <v>701922</v>
      </c>
      <c r="F4235" s="68">
        <v>0.18886174999999999</v>
      </c>
      <c r="G4235" s="292">
        <v>0.17548050000000001</v>
      </c>
      <c r="H4235" s="68">
        <v>0.20145253333333332</v>
      </c>
      <c r="I4235" s="68">
        <v>0.18717919999999999</v>
      </c>
      <c r="T4235" s="91"/>
      <c r="U4235" s="91"/>
      <c r="AA4235" s="91"/>
      <c r="AB4235" s="91"/>
      <c r="AC4235" s="91"/>
      <c r="AD4235" s="91"/>
      <c r="AE4235" s="91"/>
      <c r="AF4235" s="91"/>
    </row>
    <row r="4236" spans="1:32" x14ac:dyDescent="0.3">
      <c r="A4236" s="65">
        <v>0</v>
      </c>
      <c r="B4236" s="10">
        <v>4233</v>
      </c>
      <c r="C4236" s="71">
        <v>0.42330000000000001</v>
      </c>
      <c r="D4236" s="74">
        <v>755447</v>
      </c>
      <c r="E4236" s="61">
        <v>701922</v>
      </c>
      <c r="F4236" s="68">
        <v>0.18886174999999999</v>
      </c>
      <c r="G4236" s="292">
        <v>0.17548050000000001</v>
      </c>
      <c r="H4236" s="68">
        <v>0.20145253333333332</v>
      </c>
      <c r="I4236" s="68">
        <v>0.18717919999999999</v>
      </c>
      <c r="T4236" s="91"/>
      <c r="U4236" s="91"/>
      <c r="AA4236" s="91"/>
      <c r="AB4236" s="91"/>
      <c r="AC4236" s="91"/>
      <c r="AD4236" s="91"/>
      <c r="AE4236" s="91"/>
      <c r="AF4236" s="91"/>
    </row>
    <row r="4237" spans="1:32" x14ac:dyDescent="0.3">
      <c r="A4237" s="65">
        <v>0</v>
      </c>
      <c r="B4237" s="10">
        <v>4234</v>
      </c>
      <c r="C4237" s="71">
        <v>0.4234</v>
      </c>
      <c r="D4237" s="74">
        <v>755447</v>
      </c>
      <c r="E4237" s="61">
        <v>701922</v>
      </c>
      <c r="F4237" s="68">
        <v>0.18886174999999999</v>
      </c>
      <c r="G4237" s="292">
        <v>0.17548050000000001</v>
      </c>
      <c r="H4237" s="68">
        <v>0.20145253333333332</v>
      </c>
      <c r="I4237" s="68">
        <v>0.18717919999999999</v>
      </c>
      <c r="T4237" s="91"/>
      <c r="U4237" s="91"/>
      <c r="AA4237" s="91"/>
      <c r="AB4237" s="91"/>
      <c r="AC4237" s="91"/>
      <c r="AD4237" s="91"/>
      <c r="AE4237" s="91"/>
      <c r="AF4237" s="91"/>
    </row>
    <row r="4238" spans="1:32" x14ac:dyDescent="0.3">
      <c r="A4238" s="65">
        <v>0</v>
      </c>
      <c r="B4238" s="10">
        <v>4235</v>
      </c>
      <c r="C4238" s="71">
        <v>0.42349999999999999</v>
      </c>
      <c r="D4238" s="74">
        <v>755447</v>
      </c>
      <c r="E4238" s="61">
        <v>701922</v>
      </c>
      <c r="F4238" s="68">
        <v>0.18886174999999999</v>
      </c>
      <c r="G4238" s="292">
        <v>0.17548050000000001</v>
      </c>
      <c r="H4238" s="68">
        <v>0.20145253333333332</v>
      </c>
      <c r="I4238" s="68">
        <v>0.18717919999999999</v>
      </c>
      <c r="T4238" s="91"/>
      <c r="U4238" s="91"/>
      <c r="AA4238" s="91"/>
      <c r="AB4238" s="91"/>
      <c r="AC4238" s="91"/>
      <c r="AD4238" s="91"/>
      <c r="AE4238" s="91"/>
      <c r="AF4238" s="91"/>
    </row>
    <row r="4239" spans="1:32" x14ac:dyDescent="0.3">
      <c r="A4239" s="65">
        <v>0</v>
      </c>
      <c r="B4239" s="10">
        <v>4236</v>
      </c>
      <c r="C4239" s="71">
        <v>0.42359999999999998</v>
      </c>
      <c r="D4239" s="74">
        <v>755447</v>
      </c>
      <c r="E4239" s="61">
        <v>701922</v>
      </c>
      <c r="F4239" s="68">
        <v>0.18886174999999999</v>
      </c>
      <c r="G4239" s="292">
        <v>0.17548050000000001</v>
      </c>
      <c r="H4239" s="68">
        <v>0.20145253333333332</v>
      </c>
      <c r="I4239" s="68">
        <v>0.18717919999999999</v>
      </c>
      <c r="T4239" s="91"/>
      <c r="U4239" s="91"/>
      <c r="AA4239" s="91"/>
      <c r="AB4239" s="91"/>
      <c r="AC4239" s="91"/>
      <c r="AD4239" s="91"/>
      <c r="AE4239" s="91"/>
      <c r="AF4239" s="91"/>
    </row>
    <row r="4240" spans="1:32" x14ac:dyDescent="0.3">
      <c r="A4240" s="65">
        <v>0</v>
      </c>
      <c r="B4240" s="10">
        <v>4237</v>
      </c>
      <c r="C4240" s="71">
        <v>0.42370000000000002</v>
      </c>
      <c r="D4240" s="74">
        <v>755447</v>
      </c>
      <c r="E4240" s="61">
        <v>701922</v>
      </c>
      <c r="F4240" s="68">
        <v>0.18886174999999999</v>
      </c>
      <c r="G4240" s="292">
        <v>0.17548050000000001</v>
      </c>
      <c r="H4240" s="68">
        <v>0.20145253333333332</v>
      </c>
      <c r="I4240" s="68">
        <v>0.18717919999999999</v>
      </c>
      <c r="T4240" s="91"/>
      <c r="U4240" s="91"/>
      <c r="AA4240" s="91"/>
      <c r="AB4240" s="91"/>
      <c r="AC4240" s="91"/>
      <c r="AD4240" s="91"/>
      <c r="AE4240" s="91"/>
      <c r="AF4240" s="91"/>
    </row>
    <row r="4241" spans="1:32" x14ac:dyDescent="0.3">
      <c r="A4241" s="65">
        <v>0</v>
      </c>
      <c r="B4241" s="10">
        <v>4238</v>
      </c>
      <c r="C4241" s="71">
        <v>0.42380000000000001</v>
      </c>
      <c r="D4241" s="74">
        <v>755447</v>
      </c>
      <c r="E4241" s="61">
        <v>701922</v>
      </c>
      <c r="F4241" s="68">
        <v>0.18886174999999999</v>
      </c>
      <c r="G4241" s="292">
        <v>0.17548050000000001</v>
      </c>
      <c r="H4241" s="68">
        <v>0.20145253333333332</v>
      </c>
      <c r="I4241" s="68">
        <v>0.18717919999999999</v>
      </c>
      <c r="T4241" s="91"/>
      <c r="U4241" s="91"/>
      <c r="AA4241" s="91"/>
      <c r="AB4241" s="91"/>
      <c r="AC4241" s="91"/>
      <c r="AD4241" s="91"/>
      <c r="AE4241" s="91"/>
      <c r="AF4241" s="91"/>
    </row>
    <row r="4242" spans="1:32" x14ac:dyDescent="0.3">
      <c r="A4242" s="65">
        <v>0</v>
      </c>
      <c r="B4242" s="10">
        <v>4239</v>
      </c>
      <c r="C4242" s="71">
        <v>0.4239</v>
      </c>
      <c r="D4242" s="74">
        <v>755447</v>
      </c>
      <c r="E4242" s="61">
        <v>701922</v>
      </c>
      <c r="F4242" s="68">
        <v>0.18886174999999999</v>
      </c>
      <c r="G4242" s="292">
        <v>0.17548050000000001</v>
      </c>
      <c r="H4242" s="68">
        <v>0.20145253333333332</v>
      </c>
      <c r="I4242" s="68">
        <v>0.18717919999999999</v>
      </c>
      <c r="T4242" s="91"/>
      <c r="U4242" s="91"/>
      <c r="AA4242" s="91"/>
      <c r="AB4242" s="91"/>
      <c r="AC4242" s="91"/>
      <c r="AD4242" s="91"/>
      <c r="AE4242" s="91"/>
      <c r="AF4242" s="91"/>
    </row>
    <row r="4243" spans="1:32" x14ac:dyDescent="0.3">
      <c r="A4243" s="65">
        <v>0</v>
      </c>
      <c r="B4243" s="10">
        <v>4240</v>
      </c>
      <c r="C4243" s="71">
        <v>0.42399999999999999</v>
      </c>
      <c r="D4243" s="74">
        <v>755447</v>
      </c>
      <c r="E4243" s="61">
        <v>701922</v>
      </c>
      <c r="F4243" s="68">
        <v>0.18886174999999999</v>
      </c>
      <c r="G4243" s="292">
        <v>0.17548050000000001</v>
      </c>
      <c r="H4243" s="68">
        <v>0.20145253333333332</v>
      </c>
      <c r="I4243" s="68">
        <v>0.18717919999999999</v>
      </c>
      <c r="T4243" s="91"/>
      <c r="U4243" s="91"/>
      <c r="AA4243" s="91"/>
      <c r="AB4243" s="91"/>
      <c r="AC4243" s="91"/>
      <c r="AD4243" s="91"/>
      <c r="AE4243" s="91"/>
      <c r="AF4243" s="91"/>
    </row>
    <row r="4244" spans="1:32" x14ac:dyDescent="0.3">
      <c r="A4244" s="65">
        <v>0</v>
      </c>
      <c r="B4244" s="10">
        <v>4241</v>
      </c>
      <c r="C4244" s="71">
        <v>0.42409999999999998</v>
      </c>
      <c r="D4244" s="74">
        <v>755447</v>
      </c>
      <c r="E4244" s="61">
        <v>701922</v>
      </c>
      <c r="F4244" s="68">
        <v>0.18886174999999999</v>
      </c>
      <c r="G4244" s="292">
        <v>0.17548050000000001</v>
      </c>
      <c r="H4244" s="68">
        <v>0.20145253333333332</v>
      </c>
      <c r="I4244" s="68">
        <v>0.18717919999999999</v>
      </c>
      <c r="T4244" s="91"/>
      <c r="U4244" s="91"/>
      <c r="AA4244" s="91"/>
      <c r="AB4244" s="91"/>
      <c r="AC4244" s="91"/>
      <c r="AD4244" s="91"/>
      <c r="AE4244" s="91"/>
      <c r="AF4244" s="91"/>
    </row>
    <row r="4245" spans="1:32" x14ac:dyDescent="0.3">
      <c r="A4245" s="65">
        <v>0</v>
      </c>
      <c r="B4245" s="10">
        <v>4242</v>
      </c>
      <c r="C4245" s="71">
        <v>0.42420000000000002</v>
      </c>
      <c r="D4245" s="74">
        <v>755447</v>
      </c>
      <c r="E4245" s="61">
        <v>701922</v>
      </c>
      <c r="F4245" s="68">
        <v>0.18886174999999999</v>
      </c>
      <c r="G4245" s="292">
        <v>0.17548050000000001</v>
      </c>
      <c r="H4245" s="68">
        <v>0.20145253333333332</v>
      </c>
      <c r="I4245" s="68">
        <v>0.18717919999999999</v>
      </c>
      <c r="T4245" s="91"/>
      <c r="U4245" s="91"/>
      <c r="AA4245" s="91"/>
      <c r="AB4245" s="91"/>
      <c r="AC4245" s="91"/>
      <c r="AD4245" s="91"/>
      <c r="AE4245" s="91"/>
      <c r="AF4245" s="91"/>
    </row>
    <row r="4246" spans="1:32" x14ac:dyDescent="0.3">
      <c r="A4246" s="65">
        <v>0</v>
      </c>
      <c r="B4246" s="10">
        <v>4243</v>
      </c>
      <c r="C4246" s="71">
        <v>0.42430000000000001</v>
      </c>
      <c r="D4246" s="74">
        <v>755447</v>
      </c>
      <c r="E4246" s="61">
        <v>701922</v>
      </c>
      <c r="F4246" s="68">
        <v>0.18886174999999999</v>
      </c>
      <c r="G4246" s="292">
        <v>0.17548050000000001</v>
      </c>
      <c r="H4246" s="68">
        <v>0.20145253333333332</v>
      </c>
      <c r="I4246" s="68">
        <v>0.18717919999999999</v>
      </c>
      <c r="T4246" s="91"/>
      <c r="U4246" s="91"/>
      <c r="AA4246" s="91"/>
      <c r="AB4246" s="91"/>
      <c r="AC4246" s="91"/>
      <c r="AD4246" s="91"/>
      <c r="AE4246" s="91"/>
      <c r="AF4246" s="91"/>
    </row>
    <row r="4247" spans="1:32" x14ac:dyDescent="0.3">
      <c r="A4247" s="65">
        <v>0</v>
      </c>
      <c r="B4247" s="10">
        <v>4244</v>
      </c>
      <c r="C4247" s="71">
        <v>0.4244</v>
      </c>
      <c r="D4247" s="74">
        <v>755447</v>
      </c>
      <c r="E4247" s="61">
        <v>701922</v>
      </c>
      <c r="F4247" s="68">
        <v>0.18886174999999999</v>
      </c>
      <c r="G4247" s="292">
        <v>0.17548050000000001</v>
      </c>
      <c r="H4247" s="68">
        <v>0.20145253333333332</v>
      </c>
      <c r="I4247" s="68">
        <v>0.18717919999999999</v>
      </c>
      <c r="T4247" s="91"/>
      <c r="U4247" s="91"/>
      <c r="AA4247" s="91"/>
      <c r="AB4247" s="91"/>
      <c r="AC4247" s="91"/>
      <c r="AD4247" s="91"/>
      <c r="AE4247" s="91"/>
      <c r="AF4247" s="91"/>
    </row>
    <row r="4248" spans="1:32" x14ac:dyDescent="0.3">
      <c r="A4248" s="65">
        <v>0</v>
      </c>
      <c r="B4248" s="10">
        <v>4245</v>
      </c>
      <c r="C4248" s="71">
        <v>0.42449999999999999</v>
      </c>
      <c r="D4248" s="74">
        <v>755447</v>
      </c>
      <c r="E4248" s="61">
        <v>701922</v>
      </c>
      <c r="F4248" s="68">
        <v>0.18886174999999999</v>
      </c>
      <c r="G4248" s="292">
        <v>0.17548050000000001</v>
      </c>
      <c r="H4248" s="68">
        <v>0.20145253333333332</v>
      </c>
      <c r="I4248" s="68">
        <v>0.18717919999999999</v>
      </c>
      <c r="T4248" s="91"/>
      <c r="U4248" s="91"/>
      <c r="AA4248" s="91"/>
      <c r="AB4248" s="91"/>
      <c r="AC4248" s="91"/>
      <c r="AD4248" s="91"/>
      <c r="AE4248" s="91"/>
      <c r="AF4248" s="91"/>
    </row>
    <row r="4249" spans="1:32" x14ac:dyDescent="0.3">
      <c r="A4249" s="65">
        <v>0</v>
      </c>
      <c r="B4249" s="10">
        <v>4246</v>
      </c>
      <c r="C4249" s="71">
        <v>0.42459999999999998</v>
      </c>
      <c r="D4249" s="74">
        <v>755447</v>
      </c>
      <c r="E4249" s="61">
        <v>701922</v>
      </c>
      <c r="F4249" s="68">
        <v>0.18886174999999999</v>
      </c>
      <c r="G4249" s="292">
        <v>0.17548050000000001</v>
      </c>
      <c r="H4249" s="68">
        <v>0.20145253333333332</v>
      </c>
      <c r="I4249" s="68">
        <v>0.18717919999999999</v>
      </c>
      <c r="T4249" s="91"/>
      <c r="U4249" s="91"/>
      <c r="AA4249" s="91"/>
      <c r="AB4249" s="91"/>
      <c r="AC4249" s="91"/>
      <c r="AD4249" s="91"/>
      <c r="AE4249" s="91"/>
      <c r="AF4249" s="91"/>
    </row>
    <row r="4250" spans="1:32" x14ac:dyDescent="0.3">
      <c r="A4250" s="65">
        <v>0</v>
      </c>
      <c r="B4250" s="10">
        <v>4247</v>
      </c>
      <c r="C4250" s="71">
        <v>0.42470000000000002</v>
      </c>
      <c r="D4250" s="74">
        <v>755447</v>
      </c>
      <c r="E4250" s="61">
        <v>701922</v>
      </c>
      <c r="F4250" s="68">
        <v>0.18886174999999999</v>
      </c>
      <c r="G4250" s="292">
        <v>0.17548050000000001</v>
      </c>
      <c r="H4250" s="68">
        <v>0.20145253333333332</v>
      </c>
      <c r="I4250" s="68">
        <v>0.18717919999999999</v>
      </c>
      <c r="T4250" s="91"/>
      <c r="U4250" s="91"/>
      <c r="AA4250" s="91"/>
      <c r="AB4250" s="91"/>
      <c r="AC4250" s="91"/>
      <c r="AD4250" s="91"/>
      <c r="AE4250" s="91"/>
      <c r="AF4250" s="91"/>
    </row>
    <row r="4251" spans="1:32" x14ac:dyDescent="0.3">
      <c r="A4251" s="65">
        <v>0</v>
      </c>
      <c r="B4251" s="10">
        <v>4248</v>
      </c>
      <c r="C4251" s="71">
        <v>0.42480000000000001</v>
      </c>
      <c r="D4251" s="74">
        <v>755447</v>
      </c>
      <c r="E4251" s="61">
        <v>701922</v>
      </c>
      <c r="F4251" s="68">
        <v>0.18886174999999999</v>
      </c>
      <c r="G4251" s="292">
        <v>0.17548050000000001</v>
      </c>
      <c r="H4251" s="68">
        <v>0.20145253333333332</v>
      </c>
      <c r="I4251" s="68">
        <v>0.18717919999999999</v>
      </c>
      <c r="T4251" s="91"/>
      <c r="U4251" s="91"/>
      <c r="AA4251" s="91"/>
      <c r="AB4251" s="91"/>
      <c r="AC4251" s="91"/>
      <c r="AD4251" s="91"/>
      <c r="AE4251" s="91"/>
      <c r="AF4251" s="91"/>
    </row>
    <row r="4252" spans="1:32" x14ac:dyDescent="0.3">
      <c r="A4252" s="65">
        <v>0</v>
      </c>
      <c r="B4252" s="10">
        <v>4249</v>
      </c>
      <c r="C4252" s="71">
        <v>0.4249</v>
      </c>
      <c r="D4252" s="74">
        <v>755447</v>
      </c>
      <c r="E4252" s="61">
        <v>701922</v>
      </c>
      <c r="F4252" s="68">
        <v>0.18886174999999999</v>
      </c>
      <c r="G4252" s="292">
        <v>0.17548050000000001</v>
      </c>
      <c r="H4252" s="68">
        <v>0.20145253333333332</v>
      </c>
      <c r="I4252" s="68">
        <v>0.18717919999999999</v>
      </c>
      <c r="T4252" s="91"/>
      <c r="U4252" s="91"/>
      <c r="AA4252" s="91"/>
      <c r="AB4252" s="91"/>
      <c r="AC4252" s="91"/>
      <c r="AD4252" s="91"/>
      <c r="AE4252" s="91"/>
      <c r="AF4252" s="91"/>
    </row>
    <row r="4253" spans="1:32" x14ac:dyDescent="0.3">
      <c r="A4253" s="65">
        <v>0</v>
      </c>
      <c r="B4253" s="10">
        <v>4250</v>
      </c>
      <c r="C4253" s="71">
        <v>0.42499999999999999</v>
      </c>
      <c r="D4253" s="74">
        <v>755447</v>
      </c>
      <c r="E4253" s="61">
        <v>701922</v>
      </c>
      <c r="F4253" s="68">
        <v>0.18886174999999999</v>
      </c>
      <c r="G4253" s="292">
        <v>0.17548050000000001</v>
      </c>
      <c r="H4253" s="68">
        <v>0.20145253333333332</v>
      </c>
      <c r="I4253" s="68">
        <v>0.18717919999999999</v>
      </c>
      <c r="T4253" s="91"/>
      <c r="U4253" s="91"/>
      <c r="AA4253" s="91"/>
      <c r="AB4253" s="91"/>
      <c r="AC4253" s="91"/>
      <c r="AD4253" s="91"/>
      <c r="AE4253" s="91"/>
      <c r="AF4253" s="91"/>
    </row>
    <row r="4254" spans="1:32" x14ac:dyDescent="0.3">
      <c r="A4254" s="65">
        <v>0</v>
      </c>
      <c r="B4254" s="10">
        <v>4251</v>
      </c>
      <c r="C4254" s="71">
        <v>0.42509999999999998</v>
      </c>
      <c r="D4254" s="74">
        <v>755447</v>
      </c>
      <c r="E4254" s="61">
        <v>701922</v>
      </c>
      <c r="F4254" s="68">
        <v>0.18886174999999999</v>
      </c>
      <c r="G4254" s="292">
        <v>0.17548050000000001</v>
      </c>
      <c r="H4254" s="68">
        <v>0.20145253333333332</v>
      </c>
      <c r="I4254" s="68">
        <v>0.18717919999999999</v>
      </c>
      <c r="T4254" s="91"/>
      <c r="U4254" s="91"/>
      <c r="AA4254" s="91"/>
      <c r="AB4254" s="91"/>
      <c r="AC4254" s="91"/>
      <c r="AD4254" s="91"/>
      <c r="AE4254" s="91"/>
      <c r="AF4254" s="91"/>
    </row>
    <row r="4255" spans="1:32" x14ac:dyDescent="0.3">
      <c r="A4255" s="65">
        <v>0</v>
      </c>
      <c r="B4255" s="10">
        <v>4252</v>
      </c>
      <c r="C4255" s="71">
        <v>0.42520000000000002</v>
      </c>
      <c r="D4255" s="74">
        <v>755447</v>
      </c>
      <c r="E4255" s="61">
        <v>701922</v>
      </c>
      <c r="F4255" s="68">
        <v>0.18886174999999999</v>
      </c>
      <c r="G4255" s="292">
        <v>0.17548050000000001</v>
      </c>
      <c r="H4255" s="68">
        <v>0.20145253333333332</v>
      </c>
      <c r="I4255" s="68">
        <v>0.18717919999999999</v>
      </c>
      <c r="T4255" s="91"/>
      <c r="U4255" s="91"/>
      <c r="AA4255" s="91"/>
      <c r="AB4255" s="91"/>
      <c r="AC4255" s="91"/>
      <c r="AD4255" s="91"/>
      <c r="AE4255" s="91"/>
      <c r="AF4255" s="91"/>
    </row>
    <row r="4256" spans="1:32" x14ac:dyDescent="0.3">
      <c r="A4256" s="65">
        <v>0</v>
      </c>
      <c r="B4256" s="10">
        <v>4253</v>
      </c>
      <c r="C4256" s="71">
        <v>0.42530000000000001</v>
      </c>
      <c r="D4256" s="74">
        <v>755447</v>
      </c>
      <c r="E4256" s="61">
        <v>701922</v>
      </c>
      <c r="F4256" s="68">
        <v>0.18886174999999999</v>
      </c>
      <c r="G4256" s="292">
        <v>0.17548050000000001</v>
      </c>
      <c r="H4256" s="68">
        <v>0.20145253333333332</v>
      </c>
      <c r="I4256" s="68">
        <v>0.18717919999999999</v>
      </c>
      <c r="T4256" s="91"/>
      <c r="U4256" s="91"/>
      <c r="AA4256" s="91"/>
      <c r="AB4256" s="91"/>
      <c r="AC4256" s="91"/>
      <c r="AD4256" s="91"/>
      <c r="AE4256" s="91"/>
      <c r="AF4256" s="91"/>
    </row>
    <row r="4257" spans="1:32" x14ac:dyDescent="0.3">
      <c r="A4257" s="65">
        <v>0</v>
      </c>
      <c r="B4257" s="10">
        <v>4254</v>
      </c>
      <c r="C4257" s="71">
        <v>0.4254</v>
      </c>
      <c r="D4257" s="74">
        <v>755447</v>
      </c>
      <c r="E4257" s="61">
        <v>701922</v>
      </c>
      <c r="F4257" s="68">
        <v>0.18886174999999999</v>
      </c>
      <c r="G4257" s="292">
        <v>0.17548050000000001</v>
      </c>
      <c r="H4257" s="68">
        <v>0.20145253333333332</v>
      </c>
      <c r="I4257" s="68">
        <v>0.18717919999999999</v>
      </c>
      <c r="T4257" s="91"/>
      <c r="U4257" s="91"/>
      <c r="AA4257" s="91"/>
      <c r="AB4257" s="91"/>
      <c r="AC4257" s="91"/>
      <c r="AD4257" s="91"/>
      <c r="AE4257" s="91"/>
      <c r="AF4257" s="91"/>
    </row>
    <row r="4258" spans="1:32" x14ac:dyDescent="0.3">
      <c r="A4258" s="65">
        <v>0</v>
      </c>
      <c r="B4258" s="10">
        <v>4255</v>
      </c>
      <c r="C4258" s="71">
        <v>0.42549999999999999</v>
      </c>
      <c r="D4258" s="74">
        <v>755447</v>
      </c>
      <c r="E4258" s="61">
        <v>701922</v>
      </c>
      <c r="F4258" s="68">
        <v>0.18886174999999999</v>
      </c>
      <c r="G4258" s="292">
        <v>0.17548050000000001</v>
      </c>
      <c r="H4258" s="68">
        <v>0.20145253333333332</v>
      </c>
      <c r="I4258" s="68">
        <v>0.18717919999999999</v>
      </c>
      <c r="T4258" s="91"/>
      <c r="U4258" s="91"/>
      <c r="AA4258" s="91"/>
      <c r="AB4258" s="91"/>
      <c r="AC4258" s="91"/>
      <c r="AD4258" s="91"/>
      <c r="AE4258" s="91"/>
      <c r="AF4258" s="91"/>
    </row>
    <row r="4259" spans="1:32" x14ac:dyDescent="0.3">
      <c r="A4259" s="65">
        <v>0</v>
      </c>
      <c r="B4259" s="10">
        <v>4256</v>
      </c>
      <c r="C4259" s="71">
        <v>0.42559999999999998</v>
      </c>
      <c r="D4259" s="74">
        <v>755447</v>
      </c>
      <c r="E4259" s="61">
        <v>701922</v>
      </c>
      <c r="F4259" s="68">
        <v>0.18886174999999999</v>
      </c>
      <c r="G4259" s="292">
        <v>0.17548050000000001</v>
      </c>
      <c r="H4259" s="68">
        <v>0.20145253333333332</v>
      </c>
      <c r="I4259" s="68">
        <v>0.18717919999999999</v>
      </c>
      <c r="T4259" s="91"/>
      <c r="U4259" s="91"/>
      <c r="AA4259" s="91"/>
      <c r="AB4259" s="91"/>
      <c r="AC4259" s="91"/>
      <c r="AD4259" s="91"/>
      <c r="AE4259" s="91"/>
      <c r="AF4259" s="91"/>
    </row>
    <row r="4260" spans="1:32" x14ac:dyDescent="0.3">
      <c r="A4260" s="65">
        <v>0</v>
      </c>
      <c r="B4260" s="10">
        <v>4257</v>
      </c>
      <c r="C4260" s="71">
        <v>0.42570000000000002</v>
      </c>
      <c r="D4260" s="74">
        <v>755447</v>
      </c>
      <c r="E4260" s="61">
        <v>701922</v>
      </c>
      <c r="F4260" s="68">
        <v>0.18886174999999999</v>
      </c>
      <c r="G4260" s="292">
        <v>0.17548050000000001</v>
      </c>
      <c r="H4260" s="68">
        <v>0.20145253333333332</v>
      </c>
      <c r="I4260" s="68">
        <v>0.18717919999999999</v>
      </c>
      <c r="T4260" s="91"/>
      <c r="U4260" s="91"/>
      <c r="AA4260" s="91"/>
      <c r="AB4260" s="91"/>
      <c r="AC4260" s="91"/>
      <c r="AD4260" s="91"/>
      <c r="AE4260" s="91"/>
      <c r="AF4260" s="91"/>
    </row>
    <row r="4261" spans="1:32" x14ac:dyDescent="0.3">
      <c r="A4261" s="65">
        <v>0</v>
      </c>
      <c r="B4261" s="10">
        <v>4258</v>
      </c>
      <c r="C4261" s="71">
        <v>0.42580000000000001</v>
      </c>
      <c r="D4261" s="74">
        <v>755447</v>
      </c>
      <c r="E4261" s="61">
        <v>701922</v>
      </c>
      <c r="F4261" s="68">
        <v>0.18886174999999999</v>
      </c>
      <c r="G4261" s="292">
        <v>0.17548050000000001</v>
      </c>
      <c r="H4261" s="68">
        <v>0.20145253333333332</v>
      </c>
      <c r="I4261" s="68">
        <v>0.18717919999999999</v>
      </c>
      <c r="T4261" s="91"/>
      <c r="U4261" s="91"/>
      <c r="AA4261" s="91"/>
      <c r="AB4261" s="91"/>
      <c r="AC4261" s="91"/>
      <c r="AD4261" s="91"/>
      <c r="AE4261" s="91"/>
      <c r="AF4261" s="91"/>
    </row>
    <row r="4262" spans="1:32" x14ac:dyDescent="0.3">
      <c r="A4262" s="65">
        <v>0</v>
      </c>
      <c r="B4262" s="10">
        <v>4259</v>
      </c>
      <c r="C4262" s="71">
        <v>0.4259</v>
      </c>
      <c r="D4262" s="74">
        <v>755447</v>
      </c>
      <c r="E4262" s="61">
        <v>701922</v>
      </c>
      <c r="F4262" s="68">
        <v>0.18886174999999999</v>
      </c>
      <c r="G4262" s="292">
        <v>0.17548050000000001</v>
      </c>
      <c r="H4262" s="68">
        <v>0.20145253333333332</v>
      </c>
      <c r="I4262" s="68">
        <v>0.18717919999999999</v>
      </c>
      <c r="T4262" s="91"/>
      <c r="U4262" s="91"/>
      <c r="AA4262" s="91"/>
      <c r="AB4262" s="91"/>
      <c r="AC4262" s="91"/>
      <c r="AD4262" s="91"/>
      <c r="AE4262" s="91"/>
      <c r="AF4262" s="91"/>
    </row>
    <row r="4263" spans="1:32" x14ac:dyDescent="0.3">
      <c r="A4263" s="65">
        <v>0</v>
      </c>
      <c r="B4263" s="10">
        <v>4260</v>
      </c>
      <c r="C4263" s="71">
        <v>0.42599999999999999</v>
      </c>
      <c r="D4263" s="74">
        <v>755447</v>
      </c>
      <c r="E4263" s="61">
        <v>701922</v>
      </c>
      <c r="F4263" s="68">
        <v>0.18886174999999999</v>
      </c>
      <c r="G4263" s="292">
        <v>0.17548050000000001</v>
      </c>
      <c r="H4263" s="68">
        <v>0.20145253333333332</v>
      </c>
      <c r="I4263" s="68">
        <v>0.18717919999999999</v>
      </c>
      <c r="T4263" s="91"/>
      <c r="U4263" s="91"/>
      <c r="AA4263" s="91"/>
      <c r="AB4263" s="91"/>
      <c r="AC4263" s="91"/>
      <c r="AD4263" s="91"/>
      <c r="AE4263" s="91"/>
      <c r="AF4263" s="91"/>
    </row>
    <row r="4264" spans="1:32" x14ac:dyDescent="0.3">
      <c r="A4264" s="65">
        <v>0</v>
      </c>
      <c r="B4264" s="10">
        <v>4261</v>
      </c>
      <c r="C4264" s="71">
        <v>0.42609999999999998</v>
      </c>
      <c r="D4264" s="74">
        <v>755447</v>
      </c>
      <c r="E4264" s="61">
        <v>701922</v>
      </c>
      <c r="F4264" s="68">
        <v>0.18886174999999999</v>
      </c>
      <c r="G4264" s="292">
        <v>0.17548050000000001</v>
      </c>
      <c r="H4264" s="68">
        <v>0.20145253333333332</v>
      </c>
      <c r="I4264" s="68">
        <v>0.18717919999999999</v>
      </c>
      <c r="T4264" s="91"/>
      <c r="U4264" s="91"/>
      <c r="AA4264" s="91"/>
      <c r="AB4264" s="91"/>
      <c r="AC4264" s="91"/>
      <c r="AD4264" s="91"/>
      <c r="AE4264" s="91"/>
      <c r="AF4264" s="91"/>
    </row>
    <row r="4265" spans="1:32" x14ac:dyDescent="0.3">
      <c r="A4265" s="65">
        <v>0</v>
      </c>
      <c r="B4265" s="10">
        <v>4262</v>
      </c>
      <c r="C4265" s="71">
        <v>0.42620000000000002</v>
      </c>
      <c r="D4265" s="74">
        <v>755447</v>
      </c>
      <c r="E4265" s="61">
        <v>701922</v>
      </c>
      <c r="F4265" s="68">
        <v>0.18886174999999999</v>
      </c>
      <c r="G4265" s="292">
        <v>0.17548050000000001</v>
      </c>
      <c r="H4265" s="68">
        <v>0.20145253333333332</v>
      </c>
      <c r="I4265" s="68">
        <v>0.18717919999999999</v>
      </c>
      <c r="T4265" s="91"/>
      <c r="U4265" s="91"/>
      <c r="AA4265" s="91"/>
      <c r="AB4265" s="91"/>
      <c r="AC4265" s="91"/>
      <c r="AD4265" s="91"/>
      <c r="AE4265" s="91"/>
      <c r="AF4265" s="91"/>
    </row>
    <row r="4266" spans="1:32" x14ac:dyDescent="0.3">
      <c r="A4266" s="65">
        <v>0</v>
      </c>
      <c r="B4266" s="10">
        <v>4263</v>
      </c>
      <c r="C4266" s="71">
        <v>0.42630000000000001</v>
      </c>
      <c r="D4266" s="74">
        <v>755447</v>
      </c>
      <c r="E4266" s="61">
        <v>701922</v>
      </c>
      <c r="F4266" s="68">
        <v>0.18886174999999999</v>
      </c>
      <c r="G4266" s="292">
        <v>0.17548050000000001</v>
      </c>
      <c r="H4266" s="68">
        <v>0.20145253333333332</v>
      </c>
      <c r="I4266" s="68">
        <v>0.18717919999999999</v>
      </c>
      <c r="T4266" s="91"/>
      <c r="U4266" s="91"/>
      <c r="AA4266" s="91"/>
      <c r="AB4266" s="91"/>
      <c r="AC4266" s="91"/>
      <c r="AD4266" s="91"/>
      <c r="AE4266" s="91"/>
      <c r="AF4266" s="91"/>
    </row>
    <row r="4267" spans="1:32" x14ac:dyDescent="0.3">
      <c r="A4267" s="65">
        <v>0</v>
      </c>
      <c r="B4267" s="10">
        <v>4264</v>
      </c>
      <c r="C4267" s="71">
        <v>0.4264</v>
      </c>
      <c r="D4267" s="74">
        <v>755447</v>
      </c>
      <c r="E4267" s="61">
        <v>701922</v>
      </c>
      <c r="F4267" s="68">
        <v>0.18886174999999999</v>
      </c>
      <c r="G4267" s="292">
        <v>0.17548050000000001</v>
      </c>
      <c r="H4267" s="68">
        <v>0.20145253333333332</v>
      </c>
      <c r="I4267" s="68">
        <v>0.18717919999999999</v>
      </c>
      <c r="T4267" s="91"/>
      <c r="U4267" s="91"/>
      <c r="AA4267" s="91"/>
      <c r="AB4267" s="91"/>
      <c r="AC4267" s="91"/>
      <c r="AD4267" s="91"/>
      <c r="AE4267" s="91"/>
      <c r="AF4267" s="91"/>
    </row>
    <row r="4268" spans="1:32" x14ac:dyDescent="0.3">
      <c r="A4268" s="65">
        <v>0</v>
      </c>
      <c r="B4268" s="10">
        <v>4265</v>
      </c>
      <c r="C4268" s="71">
        <v>0.42649999999999999</v>
      </c>
      <c r="D4268" s="74">
        <v>755447</v>
      </c>
      <c r="E4268" s="61">
        <v>701922</v>
      </c>
      <c r="F4268" s="68">
        <v>0.18886174999999999</v>
      </c>
      <c r="G4268" s="292">
        <v>0.17548050000000001</v>
      </c>
      <c r="H4268" s="68">
        <v>0.20145253333333332</v>
      </c>
      <c r="I4268" s="68">
        <v>0.18717919999999999</v>
      </c>
      <c r="T4268" s="91"/>
      <c r="U4268" s="91"/>
      <c r="AA4268" s="91"/>
      <c r="AB4268" s="91"/>
      <c r="AC4268" s="91"/>
      <c r="AD4268" s="91"/>
      <c r="AE4268" s="91"/>
      <c r="AF4268" s="91"/>
    </row>
    <row r="4269" spans="1:32" x14ac:dyDescent="0.3">
      <c r="A4269" s="65">
        <v>0</v>
      </c>
      <c r="B4269" s="10">
        <v>4266</v>
      </c>
      <c r="C4269" s="71">
        <v>0.42659999999999998</v>
      </c>
      <c r="D4269" s="74">
        <v>755447</v>
      </c>
      <c r="E4269" s="61">
        <v>701922</v>
      </c>
      <c r="F4269" s="68">
        <v>0.18886174999999999</v>
      </c>
      <c r="G4269" s="292">
        <v>0.17548050000000001</v>
      </c>
      <c r="H4269" s="68">
        <v>0.20145253333333332</v>
      </c>
      <c r="I4269" s="68">
        <v>0.18717919999999999</v>
      </c>
      <c r="T4269" s="91"/>
      <c r="U4269" s="91"/>
      <c r="AA4269" s="91"/>
      <c r="AB4269" s="91"/>
      <c r="AC4269" s="91"/>
      <c r="AD4269" s="91"/>
      <c r="AE4269" s="91"/>
      <c r="AF4269" s="91"/>
    </row>
    <row r="4270" spans="1:32" x14ac:dyDescent="0.3">
      <c r="A4270" s="65">
        <v>0</v>
      </c>
      <c r="B4270" s="10">
        <v>4267</v>
      </c>
      <c r="C4270" s="71">
        <v>0.42670000000000002</v>
      </c>
      <c r="D4270" s="74">
        <v>755447</v>
      </c>
      <c r="E4270" s="61">
        <v>701922</v>
      </c>
      <c r="F4270" s="68">
        <v>0.18886174999999999</v>
      </c>
      <c r="G4270" s="292">
        <v>0.17548050000000001</v>
      </c>
      <c r="H4270" s="68">
        <v>0.20145253333333332</v>
      </c>
      <c r="I4270" s="68">
        <v>0.18717919999999999</v>
      </c>
      <c r="T4270" s="91"/>
      <c r="U4270" s="91"/>
      <c r="AA4270" s="91"/>
      <c r="AB4270" s="91"/>
      <c r="AC4270" s="91"/>
      <c r="AD4270" s="91"/>
      <c r="AE4270" s="91"/>
      <c r="AF4270" s="91"/>
    </row>
    <row r="4271" spans="1:32" x14ac:dyDescent="0.3">
      <c r="A4271" s="65">
        <v>0</v>
      </c>
      <c r="B4271" s="10">
        <v>4268</v>
      </c>
      <c r="C4271" s="71">
        <v>0.42680000000000001</v>
      </c>
      <c r="D4271" s="74">
        <v>755447</v>
      </c>
      <c r="E4271" s="61">
        <v>701922</v>
      </c>
      <c r="F4271" s="68">
        <v>0.18886174999999999</v>
      </c>
      <c r="G4271" s="292">
        <v>0.17548050000000001</v>
      </c>
      <c r="H4271" s="68">
        <v>0.20145253333333332</v>
      </c>
      <c r="I4271" s="68">
        <v>0.18717919999999999</v>
      </c>
      <c r="T4271" s="91"/>
      <c r="U4271" s="91"/>
      <c r="AA4271" s="91"/>
      <c r="AB4271" s="91"/>
      <c r="AC4271" s="91"/>
      <c r="AD4271" s="91"/>
      <c r="AE4271" s="91"/>
      <c r="AF4271" s="91"/>
    </row>
    <row r="4272" spans="1:32" x14ac:dyDescent="0.3">
      <c r="A4272" s="65">
        <v>0</v>
      </c>
      <c r="B4272" s="10">
        <v>4269</v>
      </c>
      <c r="C4272" s="71">
        <v>0.4269</v>
      </c>
      <c r="D4272" s="74">
        <v>755447</v>
      </c>
      <c r="E4272" s="61">
        <v>701922</v>
      </c>
      <c r="F4272" s="68">
        <v>0.18886174999999999</v>
      </c>
      <c r="G4272" s="292">
        <v>0.17548050000000001</v>
      </c>
      <c r="H4272" s="68">
        <v>0.20145253333333332</v>
      </c>
      <c r="I4272" s="68">
        <v>0.18717919999999999</v>
      </c>
      <c r="T4272" s="91"/>
      <c r="U4272" s="91"/>
      <c r="AA4272" s="91"/>
      <c r="AB4272" s="91"/>
      <c r="AC4272" s="91"/>
      <c r="AD4272" s="91"/>
      <c r="AE4272" s="91"/>
      <c r="AF4272" s="91"/>
    </row>
    <row r="4273" spans="1:32" x14ac:dyDescent="0.3">
      <c r="A4273" s="65">
        <v>0</v>
      </c>
      <c r="B4273" s="10">
        <v>4270</v>
      </c>
      <c r="C4273" s="71">
        <v>0.42699999999999999</v>
      </c>
      <c r="D4273" s="74">
        <v>755447</v>
      </c>
      <c r="E4273" s="61">
        <v>701922</v>
      </c>
      <c r="F4273" s="68">
        <v>0.18886174999999999</v>
      </c>
      <c r="G4273" s="292">
        <v>0.17548050000000001</v>
      </c>
      <c r="H4273" s="68">
        <v>0.20145253333333332</v>
      </c>
      <c r="I4273" s="68">
        <v>0.18717919999999999</v>
      </c>
      <c r="T4273" s="91"/>
      <c r="U4273" s="91"/>
      <c r="AA4273" s="91"/>
      <c r="AB4273" s="91"/>
      <c r="AC4273" s="91"/>
      <c r="AD4273" s="91"/>
      <c r="AE4273" s="91"/>
      <c r="AF4273" s="91"/>
    </row>
    <row r="4274" spans="1:32" x14ac:dyDescent="0.3">
      <c r="A4274" s="65">
        <v>0</v>
      </c>
      <c r="B4274" s="10">
        <v>4271</v>
      </c>
      <c r="C4274" s="71">
        <v>0.42709999999999998</v>
      </c>
      <c r="D4274" s="74">
        <v>755447</v>
      </c>
      <c r="E4274" s="61">
        <v>701922</v>
      </c>
      <c r="F4274" s="68">
        <v>0.18886174999999999</v>
      </c>
      <c r="G4274" s="292">
        <v>0.17548050000000001</v>
      </c>
      <c r="H4274" s="68">
        <v>0.20145253333333332</v>
      </c>
      <c r="I4274" s="68">
        <v>0.18717919999999999</v>
      </c>
      <c r="T4274" s="91"/>
      <c r="U4274" s="91"/>
      <c r="AA4274" s="91"/>
      <c r="AB4274" s="91"/>
      <c r="AC4274" s="91"/>
      <c r="AD4274" s="91"/>
      <c r="AE4274" s="91"/>
      <c r="AF4274" s="91"/>
    </row>
    <row r="4275" spans="1:32" x14ac:dyDescent="0.3">
      <c r="A4275" s="65">
        <v>0</v>
      </c>
      <c r="B4275" s="10">
        <v>4272</v>
      </c>
      <c r="C4275" s="71">
        <v>0.42720000000000002</v>
      </c>
      <c r="D4275" s="74">
        <v>755447</v>
      </c>
      <c r="E4275" s="61">
        <v>701922</v>
      </c>
      <c r="F4275" s="68">
        <v>0.18886174999999999</v>
      </c>
      <c r="G4275" s="292">
        <v>0.17548050000000001</v>
      </c>
      <c r="H4275" s="68">
        <v>0.20145253333333332</v>
      </c>
      <c r="I4275" s="68">
        <v>0.18717919999999999</v>
      </c>
      <c r="T4275" s="91"/>
      <c r="U4275" s="91"/>
      <c r="AA4275" s="91"/>
      <c r="AB4275" s="91"/>
      <c r="AC4275" s="91"/>
      <c r="AD4275" s="91"/>
      <c r="AE4275" s="91"/>
      <c r="AF4275" s="91"/>
    </row>
    <row r="4276" spans="1:32" x14ac:dyDescent="0.3">
      <c r="A4276" s="65">
        <v>0</v>
      </c>
      <c r="B4276" s="10">
        <v>4273</v>
      </c>
      <c r="C4276" s="71">
        <v>0.42730000000000001</v>
      </c>
      <c r="D4276" s="74">
        <v>755447</v>
      </c>
      <c r="E4276" s="61">
        <v>701922</v>
      </c>
      <c r="F4276" s="68">
        <v>0.18886174999999999</v>
      </c>
      <c r="G4276" s="292">
        <v>0.17548050000000001</v>
      </c>
      <c r="H4276" s="68">
        <v>0.20145253333333332</v>
      </c>
      <c r="I4276" s="68">
        <v>0.18717919999999999</v>
      </c>
      <c r="T4276" s="91"/>
      <c r="U4276" s="91"/>
      <c r="AA4276" s="91"/>
      <c r="AB4276" s="91"/>
      <c r="AC4276" s="91"/>
      <c r="AD4276" s="91"/>
      <c r="AE4276" s="91"/>
      <c r="AF4276" s="91"/>
    </row>
    <row r="4277" spans="1:32" x14ac:dyDescent="0.3">
      <c r="A4277" s="65">
        <v>0</v>
      </c>
      <c r="B4277" s="10">
        <v>4274</v>
      </c>
      <c r="C4277" s="71">
        <v>0.4274</v>
      </c>
      <c r="D4277" s="74">
        <v>755447</v>
      </c>
      <c r="E4277" s="61">
        <v>701922</v>
      </c>
      <c r="F4277" s="68">
        <v>0.18886174999999999</v>
      </c>
      <c r="G4277" s="292">
        <v>0.17548050000000001</v>
      </c>
      <c r="H4277" s="68">
        <v>0.20145253333333332</v>
      </c>
      <c r="I4277" s="68">
        <v>0.18717919999999999</v>
      </c>
      <c r="T4277" s="91"/>
      <c r="U4277" s="91"/>
      <c r="AA4277" s="91"/>
      <c r="AB4277" s="91"/>
      <c r="AC4277" s="91"/>
      <c r="AD4277" s="91"/>
      <c r="AE4277" s="91"/>
      <c r="AF4277" s="91"/>
    </row>
    <row r="4278" spans="1:32" x14ac:dyDescent="0.3">
      <c r="A4278" s="65">
        <v>0</v>
      </c>
      <c r="B4278" s="10">
        <v>4275</v>
      </c>
      <c r="C4278" s="71">
        <v>0.42749999999999999</v>
      </c>
      <c r="D4278" s="74">
        <v>755447</v>
      </c>
      <c r="E4278" s="61">
        <v>701922</v>
      </c>
      <c r="F4278" s="68">
        <v>0.18886174999999999</v>
      </c>
      <c r="G4278" s="292">
        <v>0.17548050000000001</v>
      </c>
      <c r="H4278" s="68">
        <v>0.20145253333333332</v>
      </c>
      <c r="I4278" s="68">
        <v>0.18717919999999999</v>
      </c>
      <c r="T4278" s="91"/>
      <c r="U4278" s="91"/>
      <c r="AA4278" s="91"/>
      <c r="AB4278" s="91"/>
      <c r="AC4278" s="91"/>
      <c r="AD4278" s="91"/>
      <c r="AE4278" s="91"/>
      <c r="AF4278" s="91"/>
    </row>
    <row r="4279" spans="1:32" x14ac:dyDescent="0.3">
      <c r="A4279" s="65">
        <v>0</v>
      </c>
      <c r="B4279" s="10">
        <v>4276</v>
      </c>
      <c r="C4279" s="71">
        <v>0.42759999999999998</v>
      </c>
      <c r="D4279" s="74">
        <v>755447</v>
      </c>
      <c r="E4279" s="61">
        <v>701922</v>
      </c>
      <c r="F4279" s="68">
        <v>0.18886174999999999</v>
      </c>
      <c r="G4279" s="292">
        <v>0.17548050000000001</v>
      </c>
      <c r="H4279" s="68">
        <v>0.20145253333333332</v>
      </c>
      <c r="I4279" s="68">
        <v>0.18717919999999999</v>
      </c>
      <c r="T4279" s="91"/>
      <c r="U4279" s="91"/>
      <c r="AA4279" s="91"/>
      <c r="AB4279" s="91"/>
      <c r="AC4279" s="91"/>
      <c r="AD4279" s="91"/>
      <c r="AE4279" s="91"/>
      <c r="AF4279" s="91"/>
    </row>
    <row r="4280" spans="1:32" x14ac:dyDescent="0.3">
      <c r="A4280" s="65">
        <v>0</v>
      </c>
      <c r="B4280" s="10">
        <v>4277</v>
      </c>
      <c r="C4280" s="71">
        <v>0.42770000000000002</v>
      </c>
      <c r="D4280" s="74">
        <v>755447</v>
      </c>
      <c r="E4280" s="61">
        <v>701922</v>
      </c>
      <c r="F4280" s="68">
        <v>0.18886174999999999</v>
      </c>
      <c r="G4280" s="292">
        <v>0.17548050000000001</v>
      </c>
      <c r="H4280" s="68">
        <v>0.20145253333333332</v>
      </c>
      <c r="I4280" s="68">
        <v>0.18717919999999999</v>
      </c>
      <c r="T4280" s="91"/>
      <c r="U4280" s="91"/>
      <c r="AA4280" s="91"/>
      <c r="AB4280" s="91"/>
      <c r="AC4280" s="91"/>
      <c r="AD4280" s="91"/>
      <c r="AE4280" s="91"/>
      <c r="AF4280" s="91"/>
    </row>
    <row r="4281" spans="1:32" x14ac:dyDescent="0.3">
      <c r="A4281" s="65">
        <v>0</v>
      </c>
      <c r="B4281" s="10">
        <v>4278</v>
      </c>
      <c r="C4281" s="71">
        <v>0.42780000000000001</v>
      </c>
      <c r="D4281" s="74">
        <v>755447</v>
      </c>
      <c r="E4281" s="61">
        <v>701922</v>
      </c>
      <c r="F4281" s="68">
        <v>0.18886174999999999</v>
      </c>
      <c r="G4281" s="292">
        <v>0.17548050000000001</v>
      </c>
      <c r="H4281" s="68">
        <v>0.20145253333333332</v>
      </c>
      <c r="I4281" s="68">
        <v>0.18717919999999999</v>
      </c>
      <c r="T4281" s="91"/>
      <c r="U4281" s="91"/>
      <c r="AA4281" s="91"/>
      <c r="AB4281" s="91"/>
      <c r="AC4281" s="91"/>
      <c r="AD4281" s="91"/>
      <c r="AE4281" s="91"/>
      <c r="AF4281" s="91"/>
    </row>
    <row r="4282" spans="1:32" x14ac:dyDescent="0.3">
      <c r="A4282" s="65">
        <v>0</v>
      </c>
      <c r="B4282" s="10">
        <v>4279</v>
      </c>
      <c r="C4282" s="71">
        <v>0.4279</v>
      </c>
      <c r="D4282" s="74">
        <v>755447</v>
      </c>
      <c r="E4282" s="61">
        <v>701922</v>
      </c>
      <c r="F4282" s="68">
        <v>0.18886174999999999</v>
      </c>
      <c r="G4282" s="292">
        <v>0.17548050000000001</v>
      </c>
      <c r="H4282" s="68">
        <v>0.20145253333333332</v>
      </c>
      <c r="I4282" s="68">
        <v>0.18717919999999999</v>
      </c>
      <c r="T4282" s="91"/>
      <c r="U4282" s="91"/>
      <c r="AA4282" s="91"/>
      <c r="AB4282" s="91"/>
      <c r="AC4282" s="91"/>
      <c r="AD4282" s="91"/>
      <c r="AE4282" s="91"/>
      <c r="AF4282" s="91"/>
    </row>
    <row r="4283" spans="1:32" x14ac:dyDescent="0.3">
      <c r="A4283" s="65">
        <v>0</v>
      </c>
      <c r="B4283" s="10">
        <v>4280</v>
      </c>
      <c r="C4283" s="71">
        <v>0.42799999999999999</v>
      </c>
      <c r="D4283" s="74">
        <v>755447</v>
      </c>
      <c r="E4283" s="61">
        <v>701922</v>
      </c>
      <c r="F4283" s="68">
        <v>0.18886174999999999</v>
      </c>
      <c r="G4283" s="292">
        <v>0.17548050000000001</v>
      </c>
      <c r="H4283" s="68">
        <v>0.20145253333333332</v>
      </c>
      <c r="I4283" s="68">
        <v>0.18717919999999999</v>
      </c>
      <c r="T4283" s="91"/>
      <c r="U4283" s="91"/>
      <c r="AA4283" s="91"/>
      <c r="AB4283" s="91"/>
      <c r="AC4283" s="91"/>
      <c r="AD4283" s="91"/>
      <c r="AE4283" s="91"/>
      <c r="AF4283" s="91"/>
    </row>
    <row r="4284" spans="1:32" x14ac:dyDescent="0.3">
      <c r="A4284" s="65">
        <v>0</v>
      </c>
      <c r="B4284" s="10">
        <v>4281</v>
      </c>
      <c r="C4284" s="71">
        <v>0.42809999999999998</v>
      </c>
      <c r="D4284" s="74">
        <v>755447</v>
      </c>
      <c r="E4284" s="61">
        <v>701922</v>
      </c>
      <c r="F4284" s="68">
        <v>0.18886174999999999</v>
      </c>
      <c r="G4284" s="292">
        <v>0.17548050000000001</v>
      </c>
      <c r="H4284" s="68">
        <v>0.20145253333333332</v>
      </c>
      <c r="I4284" s="68">
        <v>0.18717919999999999</v>
      </c>
      <c r="T4284" s="91"/>
      <c r="U4284" s="91"/>
      <c r="AA4284" s="91"/>
      <c r="AB4284" s="91"/>
      <c r="AC4284" s="91"/>
      <c r="AD4284" s="91"/>
      <c r="AE4284" s="91"/>
      <c r="AF4284" s="91"/>
    </row>
    <row r="4285" spans="1:32" x14ac:dyDescent="0.3">
      <c r="A4285" s="65">
        <v>0</v>
      </c>
      <c r="B4285" s="10">
        <v>4282</v>
      </c>
      <c r="C4285" s="71">
        <v>0.42820000000000003</v>
      </c>
      <c r="D4285" s="74">
        <v>755447</v>
      </c>
      <c r="E4285" s="61">
        <v>701922</v>
      </c>
      <c r="F4285" s="68">
        <v>0.18886174999999999</v>
      </c>
      <c r="G4285" s="292">
        <v>0.17548050000000001</v>
      </c>
      <c r="H4285" s="68">
        <v>0.20145253333333332</v>
      </c>
      <c r="I4285" s="68">
        <v>0.18717919999999999</v>
      </c>
      <c r="T4285" s="91"/>
      <c r="U4285" s="91"/>
      <c r="AA4285" s="91"/>
      <c r="AB4285" s="91"/>
      <c r="AC4285" s="91"/>
      <c r="AD4285" s="91"/>
      <c r="AE4285" s="91"/>
      <c r="AF4285" s="91"/>
    </row>
    <row r="4286" spans="1:32" x14ac:dyDescent="0.3">
      <c r="A4286" s="65">
        <v>0</v>
      </c>
      <c r="B4286" s="10">
        <v>4283</v>
      </c>
      <c r="C4286" s="71">
        <v>0.42830000000000001</v>
      </c>
      <c r="D4286" s="74">
        <v>755447</v>
      </c>
      <c r="E4286" s="61">
        <v>701922</v>
      </c>
      <c r="F4286" s="68">
        <v>0.18886174999999999</v>
      </c>
      <c r="G4286" s="292">
        <v>0.17548050000000001</v>
      </c>
      <c r="H4286" s="68">
        <v>0.20145253333333332</v>
      </c>
      <c r="I4286" s="68">
        <v>0.18717919999999999</v>
      </c>
      <c r="T4286" s="91"/>
      <c r="U4286" s="91"/>
      <c r="AA4286" s="91"/>
      <c r="AB4286" s="91"/>
      <c r="AC4286" s="91"/>
      <c r="AD4286" s="91"/>
      <c r="AE4286" s="91"/>
      <c r="AF4286" s="91"/>
    </row>
    <row r="4287" spans="1:32" x14ac:dyDescent="0.3">
      <c r="A4287" s="65">
        <v>0</v>
      </c>
      <c r="B4287" s="10">
        <v>4284</v>
      </c>
      <c r="C4287" s="71">
        <v>0.4284</v>
      </c>
      <c r="D4287" s="74">
        <v>755447</v>
      </c>
      <c r="E4287" s="61">
        <v>701922</v>
      </c>
      <c r="F4287" s="68">
        <v>0.18886174999999999</v>
      </c>
      <c r="G4287" s="292">
        <v>0.17548050000000001</v>
      </c>
      <c r="H4287" s="68">
        <v>0.20145253333333332</v>
      </c>
      <c r="I4287" s="68">
        <v>0.18717919999999999</v>
      </c>
      <c r="T4287" s="91"/>
      <c r="U4287" s="91"/>
      <c r="AA4287" s="91"/>
      <c r="AB4287" s="91"/>
      <c r="AC4287" s="91"/>
      <c r="AD4287" s="91"/>
      <c r="AE4287" s="91"/>
      <c r="AF4287" s="91"/>
    </row>
    <row r="4288" spans="1:32" x14ac:dyDescent="0.3">
      <c r="A4288" s="65">
        <v>0</v>
      </c>
      <c r="B4288" s="10">
        <v>4285</v>
      </c>
      <c r="C4288" s="71">
        <v>0.42849999999999999</v>
      </c>
      <c r="D4288" s="74">
        <v>755447</v>
      </c>
      <c r="E4288" s="61">
        <v>701922</v>
      </c>
      <c r="F4288" s="68">
        <v>0.18886174999999999</v>
      </c>
      <c r="G4288" s="292">
        <v>0.17548050000000001</v>
      </c>
      <c r="H4288" s="68">
        <v>0.20145253333333332</v>
      </c>
      <c r="I4288" s="68">
        <v>0.18717919999999999</v>
      </c>
      <c r="T4288" s="91"/>
      <c r="U4288" s="91"/>
      <c r="AA4288" s="91"/>
      <c r="AB4288" s="91"/>
      <c r="AC4288" s="91"/>
      <c r="AD4288" s="91"/>
      <c r="AE4288" s="91"/>
      <c r="AF4288" s="91"/>
    </row>
    <row r="4289" spans="1:32" x14ac:dyDescent="0.3">
      <c r="A4289" s="65">
        <v>0</v>
      </c>
      <c r="B4289" s="10">
        <v>4286</v>
      </c>
      <c r="C4289" s="71">
        <v>0.42859999999999998</v>
      </c>
      <c r="D4289" s="74">
        <v>755447</v>
      </c>
      <c r="E4289" s="61">
        <v>701922</v>
      </c>
      <c r="F4289" s="68">
        <v>0.18886174999999999</v>
      </c>
      <c r="G4289" s="292">
        <v>0.17548050000000001</v>
      </c>
      <c r="H4289" s="68">
        <v>0.20145253333333332</v>
      </c>
      <c r="I4289" s="68">
        <v>0.18717919999999999</v>
      </c>
      <c r="T4289" s="91"/>
      <c r="U4289" s="91"/>
      <c r="AA4289" s="91"/>
      <c r="AB4289" s="91"/>
      <c r="AC4289" s="91"/>
      <c r="AD4289" s="91"/>
      <c r="AE4289" s="91"/>
      <c r="AF4289" s="91"/>
    </row>
    <row r="4290" spans="1:32" x14ac:dyDescent="0.3">
      <c r="A4290" s="65">
        <v>0</v>
      </c>
      <c r="B4290" s="10">
        <v>4287</v>
      </c>
      <c r="C4290" s="71">
        <v>0.42870000000000003</v>
      </c>
      <c r="D4290" s="74">
        <v>755447</v>
      </c>
      <c r="E4290" s="61">
        <v>701922</v>
      </c>
      <c r="F4290" s="68">
        <v>0.18886174999999999</v>
      </c>
      <c r="G4290" s="292">
        <v>0.17548050000000001</v>
      </c>
      <c r="H4290" s="68">
        <v>0.20145253333333332</v>
      </c>
      <c r="I4290" s="68">
        <v>0.18717919999999999</v>
      </c>
      <c r="T4290" s="91"/>
      <c r="U4290" s="91"/>
      <c r="AA4290" s="91"/>
      <c r="AB4290" s="91"/>
      <c r="AC4290" s="91"/>
      <c r="AD4290" s="91"/>
      <c r="AE4290" s="91"/>
      <c r="AF4290" s="91"/>
    </row>
    <row r="4291" spans="1:32" x14ac:dyDescent="0.3">
      <c r="A4291" s="65">
        <v>0</v>
      </c>
      <c r="B4291" s="10">
        <v>4288</v>
      </c>
      <c r="C4291" s="71">
        <v>0.42880000000000001</v>
      </c>
      <c r="D4291" s="74">
        <v>755447</v>
      </c>
      <c r="E4291" s="61">
        <v>701922</v>
      </c>
      <c r="F4291" s="68">
        <v>0.18886174999999999</v>
      </c>
      <c r="G4291" s="292">
        <v>0.17548050000000001</v>
      </c>
      <c r="H4291" s="68">
        <v>0.20145253333333332</v>
      </c>
      <c r="I4291" s="68">
        <v>0.18717919999999999</v>
      </c>
      <c r="T4291" s="91"/>
      <c r="U4291" s="91"/>
      <c r="AA4291" s="91"/>
      <c r="AB4291" s="91"/>
      <c r="AC4291" s="91"/>
      <c r="AD4291" s="91"/>
      <c r="AE4291" s="91"/>
      <c r="AF4291" s="91"/>
    </row>
    <row r="4292" spans="1:32" x14ac:dyDescent="0.3">
      <c r="A4292" s="65">
        <v>0</v>
      </c>
      <c r="B4292" s="10">
        <v>4289</v>
      </c>
      <c r="C4292" s="71">
        <v>0.4289</v>
      </c>
      <c r="D4292" s="74">
        <v>755447</v>
      </c>
      <c r="E4292" s="61">
        <v>701922</v>
      </c>
      <c r="F4292" s="68">
        <v>0.18886174999999999</v>
      </c>
      <c r="G4292" s="292">
        <v>0.17548050000000001</v>
      </c>
      <c r="H4292" s="68">
        <v>0.20145253333333332</v>
      </c>
      <c r="I4292" s="68">
        <v>0.18717919999999999</v>
      </c>
      <c r="T4292" s="91"/>
      <c r="U4292" s="91"/>
      <c r="AA4292" s="91"/>
      <c r="AB4292" s="91"/>
      <c r="AC4292" s="91"/>
      <c r="AD4292" s="91"/>
      <c r="AE4292" s="91"/>
      <c r="AF4292" s="91"/>
    </row>
    <row r="4293" spans="1:32" x14ac:dyDescent="0.3">
      <c r="A4293" s="65">
        <v>0</v>
      </c>
      <c r="B4293" s="10">
        <v>4290</v>
      </c>
      <c r="C4293" s="71">
        <v>0.42899999999999999</v>
      </c>
      <c r="D4293" s="74">
        <v>755447</v>
      </c>
      <c r="E4293" s="61">
        <v>701922</v>
      </c>
      <c r="F4293" s="68">
        <v>0.18886174999999999</v>
      </c>
      <c r="G4293" s="292">
        <v>0.17548050000000001</v>
      </c>
      <c r="H4293" s="68">
        <v>0.20145253333333332</v>
      </c>
      <c r="I4293" s="68">
        <v>0.18717919999999999</v>
      </c>
      <c r="T4293" s="91"/>
      <c r="U4293" s="91"/>
      <c r="AA4293" s="91"/>
      <c r="AB4293" s="91"/>
      <c r="AC4293" s="91"/>
      <c r="AD4293" s="91"/>
      <c r="AE4293" s="91"/>
      <c r="AF4293" s="91"/>
    </row>
    <row r="4294" spans="1:32" x14ac:dyDescent="0.3">
      <c r="A4294" s="65">
        <v>0</v>
      </c>
      <c r="B4294" s="10">
        <v>4291</v>
      </c>
      <c r="C4294" s="71">
        <v>0.42909999999999998</v>
      </c>
      <c r="D4294" s="74">
        <v>755447</v>
      </c>
      <c r="E4294" s="61">
        <v>701922</v>
      </c>
      <c r="F4294" s="68">
        <v>0.18886174999999999</v>
      </c>
      <c r="G4294" s="292">
        <v>0.17548050000000001</v>
      </c>
      <c r="H4294" s="68">
        <v>0.20145253333333332</v>
      </c>
      <c r="I4294" s="68">
        <v>0.18717919999999999</v>
      </c>
      <c r="T4294" s="91"/>
      <c r="U4294" s="91"/>
      <c r="AA4294" s="91"/>
      <c r="AB4294" s="91"/>
      <c r="AC4294" s="91"/>
      <c r="AD4294" s="91"/>
      <c r="AE4294" s="91"/>
      <c r="AF4294" s="91"/>
    </row>
    <row r="4295" spans="1:32" x14ac:dyDescent="0.3">
      <c r="A4295" s="65">
        <v>0</v>
      </c>
      <c r="B4295" s="10">
        <v>4292</v>
      </c>
      <c r="C4295" s="71">
        <v>0.42920000000000003</v>
      </c>
      <c r="D4295" s="74">
        <v>755447</v>
      </c>
      <c r="E4295" s="61">
        <v>701922</v>
      </c>
      <c r="F4295" s="68">
        <v>0.18886174999999999</v>
      </c>
      <c r="G4295" s="292">
        <v>0.17548050000000001</v>
      </c>
      <c r="H4295" s="68">
        <v>0.20145253333333332</v>
      </c>
      <c r="I4295" s="68">
        <v>0.18717919999999999</v>
      </c>
      <c r="T4295" s="91"/>
      <c r="U4295" s="91"/>
      <c r="AA4295" s="91"/>
      <c r="AB4295" s="91"/>
      <c r="AC4295" s="91"/>
      <c r="AD4295" s="91"/>
      <c r="AE4295" s="91"/>
      <c r="AF4295" s="91"/>
    </row>
    <row r="4296" spans="1:32" x14ac:dyDescent="0.3">
      <c r="A4296" s="65">
        <v>0</v>
      </c>
      <c r="B4296" s="10">
        <v>4293</v>
      </c>
      <c r="C4296" s="71">
        <v>0.42930000000000001</v>
      </c>
      <c r="D4296" s="74">
        <v>755447</v>
      </c>
      <c r="E4296" s="61">
        <v>701922</v>
      </c>
      <c r="F4296" s="68">
        <v>0.18886174999999999</v>
      </c>
      <c r="G4296" s="292">
        <v>0.17548050000000001</v>
      </c>
      <c r="H4296" s="68">
        <v>0.20145253333333332</v>
      </c>
      <c r="I4296" s="68">
        <v>0.18717919999999999</v>
      </c>
      <c r="T4296" s="91"/>
      <c r="U4296" s="91"/>
      <c r="AA4296" s="91"/>
      <c r="AB4296" s="91"/>
      <c r="AC4296" s="91"/>
      <c r="AD4296" s="91"/>
      <c r="AE4296" s="91"/>
      <c r="AF4296" s="91"/>
    </row>
    <row r="4297" spans="1:32" x14ac:dyDescent="0.3">
      <c r="A4297" s="65">
        <v>0</v>
      </c>
      <c r="B4297" s="10">
        <v>4294</v>
      </c>
      <c r="C4297" s="71">
        <v>0.4294</v>
      </c>
      <c r="D4297" s="74">
        <v>755447</v>
      </c>
      <c r="E4297" s="61">
        <v>701922</v>
      </c>
      <c r="F4297" s="68">
        <v>0.18886174999999999</v>
      </c>
      <c r="G4297" s="292">
        <v>0.17548050000000001</v>
      </c>
      <c r="H4297" s="68">
        <v>0.20145253333333332</v>
      </c>
      <c r="I4297" s="68">
        <v>0.18717919999999999</v>
      </c>
      <c r="T4297" s="91"/>
      <c r="U4297" s="91"/>
      <c r="AA4297" s="91"/>
      <c r="AB4297" s="91"/>
      <c r="AC4297" s="91"/>
      <c r="AD4297" s="91"/>
      <c r="AE4297" s="91"/>
      <c r="AF4297" s="91"/>
    </row>
    <row r="4298" spans="1:32" x14ac:dyDescent="0.3">
      <c r="A4298" s="65">
        <v>0</v>
      </c>
      <c r="B4298" s="10">
        <v>4295</v>
      </c>
      <c r="C4298" s="71">
        <v>0.42949999999999999</v>
      </c>
      <c r="D4298" s="74">
        <v>755447</v>
      </c>
      <c r="E4298" s="61">
        <v>701922</v>
      </c>
      <c r="F4298" s="68">
        <v>0.18886174999999999</v>
      </c>
      <c r="G4298" s="292">
        <v>0.17548050000000001</v>
      </c>
      <c r="H4298" s="68">
        <v>0.20145253333333332</v>
      </c>
      <c r="I4298" s="68">
        <v>0.18717919999999999</v>
      </c>
      <c r="T4298" s="91"/>
      <c r="U4298" s="91"/>
      <c r="AA4298" s="91"/>
      <c r="AB4298" s="91"/>
      <c r="AC4298" s="91"/>
      <c r="AD4298" s="91"/>
      <c r="AE4298" s="91"/>
      <c r="AF4298" s="91"/>
    </row>
    <row r="4299" spans="1:32" x14ac:dyDescent="0.3">
      <c r="A4299" s="65">
        <v>0</v>
      </c>
      <c r="B4299" s="10">
        <v>4296</v>
      </c>
      <c r="C4299" s="71">
        <v>0.42959999999999998</v>
      </c>
      <c r="D4299" s="74">
        <v>755447</v>
      </c>
      <c r="E4299" s="61">
        <v>701922</v>
      </c>
      <c r="F4299" s="68">
        <v>0.18886174999999999</v>
      </c>
      <c r="G4299" s="292">
        <v>0.17548050000000001</v>
      </c>
      <c r="H4299" s="68">
        <v>0.20145253333333332</v>
      </c>
      <c r="I4299" s="68">
        <v>0.18717919999999999</v>
      </c>
      <c r="T4299" s="91"/>
      <c r="U4299" s="91"/>
      <c r="AA4299" s="91"/>
      <c r="AB4299" s="91"/>
      <c r="AC4299" s="91"/>
      <c r="AD4299" s="91"/>
      <c r="AE4299" s="91"/>
      <c r="AF4299" s="91"/>
    </row>
    <row r="4300" spans="1:32" x14ac:dyDescent="0.3">
      <c r="A4300" s="65">
        <v>0</v>
      </c>
      <c r="B4300" s="10">
        <v>4297</v>
      </c>
      <c r="C4300" s="71">
        <v>0.42970000000000003</v>
      </c>
      <c r="D4300" s="74">
        <v>755447</v>
      </c>
      <c r="E4300" s="61">
        <v>701922</v>
      </c>
      <c r="F4300" s="68">
        <v>0.18886174999999999</v>
      </c>
      <c r="G4300" s="292">
        <v>0.17548050000000001</v>
      </c>
      <c r="H4300" s="68">
        <v>0.20145253333333332</v>
      </c>
      <c r="I4300" s="68">
        <v>0.18717919999999999</v>
      </c>
      <c r="T4300" s="91"/>
      <c r="U4300" s="91"/>
      <c r="AA4300" s="91"/>
      <c r="AB4300" s="91"/>
      <c r="AC4300" s="91"/>
      <c r="AD4300" s="91"/>
      <c r="AE4300" s="91"/>
      <c r="AF4300" s="91"/>
    </row>
    <row r="4301" spans="1:32" x14ac:dyDescent="0.3">
      <c r="A4301" s="65">
        <v>0</v>
      </c>
      <c r="B4301" s="10">
        <v>4298</v>
      </c>
      <c r="C4301" s="71">
        <v>0.42980000000000002</v>
      </c>
      <c r="D4301" s="74">
        <v>755447</v>
      </c>
      <c r="E4301" s="61">
        <v>701922</v>
      </c>
      <c r="F4301" s="68">
        <v>0.18886174999999999</v>
      </c>
      <c r="G4301" s="292">
        <v>0.17548050000000001</v>
      </c>
      <c r="H4301" s="68">
        <v>0.20145253333333332</v>
      </c>
      <c r="I4301" s="68">
        <v>0.18717919999999999</v>
      </c>
      <c r="T4301" s="91"/>
      <c r="U4301" s="91"/>
      <c r="AA4301" s="91"/>
      <c r="AB4301" s="91"/>
      <c r="AC4301" s="91"/>
      <c r="AD4301" s="91"/>
      <c r="AE4301" s="91"/>
      <c r="AF4301" s="91"/>
    </row>
    <row r="4302" spans="1:32" x14ac:dyDescent="0.3">
      <c r="A4302" s="65">
        <v>0</v>
      </c>
      <c r="B4302" s="10">
        <v>4299</v>
      </c>
      <c r="C4302" s="71">
        <v>0.4299</v>
      </c>
      <c r="D4302" s="74">
        <v>755447</v>
      </c>
      <c r="E4302" s="61">
        <v>701922</v>
      </c>
      <c r="F4302" s="68">
        <v>0.18886174999999999</v>
      </c>
      <c r="G4302" s="292">
        <v>0.17548050000000001</v>
      </c>
      <c r="H4302" s="68">
        <v>0.20145253333333332</v>
      </c>
      <c r="I4302" s="68">
        <v>0.18717919999999999</v>
      </c>
      <c r="T4302" s="91"/>
      <c r="U4302" s="91"/>
      <c r="AA4302" s="91"/>
      <c r="AB4302" s="91"/>
      <c r="AC4302" s="91"/>
      <c r="AD4302" s="91"/>
      <c r="AE4302" s="91"/>
      <c r="AF4302" s="91"/>
    </row>
    <row r="4303" spans="1:32" x14ac:dyDescent="0.3">
      <c r="A4303" s="65">
        <v>0</v>
      </c>
      <c r="B4303" s="10">
        <v>4300</v>
      </c>
      <c r="C4303" s="71">
        <v>0.43</v>
      </c>
      <c r="D4303" s="74">
        <v>755447</v>
      </c>
      <c r="E4303" s="61">
        <v>701922</v>
      </c>
      <c r="F4303" s="68">
        <v>0.18886174999999999</v>
      </c>
      <c r="G4303" s="292">
        <v>0.17548050000000001</v>
      </c>
      <c r="H4303" s="68">
        <v>0.20145253333333332</v>
      </c>
      <c r="I4303" s="68">
        <v>0.18717919999999999</v>
      </c>
      <c r="T4303" s="91"/>
      <c r="U4303" s="91"/>
      <c r="AA4303" s="91"/>
      <c r="AB4303" s="91"/>
      <c r="AC4303" s="91"/>
      <c r="AD4303" s="91"/>
      <c r="AE4303" s="91"/>
      <c r="AF4303" s="91"/>
    </row>
    <row r="4304" spans="1:32" x14ac:dyDescent="0.3">
      <c r="A4304" s="65">
        <v>0</v>
      </c>
      <c r="B4304" s="10">
        <v>4301</v>
      </c>
      <c r="C4304" s="71">
        <v>0.43009999999999998</v>
      </c>
      <c r="D4304" s="74">
        <v>755447</v>
      </c>
      <c r="E4304" s="61">
        <v>701922</v>
      </c>
      <c r="F4304" s="68">
        <v>0.18886174999999999</v>
      </c>
      <c r="G4304" s="292">
        <v>0.17548050000000001</v>
      </c>
      <c r="H4304" s="68">
        <v>0.20145253333333332</v>
      </c>
      <c r="I4304" s="68">
        <v>0.18717919999999999</v>
      </c>
      <c r="T4304" s="91"/>
      <c r="U4304" s="91"/>
      <c r="AA4304" s="91"/>
      <c r="AB4304" s="91"/>
      <c r="AC4304" s="91"/>
      <c r="AD4304" s="91"/>
      <c r="AE4304" s="91"/>
      <c r="AF4304" s="91"/>
    </row>
    <row r="4305" spans="1:32" x14ac:dyDescent="0.3">
      <c r="A4305" s="65">
        <v>0</v>
      </c>
      <c r="B4305" s="10">
        <v>4302</v>
      </c>
      <c r="C4305" s="71">
        <v>0.43020000000000003</v>
      </c>
      <c r="D4305" s="74">
        <v>755447</v>
      </c>
      <c r="E4305" s="61">
        <v>701922</v>
      </c>
      <c r="F4305" s="68">
        <v>0.18886174999999999</v>
      </c>
      <c r="G4305" s="292">
        <v>0.17548050000000001</v>
      </c>
      <c r="H4305" s="68">
        <v>0.20145253333333332</v>
      </c>
      <c r="I4305" s="68">
        <v>0.18717919999999999</v>
      </c>
      <c r="T4305" s="91"/>
      <c r="U4305" s="91"/>
      <c r="AA4305" s="91"/>
      <c r="AB4305" s="91"/>
      <c r="AC4305" s="91"/>
      <c r="AD4305" s="91"/>
      <c r="AE4305" s="91"/>
      <c r="AF4305" s="91"/>
    </row>
    <row r="4306" spans="1:32" x14ac:dyDescent="0.3">
      <c r="A4306" s="65">
        <v>0</v>
      </c>
      <c r="B4306" s="10">
        <v>4303</v>
      </c>
      <c r="C4306" s="71">
        <v>0.43030000000000002</v>
      </c>
      <c r="D4306" s="74">
        <v>755447</v>
      </c>
      <c r="E4306" s="61">
        <v>701922</v>
      </c>
      <c r="F4306" s="68">
        <v>0.18886174999999999</v>
      </c>
      <c r="G4306" s="292">
        <v>0.17548050000000001</v>
      </c>
      <c r="H4306" s="68">
        <v>0.20145253333333332</v>
      </c>
      <c r="I4306" s="68">
        <v>0.18717919999999999</v>
      </c>
      <c r="T4306" s="91"/>
      <c r="U4306" s="91"/>
      <c r="AA4306" s="91"/>
      <c r="AB4306" s="91"/>
      <c r="AC4306" s="91"/>
      <c r="AD4306" s="91"/>
      <c r="AE4306" s="91"/>
      <c r="AF4306" s="91"/>
    </row>
    <row r="4307" spans="1:32" x14ac:dyDescent="0.3">
      <c r="A4307" s="65">
        <v>0</v>
      </c>
      <c r="B4307" s="10">
        <v>4304</v>
      </c>
      <c r="C4307" s="71">
        <v>0.4304</v>
      </c>
      <c r="D4307" s="74">
        <v>755447</v>
      </c>
      <c r="E4307" s="61">
        <v>701922</v>
      </c>
      <c r="F4307" s="68">
        <v>0.18886174999999999</v>
      </c>
      <c r="G4307" s="292">
        <v>0.17548050000000001</v>
      </c>
      <c r="H4307" s="68">
        <v>0.20145253333333332</v>
      </c>
      <c r="I4307" s="68">
        <v>0.18717919999999999</v>
      </c>
      <c r="T4307" s="91"/>
      <c r="U4307" s="91"/>
      <c r="AA4307" s="91"/>
      <c r="AB4307" s="91"/>
      <c r="AC4307" s="91"/>
      <c r="AD4307" s="91"/>
      <c r="AE4307" s="91"/>
      <c r="AF4307" s="91"/>
    </row>
    <row r="4308" spans="1:32" x14ac:dyDescent="0.3">
      <c r="A4308" s="65">
        <v>0</v>
      </c>
      <c r="B4308" s="10">
        <v>4305</v>
      </c>
      <c r="C4308" s="71">
        <v>0.43049999999999999</v>
      </c>
      <c r="D4308" s="74">
        <v>755447</v>
      </c>
      <c r="E4308" s="61">
        <v>701922</v>
      </c>
      <c r="F4308" s="68">
        <v>0.18886174999999999</v>
      </c>
      <c r="G4308" s="292">
        <v>0.17548050000000001</v>
      </c>
      <c r="H4308" s="68">
        <v>0.20145253333333332</v>
      </c>
      <c r="I4308" s="68">
        <v>0.18717919999999999</v>
      </c>
      <c r="T4308" s="91"/>
      <c r="U4308" s="91"/>
      <c r="AA4308" s="91"/>
      <c r="AB4308" s="91"/>
      <c r="AC4308" s="91"/>
      <c r="AD4308" s="91"/>
      <c r="AE4308" s="91"/>
      <c r="AF4308" s="91"/>
    </row>
    <row r="4309" spans="1:32" x14ac:dyDescent="0.3">
      <c r="A4309" s="65">
        <v>0</v>
      </c>
      <c r="B4309" s="10">
        <v>4306</v>
      </c>
      <c r="C4309" s="71">
        <v>0.43059999999999998</v>
      </c>
      <c r="D4309" s="74">
        <v>755447</v>
      </c>
      <c r="E4309" s="61">
        <v>701922</v>
      </c>
      <c r="F4309" s="68">
        <v>0.18886174999999999</v>
      </c>
      <c r="G4309" s="292">
        <v>0.17548050000000001</v>
      </c>
      <c r="H4309" s="68">
        <v>0.20145253333333332</v>
      </c>
      <c r="I4309" s="68">
        <v>0.18717919999999999</v>
      </c>
      <c r="T4309" s="91"/>
      <c r="U4309" s="91"/>
      <c r="AA4309" s="91"/>
      <c r="AB4309" s="91"/>
      <c r="AC4309" s="91"/>
      <c r="AD4309" s="91"/>
      <c r="AE4309" s="91"/>
      <c r="AF4309" s="91"/>
    </row>
    <row r="4310" spans="1:32" x14ac:dyDescent="0.3">
      <c r="A4310" s="65">
        <v>0</v>
      </c>
      <c r="B4310" s="10">
        <v>4307</v>
      </c>
      <c r="C4310" s="71">
        <v>0.43070000000000003</v>
      </c>
      <c r="D4310" s="74">
        <v>755447</v>
      </c>
      <c r="E4310" s="61">
        <v>701922</v>
      </c>
      <c r="F4310" s="68">
        <v>0.18886174999999999</v>
      </c>
      <c r="G4310" s="292">
        <v>0.17548050000000001</v>
      </c>
      <c r="H4310" s="68">
        <v>0.20145253333333332</v>
      </c>
      <c r="I4310" s="68">
        <v>0.18717919999999999</v>
      </c>
      <c r="T4310" s="91"/>
      <c r="U4310" s="91"/>
      <c r="AA4310" s="91"/>
      <c r="AB4310" s="91"/>
      <c r="AC4310" s="91"/>
      <c r="AD4310" s="91"/>
      <c r="AE4310" s="91"/>
      <c r="AF4310" s="91"/>
    </row>
    <row r="4311" spans="1:32" x14ac:dyDescent="0.3">
      <c r="A4311" s="65">
        <v>0</v>
      </c>
      <c r="B4311" s="10">
        <v>4308</v>
      </c>
      <c r="C4311" s="71">
        <v>0.43080000000000002</v>
      </c>
      <c r="D4311" s="74">
        <v>755447</v>
      </c>
      <c r="E4311" s="61">
        <v>701922</v>
      </c>
      <c r="F4311" s="68">
        <v>0.18886174999999999</v>
      </c>
      <c r="G4311" s="292">
        <v>0.17548050000000001</v>
      </c>
      <c r="H4311" s="68">
        <v>0.20145253333333332</v>
      </c>
      <c r="I4311" s="68">
        <v>0.18717919999999999</v>
      </c>
      <c r="T4311" s="91"/>
      <c r="U4311" s="91"/>
      <c r="AA4311" s="91"/>
      <c r="AB4311" s="91"/>
      <c r="AC4311" s="91"/>
      <c r="AD4311" s="91"/>
      <c r="AE4311" s="91"/>
      <c r="AF4311" s="91"/>
    </row>
    <row r="4312" spans="1:32" x14ac:dyDescent="0.3">
      <c r="A4312" s="65">
        <v>0</v>
      </c>
      <c r="B4312" s="10">
        <v>4309</v>
      </c>
      <c r="C4312" s="71">
        <v>0.43090000000000001</v>
      </c>
      <c r="D4312" s="74">
        <v>755447</v>
      </c>
      <c r="E4312" s="61">
        <v>701922</v>
      </c>
      <c r="F4312" s="68">
        <v>0.18886174999999999</v>
      </c>
      <c r="G4312" s="292">
        <v>0.17548050000000001</v>
      </c>
      <c r="H4312" s="68">
        <v>0.20145253333333332</v>
      </c>
      <c r="I4312" s="68">
        <v>0.18717919999999999</v>
      </c>
      <c r="T4312" s="91"/>
      <c r="U4312" s="91"/>
      <c r="AA4312" s="91"/>
      <c r="AB4312" s="91"/>
      <c r="AC4312" s="91"/>
      <c r="AD4312" s="91"/>
      <c r="AE4312" s="91"/>
      <c r="AF4312" s="91"/>
    </row>
    <row r="4313" spans="1:32" x14ac:dyDescent="0.3">
      <c r="A4313" s="65">
        <v>0</v>
      </c>
      <c r="B4313" s="10">
        <v>4310</v>
      </c>
      <c r="C4313" s="71">
        <v>0.43099999999999999</v>
      </c>
      <c r="D4313" s="74">
        <v>755447</v>
      </c>
      <c r="E4313" s="61">
        <v>701922</v>
      </c>
      <c r="F4313" s="68">
        <v>0.18886174999999999</v>
      </c>
      <c r="G4313" s="292">
        <v>0.17548050000000001</v>
      </c>
      <c r="H4313" s="68">
        <v>0.20145253333333332</v>
      </c>
      <c r="I4313" s="68">
        <v>0.18717919999999999</v>
      </c>
      <c r="T4313" s="91"/>
      <c r="U4313" s="91"/>
      <c r="AA4313" s="91"/>
      <c r="AB4313" s="91"/>
      <c r="AC4313" s="91"/>
      <c r="AD4313" s="91"/>
      <c r="AE4313" s="91"/>
      <c r="AF4313" s="91"/>
    </row>
    <row r="4314" spans="1:32" x14ac:dyDescent="0.3">
      <c r="A4314" s="65">
        <v>0</v>
      </c>
      <c r="B4314" s="10">
        <v>4311</v>
      </c>
      <c r="C4314" s="71">
        <v>0.43109999999999998</v>
      </c>
      <c r="D4314" s="74">
        <v>755447</v>
      </c>
      <c r="E4314" s="61">
        <v>701922</v>
      </c>
      <c r="F4314" s="68">
        <v>0.18886174999999999</v>
      </c>
      <c r="G4314" s="292">
        <v>0.17548050000000001</v>
      </c>
      <c r="H4314" s="68">
        <v>0.20145253333333332</v>
      </c>
      <c r="I4314" s="68">
        <v>0.18717919999999999</v>
      </c>
      <c r="T4314" s="91"/>
      <c r="U4314" s="91"/>
      <c r="AA4314" s="91"/>
      <c r="AB4314" s="91"/>
      <c r="AC4314" s="91"/>
      <c r="AD4314" s="91"/>
      <c r="AE4314" s="91"/>
      <c r="AF4314" s="91"/>
    </row>
    <row r="4315" spans="1:32" x14ac:dyDescent="0.3">
      <c r="A4315" s="65">
        <v>0</v>
      </c>
      <c r="B4315" s="10">
        <v>4312</v>
      </c>
      <c r="C4315" s="71">
        <v>0.43120000000000003</v>
      </c>
      <c r="D4315" s="74">
        <v>755447</v>
      </c>
      <c r="E4315" s="61">
        <v>701922</v>
      </c>
      <c r="F4315" s="68">
        <v>0.18886174999999999</v>
      </c>
      <c r="G4315" s="292">
        <v>0.17548050000000001</v>
      </c>
      <c r="H4315" s="68">
        <v>0.20145253333333332</v>
      </c>
      <c r="I4315" s="68">
        <v>0.18717919999999999</v>
      </c>
      <c r="T4315" s="91"/>
      <c r="U4315" s="91"/>
      <c r="AA4315" s="91"/>
      <c r="AB4315" s="91"/>
      <c r="AC4315" s="91"/>
      <c r="AD4315" s="91"/>
      <c r="AE4315" s="91"/>
      <c r="AF4315" s="91"/>
    </row>
    <row r="4316" spans="1:32" x14ac:dyDescent="0.3">
      <c r="A4316" s="65">
        <v>0</v>
      </c>
      <c r="B4316" s="10">
        <v>4313</v>
      </c>
      <c r="C4316" s="71">
        <v>0.43130000000000002</v>
      </c>
      <c r="D4316" s="74">
        <v>755447</v>
      </c>
      <c r="E4316" s="61">
        <v>701922</v>
      </c>
      <c r="F4316" s="68">
        <v>0.18886174999999999</v>
      </c>
      <c r="G4316" s="292">
        <v>0.17548050000000001</v>
      </c>
      <c r="H4316" s="68">
        <v>0.20145253333333332</v>
      </c>
      <c r="I4316" s="68">
        <v>0.18717919999999999</v>
      </c>
      <c r="T4316" s="91"/>
      <c r="U4316" s="91"/>
      <c r="AA4316" s="91"/>
      <c r="AB4316" s="91"/>
      <c r="AC4316" s="91"/>
      <c r="AD4316" s="91"/>
      <c r="AE4316" s="91"/>
      <c r="AF4316" s="91"/>
    </row>
    <row r="4317" spans="1:32" x14ac:dyDescent="0.3">
      <c r="A4317" s="65">
        <v>0</v>
      </c>
      <c r="B4317" s="10">
        <v>4314</v>
      </c>
      <c r="C4317" s="71">
        <v>0.43140000000000001</v>
      </c>
      <c r="D4317" s="74">
        <v>755447</v>
      </c>
      <c r="E4317" s="61">
        <v>701922</v>
      </c>
      <c r="F4317" s="68">
        <v>0.18886174999999999</v>
      </c>
      <c r="G4317" s="292">
        <v>0.17548050000000001</v>
      </c>
      <c r="H4317" s="68">
        <v>0.20145253333333332</v>
      </c>
      <c r="I4317" s="68">
        <v>0.18717919999999999</v>
      </c>
      <c r="T4317" s="91"/>
      <c r="U4317" s="91"/>
      <c r="AA4317" s="91"/>
      <c r="AB4317" s="91"/>
      <c r="AC4317" s="91"/>
      <c r="AD4317" s="91"/>
      <c r="AE4317" s="91"/>
      <c r="AF4317" s="91"/>
    </row>
    <row r="4318" spans="1:32" x14ac:dyDescent="0.3">
      <c r="A4318" s="65">
        <v>0</v>
      </c>
      <c r="B4318" s="10">
        <v>4315</v>
      </c>
      <c r="C4318" s="71">
        <v>0.43149999999999999</v>
      </c>
      <c r="D4318" s="74">
        <v>755447</v>
      </c>
      <c r="E4318" s="61">
        <v>701922</v>
      </c>
      <c r="F4318" s="68">
        <v>0.18886174999999999</v>
      </c>
      <c r="G4318" s="292">
        <v>0.17548050000000001</v>
      </c>
      <c r="H4318" s="68">
        <v>0.20145253333333332</v>
      </c>
      <c r="I4318" s="68">
        <v>0.18717919999999999</v>
      </c>
      <c r="T4318" s="91"/>
      <c r="U4318" s="91"/>
      <c r="AA4318" s="91"/>
      <c r="AB4318" s="91"/>
      <c r="AC4318" s="91"/>
      <c r="AD4318" s="91"/>
      <c r="AE4318" s="91"/>
      <c r="AF4318" s="91"/>
    </row>
    <row r="4319" spans="1:32" x14ac:dyDescent="0.3">
      <c r="A4319" s="65">
        <v>0</v>
      </c>
      <c r="B4319" s="10">
        <v>4316</v>
      </c>
      <c r="C4319" s="71">
        <v>0.43159999999999998</v>
      </c>
      <c r="D4319" s="74">
        <v>755447</v>
      </c>
      <c r="E4319" s="61">
        <v>701922</v>
      </c>
      <c r="F4319" s="68">
        <v>0.18886174999999999</v>
      </c>
      <c r="G4319" s="292">
        <v>0.17548050000000001</v>
      </c>
      <c r="H4319" s="68">
        <v>0.20145253333333332</v>
      </c>
      <c r="I4319" s="68">
        <v>0.18717919999999999</v>
      </c>
      <c r="T4319" s="91"/>
      <c r="U4319" s="91"/>
      <c r="AA4319" s="91"/>
      <c r="AB4319" s="91"/>
      <c r="AC4319" s="91"/>
      <c r="AD4319" s="91"/>
      <c r="AE4319" s="91"/>
      <c r="AF4319" s="91"/>
    </row>
    <row r="4320" spans="1:32" x14ac:dyDescent="0.3">
      <c r="A4320" s="65">
        <v>0</v>
      </c>
      <c r="B4320" s="10">
        <v>4317</v>
      </c>
      <c r="C4320" s="71">
        <v>0.43169999999999997</v>
      </c>
      <c r="D4320" s="74">
        <v>755447</v>
      </c>
      <c r="E4320" s="61">
        <v>701922</v>
      </c>
      <c r="F4320" s="68">
        <v>0.18886174999999999</v>
      </c>
      <c r="G4320" s="292">
        <v>0.17548050000000001</v>
      </c>
      <c r="H4320" s="68">
        <v>0.20145253333333332</v>
      </c>
      <c r="I4320" s="68">
        <v>0.18717919999999999</v>
      </c>
      <c r="T4320" s="91"/>
      <c r="U4320" s="91"/>
      <c r="AA4320" s="91"/>
      <c r="AB4320" s="91"/>
      <c r="AC4320" s="91"/>
      <c r="AD4320" s="91"/>
      <c r="AE4320" s="91"/>
      <c r="AF4320" s="91"/>
    </row>
    <row r="4321" spans="1:32" x14ac:dyDescent="0.3">
      <c r="A4321" s="65">
        <v>0</v>
      </c>
      <c r="B4321" s="10">
        <v>4318</v>
      </c>
      <c r="C4321" s="71">
        <v>0.43180000000000002</v>
      </c>
      <c r="D4321" s="74">
        <v>755447</v>
      </c>
      <c r="E4321" s="61">
        <v>701922</v>
      </c>
      <c r="F4321" s="68">
        <v>0.18886174999999999</v>
      </c>
      <c r="G4321" s="292">
        <v>0.17548050000000001</v>
      </c>
      <c r="H4321" s="68">
        <v>0.20145253333333332</v>
      </c>
      <c r="I4321" s="68">
        <v>0.18717919999999999</v>
      </c>
      <c r="T4321" s="91"/>
      <c r="U4321" s="91"/>
      <c r="AA4321" s="91"/>
      <c r="AB4321" s="91"/>
      <c r="AC4321" s="91"/>
      <c r="AD4321" s="91"/>
      <c r="AE4321" s="91"/>
      <c r="AF4321" s="91"/>
    </row>
    <row r="4322" spans="1:32" x14ac:dyDescent="0.3">
      <c r="A4322" s="65">
        <v>0</v>
      </c>
      <c r="B4322" s="10">
        <v>4319</v>
      </c>
      <c r="C4322" s="71">
        <v>0.43190000000000001</v>
      </c>
      <c r="D4322" s="74">
        <v>755447</v>
      </c>
      <c r="E4322" s="61">
        <v>701922</v>
      </c>
      <c r="F4322" s="68">
        <v>0.18886174999999999</v>
      </c>
      <c r="G4322" s="292">
        <v>0.17548050000000001</v>
      </c>
      <c r="H4322" s="68">
        <v>0.20145253333333332</v>
      </c>
      <c r="I4322" s="68">
        <v>0.18717919999999999</v>
      </c>
      <c r="T4322" s="91"/>
      <c r="U4322" s="91"/>
      <c r="AA4322" s="91"/>
      <c r="AB4322" s="91"/>
      <c r="AC4322" s="91"/>
      <c r="AD4322" s="91"/>
      <c r="AE4322" s="91"/>
      <c r="AF4322" s="91"/>
    </row>
    <row r="4323" spans="1:32" x14ac:dyDescent="0.3">
      <c r="A4323" s="65">
        <v>0</v>
      </c>
      <c r="B4323" s="10">
        <v>4320</v>
      </c>
      <c r="C4323" s="71">
        <v>0.432</v>
      </c>
      <c r="D4323" s="74">
        <v>755447</v>
      </c>
      <c r="E4323" s="61">
        <v>701922</v>
      </c>
      <c r="F4323" s="68">
        <v>0.18886174999999999</v>
      </c>
      <c r="G4323" s="292">
        <v>0.17548050000000001</v>
      </c>
      <c r="H4323" s="68">
        <v>0.20145253333333332</v>
      </c>
      <c r="I4323" s="68">
        <v>0.18717919999999999</v>
      </c>
      <c r="T4323" s="91"/>
      <c r="U4323" s="91"/>
      <c r="AA4323" s="91"/>
      <c r="AB4323" s="91"/>
      <c r="AC4323" s="91"/>
      <c r="AD4323" s="91"/>
      <c r="AE4323" s="91"/>
      <c r="AF4323" s="91"/>
    </row>
    <row r="4324" spans="1:32" x14ac:dyDescent="0.3">
      <c r="A4324" s="65">
        <v>0</v>
      </c>
      <c r="B4324" s="10">
        <v>4321</v>
      </c>
      <c r="C4324" s="71">
        <v>0.43209999999999998</v>
      </c>
      <c r="D4324" s="74">
        <v>755447</v>
      </c>
      <c r="E4324" s="61">
        <v>701922</v>
      </c>
      <c r="F4324" s="68">
        <v>0.18886174999999999</v>
      </c>
      <c r="G4324" s="292">
        <v>0.17548050000000001</v>
      </c>
      <c r="H4324" s="68">
        <v>0.20145253333333332</v>
      </c>
      <c r="I4324" s="68">
        <v>0.18717919999999999</v>
      </c>
      <c r="T4324" s="91"/>
      <c r="U4324" s="91"/>
      <c r="AA4324" s="91"/>
      <c r="AB4324" s="91"/>
      <c r="AC4324" s="91"/>
      <c r="AD4324" s="91"/>
      <c r="AE4324" s="91"/>
      <c r="AF4324" s="91"/>
    </row>
    <row r="4325" spans="1:32" x14ac:dyDescent="0.3">
      <c r="A4325" s="65">
        <v>0</v>
      </c>
      <c r="B4325" s="10">
        <v>4322</v>
      </c>
      <c r="C4325" s="71">
        <v>0.43219999999999997</v>
      </c>
      <c r="D4325" s="74">
        <v>755447</v>
      </c>
      <c r="E4325" s="61">
        <v>701922</v>
      </c>
      <c r="F4325" s="68">
        <v>0.18886174999999999</v>
      </c>
      <c r="G4325" s="292">
        <v>0.17548050000000001</v>
      </c>
      <c r="H4325" s="68">
        <v>0.20145253333333332</v>
      </c>
      <c r="I4325" s="68">
        <v>0.18717919999999999</v>
      </c>
      <c r="T4325" s="91"/>
      <c r="U4325" s="91"/>
      <c r="AA4325" s="91"/>
      <c r="AB4325" s="91"/>
      <c r="AC4325" s="91"/>
      <c r="AD4325" s="91"/>
      <c r="AE4325" s="91"/>
      <c r="AF4325" s="91"/>
    </row>
    <row r="4326" spans="1:32" x14ac:dyDescent="0.3">
      <c r="A4326" s="65">
        <v>0</v>
      </c>
      <c r="B4326" s="10">
        <v>4323</v>
      </c>
      <c r="C4326" s="71">
        <v>0.43230000000000002</v>
      </c>
      <c r="D4326" s="74">
        <v>755447</v>
      </c>
      <c r="E4326" s="61">
        <v>701922</v>
      </c>
      <c r="F4326" s="68">
        <v>0.18886174999999999</v>
      </c>
      <c r="G4326" s="292">
        <v>0.17548050000000001</v>
      </c>
      <c r="H4326" s="68">
        <v>0.20145253333333332</v>
      </c>
      <c r="I4326" s="68">
        <v>0.18717919999999999</v>
      </c>
      <c r="T4326" s="91"/>
      <c r="U4326" s="91"/>
      <c r="AA4326" s="91"/>
      <c r="AB4326" s="91"/>
      <c r="AC4326" s="91"/>
      <c r="AD4326" s="91"/>
      <c r="AE4326" s="91"/>
      <c r="AF4326" s="91"/>
    </row>
    <row r="4327" spans="1:32" x14ac:dyDescent="0.3">
      <c r="A4327" s="65">
        <v>0</v>
      </c>
      <c r="B4327" s="10">
        <v>4324</v>
      </c>
      <c r="C4327" s="71">
        <v>0.43240000000000001</v>
      </c>
      <c r="D4327" s="74">
        <v>755447</v>
      </c>
      <c r="E4327" s="61">
        <v>701922</v>
      </c>
      <c r="F4327" s="68">
        <v>0.18886174999999999</v>
      </c>
      <c r="G4327" s="292">
        <v>0.17548050000000001</v>
      </c>
      <c r="H4327" s="68">
        <v>0.20145253333333332</v>
      </c>
      <c r="I4327" s="68">
        <v>0.18717919999999999</v>
      </c>
      <c r="T4327" s="91"/>
      <c r="U4327" s="91"/>
      <c r="AA4327" s="91"/>
      <c r="AB4327" s="91"/>
      <c r="AC4327" s="91"/>
      <c r="AD4327" s="91"/>
      <c r="AE4327" s="91"/>
      <c r="AF4327" s="91"/>
    </row>
    <row r="4328" spans="1:32" x14ac:dyDescent="0.3">
      <c r="A4328" s="65">
        <v>0</v>
      </c>
      <c r="B4328" s="10">
        <v>4325</v>
      </c>
      <c r="C4328" s="71">
        <v>0.4325</v>
      </c>
      <c r="D4328" s="74">
        <v>755447</v>
      </c>
      <c r="E4328" s="61">
        <v>701922</v>
      </c>
      <c r="F4328" s="68">
        <v>0.18886174999999999</v>
      </c>
      <c r="G4328" s="292">
        <v>0.17548050000000001</v>
      </c>
      <c r="H4328" s="68">
        <v>0.20145253333333332</v>
      </c>
      <c r="I4328" s="68">
        <v>0.18717919999999999</v>
      </c>
      <c r="T4328" s="91"/>
      <c r="U4328" s="91"/>
      <c r="AA4328" s="91"/>
      <c r="AB4328" s="91"/>
      <c r="AC4328" s="91"/>
      <c r="AD4328" s="91"/>
      <c r="AE4328" s="91"/>
      <c r="AF4328" s="91"/>
    </row>
    <row r="4329" spans="1:32" x14ac:dyDescent="0.3">
      <c r="A4329" s="65">
        <v>0</v>
      </c>
      <c r="B4329" s="10">
        <v>4326</v>
      </c>
      <c r="C4329" s="71">
        <v>0.43259999999999998</v>
      </c>
      <c r="D4329" s="74">
        <v>755447</v>
      </c>
      <c r="E4329" s="61">
        <v>701922</v>
      </c>
      <c r="F4329" s="68">
        <v>0.18886174999999999</v>
      </c>
      <c r="G4329" s="292">
        <v>0.17548050000000001</v>
      </c>
      <c r="H4329" s="68">
        <v>0.20145253333333332</v>
      </c>
      <c r="I4329" s="68">
        <v>0.18717919999999999</v>
      </c>
      <c r="T4329" s="91"/>
      <c r="U4329" s="91"/>
      <c r="AA4329" s="91"/>
      <c r="AB4329" s="91"/>
      <c r="AC4329" s="91"/>
      <c r="AD4329" s="91"/>
      <c r="AE4329" s="91"/>
      <c r="AF4329" s="91"/>
    </row>
    <row r="4330" spans="1:32" x14ac:dyDescent="0.3">
      <c r="A4330" s="65">
        <v>0</v>
      </c>
      <c r="B4330" s="10">
        <v>4327</v>
      </c>
      <c r="C4330" s="71">
        <v>0.43269999999999997</v>
      </c>
      <c r="D4330" s="74">
        <v>755447</v>
      </c>
      <c r="E4330" s="61">
        <v>701922</v>
      </c>
      <c r="F4330" s="68">
        <v>0.18886174999999999</v>
      </c>
      <c r="G4330" s="292">
        <v>0.17548050000000001</v>
      </c>
      <c r="H4330" s="68">
        <v>0.20145253333333332</v>
      </c>
      <c r="I4330" s="68">
        <v>0.18717919999999999</v>
      </c>
      <c r="T4330" s="91"/>
      <c r="U4330" s="91"/>
      <c r="AA4330" s="91"/>
      <c r="AB4330" s="91"/>
      <c r="AC4330" s="91"/>
      <c r="AD4330" s="91"/>
      <c r="AE4330" s="91"/>
      <c r="AF4330" s="91"/>
    </row>
    <row r="4331" spans="1:32" x14ac:dyDescent="0.3">
      <c r="A4331" s="65">
        <v>0</v>
      </c>
      <c r="B4331" s="10">
        <v>4328</v>
      </c>
      <c r="C4331" s="71">
        <v>0.43280000000000002</v>
      </c>
      <c r="D4331" s="74">
        <v>755447</v>
      </c>
      <c r="E4331" s="61">
        <v>701922</v>
      </c>
      <c r="F4331" s="68">
        <v>0.18886174999999999</v>
      </c>
      <c r="G4331" s="292">
        <v>0.17548050000000001</v>
      </c>
      <c r="H4331" s="68">
        <v>0.20145253333333332</v>
      </c>
      <c r="I4331" s="68">
        <v>0.18717919999999999</v>
      </c>
      <c r="T4331" s="91"/>
      <c r="U4331" s="91"/>
      <c r="AA4331" s="91"/>
      <c r="AB4331" s="91"/>
      <c r="AC4331" s="91"/>
      <c r="AD4331" s="91"/>
      <c r="AE4331" s="91"/>
      <c r="AF4331" s="91"/>
    </row>
    <row r="4332" spans="1:32" x14ac:dyDescent="0.3">
      <c r="A4332" s="65">
        <v>0</v>
      </c>
      <c r="B4332" s="10">
        <v>4329</v>
      </c>
      <c r="C4332" s="71">
        <v>0.43290000000000001</v>
      </c>
      <c r="D4332" s="74">
        <v>755447</v>
      </c>
      <c r="E4332" s="61">
        <v>701922</v>
      </c>
      <c r="F4332" s="68">
        <v>0.18886174999999999</v>
      </c>
      <c r="G4332" s="292">
        <v>0.17548050000000001</v>
      </c>
      <c r="H4332" s="68">
        <v>0.20145253333333332</v>
      </c>
      <c r="I4332" s="68">
        <v>0.18717919999999999</v>
      </c>
      <c r="T4332" s="91"/>
      <c r="U4332" s="91"/>
      <c r="AA4332" s="91"/>
      <c r="AB4332" s="91"/>
      <c r="AC4332" s="91"/>
      <c r="AD4332" s="91"/>
      <c r="AE4332" s="91"/>
      <c r="AF4332" s="91"/>
    </row>
    <row r="4333" spans="1:32" x14ac:dyDescent="0.3">
      <c r="A4333" s="65">
        <v>0</v>
      </c>
      <c r="B4333" s="10">
        <v>4330</v>
      </c>
      <c r="C4333" s="71">
        <v>0.433</v>
      </c>
      <c r="D4333" s="74">
        <v>755447</v>
      </c>
      <c r="E4333" s="61">
        <v>701922</v>
      </c>
      <c r="F4333" s="68">
        <v>0.18886174999999999</v>
      </c>
      <c r="G4333" s="292">
        <v>0.17548050000000001</v>
      </c>
      <c r="H4333" s="68">
        <v>0.20145253333333332</v>
      </c>
      <c r="I4333" s="68">
        <v>0.18717919999999999</v>
      </c>
      <c r="T4333" s="91"/>
      <c r="U4333" s="91"/>
      <c r="AA4333" s="91"/>
      <c r="AB4333" s="91"/>
      <c r="AC4333" s="91"/>
      <c r="AD4333" s="91"/>
      <c r="AE4333" s="91"/>
      <c r="AF4333" s="91"/>
    </row>
    <row r="4334" spans="1:32" x14ac:dyDescent="0.3">
      <c r="A4334" s="65">
        <v>0</v>
      </c>
      <c r="B4334" s="10">
        <v>4331</v>
      </c>
      <c r="C4334" s="71">
        <v>0.43309999999999998</v>
      </c>
      <c r="D4334" s="74">
        <v>755447</v>
      </c>
      <c r="E4334" s="61">
        <v>701922</v>
      </c>
      <c r="F4334" s="68">
        <v>0.18886174999999999</v>
      </c>
      <c r="G4334" s="292">
        <v>0.17548050000000001</v>
      </c>
      <c r="H4334" s="68">
        <v>0.20145253333333332</v>
      </c>
      <c r="I4334" s="68">
        <v>0.18717919999999999</v>
      </c>
      <c r="T4334" s="91"/>
      <c r="U4334" s="91"/>
      <c r="AA4334" s="91"/>
      <c r="AB4334" s="91"/>
      <c r="AC4334" s="91"/>
      <c r="AD4334" s="91"/>
      <c r="AE4334" s="91"/>
      <c r="AF4334" s="91"/>
    </row>
    <row r="4335" spans="1:32" x14ac:dyDescent="0.3">
      <c r="A4335" s="65">
        <v>0</v>
      </c>
      <c r="B4335" s="10">
        <v>4332</v>
      </c>
      <c r="C4335" s="71">
        <v>0.43319999999999997</v>
      </c>
      <c r="D4335" s="74">
        <v>755447</v>
      </c>
      <c r="E4335" s="61">
        <v>701922</v>
      </c>
      <c r="F4335" s="68">
        <v>0.18886174999999999</v>
      </c>
      <c r="G4335" s="292">
        <v>0.17548050000000001</v>
      </c>
      <c r="H4335" s="68">
        <v>0.20145253333333332</v>
      </c>
      <c r="I4335" s="68">
        <v>0.18717919999999999</v>
      </c>
      <c r="T4335" s="91"/>
      <c r="U4335" s="91"/>
      <c r="AA4335" s="91"/>
      <c r="AB4335" s="91"/>
      <c r="AC4335" s="91"/>
      <c r="AD4335" s="91"/>
      <c r="AE4335" s="91"/>
      <c r="AF4335" s="91"/>
    </row>
    <row r="4336" spans="1:32" x14ac:dyDescent="0.3">
      <c r="A4336" s="65">
        <v>0</v>
      </c>
      <c r="B4336" s="10">
        <v>4333</v>
      </c>
      <c r="C4336" s="71">
        <v>0.43330000000000002</v>
      </c>
      <c r="D4336" s="74">
        <v>755447</v>
      </c>
      <c r="E4336" s="61">
        <v>701922</v>
      </c>
      <c r="F4336" s="68">
        <v>0.18886174999999999</v>
      </c>
      <c r="G4336" s="292">
        <v>0.17548050000000001</v>
      </c>
      <c r="H4336" s="68">
        <v>0.20145253333333332</v>
      </c>
      <c r="I4336" s="68">
        <v>0.18717919999999999</v>
      </c>
      <c r="T4336" s="91"/>
      <c r="U4336" s="91"/>
      <c r="AA4336" s="91"/>
      <c r="AB4336" s="91"/>
      <c r="AC4336" s="91"/>
      <c r="AD4336" s="91"/>
      <c r="AE4336" s="91"/>
      <c r="AF4336" s="91"/>
    </row>
    <row r="4337" spans="1:32" x14ac:dyDescent="0.3">
      <c r="A4337" s="65">
        <v>0</v>
      </c>
      <c r="B4337" s="10">
        <v>4334</v>
      </c>
      <c r="C4337" s="71">
        <v>0.43340000000000001</v>
      </c>
      <c r="D4337" s="74">
        <v>755447</v>
      </c>
      <c r="E4337" s="61">
        <v>701922</v>
      </c>
      <c r="F4337" s="68">
        <v>0.18886174999999999</v>
      </c>
      <c r="G4337" s="292">
        <v>0.17548050000000001</v>
      </c>
      <c r="H4337" s="68">
        <v>0.20145253333333332</v>
      </c>
      <c r="I4337" s="68">
        <v>0.18717919999999999</v>
      </c>
      <c r="T4337" s="91"/>
      <c r="U4337" s="91"/>
      <c r="AA4337" s="91"/>
      <c r="AB4337" s="91"/>
      <c r="AC4337" s="91"/>
      <c r="AD4337" s="91"/>
      <c r="AE4337" s="91"/>
      <c r="AF4337" s="91"/>
    </row>
    <row r="4338" spans="1:32" x14ac:dyDescent="0.3">
      <c r="A4338" s="65">
        <v>0</v>
      </c>
      <c r="B4338" s="10">
        <v>4335</v>
      </c>
      <c r="C4338" s="71">
        <v>0.4335</v>
      </c>
      <c r="D4338" s="74">
        <v>755447</v>
      </c>
      <c r="E4338" s="61">
        <v>701922</v>
      </c>
      <c r="F4338" s="68">
        <v>0.18886174999999999</v>
      </c>
      <c r="G4338" s="292">
        <v>0.17548050000000001</v>
      </c>
      <c r="H4338" s="68">
        <v>0.20145253333333332</v>
      </c>
      <c r="I4338" s="68">
        <v>0.18717919999999999</v>
      </c>
      <c r="T4338" s="91"/>
      <c r="U4338" s="91"/>
      <c r="AA4338" s="91"/>
      <c r="AB4338" s="91"/>
      <c r="AC4338" s="91"/>
      <c r="AD4338" s="91"/>
      <c r="AE4338" s="91"/>
      <c r="AF4338" s="91"/>
    </row>
    <row r="4339" spans="1:32" x14ac:dyDescent="0.3">
      <c r="A4339" s="65">
        <v>0</v>
      </c>
      <c r="B4339" s="10">
        <v>4336</v>
      </c>
      <c r="C4339" s="71">
        <v>0.43359999999999999</v>
      </c>
      <c r="D4339" s="74">
        <v>755447</v>
      </c>
      <c r="E4339" s="61">
        <v>701922</v>
      </c>
      <c r="F4339" s="68">
        <v>0.18886174999999999</v>
      </c>
      <c r="G4339" s="292">
        <v>0.17548050000000001</v>
      </c>
      <c r="H4339" s="68">
        <v>0.20145253333333332</v>
      </c>
      <c r="I4339" s="68">
        <v>0.18717919999999999</v>
      </c>
      <c r="T4339" s="91"/>
      <c r="U4339" s="91"/>
      <c r="AA4339" s="91"/>
      <c r="AB4339" s="91"/>
      <c r="AC4339" s="91"/>
      <c r="AD4339" s="91"/>
      <c r="AE4339" s="91"/>
      <c r="AF4339" s="91"/>
    </row>
    <row r="4340" spans="1:32" x14ac:dyDescent="0.3">
      <c r="A4340" s="65">
        <v>0</v>
      </c>
      <c r="B4340" s="10">
        <v>4337</v>
      </c>
      <c r="C4340" s="71">
        <v>0.43369999999999997</v>
      </c>
      <c r="D4340" s="74">
        <v>755447</v>
      </c>
      <c r="E4340" s="61">
        <v>701922</v>
      </c>
      <c r="F4340" s="68">
        <v>0.18886174999999999</v>
      </c>
      <c r="G4340" s="292">
        <v>0.17548050000000001</v>
      </c>
      <c r="H4340" s="68">
        <v>0.20145253333333332</v>
      </c>
      <c r="I4340" s="68">
        <v>0.18717919999999999</v>
      </c>
      <c r="T4340" s="91"/>
      <c r="U4340" s="91"/>
      <c r="AA4340" s="91"/>
      <c r="AB4340" s="91"/>
      <c r="AC4340" s="91"/>
      <c r="AD4340" s="91"/>
      <c r="AE4340" s="91"/>
      <c r="AF4340" s="91"/>
    </row>
    <row r="4341" spans="1:32" x14ac:dyDescent="0.3">
      <c r="A4341" s="65">
        <v>0</v>
      </c>
      <c r="B4341" s="10">
        <v>4338</v>
      </c>
      <c r="C4341" s="71">
        <v>0.43380000000000002</v>
      </c>
      <c r="D4341" s="74">
        <v>755447</v>
      </c>
      <c r="E4341" s="61">
        <v>701922</v>
      </c>
      <c r="F4341" s="68">
        <v>0.18886174999999999</v>
      </c>
      <c r="G4341" s="292">
        <v>0.17548050000000001</v>
      </c>
      <c r="H4341" s="68">
        <v>0.20145253333333332</v>
      </c>
      <c r="I4341" s="68">
        <v>0.18717919999999999</v>
      </c>
      <c r="T4341" s="91"/>
      <c r="U4341" s="91"/>
      <c r="AA4341" s="91"/>
      <c r="AB4341" s="91"/>
      <c r="AC4341" s="91"/>
      <c r="AD4341" s="91"/>
      <c r="AE4341" s="91"/>
      <c r="AF4341" s="91"/>
    </row>
    <row r="4342" spans="1:32" x14ac:dyDescent="0.3">
      <c r="A4342" s="65">
        <v>0</v>
      </c>
      <c r="B4342" s="10">
        <v>4339</v>
      </c>
      <c r="C4342" s="71">
        <v>0.43390000000000001</v>
      </c>
      <c r="D4342" s="74">
        <v>755447</v>
      </c>
      <c r="E4342" s="61">
        <v>701922</v>
      </c>
      <c r="F4342" s="68">
        <v>0.18886174999999999</v>
      </c>
      <c r="G4342" s="292">
        <v>0.17548050000000001</v>
      </c>
      <c r="H4342" s="68">
        <v>0.20145253333333332</v>
      </c>
      <c r="I4342" s="68">
        <v>0.18717919999999999</v>
      </c>
      <c r="T4342" s="91"/>
      <c r="U4342" s="91"/>
      <c r="AA4342" s="91"/>
      <c r="AB4342" s="91"/>
      <c r="AC4342" s="91"/>
      <c r="AD4342" s="91"/>
      <c r="AE4342" s="91"/>
      <c r="AF4342" s="91"/>
    </row>
    <row r="4343" spans="1:32" x14ac:dyDescent="0.3">
      <c r="A4343" s="65">
        <v>0</v>
      </c>
      <c r="B4343" s="10">
        <v>4340</v>
      </c>
      <c r="C4343" s="71">
        <v>0.434</v>
      </c>
      <c r="D4343" s="74">
        <v>755447</v>
      </c>
      <c r="E4343" s="61">
        <v>701922</v>
      </c>
      <c r="F4343" s="68">
        <v>0.18886174999999999</v>
      </c>
      <c r="G4343" s="292">
        <v>0.17548050000000001</v>
      </c>
      <c r="H4343" s="68">
        <v>0.20145253333333332</v>
      </c>
      <c r="I4343" s="68">
        <v>0.18717919999999999</v>
      </c>
      <c r="T4343" s="91"/>
      <c r="U4343" s="91"/>
      <c r="AA4343" s="91"/>
      <c r="AB4343" s="91"/>
      <c r="AC4343" s="91"/>
      <c r="AD4343" s="91"/>
      <c r="AE4343" s="91"/>
      <c r="AF4343" s="91"/>
    </row>
    <row r="4344" spans="1:32" x14ac:dyDescent="0.3">
      <c r="A4344" s="65">
        <v>0</v>
      </c>
      <c r="B4344" s="10">
        <v>4341</v>
      </c>
      <c r="C4344" s="71">
        <v>0.43409999999999999</v>
      </c>
      <c r="D4344" s="74">
        <v>755447</v>
      </c>
      <c r="E4344" s="61">
        <v>701922</v>
      </c>
      <c r="F4344" s="68">
        <v>0.18886174999999999</v>
      </c>
      <c r="G4344" s="292">
        <v>0.17548050000000001</v>
      </c>
      <c r="H4344" s="68">
        <v>0.20145253333333332</v>
      </c>
      <c r="I4344" s="68">
        <v>0.18717919999999999</v>
      </c>
      <c r="T4344" s="91"/>
      <c r="U4344" s="91"/>
      <c r="AA4344" s="91"/>
      <c r="AB4344" s="91"/>
      <c r="AC4344" s="91"/>
      <c r="AD4344" s="91"/>
      <c r="AE4344" s="91"/>
      <c r="AF4344" s="91"/>
    </row>
    <row r="4345" spans="1:32" x14ac:dyDescent="0.3">
      <c r="A4345" s="65">
        <v>0</v>
      </c>
      <c r="B4345" s="10">
        <v>4342</v>
      </c>
      <c r="C4345" s="71">
        <v>0.43419999999999997</v>
      </c>
      <c r="D4345" s="74">
        <v>755447</v>
      </c>
      <c r="E4345" s="61">
        <v>701922</v>
      </c>
      <c r="F4345" s="68">
        <v>0.18886174999999999</v>
      </c>
      <c r="G4345" s="292">
        <v>0.17548050000000001</v>
      </c>
      <c r="H4345" s="68">
        <v>0.20145253333333332</v>
      </c>
      <c r="I4345" s="68">
        <v>0.18717919999999999</v>
      </c>
      <c r="T4345" s="91"/>
      <c r="U4345" s="91"/>
      <c r="AA4345" s="91"/>
      <c r="AB4345" s="91"/>
      <c r="AC4345" s="91"/>
      <c r="AD4345" s="91"/>
      <c r="AE4345" s="91"/>
      <c r="AF4345" s="91"/>
    </row>
    <row r="4346" spans="1:32" x14ac:dyDescent="0.3">
      <c r="A4346" s="65">
        <v>0</v>
      </c>
      <c r="B4346" s="10">
        <v>4343</v>
      </c>
      <c r="C4346" s="71">
        <v>0.43430000000000002</v>
      </c>
      <c r="D4346" s="74">
        <v>755447</v>
      </c>
      <c r="E4346" s="61">
        <v>701922</v>
      </c>
      <c r="F4346" s="68">
        <v>0.18886174999999999</v>
      </c>
      <c r="G4346" s="292">
        <v>0.17548050000000001</v>
      </c>
      <c r="H4346" s="68">
        <v>0.20145253333333332</v>
      </c>
      <c r="I4346" s="68">
        <v>0.18717919999999999</v>
      </c>
      <c r="T4346" s="91"/>
      <c r="U4346" s="91"/>
      <c r="AA4346" s="91"/>
      <c r="AB4346" s="91"/>
      <c r="AC4346" s="91"/>
      <c r="AD4346" s="91"/>
      <c r="AE4346" s="91"/>
      <c r="AF4346" s="91"/>
    </row>
    <row r="4347" spans="1:32" x14ac:dyDescent="0.3">
      <c r="A4347" s="65">
        <v>0</v>
      </c>
      <c r="B4347" s="10">
        <v>4344</v>
      </c>
      <c r="C4347" s="71">
        <v>0.43440000000000001</v>
      </c>
      <c r="D4347" s="74">
        <v>755447</v>
      </c>
      <c r="E4347" s="61">
        <v>701922</v>
      </c>
      <c r="F4347" s="68">
        <v>0.18886174999999999</v>
      </c>
      <c r="G4347" s="292">
        <v>0.17548050000000001</v>
      </c>
      <c r="H4347" s="68">
        <v>0.20145253333333332</v>
      </c>
      <c r="I4347" s="68">
        <v>0.18717919999999999</v>
      </c>
      <c r="T4347" s="91"/>
      <c r="U4347" s="91"/>
      <c r="AA4347" s="91"/>
      <c r="AB4347" s="91"/>
      <c r="AC4347" s="91"/>
      <c r="AD4347" s="91"/>
      <c r="AE4347" s="91"/>
      <c r="AF4347" s="91"/>
    </row>
    <row r="4348" spans="1:32" x14ac:dyDescent="0.3">
      <c r="A4348" s="65">
        <v>0</v>
      </c>
      <c r="B4348" s="10">
        <v>4345</v>
      </c>
      <c r="C4348" s="71">
        <v>0.4345</v>
      </c>
      <c r="D4348" s="74">
        <v>755447</v>
      </c>
      <c r="E4348" s="61">
        <v>701922</v>
      </c>
      <c r="F4348" s="68">
        <v>0.18886174999999999</v>
      </c>
      <c r="G4348" s="292">
        <v>0.17548050000000001</v>
      </c>
      <c r="H4348" s="68">
        <v>0.20145253333333332</v>
      </c>
      <c r="I4348" s="68">
        <v>0.18717919999999999</v>
      </c>
      <c r="T4348" s="91"/>
      <c r="U4348" s="91"/>
      <c r="AA4348" s="91"/>
      <c r="AB4348" s="91"/>
      <c r="AC4348" s="91"/>
      <c r="AD4348" s="91"/>
      <c r="AE4348" s="91"/>
      <c r="AF4348" s="91"/>
    </row>
    <row r="4349" spans="1:32" x14ac:dyDescent="0.3">
      <c r="A4349" s="65">
        <v>0</v>
      </c>
      <c r="B4349" s="10">
        <v>4346</v>
      </c>
      <c r="C4349" s="71">
        <v>0.43459999999999999</v>
      </c>
      <c r="D4349" s="74">
        <v>755447</v>
      </c>
      <c r="E4349" s="61">
        <v>701922</v>
      </c>
      <c r="F4349" s="68">
        <v>0.18886174999999999</v>
      </c>
      <c r="G4349" s="292">
        <v>0.17548050000000001</v>
      </c>
      <c r="H4349" s="68">
        <v>0.20145253333333332</v>
      </c>
      <c r="I4349" s="68">
        <v>0.18717919999999999</v>
      </c>
      <c r="T4349" s="91"/>
      <c r="U4349" s="91"/>
      <c r="AA4349" s="91"/>
      <c r="AB4349" s="91"/>
      <c r="AC4349" s="91"/>
      <c r="AD4349" s="91"/>
      <c r="AE4349" s="91"/>
      <c r="AF4349" s="91"/>
    </row>
    <row r="4350" spans="1:32" x14ac:dyDescent="0.3">
      <c r="A4350" s="65">
        <v>0</v>
      </c>
      <c r="B4350" s="10">
        <v>4347</v>
      </c>
      <c r="C4350" s="71">
        <v>0.43469999999999998</v>
      </c>
      <c r="D4350" s="74">
        <v>755447</v>
      </c>
      <c r="E4350" s="61">
        <v>701922</v>
      </c>
      <c r="F4350" s="68">
        <v>0.18886174999999999</v>
      </c>
      <c r="G4350" s="292">
        <v>0.17548050000000001</v>
      </c>
      <c r="H4350" s="68">
        <v>0.20145253333333332</v>
      </c>
      <c r="I4350" s="68">
        <v>0.18717919999999999</v>
      </c>
      <c r="T4350" s="91"/>
      <c r="U4350" s="91"/>
      <c r="AA4350" s="91"/>
      <c r="AB4350" s="91"/>
      <c r="AC4350" s="91"/>
      <c r="AD4350" s="91"/>
      <c r="AE4350" s="91"/>
      <c r="AF4350" s="91"/>
    </row>
    <row r="4351" spans="1:32" x14ac:dyDescent="0.3">
      <c r="A4351" s="65">
        <v>0</v>
      </c>
      <c r="B4351" s="10">
        <v>4348</v>
      </c>
      <c r="C4351" s="71">
        <v>0.43480000000000002</v>
      </c>
      <c r="D4351" s="74">
        <v>755447</v>
      </c>
      <c r="E4351" s="61">
        <v>701922</v>
      </c>
      <c r="F4351" s="68">
        <v>0.18886174999999999</v>
      </c>
      <c r="G4351" s="292">
        <v>0.17548050000000001</v>
      </c>
      <c r="H4351" s="68">
        <v>0.20145253333333332</v>
      </c>
      <c r="I4351" s="68">
        <v>0.18717919999999999</v>
      </c>
      <c r="T4351" s="91"/>
      <c r="U4351" s="91"/>
      <c r="AA4351" s="91"/>
      <c r="AB4351" s="91"/>
      <c r="AC4351" s="91"/>
      <c r="AD4351" s="91"/>
      <c r="AE4351" s="91"/>
      <c r="AF4351" s="91"/>
    </row>
    <row r="4352" spans="1:32" x14ac:dyDescent="0.3">
      <c r="A4352" s="65">
        <v>0</v>
      </c>
      <c r="B4352" s="10">
        <v>4349</v>
      </c>
      <c r="C4352" s="71">
        <v>0.43490000000000001</v>
      </c>
      <c r="D4352" s="74">
        <v>755447</v>
      </c>
      <c r="E4352" s="61">
        <v>701922</v>
      </c>
      <c r="F4352" s="68">
        <v>0.18886174999999999</v>
      </c>
      <c r="G4352" s="292">
        <v>0.17548050000000001</v>
      </c>
      <c r="H4352" s="68">
        <v>0.20145253333333332</v>
      </c>
      <c r="I4352" s="68">
        <v>0.18717919999999999</v>
      </c>
      <c r="T4352" s="91"/>
      <c r="U4352" s="91"/>
      <c r="AA4352" s="91"/>
      <c r="AB4352" s="91"/>
      <c r="AC4352" s="91"/>
      <c r="AD4352" s="91"/>
      <c r="AE4352" s="91"/>
      <c r="AF4352" s="91"/>
    </row>
    <row r="4353" spans="1:32" x14ac:dyDescent="0.3">
      <c r="A4353" s="65">
        <v>0</v>
      </c>
      <c r="B4353" s="10">
        <v>4350</v>
      </c>
      <c r="C4353" s="71">
        <v>0.435</v>
      </c>
      <c r="D4353" s="74">
        <v>755447</v>
      </c>
      <c r="E4353" s="61">
        <v>701922</v>
      </c>
      <c r="F4353" s="68">
        <v>0.18886174999999999</v>
      </c>
      <c r="G4353" s="292">
        <v>0.17548050000000001</v>
      </c>
      <c r="H4353" s="68">
        <v>0.20145253333333332</v>
      </c>
      <c r="I4353" s="68">
        <v>0.18717919999999999</v>
      </c>
      <c r="T4353" s="91"/>
      <c r="U4353" s="91"/>
      <c r="AA4353" s="91"/>
      <c r="AB4353" s="91"/>
      <c r="AC4353" s="91"/>
      <c r="AD4353" s="91"/>
      <c r="AE4353" s="91"/>
      <c r="AF4353" s="91"/>
    </row>
    <row r="4354" spans="1:32" x14ac:dyDescent="0.3">
      <c r="A4354" s="65">
        <v>0</v>
      </c>
      <c r="B4354" s="10">
        <v>4351</v>
      </c>
      <c r="C4354" s="71">
        <v>0.43509999999999999</v>
      </c>
      <c r="D4354" s="74">
        <v>755447</v>
      </c>
      <c r="E4354" s="61">
        <v>701922</v>
      </c>
      <c r="F4354" s="68">
        <v>0.18886174999999999</v>
      </c>
      <c r="G4354" s="292">
        <v>0.17548050000000001</v>
      </c>
      <c r="H4354" s="68">
        <v>0.20145253333333332</v>
      </c>
      <c r="I4354" s="68">
        <v>0.18717919999999999</v>
      </c>
      <c r="T4354" s="91"/>
      <c r="U4354" s="91"/>
      <c r="AA4354" s="91"/>
      <c r="AB4354" s="91"/>
      <c r="AC4354" s="91"/>
      <c r="AD4354" s="91"/>
      <c r="AE4354" s="91"/>
      <c r="AF4354" s="91"/>
    </row>
    <row r="4355" spans="1:32" x14ac:dyDescent="0.3">
      <c r="A4355" s="65">
        <v>0</v>
      </c>
      <c r="B4355" s="10">
        <v>4352</v>
      </c>
      <c r="C4355" s="71">
        <v>0.43519999999999998</v>
      </c>
      <c r="D4355" s="74">
        <v>755447</v>
      </c>
      <c r="E4355" s="61">
        <v>701922</v>
      </c>
      <c r="F4355" s="68">
        <v>0.18886174999999999</v>
      </c>
      <c r="G4355" s="292">
        <v>0.17548050000000001</v>
      </c>
      <c r="H4355" s="68">
        <v>0.20145253333333332</v>
      </c>
      <c r="I4355" s="68">
        <v>0.18717919999999999</v>
      </c>
      <c r="T4355" s="91"/>
      <c r="U4355" s="91"/>
      <c r="AA4355" s="91"/>
      <c r="AB4355" s="91"/>
      <c r="AC4355" s="91"/>
      <c r="AD4355" s="91"/>
      <c r="AE4355" s="91"/>
      <c r="AF4355" s="91"/>
    </row>
    <row r="4356" spans="1:32" x14ac:dyDescent="0.3">
      <c r="A4356" s="65">
        <v>0</v>
      </c>
      <c r="B4356" s="10">
        <v>4353</v>
      </c>
      <c r="C4356" s="71">
        <v>0.43530000000000002</v>
      </c>
      <c r="D4356" s="74">
        <v>755447</v>
      </c>
      <c r="E4356" s="61">
        <v>701922</v>
      </c>
      <c r="F4356" s="68">
        <v>0.18886174999999999</v>
      </c>
      <c r="G4356" s="292">
        <v>0.17548050000000001</v>
      </c>
      <c r="H4356" s="68">
        <v>0.20145253333333332</v>
      </c>
      <c r="I4356" s="68">
        <v>0.18717919999999999</v>
      </c>
      <c r="T4356" s="91"/>
      <c r="U4356" s="91"/>
      <c r="AA4356" s="91"/>
      <c r="AB4356" s="91"/>
      <c r="AC4356" s="91"/>
      <c r="AD4356" s="91"/>
      <c r="AE4356" s="91"/>
      <c r="AF4356" s="91"/>
    </row>
    <row r="4357" spans="1:32" x14ac:dyDescent="0.3">
      <c r="A4357" s="65">
        <v>0</v>
      </c>
      <c r="B4357" s="10">
        <v>4354</v>
      </c>
      <c r="C4357" s="71">
        <v>0.43540000000000001</v>
      </c>
      <c r="D4357" s="74">
        <v>755447</v>
      </c>
      <c r="E4357" s="61">
        <v>701922</v>
      </c>
      <c r="F4357" s="68">
        <v>0.18886174999999999</v>
      </c>
      <c r="G4357" s="292">
        <v>0.17548050000000001</v>
      </c>
      <c r="H4357" s="68">
        <v>0.20145253333333332</v>
      </c>
      <c r="I4357" s="68">
        <v>0.18717919999999999</v>
      </c>
      <c r="T4357" s="91"/>
      <c r="U4357" s="91"/>
      <c r="AA4357" s="91"/>
      <c r="AB4357" s="91"/>
      <c r="AC4357" s="91"/>
      <c r="AD4357" s="91"/>
      <c r="AE4357" s="91"/>
      <c r="AF4357" s="91"/>
    </row>
    <row r="4358" spans="1:32" x14ac:dyDescent="0.3">
      <c r="A4358" s="65">
        <v>0</v>
      </c>
      <c r="B4358" s="10">
        <v>4355</v>
      </c>
      <c r="C4358" s="71">
        <v>0.4355</v>
      </c>
      <c r="D4358" s="74">
        <v>755447</v>
      </c>
      <c r="E4358" s="61">
        <v>701922</v>
      </c>
      <c r="F4358" s="68">
        <v>0.18886174999999999</v>
      </c>
      <c r="G4358" s="292">
        <v>0.17548050000000001</v>
      </c>
      <c r="H4358" s="68">
        <v>0.20145253333333332</v>
      </c>
      <c r="I4358" s="68">
        <v>0.18717919999999999</v>
      </c>
      <c r="T4358" s="91"/>
      <c r="U4358" s="91"/>
      <c r="AA4358" s="91"/>
      <c r="AB4358" s="91"/>
      <c r="AC4358" s="91"/>
      <c r="AD4358" s="91"/>
      <c r="AE4358" s="91"/>
      <c r="AF4358" s="91"/>
    </row>
    <row r="4359" spans="1:32" x14ac:dyDescent="0.3">
      <c r="A4359" s="65">
        <v>0</v>
      </c>
      <c r="B4359" s="10">
        <v>4356</v>
      </c>
      <c r="C4359" s="71">
        <v>0.43559999999999999</v>
      </c>
      <c r="D4359" s="74">
        <v>755447</v>
      </c>
      <c r="E4359" s="61">
        <v>701922</v>
      </c>
      <c r="F4359" s="68">
        <v>0.18886174999999999</v>
      </c>
      <c r="G4359" s="292">
        <v>0.17548050000000001</v>
      </c>
      <c r="H4359" s="68">
        <v>0.20145253333333332</v>
      </c>
      <c r="I4359" s="68">
        <v>0.18717919999999999</v>
      </c>
      <c r="T4359" s="91"/>
      <c r="U4359" s="91"/>
      <c r="AA4359" s="91"/>
      <c r="AB4359" s="91"/>
      <c r="AC4359" s="91"/>
      <c r="AD4359" s="91"/>
      <c r="AE4359" s="91"/>
      <c r="AF4359" s="91"/>
    </row>
    <row r="4360" spans="1:32" x14ac:dyDescent="0.3">
      <c r="A4360" s="65">
        <v>0</v>
      </c>
      <c r="B4360" s="10">
        <v>4357</v>
      </c>
      <c r="C4360" s="71">
        <v>0.43569999999999998</v>
      </c>
      <c r="D4360" s="74">
        <v>755447</v>
      </c>
      <c r="E4360" s="61">
        <v>701922</v>
      </c>
      <c r="F4360" s="68">
        <v>0.18886174999999999</v>
      </c>
      <c r="G4360" s="292">
        <v>0.17548050000000001</v>
      </c>
      <c r="H4360" s="68">
        <v>0.20145253333333332</v>
      </c>
      <c r="I4360" s="68">
        <v>0.18717919999999999</v>
      </c>
      <c r="T4360" s="91"/>
      <c r="U4360" s="91"/>
      <c r="AA4360" s="91"/>
      <c r="AB4360" s="91"/>
      <c r="AC4360" s="91"/>
      <c r="AD4360" s="91"/>
      <c r="AE4360" s="91"/>
      <c r="AF4360" s="91"/>
    </row>
    <row r="4361" spans="1:32" x14ac:dyDescent="0.3">
      <c r="A4361" s="65">
        <v>0</v>
      </c>
      <c r="B4361" s="10">
        <v>4358</v>
      </c>
      <c r="C4361" s="71">
        <v>0.43580000000000002</v>
      </c>
      <c r="D4361" s="74">
        <v>755447</v>
      </c>
      <c r="E4361" s="61">
        <v>701922</v>
      </c>
      <c r="F4361" s="68">
        <v>0.18886174999999999</v>
      </c>
      <c r="G4361" s="292">
        <v>0.17548050000000001</v>
      </c>
      <c r="H4361" s="68">
        <v>0.20145253333333332</v>
      </c>
      <c r="I4361" s="68">
        <v>0.18717919999999999</v>
      </c>
      <c r="T4361" s="91"/>
      <c r="U4361" s="91"/>
      <c r="AA4361" s="91"/>
      <c r="AB4361" s="91"/>
      <c r="AC4361" s="91"/>
      <c r="AD4361" s="91"/>
      <c r="AE4361" s="91"/>
      <c r="AF4361" s="91"/>
    </row>
    <row r="4362" spans="1:32" x14ac:dyDescent="0.3">
      <c r="A4362" s="65">
        <v>0</v>
      </c>
      <c r="B4362" s="10">
        <v>4359</v>
      </c>
      <c r="C4362" s="71">
        <v>0.43590000000000001</v>
      </c>
      <c r="D4362" s="74">
        <v>755447</v>
      </c>
      <c r="E4362" s="61">
        <v>701922</v>
      </c>
      <c r="F4362" s="68">
        <v>0.18886174999999999</v>
      </c>
      <c r="G4362" s="292">
        <v>0.17548050000000001</v>
      </c>
      <c r="H4362" s="68">
        <v>0.20145253333333332</v>
      </c>
      <c r="I4362" s="68">
        <v>0.18717919999999999</v>
      </c>
      <c r="T4362" s="91"/>
      <c r="U4362" s="91"/>
      <c r="AA4362" s="91"/>
      <c r="AB4362" s="91"/>
      <c r="AC4362" s="91"/>
      <c r="AD4362" s="91"/>
      <c r="AE4362" s="91"/>
      <c r="AF4362" s="91"/>
    </row>
    <row r="4363" spans="1:32" x14ac:dyDescent="0.3">
      <c r="A4363" s="65">
        <v>0</v>
      </c>
      <c r="B4363" s="10">
        <v>4360</v>
      </c>
      <c r="C4363" s="71">
        <v>0.436</v>
      </c>
      <c r="D4363" s="74">
        <v>755447</v>
      </c>
      <c r="E4363" s="61">
        <v>701922</v>
      </c>
      <c r="F4363" s="68">
        <v>0.18886174999999999</v>
      </c>
      <c r="G4363" s="292">
        <v>0.17548050000000001</v>
      </c>
      <c r="H4363" s="68">
        <v>0.20145253333333332</v>
      </c>
      <c r="I4363" s="68">
        <v>0.18717919999999999</v>
      </c>
      <c r="T4363" s="91"/>
      <c r="U4363" s="91"/>
      <c r="AA4363" s="91"/>
      <c r="AB4363" s="91"/>
      <c r="AC4363" s="91"/>
      <c r="AD4363" s="91"/>
      <c r="AE4363" s="91"/>
      <c r="AF4363" s="91"/>
    </row>
    <row r="4364" spans="1:32" x14ac:dyDescent="0.3">
      <c r="A4364" s="65">
        <v>0</v>
      </c>
      <c r="B4364" s="10">
        <v>4361</v>
      </c>
      <c r="C4364" s="71">
        <v>0.43609999999999999</v>
      </c>
      <c r="D4364" s="74">
        <v>755447</v>
      </c>
      <c r="E4364" s="61">
        <v>701922</v>
      </c>
      <c r="F4364" s="68">
        <v>0.18886174999999999</v>
      </c>
      <c r="G4364" s="292">
        <v>0.17548050000000001</v>
      </c>
      <c r="H4364" s="68">
        <v>0.20145253333333332</v>
      </c>
      <c r="I4364" s="68">
        <v>0.18717919999999999</v>
      </c>
      <c r="T4364" s="91"/>
      <c r="U4364" s="91"/>
      <c r="AA4364" s="91"/>
      <c r="AB4364" s="91"/>
      <c r="AC4364" s="91"/>
      <c r="AD4364" s="91"/>
      <c r="AE4364" s="91"/>
      <c r="AF4364" s="91"/>
    </row>
    <row r="4365" spans="1:32" x14ac:dyDescent="0.3">
      <c r="A4365" s="65">
        <v>0</v>
      </c>
      <c r="B4365" s="10">
        <v>4362</v>
      </c>
      <c r="C4365" s="71">
        <v>0.43619999999999998</v>
      </c>
      <c r="D4365" s="74">
        <v>755447</v>
      </c>
      <c r="E4365" s="61">
        <v>701922</v>
      </c>
      <c r="F4365" s="68">
        <v>0.18886174999999999</v>
      </c>
      <c r="G4365" s="292">
        <v>0.17548050000000001</v>
      </c>
      <c r="H4365" s="68">
        <v>0.20145253333333332</v>
      </c>
      <c r="I4365" s="68">
        <v>0.18717919999999999</v>
      </c>
      <c r="T4365" s="91"/>
      <c r="U4365" s="91"/>
      <c r="AA4365" s="91"/>
      <c r="AB4365" s="91"/>
      <c r="AC4365" s="91"/>
      <c r="AD4365" s="91"/>
      <c r="AE4365" s="91"/>
      <c r="AF4365" s="91"/>
    </row>
    <row r="4366" spans="1:32" x14ac:dyDescent="0.3">
      <c r="A4366" s="65">
        <v>0</v>
      </c>
      <c r="B4366" s="10">
        <v>4363</v>
      </c>
      <c r="C4366" s="71">
        <v>0.43630000000000002</v>
      </c>
      <c r="D4366" s="74">
        <v>755447</v>
      </c>
      <c r="E4366" s="61">
        <v>701922</v>
      </c>
      <c r="F4366" s="68">
        <v>0.18886174999999999</v>
      </c>
      <c r="G4366" s="292">
        <v>0.17548050000000001</v>
      </c>
      <c r="H4366" s="68">
        <v>0.20145253333333332</v>
      </c>
      <c r="I4366" s="68">
        <v>0.18717919999999999</v>
      </c>
      <c r="T4366" s="91"/>
      <c r="U4366" s="91"/>
      <c r="AA4366" s="91"/>
      <c r="AB4366" s="91"/>
      <c r="AC4366" s="91"/>
      <c r="AD4366" s="91"/>
      <c r="AE4366" s="91"/>
      <c r="AF4366" s="91"/>
    </row>
    <row r="4367" spans="1:32" x14ac:dyDescent="0.3">
      <c r="A4367" s="65">
        <v>0</v>
      </c>
      <c r="B4367" s="10">
        <v>4364</v>
      </c>
      <c r="C4367" s="71">
        <v>0.43640000000000001</v>
      </c>
      <c r="D4367" s="74">
        <v>755447</v>
      </c>
      <c r="E4367" s="61">
        <v>701922</v>
      </c>
      <c r="F4367" s="68">
        <v>0.18886174999999999</v>
      </c>
      <c r="G4367" s="292">
        <v>0.17548050000000001</v>
      </c>
      <c r="H4367" s="68">
        <v>0.20145253333333332</v>
      </c>
      <c r="I4367" s="68">
        <v>0.18717919999999999</v>
      </c>
      <c r="T4367" s="91"/>
      <c r="U4367" s="91"/>
      <c r="AA4367" s="91"/>
      <c r="AB4367" s="91"/>
      <c r="AC4367" s="91"/>
      <c r="AD4367" s="91"/>
      <c r="AE4367" s="91"/>
      <c r="AF4367" s="91"/>
    </row>
    <row r="4368" spans="1:32" x14ac:dyDescent="0.3">
      <c r="A4368" s="65">
        <v>0</v>
      </c>
      <c r="B4368" s="10">
        <v>4365</v>
      </c>
      <c r="C4368" s="71">
        <v>0.4365</v>
      </c>
      <c r="D4368" s="74">
        <v>755447</v>
      </c>
      <c r="E4368" s="61">
        <v>701922</v>
      </c>
      <c r="F4368" s="68">
        <v>0.18886174999999999</v>
      </c>
      <c r="G4368" s="292">
        <v>0.17548050000000001</v>
      </c>
      <c r="H4368" s="68">
        <v>0.20145253333333332</v>
      </c>
      <c r="I4368" s="68">
        <v>0.18717919999999999</v>
      </c>
      <c r="T4368" s="91"/>
      <c r="U4368" s="91"/>
      <c r="AA4368" s="91"/>
      <c r="AB4368" s="91"/>
      <c r="AC4368" s="91"/>
      <c r="AD4368" s="91"/>
      <c r="AE4368" s="91"/>
      <c r="AF4368" s="91"/>
    </row>
    <row r="4369" spans="1:32" x14ac:dyDescent="0.3">
      <c r="A4369" s="65">
        <v>0</v>
      </c>
      <c r="B4369" s="10">
        <v>4366</v>
      </c>
      <c r="C4369" s="71">
        <v>0.43659999999999999</v>
      </c>
      <c r="D4369" s="74">
        <v>755447</v>
      </c>
      <c r="E4369" s="61">
        <v>701922</v>
      </c>
      <c r="F4369" s="68">
        <v>0.18886174999999999</v>
      </c>
      <c r="G4369" s="292">
        <v>0.17548050000000001</v>
      </c>
      <c r="H4369" s="68">
        <v>0.20145253333333332</v>
      </c>
      <c r="I4369" s="68">
        <v>0.18717919999999999</v>
      </c>
      <c r="T4369" s="91"/>
      <c r="U4369" s="91"/>
      <c r="AA4369" s="91"/>
      <c r="AB4369" s="91"/>
      <c r="AC4369" s="91"/>
      <c r="AD4369" s="91"/>
      <c r="AE4369" s="91"/>
      <c r="AF4369" s="91"/>
    </row>
    <row r="4370" spans="1:32" x14ac:dyDescent="0.3">
      <c r="A4370" s="65">
        <v>0</v>
      </c>
      <c r="B4370" s="10">
        <v>4367</v>
      </c>
      <c r="C4370" s="71">
        <v>0.43669999999999998</v>
      </c>
      <c r="D4370" s="74">
        <v>755447</v>
      </c>
      <c r="E4370" s="61">
        <v>701922</v>
      </c>
      <c r="F4370" s="68">
        <v>0.18886174999999999</v>
      </c>
      <c r="G4370" s="292">
        <v>0.17548050000000001</v>
      </c>
      <c r="H4370" s="68">
        <v>0.20145253333333332</v>
      </c>
      <c r="I4370" s="68">
        <v>0.18717919999999999</v>
      </c>
      <c r="T4370" s="91"/>
      <c r="U4370" s="91"/>
      <c r="AA4370" s="91"/>
      <c r="AB4370" s="91"/>
      <c r="AC4370" s="91"/>
      <c r="AD4370" s="91"/>
      <c r="AE4370" s="91"/>
      <c r="AF4370" s="91"/>
    </row>
    <row r="4371" spans="1:32" x14ac:dyDescent="0.3">
      <c r="A4371" s="65">
        <v>0</v>
      </c>
      <c r="B4371" s="10">
        <v>4368</v>
      </c>
      <c r="C4371" s="71">
        <v>0.43680000000000002</v>
      </c>
      <c r="D4371" s="74">
        <v>755447</v>
      </c>
      <c r="E4371" s="61">
        <v>701922</v>
      </c>
      <c r="F4371" s="68">
        <v>0.18886174999999999</v>
      </c>
      <c r="G4371" s="292">
        <v>0.17548050000000001</v>
      </c>
      <c r="H4371" s="68">
        <v>0.20145253333333332</v>
      </c>
      <c r="I4371" s="68">
        <v>0.18717919999999999</v>
      </c>
      <c r="T4371" s="91"/>
      <c r="U4371" s="91"/>
      <c r="AA4371" s="91"/>
      <c r="AB4371" s="91"/>
      <c r="AC4371" s="91"/>
      <c r="AD4371" s="91"/>
      <c r="AE4371" s="91"/>
      <c r="AF4371" s="91"/>
    </row>
    <row r="4372" spans="1:32" x14ac:dyDescent="0.3">
      <c r="A4372" s="65">
        <v>0</v>
      </c>
      <c r="B4372" s="10">
        <v>4369</v>
      </c>
      <c r="C4372" s="71">
        <v>0.43690000000000001</v>
      </c>
      <c r="D4372" s="74">
        <v>755447</v>
      </c>
      <c r="E4372" s="61">
        <v>701922</v>
      </c>
      <c r="F4372" s="68">
        <v>0.18886174999999999</v>
      </c>
      <c r="G4372" s="292">
        <v>0.17548050000000001</v>
      </c>
      <c r="H4372" s="68">
        <v>0.20145253333333332</v>
      </c>
      <c r="I4372" s="68">
        <v>0.18717919999999999</v>
      </c>
      <c r="T4372" s="91"/>
      <c r="U4372" s="91"/>
      <c r="AA4372" s="91"/>
      <c r="AB4372" s="91"/>
      <c r="AC4372" s="91"/>
      <c r="AD4372" s="91"/>
      <c r="AE4372" s="91"/>
      <c r="AF4372" s="91"/>
    </row>
    <row r="4373" spans="1:32" x14ac:dyDescent="0.3">
      <c r="A4373" s="65">
        <v>0</v>
      </c>
      <c r="B4373" s="10">
        <v>4370</v>
      </c>
      <c r="C4373" s="71">
        <v>0.437</v>
      </c>
      <c r="D4373" s="74">
        <v>755447</v>
      </c>
      <c r="E4373" s="61">
        <v>701922</v>
      </c>
      <c r="F4373" s="68">
        <v>0.18886174999999999</v>
      </c>
      <c r="G4373" s="292">
        <v>0.17548050000000001</v>
      </c>
      <c r="H4373" s="68">
        <v>0.20145253333333332</v>
      </c>
      <c r="I4373" s="68">
        <v>0.18717919999999999</v>
      </c>
      <c r="T4373" s="91"/>
      <c r="U4373" s="91"/>
      <c r="AA4373" s="91"/>
      <c r="AB4373" s="91"/>
      <c r="AC4373" s="91"/>
      <c r="AD4373" s="91"/>
      <c r="AE4373" s="91"/>
      <c r="AF4373" s="91"/>
    </row>
    <row r="4374" spans="1:32" x14ac:dyDescent="0.3">
      <c r="A4374" s="65">
        <v>0</v>
      </c>
      <c r="B4374" s="10">
        <v>4371</v>
      </c>
      <c r="C4374" s="71">
        <v>0.43709999999999999</v>
      </c>
      <c r="D4374" s="74">
        <v>755447</v>
      </c>
      <c r="E4374" s="61">
        <v>701922</v>
      </c>
      <c r="F4374" s="68">
        <v>0.18886174999999999</v>
      </c>
      <c r="G4374" s="292">
        <v>0.17548050000000001</v>
      </c>
      <c r="H4374" s="68">
        <v>0.20145253333333332</v>
      </c>
      <c r="I4374" s="68">
        <v>0.18717919999999999</v>
      </c>
      <c r="T4374" s="91"/>
      <c r="U4374" s="91"/>
      <c r="AA4374" s="91"/>
      <c r="AB4374" s="91"/>
      <c r="AC4374" s="91"/>
      <c r="AD4374" s="91"/>
      <c r="AE4374" s="91"/>
      <c r="AF4374" s="91"/>
    </row>
    <row r="4375" spans="1:32" x14ac:dyDescent="0.3">
      <c r="A4375" s="65">
        <v>0</v>
      </c>
      <c r="B4375" s="10">
        <v>4372</v>
      </c>
      <c r="C4375" s="71">
        <v>0.43719999999999998</v>
      </c>
      <c r="D4375" s="74">
        <v>755447</v>
      </c>
      <c r="E4375" s="61">
        <v>701922</v>
      </c>
      <c r="F4375" s="68">
        <v>0.18886174999999999</v>
      </c>
      <c r="G4375" s="292">
        <v>0.17548050000000001</v>
      </c>
      <c r="H4375" s="68">
        <v>0.20145253333333332</v>
      </c>
      <c r="I4375" s="68">
        <v>0.18717919999999999</v>
      </c>
      <c r="T4375" s="91"/>
      <c r="U4375" s="91"/>
      <c r="AA4375" s="91"/>
      <c r="AB4375" s="91"/>
      <c r="AC4375" s="91"/>
      <c r="AD4375" s="91"/>
      <c r="AE4375" s="91"/>
      <c r="AF4375" s="91"/>
    </row>
    <row r="4376" spans="1:32" x14ac:dyDescent="0.3">
      <c r="A4376" s="65">
        <v>0</v>
      </c>
      <c r="B4376" s="10">
        <v>4373</v>
      </c>
      <c r="C4376" s="71">
        <v>0.43730000000000002</v>
      </c>
      <c r="D4376" s="74">
        <v>755447</v>
      </c>
      <c r="E4376" s="61">
        <v>701922</v>
      </c>
      <c r="F4376" s="68">
        <v>0.18886174999999999</v>
      </c>
      <c r="G4376" s="292">
        <v>0.17548050000000001</v>
      </c>
      <c r="H4376" s="68">
        <v>0.20145253333333332</v>
      </c>
      <c r="I4376" s="68">
        <v>0.18717919999999999</v>
      </c>
      <c r="T4376" s="91"/>
      <c r="U4376" s="91"/>
      <c r="AA4376" s="91"/>
      <c r="AB4376" s="91"/>
      <c r="AC4376" s="91"/>
      <c r="AD4376" s="91"/>
      <c r="AE4376" s="91"/>
      <c r="AF4376" s="91"/>
    </row>
    <row r="4377" spans="1:32" x14ac:dyDescent="0.3">
      <c r="A4377" s="65">
        <v>0</v>
      </c>
      <c r="B4377" s="10">
        <v>4374</v>
      </c>
      <c r="C4377" s="71">
        <v>0.43740000000000001</v>
      </c>
      <c r="D4377" s="74">
        <v>755447</v>
      </c>
      <c r="E4377" s="61">
        <v>701922</v>
      </c>
      <c r="F4377" s="68">
        <v>0.18886174999999999</v>
      </c>
      <c r="G4377" s="292">
        <v>0.17548050000000001</v>
      </c>
      <c r="H4377" s="68">
        <v>0.20145253333333332</v>
      </c>
      <c r="I4377" s="68">
        <v>0.18717919999999999</v>
      </c>
      <c r="T4377" s="91"/>
      <c r="U4377" s="91"/>
      <c r="AA4377" s="91"/>
      <c r="AB4377" s="91"/>
      <c r="AC4377" s="91"/>
      <c r="AD4377" s="91"/>
      <c r="AE4377" s="91"/>
      <c r="AF4377" s="91"/>
    </row>
    <row r="4378" spans="1:32" x14ac:dyDescent="0.3">
      <c r="A4378" s="65">
        <v>0</v>
      </c>
      <c r="B4378" s="10">
        <v>4375</v>
      </c>
      <c r="C4378" s="71">
        <v>0.4375</v>
      </c>
      <c r="D4378" s="74">
        <v>755447</v>
      </c>
      <c r="E4378" s="61">
        <v>701922</v>
      </c>
      <c r="F4378" s="68">
        <v>0.18886174999999999</v>
      </c>
      <c r="G4378" s="292">
        <v>0.17548050000000001</v>
      </c>
      <c r="H4378" s="68">
        <v>0.20145253333333332</v>
      </c>
      <c r="I4378" s="68">
        <v>0.18717919999999999</v>
      </c>
      <c r="T4378" s="91"/>
      <c r="U4378" s="91"/>
      <c r="AA4378" s="91"/>
      <c r="AB4378" s="91"/>
      <c r="AC4378" s="91"/>
      <c r="AD4378" s="91"/>
      <c r="AE4378" s="91"/>
      <c r="AF4378" s="91"/>
    </row>
    <row r="4379" spans="1:32" x14ac:dyDescent="0.3">
      <c r="A4379" s="65">
        <v>0</v>
      </c>
      <c r="B4379" s="10">
        <v>4376</v>
      </c>
      <c r="C4379" s="71">
        <v>0.43759999999999999</v>
      </c>
      <c r="D4379" s="74">
        <v>755447</v>
      </c>
      <c r="E4379" s="61">
        <v>701922</v>
      </c>
      <c r="F4379" s="68">
        <v>0.18886174999999999</v>
      </c>
      <c r="G4379" s="292">
        <v>0.17548050000000001</v>
      </c>
      <c r="H4379" s="68">
        <v>0.20145253333333332</v>
      </c>
      <c r="I4379" s="68">
        <v>0.18717919999999999</v>
      </c>
      <c r="T4379" s="91"/>
      <c r="U4379" s="91"/>
      <c r="AA4379" s="91"/>
      <c r="AB4379" s="91"/>
      <c r="AC4379" s="91"/>
      <c r="AD4379" s="91"/>
      <c r="AE4379" s="91"/>
      <c r="AF4379" s="91"/>
    </row>
    <row r="4380" spans="1:32" x14ac:dyDescent="0.3">
      <c r="A4380" s="65">
        <v>0</v>
      </c>
      <c r="B4380" s="10">
        <v>4377</v>
      </c>
      <c r="C4380" s="71">
        <v>0.43769999999999998</v>
      </c>
      <c r="D4380" s="74">
        <v>755447</v>
      </c>
      <c r="E4380" s="61">
        <v>701922</v>
      </c>
      <c r="F4380" s="68">
        <v>0.18886174999999999</v>
      </c>
      <c r="G4380" s="292">
        <v>0.17548050000000001</v>
      </c>
      <c r="H4380" s="68">
        <v>0.20145253333333332</v>
      </c>
      <c r="I4380" s="68">
        <v>0.18717919999999999</v>
      </c>
      <c r="T4380" s="91"/>
      <c r="U4380" s="91"/>
      <c r="AA4380" s="91"/>
      <c r="AB4380" s="91"/>
      <c r="AC4380" s="91"/>
      <c r="AD4380" s="91"/>
      <c r="AE4380" s="91"/>
      <c r="AF4380" s="91"/>
    </row>
    <row r="4381" spans="1:32" x14ac:dyDescent="0.3">
      <c r="A4381" s="65">
        <v>0</v>
      </c>
      <c r="B4381" s="10">
        <v>4378</v>
      </c>
      <c r="C4381" s="71">
        <v>0.43780000000000002</v>
      </c>
      <c r="D4381" s="74">
        <v>755447</v>
      </c>
      <c r="E4381" s="61">
        <v>701922</v>
      </c>
      <c r="F4381" s="68">
        <v>0.18886174999999999</v>
      </c>
      <c r="G4381" s="292">
        <v>0.17548050000000001</v>
      </c>
      <c r="H4381" s="68">
        <v>0.20145253333333332</v>
      </c>
      <c r="I4381" s="68">
        <v>0.18717919999999999</v>
      </c>
      <c r="T4381" s="91"/>
      <c r="U4381" s="91"/>
      <c r="AA4381" s="91"/>
      <c r="AB4381" s="91"/>
      <c r="AC4381" s="91"/>
      <c r="AD4381" s="91"/>
      <c r="AE4381" s="91"/>
      <c r="AF4381" s="91"/>
    </row>
    <row r="4382" spans="1:32" x14ac:dyDescent="0.3">
      <c r="A4382" s="65">
        <v>0</v>
      </c>
      <c r="B4382" s="10">
        <v>4379</v>
      </c>
      <c r="C4382" s="71">
        <v>0.43790000000000001</v>
      </c>
      <c r="D4382" s="74">
        <v>755447</v>
      </c>
      <c r="E4382" s="61">
        <v>701922</v>
      </c>
      <c r="F4382" s="68">
        <v>0.18886174999999999</v>
      </c>
      <c r="G4382" s="292">
        <v>0.17548050000000001</v>
      </c>
      <c r="H4382" s="68">
        <v>0.20145253333333332</v>
      </c>
      <c r="I4382" s="68">
        <v>0.18717919999999999</v>
      </c>
      <c r="T4382" s="91"/>
      <c r="U4382" s="91"/>
      <c r="AA4382" s="91"/>
      <c r="AB4382" s="91"/>
      <c r="AC4382" s="91"/>
      <c r="AD4382" s="91"/>
      <c r="AE4382" s="91"/>
      <c r="AF4382" s="91"/>
    </row>
    <row r="4383" spans="1:32" x14ac:dyDescent="0.3">
      <c r="A4383" s="65">
        <v>0</v>
      </c>
      <c r="B4383" s="10">
        <v>4380</v>
      </c>
      <c r="C4383" s="71">
        <v>0.438</v>
      </c>
      <c r="D4383" s="74">
        <v>755447</v>
      </c>
      <c r="E4383" s="61">
        <v>701922</v>
      </c>
      <c r="F4383" s="68">
        <v>0.18886174999999999</v>
      </c>
      <c r="G4383" s="292">
        <v>0.17548050000000001</v>
      </c>
      <c r="H4383" s="68">
        <v>0.20145253333333332</v>
      </c>
      <c r="I4383" s="68">
        <v>0.18717919999999999</v>
      </c>
      <c r="T4383" s="91"/>
      <c r="U4383" s="91"/>
      <c r="AA4383" s="91"/>
      <c r="AB4383" s="91"/>
      <c r="AC4383" s="91"/>
      <c r="AD4383" s="91"/>
      <c r="AE4383" s="91"/>
      <c r="AF4383" s="91"/>
    </row>
    <row r="4384" spans="1:32" x14ac:dyDescent="0.3">
      <c r="A4384" s="65">
        <v>0</v>
      </c>
      <c r="B4384" s="10">
        <v>4381</v>
      </c>
      <c r="C4384" s="71">
        <v>0.43809999999999999</v>
      </c>
      <c r="D4384" s="74">
        <v>755447</v>
      </c>
      <c r="E4384" s="61">
        <v>701922</v>
      </c>
      <c r="F4384" s="68">
        <v>0.18886174999999999</v>
      </c>
      <c r="G4384" s="292">
        <v>0.17548050000000001</v>
      </c>
      <c r="H4384" s="68">
        <v>0.20145253333333332</v>
      </c>
      <c r="I4384" s="68">
        <v>0.18717919999999999</v>
      </c>
      <c r="T4384" s="91"/>
      <c r="U4384" s="91"/>
      <c r="AA4384" s="91"/>
      <c r="AB4384" s="91"/>
      <c r="AC4384" s="91"/>
      <c r="AD4384" s="91"/>
      <c r="AE4384" s="91"/>
      <c r="AF4384" s="91"/>
    </row>
    <row r="4385" spans="1:32" x14ac:dyDescent="0.3">
      <c r="A4385" s="65">
        <v>0</v>
      </c>
      <c r="B4385" s="10">
        <v>4382</v>
      </c>
      <c r="C4385" s="71">
        <v>0.43819999999999998</v>
      </c>
      <c r="D4385" s="74">
        <v>755447</v>
      </c>
      <c r="E4385" s="61">
        <v>701922</v>
      </c>
      <c r="F4385" s="68">
        <v>0.18886174999999999</v>
      </c>
      <c r="G4385" s="292">
        <v>0.17548050000000001</v>
      </c>
      <c r="H4385" s="68">
        <v>0.20145253333333332</v>
      </c>
      <c r="I4385" s="68">
        <v>0.18717919999999999</v>
      </c>
      <c r="T4385" s="91"/>
      <c r="U4385" s="91"/>
      <c r="AA4385" s="91"/>
      <c r="AB4385" s="91"/>
      <c r="AC4385" s="91"/>
      <c r="AD4385" s="91"/>
      <c r="AE4385" s="91"/>
      <c r="AF4385" s="91"/>
    </row>
    <row r="4386" spans="1:32" x14ac:dyDescent="0.3">
      <c r="A4386" s="65">
        <v>0</v>
      </c>
      <c r="B4386" s="10">
        <v>4383</v>
      </c>
      <c r="C4386" s="71">
        <v>0.43830000000000002</v>
      </c>
      <c r="D4386" s="74">
        <v>755447</v>
      </c>
      <c r="E4386" s="61">
        <v>701922</v>
      </c>
      <c r="F4386" s="68">
        <v>0.18886174999999999</v>
      </c>
      <c r="G4386" s="292">
        <v>0.17548050000000001</v>
      </c>
      <c r="H4386" s="68">
        <v>0.20145253333333332</v>
      </c>
      <c r="I4386" s="68">
        <v>0.18717919999999999</v>
      </c>
      <c r="T4386" s="91"/>
      <c r="U4386" s="91"/>
      <c r="AA4386" s="91"/>
      <c r="AB4386" s="91"/>
      <c r="AC4386" s="91"/>
      <c r="AD4386" s="91"/>
      <c r="AE4386" s="91"/>
      <c r="AF4386" s="91"/>
    </row>
    <row r="4387" spans="1:32" x14ac:dyDescent="0.3">
      <c r="A4387" s="65">
        <v>0</v>
      </c>
      <c r="B4387" s="10">
        <v>4384</v>
      </c>
      <c r="C4387" s="71">
        <v>0.43840000000000001</v>
      </c>
      <c r="D4387" s="74">
        <v>755447</v>
      </c>
      <c r="E4387" s="61">
        <v>701922</v>
      </c>
      <c r="F4387" s="68">
        <v>0.18886174999999999</v>
      </c>
      <c r="G4387" s="292">
        <v>0.17548050000000001</v>
      </c>
      <c r="H4387" s="68">
        <v>0.20145253333333332</v>
      </c>
      <c r="I4387" s="68">
        <v>0.18717919999999999</v>
      </c>
      <c r="T4387" s="91"/>
      <c r="U4387" s="91"/>
      <c r="AA4387" s="91"/>
      <c r="AB4387" s="91"/>
      <c r="AC4387" s="91"/>
      <c r="AD4387" s="91"/>
      <c r="AE4387" s="91"/>
      <c r="AF4387" s="91"/>
    </row>
    <row r="4388" spans="1:32" x14ac:dyDescent="0.3">
      <c r="A4388" s="65">
        <v>0</v>
      </c>
      <c r="B4388" s="10">
        <v>4385</v>
      </c>
      <c r="C4388" s="71">
        <v>0.4385</v>
      </c>
      <c r="D4388" s="74">
        <v>755447</v>
      </c>
      <c r="E4388" s="61">
        <v>701922</v>
      </c>
      <c r="F4388" s="68">
        <v>0.18886174999999999</v>
      </c>
      <c r="G4388" s="292">
        <v>0.17548050000000001</v>
      </c>
      <c r="H4388" s="68">
        <v>0.20145253333333332</v>
      </c>
      <c r="I4388" s="68">
        <v>0.18717919999999999</v>
      </c>
      <c r="T4388" s="91"/>
      <c r="U4388" s="91"/>
      <c r="AA4388" s="91"/>
      <c r="AB4388" s="91"/>
      <c r="AC4388" s="91"/>
      <c r="AD4388" s="91"/>
      <c r="AE4388" s="91"/>
      <c r="AF4388" s="91"/>
    </row>
    <row r="4389" spans="1:32" x14ac:dyDescent="0.3">
      <c r="A4389" s="65">
        <v>0</v>
      </c>
      <c r="B4389" s="10">
        <v>4386</v>
      </c>
      <c r="C4389" s="71">
        <v>0.43859999999999999</v>
      </c>
      <c r="D4389" s="74">
        <v>755447</v>
      </c>
      <c r="E4389" s="61">
        <v>701922</v>
      </c>
      <c r="F4389" s="68">
        <v>0.18886174999999999</v>
      </c>
      <c r="G4389" s="292">
        <v>0.17548050000000001</v>
      </c>
      <c r="H4389" s="68">
        <v>0.20145253333333332</v>
      </c>
      <c r="I4389" s="68">
        <v>0.18717919999999999</v>
      </c>
      <c r="T4389" s="91"/>
      <c r="U4389" s="91"/>
      <c r="AA4389" s="91"/>
      <c r="AB4389" s="91"/>
      <c r="AC4389" s="91"/>
      <c r="AD4389" s="91"/>
      <c r="AE4389" s="91"/>
      <c r="AF4389" s="91"/>
    </row>
    <row r="4390" spans="1:32" x14ac:dyDescent="0.3">
      <c r="A4390" s="65">
        <v>0</v>
      </c>
      <c r="B4390" s="10">
        <v>4387</v>
      </c>
      <c r="C4390" s="71">
        <v>0.43869999999999998</v>
      </c>
      <c r="D4390" s="74">
        <v>755447</v>
      </c>
      <c r="E4390" s="61">
        <v>701922</v>
      </c>
      <c r="F4390" s="68">
        <v>0.18886174999999999</v>
      </c>
      <c r="G4390" s="292">
        <v>0.17548050000000001</v>
      </c>
      <c r="H4390" s="68">
        <v>0.20145253333333332</v>
      </c>
      <c r="I4390" s="68">
        <v>0.18717919999999999</v>
      </c>
      <c r="T4390" s="91"/>
      <c r="U4390" s="91"/>
      <c r="AA4390" s="91"/>
      <c r="AB4390" s="91"/>
      <c r="AC4390" s="91"/>
      <c r="AD4390" s="91"/>
      <c r="AE4390" s="91"/>
      <c r="AF4390" s="91"/>
    </row>
    <row r="4391" spans="1:32" x14ac:dyDescent="0.3">
      <c r="A4391" s="65">
        <v>0</v>
      </c>
      <c r="B4391" s="10">
        <v>4388</v>
      </c>
      <c r="C4391" s="71">
        <v>0.43880000000000002</v>
      </c>
      <c r="D4391" s="74">
        <v>755447</v>
      </c>
      <c r="E4391" s="61">
        <v>701922</v>
      </c>
      <c r="F4391" s="68">
        <v>0.18886174999999999</v>
      </c>
      <c r="G4391" s="292">
        <v>0.17548050000000001</v>
      </c>
      <c r="H4391" s="68">
        <v>0.20145253333333332</v>
      </c>
      <c r="I4391" s="68">
        <v>0.18717919999999999</v>
      </c>
      <c r="T4391" s="91"/>
      <c r="U4391" s="91"/>
      <c r="AA4391" s="91"/>
      <c r="AB4391" s="91"/>
      <c r="AC4391" s="91"/>
      <c r="AD4391" s="91"/>
      <c r="AE4391" s="91"/>
      <c r="AF4391" s="91"/>
    </row>
    <row r="4392" spans="1:32" x14ac:dyDescent="0.3">
      <c r="A4392" s="65">
        <v>0</v>
      </c>
      <c r="B4392" s="10">
        <v>4389</v>
      </c>
      <c r="C4392" s="71">
        <v>0.43890000000000001</v>
      </c>
      <c r="D4392" s="74">
        <v>755447</v>
      </c>
      <c r="E4392" s="61">
        <v>701922</v>
      </c>
      <c r="F4392" s="68">
        <v>0.18886174999999999</v>
      </c>
      <c r="G4392" s="292">
        <v>0.17548050000000001</v>
      </c>
      <c r="H4392" s="68">
        <v>0.20145253333333332</v>
      </c>
      <c r="I4392" s="68">
        <v>0.18717919999999999</v>
      </c>
      <c r="T4392" s="91"/>
      <c r="U4392" s="91"/>
      <c r="AA4392" s="91"/>
      <c r="AB4392" s="91"/>
      <c r="AC4392" s="91"/>
      <c r="AD4392" s="91"/>
      <c r="AE4392" s="91"/>
      <c r="AF4392" s="91"/>
    </row>
    <row r="4393" spans="1:32" x14ac:dyDescent="0.3">
      <c r="A4393" s="65">
        <v>0</v>
      </c>
      <c r="B4393" s="10">
        <v>4390</v>
      </c>
      <c r="C4393" s="71">
        <v>0.439</v>
      </c>
      <c r="D4393" s="74">
        <v>755447</v>
      </c>
      <c r="E4393" s="61">
        <v>701922</v>
      </c>
      <c r="F4393" s="68">
        <v>0.18886174999999999</v>
      </c>
      <c r="G4393" s="292">
        <v>0.17548050000000001</v>
      </c>
      <c r="H4393" s="68">
        <v>0.20145253333333332</v>
      </c>
      <c r="I4393" s="68">
        <v>0.18717919999999999</v>
      </c>
      <c r="T4393" s="91"/>
      <c r="U4393" s="91"/>
      <c r="AA4393" s="91"/>
      <c r="AB4393" s="91"/>
      <c r="AC4393" s="91"/>
      <c r="AD4393" s="91"/>
      <c r="AE4393" s="91"/>
      <c r="AF4393" s="91"/>
    </row>
    <row r="4394" spans="1:32" x14ac:dyDescent="0.3">
      <c r="A4394" s="65">
        <v>0</v>
      </c>
      <c r="B4394" s="10">
        <v>4391</v>
      </c>
      <c r="C4394" s="71">
        <v>0.43909999999999999</v>
      </c>
      <c r="D4394" s="74">
        <v>755447</v>
      </c>
      <c r="E4394" s="61">
        <v>701922</v>
      </c>
      <c r="F4394" s="68">
        <v>0.18886174999999999</v>
      </c>
      <c r="G4394" s="292">
        <v>0.17548050000000001</v>
      </c>
      <c r="H4394" s="68">
        <v>0.20145253333333332</v>
      </c>
      <c r="I4394" s="68">
        <v>0.18717919999999999</v>
      </c>
      <c r="T4394" s="91"/>
      <c r="U4394" s="91"/>
      <c r="AA4394" s="91"/>
      <c r="AB4394" s="91"/>
      <c r="AC4394" s="91"/>
      <c r="AD4394" s="91"/>
      <c r="AE4394" s="91"/>
      <c r="AF4394" s="91"/>
    </row>
    <row r="4395" spans="1:32" x14ac:dyDescent="0.3">
      <c r="A4395" s="65">
        <v>0</v>
      </c>
      <c r="B4395" s="10">
        <v>4392</v>
      </c>
      <c r="C4395" s="71">
        <v>0.43919999999999998</v>
      </c>
      <c r="D4395" s="74">
        <v>755447</v>
      </c>
      <c r="E4395" s="61">
        <v>701922</v>
      </c>
      <c r="F4395" s="68">
        <v>0.18886174999999999</v>
      </c>
      <c r="G4395" s="292">
        <v>0.17548050000000001</v>
      </c>
      <c r="H4395" s="68">
        <v>0.20145253333333332</v>
      </c>
      <c r="I4395" s="68">
        <v>0.18717919999999999</v>
      </c>
      <c r="T4395" s="91"/>
      <c r="U4395" s="91"/>
      <c r="AA4395" s="91"/>
      <c r="AB4395" s="91"/>
      <c r="AC4395" s="91"/>
      <c r="AD4395" s="91"/>
      <c r="AE4395" s="91"/>
      <c r="AF4395" s="91"/>
    </row>
    <row r="4396" spans="1:32" x14ac:dyDescent="0.3">
      <c r="A4396" s="65">
        <v>0</v>
      </c>
      <c r="B4396" s="10">
        <v>4393</v>
      </c>
      <c r="C4396" s="71">
        <v>0.43930000000000002</v>
      </c>
      <c r="D4396" s="74">
        <v>755447</v>
      </c>
      <c r="E4396" s="61">
        <v>701922</v>
      </c>
      <c r="F4396" s="68">
        <v>0.18886174999999999</v>
      </c>
      <c r="G4396" s="292">
        <v>0.17548050000000001</v>
      </c>
      <c r="H4396" s="68">
        <v>0.20145253333333332</v>
      </c>
      <c r="I4396" s="68">
        <v>0.18717919999999999</v>
      </c>
      <c r="T4396" s="91"/>
      <c r="U4396" s="91"/>
      <c r="AA4396" s="91"/>
      <c r="AB4396" s="91"/>
      <c r="AC4396" s="91"/>
      <c r="AD4396" s="91"/>
      <c r="AE4396" s="91"/>
      <c r="AF4396" s="91"/>
    </row>
    <row r="4397" spans="1:32" x14ac:dyDescent="0.3">
      <c r="A4397" s="65">
        <v>0</v>
      </c>
      <c r="B4397" s="10">
        <v>4394</v>
      </c>
      <c r="C4397" s="71">
        <v>0.43940000000000001</v>
      </c>
      <c r="D4397" s="74">
        <v>755447</v>
      </c>
      <c r="E4397" s="61">
        <v>701922</v>
      </c>
      <c r="F4397" s="68">
        <v>0.18886174999999999</v>
      </c>
      <c r="G4397" s="292">
        <v>0.17548050000000001</v>
      </c>
      <c r="H4397" s="68">
        <v>0.20145253333333332</v>
      </c>
      <c r="I4397" s="68">
        <v>0.18717919999999999</v>
      </c>
      <c r="T4397" s="91"/>
      <c r="U4397" s="91"/>
      <c r="AA4397" s="91"/>
      <c r="AB4397" s="91"/>
      <c r="AC4397" s="91"/>
      <c r="AD4397" s="91"/>
      <c r="AE4397" s="91"/>
      <c r="AF4397" s="91"/>
    </row>
    <row r="4398" spans="1:32" x14ac:dyDescent="0.3">
      <c r="A4398" s="65">
        <v>0</v>
      </c>
      <c r="B4398" s="10">
        <v>4395</v>
      </c>
      <c r="C4398" s="71">
        <v>0.4395</v>
      </c>
      <c r="D4398" s="74">
        <v>755447</v>
      </c>
      <c r="E4398" s="61">
        <v>701922</v>
      </c>
      <c r="F4398" s="68">
        <v>0.18886174999999999</v>
      </c>
      <c r="G4398" s="292">
        <v>0.17548050000000001</v>
      </c>
      <c r="H4398" s="68">
        <v>0.20145253333333332</v>
      </c>
      <c r="I4398" s="68">
        <v>0.18717919999999999</v>
      </c>
      <c r="T4398" s="91"/>
      <c r="U4398" s="91"/>
      <c r="AA4398" s="91"/>
      <c r="AB4398" s="91"/>
      <c r="AC4398" s="91"/>
      <c r="AD4398" s="91"/>
      <c r="AE4398" s="91"/>
      <c r="AF4398" s="91"/>
    </row>
    <row r="4399" spans="1:32" x14ac:dyDescent="0.3">
      <c r="A4399" s="65">
        <v>0</v>
      </c>
      <c r="B4399" s="10">
        <v>4396</v>
      </c>
      <c r="C4399" s="71">
        <v>0.43959999999999999</v>
      </c>
      <c r="D4399" s="74">
        <v>755447</v>
      </c>
      <c r="E4399" s="61">
        <v>701922</v>
      </c>
      <c r="F4399" s="68">
        <v>0.18886174999999999</v>
      </c>
      <c r="G4399" s="292">
        <v>0.17548050000000001</v>
      </c>
      <c r="H4399" s="68">
        <v>0.20145253333333332</v>
      </c>
      <c r="I4399" s="68">
        <v>0.18717919999999999</v>
      </c>
      <c r="T4399" s="91"/>
      <c r="U4399" s="91"/>
      <c r="AA4399" s="91"/>
      <c r="AB4399" s="91"/>
      <c r="AC4399" s="91"/>
      <c r="AD4399" s="91"/>
      <c r="AE4399" s="91"/>
      <c r="AF4399" s="91"/>
    </row>
    <row r="4400" spans="1:32" x14ac:dyDescent="0.3">
      <c r="A4400" s="65">
        <v>0</v>
      </c>
      <c r="B4400" s="10">
        <v>4397</v>
      </c>
      <c r="C4400" s="71">
        <v>0.43969999999999998</v>
      </c>
      <c r="D4400" s="74">
        <v>755447</v>
      </c>
      <c r="E4400" s="61">
        <v>701922</v>
      </c>
      <c r="F4400" s="68">
        <v>0.18886174999999999</v>
      </c>
      <c r="G4400" s="292">
        <v>0.17548050000000001</v>
      </c>
      <c r="H4400" s="68">
        <v>0.20145253333333332</v>
      </c>
      <c r="I4400" s="68">
        <v>0.18717919999999999</v>
      </c>
      <c r="T4400" s="91"/>
      <c r="U4400" s="91"/>
      <c r="AA4400" s="91"/>
      <c r="AB4400" s="91"/>
      <c r="AC4400" s="91"/>
      <c r="AD4400" s="91"/>
      <c r="AE4400" s="91"/>
      <c r="AF4400" s="91"/>
    </row>
    <row r="4401" spans="1:32" x14ac:dyDescent="0.3">
      <c r="A4401" s="65">
        <v>0</v>
      </c>
      <c r="B4401" s="10">
        <v>4398</v>
      </c>
      <c r="C4401" s="71">
        <v>0.43980000000000002</v>
      </c>
      <c r="D4401" s="74">
        <v>755447</v>
      </c>
      <c r="E4401" s="61">
        <v>701922</v>
      </c>
      <c r="F4401" s="68">
        <v>0.18886174999999999</v>
      </c>
      <c r="G4401" s="292">
        <v>0.17548050000000001</v>
      </c>
      <c r="H4401" s="68">
        <v>0.20145253333333332</v>
      </c>
      <c r="I4401" s="68">
        <v>0.18717919999999999</v>
      </c>
      <c r="T4401" s="91"/>
      <c r="U4401" s="91"/>
      <c r="AA4401" s="91"/>
      <c r="AB4401" s="91"/>
      <c r="AC4401" s="91"/>
      <c r="AD4401" s="91"/>
      <c r="AE4401" s="91"/>
      <c r="AF4401" s="91"/>
    </row>
    <row r="4402" spans="1:32" x14ac:dyDescent="0.3">
      <c r="A4402" s="65">
        <v>0</v>
      </c>
      <c r="B4402" s="10">
        <v>4399</v>
      </c>
      <c r="C4402" s="71">
        <v>0.43990000000000001</v>
      </c>
      <c r="D4402" s="74">
        <v>755447</v>
      </c>
      <c r="E4402" s="61">
        <v>701922</v>
      </c>
      <c r="F4402" s="68">
        <v>0.18886174999999999</v>
      </c>
      <c r="G4402" s="292">
        <v>0.17548050000000001</v>
      </c>
      <c r="H4402" s="68">
        <v>0.20145253333333332</v>
      </c>
      <c r="I4402" s="68">
        <v>0.18717919999999999</v>
      </c>
      <c r="T4402" s="91"/>
      <c r="U4402" s="91"/>
      <c r="AA4402" s="91"/>
      <c r="AB4402" s="91"/>
      <c r="AC4402" s="91"/>
      <c r="AD4402" s="91"/>
      <c r="AE4402" s="91"/>
      <c r="AF4402" s="91"/>
    </row>
    <row r="4403" spans="1:32" x14ac:dyDescent="0.3">
      <c r="A4403" s="65">
        <v>0</v>
      </c>
      <c r="B4403" s="10">
        <v>4400</v>
      </c>
      <c r="C4403" s="71">
        <v>0.44</v>
      </c>
      <c r="D4403" s="74">
        <v>755447</v>
      </c>
      <c r="E4403" s="61">
        <v>701922</v>
      </c>
      <c r="F4403" s="68">
        <v>0.18886174999999999</v>
      </c>
      <c r="G4403" s="292">
        <v>0.17548050000000001</v>
      </c>
      <c r="H4403" s="68">
        <v>0.20145253333333332</v>
      </c>
      <c r="I4403" s="68">
        <v>0.18717919999999999</v>
      </c>
      <c r="T4403" s="91"/>
      <c r="U4403" s="91"/>
      <c r="AA4403" s="91"/>
      <c r="AB4403" s="91"/>
      <c r="AC4403" s="91"/>
      <c r="AD4403" s="91"/>
      <c r="AE4403" s="91"/>
      <c r="AF4403" s="91"/>
    </row>
    <row r="4404" spans="1:32" x14ac:dyDescent="0.3">
      <c r="A4404" s="65">
        <v>0</v>
      </c>
      <c r="B4404" s="10">
        <v>4401</v>
      </c>
      <c r="C4404" s="71">
        <v>0.44009999999999999</v>
      </c>
      <c r="D4404" s="74">
        <v>755447</v>
      </c>
      <c r="E4404" s="61">
        <v>701922</v>
      </c>
      <c r="F4404" s="68">
        <v>0.18886174999999999</v>
      </c>
      <c r="G4404" s="292">
        <v>0.17548050000000001</v>
      </c>
      <c r="H4404" s="68">
        <v>0.20145253333333332</v>
      </c>
      <c r="I4404" s="68">
        <v>0.18717919999999999</v>
      </c>
      <c r="T4404" s="91"/>
      <c r="U4404" s="91"/>
      <c r="AA4404" s="91"/>
      <c r="AB4404" s="91"/>
      <c r="AC4404" s="91"/>
      <c r="AD4404" s="91"/>
      <c r="AE4404" s="91"/>
      <c r="AF4404" s="91"/>
    </row>
    <row r="4405" spans="1:32" x14ac:dyDescent="0.3">
      <c r="A4405" s="65">
        <v>0</v>
      </c>
      <c r="B4405" s="10">
        <v>4402</v>
      </c>
      <c r="C4405" s="71">
        <v>0.44019999999999998</v>
      </c>
      <c r="D4405" s="74">
        <v>755447</v>
      </c>
      <c r="E4405" s="61">
        <v>701922</v>
      </c>
      <c r="F4405" s="68">
        <v>0.18886174999999999</v>
      </c>
      <c r="G4405" s="292">
        <v>0.17548050000000001</v>
      </c>
      <c r="H4405" s="68">
        <v>0.20145253333333332</v>
      </c>
      <c r="I4405" s="68">
        <v>0.18717919999999999</v>
      </c>
      <c r="T4405" s="91"/>
      <c r="U4405" s="91"/>
      <c r="AA4405" s="91"/>
      <c r="AB4405" s="91"/>
      <c r="AC4405" s="91"/>
      <c r="AD4405" s="91"/>
      <c r="AE4405" s="91"/>
      <c r="AF4405" s="91"/>
    </row>
    <row r="4406" spans="1:32" x14ac:dyDescent="0.3">
      <c r="A4406" s="65">
        <v>0</v>
      </c>
      <c r="B4406" s="10">
        <v>4403</v>
      </c>
      <c r="C4406" s="71">
        <v>0.44030000000000002</v>
      </c>
      <c r="D4406" s="74">
        <v>755447</v>
      </c>
      <c r="E4406" s="61">
        <v>701922</v>
      </c>
      <c r="F4406" s="68">
        <v>0.18886174999999999</v>
      </c>
      <c r="G4406" s="292">
        <v>0.17548050000000001</v>
      </c>
      <c r="H4406" s="68">
        <v>0.20145253333333332</v>
      </c>
      <c r="I4406" s="68">
        <v>0.18717919999999999</v>
      </c>
      <c r="T4406" s="91"/>
      <c r="U4406" s="91"/>
      <c r="AA4406" s="91"/>
      <c r="AB4406" s="91"/>
      <c r="AC4406" s="91"/>
      <c r="AD4406" s="91"/>
      <c r="AE4406" s="91"/>
      <c r="AF4406" s="91"/>
    </row>
    <row r="4407" spans="1:32" x14ac:dyDescent="0.3">
      <c r="A4407" s="65">
        <v>0</v>
      </c>
      <c r="B4407" s="10">
        <v>4404</v>
      </c>
      <c r="C4407" s="71">
        <v>0.44040000000000001</v>
      </c>
      <c r="D4407" s="74">
        <v>755447</v>
      </c>
      <c r="E4407" s="61">
        <v>701922</v>
      </c>
      <c r="F4407" s="68">
        <v>0.18886174999999999</v>
      </c>
      <c r="G4407" s="292">
        <v>0.17548050000000001</v>
      </c>
      <c r="H4407" s="68">
        <v>0.20145253333333332</v>
      </c>
      <c r="I4407" s="68">
        <v>0.18717919999999999</v>
      </c>
      <c r="T4407" s="91"/>
      <c r="U4407" s="91"/>
      <c r="AA4407" s="91"/>
      <c r="AB4407" s="91"/>
      <c r="AC4407" s="91"/>
      <c r="AD4407" s="91"/>
      <c r="AE4407" s="91"/>
      <c r="AF4407" s="91"/>
    </row>
    <row r="4408" spans="1:32" x14ac:dyDescent="0.3">
      <c r="A4408" s="65">
        <v>0</v>
      </c>
      <c r="B4408" s="10">
        <v>4405</v>
      </c>
      <c r="C4408" s="71">
        <v>0.4405</v>
      </c>
      <c r="D4408" s="74">
        <v>755447</v>
      </c>
      <c r="E4408" s="61">
        <v>701922</v>
      </c>
      <c r="F4408" s="68">
        <v>0.18886174999999999</v>
      </c>
      <c r="G4408" s="292">
        <v>0.17548050000000001</v>
      </c>
      <c r="H4408" s="68">
        <v>0.20145253333333332</v>
      </c>
      <c r="I4408" s="68">
        <v>0.18717919999999999</v>
      </c>
      <c r="T4408" s="91"/>
      <c r="U4408" s="91"/>
      <c r="AA4408" s="91"/>
      <c r="AB4408" s="91"/>
      <c r="AC4408" s="91"/>
      <c r="AD4408" s="91"/>
      <c r="AE4408" s="91"/>
      <c r="AF4408" s="91"/>
    </row>
    <row r="4409" spans="1:32" x14ac:dyDescent="0.3">
      <c r="A4409" s="65">
        <v>0</v>
      </c>
      <c r="B4409" s="10">
        <v>4406</v>
      </c>
      <c r="C4409" s="71">
        <v>0.44059999999999999</v>
      </c>
      <c r="D4409" s="74">
        <v>755447</v>
      </c>
      <c r="E4409" s="61">
        <v>701922</v>
      </c>
      <c r="F4409" s="68">
        <v>0.18886174999999999</v>
      </c>
      <c r="G4409" s="292">
        <v>0.17548050000000001</v>
      </c>
      <c r="H4409" s="68">
        <v>0.20145253333333332</v>
      </c>
      <c r="I4409" s="68">
        <v>0.18717919999999999</v>
      </c>
      <c r="T4409" s="91"/>
      <c r="U4409" s="91"/>
      <c r="AA4409" s="91"/>
      <c r="AB4409" s="91"/>
      <c r="AC4409" s="91"/>
      <c r="AD4409" s="91"/>
      <c r="AE4409" s="91"/>
      <c r="AF4409" s="91"/>
    </row>
    <row r="4410" spans="1:32" x14ac:dyDescent="0.3">
      <c r="A4410" s="65">
        <v>0</v>
      </c>
      <c r="B4410" s="10">
        <v>4407</v>
      </c>
      <c r="C4410" s="71">
        <v>0.44069999999999998</v>
      </c>
      <c r="D4410" s="74">
        <v>755447</v>
      </c>
      <c r="E4410" s="61">
        <v>701922</v>
      </c>
      <c r="F4410" s="68">
        <v>0.18886174999999999</v>
      </c>
      <c r="G4410" s="292">
        <v>0.17548050000000001</v>
      </c>
      <c r="H4410" s="68">
        <v>0.20145253333333332</v>
      </c>
      <c r="I4410" s="68">
        <v>0.18717919999999999</v>
      </c>
      <c r="T4410" s="91"/>
      <c r="U4410" s="91"/>
      <c r="AA4410" s="91"/>
      <c r="AB4410" s="91"/>
      <c r="AC4410" s="91"/>
      <c r="AD4410" s="91"/>
      <c r="AE4410" s="91"/>
      <c r="AF4410" s="91"/>
    </row>
    <row r="4411" spans="1:32" x14ac:dyDescent="0.3">
      <c r="A4411" s="65">
        <v>0</v>
      </c>
      <c r="B4411" s="10">
        <v>4408</v>
      </c>
      <c r="C4411" s="71">
        <v>0.44080000000000003</v>
      </c>
      <c r="D4411" s="74">
        <v>755447</v>
      </c>
      <c r="E4411" s="61">
        <v>701922</v>
      </c>
      <c r="F4411" s="68">
        <v>0.18886174999999999</v>
      </c>
      <c r="G4411" s="292">
        <v>0.17548050000000001</v>
      </c>
      <c r="H4411" s="68">
        <v>0.20145253333333332</v>
      </c>
      <c r="I4411" s="68">
        <v>0.18717919999999999</v>
      </c>
      <c r="T4411" s="91"/>
      <c r="U4411" s="91"/>
      <c r="AA4411" s="91"/>
      <c r="AB4411" s="91"/>
      <c r="AC4411" s="91"/>
      <c r="AD4411" s="91"/>
      <c r="AE4411" s="91"/>
      <c r="AF4411" s="91"/>
    </row>
    <row r="4412" spans="1:32" x14ac:dyDescent="0.3">
      <c r="A4412" s="65">
        <v>0</v>
      </c>
      <c r="B4412" s="10">
        <v>4409</v>
      </c>
      <c r="C4412" s="71">
        <v>0.44090000000000001</v>
      </c>
      <c r="D4412" s="74">
        <v>755447</v>
      </c>
      <c r="E4412" s="61">
        <v>701922</v>
      </c>
      <c r="F4412" s="68">
        <v>0.18886174999999999</v>
      </c>
      <c r="G4412" s="292">
        <v>0.17548050000000001</v>
      </c>
      <c r="H4412" s="68">
        <v>0.20145253333333332</v>
      </c>
      <c r="I4412" s="68">
        <v>0.18717919999999999</v>
      </c>
      <c r="T4412" s="91"/>
      <c r="U4412" s="91"/>
      <c r="AA4412" s="91"/>
      <c r="AB4412" s="91"/>
      <c r="AC4412" s="91"/>
      <c r="AD4412" s="91"/>
      <c r="AE4412" s="91"/>
      <c r="AF4412" s="91"/>
    </row>
    <row r="4413" spans="1:32" x14ac:dyDescent="0.3">
      <c r="A4413" s="65">
        <v>0</v>
      </c>
      <c r="B4413" s="10">
        <v>4410</v>
      </c>
      <c r="C4413" s="71">
        <v>0.441</v>
      </c>
      <c r="D4413" s="74">
        <v>755447</v>
      </c>
      <c r="E4413" s="61">
        <v>701922</v>
      </c>
      <c r="F4413" s="68">
        <v>0.18886174999999999</v>
      </c>
      <c r="G4413" s="292">
        <v>0.17548050000000001</v>
      </c>
      <c r="H4413" s="68">
        <v>0.20145253333333332</v>
      </c>
      <c r="I4413" s="68">
        <v>0.18717919999999999</v>
      </c>
      <c r="T4413" s="91"/>
      <c r="U4413" s="91"/>
      <c r="AA4413" s="91"/>
      <c r="AB4413" s="91"/>
      <c r="AC4413" s="91"/>
      <c r="AD4413" s="91"/>
      <c r="AE4413" s="91"/>
      <c r="AF4413" s="91"/>
    </row>
    <row r="4414" spans="1:32" x14ac:dyDescent="0.3">
      <c r="A4414" s="65">
        <v>0</v>
      </c>
      <c r="B4414" s="10">
        <v>4411</v>
      </c>
      <c r="C4414" s="71">
        <v>0.44109999999999999</v>
      </c>
      <c r="D4414" s="74">
        <v>755447</v>
      </c>
      <c r="E4414" s="61">
        <v>701922</v>
      </c>
      <c r="F4414" s="68">
        <v>0.18886174999999999</v>
      </c>
      <c r="G4414" s="292">
        <v>0.17548050000000001</v>
      </c>
      <c r="H4414" s="68">
        <v>0.20145253333333332</v>
      </c>
      <c r="I4414" s="68">
        <v>0.18717919999999999</v>
      </c>
      <c r="T4414" s="91"/>
      <c r="U4414" s="91"/>
      <c r="AA4414" s="91"/>
      <c r="AB4414" s="91"/>
      <c r="AC4414" s="91"/>
      <c r="AD4414" s="91"/>
      <c r="AE4414" s="91"/>
      <c r="AF4414" s="91"/>
    </row>
    <row r="4415" spans="1:32" x14ac:dyDescent="0.3">
      <c r="A4415" s="65">
        <v>0</v>
      </c>
      <c r="B4415" s="10">
        <v>4412</v>
      </c>
      <c r="C4415" s="71">
        <v>0.44119999999999998</v>
      </c>
      <c r="D4415" s="74">
        <v>755447</v>
      </c>
      <c r="E4415" s="61">
        <v>701922</v>
      </c>
      <c r="F4415" s="68">
        <v>0.18886174999999999</v>
      </c>
      <c r="G4415" s="292">
        <v>0.17548050000000001</v>
      </c>
      <c r="H4415" s="68">
        <v>0.20145253333333332</v>
      </c>
      <c r="I4415" s="68">
        <v>0.18717919999999999</v>
      </c>
      <c r="T4415" s="91"/>
      <c r="U4415" s="91"/>
      <c r="AA4415" s="91"/>
      <c r="AB4415" s="91"/>
      <c r="AC4415" s="91"/>
      <c r="AD4415" s="91"/>
      <c r="AE4415" s="91"/>
      <c r="AF4415" s="91"/>
    </row>
    <row r="4416" spans="1:32" x14ac:dyDescent="0.3">
      <c r="A4416" s="65">
        <v>0</v>
      </c>
      <c r="B4416" s="10">
        <v>4413</v>
      </c>
      <c r="C4416" s="71">
        <v>0.44130000000000003</v>
      </c>
      <c r="D4416" s="74">
        <v>755447</v>
      </c>
      <c r="E4416" s="61">
        <v>701922</v>
      </c>
      <c r="F4416" s="68">
        <v>0.18886174999999999</v>
      </c>
      <c r="G4416" s="292">
        <v>0.17548050000000001</v>
      </c>
      <c r="H4416" s="68">
        <v>0.20145253333333332</v>
      </c>
      <c r="I4416" s="68">
        <v>0.18717919999999999</v>
      </c>
      <c r="T4416" s="91"/>
      <c r="U4416" s="91"/>
      <c r="AA4416" s="91"/>
      <c r="AB4416" s="91"/>
      <c r="AC4416" s="91"/>
      <c r="AD4416" s="91"/>
      <c r="AE4416" s="91"/>
      <c r="AF4416" s="91"/>
    </row>
    <row r="4417" spans="1:32" x14ac:dyDescent="0.3">
      <c r="A4417" s="65">
        <v>0</v>
      </c>
      <c r="B4417" s="10">
        <v>4414</v>
      </c>
      <c r="C4417" s="71">
        <v>0.44140000000000001</v>
      </c>
      <c r="D4417" s="74">
        <v>755447</v>
      </c>
      <c r="E4417" s="61">
        <v>701922</v>
      </c>
      <c r="F4417" s="68">
        <v>0.18886174999999999</v>
      </c>
      <c r="G4417" s="292">
        <v>0.17548050000000001</v>
      </c>
      <c r="H4417" s="68">
        <v>0.20145253333333332</v>
      </c>
      <c r="I4417" s="68">
        <v>0.18717919999999999</v>
      </c>
      <c r="T4417" s="91"/>
      <c r="U4417" s="91"/>
      <c r="AA4417" s="91"/>
      <c r="AB4417" s="91"/>
      <c r="AC4417" s="91"/>
      <c r="AD4417" s="91"/>
      <c r="AE4417" s="91"/>
      <c r="AF4417" s="91"/>
    </row>
    <row r="4418" spans="1:32" x14ac:dyDescent="0.3">
      <c r="A4418" s="65">
        <v>0</v>
      </c>
      <c r="B4418" s="10">
        <v>4415</v>
      </c>
      <c r="C4418" s="71">
        <v>0.4415</v>
      </c>
      <c r="D4418" s="74">
        <v>755447</v>
      </c>
      <c r="E4418" s="61">
        <v>701922</v>
      </c>
      <c r="F4418" s="68">
        <v>0.18886174999999999</v>
      </c>
      <c r="G4418" s="292">
        <v>0.17548050000000001</v>
      </c>
      <c r="H4418" s="68">
        <v>0.20145253333333332</v>
      </c>
      <c r="I4418" s="68">
        <v>0.18717919999999999</v>
      </c>
      <c r="T4418" s="91"/>
      <c r="U4418" s="91"/>
      <c r="AA4418" s="91"/>
      <c r="AB4418" s="91"/>
      <c r="AC4418" s="91"/>
      <c r="AD4418" s="91"/>
      <c r="AE4418" s="91"/>
      <c r="AF4418" s="91"/>
    </row>
    <row r="4419" spans="1:32" x14ac:dyDescent="0.3">
      <c r="A4419" s="65">
        <v>0</v>
      </c>
      <c r="B4419" s="10">
        <v>4416</v>
      </c>
      <c r="C4419" s="71">
        <v>0.44159999999999999</v>
      </c>
      <c r="D4419" s="74">
        <v>755447</v>
      </c>
      <c r="E4419" s="61">
        <v>701922</v>
      </c>
      <c r="F4419" s="68">
        <v>0.18886174999999999</v>
      </c>
      <c r="G4419" s="292">
        <v>0.17548050000000001</v>
      </c>
      <c r="H4419" s="68">
        <v>0.20145253333333332</v>
      </c>
      <c r="I4419" s="68">
        <v>0.18717919999999999</v>
      </c>
      <c r="T4419" s="91"/>
      <c r="U4419" s="91"/>
      <c r="AA4419" s="91"/>
      <c r="AB4419" s="91"/>
      <c r="AC4419" s="91"/>
      <c r="AD4419" s="91"/>
      <c r="AE4419" s="91"/>
      <c r="AF4419" s="91"/>
    </row>
    <row r="4420" spans="1:32" x14ac:dyDescent="0.3">
      <c r="A4420" s="65">
        <v>0</v>
      </c>
      <c r="B4420" s="10">
        <v>4417</v>
      </c>
      <c r="C4420" s="71">
        <v>0.44169999999999998</v>
      </c>
      <c r="D4420" s="74">
        <v>755447</v>
      </c>
      <c r="E4420" s="61">
        <v>701922</v>
      </c>
      <c r="F4420" s="68">
        <v>0.18886174999999999</v>
      </c>
      <c r="G4420" s="292">
        <v>0.17548050000000001</v>
      </c>
      <c r="H4420" s="68">
        <v>0.20145253333333332</v>
      </c>
      <c r="I4420" s="68">
        <v>0.18717919999999999</v>
      </c>
      <c r="T4420" s="91"/>
      <c r="U4420" s="91"/>
      <c r="AA4420" s="91"/>
      <c r="AB4420" s="91"/>
      <c r="AC4420" s="91"/>
      <c r="AD4420" s="91"/>
      <c r="AE4420" s="91"/>
      <c r="AF4420" s="91"/>
    </row>
    <row r="4421" spans="1:32" x14ac:dyDescent="0.3">
      <c r="A4421" s="65">
        <v>0</v>
      </c>
      <c r="B4421" s="10">
        <v>4418</v>
      </c>
      <c r="C4421" s="71">
        <v>0.44180000000000003</v>
      </c>
      <c r="D4421" s="74">
        <v>755447</v>
      </c>
      <c r="E4421" s="61">
        <v>701922</v>
      </c>
      <c r="F4421" s="68">
        <v>0.18886174999999999</v>
      </c>
      <c r="G4421" s="292">
        <v>0.17548050000000001</v>
      </c>
      <c r="H4421" s="68">
        <v>0.20145253333333332</v>
      </c>
      <c r="I4421" s="68">
        <v>0.18717919999999999</v>
      </c>
      <c r="T4421" s="91"/>
      <c r="U4421" s="91"/>
      <c r="AA4421" s="91"/>
      <c r="AB4421" s="91"/>
      <c r="AC4421" s="91"/>
      <c r="AD4421" s="91"/>
      <c r="AE4421" s="91"/>
      <c r="AF4421" s="91"/>
    </row>
    <row r="4422" spans="1:32" x14ac:dyDescent="0.3">
      <c r="A4422" s="65">
        <v>0</v>
      </c>
      <c r="B4422" s="10">
        <v>4419</v>
      </c>
      <c r="C4422" s="71">
        <v>0.44190000000000002</v>
      </c>
      <c r="D4422" s="74">
        <v>755447</v>
      </c>
      <c r="E4422" s="61">
        <v>701922</v>
      </c>
      <c r="F4422" s="68">
        <v>0.18886174999999999</v>
      </c>
      <c r="G4422" s="292">
        <v>0.17548050000000001</v>
      </c>
      <c r="H4422" s="68">
        <v>0.20145253333333332</v>
      </c>
      <c r="I4422" s="68">
        <v>0.18717919999999999</v>
      </c>
      <c r="T4422" s="91"/>
      <c r="U4422" s="91"/>
      <c r="AA4422" s="91"/>
      <c r="AB4422" s="91"/>
      <c r="AC4422" s="91"/>
      <c r="AD4422" s="91"/>
      <c r="AE4422" s="91"/>
      <c r="AF4422" s="91"/>
    </row>
    <row r="4423" spans="1:32" x14ac:dyDescent="0.3">
      <c r="A4423" s="65">
        <v>0</v>
      </c>
      <c r="B4423" s="10">
        <v>4420</v>
      </c>
      <c r="C4423" s="71">
        <v>0.442</v>
      </c>
      <c r="D4423" s="74">
        <v>755447</v>
      </c>
      <c r="E4423" s="61">
        <v>701922</v>
      </c>
      <c r="F4423" s="68">
        <v>0.18886174999999999</v>
      </c>
      <c r="G4423" s="292">
        <v>0.17548050000000001</v>
      </c>
      <c r="H4423" s="68">
        <v>0.20145253333333332</v>
      </c>
      <c r="I4423" s="68">
        <v>0.18717919999999999</v>
      </c>
      <c r="T4423" s="91"/>
      <c r="U4423" s="91"/>
      <c r="AA4423" s="91"/>
      <c r="AB4423" s="91"/>
      <c r="AC4423" s="91"/>
      <c r="AD4423" s="91"/>
      <c r="AE4423" s="91"/>
      <c r="AF4423" s="91"/>
    </row>
    <row r="4424" spans="1:32" x14ac:dyDescent="0.3">
      <c r="A4424" s="65">
        <v>0</v>
      </c>
      <c r="B4424" s="10">
        <v>4421</v>
      </c>
      <c r="C4424" s="71">
        <v>0.44209999999999999</v>
      </c>
      <c r="D4424" s="74">
        <v>755447</v>
      </c>
      <c r="E4424" s="61">
        <v>701922</v>
      </c>
      <c r="F4424" s="68">
        <v>0.18886174999999999</v>
      </c>
      <c r="G4424" s="292">
        <v>0.17548050000000001</v>
      </c>
      <c r="H4424" s="68">
        <v>0.20145253333333332</v>
      </c>
      <c r="I4424" s="68">
        <v>0.18717919999999999</v>
      </c>
      <c r="T4424" s="91"/>
      <c r="U4424" s="91"/>
      <c r="AA4424" s="91"/>
      <c r="AB4424" s="91"/>
      <c r="AC4424" s="91"/>
      <c r="AD4424" s="91"/>
      <c r="AE4424" s="91"/>
      <c r="AF4424" s="91"/>
    </row>
    <row r="4425" spans="1:32" x14ac:dyDescent="0.3">
      <c r="A4425" s="65">
        <v>0</v>
      </c>
      <c r="B4425" s="10">
        <v>4422</v>
      </c>
      <c r="C4425" s="71">
        <v>0.44219999999999998</v>
      </c>
      <c r="D4425" s="74">
        <v>755447</v>
      </c>
      <c r="E4425" s="61">
        <v>701922</v>
      </c>
      <c r="F4425" s="68">
        <v>0.18886174999999999</v>
      </c>
      <c r="G4425" s="292">
        <v>0.17548050000000001</v>
      </c>
      <c r="H4425" s="68">
        <v>0.20145253333333332</v>
      </c>
      <c r="I4425" s="68">
        <v>0.18717919999999999</v>
      </c>
      <c r="T4425" s="91"/>
      <c r="U4425" s="91"/>
      <c r="AA4425" s="91"/>
      <c r="AB4425" s="91"/>
      <c r="AC4425" s="91"/>
      <c r="AD4425" s="91"/>
      <c r="AE4425" s="91"/>
      <c r="AF4425" s="91"/>
    </row>
    <row r="4426" spans="1:32" x14ac:dyDescent="0.3">
      <c r="A4426" s="65">
        <v>0</v>
      </c>
      <c r="B4426" s="10">
        <v>4423</v>
      </c>
      <c r="C4426" s="71">
        <v>0.44230000000000003</v>
      </c>
      <c r="D4426" s="74">
        <v>755447</v>
      </c>
      <c r="E4426" s="61">
        <v>701922</v>
      </c>
      <c r="F4426" s="68">
        <v>0.18886174999999999</v>
      </c>
      <c r="G4426" s="292">
        <v>0.17548050000000001</v>
      </c>
      <c r="H4426" s="68">
        <v>0.20145253333333332</v>
      </c>
      <c r="I4426" s="68">
        <v>0.18717919999999999</v>
      </c>
      <c r="T4426" s="91"/>
      <c r="U4426" s="91"/>
      <c r="AA4426" s="91"/>
      <c r="AB4426" s="91"/>
      <c r="AC4426" s="91"/>
      <c r="AD4426" s="91"/>
      <c r="AE4426" s="91"/>
      <c r="AF4426" s="91"/>
    </row>
    <row r="4427" spans="1:32" x14ac:dyDescent="0.3">
      <c r="A4427" s="65">
        <v>0</v>
      </c>
      <c r="B4427" s="10">
        <v>4424</v>
      </c>
      <c r="C4427" s="71">
        <v>0.44240000000000002</v>
      </c>
      <c r="D4427" s="74">
        <v>755447</v>
      </c>
      <c r="E4427" s="61">
        <v>701922</v>
      </c>
      <c r="F4427" s="68">
        <v>0.18886174999999999</v>
      </c>
      <c r="G4427" s="292">
        <v>0.17548050000000001</v>
      </c>
      <c r="H4427" s="68">
        <v>0.20145253333333332</v>
      </c>
      <c r="I4427" s="68">
        <v>0.18717919999999999</v>
      </c>
      <c r="T4427" s="91"/>
      <c r="U4427" s="91"/>
      <c r="AA4427" s="91"/>
      <c r="AB4427" s="91"/>
      <c r="AC4427" s="91"/>
      <c r="AD4427" s="91"/>
      <c r="AE4427" s="91"/>
      <c r="AF4427" s="91"/>
    </row>
    <row r="4428" spans="1:32" x14ac:dyDescent="0.3">
      <c r="A4428" s="65">
        <v>0</v>
      </c>
      <c r="B4428" s="10">
        <v>4425</v>
      </c>
      <c r="C4428" s="71">
        <v>0.4425</v>
      </c>
      <c r="D4428" s="74">
        <v>755447</v>
      </c>
      <c r="E4428" s="61">
        <v>701922</v>
      </c>
      <c r="F4428" s="68">
        <v>0.18886174999999999</v>
      </c>
      <c r="G4428" s="292">
        <v>0.17548050000000001</v>
      </c>
      <c r="H4428" s="68">
        <v>0.20145253333333332</v>
      </c>
      <c r="I4428" s="68">
        <v>0.18717919999999999</v>
      </c>
      <c r="T4428" s="91"/>
      <c r="U4428" s="91"/>
      <c r="AA4428" s="91"/>
      <c r="AB4428" s="91"/>
      <c r="AC4428" s="91"/>
      <c r="AD4428" s="91"/>
      <c r="AE4428" s="91"/>
      <c r="AF4428" s="91"/>
    </row>
    <row r="4429" spans="1:32" x14ac:dyDescent="0.3">
      <c r="A4429" s="65">
        <v>0</v>
      </c>
      <c r="B4429" s="10">
        <v>4426</v>
      </c>
      <c r="C4429" s="71">
        <v>0.44259999999999999</v>
      </c>
      <c r="D4429" s="74">
        <v>755447</v>
      </c>
      <c r="E4429" s="61">
        <v>701922</v>
      </c>
      <c r="F4429" s="68">
        <v>0.18886174999999999</v>
      </c>
      <c r="G4429" s="292">
        <v>0.17548050000000001</v>
      </c>
      <c r="H4429" s="68">
        <v>0.20145253333333332</v>
      </c>
      <c r="I4429" s="68">
        <v>0.18717919999999999</v>
      </c>
      <c r="T4429" s="91"/>
      <c r="U4429" s="91"/>
      <c r="AA4429" s="91"/>
      <c r="AB4429" s="91"/>
      <c r="AC4429" s="91"/>
      <c r="AD4429" s="91"/>
      <c r="AE4429" s="91"/>
      <c r="AF4429" s="91"/>
    </row>
    <row r="4430" spans="1:32" x14ac:dyDescent="0.3">
      <c r="A4430" s="65">
        <v>0</v>
      </c>
      <c r="B4430" s="10">
        <v>4427</v>
      </c>
      <c r="C4430" s="71">
        <v>0.44269999999999998</v>
      </c>
      <c r="D4430" s="74">
        <v>755447</v>
      </c>
      <c r="E4430" s="61">
        <v>701922</v>
      </c>
      <c r="F4430" s="68">
        <v>0.18886174999999999</v>
      </c>
      <c r="G4430" s="292">
        <v>0.17548050000000001</v>
      </c>
      <c r="H4430" s="68">
        <v>0.20145253333333332</v>
      </c>
      <c r="I4430" s="68">
        <v>0.18717919999999999</v>
      </c>
      <c r="T4430" s="91"/>
      <c r="U4430" s="91"/>
      <c r="AA4430" s="91"/>
      <c r="AB4430" s="91"/>
      <c r="AC4430" s="91"/>
      <c r="AD4430" s="91"/>
      <c r="AE4430" s="91"/>
      <c r="AF4430" s="91"/>
    </row>
    <row r="4431" spans="1:32" x14ac:dyDescent="0.3">
      <c r="A4431" s="65">
        <v>0</v>
      </c>
      <c r="B4431" s="10">
        <v>4428</v>
      </c>
      <c r="C4431" s="71">
        <v>0.44280000000000003</v>
      </c>
      <c r="D4431" s="74">
        <v>755447</v>
      </c>
      <c r="E4431" s="61">
        <v>701922</v>
      </c>
      <c r="F4431" s="68">
        <v>0.18886174999999999</v>
      </c>
      <c r="G4431" s="292">
        <v>0.17548050000000001</v>
      </c>
      <c r="H4431" s="68">
        <v>0.20145253333333332</v>
      </c>
      <c r="I4431" s="68">
        <v>0.18717919999999999</v>
      </c>
      <c r="T4431" s="91"/>
      <c r="U4431" s="91"/>
      <c r="AA4431" s="91"/>
      <c r="AB4431" s="91"/>
      <c r="AC4431" s="91"/>
      <c r="AD4431" s="91"/>
      <c r="AE4431" s="91"/>
      <c r="AF4431" s="91"/>
    </row>
    <row r="4432" spans="1:32" x14ac:dyDescent="0.3">
      <c r="A4432" s="65">
        <v>0</v>
      </c>
      <c r="B4432" s="10">
        <v>4429</v>
      </c>
      <c r="C4432" s="71">
        <v>0.44290000000000002</v>
      </c>
      <c r="D4432" s="74">
        <v>755447</v>
      </c>
      <c r="E4432" s="61">
        <v>701922</v>
      </c>
      <c r="F4432" s="68">
        <v>0.18886174999999999</v>
      </c>
      <c r="G4432" s="292">
        <v>0.17548050000000001</v>
      </c>
      <c r="H4432" s="68">
        <v>0.20145253333333332</v>
      </c>
      <c r="I4432" s="68">
        <v>0.18717919999999999</v>
      </c>
      <c r="T4432" s="91"/>
      <c r="U4432" s="91"/>
      <c r="AA4432" s="91"/>
      <c r="AB4432" s="91"/>
      <c r="AC4432" s="91"/>
      <c r="AD4432" s="91"/>
      <c r="AE4432" s="91"/>
      <c r="AF4432" s="91"/>
    </row>
    <row r="4433" spans="1:32" x14ac:dyDescent="0.3">
      <c r="A4433" s="65">
        <v>0</v>
      </c>
      <c r="B4433" s="10">
        <v>4430</v>
      </c>
      <c r="C4433" s="71">
        <v>0.443</v>
      </c>
      <c r="D4433" s="74">
        <v>755447</v>
      </c>
      <c r="E4433" s="61">
        <v>701922</v>
      </c>
      <c r="F4433" s="68">
        <v>0.18886174999999999</v>
      </c>
      <c r="G4433" s="292">
        <v>0.17548050000000001</v>
      </c>
      <c r="H4433" s="68">
        <v>0.20145253333333332</v>
      </c>
      <c r="I4433" s="68">
        <v>0.18717919999999999</v>
      </c>
      <c r="T4433" s="91"/>
      <c r="U4433" s="91"/>
      <c r="AA4433" s="91"/>
      <c r="AB4433" s="91"/>
      <c r="AC4433" s="91"/>
      <c r="AD4433" s="91"/>
      <c r="AE4433" s="91"/>
      <c r="AF4433" s="91"/>
    </row>
    <row r="4434" spans="1:32" x14ac:dyDescent="0.3">
      <c r="A4434" s="65">
        <v>0</v>
      </c>
      <c r="B4434" s="10">
        <v>4431</v>
      </c>
      <c r="C4434" s="71">
        <v>0.44309999999999999</v>
      </c>
      <c r="D4434" s="74">
        <v>755447</v>
      </c>
      <c r="E4434" s="61">
        <v>701922</v>
      </c>
      <c r="F4434" s="68">
        <v>0.18886174999999999</v>
      </c>
      <c r="G4434" s="292">
        <v>0.17548050000000001</v>
      </c>
      <c r="H4434" s="68">
        <v>0.20145253333333332</v>
      </c>
      <c r="I4434" s="68">
        <v>0.18717919999999999</v>
      </c>
      <c r="T4434" s="91"/>
      <c r="U4434" s="91"/>
      <c r="AA4434" s="91"/>
      <c r="AB4434" s="91"/>
      <c r="AC4434" s="91"/>
      <c r="AD4434" s="91"/>
      <c r="AE4434" s="91"/>
      <c r="AF4434" s="91"/>
    </row>
    <row r="4435" spans="1:32" x14ac:dyDescent="0.3">
      <c r="A4435" s="65">
        <v>0</v>
      </c>
      <c r="B4435" s="10">
        <v>4432</v>
      </c>
      <c r="C4435" s="71">
        <v>0.44319999999999998</v>
      </c>
      <c r="D4435" s="74">
        <v>755447</v>
      </c>
      <c r="E4435" s="61">
        <v>701922</v>
      </c>
      <c r="F4435" s="68">
        <v>0.18886174999999999</v>
      </c>
      <c r="G4435" s="292">
        <v>0.17548050000000001</v>
      </c>
      <c r="H4435" s="68">
        <v>0.20145253333333332</v>
      </c>
      <c r="I4435" s="68">
        <v>0.18717919999999999</v>
      </c>
      <c r="T4435" s="91"/>
      <c r="U4435" s="91"/>
      <c r="AA4435" s="91"/>
      <c r="AB4435" s="91"/>
      <c r="AC4435" s="91"/>
      <c r="AD4435" s="91"/>
      <c r="AE4435" s="91"/>
      <c r="AF4435" s="91"/>
    </row>
    <row r="4436" spans="1:32" x14ac:dyDescent="0.3">
      <c r="A4436" s="65">
        <v>0</v>
      </c>
      <c r="B4436" s="10">
        <v>4433</v>
      </c>
      <c r="C4436" s="71">
        <v>0.44330000000000003</v>
      </c>
      <c r="D4436" s="74">
        <v>755447</v>
      </c>
      <c r="E4436" s="61">
        <v>701922</v>
      </c>
      <c r="F4436" s="68">
        <v>0.18886174999999999</v>
      </c>
      <c r="G4436" s="292">
        <v>0.17548050000000001</v>
      </c>
      <c r="H4436" s="68">
        <v>0.20145253333333332</v>
      </c>
      <c r="I4436" s="68">
        <v>0.18717919999999999</v>
      </c>
      <c r="T4436" s="91"/>
      <c r="U4436" s="91"/>
      <c r="AA4436" s="91"/>
      <c r="AB4436" s="91"/>
      <c r="AC4436" s="91"/>
      <c r="AD4436" s="91"/>
      <c r="AE4436" s="91"/>
      <c r="AF4436" s="91"/>
    </row>
    <row r="4437" spans="1:32" x14ac:dyDescent="0.3">
      <c r="A4437" s="65">
        <v>0</v>
      </c>
      <c r="B4437" s="10">
        <v>4434</v>
      </c>
      <c r="C4437" s="71">
        <v>0.44340000000000002</v>
      </c>
      <c r="D4437" s="74">
        <v>755447</v>
      </c>
      <c r="E4437" s="61">
        <v>701922</v>
      </c>
      <c r="F4437" s="68">
        <v>0.18886174999999999</v>
      </c>
      <c r="G4437" s="292">
        <v>0.17548050000000001</v>
      </c>
      <c r="H4437" s="68">
        <v>0.20145253333333332</v>
      </c>
      <c r="I4437" s="68">
        <v>0.18717919999999999</v>
      </c>
      <c r="T4437" s="91"/>
      <c r="U4437" s="91"/>
      <c r="AA4437" s="91"/>
      <c r="AB4437" s="91"/>
      <c r="AC4437" s="91"/>
      <c r="AD4437" s="91"/>
      <c r="AE4437" s="91"/>
      <c r="AF4437" s="91"/>
    </row>
    <row r="4438" spans="1:32" x14ac:dyDescent="0.3">
      <c r="A4438" s="65">
        <v>0</v>
      </c>
      <c r="B4438" s="10">
        <v>4435</v>
      </c>
      <c r="C4438" s="71">
        <v>0.44350000000000001</v>
      </c>
      <c r="D4438" s="74">
        <v>755447</v>
      </c>
      <c r="E4438" s="61">
        <v>701922</v>
      </c>
      <c r="F4438" s="68">
        <v>0.18886174999999999</v>
      </c>
      <c r="G4438" s="292">
        <v>0.17548050000000001</v>
      </c>
      <c r="H4438" s="68">
        <v>0.20145253333333332</v>
      </c>
      <c r="I4438" s="68">
        <v>0.18717919999999999</v>
      </c>
      <c r="T4438" s="91"/>
      <c r="U4438" s="91"/>
      <c r="AA4438" s="91"/>
      <c r="AB4438" s="91"/>
      <c r="AC4438" s="91"/>
      <c r="AD4438" s="91"/>
      <c r="AE4438" s="91"/>
      <c r="AF4438" s="91"/>
    </row>
    <row r="4439" spans="1:32" x14ac:dyDescent="0.3">
      <c r="A4439" s="65">
        <v>0</v>
      </c>
      <c r="B4439" s="10">
        <v>4436</v>
      </c>
      <c r="C4439" s="71">
        <v>0.44359999999999999</v>
      </c>
      <c r="D4439" s="74">
        <v>755447</v>
      </c>
      <c r="E4439" s="61">
        <v>701922</v>
      </c>
      <c r="F4439" s="68">
        <v>0.18886174999999999</v>
      </c>
      <c r="G4439" s="292">
        <v>0.17548050000000001</v>
      </c>
      <c r="H4439" s="68">
        <v>0.20145253333333332</v>
      </c>
      <c r="I4439" s="68">
        <v>0.18717919999999999</v>
      </c>
      <c r="T4439" s="91"/>
      <c r="U4439" s="91"/>
      <c r="AA4439" s="91"/>
      <c r="AB4439" s="91"/>
      <c r="AC4439" s="91"/>
      <c r="AD4439" s="91"/>
      <c r="AE4439" s="91"/>
      <c r="AF4439" s="91"/>
    </row>
    <row r="4440" spans="1:32" x14ac:dyDescent="0.3">
      <c r="A4440" s="65">
        <v>0</v>
      </c>
      <c r="B4440" s="10">
        <v>4437</v>
      </c>
      <c r="C4440" s="71">
        <v>0.44369999999999998</v>
      </c>
      <c r="D4440" s="74">
        <v>755447</v>
      </c>
      <c r="E4440" s="61">
        <v>701922</v>
      </c>
      <c r="F4440" s="68">
        <v>0.18886174999999999</v>
      </c>
      <c r="G4440" s="292">
        <v>0.17548050000000001</v>
      </c>
      <c r="H4440" s="68">
        <v>0.20145253333333332</v>
      </c>
      <c r="I4440" s="68">
        <v>0.18717919999999999</v>
      </c>
      <c r="T4440" s="91"/>
      <c r="U4440" s="91"/>
      <c r="AA4440" s="91"/>
      <c r="AB4440" s="91"/>
      <c r="AC4440" s="91"/>
      <c r="AD4440" s="91"/>
      <c r="AE4440" s="91"/>
      <c r="AF4440" s="91"/>
    </row>
    <row r="4441" spans="1:32" x14ac:dyDescent="0.3">
      <c r="A4441" s="65">
        <v>0</v>
      </c>
      <c r="B4441" s="10">
        <v>4438</v>
      </c>
      <c r="C4441" s="71">
        <v>0.44379999999999997</v>
      </c>
      <c r="D4441" s="74">
        <v>755447</v>
      </c>
      <c r="E4441" s="61">
        <v>701922</v>
      </c>
      <c r="F4441" s="68">
        <v>0.18886174999999999</v>
      </c>
      <c r="G4441" s="292">
        <v>0.17548050000000001</v>
      </c>
      <c r="H4441" s="68">
        <v>0.20145253333333332</v>
      </c>
      <c r="I4441" s="68">
        <v>0.18717919999999999</v>
      </c>
      <c r="T4441" s="91"/>
      <c r="U4441" s="91"/>
      <c r="AA4441" s="91"/>
      <c r="AB4441" s="91"/>
      <c r="AC4441" s="91"/>
      <c r="AD4441" s="91"/>
      <c r="AE4441" s="91"/>
      <c r="AF4441" s="91"/>
    </row>
    <row r="4442" spans="1:32" x14ac:dyDescent="0.3">
      <c r="A4442" s="65">
        <v>0</v>
      </c>
      <c r="B4442" s="10">
        <v>4439</v>
      </c>
      <c r="C4442" s="71">
        <v>0.44390000000000002</v>
      </c>
      <c r="D4442" s="74">
        <v>755447</v>
      </c>
      <c r="E4442" s="61">
        <v>701922</v>
      </c>
      <c r="F4442" s="68">
        <v>0.18886174999999999</v>
      </c>
      <c r="G4442" s="292">
        <v>0.17548050000000001</v>
      </c>
      <c r="H4442" s="68">
        <v>0.20145253333333332</v>
      </c>
      <c r="I4442" s="68">
        <v>0.18717919999999999</v>
      </c>
      <c r="T4442" s="91"/>
      <c r="U4442" s="91"/>
      <c r="AA4442" s="91"/>
      <c r="AB4442" s="91"/>
      <c r="AC4442" s="91"/>
      <c r="AD4442" s="91"/>
      <c r="AE4442" s="91"/>
      <c r="AF4442" s="91"/>
    </row>
    <row r="4443" spans="1:32" x14ac:dyDescent="0.3">
      <c r="A4443" s="65">
        <v>0</v>
      </c>
      <c r="B4443" s="10">
        <v>4440</v>
      </c>
      <c r="C4443" s="71">
        <v>0.44400000000000001</v>
      </c>
      <c r="D4443" s="74">
        <v>755447</v>
      </c>
      <c r="E4443" s="61">
        <v>701922</v>
      </c>
      <c r="F4443" s="68">
        <v>0.18886174999999999</v>
      </c>
      <c r="G4443" s="292">
        <v>0.17548050000000001</v>
      </c>
      <c r="H4443" s="68">
        <v>0.20145253333333332</v>
      </c>
      <c r="I4443" s="68">
        <v>0.18717919999999999</v>
      </c>
      <c r="T4443" s="91"/>
      <c r="U4443" s="91"/>
      <c r="AA4443" s="91"/>
      <c r="AB4443" s="91"/>
      <c r="AC4443" s="91"/>
      <c r="AD4443" s="91"/>
      <c r="AE4443" s="91"/>
      <c r="AF4443" s="91"/>
    </row>
    <row r="4444" spans="1:32" x14ac:dyDescent="0.3">
      <c r="A4444" s="65">
        <v>0</v>
      </c>
      <c r="B4444" s="10">
        <v>4441</v>
      </c>
      <c r="C4444" s="71">
        <v>0.44409999999999999</v>
      </c>
      <c r="D4444" s="74">
        <v>755447</v>
      </c>
      <c r="E4444" s="61">
        <v>701922</v>
      </c>
      <c r="F4444" s="68">
        <v>0.18886174999999999</v>
      </c>
      <c r="G4444" s="292">
        <v>0.17548050000000001</v>
      </c>
      <c r="H4444" s="68">
        <v>0.20145253333333332</v>
      </c>
      <c r="I4444" s="68">
        <v>0.18717919999999999</v>
      </c>
      <c r="T4444" s="91"/>
      <c r="U4444" s="91"/>
      <c r="AA4444" s="91"/>
      <c r="AB4444" s="91"/>
      <c r="AC4444" s="91"/>
      <c r="AD4444" s="91"/>
      <c r="AE4444" s="91"/>
      <c r="AF4444" s="91"/>
    </row>
    <row r="4445" spans="1:32" x14ac:dyDescent="0.3">
      <c r="A4445" s="65">
        <v>0</v>
      </c>
      <c r="B4445" s="10">
        <v>4442</v>
      </c>
      <c r="C4445" s="71">
        <v>0.44419999999999998</v>
      </c>
      <c r="D4445" s="74">
        <v>755447</v>
      </c>
      <c r="E4445" s="61">
        <v>701922</v>
      </c>
      <c r="F4445" s="68">
        <v>0.18886174999999999</v>
      </c>
      <c r="G4445" s="292">
        <v>0.17548050000000001</v>
      </c>
      <c r="H4445" s="68">
        <v>0.20145253333333332</v>
      </c>
      <c r="I4445" s="68">
        <v>0.18717919999999999</v>
      </c>
      <c r="T4445" s="91"/>
      <c r="U4445" s="91"/>
      <c r="AA4445" s="91"/>
      <c r="AB4445" s="91"/>
      <c r="AC4445" s="91"/>
      <c r="AD4445" s="91"/>
      <c r="AE4445" s="91"/>
      <c r="AF4445" s="91"/>
    </row>
    <row r="4446" spans="1:32" x14ac:dyDescent="0.3">
      <c r="A4446" s="65">
        <v>0</v>
      </c>
      <c r="B4446" s="10">
        <v>4443</v>
      </c>
      <c r="C4446" s="71">
        <v>0.44429999999999997</v>
      </c>
      <c r="D4446" s="74">
        <v>755447</v>
      </c>
      <c r="E4446" s="61">
        <v>701922</v>
      </c>
      <c r="F4446" s="68">
        <v>0.18886174999999999</v>
      </c>
      <c r="G4446" s="292">
        <v>0.17548050000000001</v>
      </c>
      <c r="H4446" s="68">
        <v>0.20145253333333332</v>
      </c>
      <c r="I4446" s="68">
        <v>0.18717919999999999</v>
      </c>
      <c r="T4446" s="91"/>
      <c r="U4446" s="91"/>
      <c r="AA4446" s="91"/>
      <c r="AB4446" s="91"/>
      <c r="AC4446" s="91"/>
      <c r="AD4446" s="91"/>
      <c r="AE4446" s="91"/>
      <c r="AF4446" s="91"/>
    </row>
    <row r="4447" spans="1:32" x14ac:dyDescent="0.3">
      <c r="A4447" s="65">
        <v>0</v>
      </c>
      <c r="B4447" s="10">
        <v>4444</v>
      </c>
      <c r="C4447" s="71">
        <v>0.44440000000000002</v>
      </c>
      <c r="D4447" s="74">
        <v>755447</v>
      </c>
      <c r="E4447" s="61">
        <v>701922</v>
      </c>
      <c r="F4447" s="68">
        <v>0.18886174999999999</v>
      </c>
      <c r="G4447" s="292">
        <v>0.17548050000000001</v>
      </c>
      <c r="H4447" s="68">
        <v>0.20145253333333332</v>
      </c>
      <c r="I4447" s="68">
        <v>0.18717919999999999</v>
      </c>
      <c r="T4447" s="91"/>
      <c r="U4447" s="91"/>
      <c r="AA4447" s="91"/>
      <c r="AB4447" s="91"/>
      <c r="AC4447" s="91"/>
      <c r="AD4447" s="91"/>
      <c r="AE4447" s="91"/>
      <c r="AF4447" s="91"/>
    </row>
    <row r="4448" spans="1:32" x14ac:dyDescent="0.3">
      <c r="A4448" s="65">
        <v>0</v>
      </c>
      <c r="B4448" s="10">
        <v>4445</v>
      </c>
      <c r="C4448" s="71">
        <v>0.44450000000000001</v>
      </c>
      <c r="D4448" s="74">
        <v>755447</v>
      </c>
      <c r="E4448" s="61">
        <v>701922</v>
      </c>
      <c r="F4448" s="68">
        <v>0.18886174999999999</v>
      </c>
      <c r="G4448" s="292">
        <v>0.17548050000000001</v>
      </c>
      <c r="H4448" s="68">
        <v>0.20145253333333332</v>
      </c>
      <c r="I4448" s="68">
        <v>0.18717919999999999</v>
      </c>
      <c r="T4448" s="91"/>
      <c r="U4448" s="91"/>
      <c r="AA4448" s="91"/>
      <c r="AB4448" s="91"/>
      <c r="AC4448" s="91"/>
      <c r="AD4448" s="91"/>
      <c r="AE4448" s="91"/>
      <c r="AF4448" s="91"/>
    </row>
    <row r="4449" spans="1:32" x14ac:dyDescent="0.3">
      <c r="A4449" s="65">
        <v>0</v>
      </c>
      <c r="B4449" s="10">
        <v>4446</v>
      </c>
      <c r="C4449" s="71">
        <v>0.4446</v>
      </c>
      <c r="D4449" s="74">
        <v>755447</v>
      </c>
      <c r="E4449" s="61">
        <v>701922</v>
      </c>
      <c r="F4449" s="68">
        <v>0.18886174999999999</v>
      </c>
      <c r="G4449" s="292">
        <v>0.17548050000000001</v>
      </c>
      <c r="H4449" s="68">
        <v>0.20145253333333332</v>
      </c>
      <c r="I4449" s="68">
        <v>0.18717919999999999</v>
      </c>
      <c r="T4449" s="91"/>
      <c r="U4449" s="91"/>
      <c r="AA4449" s="91"/>
      <c r="AB4449" s="91"/>
      <c r="AC4449" s="91"/>
      <c r="AD4449" s="91"/>
      <c r="AE4449" s="91"/>
      <c r="AF4449" s="91"/>
    </row>
    <row r="4450" spans="1:32" x14ac:dyDescent="0.3">
      <c r="A4450" s="65">
        <v>0</v>
      </c>
      <c r="B4450" s="10">
        <v>4447</v>
      </c>
      <c r="C4450" s="71">
        <v>0.44469999999999998</v>
      </c>
      <c r="D4450" s="74">
        <v>755447</v>
      </c>
      <c r="E4450" s="61">
        <v>701922</v>
      </c>
      <c r="F4450" s="68">
        <v>0.18886174999999999</v>
      </c>
      <c r="G4450" s="292">
        <v>0.17548050000000001</v>
      </c>
      <c r="H4450" s="68">
        <v>0.20145253333333332</v>
      </c>
      <c r="I4450" s="68">
        <v>0.18717919999999999</v>
      </c>
      <c r="T4450" s="91"/>
      <c r="U4450" s="91"/>
      <c r="AA4450" s="91"/>
      <c r="AB4450" s="91"/>
      <c r="AC4450" s="91"/>
      <c r="AD4450" s="91"/>
      <c r="AE4450" s="91"/>
      <c r="AF4450" s="91"/>
    </row>
    <row r="4451" spans="1:32" x14ac:dyDescent="0.3">
      <c r="A4451" s="65">
        <v>0</v>
      </c>
      <c r="B4451" s="10">
        <v>4448</v>
      </c>
      <c r="C4451" s="71">
        <v>0.44479999999999997</v>
      </c>
      <c r="D4451" s="74">
        <v>755447</v>
      </c>
      <c r="E4451" s="61">
        <v>701922</v>
      </c>
      <c r="F4451" s="68">
        <v>0.18886174999999999</v>
      </c>
      <c r="G4451" s="292">
        <v>0.17548050000000001</v>
      </c>
      <c r="H4451" s="68">
        <v>0.20145253333333332</v>
      </c>
      <c r="I4451" s="68">
        <v>0.18717919999999999</v>
      </c>
      <c r="T4451" s="91"/>
      <c r="U4451" s="91"/>
      <c r="AA4451" s="91"/>
      <c r="AB4451" s="91"/>
      <c r="AC4451" s="91"/>
      <c r="AD4451" s="91"/>
      <c r="AE4451" s="91"/>
      <c r="AF4451" s="91"/>
    </row>
    <row r="4452" spans="1:32" x14ac:dyDescent="0.3">
      <c r="A4452" s="65">
        <v>0</v>
      </c>
      <c r="B4452" s="10">
        <v>4449</v>
      </c>
      <c r="C4452" s="71">
        <v>0.44490000000000002</v>
      </c>
      <c r="D4452" s="74">
        <v>755447</v>
      </c>
      <c r="E4452" s="61">
        <v>701922</v>
      </c>
      <c r="F4452" s="68">
        <v>0.18886174999999999</v>
      </c>
      <c r="G4452" s="292">
        <v>0.17548050000000001</v>
      </c>
      <c r="H4452" s="68">
        <v>0.20145253333333332</v>
      </c>
      <c r="I4452" s="68">
        <v>0.18717919999999999</v>
      </c>
      <c r="T4452" s="91"/>
      <c r="U4452" s="91"/>
      <c r="AA4452" s="91"/>
      <c r="AB4452" s="91"/>
      <c r="AC4452" s="91"/>
      <c r="AD4452" s="91"/>
      <c r="AE4452" s="91"/>
      <c r="AF4452" s="91"/>
    </row>
    <row r="4453" spans="1:32" x14ac:dyDescent="0.3">
      <c r="A4453" s="65">
        <v>0</v>
      </c>
      <c r="B4453" s="10">
        <v>4450</v>
      </c>
      <c r="C4453" s="71">
        <v>0.44500000000000001</v>
      </c>
      <c r="D4453" s="74">
        <v>755447</v>
      </c>
      <c r="E4453" s="61">
        <v>701922</v>
      </c>
      <c r="F4453" s="68">
        <v>0.18886174999999999</v>
      </c>
      <c r="G4453" s="292">
        <v>0.17548050000000001</v>
      </c>
      <c r="H4453" s="68">
        <v>0.20145253333333332</v>
      </c>
      <c r="I4453" s="68">
        <v>0.18717919999999999</v>
      </c>
      <c r="T4453" s="91"/>
      <c r="U4453" s="91"/>
      <c r="AA4453" s="91"/>
      <c r="AB4453" s="91"/>
      <c r="AC4453" s="91"/>
      <c r="AD4453" s="91"/>
      <c r="AE4453" s="91"/>
      <c r="AF4453" s="91"/>
    </row>
    <row r="4454" spans="1:32" x14ac:dyDescent="0.3">
      <c r="A4454" s="65">
        <v>0</v>
      </c>
      <c r="B4454" s="10">
        <v>4451</v>
      </c>
      <c r="C4454" s="71">
        <v>0.4451</v>
      </c>
      <c r="D4454" s="74">
        <v>755447</v>
      </c>
      <c r="E4454" s="61">
        <v>701922</v>
      </c>
      <c r="F4454" s="68">
        <v>0.18886174999999999</v>
      </c>
      <c r="G4454" s="292">
        <v>0.17548050000000001</v>
      </c>
      <c r="H4454" s="68">
        <v>0.20145253333333332</v>
      </c>
      <c r="I4454" s="68">
        <v>0.18717919999999999</v>
      </c>
      <c r="T4454" s="91"/>
      <c r="U4454" s="91"/>
      <c r="AA4454" s="91"/>
      <c r="AB4454" s="91"/>
      <c r="AC4454" s="91"/>
      <c r="AD4454" s="91"/>
      <c r="AE4454" s="91"/>
      <c r="AF4454" s="91"/>
    </row>
    <row r="4455" spans="1:32" x14ac:dyDescent="0.3">
      <c r="A4455" s="65">
        <v>0</v>
      </c>
      <c r="B4455" s="10">
        <v>4452</v>
      </c>
      <c r="C4455" s="71">
        <v>0.44519999999999998</v>
      </c>
      <c r="D4455" s="74">
        <v>755447</v>
      </c>
      <c r="E4455" s="61">
        <v>701922</v>
      </c>
      <c r="F4455" s="68">
        <v>0.18886174999999999</v>
      </c>
      <c r="G4455" s="292">
        <v>0.17548050000000001</v>
      </c>
      <c r="H4455" s="68">
        <v>0.20145253333333332</v>
      </c>
      <c r="I4455" s="68">
        <v>0.18717919999999999</v>
      </c>
      <c r="T4455" s="91"/>
      <c r="U4455" s="91"/>
      <c r="AA4455" s="91"/>
      <c r="AB4455" s="91"/>
      <c r="AC4455" s="91"/>
      <c r="AD4455" s="91"/>
      <c r="AE4455" s="91"/>
      <c r="AF4455" s="91"/>
    </row>
    <row r="4456" spans="1:32" x14ac:dyDescent="0.3">
      <c r="A4456" s="65">
        <v>0</v>
      </c>
      <c r="B4456" s="10">
        <v>4453</v>
      </c>
      <c r="C4456" s="71">
        <v>0.44529999999999997</v>
      </c>
      <c r="D4456" s="74">
        <v>755447</v>
      </c>
      <c r="E4456" s="61">
        <v>701922</v>
      </c>
      <c r="F4456" s="68">
        <v>0.18886174999999999</v>
      </c>
      <c r="G4456" s="292">
        <v>0.17548050000000001</v>
      </c>
      <c r="H4456" s="68">
        <v>0.20145253333333332</v>
      </c>
      <c r="I4456" s="68">
        <v>0.18717919999999999</v>
      </c>
      <c r="T4456" s="91"/>
      <c r="U4456" s="91"/>
      <c r="AA4456" s="91"/>
      <c r="AB4456" s="91"/>
      <c r="AC4456" s="91"/>
      <c r="AD4456" s="91"/>
      <c r="AE4456" s="91"/>
      <c r="AF4456" s="91"/>
    </row>
    <row r="4457" spans="1:32" x14ac:dyDescent="0.3">
      <c r="A4457" s="65">
        <v>0</v>
      </c>
      <c r="B4457" s="10">
        <v>4454</v>
      </c>
      <c r="C4457" s="71">
        <v>0.44540000000000002</v>
      </c>
      <c r="D4457" s="74">
        <v>755447</v>
      </c>
      <c r="E4457" s="61">
        <v>701922</v>
      </c>
      <c r="F4457" s="68">
        <v>0.18886174999999999</v>
      </c>
      <c r="G4457" s="292">
        <v>0.17548050000000001</v>
      </c>
      <c r="H4457" s="68">
        <v>0.20145253333333332</v>
      </c>
      <c r="I4457" s="68">
        <v>0.18717919999999999</v>
      </c>
      <c r="T4457" s="91"/>
      <c r="U4457" s="91"/>
      <c r="AA4457" s="91"/>
      <c r="AB4457" s="91"/>
      <c r="AC4457" s="91"/>
      <c r="AD4457" s="91"/>
      <c r="AE4457" s="91"/>
      <c r="AF4457" s="91"/>
    </row>
    <row r="4458" spans="1:32" x14ac:dyDescent="0.3">
      <c r="A4458" s="65">
        <v>0</v>
      </c>
      <c r="B4458" s="10">
        <v>4455</v>
      </c>
      <c r="C4458" s="71">
        <v>0.44550000000000001</v>
      </c>
      <c r="D4458" s="74">
        <v>755447</v>
      </c>
      <c r="E4458" s="61">
        <v>701922</v>
      </c>
      <c r="F4458" s="68">
        <v>0.18886174999999999</v>
      </c>
      <c r="G4458" s="292">
        <v>0.17548050000000001</v>
      </c>
      <c r="H4458" s="68">
        <v>0.20145253333333332</v>
      </c>
      <c r="I4458" s="68">
        <v>0.18717919999999999</v>
      </c>
      <c r="T4458" s="91"/>
      <c r="U4458" s="91"/>
      <c r="AA4458" s="91"/>
      <c r="AB4458" s="91"/>
      <c r="AC4458" s="91"/>
      <c r="AD4458" s="91"/>
      <c r="AE4458" s="91"/>
      <c r="AF4458" s="91"/>
    </row>
    <row r="4459" spans="1:32" x14ac:dyDescent="0.3">
      <c r="A4459" s="65">
        <v>0</v>
      </c>
      <c r="B4459" s="10">
        <v>4456</v>
      </c>
      <c r="C4459" s="71">
        <v>0.4456</v>
      </c>
      <c r="D4459" s="74">
        <v>755447</v>
      </c>
      <c r="E4459" s="61">
        <v>701922</v>
      </c>
      <c r="F4459" s="68">
        <v>0.18886174999999999</v>
      </c>
      <c r="G4459" s="292">
        <v>0.17548050000000001</v>
      </c>
      <c r="H4459" s="68">
        <v>0.20145253333333332</v>
      </c>
      <c r="I4459" s="68">
        <v>0.18717919999999999</v>
      </c>
      <c r="T4459" s="91"/>
      <c r="U4459" s="91"/>
      <c r="AA4459" s="91"/>
      <c r="AB4459" s="91"/>
      <c r="AC4459" s="91"/>
      <c r="AD4459" s="91"/>
      <c r="AE4459" s="91"/>
      <c r="AF4459" s="91"/>
    </row>
    <row r="4460" spans="1:32" x14ac:dyDescent="0.3">
      <c r="A4460" s="65">
        <v>0</v>
      </c>
      <c r="B4460" s="10">
        <v>4457</v>
      </c>
      <c r="C4460" s="71">
        <v>0.44569999999999999</v>
      </c>
      <c r="D4460" s="74">
        <v>755447</v>
      </c>
      <c r="E4460" s="61">
        <v>701922</v>
      </c>
      <c r="F4460" s="68">
        <v>0.18886174999999999</v>
      </c>
      <c r="G4460" s="292">
        <v>0.17548050000000001</v>
      </c>
      <c r="H4460" s="68">
        <v>0.20145253333333332</v>
      </c>
      <c r="I4460" s="68">
        <v>0.18717919999999999</v>
      </c>
      <c r="T4460" s="91"/>
      <c r="U4460" s="91"/>
      <c r="AA4460" s="91"/>
      <c r="AB4460" s="91"/>
      <c r="AC4460" s="91"/>
      <c r="AD4460" s="91"/>
      <c r="AE4460" s="91"/>
      <c r="AF4460" s="91"/>
    </row>
    <row r="4461" spans="1:32" x14ac:dyDescent="0.3">
      <c r="A4461" s="65">
        <v>0</v>
      </c>
      <c r="B4461" s="10">
        <v>4458</v>
      </c>
      <c r="C4461" s="71">
        <v>0.44579999999999997</v>
      </c>
      <c r="D4461" s="74">
        <v>755447</v>
      </c>
      <c r="E4461" s="61">
        <v>701922</v>
      </c>
      <c r="F4461" s="68">
        <v>0.18886174999999999</v>
      </c>
      <c r="G4461" s="292">
        <v>0.17548050000000001</v>
      </c>
      <c r="H4461" s="68">
        <v>0.20145253333333332</v>
      </c>
      <c r="I4461" s="68">
        <v>0.18717919999999999</v>
      </c>
      <c r="T4461" s="91"/>
      <c r="U4461" s="91"/>
      <c r="AA4461" s="91"/>
      <c r="AB4461" s="91"/>
      <c r="AC4461" s="91"/>
      <c r="AD4461" s="91"/>
      <c r="AE4461" s="91"/>
      <c r="AF4461" s="91"/>
    </row>
    <row r="4462" spans="1:32" x14ac:dyDescent="0.3">
      <c r="A4462" s="65">
        <v>0</v>
      </c>
      <c r="B4462" s="10">
        <v>4459</v>
      </c>
      <c r="C4462" s="71">
        <v>0.44590000000000002</v>
      </c>
      <c r="D4462" s="74">
        <v>755447</v>
      </c>
      <c r="E4462" s="61">
        <v>701922</v>
      </c>
      <c r="F4462" s="68">
        <v>0.18886174999999999</v>
      </c>
      <c r="G4462" s="292">
        <v>0.17548050000000001</v>
      </c>
      <c r="H4462" s="68">
        <v>0.20145253333333332</v>
      </c>
      <c r="I4462" s="68">
        <v>0.18717919999999999</v>
      </c>
      <c r="T4462" s="91"/>
      <c r="U4462" s="91"/>
      <c r="AA4462" s="91"/>
      <c r="AB4462" s="91"/>
      <c r="AC4462" s="91"/>
      <c r="AD4462" s="91"/>
      <c r="AE4462" s="91"/>
      <c r="AF4462" s="91"/>
    </row>
    <row r="4463" spans="1:32" x14ac:dyDescent="0.3">
      <c r="A4463" s="65">
        <v>0</v>
      </c>
      <c r="B4463" s="10">
        <v>4460</v>
      </c>
      <c r="C4463" s="71">
        <v>0.44600000000000001</v>
      </c>
      <c r="D4463" s="74">
        <v>755447</v>
      </c>
      <c r="E4463" s="61">
        <v>701922</v>
      </c>
      <c r="F4463" s="68">
        <v>0.18886174999999999</v>
      </c>
      <c r="G4463" s="292">
        <v>0.17548050000000001</v>
      </c>
      <c r="H4463" s="68">
        <v>0.20145253333333332</v>
      </c>
      <c r="I4463" s="68">
        <v>0.18717919999999999</v>
      </c>
      <c r="T4463" s="91"/>
      <c r="U4463" s="91"/>
      <c r="AA4463" s="91"/>
      <c r="AB4463" s="91"/>
      <c r="AC4463" s="91"/>
      <c r="AD4463" s="91"/>
      <c r="AE4463" s="91"/>
      <c r="AF4463" s="91"/>
    </row>
    <row r="4464" spans="1:32" x14ac:dyDescent="0.3">
      <c r="A4464" s="65">
        <v>0</v>
      </c>
      <c r="B4464" s="10">
        <v>4461</v>
      </c>
      <c r="C4464" s="71">
        <v>0.4461</v>
      </c>
      <c r="D4464" s="74">
        <v>755447</v>
      </c>
      <c r="E4464" s="61">
        <v>701922</v>
      </c>
      <c r="F4464" s="68">
        <v>0.18886174999999999</v>
      </c>
      <c r="G4464" s="292">
        <v>0.17548050000000001</v>
      </c>
      <c r="H4464" s="68">
        <v>0.20145253333333332</v>
      </c>
      <c r="I4464" s="68">
        <v>0.18717919999999999</v>
      </c>
      <c r="T4464" s="91"/>
      <c r="U4464" s="91"/>
      <c r="AA4464" s="91"/>
      <c r="AB4464" s="91"/>
      <c r="AC4464" s="91"/>
      <c r="AD4464" s="91"/>
      <c r="AE4464" s="91"/>
      <c r="AF4464" s="91"/>
    </row>
    <row r="4465" spans="1:32" x14ac:dyDescent="0.3">
      <c r="A4465" s="65">
        <v>0</v>
      </c>
      <c r="B4465" s="10">
        <v>4462</v>
      </c>
      <c r="C4465" s="71">
        <v>0.44619999999999999</v>
      </c>
      <c r="D4465" s="74">
        <v>755447</v>
      </c>
      <c r="E4465" s="61">
        <v>701922</v>
      </c>
      <c r="F4465" s="68">
        <v>0.18886174999999999</v>
      </c>
      <c r="G4465" s="292">
        <v>0.17548050000000001</v>
      </c>
      <c r="H4465" s="68">
        <v>0.20145253333333332</v>
      </c>
      <c r="I4465" s="68">
        <v>0.18717919999999999</v>
      </c>
      <c r="T4465" s="91"/>
      <c r="U4465" s="91"/>
      <c r="AA4465" s="91"/>
      <c r="AB4465" s="91"/>
      <c r="AC4465" s="91"/>
      <c r="AD4465" s="91"/>
      <c r="AE4465" s="91"/>
      <c r="AF4465" s="91"/>
    </row>
    <row r="4466" spans="1:32" x14ac:dyDescent="0.3">
      <c r="A4466" s="65">
        <v>0</v>
      </c>
      <c r="B4466" s="10">
        <v>4463</v>
      </c>
      <c r="C4466" s="71">
        <v>0.44629999999999997</v>
      </c>
      <c r="D4466" s="74">
        <v>755447</v>
      </c>
      <c r="E4466" s="61">
        <v>701922</v>
      </c>
      <c r="F4466" s="68">
        <v>0.18886174999999999</v>
      </c>
      <c r="G4466" s="292">
        <v>0.17548050000000001</v>
      </c>
      <c r="H4466" s="68">
        <v>0.20145253333333332</v>
      </c>
      <c r="I4466" s="68">
        <v>0.18717919999999999</v>
      </c>
      <c r="T4466" s="91"/>
      <c r="U4466" s="91"/>
      <c r="AA4466" s="91"/>
      <c r="AB4466" s="91"/>
      <c r="AC4466" s="91"/>
      <c r="AD4466" s="91"/>
      <c r="AE4466" s="91"/>
      <c r="AF4466" s="91"/>
    </row>
    <row r="4467" spans="1:32" x14ac:dyDescent="0.3">
      <c r="A4467" s="65">
        <v>0</v>
      </c>
      <c r="B4467" s="10">
        <v>4464</v>
      </c>
      <c r="C4467" s="71">
        <v>0.44640000000000002</v>
      </c>
      <c r="D4467" s="74">
        <v>755447</v>
      </c>
      <c r="E4467" s="61">
        <v>701922</v>
      </c>
      <c r="F4467" s="68">
        <v>0.18886174999999999</v>
      </c>
      <c r="G4467" s="292">
        <v>0.17548050000000001</v>
      </c>
      <c r="H4467" s="68">
        <v>0.20145253333333332</v>
      </c>
      <c r="I4467" s="68">
        <v>0.18717919999999999</v>
      </c>
      <c r="T4467" s="91"/>
      <c r="U4467" s="91"/>
      <c r="AA4467" s="91"/>
      <c r="AB4467" s="91"/>
      <c r="AC4467" s="91"/>
      <c r="AD4467" s="91"/>
      <c r="AE4467" s="91"/>
      <c r="AF4467" s="91"/>
    </row>
    <row r="4468" spans="1:32" x14ac:dyDescent="0.3">
      <c r="A4468" s="65">
        <v>0</v>
      </c>
      <c r="B4468" s="10">
        <v>4465</v>
      </c>
      <c r="C4468" s="71">
        <v>0.44650000000000001</v>
      </c>
      <c r="D4468" s="74">
        <v>755447</v>
      </c>
      <c r="E4468" s="61">
        <v>701922</v>
      </c>
      <c r="F4468" s="68">
        <v>0.18886174999999999</v>
      </c>
      <c r="G4468" s="292">
        <v>0.17548050000000001</v>
      </c>
      <c r="H4468" s="68">
        <v>0.20145253333333332</v>
      </c>
      <c r="I4468" s="68">
        <v>0.18717919999999999</v>
      </c>
      <c r="T4468" s="91"/>
      <c r="U4468" s="91"/>
      <c r="AA4468" s="91"/>
      <c r="AB4468" s="91"/>
      <c r="AC4468" s="91"/>
      <c r="AD4468" s="91"/>
      <c r="AE4468" s="91"/>
      <c r="AF4468" s="91"/>
    </row>
    <row r="4469" spans="1:32" x14ac:dyDescent="0.3">
      <c r="A4469" s="65">
        <v>0</v>
      </c>
      <c r="B4469" s="10">
        <v>4466</v>
      </c>
      <c r="C4469" s="71">
        <v>0.4466</v>
      </c>
      <c r="D4469" s="74">
        <v>755447</v>
      </c>
      <c r="E4469" s="61">
        <v>701922</v>
      </c>
      <c r="F4469" s="68">
        <v>0.18886174999999999</v>
      </c>
      <c r="G4469" s="292">
        <v>0.17548050000000001</v>
      </c>
      <c r="H4469" s="68">
        <v>0.20145253333333332</v>
      </c>
      <c r="I4469" s="68">
        <v>0.18717919999999999</v>
      </c>
      <c r="T4469" s="91"/>
      <c r="U4469" s="91"/>
      <c r="AA4469" s="91"/>
      <c r="AB4469" s="91"/>
      <c r="AC4469" s="91"/>
      <c r="AD4469" s="91"/>
      <c r="AE4469" s="91"/>
      <c r="AF4469" s="91"/>
    </row>
    <row r="4470" spans="1:32" x14ac:dyDescent="0.3">
      <c r="A4470" s="65">
        <v>0</v>
      </c>
      <c r="B4470" s="10">
        <v>4467</v>
      </c>
      <c r="C4470" s="71">
        <v>0.44669999999999999</v>
      </c>
      <c r="D4470" s="74">
        <v>755447</v>
      </c>
      <c r="E4470" s="61">
        <v>701922</v>
      </c>
      <c r="F4470" s="68">
        <v>0.18886174999999999</v>
      </c>
      <c r="G4470" s="292">
        <v>0.17548050000000001</v>
      </c>
      <c r="H4470" s="68">
        <v>0.20145253333333332</v>
      </c>
      <c r="I4470" s="68">
        <v>0.18717919999999999</v>
      </c>
      <c r="T4470" s="91"/>
      <c r="U4470" s="91"/>
      <c r="AA4470" s="91"/>
      <c r="AB4470" s="91"/>
      <c r="AC4470" s="91"/>
      <c r="AD4470" s="91"/>
      <c r="AE4470" s="91"/>
      <c r="AF4470" s="91"/>
    </row>
    <row r="4471" spans="1:32" x14ac:dyDescent="0.3">
      <c r="A4471" s="65">
        <v>0</v>
      </c>
      <c r="B4471" s="10">
        <v>4468</v>
      </c>
      <c r="C4471" s="71">
        <v>0.44679999999999997</v>
      </c>
      <c r="D4471" s="74">
        <v>755447</v>
      </c>
      <c r="E4471" s="61">
        <v>701922</v>
      </c>
      <c r="F4471" s="68">
        <v>0.18886174999999999</v>
      </c>
      <c r="G4471" s="292">
        <v>0.17548050000000001</v>
      </c>
      <c r="H4471" s="68">
        <v>0.20145253333333332</v>
      </c>
      <c r="I4471" s="68">
        <v>0.18717919999999999</v>
      </c>
      <c r="T4471" s="91"/>
      <c r="U4471" s="91"/>
      <c r="AA4471" s="91"/>
      <c r="AB4471" s="91"/>
      <c r="AC4471" s="91"/>
      <c r="AD4471" s="91"/>
      <c r="AE4471" s="91"/>
      <c r="AF4471" s="91"/>
    </row>
    <row r="4472" spans="1:32" x14ac:dyDescent="0.3">
      <c r="A4472" s="65">
        <v>0</v>
      </c>
      <c r="B4472" s="10">
        <v>4469</v>
      </c>
      <c r="C4472" s="71">
        <v>0.44690000000000002</v>
      </c>
      <c r="D4472" s="74">
        <v>755447</v>
      </c>
      <c r="E4472" s="61">
        <v>701922</v>
      </c>
      <c r="F4472" s="68">
        <v>0.18886174999999999</v>
      </c>
      <c r="G4472" s="292">
        <v>0.17548050000000001</v>
      </c>
      <c r="H4472" s="68">
        <v>0.20145253333333332</v>
      </c>
      <c r="I4472" s="68">
        <v>0.18717919999999999</v>
      </c>
      <c r="T4472" s="91"/>
      <c r="U4472" s="91"/>
      <c r="AA4472" s="91"/>
      <c r="AB4472" s="91"/>
      <c r="AC4472" s="91"/>
      <c r="AD4472" s="91"/>
      <c r="AE4472" s="91"/>
      <c r="AF4472" s="91"/>
    </row>
    <row r="4473" spans="1:32" x14ac:dyDescent="0.3">
      <c r="A4473" s="65">
        <v>0</v>
      </c>
      <c r="B4473" s="10">
        <v>4470</v>
      </c>
      <c r="C4473" s="71">
        <v>0.44700000000000001</v>
      </c>
      <c r="D4473" s="74">
        <v>755447</v>
      </c>
      <c r="E4473" s="61">
        <v>701922</v>
      </c>
      <c r="F4473" s="68">
        <v>0.18886174999999999</v>
      </c>
      <c r="G4473" s="292">
        <v>0.17548050000000001</v>
      </c>
      <c r="H4473" s="68">
        <v>0.20145253333333332</v>
      </c>
      <c r="I4473" s="68">
        <v>0.18717919999999999</v>
      </c>
      <c r="T4473" s="91"/>
      <c r="U4473" s="91"/>
      <c r="AA4473" s="91"/>
      <c r="AB4473" s="91"/>
      <c r="AC4473" s="91"/>
      <c r="AD4473" s="91"/>
      <c r="AE4473" s="91"/>
      <c r="AF4473" s="91"/>
    </row>
    <row r="4474" spans="1:32" x14ac:dyDescent="0.3">
      <c r="A4474" s="65">
        <v>0</v>
      </c>
      <c r="B4474" s="10">
        <v>4471</v>
      </c>
      <c r="C4474" s="71">
        <v>0.4471</v>
      </c>
      <c r="D4474" s="74">
        <v>755447</v>
      </c>
      <c r="E4474" s="61">
        <v>701922</v>
      </c>
      <c r="F4474" s="68">
        <v>0.18886174999999999</v>
      </c>
      <c r="G4474" s="292">
        <v>0.17548050000000001</v>
      </c>
      <c r="H4474" s="68">
        <v>0.20145253333333332</v>
      </c>
      <c r="I4474" s="68">
        <v>0.18717919999999999</v>
      </c>
      <c r="T4474" s="91"/>
      <c r="U4474" s="91"/>
      <c r="AA4474" s="91"/>
      <c r="AB4474" s="91"/>
      <c r="AC4474" s="91"/>
      <c r="AD4474" s="91"/>
      <c r="AE4474" s="91"/>
      <c r="AF4474" s="91"/>
    </row>
    <row r="4475" spans="1:32" x14ac:dyDescent="0.3">
      <c r="A4475" s="65">
        <v>0</v>
      </c>
      <c r="B4475" s="10">
        <v>4472</v>
      </c>
      <c r="C4475" s="71">
        <v>0.44719999999999999</v>
      </c>
      <c r="D4475" s="74">
        <v>755447</v>
      </c>
      <c r="E4475" s="61">
        <v>701922</v>
      </c>
      <c r="F4475" s="68">
        <v>0.18886174999999999</v>
      </c>
      <c r="G4475" s="292">
        <v>0.17548050000000001</v>
      </c>
      <c r="H4475" s="68">
        <v>0.20145253333333332</v>
      </c>
      <c r="I4475" s="68">
        <v>0.18717919999999999</v>
      </c>
      <c r="T4475" s="91"/>
      <c r="U4475" s="91"/>
      <c r="AA4475" s="91"/>
      <c r="AB4475" s="91"/>
      <c r="AC4475" s="91"/>
      <c r="AD4475" s="91"/>
      <c r="AE4475" s="91"/>
      <c r="AF4475" s="91"/>
    </row>
    <row r="4476" spans="1:32" x14ac:dyDescent="0.3">
      <c r="A4476" s="65">
        <v>0</v>
      </c>
      <c r="B4476" s="10">
        <v>4473</v>
      </c>
      <c r="C4476" s="71">
        <v>0.44729999999999998</v>
      </c>
      <c r="D4476" s="74">
        <v>755447</v>
      </c>
      <c r="E4476" s="61">
        <v>701922</v>
      </c>
      <c r="F4476" s="68">
        <v>0.18886174999999999</v>
      </c>
      <c r="G4476" s="292">
        <v>0.17548050000000001</v>
      </c>
      <c r="H4476" s="68">
        <v>0.20145253333333332</v>
      </c>
      <c r="I4476" s="68">
        <v>0.18717919999999999</v>
      </c>
      <c r="T4476" s="91"/>
      <c r="U4476" s="91"/>
      <c r="AA4476" s="91"/>
      <c r="AB4476" s="91"/>
      <c r="AC4476" s="91"/>
      <c r="AD4476" s="91"/>
      <c r="AE4476" s="91"/>
      <c r="AF4476" s="91"/>
    </row>
    <row r="4477" spans="1:32" x14ac:dyDescent="0.3">
      <c r="A4477" s="65">
        <v>0</v>
      </c>
      <c r="B4477" s="10">
        <v>4474</v>
      </c>
      <c r="C4477" s="71">
        <v>0.44740000000000002</v>
      </c>
      <c r="D4477" s="74">
        <v>755447</v>
      </c>
      <c r="E4477" s="61">
        <v>701922</v>
      </c>
      <c r="F4477" s="68">
        <v>0.18886174999999999</v>
      </c>
      <c r="G4477" s="292">
        <v>0.17548050000000001</v>
      </c>
      <c r="H4477" s="68">
        <v>0.20145253333333332</v>
      </c>
      <c r="I4477" s="68">
        <v>0.18717919999999999</v>
      </c>
      <c r="T4477" s="91"/>
      <c r="U4477" s="91"/>
      <c r="AA4477" s="91"/>
      <c r="AB4477" s="91"/>
      <c r="AC4477" s="91"/>
      <c r="AD4477" s="91"/>
      <c r="AE4477" s="91"/>
      <c r="AF4477" s="91"/>
    </row>
    <row r="4478" spans="1:32" x14ac:dyDescent="0.3">
      <c r="A4478" s="65">
        <v>0</v>
      </c>
      <c r="B4478" s="10">
        <v>4475</v>
      </c>
      <c r="C4478" s="71">
        <v>0.44750000000000001</v>
      </c>
      <c r="D4478" s="74">
        <v>755447</v>
      </c>
      <c r="E4478" s="61">
        <v>701922</v>
      </c>
      <c r="F4478" s="68">
        <v>0.18886174999999999</v>
      </c>
      <c r="G4478" s="292">
        <v>0.17548050000000001</v>
      </c>
      <c r="H4478" s="68">
        <v>0.20145253333333332</v>
      </c>
      <c r="I4478" s="68">
        <v>0.18717919999999999</v>
      </c>
      <c r="T4478" s="91"/>
      <c r="U4478" s="91"/>
      <c r="AA4478" s="91"/>
      <c r="AB4478" s="91"/>
      <c r="AC4478" s="91"/>
      <c r="AD4478" s="91"/>
      <c r="AE4478" s="91"/>
      <c r="AF4478" s="91"/>
    </row>
    <row r="4479" spans="1:32" x14ac:dyDescent="0.3">
      <c r="A4479" s="65">
        <v>0</v>
      </c>
      <c r="B4479" s="10">
        <v>4476</v>
      </c>
      <c r="C4479" s="71">
        <v>0.4476</v>
      </c>
      <c r="D4479" s="74">
        <v>755447</v>
      </c>
      <c r="E4479" s="61">
        <v>701922</v>
      </c>
      <c r="F4479" s="68">
        <v>0.18886174999999999</v>
      </c>
      <c r="G4479" s="292">
        <v>0.17548050000000001</v>
      </c>
      <c r="H4479" s="68">
        <v>0.20145253333333332</v>
      </c>
      <c r="I4479" s="68">
        <v>0.18717919999999999</v>
      </c>
      <c r="T4479" s="91"/>
      <c r="U4479" s="91"/>
      <c r="AA4479" s="91"/>
      <c r="AB4479" s="91"/>
      <c r="AC4479" s="91"/>
      <c r="AD4479" s="91"/>
      <c r="AE4479" s="91"/>
      <c r="AF4479" s="91"/>
    </row>
    <row r="4480" spans="1:32" x14ac:dyDescent="0.3">
      <c r="A4480" s="65">
        <v>0</v>
      </c>
      <c r="B4480" s="10">
        <v>4477</v>
      </c>
      <c r="C4480" s="71">
        <v>0.44769999999999999</v>
      </c>
      <c r="D4480" s="74">
        <v>755447</v>
      </c>
      <c r="E4480" s="61">
        <v>701922</v>
      </c>
      <c r="F4480" s="68">
        <v>0.18886174999999999</v>
      </c>
      <c r="G4480" s="292">
        <v>0.17548050000000001</v>
      </c>
      <c r="H4480" s="68">
        <v>0.20145253333333332</v>
      </c>
      <c r="I4480" s="68">
        <v>0.18717919999999999</v>
      </c>
      <c r="T4480" s="91"/>
      <c r="U4480" s="91"/>
      <c r="AA4480" s="91"/>
      <c r="AB4480" s="91"/>
      <c r="AC4480" s="91"/>
      <c r="AD4480" s="91"/>
      <c r="AE4480" s="91"/>
      <c r="AF4480" s="91"/>
    </row>
    <row r="4481" spans="1:32" x14ac:dyDescent="0.3">
      <c r="A4481" s="65">
        <v>0</v>
      </c>
      <c r="B4481" s="10">
        <v>4478</v>
      </c>
      <c r="C4481" s="71">
        <v>0.44779999999999998</v>
      </c>
      <c r="D4481" s="74">
        <v>755447</v>
      </c>
      <c r="E4481" s="61">
        <v>701922</v>
      </c>
      <c r="F4481" s="68">
        <v>0.18886174999999999</v>
      </c>
      <c r="G4481" s="292">
        <v>0.17548050000000001</v>
      </c>
      <c r="H4481" s="68">
        <v>0.20145253333333332</v>
      </c>
      <c r="I4481" s="68">
        <v>0.18717919999999999</v>
      </c>
      <c r="T4481" s="91"/>
      <c r="U4481" s="91"/>
      <c r="AA4481" s="91"/>
      <c r="AB4481" s="91"/>
      <c r="AC4481" s="91"/>
      <c r="AD4481" s="91"/>
      <c r="AE4481" s="91"/>
      <c r="AF4481" s="91"/>
    </row>
    <row r="4482" spans="1:32" x14ac:dyDescent="0.3">
      <c r="A4482" s="65">
        <v>0</v>
      </c>
      <c r="B4482" s="10">
        <v>4479</v>
      </c>
      <c r="C4482" s="71">
        <v>0.44790000000000002</v>
      </c>
      <c r="D4482" s="74">
        <v>755447</v>
      </c>
      <c r="E4482" s="61">
        <v>701922</v>
      </c>
      <c r="F4482" s="68">
        <v>0.18886174999999999</v>
      </c>
      <c r="G4482" s="292">
        <v>0.17548050000000001</v>
      </c>
      <c r="H4482" s="68">
        <v>0.20145253333333332</v>
      </c>
      <c r="I4482" s="68">
        <v>0.18717919999999999</v>
      </c>
      <c r="T4482" s="91"/>
      <c r="U4482" s="91"/>
      <c r="AA4482" s="91"/>
      <c r="AB4482" s="91"/>
      <c r="AC4482" s="91"/>
      <c r="AD4482" s="91"/>
      <c r="AE4482" s="91"/>
      <c r="AF4482" s="91"/>
    </row>
    <row r="4483" spans="1:32" x14ac:dyDescent="0.3">
      <c r="A4483" s="65">
        <v>0</v>
      </c>
      <c r="B4483" s="10">
        <v>4480</v>
      </c>
      <c r="C4483" s="71">
        <v>0.44800000000000001</v>
      </c>
      <c r="D4483" s="74">
        <v>755447</v>
      </c>
      <c r="E4483" s="61">
        <v>701922</v>
      </c>
      <c r="F4483" s="68">
        <v>0.18886174999999999</v>
      </c>
      <c r="G4483" s="292">
        <v>0.17548050000000001</v>
      </c>
      <c r="H4483" s="68">
        <v>0.20145253333333332</v>
      </c>
      <c r="I4483" s="68">
        <v>0.18717919999999999</v>
      </c>
      <c r="T4483" s="91"/>
      <c r="U4483" s="91"/>
      <c r="AA4483" s="91"/>
      <c r="AB4483" s="91"/>
      <c r="AC4483" s="91"/>
      <c r="AD4483" s="91"/>
      <c r="AE4483" s="91"/>
      <c r="AF4483" s="91"/>
    </row>
    <row r="4484" spans="1:32" x14ac:dyDescent="0.3">
      <c r="A4484" s="65">
        <v>0</v>
      </c>
      <c r="B4484" s="10">
        <v>4481</v>
      </c>
      <c r="C4484" s="71">
        <v>0.4481</v>
      </c>
      <c r="D4484" s="74">
        <v>755447</v>
      </c>
      <c r="E4484" s="61">
        <v>701922</v>
      </c>
      <c r="F4484" s="68">
        <v>0.18886174999999999</v>
      </c>
      <c r="G4484" s="292">
        <v>0.17548050000000001</v>
      </c>
      <c r="H4484" s="68">
        <v>0.20145253333333332</v>
      </c>
      <c r="I4484" s="68">
        <v>0.18717919999999999</v>
      </c>
      <c r="T4484" s="91"/>
      <c r="U4484" s="91"/>
      <c r="AA4484" s="91"/>
      <c r="AB4484" s="91"/>
      <c r="AC4484" s="91"/>
      <c r="AD4484" s="91"/>
      <c r="AE4484" s="91"/>
      <c r="AF4484" s="91"/>
    </row>
    <row r="4485" spans="1:32" x14ac:dyDescent="0.3">
      <c r="A4485" s="65">
        <v>0</v>
      </c>
      <c r="B4485" s="10">
        <v>4482</v>
      </c>
      <c r="C4485" s="71">
        <v>0.44819999999999999</v>
      </c>
      <c r="D4485" s="74">
        <v>755447</v>
      </c>
      <c r="E4485" s="61">
        <v>701922</v>
      </c>
      <c r="F4485" s="68">
        <v>0.18886174999999999</v>
      </c>
      <c r="G4485" s="292">
        <v>0.17548050000000001</v>
      </c>
      <c r="H4485" s="68">
        <v>0.20145253333333332</v>
      </c>
      <c r="I4485" s="68">
        <v>0.18717919999999999</v>
      </c>
      <c r="T4485" s="91"/>
      <c r="U4485" s="91"/>
      <c r="AA4485" s="91"/>
      <c r="AB4485" s="91"/>
      <c r="AC4485" s="91"/>
      <c r="AD4485" s="91"/>
      <c r="AE4485" s="91"/>
      <c r="AF4485" s="91"/>
    </row>
    <row r="4486" spans="1:32" x14ac:dyDescent="0.3">
      <c r="A4486" s="65">
        <v>0</v>
      </c>
      <c r="B4486" s="10">
        <v>4483</v>
      </c>
      <c r="C4486" s="71">
        <v>0.44829999999999998</v>
      </c>
      <c r="D4486" s="74">
        <v>755447</v>
      </c>
      <c r="E4486" s="61">
        <v>701922</v>
      </c>
      <c r="F4486" s="68">
        <v>0.18886174999999999</v>
      </c>
      <c r="G4486" s="292">
        <v>0.17548050000000001</v>
      </c>
      <c r="H4486" s="68">
        <v>0.20145253333333332</v>
      </c>
      <c r="I4486" s="68">
        <v>0.18717919999999999</v>
      </c>
      <c r="T4486" s="91"/>
      <c r="U4486" s="91"/>
      <c r="AA4486" s="91"/>
      <c r="AB4486" s="91"/>
      <c r="AC4486" s="91"/>
      <c r="AD4486" s="91"/>
      <c r="AE4486" s="91"/>
      <c r="AF4486" s="91"/>
    </row>
    <row r="4487" spans="1:32" x14ac:dyDescent="0.3">
      <c r="A4487" s="65">
        <v>0</v>
      </c>
      <c r="B4487" s="10">
        <v>4484</v>
      </c>
      <c r="C4487" s="71">
        <v>0.44840000000000002</v>
      </c>
      <c r="D4487" s="74">
        <v>755447</v>
      </c>
      <c r="E4487" s="61">
        <v>701922</v>
      </c>
      <c r="F4487" s="68">
        <v>0.18886174999999999</v>
      </c>
      <c r="G4487" s="292">
        <v>0.17548050000000001</v>
      </c>
      <c r="H4487" s="68">
        <v>0.20145253333333332</v>
      </c>
      <c r="I4487" s="68">
        <v>0.18717919999999999</v>
      </c>
      <c r="T4487" s="91"/>
      <c r="U4487" s="91"/>
      <c r="AA4487" s="91"/>
      <c r="AB4487" s="91"/>
      <c r="AC4487" s="91"/>
      <c r="AD4487" s="91"/>
      <c r="AE4487" s="91"/>
      <c r="AF4487" s="91"/>
    </row>
    <row r="4488" spans="1:32" x14ac:dyDescent="0.3">
      <c r="A4488" s="65">
        <v>0</v>
      </c>
      <c r="B4488" s="10">
        <v>4485</v>
      </c>
      <c r="C4488" s="71">
        <v>0.44850000000000001</v>
      </c>
      <c r="D4488" s="74">
        <v>755447</v>
      </c>
      <c r="E4488" s="61">
        <v>701922</v>
      </c>
      <c r="F4488" s="68">
        <v>0.18886174999999999</v>
      </c>
      <c r="G4488" s="292">
        <v>0.17548050000000001</v>
      </c>
      <c r="H4488" s="68">
        <v>0.20145253333333332</v>
      </c>
      <c r="I4488" s="68">
        <v>0.18717919999999999</v>
      </c>
      <c r="T4488" s="91"/>
      <c r="U4488" s="91"/>
      <c r="AA4488" s="91"/>
      <c r="AB4488" s="91"/>
      <c r="AC4488" s="91"/>
      <c r="AD4488" s="91"/>
      <c r="AE4488" s="91"/>
      <c r="AF4488" s="91"/>
    </row>
    <row r="4489" spans="1:32" x14ac:dyDescent="0.3">
      <c r="A4489" s="65">
        <v>0</v>
      </c>
      <c r="B4489" s="10">
        <v>4486</v>
      </c>
      <c r="C4489" s="71">
        <v>0.4486</v>
      </c>
      <c r="D4489" s="74">
        <v>755447</v>
      </c>
      <c r="E4489" s="61">
        <v>701922</v>
      </c>
      <c r="F4489" s="68">
        <v>0.18886174999999999</v>
      </c>
      <c r="G4489" s="292">
        <v>0.17548050000000001</v>
      </c>
      <c r="H4489" s="68">
        <v>0.20145253333333332</v>
      </c>
      <c r="I4489" s="68">
        <v>0.18717919999999999</v>
      </c>
      <c r="T4489" s="91"/>
      <c r="U4489" s="91"/>
      <c r="AA4489" s="91"/>
      <c r="AB4489" s="91"/>
      <c r="AC4489" s="91"/>
      <c r="AD4489" s="91"/>
      <c r="AE4489" s="91"/>
      <c r="AF4489" s="91"/>
    </row>
    <row r="4490" spans="1:32" x14ac:dyDescent="0.3">
      <c r="A4490" s="65">
        <v>0</v>
      </c>
      <c r="B4490" s="10">
        <v>4487</v>
      </c>
      <c r="C4490" s="71">
        <v>0.44869999999999999</v>
      </c>
      <c r="D4490" s="74">
        <v>755447</v>
      </c>
      <c r="E4490" s="61">
        <v>701922</v>
      </c>
      <c r="F4490" s="68">
        <v>0.18886174999999999</v>
      </c>
      <c r="G4490" s="292">
        <v>0.17548050000000001</v>
      </c>
      <c r="H4490" s="68">
        <v>0.20145253333333332</v>
      </c>
      <c r="I4490" s="68">
        <v>0.18717919999999999</v>
      </c>
      <c r="T4490" s="91"/>
      <c r="U4490" s="91"/>
      <c r="AA4490" s="91"/>
      <c r="AB4490" s="91"/>
      <c r="AC4490" s="91"/>
      <c r="AD4490" s="91"/>
      <c r="AE4490" s="91"/>
      <c r="AF4490" s="91"/>
    </row>
    <row r="4491" spans="1:32" x14ac:dyDescent="0.3">
      <c r="A4491" s="65">
        <v>0</v>
      </c>
      <c r="B4491" s="10">
        <v>4488</v>
      </c>
      <c r="C4491" s="71">
        <v>0.44879999999999998</v>
      </c>
      <c r="D4491" s="74">
        <v>755447</v>
      </c>
      <c r="E4491" s="61">
        <v>701922</v>
      </c>
      <c r="F4491" s="68">
        <v>0.18886174999999999</v>
      </c>
      <c r="G4491" s="292">
        <v>0.17548050000000001</v>
      </c>
      <c r="H4491" s="68">
        <v>0.20145253333333332</v>
      </c>
      <c r="I4491" s="68">
        <v>0.18717919999999999</v>
      </c>
      <c r="T4491" s="91"/>
      <c r="U4491" s="91"/>
      <c r="AA4491" s="91"/>
      <c r="AB4491" s="91"/>
      <c r="AC4491" s="91"/>
      <c r="AD4491" s="91"/>
      <c r="AE4491" s="91"/>
      <c r="AF4491" s="91"/>
    </row>
    <row r="4492" spans="1:32" x14ac:dyDescent="0.3">
      <c r="A4492" s="65">
        <v>0</v>
      </c>
      <c r="B4492" s="10">
        <v>4489</v>
      </c>
      <c r="C4492" s="71">
        <v>0.44890000000000002</v>
      </c>
      <c r="D4492" s="74">
        <v>755447</v>
      </c>
      <c r="E4492" s="61">
        <v>701922</v>
      </c>
      <c r="F4492" s="68">
        <v>0.18886174999999999</v>
      </c>
      <c r="G4492" s="292">
        <v>0.17548050000000001</v>
      </c>
      <c r="H4492" s="68">
        <v>0.20145253333333332</v>
      </c>
      <c r="I4492" s="68">
        <v>0.18717919999999999</v>
      </c>
      <c r="T4492" s="91"/>
      <c r="U4492" s="91"/>
      <c r="AA4492" s="91"/>
      <c r="AB4492" s="91"/>
      <c r="AC4492" s="91"/>
      <c r="AD4492" s="91"/>
      <c r="AE4492" s="91"/>
      <c r="AF4492" s="91"/>
    </row>
    <row r="4493" spans="1:32" x14ac:dyDescent="0.3">
      <c r="A4493" s="65">
        <v>0</v>
      </c>
      <c r="B4493" s="10">
        <v>4490</v>
      </c>
      <c r="C4493" s="71">
        <v>0.44900000000000001</v>
      </c>
      <c r="D4493" s="74">
        <v>755447</v>
      </c>
      <c r="E4493" s="61">
        <v>701922</v>
      </c>
      <c r="F4493" s="68">
        <v>0.18886174999999999</v>
      </c>
      <c r="G4493" s="292">
        <v>0.17548050000000001</v>
      </c>
      <c r="H4493" s="68">
        <v>0.20145253333333332</v>
      </c>
      <c r="I4493" s="68">
        <v>0.18717919999999999</v>
      </c>
      <c r="T4493" s="91"/>
      <c r="U4493" s="91"/>
      <c r="AA4493" s="91"/>
      <c r="AB4493" s="91"/>
      <c r="AC4493" s="91"/>
      <c r="AD4493" s="91"/>
      <c r="AE4493" s="91"/>
      <c r="AF4493" s="91"/>
    </row>
    <row r="4494" spans="1:32" x14ac:dyDescent="0.3">
      <c r="A4494" s="65">
        <v>0</v>
      </c>
      <c r="B4494" s="10">
        <v>4491</v>
      </c>
      <c r="C4494" s="71">
        <v>0.4491</v>
      </c>
      <c r="D4494" s="74">
        <v>755447</v>
      </c>
      <c r="E4494" s="61">
        <v>701922</v>
      </c>
      <c r="F4494" s="68">
        <v>0.18886174999999999</v>
      </c>
      <c r="G4494" s="292">
        <v>0.17548050000000001</v>
      </c>
      <c r="H4494" s="68">
        <v>0.20145253333333332</v>
      </c>
      <c r="I4494" s="68">
        <v>0.18717919999999999</v>
      </c>
      <c r="T4494" s="91"/>
      <c r="U4494" s="91"/>
      <c r="AA4494" s="91"/>
      <c r="AB4494" s="91"/>
      <c r="AC4494" s="91"/>
      <c r="AD4494" s="91"/>
      <c r="AE4494" s="91"/>
      <c r="AF4494" s="91"/>
    </row>
    <row r="4495" spans="1:32" x14ac:dyDescent="0.3">
      <c r="A4495" s="65">
        <v>0</v>
      </c>
      <c r="B4495" s="10">
        <v>4492</v>
      </c>
      <c r="C4495" s="71">
        <v>0.44919999999999999</v>
      </c>
      <c r="D4495" s="74">
        <v>755447</v>
      </c>
      <c r="E4495" s="61">
        <v>701922</v>
      </c>
      <c r="F4495" s="68">
        <v>0.18886174999999999</v>
      </c>
      <c r="G4495" s="292">
        <v>0.17548050000000001</v>
      </c>
      <c r="H4495" s="68">
        <v>0.20145253333333332</v>
      </c>
      <c r="I4495" s="68">
        <v>0.18717919999999999</v>
      </c>
      <c r="T4495" s="91"/>
      <c r="U4495" s="91"/>
      <c r="AA4495" s="91"/>
      <c r="AB4495" s="91"/>
      <c r="AC4495" s="91"/>
      <c r="AD4495" s="91"/>
      <c r="AE4495" s="91"/>
      <c r="AF4495" s="91"/>
    </row>
    <row r="4496" spans="1:32" x14ac:dyDescent="0.3">
      <c r="A4496" s="65">
        <v>0</v>
      </c>
      <c r="B4496" s="10">
        <v>4493</v>
      </c>
      <c r="C4496" s="71">
        <v>0.44929999999999998</v>
      </c>
      <c r="D4496" s="74">
        <v>755447</v>
      </c>
      <c r="E4496" s="61">
        <v>701922</v>
      </c>
      <c r="F4496" s="68">
        <v>0.18886174999999999</v>
      </c>
      <c r="G4496" s="292">
        <v>0.17548050000000001</v>
      </c>
      <c r="H4496" s="68">
        <v>0.20145253333333332</v>
      </c>
      <c r="I4496" s="68">
        <v>0.18717919999999999</v>
      </c>
      <c r="T4496" s="91"/>
      <c r="U4496" s="91"/>
      <c r="AA4496" s="91"/>
      <c r="AB4496" s="91"/>
      <c r="AC4496" s="91"/>
      <c r="AD4496" s="91"/>
      <c r="AE4496" s="91"/>
      <c r="AF4496" s="91"/>
    </row>
    <row r="4497" spans="1:32" x14ac:dyDescent="0.3">
      <c r="A4497" s="65">
        <v>0</v>
      </c>
      <c r="B4497" s="10">
        <v>4494</v>
      </c>
      <c r="C4497" s="71">
        <v>0.44940000000000002</v>
      </c>
      <c r="D4497" s="74">
        <v>755447</v>
      </c>
      <c r="E4497" s="61">
        <v>701922</v>
      </c>
      <c r="F4497" s="68">
        <v>0.18886174999999999</v>
      </c>
      <c r="G4497" s="292">
        <v>0.17548050000000001</v>
      </c>
      <c r="H4497" s="68">
        <v>0.20145253333333332</v>
      </c>
      <c r="I4497" s="68">
        <v>0.18717919999999999</v>
      </c>
      <c r="T4497" s="91"/>
      <c r="U4497" s="91"/>
      <c r="AA4497" s="91"/>
      <c r="AB4497" s="91"/>
      <c r="AC4497" s="91"/>
      <c r="AD4497" s="91"/>
      <c r="AE4497" s="91"/>
      <c r="AF4497" s="91"/>
    </row>
    <row r="4498" spans="1:32" x14ac:dyDescent="0.3">
      <c r="A4498" s="65">
        <v>0</v>
      </c>
      <c r="B4498" s="10">
        <v>4495</v>
      </c>
      <c r="C4498" s="71">
        <v>0.44950000000000001</v>
      </c>
      <c r="D4498" s="74">
        <v>755447</v>
      </c>
      <c r="E4498" s="61">
        <v>701922</v>
      </c>
      <c r="F4498" s="68">
        <v>0.18886174999999999</v>
      </c>
      <c r="G4498" s="292">
        <v>0.17548050000000001</v>
      </c>
      <c r="H4498" s="68">
        <v>0.20145253333333332</v>
      </c>
      <c r="I4498" s="68">
        <v>0.18717919999999999</v>
      </c>
      <c r="T4498" s="91"/>
      <c r="U4498" s="91"/>
      <c r="AA4498" s="91"/>
      <c r="AB4498" s="91"/>
      <c r="AC4498" s="91"/>
      <c r="AD4498" s="91"/>
      <c r="AE4498" s="91"/>
      <c r="AF4498" s="91"/>
    </row>
    <row r="4499" spans="1:32" x14ac:dyDescent="0.3">
      <c r="A4499" s="65">
        <v>0</v>
      </c>
      <c r="B4499" s="10">
        <v>4496</v>
      </c>
      <c r="C4499" s="71">
        <v>0.4496</v>
      </c>
      <c r="D4499" s="74">
        <v>755447</v>
      </c>
      <c r="E4499" s="61">
        <v>701922</v>
      </c>
      <c r="F4499" s="68">
        <v>0.18886174999999999</v>
      </c>
      <c r="G4499" s="292">
        <v>0.17548050000000001</v>
      </c>
      <c r="H4499" s="68">
        <v>0.20145253333333332</v>
      </c>
      <c r="I4499" s="68">
        <v>0.18717919999999999</v>
      </c>
      <c r="T4499" s="91"/>
      <c r="U4499" s="91"/>
      <c r="AA4499" s="91"/>
      <c r="AB4499" s="91"/>
      <c r="AC4499" s="91"/>
      <c r="AD4499" s="91"/>
      <c r="AE4499" s="91"/>
      <c r="AF4499" s="91"/>
    </row>
    <row r="4500" spans="1:32" x14ac:dyDescent="0.3">
      <c r="A4500" s="65">
        <v>0</v>
      </c>
      <c r="B4500" s="10">
        <v>4497</v>
      </c>
      <c r="C4500" s="71">
        <v>0.44969999999999999</v>
      </c>
      <c r="D4500" s="74">
        <v>755447</v>
      </c>
      <c r="E4500" s="61">
        <v>701922</v>
      </c>
      <c r="F4500" s="68">
        <v>0.18886174999999999</v>
      </c>
      <c r="G4500" s="292">
        <v>0.17548050000000001</v>
      </c>
      <c r="H4500" s="68">
        <v>0.20145253333333332</v>
      </c>
      <c r="I4500" s="68">
        <v>0.18717919999999999</v>
      </c>
      <c r="T4500" s="91"/>
      <c r="U4500" s="91"/>
      <c r="AA4500" s="91"/>
      <c r="AB4500" s="91"/>
      <c r="AC4500" s="91"/>
      <c r="AD4500" s="91"/>
      <c r="AE4500" s="91"/>
      <c r="AF4500" s="91"/>
    </row>
    <row r="4501" spans="1:32" x14ac:dyDescent="0.3">
      <c r="A4501" s="65">
        <v>0</v>
      </c>
      <c r="B4501" s="10">
        <v>4498</v>
      </c>
      <c r="C4501" s="71">
        <v>0.44979999999999998</v>
      </c>
      <c r="D4501" s="74">
        <v>755447</v>
      </c>
      <c r="E4501" s="61">
        <v>701922</v>
      </c>
      <c r="F4501" s="68">
        <v>0.18886174999999999</v>
      </c>
      <c r="G4501" s="292">
        <v>0.17548050000000001</v>
      </c>
      <c r="H4501" s="68">
        <v>0.20145253333333332</v>
      </c>
      <c r="I4501" s="68">
        <v>0.18717919999999999</v>
      </c>
      <c r="T4501" s="91"/>
      <c r="U4501" s="91"/>
      <c r="AA4501" s="91"/>
      <c r="AB4501" s="91"/>
      <c r="AC4501" s="91"/>
      <c r="AD4501" s="91"/>
      <c r="AE4501" s="91"/>
      <c r="AF4501" s="91"/>
    </row>
    <row r="4502" spans="1:32" x14ac:dyDescent="0.3">
      <c r="A4502" s="65">
        <v>0</v>
      </c>
      <c r="B4502" s="10">
        <v>4499</v>
      </c>
      <c r="C4502" s="71">
        <v>0.44990000000000002</v>
      </c>
      <c r="D4502" s="74">
        <v>755447</v>
      </c>
      <c r="E4502" s="61">
        <v>701922</v>
      </c>
      <c r="F4502" s="68">
        <v>0.18886174999999999</v>
      </c>
      <c r="G4502" s="292">
        <v>0.17548050000000001</v>
      </c>
      <c r="H4502" s="68">
        <v>0.20145253333333332</v>
      </c>
      <c r="I4502" s="68">
        <v>0.18717919999999999</v>
      </c>
      <c r="T4502" s="91"/>
      <c r="U4502" s="91"/>
      <c r="AA4502" s="91"/>
      <c r="AB4502" s="91"/>
      <c r="AC4502" s="91"/>
      <c r="AD4502" s="91"/>
      <c r="AE4502" s="91"/>
      <c r="AF4502" s="91"/>
    </row>
    <row r="4503" spans="1:32" x14ac:dyDescent="0.3">
      <c r="A4503" s="65">
        <v>0</v>
      </c>
      <c r="B4503" s="10">
        <v>4500</v>
      </c>
      <c r="C4503" s="71">
        <v>0.45</v>
      </c>
      <c r="D4503" s="74">
        <v>755447</v>
      </c>
      <c r="E4503" s="61">
        <v>701922</v>
      </c>
      <c r="F4503" s="68">
        <v>0.18886174999999999</v>
      </c>
      <c r="G4503" s="292">
        <v>0.17548050000000001</v>
      </c>
      <c r="H4503" s="68">
        <v>0.20145253333333332</v>
      </c>
      <c r="I4503" s="68">
        <v>0.18717919999999999</v>
      </c>
      <c r="T4503" s="91"/>
      <c r="U4503" s="91"/>
      <c r="AA4503" s="91"/>
      <c r="AB4503" s="91"/>
      <c r="AC4503" s="91"/>
      <c r="AD4503" s="91"/>
      <c r="AE4503" s="91"/>
      <c r="AF4503" s="91"/>
    </row>
    <row r="4504" spans="1:32" x14ac:dyDescent="0.3">
      <c r="A4504" s="65">
        <v>0</v>
      </c>
      <c r="B4504" s="10">
        <v>4501</v>
      </c>
      <c r="C4504" s="71">
        <v>0.4501</v>
      </c>
      <c r="D4504" s="74">
        <v>755447</v>
      </c>
      <c r="E4504" s="61">
        <v>701922</v>
      </c>
      <c r="F4504" s="68">
        <v>0.18886174999999999</v>
      </c>
      <c r="G4504" s="292">
        <v>0.17548050000000001</v>
      </c>
      <c r="H4504" s="68">
        <v>0.20145253333333332</v>
      </c>
      <c r="I4504" s="68">
        <v>0.18717919999999999</v>
      </c>
      <c r="T4504" s="91"/>
      <c r="U4504" s="91"/>
      <c r="AA4504" s="91"/>
      <c r="AB4504" s="91"/>
      <c r="AC4504" s="91"/>
      <c r="AD4504" s="91"/>
      <c r="AE4504" s="91"/>
      <c r="AF4504" s="91"/>
    </row>
    <row r="4505" spans="1:32" x14ac:dyDescent="0.3">
      <c r="A4505" s="65">
        <v>0</v>
      </c>
      <c r="B4505" s="10">
        <v>4502</v>
      </c>
      <c r="C4505" s="71">
        <v>0.45019999999999999</v>
      </c>
      <c r="D4505" s="74">
        <v>755447</v>
      </c>
      <c r="E4505" s="61">
        <v>701922</v>
      </c>
      <c r="F4505" s="68">
        <v>0.18886174999999999</v>
      </c>
      <c r="G4505" s="292">
        <v>0.17548050000000001</v>
      </c>
      <c r="H4505" s="68">
        <v>0.20145253333333332</v>
      </c>
      <c r="I4505" s="68">
        <v>0.18717919999999999</v>
      </c>
      <c r="T4505" s="91"/>
      <c r="U4505" s="91"/>
      <c r="AA4505" s="91"/>
      <c r="AB4505" s="91"/>
      <c r="AC4505" s="91"/>
      <c r="AD4505" s="91"/>
      <c r="AE4505" s="91"/>
      <c r="AF4505" s="91"/>
    </row>
    <row r="4506" spans="1:32" x14ac:dyDescent="0.3">
      <c r="A4506" s="65">
        <v>0</v>
      </c>
      <c r="B4506" s="10">
        <v>4503</v>
      </c>
      <c r="C4506" s="71">
        <v>0.45029999999999998</v>
      </c>
      <c r="D4506" s="74">
        <v>755447</v>
      </c>
      <c r="E4506" s="61">
        <v>701922</v>
      </c>
      <c r="F4506" s="68">
        <v>0.18886174999999999</v>
      </c>
      <c r="G4506" s="292">
        <v>0.17548050000000001</v>
      </c>
      <c r="H4506" s="68">
        <v>0.20145253333333332</v>
      </c>
      <c r="I4506" s="68">
        <v>0.18717919999999999</v>
      </c>
      <c r="T4506" s="91"/>
      <c r="U4506" s="91"/>
      <c r="AA4506" s="91"/>
      <c r="AB4506" s="91"/>
      <c r="AC4506" s="91"/>
      <c r="AD4506" s="91"/>
      <c r="AE4506" s="91"/>
      <c r="AF4506" s="91"/>
    </row>
    <row r="4507" spans="1:32" x14ac:dyDescent="0.3">
      <c r="A4507" s="65">
        <v>0</v>
      </c>
      <c r="B4507" s="10">
        <v>4504</v>
      </c>
      <c r="C4507" s="71">
        <v>0.45040000000000002</v>
      </c>
      <c r="D4507" s="74">
        <v>755447</v>
      </c>
      <c r="E4507" s="61">
        <v>701922</v>
      </c>
      <c r="F4507" s="68">
        <v>0.18886174999999999</v>
      </c>
      <c r="G4507" s="292">
        <v>0.17548050000000001</v>
      </c>
      <c r="H4507" s="68">
        <v>0.20145253333333332</v>
      </c>
      <c r="I4507" s="68">
        <v>0.18717919999999999</v>
      </c>
      <c r="T4507" s="91"/>
      <c r="U4507" s="91"/>
      <c r="AA4507" s="91"/>
      <c r="AB4507" s="91"/>
      <c r="AC4507" s="91"/>
      <c r="AD4507" s="91"/>
      <c r="AE4507" s="91"/>
      <c r="AF4507" s="91"/>
    </row>
    <row r="4508" spans="1:32" x14ac:dyDescent="0.3">
      <c r="A4508" s="65">
        <v>0</v>
      </c>
      <c r="B4508" s="10">
        <v>4505</v>
      </c>
      <c r="C4508" s="71">
        <v>0.45050000000000001</v>
      </c>
      <c r="D4508" s="74">
        <v>755447</v>
      </c>
      <c r="E4508" s="61">
        <v>701922</v>
      </c>
      <c r="F4508" s="68">
        <v>0.18886174999999999</v>
      </c>
      <c r="G4508" s="292">
        <v>0.17548050000000001</v>
      </c>
      <c r="H4508" s="68">
        <v>0.20145253333333332</v>
      </c>
      <c r="I4508" s="68">
        <v>0.18717919999999999</v>
      </c>
      <c r="T4508" s="91"/>
      <c r="U4508" s="91"/>
      <c r="AA4508" s="91"/>
      <c r="AB4508" s="91"/>
      <c r="AC4508" s="91"/>
      <c r="AD4508" s="91"/>
      <c r="AE4508" s="91"/>
      <c r="AF4508" s="91"/>
    </row>
    <row r="4509" spans="1:32" x14ac:dyDescent="0.3">
      <c r="A4509" s="65">
        <v>0</v>
      </c>
      <c r="B4509" s="10">
        <v>4506</v>
      </c>
      <c r="C4509" s="71">
        <v>0.4506</v>
      </c>
      <c r="D4509" s="74">
        <v>755447</v>
      </c>
      <c r="E4509" s="61">
        <v>701922</v>
      </c>
      <c r="F4509" s="68">
        <v>0.18886174999999999</v>
      </c>
      <c r="G4509" s="292">
        <v>0.17548050000000001</v>
      </c>
      <c r="H4509" s="68">
        <v>0.20145253333333332</v>
      </c>
      <c r="I4509" s="68">
        <v>0.18717919999999999</v>
      </c>
      <c r="T4509" s="91"/>
      <c r="U4509" s="91"/>
      <c r="AA4509" s="91"/>
      <c r="AB4509" s="91"/>
      <c r="AC4509" s="91"/>
      <c r="AD4509" s="91"/>
      <c r="AE4509" s="91"/>
      <c r="AF4509" s="91"/>
    </row>
    <row r="4510" spans="1:32" x14ac:dyDescent="0.3">
      <c r="A4510" s="65">
        <v>0</v>
      </c>
      <c r="B4510" s="10">
        <v>4507</v>
      </c>
      <c r="C4510" s="71">
        <v>0.45069999999999999</v>
      </c>
      <c r="D4510" s="74">
        <v>755447</v>
      </c>
      <c r="E4510" s="61">
        <v>701922</v>
      </c>
      <c r="F4510" s="68">
        <v>0.18886174999999999</v>
      </c>
      <c r="G4510" s="292">
        <v>0.17548050000000001</v>
      </c>
      <c r="H4510" s="68">
        <v>0.20145253333333332</v>
      </c>
      <c r="I4510" s="68">
        <v>0.18717919999999999</v>
      </c>
      <c r="T4510" s="91"/>
      <c r="U4510" s="91"/>
      <c r="AA4510" s="91"/>
      <c r="AB4510" s="91"/>
      <c r="AC4510" s="91"/>
      <c r="AD4510" s="91"/>
      <c r="AE4510" s="91"/>
      <c r="AF4510" s="91"/>
    </row>
    <row r="4511" spans="1:32" x14ac:dyDescent="0.3">
      <c r="A4511" s="65">
        <v>0</v>
      </c>
      <c r="B4511" s="10">
        <v>4508</v>
      </c>
      <c r="C4511" s="71">
        <v>0.45079999999999998</v>
      </c>
      <c r="D4511" s="74">
        <v>755447</v>
      </c>
      <c r="E4511" s="61">
        <v>701922</v>
      </c>
      <c r="F4511" s="68">
        <v>0.18886174999999999</v>
      </c>
      <c r="G4511" s="292">
        <v>0.17548050000000001</v>
      </c>
      <c r="H4511" s="68">
        <v>0.20145253333333332</v>
      </c>
      <c r="I4511" s="68">
        <v>0.18717919999999999</v>
      </c>
      <c r="T4511" s="91"/>
      <c r="U4511" s="91"/>
      <c r="AA4511" s="91"/>
      <c r="AB4511" s="91"/>
      <c r="AC4511" s="91"/>
      <c r="AD4511" s="91"/>
      <c r="AE4511" s="91"/>
      <c r="AF4511" s="91"/>
    </row>
    <row r="4512" spans="1:32" x14ac:dyDescent="0.3">
      <c r="A4512" s="65">
        <v>0</v>
      </c>
      <c r="B4512" s="10">
        <v>4509</v>
      </c>
      <c r="C4512" s="71">
        <v>0.45090000000000002</v>
      </c>
      <c r="D4512" s="74">
        <v>755447</v>
      </c>
      <c r="E4512" s="61">
        <v>701922</v>
      </c>
      <c r="F4512" s="68">
        <v>0.18886174999999999</v>
      </c>
      <c r="G4512" s="292">
        <v>0.17548050000000001</v>
      </c>
      <c r="H4512" s="68">
        <v>0.20145253333333332</v>
      </c>
      <c r="I4512" s="68">
        <v>0.18717919999999999</v>
      </c>
      <c r="T4512" s="91"/>
      <c r="U4512" s="91"/>
      <c r="AA4512" s="91"/>
      <c r="AB4512" s="91"/>
      <c r="AC4512" s="91"/>
      <c r="AD4512" s="91"/>
      <c r="AE4512" s="91"/>
      <c r="AF4512" s="91"/>
    </row>
    <row r="4513" spans="1:32" x14ac:dyDescent="0.3">
      <c r="A4513" s="65">
        <v>0</v>
      </c>
      <c r="B4513" s="10">
        <v>4510</v>
      </c>
      <c r="C4513" s="71">
        <v>0.45100000000000001</v>
      </c>
      <c r="D4513" s="74">
        <v>755447</v>
      </c>
      <c r="E4513" s="61">
        <v>701922</v>
      </c>
      <c r="F4513" s="68">
        <v>0.18886174999999999</v>
      </c>
      <c r="G4513" s="292">
        <v>0.17548050000000001</v>
      </c>
      <c r="H4513" s="68">
        <v>0.20145253333333332</v>
      </c>
      <c r="I4513" s="68">
        <v>0.18717919999999999</v>
      </c>
      <c r="T4513" s="91"/>
      <c r="U4513" s="91"/>
      <c r="AA4513" s="91"/>
      <c r="AB4513" s="91"/>
      <c r="AC4513" s="91"/>
      <c r="AD4513" s="91"/>
      <c r="AE4513" s="91"/>
      <c r="AF4513" s="91"/>
    </row>
    <row r="4514" spans="1:32" x14ac:dyDescent="0.3">
      <c r="A4514" s="65">
        <v>0</v>
      </c>
      <c r="B4514" s="10">
        <v>4511</v>
      </c>
      <c r="C4514" s="71">
        <v>0.4511</v>
      </c>
      <c r="D4514" s="74">
        <v>755447</v>
      </c>
      <c r="E4514" s="61">
        <v>701922</v>
      </c>
      <c r="F4514" s="68">
        <v>0.18886174999999999</v>
      </c>
      <c r="G4514" s="292">
        <v>0.17548050000000001</v>
      </c>
      <c r="H4514" s="68">
        <v>0.20145253333333332</v>
      </c>
      <c r="I4514" s="68">
        <v>0.18717919999999999</v>
      </c>
      <c r="T4514" s="91"/>
      <c r="U4514" s="91"/>
      <c r="AA4514" s="91"/>
      <c r="AB4514" s="91"/>
      <c r="AC4514" s="91"/>
      <c r="AD4514" s="91"/>
      <c r="AE4514" s="91"/>
      <c r="AF4514" s="91"/>
    </row>
    <row r="4515" spans="1:32" x14ac:dyDescent="0.3">
      <c r="A4515" s="65">
        <v>0</v>
      </c>
      <c r="B4515" s="10">
        <v>4512</v>
      </c>
      <c r="C4515" s="71">
        <v>0.45119999999999999</v>
      </c>
      <c r="D4515" s="74">
        <v>755447</v>
      </c>
      <c r="E4515" s="61">
        <v>701922</v>
      </c>
      <c r="F4515" s="68">
        <v>0.18886174999999999</v>
      </c>
      <c r="G4515" s="292">
        <v>0.17548050000000001</v>
      </c>
      <c r="H4515" s="68">
        <v>0.20145253333333332</v>
      </c>
      <c r="I4515" s="68">
        <v>0.18717919999999999</v>
      </c>
      <c r="T4515" s="91"/>
      <c r="U4515" s="91"/>
      <c r="AA4515" s="91"/>
      <c r="AB4515" s="91"/>
      <c r="AC4515" s="91"/>
      <c r="AD4515" s="91"/>
      <c r="AE4515" s="91"/>
      <c r="AF4515" s="91"/>
    </row>
    <row r="4516" spans="1:32" x14ac:dyDescent="0.3">
      <c r="A4516" s="65">
        <v>0</v>
      </c>
      <c r="B4516" s="10">
        <v>4513</v>
      </c>
      <c r="C4516" s="71">
        <v>0.45129999999999998</v>
      </c>
      <c r="D4516" s="74">
        <v>755447</v>
      </c>
      <c r="E4516" s="61">
        <v>701922</v>
      </c>
      <c r="F4516" s="68">
        <v>0.18886174999999999</v>
      </c>
      <c r="G4516" s="292">
        <v>0.17548050000000001</v>
      </c>
      <c r="H4516" s="68">
        <v>0.20145253333333332</v>
      </c>
      <c r="I4516" s="68">
        <v>0.18717919999999999</v>
      </c>
      <c r="T4516" s="91"/>
      <c r="U4516" s="91"/>
      <c r="AA4516" s="91"/>
      <c r="AB4516" s="91"/>
      <c r="AC4516" s="91"/>
      <c r="AD4516" s="91"/>
      <c r="AE4516" s="91"/>
      <c r="AF4516" s="91"/>
    </row>
    <row r="4517" spans="1:32" x14ac:dyDescent="0.3">
      <c r="A4517" s="65">
        <v>0</v>
      </c>
      <c r="B4517" s="10">
        <v>4514</v>
      </c>
      <c r="C4517" s="71">
        <v>0.45140000000000002</v>
      </c>
      <c r="D4517" s="74">
        <v>755447</v>
      </c>
      <c r="E4517" s="61">
        <v>701922</v>
      </c>
      <c r="F4517" s="68">
        <v>0.18886174999999999</v>
      </c>
      <c r="G4517" s="292">
        <v>0.17548050000000001</v>
      </c>
      <c r="H4517" s="68">
        <v>0.20145253333333332</v>
      </c>
      <c r="I4517" s="68">
        <v>0.18717919999999999</v>
      </c>
      <c r="T4517" s="91"/>
      <c r="U4517" s="91"/>
      <c r="AA4517" s="91"/>
      <c r="AB4517" s="91"/>
      <c r="AC4517" s="91"/>
      <c r="AD4517" s="91"/>
      <c r="AE4517" s="91"/>
      <c r="AF4517" s="91"/>
    </row>
    <row r="4518" spans="1:32" x14ac:dyDescent="0.3">
      <c r="A4518" s="65">
        <v>0</v>
      </c>
      <c r="B4518" s="10">
        <v>4515</v>
      </c>
      <c r="C4518" s="71">
        <v>0.45150000000000001</v>
      </c>
      <c r="D4518" s="74">
        <v>755447</v>
      </c>
      <c r="E4518" s="61">
        <v>701922</v>
      </c>
      <c r="F4518" s="68">
        <v>0.18886174999999999</v>
      </c>
      <c r="G4518" s="292">
        <v>0.17548050000000001</v>
      </c>
      <c r="H4518" s="68">
        <v>0.20145253333333332</v>
      </c>
      <c r="I4518" s="68">
        <v>0.18717919999999999</v>
      </c>
      <c r="T4518" s="91"/>
      <c r="U4518" s="91"/>
      <c r="AA4518" s="91"/>
      <c r="AB4518" s="91"/>
      <c r="AC4518" s="91"/>
      <c r="AD4518" s="91"/>
      <c r="AE4518" s="91"/>
      <c r="AF4518" s="91"/>
    </row>
    <row r="4519" spans="1:32" x14ac:dyDescent="0.3">
      <c r="A4519" s="65">
        <v>0</v>
      </c>
      <c r="B4519" s="10">
        <v>4516</v>
      </c>
      <c r="C4519" s="71">
        <v>0.4516</v>
      </c>
      <c r="D4519" s="74">
        <v>755447</v>
      </c>
      <c r="E4519" s="61">
        <v>701922</v>
      </c>
      <c r="F4519" s="68">
        <v>0.18886174999999999</v>
      </c>
      <c r="G4519" s="292">
        <v>0.17548050000000001</v>
      </c>
      <c r="H4519" s="68">
        <v>0.20145253333333332</v>
      </c>
      <c r="I4519" s="68">
        <v>0.18717919999999999</v>
      </c>
      <c r="T4519" s="91"/>
      <c r="U4519" s="91"/>
      <c r="AA4519" s="91"/>
      <c r="AB4519" s="91"/>
      <c r="AC4519" s="91"/>
      <c r="AD4519" s="91"/>
      <c r="AE4519" s="91"/>
      <c r="AF4519" s="91"/>
    </row>
    <row r="4520" spans="1:32" x14ac:dyDescent="0.3">
      <c r="A4520" s="65">
        <v>0</v>
      </c>
      <c r="B4520" s="10">
        <v>4517</v>
      </c>
      <c r="C4520" s="71">
        <v>0.45169999999999999</v>
      </c>
      <c r="D4520" s="74">
        <v>755447</v>
      </c>
      <c r="E4520" s="61">
        <v>701922</v>
      </c>
      <c r="F4520" s="68">
        <v>0.18886174999999999</v>
      </c>
      <c r="G4520" s="292">
        <v>0.17548050000000001</v>
      </c>
      <c r="H4520" s="68">
        <v>0.20145253333333332</v>
      </c>
      <c r="I4520" s="68">
        <v>0.18717919999999999</v>
      </c>
      <c r="T4520" s="91"/>
      <c r="U4520" s="91"/>
      <c r="AA4520" s="91"/>
      <c r="AB4520" s="91"/>
      <c r="AC4520" s="91"/>
      <c r="AD4520" s="91"/>
      <c r="AE4520" s="91"/>
      <c r="AF4520" s="91"/>
    </row>
    <row r="4521" spans="1:32" x14ac:dyDescent="0.3">
      <c r="A4521" s="65">
        <v>0</v>
      </c>
      <c r="B4521" s="10">
        <v>4518</v>
      </c>
      <c r="C4521" s="71">
        <v>0.45179999999999998</v>
      </c>
      <c r="D4521" s="74">
        <v>755447</v>
      </c>
      <c r="E4521" s="61">
        <v>701922</v>
      </c>
      <c r="F4521" s="68">
        <v>0.18886174999999999</v>
      </c>
      <c r="G4521" s="292">
        <v>0.17548050000000001</v>
      </c>
      <c r="H4521" s="68">
        <v>0.20145253333333332</v>
      </c>
      <c r="I4521" s="68">
        <v>0.18717919999999999</v>
      </c>
      <c r="T4521" s="91"/>
      <c r="U4521" s="91"/>
      <c r="AA4521" s="91"/>
      <c r="AB4521" s="91"/>
      <c r="AC4521" s="91"/>
      <c r="AD4521" s="91"/>
      <c r="AE4521" s="91"/>
      <c r="AF4521" s="91"/>
    </row>
    <row r="4522" spans="1:32" x14ac:dyDescent="0.3">
      <c r="A4522" s="65">
        <v>0</v>
      </c>
      <c r="B4522" s="10">
        <v>4519</v>
      </c>
      <c r="C4522" s="71">
        <v>0.45190000000000002</v>
      </c>
      <c r="D4522" s="74">
        <v>755447</v>
      </c>
      <c r="E4522" s="61">
        <v>701922</v>
      </c>
      <c r="F4522" s="68">
        <v>0.18886174999999999</v>
      </c>
      <c r="G4522" s="292">
        <v>0.17548050000000001</v>
      </c>
      <c r="H4522" s="68">
        <v>0.20145253333333332</v>
      </c>
      <c r="I4522" s="68">
        <v>0.18717919999999999</v>
      </c>
      <c r="T4522" s="91"/>
      <c r="U4522" s="91"/>
      <c r="AA4522" s="91"/>
      <c r="AB4522" s="91"/>
      <c r="AC4522" s="91"/>
      <c r="AD4522" s="91"/>
      <c r="AE4522" s="91"/>
      <c r="AF4522" s="91"/>
    </row>
    <row r="4523" spans="1:32" x14ac:dyDescent="0.3">
      <c r="A4523" s="65">
        <v>0</v>
      </c>
      <c r="B4523" s="10">
        <v>4520</v>
      </c>
      <c r="C4523" s="71">
        <v>0.45200000000000001</v>
      </c>
      <c r="D4523" s="74">
        <v>755447</v>
      </c>
      <c r="E4523" s="61">
        <v>701922</v>
      </c>
      <c r="F4523" s="68">
        <v>0.18886174999999999</v>
      </c>
      <c r="G4523" s="292">
        <v>0.17548050000000001</v>
      </c>
      <c r="H4523" s="68">
        <v>0.20145253333333332</v>
      </c>
      <c r="I4523" s="68">
        <v>0.18717919999999999</v>
      </c>
      <c r="T4523" s="91"/>
      <c r="U4523" s="91"/>
      <c r="AA4523" s="91"/>
      <c r="AB4523" s="91"/>
      <c r="AC4523" s="91"/>
      <c r="AD4523" s="91"/>
      <c r="AE4523" s="91"/>
      <c r="AF4523" s="91"/>
    </row>
    <row r="4524" spans="1:32" x14ac:dyDescent="0.3">
      <c r="A4524" s="65">
        <v>0</v>
      </c>
      <c r="B4524" s="10">
        <v>4521</v>
      </c>
      <c r="C4524" s="71">
        <v>0.4521</v>
      </c>
      <c r="D4524" s="74">
        <v>755447</v>
      </c>
      <c r="E4524" s="61">
        <v>701922</v>
      </c>
      <c r="F4524" s="68">
        <v>0.18886174999999999</v>
      </c>
      <c r="G4524" s="292">
        <v>0.17548050000000001</v>
      </c>
      <c r="H4524" s="68">
        <v>0.20145253333333332</v>
      </c>
      <c r="I4524" s="68">
        <v>0.18717919999999999</v>
      </c>
      <c r="T4524" s="91"/>
      <c r="U4524" s="91"/>
      <c r="AA4524" s="91"/>
      <c r="AB4524" s="91"/>
      <c r="AC4524" s="91"/>
      <c r="AD4524" s="91"/>
      <c r="AE4524" s="91"/>
      <c r="AF4524" s="91"/>
    </row>
    <row r="4525" spans="1:32" x14ac:dyDescent="0.3">
      <c r="A4525" s="65">
        <v>0</v>
      </c>
      <c r="B4525" s="10">
        <v>4522</v>
      </c>
      <c r="C4525" s="71">
        <v>0.45219999999999999</v>
      </c>
      <c r="D4525" s="74">
        <v>755447</v>
      </c>
      <c r="E4525" s="61">
        <v>701922</v>
      </c>
      <c r="F4525" s="68">
        <v>0.18886174999999999</v>
      </c>
      <c r="G4525" s="292">
        <v>0.17548050000000001</v>
      </c>
      <c r="H4525" s="68">
        <v>0.20145253333333332</v>
      </c>
      <c r="I4525" s="68">
        <v>0.18717919999999999</v>
      </c>
      <c r="T4525" s="91"/>
      <c r="U4525" s="91"/>
      <c r="AA4525" s="91"/>
      <c r="AB4525" s="91"/>
      <c r="AC4525" s="91"/>
      <c r="AD4525" s="91"/>
      <c r="AE4525" s="91"/>
      <c r="AF4525" s="91"/>
    </row>
    <row r="4526" spans="1:32" x14ac:dyDescent="0.3">
      <c r="A4526" s="65">
        <v>0</v>
      </c>
      <c r="B4526" s="10">
        <v>4523</v>
      </c>
      <c r="C4526" s="71">
        <v>0.45229999999999998</v>
      </c>
      <c r="D4526" s="74">
        <v>755447</v>
      </c>
      <c r="E4526" s="61">
        <v>701922</v>
      </c>
      <c r="F4526" s="68">
        <v>0.18886174999999999</v>
      </c>
      <c r="G4526" s="292">
        <v>0.17548050000000001</v>
      </c>
      <c r="H4526" s="68">
        <v>0.20145253333333332</v>
      </c>
      <c r="I4526" s="68">
        <v>0.18717919999999999</v>
      </c>
      <c r="T4526" s="91"/>
      <c r="U4526" s="91"/>
      <c r="AA4526" s="91"/>
      <c r="AB4526" s="91"/>
      <c r="AC4526" s="91"/>
      <c r="AD4526" s="91"/>
      <c r="AE4526" s="91"/>
      <c r="AF4526" s="91"/>
    </row>
    <row r="4527" spans="1:32" x14ac:dyDescent="0.3">
      <c r="A4527" s="65">
        <v>0</v>
      </c>
      <c r="B4527" s="10">
        <v>4524</v>
      </c>
      <c r="C4527" s="71">
        <v>0.45240000000000002</v>
      </c>
      <c r="D4527" s="74">
        <v>755447</v>
      </c>
      <c r="E4527" s="61">
        <v>701922</v>
      </c>
      <c r="F4527" s="68">
        <v>0.18886174999999999</v>
      </c>
      <c r="G4527" s="292">
        <v>0.17548050000000001</v>
      </c>
      <c r="H4527" s="68">
        <v>0.20145253333333332</v>
      </c>
      <c r="I4527" s="68">
        <v>0.18717919999999999</v>
      </c>
      <c r="T4527" s="91"/>
      <c r="U4527" s="91"/>
      <c r="AA4527" s="91"/>
      <c r="AB4527" s="91"/>
      <c r="AC4527" s="91"/>
      <c r="AD4527" s="91"/>
      <c r="AE4527" s="91"/>
      <c r="AF4527" s="91"/>
    </row>
    <row r="4528" spans="1:32" x14ac:dyDescent="0.3">
      <c r="A4528" s="65">
        <v>0</v>
      </c>
      <c r="B4528" s="10">
        <v>4525</v>
      </c>
      <c r="C4528" s="71">
        <v>0.45250000000000001</v>
      </c>
      <c r="D4528" s="74">
        <v>755447</v>
      </c>
      <c r="E4528" s="61">
        <v>701922</v>
      </c>
      <c r="F4528" s="68">
        <v>0.18886174999999999</v>
      </c>
      <c r="G4528" s="292">
        <v>0.17548050000000001</v>
      </c>
      <c r="H4528" s="68">
        <v>0.20145253333333332</v>
      </c>
      <c r="I4528" s="68">
        <v>0.18717919999999999</v>
      </c>
      <c r="T4528" s="91"/>
      <c r="U4528" s="91"/>
      <c r="AA4528" s="91"/>
      <c r="AB4528" s="91"/>
      <c r="AC4528" s="91"/>
      <c r="AD4528" s="91"/>
      <c r="AE4528" s="91"/>
      <c r="AF4528" s="91"/>
    </row>
    <row r="4529" spans="1:32" x14ac:dyDescent="0.3">
      <c r="A4529" s="65">
        <v>0</v>
      </c>
      <c r="B4529" s="10">
        <v>4526</v>
      </c>
      <c r="C4529" s="71">
        <v>0.4526</v>
      </c>
      <c r="D4529" s="74">
        <v>755447</v>
      </c>
      <c r="E4529" s="61">
        <v>701922</v>
      </c>
      <c r="F4529" s="68">
        <v>0.18886174999999999</v>
      </c>
      <c r="G4529" s="292">
        <v>0.17548050000000001</v>
      </c>
      <c r="H4529" s="68">
        <v>0.20145253333333332</v>
      </c>
      <c r="I4529" s="68">
        <v>0.18717919999999999</v>
      </c>
      <c r="T4529" s="91"/>
      <c r="U4529" s="91"/>
      <c r="AA4529" s="91"/>
      <c r="AB4529" s="91"/>
      <c r="AC4529" s="91"/>
      <c r="AD4529" s="91"/>
      <c r="AE4529" s="91"/>
      <c r="AF4529" s="91"/>
    </row>
    <row r="4530" spans="1:32" x14ac:dyDescent="0.3">
      <c r="A4530" s="65">
        <v>0</v>
      </c>
      <c r="B4530" s="10">
        <v>4527</v>
      </c>
      <c r="C4530" s="71">
        <v>0.45269999999999999</v>
      </c>
      <c r="D4530" s="74">
        <v>755447</v>
      </c>
      <c r="E4530" s="61">
        <v>701922</v>
      </c>
      <c r="F4530" s="68">
        <v>0.18886174999999999</v>
      </c>
      <c r="G4530" s="292">
        <v>0.17548050000000001</v>
      </c>
      <c r="H4530" s="68">
        <v>0.20145253333333332</v>
      </c>
      <c r="I4530" s="68">
        <v>0.18717919999999999</v>
      </c>
      <c r="T4530" s="91"/>
      <c r="U4530" s="91"/>
      <c r="AA4530" s="91"/>
      <c r="AB4530" s="91"/>
      <c r="AC4530" s="91"/>
      <c r="AD4530" s="91"/>
      <c r="AE4530" s="91"/>
      <c r="AF4530" s="91"/>
    </row>
    <row r="4531" spans="1:32" x14ac:dyDescent="0.3">
      <c r="A4531" s="65">
        <v>0</v>
      </c>
      <c r="B4531" s="10">
        <v>4528</v>
      </c>
      <c r="C4531" s="71">
        <v>0.45279999999999998</v>
      </c>
      <c r="D4531" s="74">
        <v>755447</v>
      </c>
      <c r="E4531" s="61">
        <v>701922</v>
      </c>
      <c r="F4531" s="68">
        <v>0.18886174999999999</v>
      </c>
      <c r="G4531" s="292">
        <v>0.17548050000000001</v>
      </c>
      <c r="H4531" s="68">
        <v>0.20145253333333332</v>
      </c>
      <c r="I4531" s="68">
        <v>0.18717919999999999</v>
      </c>
      <c r="T4531" s="91"/>
      <c r="U4531" s="91"/>
      <c r="AA4531" s="91"/>
      <c r="AB4531" s="91"/>
      <c r="AC4531" s="91"/>
      <c r="AD4531" s="91"/>
      <c r="AE4531" s="91"/>
      <c r="AF4531" s="91"/>
    </row>
    <row r="4532" spans="1:32" x14ac:dyDescent="0.3">
      <c r="A4532" s="65">
        <v>0</v>
      </c>
      <c r="B4532" s="10">
        <v>4529</v>
      </c>
      <c r="C4532" s="71">
        <v>0.45290000000000002</v>
      </c>
      <c r="D4532" s="74">
        <v>755447</v>
      </c>
      <c r="E4532" s="61">
        <v>701922</v>
      </c>
      <c r="F4532" s="68">
        <v>0.18886174999999999</v>
      </c>
      <c r="G4532" s="292">
        <v>0.17548050000000001</v>
      </c>
      <c r="H4532" s="68">
        <v>0.20145253333333332</v>
      </c>
      <c r="I4532" s="68">
        <v>0.18717919999999999</v>
      </c>
      <c r="T4532" s="91"/>
      <c r="U4532" s="91"/>
      <c r="AA4532" s="91"/>
      <c r="AB4532" s="91"/>
      <c r="AC4532" s="91"/>
      <c r="AD4532" s="91"/>
      <c r="AE4532" s="91"/>
      <c r="AF4532" s="91"/>
    </row>
    <row r="4533" spans="1:32" x14ac:dyDescent="0.3">
      <c r="A4533" s="65">
        <v>0</v>
      </c>
      <c r="B4533" s="10">
        <v>4530</v>
      </c>
      <c r="C4533" s="71">
        <v>0.45300000000000001</v>
      </c>
      <c r="D4533" s="74">
        <v>755447</v>
      </c>
      <c r="E4533" s="61">
        <v>701922</v>
      </c>
      <c r="F4533" s="68">
        <v>0.18886174999999999</v>
      </c>
      <c r="G4533" s="292">
        <v>0.17548050000000001</v>
      </c>
      <c r="H4533" s="68">
        <v>0.20145253333333332</v>
      </c>
      <c r="I4533" s="68">
        <v>0.18717919999999999</v>
      </c>
      <c r="T4533" s="91"/>
      <c r="U4533" s="91"/>
      <c r="AA4533" s="91"/>
      <c r="AB4533" s="91"/>
      <c r="AC4533" s="91"/>
      <c r="AD4533" s="91"/>
      <c r="AE4533" s="91"/>
      <c r="AF4533" s="91"/>
    </row>
    <row r="4534" spans="1:32" x14ac:dyDescent="0.3">
      <c r="A4534" s="65">
        <v>0</v>
      </c>
      <c r="B4534" s="10">
        <v>4531</v>
      </c>
      <c r="C4534" s="71">
        <v>0.4531</v>
      </c>
      <c r="D4534" s="74">
        <v>755447</v>
      </c>
      <c r="E4534" s="61">
        <v>701922</v>
      </c>
      <c r="F4534" s="68">
        <v>0.18886174999999999</v>
      </c>
      <c r="G4534" s="292">
        <v>0.17548050000000001</v>
      </c>
      <c r="H4534" s="68">
        <v>0.20145253333333332</v>
      </c>
      <c r="I4534" s="68">
        <v>0.18717919999999999</v>
      </c>
      <c r="T4534" s="91"/>
      <c r="U4534" s="91"/>
      <c r="AA4534" s="91"/>
      <c r="AB4534" s="91"/>
      <c r="AC4534" s="91"/>
      <c r="AD4534" s="91"/>
      <c r="AE4534" s="91"/>
      <c r="AF4534" s="91"/>
    </row>
    <row r="4535" spans="1:32" x14ac:dyDescent="0.3">
      <c r="A4535" s="65">
        <v>0</v>
      </c>
      <c r="B4535" s="10">
        <v>4532</v>
      </c>
      <c r="C4535" s="71">
        <v>0.45319999999999999</v>
      </c>
      <c r="D4535" s="74">
        <v>755447</v>
      </c>
      <c r="E4535" s="61">
        <v>701922</v>
      </c>
      <c r="F4535" s="68">
        <v>0.18886174999999999</v>
      </c>
      <c r="G4535" s="292">
        <v>0.17548050000000001</v>
      </c>
      <c r="H4535" s="68">
        <v>0.20145253333333332</v>
      </c>
      <c r="I4535" s="68">
        <v>0.18717919999999999</v>
      </c>
      <c r="T4535" s="91"/>
      <c r="U4535" s="91"/>
      <c r="AA4535" s="91"/>
      <c r="AB4535" s="91"/>
      <c r="AC4535" s="91"/>
      <c r="AD4535" s="91"/>
      <c r="AE4535" s="91"/>
      <c r="AF4535" s="91"/>
    </row>
    <row r="4536" spans="1:32" x14ac:dyDescent="0.3">
      <c r="A4536" s="65">
        <v>0</v>
      </c>
      <c r="B4536" s="10">
        <v>4533</v>
      </c>
      <c r="C4536" s="71">
        <v>0.45329999999999998</v>
      </c>
      <c r="D4536" s="74">
        <v>755447</v>
      </c>
      <c r="E4536" s="61">
        <v>701922</v>
      </c>
      <c r="F4536" s="68">
        <v>0.18886174999999999</v>
      </c>
      <c r="G4536" s="292">
        <v>0.17548050000000001</v>
      </c>
      <c r="H4536" s="68">
        <v>0.20145253333333332</v>
      </c>
      <c r="I4536" s="68">
        <v>0.18717919999999999</v>
      </c>
      <c r="T4536" s="91"/>
      <c r="U4536" s="91"/>
      <c r="AA4536" s="91"/>
      <c r="AB4536" s="91"/>
      <c r="AC4536" s="91"/>
      <c r="AD4536" s="91"/>
      <c r="AE4536" s="91"/>
      <c r="AF4536" s="91"/>
    </row>
    <row r="4537" spans="1:32" x14ac:dyDescent="0.3">
      <c r="A4537" s="65">
        <v>0</v>
      </c>
      <c r="B4537" s="10">
        <v>4534</v>
      </c>
      <c r="C4537" s="71">
        <v>0.45340000000000003</v>
      </c>
      <c r="D4537" s="74">
        <v>755447</v>
      </c>
      <c r="E4537" s="61">
        <v>701922</v>
      </c>
      <c r="F4537" s="68">
        <v>0.18886174999999999</v>
      </c>
      <c r="G4537" s="292">
        <v>0.17548050000000001</v>
      </c>
      <c r="H4537" s="68">
        <v>0.20145253333333332</v>
      </c>
      <c r="I4537" s="68">
        <v>0.18717919999999999</v>
      </c>
      <c r="T4537" s="91"/>
      <c r="U4537" s="91"/>
      <c r="AA4537" s="91"/>
      <c r="AB4537" s="91"/>
      <c r="AC4537" s="91"/>
      <c r="AD4537" s="91"/>
      <c r="AE4537" s="91"/>
      <c r="AF4537" s="91"/>
    </row>
    <row r="4538" spans="1:32" x14ac:dyDescent="0.3">
      <c r="A4538" s="65">
        <v>0</v>
      </c>
      <c r="B4538" s="10">
        <v>4535</v>
      </c>
      <c r="C4538" s="71">
        <v>0.45350000000000001</v>
      </c>
      <c r="D4538" s="74">
        <v>755447</v>
      </c>
      <c r="E4538" s="61">
        <v>701922</v>
      </c>
      <c r="F4538" s="68">
        <v>0.18886174999999999</v>
      </c>
      <c r="G4538" s="292">
        <v>0.17548050000000001</v>
      </c>
      <c r="H4538" s="68">
        <v>0.20145253333333332</v>
      </c>
      <c r="I4538" s="68">
        <v>0.18717919999999999</v>
      </c>
      <c r="T4538" s="91"/>
      <c r="U4538" s="91"/>
      <c r="AA4538" s="91"/>
      <c r="AB4538" s="91"/>
      <c r="AC4538" s="91"/>
      <c r="AD4538" s="91"/>
      <c r="AE4538" s="91"/>
      <c r="AF4538" s="91"/>
    </row>
    <row r="4539" spans="1:32" x14ac:dyDescent="0.3">
      <c r="A4539" s="65">
        <v>0</v>
      </c>
      <c r="B4539" s="10">
        <v>4536</v>
      </c>
      <c r="C4539" s="71">
        <v>0.4536</v>
      </c>
      <c r="D4539" s="74">
        <v>755447</v>
      </c>
      <c r="E4539" s="61">
        <v>701922</v>
      </c>
      <c r="F4539" s="68">
        <v>0.18886174999999999</v>
      </c>
      <c r="G4539" s="292">
        <v>0.17548050000000001</v>
      </c>
      <c r="H4539" s="68">
        <v>0.20145253333333332</v>
      </c>
      <c r="I4539" s="68">
        <v>0.18717919999999999</v>
      </c>
      <c r="T4539" s="91"/>
      <c r="U4539" s="91"/>
      <c r="AA4539" s="91"/>
      <c r="AB4539" s="91"/>
      <c r="AC4539" s="91"/>
      <c r="AD4539" s="91"/>
      <c r="AE4539" s="91"/>
      <c r="AF4539" s="91"/>
    </row>
    <row r="4540" spans="1:32" x14ac:dyDescent="0.3">
      <c r="A4540" s="65">
        <v>0</v>
      </c>
      <c r="B4540" s="10">
        <v>4537</v>
      </c>
      <c r="C4540" s="71">
        <v>0.45369999999999999</v>
      </c>
      <c r="D4540" s="74">
        <v>755447</v>
      </c>
      <c r="E4540" s="61">
        <v>701922</v>
      </c>
      <c r="F4540" s="68">
        <v>0.18886174999999999</v>
      </c>
      <c r="G4540" s="292">
        <v>0.17548050000000001</v>
      </c>
      <c r="H4540" s="68">
        <v>0.20145253333333332</v>
      </c>
      <c r="I4540" s="68">
        <v>0.18717919999999999</v>
      </c>
      <c r="T4540" s="91"/>
      <c r="U4540" s="91"/>
      <c r="AA4540" s="91"/>
      <c r="AB4540" s="91"/>
      <c r="AC4540" s="91"/>
      <c r="AD4540" s="91"/>
      <c r="AE4540" s="91"/>
      <c r="AF4540" s="91"/>
    </row>
    <row r="4541" spans="1:32" x14ac:dyDescent="0.3">
      <c r="A4541" s="65">
        <v>0</v>
      </c>
      <c r="B4541" s="10">
        <v>4538</v>
      </c>
      <c r="C4541" s="71">
        <v>0.45379999999999998</v>
      </c>
      <c r="D4541" s="74">
        <v>755447</v>
      </c>
      <c r="E4541" s="61">
        <v>701922</v>
      </c>
      <c r="F4541" s="68">
        <v>0.18886174999999999</v>
      </c>
      <c r="G4541" s="292">
        <v>0.17548050000000001</v>
      </c>
      <c r="H4541" s="68">
        <v>0.20145253333333332</v>
      </c>
      <c r="I4541" s="68">
        <v>0.18717919999999999</v>
      </c>
      <c r="T4541" s="91"/>
      <c r="U4541" s="91"/>
      <c r="AA4541" s="91"/>
      <c r="AB4541" s="91"/>
      <c r="AC4541" s="91"/>
      <c r="AD4541" s="91"/>
      <c r="AE4541" s="91"/>
      <c r="AF4541" s="91"/>
    </row>
    <row r="4542" spans="1:32" x14ac:dyDescent="0.3">
      <c r="A4542" s="65">
        <v>0</v>
      </c>
      <c r="B4542" s="10">
        <v>4539</v>
      </c>
      <c r="C4542" s="71">
        <v>0.45390000000000003</v>
      </c>
      <c r="D4542" s="74">
        <v>755447</v>
      </c>
      <c r="E4542" s="61">
        <v>701922</v>
      </c>
      <c r="F4542" s="68">
        <v>0.18886174999999999</v>
      </c>
      <c r="G4542" s="292">
        <v>0.17548050000000001</v>
      </c>
      <c r="H4542" s="68">
        <v>0.20145253333333332</v>
      </c>
      <c r="I4542" s="68">
        <v>0.18717919999999999</v>
      </c>
      <c r="T4542" s="91"/>
      <c r="U4542" s="91"/>
      <c r="AA4542" s="91"/>
      <c r="AB4542" s="91"/>
      <c r="AC4542" s="91"/>
      <c r="AD4542" s="91"/>
      <c r="AE4542" s="91"/>
      <c r="AF4542" s="91"/>
    </row>
    <row r="4543" spans="1:32" x14ac:dyDescent="0.3">
      <c r="A4543" s="65">
        <v>0</v>
      </c>
      <c r="B4543" s="10">
        <v>4540</v>
      </c>
      <c r="C4543" s="71">
        <v>0.45400000000000001</v>
      </c>
      <c r="D4543" s="74">
        <v>755447</v>
      </c>
      <c r="E4543" s="61">
        <v>701922</v>
      </c>
      <c r="F4543" s="68">
        <v>0.18886174999999999</v>
      </c>
      <c r="G4543" s="292">
        <v>0.17548050000000001</v>
      </c>
      <c r="H4543" s="68">
        <v>0.20145253333333332</v>
      </c>
      <c r="I4543" s="68">
        <v>0.18717919999999999</v>
      </c>
      <c r="T4543" s="91"/>
      <c r="U4543" s="91"/>
      <c r="AA4543" s="91"/>
      <c r="AB4543" s="91"/>
      <c r="AC4543" s="91"/>
      <c r="AD4543" s="91"/>
      <c r="AE4543" s="91"/>
      <c r="AF4543" s="91"/>
    </row>
    <row r="4544" spans="1:32" x14ac:dyDescent="0.3">
      <c r="A4544" s="65">
        <v>0</v>
      </c>
      <c r="B4544" s="10">
        <v>4541</v>
      </c>
      <c r="C4544" s="71">
        <v>0.4541</v>
      </c>
      <c r="D4544" s="74">
        <v>755447</v>
      </c>
      <c r="E4544" s="61">
        <v>701922</v>
      </c>
      <c r="F4544" s="68">
        <v>0.18886174999999999</v>
      </c>
      <c r="G4544" s="292">
        <v>0.17548050000000001</v>
      </c>
      <c r="H4544" s="68">
        <v>0.20145253333333332</v>
      </c>
      <c r="I4544" s="68">
        <v>0.18717919999999999</v>
      </c>
      <c r="T4544" s="91"/>
      <c r="U4544" s="91"/>
      <c r="AA4544" s="91"/>
      <c r="AB4544" s="91"/>
      <c r="AC4544" s="91"/>
      <c r="AD4544" s="91"/>
      <c r="AE4544" s="91"/>
      <c r="AF4544" s="91"/>
    </row>
    <row r="4545" spans="1:32" x14ac:dyDescent="0.3">
      <c r="A4545" s="65">
        <v>0</v>
      </c>
      <c r="B4545" s="10">
        <v>4542</v>
      </c>
      <c r="C4545" s="71">
        <v>0.45419999999999999</v>
      </c>
      <c r="D4545" s="74">
        <v>755447</v>
      </c>
      <c r="E4545" s="61">
        <v>701922</v>
      </c>
      <c r="F4545" s="68">
        <v>0.18886174999999999</v>
      </c>
      <c r="G4545" s="292">
        <v>0.17548050000000001</v>
      </c>
      <c r="H4545" s="68">
        <v>0.20145253333333332</v>
      </c>
      <c r="I4545" s="68">
        <v>0.18717919999999999</v>
      </c>
      <c r="T4545" s="91"/>
      <c r="U4545" s="91"/>
      <c r="AA4545" s="91"/>
      <c r="AB4545" s="91"/>
      <c r="AC4545" s="91"/>
      <c r="AD4545" s="91"/>
      <c r="AE4545" s="91"/>
      <c r="AF4545" s="91"/>
    </row>
    <row r="4546" spans="1:32" x14ac:dyDescent="0.3">
      <c r="A4546" s="65">
        <v>0</v>
      </c>
      <c r="B4546" s="10">
        <v>4543</v>
      </c>
      <c r="C4546" s="71">
        <v>0.45429999999999998</v>
      </c>
      <c r="D4546" s="74">
        <v>755447</v>
      </c>
      <c r="E4546" s="61">
        <v>701922</v>
      </c>
      <c r="F4546" s="68">
        <v>0.18886174999999999</v>
      </c>
      <c r="G4546" s="292">
        <v>0.17548050000000001</v>
      </c>
      <c r="H4546" s="68">
        <v>0.20145253333333332</v>
      </c>
      <c r="I4546" s="68">
        <v>0.18717919999999999</v>
      </c>
      <c r="T4546" s="91"/>
      <c r="U4546" s="91"/>
      <c r="AA4546" s="91"/>
      <c r="AB4546" s="91"/>
      <c r="AC4546" s="91"/>
      <c r="AD4546" s="91"/>
      <c r="AE4546" s="91"/>
      <c r="AF4546" s="91"/>
    </row>
    <row r="4547" spans="1:32" x14ac:dyDescent="0.3">
      <c r="A4547" s="65">
        <v>0</v>
      </c>
      <c r="B4547" s="10">
        <v>4544</v>
      </c>
      <c r="C4547" s="71">
        <v>0.45440000000000003</v>
      </c>
      <c r="D4547" s="74">
        <v>755447</v>
      </c>
      <c r="E4547" s="61">
        <v>701922</v>
      </c>
      <c r="F4547" s="68">
        <v>0.18886174999999999</v>
      </c>
      <c r="G4547" s="292">
        <v>0.17548050000000001</v>
      </c>
      <c r="H4547" s="68">
        <v>0.20145253333333332</v>
      </c>
      <c r="I4547" s="68">
        <v>0.18717919999999999</v>
      </c>
      <c r="T4547" s="91"/>
      <c r="U4547" s="91"/>
      <c r="AA4547" s="91"/>
      <c r="AB4547" s="91"/>
      <c r="AC4547" s="91"/>
      <c r="AD4547" s="91"/>
      <c r="AE4547" s="91"/>
      <c r="AF4547" s="91"/>
    </row>
    <row r="4548" spans="1:32" x14ac:dyDescent="0.3">
      <c r="A4548" s="65">
        <v>0</v>
      </c>
      <c r="B4548" s="10">
        <v>4545</v>
      </c>
      <c r="C4548" s="71">
        <v>0.45450000000000002</v>
      </c>
      <c r="D4548" s="74">
        <v>755447</v>
      </c>
      <c r="E4548" s="61">
        <v>701922</v>
      </c>
      <c r="F4548" s="68">
        <v>0.18886174999999999</v>
      </c>
      <c r="G4548" s="292">
        <v>0.17548050000000001</v>
      </c>
      <c r="H4548" s="68">
        <v>0.20145253333333332</v>
      </c>
      <c r="I4548" s="68">
        <v>0.18717919999999999</v>
      </c>
      <c r="T4548" s="91"/>
      <c r="U4548" s="91"/>
      <c r="AA4548" s="91"/>
      <c r="AB4548" s="91"/>
      <c r="AC4548" s="91"/>
      <c r="AD4548" s="91"/>
      <c r="AE4548" s="91"/>
      <c r="AF4548" s="91"/>
    </row>
    <row r="4549" spans="1:32" x14ac:dyDescent="0.3">
      <c r="A4549" s="65">
        <v>0</v>
      </c>
      <c r="B4549" s="10">
        <v>4546</v>
      </c>
      <c r="C4549" s="71">
        <v>0.4546</v>
      </c>
      <c r="D4549" s="74">
        <v>755447</v>
      </c>
      <c r="E4549" s="61">
        <v>701922</v>
      </c>
      <c r="F4549" s="68">
        <v>0.18886174999999999</v>
      </c>
      <c r="G4549" s="292">
        <v>0.17548050000000001</v>
      </c>
      <c r="H4549" s="68">
        <v>0.20145253333333332</v>
      </c>
      <c r="I4549" s="68">
        <v>0.18717919999999999</v>
      </c>
      <c r="T4549" s="91"/>
      <c r="U4549" s="91"/>
      <c r="AA4549" s="91"/>
      <c r="AB4549" s="91"/>
      <c r="AC4549" s="91"/>
      <c r="AD4549" s="91"/>
      <c r="AE4549" s="91"/>
      <c r="AF4549" s="91"/>
    </row>
    <row r="4550" spans="1:32" x14ac:dyDescent="0.3">
      <c r="A4550" s="65">
        <v>0</v>
      </c>
      <c r="B4550" s="10">
        <v>4547</v>
      </c>
      <c r="C4550" s="71">
        <v>0.45469999999999999</v>
      </c>
      <c r="D4550" s="74">
        <v>755447</v>
      </c>
      <c r="E4550" s="61">
        <v>701922</v>
      </c>
      <c r="F4550" s="68">
        <v>0.18886174999999999</v>
      </c>
      <c r="G4550" s="292">
        <v>0.17548050000000001</v>
      </c>
      <c r="H4550" s="68">
        <v>0.20145253333333332</v>
      </c>
      <c r="I4550" s="68">
        <v>0.18717919999999999</v>
      </c>
      <c r="T4550" s="91"/>
      <c r="U4550" s="91"/>
      <c r="AA4550" s="91"/>
      <c r="AB4550" s="91"/>
      <c r="AC4550" s="91"/>
      <c r="AD4550" s="91"/>
      <c r="AE4550" s="91"/>
      <c r="AF4550" s="91"/>
    </row>
    <row r="4551" spans="1:32" x14ac:dyDescent="0.3">
      <c r="A4551" s="65">
        <v>0</v>
      </c>
      <c r="B4551" s="10">
        <v>4548</v>
      </c>
      <c r="C4551" s="71">
        <v>0.45479999999999998</v>
      </c>
      <c r="D4551" s="74">
        <v>755447</v>
      </c>
      <c r="E4551" s="61">
        <v>701922</v>
      </c>
      <c r="F4551" s="68">
        <v>0.18886174999999999</v>
      </c>
      <c r="G4551" s="292">
        <v>0.17548050000000001</v>
      </c>
      <c r="H4551" s="68">
        <v>0.20145253333333332</v>
      </c>
      <c r="I4551" s="68">
        <v>0.18717919999999999</v>
      </c>
      <c r="T4551" s="91"/>
      <c r="U4551" s="91"/>
      <c r="AA4551" s="91"/>
      <c r="AB4551" s="91"/>
      <c r="AC4551" s="91"/>
      <c r="AD4551" s="91"/>
      <c r="AE4551" s="91"/>
      <c r="AF4551" s="91"/>
    </row>
    <row r="4552" spans="1:32" x14ac:dyDescent="0.3">
      <c r="A4552" s="65">
        <v>0</v>
      </c>
      <c r="B4552" s="10">
        <v>4549</v>
      </c>
      <c r="C4552" s="71">
        <v>0.45490000000000003</v>
      </c>
      <c r="D4552" s="74">
        <v>755447</v>
      </c>
      <c r="E4552" s="61">
        <v>701922</v>
      </c>
      <c r="F4552" s="68">
        <v>0.18886174999999999</v>
      </c>
      <c r="G4552" s="292">
        <v>0.17548050000000001</v>
      </c>
      <c r="H4552" s="68">
        <v>0.20145253333333332</v>
      </c>
      <c r="I4552" s="68">
        <v>0.18717919999999999</v>
      </c>
      <c r="T4552" s="91"/>
      <c r="U4552" s="91"/>
      <c r="AA4552" s="91"/>
      <c r="AB4552" s="91"/>
      <c r="AC4552" s="91"/>
      <c r="AD4552" s="91"/>
      <c r="AE4552" s="91"/>
      <c r="AF4552" s="91"/>
    </row>
    <row r="4553" spans="1:32" x14ac:dyDescent="0.3">
      <c r="A4553" s="65">
        <v>0</v>
      </c>
      <c r="B4553" s="10">
        <v>4550</v>
      </c>
      <c r="C4553" s="71">
        <v>0.45500000000000002</v>
      </c>
      <c r="D4553" s="74">
        <v>755447</v>
      </c>
      <c r="E4553" s="61">
        <v>701922</v>
      </c>
      <c r="F4553" s="68">
        <v>0.18886174999999999</v>
      </c>
      <c r="G4553" s="292">
        <v>0.17548050000000001</v>
      </c>
      <c r="H4553" s="68">
        <v>0.20145253333333332</v>
      </c>
      <c r="I4553" s="68">
        <v>0.18717919999999999</v>
      </c>
      <c r="T4553" s="91"/>
      <c r="U4553" s="91"/>
      <c r="AA4553" s="91"/>
      <c r="AB4553" s="91"/>
      <c r="AC4553" s="91"/>
      <c r="AD4553" s="91"/>
      <c r="AE4553" s="91"/>
      <c r="AF4553" s="91"/>
    </row>
    <row r="4554" spans="1:32" x14ac:dyDescent="0.3">
      <c r="A4554" s="65">
        <v>0</v>
      </c>
      <c r="B4554" s="10">
        <v>4551</v>
      </c>
      <c r="C4554" s="71">
        <v>0.4551</v>
      </c>
      <c r="D4554" s="74">
        <v>755447</v>
      </c>
      <c r="E4554" s="61">
        <v>701922</v>
      </c>
      <c r="F4554" s="68">
        <v>0.18886174999999999</v>
      </c>
      <c r="G4554" s="292">
        <v>0.17548050000000001</v>
      </c>
      <c r="H4554" s="68">
        <v>0.20145253333333332</v>
      </c>
      <c r="I4554" s="68">
        <v>0.18717919999999999</v>
      </c>
      <c r="T4554" s="91"/>
      <c r="U4554" s="91"/>
      <c r="AA4554" s="91"/>
      <c r="AB4554" s="91"/>
      <c r="AC4554" s="91"/>
      <c r="AD4554" s="91"/>
      <c r="AE4554" s="91"/>
      <c r="AF4554" s="91"/>
    </row>
    <row r="4555" spans="1:32" x14ac:dyDescent="0.3">
      <c r="A4555" s="65">
        <v>0</v>
      </c>
      <c r="B4555" s="10">
        <v>4552</v>
      </c>
      <c r="C4555" s="71">
        <v>0.45519999999999999</v>
      </c>
      <c r="D4555" s="74">
        <v>755447</v>
      </c>
      <c r="E4555" s="61">
        <v>701922</v>
      </c>
      <c r="F4555" s="68">
        <v>0.18886174999999999</v>
      </c>
      <c r="G4555" s="292">
        <v>0.17548050000000001</v>
      </c>
      <c r="H4555" s="68">
        <v>0.20145253333333332</v>
      </c>
      <c r="I4555" s="68">
        <v>0.18717919999999999</v>
      </c>
      <c r="T4555" s="91"/>
      <c r="U4555" s="91"/>
      <c r="AA4555" s="91"/>
      <c r="AB4555" s="91"/>
      <c r="AC4555" s="91"/>
      <c r="AD4555" s="91"/>
      <c r="AE4555" s="91"/>
      <c r="AF4555" s="91"/>
    </row>
    <row r="4556" spans="1:32" x14ac:dyDescent="0.3">
      <c r="A4556" s="65">
        <v>0</v>
      </c>
      <c r="B4556" s="10">
        <v>4553</v>
      </c>
      <c r="C4556" s="71">
        <v>0.45529999999999998</v>
      </c>
      <c r="D4556" s="74">
        <v>755447</v>
      </c>
      <c r="E4556" s="61">
        <v>701922</v>
      </c>
      <c r="F4556" s="68">
        <v>0.18886174999999999</v>
      </c>
      <c r="G4556" s="292">
        <v>0.17548050000000001</v>
      </c>
      <c r="H4556" s="68">
        <v>0.20145253333333332</v>
      </c>
      <c r="I4556" s="68">
        <v>0.18717919999999999</v>
      </c>
      <c r="T4556" s="91"/>
      <c r="U4556" s="91"/>
      <c r="AA4556" s="91"/>
      <c r="AB4556" s="91"/>
      <c r="AC4556" s="91"/>
      <c r="AD4556" s="91"/>
      <c r="AE4556" s="91"/>
      <c r="AF4556" s="91"/>
    </row>
    <row r="4557" spans="1:32" x14ac:dyDescent="0.3">
      <c r="A4557" s="65">
        <v>0</v>
      </c>
      <c r="B4557" s="10">
        <v>4554</v>
      </c>
      <c r="C4557" s="71">
        <v>0.45540000000000003</v>
      </c>
      <c r="D4557" s="74">
        <v>755447</v>
      </c>
      <c r="E4557" s="61">
        <v>701922</v>
      </c>
      <c r="F4557" s="68">
        <v>0.18886174999999999</v>
      </c>
      <c r="G4557" s="292">
        <v>0.17548050000000001</v>
      </c>
      <c r="H4557" s="68">
        <v>0.20145253333333332</v>
      </c>
      <c r="I4557" s="68">
        <v>0.18717919999999999</v>
      </c>
      <c r="T4557" s="91"/>
      <c r="U4557" s="91"/>
      <c r="AA4557" s="91"/>
      <c r="AB4557" s="91"/>
      <c r="AC4557" s="91"/>
      <c r="AD4557" s="91"/>
      <c r="AE4557" s="91"/>
      <c r="AF4557" s="91"/>
    </row>
    <row r="4558" spans="1:32" x14ac:dyDescent="0.3">
      <c r="A4558" s="65">
        <v>0</v>
      </c>
      <c r="B4558" s="10">
        <v>4555</v>
      </c>
      <c r="C4558" s="71">
        <v>0.45550000000000002</v>
      </c>
      <c r="D4558" s="74">
        <v>755447</v>
      </c>
      <c r="E4558" s="61">
        <v>701922</v>
      </c>
      <c r="F4558" s="68">
        <v>0.18886174999999999</v>
      </c>
      <c r="G4558" s="292">
        <v>0.17548050000000001</v>
      </c>
      <c r="H4558" s="68">
        <v>0.20145253333333332</v>
      </c>
      <c r="I4558" s="68">
        <v>0.18717919999999999</v>
      </c>
      <c r="T4558" s="91"/>
      <c r="U4558" s="91"/>
      <c r="AA4558" s="91"/>
      <c r="AB4558" s="91"/>
      <c r="AC4558" s="91"/>
      <c r="AD4558" s="91"/>
      <c r="AE4558" s="91"/>
      <c r="AF4558" s="91"/>
    </row>
    <row r="4559" spans="1:32" x14ac:dyDescent="0.3">
      <c r="A4559" s="65">
        <v>0</v>
      </c>
      <c r="B4559" s="10">
        <v>4556</v>
      </c>
      <c r="C4559" s="71">
        <v>0.4556</v>
      </c>
      <c r="D4559" s="74">
        <v>755447</v>
      </c>
      <c r="E4559" s="61">
        <v>701922</v>
      </c>
      <c r="F4559" s="68">
        <v>0.18886174999999999</v>
      </c>
      <c r="G4559" s="292">
        <v>0.17548050000000001</v>
      </c>
      <c r="H4559" s="68">
        <v>0.20145253333333332</v>
      </c>
      <c r="I4559" s="68">
        <v>0.18717919999999999</v>
      </c>
      <c r="T4559" s="91"/>
      <c r="U4559" s="91"/>
      <c r="AA4559" s="91"/>
      <c r="AB4559" s="91"/>
      <c r="AC4559" s="91"/>
      <c r="AD4559" s="91"/>
      <c r="AE4559" s="91"/>
      <c r="AF4559" s="91"/>
    </row>
    <row r="4560" spans="1:32" x14ac:dyDescent="0.3">
      <c r="A4560" s="65">
        <v>0</v>
      </c>
      <c r="B4560" s="10">
        <v>4557</v>
      </c>
      <c r="C4560" s="71">
        <v>0.45569999999999999</v>
      </c>
      <c r="D4560" s="74">
        <v>755447</v>
      </c>
      <c r="E4560" s="61">
        <v>701922</v>
      </c>
      <c r="F4560" s="68">
        <v>0.18886174999999999</v>
      </c>
      <c r="G4560" s="292">
        <v>0.17548050000000001</v>
      </c>
      <c r="H4560" s="68">
        <v>0.20145253333333332</v>
      </c>
      <c r="I4560" s="68">
        <v>0.18717919999999999</v>
      </c>
      <c r="T4560" s="91"/>
      <c r="U4560" s="91"/>
      <c r="AA4560" s="91"/>
      <c r="AB4560" s="91"/>
      <c r="AC4560" s="91"/>
      <c r="AD4560" s="91"/>
      <c r="AE4560" s="91"/>
      <c r="AF4560" s="91"/>
    </row>
    <row r="4561" spans="1:32" x14ac:dyDescent="0.3">
      <c r="A4561" s="65">
        <v>0</v>
      </c>
      <c r="B4561" s="10">
        <v>4558</v>
      </c>
      <c r="C4561" s="71">
        <v>0.45579999999999998</v>
      </c>
      <c r="D4561" s="74">
        <v>755447</v>
      </c>
      <c r="E4561" s="61">
        <v>701922</v>
      </c>
      <c r="F4561" s="68">
        <v>0.18886174999999999</v>
      </c>
      <c r="G4561" s="292">
        <v>0.17548050000000001</v>
      </c>
      <c r="H4561" s="68">
        <v>0.20145253333333332</v>
      </c>
      <c r="I4561" s="68">
        <v>0.18717919999999999</v>
      </c>
      <c r="T4561" s="91"/>
      <c r="U4561" s="91"/>
      <c r="AA4561" s="91"/>
      <c r="AB4561" s="91"/>
      <c r="AC4561" s="91"/>
      <c r="AD4561" s="91"/>
      <c r="AE4561" s="91"/>
      <c r="AF4561" s="91"/>
    </row>
    <row r="4562" spans="1:32" x14ac:dyDescent="0.3">
      <c r="A4562" s="65">
        <v>0</v>
      </c>
      <c r="B4562" s="10">
        <v>4559</v>
      </c>
      <c r="C4562" s="71">
        <v>0.45590000000000003</v>
      </c>
      <c r="D4562" s="74">
        <v>755447</v>
      </c>
      <c r="E4562" s="61">
        <v>701922</v>
      </c>
      <c r="F4562" s="68">
        <v>0.18886174999999999</v>
      </c>
      <c r="G4562" s="292">
        <v>0.17548050000000001</v>
      </c>
      <c r="H4562" s="68">
        <v>0.20145253333333332</v>
      </c>
      <c r="I4562" s="68">
        <v>0.18717919999999999</v>
      </c>
      <c r="T4562" s="91"/>
      <c r="U4562" s="91"/>
      <c r="AA4562" s="91"/>
      <c r="AB4562" s="91"/>
      <c r="AC4562" s="91"/>
      <c r="AD4562" s="91"/>
      <c r="AE4562" s="91"/>
      <c r="AF4562" s="91"/>
    </row>
    <row r="4563" spans="1:32" x14ac:dyDescent="0.3">
      <c r="A4563" s="65">
        <v>0</v>
      </c>
      <c r="B4563" s="10">
        <v>4560</v>
      </c>
      <c r="C4563" s="71">
        <v>0.45600000000000002</v>
      </c>
      <c r="D4563" s="74">
        <v>755447</v>
      </c>
      <c r="E4563" s="61">
        <v>701922</v>
      </c>
      <c r="F4563" s="68">
        <v>0.18886174999999999</v>
      </c>
      <c r="G4563" s="292">
        <v>0.17548050000000001</v>
      </c>
      <c r="H4563" s="68">
        <v>0.20145253333333332</v>
      </c>
      <c r="I4563" s="68">
        <v>0.18717919999999999</v>
      </c>
      <c r="T4563" s="91"/>
      <c r="U4563" s="91"/>
      <c r="AA4563" s="91"/>
      <c r="AB4563" s="91"/>
      <c r="AC4563" s="91"/>
      <c r="AD4563" s="91"/>
      <c r="AE4563" s="91"/>
      <c r="AF4563" s="91"/>
    </row>
    <row r="4564" spans="1:32" x14ac:dyDescent="0.3">
      <c r="A4564" s="65">
        <v>0</v>
      </c>
      <c r="B4564" s="10">
        <v>4561</v>
      </c>
      <c r="C4564" s="71">
        <v>0.45610000000000001</v>
      </c>
      <c r="D4564" s="74">
        <v>755447</v>
      </c>
      <c r="E4564" s="61">
        <v>701922</v>
      </c>
      <c r="F4564" s="68">
        <v>0.18886174999999999</v>
      </c>
      <c r="G4564" s="292">
        <v>0.17548050000000001</v>
      </c>
      <c r="H4564" s="68">
        <v>0.20145253333333332</v>
      </c>
      <c r="I4564" s="68">
        <v>0.18717919999999999</v>
      </c>
      <c r="T4564" s="91"/>
      <c r="U4564" s="91"/>
      <c r="AA4564" s="91"/>
      <c r="AB4564" s="91"/>
      <c r="AC4564" s="91"/>
      <c r="AD4564" s="91"/>
      <c r="AE4564" s="91"/>
      <c r="AF4564" s="91"/>
    </row>
    <row r="4565" spans="1:32" x14ac:dyDescent="0.3">
      <c r="A4565" s="65">
        <v>0</v>
      </c>
      <c r="B4565" s="10">
        <v>4562</v>
      </c>
      <c r="C4565" s="71">
        <v>0.45619999999999999</v>
      </c>
      <c r="D4565" s="74">
        <v>755447</v>
      </c>
      <c r="E4565" s="61">
        <v>701922</v>
      </c>
      <c r="F4565" s="68">
        <v>0.18886174999999999</v>
      </c>
      <c r="G4565" s="292">
        <v>0.17548050000000001</v>
      </c>
      <c r="H4565" s="68">
        <v>0.20145253333333332</v>
      </c>
      <c r="I4565" s="68">
        <v>0.18717919999999999</v>
      </c>
      <c r="T4565" s="91"/>
      <c r="U4565" s="91"/>
      <c r="AA4565" s="91"/>
      <c r="AB4565" s="91"/>
      <c r="AC4565" s="91"/>
      <c r="AD4565" s="91"/>
      <c r="AE4565" s="91"/>
      <c r="AF4565" s="91"/>
    </row>
    <row r="4566" spans="1:32" x14ac:dyDescent="0.3">
      <c r="A4566" s="65">
        <v>0</v>
      </c>
      <c r="B4566" s="10">
        <v>4563</v>
      </c>
      <c r="C4566" s="71">
        <v>0.45629999999999998</v>
      </c>
      <c r="D4566" s="74">
        <v>755447</v>
      </c>
      <c r="E4566" s="61">
        <v>701922</v>
      </c>
      <c r="F4566" s="68">
        <v>0.18886174999999999</v>
      </c>
      <c r="G4566" s="292">
        <v>0.17548050000000001</v>
      </c>
      <c r="H4566" s="68">
        <v>0.20145253333333332</v>
      </c>
      <c r="I4566" s="68">
        <v>0.18717919999999999</v>
      </c>
      <c r="T4566" s="91"/>
      <c r="U4566" s="91"/>
      <c r="AA4566" s="91"/>
      <c r="AB4566" s="91"/>
      <c r="AC4566" s="91"/>
      <c r="AD4566" s="91"/>
      <c r="AE4566" s="91"/>
      <c r="AF4566" s="91"/>
    </row>
    <row r="4567" spans="1:32" x14ac:dyDescent="0.3">
      <c r="A4567" s="65">
        <v>0</v>
      </c>
      <c r="B4567" s="10">
        <v>4564</v>
      </c>
      <c r="C4567" s="71">
        <v>0.45639999999999997</v>
      </c>
      <c r="D4567" s="74">
        <v>755447</v>
      </c>
      <c r="E4567" s="61">
        <v>701922</v>
      </c>
      <c r="F4567" s="68">
        <v>0.18886174999999999</v>
      </c>
      <c r="G4567" s="292">
        <v>0.17548050000000001</v>
      </c>
      <c r="H4567" s="68">
        <v>0.20145253333333332</v>
      </c>
      <c r="I4567" s="68">
        <v>0.18717919999999999</v>
      </c>
      <c r="T4567" s="91"/>
      <c r="U4567" s="91"/>
      <c r="AA4567" s="91"/>
      <c r="AB4567" s="91"/>
      <c r="AC4567" s="91"/>
      <c r="AD4567" s="91"/>
      <c r="AE4567" s="91"/>
      <c r="AF4567" s="91"/>
    </row>
    <row r="4568" spans="1:32" x14ac:dyDescent="0.3">
      <c r="A4568" s="65">
        <v>0</v>
      </c>
      <c r="B4568" s="10">
        <v>4565</v>
      </c>
      <c r="C4568" s="71">
        <v>0.45650000000000002</v>
      </c>
      <c r="D4568" s="74">
        <v>755447</v>
      </c>
      <c r="E4568" s="61">
        <v>701922</v>
      </c>
      <c r="F4568" s="68">
        <v>0.18886174999999999</v>
      </c>
      <c r="G4568" s="292">
        <v>0.17548050000000001</v>
      </c>
      <c r="H4568" s="68">
        <v>0.20145253333333332</v>
      </c>
      <c r="I4568" s="68">
        <v>0.18717919999999999</v>
      </c>
      <c r="T4568" s="91"/>
      <c r="U4568" s="91"/>
      <c r="AA4568" s="91"/>
      <c r="AB4568" s="91"/>
      <c r="AC4568" s="91"/>
      <c r="AD4568" s="91"/>
      <c r="AE4568" s="91"/>
      <c r="AF4568" s="91"/>
    </row>
    <row r="4569" spans="1:32" x14ac:dyDescent="0.3">
      <c r="A4569" s="65">
        <v>0</v>
      </c>
      <c r="B4569" s="10">
        <v>4566</v>
      </c>
      <c r="C4569" s="71">
        <v>0.45660000000000001</v>
      </c>
      <c r="D4569" s="74">
        <v>755447</v>
      </c>
      <c r="E4569" s="61">
        <v>701922</v>
      </c>
      <c r="F4569" s="68">
        <v>0.18886174999999999</v>
      </c>
      <c r="G4569" s="292">
        <v>0.17548050000000001</v>
      </c>
      <c r="H4569" s="68">
        <v>0.20145253333333332</v>
      </c>
      <c r="I4569" s="68">
        <v>0.18717919999999999</v>
      </c>
      <c r="T4569" s="91"/>
      <c r="U4569" s="91"/>
      <c r="AA4569" s="91"/>
      <c r="AB4569" s="91"/>
      <c r="AC4569" s="91"/>
      <c r="AD4569" s="91"/>
      <c r="AE4569" s="91"/>
      <c r="AF4569" s="91"/>
    </row>
    <row r="4570" spans="1:32" x14ac:dyDescent="0.3">
      <c r="A4570" s="65">
        <v>0</v>
      </c>
      <c r="B4570" s="10">
        <v>4567</v>
      </c>
      <c r="C4570" s="71">
        <v>0.45669999999999999</v>
      </c>
      <c r="D4570" s="74">
        <v>755447</v>
      </c>
      <c r="E4570" s="61">
        <v>701922</v>
      </c>
      <c r="F4570" s="68">
        <v>0.18886174999999999</v>
      </c>
      <c r="G4570" s="292">
        <v>0.17548050000000001</v>
      </c>
      <c r="H4570" s="68">
        <v>0.20145253333333332</v>
      </c>
      <c r="I4570" s="68">
        <v>0.18717919999999999</v>
      </c>
      <c r="T4570" s="91"/>
      <c r="U4570" s="91"/>
      <c r="AA4570" s="91"/>
      <c r="AB4570" s="91"/>
      <c r="AC4570" s="91"/>
      <c r="AD4570" s="91"/>
      <c r="AE4570" s="91"/>
      <c r="AF4570" s="91"/>
    </row>
    <row r="4571" spans="1:32" x14ac:dyDescent="0.3">
      <c r="A4571" s="65">
        <v>0</v>
      </c>
      <c r="B4571" s="10">
        <v>4568</v>
      </c>
      <c r="C4571" s="71">
        <v>0.45679999999999998</v>
      </c>
      <c r="D4571" s="74">
        <v>755447</v>
      </c>
      <c r="E4571" s="61">
        <v>701922</v>
      </c>
      <c r="F4571" s="68">
        <v>0.18886174999999999</v>
      </c>
      <c r="G4571" s="292">
        <v>0.17548050000000001</v>
      </c>
      <c r="H4571" s="68">
        <v>0.20145253333333332</v>
      </c>
      <c r="I4571" s="68">
        <v>0.18717919999999999</v>
      </c>
      <c r="T4571" s="91"/>
      <c r="U4571" s="91"/>
      <c r="AA4571" s="91"/>
      <c r="AB4571" s="91"/>
      <c r="AC4571" s="91"/>
      <c r="AD4571" s="91"/>
      <c r="AE4571" s="91"/>
      <c r="AF4571" s="91"/>
    </row>
    <row r="4572" spans="1:32" x14ac:dyDescent="0.3">
      <c r="A4572" s="65">
        <v>0</v>
      </c>
      <c r="B4572" s="10">
        <v>4569</v>
      </c>
      <c r="C4572" s="71">
        <v>0.45689999999999997</v>
      </c>
      <c r="D4572" s="74">
        <v>755447</v>
      </c>
      <c r="E4572" s="61">
        <v>701922</v>
      </c>
      <c r="F4572" s="68">
        <v>0.18886174999999999</v>
      </c>
      <c r="G4572" s="292">
        <v>0.17548050000000001</v>
      </c>
      <c r="H4572" s="68">
        <v>0.20145253333333332</v>
      </c>
      <c r="I4572" s="68">
        <v>0.18717919999999999</v>
      </c>
      <c r="T4572" s="91"/>
      <c r="U4572" s="91"/>
      <c r="AA4572" s="91"/>
      <c r="AB4572" s="91"/>
      <c r="AC4572" s="91"/>
      <c r="AD4572" s="91"/>
      <c r="AE4572" s="91"/>
      <c r="AF4572" s="91"/>
    </row>
    <row r="4573" spans="1:32" x14ac:dyDescent="0.3">
      <c r="A4573" s="65">
        <v>0</v>
      </c>
      <c r="B4573" s="10">
        <v>4570</v>
      </c>
      <c r="C4573" s="71">
        <v>0.45700000000000002</v>
      </c>
      <c r="D4573" s="74">
        <v>755447</v>
      </c>
      <c r="E4573" s="61">
        <v>701922</v>
      </c>
      <c r="F4573" s="68">
        <v>0.18886174999999999</v>
      </c>
      <c r="G4573" s="292">
        <v>0.17548050000000001</v>
      </c>
      <c r="H4573" s="68">
        <v>0.20145253333333332</v>
      </c>
      <c r="I4573" s="68">
        <v>0.18717919999999999</v>
      </c>
      <c r="T4573" s="91"/>
      <c r="U4573" s="91"/>
      <c r="AA4573" s="91"/>
      <c r="AB4573" s="91"/>
      <c r="AC4573" s="91"/>
      <c r="AD4573" s="91"/>
      <c r="AE4573" s="91"/>
      <c r="AF4573" s="91"/>
    </row>
    <row r="4574" spans="1:32" x14ac:dyDescent="0.3">
      <c r="A4574" s="65">
        <v>0</v>
      </c>
      <c r="B4574" s="10">
        <v>4571</v>
      </c>
      <c r="C4574" s="71">
        <v>0.45710000000000001</v>
      </c>
      <c r="D4574" s="74">
        <v>755447</v>
      </c>
      <c r="E4574" s="61">
        <v>701922</v>
      </c>
      <c r="F4574" s="68">
        <v>0.18886174999999999</v>
      </c>
      <c r="G4574" s="292">
        <v>0.17548050000000001</v>
      </c>
      <c r="H4574" s="68">
        <v>0.20145253333333332</v>
      </c>
      <c r="I4574" s="68">
        <v>0.18717919999999999</v>
      </c>
      <c r="T4574" s="91"/>
      <c r="U4574" s="91"/>
      <c r="AA4574" s="91"/>
      <c r="AB4574" s="91"/>
      <c r="AC4574" s="91"/>
      <c r="AD4574" s="91"/>
      <c r="AE4574" s="91"/>
      <c r="AF4574" s="91"/>
    </row>
    <row r="4575" spans="1:32" x14ac:dyDescent="0.3">
      <c r="A4575" s="65">
        <v>0</v>
      </c>
      <c r="B4575" s="10">
        <v>4572</v>
      </c>
      <c r="C4575" s="71">
        <v>0.4572</v>
      </c>
      <c r="D4575" s="74">
        <v>755447</v>
      </c>
      <c r="E4575" s="61">
        <v>701922</v>
      </c>
      <c r="F4575" s="68">
        <v>0.18886174999999999</v>
      </c>
      <c r="G4575" s="292">
        <v>0.17548050000000001</v>
      </c>
      <c r="H4575" s="68">
        <v>0.20145253333333332</v>
      </c>
      <c r="I4575" s="68">
        <v>0.18717919999999999</v>
      </c>
      <c r="T4575" s="91"/>
      <c r="U4575" s="91"/>
      <c r="AA4575" s="91"/>
      <c r="AB4575" s="91"/>
      <c r="AC4575" s="91"/>
      <c r="AD4575" s="91"/>
      <c r="AE4575" s="91"/>
      <c r="AF4575" s="91"/>
    </row>
    <row r="4576" spans="1:32" x14ac:dyDescent="0.3">
      <c r="A4576" s="65">
        <v>0</v>
      </c>
      <c r="B4576" s="10">
        <v>4573</v>
      </c>
      <c r="C4576" s="71">
        <v>0.45729999999999998</v>
      </c>
      <c r="D4576" s="74">
        <v>755447</v>
      </c>
      <c r="E4576" s="61">
        <v>701922</v>
      </c>
      <c r="F4576" s="68">
        <v>0.18886174999999999</v>
      </c>
      <c r="G4576" s="292">
        <v>0.17548050000000001</v>
      </c>
      <c r="H4576" s="68">
        <v>0.20145253333333332</v>
      </c>
      <c r="I4576" s="68">
        <v>0.18717919999999999</v>
      </c>
      <c r="T4576" s="91"/>
      <c r="U4576" s="91"/>
      <c r="AA4576" s="91"/>
      <c r="AB4576" s="91"/>
      <c r="AC4576" s="91"/>
      <c r="AD4576" s="91"/>
      <c r="AE4576" s="91"/>
      <c r="AF4576" s="91"/>
    </row>
    <row r="4577" spans="1:32" x14ac:dyDescent="0.3">
      <c r="A4577" s="65">
        <v>0</v>
      </c>
      <c r="B4577" s="10">
        <v>4574</v>
      </c>
      <c r="C4577" s="71">
        <v>0.45739999999999997</v>
      </c>
      <c r="D4577" s="74">
        <v>755447</v>
      </c>
      <c r="E4577" s="61">
        <v>701922</v>
      </c>
      <c r="F4577" s="68">
        <v>0.18886174999999999</v>
      </c>
      <c r="G4577" s="292">
        <v>0.17548050000000001</v>
      </c>
      <c r="H4577" s="68">
        <v>0.20145253333333332</v>
      </c>
      <c r="I4577" s="68">
        <v>0.18717919999999999</v>
      </c>
      <c r="T4577" s="91"/>
      <c r="U4577" s="91"/>
      <c r="AA4577" s="91"/>
      <c r="AB4577" s="91"/>
      <c r="AC4577" s="91"/>
      <c r="AD4577" s="91"/>
      <c r="AE4577" s="91"/>
      <c r="AF4577" s="91"/>
    </row>
    <row r="4578" spans="1:32" x14ac:dyDescent="0.3">
      <c r="A4578" s="65">
        <v>0</v>
      </c>
      <c r="B4578" s="10">
        <v>4575</v>
      </c>
      <c r="C4578" s="71">
        <v>0.45750000000000002</v>
      </c>
      <c r="D4578" s="74">
        <v>755447</v>
      </c>
      <c r="E4578" s="61">
        <v>701922</v>
      </c>
      <c r="F4578" s="68">
        <v>0.18886174999999999</v>
      </c>
      <c r="G4578" s="292">
        <v>0.17548050000000001</v>
      </c>
      <c r="H4578" s="68">
        <v>0.20145253333333332</v>
      </c>
      <c r="I4578" s="68">
        <v>0.18717919999999999</v>
      </c>
      <c r="T4578" s="91"/>
      <c r="U4578" s="91"/>
      <c r="AA4578" s="91"/>
      <c r="AB4578" s="91"/>
      <c r="AC4578" s="91"/>
      <c r="AD4578" s="91"/>
      <c r="AE4578" s="91"/>
      <c r="AF4578" s="91"/>
    </row>
    <row r="4579" spans="1:32" x14ac:dyDescent="0.3">
      <c r="A4579" s="65">
        <v>0</v>
      </c>
      <c r="B4579" s="10">
        <v>4576</v>
      </c>
      <c r="C4579" s="71">
        <v>0.45760000000000001</v>
      </c>
      <c r="D4579" s="74">
        <v>755447</v>
      </c>
      <c r="E4579" s="61">
        <v>701922</v>
      </c>
      <c r="F4579" s="68">
        <v>0.18886174999999999</v>
      </c>
      <c r="G4579" s="292">
        <v>0.17548050000000001</v>
      </c>
      <c r="H4579" s="68">
        <v>0.20145253333333332</v>
      </c>
      <c r="I4579" s="68">
        <v>0.18717919999999999</v>
      </c>
      <c r="T4579" s="91"/>
      <c r="U4579" s="91"/>
      <c r="AA4579" s="91"/>
      <c r="AB4579" s="91"/>
      <c r="AC4579" s="91"/>
      <c r="AD4579" s="91"/>
      <c r="AE4579" s="91"/>
      <c r="AF4579" s="91"/>
    </row>
    <row r="4580" spans="1:32" x14ac:dyDescent="0.3">
      <c r="A4580" s="65">
        <v>0</v>
      </c>
      <c r="B4580" s="10">
        <v>4577</v>
      </c>
      <c r="C4580" s="71">
        <v>0.4577</v>
      </c>
      <c r="D4580" s="74">
        <v>755447</v>
      </c>
      <c r="E4580" s="61">
        <v>701922</v>
      </c>
      <c r="F4580" s="68">
        <v>0.18886174999999999</v>
      </c>
      <c r="G4580" s="292">
        <v>0.17548050000000001</v>
      </c>
      <c r="H4580" s="68">
        <v>0.20145253333333332</v>
      </c>
      <c r="I4580" s="68">
        <v>0.18717919999999999</v>
      </c>
      <c r="T4580" s="91"/>
      <c r="U4580" s="91"/>
      <c r="AA4580" s="91"/>
      <c r="AB4580" s="91"/>
      <c r="AC4580" s="91"/>
      <c r="AD4580" s="91"/>
      <c r="AE4580" s="91"/>
      <c r="AF4580" s="91"/>
    </row>
    <row r="4581" spans="1:32" x14ac:dyDescent="0.3">
      <c r="A4581" s="65">
        <v>0</v>
      </c>
      <c r="B4581" s="10">
        <v>4578</v>
      </c>
      <c r="C4581" s="71">
        <v>0.45779999999999998</v>
      </c>
      <c r="D4581" s="74">
        <v>755447</v>
      </c>
      <c r="E4581" s="61">
        <v>701922</v>
      </c>
      <c r="F4581" s="68">
        <v>0.18886174999999999</v>
      </c>
      <c r="G4581" s="292">
        <v>0.17548050000000001</v>
      </c>
      <c r="H4581" s="68">
        <v>0.20145253333333332</v>
      </c>
      <c r="I4581" s="68">
        <v>0.18717919999999999</v>
      </c>
      <c r="T4581" s="91"/>
      <c r="U4581" s="91"/>
      <c r="AA4581" s="91"/>
      <c r="AB4581" s="91"/>
      <c r="AC4581" s="91"/>
      <c r="AD4581" s="91"/>
      <c r="AE4581" s="91"/>
      <c r="AF4581" s="91"/>
    </row>
    <row r="4582" spans="1:32" x14ac:dyDescent="0.3">
      <c r="A4582" s="65">
        <v>0</v>
      </c>
      <c r="B4582" s="10">
        <v>4579</v>
      </c>
      <c r="C4582" s="71">
        <v>0.45789999999999997</v>
      </c>
      <c r="D4582" s="74">
        <v>755447</v>
      </c>
      <c r="E4582" s="61">
        <v>701922</v>
      </c>
      <c r="F4582" s="68">
        <v>0.18886174999999999</v>
      </c>
      <c r="G4582" s="292">
        <v>0.17548050000000001</v>
      </c>
      <c r="H4582" s="68">
        <v>0.20145253333333332</v>
      </c>
      <c r="I4582" s="68">
        <v>0.18717919999999999</v>
      </c>
      <c r="T4582" s="91"/>
      <c r="U4582" s="91"/>
      <c r="AA4582" s="91"/>
      <c r="AB4582" s="91"/>
      <c r="AC4582" s="91"/>
      <c r="AD4582" s="91"/>
      <c r="AE4582" s="91"/>
      <c r="AF4582" s="91"/>
    </row>
    <row r="4583" spans="1:32" x14ac:dyDescent="0.3">
      <c r="A4583" s="65">
        <v>0</v>
      </c>
      <c r="B4583" s="10">
        <v>4580</v>
      </c>
      <c r="C4583" s="71">
        <v>0.45800000000000002</v>
      </c>
      <c r="D4583" s="74">
        <v>755447</v>
      </c>
      <c r="E4583" s="61">
        <v>701922</v>
      </c>
      <c r="F4583" s="68">
        <v>0.18886174999999999</v>
      </c>
      <c r="G4583" s="292">
        <v>0.17548050000000001</v>
      </c>
      <c r="H4583" s="68">
        <v>0.20145253333333332</v>
      </c>
      <c r="I4583" s="68">
        <v>0.18717919999999999</v>
      </c>
      <c r="T4583" s="91"/>
      <c r="U4583" s="91"/>
      <c r="AA4583" s="91"/>
      <c r="AB4583" s="91"/>
      <c r="AC4583" s="91"/>
      <c r="AD4583" s="91"/>
      <c r="AE4583" s="91"/>
      <c r="AF4583" s="91"/>
    </row>
    <row r="4584" spans="1:32" x14ac:dyDescent="0.3">
      <c r="A4584" s="65">
        <v>0</v>
      </c>
      <c r="B4584" s="10">
        <v>4581</v>
      </c>
      <c r="C4584" s="71">
        <v>0.45810000000000001</v>
      </c>
      <c r="D4584" s="74">
        <v>755447</v>
      </c>
      <c r="E4584" s="61">
        <v>701922</v>
      </c>
      <c r="F4584" s="68">
        <v>0.18886174999999999</v>
      </c>
      <c r="G4584" s="292">
        <v>0.17548050000000001</v>
      </c>
      <c r="H4584" s="68">
        <v>0.20145253333333332</v>
      </c>
      <c r="I4584" s="68">
        <v>0.18717919999999999</v>
      </c>
      <c r="T4584" s="91"/>
      <c r="U4584" s="91"/>
      <c r="AA4584" s="91"/>
      <c r="AB4584" s="91"/>
      <c r="AC4584" s="91"/>
      <c r="AD4584" s="91"/>
      <c r="AE4584" s="91"/>
      <c r="AF4584" s="91"/>
    </row>
    <row r="4585" spans="1:32" x14ac:dyDescent="0.3">
      <c r="A4585" s="65">
        <v>0</v>
      </c>
      <c r="B4585" s="10">
        <v>4582</v>
      </c>
      <c r="C4585" s="71">
        <v>0.4582</v>
      </c>
      <c r="D4585" s="74">
        <v>755447</v>
      </c>
      <c r="E4585" s="61">
        <v>701922</v>
      </c>
      <c r="F4585" s="68">
        <v>0.18886174999999999</v>
      </c>
      <c r="G4585" s="292">
        <v>0.17548050000000001</v>
      </c>
      <c r="H4585" s="68">
        <v>0.20145253333333332</v>
      </c>
      <c r="I4585" s="68">
        <v>0.18717919999999999</v>
      </c>
      <c r="T4585" s="91"/>
      <c r="U4585" s="91"/>
      <c r="AA4585" s="91"/>
      <c r="AB4585" s="91"/>
      <c r="AC4585" s="91"/>
      <c r="AD4585" s="91"/>
      <c r="AE4585" s="91"/>
      <c r="AF4585" s="91"/>
    </row>
    <row r="4586" spans="1:32" x14ac:dyDescent="0.3">
      <c r="A4586" s="65">
        <v>0</v>
      </c>
      <c r="B4586" s="10">
        <v>4583</v>
      </c>
      <c r="C4586" s="71">
        <v>0.45829999999999999</v>
      </c>
      <c r="D4586" s="74">
        <v>755447</v>
      </c>
      <c r="E4586" s="61">
        <v>701922</v>
      </c>
      <c r="F4586" s="68">
        <v>0.18886174999999999</v>
      </c>
      <c r="G4586" s="292">
        <v>0.17548050000000001</v>
      </c>
      <c r="H4586" s="68">
        <v>0.20145253333333332</v>
      </c>
      <c r="I4586" s="68">
        <v>0.18717919999999999</v>
      </c>
      <c r="T4586" s="91"/>
      <c r="U4586" s="91"/>
      <c r="AA4586" s="91"/>
      <c r="AB4586" s="91"/>
      <c r="AC4586" s="91"/>
      <c r="AD4586" s="91"/>
      <c r="AE4586" s="91"/>
      <c r="AF4586" s="91"/>
    </row>
    <row r="4587" spans="1:32" x14ac:dyDescent="0.3">
      <c r="A4587" s="65">
        <v>0</v>
      </c>
      <c r="B4587" s="10">
        <v>4584</v>
      </c>
      <c r="C4587" s="71">
        <v>0.45839999999999997</v>
      </c>
      <c r="D4587" s="74">
        <v>755447</v>
      </c>
      <c r="E4587" s="61">
        <v>701922</v>
      </c>
      <c r="F4587" s="68">
        <v>0.18886174999999999</v>
      </c>
      <c r="G4587" s="292">
        <v>0.17548050000000001</v>
      </c>
      <c r="H4587" s="68">
        <v>0.20145253333333332</v>
      </c>
      <c r="I4587" s="68">
        <v>0.18717919999999999</v>
      </c>
      <c r="T4587" s="91"/>
      <c r="U4587" s="91"/>
      <c r="AA4587" s="91"/>
      <c r="AB4587" s="91"/>
      <c r="AC4587" s="91"/>
      <c r="AD4587" s="91"/>
      <c r="AE4587" s="91"/>
      <c r="AF4587" s="91"/>
    </row>
    <row r="4588" spans="1:32" x14ac:dyDescent="0.3">
      <c r="A4588" s="65">
        <v>0</v>
      </c>
      <c r="B4588" s="10">
        <v>4585</v>
      </c>
      <c r="C4588" s="71">
        <v>0.45850000000000002</v>
      </c>
      <c r="D4588" s="74">
        <v>755447</v>
      </c>
      <c r="E4588" s="61">
        <v>701922</v>
      </c>
      <c r="F4588" s="68">
        <v>0.18886174999999999</v>
      </c>
      <c r="G4588" s="292">
        <v>0.17548050000000001</v>
      </c>
      <c r="H4588" s="68">
        <v>0.20145253333333332</v>
      </c>
      <c r="I4588" s="68">
        <v>0.18717919999999999</v>
      </c>
      <c r="T4588" s="91"/>
      <c r="U4588" s="91"/>
      <c r="AA4588" s="91"/>
      <c r="AB4588" s="91"/>
      <c r="AC4588" s="91"/>
      <c r="AD4588" s="91"/>
      <c r="AE4588" s="91"/>
      <c r="AF4588" s="91"/>
    </row>
    <row r="4589" spans="1:32" x14ac:dyDescent="0.3">
      <c r="A4589" s="65">
        <v>0</v>
      </c>
      <c r="B4589" s="10">
        <v>4586</v>
      </c>
      <c r="C4589" s="71">
        <v>0.45860000000000001</v>
      </c>
      <c r="D4589" s="74">
        <v>755447</v>
      </c>
      <c r="E4589" s="61">
        <v>701922</v>
      </c>
      <c r="F4589" s="68">
        <v>0.18886174999999999</v>
      </c>
      <c r="G4589" s="292">
        <v>0.17548050000000001</v>
      </c>
      <c r="H4589" s="68">
        <v>0.20145253333333332</v>
      </c>
      <c r="I4589" s="68">
        <v>0.18717919999999999</v>
      </c>
      <c r="T4589" s="91"/>
      <c r="U4589" s="91"/>
      <c r="AA4589" s="91"/>
      <c r="AB4589" s="91"/>
      <c r="AC4589" s="91"/>
      <c r="AD4589" s="91"/>
      <c r="AE4589" s="91"/>
      <c r="AF4589" s="91"/>
    </row>
    <row r="4590" spans="1:32" x14ac:dyDescent="0.3">
      <c r="A4590" s="65">
        <v>0</v>
      </c>
      <c r="B4590" s="10">
        <v>4587</v>
      </c>
      <c r="C4590" s="71">
        <v>0.4587</v>
      </c>
      <c r="D4590" s="74">
        <v>755447</v>
      </c>
      <c r="E4590" s="61">
        <v>701922</v>
      </c>
      <c r="F4590" s="68">
        <v>0.18886174999999999</v>
      </c>
      <c r="G4590" s="292">
        <v>0.17548050000000001</v>
      </c>
      <c r="H4590" s="68">
        <v>0.20145253333333332</v>
      </c>
      <c r="I4590" s="68">
        <v>0.18717919999999999</v>
      </c>
      <c r="T4590" s="91"/>
      <c r="U4590" s="91"/>
      <c r="AA4590" s="91"/>
      <c r="AB4590" s="91"/>
      <c r="AC4590" s="91"/>
      <c r="AD4590" s="91"/>
      <c r="AE4590" s="91"/>
      <c r="AF4590" s="91"/>
    </row>
    <row r="4591" spans="1:32" x14ac:dyDescent="0.3">
      <c r="A4591" s="65">
        <v>0</v>
      </c>
      <c r="B4591" s="10">
        <v>4588</v>
      </c>
      <c r="C4591" s="71">
        <v>0.45879999999999999</v>
      </c>
      <c r="D4591" s="74">
        <v>755447</v>
      </c>
      <c r="E4591" s="61">
        <v>701922</v>
      </c>
      <c r="F4591" s="68">
        <v>0.18886174999999999</v>
      </c>
      <c r="G4591" s="292">
        <v>0.17548050000000001</v>
      </c>
      <c r="H4591" s="68">
        <v>0.20145253333333332</v>
      </c>
      <c r="I4591" s="68">
        <v>0.18717919999999999</v>
      </c>
      <c r="T4591" s="91"/>
      <c r="U4591" s="91"/>
      <c r="AA4591" s="91"/>
      <c r="AB4591" s="91"/>
      <c r="AC4591" s="91"/>
      <c r="AD4591" s="91"/>
      <c r="AE4591" s="91"/>
      <c r="AF4591" s="91"/>
    </row>
    <row r="4592" spans="1:32" x14ac:dyDescent="0.3">
      <c r="A4592" s="65">
        <v>0</v>
      </c>
      <c r="B4592" s="10">
        <v>4589</v>
      </c>
      <c r="C4592" s="71">
        <v>0.45889999999999997</v>
      </c>
      <c r="D4592" s="74">
        <v>755447</v>
      </c>
      <c r="E4592" s="61">
        <v>701922</v>
      </c>
      <c r="F4592" s="68">
        <v>0.18886174999999999</v>
      </c>
      <c r="G4592" s="292">
        <v>0.17548050000000001</v>
      </c>
      <c r="H4592" s="68">
        <v>0.20145253333333332</v>
      </c>
      <c r="I4592" s="68">
        <v>0.18717919999999999</v>
      </c>
      <c r="T4592" s="91"/>
      <c r="U4592" s="91"/>
      <c r="AA4592" s="91"/>
      <c r="AB4592" s="91"/>
      <c r="AC4592" s="91"/>
      <c r="AD4592" s="91"/>
      <c r="AE4592" s="91"/>
      <c r="AF4592" s="91"/>
    </row>
    <row r="4593" spans="1:32" x14ac:dyDescent="0.3">
      <c r="A4593" s="65">
        <v>0</v>
      </c>
      <c r="B4593" s="10">
        <v>4590</v>
      </c>
      <c r="C4593" s="71">
        <v>0.45900000000000002</v>
      </c>
      <c r="D4593" s="74">
        <v>755447</v>
      </c>
      <c r="E4593" s="61">
        <v>701922</v>
      </c>
      <c r="F4593" s="68">
        <v>0.18886174999999999</v>
      </c>
      <c r="G4593" s="292">
        <v>0.17548050000000001</v>
      </c>
      <c r="H4593" s="68">
        <v>0.20145253333333332</v>
      </c>
      <c r="I4593" s="68">
        <v>0.18717919999999999</v>
      </c>
      <c r="T4593" s="91"/>
      <c r="U4593" s="91"/>
      <c r="AA4593" s="91"/>
      <c r="AB4593" s="91"/>
      <c r="AC4593" s="91"/>
      <c r="AD4593" s="91"/>
      <c r="AE4593" s="91"/>
      <c r="AF4593" s="91"/>
    </row>
    <row r="4594" spans="1:32" x14ac:dyDescent="0.3">
      <c r="A4594" s="65">
        <v>0</v>
      </c>
      <c r="B4594" s="10">
        <v>4591</v>
      </c>
      <c r="C4594" s="71">
        <v>0.45910000000000001</v>
      </c>
      <c r="D4594" s="74">
        <v>755447</v>
      </c>
      <c r="E4594" s="61">
        <v>701922</v>
      </c>
      <c r="F4594" s="68">
        <v>0.18886174999999999</v>
      </c>
      <c r="G4594" s="292">
        <v>0.17548050000000001</v>
      </c>
      <c r="H4594" s="68">
        <v>0.20145253333333332</v>
      </c>
      <c r="I4594" s="68">
        <v>0.18717919999999999</v>
      </c>
      <c r="T4594" s="91"/>
      <c r="U4594" s="91"/>
      <c r="AA4594" s="91"/>
      <c r="AB4594" s="91"/>
      <c r="AC4594" s="91"/>
      <c r="AD4594" s="91"/>
      <c r="AE4594" s="91"/>
      <c r="AF4594" s="91"/>
    </row>
    <row r="4595" spans="1:32" x14ac:dyDescent="0.3">
      <c r="A4595" s="65">
        <v>0</v>
      </c>
      <c r="B4595" s="10">
        <v>4592</v>
      </c>
      <c r="C4595" s="71">
        <v>0.4592</v>
      </c>
      <c r="D4595" s="74">
        <v>755447</v>
      </c>
      <c r="E4595" s="61">
        <v>701922</v>
      </c>
      <c r="F4595" s="68">
        <v>0.18886174999999999</v>
      </c>
      <c r="G4595" s="292">
        <v>0.17548050000000001</v>
      </c>
      <c r="H4595" s="68">
        <v>0.20145253333333332</v>
      </c>
      <c r="I4595" s="68">
        <v>0.18717919999999999</v>
      </c>
      <c r="T4595" s="91"/>
      <c r="U4595" s="91"/>
      <c r="AA4595" s="91"/>
      <c r="AB4595" s="91"/>
      <c r="AC4595" s="91"/>
      <c r="AD4595" s="91"/>
      <c r="AE4595" s="91"/>
      <c r="AF4595" s="91"/>
    </row>
    <row r="4596" spans="1:32" x14ac:dyDescent="0.3">
      <c r="A4596" s="65">
        <v>0</v>
      </c>
      <c r="B4596" s="10">
        <v>4593</v>
      </c>
      <c r="C4596" s="71">
        <v>0.45929999999999999</v>
      </c>
      <c r="D4596" s="74">
        <v>755447</v>
      </c>
      <c r="E4596" s="61">
        <v>701922</v>
      </c>
      <c r="F4596" s="68">
        <v>0.18886174999999999</v>
      </c>
      <c r="G4596" s="292">
        <v>0.17548050000000001</v>
      </c>
      <c r="H4596" s="68">
        <v>0.20145253333333332</v>
      </c>
      <c r="I4596" s="68">
        <v>0.18717919999999999</v>
      </c>
      <c r="T4596" s="91"/>
      <c r="U4596" s="91"/>
      <c r="AA4596" s="91"/>
      <c r="AB4596" s="91"/>
      <c r="AC4596" s="91"/>
      <c r="AD4596" s="91"/>
      <c r="AE4596" s="91"/>
      <c r="AF4596" s="91"/>
    </row>
    <row r="4597" spans="1:32" x14ac:dyDescent="0.3">
      <c r="A4597" s="65">
        <v>0</v>
      </c>
      <c r="B4597" s="10">
        <v>4594</v>
      </c>
      <c r="C4597" s="71">
        <v>0.45939999999999998</v>
      </c>
      <c r="D4597" s="74">
        <v>755447</v>
      </c>
      <c r="E4597" s="61">
        <v>701922</v>
      </c>
      <c r="F4597" s="68">
        <v>0.18886174999999999</v>
      </c>
      <c r="G4597" s="292">
        <v>0.17548050000000001</v>
      </c>
      <c r="H4597" s="68">
        <v>0.20145253333333332</v>
      </c>
      <c r="I4597" s="68">
        <v>0.18717919999999999</v>
      </c>
      <c r="T4597" s="91"/>
      <c r="U4597" s="91"/>
      <c r="AA4597" s="91"/>
      <c r="AB4597" s="91"/>
      <c r="AC4597" s="91"/>
      <c r="AD4597" s="91"/>
      <c r="AE4597" s="91"/>
      <c r="AF4597" s="91"/>
    </row>
    <row r="4598" spans="1:32" x14ac:dyDescent="0.3">
      <c r="A4598" s="65">
        <v>0</v>
      </c>
      <c r="B4598" s="10">
        <v>4595</v>
      </c>
      <c r="C4598" s="71">
        <v>0.45950000000000002</v>
      </c>
      <c r="D4598" s="74">
        <v>755447</v>
      </c>
      <c r="E4598" s="61">
        <v>701922</v>
      </c>
      <c r="F4598" s="68">
        <v>0.18886174999999999</v>
      </c>
      <c r="G4598" s="292">
        <v>0.17548050000000001</v>
      </c>
      <c r="H4598" s="68">
        <v>0.20145253333333332</v>
      </c>
      <c r="I4598" s="68">
        <v>0.18717919999999999</v>
      </c>
      <c r="T4598" s="91"/>
      <c r="U4598" s="91"/>
      <c r="AA4598" s="91"/>
      <c r="AB4598" s="91"/>
      <c r="AC4598" s="91"/>
      <c r="AD4598" s="91"/>
      <c r="AE4598" s="91"/>
      <c r="AF4598" s="91"/>
    </row>
    <row r="4599" spans="1:32" x14ac:dyDescent="0.3">
      <c r="A4599" s="65">
        <v>0</v>
      </c>
      <c r="B4599" s="10">
        <v>4596</v>
      </c>
      <c r="C4599" s="71">
        <v>0.45960000000000001</v>
      </c>
      <c r="D4599" s="74">
        <v>755447</v>
      </c>
      <c r="E4599" s="61">
        <v>701922</v>
      </c>
      <c r="F4599" s="68">
        <v>0.18886174999999999</v>
      </c>
      <c r="G4599" s="292">
        <v>0.17548050000000001</v>
      </c>
      <c r="H4599" s="68">
        <v>0.20145253333333332</v>
      </c>
      <c r="I4599" s="68">
        <v>0.18717919999999999</v>
      </c>
      <c r="T4599" s="91"/>
      <c r="U4599" s="91"/>
      <c r="AA4599" s="91"/>
      <c r="AB4599" s="91"/>
      <c r="AC4599" s="91"/>
      <c r="AD4599" s="91"/>
      <c r="AE4599" s="91"/>
      <c r="AF4599" s="91"/>
    </row>
    <row r="4600" spans="1:32" x14ac:dyDescent="0.3">
      <c r="A4600" s="65">
        <v>0</v>
      </c>
      <c r="B4600" s="10">
        <v>4597</v>
      </c>
      <c r="C4600" s="71">
        <v>0.4597</v>
      </c>
      <c r="D4600" s="74">
        <v>755447</v>
      </c>
      <c r="E4600" s="61">
        <v>701922</v>
      </c>
      <c r="F4600" s="68">
        <v>0.18886174999999999</v>
      </c>
      <c r="G4600" s="292">
        <v>0.17548050000000001</v>
      </c>
      <c r="H4600" s="68">
        <v>0.20145253333333332</v>
      </c>
      <c r="I4600" s="68">
        <v>0.18717919999999999</v>
      </c>
      <c r="T4600" s="91"/>
      <c r="U4600" s="91"/>
      <c r="AA4600" s="91"/>
      <c r="AB4600" s="91"/>
      <c r="AC4600" s="91"/>
      <c r="AD4600" s="91"/>
      <c r="AE4600" s="91"/>
      <c r="AF4600" s="91"/>
    </row>
    <row r="4601" spans="1:32" x14ac:dyDescent="0.3">
      <c r="A4601" s="65">
        <v>0</v>
      </c>
      <c r="B4601" s="10">
        <v>4598</v>
      </c>
      <c r="C4601" s="71">
        <v>0.45979999999999999</v>
      </c>
      <c r="D4601" s="74">
        <v>755447</v>
      </c>
      <c r="E4601" s="61">
        <v>701922</v>
      </c>
      <c r="F4601" s="68">
        <v>0.18886174999999999</v>
      </c>
      <c r="G4601" s="292">
        <v>0.17548050000000001</v>
      </c>
      <c r="H4601" s="68">
        <v>0.20145253333333332</v>
      </c>
      <c r="I4601" s="68">
        <v>0.18717919999999999</v>
      </c>
      <c r="T4601" s="91"/>
      <c r="U4601" s="91"/>
      <c r="AA4601" s="91"/>
      <c r="AB4601" s="91"/>
      <c r="AC4601" s="91"/>
      <c r="AD4601" s="91"/>
      <c r="AE4601" s="91"/>
      <c r="AF4601" s="91"/>
    </row>
    <row r="4602" spans="1:32" x14ac:dyDescent="0.3">
      <c r="A4602" s="65">
        <v>0</v>
      </c>
      <c r="B4602" s="10">
        <v>4599</v>
      </c>
      <c r="C4602" s="71">
        <v>0.45989999999999998</v>
      </c>
      <c r="D4602" s="74">
        <v>755447</v>
      </c>
      <c r="E4602" s="61">
        <v>701922</v>
      </c>
      <c r="F4602" s="68">
        <v>0.18886174999999999</v>
      </c>
      <c r="G4602" s="292">
        <v>0.17548050000000001</v>
      </c>
      <c r="H4602" s="68">
        <v>0.20145253333333332</v>
      </c>
      <c r="I4602" s="68">
        <v>0.18717919999999999</v>
      </c>
      <c r="T4602" s="91"/>
      <c r="U4602" s="91"/>
      <c r="AA4602" s="91"/>
      <c r="AB4602" s="91"/>
      <c r="AC4602" s="91"/>
      <c r="AD4602" s="91"/>
      <c r="AE4602" s="91"/>
      <c r="AF4602" s="91"/>
    </row>
    <row r="4603" spans="1:32" x14ac:dyDescent="0.3">
      <c r="A4603" s="65">
        <v>0</v>
      </c>
      <c r="B4603" s="10">
        <v>4600</v>
      </c>
      <c r="C4603" s="71">
        <v>0.46</v>
      </c>
      <c r="D4603" s="74">
        <v>755447</v>
      </c>
      <c r="E4603" s="61">
        <v>701922</v>
      </c>
      <c r="F4603" s="68">
        <v>0.18886174999999999</v>
      </c>
      <c r="G4603" s="292">
        <v>0.17548050000000001</v>
      </c>
      <c r="H4603" s="68">
        <v>0.20145253333333332</v>
      </c>
      <c r="I4603" s="68">
        <v>0.18717919999999999</v>
      </c>
      <c r="T4603" s="91"/>
      <c r="U4603" s="91"/>
      <c r="AA4603" s="91"/>
      <c r="AB4603" s="91"/>
      <c r="AC4603" s="91"/>
      <c r="AD4603" s="91"/>
      <c r="AE4603" s="91"/>
      <c r="AF4603" s="91"/>
    </row>
    <row r="4604" spans="1:32" x14ac:dyDescent="0.3">
      <c r="A4604" s="65">
        <v>0</v>
      </c>
      <c r="B4604" s="10">
        <v>4601</v>
      </c>
      <c r="C4604" s="71">
        <v>0.46010000000000001</v>
      </c>
      <c r="D4604" s="74">
        <v>755447</v>
      </c>
      <c r="E4604" s="61">
        <v>701922</v>
      </c>
      <c r="F4604" s="68">
        <v>0.18886174999999999</v>
      </c>
      <c r="G4604" s="292">
        <v>0.17548050000000001</v>
      </c>
      <c r="H4604" s="68">
        <v>0.20145253333333332</v>
      </c>
      <c r="I4604" s="68">
        <v>0.18717919999999999</v>
      </c>
      <c r="T4604" s="91"/>
      <c r="U4604" s="91"/>
      <c r="AA4604" s="91"/>
      <c r="AB4604" s="91"/>
      <c r="AC4604" s="91"/>
      <c r="AD4604" s="91"/>
      <c r="AE4604" s="91"/>
      <c r="AF4604" s="91"/>
    </row>
    <row r="4605" spans="1:32" x14ac:dyDescent="0.3">
      <c r="A4605" s="65">
        <v>0</v>
      </c>
      <c r="B4605" s="10">
        <v>4602</v>
      </c>
      <c r="C4605" s="71">
        <v>0.4602</v>
      </c>
      <c r="D4605" s="74">
        <v>755447</v>
      </c>
      <c r="E4605" s="61">
        <v>701922</v>
      </c>
      <c r="F4605" s="68">
        <v>0.18886174999999999</v>
      </c>
      <c r="G4605" s="292">
        <v>0.17548050000000001</v>
      </c>
      <c r="H4605" s="68">
        <v>0.20145253333333332</v>
      </c>
      <c r="I4605" s="68">
        <v>0.18717919999999999</v>
      </c>
      <c r="T4605" s="91"/>
      <c r="U4605" s="91"/>
      <c r="AA4605" s="91"/>
      <c r="AB4605" s="91"/>
      <c r="AC4605" s="91"/>
      <c r="AD4605" s="91"/>
      <c r="AE4605" s="91"/>
      <c r="AF4605" s="91"/>
    </row>
    <row r="4606" spans="1:32" x14ac:dyDescent="0.3">
      <c r="A4606" s="65">
        <v>0</v>
      </c>
      <c r="B4606" s="10">
        <v>4603</v>
      </c>
      <c r="C4606" s="71">
        <v>0.46029999999999999</v>
      </c>
      <c r="D4606" s="74">
        <v>755447</v>
      </c>
      <c r="E4606" s="61">
        <v>701922</v>
      </c>
      <c r="F4606" s="68">
        <v>0.18886174999999999</v>
      </c>
      <c r="G4606" s="292">
        <v>0.17548050000000001</v>
      </c>
      <c r="H4606" s="68">
        <v>0.20145253333333332</v>
      </c>
      <c r="I4606" s="68">
        <v>0.18717919999999999</v>
      </c>
      <c r="T4606" s="91"/>
      <c r="U4606" s="91"/>
      <c r="AA4606" s="91"/>
      <c r="AB4606" s="91"/>
      <c r="AC4606" s="91"/>
      <c r="AD4606" s="91"/>
      <c r="AE4606" s="91"/>
      <c r="AF4606" s="91"/>
    </row>
    <row r="4607" spans="1:32" x14ac:dyDescent="0.3">
      <c r="A4607" s="65">
        <v>0</v>
      </c>
      <c r="B4607" s="10">
        <v>4604</v>
      </c>
      <c r="C4607" s="71">
        <v>0.46039999999999998</v>
      </c>
      <c r="D4607" s="74">
        <v>755447</v>
      </c>
      <c r="E4607" s="61">
        <v>701922</v>
      </c>
      <c r="F4607" s="68">
        <v>0.18886174999999999</v>
      </c>
      <c r="G4607" s="292">
        <v>0.17548050000000001</v>
      </c>
      <c r="H4607" s="68">
        <v>0.20145253333333332</v>
      </c>
      <c r="I4607" s="68">
        <v>0.18717919999999999</v>
      </c>
      <c r="T4607" s="91"/>
      <c r="U4607" s="91"/>
      <c r="AA4607" s="91"/>
      <c r="AB4607" s="91"/>
      <c r="AC4607" s="91"/>
      <c r="AD4607" s="91"/>
      <c r="AE4607" s="91"/>
      <c r="AF4607" s="91"/>
    </row>
    <row r="4608" spans="1:32" x14ac:dyDescent="0.3">
      <c r="A4608" s="65">
        <v>0</v>
      </c>
      <c r="B4608" s="10">
        <v>4605</v>
      </c>
      <c r="C4608" s="71">
        <v>0.46050000000000002</v>
      </c>
      <c r="D4608" s="74">
        <v>755447</v>
      </c>
      <c r="E4608" s="61">
        <v>701922</v>
      </c>
      <c r="F4608" s="68">
        <v>0.18886174999999999</v>
      </c>
      <c r="G4608" s="292">
        <v>0.17548050000000001</v>
      </c>
      <c r="H4608" s="68">
        <v>0.20145253333333332</v>
      </c>
      <c r="I4608" s="68">
        <v>0.18717919999999999</v>
      </c>
      <c r="T4608" s="91"/>
      <c r="U4608" s="91"/>
      <c r="AA4608" s="91"/>
      <c r="AB4608" s="91"/>
      <c r="AC4608" s="91"/>
      <c r="AD4608" s="91"/>
      <c r="AE4608" s="91"/>
      <c r="AF4608" s="91"/>
    </row>
    <row r="4609" spans="1:32" x14ac:dyDescent="0.3">
      <c r="A4609" s="65">
        <v>0</v>
      </c>
      <c r="B4609" s="10">
        <v>4606</v>
      </c>
      <c r="C4609" s="71">
        <v>0.46060000000000001</v>
      </c>
      <c r="D4609" s="74">
        <v>755447</v>
      </c>
      <c r="E4609" s="61">
        <v>701922</v>
      </c>
      <c r="F4609" s="68">
        <v>0.18886174999999999</v>
      </c>
      <c r="G4609" s="292">
        <v>0.17548050000000001</v>
      </c>
      <c r="H4609" s="68">
        <v>0.20145253333333332</v>
      </c>
      <c r="I4609" s="68">
        <v>0.18717919999999999</v>
      </c>
      <c r="T4609" s="91"/>
      <c r="U4609" s="91"/>
      <c r="AA4609" s="91"/>
      <c r="AB4609" s="91"/>
      <c r="AC4609" s="91"/>
      <c r="AD4609" s="91"/>
      <c r="AE4609" s="91"/>
      <c r="AF4609" s="91"/>
    </row>
    <row r="4610" spans="1:32" x14ac:dyDescent="0.3">
      <c r="A4610" s="65">
        <v>0</v>
      </c>
      <c r="B4610" s="10">
        <v>4607</v>
      </c>
      <c r="C4610" s="71">
        <v>0.4607</v>
      </c>
      <c r="D4610" s="74">
        <v>755447</v>
      </c>
      <c r="E4610" s="61">
        <v>701922</v>
      </c>
      <c r="F4610" s="68">
        <v>0.18886174999999999</v>
      </c>
      <c r="G4610" s="292">
        <v>0.17548050000000001</v>
      </c>
      <c r="H4610" s="68">
        <v>0.20145253333333332</v>
      </c>
      <c r="I4610" s="68">
        <v>0.18717919999999999</v>
      </c>
      <c r="T4610" s="91"/>
      <c r="U4610" s="91"/>
      <c r="AA4610" s="91"/>
      <c r="AB4610" s="91"/>
      <c r="AC4610" s="91"/>
      <c r="AD4610" s="91"/>
      <c r="AE4610" s="91"/>
      <c r="AF4610" s="91"/>
    </row>
    <row r="4611" spans="1:32" x14ac:dyDescent="0.3">
      <c r="A4611" s="65">
        <v>0</v>
      </c>
      <c r="B4611" s="10">
        <v>4608</v>
      </c>
      <c r="C4611" s="71">
        <v>0.46079999999999999</v>
      </c>
      <c r="D4611" s="74">
        <v>755447</v>
      </c>
      <c r="E4611" s="61">
        <v>701922</v>
      </c>
      <c r="F4611" s="68">
        <v>0.18886174999999999</v>
      </c>
      <c r="G4611" s="292">
        <v>0.17548050000000001</v>
      </c>
      <c r="H4611" s="68">
        <v>0.20145253333333332</v>
      </c>
      <c r="I4611" s="68">
        <v>0.18717919999999999</v>
      </c>
      <c r="T4611" s="91"/>
      <c r="U4611" s="91"/>
      <c r="AA4611" s="91"/>
      <c r="AB4611" s="91"/>
      <c r="AC4611" s="91"/>
      <c r="AD4611" s="91"/>
      <c r="AE4611" s="91"/>
      <c r="AF4611" s="91"/>
    </row>
    <row r="4612" spans="1:32" x14ac:dyDescent="0.3">
      <c r="A4612" s="65">
        <v>0</v>
      </c>
      <c r="B4612" s="10">
        <v>4609</v>
      </c>
      <c r="C4612" s="71">
        <v>0.46089999999999998</v>
      </c>
      <c r="D4612" s="74">
        <v>755447</v>
      </c>
      <c r="E4612" s="61">
        <v>701922</v>
      </c>
      <c r="F4612" s="68">
        <v>0.18886174999999999</v>
      </c>
      <c r="G4612" s="292">
        <v>0.17548050000000001</v>
      </c>
      <c r="H4612" s="68">
        <v>0.20145253333333332</v>
      </c>
      <c r="I4612" s="68">
        <v>0.18717919999999999</v>
      </c>
      <c r="T4612" s="91"/>
      <c r="U4612" s="91"/>
      <c r="AA4612" s="91"/>
      <c r="AB4612" s="91"/>
      <c r="AC4612" s="91"/>
      <c r="AD4612" s="91"/>
      <c r="AE4612" s="91"/>
      <c r="AF4612" s="91"/>
    </row>
    <row r="4613" spans="1:32" x14ac:dyDescent="0.3">
      <c r="A4613" s="65">
        <v>0</v>
      </c>
      <c r="B4613" s="10">
        <v>4610</v>
      </c>
      <c r="C4613" s="71">
        <v>0.46100000000000002</v>
      </c>
      <c r="D4613" s="74">
        <v>755447</v>
      </c>
      <c r="E4613" s="61">
        <v>701922</v>
      </c>
      <c r="F4613" s="68">
        <v>0.18886174999999999</v>
      </c>
      <c r="G4613" s="292">
        <v>0.17548050000000001</v>
      </c>
      <c r="H4613" s="68">
        <v>0.20145253333333332</v>
      </c>
      <c r="I4613" s="68">
        <v>0.18717919999999999</v>
      </c>
      <c r="T4613" s="91"/>
      <c r="U4613" s="91"/>
      <c r="AA4613" s="91"/>
      <c r="AB4613" s="91"/>
      <c r="AC4613" s="91"/>
      <c r="AD4613" s="91"/>
      <c r="AE4613" s="91"/>
      <c r="AF4613" s="91"/>
    </row>
    <row r="4614" spans="1:32" x14ac:dyDescent="0.3">
      <c r="A4614" s="65">
        <v>0</v>
      </c>
      <c r="B4614" s="10">
        <v>4611</v>
      </c>
      <c r="C4614" s="71">
        <v>0.46110000000000001</v>
      </c>
      <c r="D4614" s="74">
        <v>755447</v>
      </c>
      <c r="E4614" s="61">
        <v>701922</v>
      </c>
      <c r="F4614" s="68">
        <v>0.18886174999999999</v>
      </c>
      <c r="G4614" s="292">
        <v>0.17548050000000001</v>
      </c>
      <c r="H4614" s="68">
        <v>0.20145253333333332</v>
      </c>
      <c r="I4614" s="68">
        <v>0.18717919999999999</v>
      </c>
      <c r="T4614" s="91"/>
      <c r="U4614" s="91"/>
      <c r="AA4614" s="91"/>
      <c r="AB4614" s="91"/>
      <c r="AC4614" s="91"/>
      <c r="AD4614" s="91"/>
      <c r="AE4614" s="91"/>
      <c r="AF4614" s="91"/>
    </row>
    <row r="4615" spans="1:32" x14ac:dyDescent="0.3">
      <c r="A4615" s="65">
        <v>0</v>
      </c>
      <c r="B4615" s="10">
        <v>4612</v>
      </c>
      <c r="C4615" s="71">
        <v>0.4612</v>
      </c>
      <c r="D4615" s="74">
        <v>755447</v>
      </c>
      <c r="E4615" s="61">
        <v>701922</v>
      </c>
      <c r="F4615" s="68">
        <v>0.18886174999999999</v>
      </c>
      <c r="G4615" s="292">
        <v>0.17548050000000001</v>
      </c>
      <c r="H4615" s="68">
        <v>0.20145253333333332</v>
      </c>
      <c r="I4615" s="68">
        <v>0.18717919999999999</v>
      </c>
      <c r="T4615" s="91"/>
      <c r="U4615" s="91"/>
      <c r="AA4615" s="91"/>
      <c r="AB4615" s="91"/>
      <c r="AC4615" s="91"/>
      <c r="AD4615" s="91"/>
      <c r="AE4615" s="91"/>
      <c r="AF4615" s="91"/>
    </row>
    <row r="4616" spans="1:32" x14ac:dyDescent="0.3">
      <c r="A4616" s="65">
        <v>0</v>
      </c>
      <c r="B4616" s="10">
        <v>4613</v>
      </c>
      <c r="C4616" s="71">
        <v>0.46129999999999999</v>
      </c>
      <c r="D4616" s="74">
        <v>755447</v>
      </c>
      <c r="E4616" s="61">
        <v>701922</v>
      </c>
      <c r="F4616" s="68">
        <v>0.18886174999999999</v>
      </c>
      <c r="G4616" s="292">
        <v>0.17548050000000001</v>
      </c>
      <c r="H4616" s="68">
        <v>0.20145253333333332</v>
      </c>
      <c r="I4616" s="68">
        <v>0.18717919999999999</v>
      </c>
      <c r="T4616" s="91"/>
      <c r="U4616" s="91"/>
      <c r="AA4616" s="91"/>
      <c r="AB4616" s="91"/>
      <c r="AC4616" s="91"/>
      <c r="AD4616" s="91"/>
      <c r="AE4616" s="91"/>
      <c r="AF4616" s="91"/>
    </row>
    <row r="4617" spans="1:32" x14ac:dyDescent="0.3">
      <c r="A4617" s="65">
        <v>0</v>
      </c>
      <c r="B4617" s="10">
        <v>4614</v>
      </c>
      <c r="C4617" s="71">
        <v>0.46139999999999998</v>
      </c>
      <c r="D4617" s="74">
        <v>755447</v>
      </c>
      <c r="E4617" s="61">
        <v>701922</v>
      </c>
      <c r="F4617" s="68">
        <v>0.18886174999999999</v>
      </c>
      <c r="G4617" s="292">
        <v>0.17548050000000001</v>
      </c>
      <c r="H4617" s="68">
        <v>0.20145253333333332</v>
      </c>
      <c r="I4617" s="68">
        <v>0.18717919999999999</v>
      </c>
      <c r="T4617" s="91"/>
      <c r="U4617" s="91"/>
      <c r="AA4617" s="91"/>
      <c r="AB4617" s="91"/>
      <c r="AC4617" s="91"/>
      <c r="AD4617" s="91"/>
      <c r="AE4617" s="91"/>
      <c r="AF4617" s="91"/>
    </row>
    <row r="4618" spans="1:32" x14ac:dyDescent="0.3">
      <c r="A4618" s="65">
        <v>0</v>
      </c>
      <c r="B4618" s="10">
        <v>4615</v>
      </c>
      <c r="C4618" s="71">
        <v>0.46150000000000002</v>
      </c>
      <c r="D4618" s="74">
        <v>755447</v>
      </c>
      <c r="E4618" s="61">
        <v>701922</v>
      </c>
      <c r="F4618" s="68">
        <v>0.18886174999999999</v>
      </c>
      <c r="G4618" s="292">
        <v>0.17548050000000001</v>
      </c>
      <c r="H4618" s="68">
        <v>0.20145253333333332</v>
      </c>
      <c r="I4618" s="68">
        <v>0.18717919999999999</v>
      </c>
      <c r="T4618" s="91"/>
      <c r="U4618" s="91"/>
      <c r="AA4618" s="91"/>
      <c r="AB4618" s="91"/>
      <c r="AC4618" s="91"/>
      <c r="AD4618" s="91"/>
      <c r="AE4618" s="91"/>
      <c r="AF4618" s="91"/>
    </row>
    <row r="4619" spans="1:32" x14ac:dyDescent="0.3">
      <c r="A4619" s="65">
        <v>0</v>
      </c>
      <c r="B4619" s="10">
        <v>4616</v>
      </c>
      <c r="C4619" s="71">
        <v>0.46160000000000001</v>
      </c>
      <c r="D4619" s="74">
        <v>755447</v>
      </c>
      <c r="E4619" s="61">
        <v>701922</v>
      </c>
      <c r="F4619" s="68">
        <v>0.18886174999999999</v>
      </c>
      <c r="G4619" s="292">
        <v>0.17548050000000001</v>
      </c>
      <c r="H4619" s="68">
        <v>0.20145253333333332</v>
      </c>
      <c r="I4619" s="68">
        <v>0.18717919999999999</v>
      </c>
      <c r="T4619" s="91"/>
      <c r="U4619" s="91"/>
      <c r="AA4619" s="91"/>
      <c r="AB4619" s="91"/>
      <c r="AC4619" s="91"/>
      <c r="AD4619" s="91"/>
      <c r="AE4619" s="91"/>
      <c r="AF4619" s="91"/>
    </row>
    <row r="4620" spans="1:32" x14ac:dyDescent="0.3">
      <c r="A4620" s="65">
        <v>0</v>
      </c>
      <c r="B4620" s="10">
        <v>4617</v>
      </c>
      <c r="C4620" s="71">
        <v>0.4617</v>
      </c>
      <c r="D4620" s="74">
        <v>755447</v>
      </c>
      <c r="E4620" s="61">
        <v>701922</v>
      </c>
      <c r="F4620" s="68">
        <v>0.18886174999999999</v>
      </c>
      <c r="G4620" s="292">
        <v>0.17548050000000001</v>
      </c>
      <c r="H4620" s="68">
        <v>0.20145253333333332</v>
      </c>
      <c r="I4620" s="68">
        <v>0.18717919999999999</v>
      </c>
      <c r="T4620" s="91"/>
      <c r="U4620" s="91"/>
      <c r="AA4620" s="91"/>
      <c r="AB4620" s="91"/>
      <c r="AC4620" s="91"/>
      <c r="AD4620" s="91"/>
      <c r="AE4620" s="91"/>
      <c r="AF4620" s="91"/>
    </row>
    <row r="4621" spans="1:32" x14ac:dyDescent="0.3">
      <c r="A4621" s="65">
        <v>0</v>
      </c>
      <c r="B4621" s="10">
        <v>4618</v>
      </c>
      <c r="C4621" s="71">
        <v>0.46179999999999999</v>
      </c>
      <c r="D4621" s="74">
        <v>755447</v>
      </c>
      <c r="E4621" s="61">
        <v>701922</v>
      </c>
      <c r="F4621" s="68">
        <v>0.18886174999999999</v>
      </c>
      <c r="G4621" s="292">
        <v>0.17548050000000001</v>
      </c>
      <c r="H4621" s="68">
        <v>0.20145253333333332</v>
      </c>
      <c r="I4621" s="68">
        <v>0.18717919999999999</v>
      </c>
      <c r="T4621" s="91"/>
      <c r="U4621" s="91"/>
      <c r="AA4621" s="91"/>
      <c r="AB4621" s="91"/>
      <c r="AC4621" s="91"/>
      <c r="AD4621" s="91"/>
      <c r="AE4621" s="91"/>
      <c r="AF4621" s="91"/>
    </row>
    <row r="4622" spans="1:32" x14ac:dyDescent="0.3">
      <c r="A4622" s="65">
        <v>0</v>
      </c>
      <c r="B4622" s="10">
        <v>4619</v>
      </c>
      <c r="C4622" s="71">
        <v>0.46189999999999998</v>
      </c>
      <c r="D4622" s="74">
        <v>755447</v>
      </c>
      <c r="E4622" s="61">
        <v>701922</v>
      </c>
      <c r="F4622" s="68">
        <v>0.18886174999999999</v>
      </c>
      <c r="G4622" s="292">
        <v>0.17548050000000001</v>
      </c>
      <c r="H4622" s="68">
        <v>0.20145253333333332</v>
      </c>
      <c r="I4622" s="68">
        <v>0.18717919999999999</v>
      </c>
      <c r="T4622" s="91"/>
      <c r="U4622" s="91"/>
      <c r="AA4622" s="91"/>
      <c r="AB4622" s="91"/>
      <c r="AC4622" s="91"/>
      <c r="AD4622" s="91"/>
      <c r="AE4622" s="91"/>
      <c r="AF4622" s="91"/>
    </row>
    <row r="4623" spans="1:32" x14ac:dyDescent="0.3">
      <c r="A4623" s="65">
        <v>0</v>
      </c>
      <c r="B4623" s="10">
        <v>4620</v>
      </c>
      <c r="C4623" s="71">
        <v>0.46200000000000002</v>
      </c>
      <c r="D4623" s="74">
        <v>755447</v>
      </c>
      <c r="E4623" s="61">
        <v>701922</v>
      </c>
      <c r="F4623" s="68">
        <v>0.18886174999999999</v>
      </c>
      <c r="G4623" s="292">
        <v>0.17548050000000001</v>
      </c>
      <c r="H4623" s="68">
        <v>0.20145253333333332</v>
      </c>
      <c r="I4623" s="68">
        <v>0.18717919999999999</v>
      </c>
      <c r="T4623" s="91"/>
      <c r="U4623" s="91"/>
      <c r="AA4623" s="91"/>
      <c r="AB4623" s="91"/>
      <c r="AC4623" s="91"/>
      <c r="AD4623" s="91"/>
      <c r="AE4623" s="91"/>
      <c r="AF4623" s="91"/>
    </row>
    <row r="4624" spans="1:32" x14ac:dyDescent="0.3">
      <c r="A4624" s="65">
        <v>0</v>
      </c>
      <c r="B4624" s="10">
        <v>4621</v>
      </c>
      <c r="C4624" s="71">
        <v>0.46210000000000001</v>
      </c>
      <c r="D4624" s="74">
        <v>755447</v>
      </c>
      <c r="E4624" s="61">
        <v>701922</v>
      </c>
      <c r="F4624" s="68">
        <v>0.18886174999999999</v>
      </c>
      <c r="G4624" s="292">
        <v>0.17548050000000001</v>
      </c>
      <c r="H4624" s="68">
        <v>0.20145253333333332</v>
      </c>
      <c r="I4624" s="68">
        <v>0.18717919999999999</v>
      </c>
      <c r="T4624" s="91"/>
      <c r="U4624" s="91"/>
      <c r="AA4624" s="91"/>
      <c r="AB4624" s="91"/>
      <c r="AC4624" s="91"/>
      <c r="AD4624" s="91"/>
      <c r="AE4624" s="91"/>
      <c r="AF4624" s="91"/>
    </row>
    <row r="4625" spans="1:32" x14ac:dyDescent="0.3">
      <c r="A4625" s="65">
        <v>0</v>
      </c>
      <c r="B4625" s="10">
        <v>4622</v>
      </c>
      <c r="C4625" s="71">
        <v>0.4622</v>
      </c>
      <c r="D4625" s="74">
        <v>755447</v>
      </c>
      <c r="E4625" s="61">
        <v>701922</v>
      </c>
      <c r="F4625" s="68">
        <v>0.18886174999999999</v>
      </c>
      <c r="G4625" s="292">
        <v>0.17548050000000001</v>
      </c>
      <c r="H4625" s="68">
        <v>0.20145253333333332</v>
      </c>
      <c r="I4625" s="68">
        <v>0.18717919999999999</v>
      </c>
      <c r="T4625" s="91"/>
      <c r="U4625" s="91"/>
      <c r="AA4625" s="91"/>
      <c r="AB4625" s="91"/>
      <c r="AC4625" s="91"/>
      <c r="AD4625" s="91"/>
      <c r="AE4625" s="91"/>
      <c r="AF4625" s="91"/>
    </row>
    <row r="4626" spans="1:32" x14ac:dyDescent="0.3">
      <c r="A4626" s="65">
        <v>0</v>
      </c>
      <c r="B4626" s="10">
        <v>4623</v>
      </c>
      <c r="C4626" s="71">
        <v>0.46229999999999999</v>
      </c>
      <c r="D4626" s="74">
        <v>755447</v>
      </c>
      <c r="E4626" s="61">
        <v>701922</v>
      </c>
      <c r="F4626" s="68">
        <v>0.18886174999999999</v>
      </c>
      <c r="G4626" s="292">
        <v>0.17548050000000001</v>
      </c>
      <c r="H4626" s="68">
        <v>0.20145253333333332</v>
      </c>
      <c r="I4626" s="68">
        <v>0.18717919999999999</v>
      </c>
      <c r="T4626" s="91"/>
      <c r="U4626" s="91"/>
      <c r="AA4626" s="91"/>
      <c r="AB4626" s="91"/>
      <c r="AC4626" s="91"/>
      <c r="AD4626" s="91"/>
      <c r="AE4626" s="91"/>
      <c r="AF4626" s="91"/>
    </row>
    <row r="4627" spans="1:32" x14ac:dyDescent="0.3">
      <c r="A4627" s="65">
        <v>0</v>
      </c>
      <c r="B4627" s="10">
        <v>4624</v>
      </c>
      <c r="C4627" s="71">
        <v>0.46239999999999998</v>
      </c>
      <c r="D4627" s="74">
        <v>755447</v>
      </c>
      <c r="E4627" s="61">
        <v>701922</v>
      </c>
      <c r="F4627" s="68">
        <v>0.18886174999999999</v>
      </c>
      <c r="G4627" s="292">
        <v>0.17548050000000001</v>
      </c>
      <c r="H4627" s="68">
        <v>0.20145253333333332</v>
      </c>
      <c r="I4627" s="68">
        <v>0.18717919999999999</v>
      </c>
      <c r="T4627" s="91"/>
      <c r="U4627" s="91"/>
      <c r="AA4627" s="91"/>
      <c r="AB4627" s="91"/>
      <c r="AC4627" s="91"/>
      <c r="AD4627" s="91"/>
      <c r="AE4627" s="91"/>
      <c r="AF4627" s="91"/>
    </row>
    <row r="4628" spans="1:32" x14ac:dyDescent="0.3">
      <c r="A4628" s="65">
        <v>0</v>
      </c>
      <c r="B4628" s="10">
        <v>4625</v>
      </c>
      <c r="C4628" s="71">
        <v>0.46250000000000002</v>
      </c>
      <c r="D4628" s="74">
        <v>755447</v>
      </c>
      <c r="E4628" s="61">
        <v>701922</v>
      </c>
      <c r="F4628" s="68">
        <v>0.18886174999999999</v>
      </c>
      <c r="G4628" s="292">
        <v>0.17548050000000001</v>
      </c>
      <c r="H4628" s="68">
        <v>0.20145253333333332</v>
      </c>
      <c r="I4628" s="68">
        <v>0.18717919999999999</v>
      </c>
      <c r="T4628" s="91"/>
      <c r="U4628" s="91"/>
      <c r="AA4628" s="91"/>
      <c r="AB4628" s="91"/>
      <c r="AC4628" s="91"/>
      <c r="AD4628" s="91"/>
      <c r="AE4628" s="91"/>
      <c r="AF4628" s="91"/>
    </row>
    <row r="4629" spans="1:32" x14ac:dyDescent="0.3">
      <c r="A4629" s="65">
        <v>0</v>
      </c>
      <c r="B4629" s="10">
        <v>4626</v>
      </c>
      <c r="C4629" s="71">
        <v>0.46260000000000001</v>
      </c>
      <c r="D4629" s="74">
        <v>755447</v>
      </c>
      <c r="E4629" s="61">
        <v>701922</v>
      </c>
      <c r="F4629" s="68">
        <v>0.18886174999999999</v>
      </c>
      <c r="G4629" s="292">
        <v>0.17548050000000001</v>
      </c>
      <c r="H4629" s="68">
        <v>0.20145253333333332</v>
      </c>
      <c r="I4629" s="68">
        <v>0.18717919999999999</v>
      </c>
      <c r="T4629" s="91"/>
      <c r="U4629" s="91"/>
      <c r="AA4629" s="91"/>
      <c r="AB4629" s="91"/>
      <c r="AC4629" s="91"/>
      <c r="AD4629" s="91"/>
      <c r="AE4629" s="91"/>
      <c r="AF4629" s="91"/>
    </row>
    <row r="4630" spans="1:32" x14ac:dyDescent="0.3">
      <c r="A4630" s="65">
        <v>0</v>
      </c>
      <c r="B4630" s="10">
        <v>4627</v>
      </c>
      <c r="C4630" s="71">
        <v>0.4627</v>
      </c>
      <c r="D4630" s="74">
        <v>755447</v>
      </c>
      <c r="E4630" s="61">
        <v>701922</v>
      </c>
      <c r="F4630" s="68">
        <v>0.18886174999999999</v>
      </c>
      <c r="G4630" s="292">
        <v>0.17548050000000001</v>
      </c>
      <c r="H4630" s="68">
        <v>0.20145253333333332</v>
      </c>
      <c r="I4630" s="68">
        <v>0.18717919999999999</v>
      </c>
      <c r="T4630" s="91"/>
      <c r="U4630" s="91"/>
      <c r="AA4630" s="91"/>
      <c r="AB4630" s="91"/>
      <c r="AC4630" s="91"/>
      <c r="AD4630" s="91"/>
      <c r="AE4630" s="91"/>
      <c r="AF4630" s="91"/>
    </row>
    <row r="4631" spans="1:32" x14ac:dyDescent="0.3">
      <c r="A4631" s="65">
        <v>0</v>
      </c>
      <c r="B4631" s="10">
        <v>4628</v>
      </c>
      <c r="C4631" s="71">
        <v>0.46279999999999999</v>
      </c>
      <c r="D4631" s="74">
        <v>755447</v>
      </c>
      <c r="E4631" s="61">
        <v>701922</v>
      </c>
      <c r="F4631" s="68">
        <v>0.18886174999999999</v>
      </c>
      <c r="G4631" s="292">
        <v>0.17548050000000001</v>
      </c>
      <c r="H4631" s="68">
        <v>0.20145253333333332</v>
      </c>
      <c r="I4631" s="68">
        <v>0.18717919999999999</v>
      </c>
      <c r="T4631" s="91"/>
      <c r="U4631" s="91"/>
      <c r="AA4631" s="91"/>
      <c r="AB4631" s="91"/>
      <c r="AC4631" s="91"/>
      <c r="AD4631" s="91"/>
      <c r="AE4631" s="91"/>
      <c r="AF4631" s="91"/>
    </row>
    <row r="4632" spans="1:32" x14ac:dyDescent="0.3">
      <c r="A4632" s="65">
        <v>0</v>
      </c>
      <c r="B4632" s="10">
        <v>4629</v>
      </c>
      <c r="C4632" s="71">
        <v>0.46289999999999998</v>
      </c>
      <c r="D4632" s="74">
        <v>755447</v>
      </c>
      <c r="E4632" s="61">
        <v>701922</v>
      </c>
      <c r="F4632" s="68">
        <v>0.18886174999999999</v>
      </c>
      <c r="G4632" s="292">
        <v>0.17548050000000001</v>
      </c>
      <c r="H4632" s="68">
        <v>0.20145253333333332</v>
      </c>
      <c r="I4632" s="68">
        <v>0.18717919999999999</v>
      </c>
      <c r="T4632" s="91"/>
      <c r="U4632" s="91"/>
      <c r="AA4632" s="91"/>
      <c r="AB4632" s="91"/>
      <c r="AC4632" s="91"/>
      <c r="AD4632" s="91"/>
      <c r="AE4632" s="91"/>
      <c r="AF4632" s="91"/>
    </row>
    <row r="4633" spans="1:32" x14ac:dyDescent="0.3">
      <c r="A4633" s="65">
        <v>0</v>
      </c>
      <c r="B4633" s="10">
        <v>4630</v>
      </c>
      <c r="C4633" s="71">
        <v>0.46300000000000002</v>
      </c>
      <c r="D4633" s="74">
        <v>755447</v>
      </c>
      <c r="E4633" s="61">
        <v>701922</v>
      </c>
      <c r="F4633" s="68">
        <v>0.18886174999999999</v>
      </c>
      <c r="G4633" s="292">
        <v>0.17548050000000001</v>
      </c>
      <c r="H4633" s="68">
        <v>0.20145253333333332</v>
      </c>
      <c r="I4633" s="68">
        <v>0.18717919999999999</v>
      </c>
      <c r="T4633" s="91"/>
      <c r="U4633" s="91"/>
      <c r="AA4633" s="91"/>
      <c r="AB4633" s="91"/>
      <c r="AC4633" s="91"/>
      <c r="AD4633" s="91"/>
      <c r="AE4633" s="91"/>
      <c r="AF4633" s="91"/>
    </row>
    <row r="4634" spans="1:32" x14ac:dyDescent="0.3">
      <c r="A4634" s="65">
        <v>0</v>
      </c>
      <c r="B4634" s="10">
        <v>4631</v>
      </c>
      <c r="C4634" s="71">
        <v>0.46310000000000001</v>
      </c>
      <c r="D4634" s="74">
        <v>755447</v>
      </c>
      <c r="E4634" s="61">
        <v>701922</v>
      </c>
      <c r="F4634" s="68">
        <v>0.18886174999999999</v>
      </c>
      <c r="G4634" s="292">
        <v>0.17548050000000001</v>
      </c>
      <c r="H4634" s="68">
        <v>0.20145253333333332</v>
      </c>
      <c r="I4634" s="68">
        <v>0.18717919999999999</v>
      </c>
      <c r="T4634" s="91"/>
      <c r="U4634" s="91"/>
      <c r="AA4634" s="91"/>
      <c r="AB4634" s="91"/>
      <c r="AC4634" s="91"/>
      <c r="AD4634" s="91"/>
      <c r="AE4634" s="91"/>
      <c r="AF4634" s="91"/>
    </row>
    <row r="4635" spans="1:32" x14ac:dyDescent="0.3">
      <c r="A4635" s="65">
        <v>0</v>
      </c>
      <c r="B4635" s="10">
        <v>4632</v>
      </c>
      <c r="C4635" s="71">
        <v>0.4632</v>
      </c>
      <c r="D4635" s="74">
        <v>755447</v>
      </c>
      <c r="E4635" s="61">
        <v>701922</v>
      </c>
      <c r="F4635" s="68">
        <v>0.18886174999999999</v>
      </c>
      <c r="G4635" s="292">
        <v>0.17548050000000001</v>
      </c>
      <c r="H4635" s="68">
        <v>0.20145253333333332</v>
      </c>
      <c r="I4635" s="68">
        <v>0.18717919999999999</v>
      </c>
      <c r="T4635" s="91"/>
      <c r="U4635" s="91"/>
      <c r="AA4635" s="91"/>
      <c r="AB4635" s="91"/>
      <c r="AC4635" s="91"/>
      <c r="AD4635" s="91"/>
      <c r="AE4635" s="91"/>
      <c r="AF4635" s="91"/>
    </row>
    <row r="4636" spans="1:32" x14ac:dyDescent="0.3">
      <c r="A4636" s="65">
        <v>0</v>
      </c>
      <c r="B4636" s="10">
        <v>4633</v>
      </c>
      <c r="C4636" s="71">
        <v>0.46329999999999999</v>
      </c>
      <c r="D4636" s="74">
        <v>755447</v>
      </c>
      <c r="E4636" s="61">
        <v>701922</v>
      </c>
      <c r="F4636" s="68">
        <v>0.18886174999999999</v>
      </c>
      <c r="G4636" s="292">
        <v>0.17548050000000001</v>
      </c>
      <c r="H4636" s="68">
        <v>0.20145253333333332</v>
      </c>
      <c r="I4636" s="68">
        <v>0.18717919999999999</v>
      </c>
      <c r="T4636" s="91"/>
      <c r="U4636" s="91"/>
      <c r="AA4636" s="91"/>
      <c r="AB4636" s="91"/>
      <c r="AC4636" s="91"/>
      <c r="AD4636" s="91"/>
      <c r="AE4636" s="91"/>
      <c r="AF4636" s="91"/>
    </row>
    <row r="4637" spans="1:32" x14ac:dyDescent="0.3">
      <c r="A4637" s="65">
        <v>0</v>
      </c>
      <c r="B4637" s="10">
        <v>4634</v>
      </c>
      <c r="C4637" s="71">
        <v>0.46339999999999998</v>
      </c>
      <c r="D4637" s="74">
        <v>755447</v>
      </c>
      <c r="E4637" s="61">
        <v>701922</v>
      </c>
      <c r="F4637" s="68">
        <v>0.18886174999999999</v>
      </c>
      <c r="G4637" s="292">
        <v>0.17548050000000001</v>
      </c>
      <c r="H4637" s="68">
        <v>0.20145253333333332</v>
      </c>
      <c r="I4637" s="68">
        <v>0.18717919999999999</v>
      </c>
      <c r="T4637" s="91"/>
      <c r="U4637" s="91"/>
      <c r="AA4637" s="91"/>
      <c r="AB4637" s="91"/>
      <c r="AC4637" s="91"/>
      <c r="AD4637" s="91"/>
      <c r="AE4637" s="91"/>
      <c r="AF4637" s="91"/>
    </row>
    <row r="4638" spans="1:32" x14ac:dyDescent="0.3">
      <c r="A4638" s="65">
        <v>0</v>
      </c>
      <c r="B4638" s="10">
        <v>4635</v>
      </c>
      <c r="C4638" s="71">
        <v>0.46350000000000002</v>
      </c>
      <c r="D4638" s="74">
        <v>755447</v>
      </c>
      <c r="E4638" s="61">
        <v>701922</v>
      </c>
      <c r="F4638" s="68">
        <v>0.18886174999999999</v>
      </c>
      <c r="G4638" s="292">
        <v>0.17548050000000001</v>
      </c>
      <c r="H4638" s="68">
        <v>0.20145253333333332</v>
      </c>
      <c r="I4638" s="68">
        <v>0.18717919999999999</v>
      </c>
      <c r="T4638" s="91"/>
      <c r="U4638" s="91"/>
      <c r="AA4638" s="91"/>
      <c r="AB4638" s="91"/>
      <c r="AC4638" s="91"/>
      <c r="AD4638" s="91"/>
      <c r="AE4638" s="91"/>
      <c r="AF4638" s="91"/>
    </row>
    <row r="4639" spans="1:32" x14ac:dyDescent="0.3">
      <c r="A4639" s="65">
        <v>0</v>
      </c>
      <c r="B4639" s="10">
        <v>4636</v>
      </c>
      <c r="C4639" s="71">
        <v>0.46360000000000001</v>
      </c>
      <c r="D4639" s="74">
        <v>755447</v>
      </c>
      <c r="E4639" s="61">
        <v>701922</v>
      </c>
      <c r="F4639" s="68">
        <v>0.18886174999999999</v>
      </c>
      <c r="G4639" s="292">
        <v>0.17548050000000001</v>
      </c>
      <c r="H4639" s="68">
        <v>0.20145253333333332</v>
      </c>
      <c r="I4639" s="68">
        <v>0.18717919999999999</v>
      </c>
      <c r="T4639" s="91"/>
      <c r="U4639" s="91"/>
      <c r="AA4639" s="91"/>
      <c r="AB4639" s="91"/>
      <c r="AC4639" s="91"/>
      <c r="AD4639" s="91"/>
      <c r="AE4639" s="91"/>
      <c r="AF4639" s="91"/>
    </row>
    <row r="4640" spans="1:32" x14ac:dyDescent="0.3">
      <c r="A4640" s="65">
        <v>0</v>
      </c>
      <c r="B4640" s="10">
        <v>4637</v>
      </c>
      <c r="C4640" s="71">
        <v>0.4637</v>
      </c>
      <c r="D4640" s="74">
        <v>755447</v>
      </c>
      <c r="E4640" s="61">
        <v>701922</v>
      </c>
      <c r="F4640" s="68">
        <v>0.18886174999999999</v>
      </c>
      <c r="G4640" s="292">
        <v>0.17548050000000001</v>
      </c>
      <c r="H4640" s="68">
        <v>0.20145253333333332</v>
      </c>
      <c r="I4640" s="68">
        <v>0.18717919999999999</v>
      </c>
      <c r="T4640" s="91"/>
      <c r="U4640" s="91"/>
      <c r="AA4640" s="91"/>
      <c r="AB4640" s="91"/>
      <c r="AC4640" s="91"/>
      <c r="AD4640" s="91"/>
      <c r="AE4640" s="91"/>
      <c r="AF4640" s="91"/>
    </row>
    <row r="4641" spans="1:32" x14ac:dyDescent="0.3">
      <c r="A4641" s="65">
        <v>0</v>
      </c>
      <c r="B4641" s="10">
        <v>4638</v>
      </c>
      <c r="C4641" s="71">
        <v>0.46379999999999999</v>
      </c>
      <c r="D4641" s="74">
        <v>755447</v>
      </c>
      <c r="E4641" s="61">
        <v>701922</v>
      </c>
      <c r="F4641" s="68">
        <v>0.18886174999999999</v>
      </c>
      <c r="G4641" s="292">
        <v>0.17548050000000001</v>
      </c>
      <c r="H4641" s="68">
        <v>0.20145253333333332</v>
      </c>
      <c r="I4641" s="68">
        <v>0.18717919999999999</v>
      </c>
      <c r="T4641" s="91"/>
      <c r="U4641" s="91"/>
      <c r="AA4641" s="91"/>
      <c r="AB4641" s="91"/>
      <c r="AC4641" s="91"/>
      <c r="AD4641" s="91"/>
      <c r="AE4641" s="91"/>
      <c r="AF4641" s="91"/>
    </row>
    <row r="4642" spans="1:32" x14ac:dyDescent="0.3">
      <c r="A4642" s="65">
        <v>0</v>
      </c>
      <c r="B4642" s="10">
        <v>4639</v>
      </c>
      <c r="C4642" s="71">
        <v>0.46389999999999998</v>
      </c>
      <c r="D4642" s="74">
        <v>755447</v>
      </c>
      <c r="E4642" s="61">
        <v>701922</v>
      </c>
      <c r="F4642" s="68">
        <v>0.18886174999999999</v>
      </c>
      <c r="G4642" s="292">
        <v>0.17548050000000001</v>
      </c>
      <c r="H4642" s="68">
        <v>0.20145253333333332</v>
      </c>
      <c r="I4642" s="68">
        <v>0.18717919999999999</v>
      </c>
      <c r="T4642" s="91"/>
      <c r="U4642" s="91"/>
      <c r="AA4642" s="91"/>
      <c r="AB4642" s="91"/>
      <c r="AC4642" s="91"/>
      <c r="AD4642" s="91"/>
      <c r="AE4642" s="91"/>
      <c r="AF4642" s="91"/>
    </row>
    <row r="4643" spans="1:32" x14ac:dyDescent="0.3">
      <c r="A4643" s="65">
        <v>0</v>
      </c>
      <c r="B4643" s="10">
        <v>4640</v>
      </c>
      <c r="C4643" s="71">
        <v>0.46400000000000002</v>
      </c>
      <c r="D4643" s="74">
        <v>755447</v>
      </c>
      <c r="E4643" s="61">
        <v>701922</v>
      </c>
      <c r="F4643" s="68">
        <v>0.18886174999999999</v>
      </c>
      <c r="G4643" s="292">
        <v>0.17548050000000001</v>
      </c>
      <c r="H4643" s="68">
        <v>0.20145253333333332</v>
      </c>
      <c r="I4643" s="68">
        <v>0.18717919999999999</v>
      </c>
      <c r="T4643" s="91"/>
      <c r="U4643" s="91"/>
      <c r="AA4643" s="91"/>
      <c r="AB4643" s="91"/>
      <c r="AC4643" s="91"/>
      <c r="AD4643" s="91"/>
      <c r="AE4643" s="91"/>
      <c r="AF4643" s="91"/>
    </row>
    <row r="4644" spans="1:32" x14ac:dyDescent="0.3">
      <c r="A4644" s="65">
        <v>0</v>
      </c>
      <c r="B4644" s="10">
        <v>4641</v>
      </c>
      <c r="C4644" s="71">
        <v>0.46410000000000001</v>
      </c>
      <c r="D4644" s="74">
        <v>755447</v>
      </c>
      <c r="E4644" s="61">
        <v>701922</v>
      </c>
      <c r="F4644" s="68">
        <v>0.18886174999999999</v>
      </c>
      <c r="G4644" s="292">
        <v>0.17548050000000001</v>
      </c>
      <c r="H4644" s="68">
        <v>0.20145253333333332</v>
      </c>
      <c r="I4644" s="68">
        <v>0.18717919999999999</v>
      </c>
      <c r="T4644" s="91"/>
      <c r="U4644" s="91"/>
      <c r="AA4644" s="91"/>
      <c r="AB4644" s="91"/>
      <c r="AC4644" s="91"/>
      <c r="AD4644" s="91"/>
      <c r="AE4644" s="91"/>
      <c r="AF4644" s="91"/>
    </row>
    <row r="4645" spans="1:32" x14ac:dyDescent="0.3">
      <c r="A4645" s="65">
        <v>0</v>
      </c>
      <c r="B4645" s="10">
        <v>4642</v>
      </c>
      <c r="C4645" s="71">
        <v>0.4642</v>
      </c>
      <c r="D4645" s="74">
        <v>755447</v>
      </c>
      <c r="E4645" s="61">
        <v>701922</v>
      </c>
      <c r="F4645" s="68">
        <v>0.18886174999999999</v>
      </c>
      <c r="G4645" s="292">
        <v>0.17548050000000001</v>
      </c>
      <c r="H4645" s="68">
        <v>0.20145253333333332</v>
      </c>
      <c r="I4645" s="68">
        <v>0.18717919999999999</v>
      </c>
      <c r="T4645" s="91"/>
      <c r="U4645" s="91"/>
      <c r="AA4645" s="91"/>
      <c r="AB4645" s="91"/>
      <c r="AC4645" s="91"/>
      <c r="AD4645" s="91"/>
      <c r="AE4645" s="91"/>
      <c r="AF4645" s="91"/>
    </row>
    <row r="4646" spans="1:32" x14ac:dyDescent="0.3">
      <c r="A4646" s="65">
        <v>0</v>
      </c>
      <c r="B4646" s="10">
        <v>4643</v>
      </c>
      <c r="C4646" s="71">
        <v>0.46429999999999999</v>
      </c>
      <c r="D4646" s="74">
        <v>755447</v>
      </c>
      <c r="E4646" s="61">
        <v>701922</v>
      </c>
      <c r="F4646" s="68">
        <v>0.18886174999999999</v>
      </c>
      <c r="G4646" s="292">
        <v>0.17548050000000001</v>
      </c>
      <c r="H4646" s="68">
        <v>0.20145253333333332</v>
      </c>
      <c r="I4646" s="68">
        <v>0.18717919999999999</v>
      </c>
      <c r="T4646" s="91"/>
      <c r="U4646" s="91"/>
      <c r="AA4646" s="91"/>
      <c r="AB4646" s="91"/>
      <c r="AC4646" s="91"/>
      <c r="AD4646" s="91"/>
      <c r="AE4646" s="91"/>
      <c r="AF4646" s="91"/>
    </row>
    <row r="4647" spans="1:32" x14ac:dyDescent="0.3">
      <c r="A4647" s="65">
        <v>0</v>
      </c>
      <c r="B4647" s="10">
        <v>4644</v>
      </c>
      <c r="C4647" s="71">
        <v>0.46439999999999998</v>
      </c>
      <c r="D4647" s="74">
        <v>755447</v>
      </c>
      <c r="E4647" s="61">
        <v>701922</v>
      </c>
      <c r="F4647" s="68">
        <v>0.18886174999999999</v>
      </c>
      <c r="G4647" s="292">
        <v>0.17548050000000001</v>
      </c>
      <c r="H4647" s="68">
        <v>0.20145253333333332</v>
      </c>
      <c r="I4647" s="68">
        <v>0.18717919999999999</v>
      </c>
      <c r="T4647" s="91"/>
      <c r="U4647" s="91"/>
      <c r="AA4647" s="91"/>
      <c r="AB4647" s="91"/>
      <c r="AC4647" s="91"/>
      <c r="AD4647" s="91"/>
      <c r="AE4647" s="91"/>
      <c r="AF4647" s="91"/>
    </row>
    <row r="4648" spans="1:32" x14ac:dyDescent="0.3">
      <c r="A4648" s="65">
        <v>0</v>
      </c>
      <c r="B4648" s="10">
        <v>4645</v>
      </c>
      <c r="C4648" s="71">
        <v>0.46450000000000002</v>
      </c>
      <c r="D4648" s="74">
        <v>755447</v>
      </c>
      <c r="E4648" s="61">
        <v>701922</v>
      </c>
      <c r="F4648" s="68">
        <v>0.18886174999999999</v>
      </c>
      <c r="G4648" s="292">
        <v>0.17548050000000001</v>
      </c>
      <c r="H4648" s="68">
        <v>0.20145253333333332</v>
      </c>
      <c r="I4648" s="68">
        <v>0.18717919999999999</v>
      </c>
      <c r="T4648" s="91"/>
      <c r="U4648" s="91"/>
      <c r="AA4648" s="91"/>
      <c r="AB4648" s="91"/>
      <c r="AC4648" s="91"/>
      <c r="AD4648" s="91"/>
      <c r="AE4648" s="91"/>
      <c r="AF4648" s="91"/>
    </row>
    <row r="4649" spans="1:32" x14ac:dyDescent="0.3">
      <c r="A4649" s="65">
        <v>0</v>
      </c>
      <c r="B4649" s="10">
        <v>4646</v>
      </c>
      <c r="C4649" s="71">
        <v>0.46460000000000001</v>
      </c>
      <c r="D4649" s="74">
        <v>755447</v>
      </c>
      <c r="E4649" s="61">
        <v>701922</v>
      </c>
      <c r="F4649" s="68">
        <v>0.18886174999999999</v>
      </c>
      <c r="G4649" s="292">
        <v>0.17548050000000001</v>
      </c>
      <c r="H4649" s="68">
        <v>0.20145253333333332</v>
      </c>
      <c r="I4649" s="68">
        <v>0.18717919999999999</v>
      </c>
      <c r="T4649" s="91"/>
      <c r="U4649" s="91"/>
      <c r="AA4649" s="91"/>
      <c r="AB4649" s="91"/>
      <c r="AC4649" s="91"/>
      <c r="AD4649" s="91"/>
      <c r="AE4649" s="91"/>
      <c r="AF4649" s="91"/>
    </row>
    <row r="4650" spans="1:32" x14ac:dyDescent="0.3">
      <c r="A4650" s="65">
        <v>0</v>
      </c>
      <c r="B4650" s="10">
        <v>4647</v>
      </c>
      <c r="C4650" s="71">
        <v>0.4647</v>
      </c>
      <c r="D4650" s="74">
        <v>755447</v>
      </c>
      <c r="E4650" s="61">
        <v>701922</v>
      </c>
      <c r="F4650" s="68">
        <v>0.18886174999999999</v>
      </c>
      <c r="G4650" s="292">
        <v>0.17548050000000001</v>
      </c>
      <c r="H4650" s="68">
        <v>0.20145253333333332</v>
      </c>
      <c r="I4650" s="68">
        <v>0.18717919999999999</v>
      </c>
      <c r="T4650" s="91"/>
      <c r="U4650" s="91"/>
      <c r="AA4650" s="91"/>
      <c r="AB4650" s="91"/>
      <c r="AC4650" s="91"/>
      <c r="AD4650" s="91"/>
      <c r="AE4650" s="91"/>
      <c r="AF4650" s="91"/>
    </row>
    <row r="4651" spans="1:32" x14ac:dyDescent="0.3">
      <c r="A4651" s="65">
        <v>0</v>
      </c>
      <c r="B4651" s="10">
        <v>4648</v>
      </c>
      <c r="C4651" s="71">
        <v>0.46479999999999999</v>
      </c>
      <c r="D4651" s="74">
        <v>755447</v>
      </c>
      <c r="E4651" s="61">
        <v>701922</v>
      </c>
      <c r="F4651" s="68">
        <v>0.18886174999999999</v>
      </c>
      <c r="G4651" s="292">
        <v>0.17548050000000001</v>
      </c>
      <c r="H4651" s="68">
        <v>0.20145253333333332</v>
      </c>
      <c r="I4651" s="68">
        <v>0.18717919999999999</v>
      </c>
      <c r="T4651" s="91"/>
      <c r="U4651" s="91"/>
      <c r="AA4651" s="91"/>
      <c r="AB4651" s="91"/>
      <c r="AC4651" s="91"/>
      <c r="AD4651" s="91"/>
      <c r="AE4651" s="91"/>
      <c r="AF4651" s="91"/>
    </row>
    <row r="4652" spans="1:32" x14ac:dyDescent="0.3">
      <c r="A4652" s="65">
        <v>0</v>
      </c>
      <c r="B4652" s="10">
        <v>4649</v>
      </c>
      <c r="C4652" s="71">
        <v>0.46489999999999998</v>
      </c>
      <c r="D4652" s="74">
        <v>755447</v>
      </c>
      <c r="E4652" s="61">
        <v>701922</v>
      </c>
      <c r="F4652" s="68">
        <v>0.18886174999999999</v>
      </c>
      <c r="G4652" s="292">
        <v>0.17548050000000001</v>
      </c>
      <c r="H4652" s="68">
        <v>0.20145253333333332</v>
      </c>
      <c r="I4652" s="68">
        <v>0.18717919999999999</v>
      </c>
      <c r="T4652" s="91"/>
      <c r="U4652" s="91"/>
      <c r="AA4652" s="91"/>
      <c r="AB4652" s="91"/>
      <c r="AC4652" s="91"/>
      <c r="AD4652" s="91"/>
      <c r="AE4652" s="91"/>
      <c r="AF4652" s="91"/>
    </row>
    <row r="4653" spans="1:32" x14ac:dyDescent="0.3">
      <c r="A4653" s="65">
        <v>0</v>
      </c>
      <c r="B4653" s="10">
        <v>4650</v>
      </c>
      <c r="C4653" s="71">
        <v>0.46500000000000002</v>
      </c>
      <c r="D4653" s="74">
        <v>755447</v>
      </c>
      <c r="E4653" s="61">
        <v>701922</v>
      </c>
      <c r="F4653" s="68">
        <v>0.18886174999999999</v>
      </c>
      <c r="G4653" s="292">
        <v>0.17548050000000001</v>
      </c>
      <c r="H4653" s="68">
        <v>0.20145253333333332</v>
      </c>
      <c r="I4653" s="68">
        <v>0.18717919999999999</v>
      </c>
      <c r="T4653" s="91"/>
      <c r="U4653" s="91"/>
      <c r="AA4653" s="91"/>
      <c r="AB4653" s="91"/>
      <c r="AC4653" s="91"/>
      <c r="AD4653" s="91"/>
      <c r="AE4653" s="91"/>
      <c r="AF4653" s="91"/>
    </row>
    <row r="4654" spans="1:32" x14ac:dyDescent="0.3">
      <c r="A4654" s="65">
        <v>0</v>
      </c>
      <c r="B4654" s="10">
        <v>4651</v>
      </c>
      <c r="C4654" s="71">
        <v>0.46510000000000001</v>
      </c>
      <c r="D4654" s="74">
        <v>755447</v>
      </c>
      <c r="E4654" s="61">
        <v>701922</v>
      </c>
      <c r="F4654" s="68">
        <v>0.18886174999999999</v>
      </c>
      <c r="G4654" s="292">
        <v>0.17548050000000001</v>
      </c>
      <c r="H4654" s="68">
        <v>0.20145253333333332</v>
      </c>
      <c r="I4654" s="68">
        <v>0.18717919999999999</v>
      </c>
      <c r="T4654" s="91"/>
      <c r="U4654" s="91"/>
      <c r="AA4654" s="91"/>
      <c r="AB4654" s="91"/>
      <c r="AC4654" s="91"/>
      <c r="AD4654" s="91"/>
      <c r="AE4654" s="91"/>
      <c r="AF4654" s="91"/>
    </row>
    <row r="4655" spans="1:32" x14ac:dyDescent="0.3">
      <c r="A4655" s="65">
        <v>0</v>
      </c>
      <c r="B4655" s="10">
        <v>4652</v>
      </c>
      <c r="C4655" s="71">
        <v>0.4652</v>
      </c>
      <c r="D4655" s="74">
        <v>755447</v>
      </c>
      <c r="E4655" s="61">
        <v>701922</v>
      </c>
      <c r="F4655" s="68">
        <v>0.18886174999999999</v>
      </c>
      <c r="G4655" s="292">
        <v>0.17548050000000001</v>
      </c>
      <c r="H4655" s="68">
        <v>0.20145253333333332</v>
      </c>
      <c r="I4655" s="68">
        <v>0.18717919999999999</v>
      </c>
      <c r="T4655" s="91"/>
      <c r="U4655" s="91"/>
      <c r="AA4655" s="91"/>
      <c r="AB4655" s="91"/>
      <c r="AC4655" s="91"/>
      <c r="AD4655" s="91"/>
      <c r="AE4655" s="91"/>
      <c r="AF4655" s="91"/>
    </row>
    <row r="4656" spans="1:32" x14ac:dyDescent="0.3">
      <c r="A4656" s="65">
        <v>0</v>
      </c>
      <c r="B4656" s="10">
        <v>4653</v>
      </c>
      <c r="C4656" s="71">
        <v>0.46529999999999999</v>
      </c>
      <c r="D4656" s="74">
        <v>755447</v>
      </c>
      <c r="E4656" s="61">
        <v>701922</v>
      </c>
      <c r="F4656" s="68">
        <v>0.18886174999999999</v>
      </c>
      <c r="G4656" s="292">
        <v>0.17548050000000001</v>
      </c>
      <c r="H4656" s="68">
        <v>0.20145253333333332</v>
      </c>
      <c r="I4656" s="68">
        <v>0.18717919999999999</v>
      </c>
      <c r="T4656" s="91"/>
      <c r="U4656" s="91"/>
      <c r="AA4656" s="91"/>
      <c r="AB4656" s="91"/>
      <c r="AC4656" s="91"/>
      <c r="AD4656" s="91"/>
      <c r="AE4656" s="91"/>
      <c r="AF4656" s="91"/>
    </row>
    <row r="4657" spans="1:32" x14ac:dyDescent="0.3">
      <c r="A4657" s="65">
        <v>0</v>
      </c>
      <c r="B4657" s="10">
        <v>4654</v>
      </c>
      <c r="C4657" s="71">
        <v>0.46539999999999998</v>
      </c>
      <c r="D4657" s="74">
        <v>755447</v>
      </c>
      <c r="E4657" s="61">
        <v>701922</v>
      </c>
      <c r="F4657" s="68">
        <v>0.18886174999999999</v>
      </c>
      <c r="G4657" s="292">
        <v>0.17548050000000001</v>
      </c>
      <c r="H4657" s="68">
        <v>0.20145253333333332</v>
      </c>
      <c r="I4657" s="68">
        <v>0.18717919999999999</v>
      </c>
      <c r="T4657" s="91"/>
      <c r="U4657" s="91"/>
      <c r="AA4657" s="91"/>
      <c r="AB4657" s="91"/>
      <c r="AC4657" s="91"/>
      <c r="AD4657" s="91"/>
      <c r="AE4657" s="91"/>
      <c r="AF4657" s="91"/>
    </row>
    <row r="4658" spans="1:32" x14ac:dyDescent="0.3">
      <c r="A4658" s="65">
        <v>0</v>
      </c>
      <c r="B4658" s="10">
        <v>4655</v>
      </c>
      <c r="C4658" s="71">
        <v>0.46550000000000002</v>
      </c>
      <c r="D4658" s="74">
        <v>755447</v>
      </c>
      <c r="E4658" s="61">
        <v>701922</v>
      </c>
      <c r="F4658" s="68">
        <v>0.18886174999999999</v>
      </c>
      <c r="G4658" s="292">
        <v>0.17548050000000001</v>
      </c>
      <c r="H4658" s="68">
        <v>0.20145253333333332</v>
      </c>
      <c r="I4658" s="68">
        <v>0.18717919999999999</v>
      </c>
      <c r="T4658" s="91"/>
      <c r="U4658" s="91"/>
      <c r="AA4658" s="91"/>
      <c r="AB4658" s="91"/>
      <c r="AC4658" s="91"/>
      <c r="AD4658" s="91"/>
      <c r="AE4658" s="91"/>
      <c r="AF4658" s="91"/>
    </row>
    <row r="4659" spans="1:32" x14ac:dyDescent="0.3">
      <c r="A4659" s="65">
        <v>0</v>
      </c>
      <c r="B4659" s="10">
        <v>4656</v>
      </c>
      <c r="C4659" s="71">
        <v>0.46560000000000001</v>
      </c>
      <c r="D4659" s="74">
        <v>755447</v>
      </c>
      <c r="E4659" s="61">
        <v>701922</v>
      </c>
      <c r="F4659" s="68">
        <v>0.18886174999999999</v>
      </c>
      <c r="G4659" s="292">
        <v>0.17548050000000001</v>
      </c>
      <c r="H4659" s="68">
        <v>0.20145253333333332</v>
      </c>
      <c r="I4659" s="68">
        <v>0.18717919999999999</v>
      </c>
      <c r="T4659" s="91"/>
      <c r="U4659" s="91"/>
      <c r="AA4659" s="91"/>
      <c r="AB4659" s="91"/>
      <c r="AC4659" s="91"/>
      <c r="AD4659" s="91"/>
      <c r="AE4659" s="91"/>
      <c r="AF4659" s="91"/>
    </row>
    <row r="4660" spans="1:32" x14ac:dyDescent="0.3">
      <c r="A4660" s="65">
        <v>0</v>
      </c>
      <c r="B4660" s="10">
        <v>4657</v>
      </c>
      <c r="C4660" s="71">
        <v>0.4657</v>
      </c>
      <c r="D4660" s="74">
        <v>755447</v>
      </c>
      <c r="E4660" s="61">
        <v>701922</v>
      </c>
      <c r="F4660" s="68">
        <v>0.18886174999999999</v>
      </c>
      <c r="G4660" s="292">
        <v>0.17548050000000001</v>
      </c>
      <c r="H4660" s="68">
        <v>0.20145253333333332</v>
      </c>
      <c r="I4660" s="68">
        <v>0.18717919999999999</v>
      </c>
      <c r="T4660" s="91"/>
      <c r="U4660" s="91"/>
      <c r="AA4660" s="91"/>
      <c r="AB4660" s="91"/>
      <c r="AC4660" s="91"/>
      <c r="AD4660" s="91"/>
      <c r="AE4660" s="91"/>
      <c r="AF4660" s="91"/>
    </row>
    <row r="4661" spans="1:32" x14ac:dyDescent="0.3">
      <c r="A4661" s="65">
        <v>0</v>
      </c>
      <c r="B4661" s="10">
        <v>4658</v>
      </c>
      <c r="C4661" s="71">
        <v>0.46579999999999999</v>
      </c>
      <c r="D4661" s="74">
        <v>755447</v>
      </c>
      <c r="E4661" s="61">
        <v>701922</v>
      </c>
      <c r="F4661" s="68">
        <v>0.18886174999999999</v>
      </c>
      <c r="G4661" s="292">
        <v>0.17548050000000001</v>
      </c>
      <c r="H4661" s="68">
        <v>0.20145253333333332</v>
      </c>
      <c r="I4661" s="68">
        <v>0.18717919999999999</v>
      </c>
      <c r="T4661" s="91"/>
      <c r="U4661" s="91"/>
      <c r="AA4661" s="91"/>
      <c r="AB4661" s="91"/>
      <c r="AC4661" s="91"/>
      <c r="AD4661" s="91"/>
      <c r="AE4661" s="91"/>
      <c r="AF4661" s="91"/>
    </row>
    <row r="4662" spans="1:32" x14ac:dyDescent="0.3">
      <c r="A4662" s="65">
        <v>0</v>
      </c>
      <c r="B4662" s="10">
        <v>4659</v>
      </c>
      <c r="C4662" s="71">
        <v>0.46589999999999998</v>
      </c>
      <c r="D4662" s="74">
        <v>755447</v>
      </c>
      <c r="E4662" s="61">
        <v>701922</v>
      </c>
      <c r="F4662" s="68">
        <v>0.18886174999999999</v>
      </c>
      <c r="G4662" s="292">
        <v>0.17548050000000001</v>
      </c>
      <c r="H4662" s="68">
        <v>0.20145253333333332</v>
      </c>
      <c r="I4662" s="68">
        <v>0.18717919999999999</v>
      </c>
      <c r="T4662" s="91"/>
      <c r="U4662" s="91"/>
      <c r="AA4662" s="91"/>
      <c r="AB4662" s="91"/>
      <c r="AC4662" s="91"/>
      <c r="AD4662" s="91"/>
      <c r="AE4662" s="91"/>
      <c r="AF4662" s="91"/>
    </row>
    <row r="4663" spans="1:32" x14ac:dyDescent="0.3">
      <c r="A4663" s="65">
        <v>0</v>
      </c>
      <c r="B4663" s="10">
        <v>4660</v>
      </c>
      <c r="C4663" s="71">
        <v>0.46600000000000003</v>
      </c>
      <c r="D4663" s="74">
        <v>755447</v>
      </c>
      <c r="E4663" s="61">
        <v>701922</v>
      </c>
      <c r="F4663" s="68">
        <v>0.18886174999999999</v>
      </c>
      <c r="G4663" s="292">
        <v>0.17548050000000001</v>
      </c>
      <c r="H4663" s="68">
        <v>0.20145253333333332</v>
      </c>
      <c r="I4663" s="68">
        <v>0.18717919999999999</v>
      </c>
      <c r="T4663" s="91"/>
      <c r="U4663" s="91"/>
      <c r="AA4663" s="91"/>
      <c r="AB4663" s="91"/>
      <c r="AC4663" s="91"/>
      <c r="AD4663" s="91"/>
      <c r="AE4663" s="91"/>
      <c r="AF4663" s="91"/>
    </row>
    <row r="4664" spans="1:32" x14ac:dyDescent="0.3">
      <c r="A4664" s="65">
        <v>0</v>
      </c>
      <c r="B4664" s="10">
        <v>4661</v>
      </c>
      <c r="C4664" s="71">
        <v>0.46610000000000001</v>
      </c>
      <c r="D4664" s="74">
        <v>755447</v>
      </c>
      <c r="E4664" s="61">
        <v>701922</v>
      </c>
      <c r="F4664" s="68">
        <v>0.18886174999999999</v>
      </c>
      <c r="G4664" s="292">
        <v>0.17548050000000001</v>
      </c>
      <c r="H4664" s="68">
        <v>0.20145253333333332</v>
      </c>
      <c r="I4664" s="68">
        <v>0.18717919999999999</v>
      </c>
      <c r="T4664" s="91"/>
      <c r="U4664" s="91"/>
      <c r="AA4664" s="91"/>
      <c r="AB4664" s="91"/>
      <c r="AC4664" s="91"/>
      <c r="AD4664" s="91"/>
      <c r="AE4664" s="91"/>
      <c r="AF4664" s="91"/>
    </row>
    <row r="4665" spans="1:32" x14ac:dyDescent="0.3">
      <c r="A4665" s="65">
        <v>0</v>
      </c>
      <c r="B4665" s="10">
        <v>4662</v>
      </c>
      <c r="C4665" s="71">
        <v>0.4662</v>
      </c>
      <c r="D4665" s="74">
        <v>755447</v>
      </c>
      <c r="E4665" s="61">
        <v>701922</v>
      </c>
      <c r="F4665" s="68">
        <v>0.18886174999999999</v>
      </c>
      <c r="G4665" s="292">
        <v>0.17548050000000001</v>
      </c>
      <c r="H4665" s="68">
        <v>0.20145253333333332</v>
      </c>
      <c r="I4665" s="68">
        <v>0.18717919999999999</v>
      </c>
      <c r="T4665" s="91"/>
      <c r="U4665" s="91"/>
      <c r="AA4665" s="91"/>
      <c r="AB4665" s="91"/>
      <c r="AC4665" s="91"/>
      <c r="AD4665" s="91"/>
      <c r="AE4665" s="91"/>
      <c r="AF4665" s="91"/>
    </row>
    <row r="4666" spans="1:32" x14ac:dyDescent="0.3">
      <c r="A4666" s="65">
        <v>0</v>
      </c>
      <c r="B4666" s="10">
        <v>4663</v>
      </c>
      <c r="C4666" s="71">
        <v>0.46629999999999999</v>
      </c>
      <c r="D4666" s="74">
        <v>755447</v>
      </c>
      <c r="E4666" s="61">
        <v>701922</v>
      </c>
      <c r="F4666" s="68">
        <v>0.18886174999999999</v>
      </c>
      <c r="G4666" s="292">
        <v>0.17548050000000001</v>
      </c>
      <c r="H4666" s="68">
        <v>0.20145253333333332</v>
      </c>
      <c r="I4666" s="68">
        <v>0.18717919999999999</v>
      </c>
      <c r="T4666" s="91"/>
      <c r="U4666" s="91"/>
      <c r="AA4666" s="91"/>
      <c r="AB4666" s="91"/>
      <c r="AC4666" s="91"/>
      <c r="AD4666" s="91"/>
      <c r="AE4666" s="91"/>
      <c r="AF4666" s="91"/>
    </row>
    <row r="4667" spans="1:32" x14ac:dyDescent="0.3">
      <c r="A4667" s="65">
        <v>0</v>
      </c>
      <c r="B4667" s="10">
        <v>4664</v>
      </c>
      <c r="C4667" s="71">
        <v>0.46639999999999998</v>
      </c>
      <c r="D4667" s="74">
        <v>755447</v>
      </c>
      <c r="E4667" s="61">
        <v>701922</v>
      </c>
      <c r="F4667" s="68">
        <v>0.18886174999999999</v>
      </c>
      <c r="G4667" s="292">
        <v>0.17548050000000001</v>
      </c>
      <c r="H4667" s="68">
        <v>0.20145253333333332</v>
      </c>
      <c r="I4667" s="68">
        <v>0.18717919999999999</v>
      </c>
      <c r="T4667" s="91"/>
      <c r="U4667" s="91"/>
      <c r="AA4667" s="91"/>
      <c r="AB4667" s="91"/>
      <c r="AC4667" s="91"/>
      <c r="AD4667" s="91"/>
      <c r="AE4667" s="91"/>
      <c r="AF4667" s="91"/>
    </row>
    <row r="4668" spans="1:32" x14ac:dyDescent="0.3">
      <c r="A4668" s="65">
        <v>0</v>
      </c>
      <c r="B4668" s="10">
        <v>4665</v>
      </c>
      <c r="C4668" s="71">
        <v>0.46650000000000003</v>
      </c>
      <c r="D4668" s="74">
        <v>755447</v>
      </c>
      <c r="E4668" s="61">
        <v>701922</v>
      </c>
      <c r="F4668" s="68">
        <v>0.18886174999999999</v>
      </c>
      <c r="G4668" s="292">
        <v>0.17548050000000001</v>
      </c>
      <c r="H4668" s="68">
        <v>0.20145253333333332</v>
      </c>
      <c r="I4668" s="68">
        <v>0.18717919999999999</v>
      </c>
      <c r="T4668" s="91"/>
      <c r="U4668" s="91"/>
      <c r="AA4668" s="91"/>
      <c r="AB4668" s="91"/>
      <c r="AC4668" s="91"/>
      <c r="AD4668" s="91"/>
      <c r="AE4668" s="91"/>
      <c r="AF4668" s="91"/>
    </row>
    <row r="4669" spans="1:32" x14ac:dyDescent="0.3">
      <c r="A4669" s="65">
        <v>0</v>
      </c>
      <c r="B4669" s="10">
        <v>4666</v>
      </c>
      <c r="C4669" s="71">
        <v>0.46660000000000001</v>
      </c>
      <c r="D4669" s="74">
        <v>755447</v>
      </c>
      <c r="E4669" s="61">
        <v>701922</v>
      </c>
      <c r="F4669" s="68">
        <v>0.18886174999999999</v>
      </c>
      <c r="G4669" s="292">
        <v>0.17548050000000001</v>
      </c>
      <c r="H4669" s="68">
        <v>0.20145253333333332</v>
      </c>
      <c r="I4669" s="68">
        <v>0.18717919999999999</v>
      </c>
      <c r="T4669" s="91"/>
      <c r="U4669" s="91"/>
      <c r="AA4669" s="91"/>
      <c r="AB4669" s="91"/>
      <c r="AC4669" s="91"/>
      <c r="AD4669" s="91"/>
      <c r="AE4669" s="91"/>
      <c r="AF4669" s="91"/>
    </row>
    <row r="4670" spans="1:32" x14ac:dyDescent="0.3">
      <c r="A4670" s="65">
        <v>0</v>
      </c>
      <c r="B4670" s="10">
        <v>4667</v>
      </c>
      <c r="C4670" s="71">
        <v>0.4667</v>
      </c>
      <c r="D4670" s="74">
        <v>755447</v>
      </c>
      <c r="E4670" s="61">
        <v>701922</v>
      </c>
      <c r="F4670" s="68">
        <v>0.18886174999999999</v>
      </c>
      <c r="G4670" s="292">
        <v>0.17548050000000001</v>
      </c>
      <c r="H4670" s="68">
        <v>0.20145253333333332</v>
      </c>
      <c r="I4670" s="68">
        <v>0.18717919999999999</v>
      </c>
      <c r="T4670" s="91"/>
      <c r="U4670" s="91"/>
      <c r="AA4670" s="91"/>
      <c r="AB4670" s="91"/>
      <c r="AC4670" s="91"/>
      <c r="AD4670" s="91"/>
      <c r="AE4670" s="91"/>
      <c r="AF4670" s="91"/>
    </row>
    <row r="4671" spans="1:32" x14ac:dyDescent="0.3">
      <c r="A4671" s="65">
        <v>0</v>
      </c>
      <c r="B4671" s="10">
        <v>4668</v>
      </c>
      <c r="C4671" s="71">
        <v>0.46679999999999999</v>
      </c>
      <c r="D4671" s="74">
        <v>755447</v>
      </c>
      <c r="E4671" s="61">
        <v>701922</v>
      </c>
      <c r="F4671" s="68">
        <v>0.18886174999999999</v>
      </c>
      <c r="G4671" s="292">
        <v>0.17548050000000001</v>
      </c>
      <c r="H4671" s="68">
        <v>0.20145253333333332</v>
      </c>
      <c r="I4671" s="68">
        <v>0.18717919999999999</v>
      </c>
      <c r="T4671" s="91"/>
      <c r="U4671" s="91"/>
      <c r="AA4671" s="91"/>
      <c r="AB4671" s="91"/>
      <c r="AC4671" s="91"/>
      <c r="AD4671" s="91"/>
      <c r="AE4671" s="91"/>
      <c r="AF4671" s="91"/>
    </row>
    <row r="4672" spans="1:32" x14ac:dyDescent="0.3">
      <c r="A4672" s="65">
        <v>0</v>
      </c>
      <c r="B4672" s="10">
        <v>4669</v>
      </c>
      <c r="C4672" s="71">
        <v>0.46689999999999998</v>
      </c>
      <c r="D4672" s="74">
        <v>755447</v>
      </c>
      <c r="E4672" s="61">
        <v>701922</v>
      </c>
      <c r="F4672" s="68">
        <v>0.18886174999999999</v>
      </c>
      <c r="G4672" s="292">
        <v>0.17548050000000001</v>
      </c>
      <c r="H4672" s="68">
        <v>0.20145253333333332</v>
      </c>
      <c r="I4672" s="68">
        <v>0.18717919999999999</v>
      </c>
      <c r="T4672" s="91"/>
      <c r="U4672" s="91"/>
      <c r="AA4672" s="91"/>
      <c r="AB4672" s="91"/>
      <c r="AC4672" s="91"/>
      <c r="AD4672" s="91"/>
      <c r="AE4672" s="91"/>
      <c r="AF4672" s="91"/>
    </row>
    <row r="4673" spans="1:32" x14ac:dyDescent="0.3">
      <c r="A4673" s="65">
        <v>0</v>
      </c>
      <c r="B4673" s="10">
        <v>4670</v>
      </c>
      <c r="C4673" s="71">
        <v>0.46700000000000003</v>
      </c>
      <c r="D4673" s="74">
        <v>755447</v>
      </c>
      <c r="E4673" s="61">
        <v>701922</v>
      </c>
      <c r="F4673" s="68">
        <v>0.18886174999999999</v>
      </c>
      <c r="G4673" s="292">
        <v>0.17548050000000001</v>
      </c>
      <c r="H4673" s="68">
        <v>0.20145253333333332</v>
      </c>
      <c r="I4673" s="68">
        <v>0.18717919999999999</v>
      </c>
      <c r="T4673" s="91"/>
      <c r="U4673" s="91"/>
      <c r="AA4673" s="91"/>
      <c r="AB4673" s="91"/>
      <c r="AC4673" s="91"/>
      <c r="AD4673" s="91"/>
      <c r="AE4673" s="91"/>
      <c r="AF4673" s="91"/>
    </row>
    <row r="4674" spans="1:32" x14ac:dyDescent="0.3">
      <c r="A4674" s="65">
        <v>0</v>
      </c>
      <c r="B4674" s="10">
        <v>4671</v>
      </c>
      <c r="C4674" s="71">
        <v>0.46710000000000002</v>
      </c>
      <c r="D4674" s="74">
        <v>755447</v>
      </c>
      <c r="E4674" s="61">
        <v>701922</v>
      </c>
      <c r="F4674" s="68">
        <v>0.18886174999999999</v>
      </c>
      <c r="G4674" s="292">
        <v>0.17548050000000001</v>
      </c>
      <c r="H4674" s="68">
        <v>0.20145253333333332</v>
      </c>
      <c r="I4674" s="68">
        <v>0.18717919999999999</v>
      </c>
      <c r="T4674" s="91"/>
      <c r="U4674" s="91"/>
      <c r="AA4674" s="91"/>
      <c r="AB4674" s="91"/>
      <c r="AC4674" s="91"/>
      <c r="AD4674" s="91"/>
      <c r="AE4674" s="91"/>
      <c r="AF4674" s="91"/>
    </row>
    <row r="4675" spans="1:32" x14ac:dyDescent="0.3">
      <c r="A4675" s="65">
        <v>0</v>
      </c>
      <c r="B4675" s="10">
        <v>4672</v>
      </c>
      <c r="C4675" s="71">
        <v>0.4672</v>
      </c>
      <c r="D4675" s="74">
        <v>755447</v>
      </c>
      <c r="E4675" s="61">
        <v>701922</v>
      </c>
      <c r="F4675" s="68">
        <v>0.18886174999999999</v>
      </c>
      <c r="G4675" s="292">
        <v>0.17548050000000001</v>
      </c>
      <c r="H4675" s="68">
        <v>0.20145253333333332</v>
      </c>
      <c r="I4675" s="68">
        <v>0.18717919999999999</v>
      </c>
      <c r="T4675" s="91"/>
      <c r="U4675" s="91"/>
      <c r="AA4675" s="91"/>
      <c r="AB4675" s="91"/>
      <c r="AC4675" s="91"/>
      <c r="AD4675" s="91"/>
      <c r="AE4675" s="91"/>
      <c r="AF4675" s="91"/>
    </row>
    <row r="4676" spans="1:32" x14ac:dyDescent="0.3">
      <c r="A4676" s="65">
        <v>0</v>
      </c>
      <c r="B4676" s="10">
        <v>4673</v>
      </c>
      <c r="C4676" s="71">
        <v>0.46729999999999999</v>
      </c>
      <c r="D4676" s="74">
        <v>755447</v>
      </c>
      <c r="E4676" s="61">
        <v>701922</v>
      </c>
      <c r="F4676" s="68">
        <v>0.18886174999999999</v>
      </c>
      <c r="G4676" s="292">
        <v>0.17548050000000001</v>
      </c>
      <c r="H4676" s="68">
        <v>0.20145253333333332</v>
      </c>
      <c r="I4676" s="68">
        <v>0.18717919999999999</v>
      </c>
      <c r="T4676" s="91"/>
      <c r="U4676" s="91"/>
      <c r="AA4676" s="91"/>
      <c r="AB4676" s="91"/>
      <c r="AC4676" s="91"/>
      <c r="AD4676" s="91"/>
      <c r="AE4676" s="91"/>
      <c r="AF4676" s="91"/>
    </row>
    <row r="4677" spans="1:32" x14ac:dyDescent="0.3">
      <c r="A4677" s="65">
        <v>0</v>
      </c>
      <c r="B4677" s="10">
        <v>4674</v>
      </c>
      <c r="C4677" s="71">
        <v>0.46739999999999998</v>
      </c>
      <c r="D4677" s="74">
        <v>755447</v>
      </c>
      <c r="E4677" s="61">
        <v>701922</v>
      </c>
      <c r="F4677" s="68">
        <v>0.18886174999999999</v>
      </c>
      <c r="G4677" s="292">
        <v>0.17548050000000001</v>
      </c>
      <c r="H4677" s="68">
        <v>0.20145253333333332</v>
      </c>
      <c r="I4677" s="68">
        <v>0.18717919999999999</v>
      </c>
      <c r="T4677" s="91"/>
      <c r="U4677" s="91"/>
      <c r="AA4677" s="91"/>
      <c r="AB4677" s="91"/>
      <c r="AC4677" s="91"/>
      <c r="AD4677" s="91"/>
      <c r="AE4677" s="91"/>
      <c r="AF4677" s="91"/>
    </row>
    <row r="4678" spans="1:32" x14ac:dyDescent="0.3">
      <c r="A4678" s="65">
        <v>0</v>
      </c>
      <c r="B4678" s="10">
        <v>4675</v>
      </c>
      <c r="C4678" s="71">
        <v>0.46750000000000003</v>
      </c>
      <c r="D4678" s="74">
        <v>755447</v>
      </c>
      <c r="E4678" s="61">
        <v>701922</v>
      </c>
      <c r="F4678" s="68">
        <v>0.18886174999999999</v>
      </c>
      <c r="G4678" s="292">
        <v>0.17548050000000001</v>
      </c>
      <c r="H4678" s="68">
        <v>0.20145253333333332</v>
      </c>
      <c r="I4678" s="68">
        <v>0.18717919999999999</v>
      </c>
      <c r="T4678" s="91"/>
      <c r="U4678" s="91"/>
      <c r="AA4678" s="91"/>
      <c r="AB4678" s="91"/>
      <c r="AC4678" s="91"/>
      <c r="AD4678" s="91"/>
      <c r="AE4678" s="91"/>
      <c r="AF4678" s="91"/>
    </row>
    <row r="4679" spans="1:32" x14ac:dyDescent="0.3">
      <c r="A4679" s="65">
        <v>0</v>
      </c>
      <c r="B4679" s="10">
        <v>4676</v>
      </c>
      <c r="C4679" s="71">
        <v>0.46760000000000002</v>
      </c>
      <c r="D4679" s="74">
        <v>755447</v>
      </c>
      <c r="E4679" s="61">
        <v>701922</v>
      </c>
      <c r="F4679" s="68">
        <v>0.18886174999999999</v>
      </c>
      <c r="G4679" s="292">
        <v>0.17548050000000001</v>
      </c>
      <c r="H4679" s="68">
        <v>0.20145253333333332</v>
      </c>
      <c r="I4679" s="68">
        <v>0.18717919999999999</v>
      </c>
      <c r="T4679" s="91"/>
      <c r="U4679" s="91"/>
      <c r="AA4679" s="91"/>
      <c r="AB4679" s="91"/>
      <c r="AC4679" s="91"/>
      <c r="AD4679" s="91"/>
      <c r="AE4679" s="91"/>
      <c r="AF4679" s="91"/>
    </row>
    <row r="4680" spans="1:32" x14ac:dyDescent="0.3">
      <c r="A4680" s="65">
        <v>0</v>
      </c>
      <c r="B4680" s="10">
        <v>4677</v>
      </c>
      <c r="C4680" s="71">
        <v>0.4677</v>
      </c>
      <c r="D4680" s="74">
        <v>755447</v>
      </c>
      <c r="E4680" s="61">
        <v>701922</v>
      </c>
      <c r="F4680" s="68">
        <v>0.18886174999999999</v>
      </c>
      <c r="G4680" s="292">
        <v>0.17548050000000001</v>
      </c>
      <c r="H4680" s="68">
        <v>0.20145253333333332</v>
      </c>
      <c r="I4680" s="68">
        <v>0.18717919999999999</v>
      </c>
      <c r="T4680" s="91"/>
      <c r="U4680" s="91"/>
      <c r="AA4680" s="91"/>
      <c r="AB4680" s="91"/>
      <c r="AC4680" s="91"/>
      <c r="AD4680" s="91"/>
      <c r="AE4680" s="91"/>
      <c r="AF4680" s="91"/>
    </row>
    <row r="4681" spans="1:32" x14ac:dyDescent="0.3">
      <c r="A4681" s="65">
        <v>0</v>
      </c>
      <c r="B4681" s="10">
        <v>4678</v>
      </c>
      <c r="C4681" s="71">
        <v>0.46779999999999999</v>
      </c>
      <c r="D4681" s="74">
        <v>755447</v>
      </c>
      <c r="E4681" s="61">
        <v>701922</v>
      </c>
      <c r="F4681" s="68">
        <v>0.18886174999999999</v>
      </c>
      <c r="G4681" s="292">
        <v>0.17548050000000001</v>
      </c>
      <c r="H4681" s="68">
        <v>0.20145253333333332</v>
      </c>
      <c r="I4681" s="68">
        <v>0.18717919999999999</v>
      </c>
      <c r="T4681" s="91"/>
      <c r="U4681" s="91"/>
      <c r="AA4681" s="91"/>
      <c r="AB4681" s="91"/>
      <c r="AC4681" s="91"/>
      <c r="AD4681" s="91"/>
      <c r="AE4681" s="91"/>
      <c r="AF4681" s="91"/>
    </row>
    <row r="4682" spans="1:32" x14ac:dyDescent="0.3">
      <c r="A4682" s="65">
        <v>0</v>
      </c>
      <c r="B4682" s="10">
        <v>4679</v>
      </c>
      <c r="C4682" s="71">
        <v>0.46789999999999998</v>
      </c>
      <c r="D4682" s="74">
        <v>755447</v>
      </c>
      <c r="E4682" s="61">
        <v>701922</v>
      </c>
      <c r="F4682" s="68">
        <v>0.18886174999999999</v>
      </c>
      <c r="G4682" s="292">
        <v>0.17548050000000001</v>
      </c>
      <c r="H4682" s="68">
        <v>0.20145253333333332</v>
      </c>
      <c r="I4682" s="68">
        <v>0.18717919999999999</v>
      </c>
      <c r="T4682" s="91"/>
      <c r="U4682" s="91"/>
      <c r="AA4682" s="91"/>
      <c r="AB4682" s="91"/>
      <c r="AC4682" s="91"/>
      <c r="AD4682" s="91"/>
      <c r="AE4682" s="91"/>
      <c r="AF4682" s="91"/>
    </row>
    <row r="4683" spans="1:32" x14ac:dyDescent="0.3">
      <c r="A4683" s="65">
        <v>0</v>
      </c>
      <c r="B4683" s="10">
        <v>4680</v>
      </c>
      <c r="C4683" s="71">
        <v>0.46800000000000003</v>
      </c>
      <c r="D4683" s="74">
        <v>755447</v>
      </c>
      <c r="E4683" s="61">
        <v>701922</v>
      </c>
      <c r="F4683" s="68">
        <v>0.18886174999999999</v>
      </c>
      <c r="G4683" s="292">
        <v>0.17548050000000001</v>
      </c>
      <c r="H4683" s="68">
        <v>0.20145253333333332</v>
      </c>
      <c r="I4683" s="68">
        <v>0.18717919999999999</v>
      </c>
      <c r="T4683" s="91"/>
      <c r="U4683" s="91"/>
      <c r="AA4683" s="91"/>
      <c r="AB4683" s="91"/>
      <c r="AC4683" s="91"/>
      <c r="AD4683" s="91"/>
      <c r="AE4683" s="91"/>
      <c r="AF4683" s="91"/>
    </row>
    <row r="4684" spans="1:32" x14ac:dyDescent="0.3">
      <c r="A4684" s="65">
        <v>0</v>
      </c>
      <c r="B4684" s="10">
        <v>4681</v>
      </c>
      <c r="C4684" s="71">
        <v>0.46810000000000002</v>
      </c>
      <c r="D4684" s="74">
        <v>755447</v>
      </c>
      <c r="E4684" s="61">
        <v>701922</v>
      </c>
      <c r="F4684" s="68">
        <v>0.18886174999999999</v>
      </c>
      <c r="G4684" s="292">
        <v>0.17548050000000001</v>
      </c>
      <c r="H4684" s="68">
        <v>0.20145253333333332</v>
      </c>
      <c r="I4684" s="68">
        <v>0.18717919999999999</v>
      </c>
      <c r="T4684" s="91"/>
      <c r="U4684" s="91"/>
      <c r="AA4684" s="91"/>
      <c r="AB4684" s="91"/>
      <c r="AC4684" s="91"/>
      <c r="AD4684" s="91"/>
      <c r="AE4684" s="91"/>
      <c r="AF4684" s="91"/>
    </row>
    <row r="4685" spans="1:32" x14ac:dyDescent="0.3">
      <c r="A4685" s="65">
        <v>0</v>
      </c>
      <c r="B4685" s="10">
        <v>4682</v>
      </c>
      <c r="C4685" s="71">
        <v>0.46820000000000001</v>
      </c>
      <c r="D4685" s="74">
        <v>755447</v>
      </c>
      <c r="E4685" s="61">
        <v>701922</v>
      </c>
      <c r="F4685" s="68">
        <v>0.18886174999999999</v>
      </c>
      <c r="G4685" s="292">
        <v>0.17548050000000001</v>
      </c>
      <c r="H4685" s="68">
        <v>0.20145253333333332</v>
      </c>
      <c r="I4685" s="68">
        <v>0.18717919999999999</v>
      </c>
      <c r="T4685" s="91"/>
      <c r="U4685" s="91"/>
      <c r="AA4685" s="91"/>
      <c r="AB4685" s="91"/>
      <c r="AC4685" s="91"/>
      <c r="AD4685" s="91"/>
      <c r="AE4685" s="91"/>
      <c r="AF4685" s="91"/>
    </row>
    <row r="4686" spans="1:32" x14ac:dyDescent="0.3">
      <c r="A4686" s="65">
        <v>0</v>
      </c>
      <c r="B4686" s="10">
        <v>4683</v>
      </c>
      <c r="C4686" s="71">
        <v>0.46829999999999999</v>
      </c>
      <c r="D4686" s="74">
        <v>755447</v>
      </c>
      <c r="E4686" s="61">
        <v>701922</v>
      </c>
      <c r="F4686" s="68">
        <v>0.18886174999999999</v>
      </c>
      <c r="G4686" s="292">
        <v>0.17548050000000001</v>
      </c>
      <c r="H4686" s="68">
        <v>0.20145253333333332</v>
      </c>
      <c r="I4686" s="68">
        <v>0.18717919999999999</v>
      </c>
      <c r="T4686" s="91"/>
      <c r="U4686" s="91"/>
      <c r="AA4686" s="91"/>
      <c r="AB4686" s="91"/>
      <c r="AC4686" s="91"/>
      <c r="AD4686" s="91"/>
      <c r="AE4686" s="91"/>
      <c r="AF4686" s="91"/>
    </row>
    <row r="4687" spans="1:32" x14ac:dyDescent="0.3">
      <c r="A4687" s="65">
        <v>0</v>
      </c>
      <c r="B4687" s="10">
        <v>4684</v>
      </c>
      <c r="C4687" s="71">
        <v>0.46839999999999998</v>
      </c>
      <c r="D4687" s="74">
        <v>755447</v>
      </c>
      <c r="E4687" s="61">
        <v>701922</v>
      </c>
      <c r="F4687" s="68">
        <v>0.18886174999999999</v>
      </c>
      <c r="G4687" s="292">
        <v>0.17548050000000001</v>
      </c>
      <c r="H4687" s="68">
        <v>0.20145253333333332</v>
      </c>
      <c r="I4687" s="68">
        <v>0.18717919999999999</v>
      </c>
      <c r="T4687" s="91"/>
      <c r="U4687" s="91"/>
      <c r="AA4687" s="91"/>
      <c r="AB4687" s="91"/>
      <c r="AC4687" s="91"/>
      <c r="AD4687" s="91"/>
      <c r="AE4687" s="91"/>
      <c r="AF4687" s="91"/>
    </row>
    <row r="4688" spans="1:32" x14ac:dyDescent="0.3">
      <c r="A4688" s="65">
        <v>0</v>
      </c>
      <c r="B4688" s="10">
        <v>4685</v>
      </c>
      <c r="C4688" s="71">
        <v>0.46850000000000003</v>
      </c>
      <c r="D4688" s="74">
        <v>755447</v>
      </c>
      <c r="E4688" s="61">
        <v>701922</v>
      </c>
      <c r="F4688" s="68">
        <v>0.18886174999999999</v>
      </c>
      <c r="G4688" s="292">
        <v>0.17548050000000001</v>
      </c>
      <c r="H4688" s="68">
        <v>0.20145253333333332</v>
      </c>
      <c r="I4688" s="68">
        <v>0.18717919999999999</v>
      </c>
      <c r="T4688" s="91"/>
      <c r="U4688" s="91"/>
      <c r="AA4688" s="91"/>
      <c r="AB4688" s="91"/>
      <c r="AC4688" s="91"/>
      <c r="AD4688" s="91"/>
      <c r="AE4688" s="91"/>
      <c r="AF4688" s="91"/>
    </row>
    <row r="4689" spans="1:32" x14ac:dyDescent="0.3">
      <c r="A4689" s="65">
        <v>0</v>
      </c>
      <c r="B4689" s="10">
        <v>4686</v>
      </c>
      <c r="C4689" s="71">
        <v>0.46860000000000002</v>
      </c>
      <c r="D4689" s="74">
        <v>755447</v>
      </c>
      <c r="E4689" s="61">
        <v>701922</v>
      </c>
      <c r="F4689" s="68">
        <v>0.18886174999999999</v>
      </c>
      <c r="G4689" s="292">
        <v>0.17548050000000001</v>
      </c>
      <c r="H4689" s="68">
        <v>0.20145253333333332</v>
      </c>
      <c r="I4689" s="68">
        <v>0.18717919999999999</v>
      </c>
      <c r="T4689" s="91"/>
      <c r="U4689" s="91"/>
      <c r="AA4689" s="91"/>
      <c r="AB4689" s="91"/>
      <c r="AC4689" s="91"/>
      <c r="AD4689" s="91"/>
      <c r="AE4689" s="91"/>
      <c r="AF4689" s="91"/>
    </row>
    <row r="4690" spans="1:32" x14ac:dyDescent="0.3">
      <c r="A4690" s="65">
        <v>0</v>
      </c>
      <c r="B4690" s="10">
        <v>4687</v>
      </c>
      <c r="C4690" s="71">
        <v>0.46870000000000001</v>
      </c>
      <c r="D4690" s="74">
        <v>755447</v>
      </c>
      <c r="E4690" s="61">
        <v>701922</v>
      </c>
      <c r="F4690" s="68">
        <v>0.18886174999999999</v>
      </c>
      <c r="G4690" s="292">
        <v>0.17548050000000001</v>
      </c>
      <c r="H4690" s="68">
        <v>0.20145253333333332</v>
      </c>
      <c r="I4690" s="68">
        <v>0.18717919999999999</v>
      </c>
      <c r="T4690" s="91"/>
      <c r="U4690" s="91"/>
      <c r="AA4690" s="91"/>
      <c r="AB4690" s="91"/>
      <c r="AC4690" s="91"/>
      <c r="AD4690" s="91"/>
      <c r="AE4690" s="91"/>
      <c r="AF4690" s="91"/>
    </row>
    <row r="4691" spans="1:32" x14ac:dyDescent="0.3">
      <c r="A4691" s="65">
        <v>0</v>
      </c>
      <c r="B4691" s="10">
        <v>4688</v>
      </c>
      <c r="C4691" s="71">
        <v>0.46879999999999999</v>
      </c>
      <c r="D4691" s="74">
        <v>755447</v>
      </c>
      <c r="E4691" s="61">
        <v>701922</v>
      </c>
      <c r="F4691" s="68">
        <v>0.18886174999999999</v>
      </c>
      <c r="G4691" s="292">
        <v>0.17548050000000001</v>
      </c>
      <c r="H4691" s="68">
        <v>0.20145253333333332</v>
      </c>
      <c r="I4691" s="68">
        <v>0.18717919999999999</v>
      </c>
      <c r="T4691" s="91"/>
      <c r="U4691" s="91"/>
      <c r="AA4691" s="91"/>
      <c r="AB4691" s="91"/>
      <c r="AC4691" s="91"/>
      <c r="AD4691" s="91"/>
      <c r="AE4691" s="91"/>
      <c r="AF4691" s="91"/>
    </row>
    <row r="4692" spans="1:32" x14ac:dyDescent="0.3">
      <c r="A4692" s="65">
        <v>0</v>
      </c>
      <c r="B4692" s="10">
        <v>4689</v>
      </c>
      <c r="C4692" s="71">
        <v>0.46889999999999998</v>
      </c>
      <c r="D4692" s="74">
        <v>755447</v>
      </c>
      <c r="E4692" s="61">
        <v>701922</v>
      </c>
      <c r="F4692" s="68">
        <v>0.18886174999999999</v>
      </c>
      <c r="G4692" s="292">
        <v>0.17548050000000001</v>
      </c>
      <c r="H4692" s="68">
        <v>0.20145253333333332</v>
      </c>
      <c r="I4692" s="68">
        <v>0.18717919999999999</v>
      </c>
      <c r="T4692" s="91"/>
      <c r="U4692" s="91"/>
      <c r="AA4692" s="91"/>
      <c r="AB4692" s="91"/>
      <c r="AC4692" s="91"/>
      <c r="AD4692" s="91"/>
      <c r="AE4692" s="91"/>
      <c r="AF4692" s="91"/>
    </row>
    <row r="4693" spans="1:32" x14ac:dyDescent="0.3">
      <c r="A4693" s="65">
        <v>0</v>
      </c>
      <c r="B4693" s="10">
        <v>4690</v>
      </c>
      <c r="C4693" s="71">
        <v>0.46899999999999997</v>
      </c>
      <c r="D4693" s="74">
        <v>755447</v>
      </c>
      <c r="E4693" s="61">
        <v>701922</v>
      </c>
      <c r="F4693" s="68">
        <v>0.18886174999999999</v>
      </c>
      <c r="G4693" s="292">
        <v>0.17548050000000001</v>
      </c>
      <c r="H4693" s="68">
        <v>0.20145253333333332</v>
      </c>
      <c r="I4693" s="68">
        <v>0.18717919999999999</v>
      </c>
      <c r="T4693" s="91"/>
      <c r="U4693" s="91"/>
      <c r="AA4693" s="91"/>
      <c r="AB4693" s="91"/>
      <c r="AC4693" s="91"/>
      <c r="AD4693" s="91"/>
      <c r="AE4693" s="91"/>
      <c r="AF4693" s="91"/>
    </row>
    <row r="4694" spans="1:32" x14ac:dyDescent="0.3">
      <c r="A4694" s="65">
        <v>0</v>
      </c>
      <c r="B4694" s="10">
        <v>4691</v>
      </c>
      <c r="C4694" s="71">
        <v>0.46910000000000002</v>
      </c>
      <c r="D4694" s="74">
        <v>755447</v>
      </c>
      <c r="E4694" s="61">
        <v>701922</v>
      </c>
      <c r="F4694" s="68">
        <v>0.18886174999999999</v>
      </c>
      <c r="G4694" s="292">
        <v>0.17548050000000001</v>
      </c>
      <c r="H4694" s="68">
        <v>0.20145253333333332</v>
      </c>
      <c r="I4694" s="68">
        <v>0.18717919999999999</v>
      </c>
      <c r="T4694" s="91"/>
      <c r="U4694" s="91"/>
      <c r="AA4694" s="91"/>
      <c r="AB4694" s="91"/>
      <c r="AC4694" s="91"/>
      <c r="AD4694" s="91"/>
      <c r="AE4694" s="91"/>
      <c r="AF4694" s="91"/>
    </row>
    <row r="4695" spans="1:32" x14ac:dyDescent="0.3">
      <c r="A4695" s="65">
        <v>0</v>
      </c>
      <c r="B4695" s="10">
        <v>4692</v>
      </c>
      <c r="C4695" s="71">
        <v>0.46920000000000001</v>
      </c>
      <c r="D4695" s="74">
        <v>755447</v>
      </c>
      <c r="E4695" s="61">
        <v>701922</v>
      </c>
      <c r="F4695" s="68">
        <v>0.18886174999999999</v>
      </c>
      <c r="G4695" s="292">
        <v>0.17548050000000001</v>
      </c>
      <c r="H4695" s="68">
        <v>0.20145253333333332</v>
      </c>
      <c r="I4695" s="68">
        <v>0.18717919999999999</v>
      </c>
      <c r="T4695" s="91"/>
      <c r="U4695" s="91"/>
      <c r="AA4695" s="91"/>
      <c r="AB4695" s="91"/>
      <c r="AC4695" s="91"/>
      <c r="AD4695" s="91"/>
      <c r="AE4695" s="91"/>
      <c r="AF4695" s="91"/>
    </row>
    <row r="4696" spans="1:32" x14ac:dyDescent="0.3">
      <c r="A4696" s="65">
        <v>0</v>
      </c>
      <c r="B4696" s="10">
        <v>4693</v>
      </c>
      <c r="C4696" s="71">
        <v>0.46929999999999999</v>
      </c>
      <c r="D4696" s="74">
        <v>755447</v>
      </c>
      <c r="E4696" s="61">
        <v>701922</v>
      </c>
      <c r="F4696" s="68">
        <v>0.18886174999999999</v>
      </c>
      <c r="G4696" s="292">
        <v>0.17548050000000001</v>
      </c>
      <c r="H4696" s="68">
        <v>0.20145253333333332</v>
      </c>
      <c r="I4696" s="68">
        <v>0.18717919999999999</v>
      </c>
      <c r="T4696" s="91"/>
      <c r="U4696" s="91"/>
      <c r="AA4696" s="91"/>
      <c r="AB4696" s="91"/>
      <c r="AC4696" s="91"/>
      <c r="AD4696" s="91"/>
      <c r="AE4696" s="91"/>
      <c r="AF4696" s="91"/>
    </row>
    <row r="4697" spans="1:32" x14ac:dyDescent="0.3">
      <c r="A4697" s="65">
        <v>0</v>
      </c>
      <c r="B4697" s="10">
        <v>4694</v>
      </c>
      <c r="C4697" s="71">
        <v>0.46939999999999998</v>
      </c>
      <c r="D4697" s="74">
        <v>755447</v>
      </c>
      <c r="E4697" s="61">
        <v>701922</v>
      </c>
      <c r="F4697" s="68">
        <v>0.18886174999999999</v>
      </c>
      <c r="G4697" s="292">
        <v>0.17548050000000001</v>
      </c>
      <c r="H4697" s="68">
        <v>0.20145253333333332</v>
      </c>
      <c r="I4697" s="68">
        <v>0.18717919999999999</v>
      </c>
      <c r="T4697" s="91"/>
      <c r="U4697" s="91"/>
      <c r="AA4697" s="91"/>
      <c r="AB4697" s="91"/>
      <c r="AC4697" s="91"/>
      <c r="AD4697" s="91"/>
      <c r="AE4697" s="91"/>
      <c r="AF4697" s="91"/>
    </row>
    <row r="4698" spans="1:32" x14ac:dyDescent="0.3">
      <c r="A4698" s="65">
        <v>0</v>
      </c>
      <c r="B4698" s="10">
        <v>4695</v>
      </c>
      <c r="C4698" s="71">
        <v>0.46949999999999997</v>
      </c>
      <c r="D4698" s="74">
        <v>755447</v>
      </c>
      <c r="E4698" s="61">
        <v>701922</v>
      </c>
      <c r="F4698" s="68">
        <v>0.18886174999999999</v>
      </c>
      <c r="G4698" s="292">
        <v>0.17548050000000001</v>
      </c>
      <c r="H4698" s="68">
        <v>0.20145253333333332</v>
      </c>
      <c r="I4698" s="68">
        <v>0.18717919999999999</v>
      </c>
      <c r="T4698" s="91"/>
      <c r="U4698" s="91"/>
      <c r="AA4698" s="91"/>
      <c r="AB4698" s="91"/>
      <c r="AC4698" s="91"/>
      <c r="AD4698" s="91"/>
      <c r="AE4698" s="91"/>
      <c r="AF4698" s="91"/>
    </row>
    <row r="4699" spans="1:32" x14ac:dyDescent="0.3">
      <c r="A4699" s="65">
        <v>0</v>
      </c>
      <c r="B4699" s="10">
        <v>4696</v>
      </c>
      <c r="C4699" s="71">
        <v>0.46960000000000002</v>
      </c>
      <c r="D4699" s="74">
        <v>755447</v>
      </c>
      <c r="E4699" s="61">
        <v>701922</v>
      </c>
      <c r="F4699" s="68">
        <v>0.18886174999999999</v>
      </c>
      <c r="G4699" s="292">
        <v>0.17548050000000001</v>
      </c>
      <c r="H4699" s="68">
        <v>0.20145253333333332</v>
      </c>
      <c r="I4699" s="68">
        <v>0.18717919999999999</v>
      </c>
      <c r="T4699" s="91"/>
      <c r="U4699" s="91"/>
      <c r="AA4699" s="91"/>
      <c r="AB4699" s="91"/>
      <c r="AC4699" s="91"/>
      <c r="AD4699" s="91"/>
      <c r="AE4699" s="91"/>
      <c r="AF4699" s="91"/>
    </row>
    <row r="4700" spans="1:32" x14ac:dyDescent="0.3">
      <c r="A4700" s="65">
        <v>0</v>
      </c>
      <c r="B4700" s="10">
        <v>4697</v>
      </c>
      <c r="C4700" s="71">
        <v>0.46970000000000001</v>
      </c>
      <c r="D4700" s="74">
        <v>755447</v>
      </c>
      <c r="E4700" s="61">
        <v>701922</v>
      </c>
      <c r="F4700" s="68">
        <v>0.18886174999999999</v>
      </c>
      <c r="G4700" s="292">
        <v>0.17548050000000001</v>
      </c>
      <c r="H4700" s="68">
        <v>0.20145253333333332</v>
      </c>
      <c r="I4700" s="68">
        <v>0.18717919999999999</v>
      </c>
      <c r="T4700" s="91"/>
      <c r="U4700" s="91"/>
      <c r="AA4700" s="91"/>
      <c r="AB4700" s="91"/>
      <c r="AC4700" s="91"/>
      <c r="AD4700" s="91"/>
      <c r="AE4700" s="91"/>
      <c r="AF4700" s="91"/>
    </row>
    <row r="4701" spans="1:32" x14ac:dyDescent="0.3">
      <c r="A4701" s="65">
        <v>0</v>
      </c>
      <c r="B4701" s="10">
        <v>4698</v>
      </c>
      <c r="C4701" s="71">
        <v>0.4698</v>
      </c>
      <c r="D4701" s="74">
        <v>755447</v>
      </c>
      <c r="E4701" s="61">
        <v>701922</v>
      </c>
      <c r="F4701" s="68">
        <v>0.18886174999999999</v>
      </c>
      <c r="G4701" s="292">
        <v>0.17548050000000001</v>
      </c>
      <c r="H4701" s="68">
        <v>0.20145253333333332</v>
      </c>
      <c r="I4701" s="68">
        <v>0.18717919999999999</v>
      </c>
      <c r="T4701" s="91"/>
      <c r="U4701" s="91"/>
      <c r="AA4701" s="91"/>
      <c r="AB4701" s="91"/>
      <c r="AC4701" s="91"/>
      <c r="AD4701" s="91"/>
      <c r="AE4701" s="91"/>
      <c r="AF4701" s="91"/>
    </row>
    <row r="4702" spans="1:32" x14ac:dyDescent="0.3">
      <c r="A4702" s="65">
        <v>0</v>
      </c>
      <c r="B4702" s="10">
        <v>4699</v>
      </c>
      <c r="C4702" s="71">
        <v>0.46989999999999998</v>
      </c>
      <c r="D4702" s="74">
        <v>755447</v>
      </c>
      <c r="E4702" s="61">
        <v>701922</v>
      </c>
      <c r="F4702" s="68">
        <v>0.18886174999999999</v>
      </c>
      <c r="G4702" s="292">
        <v>0.17548050000000001</v>
      </c>
      <c r="H4702" s="68">
        <v>0.20145253333333332</v>
      </c>
      <c r="I4702" s="68">
        <v>0.18717919999999999</v>
      </c>
      <c r="T4702" s="91"/>
      <c r="U4702" s="91"/>
      <c r="AA4702" s="91"/>
      <c r="AB4702" s="91"/>
      <c r="AC4702" s="91"/>
      <c r="AD4702" s="91"/>
      <c r="AE4702" s="91"/>
      <c r="AF4702" s="91"/>
    </row>
    <row r="4703" spans="1:32" x14ac:dyDescent="0.3">
      <c r="A4703" s="65">
        <v>0</v>
      </c>
      <c r="B4703" s="10">
        <v>4700</v>
      </c>
      <c r="C4703" s="71">
        <v>0.47</v>
      </c>
      <c r="D4703" s="74">
        <v>755447</v>
      </c>
      <c r="E4703" s="61">
        <v>701922</v>
      </c>
      <c r="F4703" s="68">
        <v>0.18886174999999999</v>
      </c>
      <c r="G4703" s="292">
        <v>0.17548050000000001</v>
      </c>
      <c r="H4703" s="68">
        <v>0.20145253333333332</v>
      </c>
      <c r="I4703" s="68">
        <v>0.18717919999999999</v>
      </c>
      <c r="T4703" s="91"/>
      <c r="U4703" s="91"/>
      <c r="AA4703" s="91"/>
      <c r="AB4703" s="91"/>
      <c r="AC4703" s="91"/>
      <c r="AD4703" s="91"/>
      <c r="AE4703" s="91"/>
      <c r="AF4703" s="91"/>
    </row>
    <row r="4704" spans="1:32" x14ac:dyDescent="0.3">
      <c r="A4704" s="65">
        <v>0</v>
      </c>
      <c r="B4704" s="10">
        <v>4701</v>
      </c>
      <c r="C4704" s="71">
        <v>0.47010000000000002</v>
      </c>
      <c r="D4704" s="74">
        <v>755447</v>
      </c>
      <c r="E4704" s="61">
        <v>701922</v>
      </c>
      <c r="F4704" s="68">
        <v>0.18886174999999999</v>
      </c>
      <c r="G4704" s="292">
        <v>0.17548050000000001</v>
      </c>
      <c r="H4704" s="68">
        <v>0.20145253333333332</v>
      </c>
      <c r="I4704" s="68">
        <v>0.18717919999999999</v>
      </c>
      <c r="T4704" s="91"/>
      <c r="U4704" s="91"/>
      <c r="AA4704" s="91"/>
      <c r="AB4704" s="91"/>
      <c r="AC4704" s="91"/>
      <c r="AD4704" s="91"/>
      <c r="AE4704" s="91"/>
      <c r="AF4704" s="91"/>
    </row>
    <row r="4705" spans="1:32" x14ac:dyDescent="0.3">
      <c r="A4705" s="65">
        <v>0</v>
      </c>
      <c r="B4705" s="10">
        <v>4702</v>
      </c>
      <c r="C4705" s="71">
        <v>0.47020000000000001</v>
      </c>
      <c r="D4705" s="74">
        <v>755447</v>
      </c>
      <c r="E4705" s="61">
        <v>701922</v>
      </c>
      <c r="F4705" s="68">
        <v>0.18886174999999999</v>
      </c>
      <c r="G4705" s="292">
        <v>0.17548050000000001</v>
      </c>
      <c r="H4705" s="68">
        <v>0.20145253333333332</v>
      </c>
      <c r="I4705" s="68">
        <v>0.18717919999999999</v>
      </c>
      <c r="T4705" s="91"/>
      <c r="U4705" s="91"/>
      <c r="AA4705" s="91"/>
      <c r="AB4705" s="91"/>
      <c r="AC4705" s="91"/>
      <c r="AD4705" s="91"/>
      <c r="AE4705" s="91"/>
      <c r="AF4705" s="91"/>
    </row>
    <row r="4706" spans="1:32" x14ac:dyDescent="0.3">
      <c r="A4706" s="65">
        <v>0</v>
      </c>
      <c r="B4706" s="10">
        <v>4703</v>
      </c>
      <c r="C4706" s="71">
        <v>0.4703</v>
      </c>
      <c r="D4706" s="74">
        <v>755447</v>
      </c>
      <c r="E4706" s="61">
        <v>701922</v>
      </c>
      <c r="F4706" s="68">
        <v>0.18886174999999999</v>
      </c>
      <c r="G4706" s="292">
        <v>0.17548050000000001</v>
      </c>
      <c r="H4706" s="68">
        <v>0.20145253333333332</v>
      </c>
      <c r="I4706" s="68">
        <v>0.18717919999999999</v>
      </c>
      <c r="T4706" s="91"/>
      <c r="U4706" s="91"/>
      <c r="AA4706" s="91"/>
      <c r="AB4706" s="91"/>
      <c r="AC4706" s="91"/>
      <c r="AD4706" s="91"/>
      <c r="AE4706" s="91"/>
      <c r="AF4706" s="91"/>
    </row>
    <row r="4707" spans="1:32" x14ac:dyDescent="0.3">
      <c r="A4707" s="65">
        <v>0</v>
      </c>
      <c r="B4707" s="10">
        <v>4704</v>
      </c>
      <c r="C4707" s="71">
        <v>0.47039999999999998</v>
      </c>
      <c r="D4707" s="74">
        <v>755447</v>
      </c>
      <c r="E4707" s="61">
        <v>701922</v>
      </c>
      <c r="F4707" s="68">
        <v>0.18886174999999999</v>
      </c>
      <c r="G4707" s="292">
        <v>0.17548050000000001</v>
      </c>
      <c r="H4707" s="68">
        <v>0.20145253333333332</v>
      </c>
      <c r="I4707" s="68">
        <v>0.18717919999999999</v>
      </c>
      <c r="T4707" s="91"/>
      <c r="U4707" s="91"/>
      <c r="AA4707" s="91"/>
      <c r="AB4707" s="91"/>
      <c r="AC4707" s="91"/>
      <c r="AD4707" s="91"/>
      <c r="AE4707" s="91"/>
      <c r="AF4707" s="91"/>
    </row>
    <row r="4708" spans="1:32" x14ac:dyDescent="0.3">
      <c r="A4708" s="65">
        <v>0</v>
      </c>
      <c r="B4708" s="10">
        <v>4705</v>
      </c>
      <c r="C4708" s="71">
        <v>0.47049999999999997</v>
      </c>
      <c r="D4708" s="74">
        <v>755447</v>
      </c>
      <c r="E4708" s="61">
        <v>701922</v>
      </c>
      <c r="F4708" s="68">
        <v>0.18886174999999999</v>
      </c>
      <c r="G4708" s="292">
        <v>0.17548050000000001</v>
      </c>
      <c r="H4708" s="68">
        <v>0.20145253333333332</v>
      </c>
      <c r="I4708" s="68">
        <v>0.18717919999999999</v>
      </c>
      <c r="T4708" s="91"/>
      <c r="U4708" s="91"/>
      <c r="AA4708" s="91"/>
      <c r="AB4708" s="91"/>
      <c r="AC4708" s="91"/>
      <c r="AD4708" s="91"/>
      <c r="AE4708" s="91"/>
      <c r="AF4708" s="91"/>
    </row>
    <row r="4709" spans="1:32" x14ac:dyDescent="0.3">
      <c r="A4709" s="65">
        <v>0</v>
      </c>
      <c r="B4709" s="10">
        <v>4706</v>
      </c>
      <c r="C4709" s="71">
        <v>0.47060000000000002</v>
      </c>
      <c r="D4709" s="74">
        <v>755447</v>
      </c>
      <c r="E4709" s="61">
        <v>701922</v>
      </c>
      <c r="F4709" s="68">
        <v>0.18886174999999999</v>
      </c>
      <c r="G4709" s="292">
        <v>0.17548050000000001</v>
      </c>
      <c r="H4709" s="68">
        <v>0.20145253333333332</v>
      </c>
      <c r="I4709" s="68">
        <v>0.18717919999999999</v>
      </c>
      <c r="T4709" s="91"/>
      <c r="U4709" s="91"/>
      <c r="AA4709" s="91"/>
      <c r="AB4709" s="91"/>
      <c r="AC4709" s="91"/>
      <c r="AD4709" s="91"/>
      <c r="AE4709" s="91"/>
      <c r="AF4709" s="91"/>
    </row>
    <row r="4710" spans="1:32" x14ac:dyDescent="0.3">
      <c r="A4710" s="65">
        <v>0</v>
      </c>
      <c r="B4710" s="10">
        <v>4707</v>
      </c>
      <c r="C4710" s="71">
        <v>0.47070000000000001</v>
      </c>
      <c r="D4710" s="74">
        <v>755447</v>
      </c>
      <c r="E4710" s="61">
        <v>701922</v>
      </c>
      <c r="F4710" s="68">
        <v>0.18886174999999999</v>
      </c>
      <c r="G4710" s="292">
        <v>0.17548050000000001</v>
      </c>
      <c r="H4710" s="68">
        <v>0.20145253333333332</v>
      </c>
      <c r="I4710" s="68">
        <v>0.18717919999999999</v>
      </c>
      <c r="T4710" s="91"/>
      <c r="U4710" s="91"/>
      <c r="AA4710" s="91"/>
      <c r="AB4710" s="91"/>
      <c r="AC4710" s="91"/>
      <c r="AD4710" s="91"/>
      <c r="AE4710" s="91"/>
      <c r="AF4710" s="91"/>
    </row>
    <row r="4711" spans="1:32" x14ac:dyDescent="0.3">
      <c r="A4711" s="65">
        <v>0</v>
      </c>
      <c r="B4711" s="10">
        <v>4708</v>
      </c>
      <c r="C4711" s="71">
        <v>0.4708</v>
      </c>
      <c r="D4711" s="74">
        <v>755447</v>
      </c>
      <c r="E4711" s="61">
        <v>701922</v>
      </c>
      <c r="F4711" s="68">
        <v>0.18886174999999999</v>
      </c>
      <c r="G4711" s="292">
        <v>0.17548050000000001</v>
      </c>
      <c r="H4711" s="68">
        <v>0.20145253333333332</v>
      </c>
      <c r="I4711" s="68">
        <v>0.18717919999999999</v>
      </c>
      <c r="T4711" s="91"/>
      <c r="U4711" s="91"/>
      <c r="AA4711" s="91"/>
      <c r="AB4711" s="91"/>
      <c r="AC4711" s="91"/>
      <c r="AD4711" s="91"/>
      <c r="AE4711" s="91"/>
      <c r="AF4711" s="91"/>
    </row>
    <row r="4712" spans="1:32" x14ac:dyDescent="0.3">
      <c r="A4712" s="65">
        <v>0</v>
      </c>
      <c r="B4712" s="10">
        <v>4709</v>
      </c>
      <c r="C4712" s="71">
        <v>0.47089999999999999</v>
      </c>
      <c r="D4712" s="74">
        <v>755447</v>
      </c>
      <c r="E4712" s="61">
        <v>701922</v>
      </c>
      <c r="F4712" s="68">
        <v>0.18886174999999999</v>
      </c>
      <c r="G4712" s="292">
        <v>0.17548050000000001</v>
      </c>
      <c r="H4712" s="68">
        <v>0.20145253333333332</v>
      </c>
      <c r="I4712" s="68">
        <v>0.18717919999999999</v>
      </c>
      <c r="T4712" s="91"/>
      <c r="U4712" s="91"/>
      <c r="AA4712" s="91"/>
      <c r="AB4712" s="91"/>
      <c r="AC4712" s="91"/>
      <c r="AD4712" s="91"/>
      <c r="AE4712" s="91"/>
      <c r="AF4712" s="91"/>
    </row>
    <row r="4713" spans="1:32" x14ac:dyDescent="0.3">
      <c r="A4713" s="65">
        <v>0</v>
      </c>
      <c r="B4713" s="10">
        <v>4710</v>
      </c>
      <c r="C4713" s="71">
        <v>0.47099999999999997</v>
      </c>
      <c r="D4713" s="74">
        <v>755447</v>
      </c>
      <c r="E4713" s="61">
        <v>701922</v>
      </c>
      <c r="F4713" s="68">
        <v>0.18886174999999999</v>
      </c>
      <c r="G4713" s="292">
        <v>0.17548050000000001</v>
      </c>
      <c r="H4713" s="68">
        <v>0.20145253333333332</v>
      </c>
      <c r="I4713" s="68">
        <v>0.18717919999999999</v>
      </c>
      <c r="T4713" s="91"/>
      <c r="U4713" s="91"/>
      <c r="AA4713" s="91"/>
      <c r="AB4713" s="91"/>
      <c r="AC4713" s="91"/>
      <c r="AD4713" s="91"/>
      <c r="AE4713" s="91"/>
      <c r="AF4713" s="91"/>
    </row>
    <row r="4714" spans="1:32" x14ac:dyDescent="0.3">
      <c r="A4714" s="65">
        <v>0</v>
      </c>
      <c r="B4714" s="10">
        <v>4711</v>
      </c>
      <c r="C4714" s="71">
        <v>0.47110000000000002</v>
      </c>
      <c r="D4714" s="74">
        <v>755447</v>
      </c>
      <c r="E4714" s="61">
        <v>701922</v>
      </c>
      <c r="F4714" s="68">
        <v>0.18886174999999999</v>
      </c>
      <c r="G4714" s="292">
        <v>0.17548050000000001</v>
      </c>
      <c r="H4714" s="68">
        <v>0.20145253333333332</v>
      </c>
      <c r="I4714" s="68">
        <v>0.18717919999999999</v>
      </c>
      <c r="T4714" s="91"/>
      <c r="U4714" s="91"/>
      <c r="AA4714" s="91"/>
      <c r="AB4714" s="91"/>
      <c r="AC4714" s="91"/>
      <c r="AD4714" s="91"/>
      <c r="AE4714" s="91"/>
      <c r="AF4714" s="91"/>
    </row>
    <row r="4715" spans="1:32" x14ac:dyDescent="0.3">
      <c r="A4715" s="65">
        <v>0</v>
      </c>
      <c r="B4715" s="10">
        <v>4712</v>
      </c>
      <c r="C4715" s="71">
        <v>0.47120000000000001</v>
      </c>
      <c r="D4715" s="74">
        <v>755447</v>
      </c>
      <c r="E4715" s="61">
        <v>701922</v>
      </c>
      <c r="F4715" s="68">
        <v>0.18886174999999999</v>
      </c>
      <c r="G4715" s="292">
        <v>0.17548050000000001</v>
      </c>
      <c r="H4715" s="68">
        <v>0.20145253333333332</v>
      </c>
      <c r="I4715" s="68">
        <v>0.18717919999999999</v>
      </c>
      <c r="T4715" s="91"/>
      <c r="U4715" s="91"/>
      <c r="AA4715" s="91"/>
      <c r="AB4715" s="91"/>
      <c r="AC4715" s="91"/>
      <c r="AD4715" s="91"/>
      <c r="AE4715" s="91"/>
      <c r="AF4715" s="91"/>
    </row>
    <row r="4716" spans="1:32" x14ac:dyDescent="0.3">
      <c r="A4716" s="65">
        <v>0</v>
      </c>
      <c r="B4716" s="10">
        <v>4713</v>
      </c>
      <c r="C4716" s="71">
        <v>0.4713</v>
      </c>
      <c r="D4716" s="74">
        <v>755447</v>
      </c>
      <c r="E4716" s="61">
        <v>701922</v>
      </c>
      <c r="F4716" s="68">
        <v>0.18886174999999999</v>
      </c>
      <c r="G4716" s="292">
        <v>0.17548050000000001</v>
      </c>
      <c r="H4716" s="68">
        <v>0.20145253333333332</v>
      </c>
      <c r="I4716" s="68">
        <v>0.18717919999999999</v>
      </c>
      <c r="T4716" s="91"/>
      <c r="U4716" s="91"/>
      <c r="AA4716" s="91"/>
      <c r="AB4716" s="91"/>
      <c r="AC4716" s="91"/>
      <c r="AD4716" s="91"/>
      <c r="AE4716" s="91"/>
      <c r="AF4716" s="91"/>
    </row>
    <row r="4717" spans="1:32" x14ac:dyDescent="0.3">
      <c r="A4717" s="65">
        <v>0</v>
      </c>
      <c r="B4717" s="10">
        <v>4714</v>
      </c>
      <c r="C4717" s="71">
        <v>0.47139999999999999</v>
      </c>
      <c r="D4717" s="74">
        <v>755447</v>
      </c>
      <c r="E4717" s="61">
        <v>701922</v>
      </c>
      <c r="F4717" s="68">
        <v>0.18886174999999999</v>
      </c>
      <c r="G4717" s="292">
        <v>0.17548050000000001</v>
      </c>
      <c r="H4717" s="68">
        <v>0.20145253333333332</v>
      </c>
      <c r="I4717" s="68">
        <v>0.18717919999999999</v>
      </c>
      <c r="T4717" s="91"/>
      <c r="U4717" s="91"/>
      <c r="AA4717" s="91"/>
      <c r="AB4717" s="91"/>
      <c r="AC4717" s="91"/>
      <c r="AD4717" s="91"/>
      <c r="AE4717" s="91"/>
      <c r="AF4717" s="91"/>
    </row>
    <row r="4718" spans="1:32" x14ac:dyDescent="0.3">
      <c r="A4718" s="65">
        <v>0</v>
      </c>
      <c r="B4718" s="10">
        <v>4715</v>
      </c>
      <c r="C4718" s="71">
        <v>0.47149999999999997</v>
      </c>
      <c r="D4718" s="74">
        <v>755447</v>
      </c>
      <c r="E4718" s="61">
        <v>701922</v>
      </c>
      <c r="F4718" s="68">
        <v>0.18886174999999999</v>
      </c>
      <c r="G4718" s="292">
        <v>0.17548050000000001</v>
      </c>
      <c r="H4718" s="68">
        <v>0.20145253333333332</v>
      </c>
      <c r="I4718" s="68">
        <v>0.18717919999999999</v>
      </c>
      <c r="T4718" s="91"/>
      <c r="U4718" s="91"/>
      <c r="AA4718" s="91"/>
      <c r="AB4718" s="91"/>
      <c r="AC4718" s="91"/>
      <c r="AD4718" s="91"/>
      <c r="AE4718" s="91"/>
      <c r="AF4718" s="91"/>
    </row>
    <row r="4719" spans="1:32" x14ac:dyDescent="0.3">
      <c r="A4719" s="65">
        <v>0</v>
      </c>
      <c r="B4719" s="10">
        <v>4716</v>
      </c>
      <c r="C4719" s="71">
        <v>0.47160000000000002</v>
      </c>
      <c r="D4719" s="74">
        <v>755447</v>
      </c>
      <c r="E4719" s="61">
        <v>701922</v>
      </c>
      <c r="F4719" s="68">
        <v>0.18886174999999999</v>
      </c>
      <c r="G4719" s="292">
        <v>0.17548050000000001</v>
      </c>
      <c r="H4719" s="68">
        <v>0.20145253333333332</v>
      </c>
      <c r="I4719" s="68">
        <v>0.18717919999999999</v>
      </c>
      <c r="T4719" s="91"/>
      <c r="U4719" s="91"/>
      <c r="AA4719" s="91"/>
      <c r="AB4719" s="91"/>
      <c r="AC4719" s="91"/>
      <c r="AD4719" s="91"/>
      <c r="AE4719" s="91"/>
      <c r="AF4719" s="91"/>
    </row>
    <row r="4720" spans="1:32" x14ac:dyDescent="0.3">
      <c r="A4720" s="65">
        <v>0</v>
      </c>
      <c r="B4720" s="10">
        <v>4717</v>
      </c>
      <c r="C4720" s="71">
        <v>0.47170000000000001</v>
      </c>
      <c r="D4720" s="74">
        <v>755447</v>
      </c>
      <c r="E4720" s="61">
        <v>701922</v>
      </c>
      <c r="F4720" s="68">
        <v>0.18886174999999999</v>
      </c>
      <c r="G4720" s="292">
        <v>0.17548050000000001</v>
      </c>
      <c r="H4720" s="68">
        <v>0.20145253333333332</v>
      </c>
      <c r="I4720" s="68">
        <v>0.18717919999999999</v>
      </c>
      <c r="T4720" s="91"/>
      <c r="U4720" s="91"/>
      <c r="AA4720" s="91"/>
      <c r="AB4720" s="91"/>
      <c r="AC4720" s="91"/>
      <c r="AD4720" s="91"/>
      <c r="AE4720" s="91"/>
      <c r="AF4720" s="91"/>
    </row>
    <row r="4721" spans="1:32" x14ac:dyDescent="0.3">
      <c r="A4721" s="65">
        <v>0</v>
      </c>
      <c r="B4721" s="10">
        <v>4718</v>
      </c>
      <c r="C4721" s="71">
        <v>0.4718</v>
      </c>
      <c r="D4721" s="74">
        <v>755447</v>
      </c>
      <c r="E4721" s="61">
        <v>701922</v>
      </c>
      <c r="F4721" s="68">
        <v>0.18886174999999999</v>
      </c>
      <c r="G4721" s="292">
        <v>0.17548050000000001</v>
      </c>
      <c r="H4721" s="68">
        <v>0.20145253333333332</v>
      </c>
      <c r="I4721" s="68">
        <v>0.18717919999999999</v>
      </c>
      <c r="T4721" s="91"/>
      <c r="U4721" s="91"/>
      <c r="AA4721" s="91"/>
      <c r="AB4721" s="91"/>
      <c r="AC4721" s="91"/>
      <c r="AD4721" s="91"/>
      <c r="AE4721" s="91"/>
      <c r="AF4721" s="91"/>
    </row>
    <row r="4722" spans="1:32" x14ac:dyDescent="0.3">
      <c r="A4722" s="65">
        <v>0</v>
      </c>
      <c r="B4722" s="10">
        <v>4719</v>
      </c>
      <c r="C4722" s="71">
        <v>0.47189999999999999</v>
      </c>
      <c r="D4722" s="74">
        <v>755447</v>
      </c>
      <c r="E4722" s="61">
        <v>701922</v>
      </c>
      <c r="F4722" s="68">
        <v>0.18886174999999999</v>
      </c>
      <c r="G4722" s="292">
        <v>0.17548050000000001</v>
      </c>
      <c r="H4722" s="68">
        <v>0.20145253333333332</v>
      </c>
      <c r="I4722" s="68">
        <v>0.18717919999999999</v>
      </c>
      <c r="T4722" s="91"/>
      <c r="U4722" s="91"/>
      <c r="AA4722" s="91"/>
      <c r="AB4722" s="91"/>
      <c r="AC4722" s="91"/>
      <c r="AD4722" s="91"/>
      <c r="AE4722" s="91"/>
      <c r="AF4722" s="91"/>
    </row>
    <row r="4723" spans="1:32" x14ac:dyDescent="0.3">
      <c r="A4723" s="65">
        <v>0</v>
      </c>
      <c r="B4723" s="10">
        <v>4720</v>
      </c>
      <c r="C4723" s="71">
        <v>0.47199999999999998</v>
      </c>
      <c r="D4723" s="74">
        <v>755447</v>
      </c>
      <c r="E4723" s="61">
        <v>701922</v>
      </c>
      <c r="F4723" s="68">
        <v>0.18886174999999999</v>
      </c>
      <c r="G4723" s="292">
        <v>0.17548050000000001</v>
      </c>
      <c r="H4723" s="68">
        <v>0.20145253333333332</v>
      </c>
      <c r="I4723" s="68">
        <v>0.18717919999999999</v>
      </c>
      <c r="T4723" s="91"/>
      <c r="U4723" s="91"/>
      <c r="AA4723" s="91"/>
      <c r="AB4723" s="91"/>
      <c r="AC4723" s="91"/>
      <c r="AD4723" s="91"/>
      <c r="AE4723" s="91"/>
      <c r="AF4723" s="91"/>
    </row>
    <row r="4724" spans="1:32" x14ac:dyDescent="0.3">
      <c r="A4724" s="65">
        <v>0</v>
      </c>
      <c r="B4724" s="10">
        <v>4721</v>
      </c>
      <c r="C4724" s="71">
        <v>0.47210000000000002</v>
      </c>
      <c r="D4724" s="74">
        <v>755447</v>
      </c>
      <c r="E4724" s="61">
        <v>701922</v>
      </c>
      <c r="F4724" s="68">
        <v>0.18886174999999999</v>
      </c>
      <c r="G4724" s="292">
        <v>0.17548050000000001</v>
      </c>
      <c r="H4724" s="68">
        <v>0.20145253333333332</v>
      </c>
      <c r="I4724" s="68">
        <v>0.18717919999999999</v>
      </c>
      <c r="T4724" s="91"/>
      <c r="U4724" s="91"/>
      <c r="AA4724" s="91"/>
      <c r="AB4724" s="91"/>
      <c r="AC4724" s="91"/>
      <c r="AD4724" s="91"/>
      <c r="AE4724" s="91"/>
      <c r="AF4724" s="91"/>
    </row>
    <row r="4725" spans="1:32" x14ac:dyDescent="0.3">
      <c r="A4725" s="65">
        <v>0</v>
      </c>
      <c r="B4725" s="10">
        <v>4722</v>
      </c>
      <c r="C4725" s="71">
        <v>0.47220000000000001</v>
      </c>
      <c r="D4725" s="74">
        <v>755447</v>
      </c>
      <c r="E4725" s="61">
        <v>701922</v>
      </c>
      <c r="F4725" s="68">
        <v>0.18886174999999999</v>
      </c>
      <c r="G4725" s="292">
        <v>0.17548050000000001</v>
      </c>
      <c r="H4725" s="68">
        <v>0.20145253333333332</v>
      </c>
      <c r="I4725" s="68">
        <v>0.18717919999999999</v>
      </c>
      <c r="T4725" s="91"/>
      <c r="U4725" s="91"/>
      <c r="AA4725" s="91"/>
      <c r="AB4725" s="91"/>
      <c r="AC4725" s="91"/>
      <c r="AD4725" s="91"/>
      <c r="AE4725" s="91"/>
      <c r="AF4725" s="91"/>
    </row>
    <row r="4726" spans="1:32" x14ac:dyDescent="0.3">
      <c r="A4726" s="65">
        <v>0</v>
      </c>
      <c r="B4726" s="10">
        <v>4723</v>
      </c>
      <c r="C4726" s="71">
        <v>0.4723</v>
      </c>
      <c r="D4726" s="74">
        <v>755447</v>
      </c>
      <c r="E4726" s="61">
        <v>701922</v>
      </c>
      <c r="F4726" s="68">
        <v>0.18886174999999999</v>
      </c>
      <c r="G4726" s="292">
        <v>0.17548050000000001</v>
      </c>
      <c r="H4726" s="68">
        <v>0.20145253333333332</v>
      </c>
      <c r="I4726" s="68">
        <v>0.18717919999999999</v>
      </c>
      <c r="T4726" s="91"/>
      <c r="U4726" s="91"/>
      <c r="AA4726" s="91"/>
      <c r="AB4726" s="91"/>
      <c r="AC4726" s="91"/>
      <c r="AD4726" s="91"/>
      <c r="AE4726" s="91"/>
      <c r="AF4726" s="91"/>
    </row>
    <row r="4727" spans="1:32" x14ac:dyDescent="0.3">
      <c r="A4727" s="65">
        <v>0</v>
      </c>
      <c r="B4727" s="10">
        <v>4724</v>
      </c>
      <c r="C4727" s="71">
        <v>0.47239999999999999</v>
      </c>
      <c r="D4727" s="74">
        <v>755447</v>
      </c>
      <c r="E4727" s="61">
        <v>701922</v>
      </c>
      <c r="F4727" s="68">
        <v>0.18886174999999999</v>
      </c>
      <c r="G4727" s="292">
        <v>0.17548050000000001</v>
      </c>
      <c r="H4727" s="68">
        <v>0.20145253333333332</v>
      </c>
      <c r="I4727" s="68">
        <v>0.18717919999999999</v>
      </c>
      <c r="T4727" s="91"/>
      <c r="U4727" s="91"/>
      <c r="AA4727" s="91"/>
      <c r="AB4727" s="91"/>
      <c r="AC4727" s="91"/>
      <c r="AD4727" s="91"/>
      <c r="AE4727" s="91"/>
      <c r="AF4727" s="91"/>
    </row>
    <row r="4728" spans="1:32" x14ac:dyDescent="0.3">
      <c r="A4728" s="65">
        <v>0</v>
      </c>
      <c r="B4728" s="10">
        <v>4725</v>
      </c>
      <c r="C4728" s="71">
        <v>0.47249999999999998</v>
      </c>
      <c r="D4728" s="74">
        <v>755447</v>
      </c>
      <c r="E4728" s="61">
        <v>701922</v>
      </c>
      <c r="F4728" s="68">
        <v>0.18886174999999999</v>
      </c>
      <c r="G4728" s="292">
        <v>0.17548050000000001</v>
      </c>
      <c r="H4728" s="68">
        <v>0.20145253333333332</v>
      </c>
      <c r="I4728" s="68">
        <v>0.18717919999999999</v>
      </c>
      <c r="T4728" s="91"/>
      <c r="U4728" s="91"/>
      <c r="AA4728" s="91"/>
      <c r="AB4728" s="91"/>
      <c r="AC4728" s="91"/>
      <c r="AD4728" s="91"/>
      <c r="AE4728" s="91"/>
      <c r="AF4728" s="91"/>
    </row>
    <row r="4729" spans="1:32" x14ac:dyDescent="0.3">
      <c r="A4729" s="65">
        <v>0</v>
      </c>
      <c r="B4729" s="10">
        <v>4726</v>
      </c>
      <c r="C4729" s="71">
        <v>0.47260000000000002</v>
      </c>
      <c r="D4729" s="74">
        <v>755447</v>
      </c>
      <c r="E4729" s="61">
        <v>701922</v>
      </c>
      <c r="F4729" s="68">
        <v>0.18886174999999999</v>
      </c>
      <c r="G4729" s="292">
        <v>0.17548050000000001</v>
      </c>
      <c r="H4729" s="68">
        <v>0.20145253333333332</v>
      </c>
      <c r="I4729" s="68">
        <v>0.18717919999999999</v>
      </c>
      <c r="T4729" s="91"/>
      <c r="U4729" s="91"/>
      <c r="AA4729" s="91"/>
      <c r="AB4729" s="91"/>
      <c r="AC4729" s="91"/>
      <c r="AD4729" s="91"/>
      <c r="AE4729" s="91"/>
      <c r="AF4729" s="91"/>
    </row>
    <row r="4730" spans="1:32" x14ac:dyDescent="0.3">
      <c r="A4730" s="65">
        <v>0</v>
      </c>
      <c r="B4730" s="10">
        <v>4727</v>
      </c>
      <c r="C4730" s="71">
        <v>0.47270000000000001</v>
      </c>
      <c r="D4730" s="74">
        <v>755447</v>
      </c>
      <c r="E4730" s="61">
        <v>701922</v>
      </c>
      <c r="F4730" s="68">
        <v>0.18886174999999999</v>
      </c>
      <c r="G4730" s="292">
        <v>0.17548050000000001</v>
      </c>
      <c r="H4730" s="68">
        <v>0.20145253333333332</v>
      </c>
      <c r="I4730" s="68">
        <v>0.18717919999999999</v>
      </c>
      <c r="T4730" s="91"/>
      <c r="U4730" s="91"/>
      <c r="AA4730" s="91"/>
      <c r="AB4730" s="91"/>
      <c r="AC4730" s="91"/>
      <c r="AD4730" s="91"/>
      <c r="AE4730" s="91"/>
      <c r="AF4730" s="91"/>
    </row>
    <row r="4731" spans="1:32" x14ac:dyDescent="0.3">
      <c r="A4731" s="65">
        <v>0</v>
      </c>
      <c r="B4731" s="10">
        <v>4728</v>
      </c>
      <c r="C4731" s="71">
        <v>0.4728</v>
      </c>
      <c r="D4731" s="74">
        <v>755447</v>
      </c>
      <c r="E4731" s="61">
        <v>701922</v>
      </c>
      <c r="F4731" s="68">
        <v>0.18886174999999999</v>
      </c>
      <c r="G4731" s="292">
        <v>0.17548050000000001</v>
      </c>
      <c r="H4731" s="68">
        <v>0.20145253333333332</v>
      </c>
      <c r="I4731" s="68">
        <v>0.18717919999999999</v>
      </c>
      <c r="T4731" s="91"/>
      <c r="U4731" s="91"/>
      <c r="AA4731" s="91"/>
      <c r="AB4731" s="91"/>
      <c r="AC4731" s="91"/>
      <c r="AD4731" s="91"/>
      <c r="AE4731" s="91"/>
      <c r="AF4731" s="91"/>
    </row>
    <row r="4732" spans="1:32" x14ac:dyDescent="0.3">
      <c r="A4732" s="65">
        <v>0</v>
      </c>
      <c r="B4732" s="10">
        <v>4729</v>
      </c>
      <c r="C4732" s="71">
        <v>0.47289999999999999</v>
      </c>
      <c r="D4732" s="74">
        <v>755447</v>
      </c>
      <c r="E4732" s="61">
        <v>701922</v>
      </c>
      <c r="F4732" s="68">
        <v>0.18886174999999999</v>
      </c>
      <c r="G4732" s="292">
        <v>0.17548050000000001</v>
      </c>
      <c r="H4732" s="68">
        <v>0.20145253333333332</v>
      </c>
      <c r="I4732" s="68">
        <v>0.18717919999999999</v>
      </c>
      <c r="T4732" s="91"/>
      <c r="U4732" s="91"/>
      <c r="AA4732" s="91"/>
      <c r="AB4732" s="91"/>
      <c r="AC4732" s="91"/>
      <c r="AD4732" s="91"/>
      <c r="AE4732" s="91"/>
      <c r="AF4732" s="91"/>
    </row>
    <row r="4733" spans="1:32" x14ac:dyDescent="0.3">
      <c r="A4733" s="65">
        <v>0</v>
      </c>
      <c r="B4733" s="10">
        <v>4730</v>
      </c>
      <c r="C4733" s="71">
        <v>0.47299999999999998</v>
      </c>
      <c r="D4733" s="74">
        <v>755447</v>
      </c>
      <c r="E4733" s="61">
        <v>701922</v>
      </c>
      <c r="F4733" s="68">
        <v>0.18886174999999999</v>
      </c>
      <c r="G4733" s="292">
        <v>0.17548050000000001</v>
      </c>
      <c r="H4733" s="68">
        <v>0.20145253333333332</v>
      </c>
      <c r="I4733" s="68">
        <v>0.18717919999999999</v>
      </c>
      <c r="T4733" s="91"/>
      <c r="U4733" s="91"/>
      <c r="AA4733" s="91"/>
      <c r="AB4733" s="91"/>
      <c r="AC4733" s="91"/>
      <c r="AD4733" s="91"/>
      <c r="AE4733" s="91"/>
      <c r="AF4733" s="91"/>
    </row>
    <row r="4734" spans="1:32" x14ac:dyDescent="0.3">
      <c r="A4734" s="65">
        <v>0</v>
      </c>
      <c r="B4734" s="10">
        <v>4731</v>
      </c>
      <c r="C4734" s="71">
        <v>0.47310000000000002</v>
      </c>
      <c r="D4734" s="74">
        <v>755447</v>
      </c>
      <c r="E4734" s="61">
        <v>701922</v>
      </c>
      <c r="F4734" s="68">
        <v>0.18886174999999999</v>
      </c>
      <c r="G4734" s="292">
        <v>0.17548050000000001</v>
      </c>
      <c r="H4734" s="68">
        <v>0.20145253333333332</v>
      </c>
      <c r="I4734" s="68">
        <v>0.18717919999999999</v>
      </c>
      <c r="T4734" s="91"/>
      <c r="U4734" s="91"/>
      <c r="AA4734" s="91"/>
      <c r="AB4734" s="91"/>
      <c r="AC4734" s="91"/>
      <c r="AD4734" s="91"/>
      <c r="AE4734" s="91"/>
      <c r="AF4734" s="91"/>
    </row>
    <row r="4735" spans="1:32" x14ac:dyDescent="0.3">
      <c r="A4735" s="65">
        <v>0</v>
      </c>
      <c r="B4735" s="10">
        <v>4732</v>
      </c>
      <c r="C4735" s="71">
        <v>0.47320000000000001</v>
      </c>
      <c r="D4735" s="74">
        <v>755447</v>
      </c>
      <c r="E4735" s="61">
        <v>701922</v>
      </c>
      <c r="F4735" s="68">
        <v>0.18886174999999999</v>
      </c>
      <c r="G4735" s="292">
        <v>0.17548050000000001</v>
      </c>
      <c r="H4735" s="68">
        <v>0.20145253333333332</v>
      </c>
      <c r="I4735" s="68">
        <v>0.18717919999999999</v>
      </c>
      <c r="T4735" s="91"/>
      <c r="U4735" s="91"/>
      <c r="AA4735" s="91"/>
      <c r="AB4735" s="91"/>
      <c r="AC4735" s="91"/>
      <c r="AD4735" s="91"/>
      <c r="AE4735" s="91"/>
      <c r="AF4735" s="91"/>
    </row>
    <row r="4736" spans="1:32" x14ac:dyDescent="0.3">
      <c r="A4736" s="65">
        <v>0</v>
      </c>
      <c r="B4736" s="10">
        <v>4733</v>
      </c>
      <c r="C4736" s="71">
        <v>0.4733</v>
      </c>
      <c r="D4736" s="74">
        <v>755447</v>
      </c>
      <c r="E4736" s="61">
        <v>701922</v>
      </c>
      <c r="F4736" s="68">
        <v>0.18886174999999999</v>
      </c>
      <c r="G4736" s="292">
        <v>0.17548050000000001</v>
      </c>
      <c r="H4736" s="68">
        <v>0.20145253333333332</v>
      </c>
      <c r="I4736" s="68">
        <v>0.18717919999999999</v>
      </c>
      <c r="T4736" s="91"/>
      <c r="U4736" s="91"/>
      <c r="AA4736" s="91"/>
      <c r="AB4736" s="91"/>
      <c r="AC4736" s="91"/>
      <c r="AD4736" s="91"/>
      <c r="AE4736" s="91"/>
      <c r="AF4736" s="91"/>
    </row>
    <row r="4737" spans="1:32" x14ac:dyDescent="0.3">
      <c r="A4737" s="65">
        <v>0</v>
      </c>
      <c r="B4737" s="10">
        <v>4734</v>
      </c>
      <c r="C4737" s="71">
        <v>0.47339999999999999</v>
      </c>
      <c r="D4737" s="74">
        <v>755447</v>
      </c>
      <c r="E4737" s="61">
        <v>701922</v>
      </c>
      <c r="F4737" s="68">
        <v>0.18886174999999999</v>
      </c>
      <c r="G4737" s="292">
        <v>0.17548050000000001</v>
      </c>
      <c r="H4737" s="68">
        <v>0.20145253333333332</v>
      </c>
      <c r="I4737" s="68">
        <v>0.18717919999999999</v>
      </c>
      <c r="T4737" s="91"/>
      <c r="U4737" s="91"/>
      <c r="AA4737" s="91"/>
      <c r="AB4737" s="91"/>
      <c r="AC4737" s="91"/>
      <c r="AD4737" s="91"/>
      <c r="AE4737" s="91"/>
      <c r="AF4737" s="91"/>
    </row>
    <row r="4738" spans="1:32" x14ac:dyDescent="0.3">
      <c r="A4738" s="65">
        <v>0</v>
      </c>
      <c r="B4738" s="10">
        <v>4735</v>
      </c>
      <c r="C4738" s="71">
        <v>0.47349999999999998</v>
      </c>
      <c r="D4738" s="74">
        <v>755447</v>
      </c>
      <c r="E4738" s="61">
        <v>701922</v>
      </c>
      <c r="F4738" s="68">
        <v>0.18886174999999999</v>
      </c>
      <c r="G4738" s="292">
        <v>0.17548050000000001</v>
      </c>
      <c r="H4738" s="68">
        <v>0.20145253333333332</v>
      </c>
      <c r="I4738" s="68">
        <v>0.18717919999999999</v>
      </c>
      <c r="T4738" s="91"/>
      <c r="U4738" s="91"/>
      <c r="AA4738" s="91"/>
      <c r="AB4738" s="91"/>
      <c r="AC4738" s="91"/>
      <c r="AD4738" s="91"/>
      <c r="AE4738" s="91"/>
      <c r="AF4738" s="91"/>
    </row>
    <row r="4739" spans="1:32" x14ac:dyDescent="0.3">
      <c r="A4739" s="65">
        <v>0</v>
      </c>
      <c r="B4739" s="10">
        <v>4736</v>
      </c>
      <c r="C4739" s="71">
        <v>0.47360000000000002</v>
      </c>
      <c r="D4739" s="74">
        <v>755447</v>
      </c>
      <c r="E4739" s="61">
        <v>701922</v>
      </c>
      <c r="F4739" s="68">
        <v>0.18886174999999999</v>
      </c>
      <c r="G4739" s="292">
        <v>0.17548050000000001</v>
      </c>
      <c r="H4739" s="68">
        <v>0.20145253333333332</v>
      </c>
      <c r="I4739" s="68">
        <v>0.18717919999999999</v>
      </c>
      <c r="T4739" s="91"/>
      <c r="U4739" s="91"/>
      <c r="AA4739" s="91"/>
      <c r="AB4739" s="91"/>
      <c r="AC4739" s="91"/>
      <c r="AD4739" s="91"/>
      <c r="AE4739" s="91"/>
      <c r="AF4739" s="91"/>
    </row>
    <row r="4740" spans="1:32" x14ac:dyDescent="0.3">
      <c r="A4740" s="65">
        <v>0</v>
      </c>
      <c r="B4740" s="10">
        <v>4737</v>
      </c>
      <c r="C4740" s="71">
        <v>0.47370000000000001</v>
      </c>
      <c r="D4740" s="74">
        <v>755447</v>
      </c>
      <c r="E4740" s="61">
        <v>701922</v>
      </c>
      <c r="F4740" s="68">
        <v>0.18886174999999999</v>
      </c>
      <c r="G4740" s="292">
        <v>0.17548050000000001</v>
      </c>
      <c r="H4740" s="68">
        <v>0.20145253333333332</v>
      </c>
      <c r="I4740" s="68">
        <v>0.18717919999999999</v>
      </c>
      <c r="T4740" s="91"/>
      <c r="U4740" s="91"/>
      <c r="AA4740" s="91"/>
      <c r="AB4740" s="91"/>
      <c r="AC4740" s="91"/>
      <c r="AD4740" s="91"/>
      <c r="AE4740" s="91"/>
      <c r="AF4740" s="91"/>
    </row>
    <row r="4741" spans="1:32" x14ac:dyDescent="0.3">
      <c r="A4741" s="65">
        <v>0</v>
      </c>
      <c r="B4741" s="10">
        <v>4738</v>
      </c>
      <c r="C4741" s="71">
        <v>0.4738</v>
      </c>
      <c r="D4741" s="74">
        <v>755447</v>
      </c>
      <c r="E4741" s="61">
        <v>701922</v>
      </c>
      <c r="F4741" s="68">
        <v>0.18886174999999999</v>
      </c>
      <c r="G4741" s="292">
        <v>0.17548050000000001</v>
      </c>
      <c r="H4741" s="68">
        <v>0.20145253333333332</v>
      </c>
      <c r="I4741" s="68">
        <v>0.18717919999999999</v>
      </c>
      <c r="T4741" s="91"/>
      <c r="U4741" s="91"/>
      <c r="AA4741" s="91"/>
      <c r="AB4741" s="91"/>
      <c r="AC4741" s="91"/>
      <c r="AD4741" s="91"/>
      <c r="AE4741" s="91"/>
      <c r="AF4741" s="91"/>
    </row>
    <row r="4742" spans="1:32" x14ac:dyDescent="0.3">
      <c r="A4742" s="65">
        <v>0</v>
      </c>
      <c r="B4742" s="10">
        <v>4739</v>
      </c>
      <c r="C4742" s="71">
        <v>0.47389999999999999</v>
      </c>
      <c r="D4742" s="74">
        <v>755447</v>
      </c>
      <c r="E4742" s="61">
        <v>701922</v>
      </c>
      <c r="F4742" s="68">
        <v>0.18886174999999999</v>
      </c>
      <c r="G4742" s="292">
        <v>0.17548050000000001</v>
      </c>
      <c r="H4742" s="68">
        <v>0.20145253333333332</v>
      </c>
      <c r="I4742" s="68">
        <v>0.18717919999999999</v>
      </c>
      <c r="T4742" s="91"/>
      <c r="U4742" s="91"/>
      <c r="AA4742" s="91"/>
      <c r="AB4742" s="91"/>
      <c r="AC4742" s="91"/>
      <c r="AD4742" s="91"/>
      <c r="AE4742" s="91"/>
      <c r="AF4742" s="91"/>
    </row>
    <row r="4743" spans="1:32" x14ac:dyDescent="0.3">
      <c r="A4743" s="65">
        <v>0</v>
      </c>
      <c r="B4743" s="10">
        <v>4740</v>
      </c>
      <c r="C4743" s="71">
        <v>0.47399999999999998</v>
      </c>
      <c r="D4743" s="74">
        <v>755447</v>
      </c>
      <c r="E4743" s="61">
        <v>701922</v>
      </c>
      <c r="F4743" s="68">
        <v>0.18886174999999999</v>
      </c>
      <c r="G4743" s="292">
        <v>0.17548050000000001</v>
      </c>
      <c r="H4743" s="68">
        <v>0.20145253333333332</v>
      </c>
      <c r="I4743" s="68">
        <v>0.18717919999999999</v>
      </c>
      <c r="T4743" s="91"/>
      <c r="U4743" s="91"/>
      <c r="AA4743" s="91"/>
      <c r="AB4743" s="91"/>
      <c r="AC4743" s="91"/>
      <c r="AD4743" s="91"/>
      <c r="AE4743" s="91"/>
      <c r="AF4743" s="91"/>
    </row>
    <row r="4744" spans="1:32" x14ac:dyDescent="0.3">
      <c r="A4744" s="65">
        <v>0</v>
      </c>
      <c r="B4744" s="10">
        <v>4741</v>
      </c>
      <c r="C4744" s="71">
        <v>0.47410000000000002</v>
      </c>
      <c r="D4744" s="74">
        <v>755447</v>
      </c>
      <c r="E4744" s="61">
        <v>701922</v>
      </c>
      <c r="F4744" s="68">
        <v>0.18886174999999999</v>
      </c>
      <c r="G4744" s="292">
        <v>0.17548050000000001</v>
      </c>
      <c r="H4744" s="68">
        <v>0.20145253333333332</v>
      </c>
      <c r="I4744" s="68">
        <v>0.18717919999999999</v>
      </c>
      <c r="T4744" s="91"/>
      <c r="U4744" s="91"/>
      <c r="AA4744" s="91"/>
      <c r="AB4744" s="91"/>
      <c r="AC4744" s="91"/>
      <c r="AD4744" s="91"/>
      <c r="AE4744" s="91"/>
      <c r="AF4744" s="91"/>
    </row>
    <row r="4745" spans="1:32" x14ac:dyDescent="0.3">
      <c r="A4745" s="65">
        <v>0</v>
      </c>
      <c r="B4745" s="10">
        <v>4742</v>
      </c>
      <c r="C4745" s="71">
        <v>0.47420000000000001</v>
      </c>
      <c r="D4745" s="74">
        <v>755447</v>
      </c>
      <c r="E4745" s="61">
        <v>701922</v>
      </c>
      <c r="F4745" s="68">
        <v>0.18886174999999999</v>
      </c>
      <c r="G4745" s="292">
        <v>0.17548050000000001</v>
      </c>
      <c r="H4745" s="68">
        <v>0.20145253333333332</v>
      </c>
      <c r="I4745" s="68">
        <v>0.18717919999999999</v>
      </c>
      <c r="T4745" s="91"/>
      <c r="U4745" s="91"/>
      <c r="AA4745" s="91"/>
      <c r="AB4745" s="91"/>
      <c r="AC4745" s="91"/>
      <c r="AD4745" s="91"/>
      <c r="AE4745" s="91"/>
      <c r="AF4745" s="91"/>
    </row>
    <row r="4746" spans="1:32" x14ac:dyDescent="0.3">
      <c r="A4746" s="65">
        <v>0</v>
      </c>
      <c r="B4746" s="10">
        <v>4743</v>
      </c>
      <c r="C4746" s="71">
        <v>0.4743</v>
      </c>
      <c r="D4746" s="74">
        <v>755447</v>
      </c>
      <c r="E4746" s="61">
        <v>701922</v>
      </c>
      <c r="F4746" s="68">
        <v>0.18886174999999999</v>
      </c>
      <c r="G4746" s="292">
        <v>0.17548050000000001</v>
      </c>
      <c r="H4746" s="68">
        <v>0.20145253333333332</v>
      </c>
      <c r="I4746" s="68">
        <v>0.18717919999999999</v>
      </c>
      <c r="T4746" s="91"/>
      <c r="U4746" s="91"/>
      <c r="AA4746" s="91"/>
      <c r="AB4746" s="91"/>
      <c r="AC4746" s="91"/>
      <c r="AD4746" s="91"/>
      <c r="AE4746" s="91"/>
      <c r="AF4746" s="91"/>
    </row>
    <row r="4747" spans="1:32" x14ac:dyDescent="0.3">
      <c r="A4747" s="65">
        <v>0</v>
      </c>
      <c r="B4747" s="10">
        <v>4744</v>
      </c>
      <c r="C4747" s="71">
        <v>0.47439999999999999</v>
      </c>
      <c r="D4747" s="74">
        <v>755447</v>
      </c>
      <c r="E4747" s="61">
        <v>701922</v>
      </c>
      <c r="F4747" s="68">
        <v>0.18886174999999999</v>
      </c>
      <c r="G4747" s="292">
        <v>0.17548050000000001</v>
      </c>
      <c r="H4747" s="68">
        <v>0.20145253333333332</v>
      </c>
      <c r="I4747" s="68">
        <v>0.18717919999999999</v>
      </c>
      <c r="T4747" s="91"/>
      <c r="U4747" s="91"/>
      <c r="AA4747" s="91"/>
      <c r="AB4747" s="91"/>
      <c r="AC4747" s="91"/>
      <c r="AD4747" s="91"/>
      <c r="AE4747" s="91"/>
      <c r="AF4747" s="91"/>
    </row>
    <row r="4748" spans="1:32" x14ac:dyDescent="0.3">
      <c r="A4748" s="65">
        <v>0</v>
      </c>
      <c r="B4748" s="10">
        <v>4745</v>
      </c>
      <c r="C4748" s="71">
        <v>0.47449999999999998</v>
      </c>
      <c r="D4748" s="74">
        <v>755447</v>
      </c>
      <c r="E4748" s="61">
        <v>701922</v>
      </c>
      <c r="F4748" s="68">
        <v>0.18886174999999999</v>
      </c>
      <c r="G4748" s="292">
        <v>0.17548050000000001</v>
      </c>
      <c r="H4748" s="68">
        <v>0.20145253333333332</v>
      </c>
      <c r="I4748" s="68">
        <v>0.18717919999999999</v>
      </c>
      <c r="T4748" s="91"/>
      <c r="U4748" s="91"/>
      <c r="AA4748" s="91"/>
      <c r="AB4748" s="91"/>
      <c r="AC4748" s="91"/>
      <c r="AD4748" s="91"/>
      <c r="AE4748" s="91"/>
      <c r="AF4748" s="91"/>
    </row>
    <row r="4749" spans="1:32" x14ac:dyDescent="0.3">
      <c r="A4749" s="65">
        <v>0</v>
      </c>
      <c r="B4749" s="10">
        <v>4746</v>
      </c>
      <c r="C4749" s="71">
        <v>0.47460000000000002</v>
      </c>
      <c r="D4749" s="74">
        <v>755447</v>
      </c>
      <c r="E4749" s="61">
        <v>701922</v>
      </c>
      <c r="F4749" s="68">
        <v>0.18886174999999999</v>
      </c>
      <c r="G4749" s="292">
        <v>0.17548050000000001</v>
      </c>
      <c r="H4749" s="68">
        <v>0.20145253333333332</v>
      </c>
      <c r="I4749" s="68">
        <v>0.18717919999999999</v>
      </c>
      <c r="T4749" s="91"/>
      <c r="U4749" s="91"/>
      <c r="AA4749" s="91"/>
      <c r="AB4749" s="91"/>
      <c r="AC4749" s="91"/>
      <c r="AD4749" s="91"/>
      <c r="AE4749" s="91"/>
      <c r="AF4749" s="91"/>
    </row>
    <row r="4750" spans="1:32" x14ac:dyDescent="0.3">
      <c r="A4750" s="65">
        <v>0</v>
      </c>
      <c r="B4750" s="10">
        <v>4747</v>
      </c>
      <c r="C4750" s="71">
        <v>0.47470000000000001</v>
      </c>
      <c r="D4750" s="74">
        <v>755447</v>
      </c>
      <c r="E4750" s="61">
        <v>701922</v>
      </c>
      <c r="F4750" s="68">
        <v>0.18886174999999999</v>
      </c>
      <c r="G4750" s="292">
        <v>0.17548050000000001</v>
      </c>
      <c r="H4750" s="68">
        <v>0.20145253333333332</v>
      </c>
      <c r="I4750" s="68">
        <v>0.18717919999999999</v>
      </c>
      <c r="T4750" s="91"/>
      <c r="U4750" s="91"/>
      <c r="AA4750" s="91"/>
      <c r="AB4750" s="91"/>
      <c r="AC4750" s="91"/>
      <c r="AD4750" s="91"/>
      <c r="AE4750" s="91"/>
      <c r="AF4750" s="91"/>
    </row>
    <row r="4751" spans="1:32" x14ac:dyDescent="0.3">
      <c r="A4751" s="65">
        <v>0</v>
      </c>
      <c r="B4751" s="10">
        <v>4748</v>
      </c>
      <c r="C4751" s="71">
        <v>0.4748</v>
      </c>
      <c r="D4751" s="74">
        <v>755447</v>
      </c>
      <c r="E4751" s="61">
        <v>701922</v>
      </c>
      <c r="F4751" s="68">
        <v>0.18886174999999999</v>
      </c>
      <c r="G4751" s="292">
        <v>0.17548050000000001</v>
      </c>
      <c r="H4751" s="68">
        <v>0.20145253333333332</v>
      </c>
      <c r="I4751" s="68">
        <v>0.18717919999999999</v>
      </c>
      <c r="T4751" s="91"/>
      <c r="U4751" s="91"/>
      <c r="AA4751" s="91"/>
      <c r="AB4751" s="91"/>
      <c r="AC4751" s="91"/>
      <c r="AD4751" s="91"/>
      <c r="AE4751" s="91"/>
      <c r="AF4751" s="91"/>
    </row>
    <row r="4752" spans="1:32" x14ac:dyDescent="0.3">
      <c r="A4752" s="65">
        <v>0</v>
      </c>
      <c r="B4752" s="10">
        <v>4749</v>
      </c>
      <c r="C4752" s="71">
        <v>0.47489999999999999</v>
      </c>
      <c r="D4752" s="74">
        <v>755447</v>
      </c>
      <c r="E4752" s="61">
        <v>701922</v>
      </c>
      <c r="F4752" s="68">
        <v>0.18886174999999999</v>
      </c>
      <c r="G4752" s="292">
        <v>0.17548050000000001</v>
      </c>
      <c r="H4752" s="68">
        <v>0.20145253333333332</v>
      </c>
      <c r="I4752" s="68">
        <v>0.18717919999999999</v>
      </c>
      <c r="T4752" s="91"/>
      <c r="U4752" s="91"/>
      <c r="AA4752" s="91"/>
      <c r="AB4752" s="91"/>
      <c r="AC4752" s="91"/>
      <c r="AD4752" s="91"/>
      <c r="AE4752" s="91"/>
      <c r="AF4752" s="91"/>
    </row>
    <row r="4753" spans="1:32" x14ac:dyDescent="0.3">
      <c r="A4753" s="65">
        <v>0</v>
      </c>
      <c r="B4753" s="10">
        <v>4750</v>
      </c>
      <c r="C4753" s="71">
        <v>0.47499999999999998</v>
      </c>
      <c r="D4753" s="74">
        <v>755447</v>
      </c>
      <c r="E4753" s="61">
        <v>701922</v>
      </c>
      <c r="F4753" s="68">
        <v>0.18886174999999999</v>
      </c>
      <c r="G4753" s="292">
        <v>0.17548050000000001</v>
      </c>
      <c r="H4753" s="68">
        <v>0.20145253333333332</v>
      </c>
      <c r="I4753" s="68">
        <v>0.18717919999999999</v>
      </c>
      <c r="T4753" s="91"/>
      <c r="U4753" s="91"/>
      <c r="AA4753" s="91"/>
      <c r="AB4753" s="91"/>
      <c r="AC4753" s="91"/>
      <c r="AD4753" s="91"/>
      <c r="AE4753" s="91"/>
      <c r="AF4753" s="91"/>
    </row>
    <row r="4754" spans="1:32" x14ac:dyDescent="0.3">
      <c r="A4754" s="65">
        <v>0</v>
      </c>
      <c r="B4754" s="10">
        <v>4751</v>
      </c>
      <c r="C4754" s="71">
        <v>0.47510000000000002</v>
      </c>
      <c r="D4754" s="74">
        <v>755447</v>
      </c>
      <c r="E4754" s="61">
        <v>701922</v>
      </c>
      <c r="F4754" s="68">
        <v>0.18886174999999999</v>
      </c>
      <c r="G4754" s="292">
        <v>0.17548050000000001</v>
      </c>
      <c r="H4754" s="68">
        <v>0.20145253333333332</v>
      </c>
      <c r="I4754" s="68">
        <v>0.18717919999999999</v>
      </c>
      <c r="T4754" s="91"/>
      <c r="U4754" s="91"/>
      <c r="AA4754" s="91"/>
      <c r="AB4754" s="91"/>
      <c r="AC4754" s="91"/>
      <c r="AD4754" s="91"/>
      <c r="AE4754" s="91"/>
      <c r="AF4754" s="91"/>
    </row>
    <row r="4755" spans="1:32" x14ac:dyDescent="0.3">
      <c r="A4755" s="65">
        <v>0</v>
      </c>
      <c r="B4755" s="10">
        <v>4752</v>
      </c>
      <c r="C4755" s="71">
        <v>0.47520000000000001</v>
      </c>
      <c r="D4755" s="74">
        <v>755447</v>
      </c>
      <c r="E4755" s="61">
        <v>701922</v>
      </c>
      <c r="F4755" s="68">
        <v>0.18886174999999999</v>
      </c>
      <c r="G4755" s="292">
        <v>0.17548050000000001</v>
      </c>
      <c r="H4755" s="68">
        <v>0.20145253333333332</v>
      </c>
      <c r="I4755" s="68">
        <v>0.18717919999999999</v>
      </c>
      <c r="T4755" s="91"/>
      <c r="U4755" s="91"/>
      <c r="AA4755" s="91"/>
      <c r="AB4755" s="91"/>
      <c r="AC4755" s="91"/>
      <c r="AD4755" s="91"/>
      <c r="AE4755" s="91"/>
      <c r="AF4755" s="91"/>
    </row>
    <row r="4756" spans="1:32" x14ac:dyDescent="0.3">
      <c r="A4756" s="65">
        <v>0</v>
      </c>
      <c r="B4756" s="10">
        <v>4753</v>
      </c>
      <c r="C4756" s="71">
        <v>0.4753</v>
      </c>
      <c r="D4756" s="74">
        <v>755447</v>
      </c>
      <c r="E4756" s="61">
        <v>701922</v>
      </c>
      <c r="F4756" s="68">
        <v>0.18886174999999999</v>
      </c>
      <c r="G4756" s="292">
        <v>0.17548050000000001</v>
      </c>
      <c r="H4756" s="68">
        <v>0.20145253333333332</v>
      </c>
      <c r="I4756" s="68">
        <v>0.18717919999999999</v>
      </c>
      <c r="T4756" s="91"/>
      <c r="U4756" s="91"/>
      <c r="AA4756" s="91"/>
      <c r="AB4756" s="91"/>
      <c r="AC4756" s="91"/>
      <c r="AD4756" s="91"/>
      <c r="AE4756" s="91"/>
      <c r="AF4756" s="91"/>
    </row>
    <row r="4757" spans="1:32" x14ac:dyDescent="0.3">
      <c r="A4757" s="65">
        <v>0</v>
      </c>
      <c r="B4757" s="10">
        <v>4754</v>
      </c>
      <c r="C4757" s="71">
        <v>0.47539999999999999</v>
      </c>
      <c r="D4757" s="74">
        <v>755447</v>
      </c>
      <c r="E4757" s="61">
        <v>701922</v>
      </c>
      <c r="F4757" s="68">
        <v>0.18886174999999999</v>
      </c>
      <c r="G4757" s="292">
        <v>0.17548050000000001</v>
      </c>
      <c r="H4757" s="68">
        <v>0.20145253333333332</v>
      </c>
      <c r="I4757" s="68">
        <v>0.18717919999999999</v>
      </c>
      <c r="T4757" s="91"/>
      <c r="U4757" s="91"/>
      <c r="AA4757" s="91"/>
      <c r="AB4757" s="91"/>
      <c r="AC4757" s="91"/>
      <c r="AD4757" s="91"/>
      <c r="AE4757" s="91"/>
      <c r="AF4757" s="91"/>
    </row>
    <row r="4758" spans="1:32" x14ac:dyDescent="0.3">
      <c r="A4758" s="65">
        <v>0</v>
      </c>
      <c r="B4758" s="10">
        <v>4755</v>
      </c>
      <c r="C4758" s="71">
        <v>0.47549999999999998</v>
      </c>
      <c r="D4758" s="74">
        <v>755447</v>
      </c>
      <c r="E4758" s="61">
        <v>701922</v>
      </c>
      <c r="F4758" s="68">
        <v>0.18886174999999999</v>
      </c>
      <c r="G4758" s="292">
        <v>0.17548050000000001</v>
      </c>
      <c r="H4758" s="68">
        <v>0.20145253333333332</v>
      </c>
      <c r="I4758" s="68">
        <v>0.18717919999999999</v>
      </c>
      <c r="T4758" s="91"/>
      <c r="U4758" s="91"/>
      <c r="AA4758" s="91"/>
      <c r="AB4758" s="91"/>
      <c r="AC4758" s="91"/>
      <c r="AD4758" s="91"/>
      <c r="AE4758" s="91"/>
      <c r="AF4758" s="91"/>
    </row>
    <row r="4759" spans="1:32" x14ac:dyDescent="0.3">
      <c r="A4759" s="65">
        <v>0</v>
      </c>
      <c r="B4759" s="10">
        <v>4756</v>
      </c>
      <c r="C4759" s="71">
        <v>0.47560000000000002</v>
      </c>
      <c r="D4759" s="74">
        <v>755447</v>
      </c>
      <c r="E4759" s="61">
        <v>701922</v>
      </c>
      <c r="F4759" s="68">
        <v>0.18886174999999999</v>
      </c>
      <c r="G4759" s="292">
        <v>0.17548050000000001</v>
      </c>
      <c r="H4759" s="68">
        <v>0.20145253333333332</v>
      </c>
      <c r="I4759" s="68">
        <v>0.18717919999999999</v>
      </c>
      <c r="T4759" s="91"/>
      <c r="U4759" s="91"/>
      <c r="AA4759" s="91"/>
      <c r="AB4759" s="91"/>
      <c r="AC4759" s="91"/>
      <c r="AD4759" s="91"/>
      <c r="AE4759" s="91"/>
      <c r="AF4759" s="91"/>
    </row>
    <row r="4760" spans="1:32" x14ac:dyDescent="0.3">
      <c r="A4760" s="65">
        <v>0</v>
      </c>
      <c r="B4760" s="10">
        <v>4757</v>
      </c>
      <c r="C4760" s="71">
        <v>0.47570000000000001</v>
      </c>
      <c r="D4760" s="74">
        <v>755447</v>
      </c>
      <c r="E4760" s="61">
        <v>701922</v>
      </c>
      <c r="F4760" s="68">
        <v>0.18886174999999999</v>
      </c>
      <c r="G4760" s="292">
        <v>0.17548050000000001</v>
      </c>
      <c r="H4760" s="68">
        <v>0.20145253333333332</v>
      </c>
      <c r="I4760" s="68">
        <v>0.18717919999999999</v>
      </c>
      <c r="T4760" s="91"/>
      <c r="U4760" s="91"/>
      <c r="AA4760" s="91"/>
      <c r="AB4760" s="91"/>
      <c r="AC4760" s="91"/>
      <c r="AD4760" s="91"/>
      <c r="AE4760" s="91"/>
      <c r="AF4760" s="91"/>
    </row>
    <row r="4761" spans="1:32" x14ac:dyDescent="0.3">
      <c r="A4761" s="65">
        <v>0</v>
      </c>
      <c r="B4761" s="10">
        <v>4758</v>
      </c>
      <c r="C4761" s="71">
        <v>0.4758</v>
      </c>
      <c r="D4761" s="74">
        <v>755447</v>
      </c>
      <c r="E4761" s="61">
        <v>701922</v>
      </c>
      <c r="F4761" s="68">
        <v>0.18886174999999999</v>
      </c>
      <c r="G4761" s="292">
        <v>0.17548050000000001</v>
      </c>
      <c r="H4761" s="68">
        <v>0.20145253333333332</v>
      </c>
      <c r="I4761" s="68">
        <v>0.18717919999999999</v>
      </c>
      <c r="T4761" s="91"/>
      <c r="U4761" s="91"/>
      <c r="AA4761" s="91"/>
      <c r="AB4761" s="91"/>
      <c r="AC4761" s="91"/>
      <c r="AD4761" s="91"/>
      <c r="AE4761" s="91"/>
      <c r="AF4761" s="91"/>
    </row>
    <row r="4762" spans="1:32" x14ac:dyDescent="0.3">
      <c r="A4762" s="65">
        <v>0</v>
      </c>
      <c r="B4762" s="10">
        <v>4759</v>
      </c>
      <c r="C4762" s="71">
        <v>0.47589999999999999</v>
      </c>
      <c r="D4762" s="74">
        <v>755447</v>
      </c>
      <c r="E4762" s="61">
        <v>701922</v>
      </c>
      <c r="F4762" s="68">
        <v>0.18886174999999999</v>
      </c>
      <c r="G4762" s="292">
        <v>0.17548050000000001</v>
      </c>
      <c r="H4762" s="68">
        <v>0.20145253333333332</v>
      </c>
      <c r="I4762" s="68">
        <v>0.18717919999999999</v>
      </c>
      <c r="T4762" s="91"/>
      <c r="U4762" s="91"/>
      <c r="AA4762" s="91"/>
      <c r="AB4762" s="91"/>
      <c r="AC4762" s="91"/>
      <c r="AD4762" s="91"/>
      <c r="AE4762" s="91"/>
      <c r="AF4762" s="91"/>
    </row>
    <row r="4763" spans="1:32" x14ac:dyDescent="0.3">
      <c r="A4763" s="65">
        <v>0</v>
      </c>
      <c r="B4763" s="10">
        <v>4760</v>
      </c>
      <c r="C4763" s="71">
        <v>0.47599999999999998</v>
      </c>
      <c r="D4763" s="74">
        <v>755447</v>
      </c>
      <c r="E4763" s="61">
        <v>701922</v>
      </c>
      <c r="F4763" s="68">
        <v>0.18886174999999999</v>
      </c>
      <c r="G4763" s="292">
        <v>0.17548050000000001</v>
      </c>
      <c r="H4763" s="68">
        <v>0.20145253333333332</v>
      </c>
      <c r="I4763" s="68">
        <v>0.18717919999999999</v>
      </c>
      <c r="T4763" s="91"/>
      <c r="U4763" s="91"/>
      <c r="AA4763" s="91"/>
      <c r="AB4763" s="91"/>
      <c r="AC4763" s="91"/>
      <c r="AD4763" s="91"/>
      <c r="AE4763" s="91"/>
      <c r="AF4763" s="91"/>
    </row>
    <row r="4764" spans="1:32" x14ac:dyDescent="0.3">
      <c r="A4764" s="65">
        <v>0</v>
      </c>
      <c r="B4764" s="10">
        <v>4761</v>
      </c>
      <c r="C4764" s="71">
        <v>0.47610000000000002</v>
      </c>
      <c r="D4764" s="74">
        <v>755447</v>
      </c>
      <c r="E4764" s="61">
        <v>701922</v>
      </c>
      <c r="F4764" s="68">
        <v>0.18886174999999999</v>
      </c>
      <c r="G4764" s="292">
        <v>0.17548050000000001</v>
      </c>
      <c r="H4764" s="68">
        <v>0.20145253333333332</v>
      </c>
      <c r="I4764" s="68">
        <v>0.18717919999999999</v>
      </c>
      <c r="T4764" s="91"/>
      <c r="U4764" s="91"/>
      <c r="AA4764" s="91"/>
      <c r="AB4764" s="91"/>
      <c r="AC4764" s="91"/>
      <c r="AD4764" s="91"/>
      <c r="AE4764" s="91"/>
      <c r="AF4764" s="91"/>
    </row>
    <row r="4765" spans="1:32" x14ac:dyDescent="0.3">
      <c r="A4765" s="65">
        <v>0</v>
      </c>
      <c r="B4765" s="10">
        <v>4762</v>
      </c>
      <c r="C4765" s="71">
        <v>0.47620000000000001</v>
      </c>
      <c r="D4765" s="74">
        <v>755447</v>
      </c>
      <c r="E4765" s="61">
        <v>701922</v>
      </c>
      <c r="F4765" s="68">
        <v>0.18886174999999999</v>
      </c>
      <c r="G4765" s="292">
        <v>0.17548050000000001</v>
      </c>
      <c r="H4765" s="68">
        <v>0.20145253333333332</v>
      </c>
      <c r="I4765" s="68">
        <v>0.18717919999999999</v>
      </c>
      <c r="T4765" s="91"/>
      <c r="U4765" s="91"/>
      <c r="AA4765" s="91"/>
      <c r="AB4765" s="91"/>
      <c r="AC4765" s="91"/>
      <c r="AD4765" s="91"/>
      <c r="AE4765" s="91"/>
      <c r="AF4765" s="91"/>
    </row>
    <row r="4766" spans="1:32" x14ac:dyDescent="0.3">
      <c r="A4766" s="65">
        <v>0</v>
      </c>
      <c r="B4766" s="10">
        <v>4763</v>
      </c>
      <c r="C4766" s="71">
        <v>0.4763</v>
      </c>
      <c r="D4766" s="74">
        <v>755447</v>
      </c>
      <c r="E4766" s="61">
        <v>701922</v>
      </c>
      <c r="F4766" s="68">
        <v>0.18886174999999999</v>
      </c>
      <c r="G4766" s="292">
        <v>0.17548050000000001</v>
      </c>
      <c r="H4766" s="68">
        <v>0.20145253333333332</v>
      </c>
      <c r="I4766" s="68">
        <v>0.18717919999999999</v>
      </c>
      <c r="T4766" s="91"/>
      <c r="U4766" s="91"/>
      <c r="AA4766" s="91"/>
      <c r="AB4766" s="91"/>
      <c r="AC4766" s="91"/>
      <c r="AD4766" s="91"/>
      <c r="AE4766" s="91"/>
      <c r="AF4766" s="91"/>
    </row>
    <row r="4767" spans="1:32" x14ac:dyDescent="0.3">
      <c r="A4767" s="65">
        <v>0</v>
      </c>
      <c r="B4767" s="10">
        <v>4764</v>
      </c>
      <c r="C4767" s="71">
        <v>0.47639999999999999</v>
      </c>
      <c r="D4767" s="74">
        <v>755447</v>
      </c>
      <c r="E4767" s="61">
        <v>701922</v>
      </c>
      <c r="F4767" s="68">
        <v>0.18886174999999999</v>
      </c>
      <c r="G4767" s="292">
        <v>0.17548050000000001</v>
      </c>
      <c r="H4767" s="68">
        <v>0.20145253333333332</v>
      </c>
      <c r="I4767" s="68">
        <v>0.18717919999999999</v>
      </c>
      <c r="T4767" s="91"/>
      <c r="U4767" s="91"/>
      <c r="AA4767" s="91"/>
      <c r="AB4767" s="91"/>
      <c r="AC4767" s="91"/>
      <c r="AD4767" s="91"/>
      <c r="AE4767" s="91"/>
      <c r="AF4767" s="91"/>
    </row>
    <row r="4768" spans="1:32" x14ac:dyDescent="0.3">
      <c r="A4768" s="65">
        <v>0</v>
      </c>
      <c r="B4768" s="10">
        <v>4765</v>
      </c>
      <c r="C4768" s="71">
        <v>0.47649999999999998</v>
      </c>
      <c r="D4768" s="74">
        <v>755447</v>
      </c>
      <c r="E4768" s="61">
        <v>701922</v>
      </c>
      <c r="F4768" s="68">
        <v>0.18886174999999999</v>
      </c>
      <c r="G4768" s="292">
        <v>0.17548050000000001</v>
      </c>
      <c r="H4768" s="68">
        <v>0.20145253333333332</v>
      </c>
      <c r="I4768" s="68">
        <v>0.18717919999999999</v>
      </c>
      <c r="T4768" s="91"/>
      <c r="U4768" s="91"/>
      <c r="AA4768" s="91"/>
      <c r="AB4768" s="91"/>
      <c r="AC4768" s="91"/>
      <c r="AD4768" s="91"/>
      <c r="AE4768" s="91"/>
      <c r="AF4768" s="91"/>
    </row>
    <row r="4769" spans="1:32" x14ac:dyDescent="0.3">
      <c r="A4769" s="65">
        <v>0</v>
      </c>
      <c r="B4769" s="10">
        <v>4766</v>
      </c>
      <c r="C4769" s="71">
        <v>0.47660000000000002</v>
      </c>
      <c r="D4769" s="74">
        <v>755447</v>
      </c>
      <c r="E4769" s="61">
        <v>701922</v>
      </c>
      <c r="F4769" s="68">
        <v>0.18886174999999999</v>
      </c>
      <c r="G4769" s="292">
        <v>0.17548050000000001</v>
      </c>
      <c r="H4769" s="68">
        <v>0.20145253333333332</v>
      </c>
      <c r="I4769" s="68">
        <v>0.18717919999999999</v>
      </c>
      <c r="T4769" s="91"/>
      <c r="U4769" s="91"/>
      <c r="AA4769" s="91"/>
      <c r="AB4769" s="91"/>
      <c r="AC4769" s="91"/>
      <c r="AD4769" s="91"/>
      <c r="AE4769" s="91"/>
      <c r="AF4769" s="91"/>
    </row>
    <row r="4770" spans="1:32" x14ac:dyDescent="0.3">
      <c r="A4770" s="65">
        <v>0</v>
      </c>
      <c r="B4770" s="10">
        <v>4767</v>
      </c>
      <c r="C4770" s="71">
        <v>0.47670000000000001</v>
      </c>
      <c r="D4770" s="74">
        <v>755447</v>
      </c>
      <c r="E4770" s="61">
        <v>701922</v>
      </c>
      <c r="F4770" s="68">
        <v>0.18886174999999999</v>
      </c>
      <c r="G4770" s="292">
        <v>0.17548050000000001</v>
      </c>
      <c r="H4770" s="68">
        <v>0.20145253333333332</v>
      </c>
      <c r="I4770" s="68">
        <v>0.18717919999999999</v>
      </c>
      <c r="T4770" s="91"/>
      <c r="U4770" s="91"/>
      <c r="AA4770" s="91"/>
      <c r="AB4770" s="91"/>
      <c r="AC4770" s="91"/>
      <c r="AD4770" s="91"/>
      <c r="AE4770" s="91"/>
      <c r="AF4770" s="91"/>
    </row>
    <row r="4771" spans="1:32" x14ac:dyDescent="0.3">
      <c r="A4771" s="65">
        <v>0</v>
      </c>
      <c r="B4771" s="10">
        <v>4768</v>
      </c>
      <c r="C4771" s="71">
        <v>0.4768</v>
      </c>
      <c r="D4771" s="74">
        <v>755447</v>
      </c>
      <c r="E4771" s="61">
        <v>701922</v>
      </c>
      <c r="F4771" s="68">
        <v>0.18886174999999999</v>
      </c>
      <c r="G4771" s="292">
        <v>0.17548050000000001</v>
      </c>
      <c r="H4771" s="68">
        <v>0.20145253333333332</v>
      </c>
      <c r="I4771" s="68">
        <v>0.18717919999999999</v>
      </c>
      <c r="T4771" s="91"/>
      <c r="U4771" s="91"/>
      <c r="AA4771" s="91"/>
      <c r="AB4771" s="91"/>
      <c r="AC4771" s="91"/>
      <c r="AD4771" s="91"/>
      <c r="AE4771" s="91"/>
      <c r="AF4771" s="91"/>
    </row>
    <row r="4772" spans="1:32" x14ac:dyDescent="0.3">
      <c r="A4772" s="65">
        <v>0</v>
      </c>
      <c r="B4772" s="10">
        <v>4769</v>
      </c>
      <c r="C4772" s="71">
        <v>0.47689999999999999</v>
      </c>
      <c r="D4772" s="74">
        <v>755447</v>
      </c>
      <c r="E4772" s="61">
        <v>701922</v>
      </c>
      <c r="F4772" s="68">
        <v>0.18886174999999999</v>
      </c>
      <c r="G4772" s="292">
        <v>0.17548050000000001</v>
      </c>
      <c r="H4772" s="68">
        <v>0.20145253333333332</v>
      </c>
      <c r="I4772" s="68">
        <v>0.18717919999999999</v>
      </c>
      <c r="T4772" s="91"/>
      <c r="U4772" s="91"/>
      <c r="AA4772" s="91"/>
      <c r="AB4772" s="91"/>
      <c r="AC4772" s="91"/>
      <c r="AD4772" s="91"/>
      <c r="AE4772" s="91"/>
      <c r="AF4772" s="91"/>
    </row>
    <row r="4773" spans="1:32" x14ac:dyDescent="0.3">
      <c r="A4773" s="65">
        <v>0</v>
      </c>
      <c r="B4773" s="10">
        <v>4770</v>
      </c>
      <c r="C4773" s="71">
        <v>0.47699999999999998</v>
      </c>
      <c r="D4773" s="74">
        <v>755447</v>
      </c>
      <c r="E4773" s="61">
        <v>701922</v>
      </c>
      <c r="F4773" s="68">
        <v>0.18886174999999999</v>
      </c>
      <c r="G4773" s="292">
        <v>0.17548050000000001</v>
      </c>
      <c r="H4773" s="68">
        <v>0.20145253333333332</v>
      </c>
      <c r="I4773" s="68">
        <v>0.18717919999999999</v>
      </c>
      <c r="T4773" s="91"/>
      <c r="U4773" s="91"/>
      <c r="AA4773" s="91"/>
      <c r="AB4773" s="91"/>
      <c r="AC4773" s="91"/>
      <c r="AD4773" s="91"/>
      <c r="AE4773" s="91"/>
      <c r="AF4773" s="91"/>
    </row>
    <row r="4774" spans="1:32" x14ac:dyDescent="0.3">
      <c r="A4774" s="65">
        <v>0</v>
      </c>
      <c r="B4774" s="10">
        <v>4771</v>
      </c>
      <c r="C4774" s="71">
        <v>0.47710000000000002</v>
      </c>
      <c r="D4774" s="74">
        <v>755447</v>
      </c>
      <c r="E4774" s="61">
        <v>701922</v>
      </c>
      <c r="F4774" s="68">
        <v>0.18886174999999999</v>
      </c>
      <c r="G4774" s="292">
        <v>0.17548050000000001</v>
      </c>
      <c r="H4774" s="68">
        <v>0.20145253333333332</v>
      </c>
      <c r="I4774" s="68">
        <v>0.18717919999999999</v>
      </c>
      <c r="T4774" s="91"/>
      <c r="U4774" s="91"/>
      <c r="AA4774" s="91"/>
      <c r="AB4774" s="91"/>
      <c r="AC4774" s="91"/>
      <c r="AD4774" s="91"/>
      <c r="AE4774" s="91"/>
      <c r="AF4774" s="91"/>
    </row>
    <row r="4775" spans="1:32" x14ac:dyDescent="0.3">
      <c r="A4775" s="65">
        <v>0</v>
      </c>
      <c r="B4775" s="10">
        <v>4772</v>
      </c>
      <c r="C4775" s="71">
        <v>0.47720000000000001</v>
      </c>
      <c r="D4775" s="74">
        <v>755447</v>
      </c>
      <c r="E4775" s="61">
        <v>701922</v>
      </c>
      <c r="F4775" s="68">
        <v>0.18886174999999999</v>
      </c>
      <c r="G4775" s="292">
        <v>0.17548050000000001</v>
      </c>
      <c r="H4775" s="68">
        <v>0.20145253333333332</v>
      </c>
      <c r="I4775" s="68">
        <v>0.18717919999999999</v>
      </c>
      <c r="T4775" s="91"/>
      <c r="U4775" s="91"/>
      <c r="AA4775" s="91"/>
      <c r="AB4775" s="91"/>
      <c r="AC4775" s="91"/>
      <c r="AD4775" s="91"/>
      <c r="AE4775" s="91"/>
      <c r="AF4775" s="91"/>
    </row>
    <row r="4776" spans="1:32" x14ac:dyDescent="0.3">
      <c r="A4776" s="65">
        <v>0</v>
      </c>
      <c r="B4776" s="10">
        <v>4773</v>
      </c>
      <c r="C4776" s="71">
        <v>0.4773</v>
      </c>
      <c r="D4776" s="74">
        <v>755447</v>
      </c>
      <c r="E4776" s="61">
        <v>701922</v>
      </c>
      <c r="F4776" s="68">
        <v>0.18886174999999999</v>
      </c>
      <c r="G4776" s="292">
        <v>0.17548050000000001</v>
      </c>
      <c r="H4776" s="68">
        <v>0.20145253333333332</v>
      </c>
      <c r="I4776" s="68">
        <v>0.18717919999999999</v>
      </c>
      <c r="T4776" s="91"/>
      <c r="U4776" s="91"/>
      <c r="AA4776" s="91"/>
      <c r="AB4776" s="91"/>
      <c r="AC4776" s="91"/>
      <c r="AD4776" s="91"/>
      <c r="AE4776" s="91"/>
      <c r="AF4776" s="91"/>
    </row>
    <row r="4777" spans="1:32" x14ac:dyDescent="0.3">
      <c r="A4777" s="65">
        <v>0</v>
      </c>
      <c r="B4777" s="10">
        <v>4774</v>
      </c>
      <c r="C4777" s="71">
        <v>0.47739999999999999</v>
      </c>
      <c r="D4777" s="74">
        <v>755447</v>
      </c>
      <c r="E4777" s="61">
        <v>701922</v>
      </c>
      <c r="F4777" s="68">
        <v>0.18886174999999999</v>
      </c>
      <c r="G4777" s="292">
        <v>0.17548050000000001</v>
      </c>
      <c r="H4777" s="68">
        <v>0.20145253333333332</v>
      </c>
      <c r="I4777" s="68">
        <v>0.18717919999999999</v>
      </c>
      <c r="T4777" s="91"/>
      <c r="U4777" s="91"/>
      <c r="AA4777" s="91"/>
      <c r="AB4777" s="91"/>
      <c r="AC4777" s="91"/>
      <c r="AD4777" s="91"/>
      <c r="AE4777" s="91"/>
      <c r="AF4777" s="91"/>
    </row>
    <row r="4778" spans="1:32" x14ac:dyDescent="0.3">
      <c r="A4778" s="65">
        <v>0</v>
      </c>
      <c r="B4778" s="10">
        <v>4775</v>
      </c>
      <c r="C4778" s="71">
        <v>0.47749999999999998</v>
      </c>
      <c r="D4778" s="74">
        <v>755447</v>
      </c>
      <c r="E4778" s="61">
        <v>701922</v>
      </c>
      <c r="F4778" s="68">
        <v>0.18886174999999999</v>
      </c>
      <c r="G4778" s="292">
        <v>0.17548050000000001</v>
      </c>
      <c r="H4778" s="68">
        <v>0.20145253333333332</v>
      </c>
      <c r="I4778" s="68">
        <v>0.18717919999999999</v>
      </c>
      <c r="T4778" s="91"/>
      <c r="U4778" s="91"/>
      <c r="AA4778" s="91"/>
      <c r="AB4778" s="91"/>
      <c r="AC4778" s="91"/>
      <c r="AD4778" s="91"/>
      <c r="AE4778" s="91"/>
      <c r="AF4778" s="91"/>
    </row>
    <row r="4779" spans="1:32" x14ac:dyDescent="0.3">
      <c r="A4779" s="65">
        <v>0</v>
      </c>
      <c r="B4779" s="10">
        <v>4776</v>
      </c>
      <c r="C4779" s="71">
        <v>0.47760000000000002</v>
      </c>
      <c r="D4779" s="74">
        <v>755447</v>
      </c>
      <c r="E4779" s="61">
        <v>701922</v>
      </c>
      <c r="F4779" s="68">
        <v>0.18886174999999999</v>
      </c>
      <c r="G4779" s="292">
        <v>0.17548050000000001</v>
      </c>
      <c r="H4779" s="68">
        <v>0.20145253333333332</v>
      </c>
      <c r="I4779" s="68">
        <v>0.18717919999999999</v>
      </c>
      <c r="T4779" s="91"/>
      <c r="U4779" s="91"/>
      <c r="AA4779" s="91"/>
      <c r="AB4779" s="91"/>
      <c r="AC4779" s="91"/>
      <c r="AD4779" s="91"/>
      <c r="AE4779" s="91"/>
      <c r="AF4779" s="91"/>
    </row>
    <row r="4780" spans="1:32" x14ac:dyDescent="0.3">
      <c r="A4780" s="65">
        <v>0</v>
      </c>
      <c r="B4780" s="10">
        <v>4777</v>
      </c>
      <c r="C4780" s="71">
        <v>0.47770000000000001</v>
      </c>
      <c r="D4780" s="74">
        <v>755447</v>
      </c>
      <c r="E4780" s="61">
        <v>701922</v>
      </c>
      <c r="F4780" s="68">
        <v>0.18886174999999999</v>
      </c>
      <c r="G4780" s="292">
        <v>0.17548050000000001</v>
      </c>
      <c r="H4780" s="68">
        <v>0.20145253333333332</v>
      </c>
      <c r="I4780" s="68">
        <v>0.18717919999999999</v>
      </c>
      <c r="T4780" s="91"/>
      <c r="U4780" s="91"/>
      <c r="AA4780" s="91"/>
      <c r="AB4780" s="91"/>
      <c r="AC4780" s="91"/>
      <c r="AD4780" s="91"/>
      <c r="AE4780" s="91"/>
      <c r="AF4780" s="91"/>
    </row>
    <row r="4781" spans="1:32" x14ac:dyDescent="0.3">
      <c r="A4781" s="65">
        <v>0</v>
      </c>
      <c r="B4781" s="10">
        <v>4778</v>
      </c>
      <c r="C4781" s="71">
        <v>0.4778</v>
      </c>
      <c r="D4781" s="74">
        <v>755447</v>
      </c>
      <c r="E4781" s="61">
        <v>701922</v>
      </c>
      <c r="F4781" s="68">
        <v>0.18886174999999999</v>
      </c>
      <c r="G4781" s="292">
        <v>0.17548050000000001</v>
      </c>
      <c r="H4781" s="68">
        <v>0.20145253333333332</v>
      </c>
      <c r="I4781" s="68">
        <v>0.18717919999999999</v>
      </c>
      <c r="T4781" s="91"/>
      <c r="U4781" s="91"/>
      <c r="AA4781" s="91"/>
      <c r="AB4781" s="91"/>
      <c r="AC4781" s="91"/>
      <c r="AD4781" s="91"/>
      <c r="AE4781" s="91"/>
      <c r="AF4781" s="91"/>
    </row>
    <row r="4782" spans="1:32" x14ac:dyDescent="0.3">
      <c r="A4782" s="65">
        <v>0</v>
      </c>
      <c r="B4782" s="10">
        <v>4779</v>
      </c>
      <c r="C4782" s="71">
        <v>0.47789999999999999</v>
      </c>
      <c r="D4782" s="74">
        <v>755447</v>
      </c>
      <c r="E4782" s="61">
        <v>701922</v>
      </c>
      <c r="F4782" s="68">
        <v>0.18886174999999999</v>
      </c>
      <c r="G4782" s="292">
        <v>0.17548050000000001</v>
      </c>
      <c r="H4782" s="68">
        <v>0.20145253333333332</v>
      </c>
      <c r="I4782" s="68">
        <v>0.18717919999999999</v>
      </c>
      <c r="T4782" s="91"/>
      <c r="U4782" s="91"/>
      <c r="AA4782" s="91"/>
      <c r="AB4782" s="91"/>
      <c r="AC4782" s="91"/>
      <c r="AD4782" s="91"/>
      <c r="AE4782" s="91"/>
      <c r="AF4782" s="91"/>
    </row>
    <row r="4783" spans="1:32" x14ac:dyDescent="0.3">
      <c r="A4783" s="65">
        <v>0</v>
      </c>
      <c r="B4783" s="10">
        <v>4780</v>
      </c>
      <c r="C4783" s="71">
        <v>0.47799999999999998</v>
      </c>
      <c r="D4783" s="74">
        <v>755447</v>
      </c>
      <c r="E4783" s="61">
        <v>701922</v>
      </c>
      <c r="F4783" s="68">
        <v>0.18886174999999999</v>
      </c>
      <c r="G4783" s="292">
        <v>0.17548050000000001</v>
      </c>
      <c r="H4783" s="68">
        <v>0.20145253333333332</v>
      </c>
      <c r="I4783" s="68">
        <v>0.18717919999999999</v>
      </c>
      <c r="T4783" s="91"/>
      <c r="U4783" s="91"/>
      <c r="AA4783" s="91"/>
      <c r="AB4783" s="91"/>
      <c r="AC4783" s="91"/>
      <c r="AD4783" s="91"/>
      <c r="AE4783" s="91"/>
      <c r="AF4783" s="91"/>
    </row>
    <row r="4784" spans="1:32" x14ac:dyDescent="0.3">
      <c r="A4784" s="65">
        <v>0</v>
      </c>
      <c r="B4784" s="10">
        <v>4781</v>
      </c>
      <c r="C4784" s="71">
        <v>0.47810000000000002</v>
      </c>
      <c r="D4784" s="74">
        <v>755447</v>
      </c>
      <c r="E4784" s="61">
        <v>701922</v>
      </c>
      <c r="F4784" s="68">
        <v>0.18886174999999999</v>
      </c>
      <c r="G4784" s="292">
        <v>0.17548050000000001</v>
      </c>
      <c r="H4784" s="68">
        <v>0.20145253333333332</v>
      </c>
      <c r="I4784" s="68">
        <v>0.18717919999999999</v>
      </c>
      <c r="T4784" s="91"/>
      <c r="U4784" s="91"/>
      <c r="AA4784" s="91"/>
      <c r="AB4784" s="91"/>
      <c r="AC4784" s="91"/>
      <c r="AD4784" s="91"/>
      <c r="AE4784" s="91"/>
      <c r="AF4784" s="91"/>
    </row>
    <row r="4785" spans="1:32" x14ac:dyDescent="0.3">
      <c r="A4785" s="65">
        <v>0</v>
      </c>
      <c r="B4785" s="10">
        <v>4782</v>
      </c>
      <c r="C4785" s="71">
        <v>0.47820000000000001</v>
      </c>
      <c r="D4785" s="74">
        <v>755447</v>
      </c>
      <c r="E4785" s="61">
        <v>701922</v>
      </c>
      <c r="F4785" s="68">
        <v>0.18886174999999999</v>
      </c>
      <c r="G4785" s="292">
        <v>0.17548050000000001</v>
      </c>
      <c r="H4785" s="68">
        <v>0.20145253333333332</v>
      </c>
      <c r="I4785" s="68">
        <v>0.18717919999999999</v>
      </c>
      <c r="T4785" s="91"/>
      <c r="U4785" s="91"/>
      <c r="AA4785" s="91"/>
      <c r="AB4785" s="91"/>
      <c r="AC4785" s="91"/>
      <c r="AD4785" s="91"/>
      <c r="AE4785" s="91"/>
      <c r="AF4785" s="91"/>
    </row>
    <row r="4786" spans="1:32" x14ac:dyDescent="0.3">
      <c r="A4786" s="65">
        <v>0</v>
      </c>
      <c r="B4786" s="10">
        <v>4783</v>
      </c>
      <c r="C4786" s="71">
        <v>0.4783</v>
      </c>
      <c r="D4786" s="74">
        <v>755447</v>
      </c>
      <c r="E4786" s="61">
        <v>701922</v>
      </c>
      <c r="F4786" s="68">
        <v>0.18886174999999999</v>
      </c>
      <c r="G4786" s="292">
        <v>0.17548050000000001</v>
      </c>
      <c r="H4786" s="68">
        <v>0.20145253333333332</v>
      </c>
      <c r="I4786" s="68">
        <v>0.18717919999999999</v>
      </c>
      <c r="T4786" s="91"/>
      <c r="U4786" s="91"/>
      <c r="AA4786" s="91"/>
      <c r="AB4786" s="91"/>
      <c r="AC4786" s="91"/>
      <c r="AD4786" s="91"/>
      <c r="AE4786" s="91"/>
      <c r="AF4786" s="91"/>
    </row>
    <row r="4787" spans="1:32" x14ac:dyDescent="0.3">
      <c r="A4787" s="65">
        <v>0</v>
      </c>
      <c r="B4787" s="10">
        <v>4784</v>
      </c>
      <c r="C4787" s="71">
        <v>0.47839999999999999</v>
      </c>
      <c r="D4787" s="74">
        <v>755447</v>
      </c>
      <c r="E4787" s="61">
        <v>701922</v>
      </c>
      <c r="F4787" s="68">
        <v>0.18886174999999999</v>
      </c>
      <c r="G4787" s="292">
        <v>0.17548050000000001</v>
      </c>
      <c r="H4787" s="68">
        <v>0.20145253333333332</v>
      </c>
      <c r="I4787" s="68">
        <v>0.18717919999999999</v>
      </c>
      <c r="T4787" s="91"/>
      <c r="U4787" s="91"/>
      <c r="AA4787" s="91"/>
      <c r="AB4787" s="91"/>
      <c r="AC4787" s="91"/>
      <c r="AD4787" s="91"/>
      <c r="AE4787" s="91"/>
      <c r="AF4787" s="91"/>
    </row>
    <row r="4788" spans="1:32" x14ac:dyDescent="0.3">
      <c r="A4788" s="65">
        <v>0</v>
      </c>
      <c r="B4788" s="10">
        <v>4785</v>
      </c>
      <c r="C4788" s="71">
        <v>0.47849999999999998</v>
      </c>
      <c r="D4788" s="74">
        <v>755447</v>
      </c>
      <c r="E4788" s="61">
        <v>701922</v>
      </c>
      <c r="F4788" s="68">
        <v>0.18886174999999999</v>
      </c>
      <c r="G4788" s="292">
        <v>0.17548050000000001</v>
      </c>
      <c r="H4788" s="68">
        <v>0.20145253333333332</v>
      </c>
      <c r="I4788" s="68">
        <v>0.18717919999999999</v>
      </c>
      <c r="T4788" s="91"/>
      <c r="U4788" s="91"/>
      <c r="AA4788" s="91"/>
      <c r="AB4788" s="91"/>
      <c r="AC4788" s="91"/>
      <c r="AD4788" s="91"/>
      <c r="AE4788" s="91"/>
      <c r="AF4788" s="91"/>
    </row>
    <row r="4789" spans="1:32" x14ac:dyDescent="0.3">
      <c r="A4789" s="65">
        <v>0</v>
      </c>
      <c r="B4789" s="10">
        <v>4786</v>
      </c>
      <c r="C4789" s="71">
        <v>0.47860000000000003</v>
      </c>
      <c r="D4789" s="74">
        <v>755447</v>
      </c>
      <c r="E4789" s="61">
        <v>701922</v>
      </c>
      <c r="F4789" s="68">
        <v>0.18886174999999999</v>
      </c>
      <c r="G4789" s="292">
        <v>0.17548050000000001</v>
      </c>
      <c r="H4789" s="68">
        <v>0.20145253333333332</v>
      </c>
      <c r="I4789" s="68">
        <v>0.18717919999999999</v>
      </c>
      <c r="T4789" s="91"/>
      <c r="U4789" s="91"/>
      <c r="AA4789" s="91"/>
      <c r="AB4789" s="91"/>
      <c r="AC4789" s="91"/>
      <c r="AD4789" s="91"/>
      <c r="AE4789" s="91"/>
      <c r="AF4789" s="91"/>
    </row>
    <row r="4790" spans="1:32" x14ac:dyDescent="0.3">
      <c r="A4790" s="65">
        <v>0</v>
      </c>
      <c r="B4790" s="10">
        <v>4787</v>
      </c>
      <c r="C4790" s="71">
        <v>0.47870000000000001</v>
      </c>
      <c r="D4790" s="74">
        <v>755447</v>
      </c>
      <c r="E4790" s="61">
        <v>701922</v>
      </c>
      <c r="F4790" s="68">
        <v>0.18886174999999999</v>
      </c>
      <c r="G4790" s="292">
        <v>0.17548050000000001</v>
      </c>
      <c r="H4790" s="68">
        <v>0.20145253333333332</v>
      </c>
      <c r="I4790" s="68">
        <v>0.18717919999999999</v>
      </c>
      <c r="T4790" s="91"/>
      <c r="U4790" s="91"/>
      <c r="AA4790" s="91"/>
      <c r="AB4790" s="91"/>
      <c r="AC4790" s="91"/>
      <c r="AD4790" s="91"/>
      <c r="AE4790" s="91"/>
      <c r="AF4790" s="91"/>
    </row>
    <row r="4791" spans="1:32" x14ac:dyDescent="0.3">
      <c r="A4791" s="65">
        <v>0</v>
      </c>
      <c r="B4791" s="10">
        <v>4788</v>
      </c>
      <c r="C4791" s="71">
        <v>0.4788</v>
      </c>
      <c r="D4791" s="74">
        <v>755447</v>
      </c>
      <c r="E4791" s="61">
        <v>701922</v>
      </c>
      <c r="F4791" s="68">
        <v>0.18886174999999999</v>
      </c>
      <c r="G4791" s="292">
        <v>0.17548050000000001</v>
      </c>
      <c r="H4791" s="68">
        <v>0.20145253333333332</v>
      </c>
      <c r="I4791" s="68">
        <v>0.18717919999999999</v>
      </c>
      <c r="T4791" s="91"/>
      <c r="U4791" s="91"/>
      <c r="AA4791" s="91"/>
      <c r="AB4791" s="91"/>
      <c r="AC4791" s="91"/>
      <c r="AD4791" s="91"/>
      <c r="AE4791" s="91"/>
      <c r="AF4791" s="91"/>
    </row>
    <row r="4792" spans="1:32" x14ac:dyDescent="0.3">
      <c r="A4792" s="65">
        <v>0</v>
      </c>
      <c r="B4792" s="10">
        <v>4789</v>
      </c>
      <c r="C4792" s="71">
        <v>0.47889999999999999</v>
      </c>
      <c r="D4792" s="74">
        <v>755447</v>
      </c>
      <c r="E4792" s="61">
        <v>701922</v>
      </c>
      <c r="F4792" s="68">
        <v>0.18886174999999999</v>
      </c>
      <c r="G4792" s="292">
        <v>0.17548050000000001</v>
      </c>
      <c r="H4792" s="68">
        <v>0.20145253333333332</v>
      </c>
      <c r="I4792" s="68">
        <v>0.18717919999999999</v>
      </c>
      <c r="T4792" s="91"/>
      <c r="U4792" s="91"/>
      <c r="AA4792" s="91"/>
      <c r="AB4792" s="91"/>
      <c r="AC4792" s="91"/>
      <c r="AD4792" s="91"/>
      <c r="AE4792" s="91"/>
      <c r="AF4792" s="91"/>
    </row>
    <row r="4793" spans="1:32" x14ac:dyDescent="0.3">
      <c r="A4793" s="65">
        <v>0</v>
      </c>
      <c r="B4793" s="10">
        <v>4790</v>
      </c>
      <c r="C4793" s="71">
        <v>0.47899999999999998</v>
      </c>
      <c r="D4793" s="74">
        <v>755447</v>
      </c>
      <c r="E4793" s="61">
        <v>701922</v>
      </c>
      <c r="F4793" s="68">
        <v>0.18886174999999999</v>
      </c>
      <c r="G4793" s="292">
        <v>0.17548050000000001</v>
      </c>
      <c r="H4793" s="68">
        <v>0.20145253333333332</v>
      </c>
      <c r="I4793" s="68">
        <v>0.18717919999999999</v>
      </c>
      <c r="T4793" s="91"/>
      <c r="U4793" s="91"/>
      <c r="AA4793" s="91"/>
      <c r="AB4793" s="91"/>
      <c r="AC4793" s="91"/>
      <c r="AD4793" s="91"/>
      <c r="AE4793" s="91"/>
      <c r="AF4793" s="91"/>
    </row>
    <row r="4794" spans="1:32" x14ac:dyDescent="0.3">
      <c r="A4794" s="65">
        <v>0</v>
      </c>
      <c r="B4794" s="10">
        <v>4791</v>
      </c>
      <c r="C4794" s="71">
        <v>0.47910000000000003</v>
      </c>
      <c r="D4794" s="74">
        <v>755447</v>
      </c>
      <c r="E4794" s="61">
        <v>701922</v>
      </c>
      <c r="F4794" s="68">
        <v>0.18886174999999999</v>
      </c>
      <c r="G4794" s="292">
        <v>0.17548050000000001</v>
      </c>
      <c r="H4794" s="68">
        <v>0.20145253333333332</v>
      </c>
      <c r="I4794" s="68">
        <v>0.18717919999999999</v>
      </c>
      <c r="T4794" s="91"/>
      <c r="U4794" s="91"/>
      <c r="AA4794" s="91"/>
      <c r="AB4794" s="91"/>
      <c r="AC4794" s="91"/>
      <c r="AD4794" s="91"/>
      <c r="AE4794" s="91"/>
      <c r="AF4794" s="91"/>
    </row>
    <row r="4795" spans="1:32" x14ac:dyDescent="0.3">
      <c r="A4795" s="65">
        <v>0</v>
      </c>
      <c r="B4795" s="10">
        <v>4792</v>
      </c>
      <c r="C4795" s="71">
        <v>0.47920000000000001</v>
      </c>
      <c r="D4795" s="74">
        <v>755447</v>
      </c>
      <c r="E4795" s="61">
        <v>701922</v>
      </c>
      <c r="F4795" s="68">
        <v>0.18886174999999999</v>
      </c>
      <c r="G4795" s="292">
        <v>0.17548050000000001</v>
      </c>
      <c r="H4795" s="68">
        <v>0.20145253333333332</v>
      </c>
      <c r="I4795" s="68">
        <v>0.18717919999999999</v>
      </c>
      <c r="T4795" s="91"/>
      <c r="U4795" s="91"/>
      <c r="AA4795" s="91"/>
      <c r="AB4795" s="91"/>
      <c r="AC4795" s="91"/>
      <c r="AD4795" s="91"/>
      <c r="AE4795" s="91"/>
      <c r="AF4795" s="91"/>
    </row>
    <row r="4796" spans="1:32" x14ac:dyDescent="0.3">
      <c r="A4796" s="65">
        <v>0</v>
      </c>
      <c r="B4796" s="10">
        <v>4793</v>
      </c>
      <c r="C4796" s="71">
        <v>0.4793</v>
      </c>
      <c r="D4796" s="74">
        <v>755447</v>
      </c>
      <c r="E4796" s="61">
        <v>701922</v>
      </c>
      <c r="F4796" s="68">
        <v>0.18886174999999999</v>
      </c>
      <c r="G4796" s="292">
        <v>0.17548050000000001</v>
      </c>
      <c r="H4796" s="68">
        <v>0.20145253333333332</v>
      </c>
      <c r="I4796" s="68">
        <v>0.18717919999999999</v>
      </c>
      <c r="T4796" s="91"/>
      <c r="U4796" s="91"/>
      <c r="AA4796" s="91"/>
      <c r="AB4796" s="91"/>
      <c r="AC4796" s="91"/>
      <c r="AD4796" s="91"/>
      <c r="AE4796" s="91"/>
      <c r="AF4796" s="91"/>
    </row>
    <row r="4797" spans="1:32" x14ac:dyDescent="0.3">
      <c r="A4797" s="65">
        <v>0</v>
      </c>
      <c r="B4797" s="10">
        <v>4794</v>
      </c>
      <c r="C4797" s="71">
        <v>0.47939999999999999</v>
      </c>
      <c r="D4797" s="74">
        <v>755447</v>
      </c>
      <c r="E4797" s="61">
        <v>701922</v>
      </c>
      <c r="F4797" s="68">
        <v>0.18886174999999999</v>
      </c>
      <c r="G4797" s="292">
        <v>0.17548050000000001</v>
      </c>
      <c r="H4797" s="68">
        <v>0.20145253333333332</v>
      </c>
      <c r="I4797" s="68">
        <v>0.18717919999999999</v>
      </c>
      <c r="T4797" s="91"/>
      <c r="U4797" s="91"/>
      <c r="AA4797" s="91"/>
      <c r="AB4797" s="91"/>
      <c r="AC4797" s="91"/>
      <c r="AD4797" s="91"/>
      <c r="AE4797" s="91"/>
      <c r="AF4797" s="91"/>
    </row>
    <row r="4798" spans="1:32" x14ac:dyDescent="0.3">
      <c r="A4798" s="65">
        <v>0</v>
      </c>
      <c r="B4798" s="10">
        <v>4795</v>
      </c>
      <c r="C4798" s="71">
        <v>0.47949999999999998</v>
      </c>
      <c r="D4798" s="74">
        <v>755447</v>
      </c>
      <c r="E4798" s="61">
        <v>701922</v>
      </c>
      <c r="F4798" s="68">
        <v>0.18886174999999999</v>
      </c>
      <c r="G4798" s="292">
        <v>0.17548050000000001</v>
      </c>
      <c r="H4798" s="68">
        <v>0.20145253333333332</v>
      </c>
      <c r="I4798" s="68">
        <v>0.18717919999999999</v>
      </c>
      <c r="T4798" s="91"/>
      <c r="U4798" s="91"/>
      <c r="AA4798" s="91"/>
      <c r="AB4798" s="91"/>
      <c r="AC4798" s="91"/>
      <c r="AD4798" s="91"/>
      <c r="AE4798" s="91"/>
      <c r="AF4798" s="91"/>
    </row>
    <row r="4799" spans="1:32" x14ac:dyDescent="0.3">
      <c r="A4799" s="65">
        <v>0</v>
      </c>
      <c r="B4799" s="10">
        <v>4796</v>
      </c>
      <c r="C4799" s="71">
        <v>0.47960000000000003</v>
      </c>
      <c r="D4799" s="74">
        <v>755447</v>
      </c>
      <c r="E4799" s="61">
        <v>701922</v>
      </c>
      <c r="F4799" s="68">
        <v>0.18886174999999999</v>
      </c>
      <c r="G4799" s="292">
        <v>0.17548050000000001</v>
      </c>
      <c r="H4799" s="68">
        <v>0.20145253333333332</v>
      </c>
      <c r="I4799" s="68">
        <v>0.18717919999999999</v>
      </c>
      <c r="T4799" s="91"/>
      <c r="U4799" s="91"/>
      <c r="AA4799" s="91"/>
      <c r="AB4799" s="91"/>
      <c r="AC4799" s="91"/>
      <c r="AD4799" s="91"/>
      <c r="AE4799" s="91"/>
      <c r="AF4799" s="91"/>
    </row>
    <row r="4800" spans="1:32" x14ac:dyDescent="0.3">
      <c r="A4800" s="65">
        <v>0</v>
      </c>
      <c r="B4800" s="10">
        <v>4797</v>
      </c>
      <c r="C4800" s="71">
        <v>0.47970000000000002</v>
      </c>
      <c r="D4800" s="74">
        <v>755447</v>
      </c>
      <c r="E4800" s="61">
        <v>701922</v>
      </c>
      <c r="F4800" s="68">
        <v>0.18886174999999999</v>
      </c>
      <c r="G4800" s="292">
        <v>0.17548050000000001</v>
      </c>
      <c r="H4800" s="68">
        <v>0.20145253333333332</v>
      </c>
      <c r="I4800" s="68">
        <v>0.18717919999999999</v>
      </c>
      <c r="T4800" s="91"/>
      <c r="U4800" s="91"/>
      <c r="AA4800" s="91"/>
      <c r="AB4800" s="91"/>
      <c r="AC4800" s="91"/>
      <c r="AD4800" s="91"/>
      <c r="AE4800" s="91"/>
      <c r="AF4800" s="91"/>
    </row>
    <row r="4801" spans="1:32" x14ac:dyDescent="0.3">
      <c r="A4801" s="65">
        <v>0</v>
      </c>
      <c r="B4801" s="10">
        <v>4798</v>
      </c>
      <c r="C4801" s="71">
        <v>0.4798</v>
      </c>
      <c r="D4801" s="74">
        <v>755447</v>
      </c>
      <c r="E4801" s="61">
        <v>701922</v>
      </c>
      <c r="F4801" s="68">
        <v>0.18886174999999999</v>
      </c>
      <c r="G4801" s="292">
        <v>0.17548050000000001</v>
      </c>
      <c r="H4801" s="68">
        <v>0.20145253333333332</v>
      </c>
      <c r="I4801" s="68">
        <v>0.18717919999999999</v>
      </c>
      <c r="T4801" s="91"/>
      <c r="U4801" s="91"/>
      <c r="AA4801" s="91"/>
      <c r="AB4801" s="91"/>
      <c r="AC4801" s="91"/>
      <c r="AD4801" s="91"/>
      <c r="AE4801" s="91"/>
      <c r="AF4801" s="91"/>
    </row>
    <row r="4802" spans="1:32" x14ac:dyDescent="0.3">
      <c r="A4802" s="65">
        <v>0</v>
      </c>
      <c r="B4802" s="10">
        <v>4799</v>
      </c>
      <c r="C4802" s="71">
        <v>0.47989999999999999</v>
      </c>
      <c r="D4802" s="74">
        <v>755447</v>
      </c>
      <c r="E4802" s="61">
        <v>701922</v>
      </c>
      <c r="F4802" s="68">
        <v>0.18886174999999999</v>
      </c>
      <c r="G4802" s="292">
        <v>0.17548050000000001</v>
      </c>
      <c r="H4802" s="68">
        <v>0.20145253333333332</v>
      </c>
      <c r="I4802" s="68">
        <v>0.18717919999999999</v>
      </c>
      <c r="T4802" s="91"/>
      <c r="U4802" s="91"/>
      <c r="AA4802" s="91"/>
      <c r="AB4802" s="91"/>
      <c r="AC4802" s="91"/>
      <c r="AD4802" s="91"/>
      <c r="AE4802" s="91"/>
      <c r="AF4802" s="91"/>
    </row>
    <row r="4803" spans="1:32" x14ac:dyDescent="0.3">
      <c r="A4803" s="65">
        <v>0</v>
      </c>
      <c r="B4803" s="10">
        <v>4800</v>
      </c>
      <c r="C4803" s="71">
        <v>0.48</v>
      </c>
      <c r="D4803" s="74">
        <v>755447</v>
      </c>
      <c r="E4803" s="61">
        <v>701922</v>
      </c>
      <c r="F4803" s="68">
        <v>0.18886174999999999</v>
      </c>
      <c r="G4803" s="292">
        <v>0.17548050000000001</v>
      </c>
      <c r="H4803" s="68">
        <v>0.20145253333333332</v>
      </c>
      <c r="I4803" s="68">
        <v>0.18717919999999999</v>
      </c>
      <c r="T4803" s="91"/>
      <c r="U4803" s="91"/>
      <c r="AA4803" s="91"/>
      <c r="AB4803" s="91"/>
      <c r="AC4803" s="91"/>
      <c r="AD4803" s="91"/>
      <c r="AE4803" s="91"/>
      <c r="AF4803" s="91"/>
    </row>
    <row r="4804" spans="1:32" x14ac:dyDescent="0.3">
      <c r="A4804" s="65">
        <v>0</v>
      </c>
      <c r="B4804" s="10">
        <v>4801</v>
      </c>
      <c r="C4804" s="71">
        <v>0.48010000000000003</v>
      </c>
      <c r="D4804" s="74">
        <v>755447</v>
      </c>
      <c r="E4804" s="61">
        <v>701922</v>
      </c>
      <c r="F4804" s="68">
        <v>0.18886174999999999</v>
      </c>
      <c r="G4804" s="292">
        <v>0.17548050000000001</v>
      </c>
      <c r="H4804" s="68">
        <v>0.20145253333333332</v>
      </c>
      <c r="I4804" s="68">
        <v>0.18717919999999999</v>
      </c>
      <c r="T4804" s="91"/>
      <c r="U4804" s="91"/>
      <c r="AA4804" s="91"/>
      <c r="AB4804" s="91"/>
      <c r="AC4804" s="91"/>
      <c r="AD4804" s="91"/>
      <c r="AE4804" s="91"/>
      <c r="AF4804" s="91"/>
    </row>
    <row r="4805" spans="1:32" x14ac:dyDescent="0.3">
      <c r="A4805" s="65">
        <v>0</v>
      </c>
      <c r="B4805" s="10">
        <v>4802</v>
      </c>
      <c r="C4805" s="71">
        <v>0.48020000000000002</v>
      </c>
      <c r="D4805" s="74">
        <v>755447</v>
      </c>
      <c r="E4805" s="61">
        <v>701922</v>
      </c>
      <c r="F4805" s="68">
        <v>0.18886174999999999</v>
      </c>
      <c r="G4805" s="292">
        <v>0.17548050000000001</v>
      </c>
      <c r="H4805" s="68">
        <v>0.20145253333333332</v>
      </c>
      <c r="I4805" s="68">
        <v>0.18717919999999999</v>
      </c>
      <c r="T4805" s="91"/>
      <c r="U4805" s="91"/>
      <c r="AA4805" s="91"/>
      <c r="AB4805" s="91"/>
      <c r="AC4805" s="91"/>
      <c r="AD4805" s="91"/>
      <c r="AE4805" s="91"/>
      <c r="AF4805" s="91"/>
    </row>
    <row r="4806" spans="1:32" x14ac:dyDescent="0.3">
      <c r="A4806" s="65">
        <v>0</v>
      </c>
      <c r="B4806" s="10">
        <v>4803</v>
      </c>
      <c r="C4806" s="71">
        <v>0.4803</v>
      </c>
      <c r="D4806" s="74">
        <v>755447</v>
      </c>
      <c r="E4806" s="61">
        <v>701922</v>
      </c>
      <c r="F4806" s="68">
        <v>0.18886174999999999</v>
      </c>
      <c r="G4806" s="292">
        <v>0.17548050000000001</v>
      </c>
      <c r="H4806" s="68">
        <v>0.20145253333333332</v>
      </c>
      <c r="I4806" s="68">
        <v>0.18717919999999999</v>
      </c>
      <c r="T4806" s="91"/>
      <c r="U4806" s="91"/>
      <c r="AA4806" s="91"/>
      <c r="AB4806" s="91"/>
      <c r="AC4806" s="91"/>
      <c r="AD4806" s="91"/>
      <c r="AE4806" s="91"/>
      <c r="AF4806" s="91"/>
    </row>
    <row r="4807" spans="1:32" x14ac:dyDescent="0.3">
      <c r="A4807" s="65">
        <v>0</v>
      </c>
      <c r="B4807" s="10">
        <v>4804</v>
      </c>
      <c r="C4807" s="71">
        <v>0.48039999999999999</v>
      </c>
      <c r="D4807" s="74">
        <v>755447</v>
      </c>
      <c r="E4807" s="61">
        <v>701922</v>
      </c>
      <c r="F4807" s="68">
        <v>0.18886174999999999</v>
      </c>
      <c r="G4807" s="292">
        <v>0.17548050000000001</v>
      </c>
      <c r="H4807" s="68">
        <v>0.20145253333333332</v>
      </c>
      <c r="I4807" s="68">
        <v>0.18717919999999999</v>
      </c>
      <c r="T4807" s="91"/>
      <c r="U4807" s="91"/>
      <c r="AA4807" s="91"/>
      <c r="AB4807" s="91"/>
      <c r="AC4807" s="91"/>
      <c r="AD4807" s="91"/>
      <c r="AE4807" s="91"/>
      <c r="AF4807" s="91"/>
    </row>
    <row r="4808" spans="1:32" x14ac:dyDescent="0.3">
      <c r="A4808" s="65">
        <v>0</v>
      </c>
      <c r="B4808" s="10">
        <v>4805</v>
      </c>
      <c r="C4808" s="71">
        <v>0.48049999999999998</v>
      </c>
      <c r="D4808" s="74">
        <v>755447</v>
      </c>
      <c r="E4808" s="61">
        <v>701922</v>
      </c>
      <c r="F4808" s="68">
        <v>0.18886174999999999</v>
      </c>
      <c r="G4808" s="292">
        <v>0.17548050000000001</v>
      </c>
      <c r="H4808" s="68">
        <v>0.20145253333333332</v>
      </c>
      <c r="I4808" s="68">
        <v>0.18717919999999999</v>
      </c>
      <c r="T4808" s="91"/>
      <c r="U4808" s="91"/>
      <c r="AA4808" s="91"/>
      <c r="AB4808" s="91"/>
      <c r="AC4808" s="91"/>
      <c r="AD4808" s="91"/>
      <c r="AE4808" s="91"/>
      <c r="AF4808" s="91"/>
    </row>
    <row r="4809" spans="1:32" x14ac:dyDescent="0.3">
      <c r="A4809" s="65">
        <v>0</v>
      </c>
      <c r="B4809" s="10">
        <v>4806</v>
      </c>
      <c r="C4809" s="71">
        <v>0.48060000000000003</v>
      </c>
      <c r="D4809" s="74">
        <v>755447</v>
      </c>
      <c r="E4809" s="61">
        <v>701922</v>
      </c>
      <c r="F4809" s="68">
        <v>0.18886174999999999</v>
      </c>
      <c r="G4809" s="292">
        <v>0.17548050000000001</v>
      </c>
      <c r="H4809" s="68">
        <v>0.20145253333333332</v>
      </c>
      <c r="I4809" s="68">
        <v>0.18717919999999999</v>
      </c>
      <c r="T4809" s="91"/>
      <c r="U4809" s="91"/>
      <c r="AA4809" s="91"/>
      <c r="AB4809" s="91"/>
      <c r="AC4809" s="91"/>
      <c r="AD4809" s="91"/>
      <c r="AE4809" s="91"/>
      <c r="AF4809" s="91"/>
    </row>
    <row r="4810" spans="1:32" x14ac:dyDescent="0.3">
      <c r="A4810" s="65">
        <v>0</v>
      </c>
      <c r="B4810" s="10">
        <v>4807</v>
      </c>
      <c r="C4810" s="71">
        <v>0.48070000000000002</v>
      </c>
      <c r="D4810" s="74">
        <v>755447</v>
      </c>
      <c r="E4810" s="61">
        <v>701922</v>
      </c>
      <c r="F4810" s="68">
        <v>0.18886174999999999</v>
      </c>
      <c r="G4810" s="292">
        <v>0.17548050000000001</v>
      </c>
      <c r="H4810" s="68">
        <v>0.20145253333333332</v>
      </c>
      <c r="I4810" s="68">
        <v>0.18717919999999999</v>
      </c>
      <c r="T4810" s="91"/>
      <c r="U4810" s="91"/>
      <c r="AA4810" s="91"/>
      <c r="AB4810" s="91"/>
      <c r="AC4810" s="91"/>
      <c r="AD4810" s="91"/>
      <c r="AE4810" s="91"/>
      <c r="AF4810" s="91"/>
    </row>
    <row r="4811" spans="1:32" x14ac:dyDescent="0.3">
      <c r="A4811" s="65">
        <v>0</v>
      </c>
      <c r="B4811" s="10">
        <v>4808</v>
      </c>
      <c r="C4811" s="71">
        <v>0.48080000000000001</v>
      </c>
      <c r="D4811" s="74">
        <v>755447</v>
      </c>
      <c r="E4811" s="61">
        <v>701922</v>
      </c>
      <c r="F4811" s="68">
        <v>0.18886174999999999</v>
      </c>
      <c r="G4811" s="292">
        <v>0.17548050000000001</v>
      </c>
      <c r="H4811" s="68">
        <v>0.20145253333333332</v>
      </c>
      <c r="I4811" s="68">
        <v>0.18717919999999999</v>
      </c>
      <c r="T4811" s="91"/>
      <c r="U4811" s="91"/>
      <c r="AA4811" s="91"/>
      <c r="AB4811" s="91"/>
      <c r="AC4811" s="91"/>
      <c r="AD4811" s="91"/>
      <c r="AE4811" s="91"/>
      <c r="AF4811" s="91"/>
    </row>
    <row r="4812" spans="1:32" x14ac:dyDescent="0.3">
      <c r="A4812" s="65">
        <v>0</v>
      </c>
      <c r="B4812" s="10">
        <v>4809</v>
      </c>
      <c r="C4812" s="71">
        <v>0.48089999999999999</v>
      </c>
      <c r="D4812" s="74">
        <v>755447</v>
      </c>
      <c r="E4812" s="61">
        <v>701922</v>
      </c>
      <c r="F4812" s="68">
        <v>0.18886174999999999</v>
      </c>
      <c r="G4812" s="292">
        <v>0.17548050000000001</v>
      </c>
      <c r="H4812" s="68">
        <v>0.20145253333333332</v>
      </c>
      <c r="I4812" s="68">
        <v>0.18717919999999999</v>
      </c>
      <c r="T4812" s="91"/>
      <c r="U4812" s="91"/>
      <c r="AA4812" s="91"/>
      <c r="AB4812" s="91"/>
      <c r="AC4812" s="91"/>
      <c r="AD4812" s="91"/>
      <c r="AE4812" s="91"/>
      <c r="AF4812" s="91"/>
    </row>
    <row r="4813" spans="1:32" x14ac:dyDescent="0.3">
      <c r="A4813" s="65">
        <v>0</v>
      </c>
      <c r="B4813" s="10">
        <v>4810</v>
      </c>
      <c r="C4813" s="71">
        <v>0.48099999999999998</v>
      </c>
      <c r="D4813" s="74">
        <v>755447</v>
      </c>
      <c r="E4813" s="61">
        <v>701922</v>
      </c>
      <c r="F4813" s="68">
        <v>0.18886174999999999</v>
      </c>
      <c r="G4813" s="292">
        <v>0.17548050000000001</v>
      </c>
      <c r="H4813" s="68">
        <v>0.20145253333333332</v>
      </c>
      <c r="I4813" s="68">
        <v>0.18717919999999999</v>
      </c>
      <c r="T4813" s="91"/>
      <c r="U4813" s="91"/>
      <c r="AA4813" s="91"/>
      <c r="AB4813" s="91"/>
      <c r="AC4813" s="91"/>
      <c r="AD4813" s="91"/>
      <c r="AE4813" s="91"/>
      <c r="AF4813" s="91"/>
    </row>
    <row r="4814" spans="1:32" x14ac:dyDescent="0.3">
      <c r="A4814" s="65">
        <v>0</v>
      </c>
      <c r="B4814" s="10">
        <v>4811</v>
      </c>
      <c r="C4814" s="71">
        <v>0.48110000000000003</v>
      </c>
      <c r="D4814" s="74">
        <v>755447</v>
      </c>
      <c r="E4814" s="61">
        <v>701922</v>
      </c>
      <c r="F4814" s="68">
        <v>0.18886174999999999</v>
      </c>
      <c r="G4814" s="292">
        <v>0.17548050000000001</v>
      </c>
      <c r="H4814" s="68">
        <v>0.20145253333333332</v>
      </c>
      <c r="I4814" s="68">
        <v>0.18717919999999999</v>
      </c>
      <c r="T4814" s="91"/>
      <c r="U4814" s="91"/>
      <c r="AA4814" s="91"/>
      <c r="AB4814" s="91"/>
      <c r="AC4814" s="91"/>
      <c r="AD4814" s="91"/>
      <c r="AE4814" s="91"/>
      <c r="AF4814" s="91"/>
    </row>
    <row r="4815" spans="1:32" x14ac:dyDescent="0.3">
      <c r="A4815" s="65">
        <v>0</v>
      </c>
      <c r="B4815" s="10">
        <v>4812</v>
      </c>
      <c r="C4815" s="71">
        <v>0.48120000000000002</v>
      </c>
      <c r="D4815" s="74">
        <v>755447</v>
      </c>
      <c r="E4815" s="61">
        <v>701922</v>
      </c>
      <c r="F4815" s="68">
        <v>0.18886174999999999</v>
      </c>
      <c r="G4815" s="292">
        <v>0.17548050000000001</v>
      </c>
      <c r="H4815" s="68">
        <v>0.20145253333333332</v>
      </c>
      <c r="I4815" s="68">
        <v>0.18717919999999999</v>
      </c>
      <c r="T4815" s="91"/>
      <c r="U4815" s="91"/>
      <c r="AA4815" s="91"/>
      <c r="AB4815" s="91"/>
      <c r="AC4815" s="91"/>
      <c r="AD4815" s="91"/>
      <c r="AE4815" s="91"/>
      <c r="AF4815" s="91"/>
    </row>
    <row r="4816" spans="1:32" x14ac:dyDescent="0.3">
      <c r="A4816" s="65">
        <v>0</v>
      </c>
      <c r="B4816" s="10">
        <v>4813</v>
      </c>
      <c r="C4816" s="71">
        <v>0.48130000000000001</v>
      </c>
      <c r="D4816" s="74">
        <v>755447</v>
      </c>
      <c r="E4816" s="61">
        <v>701922</v>
      </c>
      <c r="F4816" s="68">
        <v>0.18886174999999999</v>
      </c>
      <c r="G4816" s="292">
        <v>0.17548050000000001</v>
      </c>
      <c r="H4816" s="68">
        <v>0.20145253333333332</v>
      </c>
      <c r="I4816" s="68">
        <v>0.18717919999999999</v>
      </c>
      <c r="T4816" s="91"/>
      <c r="U4816" s="91"/>
      <c r="AA4816" s="91"/>
      <c r="AB4816" s="91"/>
      <c r="AC4816" s="91"/>
      <c r="AD4816" s="91"/>
      <c r="AE4816" s="91"/>
      <c r="AF4816" s="91"/>
    </row>
    <row r="4817" spans="1:32" x14ac:dyDescent="0.3">
      <c r="A4817" s="65">
        <v>0</v>
      </c>
      <c r="B4817" s="10">
        <v>4814</v>
      </c>
      <c r="C4817" s="71">
        <v>0.48139999999999999</v>
      </c>
      <c r="D4817" s="74">
        <v>755447</v>
      </c>
      <c r="E4817" s="61">
        <v>701922</v>
      </c>
      <c r="F4817" s="68">
        <v>0.18886174999999999</v>
      </c>
      <c r="G4817" s="292">
        <v>0.17548050000000001</v>
      </c>
      <c r="H4817" s="68">
        <v>0.20145253333333332</v>
      </c>
      <c r="I4817" s="68">
        <v>0.18717919999999999</v>
      </c>
      <c r="T4817" s="91"/>
      <c r="U4817" s="91"/>
      <c r="AA4817" s="91"/>
      <c r="AB4817" s="91"/>
      <c r="AC4817" s="91"/>
      <c r="AD4817" s="91"/>
      <c r="AE4817" s="91"/>
      <c r="AF4817" s="91"/>
    </row>
    <row r="4818" spans="1:32" x14ac:dyDescent="0.3">
      <c r="A4818" s="65">
        <v>0</v>
      </c>
      <c r="B4818" s="10">
        <v>4815</v>
      </c>
      <c r="C4818" s="71">
        <v>0.48149999999999998</v>
      </c>
      <c r="D4818" s="74">
        <v>755447</v>
      </c>
      <c r="E4818" s="61">
        <v>701922</v>
      </c>
      <c r="F4818" s="68">
        <v>0.18886174999999999</v>
      </c>
      <c r="G4818" s="292">
        <v>0.17548050000000001</v>
      </c>
      <c r="H4818" s="68">
        <v>0.20145253333333332</v>
      </c>
      <c r="I4818" s="68">
        <v>0.18717919999999999</v>
      </c>
      <c r="T4818" s="91"/>
      <c r="U4818" s="91"/>
      <c r="AA4818" s="91"/>
      <c r="AB4818" s="91"/>
      <c r="AC4818" s="91"/>
      <c r="AD4818" s="91"/>
      <c r="AE4818" s="91"/>
      <c r="AF4818" s="91"/>
    </row>
    <row r="4819" spans="1:32" x14ac:dyDescent="0.3">
      <c r="A4819" s="65">
        <v>0</v>
      </c>
      <c r="B4819" s="10">
        <v>4816</v>
      </c>
      <c r="C4819" s="71">
        <v>0.48159999999999997</v>
      </c>
      <c r="D4819" s="74">
        <v>755447</v>
      </c>
      <c r="E4819" s="61">
        <v>701922</v>
      </c>
      <c r="F4819" s="68">
        <v>0.18886174999999999</v>
      </c>
      <c r="G4819" s="292">
        <v>0.17548050000000001</v>
      </c>
      <c r="H4819" s="68">
        <v>0.20145253333333332</v>
      </c>
      <c r="I4819" s="68">
        <v>0.18717919999999999</v>
      </c>
      <c r="T4819" s="91"/>
      <c r="U4819" s="91"/>
      <c r="AA4819" s="91"/>
      <c r="AB4819" s="91"/>
      <c r="AC4819" s="91"/>
      <c r="AD4819" s="91"/>
      <c r="AE4819" s="91"/>
      <c r="AF4819" s="91"/>
    </row>
    <row r="4820" spans="1:32" x14ac:dyDescent="0.3">
      <c r="A4820" s="65">
        <v>0</v>
      </c>
      <c r="B4820" s="10">
        <v>4817</v>
      </c>
      <c r="C4820" s="71">
        <v>0.48170000000000002</v>
      </c>
      <c r="D4820" s="74">
        <v>755447</v>
      </c>
      <c r="E4820" s="61">
        <v>701922</v>
      </c>
      <c r="F4820" s="68">
        <v>0.18886174999999999</v>
      </c>
      <c r="G4820" s="292">
        <v>0.17548050000000001</v>
      </c>
      <c r="H4820" s="68">
        <v>0.20145253333333332</v>
      </c>
      <c r="I4820" s="68">
        <v>0.18717919999999999</v>
      </c>
      <c r="T4820" s="91"/>
      <c r="U4820" s="91"/>
      <c r="AA4820" s="91"/>
      <c r="AB4820" s="91"/>
      <c r="AC4820" s="91"/>
      <c r="AD4820" s="91"/>
      <c r="AE4820" s="91"/>
      <c r="AF4820" s="91"/>
    </row>
    <row r="4821" spans="1:32" x14ac:dyDescent="0.3">
      <c r="A4821" s="65">
        <v>0</v>
      </c>
      <c r="B4821" s="10">
        <v>4818</v>
      </c>
      <c r="C4821" s="71">
        <v>0.48180000000000001</v>
      </c>
      <c r="D4821" s="74">
        <v>755447</v>
      </c>
      <c r="E4821" s="61">
        <v>701922</v>
      </c>
      <c r="F4821" s="68">
        <v>0.18886174999999999</v>
      </c>
      <c r="G4821" s="292">
        <v>0.17548050000000001</v>
      </c>
      <c r="H4821" s="68">
        <v>0.20145253333333332</v>
      </c>
      <c r="I4821" s="68">
        <v>0.18717919999999999</v>
      </c>
      <c r="T4821" s="91"/>
      <c r="U4821" s="91"/>
      <c r="AA4821" s="91"/>
      <c r="AB4821" s="91"/>
      <c r="AC4821" s="91"/>
      <c r="AD4821" s="91"/>
      <c r="AE4821" s="91"/>
      <c r="AF4821" s="91"/>
    </row>
    <row r="4822" spans="1:32" x14ac:dyDescent="0.3">
      <c r="A4822" s="65">
        <v>0</v>
      </c>
      <c r="B4822" s="10">
        <v>4819</v>
      </c>
      <c r="C4822" s="71">
        <v>0.4819</v>
      </c>
      <c r="D4822" s="74">
        <v>755447</v>
      </c>
      <c r="E4822" s="61">
        <v>701922</v>
      </c>
      <c r="F4822" s="68">
        <v>0.18886174999999999</v>
      </c>
      <c r="G4822" s="292">
        <v>0.17548050000000001</v>
      </c>
      <c r="H4822" s="68">
        <v>0.20145253333333332</v>
      </c>
      <c r="I4822" s="68">
        <v>0.18717919999999999</v>
      </c>
      <c r="T4822" s="91"/>
      <c r="U4822" s="91"/>
      <c r="AA4822" s="91"/>
      <c r="AB4822" s="91"/>
      <c r="AC4822" s="91"/>
      <c r="AD4822" s="91"/>
      <c r="AE4822" s="91"/>
      <c r="AF4822" s="91"/>
    </row>
    <row r="4823" spans="1:32" x14ac:dyDescent="0.3">
      <c r="A4823" s="65">
        <v>0</v>
      </c>
      <c r="B4823" s="10">
        <v>4820</v>
      </c>
      <c r="C4823" s="71">
        <v>0.48199999999999998</v>
      </c>
      <c r="D4823" s="74">
        <v>755447</v>
      </c>
      <c r="E4823" s="61">
        <v>701922</v>
      </c>
      <c r="F4823" s="68">
        <v>0.18886174999999999</v>
      </c>
      <c r="G4823" s="292">
        <v>0.17548050000000001</v>
      </c>
      <c r="H4823" s="68">
        <v>0.20145253333333332</v>
      </c>
      <c r="I4823" s="68">
        <v>0.18717919999999999</v>
      </c>
      <c r="T4823" s="91"/>
      <c r="U4823" s="91"/>
      <c r="AA4823" s="91"/>
      <c r="AB4823" s="91"/>
      <c r="AC4823" s="91"/>
      <c r="AD4823" s="91"/>
      <c r="AE4823" s="91"/>
      <c r="AF4823" s="91"/>
    </row>
    <row r="4824" spans="1:32" x14ac:dyDescent="0.3">
      <c r="A4824" s="65">
        <v>0</v>
      </c>
      <c r="B4824" s="10">
        <v>4821</v>
      </c>
      <c r="C4824" s="71">
        <v>0.48209999999999997</v>
      </c>
      <c r="D4824" s="74">
        <v>755447</v>
      </c>
      <c r="E4824" s="61">
        <v>701922</v>
      </c>
      <c r="F4824" s="68">
        <v>0.18886174999999999</v>
      </c>
      <c r="G4824" s="292">
        <v>0.17548050000000001</v>
      </c>
      <c r="H4824" s="68">
        <v>0.20145253333333332</v>
      </c>
      <c r="I4824" s="68">
        <v>0.18717919999999999</v>
      </c>
      <c r="T4824" s="91"/>
      <c r="U4824" s="91"/>
      <c r="AA4824" s="91"/>
      <c r="AB4824" s="91"/>
      <c r="AC4824" s="91"/>
      <c r="AD4824" s="91"/>
      <c r="AE4824" s="91"/>
      <c r="AF4824" s="91"/>
    </row>
    <row r="4825" spans="1:32" x14ac:dyDescent="0.3">
      <c r="A4825" s="65">
        <v>0</v>
      </c>
      <c r="B4825" s="10">
        <v>4822</v>
      </c>
      <c r="C4825" s="71">
        <v>0.48220000000000002</v>
      </c>
      <c r="D4825" s="74">
        <v>755447</v>
      </c>
      <c r="E4825" s="61">
        <v>701922</v>
      </c>
      <c r="F4825" s="68">
        <v>0.18886174999999999</v>
      </c>
      <c r="G4825" s="292">
        <v>0.17548050000000001</v>
      </c>
      <c r="H4825" s="68">
        <v>0.20145253333333332</v>
      </c>
      <c r="I4825" s="68">
        <v>0.18717919999999999</v>
      </c>
      <c r="T4825" s="91"/>
      <c r="U4825" s="91"/>
      <c r="AA4825" s="91"/>
      <c r="AB4825" s="91"/>
      <c r="AC4825" s="91"/>
      <c r="AD4825" s="91"/>
      <c r="AE4825" s="91"/>
      <c r="AF4825" s="91"/>
    </row>
    <row r="4826" spans="1:32" x14ac:dyDescent="0.3">
      <c r="A4826" s="65">
        <v>0</v>
      </c>
      <c r="B4826" s="10">
        <v>4823</v>
      </c>
      <c r="C4826" s="71">
        <v>0.48230000000000001</v>
      </c>
      <c r="D4826" s="74">
        <v>755447</v>
      </c>
      <c r="E4826" s="61">
        <v>701922</v>
      </c>
      <c r="F4826" s="68">
        <v>0.18886174999999999</v>
      </c>
      <c r="G4826" s="292">
        <v>0.17548050000000001</v>
      </c>
      <c r="H4826" s="68">
        <v>0.20145253333333332</v>
      </c>
      <c r="I4826" s="68">
        <v>0.18717919999999999</v>
      </c>
      <c r="T4826" s="91"/>
      <c r="U4826" s="91"/>
      <c r="AA4826" s="91"/>
      <c r="AB4826" s="91"/>
      <c r="AC4826" s="91"/>
      <c r="AD4826" s="91"/>
      <c r="AE4826" s="91"/>
      <c r="AF4826" s="91"/>
    </row>
    <row r="4827" spans="1:32" x14ac:dyDescent="0.3">
      <c r="A4827" s="65">
        <v>0</v>
      </c>
      <c r="B4827" s="10">
        <v>4824</v>
      </c>
      <c r="C4827" s="71">
        <v>0.4824</v>
      </c>
      <c r="D4827" s="74">
        <v>755447</v>
      </c>
      <c r="E4827" s="61">
        <v>701922</v>
      </c>
      <c r="F4827" s="68">
        <v>0.18886174999999999</v>
      </c>
      <c r="G4827" s="292">
        <v>0.17548050000000001</v>
      </c>
      <c r="H4827" s="68">
        <v>0.20145253333333332</v>
      </c>
      <c r="I4827" s="68">
        <v>0.18717919999999999</v>
      </c>
      <c r="T4827" s="91"/>
      <c r="U4827" s="91"/>
      <c r="AA4827" s="91"/>
      <c r="AB4827" s="91"/>
      <c r="AC4827" s="91"/>
      <c r="AD4827" s="91"/>
      <c r="AE4827" s="91"/>
      <c r="AF4827" s="91"/>
    </row>
    <row r="4828" spans="1:32" x14ac:dyDescent="0.3">
      <c r="A4828" s="65">
        <v>0</v>
      </c>
      <c r="B4828" s="10">
        <v>4825</v>
      </c>
      <c r="C4828" s="71">
        <v>0.48249999999999998</v>
      </c>
      <c r="D4828" s="74">
        <v>755447</v>
      </c>
      <c r="E4828" s="61">
        <v>701922</v>
      </c>
      <c r="F4828" s="68">
        <v>0.18886174999999999</v>
      </c>
      <c r="G4828" s="292">
        <v>0.17548050000000001</v>
      </c>
      <c r="H4828" s="68">
        <v>0.20145253333333332</v>
      </c>
      <c r="I4828" s="68">
        <v>0.18717919999999999</v>
      </c>
      <c r="T4828" s="91"/>
      <c r="U4828" s="91"/>
      <c r="AA4828" s="91"/>
      <c r="AB4828" s="91"/>
      <c r="AC4828" s="91"/>
      <c r="AD4828" s="91"/>
      <c r="AE4828" s="91"/>
      <c r="AF4828" s="91"/>
    </row>
    <row r="4829" spans="1:32" x14ac:dyDescent="0.3">
      <c r="A4829" s="65">
        <v>0</v>
      </c>
      <c r="B4829" s="10">
        <v>4826</v>
      </c>
      <c r="C4829" s="71">
        <v>0.48259999999999997</v>
      </c>
      <c r="D4829" s="74">
        <v>755447</v>
      </c>
      <c r="E4829" s="61">
        <v>701922</v>
      </c>
      <c r="F4829" s="68">
        <v>0.18886174999999999</v>
      </c>
      <c r="G4829" s="292">
        <v>0.17548050000000001</v>
      </c>
      <c r="H4829" s="68">
        <v>0.20145253333333332</v>
      </c>
      <c r="I4829" s="68">
        <v>0.18717919999999999</v>
      </c>
      <c r="T4829" s="91"/>
      <c r="U4829" s="91"/>
      <c r="AA4829" s="91"/>
      <c r="AB4829" s="91"/>
      <c r="AC4829" s="91"/>
      <c r="AD4829" s="91"/>
      <c r="AE4829" s="91"/>
      <c r="AF4829" s="91"/>
    </row>
    <row r="4830" spans="1:32" x14ac:dyDescent="0.3">
      <c r="A4830" s="65">
        <v>0</v>
      </c>
      <c r="B4830" s="10">
        <v>4827</v>
      </c>
      <c r="C4830" s="71">
        <v>0.48270000000000002</v>
      </c>
      <c r="D4830" s="74">
        <v>755447</v>
      </c>
      <c r="E4830" s="61">
        <v>701922</v>
      </c>
      <c r="F4830" s="68">
        <v>0.18886174999999999</v>
      </c>
      <c r="G4830" s="292">
        <v>0.17548050000000001</v>
      </c>
      <c r="H4830" s="68">
        <v>0.20145253333333332</v>
      </c>
      <c r="I4830" s="68">
        <v>0.18717919999999999</v>
      </c>
      <c r="T4830" s="91"/>
      <c r="U4830" s="91"/>
      <c r="AA4830" s="91"/>
      <c r="AB4830" s="91"/>
      <c r="AC4830" s="91"/>
      <c r="AD4830" s="91"/>
      <c r="AE4830" s="91"/>
      <c r="AF4830" s="91"/>
    </row>
    <row r="4831" spans="1:32" x14ac:dyDescent="0.3">
      <c r="A4831" s="65">
        <v>0</v>
      </c>
      <c r="B4831" s="10">
        <v>4828</v>
      </c>
      <c r="C4831" s="71">
        <v>0.48280000000000001</v>
      </c>
      <c r="D4831" s="74">
        <v>755447</v>
      </c>
      <c r="E4831" s="61">
        <v>701922</v>
      </c>
      <c r="F4831" s="68">
        <v>0.18886174999999999</v>
      </c>
      <c r="G4831" s="292">
        <v>0.17548050000000001</v>
      </c>
      <c r="H4831" s="68">
        <v>0.20145253333333332</v>
      </c>
      <c r="I4831" s="68">
        <v>0.18717919999999999</v>
      </c>
      <c r="T4831" s="91"/>
      <c r="U4831" s="91"/>
      <c r="AA4831" s="91"/>
      <c r="AB4831" s="91"/>
      <c r="AC4831" s="91"/>
      <c r="AD4831" s="91"/>
      <c r="AE4831" s="91"/>
      <c r="AF4831" s="91"/>
    </row>
    <row r="4832" spans="1:32" x14ac:dyDescent="0.3">
      <c r="A4832" s="65">
        <v>0</v>
      </c>
      <c r="B4832" s="10">
        <v>4829</v>
      </c>
      <c r="C4832" s="71">
        <v>0.4829</v>
      </c>
      <c r="D4832" s="74">
        <v>755447</v>
      </c>
      <c r="E4832" s="61">
        <v>701922</v>
      </c>
      <c r="F4832" s="68">
        <v>0.18886174999999999</v>
      </c>
      <c r="G4832" s="292">
        <v>0.17548050000000001</v>
      </c>
      <c r="H4832" s="68">
        <v>0.20145253333333332</v>
      </c>
      <c r="I4832" s="68">
        <v>0.18717919999999999</v>
      </c>
      <c r="T4832" s="91"/>
      <c r="U4832" s="91"/>
      <c r="AA4832" s="91"/>
      <c r="AB4832" s="91"/>
      <c r="AC4832" s="91"/>
      <c r="AD4832" s="91"/>
      <c r="AE4832" s="91"/>
      <c r="AF4832" s="91"/>
    </row>
    <row r="4833" spans="1:32" x14ac:dyDescent="0.3">
      <c r="A4833" s="65">
        <v>0</v>
      </c>
      <c r="B4833" s="10">
        <v>4830</v>
      </c>
      <c r="C4833" s="71">
        <v>0.48299999999999998</v>
      </c>
      <c r="D4833" s="74">
        <v>755447</v>
      </c>
      <c r="E4833" s="61">
        <v>701922</v>
      </c>
      <c r="F4833" s="68">
        <v>0.18886174999999999</v>
      </c>
      <c r="G4833" s="292">
        <v>0.17548050000000001</v>
      </c>
      <c r="H4833" s="68">
        <v>0.20145253333333332</v>
      </c>
      <c r="I4833" s="68">
        <v>0.18717919999999999</v>
      </c>
      <c r="T4833" s="91"/>
      <c r="U4833" s="91"/>
      <c r="AA4833" s="91"/>
      <c r="AB4833" s="91"/>
      <c r="AC4833" s="91"/>
      <c r="AD4833" s="91"/>
      <c r="AE4833" s="91"/>
      <c r="AF4833" s="91"/>
    </row>
    <row r="4834" spans="1:32" x14ac:dyDescent="0.3">
      <c r="A4834" s="65">
        <v>0</v>
      </c>
      <c r="B4834" s="10">
        <v>4831</v>
      </c>
      <c r="C4834" s="71">
        <v>0.48309999999999997</v>
      </c>
      <c r="D4834" s="74">
        <v>755447</v>
      </c>
      <c r="E4834" s="61">
        <v>701922</v>
      </c>
      <c r="F4834" s="68">
        <v>0.18886174999999999</v>
      </c>
      <c r="G4834" s="292">
        <v>0.17548050000000001</v>
      </c>
      <c r="H4834" s="68">
        <v>0.20145253333333332</v>
      </c>
      <c r="I4834" s="68">
        <v>0.18717919999999999</v>
      </c>
      <c r="T4834" s="91"/>
      <c r="U4834" s="91"/>
      <c r="AA4834" s="91"/>
      <c r="AB4834" s="91"/>
      <c r="AC4834" s="91"/>
      <c r="AD4834" s="91"/>
      <c r="AE4834" s="91"/>
      <c r="AF4834" s="91"/>
    </row>
    <row r="4835" spans="1:32" x14ac:dyDescent="0.3">
      <c r="A4835" s="65">
        <v>0</v>
      </c>
      <c r="B4835" s="10">
        <v>4832</v>
      </c>
      <c r="C4835" s="71">
        <v>0.48320000000000002</v>
      </c>
      <c r="D4835" s="74">
        <v>755447</v>
      </c>
      <c r="E4835" s="61">
        <v>701922</v>
      </c>
      <c r="F4835" s="68">
        <v>0.18886174999999999</v>
      </c>
      <c r="G4835" s="292">
        <v>0.17548050000000001</v>
      </c>
      <c r="H4835" s="68">
        <v>0.20145253333333332</v>
      </c>
      <c r="I4835" s="68">
        <v>0.18717919999999999</v>
      </c>
      <c r="T4835" s="91"/>
      <c r="U4835" s="91"/>
      <c r="AA4835" s="91"/>
      <c r="AB4835" s="91"/>
      <c r="AC4835" s="91"/>
      <c r="AD4835" s="91"/>
      <c r="AE4835" s="91"/>
      <c r="AF4835" s="91"/>
    </row>
    <row r="4836" spans="1:32" x14ac:dyDescent="0.3">
      <c r="A4836" s="65">
        <v>0</v>
      </c>
      <c r="B4836" s="10">
        <v>4833</v>
      </c>
      <c r="C4836" s="71">
        <v>0.48330000000000001</v>
      </c>
      <c r="D4836" s="74">
        <v>755447</v>
      </c>
      <c r="E4836" s="61">
        <v>701922</v>
      </c>
      <c r="F4836" s="68">
        <v>0.18886174999999999</v>
      </c>
      <c r="G4836" s="292">
        <v>0.17548050000000001</v>
      </c>
      <c r="H4836" s="68">
        <v>0.20145253333333332</v>
      </c>
      <c r="I4836" s="68">
        <v>0.18717919999999999</v>
      </c>
      <c r="T4836" s="91"/>
      <c r="U4836" s="91"/>
      <c r="AA4836" s="91"/>
      <c r="AB4836" s="91"/>
      <c r="AC4836" s="91"/>
      <c r="AD4836" s="91"/>
      <c r="AE4836" s="91"/>
      <c r="AF4836" s="91"/>
    </row>
    <row r="4837" spans="1:32" x14ac:dyDescent="0.3">
      <c r="A4837" s="65">
        <v>0</v>
      </c>
      <c r="B4837" s="10">
        <v>4834</v>
      </c>
      <c r="C4837" s="71">
        <v>0.4834</v>
      </c>
      <c r="D4837" s="74">
        <v>755447</v>
      </c>
      <c r="E4837" s="61">
        <v>701922</v>
      </c>
      <c r="F4837" s="68">
        <v>0.18886174999999999</v>
      </c>
      <c r="G4837" s="292">
        <v>0.17548050000000001</v>
      </c>
      <c r="H4837" s="68">
        <v>0.20145253333333332</v>
      </c>
      <c r="I4837" s="68">
        <v>0.18717919999999999</v>
      </c>
      <c r="T4837" s="91"/>
      <c r="U4837" s="91"/>
      <c r="AA4837" s="91"/>
      <c r="AB4837" s="91"/>
      <c r="AC4837" s="91"/>
      <c r="AD4837" s="91"/>
      <c r="AE4837" s="91"/>
      <c r="AF4837" s="91"/>
    </row>
    <row r="4838" spans="1:32" x14ac:dyDescent="0.3">
      <c r="A4838" s="65">
        <v>0</v>
      </c>
      <c r="B4838" s="10">
        <v>4835</v>
      </c>
      <c r="C4838" s="71">
        <v>0.48349999999999999</v>
      </c>
      <c r="D4838" s="74">
        <v>755447</v>
      </c>
      <c r="E4838" s="61">
        <v>701922</v>
      </c>
      <c r="F4838" s="68">
        <v>0.18886174999999999</v>
      </c>
      <c r="G4838" s="292">
        <v>0.17548050000000001</v>
      </c>
      <c r="H4838" s="68">
        <v>0.20145253333333332</v>
      </c>
      <c r="I4838" s="68">
        <v>0.18717919999999999</v>
      </c>
      <c r="T4838" s="91"/>
      <c r="U4838" s="91"/>
      <c r="AA4838" s="91"/>
      <c r="AB4838" s="91"/>
      <c r="AC4838" s="91"/>
      <c r="AD4838" s="91"/>
      <c r="AE4838" s="91"/>
      <c r="AF4838" s="91"/>
    </row>
    <row r="4839" spans="1:32" x14ac:dyDescent="0.3">
      <c r="A4839" s="65">
        <v>0</v>
      </c>
      <c r="B4839" s="10">
        <v>4836</v>
      </c>
      <c r="C4839" s="71">
        <v>0.48359999999999997</v>
      </c>
      <c r="D4839" s="74">
        <v>755447</v>
      </c>
      <c r="E4839" s="61">
        <v>701922</v>
      </c>
      <c r="F4839" s="68">
        <v>0.18886174999999999</v>
      </c>
      <c r="G4839" s="292">
        <v>0.17548050000000001</v>
      </c>
      <c r="H4839" s="68">
        <v>0.20145253333333332</v>
      </c>
      <c r="I4839" s="68">
        <v>0.18717919999999999</v>
      </c>
      <c r="T4839" s="91"/>
      <c r="U4839" s="91"/>
      <c r="AA4839" s="91"/>
      <c r="AB4839" s="91"/>
      <c r="AC4839" s="91"/>
      <c r="AD4839" s="91"/>
      <c r="AE4839" s="91"/>
      <c r="AF4839" s="91"/>
    </row>
    <row r="4840" spans="1:32" x14ac:dyDescent="0.3">
      <c r="A4840" s="65">
        <v>0</v>
      </c>
      <c r="B4840" s="10">
        <v>4837</v>
      </c>
      <c r="C4840" s="71">
        <v>0.48370000000000002</v>
      </c>
      <c r="D4840" s="74">
        <v>755447</v>
      </c>
      <c r="E4840" s="61">
        <v>701922</v>
      </c>
      <c r="F4840" s="68">
        <v>0.18886174999999999</v>
      </c>
      <c r="G4840" s="292">
        <v>0.17548050000000001</v>
      </c>
      <c r="H4840" s="68">
        <v>0.20145253333333332</v>
      </c>
      <c r="I4840" s="68">
        <v>0.18717919999999999</v>
      </c>
      <c r="T4840" s="91"/>
      <c r="U4840" s="91"/>
      <c r="AA4840" s="91"/>
      <c r="AB4840" s="91"/>
      <c r="AC4840" s="91"/>
      <c r="AD4840" s="91"/>
      <c r="AE4840" s="91"/>
      <c r="AF4840" s="91"/>
    </row>
    <row r="4841" spans="1:32" x14ac:dyDescent="0.3">
      <c r="A4841" s="65">
        <v>0</v>
      </c>
      <c r="B4841" s="10">
        <v>4838</v>
      </c>
      <c r="C4841" s="71">
        <v>0.48380000000000001</v>
      </c>
      <c r="D4841" s="74">
        <v>755447</v>
      </c>
      <c r="E4841" s="61">
        <v>701922</v>
      </c>
      <c r="F4841" s="68">
        <v>0.18886174999999999</v>
      </c>
      <c r="G4841" s="292">
        <v>0.17548050000000001</v>
      </c>
      <c r="H4841" s="68">
        <v>0.20145253333333332</v>
      </c>
      <c r="I4841" s="68">
        <v>0.18717919999999999</v>
      </c>
      <c r="T4841" s="91"/>
      <c r="U4841" s="91"/>
      <c r="AA4841" s="91"/>
      <c r="AB4841" s="91"/>
      <c r="AC4841" s="91"/>
      <c r="AD4841" s="91"/>
      <c r="AE4841" s="91"/>
      <c r="AF4841" s="91"/>
    </row>
    <row r="4842" spans="1:32" x14ac:dyDescent="0.3">
      <c r="A4842" s="65">
        <v>0</v>
      </c>
      <c r="B4842" s="10">
        <v>4839</v>
      </c>
      <c r="C4842" s="71">
        <v>0.4839</v>
      </c>
      <c r="D4842" s="74">
        <v>755447</v>
      </c>
      <c r="E4842" s="61">
        <v>701922</v>
      </c>
      <c r="F4842" s="68">
        <v>0.18886174999999999</v>
      </c>
      <c r="G4842" s="292">
        <v>0.17548050000000001</v>
      </c>
      <c r="H4842" s="68">
        <v>0.20145253333333332</v>
      </c>
      <c r="I4842" s="68">
        <v>0.18717919999999999</v>
      </c>
      <c r="T4842" s="91"/>
      <c r="U4842" s="91"/>
      <c r="AA4842" s="91"/>
      <c r="AB4842" s="91"/>
      <c r="AC4842" s="91"/>
      <c r="AD4842" s="91"/>
      <c r="AE4842" s="91"/>
      <c r="AF4842" s="91"/>
    </row>
    <row r="4843" spans="1:32" x14ac:dyDescent="0.3">
      <c r="A4843" s="65">
        <v>0</v>
      </c>
      <c r="B4843" s="10">
        <v>4840</v>
      </c>
      <c r="C4843" s="71">
        <v>0.48399999999999999</v>
      </c>
      <c r="D4843" s="74">
        <v>755447</v>
      </c>
      <c r="E4843" s="61">
        <v>701922</v>
      </c>
      <c r="F4843" s="68">
        <v>0.18886174999999999</v>
      </c>
      <c r="G4843" s="292">
        <v>0.17548050000000001</v>
      </c>
      <c r="H4843" s="68">
        <v>0.20145253333333332</v>
      </c>
      <c r="I4843" s="68">
        <v>0.18717919999999999</v>
      </c>
      <c r="T4843" s="91"/>
      <c r="U4843" s="91"/>
      <c r="AA4843" s="91"/>
      <c r="AB4843" s="91"/>
      <c r="AC4843" s="91"/>
      <c r="AD4843" s="91"/>
      <c r="AE4843" s="91"/>
      <c r="AF4843" s="91"/>
    </row>
    <row r="4844" spans="1:32" x14ac:dyDescent="0.3">
      <c r="A4844" s="65">
        <v>0</v>
      </c>
      <c r="B4844" s="10">
        <v>4841</v>
      </c>
      <c r="C4844" s="71">
        <v>0.48409999999999997</v>
      </c>
      <c r="D4844" s="74">
        <v>755447</v>
      </c>
      <c r="E4844" s="61">
        <v>701922</v>
      </c>
      <c r="F4844" s="68">
        <v>0.18886174999999999</v>
      </c>
      <c r="G4844" s="292">
        <v>0.17548050000000001</v>
      </c>
      <c r="H4844" s="68">
        <v>0.20145253333333332</v>
      </c>
      <c r="I4844" s="68">
        <v>0.18717919999999999</v>
      </c>
      <c r="T4844" s="91"/>
      <c r="U4844" s="91"/>
      <c r="AA4844" s="91"/>
      <c r="AB4844" s="91"/>
      <c r="AC4844" s="91"/>
      <c r="AD4844" s="91"/>
      <c r="AE4844" s="91"/>
      <c r="AF4844" s="91"/>
    </row>
    <row r="4845" spans="1:32" x14ac:dyDescent="0.3">
      <c r="A4845" s="65">
        <v>0</v>
      </c>
      <c r="B4845" s="10">
        <v>4842</v>
      </c>
      <c r="C4845" s="71">
        <v>0.48420000000000002</v>
      </c>
      <c r="D4845" s="74">
        <v>755447</v>
      </c>
      <c r="E4845" s="61">
        <v>701922</v>
      </c>
      <c r="F4845" s="68">
        <v>0.18886174999999999</v>
      </c>
      <c r="G4845" s="292">
        <v>0.17548050000000001</v>
      </c>
      <c r="H4845" s="68">
        <v>0.20145253333333332</v>
      </c>
      <c r="I4845" s="68">
        <v>0.18717919999999999</v>
      </c>
      <c r="T4845" s="91"/>
      <c r="U4845" s="91"/>
      <c r="AA4845" s="91"/>
      <c r="AB4845" s="91"/>
      <c r="AC4845" s="91"/>
      <c r="AD4845" s="91"/>
      <c r="AE4845" s="91"/>
      <c r="AF4845" s="91"/>
    </row>
    <row r="4846" spans="1:32" x14ac:dyDescent="0.3">
      <c r="A4846" s="65">
        <v>0</v>
      </c>
      <c r="B4846" s="10">
        <v>4843</v>
      </c>
      <c r="C4846" s="71">
        <v>0.48430000000000001</v>
      </c>
      <c r="D4846" s="74">
        <v>755447</v>
      </c>
      <c r="E4846" s="61">
        <v>701922</v>
      </c>
      <c r="F4846" s="68">
        <v>0.18886174999999999</v>
      </c>
      <c r="G4846" s="292">
        <v>0.17548050000000001</v>
      </c>
      <c r="H4846" s="68">
        <v>0.20145253333333332</v>
      </c>
      <c r="I4846" s="68">
        <v>0.18717919999999999</v>
      </c>
      <c r="T4846" s="91"/>
      <c r="U4846" s="91"/>
      <c r="AA4846" s="91"/>
      <c r="AB4846" s="91"/>
      <c r="AC4846" s="91"/>
      <c r="AD4846" s="91"/>
      <c r="AE4846" s="91"/>
      <c r="AF4846" s="91"/>
    </row>
    <row r="4847" spans="1:32" x14ac:dyDescent="0.3">
      <c r="A4847" s="65">
        <v>0</v>
      </c>
      <c r="B4847" s="10">
        <v>4844</v>
      </c>
      <c r="C4847" s="71">
        <v>0.4844</v>
      </c>
      <c r="D4847" s="74">
        <v>755447</v>
      </c>
      <c r="E4847" s="61">
        <v>701922</v>
      </c>
      <c r="F4847" s="68">
        <v>0.18886174999999999</v>
      </c>
      <c r="G4847" s="292">
        <v>0.17548050000000001</v>
      </c>
      <c r="H4847" s="68">
        <v>0.20145253333333332</v>
      </c>
      <c r="I4847" s="68">
        <v>0.18717919999999999</v>
      </c>
      <c r="T4847" s="91"/>
      <c r="U4847" s="91"/>
      <c r="AA4847" s="91"/>
      <c r="AB4847" s="91"/>
      <c r="AC4847" s="91"/>
      <c r="AD4847" s="91"/>
      <c r="AE4847" s="91"/>
      <c r="AF4847" s="91"/>
    </row>
    <row r="4848" spans="1:32" x14ac:dyDescent="0.3">
      <c r="A4848" s="65">
        <v>0</v>
      </c>
      <c r="B4848" s="10">
        <v>4845</v>
      </c>
      <c r="C4848" s="71">
        <v>0.48449999999999999</v>
      </c>
      <c r="D4848" s="74">
        <v>755447</v>
      </c>
      <c r="E4848" s="61">
        <v>701922</v>
      </c>
      <c r="F4848" s="68">
        <v>0.18886174999999999</v>
      </c>
      <c r="G4848" s="292">
        <v>0.17548050000000001</v>
      </c>
      <c r="H4848" s="68">
        <v>0.20145253333333332</v>
      </c>
      <c r="I4848" s="68">
        <v>0.18717919999999999</v>
      </c>
      <c r="T4848" s="91"/>
      <c r="U4848" s="91"/>
      <c r="AA4848" s="91"/>
      <c r="AB4848" s="91"/>
      <c r="AC4848" s="91"/>
      <c r="AD4848" s="91"/>
      <c r="AE4848" s="91"/>
      <c r="AF4848" s="91"/>
    </row>
    <row r="4849" spans="1:32" x14ac:dyDescent="0.3">
      <c r="A4849" s="65">
        <v>0</v>
      </c>
      <c r="B4849" s="10">
        <v>4846</v>
      </c>
      <c r="C4849" s="71">
        <v>0.48459999999999998</v>
      </c>
      <c r="D4849" s="74">
        <v>755447</v>
      </c>
      <c r="E4849" s="61">
        <v>701922</v>
      </c>
      <c r="F4849" s="68">
        <v>0.18886174999999999</v>
      </c>
      <c r="G4849" s="292">
        <v>0.17548050000000001</v>
      </c>
      <c r="H4849" s="68">
        <v>0.20145253333333332</v>
      </c>
      <c r="I4849" s="68">
        <v>0.18717919999999999</v>
      </c>
      <c r="T4849" s="91"/>
      <c r="U4849" s="91"/>
      <c r="AA4849" s="91"/>
      <c r="AB4849" s="91"/>
      <c r="AC4849" s="91"/>
      <c r="AD4849" s="91"/>
      <c r="AE4849" s="91"/>
      <c r="AF4849" s="91"/>
    </row>
    <row r="4850" spans="1:32" x14ac:dyDescent="0.3">
      <c r="A4850" s="65">
        <v>0</v>
      </c>
      <c r="B4850" s="10">
        <v>4847</v>
      </c>
      <c r="C4850" s="71">
        <v>0.48470000000000002</v>
      </c>
      <c r="D4850" s="74">
        <v>755447</v>
      </c>
      <c r="E4850" s="61">
        <v>701922</v>
      </c>
      <c r="F4850" s="68">
        <v>0.18886174999999999</v>
      </c>
      <c r="G4850" s="292">
        <v>0.17548050000000001</v>
      </c>
      <c r="H4850" s="68">
        <v>0.20145253333333332</v>
      </c>
      <c r="I4850" s="68">
        <v>0.18717919999999999</v>
      </c>
      <c r="T4850" s="91"/>
      <c r="U4850" s="91"/>
      <c r="AA4850" s="91"/>
      <c r="AB4850" s="91"/>
      <c r="AC4850" s="91"/>
      <c r="AD4850" s="91"/>
      <c r="AE4850" s="91"/>
      <c r="AF4850" s="91"/>
    </row>
    <row r="4851" spans="1:32" x14ac:dyDescent="0.3">
      <c r="A4851" s="65">
        <v>0</v>
      </c>
      <c r="B4851" s="10">
        <v>4848</v>
      </c>
      <c r="C4851" s="71">
        <v>0.48480000000000001</v>
      </c>
      <c r="D4851" s="74">
        <v>755447</v>
      </c>
      <c r="E4851" s="61">
        <v>701922</v>
      </c>
      <c r="F4851" s="68">
        <v>0.18886174999999999</v>
      </c>
      <c r="G4851" s="292">
        <v>0.17548050000000001</v>
      </c>
      <c r="H4851" s="68">
        <v>0.20145253333333332</v>
      </c>
      <c r="I4851" s="68">
        <v>0.18717919999999999</v>
      </c>
      <c r="T4851" s="91"/>
      <c r="U4851" s="91"/>
      <c r="AA4851" s="91"/>
      <c r="AB4851" s="91"/>
      <c r="AC4851" s="91"/>
      <c r="AD4851" s="91"/>
      <c r="AE4851" s="91"/>
      <c r="AF4851" s="91"/>
    </row>
    <row r="4852" spans="1:32" x14ac:dyDescent="0.3">
      <c r="A4852" s="65">
        <v>0</v>
      </c>
      <c r="B4852" s="10">
        <v>4849</v>
      </c>
      <c r="C4852" s="71">
        <v>0.4849</v>
      </c>
      <c r="D4852" s="74">
        <v>755447</v>
      </c>
      <c r="E4852" s="61">
        <v>701922</v>
      </c>
      <c r="F4852" s="68">
        <v>0.18886174999999999</v>
      </c>
      <c r="G4852" s="292">
        <v>0.17548050000000001</v>
      </c>
      <c r="H4852" s="68">
        <v>0.20145253333333332</v>
      </c>
      <c r="I4852" s="68">
        <v>0.18717919999999999</v>
      </c>
      <c r="T4852" s="91"/>
      <c r="U4852" s="91"/>
      <c r="AA4852" s="91"/>
      <c r="AB4852" s="91"/>
      <c r="AC4852" s="91"/>
      <c r="AD4852" s="91"/>
      <c r="AE4852" s="91"/>
      <c r="AF4852" s="91"/>
    </row>
    <row r="4853" spans="1:32" x14ac:dyDescent="0.3">
      <c r="A4853" s="65">
        <v>0</v>
      </c>
      <c r="B4853" s="10">
        <v>4850</v>
      </c>
      <c r="C4853" s="71">
        <v>0.48499999999999999</v>
      </c>
      <c r="D4853" s="74">
        <v>755447</v>
      </c>
      <c r="E4853" s="61">
        <v>701922</v>
      </c>
      <c r="F4853" s="68">
        <v>0.18886174999999999</v>
      </c>
      <c r="G4853" s="292">
        <v>0.17548050000000001</v>
      </c>
      <c r="H4853" s="68">
        <v>0.20145253333333332</v>
      </c>
      <c r="I4853" s="68">
        <v>0.18717919999999999</v>
      </c>
      <c r="T4853" s="91"/>
      <c r="U4853" s="91"/>
      <c r="AA4853" s="91"/>
      <c r="AB4853" s="91"/>
      <c r="AC4853" s="91"/>
      <c r="AD4853" s="91"/>
      <c r="AE4853" s="91"/>
      <c r="AF4853" s="91"/>
    </row>
    <row r="4854" spans="1:32" x14ac:dyDescent="0.3">
      <c r="A4854" s="65">
        <v>0</v>
      </c>
      <c r="B4854" s="10">
        <v>4851</v>
      </c>
      <c r="C4854" s="71">
        <v>0.48509999999999998</v>
      </c>
      <c r="D4854" s="74">
        <v>755447</v>
      </c>
      <c r="E4854" s="61">
        <v>701922</v>
      </c>
      <c r="F4854" s="68">
        <v>0.18886174999999999</v>
      </c>
      <c r="G4854" s="292">
        <v>0.17548050000000001</v>
      </c>
      <c r="H4854" s="68">
        <v>0.20145253333333332</v>
      </c>
      <c r="I4854" s="68">
        <v>0.18717919999999999</v>
      </c>
      <c r="T4854" s="91"/>
      <c r="U4854" s="91"/>
      <c r="AA4854" s="91"/>
      <c r="AB4854" s="91"/>
      <c r="AC4854" s="91"/>
      <c r="AD4854" s="91"/>
      <c r="AE4854" s="91"/>
      <c r="AF4854" s="91"/>
    </row>
    <row r="4855" spans="1:32" x14ac:dyDescent="0.3">
      <c r="A4855" s="65">
        <v>0</v>
      </c>
      <c r="B4855" s="10">
        <v>4852</v>
      </c>
      <c r="C4855" s="71">
        <v>0.48520000000000002</v>
      </c>
      <c r="D4855" s="74">
        <v>755447</v>
      </c>
      <c r="E4855" s="61">
        <v>701922</v>
      </c>
      <c r="F4855" s="68">
        <v>0.18886174999999999</v>
      </c>
      <c r="G4855" s="292">
        <v>0.17548050000000001</v>
      </c>
      <c r="H4855" s="68">
        <v>0.20145253333333332</v>
      </c>
      <c r="I4855" s="68">
        <v>0.18717919999999999</v>
      </c>
      <c r="T4855" s="91"/>
      <c r="U4855" s="91"/>
      <c r="AA4855" s="91"/>
      <c r="AB4855" s="91"/>
      <c r="AC4855" s="91"/>
      <c r="AD4855" s="91"/>
      <c r="AE4855" s="91"/>
      <c r="AF4855" s="91"/>
    </row>
    <row r="4856" spans="1:32" x14ac:dyDescent="0.3">
      <c r="A4856" s="65">
        <v>0</v>
      </c>
      <c r="B4856" s="10">
        <v>4853</v>
      </c>
      <c r="C4856" s="71">
        <v>0.48530000000000001</v>
      </c>
      <c r="D4856" s="74">
        <v>755447</v>
      </c>
      <c r="E4856" s="61">
        <v>701922</v>
      </c>
      <c r="F4856" s="68">
        <v>0.18886174999999999</v>
      </c>
      <c r="G4856" s="292">
        <v>0.17548050000000001</v>
      </c>
      <c r="H4856" s="68">
        <v>0.20145253333333332</v>
      </c>
      <c r="I4856" s="68">
        <v>0.18717919999999999</v>
      </c>
      <c r="T4856" s="91"/>
      <c r="U4856" s="91"/>
      <c r="AA4856" s="91"/>
      <c r="AB4856" s="91"/>
      <c r="AC4856" s="91"/>
      <c r="AD4856" s="91"/>
      <c r="AE4856" s="91"/>
      <c r="AF4856" s="91"/>
    </row>
    <row r="4857" spans="1:32" x14ac:dyDescent="0.3">
      <c r="A4857" s="65">
        <v>0</v>
      </c>
      <c r="B4857" s="10">
        <v>4854</v>
      </c>
      <c r="C4857" s="71">
        <v>0.4854</v>
      </c>
      <c r="D4857" s="74">
        <v>755447</v>
      </c>
      <c r="E4857" s="61">
        <v>701922</v>
      </c>
      <c r="F4857" s="68">
        <v>0.18886174999999999</v>
      </c>
      <c r="G4857" s="292">
        <v>0.17548050000000001</v>
      </c>
      <c r="H4857" s="68">
        <v>0.20145253333333332</v>
      </c>
      <c r="I4857" s="68">
        <v>0.18717919999999999</v>
      </c>
      <c r="T4857" s="91"/>
      <c r="U4857" s="91"/>
      <c r="AA4857" s="91"/>
      <c r="AB4857" s="91"/>
      <c r="AC4857" s="91"/>
      <c r="AD4857" s="91"/>
      <c r="AE4857" s="91"/>
      <c r="AF4857" s="91"/>
    </row>
    <row r="4858" spans="1:32" x14ac:dyDescent="0.3">
      <c r="A4858" s="65">
        <v>0</v>
      </c>
      <c r="B4858" s="10">
        <v>4855</v>
      </c>
      <c r="C4858" s="71">
        <v>0.48549999999999999</v>
      </c>
      <c r="D4858" s="74">
        <v>755447</v>
      </c>
      <c r="E4858" s="61">
        <v>701922</v>
      </c>
      <c r="F4858" s="68">
        <v>0.18886174999999999</v>
      </c>
      <c r="G4858" s="292">
        <v>0.17548050000000001</v>
      </c>
      <c r="H4858" s="68">
        <v>0.20145253333333332</v>
      </c>
      <c r="I4858" s="68">
        <v>0.18717919999999999</v>
      </c>
      <c r="T4858" s="91"/>
      <c r="U4858" s="91"/>
      <c r="AA4858" s="91"/>
      <c r="AB4858" s="91"/>
      <c r="AC4858" s="91"/>
      <c r="AD4858" s="91"/>
      <c r="AE4858" s="91"/>
      <c r="AF4858" s="91"/>
    </row>
    <row r="4859" spans="1:32" x14ac:dyDescent="0.3">
      <c r="A4859" s="65">
        <v>0</v>
      </c>
      <c r="B4859" s="10">
        <v>4856</v>
      </c>
      <c r="C4859" s="71">
        <v>0.48559999999999998</v>
      </c>
      <c r="D4859" s="74">
        <v>755447</v>
      </c>
      <c r="E4859" s="61">
        <v>701922</v>
      </c>
      <c r="F4859" s="68">
        <v>0.18886174999999999</v>
      </c>
      <c r="G4859" s="292">
        <v>0.17548050000000001</v>
      </c>
      <c r="H4859" s="68">
        <v>0.20145253333333332</v>
      </c>
      <c r="I4859" s="68">
        <v>0.18717919999999999</v>
      </c>
      <c r="T4859" s="91"/>
      <c r="U4859" s="91"/>
      <c r="AA4859" s="91"/>
      <c r="AB4859" s="91"/>
      <c r="AC4859" s="91"/>
      <c r="AD4859" s="91"/>
      <c r="AE4859" s="91"/>
      <c r="AF4859" s="91"/>
    </row>
    <row r="4860" spans="1:32" x14ac:dyDescent="0.3">
      <c r="A4860" s="65">
        <v>0</v>
      </c>
      <c r="B4860" s="10">
        <v>4857</v>
      </c>
      <c r="C4860" s="71">
        <v>0.48570000000000002</v>
      </c>
      <c r="D4860" s="74">
        <v>755447</v>
      </c>
      <c r="E4860" s="61">
        <v>701922</v>
      </c>
      <c r="F4860" s="68">
        <v>0.18886174999999999</v>
      </c>
      <c r="G4860" s="292">
        <v>0.17548050000000001</v>
      </c>
      <c r="H4860" s="68">
        <v>0.20145253333333332</v>
      </c>
      <c r="I4860" s="68">
        <v>0.18717919999999999</v>
      </c>
      <c r="T4860" s="91"/>
      <c r="U4860" s="91"/>
      <c r="AA4860" s="91"/>
      <c r="AB4860" s="91"/>
      <c r="AC4860" s="91"/>
      <c r="AD4860" s="91"/>
      <c r="AE4860" s="91"/>
      <c r="AF4860" s="91"/>
    </row>
    <row r="4861" spans="1:32" x14ac:dyDescent="0.3">
      <c r="A4861" s="65">
        <v>0</v>
      </c>
      <c r="B4861" s="10">
        <v>4858</v>
      </c>
      <c r="C4861" s="71">
        <v>0.48580000000000001</v>
      </c>
      <c r="D4861" s="74">
        <v>755447</v>
      </c>
      <c r="E4861" s="61">
        <v>701922</v>
      </c>
      <c r="F4861" s="68">
        <v>0.18886174999999999</v>
      </c>
      <c r="G4861" s="292">
        <v>0.17548050000000001</v>
      </c>
      <c r="H4861" s="68">
        <v>0.20145253333333332</v>
      </c>
      <c r="I4861" s="68">
        <v>0.18717919999999999</v>
      </c>
      <c r="T4861" s="91"/>
      <c r="U4861" s="91"/>
      <c r="AA4861" s="91"/>
      <c r="AB4861" s="91"/>
      <c r="AC4861" s="91"/>
      <c r="AD4861" s="91"/>
      <c r="AE4861" s="91"/>
      <c r="AF4861" s="91"/>
    </row>
    <row r="4862" spans="1:32" x14ac:dyDescent="0.3">
      <c r="A4862" s="65">
        <v>0</v>
      </c>
      <c r="B4862" s="10">
        <v>4859</v>
      </c>
      <c r="C4862" s="71">
        <v>0.4859</v>
      </c>
      <c r="D4862" s="74">
        <v>755447</v>
      </c>
      <c r="E4862" s="61">
        <v>701922</v>
      </c>
      <c r="F4862" s="68">
        <v>0.18886174999999999</v>
      </c>
      <c r="G4862" s="292">
        <v>0.17548050000000001</v>
      </c>
      <c r="H4862" s="68">
        <v>0.20145253333333332</v>
      </c>
      <c r="I4862" s="68">
        <v>0.18717919999999999</v>
      </c>
      <c r="T4862" s="91"/>
      <c r="U4862" s="91"/>
      <c r="AA4862" s="91"/>
      <c r="AB4862" s="91"/>
      <c r="AC4862" s="91"/>
      <c r="AD4862" s="91"/>
      <c r="AE4862" s="91"/>
      <c r="AF4862" s="91"/>
    </row>
    <row r="4863" spans="1:32" x14ac:dyDescent="0.3">
      <c r="A4863" s="65">
        <v>0</v>
      </c>
      <c r="B4863" s="10">
        <v>4860</v>
      </c>
      <c r="C4863" s="71">
        <v>0.48599999999999999</v>
      </c>
      <c r="D4863" s="74">
        <v>755447</v>
      </c>
      <c r="E4863" s="61">
        <v>701922</v>
      </c>
      <c r="F4863" s="68">
        <v>0.18886174999999999</v>
      </c>
      <c r="G4863" s="292">
        <v>0.17548050000000001</v>
      </c>
      <c r="H4863" s="68">
        <v>0.20145253333333332</v>
      </c>
      <c r="I4863" s="68">
        <v>0.18717919999999999</v>
      </c>
      <c r="T4863" s="91"/>
      <c r="U4863" s="91"/>
      <c r="AA4863" s="91"/>
      <c r="AB4863" s="91"/>
      <c r="AC4863" s="91"/>
      <c r="AD4863" s="91"/>
      <c r="AE4863" s="91"/>
      <c r="AF4863" s="91"/>
    </row>
    <row r="4864" spans="1:32" x14ac:dyDescent="0.3">
      <c r="A4864" s="65">
        <v>0</v>
      </c>
      <c r="B4864" s="10">
        <v>4861</v>
      </c>
      <c r="C4864" s="71">
        <v>0.48609999999999998</v>
      </c>
      <c r="D4864" s="74">
        <v>755447</v>
      </c>
      <c r="E4864" s="61">
        <v>701922</v>
      </c>
      <c r="F4864" s="68">
        <v>0.18886174999999999</v>
      </c>
      <c r="G4864" s="292">
        <v>0.17548050000000001</v>
      </c>
      <c r="H4864" s="68">
        <v>0.20145253333333332</v>
      </c>
      <c r="I4864" s="68">
        <v>0.18717919999999999</v>
      </c>
      <c r="T4864" s="91"/>
      <c r="U4864" s="91"/>
      <c r="AA4864" s="91"/>
      <c r="AB4864" s="91"/>
      <c r="AC4864" s="91"/>
      <c r="AD4864" s="91"/>
      <c r="AE4864" s="91"/>
      <c r="AF4864" s="91"/>
    </row>
    <row r="4865" spans="1:32" x14ac:dyDescent="0.3">
      <c r="A4865" s="65">
        <v>0</v>
      </c>
      <c r="B4865" s="10">
        <v>4862</v>
      </c>
      <c r="C4865" s="71">
        <v>0.48620000000000002</v>
      </c>
      <c r="D4865" s="74">
        <v>755447</v>
      </c>
      <c r="E4865" s="61">
        <v>701922</v>
      </c>
      <c r="F4865" s="68">
        <v>0.18886174999999999</v>
      </c>
      <c r="G4865" s="292">
        <v>0.17548050000000001</v>
      </c>
      <c r="H4865" s="68">
        <v>0.20145253333333332</v>
      </c>
      <c r="I4865" s="68">
        <v>0.18717919999999999</v>
      </c>
      <c r="T4865" s="91"/>
      <c r="U4865" s="91"/>
      <c r="AA4865" s="91"/>
      <c r="AB4865" s="91"/>
      <c r="AC4865" s="91"/>
      <c r="AD4865" s="91"/>
      <c r="AE4865" s="91"/>
      <c r="AF4865" s="91"/>
    </row>
    <row r="4866" spans="1:32" x14ac:dyDescent="0.3">
      <c r="A4866" s="65">
        <v>0</v>
      </c>
      <c r="B4866" s="10">
        <v>4863</v>
      </c>
      <c r="C4866" s="71">
        <v>0.48630000000000001</v>
      </c>
      <c r="D4866" s="74">
        <v>755447</v>
      </c>
      <c r="E4866" s="61">
        <v>701922</v>
      </c>
      <c r="F4866" s="68">
        <v>0.18886174999999999</v>
      </c>
      <c r="G4866" s="292">
        <v>0.17548050000000001</v>
      </c>
      <c r="H4866" s="68">
        <v>0.20145253333333332</v>
      </c>
      <c r="I4866" s="68">
        <v>0.18717919999999999</v>
      </c>
      <c r="T4866" s="91"/>
      <c r="U4866" s="91"/>
      <c r="AA4866" s="91"/>
      <c r="AB4866" s="91"/>
      <c r="AC4866" s="91"/>
      <c r="AD4866" s="91"/>
      <c r="AE4866" s="91"/>
      <c r="AF4866" s="91"/>
    </row>
    <row r="4867" spans="1:32" x14ac:dyDescent="0.3">
      <c r="A4867" s="65">
        <v>0</v>
      </c>
      <c r="B4867" s="10">
        <v>4864</v>
      </c>
      <c r="C4867" s="71">
        <v>0.4864</v>
      </c>
      <c r="D4867" s="74">
        <v>755447</v>
      </c>
      <c r="E4867" s="61">
        <v>701922</v>
      </c>
      <c r="F4867" s="68">
        <v>0.18886174999999999</v>
      </c>
      <c r="G4867" s="292">
        <v>0.17548050000000001</v>
      </c>
      <c r="H4867" s="68">
        <v>0.20145253333333332</v>
      </c>
      <c r="I4867" s="68">
        <v>0.18717919999999999</v>
      </c>
      <c r="T4867" s="91"/>
      <c r="U4867" s="91"/>
      <c r="AA4867" s="91"/>
      <c r="AB4867" s="91"/>
      <c r="AC4867" s="91"/>
      <c r="AD4867" s="91"/>
      <c r="AE4867" s="91"/>
      <c r="AF4867" s="91"/>
    </row>
    <row r="4868" spans="1:32" x14ac:dyDescent="0.3">
      <c r="A4868" s="65">
        <v>0</v>
      </c>
      <c r="B4868" s="10">
        <v>4865</v>
      </c>
      <c r="C4868" s="71">
        <v>0.48649999999999999</v>
      </c>
      <c r="D4868" s="74">
        <v>755447</v>
      </c>
      <c r="E4868" s="61">
        <v>701922</v>
      </c>
      <c r="F4868" s="68">
        <v>0.18886174999999999</v>
      </c>
      <c r="G4868" s="292">
        <v>0.17548050000000001</v>
      </c>
      <c r="H4868" s="68">
        <v>0.20145253333333332</v>
      </c>
      <c r="I4868" s="68">
        <v>0.18717919999999999</v>
      </c>
      <c r="T4868" s="91"/>
      <c r="U4868" s="91"/>
      <c r="AA4868" s="91"/>
      <c r="AB4868" s="91"/>
      <c r="AC4868" s="91"/>
      <c r="AD4868" s="91"/>
      <c r="AE4868" s="91"/>
      <c r="AF4868" s="91"/>
    </row>
    <row r="4869" spans="1:32" x14ac:dyDescent="0.3">
      <c r="A4869" s="65">
        <v>0</v>
      </c>
      <c r="B4869" s="10">
        <v>4866</v>
      </c>
      <c r="C4869" s="71">
        <v>0.48659999999999998</v>
      </c>
      <c r="D4869" s="74">
        <v>755447</v>
      </c>
      <c r="E4869" s="61">
        <v>701922</v>
      </c>
      <c r="F4869" s="68">
        <v>0.18886174999999999</v>
      </c>
      <c r="G4869" s="292">
        <v>0.17548050000000001</v>
      </c>
      <c r="H4869" s="68">
        <v>0.20145253333333332</v>
      </c>
      <c r="I4869" s="68">
        <v>0.18717919999999999</v>
      </c>
      <c r="T4869" s="91"/>
      <c r="U4869" s="91"/>
      <c r="AA4869" s="91"/>
      <c r="AB4869" s="91"/>
      <c r="AC4869" s="91"/>
      <c r="AD4869" s="91"/>
      <c r="AE4869" s="91"/>
      <c r="AF4869" s="91"/>
    </row>
    <row r="4870" spans="1:32" x14ac:dyDescent="0.3">
      <c r="A4870" s="65">
        <v>0</v>
      </c>
      <c r="B4870" s="10">
        <v>4867</v>
      </c>
      <c r="C4870" s="71">
        <v>0.48670000000000002</v>
      </c>
      <c r="D4870" s="74">
        <v>755447</v>
      </c>
      <c r="E4870" s="61">
        <v>701922</v>
      </c>
      <c r="F4870" s="68">
        <v>0.18886174999999999</v>
      </c>
      <c r="G4870" s="292">
        <v>0.17548050000000001</v>
      </c>
      <c r="H4870" s="68">
        <v>0.20145253333333332</v>
      </c>
      <c r="I4870" s="68">
        <v>0.18717919999999999</v>
      </c>
      <c r="T4870" s="91"/>
      <c r="U4870" s="91"/>
      <c r="AA4870" s="91"/>
      <c r="AB4870" s="91"/>
      <c r="AC4870" s="91"/>
      <c r="AD4870" s="91"/>
      <c r="AE4870" s="91"/>
      <c r="AF4870" s="91"/>
    </row>
    <row r="4871" spans="1:32" x14ac:dyDescent="0.3">
      <c r="A4871" s="65">
        <v>0</v>
      </c>
      <c r="B4871" s="10">
        <v>4868</v>
      </c>
      <c r="C4871" s="71">
        <v>0.48680000000000001</v>
      </c>
      <c r="D4871" s="74">
        <v>755447</v>
      </c>
      <c r="E4871" s="61">
        <v>701922</v>
      </c>
      <c r="F4871" s="68">
        <v>0.18886174999999999</v>
      </c>
      <c r="G4871" s="292">
        <v>0.17548050000000001</v>
      </c>
      <c r="H4871" s="68">
        <v>0.20145253333333332</v>
      </c>
      <c r="I4871" s="68">
        <v>0.18717919999999999</v>
      </c>
      <c r="T4871" s="91"/>
      <c r="U4871" s="91"/>
      <c r="AA4871" s="91"/>
      <c r="AB4871" s="91"/>
      <c r="AC4871" s="91"/>
      <c r="AD4871" s="91"/>
      <c r="AE4871" s="91"/>
      <c r="AF4871" s="91"/>
    </row>
    <row r="4872" spans="1:32" x14ac:dyDescent="0.3">
      <c r="A4872" s="65">
        <v>0</v>
      </c>
      <c r="B4872" s="10">
        <v>4869</v>
      </c>
      <c r="C4872" s="71">
        <v>0.4869</v>
      </c>
      <c r="D4872" s="74">
        <v>755447</v>
      </c>
      <c r="E4872" s="61">
        <v>701922</v>
      </c>
      <c r="F4872" s="68">
        <v>0.18886174999999999</v>
      </c>
      <c r="G4872" s="292">
        <v>0.17548050000000001</v>
      </c>
      <c r="H4872" s="68">
        <v>0.20145253333333332</v>
      </c>
      <c r="I4872" s="68">
        <v>0.18717919999999999</v>
      </c>
      <c r="T4872" s="91"/>
      <c r="U4872" s="91"/>
      <c r="AA4872" s="91"/>
      <c r="AB4872" s="91"/>
      <c r="AC4872" s="91"/>
      <c r="AD4872" s="91"/>
      <c r="AE4872" s="91"/>
      <c r="AF4872" s="91"/>
    </row>
    <row r="4873" spans="1:32" x14ac:dyDescent="0.3">
      <c r="A4873" s="65">
        <v>0</v>
      </c>
      <c r="B4873" s="10">
        <v>4870</v>
      </c>
      <c r="C4873" s="71">
        <v>0.48699999999999999</v>
      </c>
      <c r="D4873" s="74">
        <v>755447</v>
      </c>
      <c r="E4873" s="61">
        <v>701922</v>
      </c>
      <c r="F4873" s="68">
        <v>0.18886174999999999</v>
      </c>
      <c r="G4873" s="292">
        <v>0.17548050000000001</v>
      </c>
      <c r="H4873" s="68">
        <v>0.20145253333333332</v>
      </c>
      <c r="I4873" s="68">
        <v>0.18717919999999999</v>
      </c>
      <c r="T4873" s="91"/>
      <c r="U4873" s="91"/>
      <c r="AA4873" s="91"/>
      <c r="AB4873" s="91"/>
      <c r="AC4873" s="91"/>
      <c r="AD4873" s="91"/>
      <c r="AE4873" s="91"/>
      <c r="AF4873" s="91"/>
    </row>
    <row r="4874" spans="1:32" x14ac:dyDescent="0.3">
      <c r="A4874" s="65">
        <v>0</v>
      </c>
      <c r="B4874" s="10">
        <v>4871</v>
      </c>
      <c r="C4874" s="71">
        <v>0.48709999999999998</v>
      </c>
      <c r="D4874" s="74">
        <v>755447</v>
      </c>
      <c r="E4874" s="61">
        <v>701922</v>
      </c>
      <c r="F4874" s="68">
        <v>0.18886174999999999</v>
      </c>
      <c r="G4874" s="292">
        <v>0.17548050000000001</v>
      </c>
      <c r="H4874" s="68">
        <v>0.20145253333333332</v>
      </c>
      <c r="I4874" s="68">
        <v>0.18717919999999999</v>
      </c>
      <c r="T4874" s="91"/>
      <c r="U4874" s="91"/>
      <c r="AA4874" s="91"/>
      <c r="AB4874" s="91"/>
      <c r="AC4874" s="91"/>
      <c r="AD4874" s="91"/>
      <c r="AE4874" s="91"/>
      <c r="AF4874" s="91"/>
    </row>
    <row r="4875" spans="1:32" x14ac:dyDescent="0.3">
      <c r="A4875" s="65">
        <v>0</v>
      </c>
      <c r="B4875" s="10">
        <v>4872</v>
      </c>
      <c r="C4875" s="71">
        <v>0.48720000000000002</v>
      </c>
      <c r="D4875" s="74">
        <v>755447</v>
      </c>
      <c r="E4875" s="61">
        <v>701922</v>
      </c>
      <c r="F4875" s="68">
        <v>0.18886174999999999</v>
      </c>
      <c r="G4875" s="292">
        <v>0.17548050000000001</v>
      </c>
      <c r="H4875" s="68">
        <v>0.20145253333333332</v>
      </c>
      <c r="I4875" s="68">
        <v>0.18717919999999999</v>
      </c>
      <c r="T4875" s="91"/>
      <c r="U4875" s="91"/>
      <c r="AA4875" s="91"/>
      <c r="AB4875" s="91"/>
      <c r="AC4875" s="91"/>
      <c r="AD4875" s="91"/>
      <c r="AE4875" s="91"/>
      <c r="AF4875" s="91"/>
    </row>
    <row r="4876" spans="1:32" x14ac:dyDescent="0.3">
      <c r="A4876" s="65">
        <v>0</v>
      </c>
      <c r="B4876" s="10">
        <v>4873</v>
      </c>
      <c r="C4876" s="71">
        <v>0.48730000000000001</v>
      </c>
      <c r="D4876" s="74">
        <v>755447</v>
      </c>
      <c r="E4876" s="61">
        <v>701922</v>
      </c>
      <c r="F4876" s="68">
        <v>0.18886174999999999</v>
      </c>
      <c r="G4876" s="292">
        <v>0.17548050000000001</v>
      </c>
      <c r="H4876" s="68">
        <v>0.20145253333333332</v>
      </c>
      <c r="I4876" s="68">
        <v>0.18717919999999999</v>
      </c>
      <c r="T4876" s="91"/>
      <c r="U4876" s="91"/>
      <c r="AA4876" s="91"/>
      <c r="AB4876" s="91"/>
      <c r="AC4876" s="91"/>
      <c r="AD4876" s="91"/>
      <c r="AE4876" s="91"/>
      <c r="AF4876" s="91"/>
    </row>
    <row r="4877" spans="1:32" x14ac:dyDescent="0.3">
      <c r="A4877" s="65">
        <v>0</v>
      </c>
      <c r="B4877" s="10">
        <v>4874</v>
      </c>
      <c r="C4877" s="71">
        <v>0.4874</v>
      </c>
      <c r="D4877" s="74">
        <v>755447</v>
      </c>
      <c r="E4877" s="61">
        <v>701922</v>
      </c>
      <c r="F4877" s="68">
        <v>0.18886174999999999</v>
      </c>
      <c r="G4877" s="292">
        <v>0.17548050000000001</v>
      </c>
      <c r="H4877" s="68">
        <v>0.20145253333333332</v>
      </c>
      <c r="I4877" s="68">
        <v>0.18717919999999999</v>
      </c>
      <c r="T4877" s="91"/>
      <c r="U4877" s="91"/>
      <c r="AA4877" s="91"/>
      <c r="AB4877" s="91"/>
      <c r="AC4877" s="91"/>
      <c r="AD4877" s="91"/>
      <c r="AE4877" s="91"/>
      <c r="AF4877" s="91"/>
    </row>
    <row r="4878" spans="1:32" x14ac:dyDescent="0.3">
      <c r="A4878" s="65">
        <v>0</v>
      </c>
      <c r="B4878" s="10">
        <v>4875</v>
      </c>
      <c r="C4878" s="71">
        <v>0.48749999999999999</v>
      </c>
      <c r="D4878" s="74">
        <v>755447</v>
      </c>
      <c r="E4878" s="61">
        <v>701922</v>
      </c>
      <c r="F4878" s="68">
        <v>0.18886174999999999</v>
      </c>
      <c r="G4878" s="292">
        <v>0.17548050000000001</v>
      </c>
      <c r="H4878" s="68">
        <v>0.20145253333333332</v>
      </c>
      <c r="I4878" s="68">
        <v>0.18717919999999999</v>
      </c>
      <c r="T4878" s="91"/>
      <c r="U4878" s="91"/>
      <c r="AA4878" s="91"/>
      <c r="AB4878" s="91"/>
      <c r="AC4878" s="91"/>
      <c r="AD4878" s="91"/>
      <c r="AE4878" s="91"/>
      <c r="AF4878" s="91"/>
    </row>
    <row r="4879" spans="1:32" x14ac:dyDescent="0.3">
      <c r="A4879" s="65">
        <v>0</v>
      </c>
      <c r="B4879" s="10">
        <v>4876</v>
      </c>
      <c r="C4879" s="71">
        <v>0.48759999999999998</v>
      </c>
      <c r="D4879" s="74">
        <v>755447</v>
      </c>
      <c r="E4879" s="61">
        <v>701922</v>
      </c>
      <c r="F4879" s="68">
        <v>0.18886174999999999</v>
      </c>
      <c r="G4879" s="292">
        <v>0.17548050000000001</v>
      </c>
      <c r="H4879" s="68">
        <v>0.20145253333333332</v>
      </c>
      <c r="I4879" s="68">
        <v>0.18717919999999999</v>
      </c>
      <c r="T4879" s="91"/>
      <c r="U4879" s="91"/>
      <c r="AA4879" s="91"/>
      <c r="AB4879" s="91"/>
      <c r="AC4879" s="91"/>
      <c r="AD4879" s="91"/>
      <c r="AE4879" s="91"/>
      <c r="AF4879" s="91"/>
    </row>
    <row r="4880" spans="1:32" x14ac:dyDescent="0.3">
      <c r="A4880" s="65">
        <v>0</v>
      </c>
      <c r="B4880" s="10">
        <v>4877</v>
      </c>
      <c r="C4880" s="71">
        <v>0.48770000000000002</v>
      </c>
      <c r="D4880" s="74">
        <v>755447</v>
      </c>
      <c r="E4880" s="61">
        <v>701922</v>
      </c>
      <c r="F4880" s="68">
        <v>0.18886174999999999</v>
      </c>
      <c r="G4880" s="292">
        <v>0.17548050000000001</v>
      </c>
      <c r="H4880" s="68">
        <v>0.20145253333333332</v>
      </c>
      <c r="I4880" s="68">
        <v>0.18717919999999999</v>
      </c>
      <c r="T4880" s="91"/>
      <c r="U4880" s="91"/>
      <c r="AA4880" s="91"/>
      <c r="AB4880" s="91"/>
      <c r="AC4880" s="91"/>
      <c r="AD4880" s="91"/>
      <c r="AE4880" s="91"/>
      <c r="AF4880" s="91"/>
    </row>
    <row r="4881" spans="1:32" x14ac:dyDescent="0.3">
      <c r="A4881" s="65">
        <v>0</v>
      </c>
      <c r="B4881" s="10">
        <v>4878</v>
      </c>
      <c r="C4881" s="71">
        <v>0.48780000000000001</v>
      </c>
      <c r="D4881" s="74">
        <v>755447</v>
      </c>
      <c r="E4881" s="61">
        <v>701922</v>
      </c>
      <c r="F4881" s="68">
        <v>0.18886174999999999</v>
      </c>
      <c r="G4881" s="292">
        <v>0.17548050000000001</v>
      </c>
      <c r="H4881" s="68">
        <v>0.20145253333333332</v>
      </c>
      <c r="I4881" s="68">
        <v>0.18717919999999999</v>
      </c>
      <c r="T4881" s="91"/>
      <c r="U4881" s="91"/>
      <c r="AA4881" s="91"/>
      <c r="AB4881" s="91"/>
      <c r="AC4881" s="91"/>
      <c r="AD4881" s="91"/>
      <c r="AE4881" s="91"/>
      <c r="AF4881" s="91"/>
    </row>
    <row r="4882" spans="1:32" x14ac:dyDescent="0.3">
      <c r="A4882" s="65">
        <v>0</v>
      </c>
      <c r="B4882" s="10">
        <v>4879</v>
      </c>
      <c r="C4882" s="71">
        <v>0.4879</v>
      </c>
      <c r="D4882" s="74">
        <v>755447</v>
      </c>
      <c r="E4882" s="61">
        <v>701922</v>
      </c>
      <c r="F4882" s="68">
        <v>0.18886174999999999</v>
      </c>
      <c r="G4882" s="292">
        <v>0.17548050000000001</v>
      </c>
      <c r="H4882" s="68">
        <v>0.20145253333333332</v>
      </c>
      <c r="I4882" s="68">
        <v>0.18717919999999999</v>
      </c>
      <c r="T4882" s="91"/>
      <c r="U4882" s="91"/>
      <c r="AA4882" s="91"/>
      <c r="AB4882" s="91"/>
      <c r="AC4882" s="91"/>
      <c r="AD4882" s="91"/>
      <c r="AE4882" s="91"/>
      <c r="AF4882" s="91"/>
    </row>
    <row r="4883" spans="1:32" x14ac:dyDescent="0.3">
      <c r="A4883" s="65">
        <v>0</v>
      </c>
      <c r="B4883" s="10">
        <v>4880</v>
      </c>
      <c r="C4883" s="71">
        <v>0.48799999999999999</v>
      </c>
      <c r="D4883" s="74">
        <v>755447</v>
      </c>
      <c r="E4883" s="61">
        <v>701922</v>
      </c>
      <c r="F4883" s="68">
        <v>0.18886174999999999</v>
      </c>
      <c r="G4883" s="292">
        <v>0.17548050000000001</v>
      </c>
      <c r="H4883" s="68">
        <v>0.20145253333333332</v>
      </c>
      <c r="I4883" s="68">
        <v>0.18717919999999999</v>
      </c>
      <c r="T4883" s="91"/>
      <c r="U4883" s="91"/>
      <c r="AA4883" s="91"/>
      <c r="AB4883" s="91"/>
      <c r="AC4883" s="91"/>
      <c r="AD4883" s="91"/>
      <c r="AE4883" s="91"/>
      <c r="AF4883" s="91"/>
    </row>
    <row r="4884" spans="1:32" x14ac:dyDescent="0.3">
      <c r="A4884" s="65">
        <v>0</v>
      </c>
      <c r="B4884" s="10">
        <v>4881</v>
      </c>
      <c r="C4884" s="71">
        <v>0.48809999999999998</v>
      </c>
      <c r="D4884" s="74">
        <v>755447</v>
      </c>
      <c r="E4884" s="61">
        <v>701922</v>
      </c>
      <c r="F4884" s="68">
        <v>0.18886174999999999</v>
      </c>
      <c r="G4884" s="292">
        <v>0.17548050000000001</v>
      </c>
      <c r="H4884" s="68">
        <v>0.20145253333333332</v>
      </c>
      <c r="I4884" s="68">
        <v>0.18717919999999999</v>
      </c>
      <c r="T4884" s="91"/>
      <c r="U4884" s="91"/>
      <c r="AA4884" s="91"/>
      <c r="AB4884" s="91"/>
      <c r="AC4884" s="91"/>
      <c r="AD4884" s="91"/>
      <c r="AE4884" s="91"/>
      <c r="AF4884" s="91"/>
    </row>
    <row r="4885" spans="1:32" x14ac:dyDescent="0.3">
      <c r="A4885" s="65">
        <v>0</v>
      </c>
      <c r="B4885" s="10">
        <v>4882</v>
      </c>
      <c r="C4885" s="71">
        <v>0.48820000000000002</v>
      </c>
      <c r="D4885" s="74">
        <v>755447</v>
      </c>
      <c r="E4885" s="61">
        <v>701922</v>
      </c>
      <c r="F4885" s="68">
        <v>0.18886174999999999</v>
      </c>
      <c r="G4885" s="292">
        <v>0.17548050000000001</v>
      </c>
      <c r="H4885" s="68">
        <v>0.20145253333333332</v>
      </c>
      <c r="I4885" s="68">
        <v>0.18717919999999999</v>
      </c>
      <c r="T4885" s="91"/>
      <c r="U4885" s="91"/>
      <c r="AA4885" s="91"/>
      <c r="AB4885" s="91"/>
      <c r="AC4885" s="91"/>
      <c r="AD4885" s="91"/>
      <c r="AE4885" s="91"/>
      <c r="AF4885" s="91"/>
    </row>
    <row r="4886" spans="1:32" x14ac:dyDescent="0.3">
      <c r="A4886" s="65">
        <v>0</v>
      </c>
      <c r="B4886" s="10">
        <v>4883</v>
      </c>
      <c r="C4886" s="71">
        <v>0.48830000000000001</v>
      </c>
      <c r="D4886" s="74">
        <v>755447</v>
      </c>
      <c r="E4886" s="61">
        <v>701922</v>
      </c>
      <c r="F4886" s="68">
        <v>0.18886174999999999</v>
      </c>
      <c r="G4886" s="292">
        <v>0.17548050000000001</v>
      </c>
      <c r="H4886" s="68">
        <v>0.20145253333333332</v>
      </c>
      <c r="I4886" s="68">
        <v>0.18717919999999999</v>
      </c>
      <c r="T4886" s="91"/>
      <c r="U4886" s="91"/>
      <c r="AA4886" s="91"/>
      <c r="AB4886" s="91"/>
      <c r="AC4886" s="91"/>
      <c r="AD4886" s="91"/>
      <c r="AE4886" s="91"/>
      <c r="AF4886" s="91"/>
    </row>
    <row r="4887" spans="1:32" x14ac:dyDescent="0.3">
      <c r="A4887" s="65">
        <v>0</v>
      </c>
      <c r="B4887" s="10">
        <v>4884</v>
      </c>
      <c r="C4887" s="71">
        <v>0.4884</v>
      </c>
      <c r="D4887" s="74">
        <v>755447</v>
      </c>
      <c r="E4887" s="61">
        <v>701922</v>
      </c>
      <c r="F4887" s="68">
        <v>0.18886174999999999</v>
      </c>
      <c r="G4887" s="292">
        <v>0.17548050000000001</v>
      </c>
      <c r="H4887" s="68">
        <v>0.20145253333333332</v>
      </c>
      <c r="I4887" s="68">
        <v>0.18717919999999999</v>
      </c>
      <c r="T4887" s="91"/>
      <c r="U4887" s="91"/>
      <c r="AA4887" s="91"/>
      <c r="AB4887" s="91"/>
      <c r="AC4887" s="91"/>
      <c r="AD4887" s="91"/>
      <c r="AE4887" s="91"/>
      <c r="AF4887" s="91"/>
    </row>
    <row r="4888" spans="1:32" x14ac:dyDescent="0.3">
      <c r="A4888" s="65">
        <v>0</v>
      </c>
      <c r="B4888" s="10">
        <v>4885</v>
      </c>
      <c r="C4888" s="71">
        <v>0.48849999999999999</v>
      </c>
      <c r="D4888" s="74">
        <v>755447</v>
      </c>
      <c r="E4888" s="61">
        <v>701922</v>
      </c>
      <c r="F4888" s="68">
        <v>0.18886174999999999</v>
      </c>
      <c r="G4888" s="292">
        <v>0.17548050000000001</v>
      </c>
      <c r="H4888" s="68">
        <v>0.20145253333333332</v>
      </c>
      <c r="I4888" s="68">
        <v>0.18717919999999999</v>
      </c>
      <c r="T4888" s="91"/>
      <c r="U4888" s="91"/>
      <c r="AA4888" s="91"/>
      <c r="AB4888" s="91"/>
      <c r="AC4888" s="91"/>
      <c r="AD4888" s="91"/>
      <c r="AE4888" s="91"/>
      <c r="AF4888" s="91"/>
    </row>
    <row r="4889" spans="1:32" x14ac:dyDescent="0.3">
      <c r="A4889" s="65">
        <v>0</v>
      </c>
      <c r="B4889" s="10">
        <v>4886</v>
      </c>
      <c r="C4889" s="71">
        <v>0.48859999999999998</v>
      </c>
      <c r="D4889" s="74">
        <v>755447</v>
      </c>
      <c r="E4889" s="61">
        <v>701922</v>
      </c>
      <c r="F4889" s="68">
        <v>0.18886174999999999</v>
      </c>
      <c r="G4889" s="292">
        <v>0.17548050000000001</v>
      </c>
      <c r="H4889" s="68">
        <v>0.20145253333333332</v>
      </c>
      <c r="I4889" s="68">
        <v>0.18717919999999999</v>
      </c>
      <c r="T4889" s="91"/>
      <c r="U4889" s="91"/>
      <c r="AA4889" s="91"/>
      <c r="AB4889" s="91"/>
      <c r="AC4889" s="91"/>
      <c r="AD4889" s="91"/>
      <c r="AE4889" s="91"/>
      <c r="AF4889" s="91"/>
    </row>
    <row r="4890" spans="1:32" x14ac:dyDescent="0.3">
      <c r="A4890" s="65">
        <v>0</v>
      </c>
      <c r="B4890" s="10">
        <v>4887</v>
      </c>
      <c r="C4890" s="71">
        <v>0.48870000000000002</v>
      </c>
      <c r="D4890" s="74">
        <v>755447</v>
      </c>
      <c r="E4890" s="61">
        <v>701922</v>
      </c>
      <c r="F4890" s="68">
        <v>0.18886174999999999</v>
      </c>
      <c r="G4890" s="292">
        <v>0.17548050000000001</v>
      </c>
      <c r="H4890" s="68">
        <v>0.20145253333333332</v>
      </c>
      <c r="I4890" s="68">
        <v>0.18717919999999999</v>
      </c>
      <c r="T4890" s="91"/>
      <c r="U4890" s="91"/>
      <c r="AA4890" s="91"/>
      <c r="AB4890" s="91"/>
      <c r="AC4890" s="91"/>
      <c r="AD4890" s="91"/>
      <c r="AE4890" s="91"/>
      <c r="AF4890" s="91"/>
    </row>
    <row r="4891" spans="1:32" x14ac:dyDescent="0.3">
      <c r="A4891" s="65">
        <v>0</v>
      </c>
      <c r="B4891" s="10">
        <v>4888</v>
      </c>
      <c r="C4891" s="71">
        <v>0.48880000000000001</v>
      </c>
      <c r="D4891" s="74">
        <v>755447</v>
      </c>
      <c r="E4891" s="61">
        <v>701922</v>
      </c>
      <c r="F4891" s="68">
        <v>0.18886174999999999</v>
      </c>
      <c r="G4891" s="292">
        <v>0.17548050000000001</v>
      </c>
      <c r="H4891" s="68">
        <v>0.20145253333333332</v>
      </c>
      <c r="I4891" s="68">
        <v>0.18717919999999999</v>
      </c>
      <c r="T4891" s="91"/>
      <c r="U4891" s="91"/>
      <c r="AA4891" s="91"/>
      <c r="AB4891" s="91"/>
      <c r="AC4891" s="91"/>
      <c r="AD4891" s="91"/>
      <c r="AE4891" s="91"/>
      <c r="AF4891" s="91"/>
    </row>
    <row r="4892" spans="1:32" x14ac:dyDescent="0.3">
      <c r="A4892" s="65">
        <v>0</v>
      </c>
      <c r="B4892" s="10">
        <v>4889</v>
      </c>
      <c r="C4892" s="71">
        <v>0.4889</v>
      </c>
      <c r="D4892" s="74">
        <v>755447</v>
      </c>
      <c r="E4892" s="61">
        <v>701922</v>
      </c>
      <c r="F4892" s="68">
        <v>0.18886174999999999</v>
      </c>
      <c r="G4892" s="292">
        <v>0.17548050000000001</v>
      </c>
      <c r="H4892" s="68">
        <v>0.20145253333333332</v>
      </c>
      <c r="I4892" s="68">
        <v>0.18717919999999999</v>
      </c>
      <c r="T4892" s="91"/>
      <c r="U4892" s="91"/>
      <c r="AA4892" s="91"/>
      <c r="AB4892" s="91"/>
      <c r="AC4892" s="91"/>
      <c r="AD4892" s="91"/>
      <c r="AE4892" s="91"/>
      <c r="AF4892" s="91"/>
    </row>
    <row r="4893" spans="1:32" x14ac:dyDescent="0.3">
      <c r="A4893" s="65">
        <v>0</v>
      </c>
      <c r="B4893" s="10">
        <v>4890</v>
      </c>
      <c r="C4893" s="71">
        <v>0.48899999999999999</v>
      </c>
      <c r="D4893" s="74">
        <v>755447</v>
      </c>
      <c r="E4893" s="61">
        <v>701922</v>
      </c>
      <c r="F4893" s="68">
        <v>0.18886174999999999</v>
      </c>
      <c r="G4893" s="292">
        <v>0.17548050000000001</v>
      </c>
      <c r="H4893" s="68">
        <v>0.20145253333333332</v>
      </c>
      <c r="I4893" s="68">
        <v>0.18717919999999999</v>
      </c>
      <c r="T4893" s="91"/>
      <c r="U4893" s="91"/>
      <c r="AA4893" s="91"/>
      <c r="AB4893" s="91"/>
      <c r="AC4893" s="91"/>
      <c r="AD4893" s="91"/>
      <c r="AE4893" s="91"/>
      <c r="AF4893" s="91"/>
    </row>
    <row r="4894" spans="1:32" x14ac:dyDescent="0.3">
      <c r="A4894" s="65">
        <v>0</v>
      </c>
      <c r="B4894" s="10">
        <v>4891</v>
      </c>
      <c r="C4894" s="71">
        <v>0.48909999999999998</v>
      </c>
      <c r="D4894" s="74">
        <v>755447</v>
      </c>
      <c r="E4894" s="61">
        <v>701922</v>
      </c>
      <c r="F4894" s="68">
        <v>0.18886174999999999</v>
      </c>
      <c r="G4894" s="292">
        <v>0.17548050000000001</v>
      </c>
      <c r="H4894" s="68">
        <v>0.20145253333333332</v>
      </c>
      <c r="I4894" s="68">
        <v>0.18717919999999999</v>
      </c>
      <c r="T4894" s="91"/>
      <c r="U4894" s="91"/>
      <c r="AA4894" s="91"/>
      <c r="AB4894" s="91"/>
      <c r="AC4894" s="91"/>
      <c r="AD4894" s="91"/>
      <c r="AE4894" s="91"/>
      <c r="AF4894" s="91"/>
    </row>
    <row r="4895" spans="1:32" x14ac:dyDescent="0.3">
      <c r="A4895" s="65">
        <v>0</v>
      </c>
      <c r="B4895" s="10">
        <v>4892</v>
      </c>
      <c r="C4895" s="71">
        <v>0.48920000000000002</v>
      </c>
      <c r="D4895" s="74">
        <v>755447</v>
      </c>
      <c r="E4895" s="61">
        <v>701922</v>
      </c>
      <c r="F4895" s="68">
        <v>0.18886174999999999</v>
      </c>
      <c r="G4895" s="292">
        <v>0.17548050000000001</v>
      </c>
      <c r="H4895" s="68">
        <v>0.20145253333333332</v>
      </c>
      <c r="I4895" s="68">
        <v>0.18717919999999999</v>
      </c>
      <c r="T4895" s="91"/>
      <c r="U4895" s="91"/>
      <c r="AA4895" s="91"/>
      <c r="AB4895" s="91"/>
      <c r="AC4895" s="91"/>
      <c r="AD4895" s="91"/>
      <c r="AE4895" s="91"/>
      <c r="AF4895" s="91"/>
    </row>
    <row r="4896" spans="1:32" x14ac:dyDescent="0.3">
      <c r="A4896" s="65">
        <v>0</v>
      </c>
      <c r="B4896" s="10">
        <v>4893</v>
      </c>
      <c r="C4896" s="71">
        <v>0.48930000000000001</v>
      </c>
      <c r="D4896" s="74">
        <v>755447</v>
      </c>
      <c r="E4896" s="61">
        <v>701922</v>
      </c>
      <c r="F4896" s="68">
        <v>0.18886174999999999</v>
      </c>
      <c r="G4896" s="292">
        <v>0.17548050000000001</v>
      </c>
      <c r="H4896" s="68">
        <v>0.20145253333333332</v>
      </c>
      <c r="I4896" s="68">
        <v>0.18717919999999999</v>
      </c>
      <c r="T4896" s="91"/>
      <c r="U4896" s="91"/>
      <c r="AA4896" s="91"/>
      <c r="AB4896" s="91"/>
      <c r="AC4896" s="91"/>
      <c r="AD4896" s="91"/>
      <c r="AE4896" s="91"/>
      <c r="AF4896" s="91"/>
    </row>
    <row r="4897" spans="1:32" x14ac:dyDescent="0.3">
      <c r="A4897" s="65">
        <v>0</v>
      </c>
      <c r="B4897" s="10">
        <v>4894</v>
      </c>
      <c r="C4897" s="71">
        <v>0.4894</v>
      </c>
      <c r="D4897" s="74">
        <v>755447</v>
      </c>
      <c r="E4897" s="61">
        <v>701922</v>
      </c>
      <c r="F4897" s="68">
        <v>0.18886174999999999</v>
      </c>
      <c r="G4897" s="292">
        <v>0.17548050000000001</v>
      </c>
      <c r="H4897" s="68">
        <v>0.20145253333333332</v>
      </c>
      <c r="I4897" s="68">
        <v>0.18717919999999999</v>
      </c>
      <c r="T4897" s="91"/>
      <c r="U4897" s="91"/>
      <c r="AA4897" s="91"/>
      <c r="AB4897" s="91"/>
      <c r="AC4897" s="91"/>
      <c r="AD4897" s="91"/>
      <c r="AE4897" s="91"/>
      <c r="AF4897" s="91"/>
    </row>
    <row r="4898" spans="1:32" x14ac:dyDescent="0.3">
      <c r="A4898" s="65">
        <v>0</v>
      </c>
      <c r="B4898" s="10">
        <v>4895</v>
      </c>
      <c r="C4898" s="71">
        <v>0.48949999999999999</v>
      </c>
      <c r="D4898" s="74">
        <v>755447</v>
      </c>
      <c r="E4898" s="61">
        <v>701922</v>
      </c>
      <c r="F4898" s="68">
        <v>0.18886174999999999</v>
      </c>
      <c r="G4898" s="292">
        <v>0.17548050000000001</v>
      </c>
      <c r="H4898" s="68">
        <v>0.20145253333333332</v>
      </c>
      <c r="I4898" s="68">
        <v>0.18717919999999999</v>
      </c>
      <c r="T4898" s="91"/>
      <c r="U4898" s="91"/>
      <c r="AA4898" s="91"/>
      <c r="AB4898" s="91"/>
      <c r="AC4898" s="91"/>
      <c r="AD4898" s="91"/>
      <c r="AE4898" s="91"/>
      <c r="AF4898" s="91"/>
    </row>
    <row r="4899" spans="1:32" x14ac:dyDescent="0.3">
      <c r="A4899" s="65">
        <v>0</v>
      </c>
      <c r="B4899" s="10">
        <v>4896</v>
      </c>
      <c r="C4899" s="71">
        <v>0.48959999999999998</v>
      </c>
      <c r="D4899" s="74">
        <v>755447</v>
      </c>
      <c r="E4899" s="61">
        <v>701922</v>
      </c>
      <c r="F4899" s="68">
        <v>0.18886174999999999</v>
      </c>
      <c r="G4899" s="292">
        <v>0.17548050000000001</v>
      </c>
      <c r="H4899" s="68">
        <v>0.20145253333333332</v>
      </c>
      <c r="I4899" s="68">
        <v>0.18717919999999999</v>
      </c>
      <c r="T4899" s="91"/>
      <c r="U4899" s="91"/>
      <c r="AA4899" s="91"/>
      <c r="AB4899" s="91"/>
      <c r="AC4899" s="91"/>
      <c r="AD4899" s="91"/>
      <c r="AE4899" s="91"/>
      <c r="AF4899" s="91"/>
    </row>
    <row r="4900" spans="1:32" x14ac:dyDescent="0.3">
      <c r="A4900" s="65">
        <v>0</v>
      </c>
      <c r="B4900" s="10">
        <v>4897</v>
      </c>
      <c r="C4900" s="71">
        <v>0.48970000000000002</v>
      </c>
      <c r="D4900" s="74">
        <v>755447</v>
      </c>
      <c r="E4900" s="61">
        <v>701922</v>
      </c>
      <c r="F4900" s="68">
        <v>0.18886174999999999</v>
      </c>
      <c r="G4900" s="292">
        <v>0.17548050000000001</v>
      </c>
      <c r="H4900" s="68">
        <v>0.20145253333333332</v>
      </c>
      <c r="I4900" s="68">
        <v>0.18717919999999999</v>
      </c>
      <c r="T4900" s="91"/>
      <c r="U4900" s="91"/>
      <c r="AA4900" s="91"/>
      <c r="AB4900" s="91"/>
      <c r="AC4900" s="91"/>
      <c r="AD4900" s="91"/>
      <c r="AE4900" s="91"/>
      <c r="AF4900" s="91"/>
    </row>
    <row r="4901" spans="1:32" x14ac:dyDescent="0.3">
      <c r="A4901" s="65">
        <v>0</v>
      </c>
      <c r="B4901" s="10">
        <v>4898</v>
      </c>
      <c r="C4901" s="71">
        <v>0.48980000000000001</v>
      </c>
      <c r="D4901" s="74">
        <v>755447</v>
      </c>
      <c r="E4901" s="61">
        <v>701922</v>
      </c>
      <c r="F4901" s="68">
        <v>0.18886174999999999</v>
      </c>
      <c r="G4901" s="292">
        <v>0.17548050000000001</v>
      </c>
      <c r="H4901" s="68">
        <v>0.20145253333333332</v>
      </c>
      <c r="I4901" s="68">
        <v>0.18717919999999999</v>
      </c>
      <c r="T4901" s="91"/>
      <c r="U4901" s="91"/>
      <c r="AA4901" s="91"/>
      <c r="AB4901" s="91"/>
      <c r="AC4901" s="91"/>
      <c r="AD4901" s="91"/>
      <c r="AE4901" s="91"/>
      <c r="AF4901" s="91"/>
    </row>
    <row r="4902" spans="1:32" x14ac:dyDescent="0.3">
      <c r="A4902" s="65">
        <v>0</v>
      </c>
      <c r="B4902" s="10">
        <v>4899</v>
      </c>
      <c r="C4902" s="71">
        <v>0.4899</v>
      </c>
      <c r="D4902" s="74">
        <v>755447</v>
      </c>
      <c r="E4902" s="61">
        <v>701922</v>
      </c>
      <c r="F4902" s="68">
        <v>0.18886174999999999</v>
      </c>
      <c r="G4902" s="292">
        <v>0.17548050000000001</v>
      </c>
      <c r="H4902" s="68">
        <v>0.20145253333333332</v>
      </c>
      <c r="I4902" s="68">
        <v>0.18717919999999999</v>
      </c>
      <c r="T4902" s="91"/>
      <c r="U4902" s="91"/>
      <c r="AA4902" s="91"/>
      <c r="AB4902" s="91"/>
      <c r="AC4902" s="91"/>
      <c r="AD4902" s="91"/>
      <c r="AE4902" s="91"/>
      <c r="AF4902" s="91"/>
    </row>
    <row r="4903" spans="1:32" x14ac:dyDescent="0.3">
      <c r="A4903" s="65">
        <v>0</v>
      </c>
      <c r="B4903" s="10">
        <v>4900</v>
      </c>
      <c r="C4903" s="71">
        <v>0.49</v>
      </c>
      <c r="D4903" s="74">
        <v>755447</v>
      </c>
      <c r="E4903" s="61">
        <v>701922</v>
      </c>
      <c r="F4903" s="68">
        <v>0.18886174999999999</v>
      </c>
      <c r="G4903" s="292">
        <v>0.17548050000000001</v>
      </c>
      <c r="H4903" s="68">
        <v>0.20145253333333332</v>
      </c>
      <c r="I4903" s="68">
        <v>0.18717919999999999</v>
      </c>
      <c r="T4903" s="91"/>
      <c r="U4903" s="91"/>
      <c r="AA4903" s="91"/>
      <c r="AB4903" s="91"/>
      <c r="AC4903" s="91"/>
      <c r="AD4903" s="91"/>
      <c r="AE4903" s="91"/>
      <c r="AF4903" s="91"/>
    </row>
    <row r="4904" spans="1:32" x14ac:dyDescent="0.3">
      <c r="A4904" s="65">
        <v>0</v>
      </c>
      <c r="B4904" s="10">
        <v>4901</v>
      </c>
      <c r="C4904" s="71">
        <v>0.49009999999999998</v>
      </c>
      <c r="D4904" s="74">
        <v>755447</v>
      </c>
      <c r="E4904" s="61">
        <v>701922</v>
      </c>
      <c r="F4904" s="68">
        <v>0.18886174999999999</v>
      </c>
      <c r="G4904" s="292">
        <v>0.17548050000000001</v>
      </c>
      <c r="H4904" s="68">
        <v>0.20145253333333332</v>
      </c>
      <c r="I4904" s="68">
        <v>0.18717919999999999</v>
      </c>
      <c r="T4904" s="91"/>
      <c r="U4904" s="91"/>
      <c r="AA4904" s="91"/>
      <c r="AB4904" s="91"/>
      <c r="AC4904" s="91"/>
      <c r="AD4904" s="91"/>
      <c r="AE4904" s="91"/>
      <c r="AF4904" s="91"/>
    </row>
    <row r="4905" spans="1:32" x14ac:dyDescent="0.3">
      <c r="A4905" s="65">
        <v>0</v>
      </c>
      <c r="B4905" s="10">
        <v>4902</v>
      </c>
      <c r="C4905" s="71">
        <v>0.49020000000000002</v>
      </c>
      <c r="D4905" s="74">
        <v>755447</v>
      </c>
      <c r="E4905" s="61">
        <v>701922</v>
      </c>
      <c r="F4905" s="68">
        <v>0.18886174999999999</v>
      </c>
      <c r="G4905" s="292">
        <v>0.17548050000000001</v>
      </c>
      <c r="H4905" s="68">
        <v>0.20145253333333332</v>
      </c>
      <c r="I4905" s="68">
        <v>0.18717919999999999</v>
      </c>
      <c r="T4905" s="91"/>
      <c r="U4905" s="91"/>
      <c r="AA4905" s="91"/>
      <c r="AB4905" s="91"/>
      <c r="AC4905" s="91"/>
      <c r="AD4905" s="91"/>
      <c r="AE4905" s="91"/>
      <c r="AF4905" s="91"/>
    </row>
    <row r="4906" spans="1:32" x14ac:dyDescent="0.3">
      <c r="A4906" s="65">
        <v>0</v>
      </c>
      <c r="B4906" s="10">
        <v>4903</v>
      </c>
      <c r="C4906" s="71">
        <v>0.49030000000000001</v>
      </c>
      <c r="D4906" s="74">
        <v>755447</v>
      </c>
      <c r="E4906" s="61">
        <v>701922</v>
      </c>
      <c r="F4906" s="68">
        <v>0.18886174999999999</v>
      </c>
      <c r="G4906" s="292">
        <v>0.17548050000000001</v>
      </c>
      <c r="H4906" s="68">
        <v>0.20145253333333332</v>
      </c>
      <c r="I4906" s="68">
        <v>0.18717919999999999</v>
      </c>
      <c r="T4906" s="91"/>
      <c r="U4906" s="91"/>
      <c r="AA4906" s="91"/>
      <c r="AB4906" s="91"/>
      <c r="AC4906" s="91"/>
      <c r="AD4906" s="91"/>
      <c r="AE4906" s="91"/>
      <c r="AF4906" s="91"/>
    </row>
    <row r="4907" spans="1:32" x14ac:dyDescent="0.3">
      <c r="A4907" s="65">
        <v>0</v>
      </c>
      <c r="B4907" s="10">
        <v>4904</v>
      </c>
      <c r="C4907" s="71">
        <v>0.4904</v>
      </c>
      <c r="D4907" s="74">
        <v>755447</v>
      </c>
      <c r="E4907" s="61">
        <v>701922</v>
      </c>
      <c r="F4907" s="68">
        <v>0.18886174999999999</v>
      </c>
      <c r="G4907" s="292">
        <v>0.17548050000000001</v>
      </c>
      <c r="H4907" s="68">
        <v>0.20145253333333332</v>
      </c>
      <c r="I4907" s="68">
        <v>0.18717919999999999</v>
      </c>
      <c r="T4907" s="91"/>
      <c r="U4907" s="91"/>
      <c r="AA4907" s="91"/>
      <c r="AB4907" s="91"/>
      <c r="AC4907" s="91"/>
      <c r="AD4907" s="91"/>
      <c r="AE4907" s="91"/>
      <c r="AF4907" s="91"/>
    </row>
    <row r="4908" spans="1:32" x14ac:dyDescent="0.3">
      <c r="A4908" s="65">
        <v>0</v>
      </c>
      <c r="B4908" s="10">
        <v>4905</v>
      </c>
      <c r="C4908" s="71">
        <v>0.49049999999999999</v>
      </c>
      <c r="D4908" s="74">
        <v>755447</v>
      </c>
      <c r="E4908" s="61">
        <v>701922</v>
      </c>
      <c r="F4908" s="68">
        <v>0.18886174999999999</v>
      </c>
      <c r="G4908" s="292">
        <v>0.17548050000000001</v>
      </c>
      <c r="H4908" s="68">
        <v>0.20145253333333332</v>
      </c>
      <c r="I4908" s="68">
        <v>0.18717919999999999</v>
      </c>
      <c r="T4908" s="91"/>
      <c r="U4908" s="91"/>
      <c r="AA4908" s="91"/>
      <c r="AB4908" s="91"/>
      <c r="AC4908" s="91"/>
      <c r="AD4908" s="91"/>
      <c r="AE4908" s="91"/>
      <c r="AF4908" s="91"/>
    </row>
    <row r="4909" spans="1:32" x14ac:dyDescent="0.3">
      <c r="A4909" s="65">
        <v>0</v>
      </c>
      <c r="B4909" s="10">
        <v>4906</v>
      </c>
      <c r="C4909" s="71">
        <v>0.49059999999999998</v>
      </c>
      <c r="D4909" s="74">
        <v>755447</v>
      </c>
      <c r="E4909" s="61">
        <v>701922</v>
      </c>
      <c r="F4909" s="68">
        <v>0.18886174999999999</v>
      </c>
      <c r="G4909" s="292">
        <v>0.17548050000000001</v>
      </c>
      <c r="H4909" s="68">
        <v>0.20145253333333332</v>
      </c>
      <c r="I4909" s="68">
        <v>0.18717919999999999</v>
      </c>
      <c r="T4909" s="91"/>
      <c r="U4909" s="91"/>
      <c r="AA4909" s="91"/>
      <c r="AB4909" s="91"/>
      <c r="AC4909" s="91"/>
      <c r="AD4909" s="91"/>
      <c r="AE4909" s="91"/>
      <c r="AF4909" s="91"/>
    </row>
    <row r="4910" spans="1:32" x14ac:dyDescent="0.3">
      <c r="A4910" s="65">
        <v>0</v>
      </c>
      <c r="B4910" s="10">
        <v>4907</v>
      </c>
      <c r="C4910" s="71">
        <v>0.49070000000000003</v>
      </c>
      <c r="D4910" s="74">
        <v>755447</v>
      </c>
      <c r="E4910" s="61">
        <v>701922</v>
      </c>
      <c r="F4910" s="68">
        <v>0.18886174999999999</v>
      </c>
      <c r="G4910" s="292">
        <v>0.17548050000000001</v>
      </c>
      <c r="H4910" s="68">
        <v>0.20145253333333332</v>
      </c>
      <c r="I4910" s="68">
        <v>0.18717919999999999</v>
      </c>
      <c r="T4910" s="91"/>
      <c r="U4910" s="91"/>
      <c r="AA4910" s="91"/>
      <c r="AB4910" s="91"/>
      <c r="AC4910" s="91"/>
      <c r="AD4910" s="91"/>
      <c r="AE4910" s="91"/>
      <c r="AF4910" s="91"/>
    </row>
    <row r="4911" spans="1:32" x14ac:dyDescent="0.3">
      <c r="A4911" s="65">
        <v>0</v>
      </c>
      <c r="B4911" s="10">
        <v>4908</v>
      </c>
      <c r="C4911" s="71">
        <v>0.49080000000000001</v>
      </c>
      <c r="D4911" s="74">
        <v>755447</v>
      </c>
      <c r="E4911" s="61">
        <v>701922</v>
      </c>
      <c r="F4911" s="68">
        <v>0.18886174999999999</v>
      </c>
      <c r="G4911" s="292">
        <v>0.17548050000000001</v>
      </c>
      <c r="H4911" s="68">
        <v>0.20145253333333332</v>
      </c>
      <c r="I4911" s="68">
        <v>0.18717919999999999</v>
      </c>
      <c r="T4911" s="91"/>
      <c r="U4911" s="91"/>
      <c r="AA4911" s="91"/>
      <c r="AB4911" s="91"/>
      <c r="AC4911" s="91"/>
      <c r="AD4911" s="91"/>
      <c r="AE4911" s="91"/>
      <c r="AF4911" s="91"/>
    </row>
    <row r="4912" spans="1:32" x14ac:dyDescent="0.3">
      <c r="A4912" s="65">
        <v>0</v>
      </c>
      <c r="B4912" s="10">
        <v>4909</v>
      </c>
      <c r="C4912" s="71">
        <v>0.4909</v>
      </c>
      <c r="D4912" s="74">
        <v>755447</v>
      </c>
      <c r="E4912" s="61">
        <v>701922</v>
      </c>
      <c r="F4912" s="68">
        <v>0.18886174999999999</v>
      </c>
      <c r="G4912" s="292">
        <v>0.17548050000000001</v>
      </c>
      <c r="H4912" s="68">
        <v>0.20145253333333332</v>
      </c>
      <c r="I4912" s="68">
        <v>0.18717919999999999</v>
      </c>
      <c r="T4912" s="91"/>
      <c r="U4912" s="91"/>
      <c r="AA4912" s="91"/>
      <c r="AB4912" s="91"/>
      <c r="AC4912" s="91"/>
      <c r="AD4912" s="91"/>
      <c r="AE4912" s="91"/>
      <c r="AF4912" s="91"/>
    </row>
    <row r="4913" spans="1:32" x14ac:dyDescent="0.3">
      <c r="A4913" s="65">
        <v>0</v>
      </c>
      <c r="B4913" s="10">
        <v>4910</v>
      </c>
      <c r="C4913" s="71">
        <v>0.49099999999999999</v>
      </c>
      <c r="D4913" s="74">
        <v>755447</v>
      </c>
      <c r="E4913" s="61">
        <v>701922</v>
      </c>
      <c r="F4913" s="68">
        <v>0.18886174999999999</v>
      </c>
      <c r="G4913" s="292">
        <v>0.17548050000000001</v>
      </c>
      <c r="H4913" s="68">
        <v>0.20145253333333332</v>
      </c>
      <c r="I4913" s="68">
        <v>0.18717919999999999</v>
      </c>
      <c r="T4913" s="91"/>
      <c r="U4913" s="91"/>
      <c r="AA4913" s="91"/>
      <c r="AB4913" s="91"/>
      <c r="AC4913" s="91"/>
      <c r="AD4913" s="91"/>
      <c r="AE4913" s="91"/>
      <c r="AF4913" s="91"/>
    </row>
    <row r="4914" spans="1:32" x14ac:dyDescent="0.3">
      <c r="A4914" s="65">
        <v>0</v>
      </c>
      <c r="B4914" s="10">
        <v>4911</v>
      </c>
      <c r="C4914" s="71">
        <v>0.49109999999999998</v>
      </c>
      <c r="D4914" s="74">
        <v>755447</v>
      </c>
      <c r="E4914" s="61">
        <v>701922</v>
      </c>
      <c r="F4914" s="68">
        <v>0.18886174999999999</v>
      </c>
      <c r="G4914" s="292">
        <v>0.17548050000000001</v>
      </c>
      <c r="H4914" s="68">
        <v>0.20145253333333332</v>
      </c>
      <c r="I4914" s="68">
        <v>0.18717919999999999</v>
      </c>
      <c r="T4914" s="91"/>
      <c r="U4914" s="91"/>
      <c r="AA4914" s="91"/>
      <c r="AB4914" s="91"/>
      <c r="AC4914" s="91"/>
      <c r="AD4914" s="91"/>
      <c r="AE4914" s="91"/>
      <c r="AF4914" s="91"/>
    </row>
    <row r="4915" spans="1:32" x14ac:dyDescent="0.3">
      <c r="A4915" s="65">
        <v>0</v>
      </c>
      <c r="B4915" s="10">
        <v>4912</v>
      </c>
      <c r="C4915" s="71">
        <v>0.49120000000000003</v>
      </c>
      <c r="D4915" s="74">
        <v>755447</v>
      </c>
      <c r="E4915" s="61">
        <v>701922</v>
      </c>
      <c r="F4915" s="68">
        <v>0.18886174999999999</v>
      </c>
      <c r="G4915" s="292">
        <v>0.17548050000000001</v>
      </c>
      <c r="H4915" s="68">
        <v>0.20145253333333332</v>
      </c>
      <c r="I4915" s="68">
        <v>0.18717919999999999</v>
      </c>
      <c r="T4915" s="91"/>
      <c r="U4915" s="91"/>
      <c r="AA4915" s="91"/>
      <c r="AB4915" s="91"/>
      <c r="AC4915" s="91"/>
      <c r="AD4915" s="91"/>
      <c r="AE4915" s="91"/>
      <c r="AF4915" s="91"/>
    </row>
    <row r="4916" spans="1:32" x14ac:dyDescent="0.3">
      <c r="A4916" s="65">
        <v>0</v>
      </c>
      <c r="B4916" s="10">
        <v>4913</v>
      </c>
      <c r="C4916" s="71">
        <v>0.49130000000000001</v>
      </c>
      <c r="D4916" s="74">
        <v>755447</v>
      </c>
      <c r="E4916" s="61">
        <v>701922</v>
      </c>
      <c r="F4916" s="68">
        <v>0.18886174999999999</v>
      </c>
      <c r="G4916" s="292">
        <v>0.17548050000000001</v>
      </c>
      <c r="H4916" s="68">
        <v>0.20145253333333332</v>
      </c>
      <c r="I4916" s="68">
        <v>0.18717919999999999</v>
      </c>
      <c r="T4916" s="91"/>
      <c r="U4916" s="91"/>
      <c r="AA4916" s="91"/>
      <c r="AB4916" s="91"/>
      <c r="AC4916" s="91"/>
      <c r="AD4916" s="91"/>
      <c r="AE4916" s="91"/>
      <c r="AF4916" s="91"/>
    </row>
    <row r="4917" spans="1:32" x14ac:dyDescent="0.3">
      <c r="A4917" s="65">
        <v>0</v>
      </c>
      <c r="B4917" s="10">
        <v>4914</v>
      </c>
      <c r="C4917" s="71">
        <v>0.4914</v>
      </c>
      <c r="D4917" s="74">
        <v>755447</v>
      </c>
      <c r="E4917" s="61">
        <v>701922</v>
      </c>
      <c r="F4917" s="68">
        <v>0.18886174999999999</v>
      </c>
      <c r="G4917" s="292">
        <v>0.17548050000000001</v>
      </c>
      <c r="H4917" s="68">
        <v>0.20145253333333332</v>
      </c>
      <c r="I4917" s="68">
        <v>0.18717919999999999</v>
      </c>
      <c r="T4917" s="91"/>
      <c r="U4917" s="91"/>
      <c r="AA4917" s="91"/>
      <c r="AB4917" s="91"/>
      <c r="AC4917" s="91"/>
      <c r="AD4917" s="91"/>
      <c r="AE4917" s="91"/>
      <c r="AF4917" s="91"/>
    </row>
    <row r="4918" spans="1:32" x14ac:dyDescent="0.3">
      <c r="A4918" s="65">
        <v>0</v>
      </c>
      <c r="B4918" s="10">
        <v>4915</v>
      </c>
      <c r="C4918" s="71">
        <v>0.49149999999999999</v>
      </c>
      <c r="D4918" s="74">
        <v>755447</v>
      </c>
      <c r="E4918" s="61">
        <v>701922</v>
      </c>
      <c r="F4918" s="68">
        <v>0.18886174999999999</v>
      </c>
      <c r="G4918" s="292">
        <v>0.17548050000000001</v>
      </c>
      <c r="H4918" s="68">
        <v>0.20145253333333332</v>
      </c>
      <c r="I4918" s="68">
        <v>0.18717919999999999</v>
      </c>
      <c r="T4918" s="91"/>
      <c r="U4918" s="91"/>
      <c r="AA4918" s="91"/>
      <c r="AB4918" s="91"/>
      <c r="AC4918" s="91"/>
      <c r="AD4918" s="91"/>
      <c r="AE4918" s="91"/>
      <c r="AF4918" s="91"/>
    </row>
    <row r="4919" spans="1:32" x14ac:dyDescent="0.3">
      <c r="A4919" s="65">
        <v>0</v>
      </c>
      <c r="B4919" s="10">
        <v>4916</v>
      </c>
      <c r="C4919" s="71">
        <v>0.49159999999999998</v>
      </c>
      <c r="D4919" s="74">
        <v>755447</v>
      </c>
      <c r="E4919" s="61">
        <v>701922</v>
      </c>
      <c r="F4919" s="68">
        <v>0.18886174999999999</v>
      </c>
      <c r="G4919" s="292">
        <v>0.17548050000000001</v>
      </c>
      <c r="H4919" s="68">
        <v>0.20145253333333332</v>
      </c>
      <c r="I4919" s="68">
        <v>0.18717919999999999</v>
      </c>
      <c r="T4919" s="91"/>
      <c r="U4919" s="91"/>
      <c r="AA4919" s="91"/>
      <c r="AB4919" s="91"/>
      <c r="AC4919" s="91"/>
      <c r="AD4919" s="91"/>
      <c r="AE4919" s="91"/>
      <c r="AF4919" s="91"/>
    </row>
    <row r="4920" spans="1:32" x14ac:dyDescent="0.3">
      <c r="A4920" s="65">
        <v>0</v>
      </c>
      <c r="B4920" s="10">
        <v>4917</v>
      </c>
      <c r="C4920" s="71">
        <v>0.49170000000000003</v>
      </c>
      <c r="D4920" s="74">
        <v>755447</v>
      </c>
      <c r="E4920" s="61">
        <v>701922</v>
      </c>
      <c r="F4920" s="68">
        <v>0.18886174999999999</v>
      </c>
      <c r="G4920" s="292">
        <v>0.17548050000000001</v>
      </c>
      <c r="H4920" s="68">
        <v>0.20145253333333332</v>
      </c>
      <c r="I4920" s="68">
        <v>0.18717919999999999</v>
      </c>
      <c r="T4920" s="91"/>
      <c r="U4920" s="91"/>
      <c r="AA4920" s="91"/>
      <c r="AB4920" s="91"/>
      <c r="AC4920" s="91"/>
      <c r="AD4920" s="91"/>
      <c r="AE4920" s="91"/>
      <c r="AF4920" s="91"/>
    </row>
    <row r="4921" spans="1:32" x14ac:dyDescent="0.3">
      <c r="A4921" s="65">
        <v>0</v>
      </c>
      <c r="B4921" s="10">
        <v>4918</v>
      </c>
      <c r="C4921" s="71">
        <v>0.49180000000000001</v>
      </c>
      <c r="D4921" s="74">
        <v>755447</v>
      </c>
      <c r="E4921" s="61">
        <v>701922</v>
      </c>
      <c r="F4921" s="68">
        <v>0.18886174999999999</v>
      </c>
      <c r="G4921" s="292">
        <v>0.17548050000000001</v>
      </c>
      <c r="H4921" s="68">
        <v>0.20145253333333332</v>
      </c>
      <c r="I4921" s="68">
        <v>0.18717919999999999</v>
      </c>
      <c r="T4921" s="91"/>
      <c r="U4921" s="91"/>
      <c r="AA4921" s="91"/>
      <c r="AB4921" s="91"/>
      <c r="AC4921" s="91"/>
      <c r="AD4921" s="91"/>
      <c r="AE4921" s="91"/>
      <c r="AF4921" s="91"/>
    </row>
    <row r="4922" spans="1:32" x14ac:dyDescent="0.3">
      <c r="A4922" s="65">
        <v>0</v>
      </c>
      <c r="B4922" s="10">
        <v>4919</v>
      </c>
      <c r="C4922" s="71">
        <v>0.4919</v>
      </c>
      <c r="D4922" s="74">
        <v>755447</v>
      </c>
      <c r="E4922" s="61">
        <v>701922</v>
      </c>
      <c r="F4922" s="68">
        <v>0.18886174999999999</v>
      </c>
      <c r="G4922" s="292">
        <v>0.17548050000000001</v>
      </c>
      <c r="H4922" s="68">
        <v>0.20145253333333332</v>
      </c>
      <c r="I4922" s="68">
        <v>0.18717919999999999</v>
      </c>
      <c r="T4922" s="91"/>
      <c r="U4922" s="91"/>
      <c r="AA4922" s="91"/>
      <c r="AB4922" s="91"/>
      <c r="AC4922" s="91"/>
      <c r="AD4922" s="91"/>
      <c r="AE4922" s="91"/>
      <c r="AF4922" s="91"/>
    </row>
    <row r="4923" spans="1:32" x14ac:dyDescent="0.3">
      <c r="A4923" s="65">
        <v>0</v>
      </c>
      <c r="B4923" s="10">
        <v>4920</v>
      </c>
      <c r="C4923" s="71">
        <v>0.49199999999999999</v>
      </c>
      <c r="D4923" s="74">
        <v>755447</v>
      </c>
      <c r="E4923" s="61">
        <v>701922</v>
      </c>
      <c r="F4923" s="68">
        <v>0.18886174999999999</v>
      </c>
      <c r="G4923" s="292">
        <v>0.17548050000000001</v>
      </c>
      <c r="H4923" s="68">
        <v>0.20145253333333332</v>
      </c>
      <c r="I4923" s="68">
        <v>0.18717919999999999</v>
      </c>
      <c r="T4923" s="91"/>
      <c r="U4923" s="91"/>
      <c r="AA4923" s="91"/>
      <c r="AB4923" s="91"/>
      <c r="AC4923" s="91"/>
      <c r="AD4923" s="91"/>
      <c r="AE4923" s="91"/>
      <c r="AF4923" s="91"/>
    </row>
    <row r="4924" spans="1:32" x14ac:dyDescent="0.3">
      <c r="A4924" s="65">
        <v>0</v>
      </c>
      <c r="B4924" s="10">
        <v>4921</v>
      </c>
      <c r="C4924" s="71">
        <v>0.49209999999999998</v>
      </c>
      <c r="D4924" s="74">
        <v>755447</v>
      </c>
      <c r="E4924" s="61">
        <v>701922</v>
      </c>
      <c r="F4924" s="68">
        <v>0.18886174999999999</v>
      </c>
      <c r="G4924" s="292">
        <v>0.17548050000000001</v>
      </c>
      <c r="H4924" s="68">
        <v>0.20145253333333332</v>
      </c>
      <c r="I4924" s="68">
        <v>0.18717919999999999</v>
      </c>
      <c r="T4924" s="91"/>
      <c r="U4924" s="91"/>
      <c r="AA4924" s="91"/>
      <c r="AB4924" s="91"/>
      <c r="AC4924" s="91"/>
      <c r="AD4924" s="91"/>
      <c r="AE4924" s="91"/>
      <c r="AF4924" s="91"/>
    </row>
    <row r="4925" spans="1:32" x14ac:dyDescent="0.3">
      <c r="A4925" s="65">
        <v>0</v>
      </c>
      <c r="B4925" s="10">
        <v>4922</v>
      </c>
      <c r="C4925" s="71">
        <v>0.49220000000000003</v>
      </c>
      <c r="D4925" s="74">
        <v>755447</v>
      </c>
      <c r="E4925" s="61">
        <v>701922</v>
      </c>
      <c r="F4925" s="68">
        <v>0.18886174999999999</v>
      </c>
      <c r="G4925" s="292">
        <v>0.17548050000000001</v>
      </c>
      <c r="H4925" s="68">
        <v>0.20145253333333332</v>
      </c>
      <c r="I4925" s="68">
        <v>0.18717919999999999</v>
      </c>
      <c r="T4925" s="91"/>
      <c r="U4925" s="91"/>
      <c r="AA4925" s="91"/>
      <c r="AB4925" s="91"/>
      <c r="AC4925" s="91"/>
      <c r="AD4925" s="91"/>
      <c r="AE4925" s="91"/>
      <c r="AF4925" s="91"/>
    </row>
    <row r="4926" spans="1:32" x14ac:dyDescent="0.3">
      <c r="A4926" s="65">
        <v>0</v>
      </c>
      <c r="B4926" s="10">
        <v>4923</v>
      </c>
      <c r="C4926" s="71">
        <v>0.49230000000000002</v>
      </c>
      <c r="D4926" s="74">
        <v>755447</v>
      </c>
      <c r="E4926" s="61">
        <v>701922</v>
      </c>
      <c r="F4926" s="68">
        <v>0.18886174999999999</v>
      </c>
      <c r="G4926" s="292">
        <v>0.17548050000000001</v>
      </c>
      <c r="H4926" s="68">
        <v>0.20145253333333332</v>
      </c>
      <c r="I4926" s="68">
        <v>0.18717919999999999</v>
      </c>
      <c r="T4926" s="91"/>
      <c r="U4926" s="91"/>
      <c r="AA4926" s="91"/>
      <c r="AB4926" s="91"/>
      <c r="AC4926" s="91"/>
      <c r="AD4926" s="91"/>
      <c r="AE4926" s="91"/>
      <c r="AF4926" s="91"/>
    </row>
    <row r="4927" spans="1:32" x14ac:dyDescent="0.3">
      <c r="A4927" s="65">
        <v>0</v>
      </c>
      <c r="B4927" s="10">
        <v>4924</v>
      </c>
      <c r="C4927" s="71">
        <v>0.4924</v>
      </c>
      <c r="D4927" s="74">
        <v>755447</v>
      </c>
      <c r="E4927" s="61">
        <v>701922</v>
      </c>
      <c r="F4927" s="68">
        <v>0.18886174999999999</v>
      </c>
      <c r="G4927" s="292">
        <v>0.17548050000000001</v>
      </c>
      <c r="H4927" s="68">
        <v>0.20145253333333332</v>
      </c>
      <c r="I4927" s="68">
        <v>0.18717919999999999</v>
      </c>
      <c r="T4927" s="91"/>
      <c r="U4927" s="91"/>
      <c r="AA4927" s="91"/>
      <c r="AB4927" s="91"/>
      <c r="AC4927" s="91"/>
      <c r="AD4927" s="91"/>
      <c r="AE4927" s="91"/>
      <c r="AF4927" s="91"/>
    </row>
    <row r="4928" spans="1:32" x14ac:dyDescent="0.3">
      <c r="A4928" s="65">
        <v>0</v>
      </c>
      <c r="B4928" s="10">
        <v>4925</v>
      </c>
      <c r="C4928" s="71">
        <v>0.49249999999999999</v>
      </c>
      <c r="D4928" s="74">
        <v>755447</v>
      </c>
      <c r="E4928" s="61">
        <v>701922</v>
      </c>
      <c r="F4928" s="68">
        <v>0.18886174999999999</v>
      </c>
      <c r="G4928" s="292">
        <v>0.17548050000000001</v>
      </c>
      <c r="H4928" s="68">
        <v>0.20145253333333332</v>
      </c>
      <c r="I4928" s="68">
        <v>0.18717919999999999</v>
      </c>
      <c r="T4928" s="91"/>
      <c r="U4928" s="91"/>
      <c r="AA4928" s="91"/>
      <c r="AB4928" s="91"/>
      <c r="AC4928" s="91"/>
      <c r="AD4928" s="91"/>
      <c r="AE4928" s="91"/>
      <c r="AF4928" s="91"/>
    </row>
    <row r="4929" spans="1:32" x14ac:dyDescent="0.3">
      <c r="A4929" s="65">
        <v>0</v>
      </c>
      <c r="B4929" s="10">
        <v>4926</v>
      </c>
      <c r="C4929" s="71">
        <v>0.49259999999999998</v>
      </c>
      <c r="D4929" s="74">
        <v>755447</v>
      </c>
      <c r="E4929" s="61">
        <v>701922</v>
      </c>
      <c r="F4929" s="68">
        <v>0.18886174999999999</v>
      </c>
      <c r="G4929" s="292">
        <v>0.17548050000000001</v>
      </c>
      <c r="H4929" s="68">
        <v>0.20145253333333332</v>
      </c>
      <c r="I4929" s="68">
        <v>0.18717919999999999</v>
      </c>
      <c r="T4929" s="91"/>
      <c r="U4929" s="91"/>
      <c r="AA4929" s="91"/>
      <c r="AB4929" s="91"/>
      <c r="AC4929" s="91"/>
      <c r="AD4929" s="91"/>
      <c r="AE4929" s="91"/>
      <c r="AF4929" s="91"/>
    </row>
    <row r="4930" spans="1:32" x14ac:dyDescent="0.3">
      <c r="A4930" s="65">
        <v>0</v>
      </c>
      <c r="B4930" s="10">
        <v>4927</v>
      </c>
      <c r="C4930" s="71">
        <v>0.49270000000000003</v>
      </c>
      <c r="D4930" s="74">
        <v>755447</v>
      </c>
      <c r="E4930" s="61">
        <v>701922</v>
      </c>
      <c r="F4930" s="68">
        <v>0.18886174999999999</v>
      </c>
      <c r="G4930" s="292">
        <v>0.17548050000000001</v>
      </c>
      <c r="H4930" s="68">
        <v>0.20145253333333332</v>
      </c>
      <c r="I4930" s="68">
        <v>0.18717919999999999</v>
      </c>
      <c r="T4930" s="91"/>
      <c r="U4930" s="91"/>
      <c r="AA4930" s="91"/>
      <c r="AB4930" s="91"/>
      <c r="AC4930" s="91"/>
      <c r="AD4930" s="91"/>
      <c r="AE4930" s="91"/>
      <c r="AF4930" s="91"/>
    </row>
    <row r="4931" spans="1:32" x14ac:dyDescent="0.3">
      <c r="A4931" s="65">
        <v>0</v>
      </c>
      <c r="B4931" s="10">
        <v>4928</v>
      </c>
      <c r="C4931" s="71">
        <v>0.49280000000000002</v>
      </c>
      <c r="D4931" s="74">
        <v>755447</v>
      </c>
      <c r="E4931" s="61">
        <v>701922</v>
      </c>
      <c r="F4931" s="68">
        <v>0.18886174999999999</v>
      </c>
      <c r="G4931" s="292">
        <v>0.17548050000000001</v>
      </c>
      <c r="H4931" s="68">
        <v>0.20145253333333332</v>
      </c>
      <c r="I4931" s="68">
        <v>0.18717919999999999</v>
      </c>
      <c r="T4931" s="91"/>
      <c r="U4931" s="91"/>
      <c r="AA4931" s="91"/>
      <c r="AB4931" s="91"/>
      <c r="AC4931" s="91"/>
      <c r="AD4931" s="91"/>
      <c r="AE4931" s="91"/>
      <c r="AF4931" s="91"/>
    </row>
    <row r="4932" spans="1:32" x14ac:dyDescent="0.3">
      <c r="A4932" s="65">
        <v>0</v>
      </c>
      <c r="B4932" s="10">
        <v>4929</v>
      </c>
      <c r="C4932" s="71">
        <v>0.4929</v>
      </c>
      <c r="D4932" s="74">
        <v>755447</v>
      </c>
      <c r="E4932" s="61">
        <v>701922</v>
      </c>
      <c r="F4932" s="68">
        <v>0.18886174999999999</v>
      </c>
      <c r="G4932" s="292">
        <v>0.17548050000000001</v>
      </c>
      <c r="H4932" s="68">
        <v>0.20145253333333332</v>
      </c>
      <c r="I4932" s="68">
        <v>0.18717919999999999</v>
      </c>
      <c r="T4932" s="91"/>
      <c r="U4932" s="91"/>
      <c r="AA4932" s="91"/>
      <c r="AB4932" s="91"/>
      <c r="AC4932" s="91"/>
      <c r="AD4932" s="91"/>
      <c r="AE4932" s="91"/>
      <c r="AF4932" s="91"/>
    </row>
    <row r="4933" spans="1:32" x14ac:dyDescent="0.3">
      <c r="A4933" s="65">
        <v>0</v>
      </c>
      <c r="B4933" s="10">
        <v>4930</v>
      </c>
      <c r="C4933" s="71">
        <v>0.49299999999999999</v>
      </c>
      <c r="D4933" s="74">
        <v>755447</v>
      </c>
      <c r="E4933" s="61">
        <v>701922</v>
      </c>
      <c r="F4933" s="68">
        <v>0.18886174999999999</v>
      </c>
      <c r="G4933" s="292">
        <v>0.17548050000000001</v>
      </c>
      <c r="H4933" s="68">
        <v>0.20145253333333332</v>
      </c>
      <c r="I4933" s="68">
        <v>0.18717919999999999</v>
      </c>
      <c r="T4933" s="91"/>
      <c r="U4933" s="91"/>
      <c r="AA4933" s="91"/>
      <c r="AB4933" s="91"/>
      <c r="AC4933" s="91"/>
      <c r="AD4933" s="91"/>
      <c r="AE4933" s="91"/>
      <c r="AF4933" s="91"/>
    </row>
    <row r="4934" spans="1:32" x14ac:dyDescent="0.3">
      <c r="A4934" s="65">
        <v>0</v>
      </c>
      <c r="B4934" s="10">
        <v>4931</v>
      </c>
      <c r="C4934" s="71">
        <v>0.49309999999999998</v>
      </c>
      <c r="D4934" s="74">
        <v>755447</v>
      </c>
      <c r="E4934" s="61">
        <v>701922</v>
      </c>
      <c r="F4934" s="68">
        <v>0.18886174999999999</v>
      </c>
      <c r="G4934" s="292">
        <v>0.17548050000000001</v>
      </c>
      <c r="H4934" s="68">
        <v>0.20145253333333332</v>
      </c>
      <c r="I4934" s="68">
        <v>0.18717919999999999</v>
      </c>
      <c r="T4934" s="91"/>
      <c r="U4934" s="91"/>
      <c r="AA4934" s="91"/>
      <c r="AB4934" s="91"/>
      <c r="AC4934" s="91"/>
      <c r="AD4934" s="91"/>
      <c r="AE4934" s="91"/>
      <c r="AF4934" s="91"/>
    </row>
    <row r="4935" spans="1:32" x14ac:dyDescent="0.3">
      <c r="A4935" s="65">
        <v>0</v>
      </c>
      <c r="B4935" s="10">
        <v>4932</v>
      </c>
      <c r="C4935" s="71">
        <v>0.49320000000000003</v>
      </c>
      <c r="D4935" s="74">
        <v>755447</v>
      </c>
      <c r="E4935" s="61">
        <v>701922</v>
      </c>
      <c r="F4935" s="68">
        <v>0.18886174999999999</v>
      </c>
      <c r="G4935" s="292">
        <v>0.17548050000000001</v>
      </c>
      <c r="H4935" s="68">
        <v>0.20145253333333332</v>
      </c>
      <c r="I4935" s="68">
        <v>0.18717919999999999</v>
      </c>
      <c r="T4935" s="91"/>
      <c r="U4935" s="91"/>
      <c r="AA4935" s="91"/>
      <c r="AB4935" s="91"/>
      <c r="AC4935" s="91"/>
      <c r="AD4935" s="91"/>
      <c r="AE4935" s="91"/>
      <c r="AF4935" s="91"/>
    </row>
    <row r="4936" spans="1:32" x14ac:dyDescent="0.3">
      <c r="A4936" s="65">
        <v>0</v>
      </c>
      <c r="B4936" s="10">
        <v>4933</v>
      </c>
      <c r="C4936" s="71">
        <v>0.49330000000000002</v>
      </c>
      <c r="D4936" s="74">
        <v>755447</v>
      </c>
      <c r="E4936" s="61">
        <v>701922</v>
      </c>
      <c r="F4936" s="68">
        <v>0.18886174999999999</v>
      </c>
      <c r="G4936" s="292">
        <v>0.17548050000000001</v>
      </c>
      <c r="H4936" s="68">
        <v>0.20145253333333332</v>
      </c>
      <c r="I4936" s="68">
        <v>0.18717919999999999</v>
      </c>
      <c r="T4936" s="91"/>
      <c r="U4936" s="91"/>
      <c r="AA4936" s="91"/>
      <c r="AB4936" s="91"/>
      <c r="AC4936" s="91"/>
      <c r="AD4936" s="91"/>
      <c r="AE4936" s="91"/>
      <c r="AF4936" s="91"/>
    </row>
    <row r="4937" spans="1:32" x14ac:dyDescent="0.3">
      <c r="A4937" s="65">
        <v>0</v>
      </c>
      <c r="B4937" s="10">
        <v>4934</v>
      </c>
      <c r="C4937" s="71">
        <v>0.49340000000000001</v>
      </c>
      <c r="D4937" s="74">
        <v>755447</v>
      </c>
      <c r="E4937" s="61">
        <v>701922</v>
      </c>
      <c r="F4937" s="68">
        <v>0.18886174999999999</v>
      </c>
      <c r="G4937" s="292">
        <v>0.17548050000000001</v>
      </c>
      <c r="H4937" s="68">
        <v>0.20145253333333332</v>
      </c>
      <c r="I4937" s="68">
        <v>0.18717919999999999</v>
      </c>
      <c r="T4937" s="91"/>
      <c r="U4937" s="91"/>
      <c r="AA4937" s="91"/>
      <c r="AB4937" s="91"/>
      <c r="AC4937" s="91"/>
      <c r="AD4937" s="91"/>
      <c r="AE4937" s="91"/>
      <c r="AF4937" s="91"/>
    </row>
    <row r="4938" spans="1:32" x14ac:dyDescent="0.3">
      <c r="A4938" s="65">
        <v>0</v>
      </c>
      <c r="B4938" s="10">
        <v>4935</v>
      </c>
      <c r="C4938" s="71">
        <v>0.49349999999999999</v>
      </c>
      <c r="D4938" s="74">
        <v>755447</v>
      </c>
      <c r="E4938" s="61">
        <v>701922</v>
      </c>
      <c r="F4938" s="68">
        <v>0.18886174999999999</v>
      </c>
      <c r="G4938" s="292">
        <v>0.17548050000000001</v>
      </c>
      <c r="H4938" s="68">
        <v>0.20145253333333332</v>
      </c>
      <c r="I4938" s="68">
        <v>0.18717919999999999</v>
      </c>
      <c r="T4938" s="91"/>
      <c r="U4938" s="91"/>
      <c r="AA4938" s="91"/>
      <c r="AB4938" s="91"/>
      <c r="AC4938" s="91"/>
      <c r="AD4938" s="91"/>
      <c r="AE4938" s="91"/>
      <c r="AF4938" s="91"/>
    </row>
    <row r="4939" spans="1:32" x14ac:dyDescent="0.3">
      <c r="A4939" s="65">
        <v>0</v>
      </c>
      <c r="B4939" s="10">
        <v>4936</v>
      </c>
      <c r="C4939" s="71">
        <v>0.49359999999999998</v>
      </c>
      <c r="D4939" s="74">
        <v>755447</v>
      </c>
      <c r="E4939" s="61">
        <v>701922</v>
      </c>
      <c r="F4939" s="68">
        <v>0.18886174999999999</v>
      </c>
      <c r="G4939" s="292">
        <v>0.17548050000000001</v>
      </c>
      <c r="H4939" s="68">
        <v>0.20145253333333332</v>
      </c>
      <c r="I4939" s="68">
        <v>0.18717919999999999</v>
      </c>
      <c r="T4939" s="91"/>
      <c r="U4939" s="91"/>
      <c r="AA4939" s="91"/>
      <c r="AB4939" s="91"/>
      <c r="AC4939" s="91"/>
      <c r="AD4939" s="91"/>
      <c r="AE4939" s="91"/>
      <c r="AF4939" s="91"/>
    </row>
    <row r="4940" spans="1:32" x14ac:dyDescent="0.3">
      <c r="A4940" s="65">
        <v>0</v>
      </c>
      <c r="B4940" s="10">
        <v>4937</v>
      </c>
      <c r="C4940" s="71">
        <v>0.49370000000000003</v>
      </c>
      <c r="D4940" s="74">
        <v>755447</v>
      </c>
      <c r="E4940" s="61">
        <v>701922</v>
      </c>
      <c r="F4940" s="68">
        <v>0.18886174999999999</v>
      </c>
      <c r="G4940" s="292">
        <v>0.17548050000000001</v>
      </c>
      <c r="H4940" s="68">
        <v>0.20145253333333332</v>
      </c>
      <c r="I4940" s="68">
        <v>0.18717919999999999</v>
      </c>
      <c r="T4940" s="91"/>
      <c r="U4940" s="91"/>
      <c r="AA4940" s="91"/>
      <c r="AB4940" s="91"/>
      <c r="AC4940" s="91"/>
      <c r="AD4940" s="91"/>
      <c r="AE4940" s="91"/>
      <c r="AF4940" s="91"/>
    </row>
    <row r="4941" spans="1:32" x14ac:dyDescent="0.3">
      <c r="A4941" s="65">
        <v>0</v>
      </c>
      <c r="B4941" s="10">
        <v>4938</v>
      </c>
      <c r="C4941" s="71">
        <v>0.49380000000000002</v>
      </c>
      <c r="D4941" s="74">
        <v>755447</v>
      </c>
      <c r="E4941" s="61">
        <v>701922</v>
      </c>
      <c r="F4941" s="68">
        <v>0.18886174999999999</v>
      </c>
      <c r="G4941" s="292">
        <v>0.17548050000000001</v>
      </c>
      <c r="H4941" s="68">
        <v>0.20145253333333332</v>
      </c>
      <c r="I4941" s="68">
        <v>0.18717919999999999</v>
      </c>
      <c r="T4941" s="91"/>
      <c r="U4941" s="91"/>
      <c r="AA4941" s="91"/>
      <c r="AB4941" s="91"/>
      <c r="AC4941" s="91"/>
      <c r="AD4941" s="91"/>
      <c r="AE4941" s="91"/>
      <c r="AF4941" s="91"/>
    </row>
    <row r="4942" spans="1:32" x14ac:dyDescent="0.3">
      <c r="A4942" s="65">
        <v>0</v>
      </c>
      <c r="B4942" s="10">
        <v>4939</v>
      </c>
      <c r="C4942" s="71">
        <v>0.49390000000000001</v>
      </c>
      <c r="D4942" s="74">
        <v>755447</v>
      </c>
      <c r="E4942" s="61">
        <v>701922</v>
      </c>
      <c r="F4942" s="68">
        <v>0.18886174999999999</v>
      </c>
      <c r="G4942" s="292">
        <v>0.17548050000000001</v>
      </c>
      <c r="H4942" s="68">
        <v>0.20145253333333332</v>
      </c>
      <c r="I4942" s="68">
        <v>0.18717919999999999</v>
      </c>
      <c r="T4942" s="91"/>
      <c r="U4942" s="91"/>
      <c r="AA4942" s="91"/>
      <c r="AB4942" s="91"/>
      <c r="AC4942" s="91"/>
      <c r="AD4942" s="91"/>
      <c r="AE4942" s="91"/>
      <c r="AF4942" s="91"/>
    </row>
    <row r="4943" spans="1:32" x14ac:dyDescent="0.3">
      <c r="A4943" s="65">
        <v>0</v>
      </c>
      <c r="B4943" s="10">
        <v>4940</v>
      </c>
      <c r="C4943" s="71">
        <v>0.49399999999999999</v>
      </c>
      <c r="D4943" s="74">
        <v>755447</v>
      </c>
      <c r="E4943" s="61">
        <v>701922</v>
      </c>
      <c r="F4943" s="68">
        <v>0.18886174999999999</v>
      </c>
      <c r="G4943" s="292">
        <v>0.17548050000000001</v>
      </c>
      <c r="H4943" s="68">
        <v>0.20145253333333332</v>
      </c>
      <c r="I4943" s="68">
        <v>0.18717919999999999</v>
      </c>
      <c r="T4943" s="91"/>
      <c r="U4943" s="91"/>
      <c r="AA4943" s="91"/>
      <c r="AB4943" s="91"/>
      <c r="AC4943" s="91"/>
      <c r="AD4943" s="91"/>
      <c r="AE4943" s="91"/>
      <c r="AF4943" s="91"/>
    </row>
    <row r="4944" spans="1:32" x14ac:dyDescent="0.3">
      <c r="A4944" s="65">
        <v>0</v>
      </c>
      <c r="B4944" s="10">
        <v>4941</v>
      </c>
      <c r="C4944" s="71">
        <v>0.49409999999999998</v>
      </c>
      <c r="D4944" s="74">
        <v>755447</v>
      </c>
      <c r="E4944" s="61">
        <v>701922</v>
      </c>
      <c r="F4944" s="68">
        <v>0.18886174999999999</v>
      </c>
      <c r="G4944" s="292">
        <v>0.17548050000000001</v>
      </c>
      <c r="H4944" s="68">
        <v>0.20145253333333332</v>
      </c>
      <c r="I4944" s="68">
        <v>0.18717919999999999</v>
      </c>
      <c r="T4944" s="91"/>
      <c r="U4944" s="91"/>
      <c r="AA4944" s="91"/>
      <c r="AB4944" s="91"/>
      <c r="AC4944" s="91"/>
      <c r="AD4944" s="91"/>
      <c r="AE4944" s="91"/>
      <c r="AF4944" s="91"/>
    </row>
    <row r="4945" spans="1:32" x14ac:dyDescent="0.3">
      <c r="A4945" s="65">
        <v>0</v>
      </c>
      <c r="B4945" s="10">
        <v>4942</v>
      </c>
      <c r="C4945" s="71">
        <v>0.49419999999999997</v>
      </c>
      <c r="D4945" s="74">
        <v>755447</v>
      </c>
      <c r="E4945" s="61">
        <v>701922</v>
      </c>
      <c r="F4945" s="68">
        <v>0.18886174999999999</v>
      </c>
      <c r="G4945" s="292">
        <v>0.17548050000000001</v>
      </c>
      <c r="H4945" s="68">
        <v>0.20145253333333332</v>
      </c>
      <c r="I4945" s="68">
        <v>0.18717919999999999</v>
      </c>
      <c r="T4945" s="91"/>
      <c r="U4945" s="91"/>
      <c r="AA4945" s="91"/>
      <c r="AB4945" s="91"/>
      <c r="AC4945" s="91"/>
      <c r="AD4945" s="91"/>
      <c r="AE4945" s="91"/>
      <c r="AF4945" s="91"/>
    </row>
    <row r="4946" spans="1:32" x14ac:dyDescent="0.3">
      <c r="A4946" s="65">
        <v>0</v>
      </c>
      <c r="B4946" s="10">
        <v>4943</v>
      </c>
      <c r="C4946" s="71">
        <v>0.49430000000000002</v>
      </c>
      <c r="D4946" s="74">
        <v>755447</v>
      </c>
      <c r="E4946" s="61">
        <v>701922</v>
      </c>
      <c r="F4946" s="68">
        <v>0.18886174999999999</v>
      </c>
      <c r="G4946" s="292">
        <v>0.17548050000000001</v>
      </c>
      <c r="H4946" s="68">
        <v>0.20145253333333332</v>
      </c>
      <c r="I4946" s="68">
        <v>0.18717919999999999</v>
      </c>
      <c r="T4946" s="91"/>
      <c r="U4946" s="91"/>
      <c r="AA4946" s="91"/>
      <c r="AB4946" s="91"/>
      <c r="AC4946" s="91"/>
      <c r="AD4946" s="91"/>
      <c r="AE4946" s="91"/>
      <c r="AF4946" s="91"/>
    </row>
    <row r="4947" spans="1:32" x14ac:dyDescent="0.3">
      <c r="A4947" s="65">
        <v>0</v>
      </c>
      <c r="B4947" s="10">
        <v>4944</v>
      </c>
      <c r="C4947" s="71">
        <v>0.49440000000000001</v>
      </c>
      <c r="D4947" s="74">
        <v>755447</v>
      </c>
      <c r="E4947" s="61">
        <v>701922</v>
      </c>
      <c r="F4947" s="68">
        <v>0.18886174999999999</v>
      </c>
      <c r="G4947" s="292">
        <v>0.17548050000000001</v>
      </c>
      <c r="H4947" s="68">
        <v>0.20145253333333332</v>
      </c>
      <c r="I4947" s="68">
        <v>0.18717919999999999</v>
      </c>
      <c r="T4947" s="91"/>
      <c r="U4947" s="91"/>
      <c r="AA4947" s="91"/>
      <c r="AB4947" s="91"/>
      <c r="AC4947" s="91"/>
      <c r="AD4947" s="91"/>
      <c r="AE4947" s="91"/>
      <c r="AF4947" s="91"/>
    </row>
    <row r="4948" spans="1:32" x14ac:dyDescent="0.3">
      <c r="A4948" s="65">
        <v>0</v>
      </c>
      <c r="B4948" s="10">
        <v>4945</v>
      </c>
      <c r="C4948" s="71">
        <v>0.4945</v>
      </c>
      <c r="D4948" s="74">
        <v>755447</v>
      </c>
      <c r="E4948" s="61">
        <v>701922</v>
      </c>
      <c r="F4948" s="68">
        <v>0.18886174999999999</v>
      </c>
      <c r="G4948" s="292">
        <v>0.17548050000000001</v>
      </c>
      <c r="H4948" s="68">
        <v>0.20145253333333332</v>
      </c>
      <c r="I4948" s="68">
        <v>0.18717919999999999</v>
      </c>
      <c r="T4948" s="91"/>
      <c r="U4948" s="91"/>
      <c r="AA4948" s="91"/>
      <c r="AB4948" s="91"/>
      <c r="AC4948" s="91"/>
      <c r="AD4948" s="91"/>
      <c r="AE4948" s="91"/>
      <c r="AF4948" s="91"/>
    </row>
    <row r="4949" spans="1:32" x14ac:dyDescent="0.3">
      <c r="A4949" s="65">
        <v>0</v>
      </c>
      <c r="B4949" s="10">
        <v>4946</v>
      </c>
      <c r="C4949" s="71">
        <v>0.49459999999999998</v>
      </c>
      <c r="D4949" s="74">
        <v>755447</v>
      </c>
      <c r="E4949" s="61">
        <v>701922</v>
      </c>
      <c r="F4949" s="68">
        <v>0.18886174999999999</v>
      </c>
      <c r="G4949" s="292">
        <v>0.17548050000000001</v>
      </c>
      <c r="H4949" s="68">
        <v>0.20145253333333332</v>
      </c>
      <c r="I4949" s="68">
        <v>0.18717919999999999</v>
      </c>
      <c r="T4949" s="91"/>
      <c r="U4949" s="91"/>
      <c r="AA4949" s="91"/>
      <c r="AB4949" s="91"/>
      <c r="AC4949" s="91"/>
      <c r="AD4949" s="91"/>
      <c r="AE4949" s="91"/>
      <c r="AF4949" s="91"/>
    </row>
    <row r="4950" spans="1:32" x14ac:dyDescent="0.3">
      <c r="A4950" s="65">
        <v>0</v>
      </c>
      <c r="B4950" s="10">
        <v>4947</v>
      </c>
      <c r="C4950" s="71">
        <v>0.49469999999999997</v>
      </c>
      <c r="D4950" s="74">
        <v>755447</v>
      </c>
      <c r="E4950" s="61">
        <v>701922</v>
      </c>
      <c r="F4950" s="68">
        <v>0.18886174999999999</v>
      </c>
      <c r="G4950" s="292">
        <v>0.17548050000000001</v>
      </c>
      <c r="H4950" s="68">
        <v>0.20145253333333332</v>
      </c>
      <c r="I4950" s="68">
        <v>0.18717919999999999</v>
      </c>
      <c r="T4950" s="91"/>
      <c r="U4950" s="91"/>
      <c r="AA4950" s="91"/>
      <c r="AB4950" s="91"/>
      <c r="AC4950" s="91"/>
      <c r="AD4950" s="91"/>
      <c r="AE4950" s="91"/>
      <c r="AF4950" s="91"/>
    </row>
    <row r="4951" spans="1:32" x14ac:dyDescent="0.3">
      <c r="A4951" s="65">
        <v>0</v>
      </c>
      <c r="B4951" s="10">
        <v>4948</v>
      </c>
      <c r="C4951" s="71">
        <v>0.49480000000000002</v>
      </c>
      <c r="D4951" s="74">
        <v>755447</v>
      </c>
      <c r="E4951" s="61">
        <v>701922</v>
      </c>
      <c r="F4951" s="68">
        <v>0.18886174999999999</v>
      </c>
      <c r="G4951" s="292">
        <v>0.17548050000000001</v>
      </c>
      <c r="H4951" s="68">
        <v>0.20145253333333332</v>
      </c>
      <c r="I4951" s="68">
        <v>0.18717919999999999</v>
      </c>
      <c r="T4951" s="91"/>
      <c r="U4951" s="91"/>
      <c r="AA4951" s="91"/>
      <c r="AB4951" s="91"/>
      <c r="AC4951" s="91"/>
      <c r="AD4951" s="91"/>
      <c r="AE4951" s="91"/>
      <c r="AF4951" s="91"/>
    </row>
    <row r="4952" spans="1:32" x14ac:dyDescent="0.3">
      <c r="A4952" s="65">
        <v>0</v>
      </c>
      <c r="B4952" s="10">
        <v>4949</v>
      </c>
      <c r="C4952" s="71">
        <v>0.49490000000000001</v>
      </c>
      <c r="D4952" s="74">
        <v>755447</v>
      </c>
      <c r="E4952" s="61">
        <v>701922</v>
      </c>
      <c r="F4952" s="68">
        <v>0.18886174999999999</v>
      </c>
      <c r="G4952" s="292">
        <v>0.17548050000000001</v>
      </c>
      <c r="H4952" s="68">
        <v>0.20145253333333332</v>
      </c>
      <c r="I4952" s="68">
        <v>0.18717919999999999</v>
      </c>
      <c r="T4952" s="91"/>
      <c r="U4952" s="91"/>
      <c r="AA4952" s="91"/>
      <c r="AB4952" s="91"/>
      <c r="AC4952" s="91"/>
      <c r="AD4952" s="91"/>
      <c r="AE4952" s="91"/>
      <c r="AF4952" s="91"/>
    </row>
    <row r="4953" spans="1:32" x14ac:dyDescent="0.3">
      <c r="A4953" s="65">
        <v>0</v>
      </c>
      <c r="B4953" s="10">
        <v>4950</v>
      </c>
      <c r="C4953" s="71">
        <v>0.495</v>
      </c>
      <c r="D4953" s="74">
        <v>755447</v>
      </c>
      <c r="E4953" s="61">
        <v>701922</v>
      </c>
      <c r="F4953" s="68">
        <v>0.18886174999999999</v>
      </c>
      <c r="G4953" s="292">
        <v>0.17548050000000001</v>
      </c>
      <c r="H4953" s="68">
        <v>0.20145253333333332</v>
      </c>
      <c r="I4953" s="68">
        <v>0.18717919999999999</v>
      </c>
      <c r="T4953" s="91"/>
      <c r="U4953" s="91"/>
      <c r="AA4953" s="91"/>
      <c r="AB4953" s="91"/>
      <c r="AC4953" s="91"/>
      <c r="AD4953" s="91"/>
      <c r="AE4953" s="91"/>
      <c r="AF4953" s="91"/>
    </row>
    <row r="4954" spans="1:32" x14ac:dyDescent="0.3">
      <c r="A4954" s="65">
        <v>0</v>
      </c>
      <c r="B4954" s="10">
        <v>4951</v>
      </c>
      <c r="C4954" s="71">
        <v>0.49509999999999998</v>
      </c>
      <c r="D4954" s="74">
        <v>755447</v>
      </c>
      <c r="E4954" s="61">
        <v>701922</v>
      </c>
      <c r="F4954" s="68">
        <v>0.18886174999999999</v>
      </c>
      <c r="G4954" s="292">
        <v>0.17548050000000001</v>
      </c>
      <c r="H4954" s="68">
        <v>0.20145253333333332</v>
      </c>
      <c r="I4954" s="68">
        <v>0.18717919999999999</v>
      </c>
      <c r="T4954" s="91"/>
      <c r="U4954" s="91"/>
      <c r="AA4954" s="91"/>
      <c r="AB4954" s="91"/>
      <c r="AC4954" s="91"/>
      <c r="AD4954" s="91"/>
      <c r="AE4954" s="91"/>
      <c r="AF4954" s="91"/>
    </row>
    <row r="4955" spans="1:32" x14ac:dyDescent="0.3">
      <c r="A4955" s="65">
        <v>0</v>
      </c>
      <c r="B4955" s="10">
        <v>4952</v>
      </c>
      <c r="C4955" s="71">
        <v>0.49519999999999997</v>
      </c>
      <c r="D4955" s="74">
        <v>755447</v>
      </c>
      <c r="E4955" s="61">
        <v>701922</v>
      </c>
      <c r="F4955" s="68">
        <v>0.18886174999999999</v>
      </c>
      <c r="G4955" s="292">
        <v>0.17548050000000001</v>
      </c>
      <c r="H4955" s="68">
        <v>0.20145253333333332</v>
      </c>
      <c r="I4955" s="68">
        <v>0.18717919999999999</v>
      </c>
      <c r="T4955" s="91"/>
      <c r="U4955" s="91"/>
      <c r="AA4955" s="91"/>
      <c r="AB4955" s="91"/>
      <c r="AC4955" s="91"/>
      <c r="AD4955" s="91"/>
      <c r="AE4955" s="91"/>
      <c r="AF4955" s="91"/>
    </row>
    <row r="4956" spans="1:32" x14ac:dyDescent="0.3">
      <c r="A4956" s="65">
        <v>0</v>
      </c>
      <c r="B4956" s="10">
        <v>4953</v>
      </c>
      <c r="C4956" s="71">
        <v>0.49530000000000002</v>
      </c>
      <c r="D4956" s="74">
        <v>755447</v>
      </c>
      <c r="E4956" s="61">
        <v>701922</v>
      </c>
      <c r="F4956" s="68">
        <v>0.18886174999999999</v>
      </c>
      <c r="G4956" s="292">
        <v>0.17548050000000001</v>
      </c>
      <c r="H4956" s="68">
        <v>0.20145253333333332</v>
      </c>
      <c r="I4956" s="68">
        <v>0.18717919999999999</v>
      </c>
      <c r="T4956" s="91"/>
      <c r="U4956" s="91"/>
      <c r="AA4956" s="91"/>
      <c r="AB4956" s="91"/>
      <c r="AC4956" s="91"/>
      <c r="AD4956" s="91"/>
      <c r="AE4956" s="91"/>
      <c r="AF4956" s="91"/>
    </row>
    <row r="4957" spans="1:32" x14ac:dyDescent="0.3">
      <c r="A4957" s="65">
        <v>0</v>
      </c>
      <c r="B4957" s="10">
        <v>4954</v>
      </c>
      <c r="C4957" s="71">
        <v>0.49540000000000001</v>
      </c>
      <c r="D4957" s="74">
        <v>755447</v>
      </c>
      <c r="E4957" s="61">
        <v>701922</v>
      </c>
      <c r="F4957" s="68">
        <v>0.18886174999999999</v>
      </c>
      <c r="G4957" s="292">
        <v>0.17548050000000001</v>
      </c>
      <c r="H4957" s="68">
        <v>0.20145253333333332</v>
      </c>
      <c r="I4957" s="68">
        <v>0.18717919999999999</v>
      </c>
      <c r="T4957" s="91"/>
      <c r="U4957" s="91"/>
      <c r="AA4957" s="91"/>
      <c r="AB4957" s="91"/>
      <c r="AC4957" s="91"/>
      <c r="AD4957" s="91"/>
      <c r="AE4957" s="91"/>
      <c r="AF4957" s="91"/>
    </row>
    <row r="4958" spans="1:32" x14ac:dyDescent="0.3">
      <c r="A4958" s="65">
        <v>0</v>
      </c>
      <c r="B4958" s="10">
        <v>4955</v>
      </c>
      <c r="C4958" s="71">
        <v>0.4955</v>
      </c>
      <c r="D4958" s="74">
        <v>755447</v>
      </c>
      <c r="E4958" s="61">
        <v>701922</v>
      </c>
      <c r="F4958" s="68">
        <v>0.18886174999999999</v>
      </c>
      <c r="G4958" s="292">
        <v>0.17548050000000001</v>
      </c>
      <c r="H4958" s="68">
        <v>0.20145253333333332</v>
      </c>
      <c r="I4958" s="68">
        <v>0.18717919999999999</v>
      </c>
      <c r="T4958" s="91"/>
      <c r="U4958" s="91"/>
      <c r="AA4958" s="91"/>
      <c r="AB4958" s="91"/>
      <c r="AC4958" s="91"/>
      <c r="AD4958" s="91"/>
      <c r="AE4958" s="91"/>
      <c r="AF4958" s="91"/>
    </row>
    <row r="4959" spans="1:32" x14ac:dyDescent="0.3">
      <c r="A4959" s="65">
        <v>0</v>
      </c>
      <c r="B4959" s="10">
        <v>4956</v>
      </c>
      <c r="C4959" s="71">
        <v>0.49559999999999998</v>
      </c>
      <c r="D4959" s="74">
        <v>755447</v>
      </c>
      <c r="E4959" s="61">
        <v>701922</v>
      </c>
      <c r="F4959" s="68">
        <v>0.18886174999999999</v>
      </c>
      <c r="G4959" s="292">
        <v>0.17548050000000001</v>
      </c>
      <c r="H4959" s="68">
        <v>0.20145253333333332</v>
      </c>
      <c r="I4959" s="68">
        <v>0.18717919999999999</v>
      </c>
      <c r="T4959" s="91"/>
      <c r="U4959" s="91"/>
      <c r="AA4959" s="91"/>
      <c r="AB4959" s="91"/>
      <c r="AC4959" s="91"/>
      <c r="AD4959" s="91"/>
      <c r="AE4959" s="91"/>
      <c r="AF4959" s="91"/>
    </row>
    <row r="4960" spans="1:32" x14ac:dyDescent="0.3">
      <c r="A4960" s="65">
        <v>0</v>
      </c>
      <c r="B4960" s="10">
        <v>4957</v>
      </c>
      <c r="C4960" s="71">
        <v>0.49569999999999997</v>
      </c>
      <c r="D4960" s="74">
        <v>755447</v>
      </c>
      <c r="E4960" s="61">
        <v>701922</v>
      </c>
      <c r="F4960" s="68">
        <v>0.18886174999999999</v>
      </c>
      <c r="G4960" s="292">
        <v>0.17548050000000001</v>
      </c>
      <c r="H4960" s="68">
        <v>0.20145253333333332</v>
      </c>
      <c r="I4960" s="68">
        <v>0.18717919999999999</v>
      </c>
      <c r="T4960" s="91"/>
      <c r="U4960" s="91"/>
      <c r="AA4960" s="91"/>
      <c r="AB4960" s="91"/>
      <c r="AC4960" s="91"/>
      <c r="AD4960" s="91"/>
      <c r="AE4960" s="91"/>
      <c r="AF4960" s="91"/>
    </row>
    <row r="4961" spans="1:32" x14ac:dyDescent="0.3">
      <c r="A4961" s="65">
        <v>0</v>
      </c>
      <c r="B4961" s="10">
        <v>4958</v>
      </c>
      <c r="C4961" s="71">
        <v>0.49580000000000002</v>
      </c>
      <c r="D4961" s="74">
        <v>755447</v>
      </c>
      <c r="E4961" s="61">
        <v>701922</v>
      </c>
      <c r="F4961" s="68">
        <v>0.18886174999999999</v>
      </c>
      <c r="G4961" s="292">
        <v>0.17548050000000001</v>
      </c>
      <c r="H4961" s="68">
        <v>0.20145253333333332</v>
      </c>
      <c r="I4961" s="68">
        <v>0.18717919999999999</v>
      </c>
      <c r="T4961" s="91"/>
      <c r="U4961" s="91"/>
      <c r="AA4961" s="91"/>
      <c r="AB4961" s="91"/>
      <c r="AC4961" s="91"/>
      <c r="AD4961" s="91"/>
      <c r="AE4961" s="91"/>
      <c r="AF4961" s="91"/>
    </row>
    <row r="4962" spans="1:32" x14ac:dyDescent="0.3">
      <c r="A4962" s="65">
        <v>0</v>
      </c>
      <c r="B4962" s="10">
        <v>4959</v>
      </c>
      <c r="C4962" s="71">
        <v>0.49590000000000001</v>
      </c>
      <c r="D4962" s="74">
        <v>755447</v>
      </c>
      <c r="E4962" s="61">
        <v>701922</v>
      </c>
      <c r="F4962" s="68">
        <v>0.18886174999999999</v>
      </c>
      <c r="G4962" s="292">
        <v>0.17548050000000001</v>
      </c>
      <c r="H4962" s="68">
        <v>0.20145253333333332</v>
      </c>
      <c r="I4962" s="68">
        <v>0.18717919999999999</v>
      </c>
      <c r="T4962" s="91"/>
      <c r="U4962" s="91"/>
      <c r="AA4962" s="91"/>
      <c r="AB4962" s="91"/>
      <c r="AC4962" s="91"/>
      <c r="AD4962" s="91"/>
      <c r="AE4962" s="91"/>
      <c r="AF4962" s="91"/>
    </row>
    <row r="4963" spans="1:32" x14ac:dyDescent="0.3">
      <c r="A4963" s="65">
        <v>0</v>
      </c>
      <c r="B4963" s="10">
        <v>4960</v>
      </c>
      <c r="C4963" s="71">
        <v>0.496</v>
      </c>
      <c r="D4963" s="74">
        <v>755447</v>
      </c>
      <c r="E4963" s="61">
        <v>701922</v>
      </c>
      <c r="F4963" s="68">
        <v>0.18886174999999999</v>
      </c>
      <c r="G4963" s="292">
        <v>0.17548050000000001</v>
      </c>
      <c r="H4963" s="68">
        <v>0.20145253333333332</v>
      </c>
      <c r="I4963" s="68">
        <v>0.18717919999999999</v>
      </c>
      <c r="T4963" s="91"/>
      <c r="U4963" s="91"/>
      <c r="AA4963" s="91"/>
      <c r="AB4963" s="91"/>
      <c r="AC4963" s="91"/>
      <c r="AD4963" s="91"/>
      <c r="AE4963" s="91"/>
      <c r="AF4963" s="91"/>
    </row>
    <row r="4964" spans="1:32" x14ac:dyDescent="0.3">
      <c r="A4964" s="65">
        <v>0</v>
      </c>
      <c r="B4964" s="10">
        <v>4961</v>
      </c>
      <c r="C4964" s="71">
        <v>0.49609999999999999</v>
      </c>
      <c r="D4964" s="74">
        <v>755447</v>
      </c>
      <c r="E4964" s="61">
        <v>701922</v>
      </c>
      <c r="F4964" s="68">
        <v>0.18886174999999999</v>
      </c>
      <c r="G4964" s="292">
        <v>0.17548050000000001</v>
      </c>
      <c r="H4964" s="68">
        <v>0.20145253333333332</v>
      </c>
      <c r="I4964" s="68">
        <v>0.18717919999999999</v>
      </c>
      <c r="T4964" s="91"/>
      <c r="U4964" s="91"/>
      <c r="AA4964" s="91"/>
      <c r="AB4964" s="91"/>
      <c r="AC4964" s="91"/>
      <c r="AD4964" s="91"/>
      <c r="AE4964" s="91"/>
      <c r="AF4964" s="91"/>
    </row>
    <row r="4965" spans="1:32" x14ac:dyDescent="0.3">
      <c r="A4965" s="65">
        <v>0</v>
      </c>
      <c r="B4965" s="10">
        <v>4962</v>
      </c>
      <c r="C4965" s="71">
        <v>0.49619999999999997</v>
      </c>
      <c r="D4965" s="74">
        <v>755447</v>
      </c>
      <c r="E4965" s="61">
        <v>701922</v>
      </c>
      <c r="F4965" s="68">
        <v>0.18886174999999999</v>
      </c>
      <c r="G4965" s="292">
        <v>0.17548050000000001</v>
      </c>
      <c r="H4965" s="68">
        <v>0.20145253333333332</v>
      </c>
      <c r="I4965" s="68">
        <v>0.18717919999999999</v>
      </c>
      <c r="T4965" s="91"/>
      <c r="U4965" s="91"/>
      <c r="AA4965" s="91"/>
      <c r="AB4965" s="91"/>
      <c r="AC4965" s="91"/>
      <c r="AD4965" s="91"/>
      <c r="AE4965" s="91"/>
      <c r="AF4965" s="91"/>
    </row>
    <row r="4966" spans="1:32" x14ac:dyDescent="0.3">
      <c r="A4966" s="65">
        <v>0</v>
      </c>
      <c r="B4966" s="10">
        <v>4963</v>
      </c>
      <c r="C4966" s="71">
        <v>0.49630000000000002</v>
      </c>
      <c r="D4966" s="74">
        <v>755447</v>
      </c>
      <c r="E4966" s="61">
        <v>701922</v>
      </c>
      <c r="F4966" s="68">
        <v>0.18886174999999999</v>
      </c>
      <c r="G4966" s="292">
        <v>0.17548050000000001</v>
      </c>
      <c r="H4966" s="68">
        <v>0.20145253333333332</v>
      </c>
      <c r="I4966" s="68">
        <v>0.18717919999999999</v>
      </c>
      <c r="T4966" s="91"/>
      <c r="U4966" s="91"/>
      <c r="AA4966" s="91"/>
      <c r="AB4966" s="91"/>
      <c r="AC4966" s="91"/>
      <c r="AD4966" s="91"/>
      <c r="AE4966" s="91"/>
      <c r="AF4966" s="91"/>
    </row>
    <row r="4967" spans="1:32" x14ac:dyDescent="0.3">
      <c r="A4967" s="65">
        <v>0</v>
      </c>
      <c r="B4967" s="10">
        <v>4964</v>
      </c>
      <c r="C4967" s="71">
        <v>0.49640000000000001</v>
      </c>
      <c r="D4967" s="74">
        <v>755447</v>
      </c>
      <c r="E4967" s="61">
        <v>701922</v>
      </c>
      <c r="F4967" s="68">
        <v>0.18886174999999999</v>
      </c>
      <c r="G4967" s="292">
        <v>0.17548050000000001</v>
      </c>
      <c r="H4967" s="68">
        <v>0.20145253333333332</v>
      </c>
      <c r="I4967" s="68">
        <v>0.18717919999999999</v>
      </c>
      <c r="T4967" s="91"/>
      <c r="U4967" s="91"/>
      <c r="AA4967" s="91"/>
      <c r="AB4967" s="91"/>
      <c r="AC4967" s="91"/>
      <c r="AD4967" s="91"/>
      <c r="AE4967" s="91"/>
      <c r="AF4967" s="91"/>
    </row>
    <row r="4968" spans="1:32" x14ac:dyDescent="0.3">
      <c r="A4968" s="65">
        <v>0</v>
      </c>
      <c r="B4968" s="10">
        <v>4965</v>
      </c>
      <c r="C4968" s="71">
        <v>0.4965</v>
      </c>
      <c r="D4968" s="74">
        <v>755447</v>
      </c>
      <c r="E4968" s="61">
        <v>701922</v>
      </c>
      <c r="F4968" s="68">
        <v>0.18886174999999999</v>
      </c>
      <c r="G4968" s="292">
        <v>0.17548050000000001</v>
      </c>
      <c r="H4968" s="68">
        <v>0.20145253333333332</v>
      </c>
      <c r="I4968" s="68">
        <v>0.18717919999999999</v>
      </c>
      <c r="T4968" s="91"/>
      <c r="U4968" s="91"/>
      <c r="AA4968" s="91"/>
      <c r="AB4968" s="91"/>
      <c r="AC4968" s="91"/>
      <c r="AD4968" s="91"/>
      <c r="AE4968" s="91"/>
      <c r="AF4968" s="91"/>
    </row>
    <row r="4969" spans="1:32" x14ac:dyDescent="0.3">
      <c r="A4969" s="65">
        <v>0</v>
      </c>
      <c r="B4969" s="10">
        <v>4966</v>
      </c>
      <c r="C4969" s="71">
        <v>0.49659999999999999</v>
      </c>
      <c r="D4969" s="74">
        <v>755447</v>
      </c>
      <c r="E4969" s="61">
        <v>701922</v>
      </c>
      <c r="F4969" s="68">
        <v>0.18886174999999999</v>
      </c>
      <c r="G4969" s="292">
        <v>0.17548050000000001</v>
      </c>
      <c r="H4969" s="68">
        <v>0.20145253333333332</v>
      </c>
      <c r="I4969" s="68">
        <v>0.18717919999999999</v>
      </c>
      <c r="T4969" s="91"/>
      <c r="U4969" s="91"/>
      <c r="AA4969" s="91"/>
      <c r="AB4969" s="91"/>
      <c r="AC4969" s="91"/>
      <c r="AD4969" s="91"/>
      <c r="AE4969" s="91"/>
      <c r="AF4969" s="91"/>
    </row>
    <row r="4970" spans="1:32" x14ac:dyDescent="0.3">
      <c r="A4970" s="65">
        <v>0</v>
      </c>
      <c r="B4970" s="10">
        <v>4967</v>
      </c>
      <c r="C4970" s="71">
        <v>0.49669999999999997</v>
      </c>
      <c r="D4970" s="74">
        <v>755447</v>
      </c>
      <c r="E4970" s="61">
        <v>701922</v>
      </c>
      <c r="F4970" s="68">
        <v>0.18886174999999999</v>
      </c>
      <c r="G4970" s="292">
        <v>0.17548050000000001</v>
      </c>
      <c r="H4970" s="68">
        <v>0.20145253333333332</v>
      </c>
      <c r="I4970" s="68">
        <v>0.18717919999999999</v>
      </c>
      <c r="T4970" s="91"/>
      <c r="U4970" s="91"/>
      <c r="AA4970" s="91"/>
      <c r="AB4970" s="91"/>
      <c r="AC4970" s="91"/>
      <c r="AD4970" s="91"/>
      <c r="AE4970" s="91"/>
      <c r="AF4970" s="91"/>
    </row>
    <row r="4971" spans="1:32" x14ac:dyDescent="0.3">
      <c r="A4971" s="65">
        <v>0</v>
      </c>
      <c r="B4971" s="10">
        <v>4968</v>
      </c>
      <c r="C4971" s="71">
        <v>0.49680000000000002</v>
      </c>
      <c r="D4971" s="74">
        <v>755447</v>
      </c>
      <c r="E4971" s="61">
        <v>701922</v>
      </c>
      <c r="F4971" s="68">
        <v>0.18886174999999999</v>
      </c>
      <c r="G4971" s="292">
        <v>0.17548050000000001</v>
      </c>
      <c r="H4971" s="68">
        <v>0.20145253333333332</v>
      </c>
      <c r="I4971" s="68">
        <v>0.18717919999999999</v>
      </c>
      <c r="T4971" s="91"/>
      <c r="U4971" s="91"/>
      <c r="AA4971" s="91"/>
      <c r="AB4971" s="91"/>
      <c r="AC4971" s="91"/>
      <c r="AD4971" s="91"/>
      <c r="AE4971" s="91"/>
      <c r="AF4971" s="91"/>
    </row>
    <row r="4972" spans="1:32" x14ac:dyDescent="0.3">
      <c r="A4972" s="65">
        <v>0</v>
      </c>
      <c r="B4972" s="10">
        <v>4969</v>
      </c>
      <c r="C4972" s="71">
        <v>0.49690000000000001</v>
      </c>
      <c r="D4972" s="74">
        <v>755447</v>
      </c>
      <c r="E4972" s="61">
        <v>701922</v>
      </c>
      <c r="F4972" s="68">
        <v>0.18886174999999999</v>
      </c>
      <c r="G4972" s="292">
        <v>0.17548050000000001</v>
      </c>
      <c r="H4972" s="68">
        <v>0.20145253333333332</v>
      </c>
      <c r="I4972" s="68">
        <v>0.18717919999999999</v>
      </c>
      <c r="T4972" s="91"/>
      <c r="U4972" s="91"/>
      <c r="AA4972" s="91"/>
      <c r="AB4972" s="91"/>
      <c r="AC4972" s="91"/>
      <c r="AD4972" s="91"/>
      <c r="AE4972" s="91"/>
      <c r="AF4972" s="91"/>
    </row>
    <row r="4973" spans="1:32" x14ac:dyDescent="0.3">
      <c r="A4973" s="65">
        <v>0</v>
      </c>
      <c r="B4973" s="10">
        <v>4970</v>
      </c>
      <c r="C4973" s="71">
        <v>0.497</v>
      </c>
      <c r="D4973" s="74">
        <v>755447</v>
      </c>
      <c r="E4973" s="61">
        <v>701922</v>
      </c>
      <c r="F4973" s="68">
        <v>0.18886174999999999</v>
      </c>
      <c r="G4973" s="292">
        <v>0.17548050000000001</v>
      </c>
      <c r="H4973" s="68">
        <v>0.20145253333333332</v>
      </c>
      <c r="I4973" s="68">
        <v>0.18717919999999999</v>
      </c>
      <c r="T4973" s="91"/>
      <c r="U4973" s="91"/>
      <c r="AA4973" s="91"/>
      <c r="AB4973" s="91"/>
      <c r="AC4973" s="91"/>
      <c r="AD4973" s="91"/>
      <c r="AE4973" s="91"/>
      <c r="AF4973" s="91"/>
    </row>
    <row r="4974" spans="1:32" x14ac:dyDescent="0.3">
      <c r="A4974" s="65">
        <v>0</v>
      </c>
      <c r="B4974" s="10">
        <v>4971</v>
      </c>
      <c r="C4974" s="71">
        <v>0.49709999999999999</v>
      </c>
      <c r="D4974" s="74">
        <v>755447</v>
      </c>
      <c r="E4974" s="61">
        <v>701922</v>
      </c>
      <c r="F4974" s="68">
        <v>0.18886174999999999</v>
      </c>
      <c r="G4974" s="292">
        <v>0.17548050000000001</v>
      </c>
      <c r="H4974" s="68">
        <v>0.20145253333333332</v>
      </c>
      <c r="I4974" s="68">
        <v>0.18717919999999999</v>
      </c>
      <c r="T4974" s="91"/>
      <c r="U4974" s="91"/>
      <c r="AA4974" s="91"/>
      <c r="AB4974" s="91"/>
      <c r="AC4974" s="91"/>
      <c r="AD4974" s="91"/>
      <c r="AE4974" s="91"/>
      <c r="AF4974" s="91"/>
    </row>
    <row r="4975" spans="1:32" x14ac:dyDescent="0.3">
      <c r="A4975" s="65">
        <v>0</v>
      </c>
      <c r="B4975" s="10">
        <v>4972</v>
      </c>
      <c r="C4975" s="71">
        <v>0.49719999999999998</v>
      </c>
      <c r="D4975" s="74">
        <v>755447</v>
      </c>
      <c r="E4975" s="61">
        <v>701922</v>
      </c>
      <c r="F4975" s="68">
        <v>0.18886174999999999</v>
      </c>
      <c r="G4975" s="292">
        <v>0.17548050000000001</v>
      </c>
      <c r="H4975" s="68">
        <v>0.20145253333333332</v>
      </c>
      <c r="I4975" s="68">
        <v>0.18717919999999999</v>
      </c>
      <c r="T4975" s="91"/>
      <c r="U4975" s="91"/>
      <c r="AA4975" s="91"/>
      <c r="AB4975" s="91"/>
      <c r="AC4975" s="91"/>
      <c r="AD4975" s="91"/>
      <c r="AE4975" s="91"/>
      <c r="AF4975" s="91"/>
    </row>
    <row r="4976" spans="1:32" x14ac:dyDescent="0.3">
      <c r="A4976" s="65">
        <v>0</v>
      </c>
      <c r="B4976" s="10">
        <v>4973</v>
      </c>
      <c r="C4976" s="71">
        <v>0.49730000000000002</v>
      </c>
      <c r="D4976" s="74">
        <v>755447</v>
      </c>
      <c r="E4976" s="61">
        <v>701922</v>
      </c>
      <c r="F4976" s="68">
        <v>0.18886174999999999</v>
      </c>
      <c r="G4976" s="292">
        <v>0.17548050000000001</v>
      </c>
      <c r="H4976" s="68">
        <v>0.20145253333333332</v>
      </c>
      <c r="I4976" s="68">
        <v>0.18717919999999999</v>
      </c>
      <c r="T4976" s="91"/>
      <c r="U4976" s="91"/>
      <c r="AA4976" s="91"/>
      <c r="AB4976" s="91"/>
      <c r="AC4976" s="91"/>
      <c r="AD4976" s="91"/>
      <c r="AE4976" s="91"/>
      <c r="AF4976" s="91"/>
    </row>
    <row r="4977" spans="1:32" x14ac:dyDescent="0.3">
      <c r="A4977" s="65">
        <v>0</v>
      </c>
      <c r="B4977" s="10">
        <v>4974</v>
      </c>
      <c r="C4977" s="71">
        <v>0.49740000000000001</v>
      </c>
      <c r="D4977" s="74">
        <v>755447</v>
      </c>
      <c r="E4977" s="61">
        <v>701922</v>
      </c>
      <c r="F4977" s="68">
        <v>0.18886174999999999</v>
      </c>
      <c r="G4977" s="292">
        <v>0.17548050000000001</v>
      </c>
      <c r="H4977" s="68">
        <v>0.20145253333333332</v>
      </c>
      <c r="I4977" s="68">
        <v>0.18717919999999999</v>
      </c>
      <c r="T4977" s="91"/>
      <c r="U4977" s="91"/>
      <c r="AA4977" s="91"/>
      <c r="AB4977" s="91"/>
      <c r="AC4977" s="91"/>
      <c r="AD4977" s="91"/>
      <c r="AE4977" s="91"/>
      <c r="AF4977" s="91"/>
    </row>
    <row r="4978" spans="1:32" x14ac:dyDescent="0.3">
      <c r="A4978" s="65">
        <v>0</v>
      </c>
      <c r="B4978" s="10">
        <v>4975</v>
      </c>
      <c r="C4978" s="71">
        <v>0.4975</v>
      </c>
      <c r="D4978" s="74">
        <v>755447</v>
      </c>
      <c r="E4978" s="61">
        <v>701922</v>
      </c>
      <c r="F4978" s="68">
        <v>0.18886174999999999</v>
      </c>
      <c r="G4978" s="292">
        <v>0.17548050000000001</v>
      </c>
      <c r="H4978" s="68">
        <v>0.20145253333333332</v>
      </c>
      <c r="I4978" s="68">
        <v>0.18717919999999999</v>
      </c>
      <c r="T4978" s="91"/>
      <c r="U4978" s="91"/>
      <c r="AA4978" s="91"/>
      <c r="AB4978" s="91"/>
      <c r="AC4978" s="91"/>
      <c r="AD4978" s="91"/>
      <c r="AE4978" s="91"/>
      <c r="AF4978" s="91"/>
    </row>
    <row r="4979" spans="1:32" x14ac:dyDescent="0.3">
      <c r="A4979" s="65">
        <v>0</v>
      </c>
      <c r="B4979" s="10">
        <v>4976</v>
      </c>
      <c r="C4979" s="71">
        <v>0.49759999999999999</v>
      </c>
      <c r="D4979" s="74">
        <v>755447</v>
      </c>
      <c r="E4979" s="61">
        <v>701922</v>
      </c>
      <c r="F4979" s="68">
        <v>0.18886174999999999</v>
      </c>
      <c r="G4979" s="292">
        <v>0.17548050000000001</v>
      </c>
      <c r="H4979" s="68">
        <v>0.20145253333333332</v>
      </c>
      <c r="I4979" s="68">
        <v>0.18717919999999999</v>
      </c>
      <c r="T4979" s="91"/>
      <c r="U4979" s="91"/>
      <c r="AA4979" s="91"/>
      <c r="AB4979" s="91"/>
      <c r="AC4979" s="91"/>
      <c r="AD4979" s="91"/>
      <c r="AE4979" s="91"/>
      <c r="AF4979" s="91"/>
    </row>
    <row r="4980" spans="1:32" x14ac:dyDescent="0.3">
      <c r="A4980" s="65">
        <v>0</v>
      </c>
      <c r="B4980" s="10">
        <v>4977</v>
      </c>
      <c r="C4980" s="71">
        <v>0.49769999999999998</v>
      </c>
      <c r="D4980" s="74">
        <v>755447</v>
      </c>
      <c r="E4980" s="61">
        <v>701922</v>
      </c>
      <c r="F4980" s="68">
        <v>0.18886174999999999</v>
      </c>
      <c r="G4980" s="292">
        <v>0.17548050000000001</v>
      </c>
      <c r="H4980" s="68">
        <v>0.20145253333333332</v>
      </c>
      <c r="I4980" s="68">
        <v>0.18717919999999999</v>
      </c>
      <c r="T4980" s="91"/>
      <c r="U4980" s="91"/>
      <c r="AA4980" s="91"/>
      <c r="AB4980" s="91"/>
      <c r="AC4980" s="91"/>
      <c r="AD4980" s="91"/>
      <c r="AE4980" s="91"/>
      <c r="AF4980" s="91"/>
    </row>
    <row r="4981" spans="1:32" x14ac:dyDescent="0.3">
      <c r="A4981" s="65">
        <v>0</v>
      </c>
      <c r="B4981" s="10">
        <v>4978</v>
      </c>
      <c r="C4981" s="71">
        <v>0.49780000000000002</v>
      </c>
      <c r="D4981" s="74">
        <v>755447</v>
      </c>
      <c r="E4981" s="61">
        <v>701922</v>
      </c>
      <c r="F4981" s="68">
        <v>0.18886174999999999</v>
      </c>
      <c r="G4981" s="292">
        <v>0.17548050000000001</v>
      </c>
      <c r="H4981" s="68">
        <v>0.20145253333333332</v>
      </c>
      <c r="I4981" s="68">
        <v>0.18717919999999999</v>
      </c>
      <c r="T4981" s="91"/>
      <c r="U4981" s="91"/>
      <c r="AA4981" s="91"/>
      <c r="AB4981" s="91"/>
      <c r="AC4981" s="91"/>
      <c r="AD4981" s="91"/>
      <c r="AE4981" s="91"/>
      <c r="AF4981" s="91"/>
    </row>
    <row r="4982" spans="1:32" x14ac:dyDescent="0.3">
      <c r="A4982" s="65">
        <v>0</v>
      </c>
      <c r="B4982" s="10">
        <v>4979</v>
      </c>
      <c r="C4982" s="71">
        <v>0.49790000000000001</v>
      </c>
      <c r="D4982" s="74">
        <v>755447</v>
      </c>
      <c r="E4982" s="61">
        <v>701922</v>
      </c>
      <c r="F4982" s="68">
        <v>0.18886174999999999</v>
      </c>
      <c r="G4982" s="292">
        <v>0.17548050000000001</v>
      </c>
      <c r="H4982" s="68">
        <v>0.20145253333333332</v>
      </c>
      <c r="I4982" s="68">
        <v>0.18717919999999999</v>
      </c>
      <c r="T4982" s="91"/>
      <c r="U4982" s="91"/>
      <c r="AA4982" s="91"/>
      <c r="AB4982" s="91"/>
      <c r="AC4982" s="91"/>
      <c r="AD4982" s="91"/>
      <c r="AE4982" s="91"/>
      <c r="AF4982" s="91"/>
    </row>
    <row r="4983" spans="1:32" x14ac:dyDescent="0.3">
      <c r="A4983" s="65">
        <v>0</v>
      </c>
      <c r="B4983" s="10">
        <v>4980</v>
      </c>
      <c r="C4983" s="71">
        <v>0.498</v>
      </c>
      <c r="D4983" s="74">
        <v>755447</v>
      </c>
      <c r="E4983" s="61">
        <v>701922</v>
      </c>
      <c r="F4983" s="68">
        <v>0.18886174999999999</v>
      </c>
      <c r="G4983" s="292">
        <v>0.17548050000000001</v>
      </c>
      <c r="H4983" s="68">
        <v>0.20145253333333332</v>
      </c>
      <c r="I4983" s="68">
        <v>0.18717919999999999</v>
      </c>
      <c r="T4983" s="91"/>
      <c r="U4983" s="91"/>
      <c r="AA4983" s="91"/>
      <c r="AB4983" s="91"/>
      <c r="AC4983" s="91"/>
      <c r="AD4983" s="91"/>
      <c r="AE4983" s="91"/>
      <c r="AF4983" s="91"/>
    </row>
    <row r="4984" spans="1:32" x14ac:dyDescent="0.3">
      <c r="A4984" s="65">
        <v>0</v>
      </c>
      <c r="B4984" s="10">
        <v>4981</v>
      </c>
      <c r="C4984" s="71">
        <v>0.49809999999999999</v>
      </c>
      <c r="D4984" s="74">
        <v>755447</v>
      </c>
      <c r="E4984" s="61">
        <v>701922</v>
      </c>
      <c r="F4984" s="68">
        <v>0.18886174999999999</v>
      </c>
      <c r="G4984" s="292">
        <v>0.17548050000000001</v>
      </c>
      <c r="H4984" s="68">
        <v>0.20145253333333332</v>
      </c>
      <c r="I4984" s="68">
        <v>0.18717919999999999</v>
      </c>
      <c r="T4984" s="91"/>
      <c r="U4984" s="91"/>
      <c r="AA4984" s="91"/>
      <c r="AB4984" s="91"/>
      <c r="AC4984" s="91"/>
      <c r="AD4984" s="91"/>
      <c r="AE4984" s="91"/>
      <c r="AF4984" s="91"/>
    </row>
    <row r="4985" spans="1:32" x14ac:dyDescent="0.3">
      <c r="A4985" s="65">
        <v>0</v>
      </c>
      <c r="B4985" s="10">
        <v>4982</v>
      </c>
      <c r="C4985" s="71">
        <v>0.49819999999999998</v>
      </c>
      <c r="D4985" s="74">
        <v>755447</v>
      </c>
      <c r="E4985" s="61">
        <v>701922</v>
      </c>
      <c r="F4985" s="68">
        <v>0.18886174999999999</v>
      </c>
      <c r="G4985" s="292">
        <v>0.17548050000000001</v>
      </c>
      <c r="H4985" s="68">
        <v>0.20145253333333332</v>
      </c>
      <c r="I4985" s="68">
        <v>0.18717919999999999</v>
      </c>
      <c r="T4985" s="91"/>
      <c r="U4985" s="91"/>
      <c r="AA4985" s="91"/>
      <c r="AB4985" s="91"/>
      <c r="AC4985" s="91"/>
      <c r="AD4985" s="91"/>
      <c r="AE4985" s="91"/>
      <c r="AF4985" s="91"/>
    </row>
    <row r="4986" spans="1:32" x14ac:dyDescent="0.3">
      <c r="A4986" s="65">
        <v>0</v>
      </c>
      <c r="B4986" s="10">
        <v>4983</v>
      </c>
      <c r="C4986" s="71">
        <v>0.49830000000000002</v>
      </c>
      <c r="D4986" s="74">
        <v>755447</v>
      </c>
      <c r="E4986" s="61">
        <v>701922</v>
      </c>
      <c r="F4986" s="68">
        <v>0.18886174999999999</v>
      </c>
      <c r="G4986" s="292">
        <v>0.17548050000000001</v>
      </c>
      <c r="H4986" s="68">
        <v>0.20145253333333332</v>
      </c>
      <c r="I4986" s="68">
        <v>0.18717919999999999</v>
      </c>
      <c r="T4986" s="91"/>
      <c r="U4986" s="91"/>
      <c r="AA4986" s="91"/>
      <c r="AB4986" s="91"/>
      <c r="AC4986" s="91"/>
      <c r="AD4986" s="91"/>
      <c r="AE4986" s="91"/>
      <c r="AF4986" s="91"/>
    </row>
    <row r="4987" spans="1:32" x14ac:dyDescent="0.3">
      <c r="A4987" s="65">
        <v>0</v>
      </c>
      <c r="B4987" s="10">
        <v>4984</v>
      </c>
      <c r="C4987" s="71">
        <v>0.49840000000000001</v>
      </c>
      <c r="D4987" s="74">
        <v>755447</v>
      </c>
      <c r="E4987" s="61">
        <v>701922</v>
      </c>
      <c r="F4987" s="68">
        <v>0.18886174999999999</v>
      </c>
      <c r="G4987" s="292">
        <v>0.17548050000000001</v>
      </c>
      <c r="H4987" s="68">
        <v>0.20145253333333332</v>
      </c>
      <c r="I4987" s="68">
        <v>0.18717919999999999</v>
      </c>
      <c r="T4987" s="91"/>
      <c r="U4987" s="91"/>
      <c r="AA4987" s="91"/>
      <c r="AB4987" s="91"/>
      <c r="AC4987" s="91"/>
      <c r="AD4987" s="91"/>
      <c r="AE4987" s="91"/>
      <c r="AF4987" s="91"/>
    </row>
    <row r="4988" spans="1:32" x14ac:dyDescent="0.3">
      <c r="A4988" s="65">
        <v>0</v>
      </c>
      <c r="B4988" s="10">
        <v>4985</v>
      </c>
      <c r="C4988" s="71">
        <v>0.4985</v>
      </c>
      <c r="D4988" s="74">
        <v>755447</v>
      </c>
      <c r="E4988" s="61">
        <v>701922</v>
      </c>
      <c r="F4988" s="68">
        <v>0.18886174999999999</v>
      </c>
      <c r="G4988" s="292">
        <v>0.17548050000000001</v>
      </c>
      <c r="H4988" s="68">
        <v>0.20145253333333332</v>
      </c>
      <c r="I4988" s="68">
        <v>0.18717919999999999</v>
      </c>
      <c r="T4988" s="91"/>
      <c r="U4988" s="91"/>
      <c r="AA4988" s="91"/>
      <c r="AB4988" s="91"/>
      <c r="AC4988" s="91"/>
      <c r="AD4988" s="91"/>
      <c r="AE4988" s="91"/>
      <c r="AF4988" s="91"/>
    </row>
    <row r="4989" spans="1:32" x14ac:dyDescent="0.3">
      <c r="A4989" s="65">
        <v>0</v>
      </c>
      <c r="B4989" s="10">
        <v>4986</v>
      </c>
      <c r="C4989" s="71">
        <v>0.49859999999999999</v>
      </c>
      <c r="D4989" s="74">
        <v>755447</v>
      </c>
      <c r="E4989" s="61">
        <v>701922</v>
      </c>
      <c r="F4989" s="68">
        <v>0.18886174999999999</v>
      </c>
      <c r="G4989" s="292">
        <v>0.17548050000000001</v>
      </c>
      <c r="H4989" s="68">
        <v>0.20145253333333332</v>
      </c>
      <c r="I4989" s="68">
        <v>0.18717919999999999</v>
      </c>
      <c r="T4989" s="91"/>
      <c r="U4989" s="91"/>
      <c r="AA4989" s="91"/>
      <c r="AB4989" s="91"/>
      <c r="AC4989" s="91"/>
      <c r="AD4989" s="91"/>
      <c r="AE4989" s="91"/>
      <c r="AF4989" s="91"/>
    </row>
    <row r="4990" spans="1:32" x14ac:dyDescent="0.3">
      <c r="A4990" s="65">
        <v>0</v>
      </c>
      <c r="B4990" s="10">
        <v>4987</v>
      </c>
      <c r="C4990" s="71">
        <v>0.49869999999999998</v>
      </c>
      <c r="D4990" s="74">
        <v>755447</v>
      </c>
      <c r="E4990" s="61">
        <v>701922</v>
      </c>
      <c r="F4990" s="68">
        <v>0.18886174999999999</v>
      </c>
      <c r="G4990" s="292">
        <v>0.17548050000000001</v>
      </c>
      <c r="H4990" s="68">
        <v>0.20145253333333332</v>
      </c>
      <c r="I4990" s="68">
        <v>0.18717919999999999</v>
      </c>
      <c r="T4990" s="91"/>
      <c r="U4990" s="91"/>
      <c r="AA4990" s="91"/>
      <c r="AB4990" s="91"/>
      <c r="AC4990" s="91"/>
      <c r="AD4990" s="91"/>
      <c r="AE4990" s="91"/>
      <c r="AF4990" s="91"/>
    </row>
    <row r="4991" spans="1:32" x14ac:dyDescent="0.3">
      <c r="A4991" s="65">
        <v>0</v>
      </c>
      <c r="B4991" s="10">
        <v>4988</v>
      </c>
      <c r="C4991" s="71">
        <v>0.49880000000000002</v>
      </c>
      <c r="D4991" s="74">
        <v>755447</v>
      </c>
      <c r="E4991" s="61">
        <v>701922</v>
      </c>
      <c r="F4991" s="68">
        <v>0.18886174999999999</v>
      </c>
      <c r="G4991" s="292">
        <v>0.17548050000000001</v>
      </c>
      <c r="H4991" s="68">
        <v>0.20145253333333332</v>
      </c>
      <c r="I4991" s="68">
        <v>0.18717919999999999</v>
      </c>
      <c r="T4991" s="91"/>
      <c r="U4991" s="91"/>
      <c r="AA4991" s="91"/>
      <c r="AB4991" s="91"/>
      <c r="AC4991" s="91"/>
      <c r="AD4991" s="91"/>
      <c r="AE4991" s="91"/>
      <c r="AF4991" s="91"/>
    </row>
    <row r="4992" spans="1:32" x14ac:dyDescent="0.3">
      <c r="A4992" s="65">
        <v>0</v>
      </c>
      <c r="B4992" s="10">
        <v>4989</v>
      </c>
      <c r="C4992" s="71">
        <v>0.49890000000000001</v>
      </c>
      <c r="D4992" s="74">
        <v>755447</v>
      </c>
      <c r="E4992" s="61">
        <v>701922</v>
      </c>
      <c r="F4992" s="68">
        <v>0.18886174999999999</v>
      </c>
      <c r="G4992" s="292">
        <v>0.17548050000000001</v>
      </c>
      <c r="H4992" s="68">
        <v>0.20145253333333332</v>
      </c>
      <c r="I4992" s="68">
        <v>0.18717919999999999</v>
      </c>
      <c r="T4992" s="91"/>
      <c r="U4992" s="91"/>
      <c r="AA4992" s="91"/>
      <c r="AB4992" s="91"/>
      <c r="AC4992" s="91"/>
      <c r="AD4992" s="91"/>
      <c r="AE4992" s="91"/>
      <c r="AF4992" s="91"/>
    </row>
    <row r="4993" spans="1:32" x14ac:dyDescent="0.3">
      <c r="A4993" s="65">
        <v>0</v>
      </c>
      <c r="B4993" s="10">
        <v>4990</v>
      </c>
      <c r="C4993" s="71">
        <v>0.499</v>
      </c>
      <c r="D4993" s="74">
        <v>755447</v>
      </c>
      <c r="E4993" s="61">
        <v>701922</v>
      </c>
      <c r="F4993" s="68">
        <v>0.18886174999999999</v>
      </c>
      <c r="G4993" s="292">
        <v>0.17548050000000001</v>
      </c>
      <c r="H4993" s="68">
        <v>0.20145253333333332</v>
      </c>
      <c r="I4993" s="68">
        <v>0.18717919999999999</v>
      </c>
      <c r="T4993" s="91"/>
      <c r="U4993" s="91"/>
      <c r="AA4993" s="91"/>
      <c r="AB4993" s="91"/>
      <c r="AC4993" s="91"/>
      <c r="AD4993" s="91"/>
      <c r="AE4993" s="91"/>
      <c r="AF4993" s="91"/>
    </row>
    <row r="4994" spans="1:32" x14ac:dyDescent="0.3">
      <c r="A4994" s="65">
        <v>0</v>
      </c>
      <c r="B4994" s="10">
        <v>4991</v>
      </c>
      <c r="C4994" s="71">
        <v>0.49909999999999999</v>
      </c>
      <c r="D4994" s="74">
        <v>755447</v>
      </c>
      <c r="E4994" s="61">
        <v>701922</v>
      </c>
      <c r="F4994" s="68">
        <v>0.18886174999999999</v>
      </c>
      <c r="G4994" s="292">
        <v>0.17548050000000001</v>
      </c>
      <c r="H4994" s="68">
        <v>0.20145253333333332</v>
      </c>
      <c r="I4994" s="68">
        <v>0.18717919999999999</v>
      </c>
      <c r="T4994" s="91"/>
      <c r="U4994" s="91"/>
      <c r="AA4994" s="91"/>
      <c r="AB4994" s="91"/>
      <c r="AC4994" s="91"/>
      <c r="AD4994" s="91"/>
      <c r="AE4994" s="91"/>
      <c r="AF4994" s="91"/>
    </row>
    <row r="4995" spans="1:32" x14ac:dyDescent="0.3">
      <c r="A4995" s="65">
        <v>0</v>
      </c>
      <c r="B4995" s="10">
        <v>4992</v>
      </c>
      <c r="C4995" s="71">
        <v>0.49919999999999998</v>
      </c>
      <c r="D4995" s="74">
        <v>755447</v>
      </c>
      <c r="E4995" s="61">
        <v>701922</v>
      </c>
      <c r="F4995" s="68">
        <v>0.18886174999999999</v>
      </c>
      <c r="G4995" s="292">
        <v>0.17548050000000001</v>
      </c>
      <c r="H4995" s="68">
        <v>0.20145253333333332</v>
      </c>
      <c r="I4995" s="68">
        <v>0.18717919999999999</v>
      </c>
      <c r="T4995" s="91"/>
      <c r="U4995" s="91"/>
      <c r="AA4995" s="91"/>
      <c r="AB4995" s="91"/>
      <c r="AC4995" s="91"/>
      <c r="AD4995" s="91"/>
      <c r="AE4995" s="91"/>
      <c r="AF4995" s="91"/>
    </row>
    <row r="4996" spans="1:32" x14ac:dyDescent="0.3">
      <c r="A4996" s="65">
        <v>0</v>
      </c>
      <c r="B4996" s="10">
        <v>4993</v>
      </c>
      <c r="C4996" s="71">
        <v>0.49930000000000002</v>
      </c>
      <c r="D4996" s="74">
        <v>755447</v>
      </c>
      <c r="E4996" s="61">
        <v>701922</v>
      </c>
      <c r="F4996" s="68">
        <v>0.18886174999999999</v>
      </c>
      <c r="G4996" s="292">
        <v>0.17548050000000001</v>
      </c>
      <c r="H4996" s="68">
        <v>0.20145253333333332</v>
      </c>
      <c r="I4996" s="68">
        <v>0.18717919999999999</v>
      </c>
      <c r="T4996" s="91"/>
      <c r="U4996" s="91"/>
      <c r="AA4996" s="91"/>
      <c r="AB4996" s="91"/>
      <c r="AC4996" s="91"/>
      <c r="AD4996" s="91"/>
      <c r="AE4996" s="91"/>
      <c r="AF4996" s="91"/>
    </row>
    <row r="4997" spans="1:32" x14ac:dyDescent="0.3">
      <c r="A4997" s="65">
        <v>0</v>
      </c>
      <c r="B4997" s="10">
        <v>4994</v>
      </c>
      <c r="C4997" s="71">
        <v>0.49940000000000001</v>
      </c>
      <c r="D4997" s="74">
        <v>755447</v>
      </c>
      <c r="E4997" s="61">
        <v>701922</v>
      </c>
      <c r="F4997" s="68">
        <v>0.18886174999999999</v>
      </c>
      <c r="G4997" s="292">
        <v>0.17548050000000001</v>
      </c>
      <c r="H4997" s="68">
        <v>0.20145253333333332</v>
      </c>
      <c r="I4997" s="68">
        <v>0.18717919999999999</v>
      </c>
      <c r="T4997" s="91"/>
      <c r="U4997" s="91"/>
      <c r="AA4997" s="91"/>
      <c r="AB4997" s="91"/>
      <c r="AC4997" s="91"/>
      <c r="AD4997" s="91"/>
      <c r="AE4997" s="91"/>
      <c r="AF4997" s="91"/>
    </row>
    <row r="4998" spans="1:32" x14ac:dyDescent="0.3">
      <c r="A4998" s="65">
        <v>0</v>
      </c>
      <c r="B4998" s="10">
        <v>4995</v>
      </c>
      <c r="C4998" s="71">
        <v>0.4995</v>
      </c>
      <c r="D4998" s="74">
        <v>755447</v>
      </c>
      <c r="E4998" s="61">
        <v>701922</v>
      </c>
      <c r="F4998" s="68">
        <v>0.18886174999999999</v>
      </c>
      <c r="G4998" s="292">
        <v>0.17548050000000001</v>
      </c>
      <c r="H4998" s="68">
        <v>0.20145253333333332</v>
      </c>
      <c r="I4998" s="68">
        <v>0.18717919999999999</v>
      </c>
      <c r="T4998" s="91"/>
      <c r="U4998" s="91"/>
      <c r="AA4998" s="91"/>
      <c r="AB4998" s="91"/>
      <c r="AC4998" s="91"/>
      <c r="AD4998" s="91"/>
      <c r="AE4998" s="91"/>
      <c r="AF4998" s="91"/>
    </row>
    <row r="4999" spans="1:32" x14ac:dyDescent="0.3">
      <c r="A4999" s="65">
        <v>0</v>
      </c>
      <c r="B4999" s="10">
        <v>4996</v>
      </c>
      <c r="C4999" s="71">
        <v>0.49959999999999999</v>
      </c>
      <c r="D4999" s="74">
        <v>755447</v>
      </c>
      <c r="E4999" s="61">
        <v>701922</v>
      </c>
      <c r="F4999" s="68">
        <v>0.18886174999999999</v>
      </c>
      <c r="G4999" s="292">
        <v>0.17548050000000001</v>
      </c>
      <c r="H4999" s="68">
        <v>0.20145253333333332</v>
      </c>
      <c r="I4999" s="68">
        <v>0.18717919999999999</v>
      </c>
      <c r="T4999" s="91"/>
      <c r="U4999" s="91"/>
      <c r="AA4999" s="91"/>
      <c r="AB4999" s="91"/>
      <c r="AC4999" s="91"/>
      <c r="AD4999" s="91"/>
      <c r="AE4999" s="91"/>
      <c r="AF4999" s="91"/>
    </row>
    <row r="5000" spans="1:32" x14ac:dyDescent="0.3">
      <c r="A5000" s="65">
        <v>0</v>
      </c>
      <c r="B5000" s="10">
        <v>4997</v>
      </c>
      <c r="C5000" s="71">
        <v>0.49969999999999998</v>
      </c>
      <c r="D5000" s="74">
        <v>755447</v>
      </c>
      <c r="E5000" s="61">
        <v>701922</v>
      </c>
      <c r="F5000" s="68">
        <v>0.18886174999999999</v>
      </c>
      <c r="G5000" s="292">
        <v>0.17548050000000001</v>
      </c>
      <c r="H5000" s="68">
        <v>0.20145253333333332</v>
      </c>
      <c r="I5000" s="68">
        <v>0.18717919999999999</v>
      </c>
      <c r="T5000" s="91"/>
      <c r="U5000" s="91"/>
      <c r="AA5000" s="91"/>
      <c r="AB5000" s="91"/>
      <c r="AC5000" s="91"/>
      <c r="AD5000" s="91"/>
      <c r="AE5000" s="91"/>
      <c r="AF5000" s="91"/>
    </row>
    <row r="5001" spans="1:32" x14ac:dyDescent="0.3">
      <c r="A5001" s="65">
        <v>0</v>
      </c>
      <c r="B5001" s="10">
        <v>4998</v>
      </c>
      <c r="C5001" s="71">
        <v>0.49980000000000002</v>
      </c>
      <c r="D5001" s="74">
        <v>755447</v>
      </c>
      <c r="E5001" s="61">
        <v>701922</v>
      </c>
      <c r="F5001" s="68">
        <v>0.18886174999999999</v>
      </c>
      <c r="G5001" s="292">
        <v>0.17548050000000001</v>
      </c>
      <c r="H5001" s="68">
        <v>0.20145253333333332</v>
      </c>
      <c r="I5001" s="68">
        <v>0.18717919999999999</v>
      </c>
      <c r="T5001" s="91"/>
      <c r="U5001" s="91"/>
      <c r="AA5001" s="91"/>
      <c r="AB5001" s="91"/>
      <c r="AC5001" s="91"/>
      <c r="AD5001" s="91"/>
      <c r="AE5001" s="91"/>
      <c r="AF5001" s="91"/>
    </row>
    <row r="5002" spans="1:32" x14ac:dyDescent="0.3">
      <c r="A5002" s="65">
        <v>0</v>
      </c>
      <c r="B5002" s="10">
        <v>4999</v>
      </c>
      <c r="C5002" s="71">
        <v>0.49990000000000001</v>
      </c>
      <c r="D5002" s="74">
        <v>755447</v>
      </c>
      <c r="E5002" s="61">
        <v>701922</v>
      </c>
      <c r="F5002" s="68">
        <v>0.18886174999999999</v>
      </c>
      <c r="G5002" s="292">
        <v>0.17548050000000001</v>
      </c>
      <c r="H5002" s="68">
        <v>0.20145253333333332</v>
      </c>
      <c r="I5002" s="68">
        <v>0.18717919999999999</v>
      </c>
      <c r="T5002" s="91"/>
      <c r="U5002" s="91"/>
      <c r="AA5002" s="91"/>
      <c r="AB5002" s="91"/>
      <c r="AC5002" s="91"/>
      <c r="AD5002" s="91"/>
      <c r="AE5002" s="91"/>
      <c r="AF5002" s="91"/>
    </row>
    <row r="5003" spans="1:32" x14ac:dyDescent="0.3">
      <c r="A5003" s="65">
        <v>0</v>
      </c>
      <c r="B5003" s="10">
        <v>5000</v>
      </c>
      <c r="C5003" s="71">
        <v>0.5</v>
      </c>
      <c r="D5003" s="74">
        <v>755447</v>
      </c>
      <c r="E5003" s="61">
        <v>701922</v>
      </c>
      <c r="F5003" s="68">
        <v>0.18886174999999999</v>
      </c>
      <c r="G5003" s="292">
        <v>0.17548050000000001</v>
      </c>
      <c r="H5003" s="68">
        <v>0.20145253333333332</v>
      </c>
      <c r="I5003" s="68">
        <v>0.18717919999999999</v>
      </c>
      <c r="T5003" s="91"/>
      <c r="U5003" s="91"/>
      <c r="AA5003" s="91"/>
      <c r="AB5003" s="91"/>
      <c r="AC5003" s="91"/>
      <c r="AD5003" s="91"/>
      <c r="AE5003" s="91"/>
      <c r="AF5003" s="91"/>
    </row>
    <row r="5004" spans="1:32" x14ac:dyDescent="0.3">
      <c r="A5004" s="65">
        <v>0</v>
      </c>
      <c r="B5004" s="10">
        <v>5001</v>
      </c>
      <c r="C5004" s="71">
        <v>0.50009999999999999</v>
      </c>
      <c r="D5004" s="74">
        <v>755447</v>
      </c>
      <c r="E5004" s="61">
        <v>701922</v>
      </c>
      <c r="F5004" s="68">
        <v>0.18886174999999999</v>
      </c>
      <c r="G5004" s="292">
        <v>0.17548050000000001</v>
      </c>
      <c r="H5004" s="68">
        <v>0.20145253333333332</v>
      </c>
      <c r="I5004" s="68">
        <v>0.18717919999999999</v>
      </c>
      <c r="T5004" s="91"/>
      <c r="U5004" s="91"/>
      <c r="AA5004" s="91"/>
      <c r="AB5004" s="91"/>
      <c r="AC5004" s="91"/>
      <c r="AD5004" s="91"/>
      <c r="AE5004" s="91"/>
      <c r="AF5004" s="91"/>
    </row>
    <row r="5005" spans="1:32" x14ac:dyDescent="0.3">
      <c r="A5005" s="65">
        <v>0</v>
      </c>
      <c r="B5005" s="10">
        <v>5002</v>
      </c>
      <c r="C5005" s="71">
        <v>0.50019999999999998</v>
      </c>
      <c r="D5005" s="74">
        <v>755447</v>
      </c>
      <c r="E5005" s="61">
        <v>701922</v>
      </c>
      <c r="F5005" s="68">
        <v>0.18886174999999999</v>
      </c>
      <c r="G5005" s="292">
        <v>0.17548050000000001</v>
      </c>
      <c r="H5005" s="68">
        <v>0.20145253333333332</v>
      </c>
      <c r="I5005" s="68">
        <v>0.18717919999999999</v>
      </c>
      <c r="T5005" s="91"/>
      <c r="U5005" s="91"/>
      <c r="AA5005" s="91"/>
      <c r="AB5005" s="91"/>
      <c r="AC5005" s="91"/>
      <c r="AD5005" s="91"/>
      <c r="AE5005" s="91"/>
      <c r="AF5005" s="91"/>
    </row>
    <row r="5006" spans="1:32" x14ac:dyDescent="0.3">
      <c r="A5006" s="65">
        <v>0</v>
      </c>
      <c r="B5006" s="10">
        <v>5003</v>
      </c>
      <c r="C5006" s="71">
        <v>0.50029999999999997</v>
      </c>
      <c r="D5006" s="74">
        <v>755447</v>
      </c>
      <c r="E5006" s="61">
        <v>701922</v>
      </c>
      <c r="F5006" s="68">
        <v>0.18886174999999999</v>
      </c>
      <c r="G5006" s="292">
        <v>0.17548050000000001</v>
      </c>
      <c r="H5006" s="68">
        <v>0.20145253333333332</v>
      </c>
      <c r="I5006" s="68">
        <v>0.18717919999999999</v>
      </c>
      <c r="T5006" s="91"/>
      <c r="U5006" s="91"/>
      <c r="AA5006" s="91"/>
      <c r="AB5006" s="91"/>
      <c r="AC5006" s="91"/>
      <c r="AD5006" s="91"/>
      <c r="AE5006" s="91"/>
      <c r="AF5006" s="91"/>
    </row>
    <row r="5007" spans="1:32" x14ac:dyDescent="0.3">
      <c r="A5007" s="65">
        <v>0</v>
      </c>
      <c r="B5007" s="10">
        <v>5004</v>
      </c>
      <c r="C5007" s="71">
        <v>0.50039999999999996</v>
      </c>
      <c r="D5007" s="74">
        <v>755447</v>
      </c>
      <c r="E5007" s="61">
        <v>701922</v>
      </c>
      <c r="F5007" s="68">
        <v>0.18886174999999999</v>
      </c>
      <c r="G5007" s="292">
        <v>0.17548050000000001</v>
      </c>
      <c r="H5007" s="68">
        <v>0.20145253333333332</v>
      </c>
      <c r="I5007" s="68">
        <v>0.18717919999999999</v>
      </c>
      <c r="T5007" s="91"/>
      <c r="U5007" s="91"/>
      <c r="AA5007" s="91"/>
      <c r="AB5007" s="91"/>
      <c r="AC5007" s="91"/>
      <c r="AD5007" s="91"/>
      <c r="AE5007" s="91"/>
      <c r="AF5007" s="91"/>
    </row>
    <row r="5008" spans="1:32" x14ac:dyDescent="0.3">
      <c r="A5008" s="65">
        <v>0</v>
      </c>
      <c r="B5008" s="10">
        <v>5005</v>
      </c>
      <c r="C5008" s="71">
        <v>0.50049999999999994</v>
      </c>
      <c r="D5008" s="74">
        <v>755447</v>
      </c>
      <c r="E5008" s="61">
        <v>701922</v>
      </c>
      <c r="F5008" s="68">
        <v>0.18886174999999999</v>
      </c>
      <c r="G5008" s="292">
        <v>0.17548050000000001</v>
      </c>
      <c r="H5008" s="68">
        <v>0.20145253333333332</v>
      </c>
      <c r="I5008" s="68">
        <v>0.18717919999999999</v>
      </c>
      <c r="T5008" s="91"/>
      <c r="U5008" s="91"/>
      <c r="AA5008" s="91"/>
      <c r="AB5008" s="91"/>
      <c r="AC5008" s="91"/>
      <c r="AD5008" s="91"/>
      <c r="AE5008" s="91"/>
      <c r="AF5008" s="91"/>
    </row>
    <row r="5009" spans="1:32" x14ac:dyDescent="0.3">
      <c r="A5009" s="65">
        <v>0</v>
      </c>
      <c r="B5009" s="10">
        <v>5006</v>
      </c>
      <c r="C5009" s="71">
        <v>0.50060000000000004</v>
      </c>
      <c r="D5009" s="74">
        <v>755447</v>
      </c>
      <c r="E5009" s="61">
        <v>701922</v>
      </c>
      <c r="F5009" s="68">
        <v>0.18886174999999999</v>
      </c>
      <c r="G5009" s="292">
        <v>0.17548050000000001</v>
      </c>
      <c r="H5009" s="68">
        <v>0.20145253333333332</v>
      </c>
      <c r="I5009" s="68">
        <v>0.18717919999999999</v>
      </c>
      <c r="T5009" s="91"/>
      <c r="U5009" s="91"/>
      <c r="AA5009" s="91"/>
      <c r="AB5009" s="91"/>
      <c r="AC5009" s="91"/>
      <c r="AD5009" s="91"/>
      <c r="AE5009" s="91"/>
      <c r="AF5009" s="91"/>
    </row>
    <row r="5010" spans="1:32" x14ac:dyDescent="0.3">
      <c r="A5010" s="65">
        <v>0</v>
      </c>
      <c r="B5010" s="10">
        <v>5007</v>
      </c>
      <c r="C5010" s="71">
        <v>0.50070000000000003</v>
      </c>
      <c r="D5010" s="74">
        <v>755447</v>
      </c>
      <c r="E5010" s="61">
        <v>701922</v>
      </c>
      <c r="F5010" s="68">
        <v>0.18886174999999999</v>
      </c>
      <c r="G5010" s="292">
        <v>0.17548050000000001</v>
      </c>
      <c r="H5010" s="68">
        <v>0.20145253333333332</v>
      </c>
      <c r="I5010" s="68">
        <v>0.18717919999999999</v>
      </c>
      <c r="T5010" s="91"/>
      <c r="U5010" s="91"/>
      <c r="AA5010" s="91"/>
      <c r="AB5010" s="91"/>
      <c r="AC5010" s="91"/>
      <c r="AD5010" s="91"/>
      <c r="AE5010" s="91"/>
      <c r="AF5010" s="91"/>
    </row>
    <row r="5011" spans="1:32" x14ac:dyDescent="0.3">
      <c r="A5011" s="65">
        <v>0</v>
      </c>
      <c r="B5011" s="10">
        <v>5008</v>
      </c>
      <c r="C5011" s="71">
        <v>0.50080000000000002</v>
      </c>
      <c r="D5011" s="74">
        <v>755447</v>
      </c>
      <c r="E5011" s="61">
        <v>701922</v>
      </c>
      <c r="F5011" s="68">
        <v>0.18886174999999999</v>
      </c>
      <c r="G5011" s="292">
        <v>0.17548050000000001</v>
      </c>
      <c r="H5011" s="68">
        <v>0.20145253333333332</v>
      </c>
      <c r="I5011" s="68">
        <v>0.18717919999999999</v>
      </c>
      <c r="T5011" s="91"/>
      <c r="U5011" s="91"/>
      <c r="AA5011" s="91"/>
      <c r="AB5011" s="91"/>
      <c r="AC5011" s="91"/>
      <c r="AD5011" s="91"/>
      <c r="AE5011" s="91"/>
      <c r="AF5011" s="91"/>
    </row>
    <row r="5012" spans="1:32" x14ac:dyDescent="0.3">
      <c r="A5012" s="65">
        <v>0</v>
      </c>
      <c r="B5012" s="10">
        <v>5009</v>
      </c>
      <c r="C5012" s="71">
        <v>0.50090000000000001</v>
      </c>
      <c r="D5012" s="74">
        <v>755447</v>
      </c>
      <c r="E5012" s="61">
        <v>701922</v>
      </c>
      <c r="F5012" s="68">
        <v>0.18886174999999999</v>
      </c>
      <c r="G5012" s="292">
        <v>0.17548050000000001</v>
      </c>
      <c r="H5012" s="68">
        <v>0.20145253333333332</v>
      </c>
      <c r="I5012" s="68">
        <v>0.18717919999999999</v>
      </c>
      <c r="T5012" s="91"/>
      <c r="U5012" s="91"/>
      <c r="AA5012" s="91"/>
      <c r="AB5012" s="91"/>
      <c r="AC5012" s="91"/>
      <c r="AD5012" s="91"/>
      <c r="AE5012" s="91"/>
      <c r="AF5012" s="91"/>
    </row>
    <row r="5013" spans="1:32" x14ac:dyDescent="0.3">
      <c r="A5013" s="65">
        <v>0</v>
      </c>
      <c r="B5013" s="10">
        <v>5010</v>
      </c>
      <c r="C5013" s="71">
        <v>0.501</v>
      </c>
      <c r="D5013" s="74">
        <v>755447</v>
      </c>
      <c r="E5013" s="61">
        <v>701922</v>
      </c>
      <c r="F5013" s="68">
        <v>0.18886174999999999</v>
      </c>
      <c r="G5013" s="292">
        <v>0.17548050000000001</v>
      </c>
      <c r="H5013" s="68">
        <v>0.20145253333333332</v>
      </c>
      <c r="I5013" s="68">
        <v>0.18717919999999999</v>
      </c>
      <c r="T5013" s="91"/>
      <c r="U5013" s="91"/>
      <c r="AA5013" s="91"/>
      <c r="AB5013" s="91"/>
      <c r="AC5013" s="91"/>
      <c r="AD5013" s="91"/>
      <c r="AE5013" s="91"/>
      <c r="AF5013" s="91"/>
    </row>
    <row r="5014" spans="1:32" x14ac:dyDescent="0.3">
      <c r="A5014" s="65">
        <v>0</v>
      </c>
      <c r="B5014" s="10">
        <v>5011</v>
      </c>
      <c r="C5014" s="71">
        <v>0.50109999999999999</v>
      </c>
      <c r="D5014" s="74">
        <v>755447</v>
      </c>
      <c r="E5014" s="61">
        <v>701922</v>
      </c>
      <c r="F5014" s="68">
        <v>0.18886174999999999</v>
      </c>
      <c r="G5014" s="292">
        <v>0.17548050000000001</v>
      </c>
      <c r="H5014" s="68">
        <v>0.20145253333333332</v>
      </c>
      <c r="I5014" s="68">
        <v>0.18717919999999999</v>
      </c>
      <c r="T5014" s="91"/>
      <c r="U5014" s="91"/>
      <c r="AA5014" s="91"/>
      <c r="AB5014" s="91"/>
      <c r="AC5014" s="91"/>
      <c r="AD5014" s="91"/>
      <c r="AE5014" s="91"/>
      <c r="AF5014" s="91"/>
    </row>
    <row r="5015" spans="1:32" x14ac:dyDescent="0.3">
      <c r="A5015" s="65">
        <v>0</v>
      </c>
      <c r="B5015" s="10">
        <v>5012</v>
      </c>
      <c r="C5015" s="71">
        <v>0.50119999999999998</v>
      </c>
      <c r="D5015" s="74">
        <v>755447</v>
      </c>
      <c r="E5015" s="61">
        <v>701922</v>
      </c>
      <c r="F5015" s="68">
        <v>0.18886174999999999</v>
      </c>
      <c r="G5015" s="292">
        <v>0.17548050000000001</v>
      </c>
      <c r="H5015" s="68">
        <v>0.20145253333333332</v>
      </c>
      <c r="I5015" s="68">
        <v>0.18717919999999999</v>
      </c>
      <c r="T5015" s="91"/>
      <c r="U5015" s="91"/>
      <c r="AA5015" s="91"/>
      <c r="AB5015" s="91"/>
      <c r="AC5015" s="91"/>
      <c r="AD5015" s="91"/>
      <c r="AE5015" s="91"/>
      <c r="AF5015" s="91"/>
    </row>
    <row r="5016" spans="1:32" x14ac:dyDescent="0.3">
      <c r="A5016" s="65">
        <v>0</v>
      </c>
      <c r="B5016" s="10">
        <v>5013</v>
      </c>
      <c r="C5016" s="71">
        <v>0.50129999999999997</v>
      </c>
      <c r="D5016" s="74">
        <v>755447</v>
      </c>
      <c r="E5016" s="61">
        <v>701922</v>
      </c>
      <c r="F5016" s="68">
        <v>0.18886174999999999</v>
      </c>
      <c r="G5016" s="292">
        <v>0.17548050000000001</v>
      </c>
      <c r="H5016" s="68">
        <v>0.20145253333333332</v>
      </c>
      <c r="I5016" s="68">
        <v>0.18717919999999999</v>
      </c>
      <c r="T5016" s="91"/>
      <c r="U5016" s="91"/>
      <c r="AA5016" s="91"/>
      <c r="AB5016" s="91"/>
      <c r="AC5016" s="91"/>
      <c r="AD5016" s="91"/>
      <c r="AE5016" s="91"/>
      <c r="AF5016" s="91"/>
    </row>
    <row r="5017" spans="1:32" x14ac:dyDescent="0.3">
      <c r="A5017" s="65">
        <v>0</v>
      </c>
      <c r="B5017" s="10">
        <v>5014</v>
      </c>
      <c r="C5017" s="71">
        <v>0.50139999999999996</v>
      </c>
      <c r="D5017" s="74">
        <v>755447</v>
      </c>
      <c r="E5017" s="61">
        <v>701922</v>
      </c>
      <c r="F5017" s="68">
        <v>0.18886174999999999</v>
      </c>
      <c r="G5017" s="292">
        <v>0.17548050000000001</v>
      </c>
      <c r="H5017" s="68">
        <v>0.20145253333333332</v>
      </c>
      <c r="I5017" s="68">
        <v>0.18717919999999999</v>
      </c>
      <c r="T5017" s="91"/>
      <c r="U5017" s="91"/>
      <c r="AA5017" s="91"/>
      <c r="AB5017" s="91"/>
      <c r="AC5017" s="91"/>
      <c r="AD5017" s="91"/>
      <c r="AE5017" s="91"/>
      <c r="AF5017" s="91"/>
    </row>
    <row r="5018" spans="1:32" x14ac:dyDescent="0.3">
      <c r="A5018" s="65">
        <v>0</v>
      </c>
      <c r="B5018" s="10">
        <v>5015</v>
      </c>
      <c r="C5018" s="71">
        <v>0.50149999999999995</v>
      </c>
      <c r="D5018" s="74">
        <v>755447</v>
      </c>
      <c r="E5018" s="61">
        <v>701922</v>
      </c>
      <c r="F5018" s="68">
        <v>0.18886174999999999</v>
      </c>
      <c r="G5018" s="292">
        <v>0.17548050000000001</v>
      </c>
      <c r="H5018" s="68">
        <v>0.20145253333333332</v>
      </c>
      <c r="I5018" s="68">
        <v>0.18717919999999999</v>
      </c>
      <c r="T5018" s="91"/>
      <c r="U5018" s="91"/>
      <c r="AA5018" s="91"/>
      <c r="AB5018" s="91"/>
      <c r="AC5018" s="91"/>
      <c r="AD5018" s="91"/>
      <c r="AE5018" s="91"/>
      <c r="AF5018" s="91"/>
    </row>
    <row r="5019" spans="1:32" x14ac:dyDescent="0.3">
      <c r="A5019" s="65">
        <v>0</v>
      </c>
      <c r="B5019" s="10">
        <v>5016</v>
      </c>
      <c r="C5019" s="71">
        <v>0.50160000000000005</v>
      </c>
      <c r="D5019" s="74">
        <v>755447</v>
      </c>
      <c r="E5019" s="61">
        <v>701922</v>
      </c>
      <c r="F5019" s="68">
        <v>0.18886174999999999</v>
      </c>
      <c r="G5019" s="292">
        <v>0.17548050000000001</v>
      </c>
      <c r="H5019" s="68">
        <v>0.20145253333333332</v>
      </c>
      <c r="I5019" s="68">
        <v>0.18717919999999999</v>
      </c>
      <c r="T5019" s="91"/>
      <c r="U5019" s="91"/>
      <c r="AA5019" s="91"/>
      <c r="AB5019" s="91"/>
      <c r="AC5019" s="91"/>
      <c r="AD5019" s="91"/>
      <c r="AE5019" s="91"/>
      <c r="AF5019" s="91"/>
    </row>
    <row r="5020" spans="1:32" x14ac:dyDescent="0.3">
      <c r="A5020" s="65">
        <v>0</v>
      </c>
      <c r="B5020" s="10">
        <v>5017</v>
      </c>
      <c r="C5020" s="71">
        <v>0.50170000000000003</v>
      </c>
      <c r="D5020" s="74">
        <v>755447</v>
      </c>
      <c r="E5020" s="61">
        <v>701922</v>
      </c>
      <c r="F5020" s="68">
        <v>0.18886174999999999</v>
      </c>
      <c r="G5020" s="292">
        <v>0.17548050000000001</v>
      </c>
      <c r="H5020" s="68">
        <v>0.20145253333333332</v>
      </c>
      <c r="I5020" s="68">
        <v>0.18717919999999999</v>
      </c>
      <c r="T5020" s="91"/>
      <c r="U5020" s="91"/>
      <c r="AA5020" s="91"/>
      <c r="AB5020" s="91"/>
      <c r="AC5020" s="91"/>
      <c r="AD5020" s="91"/>
      <c r="AE5020" s="91"/>
      <c r="AF5020" s="91"/>
    </row>
    <row r="5021" spans="1:32" x14ac:dyDescent="0.3">
      <c r="A5021" s="65">
        <v>0</v>
      </c>
      <c r="B5021" s="10">
        <v>5018</v>
      </c>
      <c r="C5021" s="71">
        <v>0.50180000000000002</v>
      </c>
      <c r="D5021" s="74">
        <v>755447</v>
      </c>
      <c r="E5021" s="61">
        <v>701922</v>
      </c>
      <c r="F5021" s="68">
        <v>0.18886174999999999</v>
      </c>
      <c r="G5021" s="292">
        <v>0.17548050000000001</v>
      </c>
      <c r="H5021" s="68">
        <v>0.20145253333333332</v>
      </c>
      <c r="I5021" s="68">
        <v>0.18717919999999999</v>
      </c>
      <c r="T5021" s="91"/>
      <c r="U5021" s="91"/>
      <c r="AA5021" s="91"/>
      <c r="AB5021" s="91"/>
      <c r="AC5021" s="91"/>
      <c r="AD5021" s="91"/>
      <c r="AE5021" s="91"/>
      <c r="AF5021" s="91"/>
    </row>
    <row r="5022" spans="1:32" x14ac:dyDescent="0.3">
      <c r="A5022" s="65">
        <v>0</v>
      </c>
      <c r="B5022" s="10">
        <v>5019</v>
      </c>
      <c r="C5022" s="71">
        <v>0.50190000000000001</v>
      </c>
      <c r="D5022" s="74">
        <v>755447</v>
      </c>
      <c r="E5022" s="61">
        <v>701922</v>
      </c>
      <c r="F5022" s="68">
        <v>0.18886174999999999</v>
      </c>
      <c r="G5022" s="292">
        <v>0.17548050000000001</v>
      </c>
      <c r="H5022" s="68">
        <v>0.20145253333333332</v>
      </c>
      <c r="I5022" s="68">
        <v>0.18717919999999999</v>
      </c>
      <c r="T5022" s="91"/>
      <c r="U5022" s="91"/>
      <c r="AA5022" s="91"/>
      <c r="AB5022" s="91"/>
      <c r="AC5022" s="91"/>
      <c r="AD5022" s="91"/>
      <c r="AE5022" s="91"/>
      <c r="AF5022" s="91"/>
    </row>
    <row r="5023" spans="1:32" x14ac:dyDescent="0.3">
      <c r="A5023" s="65">
        <v>0</v>
      </c>
      <c r="B5023" s="10">
        <v>5020</v>
      </c>
      <c r="C5023" s="71">
        <v>0.502</v>
      </c>
      <c r="D5023" s="74">
        <v>755447</v>
      </c>
      <c r="E5023" s="61">
        <v>701922</v>
      </c>
      <c r="F5023" s="68">
        <v>0.18886174999999999</v>
      </c>
      <c r="G5023" s="292">
        <v>0.17548050000000001</v>
      </c>
      <c r="H5023" s="68">
        <v>0.20145253333333332</v>
      </c>
      <c r="I5023" s="68">
        <v>0.18717919999999999</v>
      </c>
      <c r="T5023" s="91"/>
      <c r="U5023" s="91"/>
      <c r="AA5023" s="91"/>
      <c r="AB5023" s="91"/>
      <c r="AC5023" s="91"/>
      <c r="AD5023" s="91"/>
      <c r="AE5023" s="91"/>
      <c r="AF5023" s="91"/>
    </row>
    <row r="5024" spans="1:32" x14ac:dyDescent="0.3">
      <c r="A5024" s="65">
        <v>0</v>
      </c>
      <c r="B5024" s="10">
        <v>5021</v>
      </c>
      <c r="C5024" s="71">
        <v>0.50209999999999999</v>
      </c>
      <c r="D5024" s="74">
        <v>755447</v>
      </c>
      <c r="E5024" s="61">
        <v>701922</v>
      </c>
      <c r="F5024" s="68">
        <v>0.18886174999999999</v>
      </c>
      <c r="G5024" s="292">
        <v>0.17548050000000001</v>
      </c>
      <c r="H5024" s="68">
        <v>0.20145253333333332</v>
      </c>
      <c r="I5024" s="68">
        <v>0.18717919999999999</v>
      </c>
      <c r="T5024" s="91"/>
      <c r="U5024" s="91"/>
      <c r="AA5024" s="91"/>
      <c r="AB5024" s="91"/>
      <c r="AC5024" s="91"/>
      <c r="AD5024" s="91"/>
      <c r="AE5024" s="91"/>
      <c r="AF5024" s="91"/>
    </row>
    <row r="5025" spans="1:32" x14ac:dyDescent="0.3">
      <c r="A5025" s="65">
        <v>0</v>
      </c>
      <c r="B5025" s="10">
        <v>5022</v>
      </c>
      <c r="C5025" s="71">
        <v>0.50219999999999998</v>
      </c>
      <c r="D5025" s="74">
        <v>755447</v>
      </c>
      <c r="E5025" s="61">
        <v>701922</v>
      </c>
      <c r="F5025" s="68">
        <v>0.18886174999999999</v>
      </c>
      <c r="G5025" s="292">
        <v>0.17548050000000001</v>
      </c>
      <c r="H5025" s="68">
        <v>0.20145253333333332</v>
      </c>
      <c r="I5025" s="68">
        <v>0.18717919999999999</v>
      </c>
      <c r="T5025" s="91"/>
      <c r="U5025" s="91"/>
      <c r="AA5025" s="91"/>
      <c r="AB5025" s="91"/>
      <c r="AC5025" s="91"/>
      <c r="AD5025" s="91"/>
      <c r="AE5025" s="91"/>
      <c r="AF5025" s="91"/>
    </row>
    <row r="5026" spans="1:32" x14ac:dyDescent="0.3">
      <c r="A5026" s="65">
        <v>0</v>
      </c>
      <c r="B5026" s="10">
        <v>5023</v>
      </c>
      <c r="C5026" s="71">
        <v>0.50229999999999997</v>
      </c>
      <c r="D5026" s="74">
        <v>755447</v>
      </c>
      <c r="E5026" s="61">
        <v>701922</v>
      </c>
      <c r="F5026" s="68">
        <v>0.18886174999999999</v>
      </c>
      <c r="G5026" s="292">
        <v>0.17548050000000001</v>
      </c>
      <c r="H5026" s="68">
        <v>0.20145253333333332</v>
      </c>
      <c r="I5026" s="68">
        <v>0.18717919999999999</v>
      </c>
      <c r="T5026" s="91"/>
      <c r="U5026" s="91"/>
      <c r="AA5026" s="91"/>
      <c r="AB5026" s="91"/>
      <c r="AC5026" s="91"/>
      <c r="AD5026" s="91"/>
      <c r="AE5026" s="91"/>
      <c r="AF5026" s="91"/>
    </row>
    <row r="5027" spans="1:32" x14ac:dyDescent="0.3">
      <c r="A5027" s="65">
        <v>0</v>
      </c>
      <c r="B5027" s="10">
        <v>5024</v>
      </c>
      <c r="C5027" s="71">
        <v>0.50239999999999996</v>
      </c>
      <c r="D5027" s="74">
        <v>755447</v>
      </c>
      <c r="E5027" s="61">
        <v>701922</v>
      </c>
      <c r="F5027" s="68">
        <v>0.18886174999999999</v>
      </c>
      <c r="G5027" s="292">
        <v>0.17548050000000001</v>
      </c>
      <c r="H5027" s="68">
        <v>0.20145253333333332</v>
      </c>
      <c r="I5027" s="68">
        <v>0.18717919999999999</v>
      </c>
      <c r="T5027" s="91"/>
      <c r="U5027" s="91"/>
      <c r="AA5027" s="91"/>
      <c r="AB5027" s="91"/>
      <c r="AC5027" s="91"/>
      <c r="AD5027" s="91"/>
      <c r="AE5027" s="91"/>
      <c r="AF5027" s="91"/>
    </row>
    <row r="5028" spans="1:32" x14ac:dyDescent="0.3">
      <c r="A5028" s="65">
        <v>0</v>
      </c>
      <c r="B5028" s="10">
        <v>5025</v>
      </c>
      <c r="C5028" s="71">
        <v>0.50249999999999995</v>
      </c>
      <c r="D5028" s="74">
        <v>755447</v>
      </c>
      <c r="E5028" s="61">
        <v>701922</v>
      </c>
      <c r="F5028" s="68">
        <v>0.18886174999999999</v>
      </c>
      <c r="G5028" s="292">
        <v>0.17548050000000001</v>
      </c>
      <c r="H5028" s="68">
        <v>0.20145253333333332</v>
      </c>
      <c r="I5028" s="68">
        <v>0.18717919999999999</v>
      </c>
      <c r="T5028" s="91"/>
      <c r="U5028" s="91"/>
      <c r="AA5028" s="91"/>
      <c r="AB5028" s="91"/>
      <c r="AC5028" s="91"/>
      <c r="AD5028" s="91"/>
      <c r="AE5028" s="91"/>
      <c r="AF5028" s="91"/>
    </row>
    <row r="5029" spans="1:32" x14ac:dyDescent="0.3">
      <c r="A5029" s="65">
        <v>0</v>
      </c>
      <c r="B5029" s="10">
        <v>5026</v>
      </c>
      <c r="C5029" s="71">
        <v>0.50260000000000005</v>
      </c>
      <c r="D5029" s="74">
        <v>755447</v>
      </c>
      <c r="E5029" s="61">
        <v>701922</v>
      </c>
      <c r="F5029" s="68">
        <v>0.18886174999999999</v>
      </c>
      <c r="G5029" s="292">
        <v>0.17548050000000001</v>
      </c>
      <c r="H5029" s="68">
        <v>0.20145253333333332</v>
      </c>
      <c r="I5029" s="68">
        <v>0.18717919999999999</v>
      </c>
      <c r="T5029" s="91"/>
      <c r="U5029" s="91"/>
      <c r="AA5029" s="91"/>
      <c r="AB5029" s="91"/>
      <c r="AC5029" s="91"/>
      <c r="AD5029" s="91"/>
      <c r="AE5029" s="91"/>
      <c r="AF5029" s="91"/>
    </row>
    <row r="5030" spans="1:32" x14ac:dyDescent="0.3">
      <c r="A5030" s="65">
        <v>0</v>
      </c>
      <c r="B5030" s="10">
        <v>5027</v>
      </c>
      <c r="C5030" s="71">
        <v>0.50270000000000004</v>
      </c>
      <c r="D5030" s="74">
        <v>755447</v>
      </c>
      <c r="E5030" s="61">
        <v>701922</v>
      </c>
      <c r="F5030" s="68">
        <v>0.18886174999999999</v>
      </c>
      <c r="G5030" s="292">
        <v>0.17548050000000001</v>
      </c>
      <c r="H5030" s="68">
        <v>0.20145253333333332</v>
      </c>
      <c r="I5030" s="68">
        <v>0.18717919999999999</v>
      </c>
      <c r="T5030" s="91"/>
      <c r="U5030" s="91"/>
      <c r="AA5030" s="91"/>
      <c r="AB5030" s="91"/>
      <c r="AC5030" s="91"/>
      <c r="AD5030" s="91"/>
      <c r="AE5030" s="91"/>
      <c r="AF5030" s="91"/>
    </row>
    <row r="5031" spans="1:32" x14ac:dyDescent="0.3">
      <c r="A5031" s="65">
        <v>0</v>
      </c>
      <c r="B5031" s="10">
        <v>5028</v>
      </c>
      <c r="C5031" s="71">
        <v>0.50280000000000002</v>
      </c>
      <c r="D5031" s="74">
        <v>755447</v>
      </c>
      <c r="E5031" s="61">
        <v>701922</v>
      </c>
      <c r="F5031" s="68">
        <v>0.18886174999999999</v>
      </c>
      <c r="G5031" s="292">
        <v>0.17548050000000001</v>
      </c>
      <c r="H5031" s="68">
        <v>0.20145253333333332</v>
      </c>
      <c r="I5031" s="68">
        <v>0.18717919999999999</v>
      </c>
      <c r="T5031" s="91"/>
      <c r="U5031" s="91"/>
      <c r="AA5031" s="91"/>
      <c r="AB5031" s="91"/>
      <c r="AC5031" s="91"/>
      <c r="AD5031" s="91"/>
      <c r="AE5031" s="91"/>
      <c r="AF5031" s="91"/>
    </row>
    <row r="5032" spans="1:32" x14ac:dyDescent="0.3">
      <c r="A5032" s="65">
        <v>0</v>
      </c>
      <c r="B5032" s="10">
        <v>5029</v>
      </c>
      <c r="C5032" s="71">
        <v>0.50290000000000001</v>
      </c>
      <c r="D5032" s="74">
        <v>755447</v>
      </c>
      <c r="E5032" s="61">
        <v>701922</v>
      </c>
      <c r="F5032" s="68">
        <v>0.18886174999999999</v>
      </c>
      <c r="G5032" s="292">
        <v>0.17548050000000001</v>
      </c>
      <c r="H5032" s="68">
        <v>0.20145253333333332</v>
      </c>
      <c r="I5032" s="68">
        <v>0.18717919999999999</v>
      </c>
      <c r="T5032" s="91"/>
      <c r="U5032" s="91"/>
      <c r="AA5032" s="91"/>
      <c r="AB5032" s="91"/>
      <c r="AC5032" s="91"/>
      <c r="AD5032" s="91"/>
      <c r="AE5032" s="91"/>
      <c r="AF5032" s="91"/>
    </row>
    <row r="5033" spans="1:32" x14ac:dyDescent="0.3">
      <c r="A5033" s="65">
        <v>0</v>
      </c>
      <c r="B5033" s="10">
        <v>5030</v>
      </c>
      <c r="C5033" s="71">
        <v>0.503</v>
      </c>
      <c r="D5033" s="74">
        <v>755447</v>
      </c>
      <c r="E5033" s="61">
        <v>701922</v>
      </c>
      <c r="F5033" s="68">
        <v>0.18886174999999999</v>
      </c>
      <c r="G5033" s="292">
        <v>0.17548050000000001</v>
      </c>
      <c r="H5033" s="68">
        <v>0.20145253333333332</v>
      </c>
      <c r="I5033" s="68">
        <v>0.18717919999999999</v>
      </c>
      <c r="T5033" s="91"/>
      <c r="U5033" s="91"/>
      <c r="AA5033" s="91"/>
      <c r="AB5033" s="91"/>
      <c r="AC5033" s="91"/>
      <c r="AD5033" s="91"/>
      <c r="AE5033" s="91"/>
      <c r="AF5033" s="91"/>
    </row>
    <row r="5034" spans="1:32" x14ac:dyDescent="0.3">
      <c r="A5034" s="65">
        <v>0</v>
      </c>
      <c r="B5034" s="10">
        <v>5031</v>
      </c>
      <c r="C5034" s="71">
        <v>0.50309999999999999</v>
      </c>
      <c r="D5034" s="74">
        <v>755447</v>
      </c>
      <c r="E5034" s="61">
        <v>701922</v>
      </c>
      <c r="F5034" s="68">
        <v>0.18886174999999999</v>
      </c>
      <c r="G5034" s="292">
        <v>0.17548050000000001</v>
      </c>
      <c r="H5034" s="68">
        <v>0.20145253333333332</v>
      </c>
      <c r="I5034" s="68">
        <v>0.18717919999999999</v>
      </c>
      <c r="T5034" s="91"/>
      <c r="U5034" s="91"/>
      <c r="AA5034" s="91"/>
      <c r="AB5034" s="91"/>
      <c r="AC5034" s="91"/>
      <c r="AD5034" s="91"/>
      <c r="AE5034" s="91"/>
      <c r="AF5034" s="91"/>
    </row>
    <row r="5035" spans="1:32" x14ac:dyDescent="0.3">
      <c r="A5035" s="65">
        <v>0</v>
      </c>
      <c r="B5035" s="10">
        <v>5032</v>
      </c>
      <c r="C5035" s="71">
        <v>0.50319999999999998</v>
      </c>
      <c r="D5035" s="74">
        <v>755447</v>
      </c>
      <c r="E5035" s="61">
        <v>701922</v>
      </c>
      <c r="F5035" s="68">
        <v>0.18886174999999999</v>
      </c>
      <c r="G5035" s="292">
        <v>0.17548050000000001</v>
      </c>
      <c r="H5035" s="68">
        <v>0.20145253333333332</v>
      </c>
      <c r="I5035" s="68">
        <v>0.18717919999999999</v>
      </c>
      <c r="T5035" s="91"/>
      <c r="U5035" s="91"/>
      <c r="AA5035" s="91"/>
      <c r="AB5035" s="91"/>
      <c r="AC5035" s="91"/>
      <c r="AD5035" s="91"/>
      <c r="AE5035" s="91"/>
      <c r="AF5035" s="91"/>
    </row>
    <row r="5036" spans="1:32" x14ac:dyDescent="0.3">
      <c r="A5036" s="65">
        <v>0</v>
      </c>
      <c r="B5036" s="10">
        <v>5033</v>
      </c>
      <c r="C5036" s="71">
        <v>0.50329999999999997</v>
      </c>
      <c r="D5036" s="74">
        <v>755447</v>
      </c>
      <c r="E5036" s="61">
        <v>701922</v>
      </c>
      <c r="F5036" s="68">
        <v>0.18886174999999999</v>
      </c>
      <c r="G5036" s="292">
        <v>0.17548050000000001</v>
      </c>
      <c r="H5036" s="68">
        <v>0.20145253333333332</v>
      </c>
      <c r="I5036" s="68">
        <v>0.18717919999999999</v>
      </c>
      <c r="T5036" s="91"/>
      <c r="U5036" s="91"/>
      <c r="AA5036" s="91"/>
      <c r="AB5036" s="91"/>
      <c r="AC5036" s="91"/>
      <c r="AD5036" s="91"/>
      <c r="AE5036" s="91"/>
      <c r="AF5036" s="91"/>
    </row>
    <row r="5037" spans="1:32" x14ac:dyDescent="0.3">
      <c r="A5037" s="65">
        <v>0</v>
      </c>
      <c r="B5037" s="10">
        <v>5034</v>
      </c>
      <c r="C5037" s="71">
        <v>0.50339999999999996</v>
      </c>
      <c r="D5037" s="74">
        <v>755447</v>
      </c>
      <c r="E5037" s="61">
        <v>701922</v>
      </c>
      <c r="F5037" s="68">
        <v>0.18886174999999999</v>
      </c>
      <c r="G5037" s="292">
        <v>0.17548050000000001</v>
      </c>
      <c r="H5037" s="68">
        <v>0.20145253333333332</v>
      </c>
      <c r="I5037" s="68">
        <v>0.18717919999999999</v>
      </c>
      <c r="T5037" s="91"/>
      <c r="U5037" s="91"/>
      <c r="AA5037" s="91"/>
      <c r="AB5037" s="91"/>
      <c r="AC5037" s="91"/>
      <c r="AD5037" s="91"/>
      <c r="AE5037" s="91"/>
      <c r="AF5037" s="91"/>
    </row>
    <row r="5038" spans="1:32" x14ac:dyDescent="0.3">
      <c r="A5038" s="65">
        <v>0</v>
      </c>
      <c r="B5038" s="10">
        <v>5035</v>
      </c>
      <c r="C5038" s="71">
        <v>0.50349999999999995</v>
      </c>
      <c r="D5038" s="74">
        <v>755447</v>
      </c>
      <c r="E5038" s="61">
        <v>701922</v>
      </c>
      <c r="F5038" s="68">
        <v>0.18886174999999999</v>
      </c>
      <c r="G5038" s="292">
        <v>0.17548050000000001</v>
      </c>
      <c r="H5038" s="68">
        <v>0.20145253333333332</v>
      </c>
      <c r="I5038" s="68">
        <v>0.18717919999999999</v>
      </c>
      <c r="T5038" s="91"/>
      <c r="U5038" s="91"/>
      <c r="AA5038" s="91"/>
      <c r="AB5038" s="91"/>
      <c r="AC5038" s="91"/>
      <c r="AD5038" s="91"/>
      <c r="AE5038" s="91"/>
      <c r="AF5038" s="91"/>
    </row>
    <row r="5039" spans="1:32" x14ac:dyDescent="0.3">
      <c r="A5039" s="65">
        <v>0</v>
      </c>
      <c r="B5039" s="10">
        <v>5036</v>
      </c>
      <c r="C5039" s="71">
        <v>0.50360000000000005</v>
      </c>
      <c r="D5039" s="74">
        <v>755447</v>
      </c>
      <c r="E5039" s="61">
        <v>701922</v>
      </c>
      <c r="F5039" s="68">
        <v>0.18886174999999999</v>
      </c>
      <c r="G5039" s="292">
        <v>0.17548050000000001</v>
      </c>
      <c r="H5039" s="68">
        <v>0.20145253333333332</v>
      </c>
      <c r="I5039" s="68">
        <v>0.18717919999999999</v>
      </c>
      <c r="T5039" s="91"/>
      <c r="U5039" s="91"/>
      <c r="AA5039" s="91"/>
      <c r="AB5039" s="91"/>
      <c r="AC5039" s="91"/>
      <c r="AD5039" s="91"/>
      <c r="AE5039" s="91"/>
      <c r="AF5039" s="91"/>
    </row>
    <row r="5040" spans="1:32" x14ac:dyDescent="0.3">
      <c r="A5040" s="65">
        <v>0</v>
      </c>
      <c r="B5040" s="10">
        <v>5037</v>
      </c>
      <c r="C5040" s="71">
        <v>0.50370000000000004</v>
      </c>
      <c r="D5040" s="74">
        <v>755447</v>
      </c>
      <c r="E5040" s="61">
        <v>701922</v>
      </c>
      <c r="F5040" s="68">
        <v>0.18886174999999999</v>
      </c>
      <c r="G5040" s="292">
        <v>0.17548050000000001</v>
      </c>
      <c r="H5040" s="68">
        <v>0.20145253333333332</v>
      </c>
      <c r="I5040" s="68">
        <v>0.18717919999999999</v>
      </c>
      <c r="T5040" s="91"/>
      <c r="U5040" s="91"/>
      <c r="AA5040" s="91"/>
      <c r="AB5040" s="91"/>
      <c r="AC5040" s="91"/>
      <c r="AD5040" s="91"/>
      <c r="AE5040" s="91"/>
      <c r="AF5040" s="91"/>
    </row>
    <row r="5041" spans="1:32" x14ac:dyDescent="0.3">
      <c r="A5041" s="65">
        <v>0</v>
      </c>
      <c r="B5041" s="10">
        <v>5038</v>
      </c>
      <c r="C5041" s="71">
        <v>0.50380000000000003</v>
      </c>
      <c r="D5041" s="74">
        <v>755447</v>
      </c>
      <c r="E5041" s="61">
        <v>701922</v>
      </c>
      <c r="F5041" s="68">
        <v>0.18886174999999999</v>
      </c>
      <c r="G5041" s="292">
        <v>0.17548050000000001</v>
      </c>
      <c r="H5041" s="68">
        <v>0.20145253333333332</v>
      </c>
      <c r="I5041" s="68">
        <v>0.18717919999999999</v>
      </c>
      <c r="T5041" s="91"/>
      <c r="U5041" s="91"/>
      <c r="AA5041" s="91"/>
      <c r="AB5041" s="91"/>
      <c r="AC5041" s="91"/>
      <c r="AD5041" s="91"/>
      <c r="AE5041" s="91"/>
      <c r="AF5041" s="91"/>
    </row>
    <row r="5042" spans="1:32" x14ac:dyDescent="0.3">
      <c r="A5042" s="65">
        <v>0</v>
      </c>
      <c r="B5042" s="10">
        <v>5039</v>
      </c>
      <c r="C5042" s="71">
        <v>0.50390000000000001</v>
      </c>
      <c r="D5042" s="74">
        <v>755447</v>
      </c>
      <c r="E5042" s="61">
        <v>701922</v>
      </c>
      <c r="F5042" s="68">
        <v>0.18886174999999999</v>
      </c>
      <c r="G5042" s="292">
        <v>0.17548050000000001</v>
      </c>
      <c r="H5042" s="68">
        <v>0.20145253333333332</v>
      </c>
      <c r="I5042" s="68">
        <v>0.18717919999999999</v>
      </c>
      <c r="T5042" s="91"/>
      <c r="U5042" s="91"/>
      <c r="AA5042" s="91"/>
      <c r="AB5042" s="91"/>
      <c r="AC5042" s="91"/>
      <c r="AD5042" s="91"/>
      <c r="AE5042" s="91"/>
      <c r="AF5042" s="91"/>
    </row>
    <row r="5043" spans="1:32" x14ac:dyDescent="0.3">
      <c r="A5043" s="65">
        <v>0</v>
      </c>
      <c r="B5043" s="10">
        <v>5040</v>
      </c>
      <c r="C5043" s="71">
        <v>0.504</v>
      </c>
      <c r="D5043" s="74">
        <v>755447</v>
      </c>
      <c r="E5043" s="61">
        <v>701922</v>
      </c>
      <c r="F5043" s="68">
        <v>0.18886174999999999</v>
      </c>
      <c r="G5043" s="292">
        <v>0.17548050000000001</v>
      </c>
      <c r="H5043" s="68">
        <v>0.20145253333333332</v>
      </c>
      <c r="I5043" s="68">
        <v>0.18717919999999999</v>
      </c>
      <c r="T5043" s="91"/>
      <c r="U5043" s="91"/>
      <c r="AA5043" s="91"/>
      <c r="AB5043" s="91"/>
      <c r="AC5043" s="91"/>
      <c r="AD5043" s="91"/>
      <c r="AE5043" s="91"/>
      <c r="AF5043" s="91"/>
    </row>
    <row r="5044" spans="1:32" x14ac:dyDescent="0.3">
      <c r="A5044" s="65">
        <v>0</v>
      </c>
      <c r="B5044" s="10">
        <v>5041</v>
      </c>
      <c r="C5044" s="71">
        <v>0.50409999999999999</v>
      </c>
      <c r="D5044" s="74">
        <v>755447</v>
      </c>
      <c r="E5044" s="61">
        <v>701922</v>
      </c>
      <c r="F5044" s="68">
        <v>0.18886174999999999</v>
      </c>
      <c r="G5044" s="292">
        <v>0.17548050000000001</v>
      </c>
      <c r="H5044" s="68">
        <v>0.20145253333333332</v>
      </c>
      <c r="I5044" s="68">
        <v>0.18717919999999999</v>
      </c>
      <c r="T5044" s="91"/>
      <c r="U5044" s="91"/>
      <c r="AA5044" s="91"/>
      <c r="AB5044" s="91"/>
      <c r="AC5044" s="91"/>
      <c r="AD5044" s="91"/>
      <c r="AE5044" s="91"/>
      <c r="AF5044" s="91"/>
    </row>
    <row r="5045" spans="1:32" x14ac:dyDescent="0.3">
      <c r="A5045" s="65">
        <v>0</v>
      </c>
      <c r="B5045" s="10">
        <v>5042</v>
      </c>
      <c r="C5045" s="71">
        <v>0.50419999999999998</v>
      </c>
      <c r="D5045" s="74">
        <v>755447</v>
      </c>
      <c r="E5045" s="61">
        <v>701922</v>
      </c>
      <c r="F5045" s="68">
        <v>0.18886174999999999</v>
      </c>
      <c r="G5045" s="292">
        <v>0.17548050000000001</v>
      </c>
      <c r="H5045" s="68">
        <v>0.20145253333333332</v>
      </c>
      <c r="I5045" s="68">
        <v>0.18717919999999999</v>
      </c>
      <c r="T5045" s="91"/>
      <c r="U5045" s="91"/>
      <c r="AA5045" s="91"/>
      <c r="AB5045" s="91"/>
      <c r="AC5045" s="91"/>
      <c r="AD5045" s="91"/>
      <c r="AE5045" s="91"/>
      <c r="AF5045" s="91"/>
    </row>
    <row r="5046" spans="1:32" x14ac:dyDescent="0.3">
      <c r="A5046" s="65">
        <v>0</v>
      </c>
      <c r="B5046" s="10">
        <v>5043</v>
      </c>
      <c r="C5046" s="71">
        <v>0.50429999999999997</v>
      </c>
      <c r="D5046" s="74">
        <v>755447</v>
      </c>
      <c r="E5046" s="61">
        <v>701922</v>
      </c>
      <c r="F5046" s="68">
        <v>0.18886174999999999</v>
      </c>
      <c r="G5046" s="292">
        <v>0.17548050000000001</v>
      </c>
      <c r="H5046" s="68">
        <v>0.20145253333333332</v>
      </c>
      <c r="I5046" s="68">
        <v>0.18717919999999999</v>
      </c>
      <c r="T5046" s="91"/>
      <c r="U5046" s="91"/>
      <c r="AA5046" s="91"/>
      <c r="AB5046" s="91"/>
      <c r="AC5046" s="91"/>
      <c r="AD5046" s="91"/>
      <c r="AE5046" s="91"/>
      <c r="AF5046" s="91"/>
    </row>
    <row r="5047" spans="1:32" x14ac:dyDescent="0.3">
      <c r="A5047" s="65">
        <v>0</v>
      </c>
      <c r="B5047" s="10">
        <v>5044</v>
      </c>
      <c r="C5047" s="71">
        <v>0.50439999999999996</v>
      </c>
      <c r="D5047" s="74">
        <v>755447</v>
      </c>
      <c r="E5047" s="61">
        <v>701922</v>
      </c>
      <c r="F5047" s="68">
        <v>0.18886174999999999</v>
      </c>
      <c r="G5047" s="292">
        <v>0.17548050000000001</v>
      </c>
      <c r="H5047" s="68">
        <v>0.20145253333333332</v>
      </c>
      <c r="I5047" s="68">
        <v>0.18717919999999999</v>
      </c>
      <c r="T5047" s="91"/>
      <c r="U5047" s="91"/>
      <c r="AA5047" s="91"/>
      <c r="AB5047" s="91"/>
      <c r="AC5047" s="91"/>
      <c r="AD5047" s="91"/>
      <c r="AE5047" s="91"/>
      <c r="AF5047" s="91"/>
    </row>
    <row r="5048" spans="1:32" x14ac:dyDescent="0.3">
      <c r="A5048" s="65">
        <v>0</v>
      </c>
      <c r="B5048" s="10">
        <v>5045</v>
      </c>
      <c r="C5048" s="71">
        <v>0.50449999999999995</v>
      </c>
      <c r="D5048" s="74">
        <v>755447</v>
      </c>
      <c r="E5048" s="61">
        <v>701922</v>
      </c>
      <c r="F5048" s="68">
        <v>0.18886174999999999</v>
      </c>
      <c r="G5048" s="292">
        <v>0.17548050000000001</v>
      </c>
      <c r="H5048" s="68">
        <v>0.20145253333333332</v>
      </c>
      <c r="I5048" s="68">
        <v>0.18717919999999999</v>
      </c>
      <c r="T5048" s="91"/>
      <c r="U5048" s="91"/>
      <c r="AA5048" s="91"/>
      <c r="AB5048" s="91"/>
      <c r="AC5048" s="91"/>
      <c r="AD5048" s="91"/>
      <c r="AE5048" s="91"/>
      <c r="AF5048" s="91"/>
    </row>
    <row r="5049" spans="1:32" x14ac:dyDescent="0.3">
      <c r="A5049" s="65">
        <v>0</v>
      </c>
      <c r="B5049" s="10">
        <v>5046</v>
      </c>
      <c r="C5049" s="71">
        <v>0.50460000000000005</v>
      </c>
      <c r="D5049" s="74">
        <v>755447</v>
      </c>
      <c r="E5049" s="61">
        <v>701922</v>
      </c>
      <c r="F5049" s="68">
        <v>0.18886174999999999</v>
      </c>
      <c r="G5049" s="292">
        <v>0.17548050000000001</v>
      </c>
      <c r="H5049" s="68">
        <v>0.20145253333333332</v>
      </c>
      <c r="I5049" s="68">
        <v>0.18717919999999999</v>
      </c>
      <c r="T5049" s="91"/>
      <c r="U5049" s="91"/>
      <c r="AA5049" s="91"/>
      <c r="AB5049" s="91"/>
      <c r="AC5049" s="91"/>
      <c r="AD5049" s="91"/>
      <c r="AE5049" s="91"/>
      <c r="AF5049" s="91"/>
    </row>
    <row r="5050" spans="1:32" x14ac:dyDescent="0.3">
      <c r="A5050" s="65">
        <v>0</v>
      </c>
      <c r="B5050" s="10">
        <v>5047</v>
      </c>
      <c r="C5050" s="71">
        <v>0.50470000000000004</v>
      </c>
      <c r="D5050" s="74">
        <v>755447</v>
      </c>
      <c r="E5050" s="61">
        <v>701922</v>
      </c>
      <c r="F5050" s="68">
        <v>0.18886174999999999</v>
      </c>
      <c r="G5050" s="292">
        <v>0.17548050000000001</v>
      </c>
      <c r="H5050" s="68">
        <v>0.20145253333333332</v>
      </c>
      <c r="I5050" s="68">
        <v>0.18717919999999999</v>
      </c>
      <c r="T5050" s="91"/>
      <c r="U5050" s="91"/>
      <c r="AA5050" s="91"/>
      <c r="AB5050" s="91"/>
      <c r="AC5050" s="91"/>
      <c r="AD5050" s="91"/>
      <c r="AE5050" s="91"/>
      <c r="AF5050" s="91"/>
    </row>
    <row r="5051" spans="1:32" x14ac:dyDescent="0.3">
      <c r="A5051" s="65">
        <v>0</v>
      </c>
      <c r="B5051" s="10">
        <v>5048</v>
      </c>
      <c r="C5051" s="71">
        <v>0.50480000000000003</v>
      </c>
      <c r="D5051" s="74">
        <v>755447</v>
      </c>
      <c r="E5051" s="61">
        <v>701922</v>
      </c>
      <c r="F5051" s="68">
        <v>0.18886174999999999</v>
      </c>
      <c r="G5051" s="292">
        <v>0.17548050000000001</v>
      </c>
      <c r="H5051" s="68">
        <v>0.20145253333333332</v>
      </c>
      <c r="I5051" s="68">
        <v>0.18717919999999999</v>
      </c>
      <c r="T5051" s="91"/>
      <c r="U5051" s="91"/>
      <c r="AA5051" s="91"/>
      <c r="AB5051" s="91"/>
      <c r="AC5051" s="91"/>
      <c r="AD5051" s="91"/>
      <c r="AE5051" s="91"/>
      <c r="AF5051" s="91"/>
    </row>
    <row r="5052" spans="1:32" x14ac:dyDescent="0.3">
      <c r="A5052" s="65">
        <v>0</v>
      </c>
      <c r="B5052" s="10">
        <v>5049</v>
      </c>
      <c r="C5052" s="71">
        <v>0.50490000000000002</v>
      </c>
      <c r="D5052" s="74">
        <v>755447</v>
      </c>
      <c r="E5052" s="61">
        <v>701922</v>
      </c>
      <c r="F5052" s="68">
        <v>0.18886174999999999</v>
      </c>
      <c r="G5052" s="292">
        <v>0.17548050000000001</v>
      </c>
      <c r="H5052" s="68">
        <v>0.20145253333333332</v>
      </c>
      <c r="I5052" s="68">
        <v>0.18717919999999999</v>
      </c>
      <c r="T5052" s="91"/>
      <c r="U5052" s="91"/>
      <c r="AA5052" s="91"/>
      <c r="AB5052" s="91"/>
      <c r="AC5052" s="91"/>
      <c r="AD5052" s="91"/>
      <c r="AE5052" s="91"/>
      <c r="AF5052" s="91"/>
    </row>
    <row r="5053" spans="1:32" x14ac:dyDescent="0.3">
      <c r="A5053" s="65">
        <v>0</v>
      </c>
      <c r="B5053" s="10">
        <v>5050</v>
      </c>
      <c r="C5053" s="71">
        <v>0.505</v>
      </c>
      <c r="D5053" s="74">
        <v>755447</v>
      </c>
      <c r="E5053" s="61">
        <v>701922</v>
      </c>
      <c r="F5053" s="68">
        <v>0.18886174999999999</v>
      </c>
      <c r="G5053" s="292">
        <v>0.17548050000000001</v>
      </c>
      <c r="H5053" s="68">
        <v>0.20145253333333332</v>
      </c>
      <c r="I5053" s="68">
        <v>0.18717919999999999</v>
      </c>
      <c r="T5053" s="91"/>
      <c r="U5053" s="91"/>
      <c r="AA5053" s="91"/>
      <c r="AB5053" s="91"/>
      <c r="AC5053" s="91"/>
      <c r="AD5053" s="91"/>
      <c r="AE5053" s="91"/>
      <c r="AF5053" s="91"/>
    </row>
    <row r="5054" spans="1:32" x14ac:dyDescent="0.3">
      <c r="A5054" s="65">
        <v>0</v>
      </c>
      <c r="B5054" s="10">
        <v>5051</v>
      </c>
      <c r="C5054" s="71">
        <v>0.50509999999999999</v>
      </c>
      <c r="D5054" s="74">
        <v>755447</v>
      </c>
      <c r="E5054" s="61">
        <v>701922</v>
      </c>
      <c r="F5054" s="68">
        <v>0.18886174999999999</v>
      </c>
      <c r="G5054" s="292">
        <v>0.17548050000000001</v>
      </c>
      <c r="H5054" s="68">
        <v>0.20145253333333332</v>
      </c>
      <c r="I5054" s="68">
        <v>0.18717919999999999</v>
      </c>
      <c r="T5054" s="91"/>
      <c r="U5054" s="91"/>
      <c r="AA5054" s="91"/>
      <c r="AB5054" s="91"/>
      <c r="AC5054" s="91"/>
      <c r="AD5054" s="91"/>
      <c r="AE5054" s="91"/>
      <c r="AF5054" s="91"/>
    </row>
    <row r="5055" spans="1:32" x14ac:dyDescent="0.3">
      <c r="A5055" s="65">
        <v>0</v>
      </c>
      <c r="B5055" s="10">
        <v>5052</v>
      </c>
      <c r="C5055" s="71">
        <v>0.50519999999999998</v>
      </c>
      <c r="D5055" s="74">
        <v>755447</v>
      </c>
      <c r="E5055" s="61">
        <v>701922</v>
      </c>
      <c r="F5055" s="68">
        <v>0.18886174999999999</v>
      </c>
      <c r="G5055" s="292">
        <v>0.17548050000000001</v>
      </c>
      <c r="H5055" s="68">
        <v>0.20145253333333332</v>
      </c>
      <c r="I5055" s="68">
        <v>0.18717919999999999</v>
      </c>
      <c r="T5055" s="91"/>
      <c r="U5055" s="91"/>
      <c r="AA5055" s="91"/>
      <c r="AB5055" s="91"/>
      <c r="AC5055" s="91"/>
      <c r="AD5055" s="91"/>
      <c r="AE5055" s="91"/>
      <c r="AF5055" s="91"/>
    </row>
    <row r="5056" spans="1:32" x14ac:dyDescent="0.3">
      <c r="A5056" s="65">
        <v>0</v>
      </c>
      <c r="B5056" s="10">
        <v>5053</v>
      </c>
      <c r="C5056" s="71">
        <v>0.50529999999999997</v>
      </c>
      <c r="D5056" s="74">
        <v>755447</v>
      </c>
      <c r="E5056" s="61">
        <v>701922</v>
      </c>
      <c r="F5056" s="68">
        <v>0.18886174999999999</v>
      </c>
      <c r="G5056" s="292">
        <v>0.17548050000000001</v>
      </c>
      <c r="H5056" s="68">
        <v>0.20145253333333332</v>
      </c>
      <c r="I5056" s="68">
        <v>0.18717919999999999</v>
      </c>
      <c r="T5056" s="91"/>
      <c r="U5056" s="91"/>
      <c r="AA5056" s="91"/>
      <c r="AB5056" s="91"/>
      <c r="AC5056" s="91"/>
      <c r="AD5056" s="91"/>
      <c r="AE5056" s="91"/>
      <c r="AF5056" s="91"/>
    </row>
    <row r="5057" spans="1:32" x14ac:dyDescent="0.3">
      <c r="A5057" s="65">
        <v>0</v>
      </c>
      <c r="B5057" s="10">
        <v>5054</v>
      </c>
      <c r="C5057" s="71">
        <v>0.50539999999999996</v>
      </c>
      <c r="D5057" s="74">
        <v>755447</v>
      </c>
      <c r="E5057" s="61">
        <v>701922</v>
      </c>
      <c r="F5057" s="68">
        <v>0.18886174999999999</v>
      </c>
      <c r="G5057" s="292">
        <v>0.17548050000000001</v>
      </c>
      <c r="H5057" s="68">
        <v>0.20145253333333332</v>
      </c>
      <c r="I5057" s="68">
        <v>0.18717919999999999</v>
      </c>
      <c r="T5057" s="91"/>
      <c r="U5057" s="91"/>
      <c r="AA5057" s="91"/>
      <c r="AB5057" s="91"/>
      <c r="AC5057" s="91"/>
      <c r="AD5057" s="91"/>
      <c r="AE5057" s="91"/>
      <c r="AF5057" s="91"/>
    </row>
    <row r="5058" spans="1:32" x14ac:dyDescent="0.3">
      <c r="A5058" s="65">
        <v>0</v>
      </c>
      <c r="B5058" s="10">
        <v>5055</v>
      </c>
      <c r="C5058" s="71">
        <v>0.50549999999999995</v>
      </c>
      <c r="D5058" s="74">
        <v>755447</v>
      </c>
      <c r="E5058" s="61">
        <v>701922</v>
      </c>
      <c r="F5058" s="68">
        <v>0.18886174999999999</v>
      </c>
      <c r="G5058" s="292">
        <v>0.17548050000000001</v>
      </c>
      <c r="H5058" s="68">
        <v>0.20145253333333332</v>
      </c>
      <c r="I5058" s="68">
        <v>0.18717919999999999</v>
      </c>
      <c r="T5058" s="91"/>
      <c r="U5058" s="91"/>
      <c r="AA5058" s="91"/>
      <c r="AB5058" s="91"/>
      <c r="AC5058" s="91"/>
      <c r="AD5058" s="91"/>
      <c r="AE5058" s="91"/>
      <c r="AF5058" s="91"/>
    </row>
    <row r="5059" spans="1:32" x14ac:dyDescent="0.3">
      <c r="A5059" s="65">
        <v>0</v>
      </c>
      <c r="B5059" s="10">
        <v>5056</v>
      </c>
      <c r="C5059" s="71">
        <v>0.50560000000000005</v>
      </c>
      <c r="D5059" s="74">
        <v>755447</v>
      </c>
      <c r="E5059" s="61">
        <v>701922</v>
      </c>
      <c r="F5059" s="68">
        <v>0.18886174999999999</v>
      </c>
      <c r="G5059" s="292">
        <v>0.17548050000000001</v>
      </c>
      <c r="H5059" s="68">
        <v>0.20145253333333332</v>
      </c>
      <c r="I5059" s="68">
        <v>0.18717919999999999</v>
      </c>
      <c r="T5059" s="91"/>
      <c r="U5059" s="91"/>
      <c r="AA5059" s="91"/>
      <c r="AB5059" s="91"/>
      <c r="AC5059" s="91"/>
      <c r="AD5059" s="91"/>
      <c r="AE5059" s="91"/>
      <c r="AF5059" s="91"/>
    </row>
    <row r="5060" spans="1:32" x14ac:dyDescent="0.3">
      <c r="A5060" s="65">
        <v>0</v>
      </c>
      <c r="B5060" s="10">
        <v>5057</v>
      </c>
      <c r="C5060" s="71">
        <v>0.50570000000000004</v>
      </c>
      <c r="D5060" s="74">
        <v>755447</v>
      </c>
      <c r="E5060" s="61">
        <v>701922</v>
      </c>
      <c r="F5060" s="68">
        <v>0.18886174999999999</v>
      </c>
      <c r="G5060" s="292">
        <v>0.17548050000000001</v>
      </c>
      <c r="H5060" s="68">
        <v>0.20145253333333332</v>
      </c>
      <c r="I5060" s="68">
        <v>0.18717919999999999</v>
      </c>
      <c r="T5060" s="91"/>
      <c r="U5060" s="91"/>
      <c r="AA5060" s="91"/>
      <c r="AB5060" s="91"/>
      <c r="AC5060" s="91"/>
      <c r="AD5060" s="91"/>
      <c r="AE5060" s="91"/>
      <c r="AF5060" s="91"/>
    </row>
    <row r="5061" spans="1:32" x14ac:dyDescent="0.3">
      <c r="A5061" s="65">
        <v>0</v>
      </c>
      <c r="B5061" s="10">
        <v>5058</v>
      </c>
      <c r="C5061" s="71">
        <v>0.50580000000000003</v>
      </c>
      <c r="D5061" s="74">
        <v>755447</v>
      </c>
      <c r="E5061" s="61">
        <v>701922</v>
      </c>
      <c r="F5061" s="68">
        <v>0.18886174999999999</v>
      </c>
      <c r="G5061" s="292">
        <v>0.17548050000000001</v>
      </c>
      <c r="H5061" s="68">
        <v>0.20145253333333332</v>
      </c>
      <c r="I5061" s="68">
        <v>0.18717919999999999</v>
      </c>
      <c r="T5061" s="91"/>
      <c r="U5061" s="91"/>
      <c r="AA5061" s="91"/>
      <c r="AB5061" s="91"/>
      <c r="AC5061" s="91"/>
      <c r="AD5061" s="91"/>
      <c r="AE5061" s="91"/>
      <c r="AF5061" s="91"/>
    </row>
    <row r="5062" spans="1:32" x14ac:dyDescent="0.3">
      <c r="A5062" s="65">
        <v>0</v>
      </c>
      <c r="B5062" s="10">
        <v>5059</v>
      </c>
      <c r="C5062" s="71">
        <v>0.50590000000000002</v>
      </c>
      <c r="D5062" s="74">
        <v>755447</v>
      </c>
      <c r="E5062" s="61">
        <v>701922</v>
      </c>
      <c r="F5062" s="68">
        <v>0.18886174999999999</v>
      </c>
      <c r="G5062" s="292">
        <v>0.17548050000000001</v>
      </c>
      <c r="H5062" s="68">
        <v>0.20145253333333332</v>
      </c>
      <c r="I5062" s="68">
        <v>0.18717919999999999</v>
      </c>
      <c r="T5062" s="91"/>
      <c r="U5062" s="91"/>
      <c r="AA5062" s="91"/>
      <c r="AB5062" s="91"/>
      <c r="AC5062" s="91"/>
      <c r="AD5062" s="91"/>
      <c r="AE5062" s="91"/>
      <c r="AF5062" s="91"/>
    </row>
    <row r="5063" spans="1:32" x14ac:dyDescent="0.3">
      <c r="A5063" s="65">
        <v>0</v>
      </c>
      <c r="B5063" s="10">
        <v>5060</v>
      </c>
      <c r="C5063" s="71">
        <v>0.50600000000000001</v>
      </c>
      <c r="D5063" s="74">
        <v>755447</v>
      </c>
      <c r="E5063" s="61">
        <v>701922</v>
      </c>
      <c r="F5063" s="68">
        <v>0.18886174999999999</v>
      </c>
      <c r="G5063" s="292">
        <v>0.17548050000000001</v>
      </c>
      <c r="H5063" s="68">
        <v>0.20145253333333332</v>
      </c>
      <c r="I5063" s="68">
        <v>0.18717919999999999</v>
      </c>
      <c r="T5063" s="91"/>
      <c r="U5063" s="91"/>
      <c r="AA5063" s="91"/>
      <c r="AB5063" s="91"/>
      <c r="AC5063" s="91"/>
      <c r="AD5063" s="91"/>
      <c r="AE5063" s="91"/>
      <c r="AF5063" s="91"/>
    </row>
    <row r="5064" spans="1:32" x14ac:dyDescent="0.3">
      <c r="A5064" s="65">
        <v>0</v>
      </c>
      <c r="B5064" s="10">
        <v>5061</v>
      </c>
      <c r="C5064" s="71">
        <v>0.50609999999999999</v>
      </c>
      <c r="D5064" s="74">
        <v>755447</v>
      </c>
      <c r="E5064" s="61">
        <v>701922</v>
      </c>
      <c r="F5064" s="68">
        <v>0.18886174999999999</v>
      </c>
      <c r="G5064" s="292">
        <v>0.17548050000000001</v>
      </c>
      <c r="H5064" s="68">
        <v>0.20145253333333332</v>
      </c>
      <c r="I5064" s="68">
        <v>0.18717919999999999</v>
      </c>
      <c r="T5064" s="91"/>
      <c r="U5064" s="91"/>
      <c r="AA5064" s="91"/>
      <c r="AB5064" s="91"/>
      <c r="AC5064" s="91"/>
      <c r="AD5064" s="91"/>
      <c r="AE5064" s="91"/>
      <c r="AF5064" s="91"/>
    </row>
    <row r="5065" spans="1:32" x14ac:dyDescent="0.3">
      <c r="A5065" s="65">
        <v>0</v>
      </c>
      <c r="B5065" s="10">
        <v>5062</v>
      </c>
      <c r="C5065" s="71">
        <v>0.50619999999999998</v>
      </c>
      <c r="D5065" s="74">
        <v>755447</v>
      </c>
      <c r="E5065" s="61">
        <v>701922</v>
      </c>
      <c r="F5065" s="68">
        <v>0.18886174999999999</v>
      </c>
      <c r="G5065" s="292">
        <v>0.17548050000000001</v>
      </c>
      <c r="H5065" s="68">
        <v>0.20145253333333332</v>
      </c>
      <c r="I5065" s="68">
        <v>0.18717919999999999</v>
      </c>
      <c r="T5065" s="91"/>
      <c r="U5065" s="91"/>
      <c r="AA5065" s="91"/>
      <c r="AB5065" s="91"/>
      <c r="AC5065" s="91"/>
      <c r="AD5065" s="91"/>
      <c r="AE5065" s="91"/>
      <c r="AF5065" s="91"/>
    </row>
    <row r="5066" spans="1:32" x14ac:dyDescent="0.3">
      <c r="A5066" s="65">
        <v>0</v>
      </c>
      <c r="B5066" s="10">
        <v>5063</v>
      </c>
      <c r="C5066" s="71">
        <v>0.50629999999999997</v>
      </c>
      <c r="D5066" s="74">
        <v>755447</v>
      </c>
      <c r="E5066" s="61">
        <v>701922</v>
      </c>
      <c r="F5066" s="68">
        <v>0.18886174999999999</v>
      </c>
      <c r="G5066" s="292">
        <v>0.17548050000000001</v>
      </c>
      <c r="H5066" s="68">
        <v>0.20145253333333332</v>
      </c>
      <c r="I5066" s="68">
        <v>0.18717919999999999</v>
      </c>
      <c r="T5066" s="91"/>
      <c r="U5066" s="91"/>
      <c r="AA5066" s="91"/>
      <c r="AB5066" s="91"/>
      <c r="AC5066" s="91"/>
      <c r="AD5066" s="91"/>
      <c r="AE5066" s="91"/>
      <c r="AF5066" s="91"/>
    </row>
    <row r="5067" spans="1:32" x14ac:dyDescent="0.3">
      <c r="A5067" s="65">
        <v>0</v>
      </c>
      <c r="B5067" s="10">
        <v>5064</v>
      </c>
      <c r="C5067" s="71">
        <v>0.50639999999999996</v>
      </c>
      <c r="D5067" s="74">
        <v>755447</v>
      </c>
      <c r="E5067" s="61">
        <v>701922</v>
      </c>
      <c r="F5067" s="68">
        <v>0.18886174999999999</v>
      </c>
      <c r="G5067" s="292">
        <v>0.17548050000000001</v>
      </c>
      <c r="H5067" s="68">
        <v>0.20145253333333332</v>
      </c>
      <c r="I5067" s="68">
        <v>0.18717919999999999</v>
      </c>
      <c r="T5067" s="91"/>
      <c r="U5067" s="91"/>
      <c r="AA5067" s="91"/>
      <c r="AB5067" s="91"/>
      <c r="AC5067" s="91"/>
      <c r="AD5067" s="91"/>
      <c r="AE5067" s="91"/>
      <c r="AF5067" s="91"/>
    </row>
    <row r="5068" spans="1:32" x14ac:dyDescent="0.3">
      <c r="A5068" s="65">
        <v>0</v>
      </c>
      <c r="B5068" s="10">
        <v>5065</v>
      </c>
      <c r="C5068" s="71">
        <v>0.50649999999999995</v>
      </c>
      <c r="D5068" s="74">
        <v>755447</v>
      </c>
      <c r="E5068" s="61">
        <v>701922</v>
      </c>
      <c r="F5068" s="68">
        <v>0.18886174999999999</v>
      </c>
      <c r="G5068" s="292">
        <v>0.17548050000000001</v>
      </c>
      <c r="H5068" s="68">
        <v>0.20145253333333332</v>
      </c>
      <c r="I5068" s="68">
        <v>0.18717919999999999</v>
      </c>
      <c r="T5068" s="91"/>
      <c r="U5068" s="91"/>
      <c r="AA5068" s="91"/>
      <c r="AB5068" s="91"/>
      <c r="AC5068" s="91"/>
      <c r="AD5068" s="91"/>
      <c r="AE5068" s="91"/>
      <c r="AF5068" s="91"/>
    </row>
    <row r="5069" spans="1:32" x14ac:dyDescent="0.3">
      <c r="A5069" s="65">
        <v>0</v>
      </c>
      <c r="B5069" s="10">
        <v>5066</v>
      </c>
      <c r="C5069" s="71">
        <v>0.50660000000000005</v>
      </c>
      <c r="D5069" s="74">
        <v>755447</v>
      </c>
      <c r="E5069" s="61">
        <v>701922</v>
      </c>
      <c r="F5069" s="68">
        <v>0.18886174999999999</v>
      </c>
      <c r="G5069" s="292">
        <v>0.17548050000000001</v>
      </c>
      <c r="H5069" s="68">
        <v>0.20145253333333332</v>
      </c>
      <c r="I5069" s="68">
        <v>0.18717919999999999</v>
      </c>
      <c r="T5069" s="91"/>
      <c r="U5069" s="91"/>
      <c r="AA5069" s="91"/>
      <c r="AB5069" s="91"/>
      <c r="AC5069" s="91"/>
      <c r="AD5069" s="91"/>
      <c r="AE5069" s="91"/>
      <c r="AF5069" s="91"/>
    </row>
    <row r="5070" spans="1:32" x14ac:dyDescent="0.3">
      <c r="A5070" s="65">
        <v>0</v>
      </c>
      <c r="B5070" s="10">
        <v>5067</v>
      </c>
      <c r="C5070" s="71">
        <v>0.50670000000000004</v>
      </c>
      <c r="D5070" s="74">
        <v>755447</v>
      </c>
      <c r="E5070" s="61">
        <v>701922</v>
      </c>
      <c r="F5070" s="68">
        <v>0.18886174999999999</v>
      </c>
      <c r="G5070" s="292">
        <v>0.17548050000000001</v>
      </c>
      <c r="H5070" s="68">
        <v>0.20145253333333332</v>
      </c>
      <c r="I5070" s="68">
        <v>0.18717919999999999</v>
      </c>
      <c r="T5070" s="91"/>
      <c r="U5070" s="91"/>
      <c r="AA5070" s="91"/>
      <c r="AB5070" s="91"/>
      <c r="AC5070" s="91"/>
      <c r="AD5070" s="91"/>
      <c r="AE5070" s="91"/>
      <c r="AF5070" s="91"/>
    </row>
    <row r="5071" spans="1:32" x14ac:dyDescent="0.3">
      <c r="A5071" s="65">
        <v>0</v>
      </c>
      <c r="B5071" s="10">
        <v>5068</v>
      </c>
      <c r="C5071" s="71">
        <v>0.50680000000000003</v>
      </c>
      <c r="D5071" s="74">
        <v>755447</v>
      </c>
      <c r="E5071" s="61">
        <v>701922</v>
      </c>
      <c r="F5071" s="68">
        <v>0.18886174999999999</v>
      </c>
      <c r="G5071" s="292">
        <v>0.17548050000000001</v>
      </c>
      <c r="H5071" s="68">
        <v>0.20145253333333332</v>
      </c>
      <c r="I5071" s="68">
        <v>0.18717919999999999</v>
      </c>
      <c r="T5071" s="91"/>
      <c r="U5071" s="91"/>
      <c r="AA5071" s="91"/>
      <c r="AB5071" s="91"/>
      <c r="AC5071" s="91"/>
      <c r="AD5071" s="91"/>
      <c r="AE5071" s="91"/>
      <c r="AF5071" s="91"/>
    </row>
    <row r="5072" spans="1:32" x14ac:dyDescent="0.3">
      <c r="A5072" s="65">
        <v>0</v>
      </c>
      <c r="B5072" s="10">
        <v>5069</v>
      </c>
      <c r="C5072" s="71">
        <v>0.50690000000000002</v>
      </c>
      <c r="D5072" s="74">
        <v>755447</v>
      </c>
      <c r="E5072" s="61">
        <v>701922</v>
      </c>
      <c r="F5072" s="68">
        <v>0.18886174999999999</v>
      </c>
      <c r="G5072" s="292">
        <v>0.17548050000000001</v>
      </c>
      <c r="H5072" s="68">
        <v>0.20145253333333332</v>
      </c>
      <c r="I5072" s="68">
        <v>0.18717919999999999</v>
      </c>
      <c r="T5072" s="91"/>
      <c r="U5072" s="91"/>
      <c r="AA5072" s="91"/>
      <c r="AB5072" s="91"/>
      <c r="AC5072" s="91"/>
      <c r="AD5072" s="91"/>
      <c r="AE5072" s="91"/>
      <c r="AF5072" s="91"/>
    </row>
    <row r="5073" spans="1:32" x14ac:dyDescent="0.3">
      <c r="A5073" s="65">
        <v>0</v>
      </c>
      <c r="B5073" s="10">
        <v>5070</v>
      </c>
      <c r="C5073" s="71">
        <v>0.50700000000000001</v>
      </c>
      <c r="D5073" s="74">
        <v>755447</v>
      </c>
      <c r="E5073" s="61">
        <v>701922</v>
      </c>
      <c r="F5073" s="68">
        <v>0.18886174999999999</v>
      </c>
      <c r="G5073" s="292">
        <v>0.17548050000000001</v>
      </c>
      <c r="H5073" s="68">
        <v>0.20145253333333332</v>
      </c>
      <c r="I5073" s="68">
        <v>0.18717919999999999</v>
      </c>
      <c r="T5073" s="91"/>
      <c r="U5073" s="91"/>
      <c r="AA5073" s="91"/>
      <c r="AB5073" s="91"/>
      <c r="AC5073" s="91"/>
      <c r="AD5073" s="91"/>
      <c r="AE5073" s="91"/>
      <c r="AF5073" s="91"/>
    </row>
    <row r="5074" spans="1:32" x14ac:dyDescent="0.3">
      <c r="A5074" s="65">
        <v>0</v>
      </c>
      <c r="B5074" s="10">
        <v>5071</v>
      </c>
      <c r="C5074" s="71">
        <v>0.5071</v>
      </c>
      <c r="D5074" s="74">
        <v>755447</v>
      </c>
      <c r="E5074" s="61">
        <v>701922</v>
      </c>
      <c r="F5074" s="68">
        <v>0.18886174999999999</v>
      </c>
      <c r="G5074" s="292">
        <v>0.17548050000000001</v>
      </c>
      <c r="H5074" s="68">
        <v>0.20145253333333332</v>
      </c>
      <c r="I5074" s="68">
        <v>0.18717919999999999</v>
      </c>
      <c r="T5074" s="91"/>
      <c r="U5074" s="91"/>
      <c r="AA5074" s="91"/>
      <c r="AB5074" s="91"/>
      <c r="AC5074" s="91"/>
      <c r="AD5074" s="91"/>
      <c r="AE5074" s="91"/>
      <c r="AF5074" s="91"/>
    </row>
    <row r="5075" spans="1:32" x14ac:dyDescent="0.3">
      <c r="A5075" s="65">
        <v>0</v>
      </c>
      <c r="B5075" s="10">
        <v>5072</v>
      </c>
      <c r="C5075" s="71">
        <v>0.50719999999999998</v>
      </c>
      <c r="D5075" s="74">
        <v>755447</v>
      </c>
      <c r="E5075" s="61">
        <v>701922</v>
      </c>
      <c r="F5075" s="68">
        <v>0.18886174999999999</v>
      </c>
      <c r="G5075" s="292">
        <v>0.17548050000000001</v>
      </c>
      <c r="H5075" s="68">
        <v>0.20145253333333332</v>
      </c>
      <c r="I5075" s="68">
        <v>0.18717919999999999</v>
      </c>
      <c r="T5075" s="91"/>
      <c r="U5075" s="91"/>
      <c r="AA5075" s="91"/>
      <c r="AB5075" s="91"/>
      <c r="AC5075" s="91"/>
      <c r="AD5075" s="91"/>
      <c r="AE5075" s="91"/>
      <c r="AF5075" s="91"/>
    </row>
    <row r="5076" spans="1:32" x14ac:dyDescent="0.3">
      <c r="A5076" s="65">
        <v>0</v>
      </c>
      <c r="B5076" s="10">
        <v>5073</v>
      </c>
      <c r="C5076" s="71">
        <v>0.50729999999999997</v>
      </c>
      <c r="D5076" s="74">
        <v>755447</v>
      </c>
      <c r="E5076" s="61">
        <v>701922</v>
      </c>
      <c r="F5076" s="68">
        <v>0.18886174999999999</v>
      </c>
      <c r="G5076" s="292">
        <v>0.17548050000000001</v>
      </c>
      <c r="H5076" s="68">
        <v>0.20145253333333332</v>
      </c>
      <c r="I5076" s="68">
        <v>0.18717919999999999</v>
      </c>
      <c r="T5076" s="91"/>
      <c r="U5076" s="91"/>
      <c r="AA5076" s="91"/>
      <c r="AB5076" s="91"/>
      <c r="AC5076" s="91"/>
      <c r="AD5076" s="91"/>
      <c r="AE5076" s="91"/>
      <c r="AF5076" s="91"/>
    </row>
    <row r="5077" spans="1:32" x14ac:dyDescent="0.3">
      <c r="A5077" s="65">
        <v>0</v>
      </c>
      <c r="B5077" s="10">
        <v>5074</v>
      </c>
      <c r="C5077" s="71">
        <v>0.50739999999999996</v>
      </c>
      <c r="D5077" s="74">
        <v>755447</v>
      </c>
      <c r="E5077" s="61">
        <v>701922</v>
      </c>
      <c r="F5077" s="68">
        <v>0.18886174999999999</v>
      </c>
      <c r="G5077" s="292">
        <v>0.17548050000000001</v>
      </c>
      <c r="H5077" s="68">
        <v>0.20145253333333332</v>
      </c>
      <c r="I5077" s="68">
        <v>0.18717919999999999</v>
      </c>
      <c r="T5077" s="91"/>
      <c r="U5077" s="91"/>
      <c r="AA5077" s="91"/>
      <c r="AB5077" s="91"/>
      <c r="AC5077" s="91"/>
      <c r="AD5077" s="91"/>
      <c r="AE5077" s="91"/>
      <c r="AF5077" s="91"/>
    </row>
    <row r="5078" spans="1:32" x14ac:dyDescent="0.3">
      <c r="A5078" s="65">
        <v>0</v>
      </c>
      <c r="B5078" s="10">
        <v>5075</v>
      </c>
      <c r="C5078" s="71">
        <v>0.50749999999999995</v>
      </c>
      <c r="D5078" s="74">
        <v>755447</v>
      </c>
      <c r="E5078" s="61">
        <v>701922</v>
      </c>
      <c r="F5078" s="68">
        <v>0.18886174999999999</v>
      </c>
      <c r="G5078" s="292">
        <v>0.17548050000000001</v>
      </c>
      <c r="H5078" s="68">
        <v>0.20145253333333332</v>
      </c>
      <c r="I5078" s="68">
        <v>0.18717919999999999</v>
      </c>
      <c r="T5078" s="91"/>
      <c r="U5078" s="91"/>
      <c r="AA5078" s="91"/>
      <c r="AB5078" s="91"/>
      <c r="AC5078" s="91"/>
      <c r="AD5078" s="91"/>
      <c r="AE5078" s="91"/>
      <c r="AF5078" s="91"/>
    </row>
    <row r="5079" spans="1:32" x14ac:dyDescent="0.3">
      <c r="A5079" s="65">
        <v>0</v>
      </c>
      <c r="B5079" s="10">
        <v>5076</v>
      </c>
      <c r="C5079" s="71">
        <v>0.50760000000000005</v>
      </c>
      <c r="D5079" s="74">
        <v>755447</v>
      </c>
      <c r="E5079" s="61">
        <v>701922</v>
      </c>
      <c r="F5079" s="68">
        <v>0.18886174999999999</v>
      </c>
      <c r="G5079" s="292">
        <v>0.17548050000000001</v>
      </c>
      <c r="H5079" s="68">
        <v>0.20145253333333332</v>
      </c>
      <c r="I5079" s="68">
        <v>0.18717919999999999</v>
      </c>
      <c r="T5079" s="91"/>
      <c r="U5079" s="91"/>
      <c r="AA5079" s="91"/>
      <c r="AB5079" s="91"/>
      <c r="AC5079" s="91"/>
      <c r="AD5079" s="91"/>
      <c r="AE5079" s="91"/>
      <c r="AF5079" s="91"/>
    </row>
    <row r="5080" spans="1:32" x14ac:dyDescent="0.3">
      <c r="A5080" s="65">
        <v>0</v>
      </c>
      <c r="B5080" s="10">
        <v>5077</v>
      </c>
      <c r="C5080" s="71">
        <v>0.50770000000000004</v>
      </c>
      <c r="D5080" s="74">
        <v>755447</v>
      </c>
      <c r="E5080" s="61">
        <v>701922</v>
      </c>
      <c r="F5080" s="68">
        <v>0.18886174999999999</v>
      </c>
      <c r="G5080" s="292">
        <v>0.17548050000000001</v>
      </c>
      <c r="H5080" s="68">
        <v>0.20145253333333332</v>
      </c>
      <c r="I5080" s="68">
        <v>0.18717919999999999</v>
      </c>
      <c r="T5080" s="91"/>
      <c r="U5080" s="91"/>
      <c r="AA5080" s="91"/>
      <c r="AB5080" s="91"/>
      <c r="AC5080" s="91"/>
      <c r="AD5080" s="91"/>
      <c r="AE5080" s="91"/>
      <c r="AF5080" s="91"/>
    </row>
    <row r="5081" spans="1:32" x14ac:dyDescent="0.3">
      <c r="A5081" s="65">
        <v>0</v>
      </c>
      <c r="B5081" s="10">
        <v>5078</v>
      </c>
      <c r="C5081" s="71">
        <v>0.50780000000000003</v>
      </c>
      <c r="D5081" s="74">
        <v>755447</v>
      </c>
      <c r="E5081" s="61">
        <v>701922</v>
      </c>
      <c r="F5081" s="68">
        <v>0.18886174999999999</v>
      </c>
      <c r="G5081" s="292">
        <v>0.17548050000000001</v>
      </c>
      <c r="H5081" s="68">
        <v>0.20145253333333332</v>
      </c>
      <c r="I5081" s="68">
        <v>0.18717919999999999</v>
      </c>
      <c r="T5081" s="91"/>
      <c r="U5081" s="91"/>
      <c r="AA5081" s="91"/>
      <c r="AB5081" s="91"/>
      <c r="AC5081" s="91"/>
      <c r="AD5081" s="91"/>
      <c r="AE5081" s="91"/>
      <c r="AF5081" s="91"/>
    </row>
    <row r="5082" spans="1:32" x14ac:dyDescent="0.3">
      <c r="A5082" s="65">
        <v>0</v>
      </c>
      <c r="B5082" s="10">
        <v>5079</v>
      </c>
      <c r="C5082" s="71">
        <v>0.50790000000000002</v>
      </c>
      <c r="D5082" s="74">
        <v>755447</v>
      </c>
      <c r="E5082" s="61">
        <v>701922</v>
      </c>
      <c r="F5082" s="68">
        <v>0.18886174999999999</v>
      </c>
      <c r="G5082" s="292">
        <v>0.17548050000000001</v>
      </c>
      <c r="H5082" s="68">
        <v>0.20145253333333332</v>
      </c>
      <c r="I5082" s="68">
        <v>0.18717919999999999</v>
      </c>
      <c r="T5082" s="91"/>
      <c r="U5082" s="91"/>
      <c r="AA5082" s="91"/>
      <c r="AB5082" s="91"/>
      <c r="AC5082" s="91"/>
      <c r="AD5082" s="91"/>
      <c r="AE5082" s="91"/>
      <c r="AF5082" s="91"/>
    </row>
    <row r="5083" spans="1:32" x14ac:dyDescent="0.3">
      <c r="A5083" s="65">
        <v>0</v>
      </c>
      <c r="B5083" s="10">
        <v>5080</v>
      </c>
      <c r="C5083" s="71">
        <v>0.50800000000000001</v>
      </c>
      <c r="D5083" s="74">
        <v>755447</v>
      </c>
      <c r="E5083" s="61">
        <v>701922</v>
      </c>
      <c r="F5083" s="68">
        <v>0.18886174999999999</v>
      </c>
      <c r="G5083" s="292">
        <v>0.17548050000000001</v>
      </c>
      <c r="H5083" s="68">
        <v>0.20145253333333332</v>
      </c>
      <c r="I5083" s="68">
        <v>0.18717919999999999</v>
      </c>
      <c r="T5083" s="91"/>
      <c r="U5083" s="91"/>
      <c r="AA5083" s="91"/>
      <c r="AB5083" s="91"/>
      <c r="AC5083" s="91"/>
      <c r="AD5083" s="91"/>
      <c r="AE5083" s="91"/>
      <c r="AF5083" s="91"/>
    </row>
    <row r="5084" spans="1:32" x14ac:dyDescent="0.3">
      <c r="A5084" s="65">
        <v>0</v>
      </c>
      <c r="B5084" s="10">
        <v>5081</v>
      </c>
      <c r="C5084" s="71">
        <v>0.5081</v>
      </c>
      <c r="D5084" s="74">
        <v>755447</v>
      </c>
      <c r="E5084" s="61">
        <v>701922</v>
      </c>
      <c r="F5084" s="68">
        <v>0.18886174999999999</v>
      </c>
      <c r="G5084" s="292">
        <v>0.17548050000000001</v>
      </c>
      <c r="H5084" s="68">
        <v>0.20145253333333332</v>
      </c>
      <c r="I5084" s="68">
        <v>0.18717919999999999</v>
      </c>
      <c r="T5084" s="91"/>
      <c r="U5084" s="91"/>
      <c r="AA5084" s="91"/>
      <c r="AB5084" s="91"/>
      <c r="AC5084" s="91"/>
      <c r="AD5084" s="91"/>
      <c r="AE5084" s="91"/>
      <c r="AF5084" s="91"/>
    </row>
    <row r="5085" spans="1:32" x14ac:dyDescent="0.3">
      <c r="A5085" s="65">
        <v>0</v>
      </c>
      <c r="B5085" s="10">
        <v>5082</v>
      </c>
      <c r="C5085" s="71">
        <v>0.50819999999999999</v>
      </c>
      <c r="D5085" s="74">
        <v>755447</v>
      </c>
      <c r="E5085" s="61">
        <v>701922</v>
      </c>
      <c r="F5085" s="68">
        <v>0.18886174999999999</v>
      </c>
      <c r="G5085" s="292">
        <v>0.17548050000000001</v>
      </c>
      <c r="H5085" s="68">
        <v>0.20145253333333332</v>
      </c>
      <c r="I5085" s="68">
        <v>0.18717919999999999</v>
      </c>
      <c r="T5085" s="91"/>
      <c r="U5085" s="91"/>
      <c r="AA5085" s="91"/>
      <c r="AB5085" s="91"/>
      <c r="AC5085" s="91"/>
      <c r="AD5085" s="91"/>
      <c r="AE5085" s="91"/>
      <c r="AF5085" s="91"/>
    </row>
    <row r="5086" spans="1:32" x14ac:dyDescent="0.3">
      <c r="A5086" s="65">
        <v>0</v>
      </c>
      <c r="B5086" s="10">
        <v>5083</v>
      </c>
      <c r="C5086" s="71">
        <v>0.50829999999999997</v>
      </c>
      <c r="D5086" s="74">
        <v>755447</v>
      </c>
      <c r="E5086" s="61">
        <v>701922</v>
      </c>
      <c r="F5086" s="68">
        <v>0.18886174999999999</v>
      </c>
      <c r="G5086" s="292">
        <v>0.17548050000000001</v>
      </c>
      <c r="H5086" s="68">
        <v>0.20145253333333332</v>
      </c>
      <c r="I5086" s="68">
        <v>0.18717919999999999</v>
      </c>
      <c r="T5086" s="91"/>
      <c r="U5086" s="91"/>
      <c r="AA5086" s="91"/>
      <c r="AB5086" s="91"/>
      <c r="AC5086" s="91"/>
      <c r="AD5086" s="91"/>
      <c r="AE5086" s="91"/>
      <c r="AF5086" s="91"/>
    </row>
    <row r="5087" spans="1:32" x14ac:dyDescent="0.3">
      <c r="A5087" s="65">
        <v>0</v>
      </c>
      <c r="B5087" s="10">
        <v>5084</v>
      </c>
      <c r="C5087" s="71">
        <v>0.50839999999999996</v>
      </c>
      <c r="D5087" s="74">
        <v>755447</v>
      </c>
      <c r="E5087" s="61">
        <v>701922</v>
      </c>
      <c r="F5087" s="68">
        <v>0.18886174999999999</v>
      </c>
      <c r="G5087" s="292">
        <v>0.17548050000000001</v>
      </c>
      <c r="H5087" s="68">
        <v>0.20145253333333332</v>
      </c>
      <c r="I5087" s="68">
        <v>0.18717919999999999</v>
      </c>
      <c r="T5087" s="91"/>
      <c r="U5087" s="91"/>
      <c r="AA5087" s="91"/>
      <c r="AB5087" s="91"/>
      <c r="AC5087" s="91"/>
      <c r="AD5087" s="91"/>
      <c r="AE5087" s="91"/>
      <c r="AF5087" s="91"/>
    </row>
    <row r="5088" spans="1:32" x14ac:dyDescent="0.3">
      <c r="A5088" s="65">
        <v>0</v>
      </c>
      <c r="B5088" s="10">
        <v>5085</v>
      </c>
      <c r="C5088" s="71">
        <v>0.50849999999999995</v>
      </c>
      <c r="D5088" s="74">
        <v>755447</v>
      </c>
      <c r="E5088" s="61">
        <v>701922</v>
      </c>
      <c r="F5088" s="68">
        <v>0.18886174999999999</v>
      </c>
      <c r="G5088" s="292">
        <v>0.17548050000000001</v>
      </c>
      <c r="H5088" s="68">
        <v>0.20145253333333332</v>
      </c>
      <c r="I5088" s="68">
        <v>0.18717919999999999</v>
      </c>
      <c r="T5088" s="91"/>
      <c r="U5088" s="91"/>
      <c r="AA5088" s="91"/>
      <c r="AB5088" s="91"/>
      <c r="AC5088" s="91"/>
      <c r="AD5088" s="91"/>
      <c r="AE5088" s="91"/>
      <c r="AF5088" s="91"/>
    </row>
    <row r="5089" spans="1:32" x14ac:dyDescent="0.3">
      <c r="A5089" s="65">
        <v>0</v>
      </c>
      <c r="B5089" s="10">
        <v>5086</v>
      </c>
      <c r="C5089" s="71">
        <v>0.50860000000000005</v>
      </c>
      <c r="D5089" s="74">
        <v>755447</v>
      </c>
      <c r="E5089" s="61">
        <v>701922</v>
      </c>
      <c r="F5089" s="68">
        <v>0.18886174999999999</v>
      </c>
      <c r="G5089" s="292">
        <v>0.17548050000000001</v>
      </c>
      <c r="H5089" s="68">
        <v>0.20145253333333332</v>
      </c>
      <c r="I5089" s="68">
        <v>0.18717919999999999</v>
      </c>
      <c r="T5089" s="91"/>
      <c r="U5089" s="91"/>
      <c r="AA5089" s="91"/>
      <c r="AB5089" s="91"/>
      <c r="AC5089" s="91"/>
      <c r="AD5089" s="91"/>
      <c r="AE5089" s="91"/>
      <c r="AF5089" s="91"/>
    </row>
    <row r="5090" spans="1:32" x14ac:dyDescent="0.3">
      <c r="A5090" s="65">
        <v>0</v>
      </c>
      <c r="B5090" s="10">
        <v>5087</v>
      </c>
      <c r="C5090" s="71">
        <v>0.50870000000000004</v>
      </c>
      <c r="D5090" s="74">
        <v>755447</v>
      </c>
      <c r="E5090" s="61">
        <v>701922</v>
      </c>
      <c r="F5090" s="68">
        <v>0.18886174999999999</v>
      </c>
      <c r="G5090" s="292">
        <v>0.17548050000000001</v>
      </c>
      <c r="H5090" s="68">
        <v>0.20145253333333332</v>
      </c>
      <c r="I5090" s="68">
        <v>0.18717919999999999</v>
      </c>
      <c r="T5090" s="91"/>
      <c r="U5090" s="91"/>
      <c r="AA5090" s="91"/>
      <c r="AB5090" s="91"/>
      <c r="AC5090" s="91"/>
      <c r="AD5090" s="91"/>
      <c r="AE5090" s="91"/>
      <c r="AF5090" s="91"/>
    </row>
    <row r="5091" spans="1:32" x14ac:dyDescent="0.3">
      <c r="A5091" s="65">
        <v>0</v>
      </c>
      <c r="B5091" s="10">
        <v>5088</v>
      </c>
      <c r="C5091" s="71">
        <v>0.50880000000000003</v>
      </c>
      <c r="D5091" s="74">
        <v>755447</v>
      </c>
      <c r="E5091" s="61">
        <v>701922</v>
      </c>
      <c r="F5091" s="68">
        <v>0.18886174999999999</v>
      </c>
      <c r="G5091" s="292">
        <v>0.17548050000000001</v>
      </c>
      <c r="H5091" s="68">
        <v>0.20145253333333332</v>
      </c>
      <c r="I5091" s="68">
        <v>0.18717919999999999</v>
      </c>
      <c r="T5091" s="91"/>
      <c r="U5091" s="91"/>
      <c r="AA5091" s="91"/>
      <c r="AB5091" s="91"/>
      <c r="AC5091" s="91"/>
      <c r="AD5091" s="91"/>
      <c r="AE5091" s="91"/>
      <c r="AF5091" s="91"/>
    </row>
    <row r="5092" spans="1:32" x14ac:dyDescent="0.3">
      <c r="A5092" s="65">
        <v>0</v>
      </c>
      <c r="B5092" s="10">
        <v>5089</v>
      </c>
      <c r="C5092" s="71">
        <v>0.50890000000000002</v>
      </c>
      <c r="D5092" s="74">
        <v>755447</v>
      </c>
      <c r="E5092" s="61">
        <v>701922</v>
      </c>
      <c r="F5092" s="68">
        <v>0.18886174999999999</v>
      </c>
      <c r="G5092" s="292">
        <v>0.17548050000000001</v>
      </c>
      <c r="H5092" s="68">
        <v>0.20145253333333332</v>
      </c>
      <c r="I5092" s="68">
        <v>0.18717919999999999</v>
      </c>
      <c r="T5092" s="91"/>
      <c r="U5092" s="91"/>
      <c r="AA5092" s="91"/>
      <c r="AB5092" s="91"/>
      <c r="AC5092" s="91"/>
      <c r="AD5092" s="91"/>
      <c r="AE5092" s="91"/>
      <c r="AF5092" s="91"/>
    </row>
    <row r="5093" spans="1:32" x14ac:dyDescent="0.3">
      <c r="A5093" s="65">
        <v>0</v>
      </c>
      <c r="B5093" s="10">
        <v>5090</v>
      </c>
      <c r="C5093" s="71">
        <v>0.50900000000000001</v>
      </c>
      <c r="D5093" s="74">
        <v>755447</v>
      </c>
      <c r="E5093" s="61">
        <v>701922</v>
      </c>
      <c r="F5093" s="68">
        <v>0.18886174999999999</v>
      </c>
      <c r="G5093" s="292">
        <v>0.17548050000000001</v>
      </c>
      <c r="H5093" s="68">
        <v>0.20145253333333332</v>
      </c>
      <c r="I5093" s="68">
        <v>0.18717919999999999</v>
      </c>
      <c r="T5093" s="91"/>
      <c r="U5093" s="91"/>
      <c r="AA5093" s="91"/>
      <c r="AB5093" s="91"/>
      <c r="AC5093" s="91"/>
      <c r="AD5093" s="91"/>
      <c r="AE5093" s="91"/>
      <c r="AF5093" s="91"/>
    </row>
    <row r="5094" spans="1:32" x14ac:dyDescent="0.3">
      <c r="A5094" s="65">
        <v>0</v>
      </c>
      <c r="B5094" s="10">
        <v>5091</v>
      </c>
      <c r="C5094" s="71">
        <v>0.5091</v>
      </c>
      <c r="D5094" s="74">
        <v>755447</v>
      </c>
      <c r="E5094" s="61">
        <v>701922</v>
      </c>
      <c r="F5094" s="68">
        <v>0.18886174999999999</v>
      </c>
      <c r="G5094" s="292">
        <v>0.17548050000000001</v>
      </c>
      <c r="H5094" s="68">
        <v>0.20145253333333332</v>
      </c>
      <c r="I5094" s="68">
        <v>0.18717919999999999</v>
      </c>
      <c r="T5094" s="91"/>
      <c r="U5094" s="91"/>
      <c r="AA5094" s="91"/>
      <c r="AB5094" s="91"/>
      <c r="AC5094" s="91"/>
      <c r="AD5094" s="91"/>
      <c r="AE5094" s="91"/>
      <c r="AF5094" s="91"/>
    </row>
    <row r="5095" spans="1:32" x14ac:dyDescent="0.3">
      <c r="A5095" s="65">
        <v>0</v>
      </c>
      <c r="B5095" s="10">
        <v>5092</v>
      </c>
      <c r="C5095" s="71">
        <v>0.50919999999999999</v>
      </c>
      <c r="D5095" s="74">
        <v>755447</v>
      </c>
      <c r="E5095" s="61">
        <v>701922</v>
      </c>
      <c r="F5095" s="68">
        <v>0.18886174999999999</v>
      </c>
      <c r="G5095" s="292">
        <v>0.17548050000000001</v>
      </c>
      <c r="H5095" s="68">
        <v>0.20145253333333332</v>
      </c>
      <c r="I5095" s="68">
        <v>0.18717919999999999</v>
      </c>
      <c r="T5095" s="91"/>
      <c r="U5095" s="91"/>
      <c r="AA5095" s="91"/>
      <c r="AB5095" s="91"/>
      <c r="AC5095" s="91"/>
      <c r="AD5095" s="91"/>
      <c r="AE5095" s="91"/>
      <c r="AF5095" s="91"/>
    </row>
    <row r="5096" spans="1:32" x14ac:dyDescent="0.3">
      <c r="A5096" s="65">
        <v>0</v>
      </c>
      <c r="B5096" s="10">
        <v>5093</v>
      </c>
      <c r="C5096" s="71">
        <v>0.50929999999999997</v>
      </c>
      <c r="D5096" s="74">
        <v>755447</v>
      </c>
      <c r="E5096" s="61">
        <v>701922</v>
      </c>
      <c r="F5096" s="68">
        <v>0.18886174999999999</v>
      </c>
      <c r="G5096" s="292">
        <v>0.17548050000000001</v>
      </c>
      <c r="H5096" s="68">
        <v>0.20145253333333332</v>
      </c>
      <c r="I5096" s="68">
        <v>0.18717919999999999</v>
      </c>
      <c r="T5096" s="91"/>
      <c r="U5096" s="91"/>
      <c r="AA5096" s="91"/>
      <c r="AB5096" s="91"/>
      <c r="AC5096" s="91"/>
      <c r="AD5096" s="91"/>
      <c r="AE5096" s="91"/>
      <c r="AF5096" s="91"/>
    </row>
    <row r="5097" spans="1:32" x14ac:dyDescent="0.3">
      <c r="A5097" s="65">
        <v>0</v>
      </c>
      <c r="B5097" s="10">
        <v>5094</v>
      </c>
      <c r="C5097" s="71">
        <v>0.50939999999999996</v>
      </c>
      <c r="D5097" s="74">
        <v>755447</v>
      </c>
      <c r="E5097" s="61">
        <v>701922</v>
      </c>
      <c r="F5097" s="68">
        <v>0.18886174999999999</v>
      </c>
      <c r="G5097" s="292">
        <v>0.17548050000000001</v>
      </c>
      <c r="H5097" s="68">
        <v>0.20145253333333332</v>
      </c>
      <c r="I5097" s="68">
        <v>0.18717919999999999</v>
      </c>
      <c r="T5097" s="91"/>
      <c r="U5097" s="91"/>
      <c r="AA5097" s="91"/>
      <c r="AB5097" s="91"/>
      <c r="AC5097" s="91"/>
      <c r="AD5097" s="91"/>
      <c r="AE5097" s="91"/>
      <c r="AF5097" s="91"/>
    </row>
    <row r="5098" spans="1:32" x14ac:dyDescent="0.3">
      <c r="A5098" s="65">
        <v>0</v>
      </c>
      <c r="B5098" s="10">
        <v>5095</v>
      </c>
      <c r="C5098" s="71">
        <v>0.50949999999999995</v>
      </c>
      <c r="D5098" s="74">
        <v>755447</v>
      </c>
      <c r="E5098" s="61">
        <v>701922</v>
      </c>
      <c r="F5098" s="68">
        <v>0.18886174999999999</v>
      </c>
      <c r="G5098" s="292">
        <v>0.17548050000000001</v>
      </c>
      <c r="H5098" s="68">
        <v>0.20145253333333332</v>
      </c>
      <c r="I5098" s="68">
        <v>0.18717919999999999</v>
      </c>
      <c r="T5098" s="91"/>
      <c r="U5098" s="91"/>
      <c r="AA5098" s="91"/>
      <c r="AB5098" s="91"/>
      <c r="AC5098" s="91"/>
      <c r="AD5098" s="91"/>
      <c r="AE5098" s="91"/>
      <c r="AF5098" s="91"/>
    </row>
    <row r="5099" spans="1:32" x14ac:dyDescent="0.3">
      <c r="A5099" s="65">
        <v>0</v>
      </c>
      <c r="B5099" s="10">
        <v>5096</v>
      </c>
      <c r="C5099" s="71">
        <v>0.50960000000000005</v>
      </c>
      <c r="D5099" s="74">
        <v>755447</v>
      </c>
      <c r="E5099" s="61">
        <v>701922</v>
      </c>
      <c r="F5099" s="68">
        <v>0.18886174999999999</v>
      </c>
      <c r="G5099" s="292">
        <v>0.17548050000000001</v>
      </c>
      <c r="H5099" s="68">
        <v>0.20145253333333332</v>
      </c>
      <c r="I5099" s="68">
        <v>0.18717919999999999</v>
      </c>
      <c r="T5099" s="91"/>
      <c r="U5099" s="91"/>
      <c r="AA5099" s="91"/>
      <c r="AB5099" s="91"/>
      <c r="AC5099" s="91"/>
      <c r="AD5099" s="91"/>
      <c r="AE5099" s="91"/>
      <c r="AF5099" s="91"/>
    </row>
    <row r="5100" spans="1:32" x14ac:dyDescent="0.3">
      <c r="A5100" s="65">
        <v>0</v>
      </c>
      <c r="B5100" s="10">
        <v>5097</v>
      </c>
      <c r="C5100" s="71">
        <v>0.50970000000000004</v>
      </c>
      <c r="D5100" s="74">
        <v>755447</v>
      </c>
      <c r="E5100" s="61">
        <v>701922</v>
      </c>
      <c r="F5100" s="68">
        <v>0.18886174999999999</v>
      </c>
      <c r="G5100" s="292">
        <v>0.17548050000000001</v>
      </c>
      <c r="H5100" s="68">
        <v>0.20145253333333332</v>
      </c>
      <c r="I5100" s="68">
        <v>0.18717919999999999</v>
      </c>
      <c r="T5100" s="91"/>
      <c r="U5100" s="91"/>
      <c r="AA5100" s="91"/>
      <c r="AB5100" s="91"/>
      <c r="AC5100" s="91"/>
      <c r="AD5100" s="91"/>
      <c r="AE5100" s="91"/>
      <c r="AF5100" s="91"/>
    </row>
    <row r="5101" spans="1:32" x14ac:dyDescent="0.3">
      <c r="A5101" s="65">
        <v>0</v>
      </c>
      <c r="B5101" s="10">
        <v>5098</v>
      </c>
      <c r="C5101" s="71">
        <v>0.50980000000000003</v>
      </c>
      <c r="D5101" s="74">
        <v>755447</v>
      </c>
      <c r="E5101" s="61">
        <v>701922</v>
      </c>
      <c r="F5101" s="68">
        <v>0.18886174999999999</v>
      </c>
      <c r="G5101" s="292">
        <v>0.17548050000000001</v>
      </c>
      <c r="H5101" s="68">
        <v>0.20145253333333332</v>
      </c>
      <c r="I5101" s="68">
        <v>0.18717919999999999</v>
      </c>
      <c r="T5101" s="91"/>
      <c r="U5101" s="91"/>
      <c r="AA5101" s="91"/>
      <c r="AB5101" s="91"/>
      <c r="AC5101" s="91"/>
      <c r="AD5101" s="91"/>
      <c r="AE5101" s="91"/>
      <c r="AF5101" s="91"/>
    </row>
    <row r="5102" spans="1:32" x14ac:dyDescent="0.3">
      <c r="A5102" s="65">
        <v>0</v>
      </c>
      <c r="B5102" s="10">
        <v>5099</v>
      </c>
      <c r="C5102" s="71">
        <v>0.50990000000000002</v>
      </c>
      <c r="D5102" s="74">
        <v>755447</v>
      </c>
      <c r="E5102" s="61">
        <v>701922</v>
      </c>
      <c r="F5102" s="68">
        <v>0.18886174999999999</v>
      </c>
      <c r="G5102" s="292">
        <v>0.17548050000000001</v>
      </c>
      <c r="H5102" s="68">
        <v>0.20145253333333332</v>
      </c>
      <c r="I5102" s="68">
        <v>0.18717919999999999</v>
      </c>
      <c r="T5102" s="91"/>
      <c r="U5102" s="91"/>
      <c r="AA5102" s="91"/>
      <c r="AB5102" s="91"/>
      <c r="AC5102" s="91"/>
      <c r="AD5102" s="91"/>
      <c r="AE5102" s="91"/>
      <c r="AF5102" s="91"/>
    </row>
    <row r="5103" spans="1:32" x14ac:dyDescent="0.3">
      <c r="A5103" s="65">
        <v>0</v>
      </c>
      <c r="B5103" s="10">
        <v>5100</v>
      </c>
      <c r="C5103" s="71">
        <v>0.51</v>
      </c>
      <c r="D5103" s="74">
        <v>755447</v>
      </c>
      <c r="E5103" s="61">
        <v>701922</v>
      </c>
      <c r="F5103" s="68">
        <v>0.18886174999999999</v>
      </c>
      <c r="G5103" s="292">
        <v>0.17548050000000001</v>
      </c>
      <c r="H5103" s="68">
        <v>0.20145253333333332</v>
      </c>
      <c r="I5103" s="68">
        <v>0.18717919999999999</v>
      </c>
      <c r="T5103" s="91"/>
      <c r="U5103" s="91"/>
      <c r="AA5103" s="91"/>
      <c r="AB5103" s="91"/>
      <c r="AC5103" s="91"/>
      <c r="AD5103" s="91"/>
      <c r="AE5103" s="91"/>
      <c r="AF5103" s="91"/>
    </row>
    <row r="5104" spans="1:32" x14ac:dyDescent="0.3">
      <c r="A5104" s="65">
        <v>0</v>
      </c>
      <c r="B5104" s="10">
        <v>5101</v>
      </c>
      <c r="C5104" s="71">
        <v>0.5101</v>
      </c>
      <c r="D5104" s="74">
        <v>755447</v>
      </c>
      <c r="E5104" s="61">
        <v>701922</v>
      </c>
      <c r="F5104" s="68">
        <v>0.18886174999999999</v>
      </c>
      <c r="G5104" s="292">
        <v>0.17548050000000001</v>
      </c>
      <c r="H5104" s="68">
        <v>0.20145253333333332</v>
      </c>
      <c r="I5104" s="68">
        <v>0.18717919999999999</v>
      </c>
      <c r="T5104" s="91"/>
      <c r="U5104" s="91"/>
      <c r="AA5104" s="91"/>
      <c r="AB5104" s="91"/>
      <c r="AC5104" s="91"/>
      <c r="AD5104" s="91"/>
      <c r="AE5104" s="91"/>
      <c r="AF5104" s="91"/>
    </row>
    <row r="5105" spans="1:32" x14ac:dyDescent="0.3">
      <c r="A5105" s="65">
        <v>0</v>
      </c>
      <c r="B5105" s="10">
        <v>5102</v>
      </c>
      <c r="C5105" s="71">
        <v>0.51019999999999999</v>
      </c>
      <c r="D5105" s="74">
        <v>755447</v>
      </c>
      <c r="E5105" s="61">
        <v>701922</v>
      </c>
      <c r="F5105" s="68">
        <v>0.18886174999999999</v>
      </c>
      <c r="G5105" s="292">
        <v>0.17548050000000001</v>
      </c>
      <c r="H5105" s="68">
        <v>0.20145253333333332</v>
      </c>
      <c r="I5105" s="68">
        <v>0.18717919999999999</v>
      </c>
      <c r="T5105" s="91"/>
      <c r="U5105" s="91"/>
      <c r="AA5105" s="91"/>
      <c r="AB5105" s="91"/>
      <c r="AC5105" s="91"/>
      <c r="AD5105" s="91"/>
      <c r="AE5105" s="91"/>
      <c r="AF5105" s="91"/>
    </row>
    <row r="5106" spans="1:32" x14ac:dyDescent="0.3">
      <c r="A5106" s="65">
        <v>0</v>
      </c>
      <c r="B5106" s="10">
        <v>5103</v>
      </c>
      <c r="C5106" s="71">
        <v>0.51029999999999998</v>
      </c>
      <c r="D5106" s="74">
        <v>755447</v>
      </c>
      <c r="E5106" s="61">
        <v>701922</v>
      </c>
      <c r="F5106" s="68">
        <v>0.18886174999999999</v>
      </c>
      <c r="G5106" s="292">
        <v>0.17548050000000001</v>
      </c>
      <c r="H5106" s="68">
        <v>0.20145253333333332</v>
      </c>
      <c r="I5106" s="68">
        <v>0.18717919999999999</v>
      </c>
      <c r="T5106" s="91"/>
      <c r="U5106" s="91"/>
      <c r="AA5106" s="91"/>
      <c r="AB5106" s="91"/>
      <c r="AC5106" s="91"/>
      <c r="AD5106" s="91"/>
      <c r="AE5106" s="91"/>
      <c r="AF5106" s="91"/>
    </row>
    <row r="5107" spans="1:32" x14ac:dyDescent="0.3">
      <c r="A5107" s="65">
        <v>0</v>
      </c>
      <c r="B5107" s="10">
        <v>5104</v>
      </c>
      <c r="C5107" s="71">
        <v>0.51039999999999996</v>
      </c>
      <c r="D5107" s="74">
        <v>755447</v>
      </c>
      <c r="E5107" s="61">
        <v>701922</v>
      </c>
      <c r="F5107" s="68">
        <v>0.18886174999999999</v>
      </c>
      <c r="G5107" s="292">
        <v>0.17548050000000001</v>
      </c>
      <c r="H5107" s="68">
        <v>0.20145253333333332</v>
      </c>
      <c r="I5107" s="68">
        <v>0.18717919999999999</v>
      </c>
      <c r="T5107" s="91"/>
      <c r="U5107" s="91"/>
      <c r="AA5107" s="91"/>
      <c r="AB5107" s="91"/>
      <c r="AC5107" s="91"/>
      <c r="AD5107" s="91"/>
      <c r="AE5107" s="91"/>
      <c r="AF5107" s="91"/>
    </row>
    <row r="5108" spans="1:32" x14ac:dyDescent="0.3">
      <c r="A5108" s="65">
        <v>0</v>
      </c>
      <c r="B5108" s="10">
        <v>5105</v>
      </c>
      <c r="C5108" s="71">
        <v>0.51049999999999995</v>
      </c>
      <c r="D5108" s="74">
        <v>755447</v>
      </c>
      <c r="E5108" s="61">
        <v>701922</v>
      </c>
      <c r="F5108" s="68">
        <v>0.18886174999999999</v>
      </c>
      <c r="G5108" s="292">
        <v>0.17548050000000001</v>
      </c>
      <c r="H5108" s="68">
        <v>0.20145253333333332</v>
      </c>
      <c r="I5108" s="68">
        <v>0.18717919999999999</v>
      </c>
      <c r="T5108" s="91"/>
      <c r="U5108" s="91"/>
      <c r="AA5108" s="91"/>
      <c r="AB5108" s="91"/>
      <c r="AC5108" s="91"/>
      <c r="AD5108" s="91"/>
      <c r="AE5108" s="91"/>
      <c r="AF5108" s="91"/>
    </row>
    <row r="5109" spans="1:32" x14ac:dyDescent="0.3">
      <c r="A5109" s="65">
        <v>0</v>
      </c>
      <c r="B5109" s="10">
        <v>5106</v>
      </c>
      <c r="C5109" s="71">
        <v>0.51060000000000005</v>
      </c>
      <c r="D5109" s="74">
        <v>755447</v>
      </c>
      <c r="E5109" s="61">
        <v>701922</v>
      </c>
      <c r="F5109" s="68">
        <v>0.18886174999999999</v>
      </c>
      <c r="G5109" s="292">
        <v>0.17548050000000001</v>
      </c>
      <c r="H5109" s="68">
        <v>0.20145253333333332</v>
      </c>
      <c r="I5109" s="68">
        <v>0.18717919999999999</v>
      </c>
      <c r="T5109" s="91"/>
      <c r="U5109" s="91"/>
      <c r="AA5109" s="91"/>
      <c r="AB5109" s="91"/>
      <c r="AC5109" s="91"/>
      <c r="AD5109" s="91"/>
      <c r="AE5109" s="91"/>
      <c r="AF5109" s="91"/>
    </row>
    <row r="5110" spans="1:32" x14ac:dyDescent="0.3">
      <c r="A5110" s="65">
        <v>0</v>
      </c>
      <c r="B5110" s="10">
        <v>5107</v>
      </c>
      <c r="C5110" s="71">
        <v>0.51070000000000004</v>
      </c>
      <c r="D5110" s="74">
        <v>755447</v>
      </c>
      <c r="E5110" s="61">
        <v>701922</v>
      </c>
      <c r="F5110" s="68">
        <v>0.18886174999999999</v>
      </c>
      <c r="G5110" s="292">
        <v>0.17548050000000001</v>
      </c>
      <c r="H5110" s="68">
        <v>0.20145253333333332</v>
      </c>
      <c r="I5110" s="68">
        <v>0.18717919999999999</v>
      </c>
      <c r="T5110" s="91"/>
      <c r="U5110" s="91"/>
      <c r="AA5110" s="91"/>
      <c r="AB5110" s="91"/>
      <c r="AC5110" s="91"/>
      <c r="AD5110" s="91"/>
      <c r="AE5110" s="91"/>
      <c r="AF5110" s="91"/>
    </row>
    <row r="5111" spans="1:32" x14ac:dyDescent="0.3">
      <c r="A5111" s="65">
        <v>0</v>
      </c>
      <c r="B5111" s="10">
        <v>5108</v>
      </c>
      <c r="C5111" s="71">
        <v>0.51080000000000003</v>
      </c>
      <c r="D5111" s="74">
        <v>755447</v>
      </c>
      <c r="E5111" s="61">
        <v>701922</v>
      </c>
      <c r="F5111" s="68">
        <v>0.18886174999999999</v>
      </c>
      <c r="G5111" s="292">
        <v>0.17548050000000001</v>
      </c>
      <c r="H5111" s="68">
        <v>0.20145253333333332</v>
      </c>
      <c r="I5111" s="68">
        <v>0.18717919999999999</v>
      </c>
      <c r="T5111" s="91"/>
      <c r="U5111" s="91"/>
      <c r="AA5111" s="91"/>
      <c r="AB5111" s="91"/>
      <c r="AC5111" s="91"/>
      <c r="AD5111" s="91"/>
      <c r="AE5111" s="91"/>
      <c r="AF5111" s="91"/>
    </row>
    <row r="5112" spans="1:32" x14ac:dyDescent="0.3">
      <c r="A5112" s="65">
        <v>0</v>
      </c>
      <c r="B5112" s="10">
        <v>5109</v>
      </c>
      <c r="C5112" s="71">
        <v>0.51090000000000002</v>
      </c>
      <c r="D5112" s="74">
        <v>755447</v>
      </c>
      <c r="E5112" s="61">
        <v>701922</v>
      </c>
      <c r="F5112" s="68">
        <v>0.18886174999999999</v>
      </c>
      <c r="G5112" s="292">
        <v>0.17548050000000001</v>
      </c>
      <c r="H5112" s="68">
        <v>0.20145253333333332</v>
      </c>
      <c r="I5112" s="68">
        <v>0.18717919999999999</v>
      </c>
      <c r="T5112" s="91"/>
      <c r="U5112" s="91"/>
      <c r="AA5112" s="91"/>
      <c r="AB5112" s="91"/>
      <c r="AC5112" s="91"/>
      <c r="AD5112" s="91"/>
      <c r="AE5112" s="91"/>
      <c r="AF5112" s="91"/>
    </row>
    <row r="5113" spans="1:32" x14ac:dyDescent="0.3">
      <c r="A5113" s="65">
        <v>0</v>
      </c>
      <c r="B5113" s="10">
        <v>5110</v>
      </c>
      <c r="C5113" s="71">
        <v>0.51100000000000001</v>
      </c>
      <c r="D5113" s="74">
        <v>755447</v>
      </c>
      <c r="E5113" s="61">
        <v>701922</v>
      </c>
      <c r="F5113" s="68">
        <v>0.18886174999999999</v>
      </c>
      <c r="G5113" s="292">
        <v>0.17548050000000001</v>
      </c>
      <c r="H5113" s="68">
        <v>0.20145253333333332</v>
      </c>
      <c r="I5113" s="68">
        <v>0.18717919999999999</v>
      </c>
      <c r="T5113" s="91"/>
      <c r="U5113" s="91"/>
      <c r="AA5113" s="91"/>
      <c r="AB5113" s="91"/>
      <c r="AC5113" s="91"/>
      <c r="AD5113" s="91"/>
      <c r="AE5113" s="91"/>
      <c r="AF5113" s="91"/>
    </row>
    <row r="5114" spans="1:32" x14ac:dyDescent="0.3">
      <c r="A5114" s="65">
        <v>0</v>
      </c>
      <c r="B5114" s="10">
        <v>5111</v>
      </c>
      <c r="C5114" s="71">
        <v>0.5111</v>
      </c>
      <c r="D5114" s="74">
        <v>755447</v>
      </c>
      <c r="E5114" s="61">
        <v>701922</v>
      </c>
      <c r="F5114" s="68">
        <v>0.18886174999999999</v>
      </c>
      <c r="G5114" s="292">
        <v>0.17548050000000001</v>
      </c>
      <c r="H5114" s="68">
        <v>0.20145253333333332</v>
      </c>
      <c r="I5114" s="68">
        <v>0.18717919999999999</v>
      </c>
      <c r="T5114" s="91"/>
      <c r="U5114" s="91"/>
      <c r="AA5114" s="91"/>
      <c r="AB5114" s="91"/>
      <c r="AC5114" s="91"/>
      <c r="AD5114" s="91"/>
      <c r="AE5114" s="91"/>
      <c r="AF5114" s="91"/>
    </row>
    <row r="5115" spans="1:32" x14ac:dyDescent="0.3">
      <c r="A5115" s="65">
        <v>0</v>
      </c>
      <c r="B5115" s="10">
        <v>5112</v>
      </c>
      <c r="C5115" s="71">
        <v>0.51119999999999999</v>
      </c>
      <c r="D5115" s="74">
        <v>755447</v>
      </c>
      <c r="E5115" s="61">
        <v>701922</v>
      </c>
      <c r="F5115" s="68">
        <v>0.18886174999999999</v>
      </c>
      <c r="G5115" s="292">
        <v>0.17548050000000001</v>
      </c>
      <c r="H5115" s="68">
        <v>0.20145253333333332</v>
      </c>
      <c r="I5115" s="68">
        <v>0.18717919999999999</v>
      </c>
      <c r="T5115" s="91"/>
      <c r="U5115" s="91"/>
      <c r="AA5115" s="91"/>
      <c r="AB5115" s="91"/>
      <c r="AC5115" s="91"/>
      <c r="AD5115" s="91"/>
      <c r="AE5115" s="91"/>
      <c r="AF5115" s="91"/>
    </row>
    <row r="5116" spans="1:32" x14ac:dyDescent="0.3">
      <c r="A5116" s="65">
        <v>0</v>
      </c>
      <c r="B5116" s="10">
        <v>5113</v>
      </c>
      <c r="C5116" s="71">
        <v>0.51129999999999998</v>
      </c>
      <c r="D5116" s="74">
        <v>755447</v>
      </c>
      <c r="E5116" s="61">
        <v>701922</v>
      </c>
      <c r="F5116" s="68">
        <v>0.18886174999999999</v>
      </c>
      <c r="G5116" s="292">
        <v>0.17548050000000001</v>
      </c>
      <c r="H5116" s="68">
        <v>0.20145253333333332</v>
      </c>
      <c r="I5116" s="68">
        <v>0.18717919999999999</v>
      </c>
      <c r="T5116" s="91"/>
      <c r="U5116" s="91"/>
      <c r="AA5116" s="91"/>
      <c r="AB5116" s="91"/>
      <c r="AC5116" s="91"/>
      <c r="AD5116" s="91"/>
      <c r="AE5116" s="91"/>
      <c r="AF5116" s="91"/>
    </row>
    <row r="5117" spans="1:32" x14ac:dyDescent="0.3">
      <c r="A5117" s="65">
        <v>0</v>
      </c>
      <c r="B5117" s="10">
        <v>5114</v>
      </c>
      <c r="C5117" s="71">
        <v>0.51139999999999997</v>
      </c>
      <c r="D5117" s="74">
        <v>755447</v>
      </c>
      <c r="E5117" s="61">
        <v>701922</v>
      </c>
      <c r="F5117" s="68">
        <v>0.18886174999999999</v>
      </c>
      <c r="G5117" s="292">
        <v>0.17548050000000001</v>
      </c>
      <c r="H5117" s="68">
        <v>0.20145253333333332</v>
      </c>
      <c r="I5117" s="68">
        <v>0.18717919999999999</v>
      </c>
      <c r="T5117" s="91"/>
      <c r="U5117" s="91"/>
      <c r="AA5117" s="91"/>
      <c r="AB5117" s="91"/>
      <c r="AC5117" s="91"/>
      <c r="AD5117" s="91"/>
      <c r="AE5117" s="91"/>
      <c r="AF5117" s="91"/>
    </row>
    <row r="5118" spans="1:32" x14ac:dyDescent="0.3">
      <c r="A5118" s="65">
        <v>0</v>
      </c>
      <c r="B5118" s="10">
        <v>5115</v>
      </c>
      <c r="C5118" s="71">
        <v>0.51149999999999995</v>
      </c>
      <c r="D5118" s="74">
        <v>755447</v>
      </c>
      <c r="E5118" s="61">
        <v>701922</v>
      </c>
      <c r="F5118" s="68">
        <v>0.18886174999999999</v>
      </c>
      <c r="G5118" s="292">
        <v>0.17548050000000001</v>
      </c>
      <c r="H5118" s="68">
        <v>0.20145253333333332</v>
      </c>
      <c r="I5118" s="68">
        <v>0.18717919999999999</v>
      </c>
      <c r="T5118" s="91"/>
      <c r="U5118" s="91"/>
      <c r="AA5118" s="91"/>
      <c r="AB5118" s="91"/>
      <c r="AC5118" s="91"/>
      <c r="AD5118" s="91"/>
      <c r="AE5118" s="91"/>
      <c r="AF5118" s="91"/>
    </row>
    <row r="5119" spans="1:32" x14ac:dyDescent="0.3">
      <c r="A5119" s="65">
        <v>0</v>
      </c>
      <c r="B5119" s="10">
        <v>5116</v>
      </c>
      <c r="C5119" s="71">
        <v>0.51160000000000005</v>
      </c>
      <c r="D5119" s="74">
        <v>755447</v>
      </c>
      <c r="E5119" s="61">
        <v>701922</v>
      </c>
      <c r="F5119" s="68">
        <v>0.18886174999999999</v>
      </c>
      <c r="G5119" s="292">
        <v>0.17548050000000001</v>
      </c>
      <c r="H5119" s="68">
        <v>0.20145253333333332</v>
      </c>
      <c r="I5119" s="68">
        <v>0.18717919999999999</v>
      </c>
      <c r="T5119" s="91"/>
      <c r="U5119" s="91"/>
      <c r="AA5119" s="91"/>
      <c r="AB5119" s="91"/>
      <c r="AC5119" s="91"/>
      <c r="AD5119" s="91"/>
      <c r="AE5119" s="91"/>
      <c r="AF5119" s="91"/>
    </row>
    <row r="5120" spans="1:32" x14ac:dyDescent="0.3">
      <c r="A5120" s="65">
        <v>0</v>
      </c>
      <c r="B5120" s="10">
        <v>5117</v>
      </c>
      <c r="C5120" s="71">
        <v>0.51170000000000004</v>
      </c>
      <c r="D5120" s="74">
        <v>755447</v>
      </c>
      <c r="E5120" s="61">
        <v>701922</v>
      </c>
      <c r="F5120" s="68">
        <v>0.18886174999999999</v>
      </c>
      <c r="G5120" s="292">
        <v>0.17548050000000001</v>
      </c>
      <c r="H5120" s="68">
        <v>0.20145253333333332</v>
      </c>
      <c r="I5120" s="68">
        <v>0.18717919999999999</v>
      </c>
      <c r="T5120" s="91"/>
      <c r="U5120" s="91"/>
      <c r="AA5120" s="91"/>
      <c r="AB5120" s="91"/>
      <c r="AC5120" s="91"/>
      <c r="AD5120" s="91"/>
      <c r="AE5120" s="91"/>
      <c r="AF5120" s="91"/>
    </row>
    <row r="5121" spans="1:32" x14ac:dyDescent="0.3">
      <c r="A5121" s="65">
        <v>0</v>
      </c>
      <c r="B5121" s="10">
        <v>5118</v>
      </c>
      <c r="C5121" s="71">
        <v>0.51180000000000003</v>
      </c>
      <c r="D5121" s="74">
        <v>755447</v>
      </c>
      <c r="E5121" s="61">
        <v>701922</v>
      </c>
      <c r="F5121" s="68">
        <v>0.18886174999999999</v>
      </c>
      <c r="G5121" s="292">
        <v>0.17548050000000001</v>
      </c>
      <c r="H5121" s="68">
        <v>0.20145253333333332</v>
      </c>
      <c r="I5121" s="68">
        <v>0.18717919999999999</v>
      </c>
      <c r="T5121" s="91"/>
      <c r="U5121" s="91"/>
      <c r="AA5121" s="91"/>
      <c r="AB5121" s="91"/>
      <c r="AC5121" s="91"/>
      <c r="AD5121" s="91"/>
      <c r="AE5121" s="91"/>
      <c r="AF5121" s="91"/>
    </row>
    <row r="5122" spans="1:32" x14ac:dyDescent="0.3">
      <c r="A5122" s="65">
        <v>0</v>
      </c>
      <c r="B5122" s="10">
        <v>5119</v>
      </c>
      <c r="C5122" s="71">
        <v>0.51190000000000002</v>
      </c>
      <c r="D5122" s="74">
        <v>755447</v>
      </c>
      <c r="E5122" s="61">
        <v>701922</v>
      </c>
      <c r="F5122" s="68">
        <v>0.18886174999999999</v>
      </c>
      <c r="G5122" s="292">
        <v>0.17548050000000001</v>
      </c>
      <c r="H5122" s="68">
        <v>0.20145253333333332</v>
      </c>
      <c r="I5122" s="68">
        <v>0.18717919999999999</v>
      </c>
      <c r="T5122" s="91"/>
      <c r="U5122" s="91"/>
      <c r="AA5122" s="91"/>
      <c r="AB5122" s="91"/>
      <c r="AC5122" s="91"/>
      <c r="AD5122" s="91"/>
      <c r="AE5122" s="91"/>
      <c r="AF5122" s="91"/>
    </row>
    <row r="5123" spans="1:32" x14ac:dyDescent="0.3">
      <c r="A5123" s="65">
        <v>0</v>
      </c>
      <c r="B5123" s="10">
        <v>5120</v>
      </c>
      <c r="C5123" s="71">
        <v>0.51200000000000001</v>
      </c>
      <c r="D5123" s="74">
        <v>755447</v>
      </c>
      <c r="E5123" s="61">
        <v>701922</v>
      </c>
      <c r="F5123" s="68">
        <v>0.18886174999999999</v>
      </c>
      <c r="G5123" s="292">
        <v>0.17548050000000001</v>
      </c>
      <c r="H5123" s="68">
        <v>0.20145253333333332</v>
      </c>
      <c r="I5123" s="68">
        <v>0.18717919999999999</v>
      </c>
      <c r="T5123" s="91"/>
      <c r="U5123" s="91"/>
      <c r="AA5123" s="91"/>
      <c r="AB5123" s="91"/>
      <c r="AC5123" s="91"/>
      <c r="AD5123" s="91"/>
      <c r="AE5123" s="91"/>
      <c r="AF5123" s="91"/>
    </row>
    <row r="5124" spans="1:32" x14ac:dyDescent="0.3">
      <c r="A5124" s="65">
        <v>0</v>
      </c>
      <c r="B5124" s="10">
        <v>5121</v>
      </c>
      <c r="C5124" s="71">
        <v>0.5121</v>
      </c>
      <c r="D5124" s="74">
        <v>755447</v>
      </c>
      <c r="E5124" s="61">
        <v>701922</v>
      </c>
      <c r="F5124" s="68">
        <v>0.18886174999999999</v>
      </c>
      <c r="G5124" s="292">
        <v>0.17548050000000001</v>
      </c>
      <c r="H5124" s="68">
        <v>0.20145253333333332</v>
      </c>
      <c r="I5124" s="68">
        <v>0.18717919999999999</v>
      </c>
      <c r="T5124" s="91"/>
      <c r="U5124" s="91"/>
      <c r="AA5124" s="91"/>
      <c r="AB5124" s="91"/>
      <c r="AC5124" s="91"/>
      <c r="AD5124" s="91"/>
      <c r="AE5124" s="91"/>
      <c r="AF5124" s="91"/>
    </row>
    <row r="5125" spans="1:32" x14ac:dyDescent="0.3">
      <c r="A5125" s="65">
        <v>0</v>
      </c>
      <c r="B5125" s="10">
        <v>5122</v>
      </c>
      <c r="C5125" s="71">
        <v>0.51219999999999999</v>
      </c>
      <c r="D5125" s="74">
        <v>755447</v>
      </c>
      <c r="E5125" s="61">
        <v>701922</v>
      </c>
      <c r="F5125" s="68">
        <v>0.18886174999999999</v>
      </c>
      <c r="G5125" s="292">
        <v>0.17548050000000001</v>
      </c>
      <c r="H5125" s="68">
        <v>0.20145253333333332</v>
      </c>
      <c r="I5125" s="68">
        <v>0.18717919999999999</v>
      </c>
      <c r="T5125" s="91"/>
      <c r="U5125" s="91"/>
      <c r="AA5125" s="91"/>
      <c r="AB5125" s="91"/>
      <c r="AC5125" s="91"/>
      <c r="AD5125" s="91"/>
      <c r="AE5125" s="91"/>
      <c r="AF5125" s="91"/>
    </row>
    <row r="5126" spans="1:32" x14ac:dyDescent="0.3">
      <c r="A5126" s="65">
        <v>0</v>
      </c>
      <c r="B5126" s="10">
        <v>5123</v>
      </c>
      <c r="C5126" s="71">
        <v>0.51229999999999998</v>
      </c>
      <c r="D5126" s="74">
        <v>755447</v>
      </c>
      <c r="E5126" s="61">
        <v>701922</v>
      </c>
      <c r="F5126" s="68">
        <v>0.18886174999999999</v>
      </c>
      <c r="G5126" s="292">
        <v>0.17548050000000001</v>
      </c>
      <c r="H5126" s="68">
        <v>0.20145253333333332</v>
      </c>
      <c r="I5126" s="68">
        <v>0.18717919999999999</v>
      </c>
      <c r="T5126" s="91"/>
      <c r="U5126" s="91"/>
      <c r="AA5126" s="91"/>
      <c r="AB5126" s="91"/>
      <c r="AC5126" s="91"/>
      <c r="AD5126" s="91"/>
      <c r="AE5126" s="91"/>
      <c r="AF5126" s="91"/>
    </row>
    <row r="5127" spans="1:32" x14ac:dyDescent="0.3">
      <c r="A5127" s="65">
        <v>0</v>
      </c>
      <c r="B5127" s="10">
        <v>5124</v>
      </c>
      <c r="C5127" s="71">
        <v>0.51239999999999997</v>
      </c>
      <c r="D5127" s="74">
        <v>755447</v>
      </c>
      <c r="E5127" s="61">
        <v>701922</v>
      </c>
      <c r="F5127" s="68">
        <v>0.18886174999999999</v>
      </c>
      <c r="G5127" s="292">
        <v>0.17548050000000001</v>
      </c>
      <c r="H5127" s="68">
        <v>0.20145253333333332</v>
      </c>
      <c r="I5127" s="68">
        <v>0.18717919999999999</v>
      </c>
      <c r="T5127" s="91"/>
      <c r="U5127" s="91"/>
      <c r="AA5127" s="91"/>
      <c r="AB5127" s="91"/>
      <c r="AC5127" s="91"/>
      <c r="AD5127" s="91"/>
      <c r="AE5127" s="91"/>
      <c r="AF5127" s="91"/>
    </row>
    <row r="5128" spans="1:32" x14ac:dyDescent="0.3">
      <c r="A5128" s="65">
        <v>0</v>
      </c>
      <c r="B5128" s="10">
        <v>5125</v>
      </c>
      <c r="C5128" s="71">
        <v>0.51249999999999996</v>
      </c>
      <c r="D5128" s="74">
        <v>755447</v>
      </c>
      <c r="E5128" s="61">
        <v>701922</v>
      </c>
      <c r="F5128" s="68">
        <v>0.18886174999999999</v>
      </c>
      <c r="G5128" s="292">
        <v>0.17548050000000001</v>
      </c>
      <c r="H5128" s="68">
        <v>0.20145253333333332</v>
      </c>
      <c r="I5128" s="68">
        <v>0.18717919999999999</v>
      </c>
      <c r="T5128" s="91"/>
      <c r="U5128" s="91"/>
      <c r="AA5128" s="91"/>
      <c r="AB5128" s="91"/>
      <c r="AC5128" s="91"/>
      <c r="AD5128" s="91"/>
      <c r="AE5128" s="91"/>
      <c r="AF5128" s="91"/>
    </row>
    <row r="5129" spans="1:32" x14ac:dyDescent="0.3">
      <c r="A5129" s="65">
        <v>0</v>
      </c>
      <c r="B5129" s="10">
        <v>5126</v>
      </c>
      <c r="C5129" s="71">
        <v>0.51259999999999994</v>
      </c>
      <c r="D5129" s="74">
        <v>755447</v>
      </c>
      <c r="E5129" s="61">
        <v>701922</v>
      </c>
      <c r="F5129" s="68">
        <v>0.18886174999999999</v>
      </c>
      <c r="G5129" s="292">
        <v>0.17548050000000001</v>
      </c>
      <c r="H5129" s="68">
        <v>0.20145253333333332</v>
      </c>
      <c r="I5129" s="68">
        <v>0.18717919999999999</v>
      </c>
      <c r="T5129" s="91"/>
      <c r="U5129" s="91"/>
      <c r="AA5129" s="91"/>
      <c r="AB5129" s="91"/>
      <c r="AC5129" s="91"/>
      <c r="AD5129" s="91"/>
      <c r="AE5129" s="91"/>
      <c r="AF5129" s="91"/>
    </row>
    <row r="5130" spans="1:32" x14ac:dyDescent="0.3">
      <c r="A5130" s="65">
        <v>0</v>
      </c>
      <c r="B5130" s="10">
        <v>5127</v>
      </c>
      <c r="C5130" s="71">
        <v>0.51270000000000004</v>
      </c>
      <c r="D5130" s="74">
        <v>755447</v>
      </c>
      <c r="E5130" s="61">
        <v>701922</v>
      </c>
      <c r="F5130" s="68">
        <v>0.18886174999999999</v>
      </c>
      <c r="G5130" s="292">
        <v>0.17548050000000001</v>
      </c>
      <c r="H5130" s="68">
        <v>0.20145253333333332</v>
      </c>
      <c r="I5130" s="68">
        <v>0.18717919999999999</v>
      </c>
      <c r="T5130" s="91"/>
      <c r="U5130" s="91"/>
      <c r="AA5130" s="91"/>
      <c r="AB5130" s="91"/>
      <c r="AC5130" s="91"/>
      <c r="AD5130" s="91"/>
      <c r="AE5130" s="91"/>
      <c r="AF5130" s="91"/>
    </row>
    <row r="5131" spans="1:32" x14ac:dyDescent="0.3">
      <c r="A5131" s="65">
        <v>0</v>
      </c>
      <c r="B5131" s="10">
        <v>5128</v>
      </c>
      <c r="C5131" s="71">
        <v>0.51280000000000003</v>
      </c>
      <c r="D5131" s="74">
        <v>755447</v>
      </c>
      <c r="E5131" s="61">
        <v>701922</v>
      </c>
      <c r="F5131" s="68">
        <v>0.18886174999999999</v>
      </c>
      <c r="G5131" s="292">
        <v>0.17548050000000001</v>
      </c>
      <c r="H5131" s="68">
        <v>0.20145253333333332</v>
      </c>
      <c r="I5131" s="68">
        <v>0.18717919999999999</v>
      </c>
      <c r="T5131" s="91"/>
      <c r="U5131" s="91"/>
      <c r="AA5131" s="91"/>
      <c r="AB5131" s="91"/>
      <c r="AC5131" s="91"/>
      <c r="AD5131" s="91"/>
      <c r="AE5131" s="91"/>
      <c r="AF5131" s="91"/>
    </row>
    <row r="5132" spans="1:32" x14ac:dyDescent="0.3">
      <c r="A5132" s="65">
        <v>0</v>
      </c>
      <c r="B5132" s="10">
        <v>5129</v>
      </c>
      <c r="C5132" s="71">
        <v>0.51290000000000002</v>
      </c>
      <c r="D5132" s="74">
        <v>755447</v>
      </c>
      <c r="E5132" s="61">
        <v>701922</v>
      </c>
      <c r="F5132" s="68">
        <v>0.18886174999999999</v>
      </c>
      <c r="G5132" s="292">
        <v>0.17548050000000001</v>
      </c>
      <c r="H5132" s="68">
        <v>0.20145253333333332</v>
      </c>
      <c r="I5132" s="68">
        <v>0.18717919999999999</v>
      </c>
      <c r="T5132" s="91"/>
      <c r="U5132" s="91"/>
      <c r="AA5132" s="91"/>
      <c r="AB5132" s="91"/>
      <c r="AC5132" s="91"/>
      <c r="AD5132" s="91"/>
      <c r="AE5132" s="91"/>
      <c r="AF5132" s="91"/>
    </row>
    <row r="5133" spans="1:32" x14ac:dyDescent="0.3">
      <c r="A5133" s="65">
        <v>0</v>
      </c>
      <c r="B5133" s="10">
        <v>5130</v>
      </c>
      <c r="C5133" s="71">
        <v>0.51300000000000001</v>
      </c>
      <c r="D5133" s="74">
        <v>755447</v>
      </c>
      <c r="E5133" s="61">
        <v>701922</v>
      </c>
      <c r="F5133" s="68">
        <v>0.18886174999999999</v>
      </c>
      <c r="G5133" s="292">
        <v>0.17548050000000001</v>
      </c>
      <c r="H5133" s="68">
        <v>0.20145253333333332</v>
      </c>
      <c r="I5133" s="68">
        <v>0.18717919999999999</v>
      </c>
      <c r="T5133" s="91"/>
      <c r="U5133" s="91"/>
      <c r="AA5133" s="91"/>
      <c r="AB5133" s="91"/>
      <c r="AC5133" s="91"/>
      <c r="AD5133" s="91"/>
      <c r="AE5133" s="91"/>
      <c r="AF5133" s="91"/>
    </row>
    <row r="5134" spans="1:32" x14ac:dyDescent="0.3">
      <c r="A5134" s="65">
        <v>0</v>
      </c>
      <c r="B5134" s="10">
        <v>5131</v>
      </c>
      <c r="C5134" s="71">
        <v>0.5131</v>
      </c>
      <c r="D5134" s="74">
        <v>755447</v>
      </c>
      <c r="E5134" s="61">
        <v>701922</v>
      </c>
      <c r="F5134" s="68">
        <v>0.18886174999999999</v>
      </c>
      <c r="G5134" s="292">
        <v>0.17548050000000001</v>
      </c>
      <c r="H5134" s="68">
        <v>0.20145253333333332</v>
      </c>
      <c r="I5134" s="68">
        <v>0.18717919999999999</v>
      </c>
      <c r="T5134" s="91"/>
      <c r="U5134" s="91"/>
      <c r="AA5134" s="91"/>
      <c r="AB5134" s="91"/>
      <c r="AC5134" s="91"/>
      <c r="AD5134" s="91"/>
      <c r="AE5134" s="91"/>
      <c r="AF5134" s="91"/>
    </row>
    <row r="5135" spans="1:32" x14ac:dyDescent="0.3">
      <c r="A5135" s="65">
        <v>0</v>
      </c>
      <c r="B5135" s="10">
        <v>5132</v>
      </c>
      <c r="C5135" s="71">
        <v>0.51319999999999999</v>
      </c>
      <c r="D5135" s="74">
        <v>755447</v>
      </c>
      <c r="E5135" s="61">
        <v>701922</v>
      </c>
      <c r="F5135" s="68">
        <v>0.18886174999999999</v>
      </c>
      <c r="G5135" s="292">
        <v>0.17548050000000001</v>
      </c>
      <c r="H5135" s="68">
        <v>0.20145253333333332</v>
      </c>
      <c r="I5135" s="68">
        <v>0.18717919999999999</v>
      </c>
      <c r="T5135" s="91"/>
      <c r="U5135" s="91"/>
      <c r="AA5135" s="91"/>
      <c r="AB5135" s="91"/>
      <c r="AC5135" s="91"/>
      <c r="AD5135" s="91"/>
      <c r="AE5135" s="91"/>
      <c r="AF5135" s="91"/>
    </row>
    <row r="5136" spans="1:32" x14ac:dyDescent="0.3">
      <c r="A5136" s="65">
        <v>0</v>
      </c>
      <c r="B5136" s="10">
        <v>5133</v>
      </c>
      <c r="C5136" s="71">
        <v>0.51329999999999998</v>
      </c>
      <c r="D5136" s="74">
        <v>755447</v>
      </c>
      <c r="E5136" s="61">
        <v>701922</v>
      </c>
      <c r="F5136" s="68">
        <v>0.18886174999999999</v>
      </c>
      <c r="G5136" s="292">
        <v>0.17548050000000001</v>
      </c>
      <c r="H5136" s="68">
        <v>0.20145253333333332</v>
      </c>
      <c r="I5136" s="68">
        <v>0.18717919999999999</v>
      </c>
      <c r="T5136" s="91"/>
      <c r="U5136" s="91"/>
      <c r="AA5136" s="91"/>
      <c r="AB5136" s="91"/>
      <c r="AC5136" s="91"/>
      <c r="AD5136" s="91"/>
      <c r="AE5136" s="91"/>
      <c r="AF5136" s="91"/>
    </row>
    <row r="5137" spans="1:32" x14ac:dyDescent="0.3">
      <c r="A5137" s="65">
        <v>0</v>
      </c>
      <c r="B5137" s="10">
        <v>5134</v>
      </c>
      <c r="C5137" s="71">
        <v>0.51339999999999997</v>
      </c>
      <c r="D5137" s="74">
        <v>755447</v>
      </c>
      <c r="E5137" s="61">
        <v>701922</v>
      </c>
      <c r="F5137" s="68">
        <v>0.18886174999999999</v>
      </c>
      <c r="G5137" s="292">
        <v>0.17548050000000001</v>
      </c>
      <c r="H5137" s="68">
        <v>0.20145253333333332</v>
      </c>
      <c r="I5137" s="68">
        <v>0.18717919999999999</v>
      </c>
      <c r="T5137" s="91"/>
      <c r="U5137" s="91"/>
      <c r="AA5137" s="91"/>
      <c r="AB5137" s="91"/>
      <c r="AC5137" s="91"/>
      <c r="AD5137" s="91"/>
      <c r="AE5137" s="91"/>
      <c r="AF5137" s="91"/>
    </row>
    <row r="5138" spans="1:32" x14ac:dyDescent="0.3">
      <c r="A5138" s="65">
        <v>0</v>
      </c>
      <c r="B5138" s="10">
        <v>5135</v>
      </c>
      <c r="C5138" s="71">
        <v>0.51349999999999996</v>
      </c>
      <c r="D5138" s="74">
        <v>755447</v>
      </c>
      <c r="E5138" s="61">
        <v>701922</v>
      </c>
      <c r="F5138" s="68">
        <v>0.18886174999999999</v>
      </c>
      <c r="G5138" s="292">
        <v>0.17548050000000001</v>
      </c>
      <c r="H5138" s="68">
        <v>0.20145253333333332</v>
      </c>
      <c r="I5138" s="68">
        <v>0.18717919999999999</v>
      </c>
      <c r="T5138" s="91"/>
      <c r="U5138" s="91"/>
      <c r="AA5138" s="91"/>
      <c r="AB5138" s="91"/>
      <c r="AC5138" s="91"/>
      <c r="AD5138" s="91"/>
      <c r="AE5138" s="91"/>
      <c r="AF5138" s="91"/>
    </row>
    <row r="5139" spans="1:32" x14ac:dyDescent="0.3">
      <c r="A5139" s="65">
        <v>0</v>
      </c>
      <c r="B5139" s="10">
        <v>5136</v>
      </c>
      <c r="C5139" s="71">
        <v>0.51359999999999995</v>
      </c>
      <c r="D5139" s="74">
        <v>755447</v>
      </c>
      <c r="E5139" s="61">
        <v>701922</v>
      </c>
      <c r="F5139" s="68">
        <v>0.18886174999999999</v>
      </c>
      <c r="G5139" s="292">
        <v>0.17548050000000001</v>
      </c>
      <c r="H5139" s="68">
        <v>0.20145253333333332</v>
      </c>
      <c r="I5139" s="68">
        <v>0.18717919999999999</v>
      </c>
      <c r="T5139" s="91"/>
      <c r="U5139" s="91"/>
      <c r="AA5139" s="91"/>
      <c r="AB5139" s="91"/>
      <c r="AC5139" s="91"/>
      <c r="AD5139" s="91"/>
      <c r="AE5139" s="91"/>
      <c r="AF5139" s="91"/>
    </row>
    <row r="5140" spans="1:32" x14ac:dyDescent="0.3">
      <c r="A5140" s="65">
        <v>0</v>
      </c>
      <c r="B5140" s="10">
        <v>5137</v>
      </c>
      <c r="C5140" s="71">
        <v>0.51370000000000005</v>
      </c>
      <c r="D5140" s="74">
        <v>755447</v>
      </c>
      <c r="E5140" s="61">
        <v>701922</v>
      </c>
      <c r="F5140" s="68">
        <v>0.18886174999999999</v>
      </c>
      <c r="G5140" s="292">
        <v>0.17548050000000001</v>
      </c>
      <c r="H5140" s="68">
        <v>0.20145253333333332</v>
      </c>
      <c r="I5140" s="68">
        <v>0.18717919999999999</v>
      </c>
      <c r="T5140" s="91"/>
      <c r="U5140" s="91"/>
      <c r="AA5140" s="91"/>
      <c r="AB5140" s="91"/>
      <c r="AC5140" s="91"/>
      <c r="AD5140" s="91"/>
      <c r="AE5140" s="91"/>
      <c r="AF5140" s="91"/>
    </row>
    <row r="5141" spans="1:32" x14ac:dyDescent="0.3">
      <c r="A5141" s="65">
        <v>0</v>
      </c>
      <c r="B5141" s="10">
        <v>5138</v>
      </c>
      <c r="C5141" s="71">
        <v>0.51380000000000003</v>
      </c>
      <c r="D5141" s="74">
        <v>755447</v>
      </c>
      <c r="E5141" s="61">
        <v>701922</v>
      </c>
      <c r="F5141" s="68">
        <v>0.18886174999999999</v>
      </c>
      <c r="G5141" s="292">
        <v>0.17548050000000001</v>
      </c>
      <c r="H5141" s="68">
        <v>0.20145253333333332</v>
      </c>
      <c r="I5141" s="68">
        <v>0.18717919999999999</v>
      </c>
      <c r="T5141" s="91"/>
      <c r="U5141" s="91"/>
      <c r="AA5141" s="91"/>
      <c r="AB5141" s="91"/>
      <c r="AC5141" s="91"/>
      <c r="AD5141" s="91"/>
      <c r="AE5141" s="91"/>
      <c r="AF5141" s="91"/>
    </row>
    <row r="5142" spans="1:32" x14ac:dyDescent="0.3">
      <c r="A5142" s="65">
        <v>0</v>
      </c>
      <c r="B5142" s="10">
        <v>5139</v>
      </c>
      <c r="C5142" s="71">
        <v>0.51390000000000002</v>
      </c>
      <c r="D5142" s="74">
        <v>755447</v>
      </c>
      <c r="E5142" s="61">
        <v>701922</v>
      </c>
      <c r="F5142" s="68">
        <v>0.18886174999999999</v>
      </c>
      <c r="G5142" s="292">
        <v>0.17548050000000001</v>
      </c>
      <c r="H5142" s="68">
        <v>0.20145253333333332</v>
      </c>
      <c r="I5142" s="68">
        <v>0.18717919999999999</v>
      </c>
      <c r="T5142" s="91"/>
      <c r="U5142" s="91"/>
      <c r="AA5142" s="91"/>
      <c r="AB5142" s="91"/>
      <c r="AC5142" s="91"/>
      <c r="AD5142" s="91"/>
      <c r="AE5142" s="91"/>
      <c r="AF5142" s="91"/>
    </row>
    <row r="5143" spans="1:32" x14ac:dyDescent="0.3">
      <c r="A5143" s="65">
        <v>0</v>
      </c>
      <c r="B5143" s="10">
        <v>5140</v>
      </c>
      <c r="C5143" s="71">
        <v>0.51400000000000001</v>
      </c>
      <c r="D5143" s="74">
        <v>755447</v>
      </c>
      <c r="E5143" s="61">
        <v>701922</v>
      </c>
      <c r="F5143" s="68">
        <v>0.18886174999999999</v>
      </c>
      <c r="G5143" s="292">
        <v>0.17548050000000001</v>
      </c>
      <c r="H5143" s="68">
        <v>0.20145253333333332</v>
      </c>
      <c r="I5143" s="68">
        <v>0.18717919999999999</v>
      </c>
      <c r="T5143" s="91"/>
      <c r="U5143" s="91"/>
      <c r="AA5143" s="91"/>
      <c r="AB5143" s="91"/>
      <c r="AC5143" s="91"/>
      <c r="AD5143" s="91"/>
      <c r="AE5143" s="91"/>
      <c r="AF5143" s="91"/>
    </row>
    <row r="5144" spans="1:32" x14ac:dyDescent="0.3">
      <c r="A5144" s="65">
        <v>0</v>
      </c>
      <c r="B5144" s="10">
        <v>5141</v>
      </c>
      <c r="C5144" s="71">
        <v>0.5141</v>
      </c>
      <c r="D5144" s="74">
        <v>755447</v>
      </c>
      <c r="E5144" s="61">
        <v>701922</v>
      </c>
      <c r="F5144" s="68">
        <v>0.18886174999999999</v>
      </c>
      <c r="G5144" s="292">
        <v>0.17548050000000001</v>
      </c>
      <c r="H5144" s="68">
        <v>0.20145253333333332</v>
      </c>
      <c r="I5144" s="68">
        <v>0.18717919999999999</v>
      </c>
      <c r="T5144" s="91"/>
      <c r="U5144" s="91"/>
      <c r="AA5144" s="91"/>
      <c r="AB5144" s="91"/>
      <c r="AC5144" s="91"/>
      <c r="AD5144" s="91"/>
      <c r="AE5144" s="91"/>
      <c r="AF5144" s="91"/>
    </row>
    <row r="5145" spans="1:32" x14ac:dyDescent="0.3">
      <c r="A5145" s="65">
        <v>0</v>
      </c>
      <c r="B5145" s="10">
        <v>5142</v>
      </c>
      <c r="C5145" s="71">
        <v>0.51419999999999999</v>
      </c>
      <c r="D5145" s="74">
        <v>755447</v>
      </c>
      <c r="E5145" s="61">
        <v>701922</v>
      </c>
      <c r="F5145" s="68">
        <v>0.18886174999999999</v>
      </c>
      <c r="G5145" s="292">
        <v>0.17548050000000001</v>
      </c>
      <c r="H5145" s="68">
        <v>0.20145253333333332</v>
      </c>
      <c r="I5145" s="68">
        <v>0.18717919999999999</v>
      </c>
      <c r="T5145" s="91"/>
      <c r="U5145" s="91"/>
      <c r="AA5145" s="91"/>
      <c r="AB5145" s="91"/>
      <c r="AC5145" s="91"/>
      <c r="AD5145" s="91"/>
      <c r="AE5145" s="91"/>
      <c r="AF5145" s="91"/>
    </row>
    <row r="5146" spans="1:32" x14ac:dyDescent="0.3">
      <c r="A5146" s="65">
        <v>0</v>
      </c>
      <c r="B5146" s="10">
        <v>5143</v>
      </c>
      <c r="C5146" s="71">
        <v>0.51429999999999998</v>
      </c>
      <c r="D5146" s="74">
        <v>755447</v>
      </c>
      <c r="E5146" s="61">
        <v>701922</v>
      </c>
      <c r="F5146" s="68">
        <v>0.18886174999999999</v>
      </c>
      <c r="G5146" s="292">
        <v>0.17548050000000001</v>
      </c>
      <c r="H5146" s="68">
        <v>0.20145253333333332</v>
      </c>
      <c r="I5146" s="68">
        <v>0.18717919999999999</v>
      </c>
      <c r="T5146" s="91"/>
      <c r="U5146" s="91"/>
      <c r="AA5146" s="91"/>
      <c r="AB5146" s="91"/>
      <c r="AC5146" s="91"/>
      <c r="AD5146" s="91"/>
      <c r="AE5146" s="91"/>
      <c r="AF5146" s="91"/>
    </row>
    <row r="5147" spans="1:32" x14ac:dyDescent="0.3">
      <c r="A5147" s="65">
        <v>0</v>
      </c>
      <c r="B5147" s="10">
        <v>5144</v>
      </c>
      <c r="C5147" s="71">
        <v>0.51439999999999997</v>
      </c>
      <c r="D5147" s="74">
        <v>755447</v>
      </c>
      <c r="E5147" s="61">
        <v>701922</v>
      </c>
      <c r="F5147" s="68">
        <v>0.18886174999999999</v>
      </c>
      <c r="G5147" s="292">
        <v>0.17548050000000001</v>
      </c>
      <c r="H5147" s="68">
        <v>0.20145253333333332</v>
      </c>
      <c r="I5147" s="68">
        <v>0.18717919999999999</v>
      </c>
      <c r="T5147" s="91"/>
      <c r="U5147" s="91"/>
      <c r="AA5147" s="91"/>
      <c r="AB5147" s="91"/>
      <c r="AC5147" s="91"/>
      <c r="AD5147" s="91"/>
      <c r="AE5147" s="91"/>
      <c r="AF5147" s="91"/>
    </row>
    <row r="5148" spans="1:32" x14ac:dyDescent="0.3">
      <c r="A5148" s="65">
        <v>0</v>
      </c>
      <c r="B5148" s="10">
        <v>5145</v>
      </c>
      <c r="C5148" s="71">
        <v>0.51449999999999996</v>
      </c>
      <c r="D5148" s="74">
        <v>755447</v>
      </c>
      <c r="E5148" s="61">
        <v>701922</v>
      </c>
      <c r="F5148" s="68">
        <v>0.18886174999999999</v>
      </c>
      <c r="G5148" s="292">
        <v>0.17548050000000001</v>
      </c>
      <c r="H5148" s="68">
        <v>0.20145253333333332</v>
      </c>
      <c r="I5148" s="68">
        <v>0.18717919999999999</v>
      </c>
      <c r="T5148" s="91"/>
      <c r="U5148" s="91"/>
      <c r="AA5148" s="91"/>
      <c r="AB5148" s="91"/>
      <c r="AC5148" s="91"/>
      <c r="AD5148" s="91"/>
      <c r="AE5148" s="91"/>
      <c r="AF5148" s="91"/>
    </row>
    <row r="5149" spans="1:32" x14ac:dyDescent="0.3">
      <c r="A5149" s="65">
        <v>0</v>
      </c>
      <c r="B5149" s="10">
        <v>5146</v>
      </c>
      <c r="C5149" s="71">
        <v>0.51459999999999995</v>
      </c>
      <c r="D5149" s="74">
        <v>755447</v>
      </c>
      <c r="E5149" s="61">
        <v>701922</v>
      </c>
      <c r="F5149" s="68">
        <v>0.18886174999999999</v>
      </c>
      <c r="G5149" s="292">
        <v>0.17548050000000001</v>
      </c>
      <c r="H5149" s="68">
        <v>0.20145253333333332</v>
      </c>
      <c r="I5149" s="68">
        <v>0.18717919999999999</v>
      </c>
      <c r="T5149" s="91"/>
      <c r="U5149" s="91"/>
      <c r="AA5149" s="91"/>
      <c r="AB5149" s="91"/>
      <c r="AC5149" s="91"/>
      <c r="AD5149" s="91"/>
      <c r="AE5149" s="91"/>
      <c r="AF5149" s="91"/>
    </row>
    <row r="5150" spans="1:32" x14ac:dyDescent="0.3">
      <c r="A5150" s="65">
        <v>0</v>
      </c>
      <c r="B5150" s="10">
        <v>5147</v>
      </c>
      <c r="C5150" s="71">
        <v>0.51470000000000005</v>
      </c>
      <c r="D5150" s="74">
        <v>755447</v>
      </c>
      <c r="E5150" s="61">
        <v>701922</v>
      </c>
      <c r="F5150" s="68">
        <v>0.18886174999999999</v>
      </c>
      <c r="G5150" s="292">
        <v>0.17548050000000001</v>
      </c>
      <c r="H5150" s="68">
        <v>0.20145253333333332</v>
      </c>
      <c r="I5150" s="68">
        <v>0.18717919999999999</v>
      </c>
      <c r="T5150" s="91"/>
      <c r="U5150" s="91"/>
      <c r="AA5150" s="91"/>
      <c r="AB5150" s="91"/>
      <c r="AC5150" s="91"/>
      <c r="AD5150" s="91"/>
      <c r="AE5150" s="91"/>
      <c r="AF5150" s="91"/>
    </row>
    <row r="5151" spans="1:32" x14ac:dyDescent="0.3">
      <c r="A5151" s="65">
        <v>0</v>
      </c>
      <c r="B5151" s="10">
        <v>5148</v>
      </c>
      <c r="C5151" s="71">
        <v>0.51480000000000004</v>
      </c>
      <c r="D5151" s="74">
        <v>755447</v>
      </c>
      <c r="E5151" s="61">
        <v>701922</v>
      </c>
      <c r="F5151" s="68">
        <v>0.18886174999999999</v>
      </c>
      <c r="G5151" s="292">
        <v>0.17548050000000001</v>
      </c>
      <c r="H5151" s="68">
        <v>0.20145253333333332</v>
      </c>
      <c r="I5151" s="68">
        <v>0.18717919999999999</v>
      </c>
      <c r="T5151" s="91"/>
      <c r="U5151" s="91"/>
      <c r="AA5151" s="91"/>
      <c r="AB5151" s="91"/>
      <c r="AC5151" s="91"/>
      <c r="AD5151" s="91"/>
      <c r="AE5151" s="91"/>
      <c r="AF5151" s="91"/>
    </row>
    <row r="5152" spans="1:32" x14ac:dyDescent="0.3">
      <c r="A5152" s="65">
        <v>0</v>
      </c>
      <c r="B5152" s="10">
        <v>5149</v>
      </c>
      <c r="C5152" s="71">
        <v>0.51490000000000002</v>
      </c>
      <c r="D5152" s="74">
        <v>755447</v>
      </c>
      <c r="E5152" s="61">
        <v>701922</v>
      </c>
      <c r="F5152" s="68">
        <v>0.18886174999999999</v>
      </c>
      <c r="G5152" s="292">
        <v>0.17548050000000001</v>
      </c>
      <c r="H5152" s="68">
        <v>0.20145253333333332</v>
      </c>
      <c r="I5152" s="68">
        <v>0.18717919999999999</v>
      </c>
      <c r="T5152" s="91"/>
      <c r="U5152" s="91"/>
      <c r="AA5152" s="91"/>
      <c r="AB5152" s="91"/>
      <c r="AC5152" s="91"/>
      <c r="AD5152" s="91"/>
      <c r="AE5152" s="91"/>
      <c r="AF5152" s="91"/>
    </row>
    <row r="5153" spans="1:32" x14ac:dyDescent="0.3">
      <c r="A5153" s="65">
        <v>0</v>
      </c>
      <c r="B5153" s="10">
        <v>5150</v>
      </c>
      <c r="C5153" s="71">
        <v>0.51500000000000001</v>
      </c>
      <c r="D5153" s="74">
        <v>755447</v>
      </c>
      <c r="E5153" s="61">
        <v>701922</v>
      </c>
      <c r="F5153" s="68">
        <v>0.18886174999999999</v>
      </c>
      <c r="G5153" s="292">
        <v>0.17548050000000001</v>
      </c>
      <c r="H5153" s="68">
        <v>0.20145253333333332</v>
      </c>
      <c r="I5153" s="68">
        <v>0.18717919999999999</v>
      </c>
      <c r="T5153" s="91"/>
      <c r="U5153" s="91"/>
      <c r="AA5153" s="91"/>
      <c r="AB5153" s="91"/>
      <c r="AC5153" s="91"/>
      <c r="AD5153" s="91"/>
      <c r="AE5153" s="91"/>
      <c r="AF5153" s="91"/>
    </row>
    <row r="5154" spans="1:32" x14ac:dyDescent="0.3">
      <c r="A5154" s="65">
        <v>0</v>
      </c>
      <c r="B5154" s="10">
        <v>5151</v>
      </c>
      <c r="C5154" s="71">
        <v>0.5151</v>
      </c>
      <c r="D5154" s="74">
        <v>755447</v>
      </c>
      <c r="E5154" s="61">
        <v>701922</v>
      </c>
      <c r="F5154" s="68">
        <v>0.18886174999999999</v>
      </c>
      <c r="G5154" s="292">
        <v>0.17548050000000001</v>
      </c>
      <c r="H5154" s="68">
        <v>0.20145253333333332</v>
      </c>
      <c r="I5154" s="68">
        <v>0.18717919999999999</v>
      </c>
      <c r="T5154" s="91"/>
      <c r="U5154" s="91"/>
      <c r="AA5154" s="91"/>
      <c r="AB5154" s="91"/>
      <c r="AC5154" s="91"/>
      <c r="AD5154" s="91"/>
      <c r="AE5154" s="91"/>
      <c r="AF5154" s="91"/>
    </row>
    <row r="5155" spans="1:32" x14ac:dyDescent="0.3">
      <c r="A5155" s="65">
        <v>0</v>
      </c>
      <c r="B5155" s="10">
        <v>5152</v>
      </c>
      <c r="C5155" s="71">
        <v>0.51519999999999999</v>
      </c>
      <c r="D5155" s="74">
        <v>755447</v>
      </c>
      <c r="E5155" s="61">
        <v>701922</v>
      </c>
      <c r="F5155" s="68">
        <v>0.18886174999999999</v>
      </c>
      <c r="G5155" s="292">
        <v>0.17548050000000001</v>
      </c>
      <c r="H5155" s="68">
        <v>0.20145253333333332</v>
      </c>
      <c r="I5155" s="68">
        <v>0.18717919999999999</v>
      </c>
      <c r="T5155" s="91"/>
      <c r="U5155" s="91"/>
      <c r="AA5155" s="91"/>
      <c r="AB5155" s="91"/>
      <c r="AC5155" s="91"/>
      <c r="AD5155" s="91"/>
      <c r="AE5155" s="91"/>
      <c r="AF5155" s="91"/>
    </row>
    <row r="5156" spans="1:32" x14ac:dyDescent="0.3">
      <c r="A5156" s="65">
        <v>0</v>
      </c>
      <c r="B5156" s="10">
        <v>5153</v>
      </c>
      <c r="C5156" s="71">
        <v>0.51529999999999998</v>
      </c>
      <c r="D5156" s="74">
        <v>755447</v>
      </c>
      <c r="E5156" s="61">
        <v>701922</v>
      </c>
      <c r="F5156" s="68">
        <v>0.18886174999999999</v>
      </c>
      <c r="G5156" s="292">
        <v>0.17548050000000001</v>
      </c>
      <c r="H5156" s="68">
        <v>0.20145253333333332</v>
      </c>
      <c r="I5156" s="68">
        <v>0.18717919999999999</v>
      </c>
      <c r="T5156" s="91"/>
      <c r="U5156" s="91"/>
      <c r="AA5156" s="91"/>
      <c r="AB5156" s="91"/>
      <c r="AC5156" s="91"/>
      <c r="AD5156" s="91"/>
      <c r="AE5156" s="91"/>
      <c r="AF5156" s="91"/>
    </row>
    <row r="5157" spans="1:32" x14ac:dyDescent="0.3">
      <c r="A5157" s="65">
        <v>0</v>
      </c>
      <c r="B5157" s="10">
        <v>5154</v>
      </c>
      <c r="C5157" s="71">
        <v>0.51539999999999997</v>
      </c>
      <c r="D5157" s="74">
        <v>755447</v>
      </c>
      <c r="E5157" s="61">
        <v>701922</v>
      </c>
      <c r="F5157" s="68">
        <v>0.18886174999999999</v>
      </c>
      <c r="G5157" s="292">
        <v>0.17548050000000001</v>
      </c>
      <c r="H5157" s="68">
        <v>0.20145253333333332</v>
      </c>
      <c r="I5157" s="68">
        <v>0.18717919999999999</v>
      </c>
      <c r="T5157" s="91"/>
      <c r="U5157" s="91"/>
      <c r="AA5157" s="91"/>
      <c r="AB5157" s="91"/>
      <c r="AC5157" s="91"/>
      <c r="AD5157" s="91"/>
      <c r="AE5157" s="91"/>
      <c r="AF5157" s="91"/>
    </row>
    <row r="5158" spans="1:32" x14ac:dyDescent="0.3">
      <c r="A5158" s="65">
        <v>0</v>
      </c>
      <c r="B5158" s="10">
        <v>5155</v>
      </c>
      <c r="C5158" s="71">
        <v>0.51549999999999996</v>
      </c>
      <c r="D5158" s="74">
        <v>755447</v>
      </c>
      <c r="E5158" s="61">
        <v>701922</v>
      </c>
      <c r="F5158" s="68">
        <v>0.18886174999999999</v>
      </c>
      <c r="G5158" s="292">
        <v>0.17548050000000001</v>
      </c>
      <c r="H5158" s="68">
        <v>0.20145253333333332</v>
      </c>
      <c r="I5158" s="68">
        <v>0.18717919999999999</v>
      </c>
      <c r="T5158" s="91"/>
      <c r="U5158" s="91"/>
      <c r="AA5158" s="91"/>
      <c r="AB5158" s="91"/>
      <c r="AC5158" s="91"/>
      <c r="AD5158" s="91"/>
      <c r="AE5158" s="91"/>
      <c r="AF5158" s="91"/>
    </row>
    <row r="5159" spans="1:32" x14ac:dyDescent="0.3">
      <c r="A5159" s="65">
        <v>0</v>
      </c>
      <c r="B5159" s="10">
        <v>5156</v>
      </c>
      <c r="C5159" s="71">
        <v>0.51559999999999995</v>
      </c>
      <c r="D5159" s="74">
        <v>755447</v>
      </c>
      <c r="E5159" s="61">
        <v>701922</v>
      </c>
      <c r="F5159" s="68">
        <v>0.18886174999999999</v>
      </c>
      <c r="G5159" s="292">
        <v>0.17548050000000001</v>
      </c>
      <c r="H5159" s="68">
        <v>0.20145253333333332</v>
      </c>
      <c r="I5159" s="68">
        <v>0.18717919999999999</v>
      </c>
      <c r="T5159" s="91"/>
      <c r="U5159" s="91"/>
      <c r="AA5159" s="91"/>
      <c r="AB5159" s="91"/>
      <c r="AC5159" s="91"/>
      <c r="AD5159" s="91"/>
      <c r="AE5159" s="91"/>
      <c r="AF5159" s="91"/>
    </row>
    <row r="5160" spans="1:32" x14ac:dyDescent="0.3">
      <c r="A5160" s="65">
        <v>0</v>
      </c>
      <c r="B5160" s="10">
        <v>5157</v>
      </c>
      <c r="C5160" s="71">
        <v>0.51570000000000005</v>
      </c>
      <c r="D5160" s="74">
        <v>755447</v>
      </c>
      <c r="E5160" s="61">
        <v>701922</v>
      </c>
      <c r="F5160" s="68">
        <v>0.18886174999999999</v>
      </c>
      <c r="G5160" s="292">
        <v>0.17548050000000001</v>
      </c>
      <c r="H5160" s="68">
        <v>0.20145253333333332</v>
      </c>
      <c r="I5160" s="68">
        <v>0.18717919999999999</v>
      </c>
      <c r="T5160" s="91"/>
      <c r="U5160" s="91"/>
      <c r="AA5160" s="91"/>
      <c r="AB5160" s="91"/>
      <c r="AC5160" s="91"/>
      <c r="AD5160" s="91"/>
      <c r="AE5160" s="91"/>
      <c r="AF5160" s="91"/>
    </row>
    <row r="5161" spans="1:32" x14ac:dyDescent="0.3">
      <c r="A5161" s="65">
        <v>0</v>
      </c>
      <c r="B5161" s="10">
        <v>5158</v>
      </c>
      <c r="C5161" s="71">
        <v>0.51580000000000004</v>
      </c>
      <c r="D5161" s="74">
        <v>755447</v>
      </c>
      <c r="E5161" s="61">
        <v>701922</v>
      </c>
      <c r="F5161" s="68">
        <v>0.18886174999999999</v>
      </c>
      <c r="G5161" s="292">
        <v>0.17548050000000001</v>
      </c>
      <c r="H5161" s="68">
        <v>0.20145253333333332</v>
      </c>
      <c r="I5161" s="68">
        <v>0.18717919999999999</v>
      </c>
      <c r="T5161" s="91"/>
      <c r="U5161" s="91"/>
      <c r="AA5161" s="91"/>
      <c r="AB5161" s="91"/>
      <c r="AC5161" s="91"/>
      <c r="AD5161" s="91"/>
      <c r="AE5161" s="91"/>
      <c r="AF5161" s="91"/>
    </row>
    <row r="5162" spans="1:32" x14ac:dyDescent="0.3">
      <c r="A5162" s="65">
        <v>0</v>
      </c>
      <c r="B5162" s="10">
        <v>5159</v>
      </c>
      <c r="C5162" s="71">
        <v>0.51590000000000003</v>
      </c>
      <c r="D5162" s="74">
        <v>755447</v>
      </c>
      <c r="E5162" s="61">
        <v>701922</v>
      </c>
      <c r="F5162" s="68">
        <v>0.18886174999999999</v>
      </c>
      <c r="G5162" s="292">
        <v>0.17548050000000001</v>
      </c>
      <c r="H5162" s="68">
        <v>0.20145253333333332</v>
      </c>
      <c r="I5162" s="68">
        <v>0.18717919999999999</v>
      </c>
      <c r="T5162" s="91"/>
      <c r="U5162" s="91"/>
      <c r="AA5162" s="91"/>
      <c r="AB5162" s="91"/>
      <c r="AC5162" s="91"/>
      <c r="AD5162" s="91"/>
      <c r="AE5162" s="91"/>
      <c r="AF5162" s="91"/>
    </row>
    <row r="5163" spans="1:32" x14ac:dyDescent="0.3">
      <c r="A5163" s="65">
        <v>0</v>
      </c>
      <c r="B5163" s="10">
        <v>5160</v>
      </c>
      <c r="C5163" s="71">
        <v>0.51600000000000001</v>
      </c>
      <c r="D5163" s="74">
        <v>755447</v>
      </c>
      <c r="E5163" s="61">
        <v>701922</v>
      </c>
      <c r="F5163" s="68">
        <v>0.18886174999999999</v>
      </c>
      <c r="G5163" s="292">
        <v>0.17548050000000001</v>
      </c>
      <c r="H5163" s="68">
        <v>0.20145253333333332</v>
      </c>
      <c r="I5163" s="68">
        <v>0.18717919999999999</v>
      </c>
      <c r="T5163" s="91"/>
      <c r="U5163" s="91"/>
      <c r="AA5163" s="91"/>
      <c r="AB5163" s="91"/>
      <c r="AC5163" s="91"/>
      <c r="AD5163" s="91"/>
      <c r="AE5163" s="91"/>
      <c r="AF5163" s="91"/>
    </row>
    <row r="5164" spans="1:32" x14ac:dyDescent="0.3">
      <c r="A5164" s="65">
        <v>0</v>
      </c>
      <c r="B5164" s="10">
        <v>5161</v>
      </c>
      <c r="C5164" s="71">
        <v>0.5161</v>
      </c>
      <c r="D5164" s="74">
        <v>755447</v>
      </c>
      <c r="E5164" s="61">
        <v>701922</v>
      </c>
      <c r="F5164" s="68">
        <v>0.18886174999999999</v>
      </c>
      <c r="G5164" s="292">
        <v>0.17548050000000001</v>
      </c>
      <c r="H5164" s="68">
        <v>0.20145253333333332</v>
      </c>
      <c r="I5164" s="68">
        <v>0.18717919999999999</v>
      </c>
      <c r="T5164" s="91"/>
      <c r="U5164" s="91"/>
      <c r="AA5164" s="91"/>
      <c r="AB5164" s="91"/>
      <c r="AC5164" s="91"/>
      <c r="AD5164" s="91"/>
      <c r="AE5164" s="91"/>
      <c r="AF5164" s="91"/>
    </row>
    <row r="5165" spans="1:32" x14ac:dyDescent="0.3">
      <c r="A5165" s="65">
        <v>0</v>
      </c>
      <c r="B5165" s="10">
        <v>5162</v>
      </c>
      <c r="C5165" s="71">
        <v>0.51619999999999999</v>
      </c>
      <c r="D5165" s="74">
        <v>755447</v>
      </c>
      <c r="E5165" s="61">
        <v>701922</v>
      </c>
      <c r="F5165" s="68">
        <v>0.18886174999999999</v>
      </c>
      <c r="G5165" s="292">
        <v>0.17548050000000001</v>
      </c>
      <c r="H5165" s="68">
        <v>0.20145253333333332</v>
      </c>
      <c r="I5165" s="68">
        <v>0.18717919999999999</v>
      </c>
      <c r="T5165" s="91"/>
      <c r="U5165" s="91"/>
      <c r="AA5165" s="91"/>
      <c r="AB5165" s="91"/>
      <c r="AC5165" s="91"/>
      <c r="AD5165" s="91"/>
      <c r="AE5165" s="91"/>
      <c r="AF5165" s="91"/>
    </row>
    <row r="5166" spans="1:32" x14ac:dyDescent="0.3">
      <c r="A5166" s="65">
        <v>0</v>
      </c>
      <c r="B5166" s="10">
        <v>5163</v>
      </c>
      <c r="C5166" s="71">
        <v>0.51629999999999998</v>
      </c>
      <c r="D5166" s="74">
        <v>755447</v>
      </c>
      <c r="E5166" s="61">
        <v>701922</v>
      </c>
      <c r="F5166" s="68">
        <v>0.18886174999999999</v>
      </c>
      <c r="G5166" s="292">
        <v>0.17548050000000001</v>
      </c>
      <c r="H5166" s="68">
        <v>0.20145253333333332</v>
      </c>
      <c r="I5166" s="68">
        <v>0.18717919999999999</v>
      </c>
      <c r="T5166" s="91"/>
      <c r="U5166" s="91"/>
      <c r="AA5166" s="91"/>
      <c r="AB5166" s="91"/>
      <c r="AC5166" s="91"/>
      <c r="AD5166" s="91"/>
      <c r="AE5166" s="91"/>
      <c r="AF5166" s="91"/>
    </row>
    <row r="5167" spans="1:32" x14ac:dyDescent="0.3">
      <c r="A5167" s="65">
        <v>0</v>
      </c>
      <c r="B5167" s="10">
        <v>5164</v>
      </c>
      <c r="C5167" s="71">
        <v>0.51639999999999997</v>
      </c>
      <c r="D5167" s="74">
        <v>755447</v>
      </c>
      <c r="E5167" s="61">
        <v>701922</v>
      </c>
      <c r="F5167" s="68">
        <v>0.18886174999999999</v>
      </c>
      <c r="G5167" s="292">
        <v>0.17548050000000001</v>
      </c>
      <c r="H5167" s="68">
        <v>0.20145253333333332</v>
      </c>
      <c r="I5167" s="68">
        <v>0.18717919999999999</v>
      </c>
      <c r="T5167" s="91"/>
      <c r="U5167" s="91"/>
      <c r="AA5167" s="91"/>
      <c r="AB5167" s="91"/>
      <c r="AC5167" s="91"/>
      <c r="AD5167" s="91"/>
      <c r="AE5167" s="91"/>
      <c r="AF5167" s="91"/>
    </row>
    <row r="5168" spans="1:32" x14ac:dyDescent="0.3">
      <c r="A5168" s="65">
        <v>0</v>
      </c>
      <c r="B5168" s="10">
        <v>5165</v>
      </c>
      <c r="C5168" s="71">
        <v>0.51649999999999996</v>
      </c>
      <c r="D5168" s="74">
        <v>755447</v>
      </c>
      <c r="E5168" s="61">
        <v>701922</v>
      </c>
      <c r="F5168" s="68">
        <v>0.18886174999999999</v>
      </c>
      <c r="G5168" s="292">
        <v>0.17548050000000001</v>
      </c>
      <c r="H5168" s="68">
        <v>0.20145253333333332</v>
      </c>
      <c r="I5168" s="68">
        <v>0.18717919999999999</v>
      </c>
      <c r="T5168" s="91"/>
      <c r="U5168" s="91"/>
      <c r="AA5168" s="91"/>
      <c r="AB5168" s="91"/>
      <c r="AC5168" s="91"/>
      <c r="AD5168" s="91"/>
      <c r="AE5168" s="91"/>
      <c r="AF5168" s="91"/>
    </row>
    <row r="5169" spans="1:32" x14ac:dyDescent="0.3">
      <c r="A5169" s="65">
        <v>0</v>
      </c>
      <c r="B5169" s="10">
        <v>5166</v>
      </c>
      <c r="C5169" s="71">
        <v>0.51659999999999995</v>
      </c>
      <c r="D5169" s="74">
        <v>755447</v>
      </c>
      <c r="E5169" s="61">
        <v>701922</v>
      </c>
      <c r="F5169" s="68">
        <v>0.18886174999999999</v>
      </c>
      <c r="G5169" s="292">
        <v>0.17548050000000001</v>
      </c>
      <c r="H5169" s="68">
        <v>0.20145253333333332</v>
      </c>
      <c r="I5169" s="68">
        <v>0.18717919999999999</v>
      </c>
      <c r="T5169" s="91"/>
      <c r="U5169" s="91"/>
      <c r="AA5169" s="91"/>
      <c r="AB5169" s="91"/>
      <c r="AC5169" s="91"/>
      <c r="AD5169" s="91"/>
      <c r="AE5169" s="91"/>
      <c r="AF5169" s="91"/>
    </row>
    <row r="5170" spans="1:32" x14ac:dyDescent="0.3">
      <c r="A5170" s="65">
        <v>0</v>
      </c>
      <c r="B5170" s="10">
        <v>5167</v>
      </c>
      <c r="C5170" s="71">
        <v>0.51670000000000005</v>
      </c>
      <c r="D5170" s="74">
        <v>755447</v>
      </c>
      <c r="E5170" s="61">
        <v>701922</v>
      </c>
      <c r="F5170" s="68">
        <v>0.18886174999999999</v>
      </c>
      <c r="G5170" s="292">
        <v>0.17548050000000001</v>
      </c>
      <c r="H5170" s="68">
        <v>0.20145253333333332</v>
      </c>
      <c r="I5170" s="68">
        <v>0.18717919999999999</v>
      </c>
      <c r="T5170" s="91"/>
      <c r="U5170" s="91"/>
      <c r="AA5170" s="91"/>
      <c r="AB5170" s="91"/>
      <c r="AC5170" s="91"/>
      <c r="AD5170" s="91"/>
      <c r="AE5170" s="91"/>
      <c r="AF5170" s="91"/>
    </row>
    <row r="5171" spans="1:32" x14ac:dyDescent="0.3">
      <c r="A5171" s="65">
        <v>0</v>
      </c>
      <c r="B5171" s="10">
        <v>5168</v>
      </c>
      <c r="C5171" s="71">
        <v>0.51680000000000004</v>
      </c>
      <c r="D5171" s="74">
        <v>755447</v>
      </c>
      <c r="E5171" s="61">
        <v>701922</v>
      </c>
      <c r="F5171" s="68">
        <v>0.18886174999999999</v>
      </c>
      <c r="G5171" s="292">
        <v>0.17548050000000001</v>
      </c>
      <c r="H5171" s="68">
        <v>0.20145253333333332</v>
      </c>
      <c r="I5171" s="68">
        <v>0.18717919999999999</v>
      </c>
      <c r="T5171" s="91"/>
      <c r="U5171" s="91"/>
      <c r="AA5171" s="91"/>
      <c r="AB5171" s="91"/>
      <c r="AC5171" s="91"/>
      <c r="AD5171" s="91"/>
      <c r="AE5171" s="91"/>
      <c r="AF5171" s="91"/>
    </row>
    <row r="5172" spans="1:32" x14ac:dyDescent="0.3">
      <c r="A5172" s="65">
        <v>0</v>
      </c>
      <c r="B5172" s="10">
        <v>5169</v>
      </c>
      <c r="C5172" s="71">
        <v>0.51690000000000003</v>
      </c>
      <c r="D5172" s="74">
        <v>755447</v>
      </c>
      <c r="E5172" s="61">
        <v>701922</v>
      </c>
      <c r="F5172" s="68">
        <v>0.18886174999999999</v>
      </c>
      <c r="G5172" s="292">
        <v>0.17548050000000001</v>
      </c>
      <c r="H5172" s="68">
        <v>0.20145253333333332</v>
      </c>
      <c r="I5172" s="68">
        <v>0.18717919999999999</v>
      </c>
      <c r="T5172" s="91"/>
      <c r="U5172" s="91"/>
      <c r="AA5172" s="91"/>
      <c r="AB5172" s="91"/>
      <c r="AC5172" s="91"/>
      <c r="AD5172" s="91"/>
      <c r="AE5172" s="91"/>
      <c r="AF5172" s="91"/>
    </row>
    <row r="5173" spans="1:32" x14ac:dyDescent="0.3">
      <c r="A5173" s="65">
        <v>0</v>
      </c>
      <c r="B5173" s="10">
        <v>5170</v>
      </c>
      <c r="C5173" s="71">
        <v>0.51700000000000002</v>
      </c>
      <c r="D5173" s="74">
        <v>755447</v>
      </c>
      <c r="E5173" s="61">
        <v>701922</v>
      </c>
      <c r="F5173" s="68">
        <v>0.18886174999999999</v>
      </c>
      <c r="G5173" s="292">
        <v>0.17548050000000001</v>
      </c>
      <c r="H5173" s="68">
        <v>0.20145253333333332</v>
      </c>
      <c r="I5173" s="68">
        <v>0.18717919999999999</v>
      </c>
      <c r="T5173" s="91"/>
      <c r="U5173" s="91"/>
      <c r="AA5173" s="91"/>
      <c r="AB5173" s="91"/>
      <c r="AC5173" s="91"/>
      <c r="AD5173" s="91"/>
      <c r="AE5173" s="91"/>
      <c r="AF5173" s="91"/>
    </row>
    <row r="5174" spans="1:32" x14ac:dyDescent="0.3">
      <c r="A5174" s="65">
        <v>0</v>
      </c>
      <c r="B5174" s="10">
        <v>5171</v>
      </c>
      <c r="C5174" s="71">
        <v>0.5171</v>
      </c>
      <c r="D5174" s="74">
        <v>755447</v>
      </c>
      <c r="E5174" s="61">
        <v>701922</v>
      </c>
      <c r="F5174" s="68">
        <v>0.18886174999999999</v>
      </c>
      <c r="G5174" s="292">
        <v>0.17548050000000001</v>
      </c>
      <c r="H5174" s="68">
        <v>0.20145253333333332</v>
      </c>
      <c r="I5174" s="68">
        <v>0.18717919999999999</v>
      </c>
      <c r="T5174" s="91"/>
      <c r="U5174" s="91"/>
      <c r="AA5174" s="91"/>
      <c r="AB5174" s="91"/>
      <c r="AC5174" s="91"/>
      <c r="AD5174" s="91"/>
      <c r="AE5174" s="91"/>
      <c r="AF5174" s="91"/>
    </row>
    <row r="5175" spans="1:32" x14ac:dyDescent="0.3">
      <c r="A5175" s="65">
        <v>0</v>
      </c>
      <c r="B5175" s="10">
        <v>5172</v>
      </c>
      <c r="C5175" s="71">
        <v>0.51719999999999999</v>
      </c>
      <c r="D5175" s="74">
        <v>755447</v>
      </c>
      <c r="E5175" s="61">
        <v>701922</v>
      </c>
      <c r="F5175" s="68">
        <v>0.18886174999999999</v>
      </c>
      <c r="G5175" s="292">
        <v>0.17548050000000001</v>
      </c>
      <c r="H5175" s="68">
        <v>0.20145253333333332</v>
      </c>
      <c r="I5175" s="68">
        <v>0.18717919999999999</v>
      </c>
      <c r="T5175" s="91"/>
      <c r="U5175" s="91"/>
      <c r="AA5175" s="91"/>
      <c r="AB5175" s="91"/>
      <c r="AC5175" s="91"/>
      <c r="AD5175" s="91"/>
      <c r="AE5175" s="91"/>
      <c r="AF5175" s="91"/>
    </row>
    <row r="5176" spans="1:32" x14ac:dyDescent="0.3">
      <c r="A5176" s="65">
        <v>0</v>
      </c>
      <c r="B5176" s="10">
        <v>5173</v>
      </c>
      <c r="C5176" s="71">
        <v>0.51729999999999998</v>
      </c>
      <c r="D5176" s="74">
        <v>755447</v>
      </c>
      <c r="E5176" s="61">
        <v>701922</v>
      </c>
      <c r="F5176" s="68">
        <v>0.18886174999999999</v>
      </c>
      <c r="G5176" s="292">
        <v>0.17548050000000001</v>
      </c>
      <c r="H5176" s="68">
        <v>0.20145253333333332</v>
      </c>
      <c r="I5176" s="68">
        <v>0.18717919999999999</v>
      </c>
      <c r="T5176" s="91"/>
      <c r="U5176" s="91"/>
      <c r="AA5176" s="91"/>
      <c r="AB5176" s="91"/>
      <c r="AC5176" s="91"/>
      <c r="AD5176" s="91"/>
      <c r="AE5176" s="91"/>
      <c r="AF5176" s="91"/>
    </row>
    <row r="5177" spans="1:32" x14ac:dyDescent="0.3">
      <c r="A5177" s="65">
        <v>0</v>
      </c>
      <c r="B5177" s="10">
        <v>5174</v>
      </c>
      <c r="C5177" s="71">
        <v>0.51739999999999997</v>
      </c>
      <c r="D5177" s="74">
        <v>755447</v>
      </c>
      <c r="E5177" s="61">
        <v>701922</v>
      </c>
      <c r="F5177" s="68">
        <v>0.18886174999999999</v>
      </c>
      <c r="G5177" s="292">
        <v>0.17548050000000001</v>
      </c>
      <c r="H5177" s="68">
        <v>0.20145253333333332</v>
      </c>
      <c r="I5177" s="68">
        <v>0.18717919999999999</v>
      </c>
      <c r="T5177" s="91"/>
      <c r="U5177" s="91"/>
      <c r="AA5177" s="91"/>
      <c r="AB5177" s="91"/>
      <c r="AC5177" s="91"/>
      <c r="AD5177" s="91"/>
      <c r="AE5177" s="91"/>
      <c r="AF5177" s="91"/>
    </row>
    <row r="5178" spans="1:32" x14ac:dyDescent="0.3">
      <c r="A5178" s="65">
        <v>0</v>
      </c>
      <c r="B5178" s="10">
        <v>5175</v>
      </c>
      <c r="C5178" s="71">
        <v>0.51749999999999996</v>
      </c>
      <c r="D5178" s="74">
        <v>755447</v>
      </c>
      <c r="E5178" s="61">
        <v>701922</v>
      </c>
      <c r="F5178" s="68">
        <v>0.18886174999999999</v>
      </c>
      <c r="G5178" s="292">
        <v>0.17548050000000001</v>
      </c>
      <c r="H5178" s="68">
        <v>0.20145253333333332</v>
      </c>
      <c r="I5178" s="68">
        <v>0.18717919999999999</v>
      </c>
      <c r="T5178" s="91"/>
      <c r="U5178" s="91"/>
      <c r="AA5178" s="91"/>
      <c r="AB5178" s="91"/>
      <c r="AC5178" s="91"/>
      <c r="AD5178" s="91"/>
      <c r="AE5178" s="91"/>
      <c r="AF5178" s="91"/>
    </row>
    <row r="5179" spans="1:32" x14ac:dyDescent="0.3">
      <c r="A5179" s="65">
        <v>0</v>
      </c>
      <c r="B5179" s="10">
        <v>5176</v>
      </c>
      <c r="C5179" s="71">
        <v>0.51759999999999995</v>
      </c>
      <c r="D5179" s="74">
        <v>755447</v>
      </c>
      <c r="E5179" s="61">
        <v>701922</v>
      </c>
      <c r="F5179" s="68">
        <v>0.18886174999999999</v>
      </c>
      <c r="G5179" s="292">
        <v>0.17548050000000001</v>
      </c>
      <c r="H5179" s="68">
        <v>0.20145253333333332</v>
      </c>
      <c r="I5179" s="68">
        <v>0.18717919999999999</v>
      </c>
      <c r="T5179" s="91"/>
      <c r="U5179" s="91"/>
      <c r="AA5179" s="91"/>
      <c r="AB5179" s="91"/>
      <c r="AC5179" s="91"/>
      <c r="AD5179" s="91"/>
      <c r="AE5179" s="91"/>
      <c r="AF5179" s="91"/>
    </row>
    <row r="5180" spans="1:32" x14ac:dyDescent="0.3">
      <c r="A5180" s="65">
        <v>0</v>
      </c>
      <c r="B5180" s="10">
        <v>5177</v>
      </c>
      <c r="C5180" s="71">
        <v>0.51770000000000005</v>
      </c>
      <c r="D5180" s="74">
        <v>755447</v>
      </c>
      <c r="E5180" s="61">
        <v>701922</v>
      </c>
      <c r="F5180" s="68">
        <v>0.18886174999999999</v>
      </c>
      <c r="G5180" s="292">
        <v>0.17548050000000001</v>
      </c>
      <c r="H5180" s="68">
        <v>0.20145253333333332</v>
      </c>
      <c r="I5180" s="68">
        <v>0.18717919999999999</v>
      </c>
      <c r="T5180" s="91"/>
      <c r="U5180" s="91"/>
      <c r="AA5180" s="91"/>
      <c r="AB5180" s="91"/>
      <c r="AC5180" s="91"/>
      <c r="AD5180" s="91"/>
      <c r="AE5180" s="91"/>
      <c r="AF5180" s="91"/>
    </row>
    <row r="5181" spans="1:32" x14ac:dyDescent="0.3">
      <c r="A5181" s="65">
        <v>0</v>
      </c>
      <c r="B5181" s="10">
        <v>5178</v>
      </c>
      <c r="C5181" s="71">
        <v>0.51780000000000004</v>
      </c>
      <c r="D5181" s="74">
        <v>755447</v>
      </c>
      <c r="E5181" s="61">
        <v>701922</v>
      </c>
      <c r="F5181" s="68">
        <v>0.18886174999999999</v>
      </c>
      <c r="G5181" s="292">
        <v>0.17548050000000001</v>
      </c>
      <c r="H5181" s="68">
        <v>0.20145253333333332</v>
      </c>
      <c r="I5181" s="68">
        <v>0.18717919999999999</v>
      </c>
      <c r="T5181" s="91"/>
      <c r="U5181" s="91"/>
      <c r="AA5181" s="91"/>
      <c r="AB5181" s="91"/>
      <c r="AC5181" s="91"/>
      <c r="AD5181" s="91"/>
      <c r="AE5181" s="91"/>
      <c r="AF5181" s="91"/>
    </row>
    <row r="5182" spans="1:32" x14ac:dyDescent="0.3">
      <c r="A5182" s="65">
        <v>0</v>
      </c>
      <c r="B5182" s="10">
        <v>5179</v>
      </c>
      <c r="C5182" s="71">
        <v>0.51790000000000003</v>
      </c>
      <c r="D5182" s="74">
        <v>755447</v>
      </c>
      <c r="E5182" s="61">
        <v>701922</v>
      </c>
      <c r="F5182" s="68">
        <v>0.18886174999999999</v>
      </c>
      <c r="G5182" s="292">
        <v>0.17548050000000001</v>
      </c>
      <c r="H5182" s="68">
        <v>0.20145253333333332</v>
      </c>
      <c r="I5182" s="68">
        <v>0.18717919999999999</v>
      </c>
      <c r="T5182" s="91"/>
      <c r="U5182" s="91"/>
      <c r="AA5182" s="91"/>
      <c r="AB5182" s="91"/>
      <c r="AC5182" s="91"/>
      <c r="AD5182" s="91"/>
      <c r="AE5182" s="91"/>
      <c r="AF5182" s="91"/>
    </row>
    <row r="5183" spans="1:32" x14ac:dyDescent="0.3">
      <c r="A5183" s="65">
        <v>0</v>
      </c>
      <c r="B5183" s="10">
        <v>5180</v>
      </c>
      <c r="C5183" s="71">
        <v>0.51800000000000002</v>
      </c>
      <c r="D5183" s="74">
        <v>755447</v>
      </c>
      <c r="E5183" s="61">
        <v>701922</v>
      </c>
      <c r="F5183" s="68">
        <v>0.18886174999999999</v>
      </c>
      <c r="G5183" s="292">
        <v>0.17548050000000001</v>
      </c>
      <c r="H5183" s="68">
        <v>0.20145253333333332</v>
      </c>
      <c r="I5183" s="68">
        <v>0.18717919999999999</v>
      </c>
      <c r="T5183" s="91"/>
      <c r="U5183" s="91"/>
      <c r="AA5183" s="91"/>
      <c r="AB5183" s="91"/>
      <c r="AC5183" s="91"/>
      <c r="AD5183" s="91"/>
      <c r="AE5183" s="91"/>
      <c r="AF5183" s="91"/>
    </row>
    <row r="5184" spans="1:32" x14ac:dyDescent="0.3">
      <c r="A5184" s="65">
        <v>0</v>
      </c>
      <c r="B5184" s="10">
        <v>5181</v>
      </c>
      <c r="C5184" s="71">
        <v>0.5181</v>
      </c>
      <c r="D5184" s="74">
        <v>755447</v>
      </c>
      <c r="E5184" s="61">
        <v>701922</v>
      </c>
      <c r="F5184" s="68">
        <v>0.18886174999999999</v>
      </c>
      <c r="G5184" s="292">
        <v>0.17548050000000001</v>
      </c>
      <c r="H5184" s="68">
        <v>0.20145253333333332</v>
      </c>
      <c r="I5184" s="68">
        <v>0.18717919999999999</v>
      </c>
      <c r="T5184" s="91"/>
      <c r="U5184" s="91"/>
      <c r="AA5184" s="91"/>
      <c r="AB5184" s="91"/>
      <c r="AC5184" s="91"/>
      <c r="AD5184" s="91"/>
      <c r="AE5184" s="91"/>
      <c r="AF5184" s="91"/>
    </row>
    <row r="5185" spans="1:32" x14ac:dyDescent="0.3">
      <c r="A5185" s="65">
        <v>0</v>
      </c>
      <c r="B5185" s="10">
        <v>5182</v>
      </c>
      <c r="C5185" s="71">
        <v>0.51819999999999999</v>
      </c>
      <c r="D5185" s="74">
        <v>755447</v>
      </c>
      <c r="E5185" s="61">
        <v>701922</v>
      </c>
      <c r="F5185" s="68">
        <v>0.18886174999999999</v>
      </c>
      <c r="G5185" s="292">
        <v>0.17548050000000001</v>
      </c>
      <c r="H5185" s="68">
        <v>0.20145253333333332</v>
      </c>
      <c r="I5185" s="68">
        <v>0.18717919999999999</v>
      </c>
      <c r="T5185" s="91"/>
      <c r="U5185" s="91"/>
      <c r="AA5185" s="91"/>
      <c r="AB5185" s="91"/>
      <c r="AC5185" s="91"/>
      <c r="AD5185" s="91"/>
      <c r="AE5185" s="91"/>
      <c r="AF5185" s="91"/>
    </row>
    <row r="5186" spans="1:32" x14ac:dyDescent="0.3">
      <c r="A5186" s="65">
        <v>0</v>
      </c>
      <c r="B5186" s="10">
        <v>5183</v>
      </c>
      <c r="C5186" s="71">
        <v>0.51829999999999998</v>
      </c>
      <c r="D5186" s="74">
        <v>755447</v>
      </c>
      <c r="E5186" s="61">
        <v>701922</v>
      </c>
      <c r="F5186" s="68">
        <v>0.18886174999999999</v>
      </c>
      <c r="G5186" s="292">
        <v>0.17548050000000001</v>
      </c>
      <c r="H5186" s="68">
        <v>0.20145253333333332</v>
      </c>
      <c r="I5186" s="68">
        <v>0.18717919999999999</v>
      </c>
      <c r="T5186" s="91"/>
      <c r="U5186" s="91"/>
      <c r="AA5186" s="91"/>
      <c r="AB5186" s="91"/>
      <c r="AC5186" s="91"/>
      <c r="AD5186" s="91"/>
      <c r="AE5186" s="91"/>
      <c r="AF5186" s="91"/>
    </row>
    <row r="5187" spans="1:32" x14ac:dyDescent="0.3">
      <c r="A5187" s="65">
        <v>0</v>
      </c>
      <c r="B5187" s="10">
        <v>5184</v>
      </c>
      <c r="C5187" s="71">
        <v>0.51839999999999997</v>
      </c>
      <c r="D5187" s="74">
        <v>755447</v>
      </c>
      <c r="E5187" s="61">
        <v>701922</v>
      </c>
      <c r="F5187" s="68">
        <v>0.18886174999999999</v>
      </c>
      <c r="G5187" s="292">
        <v>0.17548050000000001</v>
      </c>
      <c r="H5187" s="68">
        <v>0.20145253333333332</v>
      </c>
      <c r="I5187" s="68">
        <v>0.18717919999999999</v>
      </c>
      <c r="T5187" s="91"/>
      <c r="U5187" s="91"/>
      <c r="AA5187" s="91"/>
      <c r="AB5187" s="91"/>
      <c r="AC5187" s="91"/>
      <c r="AD5187" s="91"/>
      <c r="AE5187" s="91"/>
      <c r="AF5187" s="91"/>
    </row>
    <row r="5188" spans="1:32" x14ac:dyDescent="0.3">
      <c r="A5188" s="65">
        <v>0</v>
      </c>
      <c r="B5188" s="10">
        <v>5185</v>
      </c>
      <c r="C5188" s="71">
        <v>0.51849999999999996</v>
      </c>
      <c r="D5188" s="74">
        <v>755447</v>
      </c>
      <c r="E5188" s="61">
        <v>701922</v>
      </c>
      <c r="F5188" s="68">
        <v>0.18886174999999999</v>
      </c>
      <c r="G5188" s="292">
        <v>0.17548050000000001</v>
      </c>
      <c r="H5188" s="68">
        <v>0.20145253333333332</v>
      </c>
      <c r="I5188" s="68">
        <v>0.18717919999999999</v>
      </c>
      <c r="T5188" s="91"/>
      <c r="U5188" s="91"/>
      <c r="AA5188" s="91"/>
      <c r="AB5188" s="91"/>
      <c r="AC5188" s="91"/>
      <c r="AD5188" s="91"/>
      <c r="AE5188" s="91"/>
      <c r="AF5188" s="91"/>
    </row>
    <row r="5189" spans="1:32" x14ac:dyDescent="0.3">
      <c r="A5189" s="65">
        <v>0</v>
      </c>
      <c r="B5189" s="10">
        <v>5186</v>
      </c>
      <c r="C5189" s="71">
        <v>0.51859999999999995</v>
      </c>
      <c r="D5189" s="74">
        <v>755447</v>
      </c>
      <c r="E5189" s="61">
        <v>701922</v>
      </c>
      <c r="F5189" s="68">
        <v>0.18886174999999999</v>
      </c>
      <c r="G5189" s="292">
        <v>0.17548050000000001</v>
      </c>
      <c r="H5189" s="68">
        <v>0.20145253333333332</v>
      </c>
      <c r="I5189" s="68">
        <v>0.18717919999999999</v>
      </c>
      <c r="T5189" s="91"/>
      <c r="U5189" s="91"/>
      <c r="AA5189" s="91"/>
      <c r="AB5189" s="91"/>
      <c r="AC5189" s="91"/>
      <c r="AD5189" s="91"/>
      <c r="AE5189" s="91"/>
      <c r="AF5189" s="91"/>
    </row>
    <row r="5190" spans="1:32" x14ac:dyDescent="0.3">
      <c r="A5190" s="65">
        <v>0</v>
      </c>
      <c r="B5190" s="10">
        <v>5187</v>
      </c>
      <c r="C5190" s="71">
        <v>0.51870000000000005</v>
      </c>
      <c r="D5190" s="74">
        <v>755447</v>
      </c>
      <c r="E5190" s="61">
        <v>701922</v>
      </c>
      <c r="F5190" s="68">
        <v>0.18886174999999999</v>
      </c>
      <c r="G5190" s="292">
        <v>0.17548050000000001</v>
      </c>
      <c r="H5190" s="68">
        <v>0.20145253333333332</v>
      </c>
      <c r="I5190" s="68">
        <v>0.18717919999999999</v>
      </c>
      <c r="T5190" s="91"/>
      <c r="U5190" s="91"/>
      <c r="AA5190" s="91"/>
      <c r="AB5190" s="91"/>
      <c r="AC5190" s="91"/>
      <c r="AD5190" s="91"/>
      <c r="AE5190" s="91"/>
      <c r="AF5190" s="91"/>
    </row>
    <row r="5191" spans="1:32" x14ac:dyDescent="0.3">
      <c r="A5191" s="65">
        <v>0</v>
      </c>
      <c r="B5191" s="10">
        <v>5188</v>
      </c>
      <c r="C5191" s="71">
        <v>0.51880000000000004</v>
      </c>
      <c r="D5191" s="74">
        <v>755447</v>
      </c>
      <c r="E5191" s="61">
        <v>701922</v>
      </c>
      <c r="F5191" s="68">
        <v>0.18886174999999999</v>
      </c>
      <c r="G5191" s="292">
        <v>0.17548050000000001</v>
      </c>
      <c r="H5191" s="68">
        <v>0.20145253333333332</v>
      </c>
      <c r="I5191" s="68">
        <v>0.18717919999999999</v>
      </c>
      <c r="T5191" s="91"/>
      <c r="U5191" s="91"/>
      <c r="AA5191" s="91"/>
      <c r="AB5191" s="91"/>
      <c r="AC5191" s="91"/>
      <c r="AD5191" s="91"/>
      <c r="AE5191" s="91"/>
      <c r="AF5191" s="91"/>
    </row>
    <row r="5192" spans="1:32" x14ac:dyDescent="0.3">
      <c r="A5192" s="65">
        <v>0</v>
      </c>
      <c r="B5192" s="10">
        <v>5189</v>
      </c>
      <c r="C5192" s="71">
        <v>0.51890000000000003</v>
      </c>
      <c r="D5192" s="74">
        <v>755447</v>
      </c>
      <c r="E5192" s="61">
        <v>701922</v>
      </c>
      <c r="F5192" s="68">
        <v>0.18886174999999999</v>
      </c>
      <c r="G5192" s="292">
        <v>0.17548050000000001</v>
      </c>
      <c r="H5192" s="68">
        <v>0.20145253333333332</v>
      </c>
      <c r="I5192" s="68">
        <v>0.18717919999999999</v>
      </c>
      <c r="T5192" s="91"/>
      <c r="U5192" s="91"/>
      <c r="AA5192" s="91"/>
      <c r="AB5192" s="91"/>
      <c r="AC5192" s="91"/>
      <c r="AD5192" s="91"/>
      <c r="AE5192" s="91"/>
      <c r="AF5192" s="91"/>
    </row>
    <row r="5193" spans="1:32" x14ac:dyDescent="0.3">
      <c r="A5193" s="65">
        <v>0</v>
      </c>
      <c r="B5193" s="10">
        <v>5190</v>
      </c>
      <c r="C5193" s="71">
        <v>0.51900000000000002</v>
      </c>
      <c r="D5193" s="74">
        <v>755447</v>
      </c>
      <c r="E5193" s="61">
        <v>701922</v>
      </c>
      <c r="F5193" s="68">
        <v>0.18886174999999999</v>
      </c>
      <c r="G5193" s="292">
        <v>0.17548050000000001</v>
      </c>
      <c r="H5193" s="68">
        <v>0.20145253333333332</v>
      </c>
      <c r="I5193" s="68">
        <v>0.18717919999999999</v>
      </c>
      <c r="T5193" s="91"/>
      <c r="U5193" s="91"/>
      <c r="AA5193" s="91"/>
      <c r="AB5193" s="91"/>
      <c r="AC5193" s="91"/>
      <c r="AD5193" s="91"/>
      <c r="AE5193" s="91"/>
      <c r="AF5193" s="91"/>
    </row>
    <row r="5194" spans="1:32" x14ac:dyDescent="0.3">
      <c r="A5194" s="65">
        <v>0</v>
      </c>
      <c r="B5194" s="10">
        <v>5191</v>
      </c>
      <c r="C5194" s="71">
        <v>0.51910000000000001</v>
      </c>
      <c r="D5194" s="74">
        <v>755447</v>
      </c>
      <c r="E5194" s="61">
        <v>701922</v>
      </c>
      <c r="F5194" s="68">
        <v>0.18886174999999999</v>
      </c>
      <c r="G5194" s="292">
        <v>0.17548050000000001</v>
      </c>
      <c r="H5194" s="68">
        <v>0.20145253333333332</v>
      </c>
      <c r="I5194" s="68">
        <v>0.18717919999999999</v>
      </c>
      <c r="T5194" s="91"/>
      <c r="U5194" s="91"/>
      <c r="AA5194" s="91"/>
      <c r="AB5194" s="91"/>
      <c r="AC5194" s="91"/>
      <c r="AD5194" s="91"/>
      <c r="AE5194" s="91"/>
      <c r="AF5194" s="91"/>
    </row>
    <row r="5195" spans="1:32" x14ac:dyDescent="0.3">
      <c r="A5195" s="65">
        <v>0</v>
      </c>
      <c r="B5195" s="10">
        <v>5192</v>
      </c>
      <c r="C5195" s="71">
        <v>0.51919999999999999</v>
      </c>
      <c r="D5195" s="74">
        <v>755447</v>
      </c>
      <c r="E5195" s="61">
        <v>701922</v>
      </c>
      <c r="F5195" s="68">
        <v>0.18886174999999999</v>
      </c>
      <c r="G5195" s="292">
        <v>0.17548050000000001</v>
      </c>
      <c r="H5195" s="68">
        <v>0.20145253333333332</v>
      </c>
      <c r="I5195" s="68">
        <v>0.18717919999999999</v>
      </c>
      <c r="T5195" s="91"/>
      <c r="U5195" s="91"/>
      <c r="AA5195" s="91"/>
      <c r="AB5195" s="91"/>
      <c r="AC5195" s="91"/>
      <c r="AD5195" s="91"/>
      <c r="AE5195" s="91"/>
      <c r="AF5195" s="91"/>
    </row>
    <row r="5196" spans="1:32" x14ac:dyDescent="0.3">
      <c r="A5196" s="65">
        <v>0</v>
      </c>
      <c r="B5196" s="10">
        <v>5193</v>
      </c>
      <c r="C5196" s="71">
        <v>0.51929999999999998</v>
      </c>
      <c r="D5196" s="74">
        <v>755447</v>
      </c>
      <c r="E5196" s="61">
        <v>701922</v>
      </c>
      <c r="F5196" s="68">
        <v>0.18886174999999999</v>
      </c>
      <c r="G5196" s="292">
        <v>0.17548050000000001</v>
      </c>
      <c r="H5196" s="68">
        <v>0.20145253333333332</v>
      </c>
      <c r="I5196" s="68">
        <v>0.18717919999999999</v>
      </c>
      <c r="T5196" s="91"/>
      <c r="U5196" s="91"/>
      <c r="AA5196" s="91"/>
      <c r="AB5196" s="91"/>
      <c r="AC5196" s="91"/>
      <c r="AD5196" s="91"/>
      <c r="AE5196" s="91"/>
      <c r="AF5196" s="91"/>
    </row>
    <row r="5197" spans="1:32" x14ac:dyDescent="0.3">
      <c r="A5197" s="65">
        <v>0</v>
      </c>
      <c r="B5197" s="10">
        <v>5194</v>
      </c>
      <c r="C5197" s="71">
        <v>0.51939999999999997</v>
      </c>
      <c r="D5197" s="74">
        <v>755447</v>
      </c>
      <c r="E5197" s="61">
        <v>701922</v>
      </c>
      <c r="F5197" s="68">
        <v>0.18886174999999999</v>
      </c>
      <c r="G5197" s="292">
        <v>0.17548050000000001</v>
      </c>
      <c r="H5197" s="68">
        <v>0.20145253333333332</v>
      </c>
      <c r="I5197" s="68">
        <v>0.18717919999999999</v>
      </c>
      <c r="T5197" s="91"/>
      <c r="U5197" s="91"/>
      <c r="AA5197" s="91"/>
      <c r="AB5197" s="91"/>
      <c r="AC5197" s="91"/>
      <c r="AD5197" s="91"/>
      <c r="AE5197" s="91"/>
      <c r="AF5197" s="91"/>
    </row>
    <row r="5198" spans="1:32" x14ac:dyDescent="0.3">
      <c r="A5198" s="65">
        <v>0</v>
      </c>
      <c r="B5198" s="10">
        <v>5195</v>
      </c>
      <c r="C5198" s="71">
        <v>0.51949999999999996</v>
      </c>
      <c r="D5198" s="74">
        <v>755447</v>
      </c>
      <c r="E5198" s="61">
        <v>701922</v>
      </c>
      <c r="F5198" s="68">
        <v>0.18886174999999999</v>
      </c>
      <c r="G5198" s="292">
        <v>0.17548050000000001</v>
      </c>
      <c r="H5198" s="68">
        <v>0.20145253333333332</v>
      </c>
      <c r="I5198" s="68">
        <v>0.18717919999999999</v>
      </c>
      <c r="T5198" s="91"/>
      <c r="U5198" s="91"/>
      <c r="AA5198" s="91"/>
      <c r="AB5198" s="91"/>
      <c r="AC5198" s="91"/>
      <c r="AD5198" s="91"/>
      <c r="AE5198" s="91"/>
      <c r="AF5198" s="91"/>
    </row>
    <row r="5199" spans="1:32" x14ac:dyDescent="0.3">
      <c r="A5199" s="65">
        <v>0</v>
      </c>
      <c r="B5199" s="10">
        <v>5196</v>
      </c>
      <c r="C5199" s="71">
        <v>0.51959999999999995</v>
      </c>
      <c r="D5199" s="74">
        <v>755447</v>
      </c>
      <c r="E5199" s="61">
        <v>701922</v>
      </c>
      <c r="F5199" s="68">
        <v>0.18886174999999999</v>
      </c>
      <c r="G5199" s="292">
        <v>0.17548050000000001</v>
      </c>
      <c r="H5199" s="68">
        <v>0.20145253333333332</v>
      </c>
      <c r="I5199" s="68">
        <v>0.18717919999999999</v>
      </c>
      <c r="T5199" s="91"/>
      <c r="U5199" s="91"/>
      <c r="AA5199" s="91"/>
      <c r="AB5199" s="91"/>
      <c r="AC5199" s="91"/>
      <c r="AD5199" s="91"/>
      <c r="AE5199" s="91"/>
      <c r="AF5199" s="91"/>
    </row>
    <row r="5200" spans="1:32" x14ac:dyDescent="0.3">
      <c r="A5200" s="65">
        <v>0</v>
      </c>
      <c r="B5200" s="10">
        <v>5197</v>
      </c>
      <c r="C5200" s="71">
        <v>0.51970000000000005</v>
      </c>
      <c r="D5200" s="74">
        <v>755447</v>
      </c>
      <c r="E5200" s="61">
        <v>701922</v>
      </c>
      <c r="F5200" s="68">
        <v>0.18886174999999999</v>
      </c>
      <c r="G5200" s="292">
        <v>0.17548050000000001</v>
      </c>
      <c r="H5200" s="68">
        <v>0.20145253333333332</v>
      </c>
      <c r="I5200" s="68">
        <v>0.18717919999999999</v>
      </c>
      <c r="T5200" s="91"/>
      <c r="U5200" s="91"/>
      <c r="AA5200" s="91"/>
      <c r="AB5200" s="91"/>
      <c r="AC5200" s="91"/>
      <c r="AD5200" s="91"/>
      <c r="AE5200" s="91"/>
      <c r="AF5200" s="91"/>
    </row>
    <row r="5201" spans="1:32" x14ac:dyDescent="0.3">
      <c r="A5201" s="65">
        <v>0</v>
      </c>
      <c r="B5201" s="10">
        <v>5198</v>
      </c>
      <c r="C5201" s="71">
        <v>0.51980000000000004</v>
      </c>
      <c r="D5201" s="74">
        <v>755447</v>
      </c>
      <c r="E5201" s="61">
        <v>701922</v>
      </c>
      <c r="F5201" s="68">
        <v>0.18886174999999999</v>
      </c>
      <c r="G5201" s="292">
        <v>0.17548050000000001</v>
      </c>
      <c r="H5201" s="68">
        <v>0.20145253333333332</v>
      </c>
      <c r="I5201" s="68">
        <v>0.18717919999999999</v>
      </c>
      <c r="T5201" s="91"/>
      <c r="U5201" s="91"/>
      <c r="AA5201" s="91"/>
      <c r="AB5201" s="91"/>
      <c r="AC5201" s="91"/>
      <c r="AD5201" s="91"/>
      <c r="AE5201" s="91"/>
      <c r="AF5201" s="91"/>
    </row>
    <row r="5202" spans="1:32" x14ac:dyDescent="0.3">
      <c r="A5202" s="65">
        <v>0</v>
      </c>
      <c r="B5202" s="10">
        <v>5199</v>
      </c>
      <c r="C5202" s="71">
        <v>0.51990000000000003</v>
      </c>
      <c r="D5202" s="74">
        <v>755447</v>
      </c>
      <c r="E5202" s="61">
        <v>701922</v>
      </c>
      <c r="F5202" s="68">
        <v>0.18886174999999999</v>
      </c>
      <c r="G5202" s="292">
        <v>0.17548050000000001</v>
      </c>
      <c r="H5202" s="68">
        <v>0.20145253333333332</v>
      </c>
      <c r="I5202" s="68">
        <v>0.18717919999999999</v>
      </c>
      <c r="T5202" s="91"/>
      <c r="U5202" s="91"/>
      <c r="AA5202" s="91"/>
      <c r="AB5202" s="91"/>
      <c r="AC5202" s="91"/>
      <c r="AD5202" s="91"/>
      <c r="AE5202" s="91"/>
      <c r="AF5202" s="91"/>
    </row>
    <row r="5203" spans="1:32" x14ac:dyDescent="0.3">
      <c r="A5203" s="65">
        <v>0</v>
      </c>
      <c r="B5203" s="10">
        <v>5200</v>
      </c>
      <c r="C5203" s="71">
        <v>0.52</v>
      </c>
      <c r="D5203" s="74">
        <v>755447</v>
      </c>
      <c r="E5203" s="61">
        <v>701922</v>
      </c>
      <c r="F5203" s="68">
        <v>0.18886174999999999</v>
      </c>
      <c r="G5203" s="292">
        <v>0.17548050000000001</v>
      </c>
      <c r="H5203" s="68">
        <v>0.20145253333333332</v>
      </c>
      <c r="I5203" s="68">
        <v>0.18717919999999999</v>
      </c>
      <c r="T5203" s="91"/>
      <c r="U5203" s="91"/>
      <c r="AA5203" s="91"/>
      <c r="AB5203" s="91"/>
      <c r="AC5203" s="91"/>
      <c r="AD5203" s="91"/>
      <c r="AE5203" s="91"/>
      <c r="AF5203" s="91"/>
    </row>
    <row r="5204" spans="1:32" x14ac:dyDescent="0.3">
      <c r="A5204" s="65">
        <v>0</v>
      </c>
      <c r="B5204" s="10">
        <v>5201</v>
      </c>
      <c r="C5204" s="71">
        <v>0.52010000000000001</v>
      </c>
      <c r="D5204" s="74">
        <v>755447</v>
      </c>
      <c r="E5204" s="61">
        <v>701922</v>
      </c>
      <c r="F5204" s="68">
        <v>0.18886174999999999</v>
      </c>
      <c r="G5204" s="292">
        <v>0.17548050000000001</v>
      </c>
      <c r="H5204" s="68">
        <v>0.20145253333333332</v>
      </c>
      <c r="I5204" s="68">
        <v>0.18717919999999999</v>
      </c>
      <c r="T5204" s="91"/>
      <c r="U5204" s="91"/>
      <c r="AA5204" s="91"/>
      <c r="AB5204" s="91"/>
      <c r="AC5204" s="91"/>
      <c r="AD5204" s="91"/>
      <c r="AE5204" s="91"/>
      <c r="AF5204" s="91"/>
    </row>
    <row r="5205" spans="1:32" x14ac:dyDescent="0.3">
      <c r="A5205" s="65">
        <v>0</v>
      </c>
      <c r="B5205" s="10">
        <v>5202</v>
      </c>
      <c r="C5205" s="71">
        <v>0.5202</v>
      </c>
      <c r="D5205" s="74">
        <v>755447</v>
      </c>
      <c r="E5205" s="61">
        <v>701922</v>
      </c>
      <c r="F5205" s="68">
        <v>0.18886174999999999</v>
      </c>
      <c r="G5205" s="292">
        <v>0.17548050000000001</v>
      </c>
      <c r="H5205" s="68">
        <v>0.20145253333333332</v>
      </c>
      <c r="I5205" s="68">
        <v>0.18717919999999999</v>
      </c>
      <c r="T5205" s="91"/>
      <c r="U5205" s="91"/>
      <c r="AA5205" s="91"/>
      <c r="AB5205" s="91"/>
      <c r="AC5205" s="91"/>
      <c r="AD5205" s="91"/>
      <c r="AE5205" s="91"/>
      <c r="AF5205" s="91"/>
    </row>
    <row r="5206" spans="1:32" x14ac:dyDescent="0.3">
      <c r="A5206" s="65">
        <v>0</v>
      </c>
      <c r="B5206" s="10">
        <v>5203</v>
      </c>
      <c r="C5206" s="71">
        <v>0.52029999999999998</v>
      </c>
      <c r="D5206" s="74">
        <v>755447</v>
      </c>
      <c r="E5206" s="61">
        <v>701922</v>
      </c>
      <c r="F5206" s="68">
        <v>0.18886174999999999</v>
      </c>
      <c r="G5206" s="292">
        <v>0.17548050000000001</v>
      </c>
      <c r="H5206" s="68">
        <v>0.20145253333333332</v>
      </c>
      <c r="I5206" s="68">
        <v>0.18717919999999999</v>
      </c>
      <c r="T5206" s="91"/>
      <c r="U5206" s="91"/>
      <c r="AA5206" s="91"/>
      <c r="AB5206" s="91"/>
      <c r="AC5206" s="91"/>
      <c r="AD5206" s="91"/>
      <c r="AE5206" s="91"/>
      <c r="AF5206" s="91"/>
    </row>
    <row r="5207" spans="1:32" x14ac:dyDescent="0.3">
      <c r="A5207" s="65">
        <v>0</v>
      </c>
      <c r="B5207" s="10">
        <v>5204</v>
      </c>
      <c r="C5207" s="71">
        <v>0.52039999999999997</v>
      </c>
      <c r="D5207" s="74">
        <v>755447</v>
      </c>
      <c r="E5207" s="61">
        <v>701922</v>
      </c>
      <c r="F5207" s="68">
        <v>0.18886174999999999</v>
      </c>
      <c r="G5207" s="292">
        <v>0.17548050000000001</v>
      </c>
      <c r="H5207" s="68">
        <v>0.20145253333333332</v>
      </c>
      <c r="I5207" s="68">
        <v>0.18717919999999999</v>
      </c>
      <c r="T5207" s="91"/>
      <c r="U5207" s="91"/>
      <c r="AA5207" s="91"/>
      <c r="AB5207" s="91"/>
      <c r="AC5207" s="91"/>
      <c r="AD5207" s="91"/>
      <c r="AE5207" s="91"/>
      <c r="AF5207" s="91"/>
    </row>
    <row r="5208" spans="1:32" x14ac:dyDescent="0.3">
      <c r="A5208" s="65">
        <v>0</v>
      </c>
      <c r="B5208" s="10">
        <v>5205</v>
      </c>
      <c r="C5208" s="71">
        <v>0.52049999999999996</v>
      </c>
      <c r="D5208" s="74">
        <v>755447</v>
      </c>
      <c r="E5208" s="61">
        <v>701922</v>
      </c>
      <c r="F5208" s="68">
        <v>0.18886174999999999</v>
      </c>
      <c r="G5208" s="292">
        <v>0.17548050000000001</v>
      </c>
      <c r="H5208" s="68">
        <v>0.20145253333333332</v>
      </c>
      <c r="I5208" s="68">
        <v>0.18717919999999999</v>
      </c>
      <c r="T5208" s="91"/>
      <c r="U5208" s="91"/>
      <c r="AA5208" s="91"/>
      <c r="AB5208" s="91"/>
      <c r="AC5208" s="91"/>
      <c r="AD5208" s="91"/>
      <c r="AE5208" s="91"/>
      <c r="AF5208" s="91"/>
    </row>
    <row r="5209" spans="1:32" x14ac:dyDescent="0.3">
      <c r="A5209" s="65">
        <v>0</v>
      </c>
      <c r="B5209" s="10">
        <v>5206</v>
      </c>
      <c r="C5209" s="71">
        <v>0.52059999999999995</v>
      </c>
      <c r="D5209" s="74">
        <v>755447</v>
      </c>
      <c r="E5209" s="61">
        <v>701922</v>
      </c>
      <c r="F5209" s="68">
        <v>0.18886174999999999</v>
      </c>
      <c r="G5209" s="292">
        <v>0.17548050000000001</v>
      </c>
      <c r="H5209" s="68">
        <v>0.20145253333333332</v>
      </c>
      <c r="I5209" s="68">
        <v>0.18717919999999999</v>
      </c>
      <c r="T5209" s="91"/>
      <c r="U5209" s="91"/>
      <c r="AA5209" s="91"/>
      <c r="AB5209" s="91"/>
      <c r="AC5209" s="91"/>
      <c r="AD5209" s="91"/>
      <c r="AE5209" s="91"/>
      <c r="AF5209" s="91"/>
    </row>
    <row r="5210" spans="1:32" x14ac:dyDescent="0.3">
      <c r="A5210" s="65">
        <v>0</v>
      </c>
      <c r="B5210" s="10">
        <v>5207</v>
      </c>
      <c r="C5210" s="71">
        <v>0.52070000000000005</v>
      </c>
      <c r="D5210" s="74">
        <v>755447</v>
      </c>
      <c r="E5210" s="61">
        <v>701922</v>
      </c>
      <c r="F5210" s="68">
        <v>0.18886174999999999</v>
      </c>
      <c r="G5210" s="292">
        <v>0.17548050000000001</v>
      </c>
      <c r="H5210" s="68">
        <v>0.20145253333333332</v>
      </c>
      <c r="I5210" s="68">
        <v>0.18717919999999999</v>
      </c>
      <c r="T5210" s="91"/>
      <c r="U5210" s="91"/>
      <c r="AA5210" s="91"/>
      <c r="AB5210" s="91"/>
      <c r="AC5210" s="91"/>
      <c r="AD5210" s="91"/>
      <c r="AE5210" s="91"/>
      <c r="AF5210" s="91"/>
    </row>
    <row r="5211" spans="1:32" x14ac:dyDescent="0.3">
      <c r="A5211" s="65">
        <v>0</v>
      </c>
      <c r="B5211" s="10">
        <v>5208</v>
      </c>
      <c r="C5211" s="71">
        <v>0.52080000000000004</v>
      </c>
      <c r="D5211" s="74">
        <v>755447</v>
      </c>
      <c r="E5211" s="61">
        <v>701922</v>
      </c>
      <c r="F5211" s="68">
        <v>0.18886174999999999</v>
      </c>
      <c r="G5211" s="292">
        <v>0.17548050000000001</v>
      </c>
      <c r="H5211" s="68">
        <v>0.20145253333333332</v>
      </c>
      <c r="I5211" s="68">
        <v>0.18717919999999999</v>
      </c>
      <c r="T5211" s="91"/>
      <c r="U5211" s="91"/>
      <c r="AA5211" s="91"/>
      <c r="AB5211" s="91"/>
      <c r="AC5211" s="91"/>
      <c r="AD5211" s="91"/>
      <c r="AE5211" s="91"/>
      <c r="AF5211" s="91"/>
    </row>
    <row r="5212" spans="1:32" x14ac:dyDescent="0.3">
      <c r="A5212" s="65">
        <v>0</v>
      </c>
      <c r="B5212" s="10">
        <v>5209</v>
      </c>
      <c r="C5212" s="71">
        <v>0.52090000000000003</v>
      </c>
      <c r="D5212" s="74">
        <v>755447</v>
      </c>
      <c r="E5212" s="61">
        <v>701922</v>
      </c>
      <c r="F5212" s="68">
        <v>0.18886174999999999</v>
      </c>
      <c r="G5212" s="292">
        <v>0.17548050000000001</v>
      </c>
      <c r="H5212" s="68">
        <v>0.20145253333333332</v>
      </c>
      <c r="I5212" s="68">
        <v>0.18717919999999999</v>
      </c>
      <c r="T5212" s="91"/>
      <c r="U5212" s="91"/>
      <c r="AA5212" s="91"/>
      <c r="AB5212" s="91"/>
      <c r="AC5212" s="91"/>
      <c r="AD5212" s="91"/>
      <c r="AE5212" s="91"/>
      <c r="AF5212" s="91"/>
    </row>
    <row r="5213" spans="1:32" x14ac:dyDescent="0.3">
      <c r="A5213" s="65">
        <v>0</v>
      </c>
      <c r="B5213" s="10">
        <v>5210</v>
      </c>
      <c r="C5213" s="71">
        <v>0.52100000000000002</v>
      </c>
      <c r="D5213" s="74">
        <v>755447</v>
      </c>
      <c r="E5213" s="61">
        <v>701922</v>
      </c>
      <c r="F5213" s="68">
        <v>0.18886174999999999</v>
      </c>
      <c r="G5213" s="292">
        <v>0.17548050000000001</v>
      </c>
      <c r="H5213" s="68">
        <v>0.20145253333333332</v>
      </c>
      <c r="I5213" s="68">
        <v>0.18717919999999999</v>
      </c>
      <c r="T5213" s="91"/>
      <c r="U5213" s="91"/>
      <c r="AA5213" s="91"/>
      <c r="AB5213" s="91"/>
      <c r="AC5213" s="91"/>
      <c r="AD5213" s="91"/>
      <c r="AE5213" s="91"/>
      <c r="AF5213" s="91"/>
    </row>
    <row r="5214" spans="1:32" x14ac:dyDescent="0.3">
      <c r="A5214" s="65">
        <v>0</v>
      </c>
      <c r="B5214" s="10">
        <v>5211</v>
      </c>
      <c r="C5214" s="71">
        <v>0.52110000000000001</v>
      </c>
      <c r="D5214" s="74">
        <v>755447</v>
      </c>
      <c r="E5214" s="61">
        <v>701922</v>
      </c>
      <c r="F5214" s="68">
        <v>0.18886174999999999</v>
      </c>
      <c r="G5214" s="292">
        <v>0.17548050000000001</v>
      </c>
      <c r="H5214" s="68">
        <v>0.20145253333333332</v>
      </c>
      <c r="I5214" s="68">
        <v>0.18717919999999999</v>
      </c>
      <c r="T5214" s="91"/>
      <c r="U5214" s="91"/>
      <c r="AA5214" s="91"/>
      <c r="AB5214" s="91"/>
      <c r="AC5214" s="91"/>
      <c r="AD5214" s="91"/>
      <c r="AE5214" s="91"/>
      <c r="AF5214" s="91"/>
    </row>
    <row r="5215" spans="1:32" x14ac:dyDescent="0.3">
      <c r="A5215" s="65">
        <v>0</v>
      </c>
      <c r="B5215" s="10">
        <v>5212</v>
      </c>
      <c r="C5215" s="71">
        <v>0.5212</v>
      </c>
      <c r="D5215" s="74">
        <v>755447</v>
      </c>
      <c r="E5215" s="61">
        <v>701922</v>
      </c>
      <c r="F5215" s="68">
        <v>0.18886174999999999</v>
      </c>
      <c r="G5215" s="292">
        <v>0.17548050000000001</v>
      </c>
      <c r="H5215" s="68">
        <v>0.20145253333333332</v>
      </c>
      <c r="I5215" s="68">
        <v>0.18717919999999999</v>
      </c>
      <c r="T5215" s="91"/>
      <c r="U5215" s="91"/>
      <c r="AA5215" s="91"/>
      <c r="AB5215" s="91"/>
      <c r="AC5215" s="91"/>
      <c r="AD5215" s="91"/>
      <c r="AE5215" s="91"/>
      <c r="AF5215" s="91"/>
    </row>
    <row r="5216" spans="1:32" x14ac:dyDescent="0.3">
      <c r="A5216" s="65">
        <v>0</v>
      </c>
      <c r="B5216" s="10">
        <v>5213</v>
      </c>
      <c r="C5216" s="71">
        <v>0.52129999999999999</v>
      </c>
      <c r="D5216" s="74">
        <v>755447</v>
      </c>
      <c r="E5216" s="61">
        <v>701922</v>
      </c>
      <c r="F5216" s="68">
        <v>0.18886174999999999</v>
      </c>
      <c r="G5216" s="292">
        <v>0.17548050000000001</v>
      </c>
      <c r="H5216" s="68">
        <v>0.20145253333333332</v>
      </c>
      <c r="I5216" s="68">
        <v>0.18717919999999999</v>
      </c>
      <c r="T5216" s="91"/>
      <c r="U5216" s="91"/>
      <c r="AA5216" s="91"/>
      <c r="AB5216" s="91"/>
      <c r="AC5216" s="91"/>
      <c r="AD5216" s="91"/>
      <c r="AE5216" s="91"/>
      <c r="AF5216" s="91"/>
    </row>
    <row r="5217" spans="1:32" x14ac:dyDescent="0.3">
      <c r="A5217" s="65">
        <v>0</v>
      </c>
      <c r="B5217" s="10">
        <v>5214</v>
      </c>
      <c r="C5217" s="71">
        <v>0.52139999999999997</v>
      </c>
      <c r="D5217" s="74">
        <v>755447</v>
      </c>
      <c r="E5217" s="61">
        <v>701922</v>
      </c>
      <c r="F5217" s="68">
        <v>0.18886174999999999</v>
      </c>
      <c r="G5217" s="292">
        <v>0.17548050000000001</v>
      </c>
      <c r="H5217" s="68">
        <v>0.20145253333333332</v>
      </c>
      <c r="I5217" s="68">
        <v>0.18717919999999999</v>
      </c>
      <c r="T5217" s="91"/>
      <c r="U5217" s="91"/>
      <c r="AA5217" s="91"/>
      <c r="AB5217" s="91"/>
      <c r="AC5217" s="91"/>
      <c r="AD5217" s="91"/>
      <c r="AE5217" s="91"/>
      <c r="AF5217" s="91"/>
    </row>
    <row r="5218" spans="1:32" x14ac:dyDescent="0.3">
      <c r="A5218" s="65">
        <v>0</v>
      </c>
      <c r="B5218" s="10">
        <v>5215</v>
      </c>
      <c r="C5218" s="71">
        <v>0.52149999999999996</v>
      </c>
      <c r="D5218" s="74">
        <v>755447</v>
      </c>
      <c r="E5218" s="61">
        <v>701922</v>
      </c>
      <c r="F5218" s="68">
        <v>0.18886174999999999</v>
      </c>
      <c r="G5218" s="292">
        <v>0.17548050000000001</v>
      </c>
      <c r="H5218" s="68">
        <v>0.20145253333333332</v>
      </c>
      <c r="I5218" s="68">
        <v>0.18717919999999999</v>
      </c>
      <c r="T5218" s="91"/>
      <c r="U5218" s="91"/>
      <c r="AA5218" s="91"/>
      <c r="AB5218" s="91"/>
      <c r="AC5218" s="91"/>
      <c r="AD5218" s="91"/>
      <c r="AE5218" s="91"/>
      <c r="AF5218" s="91"/>
    </row>
    <row r="5219" spans="1:32" x14ac:dyDescent="0.3">
      <c r="A5219" s="65">
        <v>0</v>
      </c>
      <c r="B5219" s="10">
        <v>5216</v>
      </c>
      <c r="C5219" s="71">
        <v>0.52159999999999995</v>
      </c>
      <c r="D5219" s="74">
        <v>755447</v>
      </c>
      <c r="E5219" s="61">
        <v>701922</v>
      </c>
      <c r="F5219" s="68">
        <v>0.18886174999999999</v>
      </c>
      <c r="G5219" s="292">
        <v>0.17548050000000001</v>
      </c>
      <c r="H5219" s="68">
        <v>0.20145253333333332</v>
      </c>
      <c r="I5219" s="68">
        <v>0.18717919999999999</v>
      </c>
      <c r="T5219" s="91"/>
      <c r="U5219" s="91"/>
      <c r="AA5219" s="91"/>
      <c r="AB5219" s="91"/>
      <c r="AC5219" s="91"/>
      <c r="AD5219" s="91"/>
      <c r="AE5219" s="91"/>
      <c r="AF5219" s="91"/>
    </row>
    <row r="5220" spans="1:32" x14ac:dyDescent="0.3">
      <c r="A5220" s="65">
        <v>0</v>
      </c>
      <c r="B5220" s="10">
        <v>5217</v>
      </c>
      <c r="C5220" s="71">
        <v>0.52170000000000005</v>
      </c>
      <c r="D5220" s="74">
        <v>755447</v>
      </c>
      <c r="E5220" s="61">
        <v>701922</v>
      </c>
      <c r="F5220" s="68">
        <v>0.18886174999999999</v>
      </c>
      <c r="G5220" s="292">
        <v>0.17548050000000001</v>
      </c>
      <c r="H5220" s="68">
        <v>0.20145253333333332</v>
      </c>
      <c r="I5220" s="68">
        <v>0.18717919999999999</v>
      </c>
      <c r="T5220" s="91"/>
      <c r="U5220" s="91"/>
      <c r="AA5220" s="91"/>
      <c r="AB5220" s="91"/>
      <c r="AC5220" s="91"/>
      <c r="AD5220" s="91"/>
      <c r="AE5220" s="91"/>
      <c r="AF5220" s="91"/>
    </row>
    <row r="5221" spans="1:32" x14ac:dyDescent="0.3">
      <c r="A5221" s="65">
        <v>0</v>
      </c>
      <c r="B5221" s="10">
        <v>5218</v>
      </c>
      <c r="C5221" s="71">
        <v>0.52180000000000004</v>
      </c>
      <c r="D5221" s="74">
        <v>755447</v>
      </c>
      <c r="E5221" s="61">
        <v>701922</v>
      </c>
      <c r="F5221" s="68">
        <v>0.18886174999999999</v>
      </c>
      <c r="G5221" s="292">
        <v>0.17548050000000001</v>
      </c>
      <c r="H5221" s="68">
        <v>0.20145253333333332</v>
      </c>
      <c r="I5221" s="68">
        <v>0.18717919999999999</v>
      </c>
      <c r="T5221" s="91"/>
      <c r="U5221" s="91"/>
      <c r="AA5221" s="91"/>
      <c r="AB5221" s="91"/>
      <c r="AC5221" s="91"/>
      <c r="AD5221" s="91"/>
      <c r="AE5221" s="91"/>
      <c r="AF5221" s="91"/>
    </row>
    <row r="5222" spans="1:32" x14ac:dyDescent="0.3">
      <c r="A5222" s="65">
        <v>0</v>
      </c>
      <c r="B5222" s="10">
        <v>5219</v>
      </c>
      <c r="C5222" s="71">
        <v>0.52190000000000003</v>
      </c>
      <c r="D5222" s="74">
        <v>755447</v>
      </c>
      <c r="E5222" s="61">
        <v>701922</v>
      </c>
      <c r="F5222" s="68">
        <v>0.18886174999999999</v>
      </c>
      <c r="G5222" s="292">
        <v>0.17548050000000001</v>
      </c>
      <c r="H5222" s="68">
        <v>0.20145253333333332</v>
      </c>
      <c r="I5222" s="68">
        <v>0.18717919999999999</v>
      </c>
      <c r="T5222" s="91"/>
      <c r="U5222" s="91"/>
      <c r="AA5222" s="91"/>
      <c r="AB5222" s="91"/>
      <c r="AC5222" s="91"/>
      <c r="AD5222" s="91"/>
      <c r="AE5222" s="91"/>
      <c r="AF5222" s="91"/>
    </row>
    <row r="5223" spans="1:32" x14ac:dyDescent="0.3">
      <c r="A5223" s="65">
        <v>0</v>
      </c>
      <c r="B5223" s="10">
        <v>5220</v>
      </c>
      <c r="C5223" s="71">
        <v>0.52200000000000002</v>
      </c>
      <c r="D5223" s="74">
        <v>755447</v>
      </c>
      <c r="E5223" s="61">
        <v>701922</v>
      </c>
      <c r="F5223" s="68">
        <v>0.18886174999999999</v>
      </c>
      <c r="G5223" s="292">
        <v>0.17548050000000001</v>
      </c>
      <c r="H5223" s="68">
        <v>0.20145253333333332</v>
      </c>
      <c r="I5223" s="68">
        <v>0.18717919999999999</v>
      </c>
      <c r="T5223" s="91"/>
      <c r="U5223" s="91"/>
      <c r="AA5223" s="91"/>
      <c r="AB5223" s="91"/>
      <c r="AC5223" s="91"/>
      <c r="AD5223" s="91"/>
      <c r="AE5223" s="91"/>
      <c r="AF5223" s="91"/>
    </row>
    <row r="5224" spans="1:32" x14ac:dyDescent="0.3">
      <c r="A5224" s="65">
        <v>0</v>
      </c>
      <c r="B5224" s="10">
        <v>5221</v>
      </c>
      <c r="C5224" s="71">
        <v>0.52210000000000001</v>
      </c>
      <c r="D5224" s="74">
        <v>755447</v>
      </c>
      <c r="E5224" s="61">
        <v>701922</v>
      </c>
      <c r="F5224" s="68">
        <v>0.18886174999999999</v>
      </c>
      <c r="G5224" s="292">
        <v>0.17548050000000001</v>
      </c>
      <c r="H5224" s="68">
        <v>0.20145253333333332</v>
      </c>
      <c r="I5224" s="68">
        <v>0.18717919999999999</v>
      </c>
      <c r="T5224" s="91"/>
      <c r="U5224" s="91"/>
      <c r="AA5224" s="91"/>
      <c r="AB5224" s="91"/>
      <c r="AC5224" s="91"/>
      <c r="AD5224" s="91"/>
      <c r="AE5224" s="91"/>
      <c r="AF5224" s="91"/>
    </row>
    <row r="5225" spans="1:32" x14ac:dyDescent="0.3">
      <c r="A5225" s="65">
        <v>0</v>
      </c>
      <c r="B5225" s="10">
        <v>5222</v>
      </c>
      <c r="C5225" s="71">
        <v>0.5222</v>
      </c>
      <c r="D5225" s="74">
        <v>755447</v>
      </c>
      <c r="E5225" s="61">
        <v>701922</v>
      </c>
      <c r="F5225" s="68">
        <v>0.18886174999999999</v>
      </c>
      <c r="G5225" s="292">
        <v>0.17548050000000001</v>
      </c>
      <c r="H5225" s="68">
        <v>0.20145253333333332</v>
      </c>
      <c r="I5225" s="68">
        <v>0.18717919999999999</v>
      </c>
      <c r="T5225" s="91"/>
      <c r="U5225" s="91"/>
      <c r="AA5225" s="91"/>
      <c r="AB5225" s="91"/>
      <c r="AC5225" s="91"/>
      <c r="AD5225" s="91"/>
      <c r="AE5225" s="91"/>
      <c r="AF5225" s="91"/>
    </row>
    <row r="5226" spans="1:32" x14ac:dyDescent="0.3">
      <c r="A5226" s="65">
        <v>0</v>
      </c>
      <c r="B5226" s="10">
        <v>5223</v>
      </c>
      <c r="C5226" s="71">
        <v>0.52229999999999999</v>
      </c>
      <c r="D5226" s="74">
        <v>755447</v>
      </c>
      <c r="E5226" s="61">
        <v>701922</v>
      </c>
      <c r="F5226" s="68">
        <v>0.18886174999999999</v>
      </c>
      <c r="G5226" s="292">
        <v>0.17548050000000001</v>
      </c>
      <c r="H5226" s="68">
        <v>0.20145253333333332</v>
      </c>
      <c r="I5226" s="68">
        <v>0.18717919999999999</v>
      </c>
      <c r="T5226" s="91"/>
      <c r="U5226" s="91"/>
      <c r="AA5226" s="91"/>
      <c r="AB5226" s="91"/>
      <c r="AC5226" s="91"/>
      <c r="AD5226" s="91"/>
      <c r="AE5226" s="91"/>
      <c r="AF5226" s="91"/>
    </row>
    <row r="5227" spans="1:32" x14ac:dyDescent="0.3">
      <c r="A5227" s="65">
        <v>0</v>
      </c>
      <c r="B5227" s="10">
        <v>5224</v>
      </c>
      <c r="C5227" s="71">
        <v>0.52239999999999998</v>
      </c>
      <c r="D5227" s="74">
        <v>755447</v>
      </c>
      <c r="E5227" s="61">
        <v>701922</v>
      </c>
      <c r="F5227" s="68">
        <v>0.18886174999999999</v>
      </c>
      <c r="G5227" s="292">
        <v>0.17548050000000001</v>
      </c>
      <c r="H5227" s="68">
        <v>0.20145253333333332</v>
      </c>
      <c r="I5227" s="68">
        <v>0.18717919999999999</v>
      </c>
      <c r="T5227" s="91"/>
      <c r="U5227" s="91"/>
      <c r="AA5227" s="91"/>
      <c r="AB5227" s="91"/>
      <c r="AC5227" s="91"/>
      <c r="AD5227" s="91"/>
      <c r="AE5227" s="91"/>
      <c r="AF5227" s="91"/>
    </row>
    <row r="5228" spans="1:32" x14ac:dyDescent="0.3">
      <c r="A5228" s="65">
        <v>0</v>
      </c>
      <c r="B5228" s="10">
        <v>5225</v>
      </c>
      <c r="C5228" s="71">
        <v>0.52249999999999996</v>
      </c>
      <c r="D5228" s="74">
        <v>755447</v>
      </c>
      <c r="E5228" s="61">
        <v>701922</v>
      </c>
      <c r="F5228" s="68">
        <v>0.18886174999999999</v>
      </c>
      <c r="G5228" s="292">
        <v>0.17548050000000001</v>
      </c>
      <c r="H5228" s="68">
        <v>0.20145253333333332</v>
      </c>
      <c r="I5228" s="68">
        <v>0.18717919999999999</v>
      </c>
      <c r="T5228" s="91"/>
      <c r="U5228" s="91"/>
      <c r="AA5228" s="91"/>
      <c r="AB5228" s="91"/>
      <c r="AC5228" s="91"/>
      <c r="AD5228" s="91"/>
      <c r="AE5228" s="91"/>
      <c r="AF5228" s="91"/>
    </row>
    <row r="5229" spans="1:32" x14ac:dyDescent="0.3">
      <c r="A5229" s="65">
        <v>0</v>
      </c>
      <c r="B5229" s="10">
        <v>5226</v>
      </c>
      <c r="C5229" s="71">
        <v>0.52259999999999995</v>
      </c>
      <c r="D5229" s="74">
        <v>755447</v>
      </c>
      <c r="E5229" s="61">
        <v>701922</v>
      </c>
      <c r="F5229" s="68">
        <v>0.18886174999999999</v>
      </c>
      <c r="G5229" s="292">
        <v>0.17548050000000001</v>
      </c>
      <c r="H5229" s="68">
        <v>0.20145253333333332</v>
      </c>
      <c r="I5229" s="68">
        <v>0.18717919999999999</v>
      </c>
      <c r="T5229" s="91"/>
      <c r="U5229" s="91"/>
      <c r="AA5229" s="91"/>
      <c r="AB5229" s="91"/>
      <c r="AC5229" s="91"/>
      <c r="AD5229" s="91"/>
      <c r="AE5229" s="91"/>
      <c r="AF5229" s="91"/>
    </row>
    <row r="5230" spans="1:32" x14ac:dyDescent="0.3">
      <c r="A5230" s="65">
        <v>0</v>
      </c>
      <c r="B5230" s="10">
        <v>5227</v>
      </c>
      <c r="C5230" s="71">
        <v>0.52270000000000005</v>
      </c>
      <c r="D5230" s="74">
        <v>755447</v>
      </c>
      <c r="E5230" s="61">
        <v>701922</v>
      </c>
      <c r="F5230" s="68">
        <v>0.18886174999999999</v>
      </c>
      <c r="G5230" s="292">
        <v>0.17548050000000001</v>
      </c>
      <c r="H5230" s="68">
        <v>0.20145253333333332</v>
      </c>
      <c r="I5230" s="68">
        <v>0.18717919999999999</v>
      </c>
      <c r="T5230" s="91"/>
      <c r="U5230" s="91"/>
      <c r="AA5230" s="91"/>
      <c r="AB5230" s="91"/>
      <c r="AC5230" s="91"/>
      <c r="AD5230" s="91"/>
      <c r="AE5230" s="91"/>
      <c r="AF5230" s="91"/>
    </row>
    <row r="5231" spans="1:32" x14ac:dyDescent="0.3">
      <c r="A5231" s="65">
        <v>0</v>
      </c>
      <c r="B5231" s="10">
        <v>5228</v>
      </c>
      <c r="C5231" s="71">
        <v>0.52280000000000004</v>
      </c>
      <c r="D5231" s="74">
        <v>755447</v>
      </c>
      <c r="E5231" s="61">
        <v>701922</v>
      </c>
      <c r="F5231" s="68">
        <v>0.18886174999999999</v>
      </c>
      <c r="G5231" s="292">
        <v>0.17548050000000001</v>
      </c>
      <c r="H5231" s="68">
        <v>0.20145253333333332</v>
      </c>
      <c r="I5231" s="68">
        <v>0.18717919999999999</v>
      </c>
      <c r="T5231" s="91"/>
      <c r="U5231" s="91"/>
      <c r="AA5231" s="91"/>
      <c r="AB5231" s="91"/>
      <c r="AC5231" s="91"/>
      <c r="AD5231" s="91"/>
      <c r="AE5231" s="91"/>
      <c r="AF5231" s="91"/>
    </row>
    <row r="5232" spans="1:32" x14ac:dyDescent="0.3">
      <c r="A5232" s="65">
        <v>0</v>
      </c>
      <c r="B5232" s="10">
        <v>5229</v>
      </c>
      <c r="C5232" s="71">
        <v>0.52290000000000003</v>
      </c>
      <c r="D5232" s="74">
        <v>755447</v>
      </c>
      <c r="E5232" s="61">
        <v>701922</v>
      </c>
      <c r="F5232" s="68">
        <v>0.18886174999999999</v>
      </c>
      <c r="G5232" s="292">
        <v>0.17548050000000001</v>
      </c>
      <c r="H5232" s="68">
        <v>0.20145253333333332</v>
      </c>
      <c r="I5232" s="68">
        <v>0.18717919999999999</v>
      </c>
      <c r="T5232" s="91"/>
      <c r="U5232" s="91"/>
      <c r="AA5232" s="91"/>
      <c r="AB5232" s="91"/>
      <c r="AC5232" s="91"/>
      <c r="AD5232" s="91"/>
      <c r="AE5232" s="91"/>
      <c r="AF5232" s="91"/>
    </row>
    <row r="5233" spans="1:32" x14ac:dyDescent="0.3">
      <c r="A5233" s="65">
        <v>0</v>
      </c>
      <c r="B5233" s="10">
        <v>5230</v>
      </c>
      <c r="C5233" s="71">
        <v>0.52300000000000002</v>
      </c>
      <c r="D5233" s="74">
        <v>755447</v>
      </c>
      <c r="E5233" s="61">
        <v>701922</v>
      </c>
      <c r="F5233" s="68">
        <v>0.18886174999999999</v>
      </c>
      <c r="G5233" s="292">
        <v>0.17548050000000001</v>
      </c>
      <c r="H5233" s="68">
        <v>0.20145253333333332</v>
      </c>
      <c r="I5233" s="68">
        <v>0.18717919999999999</v>
      </c>
      <c r="T5233" s="91"/>
      <c r="U5233" s="91"/>
      <c r="AA5233" s="91"/>
      <c r="AB5233" s="91"/>
      <c r="AC5233" s="91"/>
      <c r="AD5233" s="91"/>
      <c r="AE5233" s="91"/>
      <c r="AF5233" s="91"/>
    </row>
    <row r="5234" spans="1:32" x14ac:dyDescent="0.3">
      <c r="A5234" s="65">
        <v>0</v>
      </c>
      <c r="B5234" s="10">
        <v>5231</v>
      </c>
      <c r="C5234" s="71">
        <v>0.52310000000000001</v>
      </c>
      <c r="D5234" s="74">
        <v>755447</v>
      </c>
      <c r="E5234" s="61">
        <v>701922</v>
      </c>
      <c r="F5234" s="68">
        <v>0.18886174999999999</v>
      </c>
      <c r="G5234" s="292">
        <v>0.17548050000000001</v>
      </c>
      <c r="H5234" s="68">
        <v>0.20145253333333332</v>
      </c>
      <c r="I5234" s="68">
        <v>0.18717919999999999</v>
      </c>
      <c r="T5234" s="91"/>
      <c r="U5234" s="91"/>
      <c r="AA5234" s="91"/>
      <c r="AB5234" s="91"/>
      <c r="AC5234" s="91"/>
      <c r="AD5234" s="91"/>
      <c r="AE5234" s="91"/>
      <c r="AF5234" s="91"/>
    </row>
    <row r="5235" spans="1:32" x14ac:dyDescent="0.3">
      <c r="A5235" s="65">
        <v>0</v>
      </c>
      <c r="B5235" s="10">
        <v>5232</v>
      </c>
      <c r="C5235" s="71">
        <v>0.5232</v>
      </c>
      <c r="D5235" s="74">
        <v>755447</v>
      </c>
      <c r="E5235" s="61">
        <v>701922</v>
      </c>
      <c r="F5235" s="68">
        <v>0.18886174999999999</v>
      </c>
      <c r="G5235" s="292">
        <v>0.17548050000000001</v>
      </c>
      <c r="H5235" s="68">
        <v>0.20145253333333332</v>
      </c>
      <c r="I5235" s="68">
        <v>0.18717919999999999</v>
      </c>
      <c r="T5235" s="91"/>
      <c r="U5235" s="91"/>
      <c r="AA5235" s="91"/>
      <c r="AB5235" s="91"/>
      <c r="AC5235" s="91"/>
      <c r="AD5235" s="91"/>
      <c r="AE5235" s="91"/>
      <c r="AF5235" s="91"/>
    </row>
    <row r="5236" spans="1:32" x14ac:dyDescent="0.3">
      <c r="A5236" s="65">
        <v>0</v>
      </c>
      <c r="B5236" s="10">
        <v>5233</v>
      </c>
      <c r="C5236" s="71">
        <v>0.52329999999999999</v>
      </c>
      <c r="D5236" s="74">
        <v>755447</v>
      </c>
      <c r="E5236" s="61">
        <v>701922</v>
      </c>
      <c r="F5236" s="68">
        <v>0.18886174999999999</v>
      </c>
      <c r="G5236" s="292">
        <v>0.17548050000000001</v>
      </c>
      <c r="H5236" s="68">
        <v>0.20145253333333332</v>
      </c>
      <c r="I5236" s="68">
        <v>0.18717919999999999</v>
      </c>
      <c r="T5236" s="91"/>
      <c r="U5236" s="91"/>
      <c r="AA5236" s="91"/>
      <c r="AB5236" s="91"/>
      <c r="AC5236" s="91"/>
      <c r="AD5236" s="91"/>
      <c r="AE5236" s="91"/>
      <c r="AF5236" s="91"/>
    </row>
    <row r="5237" spans="1:32" x14ac:dyDescent="0.3">
      <c r="A5237" s="65">
        <v>0</v>
      </c>
      <c r="B5237" s="10">
        <v>5234</v>
      </c>
      <c r="C5237" s="71">
        <v>0.52339999999999998</v>
      </c>
      <c r="D5237" s="74">
        <v>755447</v>
      </c>
      <c r="E5237" s="61">
        <v>701922</v>
      </c>
      <c r="F5237" s="68">
        <v>0.18886174999999999</v>
      </c>
      <c r="G5237" s="292">
        <v>0.17548050000000001</v>
      </c>
      <c r="H5237" s="68">
        <v>0.20145253333333332</v>
      </c>
      <c r="I5237" s="68">
        <v>0.18717919999999999</v>
      </c>
      <c r="T5237" s="91"/>
      <c r="U5237" s="91"/>
      <c r="AA5237" s="91"/>
      <c r="AB5237" s="91"/>
      <c r="AC5237" s="91"/>
      <c r="AD5237" s="91"/>
      <c r="AE5237" s="91"/>
      <c r="AF5237" s="91"/>
    </row>
    <row r="5238" spans="1:32" x14ac:dyDescent="0.3">
      <c r="A5238" s="65">
        <v>0</v>
      </c>
      <c r="B5238" s="10">
        <v>5235</v>
      </c>
      <c r="C5238" s="71">
        <v>0.52349999999999997</v>
      </c>
      <c r="D5238" s="74">
        <v>755447</v>
      </c>
      <c r="E5238" s="61">
        <v>701922</v>
      </c>
      <c r="F5238" s="68">
        <v>0.18886174999999999</v>
      </c>
      <c r="G5238" s="292">
        <v>0.17548050000000001</v>
      </c>
      <c r="H5238" s="68">
        <v>0.20145253333333332</v>
      </c>
      <c r="I5238" s="68">
        <v>0.18717919999999999</v>
      </c>
      <c r="T5238" s="91"/>
      <c r="U5238" s="91"/>
      <c r="AA5238" s="91"/>
      <c r="AB5238" s="91"/>
      <c r="AC5238" s="91"/>
      <c r="AD5238" s="91"/>
      <c r="AE5238" s="91"/>
      <c r="AF5238" s="91"/>
    </row>
    <row r="5239" spans="1:32" x14ac:dyDescent="0.3">
      <c r="A5239" s="65">
        <v>0</v>
      </c>
      <c r="B5239" s="10">
        <v>5236</v>
      </c>
      <c r="C5239" s="71">
        <v>0.52359999999999995</v>
      </c>
      <c r="D5239" s="74">
        <v>755447</v>
      </c>
      <c r="E5239" s="61">
        <v>701922</v>
      </c>
      <c r="F5239" s="68">
        <v>0.18886174999999999</v>
      </c>
      <c r="G5239" s="292">
        <v>0.17548050000000001</v>
      </c>
      <c r="H5239" s="68">
        <v>0.20145253333333332</v>
      </c>
      <c r="I5239" s="68">
        <v>0.18717919999999999</v>
      </c>
      <c r="T5239" s="91"/>
      <c r="U5239" s="91"/>
      <c r="AA5239" s="91"/>
      <c r="AB5239" s="91"/>
      <c r="AC5239" s="91"/>
      <c r="AD5239" s="91"/>
      <c r="AE5239" s="91"/>
      <c r="AF5239" s="91"/>
    </row>
    <row r="5240" spans="1:32" x14ac:dyDescent="0.3">
      <c r="A5240" s="65">
        <v>0</v>
      </c>
      <c r="B5240" s="10">
        <v>5237</v>
      </c>
      <c r="C5240" s="71">
        <v>0.52370000000000005</v>
      </c>
      <c r="D5240" s="74">
        <v>755447</v>
      </c>
      <c r="E5240" s="61">
        <v>701922</v>
      </c>
      <c r="F5240" s="68">
        <v>0.18886174999999999</v>
      </c>
      <c r="G5240" s="292">
        <v>0.17548050000000001</v>
      </c>
      <c r="H5240" s="68">
        <v>0.20145253333333332</v>
      </c>
      <c r="I5240" s="68">
        <v>0.18717919999999999</v>
      </c>
      <c r="T5240" s="91"/>
      <c r="U5240" s="91"/>
      <c r="AA5240" s="91"/>
      <c r="AB5240" s="91"/>
      <c r="AC5240" s="91"/>
      <c r="AD5240" s="91"/>
      <c r="AE5240" s="91"/>
      <c r="AF5240" s="91"/>
    </row>
    <row r="5241" spans="1:32" x14ac:dyDescent="0.3">
      <c r="A5241" s="65">
        <v>0</v>
      </c>
      <c r="B5241" s="10">
        <v>5238</v>
      </c>
      <c r="C5241" s="71">
        <v>0.52380000000000004</v>
      </c>
      <c r="D5241" s="74">
        <v>755447</v>
      </c>
      <c r="E5241" s="61">
        <v>701922</v>
      </c>
      <c r="F5241" s="68">
        <v>0.18886174999999999</v>
      </c>
      <c r="G5241" s="292">
        <v>0.17548050000000001</v>
      </c>
      <c r="H5241" s="68">
        <v>0.20145253333333332</v>
      </c>
      <c r="I5241" s="68">
        <v>0.18717919999999999</v>
      </c>
      <c r="T5241" s="91"/>
      <c r="U5241" s="91"/>
      <c r="AA5241" s="91"/>
      <c r="AB5241" s="91"/>
      <c r="AC5241" s="91"/>
      <c r="AD5241" s="91"/>
      <c r="AE5241" s="91"/>
      <c r="AF5241" s="91"/>
    </row>
    <row r="5242" spans="1:32" x14ac:dyDescent="0.3">
      <c r="A5242" s="65">
        <v>0</v>
      </c>
      <c r="B5242" s="10">
        <v>5239</v>
      </c>
      <c r="C5242" s="71">
        <v>0.52390000000000003</v>
      </c>
      <c r="D5242" s="74">
        <v>755447</v>
      </c>
      <c r="E5242" s="61">
        <v>701922</v>
      </c>
      <c r="F5242" s="68">
        <v>0.18886174999999999</v>
      </c>
      <c r="G5242" s="292">
        <v>0.17548050000000001</v>
      </c>
      <c r="H5242" s="68">
        <v>0.20145253333333332</v>
      </c>
      <c r="I5242" s="68">
        <v>0.18717919999999999</v>
      </c>
      <c r="T5242" s="91"/>
      <c r="U5242" s="91"/>
      <c r="AA5242" s="91"/>
      <c r="AB5242" s="91"/>
      <c r="AC5242" s="91"/>
      <c r="AD5242" s="91"/>
      <c r="AE5242" s="91"/>
      <c r="AF5242" s="91"/>
    </row>
    <row r="5243" spans="1:32" x14ac:dyDescent="0.3">
      <c r="A5243" s="65">
        <v>0</v>
      </c>
      <c r="B5243" s="10">
        <v>5240</v>
      </c>
      <c r="C5243" s="71">
        <v>0.52400000000000002</v>
      </c>
      <c r="D5243" s="74">
        <v>755447</v>
      </c>
      <c r="E5243" s="61">
        <v>701922</v>
      </c>
      <c r="F5243" s="68">
        <v>0.18886174999999999</v>
      </c>
      <c r="G5243" s="292">
        <v>0.17548050000000001</v>
      </c>
      <c r="H5243" s="68">
        <v>0.20145253333333332</v>
      </c>
      <c r="I5243" s="68">
        <v>0.18717919999999999</v>
      </c>
      <c r="T5243" s="91"/>
      <c r="U5243" s="91"/>
      <c r="AA5243" s="91"/>
      <c r="AB5243" s="91"/>
      <c r="AC5243" s="91"/>
      <c r="AD5243" s="91"/>
      <c r="AE5243" s="91"/>
      <c r="AF5243" s="91"/>
    </row>
    <row r="5244" spans="1:32" x14ac:dyDescent="0.3">
      <c r="A5244" s="65">
        <v>0</v>
      </c>
      <c r="B5244" s="10">
        <v>5241</v>
      </c>
      <c r="C5244" s="71">
        <v>0.52410000000000001</v>
      </c>
      <c r="D5244" s="74">
        <v>755447</v>
      </c>
      <c r="E5244" s="61">
        <v>701922</v>
      </c>
      <c r="F5244" s="68">
        <v>0.18886174999999999</v>
      </c>
      <c r="G5244" s="292">
        <v>0.17548050000000001</v>
      </c>
      <c r="H5244" s="68">
        <v>0.20145253333333332</v>
      </c>
      <c r="I5244" s="68">
        <v>0.18717919999999999</v>
      </c>
      <c r="T5244" s="91"/>
      <c r="U5244" s="91"/>
      <c r="AA5244" s="91"/>
      <c r="AB5244" s="91"/>
      <c r="AC5244" s="91"/>
      <c r="AD5244" s="91"/>
      <c r="AE5244" s="91"/>
      <c r="AF5244" s="91"/>
    </row>
    <row r="5245" spans="1:32" x14ac:dyDescent="0.3">
      <c r="A5245" s="65">
        <v>0</v>
      </c>
      <c r="B5245" s="10">
        <v>5242</v>
      </c>
      <c r="C5245" s="71">
        <v>0.5242</v>
      </c>
      <c r="D5245" s="74">
        <v>755447</v>
      </c>
      <c r="E5245" s="61">
        <v>701922</v>
      </c>
      <c r="F5245" s="68">
        <v>0.18886174999999999</v>
      </c>
      <c r="G5245" s="292">
        <v>0.17548050000000001</v>
      </c>
      <c r="H5245" s="68">
        <v>0.20145253333333332</v>
      </c>
      <c r="I5245" s="68">
        <v>0.18717919999999999</v>
      </c>
      <c r="T5245" s="91"/>
      <c r="U5245" s="91"/>
      <c r="AA5245" s="91"/>
      <c r="AB5245" s="91"/>
      <c r="AC5245" s="91"/>
      <c r="AD5245" s="91"/>
      <c r="AE5245" s="91"/>
      <c r="AF5245" s="91"/>
    </row>
    <row r="5246" spans="1:32" x14ac:dyDescent="0.3">
      <c r="A5246" s="65">
        <v>0</v>
      </c>
      <c r="B5246" s="10">
        <v>5243</v>
      </c>
      <c r="C5246" s="71">
        <v>0.52429999999999999</v>
      </c>
      <c r="D5246" s="74">
        <v>755447</v>
      </c>
      <c r="E5246" s="61">
        <v>701922</v>
      </c>
      <c r="F5246" s="68">
        <v>0.18886174999999999</v>
      </c>
      <c r="G5246" s="292">
        <v>0.17548050000000001</v>
      </c>
      <c r="H5246" s="68">
        <v>0.20145253333333332</v>
      </c>
      <c r="I5246" s="68">
        <v>0.18717919999999999</v>
      </c>
      <c r="T5246" s="91"/>
      <c r="U5246" s="91"/>
      <c r="AA5246" s="91"/>
      <c r="AB5246" s="91"/>
      <c r="AC5246" s="91"/>
      <c r="AD5246" s="91"/>
      <c r="AE5246" s="91"/>
      <c r="AF5246" s="91"/>
    </row>
    <row r="5247" spans="1:32" x14ac:dyDescent="0.3">
      <c r="A5247" s="65">
        <v>0</v>
      </c>
      <c r="B5247" s="10">
        <v>5244</v>
      </c>
      <c r="C5247" s="71">
        <v>0.52439999999999998</v>
      </c>
      <c r="D5247" s="74">
        <v>755447</v>
      </c>
      <c r="E5247" s="61">
        <v>701922</v>
      </c>
      <c r="F5247" s="68">
        <v>0.18886174999999999</v>
      </c>
      <c r="G5247" s="292">
        <v>0.17548050000000001</v>
      </c>
      <c r="H5247" s="68">
        <v>0.20145253333333332</v>
      </c>
      <c r="I5247" s="68">
        <v>0.18717919999999999</v>
      </c>
      <c r="T5247" s="91"/>
      <c r="U5247" s="91"/>
      <c r="AA5247" s="91"/>
      <c r="AB5247" s="91"/>
      <c r="AC5247" s="91"/>
      <c r="AD5247" s="91"/>
      <c r="AE5247" s="91"/>
      <c r="AF5247" s="91"/>
    </row>
    <row r="5248" spans="1:32" x14ac:dyDescent="0.3">
      <c r="A5248" s="65">
        <v>0</v>
      </c>
      <c r="B5248" s="10">
        <v>5245</v>
      </c>
      <c r="C5248" s="71">
        <v>0.52449999999999997</v>
      </c>
      <c r="D5248" s="74">
        <v>755447</v>
      </c>
      <c r="E5248" s="61">
        <v>701922</v>
      </c>
      <c r="F5248" s="68">
        <v>0.18886174999999999</v>
      </c>
      <c r="G5248" s="292">
        <v>0.17548050000000001</v>
      </c>
      <c r="H5248" s="68">
        <v>0.20145253333333332</v>
      </c>
      <c r="I5248" s="68">
        <v>0.18717919999999999</v>
      </c>
      <c r="T5248" s="91"/>
      <c r="U5248" s="91"/>
      <c r="AA5248" s="91"/>
      <c r="AB5248" s="91"/>
      <c r="AC5248" s="91"/>
      <c r="AD5248" s="91"/>
      <c r="AE5248" s="91"/>
      <c r="AF5248" s="91"/>
    </row>
    <row r="5249" spans="1:32" x14ac:dyDescent="0.3">
      <c r="A5249" s="65">
        <v>0</v>
      </c>
      <c r="B5249" s="10">
        <v>5246</v>
      </c>
      <c r="C5249" s="71">
        <v>0.52459999999999996</v>
      </c>
      <c r="D5249" s="74">
        <v>755447</v>
      </c>
      <c r="E5249" s="61">
        <v>701922</v>
      </c>
      <c r="F5249" s="68">
        <v>0.18886174999999999</v>
      </c>
      <c r="G5249" s="292">
        <v>0.17548050000000001</v>
      </c>
      <c r="H5249" s="68">
        <v>0.20145253333333332</v>
      </c>
      <c r="I5249" s="68">
        <v>0.18717919999999999</v>
      </c>
      <c r="T5249" s="91"/>
      <c r="U5249" s="91"/>
      <c r="AA5249" s="91"/>
      <c r="AB5249" s="91"/>
      <c r="AC5249" s="91"/>
      <c r="AD5249" s="91"/>
      <c r="AE5249" s="91"/>
      <c r="AF5249" s="91"/>
    </row>
    <row r="5250" spans="1:32" x14ac:dyDescent="0.3">
      <c r="A5250" s="65">
        <v>0</v>
      </c>
      <c r="B5250" s="10">
        <v>5247</v>
      </c>
      <c r="C5250" s="71">
        <v>0.52470000000000006</v>
      </c>
      <c r="D5250" s="74">
        <v>755447</v>
      </c>
      <c r="E5250" s="61">
        <v>701922</v>
      </c>
      <c r="F5250" s="68">
        <v>0.18886174999999999</v>
      </c>
      <c r="G5250" s="292">
        <v>0.17548050000000001</v>
      </c>
      <c r="H5250" s="68">
        <v>0.20145253333333332</v>
      </c>
      <c r="I5250" s="68">
        <v>0.18717919999999999</v>
      </c>
      <c r="T5250" s="91"/>
      <c r="U5250" s="91"/>
      <c r="AA5250" s="91"/>
      <c r="AB5250" s="91"/>
      <c r="AC5250" s="91"/>
      <c r="AD5250" s="91"/>
      <c r="AE5250" s="91"/>
      <c r="AF5250" s="91"/>
    </row>
    <row r="5251" spans="1:32" x14ac:dyDescent="0.3">
      <c r="A5251" s="65">
        <v>0</v>
      </c>
      <c r="B5251" s="10">
        <v>5248</v>
      </c>
      <c r="C5251" s="71">
        <v>0.52480000000000004</v>
      </c>
      <c r="D5251" s="74">
        <v>755447</v>
      </c>
      <c r="E5251" s="61">
        <v>701922</v>
      </c>
      <c r="F5251" s="68">
        <v>0.18886174999999999</v>
      </c>
      <c r="G5251" s="292">
        <v>0.17548050000000001</v>
      </c>
      <c r="H5251" s="68">
        <v>0.20145253333333332</v>
      </c>
      <c r="I5251" s="68">
        <v>0.18717919999999999</v>
      </c>
      <c r="T5251" s="91"/>
      <c r="U5251" s="91"/>
      <c r="AA5251" s="91"/>
      <c r="AB5251" s="91"/>
      <c r="AC5251" s="91"/>
      <c r="AD5251" s="91"/>
      <c r="AE5251" s="91"/>
      <c r="AF5251" s="91"/>
    </row>
    <row r="5252" spans="1:32" x14ac:dyDescent="0.3">
      <c r="A5252" s="65">
        <v>0</v>
      </c>
      <c r="B5252" s="10">
        <v>5249</v>
      </c>
      <c r="C5252" s="71">
        <v>0.52490000000000003</v>
      </c>
      <c r="D5252" s="74">
        <v>755447</v>
      </c>
      <c r="E5252" s="61">
        <v>701922</v>
      </c>
      <c r="F5252" s="68">
        <v>0.18886174999999999</v>
      </c>
      <c r="G5252" s="292">
        <v>0.17548050000000001</v>
      </c>
      <c r="H5252" s="68">
        <v>0.20145253333333332</v>
      </c>
      <c r="I5252" s="68">
        <v>0.18717919999999999</v>
      </c>
      <c r="T5252" s="91"/>
      <c r="U5252" s="91"/>
      <c r="AA5252" s="91"/>
      <c r="AB5252" s="91"/>
      <c r="AC5252" s="91"/>
      <c r="AD5252" s="91"/>
      <c r="AE5252" s="91"/>
      <c r="AF5252" s="91"/>
    </row>
    <row r="5253" spans="1:32" x14ac:dyDescent="0.3">
      <c r="A5253" s="65">
        <v>0</v>
      </c>
      <c r="B5253" s="10">
        <v>5250</v>
      </c>
      <c r="C5253" s="71">
        <v>0.52500000000000002</v>
      </c>
      <c r="D5253" s="74">
        <v>755447</v>
      </c>
      <c r="E5253" s="61">
        <v>701922</v>
      </c>
      <c r="F5253" s="68">
        <v>0.18886174999999999</v>
      </c>
      <c r="G5253" s="292">
        <v>0.17548050000000001</v>
      </c>
      <c r="H5253" s="68">
        <v>0.20145253333333332</v>
      </c>
      <c r="I5253" s="68">
        <v>0.18717919999999999</v>
      </c>
      <c r="T5253" s="91"/>
      <c r="U5253" s="91"/>
      <c r="AA5253" s="91"/>
      <c r="AB5253" s="91"/>
      <c r="AC5253" s="91"/>
      <c r="AD5253" s="91"/>
      <c r="AE5253" s="91"/>
      <c r="AF5253" s="91"/>
    </row>
    <row r="5254" spans="1:32" x14ac:dyDescent="0.3">
      <c r="A5254" s="65">
        <v>0</v>
      </c>
      <c r="B5254" s="10">
        <v>5251</v>
      </c>
      <c r="C5254" s="71">
        <v>0.52510000000000001</v>
      </c>
      <c r="D5254" s="74">
        <v>755447</v>
      </c>
      <c r="E5254" s="61">
        <v>701922</v>
      </c>
      <c r="F5254" s="68">
        <v>0.18886174999999999</v>
      </c>
      <c r="G5254" s="292">
        <v>0.17548050000000001</v>
      </c>
      <c r="H5254" s="68">
        <v>0.20145253333333332</v>
      </c>
      <c r="I5254" s="68">
        <v>0.18717919999999999</v>
      </c>
      <c r="T5254" s="91"/>
      <c r="U5254" s="91"/>
      <c r="AA5254" s="91"/>
      <c r="AB5254" s="91"/>
      <c r="AC5254" s="91"/>
      <c r="AD5254" s="91"/>
      <c r="AE5254" s="91"/>
      <c r="AF5254" s="91"/>
    </row>
    <row r="5255" spans="1:32" x14ac:dyDescent="0.3">
      <c r="A5255" s="65">
        <v>0</v>
      </c>
      <c r="B5255" s="10">
        <v>5252</v>
      </c>
      <c r="C5255" s="71">
        <v>0.5252</v>
      </c>
      <c r="D5255" s="74">
        <v>755447</v>
      </c>
      <c r="E5255" s="61">
        <v>701922</v>
      </c>
      <c r="F5255" s="68">
        <v>0.18886174999999999</v>
      </c>
      <c r="G5255" s="292">
        <v>0.17548050000000001</v>
      </c>
      <c r="H5255" s="68">
        <v>0.20145253333333332</v>
      </c>
      <c r="I5255" s="68">
        <v>0.18717919999999999</v>
      </c>
      <c r="T5255" s="91"/>
      <c r="U5255" s="91"/>
      <c r="AA5255" s="91"/>
      <c r="AB5255" s="91"/>
      <c r="AC5255" s="91"/>
      <c r="AD5255" s="91"/>
      <c r="AE5255" s="91"/>
      <c r="AF5255" s="91"/>
    </row>
    <row r="5256" spans="1:32" x14ac:dyDescent="0.3">
      <c r="A5256" s="65">
        <v>0</v>
      </c>
      <c r="B5256" s="10">
        <v>5253</v>
      </c>
      <c r="C5256" s="71">
        <v>0.52529999999999999</v>
      </c>
      <c r="D5256" s="74">
        <v>755447</v>
      </c>
      <c r="E5256" s="61">
        <v>701922</v>
      </c>
      <c r="F5256" s="68">
        <v>0.18886174999999999</v>
      </c>
      <c r="G5256" s="292">
        <v>0.17548050000000001</v>
      </c>
      <c r="H5256" s="68">
        <v>0.20145253333333332</v>
      </c>
      <c r="I5256" s="68">
        <v>0.18717919999999999</v>
      </c>
      <c r="T5256" s="91"/>
      <c r="U5256" s="91"/>
      <c r="AA5256" s="91"/>
      <c r="AB5256" s="91"/>
      <c r="AC5256" s="91"/>
      <c r="AD5256" s="91"/>
      <c r="AE5256" s="91"/>
      <c r="AF5256" s="91"/>
    </row>
    <row r="5257" spans="1:32" x14ac:dyDescent="0.3">
      <c r="A5257" s="65">
        <v>0</v>
      </c>
      <c r="B5257" s="10">
        <v>5254</v>
      </c>
      <c r="C5257" s="71">
        <v>0.52539999999999998</v>
      </c>
      <c r="D5257" s="74">
        <v>755447</v>
      </c>
      <c r="E5257" s="61">
        <v>701922</v>
      </c>
      <c r="F5257" s="68">
        <v>0.18886174999999999</v>
      </c>
      <c r="G5257" s="292">
        <v>0.17548050000000001</v>
      </c>
      <c r="H5257" s="68">
        <v>0.20145253333333332</v>
      </c>
      <c r="I5257" s="68">
        <v>0.18717919999999999</v>
      </c>
      <c r="T5257" s="91"/>
      <c r="U5257" s="91"/>
      <c r="AA5257" s="91"/>
      <c r="AB5257" s="91"/>
      <c r="AC5257" s="91"/>
      <c r="AD5257" s="91"/>
      <c r="AE5257" s="91"/>
      <c r="AF5257" s="91"/>
    </row>
    <row r="5258" spans="1:32" x14ac:dyDescent="0.3">
      <c r="A5258" s="65">
        <v>0</v>
      </c>
      <c r="B5258" s="10">
        <v>5255</v>
      </c>
      <c r="C5258" s="71">
        <v>0.52549999999999997</v>
      </c>
      <c r="D5258" s="74">
        <v>755447</v>
      </c>
      <c r="E5258" s="61">
        <v>701922</v>
      </c>
      <c r="F5258" s="68">
        <v>0.18886174999999999</v>
      </c>
      <c r="G5258" s="292">
        <v>0.17548050000000001</v>
      </c>
      <c r="H5258" s="68">
        <v>0.20145253333333332</v>
      </c>
      <c r="I5258" s="68">
        <v>0.18717919999999999</v>
      </c>
      <c r="T5258" s="91"/>
      <c r="U5258" s="91"/>
      <c r="AA5258" s="91"/>
      <c r="AB5258" s="91"/>
      <c r="AC5258" s="91"/>
      <c r="AD5258" s="91"/>
      <c r="AE5258" s="91"/>
      <c r="AF5258" s="91"/>
    </row>
    <row r="5259" spans="1:32" x14ac:dyDescent="0.3">
      <c r="A5259" s="65">
        <v>0</v>
      </c>
      <c r="B5259" s="10">
        <v>5256</v>
      </c>
      <c r="C5259" s="71">
        <v>0.52559999999999996</v>
      </c>
      <c r="D5259" s="74">
        <v>755447</v>
      </c>
      <c r="E5259" s="61">
        <v>701922</v>
      </c>
      <c r="F5259" s="68">
        <v>0.18886174999999999</v>
      </c>
      <c r="G5259" s="292">
        <v>0.17548050000000001</v>
      </c>
      <c r="H5259" s="68">
        <v>0.20145253333333332</v>
      </c>
      <c r="I5259" s="68">
        <v>0.18717919999999999</v>
      </c>
      <c r="T5259" s="91"/>
      <c r="U5259" s="91"/>
      <c r="AA5259" s="91"/>
      <c r="AB5259" s="91"/>
      <c r="AC5259" s="91"/>
      <c r="AD5259" s="91"/>
      <c r="AE5259" s="91"/>
      <c r="AF5259" s="91"/>
    </row>
    <row r="5260" spans="1:32" x14ac:dyDescent="0.3">
      <c r="A5260" s="65">
        <v>0</v>
      </c>
      <c r="B5260" s="10">
        <v>5257</v>
      </c>
      <c r="C5260" s="71">
        <v>0.52569999999999995</v>
      </c>
      <c r="D5260" s="74">
        <v>755447</v>
      </c>
      <c r="E5260" s="61">
        <v>701922</v>
      </c>
      <c r="F5260" s="68">
        <v>0.18886174999999999</v>
      </c>
      <c r="G5260" s="292">
        <v>0.17548050000000001</v>
      </c>
      <c r="H5260" s="68">
        <v>0.20145253333333332</v>
      </c>
      <c r="I5260" s="68">
        <v>0.18717919999999999</v>
      </c>
      <c r="T5260" s="91"/>
      <c r="U5260" s="91"/>
      <c r="AA5260" s="91"/>
      <c r="AB5260" s="91"/>
      <c r="AC5260" s="91"/>
      <c r="AD5260" s="91"/>
      <c r="AE5260" s="91"/>
      <c r="AF5260" s="91"/>
    </row>
    <row r="5261" spans="1:32" x14ac:dyDescent="0.3">
      <c r="A5261" s="65">
        <v>0</v>
      </c>
      <c r="B5261" s="10">
        <v>5258</v>
      </c>
      <c r="C5261" s="71">
        <v>0.52580000000000005</v>
      </c>
      <c r="D5261" s="74">
        <v>755447</v>
      </c>
      <c r="E5261" s="61">
        <v>701922</v>
      </c>
      <c r="F5261" s="68">
        <v>0.18886174999999999</v>
      </c>
      <c r="G5261" s="292">
        <v>0.17548050000000001</v>
      </c>
      <c r="H5261" s="68">
        <v>0.20145253333333332</v>
      </c>
      <c r="I5261" s="68">
        <v>0.18717919999999999</v>
      </c>
      <c r="T5261" s="91"/>
      <c r="U5261" s="91"/>
      <c r="AA5261" s="91"/>
      <c r="AB5261" s="91"/>
      <c r="AC5261" s="91"/>
      <c r="AD5261" s="91"/>
      <c r="AE5261" s="91"/>
      <c r="AF5261" s="91"/>
    </row>
    <row r="5262" spans="1:32" x14ac:dyDescent="0.3">
      <c r="A5262" s="65">
        <v>0</v>
      </c>
      <c r="B5262" s="10">
        <v>5259</v>
      </c>
      <c r="C5262" s="71">
        <v>0.52590000000000003</v>
      </c>
      <c r="D5262" s="74">
        <v>755447</v>
      </c>
      <c r="E5262" s="61">
        <v>701922</v>
      </c>
      <c r="F5262" s="68">
        <v>0.18886174999999999</v>
      </c>
      <c r="G5262" s="292">
        <v>0.17548050000000001</v>
      </c>
      <c r="H5262" s="68">
        <v>0.20145253333333332</v>
      </c>
      <c r="I5262" s="68">
        <v>0.18717919999999999</v>
      </c>
      <c r="T5262" s="91"/>
      <c r="U5262" s="91"/>
      <c r="AA5262" s="91"/>
      <c r="AB5262" s="91"/>
      <c r="AC5262" s="91"/>
      <c r="AD5262" s="91"/>
      <c r="AE5262" s="91"/>
      <c r="AF5262" s="91"/>
    </row>
    <row r="5263" spans="1:32" x14ac:dyDescent="0.3">
      <c r="A5263" s="65">
        <v>0</v>
      </c>
      <c r="B5263" s="10">
        <v>5260</v>
      </c>
      <c r="C5263" s="71">
        <v>0.52600000000000002</v>
      </c>
      <c r="D5263" s="74">
        <v>755447</v>
      </c>
      <c r="E5263" s="61">
        <v>701922</v>
      </c>
      <c r="F5263" s="68">
        <v>0.18886174999999999</v>
      </c>
      <c r="G5263" s="292">
        <v>0.17548050000000001</v>
      </c>
      <c r="H5263" s="68">
        <v>0.20145253333333332</v>
      </c>
      <c r="I5263" s="68">
        <v>0.18717919999999999</v>
      </c>
      <c r="T5263" s="91"/>
      <c r="U5263" s="91"/>
      <c r="AA5263" s="91"/>
      <c r="AB5263" s="91"/>
      <c r="AC5263" s="91"/>
      <c r="AD5263" s="91"/>
      <c r="AE5263" s="91"/>
      <c r="AF5263" s="91"/>
    </row>
    <row r="5264" spans="1:32" x14ac:dyDescent="0.3">
      <c r="A5264" s="65">
        <v>0</v>
      </c>
      <c r="B5264" s="10">
        <v>5261</v>
      </c>
      <c r="C5264" s="71">
        <v>0.52610000000000001</v>
      </c>
      <c r="D5264" s="74">
        <v>755447</v>
      </c>
      <c r="E5264" s="61">
        <v>701922</v>
      </c>
      <c r="F5264" s="68">
        <v>0.18886174999999999</v>
      </c>
      <c r="G5264" s="292">
        <v>0.17548050000000001</v>
      </c>
      <c r="H5264" s="68">
        <v>0.20145253333333332</v>
      </c>
      <c r="I5264" s="68">
        <v>0.18717919999999999</v>
      </c>
      <c r="T5264" s="91"/>
      <c r="U5264" s="91"/>
      <c r="AA5264" s="91"/>
      <c r="AB5264" s="91"/>
      <c r="AC5264" s="91"/>
      <c r="AD5264" s="91"/>
      <c r="AE5264" s="91"/>
      <c r="AF5264" s="91"/>
    </row>
    <row r="5265" spans="1:32" x14ac:dyDescent="0.3">
      <c r="A5265" s="65">
        <v>0</v>
      </c>
      <c r="B5265" s="10">
        <v>5262</v>
      </c>
      <c r="C5265" s="71">
        <v>0.5262</v>
      </c>
      <c r="D5265" s="74">
        <v>755447</v>
      </c>
      <c r="E5265" s="61">
        <v>701922</v>
      </c>
      <c r="F5265" s="68">
        <v>0.18886174999999999</v>
      </c>
      <c r="G5265" s="292">
        <v>0.17548050000000001</v>
      </c>
      <c r="H5265" s="68">
        <v>0.20145253333333332</v>
      </c>
      <c r="I5265" s="68">
        <v>0.18717919999999999</v>
      </c>
      <c r="T5265" s="91"/>
      <c r="U5265" s="91"/>
      <c r="AA5265" s="91"/>
      <c r="AB5265" s="91"/>
      <c r="AC5265" s="91"/>
      <c r="AD5265" s="91"/>
      <c r="AE5265" s="91"/>
      <c r="AF5265" s="91"/>
    </row>
    <row r="5266" spans="1:32" x14ac:dyDescent="0.3">
      <c r="A5266" s="65">
        <v>0</v>
      </c>
      <c r="B5266" s="10">
        <v>5263</v>
      </c>
      <c r="C5266" s="71">
        <v>0.52629999999999999</v>
      </c>
      <c r="D5266" s="74">
        <v>755447</v>
      </c>
      <c r="E5266" s="61">
        <v>701922</v>
      </c>
      <c r="F5266" s="68">
        <v>0.18886174999999999</v>
      </c>
      <c r="G5266" s="292">
        <v>0.17548050000000001</v>
      </c>
      <c r="H5266" s="68">
        <v>0.20145253333333332</v>
      </c>
      <c r="I5266" s="68">
        <v>0.18717919999999999</v>
      </c>
      <c r="T5266" s="91"/>
      <c r="U5266" s="91"/>
      <c r="AA5266" s="91"/>
      <c r="AB5266" s="91"/>
      <c r="AC5266" s="91"/>
      <c r="AD5266" s="91"/>
      <c r="AE5266" s="91"/>
      <c r="AF5266" s="91"/>
    </row>
    <row r="5267" spans="1:32" x14ac:dyDescent="0.3">
      <c r="A5267" s="65">
        <v>0</v>
      </c>
      <c r="B5267" s="10">
        <v>5264</v>
      </c>
      <c r="C5267" s="71">
        <v>0.52639999999999998</v>
      </c>
      <c r="D5267" s="74">
        <v>755447</v>
      </c>
      <c r="E5267" s="61">
        <v>701922</v>
      </c>
      <c r="F5267" s="68">
        <v>0.18886174999999999</v>
      </c>
      <c r="G5267" s="292">
        <v>0.17548050000000001</v>
      </c>
      <c r="H5267" s="68">
        <v>0.20145253333333332</v>
      </c>
      <c r="I5267" s="68">
        <v>0.18717919999999999</v>
      </c>
      <c r="T5267" s="91"/>
      <c r="U5267" s="91"/>
      <c r="AA5267" s="91"/>
      <c r="AB5267" s="91"/>
      <c r="AC5267" s="91"/>
      <c r="AD5267" s="91"/>
      <c r="AE5267" s="91"/>
      <c r="AF5267" s="91"/>
    </row>
    <row r="5268" spans="1:32" x14ac:dyDescent="0.3">
      <c r="A5268" s="65">
        <v>0</v>
      </c>
      <c r="B5268" s="10">
        <v>5265</v>
      </c>
      <c r="C5268" s="71">
        <v>0.52649999999999997</v>
      </c>
      <c r="D5268" s="74">
        <v>755447</v>
      </c>
      <c r="E5268" s="61">
        <v>701922</v>
      </c>
      <c r="F5268" s="68">
        <v>0.18886174999999999</v>
      </c>
      <c r="G5268" s="292">
        <v>0.17548050000000001</v>
      </c>
      <c r="H5268" s="68">
        <v>0.20145253333333332</v>
      </c>
      <c r="I5268" s="68">
        <v>0.18717919999999999</v>
      </c>
      <c r="T5268" s="91"/>
      <c r="U5268" s="91"/>
      <c r="AA5268" s="91"/>
      <c r="AB5268" s="91"/>
      <c r="AC5268" s="91"/>
      <c r="AD5268" s="91"/>
      <c r="AE5268" s="91"/>
      <c r="AF5268" s="91"/>
    </row>
    <row r="5269" spans="1:32" x14ac:dyDescent="0.3">
      <c r="A5269" s="65">
        <v>0</v>
      </c>
      <c r="B5269" s="10">
        <v>5266</v>
      </c>
      <c r="C5269" s="71">
        <v>0.52659999999999996</v>
      </c>
      <c r="D5269" s="74">
        <v>755447</v>
      </c>
      <c r="E5269" s="61">
        <v>701922</v>
      </c>
      <c r="F5269" s="68">
        <v>0.18886174999999999</v>
      </c>
      <c r="G5269" s="292">
        <v>0.17548050000000001</v>
      </c>
      <c r="H5269" s="68">
        <v>0.20145253333333332</v>
      </c>
      <c r="I5269" s="68">
        <v>0.18717919999999999</v>
      </c>
      <c r="T5269" s="91"/>
      <c r="U5269" s="91"/>
      <c r="AA5269" s="91"/>
      <c r="AB5269" s="91"/>
      <c r="AC5269" s="91"/>
      <c r="AD5269" s="91"/>
      <c r="AE5269" s="91"/>
      <c r="AF5269" s="91"/>
    </row>
    <row r="5270" spans="1:32" x14ac:dyDescent="0.3">
      <c r="A5270" s="65">
        <v>0</v>
      </c>
      <c r="B5270" s="10">
        <v>5267</v>
      </c>
      <c r="C5270" s="71">
        <v>0.52669999999999995</v>
      </c>
      <c r="D5270" s="74">
        <v>755447</v>
      </c>
      <c r="E5270" s="61">
        <v>701922</v>
      </c>
      <c r="F5270" s="68">
        <v>0.18886174999999999</v>
      </c>
      <c r="G5270" s="292">
        <v>0.17548050000000001</v>
      </c>
      <c r="H5270" s="68">
        <v>0.20145253333333332</v>
      </c>
      <c r="I5270" s="68">
        <v>0.18717919999999999</v>
      </c>
      <c r="T5270" s="91"/>
      <c r="U5270" s="91"/>
      <c r="AA5270" s="91"/>
      <c r="AB5270" s="91"/>
      <c r="AC5270" s="91"/>
      <c r="AD5270" s="91"/>
      <c r="AE5270" s="91"/>
      <c r="AF5270" s="91"/>
    </row>
    <row r="5271" spans="1:32" x14ac:dyDescent="0.3">
      <c r="A5271" s="65">
        <v>0</v>
      </c>
      <c r="B5271" s="10">
        <v>5268</v>
      </c>
      <c r="C5271" s="71">
        <v>0.52680000000000005</v>
      </c>
      <c r="D5271" s="74">
        <v>755447</v>
      </c>
      <c r="E5271" s="61">
        <v>701922</v>
      </c>
      <c r="F5271" s="68">
        <v>0.18886174999999999</v>
      </c>
      <c r="G5271" s="292">
        <v>0.17548050000000001</v>
      </c>
      <c r="H5271" s="68">
        <v>0.20145253333333332</v>
      </c>
      <c r="I5271" s="68">
        <v>0.18717919999999999</v>
      </c>
      <c r="T5271" s="91"/>
      <c r="U5271" s="91"/>
      <c r="AA5271" s="91"/>
      <c r="AB5271" s="91"/>
      <c r="AC5271" s="91"/>
      <c r="AD5271" s="91"/>
      <c r="AE5271" s="91"/>
      <c r="AF5271" s="91"/>
    </row>
    <row r="5272" spans="1:32" x14ac:dyDescent="0.3">
      <c r="A5272" s="65">
        <v>0</v>
      </c>
      <c r="B5272" s="10">
        <v>5269</v>
      </c>
      <c r="C5272" s="71">
        <v>0.52690000000000003</v>
      </c>
      <c r="D5272" s="74">
        <v>755447</v>
      </c>
      <c r="E5272" s="61">
        <v>701922</v>
      </c>
      <c r="F5272" s="68">
        <v>0.18886174999999999</v>
      </c>
      <c r="G5272" s="292">
        <v>0.17548050000000001</v>
      </c>
      <c r="H5272" s="68">
        <v>0.20145253333333332</v>
      </c>
      <c r="I5272" s="68">
        <v>0.18717919999999999</v>
      </c>
      <c r="T5272" s="91"/>
      <c r="U5272" s="91"/>
      <c r="AA5272" s="91"/>
      <c r="AB5272" s="91"/>
      <c r="AC5272" s="91"/>
      <c r="AD5272" s="91"/>
      <c r="AE5272" s="91"/>
      <c r="AF5272" s="91"/>
    </row>
    <row r="5273" spans="1:32" x14ac:dyDescent="0.3">
      <c r="A5273" s="65">
        <v>0</v>
      </c>
      <c r="B5273" s="10">
        <v>5270</v>
      </c>
      <c r="C5273" s="71">
        <v>0.52700000000000002</v>
      </c>
      <c r="D5273" s="74">
        <v>755447</v>
      </c>
      <c r="E5273" s="61">
        <v>701922</v>
      </c>
      <c r="F5273" s="68">
        <v>0.18886174999999999</v>
      </c>
      <c r="G5273" s="292">
        <v>0.17548050000000001</v>
      </c>
      <c r="H5273" s="68">
        <v>0.20145253333333332</v>
      </c>
      <c r="I5273" s="68">
        <v>0.18717919999999999</v>
      </c>
      <c r="T5273" s="91"/>
      <c r="U5273" s="91"/>
      <c r="AA5273" s="91"/>
      <c r="AB5273" s="91"/>
      <c r="AC5273" s="91"/>
      <c r="AD5273" s="91"/>
      <c r="AE5273" s="91"/>
      <c r="AF5273" s="91"/>
    </row>
    <row r="5274" spans="1:32" x14ac:dyDescent="0.3">
      <c r="A5274" s="65">
        <v>0</v>
      </c>
      <c r="B5274" s="10">
        <v>5271</v>
      </c>
      <c r="C5274" s="71">
        <v>0.52710000000000001</v>
      </c>
      <c r="D5274" s="74">
        <v>755447</v>
      </c>
      <c r="E5274" s="61">
        <v>701922</v>
      </c>
      <c r="F5274" s="68">
        <v>0.18886174999999999</v>
      </c>
      <c r="G5274" s="292">
        <v>0.17548050000000001</v>
      </c>
      <c r="H5274" s="68">
        <v>0.20145253333333332</v>
      </c>
      <c r="I5274" s="68">
        <v>0.18717919999999999</v>
      </c>
      <c r="T5274" s="91"/>
      <c r="U5274" s="91"/>
      <c r="AA5274" s="91"/>
      <c r="AB5274" s="91"/>
      <c r="AC5274" s="91"/>
      <c r="AD5274" s="91"/>
      <c r="AE5274" s="91"/>
      <c r="AF5274" s="91"/>
    </row>
    <row r="5275" spans="1:32" x14ac:dyDescent="0.3">
      <c r="A5275" s="65">
        <v>0</v>
      </c>
      <c r="B5275" s="10">
        <v>5272</v>
      </c>
      <c r="C5275" s="71">
        <v>0.5272</v>
      </c>
      <c r="D5275" s="74">
        <v>755447</v>
      </c>
      <c r="E5275" s="61">
        <v>701922</v>
      </c>
      <c r="F5275" s="68">
        <v>0.18886174999999999</v>
      </c>
      <c r="G5275" s="292">
        <v>0.17548050000000001</v>
      </c>
      <c r="H5275" s="68">
        <v>0.20145253333333332</v>
      </c>
      <c r="I5275" s="68">
        <v>0.18717919999999999</v>
      </c>
      <c r="T5275" s="91"/>
      <c r="U5275" s="91"/>
      <c r="AA5275" s="91"/>
      <c r="AB5275" s="91"/>
      <c r="AC5275" s="91"/>
      <c r="AD5275" s="91"/>
      <c r="AE5275" s="91"/>
      <c r="AF5275" s="91"/>
    </row>
    <row r="5276" spans="1:32" x14ac:dyDescent="0.3">
      <c r="A5276" s="65">
        <v>0</v>
      </c>
      <c r="B5276" s="10">
        <v>5273</v>
      </c>
      <c r="C5276" s="71">
        <v>0.52729999999999999</v>
      </c>
      <c r="D5276" s="74">
        <v>755447</v>
      </c>
      <c r="E5276" s="61">
        <v>701922</v>
      </c>
      <c r="F5276" s="68">
        <v>0.18886174999999999</v>
      </c>
      <c r="G5276" s="292">
        <v>0.17548050000000001</v>
      </c>
      <c r="H5276" s="68">
        <v>0.20145253333333332</v>
      </c>
      <c r="I5276" s="68">
        <v>0.18717919999999999</v>
      </c>
      <c r="T5276" s="91"/>
      <c r="U5276" s="91"/>
      <c r="AA5276" s="91"/>
      <c r="AB5276" s="91"/>
      <c r="AC5276" s="91"/>
      <c r="AD5276" s="91"/>
      <c r="AE5276" s="91"/>
      <c r="AF5276" s="91"/>
    </row>
    <row r="5277" spans="1:32" x14ac:dyDescent="0.3">
      <c r="A5277" s="65">
        <v>0</v>
      </c>
      <c r="B5277" s="10">
        <v>5274</v>
      </c>
      <c r="C5277" s="71">
        <v>0.52739999999999998</v>
      </c>
      <c r="D5277" s="74">
        <v>755447</v>
      </c>
      <c r="E5277" s="61">
        <v>701922</v>
      </c>
      <c r="F5277" s="68">
        <v>0.18886174999999999</v>
      </c>
      <c r="G5277" s="292">
        <v>0.17548050000000001</v>
      </c>
      <c r="H5277" s="68">
        <v>0.20145253333333332</v>
      </c>
      <c r="I5277" s="68">
        <v>0.18717919999999999</v>
      </c>
      <c r="T5277" s="91"/>
      <c r="U5277" s="91"/>
      <c r="AA5277" s="91"/>
      <c r="AB5277" s="91"/>
      <c r="AC5277" s="91"/>
      <c r="AD5277" s="91"/>
      <c r="AE5277" s="91"/>
      <c r="AF5277" s="91"/>
    </row>
    <row r="5278" spans="1:32" x14ac:dyDescent="0.3">
      <c r="A5278" s="65">
        <v>0</v>
      </c>
      <c r="B5278" s="10">
        <v>5275</v>
      </c>
      <c r="C5278" s="71">
        <v>0.52749999999999997</v>
      </c>
      <c r="D5278" s="74">
        <v>755447</v>
      </c>
      <c r="E5278" s="61">
        <v>701922</v>
      </c>
      <c r="F5278" s="68">
        <v>0.18886174999999999</v>
      </c>
      <c r="G5278" s="292">
        <v>0.17548050000000001</v>
      </c>
      <c r="H5278" s="68">
        <v>0.20145253333333332</v>
      </c>
      <c r="I5278" s="68">
        <v>0.18717919999999999</v>
      </c>
      <c r="T5278" s="91"/>
      <c r="U5278" s="91"/>
      <c r="AA5278" s="91"/>
      <c r="AB5278" s="91"/>
      <c r="AC5278" s="91"/>
      <c r="AD5278" s="91"/>
      <c r="AE5278" s="91"/>
      <c r="AF5278" s="91"/>
    </row>
    <row r="5279" spans="1:32" x14ac:dyDescent="0.3">
      <c r="A5279" s="65">
        <v>0</v>
      </c>
      <c r="B5279" s="10">
        <v>5276</v>
      </c>
      <c r="C5279" s="71">
        <v>0.52759999999999996</v>
      </c>
      <c r="D5279" s="74">
        <v>755447</v>
      </c>
      <c r="E5279" s="61">
        <v>701922</v>
      </c>
      <c r="F5279" s="68">
        <v>0.18886174999999999</v>
      </c>
      <c r="G5279" s="292">
        <v>0.17548050000000001</v>
      </c>
      <c r="H5279" s="68">
        <v>0.20145253333333332</v>
      </c>
      <c r="I5279" s="68">
        <v>0.18717919999999999</v>
      </c>
      <c r="T5279" s="91"/>
      <c r="U5279" s="91"/>
      <c r="AA5279" s="91"/>
      <c r="AB5279" s="91"/>
      <c r="AC5279" s="91"/>
      <c r="AD5279" s="91"/>
      <c r="AE5279" s="91"/>
      <c r="AF5279" s="91"/>
    </row>
    <row r="5280" spans="1:32" x14ac:dyDescent="0.3">
      <c r="A5280" s="65">
        <v>0</v>
      </c>
      <c r="B5280" s="10">
        <v>5277</v>
      </c>
      <c r="C5280" s="71">
        <v>0.52769999999999995</v>
      </c>
      <c r="D5280" s="74">
        <v>755447</v>
      </c>
      <c r="E5280" s="61">
        <v>701922</v>
      </c>
      <c r="F5280" s="68">
        <v>0.18886174999999999</v>
      </c>
      <c r="G5280" s="292">
        <v>0.17548050000000001</v>
      </c>
      <c r="H5280" s="68">
        <v>0.20145253333333332</v>
      </c>
      <c r="I5280" s="68">
        <v>0.18717919999999999</v>
      </c>
      <c r="T5280" s="91"/>
      <c r="U5280" s="91"/>
      <c r="AA5280" s="91"/>
      <c r="AB5280" s="91"/>
      <c r="AC5280" s="91"/>
      <c r="AD5280" s="91"/>
      <c r="AE5280" s="91"/>
      <c r="AF5280" s="91"/>
    </row>
    <row r="5281" spans="1:32" x14ac:dyDescent="0.3">
      <c r="A5281" s="65">
        <v>0</v>
      </c>
      <c r="B5281" s="10">
        <v>5278</v>
      </c>
      <c r="C5281" s="71">
        <v>0.52780000000000005</v>
      </c>
      <c r="D5281" s="74">
        <v>755447</v>
      </c>
      <c r="E5281" s="61">
        <v>701922</v>
      </c>
      <c r="F5281" s="68">
        <v>0.18886174999999999</v>
      </c>
      <c r="G5281" s="292">
        <v>0.17548050000000001</v>
      </c>
      <c r="H5281" s="68">
        <v>0.20145253333333332</v>
      </c>
      <c r="I5281" s="68">
        <v>0.18717919999999999</v>
      </c>
      <c r="T5281" s="91"/>
      <c r="U5281" s="91"/>
      <c r="AA5281" s="91"/>
      <c r="AB5281" s="91"/>
      <c r="AC5281" s="91"/>
      <c r="AD5281" s="91"/>
      <c r="AE5281" s="91"/>
      <c r="AF5281" s="91"/>
    </row>
    <row r="5282" spans="1:32" x14ac:dyDescent="0.3">
      <c r="A5282" s="65">
        <v>0</v>
      </c>
      <c r="B5282" s="10">
        <v>5279</v>
      </c>
      <c r="C5282" s="71">
        <v>0.52790000000000004</v>
      </c>
      <c r="D5282" s="74">
        <v>755447</v>
      </c>
      <c r="E5282" s="61">
        <v>701922</v>
      </c>
      <c r="F5282" s="68">
        <v>0.18886174999999999</v>
      </c>
      <c r="G5282" s="292">
        <v>0.17548050000000001</v>
      </c>
      <c r="H5282" s="68">
        <v>0.20145253333333332</v>
      </c>
      <c r="I5282" s="68">
        <v>0.18717919999999999</v>
      </c>
      <c r="T5282" s="91"/>
      <c r="U5282" s="91"/>
      <c r="AA5282" s="91"/>
      <c r="AB5282" s="91"/>
      <c r="AC5282" s="91"/>
      <c r="AD5282" s="91"/>
      <c r="AE5282" s="91"/>
      <c r="AF5282" s="91"/>
    </row>
    <row r="5283" spans="1:32" x14ac:dyDescent="0.3">
      <c r="A5283" s="65">
        <v>0</v>
      </c>
      <c r="B5283" s="10">
        <v>5280</v>
      </c>
      <c r="C5283" s="71">
        <v>0.52800000000000002</v>
      </c>
      <c r="D5283" s="74">
        <v>755447</v>
      </c>
      <c r="E5283" s="61">
        <v>701922</v>
      </c>
      <c r="F5283" s="68">
        <v>0.18886174999999999</v>
      </c>
      <c r="G5283" s="292">
        <v>0.17548050000000001</v>
      </c>
      <c r="H5283" s="68">
        <v>0.20145253333333332</v>
      </c>
      <c r="I5283" s="68">
        <v>0.18717919999999999</v>
      </c>
      <c r="T5283" s="91"/>
      <c r="U5283" s="91"/>
      <c r="AA5283" s="91"/>
      <c r="AB5283" s="91"/>
      <c r="AC5283" s="91"/>
      <c r="AD5283" s="91"/>
      <c r="AE5283" s="91"/>
      <c r="AF5283" s="91"/>
    </row>
    <row r="5284" spans="1:32" x14ac:dyDescent="0.3">
      <c r="A5284" s="65">
        <v>0</v>
      </c>
      <c r="B5284" s="10">
        <v>5281</v>
      </c>
      <c r="C5284" s="71">
        <v>0.52810000000000001</v>
      </c>
      <c r="D5284" s="74">
        <v>755447</v>
      </c>
      <c r="E5284" s="61">
        <v>701922</v>
      </c>
      <c r="F5284" s="68">
        <v>0.18886174999999999</v>
      </c>
      <c r="G5284" s="292">
        <v>0.17548050000000001</v>
      </c>
      <c r="H5284" s="68">
        <v>0.20145253333333332</v>
      </c>
      <c r="I5284" s="68">
        <v>0.18717919999999999</v>
      </c>
      <c r="T5284" s="91"/>
      <c r="U5284" s="91"/>
      <c r="AA5284" s="91"/>
      <c r="AB5284" s="91"/>
      <c r="AC5284" s="91"/>
      <c r="AD5284" s="91"/>
      <c r="AE5284" s="91"/>
      <c r="AF5284" s="91"/>
    </row>
    <row r="5285" spans="1:32" x14ac:dyDescent="0.3">
      <c r="A5285" s="65">
        <v>0</v>
      </c>
      <c r="B5285" s="10">
        <v>5282</v>
      </c>
      <c r="C5285" s="71">
        <v>0.5282</v>
      </c>
      <c r="D5285" s="74">
        <v>755447</v>
      </c>
      <c r="E5285" s="61">
        <v>701922</v>
      </c>
      <c r="F5285" s="68">
        <v>0.18886174999999999</v>
      </c>
      <c r="G5285" s="292">
        <v>0.17548050000000001</v>
      </c>
      <c r="H5285" s="68">
        <v>0.20145253333333332</v>
      </c>
      <c r="I5285" s="68">
        <v>0.18717919999999999</v>
      </c>
      <c r="T5285" s="91"/>
      <c r="U5285" s="91"/>
      <c r="AA5285" s="91"/>
      <c r="AB5285" s="91"/>
      <c r="AC5285" s="91"/>
      <c r="AD5285" s="91"/>
      <c r="AE5285" s="91"/>
      <c r="AF5285" s="91"/>
    </row>
    <row r="5286" spans="1:32" x14ac:dyDescent="0.3">
      <c r="A5286" s="65">
        <v>0</v>
      </c>
      <c r="B5286" s="10">
        <v>5283</v>
      </c>
      <c r="C5286" s="71">
        <v>0.52829999999999999</v>
      </c>
      <c r="D5286" s="74">
        <v>755447</v>
      </c>
      <c r="E5286" s="61">
        <v>701922</v>
      </c>
      <c r="F5286" s="68">
        <v>0.18886174999999999</v>
      </c>
      <c r="G5286" s="292">
        <v>0.17548050000000001</v>
      </c>
      <c r="H5286" s="68">
        <v>0.20145253333333332</v>
      </c>
      <c r="I5286" s="68">
        <v>0.18717919999999999</v>
      </c>
      <c r="T5286" s="91"/>
      <c r="U5286" s="91"/>
      <c r="AA5286" s="91"/>
      <c r="AB5286" s="91"/>
      <c r="AC5286" s="91"/>
      <c r="AD5286" s="91"/>
      <c r="AE5286" s="91"/>
      <c r="AF5286" s="91"/>
    </row>
    <row r="5287" spans="1:32" x14ac:dyDescent="0.3">
      <c r="A5287" s="65">
        <v>0</v>
      </c>
      <c r="B5287" s="10">
        <v>5284</v>
      </c>
      <c r="C5287" s="71">
        <v>0.52839999999999998</v>
      </c>
      <c r="D5287" s="74">
        <v>755447</v>
      </c>
      <c r="E5287" s="61">
        <v>701922</v>
      </c>
      <c r="F5287" s="68">
        <v>0.18886174999999999</v>
      </c>
      <c r="G5287" s="292">
        <v>0.17548050000000001</v>
      </c>
      <c r="H5287" s="68">
        <v>0.20145253333333332</v>
      </c>
      <c r="I5287" s="68">
        <v>0.18717919999999999</v>
      </c>
      <c r="T5287" s="91"/>
      <c r="U5287" s="91"/>
      <c r="AA5287" s="91"/>
      <c r="AB5287" s="91"/>
      <c r="AC5287" s="91"/>
      <c r="AD5287" s="91"/>
      <c r="AE5287" s="91"/>
      <c r="AF5287" s="91"/>
    </row>
    <row r="5288" spans="1:32" x14ac:dyDescent="0.3">
      <c r="A5288" s="65">
        <v>0</v>
      </c>
      <c r="B5288" s="10">
        <v>5285</v>
      </c>
      <c r="C5288" s="71">
        <v>0.52849999999999997</v>
      </c>
      <c r="D5288" s="74">
        <v>755447</v>
      </c>
      <c r="E5288" s="61">
        <v>701922</v>
      </c>
      <c r="F5288" s="68">
        <v>0.18886174999999999</v>
      </c>
      <c r="G5288" s="292">
        <v>0.17548050000000001</v>
      </c>
      <c r="H5288" s="68">
        <v>0.20145253333333332</v>
      </c>
      <c r="I5288" s="68">
        <v>0.18717919999999999</v>
      </c>
      <c r="T5288" s="91"/>
      <c r="U5288" s="91"/>
      <c r="AA5288" s="91"/>
      <c r="AB5288" s="91"/>
      <c r="AC5288" s="91"/>
      <c r="AD5288" s="91"/>
      <c r="AE5288" s="91"/>
      <c r="AF5288" s="91"/>
    </row>
    <row r="5289" spans="1:32" x14ac:dyDescent="0.3">
      <c r="A5289" s="65">
        <v>0</v>
      </c>
      <c r="B5289" s="10">
        <v>5286</v>
      </c>
      <c r="C5289" s="71">
        <v>0.52859999999999996</v>
      </c>
      <c r="D5289" s="74">
        <v>755447</v>
      </c>
      <c r="E5289" s="61">
        <v>701922</v>
      </c>
      <c r="F5289" s="68">
        <v>0.18886174999999999</v>
      </c>
      <c r="G5289" s="292">
        <v>0.17548050000000001</v>
      </c>
      <c r="H5289" s="68">
        <v>0.20145253333333332</v>
      </c>
      <c r="I5289" s="68">
        <v>0.18717919999999999</v>
      </c>
      <c r="T5289" s="91"/>
      <c r="U5289" s="91"/>
      <c r="AA5289" s="91"/>
      <c r="AB5289" s="91"/>
      <c r="AC5289" s="91"/>
      <c r="AD5289" s="91"/>
      <c r="AE5289" s="91"/>
      <c r="AF5289" s="91"/>
    </row>
    <row r="5290" spans="1:32" x14ac:dyDescent="0.3">
      <c r="A5290" s="65">
        <v>0</v>
      </c>
      <c r="B5290" s="10">
        <v>5287</v>
      </c>
      <c r="C5290" s="71">
        <v>0.52869999999999995</v>
      </c>
      <c r="D5290" s="74">
        <v>755447</v>
      </c>
      <c r="E5290" s="61">
        <v>701922</v>
      </c>
      <c r="F5290" s="68">
        <v>0.18886174999999999</v>
      </c>
      <c r="G5290" s="292">
        <v>0.17548050000000001</v>
      </c>
      <c r="H5290" s="68">
        <v>0.20145253333333332</v>
      </c>
      <c r="I5290" s="68">
        <v>0.18717919999999999</v>
      </c>
      <c r="T5290" s="91"/>
      <c r="U5290" s="91"/>
      <c r="AA5290" s="91"/>
      <c r="AB5290" s="91"/>
      <c r="AC5290" s="91"/>
      <c r="AD5290" s="91"/>
      <c r="AE5290" s="91"/>
      <c r="AF5290" s="91"/>
    </row>
    <row r="5291" spans="1:32" x14ac:dyDescent="0.3">
      <c r="A5291" s="65">
        <v>0</v>
      </c>
      <c r="B5291" s="10">
        <v>5288</v>
      </c>
      <c r="C5291" s="71">
        <v>0.52880000000000005</v>
      </c>
      <c r="D5291" s="74">
        <v>755447</v>
      </c>
      <c r="E5291" s="61">
        <v>701922</v>
      </c>
      <c r="F5291" s="68">
        <v>0.18886174999999999</v>
      </c>
      <c r="G5291" s="292">
        <v>0.17548050000000001</v>
      </c>
      <c r="H5291" s="68">
        <v>0.20145253333333332</v>
      </c>
      <c r="I5291" s="68">
        <v>0.18717919999999999</v>
      </c>
      <c r="T5291" s="91"/>
      <c r="U5291" s="91"/>
      <c r="AA5291" s="91"/>
      <c r="AB5291" s="91"/>
      <c r="AC5291" s="91"/>
      <c r="AD5291" s="91"/>
      <c r="AE5291" s="91"/>
      <c r="AF5291" s="91"/>
    </row>
    <row r="5292" spans="1:32" x14ac:dyDescent="0.3">
      <c r="A5292" s="65">
        <v>0</v>
      </c>
      <c r="B5292" s="10">
        <v>5289</v>
      </c>
      <c r="C5292" s="71">
        <v>0.52890000000000004</v>
      </c>
      <c r="D5292" s="74">
        <v>755447</v>
      </c>
      <c r="E5292" s="61">
        <v>701922</v>
      </c>
      <c r="F5292" s="68">
        <v>0.18886174999999999</v>
      </c>
      <c r="G5292" s="292">
        <v>0.17548050000000001</v>
      </c>
      <c r="H5292" s="68">
        <v>0.20145253333333332</v>
      </c>
      <c r="I5292" s="68">
        <v>0.18717919999999999</v>
      </c>
      <c r="T5292" s="91"/>
      <c r="U5292" s="91"/>
      <c r="AA5292" s="91"/>
      <c r="AB5292" s="91"/>
      <c r="AC5292" s="91"/>
      <c r="AD5292" s="91"/>
      <c r="AE5292" s="91"/>
      <c r="AF5292" s="91"/>
    </row>
    <row r="5293" spans="1:32" x14ac:dyDescent="0.3">
      <c r="A5293" s="65">
        <v>0</v>
      </c>
      <c r="B5293" s="10">
        <v>5290</v>
      </c>
      <c r="C5293" s="71">
        <v>0.52900000000000003</v>
      </c>
      <c r="D5293" s="74">
        <v>755447</v>
      </c>
      <c r="E5293" s="61">
        <v>701922</v>
      </c>
      <c r="F5293" s="68">
        <v>0.18886174999999999</v>
      </c>
      <c r="G5293" s="292">
        <v>0.17548050000000001</v>
      </c>
      <c r="H5293" s="68">
        <v>0.20145253333333332</v>
      </c>
      <c r="I5293" s="68">
        <v>0.18717919999999999</v>
      </c>
      <c r="T5293" s="91"/>
      <c r="U5293" s="91"/>
      <c r="AA5293" s="91"/>
      <c r="AB5293" s="91"/>
      <c r="AC5293" s="91"/>
      <c r="AD5293" s="91"/>
      <c r="AE5293" s="91"/>
      <c r="AF5293" s="91"/>
    </row>
    <row r="5294" spans="1:32" x14ac:dyDescent="0.3">
      <c r="A5294" s="65">
        <v>0</v>
      </c>
      <c r="B5294" s="10">
        <v>5291</v>
      </c>
      <c r="C5294" s="71">
        <v>0.52910000000000001</v>
      </c>
      <c r="D5294" s="74">
        <v>755447</v>
      </c>
      <c r="E5294" s="61">
        <v>701922</v>
      </c>
      <c r="F5294" s="68">
        <v>0.18886174999999999</v>
      </c>
      <c r="G5294" s="292">
        <v>0.17548050000000001</v>
      </c>
      <c r="H5294" s="68">
        <v>0.20145253333333332</v>
      </c>
      <c r="I5294" s="68">
        <v>0.18717919999999999</v>
      </c>
      <c r="T5294" s="91"/>
      <c r="U5294" s="91"/>
      <c r="AA5294" s="91"/>
      <c r="AB5294" s="91"/>
      <c r="AC5294" s="91"/>
      <c r="AD5294" s="91"/>
      <c r="AE5294" s="91"/>
      <c r="AF5294" s="91"/>
    </row>
    <row r="5295" spans="1:32" x14ac:dyDescent="0.3">
      <c r="A5295" s="65">
        <v>0</v>
      </c>
      <c r="B5295" s="10">
        <v>5292</v>
      </c>
      <c r="C5295" s="71">
        <v>0.5292</v>
      </c>
      <c r="D5295" s="74">
        <v>755447</v>
      </c>
      <c r="E5295" s="61">
        <v>701922</v>
      </c>
      <c r="F5295" s="68">
        <v>0.18886174999999999</v>
      </c>
      <c r="G5295" s="292">
        <v>0.17548050000000001</v>
      </c>
      <c r="H5295" s="68">
        <v>0.20145253333333332</v>
      </c>
      <c r="I5295" s="68">
        <v>0.18717919999999999</v>
      </c>
      <c r="T5295" s="91"/>
      <c r="U5295" s="91"/>
      <c r="AA5295" s="91"/>
      <c r="AB5295" s="91"/>
      <c r="AC5295" s="91"/>
      <c r="AD5295" s="91"/>
      <c r="AE5295" s="91"/>
      <c r="AF5295" s="91"/>
    </row>
    <row r="5296" spans="1:32" x14ac:dyDescent="0.3">
      <c r="A5296" s="65">
        <v>0</v>
      </c>
      <c r="B5296" s="10">
        <v>5293</v>
      </c>
      <c r="C5296" s="71">
        <v>0.52929999999999999</v>
      </c>
      <c r="D5296" s="74">
        <v>755447</v>
      </c>
      <c r="E5296" s="61">
        <v>701922</v>
      </c>
      <c r="F5296" s="68">
        <v>0.18886174999999999</v>
      </c>
      <c r="G5296" s="292">
        <v>0.17548050000000001</v>
      </c>
      <c r="H5296" s="68">
        <v>0.20145253333333332</v>
      </c>
      <c r="I5296" s="68">
        <v>0.18717919999999999</v>
      </c>
      <c r="T5296" s="91"/>
      <c r="U5296" s="91"/>
      <c r="AA5296" s="91"/>
      <c r="AB5296" s="91"/>
      <c r="AC5296" s="91"/>
      <c r="AD5296" s="91"/>
      <c r="AE5296" s="91"/>
      <c r="AF5296" s="91"/>
    </row>
    <row r="5297" spans="1:32" x14ac:dyDescent="0.3">
      <c r="A5297" s="65">
        <v>0</v>
      </c>
      <c r="B5297" s="10">
        <v>5294</v>
      </c>
      <c r="C5297" s="71">
        <v>0.52939999999999998</v>
      </c>
      <c r="D5297" s="74">
        <v>755447</v>
      </c>
      <c r="E5297" s="61">
        <v>701922</v>
      </c>
      <c r="F5297" s="68">
        <v>0.18886174999999999</v>
      </c>
      <c r="G5297" s="292">
        <v>0.17548050000000001</v>
      </c>
      <c r="H5297" s="68">
        <v>0.20145253333333332</v>
      </c>
      <c r="I5297" s="68">
        <v>0.18717919999999999</v>
      </c>
      <c r="T5297" s="91"/>
      <c r="U5297" s="91"/>
      <c r="AA5297" s="91"/>
      <c r="AB5297" s="91"/>
      <c r="AC5297" s="91"/>
      <c r="AD5297" s="91"/>
      <c r="AE5297" s="91"/>
      <c r="AF5297" s="91"/>
    </row>
    <row r="5298" spans="1:32" x14ac:dyDescent="0.3">
      <c r="A5298" s="65">
        <v>0</v>
      </c>
      <c r="B5298" s="10">
        <v>5295</v>
      </c>
      <c r="C5298" s="71">
        <v>0.52949999999999997</v>
      </c>
      <c r="D5298" s="74">
        <v>755447</v>
      </c>
      <c r="E5298" s="61">
        <v>701922</v>
      </c>
      <c r="F5298" s="68">
        <v>0.18886174999999999</v>
      </c>
      <c r="G5298" s="292">
        <v>0.17548050000000001</v>
      </c>
      <c r="H5298" s="68">
        <v>0.20145253333333332</v>
      </c>
      <c r="I5298" s="68">
        <v>0.18717919999999999</v>
      </c>
      <c r="T5298" s="91"/>
      <c r="U5298" s="91"/>
      <c r="AA5298" s="91"/>
      <c r="AB5298" s="91"/>
      <c r="AC5298" s="91"/>
      <c r="AD5298" s="91"/>
      <c r="AE5298" s="91"/>
      <c r="AF5298" s="91"/>
    </row>
    <row r="5299" spans="1:32" x14ac:dyDescent="0.3">
      <c r="A5299" s="65">
        <v>0</v>
      </c>
      <c r="B5299" s="10">
        <v>5296</v>
      </c>
      <c r="C5299" s="71">
        <v>0.52959999999999996</v>
      </c>
      <c r="D5299" s="74">
        <v>755447</v>
      </c>
      <c r="E5299" s="61">
        <v>701922</v>
      </c>
      <c r="F5299" s="68">
        <v>0.18886174999999999</v>
      </c>
      <c r="G5299" s="292">
        <v>0.17548050000000001</v>
      </c>
      <c r="H5299" s="68">
        <v>0.20145253333333332</v>
      </c>
      <c r="I5299" s="68">
        <v>0.18717919999999999</v>
      </c>
      <c r="T5299" s="91"/>
      <c r="U5299" s="91"/>
      <c r="AA5299" s="91"/>
      <c r="AB5299" s="91"/>
      <c r="AC5299" s="91"/>
      <c r="AD5299" s="91"/>
      <c r="AE5299" s="91"/>
      <c r="AF5299" s="91"/>
    </row>
    <row r="5300" spans="1:32" x14ac:dyDescent="0.3">
      <c r="A5300" s="65">
        <v>0</v>
      </c>
      <c r="B5300" s="10">
        <v>5297</v>
      </c>
      <c r="C5300" s="71">
        <v>0.52969999999999995</v>
      </c>
      <c r="D5300" s="74">
        <v>755447</v>
      </c>
      <c r="E5300" s="61">
        <v>701922</v>
      </c>
      <c r="F5300" s="68">
        <v>0.18886174999999999</v>
      </c>
      <c r="G5300" s="292">
        <v>0.17548050000000001</v>
      </c>
      <c r="H5300" s="68">
        <v>0.20145253333333332</v>
      </c>
      <c r="I5300" s="68">
        <v>0.18717919999999999</v>
      </c>
      <c r="T5300" s="91"/>
      <c r="U5300" s="91"/>
      <c r="AA5300" s="91"/>
      <c r="AB5300" s="91"/>
      <c r="AC5300" s="91"/>
      <c r="AD5300" s="91"/>
      <c r="AE5300" s="91"/>
      <c r="AF5300" s="91"/>
    </row>
    <row r="5301" spans="1:32" x14ac:dyDescent="0.3">
      <c r="A5301" s="65">
        <v>0</v>
      </c>
      <c r="B5301" s="10">
        <v>5298</v>
      </c>
      <c r="C5301" s="71">
        <v>0.52980000000000005</v>
      </c>
      <c r="D5301" s="74">
        <v>755447</v>
      </c>
      <c r="E5301" s="61">
        <v>701922</v>
      </c>
      <c r="F5301" s="68">
        <v>0.18886174999999999</v>
      </c>
      <c r="G5301" s="292">
        <v>0.17548050000000001</v>
      </c>
      <c r="H5301" s="68">
        <v>0.20145253333333332</v>
      </c>
      <c r="I5301" s="68">
        <v>0.18717919999999999</v>
      </c>
      <c r="T5301" s="91"/>
      <c r="U5301" s="91"/>
      <c r="AA5301" s="91"/>
      <c r="AB5301" s="91"/>
      <c r="AC5301" s="91"/>
      <c r="AD5301" s="91"/>
      <c r="AE5301" s="91"/>
      <c r="AF5301" s="91"/>
    </row>
    <row r="5302" spans="1:32" x14ac:dyDescent="0.3">
      <c r="A5302" s="65">
        <v>0</v>
      </c>
      <c r="B5302" s="10">
        <v>5299</v>
      </c>
      <c r="C5302" s="71">
        <v>0.52990000000000004</v>
      </c>
      <c r="D5302" s="74">
        <v>755447</v>
      </c>
      <c r="E5302" s="61">
        <v>701922</v>
      </c>
      <c r="F5302" s="68">
        <v>0.18886174999999999</v>
      </c>
      <c r="G5302" s="292">
        <v>0.17548050000000001</v>
      </c>
      <c r="H5302" s="68">
        <v>0.20145253333333332</v>
      </c>
      <c r="I5302" s="68">
        <v>0.18717919999999999</v>
      </c>
      <c r="T5302" s="91"/>
      <c r="U5302" s="91"/>
      <c r="AA5302" s="91"/>
      <c r="AB5302" s="91"/>
      <c r="AC5302" s="91"/>
      <c r="AD5302" s="91"/>
      <c r="AE5302" s="91"/>
      <c r="AF5302" s="91"/>
    </row>
    <row r="5303" spans="1:32" x14ac:dyDescent="0.3">
      <c r="A5303" s="65">
        <v>0</v>
      </c>
      <c r="B5303" s="10">
        <v>5300</v>
      </c>
      <c r="C5303" s="71">
        <v>0.53</v>
      </c>
      <c r="D5303" s="74">
        <v>755447</v>
      </c>
      <c r="E5303" s="61">
        <v>701922</v>
      </c>
      <c r="F5303" s="68">
        <v>0.18886174999999999</v>
      </c>
      <c r="G5303" s="292">
        <v>0.17548050000000001</v>
      </c>
      <c r="H5303" s="68">
        <v>0.20145253333333332</v>
      </c>
      <c r="I5303" s="68">
        <v>0.18717919999999999</v>
      </c>
      <c r="T5303" s="91"/>
      <c r="U5303" s="91"/>
      <c r="AA5303" s="91"/>
      <c r="AB5303" s="91"/>
      <c r="AC5303" s="91"/>
      <c r="AD5303" s="91"/>
      <c r="AE5303" s="91"/>
      <c r="AF5303" s="91"/>
    </row>
    <row r="5304" spans="1:32" x14ac:dyDescent="0.3">
      <c r="A5304" s="65">
        <v>0</v>
      </c>
      <c r="B5304" s="10">
        <v>5301</v>
      </c>
      <c r="C5304" s="71">
        <v>0.53010000000000002</v>
      </c>
      <c r="D5304" s="74">
        <v>755447</v>
      </c>
      <c r="E5304" s="61">
        <v>701922</v>
      </c>
      <c r="F5304" s="68">
        <v>0.18886174999999999</v>
      </c>
      <c r="G5304" s="292">
        <v>0.17548050000000001</v>
      </c>
      <c r="H5304" s="68">
        <v>0.20145253333333332</v>
      </c>
      <c r="I5304" s="68">
        <v>0.18717919999999999</v>
      </c>
      <c r="T5304" s="91"/>
      <c r="U5304" s="91"/>
      <c r="AA5304" s="91"/>
      <c r="AB5304" s="91"/>
      <c r="AC5304" s="91"/>
      <c r="AD5304" s="91"/>
      <c r="AE5304" s="91"/>
      <c r="AF5304" s="91"/>
    </row>
    <row r="5305" spans="1:32" x14ac:dyDescent="0.3">
      <c r="A5305" s="65">
        <v>0</v>
      </c>
      <c r="B5305" s="10">
        <v>5302</v>
      </c>
      <c r="C5305" s="71">
        <v>0.5302</v>
      </c>
      <c r="D5305" s="74">
        <v>755447</v>
      </c>
      <c r="E5305" s="61">
        <v>701922</v>
      </c>
      <c r="F5305" s="68">
        <v>0.18886174999999999</v>
      </c>
      <c r="G5305" s="292">
        <v>0.17548050000000001</v>
      </c>
      <c r="H5305" s="68">
        <v>0.20145253333333332</v>
      </c>
      <c r="I5305" s="68">
        <v>0.18717919999999999</v>
      </c>
      <c r="T5305" s="91"/>
      <c r="U5305" s="91"/>
      <c r="AA5305" s="91"/>
      <c r="AB5305" s="91"/>
      <c r="AC5305" s="91"/>
      <c r="AD5305" s="91"/>
      <c r="AE5305" s="91"/>
      <c r="AF5305" s="91"/>
    </row>
    <row r="5306" spans="1:32" x14ac:dyDescent="0.3">
      <c r="A5306" s="65">
        <v>0</v>
      </c>
      <c r="B5306" s="10">
        <v>5303</v>
      </c>
      <c r="C5306" s="71">
        <v>0.53029999999999999</v>
      </c>
      <c r="D5306" s="74">
        <v>755447</v>
      </c>
      <c r="E5306" s="61">
        <v>701922</v>
      </c>
      <c r="F5306" s="68">
        <v>0.18886174999999999</v>
      </c>
      <c r="G5306" s="292">
        <v>0.17548050000000001</v>
      </c>
      <c r="H5306" s="68">
        <v>0.20145253333333332</v>
      </c>
      <c r="I5306" s="68">
        <v>0.18717919999999999</v>
      </c>
      <c r="T5306" s="91"/>
      <c r="U5306" s="91"/>
      <c r="AA5306" s="91"/>
      <c r="AB5306" s="91"/>
      <c r="AC5306" s="91"/>
      <c r="AD5306" s="91"/>
      <c r="AE5306" s="91"/>
      <c r="AF5306" s="91"/>
    </row>
    <row r="5307" spans="1:32" x14ac:dyDescent="0.3">
      <c r="A5307" s="65">
        <v>0</v>
      </c>
      <c r="B5307" s="10">
        <v>5304</v>
      </c>
      <c r="C5307" s="71">
        <v>0.53039999999999998</v>
      </c>
      <c r="D5307" s="74">
        <v>755447</v>
      </c>
      <c r="E5307" s="61">
        <v>701922</v>
      </c>
      <c r="F5307" s="68">
        <v>0.18886174999999999</v>
      </c>
      <c r="G5307" s="292">
        <v>0.17548050000000001</v>
      </c>
      <c r="H5307" s="68">
        <v>0.20145253333333332</v>
      </c>
      <c r="I5307" s="68">
        <v>0.18717919999999999</v>
      </c>
      <c r="T5307" s="91"/>
      <c r="U5307" s="91"/>
      <c r="AA5307" s="91"/>
      <c r="AB5307" s="91"/>
      <c r="AC5307" s="91"/>
      <c r="AD5307" s="91"/>
      <c r="AE5307" s="91"/>
      <c r="AF5307" s="91"/>
    </row>
    <row r="5308" spans="1:32" x14ac:dyDescent="0.3">
      <c r="A5308" s="65">
        <v>0</v>
      </c>
      <c r="B5308" s="10">
        <v>5305</v>
      </c>
      <c r="C5308" s="71">
        <v>0.53049999999999997</v>
      </c>
      <c r="D5308" s="74">
        <v>755447</v>
      </c>
      <c r="E5308" s="61">
        <v>701922</v>
      </c>
      <c r="F5308" s="68">
        <v>0.18886174999999999</v>
      </c>
      <c r="G5308" s="292">
        <v>0.17548050000000001</v>
      </c>
      <c r="H5308" s="68">
        <v>0.20145253333333332</v>
      </c>
      <c r="I5308" s="68">
        <v>0.18717919999999999</v>
      </c>
      <c r="T5308" s="91"/>
      <c r="U5308" s="91"/>
      <c r="AA5308" s="91"/>
      <c r="AB5308" s="91"/>
      <c r="AC5308" s="91"/>
      <c r="AD5308" s="91"/>
      <c r="AE5308" s="91"/>
      <c r="AF5308" s="91"/>
    </row>
    <row r="5309" spans="1:32" x14ac:dyDescent="0.3">
      <c r="A5309" s="65">
        <v>0</v>
      </c>
      <c r="B5309" s="10">
        <v>5306</v>
      </c>
      <c r="C5309" s="71">
        <v>0.53059999999999996</v>
      </c>
      <c r="D5309" s="74">
        <v>755447</v>
      </c>
      <c r="E5309" s="61">
        <v>701922</v>
      </c>
      <c r="F5309" s="68">
        <v>0.18886174999999999</v>
      </c>
      <c r="G5309" s="292">
        <v>0.17548050000000001</v>
      </c>
      <c r="H5309" s="68">
        <v>0.20145253333333332</v>
      </c>
      <c r="I5309" s="68">
        <v>0.18717919999999999</v>
      </c>
      <c r="T5309" s="91"/>
      <c r="U5309" s="91"/>
      <c r="AA5309" s="91"/>
      <c r="AB5309" s="91"/>
      <c r="AC5309" s="91"/>
      <c r="AD5309" s="91"/>
      <c r="AE5309" s="91"/>
      <c r="AF5309" s="91"/>
    </row>
    <row r="5310" spans="1:32" x14ac:dyDescent="0.3">
      <c r="A5310" s="65">
        <v>0</v>
      </c>
      <c r="B5310" s="10">
        <v>5307</v>
      </c>
      <c r="C5310" s="71">
        <v>0.53069999999999995</v>
      </c>
      <c r="D5310" s="74">
        <v>755447</v>
      </c>
      <c r="E5310" s="61">
        <v>701922</v>
      </c>
      <c r="F5310" s="68">
        <v>0.18886174999999999</v>
      </c>
      <c r="G5310" s="292">
        <v>0.17548050000000001</v>
      </c>
      <c r="H5310" s="68">
        <v>0.20145253333333332</v>
      </c>
      <c r="I5310" s="68">
        <v>0.18717919999999999</v>
      </c>
      <c r="T5310" s="91"/>
      <c r="U5310" s="91"/>
      <c r="AA5310" s="91"/>
      <c r="AB5310" s="91"/>
      <c r="AC5310" s="91"/>
      <c r="AD5310" s="91"/>
      <c r="AE5310" s="91"/>
      <c r="AF5310" s="91"/>
    </row>
    <row r="5311" spans="1:32" x14ac:dyDescent="0.3">
      <c r="A5311" s="65">
        <v>0</v>
      </c>
      <c r="B5311" s="10">
        <v>5308</v>
      </c>
      <c r="C5311" s="71">
        <v>0.53080000000000005</v>
      </c>
      <c r="D5311" s="74">
        <v>755447</v>
      </c>
      <c r="E5311" s="61">
        <v>701922</v>
      </c>
      <c r="F5311" s="68">
        <v>0.18886174999999999</v>
      </c>
      <c r="G5311" s="292">
        <v>0.17548050000000001</v>
      </c>
      <c r="H5311" s="68">
        <v>0.20145253333333332</v>
      </c>
      <c r="I5311" s="68">
        <v>0.18717919999999999</v>
      </c>
      <c r="T5311" s="91"/>
      <c r="U5311" s="91"/>
      <c r="AA5311" s="91"/>
      <c r="AB5311" s="91"/>
      <c r="AC5311" s="91"/>
      <c r="AD5311" s="91"/>
      <c r="AE5311" s="91"/>
      <c r="AF5311" s="91"/>
    </row>
    <row r="5312" spans="1:32" x14ac:dyDescent="0.3">
      <c r="A5312" s="65">
        <v>0</v>
      </c>
      <c r="B5312" s="10">
        <v>5309</v>
      </c>
      <c r="C5312" s="71">
        <v>0.53090000000000004</v>
      </c>
      <c r="D5312" s="74">
        <v>755447</v>
      </c>
      <c r="E5312" s="61">
        <v>701922</v>
      </c>
      <c r="F5312" s="68">
        <v>0.18886174999999999</v>
      </c>
      <c r="G5312" s="292">
        <v>0.17548050000000001</v>
      </c>
      <c r="H5312" s="68">
        <v>0.20145253333333332</v>
      </c>
      <c r="I5312" s="68">
        <v>0.18717919999999999</v>
      </c>
      <c r="T5312" s="91"/>
      <c r="U5312" s="91"/>
      <c r="AA5312" s="91"/>
      <c r="AB5312" s="91"/>
      <c r="AC5312" s="91"/>
      <c r="AD5312" s="91"/>
      <c r="AE5312" s="91"/>
      <c r="AF5312" s="91"/>
    </row>
    <row r="5313" spans="1:32" x14ac:dyDescent="0.3">
      <c r="A5313" s="65">
        <v>0</v>
      </c>
      <c r="B5313" s="10">
        <v>5310</v>
      </c>
      <c r="C5313" s="71">
        <v>0.53100000000000003</v>
      </c>
      <c r="D5313" s="74">
        <v>755447</v>
      </c>
      <c r="E5313" s="61">
        <v>701922</v>
      </c>
      <c r="F5313" s="68">
        <v>0.18886174999999999</v>
      </c>
      <c r="G5313" s="292">
        <v>0.17548050000000001</v>
      </c>
      <c r="H5313" s="68">
        <v>0.20145253333333332</v>
      </c>
      <c r="I5313" s="68">
        <v>0.18717919999999999</v>
      </c>
      <c r="T5313" s="91"/>
      <c r="U5313" s="91"/>
      <c r="AA5313" s="91"/>
      <c r="AB5313" s="91"/>
      <c r="AC5313" s="91"/>
      <c r="AD5313" s="91"/>
      <c r="AE5313" s="91"/>
      <c r="AF5313" s="91"/>
    </row>
    <row r="5314" spans="1:32" x14ac:dyDescent="0.3">
      <c r="A5314" s="65">
        <v>0</v>
      </c>
      <c r="B5314" s="10">
        <v>5311</v>
      </c>
      <c r="C5314" s="71">
        <v>0.53110000000000002</v>
      </c>
      <c r="D5314" s="74">
        <v>755447</v>
      </c>
      <c r="E5314" s="61">
        <v>701922</v>
      </c>
      <c r="F5314" s="68">
        <v>0.18886174999999999</v>
      </c>
      <c r="G5314" s="292">
        <v>0.17548050000000001</v>
      </c>
      <c r="H5314" s="68">
        <v>0.20145253333333332</v>
      </c>
      <c r="I5314" s="68">
        <v>0.18717919999999999</v>
      </c>
      <c r="T5314" s="91"/>
      <c r="U5314" s="91"/>
      <c r="AA5314" s="91"/>
      <c r="AB5314" s="91"/>
      <c r="AC5314" s="91"/>
      <c r="AD5314" s="91"/>
      <c r="AE5314" s="91"/>
      <c r="AF5314" s="91"/>
    </row>
    <row r="5315" spans="1:32" x14ac:dyDescent="0.3">
      <c r="A5315" s="65">
        <v>0</v>
      </c>
      <c r="B5315" s="10">
        <v>5312</v>
      </c>
      <c r="C5315" s="71">
        <v>0.53120000000000001</v>
      </c>
      <c r="D5315" s="74">
        <v>755447</v>
      </c>
      <c r="E5315" s="61">
        <v>701922</v>
      </c>
      <c r="F5315" s="68">
        <v>0.18886174999999999</v>
      </c>
      <c r="G5315" s="292">
        <v>0.17548050000000001</v>
      </c>
      <c r="H5315" s="68">
        <v>0.20145253333333332</v>
      </c>
      <c r="I5315" s="68">
        <v>0.18717919999999999</v>
      </c>
      <c r="T5315" s="91"/>
      <c r="U5315" s="91"/>
      <c r="AA5315" s="91"/>
      <c r="AB5315" s="91"/>
      <c r="AC5315" s="91"/>
      <c r="AD5315" s="91"/>
      <c r="AE5315" s="91"/>
      <c r="AF5315" s="91"/>
    </row>
    <row r="5316" spans="1:32" x14ac:dyDescent="0.3">
      <c r="A5316" s="65">
        <v>0</v>
      </c>
      <c r="B5316" s="10">
        <v>5313</v>
      </c>
      <c r="C5316" s="71">
        <v>0.53129999999999999</v>
      </c>
      <c r="D5316" s="74">
        <v>755447</v>
      </c>
      <c r="E5316" s="61">
        <v>701922</v>
      </c>
      <c r="F5316" s="68">
        <v>0.18886174999999999</v>
      </c>
      <c r="G5316" s="292">
        <v>0.17548050000000001</v>
      </c>
      <c r="H5316" s="68">
        <v>0.20145253333333332</v>
      </c>
      <c r="I5316" s="68">
        <v>0.18717919999999999</v>
      </c>
      <c r="T5316" s="91"/>
      <c r="U5316" s="91"/>
      <c r="AA5316" s="91"/>
      <c r="AB5316" s="91"/>
      <c r="AC5316" s="91"/>
      <c r="AD5316" s="91"/>
      <c r="AE5316" s="91"/>
      <c r="AF5316" s="91"/>
    </row>
    <row r="5317" spans="1:32" x14ac:dyDescent="0.3">
      <c r="A5317" s="65">
        <v>0</v>
      </c>
      <c r="B5317" s="10">
        <v>5314</v>
      </c>
      <c r="C5317" s="71">
        <v>0.53139999999999998</v>
      </c>
      <c r="D5317" s="74">
        <v>755447</v>
      </c>
      <c r="E5317" s="61">
        <v>701922</v>
      </c>
      <c r="F5317" s="68">
        <v>0.18886174999999999</v>
      </c>
      <c r="G5317" s="292">
        <v>0.17548050000000001</v>
      </c>
      <c r="H5317" s="68">
        <v>0.20145253333333332</v>
      </c>
      <c r="I5317" s="68">
        <v>0.18717919999999999</v>
      </c>
      <c r="T5317" s="91"/>
      <c r="U5317" s="91"/>
      <c r="AA5317" s="91"/>
      <c r="AB5317" s="91"/>
      <c r="AC5317" s="91"/>
      <c r="AD5317" s="91"/>
      <c r="AE5317" s="91"/>
      <c r="AF5317" s="91"/>
    </row>
    <row r="5318" spans="1:32" x14ac:dyDescent="0.3">
      <c r="A5318" s="65">
        <v>0</v>
      </c>
      <c r="B5318" s="10">
        <v>5315</v>
      </c>
      <c r="C5318" s="71">
        <v>0.53149999999999997</v>
      </c>
      <c r="D5318" s="74">
        <v>755447</v>
      </c>
      <c r="E5318" s="61">
        <v>701922</v>
      </c>
      <c r="F5318" s="68">
        <v>0.18886174999999999</v>
      </c>
      <c r="G5318" s="292">
        <v>0.17548050000000001</v>
      </c>
      <c r="H5318" s="68">
        <v>0.20145253333333332</v>
      </c>
      <c r="I5318" s="68">
        <v>0.18717919999999999</v>
      </c>
      <c r="T5318" s="91"/>
      <c r="U5318" s="91"/>
      <c r="AA5318" s="91"/>
      <c r="AB5318" s="91"/>
      <c r="AC5318" s="91"/>
      <c r="AD5318" s="91"/>
      <c r="AE5318" s="91"/>
      <c r="AF5318" s="91"/>
    </row>
    <row r="5319" spans="1:32" x14ac:dyDescent="0.3">
      <c r="A5319" s="65">
        <v>0</v>
      </c>
      <c r="B5319" s="10">
        <v>5316</v>
      </c>
      <c r="C5319" s="71">
        <v>0.53159999999999996</v>
      </c>
      <c r="D5319" s="74">
        <v>755447</v>
      </c>
      <c r="E5319" s="61">
        <v>701922</v>
      </c>
      <c r="F5319" s="68">
        <v>0.18886174999999999</v>
      </c>
      <c r="G5319" s="292">
        <v>0.17548050000000001</v>
      </c>
      <c r="H5319" s="68">
        <v>0.20145253333333332</v>
      </c>
      <c r="I5319" s="68">
        <v>0.18717919999999999</v>
      </c>
      <c r="T5319" s="91"/>
      <c r="U5319" s="91"/>
      <c r="AA5319" s="91"/>
      <c r="AB5319" s="91"/>
      <c r="AC5319" s="91"/>
      <c r="AD5319" s="91"/>
      <c r="AE5319" s="91"/>
      <c r="AF5319" s="91"/>
    </row>
    <row r="5320" spans="1:32" x14ac:dyDescent="0.3">
      <c r="A5320" s="65">
        <v>0</v>
      </c>
      <c r="B5320" s="10">
        <v>5317</v>
      </c>
      <c r="C5320" s="71">
        <v>0.53169999999999995</v>
      </c>
      <c r="D5320" s="74">
        <v>755447</v>
      </c>
      <c r="E5320" s="61">
        <v>701922</v>
      </c>
      <c r="F5320" s="68">
        <v>0.18886174999999999</v>
      </c>
      <c r="G5320" s="292">
        <v>0.17548050000000001</v>
      </c>
      <c r="H5320" s="68">
        <v>0.20145253333333332</v>
      </c>
      <c r="I5320" s="68">
        <v>0.18717919999999999</v>
      </c>
      <c r="T5320" s="91"/>
      <c r="U5320" s="91"/>
      <c r="AA5320" s="91"/>
      <c r="AB5320" s="91"/>
      <c r="AC5320" s="91"/>
      <c r="AD5320" s="91"/>
      <c r="AE5320" s="91"/>
      <c r="AF5320" s="91"/>
    </row>
    <row r="5321" spans="1:32" x14ac:dyDescent="0.3">
      <c r="A5321" s="65">
        <v>0</v>
      </c>
      <c r="B5321" s="10">
        <v>5318</v>
      </c>
      <c r="C5321" s="71">
        <v>0.53180000000000005</v>
      </c>
      <c r="D5321" s="74">
        <v>755447</v>
      </c>
      <c r="E5321" s="61">
        <v>701922</v>
      </c>
      <c r="F5321" s="68">
        <v>0.18886174999999999</v>
      </c>
      <c r="G5321" s="292">
        <v>0.17548050000000001</v>
      </c>
      <c r="H5321" s="68">
        <v>0.20145253333333332</v>
      </c>
      <c r="I5321" s="68">
        <v>0.18717919999999999</v>
      </c>
      <c r="T5321" s="91"/>
      <c r="U5321" s="91"/>
      <c r="AA5321" s="91"/>
      <c r="AB5321" s="91"/>
      <c r="AC5321" s="91"/>
      <c r="AD5321" s="91"/>
      <c r="AE5321" s="91"/>
      <c r="AF5321" s="91"/>
    </row>
    <row r="5322" spans="1:32" x14ac:dyDescent="0.3">
      <c r="A5322" s="65">
        <v>0</v>
      </c>
      <c r="B5322" s="10">
        <v>5319</v>
      </c>
      <c r="C5322" s="71">
        <v>0.53190000000000004</v>
      </c>
      <c r="D5322" s="74">
        <v>755447</v>
      </c>
      <c r="E5322" s="61">
        <v>701922</v>
      </c>
      <c r="F5322" s="68">
        <v>0.18886174999999999</v>
      </c>
      <c r="G5322" s="292">
        <v>0.17548050000000001</v>
      </c>
      <c r="H5322" s="68">
        <v>0.20145253333333332</v>
      </c>
      <c r="I5322" s="68">
        <v>0.18717919999999999</v>
      </c>
      <c r="T5322" s="91"/>
      <c r="U5322" s="91"/>
      <c r="AA5322" s="91"/>
      <c r="AB5322" s="91"/>
      <c r="AC5322" s="91"/>
      <c r="AD5322" s="91"/>
      <c r="AE5322" s="91"/>
      <c r="AF5322" s="91"/>
    </row>
    <row r="5323" spans="1:32" x14ac:dyDescent="0.3">
      <c r="A5323" s="65">
        <v>0</v>
      </c>
      <c r="B5323" s="10">
        <v>5320</v>
      </c>
      <c r="C5323" s="71">
        <v>0.53200000000000003</v>
      </c>
      <c r="D5323" s="74">
        <v>755447</v>
      </c>
      <c r="E5323" s="61">
        <v>701922</v>
      </c>
      <c r="F5323" s="68">
        <v>0.18886174999999999</v>
      </c>
      <c r="G5323" s="292">
        <v>0.17548050000000001</v>
      </c>
      <c r="H5323" s="68">
        <v>0.20145253333333332</v>
      </c>
      <c r="I5323" s="68">
        <v>0.18717919999999999</v>
      </c>
      <c r="T5323" s="91"/>
      <c r="U5323" s="91"/>
      <c r="AA5323" s="91"/>
      <c r="AB5323" s="91"/>
      <c r="AC5323" s="91"/>
      <c r="AD5323" s="91"/>
      <c r="AE5323" s="91"/>
      <c r="AF5323" s="91"/>
    </row>
    <row r="5324" spans="1:32" x14ac:dyDescent="0.3">
      <c r="A5324" s="65">
        <v>0</v>
      </c>
      <c r="B5324" s="10">
        <v>5321</v>
      </c>
      <c r="C5324" s="71">
        <v>0.53210000000000002</v>
      </c>
      <c r="D5324" s="74">
        <v>755447</v>
      </c>
      <c r="E5324" s="61">
        <v>701922</v>
      </c>
      <c r="F5324" s="68">
        <v>0.18886174999999999</v>
      </c>
      <c r="G5324" s="292">
        <v>0.17548050000000001</v>
      </c>
      <c r="H5324" s="68">
        <v>0.20145253333333332</v>
      </c>
      <c r="I5324" s="68">
        <v>0.18717919999999999</v>
      </c>
      <c r="T5324" s="91"/>
      <c r="U5324" s="91"/>
      <c r="AA5324" s="91"/>
      <c r="AB5324" s="91"/>
      <c r="AC5324" s="91"/>
      <c r="AD5324" s="91"/>
      <c r="AE5324" s="91"/>
      <c r="AF5324" s="91"/>
    </row>
    <row r="5325" spans="1:32" x14ac:dyDescent="0.3">
      <c r="A5325" s="65">
        <v>0</v>
      </c>
      <c r="B5325" s="10">
        <v>5322</v>
      </c>
      <c r="C5325" s="71">
        <v>0.53220000000000001</v>
      </c>
      <c r="D5325" s="74">
        <v>755447</v>
      </c>
      <c r="E5325" s="61">
        <v>701922</v>
      </c>
      <c r="F5325" s="68">
        <v>0.18886174999999999</v>
      </c>
      <c r="G5325" s="292">
        <v>0.17548050000000001</v>
      </c>
      <c r="H5325" s="68">
        <v>0.20145253333333332</v>
      </c>
      <c r="I5325" s="68">
        <v>0.18717919999999999</v>
      </c>
      <c r="T5325" s="91"/>
      <c r="U5325" s="91"/>
      <c r="AA5325" s="91"/>
      <c r="AB5325" s="91"/>
      <c r="AC5325" s="91"/>
      <c r="AD5325" s="91"/>
      <c r="AE5325" s="91"/>
      <c r="AF5325" s="91"/>
    </row>
    <row r="5326" spans="1:32" x14ac:dyDescent="0.3">
      <c r="A5326" s="65">
        <v>0</v>
      </c>
      <c r="B5326" s="10">
        <v>5323</v>
      </c>
      <c r="C5326" s="71">
        <v>0.5323</v>
      </c>
      <c r="D5326" s="74">
        <v>755447</v>
      </c>
      <c r="E5326" s="61">
        <v>701922</v>
      </c>
      <c r="F5326" s="68">
        <v>0.18886174999999999</v>
      </c>
      <c r="G5326" s="292">
        <v>0.17548050000000001</v>
      </c>
      <c r="H5326" s="68">
        <v>0.20145253333333332</v>
      </c>
      <c r="I5326" s="68">
        <v>0.18717919999999999</v>
      </c>
      <c r="T5326" s="91"/>
      <c r="U5326" s="91"/>
      <c r="AA5326" s="91"/>
      <c r="AB5326" s="91"/>
      <c r="AC5326" s="91"/>
      <c r="AD5326" s="91"/>
      <c r="AE5326" s="91"/>
      <c r="AF5326" s="91"/>
    </row>
    <row r="5327" spans="1:32" x14ac:dyDescent="0.3">
      <c r="A5327" s="65">
        <v>0</v>
      </c>
      <c r="B5327" s="10">
        <v>5324</v>
      </c>
      <c r="C5327" s="71">
        <v>0.53239999999999998</v>
      </c>
      <c r="D5327" s="74">
        <v>755447</v>
      </c>
      <c r="E5327" s="61">
        <v>701922</v>
      </c>
      <c r="F5327" s="68">
        <v>0.18886174999999999</v>
      </c>
      <c r="G5327" s="292">
        <v>0.17548050000000001</v>
      </c>
      <c r="H5327" s="68">
        <v>0.20145253333333332</v>
      </c>
      <c r="I5327" s="68">
        <v>0.18717919999999999</v>
      </c>
      <c r="T5327" s="91"/>
      <c r="U5327" s="91"/>
      <c r="AA5327" s="91"/>
      <c r="AB5327" s="91"/>
      <c r="AC5327" s="91"/>
      <c r="AD5327" s="91"/>
      <c r="AE5327" s="91"/>
      <c r="AF5327" s="91"/>
    </row>
    <row r="5328" spans="1:32" x14ac:dyDescent="0.3">
      <c r="A5328" s="65">
        <v>0</v>
      </c>
      <c r="B5328" s="10">
        <v>5325</v>
      </c>
      <c r="C5328" s="71">
        <v>0.53249999999999997</v>
      </c>
      <c r="D5328" s="74">
        <v>755447</v>
      </c>
      <c r="E5328" s="61">
        <v>701922</v>
      </c>
      <c r="F5328" s="68">
        <v>0.18886174999999999</v>
      </c>
      <c r="G5328" s="292">
        <v>0.17548050000000001</v>
      </c>
      <c r="H5328" s="68">
        <v>0.20145253333333332</v>
      </c>
      <c r="I5328" s="68">
        <v>0.18717919999999999</v>
      </c>
      <c r="T5328" s="91"/>
      <c r="U5328" s="91"/>
      <c r="AA5328" s="91"/>
      <c r="AB5328" s="91"/>
      <c r="AC5328" s="91"/>
      <c r="AD5328" s="91"/>
      <c r="AE5328" s="91"/>
      <c r="AF5328" s="91"/>
    </row>
    <row r="5329" spans="1:32" x14ac:dyDescent="0.3">
      <c r="A5329" s="65">
        <v>0</v>
      </c>
      <c r="B5329" s="10">
        <v>5326</v>
      </c>
      <c r="C5329" s="71">
        <v>0.53259999999999996</v>
      </c>
      <c r="D5329" s="74">
        <v>755447</v>
      </c>
      <c r="E5329" s="61">
        <v>701922</v>
      </c>
      <c r="F5329" s="68">
        <v>0.18886174999999999</v>
      </c>
      <c r="G5329" s="292">
        <v>0.17548050000000001</v>
      </c>
      <c r="H5329" s="68">
        <v>0.20145253333333332</v>
      </c>
      <c r="I5329" s="68">
        <v>0.18717919999999999</v>
      </c>
      <c r="T5329" s="91"/>
      <c r="U5329" s="91"/>
      <c r="AA5329" s="91"/>
      <c r="AB5329" s="91"/>
      <c r="AC5329" s="91"/>
      <c r="AD5329" s="91"/>
      <c r="AE5329" s="91"/>
      <c r="AF5329" s="91"/>
    </row>
    <row r="5330" spans="1:32" x14ac:dyDescent="0.3">
      <c r="A5330" s="65">
        <v>0</v>
      </c>
      <c r="B5330" s="10">
        <v>5327</v>
      </c>
      <c r="C5330" s="71">
        <v>0.53269999999999995</v>
      </c>
      <c r="D5330" s="74">
        <v>755447</v>
      </c>
      <c r="E5330" s="61">
        <v>701922</v>
      </c>
      <c r="F5330" s="68">
        <v>0.18886174999999999</v>
      </c>
      <c r="G5330" s="292">
        <v>0.17548050000000001</v>
      </c>
      <c r="H5330" s="68">
        <v>0.20145253333333332</v>
      </c>
      <c r="I5330" s="68">
        <v>0.18717919999999999</v>
      </c>
      <c r="T5330" s="91"/>
      <c r="U5330" s="91"/>
      <c r="AA5330" s="91"/>
      <c r="AB5330" s="91"/>
      <c r="AC5330" s="91"/>
      <c r="AD5330" s="91"/>
      <c r="AE5330" s="91"/>
      <c r="AF5330" s="91"/>
    </row>
    <row r="5331" spans="1:32" x14ac:dyDescent="0.3">
      <c r="A5331" s="65">
        <v>0</v>
      </c>
      <c r="B5331" s="10">
        <v>5328</v>
      </c>
      <c r="C5331" s="71">
        <v>0.53280000000000005</v>
      </c>
      <c r="D5331" s="74">
        <v>755447</v>
      </c>
      <c r="E5331" s="61">
        <v>701922</v>
      </c>
      <c r="F5331" s="68">
        <v>0.18886174999999999</v>
      </c>
      <c r="G5331" s="292">
        <v>0.17548050000000001</v>
      </c>
      <c r="H5331" s="68">
        <v>0.20145253333333332</v>
      </c>
      <c r="I5331" s="68">
        <v>0.18717919999999999</v>
      </c>
      <c r="T5331" s="91"/>
      <c r="U5331" s="91"/>
      <c r="AA5331" s="91"/>
      <c r="AB5331" s="91"/>
      <c r="AC5331" s="91"/>
      <c r="AD5331" s="91"/>
      <c r="AE5331" s="91"/>
      <c r="AF5331" s="91"/>
    </row>
    <row r="5332" spans="1:32" x14ac:dyDescent="0.3">
      <c r="A5332" s="65">
        <v>0</v>
      </c>
      <c r="B5332" s="10">
        <v>5329</v>
      </c>
      <c r="C5332" s="71">
        <v>0.53290000000000004</v>
      </c>
      <c r="D5332" s="74">
        <v>755447</v>
      </c>
      <c r="E5332" s="61">
        <v>701922</v>
      </c>
      <c r="F5332" s="68">
        <v>0.18886174999999999</v>
      </c>
      <c r="G5332" s="292">
        <v>0.17548050000000001</v>
      </c>
      <c r="H5332" s="68">
        <v>0.20145253333333332</v>
      </c>
      <c r="I5332" s="68">
        <v>0.18717919999999999</v>
      </c>
      <c r="T5332" s="91"/>
      <c r="U5332" s="91"/>
      <c r="AA5332" s="91"/>
      <c r="AB5332" s="91"/>
      <c r="AC5332" s="91"/>
      <c r="AD5332" s="91"/>
      <c r="AE5332" s="91"/>
      <c r="AF5332" s="91"/>
    </row>
    <row r="5333" spans="1:32" x14ac:dyDescent="0.3">
      <c r="A5333" s="65">
        <v>0</v>
      </c>
      <c r="B5333" s="10">
        <v>5330</v>
      </c>
      <c r="C5333" s="71">
        <v>0.53300000000000003</v>
      </c>
      <c r="D5333" s="74">
        <v>755447</v>
      </c>
      <c r="E5333" s="61">
        <v>701922</v>
      </c>
      <c r="F5333" s="68">
        <v>0.18886174999999999</v>
      </c>
      <c r="G5333" s="292">
        <v>0.17548050000000001</v>
      </c>
      <c r="H5333" s="68">
        <v>0.20145253333333332</v>
      </c>
      <c r="I5333" s="68">
        <v>0.18717919999999999</v>
      </c>
      <c r="T5333" s="91"/>
      <c r="U5333" s="91"/>
      <c r="AA5333" s="91"/>
      <c r="AB5333" s="91"/>
      <c r="AC5333" s="91"/>
      <c r="AD5333" s="91"/>
      <c r="AE5333" s="91"/>
      <c r="AF5333" s="91"/>
    </row>
    <row r="5334" spans="1:32" x14ac:dyDescent="0.3">
      <c r="A5334" s="65">
        <v>0</v>
      </c>
      <c r="B5334" s="10">
        <v>5331</v>
      </c>
      <c r="C5334" s="71">
        <v>0.53310000000000002</v>
      </c>
      <c r="D5334" s="74">
        <v>755447</v>
      </c>
      <c r="E5334" s="61">
        <v>701922</v>
      </c>
      <c r="F5334" s="68">
        <v>0.18886174999999999</v>
      </c>
      <c r="G5334" s="292">
        <v>0.17548050000000001</v>
      </c>
      <c r="H5334" s="68">
        <v>0.20145253333333332</v>
      </c>
      <c r="I5334" s="68">
        <v>0.18717919999999999</v>
      </c>
      <c r="T5334" s="91"/>
      <c r="U5334" s="91"/>
      <c r="AA5334" s="91"/>
      <c r="AB5334" s="91"/>
      <c r="AC5334" s="91"/>
      <c r="AD5334" s="91"/>
      <c r="AE5334" s="91"/>
      <c r="AF5334" s="91"/>
    </row>
    <row r="5335" spans="1:32" x14ac:dyDescent="0.3">
      <c r="A5335" s="65">
        <v>0</v>
      </c>
      <c r="B5335" s="10">
        <v>5332</v>
      </c>
      <c r="C5335" s="71">
        <v>0.53320000000000001</v>
      </c>
      <c r="D5335" s="74">
        <v>755447</v>
      </c>
      <c r="E5335" s="61">
        <v>701922</v>
      </c>
      <c r="F5335" s="68">
        <v>0.18886174999999999</v>
      </c>
      <c r="G5335" s="292">
        <v>0.17548050000000001</v>
      </c>
      <c r="H5335" s="68">
        <v>0.20145253333333332</v>
      </c>
      <c r="I5335" s="68">
        <v>0.18717919999999999</v>
      </c>
      <c r="T5335" s="91"/>
      <c r="U5335" s="91"/>
      <c r="AA5335" s="91"/>
      <c r="AB5335" s="91"/>
      <c r="AC5335" s="91"/>
      <c r="AD5335" s="91"/>
      <c r="AE5335" s="91"/>
      <c r="AF5335" s="91"/>
    </row>
    <row r="5336" spans="1:32" x14ac:dyDescent="0.3">
      <c r="A5336" s="65">
        <v>0</v>
      </c>
      <c r="B5336" s="10">
        <v>5333</v>
      </c>
      <c r="C5336" s="71">
        <v>0.5333</v>
      </c>
      <c r="D5336" s="74">
        <v>755447</v>
      </c>
      <c r="E5336" s="61">
        <v>701922</v>
      </c>
      <c r="F5336" s="68">
        <v>0.18886174999999999</v>
      </c>
      <c r="G5336" s="292">
        <v>0.17548050000000001</v>
      </c>
      <c r="H5336" s="68">
        <v>0.20145253333333332</v>
      </c>
      <c r="I5336" s="68">
        <v>0.18717919999999999</v>
      </c>
      <c r="T5336" s="91"/>
      <c r="U5336" s="91"/>
      <c r="AA5336" s="91"/>
      <c r="AB5336" s="91"/>
      <c r="AC5336" s="91"/>
      <c r="AD5336" s="91"/>
      <c r="AE5336" s="91"/>
      <c r="AF5336" s="91"/>
    </row>
    <row r="5337" spans="1:32" x14ac:dyDescent="0.3">
      <c r="A5337" s="65">
        <v>0</v>
      </c>
      <c r="B5337" s="10">
        <v>5334</v>
      </c>
      <c r="C5337" s="71">
        <v>0.53339999999999999</v>
      </c>
      <c r="D5337" s="74">
        <v>755447</v>
      </c>
      <c r="E5337" s="61">
        <v>701922</v>
      </c>
      <c r="F5337" s="68">
        <v>0.18886174999999999</v>
      </c>
      <c r="G5337" s="292">
        <v>0.17548050000000001</v>
      </c>
      <c r="H5337" s="68">
        <v>0.20145253333333332</v>
      </c>
      <c r="I5337" s="68">
        <v>0.18717919999999999</v>
      </c>
      <c r="T5337" s="91"/>
      <c r="U5337" s="91"/>
      <c r="AA5337" s="91"/>
      <c r="AB5337" s="91"/>
      <c r="AC5337" s="91"/>
      <c r="AD5337" s="91"/>
      <c r="AE5337" s="91"/>
      <c r="AF5337" s="91"/>
    </row>
    <row r="5338" spans="1:32" x14ac:dyDescent="0.3">
      <c r="A5338" s="65">
        <v>0</v>
      </c>
      <c r="B5338" s="10">
        <v>5335</v>
      </c>
      <c r="C5338" s="71">
        <v>0.53349999999999997</v>
      </c>
      <c r="D5338" s="74">
        <v>755447</v>
      </c>
      <c r="E5338" s="61">
        <v>701922</v>
      </c>
      <c r="F5338" s="68">
        <v>0.18886174999999999</v>
      </c>
      <c r="G5338" s="292">
        <v>0.17548050000000001</v>
      </c>
      <c r="H5338" s="68">
        <v>0.20145253333333332</v>
      </c>
      <c r="I5338" s="68">
        <v>0.18717919999999999</v>
      </c>
      <c r="T5338" s="91"/>
      <c r="U5338" s="91"/>
      <c r="AA5338" s="91"/>
      <c r="AB5338" s="91"/>
      <c r="AC5338" s="91"/>
      <c r="AD5338" s="91"/>
      <c r="AE5338" s="91"/>
      <c r="AF5338" s="91"/>
    </row>
    <row r="5339" spans="1:32" x14ac:dyDescent="0.3">
      <c r="A5339" s="65">
        <v>0</v>
      </c>
      <c r="B5339" s="10">
        <v>5336</v>
      </c>
      <c r="C5339" s="71">
        <v>0.53359999999999996</v>
      </c>
      <c r="D5339" s="74">
        <v>755447</v>
      </c>
      <c r="E5339" s="61">
        <v>701922</v>
      </c>
      <c r="F5339" s="68">
        <v>0.18886174999999999</v>
      </c>
      <c r="G5339" s="292">
        <v>0.17548050000000001</v>
      </c>
      <c r="H5339" s="68">
        <v>0.20145253333333332</v>
      </c>
      <c r="I5339" s="68">
        <v>0.18717919999999999</v>
      </c>
      <c r="T5339" s="91"/>
      <c r="U5339" s="91"/>
      <c r="AA5339" s="91"/>
      <c r="AB5339" s="91"/>
      <c r="AC5339" s="91"/>
      <c r="AD5339" s="91"/>
      <c r="AE5339" s="91"/>
      <c r="AF5339" s="91"/>
    </row>
    <row r="5340" spans="1:32" x14ac:dyDescent="0.3">
      <c r="A5340" s="65">
        <v>0</v>
      </c>
      <c r="B5340" s="10">
        <v>5337</v>
      </c>
      <c r="C5340" s="71">
        <v>0.53369999999999995</v>
      </c>
      <c r="D5340" s="74">
        <v>755447</v>
      </c>
      <c r="E5340" s="61">
        <v>701922</v>
      </c>
      <c r="F5340" s="68">
        <v>0.18886174999999999</v>
      </c>
      <c r="G5340" s="292">
        <v>0.17548050000000001</v>
      </c>
      <c r="H5340" s="68">
        <v>0.20145253333333332</v>
      </c>
      <c r="I5340" s="68">
        <v>0.18717919999999999</v>
      </c>
      <c r="T5340" s="91"/>
      <c r="U5340" s="91"/>
      <c r="AA5340" s="91"/>
      <c r="AB5340" s="91"/>
      <c r="AC5340" s="91"/>
      <c r="AD5340" s="91"/>
      <c r="AE5340" s="91"/>
      <c r="AF5340" s="91"/>
    </row>
    <row r="5341" spans="1:32" x14ac:dyDescent="0.3">
      <c r="A5341" s="65">
        <v>0</v>
      </c>
      <c r="B5341" s="10">
        <v>5338</v>
      </c>
      <c r="C5341" s="71">
        <v>0.53380000000000005</v>
      </c>
      <c r="D5341" s="74">
        <v>755447</v>
      </c>
      <c r="E5341" s="61">
        <v>701922</v>
      </c>
      <c r="F5341" s="68">
        <v>0.18886174999999999</v>
      </c>
      <c r="G5341" s="292">
        <v>0.17548050000000001</v>
      </c>
      <c r="H5341" s="68">
        <v>0.20145253333333332</v>
      </c>
      <c r="I5341" s="68">
        <v>0.18717919999999999</v>
      </c>
      <c r="T5341" s="91"/>
      <c r="U5341" s="91"/>
      <c r="AA5341" s="91"/>
      <c r="AB5341" s="91"/>
      <c r="AC5341" s="91"/>
      <c r="AD5341" s="91"/>
      <c r="AE5341" s="91"/>
      <c r="AF5341" s="91"/>
    </row>
    <row r="5342" spans="1:32" x14ac:dyDescent="0.3">
      <c r="A5342" s="65">
        <v>0</v>
      </c>
      <c r="B5342" s="10">
        <v>5339</v>
      </c>
      <c r="C5342" s="71">
        <v>0.53390000000000004</v>
      </c>
      <c r="D5342" s="74">
        <v>755447</v>
      </c>
      <c r="E5342" s="61">
        <v>701922</v>
      </c>
      <c r="F5342" s="68">
        <v>0.18886174999999999</v>
      </c>
      <c r="G5342" s="292">
        <v>0.17548050000000001</v>
      </c>
      <c r="H5342" s="68">
        <v>0.20145253333333332</v>
      </c>
      <c r="I5342" s="68">
        <v>0.18717919999999999</v>
      </c>
      <c r="T5342" s="91"/>
      <c r="U5342" s="91"/>
      <c r="AA5342" s="91"/>
      <c r="AB5342" s="91"/>
      <c r="AC5342" s="91"/>
      <c r="AD5342" s="91"/>
      <c r="AE5342" s="91"/>
      <c r="AF5342" s="91"/>
    </row>
    <row r="5343" spans="1:32" x14ac:dyDescent="0.3">
      <c r="A5343" s="65">
        <v>0</v>
      </c>
      <c r="B5343" s="10">
        <v>5340</v>
      </c>
      <c r="C5343" s="71">
        <v>0.53400000000000003</v>
      </c>
      <c r="D5343" s="74">
        <v>755447</v>
      </c>
      <c r="E5343" s="61">
        <v>701922</v>
      </c>
      <c r="F5343" s="68">
        <v>0.18886174999999999</v>
      </c>
      <c r="G5343" s="292">
        <v>0.17548050000000001</v>
      </c>
      <c r="H5343" s="68">
        <v>0.20145253333333332</v>
      </c>
      <c r="I5343" s="68">
        <v>0.18717919999999999</v>
      </c>
      <c r="T5343" s="91"/>
      <c r="U5343" s="91"/>
      <c r="AA5343" s="91"/>
      <c r="AB5343" s="91"/>
      <c r="AC5343" s="91"/>
      <c r="AD5343" s="91"/>
      <c r="AE5343" s="91"/>
      <c r="AF5343" s="91"/>
    </row>
    <row r="5344" spans="1:32" x14ac:dyDescent="0.3">
      <c r="A5344" s="65">
        <v>0</v>
      </c>
      <c r="B5344" s="10">
        <v>5341</v>
      </c>
      <c r="C5344" s="71">
        <v>0.53410000000000002</v>
      </c>
      <c r="D5344" s="74">
        <v>755447</v>
      </c>
      <c r="E5344" s="61">
        <v>701922</v>
      </c>
      <c r="F5344" s="68">
        <v>0.18886174999999999</v>
      </c>
      <c r="G5344" s="292">
        <v>0.17548050000000001</v>
      </c>
      <c r="H5344" s="68">
        <v>0.20145253333333332</v>
      </c>
      <c r="I5344" s="68">
        <v>0.18717919999999999</v>
      </c>
      <c r="T5344" s="91"/>
      <c r="U5344" s="91"/>
      <c r="AA5344" s="91"/>
      <c r="AB5344" s="91"/>
      <c r="AC5344" s="91"/>
      <c r="AD5344" s="91"/>
      <c r="AE5344" s="91"/>
      <c r="AF5344" s="91"/>
    </row>
    <row r="5345" spans="1:32" x14ac:dyDescent="0.3">
      <c r="A5345" s="65">
        <v>0</v>
      </c>
      <c r="B5345" s="10">
        <v>5342</v>
      </c>
      <c r="C5345" s="71">
        <v>0.53420000000000001</v>
      </c>
      <c r="D5345" s="74">
        <v>755447</v>
      </c>
      <c r="E5345" s="61">
        <v>701922</v>
      </c>
      <c r="F5345" s="68">
        <v>0.18886174999999999</v>
      </c>
      <c r="G5345" s="292">
        <v>0.17548050000000001</v>
      </c>
      <c r="H5345" s="68">
        <v>0.20145253333333332</v>
      </c>
      <c r="I5345" s="68">
        <v>0.18717919999999999</v>
      </c>
      <c r="T5345" s="91"/>
      <c r="U5345" s="91"/>
      <c r="AA5345" s="91"/>
      <c r="AB5345" s="91"/>
      <c r="AC5345" s="91"/>
      <c r="AD5345" s="91"/>
      <c r="AE5345" s="91"/>
      <c r="AF5345" s="91"/>
    </row>
    <row r="5346" spans="1:32" x14ac:dyDescent="0.3">
      <c r="A5346" s="65">
        <v>0</v>
      </c>
      <c r="B5346" s="10">
        <v>5343</v>
      </c>
      <c r="C5346" s="71">
        <v>0.5343</v>
      </c>
      <c r="D5346" s="74">
        <v>755447</v>
      </c>
      <c r="E5346" s="61">
        <v>701922</v>
      </c>
      <c r="F5346" s="68">
        <v>0.18886174999999999</v>
      </c>
      <c r="G5346" s="292">
        <v>0.17548050000000001</v>
      </c>
      <c r="H5346" s="68">
        <v>0.20145253333333332</v>
      </c>
      <c r="I5346" s="68">
        <v>0.18717919999999999</v>
      </c>
      <c r="T5346" s="91"/>
      <c r="U5346" s="91"/>
      <c r="AA5346" s="91"/>
      <c r="AB5346" s="91"/>
      <c r="AC5346" s="91"/>
      <c r="AD5346" s="91"/>
      <c r="AE5346" s="91"/>
      <c r="AF5346" s="91"/>
    </row>
    <row r="5347" spans="1:32" x14ac:dyDescent="0.3">
      <c r="A5347" s="65">
        <v>0</v>
      </c>
      <c r="B5347" s="10">
        <v>5344</v>
      </c>
      <c r="C5347" s="71">
        <v>0.53439999999999999</v>
      </c>
      <c r="D5347" s="74">
        <v>755447</v>
      </c>
      <c r="E5347" s="61">
        <v>701922</v>
      </c>
      <c r="F5347" s="68">
        <v>0.18886174999999999</v>
      </c>
      <c r="G5347" s="292">
        <v>0.17548050000000001</v>
      </c>
      <c r="H5347" s="68">
        <v>0.20145253333333332</v>
      </c>
      <c r="I5347" s="68">
        <v>0.18717919999999999</v>
      </c>
      <c r="T5347" s="91"/>
      <c r="U5347" s="91"/>
      <c r="AA5347" s="91"/>
      <c r="AB5347" s="91"/>
      <c r="AC5347" s="91"/>
      <c r="AD5347" s="91"/>
      <c r="AE5347" s="91"/>
      <c r="AF5347" s="91"/>
    </row>
    <row r="5348" spans="1:32" x14ac:dyDescent="0.3">
      <c r="A5348" s="65">
        <v>0</v>
      </c>
      <c r="B5348" s="10">
        <v>5345</v>
      </c>
      <c r="C5348" s="71">
        <v>0.53449999999999998</v>
      </c>
      <c r="D5348" s="74">
        <v>755447</v>
      </c>
      <c r="E5348" s="61">
        <v>701922</v>
      </c>
      <c r="F5348" s="68">
        <v>0.18886174999999999</v>
      </c>
      <c r="G5348" s="292">
        <v>0.17548050000000001</v>
      </c>
      <c r="H5348" s="68">
        <v>0.20145253333333332</v>
      </c>
      <c r="I5348" s="68">
        <v>0.18717919999999999</v>
      </c>
      <c r="T5348" s="91"/>
      <c r="U5348" s="91"/>
      <c r="AA5348" s="91"/>
      <c r="AB5348" s="91"/>
      <c r="AC5348" s="91"/>
      <c r="AD5348" s="91"/>
      <c r="AE5348" s="91"/>
      <c r="AF5348" s="91"/>
    </row>
    <row r="5349" spans="1:32" x14ac:dyDescent="0.3">
      <c r="A5349" s="65">
        <v>0</v>
      </c>
      <c r="B5349" s="10">
        <v>5346</v>
      </c>
      <c r="C5349" s="71">
        <v>0.53459999999999996</v>
      </c>
      <c r="D5349" s="74">
        <v>755447</v>
      </c>
      <c r="E5349" s="61">
        <v>701922</v>
      </c>
      <c r="F5349" s="68">
        <v>0.18886174999999999</v>
      </c>
      <c r="G5349" s="292">
        <v>0.17548050000000001</v>
      </c>
      <c r="H5349" s="68">
        <v>0.20145253333333332</v>
      </c>
      <c r="I5349" s="68">
        <v>0.18717919999999999</v>
      </c>
      <c r="T5349" s="91"/>
      <c r="U5349" s="91"/>
      <c r="AA5349" s="91"/>
      <c r="AB5349" s="91"/>
      <c r="AC5349" s="91"/>
      <c r="AD5349" s="91"/>
      <c r="AE5349" s="91"/>
      <c r="AF5349" s="91"/>
    </row>
    <row r="5350" spans="1:32" x14ac:dyDescent="0.3">
      <c r="A5350" s="65">
        <v>0</v>
      </c>
      <c r="B5350" s="10">
        <v>5347</v>
      </c>
      <c r="C5350" s="71">
        <v>0.53469999999999995</v>
      </c>
      <c r="D5350" s="74">
        <v>755447</v>
      </c>
      <c r="E5350" s="61">
        <v>701922</v>
      </c>
      <c r="F5350" s="68">
        <v>0.18886174999999999</v>
      </c>
      <c r="G5350" s="292">
        <v>0.17548050000000001</v>
      </c>
      <c r="H5350" s="68">
        <v>0.20145253333333332</v>
      </c>
      <c r="I5350" s="68">
        <v>0.18717919999999999</v>
      </c>
      <c r="T5350" s="91"/>
      <c r="U5350" s="91"/>
      <c r="AA5350" s="91"/>
      <c r="AB5350" s="91"/>
      <c r="AC5350" s="91"/>
      <c r="AD5350" s="91"/>
      <c r="AE5350" s="91"/>
      <c r="AF5350" s="91"/>
    </row>
    <row r="5351" spans="1:32" x14ac:dyDescent="0.3">
      <c r="A5351" s="65">
        <v>0</v>
      </c>
      <c r="B5351" s="10">
        <v>5348</v>
      </c>
      <c r="C5351" s="71">
        <v>0.53480000000000005</v>
      </c>
      <c r="D5351" s="74">
        <v>755447</v>
      </c>
      <c r="E5351" s="61">
        <v>701922</v>
      </c>
      <c r="F5351" s="68">
        <v>0.18886174999999999</v>
      </c>
      <c r="G5351" s="292">
        <v>0.17548050000000001</v>
      </c>
      <c r="H5351" s="68">
        <v>0.20145253333333332</v>
      </c>
      <c r="I5351" s="68">
        <v>0.18717919999999999</v>
      </c>
      <c r="T5351" s="91"/>
      <c r="U5351" s="91"/>
      <c r="AA5351" s="91"/>
      <c r="AB5351" s="91"/>
      <c r="AC5351" s="91"/>
      <c r="AD5351" s="91"/>
      <c r="AE5351" s="91"/>
      <c r="AF5351" s="91"/>
    </row>
    <row r="5352" spans="1:32" x14ac:dyDescent="0.3">
      <c r="A5352" s="65">
        <v>0</v>
      </c>
      <c r="B5352" s="10">
        <v>5349</v>
      </c>
      <c r="C5352" s="71">
        <v>0.53490000000000004</v>
      </c>
      <c r="D5352" s="74">
        <v>755447</v>
      </c>
      <c r="E5352" s="61">
        <v>701922</v>
      </c>
      <c r="F5352" s="68">
        <v>0.18886174999999999</v>
      </c>
      <c r="G5352" s="292">
        <v>0.17548050000000001</v>
      </c>
      <c r="H5352" s="68">
        <v>0.20145253333333332</v>
      </c>
      <c r="I5352" s="68">
        <v>0.18717919999999999</v>
      </c>
      <c r="T5352" s="91"/>
      <c r="U5352" s="91"/>
      <c r="AA5352" s="91"/>
      <c r="AB5352" s="91"/>
      <c r="AC5352" s="91"/>
      <c r="AD5352" s="91"/>
      <c r="AE5352" s="91"/>
      <c r="AF5352" s="91"/>
    </row>
    <row r="5353" spans="1:32" x14ac:dyDescent="0.3">
      <c r="A5353" s="65">
        <v>0</v>
      </c>
      <c r="B5353" s="10">
        <v>5350</v>
      </c>
      <c r="C5353" s="71">
        <v>0.53500000000000003</v>
      </c>
      <c r="D5353" s="74">
        <v>755447</v>
      </c>
      <c r="E5353" s="61">
        <v>701922</v>
      </c>
      <c r="F5353" s="68">
        <v>0.18886174999999999</v>
      </c>
      <c r="G5353" s="292">
        <v>0.17548050000000001</v>
      </c>
      <c r="H5353" s="68">
        <v>0.20145253333333332</v>
      </c>
      <c r="I5353" s="68">
        <v>0.18717919999999999</v>
      </c>
      <c r="T5353" s="91"/>
      <c r="U5353" s="91"/>
      <c r="AA5353" s="91"/>
      <c r="AB5353" s="91"/>
      <c r="AC5353" s="91"/>
      <c r="AD5353" s="91"/>
      <c r="AE5353" s="91"/>
      <c r="AF5353" s="91"/>
    </row>
    <row r="5354" spans="1:32" x14ac:dyDescent="0.3">
      <c r="A5354" s="65">
        <v>0</v>
      </c>
      <c r="B5354" s="10">
        <v>5351</v>
      </c>
      <c r="C5354" s="71">
        <v>0.53510000000000002</v>
      </c>
      <c r="D5354" s="74">
        <v>755447</v>
      </c>
      <c r="E5354" s="61">
        <v>701922</v>
      </c>
      <c r="F5354" s="68">
        <v>0.18886174999999999</v>
      </c>
      <c r="G5354" s="292">
        <v>0.17548050000000001</v>
      </c>
      <c r="H5354" s="68">
        <v>0.20145253333333332</v>
      </c>
      <c r="I5354" s="68">
        <v>0.18717919999999999</v>
      </c>
      <c r="T5354" s="91"/>
      <c r="U5354" s="91"/>
      <c r="AA5354" s="91"/>
      <c r="AB5354" s="91"/>
      <c r="AC5354" s="91"/>
      <c r="AD5354" s="91"/>
      <c r="AE5354" s="91"/>
      <c r="AF5354" s="91"/>
    </row>
    <row r="5355" spans="1:32" x14ac:dyDescent="0.3">
      <c r="A5355" s="65">
        <v>0</v>
      </c>
      <c r="B5355" s="10">
        <v>5352</v>
      </c>
      <c r="C5355" s="71">
        <v>0.53520000000000001</v>
      </c>
      <c r="D5355" s="74">
        <v>755447</v>
      </c>
      <c r="E5355" s="61">
        <v>701922</v>
      </c>
      <c r="F5355" s="68">
        <v>0.18886174999999999</v>
      </c>
      <c r="G5355" s="292">
        <v>0.17548050000000001</v>
      </c>
      <c r="H5355" s="68">
        <v>0.20145253333333332</v>
      </c>
      <c r="I5355" s="68">
        <v>0.18717919999999999</v>
      </c>
      <c r="T5355" s="91"/>
      <c r="U5355" s="91"/>
      <c r="AA5355" s="91"/>
      <c r="AB5355" s="91"/>
      <c r="AC5355" s="91"/>
      <c r="AD5355" s="91"/>
      <c r="AE5355" s="91"/>
      <c r="AF5355" s="91"/>
    </row>
    <row r="5356" spans="1:32" x14ac:dyDescent="0.3">
      <c r="A5356" s="65">
        <v>0</v>
      </c>
      <c r="B5356" s="10">
        <v>5353</v>
      </c>
      <c r="C5356" s="71">
        <v>0.5353</v>
      </c>
      <c r="D5356" s="74">
        <v>755447</v>
      </c>
      <c r="E5356" s="61">
        <v>701922</v>
      </c>
      <c r="F5356" s="68">
        <v>0.18886174999999999</v>
      </c>
      <c r="G5356" s="292">
        <v>0.17548050000000001</v>
      </c>
      <c r="H5356" s="68">
        <v>0.20145253333333332</v>
      </c>
      <c r="I5356" s="68">
        <v>0.18717919999999999</v>
      </c>
      <c r="T5356" s="91"/>
      <c r="U5356" s="91"/>
      <c r="AA5356" s="91"/>
      <c r="AB5356" s="91"/>
      <c r="AC5356" s="91"/>
      <c r="AD5356" s="91"/>
      <c r="AE5356" s="91"/>
      <c r="AF5356" s="91"/>
    </row>
    <row r="5357" spans="1:32" x14ac:dyDescent="0.3">
      <c r="A5357" s="65">
        <v>0</v>
      </c>
      <c r="B5357" s="10">
        <v>5354</v>
      </c>
      <c r="C5357" s="71">
        <v>0.53539999999999999</v>
      </c>
      <c r="D5357" s="74">
        <v>755447</v>
      </c>
      <c r="E5357" s="61">
        <v>701922</v>
      </c>
      <c r="F5357" s="68">
        <v>0.18886174999999999</v>
      </c>
      <c r="G5357" s="292">
        <v>0.17548050000000001</v>
      </c>
      <c r="H5357" s="68">
        <v>0.20145253333333332</v>
      </c>
      <c r="I5357" s="68">
        <v>0.18717919999999999</v>
      </c>
      <c r="T5357" s="91"/>
      <c r="U5357" s="91"/>
      <c r="AA5357" s="91"/>
      <c r="AB5357" s="91"/>
      <c r="AC5357" s="91"/>
      <c r="AD5357" s="91"/>
      <c r="AE5357" s="91"/>
      <c r="AF5357" s="91"/>
    </row>
    <row r="5358" spans="1:32" x14ac:dyDescent="0.3">
      <c r="A5358" s="65">
        <v>0</v>
      </c>
      <c r="B5358" s="10">
        <v>5355</v>
      </c>
      <c r="C5358" s="71">
        <v>0.53549999999999998</v>
      </c>
      <c r="D5358" s="74">
        <v>755447</v>
      </c>
      <c r="E5358" s="61">
        <v>701922</v>
      </c>
      <c r="F5358" s="68">
        <v>0.18886174999999999</v>
      </c>
      <c r="G5358" s="292">
        <v>0.17548050000000001</v>
      </c>
      <c r="H5358" s="68">
        <v>0.20145253333333332</v>
      </c>
      <c r="I5358" s="68">
        <v>0.18717919999999999</v>
      </c>
      <c r="T5358" s="91"/>
      <c r="U5358" s="91"/>
      <c r="AA5358" s="91"/>
      <c r="AB5358" s="91"/>
      <c r="AC5358" s="91"/>
      <c r="AD5358" s="91"/>
      <c r="AE5358" s="91"/>
      <c r="AF5358" s="91"/>
    </row>
    <row r="5359" spans="1:32" x14ac:dyDescent="0.3">
      <c r="A5359" s="65">
        <v>0</v>
      </c>
      <c r="B5359" s="10">
        <v>5356</v>
      </c>
      <c r="C5359" s="71">
        <v>0.53559999999999997</v>
      </c>
      <c r="D5359" s="74">
        <v>755447</v>
      </c>
      <c r="E5359" s="61">
        <v>701922</v>
      </c>
      <c r="F5359" s="68">
        <v>0.18886174999999999</v>
      </c>
      <c r="G5359" s="292">
        <v>0.17548050000000001</v>
      </c>
      <c r="H5359" s="68">
        <v>0.20145253333333332</v>
      </c>
      <c r="I5359" s="68">
        <v>0.18717919999999999</v>
      </c>
      <c r="T5359" s="91"/>
      <c r="U5359" s="91"/>
      <c r="AA5359" s="91"/>
      <c r="AB5359" s="91"/>
      <c r="AC5359" s="91"/>
      <c r="AD5359" s="91"/>
      <c r="AE5359" s="91"/>
      <c r="AF5359" s="91"/>
    </row>
    <row r="5360" spans="1:32" x14ac:dyDescent="0.3">
      <c r="A5360" s="65">
        <v>0</v>
      </c>
      <c r="B5360" s="10">
        <v>5357</v>
      </c>
      <c r="C5360" s="71">
        <v>0.53569999999999995</v>
      </c>
      <c r="D5360" s="74">
        <v>755447</v>
      </c>
      <c r="E5360" s="61">
        <v>701922</v>
      </c>
      <c r="F5360" s="68">
        <v>0.18886174999999999</v>
      </c>
      <c r="G5360" s="292">
        <v>0.17548050000000001</v>
      </c>
      <c r="H5360" s="68">
        <v>0.20145253333333332</v>
      </c>
      <c r="I5360" s="68">
        <v>0.18717919999999999</v>
      </c>
      <c r="T5360" s="91"/>
      <c r="U5360" s="91"/>
      <c r="AA5360" s="91"/>
      <c r="AB5360" s="91"/>
      <c r="AC5360" s="91"/>
      <c r="AD5360" s="91"/>
      <c r="AE5360" s="91"/>
      <c r="AF5360" s="91"/>
    </row>
    <row r="5361" spans="1:32" x14ac:dyDescent="0.3">
      <c r="A5361" s="65">
        <v>0</v>
      </c>
      <c r="B5361" s="10">
        <v>5358</v>
      </c>
      <c r="C5361" s="71">
        <v>0.53580000000000005</v>
      </c>
      <c r="D5361" s="74">
        <v>755447</v>
      </c>
      <c r="E5361" s="61">
        <v>701922</v>
      </c>
      <c r="F5361" s="68">
        <v>0.18886174999999999</v>
      </c>
      <c r="G5361" s="292">
        <v>0.17548050000000001</v>
      </c>
      <c r="H5361" s="68">
        <v>0.20145253333333332</v>
      </c>
      <c r="I5361" s="68">
        <v>0.18717919999999999</v>
      </c>
      <c r="T5361" s="91"/>
      <c r="U5361" s="91"/>
      <c r="AA5361" s="91"/>
      <c r="AB5361" s="91"/>
      <c r="AC5361" s="91"/>
      <c r="AD5361" s="91"/>
      <c r="AE5361" s="91"/>
      <c r="AF5361" s="91"/>
    </row>
    <row r="5362" spans="1:32" x14ac:dyDescent="0.3">
      <c r="A5362" s="65">
        <v>0</v>
      </c>
      <c r="B5362" s="10">
        <v>5359</v>
      </c>
      <c r="C5362" s="71">
        <v>0.53590000000000004</v>
      </c>
      <c r="D5362" s="74">
        <v>755447</v>
      </c>
      <c r="E5362" s="61">
        <v>701922</v>
      </c>
      <c r="F5362" s="68">
        <v>0.18886174999999999</v>
      </c>
      <c r="G5362" s="292">
        <v>0.17548050000000001</v>
      </c>
      <c r="H5362" s="68">
        <v>0.20145253333333332</v>
      </c>
      <c r="I5362" s="68">
        <v>0.18717919999999999</v>
      </c>
      <c r="T5362" s="91"/>
      <c r="U5362" s="91"/>
      <c r="AA5362" s="91"/>
      <c r="AB5362" s="91"/>
      <c r="AC5362" s="91"/>
      <c r="AD5362" s="91"/>
      <c r="AE5362" s="91"/>
      <c r="AF5362" s="91"/>
    </row>
    <row r="5363" spans="1:32" x14ac:dyDescent="0.3">
      <c r="A5363" s="65">
        <v>0</v>
      </c>
      <c r="B5363" s="10">
        <v>5360</v>
      </c>
      <c r="C5363" s="71">
        <v>0.53600000000000003</v>
      </c>
      <c r="D5363" s="74">
        <v>755447</v>
      </c>
      <c r="E5363" s="61">
        <v>701922</v>
      </c>
      <c r="F5363" s="68">
        <v>0.18886174999999999</v>
      </c>
      <c r="G5363" s="292">
        <v>0.17548050000000001</v>
      </c>
      <c r="H5363" s="68">
        <v>0.20145253333333332</v>
      </c>
      <c r="I5363" s="68">
        <v>0.18717919999999999</v>
      </c>
      <c r="T5363" s="91"/>
      <c r="U5363" s="91"/>
      <c r="AA5363" s="91"/>
      <c r="AB5363" s="91"/>
      <c r="AC5363" s="91"/>
      <c r="AD5363" s="91"/>
      <c r="AE5363" s="91"/>
      <c r="AF5363" s="91"/>
    </row>
    <row r="5364" spans="1:32" x14ac:dyDescent="0.3">
      <c r="A5364" s="65">
        <v>0</v>
      </c>
      <c r="B5364" s="10">
        <v>5361</v>
      </c>
      <c r="C5364" s="71">
        <v>0.53610000000000002</v>
      </c>
      <c r="D5364" s="74">
        <v>755447</v>
      </c>
      <c r="E5364" s="61">
        <v>701922</v>
      </c>
      <c r="F5364" s="68">
        <v>0.18886174999999999</v>
      </c>
      <c r="G5364" s="292">
        <v>0.17548050000000001</v>
      </c>
      <c r="H5364" s="68">
        <v>0.20145253333333332</v>
      </c>
      <c r="I5364" s="68">
        <v>0.18717919999999999</v>
      </c>
      <c r="T5364" s="91"/>
      <c r="U5364" s="91"/>
      <c r="AA5364" s="91"/>
      <c r="AB5364" s="91"/>
      <c r="AC5364" s="91"/>
      <c r="AD5364" s="91"/>
      <c r="AE5364" s="91"/>
      <c r="AF5364" s="91"/>
    </row>
    <row r="5365" spans="1:32" x14ac:dyDescent="0.3">
      <c r="A5365" s="65">
        <v>0</v>
      </c>
      <c r="B5365" s="10">
        <v>5362</v>
      </c>
      <c r="C5365" s="71">
        <v>0.53620000000000001</v>
      </c>
      <c r="D5365" s="74">
        <v>755447</v>
      </c>
      <c r="E5365" s="61">
        <v>701922</v>
      </c>
      <c r="F5365" s="68">
        <v>0.18886174999999999</v>
      </c>
      <c r="G5365" s="292">
        <v>0.17548050000000001</v>
      </c>
      <c r="H5365" s="68">
        <v>0.20145253333333332</v>
      </c>
      <c r="I5365" s="68">
        <v>0.18717919999999999</v>
      </c>
      <c r="T5365" s="91"/>
      <c r="U5365" s="91"/>
      <c r="AA5365" s="91"/>
      <c r="AB5365" s="91"/>
      <c r="AC5365" s="91"/>
      <c r="AD5365" s="91"/>
      <c r="AE5365" s="91"/>
      <c r="AF5365" s="91"/>
    </row>
    <row r="5366" spans="1:32" x14ac:dyDescent="0.3">
      <c r="A5366" s="65">
        <v>0</v>
      </c>
      <c r="B5366" s="10">
        <v>5363</v>
      </c>
      <c r="C5366" s="71">
        <v>0.5363</v>
      </c>
      <c r="D5366" s="74">
        <v>755447</v>
      </c>
      <c r="E5366" s="61">
        <v>701922</v>
      </c>
      <c r="F5366" s="68">
        <v>0.18886174999999999</v>
      </c>
      <c r="G5366" s="292">
        <v>0.17548050000000001</v>
      </c>
      <c r="H5366" s="68">
        <v>0.20145253333333332</v>
      </c>
      <c r="I5366" s="68">
        <v>0.18717919999999999</v>
      </c>
      <c r="T5366" s="91"/>
      <c r="U5366" s="91"/>
      <c r="AA5366" s="91"/>
      <c r="AB5366" s="91"/>
      <c r="AC5366" s="91"/>
      <c r="AD5366" s="91"/>
      <c r="AE5366" s="91"/>
      <c r="AF5366" s="91"/>
    </row>
    <row r="5367" spans="1:32" x14ac:dyDescent="0.3">
      <c r="A5367" s="65">
        <v>0</v>
      </c>
      <c r="B5367" s="10">
        <v>5364</v>
      </c>
      <c r="C5367" s="71">
        <v>0.53639999999999999</v>
      </c>
      <c r="D5367" s="74">
        <v>755447</v>
      </c>
      <c r="E5367" s="61">
        <v>701922</v>
      </c>
      <c r="F5367" s="68">
        <v>0.18886174999999999</v>
      </c>
      <c r="G5367" s="292">
        <v>0.17548050000000001</v>
      </c>
      <c r="H5367" s="68">
        <v>0.20145253333333332</v>
      </c>
      <c r="I5367" s="68">
        <v>0.18717919999999999</v>
      </c>
      <c r="T5367" s="91"/>
      <c r="U5367" s="91"/>
      <c r="AA5367" s="91"/>
      <c r="AB5367" s="91"/>
      <c r="AC5367" s="91"/>
      <c r="AD5367" s="91"/>
      <c r="AE5367" s="91"/>
      <c r="AF5367" s="91"/>
    </row>
    <row r="5368" spans="1:32" x14ac:dyDescent="0.3">
      <c r="A5368" s="65">
        <v>0</v>
      </c>
      <c r="B5368" s="10">
        <v>5365</v>
      </c>
      <c r="C5368" s="71">
        <v>0.53649999999999998</v>
      </c>
      <c r="D5368" s="74">
        <v>755447</v>
      </c>
      <c r="E5368" s="61">
        <v>701922</v>
      </c>
      <c r="F5368" s="68">
        <v>0.18886174999999999</v>
      </c>
      <c r="G5368" s="292">
        <v>0.17548050000000001</v>
      </c>
      <c r="H5368" s="68">
        <v>0.20145253333333332</v>
      </c>
      <c r="I5368" s="68">
        <v>0.18717919999999999</v>
      </c>
      <c r="T5368" s="91"/>
      <c r="U5368" s="91"/>
      <c r="AA5368" s="91"/>
      <c r="AB5368" s="91"/>
      <c r="AC5368" s="91"/>
      <c r="AD5368" s="91"/>
      <c r="AE5368" s="91"/>
      <c r="AF5368" s="91"/>
    </row>
    <row r="5369" spans="1:32" x14ac:dyDescent="0.3">
      <c r="A5369" s="65">
        <v>0</v>
      </c>
      <c r="B5369" s="10">
        <v>5366</v>
      </c>
      <c r="C5369" s="71">
        <v>0.53659999999999997</v>
      </c>
      <c r="D5369" s="74">
        <v>755447</v>
      </c>
      <c r="E5369" s="61">
        <v>701922</v>
      </c>
      <c r="F5369" s="68">
        <v>0.18886174999999999</v>
      </c>
      <c r="G5369" s="292">
        <v>0.17548050000000001</v>
      </c>
      <c r="H5369" s="68">
        <v>0.20145253333333332</v>
      </c>
      <c r="I5369" s="68">
        <v>0.18717919999999999</v>
      </c>
      <c r="T5369" s="91"/>
      <c r="U5369" s="91"/>
      <c r="AA5369" s="91"/>
      <c r="AB5369" s="91"/>
      <c r="AC5369" s="91"/>
      <c r="AD5369" s="91"/>
      <c r="AE5369" s="91"/>
      <c r="AF5369" s="91"/>
    </row>
    <row r="5370" spans="1:32" x14ac:dyDescent="0.3">
      <c r="A5370" s="65">
        <v>0</v>
      </c>
      <c r="B5370" s="10">
        <v>5367</v>
      </c>
      <c r="C5370" s="71">
        <v>0.53669999999999995</v>
      </c>
      <c r="D5370" s="74">
        <v>755447</v>
      </c>
      <c r="E5370" s="61">
        <v>701922</v>
      </c>
      <c r="F5370" s="68">
        <v>0.18886174999999999</v>
      </c>
      <c r="G5370" s="292">
        <v>0.17548050000000001</v>
      </c>
      <c r="H5370" s="68">
        <v>0.20145253333333332</v>
      </c>
      <c r="I5370" s="68">
        <v>0.18717919999999999</v>
      </c>
      <c r="T5370" s="91"/>
      <c r="U5370" s="91"/>
      <c r="AA5370" s="91"/>
      <c r="AB5370" s="91"/>
      <c r="AC5370" s="91"/>
      <c r="AD5370" s="91"/>
      <c r="AE5370" s="91"/>
      <c r="AF5370" s="91"/>
    </row>
    <row r="5371" spans="1:32" x14ac:dyDescent="0.3">
      <c r="A5371" s="65">
        <v>0</v>
      </c>
      <c r="B5371" s="10">
        <v>5368</v>
      </c>
      <c r="C5371" s="71">
        <v>0.53680000000000005</v>
      </c>
      <c r="D5371" s="74">
        <v>755447</v>
      </c>
      <c r="E5371" s="61">
        <v>701922</v>
      </c>
      <c r="F5371" s="68">
        <v>0.18886174999999999</v>
      </c>
      <c r="G5371" s="292">
        <v>0.17548050000000001</v>
      </c>
      <c r="H5371" s="68">
        <v>0.20145253333333332</v>
      </c>
      <c r="I5371" s="68">
        <v>0.18717919999999999</v>
      </c>
      <c r="T5371" s="91"/>
      <c r="U5371" s="91"/>
      <c r="AA5371" s="91"/>
      <c r="AB5371" s="91"/>
      <c r="AC5371" s="91"/>
      <c r="AD5371" s="91"/>
      <c r="AE5371" s="91"/>
      <c r="AF5371" s="91"/>
    </row>
    <row r="5372" spans="1:32" x14ac:dyDescent="0.3">
      <c r="A5372" s="65">
        <v>0</v>
      </c>
      <c r="B5372" s="10">
        <v>5369</v>
      </c>
      <c r="C5372" s="71">
        <v>0.53690000000000004</v>
      </c>
      <c r="D5372" s="74">
        <v>755447</v>
      </c>
      <c r="E5372" s="61">
        <v>701922</v>
      </c>
      <c r="F5372" s="68">
        <v>0.18886174999999999</v>
      </c>
      <c r="G5372" s="292">
        <v>0.17548050000000001</v>
      </c>
      <c r="H5372" s="68">
        <v>0.20145253333333332</v>
      </c>
      <c r="I5372" s="68">
        <v>0.18717919999999999</v>
      </c>
      <c r="T5372" s="91"/>
      <c r="U5372" s="91"/>
      <c r="AA5372" s="91"/>
      <c r="AB5372" s="91"/>
      <c r="AC5372" s="91"/>
      <c r="AD5372" s="91"/>
      <c r="AE5372" s="91"/>
      <c r="AF5372" s="91"/>
    </row>
    <row r="5373" spans="1:32" x14ac:dyDescent="0.3">
      <c r="A5373" s="65">
        <v>0</v>
      </c>
      <c r="B5373" s="10">
        <v>5370</v>
      </c>
      <c r="C5373" s="71">
        <v>0.53700000000000003</v>
      </c>
      <c r="D5373" s="74">
        <v>755447</v>
      </c>
      <c r="E5373" s="61">
        <v>701922</v>
      </c>
      <c r="F5373" s="68">
        <v>0.18886174999999999</v>
      </c>
      <c r="G5373" s="292">
        <v>0.17548050000000001</v>
      </c>
      <c r="H5373" s="68">
        <v>0.20145253333333332</v>
      </c>
      <c r="I5373" s="68">
        <v>0.18717919999999999</v>
      </c>
      <c r="T5373" s="91"/>
      <c r="U5373" s="91"/>
      <c r="AA5373" s="91"/>
      <c r="AB5373" s="91"/>
      <c r="AC5373" s="91"/>
      <c r="AD5373" s="91"/>
      <c r="AE5373" s="91"/>
      <c r="AF5373" s="91"/>
    </row>
    <row r="5374" spans="1:32" x14ac:dyDescent="0.3">
      <c r="A5374" s="65">
        <v>0</v>
      </c>
      <c r="B5374" s="10">
        <v>5371</v>
      </c>
      <c r="C5374" s="71">
        <v>0.53710000000000002</v>
      </c>
      <c r="D5374" s="74">
        <v>755447</v>
      </c>
      <c r="E5374" s="61">
        <v>701922</v>
      </c>
      <c r="F5374" s="68">
        <v>0.18886174999999999</v>
      </c>
      <c r="G5374" s="292">
        <v>0.17548050000000001</v>
      </c>
      <c r="H5374" s="68">
        <v>0.20145253333333332</v>
      </c>
      <c r="I5374" s="68">
        <v>0.18717919999999999</v>
      </c>
      <c r="T5374" s="91"/>
      <c r="U5374" s="91"/>
      <c r="AA5374" s="91"/>
      <c r="AB5374" s="91"/>
      <c r="AC5374" s="91"/>
      <c r="AD5374" s="91"/>
      <c r="AE5374" s="91"/>
      <c r="AF5374" s="91"/>
    </row>
    <row r="5375" spans="1:32" x14ac:dyDescent="0.3">
      <c r="A5375" s="65">
        <v>0</v>
      </c>
      <c r="B5375" s="10">
        <v>5372</v>
      </c>
      <c r="C5375" s="71">
        <v>0.53720000000000001</v>
      </c>
      <c r="D5375" s="74">
        <v>755447</v>
      </c>
      <c r="E5375" s="61">
        <v>701922</v>
      </c>
      <c r="F5375" s="68">
        <v>0.18886174999999999</v>
      </c>
      <c r="G5375" s="292">
        <v>0.17548050000000001</v>
      </c>
      <c r="H5375" s="68">
        <v>0.20145253333333332</v>
      </c>
      <c r="I5375" s="68">
        <v>0.18717919999999999</v>
      </c>
      <c r="T5375" s="91"/>
      <c r="U5375" s="91"/>
      <c r="AA5375" s="91"/>
      <c r="AB5375" s="91"/>
      <c r="AC5375" s="91"/>
      <c r="AD5375" s="91"/>
      <c r="AE5375" s="91"/>
      <c r="AF5375" s="91"/>
    </row>
    <row r="5376" spans="1:32" x14ac:dyDescent="0.3">
      <c r="A5376" s="65">
        <v>0</v>
      </c>
      <c r="B5376" s="10">
        <v>5373</v>
      </c>
      <c r="C5376" s="71">
        <v>0.5373</v>
      </c>
      <c r="D5376" s="74">
        <v>755447</v>
      </c>
      <c r="E5376" s="61">
        <v>701922</v>
      </c>
      <c r="F5376" s="68">
        <v>0.18886174999999999</v>
      </c>
      <c r="G5376" s="292">
        <v>0.17548050000000001</v>
      </c>
      <c r="H5376" s="68">
        <v>0.20145253333333332</v>
      </c>
      <c r="I5376" s="68">
        <v>0.18717919999999999</v>
      </c>
      <c r="T5376" s="91"/>
      <c r="U5376" s="91"/>
      <c r="AA5376" s="91"/>
      <c r="AB5376" s="91"/>
      <c r="AC5376" s="91"/>
      <c r="AD5376" s="91"/>
      <c r="AE5376" s="91"/>
      <c r="AF5376" s="91"/>
    </row>
    <row r="5377" spans="1:32" x14ac:dyDescent="0.3">
      <c r="A5377" s="65">
        <v>0</v>
      </c>
      <c r="B5377" s="10">
        <v>5374</v>
      </c>
      <c r="C5377" s="71">
        <v>0.53739999999999999</v>
      </c>
      <c r="D5377" s="74">
        <v>755447</v>
      </c>
      <c r="E5377" s="61">
        <v>701922</v>
      </c>
      <c r="F5377" s="68">
        <v>0.18886174999999999</v>
      </c>
      <c r="G5377" s="292">
        <v>0.17548050000000001</v>
      </c>
      <c r="H5377" s="68">
        <v>0.20145253333333332</v>
      </c>
      <c r="I5377" s="68">
        <v>0.18717919999999999</v>
      </c>
      <c r="T5377" s="91"/>
      <c r="U5377" s="91"/>
      <c r="AA5377" s="91"/>
      <c r="AB5377" s="91"/>
      <c r="AC5377" s="91"/>
      <c r="AD5377" s="91"/>
      <c r="AE5377" s="91"/>
      <c r="AF5377" s="91"/>
    </row>
    <row r="5378" spans="1:32" x14ac:dyDescent="0.3">
      <c r="A5378" s="65">
        <v>0</v>
      </c>
      <c r="B5378" s="10">
        <v>5375</v>
      </c>
      <c r="C5378" s="71">
        <v>0.53749999999999998</v>
      </c>
      <c r="D5378" s="74">
        <v>755447</v>
      </c>
      <c r="E5378" s="61">
        <v>701922</v>
      </c>
      <c r="F5378" s="68">
        <v>0.18886174999999999</v>
      </c>
      <c r="G5378" s="292">
        <v>0.17548050000000001</v>
      </c>
      <c r="H5378" s="68">
        <v>0.20145253333333332</v>
      </c>
      <c r="I5378" s="68">
        <v>0.18717919999999999</v>
      </c>
      <c r="T5378" s="91"/>
      <c r="U5378" s="91"/>
      <c r="AA5378" s="91"/>
      <c r="AB5378" s="91"/>
      <c r="AC5378" s="91"/>
      <c r="AD5378" s="91"/>
      <c r="AE5378" s="91"/>
      <c r="AF5378" s="91"/>
    </row>
    <row r="5379" spans="1:32" x14ac:dyDescent="0.3">
      <c r="A5379" s="65">
        <v>0</v>
      </c>
      <c r="B5379" s="10">
        <v>5376</v>
      </c>
      <c r="C5379" s="71">
        <v>0.53759999999999997</v>
      </c>
      <c r="D5379" s="74">
        <v>755447</v>
      </c>
      <c r="E5379" s="61">
        <v>701922</v>
      </c>
      <c r="F5379" s="68">
        <v>0.18886174999999999</v>
      </c>
      <c r="G5379" s="292">
        <v>0.17548050000000001</v>
      </c>
      <c r="H5379" s="68">
        <v>0.20145253333333332</v>
      </c>
      <c r="I5379" s="68">
        <v>0.18717919999999999</v>
      </c>
      <c r="T5379" s="91"/>
      <c r="U5379" s="91"/>
      <c r="AA5379" s="91"/>
      <c r="AB5379" s="91"/>
      <c r="AC5379" s="91"/>
      <c r="AD5379" s="91"/>
      <c r="AE5379" s="91"/>
      <c r="AF5379" s="91"/>
    </row>
    <row r="5380" spans="1:32" x14ac:dyDescent="0.3">
      <c r="A5380" s="65">
        <v>0</v>
      </c>
      <c r="B5380" s="10">
        <v>5377</v>
      </c>
      <c r="C5380" s="71">
        <v>0.53769999999999996</v>
      </c>
      <c r="D5380" s="74">
        <v>755447</v>
      </c>
      <c r="E5380" s="61">
        <v>701922</v>
      </c>
      <c r="F5380" s="68">
        <v>0.18886174999999999</v>
      </c>
      <c r="G5380" s="292">
        <v>0.17548050000000001</v>
      </c>
      <c r="H5380" s="68">
        <v>0.20145253333333332</v>
      </c>
      <c r="I5380" s="68">
        <v>0.18717919999999999</v>
      </c>
      <c r="T5380" s="91"/>
      <c r="U5380" s="91"/>
      <c r="AA5380" s="91"/>
      <c r="AB5380" s="91"/>
      <c r="AC5380" s="91"/>
      <c r="AD5380" s="91"/>
      <c r="AE5380" s="91"/>
      <c r="AF5380" s="91"/>
    </row>
    <row r="5381" spans="1:32" x14ac:dyDescent="0.3">
      <c r="A5381" s="65">
        <v>0</v>
      </c>
      <c r="B5381" s="10">
        <v>5378</v>
      </c>
      <c r="C5381" s="71">
        <v>0.53779999999999994</v>
      </c>
      <c r="D5381" s="74">
        <v>755447</v>
      </c>
      <c r="E5381" s="61">
        <v>701922</v>
      </c>
      <c r="F5381" s="68">
        <v>0.18886174999999999</v>
      </c>
      <c r="G5381" s="292">
        <v>0.17548050000000001</v>
      </c>
      <c r="H5381" s="68">
        <v>0.20145253333333332</v>
      </c>
      <c r="I5381" s="68">
        <v>0.18717919999999999</v>
      </c>
      <c r="T5381" s="91"/>
      <c r="U5381" s="91"/>
      <c r="AA5381" s="91"/>
      <c r="AB5381" s="91"/>
      <c r="AC5381" s="91"/>
      <c r="AD5381" s="91"/>
      <c r="AE5381" s="91"/>
      <c r="AF5381" s="91"/>
    </row>
    <row r="5382" spans="1:32" x14ac:dyDescent="0.3">
      <c r="A5382" s="65">
        <v>0</v>
      </c>
      <c r="B5382" s="10">
        <v>5379</v>
      </c>
      <c r="C5382" s="71">
        <v>0.53790000000000004</v>
      </c>
      <c r="D5382" s="74">
        <v>755447</v>
      </c>
      <c r="E5382" s="61">
        <v>701922</v>
      </c>
      <c r="F5382" s="68">
        <v>0.18886174999999999</v>
      </c>
      <c r="G5382" s="292">
        <v>0.17548050000000001</v>
      </c>
      <c r="H5382" s="68">
        <v>0.20145253333333332</v>
      </c>
      <c r="I5382" s="68">
        <v>0.18717919999999999</v>
      </c>
      <c r="T5382" s="91"/>
      <c r="U5382" s="91"/>
      <c r="AA5382" s="91"/>
      <c r="AB5382" s="91"/>
      <c r="AC5382" s="91"/>
      <c r="AD5382" s="91"/>
      <c r="AE5382" s="91"/>
      <c r="AF5382" s="91"/>
    </row>
    <row r="5383" spans="1:32" x14ac:dyDescent="0.3">
      <c r="A5383" s="65">
        <v>0</v>
      </c>
      <c r="B5383" s="10">
        <v>5380</v>
      </c>
      <c r="C5383" s="71">
        <v>0.53800000000000003</v>
      </c>
      <c r="D5383" s="74">
        <v>755447</v>
      </c>
      <c r="E5383" s="61">
        <v>701922</v>
      </c>
      <c r="F5383" s="68">
        <v>0.18886174999999999</v>
      </c>
      <c r="G5383" s="292">
        <v>0.17548050000000001</v>
      </c>
      <c r="H5383" s="68">
        <v>0.20145253333333332</v>
      </c>
      <c r="I5383" s="68">
        <v>0.18717919999999999</v>
      </c>
      <c r="T5383" s="91"/>
      <c r="U5383" s="91"/>
      <c r="AA5383" s="91"/>
      <c r="AB5383" s="91"/>
      <c r="AC5383" s="91"/>
      <c r="AD5383" s="91"/>
      <c r="AE5383" s="91"/>
      <c r="AF5383" s="91"/>
    </row>
    <row r="5384" spans="1:32" x14ac:dyDescent="0.3">
      <c r="A5384" s="65">
        <v>0</v>
      </c>
      <c r="B5384" s="10">
        <v>5381</v>
      </c>
      <c r="C5384" s="71">
        <v>0.53810000000000002</v>
      </c>
      <c r="D5384" s="74">
        <v>755447</v>
      </c>
      <c r="E5384" s="61">
        <v>701922</v>
      </c>
      <c r="F5384" s="68">
        <v>0.18886174999999999</v>
      </c>
      <c r="G5384" s="292">
        <v>0.17548050000000001</v>
      </c>
      <c r="H5384" s="68">
        <v>0.20145253333333332</v>
      </c>
      <c r="I5384" s="68">
        <v>0.18717919999999999</v>
      </c>
      <c r="T5384" s="91"/>
      <c r="U5384" s="91"/>
      <c r="AA5384" s="91"/>
      <c r="AB5384" s="91"/>
      <c r="AC5384" s="91"/>
      <c r="AD5384" s="91"/>
      <c r="AE5384" s="91"/>
      <c r="AF5384" s="91"/>
    </row>
    <row r="5385" spans="1:32" x14ac:dyDescent="0.3">
      <c r="A5385" s="65">
        <v>0</v>
      </c>
      <c r="B5385" s="10">
        <v>5382</v>
      </c>
      <c r="C5385" s="71">
        <v>0.53820000000000001</v>
      </c>
      <c r="D5385" s="74">
        <v>755447</v>
      </c>
      <c r="E5385" s="61">
        <v>701922</v>
      </c>
      <c r="F5385" s="68">
        <v>0.18886174999999999</v>
      </c>
      <c r="G5385" s="292">
        <v>0.17548050000000001</v>
      </c>
      <c r="H5385" s="68">
        <v>0.20145253333333332</v>
      </c>
      <c r="I5385" s="68">
        <v>0.18717919999999999</v>
      </c>
      <c r="T5385" s="91"/>
      <c r="U5385" s="91"/>
      <c r="AA5385" s="91"/>
      <c r="AB5385" s="91"/>
      <c r="AC5385" s="91"/>
      <c r="AD5385" s="91"/>
      <c r="AE5385" s="91"/>
      <c r="AF5385" s="91"/>
    </row>
    <row r="5386" spans="1:32" x14ac:dyDescent="0.3">
      <c r="A5386" s="65">
        <v>0</v>
      </c>
      <c r="B5386" s="10">
        <v>5383</v>
      </c>
      <c r="C5386" s="71">
        <v>0.5383</v>
      </c>
      <c r="D5386" s="74">
        <v>755447</v>
      </c>
      <c r="E5386" s="61">
        <v>701922</v>
      </c>
      <c r="F5386" s="68">
        <v>0.18886174999999999</v>
      </c>
      <c r="G5386" s="292">
        <v>0.17548050000000001</v>
      </c>
      <c r="H5386" s="68">
        <v>0.20145253333333332</v>
      </c>
      <c r="I5386" s="68">
        <v>0.18717919999999999</v>
      </c>
      <c r="T5386" s="91"/>
      <c r="U5386" s="91"/>
      <c r="AA5386" s="91"/>
      <c r="AB5386" s="91"/>
      <c r="AC5386" s="91"/>
      <c r="AD5386" s="91"/>
      <c r="AE5386" s="91"/>
      <c r="AF5386" s="91"/>
    </row>
    <row r="5387" spans="1:32" x14ac:dyDescent="0.3">
      <c r="A5387" s="65">
        <v>0</v>
      </c>
      <c r="B5387" s="10">
        <v>5384</v>
      </c>
      <c r="C5387" s="71">
        <v>0.53839999999999999</v>
      </c>
      <c r="D5387" s="74">
        <v>755447</v>
      </c>
      <c r="E5387" s="61">
        <v>701922</v>
      </c>
      <c r="F5387" s="68">
        <v>0.18886174999999999</v>
      </c>
      <c r="G5387" s="292">
        <v>0.17548050000000001</v>
      </c>
      <c r="H5387" s="68">
        <v>0.20145253333333332</v>
      </c>
      <c r="I5387" s="68">
        <v>0.18717919999999999</v>
      </c>
      <c r="T5387" s="91"/>
      <c r="U5387" s="91"/>
      <c r="AA5387" s="91"/>
      <c r="AB5387" s="91"/>
      <c r="AC5387" s="91"/>
      <c r="AD5387" s="91"/>
      <c r="AE5387" s="91"/>
      <c r="AF5387" s="91"/>
    </row>
    <row r="5388" spans="1:32" x14ac:dyDescent="0.3">
      <c r="A5388" s="65">
        <v>0</v>
      </c>
      <c r="B5388" s="10">
        <v>5385</v>
      </c>
      <c r="C5388" s="71">
        <v>0.53849999999999998</v>
      </c>
      <c r="D5388" s="74">
        <v>755447</v>
      </c>
      <c r="E5388" s="61">
        <v>701922</v>
      </c>
      <c r="F5388" s="68">
        <v>0.18886174999999999</v>
      </c>
      <c r="G5388" s="292">
        <v>0.17548050000000001</v>
      </c>
      <c r="H5388" s="68">
        <v>0.20145253333333332</v>
      </c>
      <c r="I5388" s="68">
        <v>0.18717919999999999</v>
      </c>
      <c r="T5388" s="91"/>
      <c r="U5388" s="91"/>
      <c r="AA5388" s="91"/>
      <c r="AB5388" s="91"/>
      <c r="AC5388" s="91"/>
      <c r="AD5388" s="91"/>
      <c r="AE5388" s="91"/>
      <c r="AF5388" s="91"/>
    </row>
    <row r="5389" spans="1:32" x14ac:dyDescent="0.3">
      <c r="A5389" s="65">
        <v>0</v>
      </c>
      <c r="B5389" s="10">
        <v>5386</v>
      </c>
      <c r="C5389" s="71">
        <v>0.53859999999999997</v>
      </c>
      <c r="D5389" s="74">
        <v>755447</v>
      </c>
      <c r="E5389" s="61">
        <v>701922</v>
      </c>
      <c r="F5389" s="68">
        <v>0.18886174999999999</v>
      </c>
      <c r="G5389" s="292">
        <v>0.17548050000000001</v>
      </c>
      <c r="H5389" s="68">
        <v>0.20145253333333332</v>
      </c>
      <c r="I5389" s="68">
        <v>0.18717919999999999</v>
      </c>
      <c r="T5389" s="91"/>
      <c r="U5389" s="91"/>
      <c r="AA5389" s="91"/>
      <c r="AB5389" s="91"/>
      <c r="AC5389" s="91"/>
      <c r="AD5389" s="91"/>
      <c r="AE5389" s="91"/>
      <c r="AF5389" s="91"/>
    </row>
    <row r="5390" spans="1:32" x14ac:dyDescent="0.3">
      <c r="A5390" s="65">
        <v>0</v>
      </c>
      <c r="B5390" s="10">
        <v>5387</v>
      </c>
      <c r="C5390" s="71">
        <v>0.53869999999999996</v>
      </c>
      <c r="D5390" s="74">
        <v>755447</v>
      </c>
      <c r="E5390" s="61">
        <v>701922</v>
      </c>
      <c r="F5390" s="68">
        <v>0.18886174999999999</v>
      </c>
      <c r="G5390" s="292">
        <v>0.17548050000000001</v>
      </c>
      <c r="H5390" s="68">
        <v>0.20145253333333332</v>
      </c>
      <c r="I5390" s="68">
        <v>0.18717919999999999</v>
      </c>
      <c r="T5390" s="91"/>
      <c r="U5390" s="91"/>
      <c r="AA5390" s="91"/>
      <c r="AB5390" s="91"/>
      <c r="AC5390" s="91"/>
      <c r="AD5390" s="91"/>
      <c r="AE5390" s="91"/>
      <c r="AF5390" s="91"/>
    </row>
    <row r="5391" spans="1:32" x14ac:dyDescent="0.3">
      <c r="A5391" s="65">
        <v>0</v>
      </c>
      <c r="B5391" s="10">
        <v>5388</v>
      </c>
      <c r="C5391" s="71">
        <v>0.53879999999999995</v>
      </c>
      <c r="D5391" s="74">
        <v>755447</v>
      </c>
      <c r="E5391" s="61">
        <v>701922</v>
      </c>
      <c r="F5391" s="68">
        <v>0.18886174999999999</v>
      </c>
      <c r="G5391" s="292">
        <v>0.17548050000000001</v>
      </c>
      <c r="H5391" s="68">
        <v>0.20145253333333332</v>
      </c>
      <c r="I5391" s="68">
        <v>0.18717919999999999</v>
      </c>
      <c r="T5391" s="91"/>
      <c r="U5391" s="91"/>
      <c r="AA5391" s="91"/>
      <c r="AB5391" s="91"/>
      <c r="AC5391" s="91"/>
      <c r="AD5391" s="91"/>
      <c r="AE5391" s="91"/>
      <c r="AF5391" s="91"/>
    </row>
    <row r="5392" spans="1:32" x14ac:dyDescent="0.3">
      <c r="A5392" s="65">
        <v>0</v>
      </c>
      <c r="B5392" s="10">
        <v>5389</v>
      </c>
      <c r="C5392" s="71">
        <v>0.53890000000000005</v>
      </c>
      <c r="D5392" s="74">
        <v>755447</v>
      </c>
      <c r="E5392" s="61">
        <v>701922</v>
      </c>
      <c r="F5392" s="68">
        <v>0.18886174999999999</v>
      </c>
      <c r="G5392" s="292">
        <v>0.17548050000000001</v>
      </c>
      <c r="H5392" s="68">
        <v>0.20145253333333332</v>
      </c>
      <c r="I5392" s="68">
        <v>0.18717919999999999</v>
      </c>
      <c r="T5392" s="91"/>
      <c r="U5392" s="91"/>
      <c r="AA5392" s="91"/>
      <c r="AB5392" s="91"/>
      <c r="AC5392" s="91"/>
      <c r="AD5392" s="91"/>
      <c r="AE5392" s="91"/>
      <c r="AF5392" s="91"/>
    </row>
    <row r="5393" spans="1:32" x14ac:dyDescent="0.3">
      <c r="A5393" s="65">
        <v>0</v>
      </c>
      <c r="B5393" s="10">
        <v>5390</v>
      </c>
      <c r="C5393" s="71">
        <v>0.53900000000000003</v>
      </c>
      <c r="D5393" s="74">
        <v>755447</v>
      </c>
      <c r="E5393" s="61">
        <v>701922</v>
      </c>
      <c r="F5393" s="68">
        <v>0.18886174999999999</v>
      </c>
      <c r="G5393" s="292">
        <v>0.17548050000000001</v>
      </c>
      <c r="H5393" s="68">
        <v>0.20145253333333332</v>
      </c>
      <c r="I5393" s="68">
        <v>0.18717919999999999</v>
      </c>
      <c r="T5393" s="91"/>
      <c r="U5393" s="91"/>
      <c r="AA5393" s="91"/>
      <c r="AB5393" s="91"/>
      <c r="AC5393" s="91"/>
      <c r="AD5393" s="91"/>
      <c r="AE5393" s="91"/>
      <c r="AF5393" s="91"/>
    </row>
    <row r="5394" spans="1:32" x14ac:dyDescent="0.3">
      <c r="A5394" s="65">
        <v>0</v>
      </c>
      <c r="B5394" s="10">
        <v>5391</v>
      </c>
      <c r="C5394" s="71">
        <v>0.53910000000000002</v>
      </c>
      <c r="D5394" s="74">
        <v>755447</v>
      </c>
      <c r="E5394" s="61">
        <v>701922</v>
      </c>
      <c r="F5394" s="68">
        <v>0.18886174999999999</v>
      </c>
      <c r="G5394" s="292">
        <v>0.17548050000000001</v>
      </c>
      <c r="H5394" s="68">
        <v>0.20145253333333332</v>
      </c>
      <c r="I5394" s="68">
        <v>0.18717919999999999</v>
      </c>
      <c r="T5394" s="91"/>
      <c r="U5394" s="91"/>
      <c r="AA5394" s="91"/>
      <c r="AB5394" s="91"/>
      <c r="AC5394" s="91"/>
      <c r="AD5394" s="91"/>
      <c r="AE5394" s="91"/>
      <c r="AF5394" s="91"/>
    </row>
    <row r="5395" spans="1:32" x14ac:dyDescent="0.3">
      <c r="A5395" s="65">
        <v>0</v>
      </c>
      <c r="B5395" s="10">
        <v>5392</v>
      </c>
      <c r="C5395" s="71">
        <v>0.53920000000000001</v>
      </c>
      <c r="D5395" s="74">
        <v>755447</v>
      </c>
      <c r="E5395" s="61">
        <v>701922</v>
      </c>
      <c r="F5395" s="68">
        <v>0.18886174999999999</v>
      </c>
      <c r="G5395" s="292">
        <v>0.17548050000000001</v>
      </c>
      <c r="H5395" s="68">
        <v>0.20145253333333332</v>
      </c>
      <c r="I5395" s="68">
        <v>0.18717919999999999</v>
      </c>
      <c r="T5395" s="91"/>
      <c r="U5395" s="91"/>
      <c r="AA5395" s="91"/>
      <c r="AB5395" s="91"/>
      <c r="AC5395" s="91"/>
      <c r="AD5395" s="91"/>
      <c r="AE5395" s="91"/>
      <c r="AF5395" s="91"/>
    </row>
    <row r="5396" spans="1:32" x14ac:dyDescent="0.3">
      <c r="A5396" s="65">
        <v>0</v>
      </c>
      <c r="B5396" s="10">
        <v>5393</v>
      </c>
      <c r="C5396" s="71">
        <v>0.5393</v>
      </c>
      <c r="D5396" s="74">
        <v>755447</v>
      </c>
      <c r="E5396" s="61">
        <v>701922</v>
      </c>
      <c r="F5396" s="68">
        <v>0.18886174999999999</v>
      </c>
      <c r="G5396" s="292">
        <v>0.17548050000000001</v>
      </c>
      <c r="H5396" s="68">
        <v>0.20145253333333332</v>
      </c>
      <c r="I5396" s="68">
        <v>0.18717919999999999</v>
      </c>
      <c r="T5396" s="91"/>
      <c r="U5396" s="91"/>
      <c r="AA5396" s="91"/>
      <c r="AB5396" s="91"/>
      <c r="AC5396" s="91"/>
      <c r="AD5396" s="91"/>
      <c r="AE5396" s="91"/>
      <c r="AF5396" s="91"/>
    </row>
    <row r="5397" spans="1:32" x14ac:dyDescent="0.3">
      <c r="A5397" s="65">
        <v>0</v>
      </c>
      <c r="B5397" s="10">
        <v>5394</v>
      </c>
      <c r="C5397" s="71">
        <v>0.53939999999999999</v>
      </c>
      <c r="D5397" s="74">
        <v>755447</v>
      </c>
      <c r="E5397" s="61">
        <v>701922</v>
      </c>
      <c r="F5397" s="68">
        <v>0.18886174999999999</v>
      </c>
      <c r="G5397" s="292">
        <v>0.17548050000000001</v>
      </c>
      <c r="H5397" s="68">
        <v>0.20145253333333332</v>
      </c>
      <c r="I5397" s="68">
        <v>0.18717919999999999</v>
      </c>
      <c r="T5397" s="91"/>
      <c r="U5397" s="91"/>
      <c r="AA5397" s="91"/>
      <c r="AB5397" s="91"/>
      <c r="AC5397" s="91"/>
      <c r="AD5397" s="91"/>
      <c r="AE5397" s="91"/>
      <c r="AF5397" s="91"/>
    </row>
    <row r="5398" spans="1:32" x14ac:dyDescent="0.3">
      <c r="A5398" s="65">
        <v>0</v>
      </c>
      <c r="B5398" s="10">
        <v>5395</v>
      </c>
      <c r="C5398" s="71">
        <v>0.53949999999999998</v>
      </c>
      <c r="D5398" s="74">
        <v>755447</v>
      </c>
      <c r="E5398" s="61">
        <v>701922</v>
      </c>
      <c r="F5398" s="68">
        <v>0.18886174999999999</v>
      </c>
      <c r="G5398" s="292">
        <v>0.17548050000000001</v>
      </c>
      <c r="H5398" s="68">
        <v>0.20145253333333332</v>
      </c>
      <c r="I5398" s="68">
        <v>0.18717919999999999</v>
      </c>
      <c r="T5398" s="91"/>
      <c r="U5398" s="91"/>
      <c r="AA5398" s="91"/>
      <c r="AB5398" s="91"/>
      <c r="AC5398" s="91"/>
      <c r="AD5398" s="91"/>
      <c r="AE5398" s="91"/>
      <c r="AF5398" s="91"/>
    </row>
    <row r="5399" spans="1:32" x14ac:dyDescent="0.3">
      <c r="A5399" s="65">
        <v>0</v>
      </c>
      <c r="B5399" s="10">
        <v>5396</v>
      </c>
      <c r="C5399" s="71">
        <v>0.53959999999999997</v>
      </c>
      <c r="D5399" s="74">
        <v>755447</v>
      </c>
      <c r="E5399" s="61">
        <v>701922</v>
      </c>
      <c r="F5399" s="68">
        <v>0.18886174999999999</v>
      </c>
      <c r="G5399" s="292">
        <v>0.17548050000000001</v>
      </c>
      <c r="H5399" s="68">
        <v>0.20145253333333332</v>
      </c>
      <c r="I5399" s="68">
        <v>0.18717919999999999</v>
      </c>
      <c r="T5399" s="91"/>
      <c r="U5399" s="91"/>
      <c r="AA5399" s="91"/>
      <c r="AB5399" s="91"/>
      <c r="AC5399" s="91"/>
      <c r="AD5399" s="91"/>
      <c r="AE5399" s="91"/>
      <c r="AF5399" s="91"/>
    </row>
    <row r="5400" spans="1:32" x14ac:dyDescent="0.3">
      <c r="A5400" s="65">
        <v>0</v>
      </c>
      <c r="B5400" s="10">
        <v>5397</v>
      </c>
      <c r="C5400" s="71">
        <v>0.53969999999999996</v>
      </c>
      <c r="D5400" s="74">
        <v>755447</v>
      </c>
      <c r="E5400" s="61">
        <v>701922</v>
      </c>
      <c r="F5400" s="68">
        <v>0.18886174999999999</v>
      </c>
      <c r="G5400" s="292">
        <v>0.17548050000000001</v>
      </c>
      <c r="H5400" s="68">
        <v>0.20145253333333332</v>
      </c>
      <c r="I5400" s="68">
        <v>0.18717919999999999</v>
      </c>
      <c r="T5400" s="91"/>
      <c r="U5400" s="91"/>
      <c r="AA5400" s="91"/>
      <c r="AB5400" s="91"/>
      <c r="AC5400" s="91"/>
      <c r="AD5400" s="91"/>
      <c r="AE5400" s="91"/>
      <c r="AF5400" s="91"/>
    </row>
    <row r="5401" spans="1:32" x14ac:dyDescent="0.3">
      <c r="A5401" s="65">
        <v>0</v>
      </c>
      <c r="B5401" s="10">
        <v>5398</v>
      </c>
      <c r="C5401" s="71">
        <v>0.53979999999999995</v>
      </c>
      <c r="D5401" s="74">
        <v>755447</v>
      </c>
      <c r="E5401" s="61">
        <v>701922</v>
      </c>
      <c r="F5401" s="68">
        <v>0.18886174999999999</v>
      </c>
      <c r="G5401" s="292">
        <v>0.17548050000000001</v>
      </c>
      <c r="H5401" s="68">
        <v>0.20145253333333332</v>
      </c>
      <c r="I5401" s="68">
        <v>0.18717919999999999</v>
      </c>
      <c r="T5401" s="91"/>
      <c r="U5401" s="91"/>
      <c r="AA5401" s="91"/>
      <c r="AB5401" s="91"/>
      <c r="AC5401" s="91"/>
      <c r="AD5401" s="91"/>
      <c r="AE5401" s="91"/>
      <c r="AF5401" s="91"/>
    </row>
    <row r="5402" spans="1:32" x14ac:dyDescent="0.3">
      <c r="A5402" s="65">
        <v>0</v>
      </c>
      <c r="B5402" s="10">
        <v>5399</v>
      </c>
      <c r="C5402" s="71">
        <v>0.53990000000000005</v>
      </c>
      <c r="D5402" s="74">
        <v>755447</v>
      </c>
      <c r="E5402" s="61">
        <v>701922</v>
      </c>
      <c r="F5402" s="68">
        <v>0.18886174999999999</v>
      </c>
      <c r="G5402" s="292">
        <v>0.17548050000000001</v>
      </c>
      <c r="H5402" s="68">
        <v>0.20145253333333332</v>
      </c>
      <c r="I5402" s="68">
        <v>0.18717919999999999</v>
      </c>
      <c r="T5402" s="91"/>
      <c r="U5402" s="91"/>
      <c r="AA5402" s="91"/>
      <c r="AB5402" s="91"/>
      <c r="AC5402" s="91"/>
      <c r="AD5402" s="91"/>
      <c r="AE5402" s="91"/>
      <c r="AF5402" s="91"/>
    </row>
    <row r="5403" spans="1:32" x14ac:dyDescent="0.3">
      <c r="A5403" s="65">
        <v>0</v>
      </c>
      <c r="B5403" s="10">
        <v>5400</v>
      </c>
      <c r="C5403" s="71">
        <v>0.54</v>
      </c>
      <c r="D5403" s="74">
        <v>755447</v>
      </c>
      <c r="E5403" s="61">
        <v>701922</v>
      </c>
      <c r="F5403" s="68">
        <v>0.18886174999999999</v>
      </c>
      <c r="G5403" s="292">
        <v>0.17548050000000001</v>
      </c>
      <c r="H5403" s="68">
        <v>0.20145253333333332</v>
      </c>
      <c r="I5403" s="68">
        <v>0.18717919999999999</v>
      </c>
      <c r="T5403" s="91"/>
      <c r="U5403" s="91"/>
      <c r="AA5403" s="91"/>
      <c r="AB5403" s="91"/>
      <c r="AC5403" s="91"/>
      <c r="AD5403" s="91"/>
      <c r="AE5403" s="91"/>
      <c r="AF5403" s="91"/>
    </row>
    <row r="5404" spans="1:32" x14ac:dyDescent="0.3">
      <c r="A5404" s="65">
        <v>0</v>
      </c>
      <c r="B5404" s="10">
        <v>5401</v>
      </c>
      <c r="C5404" s="71">
        <v>0.54010000000000002</v>
      </c>
      <c r="D5404" s="74">
        <v>755447</v>
      </c>
      <c r="E5404" s="61">
        <v>701922</v>
      </c>
      <c r="F5404" s="68">
        <v>0.18886174999999999</v>
      </c>
      <c r="G5404" s="292">
        <v>0.17548050000000001</v>
      </c>
      <c r="H5404" s="68">
        <v>0.20145253333333332</v>
      </c>
      <c r="I5404" s="68">
        <v>0.18717919999999999</v>
      </c>
      <c r="T5404" s="91"/>
      <c r="U5404" s="91"/>
      <c r="AA5404" s="91"/>
      <c r="AB5404" s="91"/>
      <c r="AC5404" s="91"/>
      <c r="AD5404" s="91"/>
      <c r="AE5404" s="91"/>
      <c r="AF5404" s="91"/>
    </row>
    <row r="5405" spans="1:32" x14ac:dyDescent="0.3">
      <c r="A5405" s="65">
        <v>0</v>
      </c>
      <c r="B5405" s="10">
        <v>5402</v>
      </c>
      <c r="C5405" s="71">
        <v>0.54020000000000001</v>
      </c>
      <c r="D5405" s="74">
        <v>755447</v>
      </c>
      <c r="E5405" s="61">
        <v>701922</v>
      </c>
      <c r="F5405" s="68">
        <v>0.18886174999999999</v>
      </c>
      <c r="G5405" s="292">
        <v>0.17548050000000001</v>
      </c>
      <c r="H5405" s="68">
        <v>0.20145253333333332</v>
      </c>
      <c r="I5405" s="68">
        <v>0.18717919999999999</v>
      </c>
      <c r="T5405" s="91"/>
      <c r="U5405" s="91"/>
      <c r="AA5405" s="91"/>
      <c r="AB5405" s="91"/>
      <c r="AC5405" s="91"/>
      <c r="AD5405" s="91"/>
      <c r="AE5405" s="91"/>
      <c r="AF5405" s="91"/>
    </row>
    <row r="5406" spans="1:32" x14ac:dyDescent="0.3">
      <c r="A5406" s="65">
        <v>0</v>
      </c>
      <c r="B5406" s="10">
        <v>5403</v>
      </c>
      <c r="C5406" s="71">
        <v>0.5403</v>
      </c>
      <c r="D5406" s="74">
        <v>755447</v>
      </c>
      <c r="E5406" s="61">
        <v>701922</v>
      </c>
      <c r="F5406" s="68">
        <v>0.18886174999999999</v>
      </c>
      <c r="G5406" s="292">
        <v>0.17548050000000001</v>
      </c>
      <c r="H5406" s="68">
        <v>0.20145253333333332</v>
      </c>
      <c r="I5406" s="68">
        <v>0.18717919999999999</v>
      </c>
      <c r="T5406" s="91"/>
      <c r="U5406" s="91"/>
      <c r="AA5406" s="91"/>
      <c r="AB5406" s="91"/>
      <c r="AC5406" s="91"/>
      <c r="AD5406" s="91"/>
      <c r="AE5406" s="91"/>
      <c r="AF5406" s="91"/>
    </row>
    <row r="5407" spans="1:32" x14ac:dyDescent="0.3">
      <c r="A5407" s="65">
        <v>0</v>
      </c>
      <c r="B5407" s="10">
        <v>5404</v>
      </c>
      <c r="C5407" s="71">
        <v>0.54039999999999999</v>
      </c>
      <c r="D5407" s="74">
        <v>755447</v>
      </c>
      <c r="E5407" s="61">
        <v>701922</v>
      </c>
      <c r="F5407" s="68">
        <v>0.18886174999999999</v>
      </c>
      <c r="G5407" s="292">
        <v>0.17548050000000001</v>
      </c>
      <c r="H5407" s="68">
        <v>0.20145253333333332</v>
      </c>
      <c r="I5407" s="68">
        <v>0.18717919999999999</v>
      </c>
      <c r="T5407" s="91"/>
      <c r="U5407" s="91"/>
      <c r="AA5407" s="91"/>
      <c r="AB5407" s="91"/>
      <c r="AC5407" s="91"/>
      <c r="AD5407" s="91"/>
      <c r="AE5407" s="91"/>
      <c r="AF5407" s="91"/>
    </row>
    <row r="5408" spans="1:32" x14ac:dyDescent="0.3">
      <c r="A5408" s="65">
        <v>0</v>
      </c>
      <c r="B5408" s="10">
        <v>5405</v>
      </c>
      <c r="C5408" s="71">
        <v>0.54049999999999998</v>
      </c>
      <c r="D5408" s="74">
        <v>755447</v>
      </c>
      <c r="E5408" s="61">
        <v>701922</v>
      </c>
      <c r="F5408" s="68">
        <v>0.18886174999999999</v>
      </c>
      <c r="G5408" s="292">
        <v>0.17548050000000001</v>
      </c>
      <c r="H5408" s="68">
        <v>0.20145253333333332</v>
      </c>
      <c r="I5408" s="68">
        <v>0.18717919999999999</v>
      </c>
      <c r="T5408" s="91"/>
      <c r="U5408" s="91"/>
      <c r="AA5408" s="91"/>
      <c r="AB5408" s="91"/>
      <c r="AC5408" s="91"/>
      <c r="AD5408" s="91"/>
      <c r="AE5408" s="91"/>
      <c r="AF5408" s="91"/>
    </row>
    <row r="5409" spans="1:32" x14ac:dyDescent="0.3">
      <c r="A5409" s="65">
        <v>0</v>
      </c>
      <c r="B5409" s="10">
        <v>5406</v>
      </c>
      <c r="C5409" s="71">
        <v>0.54059999999999997</v>
      </c>
      <c r="D5409" s="74">
        <v>755447</v>
      </c>
      <c r="E5409" s="61">
        <v>701922</v>
      </c>
      <c r="F5409" s="68">
        <v>0.18886174999999999</v>
      </c>
      <c r="G5409" s="292">
        <v>0.17548050000000001</v>
      </c>
      <c r="H5409" s="68">
        <v>0.20145253333333332</v>
      </c>
      <c r="I5409" s="68">
        <v>0.18717919999999999</v>
      </c>
      <c r="T5409" s="91"/>
      <c r="U5409" s="91"/>
      <c r="AA5409" s="91"/>
      <c r="AB5409" s="91"/>
      <c r="AC5409" s="91"/>
      <c r="AD5409" s="91"/>
      <c r="AE5409" s="91"/>
      <c r="AF5409" s="91"/>
    </row>
    <row r="5410" spans="1:32" x14ac:dyDescent="0.3">
      <c r="A5410" s="65">
        <v>0</v>
      </c>
      <c r="B5410" s="10">
        <v>5407</v>
      </c>
      <c r="C5410" s="71">
        <v>0.54069999999999996</v>
      </c>
      <c r="D5410" s="74">
        <v>755447</v>
      </c>
      <c r="E5410" s="61">
        <v>701922</v>
      </c>
      <c r="F5410" s="68">
        <v>0.18886174999999999</v>
      </c>
      <c r="G5410" s="292">
        <v>0.17548050000000001</v>
      </c>
      <c r="H5410" s="68">
        <v>0.20145253333333332</v>
      </c>
      <c r="I5410" s="68">
        <v>0.18717919999999999</v>
      </c>
      <c r="T5410" s="91"/>
      <c r="U5410" s="91"/>
      <c r="AA5410" s="91"/>
      <c r="AB5410" s="91"/>
      <c r="AC5410" s="91"/>
      <c r="AD5410" s="91"/>
      <c r="AE5410" s="91"/>
      <c r="AF5410" s="91"/>
    </row>
    <row r="5411" spans="1:32" x14ac:dyDescent="0.3">
      <c r="A5411" s="65">
        <v>0</v>
      </c>
      <c r="B5411" s="10">
        <v>5408</v>
      </c>
      <c r="C5411" s="71">
        <v>0.54079999999999995</v>
      </c>
      <c r="D5411" s="74">
        <v>755447</v>
      </c>
      <c r="E5411" s="61">
        <v>701922</v>
      </c>
      <c r="F5411" s="68">
        <v>0.18886174999999999</v>
      </c>
      <c r="G5411" s="292">
        <v>0.17548050000000001</v>
      </c>
      <c r="H5411" s="68">
        <v>0.20145253333333332</v>
      </c>
      <c r="I5411" s="68">
        <v>0.18717919999999999</v>
      </c>
      <c r="T5411" s="91"/>
      <c r="U5411" s="91"/>
      <c r="AA5411" s="91"/>
      <c r="AB5411" s="91"/>
      <c r="AC5411" s="91"/>
      <c r="AD5411" s="91"/>
      <c r="AE5411" s="91"/>
      <c r="AF5411" s="91"/>
    </row>
    <row r="5412" spans="1:32" x14ac:dyDescent="0.3">
      <c r="A5412" s="65">
        <v>0</v>
      </c>
      <c r="B5412" s="10">
        <v>5409</v>
      </c>
      <c r="C5412" s="71">
        <v>0.54090000000000005</v>
      </c>
      <c r="D5412" s="74">
        <v>755447</v>
      </c>
      <c r="E5412" s="61">
        <v>701922</v>
      </c>
      <c r="F5412" s="68">
        <v>0.18886174999999999</v>
      </c>
      <c r="G5412" s="292">
        <v>0.17548050000000001</v>
      </c>
      <c r="H5412" s="68">
        <v>0.20145253333333332</v>
      </c>
      <c r="I5412" s="68">
        <v>0.18717919999999999</v>
      </c>
      <c r="T5412" s="91"/>
      <c r="U5412" s="91"/>
      <c r="AA5412" s="91"/>
      <c r="AB5412" s="91"/>
      <c r="AC5412" s="91"/>
      <c r="AD5412" s="91"/>
      <c r="AE5412" s="91"/>
      <c r="AF5412" s="91"/>
    </row>
    <row r="5413" spans="1:32" x14ac:dyDescent="0.3">
      <c r="A5413" s="65">
        <v>0</v>
      </c>
      <c r="B5413" s="10">
        <v>5410</v>
      </c>
      <c r="C5413" s="71">
        <v>0.54100000000000004</v>
      </c>
      <c r="D5413" s="74">
        <v>755447</v>
      </c>
      <c r="E5413" s="61">
        <v>701922</v>
      </c>
      <c r="F5413" s="68">
        <v>0.18886174999999999</v>
      </c>
      <c r="G5413" s="292">
        <v>0.17548050000000001</v>
      </c>
      <c r="H5413" s="68">
        <v>0.20145253333333332</v>
      </c>
      <c r="I5413" s="68">
        <v>0.18717919999999999</v>
      </c>
      <c r="T5413" s="91"/>
      <c r="U5413" s="91"/>
      <c r="AA5413" s="91"/>
      <c r="AB5413" s="91"/>
      <c r="AC5413" s="91"/>
      <c r="AD5413" s="91"/>
      <c r="AE5413" s="91"/>
      <c r="AF5413" s="91"/>
    </row>
    <row r="5414" spans="1:32" x14ac:dyDescent="0.3">
      <c r="A5414" s="65">
        <v>0</v>
      </c>
      <c r="B5414" s="10">
        <v>5411</v>
      </c>
      <c r="C5414" s="71">
        <v>0.54110000000000003</v>
      </c>
      <c r="D5414" s="74">
        <v>755447</v>
      </c>
      <c r="E5414" s="61">
        <v>701922</v>
      </c>
      <c r="F5414" s="68">
        <v>0.18886174999999999</v>
      </c>
      <c r="G5414" s="292">
        <v>0.17548050000000001</v>
      </c>
      <c r="H5414" s="68">
        <v>0.20145253333333332</v>
      </c>
      <c r="I5414" s="68">
        <v>0.18717919999999999</v>
      </c>
      <c r="T5414" s="91"/>
      <c r="U5414" s="91"/>
      <c r="AA5414" s="91"/>
      <c r="AB5414" s="91"/>
      <c r="AC5414" s="91"/>
      <c r="AD5414" s="91"/>
      <c r="AE5414" s="91"/>
      <c r="AF5414" s="91"/>
    </row>
    <row r="5415" spans="1:32" x14ac:dyDescent="0.3">
      <c r="A5415" s="65">
        <v>0</v>
      </c>
      <c r="B5415" s="10">
        <v>5412</v>
      </c>
      <c r="C5415" s="71">
        <v>0.54120000000000001</v>
      </c>
      <c r="D5415" s="74">
        <v>755447</v>
      </c>
      <c r="E5415" s="61">
        <v>701922</v>
      </c>
      <c r="F5415" s="68">
        <v>0.18886174999999999</v>
      </c>
      <c r="G5415" s="292">
        <v>0.17548050000000001</v>
      </c>
      <c r="H5415" s="68">
        <v>0.20145253333333332</v>
      </c>
      <c r="I5415" s="68">
        <v>0.18717919999999999</v>
      </c>
      <c r="T5415" s="91"/>
      <c r="U5415" s="91"/>
      <c r="AA5415" s="91"/>
      <c r="AB5415" s="91"/>
      <c r="AC5415" s="91"/>
      <c r="AD5415" s="91"/>
      <c r="AE5415" s="91"/>
      <c r="AF5415" s="91"/>
    </row>
    <row r="5416" spans="1:32" x14ac:dyDescent="0.3">
      <c r="A5416" s="65">
        <v>0</v>
      </c>
      <c r="B5416" s="10">
        <v>5413</v>
      </c>
      <c r="C5416" s="71">
        <v>0.5413</v>
      </c>
      <c r="D5416" s="74">
        <v>755447</v>
      </c>
      <c r="E5416" s="61">
        <v>701922</v>
      </c>
      <c r="F5416" s="68">
        <v>0.18886174999999999</v>
      </c>
      <c r="G5416" s="292">
        <v>0.17548050000000001</v>
      </c>
      <c r="H5416" s="68">
        <v>0.20145253333333332</v>
      </c>
      <c r="I5416" s="68">
        <v>0.18717919999999999</v>
      </c>
      <c r="T5416" s="91"/>
      <c r="U5416" s="91"/>
      <c r="AA5416" s="91"/>
      <c r="AB5416" s="91"/>
      <c r="AC5416" s="91"/>
      <c r="AD5416" s="91"/>
      <c r="AE5416" s="91"/>
      <c r="AF5416" s="91"/>
    </row>
    <row r="5417" spans="1:32" x14ac:dyDescent="0.3">
      <c r="A5417" s="65">
        <v>0</v>
      </c>
      <c r="B5417" s="10">
        <v>5414</v>
      </c>
      <c r="C5417" s="71">
        <v>0.54139999999999999</v>
      </c>
      <c r="D5417" s="74">
        <v>755447</v>
      </c>
      <c r="E5417" s="61">
        <v>701922</v>
      </c>
      <c r="F5417" s="68">
        <v>0.18886174999999999</v>
      </c>
      <c r="G5417" s="292">
        <v>0.17548050000000001</v>
      </c>
      <c r="H5417" s="68">
        <v>0.20145253333333332</v>
      </c>
      <c r="I5417" s="68">
        <v>0.18717919999999999</v>
      </c>
      <c r="T5417" s="91"/>
      <c r="U5417" s="91"/>
      <c r="AA5417" s="91"/>
      <c r="AB5417" s="91"/>
      <c r="AC5417" s="91"/>
      <c r="AD5417" s="91"/>
      <c r="AE5417" s="91"/>
      <c r="AF5417" s="91"/>
    </row>
    <row r="5418" spans="1:32" x14ac:dyDescent="0.3">
      <c r="A5418" s="65">
        <v>0</v>
      </c>
      <c r="B5418" s="10">
        <v>5415</v>
      </c>
      <c r="C5418" s="71">
        <v>0.54149999999999998</v>
      </c>
      <c r="D5418" s="74">
        <v>755447</v>
      </c>
      <c r="E5418" s="61">
        <v>701922</v>
      </c>
      <c r="F5418" s="68">
        <v>0.18886174999999999</v>
      </c>
      <c r="G5418" s="292">
        <v>0.17548050000000001</v>
      </c>
      <c r="H5418" s="68">
        <v>0.20145253333333332</v>
      </c>
      <c r="I5418" s="68">
        <v>0.18717919999999999</v>
      </c>
      <c r="T5418" s="91"/>
      <c r="U5418" s="91"/>
      <c r="AA5418" s="91"/>
      <c r="AB5418" s="91"/>
      <c r="AC5418" s="91"/>
      <c r="AD5418" s="91"/>
      <c r="AE5418" s="91"/>
      <c r="AF5418" s="91"/>
    </row>
    <row r="5419" spans="1:32" x14ac:dyDescent="0.3">
      <c r="A5419" s="65">
        <v>0</v>
      </c>
      <c r="B5419" s="10">
        <v>5416</v>
      </c>
      <c r="C5419" s="71">
        <v>0.54159999999999997</v>
      </c>
      <c r="D5419" s="74">
        <v>755447</v>
      </c>
      <c r="E5419" s="61">
        <v>701922</v>
      </c>
      <c r="F5419" s="68">
        <v>0.18886174999999999</v>
      </c>
      <c r="G5419" s="292">
        <v>0.17548050000000001</v>
      </c>
      <c r="H5419" s="68">
        <v>0.20145253333333332</v>
      </c>
      <c r="I5419" s="68">
        <v>0.18717919999999999</v>
      </c>
      <c r="T5419" s="91"/>
      <c r="U5419" s="91"/>
      <c r="AA5419" s="91"/>
      <c r="AB5419" s="91"/>
      <c r="AC5419" s="91"/>
      <c r="AD5419" s="91"/>
      <c r="AE5419" s="91"/>
      <c r="AF5419" s="91"/>
    </row>
    <row r="5420" spans="1:32" x14ac:dyDescent="0.3">
      <c r="A5420" s="65">
        <v>0</v>
      </c>
      <c r="B5420" s="10">
        <v>5417</v>
      </c>
      <c r="C5420" s="71">
        <v>0.54169999999999996</v>
      </c>
      <c r="D5420" s="74">
        <v>755447</v>
      </c>
      <c r="E5420" s="61">
        <v>701922</v>
      </c>
      <c r="F5420" s="68">
        <v>0.18886174999999999</v>
      </c>
      <c r="G5420" s="292">
        <v>0.17548050000000001</v>
      </c>
      <c r="H5420" s="68">
        <v>0.20145253333333332</v>
      </c>
      <c r="I5420" s="68">
        <v>0.18717919999999999</v>
      </c>
      <c r="T5420" s="91"/>
      <c r="U5420" s="91"/>
      <c r="AA5420" s="91"/>
      <c r="AB5420" s="91"/>
      <c r="AC5420" s="91"/>
      <c r="AD5420" s="91"/>
      <c r="AE5420" s="91"/>
      <c r="AF5420" s="91"/>
    </row>
    <row r="5421" spans="1:32" x14ac:dyDescent="0.3">
      <c r="A5421" s="65">
        <v>0</v>
      </c>
      <c r="B5421" s="10">
        <v>5418</v>
      </c>
      <c r="C5421" s="71">
        <v>0.54179999999999995</v>
      </c>
      <c r="D5421" s="74">
        <v>755447</v>
      </c>
      <c r="E5421" s="61">
        <v>701922</v>
      </c>
      <c r="F5421" s="68">
        <v>0.18886174999999999</v>
      </c>
      <c r="G5421" s="292">
        <v>0.17548050000000001</v>
      </c>
      <c r="H5421" s="68">
        <v>0.20145253333333332</v>
      </c>
      <c r="I5421" s="68">
        <v>0.18717919999999999</v>
      </c>
      <c r="T5421" s="91"/>
      <c r="U5421" s="91"/>
      <c r="AA5421" s="91"/>
      <c r="AB5421" s="91"/>
      <c r="AC5421" s="91"/>
      <c r="AD5421" s="91"/>
      <c r="AE5421" s="91"/>
      <c r="AF5421" s="91"/>
    </row>
    <row r="5422" spans="1:32" x14ac:dyDescent="0.3">
      <c r="A5422" s="65">
        <v>0</v>
      </c>
      <c r="B5422" s="10">
        <v>5419</v>
      </c>
      <c r="C5422" s="71">
        <v>0.54190000000000005</v>
      </c>
      <c r="D5422" s="74">
        <v>755447</v>
      </c>
      <c r="E5422" s="61">
        <v>701922</v>
      </c>
      <c r="F5422" s="68">
        <v>0.18886174999999999</v>
      </c>
      <c r="G5422" s="292">
        <v>0.17548050000000001</v>
      </c>
      <c r="H5422" s="68">
        <v>0.20145253333333332</v>
      </c>
      <c r="I5422" s="68">
        <v>0.18717919999999999</v>
      </c>
      <c r="T5422" s="91"/>
      <c r="U5422" s="91"/>
      <c r="AA5422" s="91"/>
      <c r="AB5422" s="91"/>
      <c r="AC5422" s="91"/>
      <c r="AD5422" s="91"/>
      <c r="AE5422" s="91"/>
      <c r="AF5422" s="91"/>
    </row>
    <row r="5423" spans="1:32" x14ac:dyDescent="0.3">
      <c r="A5423" s="65">
        <v>0</v>
      </c>
      <c r="B5423" s="10">
        <v>5420</v>
      </c>
      <c r="C5423" s="71">
        <v>0.54200000000000004</v>
      </c>
      <c r="D5423" s="74">
        <v>755447</v>
      </c>
      <c r="E5423" s="61">
        <v>701922</v>
      </c>
      <c r="F5423" s="68">
        <v>0.18886174999999999</v>
      </c>
      <c r="G5423" s="292">
        <v>0.17548050000000001</v>
      </c>
      <c r="H5423" s="68">
        <v>0.20145253333333332</v>
      </c>
      <c r="I5423" s="68">
        <v>0.18717919999999999</v>
      </c>
      <c r="T5423" s="91"/>
      <c r="U5423" s="91"/>
      <c r="AA5423" s="91"/>
      <c r="AB5423" s="91"/>
      <c r="AC5423" s="91"/>
      <c r="AD5423" s="91"/>
      <c r="AE5423" s="91"/>
      <c r="AF5423" s="91"/>
    </row>
    <row r="5424" spans="1:32" x14ac:dyDescent="0.3">
      <c r="A5424" s="65">
        <v>0</v>
      </c>
      <c r="B5424" s="10">
        <v>5421</v>
      </c>
      <c r="C5424" s="71">
        <v>0.54210000000000003</v>
      </c>
      <c r="D5424" s="74">
        <v>755447</v>
      </c>
      <c r="E5424" s="61">
        <v>701922</v>
      </c>
      <c r="F5424" s="68">
        <v>0.18886174999999999</v>
      </c>
      <c r="G5424" s="292">
        <v>0.17548050000000001</v>
      </c>
      <c r="H5424" s="68">
        <v>0.20145253333333332</v>
      </c>
      <c r="I5424" s="68">
        <v>0.18717919999999999</v>
      </c>
      <c r="T5424" s="91"/>
      <c r="U5424" s="91"/>
      <c r="AA5424" s="91"/>
      <c r="AB5424" s="91"/>
      <c r="AC5424" s="91"/>
      <c r="AD5424" s="91"/>
      <c r="AE5424" s="91"/>
      <c r="AF5424" s="91"/>
    </row>
    <row r="5425" spans="1:32" x14ac:dyDescent="0.3">
      <c r="A5425" s="65">
        <v>0</v>
      </c>
      <c r="B5425" s="10">
        <v>5422</v>
      </c>
      <c r="C5425" s="71">
        <v>0.54220000000000002</v>
      </c>
      <c r="D5425" s="74">
        <v>755447</v>
      </c>
      <c r="E5425" s="61">
        <v>701922</v>
      </c>
      <c r="F5425" s="68">
        <v>0.18886174999999999</v>
      </c>
      <c r="G5425" s="292">
        <v>0.17548050000000001</v>
      </c>
      <c r="H5425" s="68">
        <v>0.20145253333333332</v>
      </c>
      <c r="I5425" s="68">
        <v>0.18717919999999999</v>
      </c>
      <c r="T5425" s="91"/>
      <c r="U5425" s="91"/>
      <c r="AA5425" s="91"/>
      <c r="AB5425" s="91"/>
      <c r="AC5425" s="91"/>
      <c r="AD5425" s="91"/>
      <c r="AE5425" s="91"/>
      <c r="AF5425" s="91"/>
    </row>
    <row r="5426" spans="1:32" x14ac:dyDescent="0.3">
      <c r="A5426" s="65">
        <v>0</v>
      </c>
      <c r="B5426" s="10">
        <v>5423</v>
      </c>
      <c r="C5426" s="71">
        <v>0.5423</v>
      </c>
      <c r="D5426" s="74">
        <v>755447</v>
      </c>
      <c r="E5426" s="61">
        <v>701922</v>
      </c>
      <c r="F5426" s="68">
        <v>0.18886174999999999</v>
      </c>
      <c r="G5426" s="292">
        <v>0.17548050000000001</v>
      </c>
      <c r="H5426" s="68">
        <v>0.20145253333333332</v>
      </c>
      <c r="I5426" s="68">
        <v>0.18717919999999999</v>
      </c>
      <c r="T5426" s="91"/>
      <c r="U5426" s="91"/>
      <c r="AA5426" s="91"/>
      <c r="AB5426" s="91"/>
      <c r="AC5426" s="91"/>
      <c r="AD5426" s="91"/>
      <c r="AE5426" s="91"/>
      <c r="AF5426" s="91"/>
    </row>
    <row r="5427" spans="1:32" x14ac:dyDescent="0.3">
      <c r="A5427" s="65">
        <v>0</v>
      </c>
      <c r="B5427" s="10">
        <v>5424</v>
      </c>
      <c r="C5427" s="71">
        <v>0.54239999999999999</v>
      </c>
      <c r="D5427" s="74">
        <v>755447</v>
      </c>
      <c r="E5427" s="61">
        <v>701922</v>
      </c>
      <c r="F5427" s="68">
        <v>0.18886174999999999</v>
      </c>
      <c r="G5427" s="292">
        <v>0.17548050000000001</v>
      </c>
      <c r="H5427" s="68">
        <v>0.20145253333333332</v>
      </c>
      <c r="I5427" s="68">
        <v>0.18717919999999999</v>
      </c>
      <c r="T5427" s="91"/>
      <c r="U5427" s="91"/>
      <c r="AA5427" s="91"/>
      <c r="AB5427" s="91"/>
      <c r="AC5427" s="91"/>
      <c r="AD5427" s="91"/>
      <c r="AE5427" s="91"/>
      <c r="AF5427" s="91"/>
    </row>
    <row r="5428" spans="1:32" x14ac:dyDescent="0.3">
      <c r="A5428" s="65">
        <v>0</v>
      </c>
      <c r="B5428" s="10">
        <v>5425</v>
      </c>
      <c r="C5428" s="71">
        <v>0.54249999999999998</v>
      </c>
      <c r="D5428" s="74">
        <v>755447</v>
      </c>
      <c r="E5428" s="61">
        <v>701922</v>
      </c>
      <c r="F5428" s="68">
        <v>0.18886174999999999</v>
      </c>
      <c r="G5428" s="292">
        <v>0.17548050000000001</v>
      </c>
      <c r="H5428" s="68">
        <v>0.20145253333333332</v>
      </c>
      <c r="I5428" s="68">
        <v>0.18717919999999999</v>
      </c>
      <c r="T5428" s="91"/>
      <c r="U5428" s="91"/>
      <c r="AA5428" s="91"/>
      <c r="AB5428" s="91"/>
      <c r="AC5428" s="91"/>
      <c r="AD5428" s="91"/>
      <c r="AE5428" s="91"/>
      <c r="AF5428" s="91"/>
    </row>
    <row r="5429" spans="1:32" x14ac:dyDescent="0.3">
      <c r="A5429" s="65">
        <v>0</v>
      </c>
      <c r="B5429" s="10">
        <v>5426</v>
      </c>
      <c r="C5429" s="71">
        <v>0.54259999999999997</v>
      </c>
      <c r="D5429" s="74">
        <v>755447</v>
      </c>
      <c r="E5429" s="61">
        <v>701922</v>
      </c>
      <c r="F5429" s="68">
        <v>0.18886174999999999</v>
      </c>
      <c r="G5429" s="292">
        <v>0.17548050000000001</v>
      </c>
      <c r="H5429" s="68">
        <v>0.20145253333333332</v>
      </c>
      <c r="I5429" s="68">
        <v>0.18717919999999999</v>
      </c>
      <c r="T5429" s="91"/>
      <c r="U5429" s="91"/>
      <c r="AA5429" s="91"/>
      <c r="AB5429" s="91"/>
      <c r="AC5429" s="91"/>
      <c r="AD5429" s="91"/>
      <c r="AE5429" s="91"/>
      <c r="AF5429" s="91"/>
    </row>
    <row r="5430" spans="1:32" x14ac:dyDescent="0.3">
      <c r="A5430" s="65">
        <v>0</v>
      </c>
      <c r="B5430" s="10">
        <v>5427</v>
      </c>
      <c r="C5430" s="71">
        <v>0.54269999999999996</v>
      </c>
      <c r="D5430" s="74">
        <v>755447</v>
      </c>
      <c r="E5430" s="61">
        <v>701922</v>
      </c>
      <c r="F5430" s="68">
        <v>0.18886174999999999</v>
      </c>
      <c r="G5430" s="292">
        <v>0.17548050000000001</v>
      </c>
      <c r="H5430" s="68">
        <v>0.20145253333333332</v>
      </c>
      <c r="I5430" s="68">
        <v>0.18717919999999999</v>
      </c>
      <c r="T5430" s="91"/>
      <c r="U5430" s="91"/>
      <c r="AA5430" s="91"/>
      <c r="AB5430" s="91"/>
      <c r="AC5430" s="91"/>
      <c r="AD5430" s="91"/>
      <c r="AE5430" s="91"/>
      <c r="AF5430" s="91"/>
    </row>
    <row r="5431" spans="1:32" x14ac:dyDescent="0.3">
      <c r="A5431" s="65">
        <v>0</v>
      </c>
      <c r="B5431" s="10">
        <v>5428</v>
      </c>
      <c r="C5431" s="71">
        <v>0.54279999999999995</v>
      </c>
      <c r="D5431" s="74">
        <v>755447</v>
      </c>
      <c r="E5431" s="61">
        <v>701922</v>
      </c>
      <c r="F5431" s="68">
        <v>0.18886174999999999</v>
      </c>
      <c r="G5431" s="292">
        <v>0.17548050000000001</v>
      </c>
      <c r="H5431" s="68">
        <v>0.20145253333333332</v>
      </c>
      <c r="I5431" s="68">
        <v>0.18717919999999999</v>
      </c>
      <c r="T5431" s="91"/>
      <c r="U5431" s="91"/>
      <c r="AA5431" s="91"/>
      <c r="AB5431" s="91"/>
      <c r="AC5431" s="91"/>
      <c r="AD5431" s="91"/>
      <c r="AE5431" s="91"/>
      <c r="AF5431" s="91"/>
    </row>
    <row r="5432" spans="1:32" x14ac:dyDescent="0.3">
      <c r="A5432" s="65">
        <v>0</v>
      </c>
      <c r="B5432" s="10">
        <v>5429</v>
      </c>
      <c r="C5432" s="71">
        <v>0.54290000000000005</v>
      </c>
      <c r="D5432" s="74">
        <v>755447</v>
      </c>
      <c r="E5432" s="61">
        <v>701922</v>
      </c>
      <c r="F5432" s="68">
        <v>0.18886174999999999</v>
      </c>
      <c r="G5432" s="292">
        <v>0.17548050000000001</v>
      </c>
      <c r="H5432" s="68">
        <v>0.20145253333333332</v>
      </c>
      <c r="I5432" s="68">
        <v>0.18717919999999999</v>
      </c>
      <c r="T5432" s="91"/>
      <c r="U5432" s="91"/>
      <c r="AA5432" s="91"/>
      <c r="AB5432" s="91"/>
      <c r="AC5432" s="91"/>
      <c r="AD5432" s="91"/>
      <c r="AE5432" s="91"/>
      <c r="AF5432" s="91"/>
    </row>
    <row r="5433" spans="1:32" x14ac:dyDescent="0.3">
      <c r="A5433" s="65">
        <v>0</v>
      </c>
      <c r="B5433" s="10">
        <v>5430</v>
      </c>
      <c r="C5433" s="71">
        <v>0.54300000000000004</v>
      </c>
      <c r="D5433" s="74">
        <v>755447</v>
      </c>
      <c r="E5433" s="61">
        <v>701922</v>
      </c>
      <c r="F5433" s="68">
        <v>0.18886174999999999</v>
      </c>
      <c r="G5433" s="292">
        <v>0.17548050000000001</v>
      </c>
      <c r="H5433" s="68">
        <v>0.20145253333333332</v>
      </c>
      <c r="I5433" s="68">
        <v>0.18717919999999999</v>
      </c>
      <c r="T5433" s="91"/>
      <c r="U5433" s="91"/>
      <c r="AA5433" s="91"/>
      <c r="AB5433" s="91"/>
      <c r="AC5433" s="91"/>
      <c r="AD5433" s="91"/>
      <c r="AE5433" s="91"/>
      <c r="AF5433" s="91"/>
    </row>
    <row r="5434" spans="1:32" x14ac:dyDescent="0.3">
      <c r="A5434" s="65">
        <v>0</v>
      </c>
      <c r="B5434" s="10">
        <v>5431</v>
      </c>
      <c r="C5434" s="71">
        <v>0.54310000000000003</v>
      </c>
      <c r="D5434" s="74">
        <v>755447</v>
      </c>
      <c r="E5434" s="61">
        <v>701922</v>
      </c>
      <c r="F5434" s="68">
        <v>0.18886174999999999</v>
      </c>
      <c r="G5434" s="292">
        <v>0.17548050000000001</v>
      </c>
      <c r="H5434" s="68">
        <v>0.20145253333333332</v>
      </c>
      <c r="I5434" s="68">
        <v>0.18717919999999999</v>
      </c>
      <c r="T5434" s="91"/>
      <c r="U5434" s="91"/>
      <c r="AA5434" s="91"/>
      <c r="AB5434" s="91"/>
      <c r="AC5434" s="91"/>
      <c r="AD5434" s="91"/>
      <c r="AE5434" s="91"/>
      <c r="AF5434" s="91"/>
    </row>
    <row r="5435" spans="1:32" x14ac:dyDescent="0.3">
      <c r="A5435" s="65">
        <v>0</v>
      </c>
      <c r="B5435" s="10">
        <v>5432</v>
      </c>
      <c r="C5435" s="71">
        <v>0.54320000000000002</v>
      </c>
      <c r="D5435" s="74">
        <v>755447</v>
      </c>
      <c r="E5435" s="61">
        <v>701922</v>
      </c>
      <c r="F5435" s="68">
        <v>0.18886174999999999</v>
      </c>
      <c r="G5435" s="292">
        <v>0.17548050000000001</v>
      </c>
      <c r="H5435" s="68">
        <v>0.20145253333333332</v>
      </c>
      <c r="I5435" s="68">
        <v>0.18717919999999999</v>
      </c>
      <c r="T5435" s="91"/>
      <c r="U5435" s="91"/>
      <c r="AA5435" s="91"/>
      <c r="AB5435" s="91"/>
      <c r="AC5435" s="91"/>
      <c r="AD5435" s="91"/>
      <c r="AE5435" s="91"/>
      <c r="AF5435" s="91"/>
    </row>
    <row r="5436" spans="1:32" x14ac:dyDescent="0.3">
      <c r="A5436" s="65">
        <v>0</v>
      </c>
      <c r="B5436" s="10">
        <v>5433</v>
      </c>
      <c r="C5436" s="71">
        <v>0.54330000000000001</v>
      </c>
      <c r="D5436" s="74">
        <v>755447</v>
      </c>
      <c r="E5436" s="61">
        <v>701922</v>
      </c>
      <c r="F5436" s="68">
        <v>0.18886174999999999</v>
      </c>
      <c r="G5436" s="292">
        <v>0.17548050000000001</v>
      </c>
      <c r="H5436" s="68">
        <v>0.20145253333333332</v>
      </c>
      <c r="I5436" s="68">
        <v>0.18717919999999999</v>
      </c>
      <c r="T5436" s="91"/>
      <c r="U5436" s="91"/>
      <c r="AA5436" s="91"/>
      <c r="AB5436" s="91"/>
      <c r="AC5436" s="91"/>
      <c r="AD5436" s="91"/>
      <c r="AE5436" s="91"/>
      <c r="AF5436" s="91"/>
    </row>
    <row r="5437" spans="1:32" x14ac:dyDescent="0.3">
      <c r="A5437" s="65">
        <v>0</v>
      </c>
      <c r="B5437" s="10">
        <v>5434</v>
      </c>
      <c r="C5437" s="71">
        <v>0.54339999999999999</v>
      </c>
      <c r="D5437" s="74">
        <v>755447</v>
      </c>
      <c r="E5437" s="61">
        <v>701922</v>
      </c>
      <c r="F5437" s="68">
        <v>0.18886174999999999</v>
      </c>
      <c r="G5437" s="292">
        <v>0.17548050000000001</v>
      </c>
      <c r="H5437" s="68">
        <v>0.20145253333333332</v>
      </c>
      <c r="I5437" s="68">
        <v>0.18717919999999999</v>
      </c>
      <c r="T5437" s="91"/>
      <c r="U5437" s="91"/>
      <c r="AA5437" s="91"/>
      <c r="AB5437" s="91"/>
      <c r="AC5437" s="91"/>
      <c r="AD5437" s="91"/>
      <c r="AE5437" s="91"/>
      <c r="AF5437" s="91"/>
    </row>
    <row r="5438" spans="1:32" x14ac:dyDescent="0.3">
      <c r="A5438" s="65">
        <v>0</v>
      </c>
      <c r="B5438" s="10">
        <v>5435</v>
      </c>
      <c r="C5438" s="71">
        <v>0.54349999999999998</v>
      </c>
      <c r="D5438" s="74">
        <v>755447</v>
      </c>
      <c r="E5438" s="61">
        <v>701922</v>
      </c>
      <c r="F5438" s="68">
        <v>0.18886174999999999</v>
      </c>
      <c r="G5438" s="292">
        <v>0.17548050000000001</v>
      </c>
      <c r="H5438" s="68">
        <v>0.20145253333333332</v>
      </c>
      <c r="I5438" s="68">
        <v>0.18717919999999999</v>
      </c>
      <c r="T5438" s="91"/>
      <c r="U5438" s="91"/>
      <c r="AA5438" s="91"/>
      <c r="AB5438" s="91"/>
      <c r="AC5438" s="91"/>
      <c r="AD5438" s="91"/>
      <c r="AE5438" s="91"/>
      <c r="AF5438" s="91"/>
    </row>
    <row r="5439" spans="1:32" x14ac:dyDescent="0.3">
      <c r="A5439" s="65">
        <v>0</v>
      </c>
      <c r="B5439" s="10">
        <v>5436</v>
      </c>
      <c r="C5439" s="71">
        <v>0.54359999999999997</v>
      </c>
      <c r="D5439" s="74">
        <v>755447</v>
      </c>
      <c r="E5439" s="61">
        <v>701922</v>
      </c>
      <c r="F5439" s="68">
        <v>0.18886174999999999</v>
      </c>
      <c r="G5439" s="292">
        <v>0.17548050000000001</v>
      </c>
      <c r="H5439" s="68">
        <v>0.20145253333333332</v>
      </c>
      <c r="I5439" s="68">
        <v>0.18717919999999999</v>
      </c>
      <c r="T5439" s="91"/>
      <c r="U5439" s="91"/>
      <c r="AA5439" s="91"/>
      <c r="AB5439" s="91"/>
      <c r="AC5439" s="91"/>
      <c r="AD5439" s="91"/>
      <c r="AE5439" s="91"/>
      <c r="AF5439" s="91"/>
    </row>
    <row r="5440" spans="1:32" x14ac:dyDescent="0.3">
      <c r="A5440" s="65">
        <v>0</v>
      </c>
      <c r="B5440" s="10">
        <v>5437</v>
      </c>
      <c r="C5440" s="71">
        <v>0.54369999999999996</v>
      </c>
      <c r="D5440" s="74">
        <v>755447</v>
      </c>
      <c r="E5440" s="61">
        <v>701922</v>
      </c>
      <c r="F5440" s="68">
        <v>0.18886174999999999</v>
      </c>
      <c r="G5440" s="292">
        <v>0.17548050000000001</v>
      </c>
      <c r="H5440" s="68">
        <v>0.20145253333333332</v>
      </c>
      <c r="I5440" s="68">
        <v>0.18717919999999999</v>
      </c>
      <c r="T5440" s="91"/>
      <c r="U5440" s="91"/>
      <c r="AA5440" s="91"/>
      <c r="AB5440" s="91"/>
      <c r="AC5440" s="91"/>
      <c r="AD5440" s="91"/>
      <c r="AE5440" s="91"/>
      <c r="AF5440" s="91"/>
    </row>
    <row r="5441" spans="1:32" x14ac:dyDescent="0.3">
      <c r="A5441" s="65">
        <v>0</v>
      </c>
      <c r="B5441" s="10">
        <v>5438</v>
      </c>
      <c r="C5441" s="71">
        <v>0.54379999999999995</v>
      </c>
      <c r="D5441" s="74">
        <v>755447</v>
      </c>
      <c r="E5441" s="61">
        <v>701922</v>
      </c>
      <c r="F5441" s="68">
        <v>0.18886174999999999</v>
      </c>
      <c r="G5441" s="292">
        <v>0.17548050000000001</v>
      </c>
      <c r="H5441" s="68">
        <v>0.20145253333333332</v>
      </c>
      <c r="I5441" s="68">
        <v>0.18717919999999999</v>
      </c>
      <c r="T5441" s="91"/>
      <c r="U5441" s="91"/>
      <c r="AA5441" s="91"/>
      <c r="AB5441" s="91"/>
      <c r="AC5441" s="91"/>
      <c r="AD5441" s="91"/>
      <c r="AE5441" s="91"/>
      <c r="AF5441" s="91"/>
    </row>
    <row r="5442" spans="1:32" x14ac:dyDescent="0.3">
      <c r="A5442" s="65">
        <v>0</v>
      </c>
      <c r="B5442" s="10">
        <v>5439</v>
      </c>
      <c r="C5442" s="71">
        <v>0.54390000000000005</v>
      </c>
      <c r="D5442" s="74">
        <v>755447</v>
      </c>
      <c r="E5442" s="61">
        <v>701922</v>
      </c>
      <c r="F5442" s="68">
        <v>0.18886174999999999</v>
      </c>
      <c r="G5442" s="292">
        <v>0.17548050000000001</v>
      </c>
      <c r="H5442" s="68">
        <v>0.20145253333333332</v>
      </c>
      <c r="I5442" s="68">
        <v>0.18717919999999999</v>
      </c>
      <c r="T5442" s="91"/>
      <c r="U5442" s="91"/>
      <c r="AA5442" s="91"/>
      <c r="AB5442" s="91"/>
      <c r="AC5442" s="91"/>
      <c r="AD5442" s="91"/>
      <c r="AE5442" s="91"/>
      <c r="AF5442" s="91"/>
    </row>
    <row r="5443" spans="1:32" x14ac:dyDescent="0.3">
      <c r="A5443" s="65">
        <v>0</v>
      </c>
      <c r="B5443" s="10">
        <v>5440</v>
      </c>
      <c r="C5443" s="71">
        <v>0.54400000000000004</v>
      </c>
      <c r="D5443" s="74">
        <v>755447</v>
      </c>
      <c r="E5443" s="61">
        <v>701922</v>
      </c>
      <c r="F5443" s="68">
        <v>0.18886174999999999</v>
      </c>
      <c r="G5443" s="292">
        <v>0.17548050000000001</v>
      </c>
      <c r="H5443" s="68">
        <v>0.20145253333333332</v>
      </c>
      <c r="I5443" s="68">
        <v>0.18717919999999999</v>
      </c>
      <c r="T5443" s="91"/>
      <c r="U5443" s="91"/>
      <c r="AA5443" s="91"/>
      <c r="AB5443" s="91"/>
      <c r="AC5443" s="91"/>
      <c r="AD5443" s="91"/>
      <c r="AE5443" s="91"/>
      <c r="AF5443" s="91"/>
    </row>
    <row r="5444" spans="1:32" x14ac:dyDescent="0.3">
      <c r="A5444" s="65">
        <v>0</v>
      </c>
      <c r="B5444" s="10">
        <v>5441</v>
      </c>
      <c r="C5444" s="71">
        <v>0.54410000000000003</v>
      </c>
      <c r="D5444" s="74">
        <v>755447</v>
      </c>
      <c r="E5444" s="61">
        <v>701922</v>
      </c>
      <c r="F5444" s="68">
        <v>0.18886174999999999</v>
      </c>
      <c r="G5444" s="292">
        <v>0.17548050000000001</v>
      </c>
      <c r="H5444" s="68">
        <v>0.20145253333333332</v>
      </c>
      <c r="I5444" s="68">
        <v>0.18717919999999999</v>
      </c>
      <c r="T5444" s="91"/>
      <c r="U5444" s="91"/>
      <c r="AA5444" s="91"/>
      <c r="AB5444" s="91"/>
      <c r="AC5444" s="91"/>
      <c r="AD5444" s="91"/>
      <c r="AE5444" s="91"/>
      <c r="AF5444" s="91"/>
    </row>
    <row r="5445" spans="1:32" x14ac:dyDescent="0.3">
      <c r="A5445" s="65">
        <v>0</v>
      </c>
      <c r="B5445" s="10">
        <v>5442</v>
      </c>
      <c r="C5445" s="71">
        <v>0.54420000000000002</v>
      </c>
      <c r="D5445" s="74">
        <v>755447</v>
      </c>
      <c r="E5445" s="61">
        <v>701922</v>
      </c>
      <c r="F5445" s="68">
        <v>0.18886174999999999</v>
      </c>
      <c r="G5445" s="292">
        <v>0.17548050000000001</v>
      </c>
      <c r="H5445" s="68">
        <v>0.20145253333333332</v>
      </c>
      <c r="I5445" s="68">
        <v>0.18717919999999999</v>
      </c>
      <c r="T5445" s="91"/>
      <c r="U5445" s="91"/>
      <c r="AA5445" s="91"/>
      <c r="AB5445" s="91"/>
      <c r="AC5445" s="91"/>
      <c r="AD5445" s="91"/>
      <c r="AE5445" s="91"/>
      <c r="AF5445" s="91"/>
    </row>
    <row r="5446" spans="1:32" x14ac:dyDescent="0.3">
      <c r="A5446" s="65">
        <v>0</v>
      </c>
      <c r="B5446" s="10">
        <v>5443</v>
      </c>
      <c r="C5446" s="71">
        <v>0.54430000000000001</v>
      </c>
      <c r="D5446" s="74">
        <v>755447</v>
      </c>
      <c r="E5446" s="61">
        <v>701922</v>
      </c>
      <c r="F5446" s="68">
        <v>0.18886174999999999</v>
      </c>
      <c r="G5446" s="292">
        <v>0.17548050000000001</v>
      </c>
      <c r="H5446" s="68">
        <v>0.20145253333333332</v>
      </c>
      <c r="I5446" s="68">
        <v>0.18717919999999999</v>
      </c>
      <c r="T5446" s="91"/>
      <c r="U5446" s="91"/>
      <c r="AA5446" s="91"/>
      <c r="AB5446" s="91"/>
      <c r="AC5446" s="91"/>
      <c r="AD5446" s="91"/>
      <c r="AE5446" s="91"/>
      <c r="AF5446" s="91"/>
    </row>
    <row r="5447" spans="1:32" x14ac:dyDescent="0.3">
      <c r="A5447" s="65">
        <v>0</v>
      </c>
      <c r="B5447" s="10">
        <v>5444</v>
      </c>
      <c r="C5447" s="71">
        <v>0.5444</v>
      </c>
      <c r="D5447" s="74">
        <v>755447</v>
      </c>
      <c r="E5447" s="61">
        <v>701922</v>
      </c>
      <c r="F5447" s="68">
        <v>0.18886174999999999</v>
      </c>
      <c r="G5447" s="292">
        <v>0.17548050000000001</v>
      </c>
      <c r="H5447" s="68">
        <v>0.20145253333333332</v>
      </c>
      <c r="I5447" s="68">
        <v>0.18717919999999999</v>
      </c>
      <c r="T5447" s="91"/>
      <c r="U5447" s="91"/>
      <c r="AA5447" s="91"/>
      <c r="AB5447" s="91"/>
      <c r="AC5447" s="91"/>
      <c r="AD5447" s="91"/>
      <c r="AE5447" s="91"/>
      <c r="AF5447" s="91"/>
    </row>
    <row r="5448" spans="1:32" x14ac:dyDescent="0.3">
      <c r="A5448" s="65">
        <v>0</v>
      </c>
      <c r="B5448" s="10">
        <v>5445</v>
      </c>
      <c r="C5448" s="71">
        <v>0.54449999999999998</v>
      </c>
      <c r="D5448" s="74">
        <v>755447</v>
      </c>
      <c r="E5448" s="61">
        <v>701922</v>
      </c>
      <c r="F5448" s="68">
        <v>0.18886174999999999</v>
      </c>
      <c r="G5448" s="292">
        <v>0.17548050000000001</v>
      </c>
      <c r="H5448" s="68">
        <v>0.20145253333333332</v>
      </c>
      <c r="I5448" s="68">
        <v>0.18717919999999999</v>
      </c>
      <c r="T5448" s="91"/>
      <c r="U5448" s="91"/>
      <c r="AA5448" s="91"/>
      <c r="AB5448" s="91"/>
      <c r="AC5448" s="91"/>
      <c r="AD5448" s="91"/>
      <c r="AE5448" s="91"/>
      <c r="AF5448" s="91"/>
    </row>
    <row r="5449" spans="1:32" x14ac:dyDescent="0.3">
      <c r="A5449" s="65">
        <v>0</v>
      </c>
      <c r="B5449" s="10">
        <v>5446</v>
      </c>
      <c r="C5449" s="71">
        <v>0.54459999999999997</v>
      </c>
      <c r="D5449" s="74">
        <v>755447</v>
      </c>
      <c r="E5449" s="61">
        <v>701922</v>
      </c>
      <c r="F5449" s="68">
        <v>0.18886174999999999</v>
      </c>
      <c r="G5449" s="292">
        <v>0.17548050000000001</v>
      </c>
      <c r="H5449" s="68">
        <v>0.20145253333333332</v>
      </c>
      <c r="I5449" s="68">
        <v>0.18717919999999999</v>
      </c>
      <c r="T5449" s="91"/>
      <c r="U5449" s="91"/>
      <c r="AA5449" s="91"/>
      <c r="AB5449" s="91"/>
      <c r="AC5449" s="91"/>
      <c r="AD5449" s="91"/>
      <c r="AE5449" s="91"/>
      <c r="AF5449" s="91"/>
    </row>
    <row r="5450" spans="1:32" x14ac:dyDescent="0.3">
      <c r="A5450" s="65">
        <v>0</v>
      </c>
      <c r="B5450" s="10">
        <v>5447</v>
      </c>
      <c r="C5450" s="71">
        <v>0.54469999999999996</v>
      </c>
      <c r="D5450" s="74">
        <v>755447</v>
      </c>
      <c r="E5450" s="61">
        <v>701922</v>
      </c>
      <c r="F5450" s="68">
        <v>0.18886174999999999</v>
      </c>
      <c r="G5450" s="292">
        <v>0.17548050000000001</v>
      </c>
      <c r="H5450" s="68">
        <v>0.20145253333333332</v>
      </c>
      <c r="I5450" s="68">
        <v>0.18717919999999999</v>
      </c>
      <c r="T5450" s="91"/>
      <c r="U5450" s="91"/>
      <c r="AA5450" s="91"/>
      <c r="AB5450" s="91"/>
      <c r="AC5450" s="91"/>
      <c r="AD5450" s="91"/>
      <c r="AE5450" s="91"/>
      <c r="AF5450" s="91"/>
    </row>
    <row r="5451" spans="1:32" x14ac:dyDescent="0.3">
      <c r="A5451" s="65">
        <v>0</v>
      </c>
      <c r="B5451" s="10">
        <v>5448</v>
      </c>
      <c r="C5451" s="71">
        <v>0.54479999999999995</v>
      </c>
      <c r="D5451" s="74">
        <v>755447</v>
      </c>
      <c r="E5451" s="61">
        <v>701922</v>
      </c>
      <c r="F5451" s="68">
        <v>0.18886174999999999</v>
      </c>
      <c r="G5451" s="292">
        <v>0.17548050000000001</v>
      </c>
      <c r="H5451" s="68">
        <v>0.20145253333333332</v>
      </c>
      <c r="I5451" s="68">
        <v>0.18717919999999999</v>
      </c>
      <c r="T5451" s="91"/>
      <c r="U5451" s="91"/>
      <c r="AA5451" s="91"/>
      <c r="AB5451" s="91"/>
      <c r="AC5451" s="91"/>
      <c r="AD5451" s="91"/>
      <c r="AE5451" s="91"/>
      <c r="AF5451" s="91"/>
    </row>
    <row r="5452" spans="1:32" x14ac:dyDescent="0.3">
      <c r="A5452" s="65">
        <v>0</v>
      </c>
      <c r="B5452" s="10">
        <v>5449</v>
      </c>
      <c r="C5452" s="71">
        <v>0.54490000000000005</v>
      </c>
      <c r="D5452" s="74">
        <v>755447</v>
      </c>
      <c r="E5452" s="61">
        <v>701922</v>
      </c>
      <c r="F5452" s="68">
        <v>0.18886174999999999</v>
      </c>
      <c r="G5452" s="292">
        <v>0.17548050000000001</v>
      </c>
      <c r="H5452" s="68">
        <v>0.20145253333333332</v>
      </c>
      <c r="I5452" s="68">
        <v>0.18717919999999999</v>
      </c>
      <c r="T5452" s="91"/>
      <c r="U5452" s="91"/>
      <c r="AA5452" s="91"/>
      <c r="AB5452" s="91"/>
      <c r="AC5452" s="91"/>
      <c r="AD5452" s="91"/>
      <c r="AE5452" s="91"/>
      <c r="AF5452" s="91"/>
    </row>
    <row r="5453" spans="1:32" x14ac:dyDescent="0.3">
      <c r="A5453" s="65">
        <v>0</v>
      </c>
      <c r="B5453" s="10">
        <v>5450</v>
      </c>
      <c r="C5453" s="71">
        <v>0.54500000000000004</v>
      </c>
      <c r="D5453" s="74">
        <v>755447</v>
      </c>
      <c r="E5453" s="61">
        <v>701922</v>
      </c>
      <c r="F5453" s="68">
        <v>0.18886174999999999</v>
      </c>
      <c r="G5453" s="292">
        <v>0.17548050000000001</v>
      </c>
      <c r="H5453" s="68">
        <v>0.20145253333333332</v>
      </c>
      <c r="I5453" s="68">
        <v>0.18717919999999999</v>
      </c>
      <c r="T5453" s="91"/>
      <c r="U5453" s="91"/>
      <c r="AA5453" s="91"/>
      <c r="AB5453" s="91"/>
      <c r="AC5453" s="91"/>
      <c r="AD5453" s="91"/>
      <c r="AE5453" s="91"/>
      <c r="AF5453" s="91"/>
    </row>
    <row r="5454" spans="1:32" x14ac:dyDescent="0.3">
      <c r="A5454" s="65">
        <v>0</v>
      </c>
      <c r="B5454" s="10">
        <v>5451</v>
      </c>
      <c r="C5454" s="71">
        <v>0.54510000000000003</v>
      </c>
      <c r="D5454" s="74">
        <v>755447</v>
      </c>
      <c r="E5454" s="61">
        <v>701922</v>
      </c>
      <c r="F5454" s="68">
        <v>0.18886174999999999</v>
      </c>
      <c r="G5454" s="292">
        <v>0.17548050000000001</v>
      </c>
      <c r="H5454" s="68">
        <v>0.20145253333333332</v>
      </c>
      <c r="I5454" s="68">
        <v>0.18717919999999999</v>
      </c>
      <c r="T5454" s="91"/>
      <c r="U5454" s="91"/>
      <c r="AA5454" s="91"/>
      <c r="AB5454" s="91"/>
      <c r="AC5454" s="91"/>
      <c r="AD5454" s="91"/>
      <c r="AE5454" s="91"/>
      <c r="AF5454" s="91"/>
    </row>
    <row r="5455" spans="1:32" x14ac:dyDescent="0.3">
      <c r="A5455" s="65">
        <v>0</v>
      </c>
      <c r="B5455" s="10">
        <v>5452</v>
      </c>
      <c r="C5455" s="71">
        <v>0.54520000000000002</v>
      </c>
      <c r="D5455" s="74">
        <v>755447</v>
      </c>
      <c r="E5455" s="61">
        <v>701922</v>
      </c>
      <c r="F5455" s="68">
        <v>0.18886174999999999</v>
      </c>
      <c r="G5455" s="292">
        <v>0.17548050000000001</v>
      </c>
      <c r="H5455" s="68">
        <v>0.20145253333333332</v>
      </c>
      <c r="I5455" s="68">
        <v>0.18717919999999999</v>
      </c>
      <c r="T5455" s="91"/>
      <c r="U5455" s="91"/>
      <c r="AA5455" s="91"/>
      <c r="AB5455" s="91"/>
      <c r="AC5455" s="91"/>
      <c r="AD5455" s="91"/>
      <c r="AE5455" s="91"/>
      <c r="AF5455" s="91"/>
    </row>
    <row r="5456" spans="1:32" x14ac:dyDescent="0.3">
      <c r="A5456" s="65">
        <v>0</v>
      </c>
      <c r="B5456" s="10">
        <v>5453</v>
      </c>
      <c r="C5456" s="71">
        <v>0.54530000000000001</v>
      </c>
      <c r="D5456" s="74">
        <v>755447</v>
      </c>
      <c r="E5456" s="61">
        <v>701922</v>
      </c>
      <c r="F5456" s="68">
        <v>0.18886174999999999</v>
      </c>
      <c r="G5456" s="292">
        <v>0.17548050000000001</v>
      </c>
      <c r="H5456" s="68">
        <v>0.20145253333333332</v>
      </c>
      <c r="I5456" s="68">
        <v>0.18717919999999999</v>
      </c>
      <c r="T5456" s="91"/>
      <c r="U5456" s="91"/>
      <c r="AA5456" s="91"/>
      <c r="AB5456" s="91"/>
      <c r="AC5456" s="91"/>
      <c r="AD5456" s="91"/>
      <c r="AE5456" s="91"/>
      <c r="AF5456" s="91"/>
    </row>
    <row r="5457" spans="1:32" x14ac:dyDescent="0.3">
      <c r="A5457" s="65">
        <v>0</v>
      </c>
      <c r="B5457" s="10">
        <v>5454</v>
      </c>
      <c r="C5457" s="71">
        <v>0.5454</v>
      </c>
      <c r="D5457" s="74">
        <v>755447</v>
      </c>
      <c r="E5457" s="61">
        <v>701922</v>
      </c>
      <c r="F5457" s="68">
        <v>0.18886174999999999</v>
      </c>
      <c r="G5457" s="292">
        <v>0.17548050000000001</v>
      </c>
      <c r="H5457" s="68">
        <v>0.20145253333333332</v>
      </c>
      <c r="I5457" s="68">
        <v>0.18717919999999999</v>
      </c>
      <c r="T5457" s="91"/>
      <c r="U5457" s="91"/>
      <c r="AA5457" s="91"/>
      <c r="AB5457" s="91"/>
      <c r="AC5457" s="91"/>
      <c r="AD5457" s="91"/>
      <c r="AE5457" s="91"/>
      <c r="AF5457" s="91"/>
    </row>
    <row r="5458" spans="1:32" x14ac:dyDescent="0.3">
      <c r="A5458" s="65">
        <v>0</v>
      </c>
      <c r="B5458" s="10">
        <v>5455</v>
      </c>
      <c r="C5458" s="71">
        <v>0.54549999999999998</v>
      </c>
      <c r="D5458" s="74">
        <v>755447</v>
      </c>
      <c r="E5458" s="61">
        <v>701922</v>
      </c>
      <c r="F5458" s="68">
        <v>0.18886174999999999</v>
      </c>
      <c r="G5458" s="292">
        <v>0.17548050000000001</v>
      </c>
      <c r="H5458" s="68">
        <v>0.20145253333333332</v>
      </c>
      <c r="I5458" s="68">
        <v>0.18717919999999999</v>
      </c>
      <c r="T5458" s="91"/>
      <c r="U5458" s="91"/>
      <c r="AA5458" s="91"/>
      <c r="AB5458" s="91"/>
      <c r="AC5458" s="91"/>
      <c r="AD5458" s="91"/>
      <c r="AE5458" s="91"/>
      <c r="AF5458" s="91"/>
    </row>
    <row r="5459" spans="1:32" x14ac:dyDescent="0.3">
      <c r="A5459" s="65">
        <v>0</v>
      </c>
      <c r="B5459" s="10">
        <v>5456</v>
      </c>
      <c r="C5459" s="71">
        <v>0.54559999999999997</v>
      </c>
      <c r="D5459" s="74">
        <v>755447</v>
      </c>
      <c r="E5459" s="61">
        <v>701922</v>
      </c>
      <c r="F5459" s="68">
        <v>0.18886174999999999</v>
      </c>
      <c r="G5459" s="292">
        <v>0.17548050000000001</v>
      </c>
      <c r="H5459" s="68">
        <v>0.20145253333333332</v>
      </c>
      <c r="I5459" s="68">
        <v>0.18717919999999999</v>
      </c>
      <c r="T5459" s="91"/>
      <c r="U5459" s="91"/>
      <c r="AA5459" s="91"/>
      <c r="AB5459" s="91"/>
      <c r="AC5459" s="91"/>
      <c r="AD5459" s="91"/>
      <c r="AE5459" s="91"/>
      <c r="AF5459" s="91"/>
    </row>
    <row r="5460" spans="1:32" x14ac:dyDescent="0.3">
      <c r="A5460" s="65">
        <v>0</v>
      </c>
      <c r="B5460" s="10">
        <v>5457</v>
      </c>
      <c r="C5460" s="71">
        <v>0.54569999999999996</v>
      </c>
      <c r="D5460" s="74">
        <v>755447</v>
      </c>
      <c r="E5460" s="61">
        <v>701922</v>
      </c>
      <c r="F5460" s="68">
        <v>0.18886174999999999</v>
      </c>
      <c r="G5460" s="292">
        <v>0.17548050000000001</v>
      </c>
      <c r="H5460" s="68">
        <v>0.20145253333333332</v>
      </c>
      <c r="I5460" s="68">
        <v>0.18717919999999999</v>
      </c>
      <c r="T5460" s="91"/>
      <c r="U5460" s="91"/>
      <c r="AA5460" s="91"/>
      <c r="AB5460" s="91"/>
      <c r="AC5460" s="91"/>
      <c r="AD5460" s="91"/>
      <c r="AE5460" s="91"/>
      <c r="AF5460" s="91"/>
    </row>
    <row r="5461" spans="1:32" x14ac:dyDescent="0.3">
      <c r="A5461" s="65">
        <v>0</v>
      </c>
      <c r="B5461" s="10">
        <v>5458</v>
      </c>
      <c r="C5461" s="71">
        <v>0.54579999999999995</v>
      </c>
      <c r="D5461" s="74">
        <v>755447</v>
      </c>
      <c r="E5461" s="61">
        <v>701922</v>
      </c>
      <c r="F5461" s="68">
        <v>0.18886174999999999</v>
      </c>
      <c r="G5461" s="292">
        <v>0.17548050000000001</v>
      </c>
      <c r="H5461" s="68">
        <v>0.20145253333333332</v>
      </c>
      <c r="I5461" s="68">
        <v>0.18717919999999999</v>
      </c>
      <c r="T5461" s="91"/>
      <c r="U5461" s="91"/>
      <c r="AA5461" s="91"/>
      <c r="AB5461" s="91"/>
      <c r="AC5461" s="91"/>
      <c r="AD5461" s="91"/>
      <c r="AE5461" s="91"/>
      <c r="AF5461" s="91"/>
    </row>
    <row r="5462" spans="1:32" x14ac:dyDescent="0.3">
      <c r="A5462" s="65">
        <v>0</v>
      </c>
      <c r="B5462" s="10">
        <v>5459</v>
      </c>
      <c r="C5462" s="71">
        <v>0.54590000000000005</v>
      </c>
      <c r="D5462" s="74">
        <v>755447</v>
      </c>
      <c r="E5462" s="61">
        <v>701922</v>
      </c>
      <c r="F5462" s="68">
        <v>0.18886174999999999</v>
      </c>
      <c r="G5462" s="292">
        <v>0.17548050000000001</v>
      </c>
      <c r="H5462" s="68">
        <v>0.20145253333333332</v>
      </c>
      <c r="I5462" s="68">
        <v>0.18717919999999999</v>
      </c>
      <c r="T5462" s="91"/>
      <c r="U5462" s="91"/>
      <c r="AA5462" s="91"/>
      <c r="AB5462" s="91"/>
      <c r="AC5462" s="91"/>
      <c r="AD5462" s="91"/>
      <c r="AE5462" s="91"/>
      <c r="AF5462" s="91"/>
    </row>
    <row r="5463" spans="1:32" x14ac:dyDescent="0.3">
      <c r="A5463" s="65">
        <v>0</v>
      </c>
      <c r="B5463" s="10">
        <v>5460</v>
      </c>
      <c r="C5463" s="71">
        <v>0.54600000000000004</v>
      </c>
      <c r="D5463" s="74">
        <v>755447</v>
      </c>
      <c r="E5463" s="61">
        <v>701922</v>
      </c>
      <c r="F5463" s="68">
        <v>0.18886174999999999</v>
      </c>
      <c r="G5463" s="292">
        <v>0.17548050000000001</v>
      </c>
      <c r="H5463" s="68">
        <v>0.20145253333333332</v>
      </c>
      <c r="I5463" s="68">
        <v>0.18717919999999999</v>
      </c>
      <c r="T5463" s="91"/>
      <c r="U5463" s="91"/>
      <c r="AA5463" s="91"/>
      <c r="AB5463" s="91"/>
      <c r="AC5463" s="91"/>
      <c r="AD5463" s="91"/>
      <c r="AE5463" s="91"/>
      <c r="AF5463" s="91"/>
    </row>
    <row r="5464" spans="1:32" x14ac:dyDescent="0.3">
      <c r="A5464" s="65">
        <v>0</v>
      </c>
      <c r="B5464" s="10">
        <v>5461</v>
      </c>
      <c r="C5464" s="71">
        <v>0.54610000000000003</v>
      </c>
      <c r="D5464" s="74">
        <v>755447</v>
      </c>
      <c r="E5464" s="61">
        <v>701922</v>
      </c>
      <c r="F5464" s="68">
        <v>0.18886174999999999</v>
      </c>
      <c r="G5464" s="292">
        <v>0.17548050000000001</v>
      </c>
      <c r="H5464" s="68">
        <v>0.20145253333333332</v>
      </c>
      <c r="I5464" s="68">
        <v>0.18717919999999999</v>
      </c>
      <c r="T5464" s="91"/>
      <c r="U5464" s="91"/>
      <c r="AA5464" s="91"/>
      <c r="AB5464" s="91"/>
      <c r="AC5464" s="91"/>
      <c r="AD5464" s="91"/>
      <c r="AE5464" s="91"/>
      <c r="AF5464" s="91"/>
    </row>
    <row r="5465" spans="1:32" x14ac:dyDescent="0.3">
      <c r="A5465" s="65">
        <v>0</v>
      </c>
      <c r="B5465" s="10">
        <v>5462</v>
      </c>
      <c r="C5465" s="71">
        <v>0.54620000000000002</v>
      </c>
      <c r="D5465" s="74">
        <v>755447</v>
      </c>
      <c r="E5465" s="61">
        <v>701922</v>
      </c>
      <c r="F5465" s="68">
        <v>0.18886174999999999</v>
      </c>
      <c r="G5465" s="292">
        <v>0.17548050000000001</v>
      </c>
      <c r="H5465" s="68">
        <v>0.20145253333333332</v>
      </c>
      <c r="I5465" s="68">
        <v>0.18717919999999999</v>
      </c>
      <c r="T5465" s="91"/>
      <c r="U5465" s="91"/>
      <c r="AA5465" s="91"/>
      <c r="AB5465" s="91"/>
      <c r="AC5465" s="91"/>
      <c r="AD5465" s="91"/>
      <c r="AE5465" s="91"/>
      <c r="AF5465" s="91"/>
    </row>
    <row r="5466" spans="1:32" x14ac:dyDescent="0.3">
      <c r="A5466" s="65">
        <v>0</v>
      </c>
      <c r="B5466" s="10">
        <v>5463</v>
      </c>
      <c r="C5466" s="71">
        <v>0.54630000000000001</v>
      </c>
      <c r="D5466" s="74">
        <v>755447</v>
      </c>
      <c r="E5466" s="61">
        <v>701922</v>
      </c>
      <c r="F5466" s="68">
        <v>0.18886174999999999</v>
      </c>
      <c r="G5466" s="292">
        <v>0.17548050000000001</v>
      </c>
      <c r="H5466" s="68">
        <v>0.20145253333333332</v>
      </c>
      <c r="I5466" s="68">
        <v>0.18717919999999999</v>
      </c>
      <c r="T5466" s="91"/>
      <c r="U5466" s="91"/>
      <c r="AA5466" s="91"/>
      <c r="AB5466" s="91"/>
      <c r="AC5466" s="91"/>
      <c r="AD5466" s="91"/>
      <c r="AE5466" s="91"/>
      <c r="AF5466" s="91"/>
    </row>
    <row r="5467" spans="1:32" x14ac:dyDescent="0.3">
      <c r="A5467" s="65">
        <v>0</v>
      </c>
      <c r="B5467" s="10">
        <v>5464</v>
      </c>
      <c r="C5467" s="71">
        <v>0.5464</v>
      </c>
      <c r="D5467" s="74">
        <v>755447</v>
      </c>
      <c r="E5467" s="61">
        <v>701922</v>
      </c>
      <c r="F5467" s="68">
        <v>0.18886174999999999</v>
      </c>
      <c r="G5467" s="292">
        <v>0.17548050000000001</v>
      </c>
      <c r="H5467" s="68">
        <v>0.20145253333333332</v>
      </c>
      <c r="I5467" s="68">
        <v>0.18717919999999999</v>
      </c>
      <c r="T5467" s="91"/>
      <c r="U5467" s="91"/>
      <c r="AA5467" s="91"/>
      <c r="AB5467" s="91"/>
      <c r="AC5467" s="91"/>
      <c r="AD5467" s="91"/>
      <c r="AE5467" s="91"/>
      <c r="AF5467" s="91"/>
    </row>
    <row r="5468" spans="1:32" x14ac:dyDescent="0.3">
      <c r="A5468" s="65">
        <v>0</v>
      </c>
      <c r="B5468" s="10">
        <v>5465</v>
      </c>
      <c r="C5468" s="71">
        <v>0.54649999999999999</v>
      </c>
      <c r="D5468" s="74">
        <v>755447</v>
      </c>
      <c r="E5468" s="61">
        <v>701922</v>
      </c>
      <c r="F5468" s="68">
        <v>0.18886174999999999</v>
      </c>
      <c r="G5468" s="292">
        <v>0.17548050000000001</v>
      </c>
      <c r="H5468" s="68">
        <v>0.20145253333333332</v>
      </c>
      <c r="I5468" s="68">
        <v>0.18717919999999999</v>
      </c>
      <c r="T5468" s="91"/>
      <c r="U5468" s="91"/>
      <c r="AA5468" s="91"/>
      <c r="AB5468" s="91"/>
      <c r="AC5468" s="91"/>
      <c r="AD5468" s="91"/>
      <c r="AE5468" s="91"/>
      <c r="AF5468" s="91"/>
    </row>
    <row r="5469" spans="1:32" x14ac:dyDescent="0.3">
      <c r="A5469" s="65">
        <v>0</v>
      </c>
      <c r="B5469" s="10">
        <v>5466</v>
      </c>
      <c r="C5469" s="71">
        <v>0.54659999999999997</v>
      </c>
      <c r="D5469" s="74">
        <v>755447</v>
      </c>
      <c r="E5469" s="61">
        <v>701922</v>
      </c>
      <c r="F5469" s="68">
        <v>0.18886174999999999</v>
      </c>
      <c r="G5469" s="292">
        <v>0.17548050000000001</v>
      </c>
      <c r="H5469" s="68">
        <v>0.20145253333333332</v>
      </c>
      <c r="I5469" s="68">
        <v>0.18717919999999999</v>
      </c>
      <c r="T5469" s="91"/>
      <c r="U5469" s="91"/>
      <c r="AA5469" s="91"/>
      <c r="AB5469" s="91"/>
      <c r="AC5469" s="91"/>
      <c r="AD5469" s="91"/>
      <c r="AE5469" s="91"/>
      <c r="AF5469" s="91"/>
    </row>
    <row r="5470" spans="1:32" x14ac:dyDescent="0.3">
      <c r="A5470" s="65">
        <v>0</v>
      </c>
      <c r="B5470" s="10">
        <v>5467</v>
      </c>
      <c r="C5470" s="71">
        <v>0.54669999999999996</v>
      </c>
      <c r="D5470" s="74">
        <v>755447</v>
      </c>
      <c r="E5470" s="61">
        <v>701922</v>
      </c>
      <c r="F5470" s="68">
        <v>0.18886174999999999</v>
      </c>
      <c r="G5470" s="292">
        <v>0.17548050000000001</v>
      </c>
      <c r="H5470" s="68">
        <v>0.20145253333333332</v>
      </c>
      <c r="I5470" s="68">
        <v>0.18717919999999999</v>
      </c>
      <c r="T5470" s="91"/>
      <c r="U5470" s="91"/>
      <c r="AA5470" s="91"/>
      <c r="AB5470" s="91"/>
      <c r="AC5470" s="91"/>
      <c r="AD5470" s="91"/>
      <c r="AE5470" s="91"/>
      <c r="AF5470" s="91"/>
    </row>
    <row r="5471" spans="1:32" x14ac:dyDescent="0.3">
      <c r="A5471" s="65">
        <v>0</v>
      </c>
      <c r="B5471" s="10">
        <v>5468</v>
      </c>
      <c r="C5471" s="71">
        <v>0.54679999999999995</v>
      </c>
      <c r="D5471" s="74">
        <v>755447</v>
      </c>
      <c r="E5471" s="61">
        <v>701922</v>
      </c>
      <c r="F5471" s="68">
        <v>0.18886174999999999</v>
      </c>
      <c r="G5471" s="292">
        <v>0.17548050000000001</v>
      </c>
      <c r="H5471" s="68">
        <v>0.20145253333333332</v>
      </c>
      <c r="I5471" s="68">
        <v>0.18717919999999999</v>
      </c>
      <c r="T5471" s="91"/>
      <c r="U5471" s="91"/>
      <c r="AA5471" s="91"/>
      <c r="AB5471" s="91"/>
      <c r="AC5471" s="91"/>
      <c r="AD5471" s="91"/>
      <c r="AE5471" s="91"/>
      <c r="AF5471" s="91"/>
    </row>
    <row r="5472" spans="1:32" x14ac:dyDescent="0.3">
      <c r="A5472" s="65">
        <v>0</v>
      </c>
      <c r="B5472" s="10">
        <v>5469</v>
      </c>
      <c r="C5472" s="71">
        <v>0.54690000000000005</v>
      </c>
      <c r="D5472" s="74">
        <v>755447</v>
      </c>
      <c r="E5472" s="61">
        <v>701922</v>
      </c>
      <c r="F5472" s="68">
        <v>0.18886174999999999</v>
      </c>
      <c r="G5472" s="292">
        <v>0.17548050000000001</v>
      </c>
      <c r="H5472" s="68">
        <v>0.20145253333333332</v>
      </c>
      <c r="I5472" s="68">
        <v>0.18717919999999999</v>
      </c>
      <c r="T5472" s="91"/>
      <c r="U5472" s="91"/>
      <c r="AA5472" s="91"/>
      <c r="AB5472" s="91"/>
      <c r="AC5472" s="91"/>
      <c r="AD5472" s="91"/>
      <c r="AE5472" s="91"/>
      <c r="AF5472" s="91"/>
    </row>
    <row r="5473" spans="1:32" x14ac:dyDescent="0.3">
      <c r="A5473" s="65">
        <v>0</v>
      </c>
      <c r="B5473" s="10">
        <v>5470</v>
      </c>
      <c r="C5473" s="71">
        <v>0.54700000000000004</v>
      </c>
      <c r="D5473" s="74">
        <v>755447</v>
      </c>
      <c r="E5473" s="61">
        <v>701922</v>
      </c>
      <c r="F5473" s="68">
        <v>0.18886174999999999</v>
      </c>
      <c r="G5473" s="292">
        <v>0.17548050000000001</v>
      </c>
      <c r="H5473" s="68">
        <v>0.20145253333333332</v>
      </c>
      <c r="I5473" s="68">
        <v>0.18717919999999999</v>
      </c>
      <c r="T5473" s="91"/>
      <c r="U5473" s="91"/>
      <c r="AA5473" s="91"/>
      <c r="AB5473" s="91"/>
      <c r="AC5473" s="91"/>
      <c r="AD5473" s="91"/>
      <c r="AE5473" s="91"/>
      <c r="AF5473" s="91"/>
    </row>
    <row r="5474" spans="1:32" x14ac:dyDescent="0.3">
      <c r="A5474" s="65">
        <v>0</v>
      </c>
      <c r="B5474" s="10">
        <v>5471</v>
      </c>
      <c r="C5474" s="71">
        <v>0.54710000000000003</v>
      </c>
      <c r="D5474" s="74">
        <v>755447</v>
      </c>
      <c r="E5474" s="61">
        <v>701922</v>
      </c>
      <c r="F5474" s="68">
        <v>0.18886174999999999</v>
      </c>
      <c r="G5474" s="292">
        <v>0.17548050000000001</v>
      </c>
      <c r="H5474" s="68">
        <v>0.20145253333333332</v>
      </c>
      <c r="I5474" s="68">
        <v>0.18717919999999999</v>
      </c>
      <c r="T5474" s="91"/>
      <c r="U5474" s="91"/>
      <c r="AA5474" s="91"/>
      <c r="AB5474" s="91"/>
      <c r="AC5474" s="91"/>
      <c r="AD5474" s="91"/>
      <c r="AE5474" s="91"/>
      <c r="AF5474" s="91"/>
    </row>
    <row r="5475" spans="1:32" x14ac:dyDescent="0.3">
      <c r="A5475" s="65">
        <v>0</v>
      </c>
      <c r="B5475" s="10">
        <v>5472</v>
      </c>
      <c r="C5475" s="71">
        <v>0.54720000000000002</v>
      </c>
      <c r="D5475" s="74">
        <v>755447</v>
      </c>
      <c r="E5475" s="61">
        <v>701922</v>
      </c>
      <c r="F5475" s="68">
        <v>0.18886174999999999</v>
      </c>
      <c r="G5475" s="292">
        <v>0.17548050000000001</v>
      </c>
      <c r="H5475" s="68">
        <v>0.20145253333333332</v>
      </c>
      <c r="I5475" s="68">
        <v>0.18717919999999999</v>
      </c>
      <c r="T5475" s="91"/>
      <c r="U5475" s="91"/>
      <c r="AA5475" s="91"/>
      <c r="AB5475" s="91"/>
      <c r="AC5475" s="91"/>
      <c r="AD5475" s="91"/>
      <c r="AE5475" s="91"/>
      <c r="AF5475" s="91"/>
    </row>
    <row r="5476" spans="1:32" x14ac:dyDescent="0.3">
      <c r="A5476" s="65">
        <v>0</v>
      </c>
      <c r="B5476" s="10">
        <v>5473</v>
      </c>
      <c r="C5476" s="71">
        <v>0.54730000000000001</v>
      </c>
      <c r="D5476" s="74">
        <v>755447</v>
      </c>
      <c r="E5476" s="61">
        <v>701922</v>
      </c>
      <c r="F5476" s="68">
        <v>0.18886174999999999</v>
      </c>
      <c r="G5476" s="292">
        <v>0.17548050000000001</v>
      </c>
      <c r="H5476" s="68">
        <v>0.20145253333333332</v>
      </c>
      <c r="I5476" s="68">
        <v>0.18717919999999999</v>
      </c>
      <c r="T5476" s="91"/>
      <c r="U5476" s="91"/>
      <c r="AA5476" s="91"/>
      <c r="AB5476" s="91"/>
      <c r="AC5476" s="91"/>
      <c r="AD5476" s="91"/>
      <c r="AE5476" s="91"/>
      <c r="AF5476" s="91"/>
    </row>
    <row r="5477" spans="1:32" x14ac:dyDescent="0.3">
      <c r="A5477" s="65">
        <v>0</v>
      </c>
      <c r="B5477" s="10">
        <v>5474</v>
      </c>
      <c r="C5477" s="71">
        <v>0.5474</v>
      </c>
      <c r="D5477" s="74">
        <v>755447</v>
      </c>
      <c r="E5477" s="61">
        <v>701922</v>
      </c>
      <c r="F5477" s="68">
        <v>0.18886174999999999</v>
      </c>
      <c r="G5477" s="292">
        <v>0.17548050000000001</v>
      </c>
      <c r="H5477" s="68">
        <v>0.20145253333333332</v>
      </c>
      <c r="I5477" s="68">
        <v>0.18717919999999999</v>
      </c>
      <c r="T5477" s="91"/>
      <c r="U5477" s="91"/>
      <c r="AA5477" s="91"/>
      <c r="AB5477" s="91"/>
      <c r="AC5477" s="91"/>
      <c r="AD5477" s="91"/>
      <c r="AE5477" s="91"/>
      <c r="AF5477" s="91"/>
    </row>
    <row r="5478" spans="1:32" x14ac:dyDescent="0.3">
      <c r="A5478" s="65">
        <v>0</v>
      </c>
      <c r="B5478" s="10">
        <v>5475</v>
      </c>
      <c r="C5478" s="71">
        <v>0.54749999999999999</v>
      </c>
      <c r="D5478" s="74">
        <v>755447</v>
      </c>
      <c r="E5478" s="61">
        <v>701922</v>
      </c>
      <c r="F5478" s="68">
        <v>0.18886174999999999</v>
      </c>
      <c r="G5478" s="292">
        <v>0.17548050000000001</v>
      </c>
      <c r="H5478" s="68">
        <v>0.20145253333333332</v>
      </c>
      <c r="I5478" s="68">
        <v>0.18717919999999999</v>
      </c>
      <c r="T5478" s="91"/>
      <c r="U5478" s="91"/>
      <c r="AA5478" s="91"/>
      <c r="AB5478" s="91"/>
      <c r="AC5478" s="91"/>
      <c r="AD5478" s="91"/>
      <c r="AE5478" s="91"/>
      <c r="AF5478" s="91"/>
    </row>
    <row r="5479" spans="1:32" x14ac:dyDescent="0.3">
      <c r="A5479" s="65">
        <v>0</v>
      </c>
      <c r="B5479" s="10">
        <v>5476</v>
      </c>
      <c r="C5479" s="71">
        <v>0.54759999999999998</v>
      </c>
      <c r="D5479" s="74">
        <v>755447</v>
      </c>
      <c r="E5479" s="61">
        <v>701922</v>
      </c>
      <c r="F5479" s="68">
        <v>0.18886174999999999</v>
      </c>
      <c r="G5479" s="292">
        <v>0.17548050000000001</v>
      </c>
      <c r="H5479" s="68">
        <v>0.20145253333333332</v>
      </c>
      <c r="I5479" s="68">
        <v>0.18717919999999999</v>
      </c>
      <c r="T5479" s="91"/>
      <c r="U5479" s="91"/>
      <c r="AA5479" s="91"/>
      <c r="AB5479" s="91"/>
      <c r="AC5479" s="91"/>
      <c r="AD5479" s="91"/>
      <c r="AE5479" s="91"/>
      <c r="AF5479" s="91"/>
    </row>
    <row r="5480" spans="1:32" x14ac:dyDescent="0.3">
      <c r="A5480" s="65">
        <v>0</v>
      </c>
      <c r="B5480" s="10">
        <v>5477</v>
      </c>
      <c r="C5480" s="71">
        <v>0.54769999999999996</v>
      </c>
      <c r="D5480" s="74">
        <v>755447</v>
      </c>
      <c r="E5480" s="61">
        <v>701922</v>
      </c>
      <c r="F5480" s="68">
        <v>0.18886174999999999</v>
      </c>
      <c r="G5480" s="292">
        <v>0.17548050000000001</v>
      </c>
      <c r="H5480" s="68">
        <v>0.20145253333333332</v>
      </c>
      <c r="I5480" s="68">
        <v>0.18717919999999999</v>
      </c>
      <c r="T5480" s="91"/>
      <c r="U5480" s="91"/>
      <c r="AA5480" s="91"/>
      <c r="AB5480" s="91"/>
      <c r="AC5480" s="91"/>
      <c r="AD5480" s="91"/>
      <c r="AE5480" s="91"/>
      <c r="AF5480" s="91"/>
    </row>
    <row r="5481" spans="1:32" x14ac:dyDescent="0.3">
      <c r="A5481" s="65">
        <v>0</v>
      </c>
      <c r="B5481" s="10">
        <v>5478</v>
      </c>
      <c r="C5481" s="71">
        <v>0.54779999999999995</v>
      </c>
      <c r="D5481" s="74">
        <v>755447</v>
      </c>
      <c r="E5481" s="61">
        <v>701922</v>
      </c>
      <c r="F5481" s="68">
        <v>0.18886174999999999</v>
      </c>
      <c r="G5481" s="292">
        <v>0.17548050000000001</v>
      </c>
      <c r="H5481" s="68">
        <v>0.20145253333333332</v>
      </c>
      <c r="I5481" s="68">
        <v>0.18717919999999999</v>
      </c>
      <c r="T5481" s="91"/>
      <c r="U5481" s="91"/>
      <c r="AA5481" s="91"/>
      <c r="AB5481" s="91"/>
      <c r="AC5481" s="91"/>
      <c r="AD5481" s="91"/>
      <c r="AE5481" s="91"/>
      <c r="AF5481" s="91"/>
    </row>
    <row r="5482" spans="1:32" x14ac:dyDescent="0.3">
      <c r="A5482" s="65">
        <v>0</v>
      </c>
      <c r="B5482" s="10">
        <v>5479</v>
      </c>
      <c r="C5482" s="71">
        <v>0.54790000000000005</v>
      </c>
      <c r="D5482" s="74">
        <v>755447</v>
      </c>
      <c r="E5482" s="61">
        <v>701922</v>
      </c>
      <c r="F5482" s="68">
        <v>0.18886174999999999</v>
      </c>
      <c r="G5482" s="292">
        <v>0.17548050000000001</v>
      </c>
      <c r="H5482" s="68">
        <v>0.20145253333333332</v>
      </c>
      <c r="I5482" s="68">
        <v>0.18717919999999999</v>
      </c>
      <c r="T5482" s="91"/>
      <c r="U5482" s="91"/>
      <c r="AA5482" s="91"/>
      <c r="AB5482" s="91"/>
      <c r="AC5482" s="91"/>
      <c r="AD5482" s="91"/>
      <c r="AE5482" s="91"/>
      <c r="AF5482" s="91"/>
    </row>
    <row r="5483" spans="1:32" x14ac:dyDescent="0.3">
      <c r="A5483" s="65">
        <v>0</v>
      </c>
      <c r="B5483" s="10">
        <v>5480</v>
      </c>
      <c r="C5483" s="71">
        <v>0.54800000000000004</v>
      </c>
      <c r="D5483" s="74">
        <v>755447</v>
      </c>
      <c r="E5483" s="61">
        <v>701922</v>
      </c>
      <c r="F5483" s="68">
        <v>0.18886174999999999</v>
      </c>
      <c r="G5483" s="292">
        <v>0.17548050000000001</v>
      </c>
      <c r="H5483" s="68">
        <v>0.20145253333333332</v>
      </c>
      <c r="I5483" s="68">
        <v>0.18717919999999999</v>
      </c>
      <c r="T5483" s="91"/>
      <c r="U5483" s="91"/>
      <c r="AA5483" s="91"/>
      <c r="AB5483" s="91"/>
      <c r="AC5483" s="91"/>
      <c r="AD5483" s="91"/>
      <c r="AE5483" s="91"/>
      <c r="AF5483" s="91"/>
    </row>
    <row r="5484" spans="1:32" x14ac:dyDescent="0.3">
      <c r="A5484" s="65">
        <v>0</v>
      </c>
      <c r="B5484" s="10">
        <v>5481</v>
      </c>
      <c r="C5484" s="71">
        <v>0.54810000000000003</v>
      </c>
      <c r="D5484" s="74">
        <v>755447</v>
      </c>
      <c r="E5484" s="61">
        <v>701922</v>
      </c>
      <c r="F5484" s="68">
        <v>0.18886174999999999</v>
      </c>
      <c r="G5484" s="292">
        <v>0.17548050000000001</v>
      </c>
      <c r="H5484" s="68">
        <v>0.20145253333333332</v>
      </c>
      <c r="I5484" s="68">
        <v>0.18717919999999999</v>
      </c>
      <c r="T5484" s="91"/>
      <c r="U5484" s="91"/>
      <c r="AA5484" s="91"/>
      <c r="AB5484" s="91"/>
      <c r="AC5484" s="91"/>
      <c r="AD5484" s="91"/>
      <c r="AE5484" s="91"/>
      <c r="AF5484" s="91"/>
    </row>
    <row r="5485" spans="1:32" x14ac:dyDescent="0.3">
      <c r="A5485" s="65">
        <v>0</v>
      </c>
      <c r="B5485" s="10">
        <v>5482</v>
      </c>
      <c r="C5485" s="71">
        <v>0.54820000000000002</v>
      </c>
      <c r="D5485" s="74">
        <v>755447</v>
      </c>
      <c r="E5485" s="61">
        <v>701922</v>
      </c>
      <c r="F5485" s="68">
        <v>0.18886174999999999</v>
      </c>
      <c r="G5485" s="292">
        <v>0.17548050000000001</v>
      </c>
      <c r="H5485" s="68">
        <v>0.20145253333333332</v>
      </c>
      <c r="I5485" s="68">
        <v>0.18717919999999999</v>
      </c>
      <c r="T5485" s="91"/>
      <c r="U5485" s="91"/>
      <c r="AA5485" s="91"/>
      <c r="AB5485" s="91"/>
      <c r="AC5485" s="91"/>
      <c r="AD5485" s="91"/>
      <c r="AE5485" s="91"/>
      <c r="AF5485" s="91"/>
    </row>
    <row r="5486" spans="1:32" x14ac:dyDescent="0.3">
      <c r="A5486" s="65">
        <v>0</v>
      </c>
      <c r="B5486" s="10">
        <v>5483</v>
      </c>
      <c r="C5486" s="71">
        <v>0.54830000000000001</v>
      </c>
      <c r="D5486" s="74">
        <v>755447</v>
      </c>
      <c r="E5486" s="61">
        <v>701922</v>
      </c>
      <c r="F5486" s="68">
        <v>0.18886174999999999</v>
      </c>
      <c r="G5486" s="292">
        <v>0.17548050000000001</v>
      </c>
      <c r="H5486" s="68">
        <v>0.20145253333333332</v>
      </c>
      <c r="I5486" s="68">
        <v>0.18717919999999999</v>
      </c>
      <c r="T5486" s="91"/>
      <c r="U5486" s="91"/>
      <c r="AA5486" s="91"/>
      <c r="AB5486" s="91"/>
      <c r="AC5486" s="91"/>
      <c r="AD5486" s="91"/>
      <c r="AE5486" s="91"/>
      <c r="AF5486" s="91"/>
    </row>
    <row r="5487" spans="1:32" x14ac:dyDescent="0.3">
      <c r="A5487" s="65">
        <v>0</v>
      </c>
      <c r="B5487" s="10">
        <v>5484</v>
      </c>
      <c r="C5487" s="71">
        <v>0.5484</v>
      </c>
      <c r="D5487" s="74">
        <v>755447</v>
      </c>
      <c r="E5487" s="61">
        <v>701922</v>
      </c>
      <c r="F5487" s="68">
        <v>0.18886174999999999</v>
      </c>
      <c r="G5487" s="292">
        <v>0.17548050000000001</v>
      </c>
      <c r="H5487" s="68">
        <v>0.20145253333333332</v>
      </c>
      <c r="I5487" s="68">
        <v>0.18717919999999999</v>
      </c>
      <c r="T5487" s="91"/>
      <c r="U5487" s="91"/>
      <c r="AA5487" s="91"/>
      <c r="AB5487" s="91"/>
      <c r="AC5487" s="91"/>
      <c r="AD5487" s="91"/>
      <c r="AE5487" s="91"/>
      <c r="AF5487" s="91"/>
    </row>
    <row r="5488" spans="1:32" x14ac:dyDescent="0.3">
      <c r="A5488" s="65">
        <v>0</v>
      </c>
      <c r="B5488" s="10">
        <v>5485</v>
      </c>
      <c r="C5488" s="71">
        <v>0.54849999999999999</v>
      </c>
      <c r="D5488" s="74">
        <v>755447</v>
      </c>
      <c r="E5488" s="61">
        <v>701922</v>
      </c>
      <c r="F5488" s="68">
        <v>0.18886174999999999</v>
      </c>
      <c r="G5488" s="292">
        <v>0.17548050000000001</v>
      </c>
      <c r="H5488" s="68">
        <v>0.20145253333333332</v>
      </c>
      <c r="I5488" s="68">
        <v>0.18717919999999999</v>
      </c>
      <c r="T5488" s="91"/>
      <c r="U5488" s="91"/>
      <c r="AA5488" s="91"/>
      <c r="AB5488" s="91"/>
      <c r="AC5488" s="91"/>
      <c r="AD5488" s="91"/>
      <c r="AE5488" s="91"/>
      <c r="AF5488" s="91"/>
    </row>
    <row r="5489" spans="1:32" x14ac:dyDescent="0.3">
      <c r="A5489" s="65">
        <v>0</v>
      </c>
      <c r="B5489" s="10">
        <v>5486</v>
      </c>
      <c r="C5489" s="71">
        <v>0.54859999999999998</v>
      </c>
      <c r="D5489" s="74">
        <v>755447</v>
      </c>
      <c r="E5489" s="61">
        <v>701922</v>
      </c>
      <c r="F5489" s="68">
        <v>0.18886174999999999</v>
      </c>
      <c r="G5489" s="292">
        <v>0.17548050000000001</v>
      </c>
      <c r="H5489" s="68">
        <v>0.20145253333333332</v>
      </c>
      <c r="I5489" s="68">
        <v>0.18717919999999999</v>
      </c>
      <c r="T5489" s="91"/>
      <c r="U5489" s="91"/>
      <c r="AA5489" s="91"/>
      <c r="AB5489" s="91"/>
      <c r="AC5489" s="91"/>
      <c r="AD5489" s="91"/>
      <c r="AE5489" s="91"/>
      <c r="AF5489" s="91"/>
    </row>
    <row r="5490" spans="1:32" x14ac:dyDescent="0.3">
      <c r="A5490" s="65">
        <v>0</v>
      </c>
      <c r="B5490" s="10">
        <v>5487</v>
      </c>
      <c r="C5490" s="71">
        <v>0.54869999999999997</v>
      </c>
      <c r="D5490" s="74">
        <v>755447</v>
      </c>
      <c r="E5490" s="61">
        <v>701922</v>
      </c>
      <c r="F5490" s="68">
        <v>0.18886174999999999</v>
      </c>
      <c r="G5490" s="292">
        <v>0.17548050000000001</v>
      </c>
      <c r="H5490" s="68">
        <v>0.20145253333333332</v>
      </c>
      <c r="I5490" s="68">
        <v>0.18717919999999999</v>
      </c>
      <c r="T5490" s="91"/>
      <c r="U5490" s="91"/>
      <c r="AA5490" s="91"/>
      <c r="AB5490" s="91"/>
      <c r="AC5490" s="91"/>
      <c r="AD5490" s="91"/>
      <c r="AE5490" s="91"/>
      <c r="AF5490" s="91"/>
    </row>
    <row r="5491" spans="1:32" x14ac:dyDescent="0.3">
      <c r="A5491" s="65">
        <v>0</v>
      </c>
      <c r="B5491" s="10">
        <v>5488</v>
      </c>
      <c r="C5491" s="71">
        <v>0.54879999999999995</v>
      </c>
      <c r="D5491" s="74">
        <v>755447</v>
      </c>
      <c r="E5491" s="61">
        <v>701922</v>
      </c>
      <c r="F5491" s="68">
        <v>0.18886174999999999</v>
      </c>
      <c r="G5491" s="292">
        <v>0.17548050000000001</v>
      </c>
      <c r="H5491" s="68">
        <v>0.20145253333333332</v>
      </c>
      <c r="I5491" s="68">
        <v>0.18717919999999999</v>
      </c>
      <c r="T5491" s="91"/>
      <c r="U5491" s="91"/>
      <c r="AA5491" s="91"/>
      <c r="AB5491" s="91"/>
      <c r="AC5491" s="91"/>
      <c r="AD5491" s="91"/>
      <c r="AE5491" s="91"/>
      <c r="AF5491" s="91"/>
    </row>
    <row r="5492" spans="1:32" x14ac:dyDescent="0.3">
      <c r="A5492" s="65">
        <v>0</v>
      </c>
      <c r="B5492" s="10">
        <v>5489</v>
      </c>
      <c r="C5492" s="71">
        <v>0.54890000000000005</v>
      </c>
      <c r="D5492" s="74">
        <v>755447</v>
      </c>
      <c r="E5492" s="61">
        <v>701922</v>
      </c>
      <c r="F5492" s="68">
        <v>0.18886174999999999</v>
      </c>
      <c r="G5492" s="292">
        <v>0.17548050000000001</v>
      </c>
      <c r="H5492" s="68">
        <v>0.20145253333333332</v>
      </c>
      <c r="I5492" s="68">
        <v>0.18717919999999999</v>
      </c>
      <c r="T5492" s="91"/>
      <c r="U5492" s="91"/>
      <c r="AA5492" s="91"/>
      <c r="AB5492" s="91"/>
      <c r="AC5492" s="91"/>
      <c r="AD5492" s="91"/>
      <c r="AE5492" s="91"/>
      <c r="AF5492" s="91"/>
    </row>
    <row r="5493" spans="1:32" x14ac:dyDescent="0.3">
      <c r="A5493" s="65">
        <v>0</v>
      </c>
      <c r="B5493" s="10">
        <v>5490</v>
      </c>
      <c r="C5493" s="71">
        <v>0.54900000000000004</v>
      </c>
      <c r="D5493" s="74">
        <v>755447</v>
      </c>
      <c r="E5493" s="61">
        <v>701922</v>
      </c>
      <c r="F5493" s="68">
        <v>0.18886174999999999</v>
      </c>
      <c r="G5493" s="292">
        <v>0.17548050000000001</v>
      </c>
      <c r="H5493" s="68">
        <v>0.20145253333333332</v>
      </c>
      <c r="I5493" s="68">
        <v>0.18717919999999999</v>
      </c>
      <c r="T5493" s="91"/>
      <c r="U5493" s="91"/>
      <c r="AA5493" s="91"/>
      <c r="AB5493" s="91"/>
      <c r="AC5493" s="91"/>
      <c r="AD5493" s="91"/>
      <c r="AE5493" s="91"/>
      <c r="AF5493" s="91"/>
    </row>
    <row r="5494" spans="1:32" x14ac:dyDescent="0.3">
      <c r="A5494" s="65">
        <v>0</v>
      </c>
      <c r="B5494" s="10">
        <v>5491</v>
      </c>
      <c r="C5494" s="71">
        <v>0.54910000000000003</v>
      </c>
      <c r="D5494" s="74">
        <v>755447</v>
      </c>
      <c r="E5494" s="61">
        <v>701922</v>
      </c>
      <c r="F5494" s="68">
        <v>0.18886174999999999</v>
      </c>
      <c r="G5494" s="292">
        <v>0.17548050000000001</v>
      </c>
      <c r="H5494" s="68">
        <v>0.20145253333333332</v>
      </c>
      <c r="I5494" s="68">
        <v>0.18717919999999999</v>
      </c>
      <c r="T5494" s="91"/>
      <c r="U5494" s="91"/>
      <c r="AA5494" s="91"/>
      <c r="AB5494" s="91"/>
      <c r="AC5494" s="91"/>
      <c r="AD5494" s="91"/>
      <c r="AE5494" s="91"/>
      <c r="AF5494" s="91"/>
    </row>
    <row r="5495" spans="1:32" x14ac:dyDescent="0.3">
      <c r="A5495" s="65">
        <v>0</v>
      </c>
      <c r="B5495" s="10">
        <v>5492</v>
      </c>
      <c r="C5495" s="71">
        <v>0.54920000000000002</v>
      </c>
      <c r="D5495" s="74">
        <v>755447</v>
      </c>
      <c r="E5495" s="61">
        <v>701922</v>
      </c>
      <c r="F5495" s="68">
        <v>0.18886174999999999</v>
      </c>
      <c r="G5495" s="292">
        <v>0.17548050000000001</v>
      </c>
      <c r="H5495" s="68">
        <v>0.20145253333333332</v>
      </c>
      <c r="I5495" s="68">
        <v>0.18717919999999999</v>
      </c>
      <c r="T5495" s="91"/>
      <c r="U5495" s="91"/>
      <c r="AA5495" s="91"/>
      <c r="AB5495" s="91"/>
      <c r="AC5495" s="91"/>
      <c r="AD5495" s="91"/>
      <c r="AE5495" s="91"/>
      <c r="AF5495" s="91"/>
    </row>
    <row r="5496" spans="1:32" x14ac:dyDescent="0.3">
      <c r="A5496" s="65">
        <v>0</v>
      </c>
      <c r="B5496" s="10">
        <v>5493</v>
      </c>
      <c r="C5496" s="71">
        <v>0.54930000000000001</v>
      </c>
      <c r="D5496" s="74">
        <v>755447</v>
      </c>
      <c r="E5496" s="61">
        <v>701922</v>
      </c>
      <c r="F5496" s="68">
        <v>0.18886174999999999</v>
      </c>
      <c r="G5496" s="292">
        <v>0.17548050000000001</v>
      </c>
      <c r="H5496" s="68">
        <v>0.20145253333333332</v>
      </c>
      <c r="I5496" s="68">
        <v>0.18717919999999999</v>
      </c>
      <c r="T5496" s="91"/>
      <c r="U5496" s="91"/>
      <c r="AA5496" s="91"/>
      <c r="AB5496" s="91"/>
      <c r="AC5496" s="91"/>
      <c r="AD5496" s="91"/>
      <c r="AE5496" s="91"/>
      <c r="AF5496" s="91"/>
    </row>
    <row r="5497" spans="1:32" x14ac:dyDescent="0.3">
      <c r="A5497" s="65">
        <v>0</v>
      </c>
      <c r="B5497" s="10">
        <v>5494</v>
      </c>
      <c r="C5497" s="71">
        <v>0.5494</v>
      </c>
      <c r="D5497" s="74">
        <v>755447</v>
      </c>
      <c r="E5497" s="61">
        <v>701922</v>
      </c>
      <c r="F5497" s="68">
        <v>0.18886174999999999</v>
      </c>
      <c r="G5497" s="292">
        <v>0.17548050000000001</v>
      </c>
      <c r="H5497" s="68">
        <v>0.20145253333333332</v>
      </c>
      <c r="I5497" s="68">
        <v>0.18717919999999999</v>
      </c>
      <c r="T5497" s="91"/>
      <c r="U5497" s="91"/>
      <c r="AA5497" s="91"/>
      <c r="AB5497" s="91"/>
      <c r="AC5497" s="91"/>
      <c r="AD5497" s="91"/>
      <c r="AE5497" s="91"/>
      <c r="AF5497" s="91"/>
    </row>
    <row r="5498" spans="1:32" x14ac:dyDescent="0.3">
      <c r="A5498" s="65">
        <v>0</v>
      </c>
      <c r="B5498" s="10">
        <v>5495</v>
      </c>
      <c r="C5498" s="71">
        <v>0.54949999999999999</v>
      </c>
      <c r="D5498" s="74">
        <v>755447</v>
      </c>
      <c r="E5498" s="61">
        <v>701922</v>
      </c>
      <c r="F5498" s="68">
        <v>0.18886174999999999</v>
      </c>
      <c r="G5498" s="292">
        <v>0.17548050000000001</v>
      </c>
      <c r="H5498" s="68">
        <v>0.20145253333333332</v>
      </c>
      <c r="I5498" s="68">
        <v>0.18717919999999999</v>
      </c>
      <c r="T5498" s="91"/>
      <c r="U5498" s="91"/>
      <c r="AA5498" s="91"/>
      <c r="AB5498" s="91"/>
      <c r="AC5498" s="91"/>
      <c r="AD5498" s="91"/>
      <c r="AE5498" s="91"/>
      <c r="AF5498" s="91"/>
    </row>
    <row r="5499" spans="1:32" x14ac:dyDescent="0.3">
      <c r="A5499" s="65">
        <v>0</v>
      </c>
      <c r="B5499" s="10">
        <v>5496</v>
      </c>
      <c r="C5499" s="71">
        <v>0.54959999999999998</v>
      </c>
      <c r="D5499" s="74">
        <v>755447</v>
      </c>
      <c r="E5499" s="61">
        <v>701922</v>
      </c>
      <c r="F5499" s="68">
        <v>0.18886174999999999</v>
      </c>
      <c r="G5499" s="292">
        <v>0.17548050000000001</v>
      </c>
      <c r="H5499" s="68">
        <v>0.20145253333333332</v>
      </c>
      <c r="I5499" s="68">
        <v>0.18717919999999999</v>
      </c>
      <c r="T5499" s="91"/>
      <c r="U5499" s="91"/>
      <c r="AA5499" s="91"/>
      <c r="AB5499" s="91"/>
      <c r="AC5499" s="91"/>
      <c r="AD5499" s="91"/>
      <c r="AE5499" s="91"/>
      <c r="AF5499" s="91"/>
    </row>
    <row r="5500" spans="1:32" x14ac:dyDescent="0.3">
      <c r="A5500" s="65">
        <v>0</v>
      </c>
      <c r="B5500" s="10">
        <v>5497</v>
      </c>
      <c r="C5500" s="71">
        <v>0.54969999999999997</v>
      </c>
      <c r="D5500" s="74">
        <v>755447</v>
      </c>
      <c r="E5500" s="61">
        <v>701922</v>
      </c>
      <c r="F5500" s="68">
        <v>0.18886174999999999</v>
      </c>
      <c r="G5500" s="292">
        <v>0.17548050000000001</v>
      </c>
      <c r="H5500" s="68">
        <v>0.20145253333333332</v>
      </c>
      <c r="I5500" s="68">
        <v>0.18717919999999999</v>
      </c>
      <c r="T5500" s="91"/>
      <c r="U5500" s="91"/>
      <c r="AA5500" s="91"/>
      <c r="AB5500" s="91"/>
      <c r="AC5500" s="91"/>
      <c r="AD5500" s="91"/>
      <c r="AE5500" s="91"/>
      <c r="AF5500" s="91"/>
    </row>
    <row r="5501" spans="1:32" x14ac:dyDescent="0.3">
      <c r="A5501" s="65">
        <v>0</v>
      </c>
      <c r="B5501" s="10">
        <v>5498</v>
      </c>
      <c r="C5501" s="71">
        <v>0.54979999999999996</v>
      </c>
      <c r="D5501" s="74">
        <v>755447</v>
      </c>
      <c r="E5501" s="61">
        <v>701922</v>
      </c>
      <c r="F5501" s="68">
        <v>0.18886174999999999</v>
      </c>
      <c r="G5501" s="292">
        <v>0.17548050000000001</v>
      </c>
      <c r="H5501" s="68">
        <v>0.20145253333333332</v>
      </c>
      <c r="I5501" s="68">
        <v>0.18717919999999999</v>
      </c>
      <c r="T5501" s="91"/>
      <c r="U5501" s="91"/>
      <c r="AA5501" s="91"/>
      <c r="AB5501" s="91"/>
      <c r="AC5501" s="91"/>
      <c r="AD5501" s="91"/>
      <c r="AE5501" s="91"/>
      <c r="AF5501" s="91"/>
    </row>
    <row r="5502" spans="1:32" x14ac:dyDescent="0.3">
      <c r="A5502" s="65">
        <v>0</v>
      </c>
      <c r="B5502" s="10">
        <v>5499</v>
      </c>
      <c r="C5502" s="71">
        <v>0.54990000000000006</v>
      </c>
      <c r="D5502" s="74">
        <v>755447</v>
      </c>
      <c r="E5502" s="61">
        <v>701922</v>
      </c>
      <c r="F5502" s="68">
        <v>0.18886174999999999</v>
      </c>
      <c r="G5502" s="292">
        <v>0.17548050000000001</v>
      </c>
      <c r="H5502" s="68">
        <v>0.20145253333333332</v>
      </c>
      <c r="I5502" s="68">
        <v>0.18717919999999999</v>
      </c>
      <c r="T5502" s="91"/>
      <c r="U5502" s="91"/>
      <c r="AA5502" s="91"/>
      <c r="AB5502" s="91"/>
      <c r="AC5502" s="91"/>
      <c r="AD5502" s="91"/>
      <c r="AE5502" s="91"/>
      <c r="AF5502" s="91"/>
    </row>
    <row r="5503" spans="1:32" x14ac:dyDescent="0.3">
      <c r="A5503" s="65">
        <v>0</v>
      </c>
      <c r="B5503" s="10">
        <v>5500</v>
      </c>
      <c r="C5503" s="71">
        <v>0.55000000000000004</v>
      </c>
      <c r="D5503" s="74">
        <v>755447</v>
      </c>
      <c r="E5503" s="61">
        <v>701922</v>
      </c>
      <c r="F5503" s="68">
        <v>0.18886174999999999</v>
      </c>
      <c r="G5503" s="292">
        <v>0.17548050000000001</v>
      </c>
      <c r="H5503" s="68">
        <v>0.20145253333333332</v>
      </c>
      <c r="I5503" s="68">
        <v>0.18717919999999999</v>
      </c>
      <c r="T5503" s="91"/>
      <c r="U5503" s="91"/>
      <c r="AA5503" s="91"/>
      <c r="AB5503" s="91"/>
      <c r="AC5503" s="91"/>
      <c r="AD5503" s="91"/>
      <c r="AE5503" s="91"/>
      <c r="AF5503" s="91"/>
    </row>
    <row r="5504" spans="1:32" x14ac:dyDescent="0.3">
      <c r="A5504" s="65">
        <v>0</v>
      </c>
      <c r="B5504" s="10">
        <v>5501</v>
      </c>
      <c r="C5504" s="71">
        <v>0.55010000000000003</v>
      </c>
      <c r="D5504" s="74">
        <v>755447</v>
      </c>
      <c r="E5504" s="61">
        <v>701922</v>
      </c>
      <c r="F5504" s="68">
        <v>0.18886174999999999</v>
      </c>
      <c r="G5504" s="292">
        <v>0.17548050000000001</v>
      </c>
      <c r="H5504" s="68">
        <v>0.20145253333333332</v>
      </c>
      <c r="I5504" s="68">
        <v>0.18717919999999999</v>
      </c>
      <c r="T5504" s="91"/>
      <c r="U5504" s="91"/>
      <c r="AA5504" s="91"/>
      <c r="AB5504" s="91"/>
      <c r="AC5504" s="91"/>
      <c r="AD5504" s="91"/>
      <c r="AE5504" s="91"/>
      <c r="AF5504" s="91"/>
    </row>
    <row r="5505" spans="1:32" x14ac:dyDescent="0.3">
      <c r="A5505" s="65">
        <v>0</v>
      </c>
      <c r="B5505" s="10">
        <v>5502</v>
      </c>
      <c r="C5505" s="71">
        <v>0.55020000000000002</v>
      </c>
      <c r="D5505" s="74">
        <v>755447</v>
      </c>
      <c r="E5505" s="61">
        <v>701922</v>
      </c>
      <c r="F5505" s="68">
        <v>0.18886174999999999</v>
      </c>
      <c r="G5505" s="292">
        <v>0.17548050000000001</v>
      </c>
      <c r="H5505" s="68">
        <v>0.20145253333333332</v>
      </c>
      <c r="I5505" s="68">
        <v>0.18717919999999999</v>
      </c>
      <c r="T5505" s="91"/>
      <c r="U5505" s="91"/>
      <c r="AA5505" s="91"/>
      <c r="AB5505" s="91"/>
      <c r="AC5505" s="91"/>
      <c r="AD5505" s="91"/>
      <c r="AE5505" s="91"/>
      <c r="AF5505" s="91"/>
    </row>
    <row r="5506" spans="1:32" x14ac:dyDescent="0.3">
      <c r="A5506" s="65">
        <v>0</v>
      </c>
      <c r="B5506" s="10">
        <v>5503</v>
      </c>
      <c r="C5506" s="71">
        <v>0.55030000000000001</v>
      </c>
      <c r="D5506" s="74">
        <v>755447</v>
      </c>
      <c r="E5506" s="61">
        <v>701922</v>
      </c>
      <c r="F5506" s="68">
        <v>0.18886174999999999</v>
      </c>
      <c r="G5506" s="292">
        <v>0.17548050000000001</v>
      </c>
      <c r="H5506" s="68">
        <v>0.20145253333333332</v>
      </c>
      <c r="I5506" s="68">
        <v>0.18717919999999999</v>
      </c>
      <c r="T5506" s="91"/>
      <c r="U5506" s="91"/>
      <c r="AA5506" s="91"/>
      <c r="AB5506" s="91"/>
      <c r="AC5506" s="91"/>
      <c r="AD5506" s="91"/>
      <c r="AE5506" s="91"/>
      <c r="AF5506" s="91"/>
    </row>
    <row r="5507" spans="1:32" x14ac:dyDescent="0.3">
      <c r="A5507" s="65">
        <v>0</v>
      </c>
      <c r="B5507" s="10">
        <v>5504</v>
      </c>
      <c r="C5507" s="71">
        <v>0.5504</v>
      </c>
      <c r="D5507" s="74">
        <v>755447</v>
      </c>
      <c r="E5507" s="61">
        <v>701922</v>
      </c>
      <c r="F5507" s="68">
        <v>0.18886174999999999</v>
      </c>
      <c r="G5507" s="292">
        <v>0.17548050000000001</v>
      </c>
      <c r="H5507" s="68">
        <v>0.20145253333333332</v>
      </c>
      <c r="I5507" s="68">
        <v>0.18717919999999999</v>
      </c>
      <c r="T5507" s="91"/>
      <c r="U5507" s="91"/>
      <c r="AA5507" s="91"/>
      <c r="AB5507" s="91"/>
      <c r="AC5507" s="91"/>
      <c r="AD5507" s="91"/>
      <c r="AE5507" s="91"/>
      <c r="AF5507" s="91"/>
    </row>
    <row r="5508" spans="1:32" x14ac:dyDescent="0.3">
      <c r="A5508" s="65">
        <v>0</v>
      </c>
      <c r="B5508" s="10">
        <v>5505</v>
      </c>
      <c r="C5508" s="71">
        <v>0.55049999999999999</v>
      </c>
      <c r="D5508" s="74">
        <v>755447</v>
      </c>
      <c r="E5508" s="61">
        <v>701922</v>
      </c>
      <c r="F5508" s="68">
        <v>0.18886174999999999</v>
      </c>
      <c r="G5508" s="292">
        <v>0.17548050000000001</v>
      </c>
      <c r="H5508" s="68">
        <v>0.20145253333333332</v>
      </c>
      <c r="I5508" s="68">
        <v>0.18717919999999999</v>
      </c>
      <c r="T5508" s="91"/>
      <c r="U5508" s="91"/>
      <c r="AA5508" s="91"/>
      <c r="AB5508" s="91"/>
      <c r="AC5508" s="91"/>
      <c r="AD5508" s="91"/>
      <c r="AE5508" s="91"/>
      <c r="AF5508" s="91"/>
    </row>
    <row r="5509" spans="1:32" x14ac:dyDescent="0.3">
      <c r="A5509" s="65">
        <v>0</v>
      </c>
      <c r="B5509" s="10">
        <v>5506</v>
      </c>
      <c r="C5509" s="71">
        <v>0.55059999999999998</v>
      </c>
      <c r="D5509" s="74">
        <v>755447</v>
      </c>
      <c r="E5509" s="61">
        <v>701922</v>
      </c>
      <c r="F5509" s="68">
        <v>0.18886174999999999</v>
      </c>
      <c r="G5509" s="292">
        <v>0.17548050000000001</v>
      </c>
      <c r="H5509" s="68">
        <v>0.20145253333333332</v>
      </c>
      <c r="I5509" s="68">
        <v>0.18717919999999999</v>
      </c>
      <c r="T5509" s="91"/>
      <c r="U5509" s="91"/>
      <c r="AA5509" s="91"/>
      <c r="AB5509" s="91"/>
      <c r="AC5509" s="91"/>
      <c r="AD5509" s="91"/>
      <c r="AE5509" s="91"/>
      <c r="AF5509" s="91"/>
    </row>
    <row r="5510" spans="1:32" x14ac:dyDescent="0.3">
      <c r="A5510" s="65">
        <v>0</v>
      </c>
      <c r="B5510" s="10">
        <v>5507</v>
      </c>
      <c r="C5510" s="71">
        <v>0.55069999999999997</v>
      </c>
      <c r="D5510" s="74">
        <v>755447</v>
      </c>
      <c r="E5510" s="61">
        <v>701922</v>
      </c>
      <c r="F5510" s="68">
        <v>0.18886174999999999</v>
      </c>
      <c r="G5510" s="292">
        <v>0.17548050000000001</v>
      </c>
      <c r="H5510" s="68">
        <v>0.20145253333333332</v>
      </c>
      <c r="I5510" s="68">
        <v>0.18717919999999999</v>
      </c>
      <c r="T5510" s="91"/>
      <c r="U5510" s="91"/>
      <c r="AA5510" s="91"/>
      <c r="AB5510" s="91"/>
      <c r="AC5510" s="91"/>
      <c r="AD5510" s="91"/>
      <c r="AE5510" s="91"/>
      <c r="AF5510" s="91"/>
    </row>
    <row r="5511" spans="1:32" x14ac:dyDescent="0.3">
      <c r="A5511" s="65">
        <v>0</v>
      </c>
      <c r="B5511" s="10">
        <v>5508</v>
      </c>
      <c r="C5511" s="71">
        <v>0.55079999999999996</v>
      </c>
      <c r="D5511" s="74">
        <v>755447</v>
      </c>
      <c r="E5511" s="61">
        <v>701922</v>
      </c>
      <c r="F5511" s="68">
        <v>0.18886174999999999</v>
      </c>
      <c r="G5511" s="292">
        <v>0.17548050000000001</v>
      </c>
      <c r="H5511" s="68">
        <v>0.20145253333333332</v>
      </c>
      <c r="I5511" s="68">
        <v>0.18717919999999999</v>
      </c>
      <c r="T5511" s="91"/>
      <c r="U5511" s="91"/>
      <c r="AA5511" s="91"/>
      <c r="AB5511" s="91"/>
      <c r="AC5511" s="91"/>
      <c r="AD5511" s="91"/>
      <c r="AE5511" s="91"/>
      <c r="AF5511" s="91"/>
    </row>
    <row r="5512" spans="1:32" x14ac:dyDescent="0.3">
      <c r="A5512" s="65">
        <v>0</v>
      </c>
      <c r="B5512" s="10">
        <v>5509</v>
      </c>
      <c r="C5512" s="71">
        <v>0.55089999999999995</v>
      </c>
      <c r="D5512" s="74">
        <v>755447</v>
      </c>
      <c r="E5512" s="61">
        <v>701922</v>
      </c>
      <c r="F5512" s="68">
        <v>0.18886174999999999</v>
      </c>
      <c r="G5512" s="292">
        <v>0.17548050000000001</v>
      </c>
      <c r="H5512" s="68">
        <v>0.20145253333333332</v>
      </c>
      <c r="I5512" s="68">
        <v>0.18717919999999999</v>
      </c>
      <c r="T5512" s="91"/>
      <c r="U5512" s="91"/>
      <c r="AA5512" s="91"/>
      <c r="AB5512" s="91"/>
      <c r="AC5512" s="91"/>
      <c r="AD5512" s="91"/>
      <c r="AE5512" s="91"/>
      <c r="AF5512" s="91"/>
    </row>
    <row r="5513" spans="1:32" x14ac:dyDescent="0.3">
      <c r="A5513" s="65">
        <v>0</v>
      </c>
      <c r="B5513" s="10">
        <v>5510</v>
      </c>
      <c r="C5513" s="71">
        <v>0.55100000000000005</v>
      </c>
      <c r="D5513" s="74">
        <v>755447</v>
      </c>
      <c r="E5513" s="61">
        <v>701922</v>
      </c>
      <c r="F5513" s="68">
        <v>0.18886174999999999</v>
      </c>
      <c r="G5513" s="292">
        <v>0.17548050000000001</v>
      </c>
      <c r="H5513" s="68">
        <v>0.20145253333333332</v>
      </c>
      <c r="I5513" s="68">
        <v>0.18717919999999999</v>
      </c>
      <c r="T5513" s="91"/>
      <c r="U5513" s="91"/>
      <c r="AA5513" s="91"/>
      <c r="AB5513" s="91"/>
      <c r="AC5513" s="91"/>
      <c r="AD5513" s="91"/>
      <c r="AE5513" s="91"/>
      <c r="AF5513" s="91"/>
    </row>
    <row r="5514" spans="1:32" x14ac:dyDescent="0.3">
      <c r="A5514" s="65">
        <v>0</v>
      </c>
      <c r="B5514" s="10">
        <v>5511</v>
      </c>
      <c r="C5514" s="71">
        <v>0.55110000000000003</v>
      </c>
      <c r="D5514" s="74">
        <v>755447</v>
      </c>
      <c r="E5514" s="61">
        <v>701922</v>
      </c>
      <c r="F5514" s="68">
        <v>0.18886174999999999</v>
      </c>
      <c r="G5514" s="292">
        <v>0.17548050000000001</v>
      </c>
      <c r="H5514" s="68">
        <v>0.20145253333333332</v>
      </c>
      <c r="I5514" s="68">
        <v>0.18717919999999999</v>
      </c>
      <c r="T5514" s="91"/>
      <c r="U5514" s="91"/>
      <c r="AA5514" s="91"/>
      <c r="AB5514" s="91"/>
      <c r="AC5514" s="91"/>
      <c r="AD5514" s="91"/>
      <c r="AE5514" s="91"/>
      <c r="AF5514" s="91"/>
    </row>
    <row r="5515" spans="1:32" x14ac:dyDescent="0.3">
      <c r="A5515" s="65">
        <v>0</v>
      </c>
      <c r="B5515" s="10">
        <v>5512</v>
      </c>
      <c r="C5515" s="71">
        <v>0.55120000000000002</v>
      </c>
      <c r="D5515" s="74">
        <v>755447</v>
      </c>
      <c r="E5515" s="61">
        <v>701922</v>
      </c>
      <c r="F5515" s="68">
        <v>0.18886174999999999</v>
      </c>
      <c r="G5515" s="292">
        <v>0.17548050000000001</v>
      </c>
      <c r="H5515" s="68">
        <v>0.20145253333333332</v>
      </c>
      <c r="I5515" s="68">
        <v>0.18717919999999999</v>
      </c>
      <c r="T5515" s="91"/>
      <c r="U5515" s="91"/>
      <c r="AA5515" s="91"/>
      <c r="AB5515" s="91"/>
      <c r="AC5515" s="91"/>
      <c r="AD5515" s="91"/>
      <c r="AE5515" s="91"/>
      <c r="AF5515" s="91"/>
    </row>
    <row r="5516" spans="1:32" x14ac:dyDescent="0.3">
      <c r="A5516" s="65">
        <v>0</v>
      </c>
      <c r="B5516" s="10">
        <v>5513</v>
      </c>
      <c r="C5516" s="71">
        <v>0.55130000000000001</v>
      </c>
      <c r="D5516" s="74">
        <v>755447</v>
      </c>
      <c r="E5516" s="61">
        <v>701922</v>
      </c>
      <c r="F5516" s="68">
        <v>0.18886174999999999</v>
      </c>
      <c r="G5516" s="292">
        <v>0.17548050000000001</v>
      </c>
      <c r="H5516" s="68">
        <v>0.20145253333333332</v>
      </c>
      <c r="I5516" s="68">
        <v>0.18717919999999999</v>
      </c>
      <c r="T5516" s="91"/>
      <c r="U5516" s="91"/>
      <c r="AA5516" s="91"/>
      <c r="AB5516" s="91"/>
      <c r="AC5516" s="91"/>
      <c r="AD5516" s="91"/>
      <c r="AE5516" s="91"/>
      <c r="AF5516" s="91"/>
    </row>
    <row r="5517" spans="1:32" x14ac:dyDescent="0.3">
      <c r="A5517" s="65">
        <v>0</v>
      </c>
      <c r="B5517" s="10">
        <v>5514</v>
      </c>
      <c r="C5517" s="71">
        <v>0.5514</v>
      </c>
      <c r="D5517" s="74">
        <v>755447</v>
      </c>
      <c r="E5517" s="61">
        <v>701922</v>
      </c>
      <c r="F5517" s="68">
        <v>0.18886174999999999</v>
      </c>
      <c r="G5517" s="292">
        <v>0.17548050000000001</v>
      </c>
      <c r="H5517" s="68">
        <v>0.20145253333333332</v>
      </c>
      <c r="I5517" s="68">
        <v>0.18717919999999999</v>
      </c>
      <c r="T5517" s="91"/>
      <c r="U5517" s="91"/>
      <c r="AA5517" s="91"/>
      <c r="AB5517" s="91"/>
      <c r="AC5517" s="91"/>
      <c r="AD5517" s="91"/>
      <c r="AE5517" s="91"/>
      <c r="AF5517" s="91"/>
    </row>
    <row r="5518" spans="1:32" x14ac:dyDescent="0.3">
      <c r="A5518" s="65">
        <v>0</v>
      </c>
      <c r="B5518" s="10">
        <v>5515</v>
      </c>
      <c r="C5518" s="71">
        <v>0.55149999999999999</v>
      </c>
      <c r="D5518" s="74">
        <v>755447</v>
      </c>
      <c r="E5518" s="61">
        <v>701922</v>
      </c>
      <c r="F5518" s="68">
        <v>0.18886174999999999</v>
      </c>
      <c r="G5518" s="292">
        <v>0.17548050000000001</v>
      </c>
      <c r="H5518" s="68">
        <v>0.20145253333333332</v>
      </c>
      <c r="I5518" s="68">
        <v>0.18717919999999999</v>
      </c>
      <c r="T5518" s="91"/>
      <c r="U5518" s="91"/>
      <c r="AA5518" s="91"/>
      <c r="AB5518" s="91"/>
      <c r="AC5518" s="91"/>
      <c r="AD5518" s="91"/>
      <c r="AE5518" s="91"/>
      <c r="AF5518" s="91"/>
    </row>
    <row r="5519" spans="1:32" x14ac:dyDescent="0.3">
      <c r="A5519" s="65">
        <v>0</v>
      </c>
      <c r="B5519" s="10">
        <v>5516</v>
      </c>
      <c r="C5519" s="71">
        <v>0.55159999999999998</v>
      </c>
      <c r="D5519" s="74">
        <v>755447</v>
      </c>
      <c r="E5519" s="61">
        <v>701922</v>
      </c>
      <c r="F5519" s="68">
        <v>0.18886174999999999</v>
      </c>
      <c r="G5519" s="292">
        <v>0.17548050000000001</v>
      </c>
      <c r="H5519" s="68">
        <v>0.20145253333333332</v>
      </c>
      <c r="I5519" s="68">
        <v>0.18717919999999999</v>
      </c>
      <c r="T5519" s="91"/>
      <c r="U5519" s="91"/>
      <c r="AA5519" s="91"/>
      <c r="AB5519" s="91"/>
      <c r="AC5519" s="91"/>
      <c r="AD5519" s="91"/>
      <c r="AE5519" s="91"/>
      <c r="AF5519" s="91"/>
    </row>
    <row r="5520" spans="1:32" x14ac:dyDescent="0.3">
      <c r="A5520" s="65">
        <v>0</v>
      </c>
      <c r="B5520" s="10">
        <v>5517</v>
      </c>
      <c r="C5520" s="71">
        <v>0.55169999999999997</v>
      </c>
      <c r="D5520" s="74">
        <v>755447</v>
      </c>
      <c r="E5520" s="61">
        <v>701922</v>
      </c>
      <c r="F5520" s="68">
        <v>0.18886174999999999</v>
      </c>
      <c r="G5520" s="292">
        <v>0.17548050000000001</v>
      </c>
      <c r="H5520" s="68">
        <v>0.20145253333333332</v>
      </c>
      <c r="I5520" s="68">
        <v>0.18717919999999999</v>
      </c>
      <c r="T5520" s="91"/>
      <c r="U5520" s="91"/>
      <c r="AA5520" s="91"/>
      <c r="AB5520" s="91"/>
      <c r="AC5520" s="91"/>
      <c r="AD5520" s="91"/>
      <c r="AE5520" s="91"/>
      <c r="AF5520" s="91"/>
    </row>
    <row r="5521" spans="1:32" x14ac:dyDescent="0.3">
      <c r="A5521" s="65">
        <v>0</v>
      </c>
      <c r="B5521" s="10">
        <v>5518</v>
      </c>
      <c r="C5521" s="71">
        <v>0.55179999999999996</v>
      </c>
      <c r="D5521" s="74">
        <v>755447</v>
      </c>
      <c r="E5521" s="61">
        <v>701922</v>
      </c>
      <c r="F5521" s="68">
        <v>0.18886174999999999</v>
      </c>
      <c r="G5521" s="292">
        <v>0.17548050000000001</v>
      </c>
      <c r="H5521" s="68">
        <v>0.20145253333333332</v>
      </c>
      <c r="I5521" s="68">
        <v>0.18717919999999999</v>
      </c>
      <c r="T5521" s="91"/>
      <c r="U5521" s="91"/>
      <c r="AA5521" s="91"/>
      <c r="AB5521" s="91"/>
      <c r="AC5521" s="91"/>
      <c r="AD5521" s="91"/>
      <c r="AE5521" s="91"/>
      <c r="AF5521" s="91"/>
    </row>
    <row r="5522" spans="1:32" x14ac:dyDescent="0.3">
      <c r="A5522" s="65">
        <v>0</v>
      </c>
      <c r="B5522" s="10">
        <v>5519</v>
      </c>
      <c r="C5522" s="71">
        <v>0.55189999999999995</v>
      </c>
      <c r="D5522" s="74">
        <v>755447</v>
      </c>
      <c r="E5522" s="61">
        <v>701922</v>
      </c>
      <c r="F5522" s="68">
        <v>0.18886174999999999</v>
      </c>
      <c r="G5522" s="292">
        <v>0.17548050000000001</v>
      </c>
      <c r="H5522" s="68">
        <v>0.20145253333333332</v>
      </c>
      <c r="I5522" s="68">
        <v>0.18717919999999999</v>
      </c>
      <c r="T5522" s="91"/>
      <c r="U5522" s="91"/>
      <c r="AA5522" s="91"/>
      <c r="AB5522" s="91"/>
      <c r="AC5522" s="91"/>
      <c r="AD5522" s="91"/>
      <c r="AE5522" s="91"/>
      <c r="AF5522" s="91"/>
    </row>
    <row r="5523" spans="1:32" x14ac:dyDescent="0.3">
      <c r="A5523" s="65">
        <v>0</v>
      </c>
      <c r="B5523" s="10">
        <v>5520</v>
      </c>
      <c r="C5523" s="71">
        <v>0.55200000000000005</v>
      </c>
      <c r="D5523" s="74">
        <v>755447</v>
      </c>
      <c r="E5523" s="61">
        <v>701922</v>
      </c>
      <c r="F5523" s="68">
        <v>0.18886174999999999</v>
      </c>
      <c r="G5523" s="292">
        <v>0.17548050000000001</v>
      </c>
      <c r="H5523" s="68">
        <v>0.20145253333333332</v>
      </c>
      <c r="I5523" s="68">
        <v>0.18717919999999999</v>
      </c>
      <c r="T5523" s="91"/>
      <c r="U5523" s="91"/>
      <c r="AA5523" s="91"/>
      <c r="AB5523" s="91"/>
      <c r="AC5523" s="91"/>
      <c r="AD5523" s="91"/>
      <c r="AE5523" s="91"/>
      <c r="AF5523" s="91"/>
    </row>
    <row r="5524" spans="1:32" x14ac:dyDescent="0.3">
      <c r="A5524" s="65">
        <v>0</v>
      </c>
      <c r="B5524" s="10">
        <v>5521</v>
      </c>
      <c r="C5524" s="71">
        <v>0.55210000000000004</v>
      </c>
      <c r="D5524" s="74">
        <v>755447</v>
      </c>
      <c r="E5524" s="61">
        <v>701922</v>
      </c>
      <c r="F5524" s="68">
        <v>0.18886174999999999</v>
      </c>
      <c r="G5524" s="292">
        <v>0.17548050000000001</v>
      </c>
      <c r="H5524" s="68">
        <v>0.20145253333333332</v>
      </c>
      <c r="I5524" s="68">
        <v>0.18717919999999999</v>
      </c>
      <c r="T5524" s="91"/>
      <c r="U5524" s="91"/>
      <c r="AA5524" s="91"/>
      <c r="AB5524" s="91"/>
      <c r="AC5524" s="91"/>
      <c r="AD5524" s="91"/>
      <c r="AE5524" s="91"/>
      <c r="AF5524" s="91"/>
    </row>
    <row r="5525" spans="1:32" x14ac:dyDescent="0.3">
      <c r="A5525" s="65">
        <v>0</v>
      </c>
      <c r="B5525" s="10">
        <v>5522</v>
      </c>
      <c r="C5525" s="71">
        <v>0.55220000000000002</v>
      </c>
      <c r="D5525" s="74">
        <v>755447</v>
      </c>
      <c r="E5525" s="61">
        <v>701922</v>
      </c>
      <c r="F5525" s="68">
        <v>0.18886174999999999</v>
      </c>
      <c r="G5525" s="292">
        <v>0.17548050000000001</v>
      </c>
      <c r="H5525" s="68">
        <v>0.20145253333333332</v>
      </c>
      <c r="I5525" s="68">
        <v>0.18717919999999999</v>
      </c>
      <c r="T5525" s="91"/>
      <c r="U5525" s="91"/>
      <c r="AA5525" s="91"/>
      <c r="AB5525" s="91"/>
      <c r="AC5525" s="91"/>
      <c r="AD5525" s="91"/>
      <c r="AE5525" s="91"/>
      <c r="AF5525" s="91"/>
    </row>
    <row r="5526" spans="1:32" x14ac:dyDescent="0.3">
      <c r="A5526" s="65">
        <v>0</v>
      </c>
      <c r="B5526" s="10">
        <v>5523</v>
      </c>
      <c r="C5526" s="71">
        <v>0.55230000000000001</v>
      </c>
      <c r="D5526" s="74">
        <v>755447</v>
      </c>
      <c r="E5526" s="61">
        <v>701922</v>
      </c>
      <c r="F5526" s="68">
        <v>0.18886174999999999</v>
      </c>
      <c r="G5526" s="292">
        <v>0.17548050000000001</v>
      </c>
      <c r="H5526" s="68">
        <v>0.20145253333333332</v>
      </c>
      <c r="I5526" s="68">
        <v>0.18717919999999999</v>
      </c>
      <c r="T5526" s="91"/>
      <c r="U5526" s="91"/>
      <c r="AA5526" s="91"/>
      <c r="AB5526" s="91"/>
      <c r="AC5526" s="91"/>
      <c r="AD5526" s="91"/>
      <c r="AE5526" s="91"/>
      <c r="AF5526" s="91"/>
    </row>
    <row r="5527" spans="1:32" x14ac:dyDescent="0.3">
      <c r="A5527" s="65">
        <v>0</v>
      </c>
      <c r="B5527" s="10">
        <v>5524</v>
      </c>
      <c r="C5527" s="71">
        <v>0.5524</v>
      </c>
      <c r="D5527" s="74">
        <v>755447</v>
      </c>
      <c r="E5527" s="61">
        <v>701922</v>
      </c>
      <c r="F5527" s="68">
        <v>0.18886174999999999</v>
      </c>
      <c r="G5527" s="292">
        <v>0.17548050000000001</v>
      </c>
      <c r="H5527" s="68">
        <v>0.20145253333333332</v>
      </c>
      <c r="I5527" s="68">
        <v>0.18717919999999999</v>
      </c>
      <c r="T5527" s="91"/>
      <c r="U5527" s="91"/>
      <c r="AA5527" s="91"/>
      <c r="AB5527" s="91"/>
      <c r="AC5527" s="91"/>
      <c r="AD5527" s="91"/>
      <c r="AE5527" s="91"/>
      <c r="AF5527" s="91"/>
    </row>
    <row r="5528" spans="1:32" x14ac:dyDescent="0.3">
      <c r="A5528" s="65">
        <v>0</v>
      </c>
      <c r="B5528" s="10">
        <v>5525</v>
      </c>
      <c r="C5528" s="71">
        <v>0.55249999999999999</v>
      </c>
      <c r="D5528" s="74">
        <v>755447</v>
      </c>
      <c r="E5528" s="61">
        <v>701922</v>
      </c>
      <c r="F5528" s="68">
        <v>0.18886174999999999</v>
      </c>
      <c r="G5528" s="292">
        <v>0.17548050000000001</v>
      </c>
      <c r="H5528" s="68">
        <v>0.20145253333333332</v>
      </c>
      <c r="I5528" s="68">
        <v>0.18717919999999999</v>
      </c>
      <c r="T5528" s="91"/>
      <c r="U5528" s="91"/>
      <c r="AA5528" s="91"/>
      <c r="AB5528" s="91"/>
      <c r="AC5528" s="91"/>
      <c r="AD5528" s="91"/>
      <c r="AE5528" s="91"/>
      <c r="AF5528" s="91"/>
    </row>
    <row r="5529" spans="1:32" x14ac:dyDescent="0.3">
      <c r="A5529" s="65">
        <v>0</v>
      </c>
      <c r="B5529" s="10">
        <v>5526</v>
      </c>
      <c r="C5529" s="71">
        <v>0.55259999999999998</v>
      </c>
      <c r="D5529" s="74">
        <v>755447</v>
      </c>
      <c r="E5529" s="61">
        <v>701922</v>
      </c>
      <c r="F5529" s="68">
        <v>0.18886174999999999</v>
      </c>
      <c r="G5529" s="292">
        <v>0.17548050000000001</v>
      </c>
      <c r="H5529" s="68">
        <v>0.20145253333333332</v>
      </c>
      <c r="I5529" s="68">
        <v>0.18717919999999999</v>
      </c>
      <c r="T5529" s="91"/>
      <c r="U5529" s="91"/>
      <c r="AA5529" s="91"/>
      <c r="AB5529" s="91"/>
      <c r="AC5529" s="91"/>
      <c r="AD5529" s="91"/>
      <c r="AE5529" s="91"/>
      <c r="AF5529" s="91"/>
    </row>
    <row r="5530" spans="1:32" x14ac:dyDescent="0.3">
      <c r="A5530" s="65">
        <v>0</v>
      </c>
      <c r="B5530" s="10">
        <v>5527</v>
      </c>
      <c r="C5530" s="71">
        <v>0.55269999999999997</v>
      </c>
      <c r="D5530" s="74">
        <v>755447</v>
      </c>
      <c r="E5530" s="61">
        <v>701922</v>
      </c>
      <c r="F5530" s="68">
        <v>0.18886174999999999</v>
      </c>
      <c r="G5530" s="292">
        <v>0.17548050000000001</v>
      </c>
      <c r="H5530" s="68">
        <v>0.20145253333333332</v>
      </c>
      <c r="I5530" s="68">
        <v>0.18717919999999999</v>
      </c>
      <c r="T5530" s="91"/>
      <c r="U5530" s="91"/>
      <c r="AA5530" s="91"/>
      <c r="AB5530" s="91"/>
      <c r="AC5530" s="91"/>
      <c r="AD5530" s="91"/>
      <c r="AE5530" s="91"/>
      <c r="AF5530" s="91"/>
    </row>
    <row r="5531" spans="1:32" x14ac:dyDescent="0.3">
      <c r="A5531" s="65">
        <v>0</v>
      </c>
      <c r="B5531" s="10">
        <v>5528</v>
      </c>
      <c r="C5531" s="71">
        <v>0.55279999999999996</v>
      </c>
      <c r="D5531" s="74">
        <v>755447</v>
      </c>
      <c r="E5531" s="61">
        <v>701922</v>
      </c>
      <c r="F5531" s="68">
        <v>0.18886174999999999</v>
      </c>
      <c r="G5531" s="292">
        <v>0.17548050000000001</v>
      </c>
      <c r="H5531" s="68">
        <v>0.20145253333333332</v>
      </c>
      <c r="I5531" s="68">
        <v>0.18717919999999999</v>
      </c>
      <c r="T5531" s="91"/>
      <c r="U5531" s="91"/>
      <c r="AA5531" s="91"/>
      <c r="AB5531" s="91"/>
      <c r="AC5531" s="91"/>
      <c r="AD5531" s="91"/>
      <c r="AE5531" s="91"/>
      <c r="AF5531" s="91"/>
    </row>
    <row r="5532" spans="1:32" x14ac:dyDescent="0.3">
      <c r="A5532" s="65">
        <v>0</v>
      </c>
      <c r="B5532" s="10">
        <v>5529</v>
      </c>
      <c r="C5532" s="71">
        <v>0.55289999999999995</v>
      </c>
      <c r="D5532" s="74">
        <v>755447</v>
      </c>
      <c r="E5532" s="61">
        <v>701922</v>
      </c>
      <c r="F5532" s="68">
        <v>0.18886174999999999</v>
      </c>
      <c r="G5532" s="292">
        <v>0.17548050000000001</v>
      </c>
      <c r="H5532" s="68">
        <v>0.20145253333333332</v>
      </c>
      <c r="I5532" s="68">
        <v>0.18717919999999999</v>
      </c>
      <c r="T5532" s="91"/>
      <c r="U5532" s="91"/>
      <c r="AA5532" s="91"/>
      <c r="AB5532" s="91"/>
      <c r="AC5532" s="91"/>
      <c r="AD5532" s="91"/>
      <c r="AE5532" s="91"/>
      <c r="AF5532" s="91"/>
    </row>
    <row r="5533" spans="1:32" x14ac:dyDescent="0.3">
      <c r="A5533" s="65">
        <v>0</v>
      </c>
      <c r="B5533" s="10">
        <v>5530</v>
      </c>
      <c r="C5533" s="71">
        <v>0.55300000000000005</v>
      </c>
      <c r="D5533" s="74">
        <v>755447</v>
      </c>
      <c r="E5533" s="61">
        <v>701922</v>
      </c>
      <c r="F5533" s="68">
        <v>0.18886174999999999</v>
      </c>
      <c r="G5533" s="292">
        <v>0.17548050000000001</v>
      </c>
      <c r="H5533" s="68">
        <v>0.20145253333333332</v>
      </c>
      <c r="I5533" s="68">
        <v>0.18717919999999999</v>
      </c>
      <c r="T5533" s="91"/>
      <c r="U5533" s="91"/>
      <c r="AA5533" s="91"/>
      <c r="AB5533" s="91"/>
      <c r="AC5533" s="91"/>
      <c r="AD5533" s="91"/>
      <c r="AE5533" s="91"/>
      <c r="AF5533" s="91"/>
    </row>
    <row r="5534" spans="1:32" x14ac:dyDescent="0.3">
      <c r="A5534" s="65">
        <v>0</v>
      </c>
      <c r="B5534" s="10">
        <v>5531</v>
      </c>
      <c r="C5534" s="71">
        <v>0.55310000000000004</v>
      </c>
      <c r="D5534" s="74">
        <v>755447</v>
      </c>
      <c r="E5534" s="61">
        <v>701922</v>
      </c>
      <c r="F5534" s="68">
        <v>0.18886174999999999</v>
      </c>
      <c r="G5534" s="292">
        <v>0.17548050000000001</v>
      </c>
      <c r="H5534" s="68">
        <v>0.20145253333333332</v>
      </c>
      <c r="I5534" s="68">
        <v>0.18717919999999999</v>
      </c>
      <c r="T5534" s="91"/>
      <c r="U5534" s="91"/>
      <c r="AA5534" s="91"/>
      <c r="AB5534" s="91"/>
      <c r="AC5534" s="91"/>
      <c r="AD5534" s="91"/>
      <c r="AE5534" s="91"/>
      <c r="AF5534" s="91"/>
    </row>
    <row r="5535" spans="1:32" x14ac:dyDescent="0.3">
      <c r="A5535" s="65">
        <v>0</v>
      </c>
      <c r="B5535" s="10">
        <v>5532</v>
      </c>
      <c r="C5535" s="71">
        <v>0.55320000000000003</v>
      </c>
      <c r="D5535" s="74">
        <v>755447</v>
      </c>
      <c r="E5535" s="61">
        <v>701922</v>
      </c>
      <c r="F5535" s="68">
        <v>0.18886174999999999</v>
      </c>
      <c r="G5535" s="292">
        <v>0.17548050000000001</v>
      </c>
      <c r="H5535" s="68">
        <v>0.20145253333333332</v>
      </c>
      <c r="I5535" s="68">
        <v>0.18717919999999999</v>
      </c>
      <c r="T5535" s="91"/>
      <c r="U5535" s="91"/>
      <c r="AA5535" s="91"/>
      <c r="AB5535" s="91"/>
      <c r="AC5535" s="91"/>
      <c r="AD5535" s="91"/>
      <c r="AE5535" s="91"/>
      <c r="AF5535" s="91"/>
    </row>
    <row r="5536" spans="1:32" x14ac:dyDescent="0.3">
      <c r="A5536" s="65">
        <v>0</v>
      </c>
      <c r="B5536" s="10">
        <v>5533</v>
      </c>
      <c r="C5536" s="71">
        <v>0.55330000000000001</v>
      </c>
      <c r="D5536" s="74">
        <v>755447</v>
      </c>
      <c r="E5536" s="61">
        <v>701922</v>
      </c>
      <c r="F5536" s="68">
        <v>0.18886174999999999</v>
      </c>
      <c r="G5536" s="292">
        <v>0.17548050000000001</v>
      </c>
      <c r="H5536" s="68">
        <v>0.20145253333333332</v>
      </c>
      <c r="I5536" s="68">
        <v>0.18717919999999999</v>
      </c>
      <c r="T5536" s="91"/>
      <c r="U5536" s="91"/>
      <c r="AA5536" s="91"/>
      <c r="AB5536" s="91"/>
      <c r="AC5536" s="91"/>
      <c r="AD5536" s="91"/>
      <c r="AE5536" s="91"/>
      <c r="AF5536" s="91"/>
    </row>
    <row r="5537" spans="1:32" x14ac:dyDescent="0.3">
      <c r="A5537" s="65">
        <v>0</v>
      </c>
      <c r="B5537" s="10">
        <v>5534</v>
      </c>
      <c r="C5537" s="71">
        <v>0.5534</v>
      </c>
      <c r="D5537" s="74">
        <v>755447</v>
      </c>
      <c r="E5537" s="61">
        <v>701922</v>
      </c>
      <c r="F5537" s="68">
        <v>0.18886174999999999</v>
      </c>
      <c r="G5537" s="292">
        <v>0.17548050000000001</v>
      </c>
      <c r="H5537" s="68">
        <v>0.20145253333333332</v>
      </c>
      <c r="I5537" s="68">
        <v>0.18717919999999999</v>
      </c>
      <c r="T5537" s="91"/>
      <c r="U5537" s="91"/>
      <c r="AA5537" s="91"/>
      <c r="AB5537" s="91"/>
      <c r="AC5537" s="91"/>
      <c r="AD5537" s="91"/>
      <c r="AE5537" s="91"/>
      <c r="AF5537" s="91"/>
    </row>
    <row r="5538" spans="1:32" x14ac:dyDescent="0.3">
      <c r="A5538" s="65">
        <v>0</v>
      </c>
      <c r="B5538" s="10">
        <v>5535</v>
      </c>
      <c r="C5538" s="71">
        <v>0.55349999999999999</v>
      </c>
      <c r="D5538" s="74">
        <v>755447</v>
      </c>
      <c r="E5538" s="61">
        <v>701922</v>
      </c>
      <c r="F5538" s="68">
        <v>0.18886174999999999</v>
      </c>
      <c r="G5538" s="292">
        <v>0.17548050000000001</v>
      </c>
      <c r="H5538" s="68">
        <v>0.20145253333333332</v>
      </c>
      <c r="I5538" s="68">
        <v>0.18717919999999999</v>
      </c>
      <c r="T5538" s="91"/>
      <c r="U5538" s="91"/>
      <c r="AA5538" s="91"/>
      <c r="AB5538" s="91"/>
      <c r="AC5538" s="91"/>
      <c r="AD5538" s="91"/>
      <c r="AE5538" s="91"/>
      <c r="AF5538" s="91"/>
    </row>
    <row r="5539" spans="1:32" x14ac:dyDescent="0.3">
      <c r="A5539" s="65">
        <v>0</v>
      </c>
      <c r="B5539" s="10">
        <v>5536</v>
      </c>
      <c r="C5539" s="71">
        <v>0.55359999999999998</v>
      </c>
      <c r="D5539" s="74">
        <v>755447</v>
      </c>
      <c r="E5539" s="61">
        <v>701922</v>
      </c>
      <c r="F5539" s="68">
        <v>0.18886174999999999</v>
      </c>
      <c r="G5539" s="292">
        <v>0.17548050000000001</v>
      </c>
      <c r="H5539" s="68">
        <v>0.20145253333333332</v>
      </c>
      <c r="I5539" s="68">
        <v>0.18717919999999999</v>
      </c>
      <c r="T5539" s="91"/>
      <c r="U5539" s="91"/>
      <c r="AA5539" s="91"/>
      <c r="AB5539" s="91"/>
      <c r="AC5539" s="91"/>
      <c r="AD5539" s="91"/>
      <c r="AE5539" s="91"/>
      <c r="AF5539" s="91"/>
    </row>
    <row r="5540" spans="1:32" x14ac:dyDescent="0.3">
      <c r="A5540" s="65">
        <v>0</v>
      </c>
      <c r="B5540" s="10">
        <v>5537</v>
      </c>
      <c r="C5540" s="71">
        <v>0.55369999999999997</v>
      </c>
      <c r="D5540" s="74">
        <v>755447</v>
      </c>
      <c r="E5540" s="61">
        <v>701922</v>
      </c>
      <c r="F5540" s="68">
        <v>0.18886174999999999</v>
      </c>
      <c r="G5540" s="292">
        <v>0.17548050000000001</v>
      </c>
      <c r="H5540" s="68">
        <v>0.20145253333333332</v>
      </c>
      <c r="I5540" s="68">
        <v>0.18717919999999999</v>
      </c>
      <c r="T5540" s="91"/>
      <c r="U5540" s="91"/>
      <c r="AA5540" s="91"/>
      <c r="AB5540" s="91"/>
      <c r="AC5540" s="91"/>
      <c r="AD5540" s="91"/>
      <c r="AE5540" s="91"/>
      <c r="AF5540" s="91"/>
    </row>
    <row r="5541" spans="1:32" x14ac:dyDescent="0.3">
      <c r="A5541" s="65">
        <v>0</v>
      </c>
      <c r="B5541" s="10">
        <v>5538</v>
      </c>
      <c r="C5541" s="71">
        <v>0.55379999999999996</v>
      </c>
      <c r="D5541" s="74">
        <v>755447</v>
      </c>
      <c r="E5541" s="61">
        <v>701922</v>
      </c>
      <c r="F5541" s="68">
        <v>0.18886174999999999</v>
      </c>
      <c r="G5541" s="292">
        <v>0.17548050000000001</v>
      </c>
      <c r="H5541" s="68">
        <v>0.20145253333333332</v>
      </c>
      <c r="I5541" s="68">
        <v>0.18717919999999999</v>
      </c>
      <c r="T5541" s="91"/>
      <c r="U5541" s="91"/>
      <c r="AA5541" s="91"/>
      <c r="AB5541" s="91"/>
      <c r="AC5541" s="91"/>
      <c r="AD5541" s="91"/>
      <c r="AE5541" s="91"/>
      <c r="AF5541" s="91"/>
    </row>
    <row r="5542" spans="1:32" x14ac:dyDescent="0.3">
      <c r="A5542" s="65">
        <v>0</v>
      </c>
      <c r="B5542" s="10">
        <v>5539</v>
      </c>
      <c r="C5542" s="71">
        <v>0.55389999999999995</v>
      </c>
      <c r="D5542" s="74">
        <v>755447</v>
      </c>
      <c r="E5542" s="61">
        <v>701922</v>
      </c>
      <c r="F5542" s="68">
        <v>0.18886174999999999</v>
      </c>
      <c r="G5542" s="292">
        <v>0.17548050000000001</v>
      </c>
      <c r="H5542" s="68">
        <v>0.20145253333333332</v>
      </c>
      <c r="I5542" s="68">
        <v>0.18717919999999999</v>
      </c>
      <c r="T5542" s="91"/>
      <c r="U5542" s="91"/>
      <c r="AA5542" s="91"/>
      <c r="AB5542" s="91"/>
      <c r="AC5542" s="91"/>
      <c r="AD5542" s="91"/>
      <c r="AE5542" s="91"/>
      <c r="AF5542" s="91"/>
    </row>
    <row r="5543" spans="1:32" x14ac:dyDescent="0.3">
      <c r="A5543" s="65">
        <v>0</v>
      </c>
      <c r="B5543" s="10">
        <v>5540</v>
      </c>
      <c r="C5543" s="71">
        <v>0.55400000000000005</v>
      </c>
      <c r="D5543" s="74">
        <v>755447</v>
      </c>
      <c r="E5543" s="61">
        <v>701922</v>
      </c>
      <c r="F5543" s="68">
        <v>0.18886174999999999</v>
      </c>
      <c r="G5543" s="292">
        <v>0.17548050000000001</v>
      </c>
      <c r="H5543" s="68">
        <v>0.20145253333333332</v>
      </c>
      <c r="I5543" s="68">
        <v>0.18717919999999999</v>
      </c>
      <c r="T5543" s="91"/>
      <c r="U5543" s="91"/>
      <c r="AA5543" s="91"/>
      <c r="AB5543" s="91"/>
      <c r="AC5543" s="91"/>
      <c r="AD5543" s="91"/>
      <c r="AE5543" s="91"/>
      <c r="AF5543" s="91"/>
    </row>
    <row r="5544" spans="1:32" x14ac:dyDescent="0.3">
      <c r="A5544" s="65">
        <v>0</v>
      </c>
      <c r="B5544" s="10">
        <v>5541</v>
      </c>
      <c r="C5544" s="71">
        <v>0.55410000000000004</v>
      </c>
      <c r="D5544" s="74">
        <v>755447</v>
      </c>
      <c r="E5544" s="61">
        <v>701922</v>
      </c>
      <c r="F5544" s="68">
        <v>0.18886174999999999</v>
      </c>
      <c r="G5544" s="292">
        <v>0.17548050000000001</v>
      </c>
      <c r="H5544" s="68">
        <v>0.20145253333333332</v>
      </c>
      <c r="I5544" s="68">
        <v>0.18717919999999999</v>
      </c>
      <c r="T5544" s="91"/>
      <c r="U5544" s="91"/>
      <c r="AA5544" s="91"/>
      <c r="AB5544" s="91"/>
      <c r="AC5544" s="91"/>
      <c r="AD5544" s="91"/>
      <c r="AE5544" s="91"/>
      <c r="AF5544" s="91"/>
    </row>
    <row r="5545" spans="1:32" x14ac:dyDescent="0.3">
      <c r="A5545" s="65">
        <v>0</v>
      </c>
      <c r="B5545" s="10">
        <v>5542</v>
      </c>
      <c r="C5545" s="71">
        <v>0.55420000000000003</v>
      </c>
      <c r="D5545" s="74">
        <v>755447</v>
      </c>
      <c r="E5545" s="61">
        <v>701922</v>
      </c>
      <c r="F5545" s="68">
        <v>0.18886174999999999</v>
      </c>
      <c r="G5545" s="292">
        <v>0.17548050000000001</v>
      </c>
      <c r="H5545" s="68">
        <v>0.20145253333333332</v>
      </c>
      <c r="I5545" s="68">
        <v>0.18717919999999999</v>
      </c>
      <c r="T5545" s="91"/>
      <c r="U5545" s="91"/>
      <c r="AA5545" s="91"/>
      <c r="AB5545" s="91"/>
      <c r="AC5545" s="91"/>
      <c r="AD5545" s="91"/>
      <c r="AE5545" s="91"/>
      <c r="AF5545" s="91"/>
    </row>
    <row r="5546" spans="1:32" x14ac:dyDescent="0.3">
      <c r="A5546" s="65">
        <v>0</v>
      </c>
      <c r="B5546" s="10">
        <v>5543</v>
      </c>
      <c r="C5546" s="71">
        <v>0.55430000000000001</v>
      </c>
      <c r="D5546" s="74">
        <v>755447</v>
      </c>
      <c r="E5546" s="61">
        <v>701922</v>
      </c>
      <c r="F5546" s="68">
        <v>0.18886174999999999</v>
      </c>
      <c r="G5546" s="292">
        <v>0.17548050000000001</v>
      </c>
      <c r="H5546" s="68">
        <v>0.20145253333333332</v>
      </c>
      <c r="I5546" s="68">
        <v>0.18717919999999999</v>
      </c>
      <c r="T5546" s="91"/>
      <c r="U5546" s="91"/>
      <c r="AA5546" s="91"/>
      <c r="AB5546" s="91"/>
      <c r="AC5546" s="91"/>
      <c r="AD5546" s="91"/>
      <c r="AE5546" s="91"/>
      <c r="AF5546" s="91"/>
    </row>
    <row r="5547" spans="1:32" x14ac:dyDescent="0.3">
      <c r="A5547" s="65">
        <v>0</v>
      </c>
      <c r="B5547" s="10">
        <v>5544</v>
      </c>
      <c r="C5547" s="71">
        <v>0.5544</v>
      </c>
      <c r="D5547" s="74">
        <v>755447</v>
      </c>
      <c r="E5547" s="61">
        <v>701922</v>
      </c>
      <c r="F5547" s="68">
        <v>0.18886174999999999</v>
      </c>
      <c r="G5547" s="292">
        <v>0.17548050000000001</v>
      </c>
      <c r="H5547" s="68">
        <v>0.20145253333333332</v>
      </c>
      <c r="I5547" s="68">
        <v>0.18717919999999999</v>
      </c>
      <c r="T5547" s="91"/>
      <c r="U5547" s="91"/>
      <c r="AA5547" s="91"/>
      <c r="AB5547" s="91"/>
      <c r="AC5547" s="91"/>
      <c r="AD5547" s="91"/>
      <c r="AE5547" s="91"/>
      <c r="AF5547" s="91"/>
    </row>
    <row r="5548" spans="1:32" x14ac:dyDescent="0.3">
      <c r="A5548" s="65">
        <v>0</v>
      </c>
      <c r="B5548" s="10">
        <v>5545</v>
      </c>
      <c r="C5548" s="71">
        <v>0.55449999999999999</v>
      </c>
      <c r="D5548" s="74">
        <v>755447</v>
      </c>
      <c r="E5548" s="61">
        <v>701922</v>
      </c>
      <c r="F5548" s="68">
        <v>0.18886174999999999</v>
      </c>
      <c r="G5548" s="292">
        <v>0.17548050000000001</v>
      </c>
      <c r="H5548" s="68">
        <v>0.20145253333333332</v>
      </c>
      <c r="I5548" s="68">
        <v>0.18717919999999999</v>
      </c>
      <c r="T5548" s="91"/>
      <c r="U5548" s="91"/>
      <c r="AA5548" s="91"/>
      <c r="AB5548" s="91"/>
      <c r="AC5548" s="91"/>
      <c r="AD5548" s="91"/>
      <c r="AE5548" s="91"/>
      <c r="AF5548" s="91"/>
    </row>
    <row r="5549" spans="1:32" x14ac:dyDescent="0.3">
      <c r="A5549" s="65">
        <v>0</v>
      </c>
      <c r="B5549" s="10">
        <v>5546</v>
      </c>
      <c r="C5549" s="71">
        <v>0.55459999999999998</v>
      </c>
      <c r="D5549" s="74">
        <v>755447</v>
      </c>
      <c r="E5549" s="61">
        <v>701922</v>
      </c>
      <c r="F5549" s="68">
        <v>0.18886174999999999</v>
      </c>
      <c r="G5549" s="292">
        <v>0.17548050000000001</v>
      </c>
      <c r="H5549" s="68">
        <v>0.20145253333333332</v>
      </c>
      <c r="I5549" s="68">
        <v>0.18717919999999999</v>
      </c>
      <c r="T5549" s="91"/>
      <c r="U5549" s="91"/>
      <c r="AA5549" s="91"/>
      <c r="AB5549" s="91"/>
      <c r="AC5549" s="91"/>
      <c r="AD5549" s="91"/>
      <c r="AE5549" s="91"/>
      <c r="AF5549" s="91"/>
    </row>
    <row r="5550" spans="1:32" x14ac:dyDescent="0.3">
      <c r="A5550" s="65">
        <v>0</v>
      </c>
      <c r="B5550" s="10">
        <v>5547</v>
      </c>
      <c r="C5550" s="71">
        <v>0.55469999999999997</v>
      </c>
      <c r="D5550" s="74">
        <v>755447</v>
      </c>
      <c r="E5550" s="61">
        <v>701922</v>
      </c>
      <c r="F5550" s="68">
        <v>0.18886174999999999</v>
      </c>
      <c r="G5550" s="292">
        <v>0.17548050000000001</v>
      </c>
      <c r="H5550" s="68">
        <v>0.20145253333333332</v>
      </c>
      <c r="I5550" s="68">
        <v>0.18717919999999999</v>
      </c>
      <c r="T5550" s="91"/>
      <c r="U5550" s="91"/>
      <c r="AA5550" s="91"/>
      <c r="AB5550" s="91"/>
      <c r="AC5550" s="91"/>
      <c r="AD5550" s="91"/>
      <c r="AE5550" s="91"/>
      <c r="AF5550" s="91"/>
    </row>
    <row r="5551" spans="1:32" x14ac:dyDescent="0.3">
      <c r="A5551" s="65">
        <v>0</v>
      </c>
      <c r="B5551" s="10">
        <v>5548</v>
      </c>
      <c r="C5551" s="71">
        <v>0.55479999999999996</v>
      </c>
      <c r="D5551" s="74">
        <v>755447</v>
      </c>
      <c r="E5551" s="61">
        <v>701922</v>
      </c>
      <c r="F5551" s="68">
        <v>0.18886174999999999</v>
      </c>
      <c r="G5551" s="292">
        <v>0.17548050000000001</v>
      </c>
      <c r="H5551" s="68">
        <v>0.20145253333333332</v>
      </c>
      <c r="I5551" s="68">
        <v>0.18717919999999999</v>
      </c>
      <c r="T5551" s="91"/>
      <c r="U5551" s="91"/>
      <c r="AA5551" s="91"/>
      <c r="AB5551" s="91"/>
      <c r="AC5551" s="91"/>
      <c r="AD5551" s="91"/>
      <c r="AE5551" s="91"/>
      <c r="AF5551" s="91"/>
    </row>
    <row r="5552" spans="1:32" x14ac:dyDescent="0.3">
      <c r="A5552" s="65">
        <v>0</v>
      </c>
      <c r="B5552" s="10">
        <v>5549</v>
      </c>
      <c r="C5552" s="71">
        <v>0.55489999999999995</v>
      </c>
      <c r="D5552" s="74">
        <v>755447</v>
      </c>
      <c r="E5552" s="61">
        <v>701922</v>
      </c>
      <c r="F5552" s="68">
        <v>0.18886174999999999</v>
      </c>
      <c r="G5552" s="292">
        <v>0.17548050000000001</v>
      </c>
      <c r="H5552" s="68">
        <v>0.20145253333333332</v>
      </c>
      <c r="I5552" s="68">
        <v>0.18717919999999999</v>
      </c>
      <c r="T5552" s="91"/>
      <c r="U5552" s="91"/>
      <c r="AA5552" s="91"/>
      <c r="AB5552" s="91"/>
      <c r="AC5552" s="91"/>
      <c r="AD5552" s="91"/>
      <c r="AE5552" s="91"/>
      <c r="AF5552" s="91"/>
    </row>
    <row r="5553" spans="1:32" x14ac:dyDescent="0.3">
      <c r="A5553" s="65">
        <v>0</v>
      </c>
      <c r="B5553" s="10">
        <v>5550</v>
      </c>
      <c r="C5553" s="71">
        <v>0.55500000000000005</v>
      </c>
      <c r="D5553" s="74">
        <v>755447</v>
      </c>
      <c r="E5553" s="61">
        <v>701922</v>
      </c>
      <c r="F5553" s="68">
        <v>0.18886174999999999</v>
      </c>
      <c r="G5553" s="292">
        <v>0.17548050000000001</v>
      </c>
      <c r="H5553" s="68">
        <v>0.20145253333333332</v>
      </c>
      <c r="I5553" s="68">
        <v>0.18717919999999999</v>
      </c>
      <c r="T5553" s="91"/>
      <c r="U5553" s="91"/>
      <c r="AA5553" s="91"/>
      <c r="AB5553" s="91"/>
      <c r="AC5553" s="91"/>
      <c r="AD5553" s="91"/>
      <c r="AE5553" s="91"/>
      <c r="AF5553" s="91"/>
    </row>
    <row r="5554" spans="1:32" x14ac:dyDescent="0.3">
      <c r="A5554" s="65">
        <v>0</v>
      </c>
      <c r="B5554" s="10">
        <v>5551</v>
      </c>
      <c r="C5554" s="71">
        <v>0.55510000000000004</v>
      </c>
      <c r="D5554" s="74">
        <v>755447</v>
      </c>
      <c r="E5554" s="61">
        <v>701922</v>
      </c>
      <c r="F5554" s="68">
        <v>0.18886174999999999</v>
      </c>
      <c r="G5554" s="292">
        <v>0.17548050000000001</v>
      </c>
      <c r="H5554" s="68">
        <v>0.20145253333333332</v>
      </c>
      <c r="I5554" s="68">
        <v>0.18717919999999999</v>
      </c>
      <c r="T5554" s="91"/>
      <c r="U5554" s="91"/>
      <c r="AA5554" s="91"/>
      <c r="AB5554" s="91"/>
      <c r="AC5554" s="91"/>
      <c r="AD5554" s="91"/>
      <c r="AE5554" s="91"/>
      <c r="AF5554" s="91"/>
    </row>
    <row r="5555" spans="1:32" x14ac:dyDescent="0.3">
      <c r="A5555" s="65">
        <v>0</v>
      </c>
      <c r="B5555" s="10">
        <v>5552</v>
      </c>
      <c r="C5555" s="71">
        <v>0.55520000000000003</v>
      </c>
      <c r="D5555" s="74">
        <v>755447</v>
      </c>
      <c r="E5555" s="61">
        <v>701922</v>
      </c>
      <c r="F5555" s="68">
        <v>0.18886174999999999</v>
      </c>
      <c r="G5555" s="292">
        <v>0.17548050000000001</v>
      </c>
      <c r="H5555" s="68">
        <v>0.20145253333333332</v>
      </c>
      <c r="I5555" s="68">
        <v>0.18717919999999999</v>
      </c>
      <c r="T5555" s="91"/>
      <c r="U5555" s="91"/>
      <c r="AA5555" s="91"/>
      <c r="AB5555" s="91"/>
      <c r="AC5555" s="91"/>
      <c r="AD5555" s="91"/>
      <c r="AE5555" s="91"/>
      <c r="AF5555" s="91"/>
    </row>
    <row r="5556" spans="1:32" x14ac:dyDescent="0.3">
      <c r="A5556" s="65">
        <v>0</v>
      </c>
      <c r="B5556" s="10">
        <v>5553</v>
      </c>
      <c r="C5556" s="71">
        <v>0.55530000000000002</v>
      </c>
      <c r="D5556" s="74">
        <v>755447</v>
      </c>
      <c r="E5556" s="61">
        <v>701922</v>
      </c>
      <c r="F5556" s="68">
        <v>0.18886174999999999</v>
      </c>
      <c r="G5556" s="292">
        <v>0.17548050000000001</v>
      </c>
      <c r="H5556" s="68">
        <v>0.20145253333333332</v>
      </c>
      <c r="I5556" s="68">
        <v>0.18717919999999999</v>
      </c>
      <c r="T5556" s="91"/>
      <c r="U5556" s="91"/>
      <c r="AA5556" s="91"/>
      <c r="AB5556" s="91"/>
      <c r="AC5556" s="91"/>
      <c r="AD5556" s="91"/>
      <c r="AE5556" s="91"/>
      <c r="AF5556" s="91"/>
    </row>
    <row r="5557" spans="1:32" x14ac:dyDescent="0.3">
      <c r="A5557" s="65">
        <v>0</v>
      </c>
      <c r="B5557" s="10">
        <v>5554</v>
      </c>
      <c r="C5557" s="71">
        <v>0.5554</v>
      </c>
      <c r="D5557" s="74">
        <v>755447</v>
      </c>
      <c r="E5557" s="61">
        <v>701922</v>
      </c>
      <c r="F5557" s="68">
        <v>0.18886174999999999</v>
      </c>
      <c r="G5557" s="292">
        <v>0.17548050000000001</v>
      </c>
      <c r="H5557" s="68">
        <v>0.20145253333333332</v>
      </c>
      <c r="I5557" s="68">
        <v>0.18717919999999999</v>
      </c>
      <c r="T5557" s="91"/>
      <c r="U5557" s="91"/>
      <c r="AA5557" s="91"/>
      <c r="AB5557" s="91"/>
      <c r="AC5557" s="91"/>
      <c r="AD5557" s="91"/>
      <c r="AE5557" s="91"/>
      <c r="AF5557" s="91"/>
    </row>
    <row r="5558" spans="1:32" x14ac:dyDescent="0.3">
      <c r="A5558" s="65">
        <v>0</v>
      </c>
      <c r="B5558" s="10">
        <v>5555</v>
      </c>
      <c r="C5558" s="71">
        <v>0.55549999999999999</v>
      </c>
      <c r="D5558" s="74">
        <v>755447</v>
      </c>
      <c r="E5558" s="61">
        <v>701922</v>
      </c>
      <c r="F5558" s="68">
        <v>0.18886174999999999</v>
      </c>
      <c r="G5558" s="292">
        <v>0.17548050000000001</v>
      </c>
      <c r="H5558" s="68">
        <v>0.20145253333333332</v>
      </c>
      <c r="I5558" s="68">
        <v>0.18717919999999999</v>
      </c>
      <c r="T5558" s="91"/>
      <c r="U5558" s="91"/>
      <c r="AA5558" s="91"/>
      <c r="AB5558" s="91"/>
      <c r="AC5558" s="91"/>
      <c r="AD5558" s="91"/>
      <c r="AE5558" s="91"/>
      <c r="AF5558" s="91"/>
    </row>
    <row r="5559" spans="1:32" x14ac:dyDescent="0.3">
      <c r="A5559" s="65">
        <v>0</v>
      </c>
      <c r="B5559" s="10">
        <v>5556</v>
      </c>
      <c r="C5559" s="71">
        <v>0.55559999999999998</v>
      </c>
      <c r="D5559" s="74">
        <v>755447</v>
      </c>
      <c r="E5559" s="61">
        <v>701922</v>
      </c>
      <c r="F5559" s="68">
        <v>0.18886174999999999</v>
      </c>
      <c r="G5559" s="292">
        <v>0.17548050000000001</v>
      </c>
      <c r="H5559" s="68">
        <v>0.20145253333333332</v>
      </c>
      <c r="I5559" s="68">
        <v>0.18717919999999999</v>
      </c>
      <c r="T5559" s="91"/>
      <c r="U5559" s="91"/>
      <c r="AA5559" s="91"/>
      <c r="AB5559" s="91"/>
      <c r="AC5559" s="91"/>
      <c r="AD5559" s="91"/>
      <c r="AE5559" s="91"/>
      <c r="AF5559" s="91"/>
    </row>
    <row r="5560" spans="1:32" x14ac:dyDescent="0.3">
      <c r="A5560" s="65">
        <v>0</v>
      </c>
      <c r="B5560" s="10">
        <v>5557</v>
      </c>
      <c r="C5560" s="71">
        <v>0.55569999999999997</v>
      </c>
      <c r="D5560" s="74">
        <v>755447</v>
      </c>
      <c r="E5560" s="61">
        <v>701922</v>
      </c>
      <c r="F5560" s="68">
        <v>0.18886174999999999</v>
      </c>
      <c r="G5560" s="292">
        <v>0.17548050000000001</v>
      </c>
      <c r="H5560" s="68">
        <v>0.20145253333333332</v>
      </c>
      <c r="I5560" s="68">
        <v>0.18717919999999999</v>
      </c>
      <c r="T5560" s="91"/>
      <c r="U5560" s="91"/>
      <c r="AA5560" s="91"/>
      <c r="AB5560" s="91"/>
      <c r="AC5560" s="91"/>
      <c r="AD5560" s="91"/>
      <c r="AE5560" s="91"/>
      <c r="AF5560" s="91"/>
    </row>
    <row r="5561" spans="1:32" x14ac:dyDescent="0.3">
      <c r="A5561" s="65">
        <v>0</v>
      </c>
      <c r="B5561" s="10">
        <v>5558</v>
      </c>
      <c r="C5561" s="71">
        <v>0.55579999999999996</v>
      </c>
      <c r="D5561" s="74">
        <v>755447</v>
      </c>
      <c r="E5561" s="61">
        <v>701922</v>
      </c>
      <c r="F5561" s="68">
        <v>0.18886174999999999</v>
      </c>
      <c r="G5561" s="292">
        <v>0.17548050000000001</v>
      </c>
      <c r="H5561" s="68">
        <v>0.20145253333333332</v>
      </c>
      <c r="I5561" s="68">
        <v>0.18717919999999999</v>
      </c>
      <c r="T5561" s="91"/>
      <c r="U5561" s="91"/>
      <c r="AA5561" s="91"/>
      <c r="AB5561" s="91"/>
      <c r="AC5561" s="91"/>
      <c r="AD5561" s="91"/>
      <c r="AE5561" s="91"/>
      <c r="AF5561" s="91"/>
    </row>
    <row r="5562" spans="1:32" x14ac:dyDescent="0.3">
      <c r="A5562" s="65">
        <v>0</v>
      </c>
      <c r="B5562" s="10">
        <v>5559</v>
      </c>
      <c r="C5562" s="71">
        <v>0.55589999999999995</v>
      </c>
      <c r="D5562" s="74">
        <v>755447</v>
      </c>
      <c r="E5562" s="61">
        <v>701922</v>
      </c>
      <c r="F5562" s="68">
        <v>0.18886174999999999</v>
      </c>
      <c r="G5562" s="292">
        <v>0.17548050000000001</v>
      </c>
      <c r="H5562" s="68">
        <v>0.20145253333333332</v>
      </c>
      <c r="I5562" s="68">
        <v>0.18717919999999999</v>
      </c>
      <c r="T5562" s="91"/>
      <c r="U5562" s="91"/>
      <c r="AA5562" s="91"/>
      <c r="AB5562" s="91"/>
      <c r="AC5562" s="91"/>
      <c r="AD5562" s="91"/>
      <c r="AE5562" s="91"/>
      <c r="AF5562" s="91"/>
    </row>
    <row r="5563" spans="1:32" x14ac:dyDescent="0.3">
      <c r="A5563" s="65">
        <v>0</v>
      </c>
      <c r="B5563" s="10">
        <v>5560</v>
      </c>
      <c r="C5563" s="71">
        <v>0.55600000000000005</v>
      </c>
      <c r="D5563" s="74">
        <v>755447</v>
      </c>
      <c r="E5563" s="61">
        <v>701922</v>
      </c>
      <c r="F5563" s="68">
        <v>0.18886174999999999</v>
      </c>
      <c r="G5563" s="292">
        <v>0.17548050000000001</v>
      </c>
      <c r="H5563" s="68">
        <v>0.20145253333333332</v>
      </c>
      <c r="I5563" s="68">
        <v>0.18717919999999999</v>
      </c>
      <c r="T5563" s="91"/>
      <c r="U5563" s="91"/>
      <c r="AA5563" s="91"/>
      <c r="AB5563" s="91"/>
      <c r="AC5563" s="91"/>
      <c r="AD5563" s="91"/>
      <c r="AE5563" s="91"/>
      <c r="AF5563" s="91"/>
    </row>
    <row r="5564" spans="1:32" x14ac:dyDescent="0.3">
      <c r="A5564" s="65">
        <v>0</v>
      </c>
      <c r="B5564" s="10">
        <v>5561</v>
      </c>
      <c r="C5564" s="71">
        <v>0.55610000000000004</v>
      </c>
      <c r="D5564" s="74">
        <v>755447</v>
      </c>
      <c r="E5564" s="61">
        <v>701922</v>
      </c>
      <c r="F5564" s="68">
        <v>0.18886174999999999</v>
      </c>
      <c r="G5564" s="292">
        <v>0.17548050000000001</v>
      </c>
      <c r="H5564" s="68">
        <v>0.20145253333333332</v>
      </c>
      <c r="I5564" s="68">
        <v>0.18717919999999999</v>
      </c>
      <c r="T5564" s="91"/>
      <c r="U5564" s="91"/>
      <c r="AA5564" s="91"/>
      <c r="AB5564" s="91"/>
      <c r="AC5564" s="91"/>
      <c r="AD5564" s="91"/>
      <c r="AE5564" s="91"/>
      <c r="AF5564" s="91"/>
    </row>
    <row r="5565" spans="1:32" x14ac:dyDescent="0.3">
      <c r="A5565" s="65">
        <v>0</v>
      </c>
      <c r="B5565" s="10">
        <v>5562</v>
      </c>
      <c r="C5565" s="71">
        <v>0.55620000000000003</v>
      </c>
      <c r="D5565" s="74">
        <v>755447</v>
      </c>
      <c r="E5565" s="61">
        <v>701922</v>
      </c>
      <c r="F5565" s="68">
        <v>0.18886174999999999</v>
      </c>
      <c r="G5565" s="292">
        <v>0.17548050000000001</v>
      </c>
      <c r="H5565" s="68">
        <v>0.20145253333333332</v>
      </c>
      <c r="I5565" s="68">
        <v>0.18717919999999999</v>
      </c>
      <c r="T5565" s="91"/>
      <c r="U5565" s="91"/>
      <c r="AA5565" s="91"/>
      <c r="AB5565" s="91"/>
      <c r="AC5565" s="91"/>
      <c r="AD5565" s="91"/>
      <c r="AE5565" s="91"/>
      <c r="AF5565" s="91"/>
    </row>
    <row r="5566" spans="1:32" x14ac:dyDescent="0.3">
      <c r="A5566" s="65">
        <v>0</v>
      </c>
      <c r="B5566" s="10">
        <v>5563</v>
      </c>
      <c r="C5566" s="71">
        <v>0.55630000000000002</v>
      </c>
      <c r="D5566" s="74">
        <v>755447</v>
      </c>
      <c r="E5566" s="61">
        <v>701922</v>
      </c>
      <c r="F5566" s="68">
        <v>0.18886174999999999</v>
      </c>
      <c r="G5566" s="292">
        <v>0.17548050000000001</v>
      </c>
      <c r="H5566" s="68">
        <v>0.20145253333333332</v>
      </c>
      <c r="I5566" s="68">
        <v>0.18717919999999999</v>
      </c>
      <c r="T5566" s="91"/>
      <c r="U5566" s="91"/>
      <c r="AA5566" s="91"/>
      <c r="AB5566" s="91"/>
      <c r="AC5566" s="91"/>
      <c r="AD5566" s="91"/>
      <c r="AE5566" s="91"/>
      <c r="AF5566" s="91"/>
    </row>
    <row r="5567" spans="1:32" x14ac:dyDescent="0.3">
      <c r="A5567" s="65">
        <v>0</v>
      </c>
      <c r="B5567" s="10">
        <v>5564</v>
      </c>
      <c r="C5567" s="71">
        <v>0.55640000000000001</v>
      </c>
      <c r="D5567" s="74">
        <v>755447</v>
      </c>
      <c r="E5567" s="61">
        <v>701922</v>
      </c>
      <c r="F5567" s="68">
        <v>0.18886174999999999</v>
      </c>
      <c r="G5567" s="292">
        <v>0.17548050000000001</v>
      </c>
      <c r="H5567" s="68">
        <v>0.20145253333333332</v>
      </c>
      <c r="I5567" s="68">
        <v>0.18717919999999999</v>
      </c>
      <c r="T5567" s="91"/>
      <c r="U5567" s="91"/>
      <c r="AA5567" s="91"/>
      <c r="AB5567" s="91"/>
      <c r="AC5567" s="91"/>
      <c r="AD5567" s="91"/>
      <c r="AE5567" s="91"/>
      <c r="AF5567" s="91"/>
    </row>
    <row r="5568" spans="1:32" x14ac:dyDescent="0.3">
      <c r="A5568" s="65">
        <v>0</v>
      </c>
      <c r="B5568" s="10">
        <v>5565</v>
      </c>
      <c r="C5568" s="71">
        <v>0.55649999999999999</v>
      </c>
      <c r="D5568" s="74">
        <v>755447</v>
      </c>
      <c r="E5568" s="61">
        <v>701922</v>
      </c>
      <c r="F5568" s="68">
        <v>0.18886174999999999</v>
      </c>
      <c r="G5568" s="292">
        <v>0.17548050000000001</v>
      </c>
      <c r="H5568" s="68">
        <v>0.20145253333333332</v>
      </c>
      <c r="I5568" s="68">
        <v>0.18717919999999999</v>
      </c>
      <c r="T5568" s="91"/>
      <c r="U5568" s="91"/>
      <c r="AA5568" s="91"/>
      <c r="AB5568" s="91"/>
      <c r="AC5568" s="91"/>
      <c r="AD5568" s="91"/>
      <c r="AE5568" s="91"/>
      <c r="AF5568" s="91"/>
    </row>
    <row r="5569" spans="1:32" x14ac:dyDescent="0.3">
      <c r="A5569" s="65">
        <v>0</v>
      </c>
      <c r="B5569" s="10">
        <v>5566</v>
      </c>
      <c r="C5569" s="71">
        <v>0.55659999999999998</v>
      </c>
      <c r="D5569" s="74">
        <v>755447</v>
      </c>
      <c r="E5569" s="61">
        <v>701922</v>
      </c>
      <c r="F5569" s="68">
        <v>0.18886174999999999</v>
      </c>
      <c r="G5569" s="292">
        <v>0.17548050000000001</v>
      </c>
      <c r="H5569" s="68">
        <v>0.20145253333333332</v>
      </c>
      <c r="I5569" s="68">
        <v>0.18717919999999999</v>
      </c>
      <c r="T5569" s="91"/>
      <c r="U5569" s="91"/>
      <c r="AA5569" s="91"/>
      <c r="AB5569" s="91"/>
      <c r="AC5569" s="91"/>
      <c r="AD5569" s="91"/>
      <c r="AE5569" s="91"/>
      <c r="AF5569" s="91"/>
    </row>
    <row r="5570" spans="1:32" x14ac:dyDescent="0.3">
      <c r="A5570" s="65">
        <v>0</v>
      </c>
      <c r="B5570" s="10">
        <v>5567</v>
      </c>
      <c r="C5570" s="71">
        <v>0.55669999999999997</v>
      </c>
      <c r="D5570" s="74">
        <v>755447</v>
      </c>
      <c r="E5570" s="61">
        <v>701922</v>
      </c>
      <c r="F5570" s="68">
        <v>0.18886174999999999</v>
      </c>
      <c r="G5570" s="292">
        <v>0.17548050000000001</v>
      </c>
      <c r="H5570" s="68">
        <v>0.20145253333333332</v>
      </c>
      <c r="I5570" s="68">
        <v>0.18717919999999999</v>
      </c>
      <c r="T5570" s="91"/>
      <c r="U5570" s="91"/>
      <c r="AA5570" s="91"/>
      <c r="AB5570" s="91"/>
      <c r="AC5570" s="91"/>
      <c r="AD5570" s="91"/>
      <c r="AE5570" s="91"/>
      <c r="AF5570" s="91"/>
    </row>
    <row r="5571" spans="1:32" x14ac:dyDescent="0.3">
      <c r="A5571" s="65">
        <v>0</v>
      </c>
      <c r="B5571" s="10">
        <v>5568</v>
      </c>
      <c r="C5571" s="71">
        <v>0.55679999999999996</v>
      </c>
      <c r="D5571" s="74">
        <v>755447</v>
      </c>
      <c r="E5571" s="61">
        <v>701922</v>
      </c>
      <c r="F5571" s="68">
        <v>0.18886174999999999</v>
      </c>
      <c r="G5571" s="292">
        <v>0.17548050000000001</v>
      </c>
      <c r="H5571" s="68">
        <v>0.20145253333333332</v>
      </c>
      <c r="I5571" s="68">
        <v>0.18717919999999999</v>
      </c>
      <c r="T5571" s="91"/>
      <c r="U5571" s="91"/>
      <c r="AA5571" s="91"/>
      <c r="AB5571" s="91"/>
      <c r="AC5571" s="91"/>
      <c r="AD5571" s="91"/>
      <c r="AE5571" s="91"/>
      <c r="AF5571" s="91"/>
    </row>
    <row r="5572" spans="1:32" x14ac:dyDescent="0.3">
      <c r="A5572" s="65">
        <v>0</v>
      </c>
      <c r="B5572" s="10">
        <v>5569</v>
      </c>
      <c r="C5572" s="71">
        <v>0.55689999999999995</v>
      </c>
      <c r="D5572" s="74">
        <v>755447</v>
      </c>
      <c r="E5572" s="61">
        <v>701922</v>
      </c>
      <c r="F5572" s="68">
        <v>0.18886174999999999</v>
      </c>
      <c r="G5572" s="292">
        <v>0.17548050000000001</v>
      </c>
      <c r="H5572" s="68">
        <v>0.20145253333333332</v>
      </c>
      <c r="I5572" s="68">
        <v>0.18717919999999999</v>
      </c>
      <c r="T5572" s="91"/>
      <c r="U5572" s="91"/>
      <c r="AA5572" s="91"/>
      <c r="AB5572" s="91"/>
      <c r="AC5572" s="91"/>
      <c r="AD5572" s="91"/>
      <c r="AE5572" s="91"/>
      <c r="AF5572" s="91"/>
    </row>
    <row r="5573" spans="1:32" x14ac:dyDescent="0.3">
      <c r="A5573" s="65">
        <v>0</v>
      </c>
      <c r="B5573" s="10">
        <v>5570</v>
      </c>
      <c r="C5573" s="71">
        <v>0.55700000000000005</v>
      </c>
      <c r="D5573" s="74">
        <v>755447</v>
      </c>
      <c r="E5573" s="61">
        <v>701922</v>
      </c>
      <c r="F5573" s="68">
        <v>0.18886174999999999</v>
      </c>
      <c r="G5573" s="292">
        <v>0.17548050000000001</v>
      </c>
      <c r="H5573" s="68">
        <v>0.20145253333333332</v>
      </c>
      <c r="I5573" s="68">
        <v>0.18717919999999999</v>
      </c>
      <c r="T5573" s="91"/>
      <c r="U5573" s="91"/>
      <c r="AA5573" s="91"/>
      <c r="AB5573" s="91"/>
      <c r="AC5573" s="91"/>
      <c r="AD5573" s="91"/>
      <c r="AE5573" s="91"/>
      <c r="AF5573" s="91"/>
    </row>
    <row r="5574" spans="1:32" x14ac:dyDescent="0.3">
      <c r="A5574" s="65">
        <v>0</v>
      </c>
      <c r="B5574" s="10">
        <v>5571</v>
      </c>
      <c r="C5574" s="71">
        <v>0.55710000000000004</v>
      </c>
      <c r="D5574" s="74">
        <v>755447</v>
      </c>
      <c r="E5574" s="61">
        <v>701922</v>
      </c>
      <c r="F5574" s="68">
        <v>0.18886174999999999</v>
      </c>
      <c r="G5574" s="292">
        <v>0.17548050000000001</v>
      </c>
      <c r="H5574" s="68">
        <v>0.20145253333333332</v>
      </c>
      <c r="I5574" s="68">
        <v>0.18717919999999999</v>
      </c>
      <c r="T5574" s="91"/>
      <c r="U5574" s="91"/>
      <c r="AA5574" s="91"/>
      <c r="AB5574" s="91"/>
      <c r="AC5574" s="91"/>
      <c r="AD5574" s="91"/>
      <c r="AE5574" s="91"/>
      <c r="AF5574" s="91"/>
    </row>
    <row r="5575" spans="1:32" x14ac:dyDescent="0.3">
      <c r="A5575" s="65">
        <v>0</v>
      </c>
      <c r="B5575" s="10">
        <v>5572</v>
      </c>
      <c r="C5575" s="71">
        <v>0.55720000000000003</v>
      </c>
      <c r="D5575" s="74">
        <v>755447</v>
      </c>
      <c r="E5575" s="61">
        <v>701922</v>
      </c>
      <c r="F5575" s="68">
        <v>0.18886174999999999</v>
      </c>
      <c r="G5575" s="292">
        <v>0.17548050000000001</v>
      </c>
      <c r="H5575" s="68">
        <v>0.20145253333333332</v>
      </c>
      <c r="I5575" s="68">
        <v>0.18717919999999999</v>
      </c>
      <c r="T5575" s="91"/>
      <c r="U5575" s="91"/>
      <c r="AA5575" s="91"/>
      <c r="AB5575" s="91"/>
      <c r="AC5575" s="91"/>
      <c r="AD5575" s="91"/>
      <c r="AE5575" s="91"/>
      <c r="AF5575" s="91"/>
    </row>
    <row r="5576" spans="1:32" x14ac:dyDescent="0.3">
      <c r="A5576" s="65">
        <v>0</v>
      </c>
      <c r="B5576" s="10">
        <v>5573</v>
      </c>
      <c r="C5576" s="71">
        <v>0.55730000000000002</v>
      </c>
      <c r="D5576" s="74">
        <v>755447</v>
      </c>
      <c r="E5576" s="61">
        <v>701922</v>
      </c>
      <c r="F5576" s="68">
        <v>0.18886174999999999</v>
      </c>
      <c r="G5576" s="292">
        <v>0.17548050000000001</v>
      </c>
      <c r="H5576" s="68">
        <v>0.20145253333333332</v>
      </c>
      <c r="I5576" s="68">
        <v>0.18717919999999999</v>
      </c>
      <c r="T5576" s="91"/>
      <c r="U5576" s="91"/>
      <c r="AA5576" s="91"/>
      <c r="AB5576" s="91"/>
      <c r="AC5576" s="91"/>
      <c r="AD5576" s="91"/>
      <c r="AE5576" s="91"/>
      <c r="AF5576" s="91"/>
    </row>
    <row r="5577" spans="1:32" x14ac:dyDescent="0.3">
      <c r="A5577" s="65">
        <v>0</v>
      </c>
      <c r="B5577" s="10">
        <v>5574</v>
      </c>
      <c r="C5577" s="71">
        <v>0.55740000000000001</v>
      </c>
      <c r="D5577" s="74">
        <v>755447</v>
      </c>
      <c r="E5577" s="61">
        <v>701922</v>
      </c>
      <c r="F5577" s="68">
        <v>0.18886174999999999</v>
      </c>
      <c r="G5577" s="292">
        <v>0.17548050000000001</v>
      </c>
      <c r="H5577" s="68">
        <v>0.20145253333333332</v>
      </c>
      <c r="I5577" s="68">
        <v>0.18717919999999999</v>
      </c>
      <c r="T5577" s="91"/>
      <c r="U5577" s="91"/>
      <c r="AA5577" s="91"/>
      <c r="AB5577" s="91"/>
      <c r="AC5577" s="91"/>
      <c r="AD5577" s="91"/>
      <c r="AE5577" s="91"/>
      <c r="AF5577" s="91"/>
    </row>
    <row r="5578" spans="1:32" x14ac:dyDescent="0.3">
      <c r="A5578" s="65">
        <v>0</v>
      </c>
      <c r="B5578" s="10">
        <v>5575</v>
      </c>
      <c r="C5578" s="71">
        <v>0.5575</v>
      </c>
      <c r="D5578" s="74">
        <v>755447</v>
      </c>
      <c r="E5578" s="61">
        <v>701922</v>
      </c>
      <c r="F5578" s="68">
        <v>0.18886174999999999</v>
      </c>
      <c r="G5578" s="292">
        <v>0.17548050000000001</v>
      </c>
      <c r="H5578" s="68">
        <v>0.20145253333333332</v>
      </c>
      <c r="I5578" s="68">
        <v>0.18717919999999999</v>
      </c>
      <c r="T5578" s="91"/>
      <c r="U5578" s="91"/>
      <c r="AA5578" s="91"/>
      <c r="AB5578" s="91"/>
      <c r="AC5578" s="91"/>
      <c r="AD5578" s="91"/>
      <c r="AE5578" s="91"/>
      <c r="AF5578" s="91"/>
    </row>
    <row r="5579" spans="1:32" x14ac:dyDescent="0.3">
      <c r="A5579" s="65">
        <v>0</v>
      </c>
      <c r="B5579" s="10">
        <v>5576</v>
      </c>
      <c r="C5579" s="71">
        <v>0.55759999999999998</v>
      </c>
      <c r="D5579" s="74">
        <v>755447</v>
      </c>
      <c r="E5579" s="61">
        <v>701922</v>
      </c>
      <c r="F5579" s="68">
        <v>0.18886174999999999</v>
      </c>
      <c r="G5579" s="292">
        <v>0.17548050000000001</v>
      </c>
      <c r="H5579" s="68">
        <v>0.20145253333333332</v>
      </c>
      <c r="I5579" s="68">
        <v>0.18717919999999999</v>
      </c>
      <c r="T5579" s="91"/>
      <c r="U5579" s="91"/>
      <c r="AA5579" s="91"/>
      <c r="AB5579" s="91"/>
      <c r="AC5579" s="91"/>
      <c r="AD5579" s="91"/>
      <c r="AE5579" s="91"/>
      <c r="AF5579" s="91"/>
    </row>
    <row r="5580" spans="1:32" x14ac:dyDescent="0.3">
      <c r="A5580" s="65">
        <v>0</v>
      </c>
      <c r="B5580" s="10">
        <v>5577</v>
      </c>
      <c r="C5580" s="71">
        <v>0.55769999999999997</v>
      </c>
      <c r="D5580" s="74">
        <v>755447</v>
      </c>
      <c r="E5580" s="61">
        <v>701922</v>
      </c>
      <c r="F5580" s="68">
        <v>0.18886174999999999</v>
      </c>
      <c r="G5580" s="292">
        <v>0.17548050000000001</v>
      </c>
      <c r="H5580" s="68">
        <v>0.20145253333333332</v>
      </c>
      <c r="I5580" s="68">
        <v>0.18717919999999999</v>
      </c>
      <c r="T5580" s="91"/>
      <c r="U5580" s="91"/>
      <c r="AA5580" s="91"/>
      <c r="AB5580" s="91"/>
      <c r="AC5580" s="91"/>
      <c r="AD5580" s="91"/>
      <c r="AE5580" s="91"/>
      <c r="AF5580" s="91"/>
    </row>
    <row r="5581" spans="1:32" x14ac:dyDescent="0.3">
      <c r="A5581" s="65">
        <v>0</v>
      </c>
      <c r="B5581" s="10">
        <v>5578</v>
      </c>
      <c r="C5581" s="71">
        <v>0.55779999999999996</v>
      </c>
      <c r="D5581" s="74">
        <v>755447</v>
      </c>
      <c r="E5581" s="61">
        <v>701922</v>
      </c>
      <c r="F5581" s="68">
        <v>0.18886174999999999</v>
      </c>
      <c r="G5581" s="292">
        <v>0.17548050000000001</v>
      </c>
      <c r="H5581" s="68">
        <v>0.20145253333333332</v>
      </c>
      <c r="I5581" s="68">
        <v>0.18717919999999999</v>
      </c>
      <c r="T5581" s="91"/>
      <c r="U5581" s="91"/>
      <c r="AA5581" s="91"/>
      <c r="AB5581" s="91"/>
      <c r="AC5581" s="91"/>
      <c r="AD5581" s="91"/>
      <c r="AE5581" s="91"/>
      <c r="AF5581" s="91"/>
    </row>
    <row r="5582" spans="1:32" x14ac:dyDescent="0.3">
      <c r="A5582" s="65">
        <v>0</v>
      </c>
      <c r="B5582" s="10">
        <v>5579</v>
      </c>
      <c r="C5582" s="71">
        <v>0.55789999999999995</v>
      </c>
      <c r="D5582" s="74">
        <v>755447</v>
      </c>
      <c r="E5582" s="61">
        <v>701922</v>
      </c>
      <c r="F5582" s="68">
        <v>0.18886174999999999</v>
      </c>
      <c r="G5582" s="292">
        <v>0.17548050000000001</v>
      </c>
      <c r="H5582" s="68">
        <v>0.20145253333333332</v>
      </c>
      <c r="I5582" s="68">
        <v>0.18717919999999999</v>
      </c>
      <c r="T5582" s="91"/>
      <c r="U5582" s="91"/>
      <c r="AA5582" s="91"/>
      <c r="AB5582" s="91"/>
      <c r="AC5582" s="91"/>
      <c r="AD5582" s="91"/>
      <c r="AE5582" s="91"/>
      <c r="AF5582" s="91"/>
    </row>
    <row r="5583" spans="1:32" x14ac:dyDescent="0.3">
      <c r="A5583" s="65">
        <v>0</v>
      </c>
      <c r="B5583" s="10">
        <v>5580</v>
      </c>
      <c r="C5583" s="71">
        <v>0.55800000000000005</v>
      </c>
      <c r="D5583" s="74">
        <v>755447</v>
      </c>
      <c r="E5583" s="61">
        <v>701922</v>
      </c>
      <c r="F5583" s="68">
        <v>0.18886174999999999</v>
      </c>
      <c r="G5583" s="292">
        <v>0.17548050000000001</v>
      </c>
      <c r="H5583" s="68">
        <v>0.20145253333333332</v>
      </c>
      <c r="I5583" s="68">
        <v>0.18717919999999999</v>
      </c>
      <c r="T5583" s="91"/>
      <c r="U5583" s="91"/>
      <c r="AA5583" s="91"/>
      <c r="AB5583" s="91"/>
      <c r="AC5583" s="91"/>
      <c r="AD5583" s="91"/>
      <c r="AE5583" s="91"/>
      <c r="AF5583" s="91"/>
    </row>
    <row r="5584" spans="1:32" x14ac:dyDescent="0.3">
      <c r="A5584" s="65">
        <v>0</v>
      </c>
      <c r="B5584" s="10">
        <v>5581</v>
      </c>
      <c r="C5584" s="71">
        <v>0.55810000000000004</v>
      </c>
      <c r="D5584" s="74">
        <v>755447</v>
      </c>
      <c r="E5584" s="61">
        <v>701922</v>
      </c>
      <c r="F5584" s="68">
        <v>0.18886174999999999</v>
      </c>
      <c r="G5584" s="292">
        <v>0.17548050000000001</v>
      </c>
      <c r="H5584" s="68">
        <v>0.20145253333333332</v>
      </c>
      <c r="I5584" s="68">
        <v>0.18717919999999999</v>
      </c>
      <c r="T5584" s="91"/>
      <c r="U5584" s="91"/>
      <c r="AA5584" s="91"/>
      <c r="AB5584" s="91"/>
      <c r="AC5584" s="91"/>
      <c r="AD5584" s="91"/>
      <c r="AE5584" s="91"/>
      <c r="AF5584" s="91"/>
    </row>
    <row r="5585" spans="1:32" x14ac:dyDescent="0.3">
      <c r="A5585" s="65">
        <v>0</v>
      </c>
      <c r="B5585" s="10">
        <v>5582</v>
      </c>
      <c r="C5585" s="71">
        <v>0.55820000000000003</v>
      </c>
      <c r="D5585" s="74">
        <v>755447</v>
      </c>
      <c r="E5585" s="61">
        <v>701922</v>
      </c>
      <c r="F5585" s="68">
        <v>0.18886174999999999</v>
      </c>
      <c r="G5585" s="292">
        <v>0.17548050000000001</v>
      </c>
      <c r="H5585" s="68">
        <v>0.20145253333333332</v>
      </c>
      <c r="I5585" s="68">
        <v>0.18717919999999999</v>
      </c>
      <c r="T5585" s="91"/>
      <c r="U5585" s="91"/>
      <c r="AA5585" s="91"/>
      <c r="AB5585" s="91"/>
      <c r="AC5585" s="91"/>
      <c r="AD5585" s="91"/>
      <c r="AE5585" s="91"/>
      <c r="AF5585" s="91"/>
    </row>
    <row r="5586" spans="1:32" x14ac:dyDescent="0.3">
      <c r="A5586" s="65">
        <v>0</v>
      </c>
      <c r="B5586" s="10">
        <v>5583</v>
      </c>
      <c r="C5586" s="71">
        <v>0.55830000000000002</v>
      </c>
      <c r="D5586" s="74">
        <v>755447</v>
      </c>
      <c r="E5586" s="61">
        <v>701922</v>
      </c>
      <c r="F5586" s="68">
        <v>0.18886174999999999</v>
      </c>
      <c r="G5586" s="292">
        <v>0.17548050000000001</v>
      </c>
      <c r="H5586" s="68">
        <v>0.20145253333333332</v>
      </c>
      <c r="I5586" s="68">
        <v>0.18717919999999999</v>
      </c>
      <c r="T5586" s="91"/>
      <c r="U5586" s="91"/>
      <c r="AA5586" s="91"/>
      <c r="AB5586" s="91"/>
      <c r="AC5586" s="91"/>
      <c r="AD5586" s="91"/>
      <c r="AE5586" s="91"/>
      <c r="AF5586" s="91"/>
    </row>
    <row r="5587" spans="1:32" x14ac:dyDescent="0.3">
      <c r="A5587" s="65">
        <v>0</v>
      </c>
      <c r="B5587" s="10">
        <v>5584</v>
      </c>
      <c r="C5587" s="71">
        <v>0.55840000000000001</v>
      </c>
      <c r="D5587" s="74">
        <v>755447</v>
      </c>
      <c r="E5587" s="61">
        <v>701922</v>
      </c>
      <c r="F5587" s="68">
        <v>0.18886174999999999</v>
      </c>
      <c r="G5587" s="292">
        <v>0.17548050000000001</v>
      </c>
      <c r="H5587" s="68">
        <v>0.20145253333333332</v>
      </c>
      <c r="I5587" s="68">
        <v>0.18717919999999999</v>
      </c>
      <c r="T5587" s="91"/>
      <c r="U5587" s="91"/>
      <c r="AA5587" s="91"/>
      <c r="AB5587" s="91"/>
      <c r="AC5587" s="91"/>
      <c r="AD5587" s="91"/>
      <c r="AE5587" s="91"/>
      <c r="AF5587" s="91"/>
    </row>
    <row r="5588" spans="1:32" x14ac:dyDescent="0.3">
      <c r="A5588" s="65">
        <v>0</v>
      </c>
      <c r="B5588" s="10">
        <v>5585</v>
      </c>
      <c r="C5588" s="71">
        <v>0.5585</v>
      </c>
      <c r="D5588" s="74">
        <v>755447</v>
      </c>
      <c r="E5588" s="61">
        <v>701922</v>
      </c>
      <c r="F5588" s="68">
        <v>0.18886174999999999</v>
      </c>
      <c r="G5588" s="292">
        <v>0.17548050000000001</v>
      </c>
      <c r="H5588" s="68">
        <v>0.20145253333333332</v>
      </c>
      <c r="I5588" s="68">
        <v>0.18717919999999999</v>
      </c>
      <c r="T5588" s="91"/>
      <c r="U5588" s="91"/>
      <c r="AA5588" s="91"/>
      <c r="AB5588" s="91"/>
      <c r="AC5588" s="91"/>
      <c r="AD5588" s="91"/>
      <c r="AE5588" s="91"/>
      <c r="AF5588" s="91"/>
    </row>
    <row r="5589" spans="1:32" x14ac:dyDescent="0.3">
      <c r="A5589" s="65">
        <v>0</v>
      </c>
      <c r="B5589" s="10">
        <v>5586</v>
      </c>
      <c r="C5589" s="71">
        <v>0.55859999999999999</v>
      </c>
      <c r="D5589" s="74">
        <v>755447</v>
      </c>
      <c r="E5589" s="61">
        <v>701922</v>
      </c>
      <c r="F5589" s="68">
        <v>0.18886174999999999</v>
      </c>
      <c r="G5589" s="292">
        <v>0.17548050000000001</v>
      </c>
      <c r="H5589" s="68">
        <v>0.20145253333333332</v>
      </c>
      <c r="I5589" s="68">
        <v>0.18717919999999999</v>
      </c>
      <c r="T5589" s="91"/>
      <c r="U5589" s="91"/>
      <c r="AA5589" s="91"/>
      <c r="AB5589" s="91"/>
      <c r="AC5589" s="91"/>
      <c r="AD5589" s="91"/>
      <c r="AE5589" s="91"/>
      <c r="AF5589" s="91"/>
    </row>
    <row r="5590" spans="1:32" x14ac:dyDescent="0.3">
      <c r="A5590" s="65">
        <v>0</v>
      </c>
      <c r="B5590" s="10">
        <v>5587</v>
      </c>
      <c r="C5590" s="71">
        <v>0.55869999999999997</v>
      </c>
      <c r="D5590" s="74">
        <v>755447</v>
      </c>
      <c r="E5590" s="61">
        <v>701922</v>
      </c>
      <c r="F5590" s="68">
        <v>0.18886174999999999</v>
      </c>
      <c r="G5590" s="292">
        <v>0.17548050000000001</v>
      </c>
      <c r="H5590" s="68">
        <v>0.20145253333333332</v>
      </c>
      <c r="I5590" s="68">
        <v>0.18717919999999999</v>
      </c>
      <c r="T5590" s="91"/>
      <c r="U5590" s="91"/>
      <c r="AA5590" s="91"/>
      <c r="AB5590" s="91"/>
      <c r="AC5590" s="91"/>
      <c r="AD5590" s="91"/>
      <c r="AE5590" s="91"/>
      <c r="AF5590" s="91"/>
    </row>
    <row r="5591" spans="1:32" x14ac:dyDescent="0.3">
      <c r="A5591" s="65">
        <v>0</v>
      </c>
      <c r="B5591" s="10">
        <v>5588</v>
      </c>
      <c r="C5591" s="71">
        <v>0.55879999999999996</v>
      </c>
      <c r="D5591" s="74">
        <v>755447</v>
      </c>
      <c r="E5591" s="61">
        <v>701922</v>
      </c>
      <c r="F5591" s="68">
        <v>0.18886174999999999</v>
      </c>
      <c r="G5591" s="292">
        <v>0.17548050000000001</v>
      </c>
      <c r="H5591" s="68">
        <v>0.20145253333333332</v>
      </c>
      <c r="I5591" s="68">
        <v>0.18717919999999999</v>
      </c>
      <c r="T5591" s="91"/>
      <c r="U5591" s="91"/>
      <c r="AA5591" s="91"/>
      <c r="AB5591" s="91"/>
      <c r="AC5591" s="91"/>
      <c r="AD5591" s="91"/>
      <c r="AE5591" s="91"/>
      <c r="AF5591" s="91"/>
    </row>
    <row r="5592" spans="1:32" x14ac:dyDescent="0.3">
      <c r="A5592" s="65">
        <v>0</v>
      </c>
      <c r="B5592" s="10">
        <v>5589</v>
      </c>
      <c r="C5592" s="71">
        <v>0.55889999999999995</v>
      </c>
      <c r="D5592" s="74">
        <v>755447</v>
      </c>
      <c r="E5592" s="61">
        <v>701922</v>
      </c>
      <c r="F5592" s="68">
        <v>0.18886174999999999</v>
      </c>
      <c r="G5592" s="292">
        <v>0.17548050000000001</v>
      </c>
      <c r="H5592" s="68">
        <v>0.20145253333333332</v>
      </c>
      <c r="I5592" s="68">
        <v>0.18717919999999999</v>
      </c>
      <c r="T5592" s="91"/>
      <c r="U5592" s="91"/>
      <c r="AA5592" s="91"/>
      <c r="AB5592" s="91"/>
      <c r="AC5592" s="91"/>
      <c r="AD5592" s="91"/>
      <c r="AE5592" s="91"/>
      <c r="AF5592" s="91"/>
    </row>
    <row r="5593" spans="1:32" x14ac:dyDescent="0.3">
      <c r="A5593" s="65">
        <v>0</v>
      </c>
      <c r="B5593" s="10">
        <v>5590</v>
      </c>
      <c r="C5593" s="71">
        <v>0.55900000000000005</v>
      </c>
      <c r="D5593" s="74">
        <v>755447</v>
      </c>
      <c r="E5593" s="61">
        <v>701922</v>
      </c>
      <c r="F5593" s="68">
        <v>0.18886174999999999</v>
      </c>
      <c r="G5593" s="292">
        <v>0.17548050000000001</v>
      </c>
      <c r="H5593" s="68">
        <v>0.20145253333333332</v>
      </c>
      <c r="I5593" s="68">
        <v>0.18717919999999999</v>
      </c>
      <c r="T5593" s="91"/>
      <c r="U5593" s="91"/>
      <c r="AA5593" s="91"/>
      <c r="AB5593" s="91"/>
      <c r="AC5593" s="91"/>
      <c r="AD5593" s="91"/>
      <c r="AE5593" s="91"/>
      <c r="AF5593" s="91"/>
    </row>
    <row r="5594" spans="1:32" x14ac:dyDescent="0.3">
      <c r="A5594" s="65">
        <v>0</v>
      </c>
      <c r="B5594" s="10">
        <v>5591</v>
      </c>
      <c r="C5594" s="71">
        <v>0.55910000000000004</v>
      </c>
      <c r="D5594" s="74">
        <v>755447</v>
      </c>
      <c r="E5594" s="61">
        <v>701922</v>
      </c>
      <c r="F5594" s="68">
        <v>0.18886174999999999</v>
      </c>
      <c r="G5594" s="292">
        <v>0.17548050000000001</v>
      </c>
      <c r="H5594" s="68">
        <v>0.20145253333333332</v>
      </c>
      <c r="I5594" s="68">
        <v>0.18717919999999999</v>
      </c>
      <c r="T5594" s="91"/>
      <c r="U5594" s="91"/>
      <c r="AA5594" s="91"/>
      <c r="AB5594" s="91"/>
      <c r="AC5594" s="91"/>
      <c r="AD5594" s="91"/>
      <c r="AE5594" s="91"/>
      <c r="AF5594" s="91"/>
    </row>
    <row r="5595" spans="1:32" x14ac:dyDescent="0.3">
      <c r="A5595" s="65">
        <v>0</v>
      </c>
      <c r="B5595" s="10">
        <v>5592</v>
      </c>
      <c r="C5595" s="71">
        <v>0.55920000000000003</v>
      </c>
      <c r="D5595" s="74">
        <v>755447</v>
      </c>
      <c r="E5595" s="61">
        <v>701922</v>
      </c>
      <c r="F5595" s="68">
        <v>0.18886174999999999</v>
      </c>
      <c r="G5595" s="292">
        <v>0.17548050000000001</v>
      </c>
      <c r="H5595" s="68">
        <v>0.20145253333333332</v>
      </c>
      <c r="I5595" s="68">
        <v>0.18717919999999999</v>
      </c>
      <c r="T5595" s="91"/>
      <c r="U5595" s="91"/>
      <c r="AA5595" s="91"/>
      <c r="AB5595" s="91"/>
      <c r="AC5595" s="91"/>
      <c r="AD5595" s="91"/>
      <c r="AE5595" s="91"/>
      <c r="AF5595" s="91"/>
    </row>
    <row r="5596" spans="1:32" x14ac:dyDescent="0.3">
      <c r="A5596" s="65">
        <v>0</v>
      </c>
      <c r="B5596" s="10">
        <v>5593</v>
      </c>
      <c r="C5596" s="71">
        <v>0.55930000000000002</v>
      </c>
      <c r="D5596" s="74">
        <v>755447</v>
      </c>
      <c r="E5596" s="61">
        <v>701922</v>
      </c>
      <c r="F5596" s="68">
        <v>0.18886174999999999</v>
      </c>
      <c r="G5596" s="292">
        <v>0.17548050000000001</v>
      </c>
      <c r="H5596" s="68">
        <v>0.20145253333333332</v>
      </c>
      <c r="I5596" s="68">
        <v>0.18717919999999999</v>
      </c>
      <c r="T5596" s="91"/>
      <c r="U5596" s="91"/>
      <c r="AA5596" s="91"/>
      <c r="AB5596" s="91"/>
      <c r="AC5596" s="91"/>
      <c r="AD5596" s="91"/>
      <c r="AE5596" s="91"/>
      <c r="AF5596" s="91"/>
    </row>
    <row r="5597" spans="1:32" x14ac:dyDescent="0.3">
      <c r="A5597" s="65">
        <v>0</v>
      </c>
      <c r="B5597" s="10">
        <v>5594</v>
      </c>
      <c r="C5597" s="71">
        <v>0.55940000000000001</v>
      </c>
      <c r="D5597" s="74">
        <v>755447</v>
      </c>
      <c r="E5597" s="61">
        <v>701922</v>
      </c>
      <c r="F5597" s="68">
        <v>0.18886174999999999</v>
      </c>
      <c r="G5597" s="292">
        <v>0.17548050000000001</v>
      </c>
      <c r="H5597" s="68">
        <v>0.20145253333333332</v>
      </c>
      <c r="I5597" s="68">
        <v>0.18717919999999999</v>
      </c>
      <c r="T5597" s="91"/>
      <c r="U5597" s="91"/>
      <c r="AA5597" s="91"/>
      <c r="AB5597" s="91"/>
      <c r="AC5597" s="91"/>
      <c r="AD5597" s="91"/>
      <c r="AE5597" s="91"/>
      <c r="AF5597" s="91"/>
    </row>
    <row r="5598" spans="1:32" x14ac:dyDescent="0.3">
      <c r="A5598" s="65">
        <v>0</v>
      </c>
      <c r="B5598" s="10">
        <v>5595</v>
      </c>
      <c r="C5598" s="71">
        <v>0.5595</v>
      </c>
      <c r="D5598" s="74">
        <v>755447</v>
      </c>
      <c r="E5598" s="61">
        <v>701922</v>
      </c>
      <c r="F5598" s="68">
        <v>0.18886174999999999</v>
      </c>
      <c r="G5598" s="292">
        <v>0.17548050000000001</v>
      </c>
      <c r="H5598" s="68">
        <v>0.20145253333333332</v>
      </c>
      <c r="I5598" s="68">
        <v>0.18717919999999999</v>
      </c>
      <c r="T5598" s="91"/>
      <c r="U5598" s="91"/>
      <c r="AA5598" s="91"/>
      <c r="AB5598" s="91"/>
      <c r="AC5598" s="91"/>
      <c r="AD5598" s="91"/>
      <c r="AE5598" s="91"/>
      <c r="AF5598" s="91"/>
    </row>
    <row r="5599" spans="1:32" x14ac:dyDescent="0.3">
      <c r="A5599" s="65">
        <v>0</v>
      </c>
      <c r="B5599" s="10">
        <v>5596</v>
      </c>
      <c r="C5599" s="71">
        <v>0.55959999999999999</v>
      </c>
      <c r="D5599" s="74">
        <v>755447</v>
      </c>
      <c r="E5599" s="61">
        <v>701922</v>
      </c>
      <c r="F5599" s="68">
        <v>0.18886174999999999</v>
      </c>
      <c r="G5599" s="292">
        <v>0.17548050000000001</v>
      </c>
      <c r="H5599" s="68">
        <v>0.20145253333333332</v>
      </c>
      <c r="I5599" s="68">
        <v>0.18717919999999999</v>
      </c>
      <c r="T5599" s="91"/>
      <c r="U5599" s="91"/>
      <c r="AA5599" s="91"/>
      <c r="AB5599" s="91"/>
      <c r="AC5599" s="91"/>
      <c r="AD5599" s="91"/>
      <c r="AE5599" s="91"/>
      <c r="AF5599" s="91"/>
    </row>
    <row r="5600" spans="1:32" x14ac:dyDescent="0.3">
      <c r="A5600" s="65">
        <v>0</v>
      </c>
      <c r="B5600" s="10">
        <v>5597</v>
      </c>
      <c r="C5600" s="71">
        <v>0.55969999999999998</v>
      </c>
      <c r="D5600" s="74">
        <v>755447</v>
      </c>
      <c r="E5600" s="61">
        <v>701922</v>
      </c>
      <c r="F5600" s="68">
        <v>0.18886174999999999</v>
      </c>
      <c r="G5600" s="292">
        <v>0.17548050000000001</v>
      </c>
      <c r="H5600" s="68">
        <v>0.20145253333333332</v>
      </c>
      <c r="I5600" s="68">
        <v>0.18717919999999999</v>
      </c>
      <c r="T5600" s="91"/>
      <c r="U5600" s="91"/>
      <c r="AA5600" s="91"/>
      <c r="AB5600" s="91"/>
      <c r="AC5600" s="91"/>
      <c r="AD5600" s="91"/>
      <c r="AE5600" s="91"/>
      <c r="AF5600" s="91"/>
    </row>
    <row r="5601" spans="1:32" x14ac:dyDescent="0.3">
      <c r="A5601" s="65">
        <v>0</v>
      </c>
      <c r="B5601" s="10">
        <v>5598</v>
      </c>
      <c r="C5601" s="71">
        <v>0.55979999999999996</v>
      </c>
      <c r="D5601" s="74">
        <v>755447</v>
      </c>
      <c r="E5601" s="61">
        <v>701922</v>
      </c>
      <c r="F5601" s="68">
        <v>0.18886174999999999</v>
      </c>
      <c r="G5601" s="292">
        <v>0.17548050000000001</v>
      </c>
      <c r="H5601" s="68">
        <v>0.20145253333333332</v>
      </c>
      <c r="I5601" s="68">
        <v>0.18717919999999999</v>
      </c>
      <c r="T5601" s="91"/>
      <c r="U5601" s="91"/>
      <c r="AA5601" s="91"/>
      <c r="AB5601" s="91"/>
      <c r="AC5601" s="91"/>
      <c r="AD5601" s="91"/>
      <c r="AE5601" s="91"/>
      <c r="AF5601" s="91"/>
    </row>
    <row r="5602" spans="1:32" x14ac:dyDescent="0.3">
      <c r="A5602" s="65">
        <v>0</v>
      </c>
      <c r="B5602" s="10">
        <v>5599</v>
      </c>
      <c r="C5602" s="71">
        <v>0.55989999999999995</v>
      </c>
      <c r="D5602" s="74">
        <v>755447</v>
      </c>
      <c r="E5602" s="61">
        <v>701922</v>
      </c>
      <c r="F5602" s="68">
        <v>0.18886174999999999</v>
      </c>
      <c r="G5602" s="292">
        <v>0.17548050000000001</v>
      </c>
      <c r="H5602" s="68">
        <v>0.20145253333333332</v>
      </c>
      <c r="I5602" s="68">
        <v>0.18717919999999999</v>
      </c>
      <c r="T5602" s="91"/>
      <c r="U5602" s="91"/>
      <c r="AA5602" s="91"/>
      <c r="AB5602" s="91"/>
      <c r="AC5602" s="91"/>
      <c r="AD5602" s="91"/>
      <c r="AE5602" s="91"/>
      <c r="AF5602" s="91"/>
    </row>
    <row r="5603" spans="1:32" x14ac:dyDescent="0.3">
      <c r="A5603" s="65">
        <v>0</v>
      </c>
      <c r="B5603" s="10">
        <v>5600</v>
      </c>
      <c r="C5603" s="71">
        <v>0.56000000000000005</v>
      </c>
      <c r="D5603" s="74">
        <v>755447</v>
      </c>
      <c r="E5603" s="61">
        <v>701922</v>
      </c>
      <c r="F5603" s="68">
        <v>0.18886174999999999</v>
      </c>
      <c r="G5603" s="292">
        <v>0.17548050000000001</v>
      </c>
      <c r="H5603" s="68">
        <v>0.20145253333333332</v>
      </c>
      <c r="I5603" s="68">
        <v>0.18717919999999999</v>
      </c>
      <c r="T5603" s="91"/>
      <c r="U5603" s="91"/>
      <c r="AA5603" s="91"/>
      <c r="AB5603" s="91"/>
      <c r="AC5603" s="91"/>
      <c r="AD5603" s="91"/>
      <c r="AE5603" s="91"/>
      <c r="AF5603" s="91"/>
    </row>
    <row r="5604" spans="1:32" x14ac:dyDescent="0.3">
      <c r="A5604" s="65">
        <v>0</v>
      </c>
      <c r="B5604" s="10">
        <v>5601</v>
      </c>
      <c r="C5604" s="71">
        <v>0.56010000000000004</v>
      </c>
      <c r="D5604" s="74">
        <v>755447</v>
      </c>
      <c r="E5604" s="61">
        <v>701922</v>
      </c>
      <c r="F5604" s="68">
        <v>0.18886174999999999</v>
      </c>
      <c r="G5604" s="292">
        <v>0.17548050000000001</v>
      </c>
      <c r="H5604" s="68">
        <v>0.20145253333333332</v>
      </c>
      <c r="I5604" s="68">
        <v>0.18717919999999999</v>
      </c>
      <c r="T5604" s="91"/>
      <c r="U5604" s="91"/>
      <c r="AA5604" s="91"/>
      <c r="AB5604" s="91"/>
      <c r="AC5604" s="91"/>
      <c r="AD5604" s="91"/>
      <c r="AE5604" s="91"/>
      <c r="AF5604" s="91"/>
    </row>
    <row r="5605" spans="1:32" x14ac:dyDescent="0.3">
      <c r="A5605" s="65">
        <v>0</v>
      </c>
      <c r="B5605" s="10">
        <v>5602</v>
      </c>
      <c r="C5605" s="71">
        <v>0.56020000000000003</v>
      </c>
      <c r="D5605" s="74">
        <v>755447</v>
      </c>
      <c r="E5605" s="61">
        <v>701922</v>
      </c>
      <c r="F5605" s="68">
        <v>0.18886174999999999</v>
      </c>
      <c r="G5605" s="292">
        <v>0.17548050000000001</v>
      </c>
      <c r="H5605" s="68">
        <v>0.20145253333333332</v>
      </c>
      <c r="I5605" s="68">
        <v>0.18717919999999999</v>
      </c>
      <c r="T5605" s="91"/>
      <c r="U5605" s="91"/>
      <c r="AA5605" s="91"/>
      <c r="AB5605" s="91"/>
      <c r="AC5605" s="91"/>
      <c r="AD5605" s="91"/>
      <c r="AE5605" s="91"/>
      <c r="AF5605" s="91"/>
    </row>
    <row r="5606" spans="1:32" x14ac:dyDescent="0.3">
      <c r="A5606" s="65">
        <v>0</v>
      </c>
      <c r="B5606" s="10">
        <v>5603</v>
      </c>
      <c r="C5606" s="71">
        <v>0.56030000000000002</v>
      </c>
      <c r="D5606" s="74">
        <v>755447</v>
      </c>
      <c r="E5606" s="61">
        <v>701922</v>
      </c>
      <c r="F5606" s="68">
        <v>0.18886174999999999</v>
      </c>
      <c r="G5606" s="292">
        <v>0.17548050000000001</v>
      </c>
      <c r="H5606" s="68">
        <v>0.20145253333333332</v>
      </c>
      <c r="I5606" s="68">
        <v>0.18717919999999999</v>
      </c>
      <c r="T5606" s="91"/>
      <c r="U5606" s="91"/>
      <c r="AA5606" s="91"/>
      <c r="AB5606" s="91"/>
      <c r="AC5606" s="91"/>
      <c r="AD5606" s="91"/>
      <c r="AE5606" s="91"/>
      <c r="AF5606" s="91"/>
    </row>
    <row r="5607" spans="1:32" x14ac:dyDescent="0.3">
      <c r="A5607" s="65">
        <v>0</v>
      </c>
      <c r="B5607" s="10">
        <v>5604</v>
      </c>
      <c r="C5607" s="71">
        <v>0.56040000000000001</v>
      </c>
      <c r="D5607" s="74">
        <v>755447</v>
      </c>
      <c r="E5607" s="61">
        <v>701922</v>
      </c>
      <c r="F5607" s="68">
        <v>0.18886174999999999</v>
      </c>
      <c r="G5607" s="292">
        <v>0.17548050000000001</v>
      </c>
      <c r="H5607" s="68">
        <v>0.20145253333333332</v>
      </c>
      <c r="I5607" s="68">
        <v>0.18717919999999999</v>
      </c>
      <c r="T5607" s="91"/>
      <c r="U5607" s="91"/>
      <c r="AA5607" s="91"/>
      <c r="AB5607" s="91"/>
      <c r="AC5607" s="91"/>
      <c r="AD5607" s="91"/>
      <c r="AE5607" s="91"/>
      <c r="AF5607" s="91"/>
    </row>
    <row r="5608" spans="1:32" x14ac:dyDescent="0.3">
      <c r="A5608" s="65">
        <v>0</v>
      </c>
      <c r="B5608" s="10">
        <v>5605</v>
      </c>
      <c r="C5608" s="71">
        <v>0.5605</v>
      </c>
      <c r="D5608" s="74">
        <v>755447</v>
      </c>
      <c r="E5608" s="61">
        <v>701922</v>
      </c>
      <c r="F5608" s="68">
        <v>0.18886174999999999</v>
      </c>
      <c r="G5608" s="292">
        <v>0.17548050000000001</v>
      </c>
      <c r="H5608" s="68">
        <v>0.20145253333333332</v>
      </c>
      <c r="I5608" s="68">
        <v>0.18717919999999999</v>
      </c>
      <c r="T5608" s="91"/>
      <c r="U5608" s="91"/>
      <c r="AA5608" s="91"/>
      <c r="AB5608" s="91"/>
      <c r="AC5608" s="91"/>
      <c r="AD5608" s="91"/>
      <c r="AE5608" s="91"/>
      <c r="AF5608" s="91"/>
    </row>
    <row r="5609" spans="1:32" x14ac:dyDescent="0.3">
      <c r="A5609" s="65">
        <v>0</v>
      </c>
      <c r="B5609" s="10">
        <v>5606</v>
      </c>
      <c r="C5609" s="71">
        <v>0.56059999999999999</v>
      </c>
      <c r="D5609" s="74">
        <v>755447</v>
      </c>
      <c r="E5609" s="61">
        <v>701922</v>
      </c>
      <c r="F5609" s="68">
        <v>0.18886174999999999</v>
      </c>
      <c r="G5609" s="292">
        <v>0.17548050000000001</v>
      </c>
      <c r="H5609" s="68">
        <v>0.20145253333333332</v>
      </c>
      <c r="I5609" s="68">
        <v>0.18717919999999999</v>
      </c>
      <c r="T5609" s="91"/>
      <c r="U5609" s="91"/>
      <c r="AA5609" s="91"/>
      <c r="AB5609" s="91"/>
      <c r="AC5609" s="91"/>
      <c r="AD5609" s="91"/>
      <c r="AE5609" s="91"/>
      <c r="AF5609" s="91"/>
    </row>
    <row r="5610" spans="1:32" x14ac:dyDescent="0.3">
      <c r="A5610" s="65">
        <v>0</v>
      </c>
      <c r="B5610" s="10">
        <v>5607</v>
      </c>
      <c r="C5610" s="71">
        <v>0.56069999999999998</v>
      </c>
      <c r="D5610" s="74">
        <v>755447</v>
      </c>
      <c r="E5610" s="61">
        <v>701922</v>
      </c>
      <c r="F5610" s="68">
        <v>0.18886174999999999</v>
      </c>
      <c r="G5610" s="292">
        <v>0.17548050000000001</v>
      </c>
      <c r="H5610" s="68">
        <v>0.20145253333333332</v>
      </c>
      <c r="I5610" s="68">
        <v>0.18717919999999999</v>
      </c>
      <c r="T5610" s="91"/>
      <c r="U5610" s="91"/>
      <c r="AA5610" s="91"/>
      <c r="AB5610" s="91"/>
      <c r="AC5610" s="91"/>
      <c r="AD5610" s="91"/>
      <c r="AE5610" s="91"/>
      <c r="AF5610" s="91"/>
    </row>
    <row r="5611" spans="1:32" x14ac:dyDescent="0.3">
      <c r="A5611" s="65">
        <v>0</v>
      </c>
      <c r="B5611" s="10">
        <v>5608</v>
      </c>
      <c r="C5611" s="71">
        <v>0.56079999999999997</v>
      </c>
      <c r="D5611" s="74">
        <v>755447</v>
      </c>
      <c r="E5611" s="61">
        <v>701922</v>
      </c>
      <c r="F5611" s="68">
        <v>0.18886174999999999</v>
      </c>
      <c r="G5611" s="292">
        <v>0.17548050000000001</v>
      </c>
      <c r="H5611" s="68">
        <v>0.20145253333333332</v>
      </c>
      <c r="I5611" s="68">
        <v>0.18717919999999999</v>
      </c>
      <c r="T5611" s="91"/>
      <c r="U5611" s="91"/>
      <c r="AA5611" s="91"/>
      <c r="AB5611" s="91"/>
      <c r="AC5611" s="91"/>
      <c r="AD5611" s="91"/>
      <c r="AE5611" s="91"/>
      <c r="AF5611" s="91"/>
    </row>
    <row r="5612" spans="1:32" x14ac:dyDescent="0.3">
      <c r="A5612" s="65">
        <v>0</v>
      </c>
      <c r="B5612" s="10">
        <v>5609</v>
      </c>
      <c r="C5612" s="71">
        <v>0.56089999999999995</v>
      </c>
      <c r="D5612" s="74">
        <v>755447</v>
      </c>
      <c r="E5612" s="61">
        <v>701922</v>
      </c>
      <c r="F5612" s="68">
        <v>0.18886174999999999</v>
      </c>
      <c r="G5612" s="292">
        <v>0.17548050000000001</v>
      </c>
      <c r="H5612" s="68">
        <v>0.20145253333333332</v>
      </c>
      <c r="I5612" s="68">
        <v>0.18717919999999999</v>
      </c>
      <c r="T5612" s="91"/>
      <c r="U5612" s="91"/>
      <c r="AA5612" s="91"/>
      <c r="AB5612" s="91"/>
      <c r="AC5612" s="91"/>
      <c r="AD5612" s="91"/>
      <c r="AE5612" s="91"/>
      <c r="AF5612" s="91"/>
    </row>
    <row r="5613" spans="1:32" x14ac:dyDescent="0.3">
      <c r="A5613" s="65">
        <v>0</v>
      </c>
      <c r="B5613" s="10">
        <v>5610</v>
      </c>
      <c r="C5613" s="71">
        <v>0.56100000000000005</v>
      </c>
      <c r="D5613" s="74">
        <v>755447</v>
      </c>
      <c r="E5613" s="61">
        <v>701922</v>
      </c>
      <c r="F5613" s="68">
        <v>0.18886174999999999</v>
      </c>
      <c r="G5613" s="292">
        <v>0.17548050000000001</v>
      </c>
      <c r="H5613" s="68">
        <v>0.20145253333333332</v>
      </c>
      <c r="I5613" s="68">
        <v>0.18717919999999999</v>
      </c>
      <c r="T5613" s="91"/>
      <c r="U5613" s="91"/>
      <c r="AA5613" s="91"/>
      <c r="AB5613" s="91"/>
      <c r="AC5613" s="91"/>
      <c r="AD5613" s="91"/>
      <c r="AE5613" s="91"/>
      <c r="AF5613" s="91"/>
    </row>
    <row r="5614" spans="1:32" x14ac:dyDescent="0.3">
      <c r="A5614" s="65">
        <v>0</v>
      </c>
      <c r="B5614" s="10">
        <v>5611</v>
      </c>
      <c r="C5614" s="71">
        <v>0.56110000000000004</v>
      </c>
      <c r="D5614" s="74">
        <v>755447</v>
      </c>
      <c r="E5614" s="61">
        <v>701922</v>
      </c>
      <c r="F5614" s="68">
        <v>0.18886174999999999</v>
      </c>
      <c r="G5614" s="292">
        <v>0.17548050000000001</v>
      </c>
      <c r="H5614" s="68">
        <v>0.20145253333333332</v>
      </c>
      <c r="I5614" s="68">
        <v>0.18717919999999999</v>
      </c>
      <c r="T5614" s="91"/>
      <c r="U5614" s="91"/>
      <c r="AA5614" s="91"/>
      <c r="AB5614" s="91"/>
      <c r="AC5614" s="91"/>
      <c r="AD5614" s="91"/>
      <c r="AE5614" s="91"/>
      <c r="AF5614" s="91"/>
    </row>
    <row r="5615" spans="1:32" x14ac:dyDescent="0.3">
      <c r="A5615" s="65">
        <v>0</v>
      </c>
      <c r="B5615" s="10">
        <v>5612</v>
      </c>
      <c r="C5615" s="71">
        <v>0.56120000000000003</v>
      </c>
      <c r="D5615" s="74">
        <v>755447</v>
      </c>
      <c r="E5615" s="61">
        <v>701922</v>
      </c>
      <c r="F5615" s="68">
        <v>0.18886174999999999</v>
      </c>
      <c r="G5615" s="292">
        <v>0.17548050000000001</v>
      </c>
      <c r="H5615" s="68">
        <v>0.20145253333333332</v>
      </c>
      <c r="I5615" s="68">
        <v>0.18717919999999999</v>
      </c>
      <c r="T5615" s="91"/>
      <c r="U5615" s="91"/>
      <c r="AA5615" s="91"/>
      <c r="AB5615" s="91"/>
      <c r="AC5615" s="91"/>
      <c r="AD5615" s="91"/>
      <c r="AE5615" s="91"/>
      <c r="AF5615" s="91"/>
    </row>
    <row r="5616" spans="1:32" x14ac:dyDescent="0.3">
      <c r="A5616" s="65">
        <v>0</v>
      </c>
      <c r="B5616" s="10">
        <v>5613</v>
      </c>
      <c r="C5616" s="71">
        <v>0.56130000000000002</v>
      </c>
      <c r="D5616" s="74">
        <v>755447</v>
      </c>
      <c r="E5616" s="61">
        <v>701922</v>
      </c>
      <c r="F5616" s="68">
        <v>0.18886174999999999</v>
      </c>
      <c r="G5616" s="292">
        <v>0.17548050000000001</v>
      </c>
      <c r="H5616" s="68">
        <v>0.20145253333333332</v>
      </c>
      <c r="I5616" s="68">
        <v>0.18717919999999999</v>
      </c>
      <c r="T5616" s="91"/>
      <c r="U5616" s="91"/>
      <c r="AA5616" s="91"/>
      <c r="AB5616" s="91"/>
      <c r="AC5616" s="91"/>
      <c r="AD5616" s="91"/>
      <c r="AE5616" s="91"/>
      <c r="AF5616" s="91"/>
    </row>
    <row r="5617" spans="1:32" x14ac:dyDescent="0.3">
      <c r="A5617" s="65">
        <v>0</v>
      </c>
      <c r="B5617" s="10">
        <v>5614</v>
      </c>
      <c r="C5617" s="71">
        <v>0.56140000000000001</v>
      </c>
      <c r="D5617" s="74">
        <v>755447</v>
      </c>
      <c r="E5617" s="61">
        <v>701922</v>
      </c>
      <c r="F5617" s="68">
        <v>0.18886174999999999</v>
      </c>
      <c r="G5617" s="292">
        <v>0.17548050000000001</v>
      </c>
      <c r="H5617" s="68">
        <v>0.20145253333333332</v>
      </c>
      <c r="I5617" s="68">
        <v>0.18717919999999999</v>
      </c>
      <c r="T5617" s="91"/>
      <c r="U5617" s="91"/>
      <c r="AA5617" s="91"/>
      <c r="AB5617" s="91"/>
      <c r="AC5617" s="91"/>
      <c r="AD5617" s="91"/>
      <c r="AE5617" s="91"/>
      <c r="AF5617" s="91"/>
    </row>
    <row r="5618" spans="1:32" x14ac:dyDescent="0.3">
      <c r="A5618" s="65">
        <v>0</v>
      </c>
      <c r="B5618" s="10">
        <v>5615</v>
      </c>
      <c r="C5618" s="71">
        <v>0.5615</v>
      </c>
      <c r="D5618" s="74">
        <v>755447</v>
      </c>
      <c r="E5618" s="61">
        <v>701922</v>
      </c>
      <c r="F5618" s="68">
        <v>0.18886174999999999</v>
      </c>
      <c r="G5618" s="292">
        <v>0.17548050000000001</v>
      </c>
      <c r="H5618" s="68">
        <v>0.20145253333333332</v>
      </c>
      <c r="I5618" s="68">
        <v>0.18717919999999999</v>
      </c>
      <c r="T5618" s="91"/>
      <c r="U5618" s="91"/>
      <c r="AA5618" s="91"/>
      <c r="AB5618" s="91"/>
      <c r="AC5618" s="91"/>
      <c r="AD5618" s="91"/>
      <c r="AE5618" s="91"/>
      <c r="AF5618" s="91"/>
    </row>
    <row r="5619" spans="1:32" x14ac:dyDescent="0.3">
      <c r="A5619" s="65">
        <v>0</v>
      </c>
      <c r="B5619" s="10">
        <v>5616</v>
      </c>
      <c r="C5619" s="71">
        <v>0.56159999999999999</v>
      </c>
      <c r="D5619" s="74">
        <v>755447</v>
      </c>
      <c r="E5619" s="61">
        <v>701922</v>
      </c>
      <c r="F5619" s="68">
        <v>0.18886174999999999</v>
      </c>
      <c r="G5619" s="292">
        <v>0.17548050000000001</v>
      </c>
      <c r="H5619" s="68">
        <v>0.20145253333333332</v>
      </c>
      <c r="I5619" s="68">
        <v>0.18717919999999999</v>
      </c>
      <c r="T5619" s="91"/>
      <c r="U5619" s="91"/>
      <c r="AA5619" s="91"/>
      <c r="AB5619" s="91"/>
      <c r="AC5619" s="91"/>
      <c r="AD5619" s="91"/>
      <c r="AE5619" s="91"/>
      <c r="AF5619" s="91"/>
    </row>
    <row r="5620" spans="1:32" x14ac:dyDescent="0.3">
      <c r="A5620" s="65">
        <v>0</v>
      </c>
      <c r="B5620" s="10">
        <v>5617</v>
      </c>
      <c r="C5620" s="71">
        <v>0.56169999999999998</v>
      </c>
      <c r="D5620" s="74">
        <v>755447</v>
      </c>
      <c r="E5620" s="61">
        <v>701922</v>
      </c>
      <c r="F5620" s="68">
        <v>0.18886174999999999</v>
      </c>
      <c r="G5620" s="292">
        <v>0.17548050000000001</v>
      </c>
      <c r="H5620" s="68">
        <v>0.20145253333333332</v>
      </c>
      <c r="I5620" s="68">
        <v>0.18717919999999999</v>
      </c>
      <c r="T5620" s="91"/>
      <c r="U5620" s="91"/>
      <c r="AA5620" s="91"/>
      <c r="AB5620" s="91"/>
      <c r="AC5620" s="91"/>
      <c r="AD5620" s="91"/>
      <c r="AE5620" s="91"/>
      <c r="AF5620" s="91"/>
    </row>
    <row r="5621" spans="1:32" x14ac:dyDescent="0.3">
      <c r="A5621" s="65">
        <v>0</v>
      </c>
      <c r="B5621" s="10">
        <v>5618</v>
      </c>
      <c r="C5621" s="71">
        <v>0.56179999999999997</v>
      </c>
      <c r="D5621" s="74">
        <v>755447</v>
      </c>
      <c r="E5621" s="61">
        <v>701922</v>
      </c>
      <c r="F5621" s="68">
        <v>0.18886174999999999</v>
      </c>
      <c r="G5621" s="292">
        <v>0.17548050000000001</v>
      </c>
      <c r="H5621" s="68">
        <v>0.20145253333333332</v>
      </c>
      <c r="I5621" s="68">
        <v>0.18717919999999999</v>
      </c>
      <c r="T5621" s="91"/>
      <c r="U5621" s="91"/>
      <c r="AA5621" s="91"/>
      <c r="AB5621" s="91"/>
      <c r="AC5621" s="91"/>
      <c r="AD5621" s="91"/>
      <c r="AE5621" s="91"/>
      <c r="AF5621" s="91"/>
    </row>
    <row r="5622" spans="1:32" x14ac:dyDescent="0.3">
      <c r="A5622" s="65">
        <v>0</v>
      </c>
      <c r="B5622" s="10">
        <v>5619</v>
      </c>
      <c r="C5622" s="71">
        <v>0.56189999999999996</v>
      </c>
      <c r="D5622" s="74">
        <v>755447</v>
      </c>
      <c r="E5622" s="61">
        <v>701922</v>
      </c>
      <c r="F5622" s="68">
        <v>0.18886174999999999</v>
      </c>
      <c r="G5622" s="292">
        <v>0.17548050000000001</v>
      </c>
      <c r="H5622" s="68">
        <v>0.20145253333333332</v>
      </c>
      <c r="I5622" s="68">
        <v>0.18717919999999999</v>
      </c>
      <c r="T5622" s="91"/>
      <c r="U5622" s="91"/>
      <c r="AA5622" s="91"/>
      <c r="AB5622" s="91"/>
      <c r="AC5622" s="91"/>
      <c r="AD5622" s="91"/>
      <c r="AE5622" s="91"/>
      <c r="AF5622" s="91"/>
    </row>
    <row r="5623" spans="1:32" x14ac:dyDescent="0.3">
      <c r="A5623" s="65">
        <v>0</v>
      </c>
      <c r="B5623" s="10">
        <v>5620</v>
      </c>
      <c r="C5623" s="71">
        <v>0.56200000000000006</v>
      </c>
      <c r="D5623" s="74">
        <v>755447</v>
      </c>
      <c r="E5623" s="61">
        <v>701922</v>
      </c>
      <c r="F5623" s="68">
        <v>0.18886174999999999</v>
      </c>
      <c r="G5623" s="292">
        <v>0.17548050000000001</v>
      </c>
      <c r="H5623" s="68">
        <v>0.20145253333333332</v>
      </c>
      <c r="I5623" s="68">
        <v>0.18717919999999999</v>
      </c>
      <c r="T5623" s="91"/>
      <c r="U5623" s="91"/>
      <c r="AA5623" s="91"/>
      <c r="AB5623" s="91"/>
      <c r="AC5623" s="91"/>
      <c r="AD5623" s="91"/>
      <c r="AE5623" s="91"/>
      <c r="AF5623" s="91"/>
    </row>
    <row r="5624" spans="1:32" x14ac:dyDescent="0.3">
      <c r="A5624" s="65">
        <v>0</v>
      </c>
      <c r="B5624" s="10">
        <v>5621</v>
      </c>
      <c r="C5624" s="71">
        <v>0.56210000000000004</v>
      </c>
      <c r="D5624" s="74">
        <v>755447</v>
      </c>
      <c r="E5624" s="61">
        <v>701922</v>
      </c>
      <c r="F5624" s="68">
        <v>0.18886174999999999</v>
      </c>
      <c r="G5624" s="292">
        <v>0.17548050000000001</v>
      </c>
      <c r="H5624" s="68">
        <v>0.20145253333333332</v>
      </c>
      <c r="I5624" s="68">
        <v>0.18717919999999999</v>
      </c>
      <c r="T5624" s="91"/>
      <c r="U5624" s="91"/>
      <c r="AA5624" s="91"/>
      <c r="AB5624" s="91"/>
      <c r="AC5624" s="91"/>
      <c r="AD5624" s="91"/>
      <c r="AE5624" s="91"/>
      <c r="AF5624" s="91"/>
    </row>
    <row r="5625" spans="1:32" x14ac:dyDescent="0.3">
      <c r="A5625" s="65">
        <v>0</v>
      </c>
      <c r="B5625" s="10">
        <v>5622</v>
      </c>
      <c r="C5625" s="71">
        <v>0.56220000000000003</v>
      </c>
      <c r="D5625" s="74">
        <v>755447</v>
      </c>
      <c r="E5625" s="61">
        <v>701922</v>
      </c>
      <c r="F5625" s="68">
        <v>0.18886174999999999</v>
      </c>
      <c r="G5625" s="292">
        <v>0.17548050000000001</v>
      </c>
      <c r="H5625" s="68">
        <v>0.20145253333333332</v>
      </c>
      <c r="I5625" s="68">
        <v>0.18717919999999999</v>
      </c>
      <c r="T5625" s="91"/>
      <c r="U5625" s="91"/>
      <c r="AA5625" s="91"/>
      <c r="AB5625" s="91"/>
      <c r="AC5625" s="91"/>
      <c r="AD5625" s="91"/>
      <c r="AE5625" s="91"/>
      <c r="AF5625" s="91"/>
    </row>
    <row r="5626" spans="1:32" x14ac:dyDescent="0.3">
      <c r="A5626" s="65">
        <v>0</v>
      </c>
      <c r="B5626" s="10">
        <v>5623</v>
      </c>
      <c r="C5626" s="71">
        <v>0.56230000000000002</v>
      </c>
      <c r="D5626" s="74">
        <v>755447</v>
      </c>
      <c r="E5626" s="61">
        <v>701922</v>
      </c>
      <c r="F5626" s="68">
        <v>0.18886174999999999</v>
      </c>
      <c r="G5626" s="292">
        <v>0.17548050000000001</v>
      </c>
      <c r="H5626" s="68">
        <v>0.20145253333333332</v>
      </c>
      <c r="I5626" s="68">
        <v>0.18717919999999999</v>
      </c>
      <c r="T5626" s="91"/>
      <c r="U5626" s="91"/>
      <c r="AA5626" s="91"/>
      <c r="AB5626" s="91"/>
      <c r="AC5626" s="91"/>
      <c r="AD5626" s="91"/>
      <c r="AE5626" s="91"/>
      <c r="AF5626" s="91"/>
    </row>
    <row r="5627" spans="1:32" x14ac:dyDescent="0.3">
      <c r="A5627" s="65">
        <v>0</v>
      </c>
      <c r="B5627" s="10">
        <v>5624</v>
      </c>
      <c r="C5627" s="71">
        <v>0.56240000000000001</v>
      </c>
      <c r="D5627" s="74">
        <v>755447</v>
      </c>
      <c r="E5627" s="61">
        <v>701922</v>
      </c>
      <c r="F5627" s="68">
        <v>0.18886174999999999</v>
      </c>
      <c r="G5627" s="292">
        <v>0.17548050000000001</v>
      </c>
      <c r="H5627" s="68">
        <v>0.20145253333333332</v>
      </c>
      <c r="I5627" s="68">
        <v>0.18717919999999999</v>
      </c>
      <c r="T5627" s="91"/>
      <c r="U5627" s="91"/>
      <c r="AA5627" s="91"/>
      <c r="AB5627" s="91"/>
      <c r="AC5627" s="91"/>
      <c r="AD5627" s="91"/>
      <c r="AE5627" s="91"/>
      <c r="AF5627" s="91"/>
    </row>
    <row r="5628" spans="1:32" x14ac:dyDescent="0.3">
      <c r="A5628" s="65">
        <v>0</v>
      </c>
      <c r="B5628" s="10">
        <v>5625</v>
      </c>
      <c r="C5628" s="71">
        <v>0.5625</v>
      </c>
      <c r="D5628" s="74">
        <v>755447</v>
      </c>
      <c r="E5628" s="61">
        <v>701922</v>
      </c>
      <c r="F5628" s="68">
        <v>0.18886174999999999</v>
      </c>
      <c r="G5628" s="292">
        <v>0.17548050000000001</v>
      </c>
      <c r="H5628" s="68">
        <v>0.20145253333333332</v>
      </c>
      <c r="I5628" s="68">
        <v>0.18717919999999999</v>
      </c>
      <c r="T5628" s="91"/>
      <c r="U5628" s="91"/>
      <c r="AA5628" s="91"/>
      <c r="AB5628" s="91"/>
      <c r="AC5628" s="91"/>
      <c r="AD5628" s="91"/>
      <c r="AE5628" s="91"/>
      <c r="AF5628" s="91"/>
    </row>
    <row r="5629" spans="1:32" x14ac:dyDescent="0.3">
      <c r="A5629" s="65">
        <v>0</v>
      </c>
      <c r="B5629" s="10">
        <v>5626</v>
      </c>
      <c r="C5629" s="71">
        <v>0.56259999999999999</v>
      </c>
      <c r="D5629" s="74">
        <v>755447</v>
      </c>
      <c r="E5629" s="61">
        <v>701922</v>
      </c>
      <c r="F5629" s="68">
        <v>0.18886174999999999</v>
      </c>
      <c r="G5629" s="292">
        <v>0.17548050000000001</v>
      </c>
      <c r="H5629" s="68">
        <v>0.20145253333333332</v>
      </c>
      <c r="I5629" s="68">
        <v>0.18717919999999999</v>
      </c>
      <c r="T5629" s="91"/>
      <c r="U5629" s="91"/>
      <c r="AA5629" s="91"/>
      <c r="AB5629" s="91"/>
      <c r="AC5629" s="91"/>
      <c r="AD5629" s="91"/>
      <c r="AE5629" s="91"/>
      <c r="AF5629" s="91"/>
    </row>
    <row r="5630" spans="1:32" x14ac:dyDescent="0.3">
      <c r="A5630" s="65">
        <v>0</v>
      </c>
      <c r="B5630" s="10">
        <v>5627</v>
      </c>
      <c r="C5630" s="71">
        <v>0.56269999999999998</v>
      </c>
      <c r="D5630" s="74">
        <v>755447</v>
      </c>
      <c r="E5630" s="61">
        <v>701922</v>
      </c>
      <c r="F5630" s="68">
        <v>0.18886174999999999</v>
      </c>
      <c r="G5630" s="292">
        <v>0.17548050000000001</v>
      </c>
      <c r="H5630" s="68">
        <v>0.20145253333333332</v>
      </c>
      <c r="I5630" s="68">
        <v>0.18717919999999999</v>
      </c>
      <c r="T5630" s="91"/>
      <c r="U5630" s="91"/>
      <c r="AA5630" s="91"/>
      <c r="AB5630" s="91"/>
      <c r="AC5630" s="91"/>
      <c r="AD5630" s="91"/>
      <c r="AE5630" s="91"/>
      <c r="AF5630" s="91"/>
    </row>
    <row r="5631" spans="1:32" x14ac:dyDescent="0.3">
      <c r="A5631" s="65">
        <v>0</v>
      </c>
      <c r="B5631" s="10">
        <v>5628</v>
      </c>
      <c r="C5631" s="71">
        <v>0.56279999999999997</v>
      </c>
      <c r="D5631" s="74">
        <v>755447</v>
      </c>
      <c r="E5631" s="61">
        <v>701922</v>
      </c>
      <c r="F5631" s="68">
        <v>0.18886174999999999</v>
      </c>
      <c r="G5631" s="292">
        <v>0.17548050000000001</v>
      </c>
      <c r="H5631" s="68">
        <v>0.20145253333333332</v>
      </c>
      <c r="I5631" s="68">
        <v>0.18717919999999999</v>
      </c>
      <c r="T5631" s="91"/>
      <c r="U5631" s="91"/>
      <c r="AA5631" s="91"/>
      <c r="AB5631" s="91"/>
      <c r="AC5631" s="91"/>
      <c r="AD5631" s="91"/>
      <c r="AE5631" s="91"/>
      <c r="AF5631" s="91"/>
    </row>
    <row r="5632" spans="1:32" x14ac:dyDescent="0.3">
      <c r="A5632" s="65">
        <v>0</v>
      </c>
      <c r="B5632" s="10">
        <v>5629</v>
      </c>
      <c r="C5632" s="71">
        <v>0.56289999999999996</v>
      </c>
      <c r="D5632" s="74">
        <v>755447</v>
      </c>
      <c r="E5632" s="61">
        <v>701922</v>
      </c>
      <c r="F5632" s="68">
        <v>0.18886174999999999</v>
      </c>
      <c r="G5632" s="292">
        <v>0.17548050000000001</v>
      </c>
      <c r="H5632" s="68">
        <v>0.20145253333333332</v>
      </c>
      <c r="I5632" s="68">
        <v>0.18717919999999999</v>
      </c>
      <c r="T5632" s="91"/>
      <c r="U5632" s="91"/>
      <c r="AA5632" s="91"/>
      <c r="AB5632" s="91"/>
      <c r="AC5632" s="91"/>
      <c r="AD5632" s="91"/>
      <c r="AE5632" s="91"/>
      <c r="AF5632" s="91"/>
    </row>
    <row r="5633" spans="1:32" x14ac:dyDescent="0.3">
      <c r="A5633" s="65">
        <v>0</v>
      </c>
      <c r="B5633" s="10">
        <v>5630</v>
      </c>
      <c r="C5633" s="71">
        <v>0.56299999999999994</v>
      </c>
      <c r="D5633" s="74">
        <v>755447</v>
      </c>
      <c r="E5633" s="61">
        <v>701922</v>
      </c>
      <c r="F5633" s="68">
        <v>0.18886174999999999</v>
      </c>
      <c r="G5633" s="292">
        <v>0.17548050000000001</v>
      </c>
      <c r="H5633" s="68">
        <v>0.20145253333333332</v>
      </c>
      <c r="I5633" s="68">
        <v>0.18717919999999999</v>
      </c>
      <c r="T5633" s="91"/>
      <c r="U5633" s="91"/>
      <c r="AA5633" s="91"/>
      <c r="AB5633" s="91"/>
      <c r="AC5633" s="91"/>
      <c r="AD5633" s="91"/>
      <c r="AE5633" s="91"/>
      <c r="AF5633" s="91"/>
    </row>
    <row r="5634" spans="1:32" x14ac:dyDescent="0.3">
      <c r="A5634" s="65">
        <v>0</v>
      </c>
      <c r="B5634" s="10">
        <v>5631</v>
      </c>
      <c r="C5634" s="71">
        <v>0.56310000000000004</v>
      </c>
      <c r="D5634" s="74">
        <v>755447</v>
      </c>
      <c r="E5634" s="61">
        <v>701922</v>
      </c>
      <c r="F5634" s="68">
        <v>0.18886174999999999</v>
      </c>
      <c r="G5634" s="292">
        <v>0.17548050000000001</v>
      </c>
      <c r="H5634" s="68">
        <v>0.20145253333333332</v>
      </c>
      <c r="I5634" s="68">
        <v>0.18717919999999999</v>
      </c>
      <c r="T5634" s="91"/>
      <c r="U5634" s="91"/>
      <c r="AA5634" s="91"/>
      <c r="AB5634" s="91"/>
      <c r="AC5634" s="91"/>
      <c r="AD5634" s="91"/>
      <c r="AE5634" s="91"/>
      <c r="AF5634" s="91"/>
    </row>
    <row r="5635" spans="1:32" x14ac:dyDescent="0.3">
      <c r="A5635" s="65">
        <v>0</v>
      </c>
      <c r="B5635" s="10">
        <v>5632</v>
      </c>
      <c r="C5635" s="71">
        <v>0.56320000000000003</v>
      </c>
      <c r="D5635" s="74">
        <v>755447</v>
      </c>
      <c r="E5635" s="61">
        <v>701922</v>
      </c>
      <c r="F5635" s="68">
        <v>0.18886174999999999</v>
      </c>
      <c r="G5635" s="292">
        <v>0.17548050000000001</v>
      </c>
      <c r="H5635" s="68">
        <v>0.20145253333333332</v>
      </c>
      <c r="I5635" s="68">
        <v>0.18717919999999999</v>
      </c>
      <c r="T5635" s="91"/>
      <c r="U5635" s="91"/>
      <c r="AA5635" s="91"/>
      <c r="AB5635" s="91"/>
      <c r="AC5635" s="91"/>
      <c r="AD5635" s="91"/>
      <c r="AE5635" s="91"/>
      <c r="AF5635" s="91"/>
    </row>
    <row r="5636" spans="1:32" x14ac:dyDescent="0.3">
      <c r="A5636" s="65">
        <v>0</v>
      </c>
      <c r="B5636" s="10">
        <v>5633</v>
      </c>
      <c r="C5636" s="71">
        <v>0.56330000000000002</v>
      </c>
      <c r="D5636" s="74">
        <v>755447</v>
      </c>
      <c r="E5636" s="61">
        <v>701922</v>
      </c>
      <c r="F5636" s="68">
        <v>0.18886174999999999</v>
      </c>
      <c r="G5636" s="292">
        <v>0.17548050000000001</v>
      </c>
      <c r="H5636" s="68">
        <v>0.20145253333333332</v>
      </c>
      <c r="I5636" s="68">
        <v>0.18717919999999999</v>
      </c>
      <c r="T5636" s="91"/>
      <c r="U5636" s="91"/>
      <c r="AA5636" s="91"/>
      <c r="AB5636" s="91"/>
      <c r="AC5636" s="91"/>
      <c r="AD5636" s="91"/>
      <c r="AE5636" s="91"/>
      <c r="AF5636" s="91"/>
    </row>
    <row r="5637" spans="1:32" x14ac:dyDescent="0.3">
      <c r="A5637" s="65">
        <v>0</v>
      </c>
      <c r="B5637" s="10">
        <v>5634</v>
      </c>
      <c r="C5637" s="71">
        <v>0.56340000000000001</v>
      </c>
      <c r="D5637" s="74">
        <v>755447</v>
      </c>
      <c r="E5637" s="61">
        <v>701922</v>
      </c>
      <c r="F5637" s="68">
        <v>0.18886174999999999</v>
      </c>
      <c r="G5637" s="292">
        <v>0.17548050000000001</v>
      </c>
      <c r="H5637" s="68">
        <v>0.20145253333333332</v>
      </c>
      <c r="I5637" s="68">
        <v>0.18717919999999999</v>
      </c>
      <c r="T5637" s="91"/>
      <c r="U5637" s="91"/>
      <c r="AA5637" s="91"/>
      <c r="AB5637" s="91"/>
      <c r="AC5637" s="91"/>
      <c r="AD5637" s="91"/>
      <c r="AE5637" s="91"/>
      <c r="AF5637" s="91"/>
    </row>
    <row r="5638" spans="1:32" x14ac:dyDescent="0.3">
      <c r="A5638" s="65">
        <v>0</v>
      </c>
      <c r="B5638" s="10">
        <v>5635</v>
      </c>
      <c r="C5638" s="71">
        <v>0.5635</v>
      </c>
      <c r="D5638" s="74">
        <v>755447</v>
      </c>
      <c r="E5638" s="61">
        <v>701922</v>
      </c>
      <c r="F5638" s="68">
        <v>0.18886174999999999</v>
      </c>
      <c r="G5638" s="292">
        <v>0.17548050000000001</v>
      </c>
      <c r="H5638" s="68">
        <v>0.20145253333333332</v>
      </c>
      <c r="I5638" s="68">
        <v>0.18717919999999999</v>
      </c>
      <c r="T5638" s="91"/>
      <c r="U5638" s="91"/>
      <c r="AA5638" s="91"/>
      <c r="AB5638" s="91"/>
      <c r="AC5638" s="91"/>
      <c r="AD5638" s="91"/>
      <c r="AE5638" s="91"/>
      <c r="AF5638" s="91"/>
    </row>
    <row r="5639" spans="1:32" x14ac:dyDescent="0.3">
      <c r="A5639" s="65">
        <v>0</v>
      </c>
      <c r="B5639" s="10">
        <v>5636</v>
      </c>
      <c r="C5639" s="71">
        <v>0.56359999999999999</v>
      </c>
      <c r="D5639" s="74">
        <v>755447</v>
      </c>
      <c r="E5639" s="61">
        <v>701922</v>
      </c>
      <c r="F5639" s="68">
        <v>0.18886174999999999</v>
      </c>
      <c r="G5639" s="292">
        <v>0.17548050000000001</v>
      </c>
      <c r="H5639" s="68">
        <v>0.20145253333333332</v>
      </c>
      <c r="I5639" s="68">
        <v>0.18717919999999999</v>
      </c>
      <c r="T5639" s="91"/>
      <c r="U5639" s="91"/>
      <c r="AA5639" s="91"/>
      <c r="AB5639" s="91"/>
      <c r="AC5639" s="91"/>
      <c r="AD5639" s="91"/>
      <c r="AE5639" s="91"/>
      <c r="AF5639" s="91"/>
    </row>
    <row r="5640" spans="1:32" x14ac:dyDescent="0.3">
      <c r="A5640" s="65">
        <v>0</v>
      </c>
      <c r="B5640" s="10">
        <v>5637</v>
      </c>
      <c r="C5640" s="71">
        <v>0.56369999999999998</v>
      </c>
      <c r="D5640" s="74">
        <v>755447</v>
      </c>
      <c r="E5640" s="61">
        <v>701922</v>
      </c>
      <c r="F5640" s="68">
        <v>0.18886174999999999</v>
      </c>
      <c r="G5640" s="292">
        <v>0.17548050000000001</v>
      </c>
      <c r="H5640" s="68">
        <v>0.20145253333333332</v>
      </c>
      <c r="I5640" s="68">
        <v>0.18717919999999999</v>
      </c>
      <c r="T5640" s="91"/>
      <c r="U5640" s="91"/>
      <c r="AA5640" s="91"/>
      <c r="AB5640" s="91"/>
      <c r="AC5640" s="91"/>
      <c r="AD5640" s="91"/>
      <c r="AE5640" s="91"/>
      <c r="AF5640" s="91"/>
    </row>
    <row r="5641" spans="1:32" x14ac:dyDescent="0.3">
      <c r="A5641" s="65">
        <v>0</v>
      </c>
      <c r="B5641" s="10">
        <v>5638</v>
      </c>
      <c r="C5641" s="71">
        <v>0.56379999999999997</v>
      </c>
      <c r="D5641" s="74">
        <v>755447</v>
      </c>
      <c r="E5641" s="61">
        <v>701922</v>
      </c>
      <c r="F5641" s="68">
        <v>0.18886174999999999</v>
      </c>
      <c r="G5641" s="292">
        <v>0.17548050000000001</v>
      </c>
      <c r="H5641" s="68">
        <v>0.20145253333333332</v>
      </c>
      <c r="I5641" s="68">
        <v>0.18717919999999999</v>
      </c>
      <c r="T5641" s="91"/>
      <c r="U5641" s="91"/>
      <c r="AA5641" s="91"/>
      <c r="AB5641" s="91"/>
      <c r="AC5641" s="91"/>
      <c r="AD5641" s="91"/>
      <c r="AE5641" s="91"/>
      <c r="AF5641" s="91"/>
    </row>
    <row r="5642" spans="1:32" x14ac:dyDescent="0.3">
      <c r="A5642" s="65">
        <v>0</v>
      </c>
      <c r="B5642" s="10">
        <v>5639</v>
      </c>
      <c r="C5642" s="71">
        <v>0.56389999999999996</v>
      </c>
      <c r="D5642" s="74">
        <v>755447</v>
      </c>
      <c r="E5642" s="61">
        <v>701922</v>
      </c>
      <c r="F5642" s="68">
        <v>0.18886174999999999</v>
      </c>
      <c r="G5642" s="292">
        <v>0.17548050000000001</v>
      </c>
      <c r="H5642" s="68">
        <v>0.20145253333333332</v>
      </c>
      <c r="I5642" s="68">
        <v>0.18717919999999999</v>
      </c>
      <c r="T5642" s="91"/>
      <c r="U5642" s="91"/>
      <c r="AA5642" s="91"/>
      <c r="AB5642" s="91"/>
      <c r="AC5642" s="91"/>
      <c r="AD5642" s="91"/>
      <c r="AE5642" s="91"/>
      <c r="AF5642" s="91"/>
    </row>
    <row r="5643" spans="1:32" x14ac:dyDescent="0.3">
      <c r="A5643" s="65">
        <v>0</v>
      </c>
      <c r="B5643" s="10">
        <v>5640</v>
      </c>
      <c r="C5643" s="71">
        <v>0.56399999999999995</v>
      </c>
      <c r="D5643" s="74">
        <v>755447</v>
      </c>
      <c r="E5643" s="61">
        <v>701922</v>
      </c>
      <c r="F5643" s="68">
        <v>0.18886174999999999</v>
      </c>
      <c r="G5643" s="292">
        <v>0.17548050000000001</v>
      </c>
      <c r="H5643" s="68">
        <v>0.20145253333333332</v>
      </c>
      <c r="I5643" s="68">
        <v>0.18717919999999999</v>
      </c>
      <c r="T5643" s="91"/>
      <c r="U5643" s="91"/>
      <c r="AA5643" s="91"/>
      <c r="AB5643" s="91"/>
      <c r="AC5643" s="91"/>
      <c r="AD5643" s="91"/>
      <c r="AE5643" s="91"/>
      <c r="AF5643" s="91"/>
    </row>
    <row r="5644" spans="1:32" x14ac:dyDescent="0.3">
      <c r="A5644" s="65">
        <v>0</v>
      </c>
      <c r="B5644" s="10">
        <v>5641</v>
      </c>
      <c r="C5644" s="71">
        <v>0.56410000000000005</v>
      </c>
      <c r="D5644" s="74">
        <v>755447</v>
      </c>
      <c r="E5644" s="61">
        <v>701922</v>
      </c>
      <c r="F5644" s="68">
        <v>0.18886174999999999</v>
      </c>
      <c r="G5644" s="292">
        <v>0.17548050000000001</v>
      </c>
      <c r="H5644" s="68">
        <v>0.20145253333333332</v>
      </c>
      <c r="I5644" s="68">
        <v>0.18717919999999999</v>
      </c>
      <c r="T5644" s="91"/>
      <c r="U5644" s="91"/>
      <c r="AA5644" s="91"/>
      <c r="AB5644" s="91"/>
      <c r="AC5644" s="91"/>
      <c r="AD5644" s="91"/>
      <c r="AE5644" s="91"/>
      <c r="AF5644" s="91"/>
    </row>
    <row r="5645" spans="1:32" x14ac:dyDescent="0.3">
      <c r="A5645" s="65">
        <v>0</v>
      </c>
      <c r="B5645" s="10">
        <v>5642</v>
      </c>
      <c r="C5645" s="71">
        <v>0.56420000000000003</v>
      </c>
      <c r="D5645" s="74">
        <v>755447</v>
      </c>
      <c r="E5645" s="61">
        <v>701922</v>
      </c>
      <c r="F5645" s="68">
        <v>0.18886174999999999</v>
      </c>
      <c r="G5645" s="292">
        <v>0.17548050000000001</v>
      </c>
      <c r="H5645" s="68">
        <v>0.20145253333333332</v>
      </c>
      <c r="I5645" s="68">
        <v>0.18717919999999999</v>
      </c>
      <c r="T5645" s="91"/>
      <c r="U5645" s="91"/>
      <c r="AA5645" s="91"/>
      <c r="AB5645" s="91"/>
      <c r="AC5645" s="91"/>
      <c r="AD5645" s="91"/>
      <c r="AE5645" s="91"/>
      <c r="AF5645" s="91"/>
    </row>
    <row r="5646" spans="1:32" x14ac:dyDescent="0.3">
      <c r="A5646" s="65">
        <v>0</v>
      </c>
      <c r="B5646" s="10">
        <v>5643</v>
      </c>
      <c r="C5646" s="71">
        <v>0.56430000000000002</v>
      </c>
      <c r="D5646" s="74">
        <v>755447</v>
      </c>
      <c r="E5646" s="61">
        <v>701922</v>
      </c>
      <c r="F5646" s="68">
        <v>0.18886174999999999</v>
      </c>
      <c r="G5646" s="292">
        <v>0.17548050000000001</v>
      </c>
      <c r="H5646" s="68">
        <v>0.20145253333333332</v>
      </c>
      <c r="I5646" s="68">
        <v>0.18717919999999999</v>
      </c>
      <c r="T5646" s="91"/>
      <c r="U5646" s="91"/>
      <c r="AA5646" s="91"/>
      <c r="AB5646" s="91"/>
      <c r="AC5646" s="91"/>
      <c r="AD5646" s="91"/>
      <c r="AE5646" s="91"/>
      <c r="AF5646" s="91"/>
    </row>
    <row r="5647" spans="1:32" x14ac:dyDescent="0.3">
      <c r="A5647" s="65">
        <v>0</v>
      </c>
      <c r="B5647" s="10">
        <v>5644</v>
      </c>
      <c r="C5647" s="71">
        <v>0.56440000000000001</v>
      </c>
      <c r="D5647" s="74">
        <v>755447</v>
      </c>
      <c r="E5647" s="61">
        <v>701922</v>
      </c>
      <c r="F5647" s="68">
        <v>0.18886174999999999</v>
      </c>
      <c r="G5647" s="292">
        <v>0.17548050000000001</v>
      </c>
      <c r="H5647" s="68">
        <v>0.20145253333333332</v>
      </c>
      <c r="I5647" s="68">
        <v>0.18717919999999999</v>
      </c>
      <c r="T5647" s="91"/>
      <c r="U5647" s="91"/>
      <c r="AA5647" s="91"/>
      <c r="AB5647" s="91"/>
      <c r="AC5647" s="91"/>
      <c r="AD5647" s="91"/>
      <c r="AE5647" s="91"/>
      <c r="AF5647" s="91"/>
    </row>
    <row r="5648" spans="1:32" x14ac:dyDescent="0.3">
      <c r="A5648" s="65">
        <v>0</v>
      </c>
      <c r="B5648" s="10">
        <v>5645</v>
      </c>
      <c r="C5648" s="71">
        <v>0.5645</v>
      </c>
      <c r="D5648" s="74">
        <v>755447</v>
      </c>
      <c r="E5648" s="61">
        <v>701922</v>
      </c>
      <c r="F5648" s="68">
        <v>0.18886174999999999</v>
      </c>
      <c r="G5648" s="292">
        <v>0.17548050000000001</v>
      </c>
      <c r="H5648" s="68">
        <v>0.20145253333333332</v>
      </c>
      <c r="I5648" s="68">
        <v>0.18717919999999999</v>
      </c>
      <c r="T5648" s="91"/>
      <c r="U5648" s="91"/>
      <c r="AA5648" s="91"/>
      <c r="AB5648" s="91"/>
      <c r="AC5648" s="91"/>
      <c r="AD5648" s="91"/>
      <c r="AE5648" s="91"/>
      <c r="AF5648" s="91"/>
    </row>
    <row r="5649" spans="1:32" x14ac:dyDescent="0.3">
      <c r="A5649" s="65">
        <v>0</v>
      </c>
      <c r="B5649" s="10">
        <v>5646</v>
      </c>
      <c r="C5649" s="71">
        <v>0.56459999999999999</v>
      </c>
      <c r="D5649" s="74">
        <v>755447</v>
      </c>
      <c r="E5649" s="61">
        <v>701922</v>
      </c>
      <c r="F5649" s="68">
        <v>0.18886174999999999</v>
      </c>
      <c r="G5649" s="292">
        <v>0.17548050000000001</v>
      </c>
      <c r="H5649" s="68">
        <v>0.20145253333333332</v>
      </c>
      <c r="I5649" s="68">
        <v>0.18717919999999999</v>
      </c>
      <c r="T5649" s="91"/>
      <c r="U5649" s="91"/>
      <c r="AA5649" s="91"/>
      <c r="AB5649" s="91"/>
      <c r="AC5649" s="91"/>
      <c r="AD5649" s="91"/>
      <c r="AE5649" s="91"/>
      <c r="AF5649" s="91"/>
    </row>
    <row r="5650" spans="1:32" x14ac:dyDescent="0.3">
      <c r="A5650" s="65">
        <v>0</v>
      </c>
      <c r="B5650" s="10">
        <v>5647</v>
      </c>
      <c r="C5650" s="71">
        <v>0.56469999999999998</v>
      </c>
      <c r="D5650" s="74">
        <v>755447</v>
      </c>
      <c r="E5650" s="61">
        <v>701922</v>
      </c>
      <c r="F5650" s="68">
        <v>0.18886174999999999</v>
      </c>
      <c r="G5650" s="292">
        <v>0.17548050000000001</v>
      </c>
      <c r="H5650" s="68">
        <v>0.20145253333333332</v>
      </c>
      <c r="I5650" s="68">
        <v>0.18717919999999999</v>
      </c>
      <c r="T5650" s="91"/>
      <c r="U5650" s="91"/>
      <c r="AA5650" s="91"/>
      <c r="AB5650" s="91"/>
      <c r="AC5650" s="91"/>
      <c r="AD5650" s="91"/>
      <c r="AE5650" s="91"/>
      <c r="AF5650" s="91"/>
    </row>
    <row r="5651" spans="1:32" x14ac:dyDescent="0.3">
      <c r="A5651" s="65">
        <v>0</v>
      </c>
      <c r="B5651" s="10">
        <v>5648</v>
      </c>
      <c r="C5651" s="71">
        <v>0.56479999999999997</v>
      </c>
      <c r="D5651" s="74">
        <v>755447</v>
      </c>
      <c r="E5651" s="61">
        <v>701922</v>
      </c>
      <c r="F5651" s="68">
        <v>0.18886174999999999</v>
      </c>
      <c r="G5651" s="292">
        <v>0.17548050000000001</v>
      </c>
      <c r="H5651" s="68">
        <v>0.20145253333333332</v>
      </c>
      <c r="I5651" s="68">
        <v>0.18717919999999999</v>
      </c>
      <c r="T5651" s="91"/>
      <c r="U5651" s="91"/>
      <c r="AA5651" s="91"/>
      <c r="AB5651" s="91"/>
      <c r="AC5651" s="91"/>
      <c r="AD5651" s="91"/>
      <c r="AE5651" s="91"/>
      <c r="AF5651" s="91"/>
    </row>
    <row r="5652" spans="1:32" x14ac:dyDescent="0.3">
      <c r="A5652" s="65">
        <v>0</v>
      </c>
      <c r="B5652" s="10">
        <v>5649</v>
      </c>
      <c r="C5652" s="71">
        <v>0.56489999999999996</v>
      </c>
      <c r="D5652" s="74">
        <v>755447</v>
      </c>
      <c r="E5652" s="61">
        <v>701922</v>
      </c>
      <c r="F5652" s="68">
        <v>0.18886174999999999</v>
      </c>
      <c r="G5652" s="292">
        <v>0.17548050000000001</v>
      </c>
      <c r="H5652" s="68">
        <v>0.20145253333333332</v>
      </c>
      <c r="I5652" s="68">
        <v>0.18717919999999999</v>
      </c>
      <c r="T5652" s="91"/>
      <c r="U5652" s="91"/>
      <c r="AA5652" s="91"/>
      <c r="AB5652" s="91"/>
      <c r="AC5652" s="91"/>
      <c r="AD5652" s="91"/>
      <c r="AE5652" s="91"/>
      <c r="AF5652" s="91"/>
    </row>
    <row r="5653" spans="1:32" x14ac:dyDescent="0.3">
      <c r="A5653" s="65">
        <v>0</v>
      </c>
      <c r="B5653" s="10">
        <v>5650</v>
      </c>
      <c r="C5653" s="71">
        <v>0.56499999999999995</v>
      </c>
      <c r="D5653" s="74">
        <v>755447</v>
      </c>
      <c r="E5653" s="61">
        <v>701922</v>
      </c>
      <c r="F5653" s="68">
        <v>0.18886174999999999</v>
      </c>
      <c r="G5653" s="292">
        <v>0.17548050000000001</v>
      </c>
      <c r="H5653" s="68">
        <v>0.20145253333333332</v>
      </c>
      <c r="I5653" s="68">
        <v>0.18717919999999999</v>
      </c>
      <c r="T5653" s="91"/>
      <c r="U5653" s="91"/>
      <c r="AA5653" s="91"/>
      <c r="AB5653" s="91"/>
      <c r="AC5653" s="91"/>
      <c r="AD5653" s="91"/>
      <c r="AE5653" s="91"/>
      <c r="AF5653" s="91"/>
    </row>
    <row r="5654" spans="1:32" x14ac:dyDescent="0.3">
      <c r="A5654" s="65">
        <v>0</v>
      </c>
      <c r="B5654" s="10">
        <v>5651</v>
      </c>
      <c r="C5654" s="71">
        <v>0.56510000000000005</v>
      </c>
      <c r="D5654" s="74">
        <v>755447</v>
      </c>
      <c r="E5654" s="61">
        <v>701922</v>
      </c>
      <c r="F5654" s="68">
        <v>0.18886174999999999</v>
      </c>
      <c r="G5654" s="292">
        <v>0.17548050000000001</v>
      </c>
      <c r="H5654" s="68">
        <v>0.20145253333333332</v>
      </c>
      <c r="I5654" s="68">
        <v>0.18717919999999999</v>
      </c>
      <c r="T5654" s="91"/>
      <c r="U5654" s="91"/>
      <c r="AA5654" s="91"/>
      <c r="AB5654" s="91"/>
      <c r="AC5654" s="91"/>
      <c r="AD5654" s="91"/>
      <c r="AE5654" s="91"/>
      <c r="AF5654" s="91"/>
    </row>
    <row r="5655" spans="1:32" x14ac:dyDescent="0.3">
      <c r="A5655" s="65">
        <v>0</v>
      </c>
      <c r="B5655" s="10">
        <v>5652</v>
      </c>
      <c r="C5655" s="71">
        <v>0.56520000000000004</v>
      </c>
      <c r="D5655" s="74">
        <v>755447</v>
      </c>
      <c r="E5655" s="61">
        <v>701922</v>
      </c>
      <c r="F5655" s="68">
        <v>0.18886174999999999</v>
      </c>
      <c r="G5655" s="292">
        <v>0.17548050000000001</v>
      </c>
      <c r="H5655" s="68">
        <v>0.20145253333333332</v>
      </c>
      <c r="I5655" s="68">
        <v>0.18717919999999999</v>
      </c>
      <c r="T5655" s="91"/>
      <c r="U5655" s="91"/>
      <c r="AA5655" s="91"/>
      <c r="AB5655" s="91"/>
      <c r="AC5655" s="91"/>
      <c r="AD5655" s="91"/>
      <c r="AE5655" s="91"/>
      <c r="AF5655" s="91"/>
    </row>
    <row r="5656" spans="1:32" x14ac:dyDescent="0.3">
      <c r="A5656" s="65">
        <v>0</v>
      </c>
      <c r="B5656" s="10">
        <v>5653</v>
      </c>
      <c r="C5656" s="71">
        <v>0.56530000000000002</v>
      </c>
      <c r="D5656" s="74">
        <v>755447</v>
      </c>
      <c r="E5656" s="61">
        <v>701922</v>
      </c>
      <c r="F5656" s="68">
        <v>0.18886174999999999</v>
      </c>
      <c r="G5656" s="292">
        <v>0.17548050000000001</v>
      </c>
      <c r="H5656" s="68">
        <v>0.20145253333333332</v>
      </c>
      <c r="I5656" s="68">
        <v>0.18717919999999999</v>
      </c>
      <c r="T5656" s="91"/>
      <c r="U5656" s="91"/>
      <c r="AA5656" s="91"/>
      <c r="AB5656" s="91"/>
      <c r="AC5656" s="91"/>
      <c r="AD5656" s="91"/>
      <c r="AE5656" s="91"/>
      <c r="AF5656" s="91"/>
    </row>
    <row r="5657" spans="1:32" x14ac:dyDescent="0.3">
      <c r="A5657" s="65">
        <v>0</v>
      </c>
      <c r="B5657" s="10">
        <v>5654</v>
      </c>
      <c r="C5657" s="71">
        <v>0.56540000000000001</v>
      </c>
      <c r="D5657" s="74">
        <v>755447</v>
      </c>
      <c r="E5657" s="61">
        <v>701922</v>
      </c>
      <c r="F5657" s="68">
        <v>0.18886174999999999</v>
      </c>
      <c r="G5657" s="292">
        <v>0.17548050000000001</v>
      </c>
      <c r="H5657" s="68">
        <v>0.20145253333333332</v>
      </c>
      <c r="I5657" s="68">
        <v>0.18717919999999999</v>
      </c>
      <c r="T5657" s="91"/>
      <c r="U5657" s="91"/>
      <c r="AA5657" s="91"/>
      <c r="AB5657" s="91"/>
      <c r="AC5657" s="91"/>
      <c r="AD5657" s="91"/>
      <c r="AE5657" s="91"/>
      <c r="AF5657" s="91"/>
    </row>
    <row r="5658" spans="1:32" x14ac:dyDescent="0.3">
      <c r="A5658" s="65">
        <v>0</v>
      </c>
      <c r="B5658" s="10">
        <v>5655</v>
      </c>
      <c r="C5658" s="71">
        <v>0.5655</v>
      </c>
      <c r="D5658" s="74">
        <v>755447</v>
      </c>
      <c r="E5658" s="61">
        <v>701922</v>
      </c>
      <c r="F5658" s="68">
        <v>0.18886174999999999</v>
      </c>
      <c r="G5658" s="292">
        <v>0.17548050000000001</v>
      </c>
      <c r="H5658" s="68">
        <v>0.20145253333333332</v>
      </c>
      <c r="I5658" s="68">
        <v>0.18717919999999999</v>
      </c>
      <c r="T5658" s="91"/>
      <c r="U5658" s="91"/>
      <c r="AA5658" s="91"/>
      <c r="AB5658" s="91"/>
      <c r="AC5658" s="91"/>
      <c r="AD5658" s="91"/>
      <c r="AE5658" s="91"/>
      <c r="AF5658" s="91"/>
    </row>
    <row r="5659" spans="1:32" x14ac:dyDescent="0.3">
      <c r="A5659" s="65">
        <v>0</v>
      </c>
      <c r="B5659" s="10">
        <v>5656</v>
      </c>
      <c r="C5659" s="71">
        <v>0.56559999999999999</v>
      </c>
      <c r="D5659" s="74">
        <v>755447</v>
      </c>
      <c r="E5659" s="61">
        <v>701922</v>
      </c>
      <c r="F5659" s="68">
        <v>0.18886174999999999</v>
      </c>
      <c r="G5659" s="292">
        <v>0.17548050000000001</v>
      </c>
      <c r="H5659" s="68">
        <v>0.20145253333333332</v>
      </c>
      <c r="I5659" s="68">
        <v>0.18717919999999999</v>
      </c>
      <c r="T5659" s="91"/>
      <c r="U5659" s="91"/>
      <c r="AA5659" s="91"/>
      <c r="AB5659" s="91"/>
      <c r="AC5659" s="91"/>
      <c r="AD5659" s="91"/>
      <c r="AE5659" s="91"/>
      <c r="AF5659" s="91"/>
    </row>
    <row r="5660" spans="1:32" x14ac:dyDescent="0.3">
      <c r="A5660" s="65">
        <v>0</v>
      </c>
      <c r="B5660" s="10">
        <v>5657</v>
      </c>
      <c r="C5660" s="71">
        <v>0.56569999999999998</v>
      </c>
      <c r="D5660" s="74">
        <v>755447</v>
      </c>
      <c r="E5660" s="61">
        <v>701922</v>
      </c>
      <c r="F5660" s="68">
        <v>0.18886174999999999</v>
      </c>
      <c r="G5660" s="292">
        <v>0.17548050000000001</v>
      </c>
      <c r="H5660" s="68">
        <v>0.20145253333333332</v>
      </c>
      <c r="I5660" s="68">
        <v>0.18717919999999999</v>
      </c>
      <c r="T5660" s="91"/>
      <c r="U5660" s="91"/>
      <c r="AA5660" s="91"/>
      <c r="AB5660" s="91"/>
      <c r="AC5660" s="91"/>
      <c r="AD5660" s="91"/>
      <c r="AE5660" s="91"/>
      <c r="AF5660" s="91"/>
    </row>
    <row r="5661" spans="1:32" x14ac:dyDescent="0.3">
      <c r="A5661" s="65">
        <v>0</v>
      </c>
      <c r="B5661" s="10">
        <v>5658</v>
      </c>
      <c r="C5661" s="71">
        <v>0.56579999999999997</v>
      </c>
      <c r="D5661" s="74">
        <v>755447</v>
      </c>
      <c r="E5661" s="61">
        <v>701922</v>
      </c>
      <c r="F5661" s="68">
        <v>0.18886174999999999</v>
      </c>
      <c r="G5661" s="292">
        <v>0.17548050000000001</v>
      </c>
      <c r="H5661" s="68">
        <v>0.20145253333333332</v>
      </c>
      <c r="I5661" s="68">
        <v>0.18717919999999999</v>
      </c>
      <c r="T5661" s="91"/>
      <c r="U5661" s="91"/>
      <c r="AA5661" s="91"/>
      <c r="AB5661" s="91"/>
      <c r="AC5661" s="91"/>
      <c r="AD5661" s="91"/>
      <c r="AE5661" s="91"/>
      <c r="AF5661" s="91"/>
    </row>
    <row r="5662" spans="1:32" x14ac:dyDescent="0.3">
      <c r="A5662" s="65">
        <v>0</v>
      </c>
      <c r="B5662" s="10">
        <v>5659</v>
      </c>
      <c r="C5662" s="71">
        <v>0.56589999999999996</v>
      </c>
      <c r="D5662" s="74">
        <v>755447</v>
      </c>
      <c r="E5662" s="61">
        <v>701922</v>
      </c>
      <c r="F5662" s="68">
        <v>0.18886174999999999</v>
      </c>
      <c r="G5662" s="292">
        <v>0.17548050000000001</v>
      </c>
      <c r="H5662" s="68">
        <v>0.20145253333333332</v>
      </c>
      <c r="I5662" s="68">
        <v>0.18717919999999999</v>
      </c>
      <c r="T5662" s="91"/>
      <c r="U5662" s="91"/>
      <c r="AA5662" s="91"/>
      <c r="AB5662" s="91"/>
      <c r="AC5662" s="91"/>
      <c r="AD5662" s="91"/>
      <c r="AE5662" s="91"/>
      <c r="AF5662" s="91"/>
    </row>
    <row r="5663" spans="1:32" x14ac:dyDescent="0.3">
      <c r="A5663" s="65">
        <v>0</v>
      </c>
      <c r="B5663" s="10">
        <v>5660</v>
      </c>
      <c r="C5663" s="71">
        <v>0.56599999999999995</v>
      </c>
      <c r="D5663" s="74">
        <v>755447</v>
      </c>
      <c r="E5663" s="61">
        <v>701922</v>
      </c>
      <c r="F5663" s="68">
        <v>0.18886174999999999</v>
      </c>
      <c r="G5663" s="292">
        <v>0.17548050000000001</v>
      </c>
      <c r="H5663" s="68">
        <v>0.20145253333333332</v>
      </c>
      <c r="I5663" s="68">
        <v>0.18717919999999999</v>
      </c>
      <c r="T5663" s="91"/>
      <c r="U5663" s="91"/>
      <c r="AA5663" s="91"/>
      <c r="AB5663" s="91"/>
      <c r="AC5663" s="91"/>
      <c r="AD5663" s="91"/>
      <c r="AE5663" s="91"/>
      <c r="AF5663" s="91"/>
    </row>
    <row r="5664" spans="1:32" x14ac:dyDescent="0.3">
      <c r="A5664" s="65">
        <v>0</v>
      </c>
      <c r="B5664" s="10">
        <v>5661</v>
      </c>
      <c r="C5664" s="71">
        <v>0.56610000000000005</v>
      </c>
      <c r="D5664" s="74">
        <v>755447</v>
      </c>
      <c r="E5664" s="61">
        <v>701922</v>
      </c>
      <c r="F5664" s="68">
        <v>0.18886174999999999</v>
      </c>
      <c r="G5664" s="292">
        <v>0.17548050000000001</v>
      </c>
      <c r="H5664" s="68">
        <v>0.20145253333333332</v>
      </c>
      <c r="I5664" s="68">
        <v>0.18717919999999999</v>
      </c>
      <c r="T5664" s="91"/>
      <c r="U5664" s="91"/>
      <c r="AA5664" s="91"/>
      <c r="AB5664" s="91"/>
      <c r="AC5664" s="91"/>
      <c r="AD5664" s="91"/>
      <c r="AE5664" s="91"/>
      <c r="AF5664" s="91"/>
    </row>
    <row r="5665" spans="1:32" x14ac:dyDescent="0.3">
      <c r="A5665" s="65">
        <v>0</v>
      </c>
      <c r="B5665" s="10">
        <v>5662</v>
      </c>
      <c r="C5665" s="71">
        <v>0.56620000000000004</v>
      </c>
      <c r="D5665" s="74">
        <v>755447</v>
      </c>
      <c r="E5665" s="61">
        <v>701922</v>
      </c>
      <c r="F5665" s="68">
        <v>0.18886174999999999</v>
      </c>
      <c r="G5665" s="292">
        <v>0.17548050000000001</v>
      </c>
      <c r="H5665" s="68">
        <v>0.20145253333333332</v>
      </c>
      <c r="I5665" s="68">
        <v>0.18717919999999999</v>
      </c>
      <c r="T5665" s="91"/>
      <c r="U5665" s="91"/>
      <c r="AA5665" s="91"/>
      <c r="AB5665" s="91"/>
      <c r="AC5665" s="91"/>
      <c r="AD5665" s="91"/>
      <c r="AE5665" s="91"/>
      <c r="AF5665" s="91"/>
    </row>
    <row r="5666" spans="1:32" x14ac:dyDescent="0.3">
      <c r="A5666" s="65">
        <v>0</v>
      </c>
      <c r="B5666" s="10">
        <v>5663</v>
      </c>
      <c r="C5666" s="71">
        <v>0.56630000000000003</v>
      </c>
      <c r="D5666" s="74">
        <v>755447</v>
      </c>
      <c r="E5666" s="61">
        <v>701922</v>
      </c>
      <c r="F5666" s="68">
        <v>0.18886174999999999</v>
      </c>
      <c r="G5666" s="292">
        <v>0.17548050000000001</v>
      </c>
      <c r="H5666" s="68">
        <v>0.20145253333333332</v>
      </c>
      <c r="I5666" s="68">
        <v>0.18717919999999999</v>
      </c>
      <c r="T5666" s="91"/>
      <c r="U5666" s="91"/>
      <c r="AA5666" s="91"/>
      <c r="AB5666" s="91"/>
      <c r="AC5666" s="91"/>
      <c r="AD5666" s="91"/>
      <c r="AE5666" s="91"/>
      <c r="AF5666" s="91"/>
    </row>
    <row r="5667" spans="1:32" x14ac:dyDescent="0.3">
      <c r="A5667" s="65">
        <v>0</v>
      </c>
      <c r="B5667" s="10">
        <v>5664</v>
      </c>
      <c r="C5667" s="71">
        <v>0.56640000000000001</v>
      </c>
      <c r="D5667" s="74">
        <v>755447</v>
      </c>
      <c r="E5667" s="61">
        <v>701922</v>
      </c>
      <c r="F5667" s="68">
        <v>0.18886174999999999</v>
      </c>
      <c r="G5667" s="292">
        <v>0.17548050000000001</v>
      </c>
      <c r="H5667" s="68">
        <v>0.20145253333333332</v>
      </c>
      <c r="I5667" s="68">
        <v>0.18717919999999999</v>
      </c>
      <c r="T5667" s="91"/>
      <c r="U5667" s="91"/>
      <c r="AA5667" s="91"/>
      <c r="AB5667" s="91"/>
      <c r="AC5667" s="91"/>
      <c r="AD5667" s="91"/>
      <c r="AE5667" s="91"/>
      <c r="AF5667" s="91"/>
    </row>
    <row r="5668" spans="1:32" x14ac:dyDescent="0.3">
      <c r="A5668" s="65">
        <v>0</v>
      </c>
      <c r="B5668" s="10">
        <v>5665</v>
      </c>
      <c r="C5668" s="71">
        <v>0.5665</v>
      </c>
      <c r="D5668" s="74">
        <v>755447</v>
      </c>
      <c r="E5668" s="61">
        <v>701922</v>
      </c>
      <c r="F5668" s="68">
        <v>0.18886174999999999</v>
      </c>
      <c r="G5668" s="292">
        <v>0.17548050000000001</v>
      </c>
      <c r="H5668" s="68">
        <v>0.20145253333333332</v>
      </c>
      <c r="I5668" s="68">
        <v>0.18717919999999999</v>
      </c>
      <c r="T5668" s="91"/>
      <c r="U5668" s="91"/>
      <c r="AA5668" s="91"/>
      <c r="AB5668" s="91"/>
      <c r="AC5668" s="91"/>
      <c r="AD5668" s="91"/>
      <c r="AE5668" s="91"/>
      <c r="AF5668" s="91"/>
    </row>
    <row r="5669" spans="1:32" x14ac:dyDescent="0.3">
      <c r="A5669" s="65">
        <v>0</v>
      </c>
      <c r="B5669" s="10">
        <v>5666</v>
      </c>
      <c r="C5669" s="71">
        <v>0.56659999999999999</v>
      </c>
      <c r="D5669" s="74">
        <v>755447</v>
      </c>
      <c r="E5669" s="61">
        <v>701922</v>
      </c>
      <c r="F5669" s="68">
        <v>0.18886174999999999</v>
      </c>
      <c r="G5669" s="292">
        <v>0.17548050000000001</v>
      </c>
      <c r="H5669" s="68">
        <v>0.20145253333333332</v>
      </c>
      <c r="I5669" s="68">
        <v>0.18717919999999999</v>
      </c>
      <c r="T5669" s="91"/>
      <c r="U5669" s="91"/>
      <c r="AA5669" s="91"/>
      <c r="AB5669" s="91"/>
      <c r="AC5669" s="91"/>
      <c r="AD5669" s="91"/>
      <c r="AE5669" s="91"/>
      <c r="AF5669" s="91"/>
    </row>
    <row r="5670" spans="1:32" x14ac:dyDescent="0.3">
      <c r="A5670" s="65">
        <v>0</v>
      </c>
      <c r="B5670" s="10">
        <v>5667</v>
      </c>
      <c r="C5670" s="71">
        <v>0.56669999999999998</v>
      </c>
      <c r="D5670" s="74">
        <v>755447</v>
      </c>
      <c r="E5670" s="61">
        <v>701922</v>
      </c>
      <c r="F5670" s="68">
        <v>0.18886174999999999</v>
      </c>
      <c r="G5670" s="292">
        <v>0.17548050000000001</v>
      </c>
      <c r="H5670" s="68">
        <v>0.20145253333333332</v>
      </c>
      <c r="I5670" s="68">
        <v>0.18717919999999999</v>
      </c>
      <c r="T5670" s="91"/>
      <c r="U5670" s="91"/>
      <c r="AA5670" s="91"/>
      <c r="AB5670" s="91"/>
      <c r="AC5670" s="91"/>
      <c r="AD5670" s="91"/>
      <c r="AE5670" s="91"/>
      <c r="AF5670" s="91"/>
    </row>
    <row r="5671" spans="1:32" x14ac:dyDescent="0.3">
      <c r="A5671" s="65">
        <v>0</v>
      </c>
      <c r="B5671" s="10">
        <v>5668</v>
      </c>
      <c r="C5671" s="71">
        <v>0.56679999999999997</v>
      </c>
      <c r="D5671" s="74">
        <v>755447</v>
      </c>
      <c r="E5671" s="61">
        <v>701922</v>
      </c>
      <c r="F5671" s="68">
        <v>0.18886174999999999</v>
      </c>
      <c r="G5671" s="292">
        <v>0.17548050000000001</v>
      </c>
      <c r="H5671" s="68">
        <v>0.20145253333333332</v>
      </c>
      <c r="I5671" s="68">
        <v>0.18717919999999999</v>
      </c>
      <c r="T5671" s="91"/>
      <c r="U5671" s="91"/>
      <c r="AA5671" s="91"/>
      <c r="AB5671" s="91"/>
      <c r="AC5671" s="91"/>
      <c r="AD5671" s="91"/>
      <c r="AE5671" s="91"/>
      <c r="AF5671" s="91"/>
    </row>
    <row r="5672" spans="1:32" x14ac:dyDescent="0.3">
      <c r="A5672" s="65">
        <v>0</v>
      </c>
      <c r="B5672" s="10">
        <v>5669</v>
      </c>
      <c r="C5672" s="71">
        <v>0.56689999999999996</v>
      </c>
      <c r="D5672" s="74">
        <v>755447</v>
      </c>
      <c r="E5672" s="61">
        <v>701922</v>
      </c>
      <c r="F5672" s="68">
        <v>0.18886174999999999</v>
      </c>
      <c r="G5672" s="292">
        <v>0.17548050000000001</v>
      </c>
      <c r="H5672" s="68">
        <v>0.20145253333333332</v>
      </c>
      <c r="I5672" s="68">
        <v>0.18717919999999999</v>
      </c>
      <c r="T5672" s="91"/>
      <c r="U5672" s="91"/>
      <c r="AA5672" s="91"/>
      <c r="AB5672" s="91"/>
      <c r="AC5672" s="91"/>
      <c r="AD5672" s="91"/>
      <c r="AE5672" s="91"/>
      <c r="AF5672" s="91"/>
    </row>
    <row r="5673" spans="1:32" x14ac:dyDescent="0.3">
      <c r="A5673" s="65">
        <v>0</v>
      </c>
      <c r="B5673" s="10">
        <v>5670</v>
      </c>
      <c r="C5673" s="71">
        <v>0.56699999999999995</v>
      </c>
      <c r="D5673" s="74">
        <v>755447</v>
      </c>
      <c r="E5673" s="61">
        <v>701922</v>
      </c>
      <c r="F5673" s="68">
        <v>0.18886174999999999</v>
      </c>
      <c r="G5673" s="292">
        <v>0.17548050000000001</v>
      </c>
      <c r="H5673" s="68">
        <v>0.20145253333333332</v>
      </c>
      <c r="I5673" s="68">
        <v>0.18717919999999999</v>
      </c>
      <c r="T5673" s="91"/>
      <c r="U5673" s="91"/>
      <c r="AA5673" s="91"/>
      <c r="AB5673" s="91"/>
      <c r="AC5673" s="91"/>
      <c r="AD5673" s="91"/>
      <c r="AE5673" s="91"/>
      <c r="AF5673" s="91"/>
    </row>
    <row r="5674" spans="1:32" x14ac:dyDescent="0.3">
      <c r="A5674" s="65">
        <v>0</v>
      </c>
      <c r="B5674" s="10">
        <v>5671</v>
      </c>
      <c r="C5674" s="71">
        <v>0.56710000000000005</v>
      </c>
      <c r="D5674" s="74">
        <v>755447</v>
      </c>
      <c r="E5674" s="61">
        <v>701922</v>
      </c>
      <c r="F5674" s="68">
        <v>0.18886174999999999</v>
      </c>
      <c r="G5674" s="292">
        <v>0.17548050000000001</v>
      </c>
      <c r="H5674" s="68">
        <v>0.20145253333333332</v>
      </c>
      <c r="I5674" s="68">
        <v>0.18717919999999999</v>
      </c>
      <c r="T5674" s="91"/>
      <c r="U5674" s="91"/>
      <c r="AA5674" s="91"/>
      <c r="AB5674" s="91"/>
      <c r="AC5674" s="91"/>
      <c r="AD5674" s="91"/>
      <c r="AE5674" s="91"/>
      <c r="AF5674" s="91"/>
    </row>
    <row r="5675" spans="1:32" x14ac:dyDescent="0.3">
      <c r="A5675" s="65">
        <v>0</v>
      </c>
      <c r="B5675" s="10">
        <v>5672</v>
      </c>
      <c r="C5675" s="71">
        <v>0.56720000000000004</v>
      </c>
      <c r="D5675" s="74">
        <v>755447</v>
      </c>
      <c r="E5675" s="61">
        <v>701922</v>
      </c>
      <c r="F5675" s="68">
        <v>0.18886174999999999</v>
      </c>
      <c r="G5675" s="292">
        <v>0.17548050000000001</v>
      </c>
      <c r="H5675" s="68">
        <v>0.20145253333333332</v>
      </c>
      <c r="I5675" s="68">
        <v>0.18717919999999999</v>
      </c>
      <c r="T5675" s="91"/>
      <c r="U5675" s="91"/>
      <c r="AA5675" s="91"/>
      <c r="AB5675" s="91"/>
      <c r="AC5675" s="91"/>
      <c r="AD5675" s="91"/>
      <c r="AE5675" s="91"/>
      <c r="AF5675" s="91"/>
    </row>
    <row r="5676" spans="1:32" x14ac:dyDescent="0.3">
      <c r="A5676" s="65">
        <v>0</v>
      </c>
      <c r="B5676" s="10">
        <v>5673</v>
      </c>
      <c r="C5676" s="71">
        <v>0.56730000000000003</v>
      </c>
      <c r="D5676" s="74">
        <v>755447</v>
      </c>
      <c r="E5676" s="61">
        <v>701922</v>
      </c>
      <c r="F5676" s="68">
        <v>0.18886174999999999</v>
      </c>
      <c r="G5676" s="292">
        <v>0.17548050000000001</v>
      </c>
      <c r="H5676" s="68">
        <v>0.20145253333333332</v>
      </c>
      <c r="I5676" s="68">
        <v>0.18717919999999999</v>
      </c>
      <c r="T5676" s="91"/>
      <c r="U5676" s="91"/>
      <c r="AA5676" s="91"/>
      <c r="AB5676" s="91"/>
      <c r="AC5676" s="91"/>
      <c r="AD5676" s="91"/>
      <c r="AE5676" s="91"/>
      <c r="AF5676" s="91"/>
    </row>
    <row r="5677" spans="1:32" x14ac:dyDescent="0.3">
      <c r="A5677" s="65">
        <v>0</v>
      </c>
      <c r="B5677" s="10">
        <v>5674</v>
      </c>
      <c r="C5677" s="71">
        <v>0.56740000000000002</v>
      </c>
      <c r="D5677" s="74">
        <v>755447</v>
      </c>
      <c r="E5677" s="61">
        <v>701922</v>
      </c>
      <c r="F5677" s="68">
        <v>0.18886174999999999</v>
      </c>
      <c r="G5677" s="292">
        <v>0.17548050000000001</v>
      </c>
      <c r="H5677" s="68">
        <v>0.20145253333333332</v>
      </c>
      <c r="I5677" s="68">
        <v>0.18717919999999999</v>
      </c>
      <c r="T5677" s="91"/>
      <c r="U5677" s="91"/>
      <c r="AA5677" s="91"/>
      <c r="AB5677" s="91"/>
      <c r="AC5677" s="91"/>
      <c r="AD5677" s="91"/>
      <c r="AE5677" s="91"/>
      <c r="AF5677" s="91"/>
    </row>
    <row r="5678" spans="1:32" x14ac:dyDescent="0.3">
      <c r="A5678" s="65">
        <v>0</v>
      </c>
      <c r="B5678" s="10">
        <v>5675</v>
      </c>
      <c r="C5678" s="71">
        <v>0.5675</v>
      </c>
      <c r="D5678" s="74">
        <v>755447</v>
      </c>
      <c r="E5678" s="61">
        <v>701922</v>
      </c>
      <c r="F5678" s="68">
        <v>0.18886174999999999</v>
      </c>
      <c r="G5678" s="292">
        <v>0.17548050000000001</v>
      </c>
      <c r="H5678" s="68">
        <v>0.20145253333333332</v>
      </c>
      <c r="I5678" s="68">
        <v>0.18717919999999999</v>
      </c>
      <c r="T5678" s="91"/>
      <c r="U5678" s="91"/>
      <c r="AA5678" s="91"/>
      <c r="AB5678" s="91"/>
      <c r="AC5678" s="91"/>
      <c r="AD5678" s="91"/>
      <c r="AE5678" s="91"/>
      <c r="AF5678" s="91"/>
    </row>
    <row r="5679" spans="1:32" x14ac:dyDescent="0.3">
      <c r="A5679" s="65">
        <v>0</v>
      </c>
      <c r="B5679" s="10">
        <v>5676</v>
      </c>
      <c r="C5679" s="71">
        <v>0.56759999999999999</v>
      </c>
      <c r="D5679" s="74">
        <v>755447</v>
      </c>
      <c r="E5679" s="61">
        <v>701922</v>
      </c>
      <c r="F5679" s="68">
        <v>0.18886174999999999</v>
      </c>
      <c r="G5679" s="292">
        <v>0.17548050000000001</v>
      </c>
      <c r="H5679" s="68">
        <v>0.20145253333333332</v>
      </c>
      <c r="I5679" s="68">
        <v>0.18717919999999999</v>
      </c>
      <c r="T5679" s="91"/>
      <c r="U5679" s="91"/>
      <c r="AA5679" s="91"/>
      <c r="AB5679" s="91"/>
      <c r="AC5679" s="91"/>
      <c r="AD5679" s="91"/>
      <c r="AE5679" s="91"/>
      <c r="AF5679" s="91"/>
    </row>
    <row r="5680" spans="1:32" x14ac:dyDescent="0.3">
      <c r="A5680" s="65">
        <v>0</v>
      </c>
      <c r="B5680" s="10">
        <v>5677</v>
      </c>
      <c r="C5680" s="71">
        <v>0.56769999999999998</v>
      </c>
      <c r="D5680" s="74">
        <v>755447</v>
      </c>
      <c r="E5680" s="61">
        <v>701922</v>
      </c>
      <c r="F5680" s="68">
        <v>0.18886174999999999</v>
      </c>
      <c r="G5680" s="292">
        <v>0.17548050000000001</v>
      </c>
      <c r="H5680" s="68">
        <v>0.20145253333333332</v>
      </c>
      <c r="I5680" s="68">
        <v>0.18717919999999999</v>
      </c>
      <c r="T5680" s="91"/>
      <c r="U5680" s="91"/>
      <c r="AA5680" s="91"/>
      <c r="AB5680" s="91"/>
      <c r="AC5680" s="91"/>
      <c r="AD5680" s="91"/>
      <c r="AE5680" s="91"/>
      <c r="AF5680" s="91"/>
    </row>
    <row r="5681" spans="1:32" x14ac:dyDescent="0.3">
      <c r="A5681" s="65">
        <v>0</v>
      </c>
      <c r="B5681" s="10">
        <v>5678</v>
      </c>
      <c r="C5681" s="71">
        <v>0.56779999999999997</v>
      </c>
      <c r="D5681" s="74">
        <v>755447</v>
      </c>
      <c r="E5681" s="61">
        <v>701922</v>
      </c>
      <c r="F5681" s="68">
        <v>0.18886174999999999</v>
      </c>
      <c r="G5681" s="292">
        <v>0.17548050000000001</v>
      </c>
      <c r="H5681" s="68">
        <v>0.20145253333333332</v>
      </c>
      <c r="I5681" s="68">
        <v>0.18717919999999999</v>
      </c>
      <c r="T5681" s="91"/>
      <c r="U5681" s="91"/>
      <c r="AA5681" s="91"/>
      <c r="AB5681" s="91"/>
      <c r="AC5681" s="91"/>
      <c r="AD5681" s="91"/>
      <c r="AE5681" s="91"/>
      <c r="AF5681" s="91"/>
    </row>
    <row r="5682" spans="1:32" x14ac:dyDescent="0.3">
      <c r="A5682" s="65">
        <v>0</v>
      </c>
      <c r="B5682" s="10">
        <v>5679</v>
      </c>
      <c r="C5682" s="71">
        <v>0.56789999999999996</v>
      </c>
      <c r="D5682" s="74">
        <v>755447</v>
      </c>
      <c r="E5682" s="61">
        <v>701922</v>
      </c>
      <c r="F5682" s="68">
        <v>0.18886174999999999</v>
      </c>
      <c r="G5682" s="292">
        <v>0.17548050000000001</v>
      </c>
      <c r="H5682" s="68">
        <v>0.20145253333333332</v>
      </c>
      <c r="I5682" s="68">
        <v>0.18717919999999999</v>
      </c>
      <c r="T5682" s="91"/>
      <c r="U5682" s="91"/>
      <c r="AA5682" s="91"/>
      <c r="AB5682" s="91"/>
      <c r="AC5682" s="91"/>
      <c r="AD5682" s="91"/>
      <c r="AE5682" s="91"/>
      <c r="AF5682" s="91"/>
    </row>
    <row r="5683" spans="1:32" x14ac:dyDescent="0.3">
      <c r="A5683" s="65">
        <v>0</v>
      </c>
      <c r="B5683" s="10">
        <v>5680</v>
      </c>
      <c r="C5683" s="71">
        <v>0.56799999999999995</v>
      </c>
      <c r="D5683" s="74">
        <v>755447</v>
      </c>
      <c r="E5683" s="61">
        <v>701922</v>
      </c>
      <c r="F5683" s="68">
        <v>0.18886174999999999</v>
      </c>
      <c r="G5683" s="292">
        <v>0.17548050000000001</v>
      </c>
      <c r="H5683" s="68">
        <v>0.20145253333333332</v>
      </c>
      <c r="I5683" s="68">
        <v>0.18717919999999999</v>
      </c>
      <c r="T5683" s="91"/>
      <c r="U5683" s="91"/>
      <c r="AA5683" s="91"/>
      <c r="AB5683" s="91"/>
      <c r="AC5683" s="91"/>
      <c r="AD5683" s="91"/>
      <c r="AE5683" s="91"/>
      <c r="AF5683" s="91"/>
    </row>
    <row r="5684" spans="1:32" x14ac:dyDescent="0.3">
      <c r="A5684" s="65">
        <v>0</v>
      </c>
      <c r="B5684" s="10">
        <v>5681</v>
      </c>
      <c r="C5684" s="71">
        <v>0.56810000000000005</v>
      </c>
      <c r="D5684" s="74">
        <v>755447</v>
      </c>
      <c r="E5684" s="61">
        <v>701922</v>
      </c>
      <c r="F5684" s="68">
        <v>0.18886174999999999</v>
      </c>
      <c r="G5684" s="292">
        <v>0.17548050000000001</v>
      </c>
      <c r="H5684" s="68">
        <v>0.20145253333333332</v>
      </c>
      <c r="I5684" s="68">
        <v>0.18717919999999999</v>
      </c>
      <c r="T5684" s="91"/>
      <c r="U5684" s="91"/>
      <c r="AA5684" s="91"/>
      <c r="AB5684" s="91"/>
      <c r="AC5684" s="91"/>
      <c r="AD5684" s="91"/>
      <c r="AE5684" s="91"/>
      <c r="AF5684" s="91"/>
    </row>
    <row r="5685" spans="1:32" x14ac:dyDescent="0.3">
      <c r="A5685" s="65">
        <v>0</v>
      </c>
      <c r="B5685" s="10">
        <v>5682</v>
      </c>
      <c r="C5685" s="71">
        <v>0.56820000000000004</v>
      </c>
      <c r="D5685" s="74">
        <v>755447</v>
      </c>
      <c r="E5685" s="61">
        <v>701922</v>
      </c>
      <c r="F5685" s="68">
        <v>0.18886174999999999</v>
      </c>
      <c r="G5685" s="292">
        <v>0.17548050000000001</v>
      </c>
      <c r="H5685" s="68">
        <v>0.20145253333333332</v>
      </c>
      <c r="I5685" s="68">
        <v>0.18717919999999999</v>
      </c>
      <c r="T5685" s="91"/>
      <c r="U5685" s="91"/>
      <c r="AA5685" s="91"/>
      <c r="AB5685" s="91"/>
      <c r="AC5685" s="91"/>
      <c r="AD5685" s="91"/>
      <c r="AE5685" s="91"/>
      <c r="AF5685" s="91"/>
    </row>
    <row r="5686" spans="1:32" x14ac:dyDescent="0.3">
      <c r="A5686" s="65">
        <v>0</v>
      </c>
      <c r="B5686" s="10">
        <v>5683</v>
      </c>
      <c r="C5686" s="71">
        <v>0.56830000000000003</v>
      </c>
      <c r="D5686" s="74">
        <v>755447</v>
      </c>
      <c r="E5686" s="61">
        <v>701922</v>
      </c>
      <c r="F5686" s="68">
        <v>0.18886174999999999</v>
      </c>
      <c r="G5686" s="292">
        <v>0.17548050000000001</v>
      </c>
      <c r="H5686" s="68">
        <v>0.20145253333333332</v>
      </c>
      <c r="I5686" s="68">
        <v>0.18717919999999999</v>
      </c>
      <c r="T5686" s="91"/>
      <c r="U5686" s="91"/>
      <c r="AA5686" s="91"/>
      <c r="AB5686" s="91"/>
      <c r="AC5686" s="91"/>
      <c r="AD5686" s="91"/>
      <c r="AE5686" s="91"/>
      <c r="AF5686" s="91"/>
    </row>
    <row r="5687" spans="1:32" x14ac:dyDescent="0.3">
      <c r="A5687" s="65">
        <v>0</v>
      </c>
      <c r="B5687" s="10">
        <v>5684</v>
      </c>
      <c r="C5687" s="71">
        <v>0.56840000000000002</v>
      </c>
      <c r="D5687" s="74">
        <v>755447</v>
      </c>
      <c r="E5687" s="61">
        <v>701922</v>
      </c>
      <c r="F5687" s="68">
        <v>0.18886174999999999</v>
      </c>
      <c r="G5687" s="292">
        <v>0.17548050000000001</v>
      </c>
      <c r="H5687" s="68">
        <v>0.20145253333333332</v>
      </c>
      <c r="I5687" s="68">
        <v>0.18717919999999999</v>
      </c>
      <c r="T5687" s="91"/>
      <c r="U5687" s="91"/>
      <c r="AA5687" s="91"/>
      <c r="AB5687" s="91"/>
      <c r="AC5687" s="91"/>
      <c r="AD5687" s="91"/>
      <c r="AE5687" s="91"/>
      <c r="AF5687" s="91"/>
    </row>
    <row r="5688" spans="1:32" x14ac:dyDescent="0.3">
      <c r="A5688" s="65">
        <v>0</v>
      </c>
      <c r="B5688" s="10">
        <v>5685</v>
      </c>
      <c r="C5688" s="71">
        <v>0.56850000000000001</v>
      </c>
      <c r="D5688" s="74">
        <v>755447</v>
      </c>
      <c r="E5688" s="61">
        <v>701922</v>
      </c>
      <c r="F5688" s="68">
        <v>0.18886174999999999</v>
      </c>
      <c r="G5688" s="292">
        <v>0.17548050000000001</v>
      </c>
      <c r="H5688" s="68">
        <v>0.20145253333333332</v>
      </c>
      <c r="I5688" s="68">
        <v>0.18717919999999999</v>
      </c>
      <c r="T5688" s="91"/>
      <c r="U5688" s="91"/>
      <c r="AA5688" s="91"/>
      <c r="AB5688" s="91"/>
      <c r="AC5688" s="91"/>
      <c r="AD5688" s="91"/>
      <c r="AE5688" s="91"/>
      <c r="AF5688" s="91"/>
    </row>
    <row r="5689" spans="1:32" x14ac:dyDescent="0.3">
      <c r="A5689" s="65">
        <v>0</v>
      </c>
      <c r="B5689" s="10">
        <v>5686</v>
      </c>
      <c r="C5689" s="71">
        <v>0.56859999999999999</v>
      </c>
      <c r="D5689" s="74">
        <v>755447</v>
      </c>
      <c r="E5689" s="61">
        <v>701922</v>
      </c>
      <c r="F5689" s="68">
        <v>0.18886174999999999</v>
      </c>
      <c r="G5689" s="292">
        <v>0.17548050000000001</v>
      </c>
      <c r="H5689" s="68">
        <v>0.20145253333333332</v>
      </c>
      <c r="I5689" s="68">
        <v>0.18717919999999999</v>
      </c>
      <c r="T5689" s="91"/>
      <c r="U5689" s="91"/>
      <c r="AA5689" s="91"/>
      <c r="AB5689" s="91"/>
      <c r="AC5689" s="91"/>
      <c r="AD5689" s="91"/>
      <c r="AE5689" s="91"/>
      <c r="AF5689" s="91"/>
    </row>
    <row r="5690" spans="1:32" x14ac:dyDescent="0.3">
      <c r="A5690" s="65">
        <v>0</v>
      </c>
      <c r="B5690" s="10">
        <v>5687</v>
      </c>
      <c r="C5690" s="71">
        <v>0.56869999999999998</v>
      </c>
      <c r="D5690" s="74">
        <v>755447</v>
      </c>
      <c r="E5690" s="61">
        <v>701922</v>
      </c>
      <c r="F5690" s="68">
        <v>0.18886174999999999</v>
      </c>
      <c r="G5690" s="292">
        <v>0.17548050000000001</v>
      </c>
      <c r="H5690" s="68">
        <v>0.20145253333333332</v>
      </c>
      <c r="I5690" s="68">
        <v>0.18717919999999999</v>
      </c>
      <c r="T5690" s="91"/>
      <c r="U5690" s="91"/>
      <c r="AA5690" s="91"/>
      <c r="AB5690" s="91"/>
      <c r="AC5690" s="91"/>
      <c r="AD5690" s="91"/>
      <c r="AE5690" s="91"/>
      <c r="AF5690" s="91"/>
    </row>
    <row r="5691" spans="1:32" x14ac:dyDescent="0.3">
      <c r="A5691" s="65">
        <v>0</v>
      </c>
      <c r="B5691" s="10">
        <v>5688</v>
      </c>
      <c r="C5691" s="71">
        <v>0.56879999999999997</v>
      </c>
      <c r="D5691" s="74">
        <v>755447</v>
      </c>
      <c r="E5691" s="61">
        <v>701922</v>
      </c>
      <c r="F5691" s="68">
        <v>0.18886174999999999</v>
      </c>
      <c r="G5691" s="292">
        <v>0.17548050000000001</v>
      </c>
      <c r="H5691" s="68">
        <v>0.20145253333333332</v>
      </c>
      <c r="I5691" s="68">
        <v>0.18717919999999999</v>
      </c>
      <c r="T5691" s="91"/>
      <c r="U5691" s="91"/>
      <c r="AA5691" s="91"/>
      <c r="AB5691" s="91"/>
      <c r="AC5691" s="91"/>
      <c r="AD5691" s="91"/>
      <c r="AE5691" s="91"/>
      <c r="AF5691" s="91"/>
    </row>
    <row r="5692" spans="1:32" x14ac:dyDescent="0.3">
      <c r="A5692" s="65">
        <v>0</v>
      </c>
      <c r="B5692" s="10">
        <v>5689</v>
      </c>
      <c r="C5692" s="71">
        <v>0.56889999999999996</v>
      </c>
      <c r="D5692" s="74">
        <v>755447</v>
      </c>
      <c r="E5692" s="61">
        <v>701922</v>
      </c>
      <c r="F5692" s="68">
        <v>0.18886174999999999</v>
      </c>
      <c r="G5692" s="292">
        <v>0.17548050000000001</v>
      </c>
      <c r="H5692" s="68">
        <v>0.20145253333333332</v>
      </c>
      <c r="I5692" s="68">
        <v>0.18717919999999999</v>
      </c>
      <c r="T5692" s="91"/>
      <c r="U5692" s="91"/>
      <c r="AA5692" s="91"/>
      <c r="AB5692" s="91"/>
      <c r="AC5692" s="91"/>
      <c r="AD5692" s="91"/>
      <c r="AE5692" s="91"/>
      <c r="AF5692" s="91"/>
    </row>
    <row r="5693" spans="1:32" x14ac:dyDescent="0.3">
      <c r="A5693" s="65">
        <v>0</v>
      </c>
      <c r="B5693" s="10">
        <v>5690</v>
      </c>
      <c r="C5693" s="71">
        <v>0.56899999999999995</v>
      </c>
      <c r="D5693" s="74">
        <v>755447</v>
      </c>
      <c r="E5693" s="61">
        <v>701922</v>
      </c>
      <c r="F5693" s="68">
        <v>0.18886174999999999</v>
      </c>
      <c r="G5693" s="292">
        <v>0.17548050000000001</v>
      </c>
      <c r="H5693" s="68">
        <v>0.20145253333333332</v>
      </c>
      <c r="I5693" s="68">
        <v>0.18717919999999999</v>
      </c>
      <c r="T5693" s="91"/>
      <c r="U5693" s="91"/>
      <c r="AA5693" s="91"/>
      <c r="AB5693" s="91"/>
      <c r="AC5693" s="91"/>
      <c r="AD5693" s="91"/>
      <c r="AE5693" s="91"/>
      <c r="AF5693" s="91"/>
    </row>
    <row r="5694" spans="1:32" x14ac:dyDescent="0.3">
      <c r="A5694" s="65">
        <v>0</v>
      </c>
      <c r="B5694" s="10">
        <v>5691</v>
      </c>
      <c r="C5694" s="71">
        <v>0.56910000000000005</v>
      </c>
      <c r="D5694" s="74">
        <v>755447</v>
      </c>
      <c r="E5694" s="61">
        <v>701922</v>
      </c>
      <c r="F5694" s="68">
        <v>0.18886174999999999</v>
      </c>
      <c r="G5694" s="292">
        <v>0.17548050000000001</v>
      </c>
      <c r="H5694" s="68">
        <v>0.20145253333333332</v>
      </c>
      <c r="I5694" s="68">
        <v>0.18717919999999999</v>
      </c>
      <c r="T5694" s="91"/>
      <c r="U5694" s="91"/>
      <c r="AA5694" s="91"/>
      <c r="AB5694" s="91"/>
      <c r="AC5694" s="91"/>
      <c r="AD5694" s="91"/>
      <c r="AE5694" s="91"/>
      <c r="AF5694" s="91"/>
    </row>
    <row r="5695" spans="1:32" x14ac:dyDescent="0.3">
      <c r="A5695" s="65">
        <v>0</v>
      </c>
      <c r="B5695" s="10">
        <v>5692</v>
      </c>
      <c r="C5695" s="71">
        <v>0.56920000000000004</v>
      </c>
      <c r="D5695" s="74">
        <v>755447</v>
      </c>
      <c r="E5695" s="61">
        <v>701922</v>
      </c>
      <c r="F5695" s="68">
        <v>0.18886174999999999</v>
      </c>
      <c r="G5695" s="292">
        <v>0.17548050000000001</v>
      </c>
      <c r="H5695" s="68">
        <v>0.20145253333333332</v>
      </c>
      <c r="I5695" s="68">
        <v>0.18717919999999999</v>
      </c>
      <c r="T5695" s="91"/>
      <c r="U5695" s="91"/>
      <c r="AA5695" s="91"/>
      <c r="AB5695" s="91"/>
      <c r="AC5695" s="91"/>
      <c r="AD5695" s="91"/>
      <c r="AE5695" s="91"/>
      <c r="AF5695" s="91"/>
    </row>
    <row r="5696" spans="1:32" x14ac:dyDescent="0.3">
      <c r="A5696" s="65">
        <v>0</v>
      </c>
      <c r="B5696" s="10">
        <v>5693</v>
      </c>
      <c r="C5696" s="71">
        <v>0.56930000000000003</v>
      </c>
      <c r="D5696" s="74">
        <v>755447</v>
      </c>
      <c r="E5696" s="61">
        <v>701922</v>
      </c>
      <c r="F5696" s="68">
        <v>0.18886174999999999</v>
      </c>
      <c r="G5696" s="292">
        <v>0.17548050000000001</v>
      </c>
      <c r="H5696" s="68">
        <v>0.20145253333333332</v>
      </c>
      <c r="I5696" s="68">
        <v>0.18717919999999999</v>
      </c>
      <c r="T5696" s="91"/>
      <c r="U5696" s="91"/>
      <c r="AA5696" s="91"/>
      <c r="AB5696" s="91"/>
      <c r="AC5696" s="91"/>
      <c r="AD5696" s="91"/>
      <c r="AE5696" s="91"/>
      <c r="AF5696" s="91"/>
    </row>
    <row r="5697" spans="1:32" x14ac:dyDescent="0.3">
      <c r="A5697" s="65">
        <v>0</v>
      </c>
      <c r="B5697" s="10">
        <v>5694</v>
      </c>
      <c r="C5697" s="71">
        <v>0.56940000000000002</v>
      </c>
      <c r="D5697" s="74">
        <v>755447</v>
      </c>
      <c r="E5697" s="61">
        <v>701922</v>
      </c>
      <c r="F5697" s="68">
        <v>0.18886174999999999</v>
      </c>
      <c r="G5697" s="292">
        <v>0.17548050000000001</v>
      </c>
      <c r="H5697" s="68">
        <v>0.20145253333333332</v>
      </c>
      <c r="I5697" s="68">
        <v>0.18717919999999999</v>
      </c>
      <c r="T5697" s="91"/>
      <c r="U5697" s="91"/>
      <c r="AA5697" s="91"/>
      <c r="AB5697" s="91"/>
      <c r="AC5697" s="91"/>
      <c r="AD5697" s="91"/>
      <c r="AE5697" s="91"/>
      <c r="AF5697" s="91"/>
    </row>
    <row r="5698" spans="1:32" x14ac:dyDescent="0.3">
      <c r="A5698" s="65">
        <v>0</v>
      </c>
      <c r="B5698" s="10">
        <v>5695</v>
      </c>
      <c r="C5698" s="71">
        <v>0.56950000000000001</v>
      </c>
      <c r="D5698" s="74">
        <v>755447</v>
      </c>
      <c r="E5698" s="61">
        <v>701922</v>
      </c>
      <c r="F5698" s="68">
        <v>0.18886174999999999</v>
      </c>
      <c r="G5698" s="292">
        <v>0.17548050000000001</v>
      </c>
      <c r="H5698" s="68">
        <v>0.20145253333333332</v>
      </c>
      <c r="I5698" s="68">
        <v>0.18717919999999999</v>
      </c>
      <c r="T5698" s="91"/>
      <c r="U5698" s="91"/>
      <c r="AA5698" s="91"/>
      <c r="AB5698" s="91"/>
      <c r="AC5698" s="91"/>
      <c r="AD5698" s="91"/>
      <c r="AE5698" s="91"/>
      <c r="AF5698" s="91"/>
    </row>
    <row r="5699" spans="1:32" x14ac:dyDescent="0.3">
      <c r="A5699" s="65">
        <v>0</v>
      </c>
      <c r="B5699" s="10">
        <v>5696</v>
      </c>
      <c r="C5699" s="71">
        <v>0.5696</v>
      </c>
      <c r="D5699" s="74">
        <v>755447</v>
      </c>
      <c r="E5699" s="61">
        <v>701922</v>
      </c>
      <c r="F5699" s="68">
        <v>0.18886174999999999</v>
      </c>
      <c r="G5699" s="292">
        <v>0.17548050000000001</v>
      </c>
      <c r="H5699" s="68">
        <v>0.20145253333333332</v>
      </c>
      <c r="I5699" s="68">
        <v>0.18717919999999999</v>
      </c>
      <c r="T5699" s="91"/>
      <c r="U5699" s="91"/>
      <c r="AA5699" s="91"/>
      <c r="AB5699" s="91"/>
      <c r="AC5699" s="91"/>
      <c r="AD5699" s="91"/>
      <c r="AE5699" s="91"/>
      <c r="AF5699" s="91"/>
    </row>
    <row r="5700" spans="1:32" x14ac:dyDescent="0.3">
      <c r="A5700" s="65">
        <v>0</v>
      </c>
      <c r="B5700" s="10">
        <v>5697</v>
      </c>
      <c r="C5700" s="71">
        <v>0.56969999999999998</v>
      </c>
      <c r="D5700" s="74">
        <v>755447</v>
      </c>
      <c r="E5700" s="61">
        <v>701922</v>
      </c>
      <c r="F5700" s="68">
        <v>0.18886174999999999</v>
      </c>
      <c r="G5700" s="292">
        <v>0.17548050000000001</v>
      </c>
      <c r="H5700" s="68">
        <v>0.20145253333333332</v>
      </c>
      <c r="I5700" s="68">
        <v>0.18717919999999999</v>
      </c>
      <c r="T5700" s="91"/>
      <c r="U5700" s="91"/>
      <c r="AA5700" s="91"/>
      <c r="AB5700" s="91"/>
      <c r="AC5700" s="91"/>
      <c r="AD5700" s="91"/>
      <c r="AE5700" s="91"/>
      <c r="AF5700" s="91"/>
    </row>
    <row r="5701" spans="1:32" x14ac:dyDescent="0.3">
      <c r="A5701" s="65">
        <v>0</v>
      </c>
      <c r="B5701" s="10">
        <v>5698</v>
      </c>
      <c r="C5701" s="71">
        <v>0.56979999999999997</v>
      </c>
      <c r="D5701" s="74">
        <v>755447</v>
      </c>
      <c r="E5701" s="61">
        <v>701922</v>
      </c>
      <c r="F5701" s="68">
        <v>0.18886174999999999</v>
      </c>
      <c r="G5701" s="292">
        <v>0.17548050000000001</v>
      </c>
      <c r="H5701" s="68">
        <v>0.20145253333333332</v>
      </c>
      <c r="I5701" s="68">
        <v>0.18717919999999999</v>
      </c>
      <c r="T5701" s="91"/>
      <c r="U5701" s="91"/>
      <c r="AA5701" s="91"/>
      <c r="AB5701" s="91"/>
      <c r="AC5701" s="91"/>
      <c r="AD5701" s="91"/>
      <c r="AE5701" s="91"/>
      <c r="AF5701" s="91"/>
    </row>
    <row r="5702" spans="1:32" x14ac:dyDescent="0.3">
      <c r="A5702" s="65">
        <v>0</v>
      </c>
      <c r="B5702" s="10">
        <v>5699</v>
      </c>
      <c r="C5702" s="71">
        <v>0.56989999999999996</v>
      </c>
      <c r="D5702" s="74">
        <v>755447</v>
      </c>
      <c r="E5702" s="61">
        <v>701922</v>
      </c>
      <c r="F5702" s="68">
        <v>0.18886174999999999</v>
      </c>
      <c r="G5702" s="292">
        <v>0.17548050000000001</v>
      </c>
      <c r="H5702" s="68">
        <v>0.20145253333333332</v>
      </c>
      <c r="I5702" s="68">
        <v>0.18717919999999999</v>
      </c>
      <c r="T5702" s="91"/>
      <c r="U5702" s="91"/>
      <c r="AA5702" s="91"/>
      <c r="AB5702" s="91"/>
      <c r="AC5702" s="91"/>
      <c r="AD5702" s="91"/>
      <c r="AE5702" s="91"/>
      <c r="AF5702" s="91"/>
    </row>
    <row r="5703" spans="1:32" x14ac:dyDescent="0.3">
      <c r="A5703" s="65">
        <v>0</v>
      </c>
      <c r="B5703" s="10">
        <v>5700</v>
      </c>
      <c r="C5703" s="71">
        <v>0.56999999999999995</v>
      </c>
      <c r="D5703" s="74">
        <v>755447</v>
      </c>
      <c r="E5703" s="61">
        <v>701922</v>
      </c>
      <c r="F5703" s="68">
        <v>0.18886174999999999</v>
      </c>
      <c r="G5703" s="292">
        <v>0.17548050000000001</v>
      </c>
      <c r="H5703" s="68">
        <v>0.20145253333333332</v>
      </c>
      <c r="I5703" s="68">
        <v>0.18717919999999999</v>
      </c>
      <c r="T5703" s="91"/>
      <c r="U5703" s="91"/>
      <c r="AA5703" s="91"/>
      <c r="AB5703" s="91"/>
      <c r="AC5703" s="91"/>
      <c r="AD5703" s="91"/>
      <c r="AE5703" s="91"/>
      <c r="AF5703" s="91"/>
    </row>
    <row r="5704" spans="1:32" x14ac:dyDescent="0.3">
      <c r="A5704" s="65">
        <v>0</v>
      </c>
      <c r="B5704" s="10">
        <v>5701</v>
      </c>
      <c r="C5704" s="71">
        <v>0.57010000000000005</v>
      </c>
      <c r="D5704" s="74">
        <v>755447</v>
      </c>
      <c r="E5704" s="61">
        <v>701922</v>
      </c>
      <c r="F5704" s="68">
        <v>0.18886174999999999</v>
      </c>
      <c r="G5704" s="292">
        <v>0.17548050000000001</v>
      </c>
      <c r="H5704" s="68">
        <v>0.20145253333333332</v>
      </c>
      <c r="I5704" s="68">
        <v>0.18717919999999999</v>
      </c>
      <c r="T5704" s="91"/>
      <c r="U5704" s="91"/>
      <c r="AA5704" s="91"/>
      <c r="AB5704" s="91"/>
      <c r="AC5704" s="91"/>
      <c r="AD5704" s="91"/>
      <c r="AE5704" s="91"/>
      <c r="AF5704" s="91"/>
    </row>
    <row r="5705" spans="1:32" x14ac:dyDescent="0.3">
      <c r="A5705" s="65">
        <v>0</v>
      </c>
      <c r="B5705" s="10">
        <v>5702</v>
      </c>
      <c r="C5705" s="71">
        <v>0.57020000000000004</v>
      </c>
      <c r="D5705" s="74">
        <v>755447</v>
      </c>
      <c r="E5705" s="61">
        <v>701922</v>
      </c>
      <c r="F5705" s="68">
        <v>0.18886174999999999</v>
      </c>
      <c r="G5705" s="292">
        <v>0.17548050000000001</v>
      </c>
      <c r="H5705" s="68">
        <v>0.20145253333333332</v>
      </c>
      <c r="I5705" s="68">
        <v>0.18717919999999999</v>
      </c>
      <c r="T5705" s="91"/>
      <c r="U5705" s="91"/>
      <c r="AA5705" s="91"/>
      <c r="AB5705" s="91"/>
      <c r="AC5705" s="91"/>
      <c r="AD5705" s="91"/>
      <c r="AE5705" s="91"/>
      <c r="AF5705" s="91"/>
    </row>
    <row r="5706" spans="1:32" x14ac:dyDescent="0.3">
      <c r="A5706" s="65">
        <v>0</v>
      </c>
      <c r="B5706" s="10">
        <v>5703</v>
      </c>
      <c r="C5706" s="71">
        <v>0.57030000000000003</v>
      </c>
      <c r="D5706" s="74">
        <v>755447</v>
      </c>
      <c r="E5706" s="61">
        <v>701922</v>
      </c>
      <c r="F5706" s="68">
        <v>0.18886174999999999</v>
      </c>
      <c r="G5706" s="292">
        <v>0.17548050000000001</v>
      </c>
      <c r="H5706" s="68">
        <v>0.20145253333333332</v>
      </c>
      <c r="I5706" s="68">
        <v>0.18717919999999999</v>
      </c>
      <c r="T5706" s="91"/>
      <c r="U5706" s="91"/>
      <c r="AA5706" s="91"/>
      <c r="AB5706" s="91"/>
      <c r="AC5706" s="91"/>
      <c r="AD5706" s="91"/>
      <c r="AE5706" s="91"/>
      <c r="AF5706" s="91"/>
    </row>
    <row r="5707" spans="1:32" x14ac:dyDescent="0.3">
      <c r="A5707" s="65">
        <v>0</v>
      </c>
      <c r="B5707" s="10">
        <v>5704</v>
      </c>
      <c r="C5707" s="71">
        <v>0.57040000000000002</v>
      </c>
      <c r="D5707" s="74">
        <v>755447</v>
      </c>
      <c r="E5707" s="61">
        <v>701922</v>
      </c>
      <c r="F5707" s="68">
        <v>0.18886174999999999</v>
      </c>
      <c r="G5707" s="292">
        <v>0.17548050000000001</v>
      </c>
      <c r="H5707" s="68">
        <v>0.20145253333333332</v>
      </c>
      <c r="I5707" s="68">
        <v>0.18717919999999999</v>
      </c>
      <c r="T5707" s="91"/>
      <c r="U5707" s="91"/>
      <c r="AA5707" s="91"/>
      <c r="AB5707" s="91"/>
      <c r="AC5707" s="91"/>
      <c r="AD5707" s="91"/>
      <c r="AE5707" s="91"/>
      <c r="AF5707" s="91"/>
    </row>
    <row r="5708" spans="1:32" x14ac:dyDescent="0.3">
      <c r="A5708" s="65">
        <v>0</v>
      </c>
      <c r="B5708" s="10">
        <v>5705</v>
      </c>
      <c r="C5708" s="71">
        <v>0.57050000000000001</v>
      </c>
      <c r="D5708" s="74">
        <v>755447</v>
      </c>
      <c r="E5708" s="61">
        <v>701922</v>
      </c>
      <c r="F5708" s="68">
        <v>0.18886174999999999</v>
      </c>
      <c r="G5708" s="292">
        <v>0.17548050000000001</v>
      </c>
      <c r="H5708" s="68">
        <v>0.20145253333333332</v>
      </c>
      <c r="I5708" s="68">
        <v>0.18717919999999999</v>
      </c>
      <c r="T5708" s="91"/>
      <c r="U5708" s="91"/>
      <c r="AA5708" s="91"/>
      <c r="AB5708" s="91"/>
      <c r="AC5708" s="91"/>
      <c r="AD5708" s="91"/>
      <c r="AE5708" s="91"/>
      <c r="AF5708" s="91"/>
    </row>
    <row r="5709" spans="1:32" x14ac:dyDescent="0.3">
      <c r="A5709" s="65">
        <v>0</v>
      </c>
      <c r="B5709" s="10">
        <v>5706</v>
      </c>
      <c r="C5709" s="71">
        <v>0.5706</v>
      </c>
      <c r="D5709" s="74">
        <v>755447</v>
      </c>
      <c r="E5709" s="61">
        <v>701922</v>
      </c>
      <c r="F5709" s="68">
        <v>0.18886174999999999</v>
      </c>
      <c r="G5709" s="292">
        <v>0.17548050000000001</v>
      </c>
      <c r="H5709" s="68">
        <v>0.20145253333333332</v>
      </c>
      <c r="I5709" s="68">
        <v>0.18717919999999999</v>
      </c>
      <c r="T5709" s="91"/>
      <c r="U5709" s="91"/>
      <c r="AA5709" s="91"/>
      <c r="AB5709" s="91"/>
      <c r="AC5709" s="91"/>
      <c r="AD5709" s="91"/>
      <c r="AE5709" s="91"/>
      <c r="AF5709" s="91"/>
    </row>
    <row r="5710" spans="1:32" x14ac:dyDescent="0.3">
      <c r="A5710" s="65">
        <v>0</v>
      </c>
      <c r="B5710" s="10">
        <v>5707</v>
      </c>
      <c r="C5710" s="71">
        <v>0.57069999999999999</v>
      </c>
      <c r="D5710" s="74">
        <v>755447</v>
      </c>
      <c r="E5710" s="61">
        <v>701922</v>
      </c>
      <c r="F5710" s="68">
        <v>0.18886174999999999</v>
      </c>
      <c r="G5710" s="292">
        <v>0.17548050000000001</v>
      </c>
      <c r="H5710" s="68">
        <v>0.20145253333333332</v>
      </c>
      <c r="I5710" s="68">
        <v>0.18717919999999999</v>
      </c>
      <c r="T5710" s="91"/>
      <c r="U5710" s="91"/>
      <c r="AA5710" s="91"/>
      <c r="AB5710" s="91"/>
      <c r="AC5710" s="91"/>
      <c r="AD5710" s="91"/>
      <c r="AE5710" s="91"/>
      <c r="AF5710" s="91"/>
    </row>
    <row r="5711" spans="1:32" x14ac:dyDescent="0.3">
      <c r="A5711" s="65">
        <v>0</v>
      </c>
      <c r="B5711" s="10">
        <v>5708</v>
      </c>
      <c r="C5711" s="71">
        <v>0.57079999999999997</v>
      </c>
      <c r="D5711" s="74">
        <v>755447</v>
      </c>
      <c r="E5711" s="61">
        <v>701922</v>
      </c>
      <c r="F5711" s="68">
        <v>0.18886174999999999</v>
      </c>
      <c r="G5711" s="292">
        <v>0.17548050000000001</v>
      </c>
      <c r="H5711" s="68">
        <v>0.20145253333333332</v>
      </c>
      <c r="I5711" s="68">
        <v>0.18717919999999999</v>
      </c>
      <c r="T5711" s="91"/>
      <c r="U5711" s="91"/>
      <c r="AA5711" s="91"/>
      <c r="AB5711" s="91"/>
      <c r="AC5711" s="91"/>
      <c r="AD5711" s="91"/>
      <c r="AE5711" s="91"/>
      <c r="AF5711" s="91"/>
    </row>
    <row r="5712" spans="1:32" x14ac:dyDescent="0.3">
      <c r="A5712" s="65">
        <v>0</v>
      </c>
      <c r="B5712" s="10">
        <v>5709</v>
      </c>
      <c r="C5712" s="71">
        <v>0.57089999999999996</v>
      </c>
      <c r="D5712" s="74">
        <v>755447</v>
      </c>
      <c r="E5712" s="61">
        <v>701922</v>
      </c>
      <c r="F5712" s="68">
        <v>0.18886174999999999</v>
      </c>
      <c r="G5712" s="292">
        <v>0.17548050000000001</v>
      </c>
      <c r="H5712" s="68">
        <v>0.20145253333333332</v>
      </c>
      <c r="I5712" s="68">
        <v>0.18717919999999999</v>
      </c>
      <c r="T5712" s="91"/>
      <c r="U5712" s="91"/>
      <c r="AA5712" s="91"/>
      <c r="AB5712" s="91"/>
      <c r="AC5712" s="91"/>
      <c r="AD5712" s="91"/>
      <c r="AE5712" s="91"/>
      <c r="AF5712" s="91"/>
    </row>
    <row r="5713" spans="1:32" x14ac:dyDescent="0.3">
      <c r="A5713" s="65">
        <v>0</v>
      </c>
      <c r="B5713" s="10">
        <v>5710</v>
      </c>
      <c r="C5713" s="71">
        <v>0.57099999999999995</v>
      </c>
      <c r="D5713" s="74">
        <v>755447</v>
      </c>
      <c r="E5713" s="61">
        <v>701922</v>
      </c>
      <c r="F5713" s="68">
        <v>0.18886174999999999</v>
      </c>
      <c r="G5713" s="292">
        <v>0.17548050000000001</v>
      </c>
      <c r="H5713" s="68">
        <v>0.20145253333333332</v>
      </c>
      <c r="I5713" s="68">
        <v>0.18717919999999999</v>
      </c>
      <c r="T5713" s="91"/>
      <c r="U5713" s="91"/>
      <c r="AA5713" s="91"/>
      <c r="AB5713" s="91"/>
      <c r="AC5713" s="91"/>
      <c r="AD5713" s="91"/>
      <c r="AE5713" s="91"/>
      <c r="AF5713" s="91"/>
    </row>
    <row r="5714" spans="1:32" x14ac:dyDescent="0.3">
      <c r="A5714" s="65">
        <v>0</v>
      </c>
      <c r="B5714" s="10">
        <v>5711</v>
      </c>
      <c r="C5714" s="71">
        <v>0.57110000000000005</v>
      </c>
      <c r="D5714" s="74">
        <v>755447</v>
      </c>
      <c r="E5714" s="61">
        <v>701922</v>
      </c>
      <c r="F5714" s="68">
        <v>0.18886174999999999</v>
      </c>
      <c r="G5714" s="292">
        <v>0.17548050000000001</v>
      </c>
      <c r="H5714" s="68">
        <v>0.20145253333333332</v>
      </c>
      <c r="I5714" s="68">
        <v>0.18717919999999999</v>
      </c>
      <c r="T5714" s="91"/>
      <c r="U5714" s="91"/>
      <c r="AA5714" s="91"/>
      <c r="AB5714" s="91"/>
      <c r="AC5714" s="91"/>
      <c r="AD5714" s="91"/>
      <c r="AE5714" s="91"/>
      <c r="AF5714" s="91"/>
    </row>
    <row r="5715" spans="1:32" x14ac:dyDescent="0.3">
      <c r="A5715" s="65">
        <v>0</v>
      </c>
      <c r="B5715" s="10">
        <v>5712</v>
      </c>
      <c r="C5715" s="71">
        <v>0.57120000000000004</v>
      </c>
      <c r="D5715" s="74">
        <v>755447</v>
      </c>
      <c r="E5715" s="61">
        <v>701922</v>
      </c>
      <c r="F5715" s="68">
        <v>0.18886174999999999</v>
      </c>
      <c r="G5715" s="292">
        <v>0.17548050000000001</v>
      </c>
      <c r="H5715" s="68">
        <v>0.20145253333333332</v>
      </c>
      <c r="I5715" s="68">
        <v>0.18717919999999999</v>
      </c>
      <c r="T5715" s="91"/>
      <c r="U5715" s="91"/>
      <c r="AA5715" s="91"/>
      <c r="AB5715" s="91"/>
      <c r="AC5715" s="91"/>
      <c r="AD5715" s="91"/>
      <c r="AE5715" s="91"/>
      <c r="AF5715" s="91"/>
    </row>
    <row r="5716" spans="1:32" x14ac:dyDescent="0.3">
      <c r="A5716" s="65">
        <v>0</v>
      </c>
      <c r="B5716" s="10">
        <v>5713</v>
      </c>
      <c r="C5716" s="71">
        <v>0.57130000000000003</v>
      </c>
      <c r="D5716" s="74">
        <v>755447</v>
      </c>
      <c r="E5716" s="61">
        <v>701922</v>
      </c>
      <c r="F5716" s="68">
        <v>0.18886174999999999</v>
      </c>
      <c r="G5716" s="292">
        <v>0.17548050000000001</v>
      </c>
      <c r="H5716" s="68">
        <v>0.20145253333333332</v>
      </c>
      <c r="I5716" s="68">
        <v>0.18717919999999999</v>
      </c>
      <c r="T5716" s="91"/>
      <c r="U5716" s="91"/>
      <c r="AA5716" s="91"/>
      <c r="AB5716" s="91"/>
      <c r="AC5716" s="91"/>
      <c r="AD5716" s="91"/>
      <c r="AE5716" s="91"/>
      <c r="AF5716" s="91"/>
    </row>
    <row r="5717" spans="1:32" x14ac:dyDescent="0.3">
      <c r="A5717" s="65">
        <v>0</v>
      </c>
      <c r="B5717" s="10">
        <v>5714</v>
      </c>
      <c r="C5717" s="71">
        <v>0.57140000000000002</v>
      </c>
      <c r="D5717" s="74">
        <v>755447</v>
      </c>
      <c r="E5717" s="61">
        <v>701922</v>
      </c>
      <c r="F5717" s="68">
        <v>0.18886174999999999</v>
      </c>
      <c r="G5717" s="292">
        <v>0.17548050000000001</v>
      </c>
      <c r="H5717" s="68">
        <v>0.20145253333333332</v>
      </c>
      <c r="I5717" s="68">
        <v>0.18717919999999999</v>
      </c>
      <c r="T5717" s="91"/>
      <c r="U5717" s="91"/>
      <c r="AA5717" s="91"/>
      <c r="AB5717" s="91"/>
      <c r="AC5717" s="91"/>
      <c r="AD5717" s="91"/>
      <c r="AE5717" s="91"/>
      <c r="AF5717" s="91"/>
    </row>
    <row r="5718" spans="1:32" x14ac:dyDescent="0.3">
      <c r="A5718" s="65">
        <v>0</v>
      </c>
      <c r="B5718" s="10">
        <v>5715</v>
      </c>
      <c r="C5718" s="71">
        <v>0.57150000000000001</v>
      </c>
      <c r="D5718" s="74">
        <v>755447</v>
      </c>
      <c r="E5718" s="61">
        <v>701922</v>
      </c>
      <c r="F5718" s="68">
        <v>0.18886174999999999</v>
      </c>
      <c r="G5718" s="292">
        <v>0.17548050000000001</v>
      </c>
      <c r="H5718" s="68">
        <v>0.20145253333333332</v>
      </c>
      <c r="I5718" s="68">
        <v>0.18717919999999999</v>
      </c>
      <c r="T5718" s="91"/>
      <c r="U5718" s="91"/>
      <c r="AA5718" s="91"/>
      <c r="AB5718" s="91"/>
      <c r="AC5718" s="91"/>
      <c r="AD5718" s="91"/>
      <c r="AE5718" s="91"/>
      <c r="AF5718" s="91"/>
    </row>
    <row r="5719" spans="1:32" x14ac:dyDescent="0.3">
      <c r="A5719" s="65">
        <v>0</v>
      </c>
      <c r="B5719" s="10">
        <v>5716</v>
      </c>
      <c r="C5719" s="71">
        <v>0.5716</v>
      </c>
      <c r="D5719" s="74">
        <v>755447</v>
      </c>
      <c r="E5719" s="61">
        <v>701922</v>
      </c>
      <c r="F5719" s="68">
        <v>0.18886174999999999</v>
      </c>
      <c r="G5719" s="292">
        <v>0.17548050000000001</v>
      </c>
      <c r="H5719" s="68">
        <v>0.20145253333333332</v>
      </c>
      <c r="I5719" s="68">
        <v>0.18717919999999999</v>
      </c>
      <c r="T5719" s="91"/>
      <c r="U5719" s="91"/>
      <c r="AA5719" s="91"/>
      <c r="AB5719" s="91"/>
      <c r="AC5719" s="91"/>
      <c r="AD5719" s="91"/>
      <c r="AE5719" s="91"/>
      <c r="AF5719" s="91"/>
    </row>
    <row r="5720" spans="1:32" x14ac:dyDescent="0.3">
      <c r="A5720" s="65">
        <v>0</v>
      </c>
      <c r="B5720" s="10">
        <v>5717</v>
      </c>
      <c r="C5720" s="71">
        <v>0.57169999999999999</v>
      </c>
      <c r="D5720" s="74">
        <v>755447</v>
      </c>
      <c r="E5720" s="61">
        <v>701922</v>
      </c>
      <c r="F5720" s="68">
        <v>0.18886174999999999</v>
      </c>
      <c r="G5720" s="292">
        <v>0.17548050000000001</v>
      </c>
      <c r="H5720" s="68">
        <v>0.20145253333333332</v>
      </c>
      <c r="I5720" s="68">
        <v>0.18717919999999999</v>
      </c>
      <c r="T5720" s="91"/>
      <c r="U5720" s="91"/>
      <c r="AA5720" s="91"/>
      <c r="AB5720" s="91"/>
      <c r="AC5720" s="91"/>
      <c r="AD5720" s="91"/>
      <c r="AE5720" s="91"/>
      <c r="AF5720" s="91"/>
    </row>
    <row r="5721" spans="1:32" x14ac:dyDescent="0.3">
      <c r="A5721" s="65">
        <v>0</v>
      </c>
      <c r="B5721" s="10">
        <v>5718</v>
      </c>
      <c r="C5721" s="71">
        <v>0.57179999999999997</v>
      </c>
      <c r="D5721" s="74">
        <v>755447</v>
      </c>
      <c r="E5721" s="61">
        <v>701922</v>
      </c>
      <c r="F5721" s="68">
        <v>0.18886174999999999</v>
      </c>
      <c r="G5721" s="292">
        <v>0.17548050000000001</v>
      </c>
      <c r="H5721" s="68">
        <v>0.20145253333333332</v>
      </c>
      <c r="I5721" s="68">
        <v>0.18717919999999999</v>
      </c>
      <c r="T5721" s="91"/>
      <c r="U5721" s="91"/>
      <c r="AA5721" s="91"/>
      <c r="AB5721" s="91"/>
      <c r="AC5721" s="91"/>
      <c r="AD5721" s="91"/>
      <c r="AE5721" s="91"/>
      <c r="AF5721" s="91"/>
    </row>
    <row r="5722" spans="1:32" x14ac:dyDescent="0.3">
      <c r="A5722" s="65">
        <v>0</v>
      </c>
      <c r="B5722" s="10">
        <v>5719</v>
      </c>
      <c r="C5722" s="71">
        <v>0.57189999999999996</v>
      </c>
      <c r="D5722" s="74">
        <v>755447</v>
      </c>
      <c r="E5722" s="61">
        <v>701922</v>
      </c>
      <c r="F5722" s="68">
        <v>0.18886174999999999</v>
      </c>
      <c r="G5722" s="292">
        <v>0.17548050000000001</v>
      </c>
      <c r="H5722" s="68">
        <v>0.20145253333333332</v>
      </c>
      <c r="I5722" s="68">
        <v>0.18717919999999999</v>
      </c>
      <c r="T5722" s="91"/>
      <c r="U5722" s="91"/>
      <c r="AA5722" s="91"/>
      <c r="AB5722" s="91"/>
      <c r="AC5722" s="91"/>
      <c r="AD5722" s="91"/>
      <c r="AE5722" s="91"/>
      <c r="AF5722" s="91"/>
    </row>
    <row r="5723" spans="1:32" x14ac:dyDescent="0.3">
      <c r="A5723" s="65">
        <v>0</v>
      </c>
      <c r="B5723" s="10">
        <v>5720</v>
      </c>
      <c r="C5723" s="71">
        <v>0.57199999999999995</v>
      </c>
      <c r="D5723" s="74">
        <v>755447</v>
      </c>
      <c r="E5723" s="61">
        <v>701922</v>
      </c>
      <c r="F5723" s="68">
        <v>0.18886174999999999</v>
      </c>
      <c r="G5723" s="292">
        <v>0.17548050000000001</v>
      </c>
      <c r="H5723" s="68">
        <v>0.20145253333333332</v>
      </c>
      <c r="I5723" s="68">
        <v>0.18717919999999999</v>
      </c>
      <c r="T5723" s="91"/>
      <c r="U5723" s="91"/>
      <c r="AA5723" s="91"/>
      <c r="AB5723" s="91"/>
      <c r="AC5723" s="91"/>
      <c r="AD5723" s="91"/>
      <c r="AE5723" s="91"/>
      <c r="AF5723" s="91"/>
    </row>
    <row r="5724" spans="1:32" x14ac:dyDescent="0.3">
      <c r="A5724" s="65">
        <v>0</v>
      </c>
      <c r="B5724" s="10">
        <v>5721</v>
      </c>
      <c r="C5724" s="71">
        <v>0.57210000000000005</v>
      </c>
      <c r="D5724" s="74">
        <v>755447</v>
      </c>
      <c r="E5724" s="61">
        <v>701922</v>
      </c>
      <c r="F5724" s="68">
        <v>0.18886174999999999</v>
      </c>
      <c r="G5724" s="292">
        <v>0.17548050000000001</v>
      </c>
      <c r="H5724" s="68">
        <v>0.20145253333333332</v>
      </c>
      <c r="I5724" s="68">
        <v>0.18717919999999999</v>
      </c>
      <c r="T5724" s="91"/>
      <c r="U5724" s="91"/>
      <c r="AA5724" s="91"/>
      <c r="AB5724" s="91"/>
      <c r="AC5724" s="91"/>
      <c r="AD5724" s="91"/>
      <c r="AE5724" s="91"/>
      <c r="AF5724" s="91"/>
    </row>
    <row r="5725" spans="1:32" x14ac:dyDescent="0.3">
      <c r="A5725" s="65">
        <v>0</v>
      </c>
      <c r="B5725" s="10">
        <v>5722</v>
      </c>
      <c r="C5725" s="71">
        <v>0.57220000000000004</v>
      </c>
      <c r="D5725" s="74">
        <v>755447</v>
      </c>
      <c r="E5725" s="61">
        <v>701922</v>
      </c>
      <c r="F5725" s="68">
        <v>0.18886174999999999</v>
      </c>
      <c r="G5725" s="292">
        <v>0.17548050000000001</v>
      </c>
      <c r="H5725" s="68">
        <v>0.20145253333333332</v>
      </c>
      <c r="I5725" s="68">
        <v>0.18717919999999999</v>
      </c>
      <c r="T5725" s="91"/>
      <c r="U5725" s="91"/>
      <c r="AA5725" s="91"/>
      <c r="AB5725" s="91"/>
      <c r="AC5725" s="91"/>
      <c r="AD5725" s="91"/>
      <c r="AE5725" s="91"/>
      <c r="AF5725" s="91"/>
    </row>
    <row r="5726" spans="1:32" x14ac:dyDescent="0.3">
      <c r="A5726" s="65">
        <v>0</v>
      </c>
      <c r="B5726" s="10">
        <v>5723</v>
      </c>
      <c r="C5726" s="71">
        <v>0.57230000000000003</v>
      </c>
      <c r="D5726" s="74">
        <v>755447</v>
      </c>
      <c r="E5726" s="61">
        <v>701922</v>
      </c>
      <c r="F5726" s="68">
        <v>0.18886174999999999</v>
      </c>
      <c r="G5726" s="292">
        <v>0.17548050000000001</v>
      </c>
      <c r="H5726" s="68">
        <v>0.20145253333333332</v>
      </c>
      <c r="I5726" s="68">
        <v>0.18717919999999999</v>
      </c>
      <c r="T5726" s="91"/>
      <c r="U5726" s="91"/>
      <c r="AA5726" s="91"/>
      <c r="AB5726" s="91"/>
      <c r="AC5726" s="91"/>
      <c r="AD5726" s="91"/>
      <c r="AE5726" s="91"/>
      <c r="AF5726" s="91"/>
    </row>
    <row r="5727" spans="1:32" x14ac:dyDescent="0.3">
      <c r="A5727" s="65">
        <v>0</v>
      </c>
      <c r="B5727" s="10">
        <v>5724</v>
      </c>
      <c r="C5727" s="71">
        <v>0.57240000000000002</v>
      </c>
      <c r="D5727" s="74">
        <v>755447</v>
      </c>
      <c r="E5727" s="61">
        <v>701922</v>
      </c>
      <c r="F5727" s="68">
        <v>0.18886174999999999</v>
      </c>
      <c r="G5727" s="292">
        <v>0.17548050000000001</v>
      </c>
      <c r="H5727" s="68">
        <v>0.20145253333333332</v>
      </c>
      <c r="I5727" s="68">
        <v>0.18717919999999999</v>
      </c>
      <c r="T5727" s="91"/>
      <c r="U5727" s="91"/>
      <c r="AA5727" s="91"/>
      <c r="AB5727" s="91"/>
      <c r="AC5727" s="91"/>
      <c r="AD5727" s="91"/>
      <c r="AE5727" s="91"/>
      <c r="AF5727" s="91"/>
    </row>
    <row r="5728" spans="1:32" x14ac:dyDescent="0.3">
      <c r="A5728" s="65">
        <v>0</v>
      </c>
      <c r="B5728" s="10">
        <v>5725</v>
      </c>
      <c r="C5728" s="71">
        <v>0.57250000000000001</v>
      </c>
      <c r="D5728" s="74">
        <v>755447</v>
      </c>
      <c r="E5728" s="61">
        <v>701922</v>
      </c>
      <c r="F5728" s="68">
        <v>0.18886174999999999</v>
      </c>
      <c r="G5728" s="292">
        <v>0.17548050000000001</v>
      </c>
      <c r="H5728" s="68">
        <v>0.20145253333333332</v>
      </c>
      <c r="I5728" s="68">
        <v>0.18717919999999999</v>
      </c>
      <c r="T5728" s="91"/>
      <c r="U5728" s="91"/>
      <c r="AA5728" s="91"/>
      <c r="AB5728" s="91"/>
      <c r="AC5728" s="91"/>
      <c r="AD5728" s="91"/>
      <c r="AE5728" s="91"/>
      <c r="AF5728" s="91"/>
    </row>
    <row r="5729" spans="1:32" x14ac:dyDescent="0.3">
      <c r="A5729" s="65">
        <v>0</v>
      </c>
      <c r="B5729" s="10">
        <v>5726</v>
      </c>
      <c r="C5729" s="71">
        <v>0.5726</v>
      </c>
      <c r="D5729" s="74">
        <v>755447</v>
      </c>
      <c r="E5729" s="61">
        <v>701922</v>
      </c>
      <c r="F5729" s="68">
        <v>0.18886174999999999</v>
      </c>
      <c r="G5729" s="292">
        <v>0.17548050000000001</v>
      </c>
      <c r="H5729" s="68">
        <v>0.20145253333333332</v>
      </c>
      <c r="I5729" s="68">
        <v>0.18717919999999999</v>
      </c>
      <c r="T5729" s="91"/>
      <c r="U5729" s="91"/>
      <c r="AA5729" s="91"/>
      <c r="AB5729" s="91"/>
      <c r="AC5729" s="91"/>
      <c r="AD5729" s="91"/>
      <c r="AE5729" s="91"/>
      <c r="AF5729" s="91"/>
    </row>
    <row r="5730" spans="1:32" x14ac:dyDescent="0.3">
      <c r="A5730" s="65">
        <v>0</v>
      </c>
      <c r="B5730" s="10">
        <v>5727</v>
      </c>
      <c r="C5730" s="71">
        <v>0.57269999999999999</v>
      </c>
      <c r="D5730" s="74">
        <v>755447</v>
      </c>
      <c r="E5730" s="61">
        <v>701922</v>
      </c>
      <c r="F5730" s="68">
        <v>0.18886174999999999</v>
      </c>
      <c r="G5730" s="292">
        <v>0.17548050000000001</v>
      </c>
      <c r="H5730" s="68">
        <v>0.20145253333333332</v>
      </c>
      <c r="I5730" s="68">
        <v>0.18717919999999999</v>
      </c>
      <c r="T5730" s="91"/>
      <c r="U5730" s="91"/>
      <c r="AA5730" s="91"/>
      <c r="AB5730" s="91"/>
      <c r="AC5730" s="91"/>
      <c r="AD5730" s="91"/>
      <c r="AE5730" s="91"/>
      <c r="AF5730" s="91"/>
    </row>
    <row r="5731" spans="1:32" x14ac:dyDescent="0.3">
      <c r="A5731" s="65">
        <v>0</v>
      </c>
      <c r="B5731" s="10">
        <v>5728</v>
      </c>
      <c r="C5731" s="71">
        <v>0.57279999999999998</v>
      </c>
      <c r="D5731" s="74">
        <v>755447</v>
      </c>
      <c r="E5731" s="61">
        <v>701922</v>
      </c>
      <c r="F5731" s="68">
        <v>0.18886174999999999</v>
      </c>
      <c r="G5731" s="292">
        <v>0.17548050000000001</v>
      </c>
      <c r="H5731" s="68">
        <v>0.20145253333333332</v>
      </c>
      <c r="I5731" s="68">
        <v>0.18717919999999999</v>
      </c>
      <c r="T5731" s="91"/>
      <c r="U5731" s="91"/>
      <c r="AA5731" s="91"/>
      <c r="AB5731" s="91"/>
      <c r="AC5731" s="91"/>
      <c r="AD5731" s="91"/>
      <c r="AE5731" s="91"/>
      <c r="AF5731" s="91"/>
    </row>
    <row r="5732" spans="1:32" x14ac:dyDescent="0.3">
      <c r="A5732" s="65">
        <v>0</v>
      </c>
      <c r="B5732" s="10">
        <v>5729</v>
      </c>
      <c r="C5732" s="71">
        <v>0.57289999999999996</v>
      </c>
      <c r="D5732" s="74">
        <v>755447</v>
      </c>
      <c r="E5732" s="61">
        <v>701922</v>
      </c>
      <c r="F5732" s="68">
        <v>0.18886174999999999</v>
      </c>
      <c r="G5732" s="292">
        <v>0.17548050000000001</v>
      </c>
      <c r="H5732" s="68">
        <v>0.20145253333333332</v>
      </c>
      <c r="I5732" s="68">
        <v>0.18717919999999999</v>
      </c>
      <c r="T5732" s="91"/>
      <c r="U5732" s="91"/>
      <c r="AA5732" s="91"/>
      <c r="AB5732" s="91"/>
      <c r="AC5732" s="91"/>
      <c r="AD5732" s="91"/>
      <c r="AE5732" s="91"/>
      <c r="AF5732" s="91"/>
    </row>
    <row r="5733" spans="1:32" x14ac:dyDescent="0.3">
      <c r="A5733" s="65">
        <v>0</v>
      </c>
      <c r="B5733" s="10">
        <v>5730</v>
      </c>
      <c r="C5733" s="71">
        <v>0.57299999999999995</v>
      </c>
      <c r="D5733" s="74">
        <v>755447</v>
      </c>
      <c r="E5733" s="61">
        <v>701922</v>
      </c>
      <c r="F5733" s="68">
        <v>0.18886174999999999</v>
      </c>
      <c r="G5733" s="292">
        <v>0.17548050000000001</v>
      </c>
      <c r="H5733" s="68">
        <v>0.20145253333333332</v>
      </c>
      <c r="I5733" s="68">
        <v>0.18717919999999999</v>
      </c>
      <c r="T5733" s="91"/>
      <c r="U5733" s="91"/>
      <c r="AA5733" s="91"/>
      <c r="AB5733" s="91"/>
      <c r="AC5733" s="91"/>
      <c r="AD5733" s="91"/>
      <c r="AE5733" s="91"/>
      <c r="AF5733" s="91"/>
    </row>
    <row r="5734" spans="1:32" x14ac:dyDescent="0.3">
      <c r="A5734" s="65">
        <v>0</v>
      </c>
      <c r="B5734" s="10">
        <v>5731</v>
      </c>
      <c r="C5734" s="71">
        <v>0.57310000000000005</v>
      </c>
      <c r="D5734" s="74">
        <v>755447</v>
      </c>
      <c r="E5734" s="61">
        <v>701922</v>
      </c>
      <c r="F5734" s="68">
        <v>0.18886174999999999</v>
      </c>
      <c r="G5734" s="292">
        <v>0.17548050000000001</v>
      </c>
      <c r="H5734" s="68">
        <v>0.20145253333333332</v>
      </c>
      <c r="I5734" s="68">
        <v>0.18717919999999999</v>
      </c>
      <c r="T5734" s="91"/>
      <c r="U5734" s="91"/>
      <c r="AA5734" s="91"/>
      <c r="AB5734" s="91"/>
      <c r="AC5734" s="91"/>
      <c r="AD5734" s="91"/>
      <c r="AE5734" s="91"/>
      <c r="AF5734" s="91"/>
    </row>
    <row r="5735" spans="1:32" x14ac:dyDescent="0.3">
      <c r="A5735" s="65">
        <v>0</v>
      </c>
      <c r="B5735" s="10">
        <v>5732</v>
      </c>
      <c r="C5735" s="71">
        <v>0.57320000000000004</v>
      </c>
      <c r="D5735" s="74">
        <v>755447</v>
      </c>
      <c r="E5735" s="61">
        <v>701922</v>
      </c>
      <c r="F5735" s="68">
        <v>0.18886174999999999</v>
      </c>
      <c r="G5735" s="292">
        <v>0.17548050000000001</v>
      </c>
      <c r="H5735" s="68">
        <v>0.20145253333333332</v>
      </c>
      <c r="I5735" s="68">
        <v>0.18717919999999999</v>
      </c>
      <c r="T5735" s="91"/>
      <c r="U5735" s="91"/>
      <c r="AA5735" s="91"/>
      <c r="AB5735" s="91"/>
      <c r="AC5735" s="91"/>
      <c r="AD5735" s="91"/>
      <c r="AE5735" s="91"/>
      <c r="AF5735" s="91"/>
    </row>
    <row r="5736" spans="1:32" x14ac:dyDescent="0.3">
      <c r="A5736" s="65">
        <v>0</v>
      </c>
      <c r="B5736" s="10">
        <v>5733</v>
      </c>
      <c r="C5736" s="71">
        <v>0.57330000000000003</v>
      </c>
      <c r="D5736" s="74">
        <v>755447</v>
      </c>
      <c r="E5736" s="61">
        <v>701922</v>
      </c>
      <c r="F5736" s="68">
        <v>0.18886174999999999</v>
      </c>
      <c r="G5736" s="292">
        <v>0.17548050000000001</v>
      </c>
      <c r="H5736" s="68">
        <v>0.20145253333333332</v>
      </c>
      <c r="I5736" s="68">
        <v>0.18717919999999999</v>
      </c>
      <c r="T5736" s="91"/>
      <c r="U5736" s="91"/>
      <c r="AA5736" s="91"/>
      <c r="AB5736" s="91"/>
      <c r="AC5736" s="91"/>
      <c r="AD5736" s="91"/>
      <c r="AE5736" s="91"/>
      <c r="AF5736" s="91"/>
    </row>
    <row r="5737" spans="1:32" x14ac:dyDescent="0.3">
      <c r="A5737" s="65">
        <v>0</v>
      </c>
      <c r="B5737" s="10">
        <v>5734</v>
      </c>
      <c r="C5737" s="71">
        <v>0.57340000000000002</v>
      </c>
      <c r="D5737" s="74">
        <v>755447</v>
      </c>
      <c r="E5737" s="61">
        <v>701922</v>
      </c>
      <c r="F5737" s="68">
        <v>0.18886174999999999</v>
      </c>
      <c r="G5737" s="292">
        <v>0.17548050000000001</v>
      </c>
      <c r="H5737" s="68">
        <v>0.20145253333333332</v>
      </c>
      <c r="I5737" s="68">
        <v>0.18717919999999999</v>
      </c>
      <c r="T5737" s="91"/>
      <c r="U5737" s="91"/>
      <c r="AA5737" s="91"/>
      <c r="AB5737" s="91"/>
      <c r="AC5737" s="91"/>
      <c r="AD5737" s="91"/>
      <c r="AE5737" s="91"/>
      <c r="AF5737" s="91"/>
    </row>
    <row r="5738" spans="1:32" x14ac:dyDescent="0.3">
      <c r="A5738" s="65">
        <v>0</v>
      </c>
      <c r="B5738" s="10">
        <v>5735</v>
      </c>
      <c r="C5738" s="71">
        <v>0.57350000000000001</v>
      </c>
      <c r="D5738" s="74">
        <v>755447</v>
      </c>
      <c r="E5738" s="61">
        <v>701922</v>
      </c>
      <c r="F5738" s="68">
        <v>0.18886174999999999</v>
      </c>
      <c r="G5738" s="292">
        <v>0.17548050000000001</v>
      </c>
      <c r="H5738" s="68">
        <v>0.20145253333333332</v>
      </c>
      <c r="I5738" s="68">
        <v>0.18717919999999999</v>
      </c>
      <c r="T5738" s="91"/>
      <c r="U5738" s="91"/>
      <c r="AA5738" s="91"/>
      <c r="AB5738" s="91"/>
      <c r="AC5738" s="91"/>
      <c r="AD5738" s="91"/>
      <c r="AE5738" s="91"/>
      <c r="AF5738" s="91"/>
    </row>
    <row r="5739" spans="1:32" x14ac:dyDescent="0.3">
      <c r="A5739" s="65">
        <v>0</v>
      </c>
      <c r="B5739" s="10">
        <v>5736</v>
      </c>
      <c r="C5739" s="71">
        <v>0.5736</v>
      </c>
      <c r="D5739" s="74">
        <v>755447</v>
      </c>
      <c r="E5739" s="61">
        <v>701922</v>
      </c>
      <c r="F5739" s="68">
        <v>0.18886174999999999</v>
      </c>
      <c r="G5739" s="292">
        <v>0.17548050000000001</v>
      </c>
      <c r="H5739" s="68">
        <v>0.20145253333333332</v>
      </c>
      <c r="I5739" s="68">
        <v>0.18717919999999999</v>
      </c>
      <c r="T5739" s="91"/>
      <c r="U5739" s="91"/>
      <c r="AA5739" s="91"/>
      <c r="AB5739" s="91"/>
      <c r="AC5739" s="91"/>
      <c r="AD5739" s="91"/>
      <c r="AE5739" s="91"/>
      <c r="AF5739" s="91"/>
    </row>
    <row r="5740" spans="1:32" x14ac:dyDescent="0.3">
      <c r="A5740" s="65">
        <v>0</v>
      </c>
      <c r="B5740" s="10">
        <v>5737</v>
      </c>
      <c r="C5740" s="71">
        <v>0.57369999999999999</v>
      </c>
      <c r="D5740" s="74">
        <v>755447</v>
      </c>
      <c r="E5740" s="61">
        <v>701922</v>
      </c>
      <c r="F5740" s="68">
        <v>0.18886174999999999</v>
      </c>
      <c r="G5740" s="292">
        <v>0.17548050000000001</v>
      </c>
      <c r="H5740" s="68">
        <v>0.20145253333333332</v>
      </c>
      <c r="I5740" s="68">
        <v>0.18717919999999999</v>
      </c>
      <c r="T5740" s="91"/>
      <c r="U5740" s="91"/>
      <c r="AA5740" s="91"/>
      <c r="AB5740" s="91"/>
      <c r="AC5740" s="91"/>
      <c r="AD5740" s="91"/>
      <c r="AE5740" s="91"/>
      <c r="AF5740" s="91"/>
    </row>
    <row r="5741" spans="1:32" x14ac:dyDescent="0.3">
      <c r="A5741" s="65">
        <v>0</v>
      </c>
      <c r="B5741" s="10">
        <v>5738</v>
      </c>
      <c r="C5741" s="71">
        <v>0.57379999999999998</v>
      </c>
      <c r="D5741" s="74">
        <v>755447</v>
      </c>
      <c r="E5741" s="61">
        <v>701922</v>
      </c>
      <c r="F5741" s="68">
        <v>0.18886174999999999</v>
      </c>
      <c r="G5741" s="292">
        <v>0.17548050000000001</v>
      </c>
      <c r="H5741" s="68">
        <v>0.20145253333333332</v>
      </c>
      <c r="I5741" s="68">
        <v>0.18717919999999999</v>
      </c>
      <c r="T5741" s="91"/>
      <c r="U5741" s="91"/>
      <c r="AA5741" s="91"/>
      <c r="AB5741" s="91"/>
      <c r="AC5741" s="91"/>
      <c r="AD5741" s="91"/>
      <c r="AE5741" s="91"/>
      <c r="AF5741" s="91"/>
    </row>
    <row r="5742" spans="1:32" x14ac:dyDescent="0.3">
      <c r="A5742" s="65">
        <v>0</v>
      </c>
      <c r="B5742" s="10">
        <v>5739</v>
      </c>
      <c r="C5742" s="71">
        <v>0.57389999999999997</v>
      </c>
      <c r="D5742" s="74">
        <v>755447</v>
      </c>
      <c r="E5742" s="61">
        <v>701922</v>
      </c>
      <c r="F5742" s="68">
        <v>0.18886174999999999</v>
      </c>
      <c r="G5742" s="292">
        <v>0.17548050000000001</v>
      </c>
      <c r="H5742" s="68">
        <v>0.20145253333333332</v>
      </c>
      <c r="I5742" s="68">
        <v>0.18717919999999999</v>
      </c>
      <c r="T5742" s="91"/>
      <c r="U5742" s="91"/>
      <c r="AA5742" s="91"/>
      <c r="AB5742" s="91"/>
      <c r="AC5742" s="91"/>
      <c r="AD5742" s="91"/>
      <c r="AE5742" s="91"/>
      <c r="AF5742" s="91"/>
    </row>
    <row r="5743" spans="1:32" x14ac:dyDescent="0.3">
      <c r="A5743" s="65">
        <v>0</v>
      </c>
      <c r="B5743" s="10">
        <v>5740</v>
      </c>
      <c r="C5743" s="71">
        <v>0.57399999999999995</v>
      </c>
      <c r="D5743" s="74">
        <v>755447</v>
      </c>
      <c r="E5743" s="61">
        <v>701922</v>
      </c>
      <c r="F5743" s="68">
        <v>0.18886174999999999</v>
      </c>
      <c r="G5743" s="292">
        <v>0.17548050000000001</v>
      </c>
      <c r="H5743" s="68">
        <v>0.20145253333333332</v>
      </c>
      <c r="I5743" s="68">
        <v>0.18717919999999999</v>
      </c>
      <c r="T5743" s="91"/>
      <c r="U5743" s="91"/>
      <c r="AA5743" s="91"/>
      <c r="AB5743" s="91"/>
      <c r="AC5743" s="91"/>
      <c r="AD5743" s="91"/>
      <c r="AE5743" s="91"/>
      <c r="AF5743" s="91"/>
    </row>
    <row r="5744" spans="1:32" x14ac:dyDescent="0.3">
      <c r="A5744" s="65">
        <v>0</v>
      </c>
      <c r="B5744" s="10">
        <v>5741</v>
      </c>
      <c r="C5744" s="71">
        <v>0.57410000000000005</v>
      </c>
      <c r="D5744" s="74">
        <v>755447</v>
      </c>
      <c r="E5744" s="61">
        <v>701922</v>
      </c>
      <c r="F5744" s="68">
        <v>0.18886174999999999</v>
      </c>
      <c r="G5744" s="292">
        <v>0.17548050000000001</v>
      </c>
      <c r="H5744" s="68">
        <v>0.20145253333333332</v>
      </c>
      <c r="I5744" s="68">
        <v>0.18717919999999999</v>
      </c>
      <c r="T5744" s="91"/>
      <c r="U5744" s="91"/>
      <c r="AA5744" s="91"/>
      <c r="AB5744" s="91"/>
      <c r="AC5744" s="91"/>
      <c r="AD5744" s="91"/>
      <c r="AE5744" s="91"/>
      <c r="AF5744" s="91"/>
    </row>
    <row r="5745" spans="1:32" x14ac:dyDescent="0.3">
      <c r="A5745" s="65">
        <v>0</v>
      </c>
      <c r="B5745" s="10">
        <v>5742</v>
      </c>
      <c r="C5745" s="71">
        <v>0.57420000000000004</v>
      </c>
      <c r="D5745" s="74">
        <v>755447</v>
      </c>
      <c r="E5745" s="61">
        <v>701922</v>
      </c>
      <c r="F5745" s="68">
        <v>0.18886174999999999</v>
      </c>
      <c r="G5745" s="292">
        <v>0.17548050000000001</v>
      </c>
      <c r="H5745" s="68">
        <v>0.20145253333333332</v>
      </c>
      <c r="I5745" s="68">
        <v>0.18717919999999999</v>
      </c>
      <c r="T5745" s="91"/>
      <c r="U5745" s="91"/>
      <c r="AA5745" s="91"/>
      <c r="AB5745" s="91"/>
      <c r="AC5745" s="91"/>
      <c r="AD5745" s="91"/>
      <c r="AE5745" s="91"/>
      <c r="AF5745" s="91"/>
    </row>
    <row r="5746" spans="1:32" x14ac:dyDescent="0.3">
      <c r="A5746" s="65">
        <v>0</v>
      </c>
      <c r="B5746" s="10">
        <v>5743</v>
      </c>
      <c r="C5746" s="71">
        <v>0.57430000000000003</v>
      </c>
      <c r="D5746" s="74">
        <v>755447</v>
      </c>
      <c r="E5746" s="61">
        <v>701922</v>
      </c>
      <c r="F5746" s="68">
        <v>0.18886174999999999</v>
      </c>
      <c r="G5746" s="292">
        <v>0.17548050000000001</v>
      </c>
      <c r="H5746" s="68">
        <v>0.20145253333333332</v>
      </c>
      <c r="I5746" s="68">
        <v>0.18717919999999999</v>
      </c>
      <c r="T5746" s="91"/>
      <c r="U5746" s="91"/>
      <c r="AA5746" s="91"/>
      <c r="AB5746" s="91"/>
      <c r="AC5746" s="91"/>
      <c r="AD5746" s="91"/>
      <c r="AE5746" s="91"/>
      <c r="AF5746" s="91"/>
    </row>
    <row r="5747" spans="1:32" x14ac:dyDescent="0.3">
      <c r="A5747" s="65">
        <v>0</v>
      </c>
      <c r="B5747" s="10">
        <v>5744</v>
      </c>
      <c r="C5747" s="71">
        <v>0.57440000000000002</v>
      </c>
      <c r="D5747" s="74">
        <v>755447</v>
      </c>
      <c r="E5747" s="61">
        <v>701922</v>
      </c>
      <c r="F5747" s="68">
        <v>0.18886174999999999</v>
      </c>
      <c r="G5747" s="292">
        <v>0.17548050000000001</v>
      </c>
      <c r="H5747" s="68">
        <v>0.20145253333333332</v>
      </c>
      <c r="I5747" s="68">
        <v>0.18717919999999999</v>
      </c>
      <c r="T5747" s="91"/>
      <c r="U5747" s="91"/>
      <c r="AA5747" s="91"/>
      <c r="AB5747" s="91"/>
      <c r="AC5747" s="91"/>
      <c r="AD5747" s="91"/>
      <c r="AE5747" s="91"/>
      <c r="AF5747" s="91"/>
    </row>
    <row r="5748" spans="1:32" x14ac:dyDescent="0.3">
      <c r="A5748" s="65">
        <v>0</v>
      </c>
      <c r="B5748" s="10">
        <v>5745</v>
      </c>
      <c r="C5748" s="71">
        <v>0.57450000000000001</v>
      </c>
      <c r="D5748" s="74">
        <v>755447</v>
      </c>
      <c r="E5748" s="61">
        <v>701922</v>
      </c>
      <c r="F5748" s="68">
        <v>0.18886174999999999</v>
      </c>
      <c r="G5748" s="292">
        <v>0.17548050000000001</v>
      </c>
      <c r="H5748" s="68">
        <v>0.20145253333333332</v>
      </c>
      <c r="I5748" s="68">
        <v>0.18717919999999999</v>
      </c>
      <c r="T5748" s="91"/>
      <c r="U5748" s="91"/>
      <c r="AA5748" s="91"/>
      <c r="AB5748" s="91"/>
      <c r="AC5748" s="91"/>
      <c r="AD5748" s="91"/>
      <c r="AE5748" s="91"/>
      <c r="AF5748" s="91"/>
    </row>
    <row r="5749" spans="1:32" x14ac:dyDescent="0.3">
      <c r="A5749" s="65">
        <v>0</v>
      </c>
      <c r="B5749" s="10">
        <v>5746</v>
      </c>
      <c r="C5749" s="71">
        <v>0.5746</v>
      </c>
      <c r="D5749" s="74">
        <v>755447</v>
      </c>
      <c r="E5749" s="61">
        <v>701922</v>
      </c>
      <c r="F5749" s="68">
        <v>0.18886174999999999</v>
      </c>
      <c r="G5749" s="292">
        <v>0.17548050000000001</v>
      </c>
      <c r="H5749" s="68">
        <v>0.20145253333333332</v>
      </c>
      <c r="I5749" s="68">
        <v>0.18717919999999999</v>
      </c>
      <c r="T5749" s="91"/>
      <c r="U5749" s="91"/>
      <c r="AA5749" s="91"/>
      <c r="AB5749" s="91"/>
      <c r="AC5749" s="91"/>
      <c r="AD5749" s="91"/>
      <c r="AE5749" s="91"/>
      <c r="AF5749" s="91"/>
    </row>
    <row r="5750" spans="1:32" x14ac:dyDescent="0.3">
      <c r="A5750" s="65">
        <v>0</v>
      </c>
      <c r="B5750" s="10">
        <v>5747</v>
      </c>
      <c r="C5750" s="71">
        <v>0.57469999999999999</v>
      </c>
      <c r="D5750" s="74">
        <v>755447</v>
      </c>
      <c r="E5750" s="61">
        <v>701922</v>
      </c>
      <c r="F5750" s="68">
        <v>0.18886174999999999</v>
      </c>
      <c r="G5750" s="292">
        <v>0.17548050000000001</v>
      </c>
      <c r="H5750" s="68">
        <v>0.20145253333333332</v>
      </c>
      <c r="I5750" s="68">
        <v>0.18717919999999999</v>
      </c>
      <c r="T5750" s="91"/>
      <c r="U5750" s="91"/>
      <c r="AA5750" s="91"/>
      <c r="AB5750" s="91"/>
      <c r="AC5750" s="91"/>
      <c r="AD5750" s="91"/>
      <c r="AE5750" s="91"/>
      <c r="AF5750" s="91"/>
    </row>
    <row r="5751" spans="1:32" x14ac:dyDescent="0.3">
      <c r="A5751" s="65">
        <v>0</v>
      </c>
      <c r="B5751" s="10">
        <v>5748</v>
      </c>
      <c r="C5751" s="71">
        <v>0.57479999999999998</v>
      </c>
      <c r="D5751" s="74">
        <v>755447</v>
      </c>
      <c r="E5751" s="61">
        <v>701922</v>
      </c>
      <c r="F5751" s="68">
        <v>0.18886174999999999</v>
      </c>
      <c r="G5751" s="292">
        <v>0.17548050000000001</v>
      </c>
      <c r="H5751" s="68">
        <v>0.20145253333333332</v>
      </c>
      <c r="I5751" s="68">
        <v>0.18717919999999999</v>
      </c>
      <c r="T5751" s="91"/>
      <c r="U5751" s="91"/>
      <c r="AA5751" s="91"/>
      <c r="AB5751" s="91"/>
      <c r="AC5751" s="91"/>
      <c r="AD5751" s="91"/>
      <c r="AE5751" s="91"/>
      <c r="AF5751" s="91"/>
    </row>
    <row r="5752" spans="1:32" x14ac:dyDescent="0.3">
      <c r="A5752" s="65">
        <v>0</v>
      </c>
      <c r="B5752" s="10">
        <v>5749</v>
      </c>
      <c r="C5752" s="71">
        <v>0.57489999999999997</v>
      </c>
      <c r="D5752" s="74">
        <v>755447</v>
      </c>
      <c r="E5752" s="61">
        <v>701922</v>
      </c>
      <c r="F5752" s="68">
        <v>0.18886174999999999</v>
      </c>
      <c r="G5752" s="292">
        <v>0.17548050000000001</v>
      </c>
      <c r="H5752" s="68">
        <v>0.20145253333333332</v>
      </c>
      <c r="I5752" s="68">
        <v>0.18717919999999999</v>
      </c>
      <c r="T5752" s="91"/>
      <c r="U5752" s="91"/>
      <c r="AA5752" s="91"/>
      <c r="AB5752" s="91"/>
      <c r="AC5752" s="91"/>
      <c r="AD5752" s="91"/>
      <c r="AE5752" s="91"/>
      <c r="AF5752" s="91"/>
    </row>
    <row r="5753" spans="1:32" x14ac:dyDescent="0.3">
      <c r="A5753" s="65">
        <v>0</v>
      </c>
      <c r="B5753" s="10">
        <v>5750</v>
      </c>
      <c r="C5753" s="71">
        <v>0.57499999999999996</v>
      </c>
      <c r="D5753" s="74">
        <v>755447</v>
      </c>
      <c r="E5753" s="61">
        <v>701922</v>
      </c>
      <c r="F5753" s="68">
        <v>0.18886174999999999</v>
      </c>
      <c r="G5753" s="292">
        <v>0.17548050000000001</v>
      </c>
      <c r="H5753" s="68">
        <v>0.20145253333333332</v>
      </c>
      <c r="I5753" s="68">
        <v>0.18717919999999999</v>
      </c>
      <c r="T5753" s="91"/>
      <c r="U5753" s="91"/>
      <c r="AA5753" s="91"/>
      <c r="AB5753" s="91"/>
      <c r="AC5753" s="91"/>
      <c r="AD5753" s="91"/>
      <c r="AE5753" s="91"/>
      <c r="AF5753" s="91"/>
    </row>
    <row r="5754" spans="1:32" x14ac:dyDescent="0.3">
      <c r="A5754" s="65">
        <v>0</v>
      </c>
      <c r="B5754" s="10">
        <v>5751</v>
      </c>
      <c r="C5754" s="71">
        <v>0.57509999999999994</v>
      </c>
      <c r="D5754" s="74">
        <v>755447</v>
      </c>
      <c r="E5754" s="61">
        <v>701922</v>
      </c>
      <c r="F5754" s="68">
        <v>0.18886174999999999</v>
      </c>
      <c r="G5754" s="292">
        <v>0.17548050000000001</v>
      </c>
      <c r="H5754" s="68">
        <v>0.20145253333333332</v>
      </c>
      <c r="I5754" s="68">
        <v>0.18717919999999999</v>
      </c>
      <c r="T5754" s="91"/>
      <c r="U5754" s="91"/>
      <c r="AA5754" s="91"/>
      <c r="AB5754" s="91"/>
      <c r="AC5754" s="91"/>
      <c r="AD5754" s="91"/>
      <c r="AE5754" s="91"/>
      <c r="AF5754" s="91"/>
    </row>
    <row r="5755" spans="1:32" x14ac:dyDescent="0.3">
      <c r="A5755" s="65">
        <v>0</v>
      </c>
      <c r="B5755" s="10">
        <v>5752</v>
      </c>
      <c r="C5755" s="71">
        <v>0.57520000000000004</v>
      </c>
      <c r="D5755" s="74">
        <v>755447</v>
      </c>
      <c r="E5755" s="61">
        <v>701922</v>
      </c>
      <c r="F5755" s="68">
        <v>0.18886174999999999</v>
      </c>
      <c r="G5755" s="292">
        <v>0.17548050000000001</v>
      </c>
      <c r="H5755" s="68">
        <v>0.20145253333333332</v>
      </c>
      <c r="I5755" s="68">
        <v>0.18717919999999999</v>
      </c>
      <c r="T5755" s="91"/>
      <c r="U5755" s="91"/>
      <c r="AA5755" s="91"/>
      <c r="AB5755" s="91"/>
      <c r="AC5755" s="91"/>
      <c r="AD5755" s="91"/>
      <c r="AE5755" s="91"/>
      <c r="AF5755" s="91"/>
    </row>
    <row r="5756" spans="1:32" x14ac:dyDescent="0.3">
      <c r="A5756" s="65">
        <v>0</v>
      </c>
      <c r="B5756" s="10">
        <v>5753</v>
      </c>
      <c r="C5756" s="71">
        <v>0.57530000000000003</v>
      </c>
      <c r="D5756" s="74">
        <v>755447</v>
      </c>
      <c r="E5756" s="61">
        <v>701922</v>
      </c>
      <c r="F5756" s="68">
        <v>0.18886174999999999</v>
      </c>
      <c r="G5756" s="292">
        <v>0.17548050000000001</v>
      </c>
      <c r="H5756" s="68">
        <v>0.20145253333333332</v>
      </c>
      <c r="I5756" s="68">
        <v>0.18717919999999999</v>
      </c>
      <c r="T5756" s="91"/>
      <c r="U5756" s="91"/>
      <c r="AA5756" s="91"/>
      <c r="AB5756" s="91"/>
      <c r="AC5756" s="91"/>
      <c r="AD5756" s="91"/>
      <c r="AE5756" s="91"/>
      <c r="AF5756" s="91"/>
    </row>
    <row r="5757" spans="1:32" x14ac:dyDescent="0.3">
      <c r="A5757" s="65">
        <v>0</v>
      </c>
      <c r="B5757" s="10">
        <v>5754</v>
      </c>
      <c r="C5757" s="71">
        <v>0.57540000000000002</v>
      </c>
      <c r="D5757" s="74">
        <v>755447</v>
      </c>
      <c r="E5757" s="61">
        <v>701922</v>
      </c>
      <c r="F5757" s="68">
        <v>0.18886174999999999</v>
      </c>
      <c r="G5757" s="292">
        <v>0.17548050000000001</v>
      </c>
      <c r="H5757" s="68">
        <v>0.20145253333333332</v>
      </c>
      <c r="I5757" s="68">
        <v>0.18717919999999999</v>
      </c>
      <c r="T5757" s="91"/>
      <c r="U5757" s="91"/>
      <c r="AA5757" s="91"/>
      <c r="AB5757" s="91"/>
      <c r="AC5757" s="91"/>
      <c r="AD5757" s="91"/>
      <c r="AE5757" s="91"/>
      <c r="AF5757" s="91"/>
    </row>
    <row r="5758" spans="1:32" x14ac:dyDescent="0.3">
      <c r="A5758" s="65">
        <v>0</v>
      </c>
      <c r="B5758" s="10">
        <v>5755</v>
      </c>
      <c r="C5758" s="71">
        <v>0.57550000000000001</v>
      </c>
      <c r="D5758" s="74">
        <v>755447</v>
      </c>
      <c r="E5758" s="61">
        <v>701922</v>
      </c>
      <c r="F5758" s="68">
        <v>0.18886174999999999</v>
      </c>
      <c r="G5758" s="292">
        <v>0.17548050000000001</v>
      </c>
      <c r="H5758" s="68">
        <v>0.20145253333333332</v>
      </c>
      <c r="I5758" s="68">
        <v>0.18717919999999999</v>
      </c>
      <c r="T5758" s="91"/>
      <c r="U5758" s="91"/>
      <c r="AA5758" s="91"/>
      <c r="AB5758" s="91"/>
      <c r="AC5758" s="91"/>
      <c r="AD5758" s="91"/>
      <c r="AE5758" s="91"/>
      <c r="AF5758" s="91"/>
    </row>
    <row r="5759" spans="1:32" x14ac:dyDescent="0.3">
      <c r="A5759" s="65">
        <v>0</v>
      </c>
      <c r="B5759" s="10">
        <v>5756</v>
      </c>
      <c r="C5759" s="71">
        <v>0.5756</v>
      </c>
      <c r="D5759" s="74">
        <v>755447</v>
      </c>
      <c r="E5759" s="61">
        <v>701922</v>
      </c>
      <c r="F5759" s="68">
        <v>0.18886174999999999</v>
      </c>
      <c r="G5759" s="292">
        <v>0.17548050000000001</v>
      </c>
      <c r="H5759" s="68">
        <v>0.20145253333333332</v>
      </c>
      <c r="I5759" s="68">
        <v>0.18717919999999999</v>
      </c>
      <c r="T5759" s="91"/>
      <c r="U5759" s="91"/>
      <c r="AA5759" s="91"/>
      <c r="AB5759" s="91"/>
      <c r="AC5759" s="91"/>
      <c r="AD5759" s="91"/>
      <c r="AE5759" s="91"/>
      <c r="AF5759" s="91"/>
    </row>
    <row r="5760" spans="1:32" x14ac:dyDescent="0.3">
      <c r="A5760" s="65">
        <v>0</v>
      </c>
      <c r="B5760" s="10">
        <v>5757</v>
      </c>
      <c r="C5760" s="71">
        <v>0.57569999999999999</v>
      </c>
      <c r="D5760" s="74">
        <v>755447</v>
      </c>
      <c r="E5760" s="61">
        <v>701922</v>
      </c>
      <c r="F5760" s="68">
        <v>0.18886174999999999</v>
      </c>
      <c r="G5760" s="292">
        <v>0.17548050000000001</v>
      </c>
      <c r="H5760" s="68">
        <v>0.20145253333333332</v>
      </c>
      <c r="I5760" s="68">
        <v>0.18717919999999999</v>
      </c>
      <c r="T5760" s="91"/>
      <c r="U5760" s="91"/>
      <c r="AA5760" s="91"/>
      <c r="AB5760" s="91"/>
      <c r="AC5760" s="91"/>
      <c r="AD5760" s="91"/>
      <c r="AE5760" s="91"/>
      <c r="AF5760" s="91"/>
    </row>
    <row r="5761" spans="1:32" x14ac:dyDescent="0.3">
      <c r="A5761" s="65">
        <v>0</v>
      </c>
      <c r="B5761" s="10">
        <v>5758</v>
      </c>
      <c r="C5761" s="71">
        <v>0.57579999999999998</v>
      </c>
      <c r="D5761" s="74">
        <v>755447</v>
      </c>
      <c r="E5761" s="61">
        <v>701922</v>
      </c>
      <c r="F5761" s="68">
        <v>0.18886174999999999</v>
      </c>
      <c r="G5761" s="292">
        <v>0.17548050000000001</v>
      </c>
      <c r="H5761" s="68">
        <v>0.20145253333333332</v>
      </c>
      <c r="I5761" s="68">
        <v>0.18717919999999999</v>
      </c>
      <c r="T5761" s="91"/>
      <c r="U5761" s="91"/>
      <c r="AA5761" s="91"/>
      <c r="AB5761" s="91"/>
      <c r="AC5761" s="91"/>
      <c r="AD5761" s="91"/>
      <c r="AE5761" s="91"/>
      <c r="AF5761" s="91"/>
    </row>
    <row r="5762" spans="1:32" x14ac:dyDescent="0.3">
      <c r="A5762" s="65">
        <v>0</v>
      </c>
      <c r="B5762" s="10">
        <v>5759</v>
      </c>
      <c r="C5762" s="71">
        <v>0.57589999999999997</v>
      </c>
      <c r="D5762" s="74">
        <v>755447</v>
      </c>
      <c r="E5762" s="61">
        <v>701922</v>
      </c>
      <c r="F5762" s="68">
        <v>0.18886174999999999</v>
      </c>
      <c r="G5762" s="292">
        <v>0.17548050000000001</v>
      </c>
      <c r="H5762" s="68">
        <v>0.20145253333333332</v>
      </c>
      <c r="I5762" s="68">
        <v>0.18717919999999999</v>
      </c>
      <c r="T5762" s="91"/>
      <c r="U5762" s="91"/>
      <c r="AA5762" s="91"/>
      <c r="AB5762" s="91"/>
      <c r="AC5762" s="91"/>
      <c r="AD5762" s="91"/>
      <c r="AE5762" s="91"/>
      <c r="AF5762" s="91"/>
    </row>
    <row r="5763" spans="1:32" x14ac:dyDescent="0.3">
      <c r="A5763" s="65">
        <v>0</v>
      </c>
      <c r="B5763" s="10">
        <v>5760</v>
      </c>
      <c r="C5763" s="71">
        <v>0.57599999999999996</v>
      </c>
      <c r="D5763" s="74">
        <v>755447</v>
      </c>
      <c r="E5763" s="61">
        <v>701922</v>
      </c>
      <c r="F5763" s="68">
        <v>0.18886174999999999</v>
      </c>
      <c r="G5763" s="292">
        <v>0.17548050000000001</v>
      </c>
      <c r="H5763" s="68">
        <v>0.20145253333333332</v>
      </c>
      <c r="I5763" s="68">
        <v>0.18717919999999999</v>
      </c>
      <c r="T5763" s="91"/>
      <c r="U5763" s="91"/>
      <c r="AA5763" s="91"/>
      <c r="AB5763" s="91"/>
      <c r="AC5763" s="91"/>
      <c r="AD5763" s="91"/>
      <c r="AE5763" s="91"/>
      <c r="AF5763" s="91"/>
    </row>
    <row r="5764" spans="1:32" x14ac:dyDescent="0.3">
      <c r="A5764" s="65">
        <v>0</v>
      </c>
      <c r="B5764" s="10">
        <v>5761</v>
      </c>
      <c r="C5764" s="71">
        <v>0.57609999999999995</v>
      </c>
      <c r="D5764" s="74">
        <v>755447</v>
      </c>
      <c r="E5764" s="61">
        <v>701922</v>
      </c>
      <c r="F5764" s="68">
        <v>0.18886174999999999</v>
      </c>
      <c r="G5764" s="292">
        <v>0.17548050000000001</v>
      </c>
      <c r="H5764" s="68">
        <v>0.20145253333333332</v>
      </c>
      <c r="I5764" s="68">
        <v>0.18717919999999999</v>
      </c>
      <c r="T5764" s="91"/>
      <c r="U5764" s="91"/>
      <c r="AA5764" s="91"/>
      <c r="AB5764" s="91"/>
      <c r="AC5764" s="91"/>
      <c r="AD5764" s="91"/>
      <c r="AE5764" s="91"/>
      <c r="AF5764" s="91"/>
    </row>
    <row r="5765" spans="1:32" x14ac:dyDescent="0.3">
      <c r="A5765" s="65">
        <v>0</v>
      </c>
      <c r="B5765" s="10">
        <v>5762</v>
      </c>
      <c r="C5765" s="71">
        <v>0.57620000000000005</v>
      </c>
      <c r="D5765" s="74">
        <v>755447</v>
      </c>
      <c r="E5765" s="61">
        <v>701922</v>
      </c>
      <c r="F5765" s="68">
        <v>0.18886174999999999</v>
      </c>
      <c r="G5765" s="292">
        <v>0.17548050000000001</v>
      </c>
      <c r="H5765" s="68">
        <v>0.20145253333333332</v>
      </c>
      <c r="I5765" s="68">
        <v>0.18717919999999999</v>
      </c>
      <c r="T5765" s="91"/>
      <c r="U5765" s="91"/>
      <c r="AA5765" s="91"/>
      <c r="AB5765" s="91"/>
      <c r="AC5765" s="91"/>
      <c r="AD5765" s="91"/>
      <c r="AE5765" s="91"/>
      <c r="AF5765" s="91"/>
    </row>
    <row r="5766" spans="1:32" x14ac:dyDescent="0.3">
      <c r="A5766" s="65">
        <v>0</v>
      </c>
      <c r="B5766" s="10">
        <v>5763</v>
      </c>
      <c r="C5766" s="71">
        <v>0.57630000000000003</v>
      </c>
      <c r="D5766" s="74">
        <v>755447</v>
      </c>
      <c r="E5766" s="61">
        <v>701922</v>
      </c>
      <c r="F5766" s="68">
        <v>0.18886174999999999</v>
      </c>
      <c r="G5766" s="292">
        <v>0.17548050000000001</v>
      </c>
      <c r="H5766" s="68">
        <v>0.20145253333333332</v>
      </c>
      <c r="I5766" s="68">
        <v>0.18717919999999999</v>
      </c>
      <c r="T5766" s="91"/>
      <c r="U5766" s="91"/>
      <c r="AA5766" s="91"/>
      <c r="AB5766" s="91"/>
      <c r="AC5766" s="91"/>
      <c r="AD5766" s="91"/>
      <c r="AE5766" s="91"/>
      <c r="AF5766" s="91"/>
    </row>
    <row r="5767" spans="1:32" x14ac:dyDescent="0.3">
      <c r="A5767" s="65">
        <v>0</v>
      </c>
      <c r="B5767" s="10">
        <v>5764</v>
      </c>
      <c r="C5767" s="71">
        <v>0.57640000000000002</v>
      </c>
      <c r="D5767" s="74">
        <v>755447</v>
      </c>
      <c r="E5767" s="61">
        <v>701922</v>
      </c>
      <c r="F5767" s="68">
        <v>0.18886174999999999</v>
      </c>
      <c r="G5767" s="292">
        <v>0.17548050000000001</v>
      </c>
      <c r="H5767" s="68">
        <v>0.20145253333333332</v>
      </c>
      <c r="I5767" s="68">
        <v>0.18717919999999999</v>
      </c>
      <c r="T5767" s="91"/>
      <c r="U5767" s="91"/>
      <c r="AA5767" s="91"/>
      <c r="AB5767" s="91"/>
      <c r="AC5767" s="91"/>
      <c r="AD5767" s="91"/>
      <c r="AE5767" s="91"/>
      <c r="AF5767" s="91"/>
    </row>
    <row r="5768" spans="1:32" x14ac:dyDescent="0.3">
      <c r="A5768" s="65">
        <v>0</v>
      </c>
      <c r="B5768" s="10">
        <v>5765</v>
      </c>
      <c r="C5768" s="71">
        <v>0.57650000000000001</v>
      </c>
      <c r="D5768" s="74">
        <v>755447</v>
      </c>
      <c r="E5768" s="61">
        <v>701922</v>
      </c>
      <c r="F5768" s="68">
        <v>0.18886174999999999</v>
      </c>
      <c r="G5768" s="292">
        <v>0.17548050000000001</v>
      </c>
      <c r="H5768" s="68">
        <v>0.20145253333333332</v>
      </c>
      <c r="I5768" s="68">
        <v>0.18717919999999999</v>
      </c>
      <c r="T5768" s="91"/>
      <c r="U5768" s="91"/>
      <c r="AA5768" s="91"/>
      <c r="AB5768" s="91"/>
      <c r="AC5768" s="91"/>
      <c r="AD5768" s="91"/>
      <c r="AE5768" s="91"/>
      <c r="AF5768" s="91"/>
    </row>
    <row r="5769" spans="1:32" x14ac:dyDescent="0.3">
      <c r="A5769" s="65">
        <v>0</v>
      </c>
      <c r="B5769" s="10">
        <v>5766</v>
      </c>
      <c r="C5769" s="71">
        <v>0.5766</v>
      </c>
      <c r="D5769" s="74">
        <v>755447</v>
      </c>
      <c r="E5769" s="61">
        <v>701922</v>
      </c>
      <c r="F5769" s="68">
        <v>0.18886174999999999</v>
      </c>
      <c r="G5769" s="292">
        <v>0.17548050000000001</v>
      </c>
      <c r="H5769" s="68">
        <v>0.20145253333333332</v>
      </c>
      <c r="I5769" s="68">
        <v>0.18717919999999999</v>
      </c>
      <c r="T5769" s="91"/>
      <c r="U5769" s="91"/>
      <c r="AA5769" s="91"/>
      <c r="AB5769" s="91"/>
      <c r="AC5769" s="91"/>
      <c r="AD5769" s="91"/>
      <c r="AE5769" s="91"/>
      <c r="AF5769" s="91"/>
    </row>
    <row r="5770" spans="1:32" x14ac:dyDescent="0.3">
      <c r="A5770" s="65">
        <v>0</v>
      </c>
      <c r="B5770" s="10">
        <v>5767</v>
      </c>
      <c r="C5770" s="71">
        <v>0.57669999999999999</v>
      </c>
      <c r="D5770" s="74">
        <v>755447</v>
      </c>
      <c r="E5770" s="61">
        <v>701922</v>
      </c>
      <c r="F5770" s="68">
        <v>0.18886174999999999</v>
      </c>
      <c r="G5770" s="292">
        <v>0.17548050000000001</v>
      </c>
      <c r="H5770" s="68">
        <v>0.20145253333333332</v>
      </c>
      <c r="I5770" s="68">
        <v>0.18717919999999999</v>
      </c>
      <c r="T5770" s="91"/>
      <c r="U5770" s="91"/>
      <c r="AA5770" s="91"/>
      <c r="AB5770" s="91"/>
      <c r="AC5770" s="91"/>
      <c r="AD5770" s="91"/>
      <c r="AE5770" s="91"/>
      <c r="AF5770" s="91"/>
    </row>
    <row r="5771" spans="1:32" x14ac:dyDescent="0.3">
      <c r="A5771" s="65">
        <v>0</v>
      </c>
      <c r="B5771" s="10">
        <v>5768</v>
      </c>
      <c r="C5771" s="71">
        <v>0.57679999999999998</v>
      </c>
      <c r="D5771" s="74">
        <v>755447</v>
      </c>
      <c r="E5771" s="61">
        <v>701922</v>
      </c>
      <c r="F5771" s="68">
        <v>0.18886174999999999</v>
      </c>
      <c r="G5771" s="292">
        <v>0.17548050000000001</v>
      </c>
      <c r="H5771" s="68">
        <v>0.20145253333333332</v>
      </c>
      <c r="I5771" s="68">
        <v>0.18717919999999999</v>
      </c>
      <c r="T5771" s="91"/>
      <c r="U5771" s="91"/>
      <c r="AA5771" s="91"/>
      <c r="AB5771" s="91"/>
      <c r="AC5771" s="91"/>
      <c r="AD5771" s="91"/>
      <c r="AE5771" s="91"/>
      <c r="AF5771" s="91"/>
    </row>
    <row r="5772" spans="1:32" x14ac:dyDescent="0.3">
      <c r="A5772" s="65">
        <v>0</v>
      </c>
      <c r="B5772" s="10">
        <v>5769</v>
      </c>
      <c r="C5772" s="71">
        <v>0.57689999999999997</v>
      </c>
      <c r="D5772" s="74">
        <v>755447</v>
      </c>
      <c r="E5772" s="61">
        <v>701922</v>
      </c>
      <c r="F5772" s="68">
        <v>0.18886174999999999</v>
      </c>
      <c r="G5772" s="292">
        <v>0.17548050000000001</v>
      </c>
      <c r="H5772" s="68">
        <v>0.20145253333333332</v>
      </c>
      <c r="I5772" s="68">
        <v>0.18717919999999999</v>
      </c>
      <c r="T5772" s="91"/>
      <c r="U5772" s="91"/>
      <c r="AA5772" s="91"/>
      <c r="AB5772" s="91"/>
      <c r="AC5772" s="91"/>
      <c r="AD5772" s="91"/>
      <c r="AE5772" s="91"/>
      <c r="AF5772" s="91"/>
    </row>
    <row r="5773" spans="1:32" x14ac:dyDescent="0.3">
      <c r="A5773" s="65">
        <v>0</v>
      </c>
      <c r="B5773" s="10">
        <v>5770</v>
      </c>
      <c r="C5773" s="71">
        <v>0.57699999999999996</v>
      </c>
      <c r="D5773" s="74">
        <v>755447</v>
      </c>
      <c r="E5773" s="61">
        <v>701922</v>
      </c>
      <c r="F5773" s="68">
        <v>0.18886174999999999</v>
      </c>
      <c r="G5773" s="292">
        <v>0.17548050000000001</v>
      </c>
      <c r="H5773" s="68">
        <v>0.20145253333333332</v>
      </c>
      <c r="I5773" s="68">
        <v>0.18717919999999999</v>
      </c>
      <c r="T5773" s="91"/>
      <c r="U5773" s="91"/>
      <c r="AA5773" s="91"/>
      <c r="AB5773" s="91"/>
      <c r="AC5773" s="91"/>
      <c r="AD5773" s="91"/>
      <c r="AE5773" s="91"/>
      <c r="AF5773" s="91"/>
    </row>
    <row r="5774" spans="1:32" x14ac:dyDescent="0.3">
      <c r="A5774" s="65">
        <v>0</v>
      </c>
      <c r="B5774" s="10">
        <v>5771</v>
      </c>
      <c r="C5774" s="71">
        <v>0.57709999999999995</v>
      </c>
      <c r="D5774" s="74">
        <v>755447</v>
      </c>
      <c r="E5774" s="61">
        <v>701922</v>
      </c>
      <c r="F5774" s="68">
        <v>0.18886174999999999</v>
      </c>
      <c r="G5774" s="292">
        <v>0.17548050000000001</v>
      </c>
      <c r="H5774" s="68">
        <v>0.20145253333333332</v>
      </c>
      <c r="I5774" s="68">
        <v>0.18717919999999999</v>
      </c>
      <c r="T5774" s="91"/>
      <c r="U5774" s="91"/>
      <c r="AA5774" s="91"/>
      <c r="AB5774" s="91"/>
      <c r="AC5774" s="91"/>
      <c r="AD5774" s="91"/>
      <c r="AE5774" s="91"/>
      <c r="AF5774" s="91"/>
    </row>
    <row r="5775" spans="1:32" x14ac:dyDescent="0.3">
      <c r="A5775" s="65">
        <v>0</v>
      </c>
      <c r="B5775" s="10">
        <v>5772</v>
      </c>
      <c r="C5775" s="71">
        <v>0.57720000000000005</v>
      </c>
      <c r="D5775" s="74">
        <v>755447</v>
      </c>
      <c r="E5775" s="61">
        <v>701922</v>
      </c>
      <c r="F5775" s="68">
        <v>0.18886174999999999</v>
      </c>
      <c r="G5775" s="292">
        <v>0.17548050000000001</v>
      </c>
      <c r="H5775" s="68">
        <v>0.20145253333333332</v>
      </c>
      <c r="I5775" s="68">
        <v>0.18717919999999999</v>
      </c>
      <c r="T5775" s="91"/>
      <c r="U5775" s="91"/>
      <c r="AA5775" s="91"/>
      <c r="AB5775" s="91"/>
      <c r="AC5775" s="91"/>
      <c r="AD5775" s="91"/>
      <c r="AE5775" s="91"/>
      <c r="AF5775" s="91"/>
    </row>
    <row r="5776" spans="1:32" x14ac:dyDescent="0.3">
      <c r="A5776" s="65">
        <v>0</v>
      </c>
      <c r="B5776" s="10">
        <v>5773</v>
      </c>
      <c r="C5776" s="71">
        <v>0.57730000000000004</v>
      </c>
      <c r="D5776" s="74">
        <v>755447</v>
      </c>
      <c r="E5776" s="61">
        <v>701922</v>
      </c>
      <c r="F5776" s="68">
        <v>0.18886174999999999</v>
      </c>
      <c r="G5776" s="292">
        <v>0.17548050000000001</v>
      </c>
      <c r="H5776" s="68">
        <v>0.20145253333333332</v>
      </c>
      <c r="I5776" s="68">
        <v>0.18717919999999999</v>
      </c>
      <c r="T5776" s="91"/>
      <c r="U5776" s="91"/>
      <c r="AA5776" s="91"/>
      <c r="AB5776" s="91"/>
      <c r="AC5776" s="91"/>
      <c r="AD5776" s="91"/>
      <c r="AE5776" s="91"/>
      <c r="AF5776" s="91"/>
    </row>
    <row r="5777" spans="1:32" x14ac:dyDescent="0.3">
      <c r="A5777" s="65">
        <v>0</v>
      </c>
      <c r="B5777" s="10">
        <v>5774</v>
      </c>
      <c r="C5777" s="71">
        <v>0.57740000000000002</v>
      </c>
      <c r="D5777" s="74">
        <v>755447</v>
      </c>
      <c r="E5777" s="61">
        <v>701922</v>
      </c>
      <c r="F5777" s="68">
        <v>0.18886174999999999</v>
      </c>
      <c r="G5777" s="292">
        <v>0.17548050000000001</v>
      </c>
      <c r="H5777" s="68">
        <v>0.20145253333333332</v>
      </c>
      <c r="I5777" s="68">
        <v>0.18717919999999999</v>
      </c>
      <c r="T5777" s="91"/>
      <c r="U5777" s="91"/>
      <c r="AA5777" s="91"/>
      <c r="AB5777" s="91"/>
      <c r="AC5777" s="91"/>
      <c r="AD5777" s="91"/>
      <c r="AE5777" s="91"/>
      <c r="AF5777" s="91"/>
    </row>
    <row r="5778" spans="1:32" x14ac:dyDescent="0.3">
      <c r="A5778" s="65">
        <v>0</v>
      </c>
      <c r="B5778" s="10">
        <v>5775</v>
      </c>
      <c r="C5778" s="71">
        <v>0.57750000000000001</v>
      </c>
      <c r="D5778" s="74">
        <v>755447</v>
      </c>
      <c r="E5778" s="61">
        <v>701922</v>
      </c>
      <c r="F5778" s="68">
        <v>0.18886174999999999</v>
      </c>
      <c r="G5778" s="292">
        <v>0.17548050000000001</v>
      </c>
      <c r="H5778" s="68">
        <v>0.20145253333333332</v>
      </c>
      <c r="I5778" s="68">
        <v>0.18717919999999999</v>
      </c>
      <c r="T5778" s="91"/>
      <c r="U5778" s="91"/>
      <c r="AA5778" s="91"/>
      <c r="AB5778" s="91"/>
      <c r="AC5778" s="91"/>
      <c r="AD5778" s="91"/>
      <c r="AE5778" s="91"/>
      <c r="AF5778" s="91"/>
    </row>
    <row r="5779" spans="1:32" x14ac:dyDescent="0.3">
      <c r="A5779" s="65">
        <v>0</v>
      </c>
      <c r="B5779" s="10">
        <v>5776</v>
      </c>
      <c r="C5779" s="71">
        <v>0.5776</v>
      </c>
      <c r="D5779" s="74">
        <v>755447</v>
      </c>
      <c r="E5779" s="61">
        <v>701922</v>
      </c>
      <c r="F5779" s="68">
        <v>0.18886174999999999</v>
      </c>
      <c r="G5779" s="292">
        <v>0.17548050000000001</v>
      </c>
      <c r="H5779" s="68">
        <v>0.20145253333333332</v>
      </c>
      <c r="I5779" s="68">
        <v>0.18717919999999999</v>
      </c>
      <c r="T5779" s="91"/>
      <c r="U5779" s="91"/>
      <c r="AA5779" s="91"/>
      <c r="AB5779" s="91"/>
      <c r="AC5779" s="91"/>
      <c r="AD5779" s="91"/>
      <c r="AE5779" s="91"/>
      <c r="AF5779" s="91"/>
    </row>
    <row r="5780" spans="1:32" x14ac:dyDescent="0.3">
      <c r="A5780" s="65">
        <v>0</v>
      </c>
      <c r="B5780" s="10">
        <v>5777</v>
      </c>
      <c r="C5780" s="71">
        <v>0.57769999999999999</v>
      </c>
      <c r="D5780" s="74">
        <v>755447</v>
      </c>
      <c r="E5780" s="61">
        <v>701922</v>
      </c>
      <c r="F5780" s="68">
        <v>0.18886174999999999</v>
      </c>
      <c r="G5780" s="292">
        <v>0.17548050000000001</v>
      </c>
      <c r="H5780" s="68">
        <v>0.20145253333333332</v>
      </c>
      <c r="I5780" s="68">
        <v>0.18717919999999999</v>
      </c>
      <c r="T5780" s="91"/>
      <c r="U5780" s="91"/>
      <c r="AA5780" s="91"/>
      <c r="AB5780" s="91"/>
      <c r="AC5780" s="91"/>
      <c r="AD5780" s="91"/>
      <c r="AE5780" s="91"/>
      <c r="AF5780" s="91"/>
    </row>
    <row r="5781" spans="1:32" x14ac:dyDescent="0.3">
      <c r="A5781" s="65">
        <v>0</v>
      </c>
      <c r="B5781" s="10">
        <v>5778</v>
      </c>
      <c r="C5781" s="71">
        <v>0.57779999999999998</v>
      </c>
      <c r="D5781" s="74">
        <v>755447</v>
      </c>
      <c r="E5781" s="61">
        <v>701922</v>
      </c>
      <c r="F5781" s="68">
        <v>0.18886174999999999</v>
      </c>
      <c r="G5781" s="292">
        <v>0.17548050000000001</v>
      </c>
      <c r="H5781" s="68">
        <v>0.20145253333333332</v>
      </c>
      <c r="I5781" s="68">
        <v>0.18717919999999999</v>
      </c>
      <c r="T5781" s="91"/>
      <c r="U5781" s="91"/>
      <c r="AA5781" s="91"/>
      <c r="AB5781" s="91"/>
      <c r="AC5781" s="91"/>
      <c r="AD5781" s="91"/>
      <c r="AE5781" s="91"/>
      <c r="AF5781" s="91"/>
    </row>
    <row r="5782" spans="1:32" x14ac:dyDescent="0.3">
      <c r="A5782" s="65">
        <v>0</v>
      </c>
      <c r="B5782" s="10">
        <v>5779</v>
      </c>
      <c r="C5782" s="71">
        <v>0.57789999999999997</v>
      </c>
      <c r="D5782" s="74">
        <v>755447</v>
      </c>
      <c r="E5782" s="61">
        <v>701922</v>
      </c>
      <c r="F5782" s="68">
        <v>0.18886174999999999</v>
      </c>
      <c r="G5782" s="292">
        <v>0.17548050000000001</v>
      </c>
      <c r="H5782" s="68">
        <v>0.20145253333333332</v>
      </c>
      <c r="I5782" s="68">
        <v>0.18717919999999999</v>
      </c>
      <c r="T5782" s="91"/>
      <c r="U5782" s="91"/>
      <c r="AA5782" s="91"/>
      <c r="AB5782" s="91"/>
      <c r="AC5782" s="91"/>
      <c r="AD5782" s="91"/>
      <c r="AE5782" s="91"/>
      <c r="AF5782" s="91"/>
    </row>
    <row r="5783" spans="1:32" x14ac:dyDescent="0.3">
      <c r="A5783" s="65">
        <v>0</v>
      </c>
      <c r="B5783" s="10">
        <v>5780</v>
      </c>
      <c r="C5783" s="71">
        <v>0.57799999999999996</v>
      </c>
      <c r="D5783" s="74">
        <v>755447</v>
      </c>
      <c r="E5783" s="61">
        <v>701922</v>
      </c>
      <c r="F5783" s="68">
        <v>0.18886174999999999</v>
      </c>
      <c r="G5783" s="292">
        <v>0.17548050000000001</v>
      </c>
      <c r="H5783" s="68">
        <v>0.20145253333333332</v>
      </c>
      <c r="I5783" s="68">
        <v>0.18717919999999999</v>
      </c>
      <c r="T5783" s="91"/>
      <c r="U5783" s="91"/>
      <c r="AA5783" s="91"/>
      <c r="AB5783" s="91"/>
      <c r="AC5783" s="91"/>
      <c r="AD5783" s="91"/>
      <c r="AE5783" s="91"/>
      <c r="AF5783" s="91"/>
    </row>
    <row r="5784" spans="1:32" x14ac:dyDescent="0.3">
      <c r="A5784" s="65">
        <v>0</v>
      </c>
      <c r="B5784" s="10">
        <v>5781</v>
      </c>
      <c r="C5784" s="71">
        <v>0.57809999999999995</v>
      </c>
      <c r="D5784" s="74">
        <v>755447</v>
      </c>
      <c r="E5784" s="61">
        <v>701922</v>
      </c>
      <c r="F5784" s="68">
        <v>0.18886174999999999</v>
      </c>
      <c r="G5784" s="292">
        <v>0.17548050000000001</v>
      </c>
      <c r="H5784" s="68">
        <v>0.20145253333333332</v>
      </c>
      <c r="I5784" s="68">
        <v>0.18717919999999999</v>
      </c>
      <c r="T5784" s="91"/>
      <c r="U5784" s="91"/>
      <c r="AA5784" s="91"/>
      <c r="AB5784" s="91"/>
      <c r="AC5784" s="91"/>
      <c r="AD5784" s="91"/>
      <c r="AE5784" s="91"/>
      <c r="AF5784" s="91"/>
    </row>
    <row r="5785" spans="1:32" x14ac:dyDescent="0.3">
      <c r="A5785" s="65">
        <v>0</v>
      </c>
      <c r="B5785" s="10">
        <v>5782</v>
      </c>
      <c r="C5785" s="71">
        <v>0.57820000000000005</v>
      </c>
      <c r="D5785" s="74">
        <v>755447</v>
      </c>
      <c r="E5785" s="61">
        <v>701922</v>
      </c>
      <c r="F5785" s="68">
        <v>0.18886174999999999</v>
      </c>
      <c r="G5785" s="292">
        <v>0.17548050000000001</v>
      </c>
      <c r="H5785" s="68">
        <v>0.20145253333333332</v>
      </c>
      <c r="I5785" s="68">
        <v>0.18717919999999999</v>
      </c>
      <c r="T5785" s="91"/>
      <c r="U5785" s="91"/>
      <c r="AA5785" s="91"/>
      <c r="AB5785" s="91"/>
      <c r="AC5785" s="91"/>
      <c r="AD5785" s="91"/>
      <c r="AE5785" s="91"/>
      <c r="AF5785" s="91"/>
    </row>
    <row r="5786" spans="1:32" x14ac:dyDescent="0.3">
      <c r="A5786" s="65">
        <v>0</v>
      </c>
      <c r="B5786" s="10">
        <v>5783</v>
      </c>
      <c r="C5786" s="71">
        <v>0.57830000000000004</v>
      </c>
      <c r="D5786" s="74">
        <v>755447</v>
      </c>
      <c r="E5786" s="61">
        <v>701922</v>
      </c>
      <c r="F5786" s="68">
        <v>0.18886174999999999</v>
      </c>
      <c r="G5786" s="292">
        <v>0.17548050000000001</v>
      </c>
      <c r="H5786" s="68">
        <v>0.20145253333333332</v>
      </c>
      <c r="I5786" s="68">
        <v>0.18717919999999999</v>
      </c>
      <c r="T5786" s="91"/>
      <c r="U5786" s="91"/>
      <c r="AA5786" s="91"/>
      <c r="AB5786" s="91"/>
      <c r="AC5786" s="91"/>
      <c r="AD5786" s="91"/>
      <c r="AE5786" s="91"/>
      <c r="AF5786" s="91"/>
    </row>
    <row r="5787" spans="1:32" x14ac:dyDescent="0.3">
      <c r="A5787" s="65">
        <v>0</v>
      </c>
      <c r="B5787" s="10">
        <v>5784</v>
      </c>
      <c r="C5787" s="71">
        <v>0.57840000000000003</v>
      </c>
      <c r="D5787" s="74">
        <v>755447</v>
      </c>
      <c r="E5787" s="61">
        <v>701922</v>
      </c>
      <c r="F5787" s="68">
        <v>0.18886174999999999</v>
      </c>
      <c r="G5787" s="292">
        <v>0.17548050000000001</v>
      </c>
      <c r="H5787" s="68">
        <v>0.20145253333333332</v>
      </c>
      <c r="I5787" s="68">
        <v>0.18717919999999999</v>
      </c>
      <c r="T5787" s="91"/>
      <c r="U5787" s="91"/>
      <c r="AA5787" s="91"/>
      <c r="AB5787" s="91"/>
      <c r="AC5787" s="91"/>
      <c r="AD5787" s="91"/>
      <c r="AE5787" s="91"/>
      <c r="AF5787" s="91"/>
    </row>
    <row r="5788" spans="1:32" x14ac:dyDescent="0.3">
      <c r="A5788" s="65">
        <v>0</v>
      </c>
      <c r="B5788" s="10">
        <v>5785</v>
      </c>
      <c r="C5788" s="71">
        <v>0.57850000000000001</v>
      </c>
      <c r="D5788" s="74">
        <v>755447</v>
      </c>
      <c r="E5788" s="61">
        <v>701922</v>
      </c>
      <c r="F5788" s="68">
        <v>0.18886174999999999</v>
      </c>
      <c r="G5788" s="292">
        <v>0.17548050000000001</v>
      </c>
      <c r="H5788" s="68">
        <v>0.20145253333333332</v>
      </c>
      <c r="I5788" s="68">
        <v>0.18717919999999999</v>
      </c>
      <c r="T5788" s="91"/>
      <c r="U5788" s="91"/>
      <c r="AA5788" s="91"/>
      <c r="AB5788" s="91"/>
      <c r="AC5788" s="91"/>
      <c r="AD5788" s="91"/>
      <c r="AE5788" s="91"/>
      <c r="AF5788" s="91"/>
    </row>
    <row r="5789" spans="1:32" x14ac:dyDescent="0.3">
      <c r="A5789" s="65">
        <v>0</v>
      </c>
      <c r="B5789" s="10">
        <v>5786</v>
      </c>
      <c r="C5789" s="71">
        <v>0.5786</v>
      </c>
      <c r="D5789" s="74">
        <v>755447</v>
      </c>
      <c r="E5789" s="61">
        <v>701922</v>
      </c>
      <c r="F5789" s="68">
        <v>0.18886174999999999</v>
      </c>
      <c r="G5789" s="292">
        <v>0.17548050000000001</v>
      </c>
      <c r="H5789" s="68">
        <v>0.20145253333333332</v>
      </c>
      <c r="I5789" s="68">
        <v>0.18717919999999999</v>
      </c>
      <c r="T5789" s="91"/>
      <c r="U5789" s="91"/>
      <c r="AA5789" s="91"/>
      <c r="AB5789" s="91"/>
      <c r="AC5789" s="91"/>
      <c r="AD5789" s="91"/>
      <c r="AE5789" s="91"/>
      <c r="AF5789" s="91"/>
    </row>
    <row r="5790" spans="1:32" x14ac:dyDescent="0.3">
      <c r="A5790" s="65">
        <v>0</v>
      </c>
      <c r="B5790" s="10">
        <v>5787</v>
      </c>
      <c r="C5790" s="71">
        <v>0.57869999999999999</v>
      </c>
      <c r="D5790" s="74">
        <v>755447</v>
      </c>
      <c r="E5790" s="61">
        <v>701922</v>
      </c>
      <c r="F5790" s="68">
        <v>0.18886174999999999</v>
      </c>
      <c r="G5790" s="292">
        <v>0.17548050000000001</v>
      </c>
      <c r="H5790" s="68">
        <v>0.20145253333333332</v>
      </c>
      <c r="I5790" s="68">
        <v>0.18717919999999999</v>
      </c>
      <c r="T5790" s="91"/>
      <c r="U5790" s="91"/>
      <c r="AA5790" s="91"/>
      <c r="AB5790" s="91"/>
      <c r="AC5790" s="91"/>
      <c r="AD5790" s="91"/>
      <c r="AE5790" s="91"/>
      <c r="AF5790" s="91"/>
    </row>
    <row r="5791" spans="1:32" x14ac:dyDescent="0.3">
      <c r="A5791" s="65">
        <v>0</v>
      </c>
      <c r="B5791" s="10">
        <v>5788</v>
      </c>
      <c r="C5791" s="71">
        <v>0.57879999999999998</v>
      </c>
      <c r="D5791" s="74">
        <v>755447</v>
      </c>
      <c r="E5791" s="61">
        <v>701922</v>
      </c>
      <c r="F5791" s="68">
        <v>0.18886174999999999</v>
      </c>
      <c r="G5791" s="292">
        <v>0.17548050000000001</v>
      </c>
      <c r="H5791" s="68">
        <v>0.20145253333333332</v>
      </c>
      <c r="I5791" s="68">
        <v>0.18717919999999999</v>
      </c>
      <c r="T5791" s="91"/>
      <c r="U5791" s="91"/>
      <c r="AA5791" s="91"/>
      <c r="AB5791" s="91"/>
      <c r="AC5791" s="91"/>
      <c r="AD5791" s="91"/>
      <c r="AE5791" s="91"/>
      <c r="AF5791" s="91"/>
    </row>
    <row r="5792" spans="1:32" x14ac:dyDescent="0.3">
      <c r="A5792" s="65">
        <v>0</v>
      </c>
      <c r="B5792" s="10">
        <v>5789</v>
      </c>
      <c r="C5792" s="71">
        <v>0.57889999999999997</v>
      </c>
      <c r="D5792" s="74">
        <v>755447</v>
      </c>
      <c r="E5792" s="61">
        <v>701922</v>
      </c>
      <c r="F5792" s="68">
        <v>0.18886174999999999</v>
      </c>
      <c r="G5792" s="292">
        <v>0.17548050000000001</v>
      </c>
      <c r="H5792" s="68">
        <v>0.20145253333333332</v>
      </c>
      <c r="I5792" s="68">
        <v>0.18717919999999999</v>
      </c>
      <c r="T5792" s="91"/>
      <c r="U5792" s="91"/>
      <c r="AA5792" s="91"/>
      <c r="AB5792" s="91"/>
      <c r="AC5792" s="91"/>
      <c r="AD5792" s="91"/>
      <c r="AE5792" s="91"/>
      <c r="AF5792" s="91"/>
    </row>
    <row r="5793" spans="1:32" x14ac:dyDescent="0.3">
      <c r="A5793" s="65">
        <v>0</v>
      </c>
      <c r="B5793" s="10">
        <v>5790</v>
      </c>
      <c r="C5793" s="71">
        <v>0.57899999999999996</v>
      </c>
      <c r="D5793" s="74">
        <v>755447</v>
      </c>
      <c r="E5793" s="61">
        <v>701922</v>
      </c>
      <c r="F5793" s="68">
        <v>0.18886174999999999</v>
      </c>
      <c r="G5793" s="292">
        <v>0.17548050000000001</v>
      </c>
      <c r="H5793" s="68">
        <v>0.20145253333333332</v>
      </c>
      <c r="I5793" s="68">
        <v>0.18717919999999999</v>
      </c>
      <c r="T5793" s="91"/>
      <c r="U5793" s="91"/>
      <c r="AA5793" s="91"/>
      <c r="AB5793" s="91"/>
      <c r="AC5793" s="91"/>
      <c r="AD5793" s="91"/>
      <c r="AE5793" s="91"/>
      <c r="AF5793" s="91"/>
    </row>
    <row r="5794" spans="1:32" x14ac:dyDescent="0.3">
      <c r="A5794" s="65">
        <v>0</v>
      </c>
      <c r="B5794" s="10">
        <v>5791</v>
      </c>
      <c r="C5794" s="71">
        <v>0.57909999999999995</v>
      </c>
      <c r="D5794" s="74">
        <v>755447</v>
      </c>
      <c r="E5794" s="61">
        <v>701922</v>
      </c>
      <c r="F5794" s="68">
        <v>0.18886174999999999</v>
      </c>
      <c r="G5794" s="292">
        <v>0.17548050000000001</v>
      </c>
      <c r="H5794" s="68">
        <v>0.20145253333333332</v>
      </c>
      <c r="I5794" s="68">
        <v>0.18717919999999999</v>
      </c>
      <c r="T5794" s="91"/>
      <c r="U5794" s="91"/>
      <c r="AA5794" s="91"/>
      <c r="AB5794" s="91"/>
      <c r="AC5794" s="91"/>
      <c r="AD5794" s="91"/>
      <c r="AE5794" s="91"/>
      <c r="AF5794" s="91"/>
    </row>
    <row r="5795" spans="1:32" x14ac:dyDescent="0.3">
      <c r="A5795" s="65">
        <v>0</v>
      </c>
      <c r="B5795" s="10">
        <v>5792</v>
      </c>
      <c r="C5795" s="71">
        <v>0.57920000000000005</v>
      </c>
      <c r="D5795" s="74">
        <v>755447</v>
      </c>
      <c r="E5795" s="61">
        <v>701922</v>
      </c>
      <c r="F5795" s="68">
        <v>0.18886174999999999</v>
      </c>
      <c r="G5795" s="292">
        <v>0.17548050000000001</v>
      </c>
      <c r="H5795" s="68">
        <v>0.20145253333333332</v>
      </c>
      <c r="I5795" s="68">
        <v>0.18717919999999999</v>
      </c>
      <c r="T5795" s="91"/>
      <c r="U5795" s="91"/>
      <c r="AA5795" s="91"/>
      <c r="AB5795" s="91"/>
      <c r="AC5795" s="91"/>
      <c r="AD5795" s="91"/>
      <c r="AE5795" s="91"/>
      <c r="AF5795" s="91"/>
    </row>
    <row r="5796" spans="1:32" x14ac:dyDescent="0.3">
      <c r="A5796" s="65">
        <v>0</v>
      </c>
      <c r="B5796" s="10">
        <v>5793</v>
      </c>
      <c r="C5796" s="71">
        <v>0.57930000000000004</v>
      </c>
      <c r="D5796" s="74">
        <v>755447</v>
      </c>
      <c r="E5796" s="61">
        <v>701922</v>
      </c>
      <c r="F5796" s="68">
        <v>0.18886174999999999</v>
      </c>
      <c r="G5796" s="292">
        <v>0.17548050000000001</v>
      </c>
      <c r="H5796" s="68">
        <v>0.20145253333333332</v>
      </c>
      <c r="I5796" s="68">
        <v>0.18717919999999999</v>
      </c>
      <c r="T5796" s="91"/>
      <c r="U5796" s="91"/>
      <c r="AA5796" s="91"/>
      <c r="AB5796" s="91"/>
      <c r="AC5796" s="91"/>
      <c r="AD5796" s="91"/>
      <c r="AE5796" s="91"/>
      <c r="AF5796" s="91"/>
    </row>
    <row r="5797" spans="1:32" x14ac:dyDescent="0.3">
      <c r="A5797" s="65">
        <v>0</v>
      </c>
      <c r="B5797" s="10">
        <v>5794</v>
      </c>
      <c r="C5797" s="71">
        <v>0.57940000000000003</v>
      </c>
      <c r="D5797" s="74">
        <v>755447</v>
      </c>
      <c r="E5797" s="61">
        <v>701922</v>
      </c>
      <c r="F5797" s="68">
        <v>0.18886174999999999</v>
      </c>
      <c r="G5797" s="292">
        <v>0.17548050000000001</v>
      </c>
      <c r="H5797" s="68">
        <v>0.20145253333333332</v>
      </c>
      <c r="I5797" s="68">
        <v>0.18717919999999999</v>
      </c>
      <c r="T5797" s="91"/>
      <c r="U5797" s="91"/>
      <c r="AA5797" s="91"/>
      <c r="AB5797" s="91"/>
      <c r="AC5797" s="91"/>
      <c r="AD5797" s="91"/>
      <c r="AE5797" s="91"/>
      <c r="AF5797" s="91"/>
    </row>
    <row r="5798" spans="1:32" x14ac:dyDescent="0.3">
      <c r="A5798" s="65">
        <v>0</v>
      </c>
      <c r="B5798" s="10">
        <v>5795</v>
      </c>
      <c r="C5798" s="71">
        <v>0.57950000000000002</v>
      </c>
      <c r="D5798" s="74">
        <v>755447</v>
      </c>
      <c r="E5798" s="61">
        <v>701922</v>
      </c>
      <c r="F5798" s="68">
        <v>0.18886174999999999</v>
      </c>
      <c r="G5798" s="292">
        <v>0.17548050000000001</v>
      </c>
      <c r="H5798" s="68">
        <v>0.20145253333333332</v>
      </c>
      <c r="I5798" s="68">
        <v>0.18717919999999999</v>
      </c>
      <c r="T5798" s="91"/>
      <c r="U5798" s="91"/>
      <c r="AA5798" s="91"/>
      <c r="AB5798" s="91"/>
      <c r="AC5798" s="91"/>
      <c r="AD5798" s="91"/>
      <c r="AE5798" s="91"/>
      <c r="AF5798" s="91"/>
    </row>
    <row r="5799" spans="1:32" x14ac:dyDescent="0.3">
      <c r="A5799" s="65">
        <v>0</v>
      </c>
      <c r="B5799" s="10">
        <v>5796</v>
      </c>
      <c r="C5799" s="71">
        <v>0.5796</v>
      </c>
      <c r="D5799" s="74">
        <v>755447</v>
      </c>
      <c r="E5799" s="61">
        <v>701922</v>
      </c>
      <c r="F5799" s="68">
        <v>0.18886174999999999</v>
      </c>
      <c r="G5799" s="292">
        <v>0.17548050000000001</v>
      </c>
      <c r="H5799" s="68">
        <v>0.20145253333333332</v>
      </c>
      <c r="I5799" s="68">
        <v>0.18717919999999999</v>
      </c>
      <c r="T5799" s="91"/>
      <c r="U5799" s="91"/>
      <c r="AA5799" s="91"/>
      <c r="AB5799" s="91"/>
      <c r="AC5799" s="91"/>
      <c r="AD5799" s="91"/>
      <c r="AE5799" s="91"/>
      <c r="AF5799" s="91"/>
    </row>
    <row r="5800" spans="1:32" x14ac:dyDescent="0.3">
      <c r="A5800" s="65">
        <v>0</v>
      </c>
      <c r="B5800" s="10">
        <v>5797</v>
      </c>
      <c r="C5800" s="71">
        <v>0.57969999999999999</v>
      </c>
      <c r="D5800" s="74">
        <v>755447</v>
      </c>
      <c r="E5800" s="61">
        <v>701922</v>
      </c>
      <c r="F5800" s="68">
        <v>0.18886174999999999</v>
      </c>
      <c r="G5800" s="292">
        <v>0.17548050000000001</v>
      </c>
      <c r="H5800" s="68">
        <v>0.20145253333333332</v>
      </c>
      <c r="I5800" s="68">
        <v>0.18717919999999999</v>
      </c>
      <c r="T5800" s="91"/>
      <c r="U5800" s="91"/>
      <c r="AA5800" s="91"/>
      <c r="AB5800" s="91"/>
      <c r="AC5800" s="91"/>
      <c r="AD5800" s="91"/>
      <c r="AE5800" s="91"/>
      <c r="AF5800" s="91"/>
    </row>
    <row r="5801" spans="1:32" x14ac:dyDescent="0.3">
      <c r="A5801" s="65">
        <v>0</v>
      </c>
      <c r="B5801" s="10">
        <v>5798</v>
      </c>
      <c r="C5801" s="71">
        <v>0.57979999999999998</v>
      </c>
      <c r="D5801" s="74">
        <v>755447</v>
      </c>
      <c r="E5801" s="61">
        <v>701922</v>
      </c>
      <c r="F5801" s="68">
        <v>0.18886174999999999</v>
      </c>
      <c r="G5801" s="292">
        <v>0.17548050000000001</v>
      </c>
      <c r="H5801" s="68">
        <v>0.20145253333333332</v>
      </c>
      <c r="I5801" s="68">
        <v>0.18717919999999999</v>
      </c>
      <c r="T5801" s="91"/>
      <c r="U5801" s="91"/>
      <c r="AA5801" s="91"/>
      <c r="AB5801" s="91"/>
      <c r="AC5801" s="91"/>
      <c r="AD5801" s="91"/>
      <c r="AE5801" s="91"/>
      <c r="AF5801" s="91"/>
    </row>
    <row r="5802" spans="1:32" x14ac:dyDescent="0.3">
      <c r="A5802" s="65">
        <v>0</v>
      </c>
      <c r="B5802" s="10">
        <v>5799</v>
      </c>
      <c r="C5802" s="71">
        <v>0.57989999999999997</v>
      </c>
      <c r="D5802" s="74">
        <v>755447</v>
      </c>
      <c r="E5802" s="61">
        <v>701922</v>
      </c>
      <c r="F5802" s="68">
        <v>0.18886174999999999</v>
      </c>
      <c r="G5802" s="292">
        <v>0.17548050000000001</v>
      </c>
      <c r="H5802" s="68">
        <v>0.20145253333333332</v>
      </c>
      <c r="I5802" s="68">
        <v>0.18717919999999999</v>
      </c>
      <c r="T5802" s="91"/>
      <c r="U5802" s="91"/>
      <c r="AA5802" s="91"/>
      <c r="AB5802" s="91"/>
      <c r="AC5802" s="91"/>
      <c r="AD5802" s="91"/>
      <c r="AE5802" s="91"/>
      <c r="AF5802" s="91"/>
    </row>
    <row r="5803" spans="1:32" x14ac:dyDescent="0.3">
      <c r="A5803" s="65">
        <v>0</v>
      </c>
      <c r="B5803" s="10">
        <v>5800</v>
      </c>
      <c r="C5803" s="71">
        <v>0.57999999999999996</v>
      </c>
      <c r="D5803" s="74">
        <v>755447</v>
      </c>
      <c r="E5803" s="61">
        <v>701922</v>
      </c>
      <c r="F5803" s="68">
        <v>0.18886174999999999</v>
      </c>
      <c r="G5803" s="292">
        <v>0.17548050000000001</v>
      </c>
      <c r="H5803" s="68">
        <v>0.20145253333333332</v>
      </c>
      <c r="I5803" s="68">
        <v>0.18717919999999999</v>
      </c>
      <c r="T5803" s="91"/>
      <c r="U5803" s="91"/>
      <c r="AA5803" s="91"/>
      <c r="AB5803" s="91"/>
      <c r="AC5803" s="91"/>
      <c r="AD5803" s="91"/>
      <c r="AE5803" s="91"/>
      <c r="AF5803" s="91"/>
    </row>
    <row r="5804" spans="1:32" x14ac:dyDescent="0.3">
      <c r="A5804" s="65">
        <v>0</v>
      </c>
      <c r="B5804" s="10">
        <v>5801</v>
      </c>
      <c r="C5804" s="71">
        <v>0.58009999999999995</v>
      </c>
      <c r="D5804" s="74">
        <v>755447</v>
      </c>
      <c r="E5804" s="61">
        <v>701922</v>
      </c>
      <c r="F5804" s="68">
        <v>0.18886174999999999</v>
      </c>
      <c r="G5804" s="292">
        <v>0.17548050000000001</v>
      </c>
      <c r="H5804" s="68">
        <v>0.20145253333333332</v>
      </c>
      <c r="I5804" s="68">
        <v>0.18717919999999999</v>
      </c>
      <c r="T5804" s="91"/>
      <c r="U5804" s="91"/>
      <c r="AA5804" s="91"/>
      <c r="AB5804" s="91"/>
      <c r="AC5804" s="91"/>
      <c r="AD5804" s="91"/>
      <c r="AE5804" s="91"/>
      <c r="AF5804" s="91"/>
    </row>
    <row r="5805" spans="1:32" x14ac:dyDescent="0.3">
      <c r="A5805" s="65">
        <v>0</v>
      </c>
      <c r="B5805" s="10">
        <v>5802</v>
      </c>
      <c r="C5805" s="71">
        <v>0.58020000000000005</v>
      </c>
      <c r="D5805" s="74">
        <v>755447</v>
      </c>
      <c r="E5805" s="61">
        <v>701922</v>
      </c>
      <c r="F5805" s="68">
        <v>0.18886174999999999</v>
      </c>
      <c r="G5805" s="292">
        <v>0.17548050000000001</v>
      </c>
      <c r="H5805" s="68">
        <v>0.20145253333333332</v>
      </c>
      <c r="I5805" s="68">
        <v>0.18717919999999999</v>
      </c>
      <c r="T5805" s="91"/>
      <c r="U5805" s="91"/>
      <c r="AA5805" s="91"/>
      <c r="AB5805" s="91"/>
      <c r="AC5805" s="91"/>
      <c r="AD5805" s="91"/>
      <c r="AE5805" s="91"/>
      <c r="AF5805" s="91"/>
    </row>
    <row r="5806" spans="1:32" x14ac:dyDescent="0.3">
      <c r="A5806" s="65">
        <v>0</v>
      </c>
      <c r="B5806" s="10">
        <v>5803</v>
      </c>
      <c r="C5806" s="71">
        <v>0.58030000000000004</v>
      </c>
      <c r="D5806" s="74">
        <v>755447</v>
      </c>
      <c r="E5806" s="61">
        <v>701922</v>
      </c>
      <c r="F5806" s="68">
        <v>0.18886174999999999</v>
      </c>
      <c r="G5806" s="292">
        <v>0.17548050000000001</v>
      </c>
      <c r="H5806" s="68">
        <v>0.20145253333333332</v>
      </c>
      <c r="I5806" s="68">
        <v>0.18717919999999999</v>
      </c>
      <c r="T5806" s="91"/>
      <c r="U5806" s="91"/>
      <c r="AA5806" s="91"/>
      <c r="AB5806" s="91"/>
      <c r="AC5806" s="91"/>
      <c r="AD5806" s="91"/>
      <c r="AE5806" s="91"/>
      <c r="AF5806" s="91"/>
    </row>
    <row r="5807" spans="1:32" x14ac:dyDescent="0.3">
      <c r="A5807" s="65">
        <v>0</v>
      </c>
      <c r="B5807" s="10">
        <v>5804</v>
      </c>
      <c r="C5807" s="71">
        <v>0.58040000000000003</v>
      </c>
      <c r="D5807" s="74">
        <v>755447</v>
      </c>
      <c r="E5807" s="61">
        <v>701922</v>
      </c>
      <c r="F5807" s="68">
        <v>0.18886174999999999</v>
      </c>
      <c r="G5807" s="292">
        <v>0.17548050000000001</v>
      </c>
      <c r="H5807" s="68">
        <v>0.20145253333333332</v>
      </c>
      <c r="I5807" s="68">
        <v>0.18717919999999999</v>
      </c>
      <c r="T5807" s="91"/>
      <c r="U5807" s="91"/>
      <c r="AA5807" s="91"/>
      <c r="AB5807" s="91"/>
      <c r="AC5807" s="91"/>
      <c r="AD5807" s="91"/>
      <c r="AE5807" s="91"/>
      <c r="AF5807" s="91"/>
    </row>
    <row r="5808" spans="1:32" x14ac:dyDescent="0.3">
      <c r="A5808" s="65">
        <v>0</v>
      </c>
      <c r="B5808" s="10">
        <v>5805</v>
      </c>
      <c r="C5808" s="71">
        <v>0.58050000000000002</v>
      </c>
      <c r="D5808" s="74">
        <v>755447</v>
      </c>
      <c r="E5808" s="61">
        <v>701922</v>
      </c>
      <c r="F5808" s="68">
        <v>0.18886174999999999</v>
      </c>
      <c r="G5808" s="292">
        <v>0.17548050000000001</v>
      </c>
      <c r="H5808" s="68">
        <v>0.20145253333333332</v>
      </c>
      <c r="I5808" s="68">
        <v>0.18717919999999999</v>
      </c>
      <c r="T5808" s="91"/>
      <c r="U5808" s="91"/>
      <c r="AA5808" s="91"/>
      <c r="AB5808" s="91"/>
      <c r="AC5808" s="91"/>
      <c r="AD5808" s="91"/>
      <c r="AE5808" s="91"/>
      <c r="AF5808" s="91"/>
    </row>
    <row r="5809" spans="1:32" x14ac:dyDescent="0.3">
      <c r="A5809" s="65">
        <v>0</v>
      </c>
      <c r="B5809" s="10">
        <v>5806</v>
      </c>
      <c r="C5809" s="71">
        <v>0.5806</v>
      </c>
      <c r="D5809" s="74">
        <v>755447</v>
      </c>
      <c r="E5809" s="61">
        <v>701922</v>
      </c>
      <c r="F5809" s="68">
        <v>0.18886174999999999</v>
      </c>
      <c r="G5809" s="292">
        <v>0.17548050000000001</v>
      </c>
      <c r="H5809" s="68">
        <v>0.20145253333333332</v>
      </c>
      <c r="I5809" s="68">
        <v>0.18717919999999999</v>
      </c>
      <c r="T5809" s="91"/>
      <c r="U5809" s="91"/>
      <c r="AA5809" s="91"/>
      <c r="AB5809" s="91"/>
      <c r="AC5809" s="91"/>
      <c r="AD5809" s="91"/>
      <c r="AE5809" s="91"/>
      <c r="AF5809" s="91"/>
    </row>
    <row r="5810" spans="1:32" x14ac:dyDescent="0.3">
      <c r="A5810" s="65">
        <v>0</v>
      </c>
      <c r="B5810" s="10">
        <v>5807</v>
      </c>
      <c r="C5810" s="71">
        <v>0.58069999999999999</v>
      </c>
      <c r="D5810" s="74">
        <v>755447</v>
      </c>
      <c r="E5810" s="61">
        <v>701922</v>
      </c>
      <c r="F5810" s="68">
        <v>0.18886174999999999</v>
      </c>
      <c r="G5810" s="292">
        <v>0.17548050000000001</v>
      </c>
      <c r="H5810" s="68">
        <v>0.20145253333333332</v>
      </c>
      <c r="I5810" s="68">
        <v>0.18717919999999999</v>
      </c>
      <c r="T5810" s="91"/>
      <c r="U5810" s="91"/>
      <c r="AA5810" s="91"/>
      <c r="AB5810" s="91"/>
      <c r="AC5810" s="91"/>
      <c r="AD5810" s="91"/>
      <c r="AE5810" s="91"/>
      <c r="AF5810" s="91"/>
    </row>
    <row r="5811" spans="1:32" x14ac:dyDescent="0.3">
      <c r="A5811" s="65">
        <v>0</v>
      </c>
      <c r="B5811" s="10">
        <v>5808</v>
      </c>
      <c r="C5811" s="71">
        <v>0.58079999999999998</v>
      </c>
      <c r="D5811" s="74">
        <v>755447</v>
      </c>
      <c r="E5811" s="61">
        <v>701922</v>
      </c>
      <c r="F5811" s="68">
        <v>0.18886174999999999</v>
      </c>
      <c r="G5811" s="292">
        <v>0.17548050000000001</v>
      </c>
      <c r="H5811" s="68">
        <v>0.20145253333333332</v>
      </c>
      <c r="I5811" s="68">
        <v>0.18717919999999999</v>
      </c>
      <c r="T5811" s="91"/>
      <c r="U5811" s="91"/>
      <c r="AA5811" s="91"/>
      <c r="AB5811" s="91"/>
      <c r="AC5811" s="91"/>
      <c r="AD5811" s="91"/>
      <c r="AE5811" s="91"/>
      <c r="AF5811" s="91"/>
    </row>
    <row r="5812" spans="1:32" x14ac:dyDescent="0.3">
      <c r="A5812" s="65">
        <v>0</v>
      </c>
      <c r="B5812" s="10">
        <v>5809</v>
      </c>
      <c r="C5812" s="71">
        <v>0.58089999999999997</v>
      </c>
      <c r="D5812" s="74">
        <v>755447</v>
      </c>
      <c r="E5812" s="61">
        <v>701922</v>
      </c>
      <c r="F5812" s="68">
        <v>0.18886174999999999</v>
      </c>
      <c r="G5812" s="292">
        <v>0.17548050000000001</v>
      </c>
      <c r="H5812" s="68">
        <v>0.20145253333333332</v>
      </c>
      <c r="I5812" s="68">
        <v>0.18717919999999999</v>
      </c>
      <c r="T5812" s="91"/>
      <c r="U5812" s="91"/>
      <c r="AA5812" s="91"/>
      <c r="AB5812" s="91"/>
      <c r="AC5812" s="91"/>
      <c r="AD5812" s="91"/>
      <c r="AE5812" s="91"/>
      <c r="AF5812" s="91"/>
    </row>
    <row r="5813" spans="1:32" x14ac:dyDescent="0.3">
      <c r="A5813" s="65">
        <v>0</v>
      </c>
      <c r="B5813" s="10">
        <v>5810</v>
      </c>
      <c r="C5813" s="71">
        <v>0.58099999999999996</v>
      </c>
      <c r="D5813" s="74">
        <v>755447</v>
      </c>
      <c r="E5813" s="61">
        <v>701922</v>
      </c>
      <c r="F5813" s="68">
        <v>0.18886174999999999</v>
      </c>
      <c r="G5813" s="292">
        <v>0.17548050000000001</v>
      </c>
      <c r="H5813" s="68">
        <v>0.20145253333333332</v>
      </c>
      <c r="I5813" s="68">
        <v>0.18717919999999999</v>
      </c>
      <c r="T5813" s="91"/>
      <c r="U5813" s="91"/>
      <c r="AA5813" s="91"/>
      <c r="AB5813" s="91"/>
      <c r="AC5813" s="91"/>
      <c r="AD5813" s="91"/>
      <c r="AE5813" s="91"/>
      <c r="AF5813" s="91"/>
    </row>
    <row r="5814" spans="1:32" x14ac:dyDescent="0.3">
      <c r="A5814" s="65">
        <v>0</v>
      </c>
      <c r="B5814" s="10">
        <v>5811</v>
      </c>
      <c r="C5814" s="71">
        <v>0.58109999999999995</v>
      </c>
      <c r="D5814" s="74">
        <v>755447</v>
      </c>
      <c r="E5814" s="61">
        <v>701922</v>
      </c>
      <c r="F5814" s="68">
        <v>0.18886174999999999</v>
      </c>
      <c r="G5814" s="292">
        <v>0.17548050000000001</v>
      </c>
      <c r="H5814" s="68">
        <v>0.20145253333333332</v>
      </c>
      <c r="I5814" s="68">
        <v>0.18717919999999999</v>
      </c>
      <c r="T5814" s="91"/>
      <c r="U5814" s="91"/>
      <c r="AA5814" s="91"/>
      <c r="AB5814" s="91"/>
      <c r="AC5814" s="91"/>
      <c r="AD5814" s="91"/>
      <c r="AE5814" s="91"/>
      <c r="AF5814" s="91"/>
    </row>
    <row r="5815" spans="1:32" x14ac:dyDescent="0.3">
      <c r="A5815" s="65">
        <v>0</v>
      </c>
      <c r="B5815" s="10">
        <v>5812</v>
      </c>
      <c r="C5815" s="71">
        <v>0.58120000000000005</v>
      </c>
      <c r="D5815" s="74">
        <v>755447</v>
      </c>
      <c r="E5815" s="61">
        <v>701922</v>
      </c>
      <c r="F5815" s="68">
        <v>0.18886174999999999</v>
      </c>
      <c r="G5815" s="292">
        <v>0.17548050000000001</v>
      </c>
      <c r="H5815" s="68">
        <v>0.20145253333333332</v>
      </c>
      <c r="I5815" s="68">
        <v>0.18717919999999999</v>
      </c>
      <c r="T5815" s="91"/>
      <c r="U5815" s="91"/>
      <c r="AA5815" s="91"/>
      <c r="AB5815" s="91"/>
      <c r="AC5815" s="91"/>
      <c r="AD5815" s="91"/>
      <c r="AE5815" s="91"/>
      <c r="AF5815" s="91"/>
    </row>
    <row r="5816" spans="1:32" x14ac:dyDescent="0.3">
      <c r="A5816" s="65">
        <v>0</v>
      </c>
      <c r="B5816" s="10">
        <v>5813</v>
      </c>
      <c r="C5816" s="71">
        <v>0.58130000000000004</v>
      </c>
      <c r="D5816" s="74">
        <v>755447</v>
      </c>
      <c r="E5816" s="61">
        <v>701922</v>
      </c>
      <c r="F5816" s="68">
        <v>0.18886174999999999</v>
      </c>
      <c r="G5816" s="292">
        <v>0.17548050000000001</v>
      </c>
      <c r="H5816" s="68">
        <v>0.20145253333333332</v>
      </c>
      <c r="I5816" s="68">
        <v>0.18717919999999999</v>
      </c>
      <c r="T5816" s="91"/>
      <c r="U5816" s="91"/>
      <c r="AA5816" s="91"/>
      <c r="AB5816" s="91"/>
      <c r="AC5816" s="91"/>
      <c r="AD5816" s="91"/>
      <c r="AE5816" s="91"/>
      <c r="AF5816" s="91"/>
    </row>
    <row r="5817" spans="1:32" x14ac:dyDescent="0.3">
      <c r="A5817" s="65">
        <v>0</v>
      </c>
      <c r="B5817" s="10">
        <v>5814</v>
      </c>
      <c r="C5817" s="71">
        <v>0.58140000000000003</v>
      </c>
      <c r="D5817" s="74">
        <v>755447</v>
      </c>
      <c r="E5817" s="61">
        <v>701922</v>
      </c>
      <c r="F5817" s="68">
        <v>0.18886174999999999</v>
      </c>
      <c r="G5817" s="292">
        <v>0.17548050000000001</v>
      </c>
      <c r="H5817" s="68">
        <v>0.20145253333333332</v>
      </c>
      <c r="I5817" s="68">
        <v>0.18717919999999999</v>
      </c>
      <c r="T5817" s="91"/>
      <c r="U5817" s="91"/>
      <c r="AA5817" s="91"/>
      <c r="AB5817" s="91"/>
      <c r="AC5817" s="91"/>
      <c r="AD5817" s="91"/>
      <c r="AE5817" s="91"/>
      <c r="AF5817" s="91"/>
    </row>
    <row r="5818" spans="1:32" x14ac:dyDescent="0.3">
      <c r="A5818" s="65">
        <v>0</v>
      </c>
      <c r="B5818" s="10">
        <v>5815</v>
      </c>
      <c r="C5818" s="71">
        <v>0.58150000000000002</v>
      </c>
      <c r="D5818" s="74">
        <v>755447</v>
      </c>
      <c r="E5818" s="61">
        <v>701922</v>
      </c>
      <c r="F5818" s="68">
        <v>0.18886174999999999</v>
      </c>
      <c r="G5818" s="292">
        <v>0.17548050000000001</v>
      </c>
      <c r="H5818" s="68">
        <v>0.20145253333333332</v>
      </c>
      <c r="I5818" s="68">
        <v>0.18717919999999999</v>
      </c>
      <c r="T5818" s="91"/>
      <c r="U5818" s="91"/>
      <c r="AA5818" s="91"/>
      <c r="AB5818" s="91"/>
      <c r="AC5818" s="91"/>
      <c r="AD5818" s="91"/>
      <c r="AE5818" s="91"/>
      <c r="AF5818" s="91"/>
    </row>
    <row r="5819" spans="1:32" x14ac:dyDescent="0.3">
      <c r="A5819" s="65">
        <v>0</v>
      </c>
      <c r="B5819" s="10">
        <v>5816</v>
      </c>
      <c r="C5819" s="71">
        <v>0.58160000000000001</v>
      </c>
      <c r="D5819" s="74">
        <v>755447</v>
      </c>
      <c r="E5819" s="61">
        <v>701922</v>
      </c>
      <c r="F5819" s="68">
        <v>0.18886174999999999</v>
      </c>
      <c r="G5819" s="292">
        <v>0.17548050000000001</v>
      </c>
      <c r="H5819" s="68">
        <v>0.20145253333333332</v>
      </c>
      <c r="I5819" s="68">
        <v>0.18717919999999999</v>
      </c>
      <c r="T5819" s="91"/>
      <c r="U5819" s="91"/>
      <c r="AA5819" s="91"/>
      <c r="AB5819" s="91"/>
      <c r="AC5819" s="91"/>
      <c r="AD5819" s="91"/>
      <c r="AE5819" s="91"/>
      <c r="AF5819" s="91"/>
    </row>
    <row r="5820" spans="1:32" x14ac:dyDescent="0.3">
      <c r="A5820" s="65">
        <v>0</v>
      </c>
      <c r="B5820" s="10">
        <v>5817</v>
      </c>
      <c r="C5820" s="71">
        <v>0.58169999999999999</v>
      </c>
      <c r="D5820" s="74">
        <v>755447</v>
      </c>
      <c r="E5820" s="61">
        <v>701922</v>
      </c>
      <c r="F5820" s="68">
        <v>0.18886174999999999</v>
      </c>
      <c r="G5820" s="292">
        <v>0.17548050000000001</v>
      </c>
      <c r="H5820" s="68">
        <v>0.20145253333333332</v>
      </c>
      <c r="I5820" s="68">
        <v>0.18717919999999999</v>
      </c>
      <c r="T5820" s="91"/>
      <c r="U5820" s="91"/>
      <c r="AA5820" s="91"/>
      <c r="AB5820" s="91"/>
      <c r="AC5820" s="91"/>
      <c r="AD5820" s="91"/>
      <c r="AE5820" s="91"/>
      <c r="AF5820" s="91"/>
    </row>
    <row r="5821" spans="1:32" x14ac:dyDescent="0.3">
      <c r="A5821" s="65">
        <v>0</v>
      </c>
      <c r="B5821" s="10">
        <v>5818</v>
      </c>
      <c r="C5821" s="71">
        <v>0.58179999999999998</v>
      </c>
      <c r="D5821" s="74">
        <v>755447</v>
      </c>
      <c r="E5821" s="61">
        <v>701922</v>
      </c>
      <c r="F5821" s="68">
        <v>0.18886174999999999</v>
      </c>
      <c r="G5821" s="292">
        <v>0.17548050000000001</v>
      </c>
      <c r="H5821" s="68">
        <v>0.20145253333333332</v>
      </c>
      <c r="I5821" s="68">
        <v>0.18717919999999999</v>
      </c>
      <c r="T5821" s="91"/>
      <c r="U5821" s="91"/>
      <c r="AA5821" s="91"/>
      <c r="AB5821" s="91"/>
      <c r="AC5821" s="91"/>
      <c r="AD5821" s="91"/>
      <c r="AE5821" s="91"/>
      <c r="AF5821" s="91"/>
    </row>
    <row r="5822" spans="1:32" x14ac:dyDescent="0.3">
      <c r="A5822" s="65">
        <v>0</v>
      </c>
      <c r="B5822" s="10">
        <v>5819</v>
      </c>
      <c r="C5822" s="71">
        <v>0.58189999999999997</v>
      </c>
      <c r="D5822" s="74">
        <v>755447</v>
      </c>
      <c r="E5822" s="61">
        <v>701922</v>
      </c>
      <c r="F5822" s="68">
        <v>0.18886174999999999</v>
      </c>
      <c r="G5822" s="292">
        <v>0.17548050000000001</v>
      </c>
      <c r="H5822" s="68">
        <v>0.20145253333333332</v>
      </c>
      <c r="I5822" s="68">
        <v>0.18717919999999999</v>
      </c>
      <c r="T5822" s="91"/>
      <c r="U5822" s="91"/>
      <c r="AA5822" s="91"/>
      <c r="AB5822" s="91"/>
      <c r="AC5822" s="91"/>
      <c r="AD5822" s="91"/>
      <c r="AE5822" s="91"/>
      <c r="AF5822" s="91"/>
    </row>
    <row r="5823" spans="1:32" x14ac:dyDescent="0.3">
      <c r="A5823" s="65">
        <v>0</v>
      </c>
      <c r="B5823" s="10">
        <v>5820</v>
      </c>
      <c r="C5823" s="71">
        <v>0.58199999999999996</v>
      </c>
      <c r="D5823" s="74">
        <v>755447</v>
      </c>
      <c r="E5823" s="61">
        <v>701922</v>
      </c>
      <c r="F5823" s="68">
        <v>0.18886174999999999</v>
      </c>
      <c r="G5823" s="292">
        <v>0.17548050000000001</v>
      </c>
      <c r="H5823" s="68">
        <v>0.20145253333333332</v>
      </c>
      <c r="I5823" s="68">
        <v>0.18717919999999999</v>
      </c>
      <c r="T5823" s="91"/>
      <c r="U5823" s="91"/>
      <c r="AA5823" s="91"/>
      <c r="AB5823" s="91"/>
      <c r="AC5823" s="91"/>
      <c r="AD5823" s="91"/>
      <c r="AE5823" s="91"/>
      <c r="AF5823" s="91"/>
    </row>
    <row r="5824" spans="1:32" x14ac:dyDescent="0.3">
      <c r="A5824" s="65">
        <v>0</v>
      </c>
      <c r="B5824" s="10">
        <v>5821</v>
      </c>
      <c r="C5824" s="71">
        <v>0.58209999999999995</v>
      </c>
      <c r="D5824" s="74">
        <v>755447</v>
      </c>
      <c r="E5824" s="61">
        <v>701922</v>
      </c>
      <c r="F5824" s="68">
        <v>0.18886174999999999</v>
      </c>
      <c r="G5824" s="292">
        <v>0.17548050000000001</v>
      </c>
      <c r="H5824" s="68">
        <v>0.20145253333333332</v>
      </c>
      <c r="I5824" s="68">
        <v>0.18717919999999999</v>
      </c>
      <c r="T5824" s="91"/>
      <c r="U5824" s="91"/>
      <c r="AA5824" s="91"/>
      <c r="AB5824" s="91"/>
      <c r="AC5824" s="91"/>
      <c r="AD5824" s="91"/>
      <c r="AE5824" s="91"/>
      <c r="AF5824" s="91"/>
    </row>
    <row r="5825" spans="1:32" x14ac:dyDescent="0.3">
      <c r="A5825" s="65">
        <v>0</v>
      </c>
      <c r="B5825" s="10">
        <v>5822</v>
      </c>
      <c r="C5825" s="71">
        <v>0.58220000000000005</v>
      </c>
      <c r="D5825" s="74">
        <v>755447</v>
      </c>
      <c r="E5825" s="61">
        <v>701922</v>
      </c>
      <c r="F5825" s="68">
        <v>0.18886174999999999</v>
      </c>
      <c r="G5825" s="292">
        <v>0.17548050000000001</v>
      </c>
      <c r="H5825" s="68">
        <v>0.20145253333333332</v>
      </c>
      <c r="I5825" s="68">
        <v>0.18717919999999999</v>
      </c>
      <c r="T5825" s="91"/>
      <c r="U5825" s="91"/>
      <c r="AA5825" s="91"/>
      <c r="AB5825" s="91"/>
      <c r="AC5825" s="91"/>
      <c r="AD5825" s="91"/>
      <c r="AE5825" s="91"/>
      <c r="AF5825" s="91"/>
    </row>
    <row r="5826" spans="1:32" x14ac:dyDescent="0.3">
      <c r="A5826" s="65">
        <v>0</v>
      </c>
      <c r="B5826" s="10">
        <v>5823</v>
      </c>
      <c r="C5826" s="71">
        <v>0.58230000000000004</v>
      </c>
      <c r="D5826" s="74">
        <v>755447</v>
      </c>
      <c r="E5826" s="61">
        <v>701922</v>
      </c>
      <c r="F5826" s="68">
        <v>0.18886174999999999</v>
      </c>
      <c r="G5826" s="292">
        <v>0.17548050000000001</v>
      </c>
      <c r="H5826" s="68">
        <v>0.20145253333333332</v>
      </c>
      <c r="I5826" s="68">
        <v>0.18717919999999999</v>
      </c>
      <c r="T5826" s="91"/>
      <c r="U5826" s="91"/>
      <c r="AA5826" s="91"/>
      <c r="AB5826" s="91"/>
      <c r="AC5826" s="91"/>
      <c r="AD5826" s="91"/>
      <c r="AE5826" s="91"/>
      <c r="AF5826" s="91"/>
    </row>
    <row r="5827" spans="1:32" x14ac:dyDescent="0.3">
      <c r="A5827" s="65">
        <v>0</v>
      </c>
      <c r="B5827" s="10">
        <v>5824</v>
      </c>
      <c r="C5827" s="71">
        <v>0.58240000000000003</v>
      </c>
      <c r="D5827" s="74">
        <v>755447</v>
      </c>
      <c r="E5827" s="61">
        <v>701922</v>
      </c>
      <c r="F5827" s="68">
        <v>0.18886174999999999</v>
      </c>
      <c r="G5827" s="292">
        <v>0.17548050000000001</v>
      </c>
      <c r="H5827" s="68">
        <v>0.20145253333333332</v>
      </c>
      <c r="I5827" s="68">
        <v>0.18717919999999999</v>
      </c>
      <c r="T5827" s="91"/>
      <c r="U5827" s="91"/>
      <c r="AA5827" s="91"/>
      <c r="AB5827" s="91"/>
      <c r="AC5827" s="91"/>
      <c r="AD5827" s="91"/>
      <c r="AE5827" s="91"/>
      <c r="AF5827" s="91"/>
    </row>
    <row r="5828" spans="1:32" x14ac:dyDescent="0.3">
      <c r="A5828" s="65">
        <v>0</v>
      </c>
      <c r="B5828" s="10">
        <v>5825</v>
      </c>
      <c r="C5828" s="71">
        <v>0.58250000000000002</v>
      </c>
      <c r="D5828" s="74">
        <v>755447</v>
      </c>
      <c r="E5828" s="61">
        <v>701922</v>
      </c>
      <c r="F5828" s="68">
        <v>0.18886174999999999</v>
      </c>
      <c r="G5828" s="292">
        <v>0.17548050000000001</v>
      </c>
      <c r="H5828" s="68">
        <v>0.20145253333333332</v>
      </c>
      <c r="I5828" s="68">
        <v>0.18717919999999999</v>
      </c>
      <c r="T5828" s="91"/>
      <c r="U5828" s="91"/>
      <c r="AA5828" s="91"/>
      <c r="AB5828" s="91"/>
      <c r="AC5828" s="91"/>
      <c r="AD5828" s="91"/>
      <c r="AE5828" s="91"/>
      <c r="AF5828" s="91"/>
    </row>
    <row r="5829" spans="1:32" x14ac:dyDescent="0.3">
      <c r="A5829" s="65">
        <v>0</v>
      </c>
      <c r="B5829" s="10">
        <v>5826</v>
      </c>
      <c r="C5829" s="71">
        <v>0.58260000000000001</v>
      </c>
      <c r="D5829" s="74">
        <v>755447</v>
      </c>
      <c r="E5829" s="61">
        <v>701922</v>
      </c>
      <c r="F5829" s="68">
        <v>0.18886174999999999</v>
      </c>
      <c r="G5829" s="292">
        <v>0.17548050000000001</v>
      </c>
      <c r="H5829" s="68">
        <v>0.20145253333333332</v>
      </c>
      <c r="I5829" s="68">
        <v>0.18717919999999999</v>
      </c>
      <c r="T5829" s="91"/>
      <c r="U5829" s="91"/>
      <c r="AA5829" s="91"/>
      <c r="AB5829" s="91"/>
      <c r="AC5829" s="91"/>
      <c r="AD5829" s="91"/>
      <c r="AE5829" s="91"/>
      <c r="AF5829" s="91"/>
    </row>
    <row r="5830" spans="1:32" x14ac:dyDescent="0.3">
      <c r="A5830" s="65">
        <v>0</v>
      </c>
      <c r="B5830" s="10">
        <v>5827</v>
      </c>
      <c r="C5830" s="71">
        <v>0.5827</v>
      </c>
      <c r="D5830" s="74">
        <v>755447</v>
      </c>
      <c r="E5830" s="61">
        <v>701922</v>
      </c>
      <c r="F5830" s="68">
        <v>0.18886174999999999</v>
      </c>
      <c r="G5830" s="292">
        <v>0.17548050000000001</v>
      </c>
      <c r="H5830" s="68">
        <v>0.20145253333333332</v>
      </c>
      <c r="I5830" s="68">
        <v>0.18717919999999999</v>
      </c>
      <c r="T5830" s="91"/>
      <c r="U5830" s="91"/>
      <c r="AA5830" s="91"/>
      <c r="AB5830" s="91"/>
      <c r="AC5830" s="91"/>
      <c r="AD5830" s="91"/>
      <c r="AE5830" s="91"/>
      <c r="AF5830" s="91"/>
    </row>
    <row r="5831" spans="1:32" x14ac:dyDescent="0.3">
      <c r="A5831" s="65">
        <v>0</v>
      </c>
      <c r="B5831" s="10">
        <v>5828</v>
      </c>
      <c r="C5831" s="71">
        <v>0.58279999999999998</v>
      </c>
      <c r="D5831" s="74">
        <v>755447</v>
      </c>
      <c r="E5831" s="61">
        <v>701922</v>
      </c>
      <c r="F5831" s="68">
        <v>0.18886174999999999</v>
      </c>
      <c r="G5831" s="292">
        <v>0.17548050000000001</v>
      </c>
      <c r="H5831" s="68">
        <v>0.20145253333333332</v>
      </c>
      <c r="I5831" s="68">
        <v>0.18717919999999999</v>
      </c>
      <c r="T5831" s="91"/>
      <c r="U5831" s="91"/>
      <c r="AA5831" s="91"/>
      <c r="AB5831" s="91"/>
      <c r="AC5831" s="91"/>
      <c r="AD5831" s="91"/>
      <c r="AE5831" s="91"/>
      <c r="AF5831" s="91"/>
    </row>
    <row r="5832" spans="1:32" x14ac:dyDescent="0.3">
      <c r="A5832" s="65">
        <v>0</v>
      </c>
      <c r="B5832" s="10">
        <v>5829</v>
      </c>
      <c r="C5832" s="71">
        <v>0.58289999999999997</v>
      </c>
      <c r="D5832" s="74">
        <v>755447</v>
      </c>
      <c r="E5832" s="61">
        <v>701922</v>
      </c>
      <c r="F5832" s="68">
        <v>0.18886174999999999</v>
      </c>
      <c r="G5832" s="292">
        <v>0.17548050000000001</v>
      </c>
      <c r="H5832" s="68">
        <v>0.20145253333333332</v>
      </c>
      <c r="I5832" s="68">
        <v>0.18717919999999999</v>
      </c>
      <c r="T5832" s="91"/>
      <c r="U5832" s="91"/>
      <c r="AA5832" s="91"/>
      <c r="AB5832" s="91"/>
      <c r="AC5832" s="91"/>
      <c r="AD5832" s="91"/>
      <c r="AE5832" s="91"/>
      <c r="AF5832" s="91"/>
    </row>
    <row r="5833" spans="1:32" x14ac:dyDescent="0.3">
      <c r="A5833" s="65">
        <v>0</v>
      </c>
      <c r="B5833" s="10">
        <v>5830</v>
      </c>
      <c r="C5833" s="71">
        <v>0.58299999999999996</v>
      </c>
      <c r="D5833" s="74">
        <v>755447</v>
      </c>
      <c r="E5833" s="61">
        <v>701922</v>
      </c>
      <c r="F5833" s="68">
        <v>0.18886174999999999</v>
      </c>
      <c r="G5833" s="292">
        <v>0.17548050000000001</v>
      </c>
      <c r="H5833" s="68">
        <v>0.20145253333333332</v>
      </c>
      <c r="I5833" s="68">
        <v>0.18717919999999999</v>
      </c>
      <c r="T5833" s="91"/>
      <c r="U5833" s="91"/>
      <c r="AA5833" s="91"/>
      <c r="AB5833" s="91"/>
      <c r="AC5833" s="91"/>
      <c r="AD5833" s="91"/>
      <c r="AE5833" s="91"/>
      <c r="AF5833" s="91"/>
    </row>
    <row r="5834" spans="1:32" x14ac:dyDescent="0.3">
      <c r="A5834" s="65">
        <v>0</v>
      </c>
      <c r="B5834" s="10">
        <v>5831</v>
      </c>
      <c r="C5834" s="71">
        <v>0.58309999999999995</v>
      </c>
      <c r="D5834" s="74">
        <v>755447</v>
      </c>
      <c r="E5834" s="61">
        <v>701922</v>
      </c>
      <c r="F5834" s="68">
        <v>0.18886174999999999</v>
      </c>
      <c r="G5834" s="292">
        <v>0.17548050000000001</v>
      </c>
      <c r="H5834" s="68">
        <v>0.20145253333333332</v>
      </c>
      <c r="I5834" s="68">
        <v>0.18717919999999999</v>
      </c>
      <c r="T5834" s="91"/>
      <c r="U5834" s="91"/>
      <c r="AA5834" s="91"/>
      <c r="AB5834" s="91"/>
      <c r="AC5834" s="91"/>
      <c r="AD5834" s="91"/>
      <c r="AE5834" s="91"/>
      <c r="AF5834" s="91"/>
    </row>
    <row r="5835" spans="1:32" x14ac:dyDescent="0.3">
      <c r="A5835" s="65">
        <v>0</v>
      </c>
      <c r="B5835" s="10">
        <v>5832</v>
      </c>
      <c r="C5835" s="71">
        <v>0.58320000000000005</v>
      </c>
      <c r="D5835" s="74">
        <v>755447</v>
      </c>
      <c r="E5835" s="61">
        <v>701922</v>
      </c>
      <c r="F5835" s="68">
        <v>0.18886174999999999</v>
      </c>
      <c r="G5835" s="292">
        <v>0.17548050000000001</v>
      </c>
      <c r="H5835" s="68">
        <v>0.20145253333333332</v>
      </c>
      <c r="I5835" s="68">
        <v>0.18717919999999999</v>
      </c>
      <c r="T5835" s="91"/>
      <c r="U5835" s="91"/>
      <c r="AA5835" s="91"/>
      <c r="AB5835" s="91"/>
      <c r="AC5835" s="91"/>
      <c r="AD5835" s="91"/>
      <c r="AE5835" s="91"/>
      <c r="AF5835" s="91"/>
    </row>
    <row r="5836" spans="1:32" x14ac:dyDescent="0.3">
      <c r="A5836" s="65">
        <v>0</v>
      </c>
      <c r="B5836" s="10">
        <v>5833</v>
      </c>
      <c r="C5836" s="71">
        <v>0.58330000000000004</v>
      </c>
      <c r="D5836" s="74">
        <v>755447</v>
      </c>
      <c r="E5836" s="61">
        <v>701922</v>
      </c>
      <c r="F5836" s="68">
        <v>0.18886174999999999</v>
      </c>
      <c r="G5836" s="292">
        <v>0.17548050000000001</v>
      </c>
      <c r="H5836" s="68">
        <v>0.20145253333333332</v>
      </c>
      <c r="I5836" s="68">
        <v>0.18717919999999999</v>
      </c>
      <c r="T5836" s="91"/>
      <c r="U5836" s="91"/>
      <c r="AA5836" s="91"/>
      <c r="AB5836" s="91"/>
      <c r="AC5836" s="91"/>
      <c r="AD5836" s="91"/>
      <c r="AE5836" s="91"/>
      <c r="AF5836" s="91"/>
    </row>
    <row r="5837" spans="1:32" x14ac:dyDescent="0.3">
      <c r="A5837" s="65">
        <v>0</v>
      </c>
      <c r="B5837" s="10">
        <v>5834</v>
      </c>
      <c r="C5837" s="71">
        <v>0.58340000000000003</v>
      </c>
      <c r="D5837" s="74">
        <v>755447</v>
      </c>
      <c r="E5837" s="61">
        <v>701922</v>
      </c>
      <c r="F5837" s="68">
        <v>0.18886174999999999</v>
      </c>
      <c r="G5837" s="292">
        <v>0.17548050000000001</v>
      </c>
      <c r="H5837" s="68">
        <v>0.20145253333333332</v>
      </c>
      <c r="I5837" s="68">
        <v>0.18717919999999999</v>
      </c>
      <c r="T5837" s="91"/>
      <c r="U5837" s="91"/>
      <c r="AA5837" s="91"/>
      <c r="AB5837" s="91"/>
      <c r="AC5837" s="91"/>
      <c r="AD5837" s="91"/>
      <c r="AE5837" s="91"/>
      <c r="AF5837" s="91"/>
    </row>
    <row r="5838" spans="1:32" x14ac:dyDescent="0.3">
      <c r="A5838" s="65">
        <v>0</v>
      </c>
      <c r="B5838" s="10">
        <v>5835</v>
      </c>
      <c r="C5838" s="71">
        <v>0.58350000000000002</v>
      </c>
      <c r="D5838" s="74">
        <v>755447</v>
      </c>
      <c r="E5838" s="61">
        <v>701922</v>
      </c>
      <c r="F5838" s="68">
        <v>0.18886174999999999</v>
      </c>
      <c r="G5838" s="292">
        <v>0.17548050000000001</v>
      </c>
      <c r="H5838" s="68">
        <v>0.20145253333333332</v>
      </c>
      <c r="I5838" s="68">
        <v>0.18717919999999999</v>
      </c>
      <c r="T5838" s="91"/>
      <c r="U5838" s="91"/>
      <c r="AA5838" s="91"/>
      <c r="AB5838" s="91"/>
      <c r="AC5838" s="91"/>
      <c r="AD5838" s="91"/>
      <c r="AE5838" s="91"/>
      <c r="AF5838" s="91"/>
    </row>
    <row r="5839" spans="1:32" x14ac:dyDescent="0.3">
      <c r="A5839" s="65">
        <v>0</v>
      </c>
      <c r="B5839" s="10">
        <v>5836</v>
      </c>
      <c r="C5839" s="71">
        <v>0.58360000000000001</v>
      </c>
      <c r="D5839" s="74">
        <v>755447</v>
      </c>
      <c r="E5839" s="61">
        <v>701922</v>
      </c>
      <c r="F5839" s="68">
        <v>0.18886174999999999</v>
      </c>
      <c r="G5839" s="292">
        <v>0.17548050000000001</v>
      </c>
      <c r="H5839" s="68">
        <v>0.20145253333333332</v>
      </c>
      <c r="I5839" s="68">
        <v>0.18717919999999999</v>
      </c>
      <c r="T5839" s="91"/>
      <c r="U5839" s="91"/>
      <c r="AA5839" s="91"/>
      <c r="AB5839" s="91"/>
      <c r="AC5839" s="91"/>
      <c r="AD5839" s="91"/>
      <c r="AE5839" s="91"/>
      <c r="AF5839" s="91"/>
    </row>
    <row r="5840" spans="1:32" x14ac:dyDescent="0.3">
      <c r="A5840" s="65">
        <v>0</v>
      </c>
      <c r="B5840" s="10">
        <v>5837</v>
      </c>
      <c r="C5840" s="71">
        <v>0.5837</v>
      </c>
      <c r="D5840" s="74">
        <v>755447</v>
      </c>
      <c r="E5840" s="61">
        <v>701922</v>
      </c>
      <c r="F5840" s="68">
        <v>0.18886174999999999</v>
      </c>
      <c r="G5840" s="292">
        <v>0.17548050000000001</v>
      </c>
      <c r="H5840" s="68">
        <v>0.20145253333333332</v>
      </c>
      <c r="I5840" s="68">
        <v>0.18717919999999999</v>
      </c>
      <c r="T5840" s="91"/>
      <c r="U5840" s="91"/>
      <c r="AA5840" s="91"/>
      <c r="AB5840" s="91"/>
      <c r="AC5840" s="91"/>
      <c r="AD5840" s="91"/>
      <c r="AE5840" s="91"/>
      <c r="AF5840" s="91"/>
    </row>
    <row r="5841" spans="1:32" x14ac:dyDescent="0.3">
      <c r="A5841" s="65">
        <v>0</v>
      </c>
      <c r="B5841" s="10">
        <v>5838</v>
      </c>
      <c r="C5841" s="71">
        <v>0.58379999999999999</v>
      </c>
      <c r="D5841" s="74">
        <v>755447</v>
      </c>
      <c r="E5841" s="61">
        <v>701922</v>
      </c>
      <c r="F5841" s="68">
        <v>0.18886174999999999</v>
      </c>
      <c r="G5841" s="292">
        <v>0.17548050000000001</v>
      </c>
      <c r="H5841" s="68">
        <v>0.20145253333333332</v>
      </c>
      <c r="I5841" s="68">
        <v>0.18717919999999999</v>
      </c>
      <c r="T5841" s="91"/>
      <c r="U5841" s="91"/>
      <c r="AA5841" s="91"/>
      <c r="AB5841" s="91"/>
      <c r="AC5841" s="91"/>
      <c r="AD5841" s="91"/>
      <c r="AE5841" s="91"/>
      <c r="AF5841" s="91"/>
    </row>
    <row r="5842" spans="1:32" x14ac:dyDescent="0.3">
      <c r="A5842" s="65">
        <v>0</v>
      </c>
      <c r="B5842" s="10">
        <v>5839</v>
      </c>
      <c r="C5842" s="71">
        <v>0.58389999999999997</v>
      </c>
      <c r="D5842" s="74">
        <v>755447</v>
      </c>
      <c r="E5842" s="61">
        <v>701922</v>
      </c>
      <c r="F5842" s="68">
        <v>0.18886174999999999</v>
      </c>
      <c r="G5842" s="292">
        <v>0.17548050000000001</v>
      </c>
      <c r="H5842" s="68">
        <v>0.20145253333333332</v>
      </c>
      <c r="I5842" s="68">
        <v>0.18717919999999999</v>
      </c>
      <c r="T5842" s="91"/>
      <c r="U5842" s="91"/>
      <c r="AA5842" s="91"/>
      <c r="AB5842" s="91"/>
      <c r="AC5842" s="91"/>
      <c r="AD5842" s="91"/>
      <c r="AE5842" s="91"/>
      <c r="AF5842" s="91"/>
    </row>
    <row r="5843" spans="1:32" x14ac:dyDescent="0.3">
      <c r="A5843" s="65">
        <v>0</v>
      </c>
      <c r="B5843" s="10">
        <v>5840</v>
      </c>
      <c r="C5843" s="71">
        <v>0.58399999999999996</v>
      </c>
      <c r="D5843" s="74">
        <v>755447</v>
      </c>
      <c r="E5843" s="61">
        <v>701922</v>
      </c>
      <c r="F5843" s="68">
        <v>0.18886174999999999</v>
      </c>
      <c r="G5843" s="292">
        <v>0.17548050000000001</v>
      </c>
      <c r="H5843" s="68">
        <v>0.20145253333333332</v>
      </c>
      <c r="I5843" s="68">
        <v>0.18717919999999999</v>
      </c>
      <c r="T5843" s="91"/>
      <c r="U5843" s="91"/>
      <c r="AA5843" s="91"/>
      <c r="AB5843" s="91"/>
      <c r="AC5843" s="91"/>
      <c r="AD5843" s="91"/>
      <c r="AE5843" s="91"/>
      <c r="AF5843" s="91"/>
    </row>
    <row r="5844" spans="1:32" x14ac:dyDescent="0.3">
      <c r="A5844" s="65">
        <v>0</v>
      </c>
      <c r="B5844" s="10">
        <v>5841</v>
      </c>
      <c r="C5844" s="71">
        <v>0.58409999999999995</v>
      </c>
      <c r="D5844" s="74">
        <v>755447</v>
      </c>
      <c r="E5844" s="61">
        <v>701922</v>
      </c>
      <c r="F5844" s="68">
        <v>0.18886174999999999</v>
      </c>
      <c r="G5844" s="292">
        <v>0.17548050000000001</v>
      </c>
      <c r="H5844" s="68">
        <v>0.20145253333333332</v>
      </c>
      <c r="I5844" s="68">
        <v>0.18717919999999999</v>
      </c>
      <c r="T5844" s="91"/>
      <c r="U5844" s="91"/>
      <c r="AA5844" s="91"/>
      <c r="AB5844" s="91"/>
      <c r="AC5844" s="91"/>
      <c r="AD5844" s="91"/>
      <c r="AE5844" s="91"/>
      <c r="AF5844" s="91"/>
    </row>
    <row r="5845" spans="1:32" x14ac:dyDescent="0.3">
      <c r="A5845" s="65">
        <v>0</v>
      </c>
      <c r="B5845" s="10">
        <v>5842</v>
      </c>
      <c r="C5845" s="71">
        <v>0.58420000000000005</v>
      </c>
      <c r="D5845" s="74">
        <v>755447</v>
      </c>
      <c r="E5845" s="61">
        <v>701922</v>
      </c>
      <c r="F5845" s="68">
        <v>0.18886174999999999</v>
      </c>
      <c r="G5845" s="292">
        <v>0.17548050000000001</v>
      </c>
      <c r="H5845" s="68">
        <v>0.20145253333333332</v>
      </c>
      <c r="I5845" s="68">
        <v>0.18717919999999999</v>
      </c>
      <c r="T5845" s="91"/>
      <c r="U5845" s="91"/>
      <c r="AA5845" s="91"/>
      <c r="AB5845" s="91"/>
      <c r="AC5845" s="91"/>
      <c r="AD5845" s="91"/>
      <c r="AE5845" s="91"/>
      <c r="AF5845" s="91"/>
    </row>
    <row r="5846" spans="1:32" x14ac:dyDescent="0.3">
      <c r="A5846" s="65">
        <v>0</v>
      </c>
      <c r="B5846" s="10">
        <v>5843</v>
      </c>
      <c r="C5846" s="71">
        <v>0.58430000000000004</v>
      </c>
      <c r="D5846" s="74">
        <v>755447</v>
      </c>
      <c r="E5846" s="61">
        <v>701922</v>
      </c>
      <c r="F5846" s="68">
        <v>0.18886174999999999</v>
      </c>
      <c r="G5846" s="292">
        <v>0.17548050000000001</v>
      </c>
      <c r="H5846" s="68">
        <v>0.20145253333333332</v>
      </c>
      <c r="I5846" s="68">
        <v>0.18717919999999999</v>
      </c>
      <c r="T5846" s="91"/>
      <c r="U5846" s="91"/>
      <c r="AA5846" s="91"/>
      <c r="AB5846" s="91"/>
      <c r="AC5846" s="91"/>
      <c r="AD5846" s="91"/>
      <c r="AE5846" s="91"/>
      <c r="AF5846" s="91"/>
    </row>
    <row r="5847" spans="1:32" x14ac:dyDescent="0.3">
      <c r="A5847" s="65">
        <v>0</v>
      </c>
      <c r="B5847" s="10">
        <v>5844</v>
      </c>
      <c r="C5847" s="71">
        <v>0.58440000000000003</v>
      </c>
      <c r="D5847" s="74">
        <v>755447</v>
      </c>
      <c r="E5847" s="61">
        <v>701922</v>
      </c>
      <c r="F5847" s="68">
        <v>0.18886174999999999</v>
      </c>
      <c r="G5847" s="292">
        <v>0.17548050000000001</v>
      </c>
      <c r="H5847" s="68">
        <v>0.20145253333333332</v>
      </c>
      <c r="I5847" s="68">
        <v>0.18717919999999999</v>
      </c>
      <c r="T5847" s="91"/>
      <c r="U5847" s="91"/>
      <c r="AA5847" s="91"/>
      <c r="AB5847" s="91"/>
      <c r="AC5847" s="91"/>
      <c r="AD5847" s="91"/>
      <c r="AE5847" s="91"/>
      <c r="AF5847" s="91"/>
    </row>
    <row r="5848" spans="1:32" x14ac:dyDescent="0.3">
      <c r="A5848" s="65">
        <v>0</v>
      </c>
      <c r="B5848" s="10">
        <v>5845</v>
      </c>
      <c r="C5848" s="71">
        <v>0.58450000000000002</v>
      </c>
      <c r="D5848" s="74">
        <v>755447</v>
      </c>
      <c r="E5848" s="61">
        <v>701922</v>
      </c>
      <c r="F5848" s="68">
        <v>0.18886174999999999</v>
      </c>
      <c r="G5848" s="292">
        <v>0.17548050000000001</v>
      </c>
      <c r="H5848" s="68">
        <v>0.20145253333333332</v>
      </c>
      <c r="I5848" s="68">
        <v>0.18717919999999999</v>
      </c>
      <c r="T5848" s="91"/>
      <c r="U5848" s="91"/>
      <c r="AA5848" s="91"/>
      <c r="AB5848" s="91"/>
      <c r="AC5848" s="91"/>
      <c r="AD5848" s="91"/>
      <c r="AE5848" s="91"/>
      <c r="AF5848" s="91"/>
    </row>
    <row r="5849" spans="1:32" x14ac:dyDescent="0.3">
      <c r="A5849" s="65">
        <v>0</v>
      </c>
      <c r="B5849" s="10">
        <v>5846</v>
      </c>
      <c r="C5849" s="71">
        <v>0.58460000000000001</v>
      </c>
      <c r="D5849" s="74">
        <v>755447</v>
      </c>
      <c r="E5849" s="61">
        <v>701922</v>
      </c>
      <c r="F5849" s="68">
        <v>0.18886174999999999</v>
      </c>
      <c r="G5849" s="292">
        <v>0.17548050000000001</v>
      </c>
      <c r="H5849" s="68">
        <v>0.20145253333333332</v>
      </c>
      <c r="I5849" s="68">
        <v>0.18717919999999999</v>
      </c>
      <c r="T5849" s="91"/>
      <c r="U5849" s="91"/>
      <c r="AA5849" s="91"/>
      <c r="AB5849" s="91"/>
      <c r="AC5849" s="91"/>
      <c r="AD5849" s="91"/>
      <c r="AE5849" s="91"/>
      <c r="AF5849" s="91"/>
    </row>
    <row r="5850" spans="1:32" x14ac:dyDescent="0.3">
      <c r="A5850" s="65">
        <v>0</v>
      </c>
      <c r="B5850" s="10">
        <v>5847</v>
      </c>
      <c r="C5850" s="71">
        <v>0.5847</v>
      </c>
      <c r="D5850" s="74">
        <v>755447</v>
      </c>
      <c r="E5850" s="61">
        <v>701922</v>
      </c>
      <c r="F5850" s="68">
        <v>0.18886174999999999</v>
      </c>
      <c r="G5850" s="292">
        <v>0.17548050000000001</v>
      </c>
      <c r="H5850" s="68">
        <v>0.20145253333333332</v>
      </c>
      <c r="I5850" s="68">
        <v>0.18717919999999999</v>
      </c>
      <c r="T5850" s="91"/>
      <c r="U5850" s="91"/>
      <c r="AA5850" s="91"/>
      <c r="AB5850" s="91"/>
      <c r="AC5850" s="91"/>
      <c r="AD5850" s="91"/>
      <c r="AE5850" s="91"/>
      <c r="AF5850" s="91"/>
    </row>
    <row r="5851" spans="1:32" x14ac:dyDescent="0.3">
      <c r="A5851" s="65">
        <v>0</v>
      </c>
      <c r="B5851" s="10">
        <v>5848</v>
      </c>
      <c r="C5851" s="71">
        <v>0.58479999999999999</v>
      </c>
      <c r="D5851" s="74">
        <v>755447</v>
      </c>
      <c r="E5851" s="61">
        <v>701922</v>
      </c>
      <c r="F5851" s="68">
        <v>0.18886174999999999</v>
      </c>
      <c r="G5851" s="292">
        <v>0.17548050000000001</v>
      </c>
      <c r="H5851" s="68">
        <v>0.20145253333333332</v>
      </c>
      <c r="I5851" s="68">
        <v>0.18717919999999999</v>
      </c>
      <c r="T5851" s="91"/>
      <c r="U5851" s="91"/>
      <c r="AA5851" s="91"/>
      <c r="AB5851" s="91"/>
      <c r="AC5851" s="91"/>
      <c r="AD5851" s="91"/>
      <c r="AE5851" s="91"/>
      <c r="AF5851" s="91"/>
    </row>
    <row r="5852" spans="1:32" x14ac:dyDescent="0.3">
      <c r="A5852" s="65">
        <v>0</v>
      </c>
      <c r="B5852" s="10">
        <v>5849</v>
      </c>
      <c r="C5852" s="71">
        <v>0.58489999999999998</v>
      </c>
      <c r="D5852" s="74">
        <v>755447</v>
      </c>
      <c r="E5852" s="61">
        <v>701922</v>
      </c>
      <c r="F5852" s="68">
        <v>0.18886174999999999</v>
      </c>
      <c r="G5852" s="292">
        <v>0.17548050000000001</v>
      </c>
      <c r="H5852" s="68">
        <v>0.20145253333333332</v>
      </c>
      <c r="I5852" s="68">
        <v>0.18717919999999999</v>
      </c>
      <c r="T5852" s="91"/>
      <c r="U5852" s="91"/>
      <c r="AA5852" s="91"/>
      <c r="AB5852" s="91"/>
      <c r="AC5852" s="91"/>
      <c r="AD5852" s="91"/>
      <c r="AE5852" s="91"/>
      <c r="AF5852" s="91"/>
    </row>
    <row r="5853" spans="1:32" x14ac:dyDescent="0.3">
      <c r="A5853" s="65">
        <v>0</v>
      </c>
      <c r="B5853" s="10">
        <v>5850</v>
      </c>
      <c r="C5853" s="71">
        <v>0.58499999999999996</v>
      </c>
      <c r="D5853" s="74">
        <v>755447</v>
      </c>
      <c r="E5853" s="61">
        <v>701922</v>
      </c>
      <c r="F5853" s="68">
        <v>0.18886174999999999</v>
      </c>
      <c r="G5853" s="292">
        <v>0.17548050000000001</v>
      </c>
      <c r="H5853" s="68">
        <v>0.20145253333333332</v>
      </c>
      <c r="I5853" s="68">
        <v>0.18717919999999999</v>
      </c>
      <c r="T5853" s="91"/>
      <c r="U5853" s="91"/>
      <c r="AA5853" s="91"/>
      <c r="AB5853" s="91"/>
      <c r="AC5853" s="91"/>
      <c r="AD5853" s="91"/>
      <c r="AE5853" s="91"/>
      <c r="AF5853" s="91"/>
    </row>
    <row r="5854" spans="1:32" x14ac:dyDescent="0.3">
      <c r="A5854" s="65">
        <v>0</v>
      </c>
      <c r="B5854" s="10">
        <v>5851</v>
      </c>
      <c r="C5854" s="71">
        <v>0.58509999999999995</v>
      </c>
      <c r="D5854" s="74">
        <v>755447</v>
      </c>
      <c r="E5854" s="61">
        <v>701922</v>
      </c>
      <c r="F5854" s="68">
        <v>0.18886174999999999</v>
      </c>
      <c r="G5854" s="292">
        <v>0.17548050000000001</v>
      </c>
      <c r="H5854" s="68">
        <v>0.20145253333333332</v>
      </c>
      <c r="I5854" s="68">
        <v>0.18717919999999999</v>
      </c>
      <c r="T5854" s="91"/>
      <c r="U5854" s="91"/>
      <c r="AA5854" s="91"/>
      <c r="AB5854" s="91"/>
      <c r="AC5854" s="91"/>
      <c r="AD5854" s="91"/>
      <c r="AE5854" s="91"/>
      <c r="AF5854" s="91"/>
    </row>
    <row r="5855" spans="1:32" x14ac:dyDescent="0.3">
      <c r="A5855" s="65">
        <v>0</v>
      </c>
      <c r="B5855" s="10">
        <v>5852</v>
      </c>
      <c r="C5855" s="71">
        <v>0.58520000000000005</v>
      </c>
      <c r="D5855" s="74">
        <v>755447</v>
      </c>
      <c r="E5855" s="61">
        <v>701922</v>
      </c>
      <c r="F5855" s="68">
        <v>0.18886174999999999</v>
      </c>
      <c r="G5855" s="292">
        <v>0.17548050000000001</v>
      </c>
      <c r="H5855" s="68">
        <v>0.20145253333333332</v>
      </c>
      <c r="I5855" s="68">
        <v>0.18717919999999999</v>
      </c>
      <c r="T5855" s="91"/>
      <c r="U5855" s="91"/>
      <c r="AA5855" s="91"/>
      <c r="AB5855" s="91"/>
      <c r="AC5855" s="91"/>
      <c r="AD5855" s="91"/>
      <c r="AE5855" s="91"/>
      <c r="AF5855" s="91"/>
    </row>
    <row r="5856" spans="1:32" x14ac:dyDescent="0.3">
      <c r="A5856" s="65">
        <v>0</v>
      </c>
      <c r="B5856" s="10">
        <v>5853</v>
      </c>
      <c r="C5856" s="71">
        <v>0.58530000000000004</v>
      </c>
      <c r="D5856" s="74">
        <v>755447</v>
      </c>
      <c r="E5856" s="61">
        <v>701922</v>
      </c>
      <c r="F5856" s="68">
        <v>0.18886174999999999</v>
      </c>
      <c r="G5856" s="292">
        <v>0.17548050000000001</v>
      </c>
      <c r="H5856" s="68">
        <v>0.20145253333333332</v>
      </c>
      <c r="I5856" s="68">
        <v>0.18717919999999999</v>
      </c>
      <c r="T5856" s="91"/>
      <c r="U5856" s="91"/>
      <c r="AA5856" s="91"/>
      <c r="AB5856" s="91"/>
      <c r="AC5856" s="91"/>
      <c r="AD5856" s="91"/>
      <c r="AE5856" s="91"/>
      <c r="AF5856" s="91"/>
    </row>
    <row r="5857" spans="1:32" x14ac:dyDescent="0.3">
      <c r="A5857" s="65">
        <v>0</v>
      </c>
      <c r="B5857" s="10">
        <v>5854</v>
      </c>
      <c r="C5857" s="71">
        <v>0.58540000000000003</v>
      </c>
      <c r="D5857" s="74">
        <v>755447</v>
      </c>
      <c r="E5857" s="61">
        <v>701922</v>
      </c>
      <c r="F5857" s="68">
        <v>0.18886174999999999</v>
      </c>
      <c r="G5857" s="292">
        <v>0.17548050000000001</v>
      </c>
      <c r="H5857" s="68">
        <v>0.20145253333333332</v>
      </c>
      <c r="I5857" s="68">
        <v>0.18717919999999999</v>
      </c>
      <c r="T5857" s="91"/>
      <c r="U5857" s="91"/>
      <c r="AA5857" s="91"/>
      <c r="AB5857" s="91"/>
      <c r="AC5857" s="91"/>
      <c r="AD5857" s="91"/>
      <c r="AE5857" s="91"/>
      <c r="AF5857" s="91"/>
    </row>
    <row r="5858" spans="1:32" x14ac:dyDescent="0.3">
      <c r="A5858" s="65">
        <v>0</v>
      </c>
      <c r="B5858" s="10">
        <v>5855</v>
      </c>
      <c r="C5858" s="71">
        <v>0.58550000000000002</v>
      </c>
      <c r="D5858" s="74">
        <v>755447</v>
      </c>
      <c r="E5858" s="61">
        <v>701922</v>
      </c>
      <c r="F5858" s="68">
        <v>0.18886174999999999</v>
      </c>
      <c r="G5858" s="292">
        <v>0.17548050000000001</v>
      </c>
      <c r="H5858" s="68">
        <v>0.20145253333333332</v>
      </c>
      <c r="I5858" s="68">
        <v>0.18717919999999999</v>
      </c>
      <c r="T5858" s="91"/>
      <c r="U5858" s="91"/>
      <c r="AA5858" s="91"/>
      <c r="AB5858" s="91"/>
      <c r="AC5858" s="91"/>
      <c r="AD5858" s="91"/>
      <c r="AE5858" s="91"/>
      <c r="AF5858" s="91"/>
    </row>
    <row r="5859" spans="1:32" x14ac:dyDescent="0.3">
      <c r="A5859" s="65">
        <v>0</v>
      </c>
      <c r="B5859" s="10">
        <v>5856</v>
      </c>
      <c r="C5859" s="71">
        <v>0.58560000000000001</v>
      </c>
      <c r="D5859" s="74">
        <v>755447</v>
      </c>
      <c r="E5859" s="61">
        <v>701922</v>
      </c>
      <c r="F5859" s="68">
        <v>0.18886174999999999</v>
      </c>
      <c r="G5859" s="292">
        <v>0.17548050000000001</v>
      </c>
      <c r="H5859" s="68">
        <v>0.20145253333333332</v>
      </c>
      <c r="I5859" s="68">
        <v>0.18717919999999999</v>
      </c>
      <c r="T5859" s="91"/>
      <c r="U5859" s="91"/>
      <c r="AA5859" s="91"/>
      <c r="AB5859" s="91"/>
      <c r="AC5859" s="91"/>
      <c r="AD5859" s="91"/>
      <c r="AE5859" s="91"/>
      <c r="AF5859" s="91"/>
    </row>
    <row r="5860" spans="1:32" x14ac:dyDescent="0.3">
      <c r="A5860" s="65">
        <v>0</v>
      </c>
      <c r="B5860" s="10">
        <v>5857</v>
      </c>
      <c r="C5860" s="71">
        <v>0.5857</v>
      </c>
      <c r="D5860" s="74">
        <v>755447</v>
      </c>
      <c r="E5860" s="61">
        <v>701922</v>
      </c>
      <c r="F5860" s="68">
        <v>0.18886174999999999</v>
      </c>
      <c r="G5860" s="292">
        <v>0.17548050000000001</v>
      </c>
      <c r="H5860" s="68">
        <v>0.20145253333333332</v>
      </c>
      <c r="I5860" s="68">
        <v>0.18717919999999999</v>
      </c>
      <c r="T5860" s="91"/>
      <c r="U5860" s="91"/>
      <c r="AA5860" s="91"/>
      <c r="AB5860" s="91"/>
      <c r="AC5860" s="91"/>
      <c r="AD5860" s="91"/>
      <c r="AE5860" s="91"/>
      <c r="AF5860" s="91"/>
    </row>
    <row r="5861" spans="1:32" x14ac:dyDescent="0.3">
      <c r="A5861" s="65">
        <v>0</v>
      </c>
      <c r="B5861" s="10">
        <v>5858</v>
      </c>
      <c r="C5861" s="71">
        <v>0.58579999999999999</v>
      </c>
      <c r="D5861" s="74">
        <v>755447</v>
      </c>
      <c r="E5861" s="61">
        <v>701922</v>
      </c>
      <c r="F5861" s="68">
        <v>0.18886174999999999</v>
      </c>
      <c r="G5861" s="292">
        <v>0.17548050000000001</v>
      </c>
      <c r="H5861" s="68">
        <v>0.20145253333333332</v>
      </c>
      <c r="I5861" s="68">
        <v>0.18717919999999999</v>
      </c>
      <c r="T5861" s="91"/>
      <c r="U5861" s="91"/>
      <c r="AA5861" s="91"/>
      <c r="AB5861" s="91"/>
      <c r="AC5861" s="91"/>
      <c r="AD5861" s="91"/>
      <c r="AE5861" s="91"/>
      <c r="AF5861" s="91"/>
    </row>
    <row r="5862" spans="1:32" x14ac:dyDescent="0.3">
      <c r="A5862" s="65">
        <v>0</v>
      </c>
      <c r="B5862" s="10">
        <v>5859</v>
      </c>
      <c r="C5862" s="71">
        <v>0.58589999999999998</v>
      </c>
      <c r="D5862" s="74">
        <v>755447</v>
      </c>
      <c r="E5862" s="61">
        <v>701922</v>
      </c>
      <c r="F5862" s="68">
        <v>0.18886174999999999</v>
      </c>
      <c r="G5862" s="292">
        <v>0.17548050000000001</v>
      </c>
      <c r="H5862" s="68">
        <v>0.20145253333333332</v>
      </c>
      <c r="I5862" s="68">
        <v>0.18717919999999999</v>
      </c>
      <c r="T5862" s="91"/>
      <c r="U5862" s="91"/>
      <c r="AA5862" s="91"/>
      <c r="AB5862" s="91"/>
      <c r="AC5862" s="91"/>
      <c r="AD5862" s="91"/>
      <c r="AE5862" s="91"/>
      <c r="AF5862" s="91"/>
    </row>
    <row r="5863" spans="1:32" x14ac:dyDescent="0.3">
      <c r="A5863" s="65">
        <v>0</v>
      </c>
      <c r="B5863" s="10">
        <v>5860</v>
      </c>
      <c r="C5863" s="71">
        <v>0.58599999999999997</v>
      </c>
      <c r="D5863" s="74">
        <v>755447</v>
      </c>
      <c r="E5863" s="61">
        <v>701922</v>
      </c>
      <c r="F5863" s="68">
        <v>0.18886174999999999</v>
      </c>
      <c r="G5863" s="292">
        <v>0.17548050000000001</v>
      </c>
      <c r="H5863" s="68">
        <v>0.20145253333333332</v>
      </c>
      <c r="I5863" s="68">
        <v>0.18717919999999999</v>
      </c>
      <c r="T5863" s="91"/>
      <c r="U5863" s="91"/>
      <c r="AA5863" s="91"/>
      <c r="AB5863" s="91"/>
      <c r="AC5863" s="91"/>
      <c r="AD5863" s="91"/>
      <c r="AE5863" s="91"/>
      <c r="AF5863" s="91"/>
    </row>
    <row r="5864" spans="1:32" x14ac:dyDescent="0.3">
      <c r="A5864" s="65">
        <v>0</v>
      </c>
      <c r="B5864" s="10">
        <v>5861</v>
      </c>
      <c r="C5864" s="71">
        <v>0.58609999999999995</v>
      </c>
      <c r="D5864" s="74">
        <v>755447</v>
      </c>
      <c r="E5864" s="61">
        <v>701922</v>
      </c>
      <c r="F5864" s="68">
        <v>0.18886174999999999</v>
      </c>
      <c r="G5864" s="292">
        <v>0.17548050000000001</v>
      </c>
      <c r="H5864" s="68">
        <v>0.20145253333333332</v>
      </c>
      <c r="I5864" s="68">
        <v>0.18717919999999999</v>
      </c>
      <c r="T5864" s="91"/>
      <c r="U5864" s="91"/>
      <c r="AA5864" s="91"/>
      <c r="AB5864" s="91"/>
      <c r="AC5864" s="91"/>
      <c r="AD5864" s="91"/>
      <c r="AE5864" s="91"/>
      <c r="AF5864" s="91"/>
    </row>
    <row r="5865" spans="1:32" x14ac:dyDescent="0.3">
      <c r="A5865" s="65">
        <v>0</v>
      </c>
      <c r="B5865" s="10">
        <v>5862</v>
      </c>
      <c r="C5865" s="71">
        <v>0.58620000000000005</v>
      </c>
      <c r="D5865" s="74">
        <v>755447</v>
      </c>
      <c r="E5865" s="61">
        <v>701922</v>
      </c>
      <c r="F5865" s="68">
        <v>0.18886174999999999</v>
      </c>
      <c r="G5865" s="292">
        <v>0.17548050000000001</v>
      </c>
      <c r="H5865" s="68">
        <v>0.20145253333333332</v>
      </c>
      <c r="I5865" s="68">
        <v>0.18717919999999999</v>
      </c>
      <c r="T5865" s="91"/>
      <c r="U5865" s="91"/>
      <c r="AA5865" s="91"/>
      <c r="AB5865" s="91"/>
      <c r="AC5865" s="91"/>
      <c r="AD5865" s="91"/>
      <c r="AE5865" s="91"/>
      <c r="AF5865" s="91"/>
    </row>
    <row r="5866" spans="1:32" x14ac:dyDescent="0.3">
      <c r="A5866" s="65">
        <v>0</v>
      </c>
      <c r="B5866" s="10">
        <v>5863</v>
      </c>
      <c r="C5866" s="71">
        <v>0.58630000000000004</v>
      </c>
      <c r="D5866" s="74">
        <v>755447</v>
      </c>
      <c r="E5866" s="61">
        <v>701922</v>
      </c>
      <c r="F5866" s="68">
        <v>0.18886174999999999</v>
      </c>
      <c r="G5866" s="292">
        <v>0.17548050000000001</v>
      </c>
      <c r="H5866" s="68">
        <v>0.20145253333333332</v>
      </c>
      <c r="I5866" s="68">
        <v>0.18717919999999999</v>
      </c>
      <c r="T5866" s="91"/>
      <c r="U5866" s="91"/>
      <c r="AA5866" s="91"/>
      <c r="AB5866" s="91"/>
      <c r="AC5866" s="91"/>
      <c r="AD5866" s="91"/>
      <c r="AE5866" s="91"/>
      <c r="AF5866" s="91"/>
    </row>
    <row r="5867" spans="1:32" x14ac:dyDescent="0.3">
      <c r="A5867" s="65">
        <v>0</v>
      </c>
      <c r="B5867" s="10">
        <v>5864</v>
      </c>
      <c r="C5867" s="71">
        <v>0.58640000000000003</v>
      </c>
      <c r="D5867" s="74">
        <v>755447</v>
      </c>
      <c r="E5867" s="61">
        <v>701922</v>
      </c>
      <c r="F5867" s="68">
        <v>0.18886174999999999</v>
      </c>
      <c r="G5867" s="292">
        <v>0.17548050000000001</v>
      </c>
      <c r="H5867" s="68">
        <v>0.20145253333333332</v>
      </c>
      <c r="I5867" s="68">
        <v>0.18717919999999999</v>
      </c>
      <c r="T5867" s="91"/>
      <c r="U5867" s="91"/>
      <c r="AA5867" s="91"/>
      <c r="AB5867" s="91"/>
      <c r="AC5867" s="91"/>
      <c r="AD5867" s="91"/>
      <c r="AE5867" s="91"/>
      <c r="AF5867" s="91"/>
    </row>
    <row r="5868" spans="1:32" x14ac:dyDescent="0.3">
      <c r="A5868" s="65">
        <v>0</v>
      </c>
      <c r="B5868" s="10">
        <v>5865</v>
      </c>
      <c r="C5868" s="71">
        <v>0.58650000000000002</v>
      </c>
      <c r="D5868" s="74">
        <v>755447</v>
      </c>
      <c r="E5868" s="61">
        <v>701922</v>
      </c>
      <c r="F5868" s="68">
        <v>0.18886174999999999</v>
      </c>
      <c r="G5868" s="292">
        <v>0.17548050000000001</v>
      </c>
      <c r="H5868" s="68">
        <v>0.20145253333333332</v>
      </c>
      <c r="I5868" s="68">
        <v>0.18717919999999999</v>
      </c>
      <c r="T5868" s="91"/>
      <c r="U5868" s="91"/>
      <c r="AA5868" s="91"/>
      <c r="AB5868" s="91"/>
      <c r="AC5868" s="91"/>
      <c r="AD5868" s="91"/>
      <c r="AE5868" s="91"/>
      <c r="AF5868" s="91"/>
    </row>
    <row r="5869" spans="1:32" x14ac:dyDescent="0.3">
      <c r="A5869" s="65">
        <v>0</v>
      </c>
      <c r="B5869" s="10">
        <v>5866</v>
      </c>
      <c r="C5869" s="71">
        <v>0.58660000000000001</v>
      </c>
      <c r="D5869" s="74">
        <v>755447</v>
      </c>
      <c r="E5869" s="61">
        <v>701922</v>
      </c>
      <c r="F5869" s="68">
        <v>0.18886174999999999</v>
      </c>
      <c r="G5869" s="292">
        <v>0.17548050000000001</v>
      </c>
      <c r="H5869" s="68">
        <v>0.20145253333333332</v>
      </c>
      <c r="I5869" s="68">
        <v>0.18717919999999999</v>
      </c>
      <c r="T5869" s="91"/>
      <c r="U5869" s="91"/>
      <c r="AA5869" s="91"/>
      <c r="AB5869" s="91"/>
      <c r="AC5869" s="91"/>
      <c r="AD5869" s="91"/>
      <c r="AE5869" s="91"/>
      <c r="AF5869" s="91"/>
    </row>
    <row r="5870" spans="1:32" x14ac:dyDescent="0.3">
      <c r="A5870" s="65">
        <v>0</v>
      </c>
      <c r="B5870" s="10">
        <v>5867</v>
      </c>
      <c r="C5870" s="71">
        <v>0.5867</v>
      </c>
      <c r="D5870" s="74">
        <v>755447</v>
      </c>
      <c r="E5870" s="61">
        <v>701922</v>
      </c>
      <c r="F5870" s="68">
        <v>0.18886174999999999</v>
      </c>
      <c r="G5870" s="292">
        <v>0.17548050000000001</v>
      </c>
      <c r="H5870" s="68">
        <v>0.20145253333333332</v>
      </c>
      <c r="I5870" s="68">
        <v>0.18717919999999999</v>
      </c>
      <c r="T5870" s="91"/>
      <c r="U5870" s="91"/>
      <c r="AA5870" s="91"/>
      <c r="AB5870" s="91"/>
      <c r="AC5870" s="91"/>
      <c r="AD5870" s="91"/>
      <c r="AE5870" s="91"/>
      <c r="AF5870" s="91"/>
    </row>
    <row r="5871" spans="1:32" x14ac:dyDescent="0.3">
      <c r="A5871" s="65">
        <v>0</v>
      </c>
      <c r="B5871" s="10">
        <v>5868</v>
      </c>
      <c r="C5871" s="71">
        <v>0.58679999999999999</v>
      </c>
      <c r="D5871" s="74">
        <v>755447</v>
      </c>
      <c r="E5871" s="61">
        <v>701922</v>
      </c>
      <c r="F5871" s="68">
        <v>0.18886174999999999</v>
      </c>
      <c r="G5871" s="292">
        <v>0.17548050000000001</v>
      </c>
      <c r="H5871" s="68">
        <v>0.20145253333333332</v>
      </c>
      <c r="I5871" s="68">
        <v>0.18717919999999999</v>
      </c>
      <c r="T5871" s="91"/>
      <c r="U5871" s="91"/>
      <c r="AA5871" s="91"/>
      <c r="AB5871" s="91"/>
      <c r="AC5871" s="91"/>
      <c r="AD5871" s="91"/>
      <c r="AE5871" s="91"/>
      <c r="AF5871" s="91"/>
    </row>
    <row r="5872" spans="1:32" x14ac:dyDescent="0.3">
      <c r="A5872" s="65">
        <v>0</v>
      </c>
      <c r="B5872" s="10">
        <v>5869</v>
      </c>
      <c r="C5872" s="71">
        <v>0.58689999999999998</v>
      </c>
      <c r="D5872" s="74">
        <v>755447</v>
      </c>
      <c r="E5872" s="61">
        <v>701922</v>
      </c>
      <c r="F5872" s="68">
        <v>0.18886174999999999</v>
      </c>
      <c r="G5872" s="292">
        <v>0.17548050000000001</v>
      </c>
      <c r="H5872" s="68">
        <v>0.20145253333333332</v>
      </c>
      <c r="I5872" s="68">
        <v>0.18717919999999999</v>
      </c>
      <c r="T5872" s="91"/>
      <c r="U5872" s="91"/>
      <c r="AA5872" s="91"/>
      <c r="AB5872" s="91"/>
      <c r="AC5872" s="91"/>
      <c r="AD5872" s="91"/>
      <c r="AE5872" s="91"/>
      <c r="AF5872" s="91"/>
    </row>
    <row r="5873" spans="1:32" x14ac:dyDescent="0.3">
      <c r="A5873" s="65">
        <v>0</v>
      </c>
      <c r="B5873" s="10">
        <v>5870</v>
      </c>
      <c r="C5873" s="71">
        <v>0.58699999999999997</v>
      </c>
      <c r="D5873" s="74">
        <v>755447</v>
      </c>
      <c r="E5873" s="61">
        <v>701922</v>
      </c>
      <c r="F5873" s="68">
        <v>0.18886174999999999</v>
      </c>
      <c r="G5873" s="292">
        <v>0.17548050000000001</v>
      </c>
      <c r="H5873" s="68">
        <v>0.20145253333333332</v>
      </c>
      <c r="I5873" s="68">
        <v>0.18717919999999999</v>
      </c>
      <c r="T5873" s="91"/>
      <c r="U5873" s="91"/>
      <c r="AA5873" s="91"/>
      <c r="AB5873" s="91"/>
      <c r="AC5873" s="91"/>
      <c r="AD5873" s="91"/>
      <c r="AE5873" s="91"/>
      <c r="AF5873" s="91"/>
    </row>
    <row r="5874" spans="1:32" x14ac:dyDescent="0.3">
      <c r="A5874" s="65">
        <v>0</v>
      </c>
      <c r="B5874" s="10">
        <v>5871</v>
      </c>
      <c r="C5874" s="71">
        <v>0.58709999999999996</v>
      </c>
      <c r="D5874" s="74">
        <v>755447</v>
      </c>
      <c r="E5874" s="61">
        <v>701922</v>
      </c>
      <c r="F5874" s="68">
        <v>0.18886174999999999</v>
      </c>
      <c r="G5874" s="292">
        <v>0.17548050000000001</v>
      </c>
      <c r="H5874" s="68">
        <v>0.20145253333333332</v>
      </c>
      <c r="I5874" s="68">
        <v>0.18717919999999999</v>
      </c>
      <c r="T5874" s="91"/>
      <c r="U5874" s="91"/>
      <c r="AA5874" s="91"/>
      <c r="AB5874" s="91"/>
      <c r="AC5874" s="91"/>
      <c r="AD5874" s="91"/>
      <c r="AE5874" s="91"/>
      <c r="AF5874" s="91"/>
    </row>
    <row r="5875" spans="1:32" x14ac:dyDescent="0.3">
      <c r="A5875" s="65">
        <v>0</v>
      </c>
      <c r="B5875" s="10">
        <v>5872</v>
      </c>
      <c r="C5875" s="71">
        <v>0.58720000000000006</v>
      </c>
      <c r="D5875" s="74">
        <v>755447</v>
      </c>
      <c r="E5875" s="61">
        <v>701922</v>
      </c>
      <c r="F5875" s="68">
        <v>0.18886174999999999</v>
      </c>
      <c r="G5875" s="292">
        <v>0.17548050000000001</v>
      </c>
      <c r="H5875" s="68">
        <v>0.20145253333333332</v>
      </c>
      <c r="I5875" s="68">
        <v>0.18717919999999999</v>
      </c>
      <c r="T5875" s="91"/>
      <c r="U5875" s="91"/>
      <c r="AA5875" s="91"/>
      <c r="AB5875" s="91"/>
      <c r="AC5875" s="91"/>
      <c r="AD5875" s="91"/>
      <c r="AE5875" s="91"/>
      <c r="AF5875" s="91"/>
    </row>
    <row r="5876" spans="1:32" x14ac:dyDescent="0.3">
      <c r="A5876" s="65">
        <v>0</v>
      </c>
      <c r="B5876" s="10">
        <v>5873</v>
      </c>
      <c r="C5876" s="71">
        <v>0.58730000000000004</v>
      </c>
      <c r="D5876" s="74">
        <v>755447</v>
      </c>
      <c r="E5876" s="61">
        <v>701922</v>
      </c>
      <c r="F5876" s="68">
        <v>0.18886174999999999</v>
      </c>
      <c r="G5876" s="292">
        <v>0.17548050000000001</v>
      </c>
      <c r="H5876" s="68">
        <v>0.20145253333333332</v>
      </c>
      <c r="I5876" s="68">
        <v>0.18717919999999999</v>
      </c>
      <c r="T5876" s="91"/>
      <c r="U5876" s="91"/>
      <c r="AA5876" s="91"/>
      <c r="AB5876" s="91"/>
      <c r="AC5876" s="91"/>
      <c r="AD5876" s="91"/>
      <c r="AE5876" s="91"/>
      <c r="AF5876" s="91"/>
    </row>
    <row r="5877" spans="1:32" x14ac:dyDescent="0.3">
      <c r="A5877" s="65">
        <v>0</v>
      </c>
      <c r="B5877" s="10">
        <v>5874</v>
      </c>
      <c r="C5877" s="71">
        <v>0.58740000000000003</v>
      </c>
      <c r="D5877" s="74">
        <v>755447</v>
      </c>
      <c r="E5877" s="61">
        <v>701922</v>
      </c>
      <c r="F5877" s="68">
        <v>0.18886174999999999</v>
      </c>
      <c r="G5877" s="292">
        <v>0.17548050000000001</v>
      </c>
      <c r="H5877" s="68">
        <v>0.20145253333333332</v>
      </c>
      <c r="I5877" s="68">
        <v>0.18717919999999999</v>
      </c>
      <c r="T5877" s="91"/>
      <c r="U5877" s="91"/>
      <c r="AA5877" s="91"/>
      <c r="AB5877" s="91"/>
      <c r="AC5877" s="91"/>
      <c r="AD5877" s="91"/>
      <c r="AE5877" s="91"/>
      <c r="AF5877" s="91"/>
    </row>
    <row r="5878" spans="1:32" x14ac:dyDescent="0.3">
      <c r="A5878" s="65">
        <v>0</v>
      </c>
      <c r="B5878" s="10">
        <v>5875</v>
      </c>
      <c r="C5878" s="71">
        <v>0.58750000000000002</v>
      </c>
      <c r="D5878" s="74">
        <v>755447</v>
      </c>
      <c r="E5878" s="61">
        <v>701922</v>
      </c>
      <c r="F5878" s="68">
        <v>0.18886174999999999</v>
      </c>
      <c r="G5878" s="292">
        <v>0.17548050000000001</v>
      </c>
      <c r="H5878" s="68">
        <v>0.20145253333333332</v>
      </c>
      <c r="I5878" s="68">
        <v>0.18717919999999999</v>
      </c>
      <c r="T5878" s="91"/>
      <c r="U5878" s="91"/>
      <c r="AA5878" s="91"/>
      <c r="AB5878" s="91"/>
      <c r="AC5878" s="91"/>
      <c r="AD5878" s="91"/>
      <c r="AE5878" s="91"/>
      <c r="AF5878" s="91"/>
    </row>
    <row r="5879" spans="1:32" x14ac:dyDescent="0.3">
      <c r="A5879" s="65">
        <v>0</v>
      </c>
      <c r="B5879" s="10">
        <v>5876</v>
      </c>
      <c r="C5879" s="71">
        <v>0.58760000000000001</v>
      </c>
      <c r="D5879" s="74">
        <v>755447</v>
      </c>
      <c r="E5879" s="61">
        <v>701922</v>
      </c>
      <c r="F5879" s="68">
        <v>0.18886174999999999</v>
      </c>
      <c r="G5879" s="292">
        <v>0.17548050000000001</v>
      </c>
      <c r="H5879" s="68">
        <v>0.20145253333333332</v>
      </c>
      <c r="I5879" s="68">
        <v>0.18717919999999999</v>
      </c>
      <c r="T5879" s="91"/>
      <c r="U5879" s="91"/>
      <c r="AA5879" s="91"/>
      <c r="AB5879" s="91"/>
      <c r="AC5879" s="91"/>
      <c r="AD5879" s="91"/>
      <c r="AE5879" s="91"/>
      <c r="AF5879" s="91"/>
    </row>
    <row r="5880" spans="1:32" x14ac:dyDescent="0.3">
      <c r="A5880" s="65">
        <v>0</v>
      </c>
      <c r="B5880" s="10">
        <v>5877</v>
      </c>
      <c r="C5880" s="71">
        <v>0.5877</v>
      </c>
      <c r="D5880" s="74">
        <v>755447</v>
      </c>
      <c r="E5880" s="61">
        <v>701922</v>
      </c>
      <c r="F5880" s="68">
        <v>0.18886174999999999</v>
      </c>
      <c r="G5880" s="292">
        <v>0.17548050000000001</v>
      </c>
      <c r="H5880" s="68">
        <v>0.20145253333333332</v>
      </c>
      <c r="I5880" s="68">
        <v>0.18717919999999999</v>
      </c>
      <c r="T5880" s="91"/>
      <c r="U5880" s="91"/>
      <c r="AA5880" s="91"/>
      <c r="AB5880" s="91"/>
      <c r="AC5880" s="91"/>
      <c r="AD5880" s="91"/>
      <c r="AE5880" s="91"/>
      <c r="AF5880" s="91"/>
    </row>
    <row r="5881" spans="1:32" x14ac:dyDescent="0.3">
      <c r="A5881" s="65">
        <v>0</v>
      </c>
      <c r="B5881" s="10">
        <v>5878</v>
      </c>
      <c r="C5881" s="71">
        <v>0.58779999999999999</v>
      </c>
      <c r="D5881" s="74">
        <v>755447</v>
      </c>
      <c r="E5881" s="61">
        <v>701922</v>
      </c>
      <c r="F5881" s="68">
        <v>0.18886174999999999</v>
      </c>
      <c r="G5881" s="292">
        <v>0.17548050000000001</v>
      </c>
      <c r="H5881" s="68">
        <v>0.20145253333333332</v>
      </c>
      <c r="I5881" s="68">
        <v>0.18717919999999999</v>
      </c>
      <c r="T5881" s="91"/>
      <c r="U5881" s="91"/>
      <c r="AA5881" s="91"/>
      <c r="AB5881" s="91"/>
      <c r="AC5881" s="91"/>
      <c r="AD5881" s="91"/>
      <c r="AE5881" s="91"/>
      <c r="AF5881" s="91"/>
    </row>
    <row r="5882" spans="1:32" x14ac:dyDescent="0.3">
      <c r="A5882" s="65">
        <v>0</v>
      </c>
      <c r="B5882" s="10">
        <v>5879</v>
      </c>
      <c r="C5882" s="71">
        <v>0.58789999999999998</v>
      </c>
      <c r="D5882" s="74">
        <v>755447</v>
      </c>
      <c r="E5882" s="61">
        <v>701922</v>
      </c>
      <c r="F5882" s="68">
        <v>0.18886174999999999</v>
      </c>
      <c r="G5882" s="292">
        <v>0.17548050000000001</v>
      </c>
      <c r="H5882" s="68">
        <v>0.20145253333333332</v>
      </c>
      <c r="I5882" s="68">
        <v>0.18717919999999999</v>
      </c>
      <c r="T5882" s="91"/>
      <c r="U5882" s="91"/>
      <c r="AA5882" s="91"/>
      <c r="AB5882" s="91"/>
      <c r="AC5882" s="91"/>
      <c r="AD5882" s="91"/>
      <c r="AE5882" s="91"/>
      <c r="AF5882" s="91"/>
    </row>
    <row r="5883" spans="1:32" x14ac:dyDescent="0.3">
      <c r="A5883" s="65">
        <v>0</v>
      </c>
      <c r="B5883" s="10">
        <v>5880</v>
      </c>
      <c r="C5883" s="71">
        <v>0.58799999999999997</v>
      </c>
      <c r="D5883" s="74">
        <v>755447</v>
      </c>
      <c r="E5883" s="61">
        <v>701922</v>
      </c>
      <c r="F5883" s="68">
        <v>0.18886174999999999</v>
      </c>
      <c r="G5883" s="292">
        <v>0.17548050000000001</v>
      </c>
      <c r="H5883" s="68">
        <v>0.20145253333333332</v>
      </c>
      <c r="I5883" s="68">
        <v>0.18717919999999999</v>
      </c>
      <c r="T5883" s="91"/>
      <c r="U5883" s="91"/>
      <c r="AA5883" s="91"/>
      <c r="AB5883" s="91"/>
      <c r="AC5883" s="91"/>
      <c r="AD5883" s="91"/>
      <c r="AE5883" s="91"/>
      <c r="AF5883" s="91"/>
    </row>
    <row r="5884" spans="1:32" x14ac:dyDescent="0.3">
      <c r="A5884" s="65">
        <v>0</v>
      </c>
      <c r="B5884" s="10">
        <v>5881</v>
      </c>
      <c r="C5884" s="71">
        <v>0.58809999999999996</v>
      </c>
      <c r="D5884" s="74">
        <v>755447</v>
      </c>
      <c r="E5884" s="61">
        <v>701922</v>
      </c>
      <c r="F5884" s="68">
        <v>0.18886174999999999</v>
      </c>
      <c r="G5884" s="292">
        <v>0.17548050000000001</v>
      </c>
      <c r="H5884" s="68">
        <v>0.20145253333333332</v>
      </c>
      <c r="I5884" s="68">
        <v>0.18717919999999999</v>
      </c>
      <c r="T5884" s="91"/>
      <c r="U5884" s="91"/>
      <c r="AA5884" s="91"/>
      <c r="AB5884" s="91"/>
      <c r="AC5884" s="91"/>
      <c r="AD5884" s="91"/>
      <c r="AE5884" s="91"/>
      <c r="AF5884" s="91"/>
    </row>
    <row r="5885" spans="1:32" x14ac:dyDescent="0.3">
      <c r="A5885" s="65">
        <v>0</v>
      </c>
      <c r="B5885" s="10">
        <v>5882</v>
      </c>
      <c r="C5885" s="71">
        <v>0.58819999999999995</v>
      </c>
      <c r="D5885" s="74">
        <v>755447</v>
      </c>
      <c r="E5885" s="61">
        <v>701922</v>
      </c>
      <c r="F5885" s="68">
        <v>0.18886174999999999</v>
      </c>
      <c r="G5885" s="292">
        <v>0.17548050000000001</v>
      </c>
      <c r="H5885" s="68">
        <v>0.20145253333333332</v>
      </c>
      <c r="I5885" s="68">
        <v>0.18717919999999999</v>
      </c>
      <c r="T5885" s="91"/>
      <c r="U5885" s="91"/>
      <c r="AA5885" s="91"/>
      <c r="AB5885" s="91"/>
      <c r="AC5885" s="91"/>
      <c r="AD5885" s="91"/>
      <c r="AE5885" s="91"/>
      <c r="AF5885" s="91"/>
    </row>
    <row r="5886" spans="1:32" x14ac:dyDescent="0.3">
      <c r="A5886" s="65">
        <v>0</v>
      </c>
      <c r="B5886" s="10">
        <v>5883</v>
      </c>
      <c r="C5886" s="71">
        <v>0.58830000000000005</v>
      </c>
      <c r="D5886" s="74">
        <v>755447</v>
      </c>
      <c r="E5886" s="61">
        <v>701922</v>
      </c>
      <c r="F5886" s="68">
        <v>0.18886174999999999</v>
      </c>
      <c r="G5886" s="292">
        <v>0.17548050000000001</v>
      </c>
      <c r="H5886" s="68">
        <v>0.20145253333333332</v>
      </c>
      <c r="I5886" s="68">
        <v>0.18717919999999999</v>
      </c>
      <c r="T5886" s="91"/>
      <c r="U5886" s="91"/>
      <c r="AA5886" s="91"/>
      <c r="AB5886" s="91"/>
      <c r="AC5886" s="91"/>
      <c r="AD5886" s="91"/>
      <c r="AE5886" s="91"/>
      <c r="AF5886" s="91"/>
    </row>
    <row r="5887" spans="1:32" x14ac:dyDescent="0.3">
      <c r="A5887" s="65">
        <v>0</v>
      </c>
      <c r="B5887" s="10">
        <v>5884</v>
      </c>
      <c r="C5887" s="71">
        <v>0.58840000000000003</v>
      </c>
      <c r="D5887" s="74">
        <v>755447</v>
      </c>
      <c r="E5887" s="61">
        <v>701922</v>
      </c>
      <c r="F5887" s="68">
        <v>0.18886174999999999</v>
      </c>
      <c r="G5887" s="292">
        <v>0.17548050000000001</v>
      </c>
      <c r="H5887" s="68">
        <v>0.20145253333333332</v>
      </c>
      <c r="I5887" s="68">
        <v>0.18717919999999999</v>
      </c>
      <c r="T5887" s="91"/>
      <c r="U5887" s="91"/>
      <c r="AA5887" s="91"/>
      <c r="AB5887" s="91"/>
      <c r="AC5887" s="91"/>
      <c r="AD5887" s="91"/>
      <c r="AE5887" s="91"/>
      <c r="AF5887" s="91"/>
    </row>
    <row r="5888" spans="1:32" x14ac:dyDescent="0.3">
      <c r="A5888" s="65">
        <v>0</v>
      </c>
      <c r="B5888" s="10">
        <v>5885</v>
      </c>
      <c r="C5888" s="71">
        <v>0.58850000000000002</v>
      </c>
      <c r="D5888" s="74">
        <v>755447</v>
      </c>
      <c r="E5888" s="61">
        <v>701922</v>
      </c>
      <c r="F5888" s="68">
        <v>0.18886174999999999</v>
      </c>
      <c r="G5888" s="292">
        <v>0.17548050000000001</v>
      </c>
      <c r="H5888" s="68">
        <v>0.20145253333333332</v>
      </c>
      <c r="I5888" s="68">
        <v>0.18717919999999999</v>
      </c>
      <c r="T5888" s="91"/>
      <c r="U5888" s="91"/>
      <c r="AA5888" s="91"/>
      <c r="AB5888" s="91"/>
      <c r="AC5888" s="91"/>
      <c r="AD5888" s="91"/>
      <c r="AE5888" s="91"/>
      <c r="AF5888" s="91"/>
    </row>
    <row r="5889" spans="1:32" x14ac:dyDescent="0.3">
      <c r="A5889" s="65">
        <v>0</v>
      </c>
      <c r="B5889" s="10">
        <v>5886</v>
      </c>
      <c r="C5889" s="71">
        <v>0.58860000000000001</v>
      </c>
      <c r="D5889" s="74">
        <v>755447</v>
      </c>
      <c r="E5889" s="61">
        <v>701922</v>
      </c>
      <c r="F5889" s="68">
        <v>0.18886174999999999</v>
      </c>
      <c r="G5889" s="292">
        <v>0.17548050000000001</v>
      </c>
      <c r="H5889" s="68">
        <v>0.20145253333333332</v>
      </c>
      <c r="I5889" s="68">
        <v>0.18717919999999999</v>
      </c>
      <c r="T5889" s="91"/>
      <c r="U5889" s="91"/>
      <c r="AA5889" s="91"/>
      <c r="AB5889" s="91"/>
      <c r="AC5889" s="91"/>
      <c r="AD5889" s="91"/>
      <c r="AE5889" s="91"/>
      <c r="AF5889" s="91"/>
    </row>
    <row r="5890" spans="1:32" x14ac:dyDescent="0.3">
      <c r="A5890" s="65">
        <v>0</v>
      </c>
      <c r="B5890" s="10">
        <v>5887</v>
      </c>
      <c r="C5890" s="71">
        <v>0.5887</v>
      </c>
      <c r="D5890" s="74">
        <v>755447</v>
      </c>
      <c r="E5890" s="61">
        <v>701922</v>
      </c>
      <c r="F5890" s="68">
        <v>0.18886174999999999</v>
      </c>
      <c r="G5890" s="292">
        <v>0.17548050000000001</v>
      </c>
      <c r="H5890" s="68">
        <v>0.20145253333333332</v>
      </c>
      <c r="I5890" s="68">
        <v>0.18717919999999999</v>
      </c>
      <c r="T5890" s="91"/>
      <c r="U5890" s="91"/>
      <c r="AA5890" s="91"/>
      <c r="AB5890" s="91"/>
      <c r="AC5890" s="91"/>
      <c r="AD5890" s="91"/>
      <c r="AE5890" s="91"/>
      <c r="AF5890" s="91"/>
    </row>
    <row r="5891" spans="1:32" x14ac:dyDescent="0.3">
      <c r="A5891" s="65">
        <v>0</v>
      </c>
      <c r="B5891" s="10">
        <v>5888</v>
      </c>
      <c r="C5891" s="71">
        <v>0.58879999999999999</v>
      </c>
      <c r="D5891" s="74">
        <v>755447</v>
      </c>
      <c r="E5891" s="61">
        <v>701922</v>
      </c>
      <c r="F5891" s="68">
        <v>0.18886174999999999</v>
      </c>
      <c r="G5891" s="292">
        <v>0.17548050000000001</v>
      </c>
      <c r="H5891" s="68">
        <v>0.20145253333333332</v>
      </c>
      <c r="I5891" s="68">
        <v>0.18717919999999999</v>
      </c>
      <c r="T5891" s="91"/>
      <c r="U5891" s="91"/>
      <c r="AA5891" s="91"/>
      <c r="AB5891" s="91"/>
      <c r="AC5891" s="91"/>
      <c r="AD5891" s="91"/>
      <c r="AE5891" s="91"/>
      <c r="AF5891" s="91"/>
    </row>
    <row r="5892" spans="1:32" x14ac:dyDescent="0.3">
      <c r="A5892" s="65">
        <v>0</v>
      </c>
      <c r="B5892" s="10">
        <v>5889</v>
      </c>
      <c r="C5892" s="71">
        <v>0.58889999999999998</v>
      </c>
      <c r="D5892" s="74">
        <v>755447</v>
      </c>
      <c r="E5892" s="61">
        <v>701922</v>
      </c>
      <c r="F5892" s="68">
        <v>0.18886174999999999</v>
      </c>
      <c r="G5892" s="292">
        <v>0.17548050000000001</v>
      </c>
      <c r="H5892" s="68">
        <v>0.20145253333333332</v>
      </c>
      <c r="I5892" s="68">
        <v>0.18717919999999999</v>
      </c>
      <c r="T5892" s="91"/>
      <c r="U5892" s="91"/>
      <c r="AA5892" s="91"/>
      <c r="AB5892" s="91"/>
      <c r="AC5892" s="91"/>
      <c r="AD5892" s="91"/>
      <c r="AE5892" s="91"/>
      <c r="AF5892" s="91"/>
    </row>
    <row r="5893" spans="1:32" x14ac:dyDescent="0.3">
      <c r="A5893" s="65">
        <v>0</v>
      </c>
      <c r="B5893" s="10">
        <v>5890</v>
      </c>
      <c r="C5893" s="71">
        <v>0.58899999999999997</v>
      </c>
      <c r="D5893" s="74">
        <v>755447</v>
      </c>
      <c r="E5893" s="61">
        <v>701922</v>
      </c>
      <c r="F5893" s="68">
        <v>0.18886174999999999</v>
      </c>
      <c r="G5893" s="292">
        <v>0.17548050000000001</v>
      </c>
      <c r="H5893" s="68">
        <v>0.20145253333333332</v>
      </c>
      <c r="I5893" s="68">
        <v>0.18717919999999999</v>
      </c>
      <c r="T5893" s="91"/>
      <c r="U5893" s="91"/>
      <c r="AA5893" s="91"/>
      <c r="AB5893" s="91"/>
      <c r="AC5893" s="91"/>
      <c r="AD5893" s="91"/>
      <c r="AE5893" s="91"/>
      <c r="AF5893" s="91"/>
    </row>
    <row r="5894" spans="1:32" x14ac:dyDescent="0.3">
      <c r="A5894" s="65">
        <v>0</v>
      </c>
      <c r="B5894" s="10">
        <v>5891</v>
      </c>
      <c r="C5894" s="71">
        <v>0.58909999999999996</v>
      </c>
      <c r="D5894" s="74">
        <v>755447</v>
      </c>
      <c r="E5894" s="61">
        <v>701922</v>
      </c>
      <c r="F5894" s="68">
        <v>0.18886174999999999</v>
      </c>
      <c r="G5894" s="292">
        <v>0.17548050000000001</v>
      </c>
      <c r="H5894" s="68">
        <v>0.20145253333333332</v>
      </c>
      <c r="I5894" s="68">
        <v>0.18717919999999999</v>
      </c>
      <c r="T5894" s="91"/>
      <c r="U5894" s="91"/>
      <c r="AA5894" s="91"/>
      <c r="AB5894" s="91"/>
      <c r="AC5894" s="91"/>
      <c r="AD5894" s="91"/>
      <c r="AE5894" s="91"/>
      <c r="AF5894" s="91"/>
    </row>
    <row r="5895" spans="1:32" x14ac:dyDescent="0.3">
      <c r="A5895" s="65">
        <v>0</v>
      </c>
      <c r="B5895" s="10">
        <v>5892</v>
      </c>
      <c r="C5895" s="71">
        <v>0.58919999999999995</v>
      </c>
      <c r="D5895" s="74">
        <v>755447</v>
      </c>
      <c r="E5895" s="61">
        <v>701922</v>
      </c>
      <c r="F5895" s="68">
        <v>0.18886174999999999</v>
      </c>
      <c r="G5895" s="292">
        <v>0.17548050000000001</v>
      </c>
      <c r="H5895" s="68">
        <v>0.20145253333333332</v>
      </c>
      <c r="I5895" s="68">
        <v>0.18717919999999999</v>
      </c>
      <c r="T5895" s="91"/>
      <c r="U5895" s="91"/>
      <c r="AA5895" s="91"/>
      <c r="AB5895" s="91"/>
      <c r="AC5895" s="91"/>
      <c r="AD5895" s="91"/>
      <c r="AE5895" s="91"/>
      <c r="AF5895" s="91"/>
    </row>
    <row r="5896" spans="1:32" x14ac:dyDescent="0.3">
      <c r="A5896" s="65">
        <v>0</v>
      </c>
      <c r="B5896" s="10">
        <v>5893</v>
      </c>
      <c r="C5896" s="71">
        <v>0.58930000000000005</v>
      </c>
      <c r="D5896" s="74">
        <v>755447</v>
      </c>
      <c r="E5896" s="61">
        <v>701922</v>
      </c>
      <c r="F5896" s="68">
        <v>0.18886174999999999</v>
      </c>
      <c r="G5896" s="292">
        <v>0.17548050000000001</v>
      </c>
      <c r="H5896" s="68">
        <v>0.20145253333333332</v>
      </c>
      <c r="I5896" s="68">
        <v>0.18717919999999999</v>
      </c>
      <c r="T5896" s="91"/>
      <c r="U5896" s="91"/>
      <c r="AA5896" s="91"/>
      <c r="AB5896" s="91"/>
      <c r="AC5896" s="91"/>
      <c r="AD5896" s="91"/>
      <c r="AE5896" s="91"/>
      <c r="AF5896" s="91"/>
    </row>
    <row r="5897" spans="1:32" x14ac:dyDescent="0.3">
      <c r="A5897" s="65">
        <v>0</v>
      </c>
      <c r="B5897" s="10">
        <v>5894</v>
      </c>
      <c r="C5897" s="71">
        <v>0.58940000000000003</v>
      </c>
      <c r="D5897" s="74">
        <v>755447</v>
      </c>
      <c r="E5897" s="61">
        <v>701922</v>
      </c>
      <c r="F5897" s="68">
        <v>0.18886174999999999</v>
      </c>
      <c r="G5897" s="292">
        <v>0.17548050000000001</v>
      </c>
      <c r="H5897" s="68">
        <v>0.20145253333333332</v>
      </c>
      <c r="I5897" s="68">
        <v>0.18717919999999999</v>
      </c>
      <c r="T5897" s="91"/>
      <c r="U5897" s="91"/>
      <c r="AA5897" s="91"/>
      <c r="AB5897" s="91"/>
      <c r="AC5897" s="91"/>
      <c r="AD5897" s="91"/>
      <c r="AE5897" s="91"/>
      <c r="AF5897" s="91"/>
    </row>
    <row r="5898" spans="1:32" x14ac:dyDescent="0.3">
      <c r="A5898" s="65">
        <v>0</v>
      </c>
      <c r="B5898" s="10">
        <v>5895</v>
      </c>
      <c r="C5898" s="71">
        <v>0.58950000000000002</v>
      </c>
      <c r="D5898" s="74">
        <v>755447</v>
      </c>
      <c r="E5898" s="61">
        <v>701922</v>
      </c>
      <c r="F5898" s="68">
        <v>0.18886174999999999</v>
      </c>
      <c r="G5898" s="292">
        <v>0.17548050000000001</v>
      </c>
      <c r="H5898" s="68">
        <v>0.20145253333333332</v>
      </c>
      <c r="I5898" s="68">
        <v>0.18717919999999999</v>
      </c>
      <c r="T5898" s="91"/>
      <c r="U5898" s="91"/>
      <c r="AA5898" s="91"/>
      <c r="AB5898" s="91"/>
      <c r="AC5898" s="91"/>
      <c r="AD5898" s="91"/>
      <c r="AE5898" s="91"/>
      <c r="AF5898" s="91"/>
    </row>
    <row r="5899" spans="1:32" x14ac:dyDescent="0.3">
      <c r="A5899" s="65">
        <v>0</v>
      </c>
      <c r="B5899" s="10">
        <v>5896</v>
      </c>
      <c r="C5899" s="71">
        <v>0.58960000000000001</v>
      </c>
      <c r="D5899" s="74">
        <v>755447</v>
      </c>
      <c r="E5899" s="61">
        <v>701922</v>
      </c>
      <c r="F5899" s="68">
        <v>0.18886174999999999</v>
      </c>
      <c r="G5899" s="292">
        <v>0.17548050000000001</v>
      </c>
      <c r="H5899" s="68">
        <v>0.20145253333333332</v>
      </c>
      <c r="I5899" s="68">
        <v>0.18717919999999999</v>
      </c>
      <c r="T5899" s="91"/>
      <c r="U5899" s="91"/>
      <c r="AA5899" s="91"/>
      <c r="AB5899" s="91"/>
      <c r="AC5899" s="91"/>
      <c r="AD5899" s="91"/>
      <c r="AE5899" s="91"/>
      <c r="AF5899" s="91"/>
    </row>
    <row r="5900" spans="1:32" x14ac:dyDescent="0.3">
      <c r="A5900" s="65">
        <v>0</v>
      </c>
      <c r="B5900" s="10">
        <v>5897</v>
      </c>
      <c r="C5900" s="71">
        <v>0.5897</v>
      </c>
      <c r="D5900" s="74">
        <v>755447</v>
      </c>
      <c r="E5900" s="61">
        <v>701922</v>
      </c>
      <c r="F5900" s="68">
        <v>0.18886174999999999</v>
      </c>
      <c r="G5900" s="292">
        <v>0.17548050000000001</v>
      </c>
      <c r="H5900" s="68">
        <v>0.20145253333333332</v>
      </c>
      <c r="I5900" s="68">
        <v>0.18717919999999999</v>
      </c>
      <c r="T5900" s="91"/>
      <c r="U5900" s="91"/>
      <c r="AA5900" s="91"/>
      <c r="AB5900" s="91"/>
      <c r="AC5900" s="91"/>
      <c r="AD5900" s="91"/>
      <c r="AE5900" s="91"/>
      <c r="AF5900" s="91"/>
    </row>
    <row r="5901" spans="1:32" x14ac:dyDescent="0.3">
      <c r="A5901" s="65">
        <v>0</v>
      </c>
      <c r="B5901" s="10">
        <v>5898</v>
      </c>
      <c r="C5901" s="71">
        <v>0.58979999999999999</v>
      </c>
      <c r="D5901" s="74">
        <v>755447</v>
      </c>
      <c r="E5901" s="61">
        <v>701922</v>
      </c>
      <c r="F5901" s="68">
        <v>0.18886174999999999</v>
      </c>
      <c r="G5901" s="292">
        <v>0.17548050000000001</v>
      </c>
      <c r="H5901" s="68">
        <v>0.20145253333333332</v>
      </c>
      <c r="I5901" s="68">
        <v>0.18717919999999999</v>
      </c>
      <c r="T5901" s="91"/>
      <c r="U5901" s="91"/>
      <c r="AA5901" s="91"/>
      <c r="AB5901" s="91"/>
      <c r="AC5901" s="91"/>
      <c r="AD5901" s="91"/>
      <c r="AE5901" s="91"/>
      <c r="AF5901" s="91"/>
    </row>
    <row r="5902" spans="1:32" x14ac:dyDescent="0.3">
      <c r="A5902" s="65">
        <v>0</v>
      </c>
      <c r="B5902" s="10">
        <v>5899</v>
      </c>
      <c r="C5902" s="71">
        <v>0.58989999999999998</v>
      </c>
      <c r="D5902" s="74">
        <v>755447</v>
      </c>
      <c r="E5902" s="61">
        <v>701922</v>
      </c>
      <c r="F5902" s="68">
        <v>0.18886174999999999</v>
      </c>
      <c r="G5902" s="292">
        <v>0.17548050000000001</v>
      </c>
      <c r="H5902" s="68">
        <v>0.20145253333333332</v>
      </c>
      <c r="I5902" s="68">
        <v>0.18717919999999999</v>
      </c>
      <c r="T5902" s="91"/>
      <c r="U5902" s="91"/>
      <c r="AA5902" s="91"/>
      <c r="AB5902" s="91"/>
      <c r="AC5902" s="91"/>
      <c r="AD5902" s="91"/>
      <c r="AE5902" s="91"/>
      <c r="AF5902" s="91"/>
    </row>
    <row r="5903" spans="1:32" x14ac:dyDescent="0.3">
      <c r="A5903" s="65">
        <v>0</v>
      </c>
      <c r="B5903" s="10">
        <v>5900</v>
      </c>
      <c r="C5903" s="71">
        <v>0.59</v>
      </c>
      <c r="D5903" s="74">
        <v>755447</v>
      </c>
      <c r="E5903" s="61">
        <v>701922</v>
      </c>
      <c r="F5903" s="68">
        <v>0.18886174999999999</v>
      </c>
      <c r="G5903" s="292">
        <v>0.17548050000000001</v>
      </c>
      <c r="H5903" s="68">
        <v>0.20145253333333332</v>
      </c>
      <c r="I5903" s="68">
        <v>0.18717919999999999</v>
      </c>
      <c r="T5903" s="91"/>
      <c r="U5903" s="91"/>
      <c r="AA5903" s="91"/>
      <c r="AB5903" s="91"/>
      <c r="AC5903" s="91"/>
      <c r="AD5903" s="91"/>
      <c r="AE5903" s="91"/>
      <c r="AF5903" s="91"/>
    </row>
    <row r="5904" spans="1:32" x14ac:dyDescent="0.3">
      <c r="A5904" s="65">
        <v>0</v>
      </c>
      <c r="B5904" s="10">
        <v>5901</v>
      </c>
      <c r="C5904" s="71">
        <v>0.59009999999999996</v>
      </c>
      <c r="D5904" s="74">
        <v>755447</v>
      </c>
      <c r="E5904" s="61">
        <v>701922</v>
      </c>
      <c r="F5904" s="68">
        <v>0.18886174999999999</v>
      </c>
      <c r="G5904" s="292">
        <v>0.17548050000000001</v>
      </c>
      <c r="H5904" s="68">
        <v>0.20145253333333332</v>
      </c>
      <c r="I5904" s="68">
        <v>0.18717919999999999</v>
      </c>
      <c r="T5904" s="91"/>
      <c r="U5904" s="91"/>
      <c r="AA5904" s="91"/>
      <c r="AB5904" s="91"/>
      <c r="AC5904" s="91"/>
      <c r="AD5904" s="91"/>
      <c r="AE5904" s="91"/>
      <c r="AF5904" s="91"/>
    </row>
    <row r="5905" spans="1:32" x14ac:dyDescent="0.3">
      <c r="A5905" s="65">
        <v>0</v>
      </c>
      <c r="B5905" s="10">
        <v>5902</v>
      </c>
      <c r="C5905" s="71">
        <v>0.59019999999999995</v>
      </c>
      <c r="D5905" s="74">
        <v>755447</v>
      </c>
      <c r="E5905" s="61">
        <v>701922</v>
      </c>
      <c r="F5905" s="68">
        <v>0.18886174999999999</v>
      </c>
      <c r="G5905" s="292">
        <v>0.17548050000000001</v>
      </c>
      <c r="H5905" s="68">
        <v>0.20145253333333332</v>
      </c>
      <c r="I5905" s="68">
        <v>0.18717919999999999</v>
      </c>
      <c r="T5905" s="91"/>
      <c r="U5905" s="91"/>
      <c r="AA5905" s="91"/>
      <c r="AB5905" s="91"/>
      <c r="AC5905" s="91"/>
      <c r="AD5905" s="91"/>
      <c r="AE5905" s="91"/>
      <c r="AF5905" s="91"/>
    </row>
    <row r="5906" spans="1:32" x14ac:dyDescent="0.3">
      <c r="A5906" s="65">
        <v>0</v>
      </c>
      <c r="B5906" s="10">
        <v>5903</v>
      </c>
      <c r="C5906" s="71">
        <v>0.59030000000000005</v>
      </c>
      <c r="D5906" s="74">
        <v>755447</v>
      </c>
      <c r="E5906" s="61">
        <v>701922</v>
      </c>
      <c r="F5906" s="68">
        <v>0.18886174999999999</v>
      </c>
      <c r="G5906" s="292">
        <v>0.17548050000000001</v>
      </c>
      <c r="H5906" s="68">
        <v>0.20145253333333332</v>
      </c>
      <c r="I5906" s="68">
        <v>0.18717919999999999</v>
      </c>
      <c r="T5906" s="91"/>
      <c r="U5906" s="91"/>
      <c r="AA5906" s="91"/>
      <c r="AB5906" s="91"/>
      <c r="AC5906" s="91"/>
      <c r="AD5906" s="91"/>
      <c r="AE5906" s="91"/>
      <c r="AF5906" s="91"/>
    </row>
    <row r="5907" spans="1:32" x14ac:dyDescent="0.3">
      <c r="A5907" s="65">
        <v>0</v>
      </c>
      <c r="B5907" s="10">
        <v>5904</v>
      </c>
      <c r="C5907" s="71">
        <v>0.59040000000000004</v>
      </c>
      <c r="D5907" s="74">
        <v>755447</v>
      </c>
      <c r="E5907" s="61">
        <v>701922</v>
      </c>
      <c r="F5907" s="68">
        <v>0.18886174999999999</v>
      </c>
      <c r="G5907" s="292">
        <v>0.17548050000000001</v>
      </c>
      <c r="H5907" s="68">
        <v>0.20145253333333332</v>
      </c>
      <c r="I5907" s="68">
        <v>0.18717919999999999</v>
      </c>
      <c r="T5907" s="91"/>
      <c r="U5907" s="91"/>
      <c r="AA5907" s="91"/>
      <c r="AB5907" s="91"/>
      <c r="AC5907" s="91"/>
      <c r="AD5907" s="91"/>
      <c r="AE5907" s="91"/>
      <c r="AF5907" s="91"/>
    </row>
    <row r="5908" spans="1:32" x14ac:dyDescent="0.3">
      <c r="A5908" s="65">
        <v>0</v>
      </c>
      <c r="B5908" s="10">
        <v>5905</v>
      </c>
      <c r="C5908" s="71">
        <v>0.59050000000000002</v>
      </c>
      <c r="D5908" s="74">
        <v>755447</v>
      </c>
      <c r="E5908" s="61">
        <v>701922</v>
      </c>
      <c r="F5908" s="68">
        <v>0.18886174999999999</v>
      </c>
      <c r="G5908" s="292">
        <v>0.17548050000000001</v>
      </c>
      <c r="H5908" s="68">
        <v>0.20145253333333332</v>
      </c>
      <c r="I5908" s="68">
        <v>0.18717919999999999</v>
      </c>
      <c r="T5908" s="91"/>
      <c r="U5908" s="91"/>
      <c r="AA5908" s="91"/>
      <c r="AB5908" s="91"/>
      <c r="AC5908" s="91"/>
      <c r="AD5908" s="91"/>
      <c r="AE5908" s="91"/>
      <c r="AF5908" s="91"/>
    </row>
    <row r="5909" spans="1:32" x14ac:dyDescent="0.3">
      <c r="A5909" s="65">
        <v>0</v>
      </c>
      <c r="B5909" s="10">
        <v>5906</v>
      </c>
      <c r="C5909" s="71">
        <v>0.59060000000000001</v>
      </c>
      <c r="D5909" s="74">
        <v>755447</v>
      </c>
      <c r="E5909" s="61">
        <v>701922</v>
      </c>
      <c r="F5909" s="68">
        <v>0.18886174999999999</v>
      </c>
      <c r="G5909" s="292">
        <v>0.17548050000000001</v>
      </c>
      <c r="H5909" s="68">
        <v>0.20145253333333332</v>
      </c>
      <c r="I5909" s="68">
        <v>0.18717919999999999</v>
      </c>
      <c r="T5909" s="91"/>
      <c r="U5909" s="91"/>
      <c r="AA5909" s="91"/>
      <c r="AB5909" s="91"/>
      <c r="AC5909" s="91"/>
      <c r="AD5909" s="91"/>
      <c r="AE5909" s="91"/>
      <c r="AF5909" s="91"/>
    </row>
    <row r="5910" spans="1:32" x14ac:dyDescent="0.3">
      <c r="A5910" s="65">
        <v>0</v>
      </c>
      <c r="B5910" s="10">
        <v>5907</v>
      </c>
      <c r="C5910" s="71">
        <v>0.5907</v>
      </c>
      <c r="D5910" s="74">
        <v>755447</v>
      </c>
      <c r="E5910" s="61">
        <v>701922</v>
      </c>
      <c r="F5910" s="68">
        <v>0.18886174999999999</v>
      </c>
      <c r="G5910" s="292">
        <v>0.17548050000000001</v>
      </c>
      <c r="H5910" s="68">
        <v>0.20145253333333332</v>
      </c>
      <c r="I5910" s="68">
        <v>0.18717919999999999</v>
      </c>
      <c r="T5910" s="91"/>
      <c r="U5910" s="91"/>
      <c r="AA5910" s="91"/>
      <c r="AB5910" s="91"/>
      <c r="AC5910" s="91"/>
      <c r="AD5910" s="91"/>
      <c r="AE5910" s="91"/>
      <c r="AF5910" s="91"/>
    </row>
    <row r="5911" spans="1:32" x14ac:dyDescent="0.3">
      <c r="A5911" s="65">
        <v>0</v>
      </c>
      <c r="B5911" s="10">
        <v>5908</v>
      </c>
      <c r="C5911" s="71">
        <v>0.59079999999999999</v>
      </c>
      <c r="D5911" s="74">
        <v>755447</v>
      </c>
      <c r="E5911" s="61">
        <v>701922</v>
      </c>
      <c r="F5911" s="68">
        <v>0.18886174999999999</v>
      </c>
      <c r="G5911" s="292">
        <v>0.17548050000000001</v>
      </c>
      <c r="H5911" s="68">
        <v>0.20145253333333332</v>
      </c>
      <c r="I5911" s="68">
        <v>0.18717919999999999</v>
      </c>
      <c r="T5911" s="91"/>
      <c r="U5911" s="91"/>
      <c r="AA5911" s="91"/>
      <c r="AB5911" s="91"/>
      <c r="AC5911" s="91"/>
      <c r="AD5911" s="91"/>
      <c r="AE5911" s="91"/>
      <c r="AF5911" s="91"/>
    </row>
    <row r="5912" spans="1:32" x14ac:dyDescent="0.3">
      <c r="A5912" s="65">
        <v>0</v>
      </c>
      <c r="B5912" s="10">
        <v>5909</v>
      </c>
      <c r="C5912" s="71">
        <v>0.59089999999999998</v>
      </c>
      <c r="D5912" s="74">
        <v>755447</v>
      </c>
      <c r="E5912" s="61">
        <v>701922</v>
      </c>
      <c r="F5912" s="68">
        <v>0.18886174999999999</v>
      </c>
      <c r="G5912" s="292">
        <v>0.17548050000000001</v>
      </c>
      <c r="H5912" s="68">
        <v>0.20145253333333332</v>
      </c>
      <c r="I5912" s="68">
        <v>0.18717919999999999</v>
      </c>
      <c r="T5912" s="91"/>
      <c r="U5912" s="91"/>
      <c r="AA5912" s="91"/>
      <c r="AB5912" s="91"/>
      <c r="AC5912" s="91"/>
      <c r="AD5912" s="91"/>
      <c r="AE5912" s="91"/>
      <c r="AF5912" s="91"/>
    </row>
    <row r="5913" spans="1:32" x14ac:dyDescent="0.3">
      <c r="A5913" s="65">
        <v>0</v>
      </c>
      <c r="B5913" s="10">
        <v>5910</v>
      </c>
      <c r="C5913" s="71">
        <v>0.59099999999999997</v>
      </c>
      <c r="D5913" s="74">
        <v>755447</v>
      </c>
      <c r="E5913" s="61">
        <v>701922</v>
      </c>
      <c r="F5913" s="68">
        <v>0.18886174999999999</v>
      </c>
      <c r="G5913" s="292">
        <v>0.17548050000000001</v>
      </c>
      <c r="H5913" s="68">
        <v>0.20145253333333332</v>
      </c>
      <c r="I5913" s="68">
        <v>0.18717919999999999</v>
      </c>
      <c r="T5913" s="91"/>
      <c r="U5913" s="91"/>
      <c r="AA5913" s="91"/>
      <c r="AB5913" s="91"/>
      <c r="AC5913" s="91"/>
      <c r="AD5913" s="91"/>
      <c r="AE5913" s="91"/>
      <c r="AF5913" s="91"/>
    </row>
    <row r="5914" spans="1:32" x14ac:dyDescent="0.3">
      <c r="A5914" s="65">
        <v>0</v>
      </c>
      <c r="B5914" s="10">
        <v>5911</v>
      </c>
      <c r="C5914" s="71">
        <v>0.59109999999999996</v>
      </c>
      <c r="D5914" s="74">
        <v>755447</v>
      </c>
      <c r="E5914" s="61">
        <v>701922</v>
      </c>
      <c r="F5914" s="68">
        <v>0.18886174999999999</v>
      </c>
      <c r="G5914" s="292">
        <v>0.17548050000000001</v>
      </c>
      <c r="H5914" s="68">
        <v>0.20145253333333332</v>
      </c>
      <c r="I5914" s="68">
        <v>0.18717919999999999</v>
      </c>
      <c r="T5914" s="91"/>
      <c r="U5914" s="91"/>
      <c r="AA5914" s="91"/>
      <c r="AB5914" s="91"/>
      <c r="AC5914" s="91"/>
      <c r="AD5914" s="91"/>
      <c r="AE5914" s="91"/>
      <c r="AF5914" s="91"/>
    </row>
    <row r="5915" spans="1:32" x14ac:dyDescent="0.3">
      <c r="A5915" s="65">
        <v>0</v>
      </c>
      <c r="B5915" s="10">
        <v>5912</v>
      </c>
      <c r="C5915" s="71">
        <v>0.59119999999999995</v>
      </c>
      <c r="D5915" s="74">
        <v>755447</v>
      </c>
      <c r="E5915" s="61">
        <v>701922</v>
      </c>
      <c r="F5915" s="68">
        <v>0.18886174999999999</v>
      </c>
      <c r="G5915" s="292">
        <v>0.17548050000000001</v>
      </c>
      <c r="H5915" s="68">
        <v>0.20145253333333332</v>
      </c>
      <c r="I5915" s="68">
        <v>0.18717919999999999</v>
      </c>
      <c r="T5915" s="91"/>
      <c r="U5915" s="91"/>
      <c r="AA5915" s="91"/>
      <c r="AB5915" s="91"/>
      <c r="AC5915" s="91"/>
      <c r="AD5915" s="91"/>
      <c r="AE5915" s="91"/>
      <c r="AF5915" s="91"/>
    </row>
    <row r="5916" spans="1:32" x14ac:dyDescent="0.3">
      <c r="A5916" s="65">
        <v>0</v>
      </c>
      <c r="B5916" s="10">
        <v>5913</v>
      </c>
      <c r="C5916" s="71">
        <v>0.59130000000000005</v>
      </c>
      <c r="D5916" s="74">
        <v>755447</v>
      </c>
      <c r="E5916" s="61">
        <v>701922</v>
      </c>
      <c r="F5916" s="68">
        <v>0.18886174999999999</v>
      </c>
      <c r="G5916" s="292">
        <v>0.17548050000000001</v>
      </c>
      <c r="H5916" s="68">
        <v>0.20145253333333332</v>
      </c>
      <c r="I5916" s="68">
        <v>0.18717919999999999</v>
      </c>
      <c r="T5916" s="91"/>
      <c r="U5916" s="91"/>
      <c r="AA5916" s="91"/>
      <c r="AB5916" s="91"/>
      <c r="AC5916" s="91"/>
      <c r="AD5916" s="91"/>
      <c r="AE5916" s="91"/>
      <c r="AF5916" s="91"/>
    </row>
    <row r="5917" spans="1:32" x14ac:dyDescent="0.3">
      <c r="A5917" s="65">
        <v>0</v>
      </c>
      <c r="B5917" s="10">
        <v>5914</v>
      </c>
      <c r="C5917" s="71">
        <v>0.59140000000000004</v>
      </c>
      <c r="D5917" s="74">
        <v>755447</v>
      </c>
      <c r="E5917" s="61">
        <v>701922</v>
      </c>
      <c r="F5917" s="68">
        <v>0.18886174999999999</v>
      </c>
      <c r="G5917" s="292">
        <v>0.17548050000000001</v>
      </c>
      <c r="H5917" s="68">
        <v>0.20145253333333332</v>
      </c>
      <c r="I5917" s="68">
        <v>0.18717919999999999</v>
      </c>
      <c r="T5917" s="91"/>
      <c r="U5917" s="91"/>
      <c r="AA5917" s="91"/>
      <c r="AB5917" s="91"/>
      <c r="AC5917" s="91"/>
      <c r="AD5917" s="91"/>
      <c r="AE5917" s="91"/>
      <c r="AF5917" s="91"/>
    </row>
    <row r="5918" spans="1:32" x14ac:dyDescent="0.3">
      <c r="A5918" s="65">
        <v>0</v>
      </c>
      <c r="B5918" s="10">
        <v>5915</v>
      </c>
      <c r="C5918" s="71">
        <v>0.59150000000000003</v>
      </c>
      <c r="D5918" s="74">
        <v>755447</v>
      </c>
      <c r="E5918" s="61">
        <v>701922</v>
      </c>
      <c r="F5918" s="68">
        <v>0.18886174999999999</v>
      </c>
      <c r="G5918" s="292">
        <v>0.17548050000000001</v>
      </c>
      <c r="H5918" s="68">
        <v>0.20145253333333332</v>
      </c>
      <c r="I5918" s="68">
        <v>0.18717919999999999</v>
      </c>
      <c r="T5918" s="91"/>
      <c r="U5918" s="91"/>
      <c r="AA5918" s="91"/>
      <c r="AB5918" s="91"/>
      <c r="AC5918" s="91"/>
      <c r="AD5918" s="91"/>
      <c r="AE5918" s="91"/>
      <c r="AF5918" s="91"/>
    </row>
    <row r="5919" spans="1:32" x14ac:dyDescent="0.3">
      <c r="A5919" s="65">
        <v>0</v>
      </c>
      <c r="B5919" s="10">
        <v>5916</v>
      </c>
      <c r="C5919" s="71">
        <v>0.59160000000000001</v>
      </c>
      <c r="D5919" s="74">
        <v>755447</v>
      </c>
      <c r="E5919" s="61">
        <v>701922</v>
      </c>
      <c r="F5919" s="68">
        <v>0.18886174999999999</v>
      </c>
      <c r="G5919" s="292">
        <v>0.17548050000000001</v>
      </c>
      <c r="H5919" s="68">
        <v>0.20145253333333332</v>
      </c>
      <c r="I5919" s="68">
        <v>0.18717919999999999</v>
      </c>
      <c r="T5919" s="91"/>
      <c r="U5919" s="91"/>
      <c r="AA5919" s="91"/>
      <c r="AB5919" s="91"/>
      <c r="AC5919" s="91"/>
      <c r="AD5919" s="91"/>
      <c r="AE5919" s="91"/>
      <c r="AF5919" s="91"/>
    </row>
    <row r="5920" spans="1:32" x14ac:dyDescent="0.3">
      <c r="A5920" s="65">
        <v>0</v>
      </c>
      <c r="B5920" s="10">
        <v>5917</v>
      </c>
      <c r="C5920" s="71">
        <v>0.5917</v>
      </c>
      <c r="D5920" s="74">
        <v>755447</v>
      </c>
      <c r="E5920" s="61">
        <v>701922</v>
      </c>
      <c r="F5920" s="68">
        <v>0.18886174999999999</v>
      </c>
      <c r="G5920" s="292">
        <v>0.17548050000000001</v>
      </c>
      <c r="H5920" s="68">
        <v>0.20145253333333332</v>
      </c>
      <c r="I5920" s="68">
        <v>0.18717919999999999</v>
      </c>
      <c r="T5920" s="91"/>
      <c r="U5920" s="91"/>
      <c r="AA5920" s="91"/>
      <c r="AB5920" s="91"/>
      <c r="AC5920" s="91"/>
      <c r="AD5920" s="91"/>
      <c r="AE5920" s="91"/>
      <c r="AF5920" s="91"/>
    </row>
    <row r="5921" spans="1:32" x14ac:dyDescent="0.3">
      <c r="A5921" s="65">
        <v>0</v>
      </c>
      <c r="B5921" s="10">
        <v>5918</v>
      </c>
      <c r="C5921" s="71">
        <v>0.59179999999999999</v>
      </c>
      <c r="D5921" s="74">
        <v>755447</v>
      </c>
      <c r="E5921" s="61">
        <v>701922</v>
      </c>
      <c r="F5921" s="68">
        <v>0.18886174999999999</v>
      </c>
      <c r="G5921" s="292">
        <v>0.17548050000000001</v>
      </c>
      <c r="H5921" s="68">
        <v>0.20145253333333332</v>
      </c>
      <c r="I5921" s="68">
        <v>0.18717919999999999</v>
      </c>
      <c r="T5921" s="91"/>
      <c r="U5921" s="91"/>
      <c r="AA5921" s="91"/>
      <c r="AB5921" s="91"/>
      <c r="AC5921" s="91"/>
      <c r="AD5921" s="91"/>
      <c r="AE5921" s="91"/>
      <c r="AF5921" s="91"/>
    </row>
    <row r="5922" spans="1:32" x14ac:dyDescent="0.3">
      <c r="A5922" s="65">
        <v>0</v>
      </c>
      <c r="B5922" s="10">
        <v>5919</v>
      </c>
      <c r="C5922" s="71">
        <v>0.59189999999999998</v>
      </c>
      <c r="D5922" s="74">
        <v>755447</v>
      </c>
      <c r="E5922" s="61">
        <v>701922</v>
      </c>
      <c r="F5922" s="68">
        <v>0.18886174999999999</v>
      </c>
      <c r="G5922" s="292">
        <v>0.17548050000000001</v>
      </c>
      <c r="H5922" s="68">
        <v>0.20145253333333332</v>
      </c>
      <c r="I5922" s="68">
        <v>0.18717919999999999</v>
      </c>
      <c r="T5922" s="91"/>
      <c r="U5922" s="91"/>
      <c r="AA5922" s="91"/>
      <c r="AB5922" s="91"/>
      <c r="AC5922" s="91"/>
      <c r="AD5922" s="91"/>
      <c r="AE5922" s="91"/>
      <c r="AF5922" s="91"/>
    </row>
    <row r="5923" spans="1:32" x14ac:dyDescent="0.3">
      <c r="A5923" s="65">
        <v>0</v>
      </c>
      <c r="B5923" s="10">
        <v>5920</v>
      </c>
      <c r="C5923" s="71">
        <v>0.59199999999999997</v>
      </c>
      <c r="D5923" s="74">
        <v>755447</v>
      </c>
      <c r="E5923" s="61">
        <v>701922</v>
      </c>
      <c r="F5923" s="68">
        <v>0.18886174999999999</v>
      </c>
      <c r="G5923" s="292">
        <v>0.17548050000000001</v>
      </c>
      <c r="H5923" s="68">
        <v>0.20145253333333332</v>
      </c>
      <c r="I5923" s="68">
        <v>0.18717919999999999</v>
      </c>
      <c r="T5923" s="91"/>
      <c r="U5923" s="91"/>
      <c r="AA5923" s="91"/>
      <c r="AB5923" s="91"/>
      <c r="AC5923" s="91"/>
      <c r="AD5923" s="91"/>
      <c r="AE5923" s="91"/>
      <c r="AF5923" s="91"/>
    </row>
    <row r="5924" spans="1:32" x14ac:dyDescent="0.3">
      <c r="A5924" s="65">
        <v>0</v>
      </c>
      <c r="B5924" s="10">
        <v>5921</v>
      </c>
      <c r="C5924" s="71">
        <v>0.59209999999999996</v>
      </c>
      <c r="D5924" s="74">
        <v>755447</v>
      </c>
      <c r="E5924" s="61">
        <v>701922</v>
      </c>
      <c r="F5924" s="68">
        <v>0.18886174999999999</v>
      </c>
      <c r="G5924" s="292">
        <v>0.17548050000000001</v>
      </c>
      <c r="H5924" s="68">
        <v>0.20145253333333332</v>
      </c>
      <c r="I5924" s="68">
        <v>0.18717919999999999</v>
      </c>
      <c r="T5924" s="91"/>
      <c r="U5924" s="91"/>
      <c r="AA5924" s="91"/>
      <c r="AB5924" s="91"/>
      <c r="AC5924" s="91"/>
      <c r="AD5924" s="91"/>
      <c r="AE5924" s="91"/>
      <c r="AF5924" s="91"/>
    </row>
    <row r="5925" spans="1:32" x14ac:dyDescent="0.3">
      <c r="A5925" s="65">
        <v>0</v>
      </c>
      <c r="B5925" s="10">
        <v>5922</v>
      </c>
      <c r="C5925" s="71">
        <v>0.59219999999999995</v>
      </c>
      <c r="D5925" s="74">
        <v>755447</v>
      </c>
      <c r="E5925" s="61">
        <v>701922</v>
      </c>
      <c r="F5925" s="68">
        <v>0.18886174999999999</v>
      </c>
      <c r="G5925" s="292">
        <v>0.17548050000000001</v>
      </c>
      <c r="H5925" s="68">
        <v>0.20145253333333332</v>
      </c>
      <c r="I5925" s="68">
        <v>0.18717919999999999</v>
      </c>
      <c r="T5925" s="91"/>
      <c r="U5925" s="91"/>
      <c r="AA5925" s="91"/>
      <c r="AB5925" s="91"/>
      <c r="AC5925" s="91"/>
      <c r="AD5925" s="91"/>
      <c r="AE5925" s="91"/>
      <c r="AF5925" s="91"/>
    </row>
    <row r="5926" spans="1:32" x14ac:dyDescent="0.3">
      <c r="A5926" s="65">
        <v>0</v>
      </c>
      <c r="B5926" s="10">
        <v>5923</v>
      </c>
      <c r="C5926" s="71">
        <v>0.59230000000000005</v>
      </c>
      <c r="D5926" s="74">
        <v>755447</v>
      </c>
      <c r="E5926" s="61">
        <v>701922</v>
      </c>
      <c r="F5926" s="68">
        <v>0.18886174999999999</v>
      </c>
      <c r="G5926" s="292">
        <v>0.17548050000000001</v>
      </c>
      <c r="H5926" s="68">
        <v>0.20145253333333332</v>
      </c>
      <c r="I5926" s="68">
        <v>0.18717919999999999</v>
      </c>
      <c r="T5926" s="91"/>
      <c r="U5926" s="91"/>
      <c r="AA5926" s="91"/>
      <c r="AB5926" s="91"/>
      <c r="AC5926" s="91"/>
      <c r="AD5926" s="91"/>
      <c r="AE5926" s="91"/>
      <c r="AF5926" s="91"/>
    </row>
    <row r="5927" spans="1:32" x14ac:dyDescent="0.3">
      <c r="A5927" s="65">
        <v>0</v>
      </c>
      <c r="B5927" s="10">
        <v>5924</v>
      </c>
      <c r="C5927" s="71">
        <v>0.59240000000000004</v>
      </c>
      <c r="D5927" s="74">
        <v>755447</v>
      </c>
      <c r="E5927" s="61">
        <v>701922</v>
      </c>
      <c r="F5927" s="68">
        <v>0.18886174999999999</v>
      </c>
      <c r="G5927" s="292">
        <v>0.17548050000000001</v>
      </c>
      <c r="H5927" s="68">
        <v>0.20145253333333332</v>
      </c>
      <c r="I5927" s="68">
        <v>0.18717919999999999</v>
      </c>
      <c r="T5927" s="91"/>
      <c r="U5927" s="91"/>
      <c r="AA5927" s="91"/>
      <c r="AB5927" s="91"/>
      <c r="AC5927" s="91"/>
      <c r="AD5927" s="91"/>
      <c r="AE5927" s="91"/>
      <c r="AF5927" s="91"/>
    </row>
    <row r="5928" spans="1:32" x14ac:dyDescent="0.3">
      <c r="A5928" s="65">
        <v>0</v>
      </c>
      <c r="B5928" s="10">
        <v>5925</v>
      </c>
      <c r="C5928" s="71">
        <v>0.59250000000000003</v>
      </c>
      <c r="D5928" s="74">
        <v>755447</v>
      </c>
      <c r="E5928" s="61">
        <v>701922</v>
      </c>
      <c r="F5928" s="68">
        <v>0.18886174999999999</v>
      </c>
      <c r="G5928" s="292">
        <v>0.17548050000000001</v>
      </c>
      <c r="H5928" s="68">
        <v>0.20145253333333332</v>
      </c>
      <c r="I5928" s="68">
        <v>0.18717919999999999</v>
      </c>
      <c r="T5928" s="91"/>
      <c r="U5928" s="91"/>
      <c r="AA5928" s="91"/>
      <c r="AB5928" s="91"/>
      <c r="AC5928" s="91"/>
      <c r="AD5928" s="91"/>
      <c r="AE5928" s="91"/>
      <c r="AF5928" s="91"/>
    </row>
    <row r="5929" spans="1:32" x14ac:dyDescent="0.3">
      <c r="A5929" s="65">
        <v>0</v>
      </c>
      <c r="B5929" s="10">
        <v>5926</v>
      </c>
      <c r="C5929" s="71">
        <v>0.59260000000000002</v>
      </c>
      <c r="D5929" s="74">
        <v>755447</v>
      </c>
      <c r="E5929" s="61">
        <v>701922</v>
      </c>
      <c r="F5929" s="68">
        <v>0.18886174999999999</v>
      </c>
      <c r="G5929" s="292">
        <v>0.17548050000000001</v>
      </c>
      <c r="H5929" s="68">
        <v>0.20145253333333332</v>
      </c>
      <c r="I5929" s="68">
        <v>0.18717919999999999</v>
      </c>
      <c r="T5929" s="91"/>
      <c r="U5929" s="91"/>
      <c r="AA5929" s="91"/>
      <c r="AB5929" s="91"/>
      <c r="AC5929" s="91"/>
      <c r="AD5929" s="91"/>
      <c r="AE5929" s="91"/>
      <c r="AF5929" s="91"/>
    </row>
    <row r="5930" spans="1:32" x14ac:dyDescent="0.3">
      <c r="A5930" s="65">
        <v>0</v>
      </c>
      <c r="B5930" s="10">
        <v>5927</v>
      </c>
      <c r="C5930" s="71">
        <v>0.5927</v>
      </c>
      <c r="D5930" s="74">
        <v>755447</v>
      </c>
      <c r="E5930" s="61">
        <v>701922</v>
      </c>
      <c r="F5930" s="68">
        <v>0.18886174999999999</v>
      </c>
      <c r="G5930" s="292">
        <v>0.17548050000000001</v>
      </c>
      <c r="H5930" s="68">
        <v>0.20145253333333332</v>
      </c>
      <c r="I5930" s="68">
        <v>0.18717919999999999</v>
      </c>
      <c r="T5930" s="91"/>
      <c r="U5930" s="91"/>
      <c r="AA5930" s="91"/>
      <c r="AB5930" s="91"/>
      <c r="AC5930" s="91"/>
      <c r="AD5930" s="91"/>
      <c r="AE5930" s="91"/>
      <c r="AF5930" s="91"/>
    </row>
    <row r="5931" spans="1:32" x14ac:dyDescent="0.3">
      <c r="A5931" s="65">
        <v>0</v>
      </c>
      <c r="B5931" s="10">
        <v>5928</v>
      </c>
      <c r="C5931" s="71">
        <v>0.59279999999999999</v>
      </c>
      <c r="D5931" s="74">
        <v>755447</v>
      </c>
      <c r="E5931" s="61">
        <v>701922</v>
      </c>
      <c r="F5931" s="68">
        <v>0.18886174999999999</v>
      </c>
      <c r="G5931" s="292">
        <v>0.17548050000000001</v>
      </c>
      <c r="H5931" s="68">
        <v>0.20145253333333332</v>
      </c>
      <c r="I5931" s="68">
        <v>0.18717919999999999</v>
      </c>
      <c r="T5931" s="91"/>
      <c r="U5931" s="91"/>
      <c r="AA5931" s="91"/>
      <c r="AB5931" s="91"/>
      <c r="AC5931" s="91"/>
      <c r="AD5931" s="91"/>
      <c r="AE5931" s="91"/>
      <c r="AF5931" s="91"/>
    </row>
    <row r="5932" spans="1:32" x14ac:dyDescent="0.3">
      <c r="A5932" s="65">
        <v>0</v>
      </c>
      <c r="B5932" s="10">
        <v>5929</v>
      </c>
      <c r="C5932" s="71">
        <v>0.59289999999999998</v>
      </c>
      <c r="D5932" s="74">
        <v>755447</v>
      </c>
      <c r="E5932" s="61">
        <v>701922</v>
      </c>
      <c r="F5932" s="68">
        <v>0.18886174999999999</v>
      </c>
      <c r="G5932" s="292">
        <v>0.17548050000000001</v>
      </c>
      <c r="H5932" s="68">
        <v>0.20145253333333332</v>
      </c>
      <c r="I5932" s="68">
        <v>0.18717919999999999</v>
      </c>
      <c r="T5932" s="91"/>
      <c r="U5932" s="91"/>
      <c r="AA5932" s="91"/>
      <c r="AB5932" s="91"/>
      <c r="AC5932" s="91"/>
      <c r="AD5932" s="91"/>
      <c r="AE5932" s="91"/>
      <c r="AF5932" s="91"/>
    </row>
    <row r="5933" spans="1:32" x14ac:dyDescent="0.3">
      <c r="A5933" s="65">
        <v>0</v>
      </c>
      <c r="B5933" s="10">
        <v>5930</v>
      </c>
      <c r="C5933" s="71">
        <v>0.59299999999999997</v>
      </c>
      <c r="D5933" s="74">
        <v>755447</v>
      </c>
      <c r="E5933" s="61">
        <v>701922</v>
      </c>
      <c r="F5933" s="68">
        <v>0.18886174999999999</v>
      </c>
      <c r="G5933" s="292">
        <v>0.17548050000000001</v>
      </c>
      <c r="H5933" s="68">
        <v>0.20145253333333332</v>
      </c>
      <c r="I5933" s="68">
        <v>0.18717919999999999</v>
      </c>
      <c r="T5933" s="91"/>
      <c r="U5933" s="91"/>
      <c r="AA5933" s="91"/>
      <c r="AB5933" s="91"/>
      <c r="AC5933" s="91"/>
      <c r="AD5933" s="91"/>
      <c r="AE5933" s="91"/>
      <c r="AF5933" s="91"/>
    </row>
    <row r="5934" spans="1:32" x14ac:dyDescent="0.3">
      <c r="A5934" s="65">
        <v>0</v>
      </c>
      <c r="B5934" s="10">
        <v>5931</v>
      </c>
      <c r="C5934" s="71">
        <v>0.59309999999999996</v>
      </c>
      <c r="D5934" s="74">
        <v>755447</v>
      </c>
      <c r="E5934" s="61">
        <v>701922</v>
      </c>
      <c r="F5934" s="68">
        <v>0.18886174999999999</v>
      </c>
      <c r="G5934" s="292">
        <v>0.17548050000000001</v>
      </c>
      <c r="H5934" s="68">
        <v>0.20145253333333332</v>
      </c>
      <c r="I5934" s="68">
        <v>0.18717919999999999</v>
      </c>
      <c r="T5934" s="91"/>
      <c r="U5934" s="91"/>
      <c r="AA5934" s="91"/>
      <c r="AB5934" s="91"/>
      <c r="AC5934" s="91"/>
      <c r="AD5934" s="91"/>
      <c r="AE5934" s="91"/>
      <c r="AF5934" s="91"/>
    </row>
    <row r="5935" spans="1:32" x14ac:dyDescent="0.3">
      <c r="A5935" s="65">
        <v>0</v>
      </c>
      <c r="B5935" s="10">
        <v>5932</v>
      </c>
      <c r="C5935" s="71">
        <v>0.59319999999999995</v>
      </c>
      <c r="D5935" s="74">
        <v>755447</v>
      </c>
      <c r="E5935" s="61">
        <v>701922</v>
      </c>
      <c r="F5935" s="68">
        <v>0.18886174999999999</v>
      </c>
      <c r="G5935" s="292">
        <v>0.17548050000000001</v>
      </c>
      <c r="H5935" s="68">
        <v>0.20145253333333332</v>
      </c>
      <c r="I5935" s="68">
        <v>0.18717919999999999</v>
      </c>
      <c r="T5935" s="91"/>
      <c r="U5935" s="91"/>
      <c r="AA5935" s="91"/>
      <c r="AB5935" s="91"/>
      <c r="AC5935" s="91"/>
      <c r="AD5935" s="91"/>
      <c r="AE5935" s="91"/>
      <c r="AF5935" s="91"/>
    </row>
    <row r="5936" spans="1:32" x14ac:dyDescent="0.3">
      <c r="A5936" s="65">
        <v>0</v>
      </c>
      <c r="B5936" s="10">
        <v>5933</v>
      </c>
      <c r="C5936" s="71">
        <v>0.59330000000000005</v>
      </c>
      <c r="D5936" s="74">
        <v>755447</v>
      </c>
      <c r="E5936" s="61">
        <v>701922</v>
      </c>
      <c r="F5936" s="68">
        <v>0.18886174999999999</v>
      </c>
      <c r="G5936" s="292">
        <v>0.17548050000000001</v>
      </c>
      <c r="H5936" s="68">
        <v>0.20145253333333332</v>
      </c>
      <c r="I5936" s="68">
        <v>0.18717919999999999</v>
      </c>
      <c r="T5936" s="91"/>
      <c r="U5936" s="91"/>
      <c r="AA5936" s="91"/>
      <c r="AB5936" s="91"/>
      <c r="AC5936" s="91"/>
      <c r="AD5936" s="91"/>
      <c r="AE5936" s="91"/>
      <c r="AF5936" s="91"/>
    </row>
    <row r="5937" spans="1:32" x14ac:dyDescent="0.3">
      <c r="A5937" s="65">
        <v>0</v>
      </c>
      <c r="B5937" s="10">
        <v>5934</v>
      </c>
      <c r="C5937" s="71">
        <v>0.59340000000000004</v>
      </c>
      <c r="D5937" s="74">
        <v>755447</v>
      </c>
      <c r="E5937" s="61">
        <v>701922</v>
      </c>
      <c r="F5937" s="68">
        <v>0.18886174999999999</v>
      </c>
      <c r="G5937" s="292">
        <v>0.17548050000000001</v>
      </c>
      <c r="H5937" s="68">
        <v>0.20145253333333332</v>
      </c>
      <c r="I5937" s="68">
        <v>0.18717919999999999</v>
      </c>
      <c r="T5937" s="91"/>
      <c r="U5937" s="91"/>
      <c r="AA5937" s="91"/>
      <c r="AB5937" s="91"/>
      <c r="AC5937" s="91"/>
      <c r="AD5937" s="91"/>
      <c r="AE5937" s="91"/>
      <c r="AF5937" s="91"/>
    </row>
    <row r="5938" spans="1:32" x14ac:dyDescent="0.3">
      <c r="A5938" s="65">
        <v>0</v>
      </c>
      <c r="B5938" s="10">
        <v>5935</v>
      </c>
      <c r="C5938" s="71">
        <v>0.59350000000000003</v>
      </c>
      <c r="D5938" s="74">
        <v>755447</v>
      </c>
      <c r="E5938" s="61">
        <v>701922</v>
      </c>
      <c r="F5938" s="68">
        <v>0.18886174999999999</v>
      </c>
      <c r="G5938" s="292">
        <v>0.17548050000000001</v>
      </c>
      <c r="H5938" s="68">
        <v>0.20145253333333332</v>
      </c>
      <c r="I5938" s="68">
        <v>0.18717919999999999</v>
      </c>
      <c r="T5938" s="91"/>
      <c r="U5938" s="91"/>
      <c r="AA5938" s="91"/>
      <c r="AB5938" s="91"/>
      <c r="AC5938" s="91"/>
      <c r="AD5938" s="91"/>
      <c r="AE5938" s="91"/>
      <c r="AF5938" s="91"/>
    </row>
    <row r="5939" spans="1:32" x14ac:dyDescent="0.3">
      <c r="A5939" s="65">
        <v>0</v>
      </c>
      <c r="B5939" s="10">
        <v>5936</v>
      </c>
      <c r="C5939" s="71">
        <v>0.59360000000000002</v>
      </c>
      <c r="D5939" s="74">
        <v>755447</v>
      </c>
      <c r="E5939" s="61">
        <v>701922</v>
      </c>
      <c r="F5939" s="68">
        <v>0.18886174999999999</v>
      </c>
      <c r="G5939" s="292">
        <v>0.17548050000000001</v>
      </c>
      <c r="H5939" s="68">
        <v>0.20145253333333332</v>
      </c>
      <c r="I5939" s="68">
        <v>0.18717919999999999</v>
      </c>
      <c r="T5939" s="91"/>
      <c r="U5939" s="91"/>
      <c r="AA5939" s="91"/>
      <c r="AB5939" s="91"/>
      <c r="AC5939" s="91"/>
      <c r="AD5939" s="91"/>
      <c r="AE5939" s="91"/>
      <c r="AF5939" s="91"/>
    </row>
    <row r="5940" spans="1:32" x14ac:dyDescent="0.3">
      <c r="A5940" s="65">
        <v>0</v>
      </c>
      <c r="B5940" s="10">
        <v>5937</v>
      </c>
      <c r="C5940" s="71">
        <v>0.59370000000000001</v>
      </c>
      <c r="D5940" s="74">
        <v>755447</v>
      </c>
      <c r="E5940" s="61">
        <v>701922</v>
      </c>
      <c r="F5940" s="68">
        <v>0.18886174999999999</v>
      </c>
      <c r="G5940" s="292">
        <v>0.17548050000000001</v>
      </c>
      <c r="H5940" s="68">
        <v>0.20145253333333332</v>
      </c>
      <c r="I5940" s="68">
        <v>0.18717919999999999</v>
      </c>
      <c r="T5940" s="91"/>
      <c r="U5940" s="91"/>
      <c r="AA5940" s="91"/>
      <c r="AB5940" s="91"/>
      <c r="AC5940" s="91"/>
      <c r="AD5940" s="91"/>
      <c r="AE5940" s="91"/>
      <c r="AF5940" s="91"/>
    </row>
    <row r="5941" spans="1:32" x14ac:dyDescent="0.3">
      <c r="A5941" s="65">
        <v>0</v>
      </c>
      <c r="B5941" s="10">
        <v>5938</v>
      </c>
      <c r="C5941" s="71">
        <v>0.59379999999999999</v>
      </c>
      <c r="D5941" s="74">
        <v>755447</v>
      </c>
      <c r="E5941" s="61">
        <v>701922</v>
      </c>
      <c r="F5941" s="68">
        <v>0.18886174999999999</v>
      </c>
      <c r="G5941" s="292">
        <v>0.17548050000000001</v>
      </c>
      <c r="H5941" s="68">
        <v>0.20145253333333332</v>
      </c>
      <c r="I5941" s="68">
        <v>0.18717919999999999</v>
      </c>
      <c r="T5941" s="91"/>
      <c r="U5941" s="91"/>
      <c r="AA5941" s="91"/>
      <c r="AB5941" s="91"/>
      <c r="AC5941" s="91"/>
      <c r="AD5941" s="91"/>
      <c r="AE5941" s="91"/>
      <c r="AF5941" s="91"/>
    </row>
    <row r="5942" spans="1:32" x14ac:dyDescent="0.3">
      <c r="A5942" s="65">
        <v>0</v>
      </c>
      <c r="B5942" s="10">
        <v>5939</v>
      </c>
      <c r="C5942" s="71">
        <v>0.59389999999999998</v>
      </c>
      <c r="D5942" s="74">
        <v>755447</v>
      </c>
      <c r="E5942" s="61">
        <v>701922</v>
      </c>
      <c r="F5942" s="68">
        <v>0.18886174999999999</v>
      </c>
      <c r="G5942" s="292">
        <v>0.17548050000000001</v>
      </c>
      <c r="H5942" s="68">
        <v>0.20145253333333332</v>
      </c>
      <c r="I5942" s="68">
        <v>0.18717919999999999</v>
      </c>
      <c r="T5942" s="91"/>
      <c r="U5942" s="91"/>
      <c r="AA5942" s="91"/>
      <c r="AB5942" s="91"/>
      <c r="AC5942" s="91"/>
      <c r="AD5942" s="91"/>
      <c r="AE5942" s="91"/>
      <c r="AF5942" s="91"/>
    </row>
    <row r="5943" spans="1:32" x14ac:dyDescent="0.3">
      <c r="A5943" s="65">
        <v>0</v>
      </c>
      <c r="B5943" s="10">
        <v>5940</v>
      </c>
      <c r="C5943" s="71">
        <v>0.59399999999999997</v>
      </c>
      <c r="D5943" s="74">
        <v>755447</v>
      </c>
      <c r="E5943" s="61">
        <v>701922</v>
      </c>
      <c r="F5943" s="68">
        <v>0.18886174999999999</v>
      </c>
      <c r="G5943" s="292">
        <v>0.17548050000000001</v>
      </c>
      <c r="H5943" s="68">
        <v>0.20145253333333332</v>
      </c>
      <c r="I5943" s="68">
        <v>0.18717919999999999</v>
      </c>
      <c r="T5943" s="91"/>
      <c r="U5943" s="91"/>
      <c r="AA5943" s="91"/>
      <c r="AB5943" s="91"/>
      <c r="AC5943" s="91"/>
      <c r="AD5943" s="91"/>
      <c r="AE5943" s="91"/>
      <c r="AF5943" s="91"/>
    </row>
    <row r="5944" spans="1:32" x14ac:dyDescent="0.3">
      <c r="A5944" s="65">
        <v>0</v>
      </c>
      <c r="B5944" s="10">
        <v>5941</v>
      </c>
      <c r="C5944" s="71">
        <v>0.59409999999999996</v>
      </c>
      <c r="D5944" s="74">
        <v>755447</v>
      </c>
      <c r="E5944" s="61">
        <v>701922</v>
      </c>
      <c r="F5944" s="68">
        <v>0.18886174999999999</v>
      </c>
      <c r="G5944" s="292">
        <v>0.17548050000000001</v>
      </c>
      <c r="H5944" s="68">
        <v>0.20145253333333332</v>
      </c>
      <c r="I5944" s="68">
        <v>0.18717919999999999</v>
      </c>
      <c r="T5944" s="91"/>
      <c r="U5944" s="91"/>
      <c r="AA5944" s="91"/>
      <c r="AB5944" s="91"/>
      <c r="AC5944" s="91"/>
      <c r="AD5944" s="91"/>
      <c r="AE5944" s="91"/>
      <c r="AF5944" s="91"/>
    </row>
    <row r="5945" spans="1:32" x14ac:dyDescent="0.3">
      <c r="A5945" s="65">
        <v>0</v>
      </c>
      <c r="B5945" s="10">
        <v>5942</v>
      </c>
      <c r="C5945" s="71">
        <v>0.59419999999999995</v>
      </c>
      <c r="D5945" s="74">
        <v>755447</v>
      </c>
      <c r="E5945" s="61">
        <v>701922</v>
      </c>
      <c r="F5945" s="68">
        <v>0.18886174999999999</v>
      </c>
      <c r="G5945" s="292">
        <v>0.17548050000000001</v>
      </c>
      <c r="H5945" s="68">
        <v>0.20145253333333332</v>
      </c>
      <c r="I5945" s="68">
        <v>0.18717919999999999</v>
      </c>
      <c r="T5945" s="91"/>
      <c r="U5945" s="91"/>
      <c r="AA5945" s="91"/>
      <c r="AB5945" s="91"/>
      <c r="AC5945" s="91"/>
      <c r="AD5945" s="91"/>
      <c r="AE5945" s="91"/>
      <c r="AF5945" s="91"/>
    </row>
    <row r="5946" spans="1:32" x14ac:dyDescent="0.3">
      <c r="A5946" s="65">
        <v>0</v>
      </c>
      <c r="B5946" s="10">
        <v>5943</v>
      </c>
      <c r="C5946" s="71">
        <v>0.59430000000000005</v>
      </c>
      <c r="D5946" s="74">
        <v>755447</v>
      </c>
      <c r="E5946" s="61">
        <v>701922</v>
      </c>
      <c r="F5946" s="68">
        <v>0.18886174999999999</v>
      </c>
      <c r="G5946" s="292">
        <v>0.17548050000000001</v>
      </c>
      <c r="H5946" s="68">
        <v>0.20145253333333332</v>
      </c>
      <c r="I5946" s="68">
        <v>0.18717919999999999</v>
      </c>
      <c r="T5946" s="91"/>
      <c r="U5946" s="91"/>
      <c r="AA5946" s="91"/>
      <c r="AB5946" s="91"/>
      <c r="AC5946" s="91"/>
      <c r="AD5946" s="91"/>
      <c r="AE5946" s="91"/>
      <c r="AF5946" s="91"/>
    </row>
    <row r="5947" spans="1:32" x14ac:dyDescent="0.3">
      <c r="A5947" s="65">
        <v>0</v>
      </c>
      <c r="B5947" s="10">
        <v>5944</v>
      </c>
      <c r="C5947" s="71">
        <v>0.59440000000000004</v>
      </c>
      <c r="D5947" s="74">
        <v>755447</v>
      </c>
      <c r="E5947" s="61">
        <v>701922</v>
      </c>
      <c r="F5947" s="68">
        <v>0.18886174999999999</v>
      </c>
      <c r="G5947" s="292">
        <v>0.17548050000000001</v>
      </c>
      <c r="H5947" s="68">
        <v>0.20145253333333332</v>
      </c>
      <c r="I5947" s="68">
        <v>0.18717919999999999</v>
      </c>
      <c r="T5947" s="91"/>
      <c r="U5947" s="91"/>
      <c r="AA5947" s="91"/>
      <c r="AB5947" s="91"/>
      <c r="AC5947" s="91"/>
      <c r="AD5947" s="91"/>
      <c r="AE5947" s="91"/>
      <c r="AF5947" s="91"/>
    </row>
    <row r="5948" spans="1:32" x14ac:dyDescent="0.3">
      <c r="A5948" s="65">
        <v>0</v>
      </c>
      <c r="B5948" s="10">
        <v>5945</v>
      </c>
      <c r="C5948" s="71">
        <v>0.59450000000000003</v>
      </c>
      <c r="D5948" s="74">
        <v>755447</v>
      </c>
      <c r="E5948" s="61">
        <v>701922</v>
      </c>
      <c r="F5948" s="68">
        <v>0.18886174999999999</v>
      </c>
      <c r="G5948" s="292">
        <v>0.17548050000000001</v>
      </c>
      <c r="H5948" s="68">
        <v>0.20145253333333332</v>
      </c>
      <c r="I5948" s="68">
        <v>0.18717919999999999</v>
      </c>
      <c r="T5948" s="91"/>
      <c r="U5948" s="91"/>
      <c r="AA5948" s="91"/>
      <c r="AB5948" s="91"/>
      <c r="AC5948" s="91"/>
      <c r="AD5948" s="91"/>
      <c r="AE5948" s="91"/>
      <c r="AF5948" s="91"/>
    </row>
    <row r="5949" spans="1:32" x14ac:dyDescent="0.3">
      <c r="A5949" s="65">
        <v>0</v>
      </c>
      <c r="B5949" s="10">
        <v>5946</v>
      </c>
      <c r="C5949" s="71">
        <v>0.59460000000000002</v>
      </c>
      <c r="D5949" s="74">
        <v>755447</v>
      </c>
      <c r="E5949" s="61">
        <v>701922</v>
      </c>
      <c r="F5949" s="68">
        <v>0.18886174999999999</v>
      </c>
      <c r="G5949" s="292">
        <v>0.17548050000000001</v>
      </c>
      <c r="H5949" s="68">
        <v>0.20145253333333332</v>
      </c>
      <c r="I5949" s="68">
        <v>0.18717919999999999</v>
      </c>
      <c r="T5949" s="91"/>
      <c r="U5949" s="91"/>
      <c r="AA5949" s="91"/>
      <c r="AB5949" s="91"/>
      <c r="AC5949" s="91"/>
      <c r="AD5949" s="91"/>
      <c r="AE5949" s="91"/>
      <c r="AF5949" s="91"/>
    </row>
    <row r="5950" spans="1:32" x14ac:dyDescent="0.3">
      <c r="A5950" s="65">
        <v>0</v>
      </c>
      <c r="B5950" s="10">
        <v>5947</v>
      </c>
      <c r="C5950" s="71">
        <v>0.59470000000000001</v>
      </c>
      <c r="D5950" s="74">
        <v>755447</v>
      </c>
      <c r="E5950" s="61">
        <v>701922</v>
      </c>
      <c r="F5950" s="68">
        <v>0.18886174999999999</v>
      </c>
      <c r="G5950" s="292">
        <v>0.17548050000000001</v>
      </c>
      <c r="H5950" s="68">
        <v>0.20145253333333332</v>
      </c>
      <c r="I5950" s="68">
        <v>0.18717919999999999</v>
      </c>
      <c r="T5950" s="91"/>
      <c r="U5950" s="91"/>
      <c r="AA5950" s="91"/>
      <c r="AB5950" s="91"/>
      <c r="AC5950" s="91"/>
      <c r="AD5950" s="91"/>
      <c r="AE5950" s="91"/>
      <c r="AF5950" s="91"/>
    </row>
    <row r="5951" spans="1:32" x14ac:dyDescent="0.3">
      <c r="A5951" s="65">
        <v>0</v>
      </c>
      <c r="B5951" s="10">
        <v>5948</v>
      </c>
      <c r="C5951" s="71">
        <v>0.5948</v>
      </c>
      <c r="D5951" s="74">
        <v>755447</v>
      </c>
      <c r="E5951" s="61">
        <v>701922</v>
      </c>
      <c r="F5951" s="68">
        <v>0.18886174999999999</v>
      </c>
      <c r="G5951" s="292">
        <v>0.17548050000000001</v>
      </c>
      <c r="H5951" s="68">
        <v>0.20145253333333332</v>
      </c>
      <c r="I5951" s="68">
        <v>0.18717919999999999</v>
      </c>
      <c r="T5951" s="91"/>
      <c r="U5951" s="91"/>
      <c r="AA5951" s="91"/>
      <c r="AB5951" s="91"/>
      <c r="AC5951" s="91"/>
      <c r="AD5951" s="91"/>
      <c r="AE5951" s="91"/>
      <c r="AF5951" s="91"/>
    </row>
    <row r="5952" spans="1:32" x14ac:dyDescent="0.3">
      <c r="A5952" s="65">
        <v>0</v>
      </c>
      <c r="B5952" s="10">
        <v>5949</v>
      </c>
      <c r="C5952" s="71">
        <v>0.59489999999999998</v>
      </c>
      <c r="D5952" s="74">
        <v>755447</v>
      </c>
      <c r="E5952" s="61">
        <v>701922</v>
      </c>
      <c r="F5952" s="68">
        <v>0.18886174999999999</v>
      </c>
      <c r="G5952" s="292">
        <v>0.17548050000000001</v>
      </c>
      <c r="H5952" s="68">
        <v>0.20145253333333332</v>
      </c>
      <c r="I5952" s="68">
        <v>0.18717919999999999</v>
      </c>
      <c r="T5952" s="91"/>
      <c r="U5952" s="91"/>
      <c r="AA5952" s="91"/>
      <c r="AB5952" s="91"/>
      <c r="AC5952" s="91"/>
      <c r="AD5952" s="91"/>
      <c r="AE5952" s="91"/>
      <c r="AF5952" s="91"/>
    </row>
    <row r="5953" spans="1:32" x14ac:dyDescent="0.3">
      <c r="A5953" s="65">
        <v>0</v>
      </c>
      <c r="B5953" s="10">
        <v>5950</v>
      </c>
      <c r="C5953" s="71">
        <v>0.59499999999999997</v>
      </c>
      <c r="D5953" s="74">
        <v>755447</v>
      </c>
      <c r="E5953" s="61">
        <v>701922</v>
      </c>
      <c r="F5953" s="68">
        <v>0.18886174999999999</v>
      </c>
      <c r="G5953" s="292">
        <v>0.17548050000000001</v>
      </c>
      <c r="H5953" s="68">
        <v>0.20145253333333332</v>
      </c>
      <c r="I5953" s="68">
        <v>0.18717919999999999</v>
      </c>
      <c r="T5953" s="91"/>
      <c r="U5953" s="91"/>
      <c r="AA5953" s="91"/>
      <c r="AB5953" s="91"/>
      <c r="AC5953" s="91"/>
      <c r="AD5953" s="91"/>
      <c r="AE5953" s="91"/>
      <c r="AF5953" s="91"/>
    </row>
    <row r="5954" spans="1:32" x14ac:dyDescent="0.3">
      <c r="A5954" s="65">
        <v>0</v>
      </c>
      <c r="B5954" s="10">
        <v>5951</v>
      </c>
      <c r="C5954" s="71">
        <v>0.59509999999999996</v>
      </c>
      <c r="D5954" s="74">
        <v>755447</v>
      </c>
      <c r="E5954" s="61">
        <v>701922</v>
      </c>
      <c r="F5954" s="68">
        <v>0.18886174999999999</v>
      </c>
      <c r="G5954" s="292">
        <v>0.17548050000000001</v>
      </c>
      <c r="H5954" s="68">
        <v>0.20145253333333332</v>
      </c>
      <c r="I5954" s="68">
        <v>0.18717919999999999</v>
      </c>
      <c r="T5954" s="91"/>
      <c r="U5954" s="91"/>
      <c r="AA5954" s="91"/>
      <c r="AB5954" s="91"/>
      <c r="AC5954" s="91"/>
      <c r="AD5954" s="91"/>
      <c r="AE5954" s="91"/>
      <c r="AF5954" s="91"/>
    </row>
    <row r="5955" spans="1:32" x14ac:dyDescent="0.3">
      <c r="A5955" s="65">
        <v>0</v>
      </c>
      <c r="B5955" s="10">
        <v>5952</v>
      </c>
      <c r="C5955" s="71">
        <v>0.59519999999999995</v>
      </c>
      <c r="D5955" s="74">
        <v>755447</v>
      </c>
      <c r="E5955" s="61">
        <v>701922</v>
      </c>
      <c r="F5955" s="68">
        <v>0.18886174999999999</v>
      </c>
      <c r="G5955" s="292">
        <v>0.17548050000000001</v>
      </c>
      <c r="H5955" s="68">
        <v>0.20145253333333332</v>
      </c>
      <c r="I5955" s="68">
        <v>0.18717919999999999</v>
      </c>
      <c r="T5955" s="91"/>
      <c r="U5955" s="91"/>
      <c r="AA5955" s="91"/>
      <c r="AB5955" s="91"/>
      <c r="AC5955" s="91"/>
      <c r="AD5955" s="91"/>
      <c r="AE5955" s="91"/>
      <c r="AF5955" s="91"/>
    </row>
    <row r="5956" spans="1:32" x14ac:dyDescent="0.3">
      <c r="A5956" s="65">
        <v>0</v>
      </c>
      <c r="B5956" s="10">
        <v>5953</v>
      </c>
      <c r="C5956" s="71">
        <v>0.59530000000000005</v>
      </c>
      <c r="D5956" s="74">
        <v>755447</v>
      </c>
      <c r="E5956" s="61">
        <v>701922</v>
      </c>
      <c r="F5956" s="68">
        <v>0.18886174999999999</v>
      </c>
      <c r="G5956" s="292">
        <v>0.17548050000000001</v>
      </c>
      <c r="H5956" s="68">
        <v>0.20145253333333332</v>
      </c>
      <c r="I5956" s="68">
        <v>0.18717919999999999</v>
      </c>
      <c r="T5956" s="91"/>
      <c r="U5956" s="91"/>
      <c r="AA5956" s="91"/>
      <c r="AB5956" s="91"/>
      <c r="AC5956" s="91"/>
      <c r="AD5956" s="91"/>
      <c r="AE5956" s="91"/>
      <c r="AF5956" s="91"/>
    </row>
    <row r="5957" spans="1:32" x14ac:dyDescent="0.3">
      <c r="A5957" s="65">
        <v>0</v>
      </c>
      <c r="B5957" s="10">
        <v>5954</v>
      </c>
      <c r="C5957" s="71">
        <v>0.59540000000000004</v>
      </c>
      <c r="D5957" s="74">
        <v>755447</v>
      </c>
      <c r="E5957" s="61">
        <v>701922</v>
      </c>
      <c r="F5957" s="68">
        <v>0.18886174999999999</v>
      </c>
      <c r="G5957" s="292">
        <v>0.17548050000000001</v>
      </c>
      <c r="H5957" s="68">
        <v>0.20145253333333332</v>
      </c>
      <c r="I5957" s="68">
        <v>0.18717919999999999</v>
      </c>
      <c r="T5957" s="91"/>
      <c r="U5957" s="91"/>
      <c r="AA5957" s="91"/>
      <c r="AB5957" s="91"/>
      <c r="AC5957" s="91"/>
      <c r="AD5957" s="91"/>
      <c r="AE5957" s="91"/>
      <c r="AF5957" s="91"/>
    </row>
    <row r="5958" spans="1:32" x14ac:dyDescent="0.3">
      <c r="A5958" s="65">
        <v>0</v>
      </c>
      <c r="B5958" s="10">
        <v>5955</v>
      </c>
      <c r="C5958" s="71">
        <v>0.59550000000000003</v>
      </c>
      <c r="D5958" s="74">
        <v>755447</v>
      </c>
      <c r="E5958" s="61">
        <v>701922</v>
      </c>
      <c r="F5958" s="68">
        <v>0.18886174999999999</v>
      </c>
      <c r="G5958" s="292">
        <v>0.17548050000000001</v>
      </c>
      <c r="H5958" s="68">
        <v>0.20145253333333332</v>
      </c>
      <c r="I5958" s="68">
        <v>0.18717919999999999</v>
      </c>
      <c r="T5958" s="91"/>
      <c r="U5958" s="91"/>
      <c r="AA5958" s="91"/>
      <c r="AB5958" s="91"/>
      <c r="AC5958" s="91"/>
      <c r="AD5958" s="91"/>
      <c r="AE5958" s="91"/>
      <c r="AF5958" s="91"/>
    </row>
    <row r="5959" spans="1:32" x14ac:dyDescent="0.3">
      <c r="A5959" s="65">
        <v>0</v>
      </c>
      <c r="B5959" s="10">
        <v>5956</v>
      </c>
      <c r="C5959" s="71">
        <v>0.59560000000000002</v>
      </c>
      <c r="D5959" s="74">
        <v>755447</v>
      </c>
      <c r="E5959" s="61">
        <v>701922</v>
      </c>
      <c r="F5959" s="68">
        <v>0.18886174999999999</v>
      </c>
      <c r="G5959" s="292">
        <v>0.17548050000000001</v>
      </c>
      <c r="H5959" s="68">
        <v>0.20145253333333332</v>
      </c>
      <c r="I5959" s="68">
        <v>0.18717919999999999</v>
      </c>
      <c r="T5959" s="91"/>
      <c r="U5959" s="91"/>
      <c r="AA5959" s="91"/>
      <c r="AB5959" s="91"/>
      <c r="AC5959" s="91"/>
      <c r="AD5959" s="91"/>
      <c r="AE5959" s="91"/>
      <c r="AF5959" s="91"/>
    </row>
    <row r="5960" spans="1:32" x14ac:dyDescent="0.3">
      <c r="A5960" s="65">
        <v>0</v>
      </c>
      <c r="B5960" s="10">
        <v>5957</v>
      </c>
      <c r="C5960" s="71">
        <v>0.59570000000000001</v>
      </c>
      <c r="D5960" s="74">
        <v>755447</v>
      </c>
      <c r="E5960" s="61">
        <v>701922</v>
      </c>
      <c r="F5960" s="68">
        <v>0.18886174999999999</v>
      </c>
      <c r="G5960" s="292">
        <v>0.17548050000000001</v>
      </c>
      <c r="H5960" s="68">
        <v>0.20145253333333332</v>
      </c>
      <c r="I5960" s="68">
        <v>0.18717919999999999</v>
      </c>
      <c r="T5960" s="91"/>
      <c r="U5960" s="91"/>
      <c r="AA5960" s="91"/>
      <c r="AB5960" s="91"/>
      <c r="AC5960" s="91"/>
      <c r="AD5960" s="91"/>
      <c r="AE5960" s="91"/>
      <c r="AF5960" s="91"/>
    </row>
    <row r="5961" spans="1:32" x14ac:dyDescent="0.3">
      <c r="A5961" s="65">
        <v>0</v>
      </c>
      <c r="B5961" s="10">
        <v>5958</v>
      </c>
      <c r="C5961" s="71">
        <v>0.5958</v>
      </c>
      <c r="D5961" s="74">
        <v>755447</v>
      </c>
      <c r="E5961" s="61">
        <v>701922</v>
      </c>
      <c r="F5961" s="68">
        <v>0.18886174999999999</v>
      </c>
      <c r="G5961" s="292">
        <v>0.17548050000000001</v>
      </c>
      <c r="H5961" s="68">
        <v>0.20145253333333332</v>
      </c>
      <c r="I5961" s="68">
        <v>0.18717919999999999</v>
      </c>
      <c r="T5961" s="91"/>
      <c r="U5961" s="91"/>
      <c r="AA5961" s="91"/>
      <c r="AB5961" s="91"/>
      <c r="AC5961" s="91"/>
      <c r="AD5961" s="91"/>
      <c r="AE5961" s="91"/>
      <c r="AF5961" s="91"/>
    </row>
    <row r="5962" spans="1:32" x14ac:dyDescent="0.3">
      <c r="A5962" s="65">
        <v>0</v>
      </c>
      <c r="B5962" s="10">
        <v>5959</v>
      </c>
      <c r="C5962" s="71">
        <v>0.59589999999999999</v>
      </c>
      <c r="D5962" s="74">
        <v>755447</v>
      </c>
      <c r="E5962" s="61">
        <v>701922</v>
      </c>
      <c r="F5962" s="68">
        <v>0.18886174999999999</v>
      </c>
      <c r="G5962" s="292">
        <v>0.17548050000000001</v>
      </c>
      <c r="H5962" s="68">
        <v>0.20145253333333332</v>
      </c>
      <c r="I5962" s="68">
        <v>0.18717919999999999</v>
      </c>
      <c r="T5962" s="91"/>
      <c r="U5962" s="91"/>
      <c r="AA5962" s="91"/>
      <c r="AB5962" s="91"/>
      <c r="AC5962" s="91"/>
      <c r="AD5962" s="91"/>
      <c r="AE5962" s="91"/>
      <c r="AF5962" s="91"/>
    </row>
    <row r="5963" spans="1:32" x14ac:dyDescent="0.3">
      <c r="A5963" s="65">
        <v>0</v>
      </c>
      <c r="B5963" s="10">
        <v>5960</v>
      </c>
      <c r="C5963" s="71">
        <v>0.59599999999999997</v>
      </c>
      <c r="D5963" s="74">
        <v>755447</v>
      </c>
      <c r="E5963" s="61">
        <v>701922</v>
      </c>
      <c r="F5963" s="68">
        <v>0.18886174999999999</v>
      </c>
      <c r="G5963" s="292">
        <v>0.17548050000000001</v>
      </c>
      <c r="H5963" s="68">
        <v>0.20145253333333332</v>
      </c>
      <c r="I5963" s="68">
        <v>0.18717919999999999</v>
      </c>
      <c r="T5963" s="91"/>
      <c r="U5963" s="91"/>
      <c r="AA5963" s="91"/>
      <c r="AB5963" s="91"/>
      <c r="AC5963" s="91"/>
      <c r="AD5963" s="91"/>
      <c r="AE5963" s="91"/>
      <c r="AF5963" s="91"/>
    </row>
    <row r="5964" spans="1:32" x14ac:dyDescent="0.3">
      <c r="A5964" s="65">
        <v>0</v>
      </c>
      <c r="B5964" s="10">
        <v>5961</v>
      </c>
      <c r="C5964" s="71">
        <v>0.59609999999999996</v>
      </c>
      <c r="D5964" s="74">
        <v>755447</v>
      </c>
      <c r="E5964" s="61">
        <v>701922</v>
      </c>
      <c r="F5964" s="68">
        <v>0.18886174999999999</v>
      </c>
      <c r="G5964" s="292">
        <v>0.17548050000000001</v>
      </c>
      <c r="H5964" s="68">
        <v>0.20145253333333332</v>
      </c>
      <c r="I5964" s="68">
        <v>0.18717919999999999</v>
      </c>
      <c r="T5964" s="91"/>
      <c r="U5964" s="91"/>
      <c r="AA5964" s="91"/>
      <c r="AB5964" s="91"/>
      <c r="AC5964" s="91"/>
      <c r="AD5964" s="91"/>
      <c r="AE5964" s="91"/>
      <c r="AF5964" s="91"/>
    </row>
    <row r="5965" spans="1:32" x14ac:dyDescent="0.3">
      <c r="A5965" s="65">
        <v>0</v>
      </c>
      <c r="B5965" s="10">
        <v>5962</v>
      </c>
      <c r="C5965" s="71">
        <v>0.59619999999999995</v>
      </c>
      <c r="D5965" s="74">
        <v>755447</v>
      </c>
      <c r="E5965" s="61">
        <v>701922</v>
      </c>
      <c r="F5965" s="68">
        <v>0.18886174999999999</v>
      </c>
      <c r="G5965" s="292">
        <v>0.17548050000000001</v>
      </c>
      <c r="H5965" s="68">
        <v>0.20145253333333332</v>
      </c>
      <c r="I5965" s="68">
        <v>0.18717919999999999</v>
      </c>
      <c r="T5965" s="91"/>
      <c r="U5965" s="91"/>
      <c r="AA5965" s="91"/>
      <c r="AB5965" s="91"/>
      <c r="AC5965" s="91"/>
      <c r="AD5965" s="91"/>
      <c r="AE5965" s="91"/>
      <c r="AF5965" s="91"/>
    </row>
    <row r="5966" spans="1:32" x14ac:dyDescent="0.3">
      <c r="A5966" s="65">
        <v>0</v>
      </c>
      <c r="B5966" s="10">
        <v>5963</v>
      </c>
      <c r="C5966" s="71">
        <v>0.59630000000000005</v>
      </c>
      <c r="D5966" s="74">
        <v>755447</v>
      </c>
      <c r="E5966" s="61">
        <v>701922</v>
      </c>
      <c r="F5966" s="68">
        <v>0.18886174999999999</v>
      </c>
      <c r="G5966" s="292">
        <v>0.17548050000000001</v>
      </c>
      <c r="H5966" s="68">
        <v>0.20145253333333332</v>
      </c>
      <c r="I5966" s="68">
        <v>0.18717919999999999</v>
      </c>
      <c r="T5966" s="91"/>
      <c r="U5966" s="91"/>
      <c r="AA5966" s="91"/>
      <c r="AB5966" s="91"/>
      <c r="AC5966" s="91"/>
      <c r="AD5966" s="91"/>
      <c r="AE5966" s="91"/>
      <c r="AF5966" s="91"/>
    </row>
    <row r="5967" spans="1:32" x14ac:dyDescent="0.3">
      <c r="A5967" s="65">
        <v>0</v>
      </c>
      <c r="B5967" s="10">
        <v>5964</v>
      </c>
      <c r="C5967" s="71">
        <v>0.59640000000000004</v>
      </c>
      <c r="D5967" s="74">
        <v>755447</v>
      </c>
      <c r="E5967" s="61">
        <v>701922</v>
      </c>
      <c r="F5967" s="68">
        <v>0.18886174999999999</v>
      </c>
      <c r="G5967" s="292">
        <v>0.17548050000000001</v>
      </c>
      <c r="H5967" s="68">
        <v>0.20145253333333332</v>
      </c>
      <c r="I5967" s="68">
        <v>0.18717919999999999</v>
      </c>
      <c r="T5967" s="91"/>
      <c r="U5967" s="91"/>
      <c r="AA5967" s="91"/>
      <c r="AB5967" s="91"/>
      <c r="AC5967" s="91"/>
      <c r="AD5967" s="91"/>
      <c r="AE5967" s="91"/>
      <c r="AF5967" s="91"/>
    </row>
    <row r="5968" spans="1:32" x14ac:dyDescent="0.3">
      <c r="A5968" s="65">
        <v>0</v>
      </c>
      <c r="B5968" s="10">
        <v>5965</v>
      </c>
      <c r="C5968" s="71">
        <v>0.59650000000000003</v>
      </c>
      <c r="D5968" s="74">
        <v>755447</v>
      </c>
      <c r="E5968" s="61">
        <v>701922</v>
      </c>
      <c r="F5968" s="68">
        <v>0.18886174999999999</v>
      </c>
      <c r="G5968" s="292">
        <v>0.17548050000000001</v>
      </c>
      <c r="H5968" s="68">
        <v>0.20145253333333332</v>
      </c>
      <c r="I5968" s="68">
        <v>0.18717919999999999</v>
      </c>
      <c r="T5968" s="91"/>
      <c r="U5968" s="91"/>
      <c r="AA5968" s="91"/>
      <c r="AB5968" s="91"/>
      <c r="AC5968" s="91"/>
      <c r="AD5968" s="91"/>
      <c r="AE5968" s="91"/>
      <c r="AF5968" s="91"/>
    </row>
    <row r="5969" spans="1:32" x14ac:dyDescent="0.3">
      <c r="A5969" s="65">
        <v>0</v>
      </c>
      <c r="B5969" s="10">
        <v>5966</v>
      </c>
      <c r="C5969" s="71">
        <v>0.59660000000000002</v>
      </c>
      <c r="D5969" s="74">
        <v>755447</v>
      </c>
      <c r="E5969" s="61">
        <v>701922</v>
      </c>
      <c r="F5969" s="68">
        <v>0.18886174999999999</v>
      </c>
      <c r="G5969" s="292">
        <v>0.17548050000000001</v>
      </c>
      <c r="H5969" s="68">
        <v>0.20145253333333332</v>
      </c>
      <c r="I5969" s="68">
        <v>0.18717919999999999</v>
      </c>
      <c r="T5969" s="91"/>
      <c r="U5969" s="91"/>
      <c r="AA5969" s="91"/>
      <c r="AB5969" s="91"/>
      <c r="AC5969" s="91"/>
      <c r="AD5969" s="91"/>
      <c r="AE5969" s="91"/>
      <c r="AF5969" s="91"/>
    </row>
    <row r="5970" spans="1:32" x14ac:dyDescent="0.3">
      <c r="A5970" s="65">
        <v>0</v>
      </c>
      <c r="B5970" s="10">
        <v>5967</v>
      </c>
      <c r="C5970" s="71">
        <v>0.59670000000000001</v>
      </c>
      <c r="D5970" s="74">
        <v>755447</v>
      </c>
      <c r="E5970" s="61">
        <v>701922</v>
      </c>
      <c r="F5970" s="68">
        <v>0.18886174999999999</v>
      </c>
      <c r="G5970" s="292">
        <v>0.17548050000000001</v>
      </c>
      <c r="H5970" s="68">
        <v>0.20145253333333332</v>
      </c>
      <c r="I5970" s="68">
        <v>0.18717919999999999</v>
      </c>
      <c r="T5970" s="91"/>
      <c r="U5970" s="91"/>
      <c r="AA5970" s="91"/>
      <c r="AB5970" s="91"/>
      <c r="AC5970" s="91"/>
      <c r="AD5970" s="91"/>
      <c r="AE5970" s="91"/>
      <c r="AF5970" s="91"/>
    </row>
    <row r="5971" spans="1:32" x14ac:dyDescent="0.3">
      <c r="A5971" s="65">
        <v>0</v>
      </c>
      <c r="B5971" s="10">
        <v>5968</v>
      </c>
      <c r="C5971" s="71">
        <v>0.5968</v>
      </c>
      <c r="D5971" s="74">
        <v>755447</v>
      </c>
      <c r="E5971" s="61">
        <v>701922</v>
      </c>
      <c r="F5971" s="68">
        <v>0.18886174999999999</v>
      </c>
      <c r="G5971" s="292">
        <v>0.17548050000000001</v>
      </c>
      <c r="H5971" s="68">
        <v>0.20145253333333332</v>
      </c>
      <c r="I5971" s="68">
        <v>0.18717919999999999</v>
      </c>
      <c r="T5971" s="91"/>
      <c r="U5971" s="91"/>
      <c r="AA5971" s="91"/>
      <c r="AB5971" s="91"/>
      <c r="AC5971" s="91"/>
      <c r="AD5971" s="91"/>
      <c r="AE5971" s="91"/>
      <c r="AF5971" s="91"/>
    </row>
    <row r="5972" spans="1:32" x14ac:dyDescent="0.3">
      <c r="A5972" s="65">
        <v>0</v>
      </c>
      <c r="B5972" s="10">
        <v>5969</v>
      </c>
      <c r="C5972" s="71">
        <v>0.59689999999999999</v>
      </c>
      <c r="D5972" s="74">
        <v>755447</v>
      </c>
      <c r="E5972" s="61">
        <v>701922</v>
      </c>
      <c r="F5972" s="68">
        <v>0.18886174999999999</v>
      </c>
      <c r="G5972" s="292">
        <v>0.17548050000000001</v>
      </c>
      <c r="H5972" s="68">
        <v>0.20145253333333332</v>
      </c>
      <c r="I5972" s="68">
        <v>0.18717919999999999</v>
      </c>
      <c r="T5972" s="91"/>
      <c r="U5972" s="91"/>
      <c r="AA5972" s="91"/>
      <c r="AB5972" s="91"/>
      <c r="AC5972" s="91"/>
      <c r="AD5972" s="91"/>
      <c r="AE5972" s="91"/>
      <c r="AF5972" s="91"/>
    </row>
    <row r="5973" spans="1:32" x14ac:dyDescent="0.3">
      <c r="A5973" s="65">
        <v>0</v>
      </c>
      <c r="B5973" s="10">
        <v>5970</v>
      </c>
      <c r="C5973" s="71">
        <v>0.59699999999999998</v>
      </c>
      <c r="D5973" s="74">
        <v>755447</v>
      </c>
      <c r="E5973" s="61">
        <v>701922</v>
      </c>
      <c r="F5973" s="68">
        <v>0.18886174999999999</v>
      </c>
      <c r="G5973" s="292">
        <v>0.17548050000000001</v>
      </c>
      <c r="H5973" s="68">
        <v>0.20145253333333332</v>
      </c>
      <c r="I5973" s="68">
        <v>0.18717919999999999</v>
      </c>
      <c r="T5973" s="91"/>
      <c r="U5973" s="91"/>
      <c r="AA5973" s="91"/>
      <c r="AB5973" s="91"/>
      <c r="AC5973" s="91"/>
      <c r="AD5973" s="91"/>
      <c r="AE5973" s="91"/>
      <c r="AF5973" s="91"/>
    </row>
    <row r="5974" spans="1:32" x14ac:dyDescent="0.3">
      <c r="A5974" s="65">
        <v>0</v>
      </c>
      <c r="B5974" s="10">
        <v>5971</v>
      </c>
      <c r="C5974" s="71">
        <v>0.59709999999999996</v>
      </c>
      <c r="D5974" s="74">
        <v>755447</v>
      </c>
      <c r="E5974" s="61">
        <v>701922</v>
      </c>
      <c r="F5974" s="68">
        <v>0.18886174999999999</v>
      </c>
      <c r="G5974" s="292">
        <v>0.17548050000000001</v>
      </c>
      <c r="H5974" s="68">
        <v>0.20145253333333332</v>
      </c>
      <c r="I5974" s="68">
        <v>0.18717919999999999</v>
      </c>
      <c r="T5974" s="91"/>
      <c r="U5974" s="91"/>
      <c r="AA5974" s="91"/>
      <c r="AB5974" s="91"/>
      <c r="AC5974" s="91"/>
      <c r="AD5974" s="91"/>
      <c r="AE5974" s="91"/>
      <c r="AF5974" s="91"/>
    </row>
    <row r="5975" spans="1:32" x14ac:dyDescent="0.3">
      <c r="A5975" s="65">
        <v>0</v>
      </c>
      <c r="B5975" s="10">
        <v>5972</v>
      </c>
      <c r="C5975" s="71">
        <v>0.59719999999999995</v>
      </c>
      <c r="D5975" s="74">
        <v>755447</v>
      </c>
      <c r="E5975" s="61">
        <v>701922</v>
      </c>
      <c r="F5975" s="68">
        <v>0.18886174999999999</v>
      </c>
      <c r="G5975" s="292">
        <v>0.17548050000000001</v>
      </c>
      <c r="H5975" s="68">
        <v>0.20145253333333332</v>
      </c>
      <c r="I5975" s="68">
        <v>0.18717919999999999</v>
      </c>
      <c r="T5975" s="91"/>
      <c r="U5975" s="91"/>
      <c r="AA5975" s="91"/>
      <c r="AB5975" s="91"/>
      <c r="AC5975" s="91"/>
      <c r="AD5975" s="91"/>
      <c r="AE5975" s="91"/>
      <c r="AF5975" s="91"/>
    </row>
    <row r="5976" spans="1:32" x14ac:dyDescent="0.3">
      <c r="A5976" s="65">
        <v>0</v>
      </c>
      <c r="B5976" s="10">
        <v>5973</v>
      </c>
      <c r="C5976" s="71">
        <v>0.59730000000000005</v>
      </c>
      <c r="D5976" s="74">
        <v>755447</v>
      </c>
      <c r="E5976" s="61">
        <v>701922</v>
      </c>
      <c r="F5976" s="68">
        <v>0.18886174999999999</v>
      </c>
      <c r="G5976" s="292">
        <v>0.17548050000000001</v>
      </c>
      <c r="H5976" s="68">
        <v>0.20145253333333332</v>
      </c>
      <c r="I5976" s="68">
        <v>0.18717919999999999</v>
      </c>
      <c r="T5976" s="91"/>
      <c r="U5976" s="91"/>
      <c r="AA5976" s="91"/>
      <c r="AB5976" s="91"/>
      <c r="AC5976" s="91"/>
      <c r="AD5976" s="91"/>
      <c r="AE5976" s="91"/>
      <c r="AF5976" s="91"/>
    </row>
    <row r="5977" spans="1:32" x14ac:dyDescent="0.3">
      <c r="A5977" s="65">
        <v>0</v>
      </c>
      <c r="B5977" s="10">
        <v>5974</v>
      </c>
      <c r="C5977" s="71">
        <v>0.59740000000000004</v>
      </c>
      <c r="D5977" s="74">
        <v>755447</v>
      </c>
      <c r="E5977" s="61">
        <v>701922</v>
      </c>
      <c r="F5977" s="68">
        <v>0.18886174999999999</v>
      </c>
      <c r="G5977" s="292">
        <v>0.17548050000000001</v>
      </c>
      <c r="H5977" s="68">
        <v>0.20145253333333332</v>
      </c>
      <c r="I5977" s="68">
        <v>0.18717919999999999</v>
      </c>
      <c r="T5977" s="91"/>
      <c r="U5977" s="91"/>
      <c r="AA5977" s="91"/>
      <c r="AB5977" s="91"/>
      <c r="AC5977" s="91"/>
      <c r="AD5977" s="91"/>
      <c r="AE5977" s="91"/>
      <c r="AF5977" s="91"/>
    </row>
    <row r="5978" spans="1:32" x14ac:dyDescent="0.3">
      <c r="A5978" s="65">
        <v>0</v>
      </c>
      <c r="B5978" s="10">
        <v>5975</v>
      </c>
      <c r="C5978" s="71">
        <v>0.59750000000000003</v>
      </c>
      <c r="D5978" s="74">
        <v>755447</v>
      </c>
      <c r="E5978" s="61">
        <v>701922</v>
      </c>
      <c r="F5978" s="68">
        <v>0.18886174999999999</v>
      </c>
      <c r="G5978" s="292">
        <v>0.17548050000000001</v>
      </c>
      <c r="H5978" s="68">
        <v>0.20145253333333332</v>
      </c>
      <c r="I5978" s="68">
        <v>0.18717919999999999</v>
      </c>
      <c r="T5978" s="91"/>
      <c r="U5978" s="91"/>
      <c r="AA5978" s="91"/>
      <c r="AB5978" s="91"/>
      <c r="AC5978" s="91"/>
      <c r="AD5978" s="91"/>
      <c r="AE5978" s="91"/>
      <c r="AF5978" s="91"/>
    </row>
    <row r="5979" spans="1:32" x14ac:dyDescent="0.3">
      <c r="A5979" s="65">
        <v>0</v>
      </c>
      <c r="B5979" s="10">
        <v>5976</v>
      </c>
      <c r="C5979" s="71">
        <v>0.59760000000000002</v>
      </c>
      <c r="D5979" s="74">
        <v>755447</v>
      </c>
      <c r="E5979" s="61">
        <v>701922</v>
      </c>
      <c r="F5979" s="68">
        <v>0.18886174999999999</v>
      </c>
      <c r="G5979" s="292">
        <v>0.17548050000000001</v>
      </c>
      <c r="H5979" s="68">
        <v>0.20145253333333332</v>
      </c>
      <c r="I5979" s="68">
        <v>0.18717919999999999</v>
      </c>
      <c r="T5979" s="91"/>
      <c r="U5979" s="91"/>
      <c r="AA5979" s="91"/>
      <c r="AB5979" s="91"/>
      <c r="AC5979" s="91"/>
      <c r="AD5979" s="91"/>
      <c r="AE5979" s="91"/>
      <c r="AF5979" s="91"/>
    </row>
    <row r="5980" spans="1:32" x14ac:dyDescent="0.3">
      <c r="A5980" s="65">
        <v>0</v>
      </c>
      <c r="B5980" s="10">
        <v>5977</v>
      </c>
      <c r="C5980" s="71">
        <v>0.59770000000000001</v>
      </c>
      <c r="D5980" s="74">
        <v>755447</v>
      </c>
      <c r="E5980" s="61">
        <v>701922</v>
      </c>
      <c r="F5980" s="68">
        <v>0.18886174999999999</v>
      </c>
      <c r="G5980" s="292">
        <v>0.17548050000000001</v>
      </c>
      <c r="H5980" s="68">
        <v>0.20145253333333332</v>
      </c>
      <c r="I5980" s="68">
        <v>0.18717919999999999</v>
      </c>
      <c r="T5980" s="91"/>
      <c r="U5980" s="91"/>
      <c r="AA5980" s="91"/>
      <c r="AB5980" s="91"/>
      <c r="AC5980" s="91"/>
      <c r="AD5980" s="91"/>
      <c r="AE5980" s="91"/>
      <c r="AF5980" s="91"/>
    </row>
    <row r="5981" spans="1:32" x14ac:dyDescent="0.3">
      <c r="A5981" s="65">
        <v>0</v>
      </c>
      <c r="B5981" s="10">
        <v>5978</v>
      </c>
      <c r="C5981" s="71">
        <v>0.5978</v>
      </c>
      <c r="D5981" s="74">
        <v>755447</v>
      </c>
      <c r="E5981" s="61">
        <v>701922</v>
      </c>
      <c r="F5981" s="68">
        <v>0.18886174999999999</v>
      </c>
      <c r="G5981" s="292">
        <v>0.17548050000000001</v>
      </c>
      <c r="H5981" s="68">
        <v>0.20145253333333332</v>
      </c>
      <c r="I5981" s="68">
        <v>0.18717919999999999</v>
      </c>
      <c r="T5981" s="91"/>
      <c r="U5981" s="91"/>
      <c r="AA5981" s="91"/>
      <c r="AB5981" s="91"/>
      <c r="AC5981" s="91"/>
      <c r="AD5981" s="91"/>
      <c r="AE5981" s="91"/>
      <c r="AF5981" s="91"/>
    </row>
    <row r="5982" spans="1:32" x14ac:dyDescent="0.3">
      <c r="A5982" s="65">
        <v>0</v>
      </c>
      <c r="B5982" s="10">
        <v>5979</v>
      </c>
      <c r="C5982" s="71">
        <v>0.59789999999999999</v>
      </c>
      <c r="D5982" s="74">
        <v>755447</v>
      </c>
      <c r="E5982" s="61">
        <v>701922</v>
      </c>
      <c r="F5982" s="68">
        <v>0.18886174999999999</v>
      </c>
      <c r="G5982" s="292">
        <v>0.17548050000000001</v>
      </c>
      <c r="H5982" s="68">
        <v>0.20145253333333332</v>
      </c>
      <c r="I5982" s="68">
        <v>0.18717919999999999</v>
      </c>
      <c r="T5982" s="91"/>
      <c r="U5982" s="91"/>
      <c r="AA5982" s="91"/>
      <c r="AB5982" s="91"/>
      <c r="AC5982" s="91"/>
      <c r="AD5982" s="91"/>
      <c r="AE5982" s="91"/>
      <c r="AF5982" s="91"/>
    </row>
    <row r="5983" spans="1:32" x14ac:dyDescent="0.3">
      <c r="A5983" s="65">
        <v>0</v>
      </c>
      <c r="B5983" s="10">
        <v>5980</v>
      </c>
      <c r="C5983" s="71">
        <v>0.59799999999999998</v>
      </c>
      <c r="D5983" s="74">
        <v>755447</v>
      </c>
      <c r="E5983" s="61">
        <v>701922</v>
      </c>
      <c r="F5983" s="68">
        <v>0.18886174999999999</v>
      </c>
      <c r="G5983" s="292">
        <v>0.17548050000000001</v>
      </c>
      <c r="H5983" s="68">
        <v>0.20145253333333332</v>
      </c>
      <c r="I5983" s="68">
        <v>0.18717919999999999</v>
      </c>
      <c r="T5983" s="91"/>
      <c r="U5983" s="91"/>
      <c r="AA5983" s="91"/>
      <c r="AB5983" s="91"/>
      <c r="AC5983" s="91"/>
      <c r="AD5983" s="91"/>
      <c r="AE5983" s="91"/>
      <c r="AF5983" s="91"/>
    </row>
    <row r="5984" spans="1:32" x14ac:dyDescent="0.3">
      <c r="A5984" s="65">
        <v>0</v>
      </c>
      <c r="B5984" s="10">
        <v>5981</v>
      </c>
      <c r="C5984" s="71">
        <v>0.59809999999999997</v>
      </c>
      <c r="D5984" s="74">
        <v>755447</v>
      </c>
      <c r="E5984" s="61">
        <v>701922</v>
      </c>
      <c r="F5984" s="68">
        <v>0.18886174999999999</v>
      </c>
      <c r="G5984" s="292">
        <v>0.17548050000000001</v>
      </c>
      <c r="H5984" s="68">
        <v>0.20145253333333332</v>
      </c>
      <c r="I5984" s="68">
        <v>0.18717919999999999</v>
      </c>
      <c r="T5984" s="91"/>
      <c r="U5984" s="91"/>
      <c r="AA5984" s="91"/>
      <c r="AB5984" s="91"/>
      <c r="AC5984" s="91"/>
      <c r="AD5984" s="91"/>
      <c r="AE5984" s="91"/>
      <c r="AF5984" s="91"/>
    </row>
    <row r="5985" spans="1:32" x14ac:dyDescent="0.3">
      <c r="A5985" s="65">
        <v>0</v>
      </c>
      <c r="B5985" s="10">
        <v>5982</v>
      </c>
      <c r="C5985" s="71">
        <v>0.59819999999999995</v>
      </c>
      <c r="D5985" s="74">
        <v>755447</v>
      </c>
      <c r="E5985" s="61">
        <v>701922</v>
      </c>
      <c r="F5985" s="68">
        <v>0.18886174999999999</v>
      </c>
      <c r="G5985" s="292">
        <v>0.17548050000000001</v>
      </c>
      <c r="H5985" s="68">
        <v>0.20145253333333332</v>
      </c>
      <c r="I5985" s="68">
        <v>0.18717919999999999</v>
      </c>
      <c r="T5985" s="91"/>
      <c r="U5985" s="91"/>
      <c r="AA5985" s="91"/>
      <c r="AB5985" s="91"/>
      <c r="AC5985" s="91"/>
      <c r="AD5985" s="91"/>
      <c r="AE5985" s="91"/>
      <c r="AF5985" s="91"/>
    </row>
    <row r="5986" spans="1:32" x14ac:dyDescent="0.3">
      <c r="A5986" s="65">
        <v>0</v>
      </c>
      <c r="B5986" s="10">
        <v>5983</v>
      </c>
      <c r="C5986" s="71">
        <v>0.59830000000000005</v>
      </c>
      <c r="D5986" s="74">
        <v>755447</v>
      </c>
      <c r="E5986" s="61">
        <v>701922</v>
      </c>
      <c r="F5986" s="68">
        <v>0.18886174999999999</v>
      </c>
      <c r="G5986" s="292">
        <v>0.17548050000000001</v>
      </c>
      <c r="H5986" s="68">
        <v>0.20145253333333332</v>
      </c>
      <c r="I5986" s="68">
        <v>0.18717919999999999</v>
      </c>
      <c r="T5986" s="91"/>
      <c r="U5986" s="91"/>
      <c r="AA5986" s="91"/>
      <c r="AB5986" s="91"/>
      <c r="AC5986" s="91"/>
      <c r="AD5986" s="91"/>
      <c r="AE5986" s="91"/>
      <c r="AF5986" s="91"/>
    </row>
    <row r="5987" spans="1:32" x14ac:dyDescent="0.3">
      <c r="A5987" s="65">
        <v>0</v>
      </c>
      <c r="B5987" s="10">
        <v>5984</v>
      </c>
      <c r="C5987" s="71">
        <v>0.59840000000000004</v>
      </c>
      <c r="D5987" s="74">
        <v>755447</v>
      </c>
      <c r="E5987" s="61">
        <v>701922</v>
      </c>
      <c r="F5987" s="68">
        <v>0.18886174999999999</v>
      </c>
      <c r="G5987" s="292">
        <v>0.17548050000000001</v>
      </c>
      <c r="H5987" s="68">
        <v>0.20145253333333332</v>
      </c>
      <c r="I5987" s="68">
        <v>0.18717919999999999</v>
      </c>
      <c r="T5987" s="91"/>
      <c r="U5987" s="91"/>
      <c r="AA5987" s="91"/>
      <c r="AB5987" s="91"/>
      <c r="AC5987" s="91"/>
      <c r="AD5987" s="91"/>
      <c r="AE5987" s="91"/>
      <c r="AF5987" s="91"/>
    </row>
    <row r="5988" spans="1:32" x14ac:dyDescent="0.3">
      <c r="A5988" s="65">
        <v>0</v>
      </c>
      <c r="B5988" s="10">
        <v>5985</v>
      </c>
      <c r="C5988" s="71">
        <v>0.59850000000000003</v>
      </c>
      <c r="D5988" s="74">
        <v>755447</v>
      </c>
      <c r="E5988" s="61">
        <v>701922</v>
      </c>
      <c r="F5988" s="68">
        <v>0.18886174999999999</v>
      </c>
      <c r="G5988" s="292">
        <v>0.17548050000000001</v>
      </c>
      <c r="H5988" s="68">
        <v>0.20145253333333332</v>
      </c>
      <c r="I5988" s="68">
        <v>0.18717919999999999</v>
      </c>
      <c r="T5988" s="91"/>
      <c r="U5988" s="91"/>
      <c r="AA5988" s="91"/>
      <c r="AB5988" s="91"/>
      <c r="AC5988" s="91"/>
      <c r="AD5988" s="91"/>
      <c r="AE5988" s="91"/>
      <c r="AF5988" s="91"/>
    </row>
    <row r="5989" spans="1:32" x14ac:dyDescent="0.3">
      <c r="A5989" s="65">
        <v>0</v>
      </c>
      <c r="B5989" s="10">
        <v>5986</v>
      </c>
      <c r="C5989" s="71">
        <v>0.59860000000000002</v>
      </c>
      <c r="D5989" s="74">
        <v>755447</v>
      </c>
      <c r="E5989" s="61">
        <v>701922</v>
      </c>
      <c r="F5989" s="68">
        <v>0.18886174999999999</v>
      </c>
      <c r="G5989" s="292">
        <v>0.17548050000000001</v>
      </c>
      <c r="H5989" s="68">
        <v>0.20145253333333332</v>
      </c>
      <c r="I5989" s="68">
        <v>0.18717919999999999</v>
      </c>
      <c r="T5989" s="91"/>
      <c r="U5989" s="91"/>
      <c r="AA5989" s="91"/>
      <c r="AB5989" s="91"/>
      <c r="AC5989" s="91"/>
      <c r="AD5989" s="91"/>
      <c r="AE5989" s="91"/>
      <c r="AF5989" s="91"/>
    </row>
    <row r="5990" spans="1:32" x14ac:dyDescent="0.3">
      <c r="A5990" s="65">
        <v>0</v>
      </c>
      <c r="B5990" s="10">
        <v>5987</v>
      </c>
      <c r="C5990" s="71">
        <v>0.59870000000000001</v>
      </c>
      <c r="D5990" s="74">
        <v>755447</v>
      </c>
      <c r="E5990" s="61">
        <v>701922</v>
      </c>
      <c r="F5990" s="68">
        <v>0.18886174999999999</v>
      </c>
      <c r="G5990" s="292">
        <v>0.17548050000000001</v>
      </c>
      <c r="H5990" s="68">
        <v>0.20145253333333332</v>
      </c>
      <c r="I5990" s="68">
        <v>0.18717919999999999</v>
      </c>
      <c r="T5990" s="91"/>
      <c r="U5990" s="91"/>
      <c r="AA5990" s="91"/>
      <c r="AB5990" s="91"/>
      <c r="AC5990" s="91"/>
      <c r="AD5990" s="91"/>
      <c r="AE5990" s="91"/>
      <c r="AF5990" s="91"/>
    </row>
    <row r="5991" spans="1:32" x14ac:dyDescent="0.3">
      <c r="A5991" s="65">
        <v>0</v>
      </c>
      <c r="B5991" s="10">
        <v>5988</v>
      </c>
      <c r="C5991" s="71">
        <v>0.5988</v>
      </c>
      <c r="D5991" s="74">
        <v>755447</v>
      </c>
      <c r="E5991" s="61">
        <v>701922</v>
      </c>
      <c r="F5991" s="68">
        <v>0.18886174999999999</v>
      </c>
      <c r="G5991" s="292">
        <v>0.17548050000000001</v>
      </c>
      <c r="H5991" s="68">
        <v>0.20145253333333332</v>
      </c>
      <c r="I5991" s="68">
        <v>0.18717919999999999</v>
      </c>
      <c r="T5991" s="91"/>
      <c r="U5991" s="91"/>
      <c r="AA5991" s="91"/>
      <c r="AB5991" s="91"/>
      <c r="AC5991" s="91"/>
      <c r="AD5991" s="91"/>
      <c r="AE5991" s="91"/>
      <c r="AF5991" s="91"/>
    </row>
    <row r="5992" spans="1:32" x14ac:dyDescent="0.3">
      <c r="A5992" s="65">
        <v>0</v>
      </c>
      <c r="B5992" s="10">
        <v>5989</v>
      </c>
      <c r="C5992" s="71">
        <v>0.59889999999999999</v>
      </c>
      <c r="D5992" s="74">
        <v>755447</v>
      </c>
      <c r="E5992" s="61">
        <v>701922</v>
      </c>
      <c r="F5992" s="68">
        <v>0.18886174999999999</v>
      </c>
      <c r="G5992" s="292">
        <v>0.17548050000000001</v>
      </c>
      <c r="H5992" s="68">
        <v>0.20145253333333332</v>
      </c>
      <c r="I5992" s="68">
        <v>0.18717919999999999</v>
      </c>
      <c r="T5992" s="91"/>
      <c r="U5992" s="91"/>
      <c r="AA5992" s="91"/>
      <c r="AB5992" s="91"/>
      <c r="AC5992" s="91"/>
      <c r="AD5992" s="91"/>
      <c r="AE5992" s="91"/>
      <c r="AF5992" s="91"/>
    </row>
    <row r="5993" spans="1:32" x14ac:dyDescent="0.3">
      <c r="A5993" s="65">
        <v>0</v>
      </c>
      <c r="B5993" s="10">
        <v>5990</v>
      </c>
      <c r="C5993" s="71">
        <v>0.59899999999999998</v>
      </c>
      <c r="D5993" s="74">
        <v>755447</v>
      </c>
      <c r="E5993" s="61">
        <v>701922</v>
      </c>
      <c r="F5993" s="68">
        <v>0.18886174999999999</v>
      </c>
      <c r="G5993" s="292">
        <v>0.17548050000000001</v>
      </c>
      <c r="H5993" s="68">
        <v>0.20145253333333332</v>
      </c>
      <c r="I5993" s="68">
        <v>0.18717919999999999</v>
      </c>
      <c r="T5993" s="91"/>
      <c r="U5993" s="91"/>
      <c r="AA5993" s="91"/>
      <c r="AB5993" s="91"/>
      <c r="AC5993" s="91"/>
      <c r="AD5993" s="91"/>
      <c r="AE5993" s="91"/>
      <c r="AF5993" s="91"/>
    </row>
    <row r="5994" spans="1:32" x14ac:dyDescent="0.3">
      <c r="A5994" s="65">
        <v>0</v>
      </c>
      <c r="B5994" s="10">
        <v>5991</v>
      </c>
      <c r="C5994" s="71">
        <v>0.59909999999999997</v>
      </c>
      <c r="D5994" s="74">
        <v>755447</v>
      </c>
      <c r="E5994" s="61">
        <v>701922</v>
      </c>
      <c r="F5994" s="68">
        <v>0.18886174999999999</v>
      </c>
      <c r="G5994" s="292">
        <v>0.17548050000000001</v>
      </c>
      <c r="H5994" s="68">
        <v>0.20145253333333332</v>
      </c>
      <c r="I5994" s="68">
        <v>0.18717919999999999</v>
      </c>
      <c r="T5994" s="91"/>
      <c r="U5994" s="91"/>
      <c r="AA5994" s="91"/>
      <c r="AB5994" s="91"/>
      <c r="AC5994" s="91"/>
      <c r="AD5994" s="91"/>
      <c r="AE5994" s="91"/>
      <c r="AF5994" s="91"/>
    </row>
    <row r="5995" spans="1:32" x14ac:dyDescent="0.3">
      <c r="A5995" s="65">
        <v>0</v>
      </c>
      <c r="B5995" s="10">
        <v>5992</v>
      </c>
      <c r="C5995" s="71">
        <v>0.59919999999999995</v>
      </c>
      <c r="D5995" s="74">
        <v>755447</v>
      </c>
      <c r="E5995" s="61">
        <v>701922</v>
      </c>
      <c r="F5995" s="68">
        <v>0.18886174999999999</v>
      </c>
      <c r="G5995" s="292">
        <v>0.17548050000000001</v>
      </c>
      <c r="H5995" s="68">
        <v>0.20145253333333332</v>
      </c>
      <c r="I5995" s="68">
        <v>0.18717919999999999</v>
      </c>
      <c r="T5995" s="91"/>
      <c r="U5995" s="91"/>
      <c r="AA5995" s="91"/>
      <c r="AB5995" s="91"/>
      <c r="AC5995" s="91"/>
      <c r="AD5995" s="91"/>
      <c r="AE5995" s="91"/>
      <c r="AF5995" s="91"/>
    </row>
    <row r="5996" spans="1:32" x14ac:dyDescent="0.3">
      <c r="A5996" s="65">
        <v>0</v>
      </c>
      <c r="B5996" s="10">
        <v>5993</v>
      </c>
      <c r="C5996" s="71">
        <v>0.59930000000000005</v>
      </c>
      <c r="D5996" s="74">
        <v>755447</v>
      </c>
      <c r="E5996" s="61">
        <v>701922</v>
      </c>
      <c r="F5996" s="68">
        <v>0.18886174999999999</v>
      </c>
      <c r="G5996" s="292">
        <v>0.17548050000000001</v>
      </c>
      <c r="H5996" s="68">
        <v>0.20145253333333332</v>
      </c>
      <c r="I5996" s="68">
        <v>0.18717919999999999</v>
      </c>
      <c r="T5996" s="91"/>
      <c r="U5996" s="91"/>
      <c r="AA5996" s="91"/>
      <c r="AB5996" s="91"/>
      <c r="AC5996" s="91"/>
      <c r="AD5996" s="91"/>
      <c r="AE5996" s="91"/>
      <c r="AF5996" s="91"/>
    </row>
    <row r="5997" spans="1:32" x14ac:dyDescent="0.3">
      <c r="A5997" s="65">
        <v>0</v>
      </c>
      <c r="B5997" s="10">
        <v>5994</v>
      </c>
      <c r="C5997" s="71">
        <v>0.59940000000000004</v>
      </c>
      <c r="D5997" s="74">
        <v>755447</v>
      </c>
      <c r="E5997" s="61">
        <v>701922</v>
      </c>
      <c r="F5997" s="68">
        <v>0.18886174999999999</v>
      </c>
      <c r="G5997" s="292">
        <v>0.17548050000000001</v>
      </c>
      <c r="H5997" s="68">
        <v>0.20145253333333332</v>
      </c>
      <c r="I5997" s="68">
        <v>0.18717919999999999</v>
      </c>
      <c r="T5997" s="91"/>
      <c r="U5997" s="91"/>
      <c r="AA5997" s="91"/>
      <c r="AB5997" s="91"/>
      <c r="AC5997" s="91"/>
      <c r="AD5997" s="91"/>
      <c r="AE5997" s="91"/>
      <c r="AF5997" s="91"/>
    </row>
    <row r="5998" spans="1:32" x14ac:dyDescent="0.3">
      <c r="A5998" s="65">
        <v>0</v>
      </c>
      <c r="B5998" s="10">
        <v>5995</v>
      </c>
      <c r="C5998" s="71">
        <v>0.59950000000000003</v>
      </c>
      <c r="D5998" s="74">
        <v>755447</v>
      </c>
      <c r="E5998" s="61">
        <v>701922</v>
      </c>
      <c r="F5998" s="68">
        <v>0.18886174999999999</v>
      </c>
      <c r="G5998" s="292">
        <v>0.17548050000000001</v>
      </c>
      <c r="H5998" s="68">
        <v>0.20145253333333332</v>
      </c>
      <c r="I5998" s="68">
        <v>0.18717919999999999</v>
      </c>
      <c r="T5998" s="91"/>
      <c r="U5998" s="91"/>
      <c r="AA5998" s="91"/>
      <c r="AB5998" s="91"/>
      <c r="AC5998" s="91"/>
      <c r="AD5998" s="91"/>
      <c r="AE5998" s="91"/>
      <c r="AF5998" s="91"/>
    </row>
    <row r="5999" spans="1:32" x14ac:dyDescent="0.3">
      <c r="A5999" s="65">
        <v>0</v>
      </c>
      <c r="B5999" s="10">
        <v>5996</v>
      </c>
      <c r="C5999" s="71">
        <v>0.59960000000000002</v>
      </c>
      <c r="D5999" s="74">
        <v>755447</v>
      </c>
      <c r="E5999" s="61">
        <v>701922</v>
      </c>
      <c r="F5999" s="68">
        <v>0.18886174999999999</v>
      </c>
      <c r="G5999" s="292">
        <v>0.17548050000000001</v>
      </c>
      <c r="H5999" s="68">
        <v>0.20145253333333332</v>
      </c>
      <c r="I5999" s="68">
        <v>0.18717919999999999</v>
      </c>
      <c r="T5999" s="91"/>
      <c r="U5999" s="91"/>
      <c r="AA5999" s="91"/>
      <c r="AB5999" s="91"/>
      <c r="AC5999" s="91"/>
      <c r="AD5999" s="91"/>
      <c r="AE5999" s="91"/>
      <c r="AF5999" s="91"/>
    </row>
    <row r="6000" spans="1:32" x14ac:dyDescent="0.3">
      <c r="A6000" s="65">
        <v>0</v>
      </c>
      <c r="B6000" s="10">
        <v>5997</v>
      </c>
      <c r="C6000" s="71">
        <v>0.59970000000000001</v>
      </c>
      <c r="D6000" s="74">
        <v>755447</v>
      </c>
      <c r="E6000" s="61">
        <v>701922</v>
      </c>
      <c r="F6000" s="68">
        <v>0.18886174999999999</v>
      </c>
      <c r="G6000" s="292">
        <v>0.17548050000000001</v>
      </c>
      <c r="H6000" s="68">
        <v>0.20145253333333332</v>
      </c>
      <c r="I6000" s="68">
        <v>0.18717919999999999</v>
      </c>
      <c r="T6000" s="91"/>
      <c r="U6000" s="91"/>
      <c r="AA6000" s="91"/>
      <c r="AB6000" s="91"/>
      <c r="AC6000" s="91"/>
      <c r="AD6000" s="91"/>
      <c r="AE6000" s="91"/>
      <c r="AF6000" s="91"/>
    </row>
    <row r="6001" spans="1:32" x14ac:dyDescent="0.3">
      <c r="A6001" s="65">
        <v>0</v>
      </c>
      <c r="B6001" s="10">
        <v>5998</v>
      </c>
      <c r="C6001" s="71">
        <v>0.5998</v>
      </c>
      <c r="D6001" s="74">
        <v>755447</v>
      </c>
      <c r="E6001" s="61">
        <v>701922</v>
      </c>
      <c r="F6001" s="68">
        <v>0.18886174999999999</v>
      </c>
      <c r="G6001" s="292">
        <v>0.17548050000000001</v>
      </c>
      <c r="H6001" s="68">
        <v>0.20145253333333332</v>
      </c>
      <c r="I6001" s="68">
        <v>0.18717919999999999</v>
      </c>
      <c r="T6001" s="91"/>
      <c r="U6001" s="91"/>
      <c r="AA6001" s="91"/>
      <c r="AB6001" s="91"/>
      <c r="AC6001" s="91"/>
      <c r="AD6001" s="91"/>
      <c r="AE6001" s="91"/>
      <c r="AF6001" s="91"/>
    </row>
    <row r="6002" spans="1:32" x14ac:dyDescent="0.3">
      <c r="A6002" s="65">
        <v>0</v>
      </c>
      <c r="B6002" s="10">
        <v>5999</v>
      </c>
      <c r="C6002" s="71">
        <v>0.59989999999999999</v>
      </c>
      <c r="D6002" s="74">
        <v>755447</v>
      </c>
      <c r="E6002" s="61">
        <v>701922</v>
      </c>
      <c r="F6002" s="68">
        <v>0.18886174999999999</v>
      </c>
      <c r="G6002" s="292">
        <v>0.17548050000000001</v>
      </c>
      <c r="H6002" s="68">
        <v>0.20145253333333332</v>
      </c>
      <c r="I6002" s="68">
        <v>0.18717919999999999</v>
      </c>
      <c r="T6002" s="91"/>
      <c r="U6002" s="91"/>
      <c r="AA6002" s="91"/>
      <c r="AB6002" s="91"/>
      <c r="AC6002" s="91"/>
      <c r="AD6002" s="91"/>
      <c r="AE6002" s="91"/>
      <c r="AF6002" s="91"/>
    </row>
    <row r="6003" spans="1:32" x14ac:dyDescent="0.3">
      <c r="A6003" s="65">
        <v>0</v>
      </c>
      <c r="B6003" s="10">
        <v>6000</v>
      </c>
      <c r="C6003" s="71">
        <v>0.6</v>
      </c>
      <c r="D6003" s="74">
        <v>755447</v>
      </c>
      <c r="E6003" s="61">
        <v>701922</v>
      </c>
      <c r="F6003" s="68">
        <v>0.18886174999999999</v>
      </c>
      <c r="G6003" s="292">
        <v>0.17548050000000001</v>
      </c>
      <c r="H6003" s="68">
        <v>0.20145253333333332</v>
      </c>
      <c r="I6003" s="68">
        <v>0.18717919999999999</v>
      </c>
      <c r="T6003" s="91"/>
      <c r="U6003" s="91"/>
      <c r="AA6003" s="91"/>
      <c r="AB6003" s="91"/>
      <c r="AC6003" s="91"/>
      <c r="AD6003" s="91"/>
      <c r="AE6003" s="91"/>
      <c r="AF6003" s="91"/>
    </row>
    <row r="6004" spans="1:32" x14ac:dyDescent="0.3">
      <c r="A6004" s="65">
        <v>0</v>
      </c>
      <c r="B6004" s="10">
        <v>6001</v>
      </c>
      <c r="C6004" s="71">
        <v>0.60009999999999997</v>
      </c>
      <c r="D6004" s="74">
        <v>755447</v>
      </c>
      <c r="E6004" s="61">
        <v>701922</v>
      </c>
      <c r="F6004" s="68">
        <v>0.18886174999999999</v>
      </c>
      <c r="G6004" s="292">
        <v>0.17548050000000001</v>
      </c>
      <c r="H6004" s="68">
        <v>0.20145253333333332</v>
      </c>
      <c r="I6004" s="68">
        <v>0.18717919999999999</v>
      </c>
      <c r="T6004" s="91"/>
      <c r="U6004" s="91"/>
      <c r="AA6004" s="91"/>
      <c r="AB6004" s="91"/>
      <c r="AC6004" s="91"/>
      <c r="AD6004" s="91"/>
      <c r="AE6004" s="91"/>
      <c r="AF6004" s="91"/>
    </row>
    <row r="6005" spans="1:32" x14ac:dyDescent="0.3">
      <c r="A6005" s="65">
        <v>0</v>
      </c>
      <c r="B6005" s="10">
        <v>6002</v>
      </c>
      <c r="C6005" s="71">
        <v>0.60019999999999996</v>
      </c>
      <c r="D6005" s="74">
        <v>755447</v>
      </c>
      <c r="E6005" s="61">
        <v>701922</v>
      </c>
      <c r="F6005" s="68">
        <v>0.18886174999999999</v>
      </c>
      <c r="G6005" s="292">
        <v>0.17548050000000001</v>
      </c>
      <c r="H6005" s="68">
        <v>0.20145253333333332</v>
      </c>
      <c r="I6005" s="68">
        <v>0.18717919999999999</v>
      </c>
      <c r="T6005" s="91"/>
      <c r="U6005" s="91"/>
      <c r="AA6005" s="91"/>
      <c r="AB6005" s="91"/>
      <c r="AC6005" s="91"/>
      <c r="AD6005" s="91"/>
      <c r="AE6005" s="91"/>
      <c r="AF6005" s="91"/>
    </row>
    <row r="6006" spans="1:32" x14ac:dyDescent="0.3">
      <c r="A6006" s="65">
        <v>0</v>
      </c>
      <c r="B6006" s="10">
        <v>6003</v>
      </c>
      <c r="C6006" s="71">
        <v>0.60029999999999994</v>
      </c>
      <c r="D6006" s="74">
        <v>755447</v>
      </c>
      <c r="E6006" s="61">
        <v>701922</v>
      </c>
      <c r="F6006" s="68">
        <v>0.18886174999999999</v>
      </c>
      <c r="G6006" s="292">
        <v>0.17548050000000001</v>
      </c>
      <c r="H6006" s="68">
        <v>0.20145253333333332</v>
      </c>
      <c r="I6006" s="68">
        <v>0.18717919999999999</v>
      </c>
      <c r="T6006" s="91"/>
      <c r="U6006" s="91"/>
      <c r="AA6006" s="91"/>
      <c r="AB6006" s="91"/>
      <c r="AC6006" s="91"/>
      <c r="AD6006" s="91"/>
      <c r="AE6006" s="91"/>
      <c r="AF6006" s="91"/>
    </row>
    <row r="6007" spans="1:32" x14ac:dyDescent="0.3">
      <c r="A6007" s="65">
        <v>0</v>
      </c>
      <c r="B6007" s="10">
        <v>6004</v>
      </c>
      <c r="C6007" s="71">
        <v>0.60040000000000004</v>
      </c>
      <c r="D6007" s="74">
        <v>755447</v>
      </c>
      <c r="E6007" s="61">
        <v>701922</v>
      </c>
      <c r="F6007" s="68">
        <v>0.18886174999999999</v>
      </c>
      <c r="G6007" s="292">
        <v>0.17548050000000001</v>
      </c>
      <c r="H6007" s="68">
        <v>0.20145253333333332</v>
      </c>
      <c r="I6007" s="68">
        <v>0.18717919999999999</v>
      </c>
      <c r="T6007" s="91"/>
      <c r="U6007" s="91"/>
      <c r="AA6007" s="91"/>
      <c r="AB6007" s="91"/>
      <c r="AC6007" s="91"/>
      <c r="AD6007" s="91"/>
      <c r="AE6007" s="91"/>
      <c r="AF6007" s="91"/>
    </row>
    <row r="6008" spans="1:32" x14ac:dyDescent="0.3">
      <c r="A6008" s="65">
        <v>0</v>
      </c>
      <c r="B6008" s="10">
        <v>6005</v>
      </c>
      <c r="C6008" s="71">
        <v>0.60050000000000003</v>
      </c>
      <c r="D6008" s="74">
        <v>755447</v>
      </c>
      <c r="E6008" s="61">
        <v>701922</v>
      </c>
      <c r="F6008" s="68">
        <v>0.18886174999999999</v>
      </c>
      <c r="G6008" s="292">
        <v>0.17548050000000001</v>
      </c>
      <c r="H6008" s="68">
        <v>0.20145253333333332</v>
      </c>
      <c r="I6008" s="68">
        <v>0.18717919999999999</v>
      </c>
      <c r="T6008" s="91"/>
      <c r="U6008" s="91"/>
      <c r="AA6008" s="91"/>
      <c r="AB6008" s="91"/>
      <c r="AC6008" s="91"/>
      <c r="AD6008" s="91"/>
      <c r="AE6008" s="91"/>
      <c r="AF6008" s="91"/>
    </row>
    <row r="6009" spans="1:32" x14ac:dyDescent="0.3">
      <c r="A6009" s="65">
        <v>0</v>
      </c>
      <c r="B6009" s="10">
        <v>6006</v>
      </c>
      <c r="C6009" s="71">
        <v>0.60060000000000002</v>
      </c>
      <c r="D6009" s="74">
        <v>755447</v>
      </c>
      <c r="E6009" s="61">
        <v>701922</v>
      </c>
      <c r="F6009" s="68">
        <v>0.18886174999999999</v>
      </c>
      <c r="G6009" s="292">
        <v>0.17548050000000001</v>
      </c>
      <c r="H6009" s="68">
        <v>0.20145253333333332</v>
      </c>
      <c r="I6009" s="68">
        <v>0.18717919999999999</v>
      </c>
      <c r="T6009" s="91"/>
      <c r="U6009" s="91"/>
      <c r="AA6009" s="91"/>
      <c r="AB6009" s="91"/>
      <c r="AC6009" s="91"/>
      <c r="AD6009" s="91"/>
      <c r="AE6009" s="91"/>
      <c r="AF6009" s="91"/>
    </row>
    <row r="6010" spans="1:32" x14ac:dyDescent="0.3">
      <c r="A6010" s="65">
        <v>0</v>
      </c>
      <c r="B6010" s="10">
        <v>6007</v>
      </c>
      <c r="C6010" s="71">
        <v>0.60070000000000001</v>
      </c>
      <c r="D6010" s="74">
        <v>755447</v>
      </c>
      <c r="E6010" s="61">
        <v>701922</v>
      </c>
      <c r="F6010" s="68">
        <v>0.18886174999999999</v>
      </c>
      <c r="G6010" s="292">
        <v>0.17548050000000001</v>
      </c>
      <c r="H6010" s="68">
        <v>0.20145253333333332</v>
      </c>
      <c r="I6010" s="68">
        <v>0.18717919999999999</v>
      </c>
      <c r="T6010" s="91"/>
      <c r="U6010" s="91"/>
      <c r="AA6010" s="91"/>
      <c r="AB6010" s="91"/>
      <c r="AC6010" s="91"/>
      <c r="AD6010" s="91"/>
      <c r="AE6010" s="91"/>
      <c r="AF6010" s="91"/>
    </row>
    <row r="6011" spans="1:32" x14ac:dyDescent="0.3">
      <c r="A6011" s="65">
        <v>0</v>
      </c>
      <c r="B6011" s="10">
        <v>6008</v>
      </c>
      <c r="C6011" s="71">
        <v>0.6008</v>
      </c>
      <c r="D6011" s="74">
        <v>755447</v>
      </c>
      <c r="E6011" s="61">
        <v>701922</v>
      </c>
      <c r="F6011" s="68">
        <v>0.18886174999999999</v>
      </c>
      <c r="G6011" s="292">
        <v>0.17548050000000001</v>
      </c>
      <c r="H6011" s="68">
        <v>0.20145253333333332</v>
      </c>
      <c r="I6011" s="68">
        <v>0.18717919999999999</v>
      </c>
      <c r="T6011" s="91"/>
      <c r="U6011" s="91"/>
      <c r="AA6011" s="91"/>
      <c r="AB6011" s="91"/>
      <c r="AC6011" s="91"/>
      <c r="AD6011" s="91"/>
      <c r="AE6011" s="91"/>
      <c r="AF6011" s="91"/>
    </row>
    <row r="6012" spans="1:32" x14ac:dyDescent="0.3">
      <c r="A6012" s="65">
        <v>0</v>
      </c>
      <c r="B6012" s="10">
        <v>6009</v>
      </c>
      <c r="C6012" s="71">
        <v>0.60089999999999999</v>
      </c>
      <c r="D6012" s="74">
        <v>755447</v>
      </c>
      <c r="E6012" s="61">
        <v>701922</v>
      </c>
      <c r="F6012" s="68">
        <v>0.18886174999999999</v>
      </c>
      <c r="G6012" s="292">
        <v>0.17548050000000001</v>
      </c>
      <c r="H6012" s="68">
        <v>0.20145253333333332</v>
      </c>
      <c r="I6012" s="68">
        <v>0.18717919999999999</v>
      </c>
      <c r="T6012" s="91"/>
      <c r="U6012" s="91"/>
      <c r="AA6012" s="91"/>
      <c r="AB6012" s="91"/>
      <c r="AC6012" s="91"/>
      <c r="AD6012" s="91"/>
      <c r="AE6012" s="91"/>
      <c r="AF6012" s="91"/>
    </row>
    <row r="6013" spans="1:32" x14ac:dyDescent="0.3">
      <c r="A6013" s="65">
        <v>0</v>
      </c>
      <c r="B6013" s="10">
        <v>6010</v>
      </c>
      <c r="C6013" s="71">
        <v>0.60099999999999998</v>
      </c>
      <c r="D6013" s="74">
        <v>755447</v>
      </c>
      <c r="E6013" s="61">
        <v>701922</v>
      </c>
      <c r="F6013" s="68">
        <v>0.18886174999999999</v>
      </c>
      <c r="G6013" s="292">
        <v>0.17548050000000001</v>
      </c>
      <c r="H6013" s="68">
        <v>0.20145253333333332</v>
      </c>
      <c r="I6013" s="68">
        <v>0.18717919999999999</v>
      </c>
      <c r="T6013" s="91"/>
      <c r="U6013" s="91"/>
      <c r="AA6013" s="91"/>
      <c r="AB6013" s="91"/>
      <c r="AC6013" s="91"/>
      <c r="AD6013" s="91"/>
      <c r="AE6013" s="91"/>
      <c r="AF6013" s="91"/>
    </row>
    <row r="6014" spans="1:32" x14ac:dyDescent="0.3">
      <c r="A6014" s="65">
        <v>0</v>
      </c>
      <c r="B6014" s="10">
        <v>6011</v>
      </c>
      <c r="C6014" s="71">
        <v>0.60109999999999997</v>
      </c>
      <c r="D6014" s="74">
        <v>755447</v>
      </c>
      <c r="E6014" s="61">
        <v>701922</v>
      </c>
      <c r="F6014" s="68">
        <v>0.18886174999999999</v>
      </c>
      <c r="G6014" s="292">
        <v>0.17548050000000001</v>
      </c>
      <c r="H6014" s="68">
        <v>0.20145253333333332</v>
      </c>
      <c r="I6014" s="68">
        <v>0.18717919999999999</v>
      </c>
      <c r="T6014" s="91"/>
      <c r="U6014" s="91"/>
      <c r="AA6014" s="91"/>
      <c r="AB6014" s="91"/>
      <c r="AC6014" s="91"/>
      <c r="AD6014" s="91"/>
      <c r="AE6014" s="91"/>
      <c r="AF6014" s="91"/>
    </row>
    <row r="6015" spans="1:32" x14ac:dyDescent="0.3">
      <c r="A6015" s="65">
        <v>0</v>
      </c>
      <c r="B6015" s="10">
        <v>6012</v>
      </c>
      <c r="C6015" s="71">
        <v>0.60119999999999996</v>
      </c>
      <c r="D6015" s="74">
        <v>755447</v>
      </c>
      <c r="E6015" s="61">
        <v>701922</v>
      </c>
      <c r="F6015" s="68">
        <v>0.18886174999999999</v>
      </c>
      <c r="G6015" s="292">
        <v>0.17548050000000001</v>
      </c>
      <c r="H6015" s="68">
        <v>0.20145253333333332</v>
      </c>
      <c r="I6015" s="68">
        <v>0.18717919999999999</v>
      </c>
      <c r="T6015" s="91"/>
      <c r="U6015" s="91"/>
      <c r="AA6015" s="91"/>
      <c r="AB6015" s="91"/>
      <c r="AC6015" s="91"/>
      <c r="AD6015" s="91"/>
      <c r="AE6015" s="91"/>
      <c r="AF6015" s="91"/>
    </row>
    <row r="6016" spans="1:32" x14ac:dyDescent="0.3">
      <c r="A6016" s="65">
        <v>0</v>
      </c>
      <c r="B6016" s="10">
        <v>6013</v>
      </c>
      <c r="C6016" s="71">
        <v>0.60129999999999995</v>
      </c>
      <c r="D6016" s="74">
        <v>755447</v>
      </c>
      <c r="E6016" s="61">
        <v>701922</v>
      </c>
      <c r="F6016" s="68">
        <v>0.18886174999999999</v>
      </c>
      <c r="G6016" s="292">
        <v>0.17548050000000001</v>
      </c>
      <c r="H6016" s="68">
        <v>0.20145253333333332</v>
      </c>
      <c r="I6016" s="68">
        <v>0.18717919999999999</v>
      </c>
      <c r="T6016" s="91"/>
      <c r="U6016" s="91"/>
      <c r="AA6016" s="91"/>
      <c r="AB6016" s="91"/>
      <c r="AC6016" s="91"/>
      <c r="AD6016" s="91"/>
      <c r="AE6016" s="91"/>
      <c r="AF6016" s="91"/>
    </row>
    <row r="6017" spans="1:32" x14ac:dyDescent="0.3">
      <c r="A6017" s="65">
        <v>0</v>
      </c>
      <c r="B6017" s="10">
        <v>6014</v>
      </c>
      <c r="C6017" s="71">
        <v>0.60140000000000005</v>
      </c>
      <c r="D6017" s="74">
        <v>755447</v>
      </c>
      <c r="E6017" s="61">
        <v>701922</v>
      </c>
      <c r="F6017" s="68">
        <v>0.18886174999999999</v>
      </c>
      <c r="G6017" s="292">
        <v>0.17548050000000001</v>
      </c>
      <c r="H6017" s="68">
        <v>0.20145253333333332</v>
      </c>
      <c r="I6017" s="68">
        <v>0.18717919999999999</v>
      </c>
      <c r="T6017" s="91"/>
      <c r="U6017" s="91"/>
      <c r="AA6017" s="91"/>
      <c r="AB6017" s="91"/>
      <c r="AC6017" s="91"/>
      <c r="AD6017" s="91"/>
      <c r="AE6017" s="91"/>
      <c r="AF6017" s="91"/>
    </row>
    <row r="6018" spans="1:32" x14ac:dyDescent="0.3">
      <c r="A6018" s="65">
        <v>0</v>
      </c>
      <c r="B6018" s="10">
        <v>6015</v>
      </c>
      <c r="C6018" s="71">
        <v>0.60150000000000003</v>
      </c>
      <c r="D6018" s="74">
        <v>755447</v>
      </c>
      <c r="E6018" s="61">
        <v>701922</v>
      </c>
      <c r="F6018" s="68">
        <v>0.18886174999999999</v>
      </c>
      <c r="G6018" s="292">
        <v>0.17548050000000001</v>
      </c>
      <c r="H6018" s="68">
        <v>0.20145253333333332</v>
      </c>
      <c r="I6018" s="68">
        <v>0.18717919999999999</v>
      </c>
      <c r="T6018" s="91"/>
      <c r="U6018" s="91"/>
      <c r="AA6018" s="91"/>
      <c r="AB6018" s="91"/>
      <c r="AC6018" s="91"/>
      <c r="AD6018" s="91"/>
      <c r="AE6018" s="91"/>
      <c r="AF6018" s="91"/>
    </row>
    <row r="6019" spans="1:32" x14ac:dyDescent="0.3">
      <c r="A6019" s="65">
        <v>0</v>
      </c>
      <c r="B6019" s="10">
        <v>6016</v>
      </c>
      <c r="C6019" s="71">
        <v>0.60160000000000002</v>
      </c>
      <c r="D6019" s="74">
        <v>755447</v>
      </c>
      <c r="E6019" s="61">
        <v>701922</v>
      </c>
      <c r="F6019" s="68">
        <v>0.18886174999999999</v>
      </c>
      <c r="G6019" s="292">
        <v>0.17548050000000001</v>
      </c>
      <c r="H6019" s="68">
        <v>0.20145253333333332</v>
      </c>
      <c r="I6019" s="68">
        <v>0.18717919999999999</v>
      </c>
      <c r="T6019" s="91"/>
      <c r="U6019" s="91"/>
      <c r="AA6019" s="91"/>
      <c r="AB6019" s="91"/>
      <c r="AC6019" s="91"/>
      <c r="AD6019" s="91"/>
      <c r="AE6019" s="91"/>
      <c r="AF6019" s="91"/>
    </row>
    <row r="6020" spans="1:32" x14ac:dyDescent="0.3">
      <c r="A6020" s="65">
        <v>0</v>
      </c>
      <c r="B6020" s="10">
        <v>6017</v>
      </c>
      <c r="C6020" s="71">
        <v>0.60170000000000001</v>
      </c>
      <c r="D6020" s="74">
        <v>755447</v>
      </c>
      <c r="E6020" s="61">
        <v>701922</v>
      </c>
      <c r="F6020" s="68">
        <v>0.18886174999999999</v>
      </c>
      <c r="G6020" s="292">
        <v>0.17548050000000001</v>
      </c>
      <c r="H6020" s="68">
        <v>0.20145253333333332</v>
      </c>
      <c r="I6020" s="68">
        <v>0.18717919999999999</v>
      </c>
      <c r="T6020" s="91"/>
      <c r="U6020" s="91"/>
      <c r="AA6020" s="91"/>
      <c r="AB6020" s="91"/>
      <c r="AC6020" s="91"/>
      <c r="AD6020" s="91"/>
      <c r="AE6020" s="91"/>
      <c r="AF6020" s="91"/>
    </row>
    <row r="6021" spans="1:32" x14ac:dyDescent="0.3">
      <c r="A6021" s="65">
        <v>0</v>
      </c>
      <c r="B6021" s="10">
        <v>6018</v>
      </c>
      <c r="C6021" s="71">
        <v>0.6018</v>
      </c>
      <c r="D6021" s="74">
        <v>755447</v>
      </c>
      <c r="E6021" s="61">
        <v>701922</v>
      </c>
      <c r="F6021" s="68">
        <v>0.18886174999999999</v>
      </c>
      <c r="G6021" s="292">
        <v>0.17548050000000001</v>
      </c>
      <c r="H6021" s="68">
        <v>0.20145253333333332</v>
      </c>
      <c r="I6021" s="68">
        <v>0.18717919999999999</v>
      </c>
      <c r="T6021" s="91"/>
      <c r="U6021" s="91"/>
      <c r="AA6021" s="91"/>
      <c r="AB6021" s="91"/>
      <c r="AC6021" s="91"/>
      <c r="AD6021" s="91"/>
      <c r="AE6021" s="91"/>
      <c r="AF6021" s="91"/>
    </row>
    <row r="6022" spans="1:32" x14ac:dyDescent="0.3">
      <c r="A6022" s="65">
        <v>0</v>
      </c>
      <c r="B6022" s="10">
        <v>6019</v>
      </c>
      <c r="C6022" s="71">
        <v>0.60189999999999999</v>
      </c>
      <c r="D6022" s="74">
        <v>755447</v>
      </c>
      <c r="E6022" s="61">
        <v>701922</v>
      </c>
      <c r="F6022" s="68">
        <v>0.18886174999999999</v>
      </c>
      <c r="G6022" s="292">
        <v>0.17548050000000001</v>
      </c>
      <c r="H6022" s="68">
        <v>0.20145253333333332</v>
      </c>
      <c r="I6022" s="68">
        <v>0.18717919999999999</v>
      </c>
      <c r="T6022" s="91"/>
      <c r="U6022" s="91"/>
      <c r="AA6022" s="91"/>
      <c r="AB6022" s="91"/>
      <c r="AC6022" s="91"/>
      <c r="AD6022" s="91"/>
      <c r="AE6022" s="91"/>
      <c r="AF6022" s="91"/>
    </row>
    <row r="6023" spans="1:32" x14ac:dyDescent="0.3">
      <c r="A6023" s="65">
        <v>0</v>
      </c>
      <c r="B6023" s="10">
        <v>6020</v>
      </c>
      <c r="C6023" s="71">
        <v>0.60199999999999998</v>
      </c>
      <c r="D6023" s="74">
        <v>755447</v>
      </c>
      <c r="E6023" s="61">
        <v>701922</v>
      </c>
      <c r="F6023" s="68">
        <v>0.18886174999999999</v>
      </c>
      <c r="G6023" s="292">
        <v>0.17548050000000001</v>
      </c>
      <c r="H6023" s="68">
        <v>0.20145253333333332</v>
      </c>
      <c r="I6023" s="68">
        <v>0.18717919999999999</v>
      </c>
      <c r="T6023" s="91"/>
      <c r="U6023" s="91"/>
      <c r="AA6023" s="91"/>
      <c r="AB6023" s="91"/>
      <c r="AC6023" s="91"/>
      <c r="AD6023" s="91"/>
      <c r="AE6023" s="91"/>
      <c r="AF6023" s="91"/>
    </row>
    <row r="6024" spans="1:32" x14ac:dyDescent="0.3">
      <c r="A6024" s="65">
        <v>0</v>
      </c>
      <c r="B6024" s="10">
        <v>6021</v>
      </c>
      <c r="C6024" s="71">
        <v>0.60209999999999997</v>
      </c>
      <c r="D6024" s="74">
        <v>755447</v>
      </c>
      <c r="E6024" s="61">
        <v>701922</v>
      </c>
      <c r="F6024" s="68">
        <v>0.18886174999999999</v>
      </c>
      <c r="G6024" s="292">
        <v>0.17548050000000001</v>
      </c>
      <c r="H6024" s="68">
        <v>0.20145253333333332</v>
      </c>
      <c r="I6024" s="68">
        <v>0.18717919999999999</v>
      </c>
      <c r="T6024" s="91"/>
      <c r="U6024" s="91"/>
      <c r="AA6024" s="91"/>
      <c r="AB6024" s="91"/>
      <c r="AC6024" s="91"/>
      <c r="AD6024" s="91"/>
      <c r="AE6024" s="91"/>
      <c r="AF6024" s="91"/>
    </row>
    <row r="6025" spans="1:32" x14ac:dyDescent="0.3">
      <c r="A6025" s="65">
        <v>0</v>
      </c>
      <c r="B6025" s="10">
        <v>6022</v>
      </c>
      <c r="C6025" s="71">
        <v>0.60219999999999996</v>
      </c>
      <c r="D6025" s="74">
        <v>755447</v>
      </c>
      <c r="E6025" s="61">
        <v>701922</v>
      </c>
      <c r="F6025" s="68">
        <v>0.18886174999999999</v>
      </c>
      <c r="G6025" s="292">
        <v>0.17548050000000001</v>
      </c>
      <c r="H6025" s="68">
        <v>0.20145253333333332</v>
      </c>
      <c r="I6025" s="68">
        <v>0.18717919999999999</v>
      </c>
      <c r="T6025" s="91"/>
      <c r="U6025" s="91"/>
      <c r="AA6025" s="91"/>
      <c r="AB6025" s="91"/>
      <c r="AC6025" s="91"/>
      <c r="AD6025" s="91"/>
      <c r="AE6025" s="91"/>
      <c r="AF6025" s="91"/>
    </row>
    <row r="6026" spans="1:32" x14ac:dyDescent="0.3">
      <c r="A6026" s="65">
        <v>0</v>
      </c>
      <c r="B6026" s="10">
        <v>6023</v>
      </c>
      <c r="C6026" s="71">
        <v>0.60229999999999995</v>
      </c>
      <c r="D6026" s="74">
        <v>755447</v>
      </c>
      <c r="E6026" s="61">
        <v>701922</v>
      </c>
      <c r="F6026" s="68">
        <v>0.18886174999999999</v>
      </c>
      <c r="G6026" s="292">
        <v>0.17548050000000001</v>
      </c>
      <c r="H6026" s="68">
        <v>0.20145253333333332</v>
      </c>
      <c r="I6026" s="68">
        <v>0.18717919999999999</v>
      </c>
      <c r="T6026" s="91"/>
      <c r="U6026" s="91"/>
      <c r="AA6026" s="91"/>
      <c r="AB6026" s="91"/>
      <c r="AC6026" s="91"/>
      <c r="AD6026" s="91"/>
      <c r="AE6026" s="91"/>
      <c r="AF6026" s="91"/>
    </row>
    <row r="6027" spans="1:32" x14ac:dyDescent="0.3">
      <c r="A6027" s="65">
        <v>0</v>
      </c>
      <c r="B6027" s="10">
        <v>6024</v>
      </c>
      <c r="C6027" s="71">
        <v>0.60240000000000005</v>
      </c>
      <c r="D6027" s="74">
        <v>755447</v>
      </c>
      <c r="E6027" s="61">
        <v>701922</v>
      </c>
      <c r="F6027" s="68">
        <v>0.18886174999999999</v>
      </c>
      <c r="G6027" s="292">
        <v>0.17548050000000001</v>
      </c>
      <c r="H6027" s="68">
        <v>0.20145253333333332</v>
      </c>
      <c r="I6027" s="68">
        <v>0.18717919999999999</v>
      </c>
      <c r="T6027" s="91"/>
      <c r="U6027" s="91"/>
      <c r="AA6027" s="91"/>
      <c r="AB6027" s="91"/>
      <c r="AC6027" s="91"/>
      <c r="AD6027" s="91"/>
      <c r="AE6027" s="91"/>
      <c r="AF6027" s="91"/>
    </row>
    <row r="6028" spans="1:32" x14ac:dyDescent="0.3">
      <c r="A6028" s="65">
        <v>0</v>
      </c>
      <c r="B6028" s="10">
        <v>6025</v>
      </c>
      <c r="C6028" s="71">
        <v>0.60250000000000004</v>
      </c>
      <c r="D6028" s="74">
        <v>755447</v>
      </c>
      <c r="E6028" s="61">
        <v>701922</v>
      </c>
      <c r="F6028" s="68">
        <v>0.18886174999999999</v>
      </c>
      <c r="G6028" s="292">
        <v>0.17548050000000001</v>
      </c>
      <c r="H6028" s="68">
        <v>0.20145253333333332</v>
      </c>
      <c r="I6028" s="68">
        <v>0.18717919999999999</v>
      </c>
      <c r="T6028" s="91"/>
      <c r="U6028" s="91"/>
      <c r="AA6028" s="91"/>
      <c r="AB6028" s="91"/>
      <c r="AC6028" s="91"/>
      <c r="AD6028" s="91"/>
      <c r="AE6028" s="91"/>
      <c r="AF6028" s="91"/>
    </row>
    <row r="6029" spans="1:32" x14ac:dyDescent="0.3">
      <c r="A6029" s="65">
        <v>0</v>
      </c>
      <c r="B6029" s="10">
        <v>6026</v>
      </c>
      <c r="C6029" s="71">
        <v>0.60260000000000002</v>
      </c>
      <c r="D6029" s="74">
        <v>755447</v>
      </c>
      <c r="E6029" s="61">
        <v>701922</v>
      </c>
      <c r="F6029" s="68">
        <v>0.18886174999999999</v>
      </c>
      <c r="G6029" s="292">
        <v>0.17548050000000001</v>
      </c>
      <c r="H6029" s="68">
        <v>0.20145253333333332</v>
      </c>
      <c r="I6029" s="68">
        <v>0.18717919999999999</v>
      </c>
      <c r="T6029" s="91"/>
      <c r="U6029" s="91"/>
      <c r="AA6029" s="91"/>
      <c r="AB6029" s="91"/>
      <c r="AC6029" s="91"/>
      <c r="AD6029" s="91"/>
      <c r="AE6029" s="91"/>
      <c r="AF6029" s="91"/>
    </row>
    <row r="6030" spans="1:32" x14ac:dyDescent="0.3">
      <c r="A6030" s="65">
        <v>0</v>
      </c>
      <c r="B6030" s="10">
        <v>6027</v>
      </c>
      <c r="C6030" s="71">
        <v>0.60270000000000001</v>
      </c>
      <c r="D6030" s="74">
        <v>755447</v>
      </c>
      <c r="E6030" s="61">
        <v>701922</v>
      </c>
      <c r="F6030" s="68">
        <v>0.18886174999999999</v>
      </c>
      <c r="G6030" s="292">
        <v>0.17548050000000001</v>
      </c>
      <c r="H6030" s="68">
        <v>0.20145253333333332</v>
      </c>
      <c r="I6030" s="68">
        <v>0.18717919999999999</v>
      </c>
      <c r="T6030" s="91"/>
      <c r="U6030" s="91"/>
      <c r="AA6030" s="91"/>
      <c r="AB6030" s="91"/>
      <c r="AC6030" s="91"/>
      <c r="AD6030" s="91"/>
      <c r="AE6030" s="91"/>
      <c r="AF6030" s="91"/>
    </row>
    <row r="6031" spans="1:32" x14ac:dyDescent="0.3">
      <c r="A6031" s="65">
        <v>0</v>
      </c>
      <c r="B6031" s="10">
        <v>6028</v>
      </c>
      <c r="C6031" s="71">
        <v>0.6028</v>
      </c>
      <c r="D6031" s="74">
        <v>755447</v>
      </c>
      <c r="E6031" s="61">
        <v>701922</v>
      </c>
      <c r="F6031" s="68">
        <v>0.18886174999999999</v>
      </c>
      <c r="G6031" s="292">
        <v>0.17548050000000001</v>
      </c>
      <c r="H6031" s="68">
        <v>0.20145253333333332</v>
      </c>
      <c r="I6031" s="68">
        <v>0.18717919999999999</v>
      </c>
      <c r="T6031" s="91"/>
      <c r="U6031" s="91"/>
      <c r="AA6031" s="91"/>
      <c r="AB6031" s="91"/>
      <c r="AC6031" s="91"/>
      <c r="AD6031" s="91"/>
      <c r="AE6031" s="91"/>
      <c r="AF6031" s="91"/>
    </row>
    <row r="6032" spans="1:32" x14ac:dyDescent="0.3">
      <c r="A6032" s="65">
        <v>0</v>
      </c>
      <c r="B6032" s="10">
        <v>6029</v>
      </c>
      <c r="C6032" s="71">
        <v>0.60289999999999999</v>
      </c>
      <c r="D6032" s="74">
        <v>755447</v>
      </c>
      <c r="E6032" s="61">
        <v>701922</v>
      </c>
      <c r="F6032" s="68">
        <v>0.18886174999999999</v>
      </c>
      <c r="G6032" s="292">
        <v>0.17548050000000001</v>
      </c>
      <c r="H6032" s="68">
        <v>0.20145253333333332</v>
      </c>
      <c r="I6032" s="68">
        <v>0.18717919999999999</v>
      </c>
      <c r="T6032" s="91"/>
      <c r="U6032" s="91"/>
      <c r="AA6032" s="91"/>
      <c r="AB6032" s="91"/>
      <c r="AC6032" s="91"/>
      <c r="AD6032" s="91"/>
      <c r="AE6032" s="91"/>
      <c r="AF6032" s="91"/>
    </row>
    <row r="6033" spans="1:32" x14ac:dyDescent="0.3">
      <c r="A6033" s="65">
        <v>0</v>
      </c>
      <c r="B6033" s="10">
        <v>6030</v>
      </c>
      <c r="C6033" s="71">
        <v>0.60299999999999998</v>
      </c>
      <c r="D6033" s="74">
        <v>755447</v>
      </c>
      <c r="E6033" s="61">
        <v>701922</v>
      </c>
      <c r="F6033" s="68">
        <v>0.18886174999999999</v>
      </c>
      <c r="G6033" s="292">
        <v>0.17548050000000001</v>
      </c>
      <c r="H6033" s="68">
        <v>0.20145253333333332</v>
      </c>
      <c r="I6033" s="68">
        <v>0.18717919999999999</v>
      </c>
      <c r="T6033" s="91"/>
      <c r="U6033" s="91"/>
      <c r="AA6033" s="91"/>
      <c r="AB6033" s="91"/>
      <c r="AC6033" s="91"/>
      <c r="AD6033" s="91"/>
      <c r="AE6033" s="91"/>
      <c r="AF6033" s="91"/>
    </row>
    <row r="6034" spans="1:32" x14ac:dyDescent="0.3">
      <c r="A6034" s="65">
        <v>0</v>
      </c>
      <c r="B6034" s="10">
        <v>6031</v>
      </c>
      <c r="C6034" s="71">
        <v>0.60309999999999997</v>
      </c>
      <c r="D6034" s="74">
        <v>755447</v>
      </c>
      <c r="E6034" s="61">
        <v>701922</v>
      </c>
      <c r="F6034" s="68">
        <v>0.18886174999999999</v>
      </c>
      <c r="G6034" s="292">
        <v>0.17548050000000001</v>
      </c>
      <c r="H6034" s="68">
        <v>0.20145253333333332</v>
      </c>
      <c r="I6034" s="68">
        <v>0.18717919999999999</v>
      </c>
      <c r="T6034" s="91"/>
      <c r="U6034" s="91"/>
      <c r="AA6034" s="91"/>
      <c r="AB6034" s="91"/>
      <c r="AC6034" s="91"/>
      <c r="AD6034" s="91"/>
      <c r="AE6034" s="91"/>
      <c r="AF6034" s="91"/>
    </row>
    <row r="6035" spans="1:32" x14ac:dyDescent="0.3">
      <c r="A6035" s="65">
        <v>0</v>
      </c>
      <c r="B6035" s="10">
        <v>6032</v>
      </c>
      <c r="C6035" s="71">
        <v>0.60319999999999996</v>
      </c>
      <c r="D6035" s="74">
        <v>755447</v>
      </c>
      <c r="E6035" s="61">
        <v>701922</v>
      </c>
      <c r="F6035" s="68">
        <v>0.18886174999999999</v>
      </c>
      <c r="G6035" s="292">
        <v>0.17548050000000001</v>
      </c>
      <c r="H6035" s="68">
        <v>0.20145253333333332</v>
      </c>
      <c r="I6035" s="68">
        <v>0.18717919999999999</v>
      </c>
      <c r="T6035" s="91"/>
      <c r="U6035" s="91"/>
      <c r="AA6035" s="91"/>
      <c r="AB6035" s="91"/>
      <c r="AC6035" s="91"/>
      <c r="AD6035" s="91"/>
      <c r="AE6035" s="91"/>
      <c r="AF6035" s="91"/>
    </row>
    <row r="6036" spans="1:32" x14ac:dyDescent="0.3">
      <c r="A6036" s="65">
        <v>0</v>
      </c>
      <c r="B6036" s="10">
        <v>6033</v>
      </c>
      <c r="C6036" s="71">
        <v>0.60329999999999995</v>
      </c>
      <c r="D6036" s="74">
        <v>755447</v>
      </c>
      <c r="E6036" s="61">
        <v>701922</v>
      </c>
      <c r="F6036" s="68">
        <v>0.18886174999999999</v>
      </c>
      <c r="G6036" s="292">
        <v>0.17548050000000001</v>
      </c>
      <c r="H6036" s="68">
        <v>0.20145253333333332</v>
      </c>
      <c r="I6036" s="68">
        <v>0.18717919999999999</v>
      </c>
      <c r="T6036" s="91"/>
      <c r="U6036" s="91"/>
      <c r="AA6036" s="91"/>
      <c r="AB6036" s="91"/>
      <c r="AC6036" s="91"/>
      <c r="AD6036" s="91"/>
      <c r="AE6036" s="91"/>
      <c r="AF6036" s="91"/>
    </row>
    <row r="6037" spans="1:32" x14ac:dyDescent="0.3">
      <c r="A6037" s="65">
        <v>0</v>
      </c>
      <c r="B6037" s="10">
        <v>6034</v>
      </c>
      <c r="C6037" s="71">
        <v>0.60340000000000005</v>
      </c>
      <c r="D6037" s="74">
        <v>755447</v>
      </c>
      <c r="E6037" s="61">
        <v>701922</v>
      </c>
      <c r="F6037" s="68">
        <v>0.18886174999999999</v>
      </c>
      <c r="G6037" s="292">
        <v>0.17548050000000001</v>
      </c>
      <c r="H6037" s="68">
        <v>0.20145253333333332</v>
      </c>
      <c r="I6037" s="68">
        <v>0.18717919999999999</v>
      </c>
      <c r="T6037" s="91"/>
      <c r="U6037" s="91"/>
      <c r="AA6037" s="91"/>
      <c r="AB6037" s="91"/>
      <c r="AC6037" s="91"/>
      <c r="AD6037" s="91"/>
      <c r="AE6037" s="91"/>
      <c r="AF6037" s="91"/>
    </row>
    <row r="6038" spans="1:32" x14ac:dyDescent="0.3">
      <c r="A6038" s="65">
        <v>0</v>
      </c>
      <c r="B6038" s="10">
        <v>6035</v>
      </c>
      <c r="C6038" s="71">
        <v>0.60350000000000004</v>
      </c>
      <c r="D6038" s="74">
        <v>755447</v>
      </c>
      <c r="E6038" s="61">
        <v>701922</v>
      </c>
      <c r="F6038" s="68">
        <v>0.18886174999999999</v>
      </c>
      <c r="G6038" s="292">
        <v>0.17548050000000001</v>
      </c>
      <c r="H6038" s="68">
        <v>0.20145253333333332</v>
      </c>
      <c r="I6038" s="68">
        <v>0.18717919999999999</v>
      </c>
      <c r="T6038" s="91"/>
      <c r="U6038" s="91"/>
      <c r="AA6038" s="91"/>
      <c r="AB6038" s="91"/>
      <c r="AC6038" s="91"/>
      <c r="AD6038" s="91"/>
      <c r="AE6038" s="91"/>
      <c r="AF6038" s="91"/>
    </row>
    <row r="6039" spans="1:32" x14ac:dyDescent="0.3">
      <c r="A6039" s="65">
        <v>0</v>
      </c>
      <c r="B6039" s="10">
        <v>6036</v>
      </c>
      <c r="C6039" s="71">
        <v>0.60360000000000003</v>
      </c>
      <c r="D6039" s="74">
        <v>755447</v>
      </c>
      <c r="E6039" s="61">
        <v>701922</v>
      </c>
      <c r="F6039" s="68">
        <v>0.18886174999999999</v>
      </c>
      <c r="G6039" s="292">
        <v>0.17548050000000001</v>
      </c>
      <c r="H6039" s="68">
        <v>0.20145253333333332</v>
      </c>
      <c r="I6039" s="68">
        <v>0.18717919999999999</v>
      </c>
      <c r="T6039" s="91"/>
      <c r="U6039" s="91"/>
      <c r="AA6039" s="91"/>
      <c r="AB6039" s="91"/>
      <c r="AC6039" s="91"/>
      <c r="AD6039" s="91"/>
      <c r="AE6039" s="91"/>
      <c r="AF6039" s="91"/>
    </row>
    <row r="6040" spans="1:32" x14ac:dyDescent="0.3">
      <c r="A6040" s="65">
        <v>0</v>
      </c>
      <c r="B6040" s="10">
        <v>6037</v>
      </c>
      <c r="C6040" s="71">
        <v>0.60370000000000001</v>
      </c>
      <c r="D6040" s="74">
        <v>755447</v>
      </c>
      <c r="E6040" s="61">
        <v>701922</v>
      </c>
      <c r="F6040" s="68">
        <v>0.18886174999999999</v>
      </c>
      <c r="G6040" s="292">
        <v>0.17548050000000001</v>
      </c>
      <c r="H6040" s="68">
        <v>0.20145253333333332</v>
      </c>
      <c r="I6040" s="68">
        <v>0.18717919999999999</v>
      </c>
      <c r="T6040" s="91"/>
      <c r="U6040" s="91"/>
      <c r="AA6040" s="91"/>
      <c r="AB6040" s="91"/>
      <c r="AC6040" s="91"/>
      <c r="AD6040" s="91"/>
      <c r="AE6040" s="91"/>
      <c r="AF6040" s="91"/>
    </row>
    <row r="6041" spans="1:32" x14ac:dyDescent="0.3">
      <c r="A6041" s="65">
        <v>0</v>
      </c>
      <c r="B6041" s="10">
        <v>6038</v>
      </c>
      <c r="C6041" s="71">
        <v>0.6038</v>
      </c>
      <c r="D6041" s="74">
        <v>755447</v>
      </c>
      <c r="E6041" s="61">
        <v>701922</v>
      </c>
      <c r="F6041" s="68">
        <v>0.18886174999999999</v>
      </c>
      <c r="G6041" s="292">
        <v>0.17548050000000001</v>
      </c>
      <c r="H6041" s="68">
        <v>0.20145253333333332</v>
      </c>
      <c r="I6041" s="68">
        <v>0.18717919999999999</v>
      </c>
      <c r="T6041" s="91"/>
      <c r="U6041" s="91"/>
      <c r="AA6041" s="91"/>
      <c r="AB6041" s="91"/>
      <c r="AC6041" s="91"/>
      <c r="AD6041" s="91"/>
      <c r="AE6041" s="91"/>
      <c r="AF6041" s="91"/>
    </row>
    <row r="6042" spans="1:32" x14ac:dyDescent="0.3">
      <c r="A6042" s="65">
        <v>0</v>
      </c>
      <c r="B6042" s="10">
        <v>6039</v>
      </c>
      <c r="C6042" s="71">
        <v>0.60389999999999999</v>
      </c>
      <c r="D6042" s="74">
        <v>755447</v>
      </c>
      <c r="E6042" s="61">
        <v>701922</v>
      </c>
      <c r="F6042" s="68">
        <v>0.18886174999999999</v>
      </c>
      <c r="G6042" s="292">
        <v>0.17548050000000001</v>
      </c>
      <c r="H6042" s="68">
        <v>0.20145253333333332</v>
      </c>
      <c r="I6042" s="68">
        <v>0.18717919999999999</v>
      </c>
      <c r="T6042" s="91"/>
      <c r="U6042" s="91"/>
      <c r="AA6042" s="91"/>
      <c r="AB6042" s="91"/>
      <c r="AC6042" s="91"/>
      <c r="AD6042" s="91"/>
      <c r="AE6042" s="91"/>
      <c r="AF6042" s="91"/>
    </row>
    <row r="6043" spans="1:32" x14ac:dyDescent="0.3">
      <c r="A6043" s="65">
        <v>0</v>
      </c>
      <c r="B6043" s="10">
        <v>6040</v>
      </c>
      <c r="C6043" s="71">
        <v>0.60399999999999998</v>
      </c>
      <c r="D6043" s="74">
        <v>755447</v>
      </c>
      <c r="E6043" s="61">
        <v>701922</v>
      </c>
      <c r="F6043" s="68">
        <v>0.18886174999999999</v>
      </c>
      <c r="G6043" s="292">
        <v>0.17548050000000001</v>
      </c>
      <c r="H6043" s="68">
        <v>0.20145253333333332</v>
      </c>
      <c r="I6043" s="68">
        <v>0.18717919999999999</v>
      </c>
      <c r="T6043" s="91"/>
      <c r="U6043" s="91"/>
      <c r="AA6043" s="91"/>
      <c r="AB6043" s="91"/>
      <c r="AC6043" s="91"/>
      <c r="AD6043" s="91"/>
      <c r="AE6043" s="91"/>
      <c r="AF6043" s="91"/>
    </row>
    <row r="6044" spans="1:32" x14ac:dyDescent="0.3">
      <c r="A6044" s="65">
        <v>0</v>
      </c>
      <c r="B6044" s="10">
        <v>6041</v>
      </c>
      <c r="C6044" s="71">
        <v>0.60409999999999997</v>
      </c>
      <c r="D6044" s="74">
        <v>755447</v>
      </c>
      <c r="E6044" s="61">
        <v>701922</v>
      </c>
      <c r="F6044" s="68">
        <v>0.18886174999999999</v>
      </c>
      <c r="G6044" s="292">
        <v>0.17548050000000001</v>
      </c>
      <c r="H6044" s="68">
        <v>0.20145253333333332</v>
      </c>
      <c r="I6044" s="68">
        <v>0.18717919999999999</v>
      </c>
      <c r="T6044" s="91"/>
      <c r="U6044" s="91"/>
      <c r="AA6044" s="91"/>
      <c r="AB6044" s="91"/>
      <c r="AC6044" s="91"/>
      <c r="AD6044" s="91"/>
      <c r="AE6044" s="91"/>
      <c r="AF6044" s="91"/>
    </row>
    <row r="6045" spans="1:32" x14ac:dyDescent="0.3">
      <c r="A6045" s="65">
        <v>0</v>
      </c>
      <c r="B6045" s="10">
        <v>6042</v>
      </c>
      <c r="C6045" s="71">
        <v>0.60419999999999996</v>
      </c>
      <c r="D6045" s="74">
        <v>755447</v>
      </c>
      <c r="E6045" s="61">
        <v>701922</v>
      </c>
      <c r="F6045" s="68">
        <v>0.18886174999999999</v>
      </c>
      <c r="G6045" s="292">
        <v>0.17548050000000001</v>
      </c>
      <c r="H6045" s="68">
        <v>0.20145253333333332</v>
      </c>
      <c r="I6045" s="68">
        <v>0.18717919999999999</v>
      </c>
      <c r="T6045" s="91"/>
      <c r="U6045" s="91"/>
      <c r="AA6045" s="91"/>
      <c r="AB6045" s="91"/>
      <c r="AC6045" s="91"/>
      <c r="AD6045" s="91"/>
      <c r="AE6045" s="91"/>
      <c r="AF6045" s="91"/>
    </row>
    <row r="6046" spans="1:32" x14ac:dyDescent="0.3">
      <c r="A6046" s="65">
        <v>0</v>
      </c>
      <c r="B6046" s="10">
        <v>6043</v>
      </c>
      <c r="C6046" s="71">
        <v>0.60429999999999995</v>
      </c>
      <c r="D6046" s="74">
        <v>755447</v>
      </c>
      <c r="E6046" s="61">
        <v>701922</v>
      </c>
      <c r="F6046" s="68">
        <v>0.18886174999999999</v>
      </c>
      <c r="G6046" s="292">
        <v>0.17548050000000001</v>
      </c>
      <c r="H6046" s="68">
        <v>0.20145253333333332</v>
      </c>
      <c r="I6046" s="68">
        <v>0.18717919999999999</v>
      </c>
      <c r="T6046" s="91"/>
      <c r="U6046" s="91"/>
      <c r="AA6046" s="91"/>
      <c r="AB6046" s="91"/>
      <c r="AC6046" s="91"/>
      <c r="AD6046" s="91"/>
      <c r="AE6046" s="91"/>
      <c r="AF6046" s="91"/>
    </row>
    <row r="6047" spans="1:32" x14ac:dyDescent="0.3">
      <c r="A6047" s="65">
        <v>0</v>
      </c>
      <c r="B6047" s="10">
        <v>6044</v>
      </c>
      <c r="C6047" s="71">
        <v>0.60440000000000005</v>
      </c>
      <c r="D6047" s="74">
        <v>755447</v>
      </c>
      <c r="E6047" s="61">
        <v>701922</v>
      </c>
      <c r="F6047" s="68">
        <v>0.18886174999999999</v>
      </c>
      <c r="G6047" s="292">
        <v>0.17548050000000001</v>
      </c>
      <c r="H6047" s="68">
        <v>0.20145253333333332</v>
      </c>
      <c r="I6047" s="68">
        <v>0.18717919999999999</v>
      </c>
      <c r="T6047" s="91"/>
      <c r="U6047" s="91"/>
      <c r="AA6047" s="91"/>
      <c r="AB6047" s="91"/>
      <c r="AC6047" s="91"/>
      <c r="AD6047" s="91"/>
      <c r="AE6047" s="91"/>
      <c r="AF6047" s="91"/>
    </row>
    <row r="6048" spans="1:32" x14ac:dyDescent="0.3">
      <c r="A6048" s="65">
        <v>0</v>
      </c>
      <c r="B6048" s="10">
        <v>6045</v>
      </c>
      <c r="C6048" s="71">
        <v>0.60450000000000004</v>
      </c>
      <c r="D6048" s="74">
        <v>755447</v>
      </c>
      <c r="E6048" s="61">
        <v>701922</v>
      </c>
      <c r="F6048" s="68">
        <v>0.18886174999999999</v>
      </c>
      <c r="G6048" s="292">
        <v>0.17548050000000001</v>
      </c>
      <c r="H6048" s="68">
        <v>0.20145253333333332</v>
      </c>
      <c r="I6048" s="68">
        <v>0.18717919999999999</v>
      </c>
      <c r="T6048" s="91"/>
      <c r="U6048" s="91"/>
      <c r="AA6048" s="91"/>
      <c r="AB6048" s="91"/>
      <c r="AC6048" s="91"/>
      <c r="AD6048" s="91"/>
      <c r="AE6048" s="91"/>
      <c r="AF6048" s="91"/>
    </row>
    <row r="6049" spans="1:32" x14ac:dyDescent="0.3">
      <c r="A6049" s="65">
        <v>0</v>
      </c>
      <c r="B6049" s="10">
        <v>6046</v>
      </c>
      <c r="C6049" s="71">
        <v>0.60460000000000003</v>
      </c>
      <c r="D6049" s="74">
        <v>755447</v>
      </c>
      <c r="E6049" s="61">
        <v>701922</v>
      </c>
      <c r="F6049" s="68">
        <v>0.18886174999999999</v>
      </c>
      <c r="G6049" s="292">
        <v>0.17548050000000001</v>
      </c>
      <c r="H6049" s="68">
        <v>0.20145253333333332</v>
      </c>
      <c r="I6049" s="68">
        <v>0.18717919999999999</v>
      </c>
      <c r="T6049" s="91"/>
      <c r="U6049" s="91"/>
      <c r="AA6049" s="91"/>
      <c r="AB6049" s="91"/>
      <c r="AC6049" s="91"/>
      <c r="AD6049" s="91"/>
      <c r="AE6049" s="91"/>
      <c r="AF6049" s="91"/>
    </row>
    <row r="6050" spans="1:32" x14ac:dyDescent="0.3">
      <c r="A6050" s="65">
        <v>0</v>
      </c>
      <c r="B6050" s="10">
        <v>6047</v>
      </c>
      <c r="C6050" s="71">
        <v>0.60470000000000002</v>
      </c>
      <c r="D6050" s="74">
        <v>755447</v>
      </c>
      <c r="E6050" s="61">
        <v>701922</v>
      </c>
      <c r="F6050" s="68">
        <v>0.18886174999999999</v>
      </c>
      <c r="G6050" s="292">
        <v>0.17548050000000001</v>
      </c>
      <c r="H6050" s="68">
        <v>0.20145253333333332</v>
      </c>
      <c r="I6050" s="68">
        <v>0.18717919999999999</v>
      </c>
      <c r="T6050" s="91"/>
      <c r="U6050" s="91"/>
      <c r="AA6050" s="91"/>
      <c r="AB6050" s="91"/>
      <c r="AC6050" s="91"/>
      <c r="AD6050" s="91"/>
      <c r="AE6050" s="91"/>
      <c r="AF6050" s="91"/>
    </row>
    <row r="6051" spans="1:32" x14ac:dyDescent="0.3">
      <c r="A6051" s="65">
        <v>0</v>
      </c>
      <c r="B6051" s="10">
        <v>6048</v>
      </c>
      <c r="C6051" s="71">
        <v>0.6048</v>
      </c>
      <c r="D6051" s="74">
        <v>755447</v>
      </c>
      <c r="E6051" s="61">
        <v>701922</v>
      </c>
      <c r="F6051" s="68">
        <v>0.18886174999999999</v>
      </c>
      <c r="G6051" s="292">
        <v>0.17548050000000001</v>
      </c>
      <c r="H6051" s="68">
        <v>0.20145253333333332</v>
      </c>
      <c r="I6051" s="68">
        <v>0.18717919999999999</v>
      </c>
      <c r="T6051" s="91"/>
      <c r="U6051" s="91"/>
      <c r="AA6051" s="91"/>
      <c r="AB6051" s="91"/>
      <c r="AC6051" s="91"/>
      <c r="AD6051" s="91"/>
      <c r="AE6051" s="91"/>
      <c r="AF6051" s="91"/>
    </row>
    <row r="6052" spans="1:32" x14ac:dyDescent="0.3">
      <c r="A6052" s="65">
        <v>0</v>
      </c>
      <c r="B6052" s="10">
        <v>6049</v>
      </c>
      <c r="C6052" s="71">
        <v>0.60489999999999999</v>
      </c>
      <c r="D6052" s="74">
        <v>755447</v>
      </c>
      <c r="E6052" s="61">
        <v>701922</v>
      </c>
      <c r="F6052" s="68">
        <v>0.18886174999999999</v>
      </c>
      <c r="G6052" s="292">
        <v>0.17548050000000001</v>
      </c>
      <c r="H6052" s="68">
        <v>0.20145253333333332</v>
      </c>
      <c r="I6052" s="68">
        <v>0.18717919999999999</v>
      </c>
      <c r="T6052" s="91"/>
      <c r="U6052" s="91"/>
      <c r="AA6052" s="91"/>
      <c r="AB6052" s="91"/>
      <c r="AC6052" s="91"/>
      <c r="AD6052" s="91"/>
      <c r="AE6052" s="91"/>
      <c r="AF6052" s="91"/>
    </row>
    <row r="6053" spans="1:32" x14ac:dyDescent="0.3">
      <c r="A6053" s="65">
        <v>0</v>
      </c>
      <c r="B6053" s="10">
        <v>6050</v>
      </c>
      <c r="C6053" s="71">
        <v>0.60499999999999998</v>
      </c>
      <c r="D6053" s="74">
        <v>755447</v>
      </c>
      <c r="E6053" s="61">
        <v>701922</v>
      </c>
      <c r="F6053" s="68">
        <v>0.18886174999999999</v>
      </c>
      <c r="G6053" s="292">
        <v>0.17548050000000001</v>
      </c>
      <c r="H6053" s="68">
        <v>0.20145253333333332</v>
      </c>
      <c r="I6053" s="68">
        <v>0.18717919999999999</v>
      </c>
      <c r="T6053" s="91"/>
      <c r="U6053" s="91"/>
      <c r="AA6053" s="91"/>
      <c r="AB6053" s="91"/>
      <c r="AC6053" s="91"/>
      <c r="AD6053" s="91"/>
      <c r="AE6053" s="91"/>
      <c r="AF6053" s="91"/>
    </row>
    <row r="6054" spans="1:32" x14ac:dyDescent="0.3">
      <c r="A6054" s="65">
        <v>0</v>
      </c>
      <c r="B6054" s="10">
        <v>6051</v>
      </c>
      <c r="C6054" s="71">
        <v>0.60509999999999997</v>
      </c>
      <c r="D6054" s="74">
        <v>755447</v>
      </c>
      <c r="E6054" s="61">
        <v>701922</v>
      </c>
      <c r="F6054" s="68">
        <v>0.18886174999999999</v>
      </c>
      <c r="G6054" s="292">
        <v>0.17548050000000001</v>
      </c>
      <c r="H6054" s="68">
        <v>0.20145253333333332</v>
      </c>
      <c r="I6054" s="68">
        <v>0.18717919999999999</v>
      </c>
      <c r="T6054" s="91"/>
      <c r="U6054" s="91"/>
      <c r="AA6054" s="91"/>
      <c r="AB6054" s="91"/>
      <c r="AC6054" s="91"/>
      <c r="AD6054" s="91"/>
      <c r="AE6054" s="91"/>
      <c r="AF6054" s="91"/>
    </row>
    <row r="6055" spans="1:32" x14ac:dyDescent="0.3">
      <c r="A6055" s="65">
        <v>0</v>
      </c>
      <c r="B6055" s="10">
        <v>6052</v>
      </c>
      <c r="C6055" s="71">
        <v>0.60519999999999996</v>
      </c>
      <c r="D6055" s="74">
        <v>755447</v>
      </c>
      <c r="E6055" s="61">
        <v>701922</v>
      </c>
      <c r="F6055" s="68">
        <v>0.18886174999999999</v>
      </c>
      <c r="G6055" s="292">
        <v>0.17548050000000001</v>
      </c>
      <c r="H6055" s="68">
        <v>0.20145253333333332</v>
      </c>
      <c r="I6055" s="68">
        <v>0.18717919999999999</v>
      </c>
      <c r="T6055" s="91"/>
      <c r="U6055" s="91"/>
      <c r="AA6055" s="91"/>
      <c r="AB6055" s="91"/>
      <c r="AC6055" s="91"/>
      <c r="AD6055" s="91"/>
      <c r="AE6055" s="91"/>
      <c r="AF6055" s="91"/>
    </row>
    <row r="6056" spans="1:32" x14ac:dyDescent="0.3">
      <c r="A6056" s="65">
        <v>0</v>
      </c>
      <c r="B6056" s="10">
        <v>6053</v>
      </c>
      <c r="C6056" s="71">
        <v>0.60529999999999995</v>
      </c>
      <c r="D6056" s="74">
        <v>755447</v>
      </c>
      <c r="E6056" s="61">
        <v>701922</v>
      </c>
      <c r="F6056" s="68">
        <v>0.18886174999999999</v>
      </c>
      <c r="G6056" s="292">
        <v>0.17548050000000001</v>
      </c>
      <c r="H6056" s="68">
        <v>0.20145253333333332</v>
      </c>
      <c r="I6056" s="68">
        <v>0.18717919999999999</v>
      </c>
      <c r="T6056" s="91"/>
      <c r="U6056" s="91"/>
      <c r="AA6056" s="91"/>
      <c r="AB6056" s="91"/>
      <c r="AC6056" s="91"/>
      <c r="AD6056" s="91"/>
      <c r="AE6056" s="91"/>
      <c r="AF6056" s="91"/>
    </row>
    <row r="6057" spans="1:32" x14ac:dyDescent="0.3">
      <c r="A6057" s="65">
        <v>0</v>
      </c>
      <c r="B6057" s="10">
        <v>6054</v>
      </c>
      <c r="C6057" s="71">
        <v>0.60540000000000005</v>
      </c>
      <c r="D6057" s="74">
        <v>755447</v>
      </c>
      <c r="E6057" s="61">
        <v>701922</v>
      </c>
      <c r="F6057" s="68">
        <v>0.18886174999999999</v>
      </c>
      <c r="G6057" s="292">
        <v>0.17548050000000001</v>
      </c>
      <c r="H6057" s="68">
        <v>0.20145253333333332</v>
      </c>
      <c r="I6057" s="68">
        <v>0.18717919999999999</v>
      </c>
      <c r="T6057" s="91"/>
      <c r="U6057" s="91"/>
      <c r="AA6057" s="91"/>
      <c r="AB6057" s="91"/>
      <c r="AC6057" s="91"/>
      <c r="AD6057" s="91"/>
      <c r="AE6057" s="91"/>
      <c r="AF6057" s="91"/>
    </row>
    <row r="6058" spans="1:32" x14ac:dyDescent="0.3">
      <c r="A6058" s="65">
        <v>0</v>
      </c>
      <c r="B6058" s="10">
        <v>6055</v>
      </c>
      <c r="C6058" s="71">
        <v>0.60550000000000004</v>
      </c>
      <c r="D6058" s="74">
        <v>755447</v>
      </c>
      <c r="E6058" s="61">
        <v>701922</v>
      </c>
      <c r="F6058" s="68">
        <v>0.18886174999999999</v>
      </c>
      <c r="G6058" s="292">
        <v>0.17548050000000001</v>
      </c>
      <c r="H6058" s="68">
        <v>0.20145253333333332</v>
      </c>
      <c r="I6058" s="68">
        <v>0.18717919999999999</v>
      </c>
      <c r="T6058" s="91"/>
      <c r="U6058" s="91"/>
      <c r="AA6058" s="91"/>
      <c r="AB6058" s="91"/>
      <c r="AC6058" s="91"/>
      <c r="AD6058" s="91"/>
      <c r="AE6058" s="91"/>
      <c r="AF6058" s="91"/>
    </row>
    <row r="6059" spans="1:32" x14ac:dyDescent="0.3">
      <c r="A6059" s="65">
        <v>0</v>
      </c>
      <c r="B6059" s="10">
        <v>6056</v>
      </c>
      <c r="C6059" s="71">
        <v>0.60560000000000003</v>
      </c>
      <c r="D6059" s="74">
        <v>755447</v>
      </c>
      <c r="E6059" s="61">
        <v>701922</v>
      </c>
      <c r="F6059" s="68">
        <v>0.18886174999999999</v>
      </c>
      <c r="G6059" s="292">
        <v>0.17548050000000001</v>
      </c>
      <c r="H6059" s="68">
        <v>0.20145253333333332</v>
      </c>
      <c r="I6059" s="68">
        <v>0.18717919999999999</v>
      </c>
      <c r="T6059" s="91"/>
      <c r="U6059" s="91"/>
      <c r="AA6059" s="91"/>
      <c r="AB6059" s="91"/>
      <c r="AC6059" s="91"/>
      <c r="AD6059" s="91"/>
      <c r="AE6059" s="91"/>
      <c r="AF6059" s="91"/>
    </row>
    <row r="6060" spans="1:32" x14ac:dyDescent="0.3">
      <c r="A6060" s="65">
        <v>0</v>
      </c>
      <c r="B6060" s="10">
        <v>6057</v>
      </c>
      <c r="C6060" s="71">
        <v>0.60570000000000002</v>
      </c>
      <c r="D6060" s="74">
        <v>755447</v>
      </c>
      <c r="E6060" s="61">
        <v>701922</v>
      </c>
      <c r="F6060" s="68">
        <v>0.18886174999999999</v>
      </c>
      <c r="G6060" s="292">
        <v>0.17548050000000001</v>
      </c>
      <c r="H6060" s="68">
        <v>0.20145253333333332</v>
      </c>
      <c r="I6060" s="68">
        <v>0.18717919999999999</v>
      </c>
      <c r="T6060" s="91"/>
      <c r="U6060" s="91"/>
      <c r="AA6060" s="91"/>
      <c r="AB6060" s="91"/>
      <c r="AC6060" s="91"/>
      <c r="AD6060" s="91"/>
      <c r="AE6060" s="91"/>
      <c r="AF6060" s="91"/>
    </row>
    <row r="6061" spans="1:32" x14ac:dyDescent="0.3">
      <c r="A6061" s="65">
        <v>0</v>
      </c>
      <c r="B6061" s="10">
        <v>6058</v>
      </c>
      <c r="C6061" s="71">
        <v>0.60580000000000001</v>
      </c>
      <c r="D6061" s="74">
        <v>755447</v>
      </c>
      <c r="E6061" s="61">
        <v>701922</v>
      </c>
      <c r="F6061" s="68">
        <v>0.18886174999999999</v>
      </c>
      <c r="G6061" s="292">
        <v>0.17548050000000001</v>
      </c>
      <c r="H6061" s="68">
        <v>0.20145253333333332</v>
      </c>
      <c r="I6061" s="68">
        <v>0.18717919999999999</v>
      </c>
      <c r="T6061" s="91"/>
      <c r="U6061" s="91"/>
      <c r="AA6061" s="91"/>
      <c r="AB6061" s="91"/>
      <c r="AC6061" s="91"/>
      <c r="AD6061" s="91"/>
      <c r="AE6061" s="91"/>
      <c r="AF6061" s="91"/>
    </row>
    <row r="6062" spans="1:32" x14ac:dyDescent="0.3">
      <c r="A6062" s="65">
        <v>0</v>
      </c>
      <c r="B6062" s="10">
        <v>6059</v>
      </c>
      <c r="C6062" s="71">
        <v>0.60589999999999999</v>
      </c>
      <c r="D6062" s="74">
        <v>755447</v>
      </c>
      <c r="E6062" s="61">
        <v>701922</v>
      </c>
      <c r="F6062" s="68">
        <v>0.18886174999999999</v>
      </c>
      <c r="G6062" s="292">
        <v>0.17548050000000001</v>
      </c>
      <c r="H6062" s="68">
        <v>0.20145253333333332</v>
      </c>
      <c r="I6062" s="68">
        <v>0.18717919999999999</v>
      </c>
      <c r="T6062" s="91"/>
      <c r="U6062" s="91"/>
      <c r="AA6062" s="91"/>
      <c r="AB6062" s="91"/>
      <c r="AC6062" s="91"/>
      <c r="AD6062" s="91"/>
      <c r="AE6062" s="91"/>
      <c r="AF6062" s="91"/>
    </row>
    <row r="6063" spans="1:32" x14ac:dyDescent="0.3">
      <c r="A6063" s="65">
        <v>0</v>
      </c>
      <c r="B6063" s="10">
        <v>6060</v>
      </c>
      <c r="C6063" s="71">
        <v>0.60599999999999998</v>
      </c>
      <c r="D6063" s="74">
        <v>755447</v>
      </c>
      <c r="E6063" s="61">
        <v>701922</v>
      </c>
      <c r="F6063" s="68">
        <v>0.18886174999999999</v>
      </c>
      <c r="G6063" s="292">
        <v>0.17548050000000001</v>
      </c>
      <c r="H6063" s="68">
        <v>0.20145253333333332</v>
      </c>
      <c r="I6063" s="68">
        <v>0.18717919999999999</v>
      </c>
      <c r="T6063" s="91"/>
      <c r="U6063" s="91"/>
      <c r="AA6063" s="91"/>
      <c r="AB6063" s="91"/>
      <c r="AC6063" s="91"/>
      <c r="AD6063" s="91"/>
      <c r="AE6063" s="91"/>
      <c r="AF6063" s="91"/>
    </row>
    <row r="6064" spans="1:32" x14ac:dyDescent="0.3">
      <c r="A6064" s="65">
        <v>0</v>
      </c>
      <c r="B6064" s="10">
        <v>6061</v>
      </c>
      <c r="C6064" s="71">
        <v>0.60609999999999997</v>
      </c>
      <c r="D6064" s="74">
        <v>755447</v>
      </c>
      <c r="E6064" s="61">
        <v>701922</v>
      </c>
      <c r="F6064" s="68">
        <v>0.18886174999999999</v>
      </c>
      <c r="G6064" s="292">
        <v>0.17548050000000001</v>
      </c>
      <c r="H6064" s="68">
        <v>0.20145253333333332</v>
      </c>
      <c r="I6064" s="68">
        <v>0.18717919999999999</v>
      </c>
      <c r="T6064" s="91"/>
      <c r="U6064" s="91"/>
      <c r="AA6064" s="91"/>
      <c r="AB6064" s="91"/>
      <c r="AC6064" s="91"/>
      <c r="AD6064" s="91"/>
      <c r="AE6064" s="91"/>
      <c r="AF6064" s="91"/>
    </row>
    <row r="6065" spans="1:32" x14ac:dyDescent="0.3">
      <c r="A6065" s="65">
        <v>0</v>
      </c>
      <c r="B6065" s="10">
        <v>6062</v>
      </c>
      <c r="C6065" s="71">
        <v>0.60619999999999996</v>
      </c>
      <c r="D6065" s="74">
        <v>755447</v>
      </c>
      <c r="E6065" s="61">
        <v>701922</v>
      </c>
      <c r="F6065" s="68">
        <v>0.18886174999999999</v>
      </c>
      <c r="G6065" s="292">
        <v>0.17548050000000001</v>
      </c>
      <c r="H6065" s="68">
        <v>0.20145253333333332</v>
      </c>
      <c r="I6065" s="68">
        <v>0.18717919999999999</v>
      </c>
      <c r="T6065" s="91"/>
      <c r="U6065" s="91"/>
      <c r="AA6065" s="91"/>
      <c r="AB6065" s="91"/>
      <c r="AC6065" s="91"/>
      <c r="AD6065" s="91"/>
      <c r="AE6065" s="91"/>
      <c r="AF6065" s="91"/>
    </row>
    <row r="6066" spans="1:32" x14ac:dyDescent="0.3">
      <c r="A6066" s="65">
        <v>0</v>
      </c>
      <c r="B6066" s="10">
        <v>6063</v>
      </c>
      <c r="C6066" s="71">
        <v>0.60629999999999995</v>
      </c>
      <c r="D6066" s="74">
        <v>755447</v>
      </c>
      <c r="E6066" s="61">
        <v>701922</v>
      </c>
      <c r="F6066" s="68">
        <v>0.18886174999999999</v>
      </c>
      <c r="G6066" s="292">
        <v>0.17548050000000001</v>
      </c>
      <c r="H6066" s="68">
        <v>0.20145253333333332</v>
      </c>
      <c r="I6066" s="68">
        <v>0.18717919999999999</v>
      </c>
      <c r="T6066" s="91"/>
      <c r="U6066" s="91"/>
      <c r="AA6066" s="91"/>
      <c r="AB6066" s="91"/>
      <c r="AC6066" s="91"/>
      <c r="AD6066" s="91"/>
      <c r="AE6066" s="91"/>
      <c r="AF6066" s="91"/>
    </row>
    <row r="6067" spans="1:32" x14ac:dyDescent="0.3">
      <c r="A6067" s="65">
        <v>0</v>
      </c>
      <c r="B6067" s="10">
        <v>6064</v>
      </c>
      <c r="C6067" s="71">
        <v>0.60640000000000005</v>
      </c>
      <c r="D6067" s="74">
        <v>755447</v>
      </c>
      <c r="E6067" s="61">
        <v>701922</v>
      </c>
      <c r="F6067" s="68">
        <v>0.18886174999999999</v>
      </c>
      <c r="G6067" s="292">
        <v>0.17548050000000001</v>
      </c>
      <c r="H6067" s="68">
        <v>0.20145253333333332</v>
      </c>
      <c r="I6067" s="68">
        <v>0.18717919999999999</v>
      </c>
      <c r="T6067" s="91"/>
      <c r="U6067" s="91"/>
      <c r="AA6067" s="91"/>
      <c r="AB6067" s="91"/>
      <c r="AC6067" s="91"/>
      <c r="AD6067" s="91"/>
      <c r="AE6067" s="91"/>
      <c r="AF6067" s="91"/>
    </row>
    <row r="6068" spans="1:32" x14ac:dyDescent="0.3">
      <c r="A6068" s="65">
        <v>0</v>
      </c>
      <c r="B6068" s="10">
        <v>6065</v>
      </c>
      <c r="C6068" s="71">
        <v>0.60650000000000004</v>
      </c>
      <c r="D6068" s="74">
        <v>755447</v>
      </c>
      <c r="E6068" s="61">
        <v>701922</v>
      </c>
      <c r="F6068" s="68">
        <v>0.18886174999999999</v>
      </c>
      <c r="G6068" s="292">
        <v>0.17548050000000001</v>
      </c>
      <c r="H6068" s="68">
        <v>0.20145253333333332</v>
      </c>
      <c r="I6068" s="68">
        <v>0.18717919999999999</v>
      </c>
      <c r="T6068" s="91"/>
      <c r="U6068" s="91"/>
      <c r="AA6068" s="91"/>
      <c r="AB6068" s="91"/>
      <c r="AC6068" s="91"/>
      <c r="AD6068" s="91"/>
      <c r="AE6068" s="91"/>
      <c r="AF6068" s="91"/>
    </row>
    <row r="6069" spans="1:32" x14ac:dyDescent="0.3">
      <c r="A6069" s="65">
        <v>0</v>
      </c>
      <c r="B6069" s="10">
        <v>6066</v>
      </c>
      <c r="C6069" s="71">
        <v>0.60660000000000003</v>
      </c>
      <c r="D6069" s="74">
        <v>755447</v>
      </c>
      <c r="E6069" s="61">
        <v>701922</v>
      </c>
      <c r="F6069" s="68">
        <v>0.18886174999999999</v>
      </c>
      <c r="G6069" s="292">
        <v>0.17548050000000001</v>
      </c>
      <c r="H6069" s="68">
        <v>0.20145253333333332</v>
      </c>
      <c r="I6069" s="68">
        <v>0.18717919999999999</v>
      </c>
      <c r="T6069" s="91"/>
      <c r="U6069" s="91"/>
      <c r="AA6069" s="91"/>
      <c r="AB6069" s="91"/>
      <c r="AC6069" s="91"/>
      <c r="AD6069" s="91"/>
      <c r="AE6069" s="91"/>
      <c r="AF6069" s="91"/>
    </row>
    <row r="6070" spans="1:32" x14ac:dyDescent="0.3">
      <c r="A6070" s="65">
        <v>0</v>
      </c>
      <c r="B6070" s="10">
        <v>6067</v>
      </c>
      <c r="C6070" s="71">
        <v>0.60670000000000002</v>
      </c>
      <c r="D6070" s="74">
        <v>755447</v>
      </c>
      <c r="E6070" s="61">
        <v>701922</v>
      </c>
      <c r="F6070" s="68">
        <v>0.18886174999999999</v>
      </c>
      <c r="G6070" s="292">
        <v>0.17548050000000001</v>
      </c>
      <c r="H6070" s="68">
        <v>0.20145253333333332</v>
      </c>
      <c r="I6070" s="68">
        <v>0.18717919999999999</v>
      </c>
      <c r="T6070" s="91"/>
      <c r="U6070" s="91"/>
      <c r="AA6070" s="91"/>
      <c r="AB6070" s="91"/>
      <c r="AC6070" s="91"/>
      <c r="AD6070" s="91"/>
      <c r="AE6070" s="91"/>
      <c r="AF6070" s="91"/>
    </row>
    <row r="6071" spans="1:32" x14ac:dyDescent="0.3">
      <c r="A6071" s="65">
        <v>0</v>
      </c>
      <c r="B6071" s="10">
        <v>6068</v>
      </c>
      <c r="C6071" s="71">
        <v>0.60680000000000001</v>
      </c>
      <c r="D6071" s="74">
        <v>755447</v>
      </c>
      <c r="E6071" s="61">
        <v>701922</v>
      </c>
      <c r="F6071" s="68">
        <v>0.18886174999999999</v>
      </c>
      <c r="G6071" s="292">
        <v>0.17548050000000001</v>
      </c>
      <c r="H6071" s="68">
        <v>0.20145253333333332</v>
      </c>
      <c r="I6071" s="68">
        <v>0.18717919999999999</v>
      </c>
      <c r="T6071" s="91"/>
      <c r="U6071" s="91"/>
      <c r="AA6071" s="91"/>
      <c r="AB6071" s="91"/>
      <c r="AC6071" s="91"/>
      <c r="AD6071" s="91"/>
      <c r="AE6071" s="91"/>
      <c r="AF6071" s="91"/>
    </row>
    <row r="6072" spans="1:32" x14ac:dyDescent="0.3">
      <c r="A6072" s="65">
        <v>0</v>
      </c>
      <c r="B6072" s="10">
        <v>6069</v>
      </c>
      <c r="C6072" s="71">
        <v>0.6069</v>
      </c>
      <c r="D6072" s="74">
        <v>755447</v>
      </c>
      <c r="E6072" s="61">
        <v>701922</v>
      </c>
      <c r="F6072" s="68">
        <v>0.18886174999999999</v>
      </c>
      <c r="G6072" s="292">
        <v>0.17548050000000001</v>
      </c>
      <c r="H6072" s="68">
        <v>0.20145253333333332</v>
      </c>
      <c r="I6072" s="68">
        <v>0.18717919999999999</v>
      </c>
      <c r="T6072" s="91"/>
      <c r="U6072" s="91"/>
      <c r="AA6072" s="91"/>
      <c r="AB6072" s="91"/>
      <c r="AC6072" s="91"/>
      <c r="AD6072" s="91"/>
      <c r="AE6072" s="91"/>
      <c r="AF6072" s="91"/>
    </row>
    <row r="6073" spans="1:32" x14ac:dyDescent="0.3">
      <c r="A6073" s="65">
        <v>0</v>
      </c>
      <c r="B6073" s="10">
        <v>6070</v>
      </c>
      <c r="C6073" s="71">
        <v>0.60699999999999998</v>
      </c>
      <c r="D6073" s="74">
        <v>755447</v>
      </c>
      <c r="E6073" s="61">
        <v>701922</v>
      </c>
      <c r="F6073" s="68">
        <v>0.18886174999999999</v>
      </c>
      <c r="G6073" s="292">
        <v>0.17548050000000001</v>
      </c>
      <c r="H6073" s="68">
        <v>0.20145253333333332</v>
      </c>
      <c r="I6073" s="68">
        <v>0.18717919999999999</v>
      </c>
      <c r="T6073" s="91"/>
      <c r="U6073" s="91"/>
      <c r="AA6073" s="91"/>
      <c r="AB6073" s="91"/>
      <c r="AC6073" s="91"/>
      <c r="AD6073" s="91"/>
      <c r="AE6073" s="91"/>
      <c r="AF6073" s="91"/>
    </row>
    <row r="6074" spans="1:32" x14ac:dyDescent="0.3">
      <c r="A6074" s="65">
        <v>0</v>
      </c>
      <c r="B6074" s="10">
        <v>6071</v>
      </c>
      <c r="C6074" s="71">
        <v>0.60709999999999997</v>
      </c>
      <c r="D6074" s="74">
        <v>755447</v>
      </c>
      <c r="E6074" s="61">
        <v>701922</v>
      </c>
      <c r="F6074" s="68">
        <v>0.18886174999999999</v>
      </c>
      <c r="G6074" s="292">
        <v>0.17548050000000001</v>
      </c>
      <c r="H6074" s="68">
        <v>0.20145253333333332</v>
      </c>
      <c r="I6074" s="68">
        <v>0.18717919999999999</v>
      </c>
      <c r="T6074" s="91"/>
      <c r="U6074" s="91"/>
      <c r="AA6074" s="91"/>
      <c r="AB6074" s="91"/>
      <c r="AC6074" s="91"/>
      <c r="AD6074" s="91"/>
      <c r="AE6074" s="91"/>
      <c r="AF6074" s="91"/>
    </row>
    <row r="6075" spans="1:32" x14ac:dyDescent="0.3">
      <c r="A6075" s="65">
        <v>0</v>
      </c>
      <c r="B6075" s="10">
        <v>6072</v>
      </c>
      <c r="C6075" s="71">
        <v>0.60719999999999996</v>
      </c>
      <c r="D6075" s="74">
        <v>755447</v>
      </c>
      <c r="E6075" s="61">
        <v>701922</v>
      </c>
      <c r="F6075" s="68">
        <v>0.18886174999999999</v>
      </c>
      <c r="G6075" s="292">
        <v>0.17548050000000001</v>
      </c>
      <c r="H6075" s="68">
        <v>0.20145253333333332</v>
      </c>
      <c r="I6075" s="68">
        <v>0.18717919999999999</v>
      </c>
      <c r="T6075" s="91"/>
      <c r="U6075" s="91"/>
      <c r="AA6075" s="91"/>
      <c r="AB6075" s="91"/>
      <c r="AC6075" s="91"/>
      <c r="AD6075" s="91"/>
      <c r="AE6075" s="91"/>
      <c r="AF6075" s="91"/>
    </row>
    <row r="6076" spans="1:32" x14ac:dyDescent="0.3">
      <c r="A6076" s="65">
        <v>0</v>
      </c>
      <c r="B6076" s="10">
        <v>6073</v>
      </c>
      <c r="C6076" s="71">
        <v>0.60729999999999995</v>
      </c>
      <c r="D6076" s="74">
        <v>755447</v>
      </c>
      <c r="E6076" s="61">
        <v>701922</v>
      </c>
      <c r="F6076" s="68">
        <v>0.18886174999999999</v>
      </c>
      <c r="G6076" s="292">
        <v>0.17548050000000001</v>
      </c>
      <c r="H6076" s="68">
        <v>0.20145253333333332</v>
      </c>
      <c r="I6076" s="68">
        <v>0.18717919999999999</v>
      </c>
      <c r="T6076" s="91"/>
      <c r="U6076" s="91"/>
      <c r="AA6076" s="91"/>
      <c r="AB6076" s="91"/>
      <c r="AC6076" s="91"/>
      <c r="AD6076" s="91"/>
      <c r="AE6076" s="91"/>
      <c r="AF6076" s="91"/>
    </row>
    <row r="6077" spans="1:32" x14ac:dyDescent="0.3">
      <c r="A6077" s="65">
        <v>0</v>
      </c>
      <c r="B6077" s="10">
        <v>6074</v>
      </c>
      <c r="C6077" s="71">
        <v>0.60740000000000005</v>
      </c>
      <c r="D6077" s="74">
        <v>755447</v>
      </c>
      <c r="E6077" s="61">
        <v>701922</v>
      </c>
      <c r="F6077" s="68">
        <v>0.18886174999999999</v>
      </c>
      <c r="G6077" s="292">
        <v>0.17548050000000001</v>
      </c>
      <c r="H6077" s="68">
        <v>0.20145253333333332</v>
      </c>
      <c r="I6077" s="68">
        <v>0.18717919999999999</v>
      </c>
      <c r="T6077" s="91"/>
      <c r="U6077" s="91"/>
      <c r="AA6077" s="91"/>
      <c r="AB6077" s="91"/>
      <c r="AC6077" s="91"/>
      <c r="AD6077" s="91"/>
      <c r="AE6077" s="91"/>
      <c r="AF6077" s="91"/>
    </row>
    <row r="6078" spans="1:32" x14ac:dyDescent="0.3">
      <c r="A6078" s="65">
        <v>0</v>
      </c>
      <c r="B6078" s="10">
        <v>6075</v>
      </c>
      <c r="C6078" s="71">
        <v>0.60750000000000004</v>
      </c>
      <c r="D6078" s="74">
        <v>755447</v>
      </c>
      <c r="E6078" s="61">
        <v>701922</v>
      </c>
      <c r="F6078" s="68">
        <v>0.18886174999999999</v>
      </c>
      <c r="G6078" s="292">
        <v>0.17548050000000001</v>
      </c>
      <c r="H6078" s="68">
        <v>0.20145253333333332</v>
      </c>
      <c r="I6078" s="68">
        <v>0.18717919999999999</v>
      </c>
      <c r="T6078" s="91"/>
      <c r="U6078" s="91"/>
      <c r="AA6078" s="91"/>
      <c r="AB6078" s="91"/>
      <c r="AC6078" s="91"/>
      <c r="AD6078" s="91"/>
      <c r="AE6078" s="91"/>
      <c r="AF6078" s="91"/>
    </row>
    <row r="6079" spans="1:32" x14ac:dyDescent="0.3">
      <c r="A6079" s="65">
        <v>0</v>
      </c>
      <c r="B6079" s="10">
        <v>6076</v>
      </c>
      <c r="C6079" s="71">
        <v>0.60760000000000003</v>
      </c>
      <c r="D6079" s="74">
        <v>755447</v>
      </c>
      <c r="E6079" s="61">
        <v>701922</v>
      </c>
      <c r="F6079" s="68">
        <v>0.18886174999999999</v>
      </c>
      <c r="G6079" s="292">
        <v>0.17548050000000001</v>
      </c>
      <c r="H6079" s="68">
        <v>0.20145253333333332</v>
      </c>
      <c r="I6079" s="68">
        <v>0.18717919999999999</v>
      </c>
      <c r="T6079" s="91"/>
      <c r="U6079" s="91"/>
      <c r="AA6079" s="91"/>
      <c r="AB6079" s="91"/>
      <c r="AC6079" s="91"/>
      <c r="AD6079" s="91"/>
      <c r="AE6079" s="91"/>
      <c r="AF6079" s="91"/>
    </row>
    <row r="6080" spans="1:32" x14ac:dyDescent="0.3">
      <c r="A6080" s="65">
        <v>0</v>
      </c>
      <c r="B6080" s="10">
        <v>6077</v>
      </c>
      <c r="C6080" s="71">
        <v>0.60770000000000002</v>
      </c>
      <c r="D6080" s="74">
        <v>755447</v>
      </c>
      <c r="E6080" s="61">
        <v>701922</v>
      </c>
      <c r="F6080" s="68">
        <v>0.18886174999999999</v>
      </c>
      <c r="G6080" s="292">
        <v>0.17548050000000001</v>
      </c>
      <c r="H6080" s="68">
        <v>0.20145253333333332</v>
      </c>
      <c r="I6080" s="68">
        <v>0.18717919999999999</v>
      </c>
      <c r="T6080" s="91"/>
      <c r="U6080" s="91"/>
      <c r="AA6080" s="91"/>
      <c r="AB6080" s="91"/>
      <c r="AC6080" s="91"/>
      <c r="AD6080" s="91"/>
      <c r="AE6080" s="91"/>
      <c r="AF6080" s="91"/>
    </row>
    <row r="6081" spans="1:32" x14ac:dyDescent="0.3">
      <c r="A6081" s="65">
        <v>0</v>
      </c>
      <c r="B6081" s="10">
        <v>6078</v>
      </c>
      <c r="C6081" s="71">
        <v>0.60780000000000001</v>
      </c>
      <c r="D6081" s="74">
        <v>755447</v>
      </c>
      <c r="E6081" s="61">
        <v>701922</v>
      </c>
      <c r="F6081" s="68">
        <v>0.18886174999999999</v>
      </c>
      <c r="G6081" s="292">
        <v>0.17548050000000001</v>
      </c>
      <c r="H6081" s="68">
        <v>0.20145253333333332</v>
      </c>
      <c r="I6081" s="68">
        <v>0.18717919999999999</v>
      </c>
      <c r="T6081" s="91"/>
      <c r="U6081" s="91"/>
      <c r="AA6081" s="91"/>
      <c r="AB6081" s="91"/>
      <c r="AC6081" s="91"/>
      <c r="AD6081" s="91"/>
      <c r="AE6081" s="91"/>
      <c r="AF6081" s="91"/>
    </row>
    <row r="6082" spans="1:32" x14ac:dyDescent="0.3">
      <c r="A6082" s="65">
        <v>0</v>
      </c>
      <c r="B6082" s="10">
        <v>6079</v>
      </c>
      <c r="C6082" s="71">
        <v>0.6079</v>
      </c>
      <c r="D6082" s="74">
        <v>755447</v>
      </c>
      <c r="E6082" s="61">
        <v>701922</v>
      </c>
      <c r="F6082" s="68">
        <v>0.18886174999999999</v>
      </c>
      <c r="G6082" s="292">
        <v>0.17548050000000001</v>
      </c>
      <c r="H6082" s="68">
        <v>0.20145253333333332</v>
      </c>
      <c r="I6082" s="68">
        <v>0.18717919999999999</v>
      </c>
      <c r="T6082" s="91"/>
      <c r="U6082" s="91"/>
      <c r="AA6082" s="91"/>
      <c r="AB6082" s="91"/>
      <c r="AC6082" s="91"/>
      <c r="AD6082" s="91"/>
      <c r="AE6082" s="91"/>
      <c r="AF6082" s="91"/>
    </row>
    <row r="6083" spans="1:32" x14ac:dyDescent="0.3">
      <c r="A6083" s="65">
        <v>0</v>
      </c>
      <c r="B6083" s="10">
        <v>6080</v>
      </c>
      <c r="C6083" s="71">
        <v>0.60799999999999998</v>
      </c>
      <c r="D6083" s="74">
        <v>755447</v>
      </c>
      <c r="E6083" s="61">
        <v>701922</v>
      </c>
      <c r="F6083" s="68">
        <v>0.18886174999999999</v>
      </c>
      <c r="G6083" s="292">
        <v>0.17548050000000001</v>
      </c>
      <c r="H6083" s="68">
        <v>0.20145253333333332</v>
      </c>
      <c r="I6083" s="68">
        <v>0.18717919999999999</v>
      </c>
      <c r="T6083" s="91"/>
      <c r="U6083" s="91"/>
      <c r="AA6083" s="91"/>
      <c r="AB6083" s="91"/>
      <c r="AC6083" s="91"/>
      <c r="AD6083" s="91"/>
      <c r="AE6083" s="91"/>
      <c r="AF6083" s="91"/>
    </row>
    <row r="6084" spans="1:32" x14ac:dyDescent="0.3">
      <c r="A6084" s="65">
        <v>0</v>
      </c>
      <c r="B6084" s="10">
        <v>6081</v>
      </c>
      <c r="C6084" s="71">
        <v>0.60809999999999997</v>
      </c>
      <c r="D6084" s="74">
        <v>755447</v>
      </c>
      <c r="E6084" s="61">
        <v>701922</v>
      </c>
      <c r="F6084" s="68">
        <v>0.18886174999999999</v>
      </c>
      <c r="G6084" s="292">
        <v>0.17548050000000001</v>
      </c>
      <c r="H6084" s="68">
        <v>0.20145253333333332</v>
      </c>
      <c r="I6084" s="68">
        <v>0.18717919999999999</v>
      </c>
      <c r="T6084" s="91"/>
      <c r="U6084" s="91"/>
      <c r="AA6084" s="91"/>
      <c r="AB6084" s="91"/>
      <c r="AC6084" s="91"/>
      <c r="AD6084" s="91"/>
      <c r="AE6084" s="91"/>
      <c r="AF6084" s="91"/>
    </row>
    <row r="6085" spans="1:32" x14ac:dyDescent="0.3">
      <c r="A6085" s="65">
        <v>0</v>
      </c>
      <c r="B6085" s="10">
        <v>6082</v>
      </c>
      <c r="C6085" s="71">
        <v>0.60819999999999996</v>
      </c>
      <c r="D6085" s="74">
        <v>755447</v>
      </c>
      <c r="E6085" s="61">
        <v>701922</v>
      </c>
      <c r="F6085" s="68">
        <v>0.18886174999999999</v>
      </c>
      <c r="G6085" s="292">
        <v>0.17548050000000001</v>
      </c>
      <c r="H6085" s="68">
        <v>0.20145253333333332</v>
      </c>
      <c r="I6085" s="68">
        <v>0.18717919999999999</v>
      </c>
      <c r="T6085" s="91"/>
      <c r="U6085" s="91"/>
      <c r="AA6085" s="91"/>
      <c r="AB6085" s="91"/>
      <c r="AC6085" s="91"/>
      <c r="AD6085" s="91"/>
      <c r="AE6085" s="91"/>
      <c r="AF6085" s="91"/>
    </row>
    <row r="6086" spans="1:32" x14ac:dyDescent="0.3">
      <c r="A6086" s="65">
        <v>0</v>
      </c>
      <c r="B6086" s="10">
        <v>6083</v>
      </c>
      <c r="C6086" s="71">
        <v>0.60829999999999995</v>
      </c>
      <c r="D6086" s="74">
        <v>755447</v>
      </c>
      <c r="E6086" s="61">
        <v>701922</v>
      </c>
      <c r="F6086" s="68">
        <v>0.18886174999999999</v>
      </c>
      <c r="G6086" s="292">
        <v>0.17548050000000001</v>
      </c>
      <c r="H6086" s="68">
        <v>0.20145253333333332</v>
      </c>
      <c r="I6086" s="68">
        <v>0.18717919999999999</v>
      </c>
      <c r="T6086" s="91"/>
      <c r="U6086" s="91"/>
      <c r="AA6086" s="91"/>
      <c r="AB6086" s="91"/>
      <c r="AC6086" s="91"/>
      <c r="AD6086" s="91"/>
      <c r="AE6086" s="91"/>
      <c r="AF6086" s="91"/>
    </row>
    <row r="6087" spans="1:32" x14ac:dyDescent="0.3">
      <c r="A6087" s="65">
        <v>0</v>
      </c>
      <c r="B6087" s="10">
        <v>6084</v>
      </c>
      <c r="C6087" s="71">
        <v>0.60840000000000005</v>
      </c>
      <c r="D6087" s="74">
        <v>755447</v>
      </c>
      <c r="E6087" s="61">
        <v>701922</v>
      </c>
      <c r="F6087" s="68">
        <v>0.18886174999999999</v>
      </c>
      <c r="G6087" s="292">
        <v>0.17548050000000001</v>
      </c>
      <c r="H6087" s="68">
        <v>0.20145253333333332</v>
      </c>
      <c r="I6087" s="68">
        <v>0.18717919999999999</v>
      </c>
      <c r="T6087" s="91"/>
      <c r="U6087" s="91"/>
      <c r="AA6087" s="91"/>
      <c r="AB6087" s="91"/>
      <c r="AC6087" s="91"/>
      <c r="AD6087" s="91"/>
      <c r="AE6087" s="91"/>
      <c r="AF6087" s="91"/>
    </row>
    <row r="6088" spans="1:32" x14ac:dyDescent="0.3">
      <c r="A6088" s="65">
        <v>0</v>
      </c>
      <c r="B6088" s="10">
        <v>6085</v>
      </c>
      <c r="C6088" s="71">
        <v>0.60850000000000004</v>
      </c>
      <c r="D6088" s="74">
        <v>755447</v>
      </c>
      <c r="E6088" s="61">
        <v>701922</v>
      </c>
      <c r="F6088" s="68">
        <v>0.18886174999999999</v>
      </c>
      <c r="G6088" s="292">
        <v>0.17548050000000001</v>
      </c>
      <c r="H6088" s="68">
        <v>0.20145253333333332</v>
      </c>
      <c r="I6088" s="68">
        <v>0.18717919999999999</v>
      </c>
      <c r="T6088" s="91"/>
      <c r="U6088" s="91"/>
      <c r="AA6088" s="91"/>
      <c r="AB6088" s="91"/>
      <c r="AC6088" s="91"/>
      <c r="AD6088" s="91"/>
      <c r="AE6088" s="91"/>
      <c r="AF6088" s="91"/>
    </row>
    <row r="6089" spans="1:32" x14ac:dyDescent="0.3">
      <c r="A6089" s="65">
        <v>0</v>
      </c>
      <c r="B6089" s="10">
        <v>6086</v>
      </c>
      <c r="C6089" s="71">
        <v>0.60860000000000003</v>
      </c>
      <c r="D6089" s="74">
        <v>755447</v>
      </c>
      <c r="E6089" s="61">
        <v>701922</v>
      </c>
      <c r="F6089" s="68">
        <v>0.18886174999999999</v>
      </c>
      <c r="G6089" s="292">
        <v>0.17548050000000001</v>
      </c>
      <c r="H6089" s="68">
        <v>0.20145253333333332</v>
      </c>
      <c r="I6089" s="68">
        <v>0.18717919999999999</v>
      </c>
      <c r="T6089" s="91"/>
      <c r="U6089" s="91"/>
      <c r="AA6089" s="91"/>
      <c r="AB6089" s="91"/>
      <c r="AC6089" s="91"/>
      <c r="AD6089" s="91"/>
      <c r="AE6089" s="91"/>
      <c r="AF6089" s="91"/>
    </row>
    <row r="6090" spans="1:32" x14ac:dyDescent="0.3">
      <c r="A6090" s="65">
        <v>0</v>
      </c>
      <c r="B6090" s="10">
        <v>6087</v>
      </c>
      <c r="C6090" s="71">
        <v>0.60870000000000002</v>
      </c>
      <c r="D6090" s="74">
        <v>755447</v>
      </c>
      <c r="E6090" s="61">
        <v>701922</v>
      </c>
      <c r="F6090" s="68">
        <v>0.18886174999999999</v>
      </c>
      <c r="G6090" s="292">
        <v>0.17548050000000001</v>
      </c>
      <c r="H6090" s="68">
        <v>0.20145253333333332</v>
      </c>
      <c r="I6090" s="68">
        <v>0.18717919999999999</v>
      </c>
      <c r="T6090" s="91"/>
      <c r="U6090" s="91"/>
      <c r="AA6090" s="91"/>
      <c r="AB6090" s="91"/>
      <c r="AC6090" s="91"/>
      <c r="AD6090" s="91"/>
      <c r="AE6090" s="91"/>
      <c r="AF6090" s="91"/>
    </row>
    <row r="6091" spans="1:32" x14ac:dyDescent="0.3">
      <c r="A6091" s="65">
        <v>0</v>
      </c>
      <c r="B6091" s="10">
        <v>6088</v>
      </c>
      <c r="C6091" s="71">
        <v>0.60880000000000001</v>
      </c>
      <c r="D6091" s="74">
        <v>755447</v>
      </c>
      <c r="E6091" s="61">
        <v>701922</v>
      </c>
      <c r="F6091" s="68">
        <v>0.18886174999999999</v>
      </c>
      <c r="G6091" s="292">
        <v>0.17548050000000001</v>
      </c>
      <c r="H6091" s="68">
        <v>0.20145253333333332</v>
      </c>
      <c r="I6091" s="68">
        <v>0.18717919999999999</v>
      </c>
      <c r="T6091" s="91"/>
      <c r="U6091" s="91"/>
      <c r="AA6091" s="91"/>
      <c r="AB6091" s="91"/>
      <c r="AC6091" s="91"/>
      <c r="AD6091" s="91"/>
      <c r="AE6091" s="91"/>
      <c r="AF6091" s="91"/>
    </row>
    <row r="6092" spans="1:32" x14ac:dyDescent="0.3">
      <c r="A6092" s="65">
        <v>0</v>
      </c>
      <c r="B6092" s="10">
        <v>6089</v>
      </c>
      <c r="C6092" s="71">
        <v>0.6089</v>
      </c>
      <c r="D6092" s="74">
        <v>755447</v>
      </c>
      <c r="E6092" s="61">
        <v>701922</v>
      </c>
      <c r="F6092" s="68">
        <v>0.18886174999999999</v>
      </c>
      <c r="G6092" s="292">
        <v>0.17548050000000001</v>
      </c>
      <c r="H6092" s="68">
        <v>0.20145253333333332</v>
      </c>
      <c r="I6092" s="68">
        <v>0.18717919999999999</v>
      </c>
      <c r="T6092" s="91"/>
      <c r="U6092" s="91"/>
      <c r="AA6092" s="91"/>
      <c r="AB6092" s="91"/>
      <c r="AC6092" s="91"/>
      <c r="AD6092" s="91"/>
      <c r="AE6092" s="91"/>
      <c r="AF6092" s="91"/>
    </row>
    <row r="6093" spans="1:32" x14ac:dyDescent="0.3">
      <c r="A6093" s="65">
        <v>0</v>
      </c>
      <c r="B6093" s="10">
        <v>6090</v>
      </c>
      <c r="C6093" s="71">
        <v>0.60899999999999999</v>
      </c>
      <c r="D6093" s="74">
        <v>755447</v>
      </c>
      <c r="E6093" s="61">
        <v>701922</v>
      </c>
      <c r="F6093" s="68">
        <v>0.18886174999999999</v>
      </c>
      <c r="G6093" s="292">
        <v>0.17548050000000001</v>
      </c>
      <c r="H6093" s="68">
        <v>0.20145253333333332</v>
      </c>
      <c r="I6093" s="68">
        <v>0.18717919999999999</v>
      </c>
      <c r="T6093" s="91"/>
      <c r="U6093" s="91"/>
      <c r="AA6093" s="91"/>
      <c r="AB6093" s="91"/>
      <c r="AC6093" s="91"/>
      <c r="AD6093" s="91"/>
      <c r="AE6093" s="91"/>
      <c r="AF6093" s="91"/>
    </row>
    <row r="6094" spans="1:32" x14ac:dyDescent="0.3">
      <c r="A6094" s="65">
        <v>0</v>
      </c>
      <c r="B6094" s="10">
        <v>6091</v>
      </c>
      <c r="C6094" s="71">
        <v>0.60909999999999997</v>
      </c>
      <c r="D6094" s="74">
        <v>755447</v>
      </c>
      <c r="E6094" s="61">
        <v>701922</v>
      </c>
      <c r="F6094" s="68">
        <v>0.18886174999999999</v>
      </c>
      <c r="G6094" s="292">
        <v>0.17548050000000001</v>
      </c>
      <c r="H6094" s="68">
        <v>0.20145253333333332</v>
      </c>
      <c r="I6094" s="68">
        <v>0.18717919999999999</v>
      </c>
      <c r="T6094" s="91"/>
      <c r="U6094" s="91"/>
      <c r="AA6094" s="91"/>
      <c r="AB6094" s="91"/>
      <c r="AC6094" s="91"/>
      <c r="AD6094" s="91"/>
      <c r="AE6094" s="91"/>
      <c r="AF6094" s="91"/>
    </row>
    <row r="6095" spans="1:32" x14ac:dyDescent="0.3">
      <c r="A6095" s="65">
        <v>0</v>
      </c>
      <c r="B6095" s="10">
        <v>6092</v>
      </c>
      <c r="C6095" s="71">
        <v>0.60919999999999996</v>
      </c>
      <c r="D6095" s="74">
        <v>755447</v>
      </c>
      <c r="E6095" s="61">
        <v>701922</v>
      </c>
      <c r="F6095" s="68">
        <v>0.18886174999999999</v>
      </c>
      <c r="G6095" s="292">
        <v>0.17548050000000001</v>
      </c>
      <c r="H6095" s="68">
        <v>0.20145253333333332</v>
      </c>
      <c r="I6095" s="68">
        <v>0.18717919999999999</v>
      </c>
      <c r="T6095" s="91"/>
      <c r="U6095" s="91"/>
      <c r="AA6095" s="91"/>
      <c r="AB6095" s="91"/>
      <c r="AC6095" s="91"/>
      <c r="AD6095" s="91"/>
      <c r="AE6095" s="91"/>
      <c r="AF6095" s="91"/>
    </row>
    <row r="6096" spans="1:32" x14ac:dyDescent="0.3">
      <c r="A6096" s="65">
        <v>0</v>
      </c>
      <c r="B6096" s="10">
        <v>6093</v>
      </c>
      <c r="C6096" s="71">
        <v>0.60929999999999995</v>
      </c>
      <c r="D6096" s="74">
        <v>755447</v>
      </c>
      <c r="E6096" s="61">
        <v>701922</v>
      </c>
      <c r="F6096" s="68">
        <v>0.18886174999999999</v>
      </c>
      <c r="G6096" s="292">
        <v>0.17548050000000001</v>
      </c>
      <c r="H6096" s="68">
        <v>0.20145253333333332</v>
      </c>
      <c r="I6096" s="68">
        <v>0.18717919999999999</v>
      </c>
      <c r="T6096" s="91"/>
      <c r="U6096" s="91"/>
      <c r="AA6096" s="91"/>
      <c r="AB6096" s="91"/>
      <c r="AC6096" s="91"/>
      <c r="AD6096" s="91"/>
      <c r="AE6096" s="91"/>
      <c r="AF6096" s="91"/>
    </row>
    <row r="6097" spans="1:32" x14ac:dyDescent="0.3">
      <c r="A6097" s="65">
        <v>0</v>
      </c>
      <c r="B6097" s="10">
        <v>6094</v>
      </c>
      <c r="C6097" s="71">
        <v>0.60940000000000005</v>
      </c>
      <c r="D6097" s="74">
        <v>755447</v>
      </c>
      <c r="E6097" s="61">
        <v>701922</v>
      </c>
      <c r="F6097" s="68">
        <v>0.18886174999999999</v>
      </c>
      <c r="G6097" s="292">
        <v>0.17548050000000001</v>
      </c>
      <c r="H6097" s="68">
        <v>0.20145253333333332</v>
      </c>
      <c r="I6097" s="68">
        <v>0.18717919999999999</v>
      </c>
      <c r="T6097" s="91"/>
      <c r="U6097" s="91"/>
      <c r="AA6097" s="91"/>
      <c r="AB6097" s="91"/>
      <c r="AC6097" s="91"/>
      <c r="AD6097" s="91"/>
      <c r="AE6097" s="91"/>
      <c r="AF6097" s="91"/>
    </row>
    <row r="6098" spans="1:32" x14ac:dyDescent="0.3">
      <c r="A6098" s="65">
        <v>0</v>
      </c>
      <c r="B6098" s="10">
        <v>6095</v>
      </c>
      <c r="C6098" s="71">
        <v>0.60950000000000004</v>
      </c>
      <c r="D6098" s="74">
        <v>755447</v>
      </c>
      <c r="E6098" s="61">
        <v>701922</v>
      </c>
      <c r="F6098" s="68">
        <v>0.18886174999999999</v>
      </c>
      <c r="G6098" s="292">
        <v>0.17548050000000001</v>
      </c>
      <c r="H6098" s="68">
        <v>0.20145253333333332</v>
      </c>
      <c r="I6098" s="68">
        <v>0.18717919999999999</v>
      </c>
      <c r="T6098" s="91"/>
      <c r="U6098" s="91"/>
      <c r="AA6098" s="91"/>
      <c r="AB6098" s="91"/>
      <c r="AC6098" s="91"/>
      <c r="AD6098" s="91"/>
      <c r="AE6098" s="91"/>
      <c r="AF6098" s="91"/>
    </row>
    <row r="6099" spans="1:32" x14ac:dyDescent="0.3">
      <c r="A6099" s="65">
        <v>0</v>
      </c>
      <c r="B6099" s="10">
        <v>6096</v>
      </c>
      <c r="C6099" s="71">
        <v>0.60960000000000003</v>
      </c>
      <c r="D6099" s="74">
        <v>755447</v>
      </c>
      <c r="E6099" s="61">
        <v>701922</v>
      </c>
      <c r="F6099" s="68">
        <v>0.18886174999999999</v>
      </c>
      <c r="G6099" s="292">
        <v>0.17548050000000001</v>
      </c>
      <c r="H6099" s="68">
        <v>0.20145253333333332</v>
      </c>
      <c r="I6099" s="68">
        <v>0.18717919999999999</v>
      </c>
      <c r="T6099" s="91"/>
      <c r="U6099" s="91"/>
      <c r="AA6099" s="91"/>
      <c r="AB6099" s="91"/>
      <c r="AC6099" s="91"/>
      <c r="AD6099" s="91"/>
      <c r="AE6099" s="91"/>
      <c r="AF6099" s="91"/>
    </row>
    <row r="6100" spans="1:32" x14ac:dyDescent="0.3">
      <c r="A6100" s="65">
        <v>0</v>
      </c>
      <c r="B6100" s="10">
        <v>6097</v>
      </c>
      <c r="C6100" s="71">
        <v>0.60970000000000002</v>
      </c>
      <c r="D6100" s="74">
        <v>755447</v>
      </c>
      <c r="E6100" s="61">
        <v>701922</v>
      </c>
      <c r="F6100" s="68">
        <v>0.18886174999999999</v>
      </c>
      <c r="G6100" s="292">
        <v>0.17548050000000001</v>
      </c>
      <c r="H6100" s="68">
        <v>0.20145253333333332</v>
      </c>
      <c r="I6100" s="68">
        <v>0.18717919999999999</v>
      </c>
      <c r="T6100" s="91"/>
      <c r="U6100" s="91"/>
      <c r="AA6100" s="91"/>
      <c r="AB6100" s="91"/>
      <c r="AC6100" s="91"/>
      <c r="AD6100" s="91"/>
      <c r="AE6100" s="91"/>
      <c r="AF6100" s="91"/>
    </row>
    <row r="6101" spans="1:32" x14ac:dyDescent="0.3">
      <c r="A6101" s="65">
        <v>0</v>
      </c>
      <c r="B6101" s="10">
        <v>6098</v>
      </c>
      <c r="C6101" s="71">
        <v>0.60980000000000001</v>
      </c>
      <c r="D6101" s="74">
        <v>755447</v>
      </c>
      <c r="E6101" s="61">
        <v>701922</v>
      </c>
      <c r="F6101" s="68">
        <v>0.18886174999999999</v>
      </c>
      <c r="G6101" s="292">
        <v>0.17548050000000001</v>
      </c>
      <c r="H6101" s="68">
        <v>0.20145253333333332</v>
      </c>
      <c r="I6101" s="68">
        <v>0.18717919999999999</v>
      </c>
      <c r="T6101" s="91"/>
      <c r="U6101" s="91"/>
      <c r="AA6101" s="91"/>
      <c r="AB6101" s="91"/>
      <c r="AC6101" s="91"/>
      <c r="AD6101" s="91"/>
      <c r="AE6101" s="91"/>
      <c r="AF6101" s="91"/>
    </row>
    <row r="6102" spans="1:32" x14ac:dyDescent="0.3">
      <c r="A6102" s="65">
        <v>0</v>
      </c>
      <c r="B6102" s="10">
        <v>6099</v>
      </c>
      <c r="C6102" s="71">
        <v>0.6099</v>
      </c>
      <c r="D6102" s="74">
        <v>755447</v>
      </c>
      <c r="E6102" s="61">
        <v>701922</v>
      </c>
      <c r="F6102" s="68">
        <v>0.18886174999999999</v>
      </c>
      <c r="G6102" s="292">
        <v>0.17548050000000001</v>
      </c>
      <c r="H6102" s="68">
        <v>0.20145253333333332</v>
      </c>
      <c r="I6102" s="68">
        <v>0.18717919999999999</v>
      </c>
      <c r="T6102" s="91"/>
      <c r="U6102" s="91"/>
      <c r="AA6102" s="91"/>
      <c r="AB6102" s="91"/>
      <c r="AC6102" s="91"/>
      <c r="AD6102" s="91"/>
      <c r="AE6102" s="91"/>
      <c r="AF6102" s="91"/>
    </row>
    <row r="6103" spans="1:32" x14ac:dyDescent="0.3">
      <c r="A6103" s="65">
        <v>0</v>
      </c>
      <c r="B6103" s="10">
        <v>6100</v>
      </c>
      <c r="C6103" s="71">
        <v>0.61</v>
      </c>
      <c r="D6103" s="74">
        <v>755447</v>
      </c>
      <c r="E6103" s="61">
        <v>701922</v>
      </c>
      <c r="F6103" s="68">
        <v>0.18886174999999999</v>
      </c>
      <c r="G6103" s="292">
        <v>0.17548050000000001</v>
      </c>
      <c r="H6103" s="68">
        <v>0.20145253333333332</v>
      </c>
      <c r="I6103" s="68">
        <v>0.18717919999999999</v>
      </c>
      <c r="T6103" s="91"/>
      <c r="U6103" s="91"/>
      <c r="AA6103" s="91"/>
      <c r="AB6103" s="91"/>
      <c r="AC6103" s="91"/>
      <c r="AD6103" s="91"/>
      <c r="AE6103" s="91"/>
      <c r="AF6103" s="91"/>
    </row>
    <row r="6104" spans="1:32" x14ac:dyDescent="0.3">
      <c r="A6104" s="65">
        <v>0</v>
      </c>
      <c r="B6104" s="10">
        <v>6101</v>
      </c>
      <c r="C6104" s="71">
        <v>0.61009999999999998</v>
      </c>
      <c r="D6104" s="74">
        <v>755447</v>
      </c>
      <c r="E6104" s="61">
        <v>701922</v>
      </c>
      <c r="F6104" s="68">
        <v>0.18886174999999999</v>
      </c>
      <c r="G6104" s="292">
        <v>0.17548050000000001</v>
      </c>
      <c r="H6104" s="68">
        <v>0.20145253333333332</v>
      </c>
      <c r="I6104" s="68">
        <v>0.18717919999999999</v>
      </c>
      <c r="T6104" s="91"/>
      <c r="U6104" s="91"/>
      <c r="AA6104" s="91"/>
      <c r="AB6104" s="91"/>
      <c r="AC6104" s="91"/>
      <c r="AD6104" s="91"/>
      <c r="AE6104" s="91"/>
      <c r="AF6104" s="91"/>
    </row>
    <row r="6105" spans="1:32" x14ac:dyDescent="0.3">
      <c r="A6105" s="65">
        <v>0</v>
      </c>
      <c r="B6105" s="10">
        <v>6102</v>
      </c>
      <c r="C6105" s="71">
        <v>0.61019999999999996</v>
      </c>
      <c r="D6105" s="74">
        <v>755447</v>
      </c>
      <c r="E6105" s="61">
        <v>701922</v>
      </c>
      <c r="F6105" s="68">
        <v>0.18886174999999999</v>
      </c>
      <c r="G6105" s="292">
        <v>0.17548050000000001</v>
      </c>
      <c r="H6105" s="68">
        <v>0.20145253333333332</v>
      </c>
      <c r="I6105" s="68">
        <v>0.18717919999999999</v>
      </c>
      <c r="T6105" s="91"/>
      <c r="U6105" s="91"/>
      <c r="AA6105" s="91"/>
      <c r="AB6105" s="91"/>
      <c r="AC6105" s="91"/>
      <c r="AD6105" s="91"/>
      <c r="AE6105" s="91"/>
      <c r="AF6105" s="91"/>
    </row>
    <row r="6106" spans="1:32" x14ac:dyDescent="0.3">
      <c r="A6106" s="65">
        <v>0</v>
      </c>
      <c r="B6106" s="10">
        <v>6103</v>
      </c>
      <c r="C6106" s="71">
        <v>0.61029999999999995</v>
      </c>
      <c r="D6106" s="74">
        <v>755447</v>
      </c>
      <c r="E6106" s="61">
        <v>701922</v>
      </c>
      <c r="F6106" s="68">
        <v>0.18886174999999999</v>
      </c>
      <c r="G6106" s="292">
        <v>0.17548050000000001</v>
      </c>
      <c r="H6106" s="68">
        <v>0.20145253333333332</v>
      </c>
      <c r="I6106" s="68">
        <v>0.18717919999999999</v>
      </c>
      <c r="T6106" s="91"/>
      <c r="U6106" s="91"/>
      <c r="AA6106" s="91"/>
      <c r="AB6106" s="91"/>
      <c r="AC6106" s="91"/>
      <c r="AD6106" s="91"/>
      <c r="AE6106" s="91"/>
      <c r="AF6106" s="91"/>
    </row>
    <row r="6107" spans="1:32" x14ac:dyDescent="0.3">
      <c r="A6107" s="65">
        <v>0</v>
      </c>
      <c r="B6107" s="10">
        <v>6104</v>
      </c>
      <c r="C6107" s="71">
        <v>0.61040000000000005</v>
      </c>
      <c r="D6107" s="74">
        <v>755447</v>
      </c>
      <c r="E6107" s="61">
        <v>701922</v>
      </c>
      <c r="F6107" s="68">
        <v>0.18886174999999999</v>
      </c>
      <c r="G6107" s="292">
        <v>0.17548050000000001</v>
      </c>
      <c r="H6107" s="68">
        <v>0.20145253333333332</v>
      </c>
      <c r="I6107" s="68">
        <v>0.18717919999999999</v>
      </c>
      <c r="T6107" s="91"/>
      <c r="U6107" s="91"/>
      <c r="AA6107" s="91"/>
      <c r="AB6107" s="91"/>
      <c r="AC6107" s="91"/>
      <c r="AD6107" s="91"/>
      <c r="AE6107" s="91"/>
      <c r="AF6107" s="91"/>
    </row>
    <row r="6108" spans="1:32" x14ac:dyDescent="0.3">
      <c r="A6108" s="65">
        <v>0</v>
      </c>
      <c r="B6108" s="10">
        <v>6105</v>
      </c>
      <c r="C6108" s="71">
        <v>0.61050000000000004</v>
      </c>
      <c r="D6108" s="74">
        <v>755447</v>
      </c>
      <c r="E6108" s="61">
        <v>701922</v>
      </c>
      <c r="F6108" s="68">
        <v>0.18886174999999999</v>
      </c>
      <c r="G6108" s="292">
        <v>0.17548050000000001</v>
      </c>
      <c r="H6108" s="68">
        <v>0.20145253333333332</v>
      </c>
      <c r="I6108" s="68">
        <v>0.18717919999999999</v>
      </c>
      <c r="T6108" s="91"/>
      <c r="U6108" s="91"/>
      <c r="AA6108" s="91"/>
      <c r="AB6108" s="91"/>
      <c r="AC6108" s="91"/>
      <c r="AD6108" s="91"/>
      <c r="AE6108" s="91"/>
      <c r="AF6108" s="91"/>
    </row>
    <row r="6109" spans="1:32" x14ac:dyDescent="0.3">
      <c r="A6109" s="65">
        <v>0</v>
      </c>
      <c r="B6109" s="10">
        <v>6106</v>
      </c>
      <c r="C6109" s="71">
        <v>0.61060000000000003</v>
      </c>
      <c r="D6109" s="74">
        <v>755447</v>
      </c>
      <c r="E6109" s="61">
        <v>701922</v>
      </c>
      <c r="F6109" s="68">
        <v>0.18886174999999999</v>
      </c>
      <c r="G6109" s="292">
        <v>0.17548050000000001</v>
      </c>
      <c r="H6109" s="68">
        <v>0.20145253333333332</v>
      </c>
      <c r="I6109" s="68">
        <v>0.18717919999999999</v>
      </c>
      <c r="T6109" s="91"/>
      <c r="U6109" s="91"/>
      <c r="AA6109" s="91"/>
      <c r="AB6109" s="91"/>
      <c r="AC6109" s="91"/>
      <c r="AD6109" s="91"/>
      <c r="AE6109" s="91"/>
      <c r="AF6109" s="91"/>
    </row>
    <row r="6110" spans="1:32" x14ac:dyDescent="0.3">
      <c r="A6110" s="65">
        <v>0</v>
      </c>
      <c r="B6110" s="10">
        <v>6107</v>
      </c>
      <c r="C6110" s="71">
        <v>0.61070000000000002</v>
      </c>
      <c r="D6110" s="74">
        <v>755447</v>
      </c>
      <c r="E6110" s="61">
        <v>701922</v>
      </c>
      <c r="F6110" s="68">
        <v>0.18886174999999999</v>
      </c>
      <c r="G6110" s="292">
        <v>0.17548050000000001</v>
      </c>
      <c r="H6110" s="68">
        <v>0.20145253333333332</v>
      </c>
      <c r="I6110" s="68">
        <v>0.18717919999999999</v>
      </c>
      <c r="T6110" s="91"/>
      <c r="U6110" s="91"/>
      <c r="AA6110" s="91"/>
      <c r="AB6110" s="91"/>
      <c r="AC6110" s="91"/>
      <c r="AD6110" s="91"/>
      <c r="AE6110" s="91"/>
      <c r="AF6110" s="91"/>
    </row>
    <row r="6111" spans="1:32" x14ac:dyDescent="0.3">
      <c r="A6111" s="65">
        <v>0</v>
      </c>
      <c r="B6111" s="10">
        <v>6108</v>
      </c>
      <c r="C6111" s="71">
        <v>0.61080000000000001</v>
      </c>
      <c r="D6111" s="74">
        <v>755447</v>
      </c>
      <c r="E6111" s="61">
        <v>701922</v>
      </c>
      <c r="F6111" s="68">
        <v>0.18886174999999999</v>
      </c>
      <c r="G6111" s="292">
        <v>0.17548050000000001</v>
      </c>
      <c r="H6111" s="68">
        <v>0.20145253333333332</v>
      </c>
      <c r="I6111" s="68">
        <v>0.18717919999999999</v>
      </c>
      <c r="T6111" s="91"/>
      <c r="U6111" s="91"/>
      <c r="AA6111" s="91"/>
      <c r="AB6111" s="91"/>
      <c r="AC6111" s="91"/>
      <c r="AD6111" s="91"/>
      <c r="AE6111" s="91"/>
      <c r="AF6111" s="91"/>
    </row>
    <row r="6112" spans="1:32" x14ac:dyDescent="0.3">
      <c r="A6112" s="65">
        <v>0</v>
      </c>
      <c r="B6112" s="10">
        <v>6109</v>
      </c>
      <c r="C6112" s="71">
        <v>0.6109</v>
      </c>
      <c r="D6112" s="74">
        <v>755447</v>
      </c>
      <c r="E6112" s="61">
        <v>701922</v>
      </c>
      <c r="F6112" s="68">
        <v>0.18886174999999999</v>
      </c>
      <c r="G6112" s="292">
        <v>0.17548050000000001</v>
      </c>
      <c r="H6112" s="68">
        <v>0.20145253333333332</v>
      </c>
      <c r="I6112" s="68">
        <v>0.18717919999999999</v>
      </c>
      <c r="T6112" s="91"/>
      <c r="U6112" s="91"/>
      <c r="AA6112" s="91"/>
      <c r="AB6112" s="91"/>
      <c r="AC6112" s="91"/>
      <c r="AD6112" s="91"/>
      <c r="AE6112" s="91"/>
      <c r="AF6112" s="91"/>
    </row>
    <row r="6113" spans="1:32" x14ac:dyDescent="0.3">
      <c r="A6113" s="65">
        <v>0</v>
      </c>
      <c r="B6113" s="10">
        <v>6110</v>
      </c>
      <c r="C6113" s="71">
        <v>0.61099999999999999</v>
      </c>
      <c r="D6113" s="74">
        <v>755447</v>
      </c>
      <c r="E6113" s="61">
        <v>701922</v>
      </c>
      <c r="F6113" s="68">
        <v>0.18886174999999999</v>
      </c>
      <c r="G6113" s="292">
        <v>0.17548050000000001</v>
      </c>
      <c r="H6113" s="68">
        <v>0.20145253333333332</v>
      </c>
      <c r="I6113" s="68">
        <v>0.18717919999999999</v>
      </c>
      <c r="T6113" s="91"/>
      <c r="U6113" s="91"/>
      <c r="AA6113" s="91"/>
      <c r="AB6113" s="91"/>
      <c r="AC6113" s="91"/>
      <c r="AD6113" s="91"/>
      <c r="AE6113" s="91"/>
      <c r="AF6113" s="91"/>
    </row>
    <row r="6114" spans="1:32" x14ac:dyDescent="0.3">
      <c r="A6114" s="65">
        <v>0</v>
      </c>
      <c r="B6114" s="10">
        <v>6111</v>
      </c>
      <c r="C6114" s="71">
        <v>0.61109999999999998</v>
      </c>
      <c r="D6114" s="74">
        <v>755447</v>
      </c>
      <c r="E6114" s="61">
        <v>701922</v>
      </c>
      <c r="F6114" s="68">
        <v>0.18886174999999999</v>
      </c>
      <c r="G6114" s="292">
        <v>0.17548050000000001</v>
      </c>
      <c r="H6114" s="68">
        <v>0.20145253333333332</v>
      </c>
      <c r="I6114" s="68">
        <v>0.18717919999999999</v>
      </c>
      <c r="T6114" s="91"/>
      <c r="U6114" s="91"/>
      <c r="AA6114" s="91"/>
      <c r="AB6114" s="91"/>
      <c r="AC6114" s="91"/>
      <c r="AD6114" s="91"/>
      <c r="AE6114" s="91"/>
      <c r="AF6114" s="91"/>
    </row>
    <row r="6115" spans="1:32" x14ac:dyDescent="0.3">
      <c r="A6115" s="65">
        <v>0</v>
      </c>
      <c r="B6115" s="10">
        <v>6112</v>
      </c>
      <c r="C6115" s="71">
        <v>0.61119999999999997</v>
      </c>
      <c r="D6115" s="74">
        <v>755447</v>
      </c>
      <c r="E6115" s="61">
        <v>701922</v>
      </c>
      <c r="F6115" s="68">
        <v>0.18886174999999999</v>
      </c>
      <c r="G6115" s="292">
        <v>0.17548050000000001</v>
      </c>
      <c r="H6115" s="68">
        <v>0.20145253333333332</v>
      </c>
      <c r="I6115" s="68">
        <v>0.18717919999999999</v>
      </c>
      <c r="T6115" s="91"/>
      <c r="U6115" s="91"/>
      <c r="AA6115" s="91"/>
      <c r="AB6115" s="91"/>
      <c r="AC6115" s="91"/>
      <c r="AD6115" s="91"/>
      <c r="AE6115" s="91"/>
      <c r="AF6115" s="91"/>
    </row>
    <row r="6116" spans="1:32" x14ac:dyDescent="0.3">
      <c r="A6116" s="65">
        <v>0</v>
      </c>
      <c r="B6116" s="10">
        <v>6113</v>
      </c>
      <c r="C6116" s="71">
        <v>0.61129999999999995</v>
      </c>
      <c r="D6116" s="74">
        <v>755447</v>
      </c>
      <c r="E6116" s="61">
        <v>701922</v>
      </c>
      <c r="F6116" s="68">
        <v>0.18886174999999999</v>
      </c>
      <c r="G6116" s="292">
        <v>0.17548050000000001</v>
      </c>
      <c r="H6116" s="68">
        <v>0.20145253333333332</v>
      </c>
      <c r="I6116" s="68">
        <v>0.18717919999999999</v>
      </c>
      <c r="T6116" s="91"/>
      <c r="U6116" s="91"/>
      <c r="AA6116" s="91"/>
      <c r="AB6116" s="91"/>
      <c r="AC6116" s="91"/>
      <c r="AD6116" s="91"/>
      <c r="AE6116" s="91"/>
      <c r="AF6116" s="91"/>
    </row>
    <row r="6117" spans="1:32" x14ac:dyDescent="0.3">
      <c r="A6117" s="65">
        <v>0</v>
      </c>
      <c r="B6117" s="10">
        <v>6114</v>
      </c>
      <c r="C6117" s="71">
        <v>0.61140000000000005</v>
      </c>
      <c r="D6117" s="74">
        <v>755447</v>
      </c>
      <c r="E6117" s="61">
        <v>701922</v>
      </c>
      <c r="F6117" s="68">
        <v>0.18886174999999999</v>
      </c>
      <c r="G6117" s="292">
        <v>0.17548050000000001</v>
      </c>
      <c r="H6117" s="68">
        <v>0.20145253333333332</v>
      </c>
      <c r="I6117" s="68">
        <v>0.18717919999999999</v>
      </c>
      <c r="T6117" s="91"/>
      <c r="U6117" s="91"/>
      <c r="AA6117" s="91"/>
      <c r="AB6117" s="91"/>
      <c r="AC6117" s="91"/>
      <c r="AD6117" s="91"/>
      <c r="AE6117" s="91"/>
      <c r="AF6117" s="91"/>
    </row>
    <row r="6118" spans="1:32" x14ac:dyDescent="0.3">
      <c r="A6118" s="65">
        <v>0</v>
      </c>
      <c r="B6118" s="10">
        <v>6115</v>
      </c>
      <c r="C6118" s="71">
        <v>0.61150000000000004</v>
      </c>
      <c r="D6118" s="74">
        <v>755447</v>
      </c>
      <c r="E6118" s="61">
        <v>701922</v>
      </c>
      <c r="F6118" s="68">
        <v>0.18886174999999999</v>
      </c>
      <c r="G6118" s="292">
        <v>0.17548050000000001</v>
      </c>
      <c r="H6118" s="68">
        <v>0.20145253333333332</v>
      </c>
      <c r="I6118" s="68">
        <v>0.18717919999999999</v>
      </c>
      <c r="T6118" s="91"/>
      <c r="U6118" s="91"/>
      <c r="AA6118" s="91"/>
      <c r="AB6118" s="91"/>
      <c r="AC6118" s="91"/>
      <c r="AD6118" s="91"/>
      <c r="AE6118" s="91"/>
      <c r="AF6118" s="91"/>
    </row>
    <row r="6119" spans="1:32" x14ac:dyDescent="0.3">
      <c r="A6119" s="65">
        <v>0</v>
      </c>
      <c r="B6119" s="10">
        <v>6116</v>
      </c>
      <c r="C6119" s="71">
        <v>0.61160000000000003</v>
      </c>
      <c r="D6119" s="74">
        <v>755447</v>
      </c>
      <c r="E6119" s="61">
        <v>701922</v>
      </c>
      <c r="F6119" s="68">
        <v>0.18886174999999999</v>
      </c>
      <c r="G6119" s="292">
        <v>0.17548050000000001</v>
      </c>
      <c r="H6119" s="68">
        <v>0.20145253333333332</v>
      </c>
      <c r="I6119" s="68">
        <v>0.18717919999999999</v>
      </c>
      <c r="T6119" s="91"/>
      <c r="U6119" s="91"/>
      <c r="AA6119" s="91"/>
      <c r="AB6119" s="91"/>
      <c r="AC6119" s="91"/>
      <c r="AD6119" s="91"/>
      <c r="AE6119" s="91"/>
      <c r="AF6119" s="91"/>
    </row>
    <row r="6120" spans="1:32" x14ac:dyDescent="0.3">
      <c r="A6120" s="65">
        <v>0</v>
      </c>
      <c r="B6120" s="10">
        <v>6117</v>
      </c>
      <c r="C6120" s="71">
        <v>0.61170000000000002</v>
      </c>
      <c r="D6120" s="74">
        <v>755447</v>
      </c>
      <c r="E6120" s="61">
        <v>701922</v>
      </c>
      <c r="F6120" s="68">
        <v>0.18886174999999999</v>
      </c>
      <c r="G6120" s="292">
        <v>0.17548050000000001</v>
      </c>
      <c r="H6120" s="68">
        <v>0.20145253333333332</v>
      </c>
      <c r="I6120" s="68">
        <v>0.18717919999999999</v>
      </c>
      <c r="T6120" s="91"/>
      <c r="U6120" s="91"/>
      <c r="AA6120" s="91"/>
      <c r="AB6120" s="91"/>
      <c r="AC6120" s="91"/>
      <c r="AD6120" s="91"/>
      <c r="AE6120" s="91"/>
      <c r="AF6120" s="91"/>
    </row>
    <row r="6121" spans="1:32" x14ac:dyDescent="0.3">
      <c r="A6121" s="65">
        <v>0</v>
      </c>
      <c r="B6121" s="10">
        <v>6118</v>
      </c>
      <c r="C6121" s="71">
        <v>0.61180000000000001</v>
      </c>
      <c r="D6121" s="74">
        <v>755447</v>
      </c>
      <c r="E6121" s="61">
        <v>701922</v>
      </c>
      <c r="F6121" s="68">
        <v>0.18886174999999999</v>
      </c>
      <c r="G6121" s="292">
        <v>0.17548050000000001</v>
      </c>
      <c r="H6121" s="68">
        <v>0.20145253333333332</v>
      </c>
      <c r="I6121" s="68">
        <v>0.18717919999999999</v>
      </c>
      <c r="T6121" s="91"/>
      <c r="U6121" s="91"/>
      <c r="AA6121" s="91"/>
      <c r="AB6121" s="91"/>
      <c r="AC6121" s="91"/>
      <c r="AD6121" s="91"/>
      <c r="AE6121" s="91"/>
      <c r="AF6121" s="91"/>
    </row>
    <row r="6122" spans="1:32" x14ac:dyDescent="0.3">
      <c r="A6122" s="65">
        <v>0</v>
      </c>
      <c r="B6122" s="10">
        <v>6119</v>
      </c>
      <c r="C6122" s="71">
        <v>0.6119</v>
      </c>
      <c r="D6122" s="74">
        <v>755447</v>
      </c>
      <c r="E6122" s="61">
        <v>701922</v>
      </c>
      <c r="F6122" s="68">
        <v>0.18886174999999999</v>
      </c>
      <c r="G6122" s="292">
        <v>0.17548050000000001</v>
      </c>
      <c r="H6122" s="68">
        <v>0.20145253333333332</v>
      </c>
      <c r="I6122" s="68">
        <v>0.18717919999999999</v>
      </c>
      <c r="T6122" s="91"/>
      <c r="U6122" s="91"/>
      <c r="AA6122" s="91"/>
      <c r="AB6122" s="91"/>
      <c r="AC6122" s="91"/>
      <c r="AD6122" s="91"/>
      <c r="AE6122" s="91"/>
      <c r="AF6122" s="91"/>
    </row>
    <row r="6123" spans="1:32" x14ac:dyDescent="0.3">
      <c r="A6123" s="65">
        <v>0</v>
      </c>
      <c r="B6123" s="10">
        <v>6120</v>
      </c>
      <c r="C6123" s="71">
        <v>0.61199999999999999</v>
      </c>
      <c r="D6123" s="74">
        <v>755447</v>
      </c>
      <c r="E6123" s="61">
        <v>701922</v>
      </c>
      <c r="F6123" s="68">
        <v>0.18886174999999999</v>
      </c>
      <c r="G6123" s="292">
        <v>0.17548050000000001</v>
      </c>
      <c r="H6123" s="68">
        <v>0.20145253333333332</v>
      </c>
      <c r="I6123" s="68">
        <v>0.18717919999999999</v>
      </c>
      <c r="T6123" s="91"/>
      <c r="U6123" s="91"/>
      <c r="AA6123" s="91"/>
      <c r="AB6123" s="91"/>
      <c r="AC6123" s="91"/>
      <c r="AD6123" s="91"/>
      <c r="AE6123" s="91"/>
      <c r="AF6123" s="91"/>
    </row>
    <row r="6124" spans="1:32" x14ac:dyDescent="0.3">
      <c r="A6124" s="65">
        <v>0</v>
      </c>
      <c r="B6124" s="10">
        <v>6121</v>
      </c>
      <c r="C6124" s="71">
        <v>0.61209999999999998</v>
      </c>
      <c r="D6124" s="74">
        <v>755447</v>
      </c>
      <c r="E6124" s="61">
        <v>701922</v>
      </c>
      <c r="F6124" s="68">
        <v>0.18886174999999999</v>
      </c>
      <c r="G6124" s="292">
        <v>0.17548050000000001</v>
      </c>
      <c r="H6124" s="68">
        <v>0.20145253333333332</v>
      </c>
      <c r="I6124" s="68">
        <v>0.18717919999999999</v>
      </c>
      <c r="T6124" s="91"/>
      <c r="U6124" s="91"/>
      <c r="AA6124" s="91"/>
      <c r="AB6124" s="91"/>
      <c r="AC6124" s="91"/>
      <c r="AD6124" s="91"/>
      <c r="AE6124" s="91"/>
      <c r="AF6124" s="91"/>
    </row>
    <row r="6125" spans="1:32" x14ac:dyDescent="0.3">
      <c r="A6125" s="65">
        <v>0</v>
      </c>
      <c r="B6125" s="10">
        <v>6122</v>
      </c>
      <c r="C6125" s="71">
        <v>0.61219999999999997</v>
      </c>
      <c r="D6125" s="74">
        <v>755447</v>
      </c>
      <c r="E6125" s="61">
        <v>701922</v>
      </c>
      <c r="F6125" s="68">
        <v>0.18886174999999999</v>
      </c>
      <c r="G6125" s="292">
        <v>0.17548050000000001</v>
      </c>
      <c r="H6125" s="68">
        <v>0.20145253333333332</v>
      </c>
      <c r="I6125" s="68">
        <v>0.18717919999999999</v>
      </c>
      <c r="T6125" s="91"/>
      <c r="U6125" s="91"/>
      <c r="AA6125" s="91"/>
      <c r="AB6125" s="91"/>
      <c r="AC6125" s="91"/>
      <c r="AD6125" s="91"/>
      <c r="AE6125" s="91"/>
      <c r="AF6125" s="91"/>
    </row>
    <row r="6126" spans="1:32" x14ac:dyDescent="0.3">
      <c r="A6126" s="65">
        <v>0</v>
      </c>
      <c r="B6126" s="10">
        <v>6123</v>
      </c>
      <c r="C6126" s="71">
        <v>0.61229999999999996</v>
      </c>
      <c r="D6126" s="74">
        <v>755447</v>
      </c>
      <c r="E6126" s="61">
        <v>701922</v>
      </c>
      <c r="F6126" s="68">
        <v>0.18886174999999999</v>
      </c>
      <c r="G6126" s="292">
        <v>0.17548050000000001</v>
      </c>
      <c r="H6126" s="68">
        <v>0.20145253333333332</v>
      </c>
      <c r="I6126" s="68">
        <v>0.18717919999999999</v>
      </c>
      <c r="T6126" s="91"/>
      <c r="U6126" s="91"/>
      <c r="AA6126" s="91"/>
      <c r="AB6126" s="91"/>
      <c r="AC6126" s="91"/>
      <c r="AD6126" s="91"/>
      <c r="AE6126" s="91"/>
      <c r="AF6126" s="91"/>
    </row>
    <row r="6127" spans="1:32" x14ac:dyDescent="0.3">
      <c r="A6127" s="65">
        <v>0</v>
      </c>
      <c r="B6127" s="10">
        <v>6124</v>
      </c>
      <c r="C6127" s="71">
        <v>0.61240000000000006</v>
      </c>
      <c r="D6127" s="74">
        <v>755447</v>
      </c>
      <c r="E6127" s="61">
        <v>701922</v>
      </c>
      <c r="F6127" s="68">
        <v>0.18886174999999999</v>
      </c>
      <c r="G6127" s="292">
        <v>0.17548050000000001</v>
      </c>
      <c r="H6127" s="68">
        <v>0.20145253333333332</v>
      </c>
      <c r="I6127" s="68">
        <v>0.18717919999999999</v>
      </c>
      <c r="T6127" s="91"/>
      <c r="U6127" s="91"/>
      <c r="AA6127" s="91"/>
      <c r="AB6127" s="91"/>
      <c r="AC6127" s="91"/>
      <c r="AD6127" s="91"/>
      <c r="AE6127" s="91"/>
      <c r="AF6127" s="91"/>
    </row>
    <row r="6128" spans="1:32" x14ac:dyDescent="0.3">
      <c r="A6128" s="65">
        <v>0</v>
      </c>
      <c r="B6128" s="10">
        <v>6125</v>
      </c>
      <c r="C6128" s="71">
        <v>0.61250000000000004</v>
      </c>
      <c r="D6128" s="74">
        <v>755447</v>
      </c>
      <c r="E6128" s="61">
        <v>701922</v>
      </c>
      <c r="F6128" s="68">
        <v>0.18886174999999999</v>
      </c>
      <c r="G6128" s="292">
        <v>0.17548050000000001</v>
      </c>
      <c r="H6128" s="68">
        <v>0.20145253333333332</v>
      </c>
      <c r="I6128" s="68">
        <v>0.18717919999999999</v>
      </c>
      <c r="T6128" s="91"/>
      <c r="U6128" s="91"/>
      <c r="AA6128" s="91"/>
      <c r="AB6128" s="91"/>
      <c r="AC6128" s="91"/>
      <c r="AD6128" s="91"/>
      <c r="AE6128" s="91"/>
      <c r="AF6128" s="91"/>
    </row>
    <row r="6129" spans="1:32" x14ac:dyDescent="0.3">
      <c r="A6129" s="65">
        <v>0</v>
      </c>
      <c r="B6129" s="10">
        <v>6126</v>
      </c>
      <c r="C6129" s="71">
        <v>0.61260000000000003</v>
      </c>
      <c r="D6129" s="74">
        <v>755447</v>
      </c>
      <c r="E6129" s="61">
        <v>701922</v>
      </c>
      <c r="F6129" s="68">
        <v>0.18886174999999999</v>
      </c>
      <c r="G6129" s="292">
        <v>0.17548050000000001</v>
      </c>
      <c r="H6129" s="68">
        <v>0.20145253333333332</v>
      </c>
      <c r="I6129" s="68">
        <v>0.18717919999999999</v>
      </c>
      <c r="T6129" s="91"/>
      <c r="U6129" s="91"/>
      <c r="AA6129" s="91"/>
      <c r="AB6129" s="91"/>
      <c r="AC6129" s="91"/>
      <c r="AD6129" s="91"/>
      <c r="AE6129" s="91"/>
      <c r="AF6129" s="91"/>
    </row>
    <row r="6130" spans="1:32" x14ac:dyDescent="0.3">
      <c r="A6130" s="65">
        <v>0</v>
      </c>
      <c r="B6130" s="10">
        <v>6127</v>
      </c>
      <c r="C6130" s="71">
        <v>0.61270000000000002</v>
      </c>
      <c r="D6130" s="74">
        <v>755447</v>
      </c>
      <c r="E6130" s="61">
        <v>701922</v>
      </c>
      <c r="F6130" s="68">
        <v>0.18886174999999999</v>
      </c>
      <c r="G6130" s="292">
        <v>0.17548050000000001</v>
      </c>
      <c r="H6130" s="68">
        <v>0.20145253333333332</v>
      </c>
      <c r="I6130" s="68">
        <v>0.18717919999999999</v>
      </c>
      <c r="T6130" s="91"/>
      <c r="U6130" s="91"/>
      <c r="AA6130" s="91"/>
      <c r="AB6130" s="91"/>
      <c r="AC6130" s="91"/>
      <c r="AD6130" s="91"/>
      <c r="AE6130" s="91"/>
      <c r="AF6130" s="91"/>
    </row>
    <row r="6131" spans="1:32" x14ac:dyDescent="0.3">
      <c r="A6131" s="65">
        <v>0</v>
      </c>
      <c r="B6131" s="10">
        <v>6128</v>
      </c>
      <c r="C6131" s="71">
        <v>0.61280000000000001</v>
      </c>
      <c r="D6131" s="74">
        <v>755447</v>
      </c>
      <c r="E6131" s="61">
        <v>701922</v>
      </c>
      <c r="F6131" s="68">
        <v>0.18886174999999999</v>
      </c>
      <c r="G6131" s="292">
        <v>0.17548050000000001</v>
      </c>
      <c r="H6131" s="68">
        <v>0.20145253333333332</v>
      </c>
      <c r="I6131" s="68">
        <v>0.18717919999999999</v>
      </c>
      <c r="T6131" s="91"/>
      <c r="U6131" s="91"/>
      <c r="AA6131" s="91"/>
      <c r="AB6131" s="91"/>
      <c r="AC6131" s="91"/>
      <c r="AD6131" s="91"/>
      <c r="AE6131" s="91"/>
      <c r="AF6131" s="91"/>
    </row>
    <row r="6132" spans="1:32" x14ac:dyDescent="0.3">
      <c r="A6132" s="65">
        <v>0</v>
      </c>
      <c r="B6132" s="10">
        <v>6129</v>
      </c>
      <c r="C6132" s="71">
        <v>0.6129</v>
      </c>
      <c r="D6132" s="74">
        <v>755447</v>
      </c>
      <c r="E6132" s="61">
        <v>701922</v>
      </c>
      <c r="F6132" s="68">
        <v>0.18886174999999999</v>
      </c>
      <c r="G6132" s="292">
        <v>0.17548050000000001</v>
      </c>
      <c r="H6132" s="68">
        <v>0.20145253333333332</v>
      </c>
      <c r="I6132" s="68">
        <v>0.18717919999999999</v>
      </c>
      <c r="T6132" s="91"/>
      <c r="U6132" s="91"/>
      <c r="AA6132" s="91"/>
      <c r="AB6132" s="91"/>
      <c r="AC6132" s="91"/>
      <c r="AD6132" s="91"/>
      <c r="AE6132" s="91"/>
      <c r="AF6132" s="91"/>
    </row>
    <row r="6133" spans="1:32" x14ac:dyDescent="0.3">
      <c r="A6133" s="65">
        <v>0</v>
      </c>
      <c r="B6133" s="10">
        <v>6130</v>
      </c>
      <c r="C6133" s="71">
        <v>0.61299999999999999</v>
      </c>
      <c r="D6133" s="74">
        <v>755447</v>
      </c>
      <c r="E6133" s="61">
        <v>701922</v>
      </c>
      <c r="F6133" s="68">
        <v>0.18886174999999999</v>
      </c>
      <c r="G6133" s="292">
        <v>0.17548050000000001</v>
      </c>
      <c r="H6133" s="68">
        <v>0.20145253333333332</v>
      </c>
      <c r="I6133" s="68">
        <v>0.18717919999999999</v>
      </c>
      <c r="T6133" s="91"/>
      <c r="U6133" s="91"/>
      <c r="AA6133" s="91"/>
      <c r="AB6133" s="91"/>
      <c r="AC6133" s="91"/>
      <c r="AD6133" s="91"/>
      <c r="AE6133" s="91"/>
      <c r="AF6133" s="91"/>
    </row>
    <row r="6134" spans="1:32" x14ac:dyDescent="0.3">
      <c r="A6134" s="65">
        <v>0</v>
      </c>
      <c r="B6134" s="10">
        <v>6131</v>
      </c>
      <c r="C6134" s="71">
        <v>0.61309999999999998</v>
      </c>
      <c r="D6134" s="74">
        <v>755447</v>
      </c>
      <c r="E6134" s="61">
        <v>701922</v>
      </c>
      <c r="F6134" s="68">
        <v>0.18886174999999999</v>
      </c>
      <c r="G6134" s="292">
        <v>0.17548050000000001</v>
      </c>
      <c r="H6134" s="68">
        <v>0.20145253333333332</v>
      </c>
      <c r="I6134" s="68">
        <v>0.18717919999999999</v>
      </c>
      <c r="T6134" s="91"/>
      <c r="U6134" s="91"/>
      <c r="AA6134" s="91"/>
      <c r="AB6134" s="91"/>
      <c r="AC6134" s="91"/>
      <c r="AD6134" s="91"/>
      <c r="AE6134" s="91"/>
      <c r="AF6134" s="91"/>
    </row>
    <row r="6135" spans="1:32" x14ac:dyDescent="0.3">
      <c r="A6135" s="65">
        <v>0</v>
      </c>
      <c r="B6135" s="10">
        <v>6132</v>
      </c>
      <c r="C6135" s="71">
        <v>0.61319999999999997</v>
      </c>
      <c r="D6135" s="74">
        <v>755447</v>
      </c>
      <c r="E6135" s="61">
        <v>701922</v>
      </c>
      <c r="F6135" s="68">
        <v>0.18886174999999999</v>
      </c>
      <c r="G6135" s="292">
        <v>0.17548050000000001</v>
      </c>
      <c r="H6135" s="68">
        <v>0.20145253333333332</v>
      </c>
      <c r="I6135" s="68">
        <v>0.18717919999999999</v>
      </c>
      <c r="T6135" s="91"/>
      <c r="U6135" s="91"/>
      <c r="AA6135" s="91"/>
      <c r="AB6135" s="91"/>
      <c r="AC6135" s="91"/>
      <c r="AD6135" s="91"/>
      <c r="AE6135" s="91"/>
      <c r="AF6135" s="91"/>
    </row>
    <row r="6136" spans="1:32" x14ac:dyDescent="0.3">
      <c r="A6136" s="65">
        <v>0</v>
      </c>
      <c r="B6136" s="10">
        <v>6133</v>
      </c>
      <c r="C6136" s="71">
        <v>0.61329999999999996</v>
      </c>
      <c r="D6136" s="74">
        <v>755447</v>
      </c>
      <c r="E6136" s="61">
        <v>701922</v>
      </c>
      <c r="F6136" s="68">
        <v>0.18886174999999999</v>
      </c>
      <c r="G6136" s="292">
        <v>0.17548050000000001</v>
      </c>
      <c r="H6136" s="68">
        <v>0.20145253333333332</v>
      </c>
      <c r="I6136" s="68">
        <v>0.18717919999999999</v>
      </c>
      <c r="T6136" s="91"/>
      <c r="U6136" s="91"/>
      <c r="AA6136" s="91"/>
      <c r="AB6136" s="91"/>
      <c r="AC6136" s="91"/>
      <c r="AD6136" s="91"/>
      <c r="AE6136" s="91"/>
      <c r="AF6136" s="91"/>
    </row>
    <row r="6137" spans="1:32" x14ac:dyDescent="0.3">
      <c r="A6137" s="65">
        <v>0</v>
      </c>
      <c r="B6137" s="10">
        <v>6134</v>
      </c>
      <c r="C6137" s="71">
        <v>0.61339999999999995</v>
      </c>
      <c r="D6137" s="74">
        <v>755447</v>
      </c>
      <c r="E6137" s="61">
        <v>701922</v>
      </c>
      <c r="F6137" s="68">
        <v>0.18886174999999999</v>
      </c>
      <c r="G6137" s="292">
        <v>0.17548050000000001</v>
      </c>
      <c r="H6137" s="68">
        <v>0.20145253333333332</v>
      </c>
      <c r="I6137" s="68">
        <v>0.18717919999999999</v>
      </c>
      <c r="T6137" s="91"/>
      <c r="U6137" s="91"/>
      <c r="AA6137" s="91"/>
      <c r="AB6137" s="91"/>
      <c r="AC6137" s="91"/>
      <c r="AD6137" s="91"/>
      <c r="AE6137" s="91"/>
      <c r="AF6137" s="91"/>
    </row>
    <row r="6138" spans="1:32" x14ac:dyDescent="0.3">
      <c r="A6138" s="65">
        <v>0</v>
      </c>
      <c r="B6138" s="10">
        <v>6135</v>
      </c>
      <c r="C6138" s="71">
        <v>0.61350000000000005</v>
      </c>
      <c r="D6138" s="74">
        <v>755447</v>
      </c>
      <c r="E6138" s="61">
        <v>701922</v>
      </c>
      <c r="F6138" s="68">
        <v>0.18886174999999999</v>
      </c>
      <c r="G6138" s="292">
        <v>0.17548050000000001</v>
      </c>
      <c r="H6138" s="68">
        <v>0.20145253333333332</v>
      </c>
      <c r="I6138" s="68">
        <v>0.18717919999999999</v>
      </c>
      <c r="T6138" s="91"/>
      <c r="U6138" s="91"/>
      <c r="AA6138" s="91"/>
      <c r="AB6138" s="91"/>
      <c r="AC6138" s="91"/>
      <c r="AD6138" s="91"/>
      <c r="AE6138" s="91"/>
      <c r="AF6138" s="91"/>
    </row>
    <row r="6139" spans="1:32" x14ac:dyDescent="0.3">
      <c r="A6139" s="65">
        <v>0</v>
      </c>
      <c r="B6139" s="10">
        <v>6136</v>
      </c>
      <c r="C6139" s="71">
        <v>0.61360000000000003</v>
      </c>
      <c r="D6139" s="74">
        <v>755447</v>
      </c>
      <c r="E6139" s="61">
        <v>701922</v>
      </c>
      <c r="F6139" s="68">
        <v>0.18886174999999999</v>
      </c>
      <c r="G6139" s="292">
        <v>0.17548050000000001</v>
      </c>
      <c r="H6139" s="68">
        <v>0.20145253333333332</v>
      </c>
      <c r="I6139" s="68">
        <v>0.18717919999999999</v>
      </c>
      <c r="T6139" s="91"/>
      <c r="U6139" s="91"/>
      <c r="AA6139" s="91"/>
      <c r="AB6139" s="91"/>
      <c r="AC6139" s="91"/>
      <c r="AD6139" s="91"/>
      <c r="AE6139" s="91"/>
      <c r="AF6139" s="91"/>
    </row>
    <row r="6140" spans="1:32" x14ac:dyDescent="0.3">
      <c r="A6140" s="65">
        <v>0</v>
      </c>
      <c r="B6140" s="10">
        <v>6137</v>
      </c>
      <c r="C6140" s="71">
        <v>0.61370000000000002</v>
      </c>
      <c r="D6140" s="74">
        <v>755447</v>
      </c>
      <c r="E6140" s="61">
        <v>701922</v>
      </c>
      <c r="F6140" s="68">
        <v>0.18886174999999999</v>
      </c>
      <c r="G6140" s="292">
        <v>0.17548050000000001</v>
      </c>
      <c r="H6140" s="68">
        <v>0.20145253333333332</v>
      </c>
      <c r="I6140" s="68">
        <v>0.18717919999999999</v>
      </c>
      <c r="T6140" s="91"/>
      <c r="U6140" s="91"/>
      <c r="AA6140" s="91"/>
      <c r="AB6140" s="91"/>
      <c r="AC6140" s="91"/>
      <c r="AD6140" s="91"/>
      <c r="AE6140" s="91"/>
      <c r="AF6140" s="91"/>
    </row>
    <row r="6141" spans="1:32" x14ac:dyDescent="0.3">
      <c r="A6141" s="65">
        <v>0</v>
      </c>
      <c r="B6141" s="10">
        <v>6138</v>
      </c>
      <c r="C6141" s="71">
        <v>0.61380000000000001</v>
      </c>
      <c r="D6141" s="74">
        <v>755447</v>
      </c>
      <c r="E6141" s="61">
        <v>701922</v>
      </c>
      <c r="F6141" s="68">
        <v>0.18886174999999999</v>
      </c>
      <c r="G6141" s="292">
        <v>0.17548050000000001</v>
      </c>
      <c r="H6141" s="68">
        <v>0.20145253333333332</v>
      </c>
      <c r="I6141" s="68">
        <v>0.18717919999999999</v>
      </c>
      <c r="T6141" s="91"/>
      <c r="U6141" s="91"/>
      <c r="AA6141" s="91"/>
      <c r="AB6141" s="91"/>
      <c r="AC6141" s="91"/>
      <c r="AD6141" s="91"/>
      <c r="AE6141" s="91"/>
      <c r="AF6141" s="91"/>
    </row>
    <row r="6142" spans="1:32" x14ac:dyDescent="0.3">
      <c r="A6142" s="65">
        <v>0</v>
      </c>
      <c r="B6142" s="10">
        <v>6139</v>
      </c>
      <c r="C6142" s="71">
        <v>0.6139</v>
      </c>
      <c r="D6142" s="74">
        <v>755447</v>
      </c>
      <c r="E6142" s="61">
        <v>701922</v>
      </c>
      <c r="F6142" s="68">
        <v>0.18886174999999999</v>
      </c>
      <c r="G6142" s="292">
        <v>0.17548050000000001</v>
      </c>
      <c r="H6142" s="68">
        <v>0.20145253333333332</v>
      </c>
      <c r="I6142" s="68">
        <v>0.18717919999999999</v>
      </c>
      <c r="T6142" s="91"/>
      <c r="U6142" s="91"/>
      <c r="AA6142" s="91"/>
      <c r="AB6142" s="91"/>
      <c r="AC6142" s="91"/>
      <c r="AD6142" s="91"/>
      <c r="AE6142" s="91"/>
      <c r="AF6142" s="91"/>
    </row>
    <row r="6143" spans="1:32" x14ac:dyDescent="0.3">
      <c r="A6143" s="65">
        <v>0</v>
      </c>
      <c r="B6143" s="10">
        <v>6140</v>
      </c>
      <c r="C6143" s="71">
        <v>0.61399999999999999</v>
      </c>
      <c r="D6143" s="74">
        <v>755447</v>
      </c>
      <c r="E6143" s="61">
        <v>701922</v>
      </c>
      <c r="F6143" s="68">
        <v>0.18886174999999999</v>
      </c>
      <c r="G6143" s="292">
        <v>0.17548050000000001</v>
      </c>
      <c r="H6143" s="68">
        <v>0.20145253333333332</v>
      </c>
      <c r="I6143" s="68">
        <v>0.18717919999999999</v>
      </c>
      <c r="T6143" s="91"/>
      <c r="U6143" s="91"/>
      <c r="AA6143" s="91"/>
      <c r="AB6143" s="91"/>
      <c r="AC6143" s="91"/>
      <c r="AD6143" s="91"/>
      <c r="AE6143" s="91"/>
      <c r="AF6143" s="91"/>
    </row>
    <row r="6144" spans="1:32" x14ac:dyDescent="0.3">
      <c r="A6144" s="65">
        <v>0</v>
      </c>
      <c r="B6144" s="10">
        <v>6141</v>
      </c>
      <c r="C6144" s="71">
        <v>0.61409999999999998</v>
      </c>
      <c r="D6144" s="74">
        <v>755447</v>
      </c>
      <c r="E6144" s="61">
        <v>701922</v>
      </c>
      <c r="F6144" s="68">
        <v>0.18886174999999999</v>
      </c>
      <c r="G6144" s="292">
        <v>0.17548050000000001</v>
      </c>
      <c r="H6144" s="68">
        <v>0.20145253333333332</v>
      </c>
      <c r="I6144" s="68">
        <v>0.18717919999999999</v>
      </c>
      <c r="T6144" s="91"/>
      <c r="U6144" s="91"/>
      <c r="AA6144" s="91"/>
      <c r="AB6144" s="91"/>
      <c r="AC6144" s="91"/>
      <c r="AD6144" s="91"/>
      <c r="AE6144" s="91"/>
      <c r="AF6144" s="91"/>
    </row>
    <row r="6145" spans="1:32" x14ac:dyDescent="0.3">
      <c r="A6145" s="65">
        <v>0</v>
      </c>
      <c r="B6145" s="10">
        <v>6142</v>
      </c>
      <c r="C6145" s="71">
        <v>0.61419999999999997</v>
      </c>
      <c r="D6145" s="74">
        <v>755447</v>
      </c>
      <c r="E6145" s="61">
        <v>701922</v>
      </c>
      <c r="F6145" s="68">
        <v>0.18886174999999999</v>
      </c>
      <c r="G6145" s="292">
        <v>0.17548050000000001</v>
      </c>
      <c r="H6145" s="68">
        <v>0.20145253333333332</v>
      </c>
      <c r="I6145" s="68">
        <v>0.18717919999999999</v>
      </c>
      <c r="T6145" s="91"/>
      <c r="U6145" s="91"/>
      <c r="AA6145" s="91"/>
      <c r="AB6145" s="91"/>
      <c r="AC6145" s="91"/>
      <c r="AD6145" s="91"/>
      <c r="AE6145" s="91"/>
      <c r="AF6145" s="91"/>
    </row>
    <row r="6146" spans="1:32" x14ac:dyDescent="0.3">
      <c r="A6146" s="65">
        <v>0</v>
      </c>
      <c r="B6146" s="10">
        <v>6143</v>
      </c>
      <c r="C6146" s="71">
        <v>0.61429999999999996</v>
      </c>
      <c r="D6146" s="74">
        <v>755447</v>
      </c>
      <c r="E6146" s="61">
        <v>701922</v>
      </c>
      <c r="F6146" s="68">
        <v>0.18886174999999999</v>
      </c>
      <c r="G6146" s="292">
        <v>0.17548050000000001</v>
      </c>
      <c r="H6146" s="68">
        <v>0.20145253333333332</v>
      </c>
      <c r="I6146" s="68">
        <v>0.18717919999999999</v>
      </c>
      <c r="T6146" s="91"/>
      <c r="U6146" s="91"/>
      <c r="AA6146" s="91"/>
      <c r="AB6146" s="91"/>
      <c r="AC6146" s="91"/>
      <c r="AD6146" s="91"/>
      <c r="AE6146" s="91"/>
      <c r="AF6146" s="91"/>
    </row>
    <row r="6147" spans="1:32" x14ac:dyDescent="0.3">
      <c r="A6147" s="65">
        <v>0</v>
      </c>
      <c r="B6147" s="10">
        <v>6144</v>
      </c>
      <c r="C6147" s="71">
        <v>0.61439999999999995</v>
      </c>
      <c r="D6147" s="74">
        <v>755447</v>
      </c>
      <c r="E6147" s="61">
        <v>701922</v>
      </c>
      <c r="F6147" s="68">
        <v>0.18886174999999999</v>
      </c>
      <c r="G6147" s="292">
        <v>0.17548050000000001</v>
      </c>
      <c r="H6147" s="68">
        <v>0.20145253333333332</v>
      </c>
      <c r="I6147" s="68">
        <v>0.18717919999999999</v>
      </c>
      <c r="T6147" s="91"/>
      <c r="U6147" s="91"/>
      <c r="AA6147" s="91"/>
      <c r="AB6147" s="91"/>
      <c r="AC6147" s="91"/>
      <c r="AD6147" s="91"/>
      <c r="AE6147" s="91"/>
      <c r="AF6147" s="91"/>
    </row>
    <row r="6148" spans="1:32" x14ac:dyDescent="0.3">
      <c r="A6148" s="65">
        <v>0</v>
      </c>
      <c r="B6148" s="10">
        <v>6145</v>
      </c>
      <c r="C6148" s="71">
        <v>0.61450000000000005</v>
      </c>
      <c r="D6148" s="74">
        <v>755447</v>
      </c>
      <c r="E6148" s="61">
        <v>701922</v>
      </c>
      <c r="F6148" s="68">
        <v>0.18886174999999999</v>
      </c>
      <c r="G6148" s="292">
        <v>0.17548050000000001</v>
      </c>
      <c r="H6148" s="68">
        <v>0.20145253333333332</v>
      </c>
      <c r="I6148" s="68">
        <v>0.18717919999999999</v>
      </c>
      <c r="T6148" s="91"/>
      <c r="U6148" s="91"/>
      <c r="AA6148" s="91"/>
      <c r="AB6148" s="91"/>
      <c r="AC6148" s="91"/>
      <c r="AD6148" s="91"/>
      <c r="AE6148" s="91"/>
      <c r="AF6148" s="91"/>
    </row>
    <row r="6149" spans="1:32" x14ac:dyDescent="0.3">
      <c r="A6149" s="65">
        <v>0</v>
      </c>
      <c r="B6149" s="10">
        <v>6146</v>
      </c>
      <c r="C6149" s="71">
        <v>0.61460000000000004</v>
      </c>
      <c r="D6149" s="74">
        <v>755447</v>
      </c>
      <c r="E6149" s="61">
        <v>701922</v>
      </c>
      <c r="F6149" s="68">
        <v>0.18886174999999999</v>
      </c>
      <c r="G6149" s="292">
        <v>0.17548050000000001</v>
      </c>
      <c r="H6149" s="68">
        <v>0.20145253333333332</v>
      </c>
      <c r="I6149" s="68">
        <v>0.18717919999999999</v>
      </c>
      <c r="T6149" s="91"/>
      <c r="U6149" s="91"/>
      <c r="AA6149" s="91"/>
      <c r="AB6149" s="91"/>
      <c r="AC6149" s="91"/>
      <c r="AD6149" s="91"/>
      <c r="AE6149" s="91"/>
      <c r="AF6149" s="91"/>
    </row>
    <row r="6150" spans="1:32" x14ac:dyDescent="0.3">
      <c r="A6150" s="65">
        <v>0</v>
      </c>
      <c r="B6150" s="10">
        <v>6147</v>
      </c>
      <c r="C6150" s="71">
        <v>0.61470000000000002</v>
      </c>
      <c r="D6150" s="74">
        <v>755447</v>
      </c>
      <c r="E6150" s="61">
        <v>701922</v>
      </c>
      <c r="F6150" s="68">
        <v>0.18886174999999999</v>
      </c>
      <c r="G6150" s="292">
        <v>0.17548050000000001</v>
      </c>
      <c r="H6150" s="68">
        <v>0.20145253333333332</v>
      </c>
      <c r="I6150" s="68">
        <v>0.18717919999999999</v>
      </c>
      <c r="T6150" s="91"/>
      <c r="U6150" s="91"/>
      <c r="AA6150" s="91"/>
      <c r="AB6150" s="91"/>
      <c r="AC6150" s="91"/>
      <c r="AD6150" s="91"/>
      <c r="AE6150" s="91"/>
      <c r="AF6150" s="91"/>
    </row>
    <row r="6151" spans="1:32" x14ac:dyDescent="0.3">
      <c r="A6151" s="65">
        <v>0</v>
      </c>
      <c r="B6151" s="10">
        <v>6148</v>
      </c>
      <c r="C6151" s="71">
        <v>0.61480000000000001</v>
      </c>
      <c r="D6151" s="74">
        <v>755447</v>
      </c>
      <c r="E6151" s="61">
        <v>701922</v>
      </c>
      <c r="F6151" s="68">
        <v>0.18886174999999999</v>
      </c>
      <c r="G6151" s="292">
        <v>0.17548050000000001</v>
      </c>
      <c r="H6151" s="68">
        <v>0.20145253333333332</v>
      </c>
      <c r="I6151" s="68">
        <v>0.18717919999999999</v>
      </c>
      <c r="T6151" s="91"/>
      <c r="U6151" s="91"/>
      <c r="AA6151" s="91"/>
      <c r="AB6151" s="91"/>
      <c r="AC6151" s="91"/>
      <c r="AD6151" s="91"/>
      <c r="AE6151" s="91"/>
      <c r="AF6151" s="91"/>
    </row>
    <row r="6152" spans="1:32" x14ac:dyDescent="0.3">
      <c r="A6152" s="65">
        <v>0</v>
      </c>
      <c r="B6152" s="10">
        <v>6149</v>
      </c>
      <c r="C6152" s="71">
        <v>0.6149</v>
      </c>
      <c r="D6152" s="74">
        <v>755447</v>
      </c>
      <c r="E6152" s="61">
        <v>701922</v>
      </c>
      <c r="F6152" s="68">
        <v>0.18886174999999999</v>
      </c>
      <c r="G6152" s="292">
        <v>0.17548050000000001</v>
      </c>
      <c r="H6152" s="68">
        <v>0.20145253333333332</v>
      </c>
      <c r="I6152" s="68">
        <v>0.18717919999999999</v>
      </c>
      <c r="T6152" s="91"/>
      <c r="U6152" s="91"/>
      <c r="AA6152" s="91"/>
      <c r="AB6152" s="91"/>
      <c r="AC6152" s="91"/>
      <c r="AD6152" s="91"/>
      <c r="AE6152" s="91"/>
      <c r="AF6152" s="91"/>
    </row>
    <row r="6153" spans="1:32" x14ac:dyDescent="0.3">
      <c r="A6153" s="65">
        <v>0</v>
      </c>
      <c r="B6153" s="10">
        <v>6150</v>
      </c>
      <c r="C6153" s="71">
        <v>0.61499999999999999</v>
      </c>
      <c r="D6153" s="74">
        <v>755447</v>
      </c>
      <c r="E6153" s="61">
        <v>701922</v>
      </c>
      <c r="F6153" s="68">
        <v>0.18886174999999999</v>
      </c>
      <c r="G6153" s="292">
        <v>0.17548050000000001</v>
      </c>
      <c r="H6153" s="68">
        <v>0.20145253333333332</v>
      </c>
      <c r="I6153" s="68">
        <v>0.18717919999999999</v>
      </c>
      <c r="T6153" s="91"/>
      <c r="U6153" s="91"/>
      <c r="AA6153" s="91"/>
      <c r="AB6153" s="91"/>
      <c r="AC6153" s="91"/>
      <c r="AD6153" s="91"/>
      <c r="AE6153" s="91"/>
      <c r="AF6153" s="91"/>
    </row>
    <row r="6154" spans="1:32" x14ac:dyDescent="0.3">
      <c r="A6154" s="65">
        <v>0</v>
      </c>
      <c r="B6154" s="10">
        <v>6151</v>
      </c>
      <c r="C6154" s="71">
        <v>0.61509999999999998</v>
      </c>
      <c r="D6154" s="74">
        <v>755447</v>
      </c>
      <c r="E6154" s="61">
        <v>701922</v>
      </c>
      <c r="F6154" s="68">
        <v>0.18886174999999999</v>
      </c>
      <c r="G6154" s="292">
        <v>0.17548050000000001</v>
      </c>
      <c r="H6154" s="68">
        <v>0.20145253333333332</v>
      </c>
      <c r="I6154" s="68">
        <v>0.18717919999999999</v>
      </c>
      <c r="T6154" s="91"/>
      <c r="U6154" s="91"/>
      <c r="AA6154" s="91"/>
      <c r="AB6154" s="91"/>
      <c r="AC6154" s="91"/>
      <c r="AD6154" s="91"/>
      <c r="AE6154" s="91"/>
      <c r="AF6154" s="91"/>
    </row>
    <row r="6155" spans="1:32" x14ac:dyDescent="0.3">
      <c r="A6155" s="65">
        <v>0</v>
      </c>
      <c r="B6155" s="10">
        <v>6152</v>
      </c>
      <c r="C6155" s="71">
        <v>0.61519999999999997</v>
      </c>
      <c r="D6155" s="74">
        <v>755447</v>
      </c>
      <c r="E6155" s="61">
        <v>701922</v>
      </c>
      <c r="F6155" s="68">
        <v>0.18886174999999999</v>
      </c>
      <c r="G6155" s="292">
        <v>0.17548050000000001</v>
      </c>
      <c r="H6155" s="68">
        <v>0.20145253333333332</v>
      </c>
      <c r="I6155" s="68">
        <v>0.18717919999999999</v>
      </c>
      <c r="T6155" s="91"/>
      <c r="U6155" s="91"/>
      <c r="AA6155" s="91"/>
      <c r="AB6155" s="91"/>
      <c r="AC6155" s="91"/>
      <c r="AD6155" s="91"/>
      <c r="AE6155" s="91"/>
      <c r="AF6155" s="91"/>
    </row>
    <row r="6156" spans="1:32" x14ac:dyDescent="0.3">
      <c r="A6156" s="65">
        <v>0</v>
      </c>
      <c r="B6156" s="10">
        <v>6153</v>
      </c>
      <c r="C6156" s="71">
        <v>0.61529999999999996</v>
      </c>
      <c r="D6156" s="74">
        <v>755447</v>
      </c>
      <c r="E6156" s="61">
        <v>701922</v>
      </c>
      <c r="F6156" s="68">
        <v>0.18886174999999999</v>
      </c>
      <c r="G6156" s="292">
        <v>0.17548050000000001</v>
      </c>
      <c r="H6156" s="68">
        <v>0.20145253333333332</v>
      </c>
      <c r="I6156" s="68">
        <v>0.18717919999999999</v>
      </c>
      <c r="T6156" s="91"/>
      <c r="U6156" s="91"/>
      <c r="AA6156" s="91"/>
      <c r="AB6156" s="91"/>
      <c r="AC6156" s="91"/>
      <c r="AD6156" s="91"/>
      <c r="AE6156" s="91"/>
      <c r="AF6156" s="91"/>
    </row>
    <row r="6157" spans="1:32" x14ac:dyDescent="0.3">
      <c r="A6157" s="65">
        <v>0</v>
      </c>
      <c r="B6157" s="10">
        <v>6154</v>
      </c>
      <c r="C6157" s="71">
        <v>0.61539999999999995</v>
      </c>
      <c r="D6157" s="74">
        <v>755447</v>
      </c>
      <c r="E6157" s="61">
        <v>701922</v>
      </c>
      <c r="F6157" s="68">
        <v>0.18886174999999999</v>
      </c>
      <c r="G6157" s="292">
        <v>0.17548050000000001</v>
      </c>
      <c r="H6157" s="68">
        <v>0.20145253333333332</v>
      </c>
      <c r="I6157" s="68">
        <v>0.18717919999999999</v>
      </c>
      <c r="T6157" s="91"/>
      <c r="U6157" s="91"/>
      <c r="AA6157" s="91"/>
      <c r="AB6157" s="91"/>
      <c r="AC6157" s="91"/>
      <c r="AD6157" s="91"/>
      <c r="AE6157" s="91"/>
      <c r="AF6157" s="91"/>
    </row>
    <row r="6158" spans="1:32" x14ac:dyDescent="0.3">
      <c r="A6158" s="65">
        <v>0</v>
      </c>
      <c r="B6158" s="10">
        <v>6155</v>
      </c>
      <c r="C6158" s="71">
        <v>0.61550000000000005</v>
      </c>
      <c r="D6158" s="74">
        <v>755447</v>
      </c>
      <c r="E6158" s="61">
        <v>701922</v>
      </c>
      <c r="F6158" s="68">
        <v>0.18886174999999999</v>
      </c>
      <c r="G6158" s="292">
        <v>0.17548050000000001</v>
      </c>
      <c r="H6158" s="68">
        <v>0.20145253333333332</v>
      </c>
      <c r="I6158" s="68">
        <v>0.18717919999999999</v>
      </c>
      <c r="T6158" s="91"/>
      <c r="U6158" s="91"/>
      <c r="AA6158" s="91"/>
      <c r="AB6158" s="91"/>
      <c r="AC6158" s="91"/>
      <c r="AD6158" s="91"/>
      <c r="AE6158" s="91"/>
      <c r="AF6158" s="91"/>
    </row>
    <row r="6159" spans="1:32" x14ac:dyDescent="0.3">
      <c r="A6159" s="65">
        <v>0</v>
      </c>
      <c r="B6159" s="10">
        <v>6156</v>
      </c>
      <c r="C6159" s="71">
        <v>0.61560000000000004</v>
      </c>
      <c r="D6159" s="74">
        <v>755447</v>
      </c>
      <c r="E6159" s="61">
        <v>701922</v>
      </c>
      <c r="F6159" s="68">
        <v>0.18886174999999999</v>
      </c>
      <c r="G6159" s="292">
        <v>0.17548050000000001</v>
      </c>
      <c r="H6159" s="68">
        <v>0.20145253333333332</v>
      </c>
      <c r="I6159" s="68">
        <v>0.18717919999999999</v>
      </c>
      <c r="T6159" s="91"/>
      <c r="U6159" s="91"/>
      <c r="AA6159" s="91"/>
      <c r="AB6159" s="91"/>
      <c r="AC6159" s="91"/>
      <c r="AD6159" s="91"/>
      <c r="AE6159" s="91"/>
      <c r="AF6159" s="91"/>
    </row>
    <row r="6160" spans="1:32" x14ac:dyDescent="0.3">
      <c r="A6160" s="65">
        <v>0</v>
      </c>
      <c r="B6160" s="10">
        <v>6157</v>
      </c>
      <c r="C6160" s="71">
        <v>0.61570000000000003</v>
      </c>
      <c r="D6160" s="74">
        <v>755447</v>
      </c>
      <c r="E6160" s="61">
        <v>701922</v>
      </c>
      <c r="F6160" s="68">
        <v>0.18886174999999999</v>
      </c>
      <c r="G6160" s="292">
        <v>0.17548050000000001</v>
      </c>
      <c r="H6160" s="68">
        <v>0.20145253333333332</v>
      </c>
      <c r="I6160" s="68">
        <v>0.18717919999999999</v>
      </c>
      <c r="T6160" s="91"/>
      <c r="U6160" s="91"/>
      <c r="AA6160" s="91"/>
      <c r="AB6160" s="91"/>
      <c r="AC6160" s="91"/>
      <c r="AD6160" s="91"/>
      <c r="AE6160" s="91"/>
      <c r="AF6160" s="91"/>
    </row>
    <row r="6161" spans="1:32" x14ac:dyDescent="0.3">
      <c r="A6161" s="65">
        <v>0</v>
      </c>
      <c r="B6161" s="10">
        <v>6158</v>
      </c>
      <c r="C6161" s="71">
        <v>0.61580000000000001</v>
      </c>
      <c r="D6161" s="74">
        <v>755447</v>
      </c>
      <c r="E6161" s="61">
        <v>701922</v>
      </c>
      <c r="F6161" s="68">
        <v>0.18886174999999999</v>
      </c>
      <c r="G6161" s="292">
        <v>0.17548050000000001</v>
      </c>
      <c r="H6161" s="68">
        <v>0.20145253333333332</v>
      </c>
      <c r="I6161" s="68">
        <v>0.18717919999999999</v>
      </c>
      <c r="T6161" s="91"/>
      <c r="U6161" s="91"/>
      <c r="AA6161" s="91"/>
      <c r="AB6161" s="91"/>
      <c r="AC6161" s="91"/>
      <c r="AD6161" s="91"/>
      <c r="AE6161" s="91"/>
      <c r="AF6161" s="91"/>
    </row>
    <row r="6162" spans="1:32" x14ac:dyDescent="0.3">
      <c r="A6162" s="65">
        <v>0</v>
      </c>
      <c r="B6162" s="10">
        <v>6159</v>
      </c>
      <c r="C6162" s="71">
        <v>0.6159</v>
      </c>
      <c r="D6162" s="74">
        <v>755447</v>
      </c>
      <c r="E6162" s="61">
        <v>701922</v>
      </c>
      <c r="F6162" s="68">
        <v>0.18886174999999999</v>
      </c>
      <c r="G6162" s="292">
        <v>0.17548050000000001</v>
      </c>
      <c r="H6162" s="68">
        <v>0.20145253333333332</v>
      </c>
      <c r="I6162" s="68">
        <v>0.18717919999999999</v>
      </c>
      <c r="T6162" s="91"/>
      <c r="U6162" s="91"/>
      <c r="AA6162" s="91"/>
      <c r="AB6162" s="91"/>
      <c r="AC6162" s="91"/>
      <c r="AD6162" s="91"/>
      <c r="AE6162" s="91"/>
      <c r="AF6162" s="91"/>
    </row>
    <row r="6163" spans="1:32" x14ac:dyDescent="0.3">
      <c r="A6163" s="65">
        <v>0</v>
      </c>
      <c r="B6163" s="10">
        <v>6160</v>
      </c>
      <c r="C6163" s="71">
        <v>0.61599999999999999</v>
      </c>
      <c r="D6163" s="74">
        <v>755447</v>
      </c>
      <c r="E6163" s="61">
        <v>701922</v>
      </c>
      <c r="F6163" s="68">
        <v>0.18886174999999999</v>
      </c>
      <c r="G6163" s="292">
        <v>0.17548050000000001</v>
      </c>
      <c r="H6163" s="68">
        <v>0.20145253333333332</v>
      </c>
      <c r="I6163" s="68">
        <v>0.18717919999999999</v>
      </c>
      <c r="T6163" s="91"/>
      <c r="U6163" s="91"/>
      <c r="AA6163" s="91"/>
      <c r="AB6163" s="91"/>
      <c r="AC6163" s="91"/>
      <c r="AD6163" s="91"/>
      <c r="AE6163" s="91"/>
      <c r="AF6163" s="91"/>
    </row>
    <row r="6164" spans="1:32" x14ac:dyDescent="0.3">
      <c r="A6164" s="65">
        <v>0</v>
      </c>
      <c r="B6164" s="10">
        <v>6161</v>
      </c>
      <c r="C6164" s="71">
        <v>0.61609999999999998</v>
      </c>
      <c r="D6164" s="74">
        <v>755447</v>
      </c>
      <c r="E6164" s="61">
        <v>701922</v>
      </c>
      <c r="F6164" s="68">
        <v>0.18886174999999999</v>
      </c>
      <c r="G6164" s="292">
        <v>0.17548050000000001</v>
      </c>
      <c r="H6164" s="68">
        <v>0.20145253333333332</v>
      </c>
      <c r="I6164" s="68">
        <v>0.18717919999999999</v>
      </c>
      <c r="T6164" s="91"/>
      <c r="U6164" s="91"/>
      <c r="AA6164" s="91"/>
      <c r="AB6164" s="91"/>
      <c r="AC6164" s="91"/>
      <c r="AD6164" s="91"/>
      <c r="AE6164" s="91"/>
      <c r="AF6164" s="91"/>
    </row>
    <row r="6165" spans="1:32" x14ac:dyDescent="0.3">
      <c r="A6165" s="65">
        <v>0</v>
      </c>
      <c r="B6165" s="10">
        <v>6162</v>
      </c>
      <c r="C6165" s="71">
        <v>0.61619999999999997</v>
      </c>
      <c r="D6165" s="74">
        <v>755447</v>
      </c>
      <c r="E6165" s="61">
        <v>701922</v>
      </c>
      <c r="F6165" s="68">
        <v>0.18886174999999999</v>
      </c>
      <c r="G6165" s="292">
        <v>0.17548050000000001</v>
      </c>
      <c r="H6165" s="68">
        <v>0.20145253333333332</v>
      </c>
      <c r="I6165" s="68">
        <v>0.18717919999999999</v>
      </c>
      <c r="T6165" s="91"/>
      <c r="U6165" s="91"/>
      <c r="AA6165" s="91"/>
      <c r="AB6165" s="91"/>
      <c r="AC6165" s="91"/>
      <c r="AD6165" s="91"/>
      <c r="AE6165" s="91"/>
      <c r="AF6165" s="91"/>
    </row>
    <row r="6166" spans="1:32" x14ac:dyDescent="0.3">
      <c r="A6166" s="65">
        <v>0</v>
      </c>
      <c r="B6166" s="10">
        <v>6163</v>
      </c>
      <c r="C6166" s="71">
        <v>0.61629999999999996</v>
      </c>
      <c r="D6166" s="74">
        <v>755447</v>
      </c>
      <c r="E6166" s="61">
        <v>701922</v>
      </c>
      <c r="F6166" s="68">
        <v>0.18886174999999999</v>
      </c>
      <c r="G6166" s="292">
        <v>0.17548050000000001</v>
      </c>
      <c r="H6166" s="68">
        <v>0.20145253333333332</v>
      </c>
      <c r="I6166" s="68">
        <v>0.18717919999999999</v>
      </c>
      <c r="T6166" s="91"/>
      <c r="U6166" s="91"/>
      <c r="AA6166" s="91"/>
      <c r="AB6166" s="91"/>
      <c r="AC6166" s="91"/>
      <c r="AD6166" s="91"/>
      <c r="AE6166" s="91"/>
      <c r="AF6166" s="91"/>
    </row>
    <row r="6167" spans="1:32" x14ac:dyDescent="0.3">
      <c r="A6167" s="65">
        <v>0</v>
      </c>
      <c r="B6167" s="10">
        <v>6164</v>
      </c>
      <c r="C6167" s="71">
        <v>0.61639999999999995</v>
      </c>
      <c r="D6167" s="74">
        <v>755447</v>
      </c>
      <c r="E6167" s="61">
        <v>701922</v>
      </c>
      <c r="F6167" s="68">
        <v>0.18886174999999999</v>
      </c>
      <c r="G6167" s="292">
        <v>0.17548050000000001</v>
      </c>
      <c r="H6167" s="68">
        <v>0.20145253333333332</v>
      </c>
      <c r="I6167" s="68">
        <v>0.18717919999999999</v>
      </c>
      <c r="T6167" s="91"/>
      <c r="U6167" s="91"/>
      <c r="AA6167" s="91"/>
      <c r="AB6167" s="91"/>
      <c r="AC6167" s="91"/>
      <c r="AD6167" s="91"/>
      <c r="AE6167" s="91"/>
      <c r="AF6167" s="91"/>
    </row>
    <row r="6168" spans="1:32" x14ac:dyDescent="0.3">
      <c r="A6168" s="65">
        <v>0</v>
      </c>
      <c r="B6168" s="10">
        <v>6165</v>
      </c>
      <c r="C6168" s="71">
        <v>0.61650000000000005</v>
      </c>
      <c r="D6168" s="74">
        <v>755447</v>
      </c>
      <c r="E6168" s="61">
        <v>701922</v>
      </c>
      <c r="F6168" s="68">
        <v>0.18886174999999999</v>
      </c>
      <c r="G6168" s="292">
        <v>0.17548050000000001</v>
      </c>
      <c r="H6168" s="68">
        <v>0.20145253333333332</v>
      </c>
      <c r="I6168" s="68">
        <v>0.18717919999999999</v>
      </c>
      <c r="T6168" s="91"/>
      <c r="U6168" s="91"/>
      <c r="AA6168" s="91"/>
      <c r="AB6168" s="91"/>
      <c r="AC6168" s="91"/>
      <c r="AD6168" s="91"/>
      <c r="AE6168" s="91"/>
      <c r="AF6168" s="91"/>
    </row>
    <row r="6169" spans="1:32" x14ac:dyDescent="0.3">
      <c r="A6169" s="65">
        <v>0</v>
      </c>
      <c r="B6169" s="10">
        <v>6166</v>
      </c>
      <c r="C6169" s="71">
        <v>0.61660000000000004</v>
      </c>
      <c r="D6169" s="74">
        <v>755447</v>
      </c>
      <c r="E6169" s="61">
        <v>701922</v>
      </c>
      <c r="F6169" s="68">
        <v>0.18886174999999999</v>
      </c>
      <c r="G6169" s="292">
        <v>0.17548050000000001</v>
      </c>
      <c r="H6169" s="68">
        <v>0.20145253333333332</v>
      </c>
      <c r="I6169" s="68">
        <v>0.18717919999999999</v>
      </c>
      <c r="T6169" s="91"/>
      <c r="U6169" s="91"/>
      <c r="AA6169" s="91"/>
      <c r="AB6169" s="91"/>
      <c r="AC6169" s="91"/>
      <c r="AD6169" s="91"/>
      <c r="AE6169" s="91"/>
      <c r="AF6169" s="91"/>
    </row>
    <row r="6170" spans="1:32" x14ac:dyDescent="0.3">
      <c r="A6170" s="65">
        <v>0</v>
      </c>
      <c r="B6170" s="10">
        <v>6167</v>
      </c>
      <c r="C6170" s="71">
        <v>0.61670000000000003</v>
      </c>
      <c r="D6170" s="74">
        <v>755447</v>
      </c>
      <c r="E6170" s="61">
        <v>701922</v>
      </c>
      <c r="F6170" s="68">
        <v>0.18886174999999999</v>
      </c>
      <c r="G6170" s="292">
        <v>0.17548050000000001</v>
      </c>
      <c r="H6170" s="68">
        <v>0.20145253333333332</v>
      </c>
      <c r="I6170" s="68">
        <v>0.18717919999999999</v>
      </c>
      <c r="T6170" s="91"/>
      <c r="U6170" s="91"/>
      <c r="AA6170" s="91"/>
      <c r="AB6170" s="91"/>
      <c r="AC6170" s="91"/>
      <c r="AD6170" s="91"/>
      <c r="AE6170" s="91"/>
      <c r="AF6170" s="91"/>
    </row>
    <row r="6171" spans="1:32" x14ac:dyDescent="0.3">
      <c r="A6171" s="65">
        <v>0</v>
      </c>
      <c r="B6171" s="10">
        <v>6168</v>
      </c>
      <c r="C6171" s="71">
        <v>0.61680000000000001</v>
      </c>
      <c r="D6171" s="74">
        <v>755447</v>
      </c>
      <c r="E6171" s="61">
        <v>701922</v>
      </c>
      <c r="F6171" s="68">
        <v>0.18886174999999999</v>
      </c>
      <c r="G6171" s="292">
        <v>0.17548050000000001</v>
      </c>
      <c r="H6171" s="68">
        <v>0.20145253333333332</v>
      </c>
      <c r="I6171" s="68">
        <v>0.18717919999999999</v>
      </c>
      <c r="T6171" s="91"/>
      <c r="U6171" s="91"/>
      <c r="AA6171" s="91"/>
      <c r="AB6171" s="91"/>
      <c r="AC6171" s="91"/>
      <c r="AD6171" s="91"/>
      <c r="AE6171" s="91"/>
      <c r="AF6171" s="91"/>
    </row>
    <row r="6172" spans="1:32" x14ac:dyDescent="0.3">
      <c r="A6172" s="65">
        <v>0</v>
      </c>
      <c r="B6172" s="10">
        <v>6169</v>
      </c>
      <c r="C6172" s="71">
        <v>0.6169</v>
      </c>
      <c r="D6172" s="74">
        <v>755447</v>
      </c>
      <c r="E6172" s="61">
        <v>701922</v>
      </c>
      <c r="F6172" s="68">
        <v>0.18886174999999999</v>
      </c>
      <c r="G6172" s="292">
        <v>0.17548050000000001</v>
      </c>
      <c r="H6172" s="68">
        <v>0.20145253333333332</v>
      </c>
      <c r="I6172" s="68">
        <v>0.18717919999999999</v>
      </c>
      <c r="T6172" s="91"/>
      <c r="U6172" s="91"/>
      <c r="AA6172" s="91"/>
      <c r="AB6172" s="91"/>
      <c r="AC6172" s="91"/>
      <c r="AD6172" s="91"/>
      <c r="AE6172" s="91"/>
      <c r="AF6172" s="91"/>
    </row>
    <row r="6173" spans="1:32" x14ac:dyDescent="0.3">
      <c r="A6173" s="65">
        <v>0</v>
      </c>
      <c r="B6173" s="10">
        <v>6170</v>
      </c>
      <c r="C6173" s="71">
        <v>0.61699999999999999</v>
      </c>
      <c r="D6173" s="74">
        <v>755447</v>
      </c>
      <c r="E6173" s="61">
        <v>701922</v>
      </c>
      <c r="F6173" s="68">
        <v>0.18886174999999999</v>
      </c>
      <c r="G6173" s="292">
        <v>0.17548050000000001</v>
      </c>
      <c r="H6173" s="68">
        <v>0.20145253333333332</v>
      </c>
      <c r="I6173" s="68">
        <v>0.18717919999999999</v>
      </c>
      <c r="T6173" s="91"/>
      <c r="U6173" s="91"/>
      <c r="AA6173" s="91"/>
      <c r="AB6173" s="91"/>
      <c r="AC6173" s="91"/>
      <c r="AD6173" s="91"/>
      <c r="AE6173" s="91"/>
      <c r="AF6173" s="91"/>
    </row>
    <row r="6174" spans="1:32" x14ac:dyDescent="0.3">
      <c r="A6174" s="65">
        <v>0</v>
      </c>
      <c r="B6174" s="10">
        <v>6171</v>
      </c>
      <c r="C6174" s="71">
        <v>0.61709999999999998</v>
      </c>
      <c r="D6174" s="74">
        <v>755447</v>
      </c>
      <c r="E6174" s="61">
        <v>701922</v>
      </c>
      <c r="F6174" s="68">
        <v>0.18886174999999999</v>
      </c>
      <c r="G6174" s="292">
        <v>0.17548050000000001</v>
      </c>
      <c r="H6174" s="68">
        <v>0.20145253333333332</v>
      </c>
      <c r="I6174" s="68">
        <v>0.18717919999999999</v>
      </c>
      <c r="T6174" s="91"/>
      <c r="U6174" s="91"/>
      <c r="AA6174" s="91"/>
      <c r="AB6174" s="91"/>
      <c r="AC6174" s="91"/>
      <c r="AD6174" s="91"/>
      <c r="AE6174" s="91"/>
      <c r="AF6174" s="91"/>
    </row>
    <row r="6175" spans="1:32" x14ac:dyDescent="0.3">
      <c r="A6175" s="65">
        <v>0</v>
      </c>
      <c r="B6175" s="10">
        <v>6172</v>
      </c>
      <c r="C6175" s="71">
        <v>0.61719999999999997</v>
      </c>
      <c r="D6175" s="74">
        <v>755447</v>
      </c>
      <c r="E6175" s="61">
        <v>701922</v>
      </c>
      <c r="F6175" s="68">
        <v>0.18886174999999999</v>
      </c>
      <c r="G6175" s="292">
        <v>0.17548050000000001</v>
      </c>
      <c r="H6175" s="68">
        <v>0.20145253333333332</v>
      </c>
      <c r="I6175" s="68">
        <v>0.18717919999999999</v>
      </c>
      <c r="T6175" s="91"/>
      <c r="U6175" s="91"/>
      <c r="AA6175" s="91"/>
      <c r="AB6175" s="91"/>
      <c r="AC6175" s="91"/>
      <c r="AD6175" s="91"/>
      <c r="AE6175" s="91"/>
      <c r="AF6175" s="91"/>
    </row>
    <row r="6176" spans="1:32" x14ac:dyDescent="0.3">
      <c r="A6176" s="65">
        <v>0</v>
      </c>
      <c r="B6176" s="10">
        <v>6173</v>
      </c>
      <c r="C6176" s="71">
        <v>0.61729999999999996</v>
      </c>
      <c r="D6176" s="74">
        <v>755447</v>
      </c>
      <c r="E6176" s="61">
        <v>701922</v>
      </c>
      <c r="F6176" s="68">
        <v>0.18886174999999999</v>
      </c>
      <c r="G6176" s="292">
        <v>0.17548050000000001</v>
      </c>
      <c r="H6176" s="68">
        <v>0.20145253333333332</v>
      </c>
      <c r="I6176" s="68">
        <v>0.18717919999999999</v>
      </c>
      <c r="T6176" s="91"/>
      <c r="U6176" s="91"/>
      <c r="AA6176" s="91"/>
      <c r="AB6176" s="91"/>
      <c r="AC6176" s="91"/>
      <c r="AD6176" s="91"/>
      <c r="AE6176" s="91"/>
      <c r="AF6176" s="91"/>
    </row>
    <row r="6177" spans="1:32" x14ac:dyDescent="0.3">
      <c r="A6177" s="65">
        <v>0</v>
      </c>
      <c r="B6177" s="10">
        <v>6174</v>
      </c>
      <c r="C6177" s="71">
        <v>0.61739999999999995</v>
      </c>
      <c r="D6177" s="74">
        <v>755447</v>
      </c>
      <c r="E6177" s="61">
        <v>701922</v>
      </c>
      <c r="F6177" s="68">
        <v>0.18886174999999999</v>
      </c>
      <c r="G6177" s="292">
        <v>0.17548050000000001</v>
      </c>
      <c r="H6177" s="68">
        <v>0.20145253333333332</v>
      </c>
      <c r="I6177" s="68">
        <v>0.18717919999999999</v>
      </c>
      <c r="T6177" s="91"/>
      <c r="U6177" s="91"/>
      <c r="AA6177" s="91"/>
      <c r="AB6177" s="91"/>
      <c r="AC6177" s="91"/>
      <c r="AD6177" s="91"/>
      <c r="AE6177" s="91"/>
      <c r="AF6177" s="91"/>
    </row>
    <row r="6178" spans="1:32" x14ac:dyDescent="0.3">
      <c r="A6178" s="65">
        <v>0</v>
      </c>
      <c r="B6178" s="10">
        <v>6175</v>
      </c>
      <c r="C6178" s="71">
        <v>0.61750000000000005</v>
      </c>
      <c r="D6178" s="74">
        <v>755447</v>
      </c>
      <c r="E6178" s="61">
        <v>701922</v>
      </c>
      <c r="F6178" s="68">
        <v>0.18886174999999999</v>
      </c>
      <c r="G6178" s="292">
        <v>0.17548050000000001</v>
      </c>
      <c r="H6178" s="68">
        <v>0.20145253333333332</v>
      </c>
      <c r="I6178" s="68">
        <v>0.18717919999999999</v>
      </c>
      <c r="T6178" s="91"/>
      <c r="U6178" s="91"/>
      <c r="AA6178" s="91"/>
      <c r="AB6178" s="91"/>
      <c r="AC6178" s="91"/>
      <c r="AD6178" s="91"/>
      <c r="AE6178" s="91"/>
      <c r="AF6178" s="91"/>
    </row>
    <row r="6179" spans="1:32" x14ac:dyDescent="0.3">
      <c r="A6179" s="65">
        <v>0</v>
      </c>
      <c r="B6179" s="10">
        <v>6176</v>
      </c>
      <c r="C6179" s="71">
        <v>0.61760000000000004</v>
      </c>
      <c r="D6179" s="74">
        <v>755447</v>
      </c>
      <c r="E6179" s="61">
        <v>701922</v>
      </c>
      <c r="F6179" s="68">
        <v>0.18886174999999999</v>
      </c>
      <c r="G6179" s="292">
        <v>0.17548050000000001</v>
      </c>
      <c r="H6179" s="68">
        <v>0.20145253333333332</v>
      </c>
      <c r="I6179" s="68">
        <v>0.18717919999999999</v>
      </c>
      <c r="T6179" s="91"/>
      <c r="U6179" s="91"/>
      <c r="AA6179" s="91"/>
      <c r="AB6179" s="91"/>
      <c r="AC6179" s="91"/>
      <c r="AD6179" s="91"/>
      <c r="AE6179" s="91"/>
      <c r="AF6179" s="91"/>
    </row>
    <row r="6180" spans="1:32" x14ac:dyDescent="0.3">
      <c r="A6180" s="65">
        <v>0</v>
      </c>
      <c r="B6180" s="10">
        <v>6177</v>
      </c>
      <c r="C6180" s="71">
        <v>0.61770000000000003</v>
      </c>
      <c r="D6180" s="74">
        <v>755447</v>
      </c>
      <c r="E6180" s="61">
        <v>701922</v>
      </c>
      <c r="F6180" s="68">
        <v>0.18886174999999999</v>
      </c>
      <c r="G6180" s="292">
        <v>0.17548050000000001</v>
      </c>
      <c r="H6180" s="68">
        <v>0.20145253333333332</v>
      </c>
      <c r="I6180" s="68">
        <v>0.18717919999999999</v>
      </c>
      <c r="T6180" s="91"/>
      <c r="U6180" s="91"/>
      <c r="AA6180" s="91"/>
      <c r="AB6180" s="91"/>
      <c r="AC6180" s="91"/>
      <c r="AD6180" s="91"/>
      <c r="AE6180" s="91"/>
      <c r="AF6180" s="91"/>
    </row>
    <row r="6181" spans="1:32" x14ac:dyDescent="0.3">
      <c r="A6181" s="65">
        <v>0</v>
      </c>
      <c r="B6181" s="10">
        <v>6178</v>
      </c>
      <c r="C6181" s="71">
        <v>0.61780000000000002</v>
      </c>
      <c r="D6181" s="74">
        <v>755447</v>
      </c>
      <c r="E6181" s="61">
        <v>701922</v>
      </c>
      <c r="F6181" s="68">
        <v>0.18886174999999999</v>
      </c>
      <c r="G6181" s="292">
        <v>0.17548050000000001</v>
      </c>
      <c r="H6181" s="68">
        <v>0.20145253333333332</v>
      </c>
      <c r="I6181" s="68">
        <v>0.18717919999999999</v>
      </c>
      <c r="T6181" s="91"/>
      <c r="U6181" s="91"/>
      <c r="AA6181" s="91"/>
      <c r="AB6181" s="91"/>
      <c r="AC6181" s="91"/>
      <c r="AD6181" s="91"/>
      <c r="AE6181" s="91"/>
      <c r="AF6181" s="91"/>
    </row>
    <row r="6182" spans="1:32" x14ac:dyDescent="0.3">
      <c r="A6182" s="65">
        <v>0</v>
      </c>
      <c r="B6182" s="10">
        <v>6179</v>
      </c>
      <c r="C6182" s="71">
        <v>0.6179</v>
      </c>
      <c r="D6182" s="74">
        <v>755447</v>
      </c>
      <c r="E6182" s="61">
        <v>701922</v>
      </c>
      <c r="F6182" s="68">
        <v>0.18886174999999999</v>
      </c>
      <c r="G6182" s="292">
        <v>0.17548050000000001</v>
      </c>
      <c r="H6182" s="68">
        <v>0.20145253333333332</v>
      </c>
      <c r="I6182" s="68">
        <v>0.18717919999999999</v>
      </c>
      <c r="T6182" s="91"/>
      <c r="U6182" s="91"/>
      <c r="AA6182" s="91"/>
      <c r="AB6182" s="91"/>
      <c r="AC6182" s="91"/>
      <c r="AD6182" s="91"/>
      <c r="AE6182" s="91"/>
      <c r="AF6182" s="91"/>
    </row>
    <row r="6183" spans="1:32" x14ac:dyDescent="0.3">
      <c r="A6183" s="65">
        <v>0</v>
      </c>
      <c r="B6183" s="10">
        <v>6180</v>
      </c>
      <c r="C6183" s="71">
        <v>0.61799999999999999</v>
      </c>
      <c r="D6183" s="74">
        <v>755447</v>
      </c>
      <c r="E6183" s="61">
        <v>701922</v>
      </c>
      <c r="F6183" s="68">
        <v>0.18886174999999999</v>
      </c>
      <c r="G6183" s="292">
        <v>0.17548050000000001</v>
      </c>
      <c r="H6183" s="68">
        <v>0.20145253333333332</v>
      </c>
      <c r="I6183" s="68">
        <v>0.18717919999999999</v>
      </c>
      <c r="T6183" s="91"/>
      <c r="U6183" s="91"/>
      <c r="AA6183" s="91"/>
      <c r="AB6183" s="91"/>
      <c r="AC6183" s="91"/>
      <c r="AD6183" s="91"/>
      <c r="AE6183" s="91"/>
      <c r="AF6183" s="91"/>
    </row>
    <row r="6184" spans="1:32" x14ac:dyDescent="0.3">
      <c r="A6184" s="65">
        <v>0</v>
      </c>
      <c r="B6184" s="10">
        <v>6181</v>
      </c>
      <c r="C6184" s="71">
        <v>0.61809999999999998</v>
      </c>
      <c r="D6184" s="74">
        <v>755447</v>
      </c>
      <c r="E6184" s="61">
        <v>701922</v>
      </c>
      <c r="F6184" s="68">
        <v>0.18886174999999999</v>
      </c>
      <c r="G6184" s="292">
        <v>0.17548050000000001</v>
      </c>
      <c r="H6184" s="68">
        <v>0.20145253333333332</v>
      </c>
      <c r="I6184" s="68">
        <v>0.18717919999999999</v>
      </c>
      <c r="T6184" s="91"/>
      <c r="U6184" s="91"/>
      <c r="AA6184" s="91"/>
      <c r="AB6184" s="91"/>
      <c r="AC6184" s="91"/>
      <c r="AD6184" s="91"/>
      <c r="AE6184" s="91"/>
      <c r="AF6184" s="91"/>
    </row>
    <row r="6185" spans="1:32" x14ac:dyDescent="0.3">
      <c r="A6185" s="65">
        <v>0</v>
      </c>
      <c r="B6185" s="10">
        <v>6182</v>
      </c>
      <c r="C6185" s="71">
        <v>0.61819999999999997</v>
      </c>
      <c r="D6185" s="74">
        <v>755447</v>
      </c>
      <c r="E6185" s="61">
        <v>701922</v>
      </c>
      <c r="F6185" s="68">
        <v>0.18886174999999999</v>
      </c>
      <c r="G6185" s="292">
        <v>0.17548050000000001</v>
      </c>
      <c r="H6185" s="68">
        <v>0.20145253333333332</v>
      </c>
      <c r="I6185" s="68">
        <v>0.18717919999999999</v>
      </c>
      <c r="T6185" s="91"/>
      <c r="U6185" s="91"/>
      <c r="AA6185" s="91"/>
      <c r="AB6185" s="91"/>
      <c r="AC6185" s="91"/>
      <c r="AD6185" s="91"/>
      <c r="AE6185" s="91"/>
      <c r="AF6185" s="91"/>
    </row>
    <row r="6186" spans="1:32" x14ac:dyDescent="0.3">
      <c r="A6186" s="65">
        <v>0</v>
      </c>
      <c r="B6186" s="10">
        <v>6183</v>
      </c>
      <c r="C6186" s="71">
        <v>0.61829999999999996</v>
      </c>
      <c r="D6186" s="74">
        <v>755447</v>
      </c>
      <c r="E6186" s="61">
        <v>701922</v>
      </c>
      <c r="F6186" s="68">
        <v>0.18886174999999999</v>
      </c>
      <c r="G6186" s="292">
        <v>0.17548050000000001</v>
      </c>
      <c r="H6186" s="68">
        <v>0.20145253333333332</v>
      </c>
      <c r="I6186" s="68">
        <v>0.18717919999999999</v>
      </c>
      <c r="T6186" s="91"/>
      <c r="U6186" s="91"/>
      <c r="AA6186" s="91"/>
      <c r="AB6186" s="91"/>
      <c r="AC6186" s="91"/>
      <c r="AD6186" s="91"/>
      <c r="AE6186" s="91"/>
      <c r="AF6186" s="91"/>
    </row>
    <row r="6187" spans="1:32" x14ac:dyDescent="0.3">
      <c r="A6187" s="65">
        <v>0</v>
      </c>
      <c r="B6187" s="10">
        <v>6184</v>
      </c>
      <c r="C6187" s="71">
        <v>0.61839999999999995</v>
      </c>
      <c r="D6187" s="74">
        <v>755447</v>
      </c>
      <c r="E6187" s="61">
        <v>701922</v>
      </c>
      <c r="F6187" s="68">
        <v>0.18886174999999999</v>
      </c>
      <c r="G6187" s="292">
        <v>0.17548050000000001</v>
      </c>
      <c r="H6187" s="68">
        <v>0.20145253333333332</v>
      </c>
      <c r="I6187" s="68">
        <v>0.18717919999999999</v>
      </c>
      <c r="T6187" s="91"/>
      <c r="U6187" s="91"/>
      <c r="AA6187" s="91"/>
      <c r="AB6187" s="91"/>
      <c r="AC6187" s="91"/>
      <c r="AD6187" s="91"/>
      <c r="AE6187" s="91"/>
      <c r="AF6187" s="91"/>
    </row>
    <row r="6188" spans="1:32" x14ac:dyDescent="0.3">
      <c r="A6188" s="65">
        <v>0</v>
      </c>
      <c r="B6188" s="10">
        <v>6185</v>
      </c>
      <c r="C6188" s="71">
        <v>0.61850000000000005</v>
      </c>
      <c r="D6188" s="74">
        <v>755447</v>
      </c>
      <c r="E6188" s="61">
        <v>701922</v>
      </c>
      <c r="F6188" s="68">
        <v>0.18886174999999999</v>
      </c>
      <c r="G6188" s="292">
        <v>0.17548050000000001</v>
      </c>
      <c r="H6188" s="68">
        <v>0.20145253333333332</v>
      </c>
      <c r="I6188" s="68">
        <v>0.18717919999999999</v>
      </c>
      <c r="T6188" s="91"/>
      <c r="U6188" s="91"/>
      <c r="AA6188" s="91"/>
      <c r="AB6188" s="91"/>
      <c r="AC6188" s="91"/>
      <c r="AD6188" s="91"/>
      <c r="AE6188" s="91"/>
      <c r="AF6188" s="91"/>
    </row>
    <row r="6189" spans="1:32" x14ac:dyDescent="0.3">
      <c r="A6189" s="65">
        <v>0</v>
      </c>
      <c r="B6189" s="10">
        <v>6186</v>
      </c>
      <c r="C6189" s="71">
        <v>0.61860000000000004</v>
      </c>
      <c r="D6189" s="74">
        <v>755447</v>
      </c>
      <c r="E6189" s="61">
        <v>701922</v>
      </c>
      <c r="F6189" s="68">
        <v>0.18886174999999999</v>
      </c>
      <c r="G6189" s="292">
        <v>0.17548050000000001</v>
      </c>
      <c r="H6189" s="68">
        <v>0.20145253333333332</v>
      </c>
      <c r="I6189" s="68">
        <v>0.18717919999999999</v>
      </c>
      <c r="T6189" s="91"/>
      <c r="U6189" s="91"/>
      <c r="AA6189" s="91"/>
      <c r="AB6189" s="91"/>
      <c r="AC6189" s="91"/>
      <c r="AD6189" s="91"/>
      <c r="AE6189" s="91"/>
      <c r="AF6189" s="91"/>
    </row>
    <row r="6190" spans="1:32" x14ac:dyDescent="0.3">
      <c r="A6190" s="65">
        <v>0</v>
      </c>
      <c r="B6190" s="10">
        <v>6187</v>
      </c>
      <c r="C6190" s="71">
        <v>0.61870000000000003</v>
      </c>
      <c r="D6190" s="74">
        <v>755447</v>
      </c>
      <c r="E6190" s="61">
        <v>701922</v>
      </c>
      <c r="F6190" s="68">
        <v>0.18886174999999999</v>
      </c>
      <c r="G6190" s="292">
        <v>0.17548050000000001</v>
      </c>
      <c r="H6190" s="68">
        <v>0.20145253333333332</v>
      </c>
      <c r="I6190" s="68">
        <v>0.18717919999999999</v>
      </c>
      <c r="T6190" s="91"/>
      <c r="U6190" s="91"/>
      <c r="AA6190" s="91"/>
      <c r="AB6190" s="91"/>
      <c r="AC6190" s="91"/>
      <c r="AD6190" s="91"/>
      <c r="AE6190" s="91"/>
      <c r="AF6190" s="91"/>
    </row>
    <row r="6191" spans="1:32" x14ac:dyDescent="0.3">
      <c r="A6191" s="65">
        <v>0</v>
      </c>
      <c r="B6191" s="10">
        <v>6188</v>
      </c>
      <c r="C6191" s="71">
        <v>0.61880000000000002</v>
      </c>
      <c r="D6191" s="74">
        <v>755447</v>
      </c>
      <c r="E6191" s="61">
        <v>701922</v>
      </c>
      <c r="F6191" s="68">
        <v>0.18886174999999999</v>
      </c>
      <c r="G6191" s="292">
        <v>0.17548050000000001</v>
      </c>
      <c r="H6191" s="68">
        <v>0.20145253333333332</v>
      </c>
      <c r="I6191" s="68">
        <v>0.18717919999999999</v>
      </c>
      <c r="T6191" s="91"/>
      <c r="U6191" s="91"/>
      <c r="AA6191" s="91"/>
      <c r="AB6191" s="91"/>
      <c r="AC6191" s="91"/>
      <c r="AD6191" s="91"/>
      <c r="AE6191" s="91"/>
      <c r="AF6191" s="91"/>
    </row>
    <row r="6192" spans="1:32" x14ac:dyDescent="0.3">
      <c r="A6192" s="65">
        <v>0</v>
      </c>
      <c r="B6192" s="10">
        <v>6189</v>
      </c>
      <c r="C6192" s="71">
        <v>0.61890000000000001</v>
      </c>
      <c r="D6192" s="74">
        <v>755447</v>
      </c>
      <c r="E6192" s="61">
        <v>701922</v>
      </c>
      <c r="F6192" s="68">
        <v>0.18886174999999999</v>
      </c>
      <c r="G6192" s="292">
        <v>0.17548050000000001</v>
      </c>
      <c r="H6192" s="68">
        <v>0.20145253333333332</v>
      </c>
      <c r="I6192" s="68">
        <v>0.18717919999999999</v>
      </c>
      <c r="T6192" s="91"/>
      <c r="U6192" s="91"/>
      <c r="AA6192" s="91"/>
      <c r="AB6192" s="91"/>
      <c r="AC6192" s="91"/>
      <c r="AD6192" s="91"/>
      <c r="AE6192" s="91"/>
      <c r="AF6192" s="91"/>
    </row>
    <row r="6193" spans="1:32" x14ac:dyDescent="0.3">
      <c r="A6193" s="65">
        <v>0</v>
      </c>
      <c r="B6193" s="10">
        <v>6190</v>
      </c>
      <c r="C6193" s="71">
        <v>0.61899999999999999</v>
      </c>
      <c r="D6193" s="74">
        <v>755447</v>
      </c>
      <c r="E6193" s="61">
        <v>701922</v>
      </c>
      <c r="F6193" s="68">
        <v>0.18886174999999999</v>
      </c>
      <c r="G6193" s="292">
        <v>0.17548050000000001</v>
      </c>
      <c r="H6193" s="68">
        <v>0.20145253333333332</v>
      </c>
      <c r="I6193" s="68">
        <v>0.18717919999999999</v>
      </c>
      <c r="T6193" s="91"/>
      <c r="U6193" s="91"/>
      <c r="AA6193" s="91"/>
      <c r="AB6193" s="91"/>
      <c r="AC6193" s="91"/>
      <c r="AD6193" s="91"/>
      <c r="AE6193" s="91"/>
      <c r="AF6193" s="91"/>
    </row>
    <row r="6194" spans="1:32" x14ac:dyDescent="0.3">
      <c r="A6194" s="65">
        <v>0</v>
      </c>
      <c r="B6194" s="10">
        <v>6191</v>
      </c>
      <c r="C6194" s="71">
        <v>0.61909999999999998</v>
      </c>
      <c r="D6194" s="74">
        <v>755447</v>
      </c>
      <c r="E6194" s="61">
        <v>701922</v>
      </c>
      <c r="F6194" s="68">
        <v>0.18886174999999999</v>
      </c>
      <c r="G6194" s="292">
        <v>0.17548050000000001</v>
      </c>
      <c r="H6194" s="68">
        <v>0.20145253333333332</v>
      </c>
      <c r="I6194" s="68">
        <v>0.18717919999999999</v>
      </c>
      <c r="T6194" s="91"/>
      <c r="U6194" s="91"/>
      <c r="AA6194" s="91"/>
      <c r="AB6194" s="91"/>
      <c r="AC6194" s="91"/>
      <c r="AD6194" s="91"/>
      <c r="AE6194" s="91"/>
      <c r="AF6194" s="91"/>
    </row>
    <row r="6195" spans="1:32" x14ac:dyDescent="0.3">
      <c r="A6195" s="65">
        <v>0</v>
      </c>
      <c r="B6195" s="10">
        <v>6192</v>
      </c>
      <c r="C6195" s="71">
        <v>0.61919999999999997</v>
      </c>
      <c r="D6195" s="74">
        <v>755447</v>
      </c>
      <c r="E6195" s="61">
        <v>701922</v>
      </c>
      <c r="F6195" s="68">
        <v>0.18886174999999999</v>
      </c>
      <c r="G6195" s="292">
        <v>0.17548050000000001</v>
      </c>
      <c r="H6195" s="68">
        <v>0.20145253333333332</v>
      </c>
      <c r="I6195" s="68">
        <v>0.18717919999999999</v>
      </c>
      <c r="T6195" s="91"/>
      <c r="U6195" s="91"/>
      <c r="AA6195" s="91"/>
      <c r="AB6195" s="91"/>
      <c r="AC6195" s="91"/>
      <c r="AD6195" s="91"/>
      <c r="AE6195" s="91"/>
      <c r="AF6195" s="91"/>
    </row>
    <row r="6196" spans="1:32" x14ac:dyDescent="0.3">
      <c r="A6196" s="65">
        <v>0</v>
      </c>
      <c r="B6196" s="10">
        <v>6193</v>
      </c>
      <c r="C6196" s="71">
        <v>0.61929999999999996</v>
      </c>
      <c r="D6196" s="74">
        <v>755447</v>
      </c>
      <c r="E6196" s="61">
        <v>701922</v>
      </c>
      <c r="F6196" s="68">
        <v>0.18886174999999999</v>
      </c>
      <c r="G6196" s="292">
        <v>0.17548050000000001</v>
      </c>
      <c r="H6196" s="68">
        <v>0.20145253333333332</v>
      </c>
      <c r="I6196" s="68">
        <v>0.18717919999999999</v>
      </c>
      <c r="T6196" s="91"/>
      <c r="U6196" s="91"/>
      <c r="AA6196" s="91"/>
      <c r="AB6196" s="91"/>
      <c r="AC6196" s="91"/>
      <c r="AD6196" s="91"/>
      <c r="AE6196" s="91"/>
      <c r="AF6196" s="91"/>
    </row>
    <row r="6197" spans="1:32" x14ac:dyDescent="0.3">
      <c r="A6197" s="65">
        <v>0</v>
      </c>
      <c r="B6197" s="10">
        <v>6194</v>
      </c>
      <c r="C6197" s="71">
        <v>0.61939999999999995</v>
      </c>
      <c r="D6197" s="74">
        <v>755447</v>
      </c>
      <c r="E6197" s="61">
        <v>701922</v>
      </c>
      <c r="F6197" s="68">
        <v>0.18886174999999999</v>
      </c>
      <c r="G6197" s="292">
        <v>0.17548050000000001</v>
      </c>
      <c r="H6197" s="68">
        <v>0.20145253333333332</v>
      </c>
      <c r="I6197" s="68">
        <v>0.18717919999999999</v>
      </c>
      <c r="T6197" s="91"/>
      <c r="U6197" s="91"/>
      <c r="AA6197" s="91"/>
      <c r="AB6197" s="91"/>
      <c r="AC6197" s="91"/>
      <c r="AD6197" s="91"/>
      <c r="AE6197" s="91"/>
      <c r="AF6197" s="91"/>
    </row>
    <row r="6198" spans="1:32" x14ac:dyDescent="0.3">
      <c r="A6198" s="65">
        <v>0</v>
      </c>
      <c r="B6198" s="10">
        <v>6195</v>
      </c>
      <c r="C6198" s="71">
        <v>0.61950000000000005</v>
      </c>
      <c r="D6198" s="74">
        <v>755447</v>
      </c>
      <c r="E6198" s="61">
        <v>701922</v>
      </c>
      <c r="F6198" s="68">
        <v>0.18886174999999999</v>
      </c>
      <c r="G6198" s="292">
        <v>0.17548050000000001</v>
      </c>
      <c r="H6198" s="68">
        <v>0.20145253333333332</v>
      </c>
      <c r="I6198" s="68">
        <v>0.18717919999999999</v>
      </c>
      <c r="T6198" s="91"/>
      <c r="U6198" s="91"/>
      <c r="AA6198" s="91"/>
      <c r="AB6198" s="91"/>
      <c r="AC6198" s="91"/>
      <c r="AD6198" s="91"/>
      <c r="AE6198" s="91"/>
      <c r="AF6198" s="91"/>
    </row>
    <row r="6199" spans="1:32" x14ac:dyDescent="0.3">
      <c r="A6199" s="65">
        <v>0</v>
      </c>
      <c r="B6199" s="10">
        <v>6196</v>
      </c>
      <c r="C6199" s="71">
        <v>0.61960000000000004</v>
      </c>
      <c r="D6199" s="74">
        <v>755447</v>
      </c>
      <c r="E6199" s="61">
        <v>701922</v>
      </c>
      <c r="F6199" s="68">
        <v>0.18886174999999999</v>
      </c>
      <c r="G6199" s="292">
        <v>0.17548050000000001</v>
      </c>
      <c r="H6199" s="68">
        <v>0.20145253333333332</v>
      </c>
      <c r="I6199" s="68">
        <v>0.18717919999999999</v>
      </c>
      <c r="T6199" s="91"/>
      <c r="U6199" s="91"/>
      <c r="AA6199" s="91"/>
      <c r="AB6199" s="91"/>
      <c r="AC6199" s="91"/>
      <c r="AD6199" s="91"/>
      <c r="AE6199" s="91"/>
      <c r="AF6199" s="91"/>
    </row>
    <row r="6200" spans="1:32" x14ac:dyDescent="0.3">
      <c r="A6200" s="65">
        <v>0</v>
      </c>
      <c r="B6200" s="10">
        <v>6197</v>
      </c>
      <c r="C6200" s="71">
        <v>0.61970000000000003</v>
      </c>
      <c r="D6200" s="74">
        <v>755447</v>
      </c>
      <c r="E6200" s="61">
        <v>701922</v>
      </c>
      <c r="F6200" s="68">
        <v>0.18886174999999999</v>
      </c>
      <c r="G6200" s="292">
        <v>0.17548050000000001</v>
      </c>
      <c r="H6200" s="68">
        <v>0.20145253333333332</v>
      </c>
      <c r="I6200" s="68">
        <v>0.18717919999999999</v>
      </c>
      <c r="T6200" s="91"/>
      <c r="U6200" s="91"/>
      <c r="AA6200" s="91"/>
      <c r="AB6200" s="91"/>
      <c r="AC6200" s="91"/>
      <c r="AD6200" s="91"/>
      <c r="AE6200" s="91"/>
      <c r="AF6200" s="91"/>
    </row>
    <row r="6201" spans="1:32" x14ac:dyDescent="0.3">
      <c r="A6201" s="65">
        <v>0</v>
      </c>
      <c r="B6201" s="10">
        <v>6198</v>
      </c>
      <c r="C6201" s="71">
        <v>0.61980000000000002</v>
      </c>
      <c r="D6201" s="74">
        <v>755447</v>
      </c>
      <c r="E6201" s="61">
        <v>701922</v>
      </c>
      <c r="F6201" s="68">
        <v>0.18886174999999999</v>
      </c>
      <c r="G6201" s="292">
        <v>0.17548050000000001</v>
      </c>
      <c r="H6201" s="68">
        <v>0.20145253333333332</v>
      </c>
      <c r="I6201" s="68">
        <v>0.18717919999999999</v>
      </c>
      <c r="T6201" s="91"/>
      <c r="U6201" s="91"/>
      <c r="AA6201" s="91"/>
      <c r="AB6201" s="91"/>
      <c r="AC6201" s="91"/>
      <c r="AD6201" s="91"/>
      <c r="AE6201" s="91"/>
      <c r="AF6201" s="91"/>
    </row>
    <row r="6202" spans="1:32" x14ac:dyDescent="0.3">
      <c r="A6202" s="65">
        <v>0</v>
      </c>
      <c r="B6202" s="10">
        <v>6199</v>
      </c>
      <c r="C6202" s="71">
        <v>0.61990000000000001</v>
      </c>
      <c r="D6202" s="74">
        <v>755447</v>
      </c>
      <c r="E6202" s="61">
        <v>701922</v>
      </c>
      <c r="F6202" s="68">
        <v>0.18886174999999999</v>
      </c>
      <c r="G6202" s="292">
        <v>0.17548050000000001</v>
      </c>
      <c r="H6202" s="68">
        <v>0.20145253333333332</v>
      </c>
      <c r="I6202" s="68">
        <v>0.18717919999999999</v>
      </c>
      <c r="T6202" s="91"/>
      <c r="U6202" s="91"/>
      <c r="AA6202" s="91"/>
      <c r="AB6202" s="91"/>
      <c r="AC6202" s="91"/>
      <c r="AD6202" s="91"/>
      <c r="AE6202" s="91"/>
      <c r="AF6202" s="91"/>
    </row>
    <row r="6203" spans="1:32" x14ac:dyDescent="0.3">
      <c r="A6203" s="65">
        <v>0</v>
      </c>
      <c r="B6203" s="10">
        <v>6200</v>
      </c>
      <c r="C6203" s="71">
        <v>0.62</v>
      </c>
      <c r="D6203" s="74">
        <v>755447</v>
      </c>
      <c r="E6203" s="61">
        <v>701922</v>
      </c>
      <c r="F6203" s="68">
        <v>0.18886174999999999</v>
      </c>
      <c r="G6203" s="292">
        <v>0.17548050000000001</v>
      </c>
      <c r="H6203" s="68">
        <v>0.20145253333333332</v>
      </c>
      <c r="I6203" s="68">
        <v>0.18717919999999999</v>
      </c>
      <c r="T6203" s="91"/>
      <c r="U6203" s="91"/>
      <c r="AA6203" s="91"/>
      <c r="AB6203" s="91"/>
      <c r="AC6203" s="91"/>
      <c r="AD6203" s="91"/>
      <c r="AE6203" s="91"/>
      <c r="AF6203" s="91"/>
    </row>
    <row r="6204" spans="1:32" x14ac:dyDescent="0.3">
      <c r="A6204" s="65">
        <v>0</v>
      </c>
      <c r="B6204" s="10">
        <v>6201</v>
      </c>
      <c r="C6204" s="71">
        <v>0.62009999999999998</v>
      </c>
      <c r="D6204" s="74">
        <v>755447</v>
      </c>
      <c r="E6204" s="61">
        <v>701922</v>
      </c>
      <c r="F6204" s="68">
        <v>0.18886174999999999</v>
      </c>
      <c r="G6204" s="292">
        <v>0.17548050000000001</v>
      </c>
      <c r="H6204" s="68">
        <v>0.20145253333333332</v>
      </c>
      <c r="I6204" s="68">
        <v>0.18717919999999999</v>
      </c>
      <c r="T6204" s="91"/>
      <c r="U6204" s="91"/>
      <c r="AA6204" s="91"/>
      <c r="AB6204" s="91"/>
      <c r="AC6204" s="91"/>
      <c r="AD6204" s="91"/>
      <c r="AE6204" s="91"/>
      <c r="AF6204" s="91"/>
    </row>
    <row r="6205" spans="1:32" x14ac:dyDescent="0.3">
      <c r="A6205" s="65">
        <v>0</v>
      </c>
      <c r="B6205" s="10">
        <v>6202</v>
      </c>
      <c r="C6205" s="71">
        <v>0.62019999999999997</v>
      </c>
      <c r="D6205" s="74">
        <v>755447</v>
      </c>
      <c r="E6205" s="61">
        <v>701922</v>
      </c>
      <c r="F6205" s="68">
        <v>0.18886174999999999</v>
      </c>
      <c r="G6205" s="292">
        <v>0.17548050000000001</v>
      </c>
      <c r="H6205" s="68">
        <v>0.20145253333333332</v>
      </c>
      <c r="I6205" s="68">
        <v>0.18717919999999999</v>
      </c>
      <c r="T6205" s="91"/>
      <c r="U6205" s="91"/>
      <c r="AA6205" s="91"/>
      <c r="AB6205" s="91"/>
      <c r="AC6205" s="91"/>
      <c r="AD6205" s="91"/>
      <c r="AE6205" s="91"/>
      <c r="AF6205" s="91"/>
    </row>
    <row r="6206" spans="1:32" x14ac:dyDescent="0.3">
      <c r="A6206" s="65">
        <v>0</v>
      </c>
      <c r="B6206" s="10">
        <v>6203</v>
      </c>
      <c r="C6206" s="71">
        <v>0.62029999999999996</v>
      </c>
      <c r="D6206" s="74">
        <v>755447</v>
      </c>
      <c r="E6206" s="61">
        <v>701922</v>
      </c>
      <c r="F6206" s="68">
        <v>0.18886174999999999</v>
      </c>
      <c r="G6206" s="292">
        <v>0.17548050000000001</v>
      </c>
      <c r="H6206" s="68">
        <v>0.20145253333333332</v>
      </c>
      <c r="I6206" s="68">
        <v>0.18717919999999999</v>
      </c>
      <c r="T6206" s="91"/>
      <c r="U6206" s="91"/>
      <c r="AA6206" s="91"/>
      <c r="AB6206" s="91"/>
      <c r="AC6206" s="91"/>
      <c r="AD6206" s="91"/>
      <c r="AE6206" s="91"/>
      <c r="AF6206" s="91"/>
    </row>
    <row r="6207" spans="1:32" x14ac:dyDescent="0.3">
      <c r="A6207" s="65">
        <v>0</v>
      </c>
      <c r="B6207" s="10">
        <v>6204</v>
      </c>
      <c r="C6207" s="71">
        <v>0.62039999999999995</v>
      </c>
      <c r="D6207" s="74">
        <v>755447</v>
      </c>
      <c r="E6207" s="61">
        <v>701922</v>
      </c>
      <c r="F6207" s="68">
        <v>0.18886174999999999</v>
      </c>
      <c r="G6207" s="292">
        <v>0.17548050000000001</v>
      </c>
      <c r="H6207" s="68">
        <v>0.20145253333333332</v>
      </c>
      <c r="I6207" s="68">
        <v>0.18717919999999999</v>
      </c>
      <c r="T6207" s="91"/>
      <c r="U6207" s="91"/>
      <c r="AA6207" s="91"/>
      <c r="AB6207" s="91"/>
      <c r="AC6207" s="91"/>
      <c r="AD6207" s="91"/>
      <c r="AE6207" s="91"/>
      <c r="AF6207" s="91"/>
    </row>
    <row r="6208" spans="1:32" x14ac:dyDescent="0.3">
      <c r="A6208" s="65">
        <v>0</v>
      </c>
      <c r="B6208" s="10">
        <v>6205</v>
      </c>
      <c r="C6208" s="71">
        <v>0.62050000000000005</v>
      </c>
      <c r="D6208" s="74">
        <v>755447</v>
      </c>
      <c r="E6208" s="61">
        <v>701922</v>
      </c>
      <c r="F6208" s="68">
        <v>0.18886174999999999</v>
      </c>
      <c r="G6208" s="292">
        <v>0.17548050000000001</v>
      </c>
      <c r="H6208" s="68">
        <v>0.20145253333333332</v>
      </c>
      <c r="I6208" s="68">
        <v>0.18717919999999999</v>
      </c>
      <c r="T6208" s="91"/>
      <c r="U6208" s="91"/>
      <c r="AA6208" s="91"/>
      <c r="AB6208" s="91"/>
      <c r="AC6208" s="91"/>
      <c r="AD6208" s="91"/>
      <c r="AE6208" s="91"/>
      <c r="AF6208" s="91"/>
    </row>
    <row r="6209" spans="1:32" x14ac:dyDescent="0.3">
      <c r="A6209" s="65">
        <v>0</v>
      </c>
      <c r="B6209" s="10">
        <v>6206</v>
      </c>
      <c r="C6209" s="71">
        <v>0.62060000000000004</v>
      </c>
      <c r="D6209" s="74">
        <v>755447</v>
      </c>
      <c r="E6209" s="61">
        <v>701922</v>
      </c>
      <c r="F6209" s="68">
        <v>0.18886174999999999</v>
      </c>
      <c r="G6209" s="292">
        <v>0.17548050000000001</v>
      </c>
      <c r="H6209" s="68">
        <v>0.20145253333333332</v>
      </c>
      <c r="I6209" s="68">
        <v>0.18717919999999999</v>
      </c>
      <c r="T6209" s="91"/>
      <c r="U6209" s="91"/>
      <c r="AA6209" s="91"/>
      <c r="AB6209" s="91"/>
      <c r="AC6209" s="91"/>
      <c r="AD6209" s="91"/>
      <c r="AE6209" s="91"/>
      <c r="AF6209" s="91"/>
    </row>
    <row r="6210" spans="1:32" x14ac:dyDescent="0.3">
      <c r="A6210" s="65">
        <v>0</v>
      </c>
      <c r="B6210" s="10">
        <v>6207</v>
      </c>
      <c r="C6210" s="71">
        <v>0.62070000000000003</v>
      </c>
      <c r="D6210" s="74">
        <v>755447</v>
      </c>
      <c r="E6210" s="61">
        <v>701922</v>
      </c>
      <c r="F6210" s="68">
        <v>0.18886174999999999</v>
      </c>
      <c r="G6210" s="292">
        <v>0.17548050000000001</v>
      </c>
      <c r="H6210" s="68">
        <v>0.20145253333333332</v>
      </c>
      <c r="I6210" s="68">
        <v>0.18717919999999999</v>
      </c>
      <c r="T6210" s="91"/>
      <c r="U6210" s="91"/>
      <c r="AA6210" s="91"/>
      <c r="AB6210" s="91"/>
      <c r="AC6210" s="91"/>
      <c r="AD6210" s="91"/>
      <c r="AE6210" s="91"/>
      <c r="AF6210" s="91"/>
    </row>
    <row r="6211" spans="1:32" x14ac:dyDescent="0.3">
      <c r="A6211" s="65">
        <v>0</v>
      </c>
      <c r="B6211" s="10">
        <v>6208</v>
      </c>
      <c r="C6211" s="71">
        <v>0.62080000000000002</v>
      </c>
      <c r="D6211" s="74">
        <v>755447</v>
      </c>
      <c r="E6211" s="61">
        <v>701922</v>
      </c>
      <c r="F6211" s="68">
        <v>0.18886174999999999</v>
      </c>
      <c r="G6211" s="292">
        <v>0.17548050000000001</v>
      </c>
      <c r="H6211" s="68">
        <v>0.20145253333333332</v>
      </c>
      <c r="I6211" s="68">
        <v>0.18717919999999999</v>
      </c>
      <c r="T6211" s="91"/>
      <c r="U6211" s="91"/>
      <c r="AA6211" s="91"/>
      <c r="AB6211" s="91"/>
      <c r="AC6211" s="91"/>
      <c r="AD6211" s="91"/>
      <c r="AE6211" s="91"/>
      <c r="AF6211" s="91"/>
    </row>
    <row r="6212" spans="1:32" x14ac:dyDescent="0.3">
      <c r="A6212" s="65">
        <v>0</v>
      </c>
      <c r="B6212" s="10">
        <v>6209</v>
      </c>
      <c r="C6212" s="71">
        <v>0.62090000000000001</v>
      </c>
      <c r="D6212" s="74">
        <v>755447</v>
      </c>
      <c r="E6212" s="61">
        <v>701922</v>
      </c>
      <c r="F6212" s="68">
        <v>0.18886174999999999</v>
      </c>
      <c r="G6212" s="292">
        <v>0.17548050000000001</v>
      </c>
      <c r="H6212" s="68">
        <v>0.20145253333333332</v>
      </c>
      <c r="I6212" s="68">
        <v>0.18717919999999999</v>
      </c>
      <c r="T6212" s="91"/>
      <c r="U6212" s="91"/>
      <c r="AA6212" s="91"/>
      <c r="AB6212" s="91"/>
      <c r="AC6212" s="91"/>
      <c r="AD6212" s="91"/>
      <c r="AE6212" s="91"/>
      <c r="AF6212" s="91"/>
    </row>
    <row r="6213" spans="1:32" x14ac:dyDescent="0.3">
      <c r="A6213" s="65">
        <v>0</v>
      </c>
      <c r="B6213" s="10">
        <v>6210</v>
      </c>
      <c r="C6213" s="71">
        <v>0.621</v>
      </c>
      <c r="D6213" s="74">
        <v>755447</v>
      </c>
      <c r="E6213" s="61">
        <v>701922</v>
      </c>
      <c r="F6213" s="68">
        <v>0.18886174999999999</v>
      </c>
      <c r="G6213" s="292">
        <v>0.17548050000000001</v>
      </c>
      <c r="H6213" s="68">
        <v>0.20145253333333332</v>
      </c>
      <c r="I6213" s="68">
        <v>0.18717919999999999</v>
      </c>
      <c r="T6213" s="91"/>
      <c r="U6213" s="91"/>
      <c r="AA6213" s="91"/>
      <c r="AB6213" s="91"/>
      <c r="AC6213" s="91"/>
      <c r="AD6213" s="91"/>
      <c r="AE6213" s="91"/>
      <c r="AF6213" s="91"/>
    </row>
    <row r="6214" spans="1:32" x14ac:dyDescent="0.3">
      <c r="A6214" s="65">
        <v>0</v>
      </c>
      <c r="B6214" s="10">
        <v>6211</v>
      </c>
      <c r="C6214" s="71">
        <v>0.62109999999999999</v>
      </c>
      <c r="D6214" s="74">
        <v>755447</v>
      </c>
      <c r="E6214" s="61">
        <v>701922</v>
      </c>
      <c r="F6214" s="68">
        <v>0.18886174999999999</v>
      </c>
      <c r="G6214" s="292">
        <v>0.17548050000000001</v>
      </c>
      <c r="H6214" s="68">
        <v>0.20145253333333332</v>
      </c>
      <c r="I6214" s="68">
        <v>0.18717919999999999</v>
      </c>
      <c r="T6214" s="91"/>
      <c r="U6214" s="91"/>
      <c r="AA6214" s="91"/>
      <c r="AB6214" s="91"/>
      <c r="AC6214" s="91"/>
      <c r="AD6214" s="91"/>
      <c r="AE6214" s="91"/>
      <c r="AF6214" s="91"/>
    </row>
    <row r="6215" spans="1:32" x14ac:dyDescent="0.3">
      <c r="A6215" s="65">
        <v>0</v>
      </c>
      <c r="B6215" s="10">
        <v>6212</v>
      </c>
      <c r="C6215" s="71">
        <v>0.62119999999999997</v>
      </c>
      <c r="D6215" s="74">
        <v>755447</v>
      </c>
      <c r="E6215" s="61">
        <v>701922</v>
      </c>
      <c r="F6215" s="68">
        <v>0.18886174999999999</v>
      </c>
      <c r="G6215" s="292">
        <v>0.17548050000000001</v>
      </c>
      <c r="H6215" s="68">
        <v>0.20145253333333332</v>
      </c>
      <c r="I6215" s="68">
        <v>0.18717919999999999</v>
      </c>
      <c r="T6215" s="91"/>
      <c r="U6215" s="91"/>
      <c r="AA6215" s="91"/>
      <c r="AB6215" s="91"/>
      <c r="AC6215" s="91"/>
      <c r="AD6215" s="91"/>
      <c r="AE6215" s="91"/>
      <c r="AF6215" s="91"/>
    </row>
    <row r="6216" spans="1:32" x14ac:dyDescent="0.3">
      <c r="A6216" s="65">
        <v>0</v>
      </c>
      <c r="B6216" s="10">
        <v>6213</v>
      </c>
      <c r="C6216" s="71">
        <v>0.62129999999999996</v>
      </c>
      <c r="D6216" s="74">
        <v>755447</v>
      </c>
      <c r="E6216" s="61">
        <v>701922</v>
      </c>
      <c r="F6216" s="68">
        <v>0.18886174999999999</v>
      </c>
      <c r="G6216" s="292">
        <v>0.17548050000000001</v>
      </c>
      <c r="H6216" s="68">
        <v>0.20145253333333332</v>
      </c>
      <c r="I6216" s="68">
        <v>0.18717919999999999</v>
      </c>
      <c r="T6216" s="91"/>
      <c r="U6216" s="91"/>
      <c r="AA6216" s="91"/>
      <c r="AB6216" s="91"/>
      <c r="AC6216" s="91"/>
      <c r="AD6216" s="91"/>
      <c r="AE6216" s="91"/>
      <c r="AF6216" s="91"/>
    </row>
    <row r="6217" spans="1:32" x14ac:dyDescent="0.3">
      <c r="A6217" s="65">
        <v>0</v>
      </c>
      <c r="B6217" s="10">
        <v>6214</v>
      </c>
      <c r="C6217" s="71">
        <v>0.62139999999999995</v>
      </c>
      <c r="D6217" s="74">
        <v>755447</v>
      </c>
      <c r="E6217" s="61">
        <v>701922</v>
      </c>
      <c r="F6217" s="68">
        <v>0.18886174999999999</v>
      </c>
      <c r="G6217" s="292">
        <v>0.17548050000000001</v>
      </c>
      <c r="H6217" s="68">
        <v>0.20145253333333332</v>
      </c>
      <c r="I6217" s="68">
        <v>0.18717919999999999</v>
      </c>
      <c r="T6217" s="91"/>
      <c r="U6217" s="91"/>
      <c r="AA6217" s="91"/>
      <c r="AB6217" s="91"/>
      <c r="AC6217" s="91"/>
      <c r="AD6217" s="91"/>
      <c r="AE6217" s="91"/>
      <c r="AF6217" s="91"/>
    </row>
    <row r="6218" spans="1:32" x14ac:dyDescent="0.3">
      <c r="A6218" s="65">
        <v>0</v>
      </c>
      <c r="B6218" s="10">
        <v>6215</v>
      </c>
      <c r="C6218" s="71">
        <v>0.62150000000000005</v>
      </c>
      <c r="D6218" s="74">
        <v>755447</v>
      </c>
      <c r="E6218" s="61">
        <v>701922</v>
      </c>
      <c r="F6218" s="68">
        <v>0.18886174999999999</v>
      </c>
      <c r="G6218" s="292">
        <v>0.17548050000000001</v>
      </c>
      <c r="H6218" s="68">
        <v>0.20145253333333332</v>
      </c>
      <c r="I6218" s="68">
        <v>0.18717919999999999</v>
      </c>
      <c r="T6218" s="91"/>
      <c r="U6218" s="91"/>
      <c r="AA6218" s="91"/>
      <c r="AB6218" s="91"/>
      <c r="AC6218" s="91"/>
      <c r="AD6218" s="91"/>
      <c r="AE6218" s="91"/>
      <c r="AF6218" s="91"/>
    </row>
    <row r="6219" spans="1:32" x14ac:dyDescent="0.3">
      <c r="A6219" s="65">
        <v>0</v>
      </c>
      <c r="B6219" s="10">
        <v>6216</v>
      </c>
      <c r="C6219" s="71">
        <v>0.62160000000000004</v>
      </c>
      <c r="D6219" s="74">
        <v>755447</v>
      </c>
      <c r="E6219" s="61">
        <v>701922</v>
      </c>
      <c r="F6219" s="68">
        <v>0.18886174999999999</v>
      </c>
      <c r="G6219" s="292">
        <v>0.17548050000000001</v>
      </c>
      <c r="H6219" s="68">
        <v>0.20145253333333332</v>
      </c>
      <c r="I6219" s="68">
        <v>0.18717919999999999</v>
      </c>
      <c r="T6219" s="91"/>
      <c r="U6219" s="91"/>
      <c r="AA6219" s="91"/>
      <c r="AB6219" s="91"/>
      <c r="AC6219" s="91"/>
      <c r="AD6219" s="91"/>
      <c r="AE6219" s="91"/>
      <c r="AF6219" s="91"/>
    </row>
    <row r="6220" spans="1:32" x14ac:dyDescent="0.3">
      <c r="A6220" s="65">
        <v>0</v>
      </c>
      <c r="B6220" s="10">
        <v>6217</v>
      </c>
      <c r="C6220" s="71">
        <v>0.62170000000000003</v>
      </c>
      <c r="D6220" s="74">
        <v>755447</v>
      </c>
      <c r="E6220" s="61">
        <v>701922</v>
      </c>
      <c r="F6220" s="68">
        <v>0.18886174999999999</v>
      </c>
      <c r="G6220" s="292">
        <v>0.17548050000000001</v>
      </c>
      <c r="H6220" s="68">
        <v>0.20145253333333332</v>
      </c>
      <c r="I6220" s="68">
        <v>0.18717919999999999</v>
      </c>
      <c r="T6220" s="91"/>
      <c r="U6220" s="91"/>
      <c r="AA6220" s="91"/>
      <c r="AB6220" s="91"/>
      <c r="AC6220" s="91"/>
      <c r="AD6220" s="91"/>
      <c r="AE6220" s="91"/>
      <c r="AF6220" s="91"/>
    </row>
    <row r="6221" spans="1:32" x14ac:dyDescent="0.3">
      <c r="A6221" s="65">
        <v>0</v>
      </c>
      <c r="B6221" s="10">
        <v>6218</v>
      </c>
      <c r="C6221" s="71">
        <v>0.62180000000000002</v>
      </c>
      <c r="D6221" s="74">
        <v>755447</v>
      </c>
      <c r="E6221" s="61">
        <v>701922</v>
      </c>
      <c r="F6221" s="68">
        <v>0.18886174999999999</v>
      </c>
      <c r="G6221" s="292">
        <v>0.17548050000000001</v>
      </c>
      <c r="H6221" s="68">
        <v>0.20145253333333332</v>
      </c>
      <c r="I6221" s="68">
        <v>0.18717919999999999</v>
      </c>
      <c r="T6221" s="91"/>
      <c r="U6221" s="91"/>
      <c r="AA6221" s="91"/>
      <c r="AB6221" s="91"/>
      <c r="AC6221" s="91"/>
      <c r="AD6221" s="91"/>
      <c r="AE6221" s="91"/>
      <c r="AF6221" s="91"/>
    </row>
    <row r="6222" spans="1:32" x14ac:dyDescent="0.3">
      <c r="A6222" s="65">
        <v>0</v>
      </c>
      <c r="B6222" s="10">
        <v>6219</v>
      </c>
      <c r="C6222" s="71">
        <v>0.62190000000000001</v>
      </c>
      <c r="D6222" s="74">
        <v>755447</v>
      </c>
      <c r="E6222" s="61">
        <v>701922</v>
      </c>
      <c r="F6222" s="68">
        <v>0.18886174999999999</v>
      </c>
      <c r="G6222" s="292">
        <v>0.17548050000000001</v>
      </c>
      <c r="H6222" s="68">
        <v>0.20145253333333332</v>
      </c>
      <c r="I6222" s="68">
        <v>0.18717919999999999</v>
      </c>
      <c r="T6222" s="91"/>
      <c r="U6222" s="91"/>
      <c r="AA6222" s="91"/>
      <c r="AB6222" s="91"/>
      <c r="AC6222" s="91"/>
      <c r="AD6222" s="91"/>
      <c r="AE6222" s="91"/>
      <c r="AF6222" s="91"/>
    </row>
    <row r="6223" spans="1:32" x14ac:dyDescent="0.3">
      <c r="A6223" s="65">
        <v>0</v>
      </c>
      <c r="B6223" s="10">
        <v>6220</v>
      </c>
      <c r="C6223" s="71">
        <v>0.622</v>
      </c>
      <c r="D6223" s="74">
        <v>755447</v>
      </c>
      <c r="E6223" s="61">
        <v>701922</v>
      </c>
      <c r="F6223" s="68">
        <v>0.18886174999999999</v>
      </c>
      <c r="G6223" s="292">
        <v>0.17548050000000001</v>
      </c>
      <c r="H6223" s="68">
        <v>0.20145253333333332</v>
      </c>
      <c r="I6223" s="68">
        <v>0.18717919999999999</v>
      </c>
      <c r="T6223" s="91"/>
      <c r="U6223" s="91"/>
      <c r="AA6223" s="91"/>
      <c r="AB6223" s="91"/>
      <c r="AC6223" s="91"/>
      <c r="AD6223" s="91"/>
      <c r="AE6223" s="91"/>
      <c r="AF6223" s="91"/>
    </row>
    <row r="6224" spans="1:32" x14ac:dyDescent="0.3">
      <c r="A6224" s="65">
        <v>0</v>
      </c>
      <c r="B6224" s="10">
        <v>6221</v>
      </c>
      <c r="C6224" s="71">
        <v>0.62209999999999999</v>
      </c>
      <c r="D6224" s="74">
        <v>755447</v>
      </c>
      <c r="E6224" s="61">
        <v>701922</v>
      </c>
      <c r="F6224" s="68">
        <v>0.18886174999999999</v>
      </c>
      <c r="G6224" s="292">
        <v>0.17548050000000001</v>
      </c>
      <c r="H6224" s="68">
        <v>0.20145253333333332</v>
      </c>
      <c r="I6224" s="68">
        <v>0.18717919999999999</v>
      </c>
      <c r="T6224" s="91"/>
      <c r="U6224" s="91"/>
      <c r="AA6224" s="91"/>
      <c r="AB6224" s="91"/>
      <c r="AC6224" s="91"/>
      <c r="AD6224" s="91"/>
      <c r="AE6224" s="91"/>
      <c r="AF6224" s="91"/>
    </row>
    <row r="6225" spans="1:32" x14ac:dyDescent="0.3">
      <c r="A6225" s="65">
        <v>0</v>
      </c>
      <c r="B6225" s="10">
        <v>6222</v>
      </c>
      <c r="C6225" s="71">
        <v>0.62219999999999998</v>
      </c>
      <c r="D6225" s="74">
        <v>755447</v>
      </c>
      <c r="E6225" s="61">
        <v>701922</v>
      </c>
      <c r="F6225" s="68">
        <v>0.18886174999999999</v>
      </c>
      <c r="G6225" s="292">
        <v>0.17548050000000001</v>
      </c>
      <c r="H6225" s="68">
        <v>0.20145253333333332</v>
      </c>
      <c r="I6225" s="68">
        <v>0.18717919999999999</v>
      </c>
      <c r="T6225" s="91"/>
      <c r="U6225" s="91"/>
      <c r="AA6225" s="91"/>
      <c r="AB6225" s="91"/>
      <c r="AC6225" s="91"/>
      <c r="AD6225" s="91"/>
      <c r="AE6225" s="91"/>
      <c r="AF6225" s="91"/>
    </row>
    <row r="6226" spans="1:32" x14ac:dyDescent="0.3">
      <c r="A6226" s="65">
        <v>0</v>
      </c>
      <c r="B6226" s="10">
        <v>6223</v>
      </c>
      <c r="C6226" s="71">
        <v>0.62229999999999996</v>
      </c>
      <c r="D6226" s="74">
        <v>755447</v>
      </c>
      <c r="E6226" s="61">
        <v>701922</v>
      </c>
      <c r="F6226" s="68">
        <v>0.18886174999999999</v>
      </c>
      <c r="G6226" s="292">
        <v>0.17548050000000001</v>
      </c>
      <c r="H6226" s="68">
        <v>0.20145253333333332</v>
      </c>
      <c r="I6226" s="68">
        <v>0.18717919999999999</v>
      </c>
      <c r="T6226" s="91"/>
      <c r="U6226" s="91"/>
      <c r="AA6226" s="91"/>
      <c r="AB6226" s="91"/>
      <c r="AC6226" s="91"/>
      <c r="AD6226" s="91"/>
      <c r="AE6226" s="91"/>
      <c r="AF6226" s="91"/>
    </row>
    <row r="6227" spans="1:32" x14ac:dyDescent="0.3">
      <c r="A6227" s="65">
        <v>0</v>
      </c>
      <c r="B6227" s="10">
        <v>6224</v>
      </c>
      <c r="C6227" s="71">
        <v>0.62239999999999995</v>
      </c>
      <c r="D6227" s="74">
        <v>755447</v>
      </c>
      <c r="E6227" s="61">
        <v>701922</v>
      </c>
      <c r="F6227" s="68">
        <v>0.18886174999999999</v>
      </c>
      <c r="G6227" s="292">
        <v>0.17548050000000001</v>
      </c>
      <c r="H6227" s="68">
        <v>0.20145253333333332</v>
      </c>
      <c r="I6227" s="68">
        <v>0.18717919999999999</v>
      </c>
      <c r="T6227" s="91"/>
      <c r="U6227" s="91"/>
      <c r="AA6227" s="91"/>
      <c r="AB6227" s="91"/>
      <c r="AC6227" s="91"/>
      <c r="AD6227" s="91"/>
      <c r="AE6227" s="91"/>
      <c r="AF6227" s="91"/>
    </row>
    <row r="6228" spans="1:32" x14ac:dyDescent="0.3">
      <c r="A6228" s="65">
        <v>0</v>
      </c>
      <c r="B6228" s="10">
        <v>6225</v>
      </c>
      <c r="C6228" s="71">
        <v>0.62250000000000005</v>
      </c>
      <c r="D6228" s="74">
        <v>755447</v>
      </c>
      <c r="E6228" s="61">
        <v>701922</v>
      </c>
      <c r="F6228" s="68">
        <v>0.18886174999999999</v>
      </c>
      <c r="G6228" s="292">
        <v>0.17548050000000001</v>
      </c>
      <c r="H6228" s="68">
        <v>0.20145253333333332</v>
      </c>
      <c r="I6228" s="68">
        <v>0.18717919999999999</v>
      </c>
      <c r="T6228" s="91"/>
      <c r="U6228" s="91"/>
      <c r="AA6228" s="91"/>
      <c r="AB6228" s="91"/>
      <c r="AC6228" s="91"/>
      <c r="AD6228" s="91"/>
      <c r="AE6228" s="91"/>
      <c r="AF6228" s="91"/>
    </row>
    <row r="6229" spans="1:32" x14ac:dyDescent="0.3">
      <c r="A6229" s="65">
        <v>0</v>
      </c>
      <c r="B6229" s="10">
        <v>6226</v>
      </c>
      <c r="C6229" s="71">
        <v>0.62260000000000004</v>
      </c>
      <c r="D6229" s="74">
        <v>755447</v>
      </c>
      <c r="E6229" s="61">
        <v>701922</v>
      </c>
      <c r="F6229" s="68">
        <v>0.18886174999999999</v>
      </c>
      <c r="G6229" s="292">
        <v>0.17548050000000001</v>
      </c>
      <c r="H6229" s="68">
        <v>0.20145253333333332</v>
      </c>
      <c r="I6229" s="68">
        <v>0.18717919999999999</v>
      </c>
      <c r="T6229" s="91"/>
      <c r="U6229" s="91"/>
      <c r="AA6229" s="91"/>
      <c r="AB6229" s="91"/>
      <c r="AC6229" s="91"/>
      <c r="AD6229" s="91"/>
      <c r="AE6229" s="91"/>
      <c r="AF6229" s="91"/>
    </row>
    <row r="6230" spans="1:32" x14ac:dyDescent="0.3">
      <c r="A6230" s="65">
        <v>0</v>
      </c>
      <c r="B6230" s="10">
        <v>6227</v>
      </c>
      <c r="C6230" s="71">
        <v>0.62270000000000003</v>
      </c>
      <c r="D6230" s="74">
        <v>755447</v>
      </c>
      <c r="E6230" s="61">
        <v>701922</v>
      </c>
      <c r="F6230" s="68">
        <v>0.18886174999999999</v>
      </c>
      <c r="G6230" s="292">
        <v>0.17548050000000001</v>
      </c>
      <c r="H6230" s="68">
        <v>0.20145253333333332</v>
      </c>
      <c r="I6230" s="68">
        <v>0.18717919999999999</v>
      </c>
      <c r="T6230" s="91"/>
      <c r="U6230" s="91"/>
      <c r="AA6230" s="91"/>
      <c r="AB6230" s="91"/>
      <c r="AC6230" s="91"/>
      <c r="AD6230" s="91"/>
      <c r="AE6230" s="91"/>
      <c r="AF6230" s="91"/>
    </row>
    <row r="6231" spans="1:32" x14ac:dyDescent="0.3">
      <c r="A6231" s="65">
        <v>0</v>
      </c>
      <c r="B6231" s="10">
        <v>6228</v>
      </c>
      <c r="C6231" s="71">
        <v>0.62280000000000002</v>
      </c>
      <c r="D6231" s="74">
        <v>755447</v>
      </c>
      <c r="E6231" s="61">
        <v>701922</v>
      </c>
      <c r="F6231" s="68">
        <v>0.18886174999999999</v>
      </c>
      <c r="G6231" s="292">
        <v>0.17548050000000001</v>
      </c>
      <c r="H6231" s="68">
        <v>0.20145253333333332</v>
      </c>
      <c r="I6231" s="68">
        <v>0.18717919999999999</v>
      </c>
      <c r="T6231" s="91"/>
      <c r="U6231" s="91"/>
      <c r="AA6231" s="91"/>
      <c r="AB6231" s="91"/>
      <c r="AC6231" s="91"/>
      <c r="AD6231" s="91"/>
      <c r="AE6231" s="91"/>
      <c r="AF6231" s="91"/>
    </row>
    <row r="6232" spans="1:32" x14ac:dyDescent="0.3">
      <c r="A6232" s="65">
        <v>0</v>
      </c>
      <c r="B6232" s="10">
        <v>6229</v>
      </c>
      <c r="C6232" s="71">
        <v>0.62290000000000001</v>
      </c>
      <c r="D6232" s="74">
        <v>755447</v>
      </c>
      <c r="E6232" s="61">
        <v>701922</v>
      </c>
      <c r="F6232" s="68">
        <v>0.18886174999999999</v>
      </c>
      <c r="G6232" s="292">
        <v>0.17548050000000001</v>
      </c>
      <c r="H6232" s="68">
        <v>0.20145253333333332</v>
      </c>
      <c r="I6232" s="68">
        <v>0.18717919999999999</v>
      </c>
      <c r="T6232" s="91"/>
      <c r="U6232" s="91"/>
      <c r="AA6232" s="91"/>
      <c r="AB6232" s="91"/>
      <c r="AC6232" s="91"/>
      <c r="AD6232" s="91"/>
      <c r="AE6232" s="91"/>
      <c r="AF6232" s="91"/>
    </row>
    <row r="6233" spans="1:32" x14ac:dyDescent="0.3">
      <c r="A6233" s="65">
        <v>0</v>
      </c>
      <c r="B6233" s="10">
        <v>6230</v>
      </c>
      <c r="C6233" s="71">
        <v>0.623</v>
      </c>
      <c r="D6233" s="74">
        <v>755447</v>
      </c>
      <c r="E6233" s="61">
        <v>701922</v>
      </c>
      <c r="F6233" s="68">
        <v>0.18886174999999999</v>
      </c>
      <c r="G6233" s="292">
        <v>0.17548050000000001</v>
      </c>
      <c r="H6233" s="68">
        <v>0.20145253333333332</v>
      </c>
      <c r="I6233" s="68">
        <v>0.18717919999999999</v>
      </c>
      <c r="T6233" s="91"/>
      <c r="U6233" s="91"/>
      <c r="AA6233" s="91"/>
      <c r="AB6233" s="91"/>
      <c r="AC6233" s="91"/>
      <c r="AD6233" s="91"/>
      <c r="AE6233" s="91"/>
      <c r="AF6233" s="91"/>
    </row>
    <row r="6234" spans="1:32" x14ac:dyDescent="0.3">
      <c r="A6234" s="65">
        <v>0</v>
      </c>
      <c r="B6234" s="10">
        <v>6231</v>
      </c>
      <c r="C6234" s="71">
        <v>0.62309999999999999</v>
      </c>
      <c r="D6234" s="74">
        <v>755447</v>
      </c>
      <c r="E6234" s="61">
        <v>701922</v>
      </c>
      <c r="F6234" s="68">
        <v>0.18886174999999999</v>
      </c>
      <c r="G6234" s="292">
        <v>0.17548050000000001</v>
      </c>
      <c r="H6234" s="68">
        <v>0.20145253333333332</v>
      </c>
      <c r="I6234" s="68">
        <v>0.18717919999999999</v>
      </c>
      <c r="T6234" s="91"/>
      <c r="U6234" s="91"/>
      <c r="AA6234" s="91"/>
      <c r="AB6234" s="91"/>
      <c r="AC6234" s="91"/>
      <c r="AD6234" s="91"/>
      <c r="AE6234" s="91"/>
      <c r="AF6234" s="91"/>
    </row>
    <row r="6235" spans="1:32" x14ac:dyDescent="0.3">
      <c r="A6235" s="65">
        <v>0</v>
      </c>
      <c r="B6235" s="10">
        <v>6232</v>
      </c>
      <c r="C6235" s="71">
        <v>0.62319999999999998</v>
      </c>
      <c r="D6235" s="74">
        <v>755447</v>
      </c>
      <c r="E6235" s="61">
        <v>701922</v>
      </c>
      <c r="F6235" s="68">
        <v>0.18886174999999999</v>
      </c>
      <c r="G6235" s="292">
        <v>0.17548050000000001</v>
      </c>
      <c r="H6235" s="68">
        <v>0.20145253333333332</v>
      </c>
      <c r="I6235" s="68">
        <v>0.18717919999999999</v>
      </c>
      <c r="T6235" s="91"/>
      <c r="U6235" s="91"/>
      <c r="AA6235" s="91"/>
      <c r="AB6235" s="91"/>
      <c r="AC6235" s="91"/>
      <c r="AD6235" s="91"/>
      <c r="AE6235" s="91"/>
      <c r="AF6235" s="91"/>
    </row>
    <row r="6236" spans="1:32" x14ac:dyDescent="0.3">
      <c r="A6236" s="65">
        <v>0</v>
      </c>
      <c r="B6236" s="10">
        <v>6233</v>
      </c>
      <c r="C6236" s="71">
        <v>0.62329999999999997</v>
      </c>
      <c r="D6236" s="74">
        <v>755447</v>
      </c>
      <c r="E6236" s="61">
        <v>701922</v>
      </c>
      <c r="F6236" s="68">
        <v>0.18886174999999999</v>
      </c>
      <c r="G6236" s="292">
        <v>0.17548050000000001</v>
      </c>
      <c r="H6236" s="68">
        <v>0.20145253333333332</v>
      </c>
      <c r="I6236" s="68">
        <v>0.18717919999999999</v>
      </c>
      <c r="T6236" s="91"/>
      <c r="U6236" s="91"/>
      <c r="AA6236" s="91"/>
      <c r="AB6236" s="91"/>
      <c r="AC6236" s="91"/>
      <c r="AD6236" s="91"/>
      <c r="AE6236" s="91"/>
      <c r="AF6236" s="91"/>
    </row>
    <row r="6237" spans="1:32" x14ac:dyDescent="0.3">
      <c r="A6237" s="65">
        <v>0</v>
      </c>
      <c r="B6237" s="10">
        <v>6234</v>
      </c>
      <c r="C6237" s="71">
        <v>0.62339999999999995</v>
      </c>
      <c r="D6237" s="74">
        <v>755447</v>
      </c>
      <c r="E6237" s="61">
        <v>701922</v>
      </c>
      <c r="F6237" s="68">
        <v>0.18886174999999999</v>
      </c>
      <c r="G6237" s="292">
        <v>0.17548050000000001</v>
      </c>
      <c r="H6237" s="68">
        <v>0.20145253333333332</v>
      </c>
      <c r="I6237" s="68">
        <v>0.18717919999999999</v>
      </c>
      <c r="T6237" s="91"/>
      <c r="U6237" s="91"/>
      <c r="AA6237" s="91"/>
      <c r="AB6237" s="91"/>
      <c r="AC6237" s="91"/>
      <c r="AD6237" s="91"/>
      <c r="AE6237" s="91"/>
      <c r="AF6237" s="91"/>
    </row>
    <row r="6238" spans="1:32" x14ac:dyDescent="0.3">
      <c r="A6238" s="65">
        <v>0</v>
      </c>
      <c r="B6238" s="10">
        <v>6235</v>
      </c>
      <c r="C6238" s="71">
        <v>0.62350000000000005</v>
      </c>
      <c r="D6238" s="74">
        <v>755447</v>
      </c>
      <c r="E6238" s="61">
        <v>701922</v>
      </c>
      <c r="F6238" s="68">
        <v>0.18886174999999999</v>
      </c>
      <c r="G6238" s="292">
        <v>0.17548050000000001</v>
      </c>
      <c r="H6238" s="68">
        <v>0.20145253333333332</v>
      </c>
      <c r="I6238" s="68">
        <v>0.18717919999999999</v>
      </c>
      <c r="T6238" s="91"/>
      <c r="U6238" s="91"/>
      <c r="AA6238" s="91"/>
      <c r="AB6238" s="91"/>
      <c r="AC6238" s="91"/>
      <c r="AD6238" s="91"/>
      <c r="AE6238" s="91"/>
      <c r="AF6238" s="91"/>
    </row>
    <row r="6239" spans="1:32" x14ac:dyDescent="0.3">
      <c r="A6239" s="65">
        <v>0</v>
      </c>
      <c r="B6239" s="10">
        <v>6236</v>
      </c>
      <c r="C6239" s="71">
        <v>0.62360000000000004</v>
      </c>
      <c r="D6239" s="74">
        <v>755447</v>
      </c>
      <c r="E6239" s="61">
        <v>701922</v>
      </c>
      <c r="F6239" s="68">
        <v>0.18886174999999999</v>
      </c>
      <c r="G6239" s="292">
        <v>0.17548050000000001</v>
      </c>
      <c r="H6239" s="68">
        <v>0.20145253333333332</v>
      </c>
      <c r="I6239" s="68">
        <v>0.18717919999999999</v>
      </c>
      <c r="T6239" s="91"/>
      <c r="U6239" s="91"/>
      <c r="AA6239" s="91"/>
      <c r="AB6239" s="91"/>
      <c r="AC6239" s="91"/>
      <c r="AD6239" s="91"/>
      <c r="AE6239" s="91"/>
      <c r="AF6239" s="91"/>
    </row>
    <row r="6240" spans="1:32" x14ac:dyDescent="0.3">
      <c r="A6240" s="65">
        <v>0</v>
      </c>
      <c r="B6240" s="10">
        <v>6237</v>
      </c>
      <c r="C6240" s="71">
        <v>0.62370000000000003</v>
      </c>
      <c r="D6240" s="74">
        <v>755447</v>
      </c>
      <c r="E6240" s="61">
        <v>701922</v>
      </c>
      <c r="F6240" s="68">
        <v>0.18886174999999999</v>
      </c>
      <c r="G6240" s="292">
        <v>0.17548050000000001</v>
      </c>
      <c r="H6240" s="68">
        <v>0.20145253333333332</v>
      </c>
      <c r="I6240" s="68">
        <v>0.18717919999999999</v>
      </c>
      <c r="T6240" s="91"/>
      <c r="U6240" s="91"/>
      <c r="AA6240" s="91"/>
      <c r="AB6240" s="91"/>
      <c r="AC6240" s="91"/>
      <c r="AD6240" s="91"/>
      <c r="AE6240" s="91"/>
      <c r="AF6240" s="91"/>
    </row>
    <row r="6241" spans="1:32" x14ac:dyDescent="0.3">
      <c r="A6241" s="65">
        <v>0</v>
      </c>
      <c r="B6241" s="10">
        <v>6238</v>
      </c>
      <c r="C6241" s="71">
        <v>0.62380000000000002</v>
      </c>
      <c r="D6241" s="74">
        <v>755447</v>
      </c>
      <c r="E6241" s="61">
        <v>701922</v>
      </c>
      <c r="F6241" s="68">
        <v>0.18886174999999999</v>
      </c>
      <c r="G6241" s="292">
        <v>0.17548050000000001</v>
      </c>
      <c r="H6241" s="68">
        <v>0.20145253333333332</v>
      </c>
      <c r="I6241" s="68">
        <v>0.18717919999999999</v>
      </c>
      <c r="T6241" s="91"/>
      <c r="U6241" s="91"/>
      <c r="AA6241" s="91"/>
      <c r="AB6241" s="91"/>
      <c r="AC6241" s="91"/>
      <c r="AD6241" s="91"/>
      <c r="AE6241" s="91"/>
      <c r="AF6241" s="91"/>
    </row>
    <row r="6242" spans="1:32" x14ac:dyDescent="0.3">
      <c r="A6242" s="65">
        <v>0</v>
      </c>
      <c r="B6242" s="10">
        <v>6239</v>
      </c>
      <c r="C6242" s="71">
        <v>0.62390000000000001</v>
      </c>
      <c r="D6242" s="74">
        <v>755447</v>
      </c>
      <c r="E6242" s="61">
        <v>701922</v>
      </c>
      <c r="F6242" s="68">
        <v>0.18886174999999999</v>
      </c>
      <c r="G6242" s="292">
        <v>0.17548050000000001</v>
      </c>
      <c r="H6242" s="68">
        <v>0.20145253333333332</v>
      </c>
      <c r="I6242" s="68">
        <v>0.18717919999999999</v>
      </c>
      <c r="T6242" s="91"/>
      <c r="U6242" s="91"/>
      <c r="AA6242" s="91"/>
      <c r="AB6242" s="91"/>
      <c r="AC6242" s="91"/>
      <c r="AD6242" s="91"/>
      <c r="AE6242" s="91"/>
      <c r="AF6242" s="91"/>
    </row>
    <row r="6243" spans="1:32" x14ac:dyDescent="0.3">
      <c r="A6243" s="65">
        <v>0</v>
      </c>
      <c r="B6243" s="10">
        <v>6240</v>
      </c>
      <c r="C6243" s="71">
        <v>0.624</v>
      </c>
      <c r="D6243" s="74">
        <v>755447</v>
      </c>
      <c r="E6243" s="61">
        <v>701922</v>
      </c>
      <c r="F6243" s="68">
        <v>0.18886174999999999</v>
      </c>
      <c r="G6243" s="292">
        <v>0.17548050000000001</v>
      </c>
      <c r="H6243" s="68">
        <v>0.20145253333333332</v>
      </c>
      <c r="I6243" s="68">
        <v>0.18717919999999999</v>
      </c>
      <c r="T6243" s="91"/>
      <c r="U6243" s="91"/>
      <c r="AA6243" s="91"/>
      <c r="AB6243" s="91"/>
      <c r="AC6243" s="91"/>
      <c r="AD6243" s="91"/>
      <c r="AE6243" s="91"/>
      <c r="AF6243" s="91"/>
    </row>
    <row r="6244" spans="1:32" x14ac:dyDescent="0.3">
      <c r="A6244" s="65">
        <v>0</v>
      </c>
      <c r="B6244" s="10">
        <v>6241</v>
      </c>
      <c r="C6244" s="71">
        <v>0.62409999999999999</v>
      </c>
      <c r="D6244" s="74">
        <v>755447</v>
      </c>
      <c r="E6244" s="61">
        <v>701922</v>
      </c>
      <c r="F6244" s="68">
        <v>0.18886174999999999</v>
      </c>
      <c r="G6244" s="292">
        <v>0.17548050000000001</v>
      </c>
      <c r="H6244" s="68">
        <v>0.20145253333333332</v>
      </c>
      <c r="I6244" s="68">
        <v>0.18717919999999999</v>
      </c>
      <c r="T6244" s="91"/>
      <c r="U6244" s="91"/>
      <c r="AA6244" s="91"/>
      <c r="AB6244" s="91"/>
      <c r="AC6244" s="91"/>
      <c r="AD6244" s="91"/>
      <c r="AE6244" s="91"/>
      <c r="AF6244" s="91"/>
    </row>
    <row r="6245" spans="1:32" x14ac:dyDescent="0.3">
      <c r="A6245" s="65">
        <v>0</v>
      </c>
      <c r="B6245" s="10">
        <v>6242</v>
      </c>
      <c r="C6245" s="71">
        <v>0.62419999999999998</v>
      </c>
      <c r="D6245" s="74">
        <v>755447</v>
      </c>
      <c r="E6245" s="61">
        <v>701922</v>
      </c>
      <c r="F6245" s="68">
        <v>0.18886174999999999</v>
      </c>
      <c r="G6245" s="292">
        <v>0.17548050000000001</v>
      </c>
      <c r="H6245" s="68">
        <v>0.20145253333333332</v>
      </c>
      <c r="I6245" s="68">
        <v>0.18717919999999999</v>
      </c>
      <c r="T6245" s="91"/>
      <c r="U6245" s="91"/>
      <c r="AA6245" s="91"/>
      <c r="AB6245" s="91"/>
      <c r="AC6245" s="91"/>
      <c r="AD6245" s="91"/>
      <c r="AE6245" s="91"/>
      <c r="AF6245" s="91"/>
    </row>
    <row r="6246" spans="1:32" x14ac:dyDescent="0.3">
      <c r="A6246" s="65">
        <v>0</v>
      </c>
      <c r="B6246" s="10">
        <v>6243</v>
      </c>
      <c r="C6246" s="71">
        <v>0.62429999999999997</v>
      </c>
      <c r="D6246" s="74">
        <v>755447</v>
      </c>
      <c r="E6246" s="61">
        <v>701922</v>
      </c>
      <c r="F6246" s="68">
        <v>0.18886174999999999</v>
      </c>
      <c r="G6246" s="292">
        <v>0.17548050000000001</v>
      </c>
      <c r="H6246" s="68">
        <v>0.20145253333333332</v>
      </c>
      <c r="I6246" s="68">
        <v>0.18717919999999999</v>
      </c>
      <c r="T6246" s="91"/>
      <c r="U6246" s="91"/>
      <c r="AA6246" s="91"/>
      <c r="AB6246" s="91"/>
      <c r="AC6246" s="91"/>
      <c r="AD6246" s="91"/>
      <c r="AE6246" s="91"/>
      <c r="AF6246" s="91"/>
    </row>
    <row r="6247" spans="1:32" x14ac:dyDescent="0.3">
      <c r="A6247" s="65">
        <v>0</v>
      </c>
      <c r="B6247" s="10">
        <v>6244</v>
      </c>
      <c r="C6247" s="71">
        <v>0.62439999999999996</v>
      </c>
      <c r="D6247" s="74">
        <v>755447</v>
      </c>
      <c r="E6247" s="61">
        <v>701922</v>
      </c>
      <c r="F6247" s="68">
        <v>0.18886174999999999</v>
      </c>
      <c r="G6247" s="292">
        <v>0.17548050000000001</v>
      </c>
      <c r="H6247" s="68">
        <v>0.20145253333333332</v>
      </c>
      <c r="I6247" s="68">
        <v>0.18717919999999999</v>
      </c>
      <c r="T6247" s="91"/>
      <c r="U6247" s="91"/>
      <c r="AA6247" s="91"/>
      <c r="AB6247" s="91"/>
      <c r="AC6247" s="91"/>
      <c r="AD6247" s="91"/>
      <c r="AE6247" s="91"/>
      <c r="AF6247" s="91"/>
    </row>
    <row r="6248" spans="1:32" x14ac:dyDescent="0.3">
      <c r="A6248" s="65">
        <v>0</v>
      </c>
      <c r="B6248" s="10">
        <v>6245</v>
      </c>
      <c r="C6248" s="71">
        <v>0.62450000000000006</v>
      </c>
      <c r="D6248" s="74">
        <v>755447</v>
      </c>
      <c r="E6248" s="61">
        <v>701922</v>
      </c>
      <c r="F6248" s="68">
        <v>0.18886174999999999</v>
      </c>
      <c r="G6248" s="292">
        <v>0.17548050000000001</v>
      </c>
      <c r="H6248" s="68">
        <v>0.20145253333333332</v>
      </c>
      <c r="I6248" s="68">
        <v>0.18717919999999999</v>
      </c>
      <c r="T6248" s="91"/>
      <c r="U6248" s="91"/>
      <c r="AA6248" s="91"/>
      <c r="AB6248" s="91"/>
      <c r="AC6248" s="91"/>
      <c r="AD6248" s="91"/>
      <c r="AE6248" s="91"/>
      <c r="AF6248" s="91"/>
    </row>
    <row r="6249" spans="1:32" x14ac:dyDescent="0.3">
      <c r="A6249" s="65">
        <v>0</v>
      </c>
      <c r="B6249" s="10">
        <v>6246</v>
      </c>
      <c r="C6249" s="71">
        <v>0.62460000000000004</v>
      </c>
      <c r="D6249" s="74">
        <v>755447</v>
      </c>
      <c r="E6249" s="61">
        <v>701922</v>
      </c>
      <c r="F6249" s="68">
        <v>0.18886174999999999</v>
      </c>
      <c r="G6249" s="292">
        <v>0.17548050000000001</v>
      </c>
      <c r="H6249" s="68">
        <v>0.20145253333333332</v>
      </c>
      <c r="I6249" s="68">
        <v>0.18717919999999999</v>
      </c>
      <c r="T6249" s="91"/>
      <c r="U6249" s="91"/>
      <c r="AA6249" s="91"/>
      <c r="AB6249" s="91"/>
      <c r="AC6249" s="91"/>
      <c r="AD6249" s="91"/>
      <c r="AE6249" s="91"/>
      <c r="AF6249" s="91"/>
    </row>
    <row r="6250" spans="1:32" x14ac:dyDescent="0.3">
      <c r="A6250" s="65">
        <v>0</v>
      </c>
      <c r="B6250" s="10">
        <v>6247</v>
      </c>
      <c r="C6250" s="71">
        <v>0.62470000000000003</v>
      </c>
      <c r="D6250" s="74">
        <v>755447</v>
      </c>
      <c r="E6250" s="61">
        <v>701922</v>
      </c>
      <c r="F6250" s="68">
        <v>0.18886174999999999</v>
      </c>
      <c r="G6250" s="292">
        <v>0.17548050000000001</v>
      </c>
      <c r="H6250" s="68">
        <v>0.20145253333333332</v>
      </c>
      <c r="I6250" s="68">
        <v>0.18717919999999999</v>
      </c>
      <c r="T6250" s="91"/>
      <c r="U6250" s="91"/>
      <c r="AA6250" s="91"/>
      <c r="AB6250" s="91"/>
      <c r="AC6250" s="91"/>
      <c r="AD6250" s="91"/>
      <c r="AE6250" s="91"/>
      <c r="AF6250" s="91"/>
    </row>
    <row r="6251" spans="1:32" x14ac:dyDescent="0.3">
      <c r="A6251" s="65">
        <v>0</v>
      </c>
      <c r="B6251" s="10">
        <v>6248</v>
      </c>
      <c r="C6251" s="71">
        <v>0.62480000000000002</v>
      </c>
      <c r="D6251" s="74">
        <v>755447</v>
      </c>
      <c r="E6251" s="61">
        <v>701922</v>
      </c>
      <c r="F6251" s="68">
        <v>0.18886174999999999</v>
      </c>
      <c r="G6251" s="292">
        <v>0.17548050000000001</v>
      </c>
      <c r="H6251" s="68">
        <v>0.20145253333333332</v>
      </c>
      <c r="I6251" s="68">
        <v>0.18717919999999999</v>
      </c>
      <c r="T6251" s="91"/>
      <c r="U6251" s="91"/>
      <c r="AA6251" s="91"/>
      <c r="AB6251" s="91"/>
      <c r="AC6251" s="91"/>
      <c r="AD6251" s="91"/>
      <c r="AE6251" s="91"/>
      <c r="AF6251" s="91"/>
    </row>
    <row r="6252" spans="1:32" x14ac:dyDescent="0.3">
      <c r="A6252" s="65">
        <v>0</v>
      </c>
      <c r="B6252" s="10">
        <v>6249</v>
      </c>
      <c r="C6252" s="71">
        <v>0.62490000000000001</v>
      </c>
      <c r="D6252" s="74">
        <v>755447</v>
      </c>
      <c r="E6252" s="61">
        <v>701922</v>
      </c>
      <c r="F6252" s="68">
        <v>0.18886174999999999</v>
      </c>
      <c r="G6252" s="292">
        <v>0.17548050000000001</v>
      </c>
      <c r="H6252" s="68">
        <v>0.20145253333333332</v>
      </c>
      <c r="I6252" s="68">
        <v>0.18717919999999999</v>
      </c>
      <c r="T6252" s="91"/>
      <c r="U6252" s="91"/>
      <c r="AA6252" s="91"/>
      <c r="AB6252" s="91"/>
      <c r="AC6252" s="91"/>
      <c r="AD6252" s="91"/>
      <c r="AE6252" s="91"/>
      <c r="AF6252" s="91"/>
    </row>
    <row r="6253" spans="1:32" x14ac:dyDescent="0.3">
      <c r="A6253" s="65">
        <v>0</v>
      </c>
      <c r="B6253" s="10">
        <v>6250</v>
      </c>
      <c r="C6253" s="71">
        <v>0.625</v>
      </c>
      <c r="D6253" s="74">
        <v>755447</v>
      </c>
      <c r="E6253" s="61">
        <v>701922</v>
      </c>
      <c r="F6253" s="68">
        <v>0.18886174999999999</v>
      </c>
      <c r="G6253" s="292">
        <v>0.17548050000000001</v>
      </c>
      <c r="H6253" s="68">
        <v>0.20145253333333332</v>
      </c>
      <c r="I6253" s="68">
        <v>0.18717919999999999</v>
      </c>
      <c r="T6253" s="91"/>
      <c r="U6253" s="91"/>
      <c r="AA6253" s="91"/>
      <c r="AB6253" s="91"/>
      <c r="AC6253" s="91"/>
      <c r="AD6253" s="91"/>
      <c r="AE6253" s="91"/>
      <c r="AF6253" s="91"/>
    </row>
    <row r="6254" spans="1:32" x14ac:dyDescent="0.3">
      <c r="A6254" s="65">
        <v>0</v>
      </c>
      <c r="B6254" s="10">
        <v>6251</v>
      </c>
      <c r="C6254" s="71">
        <v>0.62509999999999999</v>
      </c>
      <c r="D6254" s="74">
        <v>755447</v>
      </c>
      <c r="E6254" s="61">
        <v>701922</v>
      </c>
      <c r="F6254" s="68">
        <v>0.18886174999999999</v>
      </c>
      <c r="G6254" s="292">
        <v>0.17548050000000001</v>
      </c>
      <c r="H6254" s="68">
        <v>0.20145253333333332</v>
      </c>
      <c r="I6254" s="68">
        <v>0.18717919999999999</v>
      </c>
      <c r="T6254" s="91"/>
      <c r="U6254" s="91"/>
      <c r="AA6254" s="91"/>
      <c r="AB6254" s="91"/>
      <c r="AC6254" s="91"/>
      <c r="AD6254" s="91"/>
      <c r="AE6254" s="91"/>
      <c r="AF6254" s="91"/>
    </row>
    <row r="6255" spans="1:32" x14ac:dyDescent="0.3">
      <c r="A6255" s="65">
        <v>0</v>
      </c>
      <c r="B6255" s="10">
        <v>6252</v>
      </c>
      <c r="C6255" s="71">
        <v>0.62519999999999998</v>
      </c>
      <c r="D6255" s="74">
        <v>755447</v>
      </c>
      <c r="E6255" s="61">
        <v>701922</v>
      </c>
      <c r="F6255" s="68">
        <v>0.18886174999999999</v>
      </c>
      <c r="G6255" s="292">
        <v>0.17548050000000001</v>
      </c>
      <c r="H6255" s="68">
        <v>0.20145253333333332</v>
      </c>
      <c r="I6255" s="68">
        <v>0.18717919999999999</v>
      </c>
      <c r="T6255" s="91"/>
      <c r="U6255" s="91"/>
      <c r="AA6255" s="91"/>
      <c r="AB6255" s="91"/>
      <c r="AC6255" s="91"/>
      <c r="AD6255" s="91"/>
      <c r="AE6255" s="91"/>
      <c r="AF6255" s="91"/>
    </row>
    <row r="6256" spans="1:32" x14ac:dyDescent="0.3">
      <c r="A6256" s="65">
        <v>0</v>
      </c>
      <c r="B6256" s="10">
        <v>6253</v>
      </c>
      <c r="C6256" s="71">
        <v>0.62529999999999997</v>
      </c>
      <c r="D6256" s="74">
        <v>755447</v>
      </c>
      <c r="E6256" s="61">
        <v>701922</v>
      </c>
      <c r="F6256" s="68">
        <v>0.18886174999999999</v>
      </c>
      <c r="G6256" s="292">
        <v>0.17548050000000001</v>
      </c>
      <c r="H6256" s="68">
        <v>0.20145253333333332</v>
      </c>
      <c r="I6256" s="68">
        <v>0.18717919999999999</v>
      </c>
      <c r="T6256" s="91"/>
      <c r="U6256" s="91"/>
      <c r="AA6256" s="91"/>
      <c r="AB6256" s="91"/>
      <c r="AC6256" s="91"/>
      <c r="AD6256" s="91"/>
      <c r="AE6256" s="91"/>
      <c r="AF6256" s="91"/>
    </row>
    <row r="6257" spans="1:32" x14ac:dyDescent="0.3">
      <c r="A6257" s="65">
        <v>0</v>
      </c>
      <c r="B6257" s="10">
        <v>6254</v>
      </c>
      <c r="C6257" s="71">
        <v>0.62539999999999996</v>
      </c>
      <c r="D6257" s="74">
        <v>755447</v>
      </c>
      <c r="E6257" s="61">
        <v>701922</v>
      </c>
      <c r="F6257" s="68">
        <v>0.18886174999999999</v>
      </c>
      <c r="G6257" s="292">
        <v>0.17548050000000001</v>
      </c>
      <c r="H6257" s="68">
        <v>0.20145253333333332</v>
      </c>
      <c r="I6257" s="68">
        <v>0.18717919999999999</v>
      </c>
      <c r="T6257" s="91"/>
      <c r="U6257" s="91"/>
      <c r="AA6257" s="91"/>
      <c r="AB6257" s="91"/>
      <c r="AC6257" s="91"/>
      <c r="AD6257" s="91"/>
      <c r="AE6257" s="91"/>
      <c r="AF6257" s="91"/>
    </row>
    <row r="6258" spans="1:32" x14ac:dyDescent="0.3">
      <c r="A6258" s="65">
        <v>0</v>
      </c>
      <c r="B6258" s="10">
        <v>6255</v>
      </c>
      <c r="C6258" s="71">
        <v>0.62549999999999994</v>
      </c>
      <c r="D6258" s="74">
        <v>755447</v>
      </c>
      <c r="E6258" s="61">
        <v>701922</v>
      </c>
      <c r="F6258" s="68">
        <v>0.18886174999999999</v>
      </c>
      <c r="G6258" s="292">
        <v>0.17548050000000001</v>
      </c>
      <c r="H6258" s="68">
        <v>0.20145253333333332</v>
      </c>
      <c r="I6258" s="68">
        <v>0.18717919999999999</v>
      </c>
      <c r="T6258" s="91"/>
      <c r="U6258" s="91"/>
      <c r="AA6258" s="91"/>
      <c r="AB6258" s="91"/>
      <c r="AC6258" s="91"/>
      <c r="AD6258" s="91"/>
      <c r="AE6258" s="91"/>
      <c r="AF6258" s="91"/>
    </row>
    <row r="6259" spans="1:32" x14ac:dyDescent="0.3">
      <c r="A6259" s="65">
        <v>0</v>
      </c>
      <c r="B6259" s="10">
        <v>6256</v>
      </c>
      <c r="C6259" s="71">
        <v>0.62560000000000004</v>
      </c>
      <c r="D6259" s="74">
        <v>755447</v>
      </c>
      <c r="E6259" s="61">
        <v>701922</v>
      </c>
      <c r="F6259" s="68">
        <v>0.18886174999999999</v>
      </c>
      <c r="G6259" s="292">
        <v>0.17548050000000001</v>
      </c>
      <c r="H6259" s="68">
        <v>0.20145253333333332</v>
      </c>
      <c r="I6259" s="68">
        <v>0.18717919999999999</v>
      </c>
      <c r="T6259" s="91"/>
      <c r="U6259" s="91"/>
      <c r="AA6259" s="91"/>
      <c r="AB6259" s="91"/>
      <c r="AC6259" s="91"/>
      <c r="AD6259" s="91"/>
      <c r="AE6259" s="91"/>
      <c r="AF6259" s="91"/>
    </row>
    <row r="6260" spans="1:32" x14ac:dyDescent="0.3">
      <c r="A6260" s="65">
        <v>0</v>
      </c>
      <c r="B6260" s="10">
        <v>6257</v>
      </c>
      <c r="C6260" s="71">
        <v>0.62570000000000003</v>
      </c>
      <c r="D6260" s="74">
        <v>755447</v>
      </c>
      <c r="E6260" s="61">
        <v>701922</v>
      </c>
      <c r="F6260" s="68">
        <v>0.18886174999999999</v>
      </c>
      <c r="G6260" s="292">
        <v>0.17548050000000001</v>
      </c>
      <c r="H6260" s="68">
        <v>0.20145253333333332</v>
      </c>
      <c r="I6260" s="68">
        <v>0.18717919999999999</v>
      </c>
      <c r="T6260" s="91"/>
      <c r="U6260" s="91"/>
      <c r="AA6260" s="91"/>
      <c r="AB6260" s="91"/>
      <c r="AC6260" s="91"/>
      <c r="AD6260" s="91"/>
      <c r="AE6260" s="91"/>
      <c r="AF6260" s="91"/>
    </row>
    <row r="6261" spans="1:32" x14ac:dyDescent="0.3">
      <c r="A6261" s="65">
        <v>0</v>
      </c>
      <c r="B6261" s="10">
        <v>6258</v>
      </c>
      <c r="C6261" s="71">
        <v>0.62580000000000002</v>
      </c>
      <c r="D6261" s="74">
        <v>755447</v>
      </c>
      <c r="E6261" s="61">
        <v>701922</v>
      </c>
      <c r="F6261" s="68">
        <v>0.18886174999999999</v>
      </c>
      <c r="G6261" s="292">
        <v>0.17548050000000001</v>
      </c>
      <c r="H6261" s="68">
        <v>0.20145253333333332</v>
      </c>
      <c r="I6261" s="68">
        <v>0.18717919999999999</v>
      </c>
      <c r="T6261" s="91"/>
      <c r="U6261" s="91"/>
      <c r="AA6261" s="91"/>
      <c r="AB6261" s="91"/>
      <c r="AC6261" s="91"/>
      <c r="AD6261" s="91"/>
      <c r="AE6261" s="91"/>
      <c r="AF6261" s="91"/>
    </row>
    <row r="6262" spans="1:32" x14ac:dyDescent="0.3">
      <c r="A6262" s="65">
        <v>0</v>
      </c>
      <c r="B6262" s="10">
        <v>6259</v>
      </c>
      <c r="C6262" s="71">
        <v>0.62590000000000001</v>
      </c>
      <c r="D6262" s="74">
        <v>755447</v>
      </c>
      <c r="E6262" s="61">
        <v>701922</v>
      </c>
      <c r="F6262" s="68">
        <v>0.18886174999999999</v>
      </c>
      <c r="G6262" s="292">
        <v>0.17548050000000001</v>
      </c>
      <c r="H6262" s="68">
        <v>0.20145253333333332</v>
      </c>
      <c r="I6262" s="68">
        <v>0.18717919999999999</v>
      </c>
      <c r="T6262" s="91"/>
      <c r="U6262" s="91"/>
      <c r="AA6262" s="91"/>
      <c r="AB6262" s="91"/>
      <c r="AC6262" s="91"/>
      <c r="AD6262" s="91"/>
      <c r="AE6262" s="91"/>
      <c r="AF6262" s="91"/>
    </row>
    <row r="6263" spans="1:32" x14ac:dyDescent="0.3">
      <c r="A6263" s="65">
        <v>0</v>
      </c>
      <c r="B6263" s="10">
        <v>6260</v>
      </c>
      <c r="C6263" s="71">
        <v>0.626</v>
      </c>
      <c r="D6263" s="74">
        <v>755447</v>
      </c>
      <c r="E6263" s="61">
        <v>701922</v>
      </c>
      <c r="F6263" s="68">
        <v>0.18886174999999999</v>
      </c>
      <c r="G6263" s="292">
        <v>0.17548050000000001</v>
      </c>
      <c r="H6263" s="68">
        <v>0.20145253333333332</v>
      </c>
      <c r="I6263" s="68">
        <v>0.18717919999999999</v>
      </c>
      <c r="T6263" s="91"/>
      <c r="U6263" s="91"/>
      <c r="AA6263" s="91"/>
      <c r="AB6263" s="91"/>
      <c r="AC6263" s="91"/>
      <c r="AD6263" s="91"/>
      <c r="AE6263" s="91"/>
      <c r="AF6263" s="91"/>
    </row>
    <row r="6264" spans="1:32" x14ac:dyDescent="0.3">
      <c r="A6264" s="65">
        <v>0</v>
      </c>
      <c r="B6264" s="10">
        <v>6261</v>
      </c>
      <c r="C6264" s="71">
        <v>0.62609999999999999</v>
      </c>
      <c r="D6264" s="74">
        <v>755447</v>
      </c>
      <c r="E6264" s="61">
        <v>701922</v>
      </c>
      <c r="F6264" s="68">
        <v>0.18886174999999999</v>
      </c>
      <c r="G6264" s="292">
        <v>0.17548050000000001</v>
      </c>
      <c r="H6264" s="68">
        <v>0.20145253333333332</v>
      </c>
      <c r="I6264" s="68">
        <v>0.18717919999999999</v>
      </c>
      <c r="T6264" s="91"/>
      <c r="U6264" s="91"/>
      <c r="AA6264" s="91"/>
      <c r="AB6264" s="91"/>
      <c r="AC6264" s="91"/>
      <c r="AD6264" s="91"/>
      <c r="AE6264" s="91"/>
      <c r="AF6264" s="91"/>
    </row>
    <row r="6265" spans="1:32" x14ac:dyDescent="0.3">
      <c r="A6265" s="65">
        <v>0</v>
      </c>
      <c r="B6265" s="10">
        <v>6262</v>
      </c>
      <c r="C6265" s="71">
        <v>0.62619999999999998</v>
      </c>
      <c r="D6265" s="74">
        <v>755447</v>
      </c>
      <c r="E6265" s="61">
        <v>701922</v>
      </c>
      <c r="F6265" s="68">
        <v>0.18886174999999999</v>
      </c>
      <c r="G6265" s="292">
        <v>0.17548050000000001</v>
      </c>
      <c r="H6265" s="68">
        <v>0.20145253333333332</v>
      </c>
      <c r="I6265" s="68">
        <v>0.18717919999999999</v>
      </c>
      <c r="T6265" s="91"/>
      <c r="U6265" s="91"/>
      <c r="AA6265" s="91"/>
      <c r="AB6265" s="91"/>
      <c r="AC6265" s="91"/>
      <c r="AD6265" s="91"/>
      <c r="AE6265" s="91"/>
      <c r="AF6265" s="91"/>
    </row>
    <row r="6266" spans="1:32" x14ac:dyDescent="0.3">
      <c r="A6266" s="65">
        <v>0</v>
      </c>
      <c r="B6266" s="10">
        <v>6263</v>
      </c>
      <c r="C6266" s="71">
        <v>0.62629999999999997</v>
      </c>
      <c r="D6266" s="74">
        <v>755447</v>
      </c>
      <c r="E6266" s="61">
        <v>701922</v>
      </c>
      <c r="F6266" s="68">
        <v>0.18886174999999999</v>
      </c>
      <c r="G6266" s="292">
        <v>0.17548050000000001</v>
      </c>
      <c r="H6266" s="68">
        <v>0.20145253333333332</v>
      </c>
      <c r="I6266" s="68">
        <v>0.18717919999999999</v>
      </c>
      <c r="T6266" s="91"/>
      <c r="U6266" s="91"/>
      <c r="AA6266" s="91"/>
      <c r="AB6266" s="91"/>
      <c r="AC6266" s="91"/>
      <c r="AD6266" s="91"/>
      <c r="AE6266" s="91"/>
      <c r="AF6266" s="91"/>
    </row>
    <row r="6267" spans="1:32" x14ac:dyDescent="0.3">
      <c r="A6267" s="65">
        <v>0</v>
      </c>
      <c r="B6267" s="10">
        <v>6264</v>
      </c>
      <c r="C6267" s="71">
        <v>0.62639999999999996</v>
      </c>
      <c r="D6267" s="74">
        <v>755447</v>
      </c>
      <c r="E6267" s="61">
        <v>701922</v>
      </c>
      <c r="F6267" s="68">
        <v>0.18886174999999999</v>
      </c>
      <c r="G6267" s="292">
        <v>0.17548050000000001</v>
      </c>
      <c r="H6267" s="68">
        <v>0.20145253333333332</v>
      </c>
      <c r="I6267" s="68">
        <v>0.18717919999999999</v>
      </c>
      <c r="T6267" s="91"/>
      <c r="U6267" s="91"/>
      <c r="AA6267" s="91"/>
      <c r="AB6267" s="91"/>
      <c r="AC6267" s="91"/>
      <c r="AD6267" s="91"/>
      <c r="AE6267" s="91"/>
      <c r="AF6267" s="91"/>
    </row>
    <row r="6268" spans="1:32" x14ac:dyDescent="0.3">
      <c r="A6268" s="65">
        <v>0</v>
      </c>
      <c r="B6268" s="10">
        <v>6265</v>
      </c>
      <c r="C6268" s="71">
        <v>0.62649999999999995</v>
      </c>
      <c r="D6268" s="74">
        <v>755447</v>
      </c>
      <c r="E6268" s="61">
        <v>701922</v>
      </c>
      <c r="F6268" s="68">
        <v>0.18886174999999999</v>
      </c>
      <c r="G6268" s="292">
        <v>0.17548050000000001</v>
      </c>
      <c r="H6268" s="68">
        <v>0.20145253333333332</v>
      </c>
      <c r="I6268" s="68">
        <v>0.18717919999999999</v>
      </c>
      <c r="T6268" s="91"/>
      <c r="U6268" s="91"/>
      <c r="AA6268" s="91"/>
      <c r="AB6268" s="91"/>
      <c r="AC6268" s="91"/>
      <c r="AD6268" s="91"/>
      <c r="AE6268" s="91"/>
      <c r="AF6268" s="91"/>
    </row>
    <row r="6269" spans="1:32" x14ac:dyDescent="0.3">
      <c r="A6269" s="65">
        <v>0</v>
      </c>
      <c r="B6269" s="10">
        <v>6266</v>
      </c>
      <c r="C6269" s="71">
        <v>0.62660000000000005</v>
      </c>
      <c r="D6269" s="74">
        <v>755447</v>
      </c>
      <c r="E6269" s="61">
        <v>701922</v>
      </c>
      <c r="F6269" s="68">
        <v>0.18886174999999999</v>
      </c>
      <c r="G6269" s="292">
        <v>0.17548050000000001</v>
      </c>
      <c r="H6269" s="68">
        <v>0.20145253333333332</v>
      </c>
      <c r="I6269" s="68">
        <v>0.18717919999999999</v>
      </c>
      <c r="T6269" s="91"/>
      <c r="U6269" s="91"/>
      <c r="AA6269" s="91"/>
      <c r="AB6269" s="91"/>
      <c r="AC6269" s="91"/>
      <c r="AD6269" s="91"/>
      <c r="AE6269" s="91"/>
      <c r="AF6269" s="91"/>
    </row>
    <row r="6270" spans="1:32" x14ac:dyDescent="0.3">
      <c r="A6270" s="65">
        <v>0</v>
      </c>
      <c r="B6270" s="10">
        <v>6267</v>
      </c>
      <c r="C6270" s="71">
        <v>0.62670000000000003</v>
      </c>
      <c r="D6270" s="74">
        <v>755447</v>
      </c>
      <c r="E6270" s="61">
        <v>701922</v>
      </c>
      <c r="F6270" s="68">
        <v>0.18886174999999999</v>
      </c>
      <c r="G6270" s="292">
        <v>0.17548050000000001</v>
      </c>
      <c r="H6270" s="68">
        <v>0.20145253333333332</v>
      </c>
      <c r="I6270" s="68">
        <v>0.18717919999999999</v>
      </c>
      <c r="T6270" s="91"/>
      <c r="U6270" s="91"/>
      <c r="AA6270" s="91"/>
      <c r="AB6270" s="91"/>
      <c r="AC6270" s="91"/>
      <c r="AD6270" s="91"/>
      <c r="AE6270" s="91"/>
      <c r="AF6270" s="91"/>
    </row>
    <row r="6271" spans="1:32" x14ac:dyDescent="0.3">
      <c r="A6271" s="65">
        <v>0</v>
      </c>
      <c r="B6271" s="10">
        <v>6268</v>
      </c>
      <c r="C6271" s="71">
        <v>0.62680000000000002</v>
      </c>
      <c r="D6271" s="74">
        <v>755447</v>
      </c>
      <c r="E6271" s="61">
        <v>701922</v>
      </c>
      <c r="F6271" s="68">
        <v>0.18886174999999999</v>
      </c>
      <c r="G6271" s="292">
        <v>0.17548050000000001</v>
      </c>
      <c r="H6271" s="68">
        <v>0.20145253333333332</v>
      </c>
      <c r="I6271" s="68">
        <v>0.18717919999999999</v>
      </c>
      <c r="T6271" s="91"/>
      <c r="U6271" s="91"/>
      <c r="AA6271" s="91"/>
      <c r="AB6271" s="91"/>
      <c r="AC6271" s="91"/>
      <c r="AD6271" s="91"/>
      <c r="AE6271" s="91"/>
      <c r="AF6271" s="91"/>
    </row>
    <row r="6272" spans="1:32" x14ac:dyDescent="0.3">
      <c r="A6272" s="65">
        <v>0</v>
      </c>
      <c r="B6272" s="10">
        <v>6269</v>
      </c>
      <c r="C6272" s="71">
        <v>0.62690000000000001</v>
      </c>
      <c r="D6272" s="74">
        <v>755447</v>
      </c>
      <c r="E6272" s="61">
        <v>701922</v>
      </c>
      <c r="F6272" s="68">
        <v>0.18886174999999999</v>
      </c>
      <c r="G6272" s="292">
        <v>0.17548050000000001</v>
      </c>
      <c r="H6272" s="68">
        <v>0.20145253333333332</v>
      </c>
      <c r="I6272" s="68">
        <v>0.18717919999999999</v>
      </c>
      <c r="T6272" s="91"/>
      <c r="U6272" s="91"/>
      <c r="AA6272" s="91"/>
      <c r="AB6272" s="91"/>
      <c r="AC6272" s="91"/>
      <c r="AD6272" s="91"/>
      <c r="AE6272" s="91"/>
      <c r="AF6272" s="91"/>
    </row>
    <row r="6273" spans="1:32" x14ac:dyDescent="0.3">
      <c r="A6273" s="65">
        <v>0</v>
      </c>
      <c r="B6273" s="10">
        <v>6270</v>
      </c>
      <c r="C6273" s="71">
        <v>0.627</v>
      </c>
      <c r="D6273" s="74">
        <v>755447</v>
      </c>
      <c r="E6273" s="61">
        <v>701922</v>
      </c>
      <c r="F6273" s="68">
        <v>0.18886174999999999</v>
      </c>
      <c r="G6273" s="292">
        <v>0.17548050000000001</v>
      </c>
      <c r="H6273" s="68">
        <v>0.20145253333333332</v>
      </c>
      <c r="I6273" s="68">
        <v>0.18717919999999999</v>
      </c>
      <c r="T6273" s="91"/>
      <c r="U6273" s="91"/>
      <c r="AA6273" s="91"/>
      <c r="AB6273" s="91"/>
      <c r="AC6273" s="91"/>
      <c r="AD6273" s="91"/>
      <c r="AE6273" s="91"/>
      <c r="AF6273" s="91"/>
    </row>
    <row r="6274" spans="1:32" x14ac:dyDescent="0.3">
      <c r="A6274" s="65">
        <v>0</v>
      </c>
      <c r="B6274" s="10">
        <v>6271</v>
      </c>
      <c r="C6274" s="71">
        <v>0.62709999999999999</v>
      </c>
      <c r="D6274" s="74">
        <v>755447</v>
      </c>
      <c r="E6274" s="61">
        <v>701922</v>
      </c>
      <c r="F6274" s="68">
        <v>0.18886174999999999</v>
      </c>
      <c r="G6274" s="292">
        <v>0.17548050000000001</v>
      </c>
      <c r="H6274" s="68">
        <v>0.20145253333333332</v>
      </c>
      <c r="I6274" s="68">
        <v>0.18717919999999999</v>
      </c>
      <c r="T6274" s="91"/>
      <c r="U6274" s="91"/>
      <c r="AA6274" s="91"/>
      <c r="AB6274" s="91"/>
      <c r="AC6274" s="91"/>
      <c r="AD6274" s="91"/>
      <c r="AE6274" s="91"/>
      <c r="AF6274" s="91"/>
    </row>
    <row r="6275" spans="1:32" x14ac:dyDescent="0.3">
      <c r="A6275" s="65">
        <v>0</v>
      </c>
      <c r="B6275" s="10">
        <v>6272</v>
      </c>
      <c r="C6275" s="71">
        <v>0.62719999999999998</v>
      </c>
      <c r="D6275" s="74">
        <v>755447</v>
      </c>
      <c r="E6275" s="61">
        <v>701922</v>
      </c>
      <c r="F6275" s="68">
        <v>0.18886174999999999</v>
      </c>
      <c r="G6275" s="292">
        <v>0.17548050000000001</v>
      </c>
      <c r="H6275" s="68">
        <v>0.20145253333333332</v>
      </c>
      <c r="I6275" s="68">
        <v>0.18717919999999999</v>
      </c>
      <c r="T6275" s="91"/>
      <c r="U6275" s="91"/>
      <c r="AA6275" s="91"/>
      <c r="AB6275" s="91"/>
      <c r="AC6275" s="91"/>
      <c r="AD6275" s="91"/>
      <c r="AE6275" s="91"/>
      <c r="AF6275" s="91"/>
    </row>
    <row r="6276" spans="1:32" x14ac:dyDescent="0.3">
      <c r="A6276" s="65">
        <v>0</v>
      </c>
      <c r="B6276" s="10">
        <v>6273</v>
      </c>
      <c r="C6276" s="71">
        <v>0.62729999999999997</v>
      </c>
      <c r="D6276" s="74">
        <v>755447</v>
      </c>
      <c r="E6276" s="61">
        <v>701922</v>
      </c>
      <c r="F6276" s="68">
        <v>0.18886174999999999</v>
      </c>
      <c r="G6276" s="292">
        <v>0.17548050000000001</v>
      </c>
      <c r="H6276" s="68">
        <v>0.20145253333333332</v>
      </c>
      <c r="I6276" s="68">
        <v>0.18717919999999999</v>
      </c>
      <c r="T6276" s="91"/>
      <c r="U6276" s="91"/>
      <c r="AA6276" s="91"/>
      <c r="AB6276" s="91"/>
      <c r="AC6276" s="91"/>
      <c r="AD6276" s="91"/>
      <c r="AE6276" s="91"/>
      <c r="AF6276" s="91"/>
    </row>
    <row r="6277" spans="1:32" x14ac:dyDescent="0.3">
      <c r="A6277" s="65">
        <v>0</v>
      </c>
      <c r="B6277" s="10">
        <v>6274</v>
      </c>
      <c r="C6277" s="71">
        <v>0.62739999999999996</v>
      </c>
      <c r="D6277" s="74">
        <v>755447</v>
      </c>
      <c r="E6277" s="61">
        <v>701922</v>
      </c>
      <c r="F6277" s="68">
        <v>0.18886174999999999</v>
      </c>
      <c r="G6277" s="292">
        <v>0.17548050000000001</v>
      </c>
      <c r="H6277" s="68">
        <v>0.20145253333333332</v>
      </c>
      <c r="I6277" s="68">
        <v>0.18717919999999999</v>
      </c>
      <c r="T6277" s="91"/>
      <c r="U6277" s="91"/>
      <c r="AA6277" s="91"/>
      <c r="AB6277" s="91"/>
      <c r="AC6277" s="91"/>
      <c r="AD6277" s="91"/>
      <c r="AE6277" s="91"/>
      <c r="AF6277" s="91"/>
    </row>
    <row r="6278" spans="1:32" x14ac:dyDescent="0.3">
      <c r="A6278" s="65">
        <v>0</v>
      </c>
      <c r="B6278" s="10">
        <v>6275</v>
      </c>
      <c r="C6278" s="71">
        <v>0.62749999999999995</v>
      </c>
      <c r="D6278" s="74">
        <v>755447</v>
      </c>
      <c r="E6278" s="61">
        <v>701922</v>
      </c>
      <c r="F6278" s="68">
        <v>0.18886174999999999</v>
      </c>
      <c r="G6278" s="292">
        <v>0.17548050000000001</v>
      </c>
      <c r="H6278" s="68">
        <v>0.20145253333333332</v>
      </c>
      <c r="I6278" s="68">
        <v>0.18717919999999999</v>
      </c>
      <c r="T6278" s="91"/>
      <c r="U6278" s="91"/>
      <c r="AA6278" s="91"/>
      <c r="AB6278" s="91"/>
      <c r="AC6278" s="91"/>
      <c r="AD6278" s="91"/>
      <c r="AE6278" s="91"/>
      <c r="AF6278" s="91"/>
    </row>
    <row r="6279" spans="1:32" x14ac:dyDescent="0.3">
      <c r="A6279" s="65">
        <v>0</v>
      </c>
      <c r="B6279" s="10">
        <v>6276</v>
      </c>
      <c r="C6279" s="71">
        <v>0.62760000000000005</v>
      </c>
      <c r="D6279" s="74">
        <v>755447</v>
      </c>
      <c r="E6279" s="61">
        <v>701922</v>
      </c>
      <c r="F6279" s="68">
        <v>0.18886174999999999</v>
      </c>
      <c r="G6279" s="292">
        <v>0.17548050000000001</v>
      </c>
      <c r="H6279" s="68">
        <v>0.20145253333333332</v>
      </c>
      <c r="I6279" s="68">
        <v>0.18717919999999999</v>
      </c>
      <c r="T6279" s="91"/>
      <c r="U6279" s="91"/>
      <c r="AA6279" s="91"/>
      <c r="AB6279" s="91"/>
      <c r="AC6279" s="91"/>
      <c r="AD6279" s="91"/>
      <c r="AE6279" s="91"/>
      <c r="AF6279" s="91"/>
    </row>
    <row r="6280" spans="1:32" x14ac:dyDescent="0.3">
      <c r="A6280" s="65">
        <v>0</v>
      </c>
      <c r="B6280" s="10">
        <v>6277</v>
      </c>
      <c r="C6280" s="71">
        <v>0.62770000000000004</v>
      </c>
      <c r="D6280" s="74">
        <v>755447</v>
      </c>
      <c r="E6280" s="61">
        <v>701922</v>
      </c>
      <c r="F6280" s="68">
        <v>0.18886174999999999</v>
      </c>
      <c r="G6280" s="292">
        <v>0.17548050000000001</v>
      </c>
      <c r="H6280" s="68">
        <v>0.20145253333333332</v>
      </c>
      <c r="I6280" s="68">
        <v>0.18717919999999999</v>
      </c>
      <c r="T6280" s="91"/>
      <c r="U6280" s="91"/>
      <c r="AA6280" s="91"/>
      <c r="AB6280" s="91"/>
      <c r="AC6280" s="91"/>
      <c r="AD6280" s="91"/>
      <c r="AE6280" s="91"/>
      <c r="AF6280" s="91"/>
    </row>
    <row r="6281" spans="1:32" x14ac:dyDescent="0.3">
      <c r="A6281" s="65">
        <v>0</v>
      </c>
      <c r="B6281" s="10">
        <v>6278</v>
      </c>
      <c r="C6281" s="71">
        <v>0.62780000000000002</v>
      </c>
      <c r="D6281" s="74">
        <v>755447</v>
      </c>
      <c r="E6281" s="61">
        <v>701922</v>
      </c>
      <c r="F6281" s="68">
        <v>0.18886174999999999</v>
      </c>
      <c r="G6281" s="292">
        <v>0.17548050000000001</v>
      </c>
      <c r="H6281" s="68">
        <v>0.20145253333333332</v>
      </c>
      <c r="I6281" s="68">
        <v>0.18717919999999999</v>
      </c>
      <c r="T6281" s="91"/>
      <c r="U6281" s="91"/>
      <c r="AA6281" s="91"/>
      <c r="AB6281" s="91"/>
      <c r="AC6281" s="91"/>
      <c r="AD6281" s="91"/>
      <c r="AE6281" s="91"/>
      <c r="AF6281" s="91"/>
    </row>
    <row r="6282" spans="1:32" x14ac:dyDescent="0.3">
      <c r="A6282" s="65">
        <v>0</v>
      </c>
      <c r="B6282" s="10">
        <v>6279</v>
      </c>
      <c r="C6282" s="71">
        <v>0.62790000000000001</v>
      </c>
      <c r="D6282" s="74">
        <v>755447</v>
      </c>
      <c r="E6282" s="61">
        <v>701922</v>
      </c>
      <c r="F6282" s="68">
        <v>0.18886174999999999</v>
      </c>
      <c r="G6282" s="292">
        <v>0.17548050000000001</v>
      </c>
      <c r="H6282" s="68">
        <v>0.20145253333333332</v>
      </c>
      <c r="I6282" s="68">
        <v>0.18717919999999999</v>
      </c>
      <c r="T6282" s="91"/>
      <c r="U6282" s="91"/>
      <c r="AA6282" s="91"/>
      <c r="AB6282" s="91"/>
      <c r="AC6282" s="91"/>
      <c r="AD6282" s="91"/>
      <c r="AE6282" s="91"/>
      <c r="AF6282" s="91"/>
    </row>
    <row r="6283" spans="1:32" x14ac:dyDescent="0.3">
      <c r="A6283" s="65">
        <v>0</v>
      </c>
      <c r="B6283" s="10">
        <v>6280</v>
      </c>
      <c r="C6283" s="71">
        <v>0.628</v>
      </c>
      <c r="D6283" s="74">
        <v>755447</v>
      </c>
      <c r="E6283" s="61">
        <v>701922</v>
      </c>
      <c r="F6283" s="68">
        <v>0.18886174999999999</v>
      </c>
      <c r="G6283" s="292">
        <v>0.17548050000000001</v>
      </c>
      <c r="H6283" s="68">
        <v>0.20145253333333332</v>
      </c>
      <c r="I6283" s="68">
        <v>0.18717919999999999</v>
      </c>
      <c r="T6283" s="91"/>
      <c r="U6283" s="91"/>
      <c r="AA6283" s="91"/>
      <c r="AB6283" s="91"/>
      <c r="AC6283" s="91"/>
      <c r="AD6283" s="91"/>
      <c r="AE6283" s="91"/>
      <c r="AF6283" s="91"/>
    </row>
    <row r="6284" spans="1:32" x14ac:dyDescent="0.3">
      <c r="A6284" s="65">
        <v>0</v>
      </c>
      <c r="B6284" s="10">
        <v>6281</v>
      </c>
      <c r="C6284" s="71">
        <v>0.62809999999999999</v>
      </c>
      <c r="D6284" s="74">
        <v>755447</v>
      </c>
      <c r="E6284" s="61">
        <v>701922</v>
      </c>
      <c r="F6284" s="68">
        <v>0.18886174999999999</v>
      </c>
      <c r="G6284" s="292">
        <v>0.17548050000000001</v>
      </c>
      <c r="H6284" s="68">
        <v>0.20145253333333332</v>
      </c>
      <c r="I6284" s="68">
        <v>0.18717919999999999</v>
      </c>
      <c r="T6284" s="91"/>
      <c r="U6284" s="91"/>
      <c r="AA6284" s="91"/>
      <c r="AB6284" s="91"/>
      <c r="AC6284" s="91"/>
      <c r="AD6284" s="91"/>
      <c r="AE6284" s="91"/>
      <c r="AF6284" s="91"/>
    </row>
    <row r="6285" spans="1:32" x14ac:dyDescent="0.3">
      <c r="A6285" s="65">
        <v>0</v>
      </c>
      <c r="B6285" s="10">
        <v>6282</v>
      </c>
      <c r="C6285" s="71">
        <v>0.62819999999999998</v>
      </c>
      <c r="D6285" s="74">
        <v>755447</v>
      </c>
      <c r="E6285" s="61">
        <v>701922</v>
      </c>
      <c r="F6285" s="68">
        <v>0.18886174999999999</v>
      </c>
      <c r="G6285" s="292">
        <v>0.17548050000000001</v>
      </c>
      <c r="H6285" s="68">
        <v>0.20145253333333332</v>
      </c>
      <c r="I6285" s="68">
        <v>0.18717919999999999</v>
      </c>
      <c r="T6285" s="91"/>
      <c r="U6285" s="91"/>
      <c r="AA6285" s="91"/>
      <c r="AB6285" s="91"/>
      <c r="AC6285" s="91"/>
      <c r="AD6285" s="91"/>
      <c r="AE6285" s="91"/>
      <c r="AF6285" s="91"/>
    </row>
    <row r="6286" spans="1:32" x14ac:dyDescent="0.3">
      <c r="A6286" s="65">
        <v>0</v>
      </c>
      <c r="B6286" s="10">
        <v>6283</v>
      </c>
      <c r="C6286" s="71">
        <v>0.62829999999999997</v>
      </c>
      <c r="D6286" s="74">
        <v>755447</v>
      </c>
      <c r="E6286" s="61">
        <v>701922</v>
      </c>
      <c r="F6286" s="68">
        <v>0.18886174999999999</v>
      </c>
      <c r="G6286" s="292">
        <v>0.17548050000000001</v>
      </c>
      <c r="H6286" s="68">
        <v>0.20145253333333332</v>
      </c>
      <c r="I6286" s="68">
        <v>0.18717919999999999</v>
      </c>
      <c r="T6286" s="91"/>
      <c r="U6286" s="91"/>
      <c r="AA6286" s="91"/>
      <c r="AB6286" s="91"/>
      <c r="AC6286" s="91"/>
      <c r="AD6286" s="91"/>
      <c r="AE6286" s="91"/>
      <c r="AF6286" s="91"/>
    </row>
    <row r="6287" spans="1:32" x14ac:dyDescent="0.3">
      <c r="A6287" s="65">
        <v>0</v>
      </c>
      <c r="B6287" s="10">
        <v>6284</v>
      </c>
      <c r="C6287" s="71">
        <v>0.62839999999999996</v>
      </c>
      <c r="D6287" s="74">
        <v>755447</v>
      </c>
      <c r="E6287" s="61">
        <v>701922</v>
      </c>
      <c r="F6287" s="68">
        <v>0.18886174999999999</v>
      </c>
      <c r="G6287" s="292">
        <v>0.17548050000000001</v>
      </c>
      <c r="H6287" s="68">
        <v>0.20145253333333332</v>
      </c>
      <c r="I6287" s="68">
        <v>0.18717919999999999</v>
      </c>
      <c r="T6287" s="91"/>
      <c r="U6287" s="91"/>
      <c r="AA6287" s="91"/>
      <c r="AB6287" s="91"/>
      <c r="AC6287" s="91"/>
      <c r="AD6287" s="91"/>
      <c r="AE6287" s="91"/>
      <c r="AF6287" s="91"/>
    </row>
    <row r="6288" spans="1:32" x14ac:dyDescent="0.3">
      <c r="A6288" s="65">
        <v>0</v>
      </c>
      <c r="B6288" s="10">
        <v>6285</v>
      </c>
      <c r="C6288" s="71">
        <v>0.62849999999999995</v>
      </c>
      <c r="D6288" s="74">
        <v>755447</v>
      </c>
      <c r="E6288" s="61">
        <v>701922</v>
      </c>
      <c r="F6288" s="68">
        <v>0.18886174999999999</v>
      </c>
      <c r="G6288" s="292">
        <v>0.17548050000000001</v>
      </c>
      <c r="H6288" s="68">
        <v>0.20145253333333332</v>
      </c>
      <c r="I6288" s="68">
        <v>0.18717919999999999</v>
      </c>
      <c r="T6288" s="91"/>
      <c r="U6288" s="91"/>
      <c r="AA6288" s="91"/>
      <c r="AB6288" s="91"/>
      <c r="AC6288" s="91"/>
      <c r="AD6288" s="91"/>
      <c r="AE6288" s="91"/>
      <c r="AF6288" s="91"/>
    </row>
    <row r="6289" spans="1:32" x14ac:dyDescent="0.3">
      <c r="A6289" s="65">
        <v>0</v>
      </c>
      <c r="B6289" s="10">
        <v>6286</v>
      </c>
      <c r="C6289" s="71">
        <v>0.62860000000000005</v>
      </c>
      <c r="D6289" s="74">
        <v>755447</v>
      </c>
      <c r="E6289" s="61">
        <v>701922</v>
      </c>
      <c r="F6289" s="68">
        <v>0.18886174999999999</v>
      </c>
      <c r="G6289" s="292">
        <v>0.17548050000000001</v>
      </c>
      <c r="H6289" s="68">
        <v>0.20145253333333332</v>
      </c>
      <c r="I6289" s="68">
        <v>0.18717919999999999</v>
      </c>
      <c r="T6289" s="91"/>
      <c r="U6289" s="91"/>
      <c r="AA6289" s="91"/>
      <c r="AB6289" s="91"/>
      <c r="AC6289" s="91"/>
      <c r="AD6289" s="91"/>
      <c r="AE6289" s="91"/>
      <c r="AF6289" s="91"/>
    </row>
    <row r="6290" spans="1:32" x14ac:dyDescent="0.3">
      <c r="A6290" s="65">
        <v>0</v>
      </c>
      <c r="B6290" s="10">
        <v>6287</v>
      </c>
      <c r="C6290" s="71">
        <v>0.62870000000000004</v>
      </c>
      <c r="D6290" s="74">
        <v>755447</v>
      </c>
      <c r="E6290" s="61">
        <v>701922</v>
      </c>
      <c r="F6290" s="68">
        <v>0.18886174999999999</v>
      </c>
      <c r="G6290" s="292">
        <v>0.17548050000000001</v>
      </c>
      <c r="H6290" s="68">
        <v>0.20145253333333332</v>
      </c>
      <c r="I6290" s="68">
        <v>0.18717919999999999</v>
      </c>
      <c r="T6290" s="91"/>
      <c r="U6290" s="91"/>
      <c r="AA6290" s="91"/>
      <c r="AB6290" s="91"/>
      <c r="AC6290" s="91"/>
      <c r="AD6290" s="91"/>
      <c r="AE6290" s="91"/>
      <c r="AF6290" s="91"/>
    </row>
    <row r="6291" spans="1:32" x14ac:dyDescent="0.3">
      <c r="A6291" s="65">
        <v>0</v>
      </c>
      <c r="B6291" s="10">
        <v>6288</v>
      </c>
      <c r="C6291" s="71">
        <v>0.62880000000000003</v>
      </c>
      <c r="D6291" s="74">
        <v>755447</v>
      </c>
      <c r="E6291" s="61">
        <v>701922</v>
      </c>
      <c r="F6291" s="68">
        <v>0.18886174999999999</v>
      </c>
      <c r="G6291" s="292">
        <v>0.17548050000000001</v>
      </c>
      <c r="H6291" s="68">
        <v>0.20145253333333332</v>
      </c>
      <c r="I6291" s="68">
        <v>0.18717919999999999</v>
      </c>
      <c r="T6291" s="91"/>
      <c r="U6291" s="91"/>
      <c r="AA6291" s="91"/>
      <c r="AB6291" s="91"/>
      <c r="AC6291" s="91"/>
      <c r="AD6291" s="91"/>
      <c r="AE6291" s="91"/>
      <c r="AF6291" s="91"/>
    </row>
    <row r="6292" spans="1:32" x14ac:dyDescent="0.3">
      <c r="A6292" s="65">
        <v>0</v>
      </c>
      <c r="B6292" s="10">
        <v>6289</v>
      </c>
      <c r="C6292" s="71">
        <v>0.62890000000000001</v>
      </c>
      <c r="D6292" s="74">
        <v>755447</v>
      </c>
      <c r="E6292" s="61">
        <v>701922</v>
      </c>
      <c r="F6292" s="68">
        <v>0.18886174999999999</v>
      </c>
      <c r="G6292" s="292">
        <v>0.17548050000000001</v>
      </c>
      <c r="H6292" s="68">
        <v>0.20145253333333332</v>
      </c>
      <c r="I6292" s="68">
        <v>0.18717919999999999</v>
      </c>
      <c r="T6292" s="91"/>
      <c r="U6292" s="91"/>
      <c r="AA6292" s="91"/>
      <c r="AB6292" s="91"/>
      <c r="AC6292" s="91"/>
      <c r="AD6292" s="91"/>
      <c r="AE6292" s="91"/>
      <c r="AF6292" s="91"/>
    </row>
    <row r="6293" spans="1:32" x14ac:dyDescent="0.3">
      <c r="A6293" s="65">
        <v>0</v>
      </c>
      <c r="B6293" s="10">
        <v>6290</v>
      </c>
      <c r="C6293" s="71">
        <v>0.629</v>
      </c>
      <c r="D6293" s="74">
        <v>755447</v>
      </c>
      <c r="E6293" s="61">
        <v>701922</v>
      </c>
      <c r="F6293" s="68">
        <v>0.18886174999999999</v>
      </c>
      <c r="G6293" s="292">
        <v>0.17548050000000001</v>
      </c>
      <c r="H6293" s="68">
        <v>0.20145253333333332</v>
      </c>
      <c r="I6293" s="68">
        <v>0.18717919999999999</v>
      </c>
      <c r="T6293" s="91"/>
      <c r="U6293" s="91"/>
      <c r="AA6293" s="91"/>
      <c r="AB6293" s="91"/>
      <c r="AC6293" s="91"/>
      <c r="AD6293" s="91"/>
      <c r="AE6293" s="91"/>
      <c r="AF6293" s="91"/>
    </row>
    <row r="6294" spans="1:32" x14ac:dyDescent="0.3">
      <c r="A6294" s="65">
        <v>0</v>
      </c>
      <c r="B6294" s="10">
        <v>6291</v>
      </c>
      <c r="C6294" s="71">
        <v>0.62909999999999999</v>
      </c>
      <c r="D6294" s="74">
        <v>755447</v>
      </c>
      <c r="E6294" s="61">
        <v>701922</v>
      </c>
      <c r="F6294" s="68">
        <v>0.18886174999999999</v>
      </c>
      <c r="G6294" s="292">
        <v>0.17548050000000001</v>
      </c>
      <c r="H6294" s="68">
        <v>0.20145253333333332</v>
      </c>
      <c r="I6294" s="68">
        <v>0.18717919999999999</v>
      </c>
      <c r="T6294" s="91"/>
      <c r="U6294" s="91"/>
      <c r="AA6294" s="91"/>
      <c r="AB6294" s="91"/>
      <c r="AC6294" s="91"/>
      <c r="AD6294" s="91"/>
      <c r="AE6294" s="91"/>
      <c r="AF6294" s="91"/>
    </row>
    <row r="6295" spans="1:32" x14ac:dyDescent="0.3">
      <c r="A6295" s="65">
        <v>0</v>
      </c>
      <c r="B6295" s="10">
        <v>6292</v>
      </c>
      <c r="C6295" s="71">
        <v>0.62919999999999998</v>
      </c>
      <c r="D6295" s="74">
        <v>755447</v>
      </c>
      <c r="E6295" s="61">
        <v>701922</v>
      </c>
      <c r="F6295" s="68">
        <v>0.18886174999999999</v>
      </c>
      <c r="G6295" s="292">
        <v>0.17548050000000001</v>
      </c>
      <c r="H6295" s="68">
        <v>0.20145253333333332</v>
      </c>
      <c r="I6295" s="68">
        <v>0.18717919999999999</v>
      </c>
      <c r="T6295" s="91"/>
      <c r="U6295" s="91"/>
      <c r="AA6295" s="91"/>
      <c r="AB6295" s="91"/>
      <c r="AC6295" s="91"/>
      <c r="AD6295" s="91"/>
      <c r="AE6295" s="91"/>
      <c r="AF6295" s="91"/>
    </row>
    <row r="6296" spans="1:32" x14ac:dyDescent="0.3">
      <c r="A6296" s="65">
        <v>0</v>
      </c>
      <c r="B6296" s="10">
        <v>6293</v>
      </c>
      <c r="C6296" s="71">
        <v>0.62929999999999997</v>
      </c>
      <c r="D6296" s="74">
        <v>755447</v>
      </c>
      <c r="E6296" s="61">
        <v>701922</v>
      </c>
      <c r="F6296" s="68">
        <v>0.18886174999999999</v>
      </c>
      <c r="G6296" s="292">
        <v>0.17548050000000001</v>
      </c>
      <c r="H6296" s="68">
        <v>0.20145253333333332</v>
      </c>
      <c r="I6296" s="68">
        <v>0.18717919999999999</v>
      </c>
      <c r="T6296" s="91"/>
      <c r="U6296" s="91"/>
      <c r="AA6296" s="91"/>
      <c r="AB6296" s="91"/>
      <c r="AC6296" s="91"/>
      <c r="AD6296" s="91"/>
      <c r="AE6296" s="91"/>
      <c r="AF6296" s="91"/>
    </row>
    <row r="6297" spans="1:32" x14ac:dyDescent="0.3">
      <c r="A6297" s="65">
        <v>0</v>
      </c>
      <c r="B6297" s="10">
        <v>6294</v>
      </c>
      <c r="C6297" s="71">
        <v>0.62939999999999996</v>
      </c>
      <c r="D6297" s="74">
        <v>755447</v>
      </c>
      <c r="E6297" s="61">
        <v>701922</v>
      </c>
      <c r="F6297" s="68">
        <v>0.18886174999999999</v>
      </c>
      <c r="G6297" s="292">
        <v>0.17548050000000001</v>
      </c>
      <c r="H6297" s="68">
        <v>0.20145253333333332</v>
      </c>
      <c r="I6297" s="68">
        <v>0.18717919999999999</v>
      </c>
      <c r="T6297" s="91"/>
      <c r="U6297" s="91"/>
      <c r="AA6297" s="91"/>
      <c r="AB6297" s="91"/>
      <c r="AC6297" s="91"/>
      <c r="AD6297" s="91"/>
      <c r="AE6297" s="91"/>
      <c r="AF6297" s="91"/>
    </row>
    <row r="6298" spans="1:32" x14ac:dyDescent="0.3">
      <c r="A6298" s="65">
        <v>0</v>
      </c>
      <c r="B6298" s="10">
        <v>6295</v>
      </c>
      <c r="C6298" s="71">
        <v>0.62949999999999995</v>
      </c>
      <c r="D6298" s="74">
        <v>755447</v>
      </c>
      <c r="E6298" s="61">
        <v>701922</v>
      </c>
      <c r="F6298" s="68">
        <v>0.18886174999999999</v>
      </c>
      <c r="G6298" s="292">
        <v>0.17548050000000001</v>
      </c>
      <c r="H6298" s="68">
        <v>0.20145253333333332</v>
      </c>
      <c r="I6298" s="68">
        <v>0.18717919999999999</v>
      </c>
      <c r="T6298" s="91"/>
      <c r="U6298" s="91"/>
      <c r="AA6298" s="91"/>
      <c r="AB6298" s="91"/>
      <c r="AC6298" s="91"/>
      <c r="AD6298" s="91"/>
      <c r="AE6298" s="91"/>
      <c r="AF6298" s="91"/>
    </row>
    <row r="6299" spans="1:32" x14ac:dyDescent="0.3">
      <c r="A6299" s="65">
        <v>0</v>
      </c>
      <c r="B6299" s="10">
        <v>6296</v>
      </c>
      <c r="C6299" s="71">
        <v>0.62960000000000005</v>
      </c>
      <c r="D6299" s="74">
        <v>755447</v>
      </c>
      <c r="E6299" s="61">
        <v>701922</v>
      </c>
      <c r="F6299" s="68">
        <v>0.18886174999999999</v>
      </c>
      <c r="G6299" s="292">
        <v>0.17548050000000001</v>
      </c>
      <c r="H6299" s="68">
        <v>0.20145253333333332</v>
      </c>
      <c r="I6299" s="68">
        <v>0.18717919999999999</v>
      </c>
      <c r="T6299" s="91"/>
      <c r="U6299" s="91"/>
      <c r="AA6299" s="91"/>
      <c r="AB6299" s="91"/>
      <c r="AC6299" s="91"/>
      <c r="AD6299" s="91"/>
      <c r="AE6299" s="91"/>
      <c r="AF6299" s="91"/>
    </row>
    <row r="6300" spans="1:32" x14ac:dyDescent="0.3">
      <c r="A6300" s="65">
        <v>0</v>
      </c>
      <c r="B6300" s="10">
        <v>6297</v>
      </c>
      <c r="C6300" s="71">
        <v>0.62970000000000004</v>
      </c>
      <c r="D6300" s="74">
        <v>755447</v>
      </c>
      <c r="E6300" s="61">
        <v>701922</v>
      </c>
      <c r="F6300" s="68">
        <v>0.18886174999999999</v>
      </c>
      <c r="G6300" s="292">
        <v>0.17548050000000001</v>
      </c>
      <c r="H6300" s="68">
        <v>0.20145253333333332</v>
      </c>
      <c r="I6300" s="68">
        <v>0.18717919999999999</v>
      </c>
      <c r="T6300" s="91"/>
      <c r="U6300" s="91"/>
      <c r="AA6300" s="91"/>
      <c r="AB6300" s="91"/>
      <c r="AC6300" s="91"/>
      <c r="AD6300" s="91"/>
      <c r="AE6300" s="91"/>
      <c r="AF6300" s="91"/>
    </row>
    <row r="6301" spans="1:32" x14ac:dyDescent="0.3">
      <c r="A6301" s="65">
        <v>0</v>
      </c>
      <c r="B6301" s="10">
        <v>6298</v>
      </c>
      <c r="C6301" s="71">
        <v>0.62980000000000003</v>
      </c>
      <c r="D6301" s="74">
        <v>755447</v>
      </c>
      <c r="E6301" s="61">
        <v>701922</v>
      </c>
      <c r="F6301" s="68">
        <v>0.18886174999999999</v>
      </c>
      <c r="G6301" s="292">
        <v>0.17548050000000001</v>
      </c>
      <c r="H6301" s="68">
        <v>0.20145253333333332</v>
      </c>
      <c r="I6301" s="68">
        <v>0.18717919999999999</v>
      </c>
      <c r="T6301" s="91"/>
      <c r="U6301" s="91"/>
      <c r="AA6301" s="91"/>
      <c r="AB6301" s="91"/>
      <c r="AC6301" s="91"/>
      <c r="AD6301" s="91"/>
      <c r="AE6301" s="91"/>
      <c r="AF6301" s="91"/>
    </row>
    <row r="6302" spans="1:32" x14ac:dyDescent="0.3">
      <c r="A6302" s="65">
        <v>0</v>
      </c>
      <c r="B6302" s="10">
        <v>6299</v>
      </c>
      <c r="C6302" s="71">
        <v>0.62990000000000002</v>
      </c>
      <c r="D6302" s="74">
        <v>755447</v>
      </c>
      <c r="E6302" s="61">
        <v>701922</v>
      </c>
      <c r="F6302" s="68">
        <v>0.18886174999999999</v>
      </c>
      <c r="G6302" s="292">
        <v>0.17548050000000001</v>
      </c>
      <c r="H6302" s="68">
        <v>0.20145253333333332</v>
      </c>
      <c r="I6302" s="68">
        <v>0.18717919999999999</v>
      </c>
      <c r="T6302" s="91"/>
      <c r="U6302" s="91"/>
      <c r="AA6302" s="91"/>
      <c r="AB6302" s="91"/>
      <c r="AC6302" s="91"/>
      <c r="AD6302" s="91"/>
      <c r="AE6302" s="91"/>
      <c r="AF6302" s="91"/>
    </row>
    <row r="6303" spans="1:32" x14ac:dyDescent="0.3">
      <c r="A6303" s="65">
        <v>0</v>
      </c>
      <c r="B6303" s="10">
        <v>6300</v>
      </c>
      <c r="C6303" s="71">
        <v>0.63</v>
      </c>
      <c r="D6303" s="74">
        <v>755447</v>
      </c>
      <c r="E6303" s="61">
        <v>701922</v>
      </c>
      <c r="F6303" s="68">
        <v>0.18886174999999999</v>
      </c>
      <c r="G6303" s="292">
        <v>0.17548050000000001</v>
      </c>
      <c r="H6303" s="68">
        <v>0.20145253333333332</v>
      </c>
      <c r="I6303" s="68">
        <v>0.18717919999999999</v>
      </c>
      <c r="T6303" s="91"/>
      <c r="U6303" s="91"/>
      <c r="AA6303" s="91"/>
      <c r="AB6303" s="91"/>
      <c r="AC6303" s="91"/>
      <c r="AD6303" s="91"/>
      <c r="AE6303" s="91"/>
      <c r="AF6303" s="91"/>
    </row>
    <row r="6304" spans="1:32" x14ac:dyDescent="0.3">
      <c r="A6304" s="65">
        <v>0</v>
      </c>
      <c r="B6304" s="10">
        <v>6301</v>
      </c>
      <c r="C6304" s="71">
        <v>0.63009999999999999</v>
      </c>
      <c r="D6304" s="74">
        <v>755447</v>
      </c>
      <c r="E6304" s="61">
        <v>701922</v>
      </c>
      <c r="F6304" s="68">
        <v>0.18886174999999999</v>
      </c>
      <c r="G6304" s="292">
        <v>0.17548050000000001</v>
      </c>
      <c r="H6304" s="68">
        <v>0.20145253333333332</v>
      </c>
      <c r="I6304" s="68">
        <v>0.18717919999999999</v>
      </c>
      <c r="T6304" s="91"/>
      <c r="U6304" s="91"/>
      <c r="AA6304" s="91"/>
      <c r="AB6304" s="91"/>
      <c r="AC6304" s="91"/>
      <c r="AD6304" s="91"/>
      <c r="AE6304" s="91"/>
      <c r="AF6304" s="91"/>
    </row>
    <row r="6305" spans="1:32" x14ac:dyDescent="0.3">
      <c r="A6305" s="65">
        <v>0</v>
      </c>
      <c r="B6305" s="10">
        <v>6302</v>
      </c>
      <c r="C6305" s="71">
        <v>0.63019999999999998</v>
      </c>
      <c r="D6305" s="74">
        <v>755447</v>
      </c>
      <c r="E6305" s="61">
        <v>701922</v>
      </c>
      <c r="F6305" s="68">
        <v>0.18886174999999999</v>
      </c>
      <c r="G6305" s="292">
        <v>0.17548050000000001</v>
      </c>
      <c r="H6305" s="68">
        <v>0.20145253333333332</v>
      </c>
      <c r="I6305" s="68">
        <v>0.18717919999999999</v>
      </c>
      <c r="T6305" s="91"/>
      <c r="U6305" s="91"/>
      <c r="AA6305" s="91"/>
      <c r="AB6305" s="91"/>
      <c r="AC6305" s="91"/>
      <c r="AD6305" s="91"/>
      <c r="AE6305" s="91"/>
      <c r="AF6305" s="91"/>
    </row>
    <row r="6306" spans="1:32" x14ac:dyDescent="0.3">
      <c r="A6306" s="65">
        <v>0</v>
      </c>
      <c r="B6306" s="10">
        <v>6303</v>
      </c>
      <c r="C6306" s="71">
        <v>0.63029999999999997</v>
      </c>
      <c r="D6306" s="74">
        <v>755447</v>
      </c>
      <c r="E6306" s="61">
        <v>701922</v>
      </c>
      <c r="F6306" s="68">
        <v>0.18886174999999999</v>
      </c>
      <c r="G6306" s="292">
        <v>0.17548050000000001</v>
      </c>
      <c r="H6306" s="68">
        <v>0.20145253333333332</v>
      </c>
      <c r="I6306" s="68">
        <v>0.18717919999999999</v>
      </c>
      <c r="T6306" s="91"/>
      <c r="U6306" s="91"/>
      <c r="AA6306" s="91"/>
      <c r="AB6306" s="91"/>
      <c r="AC6306" s="91"/>
      <c r="AD6306" s="91"/>
      <c r="AE6306" s="91"/>
      <c r="AF6306" s="91"/>
    </row>
    <row r="6307" spans="1:32" x14ac:dyDescent="0.3">
      <c r="A6307" s="65">
        <v>0</v>
      </c>
      <c r="B6307" s="10">
        <v>6304</v>
      </c>
      <c r="C6307" s="71">
        <v>0.63039999999999996</v>
      </c>
      <c r="D6307" s="74">
        <v>755447</v>
      </c>
      <c r="E6307" s="61">
        <v>701922</v>
      </c>
      <c r="F6307" s="68">
        <v>0.18886174999999999</v>
      </c>
      <c r="G6307" s="292">
        <v>0.17548050000000001</v>
      </c>
      <c r="H6307" s="68">
        <v>0.20145253333333332</v>
      </c>
      <c r="I6307" s="68">
        <v>0.18717919999999999</v>
      </c>
      <c r="T6307" s="91"/>
      <c r="U6307" s="91"/>
      <c r="AA6307" s="91"/>
      <c r="AB6307" s="91"/>
      <c r="AC6307" s="91"/>
      <c r="AD6307" s="91"/>
      <c r="AE6307" s="91"/>
      <c r="AF6307" s="91"/>
    </row>
    <row r="6308" spans="1:32" x14ac:dyDescent="0.3">
      <c r="A6308" s="65">
        <v>0</v>
      </c>
      <c r="B6308" s="10">
        <v>6305</v>
      </c>
      <c r="C6308" s="71">
        <v>0.63049999999999995</v>
      </c>
      <c r="D6308" s="74">
        <v>755447</v>
      </c>
      <c r="E6308" s="61">
        <v>701922</v>
      </c>
      <c r="F6308" s="68">
        <v>0.18886174999999999</v>
      </c>
      <c r="G6308" s="292">
        <v>0.17548050000000001</v>
      </c>
      <c r="H6308" s="68">
        <v>0.20145253333333332</v>
      </c>
      <c r="I6308" s="68">
        <v>0.18717919999999999</v>
      </c>
      <c r="T6308" s="91"/>
      <c r="U6308" s="91"/>
      <c r="AA6308" s="91"/>
      <c r="AB6308" s="91"/>
      <c r="AC6308" s="91"/>
      <c r="AD6308" s="91"/>
      <c r="AE6308" s="91"/>
      <c r="AF6308" s="91"/>
    </row>
    <row r="6309" spans="1:32" x14ac:dyDescent="0.3">
      <c r="A6309" s="65">
        <v>0</v>
      </c>
      <c r="B6309" s="10">
        <v>6306</v>
      </c>
      <c r="C6309" s="71">
        <v>0.63060000000000005</v>
      </c>
      <c r="D6309" s="74">
        <v>755447</v>
      </c>
      <c r="E6309" s="61">
        <v>701922</v>
      </c>
      <c r="F6309" s="68">
        <v>0.18886174999999999</v>
      </c>
      <c r="G6309" s="292">
        <v>0.17548050000000001</v>
      </c>
      <c r="H6309" s="68">
        <v>0.20145253333333332</v>
      </c>
      <c r="I6309" s="68">
        <v>0.18717919999999999</v>
      </c>
      <c r="T6309" s="91"/>
      <c r="U6309" s="91"/>
      <c r="AA6309" s="91"/>
      <c r="AB6309" s="91"/>
      <c r="AC6309" s="91"/>
      <c r="AD6309" s="91"/>
      <c r="AE6309" s="91"/>
      <c r="AF6309" s="91"/>
    </row>
    <row r="6310" spans="1:32" x14ac:dyDescent="0.3">
      <c r="A6310" s="65">
        <v>0</v>
      </c>
      <c r="B6310" s="10">
        <v>6307</v>
      </c>
      <c r="C6310" s="71">
        <v>0.63070000000000004</v>
      </c>
      <c r="D6310" s="74">
        <v>755447</v>
      </c>
      <c r="E6310" s="61">
        <v>701922</v>
      </c>
      <c r="F6310" s="68">
        <v>0.18886174999999999</v>
      </c>
      <c r="G6310" s="292">
        <v>0.17548050000000001</v>
      </c>
      <c r="H6310" s="68">
        <v>0.20145253333333332</v>
      </c>
      <c r="I6310" s="68">
        <v>0.18717919999999999</v>
      </c>
      <c r="T6310" s="91"/>
      <c r="U6310" s="91"/>
      <c r="AA6310" s="91"/>
      <c r="AB6310" s="91"/>
      <c r="AC6310" s="91"/>
      <c r="AD6310" s="91"/>
      <c r="AE6310" s="91"/>
      <c r="AF6310" s="91"/>
    </row>
    <row r="6311" spans="1:32" x14ac:dyDescent="0.3">
      <c r="A6311" s="65">
        <v>0</v>
      </c>
      <c r="B6311" s="10">
        <v>6308</v>
      </c>
      <c r="C6311" s="71">
        <v>0.63080000000000003</v>
      </c>
      <c r="D6311" s="74">
        <v>755447</v>
      </c>
      <c r="E6311" s="61">
        <v>701922</v>
      </c>
      <c r="F6311" s="68">
        <v>0.18886174999999999</v>
      </c>
      <c r="G6311" s="292">
        <v>0.17548050000000001</v>
      </c>
      <c r="H6311" s="68">
        <v>0.20145253333333332</v>
      </c>
      <c r="I6311" s="68">
        <v>0.18717919999999999</v>
      </c>
      <c r="T6311" s="91"/>
      <c r="U6311" s="91"/>
      <c r="AA6311" s="91"/>
      <c r="AB6311" s="91"/>
      <c r="AC6311" s="91"/>
      <c r="AD6311" s="91"/>
      <c r="AE6311" s="91"/>
      <c r="AF6311" s="91"/>
    </row>
    <row r="6312" spans="1:32" x14ac:dyDescent="0.3">
      <c r="A6312" s="65">
        <v>0</v>
      </c>
      <c r="B6312" s="10">
        <v>6309</v>
      </c>
      <c r="C6312" s="71">
        <v>0.63090000000000002</v>
      </c>
      <c r="D6312" s="74">
        <v>755447</v>
      </c>
      <c r="E6312" s="61">
        <v>701922</v>
      </c>
      <c r="F6312" s="68">
        <v>0.18886174999999999</v>
      </c>
      <c r="G6312" s="292">
        <v>0.17548050000000001</v>
      </c>
      <c r="H6312" s="68">
        <v>0.20145253333333332</v>
      </c>
      <c r="I6312" s="68">
        <v>0.18717919999999999</v>
      </c>
      <c r="T6312" s="91"/>
      <c r="U6312" s="91"/>
      <c r="AA6312" s="91"/>
      <c r="AB6312" s="91"/>
      <c r="AC6312" s="91"/>
      <c r="AD6312" s="91"/>
      <c r="AE6312" s="91"/>
      <c r="AF6312" s="91"/>
    </row>
    <row r="6313" spans="1:32" x14ac:dyDescent="0.3">
      <c r="A6313" s="65">
        <v>0</v>
      </c>
      <c r="B6313" s="10">
        <v>6310</v>
      </c>
      <c r="C6313" s="71">
        <v>0.63100000000000001</v>
      </c>
      <c r="D6313" s="74">
        <v>755447</v>
      </c>
      <c r="E6313" s="61">
        <v>701922</v>
      </c>
      <c r="F6313" s="68">
        <v>0.18886174999999999</v>
      </c>
      <c r="G6313" s="292">
        <v>0.17548050000000001</v>
      </c>
      <c r="H6313" s="68">
        <v>0.20145253333333332</v>
      </c>
      <c r="I6313" s="68">
        <v>0.18717919999999999</v>
      </c>
      <c r="T6313" s="91"/>
      <c r="U6313" s="91"/>
      <c r="AA6313" s="91"/>
      <c r="AB6313" s="91"/>
      <c r="AC6313" s="91"/>
      <c r="AD6313" s="91"/>
      <c r="AE6313" s="91"/>
      <c r="AF6313" s="91"/>
    </row>
    <row r="6314" spans="1:32" x14ac:dyDescent="0.3">
      <c r="A6314" s="65">
        <v>0</v>
      </c>
      <c r="B6314" s="10">
        <v>6311</v>
      </c>
      <c r="C6314" s="71">
        <v>0.63109999999999999</v>
      </c>
      <c r="D6314" s="74">
        <v>755447</v>
      </c>
      <c r="E6314" s="61">
        <v>701922</v>
      </c>
      <c r="F6314" s="68">
        <v>0.18886174999999999</v>
      </c>
      <c r="G6314" s="292">
        <v>0.17548050000000001</v>
      </c>
      <c r="H6314" s="68">
        <v>0.20145253333333332</v>
      </c>
      <c r="I6314" s="68">
        <v>0.18717919999999999</v>
      </c>
      <c r="T6314" s="91"/>
      <c r="U6314" s="91"/>
      <c r="AA6314" s="91"/>
      <c r="AB6314" s="91"/>
      <c r="AC6314" s="91"/>
      <c r="AD6314" s="91"/>
      <c r="AE6314" s="91"/>
      <c r="AF6314" s="91"/>
    </row>
    <row r="6315" spans="1:32" x14ac:dyDescent="0.3">
      <c r="A6315" s="65">
        <v>0</v>
      </c>
      <c r="B6315" s="10">
        <v>6312</v>
      </c>
      <c r="C6315" s="71">
        <v>0.63119999999999998</v>
      </c>
      <c r="D6315" s="74">
        <v>755447</v>
      </c>
      <c r="E6315" s="61">
        <v>701922</v>
      </c>
      <c r="F6315" s="68">
        <v>0.18886174999999999</v>
      </c>
      <c r="G6315" s="292">
        <v>0.17548050000000001</v>
      </c>
      <c r="H6315" s="68">
        <v>0.20145253333333332</v>
      </c>
      <c r="I6315" s="68">
        <v>0.18717919999999999</v>
      </c>
      <c r="T6315" s="91"/>
      <c r="U6315" s="91"/>
      <c r="AA6315" s="91"/>
      <c r="AB6315" s="91"/>
      <c r="AC6315" s="91"/>
      <c r="AD6315" s="91"/>
      <c r="AE6315" s="91"/>
      <c r="AF6315" s="91"/>
    </row>
    <row r="6316" spans="1:32" x14ac:dyDescent="0.3">
      <c r="A6316" s="65">
        <v>0</v>
      </c>
      <c r="B6316" s="10">
        <v>6313</v>
      </c>
      <c r="C6316" s="71">
        <v>0.63129999999999997</v>
      </c>
      <c r="D6316" s="74">
        <v>755447</v>
      </c>
      <c r="E6316" s="61">
        <v>701922</v>
      </c>
      <c r="F6316" s="68">
        <v>0.18886174999999999</v>
      </c>
      <c r="G6316" s="292">
        <v>0.17548050000000001</v>
      </c>
      <c r="H6316" s="68">
        <v>0.20145253333333332</v>
      </c>
      <c r="I6316" s="68">
        <v>0.18717919999999999</v>
      </c>
      <c r="T6316" s="91"/>
      <c r="U6316" s="91"/>
      <c r="AA6316" s="91"/>
      <c r="AB6316" s="91"/>
      <c r="AC6316" s="91"/>
      <c r="AD6316" s="91"/>
      <c r="AE6316" s="91"/>
      <c r="AF6316" s="91"/>
    </row>
    <row r="6317" spans="1:32" x14ac:dyDescent="0.3">
      <c r="A6317" s="65">
        <v>0</v>
      </c>
      <c r="B6317" s="10">
        <v>6314</v>
      </c>
      <c r="C6317" s="71">
        <v>0.63139999999999996</v>
      </c>
      <c r="D6317" s="74">
        <v>755447</v>
      </c>
      <c r="E6317" s="61">
        <v>701922</v>
      </c>
      <c r="F6317" s="68">
        <v>0.18886174999999999</v>
      </c>
      <c r="G6317" s="292">
        <v>0.17548050000000001</v>
      </c>
      <c r="H6317" s="68">
        <v>0.20145253333333332</v>
      </c>
      <c r="I6317" s="68">
        <v>0.18717919999999999</v>
      </c>
      <c r="T6317" s="91"/>
      <c r="U6317" s="91"/>
      <c r="AA6317" s="91"/>
      <c r="AB6317" s="91"/>
      <c r="AC6317" s="91"/>
      <c r="AD6317" s="91"/>
      <c r="AE6317" s="91"/>
      <c r="AF6317" s="91"/>
    </row>
    <row r="6318" spans="1:32" x14ac:dyDescent="0.3">
      <c r="A6318" s="65">
        <v>0</v>
      </c>
      <c r="B6318" s="10">
        <v>6315</v>
      </c>
      <c r="C6318" s="71">
        <v>0.63149999999999995</v>
      </c>
      <c r="D6318" s="74">
        <v>755447</v>
      </c>
      <c r="E6318" s="61">
        <v>701922</v>
      </c>
      <c r="F6318" s="68">
        <v>0.18886174999999999</v>
      </c>
      <c r="G6318" s="292">
        <v>0.17548050000000001</v>
      </c>
      <c r="H6318" s="68">
        <v>0.20145253333333332</v>
      </c>
      <c r="I6318" s="68">
        <v>0.18717919999999999</v>
      </c>
      <c r="T6318" s="91"/>
      <c r="U6318" s="91"/>
      <c r="AA6318" s="91"/>
      <c r="AB6318" s="91"/>
      <c r="AC6318" s="91"/>
      <c r="AD6318" s="91"/>
      <c r="AE6318" s="91"/>
      <c r="AF6318" s="91"/>
    </row>
    <row r="6319" spans="1:32" x14ac:dyDescent="0.3">
      <c r="A6319" s="65">
        <v>0</v>
      </c>
      <c r="B6319" s="10">
        <v>6316</v>
      </c>
      <c r="C6319" s="71">
        <v>0.63160000000000005</v>
      </c>
      <c r="D6319" s="74">
        <v>755447</v>
      </c>
      <c r="E6319" s="61">
        <v>701922</v>
      </c>
      <c r="F6319" s="68">
        <v>0.18886174999999999</v>
      </c>
      <c r="G6319" s="292">
        <v>0.17548050000000001</v>
      </c>
      <c r="H6319" s="68">
        <v>0.20145253333333332</v>
      </c>
      <c r="I6319" s="68">
        <v>0.18717919999999999</v>
      </c>
      <c r="T6319" s="91"/>
      <c r="U6319" s="91"/>
      <c r="AA6319" s="91"/>
      <c r="AB6319" s="91"/>
      <c r="AC6319" s="91"/>
      <c r="AD6319" s="91"/>
      <c r="AE6319" s="91"/>
      <c r="AF6319" s="91"/>
    </row>
    <row r="6320" spans="1:32" x14ac:dyDescent="0.3">
      <c r="A6320" s="65">
        <v>0</v>
      </c>
      <c r="B6320" s="10">
        <v>6317</v>
      </c>
      <c r="C6320" s="71">
        <v>0.63170000000000004</v>
      </c>
      <c r="D6320" s="74">
        <v>755447</v>
      </c>
      <c r="E6320" s="61">
        <v>701922</v>
      </c>
      <c r="F6320" s="68">
        <v>0.18886174999999999</v>
      </c>
      <c r="G6320" s="292">
        <v>0.17548050000000001</v>
      </c>
      <c r="H6320" s="68">
        <v>0.20145253333333332</v>
      </c>
      <c r="I6320" s="68">
        <v>0.18717919999999999</v>
      </c>
      <c r="T6320" s="91"/>
      <c r="U6320" s="91"/>
      <c r="AA6320" s="91"/>
      <c r="AB6320" s="91"/>
      <c r="AC6320" s="91"/>
      <c r="AD6320" s="91"/>
      <c r="AE6320" s="91"/>
      <c r="AF6320" s="91"/>
    </row>
    <row r="6321" spans="1:32" x14ac:dyDescent="0.3">
      <c r="A6321" s="65">
        <v>0</v>
      </c>
      <c r="B6321" s="10">
        <v>6318</v>
      </c>
      <c r="C6321" s="71">
        <v>0.63180000000000003</v>
      </c>
      <c r="D6321" s="74">
        <v>755447</v>
      </c>
      <c r="E6321" s="61">
        <v>701922</v>
      </c>
      <c r="F6321" s="68">
        <v>0.18886174999999999</v>
      </c>
      <c r="G6321" s="292">
        <v>0.17548050000000001</v>
      </c>
      <c r="H6321" s="68">
        <v>0.20145253333333332</v>
      </c>
      <c r="I6321" s="68">
        <v>0.18717919999999999</v>
      </c>
      <c r="T6321" s="91"/>
      <c r="U6321" s="91"/>
      <c r="AA6321" s="91"/>
      <c r="AB6321" s="91"/>
      <c r="AC6321" s="91"/>
      <c r="AD6321" s="91"/>
      <c r="AE6321" s="91"/>
      <c r="AF6321" s="91"/>
    </row>
    <row r="6322" spans="1:32" x14ac:dyDescent="0.3">
      <c r="A6322" s="65">
        <v>0</v>
      </c>
      <c r="B6322" s="10">
        <v>6319</v>
      </c>
      <c r="C6322" s="71">
        <v>0.63190000000000002</v>
      </c>
      <c r="D6322" s="74">
        <v>755447</v>
      </c>
      <c r="E6322" s="61">
        <v>701922</v>
      </c>
      <c r="F6322" s="68">
        <v>0.18886174999999999</v>
      </c>
      <c r="G6322" s="292">
        <v>0.17548050000000001</v>
      </c>
      <c r="H6322" s="68">
        <v>0.20145253333333332</v>
      </c>
      <c r="I6322" s="68">
        <v>0.18717919999999999</v>
      </c>
      <c r="T6322" s="91"/>
      <c r="U6322" s="91"/>
      <c r="AA6322" s="91"/>
      <c r="AB6322" s="91"/>
      <c r="AC6322" s="91"/>
      <c r="AD6322" s="91"/>
      <c r="AE6322" s="91"/>
      <c r="AF6322" s="91"/>
    </row>
    <row r="6323" spans="1:32" x14ac:dyDescent="0.3">
      <c r="A6323" s="65">
        <v>0</v>
      </c>
      <c r="B6323" s="10">
        <v>6320</v>
      </c>
      <c r="C6323" s="71">
        <v>0.63200000000000001</v>
      </c>
      <c r="D6323" s="74">
        <v>755447</v>
      </c>
      <c r="E6323" s="61">
        <v>701922</v>
      </c>
      <c r="F6323" s="68">
        <v>0.18886174999999999</v>
      </c>
      <c r="G6323" s="292">
        <v>0.17548050000000001</v>
      </c>
      <c r="H6323" s="68">
        <v>0.20145253333333332</v>
      </c>
      <c r="I6323" s="68">
        <v>0.18717919999999999</v>
      </c>
      <c r="T6323" s="91"/>
      <c r="U6323" s="91"/>
      <c r="AA6323" s="91"/>
      <c r="AB6323" s="91"/>
      <c r="AC6323" s="91"/>
      <c r="AD6323" s="91"/>
      <c r="AE6323" s="91"/>
      <c r="AF6323" s="91"/>
    </row>
    <row r="6324" spans="1:32" x14ac:dyDescent="0.3">
      <c r="A6324" s="65">
        <v>0</v>
      </c>
      <c r="B6324" s="10">
        <v>6321</v>
      </c>
      <c r="C6324" s="71">
        <v>0.6321</v>
      </c>
      <c r="D6324" s="74">
        <v>755447</v>
      </c>
      <c r="E6324" s="61">
        <v>701922</v>
      </c>
      <c r="F6324" s="68">
        <v>0.18886174999999999</v>
      </c>
      <c r="G6324" s="292">
        <v>0.17548050000000001</v>
      </c>
      <c r="H6324" s="68">
        <v>0.20145253333333332</v>
      </c>
      <c r="I6324" s="68">
        <v>0.18717919999999999</v>
      </c>
      <c r="T6324" s="91"/>
      <c r="U6324" s="91"/>
      <c r="AA6324" s="91"/>
      <c r="AB6324" s="91"/>
      <c r="AC6324" s="91"/>
      <c r="AD6324" s="91"/>
      <c r="AE6324" s="91"/>
      <c r="AF6324" s="91"/>
    </row>
    <row r="6325" spans="1:32" x14ac:dyDescent="0.3">
      <c r="A6325" s="65">
        <v>0</v>
      </c>
      <c r="B6325" s="10">
        <v>6322</v>
      </c>
      <c r="C6325" s="71">
        <v>0.63219999999999998</v>
      </c>
      <c r="D6325" s="74">
        <v>755447</v>
      </c>
      <c r="E6325" s="61">
        <v>701922</v>
      </c>
      <c r="F6325" s="68">
        <v>0.18886174999999999</v>
      </c>
      <c r="G6325" s="292">
        <v>0.17548050000000001</v>
      </c>
      <c r="H6325" s="68">
        <v>0.20145253333333332</v>
      </c>
      <c r="I6325" s="68">
        <v>0.18717919999999999</v>
      </c>
      <c r="T6325" s="91"/>
      <c r="U6325" s="91"/>
      <c r="AA6325" s="91"/>
      <c r="AB6325" s="91"/>
      <c r="AC6325" s="91"/>
      <c r="AD6325" s="91"/>
      <c r="AE6325" s="91"/>
      <c r="AF6325" s="91"/>
    </row>
    <row r="6326" spans="1:32" x14ac:dyDescent="0.3">
      <c r="A6326" s="65">
        <v>0</v>
      </c>
      <c r="B6326" s="10">
        <v>6323</v>
      </c>
      <c r="C6326" s="71">
        <v>0.63229999999999997</v>
      </c>
      <c r="D6326" s="74">
        <v>755447</v>
      </c>
      <c r="E6326" s="61">
        <v>701922</v>
      </c>
      <c r="F6326" s="68">
        <v>0.18886174999999999</v>
      </c>
      <c r="G6326" s="292">
        <v>0.17548050000000001</v>
      </c>
      <c r="H6326" s="68">
        <v>0.20145253333333332</v>
      </c>
      <c r="I6326" s="68">
        <v>0.18717919999999999</v>
      </c>
      <c r="T6326" s="91"/>
      <c r="U6326" s="91"/>
      <c r="AA6326" s="91"/>
      <c r="AB6326" s="91"/>
      <c r="AC6326" s="91"/>
      <c r="AD6326" s="91"/>
      <c r="AE6326" s="91"/>
      <c r="AF6326" s="91"/>
    </row>
    <row r="6327" spans="1:32" x14ac:dyDescent="0.3">
      <c r="A6327" s="65">
        <v>0</v>
      </c>
      <c r="B6327" s="10">
        <v>6324</v>
      </c>
      <c r="C6327" s="71">
        <v>0.63239999999999996</v>
      </c>
      <c r="D6327" s="74">
        <v>755447</v>
      </c>
      <c r="E6327" s="61">
        <v>701922</v>
      </c>
      <c r="F6327" s="68">
        <v>0.18886174999999999</v>
      </c>
      <c r="G6327" s="292">
        <v>0.17548050000000001</v>
      </c>
      <c r="H6327" s="68">
        <v>0.20145253333333332</v>
      </c>
      <c r="I6327" s="68">
        <v>0.18717919999999999</v>
      </c>
      <c r="T6327" s="91"/>
      <c r="U6327" s="91"/>
      <c r="AA6327" s="91"/>
      <c r="AB6327" s="91"/>
      <c r="AC6327" s="91"/>
      <c r="AD6327" s="91"/>
      <c r="AE6327" s="91"/>
      <c r="AF6327" s="91"/>
    </row>
    <row r="6328" spans="1:32" x14ac:dyDescent="0.3">
      <c r="A6328" s="65">
        <v>0</v>
      </c>
      <c r="B6328" s="10">
        <v>6325</v>
      </c>
      <c r="C6328" s="71">
        <v>0.63249999999999995</v>
      </c>
      <c r="D6328" s="74">
        <v>755447</v>
      </c>
      <c r="E6328" s="61">
        <v>701922</v>
      </c>
      <c r="F6328" s="68">
        <v>0.18886174999999999</v>
      </c>
      <c r="G6328" s="292">
        <v>0.17548050000000001</v>
      </c>
      <c r="H6328" s="68">
        <v>0.20145253333333332</v>
      </c>
      <c r="I6328" s="68">
        <v>0.18717919999999999</v>
      </c>
      <c r="T6328" s="91"/>
      <c r="U6328" s="91"/>
      <c r="AA6328" s="91"/>
      <c r="AB6328" s="91"/>
      <c r="AC6328" s="91"/>
      <c r="AD6328" s="91"/>
      <c r="AE6328" s="91"/>
      <c r="AF6328" s="91"/>
    </row>
    <row r="6329" spans="1:32" x14ac:dyDescent="0.3">
      <c r="A6329" s="65">
        <v>0</v>
      </c>
      <c r="B6329" s="10">
        <v>6326</v>
      </c>
      <c r="C6329" s="71">
        <v>0.63260000000000005</v>
      </c>
      <c r="D6329" s="74">
        <v>755447</v>
      </c>
      <c r="E6329" s="61">
        <v>701922</v>
      </c>
      <c r="F6329" s="68">
        <v>0.18886174999999999</v>
      </c>
      <c r="G6329" s="292">
        <v>0.17548050000000001</v>
      </c>
      <c r="H6329" s="68">
        <v>0.20145253333333332</v>
      </c>
      <c r="I6329" s="68">
        <v>0.18717919999999999</v>
      </c>
      <c r="T6329" s="91"/>
      <c r="U6329" s="91"/>
      <c r="AA6329" s="91"/>
      <c r="AB6329" s="91"/>
      <c r="AC6329" s="91"/>
      <c r="AD6329" s="91"/>
      <c r="AE6329" s="91"/>
      <c r="AF6329" s="91"/>
    </row>
    <row r="6330" spans="1:32" x14ac:dyDescent="0.3">
      <c r="A6330" s="65">
        <v>0</v>
      </c>
      <c r="B6330" s="10">
        <v>6327</v>
      </c>
      <c r="C6330" s="71">
        <v>0.63270000000000004</v>
      </c>
      <c r="D6330" s="74">
        <v>755447</v>
      </c>
      <c r="E6330" s="61">
        <v>701922</v>
      </c>
      <c r="F6330" s="68">
        <v>0.18886174999999999</v>
      </c>
      <c r="G6330" s="292">
        <v>0.17548050000000001</v>
      </c>
      <c r="H6330" s="68">
        <v>0.20145253333333332</v>
      </c>
      <c r="I6330" s="68">
        <v>0.18717919999999999</v>
      </c>
      <c r="T6330" s="91"/>
      <c r="U6330" s="91"/>
      <c r="AA6330" s="91"/>
      <c r="AB6330" s="91"/>
      <c r="AC6330" s="91"/>
      <c r="AD6330" s="91"/>
      <c r="AE6330" s="91"/>
      <c r="AF6330" s="91"/>
    </row>
    <row r="6331" spans="1:32" x14ac:dyDescent="0.3">
      <c r="A6331" s="65">
        <v>0</v>
      </c>
      <c r="B6331" s="10">
        <v>6328</v>
      </c>
      <c r="C6331" s="71">
        <v>0.63280000000000003</v>
      </c>
      <c r="D6331" s="74">
        <v>755447</v>
      </c>
      <c r="E6331" s="61">
        <v>701922</v>
      </c>
      <c r="F6331" s="68">
        <v>0.18886174999999999</v>
      </c>
      <c r="G6331" s="292">
        <v>0.17548050000000001</v>
      </c>
      <c r="H6331" s="68">
        <v>0.20145253333333332</v>
      </c>
      <c r="I6331" s="68">
        <v>0.18717919999999999</v>
      </c>
      <c r="T6331" s="91"/>
      <c r="U6331" s="91"/>
      <c r="AA6331" s="91"/>
      <c r="AB6331" s="91"/>
      <c r="AC6331" s="91"/>
      <c r="AD6331" s="91"/>
      <c r="AE6331" s="91"/>
      <c r="AF6331" s="91"/>
    </row>
    <row r="6332" spans="1:32" x14ac:dyDescent="0.3">
      <c r="A6332" s="65">
        <v>0</v>
      </c>
      <c r="B6332" s="10">
        <v>6329</v>
      </c>
      <c r="C6332" s="71">
        <v>0.63290000000000002</v>
      </c>
      <c r="D6332" s="74">
        <v>755447</v>
      </c>
      <c r="E6332" s="61">
        <v>701922</v>
      </c>
      <c r="F6332" s="68">
        <v>0.18886174999999999</v>
      </c>
      <c r="G6332" s="292">
        <v>0.17548050000000001</v>
      </c>
      <c r="H6332" s="68">
        <v>0.20145253333333332</v>
      </c>
      <c r="I6332" s="68">
        <v>0.18717919999999999</v>
      </c>
      <c r="T6332" s="91"/>
      <c r="U6332" s="91"/>
      <c r="AA6332" s="91"/>
      <c r="AB6332" s="91"/>
      <c r="AC6332" s="91"/>
      <c r="AD6332" s="91"/>
      <c r="AE6332" s="91"/>
      <c r="AF6332" s="91"/>
    </row>
    <row r="6333" spans="1:32" x14ac:dyDescent="0.3">
      <c r="A6333" s="65">
        <v>0</v>
      </c>
      <c r="B6333" s="10">
        <v>6330</v>
      </c>
      <c r="C6333" s="71">
        <v>0.63300000000000001</v>
      </c>
      <c r="D6333" s="74">
        <v>755447</v>
      </c>
      <c r="E6333" s="61">
        <v>701922</v>
      </c>
      <c r="F6333" s="68">
        <v>0.18886174999999999</v>
      </c>
      <c r="G6333" s="292">
        <v>0.17548050000000001</v>
      </c>
      <c r="H6333" s="68">
        <v>0.20145253333333332</v>
      </c>
      <c r="I6333" s="68">
        <v>0.18717919999999999</v>
      </c>
      <c r="T6333" s="91"/>
      <c r="U6333" s="91"/>
      <c r="AA6333" s="91"/>
      <c r="AB6333" s="91"/>
      <c r="AC6333" s="91"/>
      <c r="AD6333" s="91"/>
      <c r="AE6333" s="91"/>
      <c r="AF6333" s="91"/>
    </row>
    <row r="6334" spans="1:32" x14ac:dyDescent="0.3">
      <c r="A6334" s="65">
        <v>0</v>
      </c>
      <c r="B6334" s="10">
        <v>6331</v>
      </c>
      <c r="C6334" s="71">
        <v>0.6331</v>
      </c>
      <c r="D6334" s="74">
        <v>755447</v>
      </c>
      <c r="E6334" s="61">
        <v>701922</v>
      </c>
      <c r="F6334" s="68">
        <v>0.18886174999999999</v>
      </c>
      <c r="G6334" s="292">
        <v>0.17548050000000001</v>
      </c>
      <c r="H6334" s="68">
        <v>0.20145253333333332</v>
      </c>
      <c r="I6334" s="68">
        <v>0.18717919999999999</v>
      </c>
      <c r="T6334" s="91"/>
      <c r="U6334" s="91"/>
      <c r="AA6334" s="91"/>
      <c r="AB6334" s="91"/>
      <c r="AC6334" s="91"/>
      <c r="AD6334" s="91"/>
      <c r="AE6334" s="91"/>
      <c r="AF6334" s="91"/>
    </row>
    <row r="6335" spans="1:32" x14ac:dyDescent="0.3">
      <c r="A6335" s="65">
        <v>0</v>
      </c>
      <c r="B6335" s="10">
        <v>6332</v>
      </c>
      <c r="C6335" s="71">
        <v>0.63319999999999999</v>
      </c>
      <c r="D6335" s="74">
        <v>755447</v>
      </c>
      <c r="E6335" s="61">
        <v>701922</v>
      </c>
      <c r="F6335" s="68">
        <v>0.18886174999999999</v>
      </c>
      <c r="G6335" s="292">
        <v>0.17548050000000001</v>
      </c>
      <c r="H6335" s="68">
        <v>0.20145253333333332</v>
      </c>
      <c r="I6335" s="68">
        <v>0.18717919999999999</v>
      </c>
      <c r="T6335" s="91"/>
      <c r="U6335" s="91"/>
      <c r="AA6335" s="91"/>
      <c r="AB6335" s="91"/>
      <c r="AC6335" s="91"/>
      <c r="AD6335" s="91"/>
      <c r="AE6335" s="91"/>
      <c r="AF6335" s="91"/>
    </row>
    <row r="6336" spans="1:32" x14ac:dyDescent="0.3">
      <c r="A6336" s="65">
        <v>0</v>
      </c>
      <c r="B6336" s="10">
        <v>6333</v>
      </c>
      <c r="C6336" s="71">
        <v>0.63329999999999997</v>
      </c>
      <c r="D6336" s="74">
        <v>755447</v>
      </c>
      <c r="E6336" s="61">
        <v>701922</v>
      </c>
      <c r="F6336" s="68">
        <v>0.18886174999999999</v>
      </c>
      <c r="G6336" s="292">
        <v>0.17548050000000001</v>
      </c>
      <c r="H6336" s="68">
        <v>0.20145253333333332</v>
      </c>
      <c r="I6336" s="68">
        <v>0.18717919999999999</v>
      </c>
      <c r="T6336" s="91"/>
      <c r="U6336" s="91"/>
      <c r="AA6336" s="91"/>
      <c r="AB6336" s="91"/>
      <c r="AC6336" s="91"/>
      <c r="AD6336" s="91"/>
      <c r="AE6336" s="91"/>
      <c r="AF6336" s="91"/>
    </row>
    <row r="6337" spans="1:32" x14ac:dyDescent="0.3">
      <c r="A6337" s="65">
        <v>0</v>
      </c>
      <c r="B6337" s="10">
        <v>6334</v>
      </c>
      <c r="C6337" s="71">
        <v>0.63339999999999996</v>
      </c>
      <c r="D6337" s="74">
        <v>755447</v>
      </c>
      <c r="E6337" s="61">
        <v>701922</v>
      </c>
      <c r="F6337" s="68">
        <v>0.18886174999999999</v>
      </c>
      <c r="G6337" s="292">
        <v>0.17548050000000001</v>
      </c>
      <c r="H6337" s="68">
        <v>0.20145253333333332</v>
      </c>
      <c r="I6337" s="68">
        <v>0.18717919999999999</v>
      </c>
      <c r="T6337" s="91"/>
      <c r="U6337" s="91"/>
      <c r="AA6337" s="91"/>
      <c r="AB6337" s="91"/>
      <c r="AC6337" s="91"/>
      <c r="AD6337" s="91"/>
      <c r="AE6337" s="91"/>
      <c r="AF6337" s="91"/>
    </row>
    <row r="6338" spans="1:32" x14ac:dyDescent="0.3">
      <c r="A6338" s="65">
        <v>0</v>
      </c>
      <c r="B6338" s="10">
        <v>6335</v>
      </c>
      <c r="C6338" s="71">
        <v>0.63349999999999995</v>
      </c>
      <c r="D6338" s="74">
        <v>755447</v>
      </c>
      <c r="E6338" s="61">
        <v>701922</v>
      </c>
      <c r="F6338" s="68">
        <v>0.18886174999999999</v>
      </c>
      <c r="G6338" s="292">
        <v>0.17548050000000001</v>
      </c>
      <c r="H6338" s="68">
        <v>0.20145253333333332</v>
      </c>
      <c r="I6338" s="68">
        <v>0.18717919999999999</v>
      </c>
      <c r="T6338" s="91"/>
      <c r="U6338" s="91"/>
      <c r="AA6338" s="91"/>
      <c r="AB6338" s="91"/>
      <c r="AC6338" s="91"/>
      <c r="AD6338" s="91"/>
      <c r="AE6338" s="91"/>
      <c r="AF6338" s="91"/>
    </row>
    <row r="6339" spans="1:32" x14ac:dyDescent="0.3">
      <c r="A6339" s="65">
        <v>0</v>
      </c>
      <c r="B6339" s="10">
        <v>6336</v>
      </c>
      <c r="C6339" s="71">
        <v>0.63360000000000005</v>
      </c>
      <c r="D6339" s="74">
        <v>755447</v>
      </c>
      <c r="E6339" s="61">
        <v>701922</v>
      </c>
      <c r="F6339" s="68">
        <v>0.18886174999999999</v>
      </c>
      <c r="G6339" s="292">
        <v>0.17548050000000001</v>
      </c>
      <c r="H6339" s="68">
        <v>0.20145253333333332</v>
      </c>
      <c r="I6339" s="68">
        <v>0.18717919999999999</v>
      </c>
      <c r="T6339" s="91"/>
      <c r="U6339" s="91"/>
      <c r="AA6339" s="91"/>
      <c r="AB6339" s="91"/>
      <c r="AC6339" s="91"/>
      <c r="AD6339" s="91"/>
      <c r="AE6339" s="91"/>
      <c r="AF6339" s="91"/>
    </row>
    <row r="6340" spans="1:32" x14ac:dyDescent="0.3">
      <c r="A6340" s="65">
        <v>0</v>
      </c>
      <c r="B6340" s="10">
        <v>6337</v>
      </c>
      <c r="C6340" s="71">
        <v>0.63370000000000004</v>
      </c>
      <c r="D6340" s="74">
        <v>755447</v>
      </c>
      <c r="E6340" s="61">
        <v>701922</v>
      </c>
      <c r="F6340" s="68">
        <v>0.18886174999999999</v>
      </c>
      <c r="G6340" s="292">
        <v>0.17548050000000001</v>
      </c>
      <c r="H6340" s="68">
        <v>0.20145253333333332</v>
      </c>
      <c r="I6340" s="68">
        <v>0.18717919999999999</v>
      </c>
      <c r="T6340" s="91"/>
      <c r="U6340" s="91"/>
      <c r="AA6340" s="91"/>
      <c r="AB6340" s="91"/>
      <c r="AC6340" s="91"/>
      <c r="AD6340" s="91"/>
      <c r="AE6340" s="91"/>
      <c r="AF6340" s="91"/>
    </row>
    <row r="6341" spans="1:32" x14ac:dyDescent="0.3">
      <c r="A6341" s="65">
        <v>0</v>
      </c>
      <c r="B6341" s="10">
        <v>6338</v>
      </c>
      <c r="C6341" s="71">
        <v>0.63380000000000003</v>
      </c>
      <c r="D6341" s="74">
        <v>755447</v>
      </c>
      <c r="E6341" s="61">
        <v>701922</v>
      </c>
      <c r="F6341" s="68">
        <v>0.18886174999999999</v>
      </c>
      <c r="G6341" s="292">
        <v>0.17548050000000001</v>
      </c>
      <c r="H6341" s="68">
        <v>0.20145253333333332</v>
      </c>
      <c r="I6341" s="68">
        <v>0.18717919999999999</v>
      </c>
      <c r="T6341" s="91"/>
      <c r="U6341" s="91"/>
      <c r="AA6341" s="91"/>
      <c r="AB6341" s="91"/>
      <c r="AC6341" s="91"/>
      <c r="AD6341" s="91"/>
      <c r="AE6341" s="91"/>
      <c r="AF6341" s="91"/>
    </row>
    <row r="6342" spans="1:32" x14ac:dyDescent="0.3">
      <c r="A6342" s="65">
        <v>0</v>
      </c>
      <c r="B6342" s="10">
        <v>6339</v>
      </c>
      <c r="C6342" s="71">
        <v>0.63390000000000002</v>
      </c>
      <c r="D6342" s="74">
        <v>755447</v>
      </c>
      <c r="E6342" s="61">
        <v>701922</v>
      </c>
      <c r="F6342" s="68">
        <v>0.18886174999999999</v>
      </c>
      <c r="G6342" s="292">
        <v>0.17548050000000001</v>
      </c>
      <c r="H6342" s="68">
        <v>0.20145253333333332</v>
      </c>
      <c r="I6342" s="68">
        <v>0.18717919999999999</v>
      </c>
      <c r="T6342" s="91"/>
      <c r="U6342" s="91"/>
      <c r="AA6342" s="91"/>
      <c r="AB6342" s="91"/>
      <c r="AC6342" s="91"/>
      <c r="AD6342" s="91"/>
      <c r="AE6342" s="91"/>
      <c r="AF6342" s="91"/>
    </row>
    <row r="6343" spans="1:32" x14ac:dyDescent="0.3">
      <c r="A6343" s="65">
        <v>0</v>
      </c>
      <c r="B6343" s="10">
        <v>6340</v>
      </c>
      <c r="C6343" s="71">
        <v>0.63400000000000001</v>
      </c>
      <c r="D6343" s="74">
        <v>755447</v>
      </c>
      <c r="E6343" s="61">
        <v>701922</v>
      </c>
      <c r="F6343" s="68">
        <v>0.18886174999999999</v>
      </c>
      <c r="G6343" s="292">
        <v>0.17548050000000001</v>
      </c>
      <c r="H6343" s="68">
        <v>0.20145253333333332</v>
      </c>
      <c r="I6343" s="68">
        <v>0.18717919999999999</v>
      </c>
      <c r="T6343" s="91"/>
      <c r="U6343" s="91"/>
      <c r="AA6343" s="91"/>
      <c r="AB6343" s="91"/>
      <c r="AC6343" s="91"/>
      <c r="AD6343" s="91"/>
      <c r="AE6343" s="91"/>
      <c r="AF6343" s="91"/>
    </row>
    <row r="6344" spans="1:32" x14ac:dyDescent="0.3">
      <c r="A6344" s="65">
        <v>0</v>
      </c>
      <c r="B6344" s="10">
        <v>6341</v>
      </c>
      <c r="C6344" s="71">
        <v>0.6341</v>
      </c>
      <c r="D6344" s="74">
        <v>755447</v>
      </c>
      <c r="E6344" s="61">
        <v>701922</v>
      </c>
      <c r="F6344" s="68">
        <v>0.18886174999999999</v>
      </c>
      <c r="G6344" s="292">
        <v>0.17548050000000001</v>
      </c>
      <c r="H6344" s="68">
        <v>0.20145253333333332</v>
      </c>
      <c r="I6344" s="68">
        <v>0.18717919999999999</v>
      </c>
      <c r="T6344" s="91"/>
      <c r="U6344" s="91"/>
      <c r="AA6344" s="91"/>
      <c r="AB6344" s="91"/>
      <c r="AC6344" s="91"/>
      <c r="AD6344" s="91"/>
      <c r="AE6344" s="91"/>
      <c r="AF6344" s="91"/>
    </row>
    <row r="6345" spans="1:32" x14ac:dyDescent="0.3">
      <c r="A6345" s="65">
        <v>0</v>
      </c>
      <c r="B6345" s="10">
        <v>6342</v>
      </c>
      <c r="C6345" s="71">
        <v>0.63419999999999999</v>
      </c>
      <c r="D6345" s="74">
        <v>755447</v>
      </c>
      <c r="E6345" s="61">
        <v>701922</v>
      </c>
      <c r="F6345" s="68">
        <v>0.18886174999999999</v>
      </c>
      <c r="G6345" s="292">
        <v>0.17548050000000001</v>
      </c>
      <c r="H6345" s="68">
        <v>0.20145253333333332</v>
      </c>
      <c r="I6345" s="68">
        <v>0.18717919999999999</v>
      </c>
      <c r="T6345" s="91"/>
      <c r="U6345" s="91"/>
      <c r="AA6345" s="91"/>
      <c r="AB6345" s="91"/>
      <c r="AC6345" s="91"/>
      <c r="AD6345" s="91"/>
      <c r="AE6345" s="91"/>
      <c r="AF6345" s="91"/>
    </row>
    <row r="6346" spans="1:32" x14ac:dyDescent="0.3">
      <c r="A6346" s="65">
        <v>0</v>
      </c>
      <c r="B6346" s="10">
        <v>6343</v>
      </c>
      <c r="C6346" s="71">
        <v>0.63429999999999997</v>
      </c>
      <c r="D6346" s="74">
        <v>755447</v>
      </c>
      <c r="E6346" s="61">
        <v>701922</v>
      </c>
      <c r="F6346" s="68">
        <v>0.18886174999999999</v>
      </c>
      <c r="G6346" s="292">
        <v>0.17548050000000001</v>
      </c>
      <c r="H6346" s="68">
        <v>0.20145253333333332</v>
      </c>
      <c r="I6346" s="68">
        <v>0.18717919999999999</v>
      </c>
      <c r="T6346" s="91"/>
      <c r="U6346" s="91"/>
      <c r="AA6346" s="91"/>
      <c r="AB6346" s="91"/>
      <c r="AC6346" s="91"/>
      <c r="AD6346" s="91"/>
      <c r="AE6346" s="91"/>
      <c r="AF6346" s="91"/>
    </row>
    <row r="6347" spans="1:32" x14ac:dyDescent="0.3">
      <c r="A6347" s="65">
        <v>0</v>
      </c>
      <c r="B6347" s="10">
        <v>6344</v>
      </c>
      <c r="C6347" s="71">
        <v>0.63439999999999996</v>
      </c>
      <c r="D6347" s="74">
        <v>755447</v>
      </c>
      <c r="E6347" s="61">
        <v>701922</v>
      </c>
      <c r="F6347" s="68">
        <v>0.18886174999999999</v>
      </c>
      <c r="G6347" s="292">
        <v>0.17548050000000001</v>
      </c>
      <c r="H6347" s="68">
        <v>0.20145253333333332</v>
      </c>
      <c r="I6347" s="68">
        <v>0.18717919999999999</v>
      </c>
      <c r="T6347" s="91"/>
      <c r="U6347" s="91"/>
      <c r="AA6347" s="91"/>
      <c r="AB6347" s="91"/>
      <c r="AC6347" s="91"/>
      <c r="AD6347" s="91"/>
      <c r="AE6347" s="91"/>
      <c r="AF6347" s="91"/>
    </row>
    <row r="6348" spans="1:32" x14ac:dyDescent="0.3">
      <c r="A6348" s="65">
        <v>0</v>
      </c>
      <c r="B6348" s="10">
        <v>6345</v>
      </c>
      <c r="C6348" s="71">
        <v>0.63449999999999995</v>
      </c>
      <c r="D6348" s="74">
        <v>755447</v>
      </c>
      <c r="E6348" s="61">
        <v>701922</v>
      </c>
      <c r="F6348" s="68">
        <v>0.18886174999999999</v>
      </c>
      <c r="G6348" s="292">
        <v>0.17548050000000001</v>
      </c>
      <c r="H6348" s="68">
        <v>0.20145253333333332</v>
      </c>
      <c r="I6348" s="68">
        <v>0.18717919999999999</v>
      </c>
      <c r="T6348" s="91"/>
      <c r="U6348" s="91"/>
      <c r="AA6348" s="91"/>
      <c r="AB6348" s="91"/>
      <c r="AC6348" s="91"/>
      <c r="AD6348" s="91"/>
      <c r="AE6348" s="91"/>
      <c r="AF6348" s="91"/>
    </row>
    <row r="6349" spans="1:32" x14ac:dyDescent="0.3">
      <c r="A6349" s="65">
        <v>0</v>
      </c>
      <c r="B6349" s="10">
        <v>6346</v>
      </c>
      <c r="C6349" s="71">
        <v>0.63460000000000005</v>
      </c>
      <c r="D6349" s="74">
        <v>755447</v>
      </c>
      <c r="E6349" s="61">
        <v>701922</v>
      </c>
      <c r="F6349" s="68">
        <v>0.18886174999999999</v>
      </c>
      <c r="G6349" s="292">
        <v>0.17548050000000001</v>
      </c>
      <c r="H6349" s="68">
        <v>0.20145253333333332</v>
      </c>
      <c r="I6349" s="68">
        <v>0.18717919999999999</v>
      </c>
      <c r="T6349" s="91"/>
      <c r="U6349" s="91"/>
      <c r="AA6349" s="91"/>
      <c r="AB6349" s="91"/>
      <c r="AC6349" s="91"/>
      <c r="AD6349" s="91"/>
      <c r="AE6349" s="91"/>
      <c r="AF6349" s="91"/>
    </row>
    <row r="6350" spans="1:32" x14ac:dyDescent="0.3">
      <c r="A6350" s="65">
        <v>0</v>
      </c>
      <c r="B6350" s="10">
        <v>6347</v>
      </c>
      <c r="C6350" s="71">
        <v>0.63470000000000004</v>
      </c>
      <c r="D6350" s="74">
        <v>755447</v>
      </c>
      <c r="E6350" s="61">
        <v>701922</v>
      </c>
      <c r="F6350" s="68">
        <v>0.18886174999999999</v>
      </c>
      <c r="G6350" s="292">
        <v>0.17548050000000001</v>
      </c>
      <c r="H6350" s="68">
        <v>0.20145253333333332</v>
      </c>
      <c r="I6350" s="68">
        <v>0.18717919999999999</v>
      </c>
      <c r="T6350" s="91"/>
      <c r="U6350" s="91"/>
      <c r="AA6350" s="91"/>
      <c r="AB6350" s="91"/>
      <c r="AC6350" s="91"/>
      <c r="AD6350" s="91"/>
      <c r="AE6350" s="91"/>
      <c r="AF6350" s="91"/>
    </row>
    <row r="6351" spans="1:32" x14ac:dyDescent="0.3">
      <c r="A6351" s="65">
        <v>0</v>
      </c>
      <c r="B6351" s="10">
        <v>6348</v>
      </c>
      <c r="C6351" s="71">
        <v>0.63480000000000003</v>
      </c>
      <c r="D6351" s="74">
        <v>755447</v>
      </c>
      <c r="E6351" s="61">
        <v>701922</v>
      </c>
      <c r="F6351" s="68">
        <v>0.18886174999999999</v>
      </c>
      <c r="G6351" s="292">
        <v>0.17548050000000001</v>
      </c>
      <c r="H6351" s="68">
        <v>0.20145253333333332</v>
      </c>
      <c r="I6351" s="68">
        <v>0.18717919999999999</v>
      </c>
      <c r="T6351" s="91"/>
      <c r="U6351" s="91"/>
      <c r="AA6351" s="91"/>
      <c r="AB6351" s="91"/>
      <c r="AC6351" s="91"/>
      <c r="AD6351" s="91"/>
      <c r="AE6351" s="91"/>
      <c r="AF6351" s="91"/>
    </row>
    <row r="6352" spans="1:32" x14ac:dyDescent="0.3">
      <c r="A6352" s="65">
        <v>0</v>
      </c>
      <c r="B6352" s="10">
        <v>6349</v>
      </c>
      <c r="C6352" s="71">
        <v>0.63490000000000002</v>
      </c>
      <c r="D6352" s="74">
        <v>755447</v>
      </c>
      <c r="E6352" s="61">
        <v>701922</v>
      </c>
      <c r="F6352" s="68">
        <v>0.18886174999999999</v>
      </c>
      <c r="G6352" s="292">
        <v>0.17548050000000001</v>
      </c>
      <c r="H6352" s="68">
        <v>0.20145253333333332</v>
      </c>
      <c r="I6352" s="68">
        <v>0.18717919999999999</v>
      </c>
      <c r="T6352" s="91"/>
      <c r="U6352" s="91"/>
      <c r="AA6352" s="91"/>
      <c r="AB6352" s="91"/>
      <c r="AC6352" s="91"/>
      <c r="AD6352" s="91"/>
      <c r="AE6352" s="91"/>
      <c r="AF6352" s="91"/>
    </row>
    <row r="6353" spans="1:32" x14ac:dyDescent="0.3">
      <c r="A6353" s="65">
        <v>0</v>
      </c>
      <c r="B6353" s="10">
        <v>6350</v>
      </c>
      <c r="C6353" s="71">
        <v>0.63500000000000001</v>
      </c>
      <c r="D6353" s="74">
        <v>755447</v>
      </c>
      <c r="E6353" s="61">
        <v>701922</v>
      </c>
      <c r="F6353" s="68">
        <v>0.18886174999999999</v>
      </c>
      <c r="G6353" s="292">
        <v>0.17548050000000001</v>
      </c>
      <c r="H6353" s="68">
        <v>0.20145253333333332</v>
      </c>
      <c r="I6353" s="68">
        <v>0.18717919999999999</v>
      </c>
      <c r="T6353" s="91"/>
      <c r="U6353" s="91"/>
      <c r="AA6353" s="91"/>
      <c r="AB6353" s="91"/>
      <c r="AC6353" s="91"/>
      <c r="AD6353" s="91"/>
      <c r="AE6353" s="91"/>
      <c r="AF6353" s="91"/>
    </row>
    <row r="6354" spans="1:32" x14ac:dyDescent="0.3">
      <c r="A6354" s="65">
        <v>0</v>
      </c>
      <c r="B6354" s="10">
        <v>6351</v>
      </c>
      <c r="C6354" s="71">
        <v>0.6351</v>
      </c>
      <c r="D6354" s="74">
        <v>755447</v>
      </c>
      <c r="E6354" s="61">
        <v>701922</v>
      </c>
      <c r="F6354" s="68">
        <v>0.18886174999999999</v>
      </c>
      <c r="G6354" s="292">
        <v>0.17548050000000001</v>
      </c>
      <c r="H6354" s="68">
        <v>0.20145253333333332</v>
      </c>
      <c r="I6354" s="68">
        <v>0.18717919999999999</v>
      </c>
      <c r="T6354" s="91"/>
      <c r="U6354" s="91"/>
      <c r="AA6354" s="91"/>
      <c r="AB6354" s="91"/>
      <c r="AC6354" s="91"/>
      <c r="AD6354" s="91"/>
      <c r="AE6354" s="91"/>
      <c r="AF6354" s="91"/>
    </row>
    <row r="6355" spans="1:32" x14ac:dyDescent="0.3">
      <c r="A6355" s="65">
        <v>0</v>
      </c>
      <c r="B6355" s="10">
        <v>6352</v>
      </c>
      <c r="C6355" s="71">
        <v>0.63519999999999999</v>
      </c>
      <c r="D6355" s="74">
        <v>755447</v>
      </c>
      <c r="E6355" s="61">
        <v>701922</v>
      </c>
      <c r="F6355" s="68">
        <v>0.18886174999999999</v>
      </c>
      <c r="G6355" s="292">
        <v>0.17548050000000001</v>
      </c>
      <c r="H6355" s="68">
        <v>0.20145253333333332</v>
      </c>
      <c r="I6355" s="68">
        <v>0.18717919999999999</v>
      </c>
      <c r="T6355" s="91"/>
      <c r="U6355" s="91"/>
      <c r="AA6355" s="91"/>
      <c r="AB6355" s="91"/>
      <c r="AC6355" s="91"/>
      <c r="AD6355" s="91"/>
      <c r="AE6355" s="91"/>
      <c r="AF6355" s="91"/>
    </row>
    <row r="6356" spans="1:32" x14ac:dyDescent="0.3">
      <c r="A6356" s="65">
        <v>0</v>
      </c>
      <c r="B6356" s="10">
        <v>6353</v>
      </c>
      <c r="C6356" s="71">
        <v>0.63529999999999998</v>
      </c>
      <c r="D6356" s="74">
        <v>755447</v>
      </c>
      <c r="E6356" s="61">
        <v>701922</v>
      </c>
      <c r="F6356" s="68">
        <v>0.18886174999999999</v>
      </c>
      <c r="G6356" s="292">
        <v>0.17548050000000001</v>
      </c>
      <c r="H6356" s="68">
        <v>0.20145253333333332</v>
      </c>
      <c r="I6356" s="68">
        <v>0.18717919999999999</v>
      </c>
      <c r="T6356" s="91"/>
      <c r="U6356" s="91"/>
      <c r="AA6356" s="91"/>
      <c r="AB6356" s="91"/>
      <c r="AC6356" s="91"/>
      <c r="AD6356" s="91"/>
      <c r="AE6356" s="91"/>
      <c r="AF6356" s="91"/>
    </row>
    <row r="6357" spans="1:32" x14ac:dyDescent="0.3">
      <c r="A6357" s="65">
        <v>0</v>
      </c>
      <c r="B6357" s="10">
        <v>6354</v>
      </c>
      <c r="C6357" s="71">
        <v>0.63539999999999996</v>
      </c>
      <c r="D6357" s="74">
        <v>755447</v>
      </c>
      <c r="E6357" s="61">
        <v>701922</v>
      </c>
      <c r="F6357" s="68">
        <v>0.18886174999999999</v>
      </c>
      <c r="G6357" s="292">
        <v>0.17548050000000001</v>
      </c>
      <c r="H6357" s="68">
        <v>0.20145253333333332</v>
      </c>
      <c r="I6357" s="68">
        <v>0.18717919999999999</v>
      </c>
      <c r="T6357" s="91"/>
      <c r="U6357" s="91"/>
      <c r="AA6357" s="91"/>
      <c r="AB6357" s="91"/>
      <c r="AC6357" s="91"/>
      <c r="AD6357" s="91"/>
      <c r="AE6357" s="91"/>
      <c r="AF6357" s="91"/>
    </row>
    <row r="6358" spans="1:32" x14ac:dyDescent="0.3">
      <c r="A6358" s="65">
        <v>0</v>
      </c>
      <c r="B6358" s="10">
        <v>6355</v>
      </c>
      <c r="C6358" s="71">
        <v>0.63549999999999995</v>
      </c>
      <c r="D6358" s="74">
        <v>755447</v>
      </c>
      <c r="E6358" s="61">
        <v>701922</v>
      </c>
      <c r="F6358" s="68">
        <v>0.18886174999999999</v>
      </c>
      <c r="G6358" s="292">
        <v>0.17548050000000001</v>
      </c>
      <c r="H6358" s="68">
        <v>0.20145253333333332</v>
      </c>
      <c r="I6358" s="68">
        <v>0.18717919999999999</v>
      </c>
      <c r="T6358" s="91"/>
      <c r="U6358" s="91"/>
      <c r="AA6358" s="91"/>
      <c r="AB6358" s="91"/>
      <c r="AC6358" s="91"/>
      <c r="AD6358" s="91"/>
      <c r="AE6358" s="91"/>
      <c r="AF6358" s="91"/>
    </row>
    <row r="6359" spans="1:32" x14ac:dyDescent="0.3">
      <c r="A6359" s="65">
        <v>0</v>
      </c>
      <c r="B6359" s="10">
        <v>6356</v>
      </c>
      <c r="C6359" s="71">
        <v>0.63560000000000005</v>
      </c>
      <c r="D6359" s="74">
        <v>755447</v>
      </c>
      <c r="E6359" s="61">
        <v>701922</v>
      </c>
      <c r="F6359" s="68">
        <v>0.18886174999999999</v>
      </c>
      <c r="G6359" s="292">
        <v>0.17548050000000001</v>
      </c>
      <c r="H6359" s="68">
        <v>0.20145253333333332</v>
      </c>
      <c r="I6359" s="68">
        <v>0.18717919999999999</v>
      </c>
      <c r="T6359" s="91"/>
      <c r="U6359" s="91"/>
      <c r="AA6359" s="91"/>
      <c r="AB6359" s="91"/>
      <c r="AC6359" s="91"/>
      <c r="AD6359" s="91"/>
      <c r="AE6359" s="91"/>
      <c r="AF6359" s="91"/>
    </row>
    <row r="6360" spans="1:32" x14ac:dyDescent="0.3">
      <c r="A6360" s="65">
        <v>0</v>
      </c>
      <c r="B6360" s="10">
        <v>6357</v>
      </c>
      <c r="C6360" s="71">
        <v>0.63570000000000004</v>
      </c>
      <c r="D6360" s="74">
        <v>755447</v>
      </c>
      <c r="E6360" s="61">
        <v>701922</v>
      </c>
      <c r="F6360" s="68">
        <v>0.18886174999999999</v>
      </c>
      <c r="G6360" s="292">
        <v>0.17548050000000001</v>
      </c>
      <c r="H6360" s="68">
        <v>0.20145253333333332</v>
      </c>
      <c r="I6360" s="68">
        <v>0.18717919999999999</v>
      </c>
      <c r="T6360" s="91"/>
      <c r="U6360" s="91"/>
      <c r="AA6360" s="91"/>
      <c r="AB6360" s="91"/>
      <c r="AC6360" s="91"/>
      <c r="AD6360" s="91"/>
      <c r="AE6360" s="91"/>
      <c r="AF6360" s="91"/>
    </row>
    <row r="6361" spans="1:32" x14ac:dyDescent="0.3">
      <c r="A6361" s="65">
        <v>0</v>
      </c>
      <c r="B6361" s="10">
        <v>6358</v>
      </c>
      <c r="C6361" s="71">
        <v>0.63580000000000003</v>
      </c>
      <c r="D6361" s="74">
        <v>755447</v>
      </c>
      <c r="E6361" s="61">
        <v>701922</v>
      </c>
      <c r="F6361" s="68">
        <v>0.18886174999999999</v>
      </c>
      <c r="G6361" s="292">
        <v>0.17548050000000001</v>
      </c>
      <c r="H6361" s="68">
        <v>0.20145253333333332</v>
      </c>
      <c r="I6361" s="68">
        <v>0.18717919999999999</v>
      </c>
      <c r="T6361" s="91"/>
      <c r="U6361" s="91"/>
      <c r="AA6361" s="91"/>
      <c r="AB6361" s="91"/>
      <c r="AC6361" s="91"/>
      <c r="AD6361" s="91"/>
      <c r="AE6361" s="91"/>
      <c r="AF6361" s="91"/>
    </row>
    <row r="6362" spans="1:32" x14ac:dyDescent="0.3">
      <c r="A6362" s="65">
        <v>0</v>
      </c>
      <c r="B6362" s="10">
        <v>6359</v>
      </c>
      <c r="C6362" s="71">
        <v>0.63590000000000002</v>
      </c>
      <c r="D6362" s="74">
        <v>755447</v>
      </c>
      <c r="E6362" s="61">
        <v>701922</v>
      </c>
      <c r="F6362" s="68">
        <v>0.18886174999999999</v>
      </c>
      <c r="G6362" s="292">
        <v>0.17548050000000001</v>
      </c>
      <c r="H6362" s="68">
        <v>0.20145253333333332</v>
      </c>
      <c r="I6362" s="68">
        <v>0.18717919999999999</v>
      </c>
      <c r="T6362" s="91"/>
      <c r="U6362" s="91"/>
      <c r="AA6362" s="91"/>
      <c r="AB6362" s="91"/>
      <c r="AC6362" s="91"/>
      <c r="AD6362" s="91"/>
      <c r="AE6362" s="91"/>
      <c r="AF6362" s="91"/>
    </row>
    <row r="6363" spans="1:32" x14ac:dyDescent="0.3">
      <c r="A6363" s="65">
        <v>0</v>
      </c>
      <c r="B6363" s="10">
        <v>6360</v>
      </c>
      <c r="C6363" s="71">
        <v>0.63600000000000001</v>
      </c>
      <c r="D6363" s="74">
        <v>755447</v>
      </c>
      <c r="E6363" s="61">
        <v>701922</v>
      </c>
      <c r="F6363" s="68">
        <v>0.18886174999999999</v>
      </c>
      <c r="G6363" s="292">
        <v>0.17548050000000001</v>
      </c>
      <c r="H6363" s="68">
        <v>0.20145253333333332</v>
      </c>
      <c r="I6363" s="68">
        <v>0.18717919999999999</v>
      </c>
      <c r="T6363" s="91"/>
      <c r="U6363" s="91"/>
      <c r="AA6363" s="91"/>
      <c r="AB6363" s="91"/>
      <c r="AC6363" s="91"/>
      <c r="AD6363" s="91"/>
      <c r="AE6363" s="91"/>
      <c r="AF6363" s="91"/>
    </row>
    <row r="6364" spans="1:32" x14ac:dyDescent="0.3">
      <c r="A6364" s="65">
        <v>0</v>
      </c>
      <c r="B6364" s="10">
        <v>6361</v>
      </c>
      <c r="C6364" s="71">
        <v>0.6361</v>
      </c>
      <c r="D6364" s="74">
        <v>755447</v>
      </c>
      <c r="E6364" s="61">
        <v>701922</v>
      </c>
      <c r="F6364" s="68">
        <v>0.18886174999999999</v>
      </c>
      <c r="G6364" s="292">
        <v>0.17548050000000001</v>
      </c>
      <c r="H6364" s="68">
        <v>0.20145253333333332</v>
      </c>
      <c r="I6364" s="68">
        <v>0.18717919999999999</v>
      </c>
      <c r="T6364" s="91"/>
      <c r="U6364" s="91"/>
      <c r="AA6364" s="91"/>
      <c r="AB6364" s="91"/>
      <c r="AC6364" s="91"/>
      <c r="AD6364" s="91"/>
      <c r="AE6364" s="91"/>
      <c r="AF6364" s="91"/>
    </row>
    <row r="6365" spans="1:32" x14ac:dyDescent="0.3">
      <c r="A6365" s="65">
        <v>0</v>
      </c>
      <c r="B6365" s="10">
        <v>6362</v>
      </c>
      <c r="C6365" s="71">
        <v>0.63619999999999999</v>
      </c>
      <c r="D6365" s="74">
        <v>755447</v>
      </c>
      <c r="E6365" s="61">
        <v>701922</v>
      </c>
      <c r="F6365" s="68">
        <v>0.18886174999999999</v>
      </c>
      <c r="G6365" s="292">
        <v>0.17548050000000001</v>
      </c>
      <c r="H6365" s="68">
        <v>0.20145253333333332</v>
      </c>
      <c r="I6365" s="68">
        <v>0.18717919999999999</v>
      </c>
      <c r="T6365" s="91"/>
      <c r="U6365" s="91"/>
      <c r="AA6365" s="91"/>
      <c r="AB6365" s="91"/>
      <c r="AC6365" s="91"/>
      <c r="AD6365" s="91"/>
      <c r="AE6365" s="91"/>
      <c r="AF6365" s="91"/>
    </row>
    <row r="6366" spans="1:32" x14ac:dyDescent="0.3">
      <c r="A6366" s="65">
        <v>0</v>
      </c>
      <c r="B6366" s="10">
        <v>6363</v>
      </c>
      <c r="C6366" s="71">
        <v>0.63629999999999998</v>
      </c>
      <c r="D6366" s="74">
        <v>755447</v>
      </c>
      <c r="E6366" s="61">
        <v>701922</v>
      </c>
      <c r="F6366" s="68">
        <v>0.18886174999999999</v>
      </c>
      <c r="G6366" s="292">
        <v>0.17548050000000001</v>
      </c>
      <c r="H6366" s="68">
        <v>0.20145253333333332</v>
      </c>
      <c r="I6366" s="68">
        <v>0.18717919999999999</v>
      </c>
      <c r="T6366" s="91"/>
      <c r="U6366" s="91"/>
      <c r="AA6366" s="91"/>
      <c r="AB6366" s="91"/>
      <c r="AC6366" s="91"/>
      <c r="AD6366" s="91"/>
      <c r="AE6366" s="91"/>
      <c r="AF6366" s="91"/>
    </row>
    <row r="6367" spans="1:32" x14ac:dyDescent="0.3">
      <c r="A6367" s="65">
        <v>0</v>
      </c>
      <c r="B6367" s="10">
        <v>6364</v>
      </c>
      <c r="C6367" s="71">
        <v>0.63639999999999997</v>
      </c>
      <c r="D6367" s="74">
        <v>755447</v>
      </c>
      <c r="E6367" s="61">
        <v>701922</v>
      </c>
      <c r="F6367" s="68">
        <v>0.18886174999999999</v>
      </c>
      <c r="G6367" s="292">
        <v>0.17548050000000001</v>
      </c>
      <c r="H6367" s="68">
        <v>0.20145253333333332</v>
      </c>
      <c r="I6367" s="68">
        <v>0.18717919999999999</v>
      </c>
      <c r="T6367" s="91"/>
      <c r="U6367" s="91"/>
      <c r="AA6367" s="91"/>
      <c r="AB6367" s="91"/>
      <c r="AC6367" s="91"/>
      <c r="AD6367" s="91"/>
      <c r="AE6367" s="91"/>
      <c r="AF6367" s="91"/>
    </row>
    <row r="6368" spans="1:32" x14ac:dyDescent="0.3">
      <c r="A6368" s="65">
        <v>0</v>
      </c>
      <c r="B6368" s="10">
        <v>6365</v>
      </c>
      <c r="C6368" s="71">
        <v>0.63649999999999995</v>
      </c>
      <c r="D6368" s="74">
        <v>755447</v>
      </c>
      <c r="E6368" s="61">
        <v>701922</v>
      </c>
      <c r="F6368" s="68">
        <v>0.18886174999999999</v>
      </c>
      <c r="G6368" s="292">
        <v>0.17548050000000001</v>
      </c>
      <c r="H6368" s="68">
        <v>0.20145253333333332</v>
      </c>
      <c r="I6368" s="68">
        <v>0.18717919999999999</v>
      </c>
      <c r="T6368" s="91"/>
      <c r="U6368" s="91"/>
      <c r="AA6368" s="91"/>
      <c r="AB6368" s="91"/>
      <c r="AC6368" s="91"/>
      <c r="AD6368" s="91"/>
      <c r="AE6368" s="91"/>
      <c r="AF6368" s="91"/>
    </row>
    <row r="6369" spans="1:32" x14ac:dyDescent="0.3">
      <c r="A6369" s="65">
        <v>0</v>
      </c>
      <c r="B6369" s="10">
        <v>6366</v>
      </c>
      <c r="C6369" s="71">
        <v>0.63660000000000005</v>
      </c>
      <c r="D6369" s="74">
        <v>755447</v>
      </c>
      <c r="E6369" s="61">
        <v>701922</v>
      </c>
      <c r="F6369" s="68">
        <v>0.18886174999999999</v>
      </c>
      <c r="G6369" s="292">
        <v>0.17548050000000001</v>
      </c>
      <c r="H6369" s="68">
        <v>0.20145253333333332</v>
      </c>
      <c r="I6369" s="68">
        <v>0.18717919999999999</v>
      </c>
      <c r="T6369" s="91"/>
      <c r="U6369" s="91"/>
      <c r="AA6369" s="91"/>
      <c r="AB6369" s="91"/>
      <c r="AC6369" s="91"/>
      <c r="AD6369" s="91"/>
      <c r="AE6369" s="91"/>
      <c r="AF6369" s="91"/>
    </row>
    <row r="6370" spans="1:32" x14ac:dyDescent="0.3">
      <c r="A6370" s="65">
        <v>0</v>
      </c>
      <c r="B6370" s="10">
        <v>6367</v>
      </c>
      <c r="C6370" s="71">
        <v>0.63670000000000004</v>
      </c>
      <c r="D6370" s="74">
        <v>755447</v>
      </c>
      <c r="E6370" s="61">
        <v>701922</v>
      </c>
      <c r="F6370" s="68">
        <v>0.18886174999999999</v>
      </c>
      <c r="G6370" s="292">
        <v>0.17548050000000001</v>
      </c>
      <c r="H6370" s="68">
        <v>0.20145253333333332</v>
      </c>
      <c r="I6370" s="68">
        <v>0.18717919999999999</v>
      </c>
      <c r="T6370" s="91"/>
      <c r="U6370" s="91"/>
      <c r="AA6370" s="91"/>
      <c r="AB6370" s="91"/>
      <c r="AC6370" s="91"/>
      <c r="AD6370" s="91"/>
      <c r="AE6370" s="91"/>
      <c r="AF6370" s="91"/>
    </row>
    <row r="6371" spans="1:32" x14ac:dyDescent="0.3">
      <c r="A6371" s="65">
        <v>0</v>
      </c>
      <c r="B6371" s="10">
        <v>6368</v>
      </c>
      <c r="C6371" s="71">
        <v>0.63680000000000003</v>
      </c>
      <c r="D6371" s="74">
        <v>755447</v>
      </c>
      <c r="E6371" s="61">
        <v>701922</v>
      </c>
      <c r="F6371" s="68">
        <v>0.18886174999999999</v>
      </c>
      <c r="G6371" s="292">
        <v>0.17548050000000001</v>
      </c>
      <c r="H6371" s="68">
        <v>0.20145253333333332</v>
      </c>
      <c r="I6371" s="68">
        <v>0.18717919999999999</v>
      </c>
      <c r="T6371" s="91"/>
      <c r="U6371" s="91"/>
      <c r="AA6371" s="91"/>
      <c r="AB6371" s="91"/>
      <c r="AC6371" s="91"/>
      <c r="AD6371" s="91"/>
      <c r="AE6371" s="91"/>
      <c r="AF6371" s="91"/>
    </row>
    <row r="6372" spans="1:32" x14ac:dyDescent="0.3">
      <c r="A6372" s="65">
        <v>0</v>
      </c>
      <c r="B6372" s="10">
        <v>6369</v>
      </c>
      <c r="C6372" s="71">
        <v>0.63690000000000002</v>
      </c>
      <c r="D6372" s="74">
        <v>755447</v>
      </c>
      <c r="E6372" s="61">
        <v>701922</v>
      </c>
      <c r="F6372" s="68">
        <v>0.18886174999999999</v>
      </c>
      <c r="G6372" s="292">
        <v>0.17548050000000001</v>
      </c>
      <c r="H6372" s="68">
        <v>0.20145253333333332</v>
      </c>
      <c r="I6372" s="68">
        <v>0.18717919999999999</v>
      </c>
      <c r="T6372" s="91"/>
      <c r="U6372" s="91"/>
      <c r="AA6372" s="91"/>
      <c r="AB6372" s="91"/>
      <c r="AC6372" s="91"/>
      <c r="AD6372" s="91"/>
      <c r="AE6372" s="91"/>
      <c r="AF6372" s="91"/>
    </row>
    <row r="6373" spans="1:32" x14ac:dyDescent="0.3">
      <c r="A6373" s="65">
        <v>0</v>
      </c>
      <c r="B6373" s="10">
        <v>6370</v>
      </c>
      <c r="C6373" s="71">
        <v>0.63700000000000001</v>
      </c>
      <c r="D6373" s="74">
        <v>755447</v>
      </c>
      <c r="E6373" s="61">
        <v>701922</v>
      </c>
      <c r="F6373" s="68">
        <v>0.18886174999999999</v>
      </c>
      <c r="G6373" s="292">
        <v>0.17548050000000001</v>
      </c>
      <c r="H6373" s="68">
        <v>0.20145253333333332</v>
      </c>
      <c r="I6373" s="68">
        <v>0.18717919999999999</v>
      </c>
      <c r="T6373" s="91"/>
      <c r="U6373" s="91"/>
      <c r="AA6373" s="91"/>
      <c r="AB6373" s="91"/>
      <c r="AC6373" s="91"/>
      <c r="AD6373" s="91"/>
      <c r="AE6373" s="91"/>
      <c r="AF6373" s="91"/>
    </row>
    <row r="6374" spans="1:32" x14ac:dyDescent="0.3">
      <c r="A6374" s="65">
        <v>0</v>
      </c>
      <c r="B6374" s="10">
        <v>6371</v>
      </c>
      <c r="C6374" s="71">
        <v>0.6371</v>
      </c>
      <c r="D6374" s="74">
        <v>755447</v>
      </c>
      <c r="E6374" s="61">
        <v>701922</v>
      </c>
      <c r="F6374" s="68">
        <v>0.18886174999999999</v>
      </c>
      <c r="G6374" s="292">
        <v>0.17548050000000001</v>
      </c>
      <c r="H6374" s="68">
        <v>0.20145253333333332</v>
      </c>
      <c r="I6374" s="68">
        <v>0.18717919999999999</v>
      </c>
      <c r="T6374" s="91"/>
      <c r="U6374" s="91"/>
      <c r="AA6374" s="91"/>
      <c r="AB6374" s="91"/>
      <c r="AC6374" s="91"/>
      <c r="AD6374" s="91"/>
      <c r="AE6374" s="91"/>
      <c r="AF6374" s="91"/>
    </row>
    <row r="6375" spans="1:32" x14ac:dyDescent="0.3">
      <c r="A6375" s="65">
        <v>0</v>
      </c>
      <c r="B6375" s="10">
        <v>6372</v>
      </c>
      <c r="C6375" s="71">
        <v>0.63719999999999999</v>
      </c>
      <c r="D6375" s="74">
        <v>755447</v>
      </c>
      <c r="E6375" s="61">
        <v>701922</v>
      </c>
      <c r="F6375" s="68">
        <v>0.18886174999999999</v>
      </c>
      <c r="G6375" s="292">
        <v>0.17548050000000001</v>
      </c>
      <c r="H6375" s="68">
        <v>0.20145253333333332</v>
      </c>
      <c r="I6375" s="68">
        <v>0.18717919999999999</v>
      </c>
      <c r="T6375" s="91"/>
      <c r="U6375" s="91"/>
      <c r="AA6375" s="91"/>
      <c r="AB6375" s="91"/>
      <c r="AC6375" s="91"/>
      <c r="AD6375" s="91"/>
      <c r="AE6375" s="91"/>
      <c r="AF6375" s="91"/>
    </row>
    <row r="6376" spans="1:32" x14ac:dyDescent="0.3">
      <c r="A6376" s="65">
        <v>0</v>
      </c>
      <c r="B6376" s="10">
        <v>6373</v>
      </c>
      <c r="C6376" s="71">
        <v>0.63729999999999998</v>
      </c>
      <c r="D6376" s="74">
        <v>755447</v>
      </c>
      <c r="E6376" s="61">
        <v>701922</v>
      </c>
      <c r="F6376" s="68">
        <v>0.18886174999999999</v>
      </c>
      <c r="G6376" s="292">
        <v>0.17548050000000001</v>
      </c>
      <c r="H6376" s="68">
        <v>0.20145253333333332</v>
      </c>
      <c r="I6376" s="68">
        <v>0.18717919999999999</v>
      </c>
      <c r="T6376" s="91"/>
      <c r="U6376" s="91"/>
      <c r="AA6376" s="91"/>
      <c r="AB6376" s="91"/>
      <c r="AC6376" s="91"/>
      <c r="AD6376" s="91"/>
      <c r="AE6376" s="91"/>
      <c r="AF6376" s="91"/>
    </row>
    <row r="6377" spans="1:32" x14ac:dyDescent="0.3">
      <c r="A6377" s="65">
        <v>0</v>
      </c>
      <c r="B6377" s="10">
        <v>6374</v>
      </c>
      <c r="C6377" s="71">
        <v>0.63739999999999997</v>
      </c>
      <c r="D6377" s="74">
        <v>755447</v>
      </c>
      <c r="E6377" s="61">
        <v>701922</v>
      </c>
      <c r="F6377" s="68">
        <v>0.18886174999999999</v>
      </c>
      <c r="G6377" s="292">
        <v>0.17548050000000001</v>
      </c>
      <c r="H6377" s="68">
        <v>0.20145253333333332</v>
      </c>
      <c r="I6377" s="68">
        <v>0.18717919999999999</v>
      </c>
      <c r="T6377" s="91"/>
      <c r="U6377" s="91"/>
      <c r="AA6377" s="91"/>
      <c r="AB6377" s="91"/>
      <c r="AC6377" s="91"/>
      <c r="AD6377" s="91"/>
      <c r="AE6377" s="91"/>
      <c r="AF6377" s="91"/>
    </row>
    <row r="6378" spans="1:32" x14ac:dyDescent="0.3">
      <c r="A6378" s="65">
        <v>0</v>
      </c>
      <c r="B6378" s="10">
        <v>6375</v>
      </c>
      <c r="C6378" s="71">
        <v>0.63749999999999996</v>
      </c>
      <c r="D6378" s="74">
        <v>755447</v>
      </c>
      <c r="E6378" s="61">
        <v>701922</v>
      </c>
      <c r="F6378" s="68">
        <v>0.18886174999999999</v>
      </c>
      <c r="G6378" s="292">
        <v>0.17548050000000001</v>
      </c>
      <c r="H6378" s="68">
        <v>0.20145253333333332</v>
      </c>
      <c r="I6378" s="68">
        <v>0.18717919999999999</v>
      </c>
      <c r="T6378" s="91"/>
      <c r="U6378" s="91"/>
      <c r="AA6378" s="91"/>
      <c r="AB6378" s="91"/>
      <c r="AC6378" s="91"/>
      <c r="AD6378" s="91"/>
      <c r="AE6378" s="91"/>
      <c r="AF6378" s="91"/>
    </row>
    <row r="6379" spans="1:32" x14ac:dyDescent="0.3">
      <c r="A6379" s="65">
        <v>0</v>
      </c>
      <c r="B6379" s="10">
        <v>6376</v>
      </c>
      <c r="C6379" s="71">
        <v>0.63759999999999994</v>
      </c>
      <c r="D6379" s="74">
        <v>755447</v>
      </c>
      <c r="E6379" s="61">
        <v>701922</v>
      </c>
      <c r="F6379" s="68">
        <v>0.18886174999999999</v>
      </c>
      <c r="G6379" s="292">
        <v>0.17548050000000001</v>
      </c>
      <c r="H6379" s="68">
        <v>0.20145253333333332</v>
      </c>
      <c r="I6379" s="68">
        <v>0.18717919999999999</v>
      </c>
      <c r="T6379" s="91"/>
      <c r="U6379" s="91"/>
      <c r="AA6379" s="91"/>
      <c r="AB6379" s="91"/>
      <c r="AC6379" s="91"/>
      <c r="AD6379" s="91"/>
      <c r="AE6379" s="91"/>
      <c r="AF6379" s="91"/>
    </row>
    <row r="6380" spans="1:32" x14ac:dyDescent="0.3">
      <c r="A6380" s="65">
        <v>0</v>
      </c>
      <c r="B6380" s="10">
        <v>6377</v>
      </c>
      <c r="C6380" s="71">
        <v>0.63770000000000004</v>
      </c>
      <c r="D6380" s="74">
        <v>755447</v>
      </c>
      <c r="E6380" s="61">
        <v>701922</v>
      </c>
      <c r="F6380" s="68">
        <v>0.18886174999999999</v>
      </c>
      <c r="G6380" s="292">
        <v>0.17548050000000001</v>
      </c>
      <c r="H6380" s="68">
        <v>0.20145253333333332</v>
      </c>
      <c r="I6380" s="68">
        <v>0.18717919999999999</v>
      </c>
      <c r="T6380" s="91"/>
      <c r="U6380" s="91"/>
      <c r="AA6380" s="91"/>
      <c r="AB6380" s="91"/>
      <c r="AC6380" s="91"/>
      <c r="AD6380" s="91"/>
      <c r="AE6380" s="91"/>
      <c r="AF6380" s="91"/>
    </row>
    <row r="6381" spans="1:32" x14ac:dyDescent="0.3">
      <c r="A6381" s="65">
        <v>0</v>
      </c>
      <c r="B6381" s="10">
        <v>6378</v>
      </c>
      <c r="C6381" s="71">
        <v>0.63780000000000003</v>
      </c>
      <c r="D6381" s="74">
        <v>755447</v>
      </c>
      <c r="E6381" s="61">
        <v>701922</v>
      </c>
      <c r="F6381" s="68">
        <v>0.18886174999999999</v>
      </c>
      <c r="G6381" s="292">
        <v>0.17548050000000001</v>
      </c>
      <c r="H6381" s="68">
        <v>0.20145253333333332</v>
      </c>
      <c r="I6381" s="68">
        <v>0.18717919999999999</v>
      </c>
      <c r="T6381" s="91"/>
      <c r="U6381" s="91"/>
      <c r="AA6381" s="91"/>
      <c r="AB6381" s="91"/>
      <c r="AC6381" s="91"/>
      <c r="AD6381" s="91"/>
      <c r="AE6381" s="91"/>
      <c r="AF6381" s="91"/>
    </row>
    <row r="6382" spans="1:32" x14ac:dyDescent="0.3">
      <c r="A6382" s="65">
        <v>0</v>
      </c>
      <c r="B6382" s="10">
        <v>6379</v>
      </c>
      <c r="C6382" s="71">
        <v>0.63790000000000002</v>
      </c>
      <c r="D6382" s="74">
        <v>755447</v>
      </c>
      <c r="E6382" s="61">
        <v>701922</v>
      </c>
      <c r="F6382" s="68">
        <v>0.18886174999999999</v>
      </c>
      <c r="G6382" s="292">
        <v>0.17548050000000001</v>
      </c>
      <c r="H6382" s="68">
        <v>0.20145253333333332</v>
      </c>
      <c r="I6382" s="68">
        <v>0.18717919999999999</v>
      </c>
      <c r="T6382" s="91"/>
      <c r="U6382" s="91"/>
      <c r="AA6382" s="91"/>
      <c r="AB6382" s="91"/>
      <c r="AC6382" s="91"/>
      <c r="AD6382" s="91"/>
      <c r="AE6382" s="91"/>
      <c r="AF6382" s="91"/>
    </row>
    <row r="6383" spans="1:32" x14ac:dyDescent="0.3">
      <c r="A6383" s="65">
        <v>0</v>
      </c>
      <c r="B6383" s="10">
        <v>6380</v>
      </c>
      <c r="C6383" s="71">
        <v>0.63800000000000001</v>
      </c>
      <c r="D6383" s="74">
        <v>755447</v>
      </c>
      <c r="E6383" s="61">
        <v>701922</v>
      </c>
      <c r="F6383" s="68">
        <v>0.18886174999999999</v>
      </c>
      <c r="G6383" s="292">
        <v>0.17548050000000001</v>
      </c>
      <c r="H6383" s="68">
        <v>0.20145253333333332</v>
      </c>
      <c r="I6383" s="68">
        <v>0.18717919999999999</v>
      </c>
      <c r="T6383" s="91"/>
      <c r="U6383" s="91"/>
      <c r="AA6383" s="91"/>
      <c r="AB6383" s="91"/>
      <c r="AC6383" s="91"/>
      <c r="AD6383" s="91"/>
      <c r="AE6383" s="91"/>
      <c r="AF6383" s="91"/>
    </row>
    <row r="6384" spans="1:32" x14ac:dyDescent="0.3">
      <c r="A6384" s="65">
        <v>0</v>
      </c>
      <c r="B6384" s="10">
        <v>6381</v>
      </c>
      <c r="C6384" s="71">
        <v>0.6381</v>
      </c>
      <c r="D6384" s="74">
        <v>755447</v>
      </c>
      <c r="E6384" s="61">
        <v>701922</v>
      </c>
      <c r="F6384" s="68">
        <v>0.18886174999999999</v>
      </c>
      <c r="G6384" s="292">
        <v>0.17548050000000001</v>
      </c>
      <c r="H6384" s="68">
        <v>0.20145253333333332</v>
      </c>
      <c r="I6384" s="68">
        <v>0.18717919999999999</v>
      </c>
      <c r="T6384" s="91"/>
      <c r="U6384" s="91"/>
      <c r="AA6384" s="91"/>
      <c r="AB6384" s="91"/>
      <c r="AC6384" s="91"/>
      <c r="AD6384" s="91"/>
      <c r="AE6384" s="91"/>
      <c r="AF6384" s="91"/>
    </row>
    <row r="6385" spans="1:32" x14ac:dyDescent="0.3">
      <c r="A6385" s="65">
        <v>0</v>
      </c>
      <c r="B6385" s="10">
        <v>6382</v>
      </c>
      <c r="C6385" s="71">
        <v>0.63819999999999999</v>
      </c>
      <c r="D6385" s="74">
        <v>755447</v>
      </c>
      <c r="E6385" s="61">
        <v>701922</v>
      </c>
      <c r="F6385" s="68">
        <v>0.18886174999999999</v>
      </c>
      <c r="G6385" s="292">
        <v>0.17548050000000001</v>
      </c>
      <c r="H6385" s="68">
        <v>0.20145253333333332</v>
      </c>
      <c r="I6385" s="68">
        <v>0.18717919999999999</v>
      </c>
      <c r="T6385" s="91"/>
      <c r="U6385" s="91"/>
      <c r="AA6385" s="91"/>
      <c r="AB6385" s="91"/>
      <c r="AC6385" s="91"/>
      <c r="AD6385" s="91"/>
      <c r="AE6385" s="91"/>
      <c r="AF6385" s="91"/>
    </row>
    <row r="6386" spans="1:32" x14ac:dyDescent="0.3">
      <c r="A6386" s="65">
        <v>0</v>
      </c>
      <c r="B6386" s="10">
        <v>6383</v>
      </c>
      <c r="C6386" s="71">
        <v>0.63829999999999998</v>
      </c>
      <c r="D6386" s="74">
        <v>755447</v>
      </c>
      <c r="E6386" s="61">
        <v>701922</v>
      </c>
      <c r="F6386" s="68">
        <v>0.18886174999999999</v>
      </c>
      <c r="G6386" s="292">
        <v>0.17548050000000001</v>
      </c>
      <c r="H6386" s="68">
        <v>0.20145253333333332</v>
      </c>
      <c r="I6386" s="68">
        <v>0.18717919999999999</v>
      </c>
      <c r="T6386" s="91"/>
      <c r="U6386" s="91"/>
      <c r="AA6386" s="91"/>
      <c r="AB6386" s="91"/>
      <c r="AC6386" s="91"/>
      <c r="AD6386" s="91"/>
      <c r="AE6386" s="91"/>
      <c r="AF6386" s="91"/>
    </row>
    <row r="6387" spans="1:32" x14ac:dyDescent="0.3">
      <c r="A6387" s="65">
        <v>0</v>
      </c>
      <c r="B6387" s="10">
        <v>6384</v>
      </c>
      <c r="C6387" s="71">
        <v>0.63839999999999997</v>
      </c>
      <c r="D6387" s="74">
        <v>755447</v>
      </c>
      <c r="E6387" s="61">
        <v>701922</v>
      </c>
      <c r="F6387" s="68">
        <v>0.18886174999999999</v>
      </c>
      <c r="G6387" s="292">
        <v>0.17548050000000001</v>
      </c>
      <c r="H6387" s="68">
        <v>0.20145253333333332</v>
      </c>
      <c r="I6387" s="68">
        <v>0.18717919999999999</v>
      </c>
      <c r="T6387" s="91"/>
      <c r="U6387" s="91"/>
      <c r="AA6387" s="91"/>
      <c r="AB6387" s="91"/>
      <c r="AC6387" s="91"/>
      <c r="AD6387" s="91"/>
      <c r="AE6387" s="91"/>
      <c r="AF6387" s="91"/>
    </row>
    <row r="6388" spans="1:32" x14ac:dyDescent="0.3">
      <c r="A6388" s="65">
        <v>0</v>
      </c>
      <c r="B6388" s="10">
        <v>6385</v>
      </c>
      <c r="C6388" s="71">
        <v>0.63849999999999996</v>
      </c>
      <c r="D6388" s="74">
        <v>755447</v>
      </c>
      <c r="E6388" s="61">
        <v>701922</v>
      </c>
      <c r="F6388" s="68">
        <v>0.18886174999999999</v>
      </c>
      <c r="G6388" s="292">
        <v>0.17548050000000001</v>
      </c>
      <c r="H6388" s="68">
        <v>0.20145253333333332</v>
      </c>
      <c r="I6388" s="68">
        <v>0.18717919999999999</v>
      </c>
      <c r="T6388" s="91"/>
      <c r="U6388" s="91"/>
      <c r="AA6388" s="91"/>
      <c r="AB6388" s="91"/>
      <c r="AC6388" s="91"/>
      <c r="AD6388" s="91"/>
      <c r="AE6388" s="91"/>
      <c r="AF6388" s="91"/>
    </row>
    <row r="6389" spans="1:32" x14ac:dyDescent="0.3">
      <c r="A6389" s="65">
        <v>0</v>
      </c>
      <c r="B6389" s="10">
        <v>6386</v>
      </c>
      <c r="C6389" s="71">
        <v>0.63859999999999995</v>
      </c>
      <c r="D6389" s="74">
        <v>755447</v>
      </c>
      <c r="E6389" s="61">
        <v>701922</v>
      </c>
      <c r="F6389" s="68">
        <v>0.18886174999999999</v>
      </c>
      <c r="G6389" s="292">
        <v>0.17548050000000001</v>
      </c>
      <c r="H6389" s="68">
        <v>0.20145253333333332</v>
      </c>
      <c r="I6389" s="68">
        <v>0.18717919999999999</v>
      </c>
      <c r="T6389" s="91"/>
      <c r="U6389" s="91"/>
      <c r="AA6389" s="91"/>
      <c r="AB6389" s="91"/>
      <c r="AC6389" s="91"/>
      <c r="AD6389" s="91"/>
      <c r="AE6389" s="91"/>
      <c r="AF6389" s="91"/>
    </row>
    <row r="6390" spans="1:32" x14ac:dyDescent="0.3">
      <c r="A6390" s="65">
        <v>0</v>
      </c>
      <c r="B6390" s="10">
        <v>6387</v>
      </c>
      <c r="C6390" s="71">
        <v>0.63870000000000005</v>
      </c>
      <c r="D6390" s="74">
        <v>755447</v>
      </c>
      <c r="E6390" s="61">
        <v>701922</v>
      </c>
      <c r="F6390" s="68">
        <v>0.18886174999999999</v>
      </c>
      <c r="G6390" s="292">
        <v>0.17548050000000001</v>
      </c>
      <c r="H6390" s="68">
        <v>0.20145253333333332</v>
      </c>
      <c r="I6390" s="68">
        <v>0.18717919999999999</v>
      </c>
      <c r="T6390" s="91"/>
      <c r="U6390" s="91"/>
      <c r="AA6390" s="91"/>
      <c r="AB6390" s="91"/>
      <c r="AC6390" s="91"/>
      <c r="AD6390" s="91"/>
      <c r="AE6390" s="91"/>
      <c r="AF6390" s="91"/>
    </row>
    <row r="6391" spans="1:32" x14ac:dyDescent="0.3">
      <c r="A6391" s="65">
        <v>0</v>
      </c>
      <c r="B6391" s="10">
        <v>6388</v>
      </c>
      <c r="C6391" s="71">
        <v>0.63880000000000003</v>
      </c>
      <c r="D6391" s="74">
        <v>755447</v>
      </c>
      <c r="E6391" s="61">
        <v>701922</v>
      </c>
      <c r="F6391" s="68">
        <v>0.18886174999999999</v>
      </c>
      <c r="G6391" s="292">
        <v>0.17548050000000001</v>
      </c>
      <c r="H6391" s="68">
        <v>0.20145253333333332</v>
      </c>
      <c r="I6391" s="68">
        <v>0.18717919999999999</v>
      </c>
      <c r="T6391" s="91"/>
      <c r="U6391" s="91"/>
      <c r="AA6391" s="91"/>
      <c r="AB6391" s="91"/>
      <c r="AC6391" s="91"/>
      <c r="AD6391" s="91"/>
      <c r="AE6391" s="91"/>
      <c r="AF6391" s="91"/>
    </row>
    <row r="6392" spans="1:32" x14ac:dyDescent="0.3">
      <c r="A6392" s="65">
        <v>0</v>
      </c>
      <c r="B6392" s="10">
        <v>6389</v>
      </c>
      <c r="C6392" s="71">
        <v>0.63890000000000002</v>
      </c>
      <c r="D6392" s="74">
        <v>755447</v>
      </c>
      <c r="E6392" s="61">
        <v>701922</v>
      </c>
      <c r="F6392" s="68">
        <v>0.18886174999999999</v>
      </c>
      <c r="G6392" s="292">
        <v>0.17548050000000001</v>
      </c>
      <c r="H6392" s="68">
        <v>0.20145253333333332</v>
      </c>
      <c r="I6392" s="68">
        <v>0.18717919999999999</v>
      </c>
      <c r="T6392" s="91"/>
      <c r="U6392" s="91"/>
      <c r="AA6392" s="91"/>
      <c r="AB6392" s="91"/>
      <c r="AC6392" s="91"/>
      <c r="AD6392" s="91"/>
      <c r="AE6392" s="91"/>
      <c r="AF6392" s="91"/>
    </row>
    <row r="6393" spans="1:32" x14ac:dyDescent="0.3">
      <c r="A6393" s="65">
        <v>0</v>
      </c>
      <c r="B6393" s="10">
        <v>6390</v>
      </c>
      <c r="C6393" s="71">
        <v>0.63900000000000001</v>
      </c>
      <c r="D6393" s="74">
        <v>755447</v>
      </c>
      <c r="E6393" s="61">
        <v>701922</v>
      </c>
      <c r="F6393" s="68">
        <v>0.18886174999999999</v>
      </c>
      <c r="G6393" s="292">
        <v>0.17548050000000001</v>
      </c>
      <c r="H6393" s="68">
        <v>0.20145253333333332</v>
      </c>
      <c r="I6393" s="68">
        <v>0.18717919999999999</v>
      </c>
      <c r="T6393" s="91"/>
      <c r="U6393" s="91"/>
      <c r="AA6393" s="91"/>
      <c r="AB6393" s="91"/>
      <c r="AC6393" s="91"/>
      <c r="AD6393" s="91"/>
      <c r="AE6393" s="91"/>
      <c r="AF6393" s="91"/>
    </row>
    <row r="6394" spans="1:32" x14ac:dyDescent="0.3">
      <c r="A6394" s="65">
        <v>0</v>
      </c>
      <c r="B6394" s="10">
        <v>6391</v>
      </c>
      <c r="C6394" s="71">
        <v>0.6391</v>
      </c>
      <c r="D6394" s="74">
        <v>755447</v>
      </c>
      <c r="E6394" s="61">
        <v>701922</v>
      </c>
      <c r="F6394" s="68">
        <v>0.18886174999999999</v>
      </c>
      <c r="G6394" s="292">
        <v>0.17548050000000001</v>
      </c>
      <c r="H6394" s="68">
        <v>0.20145253333333332</v>
      </c>
      <c r="I6394" s="68">
        <v>0.18717919999999999</v>
      </c>
      <c r="T6394" s="91"/>
      <c r="U6394" s="91"/>
      <c r="AA6394" s="91"/>
      <c r="AB6394" s="91"/>
      <c r="AC6394" s="91"/>
      <c r="AD6394" s="91"/>
      <c r="AE6394" s="91"/>
      <c r="AF6394" s="91"/>
    </row>
    <row r="6395" spans="1:32" x14ac:dyDescent="0.3">
      <c r="A6395" s="65">
        <v>0</v>
      </c>
      <c r="B6395" s="10">
        <v>6392</v>
      </c>
      <c r="C6395" s="71">
        <v>0.63919999999999999</v>
      </c>
      <c r="D6395" s="74">
        <v>755447</v>
      </c>
      <c r="E6395" s="61">
        <v>701922</v>
      </c>
      <c r="F6395" s="68">
        <v>0.18886174999999999</v>
      </c>
      <c r="G6395" s="292">
        <v>0.17548050000000001</v>
      </c>
      <c r="H6395" s="68">
        <v>0.20145253333333332</v>
      </c>
      <c r="I6395" s="68">
        <v>0.18717919999999999</v>
      </c>
      <c r="T6395" s="91"/>
      <c r="U6395" s="91"/>
      <c r="AA6395" s="91"/>
      <c r="AB6395" s="91"/>
      <c r="AC6395" s="91"/>
      <c r="AD6395" s="91"/>
      <c r="AE6395" s="91"/>
      <c r="AF6395" s="91"/>
    </row>
    <row r="6396" spans="1:32" x14ac:dyDescent="0.3">
      <c r="A6396" s="65">
        <v>0</v>
      </c>
      <c r="B6396" s="10">
        <v>6393</v>
      </c>
      <c r="C6396" s="71">
        <v>0.63929999999999998</v>
      </c>
      <c r="D6396" s="74">
        <v>755447</v>
      </c>
      <c r="E6396" s="61">
        <v>701922</v>
      </c>
      <c r="F6396" s="68">
        <v>0.18886174999999999</v>
      </c>
      <c r="G6396" s="292">
        <v>0.17548050000000001</v>
      </c>
      <c r="H6396" s="68">
        <v>0.20145253333333332</v>
      </c>
      <c r="I6396" s="68">
        <v>0.18717919999999999</v>
      </c>
      <c r="T6396" s="91"/>
      <c r="U6396" s="91"/>
      <c r="AA6396" s="91"/>
      <c r="AB6396" s="91"/>
      <c r="AC6396" s="91"/>
      <c r="AD6396" s="91"/>
      <c r="AE6396" s="91"/>
      <c r="AF6396" s="91"/>
    </row>
    <row r="6397" spans="1:32" x14ac:dyDescent="0.3">
      <c r="A6397" s="65">
        <v>0</v>
      </c>
      <c r="B6397" s="10">
        <v>6394</v>
      </c>
      <c r="C6397" s="71">
        <v>0.63939999999999997</v>
      </c>
      <c r="D6397" s="74">
        <v>755447</v>
      </c>
      <c r="E6397" s="61">
        <v>701922</v>
      </c>
      <c r="F6397" s="68">
        <v>0.18886174999999999</v>
      </c>
      <c r="G6397" s="292">
        <v>0.17548050000000001</v>
      </c>
      <c r="H6397" s="68">
        <v>0.20145253333333332</v>
      </c>
      <c r="I6397" s="68">
        <v>0.18717919999999999</v>
      </c>
      <c r="T6397" s="91"/>
      <c r="U6397" s="91"/>
      <c r="AA6397" s="91"/>
      <c r="AB6397" s="91"/>
      <c r="AC6397" s="91"/>
      <c r="AD6397" s="91"/>
      <c r="AE6397" s="91"/>
      <c r="AF6397" s="91"/>
    </row>
    <row r="6398" spans="1:32" x14ac:dyDescent="0.3">
      <c r="A6398" s="65">
        <v>0</v>
      </c>
      <c r="B6398" s="10">
        <v>6395</v>
      </c>
      <c r="C6398" s="71">
        <v>0.63949999999999996</v>
      </c>
      <c r="D6398" s="74">
        <v>755447</v>
      </c>
      <c r="E6398" s="61">
        <v>701922</v>
      </c>
      <c r="F6398" s="68">
        <v>0.18886174999999999</v>
      </c>
      <c r="G6398" s="292">
        <v>0.17548050000000001</v>
      </c>
      <c r="H6398" s="68">
        <v>0.20145253333333332</v>
      </c>
      <c r="I6398" s="68">
        <v>0.18717919999999999</v>
      </c>
      <c r="T6398" s="91"/>
      <c r="U6398" s="91"/>
      <c r="AA6398" s="91"/>
      <c r="AB6398" s="91"/>
      <c r="AC6398" s="91"/>
      <c r="AD6398" s="91"/>
      <c r="AE6398" s="91"/>
      <c r="AF6398" s="91"/>
    </row>
    <row r="6399" spans="1:32" x14ac:dyDescent="0.3">
      <c r="A6399" s="65">
        <v>0</v>
      </c>
      <c r="B6399" s="10">
        <v>6396</v>
      </c>
      <c r="C6399" s="71">
        <v>0.63959999999999995</v>
      </c>
      <c r="D6399" s="74">
        <v>755447</v>
      </c>
      <c r="E6399" s="61">
        <v>701922</v>
      </c>
      <c r="F6399" s="68">
        <v>0.18886174999999999</v>
      </c>
      <c r="G6399" s="292">
        <v>0.17548050000000001</v>
      </c>
      <c r="H6399" s="68">
        <v>0.20145253333333332</v>
      </c>
      <c r="I6399" s="68">
        <v>0.18717919999999999</v>
      </c>
      <c r="T6399" s="91"/>
      <c r="U6399" s="91"/>
      <c r="AA6399" s="91"/>
      <c r="AB6399" s="91"/>
      <c r="AC6399" s="91"/>
      <c r="AD6399" s="91"/>
      <c r="AE6399" s="91"/>
      <c r="AF6399" s="91"/>
    </row>
    <row r="6400" spans="1:32" x14ac:dyDescent="0.3">
      <c r="A6400" s="65">
        <v>0</v>
      </c>
      <c r="B6400" s="10">
        <v>6397</v>
      </c>
      <c r="C6400" s="71">
        <v>0.63970000000000005</v>
      </c>
      <c r="D6400" s="74">
        <v>755447</v>
      </c>
      <c r="E6400" s="61">
        <v>701922</v>
      </c>
      <c r="F6400" s="68">
        <v>0.18886174999999999</v>
      </c>
      <c r="G6400" s="292">
        <v>0.17548050000000001</v>
      </c>
      <c r="H6400" s="68">
        <v>0.20145253333333332</v>
      </c>
      <c r="I6400" s="68">
        <v>0.18717919999999999</v>
      </c>
      <c r="T6400" s="91"/>
      <c r="U6400" s="91"/>
      <c r="AA6400" s="91"/>
      <c r="AB6400" s="91"/>
      <c r="AC6400" s="91"/>
      <c r="AD6400" s="91"/>
      <c r="AE6400" s="91"/>
      <c r="AF6400" s="91"/>
    </row>
    <row r="6401" spans="1:32" x14ac:dyDescent="0.3">
      <c r="A6401" s="65">
        <v>0</v>
      </c>
      <c r="B6401" s="10">
        <v>6398</v>
      </c>
      <c r="C6401" s="71">
        <v>0.63980000000000004</v>
      </c>
      <c r="D6401" s="74">
        <v>755447</v>
      </c>
      <c r="E6401" s="61">
        <v>701922</v>
      </c>
      <c r="F6401" s="68">
        <v>0.18886174999999999</v>
      </c>
      <c r="G6401" s="292">
        <v>0.17548050000000001</v>
      </c>
      <c r="H6401" s="68">
        <v>0.20145253333333332</v>
      </c>
      <c r="I6401" s="68">
        <v>0.18717919999999999</v>
      </c>
      <c r="T6401" s="91"/>
      <c r="U6401" s="91"/>
      <c r="AA6401" s="91"/>
      <c r="AB6401" s="91"/>
      <c r="AC6401" s="91"/>
      <c r="AD6401" s="91"/>
      <c r="AE6401" s="91"/>
      <c r="AF6401" s="91"/>
    </row>
    <row r="6402" spans="1:32" x14ac:dyDescent="0.3">
      <c r="A6402" s="65">
        <v>0</v>
      </c>
      <c r="B6402" s="10">
        <v>6399</v>
      </c>
      <c r="C6402" s="71">
        <v>0.63990000000000002</v>
      </c>
      <c r="D6402" s="74">
        <v>755447</v>
      </c>
      <c r="E6402" s="61">
        <v>701922</v>
      </c>
      <c r="F6402" s="68">
        <v>0.18886174999999999</v>
      </c>
      <c r="G6402" s="292">
        <v>0.17548050000000001</v>
      </c>
      <c r="H6402" s="68">
        <v>0.20145253333333332</v>
      </c>
      <c r="I6402" s="68">
        <v>0.18717919999999999</v>
      </c>
      <c r="T6402" s="91"/>
      <c r="U6402" s="91"/>
      <c r="AA6402" s="91"/>
      <c r="AB6402" s="91"/>
      <c r="AC6402" s="91"/>
      <c r="AD6402" s="91"/>
      <c r="AE6402" s="91"/>
      <c r="AF6402" s="91"/>
    </row>
    <row r="6403" spans="1:32" x14ac:dyDescent="0.3">
      <c r="A6403" s="65">
        <v>0</v>
      </c>
      <c r="B6403" s="10">
        <v>6400</v>
      </c>
      <c r="C6403" s="71">
        <v>0.64</v>
      </c>
      <c r="D6403" s="74">
        <v>755447</v>
      </c>
      <c r="E6403" s="61">
        <v>701922</v>
      </c>
      <c r="F6403" s="68">
        <v>0.18886174999999999</v>
      </c>
      <c r="G6403" s="292">
        <v>0.17548050000000001</v>
      </c>
      <c r="H6403" s="68">
        <v>0.20145253333333332</v>
      </c>
      <c r="I6403" s="68">
        <v>0.18717919999999999</v>
      </c>
      <c r="T6403" s="91"/>
      <c r="U6403" s="91"/>
      <c r="AA6403" s="91"/>
      <c r="AB6403" s="91"/>
      <c r="AC6403" s="91"/>
      <c r="AD6403" s="91"/>
      <c r="AE6403" s="91"/>
      <c r="AF6403" s="91"/>
    </row>
    <row r="6404" spans="1:32" x14ac:dyDescent="0.3">
      <c r="A6404" s="65">
        <v>0</v>
      </c>
      <c r="B6404" s="10">
        <v>6401</v>
      </c>
      <c r="C6404" s="71">
        <v>0.6401</v>
      </c>
      <c r="D6404" s="74">
        <v>755447</v>
      </c>
      <c r="E6404" s="61">
        <v>701922</v>
      </c>
      <c r="F6404" s="68">
        <v>0.18886174999999999</v>
      </c>
      <c r="G6404" s="292">
        <v>0.17548050000000001</v>
      </c>
      <c r="H6404" s="68">
        <v>0.20145253333333332</v>
      </c>
      <c r="I6404" s="68">
        <v>0.18717919999999999</v>
      </c>
      <c r="T6404" s="91"/>
      <c r="U6404" s="91"/>
      <c r="AA6404" s="91"/>
      <c r="AB6404" s="91"/>
      <c r="AC6404" s="91"/>
      <c r="AD6404" s="91"/>
      <c r="AE6404" s="91"/>
      <c r="AF6404" s="91"/>
    </row>
    <row r="6405" spans="1:32" x14ac:dyDescent="0.3">
      <c r="A6405" s="65">
        <v>0</v>
      </c>
      <c r="B6405" s="10">
        <v>6402</v>
      </c>
      <c r="C6405" s="71">
        <v>0.64019999999999999</v>
      </c>
      <c r="D6405" s="74">
        <v>755447</v>
      </c>
      <c r="E6405" s="61">
        <v>701922</v>
      </c>
      <c r="F6405" s="68">
        <v>0.18886174999999999</v>
      </c>
      <c r="G6405" s="292">
        <v>0.17548050000000001</v>
      </c>
      <c r="H6405" s="68">
        <v>0.20145253333333332</v>
      </c>
      <c r="I6405" s="68">
        <v>0.18717919999999999</v>
      </c>
      <c r="T6405" s="91"/>
      <c r="U6405" s="91"/>
      <c r="AA6405" s="91"/>
      <c r="AB6405" s="91"/>
      <c r="AC6405" s="91"/>
      <c r="AD6405" s="91"/>
      <c r="AE6405" s="91"/>
      <c r="AF6405" s="91"/>
    </row>
    <row r="6406" spans="1:32" x14ac:dyDescent="0.3">
      <c r="A6406" s="65">
        <v>0</v>
      </c>
      <c r="B6406" s="10">
        <v>6403</v>
      </c>
      <c r="C6406" s="71">
        <v>0.64029999999999998</v>
      </c>
      <c r="D6406" s="74">
        <v>755447</v>
      </c>
      <c r="E6406" s="61">
        <v>701922</v>
      </c>
      <c r="F6406" s="68">
        <v>0.18886174999999999</v>
      </c>
      <c r="G6406" s="292">
        <v>0.17548050000000001</v>
      </c>
      <c r="H6406" s="68">
        <v>0.20145253333333332</v>
      </c>
      <c r="I6406" s="68">
        <v>0.18717919999999999</v>
      </c>
      <c r="T6406" s="91"/>
      <c r="U6406" s="91"/>
      <c r="AA6406" s="91"/>
      <c r="AB6406" s="91"/>
      <c r="AC6406" s="91"/>
      <c r="AD6406" s="91"/>
      <c r="AE6406" s="91"/>
      <c r="AF6406" s="91"/>
    </row>
    <row r="6407" spans="1:32" x14ac:dyDescent="0.3">
      <c r="A6407" s="65">
        <v>0</v>
      </c>
      <c r="B6407" s="10">
        <v>6404</v>
      </c>
      <c r="C6407" s="71">
        <v>0.64039999999999997</v>
      </c>
      <c r="D6407" s="74">
        <v>755447</v>
      </c>
      <c r="E6407" s="61">
        <v>701922</v>
      </c>
      <c r="F6407" s="68">
        <v>0.18886174999999999</v>
      </c>
      <c r="G6407" s="292">
        <v>0.17548050000000001</v>
      </c>
      <c r="H6407" s="68">
        <v>0.20145253333333332</v>
      </c>
      <c r="I6407" s="68">
        <v>0.18717919999999999</v>
      </c>
      <c r="T6407" s="91"/>
      <c r="U6407" s="91"/>
      <c r="AA6407" s="91"/>
      <c r="AB6407" s="91"/>
      <c r="AC6407" s="91"/>
      <c r="AD6407" s="91"/>
      <c r="AE6407" s="91"/>
      <c r="AF6407" s="91"/>
    </row>
    <row r="6408" spans="1:32" x14ac:dyDescent="0.3">
      <c r="A6408" s="65">
        <v>0</v>
      </c>
      <c r="B6408" s="10">
        <v>6405</v>
      </c>
      <c r="C6408" s="71">
        <v>0.64049999999999996</v>
      </c>
      <c r="D6408" s="74">
        <v>755447</v>
      </c>
      <c r="E6408" s="61">
        <v>701922</v>
      </c>
      <c r="F6408" s="68">
        <v>0.18886174999999999</v>
      </c>
      <c r="G6408" s="292">
        <v>0.17548050000000001</v>
      </c>
      <c r="H6408" s="68">
        <v>0.20145253333333332</v>
      </c>
      <c r="I6408" s="68">
        <v>0.18717919999999999</v>
      </c>
      <c r="T6408" s="91"/>
      <c r="U6408" s="91"/>
      <c r="AA6408" s="91"/>
      <c r="AB6408" s="91"/>
      <c r="AC6408" s="91"/>
      <c r="AD6408" s="91"/>
      <c r="AE6408" s="91"/>
      <c r="AF6408" s="91"/>
    </row>
    <row r="6409" spans="1:32" x14ac:dyDescent="0.3">
      <c r="A6409" s="65">
        <v>0</v>
      </c>
      <c r="B6409" s="10">
        <v>6406</v>
      </c>
      <c r="C6409" s="71">
        <v>0.64059999999999995</v>
      </c>
      <c r="D6409" s="74">
        <v>755447</v>
      </c>
      <c r="E6409" s="61">
        <v>701922</v>
      </c>
      <c r="F6409" s="68">
        <v>0.18886174999999999</v>
      </c>
      <c r="G6409" s="292">
        <v>0.17548050000000001</v>
      </c>
      <c r="H6409" s="68">
        <v>0.20145253333333332</v>
      </c>
      <c r="I6409" s="68">
        <v>0.18717919999999999</v>
      </c>
      <c r="T6409" s="91"/>
      <c r="U6409" s="91"/>
      <c r="AA6409" s="91"/>
      <c r="AB6409" s="91"/>
      <c r="AC6409" s="91"/>
      <c r="AD6409" s="91"/>
      <c r="AE6409" s="91"/>
      <c r="AF6409" s="91"/>
    </row>
    <row r="6410" spans="1:32" x14ac:dyDescent="0.3">
      <c r="A6410" s="65">
        <v>0</v>
      </c>
      <c r="B6410" s="10">
        <v>6407</v>
      </c>
      <c r="C6410" s="71">
        <v>0.64070000000000005</v>
      </c>
      <c r="D6410" s="74">
        <v>755447</v>
      </c>
      <c r="E6410" s="61">
        <v>701922</v>
      </c>
      <c r="F6410" s="68">
        <v>0.18886174999999999</v>
      </c>
      <c r="G6410" s="292">
        <v>0.17548050000000001</v>
      </c>
      <c r="H6410" s="68">
        <v>0.20145253333333332</v>
      </c>
      <c r="I6410" s="68">
        <v>0.18717919999999999</v>
      </c>
      <c r="T6410" s="91"/>
      <c r="U6410" s="91"/>
      <c r="AA6410" s="91"/>
      <c r="AB6410" s="91"/>
      <c r="AC6410" s="91"/>
      <c r="AD6410" s="91"/>
      <c r="AE6410" s="91"/>
      <c r="AF6410" s="91"/>
    </row>
    <row r="6411" spans="1:32" x14ac:dyDescent="0.3">
      <c r="A6411" s="65">
        <v>0</v>
      </c>
      <c r="B6411" s="10">
        <v>6408</v>
      </c>
      <c r="C6411" s="71">
        <v>0.64080000000000004</v>
      </c>
      <c r="D6411" s="74">
        <v>755447</v>
      </c>
      <c r="E6411" s="61">
        <v>701922</v>
      </c>
      <c r="F6411" s="68">
        <v>0.18886174999999999</v>
      </c>
      <c r="G6411" s="292">
        <v>0.17548050000000001</v>
      </c>
      <c r="H6411" s="68">
        <v>0.20145253333333332</v>
      </c>
      <c r="I6411" s="68">
        <v>0.18717919999999999</v>
      </c>
      <c r="T6411" s="91"/>
      <c r="U6411" s="91"/>
      <c r="AA6411" s="91"/>
      <c r="AB6411" s="91"/>
      <c r="AC6411" s="91"/>
      <c r="AD6411" s="91"/>
      <c r="AE6411" s="91"/>
      <c r="AF6411" s="91"/>
    </row>
    <row r="6412" spans="1:32" x14ac:dyDescent="0.3">
      <c r="A6412" s="65">
        <v>0</v>
      </c>
      <c r="B6412" s="10">
        <v>6409</v>
      </c>
      <c r="C6412" s="71">
        <v>0.64090000000000003</v>
      </c>
      <c r="D6412" s="74">
        <v>755447</v>
      </c>
      <c r="E6412" s="61">
        <v>701922</v>
      </c>
      <c r="F6412" s="68">
        <v>0.18886174999999999</v>
      </c>
      <c r="G6412" s="292">
        <v>0.17548050000000001</v>
      </c>
      <c r="H6412" s="68">
        <v>0.20145253333333332</v>
      </c>
      <c r="I6412" s="68">
        <v>0.18717919999999999</v>
      </c>
      <c r="T6412" s="91"/>
      <c r="U6412" s="91"/>
      <c r="AA6412" s="91"/>
      <c r="AB6412" s="91"/>
      <c r="AC6412" s="91"/>
      <c r="AD6412" s="91"/>
      <c r="AE6412" s="91"/>
      <c r="AF6412" s="91"/>
    </row>
    <row r="6413" spans="1:32" x14ac:dyDescent="0.3">
      <c r="A6413" s="65">
        <v>0</v>
      </c>
      <c r="B6413" s="10">
        <v>6410</v>
      </c>
      <c r="C6413" s="71">
        <v>0.64100000000000001</v>
      </c>
      <c r="D6413" s="74">
        <v>755447</v>
      </c>
      <c r="E6413" s="61">
        <v>701922</v>
      </c>
      <c r="F6413" s="68">
        <v>0.18886174999999999</v>
      </c>
      <c r="G6413" s="292">
        <v>0.17548050000000001</v>
      </c>
      <c r="H6413" s="68">
        <v>0.20145253333333332</v>
      </c>
      <c r="I6413" s="68">
        <v>0.18717919999999999</v>
      </c>
      <c r="T6413" s="91"/>
      <c r="U6413" s="91"/>
      <c r="AA6413" s="91"/>
      <c r="AB6413" s="91"/>
      <c r="AC6413" s="91"/>
      <c r="AD6413" s="91"/>
      <c r="AE6413" s="91"/>
      <c r="AF6413" s="91"/>
    </row>
    <row r="6414" spans="1:32" x14ac:dyDescent="0.3">
      <c r="A6414" s="65">
        <v>0</v>
      </c>
      <c r="B6414" s="10">
        <v>6411</v>
      </c>
      <c r="C6414" s="71">
        <v>0.6411</v>
      </c>
      <c r="D6414" s="74">
        <v>755447</v>
      </c>
      <c r="E6414" s="61">
        <v>701922</v>
      </c>
      <c r="F6414" s="68">
        <v>0.18886174999999999</v>
      </c>
      <c r="G6414" s="292">
        <v>0.17548050000000001</v>
      </c>
      <c r="H6414" s="68">
        <v>0.20145253333333332</v>
      </c>
      <c r="I6414" s="68">
        <v>0.18717919999999999</v>
      </c>
      <c r="T6414" s="91"/>
      <c r="U6414" s="91"/>
      <c r="AA6414" s="91"/>
      <c r="AB6414" s="91"/>
      <c r="AC6414" s="91"/>
      <c r="AD6414" s="91"/>
      <c r="AE6414" s="91"/>
      <c r="AF6414" s="91"/>
    </row>
    <row r="6415" spans="1:32" x14ac:dyDescent="0.3">
      <c r="A6415" s="65">
        <v>0</v>
      </c>
      <c r="B6415" s="10">
        <v>6412</v>
      </c>
      <c r="C6415" s="71">
        <v>0.64119999999999999</v>
      </c>
      <c r="D6415" s="74">
        <v>755447</v>
      </c>
      <c r="E6415" s="61">
        <v>701922</v>
      </c>
      <c r="F6415" s="68">
        <v>0.18886174999999999</v>
      </c>
      <c r="G6415" s="292">
        <v>0.17548050000000001</v>
      </c>
      <c r="H6415" s="68">
        <v>0.20145253333333332</v>
      </c>
      <c r="I6415" s="68">
        <v>0.18717919999999999</v>
      </c>
      <c r="T6415" s="91"/>
      <c r="U6415" s="91"/>
      <c r="AA6415" s="91"/>
      <c r="AB6415" s="91"/>
      <c r="AC6415" s="91"/>
      <c r="AD6415" s="91"/>
      <c r="AE6415" s="91"/>
      <c r="AF6415" s="91"/>
    </row>
    <row r="6416" spans="1:32" x14ac:dyDescent="0.3">
      <c r="A6416" s="65">
        <v>0</v>
      </c>
      <c r="B6416" s="10">
        <v>6413</v>
      </c>
      <c r="C6416" s="71">
        <v>0.64129999999999998</v>
      </c>
      <c r="D6416" s="74">
        <v>755447</v>
      </c>
      <c r="E6416" s="61">
        <v>701922</v>
      </c>
      <c r="F6416" s="68">
        <v>0.18886174999999999</v>
      </c>
      <c r="G6416" s="292">
        <v>0.17548050000000001</v>
      </c>
      <c r="H6416" s="68">
        <v>0.20145253333333332</v>
      </c>
      <c r="I6416" s="68">
        <v>0.18717919999999999</v>
      </c>
      <c r="T6416" s="91"/>
      <c r="U6416" s="91"/>
      <c r="AA6416" s="91"/>
      <c r="AB6416" s="91"/>
      <c r="AC6416" s="91"/>
      <c r="AD6416" s="91"/>
      <c r="AE6416" s="91"/>
      <c r="AF6416" s="91"/>
    </row>
    <row r="6417" spans="1:32" x14ac:dyDescent="0.3">
      <c r="A6417" s="65">
        <v>0</v>
      </c>
      <c r="B6417" s="10">
        <v>6414</v>
      </c>
      <c r="C6417" s="71">
        <v>0.64139999999999997</v>
      </c>
      <c r="D6417" s="74">
        <v>755447</v>
      </c>
      <c r="E6417" s="61">
        <v>701922</v>
      </c>
      <c r="F6417" s="68">
        <v>0.18886174999999999</v>
      </c>
      <c r="G6417" s="292">
        <v>0.17548050000000001</v>
      </c>
      <c r="H6417" s="68">
        <v>0.20145253333333332</v>
      </c>
      <c r="I6417" s="68">
        <v>0.18717919999999999</v>
      </c>
      <c r="T6417" s="91"/>
      <c r="U6417" s="91"/>
      <c r="AA6417" s="91"/>
      <c r="AB6417" s="91"/>
      <c r="AC6417" s="91"/>
      <c r="AD6417" s="91"/>
      <c r="AE6417" s="91"/>
      <c r="AF6417" s="91"/>
    </row>
    <row r="6418" spans="1:32" x14ac:dyDescent="0.3">
      <c r="A6418" s="65">
        <v>0</v>
      </c>
      <c r="B6418" s="10">
        <v>6415</v>
      </c>
      <c r="C6418" s="71">
        <v>0.64149999999999996</v>
      </c>
      <c r="D6418" s="74">
        <v>755447</v>
      </c>
      <c r="E6418" s="61">
        <v>701922</v>
      </c>
      <c r="F6418" s="68">
        <v>0.18886174999999999</v>
      </c>
      <c r="G6418" s="292">
        <v>0.17548050000000001</v>
      </c>
      <c r="H6418" s="68">
        <v>0.20145253333333332</v>
      </c>
      <c r="I6418" s="68">
        <v>0.18717919999999999</v>
      </c>
      <c r="T6418" s="91"/>
      <c r="U6418" s="91"/>
      <c r="AA6418" s="91"/>
      <c r="AB6418" s="91"/>
      <c r="AC6418" s="91"/>
      <c r="AD6418" s="91"/>
      <c r="AE6418" s="91"/>
      <c r="AF6418" s="91"/>
    </row>
    <row r="6419" spans="1:32" x14ac:dyDescent="0.3">
      <c r="A6419" s="65">
        <v>0</v>
      </c>
      <c r="B6419" s="10">
        <v>6416</v>
      </c>
      <c r="C6419" s="71">
        <v>0.64159999999999995</v>
      </c>
      <c r="D6419" s="74">
        <v>755447</v>
      </c>
      <c r="E6419" s="61">
        <v>701922</v>
      </c>
      <c r="F6419" s="68">
        <v>0.18886174999999999</v>
      </c>
      <c r="G6419" s="292">
        <v>0.17548050000000001</v>
      </c>
      <c r="H6419" s="68">
        <v>0.20145253333333332</v>
      </c>
      <c r="I6419" s="68">
        <v>0.18717919999999999</v>
      </c>
      <c r="T6419" s="91"/>
      <c r="U6419" s="91"/>
      <c r="AA6419" s="91"/>
      <c r="AB6419" s="91"/>
      <c r="AC6419" s="91"/>
      <c r="AD6419" s="91"/>
      <c r="AE6419" s="91"/>
      <c r="AF6419" s="91"/>
    </row>
    <row r="6420" spans="1:32" x14ac:dyDescent="0.3">
      <c r="A6420" s="65">
        <v>0</v>
      </c>
      <c r="B6420" s="10">
        <v>6417</v>
      </c>
      <c r="C6420" s="71">
        <v>0.64170000000000005</v>
      </c>
      <c r="D6420" s="74">
        <v>755447</v>
      </c>
      <c r="E6420" s="61">
        <v>701922</v>
      </c>
      <c r="F6420" s="68">
        <v>0.18886174999999999</v>
      </c>
      <c r="G6420" s="292">
        <v>0.17548050000000001</v>
      </c>
      <c r="H6420" s="68">
        <v>0.20145253333333332</v>
      </c>
      <c r="I6420" s="68">
        <v>0.18717919999999999</v>
      </c>
      <c r="T6420" s="91"/>
      <c r="U6420" s="91"/>
      <c r="AA6420" s="91"/>
      <c r="AB6420" s="91"/>
      <c r="AC6420" s="91"/>
      <c r="AD6420" s="91"/>
      <c r="AE6420" s="91"/>
      <c r="AF6420" s="91"/>
    </row>
    <row r="6421" spans="1:32" x14ac:dyDescent="0.3">
      <c r="A6421" s="65">
        <v>0</v>
      </c>
      <c r="B6421" s="10">
        <v>6418</v>
      </c>
      <c r="C6421" s="71">
        <v>0.64180000000000004</v>
      </c>
      <c r="D6421" s="74">
        <v>755447</v>
      </c>
      <c r="E6421" s="61">
        <v>701922</v>
      </c>
      <c r="F6421" s="68">
        <v>0.18886174999999999</v>
      </c>
      <c r="G6421" s="292">
        <v>0.17548050000000001</v>
      </c>
      <c r="H6421" s="68">
        <v>0.20145253333333332</v>
      </c>
      <c r="I6421" s="68">
        <v>0.18717919999999999</v>
      </c>
      <c r="T6421" s="91"/>
      <c r="U6421" s="91"/>
      <c r="AA6421" s="91"/>
      <c r="AB6421" s="91"/>
      <c r="AC6421" s="91"/>
      <c r="AD6421" s="91"/>
      <c r="AE6421" s="91"/>
      <c r="AF6421" s="91"/>
    </row>
    <row r="6422" spans="1:32" x14ac:dyDescent="0.3">
      <c r="A6422" s="65">
        <v>0</v>
      </c>
      <c r="B6422" s="10">
        <v>6419</v>
      </c>
      <c r="C6422" s="71">
        <v>0.64190000000000003</v>
      </c>
      <c r="D6422" s="74">
        <v>755447</v>
      </c>
      <c r="E6422" s="61">
        <v>701922</v>
      </c>
      <c r="F6422" s="68">
        <v>0.18886174999999999</v>
      </c>
      <c r="G6422" s="292">
        <v>0.17548050000000001</v>
      </c>
      <c r="H6422" s="68">
        <v>0.20145253333333332</v>
      </c>
      <c r="I6422" s="68">
        <v>0.18717919999999999</v>
      </c>
      <c r="T6422" s="91"/>
      <c r="U6422" s="91"/>
      <c r="AA6422" s="91"/>
      <c r="AB6422" s="91"/>
      <c r="AC6422" s="91"/>
      <c r="AD6422" s="91"/>
      <c r="AE6422" s="91"/>
      <c r="AF6422" s="91"/>
    </row>
    <row r="6423" spans="1:32" x14ac:dyDescent="0.3">
      <c r="A6423" s="65">
        <v>0</v>
      </c>
      <c r="B6423" s="10">
        <v>6420</v>
      </c>
      <c r="C6423" s="71">
        <v>0.64200000000000002</v>
      </c>
      <c r="D6423" s="74">
        <v>755447</v>
      </c>
      <c r="E6423" s="61">
        <v>701922</v>
      </c>
      <c r="F6423" s="68">
        <v>0.18886174999999999</v>
      </c>
      <c r="G6423" s="292">
        <v>0.17548050000000001</v>
      </c>
      <c r="H6423" s="68">
        <v>0.20145253333333332</v>
      </c>
      <c r="I6423" s="68">
        <v>0.18717919999999999</v>
      </c>
      <c r="T6423" s="91"/>
      <c r="U6423" s="91"/>
      <c r="AA6423" s="91"/>
      <c r="AB6423" s="91"/>
      <c r="AC6423" s="91"/>
      <c r="AD6423" s="91"/>
      <c r="AE6423" s="91"/>
      <c r="AF6423" s="91"/>
    </row>
    <row r="6424" spans="1:32" x14ac:dyDescent="0.3">
      <c r="A6424" s="65">
        <v>0</v>
      </c>
      <c r="B6424" s="10">
        <v>6421</v>
      </c>
      <c r="C6424" s="71">
        <v>0.6421</v>
      </c>
      <c r="D6424" s="74">
        <v>755447</v>
      </c>
      <c r="E6424" s="61">
        <v>701922</v>
      </c>
      <c r="F6424" s="68">
        <v>0.18886174999999999</v>
      </c>
      <c r="G6424" s="292">
        <v>0.17548050000000001</v>
      </c>
      <c r="H6424" s="68">
        <v>0.20145253333333332</v>
      </c>
      <c r="I6424" s="68">
        <v>0.18717919999999999</v>
      </c>
      <c r="T6424" s="91"/>
      <c r="U6424" s="91"/>
      <c r="AA6424" s="91"/>
      <c r="AB6424" s="91"/>
      <c r="AC6424" s="91"/>
      <c r="AD6424" s="91"/>
      <c r="AE6424" s="91"/>
      <c r="AF6424" s="91"/>
    </row>
    <row r="6425" spans="1:32" x14ac:dyDescent="0.3">
      <c r="A6425" s="65">
        <v>0</v>
      </c>
      <c r="B6425" s="10">
        <v>6422</v>
      </c>
      <c r="C6425" s="71">
        <v>0.64219999999999999</v>
      </c>
      <c r="D6425" s="74">
        <v>755447</v>
      </c>
      <c r="E6425" s="61">
        <v>701922</v>
      </c>
      <c r="F6425" s="68">
        <v>0.18886174999999999</v>
      </c>
      <c r="G6425" s="292">
        <v>0.17548050000000001</v>
      </c>
      <c r="H6425" s="68">
        <v>0.20145253333333332</v>
      </c>
      <c r="I6425" s="68">
        <v>0.18717919999999999</v>
      </c>
      <c r="T6425" s="91"/>
      <c r="U6425" s="91"/>
      <c r="AA6425" s="91"/>
      <c r="AB6425" s="91"/>
      <c r="AC6425" s="91"/>
      <c r="AD6425" s="91"/>
      <c r="AE6425" s="91"/>
      <c r="AF6425" s="91"/>
    </row>
    <row r="6426" spans="1:32" x14ac:dyDescent="0.3">
      <c r="A6426" s="65">
        <v>0</v>
      </c>
      <c r="B6426" s="10">
        <v>6423</v>
      </c>
      <c r="C6426" s="71">
        <v>0.64229999999999998</v>
      </c>
      <c r="D6426" s="74">
        <v>755447</v>
      </c>
      <c r="E6426" s="61">
        <v>701922</v>
      </c>
      <c r="F6426" s="68">
        <v>0.18886174999999999</v>
      </c>
      <c r="G6426" s="292">
        <v>0.17548050000000001</v>
      </c>
      <c r="H6426" s="68">
        <v>0.20145253333333332</v>
      </c>
      <c r="I6426" s="68">
        <v>0.18717919999999999</v>
      </c>
      <c r="T6426" s="91"/>
      <c r="U6426" s="91"/>
      <c r="AA6426" s="91"/>
      <c r="AB6426" s="91"/>
      <c r="AC6426" s="91"/>
      <c r="AD6426" s="91"/>
      <c r="AE6426" s="91"/>
      <c r="AF6426" s="91"/>
    </row>
    <row r="6427" spans="1:32" x14ac:dyDescent="0.3">
      <c r="A6427" s="65">
        <v>0</v>
      </c>
      <c r="B6427" s="10">
        <v>6424</v>
      </c>
      <c r="C6427" s="71">
        <v>0.64239999999999997</v>
      </c>
      <c r="D6427" s="74">
        <v>755447</v>
      </c>
      <c r="E6427" s="61">
        <v>701922</v>
      </c>
      <c r="F6427" s="68">
        <v>0.18886174999999999</v>
      </c>
      <c r="G6427" s="292">
        <v>0.17548050000000001</v>
      </c>
      <c r="H6427" s="68">
        <v>0.20145253333333332</v>
      </c>
      <c r="I6427" s="68">
        <v>0.18717919999999999</v>
      </c>
      <c r="T6427" s="91"/>
      <c r="U6427" s="91"/>
      <c r="AA6427" s="91"/>
      <c r="AB6427" s="91"/>
      <c r="AC6427" s="91"/>
      <c r="AD6427" s="91"/>
      <c r="AE6427" s="91"/>
      <c r="AF6427" s="91"/>
    </row>
    <row r="6428" spans="1:32" x14ac:dyDescent="0.3">
      <c r="A6428" s="65">
        <v>0</v>
      </c>
      <c r="B6428" s="10">
        <v>6425</v>
      </c>
      <c r="C6428" s="71">
        <v>0.64249999999999996</v>
      </c>
      <c r="D6428" s="74">
        <v>755447</v>
      </c>
      <c r="E6428" s="61">
        <v>701922</v>
      </c>
      <c r="F6428" s="68">
        <v>0.18886174999999999</v>
      </c>
      <c r="G6428" s="292">
        <v>0.17548050000000001</v>
      </c>
      <c r="H6428" s="68">
        <v>0.20145253333333332</v>
      </c>
      <c r="I6428" s="68">
        <v>0.18717919999999999</v>
      </c>
      <c r="T6428" s="91"/>
      <c r="U6428" s="91"/>
      <c r="AA6428" s="91"/>
      <c r="AB6428" s="91"/>
      <c r="AC6428" s="91"/>
      <c r="AD6428" s="91"/>
      <c r="AE6428" s="91"/>
      <c r="AF6428" s="91"/>
    </row>
    <row r="6429" spans="1:32" x14ac:dyDescent="0.3">
      <c r="A6429" s="65">
        <v>0</v>
      </c>
      <c r="B6429" s="10">
        <v>6426</v>
      </c>
      <c r="C6429" s="71">
        <v>0.64259999999999995</v>
      </c>
      <c r="D6429" s="74">
        <v>755447</v>
      </c>
      <c r="E6429" s="61">
        <v>701922</v>
      </c>
      <c r="F6429" s="68">
        <v>0.18886174999999999</v>
      </c>
      <c r="G6429" s="292">
        <v>0.17548050000000001</v>
      </c>
      <c r="H6429" s="68">
        <v>0.20145253333333332</v>
      </c>
      <c r="I6429" s="68">
        <v>0.18717919999999999</v>
      </c>
      <c r="T6429" s="91"/>
      <c r="U6429" s="91"/>
      <c r="AA6429" s="91"/>
      <c r="AB6429" s="91"/>
      <c r="AC6429" s="91"/>
      <c r="AD6429" s="91"/>
      <c r="AE6429" s="91"/>
      <c r="AF6429" s="91"/>
    </row>
    <row r="6430" spans="1:32" x14ac:dyDescent="0.3">
      <c r="A6430" s="65">
        <v>0</v>
      </c>
      <c r="B6430" s="10">
        <v>6427</v>
      </c>
      <c r="C6430" s="71">
        <v>0.64270000000000005</v>
      </c>
      <c r="D6430" s="74">
        <v>755447</v>
      </c>
      <c r="E6430" s="61">
        <v>701922</v>
      </c>
      <c r="F6430" s="68">
        <v>0.18886174999999999</v>
      </c>
      <c r="G6430" s="292">
        <v>0.17548050000000001</v>
      </c>
      <c r="H6430" s="68">
        <v>0.20145253333333332</v>
      </c>
      <c r="I6430" s="68">
        <v>0.18717919999999999</v>
      </c>
      <c r="T6430" s="91"/>
      <c r="U6430" s="91"/>
      <c r="AA6430" s="91"/>
      <c r="AB6430" s="91"/>
      <c r="AC6430" s="91"/>
      <c r="AD6430" s="91"/>
      <c r="AE6430" s="91"/>
      <c r="AF6430" s="91"/>
    </row>
    <row r="6431" spans="1:32" x14ac:dyDescent="0.3">
      <c r="A6431" s="65">
        <v>0</v>
      </c>
      <c r="B6431" s="10">
        <v>6428</v>
      </c>
      <c r="C6431" s="71">
        <v>0.64280000000000004</v>
      </c>
      <c r="D6431" s="74">
        <v>755447</v>
      </c>
      <c r="E6431" s="61">
        <v>701922</v>
      </c>
      <c r="F6431" s="68">
        <v>0.18886174999999999</v>
      </c>
      <c r="G6431" s="292">
        <v>0.17548050000000001</v>
      </c>
      <c r="H6431" s="68">
        <v>0.20145253333333332</v>
      </c>
      <c r="I6431" s="68">
        <v>0.18717919999999999</v>
      </c>
      <c r="T6431" s="91"/>
      <c r="U6431" s="91"/>
      <c r="AA6431" s="91"/>
      <c r="AB6431" s="91"/>
      <c r="AC6431" s="91"/>
      <c r="AD6431" s="91"/>
      <c r="AE6431" s="91"/>
      <c r="AF6431" s="91"/>
    </row>
    <row r="6432" spans="1:32" x14ac:dyDescent="0.3">
      <c r="A6432" s="65">
        <v>0</v>
      </c>
      <c r="B6432" s="10">
        <v>6429</v>
      </c>
      <c r="C6432" s="71">
        <v>0.64290000000000003</v>
      </c>
      <c r="D6432" s="74">
        <v>755447</v>
      </c>
      <c r="E6432" s="61">
        <v>701922</v>
      </c>
      <c r="F6432" s="68">
        <v>0.18886174999999999</v>
      </c>
      <c r="G6432" s="292">
        <v>0.17548050000000001</v>
      </c>
      <c r="H6432" s="68">
        <v>0.20145253333333332</v>
      </c>
      <c r="I6432" s="68">
        <v>0.18717919999999999</v>
      </c>
      <c r="T6432" s="91"/>
      <c r="U6432" s="91"/>
      <c r="AA6432" s="91"/>
      <c r="AB6432" s="91"/>
      <c r="AC6432" s="91"/>
      <c r="AD6432" s="91"/>
      <c r="AE6432" s="91"/>
      <c r="AF6432" s="91"/>
    </row>
    <row r="6433" spans="1:32" x14ac:dyDescent="0.3">
      <c r="A6433" s="65">
        <v>0</v>
      </c>
      <c r="B6433" s="10">
        <v>6430</v>
      </c>
      <c r="C6433" s="71">
        <v>0.64300000000000002</v>
      </c>
      <c r="D6433" s="74">
        <v>755447</v>
      </c>
      <c r="E6433" s="61">
        <v>701922</v>
      </c>
      <c r="F6433" s="68">
        <v>0.18886174999999999</v>
      </c>
      <c r="G6433" s="292">
        <v>0.17548050000000001</v>
      </c>
      <c r="H6433" s="68">
        <v>0.20145253333333332</v>
      </c>
      <c r="I6433" s="68">
        <v>0.18717919999999999</v>
      </c>
      <c r="T6433" s="91"/>
      <c r="U6433" s="91"/>
      <c r="AA6433" s="91"/>
      <c r="AB6433" s="91"/>
      <c r="AC6433" s="91"/>
      <c r="AD6433" s="91"/>
      <c r="AE6433" s="91"/>
      <c r="AF6433" s="91"/>
    </row>
    <row r="6434" spans="1:32" x14ac:dyDescent="0.3">
      <c r="A6434" s="65">
        <v>0</v>
      </c>
      <c r="B6434" s="10">
        <v>6431</v>
      </c>
      <c r="C6434" s="71">
        <v>0.6431</v>
      </c>
      <c r="D6434" s="74">
        <v>755447</v>
      </c>
      <c r="E6434" s="61">
        <v>701922</v>
      </c>
      <c r="F6434" s="68">
        <v>0.18886174999999999</v>
      </c>
      <c r="G6434" s="292">
        <v>0.17548050000000001</v>
      </c>
      <c r="H6434" s="68">
        <v>0.20145253333333332</v>
      </c>
      <c r="I6434" s="68">
        <v>0.18717919999999999</v>
      </c>
      <c r="T6434" s="91"/>
      <c r="U6434" s="91"/>
      <c r="AA6434" s="91"/>
      <c r="AB6434" s="91"/>
      <c r="AC6434" s="91"/>
      <c r="AD6434" s="91"/>
      <c r="AE6434" s="91"/>
      <c r="AF6434" s="91"/>
    </row>
    <row r="6435" spans="1:32" x14ac:dyDescent="0.3">
      <c r="A6435" s="65">
        <v>0</v>
      </c>
      <c r="B6435" s="10">
        <v>6432</v>
      </c>
      <c r="C6435" s="71">
        <v>0.64319999999999999</v>
      </c>
      <c r="D6435" s="74">
        <v>755447</v>
      </c>
      <c r="E6435" s="61">
        <v>701922</v>
      </c>
      <c r="F6435" s="68">
        <v>0.18886174999999999</v>
      </c>
      <c r="G6435" s="292">
        <v>0.17548050000000001</v>
      </c>
      <c r="H6435" s="68">
        <v>0.20145253333333332</v>
      </c>
      <c r="I6435" s="68">
        <v>0.18717919999999999</v>
      </c>
      <c r="T6435" s="91"/>
      <c r="U6435" s="91"/>
      <c r="AA6435" s="91"/>
      <c r="AB6435" s="91"/>
      <c r="AC6435" s="91"/>
      <c r="AD6435" s="91"/>
      <c r="AE6435" s="91"/>
      <c r="AF6435" s="91"/>
    </row>
    <row r="6436" spans="1:32" x14ac:dyDescent="0.3">
      <c r="A6436" s="65">
        <v>0</v>
      </c>
      <c r="B6436" s="10">
        <v>6433</v>
      </c>
      <c r="C6436" s="71">
        <v>0.64329999999999998</v>
      </c>
      <c r="D6436" s="74">
        <v>755447</v>
      </c>
      <c r="E6436" s="61">
        <v>701922</v>
      </c>
      <c r="F6436" s="68">
        <v>0.18886174999999999</v>
      </c>
      <c r="G6436" s="292">
        <v>0.17548050000000001</v>
      </c>
      <c r="H6436" s="68">
        <v>0.20145253333333332</v>
      </c>
      <c r="I6436" s="68">
        <v>0.18717919999999999</v>
      </c>
      <c r="T6436" s="91"/>
      <c r="U6436" s="91"/>
      <c r="AA6436" s="91"/>
      <c r="AB6436" s="91"/>
      <c r="AC6436" s="91"/>
      <c r="AD6436" s="91"/>
      <c r="AE6436" s="91"/>
      <c r="AF6436" s="91"/>
    </row>
    <row r="6437" spans="1:32" x14ac:dyDescent="0.3">
      <c r="A6437" s="65">
        <v>0</v>
      </c>
      <c r="B6437" s="10">
        <v>6434</v>
      </c>
      <c r="C6437" s="71">
        <v>0.64339999999999997</v>
      </c>
      <c r="D6437" s="74">
        <v>755447</v>
      </c>
      <c r="E6437" s="61">
        <v>701922</v>
      </c>
      <c r="F6437" s="68">
        <v>0.18886174999999999</v>
      </c>
      <c r="G6437" s="292">
        <v>0.17548050000000001</v>
      </c>
      <c r="H6437" s="68">
        <v>0.20145253333333332</v>
      </c>
      <c r="I6437" s="68">
        <v>0.18717919999999999</v>
      </c>
      <c r="T6437" s="91"/>
      <c r="U6437" s="91"/>
      <c r="AA6437" s="91"/>
      <c r="AB6437" s="91"/>
      <c r="AC6437" s="91"/>
      <c r="AD6437" s="91"/>
      <c r="AE6437" s="91"/>
      <c r="AF6437" s="91"/>
    </row>
    <row r="6438" spans="1:32" x14ac:dyDescent="0.3">
      <c r="A6438" s="65">
        <v>0</v>
      </c>
      <c r="B6438" s="10">
        <v>6435</v>
      </c>
      <c r="C6438" s="71">
        <v>0.64349999999999996</v>
      </c>
      <c r="D6438" s="74">
        <v>755447</v>
      </c>
      <c r="E6438" s="61">
        <v>701922</v>
      </c>
      <c r="F6438" s="68">
        <v>0.18886174999999999</v>
      </c>
      <c r="G6438" s="292">
        <v>0.17548050000000001</v>
      </c>
      <c r="H6438" s="68">
        <v>0.20145253333333332</v>
      </c>
      <c r="I6438" s="68">
        <v>0.18717919999999999</v>
      </c>
      <c r="T6438" s="91"/>
      <c r="U6438" s="91"/>
      <c r="AA6438" s="91"/>
      <c r="AB6438" s="91"/>
      <c r="AC6438" s="91"/>
      <c r="AD6438" s="91"/>
      <c r="AE6438" s="91"/>
      <c r="AF6438" s="91"/>
    </row>
    <row r="6439" spans="1:32" x14ac:dyDescent="0.3">
      <c r="A6439" s="65">
        <v>0</v>
      </c>
      <c r="B6439" s="10">
        <v>6436</v>
      </c>
      <c r="C6439" s="71">
        <v>0.64359999999999995</v>
      </c>
      <c r="D6439" s="74">
        <v>755447</v>
      </c>
      <c r="E6439" s="61">
        <v>701922</v>
      </c>
      <c r="F6439" s="68">
        <v>0.18886174999999999</v>
      </c>
      <c r="G6439" s="292">
        <v>0.17548050000000001</v>
      </c>
      <c r="H6439" s="68">
        <v>0.20145253333333332</v>
      </c>
      <c r="I6439" s="68">
        <v>0.18717919999999999</v>
      </c>
      <c r="T6439" s="91"/>
      <c r="U6439" s="91"/>
      <c r="AA6439" s="91"/>
      <c r="AB6439" s="91"/>
      <c r="AC6439" s="91"/>
      <c r="AD6439" s="91"/>
      <c r="AE6439" s="91"/>
      <c r="AF6439" s="91"/>
    </row>
    <row r="6440" spans="1:32" x14ac:dyDescent="0.3">
      <c r="A6440" s="65">
        <v>0</v>
      </c>
      <c r="B6440" s="10">
        <v>6437</v>
      </c>
      <c r="C6440" s="71">
        <v>0.64370000000000005</v>
      </c>
      <c r="D6440" s="74">
        <v>755447</v>
      </c>
      <c r="E6440" s="61">
        <v>701922</v>
      </c>
      <c r="F6440" s="68">
        <v>0.18886174999999999</v>
      </c>
      <c r="G6440" s="292">
        <v>0.17548050000000001</v>
      </c>
      <c r="H6440" s="68">
        <v>0.20145253333333332</v>
      </c>
      <c r="I6440" s="68">
        <v>0.18717919999999999</v>
      </c>
      <c r="T6440" s="91"/>
      <c r="U6440" s="91"/>
      <c r="AA6440" s="91"/>
      <c r="AB6440" s="91"/>
      <c r="AC6440" s="91"/>
      <c r="AD6440" s="91"/>
      <c r="AE6440" s="91"/>
      <c r="AF6440" s="91"/>
    </row>
    <row r="6441" spans="1:32" x14ac:dyDescent="0.3">
      <c r="A6441" s="65">
        <v>0</v>
      </c>
      <c r="B6441" s="10">
        <v>6438</v>
      </c>
      <c r="C6441" s="71">
        <v>0.64380000000000004</v>
      </c>
      <c r="D6441" s="74">
        <v>755447</v>
      </c>
      <c r="E6441" s="61">
        <v>701922</v>
      </c>
      <c r="F6441" s="68">
        <v>0.18886174999999999</v>
      </c>
      <c r="G6441" s="292">
        <v>0.17548050000000001</v>
      </c>
      <c r="H6441" s="68">
        <v>0.20145253333333332</v>
      </c>
      <c r="I6441" s="68">
        <v>0.18717919999999999</v>
      </c>
      <c r="T6441" s="91"/>
      <c r="U6441" s="91"/>
      <c r="AA6441" s="91"/>
      <c r="AB6441" s="91"/>
      <c r="AC6441" s="91"/>
      <c r="AD6441" s="91"/>
      <c r="AE6441" s="91"/>
      <c r="AF6441" s="91"/>
    </row>
    <row r="6442" spans="1:32" x14ac:dyDescent="0.3">
      <c r="A6442" s="65">
        <v>0</v>
      </c>
      <c r="B6442" s="10">
        <v>6439</v>
      </c>
      <c r="C6442" s="71">
        <v>0.64390000000000003</v>
      </c>
      <c r="D6442" s="74">
        <v>755447</v>
      </c>
      <c r="E6442" s="61">
        <v>701922</v>
      </c>
      <c r="F6442" s="68">
        <v>0.18886174999999999</v>
      </c>
      <c r="G6442" s="292">
        <v>0.17548050000000001</v>
      </c>
      <c r="H6442" s="68">
        <v>0.20145253333333332</v>
      </c>
      <c r="I6442" s="68">
        <v>0.18717919999999999</v>
      </c>
      <c r="T6442" s="91"/>
      <c r="U6442" s="91"/>
      <c r="AA6442" s="91"/>
      <c r="AB6442" s="91"/>
      <c r="AC6442" s="91"/>
      <c r="AD6442" s="91"/>
      <c r="AE6442" s="91"/>
      <c r="AF6442" s="91"/>
    </row>
    <row r="6443" spans="1:32" x14ac:dyDescent="0.3">
      <c r="A6443" s="65">
        <v>0</v>
      </c>
      <c r="B6443" s="10">
        <v>6440</v>
      </c>
      <c r="C6443" s="71">
        <v>0.64400000000000002</v>
      </c>
      <c r="D6443" s="74">
        <v>755447</v>
      </c>
      <c r="E6443" s="61">
        <v>701922</v>
      </c>
      <c r="F6443" s="68">
        <v>0.18886174999999999</v>
      </c>
      <c r="G6443" s="292">
        <v>0.17548050000000001</v>
      </c>
      <c r="H6443" s="68">
        <v>0.20145253333333332</v>
      </c>
      <c r="I6443" s="68">
        <v>0.18717919999999999</v>
      </c>
      <c r="T6443" s="91"/>
      <c r="U6443" s="91"/>
      <c r="AA6443" s="91"/>
      <c r="AB6443" s="91"/>
      <c r="AC6443" s="91"/>
      <c r="AD6443" s="91"/>
      <c r="AE6443" s="91"/>
      <c r="AF6443" s="91"/>
    </row>
    <row r="6444" spans="1:32" x14ac:dyDescent="0.3">
      <c r="A6444" s="65">
        <v>0</v>
      </c>
      <c r="B6444" s="10">
        <v>6441</v>
      </c>
      <c r="C6444" s="71">
        <v>0.64410000000000001</v>
      </c>
      <c r="D6444" s="74">
        <v>755447</v>
      </c>
      <c r="E6444" s="61">
        <v>701922</v>
      </c>
      <c r="F6444" s="68">
        <v>0.18886174999999999</v>
      </c>
      <c r="G6444" s="292">
        <v>0.17548050000000001</v>
      </c>
      <c r="H6444" s="68">
        <v>0.20145253333333332</v>
      </c>
      <c r="I6444" s="68">
        <v>0.18717919999999999</v>
      </c>
      <c r="T6444" s="91"/>
      <c r="U6444" s="91"/>
      <c r="AA6444" s="91"/>
      <c r="AB6444" s="91"/>
      <c r="AC6444" s="91"/>
      <c r="AD6444" s="91"/>
      <c r="AE6444" s="91"/>
      <c r="AF6444" s="91"/>
    </row>
    <row r="6445" spans="1:32" x14ac:dyDescent="0.3">
      <c r="A6445" s="65">
        <v>0</v>
      </c>
      <c r="B6445" s="10">
        <v>6442</v>
      </c>
      <c r="C6445" s="71">
        <v>0.64419999999999999</v>
      </c>
      <c r="D6445" s="74">
        <v>755447</v>
      </c>
      <c r="E6445" s="61">
        <v>701922</v>
      </c>
      <c r="F6445" s="68">
        <v>0.18886174999999999</v>
      </c>
      <c r="G6445" s="292">
        <v>0.17548050000000001</v>
      </c>
      <c r="H6445" s="68">
        <v>0.20145253333333332</v>
      </c>
      <c r="I6445" s="68">
        <v>0.18717919999999999</v>
      </c>
      <c r="T6445" s="91"/>
      <c r="U6445" s="91"/>
      <c r="AA6445" s="91"/>
      <c r="AB6445" s="91"/>
      <c r="AC6445" s="91"/>
      <c r="AD6445" s="91"/>
      <c r="AE6445" s="91"/>
      <c r="AF6445" s="91"/>
    </row>
    <row r="6446" spans="1:32" x14ac:dyDescent="0.3">
      <c r="A6446" s="65">
        <v>0</v>
      </c>
      <c r="B6446" s="10">
        <v>6443</v>
      </c>
      <c r="C6446" s="71">
        <v>0.64429999999999998</v>
      </c>
      <c r="D6446" s="74">
        <v>755447</v>
      </c>
      <c r="E6446" s="61">
        <v>701922</v>
      </c>
      <c r="F6446" s="68">
        <v>0.18886174999999999</v>
      </c>
      <c r="G6446" s="292">
        <v>0.17548050000000001</v>
      </c>
      <c r="H6446" s="68">
        <v>0.20145253333333332</v>
      </c>
      <c r="I6446" s="68">
        <v>0.18717919999999999</v>
      </c>
      <c r="T6446" s="91"/>
      <c r="U6446" s="91"/>
      <c r="AA6446" s="91"/>
      <c r="AB6446" s="91"/>
      <c r="AC6446" s="91"/>
      <c r="AD6446" s="91"/>
      <c r="AE6446" s="91"/>
      <c r="AF6446" s="91"/>
    </row>
    <row r="6447" spans="1:32" x14ac:dyDescent="0.3">
      <c r="A6447" s="65">
        <v>0</v>
      </c>
      <c r="B6447" s="10">
        <v>6444</v>
      </c>
      <c r="C6447" s="71">
        <v>0.64439999999999997</v>
      </c>
      <c r="D6447" s="74">
        <v>755447</v>
      </c>
      <c r="E6447" s="61">
        <v>701922</v>
      </c>
      <c r="F6447" s="68">
        <v>0.18886174999999999</v>
      </c>
      <c r="G6447" s="292">
        <v>0.17548050000000001</v>
      </c>
      <c r="H6447" s="68">
        <v>0.20145253333333332</v>
      </c>
      <c r="I6447" s="68">
        <v>0.18717919999999999</v>
      </c>
      <c r="T6447" s="91"/>
      <c r="U6447" s="91"/>
      <c r="AA6447" s="91"/>
      <c r="AB6447" s="91"/>
      <c r="AC6447" s="91"/>
      <c r="AD6447" s="91"/>
      <c r="AE6447" s="91"/>
      <c r="AF6447" s="91"/>
    </row>
    <row r="6448" spans="1:32" x14ac:dyDescent="0.3">
      <c r="A6448" s="65">
        <v>0</v>
      </c>
      <c r="B6448" s="10">
        <v>6445</v>
      </c>
      <c r="C6448" s="71">
        <v>0.64449999999999996</v>
      </c>
      <c r="D6448" s="74">
        <v>755447</v>
      </c>
      <c r="E6448" s="61">
        <v>701922</v>
      </c>
      <c r="F6448" s="68">
        <v>0.18886174999999999</v>
      </c>
      <c r="G6448" s="292">
        <v>0.17548050000000001</v>
      </c>
      <c r="H6448" s="68">
        <v>0.20145253333333332</v>
      </c>
      <c r="I6448" s="68">
        <v>0.18717919999999999</v>
      </c>
      <c r="T6448" s="91"/>
      <c r="U6448" s="91"/>
      <c r="AA6448" s="91"/>
      <c r="AB6448" s="91"/>
      <c r="AC6448" s="91"/>
      <c r="AD6448" s="91"/>
      <c r="AE6448" s="91"/>
      <c r="AF6448" s="91"/>
    </row>
    <row r="6449" spans="1:32" x14ac:dyDescent="0.3">
      <c r="A6449" s="65">
        <v>0</v>
      </c>
      <c r="B6449" s="10">
        <v>6446</v>
      </c>
      <c r="C6449" s="71">
        <v>0.64459999999999995</v>
      </c>
      <c r="D6449" s="74">
        <v>755447</v>
      </c>
      <c r="E6449" s="61">
        <v>701922</v>
      </c>
      <c r="F6449" s="68">
        <v>0.18886174999999999</v>
      </c>
      <c r="G6449" s="292">
        <v>0.17548050000000001</v>
      </c>
      <c r="H6449" s="68">
        <v>0.20145253333333332</v>
      </c>
      <c r="I6449" s="68">
        <v>0.18717919999999999</v>
      </c>
      <c r="T6449" s="91"/>
      <c r="U6449" s="91"/>
      <c r="AA6449" s="91"/>
      <c r="AB6449" s="91"/>
      <c r="AC6449" s="91"/>
      <c r="AD6449" s="91"/>
      <c r="AE6449" s="91"/>
      <c r="AF6449" s="91"/>
    </row>
    <row r="6450" spans="1:32" x14ac:dyDescent="0.3">
      <c r="A6450" s="65">
        <v>0</v>
      </c>
      <c r="B6450" s="10">
        <v>6447</v>
      </c>
      <c r="C6450" s="71">
        <v>0.64470000000000005</v>
      </c>
      <c r="D6450" s="74">
        <v>755447</v>
      </c>
      <c r="E6450" s="61">
        <v>701922</v>
      </c>
      <c r="F6450" s="68">
        <v>0.18886174999999999</v>
      </c>
      <c r="G6450" s="292">
        <v>0.17548050000000001</v>
      </c>
      <c r="H6450" s="68">
        <v>0.20145253333333332</v>
      </c>
      <c r="I6450" s="68">
        <v>0.18717919999999999</v>
      </c>
      <c r="T6450" s="91"/>
      <c r="U6450" s="91"/>
      <c r="AA6450" s="91"/>
      <c r="AB6450" s="91"/>
      <c r="AC6450" s="91"/>
      <c r="AD6450" s="91"/>
      <c r="AE6450" s="91"/>
      <c r="AF6450" s="91"/>
    </row>
    <row r="6451" spans="1:32" x14ac:dyDescent="0.3">
      <c r="A6451" s="65">
        <v>0</v>
      </c>
      <c r="B6451" s="10">
        <v>6448</v>
      </c>
      <c r="C6451" s="71">
        <v>0.64480000000000004</v>
      </c>
      <c r="D6451" s="74">
        <v>755447</v>
      </c>
      <c r="E6451" s="61">
        <v>701922</v>
      </c>
      <c r="F6451" s="68">
        <v>0.18886174999999999</v>
      </c>
      <c r="G6451" s="292">
        <v>0.17548050000000001</v>
      </c>
      <c r="H6451" s="68">
        <v>0.20145253333333332</v>
      </c>
      <c r="I6451" s="68">
        <v>0.18717919999999999</v>
      </c>
      <c r="T6451" s="91"/>
      <c r="U6451" s="91"/>
      <c r="AA6451" s="91"/>
      <c r="AB6451" s="91"/>
      <c r="AC6451" s="91"/>
      <c r="AD6451" s="91"/>
      <c r="AE6451" s="91"/>
      <c r="AF6451" s="91"/>
    </row>
    <row r="6452" spans="1:32" x14ac:dyDescent="0.3">
      <c r="A6452" s="65">
        <v>0</v>
      </c>
      <c r="B6452" s="10">
        <v>6449</v>
      </c>
      <c r="C6452" s="71">
        <v>0.64490000000000003</v>
      </c>
      <c r="D6452" s="74">
        <v>755447</v>
      </c>
      <c r="E6452" s="61">
        <v>701922</v>
      </c>
      <c r="F6452" s="68">
        <v>0.18886174999999999</v>
      </c>
      <c r="G6452" s="292">
        <v>0.17548050000000001</v>
      </c>
      <c r="H6452" s="68">
        <v>0.20145253333333332</v>
      </c>
      <c r="I6452" s="68">
        <v>0.18717919999999999</v>
      </c>
      <c r="T6452" s="91"/>
      <c r="U6452" s="91"/>
      <c r="AA6452" s="91"/>
      <c r="AB6452" s="91"/>
      <c r="AC6452" s="91"/>
      <c r="AD6452" s="91"/>
      <c r="AE6452" s="91"/>
      <c r="AF6452" s="91"/>
    </row>
    <row r="6453" spans="1:32" x14ac:dyDescent="0.3">
      <c r="A6453" s="65">
        <v>0</v>
      </c>
      <c r="B6453" s="10">
        <v>6450</v>
      </c>
      <c r="C6453" s="71">
        <v>0.64500000000000002</v>
      </c>
      <c r="D6453" s="74">
        <v>755447</v>
      </c>
      <c r="E6453" s="61">
        <v>701922</v>
      </c>
      <c r="F6453" s="68">
        <v>0.18886174999999999</v>
      </c>
      <c r="G6453" s="292">
        <v>0.17548050000000001</v>
      </c>
      <c r="H6453" s="68">
        <v>0.20145253333333332</v>
      </c>
      <c r="I6453" s="68">
        <v>0.18717919999999999</v>
      </c>
      <c r="T6453" s="91"/>
      <c r="U6453" s="91"/>
      <c r="AA6453" s="91"/>
      <c r="AB6453" s="91"/>
      <c r="AC6453" s="91"/>
      <c r="AD6453" s="91"/>
      <c r="AE6453" s="91"/>
      <c r="AF6453" s="91"/>
    </row>
    <row r="6454" spans="1:32" x14ac:dyDescent="0.3">
      <c r="A6454" s="65">
        <v>0</v>
      </c>
      <c r="B6454" s="10">
        <v>6451</v>
      </c>
      <c r="C6454" s="71">
        <v>0.64510000000000001</v>
      </c>
      <c r="D6454" s="74">
        <v>755447</v>
      </c>
      <c r="E6454" s="61">
        <v>701922</v>
      </c>
      <c r="F6454" s="68">
        <v>0.18886174999999999</v>
      </c>
      <c r="G6454" s="292">
        <v>0.17548050000000001</v>
      </c>
      <c r="H6454" s="68">
        <v>0.20145253333333332</v>
      </c>
      <c r="I6454" s="68">
        <v>0.18717919999999999</v>
      </c>
      <c r="T6454" s="91"/>
      <c r="U6454" s="91"/>
      <c r="AA6454" s="91"/>
      <c r="AB6454" s="91"/>
      <c r="AC6454" s="91"/>
      <c r="AD6454" s="91"/>
      <c r="AE6454" s="91"/>
      <c r="AF6454" s="91"/>
    </row>
    <row r="6455" spans="1:32" x14ac:dyDescent="0.3">
      <c r="A6455" s="65">
        <v>0</v>
      </c>
      <c r="B6455" s="10">
        <v>6452</v>
      </c>
      <c r="C6455" s="71">
        <v>0.6452</v>
      </c>
      <c r="D6455" s="74">
        <v>755447</v>
      </c>
      <c r="E6455" s="61">
        <v>701922</v>
      </c>
      <c r="F6455" s="68">
        <v>0.18886174999999999</v>
      </c>
      <c r="G6455" s="292">
        <v>0.17548050000000001</v>
      </c>
      <c r="H6455" s="68">
        <v>0.20145253333333332</v>
      </c>
      <c r="I6455" s="68">
        <v>0.18717919999999999</v>
      </c>
      <c r="T6455" s="91"/>
      <c r="U6455" s="91"/>
      <c r="AA6455" s="91"/>
      <c r="AB6455" s="91"/>
      <c r="AC6455" s="91"/>
      <c r="AD6455" s="91"/>
      <c r="AE6455" s="91"/>
      <c r="AF6455" s="91"/>
    </row>
    <row r="6456" spans="1:32" x14ac:dyDescent="0.3">
      <c r="A6456" s="65">
        <v>0</v>
      </c>
      <c r="B6456" s="10">
        <v>6453</v>
      </c>
      <c r="C6456" s="71">
        <v>0.64529999999999998</v>
      </c>
      <c r="D6456" s="74">
        <v>755447</v>
      </c>
      <c r="E6456" s="61">
        <v>701922</v>
      </c>
      <c r="F6456" s="68">
        <v>0.18886174999999999</v>
      </c>
      <c r="G6456" s="292">
        <v>0.17548050000000001</v>
      </c>
      <c r="H6456" s="68">
        <v>0.20145253333333332</v>
      </c>
      <c r="I6456" s="68">
        <v>0.18717919999999999</v>
      </c>
      <c r="T6456" s="91"/>
      <c r="U6456" s="91"/>
      <c r="AA6456" s="91"/>
      <c r="AB6456" s="91"/>
      <c r="AC6456" s="91"/>
      <c r="AD6456" s="91"/>
      <c r="AE6456" s="91"/>
      <c r="AF6456" s="91"/>
    </row>
    <row r="6457" spans="1:32" x14ac:dyDescent="0.3">
      <c r="A6457" s="65">
        <v>0</v>
      </c>
      <c r="B6457" s="10">
        <v>6454</v>
      </c>
      <c r="C6457" s="71">
        <v>0.64539999999999997</v>
      </c>
      <c r="D6457" s="74">
        <v>755447</v>
      </c>
      <c r="E6457" s="61">
        <v>701922</v>
      </c>
      <c r="F6457" s="68">
        <v>0.18886174999999999</v>
      </c>
      <c r="G6457" s="292">
        <v>0.17548050000000001</v>
      </c>
      <c r="H6457" s="68">
        <v>0.20145253333333332</v>
      </c>
      <c r="I6457" s="68">
        <v>0.18717919999999999</v>
      </c>
      <c r="T6457" s="91"/>
      <c r="U6457" s="91"/>
      <c r="AA6457" s="91"/>
      <c r="AB6457" s="91"/>
      <c r="AC6457" s="91"/>
      <c r="AD6457" s="91"/>
      <c r="AE6457" s="91"/>
      <c r="AF6457" s="91"/>
    </row>
    <row r="6458" spans="1:32" x14ac:dyDescent="0.3">
      <c r="A6458" s="65">
        <v>0</v>
      </c>
      <c r="B6458" s="10">
        <v>6455</v>
      </c>
      <c r="C6458" s="71">
        <v>0.64549999999999996</v>
      </c>
      <c r="D6458" s="74">
        <v>755447</v>
      </c>
      <c r="E6458" s="61">
        <v>701922</v>
      </c>
      <c r="F6458" s="68">
        <v>0.18886174999999999</v>
      </c>
      <c r="G6458" s="292">
        <v>0.17548050000000001</v>
      </c>
      <c r="H6458" s="68">
        <v>0.20145253333333332</v>
      </c>
      <c r="I6458" s="68">
        <v>0.18717919999999999</v>
      </c>
      <c r="T6458" s="91"/>
      <c r="U6458" s="91"/>
      <c r="AA6458" s="91"/>
      <c r="AB6458" s="91"/>
      <c r="AC6458" s="91"/>
      <c r="AD6458" s="91"/>
      <c r="AE6458" s="91"/>
      <c r="AF6458" s="91"/>
    </row>
    <row r="6459" spans="1:32" x14ac:dyDescent="0.3">
      <c r="A6459" s="65">
        <v>0</v>
      </c>
      <c r="B6459" s="10">
        <v>6456</v>
      </c>
      <c r="C6459" s="71">
        <v>0.64559999999999995</v>
      </c>
      <c r="D6459" s="74">
        <v>755447</v>
      </c>
      <c r="E6459" s="61">
        <v>701922</v>
      </c>
      <c r="F6459" s="68">
        <v>0.18886174999999999</v>
      </c>
      <c r="G6459" s="292">
        <v>0.17548050000000001</v>
      </c>
      <c r="H6459" s="68">
        <v>0.20145253333333332</v>
      </c>
      <c r="I6459" s="68">
        <v>0.18717919999999999</v>
      </c>
      <c r="T6459" s="91"/>
      <c r="U6459" s="91"/>
      <c r="AA6459" s="91"/>
      <c r="AB6459" s="91"/>
      <c r="AC6459" s="91"/>
      <c r="AD6459" s="91"/>
      <c r="AE6459" s="91"/>
      <c r="AF6459" s="91"/>
    </row>
    <row r="6460" spans="1:32" x14ac:dyDescent="0.3">
      <c r="A6460" s="65">
        <v>0</v>
      </c>
      <c r="B6460" s="10">
        <v>6457</v>
      </c>
      <c r="C6460" s="71">
        <v>0.64570000000000005</v>
      </c>
      <c r="D6460" s="74">
        <v>755447</v>
      </c>
      <c r="E6460" s="61">
        <v>701922</v>
      </c>
      <c r="F6460" s="68">
        <v>0.18886174999999999</v>
      </c>
      <c r="G6460" s="292">
        <v>0.17548050000000001</v>
      </c>
      <c r="H6460" s="68">
        <v>0.20145253333333332</v>
      </c>
      <c r="I6460" s="68">
        <v>0.18717919999999999</v>
      </c>
      <c r="T6460" s="91"/>
      <c r="U6460" s="91"/>
      <c r="AA6460" s="91"/>
      <c r="AB6460" s="91"/>
      <c r="AC6460" s="91"/>
      <c r="AD6460" s="91"/>
      <c r="AE6460" s="91"/>
      <c r="AF6460" s="91"/>
    </row>
    <row r="6461" spans="1:32" x14ac:dyDescent="0.3">
      <c r="A6461" s="65">
        <v>0</v>
      </c>
      <c r="B6461" s="10">
        <v>6458</v>
      </c>
      <c r="C6461" s="71">
        <v>0.64580000000000004</v>
      </c>
      <c r="D6461" s="74">
        <v>755447</v>
      </c>
      <c r="E6461" s="61">
        <v>701922</v>
      </c>
      <c r="F6461" s="68">
        <v>0.18886174999999999</v>
      </c>
      <c r="G6461" s="292">
        <v>0.17548050000000001</v>
      </c>
      <c r="H6461" s="68">
        <v>0.20145253333333332</v>
      </c>
      <c r="I6461" s="68">
        <v>0.18717919999999999</v>
      </c>
      <c r="T6461" s="91"/>
      <c r="U6461" s="91"/>
      <c r="AA6461" s="91"/>
      <c r="AB6461" s="91"/>
      <c r="AC6461" s="91"/>
      <c r="AD6461" s="91"/>
      <c r="AE6461" s="91"/>
      <c r="AF6461" s="91"/>
    </row>
    <row r="6462" spans="1:32" x14ac:dyDescent="0.3">
      <c r="A6462" s="65">
        <v>0</v>
      </c>
      <c r="B6462" s="10">
        <v>6459</v>
      </c>
      <c r="C6462" s="71">
        <v>0.64590000000000003</v>
      </c>
      <c r="D6462" s="74">
        <v>755447</v>
      </c>
      <c r="E6462" s="61">
        <v>701922</v>
      </c>
      <c r="F6462" s="68">
        <v>0.18886174999999999</v>
      </c>
      <c r="G6462" s="292">
        <v>0.17548050000000001</v>
      </c>
      <c r="H6462" s="68">
        <v>0.20145253333333332</v>
      </c>
      <c r="I6462" s="68">
        <v>0.18717919999999999</v>
      </c>
      <c r="T6462" s="91"/>
      <c r="U6462" s="91"/>
      <c r="AA6462" s="91"/>
      <c r="AB6462" s="91"/>
      <c r="AC6462" s="91"/>
      <c r="AD6462" s="91"/>
      <c r="AE6462" s="91"/>
      <c r="AF6462" s="91"/>
    </row>
    <row r="6463" spans="1:32" x14ac:dyDescent="0.3">
      <c r="A6463" s="65">
        <v>0</v>
      </c>
      <c r="B6463" s="10">
        <v>6460</v>
      </c>
      <c r="C6463" s="71">
        <v>0.64600000000000002</v>
      </c>
      <c r="D6463" s="74">
        <v>755447</v>
      </c>
      <c r="E6463" s="61">
        <v>701922</v>
      </c>
      <c r="F6463" s="68">
        <v>0.18886174999999999</v>
      </c>
      <c r="G6463" s="292">
        <v>0.17548050000000001</v>
      </c>
      <c r="H6463" s="68">
        <v>0.20145253333333332</v>
      </c>
      <c r="I6463" s="68">
        <v>0.18717919999999999</v>
      </c>
      <c r="T6463" s="91"/>
      <c r="U6463" s="91"/>
      <c r="AA6463" s="91"/>
      <c r="AB6463" s="91"/>
      <c r="AC6463" s="91"/>
      <c r="AD6463" s="91"/>
      <c r="AE6463" s="91"/>
      <c r="AF6463" s="91"/>
    </row>
    <row r="6464" spans="1:32" x14ac:dyDescent="0.3">
      <c r="A6464" s="65">
        <v>0</v>
      </c>
      <c r="B6464" s="10">
        <v>6461</v>
      </c>
      <c r="C6464" s="71">
        <v>0.64610000000000001</v>
      </c>
      <c r="D6464" s="74">
        <v>755447</v>
      </c>
      <c r="E6464" s="61">
        <v>701922</v>
      </c>
      <c r="F6464" s="68">
        <v>0.18886174999999999</v>
      </c>
      <c r="G6464" s="292">
        <v>0.17548050000000001</v>
      </c>
      <c r="H6464" s="68">
        <v>0.20145253333333332</v>
      </c>
      <c r="I6464" s="68">
        <v>0.18717919999999999</v>
      </c>
      <c r="T6464" s="91"/>
      <c r="U6464" s="91"/>
      <c r="AA6464" s="91"/>
      <c r="AB6464" s="91"/>
      <c r="AC6464" s="91"/>
      <c r="AD6464" s="91"/>
      <c r="AE6464" s="91"/>
      <c r="AF6464" s="91"/>
    </row>
    <row r="6465" spans="1:32" x14ac:dyDescent="0.3">
      <c r="A6465" s="65">
        <v>0</v>
      </c>
      <c r="B6465" s="10">
        <v>6462</v>
      </c>
      <c r="C6465" s="71">
        <v>0.6462</v>
      </c>
      <c r="D6465" s="74">
        <v>755447</v>
      </c>
      <c r="E6465" s="61">
        <v>701922</v>
      </c>
      <c r="F6465" s="68">
        <v>0.18886174999999999</v>
      </c>
      <c r="G6465" s="292">
        <v>0.17548050000000001</v>
      </c>
      <c r="H6465" s="68">
        <v>0.20145253333333332</v>
      </c>
      <c r="I6465" s="68">
        <v>0.18717919999999999</v>
      </c>
      <c r="T6465" s="91"/>
      <c r="U6465" s="91"/>
      <c r="AA6465" s="91"/>
      <c r="AB6465" s="91"/>
      <c r="AC6465" s="91"/>
      <c r="AD6465" s="91"/>
      <c r="AE6465" s="91"/>
      <c r="AF6465" s="91"/>
    </row>
    <row r="6466" spans="1:32" x14ac:dyDescent="0.3">
      <c r="A6466" s="65">
        <v>0</v>
      </c>
      <c r="B6466" s="10">
        <v>6463</v>
      </c>
      <c r="C6466" s="71">
        <v>0.64629999999999999</v>
      </c>
      <c r="D6466" s="74">
        <v>755447</v>
      </c>
      <c r="E6466" s="61">
        <v>701922</v>
      </c>
      <c r="F6466" s="68">
        <v>0.18886174999999999</v>
      </c>
      <c r="G6466" s="292">
        <v>0.17548050000000001</v>
      </c>
      <c r="H6466" s="68">
        <v>0.20145253333333332</v>
      </c>
      <c r="I6466" s="68">
        <v>0.18717919999999999</v>
      </c>
      <c r="T6466" s="91"/>
      <c r="U6466" s="91"/>
      <c r="AA6466" s="91"/>
      <c r="AB6466" s="91"/>
      <c r="AC6466" s="91"/>
      <c r="AD6466" s="91"/>
      <c r="AE6466" s="91"/>
      <c r="AF6466" s="91"/>
    </row>
    <row r="6467" spans="1:32" x14ac:dyDescent="0.3">
      <c r="A6467" s="65">
        <v>0</v>
      </c>
      <c r="B6467" s="10">
        <v>6464</v>
      </c>
      <c r="C6467" s="71">
        <v>0.64639999999999997</v>
      </c>
      <c r="D6467" s="74">
        <v>755447</v>
      </c>
      <c r="E6467" s="61">
        <v>701922</v>
      </c>
      <c r="F6467" s="68">
        <v>0.18886174999999999</v>
      </c>
      <c r="G6467" s="292">
        <v>0.17548050000000001</v>
      </c>
      <c r="H6467" s="68">
        <v>0.20145253333333332</v>
      </c>
      <c r="I6467" s="68">
        <v>0.18717919999999999</v>
      </c>
      <c r="T6467" s="91"/>
      <c r="U6467" s="91"/>
      <c r="AA6467" s="91"/>
      <c r="AB6467" s="91"/>
      <c r="AC6467" s="91"/>
      <c r="AD6467" s="91"/>
      <c r="AE6467" s="91"/>
      <c r="AF6467" s="91"/>
    </row>
    <row r="6468" spans="1:32" x14ac:dyDescent="0.3">
      <c r="A6468" s="65">
        <v>0</v>
      </c>
      <c r="B6468" s="10">
        <v>6465</v>
      </c>
      <c r="C6468" s="71">
        <v>0.64649999999999996</v>
      </c>
      <c r="D6468" s="74">
        <v>755447</v>
      </c>
      <c r="E6468" s="61">
        <v>701922</v>
      </c>
      <c r="F6468" s="68">
        <v>0.18886174999999999</v>
      </c>
      <c r="G6468" s="292">
        <v>0.17548050000000001</v>
      </c>
      <c r="H6468" s="68">
        <v>0.20145253333333332</v>
      </c>
      <c r="I6468" s="68">
        <v>0.18717919999999999</v>
      </c>
      <c r="T6468" s="91"/>
      <c r="U6468" s="91"/>
      <c r="AA6468" s="91"/>
      <c r="AB6468" s="91"/>
      <c r="AC6468" s="91"/>
      <c r="AD6468" s="91"/>
      <c r="AE6468" s="91"/>
      <c r="AF6468" s="91"/>
    </row>
    <row r="6469" spans="1:32" x14ac:dyDescent="0.3">
      <c r="A6469" s="65">
        <v>0</v>
      </c>
      <c r="B6469" s="10">
        <v>6466</v>
      </c>
      <c r="C6469" s="71">
        <v>0.64659999999999995</v>
      </c>
      <c r="D6469" s="74">
        <v>755447</v>
      </c>
      <c r="E6469" s="61">
        <v>701922</v>
      </c>
      <c r="F6469" s="68">
        <v>0.18886174999999999</v>
      </c>
      <c r="G6469" s="292">
        <v>0.17548050000000001</v>
      </c>
      <c r="H6469" s="68">
        <v>0.20145253333333332</v>
      </c>
      <c r="I6469" s="68">
        <v>0.18717919999999999</v>
      </c>
      <c r="T6469" s="91"/>
      <c r="U6469" s="91"/>
      <c r="AA6469" s="91"/>
      <c r="AB6469" s="91"/>
      <c r="AC6469" s="91"/>
      <c r="AD6469" s="91"/>
      <c r="AE6469" s="91"/>
      <c r="AF6469" s="91"/>
    </row>
    <row r="6470" spans="1:32" x14ac:dyDescent="0.3">
      <c r="A6470" s="65">
        <v>0</v>
      </c>
      <c r="B6470" s="10">
        <v>6467</v>
      </c>
      <c r="C6470" s="71">
        <v>0.64670000000000005</v>
      </c>
      <c r="D6470" s="74">
        <v>755447</v>
      </c>
      <c r="E6470" s="61">
        <v>701922</v>
      </c>
      <c r="F6470" s="68">
        <v>0.18886174999999999</v>
      </c>
      <c r="G6470" s="292">
        <v>0.17548050000000001</v>
      </c>
      <c r="H6470" s="68">
        <v>0.20145253333333332</v>
      </c>
      <c r="I6470" s="68">
        <v>0.18717919999999999</v>
      </c>
      <c r="T6470" s="91"/>
      <c r="U6470" s="91"/>
      <c r="AA6470" s="91"/>
      <c r="AB6470" s="91"/>
      <c r="AC6470" s="91"/>
      <c r="AD6470" s="91"/>
      <c r="AE6470" s="91"/>
      <c r="AF6470" s="91"/>
    </row>
    <row r="6471" spans="1:32" x14ac:dyDescent="0.3">
      <c r="A6471" s="65">
        <v>0</v>
      </c>
      <c r="B6471" s="10">
        <v>6468</v>
      </c>
      <c r="C6471" s="71">
        <v>0.64680000000000004</v>
      </c>
      <c r="D6471" s="74">
        <v>755447</v>
      </c>
      <c r="E6471" s="61">
        <v>701922</v>
      </c>
      <c r="F6471" s="68">
        <v>0.18886174999999999</v>
      </c>
      <c r="G6471" s="292">
        <v>0.17548050000000001</v>
      </c>
      <c r="H6471" s="68">
        <v>0.20145253333333332</v>
      </c>
      <c r="I6471" s="68">
        <v>0.18717919999999999</v>
      </c>
      <c r="T6471" s="91"/>
      <c r="U6471" s="91"/>
      <c r="AA6471" s="91"/>
      <c r="AB6471" s="91"/>
      <c r="AC6471" s="91"/>
      <c r="AD6471" s="91"/>
      <c r="AE6471" s="91"/>
      <c r="AF6471" s="91"/>
    </row>
    <row r="6472" spans="1:32" x14ac:dyDescent="0.3">
      <c r="A6472" s="65">
        <v>0</v>
      </c>
      <c r="B6472" s="10">
        <v>6469</v>
      </c>
      <c r="C6472" s="71">
        <v>0.64690000000000003</v>
      </c>
      <c r="D6472" s="74">
        <v>755447</v>
      </c>
      <c r="E6472" s="61">
        <v>701922</v>
      </c>
      <c r="F6472" s="68">
        <v>0.18886174999999999</v>
      </c>
      <c r="G6472" s="292">
        <v>0.17548050000000001</v>
      </c>
      <c r="H6472" s="68">
        <v>0.20145253333333332</v>
      </c>
      <c r="I6472" s="68">
        <v>0.18717919999999999</v>
      </c>
      <c r="T6472" s="91"/>
      <c r="U6472" s="91"/>
      <c r="AA6472" s="91"/>
      <c r="AB6472" s="91"/>
      <c r="AC6472" s="91"/>
      <c r="AD6472" s="91"/>
      <c r="AE6472" s="91"/>
      <c r="AF6472" s="91"/>
    </row>
    <row r="6473" spans="1:32" x14ac:dyDescent="0.3">
      <c r="A6473" s="65">
        <v>0</v>
      </c>
      <c r="B6473" s="10">
        <v>6470</v>
      </c>
      <c r="C6473" s="71">
        <v>0.64700000000000002</v>
      </c>
      <c r="D6473" s="74">
        <v>755447</v>
      </c>
      <c r="E6473" s="61">
        <v>701922</v>
      </c>
      <c r="F6473" s="68">
        <v>0.18886174999999999</v>
      </c>
      <c r="G6473" s="292">
        <v>0.17548050000000001</v>
      </c>
      <c r="H6473" s="68">
        <v>0.20145253333333332</v>
      </c>
      <c r="I6473" s="68">
        <v>0.18717919999999999</v>
      </c>
      <c r="T6473" s="91"/>
      <c r="U6473" s="91"/>
      <c r="AA6473" s="91"/>
      <c r="AB6473" s="91"/>
      <c r="AC6473" s="91"/>
      <c r="AD6473" s="91"/>
      <c r="AE6473" s="91"/>
      <c r="AF6473" s="91"/>
    </row>
    <row r="6474" spans="1:32" x14ac:dyDescent="0.3">
      <c r="A6474" s="65">
        <v>0</v>
      </c>
      <c r="B6474" s="10">
        <v>6471</v>
      </c>
      <c r="C6474" s="71">
        <v>0.64710000000000001</v>
      </c>
      <c r="D6474" s="74">
        <v>755447</v>
      </c>
      <c r="E6474" s="61">
        <v>701922</v>
      </c>
      <c r="F6474" s="68">
        <v>0.18886174999999999</v>
      </c>
      <c r="G6474" s="292">
        <v>0.17548050000000001</v>
      </c>
      <c r="H6474" s="68">
        <v>0.20145253333333332</v>
      </c>
      <c r="I6474" s="68">
        <v>0.18717919999999999</v>
      </c>
      <c r="T6474" s="91"/>
      <c r="U6474" s="91"/>
      <c r="AA6474" s="91"/>
      <c r="AB6474" s="91"/>
      <c r="AC6474" s="91"/>
      <c r="AD6474" s="91"/>
      <c r="AE6474" s="91"/>
      <c r="AF6474" s="91"/>
    </row>
    <row r="6475" spans="1:32" x14ac:dyDescent="0.3">
      <c r="A6475" s="65">
        <v>0</v>
      </c>
      <c r="B6475" s="10">
        <v>6472</v>
      </c>
      <c r="C6475" s="71">
        <v>0.6472</v>
      </c>
      <c r="D6475" s="74">
        <v>755447</v>
      </c>
      <c r="E6475" s="61">
        <v>701922</v>
      </c>
      <c r="F6475" s="68">
        <v>0.18886174999999999</v>
      </c>
      <c r="G6475" s="292">
        <v>0.17548050000000001</v>
      </c>
      <c r="H6475" s="68">
        <v>0.20145253333333332</v>
      </c>
      <c r="I6475" s="68">
        <v>0.18717919999999999</v>
      </c>
      <c r="T6475" s="91"/>
      <c r="U6475" s="91"/>
      <c r="AA6475" s="91"/>
      <c r="AB6475" s="91"/>
      <c r="AC6475" s="91"/>
      <c r="AD6475" s="91"/>
      <c r="AE6475" s="91"/>
      <c r="AF6475" s="91"/>
    </row>
    <row r="6476" spans="1:32" x14ac:dyDescent="0.3">
      <c r="A6476" s="65">
        <v>0</v>
      </c>
      <c r="B6476" s="10">
        <v>6473</v>
      </c>
      <c r="C6476" s="71">
        <v>0.64729999999999999</v>
      </c>
      <c r="D6476" s="74">
        <v>755447</v>
      </c>
      <c r="E6476" s="61">
        <v>701922</v>
      </c>
      <c r="F6476" s="68">
        <v>0.18886174999999999</v>
      </c>
      <c r="G6476" s="292">
        <v>0.17548050000000001</v>
      </c>
      <c r="H6476" s="68">
        <v>0.20145253333333332</v>
      </c>
      <c r="I6476" s="68">
        <v>0.18717919999999999</v>
      </c>
      <c r="T6476" s="91"/>
      <c r="U6476" s="91"/>
      <c r="AA6476" s="91"/>
      <c r="AB6476" s="91"/>
      <c r="AC6476" s="91"/>
      <c r="AD6476" s="91"/>
      <c r="AE6476" s="91"/>
      <c r="AF6476" s="91"/>
    </row>
    <row r="6477" spans="1:32" x14ac:dyDescent="0.3">
      <c r="A6477" s="65">
        <v>0</v>
      </c>
      <c r="B6477" s="10">
        <v>6474</v>
      </c>
      <c r="C6477" s="71">
        <v>0.64739999999999998</v>
      </c>
      <c r="D6477" s="74">
        <v>755447</v>
      </c>
      <c r="E6477" s="61">
        <v>701922</v>
      </c>
      <c r="F6477" s="68">
        <v>0.18886174999999999</v>
      </c>
      <c r="G6477" s="292">
        <v>0.17548050000000001</v>
      </c>
      <c r="H6477" s="68">
        <v>0.20145253333333332</v>
      </c>
      <c r="I6477" s="68">
        <v>0.18717919999999999</v>
      </c>
      <c r="T6477" s="91"/>
      <c r="U6477" s="91"/>
      <c r="AA6477" s="91"/>
      <c r="AB6477" s="91"/>
      <c r="AC6477" s="91"/>
      <c r="AD6477" s="91"/>
      <c r="AE6477" s="91"/>
      <c r="AF6477" s="91"/>
    </row>
    <row r="6478" spans="1:32" x14ac:dyDescent="0.3">
      <c r="A6478" s="65">
        <v>0</v>
      </c>
      <c r="B6478" s="10">
        <v>6475</v>
      </c>
      <c r="C6478" s="71">
        <v>0.64749999999999996</v>
      </c>
      <c r="D6478" s="74">
        <v>755447</v>
      </c>
      <c r="E6478" s="61">
        <v>701922</v>
      </c>
      <c r="F6478" s="68">
        <v>0.18886174999999999</v>
      </c>
      <c r="G6478" s="292">
        <v>0.17548050000000001</v>
      </c>
      <c r="H6478" s="68">
        <v>0.20145253333333332</v>
      </c>
      <c r="I6478" s="68">
        <v>0.18717919999999999</v>
      </c>
      <c r="T6478" s="91"/>
      <c r="U6478" s="91"/>
      <c r="AA6478" s="91"/>
      <c r="AB6478" s="91"/>
      <c r="AC6478" s="91"/>
      <c r="AD6478" s="91"/>
      <c r="AE6478" s="91"/>
      <c r="AF6478" s="91"/>
    </row>
    <row r="6479" spans="1:32" x14ac:dyDescent="0.3">
      <c r="A6479" s="65">
        <v>0</v>
      </c>
      <c r="B6479" s="10">
        <v>6476</v>
      </c>
      <c r="C6479" s="71">
        <v>0.64759999999999995</v>
      </c>
      <c r="D6479" s="74">
        <v>755447</v>
      </c>
      <c r="E6479" s="61">
        <v>701922</v>
      </c>
      <c r="F6479" s="68">
        <v>0.18886174999999999</v>
      </c>
      <c r="G6479" s="292">
        <v>0.17548050000000001</v>
      </c>
      <c r="H6479" s="68">
        <v>0.20145253333333332</v>
      </c>
      <c r="I6479" s="68">
        <v>0.18717919999999999</v>
      </c>
      <c r="T6479" s="91"/>
      <c r="U6479" s="91"/>
      <c r="AA6479" s="91"/>
      <c r="AB6479" s="91"/>
      <c r="AC6479" s="91"/>
      <c r="AD6479" s="91"/>
      <c r="AE6479" s="91"/>
      <c r="AF6479" s="91"/>
    </row>
    <row r="6480" spans="1:32" x14ac:dyDescent="0.3">
      <c r="A6480" s="65">
        <v>0</v>
      </c>
      <c r="B6480" s="10">
        <v>6477</v>
      </c>
      <c r="C6480" s="71">
        <v>0.64770000000000005</v>
      </c>
      <c r="D6480" s="74">
        <v>755447</v>
      </c>
      <c r="E6480" s="61">
        <v>701922</v>
      </c>
      <c r="F6480" s="68">
        <v>0.18886174999999999</v>
      </c>
      <c r="G6480" s="292">
        <v>0.17548050000000001</v>
      </c>
      <c r="H6480" s="68">
        <v>0.20145253333333332</v>
      </c>
      <c r="I6480" s="68">
        <v>0.18717919999999999</v>
      </c>
      <c r="T6480" s="91"/>
      <c r="U6480" s="91"/>
      <c r="AA6480" s="91"/>
      <c r="AB6480" s="91"/>
      <c r="AC6480" s="91"/>
      <c r="AD6480" s="91"/>
      <c r="AE6480" s="91"/>
      <c r="AF6480" s="91"/>
    </row>
    <row r="6481" spans="1:32" x14ac:dyDescent="0.3">
      <c r="A6481" s="65">
        <v>0</v>
      </c>
      <c r="B6481" s="10">
        <v>6478</v>
      </c>
      <c r="C6481" s="71">
        <v>0.64780000000000004</v>
      </c>
      <c r="D6481" s="74">
        <v>755447</v>
      </c>
      <c r="E6481" s="61">
        <v>701922</v>
      </c>
      <c r="F6481" s="68">
        <v>0.18886174999999999</v>
      </c>
      <c r="G6481" s="292">
        <v>0.17548050000000001</v>
      </c>
      <c r="H6481" s="68">
        <v>0.20145253333333332</v>
      </c>
      <c r="I6481" s="68">
        <v>0.18717919999999999</v>
      </c>
      <c r="T6481" s="91"/>
      <c r="U6481" s="91"/>
      <c r="AA6481" s="91"/>
      <c r="AB6481" s="91"/>
      <c r="AC6481" s="91"/>
      <c r="AD6481" s="91"/>
      <c r="AE6481" s="91"/>
      <c r="AF6481" s="91"/>
    </row>
    <row r="6482" spans="1:32" x14ac:dyDescent="0.3">
      <c r="A6482" s="65">
        <v>0</v>
      </c>
      <c r="B6482" s="10">
        <v>6479</v>
      </c>
      <c r="C6482" s="71">
        <v>0.64790000000000003</v>
      </c>
      <c r="D6482" s="74">
        <v>755447</v>
      </c>
      <c r="E6482" s="61">
        <v>701922</v>
      </c>
      <c r="F6482" s="68">
        <v>0.18886174999999999</v>
      </c>
      <c r="G6482" s="292">
        <v>0.17548050000000001</v>
      </c>
      <c r="H6482" s="68">
        <v>0.20145253333333332</v>
      </c>
      <c r="I6482" s="68">
        <v>0.18717919999999999</v>
      </c>
      <c r="T6482" s="91"/>
      <c r="U6482" s="91"/>
      <c r="AA6482" s="91"/>
      <c r="AB6482" s="91"/>
      <c r="AC6482" s="91"/>
      <c r="AD6482" s="91"/>
      <c r="AE6482" s="91"/>
      <c r="AF6482" s="91"/>
    </row>
    <row r="6483" spans="1:32" x14ac:dyDescent="0.3">
      <c r="A6483" s="65">
        <v>0</v>
      </c>
      <c r="B6483" s="10">
        <v>6480</v>
      </c>
      <c r="C6483" s="71">
        <v>0.64800000000000002</v>
      </c>
      <c r="D6483" s="74">
        <v>755447</v>
      </c>
      <c r="E6483" s="61">
        <v>701922</v>
      </c>
      <c r="F6483" s="68">
        <v>0.18886174999999999</v>
      </c>
      <c r="G6483" s="292">
        <v>0.17548050000000001</v>
      </c>
      <c r="H6483" s="68">
        <v>0.20145253333333332</v>
      </c>
      <c r="I6483" s="68">
        <v>0.18717919999999999</v>
      </c>
      <c r="T6483" s="91"/>
      <c r="U6483" s="91"/>
      <c r="AA6483" s="91"/>
      <c r="AB6483" s="91"/>
      <c r="AC6483" s="91"/>
      <c r="AD6483" s="91"/>
      <c r="AE6483" s="91"/>
      <c r="AF6483" s="91"/>
    </row>
    <row r="6484" spans="1:32" x14ac:dyDescent="0.3">
      <c r="A6484" s="65">
        <v>0</v>
      </c>
      <c r="B6484" s="10">
        <v>6481</v>
      </c>
      <c r="C6484" s="71">
        <v>0.64810000000000001</v>
      </c>
      <c r="D6484" s="74">
        <v>755447</v>
      </c>
      <c r="E6484" s="61">
        <v>701922</v>
      </c>
      <c r="F6484" s="68">
        <v>0.18886174999999999</v>
      </c>
      <c r="G6484" s="292">
        <v>0.17548050000000001</v>
      </c>
      <c r="H6484" s="68">
        <v>0.20145253333333332</v>
      </c>
      <c r="I6484" s="68">
        <v>0.18717919999999999</v>
      </c>
      <c r="T6484" s="91"/>
      <c r="U6484" s="91"/>
      <c r="AA6484" s="91"/>
      <c r="AB6484" s="91"/>
      <c r="AC6484" s="91"/>
      <c r="AD6484" s="91"/>
      <c r="AE6484" s="91"/>
      <c r="AF6484" s="91"/>
    </row>
    <row r="6485" spans="1:32" x14ac:dyDescent="0.3">
      <c r="A6485" s="65">
        <v>0</v>
      </c>
      <c r="B6485" s="10">
        <v>6482</v>
      </c>
      <c r="C6485" s="71">
        <v>0.6482</v>
      </c>
      <c r="D6485" s="74">
        <v>755447</v>
      </c>
      <c r="E6485" s="61">
        <v>701922</v>
      </c>
      <c r="F6485" s="68">
        <v>0.18886174999999999</v>
      </c>
      <c r="G6485" s="292">
        <v>0.17548050000000001</v>
      </c>
      <c r="H6485" s="68">
        <v>0.20145253333333332</v>
      </c>
      <c r="I6485" s="68">
        <v>0.18717919999999999</v>
      </c>
      <c r="T6485" s="91"/>
      <c r="U6485" s="91"/>
      <c r="AA6485" s="91"/>
      <c r="AB6485" s="91"/>
      <c r="AC6485" s="91"/>
      <c r="AD6485" s="91"/>
      <c r="AE6485" s="91"/>
      <c r="AF6485" s="91"/>
    </row>
    <row r="6486" spans="1:32" x14ac:dyDescent="0.3">
      <c r="A6486" s="65">
        <v>0</v>
      </c>
      <c r="B6486" s="10">
        <v>6483</v>
      </c>
      <c r="C6486" s="71">
        <v>0.64829999999999999</v>
      </c>
      <c r="D6486" s="74">
        <v>755447</v>
      </c>
      <c r="E6486" s="61">
        <v>701922</v>
      </c>
      <c r="F6486" s="68">
        <v>0.18886174999999999</v>
      </c>
      <c r="G6486" s="292">
        <v>0.17548050000000001</v>
      </c>
      <c r="H6486" s="68">
        <v>0.20145253333333332</v>
      </c>
      <c r="I6486" s="68">
        <v>0.18717919999999999</v>
      </c>
      <c r="T6486" s="91"/>
      <c r="U6486" s="91"/>
      <c r="AA6486" s="91"/>
      <c r="AB6486" s="91"/>
      <c r="AC6486" s="91"/>
      <c r="AD6486" s="91"/>
      <c r="AE6486" s="91"/>
      <c r="AF6486" s="91"/>
    </row>
    <row r="6487" spans="1:32" x14ac:dyDescent="0.3">
      <c r="A6487" s="65">
        <v>0</v>
      </c>
      <c r="B6487" s="10">
        <v>6484</v>
      </c>
      <c r="C6487" s="71">
        <v>0.64839999999999998</v>
      </c>
      <c r="D6487" s="74">
        <v>755447</v>
      </c>
      <c r="E6487" s="61">
        <v>701922</v>
      </c>
      <c r="F6487" s="68">
        <v>0.18886174999999999</v>
      </c>
      <c r="G6487" s="292">
        <v>0.17548050000000001</v>
      </c>
      <c r="H6487" s="68">
        <v>0.20145253333333332</v>
      </c>
      <c r="I6487" s="68">
        <v>0.18717919999999999</v>
      </c>
      <c r="T6487" s="91"/>
      <c r="U6487" s="91"/>
      <c r="AA6487" s="91"/>
      <c r="AB6487" s="91"/>
      <c r="AC6487" s="91"/>
      <c r="AD6487" s="91"/>
      <c r="AE6487" s="91"/>
      <c r="AF6487" s="91"/>
    </row>
    <row r="6488" spans="1:32" x14ac:dyDescent="0.3">
      <c r="A6488" s="65">
        <v>0</v>
      </c>
      <c r="B6488" s="10">
        <v>6485</v>
      </c>
      <c r="C6488" s="71">
        <v>0.64849999999999997</v>
      </c>
      <c r="D6488" s="74">
        <v>755447</v>
      </c>
      <c r="E6488" s="61">
        <v>701922</v>
      </c>
      <c r="F6488" s="68">
        <v>0.18886174999999999</v>
      </c>
      <c r="G6488" s="292">
        <v>0.17548050000000001</v>
      </c>
      <c r="H6488" s="68">
        <v>0.20145253333333332</v>
      </c>
      <c r="I6488" s="68">
        <v>0.18717919999999999</v>
      </c>
      <c r="T6488" s="91"/>
      <c r="U6488" s="91"/>
      <c r="AA6488" s="91"/>
      <c r="AB6488" s="91"/>
      <c r="AC6488" s="91"/>
      <c r="AD6488" s="91"/>
      <c r="AE6488" s="91"/>
      <c r="AF6488" s="91"/>
    </row>
    <row r="6489" spans="1:32" x14ac:dyDescent="0.3">
      <c r="A6489" s="65">
        <v>0</v>
      </c>
      <c r="B6489" s="10">
        <v>6486</v>
      </c>
      <c r="C6489" s="71">
        <v>0.64859999999999995</v>
      </c>
      <c r="D6489" s="74">
        <v>755447</v>
      </c>
      <c r="E6489" s="61">
        <v>701922</v>
      </c>
      <c r="F6489" s="68">
        <v>0.18886174999999999</v>
      </c>
      <c r="G6489" s="292">
        <v>0.17548050000000001</v>
      </c>
      <c r="H6489" s="68">
        <v>0.20145253333333332</v>
      </c>
      <c r="I6489" s="68">
        <v>0.18717919999999999</v>
      </c>
      <c r="T6489" s="91"/>
      <c r="U6489" s="91"/>
      <c r="AA6489" s="91"/>
      <c r="AB6489" s="91"/>
      <c r="AC6489" s="91"/>
      <c r="AD6489" s="91"/>
      <c r="AE6489" s="91"/>
      <c r="AF6489" s="91"/>
    </row>
    <row r="6490" spans="1:32" x14ac:dyDescent="0.3">
      <c r="A6490" s="65">
        <v>0</v>
      </c>
      <c r="B6490" s="10">
        <v>6487</v>
      </c>
      <c r="C6490" s="71">
        <v>0.64870000000000005</v>
      </c>
      <c r="D6490" s="74">
        <v>755447</v>
      </c>
      <c r="E6490" s="61">
        <v>701922</v>
      </c>
      <c r="F6490" s="68">
        <v>0.18886174999999999</v>
      </c>
      <c r="G6490" s="292">
        <v>0.17548050000000001</v>
      </c>
      <c r="H6490" s="68">
        <v>0.20145253333333332</v>
      </c>
      <c r="I6490" s="68">
        <v>0.18717919999999999</v>
      </c>
      <c r="T6490" s="91"/>
      <c r="U6490" s="91"/>
      <c r="AA6490" s="91"/>
      <c r="AB6490" s="91"/>
      <c r="AC6490" s="91"/>
      <c r="AD6490" s="91"/>
      <c r="AE6490" s="91"/>
      <c r="AF6490" s="91"/>
    </row>
    <row r="6491" spans="1:32" x14ac:dyDescent="0.3">
      <c r="A6491" s="65">
        <v>0</v>
      </c>
      <c r="B6491" s="10">
        <v>6488</v>
      </c>
      <c r="C6491" s="71">
        <v>0.64880000000000004</v>
      </c>
      <c r="D6491" s="74">
        <v>755447</v>
      </c>
      <c r="E6491" s="61">
        <v>701922</v>
      </c>
      <c r="F6491" s="68">
        <v>0.18886174999999999</v>
      </c>
      <c r="G6491" s="292">
        <v>0.17548050000000001</v>
      </c>
      <c r="H6491" s="68">
        <v>0.20145253333333332</v>
      </c>
      <c r="I6491" s="68">
        <v>0.18717919999999999</v>
      </c>
      <c r="T6491" s="91"/>
      <c r="U6491" s="91"/>
      <c r="AA6491" s="91"/>
      <c r="AB6491" s="91"/>
      <c r="AC6491" s="91"/>
      <c r="AD6491" s="91"/>
      <c r="AE6491" s="91"/>
      <c r="AF6491" s="91"/>
    </row>
    <row r="6492" spans="1:32" x14ac:dyDescent="0.3">
      <c r="A6492" s="65">
        <v>0</v>
      </c>
      <c r="B6492" s="10">
        <v>6489</v>
      </c>
      <c r="C6492" s="71">
        <v>0.64890000000000003</v>
      </c>
      <c r="D6492" s="74">
        <v>755447</v>
      </c>
      <c r="E6492" s="61">
        <v>701922</v>
      </c>
      <c r="F6492" s="68">
        <v>0.18886174999999999</v>
      </c>
      <c r="G6492" s="292">
        <v>0.17548050000000001</v>
      </c>
      <c r="H6492" s="68">
        <v>0.20145253333333332</v>
      </c>
      <c r="I6492" s="68">
        <v>0.18717919999999999</v>
      </c>
      <c r="T6492" s="91"/>
      <c r="U6492" s="91"/>
      <c r="AA6492" s="91"/>
      <c r="AB6492" s="91"/>
      <c r="AC6492" s="91"/>
      <c r="AD6492" s="91"/>
      <c r="AE6492" s="91"/>
      <c r="AF6492" s="91"/>
    </row>
    <row r="6493" spans="1:32" x14ac:dyDescent="0.3">
      <c r="A6493" s="65">
        <v>0</v>
      </c>
      <c r="B6493" s="10">
        <v>6490</v>
      </c>
      <c r="C6493" s="71">
        <v>0.64900000000000002</v>
      </c>
      <c r="D6493" s="74">
        <v>755447</v>
      </c>
      <c r="E6493" s="61">
        <v>701922</v>
      </c>
      <c r="F6493" s="68">
        <v>0.18886174999999999</v>
      </c>
      <c r="G6493" s="292">
        <v>0.17548050000000001</v>
      </c>
      <c r="H6493" s="68">
        <v>0.20145253333333332</v>
      </c>
      <c r="I6493" s="68">
        <v>0.18717919999999999</v>
      </c>
      <c r="T6493" s="91"/>
      <c r="U6493" s="91"/>
      <c r="AA6493" s="91"/>
      <c r="AB6493" s="91"/>
      <c r="AC6493" s="91"/>
      <c r="AD6493" s="91"/>
      <c r="AE6493" s="91"/>
      <c r="AF6493" s="91"/>
    </row>
    <row r="6494" spans="1:32" x14ac:dyDescent="0.3">
      <c r="A6494" s="65">
        <v>0</v>
      </c>
      <c r="B6494" s="10">
        <v>6491</v>
      </c>
      <c r="C6494" s="71">
        <v>0.64910000000000001</v>
      </c>
      <c r="D6494" s="74">
        <v>755447</v>
      </c>
      <c r="E6494" s="61">
        <v>701922</v>
      </c>
      <c r="F6494" s="68">
        <v>0.18886174999999999</v>
      </c>
      <c r="G6494" s="292">
        <v>0.17548050000000001</v>
      </c>
      <c r="H6494" s="68">
        <v>0.20145253333333332</v>
      </c>
      <c r="I6494" s="68">
        <v>0.18717919999999999</v>
      </c>
      <c r="T6494" s="91"/>
      <c r="U6494" s="91"/>
      <c r="AA6494" s="91"/>
      <c r="AB6494" s="91"/>
      <c r="AC6494" s="91"/>
      <c r="AD6494" s="91"/>
      <c r="AE6494" s="91"/>
      <c r="AF6494" s="91"/>
    </row>
    <row r="6495" spans="1:32" x14ac:dyDescent="0.3">
      <c r="A6495" s="65">
        <v>0</v>
      </c>
      <c r="B6495" s="10">
        <v>6492</v>
      </c>
      <c r="C6495" s="71">
        <v>0.6492</v>
      </c>
      <c r="D6495" s="74">
        <v>755447</v>
      </c>
      <c r="E6495" s="61">
        <v>701922</v>
      </c>
      <c r="F6495" s="68">
        <v>0.18886174999999999</v>
      </c>
      <c r="G6495" s="292">
        <v>0.17548050000000001</v>
      </c>
      <c r="H6495" s="68">
        <v>0.20145253333333332</v>
      </c>
      <c r="I6495" s="68">
        <v>0.18717919999999999</v>
      </c>
      <c r="T6495" s="91"/>
      <c r="U6495" s="91"/>
      <c r="AA6495" s="91"/>
      <c r="AB6495" s="91"/>
      <c r="AC6495" s="91"/>
      <c r="AD6495" s="91"/>
      <c r="AE6495" s="91"/>
      <c r="AF6495" s="91"/>
    </row>
    <row r="6496" spans="1:32" x14ac:dyDescent="0.3">
      <c r="A6496" s="65">
        <v>0</v>
      </c>
      <c r="B6496" s="10">
        <v>6493</v>
      </c>
      <c r="C6496" s="71">
        <v>0.64929999999999999</v>
      </c>
      <c r="D6496" s="74">
        <v>755447</v>
      </c>
      <c r="E6496" s="61">
        <v>701922</v>
      </c>
      <c r="F6496" s="68">
        <v>0.18886174999999999</v>
      </c>
      <c r="G6496" s="292">
        <v>0.17548050000000001</v>
      </c>
      <c r="H6496" s="68">
        <v>0.20145253333333332</v>
      </c>
      <c r="I6496" s="68">
        <v>0.18717919999999999</v>
      </c>
      <c r="T6496" s="91"/>
      <c r="U6496" s="91"/>
      <c r="AA6496" s="91"/>
      <c r="AB6496" s="91"/>
      <c r="AC6496" s="91"/>
      <c r="AD6496" s="91"/>
      <c r="AE6496" s="91"/>
      <c r="AF6496" s="91"/>
    </row>
    <row r="6497" spans="1:32" x14ac:dyDescent="0.3">
      <c r="A6497" s="65">
        <v>0</v>
      </c>
      <c r="B6497" s="10">
        <v>6494</v>
      </c>
      <c r="C6497" s="71">
        <v>0.64939999999999998</v>
      </c>
      <c r="D6497" s="74">
        <v>755447</v>
      </c>
      <c r="E6497" s="61">
        <v>701922</v>
      </c>
      <c r="F6497" s="68">
        <v>0.18886174999999999</v>
      </c>
      <c r="G6497" s="292">
        <v>0.17548050000000001</v>
      </c>
      <c r="H6497" s="68">
        <v>0.20145253333333332</v>
      </c>
      <c r="I6497" s="68">
        <v>0.18717919999999999</v>
      </c>
      <c r="T6497" s="91"/>
      <c r="U6497" s="91"/>
      <c r="AA6497" s="91"/>
      <c r="AB6497" s="91"/>
      <c r="AC6497" s="91"/>
      <c r="AD6497" s="91"/>
      <c r="AE6497" s="91"/>
      <c r="AF6497" s="91"/>
    </row>
    <row r="6498" spans="1:32" x14ac:dyDescent="0.3">
      <c r="A6498" s="65">
        <v>0</v>
      </c>
      <c r="B6498" s="10">
        <v>6495</v>
      </c>
      <c r="C6498" s="71">
        <v>0.64949999999999997</v>
      </c>
      <c r="D6498" s="74">
        <v>755447</v>
      </c>
      <c r="E6498" s="61">
        <v>701922</v>
      </c>
      <c r="F6498" s="68">
        <v>0.18886174999999999</v>
      </c>
      <c r="G6498" s="292">
        <v>0.17548050000000001</v>
      </c>
      <c r="H6498" s="68">
        <v>0.20145253333333332</v>
      </c>
      <c r="I6498" s="68">
        <v>0.18717919999999999</v>
      </c>
      <c r="T6498" s="91"/>
      <c r="U6498" s="91"/>
      <c r="AA6498" s="91"/>
      <c r="AB6498" s="91"/>
      <c r="AC6498" s="91"/>
      <c r="AD6498" s="91"/>
      <c r="AE6498" s="91"/>
      <c r="AF6498" s="91"/>
    </row>
    <row r="6499" spans="1:32" x14ac:dyDescent="0.3">
      <c r="A6499" s="65">
        <v>0</v>
      </c>
      <c r="B6499" s="10">
        <v>6496</v>
      </c>
      <c r="C6499" s="71">
        <v>0.64959999999999996</v>
      </c>
      <c r="D6499" s="74">
        <v>755447</v>
      </c>
      <c r="E6499" s="61">
        <v>701922</v>
      </c>
      <c r="F6499" s="68">
        <v>0.18886174999999999</v>
      </c>
      <c r="G6499" s="292">
        <v>0.17548050000000001</v>
      </c>
      <c r="H6499" s="68">
        <v>0.20145253333333332</v>
      </c>
      <c r="I6499" s="68">
        <v>0.18717919999999999</v>
      </c>
      <c r="T6499" s="91"/>
      <c r="U6499" s="91"/>
      <c r="AA6499" s="91"/>
      <c r="AB6499" s="91"/>
      <c r="AC6499" s="91"/>
      <c r="AD6499" s="91"/>
      <c r="AE6499" s="91"/>
      <c r="AF6499" s="91"/>
    </row>
    <row r="6500" spans="1:32" x14ac:dyDescent="0.3">
      <c r="A6500" s="65">
        <v>0</v>
      </c>
      <c r="B6500" s="10">
        <v>6497</v>
      </c>
      <c r="C6500" s="71">
        <v>0.64970000000000006</v>
      </c>
      <c r="D6500" s="74">
        <v>755447</v>
      </c>
      <c r="E6500" s="61">
        <v>701922</v>
      </c>
      <c r="F6500" s="68">
        <v>0.18886174999999999</v>
      </c>
      <c r="G6500" s="292">
        <v>0.17548050000000001</v>
      </c>
      <c r="H6500" s="68">
        <v>0.20145253333333332</v>
      </c>
      <c r="I6500" s="68">
        <v>0.18717919999999999</v>
      </c>
      <c r="T6500" s="91"/>
      <c r="U6500" s="91"/>
      <c r="AA6500" s="91"/>
      <c r="AB6500" s="91"/>
      <c r="AC6500" s="91"/>
      <c r="AD6500" s="91"/>
      <c r="AE6500" s="91"/>
      <c r="AF6500" s="91"/>
    </row>
    <row r="6501" spans="1:32" x14ac:dyDescent="0.3">
      <c r="A6501" s="65">
        <v>0</v>
      </c>
      <c r="B6501" s="10">
        <v>6498</v>
      </c>
      <c r="C6501" s="71">
        <v>0.64980000000000004</v>
      </c>
      <c r="D6501" s="74">
        <v>755447</v>
      </c>
      <c r="E6501" s="61">
        <v>701922</v>
      </c>
      <c r="F6501" s="68">
        <v>0.18886174999999999</v>
      </c>
      <c r="G6501" s="292">
        <v>0.17548050000000001</v>
      </c>
      <c r="H6501" s="68">
        <v>0.20145253333333332</v>
      </c>
      <c r="I6501" s="68">
        <v>0.18717919999999999</v>
      </c>
      <c r="T6501" s="91"/>
      <c r="U6501" s="91"/>
      <c r="AA6501" s="91"/>
      <c r="AB6501" s="91"/>
      <c r="AC6501" s="91"/>
      <c r="AD6501" s="91"/>
      <c r="AE6501" s="91"/>
      <c r="AF6501" s="91"/>
    </row>
    <row r="6502" spans="1:32" x14ac:dyDescent="0.3">
      <c r="A6502" s="65">
        <v>0</v>
      </c>
      <c r="B6502" s="10">
        <v>6499</v>
      </c>
      <c r="C6502" s="71">
        <v>0.64990000000000003</v>
      </c>
      <c r="D6502" s="74">
        <v>755447</v>
      </c>
      <c r="E6502" s="61">
        <v>701922</v>
      </c>
      <c r="F6502" s="68">
        <v>0.18886174999999999</v>
      </c>
      <c r="G6502" s="292">
        <v>0.17548050000000001</v>
      </c>
      <c r="H6502" s="68">
        <v>0.20145253333333332</v>
      </c>
      <c r="I6502" s="68">
        <v>0.18717919999999999</v>
      </c>
      <c r="T6502" s="91"/>
      <c r="U6502" s="91"/>
      <c r="AA6502" s="91"/>
      <c r="AB6502" s="91"/>
      <c r="AC6502" s="91"/>
      <c r="AD6502" s="91"/>
      <c r="AE6502" s="91"/>
      <c r="AF6502" s="91"/>
    </row>
    <row r="6503" spans="1:32" x14ac:dyDescent="0.3">
      <c r="A6503" s="65">
        <v>0</v>
      </c>
      <c r="B6503" s="10">
        <v>6500</v>
      </c>
      <c r="C6503" s="71">
        <v>0.65</v>
      </c>
      <c r="D6503" s="74">
        <v>755447</v>
      </c>
      <c r="E6503" s="61">
        <v>701922</v>
      </c>
      <c r="F6503" s="68">
        <v>0.18886174999999999</v>
      </c>
      <c r="G6503" s="292">
        <v>0.17548050000000001</v>
      </c>
      <c r="H6503" s="68">
        <v>0.20145253333333332</v>
      </c>
      <c r="I6503" s="68">
        <v>0.18717919999999999</v>
      </c>
      <c r="T6503" s="91"/>
      <c r="U6503" s="91"/>
      <c r="AA6503" s="91"/>
      <c r="AB6503" s="91"/>
      <c r="AC6503" s="91"/>
      <c r="AD6503" s="91"/>
      <c r="AE6503" s="91"/>
      <c r="AF6503" s="91"/>
    </row>
    <row r="6504" spans="1:32" x14ac:dyDescent="0.3">
      <c r="A6504" s="65">
        <v>0</v>
      </c>
      <c r="B6504" s="10">
        <v>6501</v>
      </c>
      <c r="C6504" s="71">
        <v>0.65010000000000001</v>
      </c>
      <c r="D6504" s="74">
        <v>755447</v>
      </c>
      <c r="E6504" s="61">
        <v>701922</v>
      </c>
      <c r="F6504" s="68">
        <v>0.18886174999999999</v>
      </c>
      <c r="G6504" s="292">
        <v>0.17548050000000001</v>
      </c>
      <c r="H6504" s="68">
        <v>0.20145253333333332</v>
      </c>
      <c r="I6504" s="68">
        <v>0.18717919999999999</v>
      </c>
      <c r="T6504" s="91"/>
      <c r="U6504" s="91"/>
      <c r="AA6504" s="91"/>
      <c r="AB6504" s="91"/>
      <c r="AC6504" s="91"/>
      <c r="AD6504" s="91"/>
      <c r="AE6504" s="91"/>
      <c r="AF6504" s="91"/>
    </row>
    <row r="6505" spans="1:32" x14ac:dyDescent="0.3">
      <c r="A6505" s="65">
        <v>0</v>
      </c>
      <c r="B6505" s="10">
        <v>6502</v>
      </c>
      <c r="C6505" s="71">
        <v>0.6502</v>
      </c>
      <c r="D6505" s="74">
        <v>755447</v>
      </c>
      <c r="E6505" s="61">
        <v>701922</v>
      </c>
      <c r="F6505" s="68">
        <v>0.18886174999999999</v>
      </c>
      <c r="G6505" s="292">
        <v>0.17548050000000001</v>
      </c>
      <c r="H6505" s="68">
        <v>0.20145253333333332</v>
      </c>
      <c r="I6505" s="68">
        <v>0.18717919999999999</v>
      </c>
      <c r="T6505" s="91"/>
      <c r="U6505" s="91"/>
      <c r="AA6505" s="91"/>
      <c r="AB6505" s="91"/>
      <c r="AC6505" s="91"/>
      <c r="AD6505" s="91"/>
      <c r="AE6505" s="91"/>
      <c r="AF6505" s="91"/>
    </row>
    <row r="6506" spans="1:32" x14ac:dyDescent="0.3">
      <c r="A6506" s="65">
        <v>0</v>
      </c>
      <c r="B6506" s="10">
        <v>6503</v>
      </c>
      <c r="C6506" s="71">
        <v>0.65029999999999999</v>
      </c>
      <c r="D6506" s="74">
        <v>755447</v>
      </c>
      <c r="E6506" s="61">
        <v>701922</v>
      </c>
      <c r="F6506" s="68">
        <v>0.18886174999999999</v>
      </c>
      <c r="G6506" s="292">
        <v>0.17548050000000001</v>
      </c>
      <c r="H6506" s="68">
        <v>0.20145253333333332</v>
      </c>
      <c r="I6506" s="68">
        <v>0.18717919999999999</v>
      </c>
      <c r="T6506" s="91"/>
      <c r="U6506" s="91"/>
      <c r="AA6506" s="91"/>
      <c r="AB6506" s="91"/>
      <c r="AC6506" s="91"/>
      <c r="AD6506" s="91"/>
      <c r="AE6506" s="91"/>
      <c r="AF6506" s="91"/>
    </row>
    <row r="6507" spans="1:32" x14ac:dyDescent="0.3">
      <c r="A6507" s="65">
        <v>0</v>
      </c>
      <c r="B6507" s="10">
        <v>6504</v>
      </c>
      <c r="C6507" s="71">
        <v>0.65039999999999998</v>
      </c>
      <c r="D6507" s="74">
        <v>755447</v>
      </c>
      <c r="E6507" s="61">
        <v>701922</v>
      </c>
      <c r="F6507" s="68">
        <v>0.18886174999999999</v>
      </c>
      <c r="G6507" s="292">
        <v>0.17548050000000001</v>
      </c>
      <c r="H6507" s="68">
        <v>0.20145253333333332</v>
      </c>
      <c r="I6507" s="68">
        <v>0.18717919999999999</v>
      </c>
      <c r="T6507" s="91"/>
      <c r="U6507" s="91"/>
      <c r="AA6507" s="91"/>
      <c r="AB6507" s="91"/>
      <c r="AC6507" s="91"/>
      <c r="AD6507" s="91"/>
      <c r="AE6507" s="91"/>
      <c r="AF6507" s="91"/>
    </row>
    <row r="6508" spans="1:32" x14ac:dyDescent="0.3">
      <c r="A6508" s="65">
        <v>0</v>
      </c>
      <c r="B6508" s="10">
        <v>6505</v>
      </c>
      <c r="C6508" s="71">
        <v>0.65049999999999997</v>
      </c>
      <c r="D6508" s="74">
        <v>755447</v>
      </c>
      <c r="E6508" s="61">
        <v>701922</v>
      </c>
      <c r="F6508" s="68">
        <v>0.18886174999999999</v>
      </c>
      <c r="G6508" s="292">
        <v>0.17548050000000001</v>
      </c>
      <c r="H6508" s="68">
        <v>0.20145253333333332</v>
      </c>
      <c r="I6508" s="68">
        <v>0.18717919999999999</v>
      </c>
      <c r="T6508" s="91"/>
      <c r="U6508" s="91"/>
      <c r="AA6508" s="91"/>
      <c r="AB6508" s="91"/>
      <c r="AC6508" s="91"/>
      <c r="AD6508" s="91"/>
      <c r="AE6508" s="91"/>
      <c r="AF6508" s="91"/>
    </row>
    <row r="6509" spans="1:32" x14ac:dyDescent="0.3">
      <c r="A6509" s="65">
        <v>0</v>
      </c>
      <c r="B6509" s="10">
        <v>6506</v>
      </c>
      <c r="C6509" s="71">
        <v>0.65059999999999996</v>
      </c>
      <c r="D6509" s="74">
        <v>755447</v>
      </c>
      <c r="E6509" s="61">
        <v>701922</v>
      </c>
      <c r="F6509" s="68">
        <v>0.18886174999999999</v>
      </c>
      <c r="G6509" s="292">
        <v>0.17548050000000001</v>
      </c>
      <c r="H6509" s="68">
        <v>0.20145253333333332</v>
      </c>
      <c r="I6509" s="68">
        <v>0.18717919999999999</v>
      </c>
      <c r="T6509" s="91"/>
      <c r="U6509" s="91"/>
      <c r="AA6509" s="91"/>
      <c r="AB6509" s="91"/>
      <c r="AC6509" s="91"/>
      <c r="AD6509" s="91"/>
      <c r="AE6509" s="91"/>
      <c r="AF6509" s="91"/>
    </row>
    <row r="6510" spans="1:32" x14ac:dyDescent="0.3">
      <c r="A6510" s="65">
        <v>0</v>
      </c>
      <c r="B6510" s="10">
        <v>6507</v>
      </c>
      <c r="C6510" s="71">
        <v>0.65069999999999995</v>
      </c>
      <c r="D6510" s="74">
        <v>755447</v>
      </c>
      <c r="E6510" s="61">
        <v>701922</v>
      </c>
      <c r="F6510" s="68">
        <v>0.18886174999999999</v>
      </c>
      <c r="G6510" s="292">
        <v>0.17548050000000001</v>
      </c>
      <c r="H6510" s="68">
        <v>0.20145253333333332</v>
      </c>
      <c r="I6510" s="68">
        <v>0.18717919999999999</v>
      </c>
      <c r="T6510" s="91"/>
      <c r="U6510" s="91"/>
      <c r="AA6510" s="91"/>
      <c r="AB6510" s="91"/>
      <c r="AC6510" s="91"/>
      <c r="AD6510" s="91"/>
      <c r="AE6510" s="91"/>
      <c r="AF6510" s="91"/>
    </row>
    <row r="6511" spans="1:32" x14ac:dyDescent="0.3">
      <c r="A6511" s="65">
        <v>0</v>
      </c>
      <c r="B6511" s="10">
        <v>6508</v>
      </c>
      <c r="C6511" s="71">
        <v>0.65080000000000005</v>
      </c>
      <c r="D6511" s="74">
        <v>755447</v>
      </c>
      <c r="E6511" s="61">
        <v>701922</v>
      </c>
      <c r="F6511" s="68">
        <v>0.18886174999999999</v>
      </c>
      <c r="G6511" s="292">
        <v>0.17548050000000001</v>
      </c>
      <c r="H6511" s="68">
        <v>0.20145253333333332</v>
      </c>
      <c r="I6511" s="68">
        <v>0.18717919999999999</v>
      </c>
      <c r="T6511" s="91"/>
      <c r="U6511" s="91"/>
      <c r="AA6511" s="91"/>
      <c r="AB6511" s="91"/>
      <c r="AC6511" s="91"/>
      <c r="AD6511" s="91"/>
      <c r="AE6511" s="91"/>
      <c r="AF6511" s="91"/>
    </row>
    <row r="6512" spans="1:32" x14ac:dyDescent="0.3">
      <c r="A6512" s="65">
        <v>0</v>
      </c>
      <c r="B6512" s="10">
        <v>6509</v>
      </c>
      <c r="C6512" s="71">
        <v>0.65090000000000003</v>
      </c>
      <c r="D6512" s="74">
        <v>755447</v>
      </c>
      <c r="E6512" s="61">
        <v>701922</v>
      </c>
      <c r="F6512" s="68">
        <v>0.18886174999999999</v>
      </c>
      <c r="G6512" s="292">
        <v>0.17548050000000001</v>
      </c>
      <c r="H6512" s="68">
        <v>0.20145253333333332</v>
      </c>
      <c r="I6512" s="68">
        <v>0.18717919999999999</v>
      </c>
      <c r="T6512" s="91"/>
      <c r="U6512" s="91"/>
      <c r="AA6512" s="91"/>
      <c r="AB6512" s="91"/>
      <c r="AC6512" s="91"/>
      <c r="AD6512" s="91"/>
      <c r="AE6512" s="91"/>
      <c r="AF6512" s="91"/>
    </row>
    <row r="6513" spans="1:32" x14ac:dyDescent="0.3">
      <c r="A6513" s="65">
        <v>0</v>
      </c>
      <c r="B6513" s="10">
        <v>6510</v>
      </c>
      <c r="C6513" s="71">
        <v>0.65100000000000002</v>
      </c>
      <c r="D6513" s="74">
        <v>755447</v>
      </c>
      <c r="E6513" s="61">
        <v>701922</v>
      </c>
      <c r="F6513" s="68">
        <v>0.18886174999999999</v>
      </c>
      <c r="G6513" s="292">
        <v>0.17548050000000001</v>
      </c>
      <c r="H6513" s="68">
        <v>0.20145253333333332</v>
      </c>
      <c r="I6513" s="68">
        <v>0.18717919999999999</v>
      </c>
      <c r="T6513" s="91"/>
      <c r="U6513" s="91"/>
      <c r="AA6513" s="91"/>
      <c r="AB6513" s="91"/>
      <c r="AC6513" s="91"/>
      <c r="AD6513" s="91"/>
      <c r="AE6513" s="91"/>
      <c r="AF6513" s="91"/>
    </row>
    <row r="6514" spans="1:32" x14ac:dyDescent="0.3">
      <c r="A6514" s="65">
        <v>0</v>
      </c>
      <c r="B6514" s="10">
        <v>6511</v>
      </c>
      <c r="C6514" s="71">
        <v>0.65110000000000001</v>
      </c>
      <c r="D6514" s="74">
        <v>755447</v>
      </c>
      <c r="E6514" s="61">
        <v>701922</v>
      </c>
      <c r="F6514" s="68">
        <v>0.18886174999999999</v>
      </c>
      <c r="G6514" s="292">
        <v>0.17548050000000001</v>
      </c>
      <c r="H6514" s="68">
        <v>0.20145253333333332</v>
      </c>
      <c r="I6514" s="68">
        <v>0.18717919999999999</v>
      </c>
      <c r="T6514" s="91"/>
      <c r="U6514" s="91"/>
      <c r="AA6514" s="91"/>
      <c r="AB6514" s="91"/>
      <c r="AC6514" s="91"/>
      <c r="AD6514" s="91"/>
      <c r="AE6514" s="91"/>
      <c r="AF6514" s="91"/>
    </row>
    <row r="6515" spans="1:32" x14ac:dyDescent="0.3">
      <c r="A6515" s="65">
        <v>0</v>
      </c>
      <c r="B6515" s="10">
        <v>6512</v>
      </c>
      <c r="C6515" s="71">
        <v>0.6512</v>
      </c>
      <c r="D6515" s="74">
        <v>755447</v>
      </c>
      <c r="E6515" s="61">
        <v>701922</v>
      </c>
      <c r="F6515" s="68">
        <v>0.18886174999999999</v>
      </c>
      <c r="G6515" s="292">
        <v>0.17548050000000001</v>
      </c>
      <c r="H6515" s="68">
        <v>0.20145253333333332</v>
      </c>
      <c r="I6515" s="68">
        <v>0.18717919999999999</v>
      </c>
      <c r="T6515" s="91"/>
      <c r="U6515" s="91"/>
      <c r="AA6515" s="91"/>
      <c r="AB6515" s="91"/>
      <c r="AC6515" s="91"/>
      <c r="AD6515" s="91"/>
      <c r="AE6515" s="91"/>
      <c r="AF6515" s="91"/>
    </row>
    <row r="6516" spans="1:32" x14ac:dyDescent="0.3">
      <c r="A6516" s="65">
        <v>0</v>
      </c>
      <c r="B6516" s="10">
        <v>6513</v>
      </c>
      <c r="C6516" s="71">
        <v>0.65129999999999999</v>
      </c>
      <c r="D6516" s="74">
        <v>755447</v>
      </c>
      <c r="E6516" s="61">
        <v>701922</v>
      </c>
      <c r="F6516" s="68">
        <v>0.18886174999999999</v>
      </c>
      <c r="G6516" s="292">
        <v>0.17548050000000001</v>
      </c>
      <c r="H6516" s="68">
        <v>0.20145253333333332</v>
      </c>
      <c r="I6516" s="68">
        <v>0.18717919999999999</v>
      </c>
      <c r="T6516" s="91"/>
      <c r="U6516" s="91"/>
      <c r="AA6516" s="91"/>
      <c r="AB6516" s="91"/>
      <c r="AC6516" s="91"/>
      <c r="AD6516" s="91"/>
      <c r="AE6516" s="91"/>
      <c r="AF6516" s="91"/>
    </row>
    <row r="6517" spans="1:32" x14ac:dyDescent="0.3">
      <c r="A6517" s="65">
        <v>0</v>
      </c>
      <c r="B6517" s="10">
        <v>6514</v>
      </c>
      <c r="C6517" s="71">
        <v>0.65139999999999998</v>
      </c>
      <c r="D6517" s="74">
        <v>755447</v>
      </c>
      <c r="E6517" s="61">
        <v>701922</v>
      </c>
      <c r="F6517" s="68">
        <v>0.18886174999999999</v>
      </c>
      <c r="G6517" s="292">
        <v>0.17548050000000001</v>
      </c>
      <c r="H6517" s="68">
        <v>0.20145253333333332</v>
      </c>
      <c r="I6517" s="68">
        <v>0.18717919999999999</v>
      </c>
      <c r="T6517" s="91"/>
      <c r="U6517" s="91"/>
      <c r="AA6517" s="91"/>
      <c r="AB6517" s="91"/>
      <c r="AC6517" s="91"/>
      <c r="AD6517" s="91"/>
      <c r="AE6517" s="91"/>
      <c r="AF6517" s="91"/>
    </row>
    <row r="6518" spans="1:32" x14ac:dyDescent="0.3">
      <c r="A6518" s="65">
        <v>0</v>
      </c>
      <c r="B6518" s="10">
        <v>6515</v>
      </c>
      <c r="C6518" s="71">
        <v>0.65149999999999997</v>
      </c>
      <c r="D6518" s="74">
        <v>755447</v>
      </c>
      <c r="E6518" s="61">
        <v>701922</v>
      </c>
      <c r="F6518" s="68">
        <v>0.18886174999999999</v>
      </c>
      <c r="G6518" s="292">
        <v>0.17548050000000001</v>
      </c>
      <c r="H6518" s="68">
        <v>0.20145253333333332</v>
      </c>
      <c r="I6518" s="68">
        <v>0.18717919999999999</v>
      </c>
      <c r="T6518" s="91"/>
      <c r="U6518" s="91"/>
      <c r="AA6518" s="91"/>
      <c r="AB6518" s="91"/>
      <c r="AC6518" s="91"/>
      <c r="AD6518" s="91"/>
      <c r="AE6518" s="91"/>
      <c r="AF6518" s="91"/>
    </row>
    <row r="6519" spans="1:32" x14ac:dyDescent="0.3">
      <c r="A6519" s="65">
        <v>0</v>
      </c>
      <c r="B6519" s="10">
        <v>6516</v>
      </c>
      <c r="C6519" s="71">
        <v>0.65159999999999996</v>
      </c>
      <c r="D6519" s="74">
        <v>755447</v>
      </c>
      <c r="E6519" s="61">
        <v>701922</v>
      </c>
      <c r="F6519" s="68">
        <v>0.18886174999999999</v>
      </c>
      <c r="G6519" s="292">
        <v>0.17548050000000001</v>
      </c>
      <c r="H6519" s="68">
        <v>0.20145253333333332</v>
      </c>
      <c r="I6519" s="68">
        <v>0.18717919999999999</v>
      </c>
      <c r="T6519" s="91"/>
      <c r="U6519" s="91"/>
      <c r="AA6519" s="91"/>
      <c r="AB6519" s="91"/>
      <c r="AC6519" s="91"/>
      <c r="AD6519" s="91"/>
      <c r="AE6519" s="91"/>
      <c r="AF6519" s="91"/>
    </row>
    <row r="6520" spans="1:32" x14ac:dyDescent="0.3">
      <c r="A6520" s="65">
        <v>0</v>
      </c>
      <c r="B6520" s="10">
        <v>6517</v>
      </c>
      <c r="C6520" s="71">
        <v>0.65169999999999995</v>
      </c>
      <c r="D6520" s="74">
        <v>755447</v>
      </c>
      <c r="E6520" s="61">
        <v>701922</v>
      </c>
      <c r="F6520" s="68">
        <v>0.18886174999999999</v>
      </c>
      <c r="G6520" s="292">
        <v>0.17548050000000001</v>
      </c>
      <c r="H6520" s="68">
        <v>0.20145253333333332</v>
      </c>
      <c r="I6520" s="68">
        <v>0.18717919999999999</v>
      </c>
      <c r="T6520" s="91"/>
      <c r="U6520" s="91"/>
      <c r="AA6520" s="91"/>
      <c r="AB6520" s="91"/>
      <c r="AC6520" s="91"/>
      <c r="AD6520" s="91"/>
      <c r="AE6520" s="91"/>
      <c r="AF6520" s="91"/>
    </row>
    <row r="6521" spans="1:32" x14ac:dyDescent="0.3">
      <c r="A6521" s="65">
        <v>0</v>
      </c>
      <c r="B6521" s="10">
        <v>6518</v>
      </c>
      <c r="C6521" s="71">
        <v>0.65180000000000005</v>
      </c>
      <c r="D6521" s="74">
        <v>755447</v>
      </c>
      <c r="E6521" s="61">
        <v>701922</v>
      </c>
      <c r="F6521" s="68">
        <v>0.18886174999999999</v>
      </c>
      <c r="G6521" s="292">
        <v>0.17548050000000001</v>
      </c>
      <c r="H6521" s="68">
        <v>0.20145253333333332</v>
      </c>
      <c r="I6521" s="68">
        <v>0.18717919999999999</v>
      </c>
      <c r="T6521" s="91"/>
      <c r="U6521" s="91"/>
      <c r="AA6521" s="91"/>
      <c r="AB6521" s="91"/>
      <c r="AC6521" s="91"/>
      <c r="AD6521" s="91"/>
      <c r="AE6521" s="91"/>
      <c r="AF6521" s="91"/>
    </row>
    <row r="6522" spans="1:32" x14ac:dyDescent="0.3">
      <c r="A6522" s="65">
        <v>0</v>
      </c>
      <c r="B6522" s="10">
        <v>6519</v>
      </c>
      <c r="C6522" s="71">
        <v>0.65190000000000003</v>
      </c>
      <c r="D6522" s="74">
        <v>755447</v>
      </c>
      <c r="E6522" s="61">
        <v>701922</v>
      </c>
      <c r="F6522" s="68">
        <v>0.18886174999999999</v>
      </c>
      <c r="G6522" s="292">
        <v>0.17548050000000001</v>
      </c>
      <c r="H6522" s="68">
        <v>0.20145253333333332</v>
      </c>
      <c r="I6522" s="68">
        <v>0.18717919999999999</v>
      </c>
      <c r="T6522" s="91"/>
      <c r="U6522" s="91"/>
      <c r="AA6522" s="91"/>
      <c r="AB6522" s="91"/>
      <c r="AC6522" s="91"/>
      <c r="AD6522" s="91"/>
      <c r="AE6522" s="91"/>
      <c r="AF6522" s="91"/>
    </row>
    <row r="6523" spans="1:32" x14ac:dyDescent="0.3">
      <c r="A6523" s="65">
        <v>0</v>
      </c>
      <c r="B6523" s="10">
        <v>6520</v>
      </c>
      <c r="C6523" s="71">
        <v>0.65200000000000002</v>
      </c>
      <c r="D6523" s="74">
        <v>755447</v>
      </c>
      <c r="E6523" s="61">
        <v>701922</v>
      </c>
      <c r="F6523" s="68">
        <v>0.18886174999999999</v>
      </c>
      <c r="G6523" s="292">
        <v>0.17548050000000001</v>
      </c>
      <c r="H6523" s="68">
        <v>0.20145253333333332</v>
      </c>
      <c r="I6523" s="68">
        <v>0.18717919999999999</v>
      </c>
      <c r="T6523" s="91"/>
      <c r="U6523" s="91"/>
      <c r="AA6523" s="91"/>
      <c r="AB6523" s="91"/>
      <c r="AC6523" s="91"/>
      <c r="AD6523" s="91"/>
      <c r="AE6523" s="91"/>
      <c r="AF6523" s="91"/>
    </row>
    <row r="6524" spans="1:32" x14ac:dyDescent="0.3">
      <c r="A6524" s="65">
        <v>0</v>
      </c>
      <c r="B6524" s="10">
        <v>6521</v>
      </c>
      <c r="C6524" s="71">
        <v>0.65210000000000001</v>
      </c>
      <c r="D6524" s="74">
        <v>755447</v>
      </c>
      <c r="E6524" s="61">
        <v>701922</v>
      </c>
      <c r="F6524" s="68">
        <v>0.18886174999999999</v>
      </c>
      <c r="G6524" s="292">
        <v>0.17548050000000001</v>
      </c>
      <c r="H6524" s="68">
        <v>0.20145253333333332</v>
      </c>
      <c r="I6524" s="68">
        <v>0.18717919999999999</v>
      </c>
      <c r="T6524" s="91"/>
      <c r="U6524" s="91"/>
      <c r="AA6524" s="91"/>
      <c r="AB6524" s="91"/>
      <c r="AC6524" s="91"/>
      <c r="AD6524" s="91"/>
      <c r="AE6524" s="91"/>
      <c r="AF6524" s="91"/>
    </row>
    <row r="6525" spans="1:32" x14ac:dyDescent="0.3">
      <c r="A6525" s="65">
        <v>0</v>
      </c>
      <c r="B6525" s="10">
        <v>6522</v>
      </c>
      <c r="C6525" s="71">
        <v>0.6522</v>
      </c>
      <c r="D6525" s="74">
        <v>755447</v>
      </c>
      <c r="E6525" s="61">
        <v>701922</v>
      </c>
      <c r="F6525" s="68">
        <v>0.18886174999999999</v>
      </c>
      <c r="G6525" s="292">
        <v>0.17548050000000001</v>
      </c>
      <c r="H6525" s="68">
        <v>0.20145253333333332</v>
      </c>
      <c r="I6525" s="68">
        <v>0.18717919999999999</v>
      </c>
      <c r="T6525" s="91"/>
      <c r="U6525" s="91"/>
      <c r="AA6525" s="91"/>
      <c r="AB6525" s="91"/>
      <c r="AC6525" s="91"/>
      <c r="AD6525" s="91"/>
      <c r="AE6525" s="91"/>
      <c r="AF6525" s="91"/>
    </row>
    <row r="6526" spans="1:32" x14ac:dyDescent="0.3">
      <c r="A6526" s="65">
        <v>0</v>
      </c>
      <c r="B6526" s="10">
        <v>6523</v>
      </c>
      <c r="C6526" s="71">
        <v>0.65229999999999999</v>
      </c>
      <c r="D6526" s="74">
        <v>755447</v>
      </c>
      <c r="E6526" s="61">
        <v>701922</v>
      </c>
      <c r="F6526" s="68">
        <v>0.18886174999999999</v>
      </c>
      <c r="G6526" s="292">
        <v>0.17548050000000001</v>
      </c>
      <c r="H6526" s="68">
        <v>0.20145253333333332</v>
      </c>
      <c r="I6526" s="68">
        <v>0.18717919999999999</v>
      </c>
      <c r="T6526" s="91"/>
      <c r="U6526" s="91"/>
      <c r="AA6526" s="91"/>
      <c r="AB6526" s="91"/>
      <c r="AC6526" s="91"/>
      <c r="AD6526" s="91"/>
      <c r="AE6526" s="91"/>
      <c r="AF6526" s="91"/>
    </row>
    <row r="6527" spans="1:32" x14ac:dyDescent="0.3">
      <c r="A6527" s="65">
        <v>0</v>
      </c>
      <c r="B6527" s="10">
        <v>6524</v>
      </c>
      <c r="C6527" s="71">
        <v>0.65239999999999998</v>
      </c>
      <c r="D6527" s="74">
        <v>755447</v>
      </c>
      <c r="E6527" s="61">
        <v>701922</v>
      </c>
      <c r="F6527" s="68">
        <v>0.18886174999999999</v>
      </c>
      <c r="G6527" s="292">
        <v>0.17548050000000001</v>
      </c>
      <c r="H6527" s="68">
        <v>0.20145253333333332</v>
      </c>
      <c r="I6527" s="68">
        <v>0.18717919999999999</v>
      </c>
      <c r="T6527" s="91"/>
      <c r="U6527" s="91"/>
      <c r="AA6527" s="91"/>
      <c r="AB6527" s="91"/>
      <c r="AC6527" s="91"/>
      <c r="AD6527" s="91"/>
      <c r="AE6527" s="91"/>
      <c r="AF6527" s="91"/>
    </row>
    <row r="6528" spans="1:32" x14ac:dyDescent="0.3">
      <c r="A6528" s="65">
        <v>0</v>
      </c>
      <c r="B6528" s="10">
        <v>6525</v>
      </c>
      <c r="C6528" s="71">
        <v>0.65249999999999997</v>
      </c>
      <c r="D6528" s="74">
        <v>755447</v>
      </c>
      <c r="E6528" s="61">
        <v>701922</v>
      </c>
      <c r="F6528" s="68">
        <v>0.18886174999999999</v>
      </c>
      <c r="G6528" s="292">
        <v>0.17548050000000001</v>
      </c>
      <c r="H6528" s="68">
        <v>0.20145253333333332</v>
      </c>
      <c r="I6528" s="68">
        <v>0.18717919999999999</v>
      </c>
      <c r="T6528" s="91"/>
      <c r="U6528" s="91"/>
      <c r="AA6528" s="91"/>
      <c r="AB6528" s="91"/>
      <c r="AC6528" s="91"/>
      <c r="AD6528" s="91"/>
      <c r="AE6528" s="91"/>
      <c r="AF6528" s="91"/>
    </row>
    <row r="6529" spans="1:32" x14ac:dyDescent="0.3">
      <c r="A6529" s="65">
        <v>0</v>
      </c>
      <c r="B6529" s="10">
        <v>6526</v>
      </c>
      <c r="C6529" s="71">
        <v>0.65259999999999996</v>
      </c>
      <c r="D6529" s="74">
        <v>755447</v>
      </c>
      <c r="E6529" s="61">
        <v>701922</v>
      </c>
      <c r="F6529" s="68">
        <v>0.18886174999999999</v>
      </c>
      <c r="G6529" s="292">
        <v>0.17548050000000001</v>
      </c>
      <c r="H6529" s="68">
        <v>0.20145253333333332</v>
      </c>
      <c r="I6529" s="68">
        <v>0.18717919999999999</v>
      </c>
      <c r="T6529" s="91"/>
      <c r="U6529" s="91"/>
      <c r="AA6529" s="91"/>
      <c r="AB6529" s="91"/>
      <c r="AC6529" s="91"/>
      <c r="AD6529" s="91"/>
      <c r="AE6529" s="91"/>
      <c r="AF6529" s="91"/>
    </row>
    <row r="6530" spans="1:32" x14ac:dyDescent="0.3">
      <c r="A6530" s="65">
        <v>0</v>
      </c>
      <c r="B6530" s="10">
        <v>6527</v>
      </c>
      <c r="C6530" s="71">
        <v>0.65269999999999995</v>
      </c>
      <c r="D6530" s="74">
        <v>755447</v>
      </c>
      <c r="E6530" s="61">
        <v>701922</v>
      </c>
      <c r="F6530" s="68">
        <v>0.18886174999999999</v>
      </c>
      <c r="G6530" s="292">
        <v>0.17548050000000001</v>
      </c>
      <c r="H6530" s="68">
        <v>0.20145253333333332</v>
      </c>
      <c r="I6530" s="68">
        <v>0.18717919999999999</v>
      </c>
      <c r="T6530" s="91"/>
      <c r="U6530" s="91"/>
      <c r="AA6530" s="91"/>
      <c r="AB6530" s="91"/>
      <c r="AC6530" s="91"/>
      <c r="AD6530" s="91"/>
      <c r="AE6530" s="91"/>
      <c r="AF6530" s="91"/>
    </row>
    <row r="6531" spans="1:32" x14ac:dyDescent="0.3">
      <c r="A6531" s="65">
        <v>0</v>
      </c>
      <c r="B6531" s="10">
        <v>6528</v>
      </c>
      <c r="C6531" s="71">
        <v>0.65280000000000005</v>
      </c>
      <c r="D6531" s="74">
        <v>755447</v>
      </c>
      <c r="E6531" s="61">
        <v>701922</v>
      </c>
      <c r="F6531" s="68">
        <v>0.18886174999999999</v>
      </c>
      <c r="G6531" s="292">
        <v>0.17548050000000001</v>
      </c>
      <c r="H6531" s="68">
        <v>0.20145253333333332</v>
      </c>
      <c r="I6531" s="68">
        <v>0.18717919999999999</v>
      </c>
      <c r="T6531" s="91"/>
      <c r="U6531" s="91"/>
      <c r="AA6531" s="91"/>
      <c r="AB6531" s="91"/>
      <c r="AC6531" s="91"/>
      <c r="AD6531" s="91"/>
      <c r="AE6531" s="91"/>
      <c r="AF6531" s="91"/>
    </row>
    <row r="6532" spans="1:32" x14ac:dyDescent="0.3">
      <c r="A6532" s="65">
        <v>0</v>
      </c>
      <c r="B6532" s="10">
        <v>6529</v>
      </c>
      <c r="C6532" s="71">
        <v>0.65290000000000004</v>
      </c>
      <c r="D6532" s="74">
        <v>755447</v>
      </c>
      <c r="E6532" s="61">
        <v>701922</v>
      </c>
      <c r="F6532" s="68">
        <v>0.18886174999999999</v>
      </c>
      <c r="G6532" s="292">
        <v>0.17548050000000001</v>
      </c>
      <c r="H6532" s="68">
        <v>0.20145253333333332</v>
      </c>
      <c r="I6532" s="68">
        <v>0.18717919999999999</v>
      </c>
      <c r="T6532" s="91"/>
      <c r="U6532" s="91"/>
      <c r="AA6532" s="91"/>
      <c r="AB6532" s="91"/>
      <c r="AC6532" s="91"/>
      <c r="AD6532" s="91"/>
      <c r="AE6532" s="91"/>
      <c r="AF6532" s="91"/>
    </row>
    <row r="6533" spans="1:32" x14ac:dyDescent="0.3">
      <c r="A6533" s="65">
        <v>0</v>
      </c>
      <c r="B6533" s="10">
        <v>6530</v>
      </c>
      <c r="C6533" s="71">
        <v>0.65300000000000002</v>
      </c>
      <c r="D6533" s="74">
        <v>755447</v>
      </c>
      <c r="E6533" s="61">
        <v>701922</v>
      </c>
      <c r="F6533" s="68">
        <v>0.18886174999999999</v>
      </c>
      <c r="G6533" s="292">
        <v>0.17548050000000001</v>
      </c>
      <c r="H6533" s="68">
        <v>0.20145253333333332</v>
      </c>
      <c r="I6533" s="68">
        <v>0.18717919999999999</v>
      </c>
      <c r="T6533" s="91"/>
      <c r="U6533" s="91"/>
      <c r="AA6533" s="91"/>
      <c r="AB6533" s="91"/>
      <c r="AC6533" s="91"/>
      <c r="AD6533" s="91"/>
      <c r="AE6533" s="91"/>
      <c r="AF6533" s="91"/>
    </row>
    <row r="6534" spans="1:32" x14ac:dyDescent="0.3">
      <c r="A6534" s="65">
        <v>0</v>
      </c>
      <c r="B6534" s="10">
        <v>6531</v>
      </c>
      <c r="C6534" s="71">
        <v>0.65310000000000001</v>
      </c>
      <c r="D6534" s="74">
        <v>755447</v>
      </c>
      <c r="E6534" s="61">
        <v>701922</v>
      </c>
      <c r="F6534" s="68">
        <v>0.18886174999999999</v>
      </c>
      <c r="G6534" s="292">
        <v>0.17548050000000001</v>
      </c>
      <c r="H6534" s="68">
        <v>0.20145253333333332</v>
      </c>
      <c r="I6534" s="68">
        <v>0.18717919999999999</v>
      </c>
      <c r="T6534" s="91"/>
      <c r="U6534" s="91"/>
      <c r="AA6534" s="91"/>
      <c r="AB6534" s="91"/>
      <c r="AC6534" s="91"/>
      <c r="AD6534" s="91"/>
      <c r="AE6534" s="91"/>
      <c r="AF6534" s="91"/>
    </row>
    <row r="6535" spans="1:32" x14ac:dyDescent="0.3">
      <c r="A6535" s="65">
        <v>0</v>
      </c>
      <c r="B6535" s="10">
        <v>6532</v>
      </c>
      <c r="C6535" s="71">
        <v>0.6532</v>
      </c>
      <c r="D6535" s="74">
        <v>755447</v>
      </c>
      <c r="E6535" s="61">
        <v>701922</v>
      </c>
      <c r="F6535" s="68">
        <v>0.18886174999999999</v>
      </c>
      <c r="G6535" s="292">
        <v>0.17548050000000001</v>
      </c>
      <c r="H6535" s="68">
        <v>0.20145253333333332</v>
      </c>
      <c r="I6535" s="68">
        <v>0.18717919999999999</v>
      </c>
      <c r="T6535" s="91"/>
      <c r="U6535" s="91"/>
      <c r="AA6535" s="91"/>
      <c r="AB6535" s="91"/>
      <c r="AC6535" s="91"/>
      <c r="AD6535" s="91"/>
      <c r="AE6535" s="91"/>
      <c r="AF6535" s="91"/>
    </row>
    <row r="6536" spans="1:32" x14ac:dyDescent="0.3">
      <c r="A6536" s="65">
        <v>0</v>
      </c>
      <c r="B6536" s="10">
        <v>6533</v>
      </c>
      <c r="C6536" s="71">
        <v>0.65329999999999999</v>
      </c>
      <c r="D6536" s="74">
        <v>755447</v>
      </c>
      <c r="E6536" s="61">
        <v>701922</v>
      </c>
      <c r="F6536" s="68">
        <v>0.18886174999999999</v>
      </c>
      <c r="G6536" s="292">
        <v>0.17548050000000001</v>
      </c>
      <c r="H6536" s="68">
        <v>0.20145253333333332</v>
      </c>
      <c r="I6536" s="68">
        <v>0.18717919999999999</v>
      </c>
      <c r="T6536" s="91"/>
      <c r="U6536" s="91"/>
      <c r="AA6536" s="91"/>
      <c r="AB6536" s="91"/>
      <c r="AC6536" s="91"/>
      <c r="AD6536" s="91"/>
      <c r="AE6536" s="91"/>
      <c r="AF6536" s="91"/>
    </row>
    <row r="6537" spans="1:32" x14ac:dyDescent="0.3">
      <c r="A6537" s="65">
        <v>0</v>
      </c>
      <c r="B6537" s="10">
        <v>6534</v>
      </c>
      <c r="C6537" s="71">
        <v>0.65339999999999998</v>
      </c>
      <c r="D6537" s="74">
        <v>755447</v>
      </c>
      <c r="E6537" s="61">
        <v>701922</v>
      </c>
      <c r="F6537" s="68">
        <v>0.18886174999999999</v>
      </c>
      <c r="G6537" s="292">
        <v>0.17548050000000001</v>
      </c>
      <c r="H6537" s="68">
        <v>0.20145253333333332</v>
      </c>
      <c r="I6537" s="68">
        <v>0.18717919999999999</v>
      </c>
      <c r="T6537" s="91"/>
      <c r="U6537" s="91"/>
      <c r="AA6537" s="91"/>
      <c r="AB6537" s="91"/>
      <c r="AC6537" s="91"/>
      <c r="AD6537" s="91"/>
      <c r="AE6537" s="91"/>
      <c r="AF6537" s="91"/>
    </row>
    <row r="6538" spans="1:32" x14ac:dyDescent="0.3">
      <c r="A6538" s="65">
        <v>0</v>
      </c>
      <c r="B6538" s="10">
        <v>6535</v>
      </c>
      <c r="C6538" s="71">
        <v>0.65349999999999997</v>
      </c>
      <c r="D6538" s="74">
        <v>755447</v>
      </c>
      <c r="E6538" s="61">
        <v>701922</v>
      </c>
      <c r="F6538" s="68">
        <v>0.18886174999999999</v>
      </c>
      <c r="G6538" s="292">
        <v>0.17548050000000001</v>
      </c>
      <c r="H6538" s="68">
        <v>0.20145253333333332</v>
      </c>
      <c r="I6538" s="68">
        <v>0.18717919999999999</v>
      </c>
      <c r="T6538" s="91"/>
      <c r="U6538" s="91"/>
      <c r="AA6538" s="91"/>
      <c r="AB6538" s="91"/>
      <c r="AC6538" s="91"/>
      <c r="AD6538" s="91"/>
      <c r="AE6538" s="91"/>
      <c r="AF6538" s="91"/>
    </row>
    <row r="6539" spans="1:32" x14ac:dyDescent="0.3">
      <c r="A6539" s="65">
        <v>0</v>
      </c>
      <c r="B6539" s="10">
        <v>6536</v>
      </c>
      <c r="C6539" s="71">
        <v>0.65359999999999996</v>
      </c>
      <c r="D6539" s="74">
        <v>755447</v>
      </c>
      <c r="E6539" s="61">
        <v>701922</v>
      </c>
      <c r="F6539" s="68">
        <v>0.18886174999999999</v>
      </c>
      <c r="G6539" s="292">
        <v>0.17548050000000001</v>
      </c>
      <c r="H6539" s="68">
        <v>0.20145253333333332</v>
      </c>
      <c r="I6539" s="68">
        <v>0.18717919999999999</v>
      </c>
      <c r="T6539" s="91"/>
      <c r="U6539" s="91"/>
      <c r="AA6539" s="91"/>
      <c r="AB6539" s="91"/>
      <c r="AC6539" s="91"/>
      <c r="AD6539" s="91"/>
      <c r="AE6539" s="91"/>
      <c r="AF6539" s="91"/>
    </row>
    <row r="6540" spans="1:32" x14ac:dyDescent="0.3">
      <c r="A6540" s="65">
        <v>0</v>
      </c>
      <c r="B6540" s="10">
        <v>6537</v>
      </c>
      <c r="C6540" s="71">
        <v>0.65369999999999995</v>
      </c>
      <c r="D6540" s="74">
        <v>755447</v>
      </c>
      <c r="E6540" s="61">
        <v>701922</v>
      </c>
      <c r="F6540" s="68">
        <v>0.18886174999999999</v>
      </c>
      <c r="G6540" s="292">
        <v>0.17548050000000001</v>
      </c>
      <c r="H6540" s="68">
        <v>0.20145253333333332</v>
      </c>
      <c r="I6540" s="68">
        <v>0.18717919999999999</v>
      </c>
      <c r="T6540" s="91"/>
      <c r="U6540" s="91"/>
      <c r="AA6540" s="91"/>
      <c r="AB6540" s="91"/>
      <c r="AC6540" s="91"/>
      <c r="AD6540" s="91"/>
      <c r="AE6540" s="91"/>
      <c r="AF6540" s="91"/>
    </row>
    <row r="6541" spans="1:32" x14ac:dyDescent="0.3">
      <c r="A6541" s="65">
        <v>0</v>
      </c>
      <c r="B6541" s="10">
        <v>6538</v>
      </c>
      <c r="C6541" s="71">
        <v>0.65380000000000005</v>
      </c>
      <c r="D6541" s="74">
        <v>755447</v>
      </c>
      <c r="E6541" s="61">
        <v>701922</v>
      </c>
      <c r="F6541" s="68">
        <v>0.18886174999999999</v>
      </c>
      <c r="G6541" s="292">
        <v>0.17548050000000001</v>
      </c>
      <c r="H6541" s="68">
        <v>0.20145253333333332</v>
      </c>
      <c r="I6541" s="68">
        <v>0.18717919999999999</v>
      </c>
      <c r="T6541" s="91"/>
      <c r="U6541" s="91"/>
      <c r="AA6541" s="91"/>
      <c r="AB6541" s="91"/>
      <c r="AC6541" s="91"/>
      <c r="AD6541" s="91"/>
      <c r="AE6541" s="91"/>
      <c r="AF6541" s="91"/>
    </row>
    <row r="6542" spans="1:32" x14ac:dyDescent="0.3">
      <c r="A6542" s="65">
        <v>0</v>
      </c>
      <c r="B6542" s="10">
        <v>6539</v>
      </c>
      <c r="C6542" s="71">
        <v>0.65390000000000004</v>
      </c>
      <c r="D6542" s="74">
        <v>755447</v>
      </c>
      <c r="E6542" s="61">
        <v>701922</v>
      </c>
      <c r="F6542" s="68">
        <v>0.18886174999999999</v>
      </c>
      <c r="G6542" s="292">
        <v>0.17548050000000001</v>
      </c>
      <c r="H6542" s="68">
        <v>0.20145253333333332</v>
      </c>
      <c r="I6542" s="68">
        <v>0.18717919999999999</v>
      </c>
      <c r="T6542" s="91"/>
      <c r="U6542" s="91"/>
      <c r="AA6542" s="91"/>
      <c r="AB6542" s="91"/>
      <c r="AC6542" s="91"/>
      <c r="AD6542" s="91"/>
      <c r="AE6542" s="91"/>
      <c r="AF6542" s="91"/>
    </row>
    <row r="6543" spans="1:32" x14ac:dyDescent="0.3">
      <c r="A6543" s="65">
        <v>0</v>
      </c>
      <c r="B6543" s="10">
        <v>6540</v>
      </c>
      <c r="C6543" s="71">
        <v>0.65400000000000003</v>
      </c>
      <c r="D6543" s="74">
        <v>755447</v>
      </c>
      <c r="E6543" s="61">
        <v>701922</v>
      </c>
      <c r="F6543" s="68">
        <v>0.18886174999999999</v>
      </c>
      <c r="G6543" s="292">
        <v>0.17548050000000001</v>
      </c>
      <c r="H6543" s="68">
        <v>0.20145253333333332</v>
      </c>
      <c r="I6543" s="68">
        <v>0.18717919999999999</v>
      </c>
      <c r="T6543" s="91"/>
      <c r="U6543" s="91"/>
      <c r="AA6543" s="91"/>
      <c r="AB6543" s="91"/>
      <c r="AC6543" s="91"/>
      <c r="AD6543" s="91"/>
      <c r="AE6543" s="91"/>
      <c r="AF6543" s="91"/>
    </row>
    <row r="6544" spans="1:32" x14ac:dyDescent="0.3">
      <c r="A6544" s="65">
        <v>0</v>
      </c>
      <c r="B6544" s="10">
        <v>6541</v>
      </c>
      <c r="C6544" s="71">
        <v>0.65410000000000001</v>
      </c>
      <c r="D6544" s="74">
        <v>755447</v>
      </c>
      <c r="E6544" s="61">
        <v>701922</v>
      </c>
      <c r="F6544" s="68">
        <v>0.18886174999999999</v>
      </c>
      <c r="G6544" s="292">
        <v>0.17548050000000001</v>
      </c>
      <c r="H6544" s="68">
        <v>0.20145253333333332</v>
      </c>
      <c r="I6544" s="68">
        <v>0.18717919999999999</v>
      </c>
      <c r="T6544" s="91"/>
      <c r="U6544" s="91"/>
      <c r="AA6544" s="91"/>
      <c r="AB6544" s="91"/>
      <c r="AC6544" s="91"/>
      <c r="AD6544" s="91"/>
      <c r="AE6544" s="91"/>
      <c r="AF6544" s="91"/>
    </row>
    <row r="6545" spans="1:32" x14ac:dyDescent="0.3">
      <c r="A6545" s="65">
        <v>0</v>
      </c>
      <c r="B6545" s="10">
        <v>6542</v>
      </c>
      <c r="C6545" s="71">
        <v>0.6542</v>
      </c>
      <c r="D6545" s="74">
        <v>755447</v>
      </c>
      <c r="E6545" s="61">
        <v>701922</v>
      </c>
      <c r="F6545" s="68">
        <v>0.18886174999999999</v>
      </c>
      <c r="G6545" s="292">
        <v>0.17548050000000001</v>
      </c>
      <c r="H6545" s="68">
        <v>0.20145253333333332</v>
      </c>
      <c r="I6545" s="68">
        <v>0.18717919999999999</v>
      </c>
      <c r="T6545" s="91"/>
      <c r="U6545" s="91"/>
      <c r="AA6545" s="91"/>
      <c r="AB6545" s="91"/>
      <c r="AC6545" s="91"/>
      <c r="AD6545" s="91"/>
      <c r="AE6545" s="91"/>
      <c r="AF6545" s="91"/>
    </row>
    <row r="6546" spans="1:32" x14ac:dyDescent="0.3">
      <c r="A6546" s="65">
        <v>0</v>
      </c>
      <c r="B6546" s="10">
        <v>6543</v>
      </c>
      <c r="C6546" s="71">
        <v>0.65429999999999999</v>
      </c>
      <c r="D6546" s="74">
        <v>755447</v>
      </c>
      <c r="E6546" s="61">
        <v>701922</v>
      </c>
      <c r="F6546" s="68">
        <v>0.18886174999999999</v>
      </c>
      <c r="G6546" s="292">
        <v>0.17548050000000001</v>
      </c>
      <c r="H6546" s="68">
        <v>0.20145253333333332</v>
      </c>
      <c r="I6546" s="68">
        <v>0.18717919999999999</v>
      </c>
      <c r="T6546" s="91"/>
      <c r="U6546" s="91"/>
      <c r="AA6546" s="91"/>
      <c r="AB6546" s="91"/>
      <c r="AC6546" s="91"/>
      <c r="AD6546" s="91"/>
      <c r="AE6546" s="91"/>
      <c r="AF6546" s="91"/>
    </row>
    <row r="6547" spans="1:32" x14ac:dyDescent="0.3">
      <c r="A6547" s="65">
        <v>0</v>
      </c>
      <c r="B6547" s="10">
        <v>6544</v>
      </c>
      <c r="C6547" s="71">
        <v>0.65439999999999998</v>
      </c>
      <c r="D6547" s="74">
        <v>755447</v>
      </c>
      <c r="E6547" s="61">
        <v>701922</v>
      </c>
      <c r="F6547" s="68">
        <v>0.18886174999999999</v>
      </c>
      <c r="G6547" s="292">
        <v>0.17548050000000001</v>
      </c>
      <c r="H6547" s="68">
        <v>0.20145253333333332</v>
      </c>
      <c r="I6547" s="68">
        <v>0.18717919999999999</v>
      </c>
      <c r="T6547" s="91"/>
      <c r="U6547" s="91"/>
      <c r="AA6547" s="91"/>
      <c r="AB6547" s="91"/>
      <c r="AC6547" s="91"/>
      <c r="AD6547" s="91"/>
      <c r="AE6547" s="91"/>
      <c r="AF6547" s="91"/>
    </row>
    <row r="6548" spans="1:32" x14ac:dyDescent="0.3">
      <c r="A6548" s="65">
        <v>0</v>
      </c>
      <c r="B6548" s="10">
        <v>6545</v>
      </c>
      <c r="C6548" s="71">
        <v>0.65449999999999997</v>
      </c>
      <c r="D6548" s="74">
        <v>755447</v>
      </c>
      <c r="E6548" s="61">
        <v>701922</v>
      </c>
      <c r="F6548" s="68">
        <v>0.18886174999999999</v>
      </c>
      <c r="G6548" s="292">
        <v>0.17548050000000001</v>
      </c>
      <c r="H6548" s="68">
        <v>0.20145253333333332</v>
      </c>
      <c r="I6548" s="68">
        <v>0.18717919999999999</v>
      </c>
      <c r="T6548" s="91"/>
      <c r="U6548" s="91"/>
      <c r="AA6548" s="91"/>
      <c r="AB6548" s="91"/>
      <c r="AC6548" s="91"/>
      <c r="AD6548" s="91"/>
      <c r="AE6548" s="91"/>
      <c r="AF6548" s="91"/>
    </row>
    <row r="6549" spans="1:32" x14ac:dyDescent="0.3">
      <c r="A6549" s="65">
        <v>0</v>
      </c>
      <c r="B6549" s="10">
        <v>6546</v>
      </c>
      <c r="C6549" s="71">
        <v>0.65459999999999996</v>
      </c>
      <c r="D6549" s="74">
        <v>755447</v>
      </c>
      <c r="E6549" s="61">
        <v>701922</v>
      </c>
      <c r="F6549" s="68">
        <v>0.18886174999999999</v>
      </c>
      <c r="G6549" s="292">
        <v>0.17548050000000001</v>
      </c>
      <c r="H6549" s="68">
        <v>0.20145253333333332</v>
      </c>
      <c r="I6549" s="68">
        <v>0.18717919999999999</v>
      </c>
      <c r="T6549" s="91"/>
      <c r="U6549" s="91"/>
      <c r="AA6549" s="91"/>
      <c r="AB6549" s="91"/>
      <c r="AC6549" s="91"/>
      <c r="AD6549" s="91"/>
      <c r="AE6549" s="91"/>
      <c r="AF6549" s="91"/>
    </row>
    <row r="6550" spans="1:32" x14ac:dyDescent="0.3">
      <c r="A6550" s="65">
        <v>0</v>
      </c>
      <c r="B6550" s="10">
        <v>6547</v>
      </c>
      <c r="C6550" s="71">
        <v>0.65469999999999995</v>
      </c>
      <c r="D6550" s="74">
        <v>755447</v>
      </c>
      <c r="E6550" s="61">
        <v>701922</v>
      </c>
      <c r="F6550" s="68">
        <v>0.18886174999999999</v>
      </c>
      <c r="G6550" s="292">
        <v>0.17548050000000001</v>
      </c>
      <c r="H6550" s="68">
        <v>0.20145253333333332</v>
      </c>
      <c r="I6550" s="68">
        <v>0.18717919999999999</v>
      </c>
      <c r="T6550" s="91"/>
      <c r="U6550" s="91"/>
      <c r="AA6550" s="91"/>
      <c r="AB6550" s="91"/>
      <c r="AC6550" s="91"/>
      <c r="AD6550" s="91"/>
      <c r="AE6550" s="91"/>
      <c r="AF6550" s="91"/>
    </row>
    <row r="6551" spans="1:32" x14ac:dyDescent="0.3">
      <c r="A6551" s="65">
        <v>0</v>
      </c>
      <c r="B6551" s="10">
        <v>6548</v>
      </c>
      <c r="C6551" s="71">
        <v>0.65480000000000005</v>
      </c>
      <c r="D6551" s="74">
        <v>755447</v>
      </c>
      <c r="E6551" s="61">
        <v>701922</v>
      </c>
      <c r="F6551" s="68">
        <v>0.18886174999999999</v>
      </c>
      <c r="G6551" s="292">
        <v>0.17548050000000001</v>
      </c>
      <c r="H6551" s="68">
        <v>0.20145253333333332</v>
      </c>
      <c r="I6551" s="68">
        <v>0.18717919999999999</v>
      </c>
      <c r="T6551" s="91"/>
      <c r="U6551" s="91"/>
      <c r="AA6551" s="91"/>
      <c r="AB6551" s="91"/>
      <c r="AC6551" s="91"/>
      <c r="AD6551" s="91"/>
      <c r="AE6551" s="91"/>
      <c r="AF6551" s="91"/>
    </row>
    <row r="6552" spans="1:32" x14ac:dyDescent="0.3">
      <c r="A6552" s="65">
        <v>0</v>
      </c>
      <c r="B6552" s="10">
        <v>6549</v>
      </c>
      <c r="C6552" s="71">
        <v>0.65490000000000004</v>
      </c>
      <c r="D6552" s="74">
        <v>755447</v>
      </c>
      <c r="E6552" s="61">
        <v>701922</v>
      </c>
      <c r="F6552" s="68">
        <v>0.18886174999999999</v>
      </c>
      <c r="G6552" s="292">
        <v>0.17548050000000001</v>
      </c>
      <c r="H6552" s="68">
        <v>0.20145253333333332</v>
      </c>
      <c r="I6552" s="68">
        <v>0.18717919999999999</v>
      </c>
      <c r="T6552" s="91"/>
      <c r="U6552" s="91"/>
      <c r="AA6552" s="91"/>
      <c r="AB6552" s="91"/>
      <c r="AC6552" s="91"/>
      <c r="AD6552" s="91"/>
      <c r="AE6552" s="91"/>
      <c r="AF6552" s="91"/>
    </row>
    <row r="6553" spans="1:32" x14ac:dyDescent="0.3">
      <c r="A6553" s="65">
        <v>0</v>
      </c>
      <c r="B6553" s="10">
        <v>6550</v>
      </c>
      <c r="C6553" s="71">
        <v>0.65500000000000003</v>
      </c>
      <c r="D6553" s="74">
        <v>755447</v>
      </c>
      <c r="E6553" s="61">
        <v>701922</v>
      </c>
      <c r="F6553" s="68">
        <v>0.18886174999999999</v>
      </c>
      <c r="G6553" s="292">
        <v>0.17548050000000001</v>
      </c>
      <c r="H6553" s="68">
        <v>0.20145253333333332</v>
      </c>
      <c r="I6553" s="68">
        <v>0.18717919999999999</v>
      </c>
      <c r="T6553" s="91"/>
      <c r="U6553" s="91"/>
      <c r="AA6553" s="91"/>
      <c r="AB6553" s="91"/>
      <c r="AC6553" s="91"/>
      <c r="AD6553" s="91"/>
      <c r="AE6553" s="91"/>
      <c r="AF6553" s="91"/>
    </row>
    <row r="6554" spans="1:32" x14ac:dyDescent="0.3">
      <c r="A6554" s="65">
        <v>0</v>
      </c>
      <c r="B6554" s="10">
        <v>6551</v>
      </c>
      <c r="C6554" s="71">
        <v>0.65510000000000002</v>
      </c>
      <c r="D6554" s="74">
        <v>755447</v>
      </c>
      <c r="E6554" s="61">
        <v>701922</v>
      </c>
      <c r="F6554" s="68">
        <v>0.18886174999999999</v>
      </c>
      <c r="G6554" s="292">
        <v>0.17548050000000001</v>
      </c>
      <c r="H6554" s="68">
        <v>0.20145253333333332</v>
      </c>
      <c r="I6554" s="68">
        <v>0.18717919999999999</v>
      </c>
      <c r="T6554" s="91"/>
      <c r="U6554" s="91"/>
      <c r="AA6554" s="91"/>
      <c r="AB6554" s="91"/>
      <c r="AC6554" s="91"/>
      <c r="AD6554" s="91"/>
      <c r="AE6554" s="91"/>
      <c r="AF6554" s="91"/>
    </row>
    <row r="6555" spans="1:32" x14ac:dyDescent="0.3">
      <c r="A6555" s="65">
        <v>0</v>
      </c>
      <c r="B6555" s="10">
        <v>6552</v>
      </c>
      <c r="C6555" s="71">
        <v>0.6552</v>
      </c>
      <c r="D6555" s="74">
        <v>755447</v>
      </c>
      <c r="E6555" s="61">
        <v>701922</v>
      </c>
      <c r="F6555" s="68">
        <v>0.18886174999999999</v>
      </c>
      <c r="G6555" s="292">
        <v>0.17548050000000001</v>
      </c>
      <c r="H6555" s="68">
        <v>0.20145253333333332</v>
      </c>
      <c r="I6555" s="68">
        <v>0.18717919999999999</v>
      </c>
      <c r="T6555" s="91"/>
      <c r="U6555" s="91"/>
      <c r="AA6555" s="91"/>
      <c r="AB6555" s="91"/>
      <c r="AC6555" s="91"/>
      <c r="AD6555" s="91"/>
      <c r="AE6555" s="91"/>
      <c r="AF6555" s="91"/>
    </row>
    <row r="6556" spans="1:32" x14ac:dyDescent="0.3">
      <c r="A6556" s="65">
        <v>0</v>
      </c>
      <c r="B6556" s="10">
        <v>6553</v>
      </c>
      <c r="C6556" s="71">
        <v>0.65529999999999999</v>
      </c>
      <c r="D6556" s="74">
        <v>755447</v>
      </c>
      <c r="E6556" s="61">
        <v>701922</v>
      </c>
      <c r="F6556" s="68">
        <v>0.18886174999999999</v>
      </c>
      <c r="G6556" s="292">
        <v>0.17548050000000001</v>
      </c>
      <c r="H6556" s="68">
        <v>0.20145253333333332</v>
      </c>
      <c r="I6556" s="68">
        <v>0.18717919999999999</v>
      </c>
      <c r="T6556" s="91"/>
      <c r="U6556" s="91"/>
      <c r="AA6556" s="91"/>
      <c r="AB6556" s="91"/>
      <c r="AC6556" s="91"/>
      <c r="AD6556" s="91"/>
      <c r="AE6556" s="91"/>
      <c r="AF6556" s="91"/>
    </row>
    <row r="6557" spans="1:32" x14ac:dyDescent="0.3">
      <c r="A6557" s="65">
        <v>0</v>
      </c>
      <c r="B6557" s="10">
        <v>6554</v>
      </c>
      <c r="C6557" s="71">
        <v>0.65539999999999998</v>
      </c>
      <c r="D6557" s="74">
        <v>755447</v>
      </c>
      <c r="E6557" s="61">
        <v>701922</v>
      </c>
      <c r="F6557" s="68">
        <v>0.18886174999999999</v>
      </c>
      <c r="G6557" s="292">
        <v>0.17548050000000001</v>
      </c>
      <c r="H6557" s="68">
        <v>0.20145253333333332</v>
      </c>
      <c r="I6557" s="68">
        <v>0.18717919999999999</v>
      </c>
      <c r="T6557" s="91"/>
      <c r="U6557" s="91"/>
      <c r="AA6557" s="91"/>
      <c r="AB6557" s="91"/>
      <c r="AC6557" s="91"/>
      <c r="AD6557" s="91"/>
      <c r="AE6557" s="91"/>
      <c r="AF6557" s="91"/>
    </row>
    <row r="6558" spans="1:32" x14ac:dyDescent="0.3">
      <c r="A6558" s="65">
        <v>0</v>
      </c>
      <c r="B6558" s="10">
        <v>6555</v>
      </c>
      <c r="C6558" s="71">
        <v>0.65549999999999997</v>
      </c>
      <c r="D6558" s="74">
        <v>755447</v>
      </c>
      <c r="E6558" s="61">
        <v>701922</v>
      </c>
      <c r="F6558" s="68">
        <v>0.18886174999999999</v>
      </c>
      <c r="G6558" s="292">
        <v>0.17548050000000001</v>
      </c>
      <c r="H6558" s="68">
        <v>0.20145253333333332</v>
      </c>
      <c r="I6558" s="68">
        <v>0.18717919999999999</v>
      </c>
      <c r="T6558" s="91"/>
      <c r="U6558" s="91"/>
      <c r="AA6558" s="91"/>
      <c r="AB6558" s="91"/>
      <c r="AC6558" s="91"/>
      <c r="AD6558" s="91"/>
      <c r="AE6558" s="91"/>
      <c r="AF6558" s="91"/>
    </row>
    <row r="6559" spans="1:32" x14ac:dyDescent="0.3">
      <c r="A6559" s="65">
        <v>0</v>
      </c>
      <c r="B6559" s="10">
        <v>6556</v>
      </c>
      <c r="C6559" s="71">
        <v>0.65559999999999996</v>
      </c>
      <c r="D6559" s="74">
        <v>755447</v>
      </c>
      <c r="E6559" s="61">
        <v>701922</v>
      </c>
      <c r="F6559" s="68">
        <v>0.18886174999999999</v>
      </c>
      <c r="G6559" s="292">
        <v>0.17548050000000001</v>
      </c>
      <c r="H6559" s="68">
        <v>0.20145253333333332</v>
      </c>
      <c r="I6559" s="68">
        <v>0.18717919999999999</v>
      </c>
      <c r="T6559" s="91"/>
      <c r="U6559" s="91"/>
      <c r="AA6559" s="91"/>
      <c r="AB6559" s="91"/>
      <c r="AC6559" s="91"/>
      <c r="AD6559" s="91"/>
      <c r="AE6559" s="91"/>
      <c r="AF6559" s="91"/>
    </row>
    <row r="6560" spans="1:32" x14ac:dyDescent="0.3">
      <c r="A6560" s="65">
        <v>0</v>
      </c>
      <c r="B6560" s="10">
        <v>6557</v>
      </c>
      <c r="C6560" s="71">
        <v>0.65569999999999995</v>
      </c>
      <c r="D6560" s="74">
        <v>755447</v>
      </c>
      <c r="E6560" s="61">
        <v>701922</v>
      </c>
      <c r="F6560" s="68">
        <v>0.18886174999999999</v>
      </c>
      <c r="G6560" s="292">
        <v>0.17548050000000001</v>
      </c>
      <c r="H6560" s="68">
        <v>0.20145253333333332</v>
      </c>
      <c r="I6560" s="68">
        <v>0.18717919999999999</v>
      </c>
      <c r="T6560" s="91"/>
      <c r="U6560" s="91"/>
      <c r="AA6560" s="91"/>
      <c r="AB6560" s="91"/>
      <c r="AC6560" s="91"/>
      <c r="AD6560" s="91"/>
      <c r="AE6560" s="91"/>
      <c r="AF6560" s="91"/>
    </row>
    <row r="6561" spans="1:32" x14ac:dyDescent="0.3">
      <c r="A6561" s="65">
        <v>0</v>
      </c>
      <c r="B6561" s="10">
        <v>6558</v>
      </c>
      <c r="C6561" s="71">
        <v>0.65580000000000005</v>
      </c>
      <c r="D6561" s="74">
        <v>755447</v>
      </c>
      <c r="E6561" s="61">
        <v>701922</v>
      </c>
      <c r="F6561" s="68">
        <v>0.18886174999999999</v>
      </c>
      <c r="G6561" s="292">
        <v>0.17548050000000001</v>
      </c>
      <c r="H6561" s="68">
        <v>0.20145253333333332</v>
      </c>
      <c r="I6561" s="68">
        <v>0.18717919999999999</v>
      </c>
      <c r="T6561" s="91"/>
      <c r="U6561" s="91"/>
      <c r="AA6561" s="91"/>
      <c r="AB6561" s="91"/>
      <c r="AC6561" s="91"/>
      <c r="AD6561" s="91"/>
      <c r="AE6561" s="91"/>
      <c r="AF6561" s="91"/>
    </row>
    <row r="6562" spans="1:32" x14ac:dyDescent="0.3">
      <c r="A6562" s="65">
        <v>0</v>
      </c>
      <c r="B6562" s="10">
        <v>6559</v>
      </c>
      <c r="C6562" s="71">
        <v>0.65590000000000004</v>
      </c>
      <c r="D6562" s="74">
        <v>755447</v>
      </c>
      <c r="E6562" s="61">
        <v>701922</v>
      </c>
      <c r="F6562" s="68">
        <v>0.18886174999999999</v>
      </c>
      <c r="G6562" s="292">
        <v>0.17548050000000001</v>
      </c>
      <c r="H6562" s="68">
        <v>0.20145253333333332</v>
      </c>
      <c r="I6562" s="68">
        <v>0.18717919999999999</v>
      </c>
      <c r="T6562" s="91"/>
      <c r="U6562" s="91"/>
      <c r="AA6562" s="91"/>
      <c r="AB6562" s="91"/>
      <c r="AC6562" s="91"/>
      <c r="AD6562" s="91"/>
      <c r="AE6562" s="91"/>
      <c r="AF6562" s="91"/>
    </row>
    <row r="6563" spans="1:32" x14ac:dyDescent="0.3">
      <c r="A6563" s="65">
        <v>0</v>
      </c>
      <c r="B6563" s="10">
        <v>6560</v>
      </c>
      <c r="C6563" s="71">
        <v>0.65600000000000003</v>
      </c>
      <c r="D6563" s="74">
        <v>755447</v>
      </c>
      <c r="E6563" s="61">
        <v>701922</v>
      </c>
      <c r="F6563" s="68">
        <v>0.18886174999999999</v>
      </c>
      <c r="G6563" s="292">
        <v>0.17548050000000001</v>
      </c>
      <c r="H6563" s="68">
        <v>0.20145253333333332</v>
      </c>
      <c r="I6563" s="68">
        <v>0.18717919999999999</v>
      </c>
      <c r="T6563" s="91"/>
      <c r="U6563" s="91"/>
      <c r="AA6563" s="91"/>
      <c r="AB6563" s="91"/>
      <c r="AC6563" s="91"/>
      <c r="AD6563" s="91"/>
      <c r="AE6563" s="91"/>
      <c r="AF6563" s="91"/>
    </row>
    <row r="6564" spans="1:32" x14ac:dyDescent="0.3">
      <c r="A6564" s="65">
        <v>0</v>
      </c>
      <c r="B6564" s="10">
        <v>6561</v>
      </c>
      <c r="C6564" s="71">
        <v>0.65610000000000002</v>
      </c>
      <c r="D6564" s="74">
        <v>755447</v>
      </c>
      <c r="E6564" s="61">
        <v>701922</v>
      </c>
      <c r="F6564" s="68">
        <v>0.18886174999999999</v>
      </c>
      <c r="G6564" s="292">
        <v>0.17548050000000001</v>
      </c>
      <c r="H6564" s="68">
        <v>0.20145253333333332</v>
      </c>
      <c r="I6564" s="68">
        <v>0.18717919999999999</v>
      </c>
      <c r="T6564" s="91"/>
      <c r="U6564" s="91"/>
      <c r="AA6564" s="91"/>
      <c r="AB6564" s="91"/>
      <c r="AC6564" s="91"/>
      <c r="AD6564" s="91"/>
      <c r="AE6564" s="91"/>
      <c r="AF6564" s="91"/>
    </row>
    <row r="6565" spans="1:32" x14ac:dyDescent="0.3">
      <c r="A6565" s="65">
        <v>0</v>
      </c>
      <c r="B6565" s="10">
        <v>6562</v>
      </c>
      <c r="C6565" s="71">
        <v>0.65620000000000001</v>
      </c>
      <c r="D6565" s="74">
        <v>755447</v>
      </c>
      <c r="E6565" s="61">
        <v>701922</v>
      </c>
      <c r="F6565" s="68">
        <v>0.18886174999999999</v>
      </c>
      <c r="G6565" s="292">
        <v>0.17548050000000001</v>
      </c>
      <c r="H6565" s="68">
        <v>0.20145253333333332</v>
      </c>
      <c r="I6565" s="68">
        <v>0.18717919999999999</v>
      </c>
      <c r="T6565" s="91"/>
      <c r="U6565" s="91"/>
      <c r="AA6565" s="91"/>
      <c r="AB6565" s="91"/>
      <c r="AC6565" s="91"/>
      <c r="AD6565" s="91"/>
      <c r="AE6565" s="91"/>
      <c r="AF6565" s="91"/>
    </row>
    <row r="6566" spans="1:32" x14ac:dyDescent="0.3">
      <c r="A6566" s="65">
        <v>0</v>
      </c>
      <c r="B6566" s="10">
        <v>6563</v>
      </c>
      <c r="C6566" s="71">
        <v>0.65629999999999999</v>
      </c>
      <c r="D6566" s="74">
        <v>755447</v>
      </c>
      <c r="E6566" s="61">
        <v>701922</v>
      </c>
      <c r="F6566" s="68">
        <v>0.18886174999999999</v>
      </c>
      <c r="G6566" s="292">
        <v>0.17548050000000001</v>
      </c>
      <c r="H6566" s="68">
        <v>0.20145253333333332</v>
      </c>
      <c r="I6566" s="68">
        <v>0.18717919999999999</v>
      </c>
      <c r="T6566" s="91"/>
      <c r="U6566" s="91"/>
      <c r="AA6566" s="91"/>
      <c r="AB6566" s="91"/>
      <c r="AC6566" s="91"/>
      <c r="AD6566" s="91"/>
      <c r="AE6566" s="91"/>
      <c r="AF6566" s="91"/>
    </row>
    <row r="6567" spans="1:32" x14ac:dyDescent="0.3">
      <c r="A6567" s="65">
        <v>0</v>
      </c>
      <c r="B6567" s="10">
        <v>6564</v>
      </c>
      <c r="C6567" s="71">
        <v>0.65639999999999998</v>
      </c>
      <c r="D6567" s="74">
        <v>755447</v>
      </c>
      <c r="E6567" s="61">
        <v>701922</v>
      </c>
      <c r="F6567" s="68">
        <v>0.18886174999999999</v>
      </c>
      <c r="G6567" s="292">
        <v>0.17548050000000001</v>
      </c>
      <c r="H6567" s="68">
        <v>0.20145253333333332</v>
      </c>
      <c r="I6567" s="68">
        <v>0.18717919999999999</v>
      </c>
      <c r="T6567" s="91"/>
      <c r="U6567" s="91"/>
      <c r="AA6567" s="91"/>
      <c r="AB6567" s="91"/>
      <c r="AC6567" s="91"/>
      <c r="AD6567" s="91"/>
      <c r="AE6567" s="91"/>
      <c r="AF6567" s="91"/>
    </row>
    <row r="6568" spans="1:32" x14ac:dyDescent="0.3">
      <c r="A6568" s="65">
        <v>0</v>
      </c>
      <c r="B6568" s="10">
        <v>6565</v>
      </c>
      <c r="C6568" s="71">
        <v>0.65649999999999997</v>
      </c>
      <c r="D6568" s="74">
        <v>755447</v>
      </c>
      <c r="E6568" s="61">
        <v>701922</v>
      </c>
      <c r="F6568" s="68">
        <v>0.18886174999999999</v>
      </c>
      <c r="G6568" s="292">
        <v>0.17548050000000001</v>
      </c>
      <c r="H6568" s="68">
        <v>0.20145253333333332</v>
      </c>
      <c r="I6568" s="68">
        <v>0.18717919999999999</v>
      </c>
      <c r="T6568" s="91"/>
      <c r="U6568" s="91"/>
      <c r="AA6568" s="91"/>
      <c r="AB6568" s="91"/>
      <c r="AC6568" s="91"/>
      <c r="AD6568" s="91"/>
      <c r="AE6568" s="91"/>
      <c r="AF6568" s="91"/>
    </row>
    <row r="6569" spans="1:32" x14ac:dyDescent="0.3">
      <c r="A6569" s="65">
        <v>0</v>
      </c>
      <c r="B6569" s="10">
        <v>6566</v>
      </c>
      <c r="C6569" s="71">
        <v>0.65659999999999996</v>
      </c>
      <c r="D6569" s="74">
        <v>755447</v>
      </c>
      <c r="E6569" s="61">
        <v>701922</v>
      </c>
      <c r="F6569" s="68">
        <v>0.18886174999999999</v>
      </c>
      <c r="G6569" s="292">
        <v>0.17548050000000001</v>
      </c>
      <c r="H6569" s="68">
        <v>0.20145253333333332</v>
      </c>
      <c r="I6569" s="68">
        <v>0.18717919999999999</v>
      </c>
      <c r="T6569" s="91"/>
      <c r="U6569" s="91"/>
      <c r="AA6569" s="91"/>
      <c r="AB6569" s="91"/>
      <c r="AC6569" s="91"/>
      <c r="AD6569" s="91"/>
      <c r="AE6569" s="91"/>
      <c r="AF6569" s="91"/>
    </row>
    <row r="6570" spans="1:32" x14ac:dyDescent="0.3">
      <c r="A6570" s="65">
        <v>0</v>
      </c>
      <c r="B6570" s="10">
        <v>6567</v>
      </c>
      <c r="C6570" s="71">
        <v>0.65669999999999995</v>
      </c>
      <c r="D6570" s="74">
        <v>755447</v>
      </c>
      <c r="E6570" s="61">
        <v>701922</v>
      </c>
      <c r="F6570" s="68">
        <v>0.18886174999999999</v>
      </c>
      <c r="G6570" s="292">
        <v>0.17548050000000001</v>
      </c>
      <c r="H6570" s="68">
        <v>0.20145253333333332</v>
      </c>
      <c r="I6570" s="68">
        <v>0.18717919999999999</v>
      </c>
      <c r="T6570" s="91"/>
      <c r="U6570" s="91"/>
      <c r="AA6570" s="91"/>
      <c r="AB6570" s="91"/>
      <c r="AC6570" s="91"/>
      <c r="AD6570" s="91"/>
      <c r="AE6570" s="91"/>
      <c r="AF6570" s="91"/>
    </row>
    <row r="6571" spans="1:32" x14ac:dyDescent="0.3">
      <c r="A6571" s="65">
        <v>0</v>
      </c>
      <c r="B6571" s="10">
        <v>6568</v>
      </c>
      <c r="C6571" s="71">
        <v>0.65680000000000005</v>
      </c>
      <c r="D6571" s="74">
        <v>755447</v>
      </c>
      <c r="E6571" s="61">
        <v>701922</v>
      </c>
      <c r="F6571" s="68">
        <v>0.18886174999999999</v>
      </c>
      <c r="G6571" s="292">
        <v>0.17548050000000001</v>
      </c>
      <c r="H6571" s="68">
        <v>0.20145253333333332</v>
      </c>
      <c r="I6571" s="68">
        <v>0.18717919999999999</v>
      </c>
      <c r="T6571" s="91"/>
      <c r="U6571" s="91"/>
      <c r="AA6571" s="91"/>
      <c r="AB6571" s="91"/>
      <c r="AC6571" s="91"/>
      <c r="AD6571" s="91"/>
      <c r="AE6571" s="91"/>
      <c r="AF6571" s="91"/>
    </row>
    <row r="6572" spans="1:32" x14ac:dyDescent="0.3">
      <c r="A6572" s="65">
        <v>0</v>
      </c>
      <c r="B6572" s="10">
        <v>6569</v>
      </c>
      <c r="C6572" s="71">
        <v>0.65690000000000004</v>
      </c>
      <c r="D6572" s="74">
        <v>755447</v>
      </c>
      <c r="E6572" s="61">
        <v>701922</v>
      </c>
      <c r="F6572" s="68">
        <v>0.18886174999999999</v>
      </c>
      <c r="G6572" s="292">
        <v>0.17548050000000001</v>
      </c>
      <c r="H6572" s="68">
        <v>0.20145253333333332</v>
      </c>
      <c r="I6572" s="68">
        <v>0.18717919999999999</v>
      </c>
      <c r="T6572" s="91"/>
      <c r="U6572" s="91"/>
      <c r="AA6572" s="91"/>
      <c r="AB6572" s="91"/>
      <c r="AC6572" s="91"/>
      <c r="AD6572" s="91"/>
      <c r="AE6572" s="91"/>
      <c r="AF6572" s="91"/>
    </row>
    <row r="6573" spans="1:32" x14ac:dyDescent="0.3">
      <c r="A6573" s="65">
        <v>0</v>
      </c>
      <c r="B6573" s="10">
        <v>6570</v>
      </c>
      <c r="C6573" s="71">
        <v>0.65700000000000003</v>
      </c>
      <c r="D6573" s="74">
        <v>755447</v>
      </c>
      <c r="E6573" s="61">
        <v>701922</v>
      </c>
      <c r="F6573" s="68">
        <v>0.18886174999999999</v>
      </c>
      <c r="G6573" s="292">
        <v>0.17548050000000001</v>
      </c>
      <c r="H6573" s="68">
        <v>0.20145253333333332</v>
      </c>
      <c r="I6573" s="68">
        <v>0.18717919999999999</v>
      </c>
      <c r="T6573" s="91"/>
      <c r="U6573" s="91"/>
      <c r="AA6573" s="91"/>
      <c r="AB6573" s="91"/>
      <c r="AC6573" s="91"/>
      <c r="AD6573" s="91"/>
      <c r="AE6573" s="91"/>
      <c r="AF6573" s="91"/>
    </row>
    <row r="6574" spans="1:32" x14ac:dyDescent="0.3">
      <c r="A6574" s="65">
        <v>0</v>
      </c>
      <c r="B6574" s="10">
        <v>6571</v>
      </c>
      <c r="C6574" s="71">
        <v>0.65710000000000002</v>
      </c>
      <c r="D6574" s="74">
        <v>755447</v>
      </c>
      <c r="E6574" s="61">
        <v>701922</v>
      </c>
      <c r="F6574" s="68">
        <v>0.18886174999999999</v>
      </c>
      <c r="G6574" s="292">
        <v>0.17548050000000001</v>
      </c>
      <c r="H6574" s="68">
        <v>0.20145253333333332</v>
      </c>
      <c r="I6574" s="68">
        <v>0.18717919999999999</v>
      </c>
      <c r="T6574" s="91"/>
      <c r="U6574" s="91"/>
      <c r="AA6574" s="91"/>
      <c r="AB6574" s="91"/>
      <c r="AC6574" s="91"/>
      <c r="AD6574" s="91"/>
      <c r="AE6574" s="91"/>
      <c r="AF6574" s="91"/>
    </row>
    <row r="6575" spans="1:32" x14ac:dyDescent="0.3">
      <c r="A6575" s="65">
        <v>0</v>
      </c>
      <c r="B6575" s="10">
        <v>6572</v>
      </c>
      <c r="C6575" s="71">
        <v>0.65720000000000001</v>
      </c>
      <c r="D6575" s="74">
        <v>755447</v>
      </c>
      <c r="E6575" s="61">
        <v>701922</v>
      </c>
      <c r="F6575" s="68">
        <v>0.18886174999999999</v>
      </c>
      <c r="G6575" s="292">
        <v>0.17548050000000001</v>
      </c>
      <c r="H6575" s="68">
        <v>0.20145253333333332</v>
      </c>
      <c r="I6575" s="68">
        <v>0.18717919999999999</v>
      </c>
      <c r="T6575" s="91"/>
      <c r="U6575" s="91"/>
      <c r="AA6575" s="91"/>
      <c r="AB6575" s="91"/>
      <c r="AC6575" s="91"/>
      <c r="AD6575" s="91"/>
      <c r="AE6575" s="91"/>
      <c r="AF6575" s="91"/>
    </row>
    <row r="6576" spans="1:32" x14ac:dyDescent="0.3">
      <c r="A6576" s="65">
        <v>0</v>
      </c>
      <c r="B6576" s="10">
        <v>6573</v>
      </c>
      <c r="C6576" s="71">
        <v>0.6573</v>
      </c>
      <c r="D6576" s="74">
        <v>755447</v>
      </c>
      <c r="E6576" s="61">
        <v>701922</v>
      </c>
      <c r="F6576" s="68">
        <v>0.18886174999999999</v>
      </c>
      <c r="G6576" s="292">
        <v>0.17548050000000001</v>
      </c>
      <c r="H6576" s="68">
        <v>0.20145253333333332</v>
      </c>
      <c r="I6576" s="68">
        <v>0.18717919999999999</v>
      </c>
      <c r="T6576" s="91"/>
      <c r="U6576" s="91"/>
      <c r="AA6576" s="91"/>
      <c r="AB6576" s="91"/>
      <c r="AC6576" s="91"/>
      <c r="AD6576" s="91"/>
      <c r="AE6576" s="91"/>
      <c r="AF6576" s="91"/>
    </row>
    <row r="6577" spans="1:32" x14ac:dyDescent="0.3">
      <c r="A6577" s="65">
        <v>0</v>
      </c>
      <c r="B6577" s="10">
        <v>6574</v>
      </c>
      <c r="C6577" s="71">
        <v>0.65739999999999998</v>
      </c>
      <c r="D6577" s="74">
        <v>755447</v>
      </c>
      <c r="E6577" s="61">
        <v>701922</v>
      </c>
      <c r="F6577" s="68">
        <v>0.18886174999999999</v>
      </c>
      <c r="G6577" s="292">
        <v>0.17548050000000001</v>
      </c>
      <c r="H6577" s="68">
        <v>0.20145253333333332</v>
      </c>
      <c r="I6577" s="68">
        <v>0.18717919999999999</v>
      </c>
      <c r="T6577" s="91"/>
      <c r="U6577" s="91"/>
      <c r="AA6577" s="91"/>
      <c r="AB6577" s="91"/>
      <c r="AC6577" s="91"/>
      <c r="AD6577" s="91"/>
      <c r="AE6577" s="91"/>
      <c r="AF6577" s="91"/>
    </row>
    <row r="6578" spans="1:32" x14ac:dyDescent="0.3">
      <c r="A6578" s="65">
        <v>0</v>
      </c>
      <c r="B6578" s="10">
        <v>6575</v>
      </c>
      <c r="C6578" s="71">
        <v>0.65749999999999997</v>
      </c>
      <c r="D6578" s="74">
        <v>755447</v>
      </c>
      <c r="E6578" s="61">
        <v>701922</v>
      </c>
      <c r="F6578" s="68">
        <v>0.18886174999999999</v>
      </c>
      <c r="G6578" s="292">
        <v>0.17548050000000001</v>
      </c>
      <c r="H6578" s="68">
        <v>0.20145253333333332</v>
      </c>
      <c r="I6578" s="68">
        <v>0.18717919999999999</v>
      </c>
      <c r="T6578" s="91"/>
      <c r="U6578" s="91"/>
      <c r="AA6578" s="91"/>
      <c r="AB6578" s="91"/>
      <c r="AC6578" s="91"/>
      <c r="AD6578" s="91"/>
      <c r="AE6578" s="91"/>
      <c r="AF6578" s="91"/>
    </row>
    <row r="6579" spans="1:32" x14ac:dyDescent="0.3">
      <c r="A6579" s="65">
        <v>0</v>
      </c>
      <c r="B6579" s="10">
        <v>6576</v>
      </c>
      <c r="C6579" s="71">
        <v>0.65759999999999996</v>
      </c>
      <c r="D6579" s="74">
        <v>755447</v>
      </c>
      <c r="E6579" s="61">
        <v>701922</v>
      </c>
      <c r="F6579" s="68">
        <v>0.18886174999999999</v>
      </c>
      <c r="G6579" s="292">
        <v>0.17548050000000001</v>
      </c>
      <c r="H6579" s="68">
        <v>0.20145253333333332</v>
      </c>
      <c r="I6579" s="68">
        <v>0.18717919999999999</v>
      </c>
      <c r="T6579" s="91"/>
      <c r="U6579" s="91"/>
      <c r="AA6579" s="91"/>
      <c r="AB6579" s="91"/>
      <c r="AC6579" s="91"/>
      <c r="AD6579" s="91"/>
      <c r="AE6579" s="91"/>
      <c r="AF6579" s="91"/>
    </row>
    <row r="6580" spans="1:32" x14ac:dyDescent="0.3">
      <c r="A6580" s="65">
        <v>0</v>
      </c>
      <c r="B6580" s="10">
        <v>6577</v>
      </c>
      <c r="C6580" s="71">
        <v>0.65769999999999995</v>
      </c>
      <c r="D6580" s="74">
        <v>755447</v>
      </c>
      <c r="E6580" s="61">
        <v>701922</v>
      </c>
      <c r="F6580" s="68">
        <v>0.18886174999999999</v>
      </c>
      <c r="G6580" s="292">
        <v>0.17548050000000001</v>
      </c>
      <c r="H6580" s="68">
        <v>0.20145253333333332</v>
      </c>
      <c r="I6580" s="68">
        <v>0.18717919999999999</v>
      </c>
      <c r="T6580" s="91"/>
      <c r="U6580" s="91"/>
      <c r="AA6580" s="91"/>
      <c r="AB6580" s="91"/>
      <c r="AC6580" s="91"/>
      <c r="AD6580" s="91"/>
      <c r="AE6580" s="91"/>
      <c r="AF6580" s="91"/>
    </row>
    <row r="6581" spans="1:32" x14ac:dyDescent="0.3">
      <c r="A6581" s="65">
        <v>0</v>
      </c>
      <c r="B6581" s="10">
        <v>6578</v>
      </c>
      <c r="C6581" s="71">
        <v>0.65780000000000005</v>
      </c>
      <c r="D6581" s="74">
        <v>755447</v>
      </c>
      <c r="E6581" s="61">
        <v>701922</v>
      </c>
      <c r="F6581" s="68">
        <v>0.18886174999999999</v>
      </c>
      <c r="G6581" s="292">
        <v>0.17548050000000001</v>
      </c>
      <c r="H6581" s="68">
        <v>0.20145253333333332</v>
      </c>
      <c r="I6581" s="68">
        <v>0.18717919999999999</v>
      </c>
      <c r="T6581" s="91"/>
      <c r="U6581" s="91"/>
      <c r="AA6581" s="91"/>
      <c r="AB6581" s="91"/>
      <c r="AC6581" s="91"/>
      <c r="AD6581" s="91"/>
      <c r="AE6581" s="91"/>
      <c r="AF6581" s="91"/>
    </row>
    <row r="6582" spans="1:32" x14ac:dyDescent="0.3">
      <c r="A6582" s="65">
        <v>0</v>
      </c>
      <c r="B6582" s="10">
        <v>6579</v>
      </c>
      <c r="C6582" s="71">
        <v>0.65790000000000004</v>
      </c>
      <c r="D6582" s="74">
        <v>755447</v>
      </c>
      <c r="E6582" s="61">
        <v>701922</v>
      </c>
      <c r="F6582" s="68">
        <v>0.18886174999999999</v>
      </c>
      <c r="G6582" s="292">
        <v>0.17548050000000001</v>
      </c>
      <c r="H6582" s="68">
        <v>0.20145253333333332</v>
      </c>
      <c r="I6582" s="68">
        <v>0.18717919999999999</v>
      </c>
      <c r="T6582" s="91"/>
      <c r="U6582" s="91"/>
      <c r="AA6582" s="91"/>
      <c r="AB6582" s="91"/>
      <c r="AC6582" s="91"/>
      <c r="AD6582" s="91"/>
      <c r="AE6582" s="91"/>
      <c r="AF6582" s="91"/>
    </row>
    <row r="6583" spans="1:32" x14ac:dyDescent="0.3">
      <c r="A6583" s="65">
        <v>0</v>
      </c>
      <c r="B6583" s="10">
        <v>6580</v>
      </c>
      <c r="C6583" s="71">
        <v>0.65800000000000003</v>
      </c>
      <c r="D6583" s="74">
        <v>755447</v>
      </c>
      <c r="E6583" s="61">
        <v>701922</v>
      </c>
      <c r="F6583" s="68">
        <v>0.18886174999999999</v>
      </c>
      <c r="G6583" s="292">
        <v>0.17548050000000001</v>
      </c>
      <c r="H6583" s="68">
        <v>0.20145253333333332</v>
      </c>
      <c r="I6583" s="68">
        <v>0.18717919999999999</v>
      </c>
      <c r="T6583" s="91"/>
      <c r="U6583" s="91"/>
      <c r="AA6583" s="91"/>
      <c r="AB6583" s="91"/>
      <c r="AC6583" s="91"/>
      <c r="AD6583" s="91"/>
      <c r="AE6583" s="91"/>
      <c r="AF6583" s="91"/>
    </row>
    <row r="6584" spans="1:32" x14ac:dyDescent="0.3">
      <c r="A6584" s="65">
        <v>0</v>
      </c>
      <c r="B6584" s="10">
        <v>6581</v>
      </c>
      <c r="C6584" s="71">
        <v>0.65810000000000002</v>
      </c>
      <c r="D6584" s="74">
        <v>755447</v>
      </c>
      <c r="E6584" s="61">
        <v>701922</v>
      </c>
      <c r="F6584" s="68">
        <v>0.18886174999999999</v>
      </c>
      <c r="G6584" s="292">
        <v>0.17548050000000001</v>
      </c>
      <c r="H6584" s="68">
        <v>0.20145253333333332</v>
      </c>
      <c r="I6584" s="68">
        <v>0.18717919999999999</v>
      </c>
      <c r="T6584" s="91"/>
      <c r="U6584" s="91"/>
      <c r="AA6584" s="91"/>
      <c r="AB6584" s="91"/>
      <c r="AC6584" s="91"/>
      <c r="AD6584" s="91"/>
      <c r="AE6584" s="91"/>
      <c r="AF6584" s="91"/>
    </row>
    <row r="6585" spans="1:32" x14ac:dyDescent="0.3">
      <c r="A6585" s="65">
        <v>0</v>
      </c>
      <c r="B6585" s="10">
        <v>6582</v>
      </c>
      <c r="C6585" s="71">
        <v>0.65820000000000001</v>
      </c>
      <c r="D6585" s="74">
        <v>755447</v>
      </c>
      <c r="E6585" s="61">
        <v>701922</v>
      </c>
      <c r="F6585" s="68">
        <v>0.18886174999999999</v>
      </c>
      <c r="G6585" s="292">
        <v>0.17548050000000001</v>
      </c>
      <c r="H6585" s="68">
        <v>0.20145253333333332</v>
      </c>
      <c r="I6585" s="68">
        <v>0.18717919999999999</v>
      </c>
      <c r="T6585" s="91"/>
      <c r="U6585" s="91"/>
      <c r="AA6585" s="91"/>
      <c r="AB6585" s="91"/>
      <c r="AC6585" s="91"/>
      <c r="AD6585" s="91"/>
      <c r="AE6585" s="91"/>
      <c r="AF6585" s="91"/>
    </row>
    <row r="6586" spans="1:32" x14ac:dyDescent="0.3">
      <c r="A6586" s="65">
        <v>0</v>
      </c>
      <c r="B6586" s="10">
        <v>6583</v>
      </c>
      <c r="C6586" s="71">
        <v>0.6583</v>
      </c>
      <c r="D6586" s="74">
        <v>755447</v>
      </c>
      <c r="E6586" s="61">
        <v>701922</v>
      </c>
      <c r="F6586" s="68">
        <v>0.18886174999999999</v>
      </c>
      <c r="G6586" s="292">
        <v>0.17548050000000001</v>
      </c>
      <c r="H6586" s="68">
        <v>0.20145253333333332</v>
      </c>
      <c r="I6586" s="68">
        <v>0.18717919999999999</v>
      </c>
      <c r="T6586" s="91"/>
      <c r="U6586" s="91"/>
      <c r="AA6586" s="91"/>
      <c r="AB6586" s="91"/>
      <c r="AC6586" s="91"/>
      <c r="AD6586" s="91"/>
      <c r="AE6586" s="91"/>
      <c r="AF6586" s="91"/>
    </row>
    <row r="6587" spans="1:32" x14ac:dyDescent="0.3">
      <c r="A6587" s="65">
        <v>0</v>
      </c>
      <c r="B6587" s="10">
        <v>6584</v>
      </c>
      <c r="C6587" s="71">
        <v>0.65839999999999999</v>
      </c>
      <c r="D6587" s="74">
        <v>755447</v>
      </c>
      <c r="E6587" s="61">
        <v>701922</v>
      </c>
      <c r="F6587" s="68">
        <v>0.18886174999999999</v>
      </c>
      <c r="G6587" s="292">
        <v>0.17548050000000001</v>
      </c>
      <c r="H6587" s="68">
        <v>0.20145253333333332</v>
      </c>
      <c r="I6587" s="68">
        <v>0.18717919999999999</v>
      </c>
      <c r="T6587" s="91"/>
      <c r="U6587" s="91"/>
      <c r="AA6587" s="91"/>
      <c r="AB6587" s="91"/>
      <c r="AC6587" s="91"/>
      <c r="AD6587" s="91"/>
      <c r="AE6587" s="91"/>
      <c r="AF6587" s="91"/>
    </row>
    <row r="6588" spans="1:32" x14ac:dyDescent="0.3">
      <c r="A6588" s="65">
        <v>0</v>
      </c>
      <c r="B6588" s="10">
        <v>6585</v>
      </c>
      <c r="C6588" s="71">
        <v>0.65849999999999997</v>
      </c>
      <c r="D6588" s="74">
        <v>755447</v>
      </c>
      <c r="E6588" s="61">
        <v>701922</v>
      </c>
      <c r="F6588" s="68">
        <v>0.18886174999999999</v>
      </c>
      <c r="G6588" s="292">
        <v>0.17548050000000001</v>
      </c>
      <c r="H6588" s="68">
        <v>0.20145253333333332</v>
      </c>
      <c r="I6588" s="68">
        <v>0.18717919999999999</v>
      </c>
      <c r="T6588" s="91"/>
      <c r="U6588" s="91"/>
      <c r="AA6588" s="91"/>
      <c r="AB6588" s="91"/>
      <c r="AC6588" s="91"/>
      <c r="AD6588" s="91"/>
      <c r="AE6588" s="91"/>
      <c r="AF6588" s="91"/>
    </row>
    <row r="6589" spans="1:32" x14ac:dyDescent="0.3">
      <c r="A6589" s="65">
        <v>0</v>
      </c>
      <c r="B6589" s="10">
        <v>6586</v>
      </c>
      <c r="C6589" s="71">
        <v>0.65859999999999996</v>
      </c>
      <c r="D6589" s="74">
        <v>755447</v>
      </c>
      <c r="E6589" s="61">
        <v>701922</v>
      </c>
      <c r="F6589" s="68">
        <v>0.18886174999999999</v>
      </c>
      <c r="G6589" s="292">
        <v>0.17548050000000001</v>
      </c>
      <c r="H6589" s="68">
        <v>0.20145253333333332</v>
      </c>
      <c r="I6589" s="68">
        <v>0.18717919999999999</v>
      </c>
      <c r="T6589" s="91"/>
      <c r="U6589" s="91"/>
      <c r="AA6589" s="91"/>
      <c r="AB6589" s="91"/>
      <c r="AC6589" s="91"/>
      <c r="AD6589" s="91"/>
      <c r="AE6589" s="91"/>
      <c r="AF6589" s="91"/>
    </row>
    <row r="6590" spans="1:32" x14ac:dyDescent="0.3">
      <c r="A6590" s="65">
        <v>0</v>
      </c>
      <c r="B6590" s="10">
        <v>6587</v>
      </c>
      <c r="C6590" s="71">
        <v>0.65869999999999995</v>
      </c>
      <c r="D6590" s="74">
        <v>755447</v>
      </c>
      <c r="E6590" s="61">
        <v>701922</v>
      </c>
      <c r="F6590" s="68">
        <v>0.18886174999999999</v>
      </c>
      <c r="G6590" s="292">
        <v>0.17548050000000001</v>
      </c>
      <c r="H6590" s="68">
        <v>0.20145253333333332</v>
      </c>
      <c r="I6590" s="68">
        <v>0.18717919999999999</v>
      </c>
      <c r="T6590" s="91"/>
      <c r="U6590" s="91"/>
      <c r="AA6590" s="91"/>
      <c r="AB6590" s="91"/>
      <c r="AC6590" s="91"/>
      <c r="AD6590" s="91"/>
      <c r="AE6590" s="91"/>
      <c r="AF6590" s="91"/>
    </row>
    <row r="6591" spans="1:32" x14ac:dyDescent="0.3">
      <c r="A6591" s="65">
        <v>0</v>
      </c>
      <c r="B6591" s="10">
        <v>6588</v>
      </c>
      <c r="C6591" s="71">
        <v>0.65880000000000005</v>
      </c>
      <c r="D6591" s="74">
        <v>755447</v>
      </c>
      <c r="E6591" s="61">
        <v>701922</v>
      </c>
      <c r="F6591" s="68">
        <v>0.18886174999999999</v>
      </c>
      <c r="G6591" s="292">
        <v>0.17548050000000001</v>
      </c>
      <c r="H6591" s="68">
        <v>0.20145253333333332</v>
      </c>
      <c r="I6591" s="68">
        <v>0.18717919999999999</v>
      </c>
      <c r="T6591" s="91"/>
      <c r="U6591" s="91"/>
      <c r="AA6591" s="91"/>
      <c r="AB6591" s="91"/>
      <c r="AC6591" s="91"/>
      <c r="AD6591" s="91"/>
      <c r="AE6591" s="91"/>
      <c r="AF6591" s="91"/>
    </row>
    <row r="6592" spans="1:32" x14ac:dyDescent="0.3">
      <c r="A6592" s="65">
        <v>0</v>
      </c>
      <c r="B6592" s="10">
        <v>6589</v>
      </c>
      <c r="C6592" s="71">
        <v>0.65890000000000004</v>
      </c>
      <c r="D6592" s="74">
        <v>755447</v>
      </c>
      <c r="E6592" s="61">
        <v>701922</v>
      </c>
      <c r="F6592" s="68">
        <v>0.18886174999999999</v>
      </c>
      <c r="G6592" s="292">
        <v>0.17548050000000001</v>
      </c>
      <c r="H6592" s="68">
        <v>0.20145253333333332</v>
      </c>
      <c r="I6592" s="68">
        <v>0.18717919999999999</v>
      </c>
      <c r="T6592" s="91"/>
      <c r="U6592" s="91"/>
      <c r="AA6592" s="91"/>
      <c r="AB6592" s="91"/>
      <c r="AC6592" s="91"/>
      <c r="AD6592" s="91"/>
      <c r="AE6592" s="91"/>
      <c r="AF6592" s="91"/>
    </row>
    <row r="6593" spans="1:32" x14ac:dyDescent="0.3">
      <c r="A6593" s="65">
        <v>0</v>
      </c>
      <c r="B6593" s="10">
        <v>6590</v>
      </c>
      <c r="C6593" s="71">
        <v>0.65900000000000003</v>
      </c>
      <c r="D6593" s="74">
        <v>755447</v>
      </c>
      <c r="E6593" s="61">
        <v>701922</v>
      </c>
      <c r="F6593" s="68">
        <v>0.18886174999999999</v>
      </c>
      <c r="G6593" s="292">
        <v>0.17548050000000001</v>
      </c>
      <c r="H6593" s="68">
        <v>0.20145253333333332</v>
      </c>
      <c r="I6593" s="68">
        <v>0.18717919999999999</v>
      </c>
      <c r="T6593" s="91"/>
      <c r="U6593" s="91"/>
      <c r="AA6593" s="91"/>
      <c r="AB6593" s="91"/>
      <c r="AC6593" s="91"/>
      <c r="AD6593" s="91"/>
      <c r="AE6593" s="91"/>
      <c r="AF6593" s="91"/>
    </row>
    <row r="6594" spans="1:32" x14ac:dyDescent="0.3">
      <c r="A6594" s="65">
        <v>0</v>
      </c>
      <c r="B6594" s="10">
        <v>6591</v>
      </c>
      <c r="C6594" s="71">
        <v>0.65910000000000002</v>
      </c>
      <c r="D6594" s="74">
        <v>755447</v>
      </c>
      <c r="E6594" s="61">
        <v>701922</v>
      </c>
      <c r="F6594" s="68">
        <v>0.18886174999999999</v>
      </c>
      <c r="G6594" s="292">
        <v>0.17548050000000001</v>
      </c>
      <c r="H6594" s="68">
        <v>0.20145253333333332</v>
      </c>
      <c r="I6594" s="68">
        <v>0.18717919999999999</v>
      </c>
      <c r="T6594" s="91"/>
      <c r="U6594" s="91"/>
      <c r="AA6594" s="91"/>
      <c r="AB6594" s="91"/>
      <c r="AC6594" s="91"/>
      <c r="AD6594" s="91"/>
      <c r="AE6594" s="91"/>
      <c r="AF6594" s="91"/>
    </row>
    <row r="6595" spans="1:32" x14ac:dyDescent="0.3">
      <c r="A6595" s="65">
        <v>0</v>
      </c>
      <c r="B6595" s="10">
        <v>6592</v>
      </c>
      <c r="C6595" s="71">
        <v>0.65920000000000001</v>
      </c>
      <c r="D6595" s="74">
        <v>755447</v>
      </c>
      <c r="E6595" s="61">
        <v>701922</v>
      </c>
      <c r="F6595" s="68">
        <v>0.18886174999999999</v>
      </c>
      <c r="G6595" s="292">
        <v>0.17548050000000001</v>
      </c>
      <c r="H6595" s="68">
        <v>0.20145253333333332</v>
      </c>
      <c r="I6595" s="68">
        <v>0.18717919999999999</v>
      </c>
      <c r="T6595" s="91"/>
      <c r="U6595" s="91"/>
      <c r="AA6595" s="91"/>
      <c r="AB6595" s="91"/>
      <c r="AC6595" s="91"/>
      <c r="AD6595" s="91"/>
      <c r="AE6595" s="91"/>
      <c r="AF6595" s="91"/>
    </row>
    <row r="6596" spans="1:32" x14ac:dyDescent="0.3">
      <c r="A6596" s="65">
        <v>0</v>
      </c>
      <c r="B6596" s="10">
        <v>6593</v>
      </c>
      <c r="C6596" s="71">
        <v>0.6593</v>
      </c>
      <c r="D6596" s="74">
        <v>755447</v>
      </c>
      <c r="E6596" s="61">
        <v>701922</v>
      </c>
      <c r="F6596" s="68">
        <v>0.18886174999999999</v>
      </c>
      <c r="G6596" s="292">
        <v>0.17548050000000001</v>
      </c>
      <c r="H6596" s="68">
        <v>0.20145253333333332</v>
      </c>
      <c r="I6596" s="68">
        <v>0.18717919999999999</v>
      </c>
      <c r="T6596" s="91"/>
      <c r="U6596" s="91"/>
      <c r="AA6596" s="91"/>
      <c r="AB6596" s="91"/>
      <c r="AC6596" s="91"/>
      <c r="AD6596" s="91"/>
      <c r="AE6596" s="91"/>
      <c r="AF6596" s="91"/>
    </row>
    <row r="6597" spans="1:32" x14ac:dyDescent="0.3">
      <c r="A6597" s="65">
        <v>0</v>
      </c>
      <c r="B6597" s="10">
        <v>6594</v>
      </c>
      <c r="C6597" s="71">
        <v>0.65939999999999999</v>
      </c>
      <c r="D6597" s="74">
        <v>755447</v>
      </c>
      <c r="E6597" s="61">
        <v>701922</v>
      </c>
      <c r="F6597" s="68">
        <v>0.18886174999999999</v>
      </c>
      <c r="G6597" s="292">
        <v>0.17548050000000001</v>
      </c>
      <c r="H6597" s="68">
        <v>0.20145253333333332</v>
      </c>
      <c r="I6597" s="68">
        <v>0.18717919999999999</v>
      </c>
      <c r="T6597" s="91"/>
      <c r="U6597" s="91"/>
      <c r="AA6597" s="91"/>
      <c r="AB6597" s="91"/>
      <c r="AC6597" s="91"/>
      <c r="AD6597" s="91"/>
      <c r="AE6597" s="91"/>
      <c r="AF6597" s="91"/>
    </row>
    <row r="6598" spans="1:32" x14ac:dyDescent="0.3">
      <c r="A6598" s="65">
        <v>0</v>
      </c>
      <c r="B6598" s="10">
        <v>6595</v>
      </c>
      <c r="C6598" s="71">
        <v>0.65949999999999998</v>
      </c>
      <c r="D6598" s="74">
        <v>755447</v>
      </c>
      <c r="E6598" s="61">
        <v>701922</v>
      </c>
      <c r="F6598" s="68">
        <v>0.18886174999999999</v>
      </c>
      <c r="G6598" s="292">
        <v>0.17548050000000001</v>
      </c>
      <c r="H6598" s="68">
        <v>0.20145253333333332</v>
      </c>
      <c r="I6598" s="68">
        <v>0.18717919999999999</v>
      </c>
      <c r="T6598" s="91"/>
      <c r="U6598" s="91"/>
      <c r="AA6598" s="91"/>
      <c r="AB6598" s="91"/>
      <c r="AC6598" s="91"/>
      <c r="AD6598" s="91"/>
      <c r="AE6598" s="91"/>
      <c r="AF6598" s="91"/>
    </row>
    <row r="6599" spans="1:32" x14ac:dyDescent="0.3">
      <c r="A6599" s="65">
        <v>0</v>
      </c>
      <c r="B6599" s="10">
        <v>6596</v>
      </c>
      <c r="C6599" s="71">
        <v>0.65959999999999996</v>
      </c>
      <c r="D6599" s="74">
        <v>755447</v>
      </c>
      <c r="E6599" s="61">
        <v>701922</v>
      </c>
      <c r="F6599" s="68">
        <v>0.18886174999999999</v>
      </c>
      <c r="G6599" s="292">
        <v>0.17548050000000001</v>
      </c>
      <c r="H6599" s="68">
        <v>0.20145253333333332</v>
      </c>
      <c r="I6599" s="68">
        <v>0.18717919999999999</v>
      </c>
      <c r="T6599" s="91"/>
      <c r="U6599" s="91"/>
      <c r="AA6599" s="91"/>
      <c r="AB6599" s="91"/>
      <c r="AC6599" s="91"/>
      <c r="AD6599" s="91"/>
      <c r="AE6599" s="91"/>
      <c r="AF6599" s="91"/>
    </row>
    <row r="6600" spans="1:32" x14ac:dyDescent="0.3">
      <c r="A6600" s="65">
        <v>0</v>
      </c>
      <c r="B6600" s="10">
        <v>6597</v>
      </c>
      <c r="C6600" s="71">
        <v>0.65969999999999995</v>
      </c>
      <c r="D6600" s="74">
        <v>755447</v>
      </c>
      <c r="E6600" s="61">
        <v>701922</v>
      </c>
      <c r="F6600" s="68">
        <v>0.18886174999999999</v>
      </c>
      <c r="G6600" s="292">
        <v>0.17548050000000001</v>
      </c>
      <c r="H6600" s="68">
        <v>0.20145253333333332</v>
      </c>
      <c r="I6600" s="68">
        <v>0.18717919999999999</v>
      </c>
      <c r="T6600" s="91"/>
      <c r="U6600" s="91"/>
      <c r="AA6600" s="91"/>
      <c r="AB6600" s="91"/>
      <c r="AC6600" s="91"/>
      <c r="AD6600" s="91"/>
      <c r="AE6600" s="91"/>
      <c r="AF6600" s="91"/>
    </row>
    <row r="6601" spans="1:32" x14ac:dyDescent="0.3">
      <c r="A6601" s="65">
        <v>0</v>
      </c>
      <c r="B6601" s="10">
        <v>6598</v>
      </c>
      <c r="C6601" s="71">
        <v>0.65980000000000005</v>
      </c>
      <c r="D6601" s="74">
        <v>755447</v>
      </c>
      <c r="E6601" s="61">
        <v>701922</v>
      </c>
      <c r="F6601" s="68">
        <v>0.18886174999999999</v>
      </c>
      <c r="G6601" s="292">
        <v>0.17548050000000001</v>
      </c>
      <c r="H6601" s="68">
        <v>0.20145253333333332</v>
      </c>
      <c r="I6601" s="68">
        <v>0.18717919999999999</v>
      </c>
      <c r="T6601" s="91"/>
      <c r="U6601" s="91"/>
      <c r="AA6601" s="91"/>
      <c r="AB6601" s="91"/>
      <c r="AC6601" s="91"/>
      <c r="AD6601" s="91"/>
      <c r="AE6601" s="91"/>
      <c r="AF6601" s="91"/>
    </row>
    <row r="6602" spans="1:32" x14ac:dyDescent="0.3">
      <c r="A6602" s="65">
        <v>0</v>
      </c>
      <c r="B6602" s="10">
        <v>6599</v>
      </c>
      <c r="C6602" s="71">
        <v>0.65990000000000004</v>
      </c>
      <c r="D6602" s="74">
        <v>755447</v>
      </c>
      <c r="E6602" s="61">
        <v>701922</v>
      </c>
      <c r="F6602" s="68">
        <v>0.18886174999999999</v>
      </c>
      <c r="G6602" s="292">
        <v>0.17548050000000001</v>
      </c>
      <c r="H6602" s="68">
        <v>0.20145253333333332</v>
      </c>
      <c r="I6602" s="68">
        <v>0.18717919999999999</v>
      </c>
      <c r="T6602" s="91"/>
      <c r="U6602" s="91"/>
      <c r="AA6602" s="91"/>
      <c r="AB6602" s="91"/>
      <c r="AC6602" s="91"/>
      <c r="AD6602" s="91"/>
      <c r="AE6602" s="91"/>
      <c r="AF6602" s="91"/>
    </row>
    <row r="6603" spans="1:32" x14ac:dyDescent="0.3">
      <c r="A6603" s="65">
        <v>0</v>
      </c>
      <c r="B6603" s="10">
        <v>6600</v>
      </c>
      <c r="C6603" s="71">
        <v>0.66</v>
      </c>
      <c r="D6603" s="74">
        <v>755447</v>
      </c>
      <c r="E6603" s="61">
        <v>701922</v>
      </c>
      <c r="F6603" s="68">
        <v>0.18886174999999999</v>
      </c>
      <c r="G6603" s="292">
        <v>0.17548050000000001</v>
      </c>
      <c r="H6603" s="68">
        <v>0.20145253333333332</v>
      </c>
      <c r="I6603" s="68">
        <v>0.18717919999999999</v>
      </c>
      <c r="T6603" s="91"/>
      <c r="U6603" s="91"/>
      <c r="AA6603" s="91"/>
      <c r="AB6603" s="91"/>
      <c r="AC6603" s="91"/>
      <c r="AD6603" s="91"/>
      <c r="AE6603" s="91"/>
      <c r="AF6603" s="91"/>
    </row>
    <row r="6604" spans="1:32" x14ac:dyDescent="0.3">
      <c r="A6604" s="65">
        <v>0</v>
      </c>
      <c r="B6604" s="10">
        <v>6601</v>
      </c>
      <c r="C6604" s="71">
        <v>0.66010000000000002</v>
      </c>
      <c r="D6604" s="74">
        <v>755447</v>
      </c>
      <c r="E6604" s="61">
        <v>701922</v>
      </c>
      <c r="F6604" s="68">
        <v>0.18886174999999999</v>
      </c>
      <c r="G6604" s="292">
        <v>0.17548050000000001</v>
      </c>
      <c r="H6604" s="68">
        <v>0.20145253333333332</v>
      </c>
      <c r="I6604" s="68">
        <v>0.18717919999999999</v>
      </c>
      <c r="T6604" s="91"/>
      <c r="U6604" s="91"/>
      <c r="AA6604" s="91"/>
      <c r="AB6604" s="91"/>
      <c r="AC6604" s="91"/>
      <c r="AD6604" s="91"/>
      <c r="AE6604" s="91"/>
      <c r="AF6604" s="91"/>
    </row>
    <row r="6605" spans="1:32" x14ac:dyDescent="0.3">
      <c r="A6605" s="65">
        <v>0</v>
      </c>
      <c r="B6605" s="10">
        <v>6602</v>
      </c>
      <c r="C6605" s="71">
        <v>0.66020000000000001</v>
      </c>
      <c r="D6605" s="74">
        <v>755447</v>
      </c>
      <c r="E6605" s="61">
        <v>701922</v>
      </c>
      <c r="F6605" s="68">
        <v>0.18886174999999999</v>
      </c>
      <c r="G6605" s="292">
        <v>0.17548050000000001</v>
      </c>
      <c r="H6605" s="68">
        <v>0.20145253333333332</v>
      </c>
      <c r="I6605" s="68">
        <v>0.18717919999999999</v>
      </c>
      <c r="T6605" s="91"/>
      <c r="U6605" s="91"/>
      <c r="AA6605" s="91"/>
      <c r="AB6605" s="91"/>
      <c r="AC6605" s="91"/>
      <c r="AD6605" s="91"/>
      <c r="AE6605" s="91"/>
      <c r="AF6605" s="91"/>
    </row>
    <row r="6606" spans="1:32" x14ac:dyDescent="0.3">
      <c r="A6606" s="65">
        <v>0</v>
      </c>
      <c r="B6606" s="10">
        <v>6603</v>
      </c>
      <c r="C6606" s="71">
        <v>0.6603</v>
      </c>
      <c r="D6606" s="74">
        <v>755447</v>
      </c>
      <c r="E6606" s="61">
        <v>701922</v>
      </c>
      <c r="F6606" s="68">
        <v>0.18886174999999999</v>
      </c>
      <c r="G6606" s="292">
        <v>0.17548050000000001</v>
      </c>
      <c r="H6606" s="68">
        <v>0.20145253333333332</v>
      </c>
      <c r="I6606" s="68">
        <v>0.18717919999999999</v>
      </c>
      <c r="T6606" s="91"/>
      <c r="U6606" s="91"/>
      <c r="AA6606" s="91"/>
      <c r="AB6606" s="91"/>
      <c r="AC6606" s="91"/>
      <c r="AD6606" s="91"/>
      <c r="AE6606" s="91"/>
      <c r="AF6606" s="91"/>
    </row>
    <row r="6607" spans="1:32" x14ac:dyDescent="0.3">
      <c r="A6607" s="65">
        <v>0</v>
      </c>
      <c r="B6607" s="10">
        <v>6604</v>
      </c>
      <c r="C6607" s="71">
        <v>0.66039999999999999</v>
      </c>
      <c r="D6607" s="74">
        <v>755447</v>
      </c>
      <c r="E6607" s="61">
        <v>701922</v>
      </c>
      <c r="F6607" s="68">
        <v>0.18886174999999999</v>
      </c>
      <c r="G6607" s="292">
        <v>0.17548050000000001</v>
      </c>
      <c r="H6607" s="68">
        <v>0.20145253333333332</v>
      </c>
      <c r="I6607" s="68">
        <v>0.18717919999999999</v>
      </c>
      <c r="T6607" s="91"/>
      <c r="U6607" s="91"/>
      <c r="AA6607" s="91"/>
      <c r="AB6607" s="91"/>
      <c r="AC6607" s="91"/>
      <c r="AD6607" s="91"/>
      <c r="AE6607" s="91"/>
      <c r="AF6607" s="91"/>
    </row>
    <row r="6608" spans="1:32" x14ac:dyDescent="0.3">
      <c r="A6608" s="65">
        <v>0</v>
      </c>
      <c r="B6608" s="10">
        <v>6605</v>
      </c>
      <c r="C6608" s="71">
        <v>0.66049999999999998</v>
      </c>
      <c r="D6608" s="74">
        <v>755447</v>
      </c>
      <c r="E6608" s="61">
        <v>701922</v>
      </c>
      <c r="F6608" s="68">
        <v>0.18886174999999999</v>
      </c>
      <c r="G6608" s="292">
        <v>0.17548050000000001</v>
      </c>
      <c r="H6608" s="68">
        <v>0.20145253333333332</v>
      </c>
      <c r="I6608" s="68">
        <v>0.18717919999999999</v>
      </c>
      <c r="T6608" s="91"/>
      <c r="U6608" s="91"/>
      <c r="AA6608" s="91"/>
      <c r="AB6608" s="91"/>
      <c r="AC6608" s="91"/>
      <c r="AD6608" s="91"/>
      <c r="AE6608" s="91"/>
      <c r="AF6608" s="91"/>
    </row>
    <row r="6609" spans="1:32" x14ac:dyDescent="0.3">
      <c r="A6609" s="65">
        <v>0</v>
      </c>
      <c r="B6609" s="10">
        <v>6606</v>
      </c>
      <c r="C6609" s="71">
        <v>0.66059999999999997</v>
      </c>
      <c r="D6609" s="74">
        <v>755447</v>
      </c>
      <c r="E6609" s="61">
        <v>701922</v>
      </c>
      <c r="F6609" s="68">
        <v>0.18886174999999999</v>
      </c>
      <c r="G6609" s="292">
        <v>0.17548050000000001</v>
      </c>
      <c r="H6609" s="68">
        <v>0.20145253333333332</v>
      </c>
      <c r="I6609" s="68">
        <v>0.18717919999999999</v>
      </c>
      <c r="T6609" s="91"/>
      <c r="U6609" s="91"/>
      <c r="AA6609" s="91"/>
      <c r="AB6609" s="91"/>
      <c r="AC6609" s="91"/>
      <c r="AD6609" s="91"/>
      <c r="AE6609" s="91"/>
      <c r="AF6609" s="91"/>
    </row>
    <row r="6610" spans="1:32" x14ac:dyDescent="0.3">
      <c r="A6610" s="65">
        <v>0</v>
      </c>
      <c r="B6610" s="10">
        <v>6607</v>
      </c>
      <c r="C6610" s="71">
        <v>0.66069999999999995</v>
      </c>
      <c r="D6610" s="74">
        <v>755447</v>
      </c>
      <c r="E6610" s="61">
        <v>701922</v>
      </c>
      <c r="F6610" s="68">
        <v>0.18886174999999999</v>
      </c>
      <c r="G6610" s="292">
        <v>0.17548050000000001</v>
      </c>
      <c r="H6610" s="68">
        <v>0.20145253333333332</v>
      </c>
      <c r="I6610" s="68">
        <v>0.18717919999999999</v>
      </c>
      <c r="T6610" s="91"/>
      <c r="U6610" s="91"/>
      <c r="AA6610" s="91"/>
      <c r="AB6610" s="91"/>
      <c r="AC6610" s="91"/>
      <c r="AD6610" s="91"/>
      <c r="AE6610" s="91"/>
      <c r="AF6610" s="91"/>
    </row>
    <row r="6611" spans="1:32" x14ac:dyDescent="0.3">
      <c r="A6611" s="65">
        <v>0</v>
      </c>
      <c r="B6611" s="10">
        <v>6608</v>
      </c>
      <c r="C6611" s="71">
        <v>0.66080000000000005</v>
      </c>
      <c r="D6611" s="74">
        <v>755447</v>
      </c>
      <c r="E6611" s="61">
        <v>701922</v>
      </c>
      <c r="F6611" s="68">
        <v>0.18886174999999999</v>
      </c>
      <c r="G6611" s="292">
        <v>0.17548050000000001</v>
      </c>
      <c r="H6611" s="68">
        <v>0.20145253333333332</v>
      </c>
      <c r="I6611" s="68">
        <v>0.18717919999999999</v>
      </c>
      <c r="T6611" s="91"/>
      <c r="U6611" s="91"/>
      <c r="AA6611" s="91"/>
      <c r="AB6611" s="91"/>
      <c r="AC6611" s="91"/>
      <c r="AD6611" s="91"/>
      <c r="AE6611" s="91"/>
      <c r="AF6611" s="91"/>
    </row>
    <row r="6612" spans="1:32" x14ac:dyDescent="0.3">
      <c r="A6612" s="65">
        <v>0</v>
      </c>
      <c r="B6612" s="10">
        <v>6609</v>
      </c>
      <c r="C6612" s="71">
        <v>0.66090000000000004</v>
      </c>
      <c r="D6612" s="74">
        <v>755447</v>
      </c>
      <c r="E6612" s="61">
        <v>701922</v>
      </c>
      <c r="F6612" s="68">
        <v>0.18886174999999999</v>
      </c>
      <c r="G6612" s="292">
        <v>0.17548050000000001</v>
      </c>
      <c r="H6612" s="68">
        <v>0.20145253333333332</v>
      </c>
      <c r="I6612" s="68">
        <v>0.18717919999999999</v>
      </c>
      <c r="T6612" s="91"/>
      <c r="U6612" s="91"/>
      <c r="AA6612" s="91"/>
      <c r="AB6612" s="91"/>
      <c r="AC6612" s="91"/>
      <c r="AD6612" s="91"/>
      <c r="AE6612" s="91"/>
      <c r="AF6612" s="91"/>
    </row>
    <row r="6613" spans="1:32" x14ac:dyDescent="0.3">
      <c r="A6613" s="65">
        <v>0</v>
      </c>
      <c r="B6613" s="10">
        <v>6610</v>
      </c>
      <c r="C6613" s="71">
        <v>0.66100000000000003</v>
      </c>
      <c r="D6613" s="74">
        <v>755447</v>
      </c>
      <c r="E6613" s="61">
        <v>701922</v>
      </c>
      <c r="F6613" s="68">
        <v>0.18886174999999999</v>
      </c>
      <c r="G6613" s="292">
        <v>0.17548050000000001</v>
      </c>
      <c r="H6613" s="68">
        <v>0.20145253333333332</v>
      </c>
      <c r="I6613" s="68">
        <v>0.18717919999999999</v>
      </c>
      <c r="T6613" s="91"/>
      <c r="U6613" s="91"/>
      <c r="AA6613" s="91"/>
      <c r="AB6613" s="91"/>
      <c r="AC6613" s="91"/>
      <c r="AD6613" s="91"/>
      <c r="AE6613" s="91"/>
      <c r="AF6613" s="91"/>
    </row>
    <row r="6614" spans="1:32" x14ac:dyDescent="0.3">
      <c r="A6614" s="65">
        <v>0</v>
      </c>
      <c r="B6614" s="10">
        <v>6611</v>
      </c>
      <c r="C6614" s="71">
        <v>0.66110000000000002</v>
      </c>
      <c r="D6614" s="74">
        <v>755447</v>
      </c>
      <c r="E6614" s="61">
        <v>701922</v>
      </c>
      <c r="F6614" s="68">
        <v>0.18886174999999999</v>
      </c>
      <c r="G6614" s="292">
        <v>0.17548050000000001</v>
      </c>
      <c r="H6614" s="68">
        <v>0.20145253333333332</v>
      </c>
      <c r="I6614" s="68">
        <v>0.18717919999999999</v>
      </c>
      <c r="T6614" s="91"/>
      <c r="U6614" s="91"/>
      <c r="AA6614" s="91"/>
      <c r="AB6614" s="91"/>
      <c r="AC6614" s="91"/>
      <c r="AD6614" s="91"/>
      <c r="AE6614" s="91"/>
      <c r="AF6614" s="91"/>
    </row>
    <row r="6615" spans="1:32" x14ac:dyDescent="0.3">
      <c r="A6615" s="65">
        <v>0</v>
      </c>
      <c r="B6615" s="10">
        <v>6612</v>
      </c>
      <c r="C6615" s="71">
        <v>0.66120000000000001</v>
      </c>
      <c r="D6615" s="74">
        <v>755447</v>
      </c>
      <c r="E6615" s="61">
        <v>701922</v>
      </c>
      <c r="F6615" s="68">
        <v>0.18886174999999999</v>
      </c>
      <c r="G6615" s="292">
        <v>0.17548050000000001</v>
      </c>
      <c r="H6615" s="68">
        <v>0.20145253333333332</v>
      </c>
      <c r="I6615" s="68">
        <v>0.18717919999999999</v>
      </c>
      <c r="T6615" s="91"/>
      <c r="U6615" s="91"/>
      <c r="AA6615" s="91"/>
      <c r="AB6615" s="91"/>
      <c r="AC6615" s="91"/>
      <c r="AD6615" s="91"/>
      <c r="AE6615" s="91"/>
      <c r="AF6615" s="91"/>
    </row>
    <row r="6616" spans="1:32" x14ac:dyDescent="0.3">
      <c r="A6616" s="65">
        <v>0</v>
      </c>
      <c r="B6616" s="10">
        <v>6613</v>
      </c>
      <c r="C6616" s="71">
        <v>0.6613</v>
      </c>
      <c r="D6616" s="74">
        <v>755447</v>
      </c>
      <c r="E6616" s="61">
        <v>701922</v>
      </c>
      <c r="F6616" s="68">
        <v>0.18886174999999999</v>
      </c>
      <c r="G6616" s="292">
        <v>0.17548050000000001</v>
      </c>
      <c r="H6616" s="68">
        <v>0.20145253333333332</v>
      </c>
      <c r="I6616" s="68">
        <v>0.18717919999999999</v>
      </c>
      <c r="T6616" s="91"/>
      <c r="U6616" s="91"/>
      <c r="AA6616" s="91"/>
      <c r="AB6616" s="91"/>
      <c r="AC6616" s="91"/>
      <c r="AD6616" s="91"/>
      <c r="AE6616" s="91"/>
      <c r="AF6616" s="91"/>
    </row>
    <row r="6617" spans="1:32" x14ac:dyDescent="0.3">
      <c r="A6617" s="65">
        <v>0</v>
      </c>
      <c r="B6617" s="10">
        <v>6614</v>
      </c>
      <c r="C6617" s="71">
        <v>0.66139999999999999</v>
      </c>
      <c r="D6617" s="74">
        <v>755447</v>
      </c>
      <c r="E6617" s="61">
        <v>701922</v>
      </c>
      <c r="F6617" s="68">
        <v>0.18886174999999999</v>
      </c>
      <c r="G6617" s="292">
        <v>0.17548050000000001</v>
      </c>
      <c r="H6617" s="68">
        <v>0.20145253333333332</v>
      </c>
      <c r="I6617" s="68">
        <v>0.18717919999999999</v>
      </c>
      <c r="T6617" s="91"/>
      <c r="U6617" s="91"/>
      <c r="AA6617" s="91"/>
      <c r="AB6617" s="91"/>
      <c r="AC6617" s="91"/>
      <c r="AD6617" s="91"/>
      <c r="AE6617" s="91"/>
      <c r="AF6617" s="91"/>
    </row>
    <row r="6618" spans="1:32" x14ac:dyDescent="0.3">
      <c r="A6618" s="65">
        <v>0</v>
      </c>
      <c r="B6618" s="10">
        <v>6615</v>
      </c>
      <c r="C6618" s="71">
        <v>0.66149999999999998</v>
      </c>
      <c r="D6618" s="74">
        <v>755447</v>
      </c>
      <c r="E6618" s="61">
        <v>701922</v>
      </c>
      <c r="F6618" s="68">
        <v>0.18886174999999999</v>
      </c>
      <c r="G6618" s="292">
        <v>0.17548050000000001</v>
      </c>
      <c r="H6618" s="68">
        <v>0.20145253333333332</v>
      </c>
      <c r="I6618" s="68">
        <v>0.18717919999999999</v>
      </c>
      <c r="T6618" s="91"/>
      <c r="U6618" s="91"/>
      <c r="AA6618" s="91"/>
      <c r="AB6618" s="91"/>
      <c r="AC6618" s="91"/>
      <c r="AD6618" s="91"/>
      <c r="AE6618" s="91"/>
      <c r="AF6618" s="91"/>
    </row>
    <row r="6619" spans="1:32" x14ac:dyDescent="0.3">
      <c r="A6619" s="65">
        <v>0</v>
      </c>
      <c r="B6619" s="10">
        <v>6616</v>
      </c>
      <c r="C6619" s="71">
        <v>0.66159999999999997</v>
      </c>
      <c r="D6619" s="74">
        <v>755447</v>
      </c>
      <c r="E6619" s="61">
        <v>701922</v>
      </c>
      <c r="F6619" s="68">
        <v>0.18886174999999999</v>
      </c>
      <c r="G6619" s="292">
        <v>0.17548050000000001</v>
      </c>
      <c r="H6619" s="68">
        <v>0.20145253333333332</v>
      </c>
      <c r="I6619" s="68">
        <v>0.18717919999999999</v>
      </c>
      <c r="T6619" s="91"/>
      <c r="U6619" s="91"/>
      <c r="AA6619" s="91"/>
      <c r="AB6619" s="91"/>
      <c r="AC6619" s="91"/>
      <c r="AD6619" s="91"/>
      <c r="AE6619" s="91"/>
      <c r="AF6619" s="91"/>
    </row>
    <row r="6620" spans="1:32" x14ac:dyDescent="0.3">
      <c r="A6620" s="65">
        <v>0</v>
      </c>
      <c r="B6620" s="10">
        <v>6617</v>
      </c>
      <c r="C6620" s="71">
        <v>0.66169999999999995</v>
      </c>
      <c r="D6620" s="74">
        <v>755447</v>
      </c>
      <c r="E6620" s="61">
        <v>701922</v>
      </c>
      <c r="F6620" s="68">
        <v>0.18886174999999999</v>
      </c>
      <c r="G6620" s="292">
        <v>0.17548050000000001</v>
      </c>
      <c r="H6620" s="68">
        <v>0.20145253333333332</v>
      </c>
      <c r="I6620" s="68">
        <v>0.18717919999999999</v>
      </c>
      <c r="T6620" s="91"/>
      <c r="U6620" s="91"/>
      <c r="AA6620" s="91"/>
      <c r="AB6620" s="91"/>
      <c r="AC6620" s="91"/>
      <c r="AD6620" s="91"/>
      <c r="AE6620" s="91"/>
      <c r="AF6620" s="91"/>
    </row>
    <row r="6621" spans="1:32" x14ac:dyDescent="0.3">
      <c r="A6621" s="65">
        <v>0</v>
      </c>
      <c r="B6621" s="10">
        <v>6618</v>
      </c>
      <c r="C6621" s="71">
        <v>0.66180000000000005</v>
      </c>
      <c r="D6621" s="74">
        <v>755447</v>
      </c>
      <c r="E6621" s="61">
        <v>701922</v>
      </c>
      <c r="F6621" s="68">
        <v>0.18886174999999999</v>
      </c>
      <c r="G6621" s="292">
        <v>0.17548050000000001</v>
      </c>
      <c r="H6621" s="68">
        <v>0.20145253333333332</v>
      </c>
      <c r="I6621" s="68">
        <v>0.18717919999999999</v>
      </c>
      <c r="T6621" s="91"/>
      <c r="U6621" s="91"/>
      <c r="AA6621" s="91"/>
      <c r="AB6621" s="91"/>
      <c r="AC6621" s="91"/>
      <c r="AD6621" s="91"/>
      <c r="AE6621" s="91"/>
      <c r="AF6621" s="91"/>
    </row>
    <row r="6622" spans="1:32" x14ac:dyDescent="0.3">
      <c r="A6622" s="65">
        <v>0</v>
      </c>
      <c r="B6622" s="10">
        <v>6619</v>
      </c>
      <c r="C6622" s="71">
        <v>0.66190000000000004</v>
      </c>
      <c r="D6622" s="74">
        <v>755447</v>
      </c>
      <c r="E6622" s="61">
        <v>701922</v>
      </c>
      <c r="F6622" s="68">
        <v>0.18886174999999999</v>
      </c>
      <c r="G6622" s="292">
        <v>0.17548050000000001</v>
      </c>
      <c r="H6622" s="68">
        <v>0.20145253333333332</v>
      </c>
      <c r="I6622" s="68">
        <v>0.18717919999999999</v>
      </c>
      <c r="T6622" s="91"/>
      <c r="U6622" s="91"/>
      <c r="AA6622" s="91"/>
      <c r="AB6622" s="91"/>
      <c r="AC6622" s="91"/>
      <c r="AD6622" s="91"/>
      <c r="AE6622" s="91"/>
      <c r="AF6622" s="91"/>
    </row>
    <row r="6623" spans="1:32" x14ac:dyDescent="0.3">
      <c r="A6623" s="65">
        <v>0</v>
      </c>
      <c r="B6623" s="10">
        <v>6620</v>
      </c>
      <c r="C6623" s="71">
        <v>0.66200000000000003</v>
      </c>
      <c r="D6623" s="74">
        <v>755447</v>
      </c>
      <c r="E6623" s="61">
        <v>701922</v>
      </c>
      <c r="F6623" s="68">
        <v>0.18886174999999999</v>
      </c>
      <c r="G6623" s="292">
        <v>0.17548050000000001</v>
      </c>
      <c r="H6623" s="68">
        <v>0.20145253333333332</v>
      </c>
      <c r="I6623" s="68">
        <v>0.18717919999999999</v>
      </c>
      <c r="T6623" s="91"/>
      <c r="U6623" s="91"/>
      <c r="AA6623" s="91"/>
      <c r="AB6623" s="91"/>
      <c r="AC6623" s="91"/>
      <c r="AD6623" s="91"/>
      <c r="AE6623" s="91"/>
      <c r="AF6623" s="91"/>
    </row>
    <row r="6624" spans="1:32" x14ac:dyDescent="0.3">
      <c r="A6624" s="65">
        <v>0</v>
      </c>
      <c r="B6624" s="10">
        <v>6621</v>
      </c>
      <c r="C6624" s="71">
        <v>0.66210000000000002</v>
      </c>
      <c r="D6624" s="74">
        <v>755447</v>
      </c>
      <c r="E6624" s="61">
        <v>701922</v>
      </c>
      <c r="F6624" s="68">
        <v>0.18886174999999999</v>
      </c>
      <c r="G6624" s="292">
        <v>0.17548050000000001</v>
      </c>
      <c r="H6624" s="68">
        <v>0.20145253333333332</v>
      </c>
      <c r="I6624" s="68">
        <v>0.18717919999999999</v>
      </c>
      <c r="T6624" s="91"/>
      <c r="U6624" s="91"/>
      <c r="AA6624" s="91"/>
      <c r="AB6624" s="91"/>
      <c r="AC6624" s="91"/>
      <c r="AD6624" s="91"/>
      <c r="AE6624" s="91"/>
      <c r="AF6624" s="91"/>
    </row>
    <row r="6625" spans="1:32" x14ac:dyDescent="0.3">
      <c r="A6625" s="65">
        <v>0</v>
      </c>
      <c r="B6625" s="10">
        <v>6622</v>
      </c>
      <c r="C6625" s="71">
        <v>0.66220000000000001</v>
      </c>
      <c r="D6625" s="74">
        <v>755447</v>
      </c>
      <c r="E6625" s="61">
        <v>701922</v>
      </c>
      <c r="F6625" s="68">
        <v>0.18886174999999999</v>
      </c>
      <c r="G6625" s="292">
        <v>0.17548050000000001</v>
      </c>
      <c r="H6625" s="68">
        <v>0.20145253333333332</v>
      </c>
      <c r="I6625" s="68">
        <v>0.18717919999999999</v>
      </c>
      <c r="T6625" s="91"/>
      <c r="U6625" s="91"/>
      <c r="AA6625" s="91"/>
      <c r="AB6625" s="91"/>
      <c r="AC6625" s="91"/>
      <c r="AD6625" s="91"/>
      <c r="AE6625" s="91"/>
      <c r="AF6625" s="91"/>
    </row>
    <row r="6626" spans="1:32" x14ac:dyDescent="0.3">
      <c r="A6626" s="65">
        <v>0</v>
      </c>
      <c r="B6626" s="10">
        <v>6623</v>
      </c>
      <c r="C6626" s="71">
        <v>0.6623</v>
      </c>
      <c r="D6626" s="74">
        <v>755447</v>
      </c>
      <c r="E6626" s="61">
        <v>701922</v>
      </c>
      <c r="F6626" s="68">
        <v>0.18886174999999999</v>
      </c>
      <c r="G6626" s="292">
        <v>0.17548050000000001</v>
      </c>
      <c r="H6626" s="68">
        <v>0.20145253333333332</v>
      </c>
      <c r="I6626" s="68">
        <v>0.18717919999999999</v>
      </c>
      <c r="T6626" s="91"/>
      <c r="U6626" s="91"/>
      <c r="AA6626" s="91"/>
      <c r="AB6626" s="91"/>
      <c r="AC6626" s="91"/>
      <c r="AD6626" s="91"/>
      <c r="AE6626" s="91"/>
      <c r="AF6626" s="91"/>
    </row>
    <row r="6627" spans="1:32" x14ac:dyDescent="0.3">
      <c r="A6627" s="65">
        <v>0</v>
      </c>
      <c r="B6627" s="10">
        <v>6624</v>
      </c>
      <c r="C6627" s="71">
        <v>0.66239999999999999</v>
      </c>
      <c r="D6627" s="74">
        <v>755447</v>
      </c>
      <c r="E6627" s="61">
        <v>701922</v>
      </c>
      <c r="F6627" s="68">
        <v>0.18886174999999999</v>
      </c>
      <c r="G6627" s="292">
        <v>0.17548050000000001</v>
      </c>
      <c r="H6627" s="68">
        <v>0.20145253333333332</v>
      </c>
      <c r="I6627" s="68">
        <v>0.18717919999999999</v>
      </c>
      <c r="T6627" s="91"/>
      <c r="U6627" s="91"/>
      <c r="AA6627" s="91"/>
      <c r="AB6627" s="91"/>
      <c r="AC6627" s="91"/>
      <c r="AD6627" s="91"/>
      <c r="AE6627" s="91"/>
      <c r="AF6627" s="91"/>
    </row>
    <row r="6628" spans="1:32" x14ac:dyDescent="0.3">
      <c r="A6628" s="65">
        <v>0</v>
      </c>
      <c r="B6628" s="10">
        <v>6625</v>
      </c>
      <c r="C6628" s="71">
        <v>0.66249999999999998</v>
      </c>
      <c r="D6628" s="74">
        <v>755447</v>
      </c>
      <c r="E6628" s="61">
        <v>701922</v>
      </c>
      <c r="F6628" s="68">
        <v>0.18886174999999999</v>
      </c>
      <c r="G6628" s="292">
        <v>0.17548050000000001</v>
      </c>
      <c r="H6628" s="68">
        <v>0.20145253333333332</v>
      </c>
      <c r="I6628" s="68">
        <v>0.18717919999999999</v>
      </c>
      <c r="T6628" s="91"/>
      <c r="U6628" s="91"/>
      <c r="AA6628" s="91"/>
      <c r="AB6628" s="91"/>
      <c r="AC6628" s="91"/>
      <c r="AD6628" s="91"/>
      <c r="AE6628" s="91"/>
      <c r="AF6628" s="91"/>
    </row>
    <row r="6629" spans="1:32" x14ac:dyDescent="0.3">
      <c r="A6629" s="65">
        <v>0</v>
      </c>
      <c r="B6629" s="10">
        <v>6626</v>
      </c>
      <c r="C6629" s="71">
        <v>0.66259999999999997</v>
      </c>
      <c r="D6629" s="74">
        <v>755447</v>
      </c>
      <c r="E6629" s="61">
        <v>701922</v>
      </c>
      <c r="F6629" s="68">
        <v>0.18886174999999999</v>
      </c>
      <c r="G6629" s="292">
        <v>0.17548050000000001</v>
      </c>
      <c r="H6629" s="68">
        <v>0.20145253333333332</v>
      </c>
      <c r="I6629" s="68">
        <v>0.18717919999999999</v>
      </c>
      <c r="T6629" s="91"/>
      <c r="U6629" s="91"/>
      <c r="AA6629" s="91"/>
      <c r="AB6629" s="91"/>
      <c r="AC6629" s="91"/>
      <c r="AD6629" s="91"/>
      <c r="AE6629" s="91"/>
      <c r="AF6629" s="91"/>
    </row>
    <row r="6630" spans="1:32" x14ac:dyDescent="0.3">
      <c r="A6630" s="65">
        <v>0</v>
      </c>
      <c r="B6630" s="10">
        <v>6627</v>
      </c>
      <c r="C6630" s="71">
        <v>0.66269999999999996</v>
      </c>
      <c r="D6630" s="74">
        <v>755447</v>
      </c>
      <c r="E6630" s="61">
        <v>701922</v>
      </c>
      <c r="F6630" s="68">
        <v>0.18886174999999999</v>
      </c>
      <c r="G6630" s="292">
        <v>0.17548050000000001</v>
      </c>
      <c r="H6630" s="68">
        <v>0.20145253333333332</v>
      </c>
      <c r="I6630" s="68">
        <v>0.18717919999999999</v>
      </c>
      <c r="T6630" s="91"/>
      <c r="U6630" s="91"/>
      <c r="AA6630" s="91"/>
      <c r="AB6630" s="91"/>
      <c r="AC6630" s="91"/>
      <c r="AD6630" s="91"/>
      <c r="AE6630" s="91"/>
      <c r="AF6630" s="91"/>
    </row>
    <row r="6631" spans="1:32" x14ac:dyDescent="0.3">
      <c r="A6631" s="65">
        <v>0</v>
      </c>
      <c r="B6631" s="10">
        <v>6628</v>
      </c>
      <c r="C6631" s="71">
        <v>0.66279999999999994</v>
      </c>
      <c r="D6631" s="74">
        <v>755447</v>
      </c>
      <c r="E6631" s="61">
        <v>701922</v>
      </c>
      <c r="F6631" s="68">
        <v>0.18886174999999999</v>
      </c>
      <c r="G6631" s="292">
        <v>0.17548050000000001</v>
      </c>
      <c r="H6631" s="68">
        <v>0.20145253333333332</v>
      </c>
      <c r="I6631" s="68">
        <v>0.18717919999999999</v>
      </c>
      <c r="T6631" s="91"/>
      <c r="U6631" s="91"/>
      <c r="AA6631" s="91"/>
      <c r="AB6631" s="91"/>
      <c r="AC6631" s="91"/>
      <c r="AD6631" s="91"/>
      <c r="AE6631" s="91"/>
      <c r="AF6631" s="91"/>
    </row>
    <row r="6632" spans="1:32" x14ac:dyDescent="0.3">
      <c r="A6632" s="65">
        <v>0</v>
      </c>
      <c r="B6632" s="10">
        <v>6629</v>
      </c>
      <c r="C6632" s="71">
        <v>0.66290000000000004</v>
      </c>
      <c r="D6632" s="74">
        <v>755447</v>
      </c>
      <c r="E6632" s="61">
        <v>701922</v>
      </c>
      <c r="F6632" s="68">
        <v>0.18886174999999999</v>
      </c>
      <c r="G6632" s="292">
        <v>0.17548050000000001</v>
      </c>
      <c r="H6632" s="68">
        <v>0.20145253333333332</v>
      </c>
      <c r="I6632" s="68">
        <v>0.18717919999999999</v>
      </c>
      <c r="T6632" s="91"/>
      <c r="U6632" s="91"/>
      <c r="AA6632" s="91"/>
      <c r="AB6632" s="91"/>
      <c r="AC6632" s="91"/>
      <c r="AD6632" s="91"/>
      <c r="AE6632" s="91"/>
      <c r="AF6632" s="91"/>
    </row>
    <row r="6633" spans="1:32" x14ac:dyDescent="0.3">
      <c r="A6633" s="65">
        <v>0</v>
      </c>
      <c r="B6633" s="10">
        <v>6630</v>
      </c>
      <c r="C6633" s="71">
        <v>0.66300000000000003</v>
      </c>
      <c r="D6633" s="74">
        <v>755447</v>
      </c>
      <c r="E6633" s="61">
        <v>701922</v>
      </c>
      <c r="F6633" s="68">
        <v>0.18886174999999999</v>
      </c>
      <c r="G6633" s="292">
        <v>0.17548050000000001</v>
      </c>
      <c r="H6633" s="68">
        <v>0.20145253333333332</v>
      </c>
      <c r="I6633" s="68">
        <v>0.18717919999999999</v>
      </c>
      <c r="T6633" s="91"/>
      <c r="U6633" s="91"/>
      <c r="AA6633" s="91"/>
      <c r="AB6633" s="91"/>
      <c r="AC6633" s="91"/>
      <c r="AD6633" s="91"/>
      <c r="AE6633" s="91"/>
      <c r="AF6633" s="91"/>
    </row>
    <row r="6634" spans="1:32" x14ac:dyDescent="0.3">
      <c r="A6634" s="65">
        <v>0</v>
      </c>
      <c r="B6634" s="10">
        <v>6631</v>
      </c>
      <c r="C6634" s="71">
        <v>0.66310000000000002</v>
      </c>
      <c r="D6634" s="74">
        <v>755447</v>
      </c>
      <c r="E6634" s="61">
        <v>701922</v>
      </c>
      <c r="F6634" s="68">
        <v>0.18886174999999999</v>
      </c>
      <c r="G6634" s="292">
        <v>0.17548050000000001</v>
      </c>
      <c r="H6634" s="68">
        <v>0.20145253333333332</v>
      </c>
      <c r="I6634" s="68">
        <v>0.18717919999999999</v>
      </c>
      <c r="T6634" s="91"/>
      <c r="U6634" s="91"/>
      <c r="AA6634" s="91"/>
      <c r="AB6634" s="91"/>
      <c r="AC6634" s="91"/>
      <c r="AD6634" s="91"/>
      <c r="AE6634" s="91"/>
      <c r="AF6634" s="91"/>
    </row>
    <row r="6635" spans="1:32" x14ac:dyDescent="0.3">
      <c r="A6635" s="65">
        <v>0</v>
      </c>
      <c r="B6635" s="10">
        <v>6632</v>
      </c>
      <c r="C6635" s="71">
        <v>0.66320000000000001</v>
      </c>
      <c r="D6635" s="74">
        <v>755447</v>
      </c>
      <c r="E6635" s="61">
        <v>701922</v>
      </c>
      <c r="F6635" s="68">
        <v>0.18886174999999999</v>
      </c>
      <c r="G6635" s="292">
        <v>0.17548050000000001</v>
      </c>
      <c r="H6635" s="68">
        <v>0.20145253333333332</v>
      </c>
      <c r="I6635" s="68">
        <v>0.18717919999999999</v>
      </c>
      <c r="T6635" s="91"/>
      <c r="U6635" s="91"/>
      <c r="AA6635" s="91"/>
      <c r="AB6635" s="91"/>
      <c r="AC6635" s="91"/>
      <c r="AD6635" s="91"/>
      <c r="AE6635" s="91"/>
      <c r="AF6635" s="91"/>
    </row>
    <row r="6636" spans="1:32" x14ac:dyDescent="0.3">
      <c r="A6636" s="65">
        <v>0</v>
      </c>
      <c r="B6636" s="10">
        <v>6633</v>
      </c>
      <c r="C6636" s="71">
        <v>0.6633</v>
      </c>
      <c r="D6636" s="74">
        <v>755447</v>
      </c>
      <c r="E6636" s="61">
        <v>701922</v>
      </c>
      <c r="F6636" s="68">
        <v>0.18886174999999999</v>
      </c>
      <c r="G6636" s="292">
        <v>0.17548050000000001</v>
      </c>
      <c r="H6636" s="68">
        <v>0.20145253333333332</v>
      </c>
      <c r="I6636" s="68">
        <v>0.18717919999999999</v>
      </c>
      <c r="T6636" s="91"/>
      <c r="U6636" s="91"/>
      <c r="AA6636" s="91"/>
      <c r="AB6636" s="91"/>
      <c r="AC6636" s="91"/>
      <c r="AD6636" s="91"/>
      <c r="AE6636" s="91"/>
      <c r="AF6636" s="91"/>
    </row>
    <row r="6637" spans="1:32" x14ac:dyDescent="0.3">
      <c r="A6637" s="65">
        <v>0</v>
      </c>
      <c r="B6637" s="10">
        <v>6634</v>
      </c>
      <c r="C6637" s="71">
        <v>0.66339999999999999</v>
      </c>
      <c r="D6637" s="74">
        <v>755447</v>
      </c>
      <c r="E6637" s="61">
        <v>701922</v>
      </c>
      <c r="F6637" s="68">
        <v>0.18886174999999999</v>
      </c>
      <c r="G6637" s="292">
        <v>0.17548050000000001</v>
      </c>
      <c r="H6637" s="68">
        <v>0.20145253333333332</v>
      </c>
      <c r="I6637" s="68">
        <v>0.18717919999999999</v>
      </c>
      <c r="T6637" s="91"/>
      <c r="U6637" s="91"/>
      <c r="AA6637" s="91"/>
      <c r="AB6637" s="91"/>
      <c r="AC6637" s="91"/>
      <c r="AD6637" s="91"/>
      <c r="AE6637" s="91"/>
      <c r="AF6637" s="91"/>
    </row>
    <row r="6638" spans="1:32" x14ac:dyDescent="0.3">
      <c r="A6638" s="65">
        <v>0</v>
      </c>
      <c r="B6638" s="10">
        <v>6635</v>
      </c>
      <c r="C6638" s="71">
        <v>0.66349999999999998</v>
      </c>
      <c r="D6638" s="74">
        <v>755447</v>
      </c>
      <c r="E6638" s="61">
        <v>701922</v>
      </c>
      <c r="F6638" s="68">
        <v>0.18886174999999999</v>
      </c>
      <c r="G6638" s="292">
        <v>0.17548050000000001</v>
      </c>
      <c r="H6638" s="68">
        <v>0.20145253333333332</v>
      </c>
      <c r="I6638" s="68">
        <v>0.18717919999999999</v>
      </c>
      <c r="T6638" s="91"/>
      <c r="U6638" s="91"/>
      <c r="AA6638" s="91"/>
      <c r="AB6638" s="91"/>
      <c r="AC6638" s="91"/>
      <c r="AD6638" s="91"/>
      <c r="AE6638" s="91"/>
      <c r="AF6638" s="91"/>
    </row>
    <row r="6639" spans="1:32" x14ac:dyDescent="0.3">
      <c r="A6639" s="65">
        <v>0</v>
      </c>
      <c r="B6639" s="10">
        <v>6636</v>
      </c>
      <c r="C6639" s="71">
        <v>0.66359999999999997</v>
      </c>
      <c r="D6639" s="74">
        <v>755447</v>
      </c>
      <c r="E6639" s="61">
        <v>701922</v>
      </c>
      <c r="F6639" s="68">
        <v>0.18886174999999999</v>
      </c>
      <c r="G6639" s="292">
        <v>0.17548050000000001</v>
      </c>
      <c r="H6639" s="68">
        <v>0.20145253333333332</v>
      </c>
      <c r="I6639" s="68">
        <v>0.18717919999999999</v>
      </c>
      <c r="T6639" s="91"/>
      <c r="U6639" s="91"/>
      <c r="AA6639" s="91"/>
      <c r="AB6639" s="91"/>
      <c r="AC6639" s="91"/>
      <c r="AD6639" s="91"/>
      <c r="AE6639" s="91"/>
      <c r="AF6639" s="91"/>
    </row>
    <row r="6640" spans="1:32" x14ac:dyDescent="0.3">
      <c r="A6640" s="65">
        <v>0</v>
      </c>
      <c r="B6640" s="10">
        <v>6637</v>
      </c>
      <c r="C6640" s="71">
        <v>0.66369999999999996</v>
      </c>
      <c r="D6640" s="74">
        <v>755447</v>
      </c>
      <c r="E6640" s="61">
        <v>701922</v>
      </c>
      <c r="F6640" s="68">
        <v>0.18886174999999999</v>
      </c>
      <c r="G6640" s="292">
        <v>0.17548050000000001</v>
      </c>
      <c r="H6640" s="68">
        <v>0.20145253333333332</v>
      </c>
      <c r="I6640" s="68">
        <v>0.18717919999999999</v>
      </c>
      <c r="T6640" s="91"/>
      <c r="U6640" s="91"/>
      <c r="AA6640" s="91"/>
      <c r="AB6640" s="91"/>
      <c r="AC6640" s="91"/>
      <c r="AD6640" s="91"/>
      <c r="AE6640" s="91"/>
      <c r="AF6640" s="91"/>
    </row>
    <row r="6641" spans="1:32" x14ac:dyDescent="0.3">
      <c r="A6641" s="65">
        <v>0</v>
      </c>
      <c r="B6641" s="10">
        <v>6638</v>
      </c>
      <c r="C6641" s="71">
        <v>0.66379999999999995</v>
      </c>
      <c r="D6641" s="74">
        <v>755447</v>
      </c>
      <c r="E6641" s="61">
        <v>701922</v>
      </c>
      <c r="F6641" s="68">
        <v>0.18886174999999999</v>
      </c>
      <c r="G6641" s="292">
        <v>0.17548050000000001</v>
      </c>
      <c r="H6641" s="68">
        <v>0.20145253333333332</v>
      </c>
      <c r="I6641" s="68">
        <v>0.18717919999999999</v>
      </c>
      <c r="T6641" s="91"/>
      <c r="U6641" s="91"/>
      <c r="AA6641" s="91"/>
      <c r="AB6641" s="91"/>
      <c r="AC6641" s="91"/>
      <c r="AD6641" s="91"/>
      <c r="AE6641" s="91"/>
      <c r="AF6641" s="91"/>
    </row>
    <row r="6642" spans="1:32" x14ac:dyDescent="0.3">
      <c r="A6642" s="65">
        <v>0</v>
      </c>
      <c r="B6642" s="10">
        <v>6639</v>
      </c>
      <c r="C6642" s="71">
        <v>0.66390000000000005</v>
      </c>
      <c r="D6642" s="74">
        <v>755447</v>
      </c>
      <c r="E6642" s="61">
        <v>701922</v>
      </c>
      <c r="F6642" s="68">
        <v>0.18886174999999999</v>
      </c>
      <c r="G6642" s="292">
        <v>0.17548050000000001</v>
      </c>
      <c r="H6642" s="68">
        <v>0.20145253333333332</v>
      </c>
      <c r="I6642" s="68">
        <v>0.18717919999999999</v>
      </c>
      <c r="T6642" s="91"/>
      <c r="U6642" s="91"/>
      <c r="AA6642" s="91"/>
      <c r="AB6642" s="91"/>
      <c r="AC6642" s="91"/>
      <c r="AD6642" s="91"/>
      <c r="AE6642" s="91"/>
      <c r="AF6642" s="91"/>
    </row>
    <row r="6643" spans="1:32" x14ac:dyDescent="0.3">
      <c r="A6643" s="65">
        <v>0</v>
      </c>
      <c r="B6643" s="10">
        <v>6640</v>
      </c>
      <c r="C6643" s="71">
        <v>0.66400000000000003</v>
      </c>
      <c r="D6643" s="74">
        <v>755447</v>
      </c>
      <c r="E6643" s="61">
        <v>701922</v>
      </c>
      <c r="F6643" s="68">
        <v>0.18886174999999999</v>
      </c>
      <c r="G6643" s="292">
        <v>0.17548050000000001</v>
      </c>
      <c r="H6643" s="68">
        <v>0.20145253333333332</v>
      </c>
      <c r="I6643" s="68">
        <v>0.18717919999999999</v>
      </c>
      <c r="T6643" s="91"/>
      <c r="U6643" s="91"/>
      <c r="AA6643" s="91"/>
      <c r="AB6643" s="91"/>
      <c r="AC6643" s="91"/>
      <c r="AD6643" s="91"/>
      <c r="AE6643" s="91"/>
      <c r="AF6643" s="91"/>
    </row>
    <row r="6644" spans="1:32" x14ac:dyDescent="0.3">
      <c r="A6644" s="65">
        <v>0</v>
      </c>
      <c r="B6644" s="10">
        <v>6641</v>
      </c>
      <c r="C6644" s="71">
        <v>0.66410000000000002</v>
      </c>
      <c r="D6644" s="74">
        <v>755447</v>
      </c>
      <c r="E6644" s="61">
        <v>701922</v>
      </c>
      <c r="F6644" s="68">
        <v>0.18886174999999999</v>
      </c>
      <c r="G6644" s="292">
        <v>0.17548050000000001</v>
      </c>
      <c r="H6644" s="68">
        <v>0.20145253333333332</v>
      </c>
      <c r="I6644" s="68">
        <v>0.18717919999999999</v>
      </c>
      <c r="T6644" s="91"/>
      <c r="U6644" s="91"/>
      <c r="AA6644" s="91"/>
      <c r="AB6644" s="91"/>
      <c r="AC6644" s="91"/>
      <c r="AD6644" s="91"/>
      <c r="AE6644" s="91"/>
      <c r="AF6644" s="91"/>
    </row>
    <row r="6645" spans="1:32" x14ac:dyDescent="0.3">
      <c r="A6645" s="65">
        <v>0</v>
      </c>
      <c r="B6645" s="10">
        <v>6642</v>
      </c>
      <c r="C6645" s="71">
        <v>0.66420000000000001</v>
      </c>
      <c r="D6645" s="74">
        <v>755447</v>
      </c>
      <c r="E6645" s="61">
        <v>701922</v>
      </c>
      <c r="F6645" s="68">
        <v>0.18886174999999999</v>
      </c>
      <c r="G6645" s="292">
        <v>0.17548050000000001</v>
      </c>
      <c r="H6645" s="68">
        <v>0.20145253333333332</v>
      </c>
      <c r="I6645" s="68">
        <v>0.18717919999999999</v>
      </c>
      <c r="T6645" s="91"/>
      <c r="U6645" s="91"/>
      <c r="AA6645" s="91"/>
      <c r="AB6645" s="91"/>
      <c r="AC6645" s="91"/>
      <c r="AD6645" s="91"/>
      <c r="AE6645" s="91"/>
      <c r="AF6645" s="91"/>
    </row>
    <row r="6646" spans="1:32" x14ac:dyDescent="0.3">
      <c r="A6646" s="65">
        <v>0</v>
      </c>
      <c r="B6646" s="10">
        <v>6643</v>
      </c>
      <c r="C6646" s="71">
        <v>0.6643</v>
      </c>
      <c r="D6646" s="74">
        <v>755447</v>
      </c>
      <c r="E6646" s="61">
        <v>701922</v>
      </c>
      <c r="F6646" s="68">
        <v>0.18886174999999999</v>
      </c>
      <c r="G6646" s="292">
        <v>0.17548050000000001</v>
      </c>
      <c r="H6646" s="68">
        <v>0.20145253333333332</v>
      </c>
      <c r="I6646" s="68">
        <v>0.18717919999999999</v>
      </c>
      <c r="T6646" s="91"/>
      <c r="U6646" s="91"/>
      <c r="AA6646" s="91"/>
      <c r="AB6646" s="91"/>
      <c r="AC6646" s="91"/>
      <c r="AD6646" s="91"/>
      <c r="AE6646" s="91"/>
      <c r="AF6646" s="91"/>
    </row>
    <row r="6647" spans="1:32" x14ac:dyDescent="0.3">
      <c r="A6647" s="65">
        <v>0</v>
      </c>
      <c r="B6647" s="10">
        <v>6644</v>
      </c>
      <c r="C6647" s="71">
        <v>0.66439999999999999</v>
      </c>
      <c r="D6647" s="74">
        <v>755447</v>
      </c>
      <c r="E6647" s="61">
        <v>701922</v>
      </c>
      <c r="F6647" s="68">
        <v>0.18886174999999999</v>
      </c>
      <c r="G6647" s="292">
        <v>0.17548050000000001</v>
      </c>
      <c r="H6647" s="68">
        <v>0.20145253333333332</v>
      </c>
      <c r="I6647" s="68">
        <v>0.18717919999999999</v>
      </c>
      <c r="T6647" s="91"/>
      <c r="U6647" s="91"/>
      <c r="AA6647" s="91"/>
      <c r="AB6647" s="91"/>
      <c r="AC6647" s="91"/>
      <c r="AD6647" s="91"/>
      <c r="AE6647" s="91"/>
      <c r="AF6647" s="91"/>
    </row>
    <row r="6648" spans="1:32" x14ac:dyDescent="0.3">
      <c r="A6648" s="65">
        <v>0</v>
      </c>
      <c r="B6648" s="10">
        <v>6645</v>
      </c>
      <c r="C6648" s="71">
        <v>0.66449999999999998</v>
      </c>
      <c r="D6648" s="74">
        <v>755447</v>
      </c>
      <c r="E6648" s="61">
        <v>701922</v>
      </c>
      <c r="F6648" s="68">
        <v>0.18886174999999999</v>
      </c>
      <c r="G6648" s="292">
        <v>0.17548050000000001</v>
      </c>
      <c r="H6648" s="68">
        <v>0.20145253333333332</v>
      </c>
      <c r="I6648" s="68">
        <v>0.18717919999999999</v>
      </c>
      <c r="T6648" s="91"/>
      <c r="U6648" s="91"/>
      <c r="AA6648" s="91"/>
      <c r="AB6648" s="91"/>
      <c r="AC6648" s="91"/>
      <c r="AD6648" s="91"/>
      <c r="AE6648" s="91"/>
      <c r="AF6648" s="91"/>
    </row>
    <row r="6649" spans="1:32" x14ac:dyDescent="0.3">
      <c r="A6649" s="65">
        <v>0</v>
      </c>
      <c r="B6649" s="10">
        <v>6646</v>
      </c>
      <c r="C6649" s="71">
        <v>0.66459999999999997</v>
      </c>
      <c r="D6649" s="74">
        <v>755447</v>
      </c>
      <c r="E6649" s="61">
        <v>701922</v>
      </c>
      <c r="F6649" s="68">
        <v>0.18886174999999999</v>
      </c>
      <c r="G6649" s="292">
        <v>0.17548050000000001</v>
      </c>
      <c r="H6649" s="68">
        <v>0.20145253333333332</v>
      </c>
      <c r="I6649" s="68">
        <v>0.18717919999999999</v>
      </c>
      <c r="T6649" s="91"/>
      <c r="U6649" s="91"/>
      <c r="AA6649" s="91"/>
      <c r="AB6649" s="91"/>
      <c r="AC6649" s="91"/>
      <c r="AD6649" s="91"/>
      <c r="AE6649" s="91"/>
      <c r="AF6649" s="91"/>
    </row>
    <row r="6650" spans="1:32" x14ac:dyDescent="0.3">
      <c r="A6650" s="65">
        <v>0</v>
      </c>
      <c r="B6650" s="10">
        <v>6647</v>
      </c>
      <c r="C6650" s="71">
        <v>0.66469999999999996</v>
      </c>
      <c r="D6650" s="74">
        <v>755447</v>
      </c>
      <c r="E6650" s="61">
        <v>701922</v>
      </c>
      <c r="F6650" s="68">
        <v>0.18886174999999999</v>
      </c>
      <c r="G6650" s="292">
        <v>0.17548050000000001</v>
      </c>
      <c r="H6650" s="68">
        <v>0.20145253333333332</v>
      </c>
      <c r="I6650" s="68">
        <v>0.18717919999999999</v>
      </c>
      <c r="T6650" s="91"/>
      <c r="U6650" s="91"/>
      <c r="AA6650" s="91"/>
      <c r="AB6650" s="91"/>
      <c r="AC6650" s="91"/>
      <c r="AD6650" s="91"/>
      <c r="AE6650" s="91"/>
      <c r="AF6650" s="91"/>
    </row>
    <row r="6651" spans="1:32" x14ac:dyDescent="0.3">
      <c r="A6651" s="65">
        <v>0</v>
      </c>
      <c r="B6651" s="10">
        <v>6648</v>
      </c>
      <c r="C6651" s="71">
        <v>0.66479999999999995</v>
      </c>
      <c r="D6651" s="74">
        <v>755447</v>
      </c>
      <c r="E6651" s="61">
        <v>701922</v>
      </c>
      <c r="F6651" s="68">
        <v>0.18886174999999999</v>
      </c>
      <c r="G6651" s="292">
        <v>0.17548050000000001</v>
      </c>
      <c r="H6651" s="68">
        <v>0.20145253333333332</v>
      </c>
      <c r="I6651" s="68">
        <v>0.18717919999999999</v>
      </c>
      <c r="T6651" s="91"/>
      <c r="U6651" s="91"/>
      <c r="AA6651" s="91"/>
      <c r="AB6651" s="91"/>
      <c r="AC6651" s="91"/>
      <c r="AD6651" s="91"/>
      <c r="AE6651" s="91"/>
      <c r="AF6651" s="91"/>
    </row>
    <row r="6652" spans="1:32" x14ac:dyDescent="0.3">
      <c r="A6652" s="65">
        <v>0</v>
      </c>
      <c r="B6652" s="10">
        <v>6649</v>
      </c>
      <c r="C6652" s="71">
        <v>0.66490000000000005</v>
      </c>
      <c r="D6652" s="74">
        <v>755447</v>
      </c>
      <c r="E6652" s="61">
        <v>701922</v>
      </c>
      <c r="F6652" s="68">
        <v>0.18886174999999999</v>
      </c>
      <c r="G6652" s="292">
        <v>0.17548050000000001</v>
      </c>
      <c r="H6652" s="68">
        <v>0.20145253333333332</v>
      </c>
      <c r="I6652" s="68">
        <v>0.18717919999999999</v>
      </c>
      <c r="T6652" s="91"/>
      <c r="U6652" s="91"/>
      <c r="AA6652" s="91"/>
      <c r="AB6652" s="91"/>
      <c r="AC6652" s="91"/>
      <c r="AD6652" s="91"/>
      <c r="AE6652" s="91"/>
      <c r="AF6652" s="91"/>
    </row>
    <row r="6653" spans="1:32" x14ac:dyDescent="0.3">
      <c r="A6653" s="65">
        <v>0</v>
      </c>
      <c r="B6653" s="10">
        <v>6650</v>
      </c>
      <c r="C6653" s="71">
        <v>0.66500000000000004</v>
      </c>
      <c r="D6653" s="74">
        <v>755447</v>
      </c>
      <c r="E6653" s="61">
        <v>701922</v>
      </c>
      <c r="F6653" s="68">
        <v>0.18886174999999999</v>
      </c>
      <c r="G6653" s="292">
        <v>0.17548050000000001</v>
      </c>
      <c r="H6653" s="68">
        <v>0.20145253333333332</v>
      </c>
      <c r="I6653" s="68">
        <v>0.18717919999999999</v>
      </c>
      <c r="T6653" s="91"/>
      <c r="U6653" s="91"/>
      <c r="AA6653" s="91"/>
      <c r="AB6653" s="91"/>
      <c r="AC6653" s="91"/>
      <c r="AD6653" s="91"/>
      <c r="AE6653" s="91"/>
      <c r="AF6653" s="91"/>
    </row>
    <row r="6654" spans="1:32" x14ac:dyDescent="0.3">
      <c r="A6654" s="65">
        <v>0</v>
      </c>
      <c r="B6654" s="10">
        <v>6651</v>
      </c>
      <c r="C6654" s="71">
        <v>0.66510000000000002</v>
      </c>
      <c r="D6654" s="74">
        <v>755447</v>
      </c>
      <c r="E6654" s="61">
        <v>701922</v>
      </c>
      <c r="F6654" s="68">
        <v>0.18886174999999999</v>
      </c>
      <c r="G6654" s="292">
        <v>0.17548050000000001</v>
      </c>
      <c r="H6654" s="68">
        <v>0.20145253333333332</v>
      </c>
      <c r="I6654" s="68">
        <v>0.18717919999999999</v>
      </c>
      <c r="T6654" s="91"/>
      <c r="U6654" s="91"/>
      <c r="AA6654" s="91"/>
      <c r="AB6654" s="91"/>
      <c r="AC6654" s="91"/>
      <c r="AD6654" s="91"/>
      <c r="AE6654" s="91"/>
      <c r="AF6654" s="91"/>
    </row>
    <row r="6655" spans="1:32" x14ac:dyDescent="0.3">
      <c r="A6655" s="65">
        <v>0</v>
      </c>
      <c r="B6655" s="10">
        <v>6652</v>
      </c>
      <c r="C6655" s="71">
        <v>0.66520000000000001</v>
      </c>
      <c r="D6655" s="74">
        <v>755447</v>
      </c>
      <c r="E6655" s="61">
        <v>701922</v>
      </c>
      <c r="F6655" s="68">
        <v>0.18886174999999999</v>
      </c>
      <c r="G6655" s="292">
        <v>0.17548050000000001</v>
      </c>
      <c r="H6655" s="68">
        <v>0.20145253333333332</v>
      </c>
      <c r="I6655" s="68">
        <v>0.18717919999999999</v>
      </c>
      <c r="T6655" s="91"/>
      <c r="U6655" s="91"/>
      <c r="AA6655" s="91"/>
      <c r="AB6655" s="91"/>
      <c r="AC6655" s="91"/>
      <c r="AD6655" s="91"/>
      <c r="AE6655" s="91"/>
      <c r="AF6655" s="91"/>
    </row>
    <row r="6656" spans="1:32" x14ac:dyDescent="0.3">
      <c r="A6656" s="65">
        <v>0</v>
      </c>
      <c r="B6656" s="10">
        <v>6653</v>
      </c>
      <c r="C6656" s="71">
        <v>0.6653</v>
      </c>
      <c r="D6656" s="74">
        <v>755447</v>
      </c>
      <c r="E6656" s="61">
        <v>701922</v>
      </c>
      <c r="F6656" s="68">
        <v>0.18886174999999999</v>
      </c>
      <c r="G6656" s="292">
        <v>0.17548050000000001</v>
      </c>
      <c r="H6656" s="68">
        <v>0.20145253333333332</v>
      </c>
      <c r="I6656" s="68">
        <v>0.18717919999999999</v>
      </c>
      <c r="T6656" s="91"/>
      <c r="U6656" s="91"/>
      <c r="AA6656" s="91"/>
      <c r="AB6656" s="91"/>
      <c r="AC6656" s="91"/>
      <c r="AD6656" s="91"/>
      <c r="AE6656" s="91"/>
      <c r="AF6656" s="91"/>
    </row>
    <row r="6657" spans="1:32" x14ac:dyDescent="0.3">
      <c r="A6657" s="65">
        <v>0</v>
      </c>
      <c r="B6657" s="10">
        <v>6654</v>
      </c>
      <c r="C6657" s="71">
        <v>0.66539999999999999</v>
      </c>
      <c r="D6657" s="74">
        <v>755447</v>
      </c>
      <c r="E6657" s="61">
        <v>701922</v>
      </c>
      <c r="F6657" s="68">
        <v>0.18886174999999999</v>
      </c>
      <c r="G6657" s="292">
        <v>0.17548050000000001</v>
      </c>
      <c r="H6657" s="68">
        <v>0.20145253333333332</v>
      </c>
      <c r="I6657" s="68">
        <v>0.18717919999999999</v>
      </c>
      <c r="T6657" s="91"/>
      <c r="U6657" s="91"/>
      <c r="AA6657" s="91"/>
      <c r="AB6657" s="91"/>
      <c r="AC6657" s="91"/>
      <c r="AD6657" s="91"/>
      <c r="AE6657" s="91"/>
      <c r="AF6657" s="91"/>
    </row>
    <row r="6658" spans="1:32" x14ac:dyDescent="0.3">
      <c r="A6658" s="65">
        <v>0</v>
      </c>
      <c r="B6658" s="10">
        <v>6655</v>
      </c>
      <c r="C6658" s="71">
        <v>0.66549999999999998</v>
      </c>
      <c r="D6658" s="74">
        <v>755447</v>
      </c>
      <c r="E6658" s="61">
        <v>701922</v>
      </c>
      <c r="F6658" s="68">
        <v>0.18886174999999999</v>
      </c>
      <c r="G6658" s="292">
        <v>0.17548050000000001</v>
      </c>
      <c r="H6658" s="68">
        <v>0.20145253333333332</v>
      </c>
      <c r="I6658" s="68">
        <v>0.18717919999999999</v>
      </c>
      <c r="T6658" s="91"/>
      <c r="U6658" s="91"/>
      <c r="AA6658" s="91"/>
      <c r="AB6658" s="91"/>
      <c r="AC6658" s="91"/>
      <c r="AD6658" s="91"/>
      <c r="AE6658" s="91"/>
      <c r="AF6658" s="91"/>
    </row>
    <row r="6659" spans="1:32" x14ac:dyDescent="0.3">
      <c r="A6659" s="65">
        <v>0</v>
      </c>
      <c r="B6659" s="10">
        <v>6656</v>
      </c>
      <c r="C6659" s="71">
        <v>0.66559999999999997</v>
      </c>
      <c r="D6659" s="74">
        <v>755447</v>
      </c>
      <c r="E6659" s="61">
        <v>701922</v>
      </c>
      <c r="F6659" s="68">
        <v>0.18886174999999999</v>
      </c>
      <c r="G6659" s="292">
        <v>0.17548050000000001</v>
      </c>
      <c r="H6659" s="68">
        <v>0.20145253333333332</v>
      </c>
      <c r="I6659" s="68">
        <v>0.18717919999999999</v>
      </c>
      <c r="T6659" s="91"/>
      <c r="U6659" s="91"/>
      <c r="AA6659" s="91"/>
      <c r="AB6659" s="91"/>
      <c r="AC6659" s="91"/>
      <c r="AD6659" s="91"/>
      <c r="AE6659" s="91"/>
      <c r="AF6659" s="91"/>
    </row>
    <row r="6660" spans="1:32" x14ac:dyDescent="0.3">
      <c r="A6660" s="65">
        <v>0</v>
      </c>
      <c r="B6660" s="10">
        <v>6657</v>
      </c>
      <c r="C6660" s="71">
        <v>0.66569999999999996</v>
      </c>
      <c r="D6660" s="74">
        <v>755447</v>
      </c>
      <c r="E6660" s="61">
        <v>701922</v>
      </c>
      <c r="F6660" s="68">
        <v>0.18886174999999999</v>
      </c>
      <c r="G6660" s="292">
        <v>0.17548050000000001</v>
      </c>
      <c r="H6660" s="68">
        <v>0.20145253333333332</v>
      </c>
      <c r="I6660" s="68">
        <v>0.18717919999999999</v>
      </c>
      <c r="T6660" s="91"/>
      <c r="U6660" s="91"/>
      <c r="AA6660" s="91"/>
      <c r="AB6660" s="91"/>
      <c r="AC6660" s="91"/>
      <c r="AD6660" s="91"/>
      <c r="AE6660" s="91"/>
      <c r="AF6660" s="91"/>
    </row>
    <row r="6661" spans="1:32" x14ac:dyDescent="0.3">
      <c r="A6661" s="65">
        <v>0</v>
      </c>
      <c r="B6661" s="10">
        <v>6658</v>
      </c>
      <c r="C6661" s="71">
        <v>0.66579999999999995</v>
      </c>
      <c r="D6661" s="74">
        <v>755447</v>
      </c>
      <c r="E6661" s="61">
        <v>701922</v>
      </c>
      <c r="F6661" s="68">
        <v>0.18886174999999999</v>
      </c>
      <c r="G6661" s="292">
        <v>0.17548050000000001</v>
      </c>
      <c r="H6661" s="68">
        <v>0.20145253333333332</v>
      </c>
      <c r="I6661" s="68">
        <v>0.18717919999999999</v>
      </c>
      <c r="T6661" s="91"/>
      <c r="U6661" s="91"/>
      <c r="AA6661" s="91"/>
      <c r="AB6661" s="91"/>
      <c r="AC6661" s="91"/>
      <c r="AD6661" s="91"/>
      <c r="AE6661" s="91"/>
      <c r="AF6661" s="91"/>
    </row>
    <row r="6662" spans="1:32" x14ac:dyDescent="0.3">
      <c r="A6662" s="65">
        <v>0</v>
      </c>
      <c r="B6662" s="10">
        <v>6659</v>
      </c>
      <c r="C6662" s="71">
        <v>0.66590000000000005</v>
      </c>
      <c r="D6662" s="74">
        <v>755447</v>
      </c>
      <c r="E6662" s="61">
        <v>701922</v>
      </c>
      <c r="F6662" s="68">
        <v>0.18886174999999999</v>
      </c>
      <c r="G6662" s="292">
        <v>0.17548050000000001</v>
      </c>
      <c r="H6662" s="68">
        <v>0.20145253333333332</v>
      </c>
      <c r="I6662" s="68">
        <v>0.18717919999999999</v>
      </c>
      <c r="T6662" s="91"/>
      <c r="U6662" s="91"/>
      <c r="AA6662" s="91"/>
      <c r="AB6662" s="91"/>
      <c r="AC6662" s="91"/>
      <c r="AD6662" s="91"/>
      <c r="AE6662" s="91"/>
      <c r="AF6662" s="91"/>
    </row>
    <row r="6663" spans="1:32" x14ac:dyDescent="0.3">
      <c r="A6663" s="65">
        <v>0</v>
      </c>
      <c r="B6663" s="10">
        <v>6660</v>
      </c>
      <c r="C6663" s="71">
        <v>0.66600000000000004</v>
      </c>
      <c r="D6663" s="74">
        <v>755447</v>
      </c>
      <c r="E6663" s="61">
        <v>701922</v>
      </c>
      <c r="F6663" s="68">
        <v>0.18886174999999999</v>
      </c>
      <c r="G6663" s="292">
        <v>0.17548050000000001</v>
      </c>
      <c r="H6663" s="68">
        <v>0.20145253333333332</v>
      </c>
      <c r="I6663" s="68">
        <v>0.18717919999999999</v>
      </c>
      <c r="T6663" s="91"/>
      <c r="U6663" s="91"/>
      <c r="AA6663" s="91"/>
      <c r="AB6663" s="91"/>
      <c r="AC6663" s="91"/>
      <c r="AD6663" s="91"/>
      <c r="AE6663" s="91"/>
      <c r="AF6663" s="91"/>
    </row>
    <row r="6664" spans="1:32" x14ac:dyDescent="0.3">
      <c r="A6664" s="65">
        <v>0</v>
      </c>
      <c r="B6664" s="10">
        <v>6661</v>
      </c>
      <c r="C6664" s="71">
        <v>0.66610000000000003</v>
      </c>
      <c r="D6664" s="74">
        <v>755447</v>
      </c>
      <c r="E6664" s="61">
        <v>701922</v>
      </c>
      <c r="F6664" s="68">
        <v>0.18886174999999999</v>
      </c>
      <c r="G6664" s="292">
        <v>0.17548050000000001</v>
      </c>
      <c r="H6664" s="68">
        <v>0.20145253333333332</v>
      </c>
      <c r="I6664" s="68">
        <v>0.18717919999999999</v>
      </c>
      <c r="T6664" s="91"/>
      <c r="U6664" s="91"/>
      <c r="AA6664" s="91"/>
      <c r="AB6664" s="91"/>
      <c r="AC6664" s="91"/>
      <c r="AD6664" s="91"/>
      <c r="AE6664" s="91"/>
      <c r="AF6664" s="91"/>
    </row>
    <row r="6665" spans="1:32" x14ac:dyDescent="0.3">
      <c r="A6665" s="65">
        <v>0</v>
      </c>
      <c r="B6665" s="10">
        <v>6662</v>
      </c>
      <c r="C6665" s="71">
        <v>0.66620000000000001</v>
      </c>
      <c r="D6665" s="74">
        <v>755447</v>
      </c>
      <c r="E6665" s="61">
        <v>701922</v>
      </c>
      <c r="F6665" s="68">
        <v>0.18886174999999999</v>
      </c>
      <c r="G6665" s="292">
        <v>0.17548050000000001</v>
      </c>
      <c r="H6665" s="68">
        <v>0.20145253333333332</v>
      </c>
      <c r="I6665" s="68">
        <v>0.18717919999999999</v>
      </c>
      <c r="T6665" s="91"/>
      <c r="U6665" s="91"/>
      <c r="AA6665" s="91"/>
      <c r="AB6665" s="91"/>
      <c r="AC6665" s="91"/>
      <c r="AD6665" s="91"/>
      <c r="AE6665" s="91"/>
      <c r="AF6665" s="91"/>
    </row>
    <row r="6666" spans="1:32" x14ac:dyDescent="0.3">
      <c r="A6666" s="65">
        <v>0</v>
      </c>
      <c r="B6666" s="10">
        <v>6663</v>
      </c>
      <c r="C6666" s="71">
        <v>0.6663</v>
      </c>
      <c r="D6666" s="74">
        <v>755447</v>
      </c>
      <c r="E6666" s="61">
        <v>701922</v>
      </c>
      <c r="F6666" s="68">
        <v>0.18886174999999999</v>
      </c>
      <c r="G6666" s="292">
        <v>0.17548050000000001</v>
      </c>
      <c r="H6666" s="68">
        <v>0.20145253333333332</v>
      </c>
      <c r="I6666" s="68">
        <v>0.18717919999999999</v>
      </c>
      <c r="T6666" s="91"/>
      <c r="U6666" s="91"/>
      <c r="AA6666" s="91"/>
      <c r="AB6666" s="91"/>
      <c r="AC6666" s="91"/>
      <c r="AD6666" s="91"/>
      <c r="AE6666" s="91"/>
      <c r="AF6666" s="91"/>
    </row>
    <row r="6667" spans="1:32" x14ac:dyDescent="0.3">
      <c r="A6667" s="65">
        <v>0</v>
      </c>
      <c r="B6667" s="10">
        <v>6664</v>
      </c>
      <c r="C6667" s="71">
        <v>0.66639999999999999</v>
      </c>
      <c r="D6667" s="74">
        <v>755447</v>
      </c>
      <c r="E6667" s="61">
        <v>701922</v>
      </c>
      <c r="F6667" s="68">
        <v>0.18886174999999999</v>
      </c>
      <c r="G6667" s="292">
        <v>0.17548050000000001</v>
      </c>
      <c r="H6667" s="68">
        <v>0.20145253333333332</v>
      </c>
      <c r="I6667" s="68">
        <v>0.18717919999999999</v>
      </c>
      <c r="T6667" s="91"/>
      <c r="U6667" s="91"/>
      <c r="AA6667" s="91"/>
      <c r="AB6667" s="91"/>
      <c r="AC6667" s="91"/>
      <c r="AD6667" s="91"/>
      <c r="AE6667" s="91"/>
      <c r="AF6667" s="91"/>
    </row>
    <row r="6668" spans="1:32" x14ac:dyDescent="0.3">
      <c r="A6668" s="65">
        <v>0</v>
      </c>
      <c r="B6668" s="10">
        <v>6665</v>
      </c>
      <c r="C6668" s="71">
        <v>0.66649999999999998</v>
      </c>
      <c r="D6668" s="74">
        <v>755447</v>
      </c>
      <c r="E6668" s="61">
        <v>701922</v>
      </c>
      <c r="F6668" s="68">
        <v>0.18886174999999999</v>
      </c>
      <c r="G6668" s="292">
        <v>0.17548050000000001</v>
      </c>
      <c r="H6668" s="68">
        <v>0.20145253333333332</v>
      </c>
      <c r="I6668" s="68">
        <v>0.18717919999999999</v>
      </c>
      <c r="T6668" s="91"/>
      <c r="U6668" s="91"/>
      <c r="AA6668" s="91"/>
      <c r="AB6668" s="91"/>
      <c r="AC6668" s="91"/>
      <c r="AD6668" s="91"/>
      <c r="AE6668" s="91"/>
      <c r="AF6668" s="91"/>
    </row>
    <row r="6669" spans="1:32" x14ac:dyDescent="0.3">
      <c r="A6669" s="65">
        <v>0</v>
      </c>
      <c r="B6669" s="10">
        <v>6666</v>
      </c>
      <c r="C6669" s="71">
        <v>0.66659999999999997</v>
      </c>
      <c r="D6669" s="74">
        <v>755447</v>
      </c>
      <c r="E6669" s="61">
        <v>701922</v>
      </c>
      <c r="F6669" s="68">
        <v>0.18886174999999999</v>
      </c>
      <c r="G6669" s="292">
        <v>0.17548050000000001</v>
      </c>
      <c r="H6669" s="68">
        <v>0.20145253333333332</v>
      </c>
      <c r="I6669" s="68">
        <v>0.18717919999999999</v>
      </c>
      <c r="T6669" s="91"/>
      <c r="U6669" s="91"/>
      <c r="AA6669" s="91"/>
      <c r="AB6669" s="91"/>
      <c r="AC6669" s="91"/>
      <c r="AD6669" s="91"/>
      <c r="AE6669" s="91"/>
      <c r="AF6669" s="91"/>
    </row>
    <row r="6670" spans="1:32" x14ac:dyDescent="0.3">
      <c r="A6670" s="65">
        <v>0</v>
      </c>
      <c r="B6670" s="10">
        <v>6667</v>
      </c>
      <c r="C6670" s="71">
        <v>0.66669999999999996</v>
      </c>
      <c r="D6670" s="74">
        <v>755447</v>
      </c>
      <c r="E6670" s="61">
        <v>701922</v>
      </c>
      <c r="F6670" s="68">
        <v>0.18886174999999999</v>
      </c>
      <c r="G6670" s="292">
        <v>0.17548050000000001</v>
      </c>
      <c r="H6670" s="68">
        <v>0.20145253333333332</v>
      </c>
      <c r="I6670" s="68">
        <v>0.18717919999999999</v>
      </c>
      <c r="T6670" s="91"/>
      <c r="U6670" s="91"/>
      <c r="AA6670" s="91"/>
      <c r="AB6670" s="91"/>
      <c r="AC6670" s="91"/>
      <c r="AD6670" s="91"/>
      <c r="AE6670" s="91"/>
      <c r="AF6670" s="91"/>
    </row>
    <row r="6671" spans="1:32" x14ac:dyDescent="0.3">
      <c r="A6671" s="65">
        <v>0</v>
      </c>
      <c r="B6671" s="10">
        <v>6668</v>
      </c>
      <c r="C6671" s="71">
        <v>0.66679999999999995</v>
      </c>
      <c r="D6671" s="74">
        <v>755447</v>
      </c>
      <c r="E6671" s="61">
        <v>701922</v>
      </c>
      <c r="F6671" s="68">
        <v>0.18886174999999999</v>
      </c>
      <c r="G6671" s="292">
        <v>0.17548050000000001</v>
      </c>
      <c r="H6671" s="68">
        <v>0.20145253333333332</v>
      </c>
      <c r="I6671" s="68">
        <v>0.18717919999999999</v>
      </c>
      <c r="T6671" s="91"/>
      <c r="U6671" s="91"/>
      <c r="AA6671" s="91"/>
      <c r="AB6671" s="91"/>
      <c r="AC6671" s="91"/>
      <c r="AD6671" s="91"/>
      <c r="AE6671" s="91"/>
      <c r="AF6671" s="91"/>
    </row>
    <row r="6672" spans="1:32" x14ac:dyDescent="0.3">
      <c r="A6672" s="65">
        <v>0</v>
      </c>
      <c r="B6672" s="10">
        <v>6669</v>
      </c>
      <c r="C6672" s="71">
        <v>0.66690000000000005</v>
      </c>
      <c r="D6672" s="74">
        <v>755447</v>
      </c>
      <c r="E6672" s="61">
        <v>701922</v>
      </c>
      <c r="F6672" s="68">
        <v>0.18886174999999999</v>
      </c>
      <c r="G6672" s="292">
        <v>0.17548050000000001</v>
      </c>
      <c r="H6672" s="68">
        <v>0.20145253333333332</v>
      </c>
      <c r="I6672" s="68">
        <v>0.18717919999999999</v>
      </c>
      <c r="T6672" s="91"/>
      <c r="U6672" s="91"/>
      <c r="AA6672" s="91"/>
      <c r="AB6672" s="91"/>
      <c r="AC6672" s="91"/>
      <c r="AD6672" s="91"/>
      <c r="AE6672" s="91"/>
      <c r="AF6672" s="91"/>
    </row>
    <row r="6673" spans="1:32" x14ac:dyDescent="0.3">
      <c r="A6673" s="65">
        <v>0</v>
      </c>
      <c r="B6673" s="10">
        <v>6670</v>
      </c>
      <c r="C6673" s="71">
        <v>0.66700000000000004</v>
      </c>
      <c r="D6673" s="74">
        <v>755447</v>
      </c>
      <c r="E6673" s="61">
        <v>701922</v>
      </c>
      <c r="F6673" s="68">
        <v>0.18886174999999999</v>
      </c>
      <c r="G6673" s="292">
        <v>0.17548050000000001</v>
      </c>
      <c r="H6673" s="68">
        <v>0.20145253333333332</v>
      </c>
      <c r="I6673" s="68">
        <v>0.18717919999999999</v>
      </c>
      <c r="T6673" s="91"/>
      <c r="U6673" s="91"/>
      <c r="AA6673" s="91"/>
      <c r="AB6673" s="91"/>
      <c r="AC6673" s="91"/>
      <c r="AD6673" s="91"/>
      <c r="AE6673" s="91"/>
      <c r="AF6673" s="91"/>
    </row>
    <row r="6674" spans="1:32" x14ac:dyDescent="0.3">
      <c r="A6674" s="65">
        <v>0</v>
      </c>
      <c r="B6674" s="10">
        <v>6671</v>
      </c>
      <c r="C6674" s="71">
        <v>0.66710000000000003</v>
      </c>
      <c r="D6674" s="74">
        <v>755447</v>
      </c>
      <c r="E6674" s="61">
        <v>701922</v>
      </c>
      <c r="F6674" s="68">
        <v>0.18886174999999999</v>
      </c>
      <c r="G6674" s="292">
        <v>0.17548050000000001</v>
      </c>
      <c r="H6674" s="68">
        <v>0.20145253333333332</v>
      </c>
      <c r="I6674" s="68">
        <v>0.18717919999999999</v>
      </c>
      <c r="T6674" s="91"/>
      <c r="U6674" s="91"/>
      <c r="AA6674" s="91"/>
      <c r="AB6674" s="91"/>
      <c r="AC6674" s="91"/>
      <c r="AD6674" s="91"/>
      <c r="AE6674" s="91"/>
      <c r="AF6674" s="91"/>
    </row>
    <row r="6675" spans="1:32" x14ac:dyDescent="0.3">
      <c r="A6675" s="65">
        <v>0</v>
      </c>
      <c r="B6675" s="10">
        <v>6672</v>
      </c>
      <c r="C6675" s="71">
        <v>0.66720000000000002</v>
      </c>
      <c r="D6675" s="74">
        <v>755447</v>
      </c>
      <c r="E6675" s="61">
        <v>701922</v>
      </c>
      <c r="F6675" s="68">
        <v>0.18886174999999999</v>
      </c>
      <c r="G6675" s="292">
        <v>0.17548050000000001</v>
      </c>
      <c r="H6675" s="68">
        <v>0.20145253333333332</v>
      </c>
      <c r="I6675" s="68">
        <v>0.18717919999999999</v>
      </c>
      <c r="T6675" s="91"/>
      <c r="U6675" s="91"/>
      <c r="AA6675" s="91"/>
      <c r="AB6675" s="91"/>
      <c r="AC6675" s="91"/>
      <c r="AD6675" s="91"/>
      <c r="AE6675" s="91"/>
      <c r="AF6675" s="91"/>
    </row>
    <row r="6676" spans="1:32" x14ac:dyDescent="0.3">
      <c r="A6676" s="65">
        <v>0</v>
      </c>
      <c r="B6676" s="10">
        <v>6673</v>
      </c>
      <c r="C6676" s="71">
        <v>0.6673</v>
      </c>
      <c r="D6676" s="74">
        <v>755447</v>
      </c>
      <c r="E6676" s="61">
        <v>701922</v>
      </c>
      <c r="F6676" s="68">
        <v>0.18886174999999999</v>
      </c>
      <c r="G6676" s="292">
        <v>0.17548050000000001</v>
      </c>
      <c r="H6676" s="68">
        <v>0.20145253333333332</v>
      </c>
      <c r="I6676" s="68">
        <v>0.18717919999999999</v>
      </c>
      <c r="T6676" s="91"/>
      <c r="U6676" s="91"/>
      <c r="AA6676" s="91"/>
      <c r="AB6676" s="91"/>
      <c r="AC6676" s="91"/>
      <c r="AD6676" s="91"/>
      <c r="AE6676" s="91"/>
      <c r="AF6676" s="91"/>
    </row>
    <row r="6677" spans="1:32" x14ac:dyDescent="0.3">
      <c r="A6677" s="65">
        <v>0</v>
      </c>
      <c r="B6677" s="10">
        <v>6674</v>
      </c>
      <c r="C6677" s="71">
        <v>0.66739999999999999</v>
      </c>
      <c r="D6677" s="74">
        <v>755447</v>
      </c>
      <c r="E6677" s="61">
        <v>701922</v>
      </c>
      <c r="F6677" s="68">
        <v>0.18886174999999999</v>
      </c>
      <c r="G6677" s="292">
        <v>0.17548050000000001</v>
      </c>
      <c r="H6677" s="68">
        <v>0.20145253333333332</v>
      </c>
      <c r="I6677" s="68">
        <v>0.18717919999999999</v>
      </c>
      <c r="T6677" s="91"/>
      <c r="U6677" s="91"/>
      <c r="AA6677" s="91"/>
      <c r="AB6677" s="91"/>
      <c r="AC6677" s="91"/>
      <c r="AD6677" s="91"/>
      <c r="AE6677" s="91"/>
      <c r="AF6677" s="91"/>
    </row>
    <row r="6678" spans="1:32" x14ac:dyDescent="0.3">
      <c r="A6678" s="65">
        <v>0</v>
      </c>
      <c r="B6678" s="10">
        <v>6675</v>
      </c>
      <c r="C6678" s="71">
        <v>0.66749999999999998</v>
      </c>
      <c r="D6678" s="74">
        <v>755447</v>
      </c>
      <c r="E6678" s="61">
        <v>701922</v>
      </c>
      <c r="F6678" s="68">
        <v>0.18886174999999999</v>
      </c>
      <c r="G6678" s="292">
        <v>0.17548050000000001</v>
      </c>
      <c r="H6678" s="68">
        <v>0.20145253333333332</v>
      </c>
      <c r="I6678" s="68">
        <v>0.18717919999999999</v>
      </c>
      <c r="T6678" s="91"/>
      <c r="U6678" s="91"/>
      <c r="AA6678" s="91"/>
      <c r="AB6678" s="91"/>
      <c r="AC6678" s="91"/>
      <c r="AD6678" s="91"/>
      <c r="AE6678" s="91"/>
      <c r="AF6678" s="91"/>
    </row>
    <row r="6679" spans="1:32" x14ac:dyDescent="0.3">
      <c r="A6679" s="65">
        <v>0</v>
      </c>
      <c r="B6679" s="10">
        <v>6676</v>
      </c>
      <c r="C6679" s="71">
        <v>0.66759999999999997</v>
      </c>
      <c r="D6679" s="74">
        <v>755447</v>
      </c>
      <c r="E6679" s="61">
        <v>701922</v>
      </c>
      <c r="F6679" s="68">
        <v>0.18886174999999999</v>
      </c>
      <c r="G6679" s="292">
        <v>0.17548050000000001</v>
      </c>
      <c r="H6679" s="68">
        <v>0.20145253333333332</v>
      </c>
      <c r="I6679" s="68">
        <v>0.18717919999999999</v>
      </c>
      <c r="T6679" s="91"/>
      <c r="U6679" s="91"/>
      <c r="AA6679" s="91"/>
      <c r="AB6679" s="91"/>
      <c r="AC6679" s="91"/>
      <c r="AD6679" s="91"/>
      <c r="AE6679" s="91"/>
      <c r="AF6679" s="91"/>
    </row>
    <row r="6680" spans="1:32" x14ac:dyDescent="0.3">
      <c r="A6680" s="65">
        <v>0</v>
      </c>
      <c r="B6680" s="10">
        <v>6677</v>
      </c>
      <c r="C6680" s="71">
        <v>0.66769999999999996</v>
      </c>
      <c r="D6680" s="74">
        <v>755447</v>
      </c>
      <c r="E6680" s="61">
        <v>701922</v>
      </c>
      <c r="F6680" s="68">
        <v>0.18886174999999999</v>
      </c>
      <c r="G6680" s="292">
        <v>0.17548050000000001</v>
      </c>
      <c r="H6680" s="68">
        <v>0.20145253333333332</v>
      </c>
      <c r="I6680" s="68">
        <v>0.18717919999999999</v>
      </c>
      <c r="T6680" s="91"/>
      <c r="U6680" s="91"/>
      <c r="AA6680" s="91"/>
      <c r="AB6680" s="91"/>
      <c r="AC6680" s="91"/>
      <c r="AD6680" s="91"/>
      <c r="AE6680" s="91"/>
      <c r="AF6680" s="91"/>
    </row>
    <row r="6681" spans="1:32" x14ac:dyDescent="0.3">
      <c r="A6681" s="65">
        <v>0</v>
      </c>
      <c r="B6681" s="10">
        <v>6678</v>
      </c>
      <c r="C6681" s="71">
        <v>0.66779999999999995</v>
      </c>
      <c r="D6681" s="74">
        <v>755447</v>
      </c>
      <c r="E6681" s="61">
        <v>701922</v>
      </c>
      <c r="F6681" s="68">
        <v>0.18886174999999999</v>
      </c>
      <c r="G6681" s="292">
        <v>0.17548050000000001</v>
      </c>
      <c r="H6681" s="68">
        <v>0.20145253333333332</v>
      </c>
      <c r="I6681" s="68">
        <v>0.18717919999999999</v>
      </c>
      <c r="T6681" s="91"/>
      <c r="U6681" s="91"/>
      <c r="AA6681" s="91"/>
      <c r="AB6681" s="91"/>
      <c r="AC6681" s="91"/>
      <c r="AD6681" s="91"/>
      <c r="AE6681" s="91"/>
      <c r="AF6681" s="91"/>
    </row>
    <row r="6682" spans="1:32" x14ac:dyDescent="0.3">
      <c r="A6682" s="65">
        <v>0</v>
      </c>
      <c r="B6682" s="10">
        <v>6679</v>
      </c>
      <c r="C6682" s="71">
        <v>0.66790000000000005</v>
      </c>
      <c r="D6682" s="74">
        <v>755447</v>
      </c>
      <c r="E6682" s="61">
        <v>701922</v>
      </c>
      <c r="F6682" s="68">
        <v>0.18886174999999999</v>
      </c>
      <c r="G6682" s="292">
        <v>0.17548050000000001</v>
      </c>
      <c r="H6682" s="68">
        <v>0.20145253333333332</v>
      </c>
      <c r="I6682" s="68">
        <v>0.18717919999999999</v>
      </c>
      <c r="T6682" s="91"/>
      <c r="U6682" s="91"/>
      <c r="AA6682" s="91"/>
      <c r="AB6682" s="91"/>
      <c r="AC6682" s="91"/>
      <c r="AD6682" s="91"/>
      <c r="AE6682" s="91"/>
      <c r="AF6682" s="91"/>
    </row>
    <row r="6683" spans="1:32" x14ac:dyDescent="0.3">
      <c r="A6683" s="65">
        <v>0</v>
      </c>
      <c r="B6683" s="10">
        <v>6680</v>
      </c>
      <c r="C6683" s="71">
        <v>0.66800000000000004</v>
      </c>
      <c r="D6683" s="74">
        <v>755447</v>
      </c>
      <c r="E6683" s="61">
        <v>701922</v>
      </c>
      <c r="F6683" s="68">
        <v>0.18886174999999999</v>
      </c>
      <c r="G6683" s="292">
        <v>0.17548050000000001</v>
      </c>
      <c r="H6683" s="68">
        <v>0.20145253333333332</v>
      </c>
      <c r="I6683" s="68">
        <v>0.18717919999999999</v>
      </c>
      <c r="T6683" s="91"/>
      <c r="U6683" s="91"/>
      <c r="AA6683" s="91"/>
      <c r="AB6683" s="91"/>
      <c r="AC6683" s="91"/>
      <c r="AD6683" s="91"/>
      <c r="AE6683" s="91"/>
      <c r="AF6683" s="91"/>
    </row>
    <row r="6684" spans="1:32" x14ac:dyDescent="0.3">
      <c r="A6684" s="65">
        <v>0</v>
      </c>
      <c r="B6684" s="10">
        <v>6681</v>
      </c>
      <c r="C6684" s="71">
        <v>0.66810000000000003</v>
      </c>
      <c r="D6684" s="74">
        <v>755447</v>
      </c>
      <c r="E6684" s="61">
        <v>701922</v>
      </c>
      <c r="F6684" s="68">
        <v>0.18886174999999999</v>
      </c>
      <c r="G6684" s="292">
        <v>0.17548050000000001</v>
      </c>
      <c r="H6684" s="68">
        <v>0.20145253333333332</v>
      </c>
      <c r="I6684" s="68">
        <v>0.18717919999999999</v>
      </c>
      <c r="T6684" s="91"/>
      <c r="U6684" s="91"/>
      <c r="AA6684" s="91"/>
      <c r="AB6684" s="91"/>
      <c r="AC6684" s="91"/>
      <c r="AD6684" s="91"/>
      <c r="AE6684" s="91"/>
      <c r="AF6684" s="91"/>
    </row>
    <row r="6685" spans="1:32" x14ac:dyDescent="0.3">
      <c r="A6685" s="65">
        <v>0</v>
      </c>
      <c r="B6685" s="10">
        <v>6682</v>
      </c>
      <c r="C6685" s="71">
        <v>0.66820000000000002</v>
      </c>
      <c r="D6685" s="74">
        <v>755447</v>
      </c>
      <c r="E6685" s="61">
        <v>701922</v>
      </c>
      <c r="F6685" s="68">
        <v>0.18886174999999999</v>
      </c>
      <c r="G6685" s="292">
        <v>0.17548050000000001</v>
      </c>
      <c r="H6685" s="68">
        <v>0.20145253333333332</v>
      </c>
      <c r="I6685" s="68">
        <v>0.18717919999999999</v>
      </c>
      <c r="T6685" s="91"/>
      <c r="U6685" s="91"/>
      <c r="AA6685" s="91"/>
      <c r="AB6685" s="91"/>
      <c r="AC6685" s="91"/>
      <c r="AD6685" s="91"/>
      <c r="AE6685" s="91"/>
      <c r="AF6685" s="91"/>
    </row>
    <row r="6686" spans="1:32" x14ac:dyDescent="0.3">
      <c r="A6686" s="65">
        <v>0</v>
      </c>
      <c r="B6686" s="10">
        <v>6683</v>
      </c>
      <c r="C6686" s="71">
        <v>0.66830000000000001</v>
      </c>
      <c r="D6686" s="74">
        <v>755447</v>
      </c>
      <c r="E6686" s="61">
        <v>701922</v>
      </c>
      <c r="F6686" s="68">
        <v>0.18886174999999999</v>
      </c>
      <c r="G6686" s="292">
        <v>0.17548050000000001</v>
      </c>
      <c r="H6686" s="68">
        <v>0.20145253333333332</v>
      </c>
      <c r="I6686" s="68">
        <v>0.18717919999999999</v>
      </c>
      <c r="T6686" s="91"/>
      <c r="U6686" s="91"/>
      <c r="AA6686" s="91"/>
      <c r="AB6686" s="91"/>
      <c r="AC6686" s="91"/>
      <c r="AD6686" s="91"/>
      <c r="AE6686" s="91"/>
      <c r="AF6686" s="91"/>
    </row>
    <row r="6687" spans="1:32" x14ac:dyDescent="0.3">
      <c r="A6687" s="65">
        <v>0</v>
      </c>
      <c r="B6687" s="10">
        <v>6684</v>
      </c>
      <c r="C6687" s="71">
        <v>0.66839999999999999</v>
      </c>
      <c r="D6687" s="74">
        <v>755447</v>
      </c>
      <c r="E6687" s="61">
        <v>701922</v>
      </c>
      <c r="F6687" s="68">
        <v>0.18886174999999999</v>
      </c>
      <c r="G6687" s="292">
        <v>0.17548050000000001</v>
      </c>
      <c r="H6687" s="68">
        <v>0.20145253333333332</v>
      </c>
      <c r="I6687" s="68">
        <v>0.18717919999999999</v>
      </c>
      <c r="T6687" s="91"/>
      <c r="U6687" s="91"/>
      <c r="AA6687" s="91"/>
      <c r="AB6687" s="91"/>
      <c r="AC6687" s="91"/>
      <c r="AD6687" s="91"/>
      <c r="AE6687" s="91"/>
      <c r="AF6687" s="91"/>
    </row>
    <row r="6688" spans="1:32" x14ac:dyDescent="0.3">
      <c r="A6688" s="65">
        <v>0</v>
      </c>
      <c r="B6688" s="10">
        <v>6685</v>
      </c>
      <c r="C6688" s="71">
        <v>0.66849999999999998</v>
      </c>
      <c r="D6688" s="74">
        <v>755447</v>
      </c>
      <c r="E6688" s="61">
        <v>701922</v>
      </c>
      <c r="F6688" s="68">
        <v>0.18886174999999999</v>
      </c>
      <c r="G6688" s="292">
        <v>0.17548050000000001</v>
      </c>
      <c r="H6688" s="68">
        <v>0.20145253333333332</v>
      </c>
      <c r="I6688" s="68">
        <v>0.18717919999999999</v>
      </c>
      <c r="T6688" s="91"/>
      <c r="U6688" s="91"/>
      <c r="AA6688" s="91"/>
      <c r="AB6688" s="91"/>
      <c r="AC6688" s="91"/>
      <c r="AD6688" s="91"/>
      <c r="AE6688" s="91"/>
      <c r="AF6688" s="91"/>
    </row>
    <row r="6689" spans="1:32" x14ac:dyDescent="0.3">
      <c r="A6689" s="65">
        <v>0</v>
      </c>
      <c r="B6689" s="10">
        <v>6686</v>
      </c>
      <c r="C6689" s="71">
        <v>0.66859999999999997</v>
      </c>
      <c r="D6689" s="74">
        <v>755447</v>
      </c>
      <c r="E6689" s="61">
        <v>701922</v>
      </c>
      <c r="F6689" s="68">
        <v>0.18886174999999999</v>
      </c>
      <c r="G6689" s="292">
        <v>0.17548050000000001</v>
      </c>
      <c r="H6689" s="68">
        <v>0.20145253333333332</v>
      </c>
      <c r="I6689" s="68">
        <v>0.18717919999999999</v>
      </c>
      <c r="T6689" s="91"/>
      <c r="U6689" s="91"/>
      <c r="AA6689" s="91"/>
      <c r="AB6689" s="91"/>
      <c r="AC6689" s="91"/>
      <c r="AD6689" s="91"/>
      <c r="AE6689" s="91"/>
      <c r="AF6689" s="91"/>
    </row>
    <row r="6690" spans="1:32" x14ac:dyDescent="0.3">
      <c r="A6690" s="65">
        <v>0</v>
      </c>
      <c r="B6690" s="10">
        <v>6687</v>
      </c>
      <c r="C6690" s="71">
        <v>0.66869999999999996</v>
      </c>
      <c r="D6690" s="74">
        <v>755447</v>
      </c>
      <c r="E6690" s="61">
        <v>701922</v>
      </c>
      <c r="F6690" s="68">
        <v>0.18886174999999999</v>
      </c>
      <c r="G6690" s="292">
        <v>0.17548050000000001</v>
      </c>
      <c r="H6690" s="68">
        <v>0.20145253333333332</v>
      </c>
      <c r="I6690" s="68">
        <v>0.18717919999999999</v>
      </c>
      <c r="T6690" s="91"/>
      <c r="U6690" s="91"/>
      <c r="AA6690" s="91"/>
      <c r="AB6690" s="91"/>
      <c r="AC6690" s="91"/>
      <c r="AD6690" s="91"/>
      <c r="AE6690" s="91"/>
      <c r="AF6690" s="91"/>
    </row>
    <row r="6691" spans="1:32" x14ac:dyDescent="0.3">
      <c r="A6691" s="65">
        <v>0</v>
      </c>
      <c r="B6691" s="10">
        <v>6688</v>
      </c>
      <c r="C6691" s="71">
        <v>0.66879999999999995</v>
      </c>
      <c r="D6691" s="74">
        <v>755447</v>
      </c>
      <c r="E6691" s="61">
        <v>701922</v>
      </c>
      <c r="F6691" s="68">
        <v>0.18886174999999999</v>
      </c>
      <c r="G6691" s="292">
        <v>0.17548050000000001</v>
      </c>
      <c r="H6691" s="68">
        <v>0.20145253333333332</v>
      </c>
      <c r="I6691" s="68">
        <v>0.18717919999999999</v>
      </c>
      <c r="T6691" s="91"/>
      <c r="U6691" s="91"/>
      <c r="AA6691" s="91"/>
      <c r="AB6691" s="91"/>
      <c r="AC6691" s="91"/>
      <c r="AD6691" s="91"/>
      <c r="AE6691" s="91"/>
      <c r="AF6691" s="91"/>
    </row>
    <row r="6692" spans="1:32" x14ac:dyDescent="0.3">
      <c r="A6692" s="65">
        <v>0</v>
      </c>
      <c r="B6692" s="10">
        <v>6689</v>
      </c>
      <c r="C6692" s="71">
        <v>0.66890000000000005</v>
      </c>
      <c r="D6692" s="74">
        <v>755447</v>
      </c>
      <c r="E6692" s="61">
        <v>701922</v>
      </c>
      <c r="F6692" s="68">
        <v>0.18886174999999999</v>
      </c>
      <c r="G6692" s="292">
        <v>0.17548050000000001</v>
      </c>
      <c r="H6692" s="68">
        <v>0.20145253333333332</v>
      </c>
      <c r="I6692" s="68">
        <v>0.18717919999999999</v>
      </c>
      <c r="T6692" s="91"/>
      <c r="U6692" s="91"/>
      <c r="AA6692" s="91"/>
      <c r="AB6692" s="91"/>
      <c r="AC6692" s="91"/>
      <c r="AD6692" s="91"/>
      <c r="AE6692" s="91"/>
      <c r="AF6692" s="91"/>
    </row>
    <row r="6693" spans="1:32" x14ac:dyDescent="0.3">
      <c r="A6693" s="65">
        <v>0</v>
      </c>
      <c r="B6693" s="10">
        <v>6690</v>
      </c>
      <c r="C6693" s="71">
        <v>0.66900000000000004</v>
      </c>
      <c r="D6693" s="74">
        <v>755447</v>
      </c>
      <c r="E6693" s="61">
        <v>701922</v>
      </c>
      <c r="F6693" s="68">
        <v>0.18886174999999999</v>
      </c>
      <c r="G6693" s="292">
        <v>0.17548050000000001</v>
      </c>
      <c r="H6693" s="68">
        <v>0.20145253333333332</v>
      </c>
      <c r="I6693" s="68">
        <v>0.18717919999999999</v>
      </c>
      <c r="T6693" s="91"/>
      <c r="U6693" s="91"/>
      <c r="AA6693" s="91"/>
      <c r="AB6693" s="91"/>
      <c r="AC6693" s="91"/>
      <c r="AD6693" s="91"/>
      <c r="AE6693" s="91"/>
      <c r="AF6693" s="91"/>
    </row>
    <row r="6694" spans="1:32" x14ac:dyDescent="0.3">
      <c r="A6694" s="65">
        <v>0</v>
      </c>
      <c r="B6694" s="10">
        <v>6691</v>
      </c>
      <c r="C6694" s="71">
        <v>0.66910000000000003</v>
      </c>
      <c r="D6694" s="74">
        <v>755447</v>
      </c>
      <c r="E6694" s="61">
        <v>701922</v>
      </c>
      <c r="F6694" s="68">
        <v>0.18886174999999999</v>
      </c>
      <c r="G6694" s="292">
        <v>0.17548050000000001</v>
      </c>
      <c r="H6694" s="68">
        <v>0.20145253333333332</v>
      </c>
      <c r="I6694" s="68">
        <v>0.18717919999999999</v>
      </c>
      <c r="T6694" s="91"/>
      <c r="U6694" s="91"/>
      <c r="AA6694" s="91"/>
      <c r="AB6694" s="91"/>
      <c r="AC6694" s="91"/>
      <c r="AD6694" s="91"/>
      <c r="AE6694" s="91"/>
      <c r="AF6694" s="91"/>
    </row>
    <row r="6695" spans="1:32" x14ac:dyDescent="0.3">
      <c r="A6695" s="65">
        <v>0</v>
      </c>
      <c r="B6695" s="10">
        <v>6692</v>
      </c>
      <c r="C6695" s="71">
        <v>0.66920000000000002</v>
      </c>
      <c r="D6695" s="74">
        <v>755447</v>
      </c>
      <c r="E6695" s="61">
        <v>701922</v>
      </c>
      <c r="F6695" s="68">
        <v>0.18886174999999999</v>
      </c>
      <c r="G6695" s="292">
        <v>0.17548050000000001</v>
      </c>
      <c r="H6695" s="68">
        <v>0.20145253333333332</v>
      </c>
      <c r="I6695" s="68">
        <v>0.18717919999999999</v>
      </c>
      <c r="T6695" s="91"/>
      <c r="U6695" s="91"/>
      <c r="AA6695" s="91"/>
      <c r="AB6695" s="91"/>
      <c r="AC6695" s="91"/>
      <c r="AD6695" s="91"/>
      <c r="AE6695" s="91"/>
      <c r="AF6695" s="91"/>
    </row>
    <row r="6696" spans="1:32" x14ac:dyDescent="0.3">
      <c r="A6696" s="65">
        <v>0</v>
      </c>
      <c r="B6696" s="10">
        <v>6693</v>
      </c>
      <c r="C6696" s="71">
        <v>0.66930000000000001</v>
      </c>
      <c r="D6696" s="74">
        <v>755447</v>
      </c>
      <c r="E6696" s="61">
        <v>701922</v>
      </c>
      <c r="F6696" s="68">
        <v>0.18886174999999999</v>
      </c>
      <c r="G6696" s="292">
        <v>0.17548050000000001</v>
      </c>
      <c r="H6696" s="68">
        <v>0.20145253333333332</v>
      </c>
      <c r="I6696" s="68">
        <v>0.18717919999999999</v>
      </c>
      <c r="T6696" s="91"/>
      <c r="U6696" s="91"/>
      <c r="AA6696" s="91"/>
      <c r="AB6696" s="91"/>
      <c r="AC6696" s="91"/>
      <c r="AD6696" s="91"/>
      <c r="AE6696" s="91"/>
      <c r="AF6696" s="91"/>
    </row>
    <row r="6697" spans="1:32" x14ac:dyDescent="0.3">
      <c r="A6697" s="65">
        <v>0</v>
      </c>
      <c r="B6697" s="10">
        <v>6694</v>
      </c>
      <c r="C6697" s="71">
        <v>0.6694</v>
      </c>
      <c r="D6697" s="74">
        <v>755447</v>
      </c>
      <c r="E6697" s="61">
        <v>701922</v>
      </c>
      <c r="F6697" s="68">
        <v>0.18886174999999999</v>
      </c>
      <c r="G6697" s="292">
        <v>0.17548050000000001</v>
      </c>
      <c r="H6697" s="68">
        <v>0.20145253333333332</v>
      </c>
      <c r="I6697" s="68">
        <v>0.18717919999999999</v>
      </c>
      <c r="T6697" s="91"/>
      <c r="U6697" s="91"/>
      <c r="AA6697" s="91"/>
      <c r="AB6697" s="91"/>
      <c r="AC6697" s="91"/>
      <c r="AD6697" s="91"/>
      <c r="AE6697" s="91"/>
      <c r="AF6697" s="91"/>
    </row>
    <row r="6698" spans="1:32" x14ac:dyDescent="0.3">
      <c r="A6698" s="65">
        <v>0</v>
      </c>
      <c r="B6698" s="10">
        <v>6695</v>
      </c>
      <c r="C6698" s="71">
        <v>0.66949999999999998</v>
      </c>
      <c r="D6698" s="74">
        <v>755447</v>
      </c>
      <c r="E6698" s="61">
        <v>701922</v>
      </c>
      <c r="F6698" s="68">
        <v>0.18886174999999999</v>
      </c>
      <c r="G6698" s="292">
        <v>0.17548050000000001</v>
      </c>
      <c r="H6698" s="68">
        <v>0.20145253333333332</v>
      </c>
      <c r="I6698" s="68">
        <v>0.18717919999999999</v>
      </c>
      <c r="T6698" s="91"/>
      <c r="U6698" s="91"/>
      <c r="AA6698" s="91"/>
      <c r="AB6698" s="91"/>
      <c r="AC6698" s="91"/>
      <c r="AD6698" s="91"/>
      <c r="AE6698" s="91"/>
      <c r="AF6698" s="91"/>
    </row>
    <row r="6699" spans="1:32" x14ac:dyDescent="0.3">
      <c r="A6699" s="65">
        <v>0</v>
      </c>
      <c r="B6699" s="10">
        <v>6696</v>
      </c>
      <c r="C6699" s="71">
        <v>0.66959999999999997</v>
      </c>
      <c r="D6699" s="74">
        <v>755447</v>
      </c>
      <c r="E6699" s="61">
        <v>701922</v>
      </c>
      <c r="F6699" s="68">
        <v>0.18886174999999999</v>
      </c>
      <c r="G6699" s="292">
        <v>0.17548050000000001</v>
      </c>
      <c r="H6699" s="68">
        <v>0.20145253333333332</v>
      </c>
      <c r="I6699" s="68">
        <v>0.18717919999999999</v>
      </c>
      <c r="T6699" s="91"/>
      <c r="U6699" s="91"/>
      <c r="AA6699" s="91"/>
      <c r="AB6699" s="91"/>
      <c r="AC6699" s="91"/>
      <c r="AD6699" s="91"/>
      <c r="AE6699" s="91"/>
      <c r="AF6699" s="91"/>
    </row>
    <row r="6700" spans="1:32" x14ac:dyDescent="0.3">
      <c r="A6700" s="65">
        <v>0</v>
      </c>
      <c r="B6700" s="10">
        <v>6697</v>
      </c>
      <c r="C6700" s="71">
        <v>0.66969999999999996</v>
      </c>
      <c r="D6700" s="74">
        <v>755447</v>
      </c>
      <c r="E6700" s="61">
        <v>701922</v>
      </c>
      <c r="F6700" s="68">
        <v>0.18886174999999999</v>
      </c>
      <c r="G6700" s="292">
        <v>0.17548050000000001</v>
      </c>
      <c r="H6700" s="68">
        <v>0.20145253333333332</v>
      </c>
      <c r="I6700" s="68">
        <v>0.18717919999999999</v>
      </c>
      <c r="T6700" s="91"/>
      <c r="U6700" s="91"/>
      <c r="AA6700" s="91"/>
      <c r="AB6700" s="91"/>
      <c r="AC6700" s="91"/>
      <c r="AD6700" s="91"/>
      <c r="AE6700" s="91"/>
      <c r="AF6700" s="91"/>
    </row>
    <row r="6701" spans="1:32" x14ac:dyDescent="0.3">
      <c r="A6701" s="65">
        <v>0</v>
      </c>
      <c r="B6701" s="10">
        <v>6698</v>
      </c>
      <c r="C6701" s="71">
        <v>0.66979999999999995</v>
      </c>
      <c r="D6701" s="74">
        <v>755447</v>
      </c>
      <c r="E6701" s="61">
        <v>701922</v>
      </c>
      <c r="F6701" s="68">
        <v>0.18886174999999999</v>
      </c>
      <c r="G6701" s="292">
        <v>0.17548050000000001</v>
      </c>
      <c r="H6701" s="68">
        <v>0.20145253333333332</v>
      </c>
      <c r="I6701" s="68">
        <v>0.18717919999999999</v>
      </c>
      <c r="T6701" s="91"/>
      <c r="U6701" s="91"/>
      <c r="AA6701" s="91"/>
      <c r="AB6701" s="91"/>
      <c r="AC6701" s="91"/>
      <c r="AD6701" s="91"/>
      <c r="AE6701" s="91"/>
      <c r="AF6701" s="91"/>
    </row>
    <row r="6702" spans="1:32" x14ac:dyDescent="0.3">
      <c r="A6702" s="65">
        <v>0</v>
      </c>
      <c r="B6702" s="10">
        <v>6699</v>
      </c>
      <c r="C6702" s="71">
        <v>0.66990000000000005</v>
      </c>
      <c r="D6702" s="74">
        <v>755447</v>
      </c>
      <c r="E6702" s="61">
        <v>701922</v>
      </c>
      <c r="F6702" s="68">
        <v>0.18886174999999999</v>
      </c>
      <c r="G6702" s="292">
        <v>0.17548050000000001</v>
      </c>
      <c r="H6702" s="68">
        <v>0.20145253333333332</v>
      </c>
      <c r="I6702" s="68">
        <v>0.18717919999999999</v>
      </c>
      <c r="T6702" s="91"/>
      <c r="U6702" s="91"/>
      <c r="AA6702" s="91"/>
      <c r="AB6702" s="91"/>
      <c r="AC6702" s="91"/>
      <c r="AD6702" s="91"/>
      <c r="AE6702" s="91"/>
      <c r="AF6702" s="91"/>
    </row>
    <row r="6703" spans="1:32" x14ac:dyDescent="0.3">
      <c r="A6703" s="65">
        <v>0</v>
      </c>
      <c r="B6703" s="10">
        <v>6700</v>
      </c>
      <c r="C6703" s="71">
        <v>0.67</v>
      </c>
      <c r="D6703" s="74">
        <v>755447</v>
      </c>
      <c r="E6703" s="61">
        <v>701922</v>
      </c>
      <c r="F6703" s="68">
        <v>0.18886174999999999</v>
      </c>
      <c r="G6703" s="292">
        <v>0.17548050000000001</v>
      </c>
      <c r="H6703" s="68">
        <v>0.20145253333333332</v>
      </c>
      <c r="I6703" s="68">
        <v>0.18717919999999999</v>
      </c>
      <c r="T6703" s="91"/>
      <c r="U6703" s="91"/>
      <c r="AA6703" s="91"/>
      <c r="AB6703" s="91"/>
      <c r="AC6703" s="91"/>
      <c r="AD6703" s="91"/>
      <c r="AE6703" s="91"/>
      <c r="AF6703" s="91"/>
    </row>
    <row r="6704" spans="1:32" x14ac:dyDescent="0.3">
      <c r="A6704" s="65">
        <v>0</v>
      </c>
      <c r="B6704" s="10">
        <v>6701</v>
      </c>
      <c r="C6704" s="71">
        <v>0.67010000000000003</v>
      </c>
      <c r="D6704" s="74">
        <v>755447</v>
      </c>
      <c r="E6704" s="61">
        <v>701922</v>
      </c>
      <c r="F6704" s="68">
        <v>0.18886174999999999</v>
      </c>
      <c r="G6704" s="292">
        <v>0.17548050000000001</v>
      </c>
      <c r="H6704" s="68">
        <v>0.20145253333333332</v>
      </c>
      <c r="I6704" s="68">
        <v>0.18717919999999999</v>
      </c>
      <c r="T6704" s="91"/>
      <c r="U6704" s="91"/>
      <c r="AA6704" s="91"/>
      <c r="AB6704" s="91"/>
      <c r="AC6704" s="91"/>
      <c r="AD6704" s="91"/>
      <c r="AE6704" s="91"/>
      <c r="AF6704" s="91"/>
    </row>
    <row r="6705" spans="1:32" x14ac:dyDescent="0.3">
      <c r="A6705" s="65">
        <v>0</v>
      </c>
      <c r="B6705" s="10">
        <v>6702</v>
      </c>
      <c r="C6705" s="71">
        <v>0.67020000000000002</v>
      </c>
      <c r="D6705" s="74">
        <v>755447</v>
      </c>
      <c r="E6705" s="61">
        <v>701922</v>
      </c>
      <c r="F6705" s="68">
        <v>0.18886174999999999</v>
      </c>
      <c r="G6705" s="292">
        <v>0.17548050000000001</v>
      </c>
      <c r="H6705" s="68">
        <v>0.20145253333333332</v>
      </c>
      <c r="I6705" s="68">
        <v>0.18717919999999999</v>
      </c>
      <c r="T6705" s="91"/>
      <c r="U6705" s="91"/>
      <c r="AA6705" s="91"/>
      <c r="AB6705" s="91"/>
      <c r="AC6705" s="91"/>
      <c r="AD6705" s="91"/>
      <c r="AE6705" s="91"/>
      <c r="AF6705" s="91"/>
    </row>
    <row r="6706" spans="1:32" x14ac:dyDescent="0.3">
      <c r="A6706" s="65">
        <v>0</v>
      </c>
      <c r="B6706" s="10">
        <v>6703</v>
      </c>
      <c r="C6706" s="71">
        <v>0.67030000000000001</v>
      </c>
      <c r="D6706" s="74">
        <v>755447</v>
      </c>
      <c r="E6706" s="61">
        <v>701922</v>
      </c>
      <c r="F6706" s="68">
        <v>0.18886174999999999</v>
      </c>
      <c r="G6706" s="292">
        <v>0.17548050000000001</v>
      </c>
      <c r="H6706" s="68">
        <v>0.20145253333333332</v>
      </c>
      <c r="I6706" s="68">
        <v>0.18717919999999999</v>
      </c>
      <c r="T6706" s="91"/>
      <c r="U6706" s="91"/>
      <c r="AA6706" s="91"/>
      <c r="AB6706" s="91"/>
      <c r="AC6706" s="91"/>
      <c r="AD6706" s="91"/>
      <c r="AE6706" s="91"/>
      <c r="AF6706" s="91"/>
    </row>
    <row r="6707" spans="1:32" x14ac:dyDescent="0.3">
      <c r="A6707" s="65">
        <v>0</v>
      </c>
      <c r="B6707" s="10">
        <v>6704</v>
      </c>
      <c r="C6707" s="71">
        <v>0.6704</v>
      </c>
      <c r="D6707" s="74">
        <v>755447</v>
      </c>
      <c r="E6707" s="61">
        <v>701922</v>
      </c>
      <c r="F6707" s="68">
        <v>0.18886174999999999</v>
      </c>
      <c r="G6707" s="292">
        <v>0.17548050000000001</v>
      </c>
      <c r="H6707" s="68">
        <v>0.20145253333333332</v>
      </c>
      <c r="I6707" s="68">
        <v>0.18717919999999999</v>
      </c>
      <c r="T6707" s="91"/>
      <c r="U6707" s="91"/>
      <c r="AA6707" s="91"/>
      <c r="AB6707" s="91"/>
      <c r="AC6707" s="91"/>
      <c r="AD6707" s="91"/>
      <c r="AE6707" s="91"/>
      <c r="AF6707" s="91"/>
    </row>
    <row r="6708" spans="1:32" x14ac:dyDescent="0.3">
      <c r="A6708" s="65">
        <v>0</v>
      </c>
      <c r="B6708" s="10">
        <v>6705</v>
      </c>
      <c r="C6708" s="71">
        <v>0.67049999999999998</v>
      </c>
      <c r="D6708" s="74">
        <v>755447</v>
      </c>
      <c r="E6708" s="61">
        <v>701922</v>
      </c>
      <c r="F6708" s="68">
        <v>0.18886174999999999</v>
      </c>
      <c r="G6708" s="292">
        <v>0.17548050000000001</v>
      </c>
      <c r="H6708" s="68">
        <v>0.20145253333333332</v>
      </c>
      <c r="I6708" s="68">
        <v>0.18717919999999999</v>
      </c>
      <c r="T6708" s="91"/>
      <c r="U6708" s="91"/>
      <c r="AA6708" s="91"/>
      <c r="AB6708" s="91"/>
      <c r="AC6708" s="91"/>
      <c r="AD6708" s="91"/>
      <c r="AE6708" s="91"/>
      <c r="AF6708" s="91"/>
    </row>
    <row r="6709" spans="1:32" x14ac:dyDescent="0.3">
      <c r="A6709" s="65">
        <v>0</v>
      </c>
      <c r="B6709" s="10">
        <v>6706</v>
      </c>
      <c r="C6709" s="71">
        <v>0.67059999999999997</v>
      </c>
      <c r="D6709" s="74">
        <v>755447</v>
      </c>
      <c r="E6709" s="61">
        <v>701922</v>
      </c>
      <c r="F6709" s="68">
        <v>0.18886174999999999</v>
      </c>
      <c r="G6709" s="292">
        <v>0.17548050000000001</v>
      </c>
      <c r="H6709" s="68">
        <v>0.20145253333333332</v>
      </c>
      <c r="I6709" s="68">
        <v>0.18717919999999999</v>
      </c>
      <c r="T6709" s="91"/>
      <c r="U6709" s="91"/>
      <c r="AA6709" s="91"/>
      <c r="AB6709" s="91"/>
      <c r="AC6709" s="91"/>
      <c r="AD6709" s="91"/>
      <c r="AE6709" s="91"/>
      <c r="AF6709" s="91"/>
    </row>
    <row r="6710" spans="1:32" x14ac:dyDescent="0.3">
      <c r="A6710" s="65">
        <v>0</v>
      </c>
      <c r="B6710" s="10">
        <v>6707</v>
      </c>
      <c r="C6710" s="71">
        <v>0.67069999999999996</v>
      </c>
      <c r="D6710" s="74">
        <v>755447</v>
      </c>
      <c r="E6710" s="61">
        <v>701922</v>
      </c>
      <c r="F6710" s="68">
        <v>0.18886174999999999</v>
      </c>
      <c r="G6710" s="292">
        <v>0.17548050000000001</v>
      </c>
      <c r="H6710" s="68">
        <v>0.20145253333333332</v>
      </c>
      <c r="I6710" s="68">
        <v>0.18717919999999999</v>
      </c>
      <c r="T6710" s="91"/>
      <c r="U6710" s="91"/>
      <c r="AA6710" s="91"/>
      <c r="AB6710" s="91"/>
      <c r="AC6710" s="91"/>
      <c r="AD6710" s="91"/>
      <c r="AE6710" s="91"/>
      <c r="AF6710" s="91"/>
    </row>
    <row r="6711" spans="1:32" x14ac:dyDescent="0.3">
      <c r="A6711" s="65">
        <v>0</v>
      </c>
      <c r="B6711" s="10">
        <v>6708</v>
      </c>
      <c r="C6711" s="71">
        <v>0.67079999999999995</v>
      </c>
      <c r="D6711" s="74">
        <v>755447</v>
      </c>
      <c r="E6711" s="61">
        <v>701922</v>
      </c>
      <c r="F6711" s="68">
        <v>0.18886174999999999</v>
      </c>
      <c r="G6711" s="292">
        <v>0.17548050000000001</v>
      </c>
      <c r="H6711" s="68">
        <v>0.20145253333333332</v>
      </c>
      <c r="I6711" s="68">
        <v>0.18717919999999999</v>
      </c>
      <c r="T6711" s="91"/>
      <c r="U6711" s="91"/>
      <c r="AA6711" s="91"/>
      <c r="AB6711" s="91"/>
      <c r="AC6711" s="91"/>
      <c r="AD6711" s="91"/>
      <c r="AE6711" s="91"/>
      <c r="AF6711" s="91"/>
    </row>
    <row r="6712" spans="1:32" x14ac:dyDescent="0.3">
      <c r="A6712" s="65">
        <v>0</v>
      </c>
      <c r="B6712" s="10">
        <v>6709</v>
      </c>
      <c r="C6712" s="71">
        <v>0.67090000000000005</v>
      </c>
      <c r="D6712" s="74">
        <v>755447</v>
      </c>
      <c r="E6712" s="61">
        <v>701922</v>
      </c>
      <c r="F6712" s="68">
        <v>0.18886174999999999</v>
      </c>
      <c r="G6712" s="292">
        <v>0.17548050000000001</v>
      </c>
      <c r="H6712" s="68">
        <v>0.20145253333333332</v>
      </c>
      <c r="I6712" s="68">
        <v>0.18717919999999999</v>
      </c>
      <c r="T6712" s="91"/>
      <c r="U6712" s="91"/>
      <c r="AA6712" s="91"/>
      <c r="AB6712" s="91"/>
      <c r="AC6712" s="91"/>
      <c r="AD6712" s="91"/>
      <c r="AE6712" s="91"/>
      <c r="AF6712" s="91"/>
    </row>
    <row r="6713" spans="1:32" x14ac:dyDescent="0.3">
      <c r="A6713" s="65">
        <v>0</v>
      </c>
      <c r="B6713" s="10">
        <v>6710</v>
      </c>
      <c r="C6713" s="71">
        <v>0.67100000000000004</v>
      </c>
      <c r="D6713" s="74">
        <v>755447</v>
      </c>
      <c r="E6713" s="61">
        <v>701922</v>
      </c>
      <c r="F6713" s="68">
        <v>0.18886174999999999</v>
      </c>
      <c r="G6713" s="292">
        <v>0.17548050000000001</v>
      </c>
      <c r="H6713" s="68">
        <v>0.20145253333333332</v>
      </c>
      <c r="I6713" s="68">
        <v>0.18717919999999999</v>
      </c>
      <c r="T6713" s="91"/>
      <c r="U6713" s="91"/>
      <c r="AA6713" s="91"/>
      <c r="AB6713" s="91"/>
      <c r="AC6713" s="91"/>
      <c r="AD6713" s="91"/>
      <c r="AE6713" s="91"/>
      <c r="AF6713" s="91"/>
    </row>
    <row r="6714" spans="1:32" x14ac:dyDescent="0.3">
      <c r="A6714" s="65">
        <v>0</v>
      </c>
      <c r="B6714" s="10">
        <v>6711</v>
      </c>
      <c r="C6714" s="71">
        <v>0.67110000000000003</v>
      </c>
      <c r="D6714" s="74">
        <v>755447</v>
      </c>
      <c r="E6714" s="61">
        <v>701922</v>
      </c>
      <c r="F6714" s="68">
        <v>0.18886174999999999</v>
      </c>
      <c r="G6714" s="292">
        <v>0.17548050000000001</v>
      </c>
      <c r="H6714" s="68">
        <v>0.20145253333333332</v>
      </c>
      <c r="I6714" s="68">
        <v>0.18717919999999999</v>
      </c>
      <c r="T6714" s="91"/>
      <c r="U6714" s="91"/>
      <c r="AA6714" s="91"/>
      <c r="AB6714" s="91"/>
      <c r="AC6714" s="91"/>
      <c r="AD6714" s="91"/>
      <c r="AE6714" s="91"/>
      <c r="AF6714" s="91"/>
    </row>
    <row r="6715" spans="1:32" x14ac:dyDescent="0.3">
      <c r="A6715" s="65">
        <v>0</v>
      </c>
      <c r="B6715" s="10">
        <v>6712</v>
      </c>
      <c r="C6715" s="71">
        <v>0.67120000000000002</v>
      </c>
      <c r="D6715" s="74">
        <v>755447</v>
      </c>
      <c r="E6715" s="61">
        <v>701922</v>
      </c>
      <c r="F6715" s="68">
        <v>0.18886174999999999</v>
      </c>
      <c r="G6715" s="292">
        <v>0.17548050000000001</v>
      </c>
      <c r="H6715" s="68">
        <v>0.20145253333333332</v>
      </c>
      <c r="I6715" s="68">
        <v>0.18717919999999999</v>
      </c>
      <c r="T6715" s="91"/>
      <c r="U6715" s="91"/>
      <c r="AA6715" s="91"/>
      <c r="AB6715" s="91"/>
      <c r="AC6715" s="91"/>
      <c r="AD6715" s="91"/>
      <c r="AE6715" s="91"/>
      <c r="AF6715" s="91"/>
    </row>
    <row r="6716" spans="1:32" x14ac:dyDescent="0.3">
      <c r="A6716" s="65">
        <v>0</v>
      </c>
      <c r="B6716" s="10">
        <v>6713</v>
      </c>
      <c r="C6716" s="71">
        <v>0.67130000000000001</v>
      </c>
      <c r="D6716" s="74">
        <v>755447</v>
      </c>
      <c r="E6716" s="61">
        <v>701922</v>
      </c>
      <c r="F6716" s="68">
        <v>0.18886174999999999</v>
      </c>
      <c r="G6716" s="292">
        <v>0.17548050000000001</v>
      </c>
      <c r="H6716" s="68">
        <v>0.20145253333333332</v>
      </c>
      <c r="I6716" s="68">
        <v>0.18717919999999999</v>
      </c>
      <c r="T6716" s="91"/>
      <c r="U6716" s="91"/>
      <c r="AA6716" s="91"/>
      <c r="AB6716" s="91"/>
      <c r="AC6716" s="91"/>
      <c r="AD6716" s="91"/>
      <c r="AE6716" s="91"/>
      <c r="AF6716" s="91"/>
    </row>
    <row r="6717" spans="1:32" x14ac:dyDescent="0.3">
      <c r="A6717" s="65">
        <v>0</v>
      </c>
      <c r="B6717" s="10">
        <v>6714</v>
      </c>
      <c r="C6717" s="71">
        <v>0.6714</v>
      </c>
      <c r="D6717" s="74">
        <v>755447</v>
      </c>
      <c r="E6717" s="61">
        <v>701922</v>
      </c>
      <c r="F6717" s="68">
        <v>0.18886174999999999</v>
      </c>
      <c r="G6717" s="292">
        <v>0.17548050000000001</v>
      </c>
      <c r="H6717" s="68">
        <v>0.20145253333333332</v>
      </c>
      <c r="I6717" s="68">
        <v>0.18717919999999999</v>
      </c>
      <c r="T6717" s="91"/>
      <c r="U6717" s="91"/>
      <c r="AA6717" s="91"/>
      <c r="AB6717" s="91"/>
      <c r="AC6717" s="91"/>
      <c r="AD6717" s="91"/>
      <c r="AE6717" s="91"/>
      <c r="AF6717" s="91"/>
    </row>
    <row r="6718" spans="1:32" x14ac:dyDescent="0.3">
      <c r="A6718" s="65">
        <v>0</v>
      </c>
      <c r="B6718" s="10">
        <v>6715</v>
      </c>
      <c r="C6718" s="71">
        <v>0.67149999999999999</v>
      </c>
      <c r="D6718" s="74">
        <v>755447</v>
      </c>
      <c r="E6718" s="61">
        <v>701922</v>
      </c>
      <c r="F6718" s="68">
        <v>0.18886174999999999</v>
      </c>
      <c r="G6718" s="292">
        <v>0.17548050000000001</v>
      </c>
      <c r="H6718" s="68">
        <v>0.20145253333333332</v>
      </c>
      <c r="I6718" s="68">
        <v>0.18717919999999999</v>
      </c>
      <c r="T6718" s="91"/>
      <c r="U6718" s="91"/>
      <c r="AA6718" s="91"/>
      <c r="AB6718" s="91"/>
      <c r="AC6718" s="91"/>
      <c r="AD6718" s="91"/>
      <c r="AE6718" s="91"/>
      <c r="AF6718" s="91"/>
    </row>
    <row r="6719" spans="1:32" x14ac:dyDescent="0.3">
      <c r="A6719" s="65">
        <v>0</v>
      </c>
      <c r="B6719" s="10">
        <v>6716</v>
      </c>
      <c r="C6719" s="71">
        <v>0.67159999999999997</v>
      </c>
      <c r="D6719" s="74">
        <v>755447</v>
      </c>
      <c r="E6719" s="61">
        <v>701922</v>
      </c>
      <c r="F6719" s="68">
        <v>0.18886174999999999</v>
      </c>
      <c r="G6719" s="292">
        <v>0.17548050000000001</v>
      </c>
      <c r="H6719" s="68">
        <v>0.20145253333333332</v>
      </c>
      <c r="I6719" s="68">
        <v>0.18717919999999999</v>
      </c>
      <c r="T6719" s="91"/>
      <c r="U6719" s="91"/>
      <c r="AA6719" s="91"/>
      <c r="AB6719" s="91"/>
      <c r="AC6719" s="91"/>
      <c r="AD6719" s="91"/>
      <c r="AE6719" s="91"/>
      <c r="AF6719" s="91"/>
    </row>
    <row r="6720" spans="1:32" x14ac:dyDescent="0.3">
      <c r="A6720" s="65">
        <v>0</v>
      </c>
      <c r="B6720" s="10">
        <v>6717</v>
      </c>
      <c r="C6720" s="71">
        <v>0.67169999999999996</v>
      </c>
      <c r="D6720" s="74">
        <v>755447</v>
      </c>
      <c r="E6720" s="61">
        <v>701922</v>
      </c>
      <c r="F6720" s="68">
        <v>0.18886174999999999</v>
      </c>
      <c r="G6720" s="292">
        <v>0.17548050000000001</v>
      </c>
      <c r="H6720" s="68">
        <v>0.20145253333333332</v>
      </c>
      <c r="I6720" s="68">
        <v>0.18717919999999999</v>
      </c>
      <c r="T6720" s="91"/>
      <c r="U6720" s="91"/>
      <c r="AA6720" s="91"/>
      <c r="AB6720" s="91"/>
      <c r="AC6720" s="91"/>
      <c r="AD6720" s="91"/>
      <c r="AE6720" s="91"/>
      <c r="AF6720" s="91"/>
    </row>
    <row r="6721" spans="1:32" x14ac:dyDescent="0.3">
      <c r="A6721" s="65">
        <v>0</v>
      </c>
      <c r="B6721" s="10">
        <v>6718</v>
      </c>
      <c r="C6721" s="71">
        <v>0.67179999999999995</v>
      </c>
      <c r="D6721" s="74">
        <v>755447</v>
      </c>
      <c r="E6721" s="61">
        <v>701922</v>
      </c>
      <c r="F6721" s="68">
        <v>0.18886174999999999</v>
      </c>
      <c r="G6721" s="292">
        <v>0.17548050000000001</v>
      </c>
      <c r="H6721" s="68">
        <v>0.20145253333333332</v>
      </c>
      <c r="I6721" s="68">
        <v>0.18717919999999999</v>
      </c>
      <c r="T6721" s="91"/>
      <c r="U6721" s="91"/>
      <c r="AA6721" s="91"/>
      <c r="AB6721" s="91"/>
      <c r="AC6721" s="91"/>
      <c r="AD6721" s="91"/>
      <c r="AE6721" s="91"/>
      <c r="AF6721" s="91"/>
    </row>
    <row r="6722" spans="1:32" x14ac:dyDescent="0.3">
      <c r="A6722" s="65">
        <v>0</v>
      </c>
      <c r="B6722" s="10">
        <v>6719</v>
      </c>
      <c r="C6722" s="71">
        <v>0.67190000000000005</v>
      </c>
      <c r="D6722" s="74">
        <v>755447</v>
      </c>
      <c r="E6722" s="61">
        <v>701922</v>
      </c>
      <c r="F6722" s="68">
        <v>0.18886174999999999</v>
      </c>
      <c r="G6722" s="292">
        <v>0.17548050000000001</v>
      </c>
      <c r="H6722" s="68">
        <v>0.20145253333333332</v>
      </c>
      <c r="I6722" s="68">
        <v>0.18717919999999999</v>
      </c>
      <c r="T6722" s="91"/>
      <c r="U6722" s="91"/>
      <c r="AA6722" s="91"/>
      <c r="AB6722" s="91"/>
      <c r="AC6722" s="91"/>
      <c r="AD6722" s="91"/>
      <c r="AE6722" s="91"/>
      <c r="AF6722" s="91"/>
    </row>
    <row r="6723" spans="1:32" x14ac:dyDescent="0.3">
      <c r="A6723" s="65">
        <v>0</v>
      </c>
      <c r="B6723" s="10">
        <v>6720</v>
      </c>
      <c r="C6723" s="71">
        <v>0.67200000000000004</v>
      </c>
      <c r="D6723" s="74">
        <v>755447</v>
      </c>
      <c r="E6723" s="61">
        <v>701922</v>
      </c>
      <c r="F6723" s="68">
        <v>0.18886174999999999</v>
      </c>
      <c r="G6723" s="292">
        <v>0.17548050000000001</v>
      </c>
      <c r="H6723" s="68">
        <v>0.20145253333333332</v>
      </c>
      <c r="I6723" s="68">
        <v>0.18717919999999999</v>
      </c>
      <c r="T6723" s="91"/>
      <c r="U6723" s="91"/>
      <c r="AA6723" s="91"/>
      <c r="AB6723" s="91"/>
      <c r="AC6723" s="91"/>
      <c r="AD6723" s="91"/>
      <c r="AE6723" s="91"/>
      <c r="AF6723" s="91"/>
    </row>
    <row r="6724" spans="1:32" x14ac:dyDescent="0.3">
      <c r="A6724" s="65">
        <v>0</v>
      </c>
      <c r="B6724" s="10">
        <v>6721</v>
      </c>
      <c r="C6724" s="71">
        <v>0.67210000000000003</v>
      </c>
      <c r="D6724" s="74">
        <v>755447</v>
      </c>
      <c r="E6724" s="61">
        <v>701922</v>
      </c>
      <c r="F6724" s="68">
        <v>0.18886174999999999</v>
      </c>
      <c r="G6724" s="292">
        <v>0.17548050000000001</v>
      </c>
      <c r="H6724" s="68">
        <v>0.20145253333333332</v>
      </c>
      <c r="I6724" s="68">
        <v>0.18717919999999999</v>
      </c>
      <c r="T6724" s="91"/>
      <c r="U6724" s="91"/>
      <c r="AA6724" s="91"/>
      <c r="AB6724" s="91"/>
      <c r="AC6724" s="91"/>
      <c r="AD6724" s="91"/>
      <c r="AE6724" s="91"/>
      <c r="AF6724" s="91"/>
    </row>
    <row r="6725" spans="1:32" x14ac:dyDescent="0.3">
      <c r="A6725" s="65">
        <v>0</v>
      </c>
      <c r="B6725" s="10">
        <v>6722</v>
      </c>
      <c r="C6725" s="71">
        <v>0.67220000000000002</v>
      </c>
      <c r="D6725" s="74">
        <v>755447</v>
      </c>
      <c r="E6725" s="61">
        <v>701922</v>
      </c>
      <c r="F6725" s="68">
        <v>0.18886174999999999</v>
      </c>
      <c r="G6725" s="292">
        <v>0.17548050000000001</v>
      </c>
      <c r="H6725" s="68">
        <v>0.20145253333333332</v>
      </c>
      <c r="I6725" s="68">
        <v>0.18717919999999999</v>
      </c>
      <c r="T6725" s="91"/>
      <c r="U6725" s="91"/>
      <c r="AA6725" s="91"/>
      <c r="AB6725" s="91"/>
      <c r="AC6725" s="91"/>
      <c r="AD6725" s="91"/>
      <c r="AE6725" s="91"/>
      <c r="AF6725" s="91"/>
    </row>
    <row r="6726" spans="1:32" x14ac:dyDescent="0.3">
      <c r="A6726" s="65">
        <v>0</v>
      </c>
      <c r="B6726" s="10">
        <v>6723</v>
      </c>
      <c r="C6726" s="71">
        <v>0.67230000000000001</v>
      </c>
      <c r="D6726" s="74">
        <v>755447</v>
      </c>
      <c r="E6726" s="61">
        <v>701922</v>
      </c>
      <c r="F6726" s="68">
        <v>0.18886174999999999</v>
      </c>
      <c r="G6726" s="292">
        <v>0.17548050000000001</v>
      </c>
      <c r="H6726" s="68">
        <v>0.20145253333333332</v>
      </c>
      <c r="I6726" s="68">
        <v>0.18717919999999999</v>
      </c>
      <c r="T6726" s="91"/>
      <c r="U6726" s="91"/>
      <c r="AA6726" s="91"/>
      <c r="AB6726" s="91"/>
      <c r="AC6726" s="91"/>
      <c r="AD6726" s="91"/>
      <c r="AE6726" s="91"/>
      <c r="AF6726" s="91"/>
    </row>
    <row r="6727" spans="1:32" x14ac:dyDescent="0.3">
      <c r="A6727" s="65">
        <v>0</v>
      </c>
      <c r="B6727" s="10">
        <v>6724</v>
      </c>
      <c r="C6727" s="71">
        <v>0.6724</v>
      </c>
      <c r="D6727" s="74">
        <v>755447</v>
      </c>
      <c r="E6727" s="61">
        <v>701922</v>
      </c>
      <c r="F6727" s="68">
        <v>0.18886174999999999</v>
      </c>
      <c r="G6727" s="292">
        <v>0.17548050000000001</v>
      </c>
      <c r="H6727" s="68">
        <v>0.20145253333333332</v>
      </c>
      <c r="I6727" s="68">
        <v>0.18717919999999999</v>
      </c>
      <c r="T6727" s="91"/>
      <c r="U6727" s="91"/>
      <c r="AA6727" s="91"/>
      <c r="AB6727" s="91"/>
      <c r="AC6727" s="91"/>
      <c r="AD6727" s="91"/>
      <c r="AE6727" s="91"/>
      <c r="AF6727" s="91"/>
    </row>
    <row r="6728" spans="1:32" x14ac:dyDescent="0.3">
      <c r="A6728" s="65">
        <v>0</v>
      </c>
      <c r="B6728" s="10">
        <v>6725</v>
      </c>
      <c r="C6728" s="71">
        <v>0.67249999999999999</v>
      </c>
      <c r="D6728" s="74">
        <v>755447</v>
      </c>
      <c r="E6728" s="61">
        <v>701922</v>
      </c>
      <c r="F6728" s="68">
        <v>0.18886174999999999</v>
      </c>
      <c r="G6728" s="292">
        <v>0.17548050000000001</v>
      </c>
      <c r="H6728" s="68">
        <v>0.20145253333333332</v>
      </c>
      <c r="I6728" s="68">
        <v>0.18717919999999999</v>
      </c>
      <c r="T6728" s="91"/>
      <c r="U6728" s="91"/>
      <c r="AA6728" s="91"/>
      <c r="AB6728" s="91"/>
      <c r="AC6728" s="91"/>
      <c r="AD6728" s="91"/>
      <c r="AE6728" s="91"/>
      <c r="AF6728" s="91"/>
    </row>
    <row r="6729" spans="1:32" x14ac:dyDescent="0.3">
      <c r="A6729" s="65">
        <v>0</v>
      </c>
      <c r="B6729" s="10">
        <v>6726</v>
      </c>
      <c r="C6729" s="71">
        <v>0.67259999999999998</v>
      </c>
      <c r="D6729" s="74">
        <v>755447</v>
      </c>
      <c r="E6729" s="61">
        <v>701922</v>
      </c>
      <c r="F6729" s="68">
        <v>0.18886174999999999</v>
      </c>
      <c r="G6729" s="292">
        <v>0.17548050000000001</v>
      </c>
      <c r="H6729" s="68">
        <v>0.20145253333333332</v>
      </c>
      <c r="I6729" s="68">
        <v>0.18717919999999999</v>
      </c>
      <c r="T6729" s="91"/>
      <c r="U6729" s="91"/>
      <c r="AA6729" s="91"/>
      <c r="AB6729" s="91"/>
      <c r="AC6729" s="91"/>
      <c r="AD6729" s="91"/>
      <c r="AE6729" s="91"/>
      <c r="AF6729" s="91"/>
    </row>
    <row r="6730" spans="1:32" x14ac:dyDescent="0.3">
      <c r="A6730" s="65">
        <v>0</v>
      </c>
      <c r="B6730" s="10">
        <v>6727</v>
      </c>
      <c r="C6730" s="71">
        <v>0.67269999999999996</v>
      </c>
      <c r="D6730" s="74">
        <v>755447</v>
      </c>
      <c r="E6730" s="61">
        <v>701922</v>
      </c>
      <c r="F6730" s="68">
        <v>0.18886174999999999</v>
      </c>
      <c r="G6730" s="292">
        <v>0.17548050000000001</v>
      </c>
      <c r="H6730" s="68">
        <v>0.20145253333333332</v>
      </c>
      <c r="I6730" s="68">
        <v>0.18717919999999999</v>
      </c>
      <c r="T6730" s="91"/>
      <c r="U6730" s="91"/>
      <c r="AA6730" s="91"/>
      <c r="AB6730" s="91"/>
      <c r="AC6730" s="91"/>
      <c r="AD6730" s="91"/>
      <c r="AE6730" s="91"/>
      <c r="AF6730" s="91"/>
    </row>
    <row r="6731" spans="1:32" x14ac:dyDescent="0.3">
      <c r="A6731" s="65">
        <v>0</v>
      </c>
      <c r="B6731" s="10">
        <v>6728</v>
      </c>
      <c r="C6731" s="71">
        <v>0.67279999999999995</v>
      </c>
      <c r="D6731" s="74">
        <v>755447</v>
      </c>
      <c r="E6731" s="61">
        <v>701922</v>
      </c>
      <c r="F6731" s="68">
        <v>0.18886174999999999</v>
      </c>
      <c r="G6731" s="292">
        <v>0.17548050000000001</v>
      </c>
      <c r="H6731" s="68">
        <v>0.20145253333333332</v>
      </c>
      <c r="I6731" s="68">
        <v>0.18717919999999999</v>
      </c>
      <c r="T6731" s="91"/>
      <c r="U6731" s="91"/>
      <c r="AA6731" s="91"/>
      <c r="AB6731" s="91"/>
      <c r="AC6731" s="91"/>
      <c r="AD6731" s="91"/>
      <c r="AE6731" s="91"/>
      <c r="AF6731" s="91"/>
    </row>
    <row r="6732" spans="1:32" x14ac:dyDescent="0.3">
      <c r="A6732" s="65">
        <v>0</v>
      </c>
      <c r="B6732" s="10">
        <v>6729</v>
      </c>
      <c r="C6732" s="71">
        <v>0.67290000000000005</v>
      </c>
      <c r="D6732" s="74">
        <v>755447</v>
      </c>
      <c r="E6732" s="61">
        <v>701922</v>
      </c>
      <c r="F6732" s="68">
        <v>0.18886174999999999</v>
      </c>
      <c r="G6732" s="292">
        <v>0.17548050000000001</v>
      </c>
      <c r="H6732" s="68">
        <v>0.20145253333333332</v>
      </c>
      <c r="I6732" s="68">
        <v>0.18717919999999999</v>
      </c>
      <c r="T6732" s="91"/>
      <c r="U6732" s="91"/>
      <c r="AA6732" s="91"/>
      <c r="AB6732" s="91"/>
      <c r="AC6732" s="91"/>
      <c r="AD6732" s="91"/>
      <c r="AE6732" s="91"/>
      <c r="AF6732" s="91"/>
    </row>
    <row r="6733" spans="1:32" x14ac:dyDescent="0.3">
      <c r="A6733" s="65">
        <v>0</v>
      </c>
      <c r="B6733" s="10">
        <v>6730</v>
      </c>
      <c r="C6733" s="71">
        <v>0.67300000000000004</v>
      </c>
      <c r="D6733" s="74">
        <v>755447</v>
      </c>
      <c r="E6733" s="61">
        <v>701922</v>
      </c>
      <c r="F6733" s="68">
        <v>0.18886174999999999</v>
      </c>
      <c r="G6733" s="292">
        <v>0.17548050000000001</v>
      </c>
      <c r="H6733" s="68">
        <v>0.20145253333333332</v>
      </c>
      <c r="I6733" s="68">
        <v>0.18717919999999999</v>
      </c>
      <c r="T6733" s="91"/>
      <c r="U6733" s="91"/>
      <c r="AA6733" s="91"/>
      <c r="AB6733" s="91"/>
      <c r="AC6733" s="91"/>
      <c r="AD6733" s="91"/>
      <c r="AE6733" s="91"/>
      <c r="AF6733" s="91"/>
    </row>
    <row r="6734" spans="1:32" x14ac:dyDescent="0.3">
      <c r="A6734" s="65">
        <v>0</v>
      </c>
      <c r="B6734" s="10">
        <v>6731</v>
      </c>
      <c r="C6734" s="71">
        <v>0.67310000000000003</v>
      </c>
      <c r="D6734" s="74">
        <v>755447</v>
      </c>
      <c r="E6734" s="61">
        <v>701922</v>
      </c>
      <c r="F6734" s="68">
        <v>0.18886174999999999</v>
      </c>
      <c r="G6734" s="292">
        <v>0.17548050000000001</v>
      </c>
      <c r="H6734" s="68">
        <v>0.20145253333333332</v>
      </c>
      <c r="I6734" s="68">
        <v>0.18717919999999999</v>
      </c>
      <c r="T6734" s="91"/>
      <c r="U6734" s="91"/>
      <c r="AA6734" s="91"/>
      <c r="AB6734" s="91"/>
      <c r="AC6734" s="91"/>
      <c r="AD6734" s="91"/>
      <c r="AE6734" s="91"/>
      <c r="AF6734" s="91"/>
    </row>
    <row r="6735" spans="1:32" x14ac:dyDescent="0.3">
      <c r="A6735" s="65">
        <v>0</v>
      </c>
      <c r="B6735" s="10">
        <v>6732</v>
      </c>
      <c r="C6735" s="71">
        <v>0.67320000000000002</v>
      </c>
      <c r="D6735" s="74">
        <v>755447</v>
      </c>
      <c r="E6735" s="61">
        <v>701922</v>
      </c>
      <c r="F6735" s="68">
        <v>0.18886174999999999</v>
      </c>
      <c r="G6735" s="292">
        <v>0.17548050000000001</v>
      </c>
      <c r="H6735" s="68">
        <v>0.20145253333333332</v>
      </c>
      <c r="I6735" s="68">
        <v>0.18717919999999999</v>
      </c>
      <c r="T6735" s="91"/>
      <c r="U6735" s="91"/>
      <c r="AA6735" s="91"/>
      <c r="AB6735" s="91"/>
      <c r="AC6735" s="91"/>
      <c r="AD6735" s="91"/>
      <c r="AE6735" s="91"/>
      <c r="AF6735" s="91"/>
    </row>
    <row r="6736" spans="1:32" x14ac:dyDescent="0.3">
      <c r="A6736" s="65">
        <v>0</v>
      </c>
      <c r="B6736" s="10">
        <v>6733</v>
      </c>
      <c r="C6736" s="71">
        <v>0.67330000000000001</v>
      </c>
      <c r="D6736" s="74">
        <v>755447</v>
      </c>
      <c r="E6736" s="61">
        <v>701922</v>
      </c>
      <c r="F6736" s="68">
        <v>0.18886174999999999</v>
      </c>
      <c r="G6736" s="292">
        <v>0.17548050000000001</v>
      </c>
      <c r="H6736" s="68">
        <v>0.20145253333333332</v>
      </c>
      <c r="I6736" s="68">
        <v>0.18717919999999999</v>
      </c>
      <c r="T6736" s="91"/>
      <c r="U6736" s="91"/>
      <c r="AA6736" s="91"/>
      <c r="AB6736" s="91"/>
      <c r="AC6736" s="91"/>
      <c r="AD6736" s="91"/>
      <c r="AE6736" s="91"/>
      <c r="AF6736" s="91"/>
    </row>
    <row r="6737" spans="1:32" x14ac:dyDescent="0.3">
      <c r="A6737" s="65">
        <v>0</v>
      </c>
      <c r="B6737" s="10">
        <v>6734</v>
      </c>
      <c r="C6737" s="71">
        <v>0.6734</v>
      </c>
      <c r="D6737" s="74">
        <v>755447</v>
      </c>
      <c r="E6737" s="61">
        <v>701922</v>
      </c>
      <c r="F6737" s="68">
        <v>0.18886174999999999</v>
      </c>
      <c r="G6737" s="292">
        <v>0.17548050000000001</v>
      </c>
      <c r="H6737" s="68">
        <v>0.20145253333333332</v>
      </c>
      <c r="I6737" s="68">
        <v>0.18717919999999999</v>
      </c>
      <c r="T6737" s="91"/>
      <c r="U6737" s="91"/>
      <c r="AA6737" s="91"/>
      <c r="AB6737" s="91"/>
      <c r="AC6737" s="91"/>
      <c r="AD6737" s="91"/>
      <c r="AE6737" s="91"/>
      <c r="AF6737" s="91"/>
    </row>
    <row r="6738" spans="1:32" x14ac:dyDescent="0.3">
      <c r="A6738" s="65">
        <v>0</v>
      </c>
      <c r="B6738" s="10">
        <v>6735</v>
      </c>
      <c r="C6738" s="71">
        <v>0.67349999999999999</v>
      </c>
      <c r="D6738" s="74">
        <v>755447</v>
      </c>
      <c r="E6738" s="61">
        <v>701922</v>
      </c>
      <c r="F6738" s="68">
        <v>0.18886174999999999</v>
      </c>
      <c r="G6738" s="292">
        <v>0.17548050000000001</v>
      </c>
      <c r="H6738" s="68">
        <v>0.20145253333333332</v>
      </c>
      <c r="I6738" s="68">
        <v>0.18717919999999999</v>
      </c>
      <c r="T6738" s="91"/>
      <c r="U6738" s="91"/>
      <c r="AA6738" s="91"/>
      <c r="AB6738" s="91"/>
      <c r="AC6738" s="91"/>
      <c r="AD6738" s="91"/>
      <c r="AE6738" s="91"/>
      <c r="AF6738" s="91"/>
    </row>
    <row r="6739" spans="1:32" x14ac:dyDescent="0.3">
      <c r="A6739" s="65">
        <v>0</v>
      </c>
      <c r="B6739" s="10">
        <v>6736</v>
      </c>
      <c r="C6739" s="71">
        <v>0.67359999999999998</v>
      </c>
      <c r="D6739" s="74">
        <v>755447</v>
      </c>
      <c r="E6739" s="61">
        <v>701922</v>
      </c>
      <c r="F6739" s="68">
        <v>0.18886174999999999</v>
      </c>
      <c r="G6739" s="292">
        <v>0.17548050000000001</v>
      </c>
      <c r="H6739" s="68">
        <v>0.20145253333333332</v>
      </c>
      <c r="I6739" s="68">
        <v>0.18717919999999999</v>
      </c>
      <c r="T6739" s="91"/>
      <c r="U6739" s="91"/>
      <c r="AA6739" s="91"/>
      <c r="AB6739" s="91"/>
      <c r="AC6739" s="91"/>
      <c r="AD6739" s="91"/>
      <c r="AE6739" s="91"/>
      <c r="AF6739" s="91"/>
    </row>
    <row r="6740" spans="1:32" x14ac:dyDescent="0.3">
      <c r="A6740" s="65">
        <v>0</v>
      </c>
      <c r="B6740" s="10">
        <v>6737</v>
      </c>
      <c r="C6740" s="71">
        <v>0.67369999999999997</v>
      </c>
      <c r="D6740" s="74">
        <v>755447</v>
      </c>
      <c r="E6740" s="61">
        <v>701922</v>
      </c>
      <c r="F6740" s="68">
        <v>0.18886174999999999</v>
      </c>
      <c r="G6740" s="292">
        <v>0.17548050000000001</v>
      </c>
      <c r="H6740" s="68">
        <v>0.20145253333333332</v>
      </c>
      <c r="I6740" s="68">
        <v>0.18717919999999999</v>
      </c>
      <c r="T6740" s="91"/>
      <c r="U6740" s="91"/>
      <c r="AA6740" s="91"/>
      <c r="AB6740" s="91"/>
      <c r="AC6740" s="91"/>
      <c r="AD6740" s="91"/>
      <c r="AE6740" s="91"/>
      <c r="AF6740" s="91"/>
    </row>
    <row r="6741" spans="1:32" x14ac:dyDescent="0.3">
      <c r="A6741" s="65">
        <v>0</v>
      </c>
      <c r="B6741" s="10">
        <v>6738</v>
      </c>
      <c r="C6741" s="71">
        <v>0.67379999999999995</v>
      </c>
      <c r="D6741" s="74">
        <v>755447</v>
      </c>
      <c r="E6741" s="61">
        <v>701922</v>
      </c>
      <c r="F6741" s="68">
        <v>0.18886174999999999</v>
      </c>
      <c r="G6741" s="292">
        <v>0.17548050000000001</v>
      </c>
      <c r="H6741" s="68">
        <v>0.20145253333333332</v>
      </c>
      <c r="I6741" s="68">
        <v>0.18717919999999999</v>
      </c>
      <c r="T6741" s="91"/>
      <c r="U6741" s="91"/>
      <c r="AA6741" s="91"/>
      <c r="AB6741" s="91"/>
      <c r="AC6741" s="91"/>
      <c r="AD6741" s="91"/>
      <c r="AE6741" s="91"/>
      <c r="AF6741" s="91"/>
    </row>
    <row r="6742" spans="1:32" x14ac:dyDescent="0.3">
      <c r="A6742" s="65">
        <v>0</v>
      </c>
      <c r="B6742" s="10">
        <v>6739</v>
      </c>
      <c r="C6742" s="71">
        <v>0.67390000000000005</v>
      </c>
      <c r="D6742" s="74">
        <v>755447</v>
      </c>
      <c r="E6742" s="61">
        <v>701922</v>
      </c>
      <c r="F6742" s="68">
        <v>0.18886174999999999</v>
      </c>
      <c r="G6742" s="292">
        <v>0.17548050000000001</v>
      </c>
      <c r="H6742" s="68">
        <v>0.20145253333333332</v>
      </c>
      <c r="I6742" s="68">
        <v>0.18717919999999999</v>
      </c>
      <c r="T6742" s="91"/>
      <c r="U6742" s="91"/>
      <c r="AA6742" s="91"/>
      <c r="AB6742" s="91"/>
      <c r="AC6742" s="91"/>
      <c r="AD6742" s="91"/>
      <c r="AE6742" s="91"/>
      <c r="AF6742" s="91"/>
    </row>
    <row r="6743" spans="1:32" x14ac:dyDescent="0.3">
      <c r="A6743" s="65">
        <v>0</v>
      </c>
      <c r="B6743" s="10">
        <v>6740</v>
      </c>
      <c r="C6743" s="71">
        <v>0.67400000000000004</v>
      </c>
      <c r="D6743" s="74">
        <v>755447</v>
      </c>
      <c r="E6743" s="61">
        <v>701922</v>
      </c>
      <c r="F6743" s="68">
        <v>0.18886174999999999</v>
      </c>
      <c r="G6743" s="292">
        <v>0.17548050000000001</v>
      </c>
      <c r="H6743" s="68">
        <v>0.20145253333333332</v>
      </c>
      <c r="I6743" s="68">
        <v>0.18717919999999999</v>
      </c>
      <c r="T6743" s="91"/>
      <c r="U6743" s="91"/>
      <c r="AA6743" s="91"/>
      <c r="AB6743" s="91"/>
      <c r="AC6743" s="91"/>
      <c r="AD6743" s="91"/>
      <c r="AE6743" s="91"/>
      <c r="AF6743" s="91"/>
    </row>
    <row r="6744" spans="1:32" x14ac:dyDescent="0.3">
      <c r="A6744" s="65">
        <v>0</v>
      </c>
      <c r="B6744" s="10">
        <v>6741</v>
      </c>
      <c r="C6744" s="71">
        <v>0.67410000000000003</v>
      </c>
      <c r="D6744" s="74">
        <v>755447</v>
      </c>
      <c r="E6744" s="61">
        <v>701922</v>
      </c>
      <c r="F6744" s="68">
        <v>0.18886174999999999</v>
      </c>
      <c r="G6744" s="292">
        <v>0.17548050000000001</v>
      </c>
      <c r="H6744" s="68">
        <v>0.20145253333333332</v>
      </c>
      <c r="I6744" s="68">
        <v>0.18717919999999999</v>
      </c>
      <c r="T6744" s="91"/>
      <c r="U6744" s="91"/>
      <c r="AA6744" s="91"/>
      <c r="AB6744" s="91"/>
      <c r="AC6744" s="91"/>
      <c r="AD6744" s="91"/>
      <c r="AE6744" s="91"/>
      <c r="AF6744" s="91"/>
    </row>
    <row r="6745" spans="1:32" x14ac:dyDescent="0.3">
      <c r="A6745" s="65">
        <v>0</v>
      </c>
      <c r="B6745" s="10">
        <v>6742</v>
      </c>
      <c r="C6745" s="71">
        <v>0.67420000000000002</v>
      </c>
      <c r="D6745" s="74">
        <v>755447</v>
      </c>
      <c r="E6745" s="61">
        <v>701922</v>
      </c>
      <c r="F6745" s="68">
        <v>0.18886174999999999</v>
      </c>
      <c r="G6745" s="292">
        <v>0.17548050000000001</v>
      </c>
      <c r="H6745" s="68">
        <v>0.20145253333333332</v>
      </c>
      <c r="I6745" s="68">
        <v>0.18717919999999999</v>
      </c>
      <c r="T6745" s="91"/>
      <c r="U6745" s="91"/>
      <c r="AA6745" s="91"/>
      <c r="AB6745" s="91"/>
      <c r="AC6745" s="91"/>
      <c r="AD6745" s="91"/>
      <c r="AE6745" s="91"/>
      <c r="AF6745" s="91"/>
    </row>
    <row r="6746" spans="1:32" x14ac:dyDescent="0.3">
      <c r="A6746" s="65">
        <v>0</v>
      </c>
      <c r="B6746" s="10">
        <v>6743</v>
      </c>
      <c r="C6746" s="71">
        <v>0.67430000000000001</v>
      </c>
      <c r="D6746" s="74">
        <v>755447</v>
      </c>
      <c r="E6746" s="61">
        <v>701922</v>
      </c>
      <c r="F6746" s="68">
        <v>0.18886174999999999</v>
      </c>
      <c r="G6746" s="292">
        <v>0.17548050000000001</v>
      </c>
      <c r="H6746" s="68">
        <v>0.20145253333333332</v>
      </c>
      <c r="I6746" s="68">
        <v>0.18717919999999999</v>
      </c>
      <c r="T6746" s="91"/>
      <c r="U6746" s="91"/>
      <c r="AA6746" s="91"/>
      <c r="AB6746" s="91"/>
      <c r="AC6746" s="91"/>
      <c r="AD6746" s="91"/>
      <c r="AE6746" s="91"/>
      <c r="AF6746" s="91"/>
    </row>
    <row r="6747" spans="1:32" x14ac:dyDescent="0.3">
      <c r="A6747" s="65">
        <v>0</v>
      </c>
      <c r="B6747" s="10">
        <v>6744</v>
      </c>
      <c r="C6747" s="71">
        <v>0.6744</v>
      </c>
      <c r="D6747" s="74">
        <v>755447</v>
      </c>
      <c r="E6747" s="61">
        <v>701922</v>
      </c>
      <c r="F6747" s="68">
        <v>0.18886174999999999</v>
      </c>
      <c r="G6747" s="292">
        <v>0.17548050000000001</v>
      </c>
      <c r="H6747" s="68">
        <v>0.20145253333333332</v>
      </c>
      <c r="I6747" s="68">
        <v>0.18717919999999999</v>
      </c>
      <c r="T6747" s="91"/>
      <c r="U6747" s="91"/>
      <c r="AA6747" s="91"/>
      <c r="AB6747" s="91"/>
      <c r="AC6747" s="91"/>
      <c r="AD6747" s="91"/>
      <c r="AE6747" s="91"/>
      <c r="AF6747" s="91"/>
    </row>
    <row r="6748" spans="1:32" x14ac:dyDescent="0.3">
      <c r="A6748" s="65">
        <v>0</v>
      </c>
      <c r="B6748" s="10">
        <v>6745</v>
      </c>
      <c r="C6748" s="71">
        <v>0.67449999999999999</v>
      </c>
      <c r="D6748" s="74">
        <v>755447</v>
      </c>
      <c r="E6748" s="61">
        <v>701922</v>
      </c>
      <c r="F6748" s="68">
        <v>0.18886174999999999</v>
      </c>
      <c r="G6748" s="292">
        <v>0.17548050000000001</v>
      </c>
      <c r="H6748" s="68">
        <v>0.20145253333333332</v>
      </c>
      <c r="I6748" s="68">
        <v>0.18717919999999999</v>
      </c>
      <c r="T6748" s="91"/>
      <c r="U6748" s="91"/>
      <c r="AA6748" s="91"/>
      <c r="AB6748" s="91"/>
      <c r="AC6748" s="91"/>
      <c r="AD6748" s="91"/>
      <c r="AE6748" s="91"/>
      <c r="AF6748" s="91"/>
    </row>
    <row r="6749" spans="1:32" x14ac:dyDescent="0.3">
      <c r="A6749" s="65">
        <v>0</v>
      </c>
      <c r="B6749" s="10">
        <v>6746</v>
      </c>
      <c r="C6749" s="71">
        <v>0.67459999999999998</v>
      </c>
      <c r="D6749" s="74">
        <v>755447</v>
      </c>
      <c r="E6749" s="61">
        <v>701922</v>
      </c>
      <c r="F6749" s="68">
        <v>0.18886174999999999</v>
      </c>
      <c r="G6749" s="292">
        <v>0.17548050000000001</v>
      </c>
      <c r="H6749" s="68">
        <v>0.20145253333333332</v>
      </c>
      <c r="I6749" s="68">
        <v>0.18717919999999999</v>
      </c>
      <c r="T6749" s="91"/>
      <c r="U6749" s="91"/>
      <c r="AA6749" s="91"/>
      <c r="AB6749" s="91"/>
      <c r="AC6749" s="91"/>
      <c r="AD6749" s="91"/>
      <c r="AE6749" s="91"/>
      <c r="AF6749" s="91"/>
    </row>
    <row r="6750" spans="1:32" x14ac:dyDescent="0.3">
      <c r="A6750" s="65">
        <v>0</v>
      </c>
      <c r="B6750" s="10">
        <v>6747</v>
      </c>
      <c r="C6750" s="71">
        <v>0.67469999999999997</v>
      </c>
      <c r="D6750" s="74">
        <v>755447</v>
      </c>
      <c r="E6750" s="61">
        <v>701922</v>
      </c>
      <c r="F6750" s="68">
        <v>0.18886174999999999</v>
      </c>
      <c r="G6750" s="292">
        <v>0.17548050000000001</v>
      </c>
      <c r="H6750" s="68">
        <v>0.20145253333333332</v>
      </c>
      <c r="I6750" s="68">
        <v>0.18717919999999999</v>
      </c>
      <c r="T6750" s="91"/>
      <c r="U6750" s="91"/>
      <c r="AA6750" s="91"/>
      <c r="AB6750" s="91"/>
      <c r="AC6750" s="91"/>
      <c r="AD6750" s="91"/>
      <c r="AE6750" s="91"/>
      <c r="AF6750" s="91"/>
    </row>
    <row r="6751" spans="1:32" x14ac:dyDescent="0.3">
      <c r="A6751" s="65">
        <v>0</v>
      </c>
      <c r="B6751" s="10">
        <v>6748</v>
      </c>
      <c r="C6751" s="71">
        <v>0.67479999999999996</v>
      </c>
      <c r="D6751" s="74">
        <v>755447</v>
      </c>
      <c r="E6751" s="61">
        <v>701922</v>
      </c>
      <c r="F6751" s="68">
        <v>0.18886174999999999</v>
      </c>
      <c r="G6751" s="292">
        <v>0.17548050000000001</v>
      </c>
      <c r="H6751" s="68">
        <v>0.20145253333333332</v>
      </c>
      <c r="I6751" s="68">
        <v>0.18717919999999999</v>
      </c>
      <c r="T6751" s="91"/>
      <c r="U6751" s="91"/>
      <c r="AA6751" s="91"/>
      <c r="AB6751" s="91"/>
      <c r="AC6751" s="91"/>
      <c r="AD6751" s="91"/>
      <c r="AE6751" s="91"/>
      <c r="AF6751" s="91"/>
    </row>
    <row r="6752" spans="1:32" x14ac:dyDescent="0.3">
      <c r="A6752" s="65">
        <v>0</v>
      </c>
      <c r="B6752" s="10">
        <v>6749</v>
      </c>
      <c r="C6752" s="71">
        <v>0.67490000000000006</v>
      </c>
      <c r="D6752" s="74">
        <v>755447</v>
      </c>
      <c r="E6752" s="61">
        <v>701922</v>
      </c>
      <c r="F6752" s="68">
        <v>0.18886174999999999</v>
      </c>
      <c r="G6752" s="292">
        <v>0.17548050000000001</v>
      </c>
      <c r="H6752" s="68">
        <v>0.20145253333333332</v>
      </c>
      <c r="I6752" s="68">
        <v>0.18717919999999999</v>
      </c>
      <c r="T6752" s="91"/>
      <c r="U6752" s="91"/>
      <c r="AA6752" s="91"/>
      <c r="AB6752" s="91"/>
      <c r="AC6752" s="91"/>
      <c r="AD6752" s="91"/>
      <c r="AE6752" s="91"/>
      <c r="AF6752" s="91"/>
    </row>
    <row r="6753" spans="1:32" x14ac:dyDescent="0.3">
      <c r="A6753" s="65">
        <v>0</v>
      </c>
      <c r="B6753" s="10">
        <v>6750</v>
      </c>
      <c r="C6753" s="71">
        <v>0.67500000000000004</v>
      </c>
      <c r="D6753" s="74">
        <v>755447</v>
      </c>
      <c r="E6753" s="61">
        <v>701922</v>
      </c>
      <c r="F6753" s="68">
        <v>0.18886174999999999</v>
      </c>
      <c r="G6753" s="292">
        <v>0.17548050000000001</v>
      </c>
      <c r="H6753" s="68">
        <v>0.20145253333333332</v>
      </c>
      <c r="I6753" s="68">
        <v>0.18717919999999999</v>
      </c>
      <c r="T6753" s="91"/>
      <c r="U6753" s="91"/>
      <c r="AA6753" s="91"/>
      <c r="AB6753" s="91"/>
      <c r="AC6753" s="91"/>
      <c r="AD6753" s="91"/>
      <c r="AE6753" s="91"/>
      <c r="AF6753" s="91"/>
    </row>
    <row r="6754" spans="1:32" x14ac:dyDescent="0.3">
      <c r="A6754" s="65">
        <v>0</v>
      </c>
      <c r="B6754" s="10">
        <v>6751</v>
      </c>
      <c r="C6754" s="71">
        <v>0.67510000000000003</v>
      </c>
      <c r="D6754" s="74">
        <v>755447</v>
      </c>
      <c r="E6754" s="61">
        <v>701922</v>
      </c>
      <c r="F6754" s="68">
        <v>0.18886174999999999</v>
      </c>
      <c r="G6754" s="292">
        <v>0.17548050000000001</v>
      </c>
      <c r="H6754" s="68">
        <v>0.20145253333333332</v>
      </c>
      <c r="I6754" s="68">
        <v>0.18717919999999999</v>
      </c>
      <c r="T6754" s="91"/>
      <c r="U6754" s="91"/>
      <c r="AA6754" s="91"/>
      <c r="AB6754" s="91"/>
      <c r="AC6754" s="91"/>
      <c r="AD6754" s="91"/>
      <c r="AE6754" s="91"/>
      <c r="AF6754" s="91"/>
    </row>
    <row r="6755" spans="1:32" x14ac:dyDescent="0.3">
      <c r="A6755" s="65">
        <v>0</v>
      </c>
      <c r="B6755" s="10">
        <v>6752</v>
      </c>
      <c r="C6755" s="71">
        <v>0.67520000000000002</v>
      </c>
      <c r="D6755" s="74">
        <v>755447</v>
      </c>
      <c r="E6755" s="61">
        <v>701922</v>
      </c>
      <c r="F6755" s="68">
        <v>0.18886174999999999</v>
      </c>
      <c r="G6755" s="292">
        <v>0.17548050000000001</v>
      </c>
      <c r="H6755" s="68">
        <v>0.20145253333333332</v>
      </c>
      <c r="I6755" s="68">
        <v>0.18717919999999999</v>
      </c>
      <c r="T6755" s="91"/>
      <c r="U6755" s="91"/>
      <c r="AA6755" s="91"/>
      <c r="AB6755" s="91"/>
      <c r="AC6755" s="91"/>
      <c r="AD6755" s="91"/>
      <c r="AE6755" s="91"/>
      <c r="AF6755" s="91"/>
    </row>
    <row r="6756" spans="1:32" x14ac:dyDescent="0.3">
      <c r="A6756" s="65">
        <v>0</v>
      </c>
      <c r="B6756" s="10">
        <v>6753</v>
      </c>
      <c r="C6756" s="71">
        <v>0.67530000000000001</v>
      </c>
      <c r="D6756" s="74">
        <v>755447</v>
      </c>
      <c r="E6756" s="61">
        <v>701922</v>
      </c>
      <c r="F6756" s="68">
        <v>0.18886174999999999</v>
      </c>
      <c r="G6756" s="292">
        <v>0.17548050000000001</v>
      </c>
      <c r="H6756" s="68">
        <v>0.20145253333333332</v>
      </c>
      <c r="I6756" s="68">
        <v>0.18717919999999999</v>
      </c>
      <c r="T6756" s="91"/>
      <c r="U6756" s="91"/>
      <c r="AA6756" s="91"/>
      <c r="AB6756" s="91"/>
      <c r="AC6756" s="91"/>
      <c r="AD6756" s="91"/>
      <c r="AE6756" s="91"/>
      <c r="AF6756" s="91"/>
    </row>
    <row r="6757" spans="1:32" x14ac:dyDescent="0.3">
      <c r="A6757" s="65">
        <v>0</v>
      </c>
      <c r="B6757" s="10">
        <v>6754</v>
      </c>
      <c r="C6757" s="71">
        <v>0.6754</v>
      </c>
      <c r="D6757" s="74">
        <v>755447</v>
      </c>
      <c r="E6757" s="61">
        <v>701922</v>
      </c>
      <c r="F6757" s="68">
        <v>0.18886174999999999</v>
      </c>
      <c r="G6757" s="292">
        <v>0.17548050000000001</v>
      </c>
      <c r="H6757" s="68">
        <v>0.20145253333333332</v>
      </c>
      <c r="I6757" s="68">
        <v>0.18717919999999999</v>
      </c>
      <c r="T6757" s="91"/>
      <c r="U6757" s="91"/>
      <c r="AA6757" s="91"/>
      <c r="AB6757" s="91"/>
      <c r="AC6757" s="91"/>
      <c r="AD6757" s="91"/>
      <c r="AE6757" s="91"/>
      <c r="AF6757" s="91"/>
    </row>
    <row r="6758" spans="1:32" x14ac:dyDescent="0.3">
      <c r="A6758" s="65">
        <v>0</v>
      </c>
      <c r="B6758" s="10">
        <v>6755</v>
      </c>
      <c r="C6758" s="71">
        <v>0.67549999999999999</v>
      </c>
      <c r="D6758" s="74">
        <v>755447</v>
      </c>
      <c r="E6758" s="61">
        <v>701922</v>
      </c>
      <c r="F6758" s="68">
        <v>0.18886174999999999</v>
      </c>
      <c r="G6758" s="292">
        <v>0.17548050000000001</v>
      </c>
      <c r="H6758" s="68">
        <v>0.20145253333333332</v>
      </c>
      <c r="I6758" s="68">
        <v>0.18717919999999999</v>
      </c>
      <c r="T6758" s="91"/>
      <c r="U6758" s="91"/>
      <c r="AA6758" s="91"/>
      <c r="AB6758" s="91"/>
      <c r="AC6758" s="91"/>
      <c r="AD6758" s="91"/>
      <c r="AE6758" s="91"/>
      <c r="AF6758" s="91"/>
    </row>
    <row r="6759" spans="1:32" x14ac:dyDescent="0.3">
      <c r="A6759" s="65">
        <v>0</v>
      </c>
      <c r="B6759" s="10">
        <v>6756</v>
      </c>
      <c r="C6759" s="71">
        <v>0.67559999999999998</v>
      </c>
      <c r="D6759" s="74">
        <v>755447</v>
      </c>
      <c r="E6759" s="61">
        <v>701922</v>
      </c>
      <c r="F6759" s="68">
        <v>0.18886174999999999</v>
      </c>
      <c r="G6759" s="292">
        <v>0.17548050000000001</v>
      </c>
      <c r="H6759" s="68">
        <v>0.20145253333333332</v>
      </c>
      <c r="I6759" s="68">
        <v>0.18717919999999999</v>
      </c>
      <c r="T6759" s="91"/>
      <c r="U6759" s="91"/>
      <c r="AA6759" s="91"/>
      <c r="AB6759" s="91"/>
      <c r="AC6759" s="91"/>
      <c r="AD6759" s="91"/>
      <c r="AE6759" s="91"/>
      <c r="AF6759" s="91"/>
    </row>
    <row r="6760" spans="1:32" x14ac:dyDescent="0.3">
      <c r="A6760" s="65">
        <v>0</v>
      </c>
      <c r="B6760" s="10">
        <v>6757</v>
      </c>
      <c r="C6760" s="71">
        <v>0.67569999999999997</v>
      </c>
      <c r="D6760" s="74">
        <v>755447</v>
      </c>
      <c r="E6760" s="61">
        <v>701922</v>
      </c>
      <c r="F6760" s="68">
        <v>0.18886174999999999</v>
      </c>
      <c r="G6760" s="292">
        <v>0.17548050000000001</v>
      </c>
      <c r="H6760" s="68">
        <v>0.20145253333333332</v>
      </c>
      <c r="I6760" s="68">
        <v>0.18717919999999999</v>
      </c>
      <c r="T6760" s="91"/>
      <c r="U6760" s="91"/>
      <c r="AA6760" s="91"/>
      <c r="AB6760" s="91"/>
      <c r="AC6760" s="91"/>
      <c r="AD6760" s="91"/>
      <c r="AE6760" s="91"/>
      <c r="AF6760" s="91"/>
    </row>
    <row r="6761" spans="1:32" x14ac:dyDescent="0.3">
      <c r="A6761" s="65">
        <v>0</v>
      </c>
      <c r="B6761" s="10">
        <v>6758</v>
      </c>
      <c r="C6761" s="71">
        <v>0.67579999999999996</v>
      </c>
      <c r="D6761" s="74">
        <v>755447</v>
      </c>
      <c r="E6761" s="61">
        <v>701922</v>
      </c>
      <c r="F6761" s="68">
        <v>0.18886174999999999</v>
      </c>
      <c r="G6761" s="292">
        <v>0.17548050000000001</v>
      </c>
      <c r="H6761" s="68">
        <v>0.20145253333333332</v>
      </c>
      <c r="I6761" s="68">
        <v>0.18717919999999999</v>
      </c>
      <c r="T6761" s="91"/>
      <c r="U6761" s="91"/>
      <c r="AA6761" s="91"/>
      <c r="AB6761" s="91"/>
      <c r="AC6761" s="91"/>
      <c r="AD6761" s="91"/>
      <c r="AE6761" s="91"/>
      <c r="AF6761" s="91"/>
    </row>
    <row r="6762" spans="1:32" x14ac:dyDescent="0.3">
      <c r="A6762" s="65">
        <v>0</v>
      </c>
      <c r="B6762" s="10">
        <v>6759</v>
      </c>
      <c r="C6762" s="71">
        <v>0.67589999999999995</v>
      </c>
      <c r="D6762" s="74">
        <v>755447</v>
      </c>
      <c r="E6762" s="61">
        <v>701922</v>
      </c>
      <c r="F6762" s="68">
        <v>0.18886174999999999</v>
      </c>
      <c r="G6762" s="292">
        <v>0.17548050000000001</v>
      </c>
      <c r="H6762" s="68">
        <v>0.20145253333333332</v>
      </c>
      <c r="I6762" s="68">
        <v>0.18717919999999999</v>
      </c>
      <c r="T6762" s="91"/>
      <c r="U6762" s="91"/>
      <c r="AA6762" s="91"/>
      <c r="AB6762" s="91"/>
      <c r="AC6762" s="91"/>
      <c r="AD6762" s="91"/>
      <c r="AE6762" s="91"/>
      <c r="AF6762" s="91"/>
    </row>
    <row r="6763" spans="1:32" x14ac:dyDescent="0.3">
      <c r="A6763" s="65">
        <v>0</v>
      </c>
      <c r="B6763" s="10">
        <v>6760</v>
      </c>
      <c r="C6763" s="71">
        <v>0.67600000000000005</v>
      </c>
      <c r="D6763" s="74">
        <v>755447</v>
      </c>
      <c r="E6763" s="61">
        <v>701922</v>
      </c>
      <c r="F6763" s="68">
        <v>0.18886174999999999</v>
      </c>
      <c r="G6763" s="292">
        <v>0.17548050000000001</v>
      </c>
      <c r="H6763" s="68">
        <v>0.20145253333333332</v>
      </c>
      <c r="I6763" s="68">
        <v>0.18717919999999999</v>
      </c>
      <c r="T6763" s="91"/>
      <c r="U6763" s="91"/>
      <c r="AA6763" s="91"/>
      <c r="AB6763" s="91"/>
      <c r="AC6763" s="91"/>
      <c r="AD6763" s="91"/>
      <c r="AE6763" s="91"/>
      <c r="AF6763" s="91"/>
    </row>
    <row r="6764" spans="1:32" x14ac:dyDescent="0.3">
      <c r="A6764" s="65">
        <v>0</v>
      </c>
      <c r="B6764" s="10">
        <v>6761</v>
      </c>
      <c r="C6764" s="71">
        <v>0.67610000000000003</v>
      </c>
      <c r="D6764" s="74">
        <v>755447</v>
      </c>
      <c r="E6764" s="61">
        <v>701922</v>
      </c>
      <c r="F6764" s="68">
        <v>0.18886174999999999</v>
      </c>
      <c r="G6764" s="292">
        <v>0.17548050000000001</v>
      </c>
      <c r="H6764" s="68">
        <v>0.20145253333333332</v>
      </c>
      <c r="I6764" s="68">
        <v>0.18717919999999999</v>
      </c>
      <c r="T6764" s="91"/>
      <c r="U6764" s="91"/>
      <c r="AA6764" s="91"/>
      <c r="AB6764" s="91"/>
      <c r="AC6764" s="91"/>
      <c r="AD6764" s="91"/>
      <c r="AE6764" s="91"/>
      <c r="AF6764" s="91"/>
    </row>
    <row r="6765" spans="1:32" x14ac:dyDescent="0.3">
      <c r="A6765" s="65">
        <v>0</v>
      </c>
      <c r="B6765" s="10">
        <v>6762</v>
      </c>
      <c r="C6765" s="71">
        <v>0.67620000000000002</v>
      </c>
      <c r="D6765" s="74">
        <v>755447</v>
      </c>
      <c r="E6765" s="61">
        <v>701922</v>
      </c>
      <c r="F6765" s="68">
        <v>0.18886174999999999</v>
      </c>
      <c r="G6765" s="292">
        <v>0.17548050000000001</v>
      </c>
      <c r="H6765" s="68">
        <v>0.20145253333333332</v>
      </c>
      <c r="I6765" s="68">
        <v>0.18717919999999999</v>
      </c>
      <c r="T6765" s="91"/>
      <c r="U6765" s="91"/>
      <c r="AA6765" s="91"/>
      <c r="AB6765" s="91"/>
      <c r="AC6765" s="91"/>
      <c r="AD6765" s="91"/>
      <c r="AE6765" s="91"/>
      <c r="AF6765" s="91"/>
    </row>
    <row r="6766" spans="1:32" x14ac:dyDescent="0.3">
      <c r="A6766" s="65">
        <v>0</v>
      </c>
      <c r="B6766" s="10">
        <v>6763</v>
      </c>
      <c r="C6766" s="71">
        <v>0.67630000000000001</v>
      </c>
      <c r="D6766" s="74">
        <v>755447</v>
      </c>
      <c r="E6766" s="61">
        <v>701922</v>
      </c>
      <c r="F6766" s="68">
        <v>0.18886174999999999</v>
      </c>
      <c r="G6766" s="292">
        <v>0.17548050000000001</v>
      </c>
      <c r="H6766" s="68">
        <v>0.20145253333333332</v>
      </c>
      <c r="I6766" s="68">
        <v>0.18717919999999999</v>
      </c>
      <c r="T6766" s="91"/>
      <c r="U6766" s="91"/>
      <c r="AA6766" s="91"/>
      <c r="AB6766" s="91"/>
      <c r="AC6766" s="91"/>
      <c r="AD6766" s="91"/>
      <c r="AE6766" s="91"/>
      <c r="AF6766" s="91"/>
    </row>
    <row r="6767" spans="1:32" x14ac:dyDescent="0.3">
      <c r="A6767" s="65">
        <v>0</v>
      </c>
      <c r="B6767" s="10">
        <v>6764</v>
      </c>
      <c r="C6767" s="71">
        <v>0.6764</v>
      </c>
      <c r="D6767" s="74">
        <v>755447</v>
      </c>
      <c r="E6767" s="61">
        <v>701922</v>
      </c>
      <c r="F6767" s="68">
        <v>0.18886174999999999</v>
      </c>
      <c r="G6767" s="292">
        <v>0.17548050000000001</v>
      </c>
      <c r="H6767" s="68">
        <v>0.20145253333333332</v>
      </c>
      <c r="I6767" s="68">
        <v>0.18717919999999999</v>
      </c>
      <c r="T6767" s="91"/>
      <c r="U6767" s="91"/>
      <c r="AA6767" s="91"/>
      <c r="AB6767" s="91"/>
      <c r="AC6767" s="91"/>
      <c r="AD6767" s="91"/>
      <c r="AE6767" s="91"/>
      <c r="AF6767" s="91"/>
    </row>
    <row r="6768" spans="1:32" x14ac:dyDescent="0.3">
      <c r="A6768" s="65">
        <v>0</v>
      </c>
      <c r="B6768" s="10">
        <v>6765</v>
      </c>
      <c r="C6768" s="71">
        <v>0.67649999999999999</v>
      </c>
      <c r="D6768" s="74">
        <v>755447</v>
      </c>
      <c r="E6768" s="61">
        <v>701922</v>
      </c>
      <c r="F6768" s="68">
        <v>0.18886174999999999</v>
      </c>
      <c r="G6768" s="292">
        <v>0.17548050000000001</v>
      </c>
      <c r="H6768" s="68">
        <v>0.20145253333333332</v>
      </c>
      <c r="I6768" s="68">
        <v>0.18717919999999999</v>
      </c>
      <c r="T6768" s="91"/>
      <c r="U6768" s="91"/>
      <c r="AA6768" s="91"/>
      <c r="AB6768" s="91"/>
      <c r="AC6768" s="91"/>
      <c r="AD6768" s="91"/>
      <c r="AE6768" s="91"/>
      <c r="AF6768" s="91"/>
    </row>
    <row r="6769" spans="1:32" x14ac:dyDescent="0.3">
      <c r="A6769" s="65">
        <v>0</v>
      </c>
      <c r="B6769" s="10">
        <v>6766</v>
      </c>
      <c r="C6769" s="71">
        <v>0.67659999999999998</v>
      </c>
      <c r="D6769" s="74">
        <v>755447</v>
      </c>
      <c r="E6769" s="61">
        <v>701922</v>
      </c>
      <c r="F6769" s="68">
        <v>0.18886174999999999</v>
      </c>
      <c r="G6769" s="292">
        <v>0.17548050000000001</v>
      </c>
      <c r="H6769" s="68">
        <v>0.20145253333333332</v>
      </c>
      <c r="I6769" s="68">
        <v>0.18717919999999999</v>
      </c>
      <c r="T6769" s="91"/>
      <c r="U6769" s="91"/>
      <c r="AA6769" s="91"/>
      <c r="AB6769" s="91"/>
      <c r="AC6769" s="91"/>
      <c r="AD6769" s="91"/>
      <c r="AE6769" s="91"/>
      <c r="AF6769" s="91"/>
    </row>
    <row r="6770" spans="1:32" x14ac:dyDescent="0.3">
      <c r="A6770" s="65">
        <v>0</v>
      </c>
      <c r="B6770" s="10">
        <v>6767</v>
      </c>
      <c r="C6770" s="71">
        <v>0.67669999999999997</v>
      </c>
      <c r="D6770" s="74">
        <v>755447</v>
      </c>
      <c r="E6770" s="61">
        <v>701922</v>
      </c>
      <c r="F6770" s="68">
        <v>0.18886174999999999</v>
      </c>
      <c r="G6770" s="292">
        <v>0.17548050000000001</v>
      </c>
      <c r="H6770" s="68">
        <v>0.20145253333333332</v>
      </c>
      <c r="I6770" s="68">
        <v>0.18717919999999999</v>
      </c>
      <c r="T6770" s="91"/>
      <c r="U6770" s="91"/>
      <c r="AA6770" s="91"/>
      <c r="AB6770" s="91"/>
      <c r="AC6770" s="91"/>
      <c r="AD6770" s="91"/>
      <c r="AE6770" s="91"/>
      <c r="AF6770" s="91"/>
    </row>
    <row r="6771" spans="1:32" x14ac:dyDescent="0.3">
      <c r="A6771" s="65">
        <v>0</v>
      </c>
      <c r="B6771" s="10">
        <v>6768</v>
      </c>
      <c r="C6771" s="71">
        <v>0.67679999999999996</v>
      </c>
      <c r="D6771" s="74">
        <v>755447</v>
      </c>
      <c r="E6771" s="61">
        <v>701922</v>
      </c>
      <c r="F6771" s="68">
        <v>0.18886174999999999</v>
      </c>
      <c r="G6771" s="292">
        <v>0.17548050000000001</v>
      </c>
      <c r="H6771" s="68">
        <v>0.20145253333333332</v>
      </c>
      <c r="I6771" s="68">
        <v>0.18717919999999999</v>
      </c>
      <c r="T6771" s="91"/>
      <c r="U6771" s="91"/>
      <c r="AA6771" s="91"/>
      <c r="AB6771" s="91"/>
      <c r="AC6771" s="91"/>
      <c r="AD6771" s="91"/>
      <c r="AE6771" s="91"/>
      <c r="AF6771" s="91"/>
    </row>
    <row r="6772" spans="1:32" x14ac:dyDescent="0.3">
      <c r="A6772" s="65">
        <v>0</v>
      </c>
      <c r="B6772" s="10">
        <v>6769</v>
      </c>
      <c r="C6772" s="71">
        <v>0.67689999999999995</v>
      </c>
      <c r="D6772" s="74">
        <v>755447</v>
      </c>
      <c r="E6772" s="61">
        <v>701922</v>
      </c>
      <c r="F6772" s="68">
        <v>0.18886174999999999</v>
      </c>
      <c r="G6772" s="292">
        <v>0.17548050000000001</v>
      </c>
      <c r="H6772" s="68">
        <v>0.20145253333333332</v>
      </c>
      <c r="I6772" s="68">
        <v>0.18717919999999999</v>
      </c>
      <c r="T6772" s="91"/>
      <c r="U6772" s="91"/>
      <c r="AA6772" s="91"/>
      <c r="AB6772" s="91"/>
      <c r="AC6772" s="91"/>
      <c r="AD6772" s="91"/>
      <c r="AE6772" s="91"/>
      <c r="AF6772" s="91"/>
    </row>
    <row r="6773" spans="1:32" x14ac:dyDescent="0.3">
      <c r="A6773" s="65">
        <v>0</v>
      </c>
      <c r="B6773" s="10">
        <v>6770</v>
      </c>
      <c r="C6773" s="71">
        <v>0.67700000000000005</v>
      </c>
      <c r="D6773" s="74">
        <v>755447</v>
      </c>
      <c r="E6773" s="61">
        <v>701922</v>
      </c>
      <c r="F6773" s="68">
        <v>0.18886174999999999</v>
      </c>
      <c r="G6773" s="292">
        <v>0.17548050000000001</v>
      </c>
      <c r="H6773" s="68">
        <v>0.20145253333333332</v>
      </c>
      <c r="I6773" s="68">
        <v>0.18717919999999999</v>
      </c>
      <c r="T6773" s="91"/>
      <c r="U6773" s="91"/>
      <c r="AA6773" s="91"/>
      <c r="AB6773" s="91"/>
      <c r="AC6773" s="91"/>
      <c r="AD6773" s="91"/>
      <c r="AE6773" s="91"/>
      <c r="AF6773" s="91"/>
    </row>
    <row r="6774" spans="1:32" x14ac:dyDescent="0.3">
      <c r="A6774" s="65">
        <v>0</v>
      </c>
      <c r="B6774" s="10">
        <v>6771</v>
      </c>
      <c r="C6774" s="71">
        <v>0.67710000000000004</v>
      </c>
      <c r="D6774" s="74">
        <v>755447</v>
      </c>
      <c r="E6774" s="61">
        <v>701922</v>
      </c>
      <c r="F6774" s="68">
        <v>0.18886174999999999</v>
      </c>
      <c r="G6774" s="292">
        <v>0.17548050000000001</v>
      </c>
      <c r="H6774" s="68">
        <v>0.20145253333333332</v>
      </c>
      <c r="I6774" s="68">
        <v>0.18717919999999999</v>
      </c>
      <c r="T6774" s="91"/>
      <c r="U6774" s="91"/>
      <c r="AA6774" s="91"/>
      <c r="AB6774" s="91"/>
      <c r="AC6774" s="91"/>
      <c r="AD6774" s="91"/>
      <c r="AE6774" s="91"/>
      <c r="AF6774" s="91"/>
    </row>
    <row r="6775" spans="1:32" x14ac:dyDescent="0.3">
      <c r="A6775" s="65">
        <v>0</v>
      </c>
      <c r="B6775" s="10">
        <v>6772</v>
      </c>
      <c r="C6775" s="71">
        <v>0.67720000000000002</v>
      </c>
      <c r="D6775" s="74">
        <v>755447</v>
      </c>
      <c r="E6775" s="61">
        <v>701922</v>
      </c>
      <c r="F6775" s="68">
        <v>0.18886174999999999</v>
      </c>
      <c r="G6775" s="292">
        <v>0.17548050000000001</v>
      </c>
      <c r="H6775" s="68">
        <v>0.20145253333333332</v>
      </c>
      <c r="I6775" s="68">
        <v>0.18717919999999999</v>
      </c>
      <c r="T6775" s="91"/>
      <c r="U6775" s="91"/>
      <c r="AA6775" s="91"/>
      <c r="AB6775" s="91"/>
      <c r="AC6775" s="91"/>
      <c r="AD6775" s="91"/>
      <c r="AE6775" s="91"/>
      <c r="AF6775" s="91"/>
    </row>
    <row r="6776" spans="1:32" x14ac:dyDescent="0.3">
      <c r="A6776" s="65">
        <v>0</v>
      </c>
      <c r="B6776" s="10">
        <v>6773</v>
      </c>
      <c r="C6776" s="71">
        <v>0.67730000000000001</v>
      </c>
      <c r="D6776" s="74">
        <v>755447</v>
      </c>
      <c r="E6776" s="61">
        <v>701922</v>
      </c>
      <c r="F6776" s="68">
        <v>0.18886174999999999</v>
      </c>
      <c r="G6776" s="292">
        <v>0.17548050000000001</v>
      </c>
      <c r="H6776" s="68">
        <v>0.20145253333333332</v>
      </c>
      <c r="I6776" s="68">
        <v>0.18717919999999999</v>
      </c>
      <c r="T6776" s="91"/>
      <c r="U6776" s="91"/>
      <c r="AA6776" s="91"/>
      <c r="AB6776" s="91"/>
      <c r="AC6776" s="91"/>
      <c r="AD6776" s="91"/>
      <c r="AE6776" s="91"/>
      <c r="AF6776" s="91"/>
    </row>
    <row r="6777" spans="1:32" x14ac:dyDescent="0.3">
      <c r="A6777" s="65">
        <v>0</v>
      </c>
      <c r="B6777" s="10">
        <v>6774</v>
      </c>
      <c r="C6777" s="71">
        <v>0.6774</v>
      </c>
      <c r="D6777" s="74">
        <v>755447</v>
      </c>
      <c r="E6777" s="61">
        <v>701922</v>
      </c>
      <c r="F6777" s="68">
        <v>0.18886174999999999</v>
      </c>
      <c r="G6777" s="292">
        <v>0.17548050000000001</v>
      </c>
      <c r="H6777" s="68">
        <v>0.20145253333333332</v>
      </c>
      <c r="I6777" s="68">
        <v>0.18717919999999999</v>
      </c>
      <c r="T6777" s="91"/>
      <c r="U6777" s="91"/>
      <c r="AA6777" s="91"/>
      <c r="AB6777" s="91"/>
      <c r="AC6777" s="91"/>
      <c r="AD6777" s="91"/>
      <c r="AE6777" s="91"/>
      <c r="AF6777" s="91"/>
    </row>
    <row r="6778" spans="1:32" x14ac:dyDescent="0.3">
      <c r="A6778" s="65">
        <v>0</v>
      </c>
      <c r="B6778" s="10">
        <v>6775</v>
      </c>
      <c r="C6778" s="71">
        <v>0.67749999999999999</v>
      </c>
      <c r="D6778" s="74">
        <v>755447</v>
      </c>
      <c r="E6778" s="61">
        <v>701922</v>
      </c>
      <c r="F6778" s="68">
        <v>0.18886174999999999</v>
      </c>
      <c r="G6778" s="292">
        <v>0.17548050000000001</v>
      </c>
      <c r="H6778" s="68">
        <v>0.20145253333333332</v>
      </c>
      <c r="I6778" s="68">
        <v>0.18717919999999999</v>
      </c>
      <c r="T6778" s="91"/>
      <c r="U6778" s="91"/>
      <c r="AA6778" s="91"/>
      <c r="AB6778" s="91"/>
      <c r="AC6778" s="91"/>
      <c r="AD6778" s="91"/>
      <c r="AE6778" s="91"/>
      <c r="AF6778" s="91"/>
    </row>
    <row r="6779" spans="1:32" x14ac:dyDescent="0.3">
      <c r="A6779" s="65">
        <v>0</v>
      </c>
      <c r="B6779" s="10">
        <v>6776</v>
      </c>
      <c r="C6779" s="71">
        <v>0.67759999999999998</v>
      </c>
      <c r="D6779" s="74">
        <v>755447</v>
      </c>
      <c r="E6779" s="61">
        <v>701922</v>
      </c>
      <c r="F6779" s="68">
        <v>0.18886174999999999</v>
      </c>
      <c r="G6779" s="292">
        <v>0.17548050000000001</v>
      </c>
      <c r="H6779" s="68">
        <v>0.20145253333333332</v>
      </c>
      <c r="I6779" s="68">
        <v>0.18717919999999999</v>
      </c>
      <c r="T6779" s="91"/>
      <c r="U6779" s="91"/>
      <c r="AA6779" s="91"/>
      <c r="AB6779" s="91"/>
      <c r="AC6779" s="91"/>
      <c r="AD6779" s="91"/>
      <c r="AE6779" s="91"/>
      <c r="AF6779" s="91"/>
    </row>
    <row r="6780" spans="1:32" x14ac:dyDescent="0.3">
      <c r="A6780" s="65">
        <v>0</v>
      </c>
      <c r="B6780" s="10">
        <v>6777</v>
      </c>
      <c r="C6780" s="71">
        <v>0.67769999999999997</v>
      </c>
      <c r="D6780" s="74">
        <v>755447</v>
      </c>
      <c r="E6780" s="61">
        <v>701922</v>
      </c>
      <c r="F6780" s="68">
        <v>0.18886174999999999</v>
      </c>
      <c r="G6780" s="292">
        <v>0.17548050000000001</v>
      </c>
      <c r="H6780" s="68">
        <v>0.20145253333333332</v>
      </c>
      <c r="I6780" s="68">
        <v>0.18717919999999999</v>
      </c>
      <c r="T6780" s="91"/>
      <c r="U6780" s="91"/>
      <c r="AA6780" s="91"/>
      <c r="AB6780" s="91"/>
      <c r="AC6780" s="91"/>
      <c r="AD6780" s="91"/>
      <c r="AE6780" s="91"/>
      <c r="AF6780" s="91"/>
    </row>
    <row r="6781" spans="1:32" x14ac:dyDescent="0.3">
      <c r="A6781" s="65">
        <v>0</v>
      </c>
      <c r="B6781" s="10">
        <v>6778</v>
      </c>
      <c r="C6781" s="71">
        <v>0.67779999999999996</v>
      </c>
      <c r="D6781" s="74">
        <v>755447</v>
      </c>
      <c r="E6781" s="61">
        <v>701922</v>
      </c>
      <c r="F6781" s="68">
        <v>0.18886174999999999</v>
      </c>
      <c r="G6781" s="292">
        <v>0.17548050000000001</v>
      </c>
      <c r="H6781" s="68">
        <v>0.20145253333333332</v>
      </c>
      <c r="I6781" s="68">
        <v>0.18717919999999999</v>
      </c>
      <c r="T6781" s="91"/>
      <c r="U6781" s="91"/>
      <c r="AA6781" s="91"/>
      <c r="AB6781" s="91"/>
      <c r="AC6781" s="91"/>
      <c r="AD6781" s="91"/>
      <c r="AE6781" s="91"/>
      <c r="AF6781" s="91"/>
    </row>
    <row r="6782" spans="1:32" x14ac:dyDescent="0.3">
      <c r="A6782" s="65">
        <v>0</v>
      </c>
      <c r="B6782" s="10">
        <v>6779</v>
      </c>
      <c r="C6782" s="71">
        <v>0.67789999999999995</v>
      </c>
      <c r="D6782" s="74">
        <v>755447</v>
      </c>
      <c r="E6782" s="61">
        <v>701922</v>
      </c>
      <c r="F6782" s="68">
        <v>0.18886174999999999</v>
      </c>
      <c r="G6782" s="292">
        <v>0.17548050000000001</v>
      </c>
      <c r="H6782" s="68">
        <v>0.20145253333333332</v>
      </c>
      <c r="I6782" s="68">
        <v>0.18717919999999999</v>
      </c>
      <c r="T6782" s="91"/>
      <c r="U6782" s="91"/>
      <c r="AA6782" s="91"/>
      <c r="AB6782" s="91"/>
      <c r="AC6782" s="91"/>
      <c r="AD6782" s="91"/>
      <c r="AE6782" s="91"/>
      <c r="AF6782" s="91"/>
    </row>
    <row r="6783" spans="1:32" x14ac:dyDescent="0.3">
      <c r="A6783" s="65">
        <v>0</v>
      </c>
      <c r="B6783" s="10">
        <v>6780</v>
      </c>
      <c r="C6783" s="71">
        <v>0.67800000000000005</v>
      </c>
      <c r="D6783" s="74">
        <v>755447</v>
      </c>
      <c r="E6783" s="61">
        <v>701922</v>
      </c>
      <c r="F6783" s="68">
        <v>0.18886174999999999</v>
      </c>
      <c r="G6783" s="292">
        <v>0.17548050000000001</v>
      </c>
      <c r="H6783" s="68">
        <v>0.20145253333333332</v>
      </c>
      <c r="I6783" s="68">
        <v>0.18717919999999999</v>
      </c>
      <c r="T6783" s="91"/>
      <c r="U6783" s="91"/>
      <c r="AA6783" s="91"/>
      <c r="AB6783" s="91"/>
      <c r="AC6783" s="91"/>
      <c r="AD6783" s="91"/>
      <c r="AE6783" s="91"/>
      <c r="AF6783" s="91"/>
    </row>
    <row r="6784" spans="1:32" x14ac:dyDescent="0.3">
      <c r="A6784" s="65">
        <v>0</v>
      </c>
      <c r="B6784" s="10">
        <v>6781</v>
      </c>
      <c r="C6784" s="71">
        <v>0.67810000000000004</v>
      </c>
      <c r="D6784" s="74">
        <v>755447</v>
      </c>
      <c r="E6784" s="61">
        <v>701922</v>
      </c>
      <c r="F6784" s="68">
        <v>0.18886174999999999</v>
      </c>
      <c r="G6784" s="292">
        <v>0.17548050000000001</v>
      </c>
      <c r="H6784" s="68">
        <v>0.20145253333333332</v>
      </c>
      <c r="I6784" s="68">
        <v>0.18717919999999999</v>
      </c>
      <c r="T6784" s="91"/>
      <c r="U6784" s="91"/>
      <c r="AA6784" s="91"/>
      <c r="AB6784" s="91"/>
      <c r="AC6784" s="91"/>
      <c r="AD6784" s="91"/>
      <c r="AE6784" s="91"/>
      <c r="AF6784" s="91"/>
    </row>
    <row r="6785" spans="1:32" x14ac:dyDescent="0.3">
      <c r="A6785" s="65">
        <v>0</v>
      </c>
      <c r="B6785" s="10">
        <v>6782</v>
      </c>
      <c r="C6785" s="71">
        <v>0.67820000000000003</v>
      </c>
      <c r="D6785" s="74">
        <v>755447</v>
      </c>
      <c r="E6785" s="61">
        <v>701922</v>
      </c>
      <c r="F6785" s="68">
        <v>0.18886174999999999</v>
      </c>
      <c r="G6785" s="292">
        <v>0.17548050000000001</v>
      </c>
      <c r="H6785" s="68">
        <v>0.20145253333333332</v>
      </c>
      <c r="I6785" s="68">
        <v>0.18717919999999999</v>
      </c>
      <c r="T6785" s="91"/>
      <c r="U6785" s="91"/>
      <c r="AA6785" s="91"/>
      <c r="AB6785" s="91"/>
      <c r="AC6785" s="91"/>
      <c r="AD6785" s="91"/>
      <c r="AE6785" s="91"/>
      <c r="AF6785" s="91"/>
    </row>
    <row r="6786" spans="1:32" x14ac:dyDescent="0.3">
      <c r="A6786" s="65">
        <v>0</v>
      </c>
      <c r="B6786" s="10">
        <v>6783</v>
      </c>
      <c r="C6786" s="71">
        <v>0.67830000000000001</v>
      </c>
      <c r="D6786" s="74">
        <v>755447</v>
      </c>
      <c r="E6786" s="61">
        <v>701922</v>
      </c>
      <c r="F6786" s="68">
        <v>0.18886174999999999</v>
      </c>
      <c r="G6786" s="292">
        <v>0.17548050000000001</v>
      </c>
      <c r="H6786" s="68">
        <v>0.20145253333333332</v>
      </c>
      <c r="I6786" s="68">
        <v>0.18717919999999999</v>
      </c>
      <c r="T6786" s="91"/>
      <c r="U6786" s="91"/>
      <c r="AA6786" s="91"/>
      <c r="AB6786" s="91"/>
      <c r="AC6786" s="91"/>
      <c r="AD6786" s="91"/>
      <c r="AE6786" s="91"/>
      <c r="AF6786" s="91"/>
    </row>
    <row r="6787" spans="1:32" x14ac:dyDescent="0.3">
      <c r="A6787" s="65">
        <v>0</v>
      </c>
      <c r="B6787" s="10">
        <v>6784</v>
      </c>
      <c r="C6787" s="71">
        <v>0.6784</v>
      </c>
      <c r="D6787" s="74">
        <v>755447</v>
      </c>
      <c r="E6787" s="61">
        <v>701922</v>
      </c>
      <c r="F6787" s="68">
        <v>0.18886174999999999</v>
      </c>
      <c r="G6787" s="292">
        <v>0.17548050000000001</v>
      </c>
      <c r="H6787" s="68">
        <v>0.20145253333333332</v>
      </c>
      <c r="I6787" s="68">
        <v>0.18717919999999999</v>
      </c>
      <c r="T6787" s="91"/>
      <c r="U6787" s="91"/>
      <c r="AA6787" s="91"/>
      <c r="AB6787" s="91"/>
      <c r="AC6787" s="91"/>
      <c r="AD6787" s="91"/>
      <c r="AE6787" s="91"/>
      <c r="AF6787" s="91"/>
    </row>
    <row r="6788" spans="1:32" x14ac:dyDescent="0.3">
      <c r="A6788" s="65">
        <v>0</v>
      </c>
      <c r="B6788" s="10">
        <v>6785</v>
      </c>
      <c r="C6788" s="71">
        <v>0.67849999999999999</v>
      </c>
      <c r="D6788" s="74">
        <v>755447</v>
      </c>
      <c r="E6788" s="61">
        <v>701922</v>
      </c>
      <c r="F6788" s="68">
        <v>0.18886174999999999</v>
      </c>
      <c r="G6788" s="292">
        <v>0.17548050000000001</v>
      </c>
      <c r="H6788" s="68">
        <v>0.20145253333333332</v>
      </c>
      <c r="I6788" s="68">
        <v>0.18717919999999999</v>
      </c>
      <c r="T6788" s="91"/>
      <c r="U6788" s="91"/>
      <c r="AA6788" s="91"/>
      <c r="AB6788" s="91"/>
      <c r="AC6788" s="91"/>
      <c r="AD6788" s="91"/>
      <c r="AE6788" s="91"/>
      <c r="AF6788" s="91"/>
    </row>
    <row r="6789" spans="1:32" x14ac:dyDescent="0.3">
      <c r="A6789" s="65">
        <v>0</v>
      </c>
      <c r="B6789" s="10">
        <v>6786</v>
      </c>
      <c r="C6789" s="71">
        <v>0.67859999999999998</v>
      </c>
      <c r="D6789" s="74">
        <v>755447</v>
      </c>
      <c r="E6789" s="61">
        <v>701922</v>
      </c>
      <c r="F6789" s="68">
        <v>0.18886174999999999</v>
      </c>
      <c r="G6789" s="292">
        <v>0.17548050000000001</v>
      </c>
      <c r="H6789" s="68">
        <v>0.20145253333333332</v>
      </c>
      <c r="I6789" s="68">
        <v>0.18717919999999999</v>
      </c>
      <c r="T6789" s="91"/>
      <c r="U6789" s="91"/>
      <c r="AA6789" s="91"/>
      <c r="AB6789" s="91"/>
      <c r="AC6789" s="91"/>
      <c r="AD6789" s="91"/>
      <c r="AE6789" s="91"/>
      <c r="AF6789" s="91"/>
    </row>
    <row r="6790" spans="1:32" x14ac:dyDescent="0.3">
      <c r="A6790" s="65">
        <v>0</v>
      </c>
      <c r="B6790" s="10">
        <v>6787</v>
      </c>
      <c r="C6790" s="71">
        <v>0.67869999999999997</v>
      </c>
      <c r="D6790" s="74">
        <v>755447</v>
      </c>
      <c r="E6790" s="61">
        <v>701922</v>
      </c>
      <c r="F6790" s="68">
        <v>0.18886174999999999</v>
      </c>
      <c r="G6790" s="292">
        <v>0.17548050000000001</v>
      </c>
      <c r="H6790" s="68">
        <v>0.20145253333333332</v>
      </c>
      <c r="I6790" s="68">
        <v>0.18717919999999999</v>
      </c>
      <c r="T6790" s="91"/>
      <c r="U6790" s="91"/>
      <c r="AA6790" s="91"/>
      <c r="AB6790" s="91"/>
      <c r="AC6790" s="91"/>
      <c r="AD6790" s="91"/>
      <c r="AE6790" s="91"/>
      <c r="AF6790" s="91"/>
    </row>
    <row r="6791" spans="1:32" x14ac:dyDescent="0.3">
      <c r="A6791" s="65">
        <v>0</v>
      </c>
      <c r="B6791" s="10">
        <v>6788</v>
      </c>
      <c r="C6791" s="71">
        <v>0.67879999999999996</v>
      </c>
      <c r="D6791" s="74">
        <v>755447</v>
      </c>
      <c r="E6791" s="61">
        <v>701922</v>
      </c>
      <c r="F6791" s="68">
        <v>0.18886174999999999</v>
      </c>
      <c r="G6791" s="292">
        <v>0.17548050000000001</v>
      </c>
      <c r="H6791" s="68">
        <v>0.20145253333333332</v>
      </c>
      <c r="I6791" s="68">
        <v>0.18717919999999999</v>
      </c>
      <c r="T6791" s="91"/>
      <c r="U6791" s="91"/>
      <c r="AA6791" s="91"/>
      <c r="AB6791" s="91"/>
      <c r="AC6791" s="91"/>
      <c r="AD6791" s="91"/>
      <c r="AE6791" s="91"/>
      <c r="AF6791" s="91"/>
    </row>
    <row r="6792" spans="1:32" x14ac:dyDescent="0.3">
      <c r="A6792" s="65">
        <v>0</v>
      </c>
      <c r="B6792" s="10">
        <v>6789</v>
      </c>
      <c r="C6792" s="71">
        <v>0.67889999999999995</v>
      </c>
      <c r="D6792" s="74">
        <v>755447</v>
      </c>
      <c r="E6792" s="61">
        <v>701922</v>
      </c>
      <c r="F6792" s="68">
        <v>0.18886174999999999</v>
      </c>
      <c r="G6792" s="292">
        <v>0.17548050000000001</v>
      </c>
      <c r="H6792" s="68">
        <v>0.20145253333333332</v>
      </c>
      <c r="I6792" s="68">
        <v>0.18717919999999999</v>
      </c>
      <c r="T6792" s="91"/>
      <c r="U6792" s="91"/>
      <c r="AA6792" s="91"/>
      <c r="AB6792" s="91"/>
      <c r="AC6792" s="91"/>
      <c r="AD6792" s="91"/>
      <c r="AE6792" s="91"/>
      <c r="AF6792" s="91"/>
    </row>
    <row r="6793" spans="1:32" x14ac:dyDescent="0.3">
      <c r="A6793" s="65">
        <v>0</v>
      </c>
      <c r="B6793" s="10">
        <v>6790</v>
      </c>
      <c r="C6793" s="71">
        <v>0.67900000000000005</v>
      </c>
      <c r="D6793" s="74">
        <v>755447</v>
      </c>
      <c r="E6793" s="61">
        <v>701922</v>
      </c>
      <c r="F6793" s="68">
        <v>0.18886174999999999</v>
      </c>
      <c r="G6793" s="292">
        <v>0.17548050000000001</v>
      </c>
      <c r="H6793" s="68">
        <v>0.20145253333333332</v>
      </c>
      <c r="I6793" s="68">
        <v>0.18717919999999999</v>
      </c>
      <c r="T6793" s="91"/>
      <c r="U6793" s="91"/>
      <c r="AA6793" s="91"/>
      <c r="AB6793" s="91"/>
      <c r="AC6793" s="91"/>
      <c r="AD6793" s="91"/>
      <c r="AE6793" s="91"/>
      <c r="AF6793" s="91"/>
    </row>
    <row r="6794" spans="1:32" x14ac:dyDescent="0.3">
      <c r="A6794" s="65">
        <v>0</v>
      </c>
      <c r="B6794" s="10">
        <v>6791</v>
      </c>
      <c r="C6794" s="71">
        <v>0.67910000000000004</v>
      </c>
      <c r="D6794" s="74">
        <v>755447</v>
      </c>
      <c r="E6794" s="61">
        <v>701922</v>
      </c>
      <c r="F6794" s="68">
        <v>0.18886174999999999</v>
      </c>
      <c r="G6794" s="292">
        <v>0.17548050000000001</v>
      </c>
      <c r="H6794" s="68">
        <v>0.20145253333333332</v>
      </c>
      <c r="I6794" s="68">
        <v>0.18717919999999999</v>
      </c>
      <c r="T6794" s="91"/>
      <c r="U6794" s="91"/>
      <c r="AA6794" s="91"/>
      <c r="AB6794" s="91"/>
      <c r="AC6794" s="91"/>
      <c r="AD6794" s="91"/>
      <c r="AE6794" s="91"/>
      <c r="AF6794" s="91"/>
    </row>
    <row r="6795" spans="1:32" x14ac:dyDescent="0.3">
      <c r="A6795" s="65">
        <v>0</v>
      </c>
      <c r="B6795" s="10">
        <v>6792</v>
      </c>
      <c r="C6795" s="71">
        <v>0.67920000000000003</v>
      </c>
      <c r="D6795" s="74">
        <v>755447</v>
      </c>
      <c r="E6795" s="61">
        <v>701922</v>
      </c>
      <c r="F6795" s="68">
        <v>0.18886174999999999</v>
      </c>
      <c r="G6795" s="292">
        <v>0.17548050000000001</v>
      </c>
      <c r="H6795" s="68">
        <v>0.20145253333333332</v>
      </c>
      <c r="I6795" s="68">
        <v>0.18717919999999999</v>
      </c>
      <c r="T6795" s="91"/>
      <c r="U6795" s="91"/>
      <c r="AA6795" s="91"/>
      <c r="AB6795" s="91"/>
      <c r="AC6795" s="91"/>
      <c r="AD6795" s="91"/>
      <c r="AE6795" s="91"/>
      <c r="AF6795" s="91"/>
    </row>
    <row r="6796" spans="1:32" x14ac:dyDescent="0.3">
      <c r="A6796" s="65">
        <v>0</v>
      </c>
      <c r="B6796" s="10">
        <v>6793</v>
      </c>
      <c r="C6796" s="71">
        <v>0.67930000000000001</v>
      </c>
      <c r="D6796" s="74">
        <v>755447</v>
      </c>
      <c r="E6796" s="61">
        <v>701922</v>
      </c>
      <c r="F6796" s="68">
        <v>0.18886174999999999</v>
      </c>
      <c r="G6796" s="292">
        <v>0.17548050000000001</v>
      </c>
      <c r="H6796" s="68">
        <v>0.20145253333333332</v>
      </c>
      <c r="I6796" s="68">
        <v>0.18717919999999999</v>
      </c>
      <c r="T6796" s="91"/>
      <c r="U6796" s="91"/>
      <c r="AA6796" s="91"/>
      <c r="AB6796" s="91"/>
      <c r="AC6796" s="91"/>
      <c r="AD6796" s="91"/>
      <c r="AE6796" s="91"/>
      <c r="AF6796" s="91"/>
    </row>
    <row r="6797" spans="1:32" x14ac:dyDescent="0.3">
      <c r="A6797" s="65">
        <v>0</v>
      </c>
      <c r="B6797" s="10">
        <v>6794</v>
      </c>
      <c r="C6797" s="71">
        <v>0.6794</v>
      </c>
      <c r="D6797" s="74">
        <v>755447</v>
      </c>
      <c r="E6797" s="61">
        <v>701922</v>
      </c>
      <c r="F6797" s="68">
        <v>0.18886174999999999</v>
      </c>
      <c r="G6797" s="292">
        <v>0.17548050000000001</v>
      </c>
      <c r="H6797" s="68">
        <v>0.20145253333333332</v>
      </c>
      <c r="I6797" s="68">
        <v>0.18717919999999999</v>
      </c>
      <c r="T6797" s="91"/>
      <c r="U6797" s="91"/>
      <c r="AA6797" s="91"/>
      <c r="AB6797" s="91"/>
      <c r="AC6797" s="91"/>
      <c r="AD6797" s="91"/>
      <c r="AE6797" s="91"/>
      <c r="AF6797" s="91"/>
    </row>
    <row r="6798" spans="1:32" x14ac:dyDescent="0.3">
      <c r="A6798" s="65">
        <v>0</v>
      </c>
      <c r="B6798" s="10">
        <v>6795</v>
      </c>
      <c r="C6798" s="71">
        <v>0.67949999999999999</v>
      </c>
      <c r="D6798" s="74">
        <v>755447</v>
      </c>
      <c r="E6798" s="61">
        <v>701922</v>
      </c>
      <c r="F6798" s="68">
        <v>0.18886174999999999</v>
      </c>
      <c r="G6798" s="292">
        <v>0.17548050000000001</v>
      </c>
      <c r="H6798" s="68">
        <v>0.20145253333333332</v>
      </c>
      <c r="I6798" s="68">
        <v>0.18717919999999999</v>
      </c>
      <c r="T6798" s="91"/>
      <c r="U6798" s="91"/>
      <c r="AA6798" s="91"/>
      <c r="AB6798" s="91"/>
      <c r="AC6798" s="91"/>
      <c r="AD6798" s="91"/>
      <c r="AE6798" s="91"/>
      <c r="AF6798" s="91"/>
    </row>
    <row r="6799" spans="1:32" x14ac:dyDescent="0.3">
      <c r="A6799" s="65">
        <v>0</v>
      </c>
      <c r="B6799" s="10">
        <v>6796</v>
      </c>
      <c r="C6799" s="71">
        <v>0.67959999999999998</v>
      </c>
      <c r="D6799" s="74">
        <v>755447</v>
      </c>
      <c r="E6799" s="61">
        <v>701922</v>
      </c>
      <c r="F6799" s="68">
        <v>0.18886174999999999</v>
      </c>
      <c r="G6799" s="292">
        <v>0.17548050000000001</v>
      </c>
      <c r="H6799" s="68">
        <v>0.20145253333333332</v>
      </c>
      <c r="I6799" s="68">
        <v>0.18717919999999999</v>
      </c>
      <c r="T6799" s="91"/>
      <c r="U6799" s="91"/>
      <c r="AA6799" s="91"/>
      <c r="AB6799" s="91"/>
      <c r="AC6799" s="91"/>
      <c r="AD6799" s="91"/>
      <c r="AE6799" s="91"/>
      <c r="AF6799" s="91"/>
    </row>
    <row r="6800" spans="1:32" x14ac:dyDescent="0.3">
      <c r="A6800" s="65">
        <v>0</v>
      </c>
      <c r="B6800" s="10">
        <v>6797</v>
      </c>
      <c r="C6800" s="71">
        <v>0.67969999999999997</v>
      </c>
      <c r="D6800" s="74">
        <v>755447</v>
      </c>
      <c r="E6800" s="61">
        <v>701922</v>
      </c>
      <c r="F6800" s="68">
        <v>0.18886174999999999</v>
      </c>
      <c r="G6800" s="292">
        <v>0.17548050000000001</v>
      </c>
      <c r="H6800" s="68">
        <v>0.20145253333333332</v>
      </c>
      <c r="I6800" s="68">
        <v>0.18717919999999999</v>
      </c>
      <c r="T6800" s="91"/>
      <c r="U6800" s="91"/>
      <c r="AA6800" s="91"/>
      <c r="AB6800" s="91"/>
      <c r="AC6800" s="91"/>
      <c r="AD6800" s="91"/>
      <c r="AE6800" s="91"/>
      <c r="AF6800" s="91"/>
    </row>
    <row r="6801" spans="1:32" x14ac:dyDescent="0.3">
      <c r="A6801" s="65">
        <v>0</v>
      </c>
      <c r="B6801" s="10">
        <v>6798</v>
      </c>
      <c r="C6801" s="71">
        <v>0.67979999999999996</v>
      </c>
      <c r="D6801" s="74">
        <v>755447</v>
      </c>
      <c r="E6801" s="61">
        <v>701922</v>
      </c>
      <c r="F6801" s="68">
        <v>0.18886174999999999</v>
      </c>
      <c r="G6801" s="292">
        <v>0.17548050000000001</v>
      </c>
      <c r="H6801" s="68">
        <v>0.20145253333333332</v>
      </c>
      <c r="I6801" s="68">
        <v>0.18717919999999999</v>
      </c>
      <c r="T6801" s="91"/>
      <c r="U6801" s="91"/>
      <c r="AA6801" s="91"/>
      <c r="AB6801" s="91"/>
      <c r="AC6801" s="91"/>
      <c r="AD6801" s="91"/>
      <c r="AE6801" s="91"/>
      <c r="AF6801" s="91"/>
    </row>
    <row r="6802" spans="1:32" x14ac:dyDescent="0.3">
      <c r="A6802" s="65">
        <v>0</v>
      </c>
      <c r="B6802" s="10">
        <v>6799</v>
      </c>
      <c r="C6802" s="71">
        <v>0.67989999999999995</v>
      </c>
      <c r="D6802" s="74">
        <v>755447</v>
      </c>
      <c r="E6802" s="61">
        <v>701922</v>
      </c>
      <c r="F6802" s="68">
        <v>0.18886174999999999</v>
      </c>
      <c r="G6802" s="292">
        <v>0.17548050000000001</v>
      </c>
      <c r="H6802" s="68">
        <v>0.20145253333333332</v>
      </c>
      <c r="I6802" s="68">
        <v>0.18717919999999999</v>
      </c>
      <c r="T6802" s="91"/>
      <c r="U6802" s="91"/>
      <c r="AA6802" s="91"/>
      <c r="AB6802" s="91"/>
      <c r="AC6802" s="91"/>
      <c r="AD6802" s="91"/>
      <c r="AE6802" s="91"/>
      <c r="AF6802" s="91"/>
    </row>
    <row r="6803" spans="1:32" x14ac:dyDescent="0.3">
      <c r="A6803" s="65">
        <v>0</v>
      </c>
      <c r="B6803" s="10">
        <v>6800</v>
      </c>
      <c r="C6803" s="71">
        <v>0.68</v>
      </c>
      <c r="D6803" s="74">
        <v>755447</v>
      </c>
      <c r="E6803" s="61">
        <v>701922</v>
      </c>
      <c r="F6803" s="68">
        <v>0.18886174999999999</v>
      </c>
      <c r="G6803" s="292">
        <v>0.17548050000000001</v>
      </c>
      <c r="H6803" s="68">
        <v>0.20145253333333332</v>
      </c>
      <c r="I6803" s="68">
        <v>0.18717919999999999</v>
      </c>
      <c r="T6803" s="91"/>
      <c r="U6803" s="91"/>
      <c r="AA6803" s="91"/>
      <c r="AB6803" s="91"/>
      <c r="AC6803" s="91"/>
      <c r="AD6803" s="91"/>
      <c r="AE6803" s="91"/>
      <c r="AF6803" s="91"/>
    </row>
    <row r="6804" spans="1:32" x14ac:dyDescent="0.3">
      <c r="A6804" s="65">
        <v>0</v>
      </c>
      <c r="B6804" s="10">
        <v>6801</v>
      </c>
      <c r="C6804" s="71">
        <v>0.68010000000000004</v>
      </c>
      <c r="D6804" s="74">
        <v>755447</v>
      </c>
      <c r="E6804" s="61">
        <v>701922</v>
      </c>
      <c r="F6804" s="68">
        <v>0.18886174999999999</v>
      </c>
      <c r="G6804" s="292">
        <v>0.17548050000000001</v>
      </c>
      <c r="H6804" s="68">
        <v>0.20145253333333332</v>
      </c>
      <c r="I6804" s="68">
        <v>0.18717919999999999</v>
      </c>
      <c r="T6804" s="91"/>
      <c r="U6804" s="91"/>
      <c r="AA6804" s="91"/>
      <c r="AB6804" s="91"/>
      <c r="AC6804" s="91"/>
      <c r="AD6804" s="91"/>
      <c r="AE6804" s="91"/>
      <c r="AF6804" s="91"/>
    </row>
    <row r="6805" spans="1:32" x14ac:dyDescent="0.3">
      <c r="A6805" s="65">
        <v>0</v>
      </c>
      <c r="B6805" s="10">
        <v>6802</v>
      </c>
      <c r="C6805" s="71">
        <v>0.68020000000000003</v>
      </c>
      <c r="D6805" s="74">
        <v>755447</v>
      </c>
      <c r="E6805" s="61">
        <v>701922</v>
      </c>
      <c r="F6805" s="68">
        <v>0.18886174999999999</v>
      </c>
      <c r="G6805" s="292">
        <v>0.17548050000000001</v>
      </c>
      <c r="H6805" s="68">
        <v>0.20145253333333332</v>
      </c>
      <c r="I6805" s="68">
        <v>0.18717919999999999</v>
      </c>
      <c r="T6805" s="91"/>
      <c r="U6805" s="91"/>
      <c r="AA6805" s="91"/>
      <c r="AB6805" s="91"/>
      <c r="AC6805" s="91"/>
      <c r="AD6805" s="91"/>
      <c r="AE6805" s="91"/>
      <c r="AF6805" s="91"/>
    </row>
    <row r="6806" spans="1:32" x14ac:dyDescent="0.3">
      <c r="A6806" s="65">
        <v>0</v>
      </c>
      <c r="B6806" s="10">
        <v>6803</v>
      </c>
      <c r="C6806" s="71">
        <v>0.68030000000000002</v>
      </c>
      <c r="D6806" s="74">
        <v>755447</v>
      </c>
      <c r="E6806" s="61">
        <v>701922</v>
      </c>
      <c r="F6806" s="68">
        <v>0.18886174999999999</v>
      </c>
      <c r="G6806" s="292">
        <v>0.17548050000000001</v>
      </c>
      <c r="H6806" s="68">
        <v>0.20145253333333332</v>
      </c>
      <c r="I6806" s="68">
        <v>0.18717919999999999</v>
      </c>
      <c r="T6806" s="91"/>
      <c r="U6806" s="91"/>
      <c r="AA6806" s="91"/>
      <c r="AB6806" s="91"/>
      <c r="AC6806" s="91"/>
      <c r="AD6806" s="91"/>
      <c r="AE6806" s="91"/>
      <c r="AF6806" s="91"/>
    </row>
    <row r="6807" spans="1:32" x14ac:dyDescent="0.3">
      <c r="A6807" s="65">
        <v>0</v>
      </c>
      <c r="B6807" s="10">
        <v>6804</v>
      </c>
      <c r="C6807" s="71">
        <v>0.6804</v>
      </c>
      <c r="D6807" s="74">
        <v>755447</v>
      </c>
      <c r="E6807" s="61">
        <v>701922</v>
      </c>
      <c r="F6807" s="68">
        <v>0.18886174999999999</v>
      </c>
      <c r="G6807" s="292">
        <v>0.17548050000000001</v>
      </c>
      <c r="H6807" s="68">
        <v>0.20145253333333332</v>
      </c>
      <c r="I6807" s="68">
        <v>0.18717919999999999</v>
      </c>
      <c r="T6807" s="91"/>
      <c r="U6807" s="91"/>
      <c r="AA6807" s="91"/>
      <c r="AB6807" s="91"/>
      <c r="AC6807" s="91"/>
      <c r="AD6807" s="91"/>
      <c r="AE6807" s="91"/>
      <c r="AF6807" s="91"/>
    </row>
    <row r="6808" spans="1:32" x14ac:dyDescent="0.3">
      <c r="A6808" s="65">
        <v>0</v>
      </c>
      <c r="B6808" s="10">
        <v>6805</v>
      </c>
      <c r="C6808" s="71">
        <v>0.68049999999999999</v>
      </c>
      <c r="D6808" s="74">
        <v>755447</v>
      </c>
      <c r="E6808" s="61">
        <v>701922</v>
      </c>
      <c r="F6808" s="68">
        <v>0.18886174999999999</v>
      </c>
      <c r="G6808" s="292">
        <v>0.17548050000000001</v>
      </c>
      <c r="H6808" s="68">
        <v>0.20145253333333332</v>
      </c>
      <c r="I6808" s="68">
        <v>0.18717919999999999</v>
      </c>
      <c r="T6808" s="91"/>
      <c r="U6808" s="91"/>
      <c r="AA6808" s="91"/>
      <c r="AB6808" s="91"/>
      <c r="AC6808" s="91"/>
      <c r="AD6808" s="91"/>
      <c r="AE6808" s="91"/>
      <c r="AF6808" s="91"/>
    </row>
    <row r="6809" spans="1:32" x14ac:dyDescent="0.3">
      <c r="A6809" s="65">
        <v>0</v>
      </c>
      <c r="B6809" s="10">
        <v>6806</v>
      </c>
      <c r="C6809" s="71">
        <v>0.68059999999999998</v>
      </c>
      <c r="D6809" s="74">
        <v>755447</v>
      </c>
      <c r="E6809" s="61">
        <v>701922</v>
      </c>
      <c r="F6809" s="68">
        <v>0.18886174999999999</v>
      </c>
      <c r="G6809" s="292">
        <v>0.17548050000000001</v>
      </c>
      <c r="H6809" s="68">
        <v>0.20145253333333332</v>
      </c>
      <c r="I6809" s="68">
        <v>0.18717919999999999</v>
      </c>
      <c r="T6809" s="91"/>
      <c r="U6809" s="91"/>
      <c r="AA6809" s="91"/>
      <c r="AB6809" s="91"/>
      <c r="AC6809" s="91"/>
      <c r="AD6809" s="91"/>
      <c r="AE6809" s="91"/>
      <c r="AF6809" s="91"/>
    </row>
    <row r="6810" spans="1:32" x14ac:dyDescent="0.3">
      <c r="A6810" s="65">
        <v>0</v>
      </c>
      <c r="B6810" s="10">
        <v>6807</v>
      </c>
      <c r="C6810" s="71">
        <v>0.68069999999999997</v>
      </c>
      <c r="D6810" s="74">
        <v>755447</v>
      </c>
      <c r="E6810" s="61">
        <v>701922</v>
      </c>
      <c r="F6810" s="68">
        <v>0.18886174999999999</v>
      </c>
      <c r="G6810" s="292">
        <v>0.17548050000000001</v>
      </c>
      <c r="H6810" s="68">
        <v>0.20145253333333332</v>
      </c>
      <c r="I6810" s="68">
        <v>0.18717919999999999</v>
      </c>
      <c r="T6810" s="91"/>
      <c r="U6810" s="91"/>
      <c r="AA6810" s="91"/>
      <c r="AB6810" s="91"/>
      <c r="AC6810" s="91"/>
      <c r="AD6810" s="91"/>
      <c r="AE6810" s="91"/>
      <c r="AF6810" s="91"/>
    </row>
    <row r="6811" spans="1:32" x14ac:dyDescent="0.3">
      <c r="A6811" s="65">
        <v>0</v>
      </c>
      <c r="B6811" s="10">
        <v>6808</v>
      </c>
      <c r="C6811" s="71">
        <v>0.68079999999999996</v>
      </c>
      <c r="D6811" s="74">
        <v>755447</v>
      </c>
      <c r="E6811" s="61">
        <v>701922</v>
      </c>
      <c r="F6811" s="68">
        <v>0.18886174999999999</v>
      </c>
      <c r="G6811" s="292">
        <v>0.17548050000000001</v>
      </c>
      <c r="H6811" s="68">
        <v>0.20145253333333332</v>
      </c>
      <c r="I6811" s="68">
        <v>0.18717919999999999</v>
      </c>
      <c r="T6811" s="91"/>
      <c r="U6811" s="91"/>
      <c r="AA6811" s="91"/>
      <c r="AB6811" s="91"/>
      <c r="AC6811" s="91"/>
      <c r="AD6811" s="91"/>
      <c r="AE6811" s="91"/>
      <c r="AF6811" s="91"/>
    </row>
    <row r="6812" spans="1:32" x14ac:dyDescent="0.3">
      <c r="A6812" s="65">
        <v>0</v>
      </c>
      <c r="B6812" s="10">
        <v>6809</v>
      </c>
      <c r="C6812" s="71">
        <v>0.68089999999999995</v>
      </c>
      <c r="D6812" s="74">
        <v>755447</v>
      </c>
      <c r="E6812" s="61">
        <v>701922</v>
      </c>
      <c r="F6812" s="68">
        <v>0.18886174999999999</v>
      </c>
      <c r="G6812" s="292">
        <v>0.17548050000000001</v>
      </c>
      <c r="H6812" s="68">
        <v>0.20145253333333332</v>
      </c>
      <c r="I6812" s="68">
        <v>0.18717919999999999</v>
      </c>
      <c r="T6812" s="91"/>
      <c r="U6812" s="91"/>
      <c r="AA6812" s="91"/>
      <c r="AB6812" s="91"/>
      <c r="AC6812" s="91"/>
      <c r="AD6812" s="91"/>
      <c r="AE6812" s="91"/>
      <c r="AF6812" s="91"/>
    </row>
    <row r="6813" spans="1:32" x14ac:dyDescent="0.3">
      <c r="A6813" s="65">
        <v>0</v>
      </c>
      <c r="B6813" s="10">
        <v>6810</v>
      </c>
      <c r="C6813" s="71">
        <v>0.68100000000000005</v>
      </c>
      <c r="D6813" s="74">
        <v>755447</v>
      </c>
      <c r="E6813" s="61">
        <v>701922</v>
      </c>
      <c r="F6813" s="68">
        <v>0.18886174999999999</v>
      </c>
      <c r="G6813" s="292">
        <v>0.17548050000000001</v>
      </c>
      <c r="H6813" s="68">
        <v>0.20145253333333332</v>
      </c>
      <c r="I6813" s="68">
        <v>0.18717919999999999</v>
      </c>
      <c r="T6813" s="91"/>
      <c r="U6813" s="91"/>
      <c r="AA6813" s="91"/>
      <c r="AB6813" s="91"/>
      <c r="AC6813" s="91"/>
      <c r="AD6813" s="91"/>
      <c r="AE6813" s="91"/>
      <c r="AF6813" s="91"/>
    </row>
    <row r="6814" spans="1:32" x14ac:dyDescent="0.3">
      <c r="A6814" s="65">
        <v>0</v>
      </c>
      <c r="B6814" s="10">
        <v>6811</v>
      </c>
      <c r="C6814" s="71">
        <v>0.68110000000000004</v>
      </c>
      <c r="D6814" s="74">
        <v>755447</v>
      </c>
      <c r="E6814" s="61">
        <v>701922</v>
      </c>
      <c r="F6814" s="68">
        <v>0.18886174999999999</v>
      </c>
      <c r="G6814" s="292">
        <v>0.17548050000000001</v>
      </c>
      <c r="H6814" s="68">
        <v>0.20145253333333332</v>
      </c>
      <c r="I6814" s="68">
        <v>0.18717919999999999</v>
      </c>
      <c r="T6814" s="91"/>
      <c r="U6814" s="91"/>
      <c r="AA6814" s="91"/>
      <c r="AB6814" s="91"/>
      <c r="AC6814" s="91"/>
      <c r="AD6814" s="91"/>
      <c r="AE6814" s="91"/>
      <c r="AF6814" s="91"/>
    </row>
    <row r="6815" spans="1:32" x14ac:dyDescent="0.3">
      <c r="A6815" s="65">
        <v>0</v>
      </c>
      <c r="B6815" s="10">
        <v>6812</v>
      </c>
      <c r="C6815" s="71">
        <v>0.68120000000000003</v>
      </c>
      <c r="D6815" s="74">
        <v>755447</v>
      </c>
      <c r="E6815" s="61">
        <v>701922</v>
      </c>
      <c r="F6815" s="68">
        <v>0.18886174999999999</v>
      </c>
      <c r="G6815" s="292">
        <v>0.17548050000000001</v>
      </c>
      <c r="H6815" s="68">
        <v>0.20145253333333332</v>
      </c>
      <c r="I6815" s="68">
        <v>0.18717919999999999</v>
      </c>
      <c r="T6815" s="91"/>
      <c r="U6815" s="91"/>
      <c r="AA6815" s="91"/>
      <c r="AB6815" s="91"/>
      <c r="AC6815" s="91"/>
      <c r="AD6815" s="91"/>
      <c r="AE6815" s="91"/>
      <c r="AF6815" s="91"/>
    </row>
    <row r="6816" spans="1:32" x14ac:dyDescent="0.3">
      <c r="A6816" s="65">
        <v>0</v>
      </c>
      <c r="B6816" s="10">
        <v>6813</v>
      </c>
      <c r="C6816" s="71">
        <v>0.68130000000000002</v>
      </c>
      <c r="D6816" s="74">
        <v>755447</v>
      </c>
      <c r="E6816" s="61">
        <v>701922</v>
      </c>
      <c r="F6816" s="68">
        <v>0.18886174999999999</v>
      </c>
      <c r="G6816" s="292">
        <v>0.17548050000000001</v>
      </c>
      <c r="H6816" s="68">
        <v>0.20145253333333332</v>
      </c>
      <c r="I6816" s="68">
        <v>0.18717919999999999</v>
      </c>
      <c r="T6816" s="91"/>
      <c r="U6816" s="91"/>
      <c r="AA6816" s="91"/>
      <c r="AB6816" s="91"/>
      <c r="AC6816" s="91"/>
      <c r="AD6816" s="91"/>
      <c r="AE6816" s="91"/>
      <c r="AF6816" s="91"/>
    </row>
    <row r="6817" spans="1:32" x14ac:dyDescent="0.3">
      <c r="A6817" s="65">
        <v>0</v>
      </c>
      <c r="B6817" s="10">
        <v>6814</v>
      </c>
      <c r="C6817" s="71">
        <v>0.68140000000000001</v>
      </c>
      <c r="D6817" s="74">
        <v>755447</v>
      </c>
      <c r="E6817" s="61">
        <v>701922</v>
      </c>
      <c r="F6817" s="68">
        <v>0.18886174999999999</v>
      </c>
      <c r="G6817" s="292">
        <v>0.17548050000000001</v>
      </c>
      <c r="H6817" s="68">
        <v>0.20145253333333332</v>
      </c>
      <c r="I6817" s="68">
        <v>0.18717919999999999</v>
      </c>
      <c r="T6817" s="91"/>
      <c r="U6817" s="91"/>
      <c r="AA6817" s="91"/>
      <c r="AB6817" s="91"/>
      <c r="AC6817" s="91"/>
      <c r="AD6817" s="91"/>
      <c r="AE6817" s="91"/>
      <c r="AF6817" s="91"/>
    </row>
    <row r="6818" spans="1:32" x14ac:dyDescent="0.3">
      <c r="A6818" s="65">
        <v>0</v>
      </c>
      <c r="B6818" s="10">
        <v>6815</v>
      </c>
      <c r="C6818" s="71">
        <v>0.68149999999999999</v>
      </c>
      <c r="D6818" s="74">
        <v>755447</v>
      </c>
      <c r="E6818" s="61">
        <v>701922</v>
      </c>
      <c r="F6818" s="68">
        <v>0.18886174999999999</v>
      </c>
      <c r="G6818" s="292">
        <v>0.17548050000000001</v>
      </c>
      <c r="H6818" s="68">
        <v>0.20145253333333332</v>
      </c>
      <c r="I6818" s="68">
        <v>0.18717919999999999</v>
      </c>
      <c r="T6818" s="91"/>
      <c r="U6818" s="91"/>
      <c r="AA6818" s="91"/>
      <c r="AB6818" s="91"/>
      <c r="AC6818" s="91"/>
      <c r="AD6818" s="91"/>
      <c r="AE6818" s="91"/>
      <c r="AF6818" s="91"/>
    </row>
    <row r="6819" spans="1:32" x14ac:dyDescent="0.3">
      <c r="A6819" s="65">
        <v>0</v>
      </c>
      <c r="B6819" s="10">
        <v>6816</v>
      </c>
      <c r="C6819" s="71">
        <v>0.68159999999999998</v>
      </c>
      <c r="D6819" s="74">
        <v>755447</v>
      </c>
      <c r="E6819" s="61">
        <v>701922</v>
      </c>
      <c r="F6819" s="68">
        <v>0.18886174999999999</v>
      </c>
      <c r="G6819" s="292">
        <v>0.17548050000000001</v>
      </c>
      <c r="H6819" s="68">
        <v>0.20145253333333332</v>
      </c>
      <c r="I6819" s="68">
        <v>0.18717919999999999</v>
      </c>
      <c r="T6819" s="91"/>
      <c r="U6819" s="91"/>
      <c r="AA6819" s="91"/>
      <c r="AB6819" s="91"/>
      <c r="AC6819" s="91"/>
      <c r="AD6819" s="91"/>
      <c r="AE6819" s="91"/>
      <c r="AF6819" s="91"/>
    </row>
    <row r="6820" spans="1:32" x14ac:dyDescent="0.3">
      <c r="A6820" s="65">
        <v>0</v>
      </c>
      <c r="B6820" s="10">
        <v>6817</v>
      </c>
      <c r="C6820" s="71">
        <v>0.68169999999999997</v>
      </c>
      <c r="D6820" s="74">
        <v>755447</v>
      </c>
      <c r="E6820" s="61">
        <v>701922</v>
      </c>
      <c r="F6820" s="68">
        <v>0.18886174999999999</v>
      </c>
      <c r="G6820" s="292">
        <v>0.17548050000000001</v>
      </c>
      <c r="H6820" s="68">
        <v>0.20145253333333332</v>
      </c>
      <c r="I6820" s="68">
        <v>0.18717919999999999</v>
      </c>
      <c r="T6820" s="91"/>
      <c r="U6820" s="91"/>
      <c r="AA6820" s="91"/>
      <c r="AB6820" s="91"/>
      <c r="AC6820" s="91"/>
      <c r="AD6820" s="91"/>
      <c r="AE6820" s="91"/>
      <c r="AF6820" s="91"/>
    </row>
    <row r="6821" spans="1:32" x14ac:dyDescent="0.3">
      <c r="A6821" s="65">
        <v>0</v>
      </c>
      <c r="B6821" s="10">
        <v>6818</v>
      </c>
      <c r="C6821" s="71">
        <v>0.68179999999999996</v>
      </c>
      <c r="D6821" s="74">
        <v>755447</v>
      </c>
      <c r="E6821" s="61">
        <v>701922</v>
      </c>
      <c r="F6821" s="68">
        <v>0.18886174999999999</v>
      </c>
      <c r="G6821" s="292">
        <v>0.17548050000000001</v>
      </c>
      <c r="H6821" s="68">
        <v>0.20145253333333332</v>
      </c>
      <c r="I6821" s="68">
        <v>0.18717919999999999</v>
      </c>
      <c r="T6821" s="91"/>
      <c r="U6821" s="91"/>
      <c r="AA6821" s="91"/>
      <c r="AB6821" s="91"/>
      <c r="AC6821" s="91"/>
      <c r="AD6821" s="91"/>
      <c r="AE6821" s="91"/>
      <c r="AF6821" s="91"/>
    </row>
    <row r="6822" spans="1:32" x14ac:dyDescent="0.3">
      <c r="A6822" s="65">
        <v>0</v>
      </c>
      <c r="B6822" s="10">
        <v>6819</v>
      </c>
      <c r="C6822" s="71">
        <v>0.68189999999999995</v>
      </c>
      <c r="D6822" s="74">
        <v>755447</v>
      </c>
      <c r="E6822" s="61">
        <v>701922</v>
      </c>
      <c r="F6822" s="68">
        <v>0.18886174999999999</v>
      </c>
      <c r="G6822" s="292">
        <v>0.17548050000000001</v>
      </c>
      <c r="H6822" s="68">
        <v>0.20145253333333332</v>
      </c>
      <c r="I6822" s="68">
        <v>0.18717919999999999</v>
      </c>
      <c r="T6822" s="91"/>
      <c r="U6822" s="91"/>
      <c r="AA6822" s="91"/>
      <c r="AB6822" s="91"/>
      <c r="AC6822" s="91"/>
      <c r="AD6822" s="91"/>
      <c r="AE6822" s="91"/>
      <c r="AF6822" s="91"/>
    </row>
    <row r="6823" spans="1:32" x14ac:dyDescent="0.3">
      <c r="A6823" s="65">
        <v>0</v>
      </c>
      <c r="B6823" s="10">
        <v>6820</v>
      </c>
      <c r="C6823" s="71">
        <v>0.68200000000000005</v>
      </c>
      <c r="D6823" s="74">
        <v>755447</v>
      </c>
      <c r="E6823" s="61">
        <v>701922</v>
      </c>
      <c r="F6823" s="68">
        <v>0.18886174999999999</v>
      </c>
      <c r="G6823" s="292">
        <v>0.17548050000000001</v>
      </c>
      <c r="H6823" s="68">
        <v>0.20145253333333332</v>
      </c>
      <c r="I6823" s="68">
        <v>0.18717919999999999</v>
      </c>
      <c r="T6823" s="91"/>
      <c r="U6823" s="91"/>
      <c r="AA6823" s="91"/>
      <c r="AB6823" s="91"/>
      <c r="AC6823" s="91"/>
      <c r="AD6823" s="91"/>
      <c r="AE6823" s="91"/>
      <c r="AF6823" s="91"/>
    </row>
    <row r="6824" spans="1:32" x14ac:dyDescent="0.3">
      <c r="A6824" s="65">
        <v>0</v>
      </c>
      <c r="B6824" s="10">
        <v>6821</v>
      </c>
      <c r="C6824" s="71">
        <v>0.68210000000000004</v>
      </c>
      <c r="D6824" s="74">
        <v>755447</v>
      </c>
      <c r="E6824" s="61">
        <v>701922</v>
      </c>
      <c r="F6824" s="68">
        <v>0.18886174999999999</v>
      </c>
      <c r="G6824" s="292">
        <v>0.17548050000000001</v>
      </c>
      <c r="H6824" s="68">
        <v>0.20145253333333332</v>
      </c>
      <c r="I6824" s="68">
        <v>0.18717919999999999</v>
      </c>
      <c r="T6824" s="91"/>
      <c r="U6824" s="91"/>
      <c r="AA6824" s="91"/>
      <c r="AB6824" s="91"/>
      <c r="AC6824" s="91"/>
      <c r="AD6824" s="91"/>
      <c r="AE6824" s="91"/>
      <c r="AF6824" s="91"/>
    </row>
    <row r="6825" spans="1:32" x14ac:dyDescent="0.3">
      <c r="A6825" s="65">
        <v>0</v>
      </c>
      <c r="B6825" s="10">
        <v>6822</v>
      </c>
      <c r="C6825" s="71">
        <v>0.68220000000000003</v>
      </c>
      <c r="D6825" s="74">
        <v>755447</v>
      </c>
      <c r="E6825" s="61">
        <v>701922</v>
      </c>
      <c r="F6825" s="68">
        <v>0.18886174999999999</v>
      </c>
      <c r="G6825" s="292">
        <v>0.17548050000000001</v>
      </c>
      <c r="H6825" s="68">
        <v>0.20145253333333332</v>
      </c>
      <c r="I6825" s="68">
        <v>0.18717919999999999</v>
      </c>
      <c r="T6825" s="91"/>
      <c r="U6825" s="91"/>
      <c r="AA6825" s="91"/>
      <c r="AB6825" s="91"/>
      <c r="AC6825" s="91"/>
      <c r="AD6825" s="91"/>
      <c r="AE6825" s="91"/>
      <c r="AF6825" s="91"/>
    </row>
    <row r="6826" spans="1:32" x14ac:dyDescent="0.3">
      <c r="A6826" s="65">
        <v>0</v>
      </c>
      <c r="B6826" s="10">
        <v>6823</v>
      </c>
      <c r="C6826" s="71">
        <v>0.68230000000000002</v>
      </c>
      <c r="D6826" s="74">
        <v>755447</v>
      </c>
      <c r="E6826" s="61">
        <v>701922</v>
      </c>
      <c r="F6826" s="68">
        <v>0.18886174999999999</v>
      </c>
      <c r="G6826" s="292">
        <v>0.17548050000000001</v>
      </c>
      <c r="H6826" s="68">
        <v>0.20145253333333332</v>
      </c>
      <c r="I6826" s="68">
        <v>0.18717919999999999</v>
      </c>
      <c r="T6826" s="91"/>
      <c r="U6826" s="91"/>
      <c r="AA6826" s="91"/>
      <c r="AB6826" s="91"/>
      <c r="AC6826" s="91"/>
      <c r="AD6826" s="91"/>
      <c r="AE6826" s="91"/>
      <c r="AF6826" s="91"/>
    </row>
    <row r="6827" spans="1:32" x14ac:dyDescent="0.3">
      <c r="A6827" s="65">
        <v>0</v>
      </c>
      <c r="B6827" s="10">
        <v>6824</v>
      </c>
      <c r="C6827" s="71">
        <v>0.68240000000000001</v>
      </c>
      <c r="D6827" s="74">
        <v>755447</v>
      </c>
      <c r="E6827" s="61">
        <v>701922</v>
      </c>
      <c r="F6827" s="68">
        <v>0.18886174999999999</v>
      </c>
      <c r="G6827" s="292">
        <v>0.17548050000000001</v>
      </c>
      <c r="H6827" s="68">
        <v>0.20145253333333332</v>
      </c>
      <c r="I6827" s="68">
        <v>0.18717919999999999</v>
      </c>
      <c r="T6827" s="91"/>
      <c r="U6827" s="91"/>
      <c r="AA6827" s="91"/>
      <c r="AB6827" s="91"/>
      <c r="AC6827" s="91"/>
      <c r="AD6827" s="91"/>
      <c r="AE6827" s="91"/>
      <c r="AF6827" s="91"/>
    </row>
    <row r="6828" spans="1:32" x14ac:dyDescent="0.3">
      <c r="A6828" s="65">
        <v>0</v>
      </c>
      <c r="B6828" s="10">
        <v>6825</v>
      </c>
      <c r="C6828" s="71">
        <v>0.6825</v>
      </c>
      <c r="D6828" s="74">
        <v>755447</v>
      </c>
      <c r="E6828" s="61">
        <v>701922</v>
      </c>
      <c r="F6828" s="68">
        <v>0.18886174999999999</v>
      </c>
      <c r="G6828" s="292">
        <v>0.17548050000000001</v>
      </c>
      <c r="H6828" s="68">
        <v>0.20145253333333332</v>
      </c>
      <c r="I6828" s="68">
        <v>0.18717919999999999</v>
      </c>
      <c r="T6828" s="91"/>
      <c r="U6828" s="91"/>
      <c r="AA6828" s="91"/>
      <c r="AB6828" s="91"/>
      <c r="AC6828" s="91"/>
      <c r="AD6828" s="91"/>
      <c r="AE6828" s="91"/>
      <c r="AF6828" s="91"/>
    </row>
    <row r="6829" spans="1:32" x14ac:dyDescent="0.3">
      <c r="A6829" s="65">
        <v>0</v>
      </c>
      <c r="B6829" s="10">
        <v>6826</v>
      </c>
      <c r="C6829" s="71">
        <v>0.68259999999999998</v>
      </c>
      <c r="D6829" s="74">
        <v>755447</v>
      </c>
      <c r="E6829" s="61">
        <v>701922</v>
      </c>
      <c r="F6829" s="68">
        <v>0.18886174999999999</v>
      </c>
      <c r="G6829" s="292">
        <v>0.17548050000000001</v>
      </c>
      <c r="H6829" s="68">
        <v>0.20145253333333332</v>
      </c>
      <c r="I6829" s="68">
        <v>0.18717919999999999</v>
      </c>
      <c r="T6829" s="91"/>
      <c r="U6829" s="91"/>
      <c r="AA6829" s="91"/>
      <c r="AB6829" s="91"/>
      <c r="AC6829" s="91"/>
      <c r="AD6829" s="91"/>
      <c r="AE6829" s="91"/>
      <c r="AF6829" s="91"/>
    </row>
    <row r="6830" spans="1:32" x14ac:dyDescent="0.3">
      <c r="A6830" s="65">
        <v>0</v>
      </c>
      <c r="B6830" s="10">
        <v>6827</v>
      </c>
      <c r="C6830" s="71">
        <v>0.68269999999999997</v>
      </c>
      <c r="D6830" s="74">
        <v>755447</v>
      </c>
      <c r="E6830" s="61">
        <v>701922</v>
      </c>
      <c r="F6830" s="68">
        <v>0.18886174999999999</v>
      </c>
      <c r="G6830" s="292">
        <v>0.17548050000000001</v>
      </c>
      <c r="H6830" s="68">
        <v>0.20145253333333332</v>
      </c>
      <c r="I6830" s="68">
        <v>0.18717919999999999</v>
      </c>
      <c r="T6830" s="91"/>
      <c r="U6830" s="91"/>
      <c r="AA6830" s="91"/>
      <c r="AB6830" s="91"/>
      <c r="AC6830" s="91"/>
      <c r="AD6830" s="91"/>
      <c r="AE6830" s="91"/>
      <c r="AF6830" s="91"/>
    </row>
    <row r="6831" spans="1:32" x14ac:dyDescent="0.3">
      <c r="A6831" s="65">
        <v>0</v>
      </c>
      <c r="B6831" s="10">
        <v>6828</v>
      </c>
      <c r="C6831" s="71">
        <v>0.68279999999999996</v>
      </c>
      <c r="D6831" s="74">
        <v>755447</v>
      </c>
      <c r="E6831" s="61">
        <v>701922</v>
      </c>
      <c r="F6831" s="68">
        <v>0.18886174999999999</v>
      </c>
      <c r="G6831" s="292">
        <v>0.17548050000000001</v>
      </c>
      <c r="H6831" s="68">
        <v>0.20145253333333332</v>
      </c>
      <c r="I6831" s="68">
        <v>0.18717919999999999</v>
      </c>
      <c r="T6831" s="91"/>
      <c r="U6831" s="91"/>
      <c r="AA6831" s="91"/>
      <c r="AB6831" s="91"/>
      <c r="AC6831" s="91"/>
      <c r="AD6831" s="91"/>
      <c r="AE6831" s="91"/>
      <c r="AF6831" s="91"/>
    </row>
    <row r="6832" spans="1:32" x14ac:dyDescent="0.3">
      <c r="A6832" s="65">
        <v>0</v>
      </c>
      <c r="B6832" s="10">
        <v>6829</v>
      </c>
      <c r="C6832" s="71">
        <v>0.68289999999999995</v>
      </c>
      <c r="D6832" s="74">
        <v>755447</v>
      </c>
      <c r="E6832" s="61">
        <v>701922</v>
      </c>
      <c r="F6832" s="68">
        <v>0.18886174999999999</v>
      </c>
      <c r="G6832" s="292">
        <v>0.17548050000000001</v>
      </c>
      <c r="H6832" s="68">
        <v>0.20145253333333332</v>
      </c>
      <c r="I6832" s="68">
        <v>0.18717919999999999</v>
      </c>
      <c r="T6832" s="91"/>
      <c r="U6832" s="91"/>
      <c r="AA6832" s="91"/>
      <c r="AB6832" s="91"/>
      <c r="AC6832" s="91"/>
      <c r="AD6832" s="91"/>
      <c r="AE6832" s="91"/>
      <c r="AF6832" s="91"/>
    </row>
    <row r="6833" spans="1:32" x14ac:dyDescent="0.3">
      <c r="A6833" s="65">
        <v>0</v>
      </c>
      <c r="B6833" s="10">
        <v>6830</v>
      </c>
      <c r="C6833" s="71">
        <v>0.68300000000000005</v>
      </c>
      <c r="D6833" s="74">
        <v>755447</v>
      </c>
      <c r="E6833" s="61">
        <v>701922</v>
      </c>
      <c r="F6833" s="68">
        <v>0.18886174999999999</v>
      </c>
      <c r="G6833" s="292">
        <v>0.17548050000000001</v>
      </c>
      <c r="H6833" s="68">
        <v>0.20145253333333332</v>
      </c>
      <c r="I6833" s="68">
        <v>0.18717919999999999</v>
      </c>
      <c r="T6833" s="91"/>
      <c r="U6833" s="91"/>
      <c r="AA6833" s="91"/>
      <c r="AB6833" s="91"/>
      <c r="AC6833" s="91"/>
      <c r="AD6833" s="91"/>
      <c r="AE6833" s="91"/>
      <c r="AF6833" s="91"/>
    </row>
    <row r="6834" spans="1:32" x14ac:dyDescent="0.3">
      <c r="A6834" s="65">
        <v>0</v>
      </c>
      <c r="B6834" s="10">
        <v>6831</v>
      </c>
      <c r="C6834" s="71">
        <v>0.68310000000000004</v>
      </c>
      <c r="D6834" s="74">
        <v>755447</v>
      </c>
      <c r="E6834" s="61">
        <v>701922</v>
      </c>
      <c r="F6834" s="68">
        <v>0.18886174999999999</v>
      </c>
      <c r="G6834" s="292">
        <v>0.17548050000000001</v>
      </c>
      <c r="H6834" s="68">
        <v>0.20145253333333332</v>
      </c>
      <c r="I6834" s="68">
        <v>0.18717919999999999</v>
      </c>
      <c r="T6834" s="91"/>
      <c r="U6834" s="91"/>
      <c r="AA6834" s="91"/>
      <c r="AB6834" s="91"/>
      <c r="AC6834" s="91"/>
      <c r="AD6834" s="91"/>
      <c r="AE6834" s="91"/>
      <c r="AF6834" s="91"/>
    </row>
    <row r="6835" spans="1:32" x14ac:dyDescent="0.3">
      <c r="A6835" s="65">
        <v>0</v>
      </c>
      <c r="B6835" s="10">
        <v>6832</v>
      </c>
      <c r="C6835" s="71">
        <v>0.68320000000000003</v>
      </c>
      <c r="D6835" s="74">
        <v>755447</v>
      </c>
      <c r="E6835" s="61">
        <v>701922</v>
      </c>
      <c r="F6835" s="68">
        <v>0.18886174999999999</v>
      </c>
      <c r="G6835" s="292">
        <v>0.17548050000000001</v>
      </c>
      <c r="H6835" s="68">
        <v>0.20145253333333332</v>
      </c>
      <c r="I6835" s="68">
        <v>0.18717919999999999</v>
      </c>
      <c r="T6835" s="91"/>
      <c r="U6835" s="91"/>
      <c r="AA6835" s="91"/>
      <c r="AB6835" s="91"/>
      <c r="AC6835" s="91"/>
      <c r="AD6835" s="91"/>
      <c r="AE6835" s="91"/>
      <c r="AF6835" s="91"/>
    </row>
    <row r="6836" spans="1:32" x14ac:dyDescent="0.3">
      <c r="A6836" s="65">
        <v>0</v>
      </c>
      <c r="B6836" s="10">
        <v>6833</v>
      </c>
      <c r="C6836" s="71">
        <v>0.68330000000000002</v>
      </c>
      <c r="D6836" s="74">
        <v>755447</v>
      </c>
      <c r="E6836" s="61">
        <v>701922</v>
      </c>
      <c r="F6836" s="68">
        <v>0.18886174999999999</v>
      </c>
      <c r="G6836" s="292">
        <v>0.17548050000000001</v>
      </c>
      <c r="H6836" s="68">
        <v>0.20145253333333332</v>
      </c>
      <c r="I6836" s="68">
        <v>0.18717919999999999</v>
      </c>
      <c r="T6836" s="91"/>
      <c r="U6836" s="91"/>
      <c r="AA6836" s="91"/>
      <c r="AB6836" s="91"/>
      <c r="AC6836" s="91"/>
      <c r="AD6836" s="91"/>
      <c r="AE6836" s="91"/>
      <c r="AF6836" s="91"/>
    </row>
    <row r="6837" spans="1:32" x14ac:dyDescent="0.3">
      <c r="A6837" s="65">
        <v>0</v>
      </c>
      <c r="B6837" s="10">
        <v>6834</v>
      </c>
      <c r="C6837" s="71">
        <v>0.68340000000000001</v>
      </c>
      <c r="D6837" s="74">
        <v>755447</v>
      </c>
      <c r="E6837" s="61">
        <v>701922</v>
      </c>
      <c r="F6837" s="68">
        <v>0.18886174999999999</v>
      </c>
      <c r="G6837" s="292">
        <v>0.17548050000000001</v>
      </c>
      <c r="H6837" s="68">
        <v>0.20145253333333332</v>
      </c>
      <c r="I6837" s="68">
        <v>0.18717919999999999</v>
      </c>
      <c r="T6837" s="91"/>
      <c r="U6837" s="91"/>
      <c r="AA6837" s="91"/>
      <c r="AB6837" s="91"/>
      <c r="AC6837" s="91"/>
      <c r="AD6837" s="91"/>
      <c r="AE6837" s="91"/>
      <c r="AF6837" s="91"/>
    </row>
    <row r="6838" spans="1:32" x14ac:dyDescent="0.3">
      <c r="A6838" s="65">
        <v>0</v>
      </c>
      <c r="B6838" s="10">
        <v>6835</v>
      </c>
      <c r="C6838" s="71">
        <v>0.6835</v>
      </c>
      <c r="D6838" s="74">
        <v>755447</v>
      </c>
      <c r="E6838" s="61">
        <v>701922</v>
      </c>
      <c r="F6838" s="68">
        <v>0.18886174999999999</v>
      </c>
      <c r="G6838" s="292">
        <v>0.17548050000000001</v>
      </c>
      <c r="H6838" s="68">
        <v>0.20145253333333332</v>
      </c>
      <c r="I6838" s="68">
        <v>0.18717919999999999</v>
      </c>
      <c r="T6838" s="91"/>
      <c r="U6838" s="91"/>
      <c r="AA6838" s="91"/>
      <c r="AB6838" s="91"/>
      <c r="AC6838" s="91"/>
      <c r="AD6838" s="91"/>
      <c r="AE6838" s="91"/>
      <c r="AF6838" s="91"/>
    </row>
    <row r="6839" spans="1:32" x14ac:dyDescent="0.3">
      <c r="A6839" s="65">
        <v>0</v>
      </c>
      <c r="B6839" s="10">
        <v>6836</v>
      </c>
      <c r="C6839" s="71">
        <v>0.68359999999999999</v>
      </c>
      <c r="D6839" s="74">
        <v>755447</v>
      </c>
      <c r="E6839" s="61">
        <v>701922</v>
      </c>
      <c r="F6839" s="68">
        <v>0.18886174999999999</v>
      </c>
      <c r="G6839" s="292">
        <v>0.17548050000000001</v>
      </c>
      <c r="H6839" s="68">
        <v>0.20145253333333332</v>
      </c>
      <c r="I6839" s="68">
        <v>0.18717919999999999</v>
      </c>
      <c r="T6839" s="91"/>
      <c r="U6839" s="91"/>
      <c r="AA6839" s="91"/>
      <c r="AB6839" s="91"/>
      <c r="AC6839" s="91"/>
      <c r="AD6839" s="91"/>
      <c r="AE6839" s="91"/>
      <c r="AF6839" s="91"/>
    </row>
    <row r="6840" spans="1:32" x14ac:dyDescent="0.3">
      <c r="A6840" s="65">
        <v>0</v>
      </c>
      <c r="B6840" s="10">
        <v>6837</v>
      </c>
      <c r="C6840" s="71">
        <v>0.68369999999999997</v>
      </c>
      <c r="D6840" s="74">
        <v>755447</v>
      </c>
      <c r="E6840" s="61">
        <v>701922</v>
      </c>
      <c r="F6840" s="68">
        <v>0.18886174999999999</v>
      </c>
      <c r="G6840" s="292">
        <v>0.17548050000000001</v>
      </c>
      <c r="H6840" s="68">
        <v>0.20145253333333332</v>
      </c>
      <c r="I6840" s="68">
        <v>0.18717919999999999</v>
      </c>
      <c r="T6840" s="91"/>
      <c r="U6840" s="91"/>
      <c r="AA6840" s="91"/>
      <c r="AB6840" s="91"/>
      <c r="AC6840" s="91"/>
      <c r="AD6840" s="91"/>
      <c r="AE6840" s="91"/>
      <c r="AF6840" s="91"/>
    </row>
    <row r="6841" spans="1:32" x14ac:dyDescent="0.3">
      <c r="A6841" s="65">
        <v>0</v>
      </c>
      <c r="B6841" s="10">
        <v>6838</v>
      </c>
      <c r="C6841" s="71">
        <v>0.68379999999999996</v>
      </c>
      <c r="D6841" s="74">
        <v>755447</v>
      </c>
      <c r="E6841" s="61">
        <v>701922</v>
      </c>
      <c r="F6841" s="68">
        <v>0.18886174999999999</v>
      </c>
      <c r="G6841" s="292">
        <v>0.17548050000000001</v>
      </c>
      <c r="H6841" s="68">
        <v>0.20145253333333332</v>
      </c>
      <c r="I6841" s="68">
        <v>0.18717919999999999</v>
      </c>
      <c r="T6841" s="91"/>
      <c r="U6841" s="91"/>
      <c r="AA6841" s="91"/>
      <c r="AB6841" s="91"/>
      <c r="AC6841" s="91"/>
      <c r="AD6841" s="91"/>
      <c r="AE6841" s="91"/>
      <c r="AF6841" s="91"/>
    </row>
    <row r="6842" spans="1:32" x14ac:dyDescent="0.3">
      <c r="A6842" s="65">
        <v>0</v>
      </c>
      <c r="B6842" s="10">
        <v>6839</v>
      </c>
      <c r="C6842" s="71">
        <v>0.68389999999999995</v>
      </c>
      <c r="D6842" s="74">
        <v>755447</v>
      </c>
      <c r="E6842" s="61">
        <v>701922</v>
      </c>
      <c r="F6842" s="68">
        <v>0.18886174999999999</v>
      </c>
      <c r="G6842" s="292">
        <v>0.17548050000000001</v>
      </c>
      <c r="H6842" s="68">
        <v>0.20145253333333332</v>
      </c>
      <c r="I6842" s="68">
        <v>0.18717919999999999</v>
      </c>
      <c r="T6842" s="91"/>
      <c r="U6842" s="91"/>
      <c r="AA6842" s="91"/>
      <c r="AB6842" s="91"/>
      <c r="AC6842" s="91"/>
      <c r="AD6842" s="91"/>
      <c r="AE6842" s="91"/>
      <c r="AF6842" s="91"/>
    </row>
    <row r="6843" spans="1:32" x14ac:dyDescent="0.3">
      <c r="A6843" s="65">
        <v>0</v>
      </c>
      <c r="B6843" s="10">
        <v>6840</v>
      </c>
      <c r="C6843" s="71">
        <v>0.68400000000000005</v>
      </c>
      <c r="D6843" s="74">
        <v>755447</v>
      </c>
      <c r="E6843" s="61">
        <v>701922</v>
      </c>
      <c r="F6843" s="68">
        <v>0.18886174999999999</v>
      </c>
      <c r="G6843" s="292">
        <v>0.17548050000000001</v>
      </c>
      <c r="H6843" s="68">
        <v>0.20145253333333332</v>
      </c>
      <c r="I6843" s="68">
        <v>0.18717919999999999</v>
      </c>
      <c r="T6843" s="91"/>
      <c r="U6843" s="91"/>
      <c r="AA6843" s="91"/>
      <c r="AB6843" s="91"/>
      <c r="AC6843" s="91"/>
      <c r="AD6843" s="91"/>
      <c r="AE6843" s="91"/>
      <c r="AF6843" s="91"/>
    </row>
    <row r="6844" spans="1:32" x14ac:dyDescent="0.3">
      <c r="A6844" s="65">
        <v>0</v>
      </c>
      <c r="B6844" s="10">
        <v>6841</v>
      </c>
      <c r="C6844" s="71">
        <v>0.68410000000000004</v>
      </c>
      <c r="D6844" s="74">
        <v>755447</v>
      </c>
      <c r="E6844" s="61">
        <v>701922</v>
      </c>
      <c r="F6844" s="68">
        <v>0.18886174999999999</v>
      </c>
      <c r="G6844" s="292">
        <v>0.17548050000000001</v>
      </c>
      <c r="H6844" s="68">
        <v>0.20145253333333332</v>
      </c>
      <c r="I6844" s="68">
        <v>0.18717919999999999</v>
      </c>
      <c r="T6844" s="91"/>
      <c r="U6844" s="91"/>
      <c r="AA6844" s="91"/>
      <c r="AB6844" s="91"/>
      <c r="AC6844" s="91"/>
      <c r="AD6844" s="91"/>
      <c r="AE6844" s="91"/>
      <c r="AF6844" s="91"/>
    </row>
    <row r="6845" spans="1:32" x14ac:dyDescent="0.3">
      <c r="A6845" s="65">
        <v>0</v>
      </c>
      <c r="B6845" s="10">
        <v>6842</v>
      </c>
      <c r="C6845" s="71">
        <v>0.68420000000000003</v>
      </c>
      <c r="D6845" s="74">
        <v>755447</v>
      </c>
      <c r="E6845" s="61">
        <v>701922</v>
      </c>
      <c r="F6845" s="68">
        <v>0.18886174999999999</v>
      </c>
      <c r="G6845" s="292">
        <v>0.17548050000000001</v>
      </c>
      <c r="H6845" s="68">
        <v>0.20145253333333332</v>
      </c>
      <c r="I6845" s="68">
        <v>0.18717919999999999</v>
      </c>
      <c r="T6845" s="91"/>
      <c r="U6845" s="91"/>
      <c r="AA6845" s="91"/>
      <c r="AB6845" s="91"/>
      <c r="AC6845" s="91"/>
      <c r="AD6845" s="91"/>
      <c r="AE6845" s="91"/>
      <c r="AF6845" s="91"/>
    </row>
    <row r="6846" spans="1:32" x14ac:dyDescent="0.3">
      <c r="A6846" s="65">
        <v>0</v>
      </c>
      <c r="B6846" s="10">
        <v>6843</v>
      </c>
      <c r="C6846" s="71">
        <v>0.68430000000000002</v>
      </c>
      <c r="D6846" s="74">
        <v>755447</v>
      </c>
      <c r="E6846" s="61">
        <v>701922</v>
      </c>
      <c r="F6846" s="68">
        <v>0.18886174999999999</v>
      </c>
      <c r="G6846" s="292">
        <v>0.17548050000000001</v>
      </c>
      <c r="H6846" s="68">
        <v>0.20145253333333332</v>
      </c>
      <c r="I6846" s="68">
        <v>0.18717919999999999</v>
      </c>
      <c r="T6846" s="91"/>
      <c r="U6846" s="91"/>
      <c r="AA6846" s="91"/>
      <c r="AB6846" s="91"/>
      <c r="AC6846" s="91"/>
      <c r="AD6846" s="91"/>
      <c r="AE6846" s="91"/>
      <c r="AF6846" s="91"/>
    </row>
    <row r="6847" spans="1:32" x14ac:dyDescent="0.3">
      <c r="A6847" s="65">
        <v>0</v>
      </c>
      <c r="B6847" s="10">
        <v>6844</v>
      </c>
      <c r="C6847" s="71">
        <v>0.68440000000000001</v>
      </c>
      <c r="D6847" s="74">
        <v>755447</v>
      </c>
      <c r="E6847" s="61">
        <v>701922</v>
      </c>
      <c r="F6847" s="68">
        <v>0.18886174999999999</v>
      </c>
      <c r="G6847" s="292">
        <v>0.17548050000000001</v>
      </c>
      <c r="H6847" s="68">
        <v>0.20145253333333332</v>
      </c>
      <c r="I6847" s="68">
        <v>0.18717919999999999</v>
      </c>
      <c r="T6847" s="91"/>
      <c r="U6847" s="91"/>
      <c r="AA6847" s="91"/>
      <c r="AB6847" s="91"/>
      <c r="AC6847" s="91"/>
      <c r="AD6847" s="91"/>
      <c r="AE6847" s="91"/>
      <c r="AF6847" s="91"/>
    </row>
    <row r="6848" spans="1:32" x14ac:dyDescent="0.3">
      <c r="A6848" s="65">
        <v>0</v>
      </c>
      <c r="B6848" s="10">
        <v>6845</v>
      </c>
      <c r="C6848" s="71">
        <v>0.6845</v>
      </c>
      <c r="D6848" s="74">
        <v>755447</v>
      </c>
      <c r="E6848" s="61">
        <v>701922</v>
      </c>
      <c r="F6848" s="68">
        <v>0.18886174999999999</v>
      </c>
      <c r="G6848" s="292">
        <v>0.17548050000000001</v>
      </c>
      <c r="H6848" s="68">
        <v>0.20145253333333332</v>
      </c>
      <c r="I6848" s="68">
        <v>0.18717919999999999</v>
      </c>
      <c r="T6848" s="91"/>
      <c r="U6848" s="91"/>
      <c r="AA6848" s="91"/>
      <c r="AB6848" s="91"/>
      <c r="AC6848" s="91"/>
      <c r="AD6848" s="91"/>
      <c r="AE6848" s="91"/>
      <c r="AF6848" s="91"/>
    </row>
    <row r="6849" spans="1:32" x14ac:dyDescent="0.3">
      <c r="A6849" s="65">
        <v>0</v>
      </c>
      <c r="B6849" s="10">
        <v>6846</v>
      </c>
      <c r="C6849" s="71">
        <v>0.68459999999999999</v>
      </c>
      <c r="D6849" s="74">
        <v>755447</v>
      </c>
      <c r="E6849" s="61">
        <v>701922</v>
      </c>
      <c r="F6849" s="68">
        <v>0.18886174999999999</v>
      </c>
      <c r="G6849" s="292">
        <v>0.17548050000000001</v>
      </c>
      <c r="H6849" s="68">
        <v>0.20145253333333332</v>
      </c>
      <c r="I6849" s="68">
        <v>0.18717919999999999</v>
      </c>
      <c r="T6849" s="91"/>
      <c r="U6849" s="91"/>
      <c r="AA6849" s="91"/>
      <c r="AB6849" s="91"/>
      <c r="AC6849" s="91"/>
      <c r="AD6849" s="91"/>
      <c r="AE6849" s="91"/>
      <c r="AF6849" s="91"/>
    </row>
    <row r="6850" spans="1:32" x14ac:dyDescent="0.3">
      <c r="A6850" s="65">
        <v>0</v>
      </c>
      <c r="B6850" s="10">
        <v>6847</v>
      </c>
      <c r="C6850" s="71">
        <v>0.68469999999999998</v>
      </c>
      <c r="D6850" s="74">
        <v>755447</v>
      </c>
      <c r="E6850" s="61">
        <v>701922</v>
      </c>
      <c r="F6850" s="68">
        <v>0.18886174999999999</v>
      </c>
      <c r="G6850" s="292">
        <v>0.17548050000000001</v>
      </c>
      <c r="H6850" s="68">
        <v>0.20145253333333332</v>
      </c>
      <c r="I6850" s="68">
        <v>0.18717919999999999</v>
      </c>
      <c r="T6850" s="91"/>
      <c r="U6850" s="91"/>
      <c r="AA6850" s="91"/>
      <c r="AB6850" s="91"/>
      <c r="AC6850" s="91"/>
      <c r="AD6850" s="91"/>
      <c r="AE6850" s="91"/>
      <c r="AF6850" s="91"/>
    </row>
    <row r="6851" spans="1:32" x14ac:dyDescent="0.3">
      <c r="A6851" s="65">
        <v>0</v>
      </c>
      <c r="B6851" s="10">
        <v>6848</v>
      </c>
      <c r="C6851" s="71">
        <v>0.68479999999999996</v>
      </c>
      <c r="D6851" s="74">
        <v>755447</v>
      </c>
      <c r="E6851" s="61">
        <v>701922</v>
      </c>
      <c r="F6851" s="68">
        <v>0.18886174999999999</v>
      </c>
      <c r="G6851" s="292">
        <v>0.17548050000000001</v>
      </c>
      <c r="H6851" s="68">
        <v>0.20145253333333332</v>
      </c>
      <c r="I6851" s="68">
        <v>0.18717919999999999</v>
      </c>
      <c r="T6851" s="91"/>
      <c r="U6851" s="91"/>
      <c r="AA6851" s="91"/>
      <c r="AB6851" s="91"/>
      <c r="AC6851" s="91"/>
      <c r="AD6851" s="91"/>
      <c r="AE6851" s="91"/>
      <c r="AF6851" s="91"/>
    </row>
    <row r="6852" spans="1:32" x14ac:dyDescent="0.3">
      <c r="A6852" s="65">
        <v>0</v>
      </c>
      <c r="B6852" s="10">
        <v>6849</v>
      </c>
      <c r="C6852" s="71">
        <v>0.68489999999999995</v>
      </c>
      <c r="D6852" s="74">
        <v>755447</v>
      </c>
      <c r="E6852" s="61">
        <v>701922</v>
      </c>
      <c r="F6852" s="68">
        <v>0.18886174999999999</v>
      </c>
      <c r="G6852" s="292">
        <v>0.17548050000000001</v>
      </c>
      <c r="H6852" s="68">
        <v>0.20145253333333332</v>
      </c>
      <c r="I6852" s="68">
        <v>0.18717919999999999</v>
      </c>
      <c r="T6852" s="91"/>
      <c r="U6852" s="91"/>
      <c r="AA6852" s="91"/>
      <c r="AB6852" s="91"/>
      <c r="AC6852" s="91"/>
      <c r="AD6852" s="91"/>
      <c r="AE6852" s="91"/>
      <c r="AF6852" s="91"/>
    </row>
    <row r="6853" spans="1:32" x14ac:dyDescent="0.3">
      <c r="A6853" s="65">
        <v>0</v>
      </c>
      <c r="B6853" s="10">
        <v>6850</v>
      </c>
      <c r="C6853" s="71">
        <v>0.68500000000000005</v>
      </c>
      <c r="D6853" s="74">
        <v>755447</v>
      </c>
      <c r="E6853" s="61">
        <v>701922</v>
      </c>
      <c r="F6853" s="68">
        <v>0.18886174999999999</v>
      </c>
      <c r="G6853" s="292">
        <v>0.17548050000000001</v>
      </c>
      <c r="H6853" s="68">
        <v>0.20145253333333332</v>
      </c>
      <c r="I6853" s="68">
        <v>0.18717919999999999</v>
      </c>
      <c r="T6853" s="91"/>
      <c r="U6853" s="91"/>
      <c r="AA6853" s="91"/>
      <c r="AB6853" s="91"/>
      <c r="AC6853" s="91"/>
      <c r="AD6853" s="91"/>
      <c r="AE6853" s="91"/>
      <c r="AF6853" s="91"/>
    </row>
    <row r="6854" spans="1:32" x14ac:dyDescent="0.3">
      <c r="A6854" s="65">
        <v>0</v>
      </c>
      <c r="B6854" s="10">
        <v>6851</v>
      </c>
      <c r="C6854" s="71">
        <v>0.68510000000000004</v>
      </c>
      <c r="D6854" s="74">
        <v>755447</v>
      </c>
      <c r="E6854" s="61">
        <v>701922</v>
      </c>
      <c r="F6854" s="68">
        <v>0.18886174999999999</v>
      </c>
      <c r="G6854" s="292">
        <v>0.17548050000000001</v>
      </c>
      <c r="H6854" s="68">
        <v>0.20145253333333332</v>
      </c>
      <c r="I6854" s="68">
        <v>0.18717919999999999</v>
      </c>
      <c r="T6854" s="91"/>
      <c r="U6854" s="91"/>
      <c r="AA6854" s="91"/>
      <c r="AB6854" s="91"/>
      <c r="AC6854" s="91"/>
      <c r="AD6854" s="91"/>
      <c r="AE6854" s="91"/>
      <c r="AF6854" s="91"/>
    </row>
    <row r="6855" spans="1:32" x14ac:dyDescent="0.3">
      <c r="A6855" s="65">
        <v>0</v>
      </c>
      <c r="B6855" s="10">
        <v>6852</v>
      </c>
      <c r="C6855" s="71">
        <v>0.68520000000000003</v>
      </c>
      <c r="D6855" s="74">
        <v>755447</v>
      </c>
      <c r="E6855" s="61">
        <v>701922</v>
      </c>
      <c r="F6855" s="68">
        <v>0.18886174999999999</v>
      </c>
      <c r="G6855" s="292">
        <v>0.17548050000000001</v>
      </c>
      <c r="H6855" s="68">
        <v>0.20145253333333332</v>
      </c>
      <c r="I6855" s="68">
        <v>0.18717919999999999</v>
      </c>
      <c r="T6855" s="91"/>
      <c r="U6855" s="91"/>
      <c r="AA6855" s="91"/>
      <c r="AB6855" s="91"/>
      <c r="AC6855" s="91"/>
      <c r="AD6855" s="91"/>
      <c r="AE6855" s="91"/>
      <c r="AF6855" s="91"/>
    </row>
    <row r="6856" spans="1:32" x14ac:dyDescent="0.3">
      <c r="A6856" s="65">
        <v>0</v>
      </c>
      <c r="B6856" s="10">
        <v>6853</v>
      </c>
      <c r="C6856" s="71">
        <v>0.68530000000000002</v>
      </c>
      <c r="D6856" s="74">
        <v>755447</v>
      </c>
      <c r="E6856" s="61">
        <v>701922</v>
      </c>
      <c r="F6856" s="68">
        <v>0.18886174999999999</v>
      </c>
      <c r="G6856" s="292">
        <v>0.17548050000000001</v>
      </c>
      <c r="H6856" s="68">
        <v>0.20145253333333332</v>
      </c>
      <c r="I6856" s="68">
        <v>0.18717919999999999</v>
      </c>
      <c r="T6856" s="91"/>
      <c r="U6856" s="91"/>
      <c r="AA6856" s="91"/>
      <c r="AB6856" s="91"/>
      <c r="AC6856" s="91"/>
      <c r="AD6856" s="91"/>
      <c r="AE6856" s="91"/>
      <c r="AF6856" s="91"/>
    </row>
    <row r="6857" spans="1:32" x14ac:dyDescent="0.3">
      <c r="A6857" s="65">
        <v>0</v>
      </c>
      <c r="B6857" s="10">
        <v>6854</v>
      </c>
      <c r="C6857" s="71">
        <v>0.68540000000000001</v>
      </c>
      <c r="D6857" s="74">
        <v>755447</v>
      </c>
      <c r="E6857" s="61">
        <v>701922</v>
      </c>
      <c r="F6857" s="68">
        <v>0.18886174999999999</v>
      </c>
      <c r="G6857" s="292">
        <v>0.17548050000000001</v>
      </c>
      <c r="H6857" s="68">
        <v>0.20145253333333332</v>
      </c>
      <c r="I6857" s="68">
        <v>0.18717919999999999</v>
      </c>
      <c r="T6857" s="91"/>
      <c r="U6857" s="91"/>
      <c r="AA6857" s="91"/>
      <c r="AB6857" s="91"/>
      <c r="AC6857" s="91"/>
      <c r="AD6857" s="91"/>
      <c r="AE6857" s="91"/>
      <c r="AF6857" s="91"/>
    </row>
    <row r="6858" spans="1:32" x14ac:dyDescent="0.3">
      <c r="A6858" s="65">
        <v>0</v>
      </c>
      <c r="B6858" s="10">
        <v>6855</v>
      </c>
      <c r="C6858" s="71">
        <v>0.6855</v>
      </c>
      <c r="D6858" s="74">
        <v>755447</v>
      </c>
      <c r="E6858" s="61">
        <v>701922</v>
      </c>
      <c r="F6858" s="68">
        <v>0.18886174999999999</v>
      </c>
      <c r="G6858" s="292">
        <v>0.17548050000000001</v>
      </c>
      <c r="H6858" s="68">
        <v>0.20145253333333332</v>
      </c>
      <c r="I6858" s="68">
        <v>0.18717919999999999</v>
      </c>
      <c r="T6858" s="91"/>
      <c r="U6858" s="91"/>
      <c r="AA6858" s="91"/>
      <c r="AB6858" s="91"/>
      <c r="AC6858" s="91"/>
      <c r="AD6858" s="91"/>
      <c r="AE6858" s="91"/>
      <c r="AF6858" s="91"/>
    </row>
    <row r="6859" spans="1:32" x14ac:dyDescent="0.3">
      <c r="A6859" s="65">
        <v>0</v>
      </c>
      <c r="B6859" s="10">
        <v>6856</v>
      </c>
      <c r="C6859" s="71">
        <v>0.68559999999999999</v>
      </c>
      <c r="D6859" s="74">
        <v>755447</v>
      </c>
      <c r="E6859" s="61">
        <v>701922</v>
      </c>
      <c r="F6859" s="68">
        <v>0.18886174999999999</v>
      </c>
      <c r="G6859" s="292">
        <v>0.17548050000000001</v>
      </c>
      <c r="H6859" s="68">
        <v>0.20145253333333332</v>
      </c>
      <c r="I6859" s="68">
        <v>0.18717919999999999</v>
      </c>
      <c r="T6859" s="91"/>
      <c r="U6859" s="91"/>
      <c r="AA6859" s="91"/>
      <c r="AB6859" s="91"/>
      <c r="AC6859" s="91"/>
      <c r="AD6859" s="91"/>
      <c r="AE6859" s="91"/>
      <c r="AF6859" s="91"/>
    </row>
    <row r="6860" spans="1:32" x14ac:dyDescent="0.3">
      <c r="A6860" s="65">
        <v>0</v>
      </c>
      <c r="B6860" s="10">
        <v>6857</v>
      </c>
      <c r="C6860" s="71">
        <v>0.68569999999999998</v>
      </c>
      <c r="D6860" s="74">
        <v>755447</v>
      </c>
      <c r="E6860" s="61">
        <v>701922</v>
      </c>
      <c r="F6860" s="68">
        <v>0.18886174999999999</v>
      </c>
      <c r="G6860" s="292">
        <v>0.17548050000000001</v>
      </c>
      <c r="H6860" s="68">
        <v>0.20145253333333332</v>
      </c>
      <c r="I6860" s="68">
        <v>0.18717919999999999</v>
      </c>
      <c r="T6860" s="91"/>
      <c r="U6860" s="91"/>
      <c r="AA6860" s="91"/>
      <c r="AB6860" s="91"/>
      <c r="AC6860" s="91"/>
      <c r="AD6860" s="91"/>
      <c r="AE6860" s="91"/>
      <c r="AF6860" s="91"/>
    </row>
    <row r="6861" spans="1:32" x14ac:dyDescent="0.3">
      <c r="A6861" s="65">
        <v>0</v>
      </c>
      <c r="B6861" s="10">
        <v>6858</v>
      </c>
      <c r="C6861" s="71">
        <v>0.68579999999999997</v>
      </c>
      <c r="D6861" s="74">
        <v>755447</v>
      </c>
      <c r="E6861" s="61">
        <v>701922</v>
      </c>
      <c r="F6861" s="68">
        <v>0.18886174999999999</v>
      </c>
      <c r="G6861" s="292">
        <v>0.17548050000000001</v>
      </c>
      <c r="H6861" s="68">
        <v>0.20145253333333332</v>
      </c>
      <c r="I6861" s="68">
        <v>0.18717919999999999</v>
      </c>
      <c r="T6861" s="91"/>
      <c r="U6861" s="91"/>
      <c r="AA6861" s="91"/>
      <c r="AB6861" s="91"/>
      <c r="AC6861" s="91"/>
      <c r="AD6861" s="91"/>
      <c r="AE6861" s="91"/>
      <c r="AF6861" s="91"/>
    </row>
    <row r="6862" spans="1:32" x14ac:dyDescent="0.3">
      <c r="A6862" s="65">
        <v>0</v>
      </c>
      <c r="B6862" s="10">
        <v>6859</v>
      </c>
      <c r="C6862" s="71">
        <v>0.68589999999999995</v>
      </c>
      <c r="D6862" s="74">
        <v>755447</v>
      </c>
      <c r="E6862" s="61">
        <v>701922</v>
      </c>
      <c r="F6862" s="68">
        <v>0.18886174999999999</v>
      </c>
      <c r="G6862" s="292">
        <v>0.17548050000000001</v>
      </c>
      <c r="H6862" s="68">
        <v>0.20145253333333332</v>
      </c>
      <c r="I6862" s="68">
        <v>0.18717919999999999</v>
      </c>
      <c r="T6862" s="91"/>
      <c r="U6862" s="91"/>
      <c r="AA6862" s="91"/>
      <c r="AB6862" s="91"/>
      <c r="AC6862" s="91"/>
      <c r="AD6862" s="91"/>
      <c r="AE6862" s="91"/>
      <c r="AF6862" s="91"/>
    </row>
    <row r="6863" spans="1:32" x14ac:dyDescent="0.3">
      <c r="A6863" s="65">
        <v>0</v>
      </c>
      <c r="B6863" s="10">
        <v>6860</v>
      </c>
      <c r="C6863" s="71">
        <v>0.68600000000000005</v>
      </c>
      <c r="D6863" s="74">
        <v>755447</v>
      </c>
      <c r="E6863" s="61">
        <v>701922</v>
      </c>
      <c r="F6863" s="68">
        <v>0.18886174999999999</v>
      </c>
      <c r="G6863" s="292">
        <v>0.17548050000000001</v>
      </c>
      <c r="H6863" s="68">
        <v>0.20145253333333332</v>
      </c>
      <c r="I6863" s="68">
        <v>0.18717919999999999</v>
      </c>
      <c r="T6863" s="91"/>
      <c r="U6863" s="91"/>
      <c r="AA6863" s="91"/>
      <c r="AB6863" s="91"/>
      <c r="AC6863" s="91"/>
      <c r="AD6863" s="91"/>
      <c r="AE6863" s="91"/>
      <c r="AF6863" s="91"/>
    </row>
    <row r="6864" spans="1:32" x14ac:dyDescent="0.3">
      <c r="A6864" s="65">
        <v>0</v>
      </c>
      <c r="B6864" s="10">
        <v>6861</v>
      </c>
      <c r="C6864" s="71">
        <v>0.68610000000000004</v>
      </c>
      <c r="D6864" s="74">
        <v>755447</v>
      </c>
      <c r="E6864" s="61">
        <v>701922</v>
      </c>
      <c r="F6864" s="68">
        <v>0.18886174999999999</v>
      </c>
      <c r="G6864" s="292">
        <v>0.17548050000000001</v>
      </c>
      <c r="H6864" s="68">
        <v>0.20145253333333332</v>
      </c>
      <c r="I6864" s="68">
        <v>0.18717919999999999</v>
      </c>
      <c r="T6864" s="91"/>
      <c r="U6864" s="91"/>
      <c r="AA6864" s="91"/>
      <c r="AB6864" s="91"/>
      <c r="AC6864" s="91"/>
      <c r="AD6864" s="91"/>
      <c r="AE6864" s="91"/>
      <c r="AF6864" s="91"/>
    </row>
    <row r="6865" spans="1:32" x14ac:dyDescent="0.3">
      <c r="A6865" s="65">
        <v>0</v>
      </c>
      <c r="B6865" s="10">
        <v>6862</v>
      </c>
      <c r="C6865" s="71">
        <v>0.68620000000000003</v>
      </c>
      <c r="D6865" s="74">
        <v>755447</v>
      </c>
      <c r="E6865" s="61">
        <v>701922</v>
      </c>
      <c r="F6865" s="68">
        <v>0.18886174999999999</v>
      </c>
      <c r="G6865" s="292">
        <v>0.17548050000000001</v>
      </c>
      <c r="H6865" s="68">
        <v>0.20145253333333332</v>
      </c>
      <c r="I6865" s="68">
        <v>0.18717919999999999</v>
      </c>
      <c r="T6865" s="91"/>
      <c r="U6865" s="91"/>
      <c r="AA6865" s="91"/>
      <c r="AB6865" s="91"/>
      <c r="AC6865" s="91"/>
      <c r="AD6865" s="91"/>
      <c r="AE6865" s="91"/>
      <c r="AF6865" s="91"/>
    </row>
    <row r="6866" spans="1:32" x14ac:dyDescent="0.3">
      <c r="A6866" s="65">
        <v>0</v>
      </c>
      <c r="B6866" s="10">
        <v>6863</v>
      </c>
      <c r="C6866" s="71">
        <v>0.68630000000000002</v>
      </c>
      <c r="D6866" s="74">
        <v>755447</v>
      </c>
      <c r="E6866" s="61">
        <v>701922</v>
      </c>
      <c r="F6866" s="68">
        <v>0.18886174999999999</v>
      </c>
      <c r="G6866" s="292">
        <v>0.17548050000000001</v>
      </c>
      <c r="H6866" s="68">
        <v>0.20145253333333332</v>
      </c>
      <c r="I6866" s="68">
        <v>0.18717919999999999</v>
      </c>
      <c r="T6866" s="91"/>
      <c r="U6866" s="91"/>
      <c r="AA6866" s="91"/>
      <c r="AB6866" s="91"/>
      <c r="AC6866" s="91"/>
      <c r="AD6866" s="91"/>
      <c r="AE6866" s="91"/>
      <c r="AF6866" s="91"/>
    </row>
    <row r="6867" spans="1:32" x14ac:dyDescent="0.3">
      <c r="A6867" s="65">
        <v>0</v>
      </c>
      <c r="B6867" s="10">
        <v>6864</v>
      </c>
      <c r="C6867" s="71">
        <v>0.68640000000000001</v>
      </c>
      <c r="D6867" s="74">
        <v>755447</v>
      </c>
      <c r="E6867" s="61">
        <v>701922</v>
      </c>
      <c r="F6867" s="68">
        <v>0.18886174999999999</v>
      </c>
      <c r="G6867" s="292">
        <v>0.17548050000000001</v>
      </c>
      <c r="H6867" s="68">
        <v>0.20145253333333332</v>
      </c>
      <c r="I6867" s="68">
        <v>0.18717919999999999</v>
      </c>
      <c r="T6867" s="91"/>
      <c r="U6867" s="91"/>
      <c r="AA6867" s="91"/>
      <c r="AB6867" s="91"/>
      <c r="AC6867" s="91"/>
      <c r="AD6867" s="91"/>
      <c r="AE6867" s="91"/>
      <c r="AF6867" s="91"/>
    </row>
    <row r="6868" spans="1:32" x14ac:dyDescent="0.3">
      <c r="A6868" s="65">
        <v>0</v>
      </c>
      <c r="B6868" s="10">
        <v>6865</v>
      </c>
      <c r="C6868" s="71">
        <v>0.6865</v>
      </c>
      <c r="D6868" s="74">
        <v>755447</v>
      </c>
      <c r="E6868" s="61">
        <v>701922</v>
      </c>
      <c r="F6868" s="68">
        <v>0.18886174999999999</v>
      </c>
      <c r="G6868" s="292">
        <v>0.17548050000000001</v>
      </c>
      <c r="H6868" s="68">
        <v>0.20145253333333332</v>
      </c>
      <c r="I6868" s="68">
        <v>0.18717919999999999</v>
      </c>
      <c r="T6868" s="91"/>
      <c r="U6868" s="91"/>
      <c r="AA6868" s="91"/>
      <c r="AB6868" s="91"/>
      <c r="AC6868" s="91"/>
      <c r="AD6868" s="91"/>
      <c r="AE6868" s="91"/>
      <c r="AF6868" s="91"/>
    </row>
    <row r="6869" spans="1:32" x14ac:dyDescent="0.3">
      <c r="A6869" s="65">
        <v>0</v>
      </c>
      <c r="B6869" s="10">
        <v>6866</v>
      </c>
      <c r="C6869" s="71">
        <v>0.68659999999999999</v>
      </c>
      <c r="D6869" s="74">
        <v>755447</v>
      </c>
      <c r="E6869" s="61">
        <v>701922</v>
      </c>
      <c r="F6869" s="68">
        <v>0.18886174999999999</v>
      </c>
      <c r="G6869" s="292">
        <v>0.17548050000000001</v>
      </c>
      <c r="H6869" s="68">
        <v>0.20145253333333332</v>
      </c>
      <c r="I6869" s="68">
        <v>0.18717919999999999</v>
      </c>
      <c r="T6869" s="91"/>
      <c r="U6869" s="91"/>
      <c r="AA6869" s="91"/>
      <c r="AB6869" s="91"/>
      <c r="AC6869" s="91"/>
      <c r="AD6869" s="91"/>
      <c r="AE6869" s="91"/>
      <c r="AF6869" s="91"/>
    </row>
    <row r="6870" spans="1:32" x14ac:dyDescent="0.3">
      <c r="A6870" s="65">
        <v>0</v>
      </c>
      <c r="B6870" s="10">
        <v>6867</v>
      </c>
      <c r="C6870" s="71">
        <v>0.68669999999999998</v>
      </c>
      <c r="D6870" s="74">
        <v>755447</v>
      </c>
      <c r="E6870" s="61">
        <v>701922</v>
      </c>
      <c r="F6870" s="68">
        <v>0.18886174999999999</v>
      </c>
      <c r="G6870" s="292">
        <v>0.17548050000000001</v>
      </c>
      <c r="H6870" s="68">
        <v>0.20145253333333332</v>
      </c>
      <c r="I6870" s="68">
        <v>0.18717919999999999</v>
      </c>
      <c r="T6870" s="91"/>
      <c r="U6870" s="91"/>
      <c r="AA6870" s="91"/>
      <c r="AB6870" s="91"/>
      <c r="AC6870" s="91"/>
      <c r="AD6870" s="91"/>
      <c r="AE6870" s="91"/>
      <c r="AF6870" s="91"/>
    </row>
    <row r="6871" spans="1:32" x14ac:dyDescent="0.3">
      <c r="A6871" s="65">
        <v>0</v>
      </c>
      <c r="B6871" s="10">
        <v>6868</v>
      </c>
      <c r="C6871" s="71">
        <v>0.68679999999999997</v>
      </c>
      <c r="D6871" s="74">
        <v>755447</v>
      </c>
      <c r="E6871" s="61">
        <v>701922</v>
      </c>
      <c r="F6871" s="68">
        <v>0.18886174999999999</v>
      </c>
      <c r="G6871" s="292">
        <v>0.17548050000000001</v>
      </c>
      <c r="H6871" s="68">
        <v>0.20145253333333332</v>
      </c>
      <c r="I6871" s="68">
        <v>0.18717919999999999</v>
      </c>
      <c r="T6871" s="91"/>
      <c r="U6871" s="91"/>
      <c r="AA6871" s="91"/>
      <c r="AB6871" s="91"/>
      <c r="AC6871" s="91"/>
      <c r="AD6871" s="91"/>
      <c r="AE6871" s="91"/>
      <c r="AF6871" s="91"/>
    </row>
    <row r="6872" spans="1:32" x14ac:dyDescent="0.3">
      <c r="A6872" s="65">
        <v>0</v>
      </c>
      <c r="B6872" s="10">
        <v>6869</v>
      </c>
      <c r="C6872" s="71">
        <v>0.68689999999999996</v>
      </c>
      <c r="D6872" s="74">
        <v>755447</v>
      </c>
      <c r="E6872" s="61">
        <v>701922</v>
      </c>
      <c r="F6872" s="68">
        <v>0.18886174999999999</v>
      </c>
      <c r="G6872" s="292">
        <v>0.17548050000000001</v>
      </c>
      <c r="H6872" s="68">
        <v>0.20145253333333332</v>
      </c>
      <c r="I6872" s="68">
        <v>0.18717919999999999</v>
      </c>
      <c r="T6872" s="91"/>
      <c r="U6872" s="91"/>
      <c r="AA6872" s="91"/>
      <c r="AB6872" s="91"/>
      <c r="AC6872" s="91"/>
      <c r="AD6872" s="91"/>
      <c r="AE6872" s="91"/>
      <c r="AF6872" s="91"/>
    </row>
    <row r="6873" spans="1:32" x14ac:dyDescent="0.3">
      <c r="A6873" s="65">
        <v>0</v>
      </c>
      <c r="B6873" s="10">
        <v>6870</v>
      </c>
      <c r="C6873" s="71">
        <v>0.68700000000000006</v>
      </c>
      <c r="D6873" s="74">
        <v>755447</v>
      </c>
      <c r="E6873" s="61">
        <v>701922</v>
      </c>
      <c r="F6873" s="68">
        <v>0.18886174999999999</v>
      </c>
      <c r="G6873" s="292">
        <v>0.17548050000000001</v>
      </c>
      <c r="H6873" s="68">
        <v>0.20145253333333332</v>
      </c>
      <c r="I6873" s="68">
        <v>0.18717919999999999</v>
      </c>
      <c r="T6873" s="91"/>
      <c r="U6873" s="91"/>
      <c r="AA6873" s="91"/>
      <c r="AB6873" s="91"/>
      <c r="AC6873" s="91"/>
      <c r="AD6873" s="91"/>
      <c r="AE6873" s="91"/>
      <c r="AF6873" s="91"/>
    </row>
    <row r="6874" spans="1:32" x14ac:dyDescent="0.3">
      <c r="A6874" s="65">
        <v>0</v>
      </c>
      <c r="B6874" s="10">
        <v>6871</v>
      </c>
      <c r="C6874" s="71">
        <v>0.68710000000000004</v>
      </c>
      <c r="D6874" s="74">
        <v>755447</v>
      </c>
      <c r="E6874" s="61">
        <v>701922</v>
      </c>
      <c r="F6874" s="68">
        <v>0.18886174999999999</v>
      </c>
      <c r="G6874" s="292">
        <v>0.17548050000000001</v>
      </c>
      <c r="H6874" s="68">
        <v>0.20145253333333332</v>
      </c>
      <c r="I6874" s="68">
        <v>0.18717919999999999</v>
      </c>
      <c r="T6874" s="91"/>
      <c r="U6874" s="91"/>
      <c r="AA6874" s="91"/>
      <c r="AB6874" s="91"/>
      <c r="AC6874" s="91"/>
      <c r="AD6874" s="91"/>
      <c r="AE6874" s="91"/>
      <c r="AF6874" s="91"/>
    </row>
    <row r="6875" spans="1:32" x14ac:dyDescent="0.3">
      <c r="A6875" s="65">
        <v>0</v>
      </c>
      <c r="B6875" s="10">
        <v>6872</v>
      </c>
      <c r="C6875" s="71">
        <v>0.68720000000000003</v>
      </c>
      <c r="D6875" s="74">
        <v>755447</v>
      </c>
      <c r="E6875" s="61">
        <v>701922</v>
      </c>
      <c r="F6875" s="68">
        <v>0.18886174999999999</v>
      </c>
      <c r="G6875" s="292">
        <v>0.17548050000000001</v>
      </c>
      <c r="H6875" s="68">
        <v>0.20145253333333332</v>
      </c>
      <c r="I6875" s="68">
        <v>0.18717919999999999</v>
      </c>
      <c r="T6875" s="91"/>
      <c r="U6875" s="91"/>
      <c r="AA6875" s="91"/>
      <c r="AB6875" s="91"/>
      <c r="AC6875" s="91"/>
      <c r="AD6875" s="91"/>
      <c r="AE6875" s="91"/>
      <c r="AF6875" s="91"/>
    </row>
    <row r="6876" spans="1:32" x14ac:dyDescent="0.3">
      <c r="A6876" s="65">
        <v>0</v>
      </c>
      <c r="B6876" s="10">
        <v>6873</v>
      </c>
      <c r="C6876" s="71">
        <v>0.68730000000000002</v>
      </c>
      <c r="D6876" s="74">
        <v>755447</v>
      </c>
      <c r="E6876" s="61">
        <v>701922</v>
      </c>
      <c r="F6876" s="68">
        <v>0.18886174999999999</v>
      </c>
      <c r="G6876" s="292">
        <v>0.17548050000000001</v>
      </c>
      <c r="H6876" s="68">
        <v>0.20145253333333332</v>
      </c>
      <c r="I6876" s="68">
        <v>0.18717919999999999</v>
      </c>
      <c r="T6876" s="91"/>
      <c r="U6876" s="91"/>
      <c r="AA6876" s="91"/>
      <c r="AB6876" s="91"/>
      <c r="AC6876" s="91"/>
      <c r="AD6876" s="91"/>
      <c r="AE6876" s="91"/>
      <c r="AF6876" s="91"/>
    </row>
    <row r="6877" spans="1:32" x14ac:dyDescent="0.3">
      <c r="A6877" s="65">
        <v>0</v>
      </c>
      <c r="B6877" s="10">
        <v>6874</v>
      </c>
      <c r="C6877" s="71">
        <v>0.68740000000000001</v>
      </c>
      <c r="D6877" s="74">
        <v>755447</v>
      </c>
      <c r="E6877" s="61">
        <v>701922</v>
      </c>
      <c r="F6877" s="68">
        <v>0.18886174999999999</v>
      </c>
      <c r="G6877" s="292">
        <v>0.17548050000000001</v>
      </c>
      <c r="H6877" s="68">
        <v>0.20145253333333332</v>
      </c>
      <c r="I6877" s="68">
        <v>0.18717919999999999</v>
      </c>
      <c r="T6877" s="91"/>
      <c r="U6877" s="91"/>
      <c r="AA6877" s="91"/>
      <c r="AB6877" s="91"/>
      <c r="AC6877" s="91"/>
      <c r="AD6877" s="91"/>
      <c r="AE6877" s="91"/>
      <c r="AF6877" s="91"/>
    </row>
    <row r="6878" spans="1:32" x14ac:dyDescent="0.3">
      <c r="A6878" s="65">
        <v>0</v>
      </c>
      <c r="B6878" s="10">
        <v>6875</v>
      </c>
      <c r="C6878" s="71">
        <v>0.6875</v>
      </c>
      <c r="D6878" s="74">
        <v>755447</v>
      </c>
      <c r="E6878" s="61">
        <v>701922</v>
      </c>
      <c r="F6878" s="68">
        <v>0.18886174999999999</v>
      </c>
      <c r="G6878" s="292">
        <v>0.17548050000000001</v>
      </c>
      <c r="H6878" s="68">
        <v>0.20145253333333332</v>
      </c>
      <c r="I6878" s="68">
        <v>0.18717919999999999</v>
      </c>
      <c r="T6878" s="91"/>
      <c r="U6878" s="91"/>
      <c r="AA6878" s="91"/>
      <c r="AB6878" s="91"/>
      <c r="AC6878" s="91"/>
      <c r="AD6878" s="91"/>
      <c r="AE6878" s="91"/>
      <c r="AF6878" s="91"/>
    </row>
    <row r="6879" spans="1:32" x14ac:dyDescent="0.3">
      <c r="A6879" s="65">
        <v>0</v>
      </c>
      <c r="B6879" s="10">
        <v>6876</v>
      </c>
      <c r="C6879" s="71">
        <v>0.68759999999999999</v>
      </c>
      <c r="D6879" s="74">
        <v>755447</v>
      </c>
      <c r="E6879" s="61">
        <v>701922</v>
      </c>
      <c r="F6879" s="68">
        <v>0.18886174999999999</v>
      </c>
      <c r="G6879" s="292">
        <v>0.17548050000000001</v>
      </c>
      <c r="H6879" s="68">
        <v>0.20145253333333332</v>
      </c>
      <c r="I6879" s="68">
        <v>0.18717919999999999</v>
      </c>
      <c r="T6879" s="91"/>
      <c r="U6879" s="91"/>
      <c r="AA6879" s="91"/>
      <c r="AB6879" s="91"/>
      <c r="AC6879" s="91"/>
      <c r="AD6879" s="91"/>
      <c r="AE6879" s="91"/>
      <c r="AF6879" s="91"/>
    </row>
    <row r="6880" spans="1:32" x14ac:dyDescent="0.3">
      <c r="A6880" s="65">
        <v>0</v>
      </c>
      <c r="B6880" s="10">
        <v>6877</v>
      </c>
      <c r="C6880" s="71">
        <v>0.68769999999999998</v>
      </c>
      <c r="D6880" s="74">
        <v>755447</v>
      </c>
      <c r="E6880" s="61">
        <v>701922</v>
      </c>
      <c r="F6880" s="68">
        <v>0.18886174999999999</v>
      </c>
      <c r="G6880" s="292">
        <v>0.17548050000000001</v>
      </c>
      <c r="H6880" s="68">
        <v>0.20145253333333332</v>
      </c>
      <c r="I6880" s="68">
        <v>0.18717919999999999</v>
      </c>
      <c r="T6880" s="91"/>
      <c r="U6880" s="91"/>
      <c r="AA6880" s="91"/>
      <c r="AB6880" s="91"/>
      <c r="AC6880" s="91"/>
      <c r="AD6880" s="91"/>
      <c r="AE6880" s="91"/>
      <c r="AF6880" s="91"/>
    </row>
    <row r="6881" spans="1:32" x14ac:dyDescent="0.3">
      <c r="A6881" s="65">
        <v>0</v>
      </c>
      <c r="B6881" s="10">
        <v>6878</v>
      </c>
      <c r="C6881" s="71">
        <v>0.68779999999999997</v>
      </c>
      <c r="D6881" s="74">
        <v>755447</v>
      </c>
      <c r="E6881" s="61">
        <v>701922</v>
      </c>
      <c r="F6881" s="68">
        <v>0.18886174999999999</v>
      </c>
      <c r="G6881" s="292">
        <v>0.17548050000000001</v>
      </c>
      <c r="H6881" s="68">
        <v>0.20145253333333332</v>
      </c>
      <c r="I6881" s="68">
        <v>0.18717919999999999</v>
      </c>
      <c r="T6881" s="91"/>
      <c r="U6881" s="91"/>
      <c r="AA6881" s="91"/>
      <c r="AB6881" s="91"/>
      <c r="AC6881" s="91"/>
      <c r="AD6881" s="91"/>
      <c r="AE6881" s="91"/>
      <c r="AF6881" s="91"/>
    </row>
    <row r="6882" spans="1:32" x14ac:dyDescent="0.3">
      <c r="A6882" s="65">
        <v>0</v>
      </c>
      <c r="B6882" s="10">
        <v>6879</v>
      </c>
      <c r="C6882" s="71">
        <v>0.68789999999999996</v>
      </c>
      <c r="D6882" s="74">
        <v>755447</v>
      </c>
      <c r="E6882" s="61">
        <v>701922</v>
      </c>
      <c r="F6882" s="68">
        <v>0.18886174999999999</v>
      </c>
      <c r="G6882" s="292">
        <v>0.17548050000000001</v>
      </c>
      <c r="H6882" s="68">
        <v>0.20145253333333332</v>
      </c>
      <c r="I6882" s="68">
        <v>0.18717919999999999</v>
      </c>
      <c r="T6882" s="91"/>
      <c r="U6882" s="91"/>
      <c r="AA6882" s="91"/>
      <c r="AB6882" s="91"/>
      <c r="AC6882" s="91"/>
      <c r="AD6882" s="91"/>
      <c r="AE6882" s="91"/>
      <c r="AF6882" s="91"/>
    </row>
    <row r="6883" spans="1:32" x14ac:dyDescent="0.3">
      <c r="A6883" s="65">
        <v>0</v>
      </c>
      <c r="B6883" s="10">
        <v>6880</v>
      </c>
      <c r="C6883" s="71">
        <v>0.68799999999999994</v>
      </c>
      <c r="D6883" s="74">
        <v>755447</v>
      </c>
      <c r="E6883" s="61">
        <v>701922</v>
      </c>
      <c r="F6883" s="68">
        <v>0.18886174999999999</v>
      </c>
      <c r="G6883" s="292">
        <v>0.17548050000000001</v>
      </c>
      <c r="H6883" s="68">
        <v>0.20145253333333332</v>
      </c>
      <c r="I6883" s="68">
        <v>0.18717919999999999</v>
      </c>
      <c r="T6883" s="91"/>
      <c r="U6883" s="91"/>
      <c r="AA6883" s="91"/>
      <c r="AB6883" s="91"/>
      <c r="AC6883" s="91"/>
      <c r="AD6883" s="91"/>
      <c r="AE6883" s="91"/>
      <c r="AF6883" s="91"/>
    </row>
    <row r="6884" spans="1:32" x14ac:dyDescent="0.3">
      <c r="A6884" s="65">
        <v>0</v>
      </c>
      <c r="B6884" s="10">
        <v>6881</v>
      </c>
      <c r="C6884" s="71">
        <v>0.68810000000000004</v>
      </c>
      <c r="D6884" s="74">
        <v>755447</v>
      </c>
      <c r="E6884" s="61">
        <v>701922</v>
      </c>
      <c r="F6884" s="68">
        <v>0.18886174999999999</v>
      </c>
      <c r="G6884" s="292">
        <v>0.17548050000000001</v>
      </c>
      <c r="H6884" s="68">
        <v>0.20145253333333332</v>
      </c>
      <c r="I6884" s="68">
        <v>0.18717919999999999</v>
      </c>
      <c r="T6884" s="91"/>
      <c r="U6884" s="91"/>
      <c r="AA6884" s="91"/>
      <c r="AB6884" s="91"/>
      <c r="AC6884" s="91"/>
      <c r="AD6884" s="91"/>
      <c r="AE6884" s="91"/>
      <c r="AF6884" s="91"/>
    </row>
    <row r="6885" spans="1:32" x14ac:dyDescent="0.3">
      <c r="A6885" s="65">
        <v>0</v>
      </c>
      <c r="B6885" s="10">
        <v>6882</v>
      </c>
      <c r="C6885" s="71">
        <v>0.68820000000000003</v>
      </c>
      <c r="D6885" s="74">
        <v>755447</v>
      </c>
      <c r="E6885" s="61">
        <v>701922</v>
      </c>
      <c r="F6885" s="68">
        <v>0.18886174999999999</v>
      </c>
      <c r="G6885" s="292">
        <v>0.17548050000000001</v>
      </c>
      <c r="H6885" s="68">
        <v>0.20145253333333332</v>
      </c>
      <c r="I6885" s="68">
        <v>0.18717919999999999</v>
      </c>
      <c r="T6885" s="91"/>
      <c r="U6885" s="91"/>
      <c r="AA6885" s="91"/>
      <c r="AB6885" s="91"/>
      <c r="AC6885" s="91"/>
      <c r="AD6885" s="91"/>
      <c r="AE6885" s="91"/>
      <c r="AF6885" s="91"/>
    </row>
    <row r="6886" spans="1:32" x14ac:dyDescent="0.3">
      <c r="A6886" s="65">
        <v>0</v>
      </c>
      <c r="B6886" s="10">
        <v>6883</v>
      </c>
      <c r="C6886" s="71">
        <v>0.68830000000000002</v>
      </c>
      <c r="D6886" s="74">
        <v>755447</v>
      </c>
      <c r="E6886" s="61">
        <v>701922</v>
      </c>
      <c r="F6886" s="68">
        <v>0.18886174999999999</v>
      </c>
      <c r="G6886" s="292">
        <v>0.17548050000000001</v>
      </c>
      <c r="H6886" s="68">
        <v>0.20145253333333332</v>
      </c>
      <c r="I6886" s="68">
        <v>0.18717919999999999</v>
      </c>
      <c r="T6886" s="91"/>
      <c r="U6886" s="91"/>
      <c r="AA6886" s="91"/>
      <c r="AB6886" s="91"/>
      <c r="AC6886" s="91"/>
      <c r="AD6886" s="91"/>
      <c r="AE6886" s="91"/>
      <c r="AF6886" s="91"/>
    </row>
    <row r="6887" spans="1:32" x14ac:dyDescent="0.3">
      <c r="A6887" s="65">
        <v>0</v>
      </c>
      <c r="B6887" s="10">
        <v>6884</v>
      </c>
      <c r="C6887" s="71">
        <v>0.68840000000000001</v>
      </c>
      <c r="D6887" s="74">
        <v>755447</v>
      </c>
      <c r="E6887" s="61">
        <v>701922</v>
      </c>
      <c r="F6887" s="68">
        <v>0.18886174999999999</v>
      </c>
      <c r="G6887" s="292">
        <v>0.17548050000000001</v>
      </c>
      <c r="H6887" s="68">
        <v>0.20145253333333332</v>
      </c>
      <c r="I6887" s="68">
        <v>0.18717919999999999</v>
      </c>
      <c r="T6887" s="91"/>
      <c r="U6887" s="91"/>
      <c r="AA6887" s="91"/>
      <c r="AB6887" s="91"/>
      <c r="AC6887" s="91"/>
      <c r="AD6887" s="91"/>
      <c r="AE6887" s="91"/>
      <c r="AF6887" s="91"/>
    </row>
    <row r="6888" spans="1:32" x14ac:dyDescent="0.3">
      <c r="A6888" s="65">
        <v>0</v>
      </c>
      <c r="B6888" s="10">
        <v>6885</v>
      </c>
      <c r="C6888" s="71">
        <v>0.6885</v>
      </c>
      <c r="D6888" s="74">
        <v>755447</v>
      </c>
      <c r="E6888" s="61">
        <v>701922</v>
      </c>
      <c r="F6888" s="68">
        <v>0.18886174999999999</v>
      </c>
      <c r="G6888" s="292">
        <v>0.17548050000000001</v>
      </c>
      <c r="H6888" s="68">
        <v>0.20145253333333332</v>
      </c>
      <c r="I6888" s="68">
        <v>0.18717919999999999</v>
      </c>
      <c r="T6888" s="91"/>
      <c r="U6888" s="91"/>
      <c r="AA6888" s="91"/>
      <c r="AB6888" s="91"/>
      <c r="AC6888" s="91"/>
      <c r="AD6888" s="91"/>
      <c r="AE6888" s="91"/>
      <c r="AF6888" s="91"/>
    </row>
    <row r="6889" spans="1:32" x14ac:dyDescent="0.3">
      <c r="A6889" s="65">
        <v>0</v>
      </c>
      <c r="B6889" s="10">
        <v>6886</v>
      </c>
      <c r="C6889" s="71">
        <v>0.68859999999999999</v>
      </c>
      <c r="D6889" s="74">
        <v>755447</v>
      </c>
      <c r="E6889" s="61">
        <v>701922</v>
      </c>
      <c r="F6889" s="68">
        <v>0.18886174999999999</v>
      </c>
      <c r="G6889" s="292">
        <v>0.17548050000000001</v>
      </c>
      <c r="H6889" s="68">
        <v>0.20145253333333332</v>
      </c>
      <c r="I6889" s="68">
        <v>0.18717919999999999</v>
      </c>
      <c r="T6889" s="91"/>
      <c r="U6889" s="91"/>
      <c r="AA6889" s="91"/>
      <c r="AB6889" s="91"/>
      <c r="AC6889" s="91"/>
      <c r="AD6889" s="91"/>
      <c r="AE6889" s="91"/>
      <c r="AF6889" s="91"/>
    </row>
    <row r="6890" spans="1:32" x14ac:dyDescent="0.3">
      <c r="A6890" s="65">
        <v>0</v>
      </c>
      <c r="B6890" s="10">
        <v>6887</v>
      </c>
      <c r="C6890" s="71">
        <v>0.68869999999999998</v>
      </c>
      <c r="D6890" s="74">
        <v>755447</v>
      </c>
      <c r="E6890" s="61">
        <v>701922</v>
      </c>
      <c r="F6890" s="68">
        <v>0.18886174999999999</v>
      </c>
      <c r="G6890" s="292">
        <v>0.17548050000000001</v>
      </c>
      <c r="H6890" s="68">
        <v>0.20145253333333332</v>
      </c>
      <c r="I6890" s="68">
        <v>0.18717919999999999</v>
      </c>
      <c r="T6890" s="91"/>
      <c r="U6890" s="91"/>
      <c r="AA6890" s="91"/>
      <c r="AB6890" s="91"/>
      <c r="AC6890" s="91"/>
      <c r="AD6890" s="91"/>
      <c r="AE6890" s="91"/>
      <c r="AF6890" s="91"/>
    </row>
    <row r="6891" spans="1:32" x14ac:dyDescent="0.3">
      <c r="A6891" s="65">
        <v>0</v>
      </c>
      <c r="B6891" s="10">
        <v>6888</v>
      </c>
      <c r="C6891" s="71">
        <v>0.68879999999999997</v>
      </c>
      <c r="D6891" s="74">
        <v>755447</v>
      </c>
      <c r="E6891" s="61">
        <v>701922</v>
      </c>
      <c r="F6891" s="68">
        <v>0.18886174999999999</v>
      </c>
      <c r="G6891" s="292">
        <v>0.17548050000000001</v>
      </c>
      <c r="H6891" s="68">
        <v>0.20145253333333332</v>
      </c>
      <c r="I6891" s="68">
        <v>0.18717919999999999</v>
      </c>
      <c r="T6891" s="91"/>
      <c r="U6891" s="91"/>
      <c r="AA6891" s="91"/>
      <c r="AB6891" s="91"/>
      <c r="AC6891" s="91"/>
      <c r="AD6891" s="91"/>
      <c r="AE6891" s="91"/>
      <c r="AF6891" s="91"/>
    </row>
    <row r="6892" spans="1:32" x14ac:dyDescent="0.3">
      <c r="A6892" s="65">
        <v>0</v>
      </c>
      <c r="B6892" s="10">
        <v>6889</v>
      </c>
      <c r="C6892" s="71">
        <v>0.68889999999999996</v>
      </c>
      <c r="D6892" s="74">
        <v>755447</v>
      </c>
      <c r="E6892" s="61">
        <v>701922</v>
      </c>
      <c r="F6892" s="68">
        <v>0.18886174999999999</v>
      </c>
      <c r="G6892" s="292">
        <v>0.17548050000000001</v>
      </c>
      <c r="H6892" s="68">
        <v>0.20145253333333332</v>
      </c>
      <c r="I6892" s="68">
        <v>0.18717919999999999</v>
      </c>
      <c r="T6892" s="91"/>
      <c r="U6892" s="91"/>
      <c r="AA6892" s="91"/>
      <c r="AB6892" s="91"/>
      <c r="AC6892" s="91"/>
      <c r="AD6892" s="91"/>
      <c r="AE6892" s="91"/>
      <c r="AF6892" s="91"/>
    </row>
    <row r="6893" spans="1:32" x14ac:dyDescent="0.3">
      <c r="A6893" s="65">
        <v>0</v>
      </c>
      <c r="B6893" s="10">
        <v>6890</v>
      </c>
      <c r="C6893" s="71">
        <v>0.68899999999999995</v>
      </c>
      <c r="D6893" s="74">
        <v>755447</v>
      </c>
      <c r="E6893" s="61">
        <v>701922</v>
      </c>
      <c r="F6893" s="68">
        <v>0.18886174999999999</v>
      </c>
      <c r="G6893" s="292">
        <v>0.17548050000000001</v>
      </c>
      <c r="H6893" s="68">
        <v>0.20145253333333332</v>
      </c>
      <c r="I6893" s="68">
        <v>0.18717919999999999</v>
      </c>
      <c r="T6893" s="91"/>
      <c r="U6893" s="91"/>
      <c r="AA6893" s="91"/>
      <c r="AB6893" s="91"/>
      <c r="AC6893" s="91"/>
      <c r="AD6893" s="91"/>
      <c r="AE6893" s="91"/>
      <c r="AF6893" s="91"/>
    </row>
    <row r="6894" spans="1:32" x14ac:dyDescent="0.3">
      <c r="A6894" s="65">
        <v>0</v>
      </c>
      <c r="B6894" s="10">
        <v>6891</v>
      </c>
      <c r="C6894" s="71">
        <v>0.68910000000000005</v>
      </c>
      <c r="D6894" s="74">
        <v>755447</v>
      </c>
      <c r="E6894" s="61">
        <v>701922</v>
      </c>
      <c r="F6894" s="68">
        <v>0.18886174999999999</v>
      </c>
      <c r="G6894" s="292">
        <v>0.17548050000000001</v>
      </c>
      <c r="H6894" s="68">
        <v>0.20145253333333332</v>
      </c>
      <c r="I6894" s="68">
        <v>0.18717919999999999</v>
      </c>
      <c r="T6894" s="91"/>
      <c r="U6894" s="91"/>
      <c r="AA6894" s="91"/>
      <c r="AB6894" s="91"/>
      <c r="AC6894" s="91"/>
      <c r="AD6894" s="91"/>
      <c r="AE6894" s="91"/>
      <c r="AF6894" s="91"/>
    </row>
    <row r="6895" spans="1:32" x14ac:dyDescent="0.3">
      <c r="A6895" s="65">
        <v>0</v>
      </c>
      <c r="B6895" s="10">
        <v>6892</v>
      </c>
      <c r="C6895" s="71">
        <v>0.68920000000000003</v>
      </c>
      <c r="D6895" s="74">
        <v>755447</v>
      </c>
      <c r="E6895" s="61">
        <v>701922</v>
      </c>
      <c r="F6895" s="68">
        <v>0.18886174999999999</v>
      </c>
      <c r="G6895" s="292">
        <v>0.17548050000000001</v>
      </c>
      <c r="H6895" s="68">
        <v>0.20145253333333332</v>
      </c>
      <c r="I6895" s="68">
        <v>0.18717919999999999</v>
      </c>
      <c r="T6895" s="91"/>
      <c r="U6895" s="91"/>
      <c r="AA6895" s="91"/>
      <c r="AB6895" s="91"/>
      <c r="AC6895" s="91"/>
      <c r="AD6895" s="91"/>
      <c r="AE6895" s="91"/>
      <c r="AF6895" s="91"/>
    </row>
    <row r="6896" spans="1:32" x14ac:dyDescent="0.3">
      <c r="A6896" s="65">
        <v>0</v>
      </c>
      <c r="B6896" s="10">
        <v>6893</v>
      </c>
      <c r="C6896" s="71">
        <v>0.68930000000000002</v>
      </c>
      <c r="D6896" s="74">
        <v>755447</v>
      </c>
      <c r="E6896" s="61">
        <v>701922</v>
      </c>
      <c r="F6896" s="68">
        <v>0.18886174999999999</v>
      </c>
      <c r="G6896" s="292">
        <v>0.17548050000000001</v>
      </c>
      <c r="H6896" s="68">
        <v>0.20145253333333332</v>
      </c>
      <c r="I6896" s="68">
        <v>0.18717919999999999</v>
      </c>
      <c r="T6896" s="91"/>
      <c r="U6896" s="91"/>
      <c r="AA6896" s="91"/>
      <c r="AB6896" s="91"/>
      <c r="AC6896" s="91"/>
      <c r="AD6896" s="91"/>
      <c r="AE6896" s="91"/>
      <c r="AF6896" s="91"/>
    </row>
    <row r="6897" spans="1:32" x14ac:dyDescent="0.3">
      <c r="A6897" s="65">
        <v>0</v>
      </c>
      <c r="B6897" s="10">
        <v>6894</v>
      </c>
      <c r="C6897" s="71">
        <v>0.68940000000000001</v>
      </c>
      <c r="D6897" s="74">
        <v>755447</v>
      </c>
      <c r="E6897" s="61">
        <v>701922</v>
      </c>
      <c r="F6897" s="68">
        <v>0.18886174999999999</v>
      </c>
      <c r="G6897" s="292">
        <v>0.17548050000000001</v>
      </c>
      <c r="H6897" s="68">
        <v>0.20145253333333332</v>
      </c>
      <c r="I6897" s="68">
        <v>0.18717919999999999</v>
      </c>
      <c r="T6897" s="91"/>
      <c r="U6897" s="91"/>
      <c r="AA6897" s="91"/>
      <c r="AB6897" s="91"/>
      <c r="AC6897" s="91"/>
      <c r="AD6897" s="91"/>
      <c r="AE6897" s="91"/>
      <c r="AF6897" s="91"/>
    </row>
    <row r="6898" spans="1:32" x14ac:dyDescent="0.3">
      <c r="A6898" s="65">
        <v>0</v>
      </c>
      <c r="B6898" s="10">
        <v>6895</v>
      </c>
      <c r="C6898" s="71">
        <v>0.6895</v>
      </c>
      <c r="D6898" s="74">
        <v>755447</v>
      </c>
      <c r="E6898" s="61">
        <v>701922</v>
      </c>
      <c r="F6898" s="68">
        <v>0.18886174999999999</v>
      </c>
      <c r="G6898" s="292">
        <v>0.17548050000000001</v>
      </c>
      <c r="H6898" s="68">
        <v>0.20145253333333332</v>
      </c>
      <c r="I6898" s="68">
        <v>0.18717919999999999</v>
      </c>
      <c r="T6898" s="91"/>
      <c r="U6898" s="91"/>
      <c r="AA6898" s="91"/>
      <c r="AB6898" s="91"/>
      <c r="AC6898" s="91"/>
      <c r="AD6898" s="91"/>
      <c r="AE6898" s="91"/>
      <c r="AF6898" s="91"/>
    </row>
    <row r="6899" spans="1:32" x14ac:dyDescent="0.3">
      <c r="A6899" s="65">
        <v>0</v>
      </c>
      <c r="B6899" s="10">
        <v>6896</v>
      </c>
      <c r="C6899" s="71">
        <v>0.68959999999999999</v>
      </c>
      <c r="D6899" s="74">
        <v>755447</v>
      </c>
      <c r="E6899" s="61">
        <v>701922</v>
      </c>
      <c r="F6899" s="68">
        <v>0.18886174999999999</v>
      </c>
      <c r="G6899" s="292">
        <v>0.17548050000000001</v>
      </c>
      <c r="H6899" s="68">
        <v>0.20145253333333332</v>
      </c>
      <c r="I6899" s="68">
        <v>0.18717919999999999</v>
      </c>
      <c r="T6899" s="91"/>
      <c r="U6899" s="91"/>
      <c r="AA6899" s="91"/>
      <c r="AB6899" s="91"/>
      <c r="AC6899" s="91"/>
      <c r="AD6899" s="91"/>
      <c r="AE6899" s="91"/>
      <c r="AF6899" s="91"/>
    </row>
    <row r="6900" spans="1:32" x14ac:dyDescent="0.3">
      <c r="A6900" s="65">
        <v>0</v>
      </c>
      <c r="B6900" s="10">
        <v>6897</v>
      </c>
      <c r="C6900" s="71">
        <v>0.68969999999999998</v>
      </c>
      <c r="D6900" s="74">
        <v>755447</v>
      </c>
      <c r="E6900" s="61">
        <v>701922</v>
      </c>
      <c r="F6900" s="68">
        <v>0.18886174999999999</v>
      </c>
      <c r="G6900" s="292">
        <v>0.17548050000000001</v>
      </c>
      <c r="H6900" s="68">
        <v>0.20145253333333332</v>
      </c>
      <c r="I6900" s="68">
        <v>0.18717919999999999</v>
      </c>
      <c r="T6900" s="91"/>
      <c r="U6900" s="91"/>
      <c r="AA6900" s="91"/>
      <c r="AB6900" s="91"/>
      <c r="AC6900" s="91"/>
      <c r="AD6900" s="91"/>
      <c r="AE6900" s="91"/>
      <c r="AF6900" s="91"/>
    </row>
    <row r="6901" spans="1:32" x14ac:dyDescent="0.3">
      <c r="A6901" s="65">
        <v>0</v>
      </c>
      <c r="B6901" s="10">
        <v>6898</v>
      </c>
      <c r="C6901" s="71">
        <v>0.68979999999999997</v>
      </c>
      <c r="D6901" s="74">
        <v>755447</v>
      </c>
      <c r="E6901" s="61">
        <v>701922</v>
      </c>
      <c r="F6901" s="68">
        <v>0.18886174999999999</v>
      </c>
      <c r="G6901" s="292">
        <v>0.17548050000000001</v>
      </c>
      <c r="H6901" s="68">
        <v>0.20145253333333332</v>
      </c>
      <c r="I6901" s="68">
        <v>0.18717919999999999</v>
      </c>
      <c r="T6901" s="91"/>
      <c r="U6901" s="91"/>
      <c r="AA6901" s="91"/>
      <c r="AB6901" s="91"/>
      <c r="AC6901" s="91"/>
      <c r="AD6901" s="91"/>
      <c r="AE6901" s="91"/>
      <c r="AF6901" s="91"/>
    </row>
    <row r="6902" spans="1:32" x14ac:dyDescent="0.3">
      <c r="A6902" s="65">
        <v>0</v>
      </c>
      <c r="B6902" s="10">
        <v>6899</v>
      </c>
      <c r="C6902" s="71">
        <v>0.68989999999999996</v>
      </c>
      <c r="D6902" s="74">
        <v>755447</v>
      </c>
      <c r="E6902" s="61">
        <v>701922</v>
      </c>
      <c r="F6902" s="68">
        <v>0.18886174999999999</v>
      </c>
      <c r="G6902" s="292">
        <v>0.17548050000000001</v>
      </c>
      <c r="H6902" s="68">
        <v>0.20145253333333332</v>
      </c>
      <c r="I6902" s="68">
        <v>0.18717919999999999</v>
      </c>
      <c r="T6902" s="91"/>
      <c r="U6902" s="91"/>
      <c r="AA6902" s="91"/>
      <c r="AB6902" s="91"/>
      <c r="AC6902" s="91"/>
      <c r="AD6902" s="91"/>
      <c r="AE6902" s="91"/>
      <c r="AF6902" s="91"/>
    </row>
    <row r="6903" spans="1:32" x14ac:dyDescent="0.3">
      <c r="A6903" s="65">
        <v>0</v>
      </c>
      <c r="B6903" s="10">
        <v>6900</v>
      </c>
      <c r="C6903" s="71">
        <v>0.69</v>
      </c>
      <c r="D6903" s="74">
        <v>755447</v>
      </c>
      <c r="E6903" s="61">
        <v>701922</v>
      </c>
      <c r="F6903" s="68">
        <v>0.18886174999999999</v>
      </c>
      <c r="G6903" s="292">
        <v>0.17548050000000001</v>
      </c>
      <c r="H6903" s="68">
        <v>0.20145253333333332</v>
      </c>
      <c r="I6903" s="68">
        <v>0.18717919999999999</v>
      </c>
      <c r="T6903" s="91"/>
      <c r="U6903" s="91"/>
      <c r="AA6903" s="91"/>
      <c r="AB6903" s="91"/>
      <c r="AC6903" s="91"/>
      <c r="AD6903" s="91"/>
      <c r="AE6903" s="91"/>
      <c r="AF6903" s="91"/>
    </row>
    <row r="6904" spans="1:32" x14ac:dyDescent="0.3">
      <c r="A6904" s="65">
        <v>0</v>
      </c>
      <c r="B6904" s="10">
        <v>6901</v>
      </c>
      <c r="C6904" s="71">
        <v>0.69010000000000005</v>
      </c>
      <c r="D6904" s="74">
        <v>755447</v>
      </c>
      <c r="E6904" s="61">
        <v>701922</v>
      </c>
      <c r="F6904" s="68">
        <v>0.18886174999999999</v>
      </c>
      <c r="G6904" s="292">
        <v>0.17548050000000001</v>
      </c>
      <c r="H6904" s="68">
        <v>0.20145253333333332</v>
      </c>
      <c r="I6904" s="68">
        <v>0.18717919999999999</v>
      </c>
      <c r="T6904" s="91"/>
      <c r="U6904" s="91"/>
      <c r="AA6904" s="91"/>
      <c r="AB6904" s="91"/>
      <c r="AC6904" s="91"/>
      <c r="AD6904" s="91"/>
      <c r="AE6904" s="91"/>
      <c r="AF6904" s="91"/>
    </row>
    <row r="6905" spans="1:32" x14ac:dyDescent="0.3">
      <c r="A6905" s="65">
        <v>0</v>
      </c>
      <c r="B6905" s="10">
        <v>6902</v>
      </c>
      <c r="C6905" s="71">
        <v>0.69020000000000004</v>
      </c>
      <c r="D6905" s="74">
        <v>755447</v>
      </c>
      <c r="E6905" s="61">
        <v>701922</v>
      </c>
      <c r="F6905" s="68">
        <v>0.18886174999999999</v>
      </c>
      <c r="G6905" s="292">
        <v>0.17548050000000001</v>
      </c>
      <c r="H6905" s="68">
        <v>0.20145253333333332</v>
      </c>
      <c r="I6905" s="68">
        <v>0.18717919999999999</v>
      </c>
      <c r="T6905" s="91"/>
      <c r="U6905" s="91"/>
      <c r="AA6905" s="91"/>
      <c r="AB6905" s="91"/>
      <c r="AC6905" s="91"/>
      <c r="AD6905" s="91"/>
      <c r="AE6905" s="91"/>
      <c r="AF6905" s="91"/>
    </row>
    <row r="6906" spans="1:32" x14ac:dyDescent="0.3">
      <c r="A6906" s="65">
        <v>0</v>
      </c>
      <c r="B6906" s="10">
        <v>6903</v>
      </c>
      <c r="C6906" s="71">
        <v>0.69030000000000002</v>
      </c>
      <c r="D6906" s="74">
        <v>755447</v>
      </c>
      <c r="E6906" s="61">
        <v>701922</v>
      </c>
      <c r="F6906" s="68">
        <v>0.18886174999999999</v>
      </c>
      <c r="G6906" s="292">
        <v>0.17548050000000001</v>
      </c>
      <c r="H6906" s="68">
        <v>0.20145253333333332</v>
      </c>
      <c r="I6906" s="68">
        <v>0.18717919999999999</v>
      </c>
      <c r="T6906" s="91"/>
      <c r="U6906" s="91"/>
      <c r="AA6906" s="91"/>
      <c r="AB6906" s="91"/>
      <c r="AC6906" s="91"/>
      <c r="AD6906" s="91"/>
      <c r="AE6906" s="91"/>
      <c r="AF6906" s="91"/>
    </row>
    <row r="6907" spans="1:32" x14ac:dyDescent="0.3">
      <c r="A6907" s="65">
        <v>0</v>
      </c>
      <c r="B6907" s="10">
        <v>6904</v>
      </c>
      <c r="C6907" s="71">
        <v>0.69040000000000001</v>
      </c>
      <c r="D6907" s="74">
        <v>755447</v>
      </c>
      <c r="E6907" s="61">
        <v>701922</v>
      </c>
      <c r="F6907" s="68">
        <v>0.18886174999999999</v>
      </c>
      <c r="G6907" s="292">
        <v>0.17548050000000001</v>
      </c>
      <c r="H6907" s="68">
        <v>0.20145253333333332</v>
      </c>
      <c r="I6907" s="68">
        <v>0.18717919999999999</v>
      </c>
      <c r="T6907" s="91"/>
      <c r="U6907" s="91"/>
      <c r="AA6907" s="91"/>
      <c r="AB6907" s="91"/>
      <c r="AC6907" s="91"/>
      <c r="AD6907" s="91"/>
      <c r="AE6907" s="91"/>
      <c r="AF6907" s="91"/>
    </row>
    <row r="6908" spans="1:32" x14ac:dyDescent="0.3">
      <c r="A6908" s="65">
        <v>0</v>
      </c>
      <c r="B6908" s="10">
        <v>6905</v>
      </c>
      <c r="C6908" s="71">
        <v>0.6905</v>
      </c>
      <c r="D6908" s="74">
        <v>755447</v>
      </c>
      <c r="E6908" s="61">
        <v>701922</v>
      </c>
      <c r="F6908" s="68">
        <v>0.18886174999999999</v>
      </c>
      <c r="G6908" s="292">
        <v>0.17548050000000001</v>
      </c>
      <c r="H6908" s="68">
        <v>0.20145253333333332</v>
      </c>
      <c r="I6908" s="68">
        <v>0.18717919999999999</v>
      </c>
      <c r="T6908" s="91"/>
      <c r="U6908" s="91"/>
      <c r="AA6908" s="91"/>
      <c r="AB6908" s="91"/>
      <c r="AC6908" s="91"/>
      <c r="AD6908" s="91"/>
      <c r="AE6908" s="91"/>
      <c r="AF6908" s="91"/>
    </row>
    <row r="6909" spans="1:32" x14ac:dyDescent="0.3">
      <c r="A6909" s="65">
        <v>0</v>
      </c>
      <c r="B6909" s="10">
        <v>6906</v>
      </c>
      <c r="C6909" s="71">
        <v>0.69059999999999999</v>
      </c>
      <c r="D6909" s="74">
        <v>755447</v>
      </c>
      <c r="E6909" s="61">
        <v>701922</v>
      </c>
      <c r="F6909" s="68">
        <v>0.18886174999999999</v>
      </c>
      <c r="G6909" s="292">
        <v>0.17548050000000001</v>
      </c>
      <c r="H6909" s="68">
        <v>0.20145253333333332</v>
      </c>
      <c r="I6909" s="68">
        <v>0.18717919999999999</v>
      </c>
      <c r="T6909" s="91"/>
      <c r="U6909" s="91"/>
      <c r="AA6909" s="91"/>
      <c r="AB6909" s="91"/>
      <c r="AC6909" s="91"/>
      <c r="AD6909" s="91"/>
      <c r="AE6909" s="91"/>
      <c r="AF6909" s="91"/>
    </row>
    <row r="6910" spans="1:32" x14ac:dyDescent="0.3">
      <c r="A6910" s="65">
        <v>0</v>
      </c>
      <c r="B6910" s="10">
        <v>6907</v>
      </c>
      <c r="C6910" s="71">
        <v>0.69069999999999998</v>
      </c>
      <c r="D6910" s="74">
        <v>755447</v>
      </c>
      <c r="E6910" s="61">
        <v>701922</v>
      </c>
      <c r="F6910" s="68">
        <v>0.18886174999999999</v>
      </c>
      <c r="G6910" s="292">
        <v>0.17548050000000001</v>
      </c>
      <c r="H6910" s="68">
        <v>0.20145253333333332</v>
      </c>
      <c r="I6910" s="68">
        <v>0.18717919999999999</v>
      </c>
      <c r="T6910" s="91"/>
      <c r="U6910" s="91"/>
      <c r="AA6910" s="91"/>
      <c r="AB6910" s="91"/>
      <c r="AC6910" s="91"/>
      <c r="AD6910" s="91"/>
      <c r="AE6910" s="91"/>
      <c r="AF6910" s="91"/>
    </row>
    <row r="6911" spans="1:32" x14ac:dyDescent="0.3">
      <c r="A6911" s="65">
        <v>0</v>
      </c>
      <c r="B6911" s="10">
        <v>6908</v>
      </c>
      <c r="C6911" s="71">
        <v>0.69079999999999997</v>
      </c>
      <c r="D6911" s="74">
        <v>755447</v>
      </c>
      <c r="E6911" s="61">
        <v>701922</v>
      </c>
      <c r="F6911" s="68">
        <v>0.18886174999999999</v>
      </c>
      <c r="G6911" s="292">
        <v>0.17548050000000001</v>
      </c>
      <c r="H6911" s="68">
        <v>0.20145253333333332</v>
      </c>
      <c r="I6911" s="68">
        <v>0.18717919999999999</v>
      </c>
      <c r="T6911" s="91"/>
      <c r="U6911" s="91"/>
      <c r="AA6911" s="91"/>
      <c r="AB6911" s="91"/>
      <c r="AC6911" s="91"/>
      <c r="AD6911" s="91"/>
      <c r="AE6911" s="91"/>
      <c r="AF6911" s="91"/>
    </row>
    <row r="6912" spans="1:32" x14ac:dyDescent="0.3">
      <c r="A6912" s="65">
        <v>0</v>
      </c>
      <c r="B6912" s="10">
        <v>6909</v>
      </c>
      <c r="C6912" s="71">
        <v>0.69089999999999996</v>
      </c>
      <c r="D6912" s="74">
        <v>755447</v>
      </c>
      <c r="E6912" s="61">
        <v>701922</v>
      </c>
      <c r="F6912" s="68">
        <v>0.18886174999999999</v>
      </c>
      <c r="G6912" s="292">
        <v>0.17548050000000001</v>
      </c>
      <c r="H6912" s="68">
        <v>0.20145253333333332</v>
      </c>
      <c r="I6912" s="68">
        <v>0.18717919999999999</v>
      </c>
      <c r="T6912" s="91"/>
      <c r="U6912" s="91"/>
      <c r="AA6912" s="91"/>
      <c r="AB6912" s="91"/>
      <c r="AC6912" s="91"/>
      <c r="AD6912" s="91"/>
      <c r="AE6912" s="91"/>
      <c r="AF6912" s="91"/>
    </row>
    <row r="6913" spans="1:32" x14ac:dyDescent="0.3">
      <c r="A6913" s="65">
        <v>0</v>
      </c>
      <c r="B6913" s="10">
        <v>6910</v>
      </c>
      <c r="C6913" s="71">
        <v>0.69099999999999995</v>
      </c>
      <c r="D6913" s="74">
        <v>755447</v>
      </c>
      <c r="E6913" s="61">
        <v>701922</v>
      </c>
      <c r="F6913" s="68">
        <v>0.18886174999999999</v>
      </c>
      <c r="G6913" s="292">
        <v>0.17548050000000001</v>
      </c>
      <c r="H6913" s="68">
        <v>0.20145253333333332</v>
      </c>
      <c r="I6913" s="68">
        <v>0.18717919999999999</v>
      </c>
      <c r="T6913" s="91"/>
      <c r="U6913" s="91"/>
      <c r="AA6913" s="91"/>
      <c r="AB6913" s="91"/>
      <c r="AC6913" s="91"/>
      <c r="AD6913" s="91"/>
      <c r="AE6913" s="91"/>
      <c r="AF6913" s="91"/>
    </row>
    <row r="6914" spans="1:32" x14ac:dyDescent="0.3">
      <c r="A6914" s="65">
        <v>0</v>
      </c>
      <c r="B6914" s="10">
        <v>6911</v>
      </c>
      <c r="C6914" s="71">
        <v>0.69110000000000005</v>
      </c>
      <c r="D6914" s="74">
        <v>755447</v>
      </c>
      <c r="E6914" s="61">
        <v>701922</v>
      </c>
      <c r="F6914" s="68">
        <v>0.18886174999999999</v>
      </c>
      <c r="G6914" s="292">
        <v>0.17548050000000001</v>
      </c>
      <c r="H6914" s="68">
        <v>0.20145253333333332</v>
      </c>
      <c r="I6914" s="68">
        <v>0.18717919999999999</v>
      </c>
      <c r="T6914" s="91"/>
      <c r="U6914" s="91"/>
      <c r="AA6914" s="91"/>
      <c r="AB6914" s="91"/>
      <c r="AC6914" s="91"/>
      <c r="AD6914" s="91"/>
      <c r="AE6914" s="91"/>
      <c r="AF6914" s="91"/>
    </row>
    <row r="6915" spans="1:32" x14ac:dyDescent="0.3">
      <c r="A6915" s="65">
        <v>0</v>
      </c>
      <c r="B6915" s="10">
        <v>6912</v>
      </c>
      <c r="C6915" s="71">
        <v>0.69120000000000004</v>
      </c>
      <c r="D6915" s="74">
        <v>755447</v>
      </c>
      <c r="E6915" s="61">
        <v>701922</v>
      </c>
      <c r="F6915" s="68">
        <v>0.18886174999999999</v>
      </c>
      <c r="G6915" s="292">
        <v>0.17548050000000001</v>
      </c>
      <c r="H6915" s="68">
        <v>0.20145253333333332</v>
      </c>
      <c r="I6915" s="68">
        <v>0.18717919999999999</v>
      </c>
      <c r="T6915" s="91"/>
      <c r="U6915" s="91"/>
      <c r="AA6915" s="91"/>
      <c r="AB6915" s="91"/>
      <c r="AC6915" s="91"/>
      <c r="AD6915" s="91"/>
      <c r="AE6915" s="91"/>
      <c r="AF6915" s="91"/>
    </row>
    <row r="6916" spans="1:32" x14ac:dyDescent="0.3">
      <c r="A6916" s="65">
        <v>0</v>
      </c>
      <c r="B6916" s="10">
        <v>6913</v>
      </c>
      <c r="C6916" s="71">
        <v>0.69130000000000003</v>
      </c>
      <c r="D6916" s="74">
        <v>755447</v>
      </c>
      <c r="E6916" s="61">
        <v>701922</v>
      </c>
      <c r="F6916" s="68">
        <v>0.18886174999999999</v>
      </c>
      <c r="G6916" s="292">
        <v>0.17548050000000001</v>
      </c>
      <c r="H6916" s="68">
        <v>0.20145253333333332</v>
      </c>
      <c r="I6916" s="68">
        <v>0.18717919999999999</v>
      </c>
      <c r="T6916" s="91"/>
      <c r="U6916" s="91"/>
      <c r="AA6916" s="91"/>
      <c r="AB6916" s="91"/>
      <c r="AC6916" s="91"/>
      <c r="AD6916" s="91"/>
      <c r="AE6916" s="91"/>
      <c r="AF6916" s="91"/>
    </row>
    <row r="6917" spans="1:32" x14ac:dyDescent="0.3">
      <c r="A6917" s="65">
        <v>0</v>
      </c>
      <c r="B6917" s="10">
        <v>6914</v>
      </c>
      <c r="C6917" s="71">
        <v>0.69140000000000001</v>
      </c>
      <c r="D6917" s="74">
        <v>755447</v>
      </c>
      <c r="E6917" s="61">
        <v>701922</v>
      </c>
      <c r="F6917" s="68">
        <v>0.18886174999999999</v>
      </c>
      <c r="G6917" s="292">
        <v>0.17548050000000001</v>
      </c>
      <c r="H6917" s="68">
        <v>0.20145253333333332</v>
      </c>
      <c r="I6917" s="68">
        <v>0.18717919999999999</v>
      </c>
      <c r="T6917" s="91"/>
      <c r="U6917" s="91"/>
      <c r="AA6917" s="91"/>
      <c r="AB6917" s="91"/>
      <c r="AC6917" s="91"/>
      <c r="AD6917" s="91"/>
      <c r="AE6917" s="91"/>
      <c r="AF6917" s="91"/>
    </row>
    <row r="6918" spans="1:32" x14ac:dyDescent="0.3">
      <c r="A6918" s="65">
        <v>0</v>
      </c>
      <c r="B6918" s="10">
        <v>6915</v>
      </c>
      <c r="C6918" s="71">
        <v>0.6915</v>
      </c>
      <c r="D6918" s="74">
        <v>755447</v>
      </c>
      <c r="E6918" s="61">
        <v>701922</v>
      </c>
      <c r="F6918" s="68">
        <v>0.18886174999999999</v>
      </c>
      <c r="G6918" s="292">
        <v>0.17548050000000001</v>
      </c>
      <c r="H6918" s="68">
        <v>0.20145253333333332</v>
      </c>
      <c r="I6918" s="68">
        <v>0.18717919999999999</v>
      </c>
      <c r="T6918" s="91"/>
      <c r="U6918" s="91"/>
      <c r="AA6918" s="91"/>
      <c r="AB6918" s="91"/>
      <c r="AC6918" s="91"/>
      <c r="AD6918" s="91"/>
      <c r="AE6918" s="91"/>
      <c r="AF6918" s="91"/>
    </row>
    <row r="6919" spans="1:32" x14ac:dyDescent="0.3">
      <c r="A6919" s="65">
        <v>0</v>
      </c>
      <c r="B6919" s="10">
        <v>6916</v>
      </c>
      <c r="C6919" s="71">
        <v>0.69159999999999999</v>
      </c>
      <c r="D6919" s="74">
        <v>755447</v>
      </c>
      <c r="E6919" s="61">
        <v>701922</v>
      </c>
      <c r="F6919" s="68">
        <v>0.18886174999999999</v>
      </c>
      <c r="G6919" s="292">
        <v>0.17548050000000001</v>
      </c>
      <c r="H6919" s="68">
        <v>0.20145253333333332</v>
      </c>
      <c r="I6919" s="68">
        <v>0.18717919999999999</v>
      </c>
      <c r="T6919" s="91"/>
      <c r="U6919" s="91"/>
      <c r="AA6919" s="91"/>
      <c r="AB6919" s="91"/>
      <c r="AC6919" s="91"/>
      <c r="AD6919" s="91"/>
      <c r="AE6919" s="91"/>
      <c r="AF6919" s="91"/>
    </row>
    <row r="6920" spans="1:32" x14ac:dyDescent="0.3">
      <c r="A6920" s="65">
        <v>0</v>
      </c>
      <c r="B6920" s="10">
        <v>6917</v>
      </c>
      <c r="C6920" s="71">
        <v>0.69169999999999998</v>
      </c>
      <c r="D6920" s="74">
        <v>755447</v>
      </c>
      <c r="E6920" s="61">
        <v>701922</v>
      </c>
      <c r="F6920" s="68">
        <v>0.18886174999999999</v>
      </c>
      <c r="G6920" s="292">
        <v>0.17548050000000001</v>
      </c>
      <c r="H6920" s="68">
        <v>0.20145253333333332</v>
      </c>
      <c r="I6920" s="68">
        <v>0.18717919999999999</v>
      </c>
      <c r="T6920" s="91"/>
      <c r="U6920" s="91"/>
      <c r="AA6920" s="91"/>
      <c r="AB6920" s="91"/>
      <c r="AC6920" s="91"/>
      <c r="AD6920" s="91"/>
      <c r="AE6920" s="91"/>
      <c r="AF6920" s="91"/>
    </row>
    <row r="6921" spans="1:32" x14ac:dyDescent="0.3">
      <c r="A6921" s="65">
        <v>0</v>
      </c>
      <c r="B6921" s="10">
        <v>6918</v>
      </c>
      <c r="C6921" s="71">
        <v>0.69179999999999997</v>
      </c>
      <c r="D6921" s="74">
        <v>755447</v>
      </c>
      <c r="E6921" s="61">
        <v>701922</v>
      </c>
      <c r="F6921" s="68">
        <v>0.18886174999999999</v>
      </c>
      <c r="G6921" s="292">
        <v>0.17548050000000001</v>
      </c>
      <c r="H6921" s="68">
        <v>0.20145253333333332</v>
      </c>
      <c r="I6921" s="68">
        <v>0.18717919999999999</v>
      </c>
      <c r="T6921" s="91"/>
      <c r="U6921" s="91"/>
      <c r="AA6921" s="91"/>
      <c r="AB6921" s="91"/>
      <c r="AC6921" s="91"/>
      <c r="AD6921" s="91"/>
      <c r="AE6921" s="91"/>
      <c r="AF6921" s="91"/>
    </row>
    <row r="6922" spans="1:32" x14ac:dyDescent="0.3">
      <c r="A6922" s="65">
        <v>0</v>
      </c>
      <c r="B6922" s="10">
        <v>6919</v>
      </c>
      <c r="C6922" s="71">
        <v>0.69189999999999996</v>
      </c>
      <c r="D6922" s="74">
        <v>755447</v>
      </c>
      <c r="E6922" s="61">
        <v>701922</v>
      </c>
      <c r="F6922" s="68">
        <v>0.18886174999999999</v>
      </c>
      <c r="G6922" s="292">
        <v>0.17548050000000001</v>
      </c>
      <c r="H6922" s="68">
        <v>0.20145253333333332</v>
      </c>
      <c r="I6922" s="68">
        <v>0.18717919999999999</v>
      </c>
      <c r="T6922" s="91"/>
      <c r="U6922" s="91"/>
      <c r="AA6922" s="91"/>
      <c r="AB6922" s="91"/>
      <c r="AC6922" s="91"/>
      <c r="AD6922" s="91"/>
      <c r="AE6922" s="91"/>
      <c r="AF6922" s="91"/>
    </row>
    <row r="6923" spans="1:32" x14ac:dyDescent="0.3">
      <c r="A6923" s="65">
        <v>0</v>
      </c>
      <c r="B6923" s="10">
        <v>6920</v>
      </c>
      <c r="C6923" s="71">
        <v>0.69199999999999995</v>
      </c>
      <c r="D6923" s="74">
        <v>755447</v>
      </c>
      <c r="E6923" s="61">
        <v>701922</v>
      </c>
      <c r="F6923" s="68">
        <v>0.18886174999999999</v>
      </c>
      <c r="G6923" s="292">
        <v>0.17548050000000001</v>
      </c>
      <c r="H6923" s="68">
        <v>0.20145253333333332</v>
      </c>
      <c r="I6923" s="68">
        <v>0.18717919999999999</v>
      </c>
      <c r="T6923" s="91"/>
      <c r="U6923" s="91"/>
      <c r="AA6923" s="91"/>
      <c r="AB6923" s="91"/>
      <c r="AC6923" s="91"/>
      <c r="AD6923" s="91"/>
      <c r="AE6923" s="91"/>
      <c r="AF6923" s="91"/>
    </row>
    <row r="6924" spans="1:32" x14ac:dyDescent="0.3">
      <c r="A6924" s="65">
        <v>0</v>
      </c>
      <c r="B6924" s="10">
        <v>6921</v>
      </c>
      <c r="C6924" s="71">
        <v>0.69210000000000005</v>
      </c>
      <c r="D6924" s="74">
        <v>755447</v>
      </c>
      <c r="E6924" s="61">
        <v>701922</v>
      </c>
      <c r="F6924" s="68">
        <v>0.18886174999999999</v>
      </c>
      <c r="G6924" s="292">
        <v>0.17548050000000001</v>
      </c>
      <c r="H6924" s="68">
        <v>0.20145253333333332</v>
      </c>
      <c r="I6924" s="68">
        <v>0.18717919999999999</v>
      </c>
      <c r="T6924" s="91"/>
      <c r="U6924" s="91"/>
      <c r="AA6924" s="91"/>
      <c r="AB6924" s="91"/>
      <c r="AC6924" s="91"/>
      <c r="AD6924" s="91"/>
      <c r="AE6924" s="91"/>
      <c r="AF6924" s="91"/>
    </row>
    <row r="6925" spans="1:32" x14ac:dyDescent="0.3">
      <c r="A6925" s="65">
        <v>0</v>
      </c>
      <c r="B6925" s="10">
        <v>6922</v>
      </c>
      <c r="C6925" s="71">
        <v>0.69220000000000004</v>
      </c>
      <c r="D6925" s="74">
        <v>755447</v>
      </c>
      <c r="E6925" s="61">
        <v>701922</v>
      </c>
      <c r="F6925" s="68">
        <v>0.18886174999999999</v>
      </c>
      <c r="G6925" s="292">
        <v>0.17548050000000001</v>
      </c>
      <c r="H6925" s="68">
        <v>0.20145253333333332</v>
      </c>
      <c r="I6925" s="68">
        <v>0.18717919999999999</v>
      </c>
      <c r="T6925" s="91"/>
      <c r="U6925" s="91"/>
      <c r="AA6925" s="91"/>
      <c r="AB6925" s="91"/>
      <c r="AC6925" s="91"/>
      <c r="AD6925" s="91"/>
      <c r="AE6925" s="91"/>
      <c r="AF6925" s="91"/>
    </row>
    <row r="6926" spans="1:32" x14ac:dyDescent="0.3">
      <c r="A6926" s="65">
        <v>0</v>
      </c>
      <c r="B6926" s="10">
        <v>6923</v>
      </c>
      <c r="C6926" s="71">
        <v>0.69230000000000003</v>
      </c>
      <c r="D6926" s="74">
        <v>755447</v>
      </c>
      <c r="E6926" s="61">
        <v>701922</v>
      </c>
      <c r="F6926" s="68">
        <v>0.18886174999999999</v>
      </c>
      <c r="G6926" s="292">
        <v>0.17548050000000001</v>
      </c>
      <c r="H6926" s="68">
        <v>0.20145253333333332</v>
      </c>
      <c r="I6926" s="68">
        <v>0.18717919999999999</v>
      </c>
      <c r="T6926" s="91"/>
      <c r="U6926" s="91"/>
      <c r="AA6926" s="91"/>
      <c r="AB6926" s="91"/>
      <c r="AC6926" s="91"/>
      <c r="AD6926" s="91"/>
      <c r="AE6926" s="91"/>
      <c r="AF6926" s="91"/>
    </row>
    <row r="6927" spans="1:32" x14ac:dyDescent="0.3">
      <c r="A6927" s="65">
        <v>0</v>
      </c>
      <c r="B6927" s="10">
        <v>6924</v>
      </c>
      <c r="C6927" s="71">
        <v>0.69240000000000002</v>
      </c>
      <c r="D6927" s="74">
        <v>755447</v>
      </c>
      <c r="E6927" s="61">
        <v>701922</v>
      </c>
      <c r="F6927" s="68">
        <v>0.18886174999999999</v>
      </c>
      <c r="G6927" s="292">
        <v>0.17548050000000001</v>
      </c>
      <c r="H6927" s="68">
        <v>0.20145253333333332</v>
      </c>
      <c r="I6927" s="68">
        <v>0.18717919999999999</v>
      </c>
      <c r="T6927" s="91"/>
      <c r="U6927" s="91"/>
      <c r="AA6927" s="91"/>
      <c r="AB6927" s="91"/>
      <c r="AC6927" s="91"/>
      <c r="AD6927" s="91"/>
      <c r="AE6927" s="91"/>
      <c r="AF6927" s="91"/>
    </row>
    <row r="6928" spans="1:32" x14ac:dyDescent="0.3">
      <c r="A6928" s="65">
        <v>0</v>
      </c>
      <c r="B6928" s="10">
        <v>6925</v>
      </c>
      <c r="C6928" s="71">
        <v>0.6925</v>
      </c>
      <c r="D6928" s="74">
        <v>755447</v>
      </c>
      <c r="E6928" s="61">
        <v>701922</v>
      </c>
      <c r="F6928" s="68">
        <v>0.18886174999999999</v>
      </c>
      <c r="G6928" s="292">
        <v>0.17548050000000001</v>
      </c>
      <c r="H6928" s="68">
        <v>0.20145253333333332</v>
      </c>
      <c r="I6928" s="68">
        <v>0.18717919999999999</v>
      </c>
      <c r="T6928" s="91"/>
      <c r="U6928" s="91"/>
      <c r="AA6928" s="91"/>
      <c r="AB6928" s="91"/>
      <c r="AC6928" s="91"/>
      <c r="AD6928" s="91"/>
      <c r="AE6928" s="91"/>
      <c r="AF6928" s="91"/>
    </row>
    <row r="6929" spans="1:32" x14ac:dyDescent="0.3">
      <c r="A6929" s="65">
        <v>0</v>
      </c>
      <c r="B6929" s="10">
        <v>6926</v>
      </c>
      <c r="C6929" s="71">
        <v>0.69259999999999999</v>
      </c>
      <c r="D6929" s="74">
        <v>755447</v>
      </c>
      <c r="E6929" s="61">
        <v>701922</v>
      </c>
      <c r="F6929" s="68">
        <v>0.18886174999999999</v>
      </c>
      <c r="G6929" s="292">
        <v>0.17548050000000001</v>
      </c>
      <c r="H6929" s="68">
        <v>0.20145253333333332</v>
      </c>
      <c r="I6929" s="68">
        <v>0.18717919999999999</v>
      </c>
      <c r="T6929" s="91"/>
      <c r="U6929" s="91"/>
      <c r="AA6929" s="91"/>
      <c r="AB6929" s="91"/>
      <c r="AC6929" s="91"/>
      <c r="AD6929" s="91"/>
      <c r="AE6929" s="91"/>
      <c r="AF6929" s="91"/>
    </row>
    <row r="6930" spans="1:32" x14ac:dyDescent="0.3">
      <c r="A6930" s="65">
        <v>0</v>
      </c>
      <c r="B6930" s="10">
        <v>6927</v>
      </c>
      <c r="C6930" s="71">
        <v>0.69269999999999998</v>
      </c>
      <c r="D6930" s="74">
        <v>755447</v>
      </c>
      <c r="E6930" s="61">
        <v>701922</v>
      </c>
      <c r="F6930" s="68">
        <v>0.18886174999999999</v>
      </c>
      <c r="G6930" s="292">
        <v>0.17548050000000001</v>
      </c>
      <c r="H6930" s="68">
        <v>0.20145253333333332</v>
      </c>
      <c r="I6930" s="68">
        <v>0.18717919999999999</v>
      </c>
      <c r="T6930" s="91"/>
      <c r="U6930" s="91"/>
      <c r="AA6930" s="91"/>
      <c r="AB6930" s="91"/>
      <c r="AC6930" s="91"/>
      <c r="AD6930" s="91"/>
      <c r="AE6930" s="91"/>
      <c r="AF6930" s="91"/>
    </row>
    <row r="6931" spans="1:32" x14ac:dyDescent="0.3">
      <c r="A6931" s="65">
        <v>0</v>
      </c>
      <c r="B6931" s="10">
        <v>6928</v>
      </c>
      <c r="C6931" s="71">
        <v>0.69279999999999997</v>
      </c>
      <c r="D6931" s="74">
        <v>755447</v>
      </c>
      <c r="E6931" s="61">
        <v>701922</v>
      </c>
      <c r="F6931" s="68">
        <v>0.18886174999999999</v>
      </c>
      <c r="G6931" s="292">
        <v>0.17548050000000001</v>
      </c>
      <c r="H6931" s="68">
        <v>0.20145253333333332</v>
      </c>
      <c r="I6931" s="68">
        <v>0.18717919999999999</v>
      </c>
      <c r="T6931" s="91"/>
      <c r="U6931" s="91"/>
      <c r="AA6931" s="91"/>
      <c r="AB6931" s="91"/>
      <c r="AC6931" s="91"/>
      <c r="AD6931" s="91"/>
      <c r="AE6931" s="91"/>
      <c r="AF6931" s="91"/>
    </row>
    <row r="6932" spans="1:32" x14ac:dyDescent="0.3">
      <c r="A6932" s="65">
        <v>0</v>
      </c>
      <c r="B6932" s="10">
        <v>6929</v>
      </c>
      <c r="C6932" s="71">
        <v>0.69289999999999996</v>
      </c>
      <c r="D6932" s="74">
        <v>755447</v>
      </c>
      <c r="E6932" s="61">
        <v>701922</v>
      </c>
      <c r="F6932" s="68">
        <v>0.18886174999999999</v>
      </c>
      <c r="G6932" s="292">
        <v>0.17548050000000001</v>
      </c>
      <c r="H6932" s="68">
        <v>0.20145253333333332</v>
      </c>
      <c r="I6932" s="68">
        <v>0.18717919999999999</v>
      </c>
      <c r="T6932" s="91"/>
      <c r="U6932" s="91"/>
      <c r="AA6932" s="91"/>
      <c r="AB6932" s="91"/>
      <c r="AC6932" s="91"/>
      <c r="AD6932" s="91"/>
      <c r="AE6932" s="91"/>
      <c r="AF6932" s="91"/>
    </row>
    <row r="6933" spans="1:32" x14ac:dyDescent="0.3">
      <c r="A6933" s="65">
        <v>0</v>
      </c>
      <c r="B6933" s="10">
        <v>6930</v>
      </c>
      <c r="C6933" s="71">
        <v>0.69299999999999995</v>
      </c>
      <c r="D6933" s="74">
        <v>755447</v>
      </c>
      <c r="E6933" s="61">
        <v>701922</v>
      </c>
      <c r="F6933" s="68">
        <v>0.18886174999999999</v>
      </c>
      <c r="G6933" s="292">
        <v>0.17548050000000001</v>
      </c>
      <c r="H6933" s="68">
        <v>0.20145253333333332</v>
      </c>
      <c r="I6933" s="68">
        <v>0.18717919999999999</v>
      </c>
      <c r="T6933" s="91"/>
      <c r="U6933" s="91"/>
      <c r="AA6933" s="91"/>
      <c r="AB6933" s="91"/>
      <c r="AC6933" s="91"/>
      <c r="AD6933" s="91"/>
      <c r="AE6933" s="91"/>
      <c r="AF6933" s="91"/>
    </row>
    <row r="6934" spans="1:32" x14ac:dyDescent="0.3">
      <c r="A6934" s="65">
        <v>0</v>
      </c>
      <c r="B6934" s="10">
        <v>6931</v>
      </c>
      <c r="C6934" s="71">
        <v>0.69310000000000005</v>
      </c>
      <c r="D6934" s="74">
        <v>755447</v>
      </c>
      <c r="E6934" s="61">
        <v>701922</v>
      </c>
      <c r="F6934" s="68">
        <v>0.18886174999999999</v>
      </c>
      <c r="G6934" s="292">
        <v>0.17548050000000001</v>
      </c>
      <c r="H6934" s="68">
        <v>0.20145253333333332</v>
      </c>
      <c r="I6934" s="68">
        <v>0.18717919999999999</v>
      </c>
      <c r="T6934" s="91"/>
      <c r="U6934" s="91"/>
      <c r="AA6934" s="91"/>
      <c r="AB6934" s="91"/>
      <c r="AC6934" s="91"/>
      <c r="AD6934" s="91"/>
      <c r="AE6934" s="91"/>
      <c r="AF6934" s="91"/>
    </row>
    <row r="6935" spans="1:32" x14ac:dyDescent="0.3">
      <c r="A6935" s="65">
        <v>0</v>
      </c>
      <c r="B6935" s="10">
        <v>6932</v>
      </c>
      <c r="C6935" s="71">
        <v>0.69320000000000004</v>
      </c>
      <c r="D6935" s="74">
        <v>755447</v>
      </c>
      <c r="E6935" s="61">
        <v>701922</v>
      </c>
      <c r="F6935" s="68">
        <v>0.18886174999999999</v>
      </c>
      <c r="G6935" s="292">
        <v>0.17548050000000001</v>
      </c>
      <c r="H6935" s="68">
        <v>0.20145253333333332</v>
      </c>
      <c r="I6935" s="68">
        <v>0.18717919999999999</v>
      </c>
      <c r="T6935" s="91"/>
      <c r="U6935" s="91"/>
      <c r="AA6935" s="91"/>
      <c r="AB6935" s="91"/>
      <c r="AC6935" s="91"/>
      <c r="AD6935" s="91"/>
      <c r="AE6935" s="91"/>
      <c r="AF6935" s="91"/>
    </row>
    <row r="6936" spans="1:32" x14ac:dyDescent="0.3">
      <c r="A6936" s="65">
        <v>0</v>
      </c>
      <c r="B6936" s="10">
        <v>6933</v>
      </c>
      <c r="C6936" s="71">
        <v>0.69330000000000003</v>
      </c>
      <c r="D6936" s="74">
        <v>755447</v>
      </c>
      <c r="E6936" s="61">
        <v>701922</v>
      </c>
      <c r="F6936" s="68">
        <v>0.18886174999999999</v>
      </c>
      <c r="G6936" s="292">
        <v>0.17548050000000001</v>
      </c>
      <c r="H6936" s="68">
        <v>0.20145253333333332</v>
      </c>
      <c r="I6936" s="68">
        <v>0.18717919999999999</v>
      </c>
      <c r="T6936" s="91"/>
      <c r="U6936" s="91"/>
      <c r="AA6936" s="91"/>
      <c r="AB6936" s="91"/>
      <c r="AC6936" s="91"/>
      <c r="AD6936" s="91"/>
      <c r="AE6936" s="91"/>
      <c r="AF6936" s="91"/>
    </row>
    <row r="6937" spans="1:32" x14ac:dyDescent="0.3">
      <c r="A6937" s="65">
        <v>0</v>
      </c>
      <c r="B6937" s="10">
        <v>6934</v>
      </c>
      <c r="C6937" s="71">
        <v>0.69340000000000002</v>
      </c>
      <c r="D6937" s="74">
        <v>755447</v>
      </c>
      <c r="E6937" s="61">
        <v>701922</v>
      </c>
      <c r="F6937" s="68">
        <v>0.18886174999999999</v>
      </c>
      <c r="G6937" s="292">
        <v>0.17548050000000001</v>
      </c>
      <c r="H6937" s="68">
        <v>0.20145253333333332</v>
      </c>
      <c r="I6937" s="68">
        <v>0.18717919999999999</v>
      </c>
      <c r="T6937" s="91"/>
      <c r="U6937" s="91"/>
      <c r="AA6937" s="91"/>
      <c r="AB6937" s="91"/>
      <c r="AC6937" s="91"/>
      <c r="AD6937" s="91"/>
      <c r="AE6937" s="91"/>
      <c r="AF6937" s="91"/>
    </row>
    <row r="6938" spans="1:32" x14ac:dyDescent="0.3">
      <c r="A6938" s="65">
        <v>0</v>
      </c>
      <c r="B6938" s="10">
        <v>6935</v>
      </c>
      <c r="C6938" s="71">
        <v>0.69350000000000001</v>
      </c>
      <c r="D6938" s="74">
        <v>755447</v>
      </c>
      <c r="E6938" s="61">
        <v>701922</v>
      </c>
      <c r="F6938" s="68">
        <v>0.18886174999999999</v>
      </c>
      <c r="G6938" s="292">
        <v>0.17548050000000001</v>
      </c>
      <c r="H6938" s="68">
        <v>0.20145253333333332</v>
      </c>
      <c r="I6938" s="68">
        <v>0.18717919999999999</v>
      </c>
      <c r="T6938" s="91"/>
      <c r="U6938" s="91"/>
      <c r="AA6938" s="91"/>
      <c r="AB6938" s="91"/>
      <c r="AC6938" s="91"/>
      <c r="AD6938" s="91"/>
      <c r="AE6938" s="91"/>
      <c r="AF6938" s="91"/>
    </row>
    <row r="6939" spans="1:32" x14ac:dyDescent="0.3">
      <c r="A6939" s="65">
        <v>0</v>
      </c>
      <c r="B6939" s="10">
        <v>6936</v>
      </c>
      <c r="C6939" s="71">
        <v>0.69359999999999999</v>
      </c>
      <c r="D6939" s="74">
        <v>755447</v>
      </c>
      <c r="E6939" s="61">
        <v>701922</v>
      </c>
      <c r="F6939" s="68">
        <v>0.18886174999999999</v>
      </c>
      <c r="G6939" s="292">
        <v>0.17548050000000001</v>
      </c>
      <c r="H6939" s="68">
        <v>0.20145253333333332</v>
      </c>
      <c r="I6939" s="68">
        <v>0.18717919999999999</v>
      </c>
      <c r="T6939" s="91"/>
      <c r="U6939" s="91"/>
      <c r="AA6939" s="91"/>
      <c r="AB6939" s="91"/>
      <c r="AC6939" s="91"/>
      <c r="AD6939" s="91"/>
      <c r="AE6939" s="91"/>
      <c r="AF6939" s="91"/>
    </row>
    <row r="6940" spans="1:32" x14ac:dyDescent="0.3">
      <c r="A6940" s="65">
        <v>0</v>
      </c>
      <c r="B6940" s="10">
        <v>6937</v>
      </c>
      <c r="C6940" s="71">
        <v>0.69369999999999998</v>
      </c>
      <c r="D6940" s="74">
        <v>755447</v>
      </c>
      <c r="E6940" s="61">
        <v>701922</v>
      </c>
      <c r="F6940" s="68">
        <v>0.18886174999999999</v>
      </c>
      <c r="G6940" s="292">
        <v>0.17548050000000001</v>
      </c>
      <c r="H6940" s="68">
        <v>0.20145253333333332</v>
      </c>
      <c r="I6940" s="68">
        <v>0.18717919999999999</v>
      </c>
      <c r="T6940" s="91"/>
      <c r="U6940" s="91"/>
      <c r="AA6940" s="91"/>
      <c r="AB6940" s="91"/>
      <c r="AC6940" s="91"/>
      <c r="AD6940" s="91"/>
      <c r="AE6940" s="91"/>
      <c r="AF6940" s="91"/>
    </row>
    <row r="6941" spans="1:32" x14ac:dyDescent="0.3">
      <c r="A6941" s="65">
        <v>0</v>
      </c>
      <c r="B6941" s="10">
        <v>6938</v>
      </c>
      <c r="C6941" s="71">
        <v>0.69379999999999997</v>
      </c>
      <c r="D6941" s="74">
        <v>755447</v>
      </c>
      <c r="E6941" s="61">
        <v>701922</v>
      </c>
      <c r="F6941" s="68">
        <v>0.18886174999999999</v>
      </c>
      <c r="G6941" s="292">
        <v>0.17548050000000001</v>
      </c>
      <c r="H6941" s="68">
        <v>0.20145253333333332</v>
      </c>
      <c r="I6941" s="68">
        <v>0.18717919999999999</v>
      </c>
      <c r="T6941" s="91"/>
      <c r="U6941" s="91"/>
      <c r="AA6941" s="91"/>
      <c r="AB6941" s="91"/>
      <c r="AC6941" s="91"/>
      <c r="AD6941" s="91"/>
      <c r="AE6941" s="91"/>
      <c r="AF6941" s="91"/>
    </row>
    <row r="6942" spans="1:32" x14ac:dyDescent="0.3">
      <c r="A6942" s="65">
        <v>0</v>
      </c>
      <c r="B6942" s="10">
        <v>6939</v>
      </c>
      <c r="C6942" s="71">
        <v>0.69389999999999996</v>
      </c>
      <c r="D6942" s="74">
        <v>755447</v>
      </c>
      <c r="E6942" s="61">
        <v>701922</v>
      </c>
      <c r="F6942" s="68">
        <v>0.18886174999999999</v>
      </c>
      <c r="G6942" s="292">
        <v>0.17548050000000001</v>
      </c>
      <c r="H6942" s="68">
        <v>0.20145253333333332</v>
      </c>
      <c r="I6942" s="68">
        <v>0.18717919999999999</v>
      </c>
      <c r="T6942" s="91"/>
      <c r="U6942" s="91"/>
      <c r="AA6942" s="91"/>
      <c r="AB6942" s="91"/>
      <c r="AC6942" s="91"/>
      <c r="AD6942" s="91"/>
      <c r="AE6942" s="91"/>
      <c r="AF6942" s="91"/>
    </row>
    <row r="6943" spans="1:32" x14ac:dyDescent="0.3">
      <c r="A6943" s="65">
        <v>0</v>
      </c>
      <c r="B6943" s="10">
        <v>6940</v>
      </c>
      <c r="C6943" s="71">
        <v>0.69399999999999995</v>
      </c>
      <c r="D6943" s="74">
        <v>755447</v>
      </c>
      <c r="E6943" s="61">
        <v>701922</v>
      </c>
      <c r="F6943" s="68">
        <v>0.18886174999999999</v>
      </c>
      <c r="G6943" s="292">
        <v>0.17548050000000001</v>
      </c>
      <c r="H6943" s="68">
        <v>0.20145253333333332</v>
      </c>
      <c r="I6943" s="68">
        <v>0.18717919999999999</v>
      </c>
      <c r="T6943" s="91"/>
      <c r="U6943" s="91"/>
      <c r="AA6943" s="91"/>
      <c r="AB6943" s="91"/>
      <c r="AC6943" s="91"/>
      <c r="AD6943" s="91"/>
      <c r="AE6943" s="91"/>
      <c r="AF6943" s="91"/>
    </row>
    <row r="6944" spans="1:32" x14ac:dyDescent="0.3">
      <c r="A6944" s="65">
        <v>0</v>
      </c>
      <c r="B6944" s="10">
        <v>6941</v>
      </c>
      <c r="C6944" s="71">
        <v>0.69410000000000005</v>
      </c>
      <c r="D6944" s="74">
        <v>755447</v>
      </c>
      <c r="E6944" s="61">
        <v>701922</v>
      </c>
      <c r="F6944" s="68">
        <v>0.18886174999999999</v>
      </c>
      <c r="G6944" s="292">
        <v>0.17548050000000001</v>
      </c>
      <c r="H6944" s="68">
        <v>0.20145253333333332</v>
      </c>
      <c r="I6944" s="68">
        <v>0.18717919999999999</v>
      </c>
      <c r="T6944" s="91"/>
      <c r="U6944" s="91"/>
      <c r="AA6944" s="91"/>
      <c r="AB6944" s="91"/>
      <c r="AC6944" s="91"/>
      <c r="AD6944" s="91"/>
      <c r="AE6944" s="91"/>
      <c r="AF6944" s="91"/>
    </row>
    <row r="6945" spans="1:32" x14ac:dyDescent="0.3">
      <c r="A6945" s="65">
        <v>0</v>
      </c>
      <c r="B6945" s="10">
        <v>6942</v>
      </c>
      <c r="C6945" s="71">
        <v>0.69420000000000004</v>
      </c>
      <c r="D6945" s="74">
        <v>755447</v>
      </c>
      <c r="E6945" s="61">
        <v>701922</v>
      </c>
      <c r="F6945" s="68">
        <v>0.18886174999999999</v>
      </c>
      <c r="G6945" s="292">
        <v>0.17548050000000001</v>
      </c>
      <c r="H6945" s="68">
        <v>0.20145253333333332</v>
      </c>
      <c r="I6945" s="68">
        <v>0.18717919999999999</v>
      </c>
      <c r="T6945" s="91"/>
      <c r="U6945" s="91"/>
      <c r="AA6945" s="91"/>
      <c r="AB6945" s="91"/>
      <c r="AC6945" s="91"/>
      <c r="AD6945" s="91"/>
      <c r="AE6945" s="91"/>
      <c r="AF6945" s="91"/>
    </row>
    <row r="6946" spans="1:32" x14ac:dyDescent="0.3">
      <c r="A6946" s="65">
        <v>0</v>
      </c>
      <c r="B6946" s="10">
        <v>6943</v>
      </c>
      <c r="C6946" s="71">
        <v>0.69430000000000003</v>
      </c>
      <c r="D6946" s="74">
        <v>755447</v>
      </c>
      <c r="E6946" s="61">
        <v>701922</v>
      </c>
      <c r="F6946" s="68">
        <v>0.18886174999999999</v>
      </c>
      <c r="G6946" s="292">
        <v>0.17548050000000001</v>
      </c>
      <c r="H6946" s="68">
        <v>0.20145253333333332</v>
      </c>
      <c r="I6946" s="68">
        <v>0.18717919999999999</v>
      </c>
      <c r="T6946" s="91"/>
      <c r="U6946" s="91"/>
      <c r="AA6946" s="91"/>
      <c r="AB6946" s="91"/>
      <c r="AC6946" s="91"/>
      <c r="AD6946" s="91"/>
      <c r="AE6946" s="91"/>
      <c r="AF6946" s="91"/>
    </row>
    <row r="6947" spans="1:32" x14ac:dyDescent="0.3">
      <c r="A6947" s="65">
        <v>0</v>
      </c>
      <c r="B6947" s="10">
        <v>6944</v>
      </c>
      <c r="C6947" s="71">
        <v>0.69440000000000002</v>
      </c>
      <c r="D6947" s="74">
        <v>755447</v>
      </c>
      <c r="E6947" s="61">
        <v>701922</v>
      </c>
      <c r="F6947" s="68">
        <v>0.18886174999999999</v>
      </c>
      <c r="G6947" s="292">
        <v>0.17548050000000001</v>
      </c>
      <c r="H6947" s="68">
        <v>0.20145253333333332</v>
      </c>
      <c r="I6947" s="68">
        <v>0.18717919999999999</v>
      </c>
      <c r="T6947" s="91"/>
      <c r="U6947" s="91"/>
      <c r="AA6947" s="91"/>
      <c r="AB6947" s="91"/>
      <c r="AC6947" s="91"/>
      <c r="AD6947" s="91"/>
      <c r="AE6947" s="91"/>
      <c r="AF6947" s="91"/>
    </row>
    <row r="6948" spans="1:32" x14ac:dyDescent="0.3">
      <c r="A6948" s="65">
        <v>0</v>
      </c>
      <c r="B6948" s="10">
        <v>6945</v>
      </c>
      <c r="C6948" s="71">
        <v>0.69450000000000001</v>
      </c>
      <c r="D6948" s="74">
        <v>755447</v>
      </c>
      <c r="E6948" s="61">
        <v>701922</v>
      </c>
      <c r="F6948" s="68">
        <v>0.18886174999999999</v>
      </c>
      <c r="G6948" s="292">
        <v>0.17548050000000001</v>
      </c>
      <c r="H6948" s="68">
        <v>0.20145253333333332</v>
      </c>
      <c r="I6948" s="68">
        <v>0.18717919999999999</v>
      </c>
      <c r="T6948" s="91"/>
      <c r="U6948" s="91"/>
      <c r="AA6948" s="91"/>
      <c r="AB6948" s="91"/>
      <c r="AC6948" s="91"/>
      <c r="AD6948" s="91"/>
      <c r="AE6948" s="91"/>
      <c r="AF6948" s="91"/>
    </row>
    <row r="6949" spans="1:32" x14ac:dyDescent="0.3">
      <c r="A6949" s="65">
        <v>0</v>
      </c>
      <c r="B6949" s="10">
        <v>6946</v>
      </c>
      <c r="C6949" s="71">
        <v>0.6946</v>
      </c>
      <c r="D6949" s="74">
        <v>755447</v>
      </c>
      <c r="E6949" s="61">
        <v>701922</v>
      </c>
      <c r="F6949" s="68">
        <v>0.18886174999999999</v>
      </c>
      <c r="G6949" s="292">
        <v>0.17548050000000001</v>
      </c>
      <c r="H6949" s="68">
        <v>0.20145253333333332</v>
      </c>
      <c r="I6949" s="68">
        <v>0.18717919999999999</v>
      </c>
      <c r="T6949" s="91"/>
      <c r="U6949" s="91"/>
      <c r="AA6949" s="91"/>
      <c r="AB6949" s="91"/>
      <c r="AC6949" s="91"/>
      <c r="AD6949" s="91"/>
      <c r="AE6949" s="91"/>
      <c r="AF6949" s="91"/>
    </row>
    <row r="6950" spans="1:32" x14ac:dyDescent="0.3">
      <c r="A6950" s="65">
        <v>0</v>
      </c>
      <c r="B6950" s="10">
        <v>6947</v>
      </c>
      <c r="C6950" s="71">
        <v>0.69469999999999998</v>
      </c>
      <c r="D6950" s="74">
        <v>755447</v>
      </c>
      <c r="E6950" s="61">
        <v>701922</v>
      </c>
      <c r="F6950" s="68">
        <v>0.18886174999999999</v>
      </c>
      <c r="G6950" s="292">
        <v>0.17548050000000001</v>
      </c>
      <c r="H6950" s="68">
        <v>0.20145253333333332</v>
      </c>
      <c r="I6950" s="68">
        <v>0.18717919999999999</v>
      </c>
      <c r="T6950" s="91"/>
      <c r="U6950" s="91"/>
      <c r="AA6950" s="91"/>
      <c r="AB6950" s="91"/>
      <c r="AC6950" s="91"/>
      <c r="AD6950" s="91"/>
      <c r="AE6950" s="91"/>
      <c r="AF6950" s="91"/>
    </row>
    <row r="6951" spans="1:32" x14ac:dyDescent="0.3">
      <c r="A6951" s="65">
        <v>0</v>
      </c>
      <c r="B6951" s="10">
        <v>6948</v>
      </c>
      <c r="C6951" s="71">
        <v>0.69479999999999997</v>
      </c>
      <c r="D6951" s="74">
        <v>755447</v>
      </c>
      <c r="E6951" s="61">
        <v>701922</v>
      </c>
      <c r="F6951" s="68">
        <v>0.18886174999999999</v>
      </c>
      <c r="G6951" s="292">
        <v>0.17548050000000001</v>
      </c>
      <c r="H6951" s="68">
        <v>0.20145253333333332</v>
      </c>
      <c r="I6951" s="68">
        <v>0.18717919999999999</v>
      </c>
      <c r="T6951" s="91"/>
      <c r="U6951" s="91"/>
      <c r="AA6951" s="91"/>
      <c r="AB6951" s="91"/>
      <c r="AC6951" s="91"/>
      <c r="AD6951" s="91"/>
      <c r="AE6951" s="91"/>
      <c r="AF6951" s="91"/>
    </row>
    <row r="6952" spans="1:32" x14ac:dyDescent="0.3">
      <c r="A6952" s="65">
        <v>0</v>
      </c>
      <c r="B6952" s="10">
        <v>6949</v>
      </c>
      <c r="C6952" s="71">
        <v>0.69489999999999996</v>
      </c>
      <c r="D6952" s="74">
        <v>755447</v>
      </c>
      <c r="E6952" s="61">
        <v>701922</v>
      </c>
      <c r="F6952" s="68">
        <v>0.18886174999999999</v>
      </c>
      <c r="G6952" s="292">
        <v>0.17548050000000001</v>
      </c>
      <c r="H6952" s="68">
        <v>0.20145253333333332</v>
      </c>
      <c r="I6952" s="68">
        <v>0.18717919999999999</v>
      </c>
      <c r="T6952" s="91"/>
      <c r="U6952" s="91"/>
      <c r="AA6952" s="91"/>
      <c r="AB6952" s="91"/>
      <c r="AC6952" s="91"/>
      <c r="AD6952" s="91"/>
      <c r="AE6952" s="91"/>
      <c r="AF6952" s="91"/>
    </row>
    <row r="6953" spans="1:32" x14ac:dyDescent="0.3">
      <c r="A6953" s="65">
        <v>0</v>
      </c>
      <c r="B6953" s="10">
        <v>6950</v>
      </c>
      <c r="C6953" s="71">
        <v>0.69499999999999995</v>
      </c>
      <c r="D6953" s="74">
        <v>755447</v>
      </c>
      <c r="E6953" s="61">
        <v>701922</v>
      </c>
      <c r="F6953" s="68">
        <v>0.18886174999999999</v>
      </c>
      <c r="G6953" s="292">
        <v>0.17548050000000001</v>
      </c>
      <c r="H6953" s="68">
        <v>0.20145253333333332</v>
      </c>
      <c r="I6953" s="68">
        <v>0.18717919999999999</v>
      </c>
      <c r="T6953" s="91"/>
      <c r="U6953" s="91"/>
      <c r="AA6953" s="91"/>
      <c r="AB6953" s="91"/>
      <c r="AC6953" s="91"/>
      <c r="AD6953" s="91"/>
      <c r="AE6953" s="91"/>
      <c r="AF6953" s="91"/>
    </row>
    <row r="6954" spans="1:32" x14ac:dyDescent="0.3">
      <c r="A6954" s="65">
        <v>0</v>
      </c>
      <c r="B6954" s="10">
        <v>6951</v>
      </c>
      <c r="C6954" s="71">
        <v>0.69510000000000005</v>
      </c>
      <c r="D6954" s="74">
        <v>755447</v>
      </c>
      <c r="E6954" s="61">
        <v>701922</v>
      </c>
      <c r="F6954" s="68">
        <v>0.18886174999999999</v>
      </c>
      <c r="G6954" s="292">
        <v>0.17548050000000001</v>
      </c>
      <c r="H6954" s="68">
        <v>0.20145253333333332</v>
      </c>
      <c r="I6954" s="68">
        <v>0.18717919999999999</v>
      </c>
      <c r="T6954" s="91"/>
      <c r="U6954" s="91"/>
      <c r="AA6954" s="91"/>
      <c r="AB6954" s="91"/>
      <c r="AC6954" s="91"/>
      <c r="AD6954" s="91"/>
      <c r="AE6954" s="91"/>
      <c r="AF6954" s="91"/>
    </row>
    <row r="6955" spans="1:32" x14ac:dyDescent="0.3">
      <c r="A6955" s="65">
        <v>0</v>
      </c>
      <c r="B6955" s="10">
        <v>6952</v>
      </c>
      <c r="C6955" s="71">
        <v>0.69520000000000004</v>
      </c>
      <c r="D6955" s="74">
        <v>755447</v>
      </c>
      <c r="E6955" s="61">
        <v>701922</v>
      </c>
      <c r="F6955" s="68">
        <v>0.18886174999999999</v>
      </c>
      <c r="G6955" s="292">
        <v>0.17548050000000001</v>
      </c>
      <c r="H6955" s="68">
        <v>0.20145253333333332</v>
      </c>
      <c r="I6955" s="68">
        <v>0.18717919999999999</v>
      </c>
      <c r="T6955" s="91"/>
      <c r="U6955" s="91"/>
      <c r="AA6955" s="91"/>
      <c r="AB6955" s="91"/>
      <c r="AC6955" s="91"/>
      <c r="AD6955" s="91"/>
      <c r="AE6955" s="91"/>
      <c r="AF6955" s="91"/>
    </row>
    <row r="6956" spans="1:32" x14ac:dyDescent="0.3">
      <c r="A6956" s="65">
        <v>0</v>
      </c>
      <c r="B6956" s="10">
        <v>6953</v>
      </c>
      <c r="C6956" s="71">
        <v>0.69530000000000003</v>
      </c>
      <c r="D6956" s="74">
        <v>755447</v>
      </c>
      <c r="E6956" s="61">
        <v>701922</v>
      </c>
      <c r="F6956" s="68">
        <v>0.18886174999999999</v>
      </c>
      <c r="G6956" s="292">
        <v>0.17548050000000001</v>
      </c>
      <c r="H6956" s="68">
        <v>0.20145253333333332</v>
      </c>
      <c r="I6956" s="68">
        <v>0.18717919999999999</v>
      </c>
      <c r="T6956" s="91"/>
      <c r="U6956" s="91"/>
      <c r="AA6956" s="91"/>
      <c r="AB6956" s="91"/>
      <c r="AC6956" s="91"/>
      <c r="AD6956" s="91"/>
      <c r="AE6956" s="91"/>
      <c r="AF6956" s="91"/>
    </row>
    <row r="6957" spans="1:32" x14ac:dyDescent="0.3">
      <c r="A6957" s="65">
        <v>0</v>
      </c>
      <c r="B6957" s="10">
        <v>6954</v>
      </c>
      <c r="C6957" s="71">
        <v>0.69540000000000002</v>
      </c>
      <c r="D6957" s="74">
        <v>755447</v>
      </c>
      <c r="E6957" s="61">
        <v>701922</v>
      </c>
      <c r="F6957" s="68">
        <v>0.18886174999999999</v>
      </c>
      <c r="G6957" s="292">
        <v>0.17548050000000001</v>
      </c>
      <c r="H6957" s="68">
        <v>0.20145253333333332</v>
      </c>
      <c r="I6957" s="68">
        <v>0.18717919999999999</v>
      </c>
      <c r="T6957" s="91"/>
      <c r="U6957" s="91"/>
      <c r="AA6957" s="91"/>
      <c r="AB6957" s="91"/>
      <c r="AC6957" s="91"/>
      <c r="AD6957" s="91"/>
      <c r="AE6957" s="91"/>
      <c r="AF6957" s="91"/>
    </row>
    <row r="6958" spans="1:32" x14ac:dyDescent="0.3">
      <c r="A6958" s="65">
        <v>0</v>
      </c>
      <c r="B6958" s="10">
        <v>6955</v>
      </c>
      <c r="C6958" s="71">
        <v>0.69550000000000001</v>
      </c>
      <c r="D6958" s="74">
        <v>755447</v>
      </c>
      <c r="E6958" s="61">
        <v>701922</v>
      </c>
      <c r="F6958" s="68">
        <v>0.18886174999999999</v>
      </c>
      <c r="G6958" s="292">
        <v>0.17548050000000001</v>
      </c>
      <c r="H6958" s="68">
        <v>0.20145253333333332</v>
      </c>
      <c r="I6958" s="68">
        <v>0.18717919999999999</v>
      </c>
      <c r="T6958" s="91"/>
      <c r="U6958" s="91"/>
      <c r="AA6958" s="91"/>
      <c r="AB6958" s="91"/>
      <c r="AC6958" s="91"/>
      <c r="AD6958" s="91"/>
      <c r="AE6958" s="91"/>
      <c r="AF6958" s="91"/>
    </row>
    <row r="6959" spans="1:32" x14ac:dyDescent="0.3">
      <c r="A6959" s="65">
        <v>0</v>
      </c>
      <c r="B6959" s="10">
        <v>6956</v>
      </c>
      <c r="C6959" s="71">
        <v>0.6956</v>
      </c>
      <c r="D6959" s="74">
        <v>755447</v>
      </c>
      <c r="E6959" s="61">
        <v>701922</v>
      </c>
      <c r="F6959" s="68">
        <v>0.18886174999999999</v>
      </c>
      <c r="G6959" s="292">
        <v>0.17548050000000001</v>
      </c>
      <c r="H6959" s="68">
        <v>0.20145253333333332</v>
      </c>
      <c r="I6959" s="68">
        <v>0.18717919999999999</v>
      </c>
      <c r="T6959" s="91"/>
      <c r="U6959" s="91"/>
      <c r="AA6959" s="91"/>
      <c r="AB6959" s="91"/>
      <c r="AC6959" s="91"/>
      <c r="AD6959" s="91"/>
      <c r="AE6959" s="91"/>
      <c r="AF6959" s="91"/>
    </row>
    <row r="6960" spans="1:32" x14ac:dyDescent="0.3">
      <c r="A6960" s="65">
        <v>0</v>
      </c>
      <c r="B6960" s="10">
        <v>6957</v>
      </c>
      <c r="C6960" s="71">
        <v>0.69569999999999999</v>
      </c>
      <c r="D6960" s="74">
        <v>755447</v>
      </c>
      <c r="E6960" s="61">
        <v>701922</v>
      </c>
      <c r="F6960" s="68">
        <v>0.18886174999999999</v>
      </c>
      <c r="G6960" s="292">
        <v>0.17548050000000001</v>
      </c>
      <c r="H6960" s="68">
        <v>0.20145253333333332</v>
      </c>
      <c r="I6960" s="68">
        <v>0.18717919999999999</v>
      </c>
      <c r="T6960" s="91"/>
      <c r="U6960" s="91"/>
      <c r="AA6960" s="91"/>
      <c r="AB6960" s="91"/>
      <c r="AC6960" s="91"/>
      <c r="AD6960" s="91"/>
      <c r="AE6960" s="91"/>
      <c r="AF6960" s="91"/>
    </row>
    <row r="6961" spans="1:32" x14ac:dyDescent="0.3">
      <c r="A6961" s="65">
        <v>0</v>
      </c>
      <c r="B6961" s="10">
        <v>6958</v>
      </c>
      <c r="C6961" s="71">
        <v>0.69579999999999997</v>
      </c>
      <c r="D6961" s="74">
        <v>755447</v>
      </c>
      <c r="E6961" s="61">
        <v>701922</v>
      </c>
      <c r="F6961" s="68">
        <v>0.18886174999999999</v>
      </c>
      <c r="G6961" s="292">
        <v>0.17548050000000001</v>
      </c>
      <c r="H6961" s="68">
        <v>0.20145253333333332</v>
      </c>
      <c r="I6961" s="68">
        <v>0.18717919999999999</v>
      </c>
      <c r="T6961" s="91"/>
      <c r="U6961" s="91"/>
      <c r="AA6961" s="91"/>
      <c r="AB6961" s="91"/>
      <c r="AC6961" s="91"/>
      <c r="AD6961" s="91"/>
      <c r="AE6961" s="91"/>
      <c r="AF6961" s="91"/>
    </row>
    <row r="6962" spans="1:32" x14ac:dyDescent="0.3">
      <c r="A6962" s="65">
        <v>0</v>
      </c>
      <c r="B6962" s="10">
        <v>6959</v>
      </c>
      <c r="C6962" s="71">
        <v>0.69589999999999996</v>
      </c>
      <c r="D6962" s="74">
        <v>755447</v>
      </c>
      <c r="E6962" s="61">
        <v>701922</v>
      </c>
      <c r="F6962" s="68">
        <v>0.18886174999999999</v>
      </c>
      <c r="G6962" s="292">
        <v>0.17548050000000001</v>
      </c>
      <c r="H6962" s="68">
        <v>0.20145253333333332</v>
      </c>
      <c r="I6962" s="68">
        <v>0.18717919999999999</v>
      </c>
      <c r="T6962" s="91"/>
      <c r="U6962" s="91"/>
      <c r="AA6962" s="91"/>
      <c r="AB6962" s="91"/>
      <c r="AC6962" s="91"/>
      <c r="AD6962" s="91"/>
      <c r="AE6962" s="91"/>
      <c r="AF6962" s="91"/>
    </row>
    <row r="6963" spans="1:32" x14ac:dyDescent="0.3">
      <c r="A6963" s="65">
        <v>0</v>
      </c>
      <c r="B6963" s="10">
        <v>6960</v>
      </c>
      <c r="C6963" s="71">
        <v>0.69599999999999995</v>
      </c>
      <c r="D6963" s="74">
        <v>755447</v>
      </c>
      <c r="E6963" s="61">
        <v>701922</v>
      </c>
      <c r="F6963" s="68">
        <v>0.18886174999999999</v>
      </c>
      <c r="G6963" s="292">
        <v>0.17548050000000001</v>
      </c>
      <c r="H6963" s="68">
        <v>0.20145253333333332</v>
      </c>
      <c r="I6963" s="68">
        <v>0.18717919999999999</v>
      </c>
      <c r="T6963" s="91"/>
      <c r="U6963" s="91"/>
      <c r="AA6963" s="91"/>
      <c r="AB6963" s="91"/>
      <c r="AC6963" s="91"/>
      <c r="AD6963" s="91"/>
      <c r="AE6963" s="91"/>
      <c r="AF6963" s="91"/>
    </row>
    <row r="6964" spans="1:32" x14ac:dyDescent="0.3">
      <c r="A6964" s="65">
        <v>0</v>
      </c>
      <c r="B6964" s="10">
        <v>6961</v>
      </c>
      <c r="C6964" s="71">
        <v>0.69610000000000005</v>
      </c>
      <c r="D6964" s="74">
        <v>755447</v>
      </c>
      <c r="E6964" s="61">
        <v>701922</v>
      </c>
      <c r="F6964" s="68">
        <v>0.18886174999999999</v>
      </c>
      <c r="G6964" s="292">
        <v>0.17548050000000001</v>
      </c>
      <c r="H6964" s="68">
        <v>0.20145253333333332</v>
      </c>
      <c r="I6964" s="68">
        <v>0.18717919999999999</v>
      </c>
      <c r="T6964" s="91"/>
      <c r="U6964" s="91"/>
      <c r="AA6964" s="91"/>
      <c r="AB6964" s="91"/>
      <c r="AC6964" s="91"/>
      <c r="AD6964" s="91"/>
      <c r="AE6964" s="91"/>
      <c r="AF6964" s="91"/>
    </row>
    <row r="6965" spans="1:32" x14ac:dyDescent="0.3">
      <c r="A6965" s="65">
        <v>0</v>
      </c>
      <c r="B6965" s="10">
        <v>6962</v>
      </c>
      <c r="C6965" s="71">
        <v>0.69620000000000004</v>
      </c>
      <c r="D6965" s="74">
        <v>755447</v>
      </c>
      <c r="E6965" s="61">
        <v>701922</v>
      </c>
      <c r="F6965" s="68">
        <v>0.18886174999999999</v>
      </c>
      <c r="G6965" s="292">
        <v>0.17548050000000001</v>
      </c>
      <c r="H6965" s="68">
        <v>0.20145253333333332</v>
      </c>
      <c r="I6965" s="68">
        <v>0.18717919999999999</v>
      </c>
      <c r="T6965" s="91"/>
      <c r="U6965" s="91"/>
      <c r="AA6965" s="91"/>
      <c r="AB6965" s="91"/>
      <c r="AC6965" s="91"/>
      <c r="AD6965" s="91"/>
      <c r="AE6965" s="91"/>
      <c r="AF6965" s="91"/>
    </row>
    <row r="6966" spans="1:32" x14ac:dyDescent="0.3">
      <c r="A6966" s="65">
        <v>0</v>
      </c>
      <c r="B6966" s="10">
        <v>6963</v>
      </c>
      <c r="C6966" s="71">
        <v>0.69630000000000003</v>
      </c>
      <c r="D6966" s="74">
        <v>755447</v>
      </c>
      <c r="E6966" s="61">
        <v>701922</v>
      </c>
      <c r="F6966" s="68">
        <v>0.18886174999999999</v>
      </c>
      <c r="G6966" s="292">
        <v>0.17548050000000001</v>
      </c>
      <c r="H6966" s="68">
        <v>0.20145253333333332</v>
      </c>
      <c r="I6966" s="68">
        <v>0.18717919999999999</v>
      </c>
      <c r="T6966" s="91"/>
      <c r="U6966" s="91"/>
      <c r="AA6966" s="91"/>
      <c r="AB6966" s="91"/>
      <c r="AC6966" s="91"/>
      <c r="AD6966" s="91"/>
      <c r="AE6966" s="91"/>
      <c r="AF6966" s="91"/>
    </row>
    <row r="6967" spans="1:32" x14ac:dyDescent="0.3">
      <c r="A6967" s="65">
        <v>0</v>
      </c>
      <c r="B6967" s="10">
        <v>6964</v>
      </c>
      <c r="C6967" s="71">
        <v>0.69640000000000002</v>
      </c>
      <c r="D6967" s="74">
        <v>755447</v>
      </c>
      <c r="E6967" s="61">
        <v>701922</v>
      </c>
      <c r="F6967" s="68">
        <v>0.18886174999999999</v>
      </c>
      <c r="G6967" s="292">
        <v>0.17548050000000001</v>
      </c>
      <c r="H6967" s="68">
        <v>0.20145253333333332</v>
      </c>
      <c r="I6967" s="68">
        <v>0.18717919999999999</v>
      </c>
      <c r="T6967" s="91"/>
      <c r="U6967" s="91"/>
      <c r="AA6967" s="91"/>
      <c r="AB6967" s="91"/>
      <c r="AC6967" s="91"/>
      <c r="AD6967" s="91"/>
      <c r="AE6967" s="91"/>
      <c r="AF6967" s="91"/>
    </row>
    <row r="6968" spans="1:32" x14ac:dyDescent="0.3">
      <c r="A6968" s="65">
        <v>0</v>
      </c>
      <c r="B6968" s="10">
        <v>6965</v>
      </c>
      <c r="C6968" s="71">
        <v>0.69650000000000001</v>
      </c>
      <c r="D6968" s="74">
        <v>755447</v>
      </c>
      <c r="E6968" s="61">
        <v>701922</v>
      </c>
      <c r="F6968" s="68">
        <v>0.18886174999999999</v>
      </c>
      <c r="G6968" s="292">
        <v>0.17548050000000001</v>
      </c>
      <c r="H6968" s="68">
        <v>0.20145253333333332</v>
      </c>
      <c r="I6968" s="68">
        <v>0.18717919999999999</v>
      </c>
      <c r="T6968" s="91"/>
      <c r="U6968" s="91"/>
      <c r="AA6968" s="91"/>
      <c r="AB6968" s="91"/>
      <c r="AC6968" s="91"/>
      <c r="AD6968" s="91"/>
      <c r="AE6968" s="91"/>
      <c r="AF6968" s="91"/>
    </row>
    <row r="6969" spans="1:32" x14ac:dyDescent="0.3">
      <c r="A6969" s="65">
        <v>0</v>
      </c>
      <c r="B6969" s="10">
        <v>6966</v>
      </c>
      <c r="C6969" s="71">
        <v>0.6966</v>
      </c>
      <c r="D6969" s="74">
        <v>755447</v>
      </c>
      <c r="E6969" s="61">
        <v>701922</v>
      </c>
      <c r="F6969" s="68">
        <v>0.18886174999999999</v>
      </c>
      <c r="G6969" s="292">
        <v>0.17548050000000001</v>
      </c>
      <c r="H6969" s="68">
        <v>0.20145253333333332</v>
      </c>
      <c r="I6969" s="68">
        <v>0.18717919999999999</v>
      </c>
      <c r="T6969" s="91"/>
      <c r="U6969" s="91"/>
      <c r="AA6969" s="91"/>
      <c r="AB6969" s="91"/>
      <c r="AC6969" s="91"/>
      <c r="AD6969" s="91"/>
      <c r="AE6969" s="91"/>
      <c r="AF6969" s="91"/>
    </row>
    <row r="6970" spans="1:32" x14ac:dyDescent="0.3">
      <c r="A6970" s="65">
        <v>0</v>
      </c>
      <c r="B6970" s="10">
        <v>6967</v>
      </c>
      <c r="C6970" s="71">
        <v>0.69669999999999999</v>
      </c>
      <c r="D6970" s="74">
        <v>755447</v>
      </c>
      <c r="E6970" s="61">
        <v>701922</v>
      </c>
      <c r="F6970" s="68">
        <v>0.18886174999999999</v>
      </c>
      <c r="G6970" s="292">
        <v>0.17548050000000001</v>
      </c>
      <c r="H6970" s="68">
        <v>0.20145253333333332</v>
      </c>
      <c r="I6970" s="68">
        <v>0.18717919999999999</v>
      </c>
      <c r="T6970" s="91"/>
      <c r="U6970" s="91"/>
      <c r="AA6970" s="91"/>
      <c r="AB6970" s="91"/>
      <c r="AC6970" s="91"/>
      <c r="AD6970" s="91"/>
      <c r="AE6970" s="91"/>
      <c r="AF6970" s="91"/>
    </row>
    <row r="6971" spans="1:32" x14ac:dyDescent="0.3">
      <c r="A6971" s="65">
        <v>0</v>
      </c>
      <c r="B6971" s="10">
        <v>6968</v>
      </c>
      <c r="C6971" s="71">
        <v>0.69679999999999997</v>
      </c>
      <c r="D6971" s="74">
        <v>755447</v>
      </c>
      <c r="E6971" s="61">
        <v>701922</v>
      </c>
      <c r="F6971" s="68">
        <v>0.18886174999999999</v>
      </c>
      <c r="G6971" s="292">
        <v>0.17548050000000001</v>
      </c>
      <c r="H6971" s="68">
        <v>0.20145253333333332</v>
      </c>
      <c r="I6971" s="68">
        <v>0.18717919999999999</v>
      </c>
      <c r="T6971" s="91"/>
      <c r="U6971" s="91"/>
      <c r="AA6971" s="91"/>
      <c r="AB6971" s="91"/>
      <c r="AC6971" s="91"/>
      <c r="AD6971" s="91"/>
      <c r="AE6971" s="91"/>
      <c r="AF6971" s="91"/>
    </row>
    <row r="6972" spans="1:32" x14ac:dyDescent="0.3">
      <c r="A6972" s="65">
        <v>0</v>
      </c>
      <c r="B6972" s="10">
        <v>6969</v>
      </c>
      <c r="C6972" s="71">
        <v>0.69689999999999996</v>
      </c>
      <c r="D6972" s="74">
        <v>755447</v>
      </c>
      <c r="E6972" s="61">
        <v>701922</v>
      </c>
      <c r="F6972" s="68">
        <v>0.18886174999999999</v>
      </c>
      <c r="G6972" s="292">
        <v>0.17548050000000001</v>
      </c>
      <c r="H6972" s="68">
        <v>0.20145253333333332</v>
      </c>
      <c r="I6972" s="68">
        <v>0.18717919999999999</v>
      </c>
      <c r="T6972" s="91"/>
      <c r="U6972" s="91"/>
      <c r="AA6972" s="91"/>
      <c r="AB6972" s="91"/>
      <c r="AC6972" s="91"/>
      <c r="AD6972" s="91"/>
      <c r="AE6972" s="91"/>
      <c r="AF6972" s="91"/>
    </row>
    <row r="6973" spans="1:32" x14ac:dyDescent="0.3">
      <c r="A6973" s="65">
        <v>0</v>
      </c>
      <c r="B6973" s="10">
        <v>6970</v>
      </c>
      <c r="C6973" s="71">
        <v>0.69699999999999995</v>
      </c>
      <c r="D6973" s="74">
        <v>755447</v>
      </c>
      <c r="E6973" s="61">
        <v>701922</v>
      </c>
      <c r="F6973" s="68">
        <v>0.18886174999999999</v>
      </c>
      <c r="G6973" s="292">
        <v>0.17548050000000001</v>
      </c>
      <c r="H6973" s="68">
        <v>0.20145253333333332</v>
      </c>
      <c r="I6973" s="68">
        <v>0.18717919999999999</v>
      </c>
      <c r="T6973" s="91"/>
      <c r="U6973" s="91"/>
      <c r="AA6973" s="91"/>
      <c r="AB6973" s="91"/>
      <c r="AC6973" s="91"/>
      <c r="AD6973" s="91"/>
      <c r="AE6973" s="91"/>
      <c r="AF6973" s="91"/>
    </row>
    <row r="6974" spans="1:32" x14ac:dyDescent="0.3">
      <c r="A6974" s="65">
        <v>0</v>
      </c>
      <c r="B6974" s="10">
        <v>6971</v>
      </c>
      <c r="C6974" s="71">
        <v>0.69710000000000005</v>
      </c>
      <c r="D6974" s="74">
        <v>755447</v>
      </c>
      <c r="E6974" s="61">
        <v>701922</v>
      </c>
      <c r="F6974" s="68">
        <v>0.18886174999999999</v>
      </c>
      <c r="G6974" s="292">
        <v>0.17548050000000001</v>
      </c>
      <c r="H6974" s="68">
        <v>0.20145253333333332</v>
      </c>
      <c r="I6974" s="68">
        <v>0.18717919999999999</v>
      </c>
      <c r="T6974" s="91"/>
      <c r="U6974" s="91"/>
      <c r="AA6974" s="91"/>
      <c r="AB6974" s="91"/>
      <c r="AC6974" s="91"/>
      <c r="AD6974" s="91"/>
      <c r="AE6974" s="91"/>
      <c r="AF6974" s="91"/>
    </row>
    <row r="6975" spans="1:32" x14ac:dyDescent="0.3">
      <c r="A6975" s="65">
        <v>0</v>
      </c>
      <c r="B6975" s="10">
        <v>6972</v>
      </c>
      <c r="C6975" s="71">
        <v>0.69720000000000004</v>
      </c>
      <c r="D6975" s="74">
        <v>755447</v>
      </c>
      <c r="E6975" s="61">
        <v>701922</v>
      </c>
      <c r="F6975" s="68">
        <v>0.18886174999999999</v>
      </c>
      <c r="G6975" s="292">
        <v>0.17548050000000001</v>
      </c>
      <c r="H6975" s="68">
        <v>0.20145253333333332</v>
      </c>
      <c r="I6975" s="68">
        <v>0.18717919999999999</v>
      </c>
      <c r="T6975" s="91"/>
      <c r="U6975" s="91"/>
      <c r="AA6975" s="91"/>
      <c r="AB6975" s="91"/>
      <c r="AC6975" s="91"/>
      <c r="AD6975" s="91"/>
      <c r="AE6975" s="91"/>
      <c r="AF6975" s="91"/>
    </row>
    <row r="6976" spans="1:32" x14ac:dyDescent="0.3">
      <c r="A6976" s="65">
        <v>0</v>
      </c>
      <c r="B6976" s="10">
        <v>6973</v>
      </c>
      <c r="C6976" s="71">
        <v>0.69730000000000003</v>
      </c>
      <c r="D6976" s="74">
        <v>755447</v>
      </c>
      <c r="E6976" s="61">
        <v>701922</v>
      </c>
      <c r="F6976" s="68">
        <v>0.18886174999999999</v>
      </c>
      <c r="G6976" s="292">
        <v>0.17548050000000001</v>
      </c>
      <c r="H6976" s="68">
        <v>0.20145253333333332</v>
      </c>
      <c r="I6976" s="68">
        <v>0.18717919999999999</v>
      </c>
      <c r="T6976" s="91"/>
      <c r="U6976" s="91"/>
      <c r="AA6976" s="91"/>
      <c r="AB6976" s="91"/>
      <c r="AC6976" s="91"/>
      <c r="AD6976" s="91"/>
      <c r="AE6976" s="91"/>
      <c r="AF6976" s="91"/>
    </row>
    <row r="6977" spans="1:32" x14ac:dyDescent="0.3">
      <c r="A6977" s="65">
        <v>0</v>
      </c>
      <c r="B6977" s="10">
        <v>6974</v>
      </c>
      <c r="C6977" s="71">
        <v>0.69740000000000002</v>
      </c>
      <c r="D6977" s="74">
        <v>755447</v>
      </c>
      <c r="E6977" s="61">
        <v>701922</v>
      </c>
      <c r="F6977" s="68">
        <v>0.18886174999999999</v>
      </c>
      <c r="G6977" s="292">
        <v>0.17548050000000001</v>
      </c>
      <c r="H6977" s="68">
        <v>0.20145253333333332</v>
      </c>
      <c r="I6977" s="68">
        <v>0.18717919999999999</v>
      </c>
      <c r="T6977" s="91"/>
      <c r="U6977" s="91"/>
      <c r="AA6977" s="91"/>
      <c r="AB6977" s="91"/>
      <c r="AC6977" s="91"/>
      <c r="AD6977" s="91"/>
      <c r="AE6977" s="91"/>
      <c r="AF6977" s="91"/>
    </row>
    <row r="6978" spans="1:32" x14ac:dyDescent="0.3">
      <c r="A6978" s="65">
        <v>0</v>
      </c>
      <c r="B6978" s="10">
        <v>6975</v>
      </c>
      <c r="C6978" s="71">
        <v>0.69750000000000001</v>
      </c>
      <c r="D6978" s="74">
        <v>755447</v>
      </c>
      <c r="E6978" s="61">
        <v>701922</v>
      </c>
      <c r="F6978" s="68">
        <v>0.18886174999999999</v>
      </c>
      <c r="G6978" s="292">
        <v>0.17548050000000001</v>
      </c>
      <c r="H6978" s="68">
        <v>0.20145253333333332</v>
      </c>
      <c r="I6978" s="68">
        <v>0.18717919999999999</v>
      </c>
      <c r="T6978" s="91"/>
      <c r="U6978" s="91"/>
      <c r="AA6978" s="91"/>
      <c r="AB6978" s="91"/>
      <c r="AC6978" s="91"/>
      <c r="AD6978" s="91"/>
      <c r="AE6978" s="91"/>
      <c r="AF6978" s="91"/>
    </row>
    <row r="6979" spans="1:32" x14ac:dyDescent="0.3">
      <c r="A6979" s="65">
        <v>0</v>
      </c>
      <c r="B6979" s="10">
        <v>6976</v>
      </c>
      <c r="C6979" s="71">
        <v>0.6976</v>
      </c>
      <c r="D6979" s="74">
        <v>755447</v>
      </c>
      <c r="E6979" s="61">
        <v>701922</v>
      </c>
      <c r="F6979" s="68">
        <v>0.18886174999999999</v>
      </c>
      <c r="G6979" s="292">
        <v>0.17548050000000001</v>
      </c>
      <c r="H6979" s="68">
        <v>0.20145253333333332</v>
      </c>
      <c r="I6979" s="68">
        <v>0.18717919999999999</v>
      </c>
      <c r="T6979" s="91"/>
      <c r="U6979" s="91"/>
      <c r="AA6979" s="91"/>
      <c r="AB6979" s="91"/>
      <c r="AC6979" s="91"/>
      <c r="AD6979" s="91"/>
      <c r="AE6979" s="91"/>
      <c r="AF6979" s="91"/>
    </row>
    <row r="6980" spans="1:32" x14ac:dyDescent="0.3">
      <c r="A6980" s="65">
        <v>0</v>
      </c>
      <c r="B6980" s="10">
        <v>6977</v>
      </c>
      <c r="C6980" s="71">
        <v>0.69769999999999999</v>
      </c>
      <c r="D6980" s="74">
        <v>755447</v>
      </c>
      <c r="E6980" s="61">
        <v>701922</v>
      </c>
      <c r="F6980" s="68">
        <v>0.18886174999999999</v>
      </c>
      <c r="G6980" s="292">
        <v>0.17548050000000001</v>
      </c>
      <c r="H6980" s="68">
        <v>0.20145253333333332</v>
      </c>
      <c r="I6980" s="68">
        <v>0.18717919999999999</v>
      </c>
      <c r="T6980" s="91"/>
      <c r="U6980" s="91"/>
      <c r="AA6980" s="91"/>
      <c r="AB6980" s="91"/>
      <c r="AC6980" s="91"/>
      <c r="AD6980" s="91"/>
      <c r="AE6980" s="91"/>
      <c r="AF6980" s="91"/>
    </row>
    <row r="6981" spans="1:32" x14ac:dyDescent="0.3">
      <c r="A6981" s="65">
        <v>0</v>
      </c>
      <c r="B6981" s="10">
        <v>6978</v>
      </c>
      <c r="C6981" s="71">
        <v>0.69779999999999998</v>
      </c>
      <c r="D6981" s="74">
        <v>755447</v>
      </c>
      <c r="E6981" s="61">
        <v>701922</v>
      </c>
      <c r="F6981" s="68">
        <v>0.18886174999999999</v>
      </c>
      <c r="G6981" s="292">
        <v>0.17548050000000001</v>
      </c>
      <c r="H6981" s="68">
        <v>0.20145253333333332</v>
      </c>
      <c r="I6981" s="68">
        <v>0.18717919999999999</v>
      </c>
      <c r="T6981" s="91"/>
      <c r="U6981" s="91"/>
      <c r="AA6981" s="91"/>
      <c r="AB6981" s="91"/>
      <c r="AC6981" s="91"/>
      <c r="AD6981" s="91"/>
      <c r="AE6981" s="91"/>
      <c r="AF6981" s="91"/>
    </row>
    <row r="6982" spans="1:32" x14ac:dyDescent="0.3">
      <c r="A6982" s="65">
        <v>0</v>
      </c>
      <c r="B6982" s="10">
        <v>6979</v>
      </c>
      <c r="C6982" s="71">
        <v>0.69789999999999996</v>
      </c>
      <c r="D6982" s="74">
        <v>755447</v>
      </c>
      <c r="E6982" s="61">
        <v>701922</v>
      </c>
      <c r="F6982" s="68">
        <v>0.18886174999999999</v>
      </c>
      <c r="G6982" s="292">
        <v>0.17548050000000001</v>
      </c>
      <c r="H6982" s="68">
        <v>0.20145253333333332</v>
      </c>
      <c r="I6982" s="68">
        <v>0.18717919999999999</v>
      </c>
      <c r="T6982" s="91"/>
      <c r="U6982" s="91"/>
      <c r="AA6982" s="91"/>
      <c r="AB6982" s="91"/>
      <c r="AC6982" s="91"/>
      <c r="AD6982" s="91"/>
      <c r="AE6982" s="91"/>
      <c r="AF6982" s="91"/>
    </row>
    <row r="6983" spans="1:32" x14ac:dyDescent="0.3">
      <c r="A6983" s="65">
        <v>0</v>
      </c>
      <c r="B6983" s="10">
        <v>6980</v>
      </c>
      <c r="C6983" s="71">
        <v>0.69799999999999995</v>
      </c>
      <c r="D6983" s="74">
        <v>755447</v>
      </c>
      <c r="E6983" s="61">
        <v>701922</v>
      </c>
      <c r="F6983" s="68">
        <v>0.18886174999999999</v>
      </c>
      <c r="G6983" s="292">
        <v>0.17548050000000001</v>
      </c>
      <c r="H6983" s="68">
        <v>0.20145253333333332</v>
      </c>
      <c r="I6983" s="68">
        <v>0.18717919999999999</v>
      </c>
      <c r="T6983" s="91"/>
      <c r="U6983" s="91"/>
      <c r="AA6983" s="91"/>
      <c r="AB6983" s="91"/>
      <c r="AC6983" s="91"/>
      <c r="AD6983" s="91"/>
      <c r="AE6983" s="91"/>
      <c r="AF6983" s="91"/>
    </row>
    <row r="6984" spans="1:32" x14ac:dyDescent="0.3">
      <c r="A6984" s="65">
        <v>0</v>
      </c>
      <c r="B6984" s="10">
        <v>6981</v>
      </c>
      <c r="C6984" s="71">
        <v>0.69810000000000005</v>
      </c>
      <c r="D6984" s="74">
        <v>755447</v>
      </c>
      <c r="E6984" s="61">
        <v>701922</v>
      </c>
      <c r="F6984" s="68">
        <v>0.18886174999999999</v>
      </c>
      <c r="G6984" s="292">
        <v>0.17548050000000001</v>
      </c>
      <c r="H6984" s="68">
        <v>0.20145253333333332</v>
      </c>
      <c r="I6984" s="68">
        <v>0.18717919999999999</v>
      </c>
      <c r="T6984" s="91"/>
      <c r="U6984" s="91"/>
      <c r="AA6984" s="91"/>
      <c r="AB6984" s="91"/>
      <c r="AC6984" s="91"/>
      <c r="AD6984" s="91"/>
      <c r="AE6984" s="91"/>
      <c r="AF6984" s="91"/>
    </row>
    <row r="6985" spans="1:32" x14ac:dyDescent="0.3">
      <c r="A6985" s="65">
        <v>0</v>
      </c>
      <c r="B6985" s="10">
        <v>6982</v>
      </c>
      <c r="C6985" s="71">
        <v>0.69820000000000004</v>
      </c>
      <c r="D6985" s="74">
        <v>755447</v>
      </c>
      <c r="E6985" s="61">
        <v>701922</v>
      </c>
      <c r="F6985" s="68">
        <v>0.18886174999999999</v>
      </c>
      <c r="G6985" s="292">
        <v>0.17548050000000001</v>
      </c>
      <c r="H6985" s="68">
        <v>0.20145253333333332</v>
      </c>
      <c r="I6985" s="68">
        <v>0.18717919999999999</v>
      </c>
      <c r="T6985" s="91"/>
      <c r="U6985" s="91"/>
      <c r="AA6985" s="91"/>
      <c r="AB6985" s="91"/>
      <c r="AC6985" s="91"/>
      <c r="AD6985" s="91"/>
      <c r="AE6985" s="91"/>
      <c r="AF6985" s="91"/>
    </row>
    <row r="6986" spans="1:32" x14ac:dyDescent="0.3">
      <c r="A6986" s="65">
        <v>0</v>
      </c>
      <c r="B6986" s="10">
        <v>6983</v>
      </c>
      <c r="C6986" s="71">
        <v>0.69830000000000003</v>
      </c>
      <c r="D6986" s="74">
        <v>755447</v>
      </c>
      <c r="E6986" s="61">
        <v>701922</v>
      </c>
      <c r="F6986" s="68">
        <v>0.18886174999999999</v>
      </c>
      <c r="G6986" s="292">
        <v>0.17548050000000001</v>
      </c>
      <c r="H6986" s="68">
        <v>0.20145253333333332</v>
      </c>
      <c r="I6986" s="68">
        <v>0.18717919999999999</v>
      </c>
      <c r="T6986" s="91"/>
      <c r="U6986" s="91"/>
      <c r="AA6986" s="91"/>
      <c r="AB6986" s="91"/>
      <c r="AC6986" s="91"/>
      <c r="AD6986" s="91"/>
      <c r="AE6986" s="91"/>
      <c r="AF6986" s="91"/>
    </row>
    <row r="6987" spans="1:32" x14ac:dyDescent="0.3">
      <c r="A6987" s="65">
        <v>0</v>
      </c>
      <c r="B6987" s="10">
        <v>6984</v>
      </c>
      <c r="C6987" s="71">
        <v>0.69840000000000002</v>
      </c>
      <c r="D6987" s="74">
        <v>755447</v>
      </c>
      <c r="E6987" s="61">
        <v>701922</v>
      </c>
      <c r="F6987" s="68">
        <v>0.18886174999999999</v>
      </c>
      <c r="G6987" s="292">
        <v>0.17548050000000001</v>
      </c>
      <c r="H6987" s="68">
        <v>0.20145253333333332</v>
      </c>
      <c r="I6987" s="68">
        <v>0.18717919999999999</v>
      </c>
      <c r="T6987" s="91"/>
      <c r="U6987" s="91"/>
      <c r="AA6987" s="91"/>
      <c r="AB6987" s="91"/>
      <c r="AC6987" s="91"/>
      <c r="AD6987" s="91"/>
      <c r="AE6987" s="91"/>
      <c r="AF6987" s="91"/>
    </row>
    <row r="6988" spans="1:32" x14ac:dyDescent="0.3">
      <c r="A6988" s="65">
        <v>0</v>
      </c>
      <c r="B6988" s="10">
        <v>6985</v>
      </c>
      <c r="C6988" s="71">
        <v>0.69850000000000001</v>
      </c>
      <c r="D6988" s="74">
        <v>755447</v>
      </c>
      <c r="E6988" s="61">
        <v>701922</v>
      </c>
      <c r="F6988" s="68">
        <v>0.18886174999999999</v>
      </c>
      <c r="G6988" s="292">
        <v>0.17548050000000001</v>
      </c>
      <c r="H6988" s="68">
        <v>0.20145253333333332</v>
      </c>
      <c r="I6988" s="68">
        <v>0.18717919999999999</v>
      </c>
      <c r="T6988" s="91"/>
      <c r="U6988" s="91"/>
      <c r="AA6988" s="91"/>
      <c r="AB6988" s="91"/>
      <c r="AC6988" s="91"/>
      <c r="AD6988" s="91"/>
      <c r="AE6988" s="91"/>
      <c r="AF6988" s="91"/>
    </row>
    <row r="6989" spans="1:32" x14ac:dyDescent="0.3">
      <c r="A6989" s="65">
        <v>0</v>
      </c>
      <c r="B6989" s="10">
        <v>6986</v>
      </c>
      <c r="C6989" s="71">
        <v>0.6986</v>
      </c>
      <c r="D6989" s="74">
        <v>755447</v>
      </c>
      <c r="E6989" s="61">
        <v>701922</v>
      </c>
      <c r="F6989" s="68">
        <v>0.18886174999999999</v>
      </c>
      <c r="G6989" s="292">
        <v>0.17548050000000001</v>
      </c>
      <c r="H6989" s="68">
        <v>0.20145253333333332</v>
      </c>
      <c r="I6989" s="68">
        <v>0.18717919999999999</v>
      </c>
      <c r="T6989" s="91"/>
      <c r="U6989" s="91"/>
      <c r="AA6989" s="91"/>
      <c r="AB6989" s="91"/>
      <c r="AC6989" s="91"/>
      <c r="AD6989" s="91"/>
      <c r="AE6989" s="91"/>
      <c r="AF6989" s="91"/>
    </row>
    <row r="6990" spans="1:32" x14ac:dyDescent="0.3">
      <c r="A6990" s="65">
        <v>0</v>
      </c>
      <c r="B6990" s="10">
        <v>6987</v>
      </c>
      <c r="C6990" s="71">
        <v>0.69869999999999999</v>
      </c>
      <c r="D6990" s="74">
        <v>755447</v>
      </c>
      <c r="E6990" s="61">
        <v>701922</v>
      </c>
      <c r="F6990" s="68">
        <v>0.18886174999999999</v>
      </c>
      <c r="G6990" s="292">
        <v>0.17548050000000001</v>
      </c>
      <c r="H6990" s="68">
        <v>0.20145253333333332</v>
      </c>
      <c r="I6990" s="68">
        <v>0.18717919999999999</v>
      </c>
      <c r="T6990" s="91"/>
      <c r="U6990" s="91"/>
      <c r="AA6990" s="91"/>
      <c r="AB6990" s="91"/>
      <c r="AC6990" s="91"/>
      <c r="AD6990" s="91"/>
      <c r="AE6990" s="91"/>
      <c r="AF6990" s="91"/>
    </row>
    <row r="6991" spans="1:32" x14ac:dyDescent="0.3">
      <c r="A6991" s="65">
        <v>0</v>
      </c>
      <c r="B6991" s="10">
        <v>6988</v>
      </c>
      <c r="C6991" s="71">
        <v>0.69879999999999998</v>
      </c>
      <c r="D6991" s="74">
        <v>755447</v>
      </c>
      <c r="E6991" s="61">
        <v>701922</v>
      </c>
      <c r="F6991" s="68">
        <v>0.18886174999999999</v>
      </c>
      <c r="G6991" s="292">
        <v>0.17548050000000001</v>
      </c>
      <c r="H6991" s="68">
        <v>0.20145253333333332</v>
      </c>
      <c r="I6991" s="68">
        <v>0.18717919999999999</v>
      </c>
      <c r="T6991" s="91"/>
      <c r="U6991" s="91"/>
      <c r="AA6991" s="91"/>
      <c r="AB6991" s="91"/>
      <c r="AC6991" s="91"/>
      <c r="AD6991" s="91"/>
      <c r="AE6991" s="91"/>
      <c r="AF6991" s="91"/>
    </row>
    <row r="6992" spans="1:32" x14ac:dyDescent="0.3">
      <c r="A6992" s="65">
        <v>0</v>
      </c>
      <c r="B6992" s="10">
        <v>6989</v>
      </c>
      <c r="C6992" s="71">
        <v>0.69889999999999997</v>
      </c>
      <c r="D6992" s="74">
        <v>755447</v>
      </c>
      <c r="E6992" s="61">
        <v>701922</v>
      </c>
      <c r="F6992" s="68">
        <v>0.18886174999999999</v>
      </c>
      <c r="G6992" s="292">
        <v>0.17548050000000001</v>
      </c>
      <c r="H6992" s="68">
        <v>0.20145253333333332</v>
      </c>
      <c r="I6992" s="68">
        <v>0.18717919999999999</v>
      </c>
      <c r="T6992" s="91"/>
      <c r="U6992" s="91"/>
      <c r="AA6992" s="91"/>
      <c r="AB6992" s="91"/>
      <c r="AC6992" s="91"/>
      <c r="AD6992" s="91"/>
      <c r="AE6992" s="91"/>
      <c r="AF6992" s="91"/>
    </row>
    <row r="6993" spans="1:32" x14ac:dyDescent="0.3">
      <c r="A6993" s="65">
        <v>0</v>
      </c>
      <c r="B6993" s="10">
        <v>6990</v>
      </c>
      <c r="C6993" s="71">
        <v>0.69899999999999995</v>
      </c>
      <c r="D6993" s="74">
        <v>755447</v>
      </c>
      <c r="E6993" s="61">
        <v>701922</v>
      </c>
      <c r="F6993" s="68">
        <v>0.18886174999999999</v>
      </c>
      <c r="G6993" s="292">
        <v>0.17548050000000001</v>
      </c>
      <c r="H6993" s="68">
        <v>0.20145253333333332</v>
      </c>
      <c r="I6993" s="68">
        <v>0.18717919999999999</v>
      </c>
      <c r="T6993" s="91"/>
      <c r="U6993" s="91"/>
      <c r="AA6993" s="91"/>
      <c r="AB6993" s="91"/>
      <c r="AC6993" s="91"/>
      <c r="AD6993" s="91"/>
      <c r="AE6993" s="91"/>
      <c r="AF6993" s="91"/>
    </row>
    <row r="6994" spans="1:32" x14ac:dyDescent="0.3">
      <c r="A6994" s="65">
        <v>0</v>
      </c>
      <c r="B6994" s="10">
        <v>6991</v>
      </c>
      <c r="C6994" s="71">
        <v>0.69910000000000005</v>
      </c>
      <c r="D6994" s="74">
        <v>755447</v>
      </c>
      <c r="E6994" s="61">
        <v>701922</v>
      </c>
      <c r="F6994" s="68">
        <v>0.18886174999999999</v>
      </c>
      <c r="G6994" s="292">
        <v>0.17548050000000001</v>
      </c>
      <c r="H6994" s="68">
        <v>0.20145253333333332</v>
      </c>
      <c r="I6994" s="68">
        <v>0.18717919999999999</v>
      </c>
      <c r="T6994" s="91"/>
      <c r="U6994" s="91"/>
      <c r="AA6994" s="91"/>
      <c r="AB6994" s="91"/>
      <c r="AC6994" s="91"/>
      <c r="AD6994" s="91"/>
      <c r="AE6994" s="91"/>
      <c r="AF6994" s="91"/>
    </row>
    <row r="6995" spans="1:32" x14ac:dyDescent="0.3">
      <c r="A6995" s="65">
        <v>0</v>
      </c>
      <c r="B6995" s="10">
        <v>6992</v>
      </c>
      <c r="C6995" s="71">
        <v>0.69920000000000004</v>
      </c>
      <c r="D6995" s="74">
        <v>755447</v>
      </c>
      <c r="E6995" s="61">
        <v>701922</v>
      </c>
      <c r="F6995" s="68">
        <v>0.18886174999999999</v>
      </c>
      <c r="G6995" s="292">
        <v>0.17548050000000001</v>
      </c>
      <c r="H6995" s="68">
        <v>0.20145253333333332</v>
      </c>
      <c r="I6995" s="68">
        <v>0.18717919999999999</v>
      </c>
      <c r="T6995" s="91"/>
      <c r="U6995" s="91"/>
      <c r="AA6995" s="91"/>
      <c r="AB6995" s="91"/>
      <c r="AC6995" s="91"/>
      <c r="AD6995" s="91"/>
      <c r="AE6995" s="91"/>
      <c r="AF6995" s="91"/>
    </row>
    <row r="6996" spans="1:32" x14ac:dyDescent="0.3">
      <c r="A6996" s="65">
        <v>0</v>
      </c>
      <c r="B6996" s="10">
        <v>6993</v>
      </c>
      <c r="C6996" s="71">
        <v>0.69930000000000003</v>
      </c>
      <c r="D6996" s="74">
        <v>755447</v>
      </c>
      <c r="E6996" s="61">
        <v>701922</v>
      </c>
      <c r="F6996" s="68">
        <v>0.18886174999999999</v>
      </c>
      <c r="G6996" s="292">
        <v>0.17548050000000001</v>
      </c>
      <c r="H6996" s="68">
        <v>0.20145253333333332</v>
      </c>
      <c r="I6996" s="68">
        <v>0.18717919999999999</v>
      </c>
      <c r="T6996" s="91"/>
      <c r="U6996" s="91"/>
      <c r="AA6996" s="91"/>
      <c r="AB6996" s="91"/>
      <c r="AC6996" s="91"/>
      <c r="AD6996" s="91"/>
      <c r="AE6996" s="91"/>
      <c r="AF6996" s="91"/>
    </row>
    <row r="6997" spans="1:32" x14ac:dyDescent="0.3">
      <c r="A6997" s="65">
        <v>0</v>
      </c>
      <c r="B6997" s="10">
        <v>6994</v>
      </c>
      <c r="C6997" s="71">
        <v>0.69940000000000002</v>
      </c>
      <c r="D6997" s="74">
        <v>755447</v>
      </c>
      <c r="E6997" s="61">
        <v>701922</v>
      </c>
      <c r="F6997" s="68">
        <v>0.18886174999999999</v>
      </c>
      <c r="G6997" s="292">
        <v>0.17548050000000001</v>
      </c>
      <c r="H6997" s="68">
        <v>0.20145253333333332</v>
      </c>
      <c r="I6997" s="68">
        <v>0.18717919999999999</v>
      </c>
      <c r="T6997" s="91"/>
      <c r="U6997" s="91"/>
      <c r="AA6997" s="91"/>
      <c r="AB6997" s="91"/>
      <c r="AC6997" s="91"/>
      <c r="AD6997" s="91"/>
      <c r="AE6997" s="91"/>
      <c r="AF6997" s="91"/>
    </row>
    <row r="6998" spans="1:32" x14ac:dyDescent="0.3">
      <c r="A6998" s="65">
        <v>0</v>
      </c>
      <c r="B6998" s="10">
        <v>6995</v>
      </c>
      <c r="C6998" s="71">
        <v>0.69950000000000001</v>
      </c>
      <c r="D6998" s="74">
        <v>755447</v>
      </c>
      <c r="E6998" s="61">
        <v>701922</v>
      </c>
      <c r="F6998" s="68">
        <v>0.18886174999999999</v>
      </c>
      <c r="G6998" s="292">
        <v>0.17548050000000001</v>
      </c>
      <c r="H6998" s="68">
        <v>0.20145253333333332</v>
      </c>
      <c r="I6998" s="68">
        <v>0.18717919999999999</v>
      </c>
      <c r="T6998" s="91"/>
      <c r="U6998" s="91"/>
      <c r="AA6998" s="91"/>
      <c r="AB6998" s="91"/>
      <c r="AC6998" s="91"/>
      <c r="AD6998" s="91"/>
      <c r="AE6998" s="91"/>
      <c r="AF6998" s="91"/>
    </row>
    <row r="6999" spans="1:32" x14ac:dyDescent="0.3">
      <c r="A6999" s="65">
        <v>0</v>
      </c>
      <c r="B6999" s="10">
        <v>6996</v>
      </c>
      <c r="C6999" s="71">
        <v>0.6996</v>
      </c>
      <c r="D6999" s="74">
        <v>755447</v>
      </c>
      <c r="E6999" s="61">
        <v>701922</v>
      </c>
      <c r="F6999" s="68">
        <v>0.18886174999999999</v>
      </c>
      <c r="G6999" s="292">
        <v>0.17548050000000001</v>
      </c>
      <c r="H6999" s="68">
        <v>0.20145253333333332</v>
      </c>
      <c r="I6999" s="68">
        <v>0.18717919999999999</v>
      </c>
      <c r="T6999" s="91"/>
      <c r="U6999" s="91"/>
      <c r="AA6999" s="91"/>
      <c r="AB6999" s="91"/>
      <c r="AC6999" s="91"/>
      <c r="AD6999" s="91"/>
      <c r="AE6999" s="91"/>
      <c r="AF6999" s="91"/>
    </row>
    <row r="7000" spans="1:32" x14ac:dyDescent="0.3">
      <c r="A7000" s="65">
        <v>0</v>
      </c>
      <c r="B7000" s="10">
        <v>6997</v>
      </c>
      <c r="C7000" s="71">
        <v>0.69969999999999999</v>
      </c>
      <c r="D7000" s="74">
        <v>755447</v>
      </c>
      <c r="E7000" s="61">
        <v>701922</v>
      </c>
      <c r="F7000" s="68">
        <v>0.18886174999999999</v>
      </c>
      <c r="G7000" s="292">
        <v>0.17548050000000001</v>
      </c>
      <c r="H7000" s="68">
        <v>0.20145253333333332</v>
      </c>
      <c r="I7000" s="68">
        <v>0.18717919999999999</v>
      </c>
      <c r="T7000" s="91"/>
      <c r="U7000" s="91"/>
      <c r="AA7000" s="91"/>
      <c r="AB7000" s="91"/>
      <c r="AC7000" s="91"/>
      <c r="AD7000" s="91"/>
      <c r="AE7000" s="91"/>
      <c r="AF7000" s="91"/>
    </row>
    <row r="7001" spans="1:32" x14ac:dyDescent="0.3">
      <c r="A7001" s="65">
        <v>0</v>
      </c>
      <c r="B7001" s="10">
        <v>6998</v>
      </c>
      <c r="C7001" s="71">
        <v>0.69979999999999998</v>
      </c>
      <c r="D7001" s="74">
        <v>755447</v>
      </c>
      <c r="E7001" s="61">
        <v>701922</v>
      </c>
      <c r="F7001" s="68">
        <v>0.18886174999999999</v>
      </c>
      <c r="G7001" s="292">
        <v>0.17548050000000001</v>
      </c>
      <c r="H7001" s="68">
        <v>0.20145253333333332</v>
      </c>
      <c r="I7001" s="68">
        <v>0.18717919999999999</v>
      </c>
      <c r="T7001" s="91"/>
      <c r="U7001" s="91"/>
      <c r="AA7001" s="91"/>
      <c r="AB7001" s="91"/>
      <c r="AC7001" s="91"/>
      <c r="AD7001" s="91"/>
      <c r="AE7001" s="91"/>
      <c r="AF7001" s="91"/>
    </row>
    <row r="7002" spans="1:32" x14ac:dyDescent="0.3">
      <c r="A7002" s="65">
        <v>0</v>
      </c>
      <c r="B7002" s="10">
        <v>6999</v>
      </c>
      <c r="C7002" s="71">
        <v>0.69989999999999997</v>
      </c>
      <c r="D7002" s="74">
        <v>755447</v>
      </c>
      <c r="E7002" s="61">
        <v>701922</v>
      </c>
      <c r="F7002" s="68">
        <v>0.18886174999999999</v>
      </c>
      <c r="G7002" s="292">
        <v>0.17548050000000001</v>
      </c>
      <c r="H7002" s="68">
        <v>0.20145253333333332</v>
      </c>
      <c r="I7002" s="68">
        <v>0.18717919999999999</v>
      </c>
      <c r="T7002" s="91"/>
      <c r="U7002" s="91"/>
      <c r="AA7002" s="91"/>
      <c r="AB7002" s="91"/>
      <c r="AC7002" s="91"/>
      <c r="AD7002" s="91"/>
      <c r="AE7002" s="91"/>
      <c r="AF7002" s="91"/>
    </row>
    <row r="7003" spans="1:32" x14ac:dyDescent="0.3">
      <c r="A7003" s="65">
        <v>0</v>
      </c>
      <c r="B7003" s="10">
        <v>7000</v>
      </c>
      <c r="C7003" s="71">
        <v>0.7</v>
      </c>
      <c r="D7003" s="74">
        <v>755447</v>
      </c>
      <c r="E7003" s="61">
        <v>701922</v>
      </c>
      <c r="F7003" s="68">
        <v>0.18886174999999999</v>
      </c>
      <c r="G7003" s="292">
        <v>0.17548050000000001</v>
      </c>
      <c r="H7003" s="68">
        <v>0.20145253333333332</v>
      </c>
      <c r="I7003" s="68">
        <v>0.18717919999999999</v>
      </c>
      <c r="T7003" s="91"/>
      <c r="U7003" s="91"/>
      <c r="AA7003" s="91"/>
      <c r="AB7003" s="91"/>
      <c r="AC7003" s="91"/>
      <c r="AD7003" s="91"/>
      <c r="AE7003" s="91"/>
      <c r="AF7003" s="91"/>
    </row>
    <row r="7004" spans="1:32" x14ac:dyDescent="0.3">
      <c r="A7004" s="65">
        <v>0</v>
      </c>
      <c r="B7004" s="10">
        <v>7001</v>
      </c>
      <c r="C7004" s="71">
        <v>0.70009999999999994</v>
      </c>
      <c r="D7004" s="74">
        <v>755447</v>
      </c>
      <c r="E7004" s="61">
        <v>701922</v>
      </c>
      <c r="F7004" s="68">
        <v>0.18886174999999999</v>
      </c>
      <c r="G7004" s="292">
        <v>0.17548050000000001</v>
      </c>
      <c r="H7004" s="68">
        <v>0.20145253333333332</v>
      </c>
      <c r="I7004" s="68">
        <v>0.18717919999999999</v>
      </c>
      <c r="T7004" s="91"/>
      <c r="U7004" s="91"/>
      <c r="AA7004" s="91"/>
      <c r="AB7004" s="91"/>
      <c r="AC7004" s="91"/>
      <c r="AD7004" s="91"/>
      <c r="AE7004" s="91"/>
      <c r="AF7004" s="91"/>
    </row>
    <row r="7005" spans="1:32" x14ac:dyDescent="0.3">
      <c r="A7005" s="65">
        <v>0</v>
      </c>
      <c r="B7005" s="10">
        <v>7002</v>
      </c>
      <c r="C7005" s="71">
        <v>0.70020000000000004</v>
      </c>
      <c r="D7005" s="74">
        <v>755447</v>
      </c>
      <c r="E7005" s="61">
        <v>701922</v>
      </c>
      <c r="F7005" s="68">
        <v>0.18886174999999999</v>
      </c>
      <c r="G7005" s="292">
        <v>0.17548050000000001</v>
      </c>
      <c r="H7005" s="68">
        <v>0.20145253333333332</v>
      </c>
      <c r="I7005" s="68">
        <v>0.18717919999999999</v>
      </c>
      <c r="T7005" s="91"/>
      <c r="U7005" s="91"/>
      <c r="AA7005" s="91"/>
      <c r="AB7005" s="91"/>
      <c r="AC7005" s="91"/>
      <c r="AD7005" s="91"/>
      <c r="AE7005" s="91"/>
      <c r="AF7005" s="91"/>
    </row>
    <row r="7006" spans="1:32" x14ac:dyDescent="0.3">
      <c r="A7006" s="65">
        <v>0</v>
      </c>
      <c r="B7006" s="10">
        <v>7003</v>
      </c>
      <c r="C7006" s="71">
        <v>0.70030000000000003</v>
      </c>
      <c r="D7006" s="74">
        <v>755447</v>
      </c>
      <c r="E7006" s="61">
        <v>701922</v>
      </c>
      <c r="F7006" s="68">
        <v>0.18886174999999999</v>
      </c>
      <c r="G7006" s="292">
        <v>0.17548050000000001</v>
      </c>
      <c r="H7006" s="68">
        <v>0.20145253333333332</v>
      </c>
      <c r="I7006" s="68">
        <v>0.18717919999999999</v>
      </c>
      <c r="T7006" s="91"/>
      <c r="U7006" s="91"/>
      <c r="AA7006" s="91"/>
      <c r="AB7006" s="91"/>
      <c r="AC7006" s="91"/>
      <c r="AD7006" s="91"/>
      <c r="AE7006" s="91"/>
      <c r="AF7006" s="91"/>
    </row>
    <row r="7007" spans="1:32" x14ac:dyDescent="0.3">
      <c r="A7007" s="65">
        <v>0</v>
      </c>
      <c r="B7007" s="10">
        <v>7004</v>
      </c>
      <c r="C7007" s="71">
        <v>0.70040000000000002</v>
      </c>
      <c r="D7007" s="74">
        <v>755447</v>
      </c>
      <c r="E7007" s="61">
        <v>701922</v>
      </c>
      <c r="F7007" s="68">
        <v>0.18886174999999999</v>
      </c>
      <c r="G7007" s="292">
        <v>0.17548050000000001</v>
      </c>
      <c r="H7007" s="68">
        <v>0.20145253333333332</v>
      </c>
      <c r="I7007" s="68">
        <v>0.18717919999999999</v>
      </c>
      <c r="T7007" s="91"/>
      <c r="U7007" s="91"/>
      <c r="AA7007" s="91"/>
      <c r="AB7007" s="91"/>
      <c r="AC7007" s="91"/>
      <c r="AD7007" s="91"/>
      <c r="AE7007" s="91"/>
      <c r="AF7007" s="91"/>
    </row>
    <row r="7008" spans="1:32" x14ac:dyDescent="0.3">
      <c r="A7008" s="65">
        <v>0</v>
      </c>
      <c r="B7008" s="10">
        <v>7005</v>
      </c>
      <c r="C7008" s="71">
        <v>0.70050000000000001</v>
      </c>
      <c r="D7008" s="74">
        <v>755447</v>
      </c>
      <c r="E7008" s="61">
        <v>701922</v>
      </c>
      <c r="F7008" s="68">
        <v>0.18886174999999999</v>
      </c>
      <c r="G7008" s="292">
        <v>0.17548050000000001</v>
      </c>
      <c r="H7008" s="68">
        <v>0.20145253333333332</v>
      </c>
      <c r="I7008" s="68">
        <v>0.18717919999999999</v>
      </c>
      <c r="T7008" s="91"/>
      <c r="U7008" s="91"/>
      <c r="AA7008" s="91"/>
      <c r="AB7008" s="91"/>
      <c r="AC7008" s="91"/>
      <c r="AD7008" s="91"/>
      <c r="AE7008" s="91"/>
      <c r="AF7008" s="91"/>
    </row>
    <row r="7009" spans="1:32" x14ac:dyDescent="0.3">
      <c r="A7009" s="65">
        <v>0</v>
      </c>
      <c r="B7009" s="10">
        <v>7006</v>
      </c>
      <c r="C7009" s="71">
        <v>0.7006</v>
      </c>
      <c r="D7009" s="74">
        <v>755447</v>
      </c>
      <c r="E7009" s="61">
        <v>701922</v>
      </c>
      <c r="F7009" s="68">
        <v>0.18886174999999999</v>
      </c>
      <c r="G7009" s="292">
        <v>0.17548050000000001</v>
      </c>
      <c r="H7009" s="68">
        <v>0.20145253333333332</v>
      </c>
      <c r="I7009" s="68">
        <v>0.18717919999999999</v>
      </c>
      <c r="T7009" s="91"/>
      <c r="U7009" s="91"/>
      <c r="AA7009" s="91"/>
      <c r="AB7009" s="91"/>
      <c r="AC7009" s="91"/>
      <c r="AD7009" s="91"/>
      <c r="AE7009" s="91"/>
      <c r="AF7009" s="91"/>
    </row>
    <row r="7010" spans="1:32" x14ac:dyDescent="0.3">
      <c r="A7010" s="65">
        <v>0</v>
      </c>
      <c r="B7010" s="10">
        <v>7007</v>
      </c>
      <c r="C7010" s="71">
        <v>0.70069999999999999</v>
      </c>
      <c r="D7010" s="74">
        <v>755447</v>
      </c>
      <c r="E7010" s="61">
        <v>701922</v>
      </c>
      <c r="F7010" s="68">
        <v>0.18886174999999999</v>
      </c>
      <c r="G7010" s="292">
        <v>0.17548050000000001</v>
      </c>
      <c r="H7010" s="68">
        <v>0.20145253333333332</v>
      </c>
      <c r="I7010" s="68">
        <v>0.18717919999999999</v>
      </c>
      <c r="T7010" s="91"/>
      <c r="U7010" s="91"/>
      <c r="AA7010" s="91"/>
      <c r="AB7010" s="91"/>
      <c r="AC7010" s="91"/>
      <c r="AD7010" s="91"/>
      <c r="AE7010" s="91"/>
      <c r="AF7010" s="91"/>
    </row>
    <row r="7011" spans="1:32" x14ac:dyDescent="0.3">
      <c r="A7011" s="65">
        <v>0</v>
      </c>
      <c r="B7011" s="10">
        <v>7008</v>
      </c>
      <c r="C7011" s="71">
        <v>0.70079999999999998</v>
      </c>
      <c r="D7011" s="74">
        <v>755447</v>
      </c>
      <c r="E7011" s="61">
        <v>701922</v>
      </c>
      <c r="F7011" s="68">
        <v>0.18886174999999999</v>
      </c>
      <c r="G7011" s="292">
        <v>0.17548050000000001</v>
      </c>
      <c r="H7011" s="68">
        <v>0.20145253333333332</v>
      </c>
      <c r="I7011" s="68">
        <v>0.18717919999999999</v>
      </c>
      <c r="T7011" s="91"/>
      <c r="U7011" s="91"/>
      <c r="AA7011" s="91"/>
      <c r="AB7011" s="91"/>
      <c r="AC7011" s="91"/>
      <c r="AD7011" s="91"/>
      <c r="AE7011" s="91"/>
      <c r="AF7011" s="91"/>
    </row>
    <row r="7012" spans="1:32" x14ac:dyDescent="0.3">
      <c r="A7012" s="65">
        <v>0</v>
      </c>
      <c r="B7012" s="10">
        <v>7009</v>
      </c>
      <c r="C7012" s="71">
        <v>0.70089999999999997</v>
      </c>
      <c r="D7012" s="74">
        <v>755447</v>
      </c>
      <c r="E7012" s="61">
        <v>701922</v>
      </c>
      <c r="F7012" s="68">
        <v>0.18886174999999999</v>
      </c>
      <c r="G7012" s="292">
        <v>0.17548050000000001</v>
      </c>
      <c r="H7012" s="68">
        <v>0.20145253333333332</v>
      </c>
      <c r="I7012" s="68">
        <v>0.18717919999999999</v>
      </c>
      <c r="T7012" s="91"/>
      <c r="U7012" s="91"/>
      <c r="AA7012" s="91"/>
      <c r="AB7012" s="91"/>
      <c r="AC7012" s="91"/>
      <c r="AD7012" s="91"/>
      <c r="AE7012" s="91"/>
      <c r="AF7012" s="91"/>
    </row>
    <row r="7013" spans="1:32" x14ac:dyDescent="0.3">
      <c r="A7013" s="65">
        <v>0</v>
      </c>
      <c r="B7013" s="10">
        <v>7010</v>
      </c>
      <c r="C7013" s="71">
        <v>0.70099999999999996</v>
      </c>
      <c r="D7013" s="74">
        <v>755447</v>
      </c>
      <c r="E7013" s="61">
        <v>701922</v>
      </c>
      <c r="F7013" s="68">
        <v>0.18886174999999999</v>
      </c>
      <c r="G7013" s="292">
        <v>0.17548050000000001</v>
      </c>
      <c r="H7013" s="68">
        <v>0.20145253333333332</v>
      </c>
      <c r="I7013" s="68">
        <v>0.18717919999999999</v>
      </c>
      <c r="T7013" s="91"/>
      <c r="U7013" s="91"/>
      <c r="AA7013" s="91"/>
      <c r="AB7013" s="91"/>
      <c r="AC7013" s="91"/>
      <c r="AD7013" s="91"/>
      <c r="AE7013" s="91"/>
      <c r="AF7013" s="91"/>
    </row>
    <row r="7014" spans="1:32" x14ac:dyDescent="0.3">
      <c r="A7014" s="65">
        <v>0</v>
      </c>
      <c r="B7014" s="10">
        <v>7011</v>
      </c>
      <c r="C7014" s="71">
        <v>0.70109999999999995</v>
      </c>
      <c r="D7014" s="74">
        <v>755447</v>
      </c>
      <c r="E7014" s="61">
        <v>701922</v>
      </c>
      <c r="F7014" s="68">
        <v>0.18886174999999999</v>
      </c>
      <c r="G7014" s="292">
        <v>0.17548050000000001</v>
      </c>
      <c r="H7014" s="68">
        <v>0.20145253333333332</v>
      </c>
      <c r="I7014" s="68">
        <v>0.18717919999999999</v>
      </c>
      <c r="T7014" s="91"/>
      <c r="U7014" s="91"/>
      <c r="AA7014" s="91"/>
      <c r="AB7014" s="91"/>
      <c r="AC7014" s="91"/>
      <c r="AD7014" s="91"/>
      <c r="AE7014" s="91"/>
      <c r="AF7014" s="91"/>
    </row>
    <row r="7015" spans="1:32" x14ac:dyDescent="0.3">
      <c r="A7015" s="65">
        <v>0</v>
      </c>
      <c r="B7015" s="10">
        <v>7012</v>
      </c>
      <c r="C7015" s="71">
        <v>0.70120000000000005</v>
      </c>
      <c r="D7015" s="74">
        <v>755447</v>
      </c>
      <c r="E7015" s="61">
        <v>701922</v>
      </c>
      <c r="F7015" s="68">
        <v>0.18886174999999999</v>
      </c>
      <c r="G7015" s="292">
        <v>0.17548050000000001</v>
      </c>
      <c r="H7015" s="68">
        <v>0.20145253333333332</v>
      </c>
      <c r="I7015" s="68">
        <v>0.18717919999999999</v>
      </c>
      <c r="T7015" s="91"/>
      <c r="U7015" s="91"/>
      <c r="AA7015" s="91"/>
      <c r="AB7015" s="91"/>
      <c r="AC7015" s="91"/>
      <c r="AD7015" s="91"/>
      <c r="AE7015" s="91"/>
      <c r="AF7015" s="91"/>
    </row>
    <row r="7016" spans="1:32" x14ac:dyDescent="0.3">
      <c r="A7016" s="65">
        <v>0</v>
      </c>
      <c r="B7016" s="10">
        <v>7013</v>
      </c>
      <c r="C7016" s="71">
        <v>0.70130000000000003</v>
      </c>
      <c r="D7016" s="74">
        <v>755447</v>
      </c>
      <c r="E7016" s="61">
        <v>701922</v>
      </c>
      <c r="F7016" s="68">
        <v>0.18886174999999999</v>
      </c>
      <c r="G7016" s="292">
        <v>0.17548050000000001</v>
      </c>
      <c r="H7016" s="68">
        <v>0.20145253333333332</v>
      </c>
      <c r="I7016" s="68">
        <v>0.18717919999999999</v>
      </c>
      <c r="T7016" s="91"/>
      <c r="U7016" s="91"/>
      <c r="AA7016" s="91"/>
      <c r="AB7016" s="91"/>
      <c r="AC7016" s="91"/>
      <c r="AD7016" s="91"/>
      <c r="AE7016" s="91"/>
      <c r="AF7016" s="91"/>
    </row>
    <row r="7017" spans="1:32" x14ac:dyDescent="0.3">
      <c r="A7017" s="65">
        <v>0</v>
      </c>
      <c r="B7017" s="10">
        <v>7014</v>
      </c>
      <c r="C7017" s="71">
        <v>0.70140000000000002</v>
      </c>
      <c r="D7017" s="74">
        <v>755447</v>
      </c>
      <c r="E7017" s="61">
        <v>701922</v>
      </c>
      <c r="F7017" s="68">
        <v>0.18886174999999999</v>
      </c>
      <c r="G7017" s="292">
        <v>0.17548050000000001</v>
      </c>
      <c r="H7017" s="68">
        <v>0.20145253333333332</v>
      </c>
      <c r="I7017" s="68">
        <v>0.18717919999999999</v>
      </c>
      <c r="T7017" s="91"/>
      <c r="U7017" s="91"/>
      <c r="AA7017" s="91"/>
      <c r="AB7017" s="91"/>
      <c r="AC7017" s="91"/>
      <c r="AD7017" s="91"/>
      <c r="AE7017" s="91"/>
      <c r="AF7017" s="91"/>
    </row>
    <row r="7018" spans="1:32" x14ac:dyDescent="0.3">
      <c r="A7018" s="65">
        <v>0</v>
      </c>
      <c r="B7018" s="10">
        <v>7015</v>
      </c>
      <c r="C7018" s="71">
        <v>0.70150000000000001</v>
      </c>
      <c r="D7018" s="74">
        <v>755447</v>
      </c>
      <c r="E7018" s="61">
        <v>701922</v>
      </c>
      <c r="F7018" s="68">
        <v>0.18886174999999999</v>
      </c>
      <c r="G7018" s="292">
        <v>0.17548050000000001</v>
      </c>
      <c r="H7018" s="68">
        <v>0.20145253333333332</v>
      </c>
      <c r="I7018" s="68">
        <v>0.18717919999999999</v>
      </c>
      <c r="T7018" s="91"/>
      <c r="U7018" s="91"/>
      <c r="AA7018" s="91"/>
      <c r="AB7018" s="91"/>
      <c r="AC7018" s="91"/>
      <c r="AD7018" s="91"/>
      <c r="AE7018" s="91"/>
      <c r="AF7018" s="91"/>
    </row>
    <row r="7019" spans="1:32" x14ac:dyDescent="0.3">
      <c r="A7019" s="65">
        <v>0</v>
      </c>
      <c r="B7019" s="10">
        <v>7016</v>
      </c>
      <c r="C7019" s="71">
        <v>0.7016</v>
      </c>
      <c r="D7019" s="74">
        <v>755447</v>
      </c>
      <c r="E7019" s="61">
        <v>701922</v>
      </c>
      <c r="F7019" s="68">
        <v>0.18886174999999999</v>
      </c>
      <c r="G7019" s="292">
        <v>0.17548050000000001</v>
      </c>
      <c r="H7019" s="68">
        <v>0.20145253333333332</v>
      </c>
      <c r="I7019" s="68">
        <v>0.18717919999999999</v>
      </c>
      <c r="T7019" s="91"/>
      <c r="U7019" s="91"/>
      <c r="AA7019" s="91"/>
      <c r="AB7019" s="91"/>
      <c r="AC7019" s="91"/>
      <c r="AD7019" s="91"/>
      <c r="AE7019" s="91"/>
      <c r="AF7019" s="91"/>
    </row>
    <row r="7020" spans="1:32" x14ac:dyDescent="0.3">
      <c r="A7020" s="65">
        <v>0</v>
      </c>
      <c r="B7020" s="10">
        <v>7017</v>
      </c>
      <c r="C7020" s="71">
        <v>0.70169999999999999</v>
      </c>
      <c r="D7020" s="74">
        <v>755447</v>
      </c>
      <c r="E7020" s="61">
        <v>701922</v>
      </c>
      <c r="F7020" s="68">
        <v>0.18886174999999999</v>
      </c>
      <c r="G7020" s="292">
        <v>0.17548050000000001</v>
      </c>
      <c r="H7020" s="68">
        <v>0.20145253333333332</v>
      </c>
      <c r="I7020" s="68">
        <v>0.18717919999999999</v>
      </c>
      <c r="T7020" s="91"/>
      <c r="U7020" s="91"/>
      <c r="AA7020" s="91"/>
      <c r="AB7020" s="91"/>
      <c r="AC7020" s="91"/>
      <c r="AD7020" s="91"/>
      <c r="AE7020" s="91"/>
      <c r="AF7020" s="91"/>
    </row>
    <row r="7021" spans="1:32" x14ac:dyDescent="0.3">
      <c r="A7021" s="65">
        <v>0</v>
      </c>
      <c r="B7021" s="10">
        <v>7018</v>
      </c>
      <c r="C7021" s="71">
        <v>0.70179999999999998</v>
      </c>
      <c r="D7021" s="74">
        <v>755447</v>
      </c>
      <c r="E7021" s="61">
        <v>701922</v>
      </c>
      <c r="F7021" s="68">
        <v>0.18886174999999999</v>
      </c>
      <c r="G7021" s="292">
        <v>0.17548050000000001</v>
      </c>
      <c r="H7021" s="68">
        <v>0.20145253333333332</v>
      </c>
      <c r="I7021" s="68">
        <v>0.18717919999999999</v>
      </c>
      <c r="T7021" s="91"/>
      <c r="U7021" s="91"/>
      <c r="AA7021" s="91"/>
      <c r="AB7021" s="91"/>
      <c r="AC7021" s="91"/>
      <c r="AD7021" s="91"/>
      <c r="AE7021" s="91"/>
      <c r="AF7021" s="91"/>
    </row>
    <row r="7022" spans="1:32" x14ac:dyDescent="0.3">
      <c r="A7022" s="65">
        <v>0</v>
      </c>
      <c r="B7022" s="10">
        <v>7019</v>
      </c>
      <c r="C7022" s="71">
        <v>0.70189999999999997</v>
      </c>
      <c r="D7022" s="74">
        <v>755447</v>
      </c>
      <c r="E7022" s="61">
        <v>701922</v>
      </c>
      <c r="F7022" s="68">
        <v>0.18886174999999999</v>
      </c>
      <c r="G7022" s="292">
        <v>0.17548050000000001</v>
      </c>
      <c r="H7022" s="68">
        <v>0.20145253333333332</v>
      </c>
      <c r="I7022" s="68">
        <v>0.18717919999999999</v>
      </c>
      <c r="T7022" s="91"/>
      <c r="U7022" s="91"/>
      <c r="AA7022" s="91"/>
      <c r="AB7022" s="91"/>
      <c r="AC7022" s="91"/>
      <c r="AD7022" s="91"/>
      <c r="AE7022" s="91"/>
      <c r="AF7022" s="91"/>
    </row>
    <row r="7023" spans="1:32" x14ac:dyDescent="0.3">
      <c r="A7023" s="65">
        <v>0</v>
      </c>
      <c r="B7023" s="10">
        <v>7020</v>
      </c>
      <c r="C7023" s="71">
        <v>0.70199999999999996</v>
      </c>
      <c r="D7023" s="74">
        <v>755447</v>
      </c>
      <c r="E7023" s="61">
        <v>701922</v>
      </c>
      <c r="F7023" s="68">
        <v>0.18886174999999999</v>
      </c>
      <c r="G7023" s="292">
        <v>0.17548050000000001</v>
      </c>
      <c r="H7023" s="68">
        <v>0.20145253333333332</v>
      </c>
      <c r="I7023" s="68">
        <v>0.18717919999999999</v>
      </c>
      <c r="T7023" s="91"/>
      <c r="U7023" s="91"/>
      <c r="AA7023" s="91"/>
      <c r="AB7023" s="91"/>
      <c r="AC7023" s="91"/>
      <c r="AD7023" s="91"/>
      <c r="AE7023" s="91"/>
      <c r="AF7023" s="91"/>
    </row>
    <row r="7024" spans="1:32" x14ac:dyDescent="0.3">
      <c r="A7024" s="65">
        <v>0</v>
      </c>
      <c r="B7024" s="10">
        <v>7021</v>
      </c>
      <c r="C7024" s="71">
        <v>0.70209999999999995</v>
      </c>
      <c r="D7024" s="74">
        <v>755447</v>
      </c>
      <c r="E7024" s="61">
        <v>701922</v>
      </c>
      <c r="F7024" s="68">
        <v>0.18886174999999999</v>
      </c>
      <c r="G7024" s="292">
        <v>0.17548050000000001</v>
      </c>
      <c r="H7024" s="68">
        <v>0.20145253333333332</v>
      </c>
      <c r="I7024" s="68">
        <v>0.18717919999999999</v>
      </c>
      <c r="T7024" s="91"/>
      <c r="U7024" s="91"/>
      <c r="AA7024" s="91"/>
      <c r="AB7024" s="91"/>
      <c r="AC7024" s="91"/>
      <c r="AD7024" s="91"/>
      <c r="AE7024" s="91"/>
      <c r="AF7024" s="91"/>
    </row>
    <row r="7025" spans="1:32" x14ac:dyDescent="0.3">
      <c r="A7025" s="65">
        <v>0</v>
      </c>
      <c r="B7025" s="10">
        <v>7022</v>
      </c>
      <c r="C7025" s="71">
        <v>0.70220000000000005</v>
      </c>
      <c r="D7025" s="74">
        <v>755447</v>
      </c>
      <c r="E7025" s="61">
        <v>701922</v>
      </c>
      <c r="F7025" s="68">
        <v>0.18886174999999999</v>
      </c>
      <c r="G7025" s="292">
        <v>0.17548050000000001</v>
      </c>
      <c r="H7025" s="68">
        <v>0.20145253333333332</v>
      </c>
      <c r="I7025" s="68">
        <v>0.18717919999999999</v>
      </c>
      <c r="T7025" s="91"/>
      <c r="U7025" s="91"/>
      <c r="AA7025" s="91"/>
      <c r="AB7025" s="91"/>
      <c r="AC7025" s="91"/>
      <c r="AD7025" s="91"/>
      <c r="AE7025" s="91"/>
      <c r="AF7025" s="91"/>
    </row>
    <row r="7026" spans="1:32" x14ac:dyDescent="0.3">
      <c r="A7026" s="65">
        <v>0</v>
      </c>
      <c r="B7026" s="10">
        <v>7023</v>
      </c>
      <c r="C7026" s="71">
        <v>0.70230000000000004</v>
      </c>
      <c r="D7026" s="74">
        <v>755447</v>
      </c>
      <c r="E7026" s="61">
        <v>701922</v>
      </c>
      <c r="F7026" s="68">
        <v>0.18886174999999999</v>
      </c>
      <c r="G7026" s="292">
        <v>0.17548050000000001</v>
      </c>
      <c r="H7026" s="68">
        <v>0.20145253333333332</v>
      </c>
      <c r="I7026" s="68">
        <v>0.18717919999999999</v>
      </c>
      <c r="T7026" s="91"/>
      <c r="U7026" s="91"/>
      <c r="AA7026" s="91"/>
      <c r="AB7026" s="91"/>
      <c r="AC7026" s="91"/>
      <c r="AD7026" s="91"/>
      <c r="AE7026" s="91"/>
      <c r="AF7026" s="91"/>
    </row>
    <row r="7027" spans="1:32" x14ac:dyDescent="0.3">
      <c r="A7027" s="65">
        <v>0</v>
      </c>
      <c r="B7027" s="10">
        <v>7024</v>
      </c>
      <c r="C7027" s="71">
        <v>0.70240000000000002</v>
      </c>
      <c r="D7027" s="74">
        <v>755447</v>
      </c>
      <c r="E7027" s="61">
        <v>701922</v>
      </c>
      <c r="F7027" s="68">
        <v>0.18886174999999999</v>
      </c>
      <c r="G7027" s="292">
        <v>0.17548050000000001</v>
      </c>
      <c r="H7027" s="68">
        <v>0.20145253333333332</v>
      </c>
      <c r="I7027" s="68">
        <v>0.18717919999999999</v>
      </c>
      <c r="T7027" s="91"/>
      <c r="U7027" s="91"/>
      <c r="AA7027" s="91"/>
      <c r="AB7027" s="91"/>
      <c r="AC7027" s="91"/>
      <c r="AD7027" s="91"/>
      <c r="AE7027" s="91"/>
      <c r="AF7027" s="91"/>
    </row>
    <row r="7028" spans="1:32" x14ac:dyDescent="0.3">
      <c r="A7028" s="65">
        <v>0</v>
      </c>
      <c r="B7028" s="10">
        <v>7025</v>
      </c>
      <c r="C7028" s="71">
        <v>0.70250000000000001</v>
      </c>
      <c r="D7028" s="74">
        <v>755447</v>
      </c>
      <c r="E7028" s="61">
        <v>701922</v>
      </c>
      <c r="F7028" s="68">
        <v>0.18886174999999999</v>
      </c>
      <c r="G7028" s="292">
        <v>0.17548050000000001</v>
      </c>
      <c r="H7028" s="68">
        <v>0.20145253333333332</v>
      </c>
      <c r="I7028" s="68">
        <v>0.18717919999999999</v>
      </c>
      <c r="T7028" s="91"/>
      <c r="U7028" s="91"/>
      <c r="AA7028" s="91"/>
      <c r="AB7028" s="91"/>
      <c r="AC7028" s="91"/>
      <c r="AD7028" s="91"/>
      <c r="AE7028" s="91"/>
      <c r="AF7028" s="91"/>
    </row>
    <row r="7029" spans="1:32" x14ac:dyDescent="0.3">
      <c r="A7029" s="65">
        <v>0</v>
      </c>
      <c r="B7029" s="10">
        <v>7026</v>
      </c>
      <c r="C7029" s="71">
        <v>0.7026</v>
      </c>
      <c r="D7029" s="74">
        <v>755447</v>
      </c>
      <c r="E7029" s="61">
        <v>701922</v>
      </c>
      <c r="F7029" s="68">
        <v>0.18886174999999999</v>
      </c>
      <c r="G7029" s="292">
        <v>0.17548050000000001</v>
      </c>
      <c r="H7029" s="68">
        <v>0.20145253333333332</v>
      </c>
      <c r="I7029" s="68">
        <v>0.18717919999999999</v>
      </c>
      <c r="T7029" s="91"/>
      <c r="U7029" s="91"/>
      <c r="AA7029" s="91"/>
      <c r="AB7029" s="91"/>
      <c r="AC7029" s="91"/>
      <c r="AD7029" s="91"/>
      <c r="AE7029" s="91"/>
      <c r="AF7029" s="91"/>
    </row>
    <row r="7030" spans="1:32" x14ac:dyDescent="0.3">
      <c r="A7030" s="65">
        <v>0</v>
      </c>
      <c r="B7030" s="10">
        <v>7027</v>
      </c>
      <c r="C7030" s="71">
        <v>0.70269999999999999</v>
      </c>
      <c r="D7030" s="74">
        <v>755447</v>
      </c>
      <c r="E7030" s="61">
        <v>701922</v>
      </c>
      <c r="F7030" s="68">
        <v>0.18886174999999999</v>
      </c>
      <c r="G7030" s="292">
        <v>0.17548050000000001</v>
      </c>
      <c r="H7030" s="68">
        <v>0.20145253333333332</v>
      </c>
      <c r="I7030" s="68">
        <v>0.18717919999999999</v>
      </c>
      <c r="T7030" s="91"/>
      <c r="U7030" s="91"/>
      <c r="AA7030" s="91"/>
      <c r="AB7030" s="91"/>
      <c r="AC7030" s="91"/>
      <c r="AD7030" s="91"/>
      <c r="AE7030" s="91"/>
      <c r="AF7030" s="91"/>
    </row>
    <row r="7031" spans="1:32" x14ac:dyDescent="0.3">
      <c r="A7031" s="65">
        <v>0</v>
      </c>
      <c r="B7031" s="10">
        <v>7028</v>
      </c>
      <c r="C7031" s="71">
        <v>0.70279999999999998</v>
      </c>
      <c r="D7031" s="74">
        <v>755447</v>
      </c>
      <c r="E7031" s="61">
        <v>701922</v>
      </c>
      <c r="F7031" s="68">
        <v>0.18886174999999999</v>
      </c>
      <c r="G7031" s="292">
        <v>0.17548050000000001</v>
      </c>
      <c r="H7031" s="68">
        <v>0.20145253333333332</v>
      </c>
      <c r="I7031" s="68">
        <v>0.18717919999999999</v>
      </c>
      <c r="T7031" s="91"/>
      <c r="U7031" s="91"/>
      <c r="AA7031" s="91"/>
      <c r="AB7031" s="91"/>
      <c r="AC7031" s="91"/>
      <c r="AD7031" s="91"/>
      <c r="AE7031" s="91"/>
      <c r="AF7031" s="91"/>
    </row>
    <row r="7032" spans="1:32" x14ac:dyDescent="0.3">
      <c r="A7032" s="65">
        <v>0</v>
      </c>
      <c r="B7032" s="10">
        <v>7029</v>
      </c>
      <c r="C7032" s="71">
        <v>0.70289999999999997</v>
      </c>
      <c r="D7032" s="74">
        <v>755447</v>
      </c>
      <c r="E7032" s="61">
        <v>701922</v>
      </c>
      <c r="F7032" s="68">
        <v>0.18886174999999999</v>
      </c>
      <c r="G7032" s="292">
        <v>0.17548050000000001</v>
      </c>
      <c r="H7032" s="68">
        <v>0.20145253333333332</v>
      </c>
      <c r="I7032" s="68">
        <v>0.18717919999999999</v>
      </c>
      <c r="T7032" s="91"/>
      <c r="U7032" s="91"/>
      <c r="AA7032" s="91"/>
      <c r="AB7032" s="91"/>
      <c r="AC7032" s="91"/>
      <c r="AD7032" s="91"/>
      <c r="AE7032" s="91"/>
      <c r="AF7032" s="91"/>
    </row>
    <row r="7033" spans="1:32" x14ac:dyDescent="0.3">
      <c r="A7033" s="65">
        <v>0</v>
      </c>
      <c r="B7033" s="10">
        <v>7030</v>
      </c>
      <c r="C7033" s="71">
        <v>0.70299999999999996</v>
      </c>
      <c r="D7033" s="74">
        <v>755447</v>
      </c>
      <c r="E7033" s="61">
        <v>701922</v>
      </c>
      <c r="F7033" s="68">
        <v>0.18886174999999999</v>
      </c>
      <c r="G7033" s="292">
        <v>0.17548050000000001</v>
      </c>
      <c r="H7033" s="68">
        <v>0.20145253333333332</v>
      </c>
      <c r="I7033" s="68">
        <v>0.18717919999999999</v>
      </c>
      <c r="T7033" s="91"/>
      <c r="U7033" s="91"/>
      <c r="AA7033" s="91"/>
      <c r="AB7033" s="91"/>
      <c r="AC7033" s="91"/>
      <c r="AD7033" s="91"/>
      <c r="AE7033" s="91"/>
      <c r="AF7033" s="91"/>
    </row>
    <row r="7034" spans="1:32" x14ac:dyDescent="0.3">
      <c r="A7034" s="65">
        <v>0</v>
      </c>
      <c r="B7034" s="10">
        <v>7031</v>
      </c>
      <c r="C7034" s="71">
        <v>0.70309999999999995</v>
      </c>
      <c r="D7034" s="74">
        <v>755447</v>
      </c>
      <c r="E7034" s="61">
        <v>701922</v>
      </c>
      <c r="F7034" s="68">
        <v>0.18886174999999999</v>
      </c>
      <c r="G7034" s="292">
        <v>0.17548050000000001</v>
      </c>
      <c r="H7034" s="68">
        <v>0.20145253333333332</v>
      </c>
      <c r="I7034" s="68">
        <v>0.18717919999999999</v>
      </c>
      <c r="T7034" s="91"/>
      <c r="U7034" s="91"/>
      <c r="AA7034" s="91"/>
      <c r="AB7034" s="91"/>
      <c r="AC7034" s="91"/>
      <c r="AD7034" s="91"/>
      <c r="AE7034" s="91"/>
      <c r="AF7034" s="91"/>
    </row>
    <row r="7035" spans="1:32" x14ac:dyDescent="0.3">
      <c r="A7035" s="65">
        <v>0</v>
      </c>
      <c r="B7035" s="10">
        <v>7032</v>
      </c>
      <c r="C7035" s="71">
        <v>0.70320000000000005</v>
      </c>
      <c r="D7035" s="74">
        <v>755447</v>
      </c>
      <c r="E7035" s="61">
        <v>701922</v>
      </c>
      <c r="F7035" s="68">
        <v>0.18886174999999999</v>
      </c>
      <c r="G7035" s="292">
        <v>0.17548050000000001</v>
      </c>
      <c r="H7035" s="68">
        <v>0.20145253333333332</v>
      </c>
      <c r="I7035" s="68">
        <v>0.18717919999999999</v>
      </c>
      <c r="T7035" s="91"/>
      <c r="U7035" s="91"/>
      <c r="AA7035" s="91"/>
      <c r="AB7035" s="91"/>
      <c r="AC7035" s="91"/>
      <c r="AD7035" s="91"/>
      <c r="AE7035" s="91"/>
      <c r="AF7035" s="91"/>
    </row>
    <row r="7036" spans="1:32" x14ac:dyDescent="0.3">
      <c r="A7036" s="65">
        <v>0</v>
      </c>
      <c r="B7036" s="10">
        <v>7033</v>
      </c>
      <c r="C7036" s="71">
        <v>0.70330000000000004</v>
      </c>
      <c r="D7036" s="74">
        <v>755447</v>
      </c>
      <c r="E7036" s="61">
        <v>701922</v>
      </c>
      <c r="F7036" s="68">
        <v>0.18886174999999999</v>
      </c>
      <c r="G7036" s="292">
        <v>0.17548050000000001</v>
      </c>
      <c r="H7036" s="68">
        <v>0.20145253333333332</v>
      </c>
      <c r="I7036" s="68">
        <v>0.18717919999999999</v>
      </c>
      <c r="T7036" s="91"/>
      <c r="U7036" s="91"/>
      <c r="AA7036" s="91"/>
      <c r="AB7036" s="91"/>
      <c r="AC7036" s="91"/>
      <c r="AD7036" s="91"/>
      <c r="AE7036" s="91"/>
      <c r="AF7036" s="91"/>
    </row>
    <row r="7037" spans="1:32" x14ac:dyDescent="0.3">
      <c r="A7037" s="65">
        <v>0</v>
      </c>
      <c r="B7037" s="10">
        <v>7034</v>
      </c>
      <c r="C7037" s="71">
        <v>0.70340000000000003</v>
      </c>
      <c r="D7037" s="74">
        <v>755447</v>
      </c>
      <c r="E7037" s="61">
        <v>701922</v>
      </c>
      <c r="F7037" s="68">
        <v>0.18886174999999999</v>
      </c>
      <c r="G7037" s="292">
        <v>0.17548050000000001</v>
      </c>
      <c r="H7037" s="68">
        <v>0.20145253333333332</v>
      </c>
      <c r="I7037" s="68">
        <v>0.18717919999999999</v>
      </c>
      <c r="T7037" s="91"/>
      <c r="U7037" s="91"/>
      <c r="AA7037" s="91"/>
      <c r="AB7037" s="91"/>
      <c r="AC7037" s="91"/>
      <c r="AD7037" s="91"/>
      <c r="AE7037" s="91"/>
      <c r="AF7037" s="91"/>
    </row>
    <row r="7038" spans="1:32" x14ac:dyDescent="0.3">
      <c r="A7038" s="65">
        <v>0</v>
      </c>
      <c r="B7038" s="10">
        <v>7035</v>
      </c>
      <c r="C7038" s="71">
        <v>0.70350000000000001</v>
      </c>
      <c r="D7038" s="74">
        <v>755447</v>
      </c>
      <c r="E7038" s="61">
        <v>701922</v>
      </c>
      <c r="F7038" s="68">
        <v>0.18886174999999999</v>
      </c>
      <c r="G7038" s="292">
        <v>0.17548050000000001</v>
      </c>
      <c r="H7038" s="68">
        <v>0.20145253333333332</v>
      </c>
      <c r="I7038" s="68">
        <v>0.18717919999999999</v>
      </c>
      <c r="T7038" s="91"/>
      <c r="U7038" s="91"/>
      <c r="AA7038" s="91"/>
      <c r="AB7038" s="91"/>
      <c r="AC7038" s="91"/>
      <c r="AD7038" s="91"/>
      <c r="AE7038" s="91"/>
      <c r="AF7038" s="91"/>
    </row>
    <row r="7039" spans="1:32" x14ac:dyDescent="0.3">
      <c r="A7039" s="65">
        <v>0</v>
      </c>
      <c r="B7039" s="10">
        <v>7036</v>
      </c>
      <c r="C7039" s="71">
        <v>0.7036</v>
      </c>
      <c r="D7039" s="74">
        <v>755447</v>
      </c>
      <c r="E7039" s="61">
        <v>701922</v>
      </c>
      <c r="F7039" s="68">
        <v>0.18886174999999999</v>
      </c>
      <c r="G7039" s="292">
        <v>0.17548050000000001</v>
      </c>
      <c r="H7039" s="68">
        <v>0.20145253333333332</v>
      </c>
      <c r="I7039" s="68">
        <v>0.18717919999999999</v>
      </c>
      <c r="T7039" s="91"/>
      <c r="U7039" s="91"/>
      <c r="AA7039" s="91"/>
      <c r="AB7039" s="91"/>
      <c r="AC7039" s="91"/>
      <c r="AD7039" s="91"/>
      <c r="AE7039" s="91"/>
      <c r="AF7039" s="91"/>
    </row>
    <row r="7040" spans="1:32" x14ac:dyDescent="0.3">
      <c r="A7040" s="65">
        <v>0</v>
      </c>
      <c r="B7040" s="10">
        <v>7037</v>
      </c>
      <c r="C7040" s="71">
        <v>0.70369999999999999</v>
      </c>
      <c r="D7040" s="74">
        <v>755447</v>
      </c>
      <c r="E7040" s="61">
        <v>701922</v>
      </c>
      <c r="F7040" s="68">
        <v>0.18886174999999999</v>
      </c>
      <c r="G7040" s="292">
        <v>0.17548050000000001</v>
      </c>
      <c r="H7040" s="68">
        <v>0.20145253333333332</v>
      </c>
      <c r="I7040" s="68">
        <v>0.18717919999999999</v>
      </c>
      <c r="T7040" s="91"/>
      <c r="U7040" s="91"/>
      <c r="AA7040" s="91"/>
      <c r="AB7040" s="91"/>
      <c r="AC7040" s="91"/>
      <c r="AD7040" s="91"/>
      <c r="AE7040" s="91"/>
      <c r="AF7040" s="91"/>
    </row>
    <row r="7041" spans="1:32" x14ac:dyDescent="0.3">
      <c r="A7041" s="65">
        <v>0</v>
      </c>
      <c r="B7041" s="10">
        <v>7038</v>
      </c>
      <c r="C7041" s="71">
        <v>0.70379999999999998</v>
      </c>
      <c r="D7041" s="74">
        <v>755447</v>
      </c>
      <c r="E7041" s="61">
        <v>701922</v>
      </c>
      <c r="F7041" s="68">
        <v>0.18886174999999999</v>
      </c>
      <c r="G7041" s="292">
        <v>0.17548050000000001</v>
      </c>
      <c r="H7041" s="68">
        <v>0.20145253333333332</v>
      </c>
      <c r="I7041" s="68">
        <v>0.18717919999999999</v>
      </c>
      <c r="T7041" s="91"/>
      <c r="U7041" s="91"/>
      <c r="AA7041" s="91"/>
      <c r="AB7041" s="91"/>
      <c r="AC7041" s="91"/>
      <c r="AD7041" s="91"/>
      <c r="AE7041" s="91"/>
      <c r="AF7041" s="91"/>
    </row>
    <row r="7042" spans="1:32" x14ac:dyDescent="0.3">
      <c r="A7042" s="65">
        <v>0</v>
      </c>
      <c r="B7042" s="10">
        <v>7039</v>
      </c>
      <c r="C7042" s="71">
        <v>0.70389999999999997</v>
      </c>
      <c r="D7042" s="74">
        <v>755447</v>
      </c>
      <c r="E7042" s="61">
        <v>701922</v>
      </c>
      <c r="F7042" s="68">
        <v>0.18886174999999999</v>
      </c>
      <c r="G7042" s="292">
        <v>0.17548050000000001</v>
      </c>
      <c r="H7042" s="68">
        <v>0.20145253333333332</v>
      </c>
      <c r="I7042" s="68">
        <v>0.18717919999999999</v>
      </c>
      <c r="T7042" s="91"/>
      <c r="U7042" s="91"/>
      <c r="AA7042" s="91"/>
      <c r="AB7042" s="91"/>
      <c r="AC7042" s="91"/>
      <c r="AD7042" s="91"/>
      <c r="AE7042" s="91"/>
      <c r="AF7042" s="91"/>
    </row>
    <row r="7043" spans="1:32" x14ac:dyDescent="0.3">
      <c r="A7043" s="65">
        <v>0</v>
      </c>
      <c r="B7043" s="10">
        <v>7040</v>
      </c>
      <c r="C7043" s="71">
        <v>0.70399999999999996</v>
      </c>
      <c r="D7043" s="74">
        <v>755447</v>
      </c>
      <c r="E7043" s="61">
        <v>701922</v>
      </c>
      <c r="F7043" s="68">
        <v>0.18886174999999999</v>
      </c>
      <c r="G7043" s="292">
        <v>0.17548050000000001</v>
      </c>
      <c r="H7043" s="68">
        <v>0.20145253333333332</v>
      </c>
      <c r="I7043" s="68">
        <v>0.18717919999999999</v>
      </c>
      <c r="T7043" s="91"/>
      <c r="U7043" s="91"/>
      <c r="AA7043" s="91"/>
      <c r="AB7043" s="91"/>
      <c r="AC7043" s="91"/>
      <c r="AD7043" s="91"/>
      <c r="AE7043" s="91"/>
      <c r="AF7043" s="91"/>
    </row>
    <row r="7044" spans="1:32" x14ac:dyDescent="0.3">
      <c r="A7044" s="65">
        <v>0</v>
      </c>
      <c r="B7044" s="10">
        <v>7041</v>
      </c>
      <c r="C7044" s="71">
        <v>0.70409999999999995</v>
      </c>
      <c r="D7044" s="74">
        <v>755447</v>
      </c>
      <c r="E7044" s="61">
        <v>701922</v>
      </c>
      <c r="F7044" s="68">
        <v>0.18886174999999999</v>
      </c>
      <c r="G7044" s="292">
        <v>0.17548050000000001</v>
      </c>
      <c r="H7044" s="68">
        <v>0.20145253333333332</v>
      </c>
      <c r="I7044" s="68">
        <v>0.18717919999999999</v>
      </c>
      <c r="T7044" s="91"/>
      <c r="U7044" s="91"/>
      <c r="AA7044" s="91"/>
      <c r="AB7044" s="91"/>
      <c r="AC7044" s="91"/>
      <c r="AD7044" s="91"/>
      <c r="AE7044" s="91"/>
      <c r="AF7044" s="91"/>
    </row>
    <row r="7045" spans="1:32" x14ac:dyDescent="0.3">
      <c r="A7045" s="65">
        <v>0</v>
      </c>
      <c r="B7045" s="10">
        <v>7042</v>
      </c>
      <c r="C7045" s="71">
        <v>0.70420000000000005</v>
      </c>
      <c r="D7045" s="74">
        <v>755447</v>
      </c>
      <c r="E7045" s="61">
        <v>701922</v>
      </c>
      <c r="F7045" s="68">
        <v>0.18886174999999999</v>
      </c>
      <c r="G7045" s="292">
        <v>0.17548050000000001</v>
      </c>
      <c r="H7045" s="68">
        <v>0.20145253333333332</v>
      </c>
      <c r="I7045" s="68">
        <v>0.18717919999999999</v>
      </c>
      <c r="T7045" s="91"/>
      <c r="U7045" s="91"/>
      <c r="AA7045" s="91"/>
      <c r="AB7045" s="91"/>
      <c r="AC7045" s="91"/>
      <c r="AD7045" s="91"/>
      <c r="AE7045" s="91"/>
      <c r="AF7045" s="91"/>
    </row>
    <row r="7046" spans="1:32" x14ac:dyDescent="0.3">
      <c r="A7046" s="65">
        <v>0</v>
      </c>
      <c r="B7046" s="10">
        <v>7043</v>
      </c>
      <c r="C7046" s="71">
        <v>0.70430000000000004</v>
      </c>
      <c r="D7046" s="74">
        <v>755447</v>
      </c>
      <c r="E7046" s="61">
        <v>701922</v>
      </c>
      <c r="F7046" s="68">
        <v>0.18886174999999999</v>
      </c>
      <c r="G7046" s="292">
        <v>0.17548050000000001</v>
      </c>
      <c r="H7046" s="68">
        <v>0.20145253333333332</v>
      </c>
      <c r="I7046" s="68">
        <v>0.18717919999999999</v>
      </c>
      <c r="T7046" s="91"/>
      <c r="U7046" s="91"/>
      <c r="AA7046" s="91"/>
      <c r="AB7046" s="91"/>
      <c r="AC7046" s="91"/>
      <c r="AD7046" s="91"/>
      <c r="AE7046" s="91"/>
      <c r="AF7046" s="91"/>
    </row>
    <row r="7047" spans="1:32" x14ac:dyDescent="0.3">
      <c r="A7047" s="65">
        <v>0</v>
      </c>
      <c r="B7047" s="10">
        <v>7044</v>
      </c>
      <c r="C7047" s="71">
        <v>0.70440000000000003</v>
      </c>
      <c r="D7047" s="74">
        <v>755447</v>
      </c>
      <c r="E7047" s="61">
        <v>701922</v>
      </c>
      <c r="F7047" s="68">
        <v>0.18886174999999999</v>
      </c>
      <c r="G7047" s="292">
        <v>0.17548050000000001</v>
      </c>
      <c r="H7047" s="68">
        <v>0.20145253333333332</v>
      </c>
      <c r="I7047" s="68">
        <v>0.18717919999999999</v>
      </c>
      <c r="T7047" s="91"/>
      <c r="U7047" s="91"/>
      <c r="AA7047" s="91"/>
      <c r="AB7047" s="91"/>
      <c r="AC7047" s="91"/>
      <c r="AD7047" s="91"/>
      <c r="AE7047" s="91"/>
      <c r="AF7047" s="91"/>
    </row>
    <row r="7048" spans="1:32" x14ac:dyDescent="0.3">
      <c r="A7048" s="65">
        <v>0</v>
      </c>
      <c r="B7048" s="10">
        <v>7045</v>
      </c>
      <c r="C7048" s="71">
        <v>0.70450000000000002</v>
      </c>
      <c r="D7048" s="74">
        <v>755447</v>
      </c>
      <c r="E7048" s="61">
        <v>701922</v>
      </c>
      <c r="F7048" s="68">
        <v>0.18886174999999999</v>
      </c>
      <c r="G7048" s="292">
        <v>0.17548050000000001</v>
      </c>
      <c r="H7048" s="68">
        <v>0.20145253333333332</v>
      </c>
      <c r="I7048" s="68">
        <v>0.18717919999999999</v>
      </c>
      <c r="T7048" s="91"/>
      <c r="U7048" s="91"/>
      <c r="AA7048" s="91"/>
      <c r="AB7048" s="91"/>
      <c r="AC7048" s="91"/>
      <c r="AD7048" s="91"/>
      <c r="AE7048" s="91"/>
      <c r="AF7048" s="91"/>
    </row>
    <row r="7049" spans="1:32" x14ac:dyDescent="0.3">
      <c r="A7049" s="65">
        <v>0</v>
      </c>
      <c r="B7049" s="10">
        <v>7046</v>
      </c>
      <c r="C7049" s="71">
        <v>0.7046</v>
      </c>
      <c r="D7049" s="74">
        <v>755447</v>
      </c>
      <c r="E7049" s="61">
        <v>701922</v>
      </c>
      <c r="F7049" s="68">
        <v>0.18886174999999999</v>
      </c>
      <c r="G7049" s="292">
        <v>0.17548050000000001</v>
      </c>
      <c r="H7049" s="68">
        <v>0.20145253333333332</v>
      </c>
      <c r="I7049" s="68">
        <v>0.18717919999999999</v>
      </c>
      <c r="T7049" s="91"/>
      <c r="U7049" s="91"/>
      <c r="AA7049" s="91"/>
      <c r="AB7049" s="91"/>
      <c r="AC7049" s="91"/>
      <c r="AD7049" s="91"/>
      <c r="AE7049" s="91"/>
      <c r="AF7049" s="91"/>
    </row>
    <row r="7050" spans="1:32" x14ac:dyDescent="0.3">
      <c r="A7050" s="65">
        <v>0</v>
      </c>
      <c r="B7050" s="10">
        <v>7047</v>
      </c>
      <c r="C7050" s="71">
        <v>0.70469999999999999</v>
      </c>
      <c r="D7050" s="74">
        <v>755447</v>
      </c>
      <c r="E7050" s="61">
        <v>701922</v>
      </c>
      <c r="F7050" s="68">
        <v>0.18886174999999999</v>
      </c>
      <c r="G7050" s="292">
        <v>0.17548050000000001</v>
      </c>
      <c r="H7050" s="68">
        <v>0.20145253333333332</v>
      </c>
      <c r="I7050" s="68">
        <v>0.18717919999999999</v>
      </c>
      <c r="T7050" s="91"/>
      <c r="U7050" s="91"/>
      <c r="AA7050" s="91"/>
      <c r="AB7050" s="91"/>
      <c r="AC7050" s="91"/>
      <c r="AD7050" s="91"/>
      <c r="AE7050" s="91"/>
      <c r="AF7050" s="91"/>
    </row>
    <row r="7051" spans="1:32" x14ac:dyDescent="0.3">
      <c r="A7051" s="65">
        <v>0</v>
      </c>
      <c r="B7051" s="10">
        <v>7048</v>
      </c>
      <c r="C7051" s="71">
        <v>0.70479999999999998</v>
      </c>
      <c r="D7051" s="74">
        <v>755447</v>
      </c>
      <c r="E7051" s="61">
        <v>701922</v>
      </c>
      <c r="F7051" s="68">
        <v>0.18886174999999999</v>
      </c>
      <c r="G7051" s="292">
        <v>0.17548050000000001</v>
      </c>
      <c r="H7051" s="68">
        <v>0.20145253333333332</v>
      </c>
      <c r="I7051" s="68">
        <v>0.18717919999999999</v>
      </c>
      <c r="T7051" s="91"/>
      <c r="U7051" s="91"/>
      <c r="AA7051" s="91"/>
      <c r="AB7051" s="91"/>
      <c r="AC7051" s="91"/>
      <c r="AD7051" s="91"/>
      <c r="AE7051" s="91"/>
      <c r="AF7051" s="91"/>
    </row>
    <row r="7052" spans="1:32" x14ac:dyDescent="0.3">
      <c r="A7052" s="65">
        <v>0</v>
      </c>
      <c r="B7052" s="10">
        <v>7049</v>
      </c>
      <c r="C7052" s="71">
        <v>0.70489999999999997</v>
      </c>
      <c r="D7052" s="74">
        <v>755447</v>
      </c>
      <c r="E7052" s="61">
        <v>701922</v>
      </c>
      <c r="F7052" s="68">
        <v>0.18886174999999999</v>
      </c>
      <c r="G7052" s="292">
        <v>0.17548050000000001</v>
      </c>
      <c r="H7052" s="68">
        <v>0.20145253333333332</v>
      </c>
      <c r="I7052" s="68">
        <v>0.18717919999999999</v>
      </c>
      <c r="T7052" s="91"/>
      <c r="U7052" s="91"/>
      <c r="AA7052" s="91"/>
      <c r="AB7052" s="91"/>
      <c r="AC7052" s="91"/>
      <c r="AD7052" s="91"/>
      <c r="AE7052" s="91"/>
      <c r="AF7052" s="91"/>
    </row>
    <row r="7053" spans="1:32" x14ac:dyDescent="0.3">
      <c r="A7053" s="65">
        <v>0</v>
      </c>
      <c r="B7053" s="10">
        <v>7050</v>
      </c>
      <c r="C7053" s="71">
        <v>0.70499999999999996</v>
      </c>
      <c r="D7053" s="74">
        <v>755447</v>
      </c>
      <c r="E7053" s="61">
        <v>701922</v>
      </c>
      <c r="F7053" s="68">
        <v>0.18886174999999999</v>
      </c>
      <c r="G7053" s="292">
        <v>0.17548050000000001</v>
      </c>
      <c r="H7053" s="68">
        <v>0.20145253333333332</v>
      </c>
      <c r="I7053" s="68">
        <v>0.18717919999999999</v>
      </c>
      <c r="T7053" s="91"/>
      <c r="U7053" s="91"/>
      <c r="AA7053" s="91"/>
      <c r="AB7053" s="91"/>
      <c r="AC7053" s="91"/>
      <c r="AD7053" s="91"/>
      <c r="AE7053" s="91"/>
      <c r="AF7053" s="91"/>
    </row>
    <row r="7054" spans="1:32" x14ac:dyDescent="0.3">
      <c r="A7054" s="65">
        <v>0</v>
      </c>
      <c r="B7054" s="10">
        <v>7051</v>
      </c>
      <c r="C7054" s="71">
        <v>0.70509999999999995</v>
      </c>
      <c r="D7054" s="74">
        <v>755447</v>
      </c>
      <c r="E7054" s="61">
        <v>701922</v>
      </c>
      <c r="F7054" s="68">
        <v>0.18886174999999999</v>
      </c>
      <c r="G7054" s="292">
        <v>0.17548050000000001</v>
      </c>
      <c r="H7054" s="68">
        <v>0.20145253333333332</v>
      </c>
      <c r="I7054" s="68">
        <v>0.18717919999999999</v>
      </c>
      <c r="T7054" s="91"/>
      <c r="U7054" s="91"/>
      <c r="AA7054" s="91"/>
      <c r="AB7054" s="91"/>
      <c r="AC7054" s="91"/>
      <c r="AD7054" s="91"/>
      <c r="AE7054" s="91"/>
      <c r="AF7054" s="91"/>
    </row>
    <row r="7055" spans="1:32" x14ac:dyDescent="0.3">
      <c r="A7055" s="65">
        <v>0</v>
      </c>
      <c r="B7055" s="10">
        <v>7052</v>
      </c>
      <c r="C7055" s="71">
        <v>0.70520000000000005</v>
      </c>
      <c r="D7055" s="74">
        <v>755447</v>
      </c>
      <c r="E7055" s="61">
        <v>701922</v>
      </c>
      <c r="F7055" s="68">
        <v>0.18886174999999999</v>
      </c>
      <c r="G7055" s="292">
        <v>0.17548050000000001</v>
      </c>
      <c r="H7055" s="68">
        <v>0.20145253333333332</v>
      </c>
      <c r="I7055" s="68">
        <v>0.18717919999999999</v>
      </c>
      <c r="T7055" s="91"/>
      <c r="U7055" s="91"/>
      <c r="AA7055" s="91"/>
      <c r="AB7055" s="91"/>
      <c r="AC7055" s="91"/>
      <c r="AD7055" s="91"/>
      <c r="AE7055" s="91"/>
      <c r="AF7055" s="91"/>
    </row>
    <row r="7056" spans="1:32" x14ac:dyDescent="0.3">
      <c r="A7056" s="65">
        <v>0</v>
      </c>
      <c r="B7056" s="10">
        <v>7053</v>
      </c>
      <c r="C7056" s="71">
        <v>0.70530000000000004</v>
      </c>
      <c r="D7056" s="74">
        <v>755447</v>
      </c>
      <c r="E7056" s="61">
        <v>701922</v>
      </c>
      <c r="F7056" s="68">
        <v>0.18886174999999999</v>
      </c>
      <c r="G7056" s="292">
        <v>0.17548050000000001</v>
      </c>
      <c r="H7056" s="68">
        <v>0.20145253333333332</v>
      </c>
      <c r="I7056" s="68">
        <v>0.18717919999999999</v>
      </c>
      <c r="T7056" s="91"/>
      <c r="U7056" s="91"/>
      <c r="AA7056" s="91"/>
      <c r="AB7056" s="91"/>
      <c r="AC7056" s="91"/>
      <c r="AD7056" s="91"/>
      <c r="AE7056" s="91"/>
      <c r="AF7056" s="91"/>
    </row>
    <row r="7057" spans="1:32" x14ac:dyDescent="0.3">
      <c r="A7057" s="65">
        <v>0</v>
      </c>
      <c r="B7057" s="10">
        <v>7054</v>
      </c>
      <c r="C7057" s="71">
        <v>0.70540000000000003</v>
      </c>
      <c r="D7057" s="74">
        <v>755447</v>
      </c>
      <c r="E7057" s="61">
        <v>701922</v>
      </c>
      <c r="F7057" s="68">
        <v>0.18886174999999999</v>
      </c>
      <c r="G7057" s="292">
        <v>0.17548050000000001</v>
      </c>
      <c r="H7057" s="68">
        <v>0.20145253333333332</v>
      </c>
      <c r="I7057" s="68">
        <v>0.18717919999999999</v>
      </c>
      <c r="T7057" s="91"/>
      <c r="U7057" s="91"/>
      <c r="AA7057" s="91"/>
      <c r="AB7057" s="91"/>
      <c r="AC7057" s="91"/>
      <c r="AD7057" s="91"/>
      <c r="AE7057" s="91"/>
      <c r="AF7057" s="91"/>
    </row>
    <row r="7058" spans="1:32" x14ac:dyDescent="0.3">
      <c r="A7058" s="65">
        <v>0</v>
      </c>
      <c r="B7058" s="10">
        <v>7055</v>
      </c>
      <c r="C7058" s="71">
        <v>0.70550000000000002</v>
      </c>
      <c r="D7058" s="74">
        <v>755447</v>
      </c>
      <c r="E7058" s="61">
        <v>701922</v>
      </c>
      <c r="F7058" s="68">
        <v>0.18886174999999999</v>
      </c>
      <c r="G7058" s="292">
        <v>0.17548050000000001</v>
      </c>
      <c r="H7058" s="68">
        <v>0.20145253333333332</v>
      </c>
      <c r="I7058" s="68">
        <v>0.18717919999999999</v>
      </c>
      <c r="T7058" s="91"/>
      <c r="U7058" s="91"/>
      <c r="AA7058" s="91"/>
      <c r="AB7058" s="91"/>
      <c r="AC7058" s="91"/>
      <c r="AD7058" s="91"/>
      <c r="AE7058" s="91"/>
      <c r="AF7058" s="91"/>
    </row>
    <row r="7059" spans="1:32" x14ac:dyDescent="0.3">
      <c r="A7059" s="65">
        <v>0</v>
      </c>
      <c r="B7059" s="10">
        <v>7056</v>
      </c>
      <c r="C7059" s="71">
        <v>0.7056</v>
      </c>
      <c r="D7059" s="74">
        <v>755447</v>
      </c>
      <c r="E7059" s="61">
        <v>701922</v>
      </c>
      <c r="F7059" s="68">
        <v>0.18886174999999999</v>
      </c>
      <c r="G7059" s="292">
        <v>0.17548050000000001</v>
      </c>
      <c r="H7059" s="68">
        <v>0.20145253333333332</v>
      </c>
      <c r="I7059" s="68">
        <v>0.18717919999999999</v>
      </c>
      <c r="T7059" s="91"/>
      <c r="U7059" s="91"/>
      <c r="AA7059" s="91"/>
      <c r="AB7059" s="91"/>
      <c r="AC7059" s="91"/>
      <c r="AD7059" s="91"/>
      <c r="AE7059" s="91"/>
      <c r="AF7059" s="91"/>
    </row>
    <row r="7060" spans="1:32" x14ac:dyDescent="0.3">
      <c r="A7060" s="65">
        <v>0</v>
      </c>
      <c r="B7060" s="10">
        <v>7057</v>
      </c>
      <c r="C7060" s="71">
        <v>0.70569999999999999</v>
      </c>
      <c r="D7060" s="74">
        <v>755447</v>
      </c>
      <c r="E7060" s="61">
        <v>701922</v>
      </c>
      <c r="F7060" s="68">
        <v>0.18886174999999999</v>
      </c>
      <c r="G7060" s="292">
        <v>0.17548050000000001</v>
      </c>
      <c r="H7060" s="68">
        <v>0.20145253333333332</v>
      </c>
      <c r="I7060" s="68">
        <v>0.18717919999999999</v>
      </c>
      <c r="T7060" s="91"/>
      <c r="U7060" s="91"/>
      <c r="AA7060" s="91"/>
      <c r="AB7060" s="91"/>
      <c r="AC7060" s="91"/>
      <c r="AD7060" s="91"/>
      <c r="AE7060" s="91"/>
      <c r="AF7060" s="91"/>
    </row>
    <row r="7061" spans="1:32" x14ac:dyDescent="0.3">
      <c r="A7061" s="65">
        <v>0</v>
      </c>
      <c r="B7061" s="10">
        <v>7058</v>
      </c>
      <c r="C7061" s="71">
        <v>0.70579999999999998</v>
      </c>
      <c r="D7061" s="74">
        <v>755447</v>
      </c>
      <c r="E7061" s="61">
        <v>701922</v>
      </c>
      <c r="F7061" s="68">
        <v>0.18886174999999999</v>
      </c>
      <c r="G7061" s="292">
        <v>0.17548050000000001</v>
      </c>
      <c r="H7061" s="68">
        <v>0.20145253333333332</v>
      </c>
      <c r="I7061" s="68">
        <v>0.18717919999999999</v>
      </c>
      <c r="T7061" s="91"/>
      <c r="U7061" s="91"/>
      <c r="AA7061" s="91"/>
      <c r="AB7061" s="91"/>
      <c r="AC7061" s="91"/>
      <c r="AD7061" s="91"/>
      <c r="AE7061" s="91"/>
      <c r="AF7061" s="91"/>
    </row>
    <row r="7062" spans="1:32" x14ac:dyDescent="0.3">
      <c r="A7062" s="65">
        <v>0</v>
      </c>
      <c r="B7062" s="10">
        <v>7059</v>
      </c>
      <c r="C7062" s="71">
        <v>0.70589999999999997</v>
      </c>
      <c r="D7062" s="74">
        <v>755447</v>
      </c>
      <c r="E7062" s="61">
        <v>701922</v>
      </c>
      <c r="F7062" s="68">
        <v>0.18886174999999999</v>
      </c>
      <c r="G7062" s="292">
        <v>0.17548050000000001</v>
      </c>
      <c r="H7062" s="68">
        <v>0.20145253333333332</v>
      </c>
      <c r="I7062" s="68">
        <v>0.18717919999999999</v>
      </c>
      <c r="T7062" s="91"/>
      <c r="U7062" s="91"/>
      <c r="AA7062" s="91"/>
      <c r="AB7062" s="91"/>
      <c r="AC7062" s="91"/>
      <c r="AD7062" s="91"/>
      <c r="AE7062" s="91"/>
      <c r="AF7062" s="91"/>
    </row>
    <row r="7063" spans="1:32" x14ac:dyDescent="0.3">
      <c r="A7063" s="65">
        <v>0</v>
      </c>
      <c r="B7063" s="10">
        <v>7060</v>
      </c>
      <c r="C7063" s="71">
        <v>0.70599999999999996</v>
      </c>
      <c r="D7063" s="74">
        <v>755447</v>
      </c>
      <c r="E7063" s="61">
        <v>701922</v>
      </c>
      <c r="F7063" s="68">
        <v>0.18886174999999999</v>
      </c>
      <c r="G7063" s="292">
        <v>0.17548050000000001</v>
      </c>
      <c r="H7063" s="68">
        <v>0.20145253333333332</v>
      </c>
      <c r="I7063" s="68">
        <v>0.18717919999999999</v>
      </c>
      <c r="T7063" s="91"/>
      <c r="U7063" s="91"/>
      <c r="AA7063" s="91"/>
      <c r="AB7063" s="91"/>
      <c r="AC7063" s="91"/>
      <c r="AD7063" s="91"/>
      <c r="AE7063" s="91"/>
      <c r="AF7063" s="91"/>
    </row>
    <row r="7064" spans="1:32" x14ac:dyDescent="0.3">
      <c r="A7064" s="65">
        <v>0</v>
      </c>
      <c r="B7064" s="10">
        <v>7061</v>
      </c>
      <c r="C7064" s="71">
        <v>0.70609999999999995</v>
      </c>
      <c r="D7064" s="74">
        <v>755447</v>
      </c>
      <c r="E7064" s="61">
        <v>701922</v>
      </c>
      <c r="F7064" s="68">
        <v>0.18886174999999999</v>
      </c>
      <c r="G7064" s="292">
        <v>0.17548050000000001</v>
      </c>
      <c r="H7064" s="68">
        <v>0.20145253333333332</v>
      </c>
      <c r="I7064" s="68">
        <v>0.18717919999999999</v>
      </c>
      <c r="T7064" s="91"/>
      <c r="U7064" s="91"/>
      <c r="AA7064" s="91"/>
      <c r="AB7064" s="91"/>
      <c r="AC7064" s="91"/>
      <c r="AD7064" s="91"/>
      <c r="AE7064" s="91"/>
      <c r="AF7064" s="91"/>
    </row>
    <row r="7065" spans="1:32" x14ac:dyDescent="0.3">
      <c r="A7065" s="65">
        <v>0</v>
      </c>
      <c r="B7065" s="10">
        <v>7062</v>
      </c>
      <c r="C7065" s="71">
        <v>0.70620000000000005</v>
      </c>
      <c r="D7065" s="74">
        <v>755447</v>
      </c>
      <c r="E7065" s="61">
        <v>701922</v>
      </c>
      <c r="F7065" s="68">
        <v>0.18886174999999999</v>
      </c>
      <c r="G7065" s="292">
        <v>0.17548050000000001</v>
      </c>
      <c r="H7065" s="68">
        <v>0.20145253333333332</v>
      </c>
      <c r="I7065" s="68">
        <v>0.18717919999999999</v>
      </c>
      <c r="T7065" s="91"/>
      <c r="U7065" s="91"/>
      <c r="AA7065" s="91"/>
      <c r="AB7065" s="91"/>
      <c r="AC7065" s="91"/>
      <c r="AD7065" s="91"/>
      <c r="AE7065" s="91"/>
      <c r="AF7065" s="91"/>
    </row>
    <row r="7066" spans="1:32" x14ac:dyDescent="0.3">
      <c r="A7066" s="65">
        <v>0</v>
      </c>
      <c r="B7066" s="10">
        <v>7063</v>
      </c>
      <c r="C7066" s="71">
        <v>0.70630000000000004</v>
      </c>
      <c r="D7066" s="74">
        <v>755447</v>
      </c>
      <c r="E7066" s="61">
        <v>701922</v>
      </c>
      <c r="F7066" s="68">
        <v>0.18886174999999999</v>
      </c>
      <c r="G7066" s="292">
        <v>0.17548050000000001</v>
      </c>
      <c r="H7066" s="68">
        <v>0.20145253333333332</v>
      </c>
      <c r="I7066" s="68">
        <v>0.18717919999999999</v>
      </c>
      <c r="T7066" s="91"/>
      <c r="U7066" s="91"/>
      <c r="AA7066" s="91"/>
      <c r="AB7066" s="91"/>
      <c r="AC7066" s="91"/>
      <c r="AD7066" s="91"/>
      <c r="AE7066" s="91"/>
      <c r="AF7066" s="91"/>
    </row>
    <row r="7067" spans="1:32" x14ac:dyDescent="0.3">
      <c r="A7067" s="65">
        <v>0</v>
      </c>
      <c r="B7067" s="10">
        <v>7064</v>
      </c>
      <c r="C7067" s="71">
        <v>0.70640000000000003</v>
      </c>
      <c r="D7067" s="74">
        <v>755447</v>
      </c>
      <c r="E7067" s="61">
        <v>701922</v>
      </c>
      <c r="F7067" s="68">
        <v>0.18886174999999999</v>
      </c>
      <c r="G7067" s="292">
        <v>0.17548050000000001</v>
      </c>
      <c r="H7067" s="68">
        <v>0.20145253333333332</v>
      </c>
      <c r="I7067" s="68">
        <v>0.18717919999999999</v>
      </c>
      <c r="T7067" s="91"/>
      <c r="U7067" s="91"/>
      <c r="AA7067" s="91"/>
      <c r="AB7067" s="91"/>
      <c r="AC7067" s="91"/>
      <c r="AD7067" s="91"/>
      <c r="AE7067" s="91"/>
      <c r="AF7067" s="91"/>
    </row>
    <row r="7068" spans="1:32" x14ac:dyDescent="0.3">
      <c r="A7068" s="65">
        <v>0</v>
      </c>
      <c r="B7068" s="10">
        <v>7065</v>
      </c>
      <c r="C7068" s="71">
        <v>0.70650000000000002</v>
      </c>
      <c r="D7068" s="74">
        <v>755447</v>
      </c>
      <c r="E7068" s="61">
        <v>701922</v>
      </c>
      <c r="F7068" s="68">
        <v>0.18886174999999999</v>
      </c>
      <c r="G7068" s="292">
        <v>0.17548050000000001</v>
      </c>
      <c r="H7068" s="68">
        <v>0.20145253333333332</v>
      </c>
      <c r="I7068" s="68">
        <v>0.18717919999999999</v>
      </c>
      <c r="T7068" s="91"/>
      <c r="U7068" s="91"/>
      <c r="AA7068" s="91"/>
      <c r="AB7068" s="91"/>
      <c r="AC7068" s="91"/>
      <c r="AD7068" s="91"/>
      <c r="AE7068" s="91"/>
      <c r="AF7068" s="91"/>
    </row>
    <row r="7069" spans="1:32" x14ac:dyDescent="0.3">
      <c r="A7069" s="65">
        <v>0</v>
      </c>
      <c r="B7069" s="10">
        <v>7066</v>
      </c>
      <c r="C7069" s="71">
        <v>0.70660000000000001</v>
      </c>
      <c r="D7069" s="74">
        <v>755447</v>
      </c>
      <c r="E7069" s="61">
        <v>701922</v>
      </c>
      <c r="F7069" s="68">
        <v>0.18886174999999999</v>
      </c>
      <c r="G7069" s="292">
        <v>0.17548050000000001</v>
      </c>
      <c r="H7069" s="68">
        <v>0.20145253333333332</v>
      </c>
      <c r="I7069" s="68">
        <v>0.18717919999999999</v>
      </c>
      <c r="T7069" s="91"/>
      <c r="U7069" s="91"/>
      <c r="AA7069" s="91"/>
      <c r="AB7069" s="91"/>
      <c r="AC7069" s="91"/>
      <c r="AD7069" s="91"/>
      <c r="AE7069" s="91"/>
      <c r="AF7069" s="91"/>
    </row>
    <row r="7070" spans="1:32" x14ac:dyDescent="0.3">
      <c r="A7070" s="65">
        <v>0</v>
      </c>
      <c r="B7070" s="10">
        <v>7067</v>
      </c>
      <c r="C7070" s="71">
        <v>0.70669999999999999</v>
      </c>
      <c r="D7070" s="74">
        <v>755447</v>
      </c>
      <c r="E7070" s="61">
        <v>701922</v>
      </c>
      <c r="F7070" s="68">
        <v>0.18886174999999999</v>
      </c>
      <c r="G7070" s="292">
        <v>0.17548050000000001</v>
      </c>
      <c r="H7070" s="68">
        <v>0.20145253333333332</v>
      </c>
      <c r="I7070" s="68">
        <v>0.18717919999999999</v>
      </c>
      <c r="T7070" s="91"/>
      <c r="U7070" s="91"/>
      <c r="AA7070" s="91"/>
      <c r="AB7070" s="91"/>
      <c r="AC7070" s="91"/>
      <c r="AD7070" s="91"/>
      <c r="AE7070" s="91"/>
      <c r="AF7070" s="91"/>
    </row>
    <row r="7071" spans="1:32" x14ac:dyDescent="0.3">
      <c r="A7071" s="65">
        <v>0</v>
      </c>
      <c r="B7071" s="10">
        <v>7068</v>
      </c>
      <c r="C7071" s="71">
        <v>0.70679999999999998</v>
      </c>
      <c r="D7071" s="74">
        <v>755447</v>
      </c>
      <c r="E7071" s="61">
        <v>701922</v>
      </c>
      <c r="F7071" s="68">
        <v>0.18886174999999999</v>
      </c>
      <c r="G7071" s="292">
        <v>0.17548050000000001</v>
      </c>
      <c r="H7071" s="68">
        <v>0.20145253333333332</v>
      </c>
      <c r="I7071" s="68">
        <v>0.18717919999999999</v>
      </c>
      <c r="T7071" s="91"/>
      <c r="U7071" s="91"/>
      <c r="AA7071" s="91"/>
      <c r="AB7071" s="91"/>
      <c r="AC7071" s="91"/>
      <c r="AD7071" s="91"/>
      <c r="AE7071" s="91"/>
      <c r="AF7071" s="91"/>
    </row>
    <row r="7072" spans="1:32" x14ac:dyDescent="0.3">
      <c r="A7072" s="65">
        <v>0</v>
      </c>
      <c r="B7072" s="10">
        <v>7069</v>
      </c>
      <c r="C7072" s="71">
        <v>0.70689999999999997</v>
      </c>
      <c r="D7072" s="74">
        <v>755447</v>
      </c>
      <c r="E7072" s="61">
        <v>701922</v>
      </c>
      <c r="F7072" s="68">
        <v>0.18886174999999999</v>
      </c>
      <c r="G7072" s="292">
        <v>0.17548050000000001</v>
      </c>
      <c r="H7072" s="68">
        <v>0.20145253333333332</v>
      </c>
      <c r="I7072" s="68">
        <v>0.18717919999999999</v>
      </c>
      <c r="T7072" s="91"/>
      <c r="U7072" s="91"/>
      <c r="AA7072" s="91"/>
      <c r="AB7072" s="91"/>
      <c r="AC7072" s="91"/>
      <c r="AD7072" s="91"/>
      <c r="AE7072" s="91"/>
      <c r="AF7072" s="91"/>
    </row>
    <row r="7073" spans="1:32" x14ac:dyDescent="0.3">
      <c r="A7073" s="65">
        <v>0</v>
      </c>
      <c r="B7073" s="10">
        <v>7070</v>
      </c>
      <c r="C7073" s="71">
        <v>0.70699999999999996</v>
      </c>
      <c r="D7073" s="74">
        <v>755447</v>
      </c>
      <c r="E7073" s="61">
        <v>701922</v>
      </c>
      <c r="F7073" s="68">
        <v>0.18886174999999999</v>
      </c>
      <c r="G7073" s="292">
        <v>0.17548050000000001</v>
      </c>
      <c r="H7073" s="68">
        <v>0.20145253333333332</v>
      </c>
      <c r="I7073" s="68">
        <v>0.18717919999999999</v>
      </c>
      <c r="T7073" s="91"/>
      <c r="U7073" s="91"/>
      <c r="AA7073" s="91"/>
      <c r="AB7073" s="91"/>
      <c r="AC7073" s="91"/>
      <c r="AD7073" s="91"/>
      <c r="AE7073" s="91"/>
      <c r="AF7073" s="91"/>
    </row>
    <row r="7074" spans="1:32" x14ac:dyDescent="0.3">
      <c r="A7074" s="65">
        <v>0</v>
      </c>
      <c r="B7074" s="10">
        <v>7071</v>
      </c>
      <c r="C7074" s="71">
        <v>0.70709999999999995</v>
      </c>
      <c r="D7074" s="74">
        <v>755447</v>
      </c>
      <c r="E7074" s="61">
        <v>701922</v>
      </c>
      <c r="F7074" s="68">
        <v>0.18886174999999999</v>
      </c>
      <c r="G7074" s="292">
        <v>0.17548050000000001</v>
      </c>
      <c r="H7074" s="68">
        <v>0.20145253333333332</v>
      </c>
      <c r="I7074" s="68">
        <v>0.18717919999999999</v>
      </c>
      <c r="T7074" s="91"/>
      <c r="U7074" s="91"/>
      <c r="AA7074" s="91"/>
      <c r="AB7074" s="91"/>
      <c r="AC7074" s="91"/>
      <c r="AD7074" s="91"/>
      <c r="AE7074" s="91"/>
      <c r="AF7074" s="91"/>
    </row>
    <row r="7075" spans="1:32" x14ac:dyDescent="0.3">
      <c r="A7075" s="65">
        <v>0</v>
      </c>
      <c r="B7075" s="10">
        <v>7072</v>
      </c>
      <c r="C7075" s="71">
        <v>0.70720000000000005</v>
      </c>
      <c r="D7075" s="74">
        <v>755447</v>
      </c>
      <c r="E7075" s="61">
        <v>701922</v>
      </c>
      <c r="F7075" s="68">
        <v>0.18886174999999999</v>
      </c>
      <c r="G7075" s="292">
        <v>0.17548050000000001</v>
      </c>
      <c r="H7075" s="68">
        <v>0.20145253333333332</v>
      </c>
      <c r="I7075" s="68">
        <v>0.18717919999999999</v>
      </c>
      <c r="T7075" s="91"/>
      <c r="U7075" s="91"/>
      <c r="AA7075" s="91"/>
      <c r="AB7075" s="91"/>
      <c r="AC7075" s="91"/>
      <c r="AD7075" s="91"/>
      <c r="AE7075" s="91"/>
      <c r="AF7075" s="91"/>
    </row>
    <row r="7076" spans="1:32" x14ac:dyDescent="0.3">
      <c r="A7076" s="65">
        <v>0</v>
      </c>
      <c r="B7076" s="10">
        <v>7073</v>
      </c>
      <c r="C7076" s="71">
        <v>0.70730000000000004</v>
      </c>
      <c r="D7076" s="74">
        <v>755447</v>
      </c>
      <c r="E7076" s="61">
        <v>701922</v>
      </c>
      <c r="F7076" s="68">
        <v>0.18886174999999999</v>
      </c>
      <c r="G7076" s="292">
        <v>0.17548050000000001</v>
      </c>
      <c r="H7076" s="68">
        <v>0.20145253333333332</v>
      </c>
      <c r="I7076" s="68">
        <v>0.18717919999999999</v>
      </c>
      <c r="T7076" s="91"/>
      <c r="U7076" s="91"/>
      <c r="AA7076" s="91"/>
      <c r="AB7076" s="91"/>
      <c r="AC7076" s="91"/>
      <c r="AD7076" s="91"/>
      <c r="AE7076" s="91"/>
      <c r="AF7076" s="91"/>
    </row>
    <row r="7077" spans="1:32" x14ac:dyDescent="0.3">
      <c r="A7077" s="65">
        <v>0</v>
      </c>
      <c r="B7077" s="10">
        <v>7074</v>
      </c>
      <c r="C7077" s="71">
        <v>0.70740000000000003</v>
      </c>
      <c r="D7077" s="74">
        <v>755447</v>
      </c>
      <c r="E7077" s="61">
        <v>701922</v>
      </c>
      <c r="F7077" s="68">
        <v>0.18886174999999999</v>
      </c>
      <c r="G7077" s="292">
        <v>0.17548050000000001</v>
      </c>
      <c r="H7077" s="68">
        <v>0.20145253333333332</v>
      </c>
      <c r="I7077" s="68">
        <v>0.18717919999999999</v>
      </c>
      <c r="T7077" s="91"/>
      <c r="U7077" s="91"/>
      <c r="AA7077" s="91"/>
      <c r="AB7077" s="91"/>
      <c r="AC7077" s="91"/>
      <c r="AD7077" s="91"/>
      <c r="AE7077" s="91"/>
      <c r="AF7077" s="91"/>
    </row>
    <row r="7078" spans="1:32" x14ac:dyDescent="0.3">
      <c r="A7078" s="65">
        <v>0</v>
      </c>
      <c r="B7078" s="10">
        <v>7075</v>
      </c>
      <c r="C7078" s="71">
        <v>0.70750000000000002</v>
      </c>
      <c r="D7078" s="74">
        <v>755447</v>
      </c>
      <c r="E7078" s="61">
        <v>701922</v>
      </c>
      <c r="F7078" s="68">
        <v>0.18886174999999999</v>
      </c>
      <c r="G7078" s="292">
        <v>0.17548050000000001</v>
      </c>
      <c r="H7078" s="68">
        <v>0.20145253333333332</v>
      </c>
      <c r="I7078" s="68">
        <v>0.18717919999999999</v>
      </c>
      <c r="T7078" s="91"/>
      <c r="U7078" s="91"/>
      <c r="AA7078" s="91"/>
      <c r="AB7078" s="91"/>
      <c r="AC7078" s="91"/>
      <c r="AD7078" s="91"/>
      <c r="AE7078" s="91"/>
      <c r="AF7078" s="91"/>
    </row>
    <row r="7079" spans="1:32" x14ac:dyDescent="0.3">
      <c r="A7079" s="65">
        <v>0</v>
      </c>
      <c r="B7079" s="10">
        <v>7076</v>
      </c>
      <c r="C7079" s="71">
        <v>0.70760000000000001</v>
      </c>
      <c r="D7079" s="74">
        <v>755447</v>
      </c>
      <c r="E7079" s="61">
        <v>701922</v>
      </c>
      <c r="F7079" s="68">
        <v>0.18886174999999999</v>
      </c>
      <c r="G7079" s="292">
        <v>0.17548050000000001</v>
      </c>
      <c r="H7079" s="68">
        <v>0.20145253333333332</v>
      </c>
      <c r="I7079" s="68">
        <v>0.18717919999999999</v>
      </c>
      <c r="T7079" s="91"/>
      <c r="U7079" s="91"/>
      <c r="AA7079" s="91"/>
      <c r="AB7079" s="91"/>
      <c r="AC7079" s="91"/>
      <c r="AD7079" s="91"/>
      <c r="AE7079" s="91"/>
      <c r="AF7079" s="91"/>
    </row>
    <row r="7080" spans="1:32" x14ac:dyDescent="0.3">
      <c r="A7080" s="65">
        <v>0</v>
      </c>
      <c r="B7080" s="10">
        <v>7077</v>
      </c>
      <c r="C7080" s="71">
        <v>0.7077</v>
      </c>
      <c r="D7080" s="74">
        <v>755447</v>
      </c>
      <c r="E7080" s="61">
        <v>701922</v>
      </c>
      <c r="F7080" s="68">
        <v>0.18886174999999999</v>
      </c>
      <c r="G7080" s="292">
        <v>0.17548050000000001</v>
      </c>
      <c r="H7080" s="68">
        <v>0.20145253333333332</v>
      </c>
      <c r="I7080" s="68">
        <v>0.18717919999999999</v>
      </c>
      <c r="T7080" s="91"/>
      <c r="U7080" s="91"/>
      <c r="AA7080" s="91"/>
      <c r="AB7080" s="91"/>
      <c r="AC7080" s="91"/>
      <c r="AD7080" s="91"/>
      <c r="AE7080" s="91"/>
      <c r="AF7080" s="91"/>
    </row>
    <row r="7081" spans="1:32" x14ac:dyDescent="0.3">
      <c r="A7081" s="65">
        <v>0</v>
      </c>
      <c r="B7081" s="10">
        <v>7078</v>
      </c>
      <c r="C7081" s="71">
        <v>0.70779999999999998</v>
      </c>
      <c r="D7081" s="74">
        <v>755447</v>
      </c>
      <c r="E7081" s="61">
        <v>701922</v>
      </c>
      <c r="F7081" s="68">
        <v>0.18886174999999999</v>
      </c>
      <c r="G7081" s="292">
        <v>0.17548050000000001</v>
      </c>
      <c r="H7081" s="68">
        <v>0.20145253333333332</v>
      </c>
      <c r="I7081" s="68">
        <v>0.18717919999999999</v>
      </c>
      <c r="T7081" s="91"/>
      <c r="U7081" s="91"/>
      <c r="AA7081" s="91"/>
      <c r="AB7081" s="91"/>
      <c r="AC7081" s="91"/>
      <c r="AD7081" s="91"/>
      <c r="AE7081" s="91"/>
      <c r="AF7081" s="91"/>
    </row>
    <row r="7082" spans="1:32" x14ac:dyDescent="0.3">
      <c r="A7082" s="65">
        <v>0</v>
      </c>
      <c r="B7082" s="10">
        <v>7079</v>
      </c>
      <c r="C7082" s="71">
        <v>0.70789999999999997</v>
      </c>
      <c r="D7082" s="74">
        <v>755447</v>
      </c>
      <c r="E7082" s="61">
        <v>701922</v>
      </c>
      <c r="F7082" s="68">
        <v>0.18886174999999999</v>
      </c>
      <c r="G7082" s="292">
        <v>0.17548050000000001</v>
      </c>
      <c r="H7082" s="68">
        <v>0.20145253333333332</v>
      </c>
      <c r="I7082" s="68">
        <v>0.18717919999999999</v>
      </c>
      <c r="T7082" s="91"/>
      <c r="U7082" s="91"/>
      <c r="AA7082" s="91"/>
      <c r="AB7082" s="91"/>
      <c r="AC7082" s="91"/>
      <c r="AD7082" s="91"/>
      <c r="AE7082" s="91"/>
      <c r="AF7082" s="91"/>
    </row>
    <row r="7083" spans="1:32" x14ac:dyDescent="0.3">
      <c r="A7083" s="65">
        <v>0</v>
      </c>
      <c r="B7083" s="10">
        <v>7080</v>
      </c>
      <c r="C7083" s="71">
        <v>0.70799999999999996</v>
      </c>
      <c r="D7083" s="74">
        <v>755447</v>
      </c>
      <c r="E7083" s="61">
        <v>701922</v>
      </c>
      <c r="F7083" s="68">
        <v>0.18886174999999999</v>
      </c>
      <c r="G7083" s="292">
        <v>0.17548050000000001</v>
      </c>
      <c r="H7083" s="68">
        <v>0.20145253333333332</v>
      </c>
      <c r="I7083" s="68">
        <v>0.18717919999999999</v>
      </c>
      <c r="T7083" s="91"/>
      <c r="U7083" s="91"/>
      <c r="AA7083" s="91"/>
      <c r="AB7083" s="91"/>
      <c r="AC7083" s="91"/>
      <c r="AD7083" s="91"/>
      <c r="AE7083" s="91"/>
      <c r="AF7083" s="91"/>
    </row>
    <row r="7084" spans="1:32" x14ac:dyDescent="0.3">
      <c r="A7084" s="65">
        <v>0</v>
      </c>
      <c r="B7084" s="10">
        <v>7081</v>
      </c>
      <c r="C7084" s="71">
        <v>0.70809999999999995</v>
      </c>
      <c r="D7084" s="74">
        <v>755447</v>
      </c>
      <c r="E7084" s="61">
        <v>701922</v>
      </c>
      <c r="F7084" s="68">
        <v>0.18886174999999999</v>
      </c>
      <c r="G7084" s="292">
        <v>0.17548050000000001</v>
      </c>
      <c r="H7084" s="68">
        <v>0.20145253333333332</v>
      </c>
      <c r="I7084" s="68">
        <v>0.18717919999999999</v>
      </c>
      <c r="T7084" s="91"/>
      <c r="U7084" s="91"/>
      <c r="AA7084" s="91"/>
      <c r="AB7084" s="91"/>
      <c r="AC7084" s="91"/>
      <c r="AD7084" s="91"/>
      <c r="AE7084" s="91"/>
      <c r="AF7084" s="91"/>
    </row>
    <row r="7085" spans="1:32" x14ac:dyDescent="0.3">
      <c r="A7085" s="65">
        <v>0</v>
      </c>
      <c r="B7085" s="10">
        <v>7082</v>
      </c>
      <c r="C7085" s="71">
        <v>0.70820000000000005</v>
      </c>
      <c r="D7085" s="74">
        <v>755447</v>
      </c>
      <c r="E7085" s="61">
        <v>701922</v>
      </c>
      <c r="F7085" s="68">
        <v>0.18886174999999999</v>
      </c>
      <c r="G7085" s="292">
        <v>0.17548050000000001</v>
      </c>
      <c r="H7085" s="68">
        <v>0.20145253333333332</v>
      </c>
      <c r="I7085" s="68">
        <v>0.18717919999999999</v>
      </c>
      <c r="T7085" s="91"/>
      <c r="U7085" s="91"/>
      <c r="AA7085" s="91"/>
      <c r="AB7085" s="91"/>
      <c r="AC7085" s="91"/>
      <c r="AD7085" s="91"/>
      <c r="AE7085" s="91"/>
      <c r="AF7085" s="91"/>
    </row>
    <row r="7086" spans="1:32" x14ac:dyDescent="0.3">
      <c r="A7086" s="65">
        <v>0</v>
      </c>
      <c r="B7086" s="10">
        <v>7083</v>
      </c>
      <c r="C7086" s="71">
        <v>0.70830000000000004</v>
      </c>
      <c r="D7086" s="74">
        <v>755447</v>
      </c>
      <c r="E7086" s="61">
        <v>701922</v>
      </c>
      <c r="F7086" s="68">
        <v>0.18886174999999999</v>
      </c>
      <c r="G7086" s="292">
        <v>0.17548050000000001</v>
      </c>
      <c r="H7086" s="68">
        <v>0.20145253333333332</v>
      </c>
      <c r="I7086" s="68">
        <v>0.18717919999999999</v>
      </c>
      <c r="T7086" s="91"/>
      <c r="U7086" s="91"/>
      <c r="AA7086" s="91"/>
      <c r="AB7086" s="91"/>
      <c r="AC7086" s="91"/>
      <c r="AD7086" s="91"/>
      <c r="AE7086" s="91"/>
      <c r="AF7086" s="91"/>
    </row>
    <row r="7087" spans="1:32" x14ac:dyDescent="0.3">
      <c r="A7087" s="65">
        <v>0</v>
      </c>
      <c r="B7087" s="10">
        <v>7084</v>
      </c>
      <c r="C7087" s="71">
        <v>0.70840000000000003</v>
      </c>
      <c r="D7087" s="74">
        <v>755447</v>
      </c>
      <c r="E7087" s="61">
        <v>701922</v>
      </c>
      <c r="F7087" s="68">
        <v>0.18886174999999999</v>
      </c>
      <c r="G7087" s="292">
        <v>0.17548050000000001</v>
      </c>
      <c r="H7087" s="68">
        <v>0.20145253333333332</v>
      </c>
      <c r="I7087" s="68">
        <v>0.18717919999999999</v>
      </c>
      <c r="T7087" s="91"/>
      <c r="U7087" s="91"/>
      <c r="AA7087" s="91"/>
      <c r="AB7087" s="91"/>
      <c r="AC7087" s="91"/>
      <c r="AD7087" s="91"/>
      <c r="AE7087" s="91"/>
      <c r="AF7087" s="91"/>
    </row>
    <row r="7088" spans="1:32" x14ac:dyDescent="0.3">
      <c r="A7088" s="65">
        <v>0</v>
      </c>
      <c r="B7088" s="10">
        <v>7085</v>
      </c>
      <c r="C7088" s="71">
        <v>0.70850000000000002</v>
      </c>
      <c r="D7088" s="74">
        <v>755447</v>
      </c>
      <c r="E7088" s="61">
        <v>701922</v>
      </c>
      <c r="F7088" s="68">
        <v>0.18886174999999999</v>
      </c>
      <c r="G7088" s="292">
        <v>0.17548050000000001</v>
      </c>
      <c r="H7088" s="68">
        <v>0.20145253333333332</v>
      </c>
      <c r="I7088" s="68">
        <v>0.18717919999999999</v>
      </c>
      <c r="T7088" s="91"/>
      <c r="U7088" s="91"/>
      <c r="AA7088" s="91"/>
      <c r="AB7088" s="91"/>
      <c r="AC7088" s="91"/>
      <c r="AD7088" s="91"/>
      <c r="AE7088" s="91"/>
      <c r="AF7088" s="91"/>
    </row>
    <row r="7089" spans="1:32" x14ac:dyDescent="0.3">
      <c r="A7089" s="65">
        <v>0</v>
      </c>
      <c r="B7089" s="10">
        <v>7086</v>
      </c>
      <c r="C7089" s="71">
        <v>0.70860000000000001</v>
      </c>
      <c r="D7089" s="74">
        <v>755447</v>
      </c>
      <c r="E7089" s="61">
        <v>701922</v>
      </c>
      <c r="F7089" s="68">
        <v>0.18886174999999999</v>
      </c>
      <c r="G7089" s="292">
        <v>0.17548050000000001</v>
      </c>
      <c r="H7089" s="68">
        <v>0.20145253333333332</v>
      </c>
      <c r="I7089" s="68">
        <v>0.18717919999999999</v>
      </c>
      <c r="T7089" s="91"/>
      <c r="U7089" s="91"/>
      <c r="AA7089" s="91"/>
      <c r="AB7089" s="91"/>
      <c r="AC7089" s="91"/>
      <c r="AD7089" s="91"/>
      <c r="AE7089" s="91"/>
      <c r="AF7089" s="91"/>
    </row>
    <row r="7090" spans="1:32" x14ac:dyDescent="0.3">
      <c r="A7090" s="65">
        <v>0</v>
      </c>
      <c r="B7090" s="10">
        <v>7087</v>
      </c>
      <c r="C7090" s="71">
        <v>0.7087</v>
      </c>
      <c r="D7090" s="74">
        <v>755447</v>
      </c>
      <c r="E7090" s="61">
        <v>701922</v>
      </c>
      <c r="F7090" s="68">
        <v>0.18886174999999999</v>
      </c>
      <c r="G7090" s="292">
        <v>0.17548050000000001</v>
      </c>
      <c r="H7090" s="68">
        <v>0.20145253333333332</v>
      </c>
      <c r="I7090" s="68">
        <v>0.18717919999999999</v>
      </c>
      <c r="T7090" s="91"/>
      <c r="U7090" s="91"/>
      <c r="AA7090" s="91"/>
      <c r="AB7090" s="91"/>
      <c r="AC7090" s="91"/>
      <c r="AD7090" s="91"/>
      <c r="AE7090" s="91"/>
      <c r="AF7090" s="91"/>
    </row>
    <row r="7091" spans="1:32" x14ac:dyDescent="0.3">
      <c r="A7091" s="65">
        <v>0</v>
      </c>
      <c r="B7091" s="10">
        <v>7088</v>
      </c>
      <c r="C7091" s="71">
        <v>0.70879999999999999</v>
      </c>
      <c r="D7091" s="74">
        <v>755447</v>
      </c>
      <c r="E7091" s="61">
        <v>701922</v>
      </c>
      <c r="F7091" s="68">
        <v>0.18886174999999999</v>
      </c>
      <c r="G7091" s="292">
        <v>0.17548050000000001</v>
      </c>
      <c r="H7091" s="68">
        <v>0.20145253333333332</v>
      </c>
      <c r="I7091" s="68">
        <v>0.18717919999999999</v>
      </c>
      <c r="T7091" s="91"/>
      <c r="U7091" s="91"/>
      <c r="AA7091" s="91"/>
      <c r="AB7091" s="91"/>
      <c r="AC7091" s="91"/>
      <c r="AD7091" s="91"/>
      <c r="AE7091" s="91"/>
      <c r="AF7091" s="91"/>
    </row>
    <row r="7092" spans="1:32" x14ac:dyDescent="0.3">
      <c r="A7092" s="65">
        <v>0</v>
      </c>
      <c r="B7092" s="10">
        <v>7089</v>
      </c>
      <c r="C7092" s="71">
        <v>0.70889999999999997</v>
      </c>
      <c r="D7092" s="74">
        <v>755447</v>
      </c>
      <c r="E7092" s="61">
        <v>701922</v>
      </c>
      <c r="F7092" s="68">
        <v>0.18886174999999999</v>
      </c>
      <c r="G7092" s="292">
        <v>0.17548050000000001</v>
      </c>
      <c r="H7092" s="68">
        <v>0.20145253333333332</v>
      </c>
      <c r="I7092" s="68">
        <v>0.18717919999999999</v>
      </c>
      <c r="T7092" s="91"/>
      <c r="U7092" s="91"/>
      <c r="AA7092" s="91"/>
      <c r="AB7092" s="91"/>
      <c r="AC7092" s="91"/>
      <c r="AD7092" s="91"/>
      <c r="AE7092" s="91"/>
      <c r="AF7092" s="91"/>
    </row>
    <row r="7093" spans="1:32" x14ac:dyDescent="0.3">
      <c r="A7093" s="65">
        <v>0</v>
      </c>
      <c r="B7093" s="10">
        <v>7090</v>
      </c>
      <c r="C7093" s="71">
        <v>0.70899999999999996</v>
      </c>
      <c r="D7093" s="74">
        <v>755447</v>
      </c>
      <c r="E7093" s="61">
        <v>701922</v>
      </c>
      <c r="F7093" s="68">
        <v>0.18886174999999999</v>
      </c>
      <c r="G7093" s="292">
        <v>0.17548050000000001</v>
      </c>
      <c r="H7093" s="68">
        <v>0.20145253333333332</v>
      </c>
      <c r="I7093" s="68">
        <v>0.18717919999999999</v>
      </c>
      <c r="T7093" s="91"/>
      <c r="U7093" s="91"/>
      <c r="AA7093" s="91"/>
      <c r="AB7093" s="91"/>
      <c r="AC7093" s="91"/>
      <c r="AD7093" s="91"/>
      <c r="AE7093" s="91"/>
      <c r="AF7093" s="91"/>
    </row>
    <row r="7094" spans="1:32" x14ac:dyDescent="0.3">
      <c r="A7094" s="65">
        <v>0</v>
      </c>
      <c r="B7094" s="10">
        <v>7091</v>
      </c>
      <c r="C7094" s="71">
        <v>0.70909999999999995</v>
      </c>
      <c r="D7094" s="74">
        <v>755447</v>
      </c>
      <c r="E7094" s="61">
        <v>701922</v>
      </c>
      <c r="F7094" s="68">
        <v>0.18886174999999999</v>
      </c>
      <c r="G7094" s="292">
        <v>0.17548050000000001</v>
      </c>
      <c r="H7094" s="68">
        <v>0.20145253333333332</v>
      </c>
      <c r="I7094" s="68">
        <v>0.18717919999999999</v>
      </c>
      <c r="T7094" s="91"/>
      <c r="U7094" s="91"/>
      <c r="AA7094" s="91"/>
      <c r="AB7094" s="91"/>
      <c r="AC7094" s="91"/>
      <c r="AD7094" s="91"/>
      <c r="AE7094" s="91"/>
      <c r="AF7094" s="91"/>
    </row>
    <row r="7095" spans="1:32" x14ac:dyDescent="0.3">
      <c r="A7095" s="65">
        <v>0</v>
      </c>
      <c r="B7095" s="10">
        <v>7092</v>
      </c>
      <c r="C7095" s="71">
        <v>0.70920000000000005</v>
      </c>
      <c r="D7095" s="74">
        <v>755447</v>
      </c>
      <c r="E7095" s="61">
        <v>701922</v>
      </c>
      <c r="F7095" s="68">
        <v>0.18886174999999999</v>
      </c>
      <c r="G7095" s="292">
        <v>0.17548050000000001</v>
      </c>
      <c r="H7095" s="68">
        <v>0.20145253333333332</v>
      </c>
      <c r="I7095" s="68">
        <v>0.18717919999999999</v>
      </c>
      <c r="T7095" s="91"/>
      <c r="U7095" s="91"/>
      <c r="AA7095" s="91"/>
      <c r="AB7095" s="91"/>
      <c r="AC7095" s="91"/>
      <c r="AD7095" s="91"/>
      <c r="AE7095" s="91"/>
      <c r="AF7095" s="91"/>
    </row>
    <row r="7096" spans="1:32" x14ac:dyDescent="0.3">
      <c r="A7096" s="65">
        <v>0</v>
      </c>
      <c r="B7096" s="10">
        <v>7093</v>
      </c>
      <c r="C7096" s="71">
        <v>0.70930000000000004</v>
      </c>
      <c r="D7096" s="74">
        <v>755447</v>
      </c>
      <c r="E7096" s="61">
        <v>701922</v>
      </c>
      <c r="F7096" s="68">
        <v>0.18886174999999999</v>
      </c>
      <c r="G7096" s="292">
        <v>0.17548050000000001</v>
      </c>
      <c r="H7096" s="68">
        <v>0.20145253333333332</v>
      </c>
      <c r="I7096" s="68">
        <v>0.18717919999999999</v>
      </c>
      <c r="T7096" s="91"/>
      <c r="U7096" s="91"/>
      <c r="AA7096" s="91"/>
      <c r="AB7096" s="91"/>
      <c r="AC7096" s="91"/>
      <c r="AD7096" s="91"/>
      <c r="AE7096" s="91"/>
      <c r="AF7096" s="91"/>
    </row>
    <row r="7097" spans="1:32" x14ac:dyDescent="0.3">
      <c r="A7097" s="65">
        <v>0</v>
      </c>
      <c r="B7097" s="10">
        <v>7094</v>
      </c>
      <c r="C7097" s="71">
        <v>0.70940000000000003</v>
      </c>
      <c r="D7097" s="74">
        <v>755447</v>
      </c>
      <c r="E7097" s="61">
        <v>701922</v>
      </c>
      <c r="F7097" s="68">
        <v>0.18886174999999999</v>
      </c>
      <c r="G7097" s="292">
        <v>0.17548050000000001</v>
      </c>
      <c r="H7097" s="68">
        <v>0.20145253333333332</v>
      </c>
      <c r="I7097" s="68">
        <v>0.18717919999999999</v>
      </c>
      <c r="T7097" s="91"/>
      <c r="U7097" s="91"/>
      <c r="AA7097" s="91"/>
      <c r="AB7097" s="91"/>
      <c r="AC7097" s="91"/>
      <c r="AD7097" s="91"/>
      <c r="AE7097" s="91"/>
      <c r="AF7097" s="91"/>
    </row>
    <row r="7098" spans="1:32" x14ac:dyDescent="0.3">
      <c r="A7098" s="65">
        <v>0</v>
      </c>
      <c r="B7098" s="10">
        <v>7095</v>
      </c>
      <c r="C7098" s="71">
        <v>0.70950000000000002</v>
      </c>
      <c r="D7098" s="74">
        <v>755447</v>
      </c>
      <c r="E7098" s="61">
        <v>701922</v>
      </c>
      <c r="F7098" s="68">
        <v>0.18886174999999999</v>
      </c>
      <c r="G7098" s="292">
        <v>0.17548050000000001</v>
      </c>
      <c r="H7098" s="68">
        <v>0.20145253333333332</v>
      </c>
      <c r="I7098" s="68">
        <v>0.18717919999999999</v>
      </c>
      <c r="T7098" s="91"/>
      <c r="U7098" s="91"/>
      <c r="AA7098" s="91"/>
      <c r="AB7098" s="91"/>
      <c r="AC7098" s="91"/>
      <c r="AD7098" s="91"/>
      <c r="AE7098" s="91"/>
      <c r="AF7098" s="91"/>
    </row>
    <row r="7099" spans="1:32" x14ac:dyDescent="0.3">
      <c r="A7099" s="65">
        <v>0</v>
      </c>
      <c r="B7099" s="10">
        <v>7096</v>
      </c>
      <c r="C7099" s="71">
        <v>0.70960000000000001</v>
      </c>
      <c r="D7099" s="74">
        <v>755447</v>
      </c>
      <c r="E7099" s="61">
        <v>701922</v>
      </c>
      <c r="F7099" s="68">
        <v>0.18886174999999999</v>
      </c>
      <c r="G7099" s="292">
        <v>0.17548050000000001</v>
      </c>
      <c r="H7099" s="68">
        <v>0.20145253333333332</v>
      </c>
      <c r="I7099" s="68">
        <v>0.18717919999999999</v>
      </c>
      <c r="T7099" s="91"/>
      <c r="U7099" s="91"/>
      <c r="AA7099" s="91"/>
      <c r="AB7099" s="91"/>
      <c r="AC7099" s="91"/>
      <c r="AD7099" s="91"/>
      <c r="AE7099" s="91"/>
      <c r="AF7099" s="91"/>
    </row>
    <row r="7100" spans="1:32" x14ac:dyDescent="0.3">
      <c r="A7100" s="65">
        <v>0</v>
      </c>
      <c r="B7100" s="10">
        <v>7097</v>
      </c>
      <c r="C7100" s="71">
        <v>0.7097</v>
      </c>
      <c r="D7100" s="74">
        <v>755447</v>
      </c>
      <c r="E7100" s="61">
        <v>701922</v>
      </c>
      <c r="F7100" s="68">
        <v>0.18886174999999999</v>
      </c>
      <c r="G7100" s="292">
        <v>0.17548050000000001</v>
      </c>
      <c r="H7100" s="68">
        <v>0.20145253333333332</v>
      </c>
      <c r="I7100" s="68">
        <v>0.18717919999999999</v>
      </c>
      <c r="T7100" s="91"/>
      <c r="U7100" s="91"/>
      <c r="AA7100" s="91"/>
      <c r="AB7100" s="91"/>
      <c r="AC7100" s="91"/>
      <c r="AD7100" s="91"/>
      <c r="AE7100" s="91"/>
      <c r="AF7100" s="91"/>
    </row>
    <row r="7101" spans="1:32" x14ac:dyDescent="0.3">
      <c r="A7101" s="65">
        <v>0</v>
      </c>
      <c r="B7101" s="10">
        <v>7098</v>
      </c>
      <c r="C7101" s="71">
        <v>0.70979999999999999</v>
      </c>
      <c r="D7101" s="74">
        <v>755447</v>
      </c>
      <c r="E7101" s="61">
        <v>701922</v>
      </c>
      <c r="F7101" s="68">
        <v>0.18886174999999999</v>
      </c>
      <c r="G7101" s="292">
        <v>0.17548050000000001</v>
      </c>
      <c r="H7101" s="68">
        <v>0.20145253333333332</v>
      </c>
      <c r="I7101" s="68">
        <v>0.18717919999999999</v>
      </c>
      <c r="T7101" s="91"/>
      <c r="U7101" s="91"/>
      <c r="AA7101" s="91"/>
      <c r="AB7101" s="91"/>
      <c r="AC7101" s="91"/>
      <c r="AD7101" s="91"/>
      <c r="AE7101" s="91"/>
      <c r="AF7101" s="91"/>
    </row>
    <row r="7102" spans="1:32" x14ac:dyDescent="0.3">
      <c r="A7102" s="65">
        <v>0</v>
      </c>
      <c r="B7102" s="10">
        <v>7099</v>
      </c>
      <c r="C7102" s="71">
        <v>0.70989999999999998</v>
      </c>
      <c r="D7102" s="74">
        <v>755447</v>
      </c>
      <c r="E7102" s="61">
        <v>701922</v>
      </c>
      <c r="F7102" s="68">
        <v>0.18886174999999999</v>
      </c>
      <c r="G7102" s="292">
        <v>0.17548050000000001</v>
      </c>
      <c r="H7102" s="68">
        <v>0.20145253333333332</v>
      </c>
      <c r="I7102" s="68">
        <v>0.18717919999999999</v>
      </c>
      <c r="T7102" s="91"/>
      <c r="U7102" s="91"/>
      <c r="AA7102" s="91"/>
      <c r="AB7102" s="91"/>
      <c r="AC7102" s="91"/>
      <c r="AD7102" s="91"/>
      <c r="AE7102" s="91"/>
      <c r="AF7102" s="91"/>
    </row>
    <row r="7103" spans="1:32" x14ac:dyDescent="0.3">
      <c r="A7103" s="65">
        <v>0</v>
      </c>
      <c r="B7103" s="10">
        <v>7100</v>
      </c>
      <c r="C7103" s="71">
        <v>0.71</v>
      </c>
      <c r="D7103" s="74">
        <v>755447</v>
      </c>
      <c r="E7103" s="61">
        <v>701922</v>
      </c>
      <c r="F7103" s="68">
        <v>0.18886174999999999</v>
      </c>
      <c r="G7103" s="292">
        <v>0.17548050000000001</v>
      </c>
      <c r="H7103" s="68">
        <v>0.20145253333333332</v>
      </c>
      <c r="I7103" s="68">
        <v>0.18717919999999999</v>
      </c>
      <c r="T7103" s="91"/>
      <c r="U7103" s="91"/>
      <c r="AA7103" s="91"/>
      <c r="AB7103" s="91"/>
      <c r="AC7103" s="91"/>
      <c r="AD7103" s="91"/>
      <c r="AE7103" s="91"/>
      <c r="AF7103" s="91"/>
    </row>
    <row r="7104" spans="1:32" x14ac:dyDescent="0.3">
      <c r="A7104" s="65">
        <v>0</v>
      </c>
      <c r="B7104" s="10">
        <v>7101</v>
      </c>
      <c r="C7104" s="71">
        <v>0.71009999999999995</v>
      </c>
      <c r="D7104" s="74">
        <v>755447</v>
      </c>
      <c r="E7104" s="61">
        <v>701922</v>
      </c>
      <c r="F7104" s="68">
        <v>0.18886174999999999</v>
      </c>
      <c r="G7104" s="292">
        <v>0.17548050000000001</v>
      </c>
      <c r="H7104" s="68">
        <v>0.20145253333333332</v>
      </c>
      <c r="I7104" s="68">
        <v>0.18717919999999999</v>
      </c>
      <c r="T7104" s="91"/>
      <c r="U7104" s="91"/>
      <c r="AA7104" s="91"/>
      <c r="AB7104" s="91"/>
      <c r="AC7104" s="91"/>
      <c r="AD7104" s="91"/>
      <c r="AE7104" s="91"/>
      <c r="AF7104" s="91"/>
    </row>
    <row r="7105" spans="1:32" x14ac:dyDescent="0.3">
      <c r="A7105" s="65">
        <v>0</v>
      </c>
      <c r="B7105" s="10">
        <v>7102</v>
      </c>
      <c r="C7105" s="71">
        <v>0.71020000000000005</v>
      </c>
      <c r="D7105" s="74">
        <v>755447</v>
      </c>
      <c r="E7105" s="61">
        <v>701922</v>
      </c>
      <c r="F7105" s="68">
        <v>0.18886174999999999</v>
      </c>
      <c r="G7105" s="292">
        <v>0.17548050000000001</v>
      </c>
      <c r="H7105" s="68">
        <v>0.20145253333333332</v>
      </c>
      <c r="I7105" s="68">
        <v>0.18717919999999999</v>
      </c>
      <c r="T7105" s="91"/>
      <c r="U7105" s="91"/>
      <c r="AA7105" s="91"/>
      <c r="AB7105" s="91"/>
      <c r="AC7105" s="91"/>
      <c r="AD7105" s="91"/>
      <c r="AE7105" s="91"/>
      <c r="AF7105" s="91"/>
    </row>
    <row r="7106" spans="1:32" x14ac:dyDescent="0.3">
      <c r="A7106" s="65">
        <v>0</v>
      </c>
      <c r="B7106" s="10">
        <v>7103</v>
      </c>
      <c r="C7106" s="71">
        <v>0.71030000000000004</v>
      </c>
      <c r="D7106" s="74">
        <v>755447</v>
      </c>
      <c r="E7106" s="61">
        <v>701922</v>
      </c>
      <c r="F7106" s="68">
        <v>0.18886174999999999</v>
      </c>
      <c r="G7106" s="292">
        <v>0.17548050000000001</v>
      </c>
      <c r="H7106" s="68">
        <v>0.20145253333333332</v>
      </c>
      <c r="I7106" s="68">
        <v>0.18717919999999999</v>
      </c>
      <c r="T7106" s="91"/>
      <c r="U7106" s="91"/>
      <c r="AA7106" s="91"/>
      <c r="AB7106" s="91"/>
      <c r="AC7106" s="91"/>
      <c r="AD7106" s="91"/>
      <c r="AE7106" s="91"/>
      <c r="AF7106" s="91"/>
    </row>
    <row r="7107" spans="1:32" x14ac:dyDescent="0.3">
      <c r="A7107" s="65">
        <v>0</v>
      </c>
      <c r="B7107" s="10">
        <v>7104</v>
      </c>
      <c r="C7107" s="71">
        <v>0.71040000000000003</v>
      </c>
      <c r="D7107" s="74">
        <v>755447</v>
      </c>
      <c r="E7107" s="61">
        <v>701922</v>
      </c>
      <c r="F7107" s="68">
        <v>0.18886174999999999</v>
      </c>
      <c r="G7107" s="292">
        <v>0.17548050000000001</v>
      </c>
      <c r="H7107" s="68">
        <v>0.20145253333333332</v>
      </c>
      <c r="I7107" s="68">
        <v>0.18717919999999999</v>
      </c>
      <c r="T7107" s="91"/>
      <c r="U7107" s="91"/>
      <c r="AA7107" s="91"/>
      <c r="AB7107" s="91"/>
      <c r="AC7107" s="91"/>
      <c r="AD7107" s="91"/>
      <c r="AE7107" s="91"/>
      <c r="AF7107" s="91"/>
    </row>
    <row r="7108" spans="1:32" x14ac:dyDescent="0.3">
      <c r="A7108" s="65">
        <v>0</v>
      </c>
      <c r="B7108" s="10">
        <v>7105</v>
      </c>
      <c r="C7108" s="71">
        <v>0.71050000000000002</v>
      </c>
      <c r="D7108" s="74">
        <v>755447</v>
      </c>
      <c r="E7108" s="61">
        <v>701922</v>
      </c>
      <c r="F7108" s="68">
        <v>0.18886174999999999</v>
      </c>
      <c r="G7108" s="292">
        <v>0.17548050000000001</v>
      </c>
      <c r="H7108" s="68">
        <v>0.20145253333333332</v>
      </c>
      <c r="I7108" s="68">
        <v>0.18717919999999999</v>
      </c>
      <c r="T7108" s="91"/>
      <c r="U7108" s="91"/>
      <c r="AA7108" s="91"/>
      <c r="AB7108" s="91"/>
      <c r="AC7108" s="91"/>
      <c r="AD7108" s="91"/>
      <c r="AE7108" s="91"/>
      <c r="AF7108" s="91"/>
    </row>
    <row r="7109" spans="1:32" x14ac:dyDescent="0.3">
      <c r="A7109" s="65">
        <v>0</v>
      </c>
      <c r="B7109" s="10">
        <v>7106</v>
      </c>
      <c r="C7109" s="71">
        <v>0.71060000000000001</v>
      </c>
      <c r="D7109" s="74">
        <v>755447</v>
      </c>
      <c r="E7109" s="61">
        <v>701922</v>
      </c>
      <c r="F7109" s="68">
        <v>0.18886174999999999</v>
      </c>
      <c r="G7109" s="292">
        <v>0.17548050000000001</v>
      </c>
      <c r="H7109" s="68">
        <v>0.20145253333333332</v>
      </c>
      <c r="I7109" s="68">
        <v>0.18717919999999999</v>
      </c>
      <c r="T7109" s="91"/>
      <c r="U7109" s="91"/>
      <c r="AA7109" s="91"/>
      <c r="AB7109" s="91"/>
      <c r="AC7109" s="91"/>
      <c r="AD7109" s="91"/>
      <c r="AE7109" s="91"/>
      <c r="AF7109" s="91"/>
    </row>
    <row r="7110" spans="1:32" x14ac:dyDescent="0.3">
      <c r="A7110" s="65">
        <v>0</v>
      </c>
      <c r="B7110" s="10">
        <v>7107</v>
      </c>
      <c r="C7110" s="71">
        <v>0.7107</v>
      </c>
      <c r="D7110" s="74">
        <v>755447</v>
      </c>
      <c r="E7110" s="61">
        <v>701922</v>
      </c>
      <c r="F7110" s="68">
        <v>0.18886174999999999</v>
      </c>
      <c r="G7110" s="292">
        <v>0.17548050000000001</v>
      </c>
      <c r="H7110" s="68">
        <v>0.20145253333333332</v>
      </c>
      <c r="I7110" s="68">
        <v>0.18717919999999999</v>
      </c>
      <c r="T7110" s="91"/>
      <c r="U7110" s="91"/>
      <c r="AA7110" s="91"/>
      <c r="AB7110" s="91"/>
      <c r="AC7110" s="91"/>
      <c r="AD7110" s="91"/>
      <c r="AE7110" s="91"/>
      <c r="AF7110" s="91"/>
    </row>
    <row r="7111" spans="1:32" x14ac:dyDescent="0.3">
      <c r="A7111" s="65">
        <v>0</v>
      </c>
      <c r="B7111" s="10">
        <v>7108</v>
      </c>
      <c r="C7111" s="71">
        <v>0.71079999999999999</v>
      </c>
      <c r="D7111" s="74">
        <v>755447</v>
      </c>
      <c r="E7111" s="61">
        <v>701922</v>
      </c>
      <c r="F7111" s="68">
        <v>0.18886174999999999</v>
      </c>
      <c r="G7111" s="292">
        <v>0.17548050000000001</v>
      </c>
      <c r="H7111" s="68">
        <v>0.20145253333333332</v>
      </c>
      <c r="I7111" s="68">
        <v>0.18717919999999999</v>
      </c>
      <c r="T7111" s="91"/>
      <c r="U7111" s="91"/>
      <c r="AA7111" s="91"/>
      <c r="AB7111" s="91"/>
      <c r="AC7111" s="91"/>
      <c r="AD7111" s="91"/>
      <c r="AE7111" s="91"/>
      <c r="AF7111" s="91"/>
    </row>
    <row r="7112" spans="1:32" x14ac:dyDescent="0.3">
      <c r="A7112" s="65">
        <v>0</v>
      </c>
      <c r="B7112" s="10">
        <v>7109</v>
      </c>
      <c r="C7112" s="71">
        <v>0.71089999999999998</v>
      </c>
      <c r="D7112" s="74">
        <v>755447</v>
      </c>
      <c r="E7112" s="61">
        <v>701922</v>
      </c>
      <c r="F7112" s="68">
        <v>0.18886174999999999</v>
      </c>
      <c r="G7112" s="292">
        <v>0.17548050000000001</v>
      </c>
      <c r="H7112" s="68">
        <v>0.20145253333333332</v>
      </c>
      <c r="I7112" s="68">
        <v>0.18717919999999999</v>
      </c>
      <c r="T7112" s="91"/>
      <c r="U7112" s="91"/>
      <c r="AA7112" s="91"/>
      <c r="AB7112" s="91"/>
      <c r="AC7112" s="91"/>
      <c r="AD7112" s="91"/>
      <c r="AE7112" s="91"/>
      <c r="AF7112" s="91"/>
    </row>
    <row r="7113" spans="1:32" x14ac:dyDescent="0.3">
      <c r="A7113" s="65">
        <v>0</v>
      </c>
      <c r="B7113" s="10">
        <v>7110</v>
      </c>
      <c r="C7113" s="71">
        <v>0.71099999999999997</v>
      </c>
      <c r="D7113" s="74">
        <v>755447</v>
      </c>
      <c r="E7113" s="61">
        <v>701922</v>
      </c>
      <c r="F7113" s="68">
        <v>0.18886174999999999</v>
      </c>
      <c r="G7113" s="292">
        <v>0.17548050000000001</v>
      </c>
      <c r="H7113" s="68">
        <v>0.20145253333333332</v>
      </c>
      <c r="I7113" s="68">
        <v>0.18717919999999999</v>
      </c>
      <c r="T7113" s="91"/>
      <c r="U7113" s="91"/>
      <c r="AA7113" s="91"/>
      <c r="AB7113" s="91"/>
      <c r="AC7113" s="91"/>
      <c r="AD7113" s="91"/>
      <c r="AE7113" s="91"/>
      <c r="AF7113" s="91"/>
    </row>
    <row r="7114" spans="1:32" x14ac:dyDescent="0.3">
      <c r="A7114" s="65">
        <v>0</v>
      </c>
      <c r="B7114" s="10">
        <v>7111</v>
      </c>
      <c r="C7114" s="71">
        <v>0.71109999999999995</v>
      </c>
      <c r="D7114" s="74">
        <v>755447</v>
      </c>
      <c r="E7114" s="61">
        <v>701922</v>
      </c>
      <c r="F7114" s="68">
        <v>0.18886174999999999</v>
      </c>
      <c r="G7114" s="292">
        <v>0.17548050000000001</v>
      </c>
      <c r="H7114" s="68">
        <v>0.20145253333333332</v>
      </c>
      <c r="I7114" s="68">
        <v>0.18717919999999999</v>
      </c>
      <c r="T7114" s="91"/>
      <c r="U7114" s="91"/>
      <c r="AA7114" s="91"/>
      <c r="AB7114" s="91"/>
      <c r="AC7114" s="91"/>
      <c r="AD7114" s="91"/>
      <c r="AE7114" s="91"/>
      <c r="AF7114" s="91"/>
    </row>
    <row r="7115" spans="1:32" x14ac:dyDescent="0.3">
      <c r="A7115" s="65">
        <v>0</v>
      </c>
      <c r="B7115" s="10">
        <v>7112</v>
      </c>
      <c r="C7115" s="71">
        <v>0.71120000000000005</v>
      </c>
      <c r="D7115" s="74">
        <v>755447</v>
      </c>
      <c r="E7115" s="61">
        <v>701922</v>
      </c>
      <c r="F7115" s="68">
        <v>0.18886174999999999</v>
      </c>
      <c r="G7115" s="292">
        <v>0.17548050000000001</v>
      </c>
      <c r="H7115" s="68">
        <v>0.20145253333333332</v>
      </c>
      <c r="I7115" s="68">
        <v>0.18717919999999999</v>
      </c>
      <c r="T7115" s="91"/>
      <c r="U7115" s="91"/>
      <c r="AA7115" s="91"/>
      <c r="AB7115" s="91"/>
      <c r="AC7115" s="91"/>
      <c r="AD7115" s="91"/>
      <c r="AE7115" s="91"/>
      <c r="AF7115" s="91"/>
    </row>
    <row r="7116" spans="1:32" x14ac:dyDescent="0.3">
      <c r="A7116" s="65">
        <v>0</v>
      </c>
      <c r="B7116" s="10">
        <v>7113</v>
      </c>
      <c r="C7116" s="71">
        <v>0.71130000000000004</v>
      </c>
      <c r="D7116" s="74">
        <v>755447</v>
      </c>
      <c r="E7116" s="61">
        <v>701922</v>
      </c>
      <c r="F7116" s="68">
        <v>0.18886174999999999</v>
      </c>
      <c r="G7116" s="292">
        <v>0.17548050000000001</v>
      </c>
      <c r="H7116" s="68">
        <v>0.20145253333333332</v>
      </c>
      <c r="I7116" s="68">
        <v>0.18717919999999999</v>
      </c>
      <c r="T7116" s="91"/>
      <c r="U7116" s="91"/>
      <c r="AA7116" s="91"/>
      <c r="AB7116" s="91"/>
      <c r="AC7116" s="91"/>
      <c r="AD7116" s="91"/>
      <c r="AE7116" s="91"/>
      <c r="AF7116" s="91"/>
    </row>
    <row r="7117" spans="1:32" x14ac:dyDescent="0.3">
      <c r="A7117" s="65">
        <v>0</v>
      </c>
      <c r="B7117" s="10">
        <v>7114</v>
      </c>
      <c r="C7117" s="71">
        <v>0.71140000000000003</v>
      </c>
      <c r="D7117" s="74">
        <v>755447</v>
      </c>
      <c r="E7117" s="61">
        <v>701922</v>
      </c>
      <c r="F7117" s="68">
        <v>0.18886174999999999</v>
      </c>
      <c r="G7117" s="292">
        <v>0.17548050000000001</v>
      </c>
      <c r="H7117" s="68">
        <v>0.20145253333333332</v>
      </c>
      <c r="I7117" s="68">
        <v>0.18717919999999999</v>
      </c>
      <c r="T7117" s="91"/>
      <c r="U7117" s="91"/>
      <c r="AA7117" s="91"/>
      <c r="AB7117" s="91"/>
      <c r="AC7117" s="91"/>
      <c r="AD7117" s="91"/>
      <c r="AE7117" s="91"/>
      <c r="AF7117" s="91"/>
    </row>
    <row r="7118" spans="1:32" x14ac:dyDescent="0.3">
      <c r="A7118" s="65">
        <v>0</v>
      </c>
      <c r="B7118" s="10">
        <v>7115</v>
      </c>
      <c r="C7118" s="71">
        <v>0.71150000000000002</v>
      </c>
      <c r="D7118" s="74">
        <v>755447</v>
      </c>
      <c r="E7118" s="61">
        <v>701922</v>
      </c>
      <c r="F7118" s="68">
        <v>0.18886174999999999</v>
      </c>
      <c r="G7118" s="292">
        <v>0.17548050000000001</v>
      </c>
      <c r="H7118" s="68">
        <v>0.20145253333333332</v>
      </c>
      <c r="I7118" s="68">
        <v>0.18717919999999999</v>
      </c>
      <c r="T7118" s="91"/>
      <c r="U7118" s="91"/>
      <c r="AA7118" s="91"/>
      <c r="AB7118" s="91"/>
      <c r="AC7118" s="91"/>
      <c r="AD7118" s="91"/>
      <c r="AE7118" s="91"/>
      <c r="AF7118" s="91"/>
    </row>
    <row r="7119" spans="1:32" x14ac:dyDescent="0.3">
      <c r="A7119" s="65">
        <v>0</v>
      </c>
      <c r="B7119" s="10">
        <v>7116</v>
      </c>
      <c r="C7119" s="71">
        <v>0.71160000000000001</v>
      </c>
      <c r="D7119" s="74">
        <v>755447</v>
      </c>
      <c r="E7119" s="61">
        <v>701922</v>
      </c>
      <c r="F7119" s="68">
        <v>0.18886174999999999</v>
      </c>
      <c r="G7119" s="292">
        <v>0.17548050000000001</v>
      </c>
      <c r="H7119" s="68">
        <v>0.20145253333333332</v>
      </c>
      <c r="I7119" s="68">
        <v>0.18717919999999999</v>
      </c>
      <c r="T7119" s="91"/>
      <c r="U7119" s="91"/>
      <c r="AA7119" s="91"/>
      <c r="AB7119" s="91"/>
      <c r="AC7119" s="91"/>
      <c r="AD7119" s="91"/>
      <c r="AE7119" s="91"/>
      <c r="AF7119" s="91"/>
    </row>
    <row r="7120" spans="1:32" x14ac:dyDescent="0.3">
      <c r="A7120" s="65">
        <v>0</v>
      </c>
      <c r="B7120" s="10">
        <v>7117</v>
      </c>
      <c r="C7120" s="71">
        <v>0.7117</v>
      </c>
      <c r="D7120" s="74">
        <v>755447</v>
      </c>
      <c r="E7120" s="61">
        <v>701922</v>
      </c>
      <c r="F7120" s="68">
        <v>0.18886174999999999</v>
      </c>
      <c r="G7120" s="292">
        <v>0.17548050000000001</v>
      </c>
      <c r="H7120" s="68">
        <v>0.20145253333333332</v>
      </c>
      <c r="I7120" s="68">
        <v>0.18717919999999999</v>
      </c>
      <c r="T7120" s="91"/>
      <c r="U7120" s="91"/>
      <c r="AA7120" s="91"/>
      <c r="AB7120" s="91"/>
      <c r="AC7120" s="91"/>
      <c r="AD7120" s="91"/>
      <c r="AE7120" s="91"/>
      <c r="AF7120" s="91"/>
    </row>
    <row r="7121" spans="1:32" x14ac:dyDescent="0.3">
      <c r="A7121" s="65">
        <v>0</v>
      </c>
      <c r="B7121" s="10">
        <v>7118</v>
      </c>
      <c r="C7121" s="71">
        <v>0.71179999999999999</v>
      </c>
      <c r="D7121" s="74">
        <v>755447</v>
      </c>
      <c r="E7121" s="61">
        <v>701922</v>
      </c>
      <c r="F7121" s="68">
        <v>0.18886174999999999</v>
      </c>
      <c r="G7121" s="292">
        <v>0.17548050000000001</v>
      </c>
      <c r="H7121" s="68">
        <v>0.20145253333333332</v>
      </c>
      <c r="I7121" s="68">
        <v>0.18717919999999999</v>
      </c>
      <c r="T7121" s="91"/>
      <c r="U7121" s="91"/>
      <c r="AA7121" s="91"/>
      <c r="AB7121" s="91"/>
      <c r="AC7121" s="91"/>
      <c r="AD7121" s="91"/>
      <c r="AE7121" s="91"/>
      <c r="AF7121" s="91"/>
    </row>
    <row r="7122" spans="1:32" x14ac:dyDescent="0.3">
      <c r="A7122" s="65">
        <v>0</v>
      </c>
      <c r="B7122" s="10">
        <v>7119</v>
      </c>
      <c r="C7122" s="71">
        <v>0.71189999999999998</v>
      </c>
      <c r="D7122" s="74">
        <v>755447</v>
      </c>
      <c r="E7122" s="61">
        <v>701922</v>
      </c>
      <c r="F7122" s="68">
        <v>0.18886174999999999</v>
      </c>
      <c r="G7122" s="292">
        <v>0.17548050000000001</v>
      </c>
      <c r="H7122" s="68">
        <v>0.20145253333333332</v>
      </c>
      <c r="I7122" s="68">
        <v>0.18717919999999999</v>
      </c>
      <c r="T7122" s="91"/>
      <c r="U7122" s="91"/>
      <c r="AA7122" s="91"/>
      <c r="AB7122" s="91"/>
      <c r="AC7122" s="91"/>
      <c r="AD7122" s="91"/>
      <c r="AE7122" s="91"/>
      <c r="AF7122" s="91"/>
    </row>
    <row r="7123" spans="1:32" x14ac:dyDescent="0.3">
      <c r="A7123" s="65">
        <v>0</v>
      </c>
      <c r="B7123" s="10">
        <v>7120</v>
      </c>
      <c r="C7123" s="71">
        <v>0.71199999999999997</v>
      </c>
      <c r="D7123" s="74">
        <v>755447</v>
      </c>
      <c r="E7123" s="61">
        <v>701922</v>
      </c>
      <c r="F7123" s="68">
        <v>0.18886174999999999</v>
      </c>
      <c r="G7123" s="292">
        <v>0.17548050000000001</v>
      </c>
      <c r="H7123" s="68">
        <v>0.20145253333333332</v>
      </c>
      <c r="I7123" s="68">
        <v>0.18717919999999999</v>
      </c>
      <c r="T7123" s="91"/>
      <c r="U7123" s="91"/>
      <c r="AA7123" s="91"/>
      <c r="AB7123" s="91"/>
      <c r="AC7123" s="91"/>
      <c r="AD7123" s="91"/>
      <c r="AE7123" s="91"/>
      <c r="AF7123" s="91"/>
    </row>
    <row r="7124" spans="1:32" x14ac:dyDescent="0.3">
      <c r="A7124" s="65">
        <v>0</v>
      </c>
      <c r="B7124" s="10">
        <v>7121</v>
      </c>
      <c r="C7124" s="71">
        <v>0.71209999999999996</v>
      </c>
      <c r="D7124" s="74">
        <v>755447</v>
      </c>
      <c r="E7124" s="61">
        <v>701922</v>
      </c>
      <c r="F7124" s="68">
        <v>0.18886174999999999</v>
      </c>
      <c r="G7124" s="292">
        <v>0.17548050000000001</v>
      </c>
      <c r="H7124" s="68">
        <v>0.20145253333333332</v>
      </c>
      <c r="I7124" s="68">
        <v>0.18717919999999999</v>
      </c>
      <c r="T7124" s="91"/>
      <c r="U7124" s="91"/>
      <c r="AA7124" s="91"/>
      <c r="AB7124" s="91"/>
      <c r="AC7124" s="91"/>
      <c r="AD7124" s="91"/>
      <c r="AE7124" s="91"/>
      <c r="AF7124" s="91"/>
    </row>
    <row r="7125" spans="1:32" x14ac:dyDescent="0.3">
      <c r="A7125" s="65">
        <v>0</v>
      </c>
      <c r="B7125" s="10">
        <v>7122</v>
      </c>
      <c r="C7125" s="71">
        <v>0.71220000000000006</v>
      </c>
      <c r="D7125" s="74">
        <v>755447</v>
      </c>
      <c r="E7125" s="61">
        <v>701922</v>
      </c>
      <c r="F7125" s="68">
        <v>0.18886174999999999</v>
      </c>
      <c r="G7125" s="292">
        <v>0.17548050000000001</v>
      </c>
      <c r="H7125" s="68">
        <v>0.20145253333333332</v>
      </c>
      <c r="I7125" s="68">
        <v>0.18717919999999999</v>
      </c>
      <c r="T7125" s="91"/>
      <c r="U7125" s="91"/>
      <c r="AA7125" s="91"/>
      <c r="AB7125" s="91"/>
      <c r="AC7125" s="91"/>
      <c r="AD7125" s="91"/>
      <c r="AE7125" s="91"/>
      <c r="AF7125" s="91"/>
    </row>
    <row r="7126" spans="1:32" x14ac:dyDescent="0.3">
      <c r="A7126" s="65">
        <v>0</v>
      </c>
      <c r="B7126" s="10">
        <v>7123</v>
      </c>
      <c r="C7126" s="71">
        <v>0.71230000000000004</v>
      </c>
      <c r="D7126" s="74">
        <v>755447</v>
      </c>
      <c r="E7126" s="61">
        <v>701922</v>
      </c>
      <c r="F7126" s="68">
        <v>0.18886174999999999</v>
      </c>
      <c r="G7126" s="292">
        <v>0.17548050000000001</v>
      </c>
      <c r="H7126" s="68">
        <v>0.20145253333333332</v>
      </c>
      <c r="I7126" s="68">
        <v>0.18717919999999999</v>
      </c>
      <c r="T7126" s="91"/>
      <c r="U7126" s="91"/>
      <c r="AA7126" s="91"/>
      <c r="AB7126" s="91"/>
      <c r="AC7126" s="91"/>
      <c r="AD7126" s="91"/>
      <c r="AE7126" s="91"/>
      <c r="AF7126" s="91"/>
    </row>
    <row r="7127" spans="1:32" x14ac:dyDescent="0.3">
      <c r="A7127" s="65">
        <v>0</v>
      </c>
      <c r="B7127" s="10">
        <v>7124</v>
      </c>
      <c r="C7127" s="71">
        <v>0.71240000000000003</v>
      </c>
      <c r="D7127" s="74">
        <v>755447</v>
      </c>
      <c r="E7127" s="61">
        <v>701922</v>
      </c>
      <c r="F7127" s="68">
        <v>0.18886174999999999</v>
      </c>
      <c r="G7127" s="292">
        <v>0.17548050000000001</v>
      </c>
      <c r="H7127" s="68">
        <v>0.20145253333333332</v>
      </c>
      <c r="I7127" s="68">
        <v>0.18717919999999999</v>
      </c>
      <c r="T7127" s="91"/>
      <c r="U7127" s="91"/>
      <c r="AA7127" s="91"/>
      <c r="AB7127" s="91"/>
      <c r="AC7127" s="91"/>
      <c r="AD7127" s="91"/>
      <c r="AE7127" s="91"/>
      <c r="AF7127" s="91"/>
    </row>
    <row r="7128" spans="1:32" x14ac:dyDescent="0.3">
      <c r="A7128" s="65">
        <v>0</v>
      </c>
      <c r="B7128" s="10">
        <v>7125</v>
      </c>
      <c r="C7128" s="71">
        <v>0.71250000000000002</v>
      </c>
      <c r="D7128" s="74">
        <v>755447</v>
      </c>
      <c r="E7128" s="61">
        <v>701922</v>
      </c>
      <c r="F7128" s="68">
        <v>0.18886174999999999</v>
      </c>
      <c r="G7128" s="292">
        <v>0.17548050000000001</v>
      </c>
      <c r="H7128" s="68">
        <v>0.20145253333333332</v>
      </c>
      <c r="I7128" s="68">
        <v>0.18717919999999999</v>
      </c>
      <c r="T7128" s="91"/>
      <c r="U7128" s="91"/>
      <c r="AA7128" s="91"/>
      <c r="AB7128" s="91"/>
      <c r="AC7128" s="91"/>
      <c r="AD7128" s="91"/>
      <c r="AE7128" s="91"/>
      <c r="AF7128" s="91"/>
    </row>
    <row r="7129" spans="1:32" x14ac:dyDescent="0.3">
      <c r="A7129" s="65">
        <v>0</v>
      </c>
      <c r="B7129" s="10">
        <v>7126</v>
      </c>
      <c r="C7129" s="71">
        <v>0.71260000000000001</v>
      </c>
      <c r="D7129" s="74">
        <v>755447</v>
      </c>
      <c r="E7129" s="61">
        <v>701922</v>
      </c>
      <c r="F7129" s="68">
        <v>0.18886174999999999</v>
      </c>
      <c r="G7129" s="292">
        <v>0.17548050000000001</v>
      </c>
      <c r="H7129" s="68">
        <v>0.20145253333333332</v>
      </c>
      <c r="I7129" s="68">
        <v>0.18717919999999999</v>
      </c>
      <c r="T7129" s="91"/>
      <c r="U7129" s="91"/>
      <c r="AA7129" s="91"/>
      <c r="AB7129" s="91"/>
      <c r="AC7129" s="91"/>
      <c r="AD7129" s="91"/>
      <c r="AE7129" s="91"/>
      <c r="AF7129" s="91"/>
    </row>
    <row r="7130" spans="1:32" x14ac:dyDescent="0.3">
      <c r="A7130" s="65">
        <v>0</v>
      </c>
      <c r="B7130" s="10">
        <v>7127</v>
      </c>
      <c r="C7130" s="71">
        <v>0.7127</v>
      </c>
      <c r="D7130" s="74">
        <v>755447</v>
      </c>
      <c r="E7130" s="61">
        <v>701922</v>
      </c>
      <c r="F7130" s="68">
        <v>0.18886174999999999</v>
      </c>
      <c r="G7130" s="292">
        <v>0.17548050000000001</v>
      </c>
      <c r="H7130" s="68">
        <v>0.20145253333333332</v>
      </c>
      <c r="I7130" s="68">
        <v>0.18717919999999999</v>
      </c>
      <c r="T7130" s="91"/>
      <c r="U7130" s="91"/>
      <c r="AA7130" s="91"/>
      <c r="AB7130" s="91"/>
      <c r="AC7130" s="91"/>
      <c r="AD7130" s="91"/>
      <c r="AE7130" s="91"/>
      <c r="AF7130" s="91"/>
    </row>
    <row r="7131" spans="1:32" x14ac:dyDescent="0.3">
      <c r="A7131" s="65">
        <v>0</v>
      </c>
      <c r="B7131" s="10">
        <v>7128</v>
      </c>
      <c r="C7131" s="71">
        <v>0.71279999999999999</v>
      </c>
      <c r="D7131" s="74">
        <v>755447</v>
      </c>
      <c r="E7131" s="61">
        <v>701922</v>
      </c>
      <c r="F7131" s="68">
        <v>0.18886174999999999</v>
      </c>
      <c r="G7131" s="292">
        <v>0.17548050000000001</v>
      </c>
      <c r="H7131" s="68">
        <v>0.20145253333333332</v>
      </c>
      <c r="I7131" s="68">
        <v>0.18717919999999999</v>
      </c>
      <c r="T7131" s="91"/>
      <c r="U7131" s="91"/>
      <c r="AA7131" s="91"/>
      <c r="AB7131" s="91"/>
      <c r="AC7131" s="91"/>
      <c r="AD7131" s="91"/>
      <c r="AE7131" s="91"/>
      <c r="AF7131" s="91"/>
    </row>
    <row r="7132" spans="1:32" x14ac:dyDescent="0.3">
      <c r="A7132" s="65">
        <v>0</v>
      </c>
      <c r="B7132" s="10">
        <v>7129</v>
      </c>
      <c r="C7132" s="71">
        <v>0.71289999999999998</v>
      </c>
      <c r="D7132" s="74">
        <v>755447</v>
      </c>
      <c r="E7132" s="61">
        <v>701922</v>
      </c>
      <c r="F7132" s="68">
        <v>0.18886174999999999</v>
      </c>
      <c r="G7132" s="292">
        <v>0.17548050000000001</v>
      </c>
      <c r="H7132" s="68">
        <v>0.20145253333333332</v>
      </c>
      <c r="I7132" s="68">
        <v>0.18717919999999999</v>
      </c>
      <c r="T7132" s="91"/>
      <c r="U7132" s="91"/>
      <c r="AA7132" s="91"/>
      <c r="AB7132" s="91"/>
      <c r="AC7132" s="91"/>
      <c r="AD7132" s="91"/>
      <c r="AE7132" s="91"/>
      <c r="AF7132" s="91"/>
    </row>
    <row r="7133" spans="1:32" x14ac:dyDescent="0.3">
      <c r="A7133" s="65">
        <v>0</v>
      </c>
      <c r="B7133" s="10">
        <v>7130</v>
      </c>
      <c r="C7133" s="71">
        <v>0.71299999999999997</v>
      </c>
      <c r="D7133" s="74">
        <v>755447</v>
      </c>
      <c r="E7133" s="61">
        <v>701922</v>
      </c>
      <c r="F7133" s="68">
        <v>0.18886174999999999</v>
      </c>
      <c r="G7133" s="292">
        <v>0.17548050000000001</v>
      </c>
      <c r="H7133" s="68">
        <v>0.20145253333333332</v>
      </c>
      <c r="I7133" s="68">
        <v>0.18717919999999999</v>
      </c>
      <c r="T7133" s="91"/>
      <c r="U7133" s="91"/>
      <c r="AA7133" s="91"/>
      <c r="AB7133" s="91"/>
      <c r="AC7133" s="91"/>
      <c r="AD7133" s="91"/>
      <c r="AE7133" s="91"/>
      <c r="AF7133" s="91"/>
    </row>
    <row r="7134" spans="1:32" x14ac:dyDescent="0.3">
      <c r="A7134" s="65">
        <v>0</v>
      </c>
      <c r="B7134" s="10">
        <v>7131</v>
      </c>
      <c r="C7134" s="71">
        <v>0.71309999999999996</v>
      </c>
      <c r="D7134" s="74">
        <v>755447</v>
      </c>
      <c r="E7134" s="61">
        <v>701922</v>
      </c>
      <c r="F7134" s="68">
        <v>0.18886174999999999</v>
      </c>
      <c r="G7134" s="292">
        <v>0.17548050000000001</v>
      </c>
      <c r="H7134" s="68">
        <v>0.20145253333333332</v>
      </c>
      <c r="I7134" s="68">
        <v>0.18717919999999999</v>
      </c>
      <c r="T7134" s="91"/>
      <c r="U7134" s="91"/>
      <c r="AA7134" s="91"/>
      <c r="AB7134" s="91"/>
      <c r="AC7134" s="91"/>
      <c r="AD7134" s="91"/>
      <c r="AE7134" s="91"/>
      <c r="AF7134" s="91"/>
    </row>
    <row r="7135" spans="1:32" x14ac:dyDescent="0.3">
      <c r="A7135" s="65">
        <v>0</v>
      </c>
      <c r="B7135" s="10">
        <v>7132</v>
      </c>
      <c r="C7135" s="71">
        <v>0.71319999999999995</v>
      </c>
      <c r="D7135" s="74">
        <v>755447</v>
      </c>
      <c r="E7135" s="61">
        <v>701922</v>
      </c>
      <c r="F7135" s="68">
        <v>0.18886174999999999</v>
      </c>
      <c r="G7135" s="292">
        <v>0.17548050000000001</v>
      </c>
      <c r="H7135" s="68">
        <v>0.20145253333333332</v>
      </c>
      <c r="I7135" s="68">
        <v>0.18717919999999999</v>
      </c>
      <c r="T7135" s="91"/>
      <c r="U7135" s="91"/>
      <c r="AA7135" s="91"/>
      <c r="AB7135" s="91"/>
      <c r="AC7135" s="91"/>
      <c r="AD7135" s="91"/>
      <c r="AE7135" s="91"/>
      <c r="AF7135" s="91"/>
    </row>
    <row r="7136" spans="1:32" x14ac:dyDescent="0.3">
      <c r="A7136" s="65">
        <v>0</v>
      </c>
      <c r="B7136" s="10">
        <v>7133</v>
      </c>
      <c r="C7136" s="71">
        <v>0.71330000000000005</v>
      </c>
      <c r="D7136" s="74">
        <v>755447</v>
      </c>
      <c r="E7136" s="61">
        <v>701922</v>
      </c>
      <c r="F7136" s="68">
        <v>0.18886174999999999</v>
      </c>
      <c r="G7136" s="292">
        <v>0.17548050000000001</v>
      </c>
      <c r="H7136" s="68">
        <v>0.20145253333333332</v>
      </c>
      <c r="I7136" s="68">
        <v>0.18717919999999999</v>
      </c>
      <c r="T7136" s="91"/>
      <c r="U7136" s="91"/>
      <c r="AA7136" s="91"/>
      <c r="AB7136" s="91"/>
      <c r="AC7136" s="91"/>
      <c r="AD7136" s="91"/>
      <c r="AE7136" s="91"/>
      <c r="AF7136" s="91"/>
    </row>
    <row r="7137" spans="1:32" x14ac:dyDescent="0.3">
      <c r="A7137" s="65">
        <v>0</v>
      </c>
      <c r="B7137" s="10">
        <v>7134</v>
      </c>
      <c r="C7137" s="71">
        <v>0.71340000000000003</v>
      </c>
      <c r="D7137" s="74">
        <v>755447</v>
      </c>
      <c r="E7137" s="61">
        <v>701922</v>
      </c>
      <c r="F7137" s="68">
        <v>0.18886174999999999</v>
      </c>
      <c r="G7137" s="292">
        <v>0.17548050000000001</v>
      </c>
      <c r="H7137" s="68">
        <v>0.20145253333333332</v>
      </c>
      <c r="I7137" s="68">
        <v>0.18717919999999999</v>
      </c>
      <c r="T7137" s="91"/>
      <c r="U7137" s="91"/>
      <c r="AA7137" s="91"/>
      <c r="AB7137" s="91"/>
      <c r="AC7137" s="91"/>
      <c r="AD7137" s="91"/>
      <c r="AE7137" s="91"/>
      <c r="AF7137" s="91"/>
    </row>
    <row r="7138" spans="1:32" x14ac:dyDescent="0.3">
      <c r="A7138" s="65">
        <v>0</v>
      </c>
      <c r="B7138" s="10">
        <v>7135</v>
      </c>
      <c r="C7138" s="71">
        <v>0.71350000000000002</v>
      </c>
      <c r="D7138" s="74">
        <v>755447</v>
      </c>
      <c r="E7138" s="61">
        <v>701922</v>
      </c>
      <c r="F7138" s="68">
        <v>0.18886174999999999</v>
      </c>
      <c r="G7138" s="292">
        <v>0.17548050000000001</v>
      </c>
      <c r="H7138" s="68">
        <v>0.20145253333333332</v>
      </c>
      <c r="I7138" s="68">
        <v>0.18717919999999999</v>
      </c>
      <c r="T7138" s="91"/>
      <c r="U7138" s="91"/>
      <c r="AA7138" s="91"/>
      <c r="AB7138" s="91"/>
      <c r="AC7138" s="91"/>
      <c r="AD7138" s="91"/>
      <c r="AE7138" s="91"/>
      <c r="AF7138" s="91"/>
    </row>
    <row r="7139" spans="1:32" x14ac:dyDescent="0.3">
      <c r="A7139" s="65">
        <v>0</v>
      </c>
      <c r="B7139" s="10">
        <v>7136</v>
      </c>
      <c r="C7139" s="71">
        <v>0.71360000000000001</v>
      </c>
      <c r="D7139" s="74">
        <v>755447</v>
      </c>
      <c r="E7139" s="61">
        <v>701922</v>
      </c>
      <c r="F7139" s="68">
        <v>0.18886174999999999</v>
      </c>
      <c r="G7139" s="292">
        <v>0.17548050000000001</v>
      </c>
      <c r="H7139" s="68">
        <v>0.20145253333333332</v>
      </c>
      <c r="I7139" s="68">
        <v>0.18717919999999999</v>
      </c>
      <c r="T7139" s="91"/>
      <c r="U7139" s="91"/>
      <c r="AA7139" s="91"/>
      <c r="AB7139" s="91"/>
      <c r="AC7139" s="91"/>
      <c r="AD7139" s="91"/>
      <c r="AE7139" s="91"/>
      <c r="AF7139" s="91"/>
    </row>
    <row r="7140" spans="1:32" x14ac:dyDescent="0.3">
      <c r="A7140" s="65">
        <v>0</v>
      </c>
      <c r="B7140" s="10">
        <v>7137</v>
      </c>
      <c r="C7140" s="71">
        <v>0.7137</v>
      </c>
      <c r="D7140" s="74">
        <v>755447</v>
      </c>
      <c r="E7140" s="61">
        <v>701922</v>
      </c>
      <c r="F7140" s="68">
        <v>0.18886174999999999</v>
      </c>
      <c r="G7140" s="292">
        <v>0.17548050000000001</v>
      </c>
      <c r="H7140" s="68">
        <v>0.20145253333333332</v>
      </c>
      <c r="I7140" s="68">
        <v>0.18717919999999999</v>
      </c>
      <c r="T7140" s="91"/>
      <c r="U7140" s="91"/>
      <c r="AA7140" s="91"/>
      <c r="AB7140" s="91"/>
      <c r="AC7140" s="91"/>
      <c r="AD7140" s="91"/>
      <c r="AE7140" s="91"/>
      <c r="AF7140" s="91"/>
    </row>
    <row r="7141" spans="1:32" x14ac:dyDescent="0.3">
      <c r="A7141" s="65">
        <v>0</v>
      </c>
      <c r="B7141" s="10">
        <v>7138</v>
      </c>
      <c r="C7141" s="71">
        <v>0.71379999999999999</v>
      </c>
      <c r="D7141" s="74">
        <v>755447</v>
      </c>
      <c r="E7141" s="61">
        <v>701922</v>
      </c>
      <c r="F7141" s="68">
        <v>0.18886174999999999</v>
      </c>
      <c r="G7141" s="292">
        <v>0.17548050000000001</v>
      </c>
      <c r="H7141" s="68">
        <v>0.20145253333333332</v>
      </c>
      <c r="I7141" s="68">
        <v>0.18717919999999999</v>
      </c>
      <c r="T7141" s="91"/>
      <c r="U7141" s="91"/>
      <c r="AA7141" s="91"/>
      <c r="AB7141" s="91"/>
      <c r="AC7141" s="91"/>
      <c r="AD7141" s="91"/>
      <c r="AE7141" s="91"/>
      <c r="AF7141" s="91"/>
    </row>
    <row r="7142" spans="1:32" x14ac:dyDescent="0.3">
      <c r="A7142" s="65">
        <v>0</v>
      </c>
      <c r="B7142" s="10">
        <v>7139</v>
      </c>
      <c r="C7142" s="71">
        <v>0.71389999999999998</v>
      </c>
      <c r="D7142" s="74">
        <v>755447</v>
      </c>
      <c r="E7142" s="61">
        <v>701922</v>
      </c>
      <c r="F7142" s="68">
        <v>0.18886174999999999</v>
      </c>
      <c r="G7142" s="292">
        <v>0.17548050000000001</v>
      </c>
      <c r="H7142" s="68">
        <v>0.20145253333333332</v>
      </c>
      <c r="I7142" s="68">
        <v>0.18717919999999999</v>
      </c>
      <c r="T7142" s="91"/>
      <c r="U7142" s="91"/>
      <c r="AA7142" s="91"/>
      <c r="AB7142" s="91"/>
      <c r="AC7142" s="91"/>
      <c r="AD7142" s="91"/>
      <c r="AE7142" s="91"/>
      <c r="AF7142" s="91"/>
    </row>
    <row r="7143" spans="1:32" x14ac:dyDescent="0.3">
      <c r="A7143" s="65">
        <v>0</v>
      </c>
      <c r="B7143" s="10">
        <v>7140</v>
      </c>
      <c r="C7143" s="71">
        <v>0.71399999999999997</v>
      </c>
      <c r="D7143" s="74">
        <v>755447</v>
      </c>
      <c r="E7143" s="61">
        <v>701922</v>
      </c>
      <c r="F7143" s="68">
        <v>0.18886174999999999</v>
      </c>
      <c r="G7143" s="292">
        <v>0.17548050000000001</v>
      </c>
      <c r="H7143" s="68">
        <v>0.20145253333333332</v>
      </c>
      <c r="I7143" s="68">
        <v>0.18717919999999999</v>
      </c>
      <c r="T7143" s="91"/>
      <c r="U7143" s="91"/>
      <c r="AA7143" s="91"/>
      <c r="AB7143" s="91"/>
      <c r="AC7143" s="91"/>
      <c r="AD7143" s="91"/>
      <c r="AE7143" s="91"/>
      <c r="AF7143" s="91"/>
    </row>
    <row r="7144" spans="1:32" x14ac:dyDescent="0.3">
      <c r="A7144" s="65">
        <v>0</v>
      </c>
      <c r="B7144" s="10">
        <v>7141</v>
      </c>
      <c r="C7144" s="71">
        <v>0.71409999999999996</v>
      </c>
      <c r="D7144" s="74">
        <v>755447</v>
      </c>
      <c r="E7144" s="61">
        <v>701922</v>
      </c>
      <c r="F7144" s="68">
        <v>0.18886174999999999</v>
      </c>
      <c r="G7144" s="292">
        <v>0.17548050000000001</v>
      </c>
      <c r="H7144" s="68">
        <v>0.20145253333333332</v>
      </c>
      <c r="I7144" s="68">
        <v>0.18717919999999999</v>
      </c>
      <c r="T7144" s="91"/>
      <c r="U7144" s="91"/>
      <c r="AA7144" s="91"/>
      <c r="AB7144" s="91"/>
      <c r="AC7144" s="91"/>
      <c r="AD7144" s="91"/>
      <c r="AE7144" s="91"/>
      <c r="AF7144" s="91"/>
    </row>
    <row r="7145" spans="1:32" x14ac:dyDescent="0.3">
      <c r="A7145" s="65">
        <v>0</v>
      </c>
      <c r="B7145" s="10">
        <v>7142</v>
      </c>
      <c r="C7145" s="71">
        <v>0.71419999999999995</v>
      </c>
      <c r="D7145" s="74">
        <v>755447</v>
      </c>
      <c r="E7145" s="61">
        <v>701922</v>
      </c>
      <c r="F7145" s="68">
        <v>0.18886174999999999</v>
      </c>
      <c r="G7145" s="292">
        <v>0.17548050000000001</v>
      </c>
      <c r="H7145" s="68">
        <v>0.20145253333333332</v>
      </c>
      <c r="I7145" s="68">
        <v>0.18717919999999999</v>
      </c>
      <c r="T7145" s="91"/>
      <c r="U7145" s="91"/>
      <c r="AA7145" s="91"/>
      <c r="AB7145" s="91"/>
      <c r="AC7145" s="91"/>
      <c r="AD7145" s="91"/>
      <c r="AE7145" s="91"/>
      <c r="AF7145" s="91"/>
    </row>
    <row r="7146" spans="1:32" x14ac:dyDescent="0.3">
      <c r="A7146" s="65">
        <v>0</v>
      </c>
      <c r="B7146" s="10">
        <v>7143</v>
      </c>
      <c r="C7146" s="71">
        <v>0.71430000000000005</v>
      </c>
      <c r="D7146" s="74">
        <v>755447</v>
      </c>
      <c r="E7146" s="61">
        <v>701922</v>
      </c>
      <c r="F7146" s="68">
        <v>0.18886174999999999</v>
      </c>
      <c r="G7146" s="292">
        <v>0.17548050000000001</v>
      </c>
      <c r="H7146" s="68">
        <v>0.20145253333333332</v>
      </c>
      <c r="I7146" s="68">
        <v>0.18717919999999999</v>
      </c>
      <c r="T7146" s="91"/>
      <c r="U7146" s="91"/>
      <c r="AA7146" s="91"/>
      <c r="AB7146" s="91"/>
      <c r="AC7146" s="91"/>
      <c r="AD7146" s="91"/>
      <c r="AE7146" s="91"/>
      <c r="AF7146" s="91"/>
    </row>
    <row r="7147" spans="1:32" x14ac:dyDescent="0.3">
      <c r="A7147" s="65">
        <v>0</v>
      </c>
      <c r="B7147" s="10">
        <v>7144</v>
      </c>
      <c r="C7147" s="71">
        <v>0.71440000000000003</v>
      </c>
      <c r="D7147" s="74">
        <v>755447</v>
      </c>
      <c r="E7147" s="61">
        <v>701922</v>
      </c>
      <c r="F7147" s="68">
        <v>0.18886174999999999</v>
      </c>
      <c r="G7147" s="292">
        <v>0.17548050000000001</v>
      </c>
      <c r="H7147" s="68">
        <v>0.20145253333333332</v>
      </c>
      <c r="I7147" s="68">
        <v>0.18717919999999999</v>
      </c>
      <c r="T7147" s="91"/>
      <c r="U7147" s="91"/>
      <c r="AA7147" s="91"/>
      <c r="AB7147" s="91"/>
      <c r="AC7147" s="91"/>
      <c r="AD7147" s="91"/>
      <c r="AE7147" s="91"/>
      <c r="AF7147" s="91"/>
    </row>
    <row r="7148" spans="1:32" x14ac:dyDescent="0.3">
      <c r="A7148" s="65">
        <v>0</v>
      </c>
      <c r="B7148" s="10">
        <v>7145</v>
      </c>
      <c r="C7148" s="71">
        <v>0.71450000000000002</v>
      </c>
      <c r="D7148" s="74">
        <v>755447</v>
      </c>
      <c r="E7148" s="61">
        <v>701922</v>
      </c>
      <c r="F7148" s="68">
        <v>0.18886174999999999</v>
      </c>
      <c r="G7148" s="292">
        <v>0.17548050000000001</v>
      </c>
      <c r="H7148" s="68">
        <v>0.20145253333333332</v>
      </c>
      <c r="I7148" s="68">
        <v>0.18717919999999999</v>
      </c>
      <c r="T7148" s="91"/>
      <c r="U7148" s="91"/>
      <c r="AA7148" s="91"/>
      <c r="AB7148" s="91"/>
      <c r="AC7148" s="91"/>
      <c r="AD7148" s="91"/>
      <c r="AE7148" s="91"/>
      <c r="AF7148" s="91"/>
    </row>
    <row r="7149" spans="1:32" x14ac:dyDescent="0.3">
      <c r="A7149" s="65">
        <v>0</v>
      </c>
      <c r="B7149" s="10">
        <v>7146</v>
      </c>
      <c r="C7149" s="71">
        <v>0.71460000000000001</v>
      </c>
      <c r="D7149" s="74">
        <v>755447</v>
      </c>
      <c r="E7149" s="61">
        <v>701922</v>
      </c>
      <c r="F7149" s="68">
        <v>0.18886174999999999</v>
      </c>
      <c r="G7149" s="292">
        <v>0.17548050000000001</v>
      </c>
      <c r="H7149" s="68">
        <v>0.20145253333333332</v>
      </c>
      <c r="I7149" s="68">
        <v>0.18717919999999999</v>
      </c>
      <c r="T7149" s="91"/>
      <c r="U7149" s="91"/>
      <c r="AA7149" s="91"/>
      <c r="AB7149" s="91"/>
      <c r="AC7149" s="91"/>
      <c r="AD7149" s="91"/>
      <c r="AE7149" s="91"/>
      <c r="AF7149" s="91"/>
    </row>
    <row r="7150" spans="1:32" x14ac:dyDescent="0.3">
      <c r="A7150" s="65">
        <v>0</v>
      </c>
      <c r="B7150" s="10">
        <v>7147</v>
      </c>
      <c r="C7150" s="71">
        <v>0.7147</v>
      </c>
      <c r="D7150" s="74">
        <v>755447</v>
      </c>
      <c r="E7150" s="61">
        <v>701922</v>
      </c>
      <c r="F7150" s="68">
        <v>0.18886174999999999</v>
      </c>
      <c r="G7150" s="292">
        <v>0.17548050000000001</v>
      </c>
      <c r="H7150" s="68">
        <v>0.20145253333333332</v>
      </c>
      <c r="I7150" s="68">
        <v>0.18717919999999999</v>
      </c>
      <c r="T7150" s="91"/>
      <c r="U7150" s="91"/>
      <c r="AA7150" s="91"/>
      <c r="AB7150" s="91"/>
      <c r="AC7150" s="91"/>
      <c r="AD7150" s="91"/>
      <c r="AE7150" s="91"/>
      <c r="AF7150" s="91"/>
    </row>
    <row r="7151" spans="1:32" x14ac:dyDescent="0.3">
      <c r="A7151" s="65">
        <v>0</v>
      </c>
      <c r="B7151" s="10">
        <v>7148</v>
      </c>
      <c r="C7151" s="71">
        <v>0.71479999999999999</v>
      </c>
      <c r="D7151" s="74">
        <v>755447</v>
      </c>
      <c r="E7151" s="61">
        <v>701922</v>
      </c>
      <c r="F7151" s="68">
        <v>0.18886174999999999</v>
      </c>
      <c r="G7151" s="292">
        <v>0.17548050000000001</v>
      </c>
      <c r="H7151" s="68">
        <v>0.20145253333333332</v>
      </c>
      <c r="I7151" s="68">
        <v>0.18717919999999999</v>
      </c>
      <c r="T7151" s="91"/>
      <c r="U7151" s="91"/>
      <c r="AA7151" s="91"/>
      <c r="AB7151" s="91"/>
      <c r="AC7151" s="91"/>
      <c r="AD7151" s="91"/>
      <c r="AE7151" s="91"/>
      <c r="AF7151" s="91"/>
    </row>
    <row r="7152" spans="1:32" x14ac:dyDescent="0.3">
      <c r="A7152" s="65">
        <v>0</v>
      </c>
      <c r="B7152" s="10">
        <v>7149</v>
      </c>
      <c r="C7152" s="71">
        <v>0.71489999999999998</v>
      </c>
      <c r="D7152" s="74">
        <v>755447</v>
      </c>
      <c r="E7152" s="61">
        <v>701922</v>
      </c>
      <c r="F7152" s="68">
        <v>0.18886174999999999</v>
      </c>
      <c r="G7152" s="292">
        <v>0.17548050000000001</v>
      </c>
      <c r="H7152" s="68">
        <v>0.20145253333333332</v>
      </c>
      <c r="I7152" s="68">
        <v>0.18717919999999999</v>
      </c>
      <c r="T7152" s="91"/>
      <c r="U7152" s="91"/>
      <c r="AA7152" s="91"/>
      <c r="AB7152" s="91"/>
      <c r="AC7152" s="91"/>
      <c r="AD7152" s="91"/>
      <c r="AE7152" s="91"/>
      <c r="AF7152" s="91"/>
    </row>
    <row r="7153" spans="1:32" x14ac:dyDescent="0.3">
      <c r="A7153" s="65">
        <v>0</v>
      </c>
      <c r="B7153" s="10">
        <v>7150</v>
      </c>
      <c r="C7153" s="71">
        <v>0.71499999999999997</v>
      </c>
      <c r="D7153" s="74">
        <v>755447</v>
      </c>
      <c r="E7153" s="61">
        <v>701922</v>
      </c>
      <c r="F7153" s="68">
        <v>0.18886174999999999</v>
      </c>
      <c r="G7153" s="292">
        <v>0.17548050000000001</v>
      </c>
      <c r="H7153" s="68">
        <v>0.20145253333333332</v>
      </c>
      <c r="I7153" s="68">
        <v>0.18717919999999999</v>
      </c>
      <c r="T7153" s="91"/>
      <c r="U7153" s="91"/>
      <c r="AA7153" s="91"/>
      <c r="AB7153" s="91"/>
      <c r="AC7153" s="91"/>
      <c r="AD7153" s="91"/>
      <c r="AE7153" s="91"/>
      <c r="AF7153" s="91"/>
    </row>
    <row r="7154" spans="1:32" x14ac:dyDescent="0.3">
      <c r="A7154" s="65">
        <v>0</v>
      </c>
      <c r="B7154" s="10">
        <v>7151</v>
      </c>
      <c r="C7154" s="71">
        <v>0.71509999999999996</v>
      </c>
      <c r="D7154" s="74">
        <v>755447</v>
      </c>
      <c r="E7154" s="61">
        <v>701922</v>
      </c>
      <c r="F7154" s="68">
        <v>0.18886174999999999</v>
      </c>
      <c r="G7154" s="292">
        <v>0.17548050000000001</v>
      </c>
      <c r="H7154" s="68">
        <v>0.20145253333333332</v>
      </c>
      <c r="I7154" s="68">
        <v>0.18717919999999999</v>
      </c>
      <c r="T7154" s="91"/>
      <c r="U7154" s="91"/>
      <c r="AA7154" s="91"/>
      <c r="AB7154" s="91"/>
      <c r="AC7154" s="91"/>
      <c r="AD7154" s="91"/>
      <c r="AE7154" s="91"/>
      <c r="AF7154" s="91"/>
    </row>
    <row r="7155" spans="1:32" x14ac:dyDescent="0.3">
      <c r="A7155" s="65">
        <v>0</v>
      </c>
      <c r="B7155" s="10">
        <v>7152</v>
      </c>
      <c r="C7155" s="71">
        <v>0.71519999999999995</v>
      </c>
      <c r="D7155" s="74">
        <v>755447</v>
      </c>
      <c r="E7155" s="61">
        <v>701922</v>
      </c>
      <c r="F7155" s="68">
        <v>0.18886174999999999</v>
      </c>
      <c r="G7155" s="292">
        <v>0.17548050000000001</v>
      </c>
      <c r="H7155" s="68">
        <v>0.20145253333333332</v>
      </c>
      <c r="I7155" s="68">
        <v>0.18717919999999999</v>
      </c>
      <c r="T7155" s="91"/>
      <c r="U7155" s="91"/>
      <c r="AA7155" s="91"/>
      <c r="AB7155" s="91"/>
      <c r="AC7155" s="91"/>
      <c r="AD7155" s="91"/>
      <c r="AE7155" s="91"/>
      <c r="AF7155" s="91"/>
    </row>
    <row r="7156" spans="1:32" x14ac:dyDescent="0.3">
      <c r="A7156" s="65">
        <v>0</v>
      </c>
      <c r="B7156" s="10">
        <v>7153</v>
      </c>
      <c r="C7156" s="71">
        <v>0.71530000000000005</v>
      </c>
      <c r="D7156" s="74">
        <v>755447</v>
      </c>
      <c r="E7156" s="61">
        <v>701922</v>
      </c>
      <c r="F7156" s="68">
        <v>0.18886174999999999</v>
      </c>
      <c r="G7156" s="292">
        <v>0.17548050000000001</v>
      </c>
      <c r="H7156" s="68">
        <v>0.20145253333333332</v>
      </c>
      <c r="I7156" s="68">
        <v>0.18717919999999999</v>
      </c>
      <c r="T7156" s="91"/>
      <c r="U7156" s="91"/>
      <c r="AA7156" s="91"/>
      <c r="AB7156" s="91"/>
      <c r="AC7156" s="91"/>
      <c r="AD7156" s="91"/>
      <c r="AE7156" s="91"/>
      <c r="AF7156" s="91"/>
    </row>
    <row r="7157" spans="1:32" x14ac:dyDescent="0.3">
      <c r="A7157" s="65">
        <v>0</v>
      </c>
      <c r="B7157" s="10">
        <v>7154</v>
      </c>
      <c r="C7157" s="71">
        <v>0.71540000000000004</v>
      </c>
      <c r="D7157" s="74">
        <v>755447</v>
      </c>
      <c r="E7157" s="61">
        <v>701922</v>
      </c>
      <c r="F7157" s="68">
        <v>0.18886174999999999</v>
      </c>
      <c r="G7157" s="292">
        <v>0.17548050000000001</v>
      </c>
      <c r="H7157" s="68">
        <v>0.20145253333333332</v>
      </c>
      <c r="I7157" s="68">
        <v>0.18717919999999999</v>
      </c>
      <c r="T7157" s="91"/>
      <c r="U7157" s="91"/>
      <c r="AA7157" s="91"/>
      <c r="AB7157" s="91"/>
      <c r="AC7157" s="91"/>
      <c r="AD7157" s="91"/>
      <c r="AE7157" s="91"/>
      <c r="AF7157" s="91"/>
    </row>
    <row r="7158" spans="1:32" x14ac:dyDescent="0.3">
      <c r="A7158" s="65">
        <v>0</v>
      </c>
      <c r="B7158" s="10">
        <v>7155</v>
      </c>
      <c r="C7158" s="71">
        <v>0.71550000000000002</v>
      </c>
      <c r="D7158" s="74">
        <v>755447</v>
      </c>
      <c r="E7158" s="61">
        <v>701922</v>
      </c>
      <c r="F7158" s="68">
        <v>0.18886174999999999</v>
      </c>
      <c r="G7158" s="292">
        <v>0.17548050000000001</v>
      </c>
      <c r="H7158" s="68">
        <v>0.20145253333333332</v>
      </c>
      <c r="I7158" s="68">
        <v>0.18717919999999999</v>
      </c>
      <c r="T7158" s="91"/>
      <c r="U7158" s="91"/>
      <c r="AA7158" s="91"/>
      <c r="AB7158" s="91"/>
      <c r="AC7158" s="91"/>
      <c r="AD7158" s="91"/>
      <c r="AE7158" s="91"/>
      <c r="AF7158" s="91"/>
    </row>
    <row r="7159" spans="1:32" x14ac:dyDescent="0.3">
      <c r="A7159" s="65">
        <v>0</v>
      </c>
      <c r="B7159" s="10">
        <v>7156</v>
      </c>
      <c r="C7159" s="71">
        <v>0.71560000000000001</v>
      </c>
      <c r="D7159" s="74">
        <v>755447</v>
      </c>
      <c r="E7159" s="61">
        <v>701922</v>
      </c>
      <c r="F7159" s="68">
        <v>0.18886174999999999</v>
      </c>
      <c r="G7159" s="292">
        <v>0.17548050000000001</v>
      </c>
      <c r="H7159" s="68">
        <v>0.20145253333333332</v>
      </c>
      <c r="I7159" s="68">
        <v>0.18717919999999999</v>
      </c>
      <c r="T7159" s="91"/>
      <c r="U7159" s="91"/>
      <c r="AA7159" s="91"/>
      <c r="AB7159" s="91"/>
      <c r="AC7159" s="91"/>
      <c r="AD7159" s="91"/>
      <c r="AE7159" s="91"/>
      <c r="AF7159" s="91"/>
    </row>
    <row r="7160" spans="1:32" x14ac:dyDescent="0.3">
      <c r="A7160" s="65">
        <v>0</v>
      </c>
      <c r="B7160" s="10">
        <v>7157</v>
      </c>
      <c r="C7160" s="71">
        <v>0.7157</v>
      </c>
      <c r="D7160" s="74">
        <v>755447</v>
      </c>
      <c r="E7160" s="61">
        <v>701922</v>
      </c>
      <c r="F7160" s="68">
        <v>0.18886174999999999</v>
      </c>
      <c r="G7160" s="292">
        <v>0.17548050000000001</v>
      </c>
      <c r="H7160" s="68">
        <v>0.20145253333333332</v>
      </c>
      <c r="I7160" s="68">
        <v>0.18717919999999999</v>
      </c>
      <c r="T7160" s="91"/>
      <c r="U7160" s="91"/>
      <c r="AA7160" s="91"/>
      <c r="AB7160" s="91"/>
      <c r="AC7160" s="91"/>
      <c r="AD7160" s="91"/>
      <c r="AE7160" s="91"/>
      <c r="AF7160" s="91"/>
    </row>
    <row r="7161" spans="1:32" x14ac:dyDescent="0.3">
      <c r="A7161" s="65">
        <v>0</v>
      </c>
      <c r="B7161" s="10">
        <v>7158</v>
      </c>
      <c r="C7161" s="71">
        <v>0.71579999999999999</v>
      </c>
      <c r="D7161" s="74">
        <v>755447</v>
      </c>
      <c r="E7161" s="61">
        <v>701922</v>
      </c>
      <c r="F7161" s="68">
        <v>0.18886174999999999</v>
      </c>
      <c r="G7161" s="292">
        <v>0.17548050000000001</v>
      </c>
      <c r="H7161" s="68">
        <v>0.20145253333333332</v>
      </c>
      <c r="I7161" s="68">
        <v>0.18717919999999999</v>
      </c>
      <c r="T7161" s="91"/>
      <c r="U7161" s="91"/>
      <c r="AA7161" s="91"/>
      <c r="AB7161" s="91"/>
      <c r="AC7161" s="91"/>
      <c r="AD7161" s="91"/>
      <c r="AE7161" s="91"/>
      <c r="AF7161" s="91"/>
    </row>
    <row r="7162" spans="1:32" x14ac:dyDescent="0.3">
      <c r="A7162" s="65">
        <v>0</v>
      </c>
      <c r="B7162" s="10">
        <v>7159</v>
      </c>
      <c r="C7162" s="71">
        <v>0.71589999999999998</v>
      </c>
      <c r="D7162" s="74">
        <v>755447</v>
      </c>
      <c r="E7162" s="61">
        <v>701922</v>
      </c>
      <c r="F7162" s="68">
        <v>0.18886174999999999</v>
      </c>
      <c r="G7162" s="292">
        <v>0.17548050000000001</v>
      </c>
      <c r="H7162" s="68">
        <v>0.20145253333333332</v>
      </c>
      <c r="I7162" s="68">
        <v>0.18717919999999999</v>
      </c>
      <c r="T7162" s="91"/>
      <c r="U7162" s="91"/>
      <c r="AA7162" s="91"/>
      <c r="AB7162" s="91"/>
      <c r="AC7162" s="91"/>
      <c r="AD7162" s="91"/>
      <c r="AE7162" s="91"/>
      <c r="AF7162" s="91"/>
    </row>
    <row r="7163" spans="1:32" x14ac:dyDescent="0.3">
      <c r="A7163" s="65">
        <v>0</v>
      </c>
      <c r="B7163" s="10">
        <v>7160</v>
      </c>
      <c r="C7163" s="71">
        <v>0.71599999999999997</v>
      </c>
      <c r="D7163" s="74">
        <v>755447</v>
      </c>
      <c r="E7163" s="61">
        <v>701922</v>
      </c>
      <c r="F7163" s="68">
        <v>0.18886174999999999</v>
      </c>
      <c r="G7163" s="292">
        <v>0.17548050000000001</v>
      </c>
      <c r="H7163" s="68">
        <v>0.20145253333333332</v>
      </c>
      <c r="I7163" s="68">
        <v>0.18717919999999999</v>
      </c>
      <c r="T7163" s="91"/>
      <c r="U7163" s="91"/>
      <c r="AA7163" s="91"/>
      <c r="AB7163" s="91"/>
      <c r="AC7163" s="91"/>
      <c r="AD7163" s="91"/>
      <c r="AE7163" s="91"/>
      <c r="AF7163" s="91"/>
    </row>
    <row r="7164" spans="1:32" x14ac:dyDescent="0.3">
      <c r="A7164" s="65">
        <v>0</v>
      </c>
      <c r="B7164" s="10">
        <v>7161</v>
      </c>
      <c r="C7164" s="71">
        <v>0.71609999999999996</v>
      </c>
      <c r="D7164" s="74">
        <v>755447</v>
      </c>
      <c r="E7164" s="61">
        <v>701922</v>
      </c>
      <c r="F7164" s="68">
        <v>0.18886174999999999</v>
      </c>
      <c r="G7164" s="292">
        <v>0.17548050000000001</v>
      </c>
      <c r="H7164" s="68">
        <v>0.20145253333333332</v>
      </c>
      <c r="I7164" s="68">
        <v>0.18717919999999999</v>
      </c>
      <c r="T7164" s="91"/>
      <c r="U7164" s="91"/>
      <c r="AA7164" s="91"/>
      <c r="AB7164" s="91"/>
      <c r="AC7164" s="91"/>
      <c r="AD7164" s="91"/>
      <c r="AE7164" s="91"/>
      <c r="AF7164" s="91"/>
    </row>
    <row r="7165" spans="1:32" x14ac:dyDescent="0.3">
      <c r="A7165" s="65">
        <v>0</v>
      </c>
      <c r="B7165" s="10">
        <v>7162</v>
      </c>
      <c r="C7165" s="71">
        <v>0.71619999999999995</v>
      </c>
      <c r="D7165" s="74">
        <v>755447</v>
      </c>
      <c r="E7165" s="61">
        <v>701922</v>
      </c>
      <c r="F7165" s="68">
        <v>0.18886174999999999</v>
      </c>
      <c r="G7165" s="292">
        <v>0.17548050000000001</v>
      </c>
      <c r="H7165" s="68">
        <v>0.20145253333333332</v>
      </c>
      <c r="I7165" s="68">
        <v>0.18717919999999999</v>
      </c>
      <c r="T7165" s="91"/>
      <c r="U7165" s="91"/>
      <c r="AA7165" s="91"/>
      <c r="AB7165" s="91"/>
      <c r="AC7165" s="91"/>
      <c r="AD7165" s="91"/>
      <c r="AE7165" s="91"/>
      <c r="AF7165" s="91"/>
    </row>
    <row r="7166" spans="1:32" x14ac:dyDescent="0.3">
      <c r="A7166" s="65">
        <v>0</v>
      </c>
      <c r="B7166" s="10">
        <v>7163</v>
      </c>
      <c r="C7166" s="71">
        <v>0.71630000000000005</v>
      </c>
      <c r="D7166" s="74">
        <v>755447</v>
      </c>
      <c r="E7166" s="61">
        <v>701922</v>
      </c>
      <c r="F7166" s="68">
        <v>0.18886174999999999</v>
      </c>
      <c r="G7166" s="292">
        <v>0.17548050000000001</v>
      </c>
      <c r="H7166" s="68">
        <v>0.20145253333333332</v>
      </c>
      <c r="I7166" s="68">
        <v>0.18717919999999999</v>
      </c>
      <c r="T7166" s="91"/>
      <c r="U7166" s="91"/>
      <c r="AA7166" s="91"/>
      <c r="AB7166" s="91"/>
      <c r="AC7166" s="91"/>
      <c r="AD7166" s="91"/>
      <c r="AE7166" s="91"/>
      <c r="AF7166" s="91"/>
    </row>
    <row r="7167" spans="1:32" x14ac:dyDescent="0.3">
      <c r="A7167" s="65">
        <v>0</v>
      </c>
      <c r="B7167" s="10">
        <v>7164</v>
      </c>
      <c r="C7167" s="71">
        <v>0.71640000000000004</v>
      </c>
      <c r="D7167" s="74">
        <v>755447</v>
      </c>
      <c r="E7167" s="61">
        <v>701922</v>
      </c>
      <c r="F7167" s="68">
        <v>0.18886174999999999</v>
      </c>
      <c r="G7167" s="292">
        <v>0.17548050000000001</v>
      </c>
      <c r="H7167" s="68">
        <v>0.20145253333333332</v>
      </c>
      <c r="I7167" s="68">
        <v>0.18717919999999999</v>
      </c>
      <c r="T7167" s="91"/>
      <c r="U7167" s="91"/>
      <c r="AA7167" s="91"/>
      <c r="AB7167" s="91"/>
      <c r="AC7167" s="91"/>
      <c r="AD7167" s="91"/>
      <c r="AE7167" s="91"/>
      <c r="AF7167" s="91"/>
    </row>
    <row r="7168" spans="1:32" x14ac:dyDescent="0.3">
      <c r="A7168" s="65">
        <v>0</v>
      </c>
      <c r="B7168" s="10">
        <v>7165</v>
      </c>
      <c r="C7168" s="71">
        <v>0.71650000000000003</v>
      </c>
      <c r="D7168" s="74">
        <v>755447</v>
      </c>
      <c r="E7168" s="61">
        <v>701922</v>
      </c>
      <c r="F7168" s="68">
        <v>0.18886174999999999</v>
      </c>
      <c r="G7168" s="292">
        <v>0.17548050000000001</v>
      </c>
      <c r="H7168" s="68">
        <v>0.20145253333333332</v>
      </c>
      <c r="I7168" s="68">
        <v>0.18717919999999999</v>
      </c>
      <c r="T7168" s="91"/>
      <c r="U7168" s="91"/>
      <c r="AA7168" s="91"/>
      <c r="AB7168" s="91"/>
      <c r="AC7168" s="91"/>
      <c r="AD7168" s="91"/>
      <c r="AE7168" s="91"/>
      <c r="AF7168" s="91"/>
    </row>
    <row r="7169" spans="1:32" x14ac:dyDescent="0.3">
      <c r="A7169" s="65">
        <v>0</v>
      </c>
      <c r="B7169" s="10">
        <v>7166</v>
      </c>
      <c r="C7169" s="71">
        <v>0.71660000000000001</v>
      </c>
      <c r="D7169" s="74">
        <v>755447</v>
      </c>
      <c r="E7169" s="61">
        <v>701922</v>
      </c>
      <c r="F7169" s="68">
        <v>0.18886174999999999</v>
      </c>
      <c r="G7169" s="292">
        <v>0.17548050000000001</v>
      </c>
      <c r="H7169" s="68">
        <v>0.20145253333333332</v>
      </c>
      <c r="I7169" s="68">
        <v>0.18717919999999999</v>
      </c>
      <c r="T7169" s="91"/>
      <c r="U7169" s="91"/>
      <c r="AA7169" s="91"/>
      <c r="AB7169" s="91"/>
      <c r="AC7169" s="91"/>
      <c r="AD7169" s="91"/>
      <c r="AE7169" s="91"/>
      <c r="AF7169" s="91"/>
    </row>
    <row r="7170" spans="1:32" x14ac:dyDescent="0.3">
      <c r="A7170" s="65">
        <v>0</v>
      </c>
      <c r="B7170" s="10">
        <v>7167</v>
      </c>
      <c r="C7170" s="71">
        <v>0.7167</v>
      </c>
      <c r="D7170" s="74">
        <v>755447</v>
      </c>
      <c r="E7170" s="61">
        <v>701922</v>
      </c>
      <c r="F7170" s="68">
        <v>0.18886174999999999</v>
      </c>
      <c r="G7170" s="292">
        <v>0.17548050000000001</v>
      </c>
      <c r="H7170" s="68">
        <v>0.20145253333333332</v>
      </c>
      <c r="I7170" s="68">
        <v>0.18717919999999999</v>
      </c>
      <c r="T7170" s="91"/>
      <c r="U7170" s="91"/>
      <c r="AA7170" s="91"/>
      <c r="AB7170" s="91"/>
      <c r="AC7170" s="91"/>
      <c r="AD7170" s="91"/>
      <c r="AE7170" s="91"/>
      <c r="AF7170" s="91"/>
    </row>
    <row r="7171" spans="1:32" x14ac:dyDescent="0.3">
      <c r="A7171" s="65">
        <v>0</v>
      </c>
      <c r="B7171" s="10">
        <v>7168</v>
      </c>
      <c r="C7171" s="71">
        <v>0.71679999999999999</v>
      </c>
      <c r="D7171" s="74">
        <v>755447</v>
      </c>
      <c r="E7171" s="61">
        <v>701922</v>
      </c>
      <c r="F7171" s="68">
        <v>0.18886174999999999</v>
      </c>
      <c r="G7171" s="292">
        <v>0.17548050000000001</v>
      </c>
      <c r="H7171" s="68">
        <v>0.20145253333333332</v>
      </c>
      <c r="I7171" s="68">
        <v>0.18717919999999999</v>
      </c>
      <c r="T7171" s="91"/>
      <c r="U7171" s="91"/>
      <c r="AA7171" s="91"/>
      <c r="AB7171" s="91"/>
      <c r="AC7171" s="91"/>
      <c r="AD7171" s="91"/>
      <c r="AE7171" s="91"/>
      <c r="AF7171" s="91"/>
    </row>
    <row r="7172" spans="1:32" x14ac:dyDescent="0.3">
      <c r="A7172" s="65">
        <v>0</v>
      </c>
      <c r="B7172" s="10">
        <v>7169</v>
      </c>
      <c r="C7172" s="71">
        <v>0.71689999999999998</v>
      </c>
      <c r="D7172" s="74">
        <v>755447</v>
      </c>
      <c r="E7172" s="61">
        <v>701922</v>
      </c>
      <c r="F7172" s="68">
        <v>0.18886174999999999</v>
      </c>
      <c r="G7172" s="292">
        <v>0.17548050000000001</v>
      </c>
      <c r="H7172" s="68">
        <v>0.20145253333333332</v>
      </c>
      <c r="I7172" s="68">
        <v>0.18717919999999999</v>
      </c>
      <c r="T7172" s="91"/>
      <c r="U7172" s="91"/>
      <c r="AA7172" s="91"/>
      <c r="AB7172" s="91"/>
      <c r="AC7172" s="91"/>
      <c r="AD7172" s="91"/>
      <c r="AE7172" s="91"/>
      <c r="AF7172" s="91"/>
    </row>
    <row r="7173" spans="1:32" x14ac:dyDescent="0.3">
      <c r="A7173" s="65">
        <v>0</v>
      </c>
      <c r="B7173" s="10">
        <v>7170</v>
      </c>
      <c r="C7173" s="71">
        <v>0.71699999999999997</v>
      </c>
      <c r="D7173" s="74">
        <v>755447</v>
      </c>
      <c r="E7173" s="61">
        <v>701922</v>
      </c>
      <c r="F7173" s="68">
        <v>0.18886174999999999</v>
      </c>
      <c r="G7173" s="292">
        <v>0.17548050000000001</v>
      </c>
      <c r="H7173" s="68">
        <v>0.20145253333333332</v>
      </c>
      <c r="I7173" s="68">
        <v>0.18717919999999999</v>
      </c>
      <c r="T7173" s="91"/>
      <c r="U7173" s="91"/>
      <c r="AA7173" s="91"/>
      <c r="AB7173" s="91"/>
      <c r="AC7173" s="91"/>
      <c r="AD7173" s="91"/>
      <c r="AE7173" s="91"/>
      <c r="AF7173" s="91"/>
    </row>
    <row r="7174" spans="1:32" x14ac:dyDescent="0.3">
      <c r="A7174" s="65">
        <v>0</v>
      </c>
      <c r="B7174" s="10">
        <v>7171</v>
      </c>
      <c r="C7174" s="71">
        <v>0.71709999999999996</v>
      </c>
      <c r="D7174" s="74">
        <v>755447</v>
      </c>
      <c r="E7174" s="61">
        <v>701922</v>
      </c>
      <c r="F7174" s="68">
        <v>0.18886174999999999</v>
      </c>
      <c r="G7174" s="292">
        <v>0.17548050000000001</v>
      </c>
      <c r="H7174" s="68">
        <v>0.20145253333333332</v>
      </c>
      <c r="I7174" s="68">
        <v>0.18717919999999999</v>
      </c>
      <c r="T7174" s="91"/>
      <c r="U7174" s="91"/>
      <c r="AA7174" s="91"/>
      <c r="AB7174" s="91"/>
      <c r="AC7174" s="91"/>
      <c r="AD7174" s="91"/>
      <c r="AE7174" s="91"/>
      <c r="AF7174" s="91"/>
    </row>
    <row r="7175" spans="1:32" x14ac:dyDescent="0.3">
      <c r="A7175" s="65">
        <v>0</v>
      </c>
      <c r="B7175" s="10">
        <v>7172</v>
      </c>
      <c r="C7175" s="71">
        <v>0.71719999999999995</v>
      </c>
      <c r="D7175" s="74">
        <v>755447</v>
      </c>
      <c r="E7175" s="61">
        <v>701922</v>
      </c>
      <c r="F7175" s="68">
        <v>0.18886174999999999</v>
      </c>
      <c r="G7175" s="292">
        <v>0.17548050000000001</v>
      </c>
      <c r="H7175" s="68">
        <v>0.20145253333333332</v>
      </c>
      <c r="I7175" s="68">
        <v>0.18717919999999999</v>
      </c>
      <c r="T7175" s="91"/>
      <c r="U7175" s="91"/>
      <c r="AA7175" s="91"/>
      <c r="AB7175" s="91"/>
      <c r="AC7175" s="91"/>
      <c r="AD7175" s="91"/>
      <c r="AE7175" s="91"/>
      <c r="AF7175" s="91"/>
    </row>
    <row r="7176" spans="1:32" x14ac:dyDescent="0.3">
      <c r="A7176" s="65">
        <v>0</v>
      </c>
      <c r="B7176" s="10">
        <v>7173</v>
      </c>
      <c r="C7176" s="71">
        <v>0.71730000000000005</v>
      </c>
      <c r="D7176" s="74">
        <v>755447</v>
      </c>
      <c r="E7176" s="61">
        <v>701922</v>
      </c>
      <c r="F7176" s="68">
        <v>0.18886174999999999</v>
      </c>
      <c r="G7176" s="292">
        <v>0.17548050000000001</v>
      </c>
      <c r="H7176" s="68">
        <v>0.20145253333333332</v>
      </c>
      <c r="I7176" s="68">
        <v>0.18717919999999999</v>
      </c>
      <c r="T7176" s="91"/>
      <c r="U7176" s="91"/>
      <c r="AA7176" s="91"/>
      <c r="AB7176" s="91"/>
      <c r="AC7176" s="91"/>
      <c r="AD7176" s="91"/>
      <c r="AE7176" s="91"/>
      <c r="AF7176" s="91"/>
    </row>
    <row r="7177" spans="1:32" x14ac:dyDescent="0.3">
      <c r="A7177" s="65">
        <v>0</v>
      </c>
      <c r="B7177" s="10">
        <v>7174</v>
      </c>
      <c r="C7177" s="71">
        <v>0.71740000000000004</v>
      </c>
      <c r="D7177" s="74">
        <v>755447</v>
      </c>
      <c r="E7177" s="61">
        <v>701922</v>
      </c>
      <c r="F7177" s="68">
        <v>0.18886174999999999</v>
      </c>
      <c r="G7177" s="292">
        <v>0.17548050000000001</v>
      </c>
      <c r="H7177" s="68">
        <v>0.20145253333333332</v>
      </c>
      <c r="I7177" s="68">
        <v>0.18717919999999999</v>
      </c>
      <c r="T7177" s="91"/>
      <c r="U7177" s="91"/>
      <c r="AA7177" s="91"/>
      <c r="AB7177" s="91"/>
      <c r="AC7177" s="91"/>
      <c r="AD7177" s="91"/>
      <c r="AE7177" s="91"/>
      <c r="AF7177" s="91"/>
    </row>
    <row r="7178" spans="1:32" x14ac:dyDescent="0.3">
      <c r="A7178" s="65">
        <v>0</v>
      </c>
      <c r="B7178" s="10">
        <v>7175</v>
      </c>
      <c r="C7178" s="71">
        <v>0.71750000000000003</v>
      </c>
      <c r="D7178" s="74">
        <v>755447</v>
      </c>
      <c r="E7178" s="61">
        <v>701922</v>
      </c>
      <c r="F7178" s="68">
        <v>0.18886174999999999</v>
      </c>
      <c r="G7178" s="292">
        <v>0.17548050000000001</v>
      </c>
      <c r="H7178" s="68">
        <v>0.20145253333333332</v>
      </c>
      <c r="I7178" s="68">
        <v>0.18717919999999999</v>
      </c>
      <c r="T7178" s="91"/>
      <c r="U7178" s="91"/>
      <c r="AA7178" s="91"/>
      <c r="AB7178" s="91"/>
      <c r="AC7178" s="91"/>
      <c r="AD7178" s="91"/>
      <c r="AE7178" s="91"/>
      <c r="AF7178" s="91"/>
    </row>
    <row r="7179" spans="1:32" x14ac:dyDescent="0.3">
      <c r="A7179" s="65">
        <v>0</v>
      </c>
      <c r="B7179" s="10">
        <v>7176</v>
      </c>
      <c r="C7179" s="71">
        <v>0.71760000000000002</v>
      </c>
      <c r="D7179" s="74">
        <v>755447</v>
      </c>
      <c r="E7179" s="61">
        <v>701922</v>
      </c>
      <c r="F7179" s="68">
        <v>0.18886174999999999</v>
      </c>
      <c r="G7179" s="292">
        <v>0.17548050000000001</v>
      </c>
      <c r="H7179" s="68">
        <v>0.20145253333333332</v>
      </c>
      <c r="I7179" s="68">
        <v>0.18717919999999999</v>
      </c>
      <c r="T7179" s="91"/>
      <c r="U7179" s="91"/>
      <c r="AA7179" s="91"/>
      <c r="AB7179" s="91"/>
      <c r="AC7179" s="91"/>
      <c r="AD7179" s="91"/>
      <c r="AE7179" s="91"/>
      <c r="AF7179" s="91"/>
    </row>
    <row r="7180" spans="1:32" x14ac:dyDescent="0.3">
      <c r="A7180" s="65">
        <v>0</v>
      </c>
      <c r="B7180" s="10">
        <v>7177</v>
      </c>
      <c r="C7180" s="71">
        <v>0.7177</v>
      </c>
      <c r="D7180" s="74">
        <v>755447</v>
      </c>
      <c r="E7180" s="61">
        <v>701922</v>
      </c>
      <c r="F7180" s="68">
        <v>0.18886174999999999</v>
      </c>
      <c r="G7180" s="292">
        <v>0.17548050000000001</v>
      </c>
      <c r="H7180" s="68">
        <v>0.20145253333333332</v>
      </c>
      <c r="I7180" s="68">
        <v>0.18717919999999999</v>
      </c>
      <c r="T7180" s="91"/>
      <c r="U7180" s="91"/>
      <c r="AA7180" s="91"/>
      <c r="AB7180" s="91"/>
      <c r="AC7180" s="91"/>
      <c r="AD7180" s="91"/>
      <c r="AE7180" s="91"/>
      <c r="AF7180" s="91"/>
    </row>
    <row r="7181" spans="1:32" x14ac:dyDescent="0.3">
      <c r="A7181" s="65">
        <v>0</v>
      </c>
      <c r="B7181" s="10">
        <v>7178</v>
      </c>
      <c r="C7181" s="71">
        <v>0.71779999999999999</v>
      </c>
      <c r="D7181" s="74">
        <v>755447</v>
      </c>
      <c r="E7181" s="61">
        <v>701922</v>
      </c>
      <c r="F7181" s="68">
        <v>0.18886174999999999</v>
      </c>
      <c r="G7181" s="292">
        <v>0.17548050000000001</v>
      </c>
      <c r="H7181" s="68">
        <v>0.20145253333333332</v>
      </c>
      <c r="I7181" s="68">
        <v>0.18717919999999999</v>
      </c>
      <c r="T7181" s="91"/>
      <c r="U7181" s="91"/>
      <c r="AA7181" s="91"/>
      <c r="AB7181" s="91"/>
      <c r="AC7181" s="91"/>
      <c r="AD7181" s="91"/>
      <c r="AE7181" s="91"/>
      <c r="AF7181" s="91"/>
    </row>
    <row r="7182" spans="1:32" x14ac:dyDescent="0.3">
      <c r="A7182" s="65">
        <v>0</v>
      </c>
      <c r="B7182" s="10">
        <v>7179</v>
      </c>
      <c r="C7182" s="71">
        <v>0.71789999999999998</v>
      </c>
      <c r="D7182" s="74">
        <v>755447</v>
      </c>
      <c r="E7182" s="61">
        <v>701922</v>
      </c>
      <c r="F7182" s="68">
        <v>0.18886174999999999</v>
      </c>
      <c r="G7182" s="292">
        <v>0.17548050000000001</v>
      </c>
      <c r="H7182" s="68">
        <v>0.20145253333333332</v>
      </c>
      <c r="I7182" s="68">
        <v>0.18717919999999999</v>
      </c>
      <c r="T7182" s="91"/>
      <c r="U7182" s="91"/>
      <c r="AA7182" s="91"/>
      <c r="AB7182" s="91"/>
      <c r="AC7182" s="91"/>
      <c r="AD7182" s="91"/>
      <c r="AE7182" s="91"/>
      <c r="AF7182" s="91"/>
    </row>
    <row r="7183" spans="1:32" x14ac:dyDescent="0.3">
      <c r="A7183" s="65">
        <v>0</v>
      </c>
      <c r="B7183" s="10">
        <v>7180</v>
      </c>
      <c r="C7183" s="71">
        <v>0.71799999999999997</v>
      </c>
      <c r="D7183" s="74">
        <v>755447</v>
      </c>
      <c r="E7183" s="61">
        <v>701922</v>
      </c>
      <c r="F7183" s="68">
        <v>0.18886174999999999</v>
      </c>
      <c r="G7183" s="292">
        <v>0.17548050000000001</v>
      </c>
      <c r="H7183" s="68">
        <v>0.20145253333333332</v>
      </c>
      <c r="I7183" s="68">
        <v>0.18717919999999999</v>
      </c>
      <c r="T7183" s="91"/>
      <c r="U7183" s="91"/>
      <c r="AA7183" s="91"/>
      <c r="AB7183" s="91"/>
      <c r="AC7183" s="91"/>
      <c r="AD7183" s="91"/>
      <c r="AE7183" s="91"/>
      <c r="AF7183" s="91"/>
    </row>
    <row r="7184" spans="1:32" x14ac:dyDescent="0.3">
      <c r="A7184" s="65">
        <v>0</v>
      </c>
      <c r="B7184" s="10">
        <v>7181</v>
      </c>
      <c r="C7184" s="71">
        <v>0.71809999999999996</v>
      </c>
      <c r="D7184" s="74">
        <v>755447</v>
      </c>
      <c r="E7184" s="61">
        <v>701922</v>
      </c>
      <c r="F7184" s="68">
        <v>0.18886174999999999</v>
      </c>
      <c r="G7184" s="292">
        <v>0.17548050000000001</v>
      </c>
      <c r="H7184" s="68">
        <v>0.20145253333333332</v>
      </c>
      <c r="I7184" s="68">
        <v>0.18717919999999999</v>
      </c>
      <c r="T7184" s="91"/>
      <c r="U7184" s="91"/>
      <c r="AA7184" s="91"/>
      <c r="AB7184" s="91"/>
      <c r="AC7184" s="91"/>
      <c r="AD7184" s="91"/>
      <c r="AE7184" s="91"/>
      <c r="AF7184" s="91"/>
    </row>
    <row r="7185" spans="1:32" x14ac:dyDescent="0.3">
      <c r="A7185" s="65">
        <v>0</v>
      </c>
      <c r="B7185" s="10">
        <v>7182</v>
      </c>
      <c r="C7185" s="71">
        <v>0.71819999999999995</v>
      </c>
      <c r="D7185" s="74">
        <v>755447</v>
      </c>
      <c r="E7185" s="61">
        <v>701922</v>
      </c>
      <c r="F7185" s="68">
        <v>0.18886174999999999</v>
      </c>
      <c r="G7185" s="292">
        <v>0.17548050000000001</v>
      </c>
      <c r="H7185" s="68">
        <v>0.20145253333333332</v>
      </c>
      <c r="I7185" s="68">
        <v>0.18717919999999999</v>
      </c>
      <c r="T7185" s="91"/>
      <c r="U7185" s="91"/>
      <c r="AA7185" s="91"/>
      <c r="AB7185" s="91"/>
      <c r="AC7185" s="91"/>
      <c r="AD7185" s="91"/>
      <c r="AE7185" s="91"/>
      <c r="AF7185" s="91"/>
    </row>
    <row r="7186" spans="1:32" x14ac:dyDescent="0.3">
      <c r="A7186" s="65">
        <v>0</v>
      </c>
      <c r="B7186" s="10">
        <v>7183</v>
      </c>
      <c r="C7186" s="71">
        <v>0.71830000000000005</v>
      </c>
      <c r="D7186" s="74">
        <v>755447</v>
      </c>
      <c r="E7186" s="61">
        <v>701922</v>
      </c>
      <c r="F7186" s="68">
        <v>0.18886174999999999</v>
      </c>
      <c r="G7186" s="292">
        <v>0.17548050000000001</v>
      </c>
      <c r="H7186" s="68">
        <v>0.20145253333333332</v>
      </c>
      <c r="I7186" s="68">
        <v>0.18717919999999999</v>
      </c>
      <c r="T7186" s="91"/>
      <c r="U7186" s="91"/>
      <c r="AA7186" s="91"/>
      <c r="AB7186" s="91"/>
      <c r="AC7186" s="91"/>
      <c r="AD7186" s="91"/>
      <c r="AE7186" s="91"/>
      <c r="AF7186" s="91"/>
    </row>
    <row r="7187" spans="1:32" x14ac:dyDescent="0.3">
      <c r="A7187" s="65">
        <v>0</v>
      </c>
      <c r="B7187" s="10">
        <v>7184</v>
      </c>
      <c r="C7187" s="71">
        <v>0.71840000000000004</v>
      </c>
      <c r="D7187" s="74">
        <v>755447</v>
      </c>
      <c r="E7187" s="61">
        <v>701922</v>
      </c>
      <c r="F7187" s="68">
        <v>0.18886174999999999</v>
      </c>
      <c r="G7187" s="292">
        <v>0.17548050000000001</v>
      </c>
      <c r="H7187" s="68">
        <v>0.20145253333333332</v>
      </c>
      <c r="I7187" s="68">
        <v>0.18717919999999999</v>
      </c>
      <c r="T7187" s="91"/>
      <c r="U7187" s="91"/>
      <c r="AA7187" s="91"/>
      <c r="AB7187" s="91"/>
      <c r="AC7187" s="91"/>
      <c r="AD7187" s="91"/>
      <c r="AE7187" s="91"/>
      <c r="AF7187" s="91"/>
    </row>
    <row r="7188" spans="1:32" x14ac:dyDescent="0.3">
      <c r="A7188" s="65">
        <v>0</v>
      </c>
      <c r="B7188" s="10">
        <v>7185</v>
      </c>
      <c r="C7188" s="71">
        <v>0.71850000000000003</v>
      </c>
      <c r="D7188" s="74">
        <v>755447</v>
      </c>
      <c r="E7188" s="61">
        <v>701922</v>
      </c>
      <c r="F7188" s="68">
        <v>0.18886174999999999</v>
      </c>
      <c r="G7188" s="292">
        <v>0.17548050000000001</v>
      </c>
      <c r="H7188" s="68">
        <v>0.20145253333333332</v>
      </c>
      <c r="I7188" s="68">
        <v>0.18717919999999999</v>
      </c>
      <c r="T7188" s="91"/>
      <c r="U7188" s="91"/>
      <c r="AA7188" s="91"/>
      <c r="AB7188" s="91"/>
      <c r="AC7188" s="91"/>
      <c r="AD7188" s="91"/>
      <c r="AE7188" s="91"/>
      <c r="AF7188" s="91"/>
    </row>
    <row r="7189" spans="1:32" x14ac:dyDescent="0.3">
      <c r="A7189" s="65">
        <v>0</v>
      </c>
      <c r="B7189" s="10">
        <v>7186</v>
      </c>
      <c r="C7189" s="71">
        <v>0.71860000000000002</v>
      </c>
      <c r="D7189" s="74">
        <v>755447</v>
      </c>
      <c r="E7189" s="61">
        <v>701922</v>
      </c>
      <c r="F7189" s="68">
        <v>0.18886174999999999</v>
      </c>
      <c r="G7189" s="292">
        <v>0.17548050000000001</v>
      </c>
      <c r="H7189" s="68">
        <v>0.20145253333333332</v>
      </c>
      <c r="I7189" s="68">
        <v>0.18717919999999999</v>
      </c>
      <c r="T7189" s="91"/>
      <c r="U7189" s="91"/>
      <c r="AA7189" s="91"/>
      <c r="AB7189" s="91"/>
      <c r="AC7189" s="91"/>
      <c r="AD7189" s="91"/>
      <c r="AE7189" s="91"/>
      <c r="AF7189" s="91"/>
    </row>
    <row r="7190" spans="1:32" x14ac:dyDescent="0.3">
      <c r="A7190" s="65">
        <v>0</v>
      </c>
      <c r="B7190" s="10">
        <v>7187</v>
      </c>
      <c r="C7190" s="71">
        <v>0.71870000000000001</v>
      </c>
      <c r="D7190" s="74">
        <v>755447</v>
      </c>
      <c r="E7190" s="61">
        <v>701922</v>
      </c>
      <c r="F7190" s="68">
        <v>0.18886174999999999</v>
      </c>
      <c r="G7190" s="292">
        <v>0.17548050000000001</v>
      </c>
      <c r="H7190" s="68">
        <v>0.20145253333333332</v>
      </c>
      <c r="I7190" s="68">
        <v>0.18717919999999999</v>
      </c>
      <c r="T7190" s="91"/>
      <c r="U7190" s="91"/>
      <c r="AA7190" s="91"/>
      <c r="AB7190" s="91"/>
      <c r="AC7190" s="91"/>
      <c r="AD7190" s="91"/>
      <c r="AE7190" s="91"/>
      <c r="AF7190" s="91"/>
    </row>
    <row r="7191" spans="1:32" x14ac:dyDescent="0.3">
      <c r="A7191" s="65">
        <v>0</v>
      </c>
      <c r="B7191" s="10">
        <v>7188</v>
      </c>
      <c r="C7191" s="71">
        <v>0.71879999999999999</v>
      </c>
      <c r="D7191" s="74">
        <v>755447</v>
      </c>
      <c r="E7191" s="61">
        <v>701922</v>
      </c>
      <c r="F7191" s="68">
        <v>0.18886174999999999</v>
      </c>
      <c r="G7191" s="292">
        <v>0.17548050000000001</v>
      </c>
      <c r="H7191" s="68">
        <v>0.20145253333333332</v>
      </c>
      <c r="I7191" s="68">
        <v>0.18717919999999999</v>
      </c>
      <c r="T7191" s="91"/>
      <c r="U7191" s="91"/>
      <c r="AA7191" s="91"/>
      <c r="AB7191" s="91"/>
      <c r="AC7191" s="91"/>
      <c r="AD7191" s="91"/>
      <c r="AE7191" s="91"/>
      <c r="AF7191" s="91"/>
    </row>
    <row r="7192" spans="1:32" x14ac:dyDescent="0.3">
      <c r="A7192" s="65">
        <v>0</v>
      </c>
      <c r="B7192" s="10">
        <v>7189</v>
      </c>
      <c r="C7192" s="71">
        <v>0.71889999999999998</v>
      </c>
      <c r="D7192" s="74">
        <v>755447</v>
      </c>
      <c r="E7192" s="61">
        <v>701922</v>
      </c>
      <c r="F7192" s="68">
        <v>0.18886174999999999</v>
      </c>
      <c r="G7192" s="292">
        <v>0.17548050000000001</v>
      </c>
      <c r="H7192" s="68">
        <v>0.20145253333333332</v>
      </c>
      <c r="I7192" s="68">
        <v>0.18717919999999999</v>
      </c>
      <c r="T7192" s="91"/>
      <c r="U7192" s="91"/>
      <c r="AA7192" s="91"/>
      <c r="AB7192" s="91"/>
      <c r="AC7192" s="91"/>
      <c r="AD7192" s="91"/>
      <c r="AE7192" s="91"/>
      <c r="AF7192" s="91"/>
    </row>
    <row r="7193" spans="1:32" x14ac:dyDescent="0.3">
      <c r="A7193" s="65">
        <v>0</v>
      </c>
      <c r="B7193" s="10">
        <v>7190</v>
      </c>
      <c r="C7193" s="71">
        <v>0.71899999999999997</v>
      </c>
      <c r="D7193" s="74">
        <v>755447</v>
      </c>
      <c r="E7193" s="61">
        <v>701922</v>
      </c>
      <c r="F7193" s="68">
        <v>0.18886174999999999</v>
      </c>
      <c r="G7193" s="292">
        <v>0.17548050000000001</v>
      </c>
      <c r="H7193" s="68">
        <v>0.20145253333333332</v>
      </c>
      <c r="I7193" s="68">
        <v>0.18717919999999999</v>
      </c>
      <c r="T7193" s="91"/>
      <c r="U7193" s="91"/>
      <c r="AA7193" s="91"/>
      <c r="AB7193" s="91"/>
      <c r="AC7193" s="91"/>
      <c r="AD7193" s="91"/>
      <c r="AE7193" s="91"/>
      <c r="AF7193" s="91"/>
    </row>
    <row r="7194" spans="1:32" x14ac:dyDescent="0.3">
      <c r="A7194" s="65">
        <v>0</v>
      </c>
      <c r="B7194" s="10">
        <v>7191</v>
      </c>
      <c r="C7194" s="71">
        <v>0.71909999999999996</v>
      </c>
      <c r="D7194" s="74">
        <v>755447</v>
      </c>
      <c r="E7194" s="61">
        <v>701922</v>
      </c>
      <c r="F7194" s="68">
        <v>0.18886174999999999</v>
      </c>
      <c r="G7194" s="292">
        <v>0.17548050000000001</v>
      </c>
      <c r="H7194" s="68">
        <v>0.20145253333333332</v>
      </c>
      <c r="I7194" s="68">
        <v>0.18717919999999999</v>
      </c>
      <c r="T7194" s="91"/>
      <c r="U7194" s="91"/>
      <c r="AA7194" s="91"/>
      <c r="AB7194" s="91"/>
      <c r="AC7194" s="91"/>
      <c r="AD7194" s="91"/>
      <c r="AE7194" s="91"/>
      <c r="AF7194" s="91"/>
    </row>
    <row r="7195" spans="1:32" x14ac:dyDescent="0.3">
      <c r="A7195" s="65">
        <v>0</v>
      </c>
      <c r="B7195" s="10">
        <v>7192</v>
      </c>
      <c r="C7195" s="71">
        <v>0.71919999999999995</v>
      </c>
      <c r="D7195" s="74">
        <v>755447</v>
      </c>
      <c r="E7195" s="61">
        <v>701922</v>
      </c>
      <c r="F7195" s="68">
        <v>0.18886174999999999</v>
      </c>
      <c r="G7195" s="292">
        <v>0.17548050000000001</v>
      </c>
      <c r="H7195" s="68">
        <v>0.20145253333333332</v>
      </c>
      <c r="I7195" s="68">
        <v>0.18717919999999999</v>
      </c>
      <c r="T7195" s="91"/>
      <c r="U7195" s="91"/>
      <c r="AA7195" s="91"/>
      <c r="AB7195" s="91"/>
      <c r="AC7195" s="91"/>
      <c r="AD7195" s="91"/>
      <c r="AE7195" s="91"/>
      <c r="AF7195" s="91"/>
    </row>
    <row r="7196" spans="1:32" x14ac:dyDescent="0.3">
      <c r="A7196" s="65">
        <v>0</v>
      </c>
      <c r="B7196" s="10">
        <v>7193</v>
      </c>
      <c r="C7196" s="71">
        <v>0.71930000000000005</v>
      </c>
      <c r="D7196" s="74">
        <v>755447</v>
      </c>
      <c r="E7196" s="61">
        <v>701922</v>
      </c>
      <c r="F7196" s="68">
        <v>0.18886174999999999</v>
      </c>
      <c r="G7196" s="292">
        <v>0.17548050000000001</v>
      </c>
      <c r="H7196" s="68">
        <v>0.20145253333333332</v>
      </c>
      <c r="I7196" s="68">
        <v>0.18717919999999999</v>
      </c>
      <c r="T7196" s="91"/>
      <c r="U7196" s="91"/>
      <c r="AA7196" s="91"/>
      <c r="AB7196" s="91"/>
      <c r="AC7196" s="91"/>
      <c r="AD7196" s="91"/>
      <c r="AE7196" s="91"/>
      <c r="AF7196" s="91"/>
    </row>
    <row r="7197" spans="1:32" x14ac:dyDescent="0.3">
      <c r="A7197" s="65">
        <v>0</v>
      </c>
      <c r="B7197" s="10">
        <v>7194</v>
      </c>
      <c r="C7197" s="71">
        <v>0.71940000000000004</v>
      </c>
      <c r="D7197" s="74">
        <v>755447</v>
      </c>
      <c r="E7197" s="61">
        <v>701922</v>
      </c>
      <c r="F7197" s="68">
        <v>0.18886174999999999</v>
      </c>
      <c r="G7197" s="292">
        <v>0.17548050000000001</v>
      </c>
      <c r="H7197" s="68">
        <v>0.20145253333333332</v>
      </c>
      <c r="I7197" s="68">
        <v>0.18717919999999999</v>
      </c>
      <c r="T7197" s="91"/>
      <c r="U7197" s="91"/>
      <c r="AA7197" s="91"/>
      <c r="AB7197" s="91"/>
      <c r="AC7197" s="91"/>
      <c r="AD7197" s="91"/>
      <c r="AE7197" s="91"/>
      <c r="AF7197" s="91"/>
    </row>
    <row r="7198" spans="1:32" x14ac:dyDescent="0.3">
      <c r="A7198" s="65">
        <v>0</v>
      </c>
      <c r="B7198" s="10">
        <v>7195</v>
      </c>
      <c r="C7198" s="71">
        <v>0.71950000000000003</v>
      </c>
      <c r="D7198" s="74">
        <v>755447</v>
      </c>
      <c r="E7198" s="61">
        <v>701922</v>
      </c>
      <c r="F7198" s="68">
        <v>0.18886174999999999</v>
      </c>
      <c r="G7198" s="292">
        <v>0.17548050000000001</v>
      </c>
      <c r="H7198" s="68">
        <v>0.20145253333333332</v>
      </c>
      <c r="I7198" s="68">
        <v>0.18717919999999999</v>
      </c>
      <c r="T7198" s="91"/>
      <c r="U7198" s="91"/>
      <c r="AA7198" s="91"/>
      <c r="AB7198" s="91"/>
      <c r="AC7198" s="91"/>
      <c r="AD7198" s="91"/>
      <c r="AE7198" s="91"/>
      <c r="AF7198" s="91"/>
    </row>
    <row r="7199" spans="1:32" x14ac:dyDescent="0.3">
      <c r="A7199" s="65">
        <v>0</v>
      </c>
      <c r="B7199" s="10">
        <v>7196</v>
      </c>
      <c r="C7199" s="71">
        <v>0.71960000000000002</v>
      </c>
      <c r="D7199" s="74">
        <v>755447</v>
      </c>
      <c r="E7199" s="61">
        <v>701922</v>
      </c>
      <c r="F7199" s="68">
        <v>0.18886174999999999</v>
      </c>
      <c r="G7199" s="292">
        <v>0.17548050000000001</v>
      </c>
      <c r="H7199" s="68">
        <v>0.20145253333333332</v>
      </c>
      <c r="I7199" s="68">
        <v>0.18717919999999999</v>
      </c>
      <c r="T7199" s="91"/>
      <c r="U7199" s="91"/>
      <c r="AA7199" s="91"/>
      <c r="AB7199" s="91"/>
      <c r="AC7199" s="91"/>
      <c r="AD7199" s="91"/>
      <c r="AE7199" s="91"/>
      <c r="AF7199" s="91"/>
    </row>
    <row r="7200" spans="1:32" x14ac:dyDescent="0.3">
      <c r="A7200" s="65">
        <v>0</v>
      </c>
      <c r="B7200" s="10">
        <v>7197</v>
      </c>
      <c r="C7200" s="71">
        <v>0.71970000000000001</v>
      </c>
      <c r="D7200" s="74">
        <v>755447</v>
      </c>
      <c r="E7200" s="61">
        <v>701922</v>
      </c>
      <c r="F7200" s="68">
        <v>0.18886174999999999</v>
      </c>
      <c r="G7200" s="292">
        <v>0.17548050000000001</v>
      </c>
      <c r="H7200" s="68">
        <v>0.20145253333333332</v>
      </c>
      <c r="I7200" s="68">
        <v>0.18717919999999999</v>
      </c>
      <c r="T7200" s="91"/>
      <c r="U7200" s="91"/>
      <c r="AA7200" s="91"/>
      <c r="AB7200" s="91"/>
      <c r="AC7200" s="91"/>
      <c r="AD7200" s="91"/>
      <c r="AE7200" s="91"/>
      <c r="AF7200" s="91"/>
    </row>
    <row r="7201" spans="1:32" x14ac:dyDescent="0.3">
      <c r="A7201" s="65">
        <v>0</v>
      </c>
      <c r="B7201" s="10">
        <v>7198</v>
      </c>
      <c r="C7201" s="71">
        <v>0.7198</v>
      </c>
      <c r="D7201" s="74">
        <v>755447</v>
      </c>
      <c r="E7201" s="61">
        <v>701922</v>
      </c>
      <c r="F7201" s="68">
        <v>0.18886174999999999</v>
      </c>
      <c r="G7201" s="292">
        <v>0.17548050000000001</v>
      </c>
      <c r="H7201" s="68">
        <v>0.20145253333333332</v>
      </c>
      <c r="I7201" s="68">
        <v>0.18717919999999999</v>
      </c>
      <c r="T7201" s="91"/>
      <c r="U7201" s="91"/>
      <c r="AA7201" s="91"/>
      <c r="AB7201" s="91"/>
      <c r="AC7201" s="91"/>
      <c r="AD7201" s="91"/>
      <c r="AE7201" s="91"/>
      <c r="AF7201" s="91"/>
    </row>
    <row r="7202" spans="1:32" x14ac:dyDescent="0.3">
      <c r="A7202" s="65">
        <v>0</v>
      </c>
      <c r="B7202" s="10">
        <v>7199</v>
      </c>
      <c r="C7202" s="71">
        <v>0.71989999999999998</v>
      </c>
      <c r="D7202" s="74">
        <v>755447</v>
      </c>
      <c r="E7202" s="61">
        <v>701922</v>
      </c>
      <c r="F7202" s="68">
        <v>0.18886174999999999</v>
      </c>
      <c r="G7202" s="292">
        <v>0.17548050000000001</v>
      </c>
      <c r="H7202" s="68">
        <v>0.20145253333333332</v>
      </c>
      <c r="I7202" s="68">
        <v>0.18717919999999999</v>
      </c>
      <c r="T7202" s="91"/>
      <c r="U7202" s="91"/>
      <c r="AA7202" s="91"/>
      <c r="AB7202" s="91"/>
      <c r="AC7202" s="91"/>
      <c r="AD7202" s="91"/>
      <c r="AE7202" s="91"/>
      <c r="AF7202" s="91"/>
    </row>
    <row r="7203" spans="1:32" x14ac:dyDescent="0.3">
      <c r="A7203" s="65">
        <v>0</v>
      </c>
      <c r="B7203" s="10">
        <v>7200</v>
      </c>
      <c r="C7203" s="71">
        <v>0.72</v>
      </c>
      <c r="D7203" s="74">
        <v>755447</v>
      </c>
      <c r="E7203" s="61">
        <v>701922</v>
      </c>
      <c r="F7203" s="68">
        <v>0.18886174999999999</v>
      </c>
      <c r="G7203" s="292">
        <v>0.17548050000000001</v>
      </c>
      <c r="H7203" s="68">
        <v>0.20145253333333332</v>
      </c>
      <c r="I7203" s="68">
        <v>0.18717919999999999</v>
      </c>
      <c r="T7203" s="91"/>
      <c r="U7203" s="91"/>
      <c r="AA7203" s="91"/>
      <c r="AB7203" s="91"/>
      <c r="AC7203" s="91"/>
      <c r="AD7203" s="91"/>
      <c r="AE7203" s="91"/>
      <c r="AF7203" s="91"/>
    </row>
    <row r="7204" spans="1:32" x14ac:dyDescent="0.3">
      <c r="A7204" s="65">
        <v>0</v>
      </c>
      <c r="B7204" s="10">
        <v>7201</v>
      </c>
      <c r="C7204" s="71">
        <v>0.72009999999999996</v>
      </c>
      <c r="D7204" s="74">
        <v>755447</v>
      </c>
      <c r="E7204" s="61">
        <v>701922</v>
      </c>
      <c r="F7204" s="68">
        <v>0.18886174999999999</v>
      </c>
      <c r="G7204" s="292">
        <v>0.17548050000000001</v>
      </c>
      <c r="H7204" s="68">
        <v>0.20145253333333332</v>
      </c>
      <c r="I7204" s="68">
        <v>0.18717919999999999</v>
      </c>
      <c r="T7204" s="91"/>
      <c r="U7204" s="91"/>
      <c r="AA7204" s="91"/>
      <c r="AB7204" s="91"/>
      <c r="AC7204" s="91"/>
      <c r="AD7204" s="91"/>
      <c r="AE7204" s="91"/>
      <c r="AF7204" s="91"/>
    </row>
    <row r="7205" spans="1:32" x14ac:dyDescent="0.3">
      <c r="A7205" s="65">
        <v>0</v>
      </c>
      <c r="B7205" s="10">
        <v>7202</v>
      </c>
      <c r="C7205" s="71">
        <v>0.72019999999999995</v>
      </c>
      <c r="D7205" s="74">
        <v>755447</v>
      </c>
      <c r="E7205" s="61">
        <v>701922</v>
      </c>
      <c r="F7205" s="68">
        <v>0.18886174999999999</v>
      </c>
      <c r="G7205" s="292">
        <v>0.17548050000000001</v>
      </c>
      <c r="H7205" s="68">
        <v>0.20145253333333332</v>
      </c>
      <c r="I7205" s="68">
        <v>0.18717919999999999</v>
      </c>
      <c r="T7205" s="91"/>
      <c r="U7205" s="91"/>
      <c r="AA7205" s="91"/>
      <c r="AB7205" s="91"/>
      <c r="AC7205" s="91"/>
      <c r="AD7205" s="91"/>
      <c r="AE7205" s="91"/>
      <c r="AF7205" s="91"/>
    </row>
    <row r="7206" spans="1:32" x14ac:dyDescent="0.3">
      <c r="A7206" s="65">
        <v>0</v>
      </c>
      <c r="B7206" s="10">
        <v>7203</v>
      </c>
      <c r="C7206" s="71">
        <v>0.72030000000000005</v>
      </c>
      <c r="D7206" s="74">
        <v>755447</v>
      </c>
      <c r="E7206" s="61">
        <v>701922</v>
      </c>
      <c r="F7206" s="68">
        <v>0.18886174999999999</v>
      </c>
      <c r="G7206" s="292">
        <v>0.17548050000000001</v>
      </c>
      <c r="H7206" s="68">
        <v>0.20145253333333332</v>
      </c>
      <c r="I7206" s="68">
        <v>0.18717919999999999</v>
      </c>
      <c r="T7206" s="91"/>
      <c r="U7206" s="91"/>
      <c r="AA7206" s="91"/>
      <c r="AB7206" s="91"/>
      <c r="AC7206" s="91"/>
      <c r="AD7206" s="91"/>
      <c r="AE7206" s="91"/>
      <c r="AF7206" s="91"/>
    </row>
    <row r="7207" spans="1:32" x14ac:dyDescent="0.3">
      <c r="A7207" s="65">
        <v>0</v>
      </c>
      <c r="B7207" s="10">
        <v>7204</v>
      </c>
      <c r="C7207" s="71">
        <v>0.72040000000000004</v>
      </c>
      <c r="D7207" s="74">
        <v>755447</v>
      </c>
      <c r="E7207" s="61">
        <v>701922</v>
      </c>
      <c r="F7207" s="68">
        <v>0.18886174999999999</v>
      </c>
      <c r="G7207" s="292">
        <v>0.17548050000000001</v>
      </c>
      <c r="H7207" s="68">
        <v>0.20145253333333332</v>
      </c>
      <c r="I7207" s="68">
        <v>0.18717919999999999</v>
      </c>
      <c r="T7207" s="91"/>
      <c r="U7207" s="91"/>
      <c r="AA7207" s="91"/>
      <c r="AB7207" s="91"/>
      <c r="AC7207" s="91"/>
      <c r="AD7207" s="91"/>
      <c r="AE7207" s="91"/>
      <c r="AF7207" s="91"/>
    </row>
    <row r="7208" spans="1:32" x14ac:dyDescent="0.3">
      <c r="A7208" s="65">
        <v>0</v>
      </c>
      <c r="B7208" s="10">
        <v>7205</v>
      </c>
      <c r="C7208" s="71">
        <v>0.72050000000000003</v>
      </c>
      <c r="D7208" s="74">
        <v>755447</v>
      </c>
      <c r="E7208" s="61">
        <v>701922</v>
      </c>
      <c r="F7208" s="68">
        <v>0.18886174999999999</v>
      </c>
      <c r="G7208" s="292">
        <v>0.17548050000000001</v>
      </c>
      <c r="H7208" s="68">
        <v>0.20145253333333332</v>
      </c>
      <c r="I7208" s="68">
        <v>0.18717919999999999</v>
      </c>
      <c r="T7208" s="91"/>
      <c r="U7208" s="91"/>
      <c r="AA7208" s="91"/>
      <c r="AB7208" s="91"/>
      <c r="AC7208" s="91"/>
      <c r="AD7208" s="91"/>
      <c r="AE7208" s="91"/>
      <c r="AF7208" s="91"/>
    </row>
    <row r="7209" spans="1:32" x14ac:dyDescent="0.3">
      <c r="A7209" s="65">
        <v>0</v>
      </c>
      <c r="B7209" s="10">
        <v>7206</v>
      </c>
      <c r="C7209" s="71">
        <v>0.72060000000000002</v>
      </c>
      <c r="D7209" s="74">
        <v>755447</v>
      </c>
      <c r="E7209" s="61">
        <v>701922</v>
      </c>
      <c r="F7209" s="68">
        <v>0.18886174999999999</v>
      </c>
      <c r="G7209" s="292">
        <v>0.17548050000000001</v>
      </c>
      <c r="H7209" s="68">
        <v>0.20145253333333332</v>
      </c>
      <c r="I7209" s="68">
        <v>0.18717919999999999</v>
      </c>
      <c r="T7209" s="91"/>
      <c r="U7209" s="91"/>
      <c r="AA7209" s="91"/>
      <c r="AB7209" s="91"/>
      <c r="AC7209" s="91"/>
      <c r="AD7209" s="91"/>
      <c r="AE7209" s="91"/>
      <c r="AF7209" s="91"/>
    </row>
    <row r="7210" spans="1:32" x14ac:dyDescent="0.3">
      <c r="A7210" s="65">
        <v>0</v>
      </c>
      <c r="B7210" s="10">
        <v>7207</v>
      </c>
      <c r="C7210" s="71">
        <v>0.72070000000000001</v>
      </c>
      <c r="D7210" s="74">
        <v>755447</v>
      </c>
      <c r="E7210" s="61">
        <v>701922</v>
      </c>
      <c r="F7210" s="68">
        <v>0.18886174999999999</v>
      </c>
      <c r="G7210" s="292">
        <v>0.17548050000000001</v>
      </c>
      <c r="H7210" s="68">
        <v>0.20145253333333332</v>
      </c>
      <c r="I7210" s="68">
        <v>0.18717919999999999</v>
      </c>
      <c r="T7210" s="91"/>
      <c r="U7210" s="91"/>
      <c r="AA7210" s="91"/>
      <c r="AB7210" s="91"/>
      <c r="AC7210" s="91"/>
      <c r="AD7210" s="91"/>
      <c r="AE7210" s="91"/>
      <c r="AF7210" s="91"/>
    </row>
    <row r="7211" spans="1:32" x14ac:dyDescent="0.3">
      <c r="A7211" s="65">
        <v>0</v>
      </c>
      <c r="B7211" s="10">
        <v>7208</v>
      </c>
      <c r="C7211" s="71">
        <v>0.7208</v>
      </c>
      <c r="D7211" s="74">
        <v>755447</v>
      </c>
      <c r="E7211" s="61">
        <v>701922</v>
      </c>
      <c r="F7211" s="68">
        <v>0.18886174999999999</v>
      </c>
      <c r="G7211" s="292">
        <v>0.17548050000000001</v>
      </c>
      <c r="H7211" s="68">
        <v>0.20145253333333332</v>
      </c>
      <c r="I7211" s="68">
        <v>0.18717919999999999</v>
      </c>
      <c r="T7211" s="91"/>
      <c r="U7211" s="91"/>
      <c r="AA7211" s="91"/>
      <c r="AB7211" s="91"/>
      <c r="AC7211" s="91"/>
      <c r="AD7211" s="91"/>
      <c r="AE7211" s="91"/>
      <c r="AF7211" s="91"/>
    </row>
    <row r="7212" spans="1:32" x14ac:dyDescent="0.3">
      <c r="A7212" s="65">
        <v>0</v>
      </c>
      <c r="B7212" s="10">
        <v>7209</v>
      </c>
      <c r="C7212" s="71">
        <v>0.72089999999999999</v>
      </c>
      <c r="D7212" s="74">
        <v>755447</v>
      </c>
      <c r="E7212" s="61">
        <v>701922</v>
      </c>
      <c r="F7212" s="68">
        <v>0.18886174999999999</v>
      </c>
      <c r="G7212" s="292">
        <v>0.17548050000000001</v>
      </c>
      <c r="H7212" s="68">
        <v>0.20145253333333332</v>
      </c>
      <c r="I7212" s="68">
        <v>0.18717919999999999</v>
      </c>
      <c r="T7212" s="91"/>
      <c r="U7212" s="91"/>
      <c r="AA7212" s="91"/>
      <c r="AB7212" s="91"/>
      <c r="AC7212" s="91"/>
      <c r="AD7212" s="91"/>
      <c r="AE7212" s="91"/>
      <c r="AF7212" s="91"/>
    </row>
    <row r="7213" spans="1:32" x14ac:dyDescent="0.3">
      <c r="A7213" s="65">
        <v>0</v>
      </c>
      <c r="B7213" s="10">
        <v>7210</v>
      </c>
      <c r="C7213" s="71">
        <v>0.72099999999999997</v>
      </c>
      <c r="D7213" s="74">
        <v>755447</v>
      </c>
      <c r="E7213" s="61">
        <v>701922</v>
      </c>
      <c r="F7213" s="68">
        <v>0.18886174999999999</v>
      </c>
      <c r="G7213" s="292">
        <v>0.17548050000000001</v>
      </c>
      <c r="H7213" s="68">
        <v>0.20145253333333332</v>
      </c>
      <c r="I7213" s="68">
        <v>0.18717919999999999</v>
      </c>
      <c r="T7213" s="91"/>
      <c r="U7213" s="91"/>
      <c r="AA7213" s="91"/>
      <c r="AB7213" s="91"/>
      <c r="AC7213" s="91"/>
      <c r="AD7213" s="91"/>
      <c r="AE7213" s="91"/>
      <c r="AF7213" s="91"/>
    </row>
    <row r="7214" spans="1:32" x14ac:dyDescent="0.3">
      <c r="A7214" s="65">
        <v>0</v>
      </c>
      <c r="B7214" s="10">
        <v>7211</v>
      </c>
      <c r="C7214" s="71">
        <v>0.72109999999999996</v>
      </c>
      <c r="D7214" s="74">
        <v>755447</v>
      </c>
      <c r="E7214" s="61">
        <v>701922</v>
      </c>
      <c r="F7214" s="68">
        <v>0.18886174999999999</v>
      </c>
      <c r="G7214" s="292">
        <v>0.17548050000000001</v>
      </c>
      <c r="H7214" s="68">
        <v>0.20145253333333332</v>
      </c>
      <c r="I7214" s="68">
        <v>0.18717919999999999</v>
      </c>
      <c r="T7214" s="91"/>
      <c r="U7214" s="91"/>
      <c r="AA7214" s="91"/>
      <c r="AB7214" s="91"/>
      <c r="AC7214" s="91"/>
      <c r="AD7214" s="91"/>
      <c r="AE7214" s="91"/>
      <c r="AF7214" s="91"/>
    </row>
    <row r="7215" spans="1:32" x14ac:dyDescent="0.3">
      <c r="A7215" s="65">
        <v>0</v>
      </c>
      <c r="B7215" s="10">
        <v>7212</v>
      </c>
      <c r="C7215" s="71">
        <v>0.72119999999999995</v>
      </c>
      <c r="D7215" s="74">
        <v>755447</v>
      </c>
      <c r="E7215" s="61">
        <v>701922</v>
      </c>
      <c r="F7215" s="68">
        <v>0.18886174999999999</v>
      </c>
      <c r="G7215" s="292">
        <v>0.17548050000000001</v>
      </c>
      <c r="H7215" s="68">
        <v>0.20145253333333332</v>
      </c>
      <c r="I7215" s="68">
        <v>0.18717919999999999</v>
      </c>
      <c r="T7215" s="91"/>
      <c r="U7215" s="91"/>
      <c r="AA7215" s="91"/>
      <c r="AB7215" s="91"/>
      <c r="AC7215" s="91"/>
      <c r="AD7215" s="91"/>
      <c r="AE7215" s="91"/>
      <c r="AF7215" s="91"/>
    </row>
    <row r="7216" spans="1:32" x14ac:dyDescent="0.3">
      <c r="A7216" s="65">
        <v>0</v>
      </c>
      <c r="B7216" s="10">
        <v>7213</v>
      </c>
      <c r="C7216" s="71">
        <v>0.72130000000000005</v>
      </c>
      <c r="D7216" s="74">
        <v>755447</v>
      </c>
      <c r="E7216" s="61">
        <v>701922</v>
      </c>
      <c r="F7216" s="68">
        <v>0.18886174999999999</v>
      </c>
      <c r="G7216" s="292">
        <v>0.17548050000000001</v>
      </c>
      <c r="H7216" s="68">
        <v>0.20145253333333332</v>
      </c>
      <c r="I7216" s="68">
        <v>0.18717919999999999</v>
      </c>
      <c r="T7216" s="91"/>
      <c r="U7216" s="91"/>
      <c r="AA7216" s="91"/>
      <c r="AB7216" s="91"/>
      <c r="AC7216" s="91"/>
      <c r="AD7216" s="91"/>
      <c r="AE7216" s="91"/>
      <c r="AF7216" s="91"/>
    </row>
    <row r="7217" spans="1:32" x14ac:dyDescent="0.3">
      <c r="A7217" s="65">
        <v>0</v>
      </c>
      <c r="B7217" s="10">
        <v>7214</v>
      </c>
      <c r="C7217" s="71">
        <v>0.72140000000000004</v>
      </c>
      <c r="D7217" s="74">
        <v>755447</v>
      </c>
      <c r="E7217" s="61">
        <v>701922</v>
      </c>
      <c r="F7217" s="68">
        <v>0.18886174999999999</v>
      </c>
      <c r="G7217" s="292">
        <v>0.17548050000000001</v>
      </c>
      <c r="H7217" s="68">
        <v>0.20145253333333332</v>
      </c>
      <c r="I7217" s="68">
        <v>0.18717919999999999</v>
      </c>
      <c r="T7217" s="91"/>
      <c r="U7217" s="91"/>
      <c r="AA7217" s="91"/>
      <c r="AB7217" s="91"/>
      <c r="AC7217" s="91"/>
      <c r="AD7217" s="91"/>
      <c r="AE7217" s="91"/>
      <c r="AF7217" s="91"/>
    </row>
    <row r="7218" spans="1:32" x14ac:dyDescent="0.3">
      <c r="A7218" s="65">
        <v>0</v>
      </c>
      <c r="B7218" s="10">
        <v>7215</v>
      </c>
      <c r="C7218" s="71">
        <v>0.72150000000000003</v>
      </c>
      <c r="D7218" s="74">
        <v>755447</v>
      </c>
      <c r="E7218" s="61">
        <v>701922</v>
      </c>
      <c r="F7218" s="68">
        <v>0.18886174999999999</v>
      </c>
      <c r="G7218" s="292">
        <v>0.17548050000000001</v>
      </c>
      <c r="H7218" s="68">
        <v>0.20145253333333332</v>
      </c>
      <c r="I7218" s="68">
        <v>0.18717919999999999</v>
      </c>
      <c r="T7218" s="91"/>
      <c r="U7218" s="91"/>
      <c r="AA7218" s="91"/>
      <c r="AB7218" s="91"/>
      <c r="AC7218" s="91"/>
      <c r="AD7218" s="91"/>
      <c r="AE7218" s="91"/>
      <c r="AF7218" s="91"/>
    </row>
    <row r="7219" spans="1:32" x14ac:dyDescent="0.3">
      <c r="A7219" s="65">
        <v>0</v>
      </c>
      <c r="B7219" s="10">
        <v>7216</v>
      </c>
      <c r="C7219" s="71">
        <v>0.72160000000000002</v>
      </c>
      <c r="D7219" s="74">
        <v>755447</v>
      </c>
      <c r="E7219" s="61">
        <v>701922</v>
      </c>
      <c r="F7219" s="68">
        <v>0.18886174999999999</v>
      </c>
      <c r="G7219" s="292">
        <v>0.17548050000000001</v>
      </c>
      <c r="H7219" s="68">
        <v>0.20145253333333332</v>
      </c>
      <c r="I7219" s="68">
        <v>0.18717919999999999</v>
      </c>
      <c r="T7219" s="91"/>
      <c r="U7219" s="91"/>
      <c r="AA7219" s="91"/>
      <c r="AB7219" s="91"/>
      <c r="AC7219" s="91"/>
      <c r="AD7219" s="91"/>
      <c r="AE7219" s="91"/>
      <c r="AF7219" s="91"/>
    </row>
    <row r="7220" spans="1:32" x14ac:dyDescent="0.3">
      <c r="A7220" s="65">
        <v>0</v>
      </c>
      <c r="B7220" s="10">
        <v>7217</v>
      </c>
      <c r="C7220" s="71">
        <v>0.72170000000000001</v>
      </c>
      <c r="D7220" s="74">
        <v>755447</v>
      </c>
      <c r="E7220" s="61">
        <v>701922</v>
      </c>
      <c r="F7220" s="68">
        <v>0.18886174999999999</v>
      </c>
      <c r="G7220" s="292">
        <v>0.17548050000000001</v>
      </c>
      <c r="H7220" s="68">
        <v>0.20145253333333332</v>
      </c>
      <c r="I7220" s="68">
        <v>0.18717919999999999</v>
      </c>
      <c r="T7220" s="91"/>
      <c r="U7220" s="91"/>
      <c r="AA7220" s="91"/>
      <c r="AB7220" s="91"/>
      <c r="AC7220" s="91"/>
      <c r="AD7220" s="91"/>
      <c r="AE7220" s="91"/>
      <c r="AF7220" s="91"/>
    </row>
    <row r="7221" spans="1:32" x14ac:dyDescent="0.3">
      <c r="A7221" s="65">
        <v>0</v>
      </c>
      <c r="B7221" s="10">
        <v>7218</v>
      </c>
      <c r="C7221" s="71">
        <v>0.7218</v>
      </c>
      <c r="D7221" s="74">
        <v>755447</v>
      </c>
      <c r="E7221" s="61">
        <v>701922</v>
      </c>
      <c r="F7221" s="68">
        <v>0.18886174999999999</v>
      </c>
      <c r="G7221" s="292">
        <v>0.17548050000000001</v>
      </c>
      <c r="H7221" s="68">
        <v>0.20145253333333332</v>
      </c>
      <c r="I7221" s="68">
        <v>0.18717919999999999</v>
      </c>
      <c r="T7221" s="91"/>
      <c r="U7221" s="91"/>
      <c r="AA7221" s="91"/>
      <c r="AB7221" s="91"/>
      <c r="AC7221" s="91"/>
      <c r="AD7221" s="91"/>
      <c r="AE7221" s="91"/>
      <c r="AF7221" s="91"/>
    </row>
    <row r="7222" spans="1:32" x14ac:dyDescent="0.3">
      <c r="A7222" s="65">
        <v>0</v>
      </c>
      <c r="B7222" s="10">
        <v>7219</v>
      </c>
      <c r="C7222" s="71">
        <v>0.72189999999999999</v>
      </c>
      <c r="D7222" s="74">
        <v>755447</v>
      </c>
      <c r="E7222" s="61">
        <v>701922</v>
      </c>
      <c r="F7222" s="68">
        <v>0.18886174999999999</v>
      </c>
      <c r="G7222" s="292">
        <v>0.17548050000000001</v>
      </c>
      <c r="H7222" s="68">
        <v>0.20145253333333332</v>
      </c>
      <c r="I7222" s="68">
        <v>0.18717919999999999</v>
      </c>
      <c r="T7222" s="91"/>
      <c r="U7222" s="91"/>
      <c r="AA7222" s="91"/>
      <c r="AB7222" s="91"/>
      <c r="AC7222" s="91"/>
      <c r="AD7222" s="91"/>
      <c r="AE7222" s="91"/>
      <c r="AF7222" s="91"/>
    </row>
    <row r="7223" spans="1:32" x14ac:dyDescent="0.3">
      <c r="A7223" s="65">
        <v>0</v>
      </c>
      <c r="B7223" s="10">
        <v>7220</v>
      </c>
      <c r="C7223" s="71">
        <v>0.72199999999999998</v>
      </c>
      <c r="D7223" s="74">
        <v>755447</v>
      </c>
      <c r="E7223" s="61">
        <v>701922</v>
      </c>
      <c r="F7223" s="68">
        <v>0.18886174999999999</v>
      </c>
      <c r="G7223" s="292">
        <v>0.17548050000000001</v>
      </c>
      <c r="H7223" s="68">
        <v>0.20145253333333332</v>
      </c>
      <c r="I7223" s="68">
        <v>0.18717919999999999</v>
      </c>
      <c r="T7223" s="91"/>
      <c r="U7223" s="91"/>
      <c r="AA7223" s="91"/>
      <c r="AB7223" s="91"/>
      <c r="AC7223" s="91"/>
      <c r="AD7223" s="91"/>
      <c r="AE7223" s="91"/>
      <c r="AF7223" s="91"/>
    </row>
    <row r="7224" spans="1:32" x14ac:dyDescent="0.3">
      <c r="A7224" s="65">
        <v>0</v>
      </c>
      <c r="B7224" s="10">
        <v>7221</v>
      </c>
      <c r="C7224" s="71">
        <v>0.72209999999999996</v>
      </c>
      <c r="D7224" s="74">
        <v>755447</v>
      </c>
      <c r="E7224" s="61">
        <v>701922</v>
      </c>
      <c r="F7224" s="68">
        <v>0.18886174999999999</v>
      </c>
      <c r="G7224" s="292">
        <v>0.17548050000000001</v>
      </c>
      <c r="H7224" s="68">
        <v>0.20145253333333332</v>
      </c>
      <c r="I7224" s="68">
        <v>0.18717919999999999</v>
      </c>
      <c r="T7224" s="91"/>
      <c r="U7224" s="91"/>
      <c r="AA7224" s="91"/>
      <c r="AB7224" s="91"/>
      <c r="AC7224" s="91"/>
      <c r="AD7224" s="91"/>
      <c r="AE7224" s="91"/>
      <c r="AF7224" s="91"/>
    </row>
    <row r="7225" spans="1:32" x14ac:dyDescent="0.3">
      <c r="A7225" s="65">
        <v>0</v>
      </c>
      <c r="B7225" s="10">
        <v>7222</v>
      </c>
      <c r="C7225" s="71">
        <v>0.72219999999999995</v>
      </c>
      <c r="D7225" s="74">
        <v>755447</v>
      </c>
      <c r="E7225" s="61">
        <v>701922</v>
      </c>
      <c r="F7225" s="68">
        <v>0.18886174999999999</v>
      </c>
      <c r="G7225" s="292">
        <v>0.17548050000000001</v>
      </c>
      <c r="H7225" s="68">
        <v>0.20145253333333332</v>
      </c>
      <c r="I7225" s="68">
        <v>0.18717919999999999</v>
      </c>
      <c r="T7225" s="91"/>
      <c r="U7225" s="91"/>
      <c r="AA7225" s="91"/>
      <c r="AB7225" s="91"/>
      <c r="AC7225" s="91"/>
      <c r="AD7225" s="91"/>
      <c r="AE7225" s="91"/>
      <c r="AF7225" s="91"/>
    </row>
    <row r="7226" spans="1:32" x14ac:dyDescent="0.3">
      <c r="A7226" s="65">
        <v>0</v>
      </c>
      <c r="B7226" s="10">
        <v>7223</v>
      </c>
      <c r="C7226" s="71">
        <v>0.72230000000000005</v>
      </c>
      <c r="D7226" s="74">
        <v>755447</v>
      </c>
      <c r="E7226" s="61">
        <v>701922</v>
      </c>
      <c r="F7226" s="68">
        <v>0.18886174999999999</v>
      </c>
      <c r="G7226" s="292">
        <v>0.17548050000000001</v>
      </c>
      <c r="H7226" s="68">
        <v>0.20145253333333332</v>
      </c>
      <c r="I7226" s="68">
        <v>0.18717919999999999</v>
      </c>
      <c r="T7226" s="91"/>
      <c r="U7226" s="91"/>
      <c r="AA7226" s="91"/>
      <c r="AB7226" s="91"/>
      <c r="AC7226" s="91"/>
      <c r="AD7226" s="91"/>
      <c r="AE7226" s="91"/>
      <c r="AF7226" s="91"/>
    </row>
    <row r="7227" spans="1:32" x14ac:dyDescent="0.3">
      <c r="A7227" s="65">
        <v>0</v>
      </c>
      <c r="B7227" s="10">
        <v>7224</v>
      </c>
      <c r="C7227" s="71">
        <v>0.72240000000000004</v>
      </c>
      <c r="D7227" s="74">
        <v>755447</v>
      </c>
      <c r="E7227" s="61">
        <v>701922</v>
      </c>
      <c r="F7227" s="68">
        <v>0.18886174999999999</v>
      </c>
      <c r="G7227" s="292">
        <v>0.17548050000000001</v>
      </c>
      <c r="H7227" s="68">
        <v>0.20145253333333332</v>
      </c>
      <c r="I7227" s="68">
        <v>0.18717919999999999</v>
      </c>
      <c r="T7227" s="91"/>
      <c r="U7227" s="91"/>
      <c r="AA7227" s="91"/>
      <c r="AB7227" s="91"/>
      <c r="AC7227" s="91"/>
      <c r="AD7227" s="91"/>
      <c r="AE7227" s="91"/>
      <c r="AF7227" s="91"/>
    </row>
    <row r="7228" spans="1:32" x14ac:dyDescent="0.3">
      <c r="A7228" s="65">
        <v>0</v>
      </c>
      <c r="B7228" s="10">
        <v>7225</v>
      </c>
      <c r="C7228" s="71">
        <v>0.72250000000000003</v>
      </c>
      <c r="D7228" s="74">
        <v>755447</v>
      </c>
      <c r="E7228" s="61">
        <v>701922</v>
      </c>
      <c r="F7228" s="68">
        <v>0.18886174999999999</v>
      </c>
      <c r="G7228" s="292">
        <v>0.17548050000000001</v>
      </c>
      <c r="H7228" s="68">
        <v>0.20145253333333332</v>
      </c>
      <c r="I7228" s="68">
        <v>0.18717919999999999</v>
      </c>
      <c r="T7228" s="91"/>
      <c r="U7228" s="91"/>
      <c r="AA7228" s="91"/>
      <c r="AB7228" s="91"/>
      <c r="AC7228" s="91"/>
      <c r="AD7228" s="91"/>
      <c r="AE7228" s="91"/>
      <c r="AF7228" s="91"/>
    </row>
    <row r="7229" spans="1:32" x14ac:dyDescent="0.3">
      <c r="A7229" s="65">
        <v>0</v>
      </c>
      <c r="B7229" s="10">
        <v>7226</v>
      </c>
      <c r="C7229" s="71">
        <v>0.72260000000000002</v>
      </c>
      <c r="D7229" s="74">
        <v>755447</v>
      </c>
      <c r="E7229" s="61">
        <v>701922</v>
      </c>
      <c r="F7229" s="68">
        <v>0.18886174999999999</v>
      </c>
      <c r="G7229" s="292">
        <v>0.17548050000000001</v>
      </c>
      <c r="H7229" s="68">
        <v>0.20145253333333332</v>
      </c>
      <c r="I7229" s="68">
        <v>0.18717919999999999</v>
      </c>
      <c r="T7229" s="91"/>
      <c r="U7229" s="91"/>
      <c r="AA7229" s="91"/>
      <c r="AB7229" s="91"/>
      <c r="AC7229" s="91"/>
      <c r="AD7229" s="91"/>
      <c r="AE7229" s="91"/>
      <c r="AF7229" s="91"/>
    </row>
    <row r="7230" spans="1:32" x14ac:dyDescent="0.3">
      <c r="A7230" s="65">
        <v>0</v>
      </c>
      <c r="B7230" s="10">
        <v>7227</v>
      </c>
      <c r="C7230" s="71">
        <v>0.72270000000000001</v>
      </c>
      <c r="D7230" s="74">
        <v>755447</v>
      </c>
      <c r="E7230" s="61">
        <v>701922</v>
      </c>
      <c r="F7230" s="68">
        <v>0.18886174999999999</v>
      </c>
      <c r="G7230" s="292">
        <v>0.17548050000000001</v>
      </c>
      <c r="H7230" s="68">
        <v>0.20145253333333332</v>
      </c>
      <c r="I7230" s="68">
        <v>0.18717919999999999</v>
      </c>
      <c r="T7230" s="91"/>
      <c r="U7230" s="91"/>
      <c r="AA7230" s="91"/>
      <c r="AB7230" s="91"/>
      <c r="AC7230" s="91"/>
      <c r="AD7230" s="91"/>
      <c r="AE7230" s="91"/>
      <c r="AF7230" s="91"/>
    </row>
    <row r="7231" spans="1:32" x14ac:dyDescent="0.3">
      <c r="A7231" s="65">
        <v>0</v>
      </c>
      <c r="B7231" s="10">
        <v>7228</v>
      </c>
      <c r="C7231" s="71">
        <v>0.7228</v>
      </c>
      <c r="D7231" s="74">
        <v>755447</v>
      </c>
      <c r="E7231" s="61">
        <v>701922</v>
      </c>
      <c r="F7231" s="68">
        <v>0.18886174999999999</v>
      </c>
      <c r="G7231" s="292">
        <v>0.17548050000000001</v>
      </c>
      <c r="H7231" s="68">
        <v>0.20145253333333332</v>
      </c>
      <c r="I7231" s="68">
        <v>0.18717919999999999</v>
      </c>
      <c r="T7231" s="91"/>
      <c r="U7231" s="91"/>
      <c r="AA7231" s="91"/>
      <c r="AB7231" s="91"/>
      <c r="AC7231" s="91"/>
      <c r="AD7231" s="91"/>
      <c r="AE7231" s="91"/>
      <c r="AF7231" s="91"/>
    </row>
    <row r="7232" spans="1:32" x14ac:dyDescent="0.3">
      <c r="A7232" s="65">
        <v>0</v>
      </c>
      <c r="B7232" s="10">
        <v>7229</v>
      </c>
      <c r="C7232" s="71">
        <v>0.72289999999999999</v>
      </c>
      <c r="D7232" s="74">
        <v>755447</v>
      </c>
      <c r="E7232" s="61">
        <v>701922</v>
      </c>
      <c r="F7232" s="68">
        <v>0.18886174999999999</v>
      </c>
      <c r="G7232" s="292">
        <v>0.17548050000000001</v>
      </c>
      <c r="H7232" s="68">
        <v>0.20145253333333332</v>
      </c>
      <c r="I7232" s="68">
        <v>0.18717919999999999</v>
      </c>
      <c r="T7232" s="91"/>
      <c r="U7232" s="91"/>
      <c r="AA7232" s="91"/>
      <c r="AB7232" s="91"/>
      <c r="AC7232" s="91"/>
      <c r="AD7232" s="91"/>
      <c r="AE7232" s="91"/>
      <c r="AF7232" s="91"/>
    </row>
    <row r="7233" spans="1:32" x14ac:dyDescent="0.3">
      <c r="A7233" s="65">
        <v>0</v>
      </c>
      <c r="B7233" s="10">
        <v>7230</v>
      </c>
      <c r="C7233" s="71">
        <v>0.72299999999999998</v>
      </c>
      <c r="D7233" s="74">
        <v>755447</v>
      </c>
      <c r="E7233" s="61">
        <v>701922</v>
      </c>
      <c r="F7233" s="68">
        <v>0.18886174999999999</v>
      </c>
      <c r="G7233" s="292">
        <v>0.17548050000000001</v>
      </c>
      <c r="H7233" s="68">
        <v>0.20145253333333332</v>
      </c>
      <c r="I7233" s="68">
        <v>0.18717919999999999</v>
      </c>
      <c r="T7233" s="91"/>
      <c r="U7233" s="91"/>
      <c r="AA7233" s="91"/>
      <c r="AB7233" s="91"/>
      <c r="AC7233" s="91"/>
      <c r="AD7233" s="91"/>
      <c r="AE7233" s="91"/>
      <c r="AF7233" s="91"/>
    </row>
    <row r="7234" spans="1:32" x14ac:dyDescent="0.3">
      <c r="A7234" s="65">
        <v>0</v>
      </c>
      <c r="B7234" s="10">
        <v>7231</v>
      </c>
      <c r="C7234" s="71">
        <v>0.72309999999999997</v>
      </c>
      <c r="D7234" s="74">
        <v>755447</v>
      </c>
      <c r="E7234" s="61">
        <v>701922</v>
      </c>
      <c r="F7234" s="68">
        <v>0.18886174999999999</v>
      </c>
      <c r="G7234" s="292">
        <v>0.17548050000000001</v>
      </c>
      <c r="H7234" s="68">
        <v>0.20145253333333332</v>
      </c>
      <c r="I7234" s="68">
        <v>0.18717919999999999</v>
      </c>
      <c r="T7234" s="91"/>
      <c r="U7234" s="91"/>
      <c r="AA7234" s="91"/>
      <c r="AB7234" s="91"/>
      <c r="AC7234" s="91"/>
      <c r="AD7234" s="91"/>
      <c r="AE7234" s="91"/>
      <c r="AF7234" s="91"/>
    </row>
    <row r="7235" spans="1:32" x14ac:dyDescent="0.3">
      <c r="A7235" s="65">
        <v>0</v>
      </c>
      <c r="B7235" s="10">
        <v>7232</v>
      </c>
      <c r="C7235" s="71">
        <v>0.72319999999999995</v>
      </c>
      <c r="D7235" s="74">
        <v>755447</v>
      </c>
      <c r="E7235" s="61">
        <v>701922</v>
      </c>
      <c r="F7235" s="68">
        <v>0.18886174999999999</v>
      </c>
      <c r="G7235" s="292">
        <v>0.17548050000000001</v>
      </c>
      <c r="H7235" s="68">
        <v>0.20145253333333332</v>
      </c>
      <c r="I7235" s="68">
        <v>0.18717919999999999</v>
      </c>
      <c r="T7235" s="91"/>
      <c r="U7235" s="91"/>
      <c r="AA7235" s="91"/>
      <c r="AB7235" s="91"/>
      <c r="AC7235" s="91"/>
      <c r="AD7235" s="91"/>
      <c r="AE7235" s="91"/>
      <c r="AF7235" s="91"/>
    </row>
    <row r="7236" spans="1:32" x14ac:dyDescent="0.3">
      <c r="A7236" s="65">
        <v>0</v>
      </c>
      <c r="B7236" s="10">
        <v>7233</v>
      </c>
      <c r="C7236" s="71">
        <v>0.72330000000000005</v>
      </c>
      <c r="D7236" s="74">
        <v>755447</v>
      </c>
      <c r="E7236" s="61">
        <v>701922</v>
      </c>
      <c r="F7236" s="68">
        <v>0.18886174999999999</v>
      </c>
      <c r="G7236" s="292">
        <v>0.17548050000000001</v>
      </c>
      <c r="H7236" s="68">
        <v>0.20145253333333332</v>
      </c>
      <c r="I7236" s="68">
        <v>0.18717919999999999</v>
      </c>
      <c r="T7236" s="91"/>
      <c r="U7236" s="91"/>
      <c r="AA7236" s="91"/>
      <c r="AB7236" s="91"/>
      <c r="AC7236" s="91"/>
      <c r="AD7236" s="91"/>
      <c r="AE7236" s="91"/>
      <c r="AF7236" s="91"/>
    </row>
    <row r="7237" spans="1:32" x14ac:dyDescent="0.3">
      <c r="A7237" s="65">
        <v>0</v>
      </c>
      <c r="B7237" s="10">
        <v>7234</v>
      </c>
      <c r="C7237" s="71">
        <v>0.72340000000000004</v>
      </c>
      <c r="D7237" s="74">
        <v>755447</v>
      </c>
      <c r="E7237" s="61">
        <v>701922</v>
      </c>
      <c r="F7237" s="68">
        <v>0.18886174999999999</v>
      </c>
      <c r="G7237" s="292">
        <v>0.17548050000000001</v>
      </c>
      <c r="H7237" s="68">
        <v>0.20145253333333332</v>
      </c>
      <c r="I7237" s="68">
        <v>0.18717919999999999</v>
      </c>
      <c r="T7237" s="91"/>
      <c r="U7237" s="91"/>
      <c r="AA7237" s="91"/>
      <c r="AB7237" s="91"/>
      <c r="AC7237" s="91"/>
      <c r="AD7237" s="91"/>
      <c r="AE7237" s="91"/>
      <c r="AF7237" s="91"/>
    </row>
    <row r="7238" spans="1:32" x14ac:dyDescent="0.3">
      <c r="A7238" s="65">
        <v>0</v>
      </c>
      <c r="B7238" s="10">
        <v>7235</v>
      </c>
      <c r="C7238" s="71">
        <v>0.72350000000000003</v>
      </c>
      <c r="D7238" s="74">
        <v>755447</v>
      </c>
      <c r="E7238" s="61">
        <v>701922</v>
      </c>
      <c r="F7238" s="68">
        <v>0.18886174999999999</v>
      </c>
      <c r="G7238" s="292">
        <v>0.17548050000000001</v>
      </c>
      <c r="H7238" s="68">
        <v>0.20145253333333332</v>
      </c>
      <c r="I7238" s="68">
        <v>0.18717919999999999</v>
      </c>
      <c r="T7238" s="91"/>
      <c r="U7238" s="91"/>
      <c r="AA7238" s="91"/>
      <c r="AB7238" s="91"/>
      <c r="AC7238" s="91"/>
      <c r="AD7238" s="91"/>
      <c r="AE7238" s="91"/>
      <c r="AF7238" s="91"/>
    </row>
    <row r="7239" spans="1:32" x14ac:dyDescent="0.3">
      <c r="A7239" s="65">
        <v>0</v>
      </c>
      <c r="B7239" s="10">
        <v>7236</v>
      </c>
      <c r="C7239" s="71">
        <v>0.72360000000000002</v>
      </c>
      <c r="D7239" s="74">
        <v>755447</v>
      </c>
      <c r="E7239" s="61">
        <v>701922</v>
      </c>
      <c r="F7239" s="68">
        <v>0.18886174999999999</v>
      </c>
      <c r="G7239" s="292">
        <v>0.17548050000000001</v>
      </c>
      <c r="H7239" s="68">
        <v>0.20145253333333332</v>
      </c>
      <c r="I7239" s="68">
        <v>0.18717919999999999</v>
      </c>
      <c r="T7239" s="91"/>
      <c r="U7239" s="91"/>
      <c r="AA7239" s="91"/>
      <c r="AB7239" s="91"/>
      <c r="AC7239" s="91"/>
      <c r="AD7239" s="91"/>
      <c r="AE7239" s="91"/>
      <c r="AF7239" s="91"/>
    </row>
    <row r="7240" spans="1:32" x14ac:dyDescent="0.3">
      <c r="A7240" s="65">
        <v>0</v>
      </c>
      <c r="B7240" s="10">
        <v>7237</v>
      </c>
      <c r="C7240" s="71">
        <v>0.72370000000000001</v>
      </c>
      <c r="D7240" s="74">
        <v>755447</v>
      </c>
      <c r="E7240" s="61">
        <v>701922</v>
      </c>
      <c r="F7240" s="68">
        <v>0.18886174999999999</v>
      </c>
      <c r="G7240" s="292">
        <v>0.17548050000000001</v>
      </c>
      <c r="H7240" s="68">
        <v>0.20145253333333332</v>
      </c>
      <c r="I7240" s="68">
        <v>0.18717919999999999</v>
      </c>
      <c r="T7240" s="91"/>
      <c r="U7240" s="91"/>
      <c r="AA7240" s="91"/>
      <c r="AB7240" s="91"/>
      <c r="AC7240" s="91"/>
      <c r="AD7240" s="91"/>
      <c r="AE7240" s="91"/>
      <c r="AF7240" s="91"/>
    </row>
    <row r="7241" spans="1:32" x14ac:dyDescent="0.3">
      <c r="A7241" s="65">
        <v>0</v>
      </c>
      <c r="B7241" s="10">
        <v>7238</v>
      </c>
      <c r="C7241" s="71">
        <v>0.7238</v>
      </c>
      <c r="D7241" s="74">
        <v>755447</v>
      </c>
      <c r="E7241" s="61">
        <v>701922</v>
      </c>
      <c r="F7241" s="68">
        <v>0.18886174999999999</v>
      </c>
      <c r="G7241" s="292">
        <v>0.17548050000000001</v>
      </c>
      <c r="H7241" s="68">
        <v>0.20145253333333332</v>
      </c>
      <c r="I7241" s="68">
        <v>0.18717919999999999</v>
      </c>
      <c r="T7241" s="91"/>
      <c r="U7241" s="91"/>
      <c r="AA7241" s="91"/>
      <c r="AB7241" s="91"/>
      <c r="AC7241" s="91"/>
      <c r="AD7241" s="91"/>
      <c r="AE7241" s="91"/>
      <c r="AF7241" s="91"/>
    </row>
    <row r="7242" spans="1:32" x14ac:dyDescent="0.3">
      <c r="A7242" s="65">
        <v>0</v>
      </c>
      <c r="B7242" s="10">
        <v>7239</v>
      </c>
      <c r="C7242" s="71">
        <v>0.72389999999999999</v>
      </c>
      <c r="D7242" s="74">
        <v>755447</v>
      </c>
      <c r="E7242" s="61">
        <v>701922</v>
      </c>
      <c r="F7242" s="68">
        <v>0.18886174999999999</v>
      </c>
      <c r="G7242" s="292">
        <v>0.17548050000000001</v>
      </c>
      <c r="H7242" s="68">
        <v>0.20145253333333332</v>
      </c>
      <c r="I7242" s="68">
        <v>0.18717919999999999</v>
      </c>
      <c r="T7242" s="91"/>
      <c r="U7242" s="91"/>
      <c r="AA7242" s="91"/>
      <c r="AB7242" s="91"/>
      <c r="AC7242" s="91"/>
      <c r="AD7242" s="91"/>
      <c r="AE7242" s="91"/>
      <c r="AF7242" s="91"/>
    </row>
    <row r="7243" spans="1:32" x14ac:dyDescent="0.3">
      <c r="A7243" s="65">
        <v>0</v>
      </c>
      <c r="B7243" s="10">
        <v>7240</v>
      </c>
      <c r="C7243" s="71">
        <v>0.72399999999999998</v>
      </c>
      <c r="D7243" s="74">
        <v>755447</v>
      </c>
      <c r="E7243" s="61">
        <v>701922</v>
      </c>
      <c r="F7243" s="68">
        <v>0.18886174999999999</v>
      </c>
      <c r="G7243" s="292">
        <v>0.17548050000000001</v>
      </c>
      <c r="H7243" s="68">
        <v>0.20145253333333332</v>
      </c>
      <c r="I7243" s="68">
        <v>0.18717919999999999</v>
      </c>
      <c r="T7243" s="91"/>
      <c r="U7243" s="91"/>
      <c r="AA7243" s="91"/>
      <c r="AB7243" s="91"/>
      <c r="AC7243" s="91"/>
      <c r="AD7243" s="91"/>
      <c r="AE7243" s="91"/>
      <c r="AF7243" s="91"/>
    </row>
    <row r="7244" spans="1:32" x14ac:dyDescent="0.3">
      <c r="A7244" s="65">
        <v>0</v>
      </c>
      <c r="B7244" s="10">
        <v>7241</v>
      </c>
      <c r="C7244" s="71">
        <v>0.72409999999999997</v>
      </c>
      <c r="D7244" s="74">
        <v>755447</v>
      </c>
      <c r="E7244" s="61">
        <v>701922</v>
      </c>
      <c r="F7244" s="68">
        <v>0.18886174999999999</v>
      </c>
      <c r="G7244" s="292">
        <v>0.17548050000000001</v>
      </c>
      <c r="H7244" s="68">
        <v>0.20145253333333332</v>
      </c>
      <c r="I7244" s="68">
        <v>0.18717919999999999</v>
      </c>
      <c r="T7244" s="91"/>
      <c r="U7244" s="91"/>
      <c r="AA7244" s="91"/>
      <c r="AB7244" s="91"/>
      <c r="AC7244" s="91"/>
      <c r="AD7244" s="91"/>
      <c r="AE7244" s="91"/>
      <c r="AF7244" s="91"/>
    </row>
    <row r="7245" spans="1:32" x14ac:dyDescent="0.3">
      <c r="A7245" s="65">
        <v>0</v>
      </c>
      <c r="B7245" s="10">
        <v>7242</v>
      </c>
      <c r="C7245" s="71">
        <v>0.72419999999999995</v>
      </c>
      <c r="D7245" s="74">
        <v>755447</v>
      </c>
      <c r="E7245" s="61">
        <v>701922</v>
      </c>
      <c r="F7245" s="68">
        <v>0.18886174999999999</v>
      </c>
      <c r="G7245" s="292">
        <v>0.17548050000000001</v>
      </c>
      <c r="H7245" s="68">
        <v>0.20145253333333332</v>
      </c>
      <c r="I7245" s="68">
        <v>0.18717919999999999</v>
      </c>
      <c r="T7245" s="91"/>
      <c r="U7245" s="91"/>
      <c r="AA7245" s="91"/>
      <c r="AB7245" s="91"/>
      <c r="AC7245" s="91"/>
      <c r="AD7245" s="91"/>
      <c r="AE7245" s="91"/>
      <c r="AF7245" s="91"/>
    </row>
    <row r="7246" spans="1:32" x14ac:dyDescent="0.3">
      <c r="A7246" s="65">
        <v>0</v>
      </c>
      <c r="B7246" s="10">
        <v>7243</v>
      </c>
      <c r="C7246" s="71">
        <v>0.72430000000000005</v>
      </c>
      <c r="D7246" s="74">
        <v>755447</v>
      </c>
      <c r="E7246" s="61">
        <v>701922</v>
      </c>
      <c r="F7246" s="68">
        <v>0.18886174999999999</v>
      </c>
      <c r="G7246" s="292">
        <v>0.17548050000000001</v>
      </c>
      <c r="H7246" s="68">
        <v>0.20145253333333332</v>
      </c>
      <c r="I7246" s="68">
        <v>0.18717919999999999</v>
      </c>
      <c r="T7246" s="91"/>
      <c r="U7246" s="91"/>
      <c r="AA7246" s="91"/>
      <c r="AB7246" s="91"/>
      <c r="AC7246" s="91"/>
      <c r="AD7246" s="91"/>
      <c r="AE7246" s="91"/>
      <c r="AF7246" s="91"/>
    </row>
    <row r="7247" spans="1:32" x14ac:dyDescent="0.3">
      <c r="A7247" s="65">
        <v>0</v>
      </c>
      <c r="B7247" s="10">
        <v>7244</v>
      </c>
      <c r="C7247" s="71">
        <v>0.72440000000000004</v>
      </c>
      <c r="D7247" s="74">
        <v>755447</v>
      </c>
      <c r="E7247" s="61">
        <v>701922</v>
      </c>
      <c r="F7247" s="68">
        <v>0.18886174999999999</v>
      </c>
      <c r="G7247" s="292">
        <v>0.17548050000000001</v>
      </c>
      <c r="H7247" s="68">
        <v>0.20145253333333332</v>
      </c>
      <c r="I7247" s="68">
        <v>0.18717919999999999</v>
      </c>
      <c r="T7247" s="91"/>
      <c r="U7247" s="91"/>
      <c r="AA7247" s="91"/>
      <c r="AB7247" s="91"/>
      <c r="AC7247" s="91"/>
      <c r="AD7247" s="91"/>
      <c r="AE7247" s="91"/>
      <c r="AF7247" s="91"/>
    </row>
    <row r="7248" spans="1:32" x14ac:dyDescent="0.3">
      <c r="A7248" s="65">
        <v>0</v>
      </c>
      <c r="B7248" s="10">
        <v>7245</v>
      </c>
      <c r="C7248" s="71">
        <v>0.72450000000000003</v>
      </c>
      <c r="D7248" s="74">
        <v>755447</v>
      </c>
      <c r="E7248" s="61">
        <v>701922</v>
      </c>
      <c r="F7248" s="68">
        <v>0.18886174999999999</v>
      </c>
      <c r="G7248" s="292">
        <v>0.17548050000000001</v>
      </c>
      <c r="H7248" s="68">
        <v>0.20145253333333332</v>
      </c>
      <c r="I7248" s="68">
        <v>0.18717919999999999</v>
      </c>
      <c r="T7248" s="91"/>
      <c r="U7248" s="91"/>
      <c r="AA7248" s="91"/>
      <c r="AB7248" s="91"/>
      <c r="AC7248" s="91"/>
      <c r="AD7248" s="91"/>
      <c r="AE7248" s="91"/>
      <c r="AF7248" s="91"/>
    </row>
    <row r="7249" spans="1:32" x14ac:dyDescent="0.3">
      <c r="A7249" s="65">
        <v>0</v>
      </c>
      <c r="B7249" s="10">
        <v>7246</v>
      </c>
      <c r="C7249" s="71">
        <v>0.72460000000000002</v>
      </c>
      <c r="D7249" s="74">
        <v>755447</v>
      </c>
      <c r="E7249" s="61">
        <v>701922</v>
      </c>
      <c r="F7249" s="68">
        <v>0.18886174999999999</v>
      </c>
      <c r="G7249" s="292">
        <v>0.17548050000000001</v>
      </c>
      <c r="H7249" s="68">
        <v>0.20145253333333332</v>
      </c>
      <c r="I7249" s="68">
        <v>0.18717919999999999</v>
      </c>
      <c r="T7249" s="91"/>
      <c r="U7249" s="91"/>
      <c r="AA7249" s="91"/>
      <c r="AB7249" s="91"/>
      <c r="AC7249" s="91"/>
      <c r="AD7249" s="91"/>
      <c r="AE7249" s="91"/>
      <c r="AF7249" s="91"/>
    </row>
    <row r="7250" spans="1:32" x14ac:dyDescent="0.3">
      <c r="A7250" s="65">
        <v>0</v>
      </c>
      <c r="B7250" s="10">
        <v>7247</v>
      </c>
      <c r="C7250" s="71">
        <v>0.72470000000000001</v>
      </c>
      <c r="D7250" s="74">
        <v>755447</v>
      </c>
      <c r="E7250" s="61">
        <v>701922</v>
      </c>
      <c r="F7250" s="68">
        <v>0.18886174999999999</v>
      </c>
      <c r="G7250" s="292">
        <v>0.17548050000000001</v>
      </c>
      <c r="H7250" s="68">
        <v>0.20145253333333332</v>
      </c>
      <c r="I7250" s="68">
        <v>0.18717919999999999</v>
      </c>
      <c r="T7250" s="91"/>
      <c r="U7250" s="91"/>
      <c r="AA7250" s="91"/>
      <c r="AB7250" s="91"/>
      <c r="AC7250" s="91"/>
      <c r="AD7250" s="91"/>
      <c r="AE7250" s="91"/>
      <c r="AF7250" s="91"/>
    </row>
    <row r="7251" spans="1:32" x14ac:dyDescent="0.3">
      <c r="A7251" s="65">
        <v>0</v>
      </c>
      <c r="B7251" s="10">
        <v>7248</v>
      </c>
      <c r="C7251" s="71">
        <v>0.7248</v>
      </c>
      <c r="D7251" s="74">
        <v>755447</v>
      </c>
      <c r="E7251" s="61">
        <v>701922</v>
      </c>
      <c r="F7251" s="68">
        <v>0.18886174999999999</v>
      </c>
      <c r="G7251" s="292">
        <v>0.17548050000000001</v>
      </c>
      <c r="H7251" s="68">
        <v>0.20145253333333332</v>
      </c>
      <c r="I7251" s="68">
        <v>0.18717919999999999</v>
      </c>
      <c r="T7251" s="91"/>
      <c r="U7251" s="91"/>
      <c r="AA7251" s="91"/>
      <c r="AB7251" s="91"/>
      <c r="AC7251" s="91"/>
      <c r="AD7251" s="91"/>
      <c r="AE7251" s="91"/>
      <c r="AF7251" s="91"/>
    </row>
    <row r="7252" spans="1:32" x14ac:dyDescent="0.3">
      <c r="A7252" s="65">
        <v>0</v>
      </c>
      <c r="B7252" s="10">
        <v>7249</v>
      </c>
      <c r="C7252" s="71">
        <v>0.72489999999999999</v>
      </c>
      <c r="D7252" s="74">
        <v>755447</v>
      </c>
      <c r="E7252" s="61">
        <v>701922</v>
      </c>
      <c r="F7252" s="68">
        <v>0.18886174999999999</v>
      </c>
      <c r="G7252" s="292">
        <v>0.17548050000000001</v>
      </c>
      <c r="H7252" s="68">
        <v>0.20145253333333332</v>
      </c>
      <c r="I7252" s="68">
        <v>0.18717919999999999</v>
      </c>
      <c r="T7252" s="91"/>
      <c r="U7252" s="91"/>
      <c r="AA7252" s="91"/>
      <c r="AB7252" s="91"/>
      <c r="AC7252" s="91"/>
      <c r="AD7252" s="91"/>
      <c r="AE7252" s="91"/>
      <c r="AF7252" s="91"/>
    </row>
    <row r="7253" spans="1:32" x14ac:dyDescent="0.3">
      <c r="A7253" s="65">
        <v>0</v>
      </c>
      <c r="B7253" s="10">
        <v>7250</v>
      </c>
      <c r="C7253" s="71">
        <v>0.72499999999999998</v>
      </c>
      <c r="D7253" s="74">
        <v>755447</v>
      </c>
      <c r="E7253" s="61">
        <v>701922</v>
      </c>
      <c r="F7253" s="68">
        <v>0.18886174999999999</v>
      </c>
      <c r="G7253" s="292">
        <v>0.17548050000000001</v>
      </c>
      <c r="H7253" s="68">
        <v>0.20145253333333332</v>
      </c>
      <c r="I7253" s="68">
        <v>0.18717919999999999</v>
      </c>
      <c r="T7253" s="91"/>
      <c r="U7253" s="91"/>
      <c r="AA7253" s="91"/>
      <c r="AB7253" s="91"/>
      <c r="AC7253" s="91"/>
      <c r="AD7253" s="91"/>
      <c r="AE7253" s="91"/>
      <c r="AF7253" s="91"/>
    </row>
    <row r="7254" spans="1:32" x14ac:dyDescent="0.3">
      <c r="A7254" s="65">
        <v>0</v>
      </c>
      <c r="B7254" s="10">
        <v>7251</v>
      </c>
      <c r="C7254" s="71">
        <v>0.72509999999999997</v>
      </c>
      <c r="D7254" s="74">
        <v>755447</v>
      </c>
      <c r="E7254" s="61">
        <v>701922</v>
      </c>
      <c r="F7254" s="68">
        <v>0.18886174999999999</v>
      </c>
      <c r="G7254" s="292">
        <v>0.17548050000000001</v>
      </c>
      <c r="H7254" s="68">
        <v>0.20145253333333332</v>
      </c>
      <c r="I7254" s="68">
        <v>0.18717919999999999</v>
      </c>
      <c r="T7254" s="91"/>
      <c r="U7254" s="91"/>
      <c r="AA7254" s="91"/>
      <c r="AB7254" s="91"/>
      <c r="AC7254" s="91"/>
      <c r="AD7254" s="91"/>
      <c r="AE7254" s="91"/>
      <c r="AF7254" s="91"/>
    </row>
    <row r="7255" spans="1:32" x14ac:dyDescent="0.3">
      <c r="A7255" s="65">
        <v>0</v>
      </c>
      <c r="B7255" s="10">
        <v>7252</v>
      </c>
      <c r="C7255" s="71">
        <v>0.72519999999999996</v>
      </c>
      <c r="D7255" s="74">
        <v>755447</v>
      </c>
      <c r="E7255" s="61">
        <v>701922</v>
      </c>
      <c r="F7255" s="68">
        <v>0.18886174999999999</v>
      </c>
      <c r="G7255" s="292">
        <v>0.17548050000000001</v>
      </c>
      <c r="H7255" s="68">
        <v>0.20145253333333332</v>
      </c>
      <c r="I7255" s="68">
        <v>0.18717919999999999</v>
      </c>
      <c r="T7255" s="91"/>
      <c r="U7255" s="91"/>
      <c r="AA7255" s="91"/>
      <c r="AB7255" s="91"/>
      <c r="AC7255" s="91"/>
      <c r="AD7255" s="91"/>
      <c r="AE7255" s="91"/>
      <c r="AF7255" s="91"/>
    </row>
    <row r="7256" spans="1:32" x14ac:dyDescent="0.3">
      <c r="A7256" s="65">
        <v>0</v>
      </c>
      <c r="B7256" s="10">
        <v>7253</v>
      </c>
      <c r="C7256" s="71">
        <v>0.72529999999999994</v>
      </c>
      <c r="D7256" s="74">
        <v>755447</v>
      </c>
      <c r="E7256" s="61">
        <v>701922</v>
      </c>
      <c r="F7256" s="68">
        <v>0.18886174999999999</v>
      </c>
      <c r="G7256" s="292">
        <v>0.17548050000000001</v>
      </c>
      <c r="H7256" s="68">
        <v>0.20145253333333332</v>
      </c>
      <c r="I7256" s="68">
        <v>0.18717919999999999</v>
      </c>
      <c r="T7256" s="91"/>
      <c r="U7256" s="91"/>
      <c r="AA7256" s="91"/>
      <c r="AB7256" s="91"/>
      <c r="AC7256" s="91"/>
      <c r="AD7256" s="91"/>
      <c r="AE7256" s="91"/>
      <c r="AF7256" s="91"/>
    </row>
    <row r="7257" spans="1:32" x14ac:dyDescent="0.3">
      <c r="A7257" s="65">
        <v>0</v>
      </c>
      <c r="B7257" s="10">
        <v>7254</v>
      </c>
      <c r="C7257" s="71">
        <v>0.72540000000000004</v>
      </c>
      <c r="D7257" s="74">
        <v>755447</v>
      </c>
      <c r="E7257" s="61">
        <v>701922</v>
      </c>
      <c r="F7257" s="68">
        <v>0.18886174999999999</v>
      </c>
      <c r="G7257" s="292">
        <v>0.17548050000000001</v>
      </c>
      <c r="H7257" s="68">
        <v>0.20145253333333332</v>
      </c>
      <c r="I7257" s="68">
        <v>0.18717919999999999</v>
      </c>
      <c r="T7257" s="91"/>
      <c r="U7257" s="91"/>
      <c r="AA7257" s="91"/>
      <c r="AB7257" s="91"/>
      <c r="AC7257" s="91"/>
      <c r="AD7257" s="91"/>
      <c r="AE7257" s="91"/>
      <c r="AF7257" s="91"/>
    </row>
    <row r="7258" spans="1:32" x14ac:dyDescent="0.3">
      <c r="A7258" s="65">
        <v>0</v>
      </c>
      <c r="B7258" s="10">
        <v>7255</v>
      </c>
      <c r="C7258" s="71">
        <v>0.72550000000000003</v>
      </c>
      <c r="D7258" s="74">
        <v>755447</v>
      </c>
      <c r="E7258" s="61">
        <v>701922</v>
      </c>
      <c r="F7258" s="68">
        <v>0.18886174999999999</v>
      </c>
      <c r="G7258" s="292">
        <v>0.17548050000000001</v>
      </c>
      <c r="H7258" s="68">
        <v>0.20145253333333332</v>
      </c>
      <c r="I7258" s="68">
        <v>0.18717919999999999</v>
      </c>
      <c r="T7258" s="91"/>
      <c r="U7258" s="91"/>
      <c r="AA7258" s="91"/>
      <c r="AB7258" s="91"/>
      <c r="AC7258" s="91"/>
      <c r="AD7258" s="91"/>
      <c r="AE7258" s="91"/>
      <c r="AF7258" s="91"/>
    </row>
    <row r="7259" spans="1:32" x14ac:dyDescent="0.3">
      <c r="A7259" s="65">
        <v>0</v>
      </c>
      <c r="B7259" s="10">
        <v>7256</v>
      </c>
      <c r="C7259" s="71">
        <v>0.72560000000000002</v>
      </c>
      <c r="D7259" s="74">
        <v>755447</v>
      </c>
      <c r="E7259" s="61">
        <v>701922</v>
      </c>
      <c r="F7259" s="68">
        <v>0.18886174999999999</v>
      </c>
      <c r="G7259" s="292">
        <v>0.17548050000000001</v>
      </c>
      <c r="H7259" s="68">
        <v>0.20145253333333332</v>
      </c>
      <c r="I7259" s="68">
        <v>0.18717919999999999</v>
      </c>
      <c r="T7259" s="91"/>
      <c r="U7259" s="91"/>
      <c r="AA7259" s="91"/>
      <c r="AB7259" s="91"/>
      <c r="AC7259" s="91"/>
      <c r="AD7259" s="91"/>
      <c r="AE7259" s="91"/>
      <c r="AF7259" s="91"/>
    </row>
    <row r="7260" spans="1:32" x14ac:dyDescent="0.3">
      <c r="A7260" s="65">
        <v>0</v>
      </c>
      <c r="B7260" s="10">
        <v>7257</v>
      </c>
      <c r="C7260" s="71">
        <v>0.72570000000000001</v>
      </c>
      <c r="D7260" s="74">
        <v>755447</v>
      </c>
      <c r="E7260" s="61">
        <v>701922</v>
      </c>
      <c r="F7260" s="68">
        <v>0.18886174999999999</v>
      </c>
      <c r="G7260" s="292">
        <v>0.17548050000000001</v>
      </c>
      <c r="H7260" s="68">
        <v>0.20145253333333332</v>
      </c>
      <c r="I7260" s="68">
        <v>0.18717919999999999</v>
      </c>
      <c r="T7260" s="91"/>
      <c r="U7260" s="91"/>
      <c r="AA7260" s="91"/>
      <c r="AB7260" s="91"/>
      <c r="AC7260" s="91"/>
      <c r="AD7260" s="91"/>
      <c r="AE7260" s="91"/>
      <c r="AF7260" s="91"/>
    </row>
    <row r="7261" spans="1:32" x14ac:dyDescent="0.3">
      <c r="A7261" s="65">
        <v>0</v>
      </c>
      <c r="B7261" s="10">
        <v>7258</v>
      </c>
      <c r="C7261" s="71">
        <v>0.7258</v>
      </c>
      <c r="D7261" s="74">
        <v>755447</v>
      </c>
      <c r="E7261" s="61">
        <v>701922</v>
      </c>
      <c r="F7261" s="68">
        <v>0.18886174999999999</v>
      </c>
      <c r="G7261" s="292">
        <v>0.17548050000000001</v>
      </c>
      <c r="H7261" s="68">
        <v>0.20145253333333332</v>
      </c>
      <c r="I7261" s="68">
        <v>0.18717919999999999</v>
      </c>
      <c r="T7261" s="91"/>
      <c r="U7261" s="91"/>
      <c r="AA7261" s="91"/>
      <c r="AB7261" s="91"/>
      <c r="AC7261" s="91"/>
      <c r="AD7261" s="91"/>
      <c r="AE7261" s="91"/>
      <c r="AF7261" s="91"/>
    </row>
    <row r="7262" spans="1:32" x14ac:dyDescent="0.3">
      <c r="A7262" s="65">
        <v>0</v>
      </c>
      <c r="B7262" s="10">
        <v>7259</v>
      </c>
      <c r="C7262" s="71">
        <v>0.72589999999999999</v>
      </c>
      <c r="D7262" s="74">
        <v>755447</v>
      </c>
      <c r="E7262" s="61">
        <v>701922</v>
      </c>
      <c r="F7262" s="68">
        <v>0.18886174999999999</v>
      </c>
      <c r="G7262" s="292">
        <v>0.17548050000000001</v>
      </c>
      <c r="H7262" s="68">
        <v>0.20145253333333332</v>
      </c>
      <c r="I7262" s="68">
        <v>0.18717919999999999</v>
      </c>
      <c r="T7262" s="91"/>
      <c r="U7262" s="91"/>
      <c r="AA7262" s="91"/>
      <c r="AB7262" s="91"/>
      <c r="AC7262" s="91"/>
      <c r="AD7262" s="91"/>
      <c r="AE7262" s="91"/>
      <c r="AF7262" s="91"/>
    </row>
    <row r="7263" spans="1:32" x14ac:dyDescent="0.3">
      <c r="A7263" s="65">
        <v>0</v>
      </c>
      <c r="B7263" s="10">
        <v>7260</v>
      </c>
      <c r="C7263" s="71">
        <v>0.72599999999999998</v>
      </c>
      <c r="D7263" s="74">
        <v>755447</v>
      </c>
      <c r="E7263" s="61">
        <v>701922</v>
      </c>
      <c r="F7263" s="68">
        <v>0.18886174999999999</v>
      </c>
      <c r="G7263" s="292">
        <v>0.17548050000000001</v>
      </c>
      <c r="H7263" s="68">
        <v>0.20145253333333332</v>
      </c>
      <c r="I7263" s="68">
        <v>0.18717919999999999</v>
      </c>
      <c r="T7263" s="91"/>
      <c r="U7263" s="91"/>
      <c r="AA7263" s="91"/>
      <c r="AB7263" s="91"/>
      <c r="AC7263" s="91"/>
      <c r="AD7263" s="91"/>
      <c r="AE7263" s="91"/>
      <c r="AF7263" s="91"/>
    </row>
    <row r="7264" spans="1:32" x14ac:dyDescent="0.3">
      <c r="A7264" s="65">
        <v>0</v>
      </c>
      <c r="B7264" s="10">
        <v>7261</v>
      </c>
      <c r="C7264" s="71">
        <v>0.72609999999999997</v>
      </c>
      <c r="D7264" s="74">
        <v>755447</v>
      </c>
      <c r="E7264" s="61">
        <v>701922</v>
      </c>
      <c r="F7264" s="68">
        <v>0.18886174999999999</v>
      </c>
      <c r="G7264" s="292">
        <v>0.17548050000000001</v>
      </c>
      <c r="H7264" s="68">
        <v>0.20145253333333332</v>
      </c>
      <c r="I7264" s="68">
        <v>0.18717919999999999</v>
      </c>
      <c r="T7264" s="91"/>
      <c r="U7264" s="91"/>
      <c r="AA7264" s="91"/>
      <c r="AB7264" s="91"/>
      <c r="AC7264" s="91"/>
      <c r="AD7264" s="91"/>
      <c r="AE7264" s="91"/>
      <c r="AF7264" s="91"/>
    </row>
    <row r="7265" spans="1:32" x14ac:dyDescent="0.3">
      <c r="A7265" s="65">
        <v>0</v>
      </c>
      <c r="B7265" s="10">
        <v>7262</v>
      </c>
      <c r="C7265" s="71">
        <v>0.72619999999999996</v>
      </c>
      <c r="D7265" s="74">
        <v>755447</v>
      </c>
      <c r="E7265" s="61">
        <v>701922</v>
      </c>
      <c r="F7265" s="68">
        <v>0.18886174999999999</v>
      </c>
      <c r="G7265" s="292">
        <v>0.17548050000000001</v>
      </c>
      <c r="H7265" s="68">
        <v>0.20145253333333332</v>
      </c>
      <c r="I7265" s="68">
        <v>0.18717919999999999</v>
      </c>
      <c r="T7265" s="91"/>
      <c r="U7265" s="91"/>
      <c r="AA7265" s="91"/>
      <c r="AB7265" s="91"/>
      <c r="AC7265" s="91"/>
      <c r="AD7265" s="91"/>
      <c r="AE7265" s="91"/>
      <c r="AF7265" s="91"/>
    </row>
    <row r="7266" spans="1:32" x14ac:dyDescent="0.3">
      <c r="A7266" s="65">
        <v>0</v>
      </c>
      <c r="B7266" s="10">
        <v>7263</v>
      </c>
      <c r="C7266" s="71">
        <v>0.72629999999999995</v>
      </c>
      <c r="D7266" s="74">
        <v>755447</v>
      </c>
      <c r="E7266" s="61">
        <v>701922</v>
      </c>
      <c r="F7266" s="68">
        <v>0.18886174999999999</v>
      </c>
      <c r="G7266" s="292">
        <v>0.17548050000000001</v>
      </c>
      <c r="H7266" s="68">
        <v>0.20145253333333332</v>
      </c>
      <c r="I7266" s="68">
        <v>0.18717919999999999</v>
      </c>
      <c r="T7266" s="91"/>
      <c r="U7266" s="91"/>
      <c r="AA7266" s="91"/>
      <c r="AB7266" s="91"/>
      <c r="AC7266" s="91"/>
      <c r="AD7266" s="91"/>
      <c r="AE7266" s="91"/>
      <c r="AF7266" s="91"/>
    </row>
    <row r="7267" spans="1:32" x14ac:dyDescent="0.3">
      <c r="A7267" s="65">
        <v>0</v>
      </c>
      <c r="B7267" s="10">
        <v>7264</v>
      </c>
      <c r="C7267" s="71">
        <v>0.72640000000000005</v>
      </c>
      <c r="D7267" s="74">
        <v>755447</v>
      </c>
      <c r="E7267" s="61">
        <v>701922</v>
      </c>
      <c r="F7267" s="68">
        <v>0.18886174999999999</v>
      </c>
      <c r="G7267" s="292">
        <v>0.17548050000000001</v>
      </c>
      <c r="H7267" s="68">
        <v>0.20145253333333332</v>
      </c>
      <c r="I7267" s="68">
        <v>0.18717919999999999</v>
      </c>
      <c r="T7267" s="91"/>
      <c r="U7267" s="91"/>
      <c r="AA7267" s="91"/>
      <c r="AB7267" s="91"/>
      <c r="AC7267" s="91"/>
      <c r="AD7267" s="91"/>
      <c r="AE7267" s="91"/>
      <c r="AF7267" s="91"/>
    </row>
    <row r="7268" spans="1:32" x14ac:dyDescent="0.3">
      <c r="A7268" s="65">
        <v>0</v>
      </c>
      <c r="B7268" s="10">
        <v>7265</v>
      </c>
      <c r="C7268" s="71">
        <v>0.72650000000000003</v>
      </c>
      <c r="D7268" s="74">
        <v>755447</v>
      </c>
      <c r="E7268" s="61">
        <v>701922</v>
      </c>
      <c r="F7268" s="68">
        <v>0.18886174999999999</v>
      </c>
      <c r="G7268" s="292">
        <v>0.17548050000000001</v>
      </c>
      <c r="H7268" s="68">
        <v>0.20145253333333332</v>
      </c>
      <c r="I7268" s="68">
        <v>0.18717919999999999</v>
      </c>
      <c r="T7268" s="91"/>
      <c r="U7268" s="91"/>
      <c r="AA7268" s="91"/>
      <c r="AB7268" s="91"/>
      <c r="AC7268" s="91"/>
      <c r="AD7268" s="91"/>
      <c r="AE7268" s="91"/>
      <c r="AF7268" s="91"/>
    </row>
    <row r="7269" spans="1:32" x14ac:dyDescent="0.3">
      <c r="A7269" s="65">
        <v>0</v>
      </c>
      <c r="B7269" s="10">
        <v>7266</v>
      </c>
      <c r="C7269" s="71">
        <v>0.72660000000000002</v>
      </c>
      <c r="D7269" s="74">
        <v>755447</v>
      </c>
      <c r="E7269" s="61">
        <v>701922</v>
      </c>
      <c r="F7269" s="68">
        <v>0.18886174999999999</v>
      </c>
      <c r="G7269" s="292">
        <v>0.17548050000000001</v>
      </c>
      <c r="H7269" s="68">
        <v>0.20145253333333332</v>
      </c>
      <c r="I7269" s="68">
        <v>0.18717919999999999</v>
      </c>
      <c r="T7269" s="91"/>
      <c r="U7269" s="91"/>
      <c r="AA7269" s="91"/>
      <c r="AB7269" s="91"/>
      <c r="AC7269" s="91"/>
      <c r="AD7269" s="91"/>
      <c r="AE7269" s="91"/>
      <c r="AF7269" s="91"/>
    </row>
    <row r="7270" spans="1:32" x14ac:dyDescent="0.3">
      <c r="A7270" s="65">
        <v>0</v>
      </c>
      <c r="B7270" s="10">
        <v>7267</v>
      </c>
      <c r="C7270" s="71">
        <v>0.72670000000000001</v>
      </c>
      <c r="D7270" s="74">
        <v>755447</v>
      </c>
      <c r="E7270" s="61">
        <v>701922</v>
      </c>
      <c r="F7270" s="68">
        <v>0.18886174999999999</v>
      </c>
      <c r="G7270" s="292">
        <v>0.17548050000000001</v>
      </c>
      <c r="H7270" s="68">
        <v>0.20145253333333332</v>
      </c>
      <c r="I7270" s="68">
        <v>0.18717919999999999</v>
      </c>
      <c r="T7270" s="91"/>
      <c r="U7270" s="91"/>
      <c r="AA7270" s="91"/>
      <c r="AB7270" s="91"/>
      <c r="AC7270" s="91"/>
      <c r="AD7270" s="91"/>
      <c r="AE7270" s="91"/>
      <c r="AF7270" s="91"/>
    </row>
    <row r="7271" spans="1:32" x14ac:dyDescent="0.3">
      <c r="A7271" s="65">
        <v>0</v>
      </c>
      <c r="B7271" s="10">
        <v>7268</v>
      </c>
      <c r="C7271" s="71">
        <v>0.7268</v>
      </c>
      <c r="D7271" s="74">
        <v>755447</v>
      </c>
      <c r="E7271" s="61">
        <v>701922</v>
      </c>
      <c r="F7271" s="68">
        <v>0.18886174999999999</v>
      </c>
      <c r="G7271" s="292">
        <v>0.17548050000000001</v>
      </c>
      <c r="H7271" s="68">
        <v>0.20145253333333332</v>
      </c>
      <c r="I7271" s="68">
        <v>0.18717919999999999</v>
      </c>
      <c r="T7271" s="91"/>
      <c r="U7271" s="91"/>
      <c r="AA7271" s="91"/>
      <c r="AB7271" s="91"/>
      <c r="AC7271" s="91"/>
      <c r="AD7271" s="91"/>
      <c r="AE7271" s="91"/>
      <c r="AF7271" s="91"/>
    </row>
    <row r="7272" spans="1:32" x14ac:dyDescent="0.3">
      <c r="A7272" s="65">
        <v>0</v>
      </c>
      <c r="B7272" s="10">
        <v>7269</v>
      </c>
      <c r="C7272" s="71">
        <v>0.72689999999999999</v>
      </c>
      <c r="D7272" s="74">
        <v>755447</v>
      </c>
      <c r="E7272" s="61">
        <v>701922</v>
      </c>
      <c r="F7272" s="68">
        <v>0.18886174999999999</v>
      </c>
      <c r="G7272" s="292">
        <v>0.17548050000000001</v>
      </c>
      <c r="H7272" s="68">
        <v>0.20145253333333332</v>
      </c>
      <c r="I7272" s="68">
        <v>0.18717919999999999</v>
      </c>
      <c r="T7272" s="91"/>
      <c r="U7272" s="91"/>
      <c r="AA7272" s="91"/>
      <c r="AB7272" s="91"/>
      <c r="AC7272" s="91"/>
      <c r="AD7272" s="91"/>
      <c r="AE7272" s="91"/>
      <c r="AF7272" s="91"/>
    </row>
    <row r="7273" spans="1:32" x14ac:dyDescent="0.3">
      <c r="A7273" s="65">
        <v>0</v>
      </c>
      <c r="B7273" s="10">
        <v>7270</v>
      </c>
      <c r="C7273" s="71">
        <v>0.72699999999999998</v>
      </c>
      <c r="D7273" s="74">
        <v>755447</v>
      </c>
      <c r="E7273" s="61">
        <v>701922</v>
      </c>
      <c r="F7273" s="68">
        <v>0.18886174999999999</v>
      </c>
      <c r="G7273" s="292">
        <v>0.17548050000000001</v>
      </c>
      <c r="H7273" s="68">
        <v>0.20145253333333332</v>
      </c>
      <c r="I7273" s="68">
        <v>0.18717919999999999</v>
      </c>
      <c r="T7273" s="91"/>
      <c r="U7273" s="91"/>
      <c r="AA7273" s="91"/>
      <c r="AB7273" s="91"/>
      <c r="AC7273" s="91"/>
      <c r="AD7273" s="91"/>
      <c r="AE7273" s="91"/>
      <c r="AF7273" s="91"/>
    </row>
    <row r="7274" spans="1:32" x14ac:dyDescent="0.3">
      <c r="A7274" s="65">
        <v>0</v>
      </c>
      <c r="B7274" s="10">
        <v>7271</v>
      </c>
      <c r="C7274" s="71">
        <v>0.72709999999999997</v>
      </c>
      <c r="D7274" s="74">
        <v>755447</v>
      </c>
      <c r="E7274" s="61">
        <v>701922</v>
      </c>
      <c r="F7274" s="68">
        <v>0.18886174999999999</v>
      </c>
      <c r="G7274" s="292">
        <v>0.17548050000000001</v>
      </c>
      <c r="H7274" s="68">
        <v>0.20145253333333332</v>
      </c>
      <c r="I7274" s="68">
        <v>0.18717919999999999</v>
      </c>
      <c r="T7274" s="91"/>
      <c r="U7274" s="91"/>
      <c r="AA7274" s="91"/>
      <c r="AB7274" s="91"/>
      <c r="AC7274" s="91"/>
      <c r="AD7274" s="91"/>
      <c r="AE7274" s="91"/>
      <c r="AF7274" s="91"/>
    </row>
    <row r="7275" spans="1:32" x14ac:dyDescent="0.3">
      <c r="A7275" s="65">
        <v>0</v>
      </c>
      <c r="B7275" s="10">
        <v>7272</v>
      </c>
      <c r="C7275" s="71">
        <v>0.72719999999999996</v>
      </c>
      <c r="D7275" s="74">
        <v>755447</v>
      </c>
      <c r="E7275" s="61">
        <v>701922</v>
      </c>
      <c r="F7275" s="68">
        <v>0.18886174999999999</v>
      </c>
      <c r="G7275" s="292">
        <v>0.17548050000000001</v>
      </c>
      <c r="H7275" s="68">
        <v>0.20145253333333332</v>
      </c>
      <c r="I7275" s="68">
        <v>0.18717919999999999</v>
      </c>
      <c r="T7275" s="91"/>
      <c r="U7275" s="91"/>
      <c r="AA7275" s="91"/>
      <c r="AB7275" s="91"/>
      <c r="AC7275" s="91"/>
      <c r="AD7275" s="91"/>
      <c r="AE7275" s="91"/>
      <c r="AF7275" s="91"/>
    </row>
    <row r="7276" spans="1:32" x14ac:dyDescent="0.3">
      <c r="A7276" s="65">
        <v>0</v>
      </c>
      <c r="B7276" s="10">
        <v>7273</v>
      </c>
      <c r="C7276" s="71">
        <v>0.72729999999999995</v>
      </c>
      <c r="D7276" s="74">
        <v>755447</v>
      </c>
      <c r="E7276" s="61">
        <v>701922</v>
      </c>
      <c r="F7276" s="68">
        <v>0.18886174999999999</v>
      </c>
      <c r="G7276" s="292">
        <v>0.17548050000000001</v>
      </c>
      <c r="H7276" s="68">
        <v>0.20145253333333332</v>
      </c>
      <c r="I7276" s="68">
        <v>0.18717919999999999</v>
      </c>
      <c r="T7276" s="91"/>
      <c r="U7276" s="91"/>
      <c r="AA7276" s="91"/>
      <c r="AB7276" s="91"/>
      <c r="AC7276" s="91"/>
      <c r="AD7276" s="91"/>
      <c r="AE7276" s="91"/>
      <c r="AF7276" s="91"/>
    </row>
    <row r="7277" spans="1:32" x14ac:dyDescent="0.3">
      <c r="A7277" s="65">
        <v>0</v>
      </c>
      <c r="B7277" s="10">
        <v>7274</v>
      </c>
      <c r="C7277" s="71">
        <v>0.72740000000000005</v>
      </c>
      <c r="D7277" s="74">
        <v>755447</v>
      </c>
      <c r="E7277" s="61">
        <v>701922</v>
      </c>
      <c r="F7277" s="68">
        <v>0.18886174999999999</v>
      </c>
      <c r="G7277" s="292">
        <v>0.17548050000000001</v>
      </c>
      <c r="H7277" s="68">
        <v>0.20145253333333332</v>
      </c>
      <c r="I7277" s="68">
        <v>0.18717919999999999</v>
      </c>
      <c r="T7277" s="91"/>
      <c r="U7277" s="91"/>
      <c r="AA7277" s="91"/>
      <c r="AB7277" s="91"/>
      <c r="AC7277" s="91"/>
      <c r="AD7277" s="91"/>
      <c r="AE7277" s="91"/>
      <c r="AF7277" s="91"/>
    </row>
    <row r="7278" spans="1:32" x14ac:dyDescent="0.3">
      <c r="A7278" s="65">
        <v>0</v>
      </c>
      <c r="B7278" s="10">
        <v>7275</v>
      </c>
      <c r="C7278" s="71">
        <v>0.72750000000000004</v>
      </c>
      <c r="D7278" s="74">
        <v>755447</v>
      </c>
      <c r="E7278" s="61">
        <v>701922</v>
      </c>
      <c r="F7278" s="68">
        <v>0.18886174999999999</v>
      </c>
      <c r="G7278" s="292">
        <v>0.17548050000000001</v>
      </c>
      <c r="H7278" s="68">
        <v>0.20145253333333332</v>
      </c>
      <c r="I7278" s="68">
        <v>0.18717919999999999</v>
      </c>
      <c r="T7278" s="91"/>
      <c r="U7278" s="91"/>
      <c r="AA7278" s="91"/>
      <c r="AB7278" s="91"/>
      <c r="AC7278" s="91"/>
      <c r="AD7278" s="91"/>
      <c r="AE7278" s="91"/>
      <c r="AF7278" s="91"/>
    </row>
    <row r="7279" spans="1:32" x14ac:dyDescent="0.3">
      <c r="A7279" s="65">
        <v>0</v>
      </c>
      <c r="B7279" s="10">
        <v>7276</v>
      </c>
      <c r="C7279" s="71">
        <v>0.72760000000000002</v>
      </c>
      <c r="D7279" s="74">
        <v>755447</v>
      </c>
      <c r="E7279" s="61">
        <v>701922</v>
      </c>
      <c r="F7279" s="68">
        <v>0.18886174999999999</v>
      </c>
      <c r="G7279" s="292">
        <v>0.17548050000000001</v>
      </c>
      <c r="H7279" s="68">
        <v>0.20145253333333332</v>
      </c>
      <c r="I7279" s="68">
        <v>0.18717919999999999</v>
      </c>
      <c r="T7279" s="91"/>
      <c r="U7279" s="91"/>
      <c r="AA7279" s="91"/>
      <c r="AB7279" s="91"/>
      <c r="AC7279" s="91"/>
      <c r="AD7279" s="91"/>
      <c r="AE7279" s="91"/>
      <c r="AF7279" s="91"/>
    </row>
    <row r="7280" spans="1:32" x14ac:dyDescent="0.3">
      <c r="A7280" s="65">
        <v>0</v>
      </c>
      <c r="B7280" s="10">
        <v>7277</v>
      </c>
      <c r="C7280" s="71">
        <v>0.72770000000000001</v>
      </c>
      <c r="D7280" s="74">
        <v>755447</v>
      </c>
      <c r="E7280" s="61">
        <v>701922</v>
      </c>
      <c r="F7280" s="68">
        <v>0.18886174999999999</v>
      </c>
      <c r="G7280" s="292">
        <v>0.17548050000000001</v>
      </c>
      <c r="H7280" s="68">
        <v>0.20145253333333332</v>
      </c>
      <c r="I7280" s="68">
        <v>0.18717919999999999</v>
      </c>
      <c r="T7280" s="91"/>
      <c r="U7280" s="91"/>
      <c r="AA7280" s="91"/>
      <c r="AB7280" s="91"/>
      <c r="AC7280" s="91"/>
      <c r="AD7280" s="91"/>
      <c r="AE7280" s="91"/>
      <c r="AF7280" s="91"/>
    </row>
    <row r="7281" spans="1:32" x14ac:dyDescent="0.3">
      <c r="A7281" s="65">
        <v>0</v>
      </c>
      <c r="B7281" s="10">
        <v>7278</v>
      </c>
      <c r="C7281" s="71">
        <v>0.7278</v>
      </c>
      <c r="D7281" s="74">
        <v>755447</v>
      </c>
      <c r="E7281" s="61">
        <v>701922</v>
      </c>
      <c r="F7281" s="68">
        <v>0.18886174999999999</v>
      </c>
      <c r="G7281" s="292">
        <v>0.17548050000000001</v>
      </c>
      <c r="H7281" s="68">
        <v>0.20145253333333332</v>
      </c>
      <c r="I7281" s="68">
        <v>0.18717919999999999</v>
      </c>
      <c r="T7281" s="91"/>
      <c r="U7281" s="91"/>
      <c r="AA7281" s="91"/>
      <c r="AB7281" s="91"/>
      <c r="AC7281" s="91"/>
      <c r="AD7281" s="91"/>
      <c r="AE7281" s="91"/>
      <c r="AF7281" s="91"/>
    </row>
    <row r="7282" spans="1:32" x14ac:dyDescent="0.3">
      <c r="A7282" s="65">
        <v>0</v>
      </c>
      <c r="B7282" s="10">
        <v>7279</v>
      </c>
      <c r="C7282" s="71">
        <v>0.72789999999999999</v>
      </c>
      <c r="D7282" s="74">
        <v>755447</v>
      </c>
      <c r="E7282" s="61">
        <v>701922</v>
      </c>
      <c r="F7282" s="68">
        <v>0.18886174999999999</v>
      </c>
      <c r="G7282" s="292">
        <v>0.17548050000000001</v>
      </c>
      <c r="H7282" s="68">
        <v>0.20145253333333332</v>
      </c>
      <c r="I7282" s="68">
        <v>0.18717919999999999</v>
      </c>
      <c r="T7282" s="91"/>
      <c r="U7282" s="91"/>
      <c r="AA7282" s="91"/>
      <c r="AB7282" s="91"/>
      <c r="AC7282" s="91"/>
      <c r="AD7282" s="91"/>
      <c r="AE7282" s="91"/>
      <c r="AF7282" s="91"/>
    </row>
    <row r="7283" spans="1:32" x14ac:dyDescent="0.3">
      <c r="A7283" s="65">
        <v>0</v>
      </c>
      <c r="B7283" s="10">
        <v>7280</v>
      </c>
      <c r="C7283" s="71">
        <v>0.72799999999999998</v>
      </c>
      <c r="D7283" s="74">
        <v>755447</v>
      </c>
      <c r="E7283" s="61">
        <v>701922</v>
      </c>
      <c r="F7283" s="68">
        <v>0.18886174999999999</v>
      </c>
      <c r="G7283" s="292">
        <v>0.17548050000000001</v>
      </c>
      <c r="H7283" s="68">
        <v>0.20145253333333332</v>
      </c>
      <c r="I7283" s="68">
        <v>0.18717919999999999</v>
      </c>
      <c r="T7283" s="91"/>
      <c r="U7283" s="91"/>
      <c r="AA7283" s="91"/>
      <c r="AB7283" s="91"/>
      <c r="AC7283" s="91"/>
      <c r="AD7283" s="91"/>
      <c r="AE7283" s="91"/>
      <c r="AF7283" s="91"/>
    </row>
    <row r="7284" spans="1:32" x14ac:dyDescent="0.3">
      <c r="A7284" s="65">
        <v>0</v>
      </c>
      <c r="B7284" s="10">
        <v>7281</v>
      </c>
      <c r="C7284" s="71">
        <v>0.72809999999999997</v>
      </c>
      <c r="D7284" s="74">
        <v>755447</v>
      </c>
      <c r="E7284" s="61">
        <v>701922</v>
      </c>
      <c r="F7284" s="68">
        <v>0.18886174999999999</v>
      </c>
      <c r="G7284" s="292">
        <v>0.17548050000000001</v>
      </c>
      <c r="H7284" s="68">
        <v>0.20145253333333332</v>
      </c>
      <c r="I7284" s="68">
        <v>0.18717919999999999</v>
      </c>
      <c r="T7284" s="91"/>
      <c r="U7284" s="91"/>
      <c r="AA7284" s="91"/>
      <c r="AB7284" s="91"/>
      <c r="AC7284" s="91"/>
      <c r="AD7284" s="91"/>
      <c r="AE7284" s="91"/>
      <c r="AF7284" s="91"/>
    </row>
    <row r="7285" spans="1:32" x14ac:dyDescent="0.3">
      <c r="A7285" s="65">
        <v>0</v>
      </c>
      <c r="B7285" s="10">
        <v>7282</v>
      </c>
      <c r="C7285" s="71">
        <v>0.72819999999999996</v>
      </c>
      <c r="D7285" s="74">
        <v>755447</v>
      </c>
      <c r="E7285" s="61">
        <v>701922</v>
      </c>
      <c r="F7285" s="68">
        <v>0.18886174999999999</v>
      </c>
      <c r="G7285" s="292">
        <v>0.17548050000000001</v>
      </c>
      <c r="H7285" s="68">
        <v>0.20145253333333332</v>
      </c>
      <c r="I7285" s="68">
        <v>0.18717919999999999</v>
      </c>
      <c r="T7285" s="91"/>
      <c r="U7285" s="91"/>
      <c r="AA7285" s="91"/>
      <c r="AB7285" s="91"/>
      <c r="AC7285" s="91"/>
      <c r="AD7285" s="91"/>
      <c r="AE7285" s="91"/>
      <c r="AF7285" s="91"/>
    </row>
    <row r="7286" spans="1:32" x14ac:dyDescent="0.3">
      <c r="A7286" s="65">
        <v>0</v>
      </c>
      <c r="B7286" s="10">
        <v>7283</v>
      </c>
      <c r="C7286" s="71">
        <v>0.72829999999999995</v>
      </c>
      <c r="D7286" s="74">
        <v>755447</v>
      </c>
      <c r="E7286" s="61">
        <v>701922</v>
      </c>
      <c r="F7286" s="68">
        <v>0.18886174999999999</v>
      </c>
      <c r="G7286" s="292">
        <v>0.17548050000000001</v>
      </c>
      <c r="H7286" s="68">
        <v>0.20145253333333332</v>
      </c>
      <c r="I7286" s="68">
        <v>0.18717919999999999</v>
      </c>
      <c r="T7286" s="91"/>
      <c r="U7286" s="91"/>
      <c r="AA7286" s="91"/>
      <c r="AB7286" s="91"/>
      <c r="AC7286" s="91"/>
      <c r="AD7286" s="91"/>
      <c r="AE7286" s="91"/>
      <c r="AF7286" s="91"/>
    </row>
    <row r="7287" spans="1:32" x14ac:dyDescent="0.3">
      <c r="A7287" s="65">
        <v>0</v>
      </c>
      <c r="B7287" s="10">
        <v>7284</v>
      </c>
      <c r="C7287" s="71">
        <v>0.72840000000000005</v>
      </c>
      <c r="D7287" s="74">
        <v>755447</v>
      </c>
      <c r="E7287" s="61">
        <v>701922</v>
      </c>
      <c r="F7287" s="68">
        <v>0.18886174999999999</v>
      </c>
      <c r="G7287" s="292">
        <v>0.17548050000000001</v>
      </c>
      <c r="H7287" s="68">
        <v>0.20145253333333332</v>
      </c>
      <c r="I7287" s="68">
        <v>0.18717919999999999</v>
      </c>
      <c r="T7287" s="91"/>
      <c r="U7287" s="91"/>
      <c r="AA7287" s="91"/>
      <c r="AB7287" s="91"/>
      <c r="AC7287" s="91"/>
      <c r="AD7287" s="91"/>
      <c r="AE7287" s="91"/>
      <c r="AF7287" s="91"/>
    </row>
    <row r="7288" spans="1:32" x14ac:dyDescent="0.3">
      <c r="A7288" s="65">
        <v>0</v>
      </c>
      <c r="B7288" s="10">
        <v>7285</v>
      </c>
      <c r="C7288" s="71">
        <v>0.72850000000000004</v>
      </c>
      <c r="D7288" s="74">
        <v>755447</v>
      </c>
      <c r="E7288" s="61">
        <v>701922</v>
      </c>
      <c r="F7288" s="68">
        <v>0.18886174999999999</v>
      </c>
      <c r="G7288" s="292">
        <v>0.17548050000000001</v>
      </c>
      <c r="H7288" s="68">
        <v>0.20145253333333332</v>
      </c>
      <c r="I7288" s="68">
        <v>0.18717919999999999</v>
      </c>
      <c r="T7288" s="91"/>
      <c r="U7288" s="91"/>
      <c r="AA7288" s="91"/>
      <c r="AB7288" s="91"/>
      <c r="AC7288" s="91"/>
      <c r="AD7288" s="91"/>
      <c r="AE7288" s="91"/>
      <c r="AF7288" s="91"/>
    </row>
    <row r="7289" spans="1:32" x14ac:dyDescent="0.3">
      <c r="A7289" s="65">
        <v>0</v>
      </c>
      <c r="B7289" s="10">
        <v>7286</v>
      </c>
      <c r="C7289" s="71">
        <v>0.72860000000000003</v>
      </c>
      <c r="D7289" s="74">
        <v>755447</v>
      </c>
      <c r="E7289" s="61">
        <v>701922</v>
      </c>
      <c r="F7289" s="68">
        <v>0.18886174999999999</v>
      </c>
      <c r="G7289" s="292">
        <v>0.17548050000000001</v>
      </c>
      <c r="H7289" s="68">
        <v>0.20145253333333332</v>
      </c>
      <c r="I7289" s="68">
        <v>0.18717919999999999</v>
      </c>
      <c r="T7289" s="91"/>
      <c r="U7289" s="91"/>
      <c r="AA7289" s="91"/>
      <c r="AB7289" s="91"/>
      <c r="AC7289" s="91"/>
      <c r="AD7289" s="91"/>
      <c r="AE7289" s="91"/>
      <c r="AF7289" s="91"/>
    </row>
    <row r="7290" spans="1:32" x14ac:dyDescent="0.3">
      <c r="A7290" s="65">
        <v>0</v>
      </c>
      <c r="B7290" s="10">
        <v>7287</v>
      </c>
      <c r="C7290" s="71">
        <v>0.72870000000000001</v>
      </c>
      <c r="D7290" s="74">
        <v>755447</v>
      </c>
      <c r="E7290" s="61">
        <v>701922</v>
      </c>
      <c r="F7290" s="68">
        <v>0.18886174999999999</v>
      </c>
      <c r="G7290" s="292">
        <v>0.17548050000000001</v>
      </c>
      <c r="H7290" s="68">
        <v>0.20145253333333332</v>
      </c>
      <c r="I7290" s="68">
        <v>0.18717919999999999</v>
      </c>
      <c r="T7290" s="91"/>
      <c r="U7290" s="91"/>
      <c r="AA7290" s="91"/>
      <c r="AB7290" s="91"/>
      <c r="AC7290" s="91"/>
      <c r="AD7290" s="91"/>
      <c r="AE7290" s="91"/>
      <c r="AF7290" s="91"/>
    </row>
    <row r="7291" spans="1:32" x14ac:dyDescent="0.3">
      <c r="A7291" s="65">
        <v>0</v>
      </c>
      <c r="B7291" s="10">
        <v>7288</v>
      </c>
      <c r="C7291" s="71">
        <v>0.7288</v>
      </c>
      <c r="D7291" s="74">
        <v>755447</v>
      </c>
      <c r="E7291" s="61">
        <v>701922</v>
      </c>
      <c r="F7291" s="68">
        <v>0.18886174999999999</v>
      </c>
      <c r="G7291" s="292">
        <v>0.17548050000000001</v>
      </c>
      <c r="H7291" s="68">
        <v>0.20145253333333332</v>
      </c>
      <c r="I7291" s="68">
        <v>0.18717919999999999</v>
      </c>
      <c r="T7291" s="91"/>
      <c r="U7291" s="91"/>
      <c r="AA7291" s="91"/>
      <c r="AB7291" s="91"/>
      <c r="AC7291" s="91"/>
      <c r="AD7291" s="91"/>
      <c r="AE7291" s="91"/>
      <c r="AF7291" s="91"/>
    </row>
    <row r="7292" spans="1:32" x14ac:dyDescent="0.3">
      <c r="A7292" s="65">
        <v>0</v>
      </c>
      <c r="B7292" s="10">
        <v>7289</v>
      </c>
      <c r="C7292" s="71">
        <v>0.72889999999999999</v>
      </c>
      <c r="D7292" s="74">
        <v>755447</v>
      </c>
      <c r="E7292" s="61">
        <v>701922</v>
      </c>
      <c r="F7292" s="68">
        <v>0.18886174999999999</v>
      </c>
      <c r="G7292" s="292">
        <v>0.17548050000000001</v>
      </c>
      <c r="H7292" s="68">
        <v>0.20145253333333332</v>
      </c>
      <c r="I7292" s="68">
        <v>0.18717919999999999</v>
      </c>
      <c r="T7292" s="91"/>
      <c r="U7292" s="91"/>
      <c r="AA7292" s="91"/>
      <c r="AB7292" s="91"/>
      <c r="AC7292" s="91"/>
      <c r="AD7292" s="91"/>
      <c r="AE7292" s="91"/>
      <c r="AF7292" s="91"/>
    </row>
    <row r="7293" spans="1:32" x14ac:dyDescent="0.3">
      <c r="A7293" s="65">
        <v>0</v>
      </c>
      <c r="B7293" s="10">
        <v>7290</v>
      </c>
      <c r="C7293" s="71">
        <v>0.72899999999999998</v>
      </c>
      <c r="D7293" s="74">
        <v>755447</v>
      </c>
      <c r="E7293" s="61">
        <v>701922</v>
      </c>
      <c r="F7293" s="68">
        <v>0.18886174999999999</v>
      </c>
      <c r="G7293" s="292">
        <v>0.17548050000000001</v>
      </c>
      <c r="H7293" s="68">
        <v>0.20145253333333332</v>
      </c>
      <c r="I7293" s="68">
        <v>0.18717919999999999</v>
      </c>
      <c r="T7293" s="91"/>
      <c r="U7293" s="91"/>
      <c r="AA7293" s="91"/>
      <c r="AB7293" s="91"/>
      <c r="AC7293" s="91"/>
      <c r="AD7293" s="91"/>
      <c r="AE7293" s="91"/>
      <c r="AF7293" s="91"/>
    </row>
    <row r="7294" spans="1:32" x14ac:dyDescent="0.3">
      <c r="A7294" s="65">
        <v>0</v>
      </c>
      <c r="B7294" s="10">
        <v>7291</v>
      </c>
      <c r="C7294" s="71">
        <v>0.72909999999999997</v>
      </c>
      <c r="D7294" s="74">
        <v>755447</v>
      </c>
      <c r="E7294" s="61">
        <v>701922</v>
      </c>
      <c r="F7294" s="68">
        <v>0.18886174999999999</v>
      </c>
      <c r="G7294" s="292">
        <v>0.17548050000000001</v>
      </c>
      <c r="H7294" s="68">
        <v>0.20145253333333332</v>
      </c>
      <c r="I7294" s="68">
        <v>0.18717919999999999</v>
      </c>
      <c r="T7294" s="91"/>
      <c r="U7294" s="91"/>
      <c r="AA7294" s="91"/>
      <c r="AB7294" s="91"/>
      <c r="AC7294" s="91"/>
      <c r="AD7294" s="91"/>
      <c r="AE7294" s="91"/>
      <c r="AF7294" s="91"/>
    </row>
    <row r="7295" spans="1:32" x14ac:dyDescent="0.3">
      <c r="A7295" s="65">
        <v>0</v>
      </c>
      <c r="B7295" s="10">
        <v>7292</v>
      </c>
      <c r="C7295" s="71">
        <v>0.72919999999999996</v>
      </c>
      <c r="D7295" s="74">
        <v>755447</v>
      </c>
      <c r="E7295" s="61">
        <v>701922</v>
      </c>
      <c r="F7295" s="68">
        <v>0.18886174999999999</v>
      </c>
      <c r="G7295" s="292">
        <v>0.17548050000000001</v>
      </c>
      <c r="H7295" s="68">
        <v>0.20145253333333332</v>
      </c>
      <c r="I7295" s="68">
        <v>0.18717919999999999</v>
      </c>
      <c r="T7295" s="91"/>
      <c r="U7295" s="91"/>
      <c r="AA7295" s="91"/>
      <c r="AB7295" s="91"/>
      <c r="AC7295" s="91"/>
      <c r="AD7295" s="91"/>
      <c r="AE7295" s="91"/>
      <c r="AF7295" s="91"/>
    </row>
    <row r="7296" spans="1:32" x14ac:dyDescent="0.3">
      <c r="A7296" s="65">
        <v>0</v>
      </c>
      <c r="B7296" s="10">
        <v>7293</v>
      </c>
      <c r="C7296" s="71">
        <v>0.72929999999999995</v>
      </c>
      <c r="D7296" s="74">
        <v>755447</v>
      </c>
      <c r="E7296" s="61">
        <v>701922</v>
      </c>
      <c r="F7296" s="68">
        <v>0.18886174999999999</v>
      </c>
      <c r="G7296" s="292">
        <v>0.17548050000000001</v>
      </c>
      <c r="H7296" s="68">
        <v>0.20145253333333332</v>
      </c>
      <c r="I7296" s="68">
        <v>0.18717919999999999</v>
      </c>
      <c r="T7296" s="91"/>
      <c r="U7296" s="91"/>
      <c r="AA7296" s="91"/>
      <c r="AB7296" s="91"/>
      <c r="AC7296" s="91"/>
      <c r="AD7296" s="91"/>
      <c r="AE7296" s="91"/>
      <c r="AF7296" s="91"/>
    </row>
    <row r="7297" spans="1:32" x14ac:dyDescent="0.3">
      <c r="A7297" s="65">
        <v>0</v>
      </c>
      <c r="B7297" s="10">
        <v>7294</v>
      </c>
      <c r="C7297" s="71">
        <v>0.72940000000000005</v>
      </c>
      <c r="D7297" s="74">
        <v>755447</v>
      </c>
      <c r="E7297" s="61">
        <v>701922</v>
      </c>
      <c r="F7297" s="68">
        <v>0.18886174999999999</v>
      </c>
      <c r="G7297" s="292">
        <v>0.17548050000000001</v>
      </c>
      <c r="H7297" s="68">
        <v>0.20145253333333332</v>
      </c>
      <c r="I7297" s="68">
        <v>0.18717919999999999</v>
      </c>
      <c r="T7297" s="91"/>
      <c r="U7297" s="91"/>
      <c r="AA7297" s="91"/>
      <c r="AB7297" s="91"/>
      <c r="AC7297" s="91"/>
      <c r="AD7297" s="91"/>
      <c r="AE7297" s="91"/>
      <c r="AF7297" s="91"/>
    </row>
    <row r="7298" spans="1:32" x14ac:dyDescent="0.3">
      <c r="A7298" s="65">
        <v>0</v>
      </c>
      <c r="B7298" s="10">
        <v>7295</v>
      </c>
      <c r="C7298" s="71">
        <v>0.72950000000000004</v>
      </c>
      <c r="D7298" s="74">
        <v>755447</v>
      </c>
      <c r="E7298" s="61">
        <v>701922</v>
      </c>
      <c r="F7298" s="68">
        <v>0.18886174999999999</v>
      </c>
      <c r="G7298" s="292">
        <v>0.17548050000000001</v>
      </c>
      <c r="H7298" s="68">
        <v>0.20145253333333332</v>
      </c>
      <c r="I7298" s="68">
        <v>0.18717919999999999</v>
      </c>
      <c r="T7298" s="91"/>
      <c r="U7298" s="91"/>
      <c r="AA7298" s="91"/>
      <c r="AB7298" s="91"/>
      <c r="AC7298" s="91"/>
      <c r="AD7298" s="91"/>
      <c r="AE7298" s="91"/>
      <c r="AF7298" s="91"/>
    </row>
    <row r="7299" spans="1:32" x14ac:dyDescent="0.3">
      <c r="A7299" s="65">
        <v>0</v>
      </c>
      <c r="B7299" s="10">
        <v>7296</v>
      </c>
      <c r="C7299" s="71">
        <v>0.72960000000000003</v>
      </c>
      <c r="D7299" s="74">
        <v>755447</v>
      </c>
      <c r="E7299" s="61">
        <v>701922</v>
      </c>
      <c r="F7299" s="68">
        <v>0.18886174999999999</v>
      </c>
      <c r="G7299" s="292">
        <v>0.17548050000000001</v>
      </c>
      <c r="H7299" s="68">
        <v>0.20145253333333332</v>
      </c>
      <c r="I7299" s="68">
        <v>0.18717919999999999</v>
      </c>
      <c r="T7299" s="91"/>
      <c r="U7299" s="91"/>
      <c r="AA7299" s="91"/>
      <c r="AB7299" s="91"/>
      <c r="AC7299" s="91"/>
      <c r="AD7299" s="91"/>
      <c r="AE7299" s="91"/>
      <c r="AF7299" s="91"/>
    </row>
    <row r="7300" spans="1:32" x14ac:dyDescent="0.3">
      <c r="A7300" s="65">
        <v>0</v>
      </c>
      <c r="B7300" s="10">
        <v>7297</v>
      </c>
      <c r="C7300" s="71">
        <v>0.72970000000000002</v>
      </c>
      <c r="D7300" s="74">
        <v>755447</v>
      </c>
      <c r="E7300" s="61">
        <v>701922</v>
      </c>
      <c r="F7300" s="68">
        <v>0.18886174999999999</v>
      </c>
      <c r="G7300" s="292">
        <v>0.17548050000000001</v>
      </c>
      <c r="H7300" s="68">
        <v>0.20145253333333332</v>
      </c>
      <c r="I7300" s="68">
        <v>0.18717919999999999</v>
      </c>
      <c r="T7300" s="91"/>
      <c r="U7300" s="91"/>
      <c r="AA7300" s="91"/>
      <c r="AB7300" s="91"/>
      <c r="AC7300" s="91"/>
      <c r="AD7300" s="91"/>
      <c r="AE7300" s="91"/>
      <c r="AF7300" s="91"/>
    </row>
    <row r="7301" spans="1:32" x14ac:dyDescent="0.3">
      <c r="A7301" s="65">
        <v>0</v>
      </c>
      <c r="B7301" s="10">
        <v>7298</v>
      </c>
      <c r="C7301" s="71">
        <v>0.7298</v>
      </c>
      <c r="D7301" s="74">
        <v>755447</v>
      </c>
      <c r="E7301" s="61">
        <v>701922</v>
      </c>
      <c r="F7301" s="68">
        <v>0.18886174999999999</v>
      </c>
      <c r="G7301" s="292">
        <v>0.17548050000000001</v>
      </c>
      <c r="H7301" s="68">
        <v>0.20145253333333332</v>
      </c>
      <c r="I7301" s="68">
        <v>0.18717919999999999</v>
      </c>
      <c r="T7301" s="91"/>
      <c r="U7301" s="91"/>
      <c r="AA7301" s="91"/>
      <c r="AB7301" s="91"/>
      <c r="AC7301" s="91"/>
      <c r="AD7301" s="91"/>
      <c r="AE7301" s="91"/>
      <c r="AF7301" s="91"/>
    </row>
    <row r="7302" spans="1:32" x14ac:dyDescent="0.3">
      <c r="A7302" s="65">
        <v>0</v>
      </c>
      <c r="B7302" s="10">
        <v>7299</v>
      </c>
      <c r="C7302" s="71">
        <v>0.72989999999999999</v>
      </c>
      <c r="D7302" s="74">
        <v>755447</v>
      </c>
      <c r="E7302" s="61">
        <v>701922</v>
      </c>
      <c r="F7302" s="68">
        <v>0.18886174999999999</v>
      </c>
      <c r="G7302" s="292">
        <v>0.17548050000000001</v>
      </c>
      <c r="H7302" s="68">
        <v>0.20145253333333332</v>
      </c>
      <c r="I7302" s="68">
        <v>0.18717919999999999</v>
      </c>
      <c r="T7302" s="91"/>
      <c r="U7302" s="91"/>
      <c r="AA7302" s="91"/>
      <c r="AB7302" s="91"/>
      <c r="AC7302" s="91"/>
      <c r="AD7302" s="91"/>
      <c r="AE7302" s="91"/>
      <c r="AF7302" s="91"/>
    </row>
    <row r="7303" spans="1:32" x14ac:dyDescent="0.3">
      <c r="A7303" s="65">
        <v>0</v>
      </c>
      <c r="B7303" s="10">
        <v>7300</v>
      </c>
      <c r="C7303" s="71">
        <v>0.73</v>
      </c>
      <c r="D7303" s="74">
        <v>755447</v>
      </c>
      <c r="E7303" s="61">
        <v>701922</v>
      </c>
      <c r="F7303" s="68">
        <v>0.18886174999999999</v>
      </c>
      <c r="G7303" s="292">
        <v>0.17548050000000001</v>
      </c>
      <c r="H7303" s="68">
        <v>0.20145253333333332</v>
      </c>
      <c r="I7303" s="68">
        <v>0.18717919999999999</v>
      </c>
      <c r="T7303" s="91"/>
      <c r="U7303" s="91"/>
      <c r="AA7303" s="91"/>
      <c r="AB7303" s="91"/>
      <c r="AC7303" s="91"/>
      <c r="AD7303" s="91"/>
      <c r="AE7303" s="91"/>
      <c r="AF7303" s="91"/>
    </row>
    <row r="7304" spans="1:32" x14ac:dyDescent="0.3">
      <c r="A7304" s="65">
        <v>0</v>
      </c>
      <c r="B7304" s="10">
        <v>7301</v>
      </c>
      <c r="C7304" s="71">
        <v>0.73009999999999997</v>
      </c>
      <c r="D7304" s="74">
        <v>755447</v>
      </c>
      <c r="E7304" s="61">
        <v>701922</v>
      </c>
      <c r="F7304" s="68">
        <v>0.18886174999999999</v>
      </c>
      <c r="G7304" s="292">
        <v>0.17548050000000001</v>
      </c>
      <c r="H7304" s="68">
        <v>0.20145253333333332</v>
      </c>
      <c r="I7304" s="68">
        <v>0.18717919999999999</v>
      </c>
      <c r="T7304" s="91"/>
      <c r="U7304" s="91"/>
      <c r="AA7304" s="91"/>
      <c r="AB7304" s="91"/>
      <c r="AC7304" s="91"/>
      <c r="AD7304" s="91"/>
      <c r="AE7304" s="91"/>
      <c r="AF7304" s="91"/>
    </row>
    <row r="7305" spans="1:32" x14ac:dyDescent="0.3">
      <c r="A7305" s="65">
        <v>0</v>
      </c>
      <c r="B7305" s="10">
        <v>7302</v>
      </c>
      <c r="C7305" s="71">
        <v>0.73019999999999996</v>
      </c>
      <c r="D7305" s="74">
        <v>755447</v>
      </c>
      <c r="E7305" s="61">
        <v>701922</v>
      </c>
      <c r="F7305" s="68">
        <v>0.18886174999999999</v>
      </c>
      <c r="G7305" s="292">
        <v>0.17548050000000001</v>
      </c>
      <c r="H7305" s="68">
        <v>0.20145253333333332</v>
      </c>
      <c r="I7305" s="68">
        <v>0.18717919999999999</v>
      </c>
      <c r="T7305" s="91"/>
      <c r="U7305" s="91"/>
      <c r="AA7305" s="91"/>
      <c r="AB7305" s="91"/>
      <c r="AC7305" s="91"/>
      <c r="AD7305" s="91"/>
      <c r="AE7305" s="91"/>
      <c r="AF7305" s="91"/>
    </row>
    <row r="7306" spans="1:32" x14ac:dyDescent="0.3">
      <c r="A7306" s="65">
        <v>0</v>
      </c>
      <c r="B7306" s="10">
        <v>7303</v>
      </c>
      <c r="C7306" s="71">
        <v>0.73029999999999995</v>
      </c>
      <c r="D7306" s="74">
        <v>755447</v>
      </c>
      <c r="E7306" s="61">
        <v>701922</v>
      </c>
      <c r="F7306" s="68">
        <v>0.18886174999999999</v>
      </c>
      <c r="G7306" s="292">
        <v>0.17548050000000001</v>
      </c>
      <c r="H7306" s="68">
        <v>0.20145253333333332</v>
      </c>
      <c r="I7306" s="68">
        <v>0.18717919999999999</v>
      </c>
      <c r="T7306" s="91"/>
      <c r="U7306" s="91"/>
      <c r="AA7306" s="91"/>
      <c r="AB7306" s="91"/>
      <c r="AC7306" s="91"/>
      <c r="AD7306" s="91"/>
      <c r="AE7306" s="91"/>
      <c r="AF7306" s="91"/>
    </row>
    <row r="7307" spans="1:32" x14ac:dyDescent="0.3">
      <c r="A7307" s="65">
        <v>0</v>
      </c>
      <c r="B7307" s="10">
        <v>7304</v>
      </c>
      <c r="C7307" s="71">
        <v>0.73040000000000005</v>
      </c>
      <c r="D7307" s="74">
        <v>755447</v>
      </c>
      <c r="E7307" s="61">
        <v>701922</v>
      </c>
      <c r="F7307" s="68">
        <v>0.18886174999999999</v>
      </c>
      <c r="G7307" s="292">
        <v>0.17548050000000001</v>
      </c>
      <c r="H7307" s="68">
        <v>0.20145253333333332</v>
      </c>
      <c r="I7307" s="68">
        <v>0.18717919999999999</v>
      </c>
      <c r="T7307" s="91"/>
      <c r="U7307" s="91"/>
      <c r="AA7307" s="91"/>
      <c r="AB7307" s="91"/>
      <c r="AC7307" s="91"/>
      <c r="AD7307" s="91"/>
      <c r="AE7307" s="91"/>
      <c r="AF7307" s="91"/>
    </row>
    <row r="7308" spans="1:32" x14ac:dyDescent="0.3">
      <c r="A7308" s="65">
        <v>0</v>
      </c>
      <c r="B7308" s="10">
        <v>7305</v>
      </c>
      <c r="C7308" s="71">
        <v>0.73050000000000004</v>
      </c>
      <c r="D7308" s="74">
        <v>755447</v>
      </c>
      <c r="E7308" s="61">
        <v>701922</v>
      </c>
      <c r="F7308" s="68">
        <v>0.18886174999999999</v>
      </c>
      <c r="G7308" s="292">
        <v>0.17548050000000001</v>
      </c>
      <c r="H7308" s="68">
        <v>0.20145253333333332</v>
      </c>
      <c r="I7308" s="68">
        <v>0.18717919999999999</v>
      </c>
      <c r="T7308" s="91"/>
      <c r="U7308" s="91"/>
      <c r="AA7308" s="91"/>
      <c r="AB7308" s="91"/>
      <c r="AC7308" s="91"/>
      <c r="AD7308" s="91"/>
      <c r="AE7308" s="91"/>
      <c r="AF7308" s="91"/>
    </row>
    <row r="7309" spans="1:32" x14ac:dyDescent="0.3">
      <c r="A7309" s="65">
        <v>0</v>
      </c>
      <c r="B7309" s="10">
        <v>7306</v>
      </c>
      <c r="C7309" s="71">
        <v>0.73060000000000003</v>
      </c>
      <c r="D7309" s="74">
        <v>755447</v>
      </c>
      <c r="E7309" s="61">
        <v>701922</v>
      </c>
      <c r="F7309" s="68">
        <v>0.18886174999999999</v>
      </c>
      <c r="G7309" s="292">
        <v>0.17548050000000001</v>
      </c>
      <c r="H7309" s="68">
        <v>0.20145253333333332</v>
      </c>
      <c r="I7309" s="68">
        <v>0.18717919999999999</v>
      </c>
      <c r="T7309" s="91"/>
      <c r="U7309" s="91"/>
      <c r="AA7309" s="91"/>
      <c r="AB7309" s="91"/>
      <c r="AC7309" s="91"/>
      <c r="AD7309" s="91"/>
      <c r="AE7309" s="91"/>
      <c r="AF7309" s="91"/>
    </row>
    <row r="7310" spans="1:32" x14ac:dyDescent="0.3">
      <c r="A7310" s="65">
        <v>0</v>
      </c>
      <c r="B7310" s="10">
        <v>7307</v>
      </c>
      <c r="C7310" s="71">
        <v>0.73070000000000002</v>
      </c>
      <c r="D7310" s="74">
        <v>755447</v>
      </c>
      <c r="E7310" s="61">
        <v>701922</v>
      </c>
      <c r="F7310" s="68">
        <v>0.18886174999999999</v>
      </c>
      <c r="G7310" s="292">
        <v>0.17548050000000001</v>
      </c>
      <c r="H7310" s="68">
        <v>0.20145253333333332</v>
      </c>
      <c r="I7310" s="68">
        <v>0.18717919999999999</v>
      </c>
      <c r="T7310" s="91"/>
      <c r="U7310" s="91"/>
      <c r="AA7310" s="91"/>
      <c r="AB7310" s="91"/>
      <c r="AC7310" s="91"/>
      <c r="AD7310" s="91"/>
      <c r="AE7310" s="91"/>
      <c r="AF7310" s="91"/>
    </row>
    <row r="7311" spans="1:32" x14ac:dyDescent="0.3">
      <c r="A7311" s="65">
        <v>0</v>
      </c>
      <c r="B7311" s="10">
        <v>7308</v>
      </c>
      <c r="C7311" s="71">
        <v>0.73080000000000001</v>
      </c>
      <c r="D7311" s="74">
        <v>755447</v>
      </c>
      <c r="E7311" s="61">
        <v>701922</v>
      </c>
      <c r="F7311" s="68">
        <v>0.18886174999999999</v>
      </c>
      <c r="G7311" s="292">
        <v>0.17548050000000001</v>
      </c>
      <c r="H7311" s="68">
        <v>0.20145253333333332</v>
      </c>
      <c r="I7311" s="68">
        <v>0.18717919999999999</v>
      </c>
      <c r="T7311" s="91"/>
      <c r="U7311" s="91"/>
      <c r="AA7311" s="91"/>
      <c r="AB7311" s="91"/>
      <c r="AC7311" s="91"/>
      <c r="AD7311" s="91"/>
      <c r="AE7311" s="91"/>
      <c r="AF7311" s="91"/>
    </row>
    <row r="7312" spans="1:32" x14ac:dyDescent="0.3">
      <c r="A7312" s="65">
        <v>0</v>
      </c>
      <c r="B7312" s="10">
        <v>7309</v>
      </c>
      <c r="C7312" s="71">
        <v>0.73089999999999999</v>
      </c>
      <c r="D7312" s="74">
        <v>755447</v>
      </c>
      <c r="E7312" s="61">
        <v>701922</v>
      </c>
      <c r="F7312" s="68">
        <v>0.18886174999999999</v>
      </c>
      <c r="G7312" s="292">
        <v>0.17548050000000001</v>
      </c>
      <c r="H7312" s="68">
        <v>0.20145253333333332</v>
      </c>
      <c r="I7312" s="68">
        <v>0.18717919999999999</v>
      </c>
      <c r="T7312" s="91"/>
      <c r="U7312" s="91"/>
      <c r="AA7312" s="91"/>
      <c r="AB7312" s="91"/>
      <c r="AC7312" s="91"/>
      <c r="AD7312" s="91"/>
      <c r="AE7312" s="91"/>
      <c r="AF7312" s="91"/>
    </row>
    <row r="7313" spans="1:32" x14ac:dyDescent="0.3">
      <c r="A7313" s="65">
        <v>0</v>
      </c>
      <c r="B7313" s="10">
        <v>7310</v>
      </c>
      <c r="C7313" s="71">
        <v>0.73099999999999998</v>
      </c>
      <c r="D7313" s="74">
        <v>755447</v>
      </c>
      <c r="E7313" s="61">
        <v>701922</v>
      </c>
      <c r="F7313" s="68">
        <v>0.18886174999999999</v>
      </c>
      <c r="G7313" s="292">
        <v>0.17548050000000001</v>
      </c>
      <c r="H7313" s="68">
        <v>0.20145253333333332</v>
      </c>
      <c r="I7313" s="68">
        <v>0.18717919999999999</v>
      </c>
      <c r="T7313" s="91"/>
      <c r="U7313" s="91"/>
      <c r="AA7313" s="91"/>
      <c r="AB7313" s="91"/>
      <c r="AC7313" s="91"/>
      <c r="AD7313" s="91"/>
      <c r="AE7313" s="91"/>
      <c r="AF7313" s="91"/>
    </row>
    <row r="7314" spans="1:32" x14ac:dyDescent="0.3">
      <c r="A7314" s="65">
        <v>0</v>
      </c>
      <c r="B7314" s="10">
        <v>7311</v>
      </c>
      <c r="C7314" s="71">
        <v>0.73109999999999997</v>
      </c>
      <c r="D7314" s="74">
        <v>755447</v>
      </c>
      <c r="E7314" s="61">
        <v>701922</v>
      </c>
      <c r="F7314" s="68">
        <v>0.18886174999999999</v>
      </c>
      <c r="G7314" s="292">
        <v>0.17548050000000001</v>
      </c>
      <c r="H7314" s="68">
        <v>0.20145253333333332</v>
      </c>
      <c r="I7314" s="68">
        <v>0.18717919999999999</v>
      </c>
      <c r="T7314" s="91"/>
      <c r="U7314" s="91"/>
      <c r="AA7314" s="91"/>
      <c r="AB7314" s="91"/>
      <c r="AC7314" s="91"/>
      <c r="AD7314" s="91"/>
      <c r="AE7314" s="91"/>
      <c r="AF7314" s="91"/>
    </row>
    <row r="7315" spans="1:32" x14ac:dyDescent="0.3">
      <c r="A7315" s="65">
        <v>0</v>
      </c>
      <c r="B7315" s="10">
        <v>7312</v>
      </c>
      <c r="C7315" s="71">
        <v>0.73119999999999996</v>
      </c>
      <c r="D7315" s="74">
        <v>755447</v>
      </c>
      <c r="E7315" s="61">
        <v>701922</v>
      </c>
      <c r="F7315" s="68">
        <v>0.18886174999999999</v>
      </c>
      <c r="G7315" s="292">
        <v>0.17548050000000001</v>
      </c>
      <c r="H7315" s="68">
        <v>0.20145253333333332</v>
      </c>
      <c r="I7315" s="68">
        <v>0.18717919999999999</v>
      </c>
      <c r="T7315" s="91"/>
      <c r="U7315" s="91"/>
      <c r="AA7315" s="91"/>
      <c r="AB7315" s="91"/>
      <c r="AC7315" s="91"/>
      <c r="AD7315" s="91"/>
      <c r="AE7315" s="91"/>
      <c r="AF7315" s="91"/>
    </row>
    <row r="7316" spans="1:32" x14ac:dyDescent="0.3">
      <c r="A7316" s="65">
        <v>0</v>
      </c>
      <c r="B7316" s="10">
        <v>7313</v>
      </c>
      <c r="C7316" s="71">
        <v>0.73129999999999995</v>
      </c>
      <c r="D7316" s="74">
        <v>755447</v>
      </c>
      <c r="E7316" s="61">
        <v>701922</v>
      </c>
      <c r="F7316" s="68">
        <v>0.18886174999999999</v>
      </c>
      <c r="G7316" s="292">
        <v>0.17548050000000001</v>
      </c>
      <c r="H7316" s="68">
        <v>0.20145253333333332</v>
      </c>
      <c r="I7316" s="68">
        <v>0.18717919999999999</v>
      </c>
      <c r="T7316" s="91"/>
      <c r="U7316" s="91"/>
      <c r="AA7316" s="91"/>
      <c r="AB7316" s="91"/>
      <c r="AC7316" s="91"/>
      <c r="AD7316" s="91"/>
      <c r="AE7316" s="91"/>
      <c r="AF7316" s="91"/>
    </row>
    <row r="7317" spans="1:32" x14ac:dyDescent="0.3">
      <c r="A7317" s="65">
        <v>0</v>
      </c>
      <c r="B7317" s="10">
        <v>7314</v>
      </c>
      <c r="C7317" s="71">
        <v>0.73140000000000005</v>
      </c>
      <c r="D7317" s="74">
        <v>755447</v>
      </c>
      <c r="E7317" s="61">
        <v>701922</v>
      </c>
      <c r="F7317" s="68">
        <v>0.18886174999999999</v>
      </c>
      <c r="G7317" s="292">
        <v>0.17548050000000001</v>
      </c>
      <c r="H7317" s="68">
        <v>0.20145253333333332</v>
      </c>
      <c r="I7317" s="68">
        <v>0.18717919999999999</v>
      </c>
      <c r="T7317" s="91"/>
      <c r="U7317" s="91"/>
      <c r="AA7317" s="91"/>
      <c r="AB7317" s="91"/>
      <c r="AC7317" s="91"/>
      <c r="AD7317" s="91"/>
      <c r="AE7317" s="91"/>
      <c r="AF7317" s="91"/>
    </row>
    <row r="7318" spans="1:32" x14ac:dyDescent="0.3">
      <c r="A7318" s="65">
        <v>0</v>
      </c>
      <c r="B7318" s="10">
        <v>7315</v>
      </c>
      <c r="C7318" s="71">
        <v>0.73150000000000004</v>
      </c>
      <c r="D7318" s="74">
        <v>755447</v>
      </c>
      <c r="E7318" s="61">
        <v>701922</v>
      </c>
      <c r="F7318" s="68">
        <v>0.18886174999999999</v>
      </c>
      <c r="G7318" s="292">
        <v>0.17548050000000001</v>
      </c>
      <c r="H7318" s="68">
        <v>0.20145253333333332</v>
      </c>
      <c r="I7318" s="68">
        <v>0.18717919999999999</v>
      </c>
      <c r="T7318" s="91"/>
      <c r="U7318" s="91"/>
      <c r="AA7318" s="91"/>
      <c r="AB7318" s="91"/>
      <c r="AC7318" s="91"/>
      <c r="AD7318" s="91"/>
      <c r="AE7318" s="91"/>
      <c r="AF7318" s="91"/>
    </row>
    <row r="7319" spans="1:32" x14ac:dyDescent="0.3">
      <c r="A7319" s="65">
        <v>0</v>
      </c>
      <c r="B7319" s="10">
        <v>7316</v>
      </c>
      <c r="C7319" s="71">
        <v>0.73160000000000003</v>
      </c>
      <c r="D7319" s="74">
        <v>755447</v>
      </c>
      <c r="E7319" s="61">
        <v>701922</v>
      </c>
      <c r="F7319" s="68">
        <v>0.18886174999999999</v>
      </c>
      <c r="G7319" s="292">
        <v>0.17548050000000001</v>
      </c>
      <c r="H7319" s="68">
        <v>0.20145253333333332</v>
      </c>
      <c r="I7319" s="68">
        <v>0.18717919999999999</v>
      </c>
      <c r="T7319" s="91"/>
      <c r="U7319" s="91"/>
      <c r="AA7319" s="91"/>
      <c r="AB7319" s="91"/>
      <c r="AC7319" s="91"/>
      <c r="AD7319" s="91"/>
      <c r="AE7319" s="91"/>
      <c r="AF7319" s="91"/>
    </row>
    <row r="7320" spans="1:32" x14ac:dyDescent="0.3">
      <c r="A7320" s="65">
        <v>0</v>
      </c>
      <c r="B7320" s="10">
        <v>7317</v>
      </c>
      <c r="C7320" s="71">
        <v>0.73170000000000002</v>
      </c>
      <c r="D7320" s="74">
        <v>755447</v>
      </c>
      <c r="E7320" s="61">
        <v>701922</v>
      </c>
      <c r="F7320" s="68">
        <v>0.18886174999999999</v>
      </c>
      <c r="G7320" s="292">
        <v>0.17548050000000001</v>
      </c>
      <c r="H7320" s="68">
        <v>0.20145253333333332</v>
      </c>
      <c r="I7320" s="68">
        <v>0.18717919999999999</v>
      </c>
      <c r="T7320" s="91"/>
      <c r="U7320" s="91"/>
      <c r="AA7320" s="91"/>
      <c r="AB7320" s="91"/>
      <c r="AC7320" s="91"/>
      <c r="AD7320" s="91"/>
      <c r="AE7320" s="91"/>
      <c r="AF7320" s="91"/>
    </row>
    <row r="7321" spans="1:32" x14ac:dyDescent="0.3">
      <c r="A7321" s="65">
        <v>0</v>
      </c>
      <c r="B7321" s="10">
        <v>7318</v>
      </c>
      <c r="C7321" s="71">
        <v>0.73180000000000001</v>
      </c>
      <c r="D7321" s="74">
        <v>755447</v>
      </c>
      <c r="E7321" s="61">
        <v>701922</v>
      </c>
      <c r="F7321" s="68">
        <v>0.18886174999999999</v>
      </c>
      <c r="G7321" s="292">
        <v>0.17548050000000001</v>
      </c>
      <c r="H7321" s="68">
        <v>0.20145253333333332</v>
      </c>
      <c r="I7321" s="68">
        <v>0.18717919999999999</v>
      </c>
      <c r="T7321" s="91"/>
      <c r="U7321" s="91"/>
      <c r="AA7321" s="91"/>
      <c r="AB7321" s="91"/>
      <c r="AC7321" s="91"/>
      <c r="AD7321" s="91"/>
      <c r="AE7321" s="91"/>
      <c r="AF7321" s="91"/>
    </row>
    <row r="7322" spans="1:32" x14ac:dyDescent="0.3">
      <c r="A7322" s="65">
        <v>0</v>
      </c>
      <c r="B7322" s="10">
        <v>7319</v>
      </c>
      <c r="C7322" s="71">
        <v>0.7319</v>
      </c>
      <c r="D7322" s="74">
        <v>755447</v>
      </c>
      <c r="E7322" s="61">
        <v>701922</v>
      </c>
      <c r="F7322" s="68">
        <v>0.18886174999999999</v>
      </c>
      <c r="G7322" s="292">
        <v>0.17548050000000001</v>
      </c>
      <c r="H7322" s="68">
        <v>0.20145253333333332</v>
      </c>
      <c r="I7322" s="68">
        <v>0.18717919999999999</v>
      </c>
      <c r="T7322" s="91"/>
      <c r="U7322" s="91"/>
      <c r="AA7322" s="91"/>
      <c r="AB7322" s="91"/>
      <c r="AC7322" s="91"/>
      <c r="AD7322" s="91"/>
      <c r="AE7322" s="91"/>
      <c r="AF7322" s="91"/>
    </row>
    <row r="7323" spans="1:32" x14ac:dyDescent="0.3">
      <c r="A7323" s="65">
        <v>0</v>
      </c>
      <c r="B7323" s="10">
        <v>7320</v>
      </c>
      <c r="C7323" s="71">
        <v>0.73199999999999998</v>
      </c>
      <c r="D7323" s="74">
        <v>755447</v>
      </c>
      <c r="E7323" s="61">
        <v>701922</v>
      </c>
      <c r="F7323" s="68">
        <v>0.18886174999999999</v>
      </c>
      <c r="G7323" s="292">
        <v>0.17548050000000001</v>
      </c>
      <c r="H7323" s="68">
        <v>0.20145253333333332</v>
      </c>
      <c r="I7323" s="68">
        <v>0.18717919999999999</v>
      </c>
      <c r="T7323" s="91"/>
      <c r="U7323" s="91"/>
      <c r="AA7323" s="91"/>
      <c r="AB7323" s="91"/>
      <c r="AC7323" s="91"/>
      <c r="AD7323" s="91"/>
      <c r="AE7323" s="91"/>
      <c r="AF7323" s="91"/>
    </row>
    <row r="7324" spans="1:32" x14ac:dyDescent="0.3">
      <c r="A7324" s="65">
        <v>0</v>
      </c>
      <c r="B7324" s="10">
        <v>7321</v>
      </c>
      <c r="C7324" s="71">
        <v>0.73209999999999997</v>
      </c>
      <c r="D7324" s="74">
        <v>755447</v>
      </c>
      <c r="E7324" s="61">
        <v>701922</v>
      </c>
      <c r="F7324" s="68">
        <v>0.18886174999999999</v>
      </c>
      <c r="G7324" s="292">
        <v>0.17548050000000001</v>
      </c>
      <c r="H7324" s="68">
        <v>0.20145253333333332</v>
      </c>
      <c r="I7324" s="68">
        <v>0.18717919999999999</v>
      </c>
      <c r="T7324" s="91"/>
      <c r="U7324" s="91"/>
      <c r="AA7324" s="91"/>
      <c r="AB7324" s="91"/>
      <c r="AC7324" s="91"/>
      <c r="AD7324" s="91"/>
      <c r="AE7324" s="91"/>
      <c r="AF7324" s="91"/>
    </row>
    <row r="7325" spans="1:32" x14ac:dyDescent="0.3">
      <c r="A7325" s="65">
        <v>0</v>
      </c>
      <c r="B7325" s="10">
        <v>7322</v>
      </c>
      <c r="C7325" s="71">
        <v>0.73219999999999996</v>
      </c>
      <c r="D7325" s="74">
        <v>755447</v>
      </c>
      <c r="E7325" s="61">
        <v>701922</v>
      </c>
      <c r="F7325" s="68">
        <v>0.18886174999999999</v>
      </c>
      <c r="G7325" s="292">
        <v>0.17548050000000001</v>
      </c>
      <c r="H7325" s="68">
        <v>0.20145253333333332</v>
      </c>
      <c r="I7325" s="68">
        <v>0.18717919999999999</v>
      </c>
      <c r="T7325" s="91"/>
      <c r="U7325" s="91"/>
      <c r="AA7325" s="91"/>
      <c r="AB7325" s="91"/>
      <c r="AC7325" s="91"/>
      <c r="AD7325" s="91"/>
      <c r="AE7325" s="91"/>
      <c r="AF7325" s="91"/>
    </row>
    <row r="7326" spans="1:32" x14ac:dyDescent="0.3">
      <c r="A7326" s="65">
        <v>0</v>
      </c>
      <c r="B7326" s="10">
        <v>7323</v>
      </c>
      <c r="C7326" s="71">
        <v>0.73229999999999995</v>
      </c>
      <c r="D7326" s="74">
        <v>755447</v>
      </c>
      <c r="E7326" s="61">
        <v>701922</v>
      </c>
      <c r="F7326" s="68">
        <v>0.18886174999999999</v>
      </c>
      <c r="G7326" s="292">
        <v>0.17548050000000001</v>
      </c>
      <c r="H7326" s="68">
        <v>0.20145253333333332</v>
      </c>
      <c r="I7326" s="68">
        <v>0.18717919999999999</v>
      </c>
      <c r="T7326" s="91"/>
      <c r="U7326" s="91"/>
      <c r="AA7326" s="91"/>
      <c r="AB7326" s="91"/>
      <c r="AC7326" s="91"/>
      <c r="AD7326" s="91"/>
      <c r="AE7326" s="91"/>
      <c r="AF7326" s="91"/>
    </row>
    <row r="7327" spans="1:32" x14ac:dyDescent="0.3">
      <c r="A7327" s="65">
        <v>0</v>
      </c>
      <c r="B7327" s="10">
        <v>7324</v>
      </c>
      <c r="C7327" s="71">
        <v>0.73240000000000005</v>
      </c>
      <c r="D7327" s="74">
        <v>755447</v>
      </c>
      <c r="E7327" s="61">
        <v>701922</v>
      </c>
      <c r="F7327" s="68">
        <v>0.18886174999999999</v>
      </c>
      <c r="G7327" s="292">
        <v>0.17548050000000001</v>
      </c>
      <c r="H7327" s="68">
        <v>0.20145253333333332</v>
      </c>
      <c r="I7327" s="68">
        <v>0.18717919999999999</v>
      </c>
      <c r="T7327" s="91"/>
      <c r="U7327" s="91"/>
      <c r="AA7327" s="91"/>
      <c r="AB7327" s="91"/>
      <c r="AC7327" s="91"/>
      <c r="AD7327" s="91"/>
      <c r="AE7327" s="91"/>
      <c r="AF7327" s="91"/>
    </row>
    <row r="7328" spans="1:32" x14ac:dyDescent="0.3">
      <c r="A7328" s="65">
        <v>0</v>
      </c>
      <c r="B7328" s="10">
        <v>7325</v>
      </c>
      <c r="C7328" s="71">
        <v>0.73250000000000004</v>
      </c>
      <c r="D7328" s="74">
        <v>755447</v>
      </c>
      <c r="E7328" s="61">
        <v>701922</v>
      </c>
      <c r="F7328" s="68">
        <v>0.18886174999999999</v>
      </c>
      <c r="G7328" s="292">
        <v>0.17548050000000001</v>
      </c>
      <c r="H7328" s="68">
        <v>0.20145253333333332</v>
      </c>
      <c r="I7328" s="68">
        <v>0.18717919999999999</v>
      </c>
      <c r="T7328" s="91"/>
      <c r="U7328" s="91"/>
      <c r="AA7328" s="91"/>
      <c r="AB7328" s="91"/>
      <c r="AC7328" s="91"/>
      <c r="AD7328" s="91"/>
      <c r="AE7328" s="91"/>
      <c r="AF7328" s="91"/>
    </row>
    <row r="7329" spans="1:32" x14ac:dyDescent="0.3">
      <c r="A7329" s="65">
        <v>0</v>
      </c>
      <c r="B7329" s="10">
        <v>7326</v>
      </c>
      <c r="C7329" s="71">
        <v>0.73260000000000003</v>
      </c>
      <c r="D7329" s="74">
        <v>755447</v>
      </c>
      <c r="E7329" s="61">
        <v>701922</v>
      </c>
      <c r="F7329" s="68">
        <v>0.18886174999999999</v>
      </c>
      <c r="G7329" s="292">
        <v>0.17548050000000001</v>
      </c>
      <c r="H7329" s="68">
        <v>0.20145253333333332</v>
      </c>
      <c r="I7329" s="68">
        <v>0.18717919999999999</v>
      </c>
      <c r="T7329" s="91"/>
      <c r="U7329" s="91"/>
      <c r="AA7329" s="91"/>
      <c r="AB7329" s="91"/>
      <c r="AC7329" s="91"/>
      <c r="AD7329" s="91"/>
      <c r="AE7329" s="91"/>
      <c r="AF7329" s="91"/>
    </row>
    <row r="7330" spans="1:32" x14ac:dyDescent="0.3">
      <c r="A7330" s="65">
        <v>0</v>
      </c>
      <c r="B7330" s="10">
        <v>7327</v>
      </c>
      <c r="C7330" s="71">
        <v>0.73270000000000002</v>
      </c>
      <c r="D7330" s="74">
        <v>755447</v>
      </c>
      <c r="E7330" s="61">
        <v>701922</v>
      </c>
      <c r="F7330" s="68">
        <v>0.18886174999999999</v>
      </c>
      <c r="G7330" s="292">
        <v>0.17548050000000001</v>
      </c>
      <c r="H7330" s="68">
        <v>0.20145253333333332</v>
      </c>
      <c r="I7330" s="68">
        <v>0.18717919999999999</v>
      </c>
      <c r="T7330" s="91"/>
      <c r="U7330" s="91"/>
      <c r="AA7330" s="91"/>
      <c r="AB7330" s="91"/>
      <c r="AC7330" s="91"/>
      <c r="AD7330" s="91"/>
      <c r="AE7330" s="91"/>
      <c r="AF7330" s="91"/>
    </row>
    <row r="7331" spans="1:32" x14ac:dyDescent="0.3">
      <c r="A7331" s="65">
        <v>0</v>
      </c>
      <c r="B7331" s="10">
        <v>7328</v>
      </c>
      <c r="C7331" s="71">
        <v>0.73280000000000001</v>
      </c>
      <c r="D7331" s="74">
        <v>755447</v>
      </c>
      <c r="E7331" s="61">
        <v>701922</v>
      </c>
      <c r="F7331" s="68">
        <v>0.18886174999999999</v>
      </c>
      <c r="G7331" s="292">
        <v>0.17548050000000001</v>
      </c>
      <c r="H7331" s="68">
        <v>0.20145253333333332</v>
      </c>
      <c r="I7331" s="68">
        <v>0.18717919999999999</v>
      </c>
      <c r="T7331" s="91"/>
      <c r="U7331" s="91"/>
      <c r="AA7331" s="91"/>
      <c r="AB7331" s="91"/>
      <c r="AC7331" s="91"/>
      <c r="AD7331" s="91"/>
      <c r="AE7331" s="91"/>
      <c r="AF7331" s="91"/>
    </row>
    <row r="7332" spans="1:32" x14ac:dyDescent="0.3">
      <c r="A7332" s="65">
        <v>0</v>
      </c>
      <c r="B7332" s="10">
        <v>7329</v>
      </c>
      <c r="C7332" s="71">
        <v>0.7329</v>
      </c>
      <c r="D7332" s="74">
        <v>755447</v>
      </c>
      <c r="E7332" s="61">
        <v>701922</v>
      </c>
      <c r="F7332" s="68">
        <v>0.18886174999999999</v>
      </c>
      <c r="G7332" s="292">
        <v>0.17548050000000001</v>
      </c>
      <c r="H7332" s="68">
        <v>0.20145253333333332</v>
      </c>
      <c r="I7332" s="68">
        <v>0.18717919999999999</v>
      </c>
      <c r="T7332" s="91"/>
      <c r="U7332" s="91"/>
      <c r="AA7332" s="91"/>
      <c r="AB7332" s="91"/>
      <c r="AC7332" s="91"/>
      <c r="AD7332" s="91"/>
      <c r="AE7332" s="91"/>
      <c r="AF7332" s="91"/>
    </row>
    <row r="7333" spans="1:32" x14ac:dyDescent="0.3">
      <c r="A7333" s="65">
        <v>0</v>
      </c>
      <c r="B7333" s="10">
        <v>7330</v>
      </c>
      <c r="C7333" s="71">
        <v>0.73299999999999998</v>
      </c>
      <c r="D7333" s="74">
        <v>755447</v>
      </c>
      <c r="E7333" s="61">
        <v>701922</v>
      </c>
      <c r="F7333" s="68">
        <v>0.18886174999999999</v>
      </c>
      <c r="G7333" s="292">
        <v>0.17548050000000001</v>
      </c>
      <c r="H7333" s="68">
        <v>0.20145253333333332</v>
      </c>
      <c r="I7333" s="68">
        <v>0.18717919999999999</v>
      </c>
      <c r="T7333" s="91"/>
      <c r="U7333" s="91"/>
      <c r="AA7333" s="91"/>
      <c r="AB7333" s="91"/>
      <c r="AC7333" s="91"/>
      <c r="AD7333" s="91"/>
      <c r="AE7333" s="91"/>
      <c r="AF7333" s="91"/>
    </row>
    <row r="7334" spans="1:32" x14ac:dyDescent="0.3">
      <c r="A7334" s="65">
        <v>0</v>
      </c>
      <c r="B7334" s="10">
        <v>7331</v>
      </c>
      <c r="C7334" s="71">
        <v>0.73309999999999997</v>
      </c>
      <c r="D7334" s="74">
        <v>755447</v>
      </c>
      <c r="E7334" s="61">
        <v>701922</v>
      </c>
      <c r="F7334" s="68">
        <v>0.18886174999999999</v>
      </c>
      <c r="G7334" s="292">
        <v>0.17548050000000001</v>
      </c>
      <c r="H7334" s="68">
        <v>0.20145253333333332</v>
      </c>
      <c r="I7334" s="68">
        <v>0.18717919999999999</v>
      </c>
      <c r="T7334" s="91"/>
      <c r="U7334" s="91"/>
      <c r="AA7334" s="91"/>
      <c r="AB7334" s="91"/>
      <c r="AC7334" s="91"/>
      <c r="AD7334" s="91"/>
      <c r="AE7334" s="91"/>
      <c r="AF7334" s="91"/>
    </row>
    <row r="7335" spans="1:32" x14ac:dyDescent="0.3">
      <c r="A7335" s="65">
        <v>0</v>
      </c>
      <c r="B7335" s="10">
        <v>7332</v>
      </c>
      <c r="C7335" s="71">
        <v>0.73319999999999996</v>
      </c>
      <c r="D7335" s="74">
        <v>755447</v>
      </c>
      <c r="E7335" s="61">
        <v>701922</v>
      </c>
      <c r="F7335" s="68">
        <v>0.18886174999999999</v>
      </c>
      <c r="G7335" s="292">
        <v>0.17548050000000001</v>
      </c>
      <c r="H7335" s="68">
        <v>0.20145253333333332</v>
      </c>
      <c r="I7335" s="68">
        <v>0.18717919999999999</v>
      </c>
      <c r="T7335" s="91"/>
      <c r="U7335" s="91"/>
      <c r="AA7335" s="91"/>
      <c r="AB7335" s="91"/>
      <c r="AC7335" s="91"/>
      <c r="AD7335" s="91"/>
      <c r="AE7335" s="91"/>
      <c r="AF7335" s="91"/>
    </row>
    <row r="7336" spans="1:32" x14ac:dyDescent="0.3">
      <c r="A7336" s="65">
        <v>0</v>
      </c>
      <c r="B7336" s="10">
        <v>7333</v>
      </c>
      <c r="C7336" s="71">
        <v>0.73329999999999995</v>
      </c>
      <c r="D7336" s="74">
        <v>755447</v>
      </c>
      <c r="E7336" s="61">
        <v>701922</v>
      </c>
      <c r="F7336" s="68">
        <v>0.18886174999999999</v>
      </c>
      <c r="G7336" s="292">
        <v>0.17548050000000001</v>
      </c>
      <c r="H7336" s="68">
        <v>0.20145253333333332</v>
      </c>
      <c r="I7336" s="68">
        <v>0.18717919999999999</v>
      </c>
      <c r="T7336" s="91"/>
      <c r="U7336" s="91"/>
      <c r="AA7336" s="91"/>
      <c r="AB7336" s="91"/>
      <c r="AC7336" s="91"/>
      <c r="AD7336" s="91"/>
      <c r="AE7336" s="91"/>
      <c r="AF7336" s="91"/>
    </row>
    <row r="7337" spans="1:32" x14ac:dyDescent="0.3">
      <c r="A7337" s="65">
        <v>0</v>
      </c>
      <c r="B7337" s="10">
        <v>7334</v>
      </c>
      <c r="C7337" s="71">
        <v>0.73340000000000005</v>
      </c>
      <c r="D7337" s="74">
        <v>755447</v>
      </c>
      <c r="E7337" s="61">
        <v>701922</v>
      </c>
      <c r="F7337" s="68">
        <v>0.18886174999999999</v>
      </c>
      <c r="G7337" s="292">
        <v>0.17548050000000001</v>
      </c>
      <c r="H7337" s="68">
        <v>0.20145253333333332</v>
      </c>
      <c r="I7337" s="68">
        <v>0.18717919999999999</v>
      </c>
      <c r="T7337" s="91"/>
      <c r="U7337" s="91"/>
      <c r="AA7337" s="91"/>
      <c r="AB7337" s="91"/>
      <c r="AC7337" s="91"/>
      <c r="AD7337" s="91"/>
      <c r="AE7337" s="91"/>
      <c r="AF7337" s="91"/>
    </row>
    <row r="7338" spans="1:32" x14ac:dyDescent="0.3">
      <c r="A7338" s="65">
        <v>0</v>
      </c>
      <c r="B7338" s="10">
        <v>7335</v>
      </c>
      <c r="C7338" s="71">
        <v>0.73350000000000004</v>
      </c>
      <c r="D7338" s="74">
        <v>755447</v>
      </c>
      <c r="E7338" s="61">
        <v>701922</v>
      </c>
      <c r="F7338" s="68">
        <v>0.18886174999999999</v>
      </c>
      <c r="G7338" s="292">
        <v>0.17548050000000001</v>
      </c>
      <c r="H7338" s="68">
        <v>0.20145253333333332</v>
      </c>
      <c r="I7338" s="68">
        <v>0.18717919999999999</v>
      </c>
      <c r="T7338" s="91"/>
      <c r="U7338" s="91"/>
      <c r="AA7338" s="91"/>
      <c r="AB7338" s="91"/>
      <c r="AC7338" s="91"/>
      <c r="AD7338" s="91"/>
      <c r="AE7338" s="91"/>
      <c r="AF7338" s="91"/>
    </row>
    <row r="7339" spans="1:32" x14ac:dyDescent="0.3">
      <c r="A7339" s="65">
        <v>0</v>
      </c>
      <c r="B7339" s="10">
        <v>7336</v>
      </c>
      <c r="C7339" s="71">
        <v>0.73360000000000003</v>
      </c>
      <c r="D7339" s="74">
        <v>755447</v>
      </c>
      <c r="E7339" s="61">
        <v>701922</v>
      </c>
      <c r="F7339" s="68">
        <v>0.18886174999999999</v>
      </c>
      <c r="G7339" s="292">
        <v>0.17548050000000001</v>
      </c>
      <c r="H7339" s="68">
        <v>0.20145253333333332</v>
      </c>
      <c r="I7339" s="68">
        <v>0.18717919999999999</v>
      </c>
      <c r="T7339" s="91"/>
      <c r="U7339" s="91"/>
      <c r="AA7339" s="91"/>
      <c r="AB7339" s="91"/>
      <c r="AC7339" s="91"/>
      <c r="AD7339" s="91"/>
      <c r="AE7339" s="91"/>
      <c r="AF7339" s="91"/>
    </row>
    <row r="7340" spans="1:32" x14ac:dyDescent="0.3">
      <c r="A7340" s="65">
        <v>0</v>
      </c>
      <c r="B7340" s="10">
        <v>7337</v>
      </c>
      <c r="C7340" s="71">
        <v>0.73370000000000002</v>
      </c>
      <c r="D7340" s="74">
        <v>755447</v>
      </c>
      <c r="E7340" s="61">
        <v>701922</v>
      </c>
      <c r="F7340" s="68">
        <v>0.18886174999999999</v>
      </c>
      <c r="G7340" s="292">
        <v>0.17548050000000001</v>
      </c>
      <c r="H7340" s="68">
        <v>0.20145253333333332</v>
      </c>
      <c r="I7340" s="68">
        <v>0.18717919999999999</v>
      </c>
      <c r="T7340" s="91"/>
      <c r="U7340" s="91"/>
      <c r="AA7340" s="91"/>
      <c r="AB7340" s="91"/>
      <c r="AC7340" s="91"/>
      <c r="AD7340" s="91"/>
      <c r="AE7340" s="91"/>
      <c r="AF7340" s="91"/>
    </row>
    <row r="7341" spans="1:32" x14ac:dyDescent="0.3">
      <c r="A7341" s="65">
        <v>0</v>
      </c>
      <c r="B7341" s="10">
        <v>7338</v>
      </c>
      <c r="C7341" s="71">
        <v>0.73380000000000001</v>
      </c>
      <c r="D7341" s="74">
        <v>755447</v>
      </c>
      <c r="E7341" s="61">
        <v>701922</v>
      </c>
      <c r="F7341" s="68">
        <v>0.18886174999999999</v>
      </c>
      <c r="G7341" s="292">
        <v>0.17548050000000001</v>
      </c>
      <c r="H7341" s="68">
        <v>0.20145253333333332</v>
      </c>
      <c r="I7341" s="68">
        <v>0.18717919999999999</v>
      </c>
      <c r="T7341" s="91"/>
      <c r="U7341" s="91"/>
      <c r="AA7341" s="91"/>
      <c r="AB7341" s="91"/>
      <c r="AC7341" s="91"/>
      <c r="AD7341" s="91"/>
      <c r="AE7341" s="91"/>
      <c r="AF7341" s="91"/>
    </row>
    <row r="7342" spans="1:32" x14ac:dyDescent="0.3">
      <c r="A7342" s="65">
        <v>0</v>
      </c>
      <c r="B7342" s="10">
        <v>7339</v>
      </c>
      <c r="C7342" s="71">
        <v>0.7339</v>
      </c>
      <c r="D7342" s="74">
        <v>755447</v>
      </c>
      <c r="E7342" s="61">
        <v>701922</v>
      </c>
      <c r="F7342" s="68">
        <v>0.18886174999999999</v>
      </c>
      <c r="G7342" s="292">
        <v>0.17548050000000001</v>
      </c>
      <c r="H7342" s="68">
        <v>0.20145253333333332</v>
      </c>
      <c r="I7342" s="68">
        <v>0.18717919999999999</v>
      </c>
      <c r="T7342" s="91"/>
      <c r="U7342" s="91"/>
      <c r="AA7342" s="91"/>
      <c r="AB7342" s="91"/>
      <c r="AC7342" s="91"/>
      <c r="AD7342" s="91"/>
      <c r="AE7342" s="91"/>
      <c r="AF7342" s="91"/>
    </row>
    <row r="7343" spans="1:32" x14ac:dyDescent="0.3">
      <c r="A7343" s="65">
        <v>0</v>
      </c>
      <c r="B7343" s="10">
        <v>7340</v>
      </c>
      <c r="C7343" s="71">
        <v>0.73399999999999999</v>
      </c>
      <c r="D7343" s="74">
        <v>755447</v>
      </c>
      <c r="E7343" s="61">
        <v>701922</v>
      </c>
      <c r="F7343" s="68">
        <v>0.18886174999999999</v>
      </c>
      <c r="G7343" s="292">
        <v>0.17548050000000001</v>
      </c>
      <c r="H7343" s="68">
        <v>0.20145253333333332</v>
      </c>
      <c r="I7343" s="68">
        <v>0.18717919999999999</v>
      </c>
      <c r="T7343" s="91"/>
      <c r="U7343" s="91"/>
      <c r="AA7343" s="91"/>
      <c r="AB7343" s="91"/>
      <c r="AC7343" s="91"/>
      <c r="AD7343" s="91"/>
      <c r="AE7343" s="91"/>
      <c r="AF7343" s="91"/>
    </row>
    <row r="7344" spans="1:32" x14ac:dyDescent="0.3">
      <c r="A7344" s="65">
        <v>0</v>
      </c>
      <c r="B7344" s="10">
        <v>7341</v>
      </c>
      <c r="C7344" s="71">
        <v>0.73409999999999997</v>
      </c>
      <c r="D7344" s="74">
        <v>755447</v>
      </c>
      <c r="E7344" s="61">
        <v>701922</v>
      </c>
      <c r="F7344" s="68">
        <v>0.18886174999999999</v>
      </c>
      <c r="G7344" s="292">
        <v>0.17548050000000001</v>
      </c>
      <c r="H7344" s="68">
        <v>0.20145253333333332</v>
      </c>
      <c r="I7344" s="68">
        <v>0.18717919999999999</v>
      </c>
      <c r="T7344" s="91"/>
      <c r="U7344" s="91"/>
      <c r="AA7344" s="91"/>
      <c r="AB7344" s="91"/>
      <c r="AC7344" s="91"/>
      <c r="AD7344" s="91"/>
      <c r="AE7344" s="91"/>
      <c r="AF7344" s="91"/>
    </row>
    <row r="7345" spans="1:32" x14ac:dyDescent="0.3">
      <c r="A7345" s="65">
        <v>0</v>
      </c>
      <c r="B7345" s="10">
        <v>7342</v>
      </c>
      <c r="C7345" s="71">
        <v>0.73419999999999996</v>
      </c>
      <c r="D7345" s="74">
        <v>755447</v>
      </c>
      <c r="E7345" s="61">
        <v>701922</v>
      </c>
      <c r="F7345" s="68">
        <v>0.18886174999999999</v>
      </c>
      <c r="G7345" s="292">
        <v>0.17548050000000001</v>
      </c>
      <c r="H7345" s="68">
        <v>0.20145253333333332</v>
      </c>
      <c r="I7345" s="68">
        <v>0.18717919999999999</v>
      </c>
      <c r="T7345" s="91"/>
      <c r="U7345" s="91"/>
      <c r="AA7345" s="91"/>
      <c r="AB7345" s="91"/>
      <c r="AC7345" s="91"/>
      <c r="AD7345" s="91"/>
      <c r="AE7345" s="91"/>
      <c r="AF7345" s="91"/>
    </row>
    <row r="7346" spans="1:32" x14ac:dyDescent="0.3">
      <c r="A7346" s="65">
        <v>0</v>
      </c>
      <c r="B7346" s="10">
        <v>7343</v>
      </c>
      <c r="C7346" s="71">
        <v>0.73429999999999995</v>
      </c>
      <c r="D7346" s="74">
        <v>755447</v>
      </c>
      <c r="E7346" s="61">
        <v>701922</v>
      </c>
      <c r="F7346" s="68">
        <v>0.18886174999999999</v>
      </c>
      <c r="G7346" s="292">
        <v>0.17548050000000001</v>
      </c>
      <c r="H7346" s="68">
        <v>0.20145253333333332</v>
      </c>
      <c r="I7346" s="68">
        <v>0.18717919999999999</v>
      </c>
      <c r="T7346" s="91"/>
      <c r="U7346" s="91"/>
      <c r="AA7346" s="91"/>
      <c r="AB7346" s="91"/>
      <c r="AC7346" s="91"/>
      <c r="AD7346" s="91"/>
      <c r="AE7346" s="91"/>
      <c r="AF7346" s="91"/>
    </row>
    <row r="7347" spans="1:32" x14ac:dyDescent="0.3">
      <c r="A7347" s="65">
        <v>0</v>
      </c>
      <c r="B7347" s="10">
        <v>7344</v>
      </c>
      <c r="C7347" s="71">
        <v>0.73440000000000005</v>
      </c>
      <c r="D7347" s="74">
        <v>755447</v>
      </c>
      <c r="E7347" s="61">
        <v>701922</v>
      </c>
      <c r="F7347" s="68">
        <v>0.18886174999999999</v>
      </c>
      <c r="G7347" s="292">
        <v>0.17548050000000001</v>
      </c>
      <c r="H7347" s="68">
        <v>0.20145253333333332</v>
      </c>
      <c r="I7347" s="68">
        <v>0.18717919999999999</v>
      </c>
      <c r="T7347" s="91"/>
      <c r="U7347" s="91"/>
      <c r="AA7347" s="91"/>
      <c r="AB7347" s="91"/>
      <c r="AC7347" s="91"/>
      <c r="AD7347" s="91"/>
      <c r="AE7347" s="91"/>
      <c r="AF7347" s="91"/>
    </row>
    <row r="7348" spans="1:32" x14ac:dyDescent="0.3">
      <c r="A7348" s="65">
        <v>0</v>
      </c>
      <c r="B7348" s="10">
        <v>7345</v>
      </c>
      <c r="C7348" s="71">
        <v>0.73450000000000004</v>
      </c>
      <c r="D7348" s="74">
        <v>755447</v>
      </c>
      <c r="E7348" s="61">
        <v>701922</v>
      </c>
      <c r="F7348" s="68">
        <v>0.18886174999999999</v>
      </c>
      <c r="G7348" s="292">
        <v>0.17548050000000001</v>
      </c>
      <c r="H7348" s="68">
        <v>0.20145253333333332</v>
      </c>
      <c r="I7348" s="68">
        <v>0.18717919999999999</v>
      </c>
      <c r="T7348" s="91"/>
      <c r="U7348" s="91"/>
      <c r="AA7348" s="91"/>
      <c r="AB7348" s="91"/>
      <c r="AC7348" s="91"/>
      <c r="AD7348" s="91"/>
      <c r="AE7348" s="91"/>
      <c r="AF7348" s="91"/>
    </row>
    <row r="7349" spans="1:32" x14ac:dyDescent="0.3">
      <c r="A7349" s="65">
        <v>0</v>
      </c>
      <c r="B7349" s="10">
        <v>7346</v>
      </c>
      <c r="C7349" s="71">
        <v>0.73460000000000003</v>
      </c>
      <c r="D7349" s="74">
        <v>755447</v>
      </c>
      <c r="E7349" s="61">
        <v>701922</v>
      </c>
      <c r="F7349" s="68">
        <v>0.18886174999999999</v>
      </c>
      <c r="G7349" s="292">
        <v>0.17548050000000001</v>
      </c>
      <c r="H7349" s="68">
        <v>0.20145253333333332</v>
      </c>
      <c r="I7349" s="68">
        <v>0.18717919999999999</v>
      </c>
      <c r="T7349" s="91"/>
      <c r="U7349" s="91"/>
      <c r="AA7349" s="91"/>
      <c r="AB7349" s="91"/>
      <c r="AC7349" s="91"/>
      <c r="AD7349" s="91"/>
      <c r="AE7349" s="91"/>
      <c r="AF7349" s="91"/>
    </row>
    <row r="7350" spans="1:32" x14ac:dyDescent="0.3">
      <c r="A7350" s="65">
        <v>0</v>
      </c>
      <c r="B7350" s="10">
        <v>7347</v>
      </c>
      <c r="C7350" s="71">
        <v>0.73470000000000002</v>
      </c>
      <c r="D7350" s="74">
        <v>755447</v>
      </c>
      <c r="E7350" s="61">
        <v>701922</v>
      </c>
      <c r="F7350" s="68">
        <v>0.18886174999999999</v>
      </c>
      <c r="G7350" s="292">
        <v>0.17548050000000001</v>
      </c>
      <c r="H7350" s="68">
        <v>0.20145253333333332</v>
      </c>
      <c r="I7350" s="68">
        <v>0.18717919999999999</v>
      </c>
      <c r="T7350" s="91"/>
      <c r="U7350" s="91"/>
      <c r="AA7350" s="91"/>
      <c r="AB7350" s="91"/>
      <c r="AC7350" s="91"/>
      <c r="AD7350" s="91"/>
      <c r="AE7350" s="91"/>
      <c r="AF7350" s="91"/>
    </row>
    <row r="7351" spans="1:32" x14ac:dyDescent="0.3">
      <c r="A7351" s="65">
        <v>0</v>
      </c>
      <c r="B7351" s="10">
        <v>7348</v>
      </c>
      <c r="C7351" s="71">
        <v>0.73480000000000001</v>
      </c>
      <c r="D7351" s="74">
        <v>755447</v>
      </c>
      <c r="E7351" s="61">
        <v>701922</v>
      </c>
      <c r="F7351" s="68">
        <v>0.18886174999999999</v>
      </c>
      <c r="G7351" s="292">
        <v>0.17548050000000001</v>
      </c>
      <c r="H7351" s="68">
        <v>0.20145253333333332</v>
      </c>
      <c r="I7351" s="68">
        <v>0.18717919999999999</v>
      </c>
      <c r="T7351" s="91"/>
      <c r="U7351" s="91"/>
      <c r="AA7351" s="91"/>
      <c r="AB7351" s="91"/>
      <c r="AC7351" s="91"/>
      <c r="AD7351" s="91"/>
      <c r="AE7351" s="91"/>
      <c r="AF7351" s="91"/>
    </row>
    <row r="7352" spans="1:32" x14ac:dyDescent="0.3">
      <c r="A7352" s="65">
        <v>0</v>
      </c>
      <c r="B7352" s="10">
        <v>7349</v>
      </c>
      <c r="C7352" s="71">
        <v>0.7349</v>
      </c>
      <c r="D7352" s="74">
        <v>755447</v>
      </c>
      <c r="E7352" s="61">
        <v>701922</v>
      </c>
      <c r="F7352" s="68">
        <v>0.18886174999999999</v>
      </c>
      <c r="G7352" s="292">
        <v>0.17548050000000001</v>
      </c>
      <c r="H7352" s="68">
        <v>0.20145253333333332</v>
      </c>
      <c r="I7352" s="68">
        <v>0.18717919999999999</v>
      </c>
      <c r="T7352" s="91"/>
      <c r="U7352" s="91"/>
      <c r="AA7352" s="91"/>
      <c r="AB7352" s="91"/>
      <c r="AC7352" s="91"/>
      <c r="AD7352" s="91"/>
      <c r="AE7352" s="91"/>
      <c r="AF7352" s="91"/>
    </row>
    <row r="7353" spans="1:32" x14ac:dyDescent="0.3">
      <c r="A7353" s="65">
        <v>0</v>
      </c>
      <c r="B7353" s="10">
        <v>7350</v>
      </c>
      <c r="C7353" s="71">
        <v>0.73499999999999999</v>
      </c>
      <c r="D7353" s="74">
        <v>755447</v>
      </c>
      <c r="E7353" s="61">
        <v>701922</v>
      </c>
      <c r="F7353" s="68">
        <v>0.18886174999999999</v>
      </c>
      <c r="G7353" s="292">
        <v>0.17548050000000001</v>
      </c>
      <c r="H7353" s="68">
        <v>0.20145253333333332</v>
      </c>
      <c r="I7353" s="68">
        <v>0.18717919999999999</v>
      </c>
      <c r="T7353" s="91"/>
      <c r="U7353" s="91"/>
      <c r="AA7353" s="91"/>
      <c r="AB7353" s="91"/>
      <c r="AC7353" s="91"/>
      <c r="AD7353" s="91"/>
      <c r="AE7353" s="91"/>
      <c r="AF7353" s="91"/>
    </row>
    <row r="7354" spans="1:32" x14ac:dyDescent="0.3">
      <c r="A7354" s="65">
        <v>0</v>
      </c>
      <c r="B7354" s="10">
        <v>7351</v>
      </c>
      <c r="C7354" s="71">
        <v>0.73509999999999998</v>
      </c>
      <c r="D7354" s="74">
        <v>755447</v>
      </c>
      <c r="E7354" s="61">
        <v>701922</v>
      </c>
      <c r="F7354" s="68">
        <v>0.18886174999999999</v>
      </c>
      <c r="G7354" s="292">
        <v>0.17548050000000001</v>
      </c>
      <c r="H7354" s="68">
        <v>0.20145253333333332</v>
      </c>
      <c r="I7354" s="68">
        <v>0.18717919999999999</v>
      </c>
      <c r="T7354" s="91"/>
      <c r="U7354" s="91"/>
      <c r="AA7354" s="91"/>
      <c r="AB7354" s="91"/>
      <c r="AC7354" s="91"/>
      <c r="AD7354" s="91"/>
      <c r="AE7354" s="91"/>
      <c r="AF7354" s="91"/>
    </row>
    <row r="7355" spans="1:32" x14ac:dyDescent="0.3">
      <c r="A7355" s="65">
        <v>0</v>
      </c>
      <c r="B7355" s="10">
        <v>7352</v>
      </c>
      <c r="C7355" s="71">
        <v>0.73519999999999996</v>
      </c>
      <c r="D7355" s="74">
        <v>755447</v>
      </c>
      <c r="E7355" s="61">
        <v>701922</v>
      </c>
      <c r="F7355" s="68">
        <v>0.18886174999999999</v>
      </c>
      <c r="G7355" s="292">
        <v>0.17548050000000001</v>
      </c>
      <c r="H7355" s="68">
        <v>0.20145253333333332</v>
      </c>
      <c r="I7355" s="68">
        <v>0.18717919999999999</v>
      </c>
      <c r="T7355" s="91"/>
      <c r="U7355" s="91"/>
      <c r="AA7355" s="91"/>
      <c r="AB7355" s="91"/>
      <c r="AC7355" s="91"/>
      <c r="AD7355" s="91"/>
      <c r="AE7355" s="91"/>
      <c r="AF7355" s="91"/>
    </row>
    <row r="7356" spans="1:32" x14ac:dyDescent="0.3">
      <c r="A7356" s="65">
        <v>0</v>
      </c>
      <c r="B7356" s="10">
        <v>7353</v>
      </c>
      <c r="C7356" s="71">
        <v>0.73529999999999995</v>
      </c>
      <c r="D7356" s="74">
        <v>755447</v>
      </c>
      <c r="E7356" s="61">
        <v>701922</v>
      </c>
      <c r="F7356" s="68">
        <v>0.18886174999999999</v>
      </c>
      <c r="G7356" s="292">
        <v>0.17548050000000001</v>
      </c>
      <c r="H7356" s="68">
        <v>0.20145253333333332</v>
      </c>
      <c r="I7356" s="68">
        <v>0.18717919999999999</v>
      </c>
      <c r="T7356" s="91"/>
      <c r="U7356" s="91"/>
      <c r="AA7356" s="91"/>
      <c r="AB7356" s="91"/>
      <c r="AC7356" s="91"/>
      <c r="AD7356" s="91"/>
      <c r="AE7356" s="91"/>
      <c r="AF7356" s="91"/>
    </row>
    <row r="7357" spans="1:32" x14ac:dyDescent="0.3">
      <c r="A7357" s="65">
        <v>0</v>
      </c>
      <c r="B7357" s="10">
        <v>7354</v>
      </c>
      <c r="C7357" s="71">
        <v>0.73540000000000005</v>
      </c>
      <c r="D7357" s="74">
        <v>755447</v>
      </c>
      <c r="E7357" s="61">
        <v>701922</v>
      </c>
      <c r="F7357" s="68">
        <v>0.18886174999999999</v>
      </c>
      <c r="G7357" s="292">
        <v>0.17548050000000001</v>
      </c>
      <c r="H7357" s="68">
        <v>0.20145253333333332</v>
      </c>
      <c r="I7357" s="68">
        <v>0.18717919999999999</v>
      </c>
      <c r="T7357" s="91"/>
      <c r="U7357" s="91"/>
      <c r="AA7357" s="91"/>
      <c r="AB7357" s="91"/>
      <c r="AC7357" s="91"/>
      <c r="AD7357" s="91"/>
      <c r="AE7357" s="91"/>
      <c r="AF7357" s="91"/>
    </row>
    <row r="7358" spans="1:32" x14ac:dyDescent="0.3">
      <c r="A7358" s="65">
        <v>0</v>
      </c>
      <c r="B7358" s="10">
        <v>7355</v>
      </c>
      <c r="C7358" s="71">
        <v>0.73550000000000004</v>
      </c>
      <c r="D7358" s="74">
        <v>755447</v>
      </c>
      <c r="E7358" s="61">
        <v>701922</v>
      </c>
      <c r="F7358" s="68">
        <v>0.18886174999999999</v>
      </c>
      <c r="G7358" s="292">
        <v>0.17548050000000001</v>
      </c>
      <c r="H7358" s="68">
        <v>0.20145253333333332</v>
      </c>
      <c r="I7358" s="68">
        <v>0.18717919999999999</v>
      </c>
      <c r="T7358" s="91"/>
      <c r="U7358" s="91"/>
      <c r="AA7358" s="91"/>
      <c r="AB7358" s="91"/>
      <c r="AC7358" s="91"/>
      <c r="AD7358" s="91"/>
      <c r="AE7358" s="91"/>
      <c r="AF7358" s="91"/>
    </row>
    <row r="7359" spans="1:32" x14ac:dyDescent="0.3">
      <c r="A7359" s="65">
        <v>0</v>
      </c>
      <c r="B7359" s="10">
        <v>7356</v>
      </c>
      <c r="C7359" s="71">
        <v>0.73560000000000003</v>
      </c>
      <c r="D7359" s="74">
        <v>755447</v>
      </c>
      <c r="E7359" s="61">
        <v>701922</v>
      </c>
      <c r="F7359" s="68">
        <v>0.18886174999999999</v>
      </c>
      <c r="G7359" s="292">
        <v>0.17548050000000001</v>
      </c>
      <c r="H7359" s="68">
        <v>0.20145253333333332</v>
      </c>
      <c r="I7359" s="68">
        <v>0.18717919999999999</v>
      </c>
      <c r="T7359" s="91"/>
      <c r="U7359" s="91"/>
      <c r="AA7359" s="91"/>
      <c r="AB7359" s="91"/>
      <c r="AC7359" s="91"/>
      <c r="AD7359" s="91"/>
      <c r="AE7359" s="91"/>
      <c r="AF7359" s="91"/>
    </row>
    <row r="7360" spans="1:32" x14ac:dyDescent="0.3">
      <c r="A7360" s="65">
        <v>0</v>
      </c>
      <c r="B7360" s="10">
        <v>7357</v>
      </c>
      <c r="C7360" s="71">
        <v>0.73570000000000002</v>
      </c>
      <c r="D7360" s="74">
        <v>755447</v>
      </c>
      <c r="E7360" s="61">
        <v>701922</v>
      </c>
      <c r="F7360" s="68">
        <v>0.18886174999999999</v>
      </c>
      <c r="G7360" s="292">
        <v>0.17548050000000001</v>
      </c>
      <c r="H7360" s="68">
        <v>0.20145253333333332</v>
      </c>
      <c r="I7360" s="68">
        <v>0.18717919999999999</v>
      </c>
      <c r="T7360" s="91"/>
      <c r="U7360" s="91"/>
      <c r="AA7360" s="91"/>
      <c r="AB7360" s="91"/>
      <c r="AC7360" s="91"/>
      <c r="AD7360" s="91"/>
      <c r="AE7360" s="91"/>
      <c r="AF7360" s="91"/>
    </row>
    <row r="7361" spans="1:32" x14ac:dyDescent="0.3">
      <c r="A7361" s="65">
        <v>0</v>
      </c>
      <c r="B7361" s="10">
        <v>7358</v>
      </c>
      <c r="C7361" s="71">
        <v>0.73580000000000001</v>
      </c>
      <c r="D7361" s="74">
        <v>755447</v>
      </c>
      <c r="E7361" s="61">
        <v>701922</v>
      </c>
      <c r="F7361" s="68">
        <v>0.18886174999999999</v>
      </c>
      <c r="G7361" s="292">
        <v>0.17548050000000001</v>
      </c>
      <c r="H7361" s="68">
        <v>0.20145253333333332</v>
      </c>
      <c r="I7361" s="68">
        <v>0.18717919999999999</v>
      </c>
      <c r="T7361" s="91"/>
      <c r="U7361" s="91"/>
      <c r="AA7361" s="91"/>
      <c r="AB7361" s="91"/>
      <c r="AC7361" s="91"/>
      <c r="AD7361" s="91"/>
      <c r="AE7361" s="91"/>
      <c r="AF7361" s="91"/>
    </row>
    <row r="7362" spans="1:32" x14ac:dyDescent="0.3">
      <c r="A7362" s="65">
        <v>0</v>
      </c>
      <c r="B7362" s="10">
        <v>7359</v>
      </c>
      <c r="C7362" s="71">
        <v>0.7359</v>
      </c>
      <c r="D7362" s="74">
        <v>755447</v>
      </c>
      <c r="E7362" s="61">
        <v>701922</v>
      </c>
      <c r="F7362" s="68">
        <v>0.18886174999999999</v>
      </c>
      <c r="G7362" s="292">
        <v>0.17548050000000001</v>
      </c>
      <c r="H7362" s="68">
        <v>0.20145253333333332</v>
      </c>
      <c r="I7362" s="68">
        <v>0.18717919999999999</v>
      </c>
      <c r="T7362" s="91"/>
      <c r="U7362" s="91"/>
      <c r="AA7362" s="91"/>
      <c r="AB7362" s="91"/>
      <c r="AC7362" s="91"/>
      <c r="AD7362" s="91"/>
      <c r="AE7362" s="91"/>
      <c r="AF7362" s="91"/>
    </row>
    <row r="7363" spans="1:32" x14ac:dyDescent="0.3">
      <c r="A7363" s="65">
        <v>0</v>
      </c>
      <c r="B7363" s="10">
        <v>7360</v>
      </c>
      <c r="C7363" s="71">
        <v>0.73599999999999999</v>
      </c>
      <c r="D7363" s="74">
        <v>755447</v>
      </c>
      <c r="E7363" s="61">
        <v>701922</v>
      </c>
      <c r="F7363" s="68">
        <v>0.18886174999999999</v>
      </c>
      <c r="G7363" s="292">
        <v>0.17548050000000001</v>
      </c>
      <c r="H7363" s="68">
        <v>0.20145253333333332</v>
      </c>
      <c r="I7363" s="68">
        <v>0.18717919999999999</v>
      </c>
      <c r="T7363" s="91"/>
      <c r="U7363" s="91"/>
      <c r="AA7363" s="91"/>
      <c r="AB7363" s="91"/>
      <c r="AC7363" s="91"/>
      <c r="AD7363" s="91"/>
      <c r="AE7363" s="91"/>
      <c r="AF7363" s="91"/>
    </row>
    <row r="7364" spans="1:32" x14ac:dyDescent="0.3">
      <c r="A7364" s="65">
        <v>0</v>
      </c>
      <c r="B7364" s="10">
        <v>7361</v>
      </c>
      <c r="C7364" s="71">
        <v>0.73609999999999998</v>
      </c>
      <c r="D7364" s="74">
        <v>755447</v>
      </c>
      <c r="E7364" s="61">
        <v>701922</v>
      </c>
      <c r="F7364" s="68">
        <v>0.18886174999999999</v>
      </c>
      <c r="G7364" s="292">
        <v>0.17548050000000001</v>
      </c>
      <c r="H7364" s="68">
        <v>0.20145253333333332</v>
      </c>
      <c r="I7364" s="68">
        <v>0.18717919999999999</v>
      </c>
      <c r="T7364" s="91"/>
      <c r="U7364" s="91"/>
      <c r="AA7364" s="91"/>
      <c r="AB7364" s="91"/>
      <c r="AC7364" s="91"/>
      <c r="AD7364" s="91"/>
      <c r="AE7364" s="91"/>
      <c r="AF7364" s="91"/>
    </row>
    <row r="7365" spans="1:32" x14ac:dyDescent="0.3">
      <c r="A7365" s="65">
        <v>0</v>
      </c>
      <c r="B7365" s="10">
        <v>7362</v>
      </c>
      <c r="C7365" s="71">
        <v>0.73619999999999997</v>
      </c>
      <c r="D7365" s="74">
        <v>755447</v>
      </c>
      <c r="E7365" s="61">
        <v>701922</v>
      </c>
      <c r="F7365" s="68">
        <v>0.18886174999999999</v>
      </c>
      <c r="G7365" s="292">
        <v>0.17548050000000001</v>
      </c>
      <c r="H7365" s="68">
        <v>0.20145253333333332</v>
      </c>
      <c r="I7365" s="68">
        <v>0.18717919999999999</v>
      </c>
      <c r="T7365" s="91"/>
      <c r="U7365" s="91"/>
      <c r="AA7365" s="91"/>
      <c r="AB7365" s="91"/>
      <c r="AC7365" s="91"/>
      <c r="AD7365" s="91"/>
      <c r="AE7365" s="91"/>
      <c r="AF7365" s="91"/>
    </row>
    <row r="7366" spans="1:32" x14ac:dyDescent="0.3">
      <c r="A7366" s="65">
        <v>0</v>
      </c>
      <c r="B7366" s="10">
        <v>7363</v>
      </c>
      <c r="C7366" s="71">
        <v>0.73629999999999995</v>
      </c>
      <c r="D7366" s="74">
        <v>755447</v>
      </c>
      <c r="E7366" s="61">
        <v>701922</v>
      </c>
      <c r="F7366" s="68">
        <v>0.18886174999999999</v>
      </c>
      <c r="G7366" s="292">
        <v>0.17548050000000001</v>
      </c>
      <c r="H7366" s="68">
        <v>0.20145253333333332</v>
      </c>
      <c r="I7366" s="68">
        <v>0.18717919999999999</v>
      </c>
      <c r="T7366" s="91"/>
      <c r="U7366" s="91"/>
      <c r="AA7366" s="91"/>
      <c r="AB7366" s="91"/>
      <c r="AC7366" s="91"/>
      <c r="AD7366" s="91"/>
      <c r="AE7366" s="91"/>
      <c r="AF7366" s="91"/>
    </row>
    <row r="7367" spans="1:32" x14ac:dyDescent="0.3">
      <c r="A7367" s="65">
        <v>0</v>
      </c>
      <c r="B7367" s="10">
        <v>7364</v>
      </c>
      <c r="C7367" s="71">
        <v>0.73640000000000005</v>
      </c>
      <c r="D7367" s="74">
        <v>755447</v>
      </c>
      <c r="E7367" s="61">
        <v>701922</v>
      </c>
      <c r="F7367" s="68">
        <v>0.18886174999999999</v>
      </c>
      <c r="G7367" s="292">
        <v>0.17548050000000001</v>
      </c>
      <c r="H7367" s="68">
        <v>0.20145253333333332</v>
      </c>
      <c r="I7367" s="68">
        <v>0.18717919999999999</v>
      </c>
      <c r="T7367" s="91"/>
      <c r="U7367" s="91"/>
      <c r="AA7367" s="91"/>
      <c r="AB7367" s="91"/>
      <c r="AC7367" s="91"/>
      <c r="AD7367" s="91"/>
      <c r="AE7367" s="91"/>
      <c r="AF7367" s="91"/>
    </row>
    <row r="7368" spans="1:32" x14ac:dyDescent="0.3">
      <c r="A7368" s="65">
        <v>0</v>
      </c>
      <c r="B7368" s="10">
        <v>7365</v>
      </c>
      <c r="C7368" s="71">
        <v>0.73650000000000004</v>
      </c>
      <c r="D7368" s="74">
        <v>755447</v>
      </c>
      <c r="E7368" s="61">
        <v>701922</v>
      </c>
      <c r="F7368" s="68">
        <v>0.18886174999999999</v>
      </c>
      <c r="G7368" s="292">
        <v>0.17548050000000001</v>
      </c>
      <c r="H7368" s="68">
        <v>0.20145253333333332</v>
      </c>
      <c r="I7368" s="68">
        <v>0.18717919999999999</v>
      </c>
      <c r="T7368" s="91"/>
      <c r="U7368" s="91"/>
      <c r="AA7368" s="91"/>
      <c r="AB7368" s="91"/>
      <c r="AC7368" s="91"/>
      <c r="AD7368" s="91"/>
      <c r="AE7368" s="91"/>
      <c r="AF7368" s="91"/>
    </row>
    <row r="7369" spans="1:32" x14ac:dyDescent="0.3">
      <c r="A7369" s="65">
        <v>0</v>
      </c>
      <c r="B7369" s="10">
        <v>7366</v>
      </c>
      <c r="C7369" s="71">
        <v>0.73660000000000003</v>
      </c>
      <c r="D7369" s="74">
        <v>755447</v>
      </c>
      <c r="E7369" s="61">
        <v>701922</v>
      </c>
      <c r="F7369" s="68">
        <v>0.18886174999999999</v>
      </c>
      <c r="G7369" s="292">
        <v>0.17548050000000001</v>
      </c>
      <c r="H7369" s="68">
        <v>0.20145253333333332</v>
      </c>
      <c r="I7369" s="68">
        <v>0.18717919999999999</v>
      </c>
      <c r="T7369" s="91"/>
      <c r="U7369" s="91"/>
      <c r="AA7369" s="91"/>
      <c r="AB7369" s="91"/>
      <c r="AC7369" s="91"/>
      <c r="AD7369" s="91"/>
      <c r="AE7369" s="91"/>
      <c r="AF7369" s="91"/>
    </row>
    <row r="7370" spans="1:32" x14ac:dyDescent="0.3">
      <c r="A7370" s="65">
        <v>0</v>
      </c>
      <c r="B7370" s="10">
        <v>7367</v>
      </c>
      <c r="C7370" s="71">
        <v>0.73670000000000002</v>
      </c>
      <c r="D7370" s="74">
        <v>755447</v>
      </c>
      <c r="E7370" s="61">
        <v>701922</v>
      </c>
      <c r="F7370" s="68">
        <v>0.18886174999999999</v>
      </c>
      <c r="G7370" s="292">
        <v>0.17548050000000001</v>
      </c>
      <c r="H7370" s="68">
        <v>0.20145253333333332</v>
      </c>
      <c r="I7370" s="68">
        <v>0.18717919999999999</v>
      </c>
      <c r="T7370" s="91"/>
      <c r="U7370" s="91"/>
      <c r="AA7370" s="91"/>
      <c r="AB7370" s="91"/>
      <c r="AC7370" s="91"/>
      <c r="AD7370" s="91"/>
      <c r="AE7370" s="91"/>
      <c r="AF7370" s="91"/>
    </row>
    <row r="7371" spans="1:32" x14ac:dyDescent="0.3">
      <c r="A7371" s="65">
        <v>0</v>
      </c>
      <c r="B7371" s="10">
        <v>7368</v>
      </c>
      <c r="C7371" s="71">
        <v>0.73680000000000001</v>
      </c>
      <c r="D7371" s="74">
        <v>755447</v>
      </c>
      <c r="E7371" s="61">
        <v>701922</v>
      </c>
      <c r="F7371" s="68">
        <v>0.18886174999999999</v>
      </c>
      <c r="G7371" s="292">
        <v>0.17548050000000001</v>
      </c>
      <c r="H7371" s="68">
        <v>0.20145253333333332</v>
      </c>
      <c r="I7371" s="68">
        <v>0.18717919999999999</v>
      </c>
      <c r="T7371" s="91"/>
      <c r="U7371" s="91"/>
      <c r="AA7371" s="91"/>
      <c r="AB7371" s="91"/>
      <c r="AC7371" s="91"/>
      <c r="AD7371" s="91"/>
      <c r="AE7371" s="91"/>
      <c r="AF7371" s="91"/>
    </row>
    <row r="7372" spans="1:32" x14ac:dyDescent="0.3">
      <c r="A7372" s="65">
        <v>0</v>
      </c>
      <c r="B7372" s="10">
        <v>7369</v>
      </c>
      <c r="C7372" s="71">
        <v>0.7369</v>
      </c>
      <c r="D7372" s="74">
        <v>755447</v>
      </c>
      <c r="E7372" s="61">
        <v>701922</v>
      </c>
      <c r="F7372" s="68">
        <v>0.18886174999999999</v>
      </c>
      <c r="G7372" s="292">
        <v>0.17548050000000001</v>
      </c>
      <c r="H7372" s="68">
        <v>0.20145253333333332</v>
      </c>
      <c r="I7372" s="68">
        <v>0.18717919999999999</v>
      </c>
      <c r="T7372" s="91"/>
      <c r="U7372" s="91"/>
      <c r="AA7372" s="91"/>
      <c r="AB7372" s="91"/>
      <c r="AC7372" s="91"/>
      <c r="AD7372" s="91"/>
      <c r="AE7372" s="91"/>
      <c r="AF7372" s="91"/>
    </row>
    <row r="7373" spans="1:32" x14ac:dyDescent="0.3">
      <c r="A7373" s="65">
        <v>0</v>
      </c>
      <c r="B7373" s="10">
        <v>7370</v>
      </c>
      <c r="C7373" s="71">
        <v>0.73699999999999999</v>
      </c>
      <c r="D7373" s="74">
        <v>755447</v>
      </c>
      <c r="E7373" s="61">
        <v>701922</v>
      </c>
      <c r="F7373" s="68">
        <v>0.18886174999999999</v>
      </c>
      <c r="G7373" s="292">
        <v>0.17548050000000001</v>
      </c>
      <c r="H7373" s="68">
        <v>0.20145253333333332</v>
      </c>
      <c r="I7373" s="68">
        <v>0.18717919999999999</v>
      </c>
      <c r="T7373" s="91"/>
      <c r="U7373" s="91"/>
      <c r="AA7373" s="91"/>
      <c r="AB7373" s="91"/>
      <c r="AC7373" s="91"/>
      <c r="AD7373" s="91"/>
      <c r="AE7373" s="91"/>
      <c r="AF7373" s="91"/>
    </row>
    <row r="7374" spans="1:32" x14ac:dyDescent="0.3">
      <c r="A7374" s="65">
        <v>0</v>
      </c>
      <c r="B7374" s="10">
        <v>7371</v>
      </c>
      <c r="C7374" s="71">
        <v>0.73709999999999998</v>
      </c>
      <c r="D7374" s="74">
        <v>755447</v>
      </c>
      <c r="E7374" s="61">
        <v>701922</v>
      </c>
      <c r="F7374" s="68">
        <v>0.18886174999999999</v>
      </c>
      <c r="G7374" s="292">
        <v>0.17548050000000001</v>
      </c>
      <c r="H7374" s="68">
        <v>0.20145253333333332</v>
      </c>
      <c r="I7374" s="68">
        <v>0.18717919999999999</v>
      </c>
      <c r="T7374" s="91"/>
      <c r="U7374" s="91"/>
      <c r="AA7374" s="91"/>
      <c r="AB7374" s="91"/>
      <c r="AC7374" s="91"/>
      <c r="AD7374" s="91"/>
      <c r="AE7374" s="91"/>
      <c r="AF7374" s="91"/>
    </row>
    <row r="7375" spans="1:32" x14ac:dyDescent="0.3">
      <c r="A7375" s="65">
        <v>0</v>
      </c>
      <c r="B7375" s="10">
        <v>7372</v>
      </c>
      <c r="C7375" s="71">
        <v>0.73719999999999997</v>
      </c>
      <c r="D7375" s="74">
        <v>755447</v>
      </c>
      <c r="E7375" s="61">
        <v>701922</v>
      </c>
      <c r="F7375" s="68">
        <v>0.18886174999999999</v>
      </c>
      <c r="G7375" s="292">
        <v>0.17548050000000001</v>
      </c>
      <c r="H7375" s="68">
        <v>0.20145253333333332</v>
      </c>
      <c r="I7375" s="68">
        <v>0.18717919999999999</v>
      </c>
      <c r="T7375" s="91"/>
      <c r="U7375" s="91"/>
      <c r="AA7375" s="91"/>
      <c r="AB7375" s="91"/>
      <c r="AC7375" s="91"/>
      <c r="AD7375" s="91"/>
      <c r="AE7375" s="91"/>
      <c r="AF7375" s="91"/>
    </row>
    <row r="7376" spans="1:32" x14ac:dyDescent="0.3">
      <c r="A7376" s="65">
        <v>0</v>
      </c>
      <c r="B7376" s="10">
        <v>7373</v>
      </c>
      <c r="C7376" s="71">
        <v>0.73729999999999996</v>
      </c>
      <c r="D7376" s="74">
        <v>755447</v>
      </c>
      <c r="E7376" s="61">
        <v>701922</v>
      </c>
      <c r="F7376" s="68">
        <v>0.18886174999999999</v>
      </c>
      <c r="G7376" s="292">
        <v>0.17548050000000001</v>
      </c>
      <c r="H7376" s="68">
        <v>0.20145253333333332</v>
      </c>
      <c r="I7376" s="68">
        <v>0.18717919999999999</v>
      </c>
      <c r="T7376" s="91"/>
      <c r="U7376" s="91"/>
      <c r="AA7376" s="91"/>
      <c r="AB7376" s="91"/>
      <c r="AC7376" s="91"/>
      <c r="AD7376" s="91"/>
      <c r="AE7376" s="91"/>
      <c r="AF7376" s="91"/>
    </row>
    <row r="7377" spans="1:32" x14ac:dyDescent="0.3">
      <c r="A7377" s="65">
        <v>0</v>
      </c>
      <c r="B7377" s="10">
        <v>7374</v>
      </c>
      <c r="C7377" s="71">
        <v>0.73740000000000006</v>
      </c>
      <c r="D7377" s="74">
        <v>755447</v>
      </c>
      <c r="E7377" s="61">
        <v>701922</v>
      </c>
      <c r="F7377" s="68">
        <v>0.18886174999999999</v>
      </c>
      <c r="G7377" s="292">
        <v>0.17548050000000001</v>
      </c>
      <c r="H7377" s="68">
        <v>0.20145253333333332</v>
      </c>
      <c r="I7377" s="68">
        <v>0.18717919999999999</v>
      </c>
      <c r="T7377" s="91"/>
      <c r="U7377" s="91"/>
      <c r="AA7377" s="91"/>
      <c r="AB7377" s="91"/>
      <c r="AC7377" s="91"/>
      <c r="AD7377" s="91"/>
      <c r="AE7377" s="91"/>
      <c r="AF7377" s="91"/>
    </row>
    <row r="7378" spans="1:32" x14ac:dyDescent="0.3">
      <c r="A7378" s="65">
        <v>0</v>
      </c>
      <c r="B7378" s="10">
        <v>7375</v>
      </c>
      <c r="C7378" s="71">
        <v>0.73750000000000004</v>
      </c>
      <c r="D7378" s="74">
        <v>755447</v>
      </c>
      <c r="E7378" s="61">
        <v>701922</v>
      </c>
      <c r="F7378" s="68">
        <v>0.18886174999999999</v>
      </c>
      <c r="G7378" s="292">
        <v>0.17548050000000001</v>
      </c>
      <c r="H7378" s="68">
        <v>0.20145253333333332</v>
      </c>
      <c r="I7378" s="68">
        <v>0.18717919999999999</v>
      </c>
      <c r="T7378" s="91"/>
      <c r="U7378" s="91"/>
      <c r="AA7378" s="91"/>
      <c r="AB7378" s="91"/>
      <c r="AC7378" s="91"/>
      <c r="AD7378" s="91"/>
      <c r="AE7378" s="91"/>
      <c r="AF7378" s="91"/>
    </row>
    <row r="7379" spans="1:32" x14ac:dyDescent="0.3">
      <c r="A7379" s="65">
        <v>0</v>
      </c>
      <c r="B7379" s="10">
        <v>7376</v>
      </c>
      <c r="C7379" s="71">
        <v>0.73760000000000003</v>
      </c>
      <c r="D7379" s="74">
        <v>755447</v>
      </c>
      <c r="E7379" s="61">
        <v>701922</v>
      </c>
      <c r="F7379" s="68">
        <v>0.18886174999999999</v>
      </c>
      <c r="G7379" s="292">
        <v>0.17548050000000001</v>
      </c>
      <c r="H7379" s="68">
        <v>0.20145253333333332</v>
      </c>
      <c r="I7379" s="68">
        <v>0.18717919999999999</v>
      </c>
      <c r="T7379" s="91"/>
      <c r="U7379" s="91"/>
      <c r="AA7379" s="91"/>
      <c r="AB7379" s="91"/>
      <c r="AC7379" s="91"/>
      <c r="AD7379" s="91"/>
      <c r="AE7379" s="91"/>
      <c r="AF7379" s="91"/>
    </row>
    <row r="7380" spans="1:32" x14ac:dyDescent="0.3">
      <c r="A7380" s="65">
        <v>0</v>
      </c>
      <c r="B7380" s="10">
        <v>7377</v>
      </c>
      <c r="C7380" s="71">
        <v>0.73770000000000002</v>
      </c>
      <c r="D7380" s="74">
        <v>755447</v>
      </c>
      <c r="E7380" s="61">
        <v>701922</v>
      </c>
      <c r="F7380" s="68">
        <v>0.18886174999999999</v>
      </c>
      <c r="G7380" s="292">
        <v>0.17548050000000001</v>
      </c>
      <c r="H7380" s="68">
        <v>0.20145253333333332</v>
      </c>
      <c r="I7380" s="68">
        <v>0.18717919999999999</v>
      </c>
      <c r="T7380" s="91"/>
      <c r="U7380" s="91"/>
      <c r="AA7380" s="91"/>
      <c r="AB7380" s="91"/>
      <c r="AC7380" s="91"/>
      <c r="AD7380" s="91"/>
      <c r="AE7380" s="91"/>
      <c r="AF7380" s="91"/>
    </row>
    <row r="7381" spans="1:32" x14ac:dyDescent="0.3">
      <c r="A7381" s="65">
        <v>0</v>
      </c>
      <c r="B7381" s="10">
        <v>7378</v>
      </c>
      <c r="C7381" s="71">
        <v>0.73780000000000001</v>
      </c>
      <c r="D7381" s="74">
        <v>755447</v>
      </c>
      <c r="E7381" s="61">
        <v>701922</v>
      </c>
      <c r="F7381" s="68">
        <v>0.18886174999999999</v>
      </c>
      <c r="G7381" s="292">
        <v>0.17548050000000001</v>
      </c>
      <c r="H7381" s="68">
        <v>0.20145253333333332</v>
      </c>
      <c r="I7381" s="68">
        <v>0.18717919999999999</v>
      </c>
      <c r="T7381" s="91"/>
      <c r="U7381" s="91"/>
      <c r="AA7381" s="91"/>
      <c r="AB7381" s="91"/>
      <c r="AC7381" s="91"/>
      <c r="AD7381" s="91"/>
      <c r="AE7381" s="91"/>
      <c r="AF7381" s="91"/>
    </row>
    <row r="7382" spans="1:32" x14ac:dyDescent="0.3">
      <c r="A7382" s="65">
        <v>0</v>
      </c>
      <c r="B7382" s="10">
        <v>7379</v>
      </c>
      <c r="C7382" s="71">
        <v>0.7379</v>
      </c>
      <c r="D7382" s="74">
        <v>755447</v>
      </c>
      <c r="E7382" s="61">
        <v>701922</v>
      </c>
      <c r="F7382" s="68">
        <v>0.18886174999999999</v>
      </c>
      <c r="G7382" s="292">
        <v>0.17548050000000001</v>
      </c>
      <c r="H7382" s="68">
        <v>0.20145253333333332</v>
      </c>
      <c r="I7382" s="68">
        <v>0.18717919999999999</v>
      </c>
      <c r="T7382" s="91"/>
      <c r="U7382" s="91"/>
      <c r="AA7382" s="91"/>
      <c r="AB7382" s="91"/>
      <c r="AC7382" s="91"/>
      <c r="AD7382" s="91"/>
      <c r="AE7382" s="91"/>
      <c r="AF7382" s="91"/>
    </row>
    <row r="7383" spans="1:32" x14ac:dyDescent="0.3">
      <c r="A7383" s="65">
        <v>0</v>
      </c>
      <c r="B7383" s="10">
        <v>7380</v>
      </c>
      <c r="C7383" s="71">
        <v>0.73799999999999999</v>
      </c>
      <c r="D7383" s="74">
        <v>755447</v>
      </c>
      <c r="E7383" s="61">
        <v>701922</v>
      </c>
      <c r="F7383" s="68">
        <v>0.18886174999999999</v>
      </c>
      <c r="G7383" s="292">
        <v>0.17548050000000001</v>
      </c>
      <c r="H7383" s="68">
        <v>0.20145253333333332</v>
      </c>
      <c r="I7383" s="68">
        <v>0.18717919999999999</v>
      </c>
      <c r="T7383" s="91"/>
      <c r="U7383" s="91"/>
      <c r="AA7383" s="91"/>
      <c r="AB7383" s="91"/>
      <c r="AC7383" s="91"/>
      <c r="AD7383" s="91"/>
      <c r="AE7383" s="91"/>
      <c r="AF7383" s="91"/>
    </row>
    <row r="7384" spans="1:32" x14ac:dyDescent="0.3">
      <c r="A7384" s="65">
        <v>0</v>
      </c>
      <c r="B7384" s="10">
        <v>7381</v>
      </c>
      <c r="C7384" s="71">
        <v>0.73809999999999998</v>
      </c>
      <c r="D7384" s="74">
        <v>755447</v>
      </c>
      <c r="E7384" s="61">
        <v>701922</v>
      </c>
      <c r="F7384" s="68">
        <v>0.18886174999999999</v>
      </c>
      <c r="G7384" s="292">
        <v>0.17548050000000001</v>
      </c>
      <c r="H7384" s="68">
        <v>0.20145253333333332</v>
      </c>
      <c r="I7384" s="68">
        <v>0.18717919999999999</v>
      </c>
      <c r="T7384" s="91"/>
      <c r="U7384" s="91"/>
      <c r="AA7384" s="91"/>
      <c r="AB7384" s="91"/>
      <c r="AC7384" s="91"/>
      <c r="AD7384" s="91"/>
      <c r="AE7384" s="91"/>
      <c r="AF7384" s="91"/>
    </row>
    <row r="7385" spans="1:32" x14ac:dyDescent="0.3">
      <c r="A7385" s="65">
        <v>0</v>
      </c>
      <c r="B7385" s="10">
        <v>7382</v>
      </c>
      <c r="C7385" s="71">
        <v>0.73819999999999997</v>
      </c>
      <c r="D7385" s="74">
        <v>755447</v>
      </c>
      <c r="E7385" s="61">
        <v>701922</v>
      </c>
      <c r="F7385" s="68">
        <v>0.18886174999999999</v>
      </c>
      <c r="G7385" s="292">
        <v>0.17548050000000001</v>
      </c>
      <c r="H7385" s="68">
        <v>0.20145253333333332</v>
      </c>
      <c r="I7385" s="68">
        <v>0.18717919999999999</v>
      </c>
      <c r="T7385" s="91"/>
      <c r="U7385" s="91"/>
      <c r="AA7385" s="91"/>
      <c r="AB7385" s="91"/>
      <c r="AC7385" s="91"/>
      <c r="AD7385" s="91"/>
      <c r="AE7385" s="91"/>
      <c r="AF7385" s="91"/>
    </row>
    <row r="7386" spans="1:32" x14ac:dyDescent="0.3">
      <c r="A7386" s="65">
        <v>0</v>
      </c>
      <c r="B7386" s="10">
        <v>7383</v>
      </c>
      <c r="C7386" s="71">
        <v>0.73829999999999996</v>
      </c>
      <c r="D7386" s="74">
        <v>755447</v>
      </c>
      <c r="E7386" s="61">
        <v>701922</v>
      </c>
      <c r="F7386" s="68">
        <v>0.18886174999999999</v>
      </c>
      <c r="G7386" s="292">
        <v>0.17548050000000001</v>
      </c>
      <c r="H7386" s="68">
        <v>0.20145253333333332</v>
      </c>
      <c r="I7386" s="68">
        <v>0.18717919999999999</v>
      </c>
      <c r="T7386" s="91"/>
      <c r="U7386" s="91"/>
      <c r="AA7386" s="91"/>
      <c r="AB7386" s="91"/>
      <c r="AC7386" s="91"/>
      <c r="AD7386" s="91"/>
      <c r="AE7386" s="91"/>
      <c r="AF7386" s="91"/>
    </row>
    <row r="7387" spans="1:32" x14ac:dyDescent="0.3">
      <c r="A7387" s="65">
        <v>0</v>
      </c>
      <c r="B7387" s="10">
        <v>7384</v>
      </c>
      <c r="C7387" s="71">
        <v>0.73839999999999995</v>
      </c>
      <c r="D7387" s="74">
        <v>755447</v>
      </c>
      <c r="E7387" s="61">
        <v>701922</v>
      </c>
      <c r="F7387" s="68">
        <v>0.18886174999999999</v>
      </c>
      <c r="G7387" s="292">
        <v>0.17548050000000001</v>
      </c>
      <c r="H7387" s="68">
        <v>0.20145253333333332</v>
      </c>
      <c r="I7387" s="68">
        <v>0.18717919999999999</v>
      </c>
      <c r="T7387" s="91"/>
      <c r="U7387" s="91"/>
      <c r="AA7387" s="91"/>
      <c r="AB7387" s="91"/>
      <c r="AC7387" s="91"/>
      <c r="AD7387" s="91"/>
      <c r="AE7387" s="91"/>
      <c r="AF7387" s="91"/>
    </row>
    <row r="7388" spans="1:32" x14ac:dyDescent="0.3">
      <c r="A7388" s="65">
        <v>0</v>
      </c>
      <c r="B7388" s="10">
        <v>7385</v>
      </c>
      <c r="C7388" s="71">
        <v>0.73850000000000005</v>
      </c>
      <c r="D7388" s="74">
        <v>755447</v>
      </c>
      <c r="E7388" s="61">
        <v>701922</v>
      </c>
      <c r="F7388" s="68">
        <v>0.18886174999999999</v>
      </c>
      <c r="G7388" s="292">
        <v>0.17548050000000001</v>
      </c>
      <c r="H7388" s="68">
        <v>0.20145253333333332</v>
      </c>
      <c r="I7388" s="68">
        <v>0.18717919999999999</v>
      </c>
      <c r="T7388" s="91"/>
      <c r="U7388" s="91"/>
      <c r="AA7388" s="91"/>
      <c r="AB7388" s="91"/>
      <c r="AC7388" s="91"/>
      <c r="AD7388" s="91"/>
      <c r="AE7388" s="91"/>
      <c r="AF7388" s="91"/>
    </row>
    <row r="7389" spans="1:32" x14ac:dyDescent="0.3">
      <c r="A7389" s="65">
        <v>0</v>
      </c>
      <c r="B7389" s="10">
        <v>7386</v>
      </c>
      <c r="C7389" s="71">
        <v>0.73860000000000003</v>
      </c>
      <c r="D7389" s="74">
        <v>755447</v>
      </c>
      <c r="E7389" s="61">
        <v>701922</v>
      </c>
      <c r="F7389" s="68">
        <v>0.18886174999999999</v>
      </c>
      <c r="G7389" s="292">
        <v>0.17548050000000001</v>
      </c>
      <c r="H7389" s="68">
        <v>0.20145253333333332</v>
      </c>
      <c r="I7389" s="68">
        <v>0.18717919999999999</v>
      </c>
      <c r="T7389" s="91"/>
      <c r="U7389" s="91"/>
      <c r="AA7389" s="91"/>
      <c r="AB7389" s="91"/>
      <c r="AC7389" s="91"/>
      <c r="AD7389" s="91"/>
      <c r="AE7389" s="91"/>
      <c r="AF7389" s="91"/>
    </row>
    <row r="7390" spans="1:32" x14ac:dyDescent="0.3">
      <c r="A7390" s="65">
        <v>0</v>
      </c>
      <c r="B7390" s="10">
        <v>7387</v>
      </c>
      <c r="C7390" s="71">
        <v>0.73870000000000002</v>
      </c>
      <c r="D7390" s="74">
        <v>755447</v>
      </c>
      <c r="E7390" s="61">
        <v>701922</v>
      </c>
      <c r="F7390" s="68">
        <v>0.18886174999999999</v>
      </c>
      <c r="G7390" s="292">
        <v>0.17548050000000001</v>
      </c>
      <c r="H7390" s="68">
        <v>0.20145253333333332</v>
      </c>
      <c r="I7390" s="68">
        <v>0.18717919999999999</v>
      </c>
      <c r="T7390" s="91"/>
      <c r="U7390" s="91"/>
      <c r="AA7390" s="91"/>
      <c r="AB7390" s="91"/>
      <c r="AC7390" s="91"/>
      <c r="AD7390" s="91"/>
      <c r="AE7390" s="91"/>
      <c r="AF7390" s="91"/>
    </row>
    <row r="7391" spans="1:32" x14ac:dyDescent="0.3">
      <c r="A7391" s="65">
        <v>0</v>
      </c>
      <c r="B7391" s="10">
        <v>7388</v>
      </c>
      <c r="C7391" s="71">
        <v>0.73880000000000001</v>
      </c>
      <c r="D7391" s="74">
        <v>755447</v>
      </c>
      <c r="E7391" s="61">
        <v>701922</v>
      </c>
      <c r="F7391" s="68">
        <v>0.18886174999999999</v>
      </c>
      <c r="G7391" s="292">
        <v>0.17548050000000001</v>
      </c>
      <c r="H7391" s="68">
        <v>0.20145253333333332</v>
      </c>
      <c r="I7391" s="68">
        <v>0.18717919999999999</v>
      </c>
      <c r="T7391" s="91"/>
      <c r="U7391" s="91"/>
      <c r="AA7391" s="91"/>
      <c r="AB7391" s="91"/>
      <c r="AC7391" s="91"/>
      <c r="AD7391" s="91"/>
      <c r="AE7391" s="91"/>
      <c r="AF7391" s="91"/>
    </row>
    <row r="7392" spans="1:32" x14ac:dyDescent="0.3">
      <c r="A7392" s="65">
        <v>0</v>
      </c>
      <c r="B7392" s="10">
        <v>7389</v>
      </c>
      <c r="C7392" s="71">
        <v>0.7389</v>
      </c>
      <c r="D7392" s="74">
        <v>755447</v>
      </c>
      <c r="E7392" s="61">
        <v>701922</v>
      </c>
      <c r="F7392" s="68">
        <v>0.18886174999999999</v>
      </c>
      <c r="G7392" s="292">
        <v>0.17548050000000001</v>
      </c>
      <c r="H7392" s="68">
        <v>0.20145253333333332</v>
      </c>
      <c r="I7392" s="68">
        <v>0.18717919999999999</v>
      </c>
      <c r="T7392" s="91"/>
      <c r="U7392" s="91"/>
      <c r="AA7392" s="91"/>
      <c r="AB7392" s="91"/>
      <c r="AC7392" s="91"/>
      <c r="AD7392" s="91"/>
      <c r="AE7392" s="91"/>
      <c r="AF7392" s="91"/>
    </row>
    <row r="7393" spans="1:32" x14ac:dyDescent="0.3">
      <c r="A7393" s="65">
        <v>0</v>
      </c>
      <c r="B7393" s="10">
        <v>7390</v>
      </c>
      <c r="C7393" s="71">
        <v>0.73899999999999999</v>
      </c>
      <c r="D7393" s="74">
        <v>755447</v>
      </c>
      <c r="E7393" s="61">
        <v>701922</v>
      </c>
      <c r="F7393" s="68">
        <v>0.18886174999999999</v>
      </c>
      <c r="G7393" s="292">
        <v>0.17548050000000001</v>
      </c>
      <c r="H7393" s="68">
        <v>0.20145253333333332</v>
      </c>
      <c r="I7393" s="68">
        <v>0.18717919999999999</v>
      </c>
      <c r="T7393" s="91"/>
      <c r="U7393" s="91"/>
      <c r="AA7393" s="91"/>
      <c r="AB7393" s="91"/>
      <c r="AC7393" s="91"/>
      <c r="AD7393" s="91"/>
      <c r="AE7393" s="91"/>
      <c r="AF7393" s="91"/>
    </row>
    <row r="7394" spans="1:32" x14ac:dyDescent="0.3">
      <c r="A7394" s="65">
        <v>0</v>
      </c>
      <c r="B7394" s="10">
        <v>7391</v>
      </c>
      <c r="C7394" s="71">
        <v>0.73909999999999998</v>
      </c>
      <c r="D7394" s="74">
        <v>755447</v>
      </c>
      <c r="E7394" s="61">
        <v>701922</v>
      </c>
      <c r="F7394" s="68">
        <v>0.18886174999999999</v>
      </c>
      <c r="G7394" s="292">
        <v>0.17548050000000001</v>
      </c>
      <c r="H7394" s="68">
        <v>0.20145253333333332</v>
      </c>
      <c r="I7394" s="68">
        <v>0.18717919999999999</v>
      </c>
      <c r="T7394" s="91"/>
      <c r="U7394" s="91"/>
      <c r="AA7394" s="91"/>
      <c r="AB7394" s="91"/>
      <c r="AC7394" s="91"/>
      <c r="AD7394" s="91"/>
      <c r="AE7394" s="91"/>
      <c r="AF7394" s="91"/>
    </row>
    <row r="7395" spans="1:32" x14ac:dyDescent="0.3">
      <c r="A7395" s="65">
        <v>0</v>
      </c>
      <c r="B7395" s="10">
        <v>7392</v>
      </c>
      <c r="C7395" s="71">
        <v>0.73919999999999997</v>
      </c>
      <c r="D7395" s="74">
        <v>755447</v>
      </c>
      <c r="E7395" s="61">
        <v>701922</v>
      </c>
      <c r="F7395" s="68">
        <v>0.18886174999999999</v>
      </c>
      <c r="G7395" s="292">
        <v>0.17548050000000001</v>
      </c>
      <c r="H7395" s="68">
        <v>0.20145253333333332</v>
      </c>
      <c r="I7395" s="68">
        <v>0.18717919999999999</v>
      </c>
      <c r="T7395" s="91"/>
      <c r="U7395" s="91"/>
      <c r="AA7395" s="91"/>
      <c r="AB7395" s="91"/>
      <c r="AC7395" s="91"/>
      <c r="AD7395" s="91"/>
      <c r="AE7395" s="91"/>
      <c r="AF7395" s="91"/>
    </row>
    <row r="7396" spans="1:32" x14ac:dyDescent="0.3">
      <c r="A7396" s="65">
        <v>0</v>
      </c>
      <c r="B7396" s="10">
        <v>7393</v>
      </c>
      <c r="C7396" s="71">
        <v>0.73929999999999996</v>
      </c>
      <c r="D7396" s="74">
        <v>755447</v>
      </c>
      <c r="E7396" s="61">
        <v>701922</v>
      </c>
      <c r="F7396" s="68">
        <v>0.18886174999999999</v>
      </c>
      <c r="G7396" s="292">
        <v>0.17548050000000001</v>
      </c>
      <c r="H7396" s="68">
        <v>0.20145253333333332</v>
      </c>
      <c r="I7396" s="68">
        <v>0.18717919999999999</v>
      </c>
      <c r="T7396" s="91"/>
      <c r="U7396" s="91"/>
      <c r="AA7396" s="91"/>
      <c r="AB7396" s="91"/>
      <c r="AC7396" s="91"/>
      <c r="AD7396" s="91"/>
      <c r="AE7396" s="91"/>
      <c r="AF7396" s="91"/>
    </row>
    <row r="7397" spans="1:32" x14ac:dyDescent="0.3">
      <c r="A7397" s="65">
        <v>0</v>
      </c>
      <c r="B7397" s="10">
        <v>7394</v>
      </c>
      <c r="C7397" s="71">
        <v>0.73939999999999995</v>
      </c>
      <c r="D7397" s="74">
        <v>755447</v>
      </c>
      <c r="E7397" s="61">
        <v>701922</v>
      </c>
      <c r="F7397" s="68">
        <v>0.18886174999999999</v>
      </c>
      <c r="G7397" s="292">
        <v>0.17548050000000001</v>
      </c>
      <c r="H7397" s="68">
        <v>0.20145253333333332</v>
      </c>
      <c r="I7397" s="68">
        <v>0.18717919999999999</v>
      </c>
      <c r="T7397" s="91"/>
      <c r="U7397" s="91"/>
      <c r="AA7397" s="91"/>
      <c r="AB7397" s="91"/>
      <c r="AC7397" s="91"/>
      <c r="AD7397" s="91"/>
      <c r="AE7397" s="91"/>
      <c r="AF7397" s="91"/>
    </row>
    <row r="7398" spans="1:32" x14ac:dyDescent="0.3">
      <c r="A7398" s="65">
        <v>0</v>
      </c>
      <c r="B7398" s="10">
        <v>7395</v>
      </c>
      <c r="C7398" s="71">
        <v>0.73950000000000005</v>
      </c>
      <c r="D7398" s="74">
        <v>755447</v>
      </c>
      <c r="E7398" s="61">
        <v>701922</v>
      </c>
      <c r="F7398" s="68">
        <v>0.18886174999999999</v>
      </c>
      <c r="G7398" s="292">
        <v>0.17548050000000001</v>
      </c>
      <c r="H7398" s="68">
        <v>0.20145253333333332</v>
      </c>
      <c r="I7398" s="68">
        <v>0.18717919999999999</v>
      </c>
      <c r="T7398" s="91"/>
      <c r="U7398" s="91"/>
      <c r="AA7398" s="91"/>
      <c r="AB7398" s="91"/>
      <c r="AC7398" s="91"/>
      <c r="AD7398" s="91"/>
      <c r="AE7398" s="91"/>
      <c r="AF7398" s="91"/>
    </row>
    <row r="7399" spans="1:32" x14ac:dyDescent="0.3">
      <c r="A7399" s="65">
        <v>0</v>
      </c>
      <c r="B7399" s="10">
        <v>7396</v>
      </c>
      <c r="C7399" s="71">
        <v>0.73960000000000004</v>
      </c>
      <c r="D7399" s="74">
        <v>755447</v>
      </c>
      <c r="E7399" s="61">
        <v>701922</v>
      </c>
      <c r="F7399" s="68">
        <v>0.18886174999999999</v>
      </c>
      <c r="G7399" s="292">
        <v>0.17548050000000001</v>
      </c>
      <c r="H7399" s="68">
        <v>0.20145253333333332</v>
      </c>
      <c r="I7399" s="68">
        <v>0.18717919999999999</v>
      </c>
      <c r="T7399" s="91"/>
      <c r="U7399" s="91"/>
      <c r="AA7399" s="91"/>
      <c r="AB7399" s="91"/>
      <c r="AC7399" s="91"/>
      <c r="AD7399" s="91"/>
      <c r="AE7399" s="91"/>
      <c r="AF7399" s="91"/>
    </row>
    <row r="7400" spans="1:32" x14ac:dyDescent="0.3">
      <c r="A7400" s="65">
        <v>0</v>
      </c>
      <c r="B7400" s="10">
        <v>7397</v>
      </c>
      <c r="C7400" s="71">
        <v>0.73970000000000002</v>
      </c>
      <c r="D7400" s="74">
        <v>755447</v>
      </c>
      <c r="E7400" s="61">
        <v>701922</v>
      </c>
      <c r="F7400" s="68">
        <v>0.18886174999999999</v>
      </c>
      <c r="G7400" s="292">
        <v>0.17548050000000001</v>
      </c>
      <c r="H7400" s="68">
        <v>0.20145253333333332</v>
      </c>
      <c r="I7400" s="68">
        <v>0.18717919999999999</v>
      </c>
      <c r="T7400" s="91"/>
      <c r="U7400" s="91"/>
      <c r="AA7400" s="91"/>
      <c r="AB7400" s="91"/>
      <c r="AC7400" s="91"/>
      <c r="AD7400" s="91"/>
      <c r="AE7400" s="91"/>
      <c r="AF7400" s="91"/>
    </row>
    <row r="7401" spans="1:32" x14ac:dyDescent="0.3">
      <c r="A7401" s="65">
        <v>0</v>
      </c>
      <c r="B7401" s="10">
        <v>7398</v>
      </c>
      <c r="C7401" s="71">
        <v>0.73980000000000001</v>
      </c>
      <c r="D7401" s="74">
        <v>755447</v>
      </c>
      <c r="E7401" s="61">
        <v>701922</v>
      </c>
      <c r="F7401" s="68">
        <v>0.18886174999999999</v>
      </c>
      <c r="G7401" s="292">
        <v>0.17548050000000001</v>
      </c>
      <c r="H7401" s="68">
        <v>0.20145253333333332</v>
      </c>
      <c r="I7401" s="68">
        <v>0.18717919999999999</v>
      </c>
      <c r="T7401" s="91"/>
      <c r="U7401" s="91"/>
      <c r="AA7401" s="91"/>
      <c r="AB7401" s="91"/>
      <c r="AC7401" s="91"/>
      <c r="AD7401" s="91"/>
      <c r="AE7401" s="91"/>
      <c r="AF7401" s="91"/>
    </row>
    <row r="7402" spans="1:32" x14ac:dyDescent="0.3">
      <c r="A7402" s="65">
        <v>0</v>
      </c>
      <c r="B7402" s="10">
        <v>7399</v>
      </c>
      <c r="C7402" s="71">
        <v>0.7399</v>
      </c>
      <c r="D7402" s="74">
        <v>755447</v>
      </c>
      <c r="E7402" s="61">
        <v>701922</v>
      </c>
      <c r="F7402" s="68">
        <v>0.18886174999999999</v>
      </c>
      <c r="G7402" s="292">
        <v>0.17548050000000001</v>
      </c>
      <c r="H7402" s="68">
        <v>0.20145253333333332</v>
      </c>
      <c r="I7402" s="68">
        <v>0.18717919999999999</v>
      </c>
      <c r="T7402" s="91"/>
      <c r="U7402" s="91"/>
      <c r="AA7402" s="91"/>
      <c r="AB7402" s="91"/>
      <c r="AC7402" s="91"/>
      <c r="AD7402" s="91"/>
      <c r="AE7402" s="91"/>
      <c r="AF7402" s="91"/>
    </row>
    <row r="7403" spans="1:32" x14ac:dyDescent="0.3">
      <c r="A7403" s="65">
        <v>0</v>
      </c>
      <c r="B7403" s="10">
        <v>7400</v>
      </c>
      <c r="C7403" s="71">
        <v>0.74</v>
      </c>
      <c r="D7403" s="74">
        <v>755447</v>
      </c>
      <c r="E7403" s="61">
        <v>701922</v>
      </c>
      <c r="F7403" s="68">
        <v>0.18886174999999999</v>
      </c>
      <c r="G7403" s="292">
        <v>0.17548050000000001</v>
      </c>
      <c r="H7403" s="68">
        <v>0.20145253333333332</v>
      </c>
      <c r="I7403" s="68">
        <v>0.18717919999999999</v>
      </c>
      <c r="T7403" s="91"/>
      <c r="U7403" s="91"/>
      <c r="AA7403" s="91"/>
      <c r="AB7403" s="91"/>
      <c r="AC7403" s="91"/>
      <c r="AD7403" s="91"/>
      <c r="AE7403" s="91"/>
      <c r="AF7403" s="91"/>
    </row>
    <row r="7404" spans="1:32" x14ac:dyDescent="0.3">
      <c r="A7404" s="65">
        <v>0</v>
      </c>
      <c r="B7404" s="10">
        <v>7401</v>
      </c>
      <c r="C7404" s="71">
        <v>0.74009999999999998</v>
      </c>
      <c r="D7404" s="74">
        <v>755447</v>
      </c>
      <c r="E7404" s="61">
        <v>701922</v>
      </c>
      <c r="F7404" s="68">
        <v>0.18886174999999999</v>
      </c>
      <c r="G7404" s="292">
        <v>0.17548050000000001</v>
      </c>
      <c r="H7404" s="68">
        <v>0.20145253333333332</v>
      </c>
      <c r="I7404" s="68">
        <v>0.18717919999999999</v>
      </c>
      <c r="T7404" s="91"/>
      <c r="U7404" s="91"/>
      <c r="AA7404" s="91"/>
      <c r="AB7404" s="91"/>
      <c r="AC7404" s="91"/>
      <c r="AD7404" s="91"/>
      <c r="AE7404" s="91"/>
      <c r="AF7404" s="91"/>
    </row>
    <row r="7405" spans="1:32" x14ac:dyDescent="0.3">
      <c r="A7405" s="65">
        <v>0</v>
      </c>
      <c r="B7405" s="10">
        <v>7402</v>
      </c>
      <c r="C7405" s="71">
        <v>0.74019999999999997</v>
      </c>
      <c r="D7405" s="74">
        <v>755447</v>
      </c>
      <c r="E7405" s="61">
        <v>701922</v>
      </c>
      <c r="F7405" s="68">
        <v>0.18886174999999999</v>
      </c>
      <c r="G7405" s="292">
        <v>0.17548050000000001</v>
      </c>
      <c r="H7405" s="68">
        <v>0.20145253333333332</v>
      </c>
      <c r="I7405" s="68">
        <v>0.18717919999999999</v>
      </c>
      <c r="T7405" s="91"/>
      <c r="U7405" s="91"/>
      <c r="AA7405" s="91"/>
      <c r="AB7405" s="91"/>
      <c r="AC7405" s="91"/>
      <c r="AD7405" s="91"/>
      <c r="AE7405" s="91"/>
      <c r="AF7405" s="91"/>
    </row>
    <row r="7406" spans="1:32" x14ac:dyDescent="0.3">
      <c r="A7406" s="65">
        <v>0</v>
      </c>
      <c r="B7406" s="10">
        <v>7403</v>
      </c>
      <c r="C7406" s="71">
        <v>0.74029999999999996</v>
      </c>
      <c r="D7406" s="74">
        <v>755447</v>
      </c>
      <c r="E7406" s="61">
        <v>701922</v>
      </c>
      <c r="F7406" s="68">
        <v>0.18886174999999999</v>
      </c>
      <c r="G7406" s="292">
        <v>0.17548050000000001</v>
      </c>
      <c r="H7406" s="68">
        <v>0.20145253333333332</v>
      </c>
      <c r="I7406" s="68">
        <v>0.18717919999999999</v>
      </c>
      <c r="T7406" s="91"/>
      <c r="U7406" s="91"/>
      <c r="AA7406" s="91"/>
      <c r="AB7406" s="91"/>
      <c r="AC7406" s="91"/>
      <c r="AD7406" s="91"/>
      <c r="AE7406" s="91"/>
      <c r="AF7406" s="91"/>
    </row>
    <row r="7407" spans="1:32" x14ac:dyDescent="0.3">
      <c r="A7407" s="65">
        <v>0</v>
      </c>
      <c r="B7407" s="10">
        <v>7404</v>
      </c>
      <c r="C7407" s="71">
        <v>0.74039999999999995</v>
      </c>
      <c r="D7407" s="74">
        <v>755447</v>
      </c>
      <c r="E7407" s="61">
        <v>701922</v>
      </c>
      <c r="F7407" s="68">
        <v>0.18886174999999999</v>
      </c>
      <c r="G7407" s="292">
        <v>0.17548050000000001</v>
      </c>
      <c r="H7407" s="68">
        <v>0.20145253333333332</v>
      </c>
      <c r="I7407" s="68">
        <v>0.18717919999999999</v>
      </c>
      <c r="T7407" s="91"/>
      <c r="U7407" s="91"/>
      <c r="AA7407" s="91"/>
      <c r="AB7407" s="91"/>
      <c r="AC7407" s="91"/>
      <c r="AD7407" s="91"/>
      <c r="AE7407" s="91"/>
      <c r="AF7407" s="91"/>
    </row>
    <row r="7408" spans="1:32" x14ac:dyDescent="0.3">
      <c r="A7408" s="65">
        <v>0</v>
      </c>
      <c r="B7408" s="10">
        <v>7405</v>
      </c>
      <c r="C7408" s="71">
        <v>0.74050000000000005</v>
      </c>
      <c r="D7408" s="74">
        <v>755447</v>
      </c>
      <c r="E7408" s="61">
        <v>701922</v>
      </c>
      <c r="F7408" s="68">
        <v>0.18886174999999999</v>
      </c>
      <c r="G7408" s="292">
        <v>0.17548050000000001</v>
      </c>
      <c r="H7408" s="68">
        <v>0.20145253333333332</v>
      </c>
      <c r="I7408" s="68">
        <v>0.18717919999999999</v>
      </c>
      <c r="T7408" s="91"/>
      <c r="U7408" s="91"/>
      <c r="AA7408" s="91"/>
      <c r="AB7408" s="91"/>
      <c r="AC7408" s="91"/>
      <c r="AD7408" s="91"/>
      <c r="AE7408" s="91"/>
      <c r="AF7408" s="91"/>
    </row>
    <row r="7409" spans="1:32" x14ac:dyDescent="0.3">
      <c r="A7409" s="65">
        <v>0</v>
      </c>
      <c r="B7409" s="10">
        <v>7406</v>
      </c>
      <c r="C7409" s="71">
        <v>0.74060000000000004</v>
      </c>
      <c r="D7409" s="74">
        <v>755447</v>
      </c>
      <c r="E7409" s="61">
        <v>701922</v>
      </c>
      <c r="F7409" s="68">
        <v>0.18886174999999999</v>
      </c>
      <c r="G7409" s="292">
        <v>0.17548050000000001</v>
      </c>
      <c r="H7409" s="68">
        <v>0.20145253333333332</v>
      </c>
      <c r="I7409" s="68">
        <v>0.18717919999999999</v>
      </c>
      <c r="T7409" s="91"/>
      <c r="U7409" s="91"/>
      <c r="AA7409" s="91"/>
      <c r="AB7409" s="91"/>
      <c r="AC7409" s="91"/>
      <c r="AD7409" s="91"/>
      <c r="AE7409" s="91"/>
      <c r="AF7409" s="91"/>
    </row>
    <row r="7410" spans="1:32" x14ac:dyDescent="0.3">
      <c r="A7410" s="65">
        <v>0</v>
      </c>
      <c r="B7410" s="10">
        <v>7407</v>
      </c>
      <c r="C7410" s="71">
        <v>0.74070000000000003</v>
      </c>
      <c r="D7410" s="74">
        <v>755447</v>
      </c>
      <c r="E7410" s="61">
        <v>701922</v>
      </c>
      <c r="F7410" s="68">
        <v>0.18886174999999999</v>
      </c>
      <c r="G7410" s="292">
        <v>0.17548050000000001</v>
      </c>
      <c r="H7410" s="68">
        <v>0.20145253333333332</v>
      </c>
      <c r="I7410" s="68">
        <v>0.18717919999999999</v>
      </c>
      <c r="T7410" s="91"/>
      <c r="U7410" s="91"/>
      <c r="AA7410" s="91"/>
      <c r="AB7410" s="91"/>
      <c r="AC7410" s="91"/>
      <c r="AD7410" s="91"/>
      <c r="AE7410" s="91"/>
      <c r="AF7410" s="91"/>
    </row>
    <row r="7411" spans="1:32" x14ac:dyDescent="0.3">
      <c r="A7411" s="65">
        <v>0</v>
      </c>
      <c r="B7411" s="10">
        <v>7408</v>
      </c>
      <c r="C7411" s="71">
        <v>0.74080000000000001</v>
      </c>
      <c r="D7411" s="74">
        <v>755447</v>
      </c>
      <c r="E7411" s="61">
        <v>701922</v>
      </c>
      <c r="F7411" s="68">
        <v>0.18886174999999999</v>
      </c>
      <c r="G7411" s="292">
        <v>0.17548050000000001</v>
      </c>
      <c r="H7411" s="68">
        <v>0.20145253333333332</v>
      </c>
      <c r="I7411" s="68">
        <v>0.18717919999999999</v>
      </c>
      <c r="T7411" s="91"/>
      <c r="U7411" s="91"/>
      <c r="AA7411" s="91"/>
      <c r="AB7411" s="91"/>
      <c r="AC7411" s="91"/>
      <c r="AD7411" s="91"/>
      <c r="AE7411" s="91"/>
      <c r="AF7411" s="91"/>
    </row>
    <row r="7412" spans="1:32" x14ac:dyDescent="0.3">
      <c r="A7412" s="65">
        <v>0</v>
      </c>
      <c r="B7412" s="10">
        <v>7409</v>
      </c>
      <c r="C7412" s="71">
        <v>0.7409</v>
      </c>
      <c r="D7412" s="74">
        <v>755447</v>
      </c>
      <c r="E7412" s="61">
        <v>701922</v>
      </c>
      <c r="F7412" s="68">
        <v>0.18886174999999999</v>
      </c>
      <c r="G7412" s="292">
        <v>0.17548050000000001</v>
      </c>
      <c r="H7412" s="68">
        <v>0.20145253333333332</v>
      </c>
      <c r="I7412" s="68">
        <v>0.18717919999999999</v>
      </c>
      <c r="T7412" s="91"/>
      <c r="U7412" s="91"/>
      <c r="AA7412" s="91"/>
      <c r="AB7412" s="91"/>
      <c r="AC7412" s="91"/>
      <c r="AD7412" s="91"/>
      <c r="AE7412" s="91"/>
      <c r="AF7412" s="91"/>
    </row>
    <row r="7413" spans="1:32" x14ac:dyDescent="0.3">
      <c r="A7413" s="65">
        <v>0</v>
      </c>
      <c r="B7413" s="10">
        <v>7410</v>
      </c>
      <c r="C7413" s="71">
        <v>0.74099999999999999</v>
      </c>
      <c r="D7413" s="74">
        <v>755447</v>
      </c>
      <c r="E7413" s="61">
        <v>701922</v>
      </c>
      <c r="F7413" s="68">
        <v>0.18886174999999999</v>
      </c>
      <c r="G7413" s="292">
        <v>0.17548050000000001</v>
      </c>
      <c r="H7413" s="68">
        <v>0.20145253333333332</v>
      </c>
      <c r="I7413" s="68">
        <v>0.18717919999999999</v>
      </c>
      <c r="T7413" s="91"/>
      <c r="U7413" s="91"/>
      <c r="AA7413" s="91"/>
      <c r="AB7413" s="91"/>
      <c r="AC7413" s="91"/>
      <c r="AD7413" s="91"/>
      <c r="AE7413" s="91"/>
      <c r="AF7413" s="91"/>
    </row>
    <row r="7414" spans="1:32" x14ac:dyDescent="0.3">
      <c r="A7414" s="65">
        <v>0</v>
      </c>
      <c r="B7414" s="10">
        <v>7411</v>
      </c>
      <c r="C7414" s="71">
        <v>0.74109999999999998</v>
      </c>
      <c r="D7414" s="74">
        <v>755447</v>
      </c>
      <c r="E7414" s="61">
        <v>701922</v>
      </c>
      <c r="F7414" s="68">
        <v>0.18886174999999999</v>
      </c>
      <c r="G7414" s="292">
        <v>0.17548050000000001</v>
      </c>
      <c r="H7414" s="68">
        <v>0.20145253333333332</v>
      </c>
      <c r="I7414" s="68">
        <v>0.18717919999999999</v>
      </c>
      <c r="T7414" s="91"/>
      <c r="U7414" s="91"/>
      <c r="AA7414" s="91"/>
      <c r="AB7414" s="91"/>
      <c r="AC7414" s="91"/>
      <c r="AD7414" s="91"/>
      <c r="AE7414" s="91"/>
      <c r="AF7414" s="91"/>
    </row>
    <row r="7415" spans="1:32" x14ac:dyDescent="0.3">
      <c r="A7415" s="65">
        <v>0</v>
      </c>
      <c r="B7415" s="10">
        <v>7412</v>
      </c>
      <c r="C7415" s="71">
        <v>0.74119999999999997</v>
      </c>
      <c r="D7415" s="74">
        <v>755447</v>
      </c>
      <c r="E7415" s="61">
        <v>701922</v>
      </c>
      <c r="F7415" s="68">
        <v>0.18886174999999999</v>
      </c>
      <c r="G7415" s="292">
        <v>0.17548050000000001</v>
      </c>
      <c r="H7415" s="68">
        <v>0.20145253333333332</v>
      </c>
      <c r="I7415" s="68">
        <v>0.18717919999999999</v>
      </c>
      <c r="T7415" s="91"/>
      <c r="U7415" s="91"/>
      <c r="AA7415" s="91"/>
      <c r="AB7415" s="91"/>
      <c r="AC7415" s="91"/>
      <c r="AD7415" s="91"/>
      <c r="AE7415" s="91"/>
      <c r="AF7415" s="91"/>
    </row>
    <row r="7416" spans="1:32" x14ac:dyDescent="0.3">
      <c r="A7416" s="65">
        <v>0</v>
      </c>
      <c r="B7416" s="10">
        <v>7413</v>
      </c>
      <c r="C7416" s="71">
        <v>0.74129999999999996</v>
      </c>
      <c r="D7416" s="74">
        <v>755447</v>
      </c>
      <c r="E7416" s="61">
        <v>701922</v>
      </c>
      <c r="F7416" s="68">
        <v>0.18886174999999999</v>
      </c>
      <c r="G7416" s="292">
        <v>0.17548050000000001</v>
      </c>
      <c r="H7416" s="68">
        <v>0.20145253333333332</v>
      </c>
      <c r="I7416" s="68">
        <v>0.18717919999999999</v>
      </c>
      <c r="T7416" s="91"/>
      <c r="U7416" s="91"/>
      <c r="AA7416" s="91"/>
      <c r="AB7416" s="91"/>
      <c r="AC7416" s="91"/>
      <c r="AD7416" s="91"/>
      <c r="AE7416" s="91"/>
      <c r="AF7416" s="91"/>
    </row>
    <row r="7417" spans="1:32" x14ac:dyDescent="0.3">
      <c r="A7417" s="65">
        <v>0</v>
      </c>
      <c r="B7417" s="10">
        <v>7414</v>
      </c>
      <c r="C7417" s="71">
        <v>0.74139999999999995</v>
      </c>
      <c r="D7417" s="74">
        <v>755447</v>
      </c>
      <c r="E7417" s="61">
        <v>701922</v>
      </c>
      <c r="F7417" s="68">
        <v>0.18886174999999999</v>
      </c>
      <c r="G7417" s="292">
        <v>0.17548050000000001</v>
      </c>
      <c r="H7417" s="68">
        <v>0.20145253333333332</v>
      </c>
      <c r="I7417" s="68">
        <v>0.18717919999999999</v>
      </c>
      <c r="T7417" s="91"/>
      <c r="U7417" s="91"/>
      <c r="AA7417" s="91"/>
      <c r="AB7417" s="91"/>
      <c r="AC7417" s="91"/>
      <c r="AD7417" s="91"/>
      <c r="AE7417" s="91"/>
      <c r="AF7417" s="91"/>
    </row>
    <row r="7418" spans="1:32" x14ac:dyDescent="0.3">
      <c r="A7418" s="65">
        <v>0</v>
      </c>
      <c r="B7418" s="10">
        <v>7415</v>
      </c>
      <c r="C7418" s="71">
        <v>0.74150000000000005</v>
      </c>
      <c r="D7418" s="74">
        <v>755447</v>
      </c>
      <c r="E7418" s="61">
        <v>701922</v>
      </c>
      <c r="F7418" s="68">
        <v>0.18886174999999999</v>
      </c>
      <c r="G7418" s="292">
        <v>0.17548050000000001</v>
      </c>
      <c r="H7418" s="68">
        <v>0.20145253333333332</v>
      </c>
      <c r="I7418" s="68">
        <v>0.18717919999999999</v>
      </c>
      <c r="T7418" s="91"/>
      <c r="U7418" s="91"/>
      <c r="AA7418" s="91"/>
      <c r="AB7418" s="91"/>
      <c r="AC7418" s="91"/>
      <c r="AD7418" s="91"/>
      <c r="AE7418" s="91"/>
      <c r="AF7418" s="91"/>
    </row>
    <row r="7419" spans="1:32" x14ac:dyDescent="0.3">
      <c r="A7419" s="65">
        <v>0</v>
      </c>
      <c r="B7419" s="10">
        <v>7416</v>
      </c>
      <c r="C7419" s="71">
        <v>0.74160000000000004</v>
      </c>
      <c r="D7419" s="74">
        <v>755447</v>
      </c>
      <c r="E7419" s="61">
        <v>701922</v>
      </c>
      <c r="F7419" s="68">
        <v>0.18886174999999999</v>
      </c>
      <c r="G7419" s="292">
        <v>0.17548050000000001</v>
      </c>
      <c r="H7419" s="68">
        <v>0.20145253333333332</v>
      </c>
      <c r="I7419" s="68">
        <v>0.18717919999999999</v>
      </c>
      <c r="T7419" s="91"/>
      <c r="U7419" s="91"/>
      <c r="AA7419" s="91"/>
      <c r="AB7419" s="91"/>
      <c r="AC7419" s="91"/>
      <c r="AD7419" s="91"/>
      <c r="AE7419" s="91"/>
      <c r="AF7419" s="91"/>
    </row>
    <row r="7420" spans="1:32" x14ac:dyDescent="0.3">
      <c r="A7420" s="65">
        <v>0</v>
      </c>
      <c r="B7420" s="10">
        <v>7417</v>
      </c>
      <c r="C7420" s="71">
        <v>0.74170000000000003</v>
      </c>
      <c r="D7420" s="74">
        <v>755447</v>
      </c>
      <c r="E7420" s="61">
        <v>701922</v>
      </c>
      <c r="F7420" s="68">
        <v>0.18886174999999999</v>
      </c>
      <c r="G7420" s="292">
        <v>0.17548050000000001</v>
      </c>
      <c r="H7420" s="68">
        <v>0.20145253333333332</v>
      </c>
      <c r="I7420" s="68">
        <v>0.18717919999999999</v>
      </c>
      <c r="T7420" s="91"/>
      <c r="U7420" s="91"/>
      <c r="AA7420" s="91"/>
      <c r="AB7420" s="91"/>
      <c r="AC7420" s="91"/>
      <c r="AD7420" s="91"/>
      <c r="AE7420" s="91"/>
      <c r="AF7420" s="91"/>
    </row>
    <row r="7421" spans="1:32" x14ac:dyDescent="0.3">
      <c r="A7421" s="65">
        <v>0</v>
      </c>
      <c r="B7421" s="10">
        <v>7418</v>
      </c>
      <c r="C7421" s="71">
        <v>0.74180000000000001</v>
      </c>
      <c r="D7421" s="74">
        <v>755447</v>
      </c>
      <c r="E7421" s="61">
        <v>701922</v>
      </c>
      <c r="F7421" s="68">
        <v>0.18886174999999999</v>
      </c>
      <c r="G7421" s="292">
        <v>0.17548050000000001</v>
      </c>
      <c r="H7421" s="68">
        <v>0.20145253333333332</v>
      </c>
      <c r="I7421" s="68">
        <v>0.18717919999999999</v>
      </c>
      <c r="T7421" s="91"/>
      <c r="U7421" s="91"/>
      <c r="AA7421" s="91"/>
      <c r="AB7421" s="91"/>
      <c r="AC7421" s="91"/>
      <c r="AD7421" s="91"/>
      <c r="AE7421" s="91"/>
      <c r="AF7421" s="91"/>
    </row>
    <row r="7422" spans="1:32" x14ac:dyDescent="0.3">
      <c r="A7422" s="65">
        <v>0</v>
      </c>
      <c r="B7422" s="10">
        <v>7419</v>
      </c>
      <c r="C7422" s="71">
        <v>0.7419</v>
      </c>
      <c r="D7422" s="74">
        <v>755447</v>
      </c>
      <c r="E7422" s="61">
        <v>701922</v>
      </c>
      <c r="F7422" s="68">
        <v>0.18886174999999999</v>
      </c>
      <c r="G7422" s="292">
        <v>0.17548050000000001</v>
      </c>
      <c r="H7422" s="68">
        <v>0.20145253333333332</v>
      </c>
      <c r="I7422" s="68">
        <v>0.18717919999999999</v>
      </c>
      <c r="T7422" s="91"/>
      <c r="U7422" s="91"/>
      <c r="AA7422" s="91"/>
      <c r="AB7422" s="91"/>
      <c r="AC7422" s="91"/>
      <c r="AD7422" s="91"/>
      <c r="AE7422" s="91"/>
      <c r="AF7422" s="91"/>
    </row>
    <row r="7423" spans="1:32" x14ac:dyDescent="0.3">
      <c r="A7423" s="65">
        <v>0</v>
      </c>
      <c r="B7423" s="10">
        <v>7420</v>
      </c>
      <c r="C7423" s="71">
        <v>0.74199999999999999</v>
      </c>
      <c r="D7423" s="74">
        <v>755447</v>
      </c>
      <c r="E7423" s="61">
        <v>701922</v>
      </c>
      <c r="F7423" s="68">
        <v>0.18886174999999999</v>
      </c>
      <c r="G7423" s="292">
        <v>0.17548050000000001</v>
      </c>
      <c r="H7423" s="68">
        <v>0.20145253333333332</v>
      </c>
      <c r="I7423" s="68">
        <v>0.18717919999999999</v>
      </c>
      <c r="T7423" s="91"/>
      <c r="U7423" s="91"/>
      <c r="AA7423" s="91"/>
      <c r="AB7423" s="91"/>
      <c r="AC7423" s="91"/>
      <c r="AD7423" s="91"/>
      <c r="AE7423" s="91"/>
      <c r="AF7423" s="91"/>
    </row>
    <row r="7424" spans="1:32" x14ac:dyDescent="0.3">
      <c r="A7424" s="65">
        <v>0</v>
      </c>
      <c r="B7424" s="10">
        <v>7421</v>
      </c>
      <c r="C7424" s="71">
        <v>0.74209999999999998</v>
      </c>
      <c r="D7424" s="74">
        <v>755447</v>
      </c>
      <c r="E7424" s="61">
        <v>701922</v>
      </c>
      <c r="F7424" s="68">
        <v>0.18886174999999999</v>
      </c>
      <c r="G7424" s="292">
        <v>0.17548050000000001</v>
      </c>
      <c r="H7424" s="68">
        <v>0.20145253333333332</v>
      </c>
      <c r="I7424" s="68">
        <v>0.18717919999999999</v>
      </c>
      <c r="T7424" s="91"/>
      <c r="U7424" s="91"/>
      <c r="AA7424" s="91"/>
      <c r="AB7424" s="91"/>
      <c r="AC7424" s="91"/>
      <c r="AD7424" s="91"/>
      <c r="AE7424" s="91"/>
      <c r="AF7424" s="91"/>
    </row>
    <row r="7425" spans="1:32" x14ac:dyDescent="0.3">
      <c r="A7425" s="65">
        <v>0</v>
      </c>
      <c r="B7425" s="10">
        <v>7422</v>
      </c>
      <c r="C7425" s="71">
        <v>0.74219999999999997</v>
      </c>
      <c r="D7425" s="74">
        <v>755447</v>
      </c>
      <c r="E7425" s="61">
        <v>701922</v>
      </c>
      <c r="F7425" s="68">
        <v>0.18886174999999999</v>
      </c>
      <c r="G7425" s="292">
        <v>0.17548050000000001</v>
      </c>
      <c r="H7425" s="68">
        <v>0.20145253333333332</v>
      </c>
      <c r="I7425" s="68">
        <v>0.18717919999999999</v>
      </c>
      <c r="T7425" s="91"/>
      <c r="U7425" s="91"/>
      <c r="AA7425" s="91"/>
      <c r="AB7425" s="91"/>
      <c r="AC7425" s="91"/>
      <c r="AD7425" s="91"/>
      <c r="AE7425" s="91"/>
      <c r="AF7425" s="91"/>
    </row>
    <row r="7426" spans="1:32" x14ac:dyDescent="0.3">
      <c r="A7426" s="65">
        <v>0</v>
      </c>
      <c r="B7426" s="10">
        <v>7423</v>
      </c>
      <c r="C7426" s="71">
        <v>0.74229999999999996</v>
      </c>
      <c r="D7426" s="74">
        <v>755447</v>
      </c>
      <c r="E7426" s="61">
        <v>701922</v>
      </c>
      <c r="F7426" s="68">
        <v>0.18886174999999999</v>
      </c>
      <c r="G7426" s="292">
        <v>0.17548050000000001</v>
      </c>
      <c r="H7426" s="68">
        <v>0.20145253333333332</v>
      </c>
      <c r="I7426" s="68">
        <v>0.18717919999999999</v>
      </c>
      <c r="T7426" s="91"/>
      <c r="U7426" s="91"/>
      <c r="AA7426" s="91"/>
      <c r="AB7426" s="91"/>
      <c r="AC7426" s="91"/>
      <c r="AD7426" s="91"/>
      <c r="AE7426" s="91"/>
      <c r="AF7426" s="91"/>
    </row>
    <row r="7427" spans="1:32" x14ac:dyDescent="0.3">
      <c r="A7427" s="65">
        <v>0</v>
      </c>
      <c r="B7427" s="10">
        <v>7424</v>
      </c>
      <c r="C7427" s="71">
        <v>0.74239999999999995</v>
      </c>
      <c r="D7427" s="74">
        <v>755447</v>
      </c>
      <c r="E7427" s="61">
        <v>701922</v>
      </c>
      <c r="F7427" s="68">
        <v>0.18886174999999999</v>
      </c>
      <c r="G7427" s="292">
        <v>0.17548050000000001</v>
      </c>
      <c r="H7427" s="68">
        <v>0.20145253333333332</v>
      </c>
      <c r="I7427" s="68">
        <v>0.18717919999999999</v>
      </c>
      <c r="T7427" s="91"/>
      <c r="U7427" s="91"/>
      <c r="AA7427" s="91"/>
      <c r="AB7427" s="91"/>
      <c r="AC7427" s="91"/>
      <c r="AD7427" s="91"/>
      <c r="AE7427" s="91"/>
      <c r="AF7427" s="91"/>
    </row>
    <row r="7428" spans="1:32" x14ac:dyDescent="0.3">
      <c r="A7428" s="65">
        <v>0</v>
      </c>
      <c r="B7428" s="10">
        <v>7425</v>
      </c>
      <c r="C7428" s="71">
        <v>0.74250000000000005</v>
      </c>
      <c r="D7428" s="74">
        <v>755447</v>
      </c>
      <c r="E7428" s="61">
        <v>701922</v>
      </c>
      <c r="F7428" s="68">
        <v>0.18886174999999999</v>
      </c>
      <c r="G7428" s="292">
        <v>0.17548050000000001</v>
      </c>
      <c r="H7428" s="68">
        <v>0.20145253333333332</v>
      </c>
      <c r="I7428" s="68">
        <v>0.18717919999999999</v>
      </c>
      <c r="T7428" s="91"/>
      <c r="U7428" s="91"/>
      <c r="AA7428" s="91"/>
      <c r="AB7428" s="91"/>
      <c r="AC7428" s="91"/>
      <c r="AD7428" s="91"/>
      <c r="AE7428" s="91"/>
      <c r="AF7428" s="91"/>
    </row>
    <row r="7429" spans="1:32" x14ac:dyDescent="0.3">
      <c r="A7429" s="65">
        <v>0</v>
      </c>
      <c r="B7429" s="10">
        <v>7426</v>
      </c>
      <c r="C7429" s="71">
        <v>0.74260000000000004</v>
      </c>
      <c r="D7429" s="74">
        <v>755447</v>
      </c>
      <c r="E7429" s="61">
        <v>701922</v>
      </c>
      <c r="F7429" s="68">
        <v>0.18886174999999999</v>
      </c>
      <c r="G7429" s="292">
        <v>0.17548050000000001</v>
      </c>
      <c r="H7429" s="68">
        <v>0.20145253333333332</v>
      </c>
      <c r="I7429" s="68">
        <v>0.18717919999999999</v>
      </c>
      <c r="T7429" s="91"/>
      <c r="U7429" s="91"/>
      <c r="AA7429" s="91"/>
      <c r="AB7429" s="91"/>
      <c r="AC7429" s="91"/>
      <c r="AD7429" s="91"/>
      <c r="AE7429" s="91"/>
      <c r="AF7429" s="91"/>
    </row>
    <row r="7430" spans="1:32" x14ac:dyDescent="0.3">
      <c r="A7430" s="65">
        <v>0</v>
      </c>
      <c r="B7430" s="10">
        <v>7427</v>
      </c>
      <c r="C7430" s="71">
        <v>0.74270000000000003</v>
      </c>
      <c r="D7430" s="74">
        <v>755447</v>
      </c>
      <c r="E7430" s="61">
        <v>701922</v>
      </c>
      <c r="F7430" s="68">
        <v>0.18886174999999999</v>
      </c>
      <c r="G7430" s="292">
        <v>0.17548050000000001</v>
      </c>
      <c r="H7430" s="68">
        <v>0.20145253333333332</v>
      </c>
      <c r="I7430" s="68">
        <v>0.18717919999999999</v>
      </c>
      <c r="T7430" s="91"/>
      <c r="U7430" s="91"/>
      <c r="AA7430" s="91"/>
      <c r="AB7430" s="91"/>
      <c r="AC7430" s="91"/>
      <c r="AD7430" s="91"/>
      <c r="AE7430" s="91"/>
      <c r="AF7430" s="91"/>
    </row>
    <row r="7431" spans="1:32" x14ac:dyDescent="0.3">
      <c r="A7431" s="65">
        <v>0</v>
      </c>
      <c r="B7431" s="10">
        <v>7428</v>
      </c>
      <c r="C7431" s="71">
        <v>0.74280000000000002</v>
      </c>
      <c r="D7431" s="74">
        <v>755447</v>
      </c>
      <c r="E7431" s="61">
        <v>701922</v>
      </c>
      <c r="F7431" s="68">
        <v>0.18886174999999999</v>
      </c>
      <c r="G7431" s="292">
        <v>0.17548050000000001</v>
      </c>
      <c r="H7431" s="68">
        <v>0.20145253333333332</v>
      </c>
      <c r="I7431" s="68">
        <v>0.18717919999999999</v>
      </c>
      <c r="T7431" s="91"/>
      <c r="U7431" s="91"/>
      <c r="AA7431" s="91"/>
      <c r="AB7431" s="91"/>
      <c r="AC7431" s="91"/>
      <c r="AD7431" s="91"/>
      <c r="AE7431" s="91"/>
      <c r="AF7431" s="91"/>
    </row>
    <row r="7432" spans="1:32" x14ac:dyDescent="0.3">
      <c r="A7432" s="65">
        <v>0</v>
      </c>
      <c r="B7432" s="10">
        <v>7429</v>
      </c>
      <c r="C7432" s="71">
        <v>0.7429</v>
      </c>
      <c r="D7432" s="74">
        <v>755447</v>
      </c>
      <c r="E7432" s="61">
        <v>701922</v>
      </c>
      <c r="F7432" s="68">
        <v>0.18886174999999999</v>
      </c>
      <c r="G7432" s="292">
        <v>0.17548050000000001</v>
      </c>
      <c r="H7432" s="68">
        <v>0.20145253333333332</v>
      </c>
      <c r="I7432" s="68">
        <v>0.18717919999999999</v>
      </c>
      <c r="T7432" s="91"/>
      <c r="U7432" s="91"/>
      <c r="AA7432" s="91"/>
      <c r="AB7432" s="91"/>
      <c r="AC7432" s="91"/>
      <c r="AD7432" s="91"/>
      <c r="AE7432" s="91"/>
      <c r="AF7432" s="91"/>
    </row>
    <row r="7433" spans="1:32" x14ac:dyDescent="0.3">
      <c r="A7433" s="65">
        <v>0</v>
      </c>
      <c r="B7433" s="10">
        <v>7430</v>
      </c>
      <c r="C7433" s="71">
        <v>0.74299999999999999</v>
      </c>
      <c r="D7433" s="74">
        <v>755447</v>
      </c>
      <c r="E7433" s="61">
        <v>701922</v>
      </c>
      <c r="F7433" s="68">
        <v>0.18886174999999999</v>
      </c>
      <c r="G7433" s="292">
        <v>0.17548050000000001</v>
      </c>
      <c r="H7433" s="68">
        <v>0.20145253333333332</v>
      </c>
      <c r="I7433" s="68">
        <v>0.18717919999999999</v>
      </c>
      <c r="T7433" s="91"/>
      <c r="U7433" s="91"/>
      <c r="AA7433" s="91"/>
      <c r="AB7433" s="91"/>
      <c r="AC7433" s="91"/>
      <c r="AD7433" s="91"/>
      <c r="AE7433" s="91"/>
      <c r="AF7433" s="91"/>
    </row>
    <row r="7434" spans="1:32" x14ac:dyDescent="0.3">
      <c r="A7434" s="65">
        <v>0</v>
      </c>
      <c r="B7434" s="10">
        <v>7431</v>
      </c>
      <c r="C7434" s="71">
        <v>0.74309999999999998</v>
      </c>
      <c r="D7434" s="74">
        <v>755447</v>
      </c>
      <c r="E7434" s="61">
        <v>701922</v>
      </c>
      <c r="F7434" s="68">
        <v>0.18886174999999999</v>
      </c>
      <c r="G7434" s="292">
        <v>0.17548050000000001</v>
      </c>
      <c r="H7434" s="68">
        <v>0.20145253333333332</v>
      </c>
      <c r="I7434" s="68">
        <v>0.18717919999999999</v>
      </c>
      <c r="T7434" s="91"/>
      <c r="U7434" s="91"/>
      <c r="AA7434" s="91"/>
      <c r="AB7434" s="91"/>
      <c r="AC7434" s="91"/>
      <c r="AD7434" s="91"/>
      <c r="AE7434" s="91"/>
      <c r="AF7434" s="91"/>
    </row>
    <row r="7435" spans="1:32" x14ac:dyDescent="0.3">
      <c r="A7435" s="65">
        <v>0</v>
      </c>
      <c r="B7435" s="10">
        <v>7432</v>
      </c>
      <c r="C7435" s="71">
        <v>0.74319999999999997</v>
      </c>
      <c r="D7435" s="74">
        <v>755447</v>
      </c>
      <c r="E7435" s="61">
        <v>701922</v>
      </c>
      <c r="F7435" s="68">
        <v>0.18886174999999999</v>
      </c>
      <c r="G7435" s="292">
        <v>0.17548050000000001</v>
      </c>
      <c r="H7435" s="68">
        <v>0.20145253333333332</v>
      </c>
      <c r="I7435" s="68">
        <v>0.18717919999999999</v>
      </c>
      <c r="T7435" s="91"/>
      <c r="U7435" s="91"/>
      <c r="AA7435" s="91"/>
      <c r="AB7435" s="91"/>
      <c r="AC7435" s="91"/>
      <c r="AD7435" s="91"/>
      <c r="AE7435" s="91"/>
      <c r="AF7435" s="91"/>
    </row>
    <row r="7436" spans="1:32" x14ac:dyDescent="0.3">
      <c r="A7436" s="65">
        <v>0</v>
      </c>
      <c r="B7436" s="10">
        <v>7433</v>
      </c>
      <c r="C7436" s="71">
        <v>0.74329999999999996</v>
      </c>
      <c r="D7436" s="74">
        <v>755447</v>
      </c>
      <c r="E7436" s="61">
        <v>701922</v>
      </c>
      <c r="F7436" s="68">
        <v>0.18886174999999999</v>
      </c>
      <c r="G7436" s="292">
        <v>0.17548050000000001</v>
      </c>
      <c r="H7436" s="68">
        <v>0.20145253333333332</v>
      </c>
      <c r="I7436" s="68">
        <v>0.18717919999999999</v>
      </c>
      <c r="T7436" s="91"/>
      <c r="U7436" s="91"/>
      <c r="AA7436" s="91"/>
      <c r="AB7436" s="91"/>
      <c r="AC7436" s="91"/>
      <c r="AD7436" s="91"/>
      <c r="AE7436" s="91"/>
      <c r="AF7436" s="91"/>
    </row>
    <row r="7437" spans="1:32" x14ac:dyDescent="0.3">
      <c r="A7437" s="65">
        <v>0</v>
      </c>
      <c r="B7437" s="10">
        <v>7434</v>
      </c>
      <c r="C7437" s="71">
        <v>0.74339999999999995</v>
      </c>
      <c r="D7437" s="74">
        <v>755447</v>
      </c>
      <c r="E7437" s="61">
        <v>701922</v>
      </c>
      <c r="F7437" s="68">
        <v>0.18886174999999999</v>
      </c>
      <c r="G7437" s="292">
        <v>0.17548050000000001</v>
      </c>
      <c r="H7437" s="68">
        <v>0.20145253333333332</v>
      </c>
      <c r="I7437" s="68">
        <v>0.18717919999999999</v>
      </c>
      <c r="T7437" s="91"/>
      <c r="U7437" s="91"/>
      <c r="AA7437" s="91"/>
      <c r="AB7437" s="91"/>
      <c r="AC7437" s="91"/>
      <c r="AD7437" s="91"/>
      <c r="AE7437" s="91"/>
      <c r="AF7437" s="91"/>
    </row>
    <row r="7438" spans="1:32" x14ac:dyDescent="0.3">
      <c r="A7438" s="65">
        <v>0</v>
      </c>
      <c r="B7438" s="10">
        <v>7435</v>
      </c>
      <c r="C7438" s="71">
        <v>0.74350000000000005</v>
      </c>
      <c r="D7438" s="74">
        <v>755447</v>
      </c>
      <c r="E7438" s="61">
        <v>701922</v>
      </c>
      <c r="F7438" s="68">
        <v>0.18886174999999999</v>
      </c>
      <c r="G7438" s="292">
        <v>0.17548050000000001</v>
      </c>
      <c r="H7438" s="68">
        <v>0.20145253333333332</v>
      </c>
      <c r="I7438" s="68">
        <v>0.18717919999999999</v>
      </c>
      <c r="T7438" s="91"/>
      <c r="U7438" s="91"/>
      <c r="AA7438" s="91"/>
      <c r="AB7438" s="91"/>
      <c r="AC7438" s="91"/>
      <c r="AD7438" s="91"/>
      <c r="AE7438" s="91"/>
      <c r="AF7438" s="91"/>
    </row>
    <row r="7439" spans="1:32" x14ac:dyDescent="0.3">
      <c r="A7439" s="65">
        <v>0</v>
      </c>
      <c r="B7439" s="10">
        <v>7436</v>
      </c>
      <c r="C7439" s="71">
        <v>0.74360000000000004</v>
      </c>
      <c r="D7439" s="74">
        <v>755447</v>
      </c>
      <c r="E7439" s="61">
        <v>701922</v>
      </c>
      <c r="F7439" s="68">
        <v>0.18886174999999999</v>
      </c>
      <c r="G7439" s="292">
        <v>0.17548050000000001</v>
      </c>
      <c r="H7439" s="68">
        <v>0.20145253333333332</v>
      </c>
      <c r="I7439" s="68">
        <v>0.18717919999999999</v>
      </c>
      <c r="T7439" s="91"/>
      <c r="U7439" s="91"/>
      <c r="AA7439" s="91"/>
      <c r="AB7439" s="91"/>
      <c r="AC7439" s="91"/>
      <c r="AD7439" s="91"/>
      <c r="AE7439" s="91"/>
      <c r="AF7439" s="91"/>
    </row>
    <row r="7440" spans="1:32" x14ac:dyDescent="0.3">
      <c r="A7440" s="65">
        <v>0</v>
      </c>
      <c r="B7440" s="10">
        <v>7437</v>
      </c>
      <c r="C7440" s="71">
        <v>0.74370000000000003</v>
      </c>
      <c r="D7440" s="74">
        <v>755447</v>
      </c>
      <c r="E7440" s="61">
        <v>701922</v>
      </c>
      <c r="F7440" s="68">
        <v>0.18886174999999999</v>
      </c>
      <c r="G7440" s="292">
        <v>0.17548050000000001</v>
      </c>
      <c r="H7440" s="68">
        <v>0.20145253333333332</v>
      </c>
      <c r="I7440" s="68">
        <v>0.18717919999999999</v>
      </c>
      <c r="T7440" s="91"/>
      <c r="U7440" s="91"/>
      <c r="AA7440" s="91"/>
      <c r="AB7440" s="91"/>
      <c r="AC7440" s="91"/>
      <c r="AD7440" s="91"/>
      <c r="AE7440" s="91"/>
      <c r="AF7440" s="91"/>
    </row>
    <row r="7441" spans="1:32" x14ac:dyDescent="0.3">
      <c r="A7441" s="65">
        <v>0</v>
      </c>
      <c r="B7441" s="10">
        <v>7438</v>
      </c>
      <c r="C7441" s="71">
        <v>0.74380000000000002</v>
      </c>
      <c r="D7441" s="74">
        <v>755447</v>
      </c>
      <c r="E7441" s="61">
        <v>701922</v>
      </c>
      <c r="F7441" s="68">
        <v>0.18886174999999999</v>
      </c>
      <c r="G7441" s="292">
        <v>0.17548050000000001</v>
      </c>
      <c r="H7441" s="68">
        <v>0.20145253333333332</v>
      </c>
      <c r="I7441" s="68">
        <v>0.18717919999999999</v>
      </c>
      <c r="T7441" s="91"/>
      <c r="U7441" s="91"/>
      <c r="AA7441" s="91"/>
      <c r="AB7441" s="91"/>
      <c r="AC7441" s="91"/>
      <c r="AD7441" s="91"/>
      <c r="AE7441" s="91"/>
      <c r="AF7441" s="91"/>
    </row>
    <row r="7442" spans="1:32" x14ac:dyDescent="0.3">
      <c r="A7442" s="65">
        <v>0</v>
      </c>
      <c r="B7442" s="10">
        <v>7439</v>
      </c>
      <c r="C7442" s="71">
        <v>0.74390000000000001</v>
      </c>
      <c r="D7442" s="74">
        <v>755447</v>
      </c>
      <c r="E7442" s="61">
        <v>701922</v>
      </c>
      <c r="F7442" s="68">
        <v>0.18886174999999999</v>
      </c>
      <c r="G7442" s="292">
        <v>0.17548050000000001</v>
      </c>
      <c r="H7442" s="68">
        <v>0.20145253333333332</v>
      </c>
      <c r="I7442" s="68">
        <v>0.18717919999999999</v>
      </c>
      <c r="T7442" s="91"/>
      <c r="U7442" s="91"/>
      <c r="AA7442" s="91"/>
      <c r="AB7442" s="91"/>
      <c r="AC7442" s="91"/>
      <c r="AD7442" s="91"/>
      <c r="AE7442" s="91"/>
      <c r="AF7442" s="91"/>
    </row>
    <row r="7443" spans="1:32" x14ac:dyDescent="0.3">
      <c r="A7443" s="65">
        <v>0</v>
      </c>
      <c r="B7443" s="10">
        <v>7440</v>
      </c>
      <c r="C7443" s="71">
        <v>0.74399999999999999</v>
      </c>
      <c r="D7443" s="74">
        <v>755447</v>
      </c>
      <c r="E7443" s="61">
        <v>701922</v>
      </c>
      <c r="F7443" s="68">
        <v>0.18886174999999999</v>
      </c>
      <c r="G7443" s="292">
        <v>0.17548050000000001</v>
      </c>
      <c r="H7443" s="68">
        <v>0.20145253333333332</v>
      </c>
      <c r="I7443" s="68">
        <v>0.18717919999999999</v>
      </c>
      <c r="T7443" s="91"/>
      <c r="U7443" s="91"/>
      <c r="AA7443" s="91"/>
      <c r="AB7443" s="91"/>
      <c r="AC7443" s="91"/>
      <c r="AD7443" s="91"/>
      <c r="AE7443" s="91"/>
      <c r="AF7443" s="91"/>
    </row>
    <row r="7444" spans="1:32" x14ac:dyDescent="0.3">
      <c r="A7444" s="65">
        <v>0</v>
      </c>
      <c r="B7444" s="10">
        <v>7441</v>
      </c>
      <c r="C7444" s="71">
        <v>0.74409999999999998</v>
      </c>
      <c r="D7444" s="74">
        <v>755447</v>
      </c>
      <c r="E7444" s="61">
        <v>701922</v>
      </c>
      <c r="F7444" s="68">
        <v>0.18886174999999999</v>
      </c>
      <c r="G7444" s="292">
        <v>0.17548050000000001</v>
      </c>
      <c r="H7444" s="68">
        <v>0.20145253333333332</v>
      </c>
      <c r="I7444" s="68">
        <v>0.18717919999999999</v>
      </c>
      <c r="T7444" s="91"/>
      <c r="U7444" s="91"/>
      <c r="AA7444" s="91"/>
      <c r="AB7444" s="91"/>
      <c r="AC7444" s="91"/>
      <c r="AD7444" s="91"/>
      <c r="AE7444" s="91"/>
      <c r="AF7444" s="91"/>
    </row>
    <row r="7445" spans="1:32" x14ac:dyDescent="0.3">
      <c r="A7445" s="65">
        <v>0</v>
      </c>
      <c r="B7445" s="10">
        <v>7442</v>
      </c>
      <c r="C7445" s="71">
        <v>0.74419999999999997</v>
      </c>
      <c r="D7445" s="74">
        <v>755447</v>
      </c>
      <c r="E7445" s="61">
        <v>701922</v>
      </c>
      <c r="F7445" s="68">
        <v>0.18886174999999999</v>
      </c>
      <c r="G7445" s="292">
        <v>0.17548050000000001</v>
      </c>
      <c r="H7445" s="68">
        <v>0.20145253333333332</v>
      </c>
      <c r="I7445" s="68">
        <v>0.18717919999999999</v>
      </c>
      <c r="T7445" s="91"/>
      <c r="U7445" s="91"/>
      <c r="AA7445" s="91"/>
      <c r="AB7445" s="91"/>
      <c r="AC7445" s="91"/>
      <c r="AD7445" s="91"/>
      <c r="AE7445" s="91"/>
      <c r="AF7445" s="91"/>
    </row>
    <row r="7446" spans="1:32" x14ac:dyDescent="0.3">
      <c r="A7446" s="65">
        <v>0</v>
      </c>
      <c r="B7446" s="10">
        <v>7443</v>
      </c>
      <c r="C7446" s="71">
        <v>0.74429999999999996</v>
      </c>
      <c r="D7446" s="74">
        <v>755447</v>
      </c>
      <c r="E7446" s="61">
        <v>701922</v>
      </c>
      <c r="F7446" s="68">
        <v>0.18886174999999999</v>
      </c>
      <c r="G7446" s="292">
        <v>0.17548050000000001</v>
      </c>
      <c r="H7446" s="68">
        <v>0.20145253333333332</v>
      </c>
      <c r="I7446" s="68">
        <v>0.18717919999999999</v>
      </c>
      <c r="T7446" s="91"/>
      <c r="U7446" s="91"/>
      <c r="AA7446" s="91"/>
      <c r="AB7446" s="91"/>
      <c r="AC7446" s="91"/>
      <c r="AD7446" s="91"/>
      <c r="AE7446" s="91"/>
      <c r="AF7446" s="91"/>
    </row>
    <row r="7447" spans="1:32" x14ac:dyDescent="0.3">
      <c r="A7447" s="65">
        <v>0</v>
      </c>
      <c r="B7447" s="10">
        <v>7444</v>
      </c>
      <c r="C7447" s="71">
        <v>0.74439999999999995</v>
      </c>
      <c r="D7447" s="74">
        <v>755447</v>
      </c>
      <c r="E7447" s="61">
        <v>701922</v>
      </c>
      <c r="F7447" s="68">
        <v>0.18886174999999999</v>
      </c>
      <c r="G7447" s="292">
        <v>0.17548050000000001</v>
      </c>
      <c r="H7447" s="68">
        <v>0.20145253333333332</v>
      </c>
      <c r="I7447" s="68">
        <v>0.18717919999999999</v>
      </c>
      <c r="T7447" s="91"/>
      <c r="U7447" s="91"/>
      <c r="AA7447" s="91"/>
      <c r="AB7447" s="91"/>
      <c r="AC7447" s="91"/>
      <c r="AD7447" s="91"/>
      <c r="AE7447" s="91"/>
      <c r="AF7447" s="91"/>
    </row>
    <row r="7448" spans="1:32" x14ac:dyDescent="0.3">
      <c r="A7448" s="65">
        <v>0</v>
      </c>
      <c r="B7448" s="10">
        <v>7445</v>
      </c>
      <c r="C7448" s="71">
        <v>0.74450000000000005</v>
      </c>
      <c r="D7448" s="74">
        <v>755447</v>
      </c>
      <c r="E7448" s="61">
        <v>701922</v>
      </c>
      <c r="F7448" s="68">
        <v>0.18886174999999999</v>
      </c>
      <c r="G7448" s="292">
        <v>0.17548050000000001</v>
      </c>
      <c r="H7448" s="68">
        <v>0.20145253333333332</v>
      </c>
      <c r="I7448" s="68">
        <v>0.18717919999999999</v>
      </c>
      <c r="T7448" s="91"/>
      <c r="U7448" s="91"/>
      <c r="AA7448" s="91"/>
      <c r="AB7448" s="91"/>
      <c r="AC7448" s="91"/>
      <c r="AD7448" s="91"/>
      <c r="AE7448" s="91"/>
      <c r="AF7448" s="91"/>
    </row>
    <row r="7449" spans="1:32" x14ac:dyDescent="0.3">
      <c r="A7449" s="65">
        <v>0</v>
      </c>
      <c r="B7449" s="10">
        <v>7446</v>
      </c>
      <c r="C7449" s="71">
        <v>0.74460000000000004</v>
      </c>
      <c r="D7449" s="74">
        <v>755447</v>
      </c>
      <c r="E7449" s="61">
        <v>701922</v>
      </c>
      <c r="F7449" s="68">
        <v>0.18886174999999999</v>
      </c>
      <c r="G7449" s="292">
        <v>0.17548050000000001</v>
      </c>
      <c r="H7449" s="68">
        <v>0.20145253333333332</v>
      </c>
      <c r="I7449" s="68">
        <v>0.18717919999999999</v>
      </c>
      <c r="T7449" s="91"/>
      <c r="U7449" s="91"/>
      <c r="AA7449" s="91"/>
      <c r="AB7449" s="91"/>
      <c r="AC7449" s="91"/>
      <c r="AD7449" s="91"/>
      <c r="AE7449" s="91"/>
      <c r="AF7449" s="91"/>
    </row>
    <row r="7450" spans="1:32" x14ac:dyDescent="0.3">
      <c r="A7450" s="65">
        <v>0</v>
      </c>
      <c r="B7450" s="10">
        <v>7447</v>
      </c>
      <c r="C7450" s="71">
        <v>0.74470000000000003</v>
      </c>
      <c r="D7450" s="74">
        <v>755447</v>
      </c>
      <c r="E7450" s="61">
        <v>701922</v>
      </c>
      <c r="F7450" s="68">
        <v>0.18886174999999999</v>
      </c>
      <c r="G7450" s="292">
        <v>0.17548050000000001</v>
      </c>
      <c r="H7450" s="68">
        <v>0.20145253333333332</v>
      </c>
      <c r="I7450" s="68">
        <v>0.18717919999999999</v>
      </c>
      <c r="T7450" s="91"/>
      <c r="U7450" s="91"/>
      <c r="AA7450" s="91"/>
      <c r="AB7450" s="91"/>
      <c r="AC7450" s="91"/>
      <c r="AD7450" s="91"/>
      <c r="AE7450" s="91"/>
      <c r="AF7450" s="91"/>
    </row>
    <row r="7451" spans="1:32" x14ac:dyDescent="0.3">
      <c r="A7451" s="65">
        <v>0</v>
      </c>
      <c r="B7451" s="10">
        <v>7448</v>
      </c>
      <c r="C7451" s="71">
        <v>0.74480000000000002</v>
      </c>
      <c r="D7451" s="74">
        <v>755447</v>
      </c>
      <c r="E7451" s="61">
        <v>701922</v>
      </c>
      <c r="F7451" s="68">
        <v>0.18886174999999999</v>
      </c>
      <c r="G7451" s="292">
        <v>0.17548050000000001</v>
      </c>
      <c r="H7451" s="68">
        <v>0.20145253333333332</v>
      </c>
      <c r="I7451" s="68">
        <v>0.18717919999999999</v>
      </c>
      <c r="T7451" s="91"/>
      <c r="U7451" s="91"/>
      <c r="AA7451" s="91"/>
      <c r="AB7451" s="91"/>
      <c r="AC7451" s="91"/>
      <c r="AD7451" s="91"/>
      <c r="AE7451" s="91"/>
      <c r="AF7451" s="91"/>
    </row>
    <row r="7452" spans="1:32" x14ac:dyDescent="0.3">
      <c r="A7452" s="65">
        <v>0</v>
      </c>
      <c r="B7452" s="10">
        <v>7449</v>
      </c>
      <c r="C7452" s="71">
        <v>0.74490000000000001</v>
      </c>
      <c r="D7452" s="74">
        <v>755447</v>
      </c>
      <c r="E7452" s="61">
        <v>701922</v>
      </c>
      <c r="F7452" s="68">
        <v>0.18886174999999999</v>
      </c>
      <c r="G7452" s="292">
        <v>0.17548050000000001</v>
      </c>
      <c r="H7452" s="68">
        <v>0.20145253333333332</v>
      </c>
      <c r="I7452" s="68">
        <v>0.18717919999999999</v>
      </c>
      <c r="T7452" s="91"/>
      <c r="U7452" s="91"/>
      <c r="AA7452" s="91"/>
      <c r="AB7452" s="91"/>
      <c r="AC7452" s="91"/>
      <c r="AD7452" s="91"/>
      <c r="AE7452" s="91"/>
      <c r="AF7452" s="91"/>
    </row>
    <row r="7453" spans="1:32" x14ac:dyDescent="0.3">
      <c r="A7453" s="65">
        <v>0</v>
      </c>
      <c r="B7453" s="10">
        <v>7450</v>
      </c>
      <c r="C7453" s="71">
        <v>0.745</v>
      </c>
      <c r="D7453" s="74">
        <v>755447</v>
      </c>
      <c r="E7453" s="61">
        <v>701922</v>
      </c>
      <c r="F7453" s="68">
        <v>0.18886174999999999</v>
      </c>
      <c r="G7453" s="292">
        <v>0.17548050000000001</v>
      </c>
      <c r="H7453" s="68">
        <v>0.20145253333333332</v>
      </c>
      <c r="I7453" s="68">
        <v>0.18717919999999999</v>
      </c>
      <c r="T7453" s="91"/>
      <c r="U7453" s="91"/>
      <c r="AA7453" s="91"/>
      <c r="AB7453" s="91"/>
      <c r="AC7453" s="91"/>
      <c r="AD7453" s="91"/>
      <c r="AE7453" s="91"/>
      <c r="AF7453" s="91"/>
    </row>
    <row r="7454" spans="1:32" x14ac:dyDescent="0.3">
      <c r="A7454" s="65">
        <v>0</v>
      </c>
      <c r="B7454" s="10">
        <v>7451</v>
      </c>
      <c r="C7454" s="71">
        <v>0.74509999999999998</v>
      </c>
      <c r="D7454" s="74">
        <v>755447</v>
      </c>
      <c r="E7454" s="61">
        <v>701922</v>
      </c>
      <c r="F7454" s="68">
        <v>0.18886174999999999</v>
      </c>
      <c r="G7454" s="292">
        <v>0.17548050000000001</v>
      </c>
      <c r="H7454" s="68">
        <v>0.20145253333333332</v>
      </c>
      <c r="I7454" s="68">
        <v>0.18717919999999999</v>
      </c>
      <c r="T7454" s="91"/>
      <c r="U7454" s="91"/>
      <c r="AA7454" s="91"/>
      <c r="AB7454" s="91"/>
      <c r="AC7454" s="91"/>
      <c r="AD7454" s="91"/>
      <c r="AE7454" s="91"/>
      <c r="AF7454" s="91"/>
    </row>
    <row r="7455" spans="1:32" x14ac:dyDescent="0.3">
      <c r="A7455" s="65">
        <v>0</v>
      </c>
      <c r="B7455" s="10">
        <v>7452</v>
      </c>
      <c r="C7455" s="71">
        <v>0.74519999999999997</v>
      </c>
      <c r="D7455" s="74">
        <v>755447</v>
      </c>
      <c r="E7455" s="61">
        <v>701922</v>
      </c>
      <c r="F7455" s="68">
        <v>0.18886174999999999</v>
      </c>
      <c r="G7455" s="292">
        <v>0.17548050000000001</v>
      </c>
      <c r="H7455" s="68">
        <v>0.20145253333333332</v>
      </c>
      <c r="I7455" s="68">
        <v>0.18717919999999999</v>
      </c>
      <c r="T7455" s="91"/>
      <c r="U7455" s="91"/>
      <c r="AA7455" s="91"/>
      <c r="AB7455" s="91"/>
      <c r="AC7455" s="91"/>
      <c r="AD7455" s="91"/>
      <c r="AE7455" s="91"/>
      <c r="AF7455" s="91"/>
    </row>
    <row r="7456" spans="1:32" x14ac:dyDescent="0.3">
      <c r="A7456" s="65">
        <v>0</v>
      </c>
      <c r="B7456" s="10">
        <v>7453</v>
      </c>
      <c r="C7456" s="71">
        <v>0.74529999999999996</v>
      </c>
      <c r="D7456" s="74">
        <v>755447</v>
      </c>
      <c r="E7456" s="61">
        <v>701922</v>
      </c>
      <c r="F7456" s="68">
        <v>0.18886174999999999</v>
      </c>
      <c r="G7456" s="292">
        <v>0.17548050000000001</v>
      </c>
      <c r="H7456" s="68">
        <v>0.20145253333333332</v>
      </c>
      <c r="I7456" s="68">
        <v>0.18717919999999999</v>
      </c>
      <c r="T7456" s="91"/>
      <c r="U7456" s="91"/>
      <c r="AA7456" s="91"/>
      <c r="AB7456" s="91"/>
      <c r="AC7456" s="91"/>
      <c r="AD7456" s="91"/>
      <c r="AE7456" s="91"/>
      <c r="AF7456" s="91"/>
    </row>
    <row r="7457" spans="1:32" x14ac:dyDescent="0.3">
      <c r="A7457" s="65">
        <v>0</v>
      </c>
      <c r="B7457" s="10">
        <v>7454</v>
      </c>
      <c r="C7457" s="71">
        <v>0.74539999999999995</v>
      </c>
      <c r="D7457" s="74">
        <v>755447</v>
      </c>
      <c r="E7457" s="61">
        <v>701922</v>
      </c>
      <c r="F7457" s="68">
        <v>0.18886174999999999</v>
      </c>
      <c r="G7457" s="292">
        <v>0.17548050000000001</v>
      </c>
      <c r="H7457" s="68">
        <v>0.20145253333333332</v>
      </c>
      <c r="I7457" s="68">
        <v>0.18717919999999999</v>
      </c>
      <c r="T7457" s="91"/>
      <c r="U7457" s="91"/>
      <c r="AA7457" s="91"/>
      <c r="AB7457" s="91"/>
      <c r="AC7457" s="91"/>
      <c r="AD7457" s="91"/>
      <c r="AE7457" s="91"/>
      <c r="AF7457" s="91"/>
    </row>
    <row r="7458" spans="1:32" x14ac:dyDescent="0.3">
      <c r="A7458" s="65">
        <v>0</v>
      </c>
      <c r="B7458" s="10">
        <v>7455</v>
      </c>
      <c r="C7458" s="71">
        <v>0.74550000000000005</v>
      </c>
      <c r="D7458" s="74">
        <v>755447</v>
      </c>
      <c r="E7458" s="61">
        <v>701922</v>
      </c>
      <c r="F7458" s="68">
        <v>0.18886174999999999</v>
      </c>
      <c r="G7458" s="292">
        <v>0.17548050000000001</v>
      </c>
      <c r="H7458" s="68">
        <v>0.20145253333333332</v>
      </c>
      <c r="I7458" s="68">
        <v>0.18717919999999999</v>
      </c>
      <c r="T7458" s="91"/>
      <c r="U7458" s="91"/>
      <c r="AA7458" s="91"/>
      <c r="AB7458" s="91"/>
      <c r="AC7458" s="91"/>
      <c r="AD7458" s="91"/>
      <c r="AE7458" s="91"/>
      <c r="AF7458" s="91"/>
    </row>
    <row r="7459" spans="1:32" x14ac:dyDescent="0.3">
      <c r="A7459" s="65">
        <v>0</v>
      </c>
      <c r="B7459" s="10">
        <v>7456</v>
      </c>
      <c r="C7459" s="71">
        <v>0.74560000000000004</v>
      </c>
      <c r="D7459" s="74">
        <v>755447</v>
      </c>
      <c r="E7459" s="61">
        <v>701922</v>
      </c>
      <c r="F7459" s="68">
        <v>0.18886174999999999</v>
      </c>
      <c r="G7459" s="292">
        <v>0.17548050000000001</v>
      </c>
      <c r="H7459" s="68">
        <v>0.20145253333333332</v>
      </c>
      <c r="I7459" s="68">
        <v>0.18717919999999999</v>
      </c>
      <c r="T7459" s="91"/>
      <c r="U7459" s="91"/>
      <c r="AA7459" s="91"/>
      <c r="AB7459" s="91"/>
      <c r="AC7459" s="91"/>
      <c r="AD7459" s="91"/>
      <c r="AE7459" s="91"/>
      <c r="AF7459" s="91"/>
    </row>
    <row r="7460" spans="1:32" x14ac:dyDescent="0.3">
      <c r="A7460" s="65">
        <v>0</v>
      </c>
      <c r="B7460" s="10">
        <v>7457</v>
      </c>
      <c r="C7460" s="71">
        <v>0.74570000000000003</v>
      </c>
      <c r="D7460" s="74">
        <v>755447</v>
      </c>
      <c r="E7460" s="61">
        <v>701922</v>
      </c>
      <c r="F7460" s="68">
        <v>0.18886174999999999</v>
      </c>
      <c r="G7460" s="292">
        <v>0.17548050000000001</v>
      </c>
      <c r="H7460" s="68">
        <v>0.20145253333333332</v>
      </c>
      <c r="I7460" s="68">
        <v>0.18717919999999999</v>
      </c>
      <c r="T7460" s="91"/>
      <c r="U7460" s="91"/>
      <c r="AA7460" s="91"/>
      <c r="AB7460" s="91"/>
      <c r="AC7460" s="91"/>
      <c r="AD7460" s="91"/>
      <c r="AE7460" s="91"/>
      <c r="AF7460" s="91"/>
    </row>
    <row r="7461" spans="1:32" x14ac:dyDescent="0.3">
      <c r="A7461" s="65">
        <v>0</v>
      </c>
      <c r="B7461" s="10">
        <v>7458</v>
      </c>
      <c r="C7461" s="71">
        <v>0.74580000000000002</v>
      </c>
      <c r="D7461" s="74">
        <v>755447</v>
      </c>
      <c r="E7461" s="61">
        <v>701922</v>
      </c>
      <c r="F7461" s="68">
        <v>0.18886174999999999</v>
      </c>
      <c r="G7461" s="292">
        <v>0.17548050000000001</v>
      </c>
      <c r="H7461" s="68">
        <v>0.20145253333333332</v>
      </c>
      <c r="I7461" s="68">
        <v>0.18717919999999999</v>
      </c>
      <c r="T7461" s="91"/>
      <c r="U7461" s="91"/>
      <c r="AA7461" s="91"/>
      <c r="AB7461" s="91"/>
      <c r="AC7461" s="91"/>
      <c r="AD7461" s="91"/>
      <c r="AE7461" s="91"/>
      <c r="AF7461" s="91"/>
    </row>
    <row r="7462" spans="1:32" x14ac:dyDescent="0.3">
      <c r="A7462" s="65">
        <v>0</v>
      </c>
      <c r="B7462" s="10">
        <v>7459</v>
      </c>
      <c r="C7462" s="71">
        <v>0.74590000000000001</v>
      </c>
      <c r="D7462" s="74">
        <v>755447</v>
      </c>
      <c r="E7462" s="61">
        <v>701922</v>
      </c>
      <c r="F7462" s="68">
        <v>0.18886174999999999</v>
      </c>
      <c r="G7462" s="292">
        <v>0.17548050000000001</v>
      </c>
      <c r="H7462" s="68">
        <v>0.20145253333333332</v>
      </c>
      <c r="I7462" s="68">
        <v>0.18717919999999999</v>
      </c>
      <c r="T7462" s="91"/>
      <c r="U7462" s="91"/>
      <c r="AA7462" s="91"/>
      <c r="AB7462" s="91"/>
      <c r="AC7462" s="91"/>
      <c r="AD7462" s="91"/>
      <c r="AE7462" s="91"/>
      <c r="AF7462" s="91"/>
    </row>
    <row r="7463" spans="1:32" x14ac:dyDescent="0.3">
      <c r="A7463" s="65">
        <v>0</v>
      </c>
      <c r="B7463" s="10">
        <v>7460</v>
      </c>
      <c r="C7463" s="71">
        <v>0.746</v>
      </c>
      <c r="D7463" s="74">
        <v>755447</v>
      </c>
      <c r="E7463" s="61">
        <v>701922</v>
      </c>
      <c r="F7463" s="68">
        <v>0.18886174999999999</v>
      </c>
      <c r="G7463" s="292">
        <v>0.17548050000000001</v>
      </c>
      <c r="H7463" s="68">
        <v>0.20145253333333332</v>
      </c>
      <c r="I7463" s="68">
        <v>0.18717919999999999</v>
      </c>
      <c r="T7463" s="91"/>
      <c r="U7463" s="91"/>
      <c r="AA7463" s="91"/>
      <c r="AB7463" s="91"/>
      <c r="AC7463" s="91"/>
      <c r="AD7463" s="91"/>
      <c r="AE7463" s="91"/>
      <c r="AF7463" s="91"/>
    </row>
    <row r="7464" spans="1:32" x14ac:dyDescent="0.3">
      <c r="A7464" s="65">
        <v>0</v>
      </c>
      <c r="B7464" s="10">
        <v>7461</v>
      </c>
      <c r="C7464" s="71">
        <v>0.74609999999999999</v>
      </c>
      <c r="D7464" s="74">
        <v>755447</v>
      </c>
      <c r="E7464" s="61">
        <v>701922</v>
      </c>
      <c r="F7464" s="68">
        <v>0.18886174999999999</v>
      </c>
      <c r="G7464" s="292">
        <v>0.17548050000000001</v>
      </c>
      <c r="H7464" s="68">
        <v>0.20145253333333332</v>
      </c>
      <c r="I7464" s="68">
        <v>0.18717919999999999</v>
      </c>
      <c r="T7464" s="91"/>
      <c r="U7464" s="91"/>
      <c r="AA7464" s="91"/>
      <c r="AB7464" s="91"/>
      <c r="AC7464" s="91"/>
      <c r="AD7464" s="91"/>
      <c r="AE7464" s="91"/>
      <c r="AF7464" s="91"/>
    </row>
    <row r="7465" spans="1:32" x14ac:dyDescent="0.3">
      <c r="A7465" s="65">
        <v>0</v>
      </c>
      <c r="B7465" s="10">
        <v>7462</v>
      </c>
      <c r="C7465" s="71">
        <v>0.74619999999999997</v>
      </c>
      <c r="D7465" s="74">
        <v>755447</v>
      </c>
      <c r="E7465" s="61">
        <v>701922</v>
      </c>
      <c r="F7465" s="68">
        <v>0.18886174999999999</v>
      </c>
      <c r="G7465" s="292">
        <v>0.17548050000000001</v>
      </c>
      <c r="H7465" s="68">
        <v>0.20145253333333332</v>
      </c>
      <c r="I7465" s="68">
        <v>0.18717919999999999</v>
      </c>
      <c r="T7465" s="91"/>
      <c r="U7465" s="91"/>
      <c r="AA7465" s="91"/>
      <c r="AB7465" s="91"/>
      <c r="AC7465" s="91"/>
      <c r="AD7465" s="91"/>
      <c r="AE7465" s="91"/>
      <c r="AF7465" s="91"/>
    </row>
    <row r="7466" spans="1:32" x14ac:dyDescent="0.3">
      <c r="A7466" s="65">
        <v>0</v>
      </c>
      <c r="B7466" s="10">
        <v>7463</v>
      </c>
      <c r="C7466" s="71">
        <v>0.74629999999999996</v>
      </c>
      <c r="D7466" s="74">
        <v>755447</v>
      </c>
      <c r="E7466" s="61">
        <v>701922</v>
      </c>
      <c r="F7466" s="68">
        <v>0.18886174999999999</v>
      </c>
      <c r="G7466" s="292">
        <v>0.17548050000000001</v>
      </c>
      <c r="H7466" s="68">
        <v>0.20145253333333332</v>
      </c>
      <c r="I7466" s="68">
        <v>0.18717919999999999</v>
      </c>
      <c r="T7466" s="91"/>
      <c r="U7466" s="91"/>
      <c r="AA7466" s="91"/>
      <c r="AB7466" s="91"/>
      <c r="AC7466" s="91"/>
      <c r="AD7466" s="91"/>
      <c r="AE7466" s="91"/>
      <c r="AF7466" s="91"/>
    </row>
    <row r="7467" spans="1:32" x14ac:dyDescent="0.3">
      <c r="A7467" s="65">
        <v>0</v>
      </c>
      <c r="B7467" s="10">
        <v>7464</v>
      </c>
      <c r="C7467" s="71">
        <v>0.74639999999999995</v>
      </c>
      <c r="D7467" s="74">
        <v>755447</v>
      </c>
      <c r="E7467" s="61">
        <v>701922</v>
      </c>
      <c r="F7467" s="68">
        <v>0.18886174999999999</v>
      </c>
      <c r="G7467" s="292">
        <v>0.17548050000000001</v>
      </c>
      <c r="H7467" s="68">
        <v>0.20145253333333332</v>
      </c>
      <c r="I7467" s="68">
        <v>0.18717919999999999</v>
      </c>
      <c r="T7467" s="91"/>
      <c r="U7467" s="91"/>
      <c r="AA7467" s="91"/>
      <c r="AB7467" s="91"/>
      <c r="AC7467" s="91"/>
      <c r="AD7467" s="91"/>
      <c r="AE7467" s="91"/>
      <c r="AF7467" s="91"/>
    </row>
    <row r="7468" spans="1:32" x14ac:dyDescent="0.3">
      <c r="A7468" s="65">
        <v>0</v>
      </c>
      <c r="B7468" s="10">
        <v>7465</v>
      </c>
      <c r="C7468" s="71">
        <v>0.74650000000000005</v>
      </c>
      <c r="D7468" s="74">
        <v>755447</v>
      </c>
      <c r="E7468" s="61">
        <v>701922</v>
      </c>
      <c r="F7468" s="68">
        <v>0.18886174999999999</v>
      </c>
      <c r="G7468" s="292">
        <v>0.17548050000000001</v>
      </c>
      <c r="H7468" s="68">
        <v>0.20145253333333332</v>
      </c>
      <c r="I7468" s="68">
        <v>0.18717919999999999</v>
      </c>
      <c r="T7468" s="91"/>
      <c r="U7468" s="91"/>
      <c r="AA7468" s="91"/>
      <c r="AB7468" s="91"/>
      <c r="AC7468" s="91"/>
      <c r="AD7468" s="91"/>
      <c r="AE7468" s="91"/>
      <c r="AF7468" s="91"/>
    </row>
    <row r="7469" spans="1:32" x14ac:dyDescent="0.3">
      <c r="A7469" s="65">
        <v>0</v>
      </c>
      <c r="B7469" s="10">
        <v>7466</v>
      </c>
      <c r="C7469" s="71">
        <v>0.74660000000000004</v>
      </c>
      <c r="D7469" s="74">
        <v>755447</v>
      </c>
      <c r="E7469" s="61">
        <v>701922</v>
      </c>
      <c r="F7469" s="68">
        <v>0.18886174999999999</v>
      </c>
      <c r="G7469" s="292">
        <v>0.17548050000000001</v>
      </c>
      <c r="H7469" s="68">
        <v>0.20145253333333332</v>
      </c>
      <c r="I7469" s="68">
        <v>0.18717919999999999</v>
      </c>
      <c r="T7469" s="91"/>
      <c r="U7469" s="91"/>
      <c r="AA7469" s="91"/>
      <c r="AB7469" s="91"/>
      <c r="AC7469" s="91"/>
      <c r="AD7469" s="91"/>
      <c r="AE7469" s="91"/>
      <c r="AF7469" s="91"/>
    </row>
    <row r="7470" spans="1:32" x14ac:dyDescent="0.3">
      <c r="A7470" s="65">
        <v>0</v>
      </c>
      <c r="B7470" s="10">
        <v>7467</v>
      </c>
      <c r="C7470" s="71">
        <v>0.74670000000000003</v>
      </c>
      <c r="D7470" s="74">
        <v>755447</v>
      </c>
      <c r="E7470" s="61">
        <v>701922</v>
      </c>
      <c r="F7470" s="68">
        <v>0.18886174999999999</v>
      </c>
      <c r="G7470" s="292">
        <v>0.17548050000000001</v>
      </c>
      <c r="H7470" s="68">
        <v>0.20145253333333332</v>
      </c>
      <c r="I7470" s="68">
        <v>0.18717919999999999</v>
      </c>
      <c r="T7470" s="91"/>
      <c r="U7470" s="91"/>
      <c r="AA7470" s="91"/>
      <c r="AB7470" s="91"/>
      <c r="AC7470" s="91"/>
      <c r="AD7470" s="91"/>
      <c r="AE7470" s="91"/>
      <c r="AF7470" s="91"/>
    </row>
    <row r="7471" spans="1:32" x14ac:dyDescent="0.3">
      <c r="A7471" s="65">
        <v>0</v>
      </c>
      <c r="B7471" s="10">
        <v>7468</v>
      </c>
      <c r="C7471" s="71">
        <v>0.74680000000000002</v>
      </c>
      <c r="D7471" s="74">
        <v>755447</v>
      </c>
      <c r="E7471" s="61">
        <v>701922</v>
      </c>
      <c r="F7471" s="68">
        <v>0.18886174999999999</v>
      </c>
      <c r="G7471" s="292">
        <v>0.17548050000000001</v>
      </c>
      <c r="H7471" s="68">
        <v>0.20145253333333332</v>
      </c>
      <c r="I7471" s="68">
        <v>0.18717919999999999</v>
      </c>
      <c r="T7471" s="91"/>
      <c r="U7471" s="91"/>
      <c r="AA7471" s="91"/>
      <c r="AB7471" s="91"/>
      <c r="AC7471" s="91"/>
      <c r="AD7471" s="91"/>
      <c r="AE7471" s="91"/>
      <c r="AF7471" s="91"/>
    </row>
    <row r="7472" spans="1:32" x14ac:dyDescent="0.3">
      <c r="A7472" s="65">
        <v>0</v>
      </c>
      <c r="B7472" s="10">
        <v>7469</v>
      </c>
      <c r="C7472" s="71">
        <v>0.74690000000000001</v>
      </c>
      <c r="D7472" s="74">
        <v>755447</v>
      </c>
      <c r="E7472" s="61">
        <v>701922</v>
      </c>
      <c r="F7472" s="68">
        <v>0.18886174999999999</v>
      </c>
      <c r="G7472" s="292">
        <v>0.17548050000000001</v>
      </c>
      <c r="H7472" s="68">
        <v>0.20145253333333332</v>
      </c>
      <c r="I7472" s="68">
        <v>0.18717919999999999</v>
      </c>
      <c r="T7472" s="91"/>
      <c r="U7472" s="91"/>
      <c r="AA7472" s="91"/>
      <c r="AB7472" s="91"/>
      <c r="AC7472" s="91"/>
      <c r="AD7472" s="91"/>
      <c r="AE7472" s="91"/>
      <c r="AF7472" s="91"/>
    </row>
    <row r="7473" spans="1:32" x14ac:dyDescent="0.3">
      <c r="A7473" s="65">
        <v>0</v>
      </c>
      <c r="B7473" s="10">
        <v>7470</v>
      </c>
      <c r="C7473" s="71">
        <v>0.747</v>
      </c>
      <c r="D7473" s="74">
        <v>755447</v>
      </c>
      <c r="E7473" s="61">
        <v>701922</v>
      </c>
      <c r="F7473" s="68">
        <v>0.18886174999999999</v>
      </c>
      <c r="G7473" s="292">
        <v>0.17548050000000001</v>
      </c>
      <c r="H7473" s="68">
        <v>0.20145253333333332</v>
      </c>
      <c r="I7473" s="68">
        <v>0.18717919999999999</v>
      </c>
      <c r="T7473" s="91"/>
      <c r="U7473" s="91"/>
      <c r="AA7473" s="91"/>
      <c r="AB7473" s="91"/>
      <c r="AC7473" s="91"/>
      <c r="AD7473" s="91"/>
      <c r="AE7473" s="91"/>
      <c r="AF7473" s="91"/>
    </row>
    <row r="7474" spans="1:32" x14ac:dyDescent="0.3">
      <c r="A7474" s="65">
        <v>0</v>
      </c>
      <c r="B7474" s="10">
        <v>7471</v>
      </c>
      <c r="C7474" s="71">
        <v>0.74709999999999999</v>
      </c>
      <c r="D7474" s="74">
        <v>755447</v>
      </c>
      <c r="E7474" s="61">
        <v>701922</v>
      </c>
      <c r="F7474" s="68">
        <v>0.18886174999999999</v>
      </c>
      <c r="G7474" s="292">
        <v>0.17548050000000001</v>
      </c>
      <c r="H7474" s="68">
        <v>0.20145253333333332</v>
      </c>
      <c r="I7474" s="68">
        <v>0.18717919999999999</v>
      </c>
      <c r="T7474" s="91"/>
      <c r="U7474" s="91"/>
      <c r="AA7474" s="91"/>
      <c r="AB7474" s="91"/>
      <c r="AC7474" s="91"/>
      <c r="AD7474" s="91"/>
      <c r="AE7474" s="91"/>
      <c r="AF7474" s="91"/>
    </row>
    <row r="7475" spans="1:32" x14ac:dyDescent="0.3">
      <c r="A7475" s="65">
        <v>0</v>
      </c>
      <c r="B7475" s="10">
        <v>7472</v>
      </c>
      <c r="C7475" s="71">
        <v>0.74719999999999998</v>
      </c>
      <c r="D7475" s="74">
        <v>755447</v>
      </c>
      <c r="E7475" s="61">
        <v>701922</v>
      </c>
      <c r="F7475" s="68">
        <v>0.18886174999999999</v>
      </c>
      <c r="G7475" s="292">
        <v>0.17548050000000001</v>
      </c>
      <c r="H7475" s="68">
        <v>0.20145253333333332</v>
      </c>
      <c r="I7475" s="68">
        <v>0.18717919999999999</v>
      </c>
      <c r="T7475" s="91"/>
      <c r="U7475" s="91"/>
      <c r="AA7475" s="91"/>
      <c r="AB7475" s="91"/>
      <c r="AC7475" s="91"/>
      <c r="AD7475" s="91"/>
      <c r="AE7475" s="91"/>
      <c r="AF7475" s="91"/>
    </row>
    <row r="7476" spans="1:32" x14ac:dyDescent="0.3">
      <c r="A7476" s="65">
        <v>0</v>
      </c>
      <c r="B7476" s="10">
        <v>7473</v>
      </c>
      <c r="C7476" s="71">
        <v>0.74729999999999996</v>
      </c>
      <c r="D7476" s="74">
        <v>755447</v>
      </c>
      <c r="E7476" s="61">
        <v>701922</v>
      </c>
      <c r="F7476" s="68">
        <v>0.18886174999999999</v>
      </c>
      <c r="G7476" s="292">
        <v>0.17548050000000001</v>
      </c>
      <c r="H7476" s="68">
        <v>0.20145253333333332</v>
      </c>
      <c r="I7476" s="68">
        <v>0.18717919999999999</v>
      </c>
      <c r="T7476" s="91"/>
      <c r="U7476" s="91"/>
      <c r="AA7476" s="91"/>
      <c r="AB7476" s="91"/>
      <c r="AC7476" s="91"/>
      <c r="AD7476" s="91"/>
      <c r="AE7476" s="91"/>
      <c r="AF7476" s="91"/>
    </row>
    <row r="7477" spans="1:32" x14ac:dyDescent="0.3">
      <c r="A7477" s="65">
        <v>0</v>
      </c>
      <c r="B7477" s="10">
        <v>7474</v>
      </c>
      <c r="C7477" s="71">
        <v>0.74739999999999995</v>
      </c>
      <c r="D7477" s="74">
        <v>755447</v>
      </c>
      <c r="E7477" s="61">
        <v>701922</v>
      </c>
      <c r="F7477" s="68">
        <v>0.18886174999999999</v>
      </c>
      <c r="G7477" s="292">
        <v>0.17548050000000001</v>
      </c>
      <c r="H7477" s="68">
        <v>0.20145253333333332</v>
      </c>
      <c r="I7477" s="68">
        <v>0.18717919999999999</v>
      </c>
      <c r="T7477" s="91"/>
      <c r="U7477" s="91"/>
      <c r="AA7477" s="91"/>
      <c r="AB7477" s="91"/>
      <c r="AC7477" s="91"/>
      <c r="AD7477" s="91"/>
      <c r="AE7477" s="91"/>
      <c r="AF7477" s="91"/>
    </row>
    <row r="7478" spans="1:32" x14ac:dyDescent="0.3">
      <c r="A7478" s="65">
        <v>0</v>
      </c>
      <c r="B7478" s="10">
        <v>7475</v>
      </c>
      <c r="C7478" s="71">
        <v>0.74750000000000005</v>
      </c>
      <c r="D7478" s="74">
        <v>755447</v>
      </c>
      <c r="E7478" s="61">
        <v>701922</v>
      </c>
      <c r="F7478" s="68">
        <v>0.18886174999999999</v>
      </c>
      <c r="G7478" s="292">
        <v>0.17548050000000001</v>
      </c>
      <c r="H7478" s="68">
        <v>0.20145253333333332</v>
      </c>
      <c r="I7478" s="68">
        <v>0.18717919999999999</v>
      </c>
      <c r="T7478" s="91"/>
      <c r="U7478" s="91"/>
      <c r="AA7478" s="91"/>
      <c r="AB7478" s="91"/>
      <c r="AC7478" s="91"/>
      <c r="AD7478" s="91"/>
      <c r="AE7478" s="91"/>
      <c r="AF7478" s="91"/>
    </row>
    <row r="7479" spans="1:32" x14ac:dyDescent="0.3">
      <c r="A7479" s="65">
        <v>0</v>
      </c>
      <c r="B7479" s="10">
        <v>7476</v>
      </c>
      <c r="C7479" s="71">
        <v>0.74760000000000004</v>
      </c>
      <c r="D7479" s="74">
        <v>755447</v>
      </c>
      <c r="E7479" s="61">
        <v>701922</v>
      </c>
      <c r="F7479" s="68">
        <v>0.18886174999999999</v>
      </c>
      <c r="G7479" s="292">
        <v>0.17548050000000001</v>
      </c>
      <c r="H7479" s="68">
        <v>0.20145253333333332</v>
      </c>
      <c r="I7479" s="68">
        <v>0.18717919999999999</v>
      </c>
      <c r="T7479" s="91"/>
      <c r="U7479" s="91"/>
      <c r="AA7479" s="91"/>
      <c r="AB7479" s="91"/>
      <c r="AC7479" s="91"/>
      <c r="AD7479" s="91"/>
      <c r="AE7479" s="91"/>
      <c r="AF7479" s="91"/>
    </row>
    <row r="7480" spans="1:32" x14ac:dyDescent="0.3">
      <c r="A7480" s="65">
        <v>0</v>
      </c>
      <c r="B7480" s="10">
        <v>7477</v>
      </c>
      <c r="C7480" s="71">
        <v>0.74770000000000003</v>
      </c>
      <c r="D7480" s="74">
        <v>755447</v>
      </c>
      <c r="E7480" s="61">
        <v>701922</v>
      </c>
      <c r="F7480" s="68">
        <v>0.18886174999999999</v>
      </c>
      <c r="G7480" s="292">
        <v>0.17548050000000001</v>
      </c>
      <c r="H7480" s="68">
        <v>0.20145253333333332</v>
      </c>
      <c r="I7480" s="68">
        <v>0.18717919999999999</v>
      </c>
      <c r="T7480" s="91"/>
      <c r="U7480" s="91"/>
      <c r="AA7480" s="91"/>
      <c r="AB7480" s="91"/>
      <c r="AC7480" s="91"/>
      <c r="AD7480" s="91"/>
      <c r="AE7480" s="91"/>
      <c r="AF7480" s="91"/>
    </row>
    <row r="7481" spans="1:32" x14ac:dyDescent="0.3">
      <c r="A7481" s="65">
        <v>0</v>
      </c>
      <c r="B7481" s="10">
        <v>7478</v>
      </c>
      <c r="C7481" s="71">
        <v>0.74780000000000002</v>
      </c>
      <c r="D7481" s="74">
        <v>755447</v>
      </c>
      <c r="E7481" s="61">
        <v>701922</v>
      </c>
      <c r="F7481" s="68">
        <v>0.18886174999999999</v>
      </c>
      <c r="G7481" s="292">
        <v>0.17548050000000001</v>
      </c>
      <c r="H7481" s="68">
        <v>0.20145253333333332</v>
      </c>
      <c r="I7481" s="68">
        <v>0.18717919999999999</v>
      </c>
      <c r="T7481" s="91"/>
      <c r="U7481" s="91"/>
      <c r="AA7481" s="91"/>
      <c r="AB7481" s="91"/>
      <c r="AC7481" s="91"/>
      <c r="AD7481" s="91"/>
      <c r="AE7481" s="91"/>
      <c r="AF7481" s="91"/>
    </row>
    <row r="7482" spans="1:32" x14ac:dyDescent="0.3">
      <c r="A7482" s="65">
        <v>0</v>
      </c>
      <c r="B7482" s="10">
        <v>7479</v>
      </c>
      <c r="C7482" s="71">
        <v>0.74790000000000001</v>
      </c>
      <c r="D7482" s="74">
        <v>755447</v>
      </c>
      <c r="E7482" s="61">
        <v>701922</v>
      </c>
      <c r="F7482" s="68">
        <v>0.18886174999999999</v>
      </c>
      <c r="G7482" s="292">
        <v>0.17548050000000001</v>
      </c>
      <c r="H7482" s="68">
        <v>0.20145253333333332</v>
      </c>
      <c r="I7482" s="68">
        <v>0.18717919999999999</v>
      </c>
      <c r="T7482" s="91"/>
      <c r="U7482" s="91"/>
      <c r="AA7482" s="91"/>
      <c r="AB7482" s="91"/>
      <c r="AC7482" s="91"/>
      <c r="AD7482" s="91"/>
      <c r="AE7482" s="91"/>
      <c r="AF7482" s="91"/>
    </row>
    <row r="7483" spans="1:32" x14ac:dyDescent="0.3">
      <c r="A7483" s="65">
        <v>0</v>
      </c>
      <c r="B7483" s="10">
        <v>7480</v>
      </c>
      <c r="C7483" s="71">
        <v>0.748</v>
      </c>
      <c r="D7483" s="74">
        <v>755447</v>
      </c>
      <c r="E7483" s="61">
        <v>701922</v>
      </c>
      <c r="F7483" s="68">
        <v>0.18886174999999999</v>
      </c>
      <c r="G7483" s="292">
        <v>0.17548050000000001</v>
      </c>
      <c r="H7483" s="68">
        <v>0.20145253333333332</v>
      </c>
      <c r="I7483" s="68">
        <v>0.18717919999999999</v>
      </c>
      <c r="T7483" s="91"/>
      <c r="U7483" s="91"/>
      <c r="AA7483" s="91"/>
      <c r="AB7483" s="91"/>
      <c r="AC7483" s="91"/>
      <c r="AD7483" s="91"/>
      <c r="AE7483" s="91"/>
      <c r="AF7483" s="91"/>
    </row>
    <row r="7484" spans="1:32" x14ac:dyDescent="0.3">
      <c r="A7484" s="65">
        <v>0</v>
      </c>
      <c r="B7484" s="10">
        <v>7481</v>
      </c>
      <c r="C7484" s="71">
        <v>0.74809999999999999</v>
      </c>
      <c r="D7484" s="74">
        <v>755447</v>
      </c>
      <c r="E7484" s="61">
        <v>701922</v>
      </c>
      <c r="F7484" s="68">
        <v>0.18886174999999999</v>
      </c>
      <c r="G7484" s="292">
        <v>0.17548050000000001</v>
      </c>
      <c r="H7484" s="68">
        <v>0.20145253333333332</v>
      </c>
      <c r="I7484" s="68">
        <v>0.18717919999999999</v>
      </c>
      <c r="T7484" s="91"/>
      <c r="U7484" s="91"/>
      <c r="AA7484" s="91"/>
      <c r="AB7484" s="91"/>
      <c r="AC7484" s="91"/>
      <c r="AD7484" s="91"/>
      <c r="AE7484" s="91"/>
      <c r="AF7484" s="91"/>
    </row>
    <row r="7485" spans="1:32" x14ac:dyDescent="0.3">
      <c r="A7485" s="65">
        <v>0</v>
      </c>
      <c r="B7485" s="10">
        <v>7482</v>
      </c>
      <c r="C7485" s="71">
        <v>0.74819999999999998</v>
      </c>
      <c r="D7485" s="74">
        <v>755447</v>
      </c>
      <c r="E7485" s="61">
        <v>701922</v>
      </c>
      <c r="F7485" s="68">
        <v>0.18886174999999999</v>
      </c>
      <c r="G7485" s="292">
        <v>0.17548050000000001</v>
      </c>
      <c r="H7485" s="68">
        <v>0.20145253333333332</v>
      </c>
      <c r="I7485" s="68">
        <v>0.18717919999999999</v>
      </c>
      <c r="T7485" s="91"/>
      <c r="U7485" s="91"/>
      <c r="AA7485" s="91"/>
      <c r="AB7485" s="91"/>
      <c r="AC7485" s="91"/>
      <c r="AD7485" s="91"/>
      <c r="AE7485" s="91"/>
      <c r="AF7485" s="91"/>
    </row>
    <row r="7486" spans="1:32" x14ac:dyDescent="0.3">
      <c r="A7486" s="65">
        <v>0</v>
      </c>
      <c r="B7486" s="10">
        <v>7483</v>
      </c>
      <c r="C7486" s="71">
        <v>0.74829999999999997</v>
      </c>
      <c r="D7486" s="74">
        <v>755447</v>
      </c>
      <c r="E7486" s="61">
        <v>701922</v>
      </c>
      <c r="F7486" s="68">
        <v>0.18886174999999999</v>
      </c>
      <c r="G7486" s="292">
        <v>0.17548050000000001</v>
      </c>
      <c r="H7486" s="68">
        <v>0.20145253333333332</v>
      </c>
      <c r="I7486" s="68">
        <v>0.18717919999999999</v>
      </c>
      <c r="T7486" s="91"/>
      <c r="U7486" s="91"/>
      <c r="AA7486" s="91"/>
      <c r="AB7486" s="91"/>
      <c r="AC7486" s="91"/>
      <c r="AD7486" s="91"/>
      <c r="AE7486" s="91"/>
      <c r="AF7486" s="91"/>
    </row>
    <row r="7487" spans="1:32" x14ac:dyDescent="0.3">
      <c r="A7487" s="65">
        <v>0</v>
      </c>
      <c r="B7487" s="10">
        <v>7484</v>
      </c>
      <c r="C7487" s="71">
        <v>0.74839999999999995</v>
      </c>
      <c r="D7487" s="74">
        <v>755447</v>
      </c>
      <c r="E7487" s="61">
        <v>701922</v>
      </c>
      <c r="F7487" s="68">
        <v>0.18886174999999999</v>
      </c>
      <c r="G7487" s="292">
        <v>0.17548050000000001</v>
      </c>
      <c r="H7487" s="68">
        <v>0.20145253333333332</v>
      </c>
      <c r="I7487" s="68">
        <v>0.18717919999999999</v>
      </c>
      <c r="T7487" s="91"/>
      <c r="U7487" s="91"/>
      <c r="AA7487" s="91"/>
      <c r="AB7487" s="91"/>
      <c r="AC7487" s="91"/>
      <c r="AD7487" s="91"/>
      <c r="AE7487" s="91"/>
      <c r="AF7487" s="91"/>
    </row>
    <row r="7488" spans="1:32" x14ac:dyDescent="0.3">
      <c r="A7488" s="65">
        <v>0</v>
      </c>
      <c r="B7488" s="10">
        <v>7485</v>
      </c>
      <c r="C7488" s="71">
        <v>0.74850000000000005</v>
      </c>
      <c r="D7488" s="74">
        <v>755447</v>
      </c>
      <c r="E7488" s="61">
        <v>701922</v>
      </c>
      <c r="F7488" s="68">
        <v>0.18886174999999999</v>
      </c>
      <c r="G7488" s="292">
        <v>0.17548050000000001</v>
      </c>
      <c r="H7488" s="68">
        <v>0.20145253333333332</v>
      </c>
      <c r="I7488" s="68">
        <v>0.18717919999999999</v>
      </c>
      <c r="T7488" s="91"/>
      <c r="U7488" s="91"/>
      <c r="AA7488" s="91"/>
      <c r="AB7488" s="91"/>
      <c r="AC7488" s="91"/>
      <c r="AD7488" s="91"/>
      <c r="AE7488" s="91"/>
      <c r="AF7488" s="91"/>
    </row>
    <row r="7489" spans="1:32" x14ac:dyDescent="0.3">
      <c r="A7489" s="65">
        <v>0</v>
      </c>
      <c r="B7489" s="10">
        <v>7486</v>
      </c>
      <c r="C7489" s="71">
        <v>0.74860000000000004</v>
      </c>
      <c r="D7489" s="74">
        <v>755447</v>
      </c>
      <c r="E7489" s="61">
        <v>701922</v>
      </c>
      <c r="F7489" s="68">
        <v>0.18886174999999999</v>
      </c>
      <c r="G7489" s="292">
        <v>0.17548050000000001</v>
      </c>
      <c r="H7489" s="68">
        <v>0.20145253333333332</v>
      </c>
      <c r="I7489" s="68">
        <v>0.18717919999999999</v>
      </c>
      <c r="T7489" s="91"/>
      <c r="U7489" s="91"/>
      <c r="AA7489" s="91"/>
      <c r="AB7489" s="91"/>
      <c r="AC7489" s="91"/>
      <c r="AD7489" s="91"/>
      <c r="AE7489" s="91"/>
      <c r="AF7489" s="91"/>
    </row>
    <row r="7490" spans="1:32" x14ac:dyDescent="0.3">
      <c r="A7490" s="65">
        <v>0</v>
      </c>
      <c r="B7490" s="10">
        <v>7487</v>
      </c>
      <c r="C7490" s="71">
        <v>0.74870000000000003</v>
      </c>
      <c r="D7490" s="74">
        <v>755447</v>
      </c>
      <c r="E7490" s="61">
        <v>701922</v>
      </c>
      <c r="F7490" s="68">
        <v>0.18886174999999999</v>
      </c>
      <c r="G7490" s="292">
        <v>0.17548050000000001</v>
      </c>
      <c r="H7490" s="68">
        <v>0.20145253333333332</v>
      </c>
      <c r="I7490" s="68">
        <v>0.18717919999999999</v>
      </c>
      <c r="T7490" s="91"/>
      <c r="U7490" s="91"/>
      <c r="AA7490" s="91"/>
      <c r="AB7490" s="91"/>
      <c r="AC7490" s="91"/>
      <c r="AD7490" s="91"/>
      <c r="AE7490" s="91"/>
      <c r="AF7490" s="91"/>
    </row>
    <row r="7491" spans="1:32" x14ac:dyDescent="0.3">
      <c r="A7491" s="65">
        <v>0</v>
      </c>
      <c r="B7491" s="10">
        <v>7488</v>
      </c>
      <c r="C7491" s="71">
        <v>0.74880000000000002</v>
      </c>
      <c r="D7491" s="74">
        <v>755447</v>
      </c>
      <c r="E7491" s="61">
        <v>701922</v>
      </c>
      <c r="F7491" s="68">
        <v>0.18886174999999999</v>
      </c>
      <c r="G7491" s="292">
        <v>0.17548050000000001</v>
      </c>
      <c r="H7491" s="68">
        <v>0.20145253333333332</v>
      </c>
      <c r="I7491" s="68">
        <v>0.18717919999999999</v>
      </c>
      <c r="T7491" s="91"/>
      <c r="U7491" s="91"/>
      <c r="AA7491" s="91"/>
      <c r="AB7491" s="91"/>
      <c r="AC7491" s="91"/>
      <c r="AD7491" s="91"/>
      <c r="AE7491" s="91"/>
      <c r="AF7491" s="91"/>
    </row>
    <row r="7492" spans="1:32" x14ac:dyDescent="0.3">
      <c r="A7492" s="65">
        <v>0</v>
      </c>
      <c r="B7492" s="10">
        <v>7489</v>
      </c>
      <c r="C7492" s="71">
        <v>0.74890000000000001</v>
      </c>
      <c r="D7492" s="74">
        <v>755447</v>
      </c>
      <c r="E7492" s="61">
        <v>701922</v>
      </c>
      <c r="F7492" s="68">
        <v>0.18886174999999999</v>
      </c>
      <c r="G7492" s="292">
        <v>0.17548050000000001</v>
      </c>
      <c r="H7492" s="68">
        <v>0.20145253333333332</v>
      </c>
      <c r="I7492" s="68">
        <v>0.18717919999999999</v>
      </c>
      <c r="T7492" s="91"/>
      <c r="U7492" s="91"/>
      <c r="AA7492" s="91"/>
      <c r="AB7492" s="91"/>
      <c r="AC7492" s="91"/>
      <c r="AD7492" s="91"/>
      <c r="AE7492" s="91"/>
      <c r="AF7492" s="91"/>
    </row>
    <row r="7493" spans="1:32" x14ac:dyDescent="0.3">
      <c r="A7493" s="65">
        <v>0</v>
      </c>
      <c r="B7493" s="10">
        <v>7490</v>
      </c>
      <c r="C7493" s="71">
        <v>0.749</v>
      </c>
      <c r="D7493" s="74">
        <v>755447</v>
      </c>
      <c r="E7493" s="61">
        <v>701922</v>
      </c>
      <c r="F7493" s="68">
        <v>0.18886174999999999</v>
      </c>
      <c r="G7493" s="292">
        <v>0.17548050000000001</v>
      </c>
      <c r="H7493" s="68">
        <v>0.20145253333333332</v>
      </c>
      <c r="I7493" s="68">
        <v>0.18717919999999999</v>
      </c>
      <c r="T7493" s="91"/>
      <c r="U7493" s="91"/>
      <c r="AA7493" s="91"/>
      <c r="AB7493" s="91"/>
      <c r="AC7493" s="91"/>
      <c r="AD7493" s="91"/>
      <c r="AE7493" s="91"/>
      <c r="AF7493" s="91"/>
    </row>
    <row r="7494" spans="1:32" x14ac:dyDescent="0.3">
      <c r="A7494" s="65">
        <v>0</v>
      </c>
      <c r="B7494" s="10">
        <v>7491</v>
      </c>
      <c r="C7494" s="71">
        <v>0.74909999999999999</v>
      </c>
      <c r="D7494" s="74">
        <v>755447</v>
      </c>
      <c r="E7494" s="61">
        <v>701922</v>
      </c>
      <c r="F7494" s="68">
        <v>0.18886174999999999</v>
      </c>
      <c r="G7494" s="292">
        <v>0.17548050000000001</v>
      </c>
      <c r="H7494" s="68">
        <v>0.20145253333333332</v>
      </c>
      <c r="I7494" s="68">
        <v>0.18717919999999999</v>
      </c>
      <c r="T7494" s="91"/>
      <c r="U7494" s="91"/>
      <c r="AA7494" s="91"/>
      <c r="AB7494" s="91"/>
      <c r="AC7494" s="91"/>
      <c r="AD7494" s="91"/>
      <c r="AE7494" s="91"/>
      <c r="AF7494" s="91"/>
    </row>
    <row r="7495" spans="1:32" x14ac:dyDescent="0.3">
      <c r="A7495" s="65">
        <v>0</v>
      </c>
      <c r="B7495" s="10">
        <v>7492</v>
      </c>
      <c r="C7495" s="71">
        <v>0.74919999999999998</v>
      </c>
      <c r="D7495" s="74">
        <v>755447</v>
      </c>
      <c r="E7495" s="61">
        <v>701922</v>
      </c>
      <c r="F7495" s="68">
        <v>0.18886174999999999</v>
      </c>
      <c r="G7495" s="292">
        <v>0.17548050000000001</v>
      </c>
      <c r="H7495" s="68">
        <v>0.20145253333333332</v>
      </c>
      <c r="I7495" s="68">
        <v>0.18717919999999999</v>
      </c>
      <c r="T7495" s="91"/>
      <c r="U7495" s="91"/>
      <c r="AA7495" s="91"/>
      <c r="AB7495" s="91"/>
      <c r="AC7495" s="91"/>
      <c r="AD7495" s="91"/>
      <c r="AE7495" s="91"/>
      <c r="AF7495" s="91"/>
    </row>
    <row r="7496" spans="1:32" x14ac:dyDescent="0.3">
      <c r="A7496" s="65">
        <v>0</v>
      </c>
      <c r="B7496" s="10">
        <v>7493</v>
      </c>
      <c r="C7496" s="71">
        <v>0.74929999999999997</v>
      </c>
      <c r="D7496" s="74">
        <v>755447</v>
      </c>
      <c r="E7496" s="61">
        <v>701922</v>
      </c>
      <c r="F7496" s="68">
        <v>0.18886174999999999</v>
      </c>
      <c r="G7496" s="292">
        <v>0.17548050000000001</v>
      </c>
      <c r="H7496" s="68">
        <v>0.20145253333333332</v>
      </c>
      <c r="I7496" s="68">
        <v>0.18717919999999999</v>
      </c>
      <c r="T7496" s="91"/>
      <c r="U7496" s="91"/>
      <c r="AA7496" s="91"/>
      <c r="AB7496" s="91"/>
      <c r="AC7496" s="91"/>
      <c r="AD7496" s="91"/>
      <c r="AE7496" s="91"/>
      <c r="AF7496" s="91"/>
    </row>
    <row r="7497" spans="1:32" x14ac:dyDescent="0.3">
      <c r="A7497" s="65">
        <v>0</v>
      </c>
      <c r="B7497" s="10">
        <v>7494</v>
      </c>
      <c r="C7497" s="71">
        <v>0.74939999999999996</v>
      </c>
      <c r="D7497" s="74">
        <v>755447</v>
      </c>
      <c r="E7497" s="61">
        <v>701922</v>
      </c>
      <c r="F7497" s="68">
        <v>0.18886174999999999</v>
      </c>
      <c r="G7497" s="292">
        <v>0.17548050000000001</v>
      </c>
      <c r="H7497" s="68">
        <v>0.20145253333333332</v>
      </c>
      <c r="I7497" s="68">
        <v>0.18717919999999999</v>
      </c>
      <c r="T7497" s="91"/>
      <c r="U7497" s="91"/>
      <c r="AA7497" s="91"/>
      <c r="AB7497" s="91"/>
      <c r="AC7497" s="91"/>
      <c r="AD7497" s="91"/>
      <c r="AE7497" s="91"/>
      <c r="AF7497" s="91"/>
    </row>
    <row r="7498" spans="1:32" x14ac:dyDescent="0.3">
      <c r="A7498" s="65">
        <v>0</v>
      </c>
      <c r="B7498" s="10">
        <v>7495</v>
      </c>
      <c r="C7498" s="71">
        <v>0.74950000000000006</v>
      </c>
      <c r="D7498" s="74">
        <v>755447</v>
      </c>
      <c r="E7498" s="61">
        <v>701922</v>
      </c>
      <c r="F7498" s="68">
        <v>0.18886174999999999</v>
      </c>
      <c r="G7498" s="292">
        <v>0.17548050000000001</v>
      </c>
      <c r="H7498" s="68">
        <v>0.20145253333333332</v>
      </c>
      <c r="I7498" s="68">
        <v>0.18717919999999999</v>
      </c>
      <c r="T7498" s="91"/>
      <c r="U7498" s="91"/>
      <c r="AA7498" s="91"/>
      <c r="AB7498" s="91"/>
      <c r="AC7498" s="91"/>
      <c r="AD7498" s="91"/>
      <c r="AE7498" s="91"/>
      <c r="AF7498" s="91"/>
    </row>
    <row r="7499" spans="1:32" x14ac:dyDescent="0.3">
      <c r="A7499" s="65">
        <v>0</v>
      </c>
      <c r="B7499" s="10">
        <v>7496</v>
      </c>
      <c r="C7499" s="71">
        <v>0.74960000000000004</v>
      </c>
      <c r="D7499" s="74">
        <v>755447</v>
      </c>
      <c r="E7499" s="61">
        <v>701922</v>
      </c>
      <c r="F7499" s="68">
        <v>0.18886174999999999</v>
      </c>
      <c r="G7499" s="292">
        <v>0.17548050000000001</v>
      </c>
      <c r="H7499" s="68">
        <v>0.20145253333333332</v>
      </c>
      <c r="I7499" s="68">
        <v>0.18717919999999999</v>
      </c>
      <c r="T7499" s="91"/>
      <c r="U7499" s="91"/>
      <c r="AA7499" s="91"/>
      <c r="AB7499" s="91"/>
      <c r="AC7499" s="91"/>
      <c r="AD7499" s="91"/>
      <c r="AE7499" s="91"/>
      <c r="AF7499" s="91"/>
    </row>
    <row r="7500" spans="1:32" x14ac:dyDescent="0.3">
      <c r="A7500" s="65">
        <v>0</v>
      </c>
      <c r="B7500" s="10">
        <v>7497</v>
      </c>
      <c r="C7500" s="71">
        <v>0.74970000000000003</v>
      </c>
      <c r="D7500" s="74">
        <v>755447</v>
      </c>
      <c r="E7500" s="61">
        <v>701922</v>
      </c>
      <c r="F7500" s="68">
        <v>0.18886174999999999</v>
      </c>
      <c r="G7500" s="292">
        <v>0.17548050000000001</v>
      </c>
      <c r="H7500" s="68">
        <v>0.20145253333333332</v>
      </c>
      <c r="I7500" s="68">
        <v>0.18717919999999999</v>
      </c>
      <c r="T7500" s="91"/>
      <c r="U7500" s="91"/>
      <c r="AA7500" s="91"/>
      <c r="AB7500" s="91"/>
      <c r="AC7500" s="91"/>
      <c r="AD7500" s="91"/>
      <c r="AE7500" s="91"/>
      <c r="AF7500" s="91"/>
    </row>
    <row r="7501" spans="1:32" x14ac:dyDescent="0.3">
      <c r="A7501" s="65">
        <v>0</v>
      </c>
      <c r="B7501" s="10">
        <v>7498</v>
      </c>
      <c r="C7501" s="71">
        <v>0.74980000000000002</v>
      </c>
      <c r="D7501" s="74">
        <v>755447</v>
      </c>
      <c r="E7501" s="61">
        <v>701922</v>
      </c>
      <c r="F7501" s="68">
        <v>0.18886174999999999</v>
      </c>
      <c r="G7501" s="292">
        <v>0.17548050000000001</v>
      </c>
      <c r="H7501" s="68">
        <v>0.20145253333333332</v>
      </c>
      <c r="I7501" s="68">
        <v>0.18717919999999999</v>
      </c>
      <c r="T7501" s="91"/>
      <c r="U7501" s="91"/>
      <c r="AA7501" s="91"/>
      <c r="AB7501" s="91"/>
      <c r="AC7501" s="91"/>
      <c r="AD7501" s="91"/>
      <c r="AE7501" s="91"/>
      <c r="AF7501" s="91"/>
    </row>
    <row r="7502" spans="1:32" x14ac:dyDescent="0.3">
      <c r="A7502" s="65">
        <v>0</v>
      </c>
      <c r="B7502" s="10">
        <v>7499</v>
      </c>
      <c r="C7502" s="71">
        <v>0.74990000000000001</v>
      </c>
      <c r="D7502" s="74">
        <v>755447</v>
      </c>
      <c r="E7502" s="61">
        <v>701922</v>
      </c>
      <c r="F7502" s="68">
        <v>0.18886174999999999</v>
      </c>
      <c r="G7502" s="292">
        <v>0.17548050000000001</v>
      </c>
      <c r="H7502" s="68">
        <v>0.20145253333333332</v>
      </c>
      <c r="I7502" s="68">
        <v>0.18717919999999999</v>
      </c>
      <c r="T7502" s="91"/>
      <c r="U7502" s="91"/>
      <c r="AA7502" s="91"/>
      <c r="AB7502" s="91"/>
      <c r="AC7502" s="91"/>
      <c r="AD7502" s="91"/>
      <c r="AE7502" s="91"/>
      <c r="AF7502" s="91"/>
    </row>
    <row r="7503" spans="1:32" x14ac:dyDescent="0.3">
      <c r="A7503" s="65">
        <v>0</v>
      </c>
      <c r="B7503" s="10">
        <v>7500</v>
      </c>
      <c r="C7503" s="71">
        <v>0.75</v>
      </c>
      <c r="D7503" s="74">
        <v>755447</v>
      </c>
      <c r="E7503" s="61">
        <v>701922</v>
      </c>
      <c r="F7503" s="68">
        <v>0.18886174999999999</v>
      </c>
      <c r="G7503" s="292">
        <v>0.17548050000000001</v>
      </c>
      <c r="H7503" s="68">
        <v>0.20145253333333332</v>
      </c>
      <c r="I7503" s="68">
        <v>0.18717919999999999</v>
      </c>
      <c r="T7503" s="91"/>
      <c r="U7503" s="91"/>
      <c r="AA7503" s="91"/>
      <c r="AB7503" s="91"/>
      <c r="AC7503" s="91"/>
      <c r="AD7503" s="91"/>
      <c r="AE7503" s="91"/>
      <c r="AF7503" s="91"/>
    </row>
    <row r="7504" spans="1:32" x14ac:dyDescent="0.3">
      <c r="A7504" s="65">
        <v>0</v>
      </c>
      <c r="B7504" s="10">
        <v>7501</v>
      </c>
      <c r="C7504" s="71">
        <v>0.75009999999999999</v>
      </c>
      <c r="D7504" s="74">
        <v>755447</v>
      </c>
      <c r="E7504" s="61">
        <v>701922</v>
      </c>
      <c r="F7504" s="68">
        <v>0.18886174999999999</v>
      </c>
      <c r="G7504" s="292">
        <v>0.17548050000000001</v>
      </c>
      <c r="H7504" s="68">
        <v>0.20145253333333332</v>
      </c>
      <c r="I7504" s="68">
        <v>0.18717919999999999</v>
      </c>
      <c r="T7504" s="91"/>
      <c r="U7504" s="91"/>
      <c r="AA7504" s="91"/>
      <c r="AB7504" s="91"/>
      <c r="AC7504" s="91"/>
      <c r="AD7504" s="91"/>
      <c r="AE7504" s="91"/>
      <c r="AF7504" s="91"/>
    </row>
    <row r="7505" spans="1:32" x14ac:dyDescent="0.3">
      <c r="A7505" s="65">
        <v>0</v>
      </c>
      <c r="B7505" s="10">
        <v>7502</v>
      </c>
      <c r="C7505" s="71">
        <v>0.75019999999999998</v>
      </c>
      <c r="D7505" s="74">
        <v>755447</v>
      </c>
      <c r="E7505" s="61">
        <v>701922</v>
      </c>
      <c r="F7505" s="68">
        <v>0.18886174999999999</v>
      </c>
      <c r="G7505" s="292">
        <v>0.17548050000000001</v>
      </c>
      <c r="H7505" s="68">
        <v>0.20145253333333332</v>
      </c>
      <c r="I7505" s="68">
        <v>0.18717919999999999</v>
      </c>
      <c r="T7505" s="91"/>
      <c r="U7505" s="91"/>
      <c r="AA7505" s="91"/>
      <c r="AB7505" s="91"/>
      <c r="AC7505" s="91"/>
      <c r="AD7505" s="91"/>
      <c r="AE7505" s="91"/>
      <c r="AF7505" s="91"/>
    </row>
    <row r="7506" spans="1:32" x14ac:dyDescent="0.3">
      <c r="A7506" s="65">
        <v>0</v>
      </c>
      <c r="B7506" s="10">
        <v>7503</v>
      </c>
      <c r="C7506" s="71">
        <v>0.75029999999999997</v>
      </c>
      <c r="D7506" s="74">
        <v>755447</v>
      </c>
      <c r="E7506" s="61">
        <v>701922</v>
      </c>
      <c r="F7506" s="68">
        <v>0.18886174999999999</v>
      </c>
      <c r="G7506" s="292">
        <v>0.17548050000000001</v>
      </c>
      <c r="H7506" s="68">
        <v>0.20145253333333332</v>
      </c>
      <c r="I7506" s="68">
        <v>0.18717919999999999</v>
      </c>
      <c r="T7506" s="91"/>
      <c r="U7506" s="91"/>
      <c r="AA7506" s="91"/>
      <c r="AB7506" s="91"/>
      <c r="AC7506" s="91"/>
      <c r="AD7506" s="91"/>
      <c r="AE7506" s="91"/>
      <c r="AF7506" s="91"/>
    </row>
    <row r="7507" spans="1:32" x14ac:dyDescent="0.3">
      <c r="A7507" s="65">
        <v>0</v>
      </c>
      <c r="B7507" s="10">
        <v>7504</v>
      </c>
      <c r="C7507" s="71">
        <v>0.75039999999999996</v>
      </c>
      <c r="D7507" s="74">
        <v>755447</v>
      </c>
      <c r="E7507" s="61">
        <v>701922</v>
      </c>
      <c r="F7507" s="68">
        <v>0.18886174999999999</v>
      </c>
      <c r="G7507" s="292">
        <v>0.17548050000000001</v>
      </c>
      <c r="H7507" s="68">
        <v>0.20145253333333332</v>
      </c>
      <c r="I7507" s="68">
        <v>0.18717919999999999</v>
      </c>
      <c r="T7507" s="91"/>
      <c r="U7507" s="91"/>
      <c r="AA7507" s="91"/>
      <c r="AB7507" s="91"/>
      <c r="AC7507" s="91"/>
      <c r="AD7507" s="91"/>
      <c r="AE7507" s="91"/>
      <c r="AF7507" s="91"/>
    </row>
    <row r="7508" spans="1:32" x14ac:dyDescent="0.3">
      <c r="A7508" s="65">
        <v>0</v>
      </c>
      <c r="B7508" s="10">
        <v>7505</v>
      </c>
      <c r="C7508" s="71">
        <v>0.75049999999999994</v>
      </c>
      <c r="D7508" s="74">
        <v>755447</v>
      </c>
      <c r="E7508" s="61">
        <v>701922</v>
      </c>
      <c r="F7508" s="68">
        <v>0.18886174999999999</v>
      </c>
      <c r="G7508" s="292">
        <v>0.17548050000000001</v>
      </c>
      <c r="H7508" s="68">
        <v>0.20145253333333332</v>
      </c>
      <c r="I7508" s="68">
        <v>0.18717919999999999</v>
      </c>
      <c r="T7508" s="91"/>
      <c r="U7508" s="91"/>
      <c r="AA7508" s="91"/>
      <c r="AB7508" s="91"/>
      <c r="AC7508" s="91"/>
      <c r="AD7508" s="91"/>
      <c r="AE7508" s="91"/>
      <c r="AF7508" s="91"/>
    </row>
    <row r="7509" spans="1:32" x14ac:dyDescent="0.3">
      <c r="A7509" s="65">
        <v>0</v>
      </c>
      <c r="B7509" s="10">
        <v>7506</v>
      </c>
      <c r="C7509" s="71">
        <v>0.75060000000000004</v>
      </c>
      <c r="D7509" s="74">
        <v>755447</v>
      </c>
      <c r="E7509" s="61">
        <v>701922</v>
      </c>
      <c r="F7509" s="68">
        <v>0.18886174999999999</v>
      </c>
      <c r="G7509" s="292">
        <v>0.17548050000000001</v>
      </c>
      <c r="H7509" s="68">
        <v>0.20145253333333332</v>
      </c>
      <c r="I7509" s="68">
        <v>0.18717919999999999</v>
      </c>
      <c r="T7509" s="91"/>
      <c r="U7509" s="91"/>
      <c r="AA7509" s="91"/>
      <c r="AB7509" s="91"/>
      <c r="AC7509" s="91"/>
      <c r="AD7509" s="91"/>
      <c r="AE7509" s="91"/>
      <c r="AF7509" s="91"/>
    </row>
    <row r="7510" spans="1:32" x14ac:dyDescent="0.3">
      <c r="A7510" s="65">
        <v>0</v>
      </c>
      <c r="B7510" s="10">
        <v>7507</v>
      </c>
      <c r="C7510" s="71">
        <v>0.75070000000000003</v>
      </c>
      <c r="D7510" s="74">
        <v>755447</v>
      </c>
      <c r="E7510" s="61">
        <v>701922</v>
      </c>
      <c r="F7510" s="68">
        <v>0.18886174999999999</v>
      </c>
      <c r="G7510" s="292">
        <v>0.17548050000000001</v>
      </c>
      <c r="H7510" s="68">
        <v>0.20145253333333332</v>
      </c>
      <c r="I7510" s="68">
        <v>0.18717919999999999</v>
      </c>
      <c r="T7510" s="91"/>
      <c r="U7510" s="91"/>
      <c r="AA7510" s="91"/>
      <c r="AB7510" s="91"/>
      <c r="AC7510" s="91"/>
      <c r="AD7510" s="91"/>
      <c r="AE7510" s="91"/>
      <c r="AF7510" s="91"/>
    </row>
    <row r="7511" spans="1:32" x14ac:dyDescent="0.3">
      <c r="A7511" s="65">
        <v>0</v>
      </c>
      <c r="B7511" s="10">
        <v>7508</v>
      </c>
      <c r="C7511" s="71">
        <v>0.75080000000000002</v>
      </c>
      <c r="D7511" s="74">
        <v>755447</v>
      </c>
      <c r="E7511" s="61">
        <v>701922</v>
      </c>
      <c r="F7511" s="68">
        <v>0.18886174999999999</v>
      </c>
      <c r="G7511" s="292">
        <v>0.17548050000000001</v>
      </c>
      <c r="H7511" s="68">
        <v>0.20145253333333332</v>
      </c>
      <c r="I7511" s="68">
        <v>0.18717919999999999</v>
      </c>
      <c r="T7511" s="91"/>
      <c r="U7511" s="91"/>
      <c r="AA7511" s="91"/>
      <c r="AB7511" s="91"/>
      <c r="AC7511" s="91"/>
      <c r="AD7511" s="91"/>
      <c r="AE7511" s="91"/>
      <c r="AF7511" s="91"/>
    </row>
    <row r="7512" spans="1:32" x14ac:dyDescent="0.3">
      <c r="A7512" s="65">
        <v>0</v>
      </c>
      <c r="B7512" s="10">
        <v>7509</v>
      </c>
      <c r="C7512" s="71">
        <v>0.75090000000000001</v>
      </c>
      <c r="D7512" s="74">
        <v>755447</v>
      </c>
      <c r="E7512" s="61">
        <v>701922</v>
      </c>
      <c r="F7512" s="68">
        <v>0.18886174999999999</v>
      </c>
      <c r="G7512" s="292">
        <v>0.17548050000000001</v>
      </c>
      <c r="H7512" s="68">
        <v>0.20145253333333332</v>
      </c>
      <c r="I7512" s="68">
        <v>0.18717919999999999</v>
      </c>
      <c r="T7512" s="91"/>
      <c r="U7512" s="91"/>
      <c r="AA7512" s="91"/>
      <c r="AB7512" s="91"/>
      <c r="AC7512" s="91"/>
      <c r="AD7512" s="91"/>
      <c r="AE7512" s="91"/>
      <c r="AF7512" s="91"/>
    </row>
    <row r="7513" spans="1:32" x14ac:dyDescent="0.3">
      <c r="A7513" s="65">
        <v>0</v>
      </c>
      <c r="B7513" s="10">
        <v>7510</v>
      </c>
      <c r="C7513" s="71">
        <v>0.751</v>
      </c>
      <c r="D7513" s="74">
        <v>755447</v>
      </c>
      <c r="E7513" s="61">
        <v>701922</v>
      </c>
      <c r="F7513" s="68">
        <v>0.18886174999999999</v>
      </c>
      <c r="G7513" s="292">
        <v>0.17548050000000001</v>
      </c>
      <c r="H7513" s="68">
        <v>0.20145253333333332</v>
      </c>
      <c r="I7513" s="68">
        <v>0.18717919999999999</v>
      </c>
      <c r="T7513" s="91"/>
      <c r="U7513" s="91"/>
      <c r="AA7513" s="91"/>
      <c r="AB7513" s="91"/>
      <c r="AC7513" s="91"/>
      <c r="AD7513" s="91"/>
      <c r="AE7513" s="91"/>
      <c r="AF7513" s="91"/>
    </row>
    <row r="7514" spans="1:32" x14ac:dyDescent="0.3">
      <c r="A7514" s="65">
        <v>0</v>
      </c>
      <c r="B7514" s="10">
        <v>7511</v>
      </c>
      <c r="C7514" s="71">
        <v>0.75109999999999999</v>
      </c>
      <c r="D7514" s="74">
        <v>755447</v>
      </c>
      <c r="E7514" s="61">
        <v>701922</v>
      </c>
      <c r="F7514" s="68">
        <v>0.18886174999999999</v>
      </c>
      <c r="G7514" s="292">
        <v>0.17548050000000001</v>
      </c>
      <c r="H7514" s="68">
        <v>0.20145253333333332</v>
      </c>
      <c r="I7514" s="68">
        <v>0.18717919999999999</v>
      </c>
      <c r="T7514" s="91"/>
      <c r="U7514" s="91"/>
      <c r="AA7514" s="91"/>
      <c r="AB7514" s="91"/>
      <c r="AC7514" s="91"/>
      <c r="AD7514" s="91"/>
      <c r="AE7514" s="91"/>
      <c r="AF7514" s="91"/>
    </row>
    <row r="7515" spans="1:32" x14ac:dyDescent="0.3">
      <c r="A7515" s="65">
        <v>0</v>
      </c>
      <c r="B7515" s="10">
        <v>7512</v>
      </c>
      <c r="C7515" s="71">
        <v>0.75119999999999998</v>
      </c>
      <c r="D7515" s="74">
        <v>755447</v>
      </c>
      <c r="E7515" s="61">
        <v>701922</v>
      </c>
      <c r="F7515" s="68">
        <v>0.18886174999999999</v>
      </c>
      <c r="G7515" s="292">
        <v>0.17548050000000001</v>
      </c>
      <c r="H7515" s="68">
        <v>0.20145253333333332</v>
      </c>
      <c r="I7515" s="68">
        <v>0.18717919999999999</v>
      </c>
      <c r="T7515" s="91"/>
      <c r="U7515" s="91"/>
      <c r="AA7515" s="91"/>
      <c r="AB7515" s="91"/>
      <c r="AC7515" s="91"/>
      <c r="AD7515" s="91"/>
      <c r="AE7515" s="91"/>
      <c r="AF7515" s="91"/>
    </row>
    <row r="7516" spans="1:32" x14ac:dyDescent="0.3">
      <c r="A7516" s="65">
        <v>0</v>
      </c>
      <c r="B7516" s="10">
        <v>7513</v>
      </c>
      <c r="C7516" s="71">
        <v>0.75129999999999997</v>
      </c>
      <c r="D7516" s="74">
        <v>755447</v>
      </c>
      <c r="E7516" s="61">
        <v>701922</v>
      </c>
      <c r="F7516" s="68">
        <v>0.18886174999999999</v>
      </c>
      <c r="G7516" s="292">
        <v>0.17548050000000001</v>
      </c>
      <c r="H7516" s="68">
        <v>0.20145253333333332</v>
      </c>
      <c r="I7516" s="68">
        <v>0.18717919999999999</v>
      </c>
      <c r="T7516" s="91"/>
      <c r="U7516" s="91"/>
      <c r="AA7516" s="91"/>
      <c r="AB7516" s="91"/>
      <c r="AC7516" s="91"/>
      <c r="AD7516" s="91"/>
      <c r="AE7516" s="91"/>
      <c r="AF7516" s="91"/>
    </row>
    <row r="7517" spans="1:32" x14ac:dyDescent="0.3">
      <c r="A7517" s="65">
        <v>0</v>
      </c>
      <c r="B7517" s="10">
        <v>7514</v>
      </c>
      <c r="C7517" s="71">
        <v>0.75139999999999996</v>
      </c>
      <c r="D7517" s="74">
        <v>755447</v>
      </c>
      <c r="E7517" s="61">
        <v>701922</v>
      </c>
      <c r="F7517" s="68">
        <v>0.18886174999999999</v>
      </c>
      <c r="G7517" s="292">
        <v>0.17548050000000001</v>
      </c>
      <c r="H7517" s="68">
        <v>0.20145253333333332</v>
      </c>
      <c r="I7517" s="68">
        <v>0.18717919999999999</v>
      </c>
      <c r="T7517" s="91"/>
      <c r="U7517" s="91"/>
      <c r="AA7517" s="91"/>
      <c r="AB7517" s="91"/>
      <c r="AC7517" s="91"/>
      <c r="AD7517" s="91"/>
      <c r="AE7517" s="91"/>
      <c r="AF7517" s="91"/>
    </row>
    <row r="7518" spans="1:32" x14ac:dyDescent="0.3">
      <c r="A7518" s="65">
        <v>0</v>
      </c>
      <c r="B7518" s="10">
        <v>7515</v>
      </c>
      <c r="C7518" s="71">
        <v>0.75149999999999995</v>
      </c>
      <c r="D7518" s="74">
        <v>755447</v>
      </c>
      <c r="E7518" s="61">
        <v>701922</v>
      </c>
      <c r="F7518" s="68">
        <v>0.18886174999999999</v>
      </c>
      <c r="G7518" s="292">
        <v>0.17548050000000001</v>
      </c>
      <c r="H7518" s="68">
        <v>0.20145253333333332</v>
      </c>
      <c r="I7518" s="68">
        <v>0.18717919999999999</v>
      </c>
      <c r="T7518" s="91"/>
      <c r="U7518" s="91"/>
      <c r="AA7518" s="91"/>
      <c r="AB7518" s="91"/>
      <c r="AC7518" s="91"/>
      <c r="AD7518" s="91"/>
      <c r="AE7518" s="91"/>
      <c r="AF7518" s="91"/>
    </row>
    <row r="7519" spans="1:32" x14ac:dyDescent="0.3">
      <c r="A7519" s="65">
        <v>0</v>
      </c>
      <c r="B7519" s="10">
        <v>7516</v>
      </c>
      <c r="C7519" s="71">
        <v>0.75160000000000005</v>
      </c>
      <c r="D7519" s="74">
        <v>755447</v>
      </c>
      <c r="E7519" s="61">
        <v>701922</v>
      </c>
      <c r="F7519" s="68">
        <v>0.18886174999999999</v>
      </c>
      <c r="G7519" s="292">
        <v>0.17548050000000001</v>
      </c>
      <c r="H7519" s="68">
        <v>0.20145253333333332</v>
      </c>
      <c r="I7519" s="68">
        <v>0.18717919999999999</v>
      </c>
      <c r="T7519" s="91"/>
      <c r="U7519" s="91"/>
      <c r="AA7519" s="91"/>
      <c r="AB7519" s="91"/>
      <c r="AC7519" s="91"/>
      <c r="AD7519" s="91"/>
      <c r="AE7519" s="91"/>
      <c r="AF7519" s="91"/>
    </row>
    <row r="7520" spans="1:32" x14ac:dyDescent="0.3">
      <c r="A7520" s="65">
        <v>0</v>
      </c>
      <c r="B7520" s="10">
        <v>7517</v>
      </c>
      <c r="C7520" s="71">
        <v>0.75170000000000003</v>
      </c>
      <c r="D7520" s="74">
        <v>755447</v>
      </c>
      <c r="E7520" s="61">
        <v>701922</v>
      </c>
      <c r="F7520" s="68">
        <v>0.18886174999999999</v>
      </c>
      <c r="G7520" s="292">
        <v>0.17548050000000001</v>
      </c>
      <c r="H7520" s="68">
        <v>0.20145253333333332</v>
      </c>
      <c r="I7520" s="68">
        <v>0.18717919999999999</v>
      </c>
      <c r="T7520" s="91"/>
      <c r="U7520" s="91"/>
      <c r="AA7520" s="91"/>
      <c r="AB7520" s="91"/>
      <c r="AC7520" s="91"/>
      <c r="AD7520" s="91"/>
      <c r="AE7520" s="91"/>
      <c r="AF7520" s="91"/>
    </row>
    <row r="7521" spans="1:32" x14ac:dyDescent="0.3">
      <c r="A7521" s="65">
        <v>0</v>
      </c>
      <c r="B7521" s="10">
        <v>7518</v>
      </c>
      <c r="C7521" s="71">
        <v>0.75180000000000002</v>
      </c>
      <c r="D7521" s="74">
        <v>755447</v>
      </c>
      <c r="E7521" s="61">
        <v>701922</v>
      </c>
      <c r="F7521" s="68">
        <v>0.18886174999999999</v>
      </c>
      <c r="G7521" s="292">
        <v>0.17548050000000001</v>
      </c>
      <c r="H7521" s="68">
        <v>0.20145253333333332</v>
      </c>
      <c r="I7521" s="68">
        <v>0.18717919999999999</v>
      </c>
      <c r="T7521" s="91"/>
      <c r="U7521" s="91"/>
      <c r="AA7521" s="91"/>
      <c r="AB7521" s="91"/>
      <c r="AC7521" s="91"/>
      <c r="AD7521" s="91"/>
      <c r="AE7521" s="91"/>
      <c r="AF7521" s="91"/>
    </row>
    <row r="7522" spans="1:32" x14ac:dyDescent="0.3">
      <c r="A7522" s="65">
        <v>0</v>
      </c>
      <c r="B7522" s="10">
        <v>7519</v>
      </c>
      <c r="C7522" s="71">
        <v>0.75190000000000001</v>
      </c>
      <c r="D7522" s="74">
        <v>755447</v>
      </c>
      <c r="E7522" s="61">
        <v>701922</v>
      </c>
      <c r="F7522" s="68">
        <v>0.18886174999999999</v>
      </c>
      <c r="G7522" s="292">
        <v>0.17548050000000001</v>
      </c>
      <c r="H7522" s="68">
        <v>0.20145253333333332</v>
      </c>
      <c r="I7522" s="68">
        <v>0.18717919999999999</v>
      </c>
      <c r="T7522" s="91"/>
      <c r="U7522" s="91"/>
      <c r="AA7522" s="91"/>
      <c r="AB7522" s="91"/>
      <c r="AC7522" s="91"/>
      <c r="AD7522" s="91"/>
      <c r="AE7522" s="91"/>
      <c r="AF7522" s="91"/>
    </row>
    <row r="7523" spans="1:32" x14ac:dyDescent="0.3">
      <c r="A7523" s="65">
        <v>0</v>
      </c>
      <c r="B7523" s="10">
        <v>7520</v>
      </c>
      <c r="C7523" s="71">
        <v>0.752</v>
      </c>
      <c r="D7523" s="74">
        <v>755447</v>
      </c>
      <c r="E7523" s="61">
        <v>701922</v>
      </c>
      <c r="F7523" s="68">
        <v>0.18886174999999999</v>
      </c>
      <c r="G7523" s="292">
        <v>0.17548050000000001</v>
      </c>
      <c r="H7523" s="68">
        <v>0.20145253333333332</v>
      </c>
      <c r="I7523" s="68">
        <v>0.18717919999999999</v>
      </c>
      <c r="T7523" s="91"/>
      <c r="U7523" s="91"/>
      <c r="AA7523" s="91"/>
      <c r="AB7523" s="91"/>
      <c r="AC7523" s="91"/>
      <c r="AD7523" s="91"/>
      <c r="AE7523" s="91"/>
      <c r="AF7523" s="91"/>
    </row>
    <row r="7524" spans="1:32" x14ac:dyDescent="0.3">
      <c r="A7524" s="65">
        <v>0</v>
      </c>
      <c r="B7524" s="10">
        <v>7521</v>
      </c>
      <c r="C7524" s="71">
        <v>0.75209999999999999</v>
      </c>
      <c r="D7524" s="74">
        <v>755447</v>
      </c>
      <c r="E7524" s="61">
        <v>701922</v>
      </c>
      <c r="F7524" s="68">
        <v>0.18886174999999999</v>
      </c>
      <c r="G7524" s="292">
        <v>0.17548050000000001</v>
      </c>
      <c r="H7524" s="68">
        <v>0.20145253333333332</v>
      </c>
      <c r="I7524" s="68">
        <v>0.18717919999999999</v>
      </c>
      <c r="T7524" s="91"/>
      <c r="U7524" s="91"/>
      <c r="AA7524" s="91"/>
      <c r="AB7524" s="91"/>
      <c r="AC7524" s="91"/>
      <c r="AD7524" s="91"/>
      <c r="AE7524" s="91"/>
      <c r="AF7524" s="91"/>
    </row>
    <row r="7525" spans="1:32" x14ac:dyDescent="0.3">
      <c r="A7525" s="65">
        <v>0</v>
      </c>
      <c r="B7525" s="10">
        <v>7522</v>
      </c>
      <c r="C7525" s="71">
        <v>0.75219999999999998</v>
      </c>
      <c r="D7525" s="74">
        <v>755447</v>
      </c>
      <c r="E7525" s="61">
        <v>701922</v>
      </c>
      <c r="F7525" s="68">
        <v>0.18886174999999999</v>
      </c>
      <c r="G7525" s="292">
        <v>0.17548050000000001</v>
      </c>
      <c r="H7525" s="68">
        <v>0.20145253333333332</v>
      </c>
      <c r="I7525" s="68">
        <v>0.18717919999999999</v>
      </c>
      <c r="T7525" s="91"/>
      <c r="U7525" s="91"/>
      <c r="AA7525" s="91"/>
      <c r="AB7525" s="91"/>
      <c r="AC7525" s="91"/>
      <c r="AD7525" s="91"/>
      <c r="AE7525" s="91"/>
      <c r="AF7525" s="91"/>
    </row>
    <row r="7526" spans="1:32" x14ac:dyDescent="0.3">
      <c r="A7526" s="65">
        <v>0</v>
      </c>
      <c r="B7526" s="10">
        <v>7523</v>
      </c>
      <c r="C7526" s="71">
        <v>0.75229999999999997</v>
      </c>
      <c r="D7526" s="74">
        <v>755447</v>
      </c>
      <c r="E7526" s="61">
        <v>701922</v>
      </c>
      <c r="F7526" s="68">
        <v>0.18886174999999999</v>
      </c>
      <c r="G7526" s="292">
        <v>0.17548050000000001</v>
      </c>
      <c r="H7526" s="68">
        <v>0.20145253333333332</v>
      </c>
      <c r="I7526" s="68">
        <v>0.18717919999999999</v>
      </c>
      <c r="T7526" s="91"/>
      <c r="U7526" s="91"/>
      <c r="AA7526" s="91"/>
      <c r="AB7526" s="91"/>
      <c r="AC7526" s="91"/>
      <c r="AD7526" s="91"/>
      <c r="AE7526" s="91"/>
      <c r="AF7526" s="91"/>
    </row>
    <row r="7527" spans="1:32" x14ac:dyDescent="0.3">
      <c r="A7527" s="65">
        <v>0</v>
      </c>
      <c r="B7527" s="10">
        <v>7524</v>
      </c>
      <c r="C7527" s="71">
        <v>0.75239999999999996</v>
      </c>
      <c r="D7527" s="74">
        <v>755447</v>
      </c>
      <c r="E7527" s="61">
        <v>701922</v>
      </c>
      <c r="F7527" s="68">
        <v>0.18886174999999999</v>
      </c>
      <c r="G7527" s="292">
        <v>0.17548050000000001</v>
      </c>
      <c r="H7527" s="68">
        <v>0.20145253333333332</v>
      </c>
      <c r="I7527" s="68">
        <v>0.18717919999999999</v>
      </c>
      <c r="T7527" s="91"/>
      <c r="U7527" s="91"/>
      <c r="AA7527" s="91"/>
      <c r="AB7527" s="91"/>
      <c r="AC7527" s="91"/>
      <c r="AD7527" s="91"/>
      <c r="AE7527" s="91"/>
      <c r="AF7527" s="91"/>
    </row>
    <row r="7528" spans="1:32" x14ac:dyDescent="0.3">
      <c r="A7528" s="65">
        <v>0</v>
      </c>
      <c r="B7528" s="10">
        <v>7525</v>
      </c>
      <c r="C7528" s="71">
        <v>0.75249999999999995</v>
      </c>
      <c r="D7528" s="74">
        <v>755447</v>
      </c>
      <c r="E7528" s="61">
        <v>701922</v>
      </c>
      <c r="F7528" s="68">
        <v>0.18886174999999999</v>
      </c>
      <c r="G7528" s="292">
        <v>0.17548050000000001</v>
      </c>
      <c r="H7528" s="68">
        <v>0.20145253333333332</v>
      </c>
      <c r="I7528" s="68">
        <v>0.18717919999999999</v>
      </c>
      <c r="T7528" s="91"/>
      <c r="U7528" s="91"/>
      <c r="AA7528" s="91"/>
      <c r="AB7528" s="91"/>
      <c r="AC7528" s="91"/>
      <c r="AD7528" s="91"/>
      <c r="AE7528" s="91"/>
      <c r="AF7528" s="91"/>
    </row>
    <row r="7529" spans="1:32" x14ac:dyDescent="0.3">
      <c r="A7529" s="65">
        <v>0</v>
      </c>
      <c r="B7529" s="10">
        <v>7526</v>
      </c>
      <c r="C7529" s="71">
        <v>0.75260000000000005</v>
      </c>
      <c r="D7529" s="74">
        <v>755447</v>
      </c>
      <c r="E7529" s="61">
        <v>701922</v>
      </c>
      <c r="F7529" s="68">
        <v>0.18886174999999999</v>
      </c>
      <c r="G7529" s="292">
        <v>0.17548050000000001</v>
      </c>
      <c r="H7529" s="68">
        <v>0.20145253333333332</v>
      </c>
      <c r="I7529" s="68">
        <v>0.18717919999999999</v>
      </c>
      <c r="T7529" s="91"/>
      <c r="U7529" s="91"/>
      <c r="AA7529" s="91"/>
      <c r="AB7529" s="91"/>
      <c r="AC7529" s="91"/>
      <c r="AD7529" s="91"/>
      <c r="AE7529" s="91"/>
      <c r="AF7529" s="91"/>
    </row>
    <row r="7530" spans="1:32" x14ac:dyDescent="0.3">
      <c r="A7530" s="65">
        <v>0</v>
      </c>
      <c r="B7530" s="10">
        <v>7527</v>
      </c>
      <c r="C7530" s="71">
        <v>0.75270000000000004</v>
      </c>
      <c r="D7530" s="74">
        <v>755447</v>
      </c>
      <c r="E7530" s="61">
        <v>701922</v>
      </c>
      <c r="F7530" s="68">
        <v>0.18886174999999999</v>
      </c>
      <c r="G7530" s="292">
        <v>0.17548050000000001</v>
      </c>
      <c r="H7530" s="68">
        <v>0.20145253333333332</v>
      </c>
      <c r="I7530" s="68">
        <v>0.18717919999999999</v>
      </c>
      <c r="T7530" s="91"/>
      <c r="U7530" s="91"/>
      <c r="AA7530" s="91"/>
      <c r="AB7530" s="91"/>
      <c r="AC7530" s="91"/>
      <c r="AD7530" s="91"/>
      <c r="AE7530" s="91"/>
      <c r="AF7530" s="91"/>
    </row>
    <row r="7531" spans="1:32" x14ac:dyDescent="0.3">
      <c r="A7531" s="65">
        <v>0</v>
      </c>
      <c r="B7531" s="10">
        <v>7528</v>
      </c>
      <c r="C7531" s="71">
        <v>0.75280000000000002</v>
      </c>
      <c r="D7531" s="74">
        <v>755447</v>
      </c>
      <c r="E7531" s="61">
        <v>701922</v>
      </c>
      <c r="F7531" s="68">
        <v>0.18886174999999999</v>
      </c>
      <c r="G7531" s="292">
        <v>0.17548050000000001</v>
      </c>
      <c r="H7531" s="68">
        <v>0.20145253333333332</v>
      </c>
      <c r="I7531" s="68">
        <v>0.18717919999999999</v>
      </c>
      <c r="T7531" s="91"/>
      <c r="U7531" s="91"/>
      <c r="AA7531" s="91"/>
      <c r="AB7531" s="91"/>
      <c r="AC7531" s="91"/>
      <c r="AD7531" s="91"/>
      <c r="AE7531" s="91"/>
      <c r="AF7531" s="91"/>
    </row>
    <row r="7532" spans="1:32" x14ac:dyDescent="0.3">
      <c r="A7532" s="65">
        <v>0</v>
      </c>
      <c r="B7532" s="10">
        <v>7529</v>
      </c>
      <c r="C7532" s="71">
        <v>0.75290000000000001</v>
      </c>
      <c r="D7532" s="74">
        <v>755447</v>
      </c>
      <c r="E7532" s="61">
        <v>701922</v>
      </c>
      <c r="F7532" s="68">
        <v>0.18886174999999999</v>
      </c>
      <c r="G7532" s="292">
        <v>0.17548050000000001</v>
      </c>
      <c r="H7532" s="68">
        <v>0.20145253333333332</v>
      </c>
      <c r="I7532" s="68">
        <v>0.18717919999999999</v>
      </c>
      <c r="T7532" s="91"/>
      <c r="U7532" s="91"/>
      <c r="AA7532" s="91"/>
      <c r="AB7532" s="91"/>
      <c r="AC7532" s="91"/>
      <c r="AD7532" s="91"/>
      <c r="AE7532" s="91"/>
      <c r="AF7532" s="91"/>
    </row>
    <row r="7533" spans="1:32" x14ac:dyDescent="0.3">
      <c r="A7533" s="65">
        <v>0</v>
      </c>
      <c r="B7533" s="10">
        <v>7530</v>
      </c>
      <c r="C7533" s="71">
        <v>0.753</v>
      </c>
      <c r="D7533" s="74">
        <v>755447</v>
      </c>
      <c r="E7533" s="61">
        <v>701922</v>
      </c>
      <c r="F7533" s="68">
        <v>0.18886174999999999</v>
      </c>
      <c r="G7533" s="292">
        <v>0.17548050000000001</v>
      </c>
      <c r="H7533" s="68">
        <v>0.20145253333333332</v>
      </c>
      <c r="I7533" s="68">
        <v>0.18717919999999999</v>
      </c>
      <c r="T7533" s="91"/>
      <c r="U7533" s="91"/>
      <c r="AA7533" s="91"/>
      <c r="AB7533" s="91"/>
      <c r="AC7533" s="91"/>
      <c r="AD7533" s="91"/>
      <c r="AE7533" s="91"/>
      <c r="AF7533" s="91"/>
    </row>
    <row r="7534" spans="1:32" x14ac:dyDescent="0.3">
      <c r="A7534" s="65">
        <v>0</v>
      </c>
      <c r="B7534" s="10">
        <v>7531</v>
      </c>
      <c r="C7534" s="71">
        <v>0.75309999999999999</v>
      </c>
      <c r="D7534" s="74">
        <v>755447</v>
      </c>
      <c r="E7534" s="61">
        <v>701922</v>
      </c>
      <c r="F7534" s="68">
        <v>0.18886174999999999</v>
      </c>
      <c r="G7534" s="292">
        <v>0.17548050000000001</v>
      </c>
      <c r="H7534" s="68">
        <v>0.20145253333333332</v>
      </c>
      <c r="I7534" s="68">
        <v>0.18717919999999999</v>
      </c>
      <c r="T7534" s="91"/>
      <c r="U7534" s="91"/>
      <c r="AA7534" s="91"/>
      <c r="AB7534" s="91"/>
      <c r="AC7534" s="91"/>
      <c r="AD7534" s="91"/>
      <c r="AE7534" s="91"/>
      <c r="AF7534" s="91"/>
    </row>
    <row r="7535" spans="1:32" x14ac:dyDescent="0.3">
      <c r="A7535" s="65">
        <v>0</v>
      </c>
      <c r="B7535" s="10">
        <v>7532</v>
      </c>
      <c r="C7535" s="71">
        <v>0.75319999999999998</v>
      </c>
      <c r="D7535" s="74">
        <v>755447</v>
      </c>
      <c r="E7535" s="61">
        <v>701922</v>
      </c>
      <c r="F7535" s="68">
        <v>0.18886174999999999</v>
      </c>
      <c r="G7535" s="292">
        <v>0.17548050000000001</v>
      </c>
      <c r="H7535" s="68">
        <v>0.20145253333333332</v>
      </c>
      <c r="I7535" s="68">
        <v>0.18717919999999999</v>
      </c>
      <c r="T7535" s="91"/>
      <c r="U7535" s="91"/>
      <c r="AA7535" s="91"/>
      <c r="AB7535" s="91"/>
      <c r="AC7535" s="91"/>
      <c r="AD7535" s="91"/>
      <c r="AE7535" s="91"/>
      <c r="AF7535" s="91"/>
    </row>
    <row r="7536" spans="1:32" x14ac:dyDescent="0.3">
      <c r="A7536" s="65">
        <v>0</v>
      </c>
      <c r="B7536" s="10">
        <v>7533</v>
      </c>
      <c r="C7536" s="71">
        <v>0.75329999999999997</v>
      </c>
      <c r="D7536" s="74">
        <v>755447</v>
      </c>
      <c r="E7536" s="61">
        <v>701922</v>
      </c>
      <c r="F7536" s="68">
        <v>0.18886174999999999</v>
      </c>
      <c r="G7536" s="292">
        <v>0.17548050000000001</v>
      </c>
      <c r="H7536" s="68">
        <v>0.20145253333333332</v>
      </c>
      <c r="I7536" s="68">
        <v>0.18717919999999999</v>
      </c>
      <c r="T7536" s="91"/>
      <c r="U7536" s="91"/>
      <c r="AA7536" s="91"/>
      <c r="AB7536" s="91"/>
      <c r="AC7536" s="91"/>
      <c r="AD7536" s="91"/>
      <c r="AE7536" s="91"/>
      <c r="AF7536" s="91"/>
    </row>
    <row r="7537" spans="1:32" x14ac:dyDescent="0.3">
      <c r="A7537" s="65">
        <v>0</v>
      </c>
      <c r="B7537" s="10">
        <v>7534</v>
      </c>
      <c r="C7537" s="71">
        <v>0.75339999999999996</v>
      </c>
      <c r="D7537" s="74">
        <v>755447</v>
      </c>
      <c r="E7537" s="61">
        <v>701922</v>
      </c>
      <c r="F7537" s="68">
        <v>0.18886174999999999</v>
      </c>
      <c r="G7537" s="292">
        <v>0.17548050000000001</v>
      </c>
      <c r="H7537" s="68">
        <v>0.20145253333333332</v>
      </c>
      <c r="I7537" s="68">
        <v>0.18717919999999999</v>
      </c>
      <c r="T7537" s="91"/>
      <c r="U7537" s="91"/>
      <c r="AA7537" s="91"/>
      <c r="AB7537" s="91"/>
      <c r="AC7537" s="91"/>
      <c r="AD7537" s="91"/>
      <c r="AE7537" s="91"/>
      <c r="AF7537" s="91"/>
    </row>
    <row r="7538" spans="1:32" x14ac:dyDescent="0.3">
      <c r="A7538" s="65">
        <v>0</v>
      </c>
      <c r="B7538" s="10">
        <v>7535</v>
      </c>
      <c r="C7538" s="71">
        <v>0.75349999999999995</v>
      </c>
      <c r="D7538" s="74">
        <v>755447</v>
      </c>
      <c r="E7538" s="61">
        <v>701922</v>
      </c>
      <c r="F7538" s="68">
        <v>0.18886174999999999</v>
      </c>
      <c r="G7538" s="292">
        <v>0.17548050000000001</v>
      </c>
      <c r="H7538" s="68">
        <v>0.20145253333333332</v>
      </c>
      <c r="I7538" s="68">
        <v>0.18717919999999999</v>
      </c>
      <c r="T7538" s="91"/>
      <c r="U7538" s="91"/>
      <c r="AA7538" s="91"/>
      <c r="AB7538" s="91"/>
      <c r="AC7538" s="91"/>
      <c r="AD7538" s="91"/>
      <c r="AE7538" s="91"/>
      <c r="AF7538" s="91"/>
    </row>
    <row r="7539" spans="1:32" x14ac:dyDescent="0.3">
      <c r="A7539" s="65">
        <v>0</v>
      </c>
      <c r="B7539" s="10">
        <v>7536</v>
      </c>
      <c r="C7539" s="71">
        <v>0.75360000000000005</v>
      </c>
      <c r="D7539" s="74">
        <v>755447</v>
      </c>
      <c r="E7539" s="61">
        <v>701922</v>
      </c>
      <c r="F7539" s="68">
        <v>0.18886174999999999</v>
      </c>
      <c r="G7539" s="292">
        <v>0.17548050000000001</v>
      </c>
      <c r="H7539" s="68">
        <v>0.20145253333333332</v>
      </c>
      <c r="I7539" s="68">
        <v>0.18717919999999999</v>
      </c>
      <c r="T7539" s="91"/>
      <c r="U7539" s="91"/>
      <c r="AA7539" s="91"/>
      <c r="AB7539" s="91"/>
      <c r="AC7539" s="91"/>
      <c r="AD7539" s="91"/>
      <c r="AE7539" s="91"/>
      <c r="AF7539" s="91"/>
    </row>
    <row r="7540" spans="1:32" x14ac:dyDescent="0.3">
      <c r="A7540" s="65">
        <v>0</v>
      </c>
      <c r="B7540" s="10">
        <v>7537</v>
      </c>
      <c r="C7540" s="71">
        <v>0.75370000000000004</v>
      </c>
      <c r="D7540" s="74">
        <v>755447</v>
      </c>
      <c r="E7540" s="61">
        <v>701922</v>
      </c>
      <c r="F7540" s="68">
        <v>0.18886174999999999</v>
      </c>
      <c r="G7540" s="292">
        <v>0.17548050000000001</v>
      </c>
      <c r="H7540" s="68">
        <v>0.20145253333333332</v>
      </c>
      <c r="I7540" s="68">
        <v>0.18717919999999999</v>
      </c>
      <c r="T7540" s="91"/>
      <c r="U7540" s="91"/>
      <c r="AA7540" s="91"/>
      <c r="AB7540" s="91"/>
      <c r="AC7540" s="91"/>
      <c r="AD7540" s="91"/>
      <c r="AE7540" s="91"/>
      <c r="AF7540" s="91"/>
    </row>
    <row r="7541" spans="1:32" x14ac:dyDescent="0.3">
      <c r="A7541" s="65">
        <v>0</v>
      </c>
      <c r="B7541" s="10">
        <v>7538</v>
      </c>
      <c r="C7541" s="71">
        <v>0.75380000000000003</v>
      </c>
      <c r="D7541" s="74">
        <v>755447</v>
      </c>
      <c r="E7541" s="61">
        <v>701922</v>
      </c>
      <c r="F7541" s="68">
        <v>0.18886174999999999</v>
      </c>
      <c r="G7541" s="292">
        <v>0.17548050000000001</v>
      </c>
      <c r="H7541" s="68">
        <v>0.20145253333333332</v>
      </c>
      <c r="I7541" s="68">
        <v>0.18717919999999999</v>
      </c>
      <c r="T7541" s="91"/>
      <c r="U7541" s="91"/>
      <c r="AA7541" s="91"/>
      <c r="AB7541" s="91"/>
      <c r="AC7541" s="91"/>
      <c r="AD7541" s="91"/>
      <c r="AE7541" s="91"/>
      <c r="AF7541" s="91"/>
    </row>
    <row r="7542" spans="1:32" x14ac:dyDescent="0.3">
      <c r="A7542" s="65">
        <v>0</v>
      </c>
      <c r="B7542" s="10">
        <v>7539</v>
      </c>
      <c r="C7542" s="71">
        <v>0.75390000000000001</v>
      </c>
      <c r="D7542" s="74">
        <v>755447</v>
      </c>
      <c r="E7542" s="61">
        <v>701922</v>
      </c>
      <c r="F7542" s="68">
        <v>0.18886174999999999</v>
      </c>
      <c r="G7542" s="292">
        <v>0.17548050000000001</v>
      </c>
      <c r="H7542" s="68">
        <v>0.20145253333333332</v>
      </c>
      <c r="I7542" s="68">
        <v>0.18717919999999999</v>
      </c>
      <c r="T7542" s="91"/>
      <c r="U7542" s="91"/>
      <c r="AA7542" s="91"/>
      <c r="AB7542" s="91"/>
      <c r="AC7542" s="91"/>
      <c r="AD7542" s="91"/>
      <c r="AE7542" s="91"/>
      <c r="AF7542" s="91"/>
    </row>
    <row r="7543" spans="1:32" x14ac:dyDescent="0.3">
      <c r="A7543" s="65">
        <v>0</v>
      </c>
      <c r="B7543" s="10">
        <v>7540</v>
      </c>
      <c r="C7543" s="71">
        <v>0.754</v>
      </c>
      <c r="D7543" s="74">
        <v>755447</v>
      </c>
      <c r="E7543" s="61">
        <v>701922</v>
      </c>
      <c r="F7543" s="68">
        <v>0.18886174999999999</v>
      </c>
      <c r="G7543" s="292">
        <v>0.17548050000000001</v>
      </c>
      <c r="H7543" s="68">
        <v>0.20145253333333332</v>
      </c>
      <c r="I7543" s="68">
        <v>0.18717919999999999</v>
      </c>
      <c r="T7543" s="91"/>
      <c r="U7543" s="91"/>
      <c r="AA7543" s="91"/>
      <c r="AB7543" s="91"/>
      <c r="AC7543" s="91"/>
      <c r="AD7543" s="91"/>
      <c r="AE7543" s="91"/>
      <c r="AF7543" s="91"/>
    </row>
    <row r="7544" spans="1:32" x14ac:dyDescent="0.3">
      <c r="A7544" s="65">
        <v>0</v>
      </c>
      <c r="B7544" s="10">
        <v>7541</v>
      </c>
      <c r="C7544" s="71">
        <v>0.75409999999999999</v>
      </c>
      <c r="D7544" s="74">
        <v>755447</v>
      </c>
      <c r="E7544" s="61">
        <v>701922</v>
      </c>
      <c r="F7544" s="68">
        <v>0.18886174999999999</v>
      </c>
      <c r="G7544" s="292">
        <v>0.17548050000000001</v>
      </c>
      <c r="H7544" s="68">
        <v>0.20145253333333332</v>
      </c>
      <c r="I7544" s="68">
        <v>0.18717919999999999</v>
      </c>
      <c r="T7544" s="91"/>
      <c r="U7544" s="91"/>
      <c r="AA7544" s="91"/>
      <c r="AB7544" s="91"/>
      <c r="AC7544" s="91"/>
      <c r="AD7544" s="91"/>
      <c r="AE7544" s="91"/>
      <c r="AF7544" s="91"/>
    </row>
    <row r="7545" spans="1:32" x14ac:dyDescent="0.3">
      <c r="A7545" s="65">
        <v>0</v>
      </c>
      <c r="B7545" s="10">
        <v>7542</v>
      </c>
      <c r="C7545" s="71">
        <v>0.75419999999999998</v>
      </c>
      <c r="D7545" s="74">
        <v>755447</v>
      </c>
      <c r="E7545" s="61">
        <v>701922</v>
      </c>
      <c r="F7545" s="68">
        <v>0.18886174999999999</v>
      </c>
      <c r="G7545" s="292">
        <v>0.17548050000000001</v>
      </c>
      <c r="H7545" s="68">
        <v>0.20145253333333332</v>
      </c>
      <c r="I7545" s="68">
        <v>0.18717919999999999</v>
      </c>
      <c r="T7545" s="91"/>
      <c r="U7545" s="91"/>
      <c r="AA7545" s="91"/>
      <c r="AB7545" s="91"/>
      <c r="AC7545" s="91"/>
      <c r="AD7545" s="91"/>
      <c r="AE7545" s="91"/>
      <c r="AF7545" s="91"/>
    </row>
    <row r="7546" spans="1:32" x14ac:dyDescent="0.3">
      <c r="A7546" s="65">
        <v>0</v>
      </c>
      <c r="B7546" s="10">
        <v>7543</v>
      </c>
      <c r="C7546" s="71">
        <v>0.75429999999999997</v>
      </c>
      <c r="D7546" s="74">
        <v>755447</v>
      </c>
      <c r="E7546" s="61">
        <v>701922</v>
      </c>
      <c r="F7546" s="68">
        <v>0.18886174999999999</v>
      </c>
      <c r="G7546" s="292">
        <v>0.17548050000000001</v>
      </c>
      <c r="H7546" s="68">
        <v>0.20145253333333332</v>
      </c>
      <c r="I7546" s="68">
        <v>0.18717919999999999</v>
      </c>
      <c r="T7546" s="91"/>
      <c r="U7546" s="91"/>
      <c r="AA7546" s="91"/>
      <c r="AB7546" s="91"/>
      <c r="AC7546" s="91"/>
      <c r="AD7546" s="91"/>
      <c r="AE7546" s="91"/>
      <c r="AF7546" s="91"/>
    </row>
    <row r="7547" spans="1:32" x14ac:dyDescent="0.3">
      <c r="A7547" s="65">
        <v>0</v>
      </c>
      <c r="B7547" s="10">
        <v>7544</v>
      </c>
      <c r="C7547" s="71">
        <v>0.75439999999999996</v>
      </c>
      <c r="D7547" s="74">
        <v>755447</v>
      </c>
      <c r="E7547" s="61">
        <v>701922</v>
      </c>
      <c r="F7547" s="68">
        <v>0.18886174999999999</v>
      </c>
      <c r="G7547" s="292">
        <v>0.17548050000000001</v>
      </c>
      <c r="H7547" s="68">
        <v>0.20145253333333332</v>
      </c>
      <c r="I7547" s="68">
        <v>0.18717919999999999</v>
      </c>
      <c r="T7547" s="91"/>
      <c r="U7547" s="91"/>
      <c r="AA7547" s="91"/>
      <c r="AB7547" s="91"/>
      <c r="AC7547" s="91"/>
      <c r="AD7547" s="91"/>
      <c r="AE7547" s="91"/>
      <c r="AF7547" s="91"/>
    </row>
    <row r="7548" spans="1:32" x14ac:dyDescent="0.3">
      <c r="A7548" s="65">
        <v>0</v>
      </c>
      <c r="B7548" s="10">
        <v>7545</v>
      </c>
      <c r="C7548" s="71">
        <v>0.75449999999999995</v>
      </c>
      <c r="D7548" s="74">
        <v>755447</v>
      </c>
      <c r="E7548" s="61">
        <v>701922</v>
      </c>
      <c r="F7548" s="68">
        <v>0.18886174999999999</v>
      </c>
      <c r="G7548" s="292">
        <v>0.17548050000000001</v>
      </c>
      <c r="H7548" s="68">
        <v>0.20145253333333332</v>
      </c>
      <c r="I7548" s="68">
        <v>0.18717919999999999</v>
      </c>
      <c r="T7548" s="91"/>
      <c r="U7548" s="91"/>
      <c r="AA7548" s="91"/>
      <c r="AB7548" s="91"/>
      <c r="AC7548" s="91"/>
      <c r="AD7548" s="91"/>
      <c r="AE7548" s="91"/>
      <c r="AF7548" s="91"/>
    </row>
    <row r="7549" spans="1:32" x14ac:dyDescent="0.3">
      <c r="A7549" s="65">
        <v>0</v>
      </c>
      <c r="B7549" s="10">
        <v>7546</v>
      </c>
      <c r="C7549" s="71">
        <v>0.75460000000000005</v>
      </c>
      <c r="D7549" s="74">
        <v>755447</v>
      </c>
      <c r="E7549" s="61">
        <v>701922</v>
      </c>
      <c r="F7549" s="68">
        <v>0.18886174999999999</v>
      </c>
      <c r="G7549" s="292">
        <v>0.17548050000000001</v>
      </c>
      <c r="H7549" s="68">
        <v>0.20145253333333332</v>
      </c>
      <c r="I7549" s="68">
        <v>0.18717919999999999</v>
      </c>
      <c r="T7549" s="91"/>
      <c r="U7549" s="91"/>
      <c r="AA7549" s="91"/>
      <c r="AB7549" s="91"/>
      <c r="AC7549" s="91"/>
      <c r="AD7549" s="91"/>
      <c r="AE7549" s="91"/>
      <c r="AF7549" s="91"/>
    </row>
    <row r="7550" spans="1:32" x14ac:dyDescent="0.3">
      <c r="A7550" s="65">
        <v>0</v>
      </c>
      <c r="B7550" s="10">
        <v>7547</v>
      </c>
      <c r="C7550" s="71">
        <v>0.75470000000000004</v>
      </c>
      <c r="D7550" s="74">
        <v>755447</v>
      </c>
      <c r="E7550" s="61">
        <v>701922</v>
      </c>
      <c r="F7550" s="68">
        <v>0.18886174999999999</v>
      </c>
      <c r="G7550" s="292">
        <v>0.17548050000000001</v>
      </c>
      <c r="H7550" s="68">
        <v>0.20145253333333332</v>
      </c>
      <c r="I7550" s="68">
        <v>0.18717919999999999</v>
      </c>
      <c r="T7550" s="91"/>
      <c r="U7550" s="91"/>
      <c r="AA7550" s="91"/>
      <c r="AB7550" s="91"/>
      <c r="AC7550" s="91"/>
      <c r="AD7550" s="91"/>
      <c r="AE7550" s="91"/>
      <c r="AF7550" s="91"/>
    </row>
    <row r="7551" spans="1:32" x14ac:dyDescent="0.3">
      <c r="A7551" s="65">
        <v>0</v>
      </c>
      <c r="B7551" s="10">
        <v>7548</v>
      </c>
      <c r="C7551" s="71">
        <v>0.75480000000000003</v>
      </c>
      <c r="D7551" s="74">
        <v>755447</v>
      </c>
      <c r="E7551" s="61">
        <v>701922</v>
      </c>
      <c r="F7551" s="68">
        <v>0.18886174999999999</v>
      </c>
      <c r="G7551" s="292">
        <v>0.17548050000000001</v>
      </c>
      <c r="H7551" s="68">
        <v>0.20145253333333332</v>
      </c>
      <c r="I7551" s="68">
        <v>0.18717919999999999</v>
      </c>
      <c r="T7551" s="91"/>
      <c r="U7551" s="91"/>
      <c r="AA7551" s="91"/>
      <c r="AB7551" s="91"/>
      <c r="AC7551" s="91"/>
      <c r="AD7551" s="91"/>
      <c r="AE7551" s="91"/>
      <c r="AF7551" s="91"/>
    </row>
    <row r="7552" spans="1:32" x14ac:dyDescent="0.3">
      <c r="A7552" s="65">
        <v>0</v>
      </c>
      <c r="B7552" s="10">
        <v>7549</v>
      </c>
      <c r="C7552" s="71">
        <v>0.75490000000000002</v>
      </c>
      <c r="D7552" s="74">
        <v>755447</v>
      </c>
      <c r="E7552" s="61">
        <v>701922</v>
      </c>
      <c r="F7552" s="68">
        <v>0.18886174999999999</v>
      </c>
      <c r="G7552" s="292">
        <v>0.17548050000000001</v>
      </c>
      <c r="H7552" s="68">
        <v>0.20145253333333332</v>
      </c>
      <c r="I7552" s="68">
        <v>0.18717919999999999</v>
      </c>
      <c r="T7552" s="91"/>
      <c r="U7552" s="91"/>
      <c r="AA7552" s="91"/>
      <c r="AB7552" s="91"/>
      <c r="AC7552" s="91"/>
      <c r="AD7552" s="91"/>
      <c r="AE7552" s="91"/>
      <c r="AF7552" s="91"/>
    </row>
    <row r="7553" spans="1:32" x14ac:dyDescent="0.3">
      <c r="A7553" s="65">
        <v>0</v>
      </c>
      <c r="B7553" s="10">
        <v>7550</v>
      </c>
      <c r="C7553" s="71">
        <v>0.755</v>
      </c>
      <c r="D7553" s="74">
        <v>755447</v>
      </c>
      <c r="E7553" s="61">
        <v>701922</v>
      </c>
      <c r="F7553" s="68">
        <v>0.18886174999999999</v>
      </c>
      <c r="G7553" s="292">
        <v>0.17548050000000001</v>
      </c>
      <c r="H7553" s="68">
        <v>0.20145253333333332</v>
      </c>
      <c r="I7553" s="68">
        <v>0.18717919999999999</v>
      </c>
      <c r="T7553" s="91"/>
      <c r="U7553" s="91"/>
      <c r="AA7553" s="91"/>
      <c r="AB7553" s="91"/>
      <c r="AC7553" s="91"/>
      <c r="AD7553" s="91"/>
      <c r="AE7553" s="91"/>
      <c r="AF7553" s="91"/>
    </row>
    <row r="7554" spans="1:32" x14ac:dyDescent="0.3">
      <c r="A7554" s="65">
        <v>0</v>
      </c>
      <c r="B7554" s="10">
        <v>7551</v>
      </c>
      <c r="C7554" s="71">
        <v>0.75509999999999999</v>
      </c>
      <c r="D7554" s="74">
        <v>755447</v>
      </c>
      <c r="E7554" s="61">
        <v>701922</v>
      </c>
      <c r="F7554" s="68">
        <v>0.18886174999999999</v>
      </c>
      <c r="G7554" s="292">
        <v>0.17548050000000001</v>
      </c>
      <c r="H7554" s="68">
        <v>0.20145253333333332</v>
      </c>
      <c r="I7554" s="68">
        <v>0.18717919999999999</v>
      </c>
      <c r="T7554" s="91"/>
      <c r="U7554" s="91"/>
      <c r="AA7554" s="91"/>
      <c r="AB7554" s="91"/>
      <c r="AC7554" s="91"/>
      <c r="AD7554" s="91"/>
      <c r="AE7554" s="91"/>
      <c r="AF7554" s="91"/>
    </row>
    <row r="7555" spans="1:32" x14ac:dyDescent="0.3">
      <c r="A7555" s="65">
        <v>0</v>
      </c>
      <c r="B7555" s="10">
        <v>7552</v>
      </c>
      <c r="C7555" s="71">
        <v>0.75519999999999998</v>
      </c>
      <c r="D7555" s="74">
        <v>755447</v>
      </c>
      <c r="E7555" s="61">
        <v>701922</v>
      </c>
      <c r="F7555" s="68">
        <v>0.18886174999999999</v>
      </c>
      <c r="G7555" s="292">
        <v>0.17548050000000001</v>
      </c>
      <c r="H7555" s="68">
        <v>0.20145253333333332</v>
      </c>
      <c r="I7555" s="68">
        <v>0.18717919999999999</v>
      </c>
      <c r="T7555" s="91"/>
      <c r="U7555" s="91"/>
      <c r="AA7555" s="91"/>
      <c r="AB7555" s="91"/>
      <c r="AC7555" s="91"/>
      <c r="AD7555" s="91"/>
      <c r="AE7555" s="91"/>
      <c r="AF7555" s="91"/>
    </row>
    <row r="7556" spans="1:32" x14ac:dyDescent="0.3">
      <c r="A7556" s="65">
        <v>0</v>
      </c>
      <c r="B7556" s="10">
        <v>7553</v>
      </c>
      <c r="C7556" s="71">
        <v>0.75529999999999997</v>
      </c>
      <c r="D7556" s="74">
        <v>755447</v>
      </c>
      <c r="E7556" s="61">
        <v>701922</v>
      </c>
      <c r="F7556" s="68">
        <v>0.18886174999999999</v>
      </c>
      <c r="G7556" s="292">
        <v>0.17548050000000001</v>
      </c>
      <c r="H7556" s="68">
        <v>0.20145253333333332</v>
      </c>
      <c r="I7556" s="68">
        <v>0.18717919999999999</v>
      </c>
      <c r="T7556" s="91"/>
      <c r="U7556" s="91"/>
      <c r="AA7556" s="91"/>
      <c r="AB7556" s="91"/>
      <c r="AC7556" s="91"/>
      <c r="AD7556" s="91"/>
      <c r="AE7556" s="91"/>
      <c r="AF7556" s="91"/>
    </row>
    <row r="7557" spans="1:32" x14ac:dyDescent="0.3">
      <c r="A7557" s="65">
        <v>0</v>
      </c>
      <c r="B7557" s="10">
        <v>7554</v>
      </c>
      <c r="C7557" s="71">
        <v>0.75539999999999996</v>
      </c>
      <c r="D7557" s="74">
        <v>755447</v>
      </c>
      <c r="E7557" s="61">
        <v>701922</v>
      </c>
      <c r="F7557" s="68">
        <v>0.18886174999999999</v>
      </c>
      <c r="G7557" s="292">
        <v>0.17548050000000001</v>
      </c>
      <c r="H7557" s="68">
        <v>0.20145253333333332</v>
      </c>
      <c r="I7557" s="68">
        <v>0.18717919999999999</v>
      </c>
      <c r="T7557" s="91"/>
      <c r="U7557" s="91"/>
      <c r="AA7557" s="91"/>
      <c r="AB7557" s="91"/>
      <c r="AC7557" s="91"/>
      <c r="AD7557" s="91"/>
      <c r="AE7557" s="91"/>
      <c r="AF7557" s="91"/>
    </row>
    <row r="7558" spans="1:32" x14ac:dyDescent="0.3">
      <c r="A7558" s="65">
        <v>0</v>
      </c>
      <c r="B7558" s="10">
        <v>7555</v>
      </c>
      <c r="C7558" s="71">
        <v>0.75549999999999995</v>
      </c>
      <c r="D7558" s="74">
        <v>755447</v>
      </c>
      <c r="E7558" s="61">
        <v>701922</v>
      </c>
      <c r="F7558" s="68">
        <v>0.18886174999999999</v>
      </c>
      <c r="G7558" s="292">
        <v>0.17548050000000001</v>
      </c>
      <c r="H7558" s="68">
        <v>0.20145253333333332</v>
      </c>
      <c r="I7558" s="68">
        <v>0.18717919999999999</v>
      </c>
      <c r="T7558" s="91"/>
      <c r="U7558" s="91"/>
      <c r="AA7558" s="91"/>
      <c r="AB7558" s="91"/>
      <c r="AC7558" s="91"/>
      <c r="AD7558" s="91"/>
      <c r="AE7558" s="91"/>
      <c r="AF7558" s="91"/>
    </row>
    <row r="7559" spans="1:32" x14ac:dyDescent="0.3">
      <c r="A7559" s="65">
        <v>0</v>
      </c>
      <c r="B7559" s="10">
        <v>7556</v>
      </c>
      <c r="C7559" s="71">
        <v>0.75560000000000005</v>
      </c>
      <c r="D7559" s="74">
        <v>755447</v>
      </c>
      <c r="E7559" s="61">
        <v>701922</v>
      </c>
      <c r="F7559" s="68">
        <v>0.18886174999999999</v>
      </c>
      <c r="G7559" s="292">
        <v>0.17548050000000001</v>
      </c>
      <c r="H7559" s="68">
        <v>0.20145253333333332</v>
      </c>
      <c r="I7559" s="68">
        <v>0.18717919999999999</v>
      </c>
      <c r="T7559" s="91"/>
      <c r="U7559" s="91"/>
      <c r="AA7559" s="91"/>
      <c r="AB7559" s="91"/>
      <c r="AC7559" s="91"/>
      <c r="AD7559" s="91"/>
      <c r="AE7559" s="91"/>
      <c r="AF7559" s="91"/>
    </row>
    <row r="7560" spans="1:32" x14ac:dyDescent="0.3">
      <c r="A7560" s="65">
        <v>0</v>
      </c>
      <c r="B7560" s="10">
        <v>7557</v>
      </c>
      <c r="C7560" s="71">
        <v>0.75570000000000004</v>
      </c>
      <c r="D7560" s="74">
        <v>755447</v>
      </c>
      <c r="E7560" s="61">
        <v>701922</v>
      </c>
      <c r="F7560" s="68">
        <v>0.18886174999999999</v>
      </c>
      <c r="G7560" s="292">
        <v>0.17548050000000001</v>
      </c>
      <c r="H7560" s="68">
        <v>0.20145253333333332</v>
      </c>
      <c r="I7560" s="68">
        <v>0.18717919999999999</v>
      </c>
      <c r="T7560" s="91"/>
      <c r="U7560" s="91"/>
      <c r="AA7560" s="91"/>
      <c r="AB7560" s="91"/>
      <c r="AC7560" s="91"/>
      <c r="AD7560" s="91"/>
      <c r="AE7560" s="91"/>
      <c r="AF7560" s="91"/>
    </row>
    <row r="7561" spans="1:32" x14ac:dyDescent="0.3">
      <c r="A7561" s="65">
        <v>0</v>
      </c>
      <c r="B7561" s="10">
        <v>7558</v>
      </c>
      <c r="C7561" s="71">
        <v>0.75580000000000003</v>
      </c>
      <c r="D7561" s="74">
        <v>755447</v>
      </c>
      <c r="E7561" s="61">
        <v>701922</v>
      </c>
      <c r="F7561" s="68">
        <v>0.18886174999999999</v>
      </c>
      <c r="G7561" s="292">
        <v>0.17548050000000001</v>
      </c>
      <c r="H7561" s="68">
        <v>0.20145253333333332</v>
      </c>
      <c r="I7561" s="68">
        <v>0.18717919999999999</v>
      </c>
      <c r="T7561" s="91"/>
      <c r="U7561" s="91"/>
      <c r="AA7561" s="91"/>
      <c r="AB7561" s="91"/>
      <c r="AC7561" s="91"/>
      <c r="AD7561" s="91"/>
      <c r="AE7561" s="91"/>
      <c r="AF7561" s="91"/>
    </row>
    <row r="7562" spans="1:32" x14ac:dyDescent="0.3">
      <c r="A7562" s="65">
        <v>0</v>
      </c>
      <c r="B7562" s="10">
        <v>7559</v>
      </c>
      <c r="C7562" s="71">
        <v>0.75590000000000002</v>
      </c>
      <c r="D7562" s="74">
        <v>755447</v>
      </c>
      <c r="E7562" s="61">
        <v>701922</v>
      </c>
      <c r="F7562" s="68">
        <v>0.18886174999999999</v>
      </c>
      <c r="G7562" s="292">
        <v>0.17548050000000001</v>
      </c>
      <c r="H7562" s="68">
        <v>0.20145253333333332</v>
      </c>
      <c r="I7562" s="68">
        <v>0.18717919999999999</v>
      </c>
      <c r="T7562" s="91"/>
      <c r="U7562" s="91"/>
      <c r="AA7562" s="91"/>
      <c r="AB7562" s="91"/>
      <c r="AC7562" s="91"/>
      <c r="AD7562" s="91"/>
      <c r="AE7562" s="91"/>
      <c r="AF7562" s="91"/>
    </row>
    <row r="7563" spans="1:32" x14ac:dyDescent="0.3">
      <c r="A7563" s="65">
        <v>0</v>
      </c>
      <c r="B7563" s="10">
        <v>7560</v>
      </c>
      <c r="C7563" s="71">
        <v>0.75600000000000001</v>
      </c>
      <c r="D7563" s="74">
        <v>755447</v>
      </c>
      <c r="E7563" s="61">
        <v>701922</v>
      </c>
      <c r="F7563" s="68">
        <v>0.18886174999999999</v>
      </c>
      <c r="G7563" s="292">
        <v>0.17548050000000001</v>
      </c>
      <c r="H7563" s="68">
        <v>0.20145253333333332</v>
      </c>
      <c r="I7563" s="68">
        <v>0.18717919999999999</v>
      </c>
      <c r="T7563" s="91"/>
      <c r="U7563" s="91"/>
      <c r="AA7563" s="91"/>
      <c r="AB7563" s="91"/>
      <c r="AC7563" s="91"/>
      <c r="AD7563" s="91"/>
      <c r="AE7563" s="91"/>
      <c r="AF7563" s="91"/>
    </row>
    <row r="7564" spans="1:32" x14ac:dyDescent="0.3">
      <c r="A7564" s="65">
        <v>0</v>
      </c>
      <c r="B7564" s="10">
        <v>7561</v>
      </c>
      <c r="C7564" s="71">
        <v>0.75609999999999999</v>
      </c>
      <c r="D7564" s="74">
        <v>755447</v>
      </c>
      <c r="E7564" s="61">
        <v>701922</v>
      </c>
      <c r="F7564" s="68">
        <v>0.18886174999999999</v>
      </c>
      <c r="G7564" s="292">
        <v>0.17548050000000001</v>
      </c>
      <c r="H7564" s="68">
        <v>0.20145253333333332</v>
      </c>
      <c r="I7564" s="68">
        <v>0.18717919999999999</v>
      </c>
      <c r="T7564" s="91"/>
      <c r="U7564" s="91"/>
      <c r="AA7564" s="91"/>
      <c r="AB7564" s="91"/>
      <c r="AC7564" s="91"/>
      <c r="AD7564" s="91"/>
      <c r="AE7564" s="91"/>
      <c r="AF7564" s="91"/>
    </row>
    <row r="7565" spans="1:32" x14ac:dyDescent="0.3">
      <c r="A7565" s="65">
        <v>0</v>
      </c>
      <c r="B7565" s="10">
        <v>7562</v>
      </c>
      <c r="C7565" s="71">
        <v>0.75619999999999998</v>
      </c>
      <c r="D7565" s="74">
        <v>755447</v>
      </c>
      <c r="E7565" s="61">
        <v>701922</v>
      </c>
      <c r="F7565" s="68">
        <v>0.18886174999999999</v>
      </c>
      <c r="G7565" s="292">
        <v>0.17548050000000001</v>
      </c>
      <c r="H7565" s="68">
        <v>0.20145253333333332</v>
      </c>
      <c r="I7565" s="68">
        <v>0.18717919999999999</v>
      </c>
      <c r="T7565" s="91"/>
      <c r="U7565" s="91"/>
      <c r="AA7565" s="91"/>
      <c r="AB7565" s="91"/>
      <c r="AC7565" s="91"/>
      <c r="AD7565" s="91"/>
      <c r="AE7565" s="91"/>
      <c r="AF7565" s="91"/>
    </row>
    <row r="7566" spans="1:32" x14ac:dyDescent="0.3">
      <c r="A7566" s="65">
        <v>0</v>
      </c>
      <c r="B7566" s="10">
        <v>7563</v>
      </c>
      <c r="C7566" s="71">
        <v>0.75629999999999997</v>
      </c>
      <c r="D7566" s="74">
        <v>755447</v>
      </c>
      <c r="E7566" s="61">
        <v>701922</v>
      </c>
      <c r="F7566" s="68">
        <v>0.18886174999999999</v>
      </c>
      <c r="G7566" s="292">
        <v>0.17548050000000001</v>
      </c>
      <c r="H7566" s="68">
        <v>0.20145253333333332</v>
      </c>
      <c r="I7566" s="68">
        <v>0.18717919999999999</v>
      </c>
      <c r="T7566" s="91"/>
      <c r="U7566" s="91"/>
      <c r="AA7566" s="91"/>
      <c r="AB7566" s="91"/>
      <c r="AC7566" s="91"/>
      <c r="AD7566" s="91"/>
      <c r="AE7566" s="91"/>
      <c r="AF7566" s="91"/>
    </row>
    <row r="7567" spans="1:32" x14ac:dyDescent="0.3">
      <c r="A7567" s="65">
        <v>0</v>
      </c>
      <c r="B7567" s="10">
        <v>7564</v>
      </c>
      <c r="C7567" s="71">
        <v>0.75639999999999996</v>
      </c>
      <c r="D7567" s="74">
        <v>755447</v>
      </c>
      <c r="E7567" s="61">
        <v>701922</v>
      </c>
      <c r="F7567" s="68">
        <v>0.18886174999999999</v>
      </c>
      <c r="G7567" s="292">
        <v>0.17548050000000001</v>
      </c>
      <c r="H7567" s="68">
        <v>0.20145253333333332</v>
      </c>
      <c r="I7567" s="68">
        <v>0.18717919999999999</v>
      </c>
      <c r="T7567" s="91"/>
      <c r="U7567" s="91"/>
      <c r="AA7567" s="91"/>
      <c r="AB7567" s="91"/>
      <c r="AC7567" s="91"/>
      <c r="AD7567" s="91"/>
      <c r="AE7567" s="91"/>
      <c r="AF7567" s="91"/>
    </row>
    <row r="7568" spans="1:32" x14ac:dyDescent="0.3">
      <c r="A7568" s="65">
        <v>0</v>
      </c>
      <c r="B7568" s="10">
        <v>7565</v>
      </c>
      <c r="C7568" s="71">
        <v>0.75649999999999995</v>
      </c>
      <c r="D7568" s="74">
        <v>755447</v>
      </c>
      <c r="E7568" s="61">
        <v>701922</v>
      </c>
      <c r="F7568" s="68">
        <v>0.18886174999999999</v>
      </c>
      <c r="G7568" s="292">
        <v>0.17548050000000001</v>
      </c>
      <c r="H7568" s="68">
        <v>0.20145253333333332</v>
      </c>
      <c r="I7568" s="68">
        <v>0.18717919999999999</v>
      </c>
      <c r="T7568" s="91"/>
      <c r="U7568" s="91"/>
      <c r="AA7568" s="91"/>
      <c r="AB7568" s="91"/>
      <c r="AC7568" s="91"/>
      <c r="AD7568" s="91"/>
      <c r="AE7568" s="91"/>
      <c r="AF7568" s="91"/>
    </row>
    <row r="7569" spans="1:32" x14ac:dyDescent="0.3">
      <c r="A7569" s="65">
        <v>0</v>
      </c>
      <c r="B7569" s="10">
        <v>7566</v>
      </c>
      <c r="C7569" s="71">
        <v>0.75660000000000005</v>
      </c>
      <c r="D7569" s="74">
        <v>755447</v>
      </c>
      <c r="E7569" s="61">
        <v>701922</v>
      </c>
      <c r="F7569" s="68">
        <v>0.18886174999999999</v>
      </c>
      <c r="G7569" s="292">
        <v>0.17548050000000001</v>
      </c>
      <c r="H7569" s="68">
        <v>0.20145253333333332</v>
      </c>
      <c r="I7569" s="68">
        <v>0.18717919999999999</v>
      </c>
      <c r="T7569" s="91"/>
      <c r="U7569" s="91"/>
      <c r="AA7569" s="91"/>
      <c r="AB7569" s="91"/>
      <c r="AC7569" s="91"/>
      <c r="AD7569" s="91"/>
      <c r="AE7569" s="91"/>
      <c r="AF7569" s="91"/>
    </row>
    <row r="7570" spans="1:32" x14ac:dyDescent="0.3">
      <c r="A7570" s="65">
        <v>0</v>
      </c>
      <c r="B7570" s="10">
        <v>7567</v>
      </c>
      <c r="C7570" s="71">
        <v>0.75670000000000004</v>
      </c>
      <c r="D7570" s="74">
        <v>755447</v>
      </c>
      <c r="E7570" s="61">
        <v>701922</v>
      </c>
      <c r="F7570" s="68">
        <v>0.18886174999999999</v>
      </c>
      <c r="G7570" s="292">
        <v>0.17548050000000001</v>
      </c>
      <c r="H7570" s="68">
        <v>0.20145253333333332</v>
      </c>
      <c r="I7570" s="68">
        <v>0.18717919999999999</v>
      </c>
      <c r="T7570" s="91"/>
      <c r="U7570" s="91"/>
      <c r="AA7570" s="91"/>
      <c r="AB7570" s="91"/>
      <c r="AC7570" s="91"/>
      <c r="AD7570" s="91"/>
      <c r="AE7570" s="91"/>
      <c r="AF7570" s="91"/>
    </row>
    <row r="7571" spans="1:32" x14ac:dyDescent="0.3">
      <c r="A7571" s="65">
        <v>0</v>
      </c>
      <c r="B7571" s="10">
        <v>7568</v>
      </c>
      <c r="C7571" s="71">
        <v>0.75680000000000003</v>
      </c>
      <c r="D7571" s="74">
        <v>755447</v>
      </c>
      <c r="E7571" s="61">
        <v>701922</v>
      </c>
      <c r="F7571" s="68">
        <v>0.18886174999999999</v>
      </c>
      <c r="G7571" s="292">
        <v>0.17548050000000001</v>
      </c>
      <c r="H7571" s="68">
        <v>0.20145253333333332</v>
      </c>
      <c r="I7571" s="68">
        <v>0.18717919999999999</v>
      </c>
      <c r="T7571" s="91"/>
      <c r="U7571" s="91"/>
      <c r="AA7571" s="91"/>
      <c r="AB7571" s="91"/>
      <c r="AC7571" s="91"/>
      <c r="AD7571" s="91"/>
      <c r="AE7571" s="91"/>
      <c r="AF7571" s="91"/>
    </row>
    <row r="7572" spans="1:32" x14ac:dyDescent="0.3">
      <c r="A7572" s="65">
        <v>0</v>
      </c>
      <c r="B7572" s="10">
        <v>7569</v>
      </c>
      <c r="C7572" s="71">
        <v>0.75690000000000002</v>
      </c>
      <c r="D7572" s="74">
        <v>755447</v>
      </c>
      <c r="E7572" s="61">
        <v>701922</v>
      </c>
      <c r="F7572" s="68">
        <v>0.18886174999999999</v>
      </c>
      <c r="G7572" s="292">
        <v>0.17548050000000001</v>
      </c>
      <c r="H7572" s="68">
        <v>0.20145253333333332</v>
      </c>
      <c r="I7572" s="68">
        <v>0.18717919999999999</v>
      </c>
      <c r="T7572" s="91"/>
      <c r="U7572" s="91"/>
      <c r="AA7572" s="91"/>
      <c r="AB7572" s="91"/>
      <c r="AC7572" s="91"/>
      <c r="AD7572" s="91"/>
      <c r="AE7572" s="91"/>
      <c r="AF7572" s="91"/>
    </row>
    <row r="7573" spans="1:32" x14ac:dyDescent="0.3">
      <c r="A7573" s="65">
        <v>0</v>
      </c>
      <c r="B7573" s="10">
        <v>7570</v>
      </c>
      <c r="C7573" s="71">
        <v>0.75700000000000001</v>
      </c>
      <c r="D7573" s="74">
        <v>755447</v>
      </c>
      <c r="E7573" s="61">
        <v>701922</v>
      </c>
      <c r="F7573" s="68">
        <v>0.18886174999999999</v>
      </c>
      <c r="G7573" s="292">
        <v>0.17548050000000001</v>
      </c>
      <c r="H7573" s="68">
        <v>0.20145253333333332</v>
      </c>
      <c r="I7573" s="68">
        <v>0.18717919999999999</v>
      </c>
      <c r="T7573" s="91"/>
      <c r="U7573" s="91"/>
      <c r="AA7573" s="91"/>
      <c r="AB7573" s="91"/>
      <c r="AC7573" s="91"/>
      <c r="AD7573" s="91"/>
      <c r="AE7573" s="91"/>
      <c r="AF7573" s="91"/>
    </row>
    <row r="7574" spans="1:32" x14ac:dyDescent="0.3">
      <c r="A7574" s="65">
        <v>0</v>
      </c>
      <c r="B7574" s="10">
        <v>7571</v>
      </c>
      <c r="C7574" s="71">
        <v>0.7571</v>
      </c>
      <c r="D7574" s="74">
        <v>755447</v>
      </c>
      <c r="E7574" s="61">
        <v>701922</v>
      </c>
      <c r="F7574" s="68">
        <v>0.18886174999999999</v>
      </c>
      <c r="G7574" s="292">
        <v>0.17548050000000001</v>
      </c>
      <c r="H7574" s="68">
        <v>0.20145253333333332</v>
      </c>
      <c r="I7574" s="68">
        <v>0.18717919999999999</v>
      </c>
      <c r="T7574" s="91"/>
      <c r="U7574" s="91"/>
      <c r="AA7574" s="91"/>
      <c r="AB7574" s="91"/>
      <c r="AC7574" s="91"/>
      <c r="AD7574" s="91"/>
      <c r="AE7574" s="91"/>
      <c r="AF7574" s="91"/>
    </row>
    <row r="7575" spans="1:32" x14ac:dyDescent="0.3">
      <c r="A7575" s="65">
        <v>0</v>
      </c>
      <c r="B7575" s="10">
        <v>7572</v>
      </c>
      <c r="C7575" s="71">
        <v>0.75719999999999998</v>
      </c>
      <c r="D7575" s="74">
        <v>755447</v>
      </c>
      <c r="E7575" s="61">
        <v>701922</v>
      </c>
      <c r="F7575" s="68">
        <v>0.18886174999999999</v>
      </c>
      <c r="G7575" s="292">
        <v>0.17548050000000001</v>
      </c>
      <c r="H7575" s="68">
        <v>0.20145253333333332</v>
      </c>
      <c r="I7575" s="68">
        <v>0.18717919999999999</v>
      </c>
      <c r="T7575" s="91"/>
      <c r="U7575" s="91"/>
      <c r="AA7575" s="91"/>
      <c r="AB7575" s="91"/>
      <c r="AC7575" s="91"/>
      <c r="AD7575" s="91"/>
      <c r="AE7575" s="91"/>
      <c r="AF7575" s="91"/>
    </row>
    <row r="7576" spans="1:32" x14ac:dyDescent="0.3">
      <c r="A7576" s="65">
        <v>0</v>
      </c>
      <c r="B7576" s="10">
        <v>7573</v>
      </c>
      <c r="C7576" s="71">
        <v>0.75729999999999997</v>
      </c>
      <c r="D7576" s="74">
        <v>755447</v>
      </c>
      <c r="E7576" s="61">
        <v>701922</v>
      </c>
      <c r="F7576" s="68">
        <v>0.18886174999999999</v>
      </c>
      <c r="G7576" s="292">
        <v>0.17548050000000001</v>
      </c>
      <c r="H7576" s="68">
        <v>0.20145253333333332</v>
      </c>
      <c r="I7576" s="68">
        <v>0.18717919999999999</v>
      </c>
      <c r="T7576" s="91"/>
      <c r="U7576" s="91"/>
      <c r="AA7576" s="91"/>
      <c r="AB7576" s="91"/>
      <c r="AC7576" s="91"/>
      <c r="AD7576" s="91"/>
      <c r="AE7576" s="91"/>
      <c r="AF7576" s="91"/>
    </row>
    <row r="7577" spans="1:32" x14ac:dyDescent="0.3">
      <c r="A7577" s="65">
        <v>0</v>
      </c>
      <c r="B7577" s="10">
        <v>7574</v>
      </c>
      <c r="C7577" s="71">
        <v>0.75739999999999996</v>
      </c>
      <c r="D7577" s="74">
        <v>755447</v>
      </c>
      <c r="E7577" s="61">
        <v>701922</v>
      </c>
      <c r="F7577" s="68">
        <v>0.18886174999999999</v>
      </c>
      <c r="G7577" s="292">
        <v>0.17548050000000001</v>
      </c>
      <c r="H7577" s="68">
        <v>0.20145253333333332</v>
      </c>
      <c r="I7577" s="68">
        <v>0.18717919999999999</v>
      </c>
      <c r="T7577" s="91"/>
      <c r="U7577" s="91"/>
      <c r="AA7577" s="91"/>
      <c r="AB7577" s="91"/>
      <c r="AC7577" s="91"/>
      <c r="AD7577" s="91"/>
      <c r="AE7577" s="91"/>
      <c r="AF7577" s="91"/>
    </row>
    <row r="7578" spans="1:32" x14ac:dyDescent="0.3">
      <c r="A7578" s="65">
        <v>0</v>
      </c>
      <c r="B7578" s="10">
        <v>7575</v>
      </c>
      <c r="C7578" s="71">
        <v>0.75749999999999995</v>
      </c>
      <c r="D7578" s="74">
        <v>755447</v>
      </c>
      <c r="E7578" s="61">
        <v>701922</v>
      </c>
      <c r="F7578" s="68">
        <v>0.18886174999999999</v>
      </c>
      <c r="G7578" s="292">
        <v>0.17548050000000001</v>
      </c>
      <c r="H7578" s="68">
        <v>0.20145253333333332</v>
      </c>
      <c r="I7578" s="68">
        <v>0.18717919999999999</v>
      </c>
      <c r="T7578" s="91"/>
      <c r="U7578" s="91"/>
      <c r="AA7578" s="91"/>
      <c r="AB7578" s="91"/>
      <c r="AC7578" s="91"/>
      <c r="AD7578" s="91"/>
      <c r="AE7578" s="91"/>
      <c r="AF7578" s="91"/>
    </row>
    <row r="7579" spans="1:32" x14ac:dyDescent="0.3">
      <c r="A7579" s="65">
        <v>0</v>
      </c>
      <c r="B7579" s="10">
        <v>7576</v>
      </c>
      <c r="C7579" s="71">
        <v>0.75760000000000005</v>
      </c>
      <c r="D7579" s="74">
        <v>755447</v>
      </c>
      <c r="E7579" s="61">
        <v>701922</v>
      </c>
      <c r="F7579" s="68">
        <v>0.18886174999999999</v>
      </c>
      <c r="G7579" s="292">
        <v>0.17548050000000001</v>
      </c>
      <c r="H7579" s="68">
        <v>0.20145253333333332</v>
      </c>
      <c r="I7579" s="68">
        <v>0.18717919999999999</v>
      </c>
      <c r="T7579" s="91"/>
      <c r="U7579" s="91"/>
      <c r="AA7579" s="91"/>
      <c r="AB7579" s="91"/>
      <c r="AC7579" s="91"/>
      <c r="AD7579" s="91"/>
      <c r="AE7579" s="91"/>
      <c r="AF7579" s="91"/>
    </row>
    <row r="7580" spans="1:32" x14ac:dyDescent="0.3">
      <c r="A7580" s="65">
        <v>0</v>
      </c>
      <c r="B7580" s="10">
        <v>7577</v>
      </c>
      <c r="C7580" s="71">
        <v>0.75770000000000004</v>
      </c>
      <c r="D7580" s="74">
        <v>755447</v>
      </c>
      <c r="E7580" s="61">
        <v>701922</v>
      </c>
      <c r="F7580" s="68">
        <v>0.18886174999999999</v>
      </c>
      <c r="G7580" s="292">
        <v>0.17548050000000001</v>
      </c>
      <c r="H7580" s="68">
        <v>0.20145253333333332</v>
      </c>
      <c r="I7580" s="68">
        <v>0.18717919999999999</v>
      </c>
      <c r="T7580" s="91"/>
      <c r="U7580" s="91"/>
      <c r="AA7580" s="91"/>
      <c r="AB7580" s="91"/>
      <c r="AC7580" s="91"/>
      <c r="AD7580" s="91"/>
      <c r="AE7580" s="91"/>
      <c r="AF7580" s="91"/>
    </row>
    <row r="7581" spans="1:32" x14ac:dyDescent="0.3">
      <c r="A7581" s="65">
        <v>0</v>
      </c>
      <c r="B7581" s="10">
        <v>7578</v>
      </c>
      <c r="C7581" s="71">
        <v>0.75780000000000003</v>
      </c>
      <c r="D7581" s="74">
        <v>755447</v>
      </c>
      <c r="E7581" s="61">
        <v>701922</v>
      </c>
      <c r="F7581" s="68">
        <v>0.18886174999999999</v>
      </c>
      <c r="G7581" s="292">
        <v>0.17548050000000001</v>
      </c>
      <c r="H7581" s="68">
        <v>0.20145253333333332</v>
      </c>
      <c r="I7581" s="68">
        <v>0.18717919999999999</v>
      </c>
      <c r="T7581" s="91"/>
      <c r="U7581" s="91"/>
      <c r="AA7581" s="91"/>
      <c r="AB7581" s="91"/>
      <c r="AC7581" s="91"/>
      <c r="AD7581" s="91"/>
      <c r="AE7581" s="91"/>
      <c r="AF7581" s="91"/>
    </row>
    <row r="7582" spans="1:32" x14ac:dyDescent="0.3">
      <c r="A7582" s="65">
        <v>0</v>
      </c>
      <c r="B7582" s="10">
        <v>7579</v>
      </c>
      <c r="C7582" s="71">
        <v>0.75790000000000002</v>
      </c>
      <c r="D7582" s="74">
        <v>755447</v>
      </c>
      <c r="E7582" s="61">
        <v>701922</v>
      </c>
      <c r="F7582" s="68">
        <v>0.18886174999999999</v>
      </c>
      <c r="G7582" s="292">
        <v>0.17548050000000001</v>
      </c>
      <c r="H7582" s="68">
        <v>0.20145253333333332</v>
      </c>
      <c r="I7582" s="68">
        <v>0.18717919999999999</v>
      </c>
      <c r="T7582" s="91"/>
      <c r="U7582" s="91"/>
      <c r="AA7582" s="91"/>
      <c r="AB7582" s="91"/>
      <c r="AC7582" s="91"/>
      <c r="AD7582" s="91"/>
      <c r="AE7582" s="91"/>
      <c r="AF7582" s="91"/>
    </row>
    <row r="7583" spans="1:32" x14ac:dyDescent="0.3">
      <c r="A7583" s="65">
        <v>0</v>
      </c>
      <c r="B7583" s="10">
        <v>7580</v>
      </c>
      <c r="C7583" s="71">
        <v>0.75800000000000001</v>
      </c>
      <c r="D7583" s="74">
        <v>755447</v>
      </c>
      <c r="E7583" s="61">
        <v>701922</v>
      </c>
      <c r="F7583" s="68">
        <v>0.18886174999999999</v>
      </c>
      <c r="G7583" s="292">
        <v>0.17548050000000001</v>
      </c>
      <c r="H7583" s="68">
        <v>0.20145253333333332</v>
      </c>
      <c r="I7583" s="68">
        <v>0.18717919999999999</v>
      </c>
      <c r="T7583" s="91"/>
      <c r="U7583" s="91"/>
      <c r="AA7583" s="91"/>
      <c r="AB7583" s="91"/>
      <c r="AC7583" s="91"/>
      <c r="AD7583" s="91"/>
      <c r="AE7583" s="91"/>
      <c r="AF7583" s="91"/>
    </row>
    <row r="7584" spans="1:32" x14ac:dyDescent="0.3">
      <c r="A7584" s="65">
        <v>0</v>
      </c>
      <c r="B7584" s="10">
        <v>7581</v>
      </c>
      <c r="C7584" s="71">
        <v>0.7581</v>
      </c>
      <c r="D7584" s="74">
        <v>755447</v>
      </c>
      <c r="E7584" s="61">
        <v>701922</v>
      </c>
      <c r="F7584" s="68">
        <v>0.18886174999999999</v>
      </c>
      <c r="G7584" s="292">
        <v>0.17548050000000001</v>
      </c>
      <c r="H7584" s="68">
        <v>0.20145253333333332</v>
      </c>
      <c r="I7584" s="68">
        <v>0.18717919999999999</v>
      </c>
      <c r="T7584" s="91"/>
      <c r="U7584" s="91"/>
      <c r="AA7584" s="91"/>
      <c r="AB7584" s="91"/>
      <c r="AC7584" s="91"/>
      <c r="AD7584" s="91"/>
      <c r="AE7584" s="91"/>
      <c r="AF7584" s="91"/>
    </row>
    <row r="7585" spans="1:32" x14ac:dyDescent="0.3">
      <c r="A7585" s="65">
        <v>0</v>
      </c>
      <c r="B7585" s="10">
        <v>7582</v>
      </c>
      <c r="C7585" s="71">
        <v>0.75819999999999999</v>
      </c>
      <c r="D7585" s="74">
        <v>755447</v>
      </c>
      <c r="E7585" s="61">
        <v>701922</v>
      </c>
      <c r="F7585" s="68">
        <v>0.18886174999999999</v>
      </c>
      <c r="G7585" s="292">
        <v>0.17548050000000001</v>
      </c>
      <c r="H7585" s="68">
        <v>0.20145253333333332</v>
      </c>
      <c r="I7585" s="68">
        <v>0.18717919999999999</v>
      </c>
      <c r="T7585" s="91"/>
      <c r="U7585" s="91"/>
      <c r="AA7585" s="91"/>
      <c r="AB7585" s="91"/>
      <c r="AC7585" s="91"/>
      <c r="AD7585" s="91"/>
      <c r="AE7585" s="91"/>
      <c r="AF7585" s="91"/>
    </row>
    <row r="7586" spans="1:32" x14ac:dyDescent="0.3">
      <c r="A7586" s="65">
        <v>0</v>
      </c>
      <c r="B7586" s="10">
        <v>7583</v>
      </c>
      <c r="C7586" s="71">
        <v>0.75829999999999997</v>
      </c>
      <c r="D7586" s="74">
        <v>755447</v>
      </c>
      <c r="E7586" s="61">
        <v>701922</v>
      </c>
      <c r="F7586" s="68">
        <v>0.18886174999999999</v>
      </c>
      <c r="G7586" s="292">
        <v>0.17548050000000001</v>
      </c>
      <c r="H7586" s="68">
        <v>0.20145253333333332</v>
      </c>
      <c r="I7586" s="68">
        <v>0.18717919999999999</v>
      </c>
      <c r="T7586" s="91"/>
      <c r="U7586" s="91"/>
      <c r="AA7586" s="91"/>
      <c r="AB7586" s="91"/>
      <c r="AC7586" s="91"/>
      <c r="AD7586" s="91"/>
      <c r="AE7586" s="91"/>
      <c r="AF7586" s="91"/>
    </row>
    <row r="7587" spans="1:32" x14ac:dyDescent="0.3">
      <c r="A7587" s="65">
        <v>0</v>
      </c>
      <c r="B7587" s="10">
        <v>7584</v>
      </c>
      <c r="C7587" s="71">
        <v>0.75839999999999996</v>
      </c>
      <c r="D7587" s="74">
        <v>755447</v>
      </c>
      <c r="E7587" s="61">
        <v>701922</v>
      </c>
      <c r="F7587" s="68">
        <v>0.18886174999999999</v>
      </c>
      <c r="G7587" s="292">
        <v>0.17548050000000001</v>
      </c>
      <c r="H7587" s="68">
        <v>0.20145253333333332</v>
      </c>
      <c r="I7587" s="68">
        <v>0.18717919999999999</v>
      </c>
      <c r="T7587" s="91"/>
      <c r="U7587" s="91"/>
      <c r="AA7587" s="91"/>
      <c r="AB7587" s="91"/>
      <c r="AC7587" s="91"/>
      <c r="AD7587" s="91"/>
      <c r="AE7587" s="91"/>
      <c r="AF7587" s="91"/>
    </row>
    <row r="7588" spans="1:32" x14ac:dyDescent="0.3">
      <c r="A7588" s="65">
        <v>0</v>
      </c>
      <c r="B7588" s="10">
        <v>7585</v>
      </c>
      <c r="C7588" s="71">
        <v>0.75849999999999995</v>
      </c>
      <c r="D7588" s="74">
        <v>755447</v>
      </c>
      <c r="E7588" s="61">
        <v>701922</v>
      </c>
      <c r="F7588" s="68">
        <v>0.18886174999999999</v>
      </c>
      <c r="G7588" s="292">
        <v>0.17548050000000001</v>
      </c>
      <c r="H7588" s="68">
        <v>0.20145253333333332</v>
      </c>
      <c r="I7588" s="68">
        <v>0.18717919999999999</v>
      </c>
      <c r="T7588" s="91"/>
      <c r="U7588" s="91"/>
      <c r="AA7588" s="91"/>
      <c r="AB7588" s="91"/>
      <c r="AC7588" s="91"/>
      <c r="AD7588" s="91"/>
      <c r="AE7588" s="91"/>
      <c r="AF7588" s="91"/>
    </row>
    <row r="7589" spans="1:32" x14ac:dyDescent="0.3">
      <c r="A7589" s="65">
        <v>0</v>
      </c>
      <c r="B7589" s="10">
        <v>7586</v>
      </c>
      <c r="C7589" s="71">
        <v>0.75860000000000005</v>
      </c>
      <c r="D7589" s="74">
        <v>755447</v>
      </c>
      <c r="E7589" s="61">
        <v>701922</v>
      </c>
      <c r="F7589" s="68">
        <v>0.18886174999999999</v>
      </c>
      <c r="G7589" s="292">
        <v>0.17548050000000001</v>
      </c>
      <c r="H7589" s="68">
        <v>0.20145253333333332</v>
      </c>
      <c r="I7589" s="68">
        <v>0.18717919999999999</v>
      </c>
      <c r="T7589" s="91"/>
      <c r="U7589" s="91"/>
      <c r="AA7589" s="91"/>
      <c r="AB7589" s="91"/>
      <c r="AC7589" s="91"/>
      <c r="AD7589" s="91"/>
      <c r="AE7589" s="91"/>
      <c r="AF7589" s="91"/>
    </row>
    <row r="7590" spans="1:32" x14ac:dyDescent="0.3">
      <c r="A7590" s="65">
        <v>0</v>
      </c>
      <c r="B7590" s="10">
        <v>7587</v>
      </c>
      <c r="C7590" s="71">
        <v>0.75870000000000004</v>
      </c>
      <c r="D7590" s="74">
        <v>755447</v>
      </c>
      <c r="E7590" s="61">
        <v>701922</v>
      </c>
      <c r="F7590" s="68">
        <v>0.18886174999999999</v>
      </c>
      <c r="G7590" s="292">
        <v>0.17548050000000001</v>
      </c>
      <c r="H7590" s="68">
        <v>0.20145253333333332</v>
      </c>
      <c r="I7590" s="68">
        <v>0.18717919999999999</v>
      </c>
      <c r="T7590" s="91"/>
      <c r="U7590" s="91"/>
      <c r="AA7590" s="91"/>
      <c r="AB7590" s="91"/>
      <c r="AC7590" s="91"/>
      <c r="AD7590" s="91"/>
      <c r="AE7590" s="91"/>
      <c r="AF7590" s="91"/>
    </row>
    <row r="7591" spans="1:32" x14ac:dyDescent="0.3">
      <c r="A7591" s="65">
        <v>0</v>
      </c>
      <c r="B7591" s="10">
        <v>7588</v>
      </c>
      <c r="C7591" s="71">
        <v>0.75880000000000003</v>
      </c>
      <c r="D7591" s="74">
        <v>755447</v>
      </c>
      <c r="E7591" s="61">
        <v>701922</v>
      </c>
      <c r="F7591" s="68">
        <v>0.18886174999999999</v>
      </c>
      <c r="G7591" s="292">
        <v>0.17548050000000001</v>
      </c>
      <c r="H7591" s="68">
        <v>0.20145253333333332</v>
      </c>
      <c r="I7591" s="68">
        <v>0.18717919999999999</v>
      </c>
      <c r="T7591" s="91"/>
      <c r="U7591" s="91"/>
      <c r="AA7591" s="91"/>
      <c r="AB7591" s="91"/>
      <c r="AC7591" s="91"/>
      <c r="AD7591" s="91"/>
      <c r="AE7591" s="91"/>
      <c r="AF7591" s="91"/>
    </row>
    <row r="7592" spans="1:32" x14ac:dyDescent="0.3">
      <c r="A7592" s="65">
        <v>0</v>
      </c>
      <c r="B7592" s="10">
        <v>7589</v>
      </c>
      <c r="C7592" s="71">
        <v>0.75890000000000002</v>
      </c>
      <c r="D7592" s="74">
        <v>755447</v>
      </c>
      <c r="E7592" s="61">
        <v>701922</v>
      </c>
      <c r="F7592" s="68">
        <v>0.18886174999999999</v>
      </c>
      <c r="G7592" s="292">
        <v>0.17548050000000001</v>
      </c>
      <c r="H7592" s="68">
        <v>0.20145253333333332</v>
      </c>
      <c r="I7592" s="68">
        <v>0.18717919999999999</v>
      </c>
      <c r="T7592" s="91"/>
      <c r="U7592" s="91"/>
      <c r="AA7592" s="91"/>
      <c r="AB7592" s="91"/>
      <c r="AC7592" s="91"/>
      <c r="AD7592" s="91"/>
      <c r="AE7592" s="91"/>
      <c r="AF7592" s="91"/>
    </row>
    <row r="7593" spans="1:32" x14ac:dyDescent="0.3">
      <c r="A7593" s="65">
        <v>0</v>
      </c>
      <c r="B7593" s="10">
        <v>7590</v>
      </c>
      <c r="C7593" s="71">
        <v>0.75900000000000001</v>
      </c>
      <c r="D7593" s="74">
        <v>755447</v>
      </c>
      <c r="E7593" s="61">
        <v>701922</v>
      </c>
      <c r="F7593" s="68">
        <v>0.18886174999999999</v>
      </c>
      <c r="G7593" s="292">
        <v>0.17548050000000001</v>
      </c>
      <c r="H7593" s="68">
        <v>0.20145253333333332</v>
      </c>
      <c r="I7593" s="68">
        <v>0.18717919999999999</v>
      </c>
      <c r="T7593" s="91"/>
      <c r="U7593" s="91"/>
      <c r="AA7593" s="91"/>
      <c r="AB7593" s="91"/>
      <c r="AC7593" s="91"/>
      <c r="AD7593" s="91"/>
      <c r="AE7593" s="91"/>
      <c r="AF7593" s="91"/>
    </row>
    <row r="7594" spans="1:32" x14ac:dyDescent="0.3">
      <c r="A7594" s="65">
        <v>0</v>
      </c>
      <c r="B7594" s="10">
        <v>7591</v>
      </c>
      <c r="C7594" s="71">
        <v>0.7591</v>
      </c>
      <c r="D7594" s="74">
        <v>755447</v>
      </c>
      <c r="E7594" s="61">
        <v>701922</v>
      </c>
      <c r="F7594" s="68">
        <v>0.18886174999999999</v>
      </c>
      <c r="G7594" s="292">
        <v>0.17548050000000001</v>
      </c>
      <c r="H7594" s="68">
        <v>0.20145253333333332</v>
      </c>
      <c r="I7594" s="68">
        <v>0.18717919999999999</v>
      </c>
      <c r="T7594" s="91"/>
      <c r="U7594" s="91"/>
      <c r="AA7594" s="91"/>
      <c r="AB7594" s="91"/>
      <c r="AC7594" s="91"/>
      <c r="AD7594" s="91"/>
      <c r="AE7594" s="91"/>
      <c r="AF7594" s="91"/>
    </row>
    <row r="7595" spans="1:32" x14ac:dyDescent="0.3">
      <c r="A7595" s="65">
        <v>0</v>
      </c>
      <c r="B7595" s="10">
        <v>7592</v>
      </c>
      <c r="C7595" s="71">
        <v>0.75919999999999999</v>
      </c>
      <c r="D7595" s="74">
        <v>755447</v>
      </c>
      <c r="E7595" s="61">
        <v>701922</v>
      </c>
      <c r="F7595" s="68">
        <v>0.18886174999999999</v>
      </c>
      <c r="G7595" s="292">
        <v>0.17548050000000001</v>
      </c>
      <c r="H7595" s="68">
        <v>0.20145253333333332</v>
      </c>
      <c r="I7595" s="68">
        <v>0.18717919999999999</v>
      </c>
      <c r="T7595" s="91"/>
      <c r="U7595" s="91"/>
      <c r="AA7595" s="91"/>
      <c r="AB7595" s="91"/>
      <c r="AC7595" s="91"/>
      <c r="AD7595" s="91"/>
      <c r="AE7595" s="91"/>
      <c r="AF7595" s="91"/>
    </row>
    <row r="7596" spans="1:32" x14ac:dyDescent="0.3">
      <c r="A7596" s="65">
        <v>0</v>
      </c>
      <c r="B7596" s="10">
        <v>7593</v>
      </c>
      <c r="C7596" s="71">
        <v>0.75929999999999997</v>
      </c>
      <c r="D7596" s="74">
        <v>755447</v>
      </c>
      <c r="E7596" s="61">
        <v>701922</v>
      </c>
      <c r="F7596" s="68">
        <v>0.18886174999999999</v>
      </c>
      <c r="G7596" s="292">
        <v>0.17548050000000001</v>
      </c>
      <c r="H7596" s="68">
        <v>0.20145253333333332</v>
      </c>
      <c r="I7596" s="68">
        <v>0.18717919999999999</v>
      </c>
      <c r="T7596" s="91"/>
      <c r="U7596" s="91"/>
      <c r="AA7596" s="91"/>
      <c r="AB7596" s="91"/>
      <c r="AC7596" s="91"/>
      <c r="AD7596" s="91"/>
      <c r="AE7596" s="91"/>
      <c r="AF7596" s="91"/>
    </row>
    <row r="7597" spans="1:32" x14ac:dyDescent="0.3">
      <c r="A7597" s="65">
        <v>0</v>
      </c>
      <c r="B7597" s="10">
        <v>7594</v>
      </c>
      <c r="C7597" s="71">
        <v>0.75939999999999996</v>
      </c>
      <c r="D7597" s="74">
        <v>755447</v>
      </c>
      <c r="E7597" s="61">
        <v>701922</v>
      </c>
      <c r="F7597" s="68">
        <v>0.18886174999999999</v>
      </c>
      <c r="G7597" s="292">
        <v>0.17548050000000001</v>
      </c>
      <c r="H7597" s="68">
        <v>0.20145253333333332</v>
      </c>
      <c r="I7597" s="68">
        <v>0.18717919999999999</v>
      </c>
      <c r="T7597" s="91"/>
      <c r="U7597" s="91"/>
      <c r="AA7597" s="91"/>
      <c r="AB7597" s="91"/>
      <c r="AC7597" s="91"/>
      <c r="AD7597" s="91"/>
      <c r="AE7597" s="91"/>
      <c r="AF7597" s="91"/>
    </row>
    <row r="7598" spans="1:32" x14ac:dyDescent="0.3">
      <c r="A7598" s="65">
        <v>0</v>
      </c>
      <c r="B7598" s="10">
        <v>7595</v>
      </c>
      <c r="C7598" s="71">
        <v>0.75949999999999995</v>
      </c>
      <c r="D7598" s="74">
        <v>755447</v>
      </c>
      <c r="E7598" s="61">
        <v>701922</v>
      </c>
      <c r="F7598" s="68">
        <v>0.18886174999999999</v>
      </c>
      <c r="G7598" s="292">
        <v>0.17548050000000001</v>
      </c>
      <c r="H7598" s="68">
        <v>0.20145253333333332</v>
      </c>
      <c r="I7598" s="68">
        <v>0.18717919999999999</v>
      </c>
      <c r="T7598" s="91"/>
      <c r="U7598" s="91"/>
      <c r="AA7598" s="91"/>
      <c r="AB7598" s="91"/>
      <c r="AC7598" s="91"/>
      <c r="AD7598" s="91"/>
      <c r="AE7598" s="91"/>
      <c r="AF7598" s="91"/>
    </row>
    <row r="7599" spans="1:32" x14ac:dyDescent="0.3">
      <c r="A7599" s="65">
        <v>0</v>
      </c>
      <c r="B7599" s="10">
        <v>7596</v>
      </c>
      <c r="C7599" s="71">
        <v>0.75960000000000005</v>
      </c>
      <c r="D7599" s="74">
        <v>755447</v>
      </c>
      <c r="E7599" s="61">
        <v>701922</v>
      </c>
      <c r="F7599" s="68">
        <v>0.18886174999999999</v>
      </c>
      <c r="G7599" s="292">
        <v>0.17548050000000001</v>
      </c>
      <c r="H7599" s="68">
        <v>0.20145253333333332</v>
      </c>
      <c r="I7599" s="68">
        <v>0.18717919999999999</v>
      </c>
      <c r="T7599" s="91"/>
      <c r="U7599" s="91"/>
      <c r="AA7599" s="91"/>
      <c r="AB7599" s="91"/>
      <c r="AC7599" s="91"/>
      <c r="AD7599" s="91"/>
      <c r="AE7599" s="91"/>
      <c r="AF7599" s="91"/>
    </row>
    <row r="7600" spans="1:32" x14ac:dyDescent="0.3">
      <c r="A7600" s="65">
        <v>0</v>
      </c>
      <c r="B7600" s="10">
        <v>7597</v>
      </c>
      <c r="C7600" s="71">
        <v>0.75970000000000004</v>
      </c>
      <c r="D7600" s="74">
        <v>755447</v>
      </c>
      <c r="E7600" s="61">
        <v>701922</v>
      </c>
      <c r="F7600" s="68">
        <v>0.18886174999999999</v>
      </c>
      <c r="G7600" s="292">
        <v>0.17548050000000001</v>
      </c>
      <c r="H7600" s="68">
        <v>0.20145253333333332</v>
      </c>
      <c r="I7600" s="68">
        <v>0.18717919999999999</v>
      </c>
      <c r="T7600" s="91"/>
      <c r="U7600" s="91"/>
      <c r="AA7600" s="91"/>
      <c r="AB7600" s="91"/>
      <c r="AC7600" s="91"/>
      <c r="AD7600" s="91"/>
      <c r="AE7600" s="91"/>
      <c r="AF7600" s="91"/>
    </row>
    <row r="7601" spans="1:32" x14ac:dyDescent="0.3">
      <c r="A7601" s="65">
        <v>0</v>
      </c>
      <c r="B7601" s="10">
        <v>7598</v>
      </c>
      <c r="C7601" s="71">
        <v>0.75980000000000003</v>
      </c>
      <c r="D7601" s="74">
        <v>755447</v>
      </c>
      <c r="E7601" s="61">
        <v>701922</v>
      </c>
      <c r="F7601" s="68">
        <v>0.18886174999999999</v>
      </c>
      <c r="G7601" s="292">
        <v>0.17548050000000001</v>
      </c>
      <c r="H7601" s="68">
        <v>0.20145253333333332</v>
      </c>
      <c r="I7601" s="68">
        <v>0.18717919999999999</v>
      </c>
      <c r="T7601" s="91"/>
      <c r="U7601" s="91"/>
      <c r="AA7601" s="91"/>
      <c r="AB7601" s="91"/>
      <c r="AC7601" s="91"/>
      <c r="AD7601" s="91"/>
      <c r="AE7601" s="91"/>
      <c r="AF7601" s="91"/>
    </row>
    <row r="7602" spans="1:32" x14ac:dyDescent="0.3">
      <c r="A7602" s="65">
        <v>0</v>
      </c>
      <c r="B7602" s="10">
        <v>7599</v>
      </c>
      <c r="C7602" s="71">
        <v>0.75990000000000002</v>
      </c>
      <c r="D7602" s="74">
        <v>755447</v>
      </c>
      <c r="E7602" s="61">
        <v>701922</v>
      </c>
      <c r="F7602" s="68">
        <v>0.18886174999999999</v>
      </c>
      <c r="G7602" s="292">
        <v>0.17548050000000001</v>
      </c>
      <c r="H7602" s="68">
        <v>0.20145253333333332</v>
      </c>
      <c r="I7602" s="68">
        <v>0.18717919999999999</v>
      </c>
      <c r="T7602" s="91"/>
      <c r="U7602" s="91"/>
      <c r="AA7602" s="91"/>
      <c r="AB7602" s="91"/>
      <c r="AC7602" s="91"/>
      <c r="AD7602" s="91"/>
      <c r="AE7602" s="91"/>
      <c r="AF7602" s="91"/>
    </row>
    <row r="7603" spans="1:32" x14ac:dyDescent="0.3">
      <c r="A7603" s="65">
        <v>0</v>
      </c>
      <c r="B7603" s="10">
        <v>7600</v>
      </c>
      <c r="C7603" s="71">
        <v>0.76</v>
      </c>
      <c r="D7603" s="74">
        <v>755447</v>
      </c>
      <c r="E7603" s="61">
        <v>701922</v>
      </c>
      <c r="F7603" s="68">
        <v>0.18886174999999999</v>
      </c>
      <c r="G7603" s="292">
        <v>0.17548050000000001</v>
      </c>
      <c r="H7603" s="68">
        <v>0.20145253333333332</v>
      </c>
      <c r="I7603" s="68">
        <v>0.18717919999999999</v>
      </c>
      <c r="T7603" s="91"/>
      <c r="U7603" s="91"/>
      <c r="AA7603" s="91"/>
      <c r="AB7603" s="91"/>
      <c r="AC7603" s="91"/>
      <c r="AD7603" s="91"/>
      <c r="AE7603" s="91"/>
      <c r="AF7603" s="91"/>
    </row>
    <row r="7604" spans="1:32" x14ac:dyDescent="0.3">
      <c r="A7604" s="65">
        <v>0</v>
      </c>
      <c r="B7604" s="10">
        <v>7601</v>
      </c>
      <c r="C7604" s="71">
        <v>0.7601</v>
      </c>
      <c r="D7604" s="74">
        <v>755447</v>
      </c>
      <c r="E7604" s="61">
        <v>701922</v>
      </c>
      <c r="F7604" s="68">
        <v>0.18886174999999999</v>
      </c>
      <c r="G7604" s="292">
        <v>0.17548050000000001</v>
      </c>
      <c r="H7604" s="68">
        <v>0.20145253333333332</v>
      </c>
      <c r="I7604" s="68">
        <v>0.18717919999999999</v>
      </c>
      <c r="T7604" s="91"/>
      <c r="U7604" s="91"/>
      <c r="AA7604" s="91"/>
      <c r="AB7604" s="91"/>
      <c r="AC7604" s="91"/>
      <c r="AD7604" s="91"/>
      <c r="AE7604" s="91"/>
      <c r="AF7604" s="91"/>
    </row>
    <row r="7605" spans="1:32" x14ac:dyDescent="0.3">
      <c r="A7605" s="65">
        <v>0</v>
      </c>
      <c r="B7605" s="10">
        <v>7602</v>
      </c>
      <c r="C7605" s="71">
        <v>0.76019999999999999</v>
      </c>
      <c r="D7605" s="74">
        <v>755447</v>
      </c>
      <c r="E7605" s="61">
        <v>701922</v>
      </c>
      <c r="F7605" s="68">
        <v>0.18886174999999999</v>
      </c>
      <c r="G7605" s="292">
        <v>0.17548050000000001</v>
      </c>
      <c r="H7605" s="68">
        <v>0.20145253333333332</v>
      </c>
      <c r="I7605" s="68">
        <v>0.18717919999999999</v>
      </c>
      <c r="T7605" s="91"/>
      <c r="U7605" s="91"/>
      <c r="AA7605" s="91"/>
      <c r="AB7605" s="91"/>
      <c r="AC7605" s="91"/>
      <c r="AD7605" s="91"/>
      <c r="AE7605" s="91"/>
      <c r="AF7605" s="91"/>
    </row>
    <row r="7606" spans="1:32" x14ac:dyDescent="0.3">
      <c r="A7606" s="65">
        <v>0</v>
      </c>
      <c r="B7606" s="10">
        <v>7603</v>
      </c>
      <c r="C7606" s="71">
        <v>0.76029999999999998</v>
      </c>
      <c r="D7606" s="74">
        <v>755447</v>
      </c>
      <c r="E7606" s="61">
        <v>701922</v>
      </c>
      <c r="F7606" s="68">
        <v>0.18886174999999999</v>
      </c>
      <c r="G7606" s="292">
        <v>0.17548050000000001</v>
      </c>
      <c r="H7606" s="68">
        <v>0.20145253333333332</v>
      </c>
      <c r="I7606" s="68">
        <v>0.18717919999999999</v>
      </c>
      <c r="T7606" s="91"/>
      <c r="U7606" s="91"/>
      <c r="AA7606" s="91"/>
      <c r="AB7606" s="91"/>
      <c r="AC7606" s="91"/>
      <c r="AD7606" s="91"/>
      <c r="AE7606" s="91"/>
      <c r="AF7606" s="91"/>
    </row>
    <row r="7607" spans="1:32" x14ac:dyDescent="0.3">
      <c r="A7607" s="65">
        <v>0</v>
      </c>
      <c r="B7607" s="10">
        <v>7604</v>
      </c>
      <c r="C7607" s="71">
        <v>0.76039999999999996</v>
      </c>
      <c r="D7607" s="74">
        <v>755447</v>
      </c>
      <c r="E7607" s="61">
        <v>701922</v>
      </c>
      <c r="F7607" s="68">
        <v>0.18886174999999999</v>
      </c>
      <c r="G7607" s="292">
        <v>0.17548050000000001</v>
      </c>
      <c r="H7607" s="68">
        <v>0.20145253333333332</v>
      </c>
      <c r="I7607" s="68">
        <v>0.18717919999999999</v>
      </c>
      <c r="T7607" s="91"/>
      <c r="U7607" s="91"/>
      <c r="AA7607" s="91"/>
      <c r="AB7607" s="91"/>
      <c r="AC7607" s="91"/>
      <c r="AD7607" s="91"/>
      <c r="AE7607" s="91"/>
      <c r="AF7607" s="91"/>
    </row>
    <row r="7608" spans="1:32" x14ac:dyDescent="0.3">
      <c r="A7608" s="65">
        <v>0</v>
      </c>
      <c r="B7608" s="10">
        <v>7605</v>
      </c>
      <c r="C7608" s="71">
        <v>0.76049999999999995</v>
      </c>
      <c r="D7608" s="74">
        <v>755447</v>
      </c>
      <c r="E7608" s="61">
        <v>701922</v>
      </c>
      <c r="F7608" s="68">
        <v>0.18886174999999999</v>
      </c>
      <c r="G7608" s="292">
        <v>0.17548050000000001</v>
      </c>
      <c r="H7608" s="68">
        <v>0.20145253333333332</v>
      </c>
      <c r="I7608" s="68">
        <v>0.18717919999999999</v>
      </c>
      <c r="T7608" s="91"/>
      <c r="U7608" s="91"/>
      <c r="AA7608" s="91"/>
      <c r="AB7608" s="91"/>
      <c r="AC7608" s="91"/>
      <c r="AD7608" s="91"/>
      <c r="AE7608" s="91"/>
      <c r="AF7608" s="91"/>
    </row>
    <row r="7609" spans="1:32" x14ac:dyDescent="0.3">
      <c r="A7609" s="65">
        <v>0</v>
      </c>
      <c r="B7609" s="10">
        <v>7606</v>
      </c>
      <c r="C7609" s="71">
        <v>0.76060000000000005</v>
      </c>
      <c r="D7609" s="74">
        <v>755447</v>
      </c>
      <c r="E7609" s="61">
        <v>701922</v>
      </c>
      <c r="F7609" s="68">
        <v>0.18886174999999999</v>
      </c>
      <c r="G7609" s="292">
        <v>0.17548050000000001</v>
      </c>
      <c r="H7609" s="68">
        <v>0.20145253333333332</v>
      </c>
      <c r="I7609" s="68">
        <v>0.18717919999999999</v>
      </c>
      <c r="T7609" s="91"/>
      <c r="U7609" s="91"/>
      <c r="AA7609" s="91"/>
      <c r="AB7609" s="91"/>
      <c r="AC7609" s="91"/>
      <c r="AD7609" s="91"/>
      <c r="AE7609" s="91"/>
      <c r="AF7609" s="91"/>
    </row>
    <row r="7610" spans="1:32" x14ac:dyDescent="0.3">
      <c r="A7610" s="65">
        <v>0</v>
      </c>
      <c r="B7610" s="10">
        <v>7607</v>
      </c>
      <c r="C7610" s="71">
        <v>0.76070000000000004</v>
      </c>
      <c r="D7610" s="74">
        <v>755447</v>
      </c>
      <c r="E7610" s="61">
        <v>701922</v>
      </c>
      <c r="F7610" s="68">
        <v>0.18886174999999999</v>
      </c>
      <c r="G7610" s="292">
        <v>0.17548050000000001</v>
      </c>
      <c r="H7610" s="68">
        <v>0.20145253333333332</v>
      </c>
      <c r="I7610" s="68">
        <v>0.18717919999999999</v>
      </c>
      <c r="T7610" s="91"/>
      <c r="U7610" s="91"/>
      <c r="AA7610" s="91"/>
      <c r="AB7610" s="91"/>
      <c r="AC7610" s="91"/>
      <c r="AD7610" s="91"/>
      <c r="AE7610" s="91"/>
      <c r="AF7610" s="91"/>
    </row>
    <row r="7611" spans="1:32" x14ac:dyDescent="0.3">
      <c r="A7611" s="65">
        <v>0</v>
      </c>
      <c r="B7611" s="10">
        <v>7608</v>
      </c>
      <c r="C7611" s="71">
        <v>0.76080000000000003</v>
      </c>
      <c r="D7611" s="74">
        <v>755447</v>
      </c>
      <c r="E7611" s="61">
        <v>701922</v>
      </c>
      <c r="F7611" s="68">
        <v>0.18886174999999999</v>
      </c>
      <c r="G7611" s="292">
        <v>0.17548050000000001</v>
      </c>
      <c r="H7611" s="68">
        <v>0.20145253333333332</v>
      </c>
      <c r="I7611" s="68">
        <v>0.18717919999999999</v>
      </c>
      <c r="T7611" s="91"/>
      <c r="U7611" s="91"/>
      <c r="AA7611" s="91"/>
      <c r="AB7611" s="91"/>
      <c r="AC7611" s="91"/>
      <c r="AD7611" s="91"/>
      <c r="AE7611" s="91"/>
      <c r="AF7611" s="91"/>
    </row>
    <row r="7612" spans="1:32" x14ac:dyDescent="0.3">
      <c r="A7612" s="65">
        <v>0</v>
      </c>
      <c r="B7612" s="10">
        <v>7609</v>
      </c>
      <c r="C7612" s="71">
        <v>0.76090000000000002</v>
      </c>
      <c r="D7612" s="74">
        <v>755447</v>
      </c>
      <c r="E7612" s="61">
        <v>701922</v>
      </c>
      <c r="F7612" s="68">
        <v>0.18886174999999999</v>
      </c>
      <c r="G7612" s="292">
        <v>0.17548050000000001</v>
      </c>
      <c r="H7612" s="68">
        <v>0.20145253333333332</v>
      </c>
      <c r="I7612" s="68">
        <v>0.18717919999999999</v>
      </c>
      <c r="T7612" s="91"/>
      <c r="U7612" s="91"/>
      <c r="AA7612" s="91"/>
      <c r="AB7612" s="91"/>
      <c r="AC7612" s="91"/>
      <c r="AD7612" s="91"/>
      <c r="AE7612" s="91"/>
      <c r="AF7612" s="91"/>
    </row>
    <row r="7613" spans="1:32" x14ac:dyDescent="0.3">
      <c r="A7613" s="65">
        <v>0</v>
      </c>
      <c r="B7613" s="10">
        <v>7610</v>
      </c>
      <c r="C7613" s="71">
        <v>0.76100000000000001</v>
      </c>
      <c r="D7613" s="74">
        <v>755447</v>
      </c>
      <c r="E7613" s="61">
        <v>701922</v>
      </c>
      <c r="F7613" s="68">
        <v>0.18886174999999999</v>
      </c>
      <c r="G7613" s="292">
        <v>0.17548050000000001</v>
      </c>
      <c r="H7613" s="68">
        <v>0.20145253333333332</v>
      </c>
      <c r="I7613" s="68">
        <v>0.18717919999999999</v>
      </c>
      <c r="T7613" s="91"/>
      <c r="U7613" s="91"/>
      <c r="AA7613" s="91"/>
      <c r="AB7613" s="91"/>
      <c r="AC7613" s="91"/>
      <c r="AD7613" s="91"/>
      <c r="AE7613" s="91"/>
      <c r="AF7613" s="91"/>
    </row>
    <row r="7614" spans="1:32" x14ac:dyDescent="0.3">
      <c r="A7614" s="65">
        <v>0</v>
      </c>
      <c r="B7614" s="10">
        <v>7611</v>
      </c>
      <c r="C7614" s="71">
        <v>0.7611</v>
      </c>
      <c r="D7614" s="74">
        <v>755447</v>
      </c>
      <c r="E7614" s="61">
        <v>701922</v>
      </c>
      <c r="F7614" s="68">
        <v>0.18886174999999999</v>
      </c>
      <c r="G7614" s="292">
        <v>0.17548050000000001</v>
      </c>
      <c r="H7614" s="68">
        <v>0.20145253333333332</v>
      </c>
      <c r="I7614" s="68">
        <v>0.18717919999999999</v>
      </c>
      <c r="T7614" s="91"/>
      <c r="U7614" s="91"/>
      <c r="AA7614" s="91"/>
      <c r="AB7614" s="91"/>
      <c r="AC7614" s="91"/>
      <c r="AD7614" s="91"/>
      <c r="AE7614" s="91"/>
      <c r="AF7614" s="91"/>
    </row>
    <row r="7615" spans="1:32" x14ac:dyDescent="0.3">
      <c r="A7615" s="65">
        <v>0</v>
      </c>
      <c r="B7615" s="10">
        <v>7612</v>
      </c>
      <c r="C7615" s="71">
        <v>0.76119999999999999</v>
      </c>
      <c r="D7615" s="74">
        <v>755447</v>
      </c>
      <c r="E7615" s="61">
        <v>701922</v>
      </c>
      <c r="F7615" s="68">
        <v>0.18886174999999999</v>
      </c>
      <c r="G7615" s="292">
        <v>0.17548050000000001</v>
      </c>
      <c r="H7615" s="68">
        <v>0.20145253333333332</v>
      </c>
      <c r="I7615" s="68">
        <v>0.18717919999999999</v>
      </c>
      <c r="T7615" s="91"/>
      <c r="U7615" s="91"/>
      <c r="AA7615" s="91"/>
      <c r="AB7615" s="91"/>
      <c r="AC7615" s="91"/>
      <c r="AD7615" s="91"/>
      <c r="AE7615" s="91"/>
      <c r="AF7615" s="91"/>
    </row>
    <row r="7616" spans="1:32" x14ac:dyDescent="0.3">
      <c r="A7616" s="65">
        <v>0</v>
      </c>
      <c r="B7616" s="10">
        <v>7613</v>
      </c>
      <c r="C7616" s="71">
        <v>0.76129999999999998</v>
      </c>
      <c r="D7616" s="74">
        <v>755447</v>
      </c>
      <c r="E7616" s="61">
        <v>701922</v>
      </c>
      <c r="F7616" s="68">
        <v>0.18886174999999999</v>
      </c>
      <c r="G7616" s="292">
        <v>0.17548050000000001</v>
      </c>
      <c r="H7616" s="68">
        <v>0.20145253333333332</v>
      </c>
      <c r="I7616" s="68">
        <v>0.18717919999999999</v>
      </c>
      <c r="T7616" s="91"/>
      <c r="U7616" s="91"/>
      <c r="AA7616" s="91"/>
      <c r="AB7616" s="91"/>
      <c r="AC7616" s="91"/>
      <c r="AD7616" s="91"/>
      <c r="AE7616" s="91"/>
      <c r="AF7616" s="91"/>
    </row>
    <row r="7617" spans="1:32" x14ac:dyDescent="0.3">
      <c r="A7617" s="65">
        <v>0</v>
      </c>
      <c r="B7617" s="10">
        <v>7614</v>
      </c>
      <c r="C7617" s="71">
        <v>0.76139999999999997</v>
      </c>
      <c r="D7617" s="74">
        <v>755447</v>
      </c>
      <c r="E7617" s="61">
        <v>701922</v>
      </c>
      <c r="F7617" s="68">
        <v>0.18886174999999999</v>
      </c>
      <c r="G7617" s="292">
        <v>0.17548050000000001</v>
      </c>
      <c r="H7617" s="68">
        <v>0.20145253333333332</v>
      </c>
      <c r="I7617" s="68">
        <v>0.18717919999999999</v>
      </c>
      <c r="T7617" s="91"/>
      <c r="U7617" s="91"/>
      <c r="AA7617" s="91"/>
      <c r="AB7617" s="91"/>
      <c r="AC7617" s="91"/>
      <c r="AD7617" s="91"/>
      <c r="AE7617" s="91"/>
      <c r="AF7617" s="91"/>
    </row>
    <row r="7618" spans="1:32" x14ac:dyDescent="0.3">
      <c r="A7618" s="65">
        <v>0</v>
      </c>
      <c r="B7618" s="10">
        <v>7615</v>
      </c>
      <c r="C7618" s="71">
        <v>0.76149999999999995</v>
      </c>
      <c r="D7618" s="74">
        <v>755447</v>
      </c>
      <c r="E7618" s="61">
        <v>701922</v>
      </c>
      <c r="F7618" s="68">
        <v>0.18886174999999999</v>
      </c>
      <c r="G7618" s="292">
        <v>0.17548050000000001</v>
      </c>
      <c r="H7618" s="68">
        <v>0.20145253333333332</v>
      </c>
      <c r="I7618" s="68">
        <v>0.18717919999999999</v>
      </c>
      <c r="T7618" s="91"/>
      <c r="U7618" s="91"/>
      <c r="AA7618" s="91"/>
      <c r="AB7618" s="91"/>
      <c r="AC7618" s="91"/>
      <c r="AD7618" s="91"/>
      <c r="AE7618" s="91"/>
      <c r="AF7618" s="91"/>
    </row>
    <row r="7619" spans="1:32" x14ac:dyDescent="0.3">
      <c r="A7619" s="65">
        <v>0</v>
      </c>
      <c r="B7619" s="10">
        <v>7616</v>
      </c>
      <c r="C7619" s="71">
        <v>0.76160000000000005</v>
      </c>
      <c r="D7619" s="74">
        <v>755447</v>
      </c>
      <c r="E7619" s="61">
        <v>701922</v>
      </c>
      <c r="F7619" s="68">
        <v>0.18886174999999999</v>
      </c>
      <c r="G7619" s="292">
        <v>0.17548050000000001</v>
      </c>
      <c r="H7619" s="68">
        <v>0.20145253333333332</v>
      </c>
      <c r="I7619" s="68">
        <v>0.18717919999999999</v>
      </c>
      <c r="T7619" s="91"/>
      <c r="U7619" s="91"/>
      <c r="AA7619" s="91"/>
      <c r="AB7619" s="91"/>
      <c r="AC7619" s="91"/>
      <c r="AD7619" s="91"/>
      <c r="AE7619" s="91"/>
      <c r="AF7619" s="91"/>
    </row>
    <row r="7620" spans="1:32" x14ac:dyDescent="0.3">
      <c r="A7620" s="65">
        <v>0</v>
      </c>
      <c r="B7620" s="10">
        <v>7617</v>
      </c>
      <c r="C7620" s="71">
        <v>0.76170000000000004</v>
      </c>
      <c r="D7620" s="74">
        <v>755447</v>
      </c>
      <c r="E7620" s="61">
        <v>701922</v>
      </c>
      <c r="F7620" s="68">
        <v>0.18886174999999999</v>
      </c>
      <c r="G7620" s="292">
        <v>0.17548050000000001</v>
      </c>
      <c r="H7620" s="68">
        <v>0.20145253333333332</v>
      </c>
      <c r="I7620" s="68">
        <v>0.18717919999999999</v>
      </c>
      <c r="T7620" s="91"/>
      <c r="U7620" s="91"/>
      <c r="AA7620" s="91"/>
      <c r="AB7620" s="91"/>
      <c r="AC7620" s="91"/>
      <c r="AD7620" s="91"/>
      <c r="AE7620" s="91"/>
      <c r="AF7620" s="91"/>
    </row>
    <row r="7621" spans="1:32" x14ac:dyDescent="0.3">
      <c r="A7621" s="65">
        <v>0</v>
      </c>
      <c r="B7621" s="10">
        <v>7618</v>
      </c>
      <c r="C7621" s="71">
        <v>0.76180000000000003</v>
      </c>
      <c r="D7621" s="74">
        <v>755447</v>
      </c>
      <c r="E7621" s="61">
        <v>701922</v>
      </c>
      <c r="F7621" s="68">
        <v>0.18886174999999999</v>
      </c>
      <c r="G7621" s="292">
        <v>0.17548050000000001</v>
      </c>
      <c r="H7621" s="68">
        <v>0.20145253333333332</v>
      </c>
      <c r="I7621" s="68">
        <v>0.18717919999999999</v>
      </c>
      <c r="T7621" s="91"/>
      <c r="U7621" s="91"/>
      <c r="AA7621" s="91"/>
      <c r="AB7621" s="91"/>
      <c r="AC7621" s="91"/>
      <c r="AD7621" s="91"/>
      <c r="AE7621" s="91"/>
      <c r="AF7621" s="91"/>
    </row>
    <row r="7622" spans="1:32" x14ac:dyDescent="0.3">
      <c r="A7622" s="65">
        <v>0</v>
      </c>
      <c r="B7622" s="10">
        <v>7619</v>
      </c>
      <c r="C7622" s="71">
        <v>0.76190000000000002</v>
      </c>
      <c r="D7622" s="74">
        <v>755447</v>
      </c>
      <c r="E7622" s="61">
        <v>701922</v>
      </c>
      <c r="F7622" s="68">
        <v>0.18886174999999999</v>
      </c>
      <c r="G7622" s="292">
        <v>0.17548050000000001</v>
      </c>
      <c r="H7622" s="68">
        <v>0.20145253333333332</v>
      </c>
      <c r="I7622" s="68">
        <v>0.18717919999999999</v>
      </c>
      <c r="T7622" s="91"/>
      <c r="U7622" s="91"/>
      <c r="AA7622" s="91"/>
      <c r="AB7622" s="91"/>
      <c r="AC7622" s="91"/>
      <c r="AD7622" s="91"/>
      <c r="AE7622" s="91"/>
      <c r="AF7622" s="91"/>
    </row>
    <row r="7623" spans="1:32" x14ac:dyDescent="0.3">
      <c r="A7623" s="65">
        <v>0</v>
      </c>
      <c r="B7623" s="10">
        <v>7620</v>
      </c>
      <c r="C7623" s="71">
        <v>0.76200000000000001</v>
      </c>
      <c r="D7623" s="74">
        <v>755447</v>
      </c>
      <c r="E7623" s="61">
        <v>701922</v>
      </c>
      <c r="F7623" s="68">
        <v>0.18886174999999999</v>
      </c>
      <c r="G7623" s="292">
        <v>0.17548050000000001</v>
      </c>
      <c r="H7623" s="68">
        <v>0.20145253333333332</v>
      </c>
      <c r="I7623" s="68">
        <v>0.18717919999999999</v>
      </c>
      <c r="T7623" s="91"/>
      <c r="U7623" s="91"/>
      <c r="AA7623" s="91"/>
      <c r="AB7623" s="91"/>
      <c r="AC7623" s="91"/>
      <c r="AD7623" s="91"/>
      <c r="AE7623" s="91"/>
      <c r="AF7623" s="91"/>
    </row>
    <row r="7624" spans="1:32" x14ac:dyDescent="0.3">
      <c r="A7624" s="65">
        <v>0</v>
      </c>
      <c r="B7624" s="10">
        <v>7621</v>
      </c>
      <c r="C7624" s="71">
        <v>0.7621</v>
      </c>
      <c r="D7624" s="74">
        <v>755447</v>
      </c>
      <c r="E7624" s="61">
        <v>701922</v>
      </c>
      <c r="F7624" s="68">
        <v>0.18886174999999999</v>
      </c>
      <c r="G7624" s="292">
        <v>0.17548050000000001</v>
      </c>
      <c r="H7624" s="68">
        <v>0.20145253333333332</v>
      </c>
      <c r="I7624" s="68">
        <v>0.18717919999999999</v>
      </c>
      <c r="T7624" s="91"/>
      <c r="U7624" s="91"/>
      <c r="AA7624" s="91"/>
      <c r="AB7624" s="91"/>
      <c r="AC7624" s="91"/>
      <c r="AD7624" s="91"/>
      <c r="AE7624" s="91"/>
      <c r="AF7624" s="91"/>
    </row>
    <row r="7625" spans="1:32" x14ac:dyDescent="0.3">
      <c r="A7625" s="65">
        <v>0</v>
      </c>
      <c r="B7625" s="10">
        <v>7622</v>
      </c>
      <c r="C7625" s="71">
        <v>0.76219999999999999</v>
      </c>
      <c r="D7625" s="74">
        <v>755447</v>
      </c>
      <c r="E7625" s="61">
        <v>701922</v>
      </c>
      <c r="F7625" s="68">
        <v>0.18886174999999999</v>
      </c>
      <c r="G7625" s="292">
        <v>0.17548050000000001</v>
      </c>
      <c r="H7625" s="68">
        <v>0.20145253333333332</v>
      </c>
      <c r="I7625" s="68">
        <v>0.18717919999999999</v>
      </c>
      <c r="T7625" s="91"/>
      <c r="U7625" s="91"/>
      <c r="AA7625" s="91"/>
      <c r="AB7625" s="91"/>
      <c r="AC7625" s="91"/>
      <c r="AD7625" s="91"/>
      <c r="AE7625" s="91"/>
      <c r="AF7625" s="91"/>
    </row>
    <row r="7626" spans="1:32" x14ac:dyDescent="0.3">
      <c r="A7626" s="65">
        <v>0</v>
      </c>
      <c r="B7626" s="10">
        <v>7623</v>
      </c>
      <c r="C7626" s="71">
        <v>0.76229999999999998</v>
      </c>
      <c r="D7626" s="74">
        <v>755447</v>
      </c>
      <c r="E7626" s="61">
        <v>701922</v>
      </c>
      <c r="F7626" s="68">
        <v>0.18886174999999999</v>
      </c>
      <c r="G7626" s="292">
        <v>0.17548050000000001</v>
      </c>
      <c r="H7626" s="68">
        <v>0.20145253333333332</v>
      </c>
      <c r="I7626" s="68">
        <v>0.18717919999999999</v>
      </c>
      <c r="T7626" s="91"/>
      <c r="U7626" s="91"/>
      <c r="AA7626" s="91"/>
      <c r="AB7626" s="91"/>
      <c r="AC7626" s="91"/>
      <c r="AD7626" s="91"/>
      <c r="AE7626" s="91"/>
      <c r="AF7626" s="91"/>
    </row>
    <row r="7627" spans="1:32" x14ac:dyDescent="0.3">
      <c r="A7627" s="65">
        <v>0</v>
      </c>
      <c r="B7627" s="10">
        <v>7624</v>
      </c>
      <c r="C7627" s="71">
        <v>0.76239999999999997</v>
      </c>
      <c r="D7627" s="74">
        <v>755447</v>
      </c>
      <c r="E7627" s="61">
        <v>701922</v>
      </c>
      <c r="F7627" s="68">
        <v>0.18886174999999999</v>
      </c>
      <c r="G7627" s="292">
        <v>0.17548050000000001</v>
      </c>
      <c r="H7627" s="68">
        <v>0.20145253333333332</v>
      </c>
      <c r="I7627" s="68">
        <v>0.18717919999999999</v>
      </c>
      <c r="T7627" s="91"/>
      <c r="U7627" s="91"/>
      <c r="AA7627" s="91"/>
      <c r="AB7627" s="91"/>
      <c r="AC7627" s="91"/>
      <c r="AD7627" s="91"/>
      <c r="AE7627" s="91"/>
      <c r="AF7627" s="91"/>
    </row>
    <row r="7628" spans="1:32" x14ac:dyDescent="0.3">
      <c r="A7628" s="65">
        <v>0</v>
      </c>
      <c r="B7628" s="10">
        <v>7625</v>
      </c>
      <c r="C7628" s="71">
        <v>0.76249999999999996</v>
      </c>
      <c r="D7628" s="74">
        <v>755447</v>
      </c>
      <c r="E7628" s="61">
        <v>701922</v>
      </c>
      <c r="F7628" s="68">
        <v>0.18886174999999999</v>
      </c>
      <c r="G7628" s="292">
        <v>0.17548050000000001</v>
      </c>
      <c r="H7628" s="68">
        <v>0.20145253333333332</v>
      </c>
      <c r="I7628" s="68">
        <v>0.18717919999999999</v>
      </c>
      <c r="T7628" s="91"/>
      <c r="U7628" s="91"/>
      <c r="AA7628" s="91"/>
      <c r="AB7628" s="91"/>
      <c r="AC7628" s="91"/>
      <c r="AD7628" s="91"/>
      <c r="AE7628" s="91"/>
      <c r="AF7628" s="91"/>
    </row>
    <row r="7629" spans="1:32" x14ac:dyDescent="0.3">
      <c r="A7629" s="65">
        <v>0</v>
      </c>
      <c r="B7629" s="10">
        <v>7626</v>
      </c>
      <c r="C7629" s="71">
        <v>0.76259999999999994</v>
      </c>
      <c r="D7629" s="74">
        <v>755447</v>
      </c>
      <c r="E7629" s="61">
        <v>701922</v>
      </c>
      <c r="F7629" s="68">
        <v>0.18886174999999999</v>
      </c>
      <c r="G7629" s="292">
        <v>0.17548050000000001</v>
      </c>
      <c r="H7629" s="68">
        <v>0.20145253333333332</v>
      </c>
      <c r="I7629" s="68">
        <v>0.18717919999999999</v>
      </c>
      <c r="T7629" s="91"/>
      <c r="U7629" s="91"/>
      <c r="AA7629" s="91"/>
      <c r="AB7629" s="91"/>
      <c r="AC7629" s="91"/>
      <c r="AD7629" s="91"/>
      <c r="AE7629" s="91"/>
      <c r="AF7629" s="91"/>
    </row>
    <row r="7630" spans="1:32" x14ac:dyDescent="0.3">
      <c r="A7630" s="65">
        <v>0</v>
      </c>
      <c r="B7630" s="10">
        <v>7627</v>
      </c>
      <c r="C7630" s="71">
        <v>0.76270000000000004</v>
      </c>
      <c r="D7630" s="74">
        <v>755447</v>
      </c>
      <c r="E7630" s="61">
        <v>701922</v>
      </c>
      <c r="F7630" s="68">
        <v>0.18886174999999999</v>
      </c>
      <c r="G7630" s="292">
        <v>0.17548050000000001</v>
      </c>
      <c r="H7630" s="68">
        <v>0.20145253333333332</v>
      </c>
      <c r="I7630" s="68">
        <v>0.18717919999999999</v>
      </c>
      <c r="T7630" s="91"/>
      <c r="U7630" s="91"/>
      <c r="AA7630" s="91"/>
      <c r="AB7630" s="91"/>
      <c r="AC7630" s="91"/>
      <c r="AD7630" s="91"/>
      <c r="AE7630" s="91"/>
      <c r="AF7630" s="91"/>
    </row>
    <row r="7631" spans="1:32" x14ac:dyDescent="0.3">
      <c r="A7631" s="65">
        <v>0</v>
      </c>
      <c r="B7631" s="10">
        <v>7628</v>
      </c>
      <c r="C7631" s="71">
        <v>0.76280000000000003</v>
      </c>
      <c r="D7631" s="74">
        <v>755447</v>
      </c>
      <c r="E7631" s="61">
        <v>701922</v>
      </c>
      <c r="F7631" s="68">
        <v>0.18886174999999999</v>
      </c>
      <c r="G7631" s="292">
        <v>0.17548050000000001</v>
      </c>
      <c r="H7631" s="68">
        <v>0.20145253333333332</v>
      </c>
      <c r="I7631" s="68">
        <v>0.18717919999999999</v>
      </c>
      <c r="T7631" s="91"/>
      <c r="U7631" s="91"/>
      <c r="AA7631" s="91"/>
      <c r="AB7631" s="91"/>
      <c r="AC7631" s="91"/>
      <c r="AD7631" s="91"/>
      <c r="AE7631" s="91"/>
      <c r="AF7631" s="91"/>
    </row>
    <row r="7632" spans="1:32" x14ac:dyDescent="0.3">
      <c r="A7632" s="65">
        <v>0</v>
      </c>
      <c r="B7632" s="10">
        <v>7629</v>
      </c>
      <c r="C7632" s="71">
        <v>0.76290000000000002</v>
      </c>
      <c r="D7632" s="74">
        <v>755447</v>
      </c>
      <c r="E7632" s="61">
        <v>701922</v>
      </c>
      <c r="F7632" s="68">
        <v>0.18886174999999999</v>
      </c>
      <c r="G7632" s="292">
        <v>0.17548050000000001</v>
      </c>
      <c r="H7632" s="68">
        <v>0.20145253333333332</v>
      </c>
      <c r="I7632" s="68">
        <v>0.18717919999999999</v>
      </c>
      <c r="T7632" s="91"/>
      <c r="U7632" s="91"/>
      <c r="AA7632" s="91"/>
      <c r="AB7632" s="91"/>
      <c r="AC7632" s="91"/>
      <c r="AD7632" s="91"/>
      <c r="AE7632" s="91"/>
      <c r="AF7632" s="91"/>
    </row>
    <row r="7633" spans="1:32" x14ac:dyDescent="0.3">
      <c r="A7633" s="65">
        <v>0</v>
      </c>
      <c r="B7633" s="10">
        <v>7630</v>
      </c>
      <c r="C7633" s="71">
        <v>0.76300000000000001</v>
      </c>
      <c r="D7633" s="74">
        <v>755447</v>
      </c>
      <c r="E7633" s="61">
        <v>701922</v>
      </c>
      <c r="F7633" s="68">
        <v>0.18886174999999999</v>
      </c>
      <c r="G7633" s="292">
        <v>0.17548050000000001</v>
      </c>
      <c r="H7633" s="68">
        <v>0.20145253333333332</v>
      </c>
      <c r="I7633" s="68">
        <v>0.18717919999999999</v>
      </c>
      <c r="T7633" s="91"/>
      <c r="U7633" s="91"/>
      <c r="AA7633" s="91"/>
      <c r="AB7633" s="91"/>
      <c r="AC7633" s="91"/>
      <c r="AD7633" s="91"/>
      <c r="AE7633" s="91"/>
      <c r="AF7633" s="91"/>
    </row>
    <row r="7634" spans="1:32" x14ac:dyDescent="0.3">
      <c r="A7634" s="65">
        <v>0</v>
      </c>
      <c r="B7634" s="10">
        <v>7631</v>
      </c>
      <c r="C7634" s="71">
        <v>0.7631</v>
      </c>
      <c r="D7634" s="74">
        <v>755447</v>
      </c>
      <c r="E7634" s="61">
        <v>701922</v>
      </c>
      <c r="F7634" s="68">
        <v>0.18886174999999999</v>
      </c>
      <c r="G7634" s="292">
        <v>0.17548050000000001</v>
      </c>
      <c r="H7634" s="68">
        <v>0.20145253333333332</v>
      </c>
      <c r="I7634" s="68">
        <v>0.18717919999999999</v>
      </c>
      <c r="T7634" s="91"/>
      <c r="U7634" s="91"/>
      <c r="AA7634" s="91"/>
      <c r="AB7634" s="91"/>
      <c r="AC7634" s="91"/>
      <c r="AD7634" s="91"/>
      <c r="AE7634" s="91"/>
      <c r="AF7634" s="91"/>
    </row>
    <row r="7635" spans="1:32" x14ac:dyDescent="0.3">
      <c r="A7635" s="65">
        <v>0</v>
      </c>
      <c r="B7635" s="10">
        <v>7632</v>
      </c>
      <c r="C7635" s="71">
        <v>0.76319999999999999</v>
      </c>
      <c r="D7635" s="74">
        <v>755447</v>
      </c>
      <c r="E7635" s="61">
        <v>701922</v>
      </c>
      <c r="F7635" s="68">
        <v>0.18886174999999999</v>
      </c>
      <c r="G7635" s="292">
        <v>0.17548050000000001</v>
      </c>
      <c r="H7635" s="68">
        <v>0.20145253333333332</v>
      </c>
      <c r="I7635" s="68">
        <v>0.18717919999999999</v>
      </c>
      <c r="T7635" s="91"/>
      <c r="U7635" s="91"/>
      <c r="AA7635" s="91"/>
      <c r="AB7635" s="91"/>
      <c r="AC7635" s="91"/>
      <c r="AD7635" s="91"/>
      <c r="AE7635" s="91"/>
      <c r="AF7635" s="91"/>
    </row>
    <row r="7636" spans="1:32" x14ac:dyDescent="0.3">
      <c r="A7636" s="65">
        <v>0</v>
      </c>
      <c r="B7636" s="10">
        <v>7633</v>
      </c>
      <c r="C7636" s="71">
        <v>0.76329999999999998</v>
      </c>
      <c r="D7636" s="74">
        <v>755447</v>
      </c>
      <c r="E7636" s="61">
        <v>701922</v>
      </c>
      <c r="F7636" s="68">
        <v>0.18886174999999999</v>
      </c>
      <c r="G7636" s="292">
        <v>0.17548050000000001</v>
      </c>
      <c r="H7636" s="68">
        <v>0.20145253333333332</v>
      </c>
      <c r="I7636" s="68">
        <v>0.18717919999999999</v>
      </c>
      <c r="T7636" s="91"/>
      <c r="U7636" s="91"/>
      <c r="AA7636" s="91"/>
      <c r="AB7636" s="91"/>
      <c r="AC7636" s="91"/>
      <c r="AD7636" s="91"/>
      <c r="AE7636" s="91"/>
      <c r="AF7636" s="91"/>
    </row>
    <row r="7637" spans="1:32" x14ac:dyDescent="0.3">
      <c r="A7637" s="65">
        <v>0</v>
      </c>
      <c r="B7637" s="10">
        <v>7634</v>
      </c>
      <c r="C7637" s="71">
        <v>0.76339999999999997</v>
      </c>
      <c r="D7637" s="74">
        <v>755447</v>
      </c>
      <c r="E7637" s="61">
        <v>701922</v>
      </c>
      <c r="F7637" s="68">
        <v>0.18886174999999999</v>
      </c>
      <c r="G7637" s="292">
        <v>0.17548050000000001</v>
      </c>
      <c r="H7637" s="68">
        <v>0.20145253333333332</v>
      </c>
      <c r="I7637" s="68">
        <v>0.18717919999999999</v>
      </c>
      <c r="T7637" s="91"/>
      <c r="U7637" s="91"/>
      <c r="AA7637" s="91"/>
      <c r="AB7637" s="91"/>
      <c r="AC7637" s="91"/>
      <c r="AD7637" s="91"/>
      <c r="AE7637" s="91"/>
      <c r="AF7637" s="91"/>
    </row>
    <row r="7638" spans="1:32" x14ac:dyDescent="0.3">
      <c r="A7638" s="65">
        <v>0</v>
      </c>
      <c r="B7638" s="10">
        <v>7635</v>
      </c>
      <c r="C7638" s="71">
        <v>0.76349999999999996</v>
      </c>
      <c r="D7638" s="74">
        <v>755447</v>
      </c>
      <c r="E7638" s="61">
        <v>701922</v>
      </c>
      <c r="F7638" s="68">
        <v>0.18886174999999999</v>
      </c>
      <c r="G7638" s="292">
        <v>0.17548050000000001</v>
      </c>
      <c r="H7638" s="68">
        <v>0.20145253333333332</v>
      </c>
      <c r="I7638" s="68">
        <v>0.18717919999999999</v>
      </c>
      <c r="T7638" s="91"/>
      <c r="U7638" s="91"/>
      <c r="AA7638" s="91"/>
      <c r="AB7638" s="91"/>
      <c r="AC7638" s="91"/>
      <c r="AD7638" s="91"/>
      <c r="AE7638" s="91"/>
      <c r="AF7638" s="91"/>
    </row>
    <row r="7639" spans="1:32" x14ac:dyDescent="0.3">
      <c r="A7639" s="65">
        <v>0</v>
      </c>
      <c r="B7639" s="10">
        <v>7636</v>
      </c>
      <c r="C7639" s="71">
        <v>0.76359999999999995</v>
      </c>
      <c r="D7639" s="74">
        <v>755447</v>
      </c>
      <c r="E7639" s="61">
        <v>701922</v>
      </c>
      <c r="F7639" s="68">
        <v>0.18886174999999999</v>
      </c>
      <c r="G7639" s="292">
        <v>0.17548050000000001</v>
      </c>
      <c r="H7639" s="68">
        <v>0.20145253333333332</v>
      </c>
      <c r="I7639" s="68">
        <v>0.18717919999999999</v>
      </c>
      <c r="T7639" s="91"/>
      <c r="U7639" s="91"/>
      <c r="AA7639" s="91"/>
      <c r="AB7639" s="91"/>
      <c r="AC7639" s="91"/>
      <c r="AD7639" s="91"/>
      <c r="AE7639" s="91"/>
      <c r="AF7639" s="91"/>
    </row>
    <row r="7640" spans="1:32" x14ac:dyDescent="0.3">
      <c r="A7640" s="65">
        <v>0</v>
      </c>
      <c r="B7640" s="10">
        <v>7637</v>
      </c>
      <c r="C7640" s="71">
        <v>0.76370000000000005</v>
      </c>
      <c r="D7640" s="74">
        <v>755447</v>
      </c>
      <c r="E7640" s="61">
        <v>701922</v>
      </c>
      <c r="F7640" s="68">
        <v>0.18886174999999999</v>
      </c>
      <c r="G7640" s="292">
        <v>0.17548050000000001</v>
      </c>
      <c r="H7640" s="68">
        <v>0.20145253333333332</v>
      </c>
      <c r="I7640" s="68">
        <v>0.18717919999999999</v>
      </c>
      <c r="T7640" s="91"/>
      <c r="U7640" s="91"/>
      <c r="AA7640" s="91"/>
      <c r="AB7640" s="91"/>
      <c r="AC7640" s="91"/>
      <c r="AD7640" s="91"/>
      <c r="AE7640" s="91"/>
      <c r="AF7640" s="91"/>
    </row>
    <row r="7641" spans="1:32" x14ac:dyDescent="0.3">
      <c r="A7641" s="65">
        <v>0</v>
      </c>
      <c r="B7641" s="10">
        <v>7638</v>
      </c>
      <c r="C7641" s="71">
        <v>0.76380000000000003</v>
      </c>
      <c r="D7641" s="74">
        <v>755447</v>
      </c>
      <c r="E7641" s="61">
        <v>701922</v>
      </c>
      <c r="F7641" s="68">
        <v>0.18886174999999999</v>
      </c>
      <c r="G7641" s="292">
        <v>0.17548050000000001</v>
      </c>
      <c r="H7641" s="68">
        <v>0.20145253333333332</v>
      </c>
      <c r="I7641" s="68">
        <v>0.18717919999999999</v>
      </c>
      <c r="T7641" s="91"/>
      <c r="U7641" s="91"/>
      <c r="AA7641" s="91"/>
      <c r="AB7641" s="91"/>
      <c r="AC7641" s="91"/>
      <c r="AD7641" s="91"/>
      <c r="AE7641" s="91"/>
      <c r="AF7641" s="91"/>
    </row>
    <row r="7642" spans="1:32" x14ac:dyDescent="0.3">
      <c r="A7642" s="65">
        <v>0</v>
      </c>
      <c r="B7642" s="10">
        <v>7639</v>
      </c>
      <c r="C7642" s="71">
        <v>0.76390000000000002</v>
      </c>
      <c r="D7642" s="74">
        <v>755447</v>
      </c>
      <c r="E7642" s="61">
        <v>701922</v>
      </c>
      <c r="F7642" s="68">
        <v>0.18886174999999999</v>
      </c>
      <c r="G7642" s="292">
        <v>0.17548050000000001</v>
      </c>
      <c r="H7642" s="68">
        <v>0.20145253333333332</v>
      </c>
      <c r="I7642" s="68">
        <v>0.18717919999999999</v>
      </c>
      <c r="T7642" s="91"/>
      <c r="U7642" s="91"/>
      <c r="AA7642" s="91"/>
      <c r="AB7642" s="91"/>
      <c r="AC7642" s="91"/>
      <c r="AD7642" s="91"/>
      <c r="AE7642" s="91"/>
      <c r="AF7642" s="91"/>
    </row>
    <row r="7643" spans="1:32" x14ac:dyDescent="0.3">
      <c r="A7643" s="65">
        <v>0</v>
      </c>
      <c r="B7643" s="10">
        <v>7640</v>
      </c>
      <c r="C7643" s="71">
        <v>0.76400000000000001</v>
      </c>
      <c r="D7643" s="74">
        <v>755447</v>
      </c>
      <c r="E7643" s="61">
        <v>701922</v>
      </c>
      <c r="F7643" s="68">
        <v>0.18886174999999999</v>
      </c>
      <c r="G7643" s="292">
        <v>0.17548050000000001</v>
      </c>
      <c r="H7643" s="68">
        <v>0.20145253333333332</v>
      </c>
      <c r="I7643" s="68">
        <v>0.18717919999999999</v>
      </c>
      <c r="T7643" s="91"/>
      <c r="U7643" s="91"/>
      <c r="AA7643" s="91"/>
      <c r="AB7643" s="91"/>
      <c r="AC7643" s="91"/>
      <c r="AD7643" s="91"/>
      <c r="AE7643" s="91"/>
      <c r="AF7643" s="91"/>
    </row>
    <row r="7644" spans="1:32" x14ac:dyDescent="0.3">
      <c r="A7644" s="65">
        <v>0</v>
      </c>
      <c r="B7644" s="10">
        <v>7641</v>
      </c>
      <c r="C7644" s="71">
        <v>0.7641</v>
      </c>
      <c r="D7644" s="74">
        <v>755447</v>
      </c>
      <c r="E7644" s="61">
        <v>701922</v>
      </c>
      <c r="F7644" s="68">
        <v>0.18886174999999999</v>
      </c>
      <c r="G7644" s="292">
        <v>0.17548050000000001</v>
      </c>
      <c r="H7644" s="68">
        <v>0.20145253333333332</v>
      </c>
      <c r="I7644" s="68">
        <v>0.18717919999999999</v>
      </c>
      <c r="T7644" s="91"/>
      <c r="U7644" s="91"/>
      <c r="AA7644" s="91"/>
      <c r="AB7644" s="91"/>
      <c r="AC7644" s="91"/>
      <c r="AD7644" s="91"/>
      <c r="AE7644" s="91"/>
      <c r="AF7644" s="91"/>
    </row>
    <row r="7645" spans="1:32" x14ac:dyDescent="0.3">
      <c r="A7645" s="65">
        <v>0</v>
      </c>
      <c r="B7645" s="10">
        <v>7642</v>
      </c>
      <c r="C7645" s="71">
        <v>0.76419999999999999</v>
      </c>
      <c r="D7645" s="74">
        <v>755447</v>
      </c>
      <c r="E7645" s="61">
        <v>701922</v>
      </c>
      <c r="F7645" s="68">
        <v>0.18886174999999999</v>
      </c>
      <c r="G7645" s="292">
        <v>0.17548050000000001</v>
      </c>
      <c r="H7645" s="68">
        <v>0.20145253333333332</v>
      </c>
      <c r="I7645" s="68">
        <v>0.18717919999999999</v>
      </c>
      <c r="T7645" s="91"/>
      <c r="U7645" s="91"/>
      <c r="AA7645" s="91"/>
      <c r="AB7645" s="91"/>
      <c r="AC7645" s="91"/>
      <c r="AD7645" s="91"/>
      <c r="AE7645" s="91"/>
      <c r="AF7645" s="91"/>
    </row>
    <row r="7646" spans="1:32" x14ac:dyDescent="0.3">
      <c r="A7646" s="65">
        <v>0</v>
      </c>
      <c r="B7646" s="10">
        <v>7643</v>
      </c>
      <c r="C7646" s="71">
        <v>0.76429999999999998</v>
      </c>
      <c r="D7646" s="74">
        <v>755447</v>
      </c>
      <c r="E7646" s="61">
        <v>701922</v>
      </c>
      <c r="F7646" s="68">
        <v>0.18886174999999999</v>
      </c>
      <c r="G7646" s="292">
        <v>0.17548050000000001</v>
      </c>
      <c r="H7646" s="68">
        <v>0.20145253333333332</v>
      </c>
      <c r="I7646" s="68">
        <v>0.18717919999999999</v>
      </c>
      <c r="T7646" s="91"/>
      <c r="U7646" s="91"/>
      <c r="AA7646" s="91"/>
      <c r="AB7646" s="91"/>
      <c r="AC7646" s="91"/>
      <c r="AD7646" s="91"/>
      <c r="AE7646" s="91"/>
      <c r="AF7646" s="91"/>
    </row>
    <row r="7647" spans="1:32" x14ac:dyDescent="0.3">
      <c r="A7647" s="65">
        <v>0</v>
      </c>
      <c r="B7647" s="10">
        <v>7644</v>
      </c>
      <c r="C7647" s="71">
        <v>0.76439999999999997</v>
      </c>
      <c r="D7647" s="74">
        <v>755447</v>
      </c>
      <c r="E7647" s="61">
        <v>701922</v>
      </c>
      <c r="F7647" s="68">
        <v>0.18886174999999999</v>
      </c>
      <c r="G7647" s="292">
        <v>0.17548050000000001</v>
      </c>
      <c r="H7647" s="68">
        <v>0.20145253333333332</v>
      </c>
      <c r="I7647" s="68">
        <v>0.18717919999999999</v>
      </c>
      <c r="T7647" s="91"/>
      <c r="U7647" s="91"/>
      <c r="AA7647" s="91"/>
      <c r="AB7647" s="91"/>
      <c r="AC7647" s="91"/>
      <c r="AD7647" s="91"/>
      <c r="AE7647" s="91"/>
      <c r="AF7647" s="91"/>
    </row>
    <row r="7648" spans="1:32" x14ac:dyDescent="0.3">
      <c r="A7648" s="65">
        <v>0</v>
      </c>
      <c r="B7648" s="10">
        <v>7645</v>
      </c>
      <c r="C7648" s="71">
        <v>0.76449999999999996</v>
      </c>
      <c r="D7648" s="74">
        <v>755447</v>
      </c>
      <c r="E7648" s="61">
        <v>701922</v>
      </c>
      <c r="F7648" s="68">
        <v>0.18886174999999999</v>
      </c>
      <c r="G7648" s="292">
        <v>0.17548050000000001</v>
      </c>
      <c r="H7648" s="68">
        <v>0.20145253333333332</v>
      </c>
      <c r="I7648" s="68">
        <v>0.18717919999999999</v>
      </c>
      <c r="T7648" s="91"/>
      <c r="U7648" s="91"/>
      <c r="AA7648" s="91"/>
      <c r="AB7648" s="91"/>
      <c r="AC7648" s="91"/>
      <c r="AD7648" s="91"/>
      <c r="AE7648" s="91"/>
      <c r="AF7648" s="91"/>
    </row>
    <row r="7649" spans="1:32" x14ac:dyDescent="0.3">
      <c r="A7649" s="65">
        <v>0</v>
      </c>
      <c r="B7649" s="10">
        <v>7646</v>
      </c>
      <c r="C7649" s="71">
        <v>0.76459999999999995</v>
      </c>
      <c r="D7649" s="74">
        <v>755447</v>
      </c>
      <c r="E7649" s="61">
        <v>701922</v>
      </c>
      <c r="F7649" s="68">
        <v>0.18886174999999999</v>
      </c>
      <c r="G7649" s="292">
        <v>0.17548050000000001</v>
      </c>
      <c r="H7649" s="68">
        <v>0.20145253333333332</v>
      </c>
      <c r="I7649" s="68">
        <v>0.18717919999999999</v>
      </c>
      <c r="T7649" s="91"/>
      <c r="U7649" s="91"/>
      <c r="AA7649" s="91"/>
      <c r="AB7649" s="91"/>
      <c r="AC7649" s="91"/>
      <c r="AD7649" s="91"/>
      <c r="AE7649" s="91"/>
      <c r="AF7649" s="91"/>
    </row>
    <row r="7650" spans="1:32" x14ac:dyDescent="0.3">
      <c r="A7650" s="65">
        <v>0</v>
      </c>
      <c r="B7650" s="10">
        <v>7647</v>
      </c>
      <c r="C7650" s="71">
        <v>0.76470000000000005</v>
      </c>
      <c r="D7650" s="74">
        <v>755447</v>
      </c>
      <c r="E7650" s="61">
        <v>701922</v>
      </c>
      <c r="F7650" s="68">
        <v>0.18886174999999999</v>
      </c>
      <c r="G7650" s="292">
        <v>0.17548050000000001</v>
      </c>
      <c r="H7650" s="68">
        <v>0.20145253333333332</v>
      </c>
      <c r="I7650" s="68">
        <v>0.18717919999999999</v>
      </c>
      <c r="T7650" s="91"/>
      <c r="U7650" s="91"/>
      <c r="AA7650" s="91"/>
      <c r="AB7650" s="91"/>
      <c r="AC7650" s="91"/>
      <c r="AD7650" s="91"/>
      <c r="AE7650" s="91"/>
      <c r="AF7650" s="91"/>
    </row>
    <row r="7651" spans="1:32" x14ac:dyDescent="0.3">
      <c r="A7651" s="65">
        <v>0</v>
      </c>
      <c r="B7651" s="10">
        <v>7648</v>
      </c>
      <c r="C7651" s="71">
        <v>0.76480000000000004</v>
      </c>
      <c r="D7651" s="74">
        <v>755447</v>
      </c>
      <c r="E7651" s="61">
        <v>701922</v>
      </c>
      <c r="F7651" s="68">
        <v>0.18886174999999999</v>
      </c>
      <c r="G7651" s="292">
        <v>0.17548050000000001</v>
      </c>
      <c r="H7651" s="68">
        <v>0.20145253333333332</v>
      </c>
      <c r="I7651" s="68">
        <v>0.18717919999999999</v>
      </c>
      <c r="T7651" s="91"/>
      <c r="U7651" s="91"/>
      <c r="AA7651" s="91"/>
      <c r="AB7651" s="91"/>
      <c r="AC7651" s="91"/>
      <c r="AD7651" s="91"/>
      <c r="AE7651" s="91"/>
      <c r="AF7651" s="91"/>
    </row>
    <row r="7652" spans="1:32" x14ac:dyDescent="0.3">
      <c r="A7652" s="65">
        <v>0</v>
      </c>
      <c r="B7652" s="10">
        <v>7649</v>
      </c>
      <c r="C7652" s="71">
        <v>0.76490000000000002</v>
      </c>
      <c r="D7652" s="74">
        <v>755447</v>
      </c>
      <c r="E7652" s="61">
        <v>701922</v>
      </c>
      <c r="F7652" s="68">
        <v>0.18886174999999999</v>
      </c>
      <c r="G7652" s="292">
        <v>0.17548050000000001</v>
      </c>
      <c r="H7652" s="68">
        <v>0.20145253333333332</v>
      </c>
      <c r="I7652" s="68">
        <v>0.18717919999999999</v>
      </c>
      <c r="T7652" s="91"/>
      <c r="U7652" s="91"/>
      <c r="AA7652" s="91"/>
      <c r="AB7652" s="91"/>
      <c r="AC7652" s="91"/>
      <c r="AD7652" s="91"/>
      <c r="AE7652" s="91"/>
      <c r="AF7652" s="91"/>
    </row>
    <row r="7653" spans="1:32" x14ac:dyDescent="0.3">
      <c r="A7653" s="65">
        <v>0</v>
      </c>
      <c r="B7653" s="10">
        <v>7650</v>
      </c>
      <c r="C7653" s="71">
        <v>0.76500000000000001</v>
      </c>
      <c r="D7653" s="74">
        <v>755447</v>
      </c>
      <c r="E7653" s="61">
        <v>701922</v>
      </c>
      <c r="F7653" s="68">
        <v>0.18886174999999999</v>
      </c>
      <c r="G7653" s="292">
        <v>0.17548050000000001</v>
      </c>
      <c r="H7653" s="68">
        <v>0.20145253333333332</v>
      </c>
      <c r="I7653" s="68">
        <v>0.18717919999999999</v>
      </c>
      <c r="T7653" s="91"/>
      <c r="U7653" s="91"/>
      <c r="AA7653" s="91"/>
      <c r="AB7653" s="91"/>
      <c r="AC7653" s="91"/>
      <c r="AD7653" s="91"/>
      <c r="AE7653" s="91"/>
      <c r="AF7653" s="91"/>
    </row>
    <row r="7654" spans="1:32" x14ac:dyDescent="0.3">
      <c r="A7654" s="65">
        <v>0</v>
      </c>
      <c r="B7654" s="10">
        <v>7651</v>
      </c>
      <c r="C7654" s="71">
        <v>0.7651</v>
      </c>
      <c r="D7654" s="74">
        <v>755447</v>
      </c>
      <c r="E7654" s="61">
        <v>701922</v>
      </c>
      <c r="F7654" s="68">
        <v>0.18886174999999999</v>
      </c>
      <c r="G7654" s="292">
        <v>0.17548050000000001</v>
      </c>
      <c r="H7654" s="68">
        <v>0.20145253333333332</v>
      </c>
      <c r="I7654" s="68">
        <v>0.18717919999999999</v>
      </c>
      <c r="T7654" s="91"/>
      <c r="U7654" s="91"/>
      <c r="AA7654" s="91"/>
      <c r="AB7654" s="91"/>
      <c r="AC7654" s="91"/>
      <c r="AD7654" s="91"/>
      <c r="AE7654" s="91"/>
      <c r="AF7654" s="91"/>
    </row>
    <row r="7655" spans="1:32" x14ac:dyDescent="0.3">
      <c r="A7655" s="65">
        <v>0</v>
      </c>
      <c r="B7655" s="10">
        <v>7652</v>
      </c>
      <c r="C7655" s="71">
        <v>0.76519999999999999</v>
      </c>
      <c r="D7655" s="74">
        <v>755447</v>
      </c>
      <c r="E7655" s="61">
        <v>701922</v>
      </c>
      <c r="F7655" s="68">
        <v>0.18886174999999999</v>
      </c>
      <c r="G7655" s="292">
        <v>0.17548050000000001</v>
      </c>
      <c r="H7655" s="68">
        <v>0.20145253333333332</v>
      </c>
      <c r="I7655" s="68">
        <v>0.18717919999999999</v>
      </c>
      <c r="T7655" s="91"/>
      <c r="U7655" s="91"/>
      <c r="AA7655" s="91"/>
      <c r="AB7655" s="91"/>
      <c r="AC7655" s="91"/>
      <c r="AD7655" s="91"/>
      <c r="AE7655" s="91"/>
      <c r="AF7655" s="91"/>
    </row>
    <row r="7656" spans="1:32" x14ac:dyDescent="0.3">
      <c r="A7656" s="65">
        <v>0</v>
      </c>
      <c r="B7656" s="10">
        <v>7653</v>
      </c>
      <c r="C7656" s="71">
        <v>0.76529999999999998</v>
      </c>
      <c r="D7656" s="74">
        <v>755447</v>
      </c>
      <c r="E7656" s="61">
        <v>701922</v>
      </c>
      <c r="F7656" s="68">
        <v>0.18886174999999999</v>
      </c>
      <c r="G7656" s="292">
        <v>0.17548050000000001</v>
      </c>
      <c r="H7656" s="68">
        <v>0.20145253333333332</v>
      </c>
      <c r="I7656" s="68">
        <v>0.18717919999999999</v>
      </c>
      <c r="T7656" s="91"/>
      <c r="U7656" s="91"/>
      <c r="AA7656" s="91"/>
      <c r="AB7656" s="91"/>
      <c r="AC7656" s="91"/>
      <c r="AD7656" s="91"/>
      <c r="AE7656" s="91"/>
      <c r="AF7656" s="91"/>
    </row>
    <row r="7657" spans="1:32" x14ac:dyDescent="0.3">
      <c r="A7657" s="65">
        <v>0</v>
      </c>
      <c r="B7657" s="10">
        <v>7654</v>
      </c>
      <c r="C7657" s="71">
        <v>0.76539999999999997</v>
      </c>
      <c r="D7657" s="74">
        <v>755447</v>
      </c>
      <c r="E7657" s="61">
        <v>701922</v>
      </c>
      <c r="F7657" s="68">
        <v>0.18886174999999999</v>
      </c>
      <c r="G7657" s="292">
        <v>0.17548050000000001</v>
      </c>
      <c r="H7657" s="68">
        <v>0.20145253333333332</v>
      </c>
      <c r="I7657" s="68">
        <v>0.18717919999999999</v>
      </c>
      <c r="T7657" s="91"/>
      <c r="U7657" s="91"/>
      <c r="AA7657" s="91"/>
      <c r="AB7657" s="91"/>
      <c r="AC7657" s="91"/>
      <c r="AD7657" s="91"/>
      <c r="AE7657" s="91"/>
      <c r="AF7657" s="91"/>
    </row>
    <row r="7658" spans="1:32" x14ac:dyDescent="0.3">
      <c r="A7658" s="65">
        <v>0</v>
      </c>
      <c r="B7658" s="10">
        <v>7655</v>
      </c>
      <c r="C7658" s="71">
        <v>0.76549999999999996</v>
      </c>
      <c r="D7658" s="74">
        <v>755447</v>
      </c>
      <c r="E7658" s="61">
        <v>701922</v>
      </c>
      <c r="F7658" s="68">
        <v>0.18886174999999999</v>
      </c>
      <c r="G7658" s="292">
        <v>0.17548050000000001</v>
      </c>
      <c r="H7658" s="68">
        <v>0.20145253333333332</v>
      </c>
      <c r="I7658" s="68">
        <v>0.18717919999999999</v>
      </c>
      <c r="T7658" s="91"/>
      <c r="U7658" s="91"/>
      <c r="AA7658" s="91"/>
      <c r="AB7658" s="91"/>
      <c r="AC7658" s="91"/>
      <c r="AD7658" s="91"/>
      <c r="AE7658" s="91"/>
      <c r="AF7658" s="91"/>
    </row>
    <row r="7659" spans="1:32" x14ac:dyDescent="0.3">
      <c r="A7659" s="65">
        <v>0</v>
      </c>
      <c r="B7659" s="10">
        <v>7656</v>
      </c>
      <c r="C7659" s="71">
        <v>0.76559999999999995</v>
      </c>
      <c r="D7659" s="74">
        <v>755447</v>
      </c>
      <c r="E7659" s="61">
        <v>701922</v>
      </c>
      <c r="F7659" s="68">
        <v>0.18886174999999999</v>
      </c>
      <c r="G7659" s="292">
        <v>0.17548050000000001</v>
      </c>
      <c r="H7659" s="68">
        <v>0.20145253333333332</v>
      </c>
      <c r="I7659" s="68">
        <v>0.18717919999999999</v>
      </c>
      <c r="T7659" s="91"/>
      <c r="U7659" s="91"/>
      <c r="AA7659" s="91"/>
      <c r="AB7659" s="91"/>
      <c r="AC7659" s="91"/>
      <c r="AD7659" s="91"/>
      <c r="AE7659" s="91"/>
      <c r="AF7659" s="91"/>
    </row>
    <row r="7660" spans="1:32" x14ac:dyDescent="0.3">
      <c r="A7660" s="65">
        <v>0</v>
      </c>
      <c r="B7660" s="10">
        <v>7657</v>
      </c>
      <c r="C7660" s="71">
        <v>0.76570000000000005</v>
      </c>
      <c r="D7660" s="74">
        <v>755447</v>
      </c>
      <c r="E7660" s="61">
        <v>701922</v>
      </c>
      <c r="F7660" s="68">
        <v>0.18886174999999999</v>
      </c>
      <c r="G7660" s="292">
        <v>0.17548050000000001</v>
      </c>
      <c r="H7660" s="68">
        <v>0.20145253333333332</v>
      </c>
      <c r="I7660" s="68">
        <v>0.18717919999999999</v>
      </c>
      <c r="T7660" s="91"/>
      <c r="U7660" s="91"/>
      <c r="AA7660" s="91"/>
      <c r="AB7660" s="91"/>
      <c r="AC7660" s="91"/>
      <c r="AD7660" s="91"/>
      <c r="AE7660" s="91"/>
      <c r="AF7660" s="91"/>
    </row>
    <row r="7661" spans="1:32" x14ac:dyDescent="0.3">
      <c r="A7661" s="65">
        <v>0</v>
      </c>
      <c r="B7661" s="10">
        <v>7658</v>
      </c>
      <c r="C7661" s="71">
        <v>0.76580000000000004</v>
      </c>
      <c r="D7661" s="74">
        <v>755447</v>
      </c>
      <c r="E7661" s="61">
        <v>701922</v>
      </c>
      <c r="F7661" s="68">
        <v>0.18886174999999999</v>
      </c>
      <c r="G7661" s="292">
        <v>0.17548050000000001</v>
      </c>
      <c r="H7661" s="68">
        <v>0.20145253333333332</v>
      </c>
      <c r="I7661" s="68">
        <v>0.18717919999999999</v>
      </c>
      <c r="T7661" s="91"/>
      <c r="U7661" s="91"/>
      <c r="AA7661" s="91"/>
      <c r="AB7661" s="91"/>
      <c r="AC7661" s="91"/>
      <c r="AD7661" s="91"/>
      <c r="AE7661" s="91"/>
      <c r="AF7661" s="91"/>
    </row>
    <row r="7662" spans="1:32" x14ac:dyDescent="0.3">
      <c r="A7662" s="65">
        <v>0</v>
      </c>
      <c r="B7662" s="10">
        <v>7659</v>
      </c>
      <c r="C7662" s="71">
        <v>0.76590000000000003</v>
      </c>
      <c r="D7662" s="74">
        <v>755447</v>
      </c>
      <c r="E7662" s="61">
        <v>701922</v>
      </c>
      <c r="F7662" s="68">
        <v>0.18886174999999999</v>
      </c>
      <c r="G7662" s="292">
        <v>0.17548050000000001</v>
      </c>
      <c r="H7662" s="68">
        <v>0.20145253333333332</v>
      </c>
      <c r="I7662" s="68">
        <v>0.18717919999999999</v>
      </c>
      <c r="T7662" s="91"/>
      <c r="U7662" s="91"/>
      <c r="AA7662" s="91"/>
      <c r="AB7662" s="91"/>
      <c r="AC7662" s="91"/>
      <c r="AD7662" s="91"/>
      <c r="AE7662" s="91"/>
      <c r="AF7662" s="91"/>
    </row>
    <row r="7663" spans="1:32" x14ac:dyDescent="0.3">
      <c r="A7663" s="65">
        <v>0</v>
      </c>
      <c r="B7663" s="10">
        <v>7660</v>
      </c>
      <c r="C7663" s="71">
        <v>0.76600000000000001</v>
      </c>
      <c r="D7663" s="74">
        <v>755447</v>
      </c>
      <c r="E7663" s="61">
        <v>701922</v>
      </c>
      <c r="F7663" s="68">
        <v>0.18886174999999999</v>
      </c>
      <c r="G7663" s="292">
        <v>0.17548050000000001</v>
      </c>
      <c r="H7663" s="68">
        <v>0.20145253333333332</v>
      </c>
      <c r="I7663" s="68">
        <v>0.18717919999999999</v>
      </c>
      <c r="T7663" s="91"/>
      <c r="U7663" s="91"/>
      <c r="AA7663" s="91"/>
      <c r="AB7663" s="91"/>
      <c r="AC7663" s="91"/>
      <c r="AD7663" s="91"/>
      <c r="AE7663" s="91"/>
      <c r="AF7663" s="91"/>
    </row>
    <row r="7664" spans="1:32" x14ac:dyDescent="0.3">
      <c r="A7664" s="65">
        <v>0</v>
      </c>
      <c r="B7664" s="10">
        <v>7661</v>
      </c>
      <c r="C7664" s="71">
        <v>0.7661</v>
      </c>
      <c r="D7664" s="74">
        <v>755447</v>
      </c>
      <c r="E7664" s="61">
        <v>701922</v>
      </c>
      <c r="F7664" s="68">
        <v>0.18886174999999999</v>
      </c>
      <c r="G7664" s="292">
        <v>0.17548050000000001</v>
      </c>
      <c r="H7664" s="68">
        <v>0.20145253333333332</v>
      </c>
      <c r="I7664" s="68">
        <v>0.18717919999999999</v>
      </c>
      <c r="T7664" s="91"/>
      <c r="U7664" s="91"/>
      <c r="AA7664" s="91"/>
      <c r="AB7664" s="91"/>
      <c r="AC7664" s="91"/>
      <c r="AD7664" s="91"/>
      <c r="AE7664" s="91"/>
      <c r="AF7664" s="91"/>
    </row>
    <row r="7665" spans="1:32" x14ac:dyDescent="0.3">
      <c r="A7665" s="65">
        <v>0</v>
      </c>
      <c r="B7665" s="10">
        <v>7662</v>
      </c>
      <c r="C7665" s="71">
        <v>0.76619999999999999</v>
      </c>
      <c r="D7665" s="74">
        <v>755447</v>
      </c>
      <c r="E7665" s="61">
        <v>701922</v>
      </c>
      <c r="F7665" s="68">
        <v>0.18886174999999999</v>
      </c>
      <c r="G7665" s="292">
        <v>0.17548050000000001</v>
      </c>
      <c r="H7665" s="68">
        <v>0.20145253333333332</v>
      </c>
      <c r="I7665" s="68">
        <v>0.18717919999999999</v>
      </c>
      <c r="T7665" s="91"/>
      <c r="U7665" s="91"/>
      <c r="AA7665" s="91"/>
      <c r="AB7665" s="91"/>
      <c r="AC7665" s="91"/>
      <c r="AD7665" s="91"/>
      <c r="AE7665" s="91"/>
      <c r="AF7665" s="91"/>
    </row>
    <row r="7666" spans="1:32" x14ac:dyDescent="0.3">
      <c r="A7666" s="65">
        <v>0</v>
      </c>
      <c r="B7666" s="10">
        <v>7663</v>
      </c>
      <c r="C7666" s="71">
        <v>0.76629999999999998</v>
      </c>
      <c r="D7666" s="74">
        <v>755447</v>
      </c>
      <c r="E7666" s="61">
        <v>701922</v>
      </c>
      <c r="F7666" s="68">
        <v>0.18886174999999999</v>
      </c>
      <c r="G7666" s="292">
        <v>0.17548050000000001</v>
      </c>
      <c r="H7666" s="68">
        <v>0.20145253333333332</v>
      </c>
      <c r="I7666" s="68">
        <v>0.18717919999999999</v>
      </c>
      <c r="T7666" s="91"/>
      <c r="U7666" s="91"/>
      <c r="AA7666" s="91"/>
      <c r="AB7666" s="91"/>
      <c r="AC7666" s="91"/>
      <c r="AD7666" s="91"/>
      <c r="AE7666" s="91"/>
      <c r="AF7666" s="91"/>
    </row>
    <row r="7667" spans="1:32" x14ac:dyDescent="0.3">
      <c r="A7667" s="65">
        <v>0</v>
      </c>
      <c r="B7667" s="10">
        <v>7664</v>
      </c>
      <c r="C7667" s="71">
        <v>0.76639999999999997</v>
      </c>
      <c r="D7667" s="74">
        <v>755447</v>
      </c>
      <c r="E7667" s="61">
        <v>701922</v>
      </c>
      <c r="F7667" s="68">
        <v>0.18886174999999999</v>
      </c>
      <c r="G7667" s="292">
        <v>0.17548050000000001</v>
      </c>
      <c r="H7667" s="68">
        <v>0.20145253333333332</v>
      </c>
      <c r="I7667" s="68">
        <v>0.18717919999999999</v>
      </c>
      <c r="T7667" s="91"/>
      <c r="U7667" s="91"/>
      <c r="AA7667" s="91"/>
      <c r="AB7667" s="91"/>
      <c r="AC7667" s="91"/>
      <c r="AD7667" s="91"/>
      <c r="AE7667" s="91"/>
      <c r="AF7667" s="91"/>
    </row>
    <row r="7668" spans="1:32" x14ac:dyDescent="0.3">
      <c r="A7668" s="65">
        <v>0</v>
      </c>
      <c r="B7668" s="10">
        <v>7665</v>
      </c>
      <c r="C7668" s="71">
        <v>0.76649999999999996</v>
      </c>
      <c r="D7668" s="74">
        <v>755447</v>
      </c>
      <c r="E7668" s="61">
        <v>701922</v>
      </c>
      <c r="F7668" s="68">
        <v>0.18886174999999999</v>
      </c>
      <c r="G7668" s="292">
        <v>0.17548050000000001</v>
      </c>
      <c r="H7668" s="68">
        <v>0.20145253333333332</v>
      </c>
      <c r="I7668" s="68">
        <v>0.18717919999999999</v>
      </c>
      <c r="T7668" s="91"/>
      <c r="U7668" s="91"/>
      <c r="AA7668" s="91"/>
      <c r="AB7668" s="91"/>
      <c r="AC7668" s="91"/>
      <c r="AD7668" s="91"/>
      <c r="AE7668" s="91"/>
      <c r="AF7668" s="91"/>
    </row>
    <row r="7669" spans="1:32" x14ac:dyDescent="0.3">
      <c r="A7669" s="65">
        <v>0</v>
      </c>
      <c r="B7669" s="10">
        <v>7666</v>
      </c>
      <c r="C7669" s="71">
        <v>0.76659999999999995</v>
      </c>
      <c r="D7669" s="74">
        <v>755447</v>
      </c>
      <c r="E7669" s="61">
        <v>701922</v>
      </c>
      <c r="F7669" s="68">
        <v>0.18886174999999999</v>
      </c>
      <c r="G7669" s="292">
        <v>0.17548050000000001</v>
      </c>
      <c r="H7669" s="68">
        <v>0.20145253333333332</v>
      </c>
      <c r="I7669" s="68">
        <v>0.18717919999999999</v>
      </c>
      <c r="T7669" s="91"/>
      <c r="U7669" s="91"/>
      <c r="AA7669" s="91"/>
      <c r="AB7669" s="91"/>
      <c r="AC7669" s="91"/>
      <c r="AD7669" s="91"/>
      <c r="AE7669" s="91"/>
      <c r="AF7669" s="91"/>
    </row>
    <row r="7670" spans="1:32" x14ac:dyDescent="0.3">
      <c r="A7670" s="65">
        <v>0</v>
      </c>
      <c r="B7670" s="10">
        <v>7667</v>
      </c>
      <c r="C7670" s="71">
        <v>0.76670000000000005</v>
      </c>
      <c r="D7670" s="74">
        <v>755447</v>
      </c>
      <c r="E7670" s="61">
        <v>701922</v>
      </c>
      <c r="F7670" s="68">
        <v>0.18886174999999999</v>
      </c>
      <c r="G7670" s="292">
        <v>0.17548050000000001</v>
      </c>
      <c r="H7670" s="68">
        <v>0.20145253333333332</v>
      </c>
      <c r="I7670" s="68">
        <v>0.18717919999999999</v>
      </c>
      <c r="T7670" s="91"/>
      <c r="U7670" s="91"/>
      <c r="AA7670" s="91"/>
      <c r="AB7670" s="91"/>
      <c r="AC7670" s="91"/>
      <c r="AD7670" s="91"/>
      <c r="AE7670" s="91"/>
      <c r="AF7670" s="91"/>
    </row>
    <row r="7671" spans="1:32" x14ac:dyDescent="0.3">
      <c r="A7671" s="65">
        <v>0</v>
      </c>
      <c r="B7671" s="10">
        <v>7668</v>
      </c>
      <c r="C7671" s="71">
        <v>0.76680000000000004</v>
      </c>
      <c r="D7671" s="74">
        <v>755447</v>
      </c>
      <c r="E7671" s="61">
        <v>701922</v>
      </c>
      <c r="F7671" s="68">
        <v>0.18886174999999999</v>
      </c>
      <c r="G7671" s="292">
        <v>0.17548050000000001</v>
      </c>
      <c r="H7671" s="68">
        <v>0.20145253333333332</v>
      </c>
      <c r="I7671" s="68">
        <v>0.18717919999999999</v>
      </c>
      <c r="T7671" s="91"/>
      <c r="U7671" s="91"/>
      <c r="AA7671" s="91"/>
      <c r="AB7671" s="91"/>
      <c r="AC7671" s="91"/>
      <c r="AD7671" s="91"/>
      <c r="AE7671" s="91"/>
      <c r="AF7671" s="91"/>
    </row>
    <row r="7672" spans="1:32" x14ac:dyDescent="0.3">
      <c r="A7672" s="65">
        <v>0</v>
      </c>
      <c r="B7672" s="10">
        <v>7669</v>
      </c>
      <c r="C7672" s="71">
        <v>0.76690000000000003</v>
      </c>
      <c r="D7672" s="74">
        <v>755447</v>
      </c>
      <c r="E7672" s="61">
        <v>701922</v>
      </c>
      <c r="F7672" s="68">
        <v>0.18886174999999999</v>
      </c>
      <c r="G7672" s="292">
        <v>0.17548050000000001</v>
      </c>
      <c r="H7672" s="68">
        <v>0.20145253333333332</v>
      </c>
      <c r="I7672" s="68">
        <v>0.18717919999999999</v>
      </c>
      <c r="T7672" s="91"/>
      <c r="U7672" s="91"/>
      <c r="AA7672" s="91"/>
      <c r="AB7672" s="91"/>
      <c r="AC7672" s="91"/>
      <c r="AD7672" s="91"/>
      <c r="AE7672" s="91"/>
      <c r="AF7672" s="91"/>
    </row>
    <row r="7673" spans="1:32" x14ac:dyDescent="0.3">
      <c r="A7673" s="65">
        <v>0</v>
      </c>
      <c r="B7673" s="10">
        <v>7670</v>
      </c>
      <c r="C7673" s="71">
        <v>0.76700000000000002</v>
      </c>
      <c r="D7673" s="74">
        <v>755447</v>
      </c>
      <c r="E7673" s="61">
        <v>701922</v>
      </c>
      <c r="F7673" s="68">
        <v>0.18886174999999999</v>
      </c>
      <c r="G7673" s="292">
        <v>0.17548050000000001</v>
      </c>
      <c r="H7673" s="68">
        <v>0.20145253333333332</v>
      </c>
      <c r="I7673" s="68">
        <v>0.18717919999999999</v>
      </c>
      <c r="T7673" s="91"/>
      <c r="U7673" s="91"/>
      <c r="AA7673" s="91"/>
      <c r="AB7673" s="91"/>
      <c r="AC7673" s="91"/>
      <c r="AD7673" s="91"/>
      <c r="AE7673" s="91"/>
      <c r="AF7673" s="91"/>
    </row>
    <row r="7674" spans="1:32" x14ac:dyDescent="0.3">
      <c r="A7674" s="65">
        <v>0</v>
      </c>
      <c r="B7674" s="10">
        <v>7671</v>
      </c>
      <c r="C7674" s="71">
        <v>0.7671</v>
      </c>
      <c r="D7674" s="74">
        <v>755447</v>
      </c>
      <c r="E7674" s="61">
        <v>701922</v>
      </c>
      <c r="F7674" s="68">
        <v>0.18886174999999999</v>
      </c>
      <c r="G7674" s="292">
        <v>0.17548050000000001</v>
      </c>
      <c r="H7674" s="68">
        <v>0.20145253333333332</v>
      </c>
      <c r="I7674" s="68">
        <v>0.18717919999999999</v>
      </c>
      <c r="T7674" s="91"/>
      <c r="U7674" s="91"/>
      <c r="AA7674" s="91"/>
      <c r="AB7674" s="91"/>
      <c r="AC7674" s="91"/>
      <c r="AD7674" s="91"/>
      <c r="AE7674" s="91"/>
      <c r="AF7674" s="91"/>
    </row>
    <row r="7675" spans="1:32" x14ac:dyDescent="0.3">
      <c r="A7675" s="65">
        <v>0</v>
      </c>
      <c r="B7675" s="10">
        <v>7672</v>
      </c>
      <c r="C7675" s="71">
        <v>0.76719999999999999</v>
      </c>
      <c r="D7675" s="74">
        <v>755447</v>
      </c>
      <c r="E7675" s="61">
        <v>701922</v>
      </c>
      <c r="F7675" s="68">
        <v>0.18886174999999999</v>
      </c>
      <c r="G7675" s="292">
        <v>0.17548050000000001</v>
      </c>
      <c r="H7675" s="68">
        <v>0.20145253333333332</v>
      </c>
      <c r="I7675" s="68">
        <v>0.18717919999999999</v>
      </c>
      <c r="T7675" s="91"/>
      <c r="U7675" s="91"/>
      <c r="AA7675" s="91"/>
      <c r="AB7675" s="91"/>
      <c r="AC7675" s="91"/>
      <c r="AD7675" s="91"/>
      <c r="AE7675" s="91"/>
      <c r="AF7675" s="91"/>
    </row>
    <row r="7676" spans="1:32" x14ac:dyDescent="0.3">
      <c r="A7676" s="65">
        <v>0</v>
      </c>
      <c r="B7676" s="10">
        <v>7673</v>
      </c>
      <c r="C7676" s="71">
        <v>0.76729999999999998</v>
      </c>
      <c r="D7676" s="74">
        <v>755447</v>
      </c>
      <c r="E7676" s="61">
        <v>701922</v>
      </c>
      <c r="F7676" s="68">
        <v>0.18886174999999999</v>
      </c>
      <c r="G7676" s="292">
        <v>0.17548050000000001</v>
      </c>
      <c r="H7676" s="68">
        <v>0.20145253333333332</v>
      </c>
      <c r="I7676" s="68">
        <v>0.18717919999999999</v>
      </c>
      <c r="T7676" s="91"/>
      <c r="U7676" s="91"/>
      <c r="AA7676" s="91"/>
      <c r="AB7676" s="91"/>
      <c r="AC7676" s="91"/>
      <c r="AD7676" s="91"/>
      <c r="AE7676" s="91"/>
      <c r="AF7676" s="91"/>
    </row>
    <row r="7677" spans="1:32" x14ac:dyDescent="0.3">
      <c r="A7677" s="65">
        <v>0</v>
      </c>
      <c r="B7677" s="10">
        <v>7674</v>
      </c>
      <c r="C7677" s="71">
        <v>0.76739999999999997</v>
      </c>
      <c r="D7677" s="74">
        <v>755447</v>
      </c>
      <c r="E7677" s="61">
        <v>701922</v>
      </c>
      <c r="F7677" s="68">
        <v>0.18886174999999999</v>
      </c>
      <c r="G7677" s="292">
        <v>0.17548050000000001</v>
      </c>
      <c r="H7677" s="68">
        <v>0.20145253333333332</v>
      </c>
      <c r="I7677" s="68">
        <v>0.18717919999999999</v>
      </c>
      <c r="T7677" s="91"/>
      <c r="U7677" s="91"/>
      <c r="AA7677" s="91"/>
      <c r="AB7677" s="91"/>
      <c r="AC7677" s="91"/>
      <c r="AD7677" s="91"/>
      <c r="AE7677" s="91"/>
      <c r="AF7677" s="91"/>
    </row>
    <row r="7678" spans="1:32" x14ac:dyDescent="0.3">
      <c r="A7678" s="65">
        <v>0</v>
      </c>
      <c r="B7678" s="10">
        <v>7675</v>
      </c>
      <c r="C7678" s="71">
        <v>0.76749999999999996</v>
      </c>
      <c r="D7678" s="74">
        <v>755447</v>
      </c>
      <c r="E7678" s="61">
        <v>701922</v>
      </c>
      <c r="F7678" s="68">
        <v>0.18886174999999999</v>
      </c>
      <c r="G7678" s="292">
        <v>0.17548050000000001</v>
      </c>
      <c r="H7678" s="68">
        <v>0.20145253333333332</v>
      </c>
      <c r="I7678" s="68">
        <v>0.18717919999999999</v>
      </c>
      <c r="T7678" s="91"/>
      <c r="U7678" s="91"/>
      <c r="AA7678" s="91"/>
      <c r="AB7678" s="91"/>
      <c r="AC7678" s="91"/>
      <c r="AD7678" s="91"/>
      <c r="AE7678" s="91"/>
      <c r="AF7678" s="91"/>
    </row>
    <row r="7679" spans="1:32" x14ac:dyDescent="0.3">
      <c r="A7679" s="65">
        <v>0</v>
      </c>
      <c r="B7679" s="10">
        <v>7676</v>
      </c>
      <c r="C7679" s="71">
        <v>0.76759999999999995</v>
      </c>
      <c r="D7679" s="74">
        <v>755447</v>
      </c>
      <c r="E7679" s="61">
        <v>701922</v>
      </c>
      <c r="F7679" s="68">
        <v>0.18886174999999999</v>
      </c>
      <c r="G7679" s="292">
        <v>0.17548050000000001</v>
      </c>
      <c r="H7679" s="68">
        <v>0.20145253333333332</v>
      </c>
      <c r="I7679" s="68">
        <v>0.18717919999999999</v>
      </c>
      <c r="T7679" s="91"/>
      <c r="U7679" s="91"/>
      <c r="AA7679" s="91"/>
      <c r="AB7679" s="91"/>
      <c r="AC7679" s="91"/>
      <c r="AD7679" s="91"/>
      <c r="AE7679" s="91"/>
      <c r="AF7679" s="91"/>
    </row>
    <row r="7680" spans="1:32" x14ac:dyDescent="0.3">
      <c r="A7680" s="65">
        <v>0</v>
      </c>
      <c r="B7680" s="10">
        <v>7677</v>
      </c>
      <c r="C7680" s="71">
        <v>0.76770000000000005</v>
      </c>
      <c r="D7680" s="74">
        <v>755447</v>
      </c>
      <c r="E7680" s="61">
        <v>701922</v>
      </c>
      <c r="F7680" s="68">
        <v>0.18886174999999999</v>
      </c>
      <c r="G7680" s="292">
        <v>0.17548050000000001</v>
      </c>
      <c r="H7680" s="68">
        <v>0.20145253333333332</v>
      </c>
      <c r="I7680" s="68">
        <v>0.18717919999999999</v>
      </c>
      <c r="T7680" s="91"/>
      <c r="U7680" s="91"/>
      <c r="AA7680" s="91"/>
      <c r="AB7680" s="91"/>
      <c r="AC7680" s="91"/>
      <c r="AD7680" s="91"/>
      <c r="AE7680" s="91"/>
      <c r="AF7680" s="91"/>
    </row>
    <row r="7681" spans="1:32" x14ac:dyDescent="0.3">
      <c r="A7681" s="65">
        <v>0</v>
      </c>
      <c r="B7681" s="10">
        <v>7678</v>
      </c>
      <c r="C7681" s="71">
        <v>0.76780000000000004</v>
      </c>
      <c r="D7681" s="74">
        <v>755447</v>
      </c>
      <c r="E7681" s="61">
        <v>701922</v>
      </c>
      <c r="F7681" s="68">
        <v>0.18886174999999999</v>
      </c>
      <c r="G7681" s="292">
        <v>0.17548050000000001</v>
      </c>
      <c r="H7681" s="68">
        <v>0.20145253333333332</v>
      </c>
      <c r="I7681" s="68">
        <v>0.18717919999999999</v>
      </c>
      <c r="T7681" s="91"/>
      <c r="U7681" s="91"/>
      <c r="AA7681" s="91"/>
      <c r="AB7681" s="91"/>
      <c r="AC7681" s="91"/>
      <c r="AD7681" s="91"/>
      <c r="AE7681" s="91"/>
      <c r="AF7681" s="91"/>
    </row>
    <row r="7682" spans="1:32" x14ac:dyDescent="0.3">
      <c r="A7682" s="65">
        <v>0</v>
      </c>
      <c r="B7682" s="10">
        <v>7679</v>
      </c>
      <c r="C7682" s="71">
        <v>0.76790000000000003</v>
      </c>
      <c r="D7682" s="74">
        <v>755447</v>
      </c>
      <c r="E7682" s="61">
        <v>701922</v>
      </c>
      <c r="F7682" s="68">
        <v>0.18886174999999999</v>
      </c>
      <c r="G7682" s="292">
        <v>0.17548050000000001</v>
      </c>
      <c r="H7682" s="68">
        <v>0.20145253333333332</v>
      </c>
      <c r="I7682" s="68">
        <v>0.18717919999999999</v>
      </c>
      <c r="T7682" s="91"/>
      <c r="U7682" s="91"/>
      <c r="AA7682" s="91"/>
      <c r="AB7682" s="91"/>
      <c r="AC7682" s="91"/>
      <c r="AD7682" s="91"/>
      <c r="AE7682" s="91"/>
      <c r="AF7682" s="91"/>
    </row>
    <row r="7683" spans="1:32" x14ac:dyDescent="0.3">
      <c r="A7683" s="65">
        <v>0</v>
      </c>
      <c r="B7683" s="10">
        <v>7680</v>
      </c>
      <c r="C7683" s="71">
        <v>0.76800000000000002</v>
      </c>
      <c r="D7683" s="74">
        <v>755447</v>
      </c>
      <c r="E7683" s="61">
        <v>701922</v>
      </c>
      <c r="F7683" s="68">
        <v>0.18886174999999999</v>
      </c>
      <c r="G7683" s="292">
        <v>0.17548050000000001</v>
      </c>
      <c r="H7683" s="68">
        <v>0.20145253333333332</v>
      </c>
      <c r="I7683" s="68">
        <v>0.18717919999999999</v>
      </c>
      <c r="T7683" s="91"/>
      <c r="U7683" s="91"/>
      <c r="AA7683" s="91"/>
      <c r="AB7683" s="91"/>
      <c r="AC7683" s="91"/>
      <c r="AD7683" s="91"/>
      <c r="AE7683" s="91"/>
      <c r="AF7683" s="91"/>
    </row>
    <row r="7684" spans="1:32" x14ac:dyDescent="0.3">
      <c r="A7684" s="65">
        <v>0</v>
      </c>
      <c r="B7684" s="10">
        <v>7681</v>
      </c>
      <c r="C7684" s="71">
        <v>0.7681</v>
      </c>
      <c r="D7684" s="74">
        <v>755447</v>
      </c>
      <c r="E7684" s="61">
        <v>701922</v>
      </c>
      <c r="F7684" s="68">
        <v>0.18886174999999999</v>
      </c>
      <c r="G7684" s="292">
        <v>0.17548050000000001</v>
      </c>
      <c r="H7684" s="68">
        <v>0.20145253333333332</v>
      </c>
      <c r="I7684" s="68">
        <v>0.18717919999999999</v>
      </c>
      <c r="T7684" s="91"/>
      <c r="U7684" s="91"/>
      <c r="AA7684" s="91"/>
      <c r="AB7684" s="91"/>
      <c r="AC7684" s="91"/>
      <c r="AD7684" s="91"/>
      <c r="AE7684" s="91"/>
      <c r="AF7684" s="91"/>
    </row>
    <row r="7685" spans="1:32" x14ac:dyDescent="0.3">
      <c r="A7685" s="65">
        <v>0</v>
      </c>
      <c r="B7685" s="10">
        <v>7682</v>
      </c>
      <c r="C7685" s="71">
        <v>0.76819999999999999</v>
      </c>
      <c r="D7685" s="74">
        <v>755447</v>
      </c>
      <c r="E7685" s="61">
        <v>701922</v>
      </c>
      <c r="F7685" s="68">
        <v>0.18886174999999999</v>
      </c>
      <c r="G7685" s="292">
        <v>0.17548050000000001</v>
      </c>
      <c r="H7685" s="68">
        <v>0.20145253333333332</v>
      </c>
      <c r="I7685" s="68">
        <v>0.18717919999999999</v>
      </c>
      <c r="T7685" s="91"/>
      <c r="U7685" s="91"/>
      <c r="AA7685" s="91"/>
      <c r="AB7685" s="91"/>
      <c r="AC7685" s="91"/>
      <c r="AD7685" s="91"/>
      <c r="AE7685" s="91"/>
      <c r="AF7685" s="91"/>
    </row>
    <row r="7686" spans="1:32" x14ac:dyDescent="0.3">
      <c r="A7686" s="65">
        <v>0</v>
      </c>
      <c r="B7686" s="10">
        <v>7683</v>
      </c>
      <c r="C7686" s="71">
        <v>0.76829999999999998</v>
      </c>
      <c r="D7686" s="74">
        <v>755447</v>
      </c>
      <c r="E7686" s="61">
        <v>701922</v>
      </c>
      <c r="F7686" s="68">
        <v>0.18886174999999999</v>
      </c>
      <c r="G7686" s="292">
        <v>0.17548050000000001</v>
      </c>
      <c r="H7686" s="68">
        <v>0.20145253333333332</v>
      </c>
      <c r="I7686" s="68">
        <v>0.18717919999999999</v>
      </c>
      <c r="T7686" s="91"/>
      <c r="U7686" s="91"/>
      <c r="AA7686" s="91"/>
      <c r="AB7686" s="91"/>
      <c r="AC7686" s="91"/>
      <c r="AD7686" s="91"/>
      <c r="AE7686" s="91"/>
      <c r="AF7686" s="91"/>
    </row>
    <row r="7687" spans="1:32" x14ac:dyDescent="0.3">
      <c r="A7687" s="65">
        <v>0</v>
      </c>
      <c r="B7687" s="10">
        <v>7684</v>
      </c>
      <c r="C7687" s="71">
        <v>0.76839999999999997</v>
      </c>
      <c r="D7687" s="74">
        <v>755447</v>
      </c>
      <c r="E7687" s="61">
        <v>701922</v>
      </c>
      <c r="F7687" s="68">
        <v>0.18886174999999999</v>
      </c>
      <c r="G7687" s="292">
        <v>0.17548050000000001</v>
      </c>
      <c r="H7687" s="68">
        <v>0.20145253333333332</v>
      </c>
      <c r="I7687" s="68">
        <v>0.18717919999999999</v>
      </c>
      <c r="T7687" s="91"/>
      <c r="U7687" s="91"/>
      <c r="AA7687" s="91"/>
      <c r="AB7687" s="91"/>
      <c r="AC7687" s="91"/>
      <c r="AD7687" s="91"/>
      <c r="AE7687" s="91"/>
      <c r="AF7687" s="91"/>
    </row>
    <row r="7688" spans="1:32" x14ac:dyDescent="0.3">
      <c r="A7688" s="65">
        <v>0</v>
      </c>
      <c r="B7688" s="10">
        <v>7685</v>
      </c>
      <c r="C7688" s="71">
        <v>0.76849999999999996</v>
      </c>
      <c r="D7688" s="74">
        <v>755447</v>
      </c>
      <c r="E7688" s="61">
        <v>701922</v>
      </c>
      <c r="F7688" s="68">
        <v>0.18886174999999999</v>
      </c>
      <c r="G7688" s="292">
        <v>0.17548050000000001</v>
      </c>
      <c r="H7688" s="68">
        <v>0.20145253333333332</v>
      </c>
      <c r="I7688" s="68">
        <v>0.18717919999999999</v>
      </c>
      <c r="T7688" s="91"/>
      <c r="U7688" s="91"/>
      <c r="AA7688" s="91"/>
      <c r="AB7688" s="91"/>
      <c r="AC7688" s="91"/>
      <c r="AD7688" s="91"/>
      <c r="AE7688" s="91"/>
      <c r="AF7688" s="91"/>
    </row>
    <row r="7689" spans="1:32" x14ac:dyDescent="0.3">
      <c r="A7689" s="65">
        <v>0</v>
      </c>
      <c r="B7689" s="10">
        <v>7686</v>
      </c>
      <c r="C7689" s="71">
        <v>0.76859999999999995</v>
      </c>
      <c r="D7689" s="74">
        <v>755447</v>
      </c>
      <c r="E7689" s="61">
        <v>701922</v>
      </c>
      <c r="F7689" s="68">
        <v>0.18886174999999999</v>
      </c>
      <c r="G7689" s="292">
        <v>0.17548050000000001</v>
      </c>
      <c r="H7689" s="68">
        <v>0.20145253333333332</v>
      </c>
      <c r="I7689" s="68">
        <v>0.18717919999999999</v>
      </c>
      <c r="T7689" s="91"/>
      <c r="U7689" s="91"/>
      <c r="AA7689" s="91"/>
      <c r="AB7689" s="91"/>
      <c r="AC7689" s="91"/>
      <c r="AD7689" s="91"/>
      <c r="AE7689" s="91"/>
      <c r="AF7689" s="91"/>
    </row>
    <row r="7690" spans="1:32" x14ac:dyDescent="0.3">
      <c r="A7690" s="65">
        <v>0</v>
      </c>
      <c r="B7690" s="10">
        <v>7687</v>
      </c>
      <c r="C7690" s="71">
        <v>0.76870000000000005</v>
      </c>
      <c r="D7690" s="74">
        <v>755447</v>
      </c>
      <c r="E7690" s="61">
        <v>701922</v>
      </c>
      <c r="F7690" s="68">
        <v>0.18886174999999999</v>
      </c>
      <c r="G7690" s="292">
        <v>0.17548050000000001</v>
      </c>
      <c r="H7690" s="68">
        <v>0.20145253333333332</v>
      </c>
      <c r="I7690" s="68">
        <v>0.18717919999999999</v>
      </c>
      <c r="T7690" s="91"/>
      <c r="U7690" s="91"/>
      <c r="AA7690" s="91"/>
      <c r="AB7690" s="91"/>
      <c r="AC7690" s="91"/>
      <c r="AD7690" s="91"/>
      <c r="AE7690" s="91"/>
      <c r="AF7690" s="91"/>
    </row>
    <row r="7691" spans="1:32" x14ac:dyDescent="0.3">
      <c r="A7691" s="65">
        <v>0</v>
      </c>
      <c r="B7691" s="10">
        <v>7688</v>
      </c>
      <c r="C7691" s="71">
        <v>0.76880000000000004</v>
      </c>
      <c r="D7691" s="74">
        <v>755447</v>
      </c>
      <c r="E7691" s="61">
        <v>701922</v>
      </c>
      <c r="F7691" s="68">
        <v>0.18886174999999999</v>
      </c>
      <c r="G7691" s="292">
        <v>0.17548050000000001</v>
      </c>
      <c r="H7691" s="68">
        <v>0.20145253333333332</v>
      </c>
      <c r="I7691" s="68">
        <v>0.18717919999999999</v>
      </c>
      <c r="T7691" s="91"/>
      <c r="U7691" s="91"/>
      <c r="AA7691" s="91"/>
      <c r="AB7691" s="91"/>
      <c r="AC7691" s="91"/>
      <c r="AD7691" s="91"/>
      <c r="AE7691" s="91"/>
      <c r="AF7691" s="91"/>
    </row>
    <row r="7692" spans="1:32" x14ac:dyDescent="0.3">
      <c r="A7692" s="65">
        <v>0</v>
      </c>
      <c r="B7692" s="10">
        <v>7689</v>
      </c>
      <c r="C7692" s="71">
        <v>0.76890000000000003</v>
      </c>
      <c r="D7692" s="74">
        <v>755447</v>
      </c>
      <c r="E7692" s="61">
        <v>701922</v>
      </c>
      <c r="F7692" s="68">
        <v>0.18886174999999999</v>
      </c>
      <c r="G7692" s="292">
        <v>0.17548050000000001</v>
      </c>
      <c r="H7692" s="68">
        <v>0.20145253333333332</v>
      </c>
      <c r="I7692" s="68">
        <v>0.18717919999999999</v>
      </c>
      <c r="T7692" s="91"/>
      <c r="U7692" s="91"/>
      <c r="AA7692" s="91"/>
      <c r="AB7692" s="91"/>
      <c r="AC7692" s="91"/>
      <c r="AD7692" s="91"/>
      <c r="AE7692" s="91"/>
      <c r="AF7692" s="91"/>
    </row>
    <row r="7693" spans="1:32" x14ac:dyDescent="0.3">
      <c r="A7693" s="65">
        <v>0</v>
      </c>
      <c r="B7693" s="10">
        <v>7690</v>
      </c>
      <c r="C7693" s="71">
        <v>0.76900000000000002</v>
      </c>
      <c r="D7693" s="74">
        <v>755447</v>
      </c>
      <c r="E7693" s="61">
        <v>701922</v>
      </c>
      <c r="F7693" s="68">
        <v>0.18886174999999999</v>
      </c>
      <c r="G7693" s="292">
        <v>0.17548050000000001</v>
      </c>
      <c r="H7693" s="68">
        <v>0.20145253333333332</v>
      </c>
      <c r="I7693" s="68">
        <v>0.18717919999999999</v>
      </c>
      <c r="T7693" s="91"/>
      <c r="U7693" s="91"/>
      <c r="AA7693" s="91"/>
      <c r="AB7693" s="91"/>
      <c r="AC7693" s="91"/>
      <c r="AD7693" s="91"/>
      <c r="AE7693" s="91"/>
      <c r="AF7693" s="91"/>
    </row>
    <row r="7694" spans="1:32" x14ac:dyDescent="0.3">
      <c r="A7694" s="65">
        <v>0</v>
      </c>
      <c r="B7694" s="10">
        <v>7691</v>
      </c>
      <c r="C7694" s="71">
        <v>0.76910000000000001</v>
      </c>
      <c r="D7694" s="74">
        <v>755447</v>
      </c>
      <c r="E7694" s="61">
        <v>701922</v>
      </c>
      <c r="F7694" s="68">
        <v>0.18886174999999999</v>
      </c>
      <c r="G7694" s="292">
        <v>0.17548050000000001</v>
      </c>
      <c r="H7694" s="68">
        <v>0.20145253333333332</v>
      </c>
      <c r="I7694" s="68">
        <v>0.18717919999999999</v>
      </c>
      <c r="T7694" s="91"/>
      <c r="U7694" s="91"/>
      <c r="AA7694" s="91"/>
      <c r="AB7694" s="91"/>
      <c r="AC7694" s="91"/>
      <c r="AD7694" s="91"/>
      <c r="AE7694" s="91"/>
      <c r="AF7694" s="91"/>
    </row>
    <row r="7695" spans="1:32" x14ac:dyDescent="0.3">
      <c r="A7695" s="65">
        <v>0</v>
      </c>
      <c r="B7695" s="10">
        <v>7692</v>
      </c>
      <c r="C7695" s="71">
        <v>0.76919999999999999</v>
      </c>
      <c r="D7695" s="74">
        <v>755447</v>
      </c>
      <c r="E7695" s="61">
        <v>701922</v>
      </c>
      <c r="F7695" s="68">
        <v>0.18886174999999999</v>
      </c>
      <c r="G7695" s="292">
        <v>0.17548050000000001</v>
      </c>
      <c r="H7695" s="68">
        <v>0.20145253333333332</v>
      </c>
      <c r="I7695" s="68">
        <v>0.18717919999999999</v>
      </c>
      <c r="T7695" s="91"/>
      <c r="U7695" s="91"/>
      <c r="AA7695" s="91"/>
      <c r="AB7695" s="91"/>
      <c r="AC7695" s="91"/>
      <c r="AD7695" s="91"/>
      <c r="AE7695" s="91"/>
      <c r="AF7695" s="91"/>
    </row>
    <row r="7696" spans="1:32" x14ac:dyDescent="0.3">
      <c r="A7696" s="65">
        <v>0</v>
      </c>
      <c r="B7696" s="10">
        <v>7693</v>
      </c>
      <c r="C7696" s="71">
        <v>0.76929999999999998</v>
      </c>
      <c r="D7696" s="74">
        <v>755447</v>
      </c>
      <c r="E7696" s="61">
        <v>701922</v>
      </c>
      <c r="F7696" s="68">
        <v>0.18886174999999999</v>
      </c>
      <c r="G7696" s="292">
        <v>0.17548050000000001</v>
      </c>
      <c r="H7696" s="68">
        <v>0.20145253333333332</v>
      </c>
      <c r="I7696" s="68">
        <v>0.18717919999999999</v>
      </c>
      <c r="T7696" s="91"/>
      <c r="U7696" s="91"/>
      <c r="AA7696" s="91"/>
      <c r="AB7696" s="91"/>
      <c r="AC7696" s="91"/>
      <c r="AD7696" s="91"/>
      <c r="AE7696" s="91"/>
      <c r="AF7696" s="91"/>
    </row>
    <row r="7697" spans="1:32" x14ac:dyDescent="0.3">
      <c r="A7697" s="65">
        <v>0</v>
      </c>
      <c r="B7697" s="10">
        <v>7694</v>
      </c>
      <c r="C7697" s="71">
        <v>0.76939999999999997</v>
      </c>
      <c r="D7697" s="74">
        <v>755447</v>
      </c>
      <c r="E7697" s="61">
        <v>701922</v>
      </c>
      <c r="F7697" s="68">
        <v>0.18886174999999999</v>
      </c>
      <c r="G7697" s="292">
        <v>0.17548050000000001</v>
      </c>
      <c r="H7697" s="68">
        <v>0.20145253333333332</v>
      </c>
      <c r="I7697" s="68">
        <v>0.18717919999999999</v>
      </c>
      <c r="T7697" s="91"/>
      <c r="U7697" s="91"/>
      <c r="AA7697" s="91"/>
      <c r="AB7697" s="91"/>
      <c r="AC7697" s="91"/>
      <c r="AD7697" s="91"/>
      <c r="AE7697" s="91"/>
      <c r="AF7697" s="91"/>
    </row>
    <row r="7698" spans="1:32" x14ac:dyDescent="0.3">
      <c r="A7698" s="65">
        <v>0</v>
      </c>
      <c r="B7698" s="10">
        <v>7695</v>
      </c>
      <c r="C7698" s="71">
        <v>0.76949999999999996</v>
      </c>
      <c r="D7698" s="74">
        <v>755447</v>
      </c>
      <c r="E7698" s="61">
        <v>701922</v>
      </c>
      <c r="F7698" s="68">
        <v>0.18886174999999999</v>
      </c>
      <c r="G7698" s="292">
        <v>0.17548050000000001</v>
      </c>
      <c r="H7698" s="68">
        <v>0.20145253333333332</v>
      </c>
      <c r="I7698" s="68">
        <v>0.18717919999999999</v>
      </c>
      <c r="T7698" s="91"/>
      <c r="U7698" s="91"/>
      <c r="AA7698" s="91"/>
      <c r="AB7698" s="91"/>
      <c r="AC7698" s="91"/>
      <c r="AD7698" s="91"/>
      <c r="AE7698" s="91"/>
      <c r="AF7698" s="91"/>
    </row>
    <row r="7699" spans="1:32" x14ac:dyDescent="0.3">
      <c r="A7699" s="65">
        <v>0</v>
      </c>
      <c r="B7699" s="10">
        <v>7696</v>
      </c>
      <c r="C7699" s="71">
        <v>0.76959999999999995</v>
      </c>
      <c r="D7699" s="74">
        <v>755447</v>
      </c>
      <c r="E7699" s="61">
        <v>701922</v>
      </c>
      <c r="F7699" s="68">
        <v>0.18886174999999999</v>
      </c>
      <c r="G7699" s="292">
        <v>0.17548050000000001</v>
      </c>
      <c r="H7699" s="68">
        <v>0.20145253333333332</v>
      </c>
      <c r="I7699" s="68">
        <v>0.18717919999999999</v>
      </c>
      <c r="T7699" s="91"/>
      <c r="U7699" s="91"/>
      <c r="AA7699" s="91"/>
      <c r="AB7699" s="91"/>
      <c r="AC7699" s="91"/>
      <c r="AD7699" s="91"/>
      <c r="AE7699" s="91"/>
      <c r="AF7699" s="91"/>
    </row>
    <row r="7700" spans="1:32" x14ac:dyDescent="0.3">
      <c r="A7700" s="65">
        <v>0</v>
      </c>
      <c r="B7700" s="10">
        <v>7697</v>
      </c>
      <c r="C7700" s="71">
        <v>0.76970000000000005</v>
      </c>
      <c r="D7700" s="74">
        <v>755447</v>
      </c>
      <c r="E7700" s="61">
        <v>701922</v>
      </c>
      <c r="F7700" s="68">
        <v>0.18886174999999999</v>
      </c>
      <c r="G7700" s="292">
        <v>0.17548050000000001</v>
      </c>
      <c r="H7700" s="68">
        <v>0.20145253333333332</v>
      </c>
      <c r="I7700" s="68">
        <v>0.18717919999999999</v>
      </c>
      <c r="T7700" s="91"/>
      <c r="U7700" s="91"/>
      <c r="AA7700" s="91"/>
      <c r="AB7700" s="91"/>
      <c r="AC7700" s="91"/>
      <c r="AD7700" s="91"/>
      <c r="AE7700" s="91"/>
      <c r="AF7700" s="91"/>
    </row>
    <row r="7701" spans="1:32" x14ac:dyDescent="0.3">
      <c r="A7701" s="65">
        <v>0</v>
      </c>
      <c r="B7701" s="10">
        <v>7698</v>
      </c>
      <c r="C7701" s="71">
        <v>0.76980000000000004</v>
      </c>
      <c r="D7701" s="74">
        <v>755447</v>
      </c>
      <c r="E7701" s="61">
        <v>701922</v>
      </c>
      <c r="F7701" s="68">
        <v>0.18886174999999999</v>
      </c>
      <c r="G7701" s="292">
        <v>0.17548050000000001</v>
      </c>
      <c r="H7701" s="68">
        <v>0.20145253333333332</v>
      </c>
      <c r="I7701" s="68">
        <v>0.18717919999999999</v>
      </c>
      <c r="T7701" s="91"/>
      <c r="U7701" s="91"/>
      <c r="AA7701" s="91"/>
      <c r="AB7701" s="91"/>
      <c r="AC7701" s="91"/>
      <c r="AD7701" s="91"/>
      <c r="AE7701" s="91"/>
      <c r="AF7701" s="91"/>
    </row>
    <row r="7702" spans="1:32" x14ac:dyDescent="0.3">
      <c r="A7702" s="65">
        <v>0</v>
      </c>
      <c r="B7702" s="10">
        <v>7699</v>
      </c>
      <c r="C7702" s="71">
        <v>0.76990000000000003</v>
      </c>
      <c r="D7702" s="74">
        <v>755447</v>
      </c>
      <c r="E7702" s="61">
        <v>701922</v>
      </c>
      <c r="F7702" s="68">
        <v>0.18886174999999999</v>
      </c>
      <c r="G7702" s="292">
        <v>0.17548050000000001</v>
      </c>
      <c r="H7702" s="68">
        <v>0.20145253333333332</v>
      </c>
      <c r="I7702" s="68">
        <v>0.18717919999999999</v>
      </c>
      <c r="T7702" s="91"/>
      <c r="U7702" s="91"/>
      <c r="AA7702" s="91"/>
      <c r="AB7702" s="91"/>
      <c r="AC7702" s="91"/>
      <c r="AD7702" s="91"/>
      <c r="AE7702" s="91"/>
      <c r="AF7702" s="91"/>
    </row>
    <row r="7703" spans="1:32" x14ac:dyDescent="0.3">
      <c r="A7703" s="65">
        <v>0</v>
      </c>
      <c r="B7703" s="10">
        <v>7700</v>
      </c>
      <c r="C7703" s="71">
        <v>0.77</v>
      </c>
      <c r="D7703" s="74">
        <v>755447</v>
      </c>
      <c r="E7703" s="61">
        <v>701922</v>
      </c>
      <c r="F7703" s="68">
        <v>0.18886174999999999</v>
      </c>
      <c r="G7703" s="292">
        <v>0.17548050000000001</v>
      </c>
      <c r="H7703" s="68">
        <v>0.20145253333333332</v>
      </c>
      <c r="I7703" s="68">
        <v>0.18717919999999999</v>
      </c>
      <c r="T7703" s="91"/>
      <c r="U7703" s="91"/>
      <c r="AA7703" s="91"/>
      <c r="AB7703" s="91"/>
      <c r="AC7703" s="91"/>
      <c r="AD7703" s="91"/>
      <c r="AE7703" s="91"/>
      <c r="AF7703" s="91"/>
    </row>
    <row r="7704" spans="1:32" x14ac:dyDescent="0.3">
      <c r="A7704" s="65">
        <v>0</v>
      </c>
      <c r="B7704" s="10">
        <v>7701</v>
      </c>
      <c r="C7704" s="71">
        <v>0.77010000000000001</v>
      </c>
      <c r="D7704" s="74">
        <v>755447</v>
      </c>
      <c r="E7704" s="61">
        <v>701922</v>
      </c>
      <c r="F7704" s="68">
        <v>0.18886174999999999</v>
      </c>
      <c r="G7704" s="292">
        <v>0.17548050000000001</v>
      </c>
      <c r="H7704" s="68">
        <v>0.20145253333333332</v>
      </c>
      <c r="I7704" s="68">
        <v>0.18717919999999999</v>
      </c>
      <c r="T7704" s="91"/>
      <c r="U7704" s="91"/>
      <c r="AA7704" s="91"/>
      <c r="AB7704" s="91"/>
      <c r="AC7704" s="91"/>
      <c r="AD7704" s="91"/>
      <c r="AE7704" s="91"/>
      <c r="AF7704" s="91"/>
    </row>
    <row r="7705" spans="1:32" x14ac:dyDescent="0.3">
      <c r="A7705" s="65">
        <v>0</v>
      </c>
      <c r="B7705" s="10">
        <v>7702</v>
      </c>
      <c r="C7705" s="71">
        <v>0.7702</v>
      </c>
      <c r="D7705" s="74">
        <v>755447</v>
      </c>
      <c r="E7705" s="61">
        <v>701922</v>
      </c>
      <c r="F7705" s="68">
        <v>0.18886174999999999</v>
      </c>
      <c r="G7705" s="292">
        <v>0.17548050000000001</v>
      </c>
      <c r="H7705" s="68">
        <v>0.20145253333333332</v>
      </c>
      <c r="I7705" s="68">
        <v>0.18717919999999999</v>
      </c>
      <c r="T7705" s="91"/>
      <c r="U7705" s="91"/>
      <c r="AA7705" s="91"/>
      <c r="AB7705" s="91"/>
      <c r="AC7705" s="91"/>
      <c r="AD7705" s="91"/>
      <c r="AE7705" s="91"/>
      <c r="AF7705" s="91"/>
    </row>
    <row r="7706" spans="1:32" x14ac:dyDescent="0.3">
      <c r="A7706" s="65">
        <v>0</v>
      </c>
      <c r="B7706" s="10">
        <v>7703</v>
      </c>
      <c r="C7706" s="71">
        <v>0.77029999999999998</v>
      </c>
      <c r="D7706" s="74">
        <v>755447</v>
      </c>
      <c r="E7706" s="61">
        <v>701922</v>
      </c>
      <c r="F7706" s="68">
        <v>0.18886174999999999</v>
      </c>
      <c r="G7706" s="292">
        <v>0.17548050000000001</v>
      </c>
      <c r="H7706" s="68">
        <v>0.20145253333333332</v>
      </c>
      <c r="I7706" s="68">
        <v>0.18717919999999999</v>
      </c>
      <c r="T7706" s="91"/>
      <c r="U7706" s="91"/>
      <c r="AA7706" s="91"/>
      <c r="AB7706" s="91"/>
      <c r="AC7706" s="91"/>
      <c r="AD7706" s="91"/>
      <c r="AE7706" s="91"/>
      <c r="AF7706" s="91"/>
    </row>
    <row r="7707" spans="1:32" x14ac:dyDescent="0.3">
      <c r="A7707" s="65">
        <v>0</v>
      </c>
      <c r="B7707" s="10">
        <v>7704</v>
      </c>
      <c r="C7707" s="71">
        <v>0.77039999999999997</v>
      </c>
      <c r="D7707" s="74">
        <v>755447</v>
      </c>
      <c r="E7707" s="61">
        <v>701922</v>
      </c>
      <c r="F7707" s="68">
        <v>0.18886174999999999</v>
      </c>
      <c r="G7707" s="292">
        <v>0.17548050000000001</v>
      </c>
      <c r="H7707" s="68">
        <v>0.20145253333333332</v>
      </c>
      <c r="I7707" s="68">
        <v>0.18717919999999999</v>
      </c>
      <c r="T7707" s="91"/>
      <c r="U7707" s="91"/>
      <c r="AA7707" s="91"/>
      <c r="AB7707" s="91"/>
      <c r="AC7707" s="91"/>
      <c r="AD7707" s="91"/>
      <c r="AE7707" s="91"/>
      <c r="AF7707" s="91"/>
    </row>
    <row r="7708" spans="1:32" x14ac:dyDescent="0.3">
      <c r="A7708" s="65">
        <v>0</v>
      </c>
      <c r="B7708" s="10">
        <v>7705</v>
      </c>
      <c r="C7708" s="71">
        <v>0.77049999999999996</v>
      </c>
      <c r="D7708" s="74">
        <v>755447</v>
      </c>
      <c r="E7708" s="61">
        <v>701922</v>
      </c>
      <c r="F7708" s="68">
        <v>0.18886174999999999</v>
      </c>
      <c r="G7708" s="292">
        <v>0.17548050000000001</v>
      </c>
      <c r="H7708" s="68">
        <v>0.20145253333333332</v>
      </c>
      <c r="I7708" s="68">
        <v>0.18717919999999999</v>
      </c>
      <c r="T7708" s="91"/>
      <c r="U7708" s="91"/>
      <c r="AA7708" s="91"/>
      <c r="AB7708" s="91"/>
      <c r="AC7708" s="91"/>
      <c r="AD7708" s="91"/>
      <c r="AE7708" s="91"/>
      <c r="AF7708" s="91"/>
    </row>
    <row r="7709" spans="1:32" x14ac:dyDescent="0.3">
      <c r="A7709" s="65">
        <v>0</v>
      </c>
      <c r="B7709" s="10">
        <v>7706</v>
      </c>
      <c r="C7709" s="71">
        <v>0.77059999999999995</v>
      </c>
      <c r="D7709" s="74">
        <v>755447</v>
      </c>
      <c r="E7709" s="61">
        <v>701922</v>
      </c>
      <c r="F7709" s="68">
        <v>0.18886174999999999</v>
      </c>
      <c r="G7709" s="292">
        <v>0.17548050000000001</v>
      </c>
      <c r="H7709" s="68">
        <v>0.20145253333333332</v>
      </c>
      <c r="I7709" s="68">
        <v>0.18717919999999999</v>
      </c>
      <c r="T7709" s="91"/>
      <c r="U7709" s="91"/>
      <c r="AA7709" s="91"/>
      <c r="AB7709" s="91"/>
      <c r="AC7709" s="91"/>
      <c r="AD7709" s="91"/>
      <c r="AE7709" s="91"/>
      <c r="AF7709" s="91"/>
    </row>
    <row r="7710" spans="1:32" x14ac:dyDescent="0.3">
      <c r="A7710" s="65">
        <v>0</v>
      </c>
      <c r="B7710" s="10">
        <v>7707</v>
      </c>
      <c r="C7710" s="71">
        <v>0.77070000000000005</v>
      </c>
      <c r="D7710" s="74">
        <v>755447</v>
      </c>
      <c r="E7710" s="61">
        <v>701922</v>
      </c>
      <c r="F7710" s="68">
        <v>0.18886174999999999</v>
      </c>
      <c r="G7710" s="292">
        <v>0.17548050000000001</v>
      </c>
      <c r="H7710" s="68">
        <v>0.20145253333333332</v>
      </c>
      <c r="I7710" s="68">
        <v>0.18717919999999999</v>
      </c>
      <c r="T7710" s="91"/>
      <c r="U7710" s="91"/>
      <c r="AA7710" s="91"/>
      <c r="AB7710" s="91"/>
      <c r="AC7710" s="91"/>
      <c r="AD7710" s="91"/>
      <c r="AE7710" s="91"/>
      <c r="AF7710" s="91"/>
    </row>
    <row r="7711" spans="1:32" x14ac:dyDescent="0.3">
      <c r="A7711" s="65">
        <v>0</v>
      </c>
      <c r="B7711" s="10">
        <v>7708</v>
      </c>
      <c r="C7711" s="71">
        <v>0.77080000000000004</v>
      </c>
      <c r="D7711" s="74">
        <v>755447</v>
      </c>
      <c r="E7711" s="61">
        <v>701922</v>
      </c>
      <c r="F7711" s="68">
        <v>0.18886174999999999</v>
      </c>
      <c r="G7711" s="292">
        <v>0.17548050000000001</v>
      </c>
      <c r="H7711" s="68">
        <v>0.20145253333333332</v>
      </c>
      <c r="I7711" s="68">
        <v>0.18717919999999999</v>
      </c>
      <c r="T7711" s="91"/>
      <c r="U7711" s="91"/>
      <c r="AA7711" s="91"/>
      <c r="AB7711" s="91"/>
      <c r="AC7711" s="91"/>
      <c r="AD7711" s="91"/>
      <c r="AE7711" s="91"/>
      <c r="AF7711" s="91"/>
    </row>
    <row r="7712" spans="1:32" x14ac:dyDescent="0.3">
      <c r="A7712" s="65">
        <v>0</v>
      </c>
      <c r="B7712" s="10">
        <v>7709</v>
      </c>
      <c r="C7712" s="71">
        <v>0.77090000000000003</v>
      </c>
      <c r="D7712" s="74">
        <v>755447</v>
      </c>
      <c r="E7712" s="61">
        <v>701922</v>
      </c>
      <c r="F7712" s="68">
        <v>0.18886174999999999</v>
      </c>
      <c r="G7712" s="292">
        <v>0.17548050000000001</v>
      </c>
      <c r="H7712" s="68">
        <v>0.20145253333333332</v>
      </c>
      <c r="I7712" s="68">
        <v>0.18717919999999999</v>
      </c>
      <c r="T7712" s="91"/>
      <c r="U7712" s="91"/>
      <c r="AA7712" s="91"/>
      <c r="AB7712" s="91"/>
      <c r="AC7712" s="91"/>
      <c r="AD7712" s="91"/>
      <c r="AE7712" s="91"/>
      <c r="AF7712" s="91"/>
    </row>
    <row r="7713" spans="1:32" x14ac:dyDescent="0.3">
      <c r="A7713" s="65">
        <v>0</v>
      </c>
      <c r="B7713" s="10">
        <v>7710</v>
      </c>
      <c r="C7713" s="71">
        <v>0.77100000000000002</v>
      </c>
      <c r="D7713" s="74">
        <v>755447</v>
      </c>
      <c r="E7713" s="61">
        <v>701922</v>
      </c>
      <c r="F7713" s="68">
        <v>0.18886174999999999</v>
      </c>
      <c r="G7713" s="292">
        <v>0.17548050000000001</v>
      </c>
      <c r="H7713" s="68">
        <v>0.20145253333333332</v>
      </c>
      <c r="I7713" s="68">
        <v>0.18717919999999999</v>
      </c>
      <c r="T7713" s="91"/>
      <c r="U7713" s="91"/>
      <c r="AA7713" s="91"/>
      <c r="AB7713" s="91"/>
      <c r="AC7713" s="91"/>
      <c r="AD7713" s="91"/>
      <c r="AE7713" s="91"/>
      <c r="AF7713" s="91"/>
    </row>
    <row r="7714" spans="1:32" x14ac:dyDescent="0.3">
      <c r="A7714" s="65">
        <v>0</v>
      </c>
      <c r="B7714" s="10">
        <v>7711</v>
      </c>
      <c r="C7714" s="71">
        <v>0.77110000000000001</v>
      </c>
      <c r="D7714" s="74">
        <v>755447</v>
      </c>
      <c r="E7714" s="61">
        <v>701922</v>
      </c>
      <c r="F7714" s="68">
        <v>0.18886174999999999</v>
      </c>
      <c r="G7714" s="292">
        <v>0.17548050000000001</v>
      </c>
      <c r="H7714" s="68">
        <v>0.20145253333333332</v>
      </c>
      <c r="I7714" s="68">
        <v>0.18717919999999999</v>
      </c>
      <c r="T7714" s="91"/>
      <c r="U7714" s="91"/>
      <c r="AA7714" s="91"/>
      <c r="AB7714" s="91"/>
      <c r="AC7714" s="91"/>
      <c r="AD7714" s="91"/>
      <c r="AE7714" s="91"/>
      <c r="AF7714" s="91"/>
    </row>
    <row r="7715" spans="1:32" x14ac:dyDescent="0.3">
      <c r="A7715" s="65">
        <v>0</v>
      </c>
      <c r="B7715" s="10">
        <v>7712</v>
      </c>
      <c r="C7715" s="71">
        <v>0.7712</v>
      </c>
      <c r="D7715" s="74">
        <v>755447</v>
      </c>
      <c r="E7715" s="61">
        <v>701922</v>
      </c>
      <c r="F7715" s="68">
        <v>0.18886174999999999</v>
      </c>
      <c r="G7715" s="292">
        <v>0.17548050000000001</v>
      </c>
      <c r="H7715" s="68">
        <v>0.20145253333333332</v>
      </c>
      <c r="I7715" s="68">
        <v>0.18717919999999999</v>
      </c>
      <c r="T7715" s="91"/>
      <c r="U7715" s="91"/>
      <c r="AA7715" s="91"/>
      <c r="AB7715" s="91"/>
      <c r="AC7715" s="91"/>
      <c r="AD7715" s="91"/>
      <c r="AE7715" s="91"/>
      <c r="AF7715" s="91"/>
    </row>
    <row r="7716" spans="1:32" x14ac:dyDescent="0.3">
      <c r="A7716" s="65">
        <v>0</v>
      </c>
      <c r="B7716" s="10">
        <v>7713</v>
      </c>
      <c r="C7716" s="71">
        <v>0.77129999999999999</v>
      </c>
      <c r="D7716" s="74">
        <v>755447</v>
      </c>
      <c r="E7716" s="61">
        <v>701922</v>
      </c>
      <c r="F7716" s="68">
        <v>0.18886174999999999</v>
      </c>
      <c r="G7716" s="292">
        <v>0.17548050000000001</v>
      </c>
      <c r="H7716" s="68">
        <v>0.20145253333333332</v>
      </c>
      <c r="I7716" s="68">
        <v>0.18717919999999999</v>
      </c>
      <c r="T7716" s="91"/>
      <c r="U7716" s="91"/>
      <c r="AA7716" s="91"/>
      <c r="AB7716" s="91"/>
      <c r="AC7716" s="91"/>
      <c r="AD7716" s="91"/>
      <c r="AE7716" s="91"/>
      <c r="AF7716" s="91"/>
    </row>
    <row r="7717" spans="1:32" x14ac:dyDescent="0.3">
      <c r="A7717" s="65">
        <v>0</v>
      </c>
      <c r="B7717" s="10">
        <v>7714</v>
      </c>
      <c r="C7717" s="71">
        <v>0.77139999999999997</v>
      </c>
      <c r="D7717" s="74">
        <v>755447</v>
      </c>
      <c r="E7717" s="61">
        <v>701922</v>
      </c>
      <c r="F7717" s="68">
        <v>0.18886174999999999</v>
      </c>
      <c r="G7717" s="292">
        <v>0.17548050000000001</v>
      </c>
      <c r="H7717" s="68">
        <v>0.20145253333333332</v>
      </c>
      <c r="I7717" s="68">
        <v>0.18717919999999999</v>
      </c>
      <c r="T7717" s="91"/>
      <c r="U7717" s="91"/>
      <c r="AA7717" s="91"/>
      <c r="AB7717" s="91"/>
      <c r="AC7717" s="91"/>
      <c r="AD7717" s="91"/>
      <c r="AE7717" s="91"/>
      <c r="AF7717" s="91"/>
    </row>
    <row r="7718" spans="1:32" x14ac:dyDescent="0.3">
      <c r="A7718" s="65">
        <v>0</v>
      </c>
      <c r="B7718" s="10">
        <v>7715</v>
      </c>
      <c r="C7718" s="71">
        <v>0.77149999999999996</v>
      </c>
      <c r="D7718" s="74">
        <v>755447</v>
      </c>
      <c r="E7718" s="61">
        <v>701922</v>
      </c>
      <c r="F7718" s="68">
        <v>0.18886174999999999</v>
      </c>
      <c r="G7718" s="292">
        <v>0.17548050000000001</v>
      </c>
      <c r="H7718" s="68">
        <v>0.20145253333333332</v>
      </c>
      <c r="I7718" s="68">
        <v>0.18717919999999999</v>
      </c>
      <c r="T7718" s="91"/>
      <c r="U7718" s="91"/>
      <c r="AA7718" s="91"/>
      <c r="AB7718" s="91"/>
      <c r="AC7718" s="91"/>
      <c r="AD7718" s="91"/>
      <c r="AE7718" s="91"/>
      <c r="AF7718" s="91"/>
    </row>
    <row r="7719" spans="1:32" x14ac:dyDescent="0.3">
      <c r="A7719" s="65">
        <v>0</v>
      </c>
      <c r="B7719" s="10">
        <v>7716</v>
      </c>
      <c r="C7719" s="71">
        <v>0.77159999999999995</v>
      </c>
      <c r="D7719" s="74">
        <v>755447</v>
      </c>
      <c r="E7719" s="61">
        <v>701922</v>
      </c>
      <c r="F7719" s="68">
        <v>0.18886174999999999</v>
      </c>
      <c r="G7719" s="292">
        <v>0.17548050000000001</v>
      </c>
      <c r="H7719" s="68">
        <v>0.20145253333333332</v>
      </c>
      <c r="I7719" s="68">
        <v>0.18717919999999999</v>
      </c>
      <c r="T7719" s="91"/>
      <c r="U7719" s="91"/>
      <c r="AA7719" s="91"/>
      <c r="AB7719" s="91"/>
      <c r="AC7719" s="91"/>
      <c r="AD7719" s="91"/>
      <c r="AE7719" s="91"/>
      <c r="AF7719" s="91"/>
    </row>
    <row r="7720" spans="1:32" x14ac:dyDescent="0.3">
      <c r="A7720" s="65">
        <v>0</v>
      </c>
      <c r="B7720" s="10">
        <v>7717</v>
      </c>
      <c r="C7720" s="71">
        <v>0.77170000000000005</v>
      </c>
      <c r="D7720" s="74">
        <v>755447</v>
      </c>
      <c r="E7720" s="61">
        <v>701922</v>
      </c>
      <c r="F7720" s="68">
        <v>0.18886174999999999</v>
      </c>
      <c r="G7720" s="292">
        <v>0.17548050000000001</v>
      </c>
      <c r="H7720" s="68">
        <v>0.20145253333333332</v>
      </c>
      <c r="I7720" s="68">
        <v>0.18717919999999999</v>
      </c>
      <c r="T7720" s="91"/>
      <c r="U7720" s="91"/>
      <c r="AA7720" s="91"/>
      <c r="AB7720" s="91"/>
      <c r="AC7720" s="91"/>
      <c r="AD7720" s="91"/>
      <c r="AE7720" s="91"/>
      <c r="AF7720" s="91"/>
    </row>
    <row r="7721" spans="1:32" x14ac:dyDescent="0.3">
      <c r="A7721" s="65">
        <v>0</v>
      </c>
      <c r="B7721" s="10">
        <v>7718</v>
      </c>
      <c r="C7721" s="71">
        <v>0.77180000000000004</v>
      </c>
      <c r="D7721" s="74">
        <v>755447</v>
      </c>
      <c r="E7721" s="61">
        <v>701922</v>
      </c>
      <c r="F7721" s="68">
        <v>0.18886174999999999</v>
      </c>
      <c r="G7721" s="292">
        <v>0.17548050000000001</v>
      </c>
      <c r="H7721" s="68">
        <v>0.20145253333333332</v>
      </c>
      <c r="I7721" s="68">
        <v>0.18717919999999999</v>
      </c>
      <c r="T7721" s="91"/>
      <c r="U7721" s="91"/>
      <c r="AA7721" s="91"/>
      <c r="AB7721" s="91"/>
      <c r="AC7721" s="91"/>
      <c r="AD7721" s="91"/>
      <c r="AE7721" s="91"/>
      <c r="AF7721" s="91"/>
    </row>
    <row r="7722" spans="1:32" x14ac:dyDescent="0.3">
      <c r="A7722" s="65">
        <v>0</v>
      </c>
      <c r="B7722" s="10">
        <v>7719</v>
      </c>
      <c r="C7722" s="71">
        <v>0.77190000000000003</v>
      </c>
      <c r="D7722" s="74">
        <v>755447</v>
      </c>
      <c r="E7722" s="61">
        <v>701922</v>
      </c>
      <c r="F7722" s="68">
        <v>0.18886174999999999</v>
      </c>
      <c r="G7722" s="292">
        <v>0.17548050000000001</v>
      </c>
      <c r="H7722" s="68">
        <v>0.20145253333333332</v>
      </c>
      <c r="I7722" s="68">
        <v>0.18717919999999999</v>
      </c>
      <c r="T7722" s="91"/>
      <c r="U7722" s="91"/>
      <c r="AA7722" s="91"/>
      <c r="AB7722" s="91"/>
      <c r="AC7722" s="91"/>
      <c r="AD7722" s="91"/>
      <c r="AE7722" s="91"/>
      <c r="AF7722" s="91"/>
    </row>
    <row r="7723" spans="1:32" x14ac:dyDescent="0.3">
      <c r="A7723" s="65">
        <v>0</v>
      </c>
      <c r="B7723" s="10">
        <v>7720</v>
      </c>
      <c r="C7723" s="71">
        <v>0.77200000000000002</v>
      </c>
      <c r="D7723" s="74">
        <v>755447</v>
      </c>
      <c r="E7723" s="61">
        <v>701922</v>
      </c>
      <c r="F7723" s="68">
        <v>0.18886174999999999</v>
      </c>
      <c r="G7723" s="292">
        <v>0.17548050000000001</v>
      </c>
      <c r="H7723" s="68">
        <v>0.20145253333333332</v>
      </c>
      <c r="I7723" s="68">
        <v>0.18717919999999999</v>
      </c>
      <c r="T7723" s="91"/>
      <c r="U7723" s="91"/>
      <c r="AA7723" s="91"/>
      <c r="AB7723" s="91"/>
      <c r="AC7723" s="91"/>
      <c r="AD7723" s="91"/>
      <c r="AE7723" s="91"/>
      <c r="AF7723" s="91"/>
    </row>
    <row r="7724" spans="1:32" x14ac:dyDescent="0.3">
      <c r="A7724" s="65">
        <v>0</v>
      </c>
      <c r="B7724" s="10">
        <v>7721</v>
      </c>
      <c r="C7724" s="71">
        <v>0.77210000000000001</v>
      </c>
      <c r="D7724" s="74">
        <v>755447</v>
      </c>
      <c r="E7724" s="61">
        <v>701922</v>
      </c>
      <c r="F7724" s="68">
        <v>0.18886174999999999</v>
      </c>
      <c r="G7724" s="292">
        <v>0.17548050000000001</v>
      </c>
      <c r="H7724" s="68">
        <v>0.20145253333333332</v>
      </c>
      <c r="I7724" s="68">
        <v>0.18717919999999999</v>
      </c>
      <c r="T7724" s="91"/>
      <c r="U7724" s="91"/>
      <c r="AA7724" s="91"/>
      <c r="AB7724" s="91"/>
      <c r="AC7724" s="91"/>
      <c r="AD7724" s="91"/>
      <c r="AE7724" s="91"/>
      <c r="AF7724" s="91"/>
    </row>
    <row r="7725" spans="1:32" x14ac:dyDescent="0.3">
      <c r="A7725" s="65">
        <v>0</v>
      </c>
      <c r="B7725" s="10">
        <v>7722</v>
      </c>
      <c r="C7725" s="71">
        <v>0.7722</v>
      </c>
      <c r="D7725" s="74">
        <v>755447</v>
      </c>
      <c r="E7725" s="61">
        <v>701922</v>
      </c>
      <c r="F7725" s="68">
        <v>0.18886174999999999</v>
      </c>
      <c r="G7725" s="292">
        <v>0.17548050000000001</v>
      </c>
      <c r="H7725" s="68">
        <v>0.20145253333333332</v>
      </c>
      <c r="I7725" s="68">
        <v>0.18717919999999999</v>
      </c>
      <c r="T7725" s="91"/>
      <c r="U7725" s="91"/>
      <c r="AA7725" s="91"/>
      <c r="AB7725" s="91"/>
      <c r="AC7725" s="91"/>
      <c r="AD7725" s="91"/>
      <c r="AE7725" s="91"/>
      <c r="AF7725" s="91"/>
    </row>
    <row r="7726" spans="1:32" x14ac:dyDescent="0.3">
      <c r="A7726" s="65">
        <v>0</v>
      </c>
      <c r="B7726" s="10">
        <v>7723</v>
      </c>
      <c r="C7726" s="71">
        <v>0.77229999999999999</v>
      </c>
      <c r="D7726" s="74">
        <v>755447</v>
      </c>
      <c r="E7726" s="61">
        <v>701922</v>
      </c>
      <c r="F7726" s="68">
        <v>0.18886174999999999</v>
      </c>
      <c r="G7726" s="292">
        <v>0.17548050000000001</v>
      </c>
      <c r="H7726" s="68">
        <v>0.20145253333333332</v>
      </c>
      <c r="I7726" s="68">
        <v>0.18717919999999999</v>
      </c>
      <c r="T7726" s="91"/>
      <c r="U7726" s="91"/>
      <c r="AA7726" s="91"/>
      <c r="AB7726" s="91"/>
      <c r="AC7726" s="91"/>
      <c r="AD7726" s="91"/>
      <c r="AE7726" s="91"/>
      <c r="AF7726" s="91"/>
    </row>
    <row r="7727" spans="1:32" x14ac:dyDescent="0.3">
      <c r="A7727" s="65">
        <v>0</v>
      </c>
      <c r="B7727" s="10">
        <v>7724</v>
      </c>
      <c r="C7727" s="71">
        <v>0.77239999999999998</v>
      </c>
      <c r="D7727" s="74">
        <v>755447</v>
      </c>
      <c r="E7727" s="61">
        <v>701922</v>
      </c>
      <c r="F7727" s="68">
        <v>0.18886174999999999</v>
      </c>
      <c r="G7727" s="292">
        <v>0.17548050000000001</v>
      </c>
      <c r="H7727" s="68">
        <v>0.20145253333333332</v>
      </c>
      <c r="I7727" s="68">
        <v>0.18717919999999999</v>
      </c>
      <c r="T7727" s="91"/>
      <c r="U7727" s="91"/>
      <c r="AA7727" s="91"/>
      <c r="AB7727" s="91"/>
      <c r="AC7727" s="91"/>
      <c r="AD7727" s="91"/>
      <c r="AE7727" s="91"/>
      <c r="AF7727" s="91"/>
    </row>
    <row r="7728" spans="1:32" x14ac:dyDescent="0.3">
      <c r="A7728" s="65">
        <v>0</v>
      </c>
      <c r="B7728" s="10">
        <v>7725</v>
      </c>
      <c r="C7728" s="71">
        <v>0.77249999999999996</v>
      </c>
      <c r="D7728" s="74">
        <v>755447</v>
      </c>
      <c r="E7728" s="61">
        <v>701922</v>
      </c>
      <c r="F7728" s="68">
        <v>0.18886174999999999</v>
      </c>
      <c r="G7728" s="292">
        <v>0.17548050000000001</v>
      </c>
      <c r="H7728" s="68">
        <v>0.20145253333333332</v>
      </c>
      <c r="I7728" s="68">
        <v>0.18717919999999999</v>
      </c>
      <c r="T7728" s="91"/>
      <c r="U7728" s="91"/>
      <c r="AA7728" s="91"/>
      <c r="AB7728" s="91"/>
      <c r="AC7728" s="91"/>
      <c r="AD7728" s="91"/>
      <c r="AE7728" s="91"/>
      <c r="AF7728" s="91"/>
    </row>
    <row r="7729" spans="1:32" x14ac:dyDescent="0.3">
      <c r="A7729" s="65">
        <v>0</v>
      </c>
      <c r="B7729" s="10">
        <v>7726</v>
      </c>
      <c r="C7729" s="71">
        <v>0.77259999999999995</v>
      </c>
      <c r="D7729" s="74">
        <v>755447</v>
      </c>
      <c r="E7729" s="61">
        <v>701922</v>
      </c>
      <c r="F7729" s="68">
        <v>0.18886174999999999</v>
      </c>
      <c r="G7729" s="292">
        <v>0.17548050000000001</v>
      </c>
      <c r="H7729" s="68">
        <v>0.20145253333333332</v>
      </c>
      <c r="I7729" s="68">
        <v>0.18717919999999999</v>
      </c>
      <c r="T7729" s="91"/>
      <c r="U7729" s="91"/>
      <c r="AA7729" s="91"/>
      <c r="AB7729" s="91"/>
      <c r="AC7729" s="91"/>
      <c r="AD7729" s="91"/>
      <c r="AE7729" s="91"/>
      <c r="AF7729" s="91"/>
    </row>
    <row r="7730" spans="1:32" x14ac:dyDescent="0.3">
      <c r="A7730" s="65">
        <v>0</v>
      </c>
      <c r="B7730" s="10">
        <v>7727</v>
      </c>
      <c r="C7730" s="71">
        <v>0.77270000000000005</v>
      </c>
      <c r="D7730" s="74">
        <v>755447</v>
      </c>
      <c r="E7730" s="61">
        <v>701922</v>
      </c>
      <c r="F7730" s="68">
        <v>0.18886174999999999</v>
      </c>
      <c r="G7730" s="292">
        <v>0.17548050000000001</v>
      </c>
      <c r="H7730" s="68">
        <v>0.20145253333333332</v>
      </c>
      <c r="I7730" s="68">
        <v>0.18717919999999999</v>
      </c>
      <c r="T7730" s="91"/>
      <c r="U7730" s="91"/>
      <c r="AA7730" s="91"/>
      <c r="AB7730" s="91"/>
      <c r="AC7730" s="91"/>
      <c r="AD7730" s="91"/>
      <c r="AE7730" s="91"/>
      <c r="AF7730" s="91"/>
    </row>
    <row r="7731" spans="1:32" x14ac:dyDescent="0.3">
      <c r="A7731" s="65">
        <v>0</v>
      </c>
      <c r="B7731" s="10">
        <v>7728</v>
      </c>
      <c r="C7731" s="71">
        <v>0.77280000000000004</v>
      </c>
      <c r="D7731" s="74">
        <v>755447</v>
      </c>
      <c r="E7731" s="61">
        <v>701922</v>
      </c>
      <c r="F7731" s="68">
        <v>0.18886174999999999</v>
      </c>
      <c r="G7731" s="292">
        <v>0.17548050000000001</v>
      </c>
      <c r="H7731" s="68">
        <v>0.20145253333333332</v>
      </c>
      <c r="I7731" s="68">
        <v>0.18717919999999999</v>
      </c>
      <c r="T7731" s="91"/>
      <c r="U7731" s="91"/>
      <c r="AA7731" s="91"/>
      <c r="AB7731" s="91"/>
      <c r="AC7731" s="91"/>
      <c r="AD7731" s="91"/>
      <c r="AE7731" s="91"/>
      <c r="AF7731" s="91"/>
    </row>
    <row r="7732" spans="1:32" x14ac:dyDescent="0.3">
      <c r="A7732" s="65">
        <v>0</v>
      </c>
      <c r="B7732" s="10">
        <v>7729</v>
      </c>
      <c r="C7732" s="71">
        <v>0.77290000000000003</v>
      </c>
      <c r="D7732" s="74">
        <v>755447</v>
      </c>
      <c r="E7732" s="61">
        <v>701922</v>
      </c>
      <c r="F7732" s="68">
        <v>0.18886174999999999</v>
      </c>
      <c r="G7732" s="292">
        <v>0.17548050000000001</v>
      </c>
      <c r="H7732" s="68">
        <v>0.20145253333333332</v>
      </c>
      <c r="I7732" s="68">
        <v>0.18717919999999999</v>
      </c>
      <c r="T7732" s="91"/>
      <c r="U7732" s="91"/>
      <c r="AA7732" s="91"/>
      <c r="AB7732" s="91"/>
      <c r="AC7732" s="91"/>
      <c r="AD7732" s="91"/>
      <c r="AE7732" s="91"/>
      <c r="AF7732" s="91"/>
    </row>
    <row r="7733" spans="1:32" x14ac:dyDescent="0.3">
      <c r="A7733" s="65">
        <v>0</v>
      </c>
      <c r="B7733" s="10">
        <v>7730</v>
      </c>
      <c r="C7733" s="71">
        <v>0.77300000000000002</v>
      </c>
      <c r="D7733" s="74">
        <v>755447</v>
      </c>
      <c r="E7733" s="61">
        <v>701922</v>
      </c>
      <c r="F7733" s="68">
        <v>0.18886174999999999</v>
      </c>
      <c r="G7733" s="292">
        <v>0.17548050000000001</v>
      </c>
      <c r="H7733" s="68">
        <v>0.20145253333333332</v>
      </c>
      <c r="I7733" s="68">
        <v>0.18717919999999999</v>
      </c>
      <c r="T7733" s="91"/>
      <c r="U7733" s="91"/>
      <c r="AA7733" s="91"/>
      <c r="AB7733" s="91"/>
      <c r="AC7733" s="91"/>
      <c r="AD7733" s="91"/>
      <c r="AE7733" s="91"/>
      <c r="AF7733" s="91"/>
    </row>
    <row r="7734" spans="1:32" x14ac:dyDescent="0.3">
      <c r="A7734" s="65">
        <v>0</v>
      </c>
      <c r="B7734" s="10">
        <v>7731</v>
      </c>
      <c r="C7734" s="71">
        <v>0.77310000000000001</v>
      </c>
      <c r="D7734" s="74">
        <v>755447</v>
      </c>
      <c r="E7734" s="61">
        <v>701922</v>
      </c>
      <c r="F7734" s="68">
        <v>0.18886174999999999</v>
      </c>
      <c r="G7734" s="292">
        <v>0.17548050000000001</v>
      </c>
      <c r="H7734" s="68">
        <v>0.20145253333333332</v>
      </c>
      <c r="I7734" s="68">
        <v>0.18717919999999999</v>
      </c>
      <c r="T7734" s="91"/>
      <c r="U7734" s="91"/>
      <c r="AA7734" s="91"/>
      <c r="AB7734" s="91"/>
      <c r="AC7734" s="91"/>
      <c r="AD7734" s="91"/>
      <c r="AE7734" s="91"/>
      <c r="AF7734" s="91"/>
    </row>
    <row r="7735" spans="1:32" x14ac:dyDescent="0.3">
      <c r="A7735" s="65">
        <v>0</v>
      </c>
      <c r="B7735" s="10">
        <v>7732</v>
      </c>
      <c r="C7735" s="71">
        <v>0.7732</v>
      </c>
      <c r="D7735" s="74">
        <v>755447</v>
      </c>
      <c r="E7735" s="61">
        <v>701922</v>
      </c>
      <c r="F7735" s="68">
        <v>0.18886174999999999</v>
      </c>
      <c r="G7735" s="292">
        <v>0.17548050000000001</v>
      </c>
      <c r="H7735" s="68">
        <v>0.20145253333333332</v>
      </c>
      <c r="I7735" s="68">
        <v>0.18717919999999999</v>
      </c>
      <c r="T7735" s="91"/>
      <c r="U7735" s="91"/>
      <c r="AA7735" s="91"/>
      <c r="AB7735" s="91"/>
      <c r="AC7735" s="91"/>
      <c r="AD7735" s="91"/>
      <c r="AE7735" s="91"/>
      <c r="AF7735" s="91"/>
    </row>
    <row r="7736" spans="1:32" x14ac:dyDescent="0.3">
      <c r="A7736" s="65">
        <v>0</v>
      </c>
      <c r="B7736" s="10">
        <v>7733</v>
      </c>
      <c r="C7736" s="71">
        <v>0.77329999999999999</v>
      </c>
      <c r="D7736" s="74">
        <v>755447</v>
      </c>
      <c r="E7736" s="61">
        <v>701922</v>
      </c>
      <c r="F7736" s="68">
        <v>0.18886174999999999</v>
      </c>
      <c r="G7736" s="292">
        <v>0.17548050000000001</v>
      </c>
      <c r="H7736" s="68">
        <v>0.20145253333333332</v>
      </c>
      <c r="I7736" s="68">
        <v>0.18717919999999999</v>
      </c>
      <c r="T7736" s="91"/>
      <c r="U7736" s="91"/>
      <c r="AA7736" s="91"/>
      <c r="AB7736" s="91"/>
      <c r="AC7736" s="91"/>
      <c r="AD7736" s="91"/>
      <c r="AE7736" s="91"/>
      <c r="AF7736" s="91"/>
    </row>
    <row r="7737" spans="1:32" x14ac:dyDescent="0.3">
      <c r="A7737" s="65">
        <v>0</v>
      </c>
      <c r="B7737" s="10">
        <v>7734</v>
      </c>
      <c r="C7737" s="71">
        <v>0.77339999999999998</v>
      </c>
      <c r="D7737" s="74">
        <v>755447</v>
      </c>
      <c r="E7737" s="61">
        <v>701922</v>
      </c>
      <c r="F7737" s="68">
        <v>0.18886174999999999</v>
      </c>
      <c r="G7737" s="292">
        <v>0.17548050000000001</v>
      </c>
      <c r="H7737" s="68">
        <v>0.20145253333333332</v>
      </c>
      <c r="I7737" s="68">
        <v>0.18717919999999999</v>
      </c>
      <c r="T7737" s="91"/>
      <c r="U7737" s="91"/>
      <c r="AA7737" s="91"/>
      <c r="AB7737" s="91"/>
      <c r="AC7737" s="91"/>
      <c r="AD7737" s="91"/>
      <c r="AE7737" s="91"/>
      <c r="AF7737" s="91"/>
    </row>
    <row r="7738" spans="1:32" x14ac:dyDescent="0.3">
      <c r="A7738" s="65">
        <v>0</v>
      </c>
      <c r="B7738" s="10">
        <v>7735</v>
      </c>
      <c r="C7738" s="71">
        <v>0.77349999999999997</v>
      </c>
      <c r="D7738" s="74">
        <v>755447</v>
      </c>
      <c r="E7738" s="61">
        <v>701922</v>
      </c>
      <c r="F7738" s="68">
        <v>0.18886174999999999</v>
      </c>
      <c r="G7738" s="292">
        <v>0.17548050000000001</v>
      </c>
      <c r="H7738" s="68">
        <v>0.20145253333333332</v>
      </c>
      <c r="I7738" s="68">
        <v>0.18717919999999999</v>
      </c>
      <c r="T7738" s="91"/>
      <c r="U7738" s="91"/>
      <c r="AA7738" s="91"/>
      <c r="AB7738" s="91"/>
      <c r="AC7738" s="91"/>
      <c r="AD7738" s="91"/>
      <c r="AE7738" s="91"/>
      <c r="AF7738" s="91"/>
    </row>
    <row r="7739" spans="1:32" x14ac:dyDescent="0.3">
      <c r="A7739" s="65">
        <v>0</v>
      </c>
      <c r="B7739" s="10">
        <v>7736</v>
      </c>
      <c r="C7739" s="71">
        <v>0.77359999999999995</v>
      </c>
      <c r="D7739" s="74">
        <v>755447</v>
      </c>
      <c r="E7739" s="61">
        <v>701922</v>
      </c>
      <c r="F7739" s="68">
        <v>0.18886174999999999</v>
      </c>
      <c r="G7739" s="292">
        <v>0.17548050000000001</v>
      </c>
      <c r="H7739" s="68">
        <v>0.20145253333333332</v>
      </c>
      <c r="I7739" s="68">
        <v>0.18717919999999999</v>
      </c>
      <c r="T7739" s="91"/>
      <c r="U7739" s="91"/>
      <c r="AA7739" s="91"/>
      <c r="AB7739" s="91"/>
      <c r="AC7739" s="91"/>
      <c r="AD7739" s="91"/>
      <c r="AE7739" s="91"/>
      <c r="AF7739" s="91"/>
    </row>
    <row r="7740" spans="1:32" x14ac:dyDescent="0.3">
      <c r="A7740" s="65">
        <v>0</v>
      </c>
      <c r="B7740" s="10">
        <v>7737</v>
      </c>
      <c r="C7740" s="71">
        <v>0.77370000000000005</v>
      </c>
      <c r="D7740" s="74">
        <v>755447</v>
      </c>
      <c r="E7740" s="61">
        <v>701922</v>
      </c>
      <c r="F7740" s="68">
        <v>0.18886174999999999</v>
      </c>
      <c r="G7740" s="292">
        <v>0.17548050000000001</v>
      </c>
      <c r="H7740" s="68">
        <v>0.20145253333333332</v>
      </c>
      <c r="I7740" s="68">
        <v>0.18717919999999999</v>
      </c>
      <c r="T7740" s="91"/>
      <c r="U7740" s="91"/>
      <c r="AA7740" s="91"/>
      <c r="AB7740" s="91"/>
      <c r="AC7740" s="91"/>
      <c r="AD7740" s="91"/>
      <c r="AE7740" s="91"/>
      <c r="AF7740" s="91"/>
    </row>
    <row r="7741" spans="1:32" x14ac:dyDescent="0.3">
      <c r="A7741" s="65">
        <v>0</v>
      </c>
      <c r="B7741" s="10">
        <v>7738</v>
      </c>
      <c r="C7741" s="71">
        <v>0.77380000000000004</v>
      </c>
      <c r="D7741" s="74">
        <v>755447</v>
      </c>
      <c r="E7741" s="61">
        <v>701922</v>
      </c>
      <c r="F7741" s="68">
        <v>0.18886174999999999</v>
      </c>
      <c r="G7741" s="292">
        <v>0.17548050000000001</v>
      </c>
      <c r="H7741" s="68">
        <v>0.20145253333333332</v>
      </c>
      <c r="I7741" s="68">
        <v>0.18717919999999999</v>
      </c>
      <c r="T7741" s="91"/>
      <c r="U7741" s="91"/>
      <c r="AA7741" s="91"/>
      <c r="AB7741" s="91"/>
      <c r="AC7741" s="91"/>
      <c r="AD7741" s="91"/>
      <c r="AE7741" s="91"/>
      <c r="AF7741" s="91"/>
    </row>
    <row r="7742" spans="1:32" x14ac:dyDescent="0.3">
      <c r="A7742" s="65">
        <v>0</v>
      </c>
      <c r="B7742" s="10">
        <v>7739</v>
      </c>
      <c r="C7742" s="71">
        <v>0.77390000000000003</v>
      </c>
      <c r="D7742" s="74">
        <v>755447</v>
      </c>
      <c r="E7742" s="61">
        <v>701922</v>
      </c>
      <c r="F7742" s="68">
        <v>0.18886174999999999</v>
      </c>
      <c r="G7742" s="292">
        <v>0.17548050000000001</v>
      </c>
      <c r="H7742" s="68">
        <v>0.20145253333333332</v>
      </c>
      <c r="I7742" s="68">
        <v>0.18717919999999999</v>
      </c>
      <c r="T7742" s="91"/>
      <c r="U7742" s="91"/>
      <c r="AA7742" s="91"/>
      <c r="AB7742" s="91"/>
      <c r="AC7742" s="91"/>
      <c r="AD7742" s="91"/>
      <c r="AE7742" s="91"/>
      <c r="AF7742" s="91"/>
    </row>
    <row r="7743" spans="1:32" x14ac:dyDescent="0.3">
      <c r="A7743" s="65">
        <v>0</v>
      </c>
      <c r="B7743" s="10">
        <v>7740</v>
      </c>
      <c r="C7743" s="71">
        <v>0.77400000000000002</v>
      </c>
      <c r="D7743" s="74">
        <v>755447</v>
      </c>
      <c r="E7743" s="61">
        <v>701922</v>
      </c>
      <c r="F7743" s="68">
        <v>0.18886174999999999</v>
      </c>
      <c r="G7743" s="292">
        <v>0.17548050000000001</v>
      </c>
      <c r="H7743" s="68">
        <v>0.20145253333333332</v>
      </c>
      <c r="I7743" s="68">
        <v>0.18717919999999999</v>
      </c>
      <c r="T7743" s="91"/>
      <c r="U7743" s="91"/>
      <c r="AA7743" s="91"/>
      <c r="AB7743" s="91"/>
      <c r="AC7743" s="91"/>
      <c r="AD7743" s="91"/>
      <c r="AE7743" s="91"/>
      <c r="AF7743" s="91"/>
    </row>
    <row r="7744" spans="1:32" x14ac:dyDescent="0.3">
      <c r="A7744" s="65">
        <v>0</v>
      </c>
      <c r="B7744" s="10">
        <v>7741</v>
      </c>
      <c r="C7744" s="71">
        <v>0.77410000000000001</v>
      </c>
      <c r="D7744" s="74">
        <v>755447</v>
      </c>
      <c r="E7744" s="61">
        <v>701922</v>
      </c>
      <c r="F7744" s="68">
        <v>0.18886174999999999</v>
      </c>
      <c r="G7744" s="292">
        <v>0.17548050000000001</v>
      </c>
      <c r="H7744" s="68">
        <v>0.20145253333333332</v>
      </c>
      <c r="I7744" s="68">
        <v>0.18717919999999999</v>
      </c>
      <c r="T7744" s="91"/>
      <c r="U7744" s="91"/>
      <c r="AA7744" s="91"/>
      <c r="AB7744" s="91"/>
      <c r="AC7744" s="91"/>
      <c r="AD7744" s="91"/>
      <c r="AE7744" s="91"/>
      <c r="AF7744" s="91"/>
    </row>
    <row r="7745" spans="1:32" x14ac:dyDescent="0.3">
      <c r="A7745" s="65">
        <v>0</v>
      </c>
      <c r="B7745" s="10">
        <v>7742</v>
      </c>
      <c r="C7745" s="71">
        <v>0.7742</v>
      </c>
      <c r="D7745" s="74">
        <v>755447</v>
      </c>
      <c r="E7745" s="61">
        <v>701922</v>
      </c>
      <c r="F7745" s="68">
        <v>0.18886174999999999</v>
      </c>
      <c r="G7745" s="292">
        <v>0.17548050000000001</v>
      </c>
      <c r="H7745" s="68">
        <v>0.20145253333333332</v>
      </c>
      <c r="I7745" s="68">
        <v>0.18717919999999999</v>
      </c>
      <c r="T7745" s="91"/>
      <c r="U7745" s="91"/>
      <c r="AA7745" s="91"/>
      <c r="AB7745" s="91"/>
      <c r="AC7745" s="91"/>
      <c r="AD7745" s="91"/>
      <c r="AE7745" s="91"/>
      <c r="AF7745" s="91"/>
    </row>
    <row r="7746" spans="1:32" x14ac:dyDescent="0.3">
      <c r="A7746" s="65">
        <v>0</v>
      </c>
      <c r="B7746" s="10">
        <v>7743</v>
      </c>
      <c r="C7746" s="71">
        <v>0.77429999999999999</v>
      </c>
      <c r="D7746" s="74">
        <v>755447</v>
      </c>
      <c r="E7746" s="61">
        <v>701922</v>
      </c>
      <c r="F7746" s="68">
        <v>0.18886174999999999</v>
      </c>
      <c r="G7746" s="292">
        <v>0.17548050000000001</v>
      </c>
      <c r="H7746" s="68">
        <v>0.20145253333333332</v>
      </c>
      <c r="I7746" s="68">
        <v>0.18717919999999999</v>
      </c>
      <c r="T7746" s="91"/>
      <c r="U7746" s="91"/>
      <c r="AA7746" s="91"/>
      <c r="AB7746" s="91"/>
      <c r="AC7746" s="91"/>
      <c r="AD7746" s="91"/>
      <c r="AE7746" s="91"/>
      <c r="AF7746" s="91"/>
    </row>
    <row r="7747" spans="1:32" x14ac:dyDescent="0.3">
      <c r="A7747" s="65">
        <v>0</v>
      </c>
      <c r="B7747" s="10">
        <v>7744</v>
      </c>
      <c r="C7747" s="71">
        <v>0.77439999999999998</v>
      </c>
      <c r="D7747" s="74">
        <v>755447</v>
      </c>
      <c r="E7747" s="61">
        <v>701922</v>
      </c>
      <c r="F7747" s="68">
        <v>0.18886174999999999</v>
      </c>
      <c r="G7747" s="292">
        <v>0.17548050000000001</v>
      </c>
      <c r="H7747" s="68">
        <v>0.20145253333333332</v>
      </c>
      <c r="I7747" s="68">
        <v>0.18717919999999999</v>
      </c>
      <c r="T7747" s="91"/>
      <c r="U7747" s="91"/>
      <c r="AA7747" s="91"/>
      <c r="AB7747" s="91"/>
      <c r="AC7747" s="91"/>
      <c r="AD7747" s="91"/>
      <c r="AE7747" s="91"/>
      <c r="AF7747" s="91"/>
    </row>
    <row r="7748" spans="1:32" x14ac:dyDescent="0.3">
      <c r="A7748" s="65">
        <v>0</v>
      </c>
      <c r="B7748" s="10">
        <v>7745</v>
      </c>
      <c r="C7748" s="71">
        <v>0.77449999999999997</v>
      </c>
      <c r="D7748" s="74">
        <v>755447</v>
      </c>
      <c r="E7748" s="61">
        <v>701922</v>
      </c>
      <c r="F7748" s="68">
        <v>0.18886174999999999</v>
      </c>
      <c r="G7748" s="292">
        <v>0.17548050000000001</v>
      </c>
      <c r="H7748" s="68">
        <v>0.20145253333333332</v>
      </c>
      <c r="I7748" s="68">
        <v>0.18717919999999999</v>
      </c>
      <c r="T7748" s="91"/>
      <c r="U7748" s="91"/>
      <c r="AA7748" s="91"/>
      <c r="AB7748" s="91"/>
      <c r="AC7748" s="91"/>
      <c r="AD7748" s="91"/>
      <c r="AE7748" s="91"/>
      <c r="AF7748" s="91"/>
    </row>
    <row r="7749" spans="1:32" x14ac:dyDescent="0.3">
      <c r="A7749" s="65">
        <v>0</v>
      </c>
      <c r="B7749" s="10">
        <v>7746</v>
      </c>
      <c r="C7749" s="71">
        <v>0.77459999999999996</v>
      </c>
      <c r="D7749" s="74">
        <v>755447</v>
      </c>
      <c r="E7749" s="61">
        <v>701922</v>
      </c>
      <c r="F7749" s="68">
        <v>0.18886174999999999</v>
      </c>
      <c r="G7749" s="292">
        <v>0.17548050000000001</v>
      </c>
      <c r="H7749" s="68">
        <v>0.20145253333333332</v>
      </c>
      <c r="I7749" s="68">
        <v>0.18717919999999999</v>
      </c>
      <c r="T7749" s="91"/>
      <c r="U7749" s="91"/>
      <c r="AA7749" s="91"/>
      <c r="AB7749" s="91"/>
      <c r="AC7749" s="91"/>
      <c r="AD7749" s="91"/>
      <c r="AE7749" s="91"/>
      <c r="AF7749" s="91"/>
    </row>
    <row r="7750" spans="1:32" x14ac:dyDescent="0.3">
      <c r="A7750" s="65">
        <v>0</v>
      </c>
      <c r="B7750" s="10">
        <v>7747</v>
      </c>
      <c r="C7750" s="71">
        <v>0.77470000000000006</v>
      </c>
      <c r="D7750" s="74">
        <v>755447</v>
      </c>
      <c r="E7750" s="61">
        <v>701922</v>
      </c>
      <c r="F7750" s="68">
        <v>0.18886174999999999</v>
      </c>
      <c r="G7750" s="292">
        <v>0.17548050000000001</v>
      </c>
      <c r="H7750" s="68">
        <v>0.20145253333333332</v>
      </c>
      <c r="I7750" s="68">
        <v>0.18717919999999999</v>
      </c>
      <c r="T7750" s="91"/>
      <c r="U7750" s="91"/>
      <c r="AA7750" s="91"/>
      <c r="AB7750" s="91"/>
      <c r="AC7750" s="91"/>
      <c r="AD7750" s="91"/>
      <c r="AE7750" s="91"/>
      <c r="AF7750" s="91"/>
    </row>
    <row r="7751" spans="1:32" x14ac:dyDescent="0.3">
      <c r="A7751" s="65">
        <v>0</v>
      </c>
      <c r="B7751" s="10">
        <v>7748</v>
      </c>
      <c r="C7751" s="71">
        <v>0.77480000000000004</v>
      </c>
      <c r="D7751" s="74">
        <v>755447</v>
      </c>
      <c r="E7751" s="61">
        <v>701922</v>
      </c>
      <c r="F7751" s="68">
        <v>0.18886174999999999</v>
      </c>
      <c r="G7751" s="292">
        <v>0.17548050000000001</v>
      </c>
      <c r="H7751" s="68">
        <v>0.20145253333333332</v>
      </c>
      <c r="I7751" s="68">
        <v>0.18717919999999999</v>
      </c>
      <c r="T7751" s="91"/>
      <c r="U7751" s="91"/>
      <c r="AA7751" s="91"/>
      <c r="AB7751" s="91"/>
      <c r="AC7751" s="91"/>
      <c r="AD7751" s="91"/>
      <c r="AE7751" s="91"/>
      <c r="AF7751" s="91"/>
    </row>
    <row r="7752" spans="1:32" x14ac:dyDescent="0.3">
      <c r="A7752" s="65">
        <v>0</v>
      </c>
      <c r="B7752" s="10">
        <v>7749</v>
      </c>
      <c r="C7752" s="71">
        <v>0.77490000000000003</v>
      </c>
      <c r="D7752" s="74">
        <v>755447</v>
      </c>
      <c r="E7752" s="61">
        <v>701922</v>
      </c>
      <c r="F7752" s="68">
        <v>0.18886174999999999</v>
      </c>
      <c r="G7752" s="292">
        <v>0.17548050000000001</v>
      </c>
      <c r="H7752" s="68">
        <v>0.20145253333333332</v>
      </c>
      <c r="I7752" s="68">
        <v>0.18717919999999999</v>
      </c>
      <c r="T7752" s="91"/>
      <c r="U7752" s="91"/>
      <c r="AA7752" s="91"/>
      <c r="AB7752" s="91"/>
      <c r="AC7752" s="91"/>
      <c r="AD7752" s="91"/>
      <c r="AE7752" s="91"/>
      <c r="AF7752" s="91"/>
    </row>
    <row r="7753" spans="1:32" x14ac:dyDescent="0.3">
      <c r="A7753" s="65">
        <v>0</v>
      </c>
      <c r="B7753" s="10">
        <v>7750</v>
      </c>
      <c r="C7753" s="71">
        <v>0.77500000000000002</v>
      </c>
      <c r="D7753" s="74">
        <v>755447</v>
      </c>
      <c r="E7753" s="61">
        <v>701922</v>
      </c>
      <c r="F7753" s="68">
        <v>0.18886174999999999</v>
      </c>
      <c r="G7753" s="292">
        <v>0.17548050000000001</v>
      </c>
      <c r="H7753" s="68">
        <v>0.20145253333333332</v>
      </c>
      <c r="I7753" s="68">
        <v>0.18717919999999999</v>
      </c>
      <c r="T7753" s="91"/>
      <c r="U7753" s="91"/>
      <c r="AA7753" s="91"/>
      <c r="AB7753" s="91"/>
      <c r="AC7753" s="91"/>
      <c r="AD7753" s="91"/>
      <c r="AE7753" s="91"/>
      <c r="AF7753" s="91"/>
    </row>
    <row r="7754" spans="1:32" x14ac:dyDescent="0.3">
      <c r="A7754" s="65">
        <v>0</v>
      </c>
      <c r="B7754" s="10">
        <v>7751</v>
      </c>
      <c r="C7754" s="71">
        <v>0.77510000000000001</v>
      </c>
      <c r="D7754" s="74">
        <v>755447</v>
      </c>
      <c r="E7754" s="61">
        <v>701922</v>
      </c>
      <c r="F7754" s="68">
        <v>0.18886174999999999</v>
      </c>
      <c r="G7754" s="292">
        <v>0.17548050000000001</v>
      </c>
      <c r="H7754" s="68">
        <v>0.20145253333333332</v>
      </c>
      <c r="I7754" s="68">
        <v>0.18717919999999999</v>
      </c>
      <c r="T7754" s="91"/>
      <c r="U7754" s="91"/>
      <c r="AA7754" s="91"/>
      <c r="AB7754" s="91"/>
      <c r="AC7754" s="91"/>
      <c r="AD7754" s="91"/>
      <c r="AE7754" s="91"/>
      <c r="AF7754" s="91"/>
    </row>
    <row r="7755" spans="1:32" x14ac:dyDescent="0.3">
      <c r="A7755" s="65">
        <v>0</v>
      </c>
      <c r="B7755" s="10">
        <v>7752</v>
      </c>
      <c r="C7755" s="71">
        <v>0.7752</v>
      </c>
      <c r="D7755" s="74">
        <v>755447</v>
      </c>
      <c r="E7755" s="61">
        <v>701922</v>
      </c>
      <c r="F7755" s="68">
        <v>0.18886174999999999</v>
      </c>
      <c r="G7755" s="292">
        <v>0.17548050000000001</v>
      </c>
      <c r="H7755" s="68">
        <v>0.20145253333333332</v>
      </c>
      <c r="I7755" s="68">
        <v>0.18717919999999999</v>
      </c>
      <c r="T7755" s="91"/>
      <c r="U7755" s="91"/>
      <c r="AA7755" s="91"/>
      <c r="AB7755" s="91"/>
      <c r="AC7755" s="91"/>
      <c r="AD7755" s="91"/>
      <c r="AE7755" s="91"/>
      <c r="AF7755" s="91"/>
    </row>
    <row r="7756" spans="1:32" x14ac:dyDescent="0.3">
      <c r="A7756" s="65">
        <v>0</v>
      </c>
      <c r="B7756" s="10">
        <v>7753</v>
      </c>
      <c r="C7756" s="71">
        <v>0.77529999999999999</v>
      </c>
      <c r="D7756" s="74">
        <v>755447</v>
      </c>
      <c r="E7756" s="61">
        <v>701922</v>
      </c>
      <c r="F7756" s="68">
        <v>0.18886174999999999</v>
      </c>
      <c r="G7756" s="292">
        <v>0.17548050000000001</v>
      </c>
      <c r="H7756" s="68">
        <v>0.20145253333333332</v>
      </c>
      <c r="I7756" s="68">
        <v>0.18717919999999999</v>
      </c>
      <c r="T7756" s="91"/>
      <c r="U7756" s="91"/>
      <c r="AA7756" s="91"/>
      <c r="AB7756" s="91"/>
      <c r="AC7756" s="91"/>
      <c r="AD7756" s="91"/>
      <c r="AE7756" s="91"/>
      <c r="AF7756" s="91"/>
    </row>
    <row r="7757" spans="1:32" x14ac:dyDescent="0.3">
      <c r="A7757" s="65">
        <v>0</v>
      </c>
      <c r="B7757" s="10">
        <v>7754</v>
      </c>
      <c r="C7757" s="71">
        <v>0.77539999999999998</v>
      </c>
      <c r="D7757" s="74">
        <v>755447</v>
      </c>
      <c r="E7757" s="61">
        <v>701922</v>
      </c>
      <c r="F7757" s="68">
        <v>0.18886174999999999</v>
      </c>
      <c r="G7757" s="292">
        <v>0.17548050000000001</v>
      </c>
      <c r="H7757" s="68">
        <v>0.20145253333333332</v>
      </c>
      <c r="I7757" s="68">
        <v>0.18717919999999999</v>
      </c>
      <c r="T7757" s="91"/>
      <c r="U7757" s="91"/>
      <c r="AA7757" s="91"/>
      <c r="AB7757" s="91"/>
      <c r="AC7757" s="91"/>
      <c r="AD7757" s="91"/>
      <c r="AE7757" s="91"/>
      <c r="AF7757" s="91"/>
    </row>
    <row r="7758" spans="1:32" x14ac:dyDescent="0.3">
      <c r="A7758" s="65">
        <v>0</v>
      </c>
      <c r="B7758" s="10">
        <v>7755</v>
      </c>
      <c r="C7758" s="71">
        <v>0.77549999999999997</v>
      </c>
      <c r="D7758" s="74">
        <v>755447</v>
      </c>
      <c r="E7758" s="61">
        <v>701922</v>
      </c>
      <c r="F7758" s="68">
        <v>0.18886174999999999</v>
      </c>
      <c r="G7758" s="292">
        <v>0.17548050000000001</v>
      </c>
      <c r="H7758" s="68">
        <v>0.20145253333333332</v>
      </c>
      <c r="I7758" s="68">
        <v>0.18717919999999999</v>
      </c>
      <c r="T7758" s="91"/>
      <c r="U7758" s="91"/>
      <c r="AA7758" s="91"/>
      <c r="AB7758" s="91"/>
      <c r="AC7758" s="91"/>
      <c r="AD7758" s="91"/>
      <c r="AE7758" s="91"/>
      <c r="AF7758" s="91"/>
    </row>
    <row r="7759" spans="1:32" x14ac:dyDescent="0.3">
      <c r="A7759" s="65">
        <v>0</v>
      </c>
      <c r="B7759" s="10">
        <v>7756</v>
      </c>
      <c r="C7759" s="71">
        <v>0.77559999999999996</v>
      </c>
      <c r="D7759" s="74">
        <v>755447</v>
      </c>
      <c r="E7759" s="61">
        <v>701922</v>
      </c>
      <c r="F7759" s="68">
        <v>0.18886174999999999</v>
      </c>
      <c r="G7759" s="292">
        <v>0.17548050000000001</v>
      </c>
      <c r="H7759" s="68">
        <v>0.20145253333333332</v>
      </c>
      <c r="I7759" s="68">
        <v>0.18717919999999999</v>
      </c>
      <c r="T7759" s="91"/>
      <c r="U7759" s="91"/>
      <c r="AA7759" s="91"/>
      <c r="AB7759" s="91"/>
      <c r="AC7759" s="91"/>
      <c r="AD7759" s="91"/>
      <c r="AE7759" s="91"/>
      <c r="AF7759" s="91"/>
    </row>
    <row r="7760" spans="1:32" x14ac:dyDescent="0.3">
      <c r="A7760" s="65">
        <v>0</v>
      </c>
      <c r="B7760" s="10">
        <v>7757</v>
      </c>
      <c r="C7760" s="71">
        <v>0.77569999999999995</v>
      </c>
      <c r="D7760" s="74">
        <v>755447</v>
      </c>
      <c r="E7760" s="61">
        <v>701922</v>
      </c>
      <c r="F7760" s="68">
        <v>0.18886174999999999</v>
      </c>
      <c r="G7760" s="292">
        <v>0.17548050000000001</v>
      </c>
      <c r="H7760" s="68">
        <v>0.20145253333333332</v>
      </c>
      <c r="I7760" s="68">
        <v>0.18717919999999999</v>
      </c>
      <c r="T7760" s="91"/>
      <c r="U7760" s="91"/>
      <c r="AA7760" s="91"/>
      <c r="AB7760" s="91"/>
      <c r="AC7760" s="91"/>
      <c r="AD7760" s="91"/>
      <c r="AE7760" s="91"/>
      <c r="AF7760" s="91"/>
    </row>
    <row r="7761" spans="1:32" x14ac:dyDescent="0.3">
      <c r="A7761" s="65">
        <v>0</v>
      </c>
      <c r="B7761" s="10">
        <v>7758</v>
      </c>
      <c r="C7761" s="71">
        <v>0.77580000000000005</v>
      </c>
      <c r="D7761" s="74">
        <v>755447</v>
      </c>
      <c r="E7761" s="61">
        <v>701922</v>
      </c>
      <c r="F7761" s="68">
        <v>0.18886174999999999</v>
      </c>
      <c r="G7761" s="292">
        <v>0.17548050000000001</v>
      </c>
      <c r="H7761" s="68">
        <v>0.20145253333333332</v>
      </c>
      <c r="I7761" s="68">
        <v>0.18717919999999999</v>
      </c>
      <c r="T7761" s="91"/>
      <c r="U7761" s="91"/>
      <c r="AA7761" s="91"/>
      <c r="AB7761" s="91"/>
      <c r="AC7761" s="91"/>
      <c r="AD7761" s="91"/>
      <c r="AE7761" s="91"/>
      <c r="AF7761" s="91"/>
    </row>
    <row r="7762" spans="1:32" x14ac:dyDescent="0.3">
      <c r="A7762" s="65">
        <v>0</v>
      </c>
      <c r="B7762" s="10">
        <v>7759</v>
      </c>
      <c r="C7762" s="71">
        <v>0.77590000000000003</v>
      </c>
      <c r="D7762" s="74">
        <v>755447</v>
      </c>
      <c r="E7762" s="61">
        <v>701922</v>
      </c>
      <c r="F7762" s="68">
        <v>0.18886174999999999</v>
      </c>
      <c r="G7762" s="292">
        <v>0.17548050000000001</v>
      </c>
      <c r="H7762" s="68">
        <v>0.20145253333333332</v>
      </c>
      <c r="I7762" s="68">
        <v>0.18717919999999999</v>
      </c>
      <c r="T7762" s="91"/>
      <c r="U7762" s="91"/>
      <c r="AA7762" s="91"/>
      <c r="AB7762" s="91"/>
      <c r="AC7762" s="91"/>
      <c r="AD7762" s="91"/>
      <c r="AE7762" s="91"/>
      <c r="AF7762" s="91"/>
    </row>
    <row r="7763" spans="1:32" x14ac:dyDescent="0.3">
      <c r="A7763" s="65">
        <v>0</v>
      </c>
      <c r="B7763" s="10">
        <v>7760</v>
      </c>
      <c r="C7763" s="71">
        <v>0.77600000000000002</v>
      </c>
      <c r="D7763" s="74">
        <v>755447</v>
      </c>
      <c r="E7763" s="61">
        <v>701922</v>
      </c>
      <c r="F7763" s="68">
        <v>0.18886174999999999</v>
      </c>
      <c r="G7763" s="292">
        <v>0.17548050000000001</v>
      </c>
      <c r="H7763" s="68">
        <v>0.20145253333333332</v>
      </c>
      <c r="I7763" s="68">
        <v>0.18717919999999999</v>
      </c>
      <c r="T7763" s="91"/>
      <c r="U7763" s="91"/>
      <c r="AA7763" s="91"/>
      <c r="AB7763" s="91"/>
      <c r="AC7763" s="91"/>
      <c r="AD7763" s="91"/>
      <c r="AE7763" s="91"/>
      <c r="AF7763" s="91"/>
    </row>
    <row r="7764" spans="1:32" x14ac:dyDescent="0.3">
      <c r="A7764" s="65">
        <v>0</v>
      </c>
      <c r="B7764" s="10">
        <v>7761</v>
      </c>
      <c r="C7764" s="71">
        <v>0.77610000000000001</v>
      </c>
      <c r="D7764" s="74">
        <v>755447</v>
      </c>
      <c r="E7764" s="61">
        <v>701922</v>
      </c>
      <c r="F7764" s="68">
        <v>0.18886174999999999</v>
      </c>
      <c r="G7764" s="292">
        <v>0.17548050000000001</v>
      </c>
      <c r="H7764" s="68">
        <v>0.20145253333333332</v>
      </c>
      <c r="I7764" s="68">
        <v>0.18717919999999999</v>
      </c>
      <c r="T7764" s="91"/>
      <c r="U7764" s="91"/>
      <c r="AA7764" s="91"/>
      <c r="AB7764" s="91"/>
      <c r="AC7764" s="91"/>
      <c r="AD7764" s="91"/>
      <c r="AE7764" s="91"/>
      <c r="AF7764" s="91"/>
    </row>
    <row r="7765" spans="1:32" x14ac:dyDescent="0.3">
      <c r="A7765" s="65">
        <v>0</v>
      </c>
      <c r="B7765" s="10">
        <v>7762</v>
      </c>
      <c r="C7765" s="71">
        <v>0.7762</v>
      </c>
      <c r="D7765" s="74">
        <v>755447</v>
      </c>
      <c r="E7765" s="61">
        <v>701922</v>
      </c>
      <c r="F7765" s="68">
        <v>0.18886174999999999</v>
      </c>
      <c r="G7765" s="292">
        <v>0.17548050000000001</v>
      </c>
      <c r="H7765" s="68">
        <v>0.20145253333333332</v>
      </c>
      <c r="I7765" s="68">
        <v>0.18717919999999999</v>
      </c>
      <c r="T7765" s="91"/>
      <c r="U7765" s="91"/>
      <c r="AA7765" s="91"/>
      <c r="AB7765" s="91"/>
      <c r="AC7765" s="91"/>
      <c r="AD7765" s="91"/>
      <c r="AE7765" s="91"/>
      <c r="AF7765" s="91"/>
    </row>
    <row r="7766" spans="1:32" x14ac:dyDescent="0.3">
      <c r="A7766" s="65">
        <v>0</v>
      </c>
      <c r="B7766" s="10">
        <v>7763</v>
      </c>
      <c r="C7766" s="71">
        <v>0.77629999999999999</v>
      </c>
      <c r="D7766" s="74">
        <v>755447</v>
      </c>
      <c r="E7766" s="61">
        <v>701922</v>
      </c>
      <c r="F7766" s="68">
        <v>0.18886174999999999</v>
      </c>
      <c r="G7766" s="292">
        <v>0.17548050000000001</v>
      </c>
      <c r="H7766" s="68">
        <v>0.20145253333333332</v>
      </c>
      <c r="I7766" s="68">
        <v>0.18717919999999999</v>
      </c>
      <c r="T7766" s="91"/>
      <c r="U7766" s="91"/>
      <c r="AA7766" s="91"/>
      <c r="AB7766" s="91"/>
      <c r="AC7766" s="91"/>
      <c r="AD7766" s="91"/>
      <c r="AE7766" s="91"/>
      <c r="AF7766" s="91"/>
    </row>
    <row r="7767" spans="1:32" x14ac:dyDescent="0.3">
      <c r="A7767" s="65">
        <v>0</v>
      </c>
      <c r="B7767" s="10">
        <v>7764</v>
      </c>
      <c r="C7767" s="71">
        <v>0.77639999999999998</v>
      </c>
      <c r="D7767" s="74">
        <v>755447</v>
      </c>
      <c r="E7767" s="61">
        <v>701922</v>
      </c>
      <c r="F7767" s="68">
        <v>0.18886174999999999</v>
      </c>
      <c r="G7767" s="292">
        <v>0.17548050000000001</v>
      </c>
      <c r="H7767" s="68">
        <v>0.20145253333333332</v>
      </c>
      <c r="I7767" s="68">
        <v>0.18717919999999999</v>
      </c>
      <c r="T7767" s="91"/>
      <c r="U7767" s="91"/>
      <c r="AA7767" s="91"/>
      <c r="AB7767" s="91"/>
      <c r="AC7767" s="91"/>
      <c r="AD7767" s="91"/>
      <c r="AE7767" s="91"/>
      <c r="AF7767" s="91"/>
    </row>
    <row r="7768" spans="1:32" x14ac:dyDescent="0.3">
      <c r="A7768" s="65">
        <v>0</v>
      </c>
      <c r="B7768" s="10">
        <v>7765</v>
      </c>
      <c r="C7768" s="71">
        <v>0.77649999999999997</v>
      </c>
      <c r="D7768" s="74">
        <v>755447</v>
      </c>
      <c r="E7768" s="61">
        <v>701922</v>
      </c>
      <c r="F7768" s="68">
        <v>0.18886174999999999</v>
      </c>
      <c r="G7768" s="292">
        <v>0.17548050000000001</v>
      </c>
      <c r="H7768" s="68">
        <v>0.20145253333333332</v>
      </c>
      <c r="I7768" s="68">
        <v>0.18717919999999999</v>
      </c>
      <c r="T7768" s="91"/>
      <c r="U7768" s="91"/>
      <c r="AA7768" s="91"/>
      <c r="AB7768" s="91"/>
      <c r="AC7768" s="91"/>
      <c r="AD7768" s="91"/>
      <c r="AE7768" s="91"/>
      <c r="AF7768" s="91"/>
    </row>
    <row r="7769" spans="1:32" x14ac:dyDescent="0.3">
      <c r="A7769" s="65">
        <v>0</v>
      </c>
      <c r="B7769" s="10">
        <v>7766</v>
      </c>
      <c r="C7769" s="71">
        <v>0.77659999999999996</v>
      </c>
      <c r="D7769" s="74">
        <v>755447</v>
      </c>
      <c r="E7769" s="61">
        <v>701922</v>
      </c>
      <c r="F7769" s="68">
        <v>0.18886174999999999</v>
      </c>
      <c r="G7769" s="292">
        <v>0.17548050000000001</v>
      </c>
      <c r="H7769" s="68">
        <v>0.20145253333333332</v>
      </c>
      <c r="I7769" s="68">
        <v>0.18717919999999999</v>
      </c>
      <c r="T7769" s="91"/>
      <c r="U7769" s="91"/>
      <c r="AA7769" s="91"/>
      <c r="AB7769" s="91"/>
      <c r="AC7769" s="91"/>
      <c r="AD7769" s="91"/>
      <c r="AE7769" s="91"/>
      <c r="AF7769" s="91"/>
    </row>
    <row r="7770" spans="1:32" x14ac:dyDescent="0.3">
      <c r="A7770" s="65">
        <v>0</v>
      </c>
      <c r="B7770" s="10">
        <v>7767</v>
      </c>
      <c r="C7770" s="71">
        <v>0.77669999999999995</v>
      </c>
      <c r="D7770" s="74">
        <v>755447</v>
      </c>
      <c r="E7770" s="61">
        <v>701922</v>
      </c>
      <c r="F7770" s="68">
        <v>0.18886174999999999</v>
      </c>
      <c r="G7770" s="292">
        <v>0.17548050000000001</v>
      </c>
      <c r="H7770" s="68">
        <v>0.20145253333333332</v>
      </c>
      <c r="I7770" s="68">
        <v>0.18717919999999999</v>
      </c>
      <c r="T7770" s="91"/>
      <c r="U7770" s="91"/>
      <c r="AA7770" s="91"/>
      <c r="AB7770" s="91"/>
      <c r="AC7770" s="91"/>
      <c r="AD7770" s="91"/>
      <c r="AE7770" s="91"/>
      <c r="AF7770" s="91"/>
    </row>
    <row r="7771" spans="1:32" x14ac:dyDescent="0.3">
      <c r="A7771" s="65">
        <v>0</v>
      </c>
      <c r="B7771" s="10">
        <v>7768</v>
      </c>
      <c r="C7771" s="71">
        <v>0.77680000000000005</v>
      </c>
      <c r="D7771" s="74">
        <v>755447</v>
      </c>
      <c r="E7771" s="61">
        <v>701922</v>
      </c>
      <c r="F7771" s="68">
        <v>0.18886174999999999</v>
      </c>
      <c r="G7771" s="292">
        <v>0.17548050000000001</v>
      </c>
      <c r="H7771" s="68">
        <v>0.20145253333333332</v>
      </c>
      <c r="I7771" s="68">
        <v>0.18717919999999999</v>
      </c>
      <c r="T7771" s="91"/>
      <c r="U7771" s="91"/>
      <c r="AA7771" s="91"/>
      <c r="AB7771" s="91"/>
      <c r="AC7771" s="91"/>
      <c r="AD7771" s="91"/>
      <c r="AE7771" s="91"/>
      <c r="AF7771" s="91"/>
    </row>
    <row r="7772" spans="1:32" x14ac:dyDescent="0.3">
      <c r="A7772" s="65">
        <v>0</v>
      </c>
      <c r="B7772" s="10">
        <v>7769</v>
      </c>
      <c r="C7772" s="71">
        <v>0.77690000000000003</v>
      </c>
      <c r="D7772" s="74">
        <v>755447</v>
      </c>
      <c r="E7772" s="61">
        <v>701922</v>
      </c>
      <c r="F7772" s="68">
        <v>0.18886174999999999</v>
      </c>
      <c r="G7772" s="292">
        <v>0.17548050000000001</v>
      </c>
      <c r="H7772" s="68">
        <v>0.20145253333333332</v>
      </c>
      <c r="I7772" s="68">
        <v>0.18717919999999999</v>
      </c>
      <c r="T7772" s="91"/>
      <c r="U7772" s="91"/>
      <c r="AA7772" s="91"/>
      <c r="AB7772" s="91"/>
      <c r="AC7772" s="91"/>
      <c r="AD7772" s="91"/>
      <c r="AE7772" s="91"/>
      <c r="AF7772" s="91"/>
    </row>
    <row r="7773" spans="1:32" x14ac:dyDescent="0.3">
      <c r="A7773" s="65">
        <v>0</v>
      </c>
      <c r="B7773" s="10">
        <v>7770</v>
      </c>
      <c r="C7773" s="71">
        <v>0.77700000000000002</v>
      </c>
      <c r="D7773" s="74">
        <v>755447</v>
      </c>
      <c r="E7773" s="61">
        <v>701922</v>
      </c>
      <c r="F7773" s="68">
        <v>0.18886174999999999</v>
      </c>
      <c r="G7773" s="292">
        <v>0.17548050000000001</v>
      </c>
      <c r="H7773" s="68">
        <v>0.20145253333333332</v>
      </c>
      <c r="I7773" s="68">
        <v>0.18717919999999999</v>
      </c>
      <c r="T7773" s="91"/>
      <c r="U7773" s="91"/>
      <c r="AA7773" s="91"/>
      <c r="AB7773" s="91"/>
      <c r="AC7773" s="91"/>
      <c r="AD7773" s="91"/>
      <c r="AE7773" s="91"/>
      <c r="AF7773" s="91"/>
    </row>
    <row r="7774" spans="1:32" x14ac:dyDescent="0.3">
      <c r="A7774" s="65">
        <v>0</v>
      </c>
      <c r="B7774" s="10">
        <v>7771</v>
      </c>
      <c r="C7774" s="71">
        <v>0.77710000000000001</v>
      </c>
      <c r="D7774" s="74">
        <v>755447</v>
      </c>
      <c r="E7774" s="61">
        <v>701922</v>
      </c>
      <c r="F7774" s="68">
        <v>0.18886174999999999</v>
      </c>
      <c r="G7774" s="292">
        <v>0.17548050000000001</v>
      </c>
      <c r="H7774" s="68">
        <v>0.20145253333333332</v>
      </c>
      <c r="I7774" s="68">
        <v>0.18717919999999999</v>
      </c>
      <c r="T7774" s="91"/>
      <c r="U7774" s="91"/>
      <c r="AA7774" s="91"/>
      <c r="AB7774" s="91"/>
      <c r="AC7774" s="91"/>
      <c r="AD7774" s="91"/>
      <c r="AE7774" s="91"/>
      <c r="AF7774" s="91"/>
    </row>
    <row r="7775" spans="1:32" x14ac:dyDescent="0.3">
      <c r="A7775" s="65">
        <v>0</v>
      </c>
      <c r="B7775" s="10">
        <v>7772</v>
      </c>
      <c r="C7775" s="71">
        <v>0.7772</v>
      </c>
      <c r="D7775" s="74">
        <v>755447</v>
      </c>
      <c r="E7775" s="61">
        <v>701922</v>
      </c>
      <c r="F7775" s="68">
        <v>0.18886174999999999</v>
      </c>
      <c r="G7775" s="292">
        <v>0.17548050000000001</v>
      </c>
      <c r="H7775" s="68">
        <v>0.20145253333333332</v>
      </c>
      <c r="I7775" s="68">
        <v>0.18717919999999999</v>
      </c>
      <c r="T7775" s="91"/>
      <c r="U7775" s="91"/>
      <c r="AA7775" s="91"/>
      <c r="AB7775" s="91"/>
      <c r="AC7775" s="91"/>
      <c r="AD7775" s="91"/>
      <c r="AE7775" s="91"/>
      <c r="AF7775" s="91"/>
    </row>
    <row r="7776" spans="1:32" x14ac:dyDescent="0.3">
      <c r="A7776" s="65">
        <v>0</v>
      </c>
      <c r="B7776" s="10">
        <v>7773</v>
      </c>
      <c r="C7776" s="71">
        <v>0.77729999999999999</v>
      </c>
      <c r="D7776" s="74">
        <v>755447</v>
      </c>
      <c r="E7776" s="61">
        <v>701922</v>
      </c>
      <c r="F7776" s="68">
        <v>0.18886174999999999</v>
      </c>
      <c r="G7776" s="292">
        <v>0.17548050000000001</v>
      </c>
      <c r="H7776" s="68">
        <v>0.20145253333333332</v>
      </c>
      <c r="I7776" s="68">
        <v>0.18717919999999999</v>
      </c>
      <c r="T7776" s="91"/>
      <c r="U7776" s="91"/>
      <c r="AA7776" s="91"/>
      <c r="AB7776" s="91"/>
      <c r="AC7776" s="91"/>
      <c r="AD7776" s="91"/>
      <c r="AE7776" s="91"/>
      <c r="AF7776" s="91"/>
    </row>
    <row r="7777" spans="1:32" x14ac:dyDescent="0.3">
      <c r="A7777" s="65">
        <v>0</v>
      </c>
      <c r="B7777" s="10">
        <v>7774</v>
      </c>
      <c r="C7777" s="71">
        <v>0.77739999999999998</v>
      </c>
      <c r="D7777" s="74">
        <v>755447</v>
      </c>
      <c r="E7777" s="61">
        <v>701922</v>
      </c>
      <c r="F7777" s="68">
        <v>0.18886174999999999</v>
      </c>
      <c r="G7777" s="292">
        <v>0.17548050000000001</v>
      </c>
      <c r="H7777" s="68">
        <v>0.20145253333333332</v>
      </c>
      <c r="I7777" s="68">
        <v>0.18717919999999999</v>
      </c>
      <c r="T7777" s="91"/>
      <c r="U7777" s="91"/>
      <c r="AA7777" s="91"/>
      <c r="AB7777" s="91"/>
      <c r="AC7777" s="91"/>
      <c r="AD7777" s="91"/>
      <c r="AE7777" s="91"/>
      <c r="AF7777" s="91"/>
    </row>
    <row r="7778" spans="1:32" x14ac:dyDescent="0.3">
      <c r="A7778" s="65">
        <v>0</v>
      </c>
      <c r="B7778" s="10">
        <v>7775</v>
      </c>
      <c r="C7778" s="71">
        <v>0.77749999999999997</v>
      </c>
      <c r="D7778" s="74">
        <v>755447</v>
      </c>
      <c r="E7778" s="61">
        <v>701922</v>
      </c>
      <c r="F7778" s="68">
        <v>0.18886174999999999</v>
      </c>
      <c r="G7778" s="292">
        <v>0.17548050000000001</v>
      </c>
      <c r="H7778" s="68">
        <v>0.20145253333333332</v>
      </c>
      <c r="I7778" s="68">
        <v>0.18717919999999999</v>
      </c>
      <c r="T7778" s="91"/>
      <c r="U7778" s="91"/>
      <c r="AA7778" s="91"/>
      <c r="AB7778" s="91"/>
      <c r="AC7778" s="91"/>
      <c r="AD7778" s="91"/>
      <c r="AE7778" s="91"/>
      <c r="AF7778" s="91"/>
    </row>
    <row r="7779" spans="1:32" x14ac:dyDescent="0.3">
      <c r="A7779" s="65">
        <v>0</v>
      </c>
      <c r="B7779" s="10">
        <v>7776</v>
      </c>
      <c r="C7779" s="71">
        <v>0.77759999999999996</v>
      </c>
      <c r="D7779" s="74">
        <v>755447</v>
      </c>
      <c r="E7779" s="61">
        <v>701922</v>
      </c>
      <c r="F7779" s="68">
        <v>0.18886174999999999</v>
      </c>
      <c r="G7779" s="292">
        <v>0.17548050000000001</v>
      </c>
      <c r="H7779" s="68">
        <v>0.20145253333333332</v>
      </c>
      <c r="I7779" s="68">
        <v>0.18717919999999999</v>
      </c>
      <c r="T7779" s="91"/>
      <c r="U7779" s="91"/>
      <c r="AA7779" s="91"/>
      <c r="AB7779" s="91"/>
      <c r="AC7779" s="91"/>
      <c r="AD7779" s="91"/>
      <c r="AE7779" s="91"/>
      <c r="AF7779" s="91"/>
    </row>
    <row r="7780" spans="1:32" x14ac:dyDescent="0.3">
      <c r="A7780" s="65">
        <v>0</v>
      </c>
      <c r="B7780" s="10">
        <v>7777</v>
      </c>
      <c r="C7780" s="71">
        <v>0.77769999999999995</v>
      </c>
      <c r="D7780" s="74">
        <v>755447</v>
      </c>
      <c r="E7780" s="61">
        <v>701922</v>
      </c>
      <c r="F7780" s="68">
        <v>0.18886174999999999</v>
      </c>
      <c r="G7780" s="292">
        <v>0.17548050000000001</v>
      </c>
      <c r="H7780" s="68">
        <v>0.20145253333333332</v>
      </c>
      <c r="I7780" s="68">
        <v>0.18717919999999999</v>
      </c>
      <c r="T7780" s="91"/>
      <c r="U7780" s="91"/>
      <c r="AA7780" s="91"/>
      <c r="AB7780" s="91"/>
      <c r="AC7780" s="91"/>
      <c r="AD7780" s="91"/>
      <c r="AE7780" s="91"/>
      <c r="AF7780" s="91"/>
    </row>
    <row r="7781" spans="1:32" x14ac:dyDescent="0.3">
      <c r="A7781" s="65">
        <v>0</v>
      </c>
      <c r="B7781" s="10">
        <v>7778</v>
      </c>
      <c r="C7781" s="71">
        <v>0.77780000000000005</v>
      </c>
      <c r="D7781" s="74">
        <v>755447</v>
      </c>
      <c r="E7781" s="61">
        <v>701922</v>
      </c>
      <c r="F7781" s="68">
        <v>0.18886174999999999</v>
      </c>
      <c r="G7781" s="292">
        <v>0.17548050000000001</v>
      </c>
      <c r="H7781" s="68">
        <v>0.20145253333333332</v>
      </c>
      <c r="I7781" s="68">
        <v>0.18717919999999999</v>
      </c>
      <c r="T7781" s="91"/>
      <c r="U7781" s="91"/>
      <c r="AA7781" s="91"/>
      <c r="AB7781" s="91"/>
      <c r="AC7781" s="91"/>
      <c r="AD7781" s="91"/>
      <c r="AE7781" s="91"/>
      <c r="AF7781" s="91"/>
    </row>
    <row r="7782" spans="1:32" x14ac:dyDescent="0.3">
      <c r="A7782" s="65">
        <v>0</v>
      </c>
      <c r="B7782" s="10">
        <v>7779</v>
      </c>
      <c r="C7782" s="71">
        <v>0.77790000000000004</v>
      </c>
      <c r="D7782" s="74">
        <v>755447</v>
      </c>
      <c r="E7782" s="61">
        <v>701922</v>
      </c>
      <c r="F7782" s="68">
        <v>0.18886174999999999</v>
      </c>
      <c r="G7782" s="292">
        <v>0.17548050000000001</v>
      </c>
      <c r="H7782" s="68">
        <v>0.20145253333333332</v>
      </c>
      <c r="I7782" s="68">
        <v>0.18717919999999999</v>
      </c>
      <c r="T7782" s="91"/>
      <c r="U7782" s="91"/>
      <c r="AA7782" s="91"/>
      <c r="AB7782" s="91"/>
      <c r="AC7782" s="91"/>
      <c r="AD7782" s="91"/>
      <c r="AE7782" s="91"/>
      <c r="AF7782" s="91"/>
    </row>
    <row r="7783" spans="1:32" x14ac:dyDescent="0.3">
      <c r="A7783" s="65">
        <v>0</v>
      </c>
      <c r="B7783" s="10">
        <v>7780</v>
      </c>
      <c r="C7783" s="71">
        <v>0.77800000000000002</v>
      </c>
      <c r="D7783" s="74">
        <v>755447</v>
      </c>
      <c r="E7783" s="61">
        <v>701922</v>
      </c>
      <c r="F7783" s="68">
        <v>0.18886174999999999</v>
      </c>
      <c r="G7783" s="292">
        <v>0.17548050000000001</v>
      </c>
      <c r="H7783" s="68">
        <v>0.20145253333333332</v>
      </c>
      <c r="I7783" s="68">
        <v>0.18717919999999999</v>
      </c>
      <c r="T7783" s="91"/>
      <c r="U7783" s="91"/>
      <c r="AA7783" s="91"/>
      <c r="AB7783" s="91"/>
      <c r="AC7783" s="91"/>
      <c r="AD7783" s="91"/>
      <c r="AE7783" s="91"/>
      <c r="AF7783" s="91"/>
    </row>
    <row r="7784" spans="1:32" x14ac:dyDescent="0.3">
      <c r="A7784" s="65">
        <v>0</v>
      </c>
      <c r="B7784" s="10">
        <v>7781</v>
      </c>
      <c r="C7784" s="71">
        <v>0.77810000000000001</v>
      </c>
      <c r="D7784" s="74">
        <v>755447</v>
      </c>
      <c r="E7784" s="61">
        <v>701922</v>
      </c>
      <c r="F7784" s="68">
        <v>0.18886174999999999</v>
      </c>
      <c r="G7784" s="292">
        <v>0.17548050000000001</v>
      </c>
      <c r="H7784" s="68">
        <v>0.20145253333333332</v>
      </c>
      <c r="I7784" s="68">
        <v>0.18717919999999999</v>
      </c>
      <c r="T7784" s="91"/>
      <c r="U7784" s="91"/>
      <c r="AA7784" s="91"/>
      <c r="AB7784" s="91"/>
      <c r="AC7784" s="91"/>
      <c r="AD7784" s="91"/>
      <c r="AE7784" s="91"/>
      <c r="AF7784" s="91"/>
    </row>
    <row r="7785" spans="1:32" x14ac:dyDescent="0.3">
      <c r="A7785" s="65">
        <v>0</v>
      </c>
      <c r="B7785" s="10">
        <v>7782</v>
      </c>
      <c r="C7785" s="71">
        <v>0.7782</v>
      </c>
      <c r="D7785" s="74">
        <v>755447</v>
      </c>
      <c r="E7785" s="61">
        <v>701922</v>
      </c>
      <c r="F7785" s="68">
        <v>0.18886174999999999</v>
      </c>
      <c r="G7785" s="292">
        <v>0.17548050000000001</v>
      </c>
      <c r="H7785" s="68">
        <v>0.20145253333333332</v>
      </c>
      <c r="I7785" s="68">
        <v>0.18717919999999999</v>
      </c>
      <c r="T7785" s="91"/>
      <c r="U7785" s="91"/>
      <c r="AA7785" s="91"/>
      <c r="AB7785" s="91"/>
      <c r="AC7785" s="91"/>
      <c r="AD7785" s="91"/>
      <c r="AE7785" s="91"/>
      <c r="AF7785" s="91"/>
    </row>
    <row r="7786" spans="1:32" x14ac:dyDescent="0.3">
      <c r="A7786" s="65">
        <v>0</v>
      </c>
      <c r="B7786" s="10">
        <v>7783</v>
      </c>
      <c r="C7786" s="71">
        <v>0.77829999999999999</v>
      </c>
      <c r="D7786" s="74">
        <v>755447</v>
      </c>
      <c r="E7786" s="61">
        <v>701922</v>
      </c>
      <c r="F7786" s="68">
        <v>0.18886174999999999</v>
      </c>
      <c r="G7786" s="292">
        <v>0.17548050000000001</v>
      </c>
      <c r="H7786" s="68">
        <v>0.20145253333333332</v>
      </c>
      <c r="I7786" s="68">
        <v>0.18717919999999999</v>
      </c>
      <c r="T7786" s="91"/>
      <c r="U7786" s="91"/>
      <c r="AA7786" s="91"/>
      <c r="AB7786" s="91"/>
      <c r="AC7786" s="91"/>
      <c r="AD7786" s="91"/>
      <c r="AE7786" s="91"/>
      <c r="AF7786" s="91"/>
    </row>
    <row r="7787" spans="1:32" x14ac:dyDescent="0.3">
      <c r="A7787" s="65">
        <v>0</v>
      </c>
      <c r="B7787" s="10">
        <v>7784</v>
      </c>
      <c r="C7787" s="71">
        <v>0.77839999999999998</v>
      </c>
      <c r="D7787" s="74">
        <v>755447</v>
      </c>
      <c r="E7787" s="61">
        <v>701922</v>
      </c>
      <c r="F7787" s="68">
        <v>0.18886174999999999</v>
      </c>
      <c r="G7787" s="292">
        <v>0.17548050000000001</v>
      </c>
      <c r="H7787" s="68">
        <v>0.20145253333333332</v>
      </c>
      <c r="I7787" s="68">
        <v>0.18717919999999999</v>
      </c>
      <c r="T7787" s="91"/>
      <c r="U7787" s="91"/>
      <c r="AA7787" s="91"/>
      <c r="AB7787" s="91"/>
      <c r="AC7787" s="91"/>
      <c r="AD7787" s="91"/>
      <c r="AE7787" s="91"/>
      <c r="AF7787" s="91"/>
    </row>
    <row r="7788" spans="1:32" x14ac:dyDescent="0.3">
      <c r="A7788" s="65">
        <v>0</v>
      </c>
      <c r="B7788" s="10">
        <v>7785</v>
      </c>
      <c r="C7788" s="71">
        <v>0.77849999999999997</v>
      </c>
      <c r="D7788" s="74">
        <v>755447</v>
      </c>
      <c r="E7788" s="61">
        <v>701922</v>
      </c>
      <c r="F7788" s="68">
        <v>0.18886174999999999</v>
      </c>
      <c r="G7788" s="292">
        <v>0.17548050000000001</v>
      </c>
      <c r="H7788" s="68">
        <v>0.20145253333333332</v>
      </c>
      <c r="I7788" s="68">
        <v>0.18717919999999999</v>
      </c>
      <c r="T7788" s="91"/>
      <c r="U7788" s="91"/>
      <c r="AA7788" s="91"/>
      <c r="AB7788" s="91"/>
      <c r="AC7788" s="91"/>
      <c r="AD7788" s="91"/>
      <c r="AE7788" s="91"/>
      <c r="AF7788" s="91"/>
    </row>
    <row r="7789" spans="1:32" x14ac:dyDescent="0.3">
      <c r="A7789" s="65">
        <v>0</v>
      </c>
      <c r="B7789" s="10">
        <v>7786</v>
      </c>
      <c r="C7789" s="71">
        <v>0.77859999999999996</v>
      </c>
      <c r="D7789" s="74">
        <v>755447</v>
      </c>
      <c r="E7789" s="61">
        <v>701922</v>
      </c>
      <c r="F7789" s="68">
        <v>0.18886174999999999</v>
      </c>
      <c r="G7789" s="292">
        <v>0.17548050000000001</v>
      </c>
      <c r="H7789" s="68">
        <v>0.20145253333333332</v>
      </c>
      <c r="I7789" s="68">
        <v>0.18717919999999999</v>
      </c>
      <c r="T7789" s="91"/>
      <c r="U7789" s="91"/>
      <c r="AA7789" s="91"/>
      <c r="AB7789" s="91"/>
      <c r="AC7789" s="91"/>
      <c r="AD7789" s="91"/>
      <c r="AE7789" s="91"/>
      <c r="AF7789" s="91"/>
    </row>
    <row r="7790" spans="1:32" x14ac:dyDescent="0.3">
      <c r="A7790" s="65">
        <v>0</v>
      </c>
      <c r="B7790" s="10">
        <v>7787</v>
      </c>
      <c r="C7790" s="71">
        <v>0.77869999999999995</v>
      </c>
      <c r="D7790" s="74">
        <v>755447</v>
      </c>
      <c r="E7790" s="61">
        <v>701922</v>
      </c>
      <c r="F7790" s="68">
        <v>0.18886174999999999</v>
      </c>
      <c r="G7790" s="292">
        <v>0.17548050000000001</v>
      </c>
      <c r="H7790" s="68">
        <v>0.20145253333333332</v>
      </c>
      <c r="I7790" s="68">
        <v>0.18717919999999999</v>
      </c>
      <c r="T7790" s="91"/>
      <c r="U7790" s="91"/>
      <c r="AA7790" s="91"/>
      <c r="AB7790" s="91"/>
      <c r="AC7790" s="91"/>
      <c r="AD7790" s="91"/>
      <c r="AE7790" s="91"/>
      <c r="AF7790" s="91"/>
    </row>
    <row r="7791" spans="1:32" x14ac:dyDescent="0.3">
      <c r="A7791" s="65">
        <v>0</v>
      </c>
      <c r="B7791" s="10">
        <v>7788</v>
      </c>
      <c r="C7791" s="71">
        <v>0.77880000000000005</v>
      </c>
      <c r="D7791" s="74">
        <v>755447</v>
      </c>
      <c r="E7791" s="61">
        <v>701922</v>
      </c>
      <c r="F7791" s="68">
        <v>0.18886174999999999</v>
      </c>
      <c r="G7791" s="292">
        <v>0.17548050000000001</v>
      </c>
      <c r="H7791" s="68">
        <v>0.20145253333333332</v>
      </c>
      <c r="I7791" s="68">
        <v>0.18717919999999999</v>
      </c>
      <c r="T7791" s="91"/>
      <c r="U7791" s="91"/>
      <c r="AA7791" s="91"/>
      <c r="AB7791" s="91"/>
      <c r="AC7791" s="91"/>
      <c r="AD7791" s="91"/>
      <c r="AE7791" s="91"/>
      <c r="AF7791" s="91"/>
    </row>
    <row r="7792" spans="1:32" x14ac:dyDescent="0.3">
      <c r="A7792" s="65">
        <v>0</v>
      </c>
      <c r="B7792" s="10">
        <v>7789</v>
      </c>
      <c r="C7792" s="71">
        <v>0.77890000000000004</v>
      </c>
      <c r="D7792" s="74">
        <v>755447</v>
      </c>
      <c r="E7792" s="61">
        <v>701922</v>
      </c>
      <c r="F7792" s="68">
        <v>0.18886174999999999</v>
      </c>
      <c r="G7792" s="292">
        <v>0.17548050000000001</v>
      </c>
      <c r="H7792" s="68">
        <v>0.20145253333333332</v>
      </c>
      <c r="I7792" s="68">
        <v>0.18717919999999999</v>
      </c>
      <c r="T7792" s="91"/>
      <c r="U7792" s="91"/>
      <c r="AA7792" s="91"/>
      <c r="AB7792" s="91"/>
      <c r="AC7792" s="91"/>
      <c r="AD7792" s="91"/>
      <c r="AE7792" s="91"/>
      <c r="AF7792" s="91"/>
    </row>
    <row r="7793" spans="1:32" x14ac:dyDescent="0.3">
      <c r="A7793" s="65">
        <v>0</v>
      </c>
      <c r="B7793" s="10">
        <v>7790</v>
      </c>
      <c r="C7793" s="71">
        <v>0.77900000000000003</v>
      </c>
      <c r="D7793" s="74">
        <v>755447</v>
      </c>
      <c r="E7793" s="61">
        <v>701922</v>
      </c>
      <c r="F7793" s="68">
        <v>0.18886174999999999</v>
      </c>
      <c r="G7793" s="292">
        <v>0.17548050000000001</v>
      </c>
      <c r="H7793" s="68">
        <v>0.20145253333333332</v>
      </c>
      <c r="I7793" s="68">
        <v>0.18717919999999999</v>
      </c>
      <c r="T7793" s="91"/>
      <c r="U7793" s="91"/>
      <c r="AA7793" s="91"/>
      <c r="AB7793" s="91"/>
      <c r="AC7793" s="91"/>
      <c r="AD7793" s="91"/>
      <c r="AE7793" s="91"/>
      <c r="AF7793" s="91"/>
    </row>
    <row r="7794" spans="1:32" x14ac:dyDescent="0.3">
      <c r="A7794" s="65">
        <v>0</v>
      </c>
      <c r="B7794" s="10">
        <v>7791</v>
      </c>
      <c r="C7794" s="71">
        <v>0.77910000000000001</v>
      </c>
      <c r="D7794" s="74">
        <v>755447</v>
      </c>
      <c r="E7794" s="61">
        <v>701922</v>
      </c>
      <c r="F7794" s="68">
        <v>0.18886174999999999</v>
      </c>
      <c r="G7794" s="292">
        <v>0.17548050000000001</v>
      </c>
      <c r="H7794" s="68">
        <v>0.20145253333333332</v>
      </c>
      <c r="I7794" s="68">
        <v>0.18717919999999999</v>
      </c>
      <c r="T7794" s="91"/>
      <c r="U7794" s="91"/>
      <c r="AA7794" s="91"/>
      <c r="AB7794" s="91"/>
      <c r="AC7794" s="91"/>
      <c r="AD7794" s="91"/>
      <c r="AE7794" s="91"/>
      <c r="AF7794" s="91"/>
    </row>
    <row r="7795" spans="1:32" x14ac:dyDescent="0.3">
      <c r="A7795" s="65">
        <v>0</v>
      </c>
      <c r="B7795" s="10">
        <v>7792</v>
      </c>
      <c r="C7795" s="71">
        <v>0.7792</v>
      </c>
      <c r="D7795" s="74">
        <v>755447</v>
      </c>
      <c r="E7795" s="61">
        <v>701922</v>
      </c>
      <c r="F7795" s="68">
        <v>0.18886174999999999</v>
      </c>
      <c r="G7795" s="292">
        <v>0.17548050000000001</v>
      </c>
      <c r="H7795" s="68">
        <v>0.20145253333333332</v>
      </c>
      <c r="I7795" s="68">
        <v>0.18717919999999999</v>
      </c>
      <c r="T7795" s="91"/>
      <c r="U7795" s="91"/>
      <c r="AA7795" s="91"/>
      <c r="AB7795" s="91"/>
      <c r="AC7795" s="91"/>
      <c r="AD7795" s="91"/>
      <c r="AE7795" s="91"/>
      <c r="AF7795" s="91"/>
    </row>
    <row r="7796" spans="1:32" x14ac:dyDescent="0.3">
      <c r="A7796" s="65">
        <v>0</v>
      </c>
      <c r="B7796" s="10">
        <v>7793</v>
      </c>
      <c r="C7796" s="71">
        <v>0.77929999999999999</v>
      </c>
      <c r="D7796" s="74">
        <v>755447</v>
      </c>
      <c r="E7796" s="61">
        <v>701922</v>
      </c>
      <c r="F7796" s="68">
        <v>0.18886174999999999</v>
      </c>
      <c r="G7796" s="292">
        <v>0.17548050000000001</v>
      </c>
      <c r="H7796" s="68">
        <v>0.20145253333333332</v>
      </c>
      <c r="I7796" s="68">
        <v>0.18717919999999999</v>
      </c>
      <c r="T7796" s="91"/>
      <c r="U7796" s="91"/>
      <c r="AA7796" s="91"/>
      <c r="AB7796" s="91"/>
      <c r="AC7796" s="91"/>
      <c r="AD7796" s="91"/>
      <c r="AE7796" s="91"/>
      <c r="AF7796" s="91"/>
    </row>
    <row r="7797" spans="1:32" x14ac:dyDescent="0.3">
      <c r="A7797" s="65">
        <v>0</v>
      </c>
      <c r="B7797" s="10">
        <v>7794</v>
      </c>
      <c r="C7797" s="71">
        <v>0.77939999999999998</v>
      </c>
      <c r="D7797" s="74">
        <v>755447</v>
      </c>
      <c r="E7797" s="61">
        <v>701922</v>
      </c>
      <c r="F7797" s="68">
        <v>0.18886174999999999</v>
      </c>
      <c r="G7797" s="292">
        <v>0.17548050000000001</v>
      </c>
      <c r="H7797" s="68">
        <v>0.20145253333333332</v>
      </c>
      <c r="I7797" s="68">
        <v>0.18717919999999999</v>
      </c>
      <c r="T7797" s="91"/>
      <c r="U7797" s="91"/>
      <c r="AA7797" s="91"/>
      <c r="AB7797" s="91"/>
      <c r="AC7797" s="91"/>
      <c r="AD7797" s="91"/>
      <c r="AE7797" s="91"/>
      <c r="AF7797" s="91"/>
    </row>
    <row r="7798" spans="1:32" x14ac:dyDescent="0.3">
      <c r="A7798" s="65">
        <v>0</v>
      </c>
      <c r="B7798" s="10">
        <v>7795</v>
      </c>
      <c r="C7798" s="71">
        <v>0.77949999999999997</v>
      </c>
      <c r="D7798" s="74">
        <v>755447</v>
      </c>
      <c r="E7798" s="61">
        <v>701922</v>
      </c>
      <c r="F7798" s="68">
        <v>0.18886174999999999</v>
      </c>
      <c r="G7798" s="292">
        <v>0.17548050000000001</v>
      </c>
      <c r="H7798" s="68">
        <v>0.20145253333333332</v>
      </c>
      <c r="I7798" s="68">
        <v>0.18717919999999999</v>
      </c>
      <c r="T7798" s="91"/>
      <c r="U7798" s="91"/>
      <c r="AA7798" s="91"/>
      <c r="AB7798" s="91"/>
      <c r="AC7798" s="91"/>
      <c r="AD7798" s="91"/>
      <c r="AE7798" s="91"/>
      <c r="AF7798" s="91"/>
    </row>
    <row r="7799" spans="1:32" x14ac:dyDescent="0.3">
      <c r="A7799" s="65">
        <v>0</v>
      </c>
      <c r="B7799" s="10">
        <v>7796</v>
      </c>
      <c r="C7799" s="71">
        <v>0.77959999999999996</v>
      </c>
      <c r="D7799" s="74">
        <v>755447</v>
      </c>
      <c r="E7799" s="61">
        <v>701922</v>
      </c>
      <c r="F7799" s="68">
        <v>0.18886174999999999</v>
      </c>
      <c r="G7799" s="292">
        <v>0.17548050000000001</v>
      </c>
      <c r="H7799" s="68">
        <v>0.20145253333333332</v>
      </c>
      <c r="I7799" s="68">
        <v>0.18717919999999999</v>
      </c>
      <c r="T7799" s="91"/>
      <c r="U7799" s="91"/>
      <c r="AA7799" s="91"/>
      <c r="AB7799" s="91"/>
      <c r="AC7799" s="91"/>
      <c r="AD7799" s="91"/>
      <c r="AE7799" s="91"/>
      <c r="AF7799" s="91"/>
    </row>
    <row r="7800" spans="1:32" x14ac:dyDescent="0.3">
      <c r="A7800" s="65">
        <v>0</v>
      </c>
      <c r="B7800" s="10">
        <v>7797</v>
      </c>
      <c r="C7800" s="71">
        <v>0.77969999999999995</v>
      </c>
      <c r="D7800" s="74">
        <v>755447</v>
      </c>
      <c r="E7800" s="61">
        <v>701922</v>
      </c>
      <c r="F7800" s="68">
        <v>0.18886174999999999</v>
      </c>
      <c r="G7800" s="292">
        <v>0.17548050000000001</v>
      </c>
      <c r="H7800" s="68">
        <v>0.20145253333333332</v>
      </c>
      <c r="I7800" s="68">
        <v>0.18717919999999999</v>
      </c>
      <c r="T7800" s="91"/>
      <c r="U7800" s="91"/>
      <c r="AA7800" s="91"/>
      <c r="AB7800" s="91"/>
      <c r="AC7800" s="91"/>
      <c r="AD7800" s="91"/>
      <c r="AE7800" s="91"/>
      <c r="AF7800" s="91"/>
    </row>
    <row r="7801" spans="1:32" x14ac:dyDescent="0.3">
      <c r="A7801" s="65">
        <v>0</v>
      </c>
      <c r="B7801" s="10">
        <v>7798</v>
      </c>
      <c r="C7801" s="71">
        <v>0.77980000000000005</v>
      </c>
      <c r="D7801" s="74">
        <v>755447</v>
      </c>
      <c r="E7801" s="61">
        <v>701922</v>
      </c>
      <c r="F7801" s="68">
        <v>0.18886174999999999</v>
      </c>
      <c r="G7801" s="292">
        <v>0.17548050000000001</v>
      </c>
      <c r="H7801" s="68">
        <v>0.20145253333333332</v>
      </c>
      <c r="I7801" s="68">
        <v>0.18717919999999999</v>
      </c>
      <c r="T7801" s="91"/>
      <c r="U7801" s="91"/>
      <c r="AA7801" s="91"/>
      <c r="AB7801" s="91"/>
      <c r="AC7801" s="91"/>
      <c r="AD7801" s="91"/>
      <c r="AE7801" s="91"/>
      <c r="AF7801" s="91"/>
    </row>
    <row r="7802" spans="1:32" x14ac:dyDescent="0.3">
      <c r="A7802" s="65">
        <v>0</v>
      </c>
      <c r="B7802" s="10">
        <v>7799</v>
      </c>
      <c r="C7802" s="71">
        <v>0.77990000000000004</v>
      </c>
      <c r="D7802" s="74">
        <v>755447</v>
      </c>
      <c r="E7802" s="61">
        <v>701922</v>
      </c>
      <c r="F7802" s="68">
        <v>0.18886174999999999</v>
      </c>
      <c r="G7802" s="292">
        <v>0.17548050000000001</v>
      </c>
      <c r="H7802" s="68">
        <v>0.20145253333333332</v>
      </c>
      <c r="I7802" s="68">
        <v>0.18717919999999999</v>
      </c>
      <c r="T7802" s="91"/>
      <c r="U7802" s="91"/>
      <c r="AA7802" s="91"/>
      <c r="AB7802" s="91"/>
      <c r="AC7802" s="91"/>
      <c r="AD7802" s="91"/>
      <c r="AE7802" s="91"/>
      <c r="AF7802" s="91"/>
    </row>
    <row r="7803" spans="1:32" x14ac:dyDescent="0.3">
      <c r="A7803" s="65">
        <v>0</v>
      </c>
      <c r="B7803" s="10">
        <v>7800</v>
      </c>
      <c r="C7803" s="71">
        <v>0.78</v>
      </c>
      <c r="D7803" s="74">
        <v>755447</v>
      </c>
      <c r="E7803" s="61">
        <v>701922</v>
      </c>
      <c r="F7803" s="68">
        <v>0.18886174999999999</v>
      </c>
      <c r="G7803" s="292">
        <v>0.17548050000000001</v>
      </c>
      <c r="H7803" s="68">
        <v>0.20145253333333332</v>
      </c>
      <c r="I7803" s="68">
        <v>0.18717919999999999</v>
      </c>
      <c r="T7803" s="91"/>
      <c r="U7803" s="91"/>
      <c r="AA7803" s="91"/>
      <c r="AB7803" s="91"/>
      <c r="AC7803" s="91"/>
      <c r="AD7803" s="91"/>
      <c r="AE7803" s="91"/>
      <c r="AF7803" s="91"/>
    </row>
    <row r="7804" spans="1:32" x14ac:dyDescent="0.3">
      <c r="A7804" s="65">
        <v>0</v>
      </c>
      <c r="B7804" s="10">
        <v>7801</v>
      </c>
      <c r="C7804" s="71">
        <v>0.78010000000000002</v>
      </c>
      <c r="D7804" s="74">
        <v>755447</v>
      </c>
      <c r="E7804" s="61">
        <v>701922</v>
      </c>
      <c r="F7804" s="68">
        <v>0.18886174999999999</v>
      </c>
      <c r="G7804" s="292">
        <v>0.17548050000000001</v>
      </c>
      <c r="H7804" s="68">
        <v>0.20145253333333332</v>
      </c>
      <c r="I7804" s="68">
        <v>0.18717919999999999</v>
      </c>
      <c r="T7804" s="91"/>
      <c r="U7804" s="91"/>
      <c r="AA7804" s="91"/>
      <c r="AB7804" s="91"/>
      <c r="AC7804" s="91"/>
      <c r="AD7804" s="91"/>
      <c r="AE7804" s="91"/>
      <c r="AF7804" s="91"/>
    </row>
    <row r="7805" spans="1:32" x14ac:dyDescent="0.3">
      <c r="A7805" s="65">
        <v>0</v>
      </c>
      <c r="B7805" s="10">
        <v>7802</v>
      </c>
      <c r="C7805" s="71">
        <v>0.7802</v>
      </c>
      <c r="D7805" s="74">
        <v>755447</v>
      </c>
      <c r="E7805" s="61">
        <v>701922</v>
      </c>
      <c r="F7805" s="68">
        <v>0.18886174999999999</v>
      </c>
      <c r="G7805" s="292">
        <v>0.17548050000000001</v>
      </c>
      <c r="H7805" s="68">
        <v>0.20145253333333332</v>
      </c>
      <c r="I7805" s="68">
        <v>0.18717919999999999</v>
      </c>
      <c r="T7805" s="91"/>
      <c r="U7805" s="91"/>
      <c r="AA7805" s="91"/>
      <c r="AB7805" s="91"/>
      <c r="AC7805" s="91"/>
      <c r="AD7805" s="91"/>
      <c r="AE7805" s="91"/>
      <c r="AF7805" s="91"/>
    </row>
    <row r="7806" spans="1:32" x14ac:dyDescent="0.3">
      <c r="A7806" s="65">
        <v>0</v>
      </c>
      <c r="B7806" s="10">
        <v>7803</v>
      </c>
      <c r="C7806" s="71">
        <v>0.78029999999999999</v>
      </c>
      <c r="D7806" s="74">
        <v>755447</v>
      </c>
      <c r="E7806" s="61">
        <v>701922</v>
      </c>
      <c r="F7806" s="68">
        <v>0.18886174999999999</v>
      </c>
      <c r="G7806" s="292">
        <v>0.17548050000000001</v>
      </c>
      <c r="H7806" s="68">
        <v>0.20145253333333332</v>
      </c>
      <c r="I7806" s="68">
        <v>0.18717919999999999</v>
      </c>
      <c r="T7806" s="91"/>
      <c r="U7806" s="91"/>
      <c r="AA7806" s="91"/>
      <c r="AB7806" s="91"/>
      <c r="AC7806" s="91"/>
      <c r="AD7806" s="91"/>
      <c r="AE7806" s="91"/>
      <c r="AF7806" s="91"/>
    </row>
    <row r="7807" spans="1:32" x14ac:dyDescent="0.3">
      <c r="A7807" s="65">
        <v>0</v>
      </c>
      <c r="B7807" s="10">
        <v>7804</v>
      </c>
      <c r="C7807" s="71">
        <v>0.78039999999999998</v>
      </c>
      <c r="D7807" s="74">
        <v>755447</v>
      </c>
      <c r="E7807" s="61">
        <v>701922</v>
      </c>
      <c r="F7807" s="68">
        <v>0.18886174999999999</v>
      </c>
      <c r="G7807" s="292">
        <v>0.17548050000000001</v>
      </c>
      <c r="H7807" s="68">
        <v>0.20145253333333332</v>
      </c>
      <c r="I7807" s="68">
        <v>0.18717919999999999</v>
      </c>
      <c r="T7807" s="91"/>
      <c r="U7807" s="91"/>
      <c r="AA7807" s="91"/>
      <c r="AB7807" s="91"/>
      <c r="AC7807" s="91"/>
      <c r="AD7807" s="91"/>
      <c r="AE7807" s="91"/>
      <c r="AF7807" s="91"/>
    </row>
    <row r="7808" spans="1:32" x14ac:dyDescent="0.3">
      <c r="A7808" s="65">
        <v>0</v>
      </c>
      <c r="B7808" s="10">
        <v>7805</v>
      </c>
      <c r="C7808" s="71">
        <v>0.78049999999999997</v>
      </c>
      <c r="D7808" s="74">
        <v>755447</v>
      </c>
      <c r="E7808" s="61">
        <v>701922</v>
      </c>
      <c r="F7808" s="68">
        <v>0.18886174999999999</v>
      </c>
      <c r="G7808" s="292">
        <v>0.17548050000000001</v>
      </c>
      <c r="H7808" s="68">
        <v>0.20145253333333332</v>
      </c>
      <c r="I7808" s="68">
        <v>0.18717919999999999</v>
      </c>
      <c r="T7808" s="91"/>
      <c r="U7808" s="91"/>
      <c r="AA7808" s="91"/>
      <c r="AB7808" s="91"/>
      <c r="AC7808" s="91"/>
      <c r="AD7808" s="91"/>
      <c r="AE7808" s="91"/>
      <c r="AF7808" s="91"/>
    </row>
    <row r="7809" spans="1:32" x14ac:dyDescent="0.3">
      <c r="A7809" s="65">
        <v>0</v>
      </c>
      <c r="B7809" s="10">
        <v>7806</v>
      </c>
      <c r="C7809" s="71">
        <v>0.78059999999999996</v>
      </c>
      <c r="D7809" s="74">
        <v>755447</v>
      </c>
      <c r="E7809" s="61">
        <v>701922</v>
      </c>
      <c r="F7809" s="68">
        <v>0.18886174999999999</v>
      </c>
      <c r="G7809" s="292">
        <v>0.17548050000000001</v>
      </c>
      <c r="H7809" s="68">
        <v>0.20145253333333332</v>
      </c>
      <c r="I7809" s="68">
        <v>0.18717919999999999</v>
      </c>
      <c r="T7809" s="91"/>
      <c r="U7809" s="91"/>
      <c r="AA7809" s="91"/>
      <c r="AB7809" s="91"/>
      <c r="AC7809" s="91"/>
      <c r="AD7809" s="91"/>
      <c r="AE7809" s="91"/>
      <c r="AF7809" s="91"/>
    </row>
    <row r="7810" spans="1:32" x14ac:dyDescent="0.3">
      <c r="A7810" s="65">
        <v>0</v>
      </c>
      <c r="B7810" s="10">
        <v>7807</v>
      </c>
      <c r="C7810" s="71">
        <v>0.78069999999999995</v>
      </c>
      <c r="D7810" s="74">
        <v>755447</v>
      </c>
      <c r="E7810" s="61">
        <v>701922</v>
      </c>
      <c r="F7810" s="68">
        <v>0.18886174999999999</v>
      </c>
      <c r="G7810" s="292">
        <v>0.17548050000000001</v>
      </c>
      <c r="H7810" s="68">
        <v>0.20145253333333332</v>
      </c>
      <c r="I7810" s="68">
        <v>0.18717919999999999</v>
      </c>
      <c r="T7810" s="91"/>
      <c r="U7810" s="91"/>
      <c r="AA7810" s="91"/>
      <c r="AB7810" s="91"/>
      <c r="AC7810" s="91"/>
      <c r="AD7810" s="91"/>
      <c r="AE7810" s="91"/>
      <c r="AF7810" s="91"/>
    </row>
    <row r="7811" spans="1:32" x14ac:dyDescent="0.3">
      <c r="A7811" s="65">
        <v>0</v>
      </c>
      <c r="B7811" s="10">
        <v>7808</v>
      </c>
      <c r="C7811" s="71">
        <v>0.78080000000000005</v>
      </c>
      <c r="D7811" s="74">
        <v>755447</v>
      </c>
      <c r="E7811" s="61">
        <v>701922</v>
      </c>
      <c r="F7811" s="68">
        <v>0.18886174999999999</v>
      </c>
      <c r="G7811" s="292">
        <v>0.17548050000000001</v>
      </c>
      <c r="H7811" s="68">
        <v>0.20145253333333332</v>
      </c>
      <c r="I7811" s="68">
        <v>0.18717919999999999</v>
      </c>
      <c r="T7811" s="91"/>
      <c r="U7811" s="91"/>
      <c r="AA7811" s="91"/>
      <c r="AB7811" s="91"/>
      <c r="AC7811" s="91"/>
      <c r="AD7811" s="91"/>
      <c r="AE7811" s="91"/>
      <c r="AF7811" s="91"/>
    </row>
    <row r="7812" spans="1:32" x14ac:dyDescent="0.3">
      <c r="A7812" s="65">
        <v>0</v>
      </c>
      <c r="B7812" s="10">
        <v>7809</v>
      </c>
      <c r="C7812" s="71">
        <v>0.78090000000000004</v>
      </c>
      <c r="D7812" s="74">
        <v>755447</v>
      </c>
      <c r="E7812" s="61">
        <v>701922</v>
      </c>
      <c r="F7812" s="68">
        <v>0.18886174999999999</v>
      </c>
      <c r="G7812" s="292">
        <v>0.17548050000000001</v>
      </c>
      <c r="H7812" s="68">
        <v>0.20145253333333332</v>
      </c>
      <c r="I7812" s="68">
        <v>0.18717919999999999</v>
      </c>
      <c r="T7812" s="91"/>
      <c r="U7812" s="91"/>
      <c r="AA7812" s="91"/>
      <c r="AB7812" s="91"/>
      <c r="AC7812" s="91"/>
      <c r="AD7812" s="91"/>
      <c r="AE7812" s="91"/>
      <c r="AF7812" s="91"/>
    </row>
    <row r="7813" spans="1:32" x14ac:dyDescent="0.3">
      <c r="A7813" s="65">
        <v>0</v>
      </c>
      <c r="B7813" s="10">
        <v>7810</v>
      </c>
      <c r="C7813" s="71">
        <v>0.78100000000000003</v>
      </c>
      <c r="D7813" s="74">
        <v>755447</v>
      </c>
      <c r="E7813" s="61">
        <v>701922</v>
      </c>
      <c r="F7813" s="68">
        <v>0.18886174999999999</v>
      </c>
      <c r="G7813" s="292">
        <v>0.17548050000000001</v>
      </c>
      <c r="H7813" s="68">
        <v>0.20145253333333332</v>
      </c>
      <c r="I7813" s="68">
        <v>0.18717919999999999</v>
      </c>
      <c r="T7813" s="91"/>
      <c r="U7813" s="91"/>
      <c r="AA7813" s="91"/>
      <c r="AB7813" s="91"/>
      <c r="AC7813" s="91"/>
      <c r="AD7813" s="91"/>
      <c r="AE7813" s="91"/>
      <c r="AF7813" s="91"/>
    </row>
    <row r="7814" spans="1:32" x14ac:dyDescent="0.3">
      <c r="A7814" s="65">
        <v>0</v>
      </c>
      <c r="B7814" s="10">
        <v>7811</v>
      </c>
      <c r="C7814" s="71">
        <v>0.78110000000000002</v>
      </c>
      <c r="D7814" s="74">
        <v>755447</v>
      </c>
      <c r="E7814" s="61">
        <v>701922</v>
      </c>
      <c r="F7814" s="68">
        <v>0.18886174999999999</v>
      </c>
      <c r="G7814" s="292">
        <v>0.17548050000000001</v>
      </c>
      <c r="H7814" s="68">
        <v>0.20145253333333332</v>
      </c>
      <c r="I7814" s="68">
        <v>0.18717919999999999</v>
      </c>
      <c r="T7814" s="91"/>
      <c r="U7814" s="91"/>
      <c r="AA7814" s="91"/>
      <c r="AB7814" s="91"/>
      <c r="AC7814" s="91"/>
      <c r="AD7814" s="91"/>
      <c r="AE7814" s="91"/>
      <c r="AF7814" s="91"/>
    </row>
    <row r="7815" spans="1:32" x14ac:dyDescent="0.3">
      <c r="A7815" s="65">
        <v>0</v>
      </c>
      <c r="B7815" s="10">
        <v>7812</v>
      </c>
      <c r="C7815" s="71">
        <v>0.78120000000000001</v>
      </c>
      <c r="D7815" s="74">
        <v>755447</v>
      </c>
      <c r="E7815" s="61">
        <v>701922</v>
      </c>
      <c r="F7815" s="68">
        <v>0.18886174999999999</v>
      </c>
      <c r="G7815" s="292">
        <v>0.17548050000000001</v>
      </c>
      <c r="H7815" s="68">
        <v>0.20145253333333332</v>
      </c>
      <c r="I7815" s="68">
        <v>0.18717919999999999</v>
      </c>
      <c r="T7815" s="91"/>
      <c r="U7815" s="91"/>
      <c r="AA7815" s="91"/>
      <c r="AB7815" s="91"/>
      <c r="AC7815" s="91"/>
      <c r="AD7815" s="91"/>
      <c r="AE7815" s="91"/>
      <c r="AF7815" s="91"/>
    </row>
    <row r="7816" spans="1:32" x14ac:dyDescent="0.3">
      <c r="A7816" s="65">
        <v>0</v>
      </c>
      <c r="B7816" s="10">
        <v>7813</v>
      </c>
      <c r="C7816" s="71">
        <v>0.78129999999999999</v>
      </c>
      <c r="D7816" s="74">
        <v>755447</v>
      </c>
      <c r="E7816" s="61">
        <v>701922</v>
      </c>
      <c r="F7816" s="68">
        <v>0.18886174999999999</v>
      </c>
      <c r="G7816" s="292">
        <v>0.17548050000000001</v>
      </c>
      <c r="H7816" s="68">
        <v>0.20145253333333332</v>
      </c>
      <c r="I7816" s="68">
        <v>0.18717919999999999</v>
      </c>
      <c r="T7816" s="91"/>
      <c r="U7816" s="91"/>
      <c r="AA7816" s="91"/>
      <c r="AB7816" s="91"/>
      <c r="AC7816" s="91"/>
      <c r="AD7816" s="91"/>
      <c r="AE7816" s="91"/>
      <c r="AF7816" s="91"/>
    </row>
    <row r="7817" spans="1:32" x14ac:dyDescent="0.3">
      <c r="A7817" s="65">
        <v>0</v>
      </c>
      <c r="B7817" s="10">
        <v>7814</v>
      </c>
      <c r="C7817" s="71">
        <v>0.78139999999999998</v>
      </c>
      <c r="D7817" s="74">
        <v>755447</v>
      </c>
      <c r="E7817" s="61">
        <v>701922</v>
      </c>
      <c r="F7817" s="68">
        <v>0.18886174999999999</v>
      </c>
      <c r="G7817" s="292">
        <v>0.17548050000000001</v>
      </c>
      <c r="H7817" s="68">
        <v>0.20145253333333332</v>
      </c>
      <c r="I7817" s="68">
        <v>0.18717919999999999</v>
      </c>
      <c r="T7817" s="91"/>
      <c r="U7817" s="91"/>
      <c r="AA7817" s="91"/>
      <c r="AB7817" s="91"/>
      <c r="AC7817" s="91"/>
      <c r="AD7817" s="91"/>
      <c r="AE7817" s="91"/>
      <c r="AF7817" s="91"/>
    </row>
    <row r="7818" spans="1:32" x14ac:dyDescent="0.3">
      <c r="A7818" s="65">
        <v>0</v>
      </c>
      <c r="B7818" s="10">
        <v>7815</v>
      </c>
      <c r="C7818" s="71">
        <v>0.78149999999999997</v>
      </c>
      <c r="D7818" s="74">
        <v>755447</v>
      </c>
      <c r="E7818" s="61">
        <v>701922</v>
      </c>
      <c r="F7818" s="68">
        <v>0.18886174999999999</v>
      </c>
      <c r="G7818" s="292">
        <v>0.17548050000000001</v>
      </c>
      <c r="H7818" s="68">
        <v>0.20145253333333332</v>
      </c>
      <c r="I7818" s="68">
        <v>0.18717919999999999</v>
      </c>
      <c r="T7818" s="91"/>
      <c r="U7818" s="91"/>
      <c r="AA7818" s="91"/>
      <c r="AB7818" s="91"/>
      <c r="AC7818" s="91"/>
      <c r="AD7818" s="91"/>
      <c r="AE7818" s="91"/>
      <c r="AF7818" s="91"/>
    </row>
    <row r="7819" spans="1:32" x14ac:dyDescent="0.3">
      <c r="A7819" s="65">
        <v>0</v>
      </c>
      <c r="B7819" s="10">
        <v>7816</v>
      </c>
      <c r="C7819" s="71">
        <v>0.78159999999999996</v>
      </c>
      <c r="D7819" s="74">
        <v>755447</v>
      </c>
      <c r="E7819" s="61">
        <v>701922</v>
      </c>
      <c r="F7819" s="68">
        <v>0.18886174999999999</v>
      </c>
      <c r="G7819" s="292">
        <v>0.17548050000000001</v>
      </c>
      <c r="H7819" s="68">
        <v>0.20145253333333332</v>
      </c>
      <c r="I7819" s="68">
        <v>0.18717919999999999</v>
      </c>
      <c r="T7819" s="91"/>
      <c r="U7819" s="91"/>
      <c r="AA7819" s="91"/>
      <c r="AB7819" s="91"/>
      <c r="AC7819" s="91"/>
      <c r="AD7819" s="91"/>
      <c r="AE7819" s="91"/>
      <c r="AF7819" s="91"/>
    </row>
    <row r="7820" spans="1:32" x14ac:dyDescent="0.3">
      <c r="A7820" s="65">
        <v>0</v>
      </c>
      <c r="B7820" s="10">
        <v>7817</v>
      </c>
      <c r="C7820" s="71">
        <v>0.78169999999999995</v>
      </c>
      <c r="D7820" s="74">
        <v>755447</v>
      </c>
      <c r="E7820" s="61">
        <v>701922</v>
      </c>
      <c r="F7820" s="68">
        <v>0.18886174999999999</v>
      </c>
      <c r="G7820" s="292">
        <v>0.17548050000000001</v>
      </c>
      <c r="H7820" s="68">
        <v>0.20145253333333332</v>
      </c>
      <c r="I7820" s="68">
        <v>0.18717919999999999</v>
      </c>
      <c r="T7820" s="91"/>
      <c r="U7820" s="91"/>
      <c r="AA7820" s="91"/>
      <c r="AB7820" s="91"/>
      <c r="AC7820" s="91"/>
      <c r="AD7820" s="91"/>
      <c r="AE7820" s="91"/>
      <c r="AF7820" s="91"/>
    </row>
    <row r="7821" spans="1:32" x14ac:dyDescent="0.3">
      <c r="A7821" s="65">
        <v>0</v>
      </c>
      <c r="B7821" s="10">
        <v>7818</v>
      </c>
      <c r="C7821" s="71">
        <v>0.78180000000000005</v>
      </c>
      <c r="D7821" s="74">
        <v>755447</v>
      </c>
      <c r="E7821" s="61">
        <v>701922</v>
      </c>
      <c r="F7821" s="68">
        <v>0.18886174999999999</v>
      </c>
      <c r="G7821" s="292">
        <v>0.17548050000000001</v>
      </c>
      <c r="H7821" s="68">
        <v>0.20145253333333332</v>
      </c>
      <c r="I7821" s="68">
        <v>0.18717919999999999</v>
      </c>
      <c r="T7821" s="91"/>
      <c r="U7821" s="91"/>
      <c r="AA7821" s="91"/>
      <c r="AB7821" s="91"/>
      <c r="AC7821" s="91"/>
      <c r="AD7821" s="91"/>
      <c r="AE7821" s="91"/>
      <c r="AF7821" s="91"/>
    </row>
    <row r="7822" spans="1:32" x14ac:dyDescent="0.3">
      <c r="A7822" s="65">
        <v>0</v>
      </c>
      <c r="B7822" s="10">
        <v>7819</v>
      </c>
      <c r="C7822" s="71">
        <v>0.78190000000000004</v>
      </c>
      <c r="D7822" s="74">
        <v>755447</v>
      </c>
      <c r="E7822" s="61">
        <v>701922</v>
      </c>
      <c r="F7822" s="68">
        <v>0.18886174999999999</v>
      </c>
      <c r="G7822" s="292">
        <v>0.17548050000000001</v>
      </c>
      <c r="H7822" s="68">
        <v>0.20145253333333332</v>
      </c>
      <c r="I7822" s="68">
        <v>0.18717919999999999</v>
      </c>
      <c r="T7822" s="91"/>
      <c r="U7822" s="91"/>
      <c r="AA7822" s="91"/>
      <c r="AB7822" s="91"/>
      <c r="AC7822" s="91"/>
      <c r="AD7822" s="91"/>
      <c r="AE7822" s="91"/>
      <c r="AF7822" s="91"/>
    </row>
    <row r="7823" spans="1:32" x14ac:dyDescent="0.3">
      <c r="A7823" s="65">
        <v>0</v>
      </c>
      <c r="B7823" s="10">
        <v>7820</v>
      </c>
      <c r="C7823" s="71">
        <v>0.78200000000000003</v>
      </c>
      <c r="D7823" s="74">
        <v>755447</v>
      </c>
      <c r="E7823" s="61">
        <v>701922</v>
      </c>
      <c r="F7823" s="68">
        <v>0.18886174999999999</v>
      </c>
      <c r="G7823" s="292">
        <v>0.17548050000000001</v>
      </c>
      <c r="H7823" s="68">
        <v>0.20145253333333332</v>
      </c>
      <c r="I7823" s="68">
        <v>0.18717919999999999</v>
      </c>
      <c r="T7823" s="91"/>
      <c r="U7823" s="91"/>
      <c r="AA7823" s="91"/>
      <c r="AB7823" s="91"/>
      <c r="AC7823" s="91"/>
      <c r="AD7823" s="91"/>
      <c r="AE7823" s="91"/>
      <c r="AF7823" s="91"/>
    </row>
    <row r="7824" spans="1:32" x14ac:dyDescent="0.3">
      <c r="A7824" s="65">
        <v>0</v>
      </c>
      <c r="B7824" s="10">
        <v>7821</v>
      </c>
      <c r="C7824" s="71">
        <v>0.78210000000000002</v>
      </c>
      <c r="D7824" s="74">
        <v>755447</v>
      </c>
      <c r="E7824" s="61">
        <v>701922</v>
      </c>
      <c r="F7824" s="68">
        <v>0.18886174999999999</v>
      </c>
      <c r="G7824" s="292">
        <v>0.17548050000000001</v>
      </c>
      <c r="H7824" s="68">
        <v>0.20145253333333332</v>
      </c>
      <c r="I7824" s="68">
        <v>0.18717919999999999</v>
      </c>
      <c r="T7824" s="91"/>
      <c r="U7824" s="91"/>
      <c r="AA7824" s="91"/>
      <c r="AB7824" s="91"/>
      <c r="AC7824" s="91"/>
      <c r="AD7824" s="91"/>
      <c r="AE7824" s="91"/>
      <c r="AF7824" s="91"/>
    </row>
    <row r="7825" spans="1:32" x14ac:dyDescent="0.3">
      <c r="A7825" s="65">
        <v>0</v>
      </c>
      <c r="B7825" s="10">
        <v>7822</v>
      </c>
      <c r="C7825" s="71">
        <v>0.78220000000000001</v>
      </c>
      <c r="D7825" s="74">
        <v>755447</v>
      </c>
      <c r="E7825" s="61">
        <v>701922</v>
      </c>
      <c r="F7825" s="68">
        <v>0.18886174999999999</v>
      </c>
      <c r="G7825" s="292">
        <v>0.17548050000000001</v>
      </c>
      <c r="H7825" s="68">
        <v>0.20145253333333332</v>
      </c>
      <c r="I7825" s="68">
        <v>0.18717919999999999</v>
      </c>
      <c r="T7825" s="91"/>
      <c r="U7825" s="91"/>
      <c r="AA7825" s="91"/>
      <c r="AB7825" s="91"/>
      <c r="AC7825" s="91"/>
      <c r="AD7825" s="91"/>
      <c r="AE7825" s="91"/>
      <c r="AF7825" s="91"/>
    </row>
    <row r="7826" spans="1:32" x14ac:dyDescent="0.3">
      <c r="A7826" s="65">
        <v>0</v>
      </c>
      <c r="B7826" s="10">
        <v>7823</v>
      </c>
      <c r="C7826" s="71">
        <v>0.7823</v>
      </c>
      <c r="D7826" s="74">
        <v>755447</v>
      </c>
      <c r="E7826" s="61">
        <v>701922</v>
      </c>
      <c r="F7826" s="68">
        <v>0.18886174999999999</v>
      </c>
      <c r="G7826" s="292">
        <v>0.17548050000000001</v>
      </c>
      <c r="H7826" s="68">
        <v>0.20145253333333332</v>
      </c>
      <c r="I7826" s="68">
        <v>0.18717919999999999</v>
      </c>
      <c r="T7826" s="91"/>
      <c r="U7826" s="91"/>
      <c r="AA7826" s="91"/>
      <c r="AB7826" s="91"/>
      <c r="AC7826" s="91"/>
      <c r="AD7826" s="91"/>
      <c r="AE7826" s="91"/>
      <c r="AF7826" s="91"/>
    </row>
    <row r="7827" spans="1:32" x14ac:dyDescent="0.3">
      <c r="A7827" s="65">
        <v>0</v>
      </c>
      <c r="B7827" s="10">
        <v>7824</v>
      </c>
      <c r="C7827" s="71">
        <v>0.78239999999999998</v>
      </c>
      <c r="D7827" s="74">
        <v>755447</v>
      </c>
      <c r="E7827" s="61">
        <v>701922</v>
      </c>
      <c r="F7827" s="68">
        <v>0.18886174999999999</v>
      </c>
      <c r="G7827" s="292">
        <v>0.17548050000000001</v>
      </c>
      <c r="H7827" s="68">
        <v>0.20145253333333332</v>
      </c>
      <c r="I7827" s="68">
        <v>0.18717919999999999</v>
      </c>
      <c r="T7827" s="91"/>
      <c r="U7827" s="91"/>
      <c r="AA7827" s="91"/>
      <c r="AB7827" s="91"/>
      <c r="AC7827" s="91"/>
      <c r="AD7827" s="91"/>
      <c r="AE7827" s="91"/>
      <c r="AF7827" s="91"/>
    </row>
    <row r="7828" spans="1:32" x14ac:dyDescent="0.3">
      <c r="A7828" s="65">
        <v>0</v>
      </c>
      <c r="B7828" s="10">
        <v>7825</v>
      </c>
      <c r="C7828" s="71">
        <v>0.78249999999999997</v>
      </c>
      <c r="D7828" s="74">
        <v>755447</v>
      </c>
      <c r="E7828" s="61">
        <v>701922</v>
      </c>
      <c r="F7828" s="68">
        <v>0.18886174999999999</v>
      </c>
      <c r="G7828" s="292">
        <v>0.17548050000000001</v>
      </c>
      <c r="H7828" s="68">
        <v>0.20145253333333332</v>
      </c>
      <c r="I7828" s="68">
        <v>0.18717919999999999</v>
      </c>
      <c r="T7828" s="91"/>
      <c r="U7828" s="91"/>
      <c r="AA7828" s="91"/>
      <c r="AB7828" s="91"/>
      <c r="AC7828" s="91"/>
      <c r="AD7828" s="91"/>
      <c r="AE7828" s="91"/>
      <c r="AF7828" s="91"/>
    </row>
    <row r="7829" spans="1:32" x14ac:dyDescent="0.3">
      <c r="A7829" s="65">
        <v>0</v>
      </c>
      <c r="B7829" s="10">
        <v>7826</v>
      </c>
      <c r="C7829" s="71">
        <v>0.78259999999999996</v>
      </c>
      <c r="D7829" s="74">
        <v>755447</v>
      </c>
      <c r="E7829" s="61">
        <v>701922</v>
      </c>
      <c r="F7829" s="68">
        <v>0.18886174999999999</v>
      </c>
      <c r="G7829" s="292">
        <v>0.17548050000000001</v>
      </c>
      <c r="H7829" s="68">
        <v>0.20145253333333332</v>
      </c>
      <c r="I7829" s="68">
        <v>0.18717919999999999</v>
      </c>
      <c r="T7829" s="91"/>
      <c r="U7829" s="91"/>
      <c r="AA7829" s="91"/>
      <c r="AB7829" s="91"/>
      <c r="AC7829" s="91"/>
      <c r="AD7829" s="91"/>
      <c r="AE7829" s="91"/>
      <c r="AF7829" s="91"/>
    </row>
    <row r="7830" spans="1:32" x14ac:dyDescent="0.3">
      <c r="A7830" s="65">
        <v>0</v>
      </c>
      <c r="B7830" s="10">
        <v>7827</v>
      </c>
      <c r="C7830" s="71">
        <v>0.78269999999999995</v>
      </c>
      <c r="D7830" s="74">
        <v>755447</v>
      </c>
      <c r="E7830" s="61">
        <v>701922</v>
      </c>
      <c r="F7830" s="68">
        <v>0.18886174999999999</v>
      </c>
      <c r="G7830" s="292">
        <v>0.17548050000000001</v>
      </c>
      <c r="H7830" s="68">
        <v>0.20145253333333332</v>
      </c>
      <c r="I7830" s="68">
        <v>0.18717919999999999</v>
      </c>
      <c r="T7830" s="91"/>
      <c r="U7830" s="91"/>
      <c r="AA7830" s="91"/>
      <c r="AB7830" s="91"/>
      <c r="AC7830" s="91"/>
      <c r="AD7830" s="91"/>
      <c r="AE7830" s="91"/>
      <c r="AF7830" s="91"/>
    </row>
    <row r="7831" spans="1:32" x14ac:dyDescent="0.3">
      <c r="A7831" s="65">
        <v>0</v>
      </c>
      <c r="B7831" s="10">
        <v>7828</v>
      </c>
      <c r="C7831" s="71">
        <v>0.78280000000000005</v>
      </c>
      <c r="D7831" s="74">
        <v>755447</v>
      </c>
      <c r="E7831" s="61">
        <v>701922</v>
      </c>
      <c r="F7831" s="68">
        <v>0.18886174999999999</v>
      </c>
      <c r="G7831" s="292">
        <v>0.17548050000000001</v>
      </c>
      <c r="H7831" s="68">
        <v>0.20145253333333332</v>
      </c>
      <c r="I7831" s="68">
        <v>0.18717919999999999</v>
      </c>
      <c r="T7831" s="91"/>
      <c r="U7831" s="91"/>
      <c r="AA7831" s="91"/>
      <c r="AB7831" s="91"/>
      <c r="AC7831" s="91"/>
      <c r="AD7831" s="91"/>
      <c r="AE7831" s="91"/>
      <c r="AF7831" s="91"/>
    </row>
    <row r="7832" spans="1:32" x14ac:dyDescent="0.3">
      <c r="A7832" s="65">
        <v>0</v>
      </c>
      <c r="B7832" s="10">
        <v>7829</v>
      </c>
      <c r="C7832" s="71">
        <v>0.78290000000000004</v>
      </c>
      <c r="D7832" s="74">
        <v>755447</v>
      </c>
      <c r="E7832" s="61">
        <v>701922</v>
      </c>
      <c r="F7832" s="68">
        <v>0.18886174999999999</v>
      </c>
      <c r="G7832" s="292">
        <v>0.17548050000000001</v>
      </c>
      <c r="H7832" s="68">
        <v>0.20145253333333332</v>
      </c>
      <c r="I7832" s="68">
        <v>0.18717919999999999</v>
      </c>
      <c r="T7832" s="91"/>
      <c r="U7832" s="91"/>
      <c r="AA7832" s="91"/>
      <c r="AB7832" s="91"/>
      <c r="AC7832" s="91"/>
      <c r="AD7832" s="91"/>
      <c r="AE7832" s="91"/>
      <c r="AF7832" s="91"/>
    </row>
    <row r="7833" spans="1:32" x14ac:dyDescent="0.3">
      <c r="A7833" s="65">
        <v>0</v>
      </c>
      <c r="B7833" s="10">
        <v>7830</v>
      </c>
      <c r="C7833" s="71">
        <v>0.78300000000000003</v>
      </c>
      <c r="D7833" s="74">
        <v>755447</v>
      </c>
      <c r="E7833" s="61">
        <v>701922</v>
      </c>
      <c r="F7833" s="68">
        <v>0.18886174999999999</v>
      </c>
      <c r="G7833" s="292">
        <v>0.17548050000000001</v>
      </c>
      <c r="H7833" s="68">
        <v>0.20145253333333332</v>
      </c>
      <c r="I7833" s="68">
        <v>0.18717919999999999</v>
      </c>
      <c r="T7833" s="91"/>
      <c r="U7833" s="91"/>
      <c r="AA7833" s="91"/>
      <c r="AB7833" s="91"/>
      <c r="AC7833" s="91"/>
      <c r="AD7833" s="91"/>
      <c r="AE7833" s="91"/>
      <c r="AF7833" s="91"/>
    </row>
    <row r="7834" spans="1:32" x14ac:dyDescent="0.3">
      <c r="A7834" s="65">
        <v>0</v>
      </c>
      <c r="B7834" s="10">
        <v>7831</v>
      </c>
      <c r="C7834" s="71">
        <v>0.78310000000000002</v>
      </c>
      <c r="D7834" s="74">
        <v>755447</v>
      </c>
      <c r="E7834" s="61">
        <v>701922</v>
      </c>
      <c r="F7834" s="68">
        <v>0.18886174999999999</v>
      </c>
      <c r="G7834" s="292">
        <v>0.17548050000000001</v>
      </c>
      <c r="H7834" s="68">
        <v>0.20145253333333332</v>
      </c>
      <c r="I7834" s="68">
        <v>0.18717919999999999</v>
      </c>
      <c r="T7834" s="91"/>
      <c r="U7834" s="91"/>
      <c r="AA7834" s="91"/>
      <c r="AB7834" s="91"/>
      <c r="AC7834" s="91"/>
      <c r="AD7834" s="91"/>
      <c r="AE7834" s="91"/>
      <c r="AF7834" s="91"/>
    </row>
    <row r="7835" spans="1:32" x14ac:dyDescent="0.3">
      <c r="A7835" s="65">
        <v>0</v>
      </c>
      <c r="B7835" s="10">
        <v>7832</v>
      </c>
      <c r="C7835" s="71">
        <v>0.78320000000000001</v>
      </c>
      <c r="D7835" s="74">
        <v>755447</v>
      </c>
      <c r="E7835" s="61">
        <v>701922</v>
      </c>
      <c r="F7835" s="68">
        <v>0.18886174999999999</v>
      </c>
      <c r="G7835" s="292">
        <v>0.17548050000000001</v>
      </c>
      <c r="H7835" s="68">
        <v>0.20145253333333332</v>
      </c>
      <c r="I7835" s="68">
        <v>0.18717919999999999</v>
      </c>
      <c r="T7835" s="91"/>
      <c r="U7835" s="91"/>
      <c r="AA7835" s="91"/>
      <c r="AB7835" s="91"/>
      <c r="AC7835" s="91"/>
      <c r="AD7835" s="91"/>
      <c r="AE7835" s="91"/>
      <c r="AF7835" s="91"/>
    </row>
    <row r="7836" spans="1:32" x14ac:dyDescent="0.3">
      <c r="A7836" s="65">
        <v>0</v>
      </c>
      <c r="B7836" s="10">
        <v>7833</v>
      </c>
      <c r="C7836" s="71">
        <v>0.7833</v>
      </c>
      <c r="D7836" s="74">
        <v>755447</v>
      </c>
      <c r="E7836" s="61">
        <v>701922</v>
      </c>
      <c r="F7836" s="68">
        <v>0.18886174999999999</v>
      </c>
      <c r="G7836" s="292">
        <v>0.17548050000000001</v>
      </c>
      <c r="H7836" s="68">
        <v>0.20145253333333332</v>
      </c>
      <c r="I7836" s="68">
        <v>0.18717919999999999</v>
      </c>
      <c r="T7836" s="91"/>
      <c r="U7836" s="91"/>
      <c r="AA7836" s="91"/>
      <c r="AB7836" s="91"/>
      <c r="AC7836" s="91"/>
      <c r="AD7836" s="91"/>
      <c r="AE7836" s="91"/>
      <c r="AF7836" s="91"/>
    </row>
    <row r="7837" spans="1:32" x14ac:dyDescent="0.3">
      <c r="A7837" s="65">
        <v>0</v>
      </c>
      <c r="B7837" s="10">
        <v>7834</v>
      </c>
      <c r="C7837" s="71">
        <v>0.78339999999999999</v>
      </c>
      <c r="D7837" s="74">
        <v>755447</v>
      </c>
      <c r="E7837" s="61">
        <v>701922</v>
      </c>
      <c r="F7837" s="68">
        <v>0.18886174999999999</v>
      </c>
      <c r="G7837" s="292">
        <v>0.17548050000000001</v>
      </c>
      <c r="H7837" s="68">
        <v>0.20145253333333332</v>
      </c>
      <c r="I7837" s="68">
        <v>0.18717919999999999</v>
      </c>
      <c r="T7837" s="91"/>
      <c r="U7837" s="91"/>
      <c r="AA7837" s="91"/>
      <c r="AB7837" s="91"/>
      <c r="AC7837" s="91"/>
      <c r="AD7837" s="91"/>
      <c r="AE7837" s="91"/>
      <c r="AF7837" s="91"/>
    </row>
    <row r="7838" spans="1:32" x14ac:dyDescent="0.3">
      <c r="A7838" s="65">
        <v>0</v>
      </c>
      <c r="B7838" s="10">
        <v>7835</v>
      </c>
      <c r="C7838" s="71">
        <v>0.78349999999999997</v>
      </c>
      <c r="D7838" s="74">
        <v>755447</v>
      </c>
      <c r="E7838" s="61">
        <v>701922</v>
      </c>
      <c r="F7838" s="68">
        <v>0.18886174999999999</v>
      </c>
      <c r="G7838" s="292">
        <v>0.17548050000000001</v>
      </c>
      <c r="H7838" s="68">
        <v>0.20145253333333332</v>
      </c>
      <c r="I7838" s="68">
        <v>0.18717919999999999</v>
      </c>
      <c r="T7838" s="91"/>
      <c r="U7838" s="91"/>
      <c r="AA7838" s="91"/>
      <c r="AB7838" s="91"/>
      <c r="AC7838" s="91"/>
      <c r="AD7838" s="91"/>
      <c r="AE7838" s="91"/>
      <c r="AF7838" s="91"/>
    </row>
    <row r="7839" spans="1:32" x14ac:dyDescent="0.3">
      <c r="A7839" s="65">
        <v>0</v>
      </c>
      <c r="B7839" s="10">
        <v>7836</v>
      </c>
      <c r="C7839" s="71">
        <v>0.78359999999999996</v>
      </c>
      <c r="D7839" s="74">
        <v>755447</v>
      </c>
      <c r="E7839" s="61">
        <v>701922</v>
      </c>
      <c r="F7839" s="68">
        <v>0.18886174999999999</v>
      </c>
      <c r="G7839" s="292">
        <v>0.17548050000000001</v>
      </c>
      <c r="H7839" s="68">
        <v>0.20145253333333332</v>
      </c>
      <c r="I7839" s="68">
        <v>0.18717919999999999</v>
      </c>
      <c r="T7839" s="91"/>
      <c r="U7839" s="91"/>
      <c r="AA7839" s="91"/>
      <c r="AB7839" s="91"/>
      <c r="AC7839" s="91"/>
      <c r="AD7839" s="91"/>
      <c r="AE7839" s="91"/>
      <c r="AF7839" s="91"/>
    </row>
    <row r="7840" spans="1:32" x14ac:dyDescent="0.3">
      <c r="A7840" s="65">
        <v>0</v>
      </c>
      <c r="B7840" s="10">
        <v>7837</v>
      </c>
      <c r="C7840" s="71">
        <v>0.78369999999999995</v>
      </c>
      <c r="D7840" s="74">
        <v>755447</v>
      </c>
      <c r="E7840" s="61">
        <v>701922</v>
      </c>
      <c r="F7840" s="68">
        <v>0.18886174999999999</v>
      </c>
      <c r="G7840" s="292">
        <v>0.17548050000000001</v>
      </c>
      <c r="H7840" s="68">
        <v>0.20145253333333332</v>
      </c>
      <c r="I7840" s="68">
        <v>0.18717919999999999</v>
      </c>
      <c r="T7840" s="91"/>
      <c r="U7840" s="91"/>
      <c r="AA7840" s="91"/>
      <c r="AB7840" s="91"/>
      <c r="AC7840" s="91"/>
      <c r="AD7840" s="91"/>
      <c r="AE7840" s="91"/>
      <c r="AF7840" s="91"/>
    </row>
    <row r="7841" spans="1:32" x14ac:dyDescent="0.3">
      <c r="A7841" s="65">
        <v>0</v>
      </c>
      <c r="B7841" s="10">
        <v>7838</v>
      </c>
      <c r="C7841" s="71">
        <v>0.78380000000000005</v>
      </c>
      <c r="D7841" s="74">
        <v>755447</v>
      </c>
      <c r="E7841" s="61">
        <v>701922</v>
      </c>
      <c r="F7841" s="68">
        <v>0.18886174999999999</v>
      </c>
      <c r="G7841" s="292">
        <v>0.17548050000000001</v>
      </c>
      <c r="H7841" s="68">
        <v>0.20145253333333332</v>
      </c>
      <c r="I7841" s="68">
        <v>0.18717919999999999</v>
      </c>
      <c r="T7841" s="91"/>
      <c r="U7841" s="91"/>
      <c r="AA7841" s="91"/>
      <c r="AB7841" s="91"/>
      <c r="AC7841" s="91"/>
      <c r="AD7841" s="91"/>
      <c r="AE7841" s="91"/>
      <c r="AF7841" s="91"/>
    </row>
    <row r="7842" spans="1:32" x14ac:dyDescent="0.3">
      <c r="A7842" s="65">
        <v>0</v>
      </c>
      <c r="B7842" s="10">
        <v>7839</v>
      </c>
      <c r="C7842" s="71">
        <v>0.78390000000000004</v>
      </c>
      <c r="D7842" s="74">
        <v>755447</v>
      </c>
      <c r="E7842" s="61">
        <v>701922</v>
      </c>
      <c r="F7842" s="68">
        <v>0.18886174999999999</v>
      </c>
      <c r="G7842" s="292">
        <v>0.17548050000000001</v>
      </c>
      <c r="H7842" s="68">
        <v>0.20145253333333332</v>
      </c>
      <c r="I7842" s="68">
        <v>0.18717919999999999</v>
      </c>
      <c r="T7842" s="91"/>
      <c r="U7842" s="91"/>
      <c r="AA7842" s="91"/>
      <c r="AB7842" s="91"/>
      <c r="AC7842" s="91"/>
      <c r="AD7842" s="91"/>
      <c r="AE7842" s="91"/>
      <c r="AF7842" s="91"/>
    </row>
    <row r="7843" spans="1:32" x14ac:dyDescent="0.3">
      <c r="A7843" s="65">
        <v>0</v>
      </c>
      <c r="B7843" s="10">
        <v>7840</v>
      </c>
      <c r="C7843" s="71">
        <v>0.78400000000000003</v>
      </c>
      <c r="D7843" s="74">
        <v>755447</v>
      </c>
      <c r="E7843" s="61">
        <v>701922</v>
      </c>
      <c r="F7843" s="68">
        <v>0.18886174999999999</v>
      </c>
      <c r="G7843" s="292">
        <v>0.17548050000000001</v>
      </c>
      <c r="H7843" s="68">
        <v>0.20145253333333332</v>
      </c>
      <c r="I7843" s="68">
        <v>0.18717919999999999</v>
      </c>
      <c r="T7843" s="91"/>
      <c r="U7843" s="91"/>
      <c r="AA7843" s="91"/>
      <c r="AB7843" s="91"/>
      <c r="AC7843" s="91"/>
      <c r="AD7843" s="91"/>
      <c r="AE7843" s="91"/>
      <c r="AF7843" s="91"/>
    </row>
    <row r="7844" spans="1:32" x14ac:dyDescent="0.3">
      <c r="A7844" s="65">
        <v>0</v>
      </c>
      <c r="B7844" s="10">
        <v>7841</v>
      </c>
      <c r="C7844" s="71">
        <v>0.78410000000000002</v>
      </c>
      <c r="D7844" s="74">
        <v>755447</v>
      </c>
      <c r="E7844" s="61">
        <v>701922</v>
      </c>
      <c r="F7844" s="68">
        <v>0.18886174999999999</v>
      </c>
      <c r="G7844" s="292">
        <v>0.17548050000000001</v>
      </c>
      <c r="H7844" s="68">
        <v>0.20145253333333332</v>
      </c>
      <c r="I7844" s="68">
        <v>0.18717919999999999</v>
      </c>
      <c r="T7844" s="91"/>
      <c r="U7844" s="91"/>
      <c r="AA7844" s="91"/>
      <c r="AB7844" s="91"/>
      <c r="AC7844" s="91"/>
      <c r="AD7844" s="91"/>
      <c r="AE7844" s="91"/>
      <c r="AF7844" s="91"/>
    </row>
    <row r="7845" spans="1:32" x14ac:dyDescent="0.3">
      <c r="A7845" s="65">
        <v>0</v>
      </c>
      <c r="B7845" s="10">
        <v>7842</v>
      </c>
      <c r="C7845" s="71">
        <v>0.78420000000000001</v>
      </c>
      <c r="D7845" s="74">
        <v>755447</v>
      </c>
      <c r="E7845" s="61">
        <v>701922</v>
      </c>
      <c r="F7845" s="68">
        <v>0.18886174999999999</v>
      </c>
      <c r="G7845" s="292">
        <v>0.17548050000000001</v>
      </c>
      <c r="H7845" s="68">
        <v>0.20145253333333332</v>
      </c>
      <c r="I7845" s="68">
        <v>0.18717919999999999</v>
      </c>
      <c r="T7845" s="91"/>
      <c r="U7845" s="91"/>
      <c r="AA7845" s="91"/>
      <c r="AB7845" s="91"/>
      <c r="AC7845" s="91"/>
      <c r="AD7845" s="91"/>
      <c r="AE7845" s="91"/>
      <c r="AF7845" s="91"/>
    </row>
    <row r="7846" spans="1:32" x14ac:dyDescent="0.3">
      <c r="A7846" s="65">
        <v>0</v>
      </c>
      <c r="B7846" s="10">
        <v>7843</v>
      </c>
      <c r="C7846" s="71">
        <v>0.7843</v>
      </c>
      <c r="D7846" s="74">
        <v>755447</v>
      </c>
      <c r="E7846" s="61">
        <v>701922</v>
      </c>
      <c r="F7846" s="68">
        <v>0.18886174999999999</v>
      </c>
      <c r="G7846" s="292">
        <v>0.17548050000000001</v>
      </c>
      <c r="H7846" s="68">
        <v>0.20145253333333332</v>
      </c>
      <c r="I7846" s="68">
        <v>0.18717919999999999</v>
      </c>
      <c r="T7846" s="91"/>
      <c r="U7846" s="91"/>
      <c r="AA7846" s="91"/>
      <c r="AB7846" s="91"/>
      <c r="AC7846" s="91"/>
      <c r="AD7846" s="91"/>
      <c r="AE7846" s="91"/>
      <c r="AF7846" s="91"/>
    </row>
    <row r="7847" spans="1:32" x14ac:dyDescent="0.3">
      <c r="A7847" s="65">
        <v>0</v>
      </c>
      <c r="B7847" s="10">
        <v>7844</v>
      </c>
      <c r="C7847" s="71">
        <v>0.78439999999999999</v>
      </c>
      <c r="D7847" s="74">
        <v>755447</v>
      </c>
      <c r="E7847" s="61">
        <v>701922</v>
      </c>
      <c r="F7847" s="68">
        <v>0.18886174999999999</v>
      </c>
      <c r="G7847" s="292">
        <v>0.17548050000000001</v>
      </c>
      <c r="H7847" s="68">
        <v>0.20145253333333332</v>
      </c>
      <c r="I7847" s="68">
        <v>0.18717919999999999</v>
      </c>
      <c r="T7847" s="91"/>
      <c r="U7847" s="91"/>
      <c r="AA7847" s="91"/>
      <c r="AB7847" s="91"/>
      <c r="AC7847" s="91"/>
      <c r="AD7847" s="91"/>
      <c r="AE7847" s="91"/>
      <c r="AF7847" s="91"/>
    </row>
    <row r="7848" spans="1:32" x14ac:dyDescent="0.3">
      <c r="A7848" s="65">
        <v>0</v>
      </c>
      <c r="B7848" s="10">
        <v>7845</v>
      </c>
      <c r="C7848" s="71">
        <v>0.78449999999999998</v>
      </c>
      <c r="D7848" s="74">
        <v>755447</v>
      </c>
      <c r="E7848" s="61">
        <v>701922</v>
      </c>
      <c r="F7848" s="68">
        <v>0.18886174999999999</v>
      </c>
      <c r="G7848" s="292">
        <v>0.17548050000000001</v>
      </c>
      <c r="H7848" s="68">
        <v>0.20145253333333332</v>
      </c>
      <c r="I7848" s="68">
        <v>0.18717919999999999</v>
      </c>
      <c r="T7848" s="91"/>
      <c r="U7848" s="91"/>
      <c r="AA7848" s="91"/>
      <c r="AB7848" s="91"/>
      <c r="AC7848" s="91"/>
      <c r="AD7848" s="91"/>
      <c r="AE7848" s="91"/>
      <c r="AF7848" s="91"/>
    </row>
    <row r="7849" spans="1:32" x14ac:dyDescent="0.3">
      <c r="A7849" s="65">
        <v>0</v>
      </c>
      <c r="B7849" s="10">
        <v>7846</v>
      </c>
      <c r="C7849" s="71">
        <v>0.78459999999999996</v>
      </c>
      <c r="D7849" s="74">
        <v>755447</v>
      </c>
      <c r="E7849" s="61">
        <v>701922</v>
      </c>
      <c r="F7849" s="68">
        <v>0.18886174999999999</v>
      </c>
      <c r="G7849" s="292">
        <v>0.17548050000000001</v>
      </c>
      <c r="H7849" s="68">
        <v>0.20145253333333332</v>
      </c>
      <c r="I7849" s="68">
        <v>0.18717919999999999</v>
      </c>
      <c r="T7849" s="91"/>
      <c r="U7849" s="91"/>
      <c r="AA7849" s="91"/>
      <c r="AB7849" s="91"/>
      <c r="AC7849" s="91"/>
      <c r="AD7849" s="91"/>
      <c r="AE7849" s="91"/>
      <c r="AF7849" s="91"/>
    </row>
    <row r="7850" spans="1:32" x14ac:dyDescent="0.3">
      <c r="A7850" s="65">
        <v>0</v>
      </c>
      <c r="B7850" s="10">
        <v>7847</v>
      </c>
      <c r="C7850" s="71">
        <v>0.78469999999999995</v>
      </c>
      <c r="D7850" s="74">
        <v>755447</v>
      </c>
      <c r="E7850" s="61">
        <v>701922</v>
      </c>
      <c r="F7850" s="68">
        <v>0.18886174999999999</v>
      </c>
      <c r="G7850" s="292">
        <v>0.17548050000000001</v>
      </c>
      <c r="H7850" s="68">
        <v>0.20145253333333332</v>
      </c>
      <c r="I7850" s="68">
        <v>0.18717919999999999</v>
      </c>
      <c r="T7850" s="91"/>
      <c r="U7850" s="91"/>
      <c r="AA7850" s="91"/>
      <c r="AB7850" s="91"/>
      <c r="AC7850" s="91"/>
      <c r="AD7850" s="91"/>
      <c r="AE7850" s="91"/>
      <c r="AF7850" s="91"/>
    </row>
    <row r="7851" spans="1:32" x14ac:dyDescent="0.3">
      <c r="A7851" s="65">
        <v>0</v>
      </c>
      <c r="B7851" s="10">
        <v>7848</v>
      </c>
      <c r="C7851" s="71">
        <v>0.78480000000000005</v>
      </c>
      <c r="D7851" s="74">
        <v>755447</v>
      </c>
      <c r="E7851" s="61">
        <v>701922</v>
      </c>
      <c r="F7851" s="68">
        <v>0.18886174999999999</v>
      </c>
      <c r="G7851" s="292">
        <v>0.17548050000000001</v>
      </c>
      <c r="H7851" s="68">
        <v>0.20145253333333332</v>
      </c>
      <c r="I7851" s="68">
        <v>0.18717919999999999</v>
      </c>
      <c r="T7851" s="91"/>
      <c r="U7851" s="91"/>
      <c r="AA7851" s="91"/>
      <c r="AB7851" s="91"/>
      <c r="AC7851" s="91"/>
      <c r="AD7851" s="91"/>
      <c r="AE7851" s="91"/>
      <c r="AF7851" s="91"/>
    </row>
    <row r="7852" spans="1:32" x14ac:dyDescent="0.3">
      <c r="A7852" s="65">
        <v>0</v>
      </c>
      <c r="B7852" s="10">
        <v>7849</v>
      </c>
      <c r="C7852" s="71">
        <v>0.78490000000000004</v>
      </c>
      <c r="D7852" s="74">
        <v>755447</v>
      </c>
      <c r="E7852" s="61">
        <v>701922</v>
      </c>
      <c r="F7852" s="68">
        <v>0.18886174999999999</v>
      </c>
      <c r="G7852" s="292">
        <v>0.17548050000000001</v>
      </c>
      <c r="H7852" s="68">
        <v>0.20145253333333332</v>
      </c>
      <c r="I7852" s="68">
        <v>0.18717919999999999</v>
      </c>
      <c r="T7852" s="91"/>
      <c r="U7852" s="91"/>
      <c r="AA7852" s="91"/>
      <c r="AB7852" s="91"/>
      <c r="AC7852" s="91"/>
      <c r="AD7852" s="91"/>
      <c r="AE7852" s="91"/>
      <c r="AF7852" s="91"/>
    </row>
    <row r="7853" spans="1:32" x14ac:dyDescent="0.3">
      <c r="A7853" s="65">
        <v>0</v>
      </c>
      <c r="B7853" s="10">
        <v>7850</v>
      </c>
      <c r="C7853" s="71">
        <v>0.78500000000000003</v>
      </c>
      <c r="D7853" s="74">
        <v>755447</v>
      </c>
      <c r="E7853" s="61">
        <v>701922</v>
      </c>
      <c r="F7853" s="68">
        <v>0.18886174999999999</v>
      </c>
      <c r="G7853" s="292">
        <v>0.17548050000000001</v>
      </c>
      <c r="H7853" s="68">
        <v>0.20145253333333332</v>
      </c>
      <c r="I7853" s="68">
        <v>0.18717919999999999</v>
      </c>
      <c r="T7853" s="91"/>
      <c r="U7853" s="91"/>
      <c r="AA7853" s="91"/>
      <c r="AB7853" s="91"/>
      <c r="AC7853" s="91"/>
      <c r="AD7853" s="91"/>
      <c r="AE7853" s="91"/>
      <c r="AF7853" s="91"/>
    </row>
    <row r="7854" spans="1:32" x14ac:dyDescent="0.3">
      <c r="A7854" s="65">
        <v>0</v>
      </c>
      <c r="B7854" s="10">
        <v>7851</v>
      </c>
      <c r="C7854" s="71">
        <v>0.78510000000000002</v>
      </c>
      <c r="D7854" s="74">
        <v>755447</v>
      </c>
      <c r="E7854" s="61">
        <v>701922</v>
      </c>
      <c r="F7854" s="68">
        <v>0.18886174999999999</v>
      </c>
      <c r="G7854" s="292">
        <v>0.17548050000000001</v>
      </c>
      <c r="H7854" s="68">
        <v>0.20145253333333332</v>
      </c>
      <c r="I7854" s="68">
        <v>0.18717919999999999</v>
      </c>
      <c r="T7854" s="91"/>
      <c r="U7854" s="91"/>
      <c r="AA7854" s="91"/>
      <c r="AB7854" s="91"/>
      <c r="AC7854" s="91"/>
      <c r="AD7854" s="91"/>
      <c r="AE7854" s="91"/>
      <c r="AF7854" s="91"/>
    </row>
    <row r="7855" spans="1:32" x14ac:dyDescent="0.3">
      <c r="A7855" s="65">
        <v>0</v>
      </c>
      <c r="B7855" s="10">
        <v>7852</v>
      </c>
      <c r="C7855" s="71">
        <v>0.78520000000000001</v>
      </c>
      <c r="D7855" s="74">
        <v>755447</v>
      </c>
      <c r="E7855" s="61">
        <v>701922</v>
      </c>
      <c r="F7855" s="68">
        <v>0.18886174999999999</v>
      </c>
      <c r="G7855" s="292">
        <v>0.17548050000000001</v>
      </c>
      <c r="H7855" s="68">
        <v>0.20145253333333332</v>
      </c>
      <c r="I7855" s="68">
        <v>0.18717919999999999</v>
      </c>
      <c r="T7855" s="91"/>
      <c r="U7855" s="91"/>
      <c r="AA7855" s="91"/>
      <c r="AB7855" s="91"/>
      <c r="AC7855" s="91"/>
      <c r="AD7855" s="91"/>
      <c r="AE7855" s="91"/>
      <c r="AF7855" s="91"/>
    </row>
    <row r="7856" spans="1:32" x14ac:dyDescent="0.3">
      <c r="A7856" s="65">
        <v>0</v>
      </c>
      <c r="B7856" s="10">
        <v>7853</v>
      </c>
      <c r="C7856" s="71">
        <v>0.7853</v>
      </c>
      <c r="D7856" s="74">
        <v>755447</v>
      </c>
      <c r="E7856" s="61">
        <v>701922</v>
      </c>
      <c r="F7856" s="68">
        <v>0.18886174999999999</v>
      </c>
      <c r="G7856" s="292">
        <v>0.17548050000000001</v>
      </c>
      <c r="H7856" s="68">
        <v>0.20145253333333332</v>
      </c>
      <c r="I7856" s="68">
        <v>0.18717919999999999</v>
      </c>
      <c r="T7856" s="91"/>
      <c r="U7856" s="91"/>
      <c r="AA7856" s="91"/>
      <c r="AB7856" s="91"/>
      <c r="AC7856" s="91"/>
      <c r="AD7856" s="91"/>
      <c r="AE7856" s="91"/>
      <c r="AF7856" s="91"/>
    </row>
    <row r="7857" spans="1:32" x14ac:dyDescent="0.3">
      <c r="A7857" s="65">
        <v>0</v>
      </c>
      <c r="B7857" s="10">
        <v>7854</v>
      </c>
      <c r="C7857" s="71">
        <v>0.78539999999999999</v>
      </c>
      <c r="D7857" s="74">
        <v>755447</v>
      </c>
      <c r="E7857" s="61">
        <v>701922</v>
      </c>
      <c r="F7857" s="68">
        <v>0.18886174999999999</v>
      </c>
      <c r="G7857" s="292">
        <v>0.17548050000000001</v>
      </c>
      <c r="H7857" s="68">
        <v>0.20145253333333332</v>
      </c>
      <c r="I7857" s="68">
        <v>0.18717919999999999</v>
      </c>
      <c r="T7857" s="91"/>
      <c r="U7857" s="91"/>
      <c r="AA7857" s="91"/>
      <c r="AB7857" s="91"/>
      <c r="AC7857" s="91"/>
      <c r="AD7857" s="91"/>
      <c r="AE7857" s="91"/>
      <c r="AF7857" s="91"/>
    </row>
    <row r="7858" spans="1:32" x14ac:dyDescent="0.3">
      <c r="A7858" s="65">
        <v>0</v>
      </c>
      <c r="B7858" s="10">
        <v>7855</v>
      </c>
      <c r="C7858" s="71">
        <v>0.78549999999999998</v>
      </c>
      <c r="D7858" s="74">
        <v>755447</v>
      </c>
      <c r="E7858" s="61">
        <v>701922</v>
      </c>
      <c r="F7858" s="68">
        <v>0.18886174999999999</v>
      </c>
      <c r="G7858" s="292">
        <v>0.17548050000000001</v>
      </c>
      <c r="H7858" s="68">
        <v>0.20145253333333332</v>
      </c>
      <c r="I7858" s="68">
        <v>0.18717919999999999</v>
      </c>
      <c r="T7858" s="91"/>
      <c r="U7858" s="91"/>
      <c r="AA7858" s="91"/>
      <c r="AB7858" s="91"/>
      <c r="AC7858" s="91"/>
      <c r="AD7858" s="91"/>
      <c r="AE7858" s="91"/>
      <c r="AF7858" s="91"/>
    </row>
    <row r="7859" spans="1:32" x14ac:dyDescent="0.3">
      <c r="A7859" s="65">
        <v>0</v>
      </c>
      <c r="B7859" s="10">
        <v>7856</v>
      </c>
      <c r="C7859" s="71">
        <v>0.78559999999999997</v>
      </c>
      <c r="D7859" s="74">
        <v>755447</v>
      </c>
      <c r="E7859" s="61">
        <v>701922</v>
      </c>
      <c r="F7859" s="68">
        <v>0.18886174999999999</v>
      </c>
      <c r="G7859" s="292">
        <v>0.17548050000000001</v>
      </c>
      <c r="H7859" s="68">
        <v>0.20145253333333332</v>
      </c>
      <c r="I7859" s="68">
        <v>0.18717919999999999</v>
      </c>
      <c r="T7859" s="91"/>
      <c r="U7859" s="91"/>
      <c r="AA7859" s="91"/>
      <c r="AB7859" s="91"/>
      <c r="AC7859" s="91"/>
      <c r="AD7859" s="91"/>
      <c r="AE7859" s="91"/>
      <c r="AF7859" s="91"/>
    </row>
    <row r="7860" spans="1:32" x14ac:dyDescent="0.3">
      <c r="A7860" s="65">
        <v>0</v>
      </c>
      <c r="B7860" s="10">
        <v>7857</v>
      </c>
      <c r="C7860" s="71">
        <v>0.78569999999999995</v>
      </c>
      <c r="D7860" s="74">
        <v>755447</v>
      </c>
      <c r="E7860" s="61">
        <v>701922</v>
      </c>
      <c r="F7860" s="68">
        <v>0.18886174999999999</v>
      </c>
      <c r="G7860" s="292">
        <v>0.17548050000000001</v>
      </c>
      <c r="H7860" s="68">
        <v>0.20145253333333332</v>
      </c>
      <c r="I7860" s="68">
        <v>0.18717919999999999</v>
      </c>
      <c r="T7860" s="91"/>
      <c r="U7860" s="91"/>
      <c r="AA7860" s="91"/>
      <c r="AB7860" s="91"/>
      <c r="AC7860" s="91"/>
      <c r="AD7860" s="91"/>
      <c r="AE7860" s="91"/>
      <c r="AF7860" s="91"/>
    </row>
    <row r="7861" spans="1:32" x14ac:dyDescent="0.3">
      <c r="A7861" s="65">
        <v>0</v>
      </c>
      <c r="B7861" s="10">
        <v>7858</v>
      </c>
      <c r="C7861" s="71">
        <v>0.78580000000000005</v>
      </c>
      <c r="D7861" s="74">
        <v>755447</v>
      </c>
      <c r="E7861" s="61">
        <v>701922</v>
      </c>
      <c r="F7861" s="68">
        <v>0.18886174999999999</v>
      </c>
      <c r="G7861" s="292">
        <v>0.17548050000000001</v>
      </c>
      <c r="H7861" s="68">
        <v>0.20145253333333332</v>
      </c>
      <c r="I7861" s="68">
        <v>0.18717919999999999</v>
      </c>
      <c r="T7861" s="91"/>
      <c r="U7861" s="91"/>
      <c r="AA7861" s="91"/>
      <c r="AB7861" s="91"/>
      <c r="AC7861" s="91"/>
      <c r="AD7861" s="91"/>
      <c r="AE7861" s="91"/>
      <c r="AF7861" s="91"/>
    </row>
    <row r="7862" spans="1:32" x14ac:dyDescent="0.3">
      <c r="A7862" s="65">
        <v>0</v>
      </c>
      <c r="B7862" s="10">
        <v>7859</v>
      </c>
      <c r="C7862" s="71">
        <v>0.78590000000000004</v>
      </c>
      <c r="D7862" s="74">
        <v>755447</v>
      </c>
      <c r="E7862" s="61">
        <v>701922</v>
      </c>
      <c r="F7862" s="68">
        <v>0.18886174999999999</v>
      </c>
      <c r="G7862" s="292">
        <v>0.17548050000000001</v>
      </c>
      <c r="H7862" s="68">
        <v>0.20145253333333332</v>
      </c>
      <c r="I7862" s="68">
        <v>0.18717919999999999</v>
      </c>
      <c r="T7862" s="91"/>
      <c r="U7862" s="91"/>
      <c r="AA7862" s="91"/>
      <c r="AB7862" s="91"/>
      <c r="AC7862" s="91"/>
      <c r="AD7862" s="91"/>
      <c r="AE7862" s="91"/>
      <c r="AF7862" s="91"/>
    </row>
    <row r="7863" spans="1:32" x14ac:dyDescent="0.3">
      <c r="A7863" s="65">
        <v>0</v>
      </c>
      <c r="B7863" s="10">
        <v>7860</v>
      </c>
      <c r="C7863" s="71">
        <v>0.78600000000000003</v>
      </c>
      <c r="D7863" s="74">
        <v>755447</v>
      </c>
      <c r="E7863" s="61">
        <v>701922</v>
      </c>
      <c r="F7863" s="68">
        <v>0.18886174999999999</v>
      </c>
      <c r="G7863" s="292">
        <v>0.17548050000000001</v>
      </c>
      <c r="H7863" s="68">
        <v>0.20145253333333332</v>
      </c>
      <c r="I7863" s="68">
        <v>0.18717919999999999</v>
      </c>
      <c r="T7863" s="91"/>
      <c r="U7863" s="91"/>
      <c r="AA7863" s="91"/>
      <c r="AB7863" s="91"/>
      <c r="AC7863" s="91"/>
      <c r="AD7863" s="91"/>
      <c r="AE7863" s="91"/>
      <c r="AF7863" s="91"/>
    </row>
    <row r="7864" spans="1:32" x14ac:dyDescent="0.3">
      <c r="A7864" s="65">
        <v>0</v>
      </c>
      <c r="B7864" s="10">
        <v>7861</v>
      </c>
      <c r="C7864" s="71">
        <v>0.78610000000000002</v>
      </c>
      <c r="D7864" s="74">
        <v>755447</v>
      </c>
      <c r="E7864" s="61">
        <v>701922</v>
      </c>
      <c r="F7864" s="68">
        <v>0.18886174999999999</v>
      </c>
      <c r="G7864" s="292">
        <v>0.17548050000000001</v>
      </c>
      <c r="H7864" s="68">
        <v>0.20145253333333332</v>
      </c>
      <c r="I7864" s="68">
        <v>0.18717919999999999</v>
      </c>
      <c r="T7864" s="91"/>
      <c r="U7864" s="91"/>
      <c r="AA7864" s="91"/>
      <c r="AB7864" s="91"/>
      <c r="AC7864" s="91"/>
      <c r="AD7864" s="91"/>
      <c r="AE7864" s="91"/>
      <c r="AF7864" s="91"/>
    </row>
    <row r="7865" spans="1:32" x14ac:dyDescent="0.3">
      <c r="A7865" s="65">
        <v>0</v>
      </c>
      <c r="B7865" s="10">
        <v>7862</v>
      </c>
      <c r="C7865" s="71">
        <v>0.78620000000000001</v>
      </c>
      <c r="D7865" s="74">
        <v>755447</v>
      </c>
      <c r="E7865" s="61">
        <v>701922</v>
      </c>
      <c r="F7865" s="68">
        <v>0.18886174999999999</v>
      </c>
      <c r="G7865" s="292">
        <v>0.17548050000000001</v>
      </c>
      <c r="H7865" s="68">
        <v>0.20145253333333332</v>
      </c>
      <c r="I7865" s="68">
        <v>0.18717919999999999</v>
      </c>
      <c r="T7865" s="91"/>
      <c r="U7865" s="91"/>
      <c r="AA7865" s="91"/>
      <c r="AB7865" s="91"/>
      <c r="AC7865" s="91"/>
      <c r="AD7865" s="91"/>
      <c r="AE7865" s="91"/>
      <c r="AF7865" s="91"/>
    </row>
    <row r="7866" spans="1:32" x14ac:dyDescent="0.3">
      <c r="A7866" s="65">
        <v>0</v>
      </c>
      <c r="B7866" s="10">
        <v>7863</v>
      </c>
      <c r="C7866" s="71">
        <v>0.7863</v>
      </c>
      <c r="D7866" s="74">
        <v>755447</v>
      </c>
      <c r="E7866" s="61">
        <v>701922</v>
      </c>
      <c r="F7866" s="68">
        <v>0.18886174999999999</v>
      </c>
      <c r="G7866" s="292">
        <v>0.17548050000000001</v>
      </c>
      <c r="H7866" s="68">
        <v>0.20145253333333332</v>
      </c>
      <c r="I7866" s="68">
        <v>0.18717919999999999</v>
      </c>
      <c r="T7866" s="91"/>
      <c r="U7866" s="91"/>
      <c r="AA7866" s="91"/>
      <c r="AB7866" s="91"/>
      <c r="AC7866" s="91"/>
      <c r="AD7866" s="91"/>
      <c r="AE7866" s="91"/>
      <c r="AF7866" s="91"/>
    </row>
    <row r="7867" spans="1:32" x14ac:dyDescent="0.3">
      <c r="A7867" s="65">
        <v>0</v>
      </c>
      <c r="B7867" s="10">
        <v>7864</v>
      </c>
      <c r="C7867" s="71">
        <v>0.78639999999999999</v>
      </c>
      <c r="D7867" s="74">
        <v>755447</v>
      </c>
      <c r="E7867" s="61">
        <v>701922</v>
      </c>
      <c r="F7867" s="68">
        <v>0.18886174999999999</v>
      </c>
      <c r="G7867" s="292">
        <v>0.17548050000000001</v>
      </c>
      <c r="H7867" s="68">
        <v>0.20145253333333332</v>
      </c>
      <c r="I7867" s="68">
        <v>0.18717919999999999</v>
      </c>
      <c r="T7867" s="91"/>
      <c r="U7867" s="91"/>
      <c r="AA7867" s="91"/>
      <c r="AB7867" s="91"/>
      <c r="AC7867" s="91"/>
      <c r="AD7867" s="91"/>
      <c r="AE7867" s="91"/>
      <c r="AF7867" s="91"/>
    </row>
    <row r="7868" spans="1:32" x14ac:dyDescent="0.3">
      <c r="A7868" s="65">
        <v>0</v>
      </c>
      <c r="B7868" s="10">
        <v>7865</v>
      </c>
      <c r="C7868" s="71">
        <v>0.78649999999999998</v>
      </c>
      <c r="D7868" s="74">
        <v>755447</v>
      </c>
      <c r="E7868" s="61">
        <v>701922</v>
      </c>
      <c r="F7868" s="68">
        <v>0.18886174999999999</v>
      </c>
      <c r="G7868" s="292">
        <v>0.17548050000000001</v>
      </c>
      <c r="H7868" s="68">
        <v>0.20145253333333332</v>
      </c>
      <c r="I7868" s="68">
        <v>0.18717919999999999</v>
      </c>
      <c r="T7868" s="91"/>
      <c r="U7868" s="91"/>
      <c r="AA7868" s="91"/>
      <c r="AB7868" s="91"/>
      <c r="AC7868" s="91"/>
      <c r="AD7868" s="91"/>
      <c r="AE7868" s="91"/>
      <c r="AF7868" s="91"/>
    </row>
    <row r="7869" spans="1:32" x14ac:dyDescent="0.3">
      <c r="A7869" s="65">
        <v>0</v>
      </c>
      <c r="B7869" s="10">
        <v>7866</v>
      </c>
      <c r="C7869" s="71">
        <v>0.78659999999999997</v>
      </c>
      <c r="D7869" s="74">
        <v>755447</v>
      </c>
      <c r="E7869" s="61">
        <v>701922</v>
      </c>
      <c r="F7869" s="68">
        <v>0.18886174999999999</v>
      </c>
      <c r="G7869" s="292">
        <v>0.17548050000000001</v>
      </c>
      <c r="H7869" s="68">
        <v>0.20145253333333332</v>
      </c>
      <c r="I7869" s="68">
        <v>0.18717919999999999</v>
      </c>
      <c r="T7869" s="91"/>
      <c r="U7869" s="91"/>
      <c r="AA7869" s="91"/>
      <c r="AB7869" s="91"/>
      <c r="AC7869" s="91"/>
      <c r="AD7869" s="91"/>
      <c r="AE7869" s="91"/>
      <c r="AF7869" s="91"/>
    </row>
    <row r="7870" spans="1:32" x14ac:dyDescent="0.3">
      <c r="A7870" s="65">
        <v>0</v>
      </c>
      <c r="B7870" s="10">
        <v>7867</v>
      </c>
      <c r="C7870" s="71">
        <v>0.78669999999999995</v>
      </c>
      <c r="D7870" s="74">
        <v>755447</v>
      </c>
      <c r="E7870" s="61">
        <v>701922</v>
      </c>
      <c r="F7870" s="68">
        <v>0.18886174999999999</v>
      </c>
      <c r="G7870" s="292">
        <v>0.17548050000000001</v>
      </c>
      <c r="H7870" s="68">
        <v>0.20145253333333332</v>
      </c>
      <c r="I7870" s="68">
        <v>0.18717919999999999</v>
      </c>
      <c r="T7870" s="91"/>
      <c r="U7870" s="91"/>
      <c r="AA7870" s="91"/>
      <c r="AB7870" s="91"/>
      <c r="AC7870" s="91"/>
      <c r="AD7870" s="91"/>
      <c r="AE7870" s="91"/>
      <c r="AF7870" s="91"/>
    </row>
    <row r="7871" spans="1:32" x14ac:dyDescent="0.3">
      <c r="A7871" s="65">
        <v>0</v>
      </c>
      <c r="B7871" s="10">
        <v>7868</v>
      </c>
      <c r="C7871" s="71">
        <v>0.78680000000000005</v>
      </c>
      <c r="D7871" s="74">
        <v>755447</v>
      </c>
      <c r="E7871" s="61">
        <v>701922</v>
      </c>
      <c r="F7871" s="68">
        <v>0.18886174999999999</v>
      </c>
      <c r="G7871" s="292">
        <v>0.17548050000000001</v>
      </c>
      <c r="H7871" s="68">
        <v>0.20145253333333332</v>
      </c>
      <c r="I7871" s="68">
        <v>0.18717919999999999</v>
      </c>
      <c r="T7871" s="91"/>
      <c r="U7871" s="91"/>
      <c r="AA7871" s="91"/>
      <c r="AB7871" s="91"/>
      <c r="AC7871" s="91"/>
      <c r="AD7871" s="91"/>
      <c r="AE7871" s="91"/>
      <c r="AF7871" s="91"/>
    </row>
    <row r="7872" spans="1:32" x14ac:dyDescent="0.3">
      <c r="A7872" s="65">
        <v>0</v>
      </c>
      <c r="B7872" s="10">
        <v>7869</v>
      </c>
      <c r="C7872" s="71">
        <v>0.78690000000000004</v>
      </c>
      <c r="D7872" s="74">
        <v>755447</v>
      </c>
      <c r="E7872" s="61">
        <v>701922</v>
      </c>
      <c r="F7872" s="68">
        <v>0.18886174999999999</v>
      </c>
      <c r="G7872" s="292">
        <v>0.17548050000000001</v>
      </c>
      <c r="H7872" s="68">
        <v>0.20145253333333332</v>
      </c>
      <c r="I7872" s="68">
        <v>0.18717919999999999</v>
      </c>
      <c r="T7872" s="91"/>
      <c r="U7872" s="91"/>
      <c r="AA7872" s="91"/>
      <c r="AB7872" s="91"/>
      <c r="AC7872" s="91"/>
      <c r="AD7872" s="91"/>
      <c r="AE7872" s="91"/>
      <c r="AF7872" s="91"/>
    </row>
    <row r="7873" spans="1:32" x14ac:dyDescent="0.3">
      <c r="A7873" s="65">
        <v>0</v>
      </c>
      <c r="B7873" s="10">
        <v>7870</v>
      </c>
      <c r="C7873" s="71">
        <v>0.78700000000000003</v>
      </c>
      <c r="D7873" s="74">
        <v>755447</v>
      </c>
      <c r="E7873" s="61">
        <v>701922</v>
      </c>
      <c r="F7873" s="68">
        <v>0.18886174999999999</v>
      </c>
      <c r="G7873" s="292">
        <v>0.17548050000000001</v>
      </c>
      <c r="H7873" s="68">
        <v>0.20145253333333332</v>
      </c>
      <c r="I7873" s="68">
        <v>0.18717919999999999</v>
      </c>
      <c r="T7873" s="91"/>
      <c r="U7873" s="91"/>
      <c r="AA7873" s="91"/>
      <c r="AB7873" s="91"/>
      <c r="AC7873" s="91"/>
      <c r="AD7873" s="91"/>
      <c r="AE7873" s="91"/>
      <c r="AF7873" s="91"/>
    </row>
    <row r="7874" spans="1:32" x14ac:dyDescent="0.3">
      <c r="A7874" s="65">
        <v>0</v>
      </c>
      <c r="B7874" s="10">
        <v>7871</v>
      </c>
      <c r="C7874" s="71">
        <v>0.78710000000000002</v>
      </c>
      <c r="D7874" s="74">
        <v>755447</v>
      </c>
      <c r="E7874" s="61">
        <v>701922</v>
      </c>
      <c r="F7874" s="68">
        <v>0.18886174999999999</v>
      </c>
      <c r="G7874" s="292">
        <v>0.17548050000000001</v>
      </c>
      <c r="H7874" s="68">
        <v>0.20145253333333332</v>
      </c>
      <c r="I7874" s="68">
        <v>0.18717919999999999</v>
      </c>
      <c r="T7874" s="91"/>
      <c r="U7874" s="91"/>
      <c r="AA7874" s="91"/>
      <c r="AB7874" s="91"/>
      <c r="AC7874" s="91"/>
      <c r="AD7874" s="91"/>
      <c r="AE7874" s="91"/>
      <c r="AF7874" s="91"/>
    </row>
    <row r="7875" spans="1:32" x14ac:dyDescent="0.3">
      <c r="A7875" s="65">
        <v>0</v>
      </c>
      <c r="B7875" s="10">
        <v>7872</v>
      </c>
      <c r="C7875" s="71">
        <v>0.78720000000000001</v>
      </c>
      <c r="D7875" s="74">
        <v>755447</v>
      </c>
      <c r="E7875" s="61">
        <v>701922</v>
      </c>
      <c r="F7875" s="68">
        <v>0.18886174999999999</v>
      </c>
      <c r="G7875" s="292">
        <v>0.17548050000000001</v>
      </c>
      <c r="H7875" s="68">
        <v>0.20145253333333332</v>
      </c>
      <c r="I7875" s="68">
        <v>0.18717919999999999</v>
      </c>
      <c r="T7875" s="91"/>
      <c r="U7875" s="91"/>
      <c r="AA7875" s="91"/>
      <c r="AB7875" s="91"/>
      <c r="AC7875" s="91"/>
      <c r="AD7875" s="91"/>
      <c r="AE7875" s="91"/>
      <c r="AF7875" s="91"/>
    </row>
    <row r="7876" spans="1:32" x14ac:dyDescent="0.3">
      <c r="A7876" s="65">
        <v>0</v>
      </c>
      <c r="B7876" s="10">
        <v>7873</v>
      </c>
      <c r="C7876" s="71">
        <v>0.7873</v>
      </c>
      <c r="D7876" s="74">
        <v>755447</v>
      </c>
      <c r="E7876" s="61">
        <v>701922</v>
      </c>
      <c r="F7876" s="68">
        <v>0.18886174999999999</v>
      </c>
      <c r="G7876" s="292">
        <v>0.17548050000000001</v>
      </c>
      <c r="H7876" s="68">
        <v>0.20145253333333332</v>
      </c>
      <c r="I7876" s="68">
        <v>0.18717919999999999</v>
      </c>
      <c r="T7876" s="91"/>
      <c r="U7876" s="91"/>
      <c r="AA7876" s="91"/>
      <c r="AB7876" s="91"/>
      <c r="AC7876" s="91"/>
      <c r="AD7876" s="91"/>
      <c r="AE7876" s="91"/>
      <c r="AF7876" s="91"/>
    </row>
    <row r="7877" spans="1:32" x14ac:dyDescent="0.3">
      <c r="A7877" s="65">
        <v>0</v>
      </c>
      <c r="B7877" s="10">
        <v>7874</v>
      </c>
      <c r="C7877" s="71">
        <v>0.78739999999999999</v>
      </c>
      <c r="D7877" s="74">
        <v>755447</v>
      </c>
      <c r="E7877" s="61">
        <v>701922</v>
      </c>
      <c r="F7877" s="68">
        <v>0.18886174999999999</v>
      </c>
      <c r="G7877" s="292">
        <v>0.17548050000000001</v>
      </c>
      <c r="H7877" s="68">
        <v>0.20145253333333332</v>
      </c>
      <c r="I7877" s="68">
        <v>0.18717919999999999</v>
      </c>
      <c r="T7877" s="91"/>
      <c r="U7877" s="91"/>
      <c r="AA7877" s="91"/>
      <c r="AB7877" s="91"/>
      <c r="AC7877" s="91"/>
      <c r="AD7877" s="91"/>
      <c r="AE7877" s="91"/>
      <c r="AF7877" s="91"/>
    </row>
    <row r="7878" spans="1:32" x14ac:dyDescent="0.3">
      <c r="A7878" s="65">
        <v>0</v>
      </c>
      <c r="B7878" s="10">
        <v>7875</v>
      </c>
      <c r="C7878" s="71">
        <v>0.78749999999999998</v>
      </c>
      <c r="D7878" s="74">
        <v>755447</v>
      </c>
      <c r="E7878" s="61">
        <v>701922</v>
      </c>
      <c r="F7878" s="68">
        <v>0.18886174999999999</v>
      </c>
      <c r="G7878" s="292">
        <v>0.17548050000000001</v>
      </c>
      <c r="H7878" s="68">
        <v>0.20145253333333332</v>
      </c>
      <c r="I7878" s="68">
        <v>0.18717919999999999</v>
      </c>
      <c r="T7878" s="91"/>
      <c r="U7878" s="91"/>
      <c r="AA7878" s="91"/>
      <c r="AB7878" s="91"/>
      <c r="AC7878" s="91"/>
      <c r="AD7878" s="91"/>
      <c r="AE7878" s="91"/>
      <c r="AF7878" s="91"/>
    </row>
    <row r="7879" spans="1:32" x14ac:dyDescent="0.3">
      <c r="A7879" s="65">
        <v>0</v>
      </c>
      <c r="B7879" s="10">
        <v>7876</v>
      </c>
      <c r="C7879" s="71">
        <v>0.78759999999999997</v>
      </c>
      <c r="D7879" s="74">
        <v>755447</v>
      </c>
      <c r="E7879" s="61">
        <v>701922</v>
      </c>
      <c r="F7879" s="68">
        <v>0.18886174999999999</v>
      </c>
      <c r="G7879" s="292">
        <v>0.17548050000000001</v>
      </c>
      <c r="H7879" s="68">
        <v>0.20145253333333332</v>
      </c>
      <c r="I7879" s="68">
        <v>0.18717919999999999</v>
      </c>
      <c r="T7879" s="91"/>
      <c r="U7879" s="91"/>
      <c r="AA7879" s="91"/>
      <c r="AB7879" s="91"/>
      <c r="AC7879" s="91"/>
      <c r="AD7879" s="91"/>
      <c r="AE7879" s="91"/>
      <c r="AF7879" s="91"/>
    </row>
    <row r="7880" spans="1:32" x14ac:dyDescent="0.3">
      <c r="A7880" s="65">
        <v>0</v>
      </c>
      <c r="B7880" s="10">
        <v>7877</v>
      </c>
      <c r="C7880" s="71">
        <v>0.78769999999999996</v>
      </c>
      <c r="D7880" s="74">
        <v>755447</v>
      </c>
      <c r="E7880" s="61">
        <v>701922</v>
      </c>
      <c r="F7880" s="68">
        <v>0.18886174999999999</v>
      </c>
      <c r="G7880" s="292">
        <v>0.17548050000000001</v>
      </c>
      <c r="H7880" s="68">
        <v>0.20145253333333332</v>
      </c>
      <c r="I7880" s="68">
        <v>0.18717919999999999</v>
      </c>
      <c r="T7880" s="91"/>
      <c r="U7880" s="91"/>
      <c r="AA7880" s="91"/>
      <c r="AB7880" s="91"/>
      <c r="AC7880" s="91"/>
      <c r="AD7880" s="91"/>
      <c r="AE7880" s="91"/>
      <c r="AF7880" s="91"/>
    </row>
    <row r="7881" spans="1:32" x14ac:dyDescent="0.3">
      <c r="A7881" s="65">
        <v>0</v>
      </c>
      <c r="B7881" s="10">
        <v>7878</v>
      </c>
      <c r="C7881" s="71">
        <v>0.78779999999999994</v>
      </c>
      <c r="D7881" s="74">
        <v>755447</v>
      </c>
      <c r="E7881" s="61">
        <v>701922</v>
      </c>
      <c r="F7881" s="68">
        <v>0.18886174999999999</v>
      </c>
      <c r="G7881" s="292">
        <v>0.17548050000000001</v>
      </c>
      <c r="H7881" s="68">
        <v>0.20145253333333332</v>
      </c>
      <c r="I7881" s="68">
        <v>0.18717919999999999</v>
      </c>
      <c r="T7881" s="91"/>
      <c r="U7881" s="91"/>
      <c r="AA7881" s="91"/>
      <c r="AB7881" s="91"/>
      <c r="AC7881" s="91"/>
      <c r="AD7881" s="91"/>
      <c r="AE7881" s="91"/>
      <c r="AF7881" s="91"/>
    </row>
    <row r="7882" spans="1:32" x14ac:dyDescent="0.3">
      <c r="A7882" s="65">
        <v>0</v>
      </c>
      <c r="B7882" s="10">
        <v>7879</v>
      </c>
      <c r="C7882" s="71">
        <v>0.78790000000000004</v>
      </c>
      <c r="D7882" s="74">
        <v>755447</v>
      </c>
      <c r="E7882" s="61">
        <v>701922</v>
      </c>
      <c r="F7882" s="68">
        <v>0.18886174999999999</v>
      </c>
      <c r="G7882" s="292">
        <v>0.17548050000000001</v>
      </c>
      <c r="H7882" s="68">
        <v>0.20145253333333332</v>
      </c>
      <c r="I7882" s="68">
        <v>0.18717919999999999</v>
      </c>
      <c r="T7882" s="91"/>
      <c r="U7882" s="91"/>
      <c r="AA7882" s="91"/>
      <c r="AB7882" s="91"/>
      <c r="AC7882" s="91"/>
      <c r="AD7882" s="91"/>
      <c r="AE7882" s="91"/>
      <c r="AF7882" s="91"/>
    </row>
    <row r="7883" spans="1:32" x14ac:dyDescent="0.3">
      <c r="A7883" s="65">
        <v>0</v>
      </c>
      <c r="B7883" s="10">
        <v>7880</v>
      </c>
      <c r="C7883" s="71">
        <v>0.78800000000000003</v>
      </c>
      <c r="D7883" s="74">
        <v>755447</v>
      </c>
      <c r="E7883" s="61">
        <v>701922</v>
      </c>
      <c r="F7883" s="68">
        <v>0.18886174999999999</v>
      </c>
      <c r="G7883" s="292">
        <v>0.17548050000000001</v>
      </c>
      <c r="H7883" s="68">
        <v>0.20145253333333332</v>
      </c>
      <c r="I7883" s="68">
        <v>0.18717919999999999</v>
      </c>
      <c r="T7883" s="91"/>
      <c r="U7883" s="91"/>
      <c r="AA7883" s="91"/>
      <c r="AB7883" s="91"/>
      <c r="AC7883" s="91"/>
      <c r="AD7883" s="91"/>
      <c r="AE7883" s="91"/>
      <c r="AF7883" s="91"/>
    </row>
    <row r="7884" spans="1:32" x14ac:dyDescent="0.3">
      <c r="A7884" s="65">
        <v>0</v>
      </c>
      <c r="B7884" s="10">
        <v>7881</v>
      </c>
      <c r="C7884" s="71">
        <v>0.78810000000000002</v>
      </c>
      <c r="D7884" s="74">
        <v>755447</v>
      </c>
      <c r="E7884" s="61">
        <v>701922</v>
      </c>
      <c r="F7884" s="68">
        <v>0.18886174999999999</v>
      </c>
      <c r="G7884" s="292">
        <v>0.17548050000000001</v>
      </c>
      <c r="H7884" s="68">
        <v>0.20145253333333332</v>
      </c>
      <c r="I7884" s="68">
        <v>0.18717919999999999</v>
      </c>
      <c r="T7884" s="91"/>
      <c r="U7884" s="91"/>
      <c r="AA7884" s="91"/>
      <c r="AB7884" s="91"/>
      <c r="AC7884" s="91"/>
      <c r="AD7884" s="91"/>
      <c r="AE7884" s="91"/>
      <c r="AF7884" s="91"/>
    </row>
    <row r="7885" spans="1:32" x14ac:dyDescent="0.3">
      <c r="A7885" s="65">
        <v>0</v>
      </c>
      <c r="B7885" s="10">
        <v>7882</v>
      </c>
      <c r="C7885" s="71">
        <v>0.78820000000000001</v>
      </c>
      <c r="D7885" s="74">
        <v>755447</v>
      </c>
      <c r="E7885" s="61">
        <v>701922</v>
      </c>
      <c r="F7885" s="68">
        <v>0.18886174999999999</v>
      </c>
      <c r="G7885" s="292">
        <v>0.17548050000000001</v>
      </c>
      <c r="H7885" s="68">
        <v>0.20145253333333332</v>
      </c>
      <c r="I7885" s="68">
        <v>0.18717919999999999</v>
      </c>
      <c r="T7885" s="91"/>
      <c r="U7885" s="91"/>
      <c r="AA7885" s="91"/>
      <c r="AB7885" s="91"/>
      <c r="AC7885" s="91"/>
      <c r="AD7885" s="91"/>
      <c r="AE7885" s="91"/>
      <c r="AF7885" s="91"/>
    </row>
    <row r="7886" spans="1:32" x14ac:dyDescent="0.3">
      <c r="A7886" s="65">
        <v>0</v>
      </c>
      <c r="B7886" s="10">
        <v>7883</v>
      </c>
      <c r="C7886" s="71">
        <v>0.7883</v>
      </c>
      <c r="D7886" s="74">
        <v>755447</v>
      </c>
      <c r="E7886" s="61">
        <v>701922</v>
      </c>
      <c r="F7886" s="68">
        <v>0.18886174999999999</v>
      </c>
      <c r="G7886" s="292">
        <v>0.17548050000000001</v>
      </c>
      <c r="H7886" s="68">
        <v>0.20145253333333332</v>
      </c>
      <c r="I7886" s="68">
        <v>0.18717919999999999</v>
      </c>
      <c r="T7886" s="91"/>
      <c r="U7886" s="91"/>
      <c r="AA7886" s="91"/>
      <c r="AB7886" s="91"/>
      <c r="AC7886" s="91"/>
      <c r="AD7886" s="91"/>
      <c r="AE7886" s="91"/>
      <c r="AF7886" s="91"/>
    </row>
    <row r="7887" spans="1:32" x14ac:dyDescent="0.3">
      <c r="A7887" s="65">
        <v>0</v>
      </c>
      <c r="B7887" s="10">
        <v>7884</v>
      </c>
      <c r="C7887" s="71">
        <v>0.78839999999999999</v>
      </c>
      <c r="D7887" s="74">
        <v>755447</v>
      </c>
      <c r="E7887" s="61">
        <v>701922</v>
      </c>
      <c r="F7887" s="68">
        <v>0.18886174999999999</v>
      </c>
      <c r="G7887" s="292">
        <v>0.17548050000000001</v>
      </c>
      <c r="H7887" s="68">
        <v>0.20145253333333332</v>
      </c>
      <c r="I7887" s="68">
        <v>0.18717919999999999</v>
      </c>
      <c r="T7887" s="91"/>
      <c r="U7887" s="91"/>
      <c r="AA7887" s="91"/>
      <c r="AB7887" s="91"/>
      <c r="AC7887" s="91"/>
      <c r="AD7887" s="91"/>
      <c r="AE7887" s="91"/>
      <c r="AF7887" s="91"/>
    </row>
    <row r="7888" spans="1:32" x14ac:dyDescent="0.3">
      <c r="A7888" s="65">
        <v>0</v>
      </c>
      <c r="B7888" s="10">
        <v>7885</v>
      </c>
      <c r="C7888" s="71">
        <v>0.78849999999999998</v>
      </c>
      <c r="D7888" s="74">
        <v>755447</v>
      </c>
      <c r="E7888" s="61">
        <v>701922</v>
      </c>
      <c r="F7888" s="68">
        <v>0.18886174999999999</v>
      </c>
      <c r="G7888" s="292">
        <v>0.17548050000000001</v>
      </c>
      <c r="H7888" s="68">
        <v>0.20145253333333332</v>
      </c>
      <c r="I7888" s="68">
        <v>0.18717919999999999</v>
      </c>
      <c r="T7888" s="91"/>
      <c r="U7888" s="91"/>
      <c r="AA7888" s="91"/>
      <c r="AB7888" s="91"/>
      <c r="AC7888" s="91"/>
      <c r="AD7888" s="91"/>
      <c r="AE7888" s="91"/>
      <c r="AF7888" s="91"/>
    </row>
    <row r="7889" spans="1:32" x14ac:dyDescent="0.3">
      <c r="A7889" s="65">
        <v>0</v>
      </c>
      <c r="B7889" s="10">
        <v>7886</v>
      </c>
      <c r="C7889" s="71">
        <v>0.78859999999999997</v>
      </c>
      <c r="D7889" s="74">
        <v>755447</v>
      </c>
      <c r="E7889" s="61">
        <v>701922</v>
      </c>
      <c r="F7889" s="68">
        <v>0.18886174999999999</v>
      </c>
      <c r="G7889" s="292">
        <v>0.17548050000000001</v>
      </c>
      <c r="H7889" s="68">
        <v>0.20145253333333332</v>
      </c>
      <c r="I7889" s="68">
        <v>0.18717919999999999</v>
      </c>
      <c r="T7889" s="91"/>
      <c r="U7889" s="91"/>
      <c r="AA7889" s="91"/>
      <c r="AB7889" s="91"/>
      <c r="AC7889" s="91"/>
      <c r="AD7889" s="91"/>
      <c r="AE7889" s="91"/>
      <c r="AF7889" s="91"/>
    </row>
    <row r="7890" spans="1:32" x14ac:dyDescent="0.3">
      <c r="A7890" s="65">
        <v>0</v>
      </c>
      <c r="B7890" s="10">
        <v>7887</v>
      </c>
      <c r="C7890" s="71">
        <v>0.78869999999999996</v>
      </c>
      <c r="D7890" s="74">
        <v>755447</v>
      </c>
      <c r="E7890" s="61">
        <v>701922</v>
      </c>
      <c r="F7890" s="68">
        <v>0.18886174999999999</v>
      </c>
      <c r="G7890" s="292">
        <v>0.17548050000000001</v>
      </c>
      <c r="H7890" s="68">
        <v>0.20145253333333332</v>
      </c>
      <c r="I7890" s="68">
        <v>0.18717919999999999</v>
      </c>
      <c r="T7890" s="91"/>
      <c r="U7890" s="91"/>
      <c r="AA7890" s="91"/>
      <c r="AB7890" s="91"/>
      <c r="AC7890" s="91"/>
      <c r="AD7890" s="91"/>
      <c r="AE7890" s="91"/>
      <c r="AF7890" s="91"/>
    </row>
    <row r="7891" spans="1:32" x14ac:dyDescent="0.3">
      <c r="A7891" s="65">
        <v>0</v>
      </c>
      <c r="B7891" s="10">
        <v>7888</v>
      </c>
      <c r="C7891" s="71">
        <v>0.78879999999999995</v>
      </c>
      <c r="D7891" s="74">
        <v>755447</v>
      </c>
      <c r="E7891" s="61">
        <v>701922</v>
      </c>
      <c r="F7891" s="68">
        <v>0.18886174999999999</v>
      </c>
      <c r="G7891" s="292">
        <v>0.17548050000000001</v>
      </c>
      <c r="H7891" s="68">
        <v>0.20145253333333332</v>
      </c>
      <c r="I7891" s="68">
        <v>0.18717919999999999</v>
      </c>
      <c r="T7891" s="91"/>
      <c r="U7891" s="91"/>
      <c r="AA7891" s="91"/>
      <c r="AB7891" s="91"/>
      <c r="AC7891" s="91"/>
      <c r="AD7891" s="91"/>
      <c r="AE7891" s="91"/>
      <c r="AF7891" s="91"/>
    </row>
    <row r="7892" spans="1:32" x14ac:dyDescent="0.3">
      <c r="A7892" s="65">
        <v>0</v>
      </c>
      <c r="B7892" s="10">
        <v>7889</v>
      </c>
      <c r="C7892" s="71">
        <v>0.78890000000000005</v>
      </c>
      <c r="D7892" s="74">
        <v>755447</v>
      </c>
      <c r="E7892" s="61">
        <v>701922</v>
      </c>
      <c r="F7892" s="68">
        <v>0.18886174999999999</v>
      </c>
      <c r="G7892" s="292">
        <v>0.17548050000000001</v>
      </c>
      <c r="H7892" s="68">
        <v>0.20145253333333332</v>
      </c>
      <c r="I7892" s="68">
        <v>0.18717919999999999</v>
      </c>
      <c r="T7892" s="91"/>
      <c r="U7892" s="91"/>
      <c r="AA7892" s="91"/>
      <c r="AB7892" s="91"/>
      <c r="AC7892" s="91"/>
      <c r="AD7892" s="91"/>
      <c r="AE7892" s="91"/>
      <c r="AF7892" s="91"/>
    </row>
    <row r="7893" spans="1:32" x14ac:dyDescent="0.3">
      <c r="A7893" s="65">
        <v>0</v>
      </c>
      <c r="B7893" s="10">
        <v>7890</v>
      </c>
      <c r="C7893" s="71">
        <v>0.78900000000000003</v>
      </c>
      <c r="D7893" s="74">
        <v>755447</v>
      </c>
      <c r="E7893" s="61">
        <v>701922</v>
      </c>
      <c r="F7893" s="68">
        <v>0.18886174999999999</v>
      </c>
      <c r="G7893" s="292">
        <v>0.17548050000000001</v>
      </c>
      <c r="H7893" s="68">
        <v>0.20145253333333332</v>
      </c>
      <c r="I7893" s="68">
        <v>0.18717919999999999</v>
      </c>
      <c r="T7893" s="91"/>
      <c r="U7893" s="91"/>
      <c r="AA7893" s="91"/>
      <c r="AB7893" s="91"/>
      <c r="AC7893" s="91"/>
      <c r="AD7893" s="91"/>
      <c r="AE7893" s="91"/>
      <c r="AF7893" s="91"/>
    </row>
    <row r="7894" spans="1:32" x14ac:dyDescent="0.3">
      <c r="A7894" s="65">
        <v>0</v>
      </c>
      <c r="B7894" s="10">
        <v>7891</v>
      </c>
      <c r="C7894" s="71">
        <v>0.78910000000000002</v>
      </c>
      <c r="D7894" s="74">
        <v>755447</v>
      </c>
      <c r="E7894" s="61">
        <v>701922</v>
      </c>
      <c r="F7894" s="68">
        <v>0.18886174999999999</v>
      </c>
      <c r="G7894" s="292">
        <v>0.17548050000000001</v>
      </c>
      <c r="H7894" s="68">
        <v>0.20145253333333332</v>
      </c>
      <c r="I7894" s="68">
        <v>0.18717919999999999</v>
      </c>
      <c r="T7894" s="91"/>
      <c r="U7894" s="91"/>
      <c r="AA7894" s="91"/>
      <c r="AB7894" s="91"/>
      <c r="AC7894" s="91"/>
      <c r="AD7894" s="91"/>
      <c r="AE7894" s="91"/>
      <c r="AF7894" s="91"/>
    </row>
    <row r="7895" spans="1:32" x14ac:dyDescent="0.3">
      <c r="A7895" s="65">
        <v>0</v>
      </c>
      <c r="B7895" s="10">
        <v>7892</v>
      </c>
      <c r="C7895" s="71">
        <v>0.78920000000000001</v>
      </c>
      <c r="D7895" s="74">
        <v>755447</v>
      </c>
      <c r="E7895" s="61">
        <v>701922</v>
      </c>
      <c r="F7895" s="68">
        <v>0.18886174999999999</v>
      </c>
      <c r="G7895" s="292">
        <v>0.17548050000000001</v>
      </c>
      <c r="H7895" s="68">
        <v>0.20145253333333332</v>
      </c>
      <c r="I7895" s="68">
        <v>0.18717919999999999</v>
      </c>
      <c r="T7895" s="91"/>
      <c r="U7895" s="91"/>
      <c r="AA7895" s="91"/>
      <c r="AB7895" s="91"/>
      <c r="AC7895" s="91"/>
      <c r="AD7895" s="91"/>
      <c r="AE7895" s="91"/>
      <c r="AF7895" s="91"/>
    </row>
    <row r="7896" spans="1:32" x14ac:dyDescent="0.3">
      <c r="A7896" s="65">
        <v>0</v>
      </c>
      <c r="B7896" s="10">
        <v>7893</v>
      </c>
      <c r="C7896" s="71">
        <v>0.7893</v>
      </c>
      <c r="D7896" s="74">
        <v>755447</v>
      </c>
      <c r="E7896" s="61">
        <v>701922</v>
      </c>
      <c r="F7896" s="68">
        <v>0.18886174999999999</v>
      </c>
      <c r="G7896" s="292">
        <v>0.17548050000000001</v>
      </c>
      <c r="H7896" s="68">
        <v>0.20145253333333332</v>
      </c>
      <c r="I7896" s="68">
        <v>0.18717919999999999</v>
      </c>
      <c r="T7896" s="91"/>
      <c r="U7896" s="91"/>
      <c r="AA7896" s="91"/>
      <c r="AB7896" s="91"/>
      <c r="AC7896" s="91"/>
      <c r="AD7896" s="91"/>
      <c r="AE7896" s="91"/>
      <c r="AF7896" s="91"/>
    </row>
    <row r="7897" spans="1:32" x14ac:dyDescent="0.3">
      <c r="A7897" s="65">
        <v>0</v>
      </c>
      <c r="B7897" s="10">
        <v>7894</v>
      </c>
      <c r="C7897" s="71">
        <v>0.78939999999999999</v>
      </c>
      <c r="D7897" s="74">
        <v>755447</v>
      </c>
      <c r="E7897" s="61">
        <v>701922</v>
      </c>
      <c r="F7897" s="68">
        <v>0.18886174999999999</v>
      </c>
      <c r="G7897" s="292">
        <v>0.17548050000000001</v>
      </c>
      <c r="H7897" s="68">
        <v>0.20145253333333332</v>
      </c>
      <c r="I7897" s="68">
        <v>0.18717919999999999</v>
      </c>
      <c r="T7897" s="91"/>
      <c r="U7897" s="91"/>
      <c r="AA7897" s="91"/>
      <c r="AB7897" s="91"/>
      <c r="AC7897" s="91"/>
      <c r="AD7897" s="91"/>
      <c r="AE7897" s="91"/>
      <c r="AF7897" s="91"/>
    </row>
    <row r="7898" spans="1:32" x14ac:dyDescent="0.3">
      <c r="A7898" s="65">
        <v>0</v>
      </c>
      <c r="B7898" s="10">
        <v>7895</v>
      </c>
      <c r="C7898" s="71">
        <v>0.78949999999999998</v>
      </c>
      <c r="D7898" s="74">
        <v>755447</v>
      </c>
      <c r="E7898" s="61">
        <v>701922</v>
      </c>
      <c r="F7898" s="68">
        <v>0.18886174999999999</v>
      </c>
      <c r="G7898" s="292">
        <v>0.17548050000000001</v>
      </c>
      <c r="H7898" s="68">
        <v>0.20145253333333332</v>
      </c>
      <c r="I7898" s="68">
        <v>0.18717919999999999</v>
      </c>
      <c r="T7898" s="91"/>
      <c r="U7898" s="91"/>
      <c r="AA7898" s="91"/>
      <c r="AB7898" s="91"/>
      <c r="AC7898" s="91"/>
      <c r="AD7898" s="91"/>
      <c r="AE7898" s="91"/>
      <c r="AF7898" s="91"/>
    </row>
    <row r="7899" spans="1:32" x14ac:dyDescent="0.3">
      <c r="A7899" s="65">
        <v>0</v>
      </c>
      <c r="B7899" s="10">
        <v>7896</v>
      </c>
      <c r="C7899" s="71">
        <v>0.78959999999999997</v>
      </c>
      <c r="D7899" s="74">
        <v>755447</v>
      </c>
      <c r="E7899" s="61">
        <v>701922</v>
      </c>
      <c r="F7899" s="68">
        <v>0.18886174999999999</v>
      </c>
      <c r="G7899" s="292">
        <v>0.17548050000000001</v>
      </c>
      <c r="H7899" s="68">
        <v>0.20145253333333332</v>
      </c>
      <c r="I7899" s="68">
        <v>0.18717919999999999</v>
      </c>
      <c r="T7899" s="91"/>
      <c r="U7899" s="91"/>
      <c r="AA7899" s="91"/>
      <c r="AB7899" s="91"/>
      <c r="AC7899" s="91"/>
      <c r="AD7899" s="91"/>
      <c r="AE7899" s="91"/>
      <c r="AF7899" s="91"/>
    </row>
    <row r="7900" spans="1:32" x14ac:dyDescent="0.3">
      <c r="A7900" s="65">
        <v>0</v>
      </c>
      <c r="B7900" s="10">
        <v>7897</v>
      </c>
      <c r="C7900" s="71">
        <v>0.78969999999999996</v>
      </c>
      <c r="D7900" s="74">
        <v>755447</v>
      </c>
      <c r="E7900" s="61">
        <v>701922</v>
      </c>
      <c r="F7900" s="68">
        <v>0.18886174999999999</v>
      </c>
      <c r="G7900" s="292">
        <v>0.17548050000000001</v>
      </c>
      <c r="H7900" s="68">
        <v>0.20145253333333332</v>
      </c>
      <c r="I7900" s="68">
        <v>0.18717919999999999</v>
      </c>
      <c r="T7900" s="91"/>
      <c r="U7900" s="91"/>
      <c r="AA7900" s="91"/>
      <c r="AB7900" s="91"/>
      <c r="AC7900" s="91"/>
      <c r="AD7900" s="91"/>
      <c r="AE7900" s="91"/>
      <c r="AF7900" s="91"/>
    </row>
    <row r="7901" spans="1:32" x14ac:dyDescent="0.3">
      <c r="A7901" s="65">
        <v>0</v>
      </c>
      <c r="B7901" s="10">
        <v>7898</v>
      </c>
      <c r="C7901" s="71">
        <v>0.78979999999999995</v>
      </c>
      <c r="D7901" s="74">
        <v>755447</v>
      </c>
      <c r="E7901" s="61">
        <v>701922</v>
      </c>
      <c r="F7901" s="68">
        <v>0.18886174999999999</v>
      </c>
      <c r="G7901" s="292">
        <v>0.17548050000000001</v>
      </c>
      <c r="H7901" s="68">
        <v>0.20145253333333332</v>
      </c>
      <c r="I7901" s="68">
        <v>0.18717919999999999</v>
      </c>
      <c r="T7901" s="91"/>
      <c r="U7901" s="91"/>
      <c r="AA7901" s="91"/>
      <c r="AB7901" s="91"/>
      <c r="AC7901" s="91"/>
      <c r="AD7901" s="91"/>
      <c r="AE7901" s="91"/>
      <c r="AF7901" s="91"/>
    </row>
    <row r="7902" spans="1:32" x14ac:dyDescent="0.3">
      <c r="A7902" s="65">
        <v>0</v>
      </c>
      <c r="B7902" s="10">
        <v>7899</v>
      </c>
      <c r="C7902" s="71">
        <v>0.78990000000000005</v>
      </c>
      <c r="D7902" s="74">
        <v>755447</v>
      </c>
      <c r="E7902" s="61">
        <v>701922</v>
      </c>
      <c r="F7902" s="68">
        <v>0.18886174999999999</v>
      </c>
      <c r="G7902" s="292">
        <v>0.17548050000000001</v>
      </c>
      <c r="H7902" s="68">
        <v>0.20145253333333332</v>
      </c>
      <c r="I7902" s="68">
        <v>0.18717919999999999</v>
      </c>
      <c r="T7902" s="91"/>
      <c r="U7902" s="91"/>
      <c r="AA7902" s="91"/>
      <c r="AB7902" s="91"/>
      <c r="AC7902" s="91"/>
      <c r="AD7902" s="91"/>
      <c r="AE7902" s="91"/>
      <c r="AF7902" s="91"/>
    </row>
    <row r="7903" spans="1:32" x14ac:dyDescent="0.3">
      <c r="A7903" s="65">
        <v>0</v>
      </c>
      <c r="B7903" s="10">
        <v>7900</v>
      </c>
      <c r="C7903" s="71">
        <v>0.79</v>
      </c>
      <c r="D7903" s="74">
        <v>755447</v>
      </c>
      <c r="E7903" s="61">
        <v>701922</v>
      </c>
      <c r="F7903" s="68">
        <v>0.18886174999999999</v>
      </c>
      <c r="G7903" s="292">
        <v>0.17548050000000001</v>
      </c>
      <c r="H7903" s="68">
        <v>0.20145253333333332</v>
      </c>
      <c r="I7903" s="68">
        <v>0.18717919999999999</v>
      </c>
      <c r="T7903" s="91"/>
      <c r="U7903" s="91"/>
      <c r="AA7903" s="91"/>
      <c r="AB7903" s="91"/>
      <c r="AC7903" s="91"/>
      <c r="AD7903" s="91"/>
      <c r="AE7903" s="91"/>
      <c r="AF7903" s="91"/>
    </row>
    <row r="7904" spans="1:32" x14ac:dyDescent="0.3">
      <c r="A7904" s="65">
        <v>0</v>
      </c>
      <c r="B7904" s="10">
        <v>7901</v>
      </c>
      <c r="C7904" s="71">
        <v>0.79010000000000002</v>
      </c>
      <c r="D7904" s="74">
        <v>755447</v>
      </c>
      <c r="E7904" s="61">
        <v>701922</v>
      </c>
      <c r="F7904" s="68">
        <v>0.18886174999999999</v>
      </c>
      <c r="G7904" s="292">
        <v>0.17548050000000001</v>
      </c>
      <c r="H7904" s="68">
        <v>0.20145253333333332</v>
      </c>
      <c r="I7904" s="68">
        <v>0.18717919999999999</v>
      </c>
      <c r="T7904" s="91"/>
      <c r="U7904" s="91"/>
      <c r="AA7904" s="91"/>
      <c r="AB7904" s="91"/>
      <c r="AC7904" s="91"/>
      <c r="AD7904" s="91"/>
      <c r="AE7904" s="91"/>
      <c r="AF7904" s="91"/>
    </row>
    <row r="7905" spans="1:32" x14ac:dyDescent="0.3">
      <c r="A7905" s="65">
        <v>0</v>
      </c>
      <c r="B7905" s="10">
        <v>7902</v>
      </c>
      <c r="C7905" s="71">
        <v>0.79020000000000001</v>
      </c>
      <c r="D7905" s="74">
        <v>755447</v>
      </c>
      <c r="E7905" s="61">
        <v>701922</v>
      </c>
      <c r="F7905" s="68">
        <v>0.18886174999999999</v>
      </c>
      <c r="G7905" s="292">
        <v>0.17548050000000001</v>
      </c>
      <c r="H7905" s="68">
        <v>0.20145253333333332</v>
      </c>
      <c r="I7905" s="68">
        <v>0.18717919999999999</v>
      </c>
      <c r="T7905" s="91"/>
      <c r="U7905" s="91"/>
      <c r="AA7905" s="91"/>
      <c r="AB7905" s="91"/>
      <c r="AC7905" s="91"/>
      <c r="AD7905" s="91"/>
      <c r="AE7905" s="91"/>
      <c r="AF7905" s="91"/>
    </row>
    <row r="7906" spans="1:32" x14ac:dyDescent="0.3">
      <c r="A7906" s="65">
        <v>0</v>
      </c>
      <c r="B7906" s="10">
        <v>7903</v>
      </c>
      <c r="C7906" s="71">
        <v>0.7903</v>
      </c>
      <c r="D7906" s="74">
        <v>755447</v>
      </c>
      <c r="E7906" s="61">
        <v>701922</v>
      </c>
      <c r="F7906" s="68">
        <v>0.18886174999999999</v>
      </c>
      <c r="G7906" s="292">
        <v>0.17548050000000001</v>
      </c>
      <c r="H7906" s="68">
        <v>0.20145253333333332</v>
      </c>
      <c r="I7906" s="68">
        <v>0.18717919999999999</v>
      </c>
      <c r="T7906" s="91"/>
      <c r="U7906" s="91"/>
      <c r="AA7906" s="91"/>
      <c r="AB7906" s="91"/>
      <c r="AC7906" s="91"/>
      <c r="AD7906" s="91"/>
      <c r="AE7906" s="91"/>
      <c r="AF7906" s="91"/>
    </row>
    <row r="7907" spans="1:32" x14ac:dyDescent="0.3">
      <c r="A7907" s="65">
        <v>0</v>
      </c>
      <c r="B7907" s="10">
        <v>7904</v>
      </c>
      <c r="C7907" s="71">
        <v>0.79039999999999999</v>
      </c>
      <c r="D7907" s="74">
        <v>755447</v>
      </c>
      <c r="E7907" s="61">
        <v>701922</v>
      </c>
      <c r="F7907" s="68">
        <v>0.18886174999999999</v>
      </c>
      <c r="G7907" s="292">
        <v>0.17548050000000001</v>
      </c>
      <c r="H7907" s="68">
        <v>0.20145253333333332</v>
      </c>
      <c r="I7907" s="68">
        <v>0.18717919999999999</v>
      </c>
      <c r="T7907" s="91"/>
      <c r="U7907" s="91"/>
      <c r="AA7907" s="91"/>
      <c r="AB7907" s="91"/>
      <c r="AC7907" s="91"/>
      <c r="AD7907" s="91"/>
      <c r="AE7907" s="91"/>
      <c r="AF7907" s="91"/>
    </row>
    <row r="7908" spans="1:32" x14ac:dyDescent="0.3">
      <c r="A7908" s="65">
        <v>0</v>
      </c>
      <c r="B7908" s="10">
        <v>7905</v>
      </c>
      <c r="C7908" s="71">
        <v>0.79049999999999998</v>
      </c>
      <c r="D7908" s="74">
        <v>755447</v>
      </c>
      <c r="E7908" s="61">
        <v>701922</v>
      </c>
      <c r="F7908" s="68">
        <v>0.18886174999999999</v>
      </c>
      <c r="G7908" s="292">
        <v>0.17548050000000001</v>
      </c>
      <c r="H7908" s="68">
        <v>0.20145253333333332</v>
      </c>
      <c r="I7908" s="68">
        <v>0.18717919999999999</v>
      </c>
      <c r="T7908" s="91"/>
      <c r="U7908" s="91"/>
      <c r="AA7908" s="91"/>
      <c r="AB7908" s="91"/>
      <c r="AC7908" s="91"/>
      <c r="AD7908" s="91"/>
      <c r="AE7908" s="91"/>
      <c r="AF7908" s="91"/>
    </row>
    <row r="7909" spans="1:32" x14ac:dyDescent="0.3">
      <c r="A7909" s="65">
        <v>0</v>
      </c>
      <c r="B7909" s="10">
        <v>7906</v>
      </c>
      <c r="C7909" s="71">
        <v>0.79059999999999997</v>
      </c>
      <c r="D7909" s="74">
        <v>755447</v>
      </c>
      <c r="E7909" s="61">
        <v>701922</v>
      </c>
      <c r="F7909" s="68">
        <v>0.18886174999999999</v>
      </c>
      <c r="G7909" s="292">
        <v>0.17548050000000001</v>
      </c>
      <c r="H7909" s="68">
        <v>0.20145253333333332</v>
      </c>
      <c r="I7909" s="68">
        <v>0.18717919999999999</v>
      </c>
      <c r="T7909" s="91"/>
      <c r="U7909" s="91"/>
      <c r="AA7909" s="91"/>
      <c r="AB7909" s="91"/>
      <c r="AC7909" s="91"/>
      <c r="AD7909" s="91"/>
      <c r="AE7909" s="91"/>
      <c r="AF7909" s="91"/>
    </row>
    <row r="7910" spans="1:32" x14ac:dyDescent="0.3">
      <c r="A7910" s="65">
        <v>0</v>
      </c>
      <c r="B7910" s="10">
        <v>7907</v>
      </c>
      <c r="C7910" s="71">
        <v>0.79069999999999996</v>
      </c>
      <c r="D7910" s="74">
        <v>755447</v>
      </c>
      <c r="E7910" s="61">
        <v>701922</v>
      </c>
      <c r="F7910" s="68">
        <v>0.18886174999999999</v>
      </c>
      <c r="G7910" s="292">
        <v>0.17548050000000001</v>
      </c>
      <c r="H7910" s="68">
        <v>0.20145253333333332</v>
      </c>
      <c r="I7910" s="68">
        <v>0.18717919999999999</v>
      </c>
      <c r="T7910" s="91"/>
      <c r="U7910" s="91"/>
      <c r="AA7910" s="91"/>
      <c r="AB7910" s="91"/>
      <c r="AC7910" s="91"/>
      <c r="AD7910" s="91"/>
      <c r="AE7910" s="91"/>
      <c r="AF7910" s="91"/>
    </row>
    <row r="7911" spans="1:32" x14ac:dyDescent="0.3">
      <c r="A7911" s="65">
        <v>0</v>
      </c>
      <c r="B7911" s="10">
        <v>7908</v>
      </c>
      <c r="C7911" s="71">
        <v>0.79079999999999995</v>
      </c>
      <c r="D7911" s="74">
        <v>755447</v>
      </c>
      <c r="E7911" s="61">
        <v>701922</v>
      </c>
      <c r="F7911" s="68">
        <v>0.18886174999999999</v>
      </c>
      <c r="G7911" s="292">
        <v>0.17548050000000001</v>
      </c>
      <c r="H7911" s="68">
        <v>0.20145253333333332</v>
      </c>
      <c r="I7911" s="68">
        <v>0.18717919999999999</v>
      </c>
      <c r="T7911" s="91"/>
      <c r="U7911" s="91"/>
      <c r="AA7911" s="91"/>
      <c r="AB7911" s="91"/>
      <c r="AC7911" s="91"/>
      <c r="AD7911" s="91"/>
      <c r="AE7911" s="91"/>
      <c r="AF7911" s="91"/>
    </row>
    <row r="7912" spans="1:32" x14ac:dyDescent="0.3">
      <c r="A7912" s="65">
        <v>0</v>
      </c>
      <c r="B7912" s="10">
        <v>7909</v>
      </c>
      <c r="C7912" s="71">
        <v>0.79090000000000005</v>
      </c>
      <c r="D7912" s="74">
        <v>755447</v>
      </c>
      <c r="E7912" s="61">
        <v>701922</v>
      </c>
      <c r="F7912" s="68">
        <v>0.18886174999999999</v>
      </c>
      <c r="G7912" s="292">
        <v>0.17548050000000001</v>
      </c>
      <c r="H7912" s="68">
        <v>0.20145253333333332</v>
      </c>
      <c r="I7912" s="68">
        <v>0.18717919999999999</v>
      </c>
      <c r="T7912" s="91"/>
      <c r="U7912" s="91"/>
      <c r="AA7912" s="91"/>
      <c r="AB7912" s="91"/>
      <c r="AC7912" s="91"/>
      <c r="AD7912" s="91"/>
      <c r="AE7912" s="91"/>
      <c r="AF7912" s="91"/>
    </row>
    <row r="7913" spans="1:32" x14ac:dyDescent="0.3">
      <c r="A7913" s="65">
        <v>0</v>
      </c>
      <c r="B7913" s="10">
        <v>7910</v>
      </c>
      <c r="C7913" s="71">
        <v>0.79100000000000004</v>
      </c>
      <c r="D7913" s="74">
        <v>755447</v>
      </c>
      <c r="E7913" s="61">
        <v>701922</v>
      </c>
      <c r="F7913" s="68">
        <v>0.18886174999999999</v>
      </c>
      <c r="G7913" s="292">
        <v>0.17548050000000001</v>
      </c>
      <c r="H7913" s="68">
        <v>0.20145253333333332</v>
      </c>
      <c r="I7913" s="68">
        <v>0.18717919999999999</v>
      </c>
      <c r="T7913" s="91"/>
      <c r="U7913" s="91"/>
      <c r="AA7913" s="91"/>
      <c r="AB7913" s="91"/>
      <c r="AC7913" s="91"/>
      <c r="AD7913" s="91"/>
      <c r="AE7913" s="91"/>
      <c r="AF7913" s="91"/>
    </row>
    <row r="7914" spans="1:32" x14ac:dyDescent="0.3">
      <c r="A7914" s="65">
        <v>0</v>
      </c>
      <c r="B7914" s="10">
        <v>7911</v>
      </c>
      <c r="C7914" s="71">
        <v>0.79110000000000003</v>
      </c>
      <c r="D7914" s="74">
        <v>755447</v>
      </c>
      <c r="E7914" s="61">
        <v>701922</v>
      </c>
      <c r="F7914" s="68">
        <v>0.18886174999999999</v>
      </c>
      <c r="G7914" s="292">
        <v>0.17548050000000001</v>
      </c>
      <c r="H7914" s="68">
        <v>0.20145253333333332</v>
      </c>
      <c r="I7914" s="68">
        <v>0.18717919999999999</v>
      </c>
      <c r="T7914" s="91"/>
      <c r="U7914" s="91"/>
      <c r="AA7914" s="91"/>
      <c r="AB7914" s="91"/>
      <c r="AC7914" s="91"/>
      <c r="AD7914" s="91"/>
      <c r="AE7914" s="91"/>
      <c r="AF7914" s="91"/>
    </row>
    <row r="7915" spans="1:32" x14ac:dyDescent="0.3">
      <c r="A7915" s="65">
        <v>0</v>
      </c>
      <c r="B7915" s="10">
        <v>7912</v>
      </c>
      <c r="C7915" s="71">
        <v>0.79120000000000001</v>
      </c>
      <c r="D7915" s="74">
        <v>755447</v>
      </c>
      <c r="E7915" s="61">
        <v>701922</v>
      </c>
      <c r="F7915" s="68">
        <v>0.18886174999999999</v>
      </c>
      <c r="G7915" s="292">
        <v>0.17548050000000001</v>
      </c>
      <c r="H7915" s="68">
        <v>0.20145253333333332</v>
      </c>
      <c r="I7915" s="68">
        <v>0.18717919999999999</v>
      </c>
      <c r="T7915" s="91"/>
      <c r="U7915" s="91"/>
      <c r="AA7915" s="91"/>
      <c r="AB7915" s="91"/>
      <c r="AC7915" s="91"/>
      <c r="AD7915" s="91"/>
      <c r="AE7915" s="91"/>
      <c r="AF7915" s="91"/>
    </row>
    <row r="7916" spans="1:32" x14ac:dyDescent="0.3">
      <c r="A7916" s="65">
        <v>0</v>
      </c>
      <c r="B7916" s="10">
        <v>7913</v>
      </c>
      <c r="C7916" s="71">
        <v>0.7913</v>
      </c>
      <c r="D7916" s="74">
        <v>755447</v>
      </c>
      <c r="E7916" s="61">
        <v>701922</v>
      </c>
      <c r="F7916" s="68">
        <v>0.18886174999999999</v>
      </c>
      <c r="G7916" s="292">
        <v>0.17548050000000001</v>
      </c>
      <c r="H7916" s="68">
        <v>0.20145253333333332</v>
      </c>
      <c r="I7916" s="68">
        <v>0.18717919999999999</v>
      </c>
      <c r="T7916" s="91"/>
      <c r="U7916" s="91"/>
      <c r="AA7916" s="91"/>
      <c r="AB7916" s="91"/>
      <c r="AC7916" s="91"/>
      <c r="AD7916" s="91"/>
      <c r="AE7916" s="91"/>
      <c r="AF7916" s="91"/>
    </row>
    <row r="7917" spans="1:32" x14ac:dyDescent="0.3">
      <c r="A7917" s="65">
        <v>0</v>
      </c>
      <c r="B7917" s="10">
        <v>7914</v>
      </c>
      <c r="C7917" s="71">
        <v>0.79139999999999999</v>
      </c>
      <c r="D7917" s="74">
        <v>755447</v>
      </c>
      <c r="E7917" s="61">
        <v>701922</v>
      </c>
      <c r="F7917" s="68">
        <v>0.18886174999999999</v>
      </c>
      <c r="G7917" s="292">
        <v>0.17548050000000001</v>
      </c>
      <c r="H7917" s="68">
        <v>0.20145253333333332</v>
      </c>
      <c r="I7917" s="68">
        <v>0.18717919999999999</v>
      </c>
      <c r="T7917" s="91"/>
      <c r="U7917" s="91"/>
      <c r="AA7917" s="91"/>
      <c r="AB7917" s="91"/>
      <c r="AC7917" s="91"/>
      <c r="AD7917" s="91"/>
      <c r="AE7917" s="91"/>
      <c r="AF7917" s="91"/>
    </row>
    <row r="7918" spans="1:32" x14ac:dyDescent="0.3">
      <c r="A7918" s="65">
        <v>0</v>
      </c>
      <c r="B7918" s="10">
        <v>7915</v>
      </c>
      <c r="C7918" s="71">
        <v>0.79149999999999998</v>
      </c>
      <c r="D7918" s="74">
        <v>755447</v>
      </c>
      <c r="E7918" s="61">
        <v>701922</v>
      </c>
      <c r="F7918" s="68">
        <v>0.18886174999999999</v>
      </c>
      <c r="G7918" s="292">
        <v>0.17548050000000001</v>
      </c>
      <c r="H7918" s="68">
        <v>0.20145253333333332</v>
      </c>
      <c r="I7918" s="68">
        <v>0.18717919999999999</v>
      </c>
      <c r="T7918" s="91"/>
      <c r="U7918" s="91"/>
      <c r="AA7918" s="91"/>
      <c r="AB7918" s="91"/>
      <c r="AC7918" s="91"/>
      <c r="AD7918" s="91"/>
      <c r="AE7918" s="91"/>
      <c r="AF7918" s="91"/>
    </row>
    <row r="7919" spans="1:32" x14ac:dyDescent="0.3">
      <c r="A7919" s="65">
        <v>0</v>
      </c>
      <c r="B7919" s="10">
        <v>7916</v>
      </c>
      <c r="C7919" s="71">
        <v>0.79159999999999997</v>
      </c>
      <c r="D7919" s="74">
        <v>755447</v>
      </c>
      <c r="E7919" s="61">
        <v>701922</v>
      </c>
      <c r="F7919" s="68">
        <v>0.18886174999999999</v>
      </c>
      <c r="G7919" s="292">
        <v>0.17548050000000001</v>
      </c>
      <c r="H7919" s="68">
        <v>0.20145253333333332</v>
      </c>
      <c r="I7919" s="68">
        <v>0.18717919999999999</v>
      </c>
      <c r="T7919" s="91"/>
      <c r="U7919" s="91"/>
      <c r="AA7919" s="91"/>
      <c r="AB7919" s="91"/>
      <c r="AC7919" s="91"/>
      <c r="AD7919" s="91"/>
      <c r="AE7919" s="91"/>
      <c r="AF7919" s="91"/>
    </row>
    <row r="7920" spans="1:32" x14ac:dyDescent="0.3">
      <c r="A7920" s="65">
        <v>0</v>
      </c>
      <c r="B7920" s="10">
        <v>7917</v>
      </c>
      <c r="C7920" s="71">
        <v>0.79169999999999996</v>
      </c>
      <c r="D7920" s="74">
        <v>755447</v>
      </c>
      <c r="E7920" s="61">
        <v>701922</v>
      </c>
      <c r="F7920" s="68">
        <v>0.18886174999999999</v>
      </c>
      <c r="G7920" s="292">
        <v>0.17548050000000001</v>
      </c>
      <c r="H7920" s="68">
        <v>0.20145253333333332</v>
      </c>
      <c r="I7920" s="68">
        <v>0.18717919999999999</v>
      </c>
      <c r="T7920" s="91"/>
      <c r="U7920" s="91"/>
      <c r="AA7920" s="91"/>
      <c r="AB7920" s="91"/>
      <c r="AC7920" s="91"/>
      <c r="AD7920" s="91"/>
      <c r="AE7920" s="91"/>
      <c r="AF7920" s="91"/>
    </row>
    <row r="7921" spans="1:32" x14ac:dyDescent="0.3">
      <c r="A7921" s="65">
        <v>0</v>
      </c>
      <c r="B7921" s="10">
        <v>7918</v>
      </c>
      <c r="C7921" s="71">
        <v>0.79179999999999995</v>
      </c>
      <c r="D7921" s="74">
        <v>755447</v>
      </c>
      <c r="E7921" s="61">
        <v>701922</v>
      </c>
      <c r="F7921" s="68">
        <v>0.18886174999999999</v>
      </c>
      <c r="G7921" s="292">
        <v>0.17548050000000001</v>
      </c>
      <c r="H7921" s="68">
        <v>0.20145253333333332</v>
      </c>
      <c r="I7921" s="68">
        <v>0.18717919999999999</v>
      </c>
      <c r="T7921" s="91"/>
      <c r="U7921" s="91"/>
      <c r="AA7921" s="91"/>
      <c r="AB7921" s="91"/>
      <c r="AC7921" s="91"/>
      <c r="AD7921" s="91"/>
      <c r="AE7921" s="91"/>
      <c r="AF7921" s="91"/>
    </row>
    <row r="7922" spans="1:32" x14ac:dyDescent="0.3">
      <c r="A7922" s="65">
        <v>0</v>
      </c>
      <c r="B7922" s="10">
        <v>7919</v>
      </c>
      <c r="C7922" s="71">
        <v>0.79190000000000005</v>
      </c>
      <c r="D7922" s="74">
        <v>755447</v>
      </c>
      <c r="E7922" s="61">
        <v>701922</v>
      </c>
      <c r="F7922" s="68">
        <v>0.18886174999999999</v>
      </c>
      <c r="G7922" s="292">
        <v>0.17548050000000001</v>
      </c>
      <c r="H7922" s="68">
        <v>0.20145253333333332</v>
      </c>
      <c r="I7922" s="68">
        <v>0.18717919999999999</v>
      </c>
      <c r="T7922" s="91"/>
      <c r="U7922" s="91"/>
      <c r="AA7922" s="91"/>
      <c r="AB7922" s="91"/>
      <c r="AC7922" s="91"/>
      <c r="AD7922" s="91"/>
      <c r="AE7922" s="91"/>
      <c r="AF7922" s="91"/>
    </row>
    <row r="7923" spans="1:32" x14ac:dyDescent="0.3">
      <c r="A7923" s="65">
        <v>0</v>
      </c>
      <c r="B7923" s="10">
        <v>7920</v>
      </c>
      <c r="C7923" s="71">
        <v>0.79200000000000004</v>
      </c>
      <c r="D7923" s="74">
        <v>755447</v>
      </c>
      <c r="E7923" s="61">
        <v>701922</v>
      </c>
      <c r="F7923" s="68">
        <v>0.18886174999999999</v>
      </c>
      <c r="G7923" s="292">
        <v>0.17548050000000001</v>
      </c>
      <c r="H7923" s="68">
        <v>0.20145253333333332</v>
      </c>
      <c r="I7923" s="68">
        <v>0.18717919999999999</v>
      </c>
      <c r="T7923" s="91"/>
      <c r="U7923" s="91"/>
      <c r="AA7923" s="91"/>
      <c r="AB7923" s="91"/>
      <c r="AC7923" s="91"/>
      <c r="AD7923" s="91"/>
      <c r="AE7923" s="91"/>
      <c r="AF7923" s="91"/>
    </row>
    <row r="7924" spans="1:32" x14ac:dyDescent="0.3">
      <c r="A7924" s="65">
        <v>0</v>
      </c>
      <c r="B7924" s="10">
        <v>7921</v>
      </c>
      <c r="C7924" s="71">
        <v>0.79210000000000003</v>
      </c>
      <c r="D7924" s="74">
        <v>755447</v>
      </c>
      <c r="E7924" s="61">
        <v>701922</v>
      </c>
      <c r="F7924" s="68">
        <v>0.18886174999999999</v>
      </c>
      <c r="G7924" s="292">
        <v>0.17548050000000001</v>
      </c>
      <c r="H7924" s="68">
        <v>0.20145253333333332</v>
      </c>
      <c r="I7924" s="68">
        <v>0.18717919999999999</v>
      </c>
      <c r="T7924" s="91"/>
      <c r="U7924" s="91"/>
      <c r="AA7924" s="91"/>
      <c r="AB7924" s="91"/>
      <c r="AC7924" s="91"/>
      <c r="AD7924" s="91"/>
      <c r="AE7924" s="91"/>
      <c r="AF7924" s="91"/>
    </row>
    <row r="7925" spans="1:32" x14ac:dyDescent="0.3">
      <c r="A7925" s="65">
        <v>0</v>
      </c>
      <c r="B7925" s="10">
        <v>7922</v>
      </c>
      <c r="C7925" s="71">
        <v>0.79220000000000002</v>
      </c>
      <c r="D7925" s="74">
        <v>755447</v>
      </c>
      <c r="E7925" s="61">
        <v>701922</v>
      </c>
      <c r="F7925" s="68">
        <v>0.18886174999999999</v>
      </c>
      <c r="G7925" s="292">
        <v>0.17548050000000001</v>
      </c>
      <c r="H7925" s="68">
        <v>0.20145253333333332</v>
      </c>
      <c r="I7925" s="68">
        <v>0.18717919999999999</v>
      </c>
      <c r="T7925" s="91"/>
      <c r="U7925" s="91"/>
      <c r="AA7925" s="91"/>
      <c r="AB7925" s="91"/>
      <c r="AC7925" s="91"/>
      <c r="AD7925" s="91"/>
      <c r="AE7925" s="91"/>
      <c r="AF7925" s="91"/>
    </row>
    <row r="7926" spans="1:32" x14ac:dyDescent="0.3">
      <c r="A7926" s="65">
        <v>0</v>
      </c>
      <c r="B7926" s="10">
        <v>7923</v>
      </c>
      <c r="C7926" s="71">
        <v>0.7923</v>
      </c>
      <c r="D7926" s="74">
        <v>755447</v>
      </c>
      <c r="E7926" s="61">
        <v>701922</v>
      </c>
      <c r="F7926" s="68">
        <v>0.18886174999999999</v>
      </c>
      <c r="G7926" s="292">
        <v>0.17548050000000001</v>
      </c>
      <c r="H7926" s="68">
        <v>0.20145253333333332</v>
      </c>
      <c r="I7926" s="68">
        <v>0.18717919999999999</v>
      </c>
      <c r="T7926" s="91"/>
      <c r="U7926" s="91"/>
      <c r="AA7926" s="91"/>
      <c r="AB7926" s="91"/>
      <c r="AC7926" s="91"/>
      <c r="AD7926" s="91"/>
      <c r="AE7926" s="91"/>
      <c r="AF7926" s="91"/>
    </row>
    <row r="7927" spans="1:32" x14ac:dyDescent="0.3">
      <c r="A7927" s="65">
        <v>0</v>
      </c>
      <c r="B7927" s="10">
        <v>7924</v>
      </c>
      <c r="C7927" s="71">
        <v>0.79239999999999999</v>
      </c>
      <c r="D7927" s="74">
        <v>755447</v>
      </c>
      <c r="E7927" s="61">
        <v>701922</v>
      </c>
      <c r="F7927" s="68">
        <v>0.18886174999999999</v>
      </c>
      <c r="G7927" s="292">
        <v>0.17548050000000001</v>
      </c>
      <c r="H7927" s="68">
        <v>0.20145253333333332</v>
      </c>
      <c r="I7927" s="68">
        <v>0.18717919999999999</v>
      </c>
      <c r="T7927" s="91"/>
      <c r="U7927" s="91"/>
      <c r="AA7927" s="91"/>
      <c r="AB7927" s="91"/>
      <c r="AC7927" s="91"/>
      <c r="AD7927" s="91"/>
      <c r="AE7927" s="91"/>
      <c r="AF7927" s="91"/>
    </row>
    <row r="7928" spans="1:32" x14ac:dyDescent="0.3">
      <c r="A7928" s="65">
        <v>0</v>
      </c>
      <c r="B7928" s="10">
        <v>7925</v>
      </c>
      <c r="C7928" s="71">
        <v>0.79249999999999998</v>
      </c>
      <c r="D7928" s="74">
        <v>755447</v>
      </c>
      <c r="E7928" s="61">
        <v>701922</v>
      </c>
      <c r="F7928" s="68">
        <v>0.18886174999999999</v>
      </c>
      <c r="G7928" s="292">
        <v>0.17548050000000001</v>
      </c>
      <c r="H7928" s="68">
        <v>0.20145253333333332</v>
      </c>
      <c r="I7928" s="68">
        <v>0.18717919999999999</v>
      </c>
      <c r="T7928" s="91"/>
      <c r="U7928" s="91"/>
      <c r="AA7928" s="91"/>
      <c r="AB7928" s="91"/>
      <c r="AC7928" s="91"/>
      <c r="AD7928" s="91"/>
      <c r="AE7928" s="91"/>
      <c r="AF7928" s="91"/>
    </row>
    <row r="7929" spans="1:32" x14ac:dyDescent="0.3">
      <c r="A7929" s="65">
        <v>0</v>
      </c>
      <c r="B7929" s="10">
        <v>7926</v>
      </c>
      <c r="C7929" s="71">
        <v>0.79259999999999997</v>
      </c>
      <c r="D7929" s="74">
        <v>755447</v>
      </c>
      <c r="E7929" s="61">
        <v>701922</v>
      </c>
      <c r="F7929" s="68">
        <v>0.18886174999999999</v>
      </c>
      <c r="G7929" s="292">
        <v>0.17548050000000001</v>
      </c>
      <c r="H7929" s="68">
        <v>0.20145253333333332</v>
      </c>
      <c r="I7929" s="68">
        <v>0.18717919999999999</v>
      </c>
      <c r="T7929" s="91"/>
      <c r="U7929" s="91"/>
      <c r="AA7929" s="91"/>
      <c r="AB7929" s="91"/>
      <c r="AC7929" s="91"/>
      <c r="AD7929" s="91"/>
      <c r="AE7929" s="91"/>
      <c r="AF7929" s="91"/>
    </row>
    <row r="7930" spans="1:32" x14ac:dyDescent="0.3">
      <c r="A7930" s="65">
        <v>0</v>
      </c>
      <c r="B7930" s="10">
        <v>7927</v>
      </c>
      <c r="C7930" s="71">
        <v>0.79269999999999996</v>
      </c>
      <c r="D7930" s="74">
        <v>755447</v>
      </c>
      <c r="E7930" s="61">
        <v>701922</v>
      </c>
      <c r="F7930" s="68">
        <v>0.18886174999999999</v>
      </c>
      <c r="G7930" s="292">
        <v>0.17548050000000001</v>
      </c>
      <c r="H7930" s="68">
        <v>0.20145253333333332</v>
      </c>
      <c r="I7930" s="68">
        <v>0.18717919999999999</v>
      </c>
      <c r="T7930" s="91"/>
      <c r="U7930" s="91"/>
      <c r="AA7930" s="91"/>
      <c r="AB7930" s="91"/>
      <c r="AC7930" s="91"/>
      <c r="AD7930" s="91"/>
      <c r="AE7930" s="91"/>
      <c r="AF7930" s="91"/>
    </row>
    <row r="7931" spans="1:32" x14ac:dyDescent="0.3">
      <c r="A7931" s="65">
        <v>0</v>
      </c>
      <c r="B7931" s="10">
        <v>7928</v>
      </c>
      <c r="C7931" s="71">
        <v>0.79279999999999995</v>
      </c>
      <c r="D7931" s="74">
        <v>755447</v>
      </c>
      <c r="E7931" s="61">
        <v>701922</v>
      </c>
      <c r="F7931" s="68">
        <v>0.18886174999999999</v>
      </c>
      <c r="G7931" s="292">
        <v>0.17548050000000001</v>
      </c>
      <c r="H7931" s="68">
        <v>0.20145253333333332</v>
      </c>
      <c r="I7931" s="68">
        <v>0.18717919999999999</v>
      </c>
      <c r="T7931" s="91"/>
      <c r="U7931" s="91"/>
      <c r="AA7931" s="91"/>
      <c r="AB7931" s="91"/>
      <c r="AC7931" s="91"/>
      <c r="AD7931" s="91"/>
      <c r="AE7931" s="91"/>
      <c r="AF7931" s="91"/>
    </row>
    <row r="7932" spans="1:32" x14ac:dyDescent="0.3">
      <c r="A7932" s="65">
        <v>0</v>
      </c>
      <c r="B7932" s="10">
        <v>7929</v>
      </c>
      <c r="C7932" s="71">
        <v>0.79290000000000005</v>
      </c>
      <c r="D7932" s="74">
        <v>755447</v>
      </c>
      <c r="E7932" s="61">
        <v>701922</v>
      </c>
      <c r="F7932" s="68">
        <v>0.18886174999999999</v>
      </c>
      <c r="G7932" s="292">
        <v>0.17548050000000001</v>
      </c>
      <c r="H7932" s="68">
        <v>0.20145253333333332</v>
      </c>
      <c r="I7932" s="68">
        <v>0.18717919999999999</v>
      </c>
      <c r="T7932" s="91"/>
      <c r="U7932" s="91"/>
      <c r="AA7932" s="91"/>
      <c r="AB7932" s="91"/>
      <c r="AC7932" s="91"/>
      <c r="AD7932" s="91"/>
      <c r="AE7932" s="91"/>
      <c r="AF7932" s="91"/>
    </row>
    <row r="7933" spans="1:32" x14ac:dyDescent="0.3">
      <c r="A7933" s="65">
        <v>0</v>
      </c>
      <c r="B7933" s="10">
        <v>7930</v>
      </c>
      <c r="C7933" s="71">
        <v>0.79300000000000004</v>
      </c>
      <c r="D7933" s="74">
        <v>755447</v>
      </c>
      <c r="E7933" s="61">
        <v>701922</v>
      </c>
      <c r="F7933" s="68">
        <v>0.18886174999999999</v>
      </c>
      <c r="G7933" s="292">
        <v>0.17548050000000001</v>
      </c>
      <c r="H7933" s="68">
        <v>0.20145253333333332</v>
      </c>
      <c r="I7933" s="68">
        <v>0.18717919999999999</v>
      </c>
      <c r="T7933" s="91"/>
      <c r="U7933" s="91"/>
      <c r="AA7933" s="91"/>
      <c r="AB7933" s="91"/>
      <c r="AC7933" s="91"/>
      <c r="AD7933" s="91"/>
      <c r="AE7933" s="91"/>
      <c r="AF7933" s="91"/>
    </row>
    <row r="7934" spans="1:32" x14ac:dyDescent="0.3">
      <c r="A7934" s="65">
        <v>0</v>
      </c>
      <c r="B7934" s="10">
        <v>7931</v>
      </c>
      <c r="C7934" s="71">
        <v>0.79310000000000003</v>
      </c>
      <c r="D7934" s="74">
        <v>755447</v>
      </c>
      <c r="E7934" s="61">
        <v>701922</v>
      </c>
      <c r="F7934" s="68">
        <v>0.18886174999999999</v>
      </c>
      <c r="G7934" s="292">
        <v>0.17548050000000001</v>
      </c>
      <c r="H7934" s="68">
        <v>0.20145253333333332</v>
      </c>
      <c r="I7934" s="68">
        <v>0.18717919999999999</v>
      </c>
      <c r="T7934" s="91"/>
      <c r="U7934" s="91"/>
      <c r="AA7934" s="91"/>
      <c r="AB7934" s="91"/>
      <c r="AC7934" s="91"/>
      <c r="AD7934" s="91"/>
      <c r="AE7934" s="91"/>
      <c r="AF7934" s="91"/>
    </row>
    <row r="7935" spans="1:32" x14ac:dyDescent="0.3">
      <c r="A7935" s="65">
        <v>0</v>
      </c>
      <c r="B7935" s="10">
        <v>7932</v>
      </c>
      <c r="C7935" s="71">
        <v>0.79320000000000002</v>
      </c>
      <c r="D7935" s="74">
        <v>755447</v>
      </c>
      <c r="E7935" s="61">
        <v>701922</v>
      </c>
      <c r="F7935" s="68">
        <v>0.18886174999999999</v>
      </c>
      <c r="G7935" s="292">
        <v>0.17548050000000001</v>
      </c>
      <c r="H7935" s="68">
        <v>0.20145253333333332</v>
      </c>
      <c r="I7935" s="68">
        <v>0.18717919999999999</v>
      </c>
      <c r="T7935" s="91"/>
      <c r="U7935" s="91"/>
      <c r="AA7935" s="91"/>
      <c r="AB7935" s="91"/>
      <c r="AC7935" s="91"/>
      <c r="AD7935" s="91"/>
      <c r="AE7935" s="91"/>
      <c r="AF7935" s="91"/>
    </row>
    <row r="7936" spans="1:32" x14ac:dyDescent="0.3">
      <c r="A7936" s="65">
        <v>0</v>
      </c>
      <c r="B7936" s="10">
        <v>7933</v>
      </c>
      <c r="C7936" s="71">
        <v>0.79330000000000001</v>
      </c>
      <c r="D7936" s="74">
        <v>755447</v>
      </c>
      <c r="E7936" s="61">
        <v>701922</v>
      </c>
      <c r="F7936" s="68">
        <v>0.18886174999999999</v>
      </c>
      <c r="G7936" s="292">
        <v>0.17548050000000001</v>
      </c>
      <c r="H7936" s="68">
        <v>0.20145253333333332</v>
      </c>
      <c r="I7936" s="68">
        <v>0.18717919999999999</v>
      </c>
      <c r="T7936" s="91"/>
      <c r="U7936" s="91"/>
      <c r="AA7936" s="91"/>
      <c r="AB7936" s="91"/>
      <c r="AC7936" s="91"/>
      <c r="AD7936" s="91"/>
      <c r="AE7936" s="91"/>
      <c r="AF7936" s="91"/>
    </row>
    <row r="7937" spans="1:32" x14ac:dyDescent="0.3">
      <c r="A7937" s="65">
        <v>0</v>
      </c>
      <c r="B7937" s="10">
        <v>7934</v>
      </c>
      <c r="C7937" s="71">
        <v>0.79339999999999999</v>
      </c>
      <c r="D7937" s="74">
        <v>755447</v>
      </c>
      <c r="E7937" s="61">
        <v>701922</v>
      </c>
      <c r="F7937" s="68">
        <v>0.18886174999999999</v>
      </c>
      <c r="G7937" s="292">
        <v>0.17548050000000001</v>
      </c>
      <c r="H7937" s="68">
        <v>0.20145253333333332</v>
      </c>
      <c r="I7937" s="68">
        <v>0.18717919999999999</v>
      </c>
      <c r="T7937" s="91"/>
      <c r="U7937" s="91"/>
      <c r="AA7937" s="91"/>
      <c r="AB7937" s="91"/>
      <c r="AC7937" s="91"/>
      <c r="AD7937" s="91"/>
      <c r="AE7937" s="91"/>
      <c r="AF7937" s="91"/>
    </row>
    <row r="7938" spans="1:32" x14ac:dyDescent="0.3">
      <c r="A7938" s="65">
        <v>0</v>
      </c>
      <c r="B7938" s="10">
        <v>7935</v>
      </c>
      <c r="C7938" s="71">
        <v>0.79349999999999998</v>
      </c>
      <c r="D7938" s="74">
        <v>755447</v>
      </c>
      <c r="E7938" s="61">
        <v>701922</v>
      </c>
      <c r="F7938" s="68">
        <v>0.18886174999999999</v>
      </c>
      <c r="G7938" s="292">
        <v>0.17548050000000001</v>
      </c>
      <c r="H7938" s="68">
        <v>0.20145253333333332</v>
      </c>
      <c r="I7938" s="68">
        <v>0.18717919999999999</v>
      </c>
      <c r="T7938" s="91"/>
      <c r="U7938" s="91"/>
      <c r="AA7938" s="91"/>
      <c r="AB7938" s="91"/>
      <c r="AC7938" s="91"/>
      <c r="AD7938" s="91"/>
      <c r="AE7938" s="91"/>
      <c r="AF7938" s="91"/>
    </row>
    <row r="7939" spans="1:32" x14ac:dyDescent="0.3">
      <c r="A7939" s="65">
        <v>0</v>
      </c>
      <c r="B7939" s="10">
        <v>7936</v>
      </c>
      <c r="C7939" s="71">
        <v>0.79359999999999997</v>
      </c>
      <c r="D7939" s="74">
        <v>755447</v>
      </c>
      <c r="E7939" s="61">
        <v>701922</v>
      </c>
      <c r="F7939" s="68">
        <v>0.18886174999999999</v>
      </c>
      <c r="G7939" s="292">
        <v>0.17548050000000001</v>
      </c>
      <c r="H7939" s="68">
        <v>0.20145253333333332</v>
      </c>
      <c r="I7939" s="68">
        <v>0.18717919999999999</v>
      </c>
      <c r="T7939" s="91"/>
      <c r="U7939" s="91"/>
      <c r="AA7939" s="91"/>
      <c r="AB7939" s="91"/>
      <c r="AC7939" s="91"/>
      <c r="AD7939" s="91"/>
      <c r="AE7939" s="91"/>
      <c r="AF7939" s="91"/>
    </row>
    <row r="7940" spans="1:32" x14ac:dyDescent="0.3">
      <c r="A7940" s="65">
        <v>0</v>
      </c>
      <c r="B7940" s="10">
        <v>7937</v>
      </c>
      <c r="C7940" s="71">
        <v>0.79369999999999996</v>
      </c>
      <c r="D7940" s="74">
        <v>755447</v>
      </c>
      <c r="E7940" s="61">
        <v>701922</v>
      </c>
      <c r="F7940" s="68">
        <v>0.18886174999999999</v>
      </c>
      <c r="G7940" s="292">
        <v>0.17548050000000001</v>
      </c>
      <c r="H7940" s="68">
        <v>0.20145253333333332</v>
      </c>
      <c r="I7940" s="68">
        <v>0.18717919999999999</v>
      </c>
      <c r="T7940" s="91"/>
      <c r="U7940" s="91"/>
      <c r="AA7940" s="91"/>
      <c r="AB7940" s="91"/>
      <c r="AC7940" s="91"/>
      <c r="AD7940" s="91"/>
      <c r="AE7940" s="91"/>
      <c r="AF7940" s="91"/>
    </row>
    <row r="7941" spans="1:32" x14ac:dyDescent="0.3">
      <c r="A7941" s="65">
        <v>0</v>
      </c>
      <c r="B7941" s="10">
        <v>7938</v>
      </c>
      <c r="C7941" s="71">
        <v>0.79379999999999995</v>
      </c>
      <c r="D7941" s="74">
        <v>755447</v>
      </c>
      <c r="E7941" s="61">
        <v>701922</v>
      </c>
      <c r="F7941" s="68">
        <v>0.18886174999999999</v>
      </c>
      <c r="G7941" s="292">
        <v>0.17548050000000001</v>
      </c>
      <c r="H7941" s="68">
        <v>0.20145253333333332</v>
      </c>
      <c r="I7941" s="68">
        <v>0.18717919999999999</v>
      </c>
      <c r="T7941" s="91"/>
      <c r="U7941" s="91"/>
      <c r="AA7941" s="91"/>
      <c r="AB7941" s="91"/>
      <c r="AC7941" s="91"/>
      <c r="AD7941" s="91"/>
      <c r="AE7941" s="91"/>
      <c r="AF7941" s="91"/>
    </row>
    <row r="7942" spans="1:32" x14ac:dyDescent="0.3">
      <c r="A7942" s="65">
        <v>0</v>
      </c>
      <c r="B7942" s="10">
        <v>7939</v>
      </c>
      <c r="C7942" s="71">
        <v>0.79390000000000005</v>
      </c>
      <c r="D7942" s="74">
        <v>755447</v>
      </c>
      <c r="E7942" s="61">
        <v>701922</v>
      </c>
      <c r="F7942" s="68">
        <v>0.18886174999999999</v>
      </c>
      <c r="G7942" s="292">
        <v>0.17548050000000001</v>
      </c>
      <c r="H7942" s="68">
        <v>0.20145253333333332</v>
      </c>
      <c r="I7942" s="68">
        <v>0.18717919999999999</v>
      </c>
      <c r="T7942" s="91"/>
      <c r="U7942" s="91"/>
      <c r="AA7942" s="91"/>
      <c r="AB7942" s="91"/>
      <c r="AC7942" s="91"/>
      <c r="AD7942" s="91"/>
      <c r="AE7942" s="91"/>
      <c r="AF7942" s="91"/>
    </row>
    <row r="7943" spans="1:32" x14ac:dyDescent="0.3">
      <c r="A7943" s="65">
        <v>0</v>
      </c>
      <c r="B7943" s="10">
        <v>7940</v>
      </c>
      <c r="C7943" s="71">
        <v>0.79400000000000004</v>
      </c>
      <c r="D7943" s="74">
        <v>755447</v>
      </c>
      <c r="E7943" s="61">
        <v>701922</v>
      </c>
      <c r="F7943" s="68">
        <v>0.18886174999999999</v>
      </c>
      <c r="G7943" s="292">
        <v>0.17548050000000001</v>
      </c>
      <c r="H7943" s="68">
        <v>0.20145253333333332</v>
      </c>
      <c r="I7943" s="68">
        <v>0.18717919999999999</v>
      </c>
      <c r="T7943" s="91"/>
      <c r="U7943" s="91"/>
      <c r="AA7943" s="91"/>
      <c r="AB7943" s="91"/>
      <c r="AC7943" s="91"/>
      <c r="AD7943" s="91"/>
      <c r="AE7943" s="91"/>
      <c r="AF7943" s="91"/>
    </row>
    <row r="7944" spans="1:32" x14ac:dyDescent="0.3">
      <c r="A7944" s="65">
        <v>0</v>
      </c>
      <c r="B7944" s="10">
        <v>7941</v>
      </c>
      <c r="C7944" s="71">
        <v>0.79410000000000003</v>
      </c>
      <c r="D7944" s="74">
        <v>755447</v>
      </c>
      <c r="E7944" s="61">
        <v>701922</v>
      </c>
      <c r="F7944" s="68">
        <v>0.18886174999999999</v>
      </c>
      <c r="G7944" s="292">
        <v>0.17548050000000001</v>
      </c>
      <c r="H7944" s="68">
        <v>0.20145253333333332</v>
      </c>
      <c r="I7944" s="68">
        <v>0.18717919999999999</v>
      </c>
      <c r="T7944" s="91"/>
      <c r="U7944" s="91"/>
      <c r="AA7944" s="91"/>
      <c r="AB7944" s="91"/>
      <c r="AC7944" s="91"/>
      <c r="AD7944" s="91"/>
      <c r="AE7944" s="91"/>
      <c r="AF7944" s="91"/>
    </row>
    <row r="7945" spans="1:32" x14ac:dyDescent="0.3">
      <c r="A7945" s="65">
        <v>0</v>
      </c>
      <c r="B7945" s="10">
        <v>7942</v>
      </c>
      <c r="C7945" s="71">
        <v>0.79420000000000002</v>
      </c>
      <c r="D7945" s="74">
        <v>755447</v>
      </c>
      <c r="E7945" s="61">
        <v>701922</v>
      </c>
      <c r="F7945" s="68">
        <v>0.18886174999999999</v>
      </c>
      <c r="G7945" s="292">
        <v>0.17548050000000001</v>
      </c>
      <c r="H7945" s="68">
        <v>0.20145253333333332</v>
      </c>
      <c r="I7945" s="68">
        <v>0.18717919999999999</v>
      </c>
      <c r="T7945" s="91"/>
      <c r="U7945" s="91"/>
      <c r="AA7945" s="91"/>
      <c r="AB7945" s="91"/>
      <c r="AC7945" s="91"/>
      <c r="AD7945" s="91"/>
      <c r="AE7945" s="91"/>
      <c r="AF7945" s="91"/>
    </row>
    <row r="7946" spans="1:32" x14ac:dyDescent="0.3">
      <c r="A7946" s="65">
        <v>0</v>
      </c>
      <c r="B7946" s="10">
        <v>7943</v>
      </c>
      <c r="C7946" s="71">
        <v>0.79430000000000001</v>
      </c>
      <c r="D7946" s="74">
        <v>755447</v>
      </c>
      <c r="E7946" s="61">
        <v>701922</v>
      </c>
      <c r="F7946" s="68">
        <v>0.18886174999999999</v>
      </c>
      <c r="G7946" s="292">
        <v>0.17548050000000001</v>
      </c>
      <c r="H7946" s="68">
        <v>0.20145253333333332</v>
      </c>
      <c r="I7946" s="68">
        <v>0.18717919999999999</v>
      </c>
      <c r="T7946" s="91"/>
      <c r="U7946" s="91"/>
      <c r="AA7946" s="91"/>
      <c r="AB7946" s="91"/>
      <c r="AC7946" s="91"/>
      <c r="AD7946" s="91"/>
      <c r="AE7946" s="91"/>
      <c r="AF7946" s="91"/>
    </row>
    <row r="7947" spans="1:32" x14ac:dyDescent="0.3">
      <c r="A7947" s="65">
        <v>0</v>
      </c>
      <c r="B7947" s="10">
        <v>7944</v>
      </c>
      <c r="C7947" s="71">
        <v>0.7944</v>
      </c>
      <c r="D7947" s="74">
        <v>755447</v>
      </c>
      <c r="E7947" s="61">
        <v>701922</v>
      </c>
      <c r="F7947" s="68">
        <v>0.18886174999999999</v>
      </c>
      <c r="G7947" s="292">
        <v>0.17548050000000001</v>
      </c>
      <c r="H7947" s="68">
        <v>0.20145253333333332</v>
      </c>
      <c r="I7947" s="68">
        <v>0.18717919999999999</v>
      </c>
      <c r="T7947" s="91"/>
      <c r="U7947" s="91"/>
      <c r="AA7947" s="91"/>
      <c r="AB7947" s="91"/>
      <c r="AC7947" s="91"/>
      <c r="AD7947" s="91"/>
      <c r="AE7947" s="91"/>
      <c r="AF7947" s="91"/>
    </row>
    <row r="7948" spans="1:32" x14ac:dyDescent="0.3">
      <c r="A7948" s="65">
        <v>0</v>
      </c>
      <c r="B7948" s="10">
        <v>7945</v>
      </c>
      <c r="C7948" s="71">
        <v>0.79449999999999998</v>
      </c>
      <c r="D7948" s="74">
        <v>755447</v>
      </c>
      <c r="E7948" s="61">
        <v>701922</v>
      </c>
      <c r="F7948" s="68">
        <v>0.18886174999999999</v>
      </c>
      <c r="G7948" s="292">
        <v>0.17548050000000001</v>
      </c>
      <c r="H7948" s="68">
        <v>0.20145253333333332</v>
      </c>
      <c r="I7948" s="68">
        <v>0.18717919999999999</v>
      </c>
      <c r="T7948" s="91"/>
      <c r="U7948" s="91"/>
      <c r="AA7948" s="91"/>
      <c r="AB7948" s="91"/>
      <c r="AC7948" s="91"/>
      <c r="AD7948" s="91"/>
      <c r="AE7948" s="91"/>
      <c r="AF7948" s="91"/>
    </row>
    <row r="7949" spans="1:32" x14ac:dyDescent="0.3">
      <c r="A7949" s="65">
        <v>0</v>
      </c>
      <c r="B7949" s="10">
        <v>7946</v>
      </c>
      <c r="C7949" s="71">
        <v>0.79459999999999997</v>
      </c>
      <c r="D7949" s="74">
        <v>755447</v>
      </c>
      <c r="E7949" s="61">
        <v>701922</v>
      </c>
      <c r="F7949" s="68">
        <v>0.18886174999999999</v>
      </c>
      <c r="G7949" s="292">
        <v>0.17548050000000001</v>
      </c>
      <c r="H7949" s="68">
        <v>0.20145253333333332</v>
      </c>
      <c r="I7949" s="68">
        <v>0.18717919999999999</v>
      </c>
      <c r="T7949" s="91"/>
      <c r="U7949" s="91"/>
      <c r="AA7949" s="91"/>
      <c r="AB7949" s="91"/>
      <c r="AC7949" s="91"/>
      <c r="AD7949" s="91"/>
      <c r="AE7949" s="91"/>
      <c r="AF7949" s="91"/>
    </row>
    <row r="7950" spans="1:32" x14ac:dyDescent="0.3">
      <c r="A7950" s="65">
        <v>0</v>
      </c>
      <c r="B7950" s="10">
        <v>7947</v>
      </c>
      <c r="C7950" s="71">
        <v>0.79469999999999996</v>
      </c>
      <c r="D7950" s="74">
        <v>755447</v>
      </c>
      <c r="E7950" s="61">
        <v>701922</v>
      </c>
      <c r="F7950" s="68">
        <v>0.18886174999999999</v>
      </c>
      <c r="G7950" s="292">
        <v>0.17548050000000001</v>
      </c>
      <c r="H7950" s="68">
        <v>0.20145253333333332</v>
      </c>
      <c r="I7950" s="68">
        <v>0.18717919999999999</v>
      </c>
      <c r="T7950" s="91"/>
      <c r="U7950" s="91"/>
      <c r="AA7950" s="91"/>
      <c r="AB7950" s="91"/>
      <c r="AC7950" s="91"/>
      <c r="AD7950" s="91"/>
      <c r="AE7950" s="91"/>
      <c r="AF7950" s="91"/>
    </row>
    <row r="7951" spans="1:32" x14ac:dyDescent="0.3">
      <c r="A7951" s="65">
        <v>0</v>
      </c>
      <c r="B7951" s="10">
        <v>7948</v>
      </c>
      <c r="C7951" s="71">
        <v>0.79479999999999995</v>
      </c>
      <c r="D7951" s="74">
        <v>755447</v>
      </c>
      <c r="E7951" s="61">
        <v>701922</v>
      </c>
      <c r="F7951" s="68">
        <v>0.18886174999999999</v>
      </c>
      <c r="G7951" s="292">
        <v>0.17548050000000001</v>
      </c>
      <c r="H7951" s="68">
        <v>0.20145253333333332</v>
      </c>
      <c r="I7951" s="68">
        <v>0.18717919999999999</v>
      </c>
      <c r="T7951" s="91"/>
      <c r="U7951" s="91"/>
      <c r="AA7951" s="91"/>
      <c r="AB7951" s="91"/>
      <c r="AC7951" s="91"/>
      <c r="AD7951" s="91"/>
      <c r="AE7951" s="91"/>
      <c r="AF7951" s="91"/>
    </row>
    <row r="7952" spans="1:32" x14ac:dyDescent="0.3">
      <c r="A7952" s="65">
        <v>0</v>
      </c>
      <c r="B7952" s="10">
        <v>7949</v>
      </c>
      <c r="C7952" s="71">
        <v>0.79490000000000005</v>
      </c>
      <c r="D7952" s="74">
        <v>755447</v>
      </c>
      <c r="E7952" s="61">
        <v>701922</v>
      </c>
      <c r="F7952" s="68">
        <v>0.18886174999999999</v>
      </c>
      <c r="G7952" s="292">
        <v>0.17548050000000001</v>
      </c>
      <c r="H7952" s="68">
        <v>0.20145253333333332</v>
      </c>
      <c r="I7952" s="68">
        <v>0.18717919999999999</v>
      </c>
      <c r="T7952" s="91"/>
      <c r="U7952" s="91"/>
      <c r="AA7952" s="91"/>
      <c r="AB7952" s="91"/>
      <c r="AC7952" s="91"/>
      <c r="AD7952" s="91"/>
      <c r="AE7952" s="91"/>
      <c r="AF7952" s="91"/>
    </row>
    <row r="7953" spans="1:32" x14ac:dyDescent="0.3">
      <c r="A7953" s="65">
        <v>0</v>
      </c>
      <c r="B7953" s="10">
        <v>7950</v>
      </c>
      <c r="C7953" s="71">
        <v>0.79500000000000004</v>
      </c>
      <c r="D7953" s="74">
        <v>755447</v>
      </c>
      <c r="E7953" s="61">
        <v>701922</v>
      </c>
      <c r="F7953" s="68">
        <v>0.18886174999999999</v>
      </c>
      <c r="G7953" s="292">
        <v>0.17548050000000001</v>
      </c>
      <c r="H7953" s="68">
        <v>0.20145253333333332</v>
      </c>
      <c r="I7953" s="68">
        <v>0.18717919999999999</v>
      </c>
      <c r="T7953" s="91"/>
      <c r="U7953" s="91"/>
      <c r="AA7953" s="91"/>
      <c r="AB7953" s="91"/>
      <c r="AC7953" s="91"/>
      <c r="AD7953" s="91"/>
      <c r="AE7953" s="91"/>
      <c r="AF7953" s="91"/>
    </row>
    <row r="7954" spans="1:32" x14ac:dyDescent="0.3">
      <c r="A7954" s="65">
        <v>0</v>
      </c>
      <c r="B7954" s="10">
        <v>7951</v>
      </c>
      <c r="C7954" s="71">
        <v>0.79510000000000003</v>
      </c>
      <c r="D7954" s="74">
        <v>755447</v>
      </c>
      <c r="E7954" s="61">
        <v>701922</v>
      </c>
      <c r="F7954" s="68">
        <v>0.18886174999999999</v>
      </c>
      <c r="G7954" s="292">
        <v>0.17548050000000001</v>
      </c>
      <c r="H7954" s="68">
        <v>0.20145253333333332</v>
      </c>
      <c r="I7954" s="68">
        <v>0.18717919999999999</v>
      </c>
      <c r="T7954" s="91"/>
      <c r="U7954" s="91"/>
      <c r="AA7954" s="91"/>
      <c r="AB7954" s="91"/>
      <c r="AC7954" s="91"/>
      <c r="AD7954" s="91"/>
      <c r="AE7954" s="91"/>
      <c r="AF7954" s="91"/>
    </row>
    <row r="7955" spans="1:32" x14ac:dyDescent="0.3">
      <c r="A7955" s="65">
        <v>0</v>
      </c>
      <c r="B7955" s="10">
        <v>7952</v>
      </c>
      <c r="C7955" s="71">
        <v>0.79520000000000002</v>
      </c>
      <c r="D7955" s="74">
        <v>755447</v>
      </c>
      <c r="E7955" s="61">
        <v>701922</v>
      </c>
      <c r="F7955" s="68">
        <v>0.18886174999999999</v>
      </c>
      <c r="G7955" s="292">
        <v>0.17548050000000001</v>
      </c>
      <c r="H7955" s="68">
        <v>0.20145253333333332</v>
      </c>
      <c r="I7955" s="68">
        <v>0.18717919999999999</v>
      </c>
      <c r="T7955" s="91"/>
      <c r="U7955" s="91"/>
      <c r="AA7955" s="91"/>
      <c r="AB7955" s="91"/>
      <c r="AC7955" s="91"/>
      <c r="AD7955" s="91"/>
      <c r="AE7955" s="91"/>
      <c r="AF7955" s="91"/>
    </row>
    <row r="7956" spans="1:32" x14ac:dyDescent="0.3">
      <c r="A7956" s="65">
        <v>0</v>
      </c>
      <c r="B7956" s="10">
        <v>7953</v>
      </c>
      <c r="C7956" s="71">
        <v>0.79530000000000001</v>
      </c>
      <c r="D7956" s="74">
        <v>755447</v>
      </c>
      <c r="E7956" s="61">
        <v>701922</v>
      </c>
      <c r="F7956" s="68">
        <v>0.18886174999999999</v>
      </c>
      <c r="G7956" s="292">
        <v>0.17548050000000001</v>
      </c>
      <c r="H7956" s="68">
        <v>0.20145253333333332</v>
      </c>
      <c r="I7956" s="68">
        <v>0.18717919999999999</v>
      </c>
      <c r="T7956" s="91"/>
      <c r="U7956" s="91"/>
      <c r="AA7956" s="91"/>
      <c r="AB7956" s="91"/>
      <c r="AC7956" s="91"/>
      <c r="AD7956" s="91"/>
      <c r="AE7956" s="91"/>
      <c r="AF7956" s="91"/>
    </row>
    <row r="7957" spans="1:32" x14ac:dyDescent="0.3">
      <c r="A7957" s="65">
        <v>0</v>
      </c>
      <c r="B7957" s="10">
        <v>7954</v>
      </c>
      <c r="C7957" s="71">
        <v>0.7954</v>
      </c>
      <c r="D7957" s="74">
        <v>755447</v>
      </c>
      <c r="E7957" s="61">
        <v>701922</v>
      </c>
      <c r="F7957" s="68">
        <v>0.18886174999999999</v>
      </c>
      <c r="G7957" s="292">
        <v>0.17548050000000001</v>
      </c>
      <c r="H7957" s="68">
        <v>0.20145253333333332</v>
      </c>
      <c r="I7957" s="68">
        <v>0.18717919999999999</v>
      </c>
      <c r="T7957" s="91"/>
      <c r="U7957" s="91"/>
      <c r="AA7957" s="91"/>
      <c r="AB7957" s="91"/>
      <c r="AC7957" s="91"/>
      <c r="AD7957" s="91"/>
      <c r="AE7957" s="91"/>
      <c r="AF7957" s="91"/>
    </row>
    <row r="7958" spans="1:32" x14ac:dyDescent="0.3">
      <c r="A7958" s="65">
        <v>0</v>
      </c>
      <c r="B7958" s="10">
        <v>7955</v>
      </c>
      <c r="C7958" s="71">
        <v>0.79549999999999998</v>
      </c>
      <c r="D7958" s="74">
        <v>755447</v>
      </c>
      <c r="E7958" s="61">
        <v>701922</v>
      </c>
      <c r="F7958" s="68">
        <v>0.18886174999999999</v>
      </c>
      <c r="G7958" s="292">
        <v>0.17548050000000001</v>
      </c>
      <c r="H7958" s="68">
        <v>0.20145253333333332</v>
      </c>
      <c r="I7958" s="68">
        <v>0.18717919999999999</v>
      </c>
      <c r="T7958" s="91"/>
      <c r="U7958" s="91"/>
      <c r="AA7958" s="91"/>
      <c r="AB7958" s="91"/>
      <c r="AC7958" s="91"/>
      <c r="AD7958" s="91"/>
      <c r="AE7958" s="91"/>
      <c r="AF7958" s="91"/>
    </row>
    <row r="7959" spans="1:32" x14ac:dyDescent="0.3">
      <c r="A7959" s="65">
        <v>0</v>
      </c>
      <c r="B7959" s="10">
        <v>7956</v>
      </c>
      <c r="C7959" s="71">
        <v>0.79559999999999997</v>
      </c>
      <c r="D7959" s="74">
        <v>755447</v>
      </c>
      <c r="E7959" s="61">
        <v>701922</v>
      </c>
      <c r="F7959" s="68">
        <v>0.18886174999999999</v>
      </c>
      <c r="G7959" s="292">
        <v>0.17548050000000001</v>
      </c>
      <c r="H7959" s="68">
        <v>0.20145253333333332</v>
      </c>
      <c r="I7959" s="68">
        <v>0.18717919999999999</v>
      </c>
      <c r="T7959" s="91"/>
      <c r="U7959" s="91"/>
      <c r="AA7959" s="91"/>
      <c r="AB7959" s="91"/>
      <c r="AC7959" s="91"/>
      <c r="AD7959" s="91"/>
      <c r="AE7959" s="91"/>
      <c r="AF7959" s="91"/>
    </row>
    <row r="7960" spans="1:32" x14ac:dyDescent="0.3">
      <c r="A7960" s="65">
        <v>0</v>
      </c>
      <c r="B7960" s="10">
        <v>7957</v>
      </c>
      <c r="C7960" s="71">
        <v>0.79569999999999996</v>
      </c>
      <c r="D7960" s="74">
        <v>755447</v>
      </c>
      <c r="E7960" s="61">
        <v>701922</v>
      </c>
      <c r="F7960" s="68">
        <v>0.18886174999999999</v>
      </c>
      <c r="G7960" s="292">
        <v>0.17548050000000001</v>
      </c>
      <c r="H7960" s="68">
        <v>0.20145253333333332</v>
      </c>
      <c r="I7960" s="68">
        <v>0.18717919999999999</v>
      </c>
      <c r="T7960" s="91"/>
      <c r="U7960" s="91"/>
      <c r="AA7960" s="91"/>
      <c r="AB7960" s="91"/>
      <c r="AC7960" s="91"/>
      <c r="AD7960" s="91"/>
      <c r="AE7960" s="91"/>
      <c r="AF7960" s="91"/>
    </row>
    <row r="7961" spans="1:32" x14ac:dyDescent="0.3">
      <c r="A7961" s="65">
        <v>0</v>
      </c>
      <c r="B7961" s="10">
        <v>7958</v>
      </c>
      <c r="C7961" s="71">
        <v>0.79579999999999995</v>
      </c>
      <c r="D7961" s="74">
        <v>755447</v>
      </c>
      <c r="E7961" s="61">
        <v>701922</v>
      </c>
      <c r="F7961" s="68">
        <v>0.18886174999999999</v>
      </c>
      <c r="G7961" s="292">
        <v>0.17548050000000001</v>
      </c>
      <c r="H7961" s="68">
        <v>0.20145253333333332</v>
      </c>
      <c r="I7961" s="68">
        <v>0.18717919999999999</v>
      </c>
      <c r="T7961" s="91"/>
      <c r="U7961" s="91"/>
      <c r="AA7961" s="91"/>
      <c r="AB7961" s="91"/>
      <c r="AC7961" s="91"/>
      <c r="AD7961" s="91"/>
      <c r="AE7961" s="91"/>
      <c r="AF7961" s="91"/>
    </row>
    <row r="7962" spans="1:32" x14ac:dyDescent="0.3">
      <c r="A7962" s="65">
        <v>0</v>
      </c>
      <c r="B7962" s="10">
        <v>7959</v>
      </c>
      <c r="C7962" s="71">
        <v>0.79590000000000005</v>
      </c>
      <c r="D7962" s="74">
        <v>755447</v>
      </c>
      <c r="E7962" s="61">
        <v>701922</v>
      </c>
      <c r="F7962" s="68">
        <v>0.18886174999999999</v>
      </c>
      <c r="G7962" s="292">
        <v>0.17548050000000001</v>
      </c>
      <c r="H7962" s="68">
        <v>0.20145253333333332</v>
      </c>
      <c r="I7962" s="68">
        <v>0.18717919999999999</v>
      </c>
      <c r="T7962" s="91"/>
      <c r="U7962" s="91"/>
      <c r="AA7962" s="91"/>
      <c r="AB7962" s="91"/>
      <c r="AC7962" s="91"/>
      <c r="AD7962" s="91"/>
      <c r="AE7962" s="91"/>
      <c r="AF7962" s="91"/>
    </row>
    <row r="7963" spans="1:32" x14ac:dyDescent="0.3">
      <c r="A7963" s="65">
        <v>0</v>
      </c>
      <c r="B7963" s="10">
        <v>7960</v>
      </c>
      <c r="C7963" s="71">
        <v>0.79600000000000004</v>
      </c>
      <c r="D7963" s="74">
        <v>755447</v>
      </c>
      <c r="E7963" s="61">
        <v>701922</v>
      </c>
      <c r="F7963" s="68">
        <v>0.18886174999999999</v>
      </c>
      <c r="G7963" s="292">
        <v>0.17548050000000001</v>
      </c>
      <c r="H7963" s="68">
        <v>0.20145253333333332</v>
      </c>
      <c r="I7963" s="68">
        <v>0.18717919999999999</v>
      </c>
      <c r="T7963" s="91"/>
      <c r="U7963" s="91"/>
      <c r="AA7963" s="91"/>
      <c r="AB7963" s="91"/>
      <c r="AC7963" s="91"/>
      <c r="AD7963" s="91"/>
      <c r="AE7963" s="91"/>
      <c r="AF7963" s="91"/>
    </row>
    <row r="7964" spans="1:32" x14ac:dyDescent="0.3">
      <c r="A7964" s="65">
        <v>0</v>
      </c>
      <c r="B7964" s="10">
        <v>7961</v>
      </c>
      <c r="C7964" s="71">
        <v>0.79610000000000003</v>
      </c>
      <c r="D7964" s="74">
        <v>755447</v>
      </c>
      <c r="E7964" s="61">
        <v>701922</v>
      </c>
      <c r="F7964" s="68">
        <v>0.18886174999999999</v>
      </c>
      <c r="G7964" s="292">
        <v>0.17548050000000001</v>
      </c>
      <c r="H7964" s="68">
        <v>0.20145253333333332</v>
      </c>
      <c r="I7964" s="68">
        <v>0.18717919999999999</v>
      </c>
      <c r="T7964" s="91"/>
      <c r="U7964" s="91"/>
      <c r="AA7964" s="91"/>
      <c r="AB7964" s="91"/>
      <c r="AC7964" s="91"/>
      <c r="AD7964" s="91"/>
      <c r="AE7964" s="91"/>
      <c r="AF7964" s="91"/>
    </row>
    <row r="7965" spans="1:32" x14ac:dyDescent="0.3">
      <c r="A7965" s="65">
        <v>0</v>
      </c>
      <c r="B7965" s="10">
        <v>7962</v>
      </c>
      <c r="C7965" s="71">
        <v>0.79620000000000002</v>
      </c>
      <c r="D7965" s="74">
        <v>755447</v>
      </c>
      <c r="E7965" s="61">
        <v>701922</v>
      </c>
      <c r="F7965" s="68">
        <v>0.18886174999999999</v>
      </c>
      <c r="G7965" s="292">
        <v>0.17548050000000001</v>
      </c>
      <c r="H7965" s="68">
        <v>0.20145253333333332</v>
      </c>
      <c r="I7965" s="68">
        <v>0.18717919999999999</v>
      </c>
      <c r="T7965" s="91"/>
      <c r="U7965" s="91"/>
      <c r="AA7965" s="91"/>
      <c r="AB7965" s="91"/>
      <c r="AC7965" s="91"/>
      <c r="AD7965" s="91"/>
      <c r="AE7965" s="91"/>
      <c r="AF7965" s="91"/>
    </row>
    <row r="7966" spans="1:32" x14ac:dyDescent="0.3">
      <c r="A7966" s="65">
        <v>0</v>
      </c>
      <c r="B7966" s="10">
        <v>7963</v>
      </c>
      <c r="C7966" s="71">
        <v>0.79630000000000001</v>
      </c>
      <c r="D7966" s="74">
        <v>755447</v>
      </c>
      <c r="E7966" s="61">
        <v>701922</v>
      </c>
      <c r="F7966" s="68">
        <v>0.18886174999999999</v>
      </c>
      <c r="G7966" s="292">
        <v>0.17548050000000001</v>
      </c>
      <c r="H7966" s="68">
        <v>0.20145253333333332</v>
      </c>
      <c r="I7966" s="68">
        <v>0.18717919999999999</v>
      </c>
      <c r="T7966" s="91"/>
      <c r="U7966" s="91"/>
      <c r="AA7966" s="91"/>
      <c r="AB7966" s="91"/>
      <c r="AC7966" s="91"/>
      <c r="AD7966" s="91"/>
      <c r="AE7966" s="91"/>
      <c r="AF7966" s="91"/>
    </row>
    <row r="7967" spans="1:32" x14ac:dyDescent="0.3">
      <c r="A7967" s="65">
        <v>0</v>
      </c>
      <c r="B7967" s="10">
        <v>7964</v>
      </c>
      <c r="C7967" s="71">
        <v>0.7964</v>
      </c>
      <c r="D7967" s="74">
        <v>755447</v>
      </c>
      <c r="E7967" s="61">
        <v>701922</v>
      </c>
      <c r="F7967" s="68">
        <v>0.18886174999999999</v>
      </c>
      <c r="G7967" s="292">
        <v>0.17548050000000001</v>
      </c>
      <c r="H7967" s="68">
        <v>0.20145253333333332</v>
      </c>
      <c r="I7967" s="68">
        <v>0.18717919999999999</v>
      </c>
      <c r="T7967" s="91"/>
      <c r="U7967" s="91"/>
      <c r="AA7967" s="91"/>
      <c r="AB7967" s="91"/>
      <c r="AC7967" s="91"/>
      <c r="AD7967" s="91"/>
      <c r="AE7967" s="91"/>
      <c r="AF7967" s="91"/>
    </row>
    <row r="7968" spans="1:32" x14ac:dyDescent="0.3">
      <c r="A7968" s="65">
        <v>0</v>
      </c>
      <c r="B7968" s="10">
        <v>7965</v>
      </c>
      <c r="C7968" s="71">
        <v>0.79649999999999999</v>
      </c>
      <c r="D7968" s="74">
        <v>755447</v>
      </c>
      <c r="E7968" s="61">
        <v>701922</v>
      </c>
      <c r="F7968" s="68">
        <v>0.18886174999999999</v>
      </c>
      <c r="G7968" s="292">
        <v>0.17548050000000001</v>
      </c>
      <c r="H7968" s="68">
        <v>0.20145253333333332</v>
      </c>
      <c r="I7968" s="68">
        <v>0.18717919999999999</v>
      </c>
      <c r="T7968" s="91"/>
      <c r="U7968" s="91"/>
      <c r="AA7968" s="91"/>
      <c r="AB7968" s="91"/>
      <c r="AC7968" s="91"/>
      <c r="AD7968" s="91"/>
      <c r="AE7968" s="91"/>
      <c r="AF7968" s="91"/>
    </row>
    <row r="7969" spans="1:32" x14ac:dyDescent="0.3">
      <c r="A7969" s="65">
        <v>0</v>
      </c>
      <c r="B7969" s="10">
        <v>7966</v>
      </c>
      <c r="C7969" s="71">
        <v>0.79659999999999997</v>
      </c>
      <c r="D7969" s="74">
        <v>755447</v>
      </c>
      <c r="E7969" s="61">
        <v>701922</v>
      </c>
      <c r="F7969" s="68">
        <v>0.18886174999999999</v>
      </c>
      <c r="G7969" s="292">
        <v>0.17548050000000001</v>
      </c>
      <c r="H7969" s="68">
        <v>0.20145253333333332</v>
      </c>
      <c r="I7969" s="68">
        <v>0.18717919999999999</v>
      </c>
      <c r="T7969" s="91"/>
      <c r="U7969" s="91"/>
      <c r="AA7969" s="91"/>
      <c r="AB7969" s="91"/>
      <c r="AC7969" s="91"/>
      <c r="AD7969" s="91"/>
      <c r="AE7969" s="91"/>
      <c r="AF7969" s="91"/>
    </row>
    <row r="7970" spans="1:32" x14ac:dyDescent="0.3">
      <c r="A7970" s="65">
        <v>0</v>
      </c>
      <c r="B7970" s="10">
        <v>7967</v>
      </c>
      <c r="C7970" s="71">
        <v>0.79669999999999996</v>
      </c>
      <c r="D7970" s="74">
        <v>755447</v>
      </c>
      <c r="E7970" s="61">
        <v>701922</v>
      </c>
      <c r="F7970" s="68">
        <v>0.18886174999999999</v>
      </c>
      <c r="G7970" s="292">
        <v>0.17548050000000001</v>
      </c>
      <c r="H7970" s="68">
        <v>0.20145253333333332</v>
      </c>
      <c r="I7970" s="68">
        <v>0.18717919999999999</v>
      </c>
      <c r="T7970" s="91"/>
      <c r="U7970" s="91"/>
      <c r="AA7970" s="91"/>
      <c r="AB7970" s="91"/>
      <c r="AC7970" s="91"/>
      <c r="AD7970" s="91"/>
      <c r="AE7970" s="91"/>
      <c r="AF7970" s="91"/>
    </row>
    <row r="7971" spans="1:32" x14ac:dyDescent="0.3">
      <c r="A7971" s="65">
        <v>0</v>
      </c>
      <c r="B7971" s="10">
        <v>7968</v>
      </c>
      <c r="C7971" s="71">
        <v>0.79679999999999995</v>
      </c>
      <c r="D7971" s="74">
        <v>755447</v>
      </c>
      <c r="E7971" s="61">
        <v>701922</v>
      </c>
      <c r="F7971" s="68">
        <v>0.18886174999999999</v>
      </c>
      <c r="G7971" s="292">
        <v>0.17548050000000001</v>
      </c>
      <c r="H7971" s="68">
        <v>0.20145253333333332</v>
      </c>
      <c r="I7971" s="68">
        <v>0.18717919999999999</v>
      </c>
      <c r="T7971" s="91"/>
      <c r="U7971" s="91"/>
      <c r="AA7971" s="91"/>
      <c r="AB7971" s="91"/>
      <c r="AC7971" s="91"/>
      <c r="AD7971" s="91"/>
      <c r="AE7971" s="91"/>
      <c r="AF7971" s="91"/>
    </row>
    <row r="7972" spans="1:32" x14ac:dyDescent="0.3">
      <c r="A7972" s="65">
        <v>0</v>
      </c>
      <c r="B7972" s="10">
        <v>7969</v>
      </c>
      <c r="C7972" s="71">
        <v>0.79690000000000005</v>
      </c>
      <c r="D7972" s="74">
        <v>755447</v>
      </c>
      <c r="E7972" s="61">
        <v>701922</v>
      </c>
      <c r="F7972" s="68">
        <v>0.18886174999999999</v>
      </c>
      <c r="G7972" s="292">
        <v>0.17548050000000001</v>
      </c>
      <c r="H7972" s="68">
        <v>0.20145253333333332</v>
      </c>
      <c r="I7972" s="68">
        <v>0.18717919999999999</v>
      </c>
      <c r="T7972" s="91"/>
      <c r="U7972" s="91"/>
      <c r="AA7972" s="91"/>
      <c r="AB7972" s="91"/>
      <c r="AC7972" s="91"/>
      <c r="AD7972" s="91"/>
      <c r="AE7972" s="91"/>
      <c r="AF7972" s="91"/>
    </row>
    <row r="7973" spans="1:32" x14ac:dyDescent="0.3">
      <c r="A7973" s="65">
        <v>0</v>
      </c>
      <c r="B7973" s="10">
        <v>7970</v>
      </c>
      <c r="C7973" s="71">
        <v>0.79700000000000004</v>
      </c>
      <c r="D7973" s="74">
        <v>755447</v>
      </c>
      <c r="E7973" s="61">
        <v>701922</v>
      </c>
      <c r="F7973" s="68">
        <v>0.18886174999999999</v>
      </c>
      <c r="G7973" s="292">
        <v>0.17548050000000001</v>
      </c>
      <c r="H7973" s="68">
        <v>0.20145253333333332</v>
      </c>
      <c r="I7973" s="68">
        <v>0.18717919999999999</v>
      </c>
      <c r="T7973" s="91"/>
      <c r="U7973" s="91"/>
      <c r="AA7973" s="91"/>
      <c r="AB7973" s="91"/>
      <c r="AC7973" s="91"/>
      <c r="AD7973" s="91"/>
      <c r="AE7973" s="91"/>
      <c r="AF7973" s="91"/>
    </row>
    <row r="7974" spans="1:32" x14ac:dyDescent="0.3">
      <c r="A7974" s="65">
        <v>0</v>
      </c>
      <c r="B7974" s="10">
        <v>7971</v>
      </c>
      <c r="C7974" s="71">
        <v>0.79710000000000003</v>
      </c>
      <c r="D7974" s="74">
        <v>755447</v>
      </c>
      <c r="E7974" s="61">
        <v>701922</v>
      </c>
      <c r="F7974" s="68">
        <v>0.18886174999999999</v>
      </c>
      <c r="G7974" s="292">
        <v>0.17548050000000001</v>
      </c>
      <c r="H7974" s="68">
        <v>0.20145253333333332</v>
      </c>
      <c r="I7974" s="68">
        <v>0.18717919999999999</v>
      </c>
      <c r="T7974" s="91"/>
      <c r="U7974" s="91"/>
      <c r="AA7974" s="91"/>
      <c r="AB7974" s="91"/>
      <c r="AC7974" s="91"/>
      <c r="AD7974" s="91"/>
      <c r="AE7974" s="91"/>
      <c r="AF7974" s="91"/>
    </row>
    <row r="7975" spans="1:32" x14ac:dyDescent="0.3">
      <c r="A7975" s="65">
        <v>0</v>
      </c>
      <c r="B7975" s="10">
        <v>7972</v>
      </c>
      <c r="C7975" s="71">
        <v>0.79720000000000002</v>
      </c>
      <c r="D7975" s="74">
        <v>755447</v>
      </c>
      <c r="E7975" s="61">
        <v>701922</v>
      </c>
      <c r="F7975" s="68">
        <v>0.18886174999999999</v>
      </c>
      <c r="G7975" s="292">
        <v>0.17548050000000001</v>
      </c>
      <c r="H7975" s="68">
        <v>0.20145253333333332</v>
      </c>
      <c r="I7975" s="68">
        <v>0.18717919999999999</v>
      </c>
      <c r="T7975" s="91"/>
      <c r="U7975" s="91"/>
      <c r="AA7975" s="91"/>
      <c r="AB7975" s="91"/>
      <c r="AC7975" s="91"/>
      <c r="AD7975" s="91"/>
      <c r="AE7975" s="91"/>
      <c r="AF7975" s="91"/>
    </row>
    <row r="7976" spans="1:32" x14ac:dyDescent="0.3">
      <c r="A7976" s="65">
        <v>0</v>
      </c>
      <c r="B7976" s="10">
        <v>7973</v>
      </c>
      <c r="C7976" s="71">
        <v>0.79730000000000001</v>
      </c>
      <c r="D7976" s="74">
        <v>755447</v>
      </c>
      <c r="E7976" s="61">
        <v>701922</v>
      </c>
      <c r="F7976" s="68">
        <v>0.18886174999999999</v>
      </c>
      <c r="G7976" s="292">
        <v>0.17548050000000001</v>
      </c>
      <c r="H7976" s="68">
        <v>0.20145253333333332</v>
      </c>
      <c r="I7976" s="68">
        <v>0.18717919999999999</v>
      </c>
      <c r="T7976" s="91"/>
      <c r="U7976" s="91"/>
      <c r="AA7976" s="91"/>
      <c r="AB7976" s="91"/>
      <c r="AC7976" s="91"/>
      <c r="AD7976" s="91"/>
      <c r="AE7976" s="91"/>
      <c r="AF7976" s="91"/>
    </row>
    <row r="7977" spans="1:32" x14ac:dyDescent="0.3">
      <c r="A7977" s="65">
        <v>0</v>
      </c>
      <c r="B7977" s="10">
        <v>7974</v>
      </c>
      <c r="C7977" s="71">
        <v>0.7974</v>
      </c>
      <c r="D7977" s="74">
        <v>755447</v>
      </c>
      <c r="E7977" s="61">
        <v>701922</v>
      </c>
      <c r="F7977" s="68">
        <v>0.18886174999999999</v>
      </c>
      <c r="G7977" s="292">
        <v>0.17548050000000001</v>
      </c>
      <c r="H7977" s="68">
        <v>0.20145253333333332</v>
      </c>
      <c r="I7977" s="68">
        <v>0.18717919999999999</v>
      </c>
      <c r="T7977" s="91"/>
      <c r="U7977" s="91"/>
      <c r="AA7977" s="91"/>
      <c r="AB7977" s="91"/>
      <c r="AC7977" s="91"/>
      <c r="AD7977" s="91"/>
      <c r="AE7977" s="91"/>
      <c r="AF7977" s="91"/>
    </row>
    <row r="7978" spans="1:32" x14ac:dyDescent="0.3">
      <c r="A7978" s="65">
        <v>0</v>
      </c>
      <c r="B7978" s="10">
        <v>7975</v>
      </c>
      <c r="C7978" s="71">
        <v>0.79749999999999999</v>
      </c>
      <c r="D7978" s="74">
        <v>755447</v>
      </c>
      <c r="E7978" s="61">
        <v>701922</v>
      </c>
      <c r="F7978" s="68">
        <v>0.18886174999999999</v>
      </c>
      <c r="G7978" s="292">
        <v>0.17548050000000001</v>
      </c>
      <c r="H7978" s="68">
        <v>0.20145253333333332</v>
      </c>
      <c r="I7978" s="68">
        <v>0.18717919999999999</v>
      </c>
      <c r="T7978" s="91"/>
      <c r="U7978" s="91"/>
      <c r="AA7978" s="91"/>
      <c r="AB7978" s="91"/>
      <c r="AC7978" s="91"/>
      <c r="AD7978" s="91"/>
      <c r="AE7978" s="91"/>
      <c r="AF7978" s="91"/>
    </row>
    <row r="7979" spans="1:32" x14ac:dyDescent="0.3">
      <c r="A7979" s="65">
        <v>0</v>
      </c>
      <c r="B7979" s="10">
        <v>7976</v>
      </c>
      <c r="C7979" s="71">
        <v>0.79759999999999998</v>
      </c>
      <c r="D7979" s="74">
        <v>755447</v>
      </c>
      <c r="E7979" s="61">
        <v>701922</v>
      </c>
      <c r="F7979" s="68">
        <v>0.18886174999999999</v>
      </c>
      <c r="G7979" s="292">
        <v>0.17548050000000001</v>
      </c>
      <c r="H7979" s="68">
        <v>0.20145253333333332</v>
      </c>
      <c r="I7979" s="68">
        <v>0.18717919999999999</v>
      </c>
      <c r="T7979" s="91"/>
      <c r="U7979" s="91"/>
      <c r="AA7979" s="91"/>
      <c r="AB7979" s="91"/>
      <c r="AC7979" s="91"/>
      <c r="AD7979" s="91"/>
      <c r="AE7979" s="91"/>
      <c r="AF7979" s="91"/>
    </row>
    <row r="7980" spans="1:32" x14ac:dyDescent="0.3">
      <c r="A7980" s="65">
        <v>0</v>
      </c>
      <c r="B7980" s="10">
        <v>7977</v>
      </c>
      <c r="C7980" s="71">
        <v>0.79769999999999996</v>
      </c>
      <c r="D7980" s="74">
        <v>755447</v>
      </c>
      <c r="E7980" s="61">
        <v>701922</v>
      </c>
      <c r="F7980" s="68">
        <v>0.18886174999999999</v>
      </c>
      <c r="G7980" s="292">
        <v>0.17548050000000001</v>
      </c>
      <c r="H7980" s="68">
        <v>0.20145253333333332</v>
      </c>
      <c r="I7980" s="68">
        <v>0.18717919999999999</v>
      </c>
      <c r="T7980" s="91"/>
      <c r="U7980" s="91"/>
      <c r="AA7980" s="91"/>
      <c r="AB7980" s="91"/>
      <c r="AC7980" s="91"/>
      <c r="AD7980" s="91"/>
      <c r="AE7980" s="91"/>
      <c r="AF7980" s="91"/>
    </row>
    <row r="7981" spans="1:32" x14ac:dyDescent="0.3">
      <c r="A7981" s="65">
        <v>0</v>
      </c>
      <c r="B7981" s="10">
        <v>7978</v>
      </c>
      <c r="C7981" s="71">
        <v>0.79779999999999995</v>
      </c>
      <c r="D7981" s="74">
        <v>755447</v>
      </c>
      <c r="E7981" s="61">
        <v>701922</v>
      </c>
      <c r="F7981" s="68">
        <v>0.18886174999999999</v>
      </c>
      <c r="G7981" s="292">
        <v>0.17548050000000001</v>
      </c>
      <c r="H7981" s="68">
        <v>0.20145253333333332</v>
      </c>
      <c r="I7981" s="68">
        <v>0.18717919999999999</v>
      </c>
      <c r="T7981" s="91"/>
      <c r="U7981" s="91"/>
      <c r="AA7981" s="91"/>
      <c r="AB7981" s="91"/>
      <c r="AC7981" s="91"/>
      <c r="AD7981" s="91"/>
      <c r="AE7981" s="91"/>
      <c r="AF7981" s="91"/>
    </row>
    <row r="7982" spans="1:32" x14ac:dyDescent="0.3">
      <c r="A7982" s="65">
        <v>0</v>
      </c>
      <c r="B7982" s="10">
        <v>7979</v>
      </c>
      <c r="C7982" s="71">
        <v>0.79790000000000005</v>
      </c>
      <c r="D7982" s="74">
        <v>755447</v>
      </c>
      <c r="E7982" s="61">
        <v>701922</v>
      </c>
      <c r="F7982" s="68">
        <v>0.18886174999999999</v>
      </c>
      <c r="G7982" s="292">
        <v>0.17548050000000001</v>
      </c>
      <c r="H7982" s="68">
        <v>0.20145253333333332</v>
      </c>
      <c r="I7982" s="68">
        <v>0.18717919999999999</v>
      </c>
      <c r="T7982" s="91"/>
      <c r="U7982" s="91"/>
      <c r="AA7982" s="91"/>
      <c r="AB7982" s="91"/>
      <c r="AC7982" s="91"/>
      <c r="AD7982" s="91"/>
      <c r="AE7982" s="91"/>
      <c r="AF7982" s="91"/>
    </row>
    <row r="7983" spans="1:32" x14ac:dyDescent="0.3">
      <c r="A7983" s="65">
        <v>0</v>
      </c>
      <c r="B7983" s="10">
        <v>7980</v>
      </c>
      <c r="C7983" s="71">
        <v>0.79800000000000004</v>
      </c>
      <c r="D7983" s="74">
        <v>755447</v>
      </c>
      <c r="E7983" s="61">
        <v>701922</v>
      </c>
      <c r="F7983" s="68">
        <v>0.18886174999999999</v>
      </c>
      <c r="G7983" s="292">
        <v>0.17548050000000001</v>
      </c>
      <c r="H7983" s="68">
        <v>0.20145253333333332</v>
      </c>
      <c r="I7983" s="68">
        <v>0.18717919999999999</v>
      </c>
      <c r="T7983" s="91"/>
      <c r="U7983" s="91"/>
      <c r="AA7983" s="91"/>
      <c r="AB7983" s="91"/>
      <c r="AC7983" s="91"/>
      <c r="AD7983" s="91"/>
      <c r="AE7983" s="91"/>
      <c r="AF7983" s="91"/>
    </row>
    <row r="7984" spans="1:32" x14ac:dyDescent="0.3">
      <c r="A7984" s="65">
        <v>0</v>
      </c>
      <c r="B7984" s="10">
        <v>7981</v>
      </c>
      <c r="C7984" s="71">
        <v>0.79810000000000003</v>
      </c>
      <c r="D7984" s="74">
        <v>755447</v>
      </c>
      <c r="E7984" s="61">
        <v>701922</v>
      </c>
      <c r="F7984" s="68">
        <v>0.18886174999999999</v>
      </c>
      <c r="G7984" s="292">
        <v>0.17548050000000001</v>
      </c>
      <c r="H7984" s="68">
        <v>0.20145253333333332</v>
      </c>
      <c r="I7984" s="68">
        <v>0.18717919999999999</v>
      </c>
      <c r="T7984" s="91"/>
      <c r="U7984" s="91"/>
      <c r="AA7984" s="91"/>
      <c r="AB7984" s="91"/>
      <c r="AC7984" s="91"/>
      <c r="AD7984" s="91"/>
      <c r="AE7984" s="91"/>
      <c r="AF7984" s="91"/>
    </row>
    <row r="7985" spans="1:32" x14ac:dyDescent="0.3">
      <c r="A7985" s="65">
        <v>0</v>
      </c>
      <c r="B7985" s="10">
        <v>7982</v>
      </c>
      <c r="C7985" s="71">
        <v>0.79820000000000002</v>
      </c>
      <c r="D7985" s="74">
        <v>755447</v>
      </c>
      <c r="E7985" s="61">
        <v>701922</v>
      </c>
      <c r="F7985" s="68">
        <v>0.18886174999999999</v>
      </c>
      <c r="G7985" s="292">
        <v>0.17548050000000001</v>
      </c>
      <c r="H7985" s="68">
        <v>0.20145253333333332</v>
      </c>
      <c r="I7985" s="68">
        <v>0.18717919999999999</v>
      </c>
      <c r="T7985" s="91"/>
      <c r="U7985" s="91"/>
      <c r="AA7985" s="91"/>
      <c r="AB7985" s="91"/>
      <c r="AC7985" s="91"/>
      <c r="AD7985" s="91"/>
      <c r="AE7985" s="91"/>
      <c r="AF7985" s="91"/>
    </row>
    <row r="7986" spans="1:32" x14ac:dyDescent="0.3">
      <c r="A7986" s="65">
        <v>0</v>
      </c>
      <c r="B7986" s="10">
        <v>7983</v>
      </c>
      <c r="C7986" s="71">
        <v>0.79830000000000001</v>
      </c>
      <c r="D7986" s="74">
        <v>755447</v>
      </c>
      <c r="E7986" s="61">
        <v>701922</v>
      </c>
      <c r="F7986" s="68">
        <v>0.18886174999999999</v>
      </c>
      <c r="G7986" s="292">
        <v>0.17548050000000001</v>
      </c>
      <c r="H7986" s="68">
        <v>0.20145253333333332</v>
      </c>
      <c r="I7986" s="68">
        <v>0.18717919999999999</v>
      </c>
      <c r="T7986" s="91"/>
      <c r="U7986" s="91"/>
      <c r="AA7986" s="91"/>
      <c r="AB7986" s="91"/>
      <c r="AC7986" s="91"/>
      <c r="AD7986" s="91"/>
      <c r="AE7986" s="91"/>
      <c r="AF7986" s="91"/>
    </row>
    <row r="7987" spans="1:32" x14ac:dyDescent="0.3">
      <c r="A7987" s="65">
        <v>0</v>
      </c>
      <c r="B7987" s="10">
        <v>7984</v>
      </c>
      <c r="C7987" s="71">
        <v>0.7984</v>
      </c>
      <c r="D7987" s="74">
        <v>755447</v>
      </c>
      <c r="E7987" s="61">
        <v>701922</v>
      </c>
      <c r="F7987" s="68">
        <v>0.18886174999999999</v>
      </c>
      <c r="G7987" s="292">
        <v>0.17548050000000001</v>
      </c>
      <c r="H7987" s="68">
        <v>0.20145253333333332</v>
      </c>
      <c r="I7987" s="68">
        <v>0.18717919999999999</v>
      </c>
      <c r="T7987" s="91"/>
      <c r="U7987" s="91"/>
      <c r="AA7987" s="91"/>
      <c r="AB7987" s="91"/>
      <c r="AC7987" s="91"/>
      <c r="AD7987" s="91"/>
      <c r="AE7987" s="91"/>
      <c r="AF7987" s="91"/>
    </row>
    <row r="7988" spans="1:32" x14ac:dyDescent="0.3">
      <c r="A7988" s="65">
        <v>0</v>
      </c>
      <c r="B7988" s="10">
        <v>7985</v>
      </c>
      <c r="C7988" s="71">
        <v>0.79849999999999999</v>
      </c>
      <c r="D7988" s="74">
        <v>755447</v>
      </c>
      <c r="E7988" s="61">
        <v>701922</v>
      </c>
      <c r="F7988" s="68">
        <v>0.18886174999999999</v>
      </c>
      <c r="G7988" s="292">
        <v>0.17548050000000001</v>
      </c>
      <c r="H7988" s="68">
        <v>0.20145253333333332</v>
      </c>
      <c r="I7988" s="68">
        <v>0.18717919999999999</v>
      </c>
      <c r="T7988" s="91"/>
      <c r="U7988" s="91"/>
      <c r="AA7988" s="91"/>
      <c r="AB7988" s="91"/>
      <c r="AC7988" s="91"/>
      <c r="AD7988" s="91"/>
      <c r="AE7988" s="91"/>
      <c r="AF7988" s="91"/>
    </row>
    <row r="7989" spans="1:32" x14ac:dyDescent="0.3">
      <c r="A7989" s="65">
        <v>0</v>
      </c>
      <c r="B7989" s="10">
        <v>7986</v>
      </c>
      <c r="C7989" s="71">
        <v>0.79859999999999998</v>
      </c>
      <c r="D7989" s="74">
        <v>755447</v>
      </c>
      <c r="E7989" s="61">
        <v>701922</v>
      </c>
      <c r="F7989" s="68">
        <v>0.18886174999999999</v>
      </c>
      <c r="G7989" s="292">
        <v>0.17548050000000001</v>
      </c>
      <c r="H7989" s="68">
        <v>0.20145253333333332</v>
      </c>
      <c r="I7989" s="68">
        <v>0.18717919999999999</v>
      </c>
      <c r="T7989" s="91"/>
      <c r="U7989" s="91"/>
      <c r="AA7989" s="91"/>
      <c r="AB7989" s="91"/>
      <c r="AC7989" s="91"/>
      <c r="AD7989" s="91"/>
      <c r="AE7989" s="91"/>
      <c r="AF7989" s="91"/>
    </row>
    <row r="7990" spans="1:32" x14ac:dyDescent="0.3">
      <c r="A7990" s="65">
        <v>0</v>
      </c>
      <c r="B7990" s="10">
        <v>7987</v>
      </c>
      <c r="C7990" s="71">
        <v>0.79869999999999997</v>
      </c>
      <c r="D7990" s="74">
        <v>755447</v>
      </c>
      <c r="E7990" s="61">
        <v>701922</v>
      </c>
      <c r="F7990" s="68">
        <v>0.18886174999999999</v>
      </c>
      <c r="G7990" s="292">
        <v>0.17548050000000001</v>
      </c>
      <c r="H7990" s="68">
        <v>0.20145253333333332</v>
      </c>
      <c r="I7990" s="68">
        <v>0.18717919999999999</v>
      </c>
      <c r="T7990" s="91"/>
      <c r="U7990" s="91"/>
      <c r="AA7990" s="91"/>
      <c r="AB7990" s="91"/>
      <c r="AC7990" s="91"/>
      <c r="AD7990" s="91"/>
      <c r="AE7990" s="91"/>
      <c r="AF7990" s="91"/>
    </row>
    <row r="7991" spans="1:32" x14ac:dyDescent="0.3">
      <c r="A7991" s="65">
        <v>0</v>
      </c>
      <c r="B7991" s="10">
        <v>7988</v>
      </c>
      <c r="C7991" s="71">
        <v>0.79879999999999995</v>
      </c>
      <c r="D7991" s="74">
        <v>755447</v>
      </c>
      <c r="E7991" s="61">
        <v>701922</v>
      </c>
      <c r="F7991" s="68">
        <v>0.18886174999999999</v>
      </c>
      <c r="G7991" s="292">
        <v>0.17548050000000001</v>
      </c>
      <c r="H7991" s="68">
        <v>0.20145253333333332</v>
      </c>
      <c r="I7991" s="68">
        <v>0.18717919999999999</v>
      </c>
      <c r="T7991" s="91"/>
      <c r="U7991" s="91"/>
      <c r="AA7991" s="91"/>
      <c r="AB7991" s="91"/>
      <c r="AC7991" s="91"/>
      <c r="AD7991" s="91"/>
      <c r="AE7991" s="91"/>
      <c r="AF7991" s="91"/>
    </row>
    <row r="7992" spans="1:32" x14ac:dyDescent="0.3">
      <c r="A7992" s="65">
        <v>0</v>
      </c>
      <c r="B7992" s="10">
        <v>7989</v>
      </c>
      <c r="C7992" s="71">
        <v>0.79890000000000005</v>
      </c>
      <c r="D7992" s="74">
        <v>755447</v>
      </c>
      <c r="E7992" s="61">
        <v>701922</v>
      </c>
      <c r="F7992" s="68">
        <v>0.18886174999999999</v>
      </c>
      <c r="G7992" s="292">
        <v>0.17548050000000001</v>
      </c>
      <c r="H7992" s="68">
        <v>0.20145253333333332</v>
      </c>
      <c r="I7992" s="68">
        <v>0.18717919999999999</v>
      </c>
      <c r="T7992" s="91"/>
      <c r="U7992" s="91"/>
      <c r="AA7992" s="91"/>
      <c r="AB7992" s="91"/>
      <c r="AC7992" s="91"/>
      <c r="AD7992" s="91"/>
      <c r="AE7992" s="91"/>
      <c r="AF7992" s="91"/>
    </row>
    <row r="7993" spans="1:32" x14ac:dyDescent="0.3">
      <c r="A7993" s="65">
        <v>0</v>
      </c>
      <c r="B7993" s="10">
        <v>7990</v>
      </c>
      <c r="C7993" s="71">
        <v>0.79900000000000004</v>
      </c>
      <c r="D7993" s="74">
        <v>755447</v>
      </c>
      <c r="E7993" s="61">
        <v>701922</v>
      </c>
      <c r="F7993" s="68">
        <v>0.18886174999999999</v>
      </c>
      <c r="G7993" s="292">
        <v>0.17548050000000001</v>
      </c>
      <c r="H7993" s="68">
        <v>0.20145253333333332</v>
      </c>
      <c r="I7993" s="68">
        <v>0.18717919999999999</v>
      </c>
      <c r="T7993" s="91"/>
      <c r="U7993" s="91"/>
      <c r="AA7993" s="91"/>
      <c r="AB7993" s="91"/>
      <c r="AC7993" s="91"/>
      <c r="AD7993" s="91"/>
      <c r="AE7993" s="91"/>
      <c r="AF7993" s="91"/>
    </row>
    <row r="7994" spans="1:32" x14ac:dyDescent="0.3">
      <c r="A7994" s="65">
        <v>0</v>
      </c>
      <c r="B7994" s="10">
        <v>7991</v>
      </c>
      <c r="C7994" s="71">
        <v>0.79910000000000003</v>
      </c>
      <c r="D7994" s="74">
        <v>755447</v>
      </c>
      <c r="E7994" s="61">
        <v>701922</v>
      </c>
      <c r="F7994" s="68">
        <v>0.18886174999999999</v>
      </c>
      <c r="G7994" s="292">
        <v>0.17548050000000001</v>
      </c>
      <c r="H7994" s="68">
        <v>0.20145253333333332</v>
      </c>
      <c r="I7994" s="68">
        <v>0.18717919999999999</v>
      </c>
      <c r="T7994" s="91"/>
      <c r="U7994" s="91"/>
      <c r="AA7994" s="91"/>
      <c r="AB7994" s="91"/>
      <c r="AC7994" s="91"/>
      <c r="AD7994" s="91"/>
      <c r="AE7994" s="91"/>
      <c r="AF7994" s="91"/>
    </row>
    <row r="7995" spans="1:32" x14ac:dyDescent="0.3">
      <c r="A7995" s="65">
        <v>0</v>
      </c>
      <c r="B7995" s="10">
        <v>7992</v>
      </c>
      <c r="C7995" s="71">
        <v>0.79920000000000002</v>
      </c>
      <c r="D7995" s="74">
        <v>755447</v>
      </c>
      <c r="E7995" s="61">
        <v>701922</v>
      </c>
      <c r="F7995" s="68">
        <v>0.18886174999999999</v>
      </c>
      <c r="G7995" s="292">
        <v>0.17548050000000001</v>
      </c>
      <c r="H7995" s="68">
        <v>0.20145253333333332</v>
      </c>
      <c r="I7995" s="68">
        <v>0.18717919999999999</v>
      </c>
      <c r="T7995" s="91"/>
      <c r="U7995" s="91"/>
      <c r="AA7995" s="91"/>
      <c r="AB7995" s="91"/>
      <c r="AC7995" s="91"/>
      <c r="AD7995" s="91"/>
      <c r="AE7995" s="91"/>
      <c r="AF7995" s="91"/>
    </row>
    <row r="7996" spans="1:32" x14ac:dyDescent="0.3">
      <c r="A7996" s="65">
        <v>0</v>
      </c>
      <c r="B7996" s="10">
        <v>7993</v>
      </c>
      <c r="C7996" s="71">
        <v>0.79930000000000001</v>
      </c>
      <c r="D7996" s="74">
        <v>755447</v>
      </c>
      <c r="E7996" s="61">
        <v>701922</v>
      </c>
      <c r="F7996" s="68">
        <v>0.18886174999999999</v>
      </c>
      <c r="G7996" s="292">
        <v>0.17548050000000001</v>
      </c>
      <c r="H7996" s="68">
        <v>0.20145253333333332</v>
      </c>
      <c r="I7996" s="68">
        <v>0.18717919999999999</v>
      </c>
      <c r="T7996" s="91"/>
      <c r="U7996" s="91"/>
      <c r="AA7996" s="91"/>
      <c r="AB7996" s="91"/>
      <c r="AC7996" s="91"/>
      <c r="AD7996" s="91"/>
      <c r="AE7996" s="91"/>
      <c r="AF7996" s="91"/>
    </row>
    <row r="7997" spans="1:32" x14ac:dyDescent="0.3">
      <c r="A7997" s="65">
        <v>0</v>
      </c>
      <c r="B7997" s="10">
        <v>7994</v>
      </c>
      <c r="C7997" s="71">
        <v>0.7994</v>
      </c>
      <c r="D7997" s="74">
        <v>755447</v>
      </c>
      <c r="E7997" s="61">
        <v>701922</v>
      </c>
      <c r="F7997" s="68">
        <v>0.18886174999999999</v>
      </c>
      <c r="G7997" s="292">
        <v>0.17548050000000001</v>
      </c>
      <c r="H7997" s="68">
        <v>0.20145253333333332</v>
      </c>
      <c r="I7997" s="68">
        <v>0.18717919999999999</v>
      </c>
      <c r="T7997" s="91"/>
      <c r="U7997" s="91"/>
      <c r="AA7997" s="91"/>
      <c r="AB7997" s="91"/>
      <c r="AC7997" s="91"/>
      <c r="AD7997" s="91"/>
      <c r="AE7997" s="91"/>
      <c r="AF7997" s="91"/>
    </row>
    <row r="7998" spans="1:32" x14ac:dyDescent="0.3">
      <c r="A7998" s="65">
        <v>0</v>
      </c>
      <c r="B7998" s="10">
        <v>7995</v>
      </c>
      <c r="C7998" s="71">
        <v>0.79949999999999999</v>
      </c>
      <c r="D7998" s="74">
        <v>755447</v>
      </c>
      <c r="E7998" s="61">
        <v>701922</v>
      </c>
      <c r="F7998" s="68">
        <v>0.18886174999999999</v>
      </c>
      <c r="G7998" s="292">
        <v>0.17548050000000001</v>
      </c>
      <c r="H7998" s="68">
        <v>0.20145253333333332</v>
      </c>
      <c r="I7998" s="68">
        <v>0.18717919999999999</v>
      </c>
      <c r="T7998" s="91"/>
      <c r="U7998" s="91"/>
      <c r="AA7998" s="91"/>
      <c r="AB7998" s="91"/>
      <c r="AC7998" s="91"/>
      <c r="AD7998" s="91"/>
      <c r="AE7998" s="91"/>
      <c r="AF7998" s="91"/>
    </row>
    <row r="7999" spans="1:32" x14ac:dyDescent="0.3">
      <c r="A7999" s="65">
        <v>0</v>
      </c>
      <c r="B7999" s="10">
        <v>7996</v>
      </c>
      <c r="C7999" s="71">
        <v>0.79959999999999998</v>
      </c>
      <c r="D7999" s="74">
        <v>755447</v>
      </c>
      <c r="E7999" s="61">
        <v>701922</v>
      </c>
      <c r="F7999" s="68">
        <v>0.18886174999999999</v>
      </c>
      <c r="G7999" s="292">
        <v>0.17548050000000001</v>
      </c>
      <c r="H7999" s="68">
        <v>0.20145253333333332</v>
      </c>
      <c r="I7999" s="68">
        <v>0.18717919999999999</v>
      </c>
      <c r="T7999" s="91"/>
      <c r="U7999" s="91"/>
      <c r="AA7999" s="91"/>
      <c r="AB7999" s="91"/>
      <c r="AC7999" s="91"/>
      <c r="AD7999" s="91"/>
      <c r="AE7999" s="91"/>
      <c r="AF7999" s="91"/>
    </row>
    <row r="8000" spans="1:32" x14ac:dyDescent="0.3">
      <c r="A8000" s="65">
        <v>0</v>
      </c>
      <c r="B8000" s="10">
        <v>7997</v>
      </c>
      <c r="C8000" s="71">
        <v>0.79969999999999997</v>
      </c>
      <c r="D8000" s="74">
        <v>755447</v>
      </c>
      <c r="E8000" s="61">
        <v>701922</v>
      </c>
      <c r="F8000" s="68">
        <v>0.18886174999999999</v>
      </c>
      <c r="G8000" s="292">
        <v>0.17548050000000001</v>
      </c>
      <c r="H8000" s="68">
        <v>0.20145253333333332</v>
      </c>
      <c r="I8000" s="68">
        <v>0.18717919999999999</v>
      </c>
      <c r="T8000" s="91"/>
      <c r="U8000" s="91"/>
      <c r="AA8000" s="91"/>
      <c r="AB8000" s="91"/>
      <c r="AC8000" s="91"/>
      <c r="AD8000" s="91"/>
      <c r="AE8000" s="91"/>
      <c r="AF8000" s="91"/>
    </row>
    <row r="8001" spans="1:32" x14ac:dyDescent="0.3">
      <c r="A8001" s="65">
        <v>0</v>
      </c>
      <c r="B8001" s="10">
        <v>7998</v>
      </c>
      <c r="C8001" s="71">
        <v>0.79979999999999996</v>
      </c>
      <c r="D8001" s="74">
        <v>755447</v>
      </c>
      <c r="E8001" s="61">
        <v>701922</v>
      </c>
      <c r="F8001" s="68">
        <v>0.18886174999999999</v>
      </c>
      <c r="G8001" s="292">
        <v>0.17548050000000001</v>
      </c>
      <c r="H8001" s="68">
        <v>0.20145253333333332</v>
      </c>
      <c r="I8001" s="68">
        <v>0.18717919999999999</v>
      </c>
      <c r="T8001" s="91"/>
      <c r="U8001" s="91"/>
      <c r="AA8001" s="91"/>
      <c r="AB8001" s="91"/>
      <c r="AC8001" s="91"/>
      <c r="AD8001" s="91"/>
      <c r="AE8001" s="91"/>
      <c r="AF8001" s="91"/>
    </row>
    <row r="8002" spans="1:32" x14ac:dyDescent="0.3">
      <c r="A8002" s="65">
        <v>0</v>
      </c>
      <c r="B8002" s="10">
        <v>7999</v>
      </c>
      <c r="C8002" s="71">
        <v>0.79990000000000006</v>
      </c>
      <c r="D8002" s="74">
        <v>755447</v>
      </c>
      <c r="E8002" s="61">
        <v>701922</v>
      </c>
      <c r="F8002" s="68">
        <v>0.18886174999999999</v>
      </c>
      <c r="G8002" s="292">
        <v>0.17548050000000001</v>
      </c>
      <c r="H8002" s="68">
        <v>0.20145253333333332</v>
      </c>
      <c r="I8002" s="68">
        <v>0.18717919999999999</v>
      </c>
      <c r="T8002" s="91"/>
      <c r="U8002" s="91"/>
      <c r="AA8002" s="91"/>
      <c r="AB8002" s="91"/>
      <c r="AC8002" s="91"/>
      <c r="AD8002" s="91"/>
      <c r="AE8002" s="91"/>
      <c r="AF8002" s="91"/>
    </row>
    <row r="8003" spans="1:32" x14ac:dyDescent="0.3">
      <c r="A8003" s="65">
        <v>0</v>
      </c>
      <c r="B8003" s="10">
        <v>8000</v>
      </c>
      <c r="C8003" s="71">
        <v>0.8</v>
      </c>
      <c r="D8003" s="74">
        <v>755447</v>
      </c>
      <c r="E8003" s="61">
        <v>701922</v>
      </c>
      <c r="F8003" s="68">
        <v>0.18886174999999999</v>
      </c>
      <c r="G8003" s="292">
        <v>0.17548050000000001</v>
      </c>
      <c r="H8003" s="68">
        <v>0.20145253333333332</v>
      </c>
      <c r="I8003" s="68">
        <v>0.18717919999999999</v>
      </c>
      <c r="T8003" s="91"/>
      <c r="U8003" s="91"/>
      <c r="AA8003" s="91"/>
      <c r="AB8003" s="91"/>
      <c r="AC8003" s="91"/>
      <c r="AD8003" s="91"/>
      <c r="AE8003" s="91"/>
      <c r="AF8003" s="91"/>
    </row>
    <row r="8004" spans="1:32" x14ac:dyDescent="0.3">
      <c r="A8004" s="65">
        <v>0</v>
      </c>
      <c r="B8004" s="10">
        <v>8001</v>
      </c>
      <c r="C8004" s="71">
        <v>0.80010000000000003</v>
      </c>
      <c r="D8004" s="74">
        <v>755447</v>
      </c>
      <c r="E8004" s="61">
        <v>701922</v>
      </c>
      <c r="F8004" s="68">
        <v>0.18886174999999999</v>
      </c>
      <c r="G8004" s="292">
        <v>0.17548050000000001</v>
      </c>
      <c r="H8004" s="68">
        <v>0.20145253333333332</v>
      </c>
      <c r="I8004" s="68">
        <v>0.18717919999999999</v>
      </c>
      <c r="T8004" s="91"/>
      <c r="U8004" s="91"/>
      <c r="AA8004" s="91"/>
      <c r="AB8004" s="91"/>
      <c r="AC8004" s="91"/>
      <c r="AD8004" s="91"/>
      <c r="AE8004" s="91"/>
      <c r="AF8004" s="91"/>
    </row>
    <row r="8005" spans="1:32" x14ac:dyDescent="0.3">
      <c r="A8005" s="65">
        <v>0</v>
      </c>
      <c r="B8005" s="10">
        <v>8002</v>
      </c>
      <c r="C8005" s="71">
        <v>0.80020000000000002</v>
      </c>
      <c r="D8005" s="74">
        <v>755447</v>
      </c>
      <c r="E8005" s="61">
        <v>701922</v>
      </c>
      <c r="F8005" s="68">
        <v>0.18886174999999999</v>
      </c>
      <c r="G8005" s="292">
        <v>0.17548050000000001</v>
      </c>
      <c r="H8005" s="68">
        <v>0.20145253333333332</v>
      </c>
      <c r="I8005" s="68">
        <v>0.18717919999999999</v>
      </c>
      <c r="T8005" s="91"/>
      <c r="U8005" s="91"/>
      <c r="AA8005" s="91"/>
      <c r="AB8005" s="91"/>
      <c r="AC8005" s="91"/>
      <c r="AD8005" s="91"/>
      <c r="AE8005" s="91"/>
      <c r="AF8005" s="91"/>
    </row>
    <row r="8006" spans="1:32" x14ac:dyDescent="0.3">
      <c r="A8006" s="65">
        <v>0</v>
      </c>
      <c r="B8006" s="10">
        <v>8003</v>
      </c>
      <c r="C8006" s="71">
        <v>0.80030000000000001</v>
      </c>
      <c r="D8006" s="74">
        <v>755447</v>
      </c>
      <c r="E8006" s="61">
        <v>701922</v>
      </c>
      <c r="F8006" s="68">
        <v>0.18886174999999999</v>
      </c>
      <c r="G8006" s="292">
        <v>0.17548050000000001</v>
      </c>
      <c r="H8006" s="68">
        <v>0.20145253333333332</v>
      </c>
      <c r="I8006" s="68">
        <v>0.18717919999999999</v>
      </c>
      <c r="T8006" s="91"/>
      <c r="U8006" s="91"/>
      <c r="AA8006" s="91"/>
      <c r="AB8006" s="91"/>
      <c r="AC8006" s="91"/>
      <c r="AD8006" s="91"/>
      <c r="AE8006" s="91"/>
      <c r="AF8006" s="91"/>
    </row>
    <row r="8007" spans="1:32" x14ac:dyDescent="0.3">
      <c r="A8007" s="65">
        <v>0</v>
      </c>
      <c r="B8007" s="10">
        <v>8004</v>
      </c>
      <c r="C8007" s="71">
        <v>0.8004</v>
      </c>
      <c r="D8007" s="74">
        <v>755447</v>
      </c>
      <c r="E8007" s="61">
        <v>701922</v>
      </c>
      <c r="F8007" s="68">
        <v>0.18886174999999999</v>
      </c>
      <c r="G8007" s="292">
        <v>0.17548050000000001</v>
      </c>
      <c r="H8007" s="68">
        <v>0.20145253333333332</v>
      </c>
      <c r="I8007" s="68">
        <v>0.18717919999999999</v>
      </c>
      <c r="T8007" s="91"/>
      <c r="U8007" s="91"/>
      <c r="AA8007" s="91"/>
      <c r="AB8007" s="91"/>
      <c r="AC8007" s="91"/>
      <c r="AD8007" s="91"/>
      <c r="AE8007" s="91"/>
      <c r="AF8007" s="91"/>
    </row>
    <row r="8008" spans="1:32" x14ac:dyDescent="0.3">
      <c r="A8008" s="65">
        <v>0</v>
      </c>
      <c r="B8008" s="10">
        <v>8005</v>
      </c>
      <c r="C8008" s="71">
        <v>0.80049999999999999</v>
      </c>
      <c r="D8008" s="74">
        <v>755447</v>
      </c>
      <c r="E8008" s="61">
        <v>701922</v>
      </c>
      <c r="F8008" s="68">
        <v>0.18886174999999999</v>
      </c>
      <c r="G8008" s="292">
        <v>0.17548050000000001</v>
      </c>
      <c r="H8008" s="68">
        <v>0.20145253333333332</v>
      </c>
      <c r="I8008" s="68">
        <v>0.18717919999999999</v>
      </c>
      <c r="T8008" s="91"/>
      <c r="U8008" s="91"/>
      <c r="AA8008" s="91"/>
      <c r="AB8008" s="91"/>
      <c r="AC8008" s="91"/>
      <c r="AD8008" s="91"/>
      <c r="AE8008" s="91"/>
      <c r="AF8008" s="91"/>
    </row>
    <row r="8009" spans="1:32" x14ac:dyDescent="0.3">
      <c r="A8009" s="65">
        <v>0</v>
      </c>
      <c r="B8009" s="10">
        <v>8006</v>
      </c>
      <c r="C8009" s="71">
        <v>0.80059999999999998</v>
      </c>
      <c r="D8009" s="74">
        <v>755447</v>
      </c>
      <c r="E8009" s="61">
        <v>701922</v>
      </c>
      <c r="F8009" s="68">
        <v>0.18886174999999999</v>
      </c>
      <c r="G8009" s="292">
        <v>0.17548050000000001</v>
      </c>
      <c r="H8009" s="68">
        <v>0.20145253333333332</v>
      </c>
      <c r="I8009" s="68">
        <v>0.18717919999999999</v>
      </c>
      <c r="T8009" s="91"/>
      <c r="U8009" s="91"/>
      <c r="AA8009" s="91"/>
      <c r="AB8009" s="91"/>
      <c r="AC8009" s="91"/>
      <c r="AD8009" s="91"/>
      <c r="AE8009" s="91"/>
      <c r="AF8009" s="91"/>
    </row>
    <row r="8010" spans="1:32" x14ac:dyDescent="0.3">
      <c r="A8010" s="65">
        <v>0</v>
      </c>
      <c r="B8010" s="10">
        <v>8007</v>
      </c>
      <c r="C8010" s="71">
        <v>0.80069999999999997</v>
      </c>
      <c r="D8010" s="74">
        <v>755447</v>
      </c>
      <c r="E8010" s="61">
        <v>701922</v>
      </c>
      <c r="F8010" s="68">
        <v>0.18886174999999999</v>
      </c>
      <c r="G8010" s="292">
        <v>0.17548050000000001</v>
      </c>
      <c r="H8010" s="68">
        <v>0.20145253333333332</v>
      </c>
      <c r="I8010" s="68">
        <v>0.18717919999999999</v>
      </c>
      <c r="T8010" s="91"/>
      <c r="U8010" s="91"/>
      <c r="AA8010" s="91"/>
      <c r="AB8010" s="91"/>
      <c r="AC8010" s="91"/>
      <c r="AD8010" s="91"/>
      <c r="AE8010" s="91"/>
      <c r="AF8010" s="91"/>
    </row>
    <row r="8011" spans="1:32" x14ac:dyDescent="0.3">
      <c r="A8011" s="65">
        <v>0</v>
      </c>
      <c r="B8011" s="10">
        <v>8008</v>
      </c>
      <c r="C8011" s="71">
        <v>0.80079999999999996</v>
      </c>
      <c r="D8011" s="74">
        <v>755447</v>
      </c>
      <c r="E8011" s="61">
        <v>701922</v>
      </c>
      <c r="F8011" s="68">
        <v>0.18886174999999999</v>
      </c>
      <c r="G8011" s="292">
        <v>0.17548050000000001</v>
      </c>
      <c r="H8011" s="68">
        <v>0.20145253333333332</v>
      </c>
      <c r="I8011" s="68">
        <v>0.18717919999999999</v>
      </c>
      <c r="T8011" s="91"/>
      <c r="U8011" s="91"/>
      <c r="AA8011" s="91"/>
      <c r="AB8011" s="91"/>
      <c r="AC8011" s="91"/>
      <c r="AD8011" s="91"/>
      <c r="AE8011" s="91"/>
      <c r="AF8011" s="91"/>
    </row>
    <row r="8012" spans="1:32" x14ac:dyDescent="0.3">
      <c r="A8012" s="65">
        <v>0</v>
      </c>
      <c r="B8012" s="10">
        <v>8009</v>
      </c>
      <c r="C8012" s="71">
        <v>0.80089999999999995</v>
      </c>
      <c r="D8012" s="74">
        <v>755447</v>
      </c>
      <c r="E8012" s="61">
        <v>701922</v>
      </c>
      <c r="F8012" s="68">
        <v>0.18886174999999999</v>
      </c>
      <c r="G8012" s="292">
        <v>0.17548050000000001</v>
      </c>
      <c r="H8012" s="68">
        <v>0.20145253333333332</v>
      </c>
      <c r="I8012" s="68">
        <v>0.18717919999999999</v>
      </c>
      <c r="T8012" s="91"/>
      <c r="U8012" s="91"/>
      <c r="AA8012" s="91"/>
      <c r="AB8012" s="91"/>
      <c r="AC8012" s="91"/>
      <c r="AD8012" s="91"/>
      <c r="AE8012" s="91"/>
      <c r="AF8012" s="91"/>
    </row>
    <row r="8013" spans="1:32" x14ac:dyDescent="0.3">
      <c r="A8013" s="65">
        <v>0</v>
      </c>
      <c r="B8013" s="10">
        <v>8010</v>
      </c>
      <c r="C8013" s="71">
        <v>0.80100000000000005</v>
      </c>
      <c r="D8013" s="74">
        <v>755447</v>
      </c>
      <c r="E8013" s="61">
        <v>701922</v>
      </c>
      <c r="F8013" s="68">
        <v>0.18886174999999999</v>
      </c>
      <c r="G8013" s="292">
        <v>0.17548050000000001</v>
      </c>
      <c r="H8013" s="68">
        <v>0.20145253333333332</v>
      </c>
      <c r="I8013" s="68">
        <v>0.18717919999999999</v>
      </c>
      <c r="T8013" s="91"/>
      <c r="U8013" s="91"/>
      <c r="AA8013" s="91"/>
      <c r="AB8013" s="91"/>
      <c r="AC8013" s="91"/>
      <c r="AD8013" s="91"/>
      <c r="AE8013" s="91"/>
      <c r="AF8013" s="91"/>
    </row>
    <row r="8014" spans="1:32" x14ac:dyDescent="0.3">
      <c r="A8014" s="65">
        <v>0</v>
      </c>
      <c r="B8014" s="10">
        <v>8011</v>
      </c>
      <c r="C8014" s="71">
        <v>0.80110000000000003</v>
      </c>
      <c r="D8014" s="74">
        <v>755447</v>
      </c>
      <c r="E8014" s="61">
        <v>701922</v>
      </c>
      <c r="F8014" s="68">
        <v>0.18886174999999999</v>
      </c>
      <c r="G8014" s="292">
        <v>0.17548050000000001</v>
      </c>
      <c r="H8014" s="68">
        <v>0.20145253333333332</v>
      </c>
      <c r="I8014" s="68">
        <v>0.18717919999999999</v>
      </c>
      <c r="T8014" s="91"/>
      <c r="U8014" s="91"/>
      <c r="AA8014" s="91"/>
      <c r="AB8014" s="91"/>
      <c r="AC8014" s="91"/>
      <c r="AD8014" s="91"/>
      <c r="AE8014" s="91"/>
      <c r="AF8014" s="91"/>
    </row>
    <row r="8015" spans="1:32" x14ac:dyDescent="0.3">
      <c r="A8015" s="65">
        <v>0</v>
      </c>
      <c r="B8015" s="10">
        <v>8012</v>
      </c>
      <c r="C8015" s="71">
        <v>0.80120000000000002</v>
      </c>
      <c r="D8015" s="74">
        <v>755447</v>
      </c>
      <c r="E8015" s="61">
        <v>701922</v>
      </c>
      <c r="F8015" s="68">
        <v>0.18886174999999999</v>
      </c>
      <c r="G8015" s="292">
        <v>0.17548050000000001</v>
      </c>
      <c r="H8015" s="68">
        <v>0.20145253333333332</v>
      </c>
      <c r="I8015" s="68">
        <v>0.18717919999999999</v>
      </c>
      <c r="T8015" s="91"/>
      <c r="U8015" s="91"/>
      <c r="AA8015" s="91"/>
      <c r="AB8015" s="91"/>
      <c r="AC8015" s="91"/>
      <c r="AD8015" s="91"/>
      <c r="AE8015" s="91"/>
      <c r="AF8015" s="91"/>
    </row>
    <row r="8016" spans="1:32" x14ac:dyDescent="0.3">
      <c r="A8016" s="65">
        <v>0</v>
      </c>
      <c r="B8016" s="10">
        <v>8013</v>
      </c>
      <c r="C8016" s="71">
        <v>0.80130000000000001</v>
      </c>
      <c r="D8016" s="74">
        <v>755447</v>
      </c>
      <c r="E8016" s="61">
        <v>701922</v>
      </c>
      <c r="F8016" s="68">
        <v>0.18886174999999999</v>
      </c>
      <c r="G8016" s="292">
        <v>0.17548050000000001</v>
      </c>
      <c r="H8016" s="68">
        <v>0.20145253333333332</v>
      </c>
      <c r="I8016" s="68">
        <v>0.18717919999999999</v>
      </c>
      <c r="T8016" s="91"/>
      <c r="U8016" s="91"/>
      <c r="AA8016" s="91"/>
      <c r="AB8016" s="91"/>
      <c r="AC8016" s="91"/>
      <c r="AD8016" s="91"/>
      <c r="AE8016" s="91"/>
      <c r="AF8016" s="91"/>
    </row>
    <row r="8017" spans="1:32" x14ac:dyDescent="0.3">
      <c r="A8017" s="65">
        <v>0</v>
      </c>
      <c r="B8017" s="10">
        <v>8014</v>
      </c>
      <c r="C8017" s="71">
        <v>0.8014</v>
      </c>
      <c r="D8017" s="74">
        <v>755447</v>
      </c>
      <c r="E8017" s="61">
        <v>701922</v>
      </c>
      <c r="F8017" s="68">
        <v>0.18886174999999999</v>
      </c>
      <c r="G8017" s="292">
        <v>0.17548050000000001</v>
      </c>
      <c r="H8017" s="68">
        <v>0.20145253333333332</v>
      </c>
      <c r="I8017" s="68">
        <v>0.18717919999999999</v>
      </c>
      <c r="T8017" s="91"/>
      <c r="U8017" s="91"/>
      <c r="AA8017" s="91"/>
      <c r="AB8017" s="91"/>
      <c r="AC8017" s="91"/>
      <c r="AD8017" s="91"/>
      <c r="AE8017" s="91"/>
      <c r="AF8017" s="91"/>
    </row>
    <row r="8018" spans="1:32" x14ac:dyDescent="0.3">
      <c r="A8018" s="65">
        <v>0</v>
      </c>
      <c r="B8018" s="10">
        <v>8015</v>
      </c>
      <c r="C8018" s="71">
        <v>0.80149999999999999</v>
      </c>
      <c r="D8018" s="74">
        <v>755447</v>
      </c>
      <c r="E8018" s="61">
        <v>701922</v>
      </c>
      <c r="F8018" s="68">
        <v>0.18886174999999999</v>
      </c>
      <c r="G8018" s="292">
        <v>0.17548050000000001</v>
      </c>
      <c r="H8018" s="68">
        <v>0.20145253333333332</v>
      </c>
      <c r="I8018" s="68">
        <v>0.18717919999999999</v>
      </c>
      <c r="T8018" s="91"/>
      <c r="U8018" s="91"/>
      <c r="AA8018" s="91"/>
      <c r="AB8018" s="91"/>
      <c r="AC8018" s="91"/>
      <c r="AD8018" s="91"/>
      <c r="AE8018" s="91"/>
      <c r="AF8018" s="91"/>
    </row>
    <row r="8019" spans="1:32" x14ac:dyDescent="0.3">
      <c r="A8019" s="65">
        <v>0</v>
      </c>
      <c r="B8019" s="10">
        <v>8016</v>
      </c>
      <c r="C8019" s="71">
        <v>0.80159999999999998</v>
      </c>
      <c r="D8019" s="74">
        <v>755447</v>
      </c>
      <c r="E8019" s="61">
        <v>701922</v>
      </c>
      <c r="F8019" s="68">
        <v>0.18886174999999999</v>
      </c>
      <c r="G8019" s="292">
        <v>0.17548050000000001</v>
      </c>
      <c r="H8019" s="68">
        <v>0.20145253333333332</v>
      </c>
      <c r="I8019" s="68">
        <v>0.18717919999999999</v>
      </c>
      <c r="T8019" s="91"/>
      <c r="U8019" s="91"/>
      <c r="AA8019" s="91"/>
      <c r="AB8019" s="91"/>
      <c r="AC8019" s="91"/>
      <c r="AD8019" s="91"/>
      <c r="AE8019" s="91"/>
      <c r="AF8019" s="91"/>
    </row>
    <row r="8020" spans="1:32" x14ac:dyDescent="0.3">
      <c r="A8020" s="65">
        <v>0</v>
      </c>
      <c r="B8020" s="10">
        <v>8017</v>
      </c>
      <c r="C8020" s="71">
        <v>0.80169999999999997</v>
      </c>
      <c r="D8020" s="74">
        <v>755447</v>
      </c>
      <c r="E8020" s="61">
        <v>701922</v>
      </c>
      <c r="F8020" s="68">
        <v>0.18886174999999999</v>
      </c>
      <c r="G8020" s="292">
        <v>0.17548050000000001</v>
      </c>
      <c r="H8020" s="68">
        <v>0.20145253333333332</v>
      </c>
      <c r="I8020" s="68">
        <v>0.18717919999999999</v>
      </c>
      <c r="T8020" s="91"/>
      <c r="U8020" s="91"/>
      <c r="AA8020" s="91"/>
      <c r="AB8020" s="91"/>
      <c r="AC8020" s="91"/>
      <c r="AD8020" s="91"/>
      <c r="AE8020" s="91"/>
      <c r="AF8020" s="91"/>
    </row>
    <row r="8021" spans="1:32" x14ac:dyDescent="0.3">
      <c r="A8021" s="65">
        <v>0</v>
      </c>
      <c r="B8021" s="10">
        <v>8018</v>
      </c>
      <c r="C8021" s="71">
        <v>0.80179999999999996</v>
      </c>
      <c r="D8021" s="74">
        <v>755447</v>
      </c>
      <c r="E8021" s="61">
        <v>701922</v>
      </c>
      <c r="F8021" s="68">
        <v>0.18886174999999999</v>
      </c>
      <c r="G8021" s="292">
        <v>0.17548050000000001</v>
      </c>
      <c r="H8021" s="68">
        <v>0.20145253333333332</v>
      </c>
      <c r="I8021" s="68">
        <v>0.18717919999999999</v>
      </c>
      <c r="T8021" s="91"/>
      <c r="U8021" s="91"/>
      <c r="AA8021" s="91"/>
      <c r="AB8021" s="91"/>
      <c r="AC8021" s="91"/>
      <c r="AD8021" s="91"/>
      <c r="AE8021" s="91"/>
      <c r="AF8021" s="91"/>
    </row>
    <row r="8022" spans="1:32" x14ac:dyDescent="0.3">
      <c r="A8022" s="65">
        <v>0</v>
      </c>
      <c r="B8022" s="10">
        <v>8019</v>
      </c>
      <c r="C8022" s="71">
        <v>0.80189999999999995</v>
      </c>
      <c r="D8022" s="74">
        <v>755447</v>
      </c>
      <c r="E8022" s="61">
        <v>701922</v>
      </c>
      <c r="F8022" s="68">
        <v>0.18886174999999999</v>
      </c>
      <c r="G8022" s="292">
        <v>0.17548050000000001</v>
      </c>
      <c r="H8022" s="68">
        <v>0.20145253333333332</v>
      </c>
      <c r="I8022" s="68">
        <v>0.18717919999999999</v>
      </c>
      <c r="T8022" s="91"/>
      <c r="U8022" s="91"/>
      <c r="AA8022" s="91"/>
      <c r="AB8022" s="91"/>
      <c r="AC8022" s="91"/>
      <c r="AD8022" s="91"/>
      <c r="AE8022" s="91"/>
      <c r="AF8022" s="91"/>
    </row>
    <row r="8023" spans="1:32" x14ac:dyDescent="0.3">
      <c r="A8023" s="65">
        <v>0</v>
      </c>
      <c r="B8023" s="10">
        <v>8020</v>
      </c>
      <c r="C8023" s="71">
        <v>0.80200000000000005</v>
      </c>
      <c r="D8023" s="74">
        <v>755447</v>
      </c>
      <c r="E8023" s="61">
        <v>701922</v>
      </c>
      <c r="F8023" s="68">
        <v>0.18886174999999999</v>
      </c>
      <c r="G8023" s="292">
        <v>0.17548050000000001</v>
      </c>
      <c r="H8023" s="68">
        <v>0.20145253333333332</v>
      </c>
      <c r="I8023" s="68">
        <v>0.18717919999999999</v>
      </c>
      <c r="T8023" s="91"/>
      <c r="U8023" s="91"/>
      <c r="AA8023" s="91"/>
      <c r="AB8023" s="91"/>
      <c r="AC8023" s="91"/>
      <c r="AD8023" s="91"/>
      <c r="AE8023" s="91"/>
      <c r="AF8023" s="91"/>
    </row>
    <row r="8024" spans="1:32" x14ac:dyDescent="0.3">
      <c r="A8024" s="65">
        <v>0</v>
      </c>
      <c r="B8024" s="10">
        <v>8021</v>
      </c>
      <c r="C8024" s="71">
        <v>0.80210000000000004</v>
      </c>
      <c r="D8024" s="74">
        <v>755447</v>
      </c>
      <c r="E8024" s="61">
        <v>701922</v>
      </c>
      <c r="F8024" s="68">
        <v>0.18886174999999999</v>
      </c>
      <c r="G8024" s="292">
        <v>0.17548050000000001</v>
      </c>
      <c r="H8024" s="68">
        <v>0.20145253333333332</v>
      </c>
      <c r="I8024" s="68">
        <v>0.18717919999999999</v>
      </c>
      <c r="T8024" s="91"/>
      <c r="U8024" s="91"/>
      <c r="AA8024" s="91"/>
      <c r="AB8024" s="91"/>
      <c r="AC8024" s="91"/>
      <c r="AD8024" s="91"/>
      <c r="AE8024" s="91"/>
      <c r="AF8024" s="91"/>
    </row>
    <row r="8025" spans="1:32" x14ac:dyDescent="0.3">
      <c r="A8025" s="65">
        <v>0</v>
      </c>
      <c r="B8025" s="10">
        <v>8022</v>
      </c>
      <c r="C8025" s="71">
        <v>0.80220000000000002</v>
      </c>
      <c r="D8025" s="74">
        <v>755447</v>
      </c>
      <c r="E8025" s="61">
        <v>701922</v>
      </c>
      <c r="F8025" s="68">
        <v>0.18886174999999999</v>
      </c>
      <c r="G8025" s="292">
        <v>0.17548050000000001</v>
      </c>
      <c r="H8025" s="68">
        <v>0.20145253333333332</v>
      </c>
      <c r="I8025" s="68">
        <v>0.18717919999999999</v>
      </c>
      <c r="T8025" s="91"/>
      <c r="U8025" s="91"/>
      <c r="AA8025" s="91"/>
      <c r="AB8025" s="91"/>
      <c r="AC8025" s="91"/>
      <c r="AD8025" s="91"/>
      <c r="AE8025" s="91"/>
      <c r="AF8025" s="91"/>
    </row>
    <row r="8026" spans="1:32" x14ac:dyDescent="0.3">
      <c r="A8026" s="65">
        <v>0</v>
      </c>
      <c r="B8026" s="10">
        <v>8023</v>
      </c>
      <c r="C8026" s="71">
        <v>0.80230000000000001</v>
      </c>
      <c r="D8026" s="74">
        <v>755447</v>
      </c>
      <c r="E8026" s="61">
        <v>701922</v>
      </c>
      <c r="F8026" s="68">
        <v>0.18886174999999999</v>
      </c>
      <c r="G8026" s="292">
        <v>0.17548050000000001</v>
      </c>
      <c r="H8026" s="68">
        <v>0.20145253333333332</v>
      </c>
      <c r="I8026" s="68">
        <v>0.18717919999999999</v>
      </c>
      <c r="T8026" s="91"/>
      <c r="U8026" s="91"/>
      <c r="AA8026" s="91"/>
      <c r="AB8026" s="91"/>
      <c r="AC8026" s="91"/>
      <c r="AD8026" s="91"/>
      <c r="AE8026" s="91"/>
      <c r="AF8026" s="91"/>
    </row>
    <row r="8027" spans="1:32" x14ac:dyDescent="0.3">
      <c r="A8027" s="65">
        <v>0</v>
      </c>
      <c r="B8027" s="10">
        <v>8024</v>
      </c>
      <c r="C8027" s="71">
        <v>0.8024</v>
      </c>
      <c r="D8027" s="74">
        <v>755447</v>
      </c>
      <c r="E8027" s="61">
        <v>701922</v>
      </c>
      <c r="F8027" s="68">
        <v>0.18886174999999999</v>
      </c>
      <c r="G8027" s="292">
        <v>0.17548050000000001</v>
      </c>
      <c r="H8027" s="68">
        <v>0.20145253333333332</v>
      </c>
      <c r="I8027" s="68">
        <v>0.18717919999999999</v>
      </c>
      <c r="T8027" s="91"/>
      <c r="U8027" s="91"/>
      <c r="AA8027" s="91"/>
      <c r="AB8027" s="91"/>
      <c r="AC8027" s="91"/>
      <c r="AD8027" s="91"/>
      <c r="AE8027" s="91"/>
      <c r="AF8027" s="91"/>
    </row>
    <row r="8028" spans="1:32" x14ac:dyDescent="0.3">
      <c r="A8028" s="65">
        <v>0</v>
      </c>
      <c r="B8028" s="10">
        <v>8025</v>
      </c>
      <c r="C8028" s="71">
        <v>0.80249999999999999</v>
      </c>
      <c r="D8028" s="74">
        <v>755447</v>
      </c>
      <c r="E8028" s="61">
        <v>701922</v>
      </c>
      <c r="F8028" s="68">
        <v>0.18886174999999999</v>
      </c>
      <c r="G8028" s="292">
        <v>0.17548050000000001</v>
      </c>
      <c r="H8028" s="68">
        <v>0.20145253333333332</v>
      </c>
      <c r="I8028" s="68">
        <v>0.18717919999999999</v>
      </c>
      <c r="T8028" s="91"/>
      <c r="U8028" s="91"/>
      <c r="AA8028" s="91"/>
      <c r="AB8028" s="91"/>
      <c r="AC8028" s="91"/>
      <c r="AD8028" s="91"/>
      <c r="AE8028" s="91"/>
      <c r="AF8028" s="91"/>
    </row>
    <row r="8029" spans="1:32" x14ac:dyDescent="0.3">
      <c r="A8029" s="65">
        <v>0</v>
      </c>
      <c r="B8029" s="10">
        <v>8026</v>
      </c>
      <c r="C8029" s="71">
        <v>0.80259999999999998</v>
      </c>
      <c r="D8029" s="74">
        <v>755447</v>
      </c>
      <c r="E8029" s="61">
        <v>701922</v>
      </c>
      <c r="F8029" s="68">
        <v>0.18886174999999999</v>
      </c>
      <c r="G8029" s="292">
        <v>0.17548050000000001</v>
      </c>
      <c r="H8029" s="68">
        <v>0.20145253333333332</v>
      </c>
      <c r="I8029" s="68">
        <v>0.18717919999999999</v>
      </c>
      <c r="T8029" s="91"/>
      <c r="U8029" s="91"/>
      <c r="AA8029" s="91"/>
      <c r="AB8029" s="91"/>
      <c r="AC8029" s="91"/>
      <c r="AD8029" s="91"/>
      <c r="AE8029" s="91"/>
      <c r="AF8029" s="91"/>
    </row>
    <row r="8030" spans="1:32" x14ac:dyDescent="0.3">
      <c r="A8030" s="65">
        <v>0</v>
      </c>
      <c r="B8030" s="10">
        <v>8027</v>
      </c>
      <c r="C8030" s="71">
        <v>0.80269999999999997</v>
      </c>
      <c r="D8030" s="74">
        <v>755447</v>
      </c>
      <c r="E8030" s="61">
        <v>701922</v>
      </c>
      <c r="F8030" s="68">
        <v>0.18886174999999999</v>
      </c>
      <c r="G8030" s="292">
        <v>0.17548050000000001</v>
      </c>
      <c r="H8030" s="68">
        <v>0.20145253333333332</v>
      </c>
      <c r="I8030" s="68">
        <v>0.18717919999999999</v>
      </c>
      <c r="T8030" s="91"/>
      <c r="U8030" s="91"/>
      <c r="AA8030" s="91"/>
      <c r="AB8030" s="91"/>
      <c r="AC8030" s="91"/>
      <c r="AD8030" s="91"/>
      <c r="AE8030" s="91"/>
      <c r="AF8030" s="91"/>
    </row>
    <row r="8031" spans="1:32" x14ac:dyDescent="0.3">
      <c r="A8031" s="65">
        <v>0</v>
      </c>
      <c r="B8031" s="10">
        <v>8028</v>
      </c>
      <c r="C8031" s="71">
        <v>0.80279999999999996</v>
      </c>
      <c r="D8031" s="74">
        <v>755447</v>
      </c>
      <c r="E8031" s="61">
        <v>701922</v>
      </c>
      <c r="F8031" s="68">
        <v>0.18886174999999999</v>
      </c>
      <c r="G8031" s="292">
        <v>0.17548050000000001</v>
      </c>
      <c r="H8031" s="68">
        <v>0.20145253333333332</v>
      </c>
      <c r="I8031" s="68">
        <v>0.18717919999999999</v>
      </c>
      <c r="T8031" s="91"/>
      <c r="U8031" s="91"/>
      <c r="AA8031" s="91"/>
      <c r="AB8031" s="91"/>
      <c r="AC8031" s="91"/>
      <c r="AD8031" s="91"/>
      <c r="AE8031" s="91"/>
      <c r="AF8031" s="91"/>
    </row>
    <row r="8032" spans="1:32" x14ac:dyDescent="0.3">
      <c r="A8032" s="65">
        <v>0</v>
      </c>
      <c r="B8032" s="10">
        <v>8029</v>
      </c>
      <c r="C8032" s="71">
        <v>0.80289999999999995</v>
      </c>
      <c r="D8032" s="74">
        <v>755447</v>
      </c>
      <c r="E8032" s="61">
        <v>701922</v>
      </c>
      <c r="F8032" s="68">
        <v>0.18886174999999999</v>
      </c>
      <c r="G8032" s="292">
        <v>0.17548050000000001</v>
      </c>
      <c r="H8032" s="68">
        <v>0.20145253333333332</v>
      </c>
      <c r="I8032" s="68">
        <v>0.18717919999999999</v>
      </c>
      <c r="T8032" s="91"/>
      <c r="U8032" s="91"/>
      <c r="AA8032" s="91"/>
      <c r="AB8032" s="91"/>
      <c r="AC8032" s="91"/>
      <c r="AD8032" s="91"/>
      <c r="AE8032" s="91"/>
      <c r="AF8032" s="91"/>
    </row>
    <row r="8033" spans="1:32" x14ac:dyDescent="0.3">
      <c r="A8033" s="65">
        <v>0</v>
      </c>
      <c r="B8033" s="10">
        <v>8030</v>
      </c>
      <c r="C8033" s="71">
        <v>0.80300000000000005</v>
      </c>
      <c r="D8033" s="74">
        <v>755447</v>
      </c>
      <c r="E8033" s="61">
        <v>701922</v>
      </c>
      <c r="F8033" s="68">
        <v>0.18886174999999999</v>
      </c>
      <c r="G8033" s="292">
        <v>0.17548050000000001</v>
      </c>
      <c r="H8033" s="68">
        <v>0.20145253333333332</v>
      </c>
      <c r="I8033" s="68">
        <v>0.18717919999999999</v>
      </c>
      <c r="T8033" s="91"/>
      <c r="U8033" s="91"/>
      <c r="AA8033" s="91"/>
      <c r="AB8033" s="91"/>
      <c r="AC8033" s="91"/>
      <c r="AD8033" s="91"/>
      <c r="AE8033" s="91"/>
      <c r="AF8033" s="91"/>
    </row>
    <row r="8034" spans="1:32" x14ac:dyDescent="0.3">
      <c r="A8034" s="65">
        <v>0</v>
      </c>
      <c r="B8034" s="10">
        <v>8031</v>
      </c>
      <c r="C8034" s="71">
        <v>0.80310000000000004</v>
      </c>
      <c r="D8034" s="74">
        <v>755447</v>
      </c>
      <c r="E8034" s="61">
        <v>701922</v>
      </c>
      <c r="F8034" s="68">
        <v>0.18886174999999999</v>
      </c>
      <c r="G8034" s="292">
        <v>0.17548050000000001</v>
      </c>
      <c r="H8034" s="68">
        <v>0.20145253333333332</v>
      </c>
      <c r="I8034" s="68">
        <v>0.18717919999999999</v>
      </c>
      <c r="T8034" s="91"/>
      <c r="U8034" s="91"/>
      <c r="AA8034" s="91"/>
      <c r="AB8034" s="91"/>
      <c r="AC8034" s="91"/>
      <c r="AD8034" s="91"/>
      <c r="AE8034" s="91"/>
      <c r="AF8034" s="91"/>
    </row>
    <row r="8035" spans="1:32" x14ac:dyDescent="0.3">
      <c r="A8035" s="65">
        <v>0</v>
      </c>
      <c r="B8035" s="10">
        <v>8032</v>
      </c>
      <c r="C8035" s="71">
        <v>0.80320000000000003</v>
      </c>
      <c r="D8035" s="74">
        <v>755447</v>
      </c>
      <c r="E8035" s="61">
        <v>701922</v>
      </c>
      <c r="F8035" s="68">
        <v>0.18886174999999999</v>
      </c>
      <c r="G8035" s="292">
        <v>0.17548050000000001</v>
      </c>
      <c r="H8035" s="68">
        <v>0.20145253333333332</v>
      </c>
      <c r="I8035" s="68">
        <v>0.18717919999999999</v>
      </c>
      <c r="T8035" s="91"/>
      <c r="U8035" s="91"/>
      <c r="AA8035" s="91"/>
      <c r="AB8035" s="91"/>
      <c r="AC8035" s="91"/>
      <c r="AD8035" s="91"/>
      <c r="AE8035" s="91"/>
      <c r="AF8035" s="91"/>
    </row>
    <row r="8036" spans="1:32" x14ac:dyDescent="0.3">
      <c r="A8036" s="65">
        <v>0</v>
      </c>
      <c r="B8036" s="10">
        <v>8033</v>
      </c>
      <c r="C8036" s="71">
        <v>0.80330000000000001</v>
      </c>
      <c r="D8036" s="74">
        <v>755447</v>
      </c>
      <c r="E8036" s="61">
        <v>701922</v>
      </c>
      <c r="F8036" s="68">
        <v>0.18886174999999999</v>
      </c>
      <c r="G8036" s="292">
        <v>0.17548050000000001</v>
      </c>
      <c r="H8036" s="68">
        <v>0.20145253333333332</v>
      </c>
      <c r="I8036" s="68">
        <v>0.18717919999999999</v>
      </c>
      <c r="T8036" s="91"/>
      <c r="U8036" s="91"/>
      <c r="AA8036" s="91"/>
      <c r="AB8036" s="91"/>
      <c r="AC8036" s="91"/>
      <c r="AD8036" s="91"/>
      <c r="AE8036" s="91"/>
      <c r="AF8036" s="91"/>
    </row>
    <row r="8037" spans="1:32" x14ac:dyDescent="0.3">
      <c r="A8037" s="65">
        <v>0</v>
      </c>
      <c r="B8037" s="10">
        <v>8034</v>
      </c>
      <c r="C8037" s="71">
        <v>0.8034</v>
      </c>
      <c r="D8037" s="74">
        <v>755447</v>
      </c>
      <c r="E8037" s="61">
        <v>701922</v>
      </c>
      <c r="F8037" s="68">
        <v>0.18886174999999999</v>
      </c>
      <c r="G8037" s="292">
        <v>0.17548050000000001</v>
      </c>
      <c r="H8037" s="68">
        <v>0.20145253333333332</v>
      </c>
      <c r="I8037" s="68">
        <v>0.18717919999999999</v>
      </c>
      <c r="T8037" s="91"/>
      <c r="U8037" s="91"/>
      <c r="AA8037" s="91"/>
      <c r="AB8037" s="91"/>
      <c r="AC8037" s="91"/>
      <c r="AD8037" s="91"/>
      <c r="AE8037" s="91"/>
      <c r="AF8037" s="91"/>
    </row>
    <row r="8038" spans="1:32" x14ac:dyDescent="0.3">
      <c r="A8038" s="65">
        <v>0</v>
      </c>
      <c r="B8038" s="10">
        <v>8035</v>
      </c>
      <c r="C8038" s="71">
        <v>0.80349999999999999</v>
      </c>
      <c r="D8038" s="74">
        <v>755447</v>
      </c>
      <c r="E8038" s="61">
        <v>701922</v>
      </c>
      <c r="F8038" s="68">
        <v>0.18886174999999999</v>
      </c>
      <c r="G8038" s="292">
        <v>0.17548050000000001</v>
      </c>
      <c r="H8038" s="68">
        <v>0.20145253333333332</v>
      </c>
      <c r="I8038" s="68">
        <v>0.18717919999999999</v>
      </c>
      <c r="T8038" s="91"/>
      <c r="U8038" s="91"/>
      <c r="AA8038" s="91"/>
      <c r="AB8038" s="91"/>
      <c r="AC8038" s="91"/>
      <c r="AD8038" s="91"/>
      <c r="AE8038" s="91"/>
      <c r="AF8038" s="91"/>
    </row>
    <row r="8039" spans="1:32" x14ac:dyDescent="0.3">
      <c r="A8039" s="65">
        <v>0</v>
      </c>
      <c r="B8039" s="10">
        <v>8036</v>
      </c>
      <c r="C8039" s="71">
        <v>0.80359999999999998</v>
      </c>
      <c r="D8039" s="74">
        <v>755447</v>
      </c>
      <c r="E8039" s="61">
        <v>701922</v>
      </c>
      <c r="F8039" s="68">
        <v>0.18886174999999999</v>
      </c>
      <c r="G8039" s="292">
        <v>0.17548050000000001</v>
      </c>
      <c r="H8039" s="68">
        <v>0.20145253333333332</v>
      </c>
      <c r="I8039" s="68">
        <v>0.18717919999999999</v>
      </c>
      <c r="T8039" s="91"/>
      <c r="U8039" s="91"/>
      <c r="AA8039" s="91"/>
      <c r="AB8039" s="91"/>
      <c r="AC8039" s="91"/>
      <c r="AD8039" s="91"/>
      <c r="AE8039" s="91"/>
      <c r="AF8039" s="91"/>
    </row>
    <row r="8040" spans="1:32" x14ac:dyDescent="0.3">
      <c r="A8040" s="65">
        <v>0</v>
      </c>
      <c r="B8040" s="10">
        <v>8037</v>
      </c>
      <c r="C8040" s="71">
        <v>0.80369999999999997</v>
      </c>
      <c r="D8040" s="74">
        <v>755447</v>
      </c>
      <c r="E8040" s="61">
        <v>701922</v>
      </c>
      <c r="F8040" s="68">
        <v>0.18886174999999999</v>
      </c>
      <c r="G8040" s="292">
        <v>0.17548050000000001</v>
      </c>
      <c r="H8040" s="68">
        <v>0.20145253333333332</v>
      </c>
      <c r="I8040" s="68">
        <v>0.18717919999999999</v>
      </c>
      <c r="T8040" s="91"/>
      <c r="U8040" s="91"/>
      <c r="AA8040" s="91"/>
      <c r="AB8040" s="91"/>
      <c r="AC8040" s="91"/>
      <c r="AD8040" s="91"/>
      <c r="AE8040" s="91"/>
      <c r="AF8040" s="91"/>
    </row>
    <row r="8041" spans="1:32" x14ac:dyDescent="0.3">
      <c r="A8041" s="65">
        <v>0</v>
      </c>
      <c r="B8041" s="10">
        <v>8038</v>
      </c>
      <c r="C8041" s="71">
        <v>0.80379999999999996</v>
      </c>
      <c r="D8041" s="74">
        <v>755447</v>
      </c>
      <c r="E8041" s="61">
        <v>701922</v>
      </c>
      <c r="F8041" s="68">
        <v>0.18886174999999999</v>
      </c>
      <c r="G8041" s="292">
        <v>0.17548050000000001</v>
      </c>
      <c r="H8041" s="68">
        <v>0.20145253333333332</v>
      </c>
      <c r="I8041" s="68">
        <v>0.18717919999999999</v>
      </c>
      <c r="T8041" s="91"/>
      <c r="U8041" s="91"/>
      <c r="AA8041" s="91"/>
      <c r="AB8041" s="91"/>
      <c r="AC8041" s="91"/>
      <c r="AD8041" s="91"/>
      <c r="AE8041" s="91"/>
      <c r="AF8041" s="91"/>
    </row>
    <row r="8042" spans="1:32" x14ac:dyDescent="0.3">
      <c r="A8042" s="65">
        <v>0</v>
      </c>
      <c r="B8042" s="10">
        <v>8039</v>
      </c>
      <c r="C8042" s="71">
        <v>0.80389999999999995</v>
      </c>
      <c r="D8042" s="74">
        <v>755447</v>
      </c>
      <c r="E8042" s="61">
        <v>701922</v>
      </c>
      <c r="F8042" s="68">
        <v>0.18886174999999999</v>
      </c>
      <c r="G8042" s="292">
        <v>0.17548050000000001</v>
      </c>
      <c r="H8042" s="68">
        <v>0.20145253333333332</v>
      </c>
      <c r="I8042" s="68">
        <v>0.18717919999999999</v>
      </c>
      <c r="T8042" s="91"/>
      <c r="U8042" s="91"/>
      <c r="AA8042" s="91"/>
      <c r="AB8042" s="91"/>
      <c r="AC8042" s="91"/>
      <c r="AD8042" s="91"/>
      <c r="AE8042" s="91"/>
      <c r="AF8042" s="91"/>
    </row>
    <row r="8043" spans="1:32" x14ac:dyDescent="0.3">
      <c r="A8043" s="65">
        <v>0</v>
      </c>
      <c r="B8043" s="10">
        <v>8040</v>
      </c>
      <c r="C8043" s="71">
        <v>0.80400000000000005</v>
      </c>
      <c r="D8043" s="74">
        <v>755447</v>
      </c>
      <c r="E8043" s="61">
        <v>701922</v>
      </c>
      <c r="F8043" s="68">
        <v>0.18886174999999999</v>
      </c>
      <c r="G8043" s="292">
        <v>0.17548050000000001</v>
      </c>
      <c r="H8043" s="68">
        <v>0.20145253333333332</v>
      </c>
      <c r="I8043" s="68">
        <v>0.18717919999999999</v>
      </c>
      <c r="T8043" s="91"/>
      <c r="U8043" s="91"/>
      <c r="AA8043" s="91"/>
      <c r="AB8043" s="91"/>
      <c r="AC8043" s="91"/>
      <c r="AD8043" s="91"/>
      <c r="AE8043" s="91"/>
      <c r="AF8043" s="91"/>
    </row>
    <row r="8044" spans="1:32" x14ac:dyDescent="0.3">
      <c r="A8044" s="65">
        <v>0</v>
      </c>
      <c r="B8044" s="10">
        <v>8041</v>
      </c>
      <c r="C8044" s="71">
        <v>0.80410000000000004</v>
      </c>
      <c r="D8044" s="74">
        <v>755447</v>
      </c>
      <c r="E8044" s="61">
        <v>701922</v>
      </c>
      <c r="F8044" s="68">
        <v>0.18886174999999999</v>
      </c>
      <c r="G8044" s="292">
        <v>0.17548050000000001</v>
      </c>
      <c r="H8044" s="68">
        <v>0.20145253333333332</v>
      </c>
      <c r="I8044" s="68">
        <v>0.18717919999999999</v>
      </c>
      <c r="T8044" s="91"/>
      <c r="U8044" s="91"/>
      <c r="AA8044" s="91"/>
      <c r="AB8044" s="91"/>
      <c r="AC8044" s="91"/>
      <c r="AD8044" s="91"/>
      <c r="AE8044" s="91"/>
      <c r="AF8044" s="91"/>
    </row>
    <row r="8045" spans="1:32" x14ac:dyDescent="0.3">
      <c r="A8045" s="65">
        <v>0</v>
      </c>
      <c r="B8045" s="10">
        <v>8042</v>
      </c>
      <c r="C8045" s="71">
        <v>0.80420000000000003</v>
      </c>
      <c r="D8045" s="74">
        <v>755447</v>
      </c>
      <c r="E8045" s="61">
        <v>701922</v>
      </c>
      <c r="F8045" s="68">
        <v>0.18886174999999999</v>
      </c>
      <c r="G8045" s="292">
        <v>0.17548050000000001</v>
      </c>
      <c r="H8045" s="68">
        <v>0.20145253333333332</v>
      </c>
      <c r="I8045" s="68">
        <v>0.18717919999999999</v>
      </c>
      <c r="T8045" s="91"/>
      <c r="U8045" s="91"/>
      <c r="AA8045" s="91"/>
      <c r="AB8045" s="91"/>
      <c r="AC8045" s="91"/>
      <c r="AD8045" s="91"/>
      <c r="AE8045" s="91"/>
      <c r="AF8045" s="91"/>
    </row>
    <row r="8046" spans="1:32" x14ac:dyDescent="0.3">
      <c r="A8046" s="65">
        <v>0</v>
      </c>
      <c r="B8046" s="10">
        <v>8043</v>
      </c>
      <c r="C8046" s="71">
        <v>0.80430000000000001</v>
      </c>
      <c r="D8046" s="74">
        <v>755447</v>
      </c>
      <c r="E8046" s="61">
        <v>701922</v>
      </c>
      <c r="F8046" s="68">
        <v>0.18886174999999999</v>
      </c>
      <c r="G8046" s="292">
        <v>0.17548050000000001</v>
      </c>
      <c r="H8046" s="68">
        <v>0.20145253333333332</v>
      </c>
      <c r="I8046" s="68">
        <v>0.18717919999999999</v>
      </c>
      <c r="T8046" s="91"/>
      <c r="U8046" s="91"/>
      <c r="AA8046" s="91"/>
      <c r="AB8046" s="91"/>
      <c r="AC8046" s="91"/>
      <c r="AD8046" s="91"/>
      <c r="AE8046" s="91"/>
      <c r="AF8046" s="91"/>
    </row>
    <row r="8047" spans="1:32" x14ac:dyDescent="0.3">
      <c r="A8047" s="65">
        <v>0</v>
      </c>
      <c r="B8047" s="10">
        <v>8044</v>
      </c>
      <c r="C8047" s="71">
        <v>0.8044</v>
      </c>
      <c r="D8047" s="74">
        <v>755447</v>
      </c>
      <c r="E8047" s="61">
        <v>701922</v>
      </c>
      <c r="F8047" s="68">
        <v>0.18886174999999999</v>
      </c>
      <c r="G8047" s="292">
        <v>0.17548050000000001</v>
      </c>
      <c r="H8047" s="68">
        <v>0.20145253333333332</v>
      </c>
      <c r="I8047" s="68">
        <v>0.18717919999999999</v>
      </c>
      <c r="T8047" s="91"/>
      <c r="U8047" s="91"/>
      <c r="AA8047" s="91"/>
      <c r="AB8047" s="91"/>
      <c r="AC8047" s="91"/>
      <c r="AD8047" s="91"/>
      <c r="AE8047" s="91"/>
      <c r="AF8047" s="91"/>
    </row>
    <row r="8048" spans="1:32" x14ac:dyDescent="0.3">
      <c r="A8048" s="65">
        <v>0</v>
      </c>
      <c r="B8048" s="10">
        <v>8045</v>
      </c>
      <c r="C8048" s="71">
        <v>0.80449999999999999</v>
      </c>
      <c r="D8048" s="74">
        <v>755447</v>
      </c>
      <c r="E8048" s="61">
        <v>701922</v>
      </c>
      <c r="F8048" s="68">
        <v>0.18886174999999999</v>
      </c>
      <c r="G8048" s="292">
        <v>0.17548050000000001</v>
      </c>
      <c r="H8048" s="68">
        <v>0.20145253333333332</v>
      </c>
      <c r="I8048" s="68">
        <v>0.18717919999999999</v>
      </c>
      <c r="T8048" s="91"/>
      <c r="U8048" s="91"/>
      <c r="AA8048" s="91"/>
      <c r="AB8048" s="91"/>
      <c r="AC8048" s="91"/>
      <c r="AD8048" s="91"/>
      <c r="AE8048" s="91"/>
      <c r="AF8048" s="91"/>
    </row>
    <row r="8049" spans="1:32" x14ac:dyDescent="0.3">
      <c r="A8049" s="65">
        <v>0</v>
      </c>
      <c r="B8049" s="10">
        <v>8046</v>
      </c>
      <c r="C8049" s="71">
        <v>0.80459999999999998</v>
      </c>
      <c r="D8049" s="74">
        <v>755447</v>
      </c>
      <c r="E8049" s="61">
        <v>701922</v>
      </c>
      <c r="F8049" s="68">
        <v>0.18886174999999999</v>
      </c>
      <c r="G8049" s="292">
        <v>0.17548050000000001</v>
      </c>
      <c r="H8049" s="68">
        <v>0.20145253333333332</v>
      </c>
      <c r="I8049" s="68">
        <v>0.18717919999999999</v>
      </c>
      <c r="T8049" s="91"/>
      <c r="U8049" s="91"/>
      <c r="AA8049" s="91"/>
      <c r="AB8049" s="91"/>
      <c r="AC8049" s="91"/>
      <c r="AD8049" s="91"/>
      <c r="AE8049" s="91"/>
      <c r="AF8049" s="91"/>
    </row>
    <row r="8050" spans="1:32" x14ac:dyDescent="0.3">
      <c r="A8050" s="65">
        <v>0</v>
      </c>
      <c r="B8050" s="10">
        <v>8047</v>
      </c>
      <c r="C8050" s="71">
        <v>0.80469999999999997</v>
      </c>
      <c r="D8050" s="74">
        <v>755447</v>
      </c>
      <c r="E8050" s="61">
        <v>701922</v>
      </c>
      <c r="F8050" s="68">
        <v>0.18886174999999999</v>
      </c>
      <c r="G8050" s="292">
        <v>0.17548050000000001</v>
      </c>
      <c r="H8050" s="68">
        <v>0.20145253333333332</v>
      </c>
      <c r="I8050" s="68">
        <v>0.18717919999999999</v>
      </c>
      <c r="T8050" s="91"/>
      <c r="U8050" s="91"/>
      <c r="AA8050" s="91"/>
      <c r="AB8050" s="91"/>
      <c r="AC8050" s="91"/>
      <c r="AD8050" s="91"/>
      <c r="AE8050" s="91"/>
      <c r="AF8050" s="91"/>
    </row>
    <row r="8051" spans="1:32" x14ac:dyDescent="0.3">
      <c r="A8051" s="65">
        <v>0</v>
      </c>
      <c r="B8051" s="10">
        <v>8048</v>
      </c>
      <c r="C8051" s="71">
        <v>0.80479999999999996</v>
      </c>
      <c r="D8051" s="74">
        <v>755447</v>
      </c>
      <c r="E8051" s="61">
        <v>701922</v>
      </c>
      <c r="F8051" s="68">
        <v>0.18886174999999999</v>
      </c>
      <c r="G8051" s="292">
        <v>0.17548050000000001</v>
      </c>
      <c r="H8051" s="68">
        <v>0.20145253333333332</v>
      </c>
      <c r="I8051" s="68">
        <v>0.18717919999999999</v>
      </c>
      <c r="T8051" s="91"/>
      <c r="U8051" s="91"/>
      <c r="AA8051" s="91"/>
      <c r="AB8051" s="91"/>
      <c r="AC8051" s="91"/>
      <c r="AD8051" s="91"/>
      <c r="AE8051" s="91"/>
      <c r="AF8051" s="91"/>
    </row>
    <row r="8052" spans="1:32" x14ac:dyDescent="0.3">
      <c r="A8052" s="65">
        <v>0</v>
      </c>
      <c r="B8052" s="10">
        <v>8049</v>
      </c>
      <c r="C8052" s="71">
        <v>0.80489999999999995</v>
      </c>
      <c r="D8052" s="74">
        <v>755447</v>
      </c>
      <c r="E8052" s="61">
        <v>701922</v>
      </c>
      <c r="F8052" s="68">
        <v>0.18886174999999999</v>
      </c>
      <c r="G8052" s="292">
        <v>0.17548050000000001</v>
      </c>
      <c r="H8052" s="68">
        <v>0.20145253333333332</v>
      </c>
      <c r="I8052" s="68">
        <v>0.18717919999999999</v>
      </c>
      <c r="T8052" s="91"/>
      <c r="U8052" s="91"/>
      <c r="AA8052" s="91"/>
      <c r="AB8052" s="91"/>
      <c r="AC8052" s="91"/>
      <c r="AD8052" s="91"/>
      <c r="AE8052" s="91"/>
      <c r="AF8052" s="91"/>
    </row>
    <row r="8053" spans="1:32" x14ac:dyDescent="0.3">
      <c r="A8053" s="65">
        <v>0</v>
      </c>
      <c r="B8053" s="10">
        <v>8050</v>
      </c>
      <c r="C8053" s="71">
        <v>0.80500000000000005</v>
      </c>
      <c r="D8053" s="74">
        <v>755447</v>
      </c>
      <c r="E8053" s="61">
        <v>701922</v>
      </c>
      <c r="F8053" s="68">
        <v>0.18886174999999999</v>
      </c>
      <c r="G8053" s="292">
        <v>0.17548050000000001</v>
      </c>
      <c r="H8053" s="68">
        <v>0.20145253333333332</v>
      </c>
      <c r="I8053" s="68">
        <v>0.18717919999999999</v>
      </c>
      <c r="T8053" s="91"/>
      <c r="U8053" s="91"/>
      <c r="AA8053" s="91"/>
      <c r="AB8053" s="91"/>
      <c r="AC8053" s="91"/>
      <c r="AD8053" s="91"/>
      <c r="AE8053" s="91"/>
      <c r="AF8053" s="91"/>
    </row>
    <row r="8054" spans="1:32" x14ac:dyDescent="0.3">
      <c r="A8054" s="65">
        <v>0</v>
      </c>
      <c r="B8054" s="10">
        <v>8051</v>
      </c>
      <c r="C8054" s="71">
        <v>0.80510000000000004</v>
      </c>
      <c r="D8054" s="74">
        <v>755447</v>
      </c>
      <c r="E8054" s="61">
        <v>701922</v>
      </c>
      <c r="F8054" s="68">
        <v>0.18886174999999999</v>
      </c>
      <c r="G8054" s="292">
        <v>0.17548050000000001</v>
      </c>
      <c r="H8054" s="68">
        <v>0.20145253333333332</v>
      </c>
      <c r="I8054" s="68">
        <v>0.18717919999999999</v>
      </c>
      <c r="T8054" s="91"/>
      <c r="U8054" s="91"/>
      <c r="AA8054" s="91"/>
      <c r="AB8054" s="91"/>
      <c r="AC8054" s="91"/>
      <c r="AD8054" s="91"/>
      <c r="AE8054" s="91"/>
      <c r="AF8054" s="91"/>
    </row>
    <row r="8055" spans="1:32" x14ac:dyDescent="0.3">
      <c r="A8055" s="65">
        <v>0</v>
      </c>
      <c r="B8055" s="10">
        <v>8052</v>
      </c>
      <c r="C8055" s="71">
        <v>0.80520000000000003</v>
      </c>
      <c r="D8055" s="74">
        <v>755447</v>
      </c>
      <c r="E8055" s="61">
        <v>701922</v>
      </c>
      <c r="F8055" s="68">
        <v>0.18886174999999999</v>
      </c>
      <c r="G8055" s="292">
        <v>0.17548050000000001</v>
      </c>
      <c r="H8055" s="68">
        <v>0.20145253333333332</v>
      </c>
      <c r="I8055" s="68">
        <v>0.18717919999999999</v>
      </c>
      <c r="T8055" s="91"/>
      <c r="U8055" s="91"/>
      <c r="AA8055" s="91"/>
      <c r="AB8055" s="91"/>
      <c r="AC8055" s="91"/>
      <c r="AD8055" s="91"/>
      <c r="AE8055" s="91"/>
      <c r="AF8055" s="91"/>
    </row>
    <row r="8056" spans="1:32" x14ac:dyDescent="0.3">
      <c r="A8056" s="65">
        <v>0</v>
      </c>
      <c r="B8056" s="10">
        <v>8053</v>
      </c>
      <c r="C8056" s="71">
        <v>0.80530000000000002</v>
      </c>
      <c r="D8056" s="74">
        <v>755447</v>
      </c>
      <c r="E8056" s="61">
        <v>701922</v>
      </c>
      <c r="F8056" s="68">
        <v>0.18886174999999999</v>
      </c>
      <c r="G8056" s="292">
        <v>0.17548050000000001</v>
      </c>
      <c r="H8056" s="68">
        <v>0.20145253333333332</v>
      </c>
      <c r="I8056" s="68">
        <v>0.18717919999999999</v>
      </c>
      <c r="T8056" s="91"/>
      <c r="U8056" s="91"/>
      <c r="AA8056" s="91"/>
      <c r="AB8056" s="91"/>
      <c r="AC8056" s="91"/>
      <c r="AD8056" s="91"/>
      <c r="AE8056" s="91"/>
      <c r="AF8056" s="91"/>
    </row>
    <row r="8057" spans="1:32" x14ac:dyDescent="0.3">
      <c r="A8057" s="65">
        <v>0</v>
      </c>
      <c r="B8057" s="10">
        <v>8054</v>
      </c>
      <c r="C8057" s="71">
        <v>0.8054</v>
      </c>
      <c r="D8057" s="74">
        <v>755447</v>
      </c>
      <c r="E8057" s="61">
        <v>701922</v>
      </c>
      <c r="F8057" s="68">
        <v>0.18886174999999999</v>
      </c>
      <c r="G8057" s="292">
        <v>0.17548050000000001</v>
      </c>
      <c r="H8057" s="68">
        <v>0.20145253333333332</v>
      </c>
      <c r="I8057" s="68">
        <v>0.18717919999999999</v>
      </c>
      <c r="T8057" s="91"/>
      <c r="U8057" s="91"/>
      <c r="AA8057" s="91"/>
      <c r="AB8057" s="91"/>
      <c r="AC8057" s="91"/>
      <c r="AD8057" s="91"/>
      <c r="AE8057" s="91"/>
      <c r="AF8057" s="91"/>
    </row>
    <row r="8058" spans="1:32" x14ac:dyDescent="0.3">
      <c r="A8058" s="65">
        <v>0</v>
      </c>
      <c r="B8058" s="10">
        <v>8055</v>
      </c>
      <c r="C8058" s="71">
        <v>0.80549999999999999</v>
      </c>
      <c r="D8058" s="74">
        <v>755447</v>
      </c>
      <c r="E8058" s="61">
        <v>701922</v>
      </c>
      <c r="F8058" s="68">
        <v>0.18886174999999999</v>
      </c>
      <c r="G8058" s="292">
        <v>0.17548050000000001</v>
      </c>
      <c r="H8058" s="68">
        <v>0.20145253333333332</v>
      </c>
      <c r="I8058" s="68">
        <v>0.18717919999999999</v>
      </c>
      <c r="T8058" s="91"/>
      <c r="U8058" s="91"/>
      <c r="AA8058" s="91"/>
      <c r="AB8058" s="91"/>
      <c r="AC8058" s="91"/>
      <c r="AD8058" s="91"/>
      <c r="AE8058" s="91"/>
      <c r="AF8058" s="91"/>
    </row>
    <row r="8059" spans="1:32" x14ac:dyDescent="0.3">
      <c r="A8059" s="65">
        <v>0</v>
      </c>
      <c r="B8059" s="10">
        <v>8056</v>
      </c>
      <c r="C8059" s="71">
        <v>0.80559999999999998</v>
      </c>
      <c r="D8059" s="74">
        <v>755447</v>
      </c>
      <c r="E8059" s="61">
        <v>701922</v>
      </c>
      <c r="F8059" s="68">
        <v>0.18886174999999999</v>
      </c>
      <c r="G8059" s="292">
        <v>0.17548050000000001</v>
      </c>
      <c r="H8059" s="68">
        <v>0.20145253333333332</v>
      </c>
      <c r="I8059" s="68">
        <v>0.18717919999999999</v>
      </c>
      <c r="T8059" s="91"/>
      <c r="U8059" s="91"/>
      <c r="AA8059" s="91"/>
      <c r="AB8059" s="91"/>
      <c r="AC8059" s="91"/>
      <c r="AD8059" s="91"/>
      <c r="AE8059" s="91"/>
      <c r="AF8059" s="91"/>
    </row>
    <row r="8060" spans="1:32" x14ac:dyDescent="0.3">
      <c r="A8060" s="65">
        <v>0</v>
      </c>
      <c r="B8060" s="10">
        <v>8057</v>
      </c>
      <c r="C8060" s="71">
        <v>0.80569999999999997</v>
      </c>
      <c r="D8060" s="74">
        <v>755447</v>
      </c>
      <c r="E8060" s="61">
        <v>701922</v>
      </c>
      <c r="F8060" s="68">
        <v>0.18886174999999999</v>
      </c>
      <c r="G8060" s="292">
        <v>0.17548050000000001</v>
      </c>
      <c r="H8060" s="68">
        <v>0.20145253333333332</v>
      </c>
      <c r="I8060" s="68">
        <v>0.18717919999999999</v>
      </c>
      <c r="T8060" s="91"/>
      <c r="U8060" s="91"/>
      <c r="AA8060" s="91"/>
      <c r="AB8060" s="91"/>
      <c r="AC8060" s="91"/>
      <c r="AD8060" s="91"/>
      <c r="AE8060" s="91"/>
      <c r="AF8060" s="91"/>
    </row>
    <row r="8061" spans="1:32" x14ac:dyDescent="0.3">
      <c r="A8061" s="65">
        <v>0</v>
      </c>
      <c r="B8061" s="10">
        <v>8058</v>
      </c>
      <c r="C8061" s="71">
        <v>0.80579999999999996</v>
      </c>
      <c r="D8061" s="74">
        <v>755447</v>
      </c>
      <c r="E8061" s="61">
        <v>701922</v>
      </c>
      <c r="F8061" s="68">
        <v>0.18886174999999999</v>
      </c>
      <c r="G8061" s="292">
        <v>0.17548050000000001</v>
      </c>
      <c r="H8061" s="68">
        <v>0.20145253333333332</v>
      </c>
      <c r="I8061" s="68">
        <v>0.18717919999999999</v>
      </c>
      <c r="T8061" s="91"/>
      <c r="U8061" s="91"/>
      <c r="AA8061" s="91"/>
      <c r="AB8061" s="91"/>
      <c r="AC8061" s="91"/>
      <c r="AD8061" s="91"/>
      <c r="AE8061" s="91"/>
      <c r="AF8061" s="91"/>
    </row>
    <row r="8062" spans="1:32" x14ac:dyDescent="0.3">
      <c r="A8062" s="65">
        <v>0</v>
      </c>
      <c r="B8062" s="10">
        <v>8059</v>
      </c>
      <c r="C8062" s="71">
        <v>0.80589999999999995</v>
      </c>
      <c r="D8062" s="74">
        <v>755447</v>
      </c>
      <c r="E8062" s="61">
        <v>701922</v>
      </c>
      <c r="F8062" s="68">
        <v>0.18886174999999999</v>
      </c>
      <c r="G8062" s="292">
        <v>0.17548050000000001</v>
      </c>
      <c r="H8062" s="68">
        <v>0.20145253333333332</v>
      </c>
      <c r="I8062" s="68">
        <v>0.18717919999999999</v>
      </c>
      <c r="T8062" s="91"/>
      <c r="U8062" s="91"/>
      <c r="AA8062" s="91"/>
      <c r="AB8062" s="91"/>
      <c r="AC8062" s="91"/>
      <c r="AD8062" s="91"/>
      <c r="AE8062" s="91"/>
      <c r="AF8062" s="91"/>
    </row>
    <row r="8063" spans="1:32" x14ac:dyDescent="0.3">
      <c r="A8063" s="65">
        <v>0</v>
      </c>
      <c r="B8063" s="10">
        <v>8060</v>
      </c>
      <c r="C8063" s="71">
        <v>0.80600000000000005</v>
      </c>
      <c r="D8063" s="74">
        <v>755447</v>
      </c>
      <c r="E8063" s="61">
        <v>701922</v>
      </c>
      <c r="F8063" s="68">
        <v>0.18886174999999999</v>
      </c>
      <c r="G8063" s="292">
        <v>0.17548050000000001</v>
      </c>
      <c r="H8063" s="68">
        <v>0.20145253333333332</v>
      </c>
      <c r="I8063" s="68">
        <v>0.18717919999999999</v>
      </c>
      <c r="T8063" s="91"/>
      <c r="U8063" s="91"/>
      <c r="AA8063" s="91"/>
      <c r="AB8063" s="91"/>
      <c r="AC8063" s="91"/>
      <c r="AD8063" s="91"/>
      <c r="AE8063" s="91"/>
      <c r="AF8063" s="91"/>
    </row>
    <row r="8064" spans="1:32" x14ac:dyDescent="0.3">
      <c r="A8064" s="65">
        <v>0</v>
      </c>
      <c r="B8064" s="10">
        <v>8061</v>
      </c>
      <c r="C8064" s="71">
        <v>0.80610000000000004</v>
      </c>
      <c r="D8064" s="74">
        <v>755447</v>
      </c>
      <c r="E8064" s="61">
        <v>701922</v>
      </c>
      <c r="F8064" s="68">
        <v>0.18886174999999999</v>
      </c>
      <c r="G8064" s="292">
        <v>0.17548050000000001</v>
      </c>
      <c r="H8064" s="68">
        <v>0.20145253333333332</v>
      </c>
      <c r="I8064" s="68">
        <v>0.18717919999999999</v>
      </c>
      <c r="T8064" s="91"/>
      <c r="U8064" s="91"/>
      <c r="AA8064" s="91"/>
      <c r="AB8064" s="91"/>
      <c r="AC8064" s="91"/>
      <c r="AD8064" s="91"/>
      <c r="AE8064" s="91"/>
      <c r="AF8064" s="91"/>
    </row>
    <row r="8065" spans="1:32" x14ac:dyDescent="0.3">
      <c r="A8065" s="65">
        <v>0</v>
      </c>
      <c r="B8065" s="10">
        <v>8062</v>
      </c>
      <c r="C8065" s="71">
        <v>0.80620000000000003</v>
      </c>
      <c r="D8065" s="74">
        <v>755447</v>
      </c>
      <c r="E8065" s="61">
        <v>701922</v>
      </c>
      <c r="F8065" s="68">
        <v>0.18886174999999999</v>
      </c>
      <c r="G8065" s="292">
        <v>0.17548050000000001</v>
      </c>
      <c r="H8065" s="68">
        <v>0.20145253333333332</v>
      </c>
      <c r="I8065" s="68">
        <v>0.18717919999999999</v>
      </c>
      <c r="T8065" s="91"/>
      <c r="U8065" s="91"/>
      <c r="AA8065" s="91"/>
      <c r="AB8065" s="91"/>
      <c r="AC8065" s="91"/>
      <c r="AD8065" s="91"/>
      <c r="AE8065" s="91"/>
      <c r="AF8065" s="91"/>
    </row>
    <row r="8066" spans="1:32" x14ac:dyDescent="0.3">
      <c r="A8066" s="65">
        <v>0</v>
      </c>
      <c r="B8066" s="10">
        <v>8063</v>
      </c>
      <c r="C8066" s="71">
        <v>0.80630000000000002</v>
      </c>
      <c r="D8066" s="74">
        <v>755447</v>
      </c>
      <c r="E8066" s="61">
        <v>701922</v>
      </c>
      <c r="F8066" s="68">
        <v>0.18886174999999999</v>
      </c>
      <c r="G8066" s="292">
        <v>0.17548050000000001</v>
      </c>
      <c r="H8066" s="68">
        <v>0.20145253333333332</v>
      </c>
      <c r="I8066" s="68">
        <v>0.18717919999999999</v>
      </c>
      <c r="T8066" s="91"/>
      <c r="U8066" s="91"/>
      <c r="AA8066" s="91"/>
      <c r="AB8066" s="91"/>
      <c r="AC8066" s="91"/>
      <c r="AD8066" s="91"/>
      <c r="AE8066" s="91"/>
      <c r="AF8066" s="91"/>
    </row>
    <row r="8067" spans="1:32" x14ac:dyDescent="0.3">
      <c r="A8067" s="65">
        <v>0</v>
      </c>
      <c r="B8067" s="10">
        <v>8064</v>
      </c>
      <c r="C8067" s="71">
        <v>0.80640000000000001</v>
      </c>
      <c r="D8067" s="74">
        <v>755447</v>
      </c>
      <c r="E8067" s="61">
        <v>701922</v>
      </c>
      <c r="F8067" s="68">
        <v>0.18886174999999999</v>
      </c>
      <c r="G8067" s="292">
        <v>0.17548050000000001</v>
      </c>
      <c r="H8067" s="68">
        <v>0.20145253333333332</v>
      </c>
      <c r="I8067" s="68">
        <v>0.18717919999999999</v>
      </c>
      <c r="T8067" s="91"/>
      <c r="U8067" s="91"/>
      <c r="AA8067" s="91"/>
      <c r="AB8067" s="91"/>
      <c r="AC8067" s="91"/>
      <c r="AD8067" s="91"/>
      <c r="AE8067" s="91"/>
      <c r="AF8067" s="91"/>
    </row>
    <row r="8068" spans="1:32" x14ac:dyDescent="0.3">
      <c r="A8068" s="65">
        <v>0</v>
      </c>
      <c r="B8068" s="10">
        <v>8065</v>
      </c>
      <c r="C8068" s="71">
        <v>0.80649999999999999</v>
      </c>
      <c r="D8068" s="74">
        <v>755447</v>
      </c>
      <c r="E8068" s="61">
        <v>701922</v>
      </c>
      <c r="F8068" s="68">
        <v>0.18886174999999999</v>
      </c>
      <c r="G8068" s="292">
        <v>0.17548050000000001</v>
      </c>
      <c r="H8068" s="68">
        <v>0.20145253333333332</v>
      </c>
      <c r="I8068" s="68">
        <v>0.18717919999999999</v>
      </c>
      <c r="T8068" s="91"/>
      <c r="U8068" s="91"/>
      <c r="AA8068" s="91"/>
      <c r="AB8068" s="91"/>
      <c r="AC8068" s="91"/>
      <c r="AD8068" s="91"/>
      <c r="AE8068" s="91"/>
      <c r="AF8068" s="91"/>
    </row>
    <row r="8069" spans="1:32" x14ac:dyDescent="0.3">
      <c r="A8069" s="65">
        <v>0</v>
      </c>
      <c r="B8069" s="10">
        <v>8066</v>
      </c>
      <c r="C8069" s="71">
        <v>0.80659999999999998</v>
      </c>
      <c r="D8069" s="74">
        <v>755447</v>
      </c>
      <c r="E8069" s="61">
        <v>701922</v>
      </c>
      <c r="F8069" s="68">
        <v>0.18886174999999999</v>
      </c>
      <c r="G8069" s="292">
        <v>0.17548050000000001</v>
      </c>
      <c r="H8069" s="68">
        <v>0.20145253333333332</v>
      </c>
      <c r="I8069" s="68">
        <v>0.18717919999999999</v>
      </c>
      <c r="T8069" s="91"/>
      <c r="U8069" s="91"/>
      <c r="AA8069" s="91"/>
      <c r="AB8069" s="91"/>
      <c r="AC8069" s="91"/>
      <c r="AD8069" s="91"/>
      <c r="AE8069" s="91"/>
      <c r="AF8069" s="91"/>
    </row>
    <row r="8070" spans="1:32" x14ac:dyDescent="0.3">
      <c r="A8070" s="65">
        <v>0</v>
      </c>
      <c r="B8070" s="10">
        <v>8067</v>
      </c>
      <c r="C8070" s="71">
        <v>0.80669999999999997</v>
      </c>
      <c r="D8070" s="74">
        <v>755447</v>
      </c>
      <c r="E8070" s="61">
        <v>701922</v>
      </c>
      <c r="F8070" s="68">
        <v>0.18886174999999999</v>
      </c>
      <c r="G8070" s="292">
        <v>0.17548050000000001</v>
      </c>
      <c r="H8070" s="68">
        <v>0.20145253333333332</v>
      </c>
      <c r="I8070" s="68">
        <v>0.18717919999999999</v>
      </c>
      <c r="T8070" s="91"/>
      <c r="U8070" s="91"/>
      <c r="AA8070" s="91"/>
      <c r="AB8070" s="91"/>
      <c r="AC8070" s="91"/>
      <c r="AD8070" s="91"/>
      <c r="AE8070" s="91"/>
      <c r="AF8070" s="91"/>
    </row>
    <row r="8071" spans="1:32" x14ac:dyDescent="0.3">
      <c r="A8071" s="65">
        <v>0</v>
      </c>
      <c r="B8071" s="10">
        <v>8068</v>
      </c>
      <c r="C8071" s="71">
        <v>0.80679999999999996</v>
      </c>
      <c r="D8071" s="74">
        <v>755447</v>
      </c>
      <c r="E8071" s="61">
        <v>701922</v>
      </c>
      <c r="F8071" s="68">
        <v>0.18886174999999999</v>
      </c>
      <c r="G8071" s="292">
        <v>0.17548050000000001</v>
      </c>
      <c r="H8071" s="68">
        <v>0.20145253333333332</v>
      </c>
      <c r="I8071" s="68">
        <v>0.18717919999999999</v>
      </c>
      <c r="T8071" s="91"/>
      <c r="U8071" s="91"/>
      <c r="AA8071" s="91"/>
      <c r="AB8071" s="91"/>
      <c r="AC8071" s="91"/>
      <c r="AD8071" s="91"/>
      <c r="AE8071" s="91"/>
      <c r="AF8071" s="91"/>
    </row>
    <row r="8072" spans="1:32" x14ac:dyDescent="0.3">
      <c r="A8072" s="65">
        <v>0</v>
      </c>
      <c r="B8072" s="10">
        <v>8069</v>
      </c>
      <c r="C8072" s="71">
        <v>0.80689999999999995</v>
      </c>
      <c r="D8072" s="74">
        <v>755447</v>
      </c>
      <c r="E8072" s="61">
        <v>701922</v>
      </c>
      <c r="F8072" s="68">
        <v>0.18886174999999999</v>
      </c>
      <c r="G8072" s="292">
        <v>0.17548050000000001</v>
      </c>
      <c r="H8072" s="68">
        <v>0.20145253333333332</v>
      </c>
      <c r="I8072" s="68">
        <v>0.18717919999999999</v>
      </c>
      <c r="T8072" s="91"/>
      <c r="U8072" s="91"/>
      <c r="AA8072" s="91"/>
      <c r="AB8072" s="91"/>
      <c r="AC8072" s="91"/>
      <c r="AD8072" s="91"/>
      <c r="AE8072" s="91"/>
      <c r="AF8072" s="91"/>
    </row>
    <row r="8073" spans="1:32" x14ac:dyDescent="0.3">
      <c r="A8073" s="65">
        <v>0</v>
      </c>
      <c r="B8073" s="10">
        <v>8070</v>
      </c>
      <c r="C8073" s="71">
        <v>0.80700000000000005</v>
      </c>
      <c r="D8073" s="74">
        <v>755447</v>
      </c>
      <c r="E8073" s="61">
        <v>701922</v>
      </c>
      <c r="F8073" s="68">
        <v>0.18886174999999999</v>
      </c>
      <c r="G8073" s="292">
        <v>0.17548050000000001</v>
      </c>
      <c r="H8073" s="68">
        <v>0.20145253333333332</v>
      </c>
      <c r="I8073" s="68">
        <v>0.18717919999999999</v>
      </c>
      <c r="T8073" s="91"/>
      <c r="U8073" s="91"/>
      <c r="AA8073" s="91"/>
      <c r="AB8073" s="91"/>
      <c r="AC8073" s="91"/>
      <c r="AD8073" s="91"/>
      <c r="AE8073" s="91"/>
      <c r="AF8073" s="91"/>
    </row>
    <row r="8074" spans="1:32" x14ac:dyDescent="0.3">
      <c r="A8074" s="65">
        <v>0</v>
      </c>
      <c r="B8074" s="10">
        <v>8071</v>
      </c>
      <c r="C8074" s="71">
        <v>0.80710000000000004</v>
      </c>
      <c r="D8074" s="74">
        <v>755447</v>
      </c>
      <c r="E8074" s="61">
        <v>701922</v>
      </c>
      <c r="F8074" s="68">
        <v>0.18886174999999999</v>
      </c>
      <c r="G8074" s="292">
        <v>0.17548050000000001</v>
      </c>
      <c r="H8074" s="68">
        <v>0.20145253333333332</v>
      </c>
      <c r="I8074" s="68">
        <v>0.18717919999999999</v>
      </c>
      <c r="T8074" s="91"/>
      <c r="U8074" s="91"/>
      <c r="AA8074" s="91"/>
      <c r="AB8074" s="91"/>
      <c r="AC8074" s="91"/>
      <c r="AD8074" s="91"/>
      <c r="AE8074" s="91"/>
      <c r="AF8074" s="91"/>
    </row>
    <row r="8075" spans="1:32" x14ac:dyDescent="0.3">
      <c r="A8075" s="65">
        <v>0</v>
      </c>
      <c r="B8075" s="10">
        <v>8072</v>
      </c>
      <c r="C8075" s="71">
        <v>0.80720000000000003</v>
      </c>
      <c r="D8075" s="74">
        <v>755447</v>
      </c>
      <c r="E8075" s="61">
        <v>701922</v>
      </c>
      <c r="F8075" s="68">
        <v>0.18886174999999999</v>
      </c>
      <c r="G8075" s="292">
        <v>0.17548050000000001</v>
      </c>
      <c r="H8075" s="68">
        <v>0.20145253333333332</v>
      </c>
      <c r="I8075" s="68">
        <v>0.18717919999999999</v>
      </c>
      <c r="T8075" s="91"/>
      <c r="U8075" s="91"/>
      <c r="AA8075" s="91"/>
      <c r="AB8075" s="91"/>
      <c r="AC8075" s="91"/>
      <c r="AD8075" s="91"/>
      <c r="AE8075" s="91"/>
      <c r="AF8075" s="91"/>
    </row>
    <row r="8076" spans="1:32" x14ac:dyDescent="0.3">
      <c r="A8076" s="65">
        <v>0</v>
      </c>
      <c r="B8076" s="10">
        <v>8073</v>
      </c>
      <c r="C8076" s="71">
        <v>0.80730000000000002</v>
      </c>
      <c r="D8076" s="74">
        <v>755447</v>
      </c>
      <c r="E8076" s="61">
        <v>701922</v>
      </c>
      <c r="F8076" s="68">
        <v>0.18886174999999999</v>
      </c>
      <c r="G8076" s="292">
        <v>0.17548050000000001</v>
      </c>
      <c r="H8076" s="68">
        <v>0.20145253333333332</v>
      </c>
      <c r="I8076" s="68">
        <v>0.18717919999999999</v>
      </c>
      <c r="T8076" s="91"/>
      <c r="U8076" s="91"/>
      <c r="AA8076" s="91"/>
      <c r="AB8076" s="91"/>
      <c r="AC8076" s="91"/>
      <c r="AD8076" s="91"/>
      <c r="AE8076" s="91"/>
      <c r="AF8076" s="91"/>
    </row>
    <row r="8077" spans="1:32" x14ac:dyDescent="0.3">
      <c r="A8077" s="65">
        <v>0</v>
      </c>
      <c r="B8077" s="10">
        <v>8074</v>
      </c>
      <c r="C8077" s="71">
        <v>0.80740000000000001</v>
      </c>
      <c r="D8077" s="74">
        <v>755447</v>
      </c>
      <c r="E8077" s="61">
        <v>701922</v>
      </c>
      <c r="F8077" s="68">
        <v>0.18886174999999999</v>
      </c>
      <c r="G8077" s="292">
        <v>0.17548050000000001</v>
      </c>
      <c r="H8077" s="68">
        <v>0.20145253333333332</v>
      </c>
      <c r="I8077" s="68">
        <v>0.18717919999999999</v>
      </c>
      <c r="T8077" s="91"/>
      <c r="U8077" s="91"/>
      <c r="AA8077" s="91"/>
      <c r="AB8077" s="91"/>
      <c r="AC8077" s="91"/>
      <c r="AD8077" s="91"/>
      <c r="AE8077" s="91"/>
      <c r="AF8077" s="91"/>
    </row>
    <row r="8078" spans="1:32" x14ac:dyDescent="0.3">
      <c r="A8078" s="65">
        <v>0</v>
      </c>
      <c r="B8078" s="10">
        <v>8075</v>
      </c>
      <c r="C8078" s="71">
        <v>0.8075</v>
      </c>
      <c r="D8078" s="74">
        <v>755447</v>
      </c>
      <c r="E8078" s="61">
        <v>701922</v>
      </c>
      <c r="F8078" s="68">
        <v>0.18886174999999999</v>
      </c>
      <c r="G8078" s="292">
        <v>0.17548050000000001</v>
      </c>
      <c r="H8078" s="68">
        <v>0.20145253333333332</v>
      </c>
      <c r="I8078" s="68">
        <v>0.18717919999999999</v>
      </c>
      <c r="T8078" s="91"/>
      <c r="U8078" s="91"/>
      <c r="AA8078" s="91"/>
      <c r="AB8078" s="91"/>
      <c r="AC8078" s="91"/>
      <c r="AD8078" s="91"/>
      <c r="AE8078" s="91"/>
      <c r="AF8078" s="91"/>
    </row>
    <row r="8079" spans="1:32" x14ac:dyDescent="0.3">
      <c r="A8079" s="65">
        <v>0</v>
      </c>
      <c r="B8079" s="10">
        <v>8076</v>
      </c>
      <c r="C8079" s="71">
        <v>0.80759999999999998</v>
      </c>
      <c r="D8079" s="74">
        <v>755447</v>
      </c>
      <c r="E8079" s="61">
        <v>701922</v>
      </c>
      <c r="F8079" s="68">
        <v>0.18886174999999999</v>
      </c>
      <c r="G8079" s="292">
        <v>0.17548050000000001</v>
      </c>
      <c r="H8079" s="68">
        <v>0.20145253333333332</v>
      </c>
      <c r="I8079" s="68">
        <v>0.18717919999999999</v>
      </c>
      <c r="T8079" s="91"/>
      <c r="U8079" s="91"/>
      <c r="AA8079" s="91"/>
      <c r="AB8079" s="91"/>
      <c r="AC8079" s="91"/>
      <c r="AD8079" s="91"/>
      <c r="AE8079" s="91"/>
      <c r="AF8079" s="91"/>
    </row>
    <row r="8080" spans="1:32" x14ac:dyDescent="0.3">
      <c r="A8080" s="65">
        <v>0</v>
      </c>
      <c r="B8080" s="10">
        <v>8077</v>
      </c>
      <c r="C8080" s="71">
        <v>0.80769999999999997</v>
      </c>
      <c r="D8080" s="74">
        <v>755447</v>
      </c>
      <c r="E8080" s="61">
        <v>701922</v>
      </c>
      <c r="F8080" s="68">
        <v>0.18886174999999999</v>
      </c>
      <c r="G8080" s="292">
        <v>0.17548050000000001</v>
      </c>
      <c r="H8080" s="68">
        <v>0.20145253333333332</v>
      </c>
      <c r="I8080" s="68">
        <v>0.18717919999999999</v>
      </c>
      <c r="T8080" s="91"/>
      <c r="U8080" s="91"/>
      <c r="AA8080" s="91"/>
      <c r="AB8080" s="91"/>
      <c r="AC8080" s="91"/>
      <c r="AD8080" s="91"/>
      <c r="AE8080" s="91"/>
      <c r="AF8080" s="91"/>
    </row>
    <row r="8081" spans="1:32" x14ac:dyDescent="0.3">
      <c r="A8081" s="65">
        <v>0</v>
      </c>
      <c r="B8081" s="10">
        <v>8078</v>
      </c>
      <c r="C8081" s="71">
        <v>0.80779999999999996</v>
      </c>
      <c r="D8081" s="74">
        <v>755447</v>
      </c>
      <c r="E8081" s="61">
        <v>701922</v>
      </c>
      <c r="F8081" s="68">
        <v>0.18886174999999999</v>
      </c>
      <c r="G8081" s="292">
        <v>0.17548050000000001</v>
      </c>
      <c r="H8081" s="68">
        <v>0.20145253333333332</v>
      </c>
      <c r="I8081" s="68">
        <v>0.18717919999999999</v>
      </c>
      <c r="T8081" s="91"/>
      <c r="U8081" s="91"/>
      <c r="AA8081" s="91"/>
      <c r="AB8081" s="91"/>
      <c r="AC8081" s="91"/>
      <c r="AD8081" s="91"/>
      <c r="AE8081" s="91"/>
      <c r="AF8081" s="91"/>
    </row>
    <row r="8082" spans="1:32" x14ac:dyDescent="0.3">
      <c r="A8082" s="65">
        <v>0</v>
      </c>
      <c r="B8082" s="10">
        <v>8079</v>
      </c>
      <c r="C8082" s="71">
        <v>0.80789999999999995</v>
      </c>
      <c r="D8082" s="74">
        <v>755447</v>
      </c>
      <c r="E8082" s="61">
        <v>701922</v>
      </c>
      <c r="F8082" s="68">
        <v>0.18886174999999999</v>
      </c>
      <c r="G8082" s="292">
        <v>0.17548050000000001</v>
      </c>
      <c r="H8082" s="68">
        <v>0.20145253333333332</v>
      </c>
      <c r="I8082" s="68">
        <v>0.18717919999999999</v>
      </c>
      <c r="T8082" s="91"/>
      <c r="U8082" s="91"/>
      <c r="AA8082" s="91"/>
      <c r="AB8082" s="91"/>
      <c r="AC8082" s="91"/>
      <c r="AD8082" s="91"/>
      <c r="AE8082" s="91"/>
      <c r="AF8082" s="91"/>
    </row>
    <row r="8083" spans="1:32" x14ac:dyDescent="0.3">
      <c r="A8083" s="65">
        <v>0</v>
      </c>
      <c r="B8083" s="10">
        <v>8080</v>
      </c>
      <c r="C8083" s="71">
        <v>0.80800000000000005</v>
      </c>
      <c r="D8083" s="74">
        <v>755447</v>
      </c>
      <c r="E8083" s="61">
        <v>701922</v>
      </c>
      <c r="F8083" s="68">
        <v>0.18886174999999999</v>
      </c>
      <c r="G8083" s="292">
        <v>0.17548050000000001</v>
      </c>
      <c r="H8083" s="68">
        <v>0.20145253333333332</v>
      </c>
      <c r="I8083" s="68">
        <v>0.18717919999999999</v>
      </c>
      <c r="T8083" s="91"/>
      <c r="U8083" s="91"/>
      <c r="AA8083" s="91"/>
      <c r="AB8083" s="91"/>
      <c r="AC8083" s="91"/>
      <c r="AD8083" s="91"/>
      <c r="AE8083" s="91"/>
      <c r="AF8083" s="91"/>
    </row>
    <row r="8084" spans="1:32" x14ac:dyDescent="0.3">
      <c r="A8084" s="65">
        <v>0</v>
      </c>
      <c r="B8084" s="10">
        <v>8081</v>
      </c>
      <c r="C8084" s="71">
        <v>0.80810000000000004</v>
      </c>
      <c r="D8084" s="74">
        <v>755447</v>
      </c>
      <c r="E8084" s="61">
        <v>701922</v>
      </c>
      <c r="F8084" s="68">
        <v>0.18886174999999999</v>
      </c>
      <c r="G8084" s="292">
        <v>0.17548050000000001</v>
      </c>
      <c r="H8084" s="68">
        <v>0.20145253333333332</v>
      </c>
      <c r="I8084" s="68">
        <v>0.18717919999999999</v>
      </c>
      <c r="T8084" s="91"/>
      <c r="U8084" s="91"/>
      <c r="AA8084" s="91"/>
      <c r="AB8084" s="91"/>
      <c r="AC8084" s="91"/>
      <c r="AD8084" s="91"/>
      <c r="AE8084" s="91"/>
      <c r="AF8084" s="91"/>
    </row>
    <row r="8085" spans="1:32" x14ac:dyDescent="0.3">
      <c r="A8085" s="65">
        <v>0</v>
      </c>
      <c r="B8085" s="10">
        <v>8082</v>
      </c>
      <c r="C8085" s="71">
        <v>0.80820000000000003</v>
      </c>
      <c r="D8085" s="74">
        <v>755447</v>
      </c>
      <c r="E8085" s="61">
        <v>701922</v>
      </c>
      <c r="F8085" s="68">
        <v>0.18886174999999999</v>
      </c>
      <c r="G8085" s="292">
        <v>0.17548050000000001</v>
      </c>
      <c r="H8085" s="68">
        <v>0.20145253333333332</v>
      </c>
      <c r="I8085" s="68">
        <v>0.18717919999999999</v>
      </c>
      <c r="T8085" s="91"/>
      <c r="U8085" s="91"/>
      <c r="AA8085" s="91"/>
      <c r="AB8085" s="91"/>
      <c r="AC8085" s="91"/>
      <c r="AD8085" s="91"/>
      <c r="AE8085" s="91"/>
      <c r="AF8085" s="91"/>
    </row>
    <row r="8086" spans="1:32" x14ac:dyDescent="0.3">
      <c r="A8086" s="65">
        <v>0</v>
      </c>
      <c r="B8086" s="10">
        <v>8083</v>
      </c>
      <c r="C8086" s="71">
        <v>0.80830000000000002</v>
      </c>
      <c r="D8086" s="74">
        <v>755447</v>
      </c>
      <c r="E8086" s="61">
        <v>701922</v>
      </c>
      <c r="F8086" s="68">
        <v>0.18886174999999999</v>
      </c>
      <c r="G8086" s="292">
        <v>0.17548050000000001</v>
      </c>
      <c r="H8086" s="68">
        <v>0.20145253333333332</v>
      </c>
      <c r="I8086" s="68">
        <v>0.18717919999999999</v>
      </c>
      <c r="T8086" s="91"/>
      <c r="U8086" s="91"/>
      <c r="AA8086" s="91"/>
      <c r="AB8086" s="91"/>
      <c r="AC8086" s="91"/>
      <c r="AD8086" s="91"/>
      <c r="AE8086" s="91"/>
      <c r="AF8086" s="91"/>
    </row>
    <row r="8087" spans="1:32" x14ac:dyDescent="0.3">
      <c r="A8087" s="65">
        <v>0</v>
      </c>
      <c r="B8087" s="10">
        <v>8084</v>
      </c>
      <c r="C8087" s="71">
        <v>0.80840000000000001</v>
      </c>
      <c r="D8087" s="74">
        <v>755447</v>
      </c>
      <c r="E8087" s="61">
        <v>701922</v>
      </c>
      <c r="F8087" s="68">
        <v>0.18886174999999999</v>
      </c>
      <c r="G8087" s="292">
        <v>0.17548050000000001</v>
      </c>
      <c r="H8087" s="68">
        <v>0.20145253333333332</v>
      </c>
      <c r="I8087" s="68">
        <v>0.18717919999999999</v>
      </c>
      <c r="T8087" s="91"/>
      <c r="U8087" s="91"/>
      <c r="AA8087" s="91"/>
      <c r="AB8087" s="91"/>
      <c r="AC8087" s="91"/>
      <c r="AD8087" s="91"/>
      <c r="AE8087" s="91"/>
      <c r="AF8087" s="91"/>
    </row>
    <row r="8088" spans="1:32" x14ac:dyDescent="0.3">
      <c r="A8088" s="65">
        <v>0</v>
      </c>
      <c r="B8088" s="10">
        <v>8085</v>
      </c>
      <c r="C8088" s="71">
        <v>0.8085</v>
      </c>
      <c r="D8088" s="74">
        <v>755447</v>
      </c>
      <c r="E8088" s="61">
        <v>701922</v>
      </c>
      <c r="F8088" s="68">
        <v>0.18886174999999999</v>
      </c>
      <c r="G8088" s="292">
        <v>0.17548050000000001</v>
      </c>
      <c r="H8088" s="68">
        <v>0.20145253333333332</v>
      </c>
      <c r="I8088" s="68">
        <v>0.18717919999999999</v>
      </c>
      <c r="T8088" s="91"/>
      <c r="U8088" s="91"/>
      <c r="AA8088" s="91"/>
      <c r="AB8088" s="91"/>
      <c r="AC8088" s="91"/>
      <c r="AD8088" s="91"/>
      <c r="AE8088" s="91"/>
      <c r="AF8088" s="91"/>
    </row>
    <row r="8089" spans="1:32" x14ac:dyDescent="0.3">
      <c r="A8089" s="65">
        <v>0</v>
      </c>
      <c r="B8089" s="10">
        <v>8086</v>
      </c>
      <c r="C8089" s="71">
        <v>0.80859999999999999</v>
      </c>
      <c r="D8089" s="74">
        <v>755447</v>
      </c>
      <c r="E8089" s="61">
        <v>701922</v>
      </c>
      <c r="F8089" s="68">
        <v>0.18886174999999999</v>
      </c>
      <c r="G8089" s="292">
        <v>0.17548050000000001</v>
      </c>
      <c r="H8089" s="68">
        <v>0.20145253333333332</v>
      </c>
      <c r="I8089" s="68">
        <v>0.18717919999999999</v>
      </c>
      <c r="T8089" s="91"/>
      <c r="U8089" s="91"/>
      <c r="AA8089" s="91"/>
      <c r="AB8089" s="91"/>
      <c r="AC8089" s="91"/>
      <c r="AD8089" s="91"/>
      <c r="AE8089" s="91"/>
      <c r="AF8089" s="91"/>
    </row>
    <row r="8090" spans="1:32" x14ac:dyDescent="0.3">
      <c r="A8090" s="65">
        <v>0</v>
      </c>
      <c r="B8090" s="10">
        <v>8087</v>
      </c>
      <c r="C8090" s="71">
        <v>0.80869999999999997</v>
      </c>
      <c r="D8090" s="74">
        <v>755447</v>
      </c>
      <c r="E8090" s="61">
        <v>701922</v>
      </c>
      <c r="F8090" s="68">
        <v>0.18886174999999999</v>
      </c>
      <c r="G8090" s="292">
        <v>0.17548050000000001</v>
      </c>
      <c r="H8090" s="68">
        <v>0.20145253333333332</v>
      </c>
      <c r="I8090" s="68">
        <v>0.18717919999999999</v>
      </c>
      <c r="T8090" s="91"/>
      <c r="U8090" s="91"/>
      <c r="AA8090" s="91"/>
      <c r="AB8090" s="91"/>
      <c r="AC8090" s="91"/>
      <c r="AD8090" s="91"/>
      <c r="AE8090" s="91"/>
      <c r="AF8090" s="91"/>
    </row>
    <row r="8091" spans="1:32" x14ac:dyDescent="0.3">
      <c r="A8091" s="65">
        <v>0</v>
      </c>
      <c r="B8091" s="10">
        <v>8088</v>
      </c>
      <c r="C8091" s="71">
        <v>0.80879999999999996</v>
      </c>
      <c r="D8091" s="74">
        <v>755447</v>
      </c>
      <c r="E8091" s="61">
        <v>701922</v>
      </c>
      <c r="F8091" s="68">
        <v>0.18886174999999999</v>
      </c>
      <c r="G8091" s="292">
        <v>0.17548050000000001</v>
      </c>
      <c r="H8091" s="68">
        <v>0.20145253333333332</v>
      </c>
      <c r="I8091" s="68">
        <v>0.18717919999999999</v>
      </c>
      <c r="T8091" s="91"/>
      <c r="U8091" s="91"/>
      <c r="AA8091" s="91"/>
      <c r="AB8091" s="91"/>
      <c r="AC8091" s="91"/>
      <c r="AD8091" s="91"/>
      <c r="AE8091" s="91"/>
      <c r="AF8091" s="91"/>
    </row>
    <row r="8092" spans="1:32" x14ac:dyDescent="0.3">
      <c r="A8092" s="65">
        <v>0</v>
      </c>
      <c r="B8092" s="10">
        <v>8089</v>
      </c>
      <c r="C8092" s="71">
        <v>0.80889999999999995</v>
      </c>
      <c r="D8092" s="74">
        <v>755447</v>
      </c>
      <c r="E8092" s="61">
        <v>701922</v>
      </c>
      <c r="F8092" s="68">
        <v>0.18886174999999999</v>
      </c>
      <c r="G8092" s="292">
        <v>0.17548050000000001</v>
      </c>
      <c r="H8092" s="68">
        <v>0.20145253333333332</v>
      </c>
      <c r="I8092" s="68">
        <v>0.18717919999999999</v>
      </c>
      <c r="T8092" s="91"/>
      <c r="U8092" s="91"/>
      <c r="AA8092" s="91"/>
      <c r="AB8092" s="91"/>
      <c r="AC8092" s="91"/>
      <c r="AD8092" s="91"/>
      <c r="AE8092" s="91"/>
      <c r="AF8092" s="91"/>
    </row>
    <row r="8093" spans="1:32" x14ac:dyDescent="0.3">
      <c r="A8093" s="65">
        <v>0</v>
      </c>
      <c r="B8093" s="10">
        <v>8090</v>
      </c>
      <c r="C8093" s="71">
        <v>0.80900000000000005</v>
      </c>
      <c r="D8093" s="74">
        <v>755447</v>
      </c>
      <c r="E8093" s="61">
        <v>701922</v>
      </c>
      <c r="F8093" s="68">
        <v>0.18886174999999999</v>
      </c>
      <c r="G8093" s="292">
        <v>0.17548050000000001</v>
      </c>
      <c r="H8093" s="68">
        <v>0.20145253333333332</v>
      </c>
      <c r="I8093" s="68">
        <v>0.18717919999999999</v>
      </c>
      <c r="T8093" s="91"/>
      <c r="U8093" s="91"/>
      <c r="AA8093" s="91"/>
      <c r="AB8093" s="91"/>
      <c r="AC8093" s="91"/>
      <c r="AD8093" s="91"/>
      <c r="AE8093" s="91"/>
      <c r="AF8093" s="91"/>
    </row>
    <row r="8094" spans="1:32" x14ac:dyDescent="0.3">
      <c r="A8094" s="65">
        <v>0</v>
      </c>
      <c r="B8094" s="10">
        <v>8091</v>
      </c>
      <c r="C8094" s="71">
        <v>0.80910000000000004</v>
      </c>
      <c r="D8094" s="74">
        <v>755447</v>
      </c>
      <c r="E8094" s="61">
        <v>701922</v>
      </c>
      <c r="F8094" s="68">
        <v>0.18886174999999999</v>
      </c>
      <c r="G8094" s="292">
        <v>0.17548050000000001</v>
      </c>
      <c r="H8094" s="68">
        <v>0.20145253333333332</v>
      </c>
      <c r="I8094" s="68">
        <v>0.18717919999999999</v>
      </c>
      <c r="T8094" s="91"/>
      <c r="U8094" s="91"/>
      <c r="AA8094" s="91"/>
      <c r="AB8094" s="91"/>
      <c r="AC8094" s="91"/>
      <c r="AD8094" s="91"/>
      <c r="AE8094" s="91"/>
      <c r="AF8094" s="91"/>
    </row>
    <row r="8095" spans="1:32" x14ac:dyDescent="0.3">
      <c r="A8095" s="65">
        <v>0</v>
      </c>
      <c r="B8095" s="10">
        <v>8092</v>
      </c>
      <c r="C8095" s="71">
        <v>0.80920000000000003</v>
      </c>
      <c r="D8095" s="74">
        <v>755447</v>
      </c>
      <c r="E8095" s="61">
        <v>701922</v>
      </c>
      <c r="F8095" s="68">
        <v>0.18886174999999999</v>
      </c>
      <c r="G8095" s="292">
        <v>0.17548050000000001</v>
      </c>
      <c r="H8095" s="68">
        <v>0.20145253333333332</v>
      </c>
      <c r="I8095" s="68">
        <v>0.18717919999999999</v>
      </c>
      <c r="T8095" s="91"/>
      <c r="U8095" s="91"/>
      <c r="AA8095" s="91"/>
      <c r="AB8095" s="91"/>
      <c r="AC8095" s="91"/>
      <c r="AD8095" s="91"/>
      <c r="AE8095" s="91"/>
      <c r="AF8095" s="91"/>
    </row>
    <row r="8096" spans="1:32" x14ac:dyDescent="0.3">
      <c r="A8096" s="65">
        <v>0</v>
      </c>
      <c r="B8096" s="10">
        <v>8093</v>
      </c>
      <c r="C8096" s="71">
        <v>0.80930000000000002</v>
      </c>
      <c r="D8096" s="74">
        <v>755447</v>
      </c>
      <c r="E8096" s="61">
        <v>701922</v>
      </c>
      <c r="F8096" s="68">
        <v>0.18886174999999999</v>
      </c>
      <c r="G8096" s="292">
        <v>0.17548050000000001</v>
      </c>
      <c r="H8096" s="68">
        <v>0.20145253333333332</v>
      </c>
      <c r="I8096" s="68">
        <v>0.18717919999999999</v>
      </c>
      <c r="T8096" s="91"/>
      <c r="U8096" s="91"/>
      <c r="AA8096" s="91"/>
      <c r="AB8096" s="91"/>
      <c r="AC8096" s="91"/>
      <c r="AD8096" s="91"/>
      <c r="AE8096" s="91"/>
      <c r="AF8096" s="91"/>
    </row>
    <row r="8097" spans="1:32" x14ac:dyDescent="0.3">
      <c r="A8097" s="65">
        <v>0</v>
      </c>
      <c r="B8097" s="10">
        <v>8094</v>
      </c>
      <c r="C8097" s="71">
        <v>0.80940000000000001</v>
      </c>
      <c r="D8097" s="74">
        <v>755447</v>
      </c>
      <c r="E8097" s="61">
        <v>701922</v>
      </c>
      <c r="F8097" s="68">
        <v>0.18886174999999999</v>
      </c>
      <c r="G8097" s="292">
        <v>0.17548050000000001</v>
      </c>
      <c r="H8097" s="68">
        <v>0.20145253333333332</v>
      </c>
      <c r="I8097" s="68">
        <v>0.18717919999999999</v>
      </c>
      <c r="T8097" s="91"/>
      <c r="U8097" s="91"/>
      <c r="AA8097" s="91"/>
      <c r="AB8097" s="91"/>
      <c r="AC8097" s="91"/>
      <c r="AD8097" s="91"/>
      <c r="AE8097" s="91"/>
      <c r="AF8097" s="91"/>
    </row>
    <row r="8098" spans="1:32" x14ac:dyDescent="0.3">
      <c r="A8098" s="65">
        <v>0</v>
      </c>
      <c r="B8098" s="10">
        <v>8095</v>
      </c>
      <c r="C8098" s="71">
        <v>0.8095</v>
      </c>
      <c r="D8098" s="74">
        <v>755447</v>
      </c>
      <c r="E8098" s="61">
        <v>701922</v>
      </c>
      <c r="F8098" s="68">
        <v>0.18886174999999999</v>
      </c>
      <c r="G8098" s="292">
        <v>0.17548050000000001</v>
      </c>
      <c r="H8098" s="68">
        <v>0.20145253333333332</v>
      </c>
      <c r="I8098" s="68">
        <v>0.18717919999999999</v>
      </c>
      <c r="T8098" s="91"/>
      <c r="U8098" s="91"/>
      <c r="AA8098" s="91"/>
      <c r="AB8098" s="91"/>
      <c r="AC8098" s="91"/>
      <c r="AD8098" s="91"/>
      <c r="AE8098" s="91"/>
      <c r="AF8098" s="91"/>
    </row>
    <row r="8099" spans="1:32" x14ac:dyDescent="0.3">
      <c r="A8099" s="65">
        <v>0</v>
      </c>
      <c r="B8099" s="10">
        <v>8096</v>
      </c>
      <c r="C8099" s="71">
        <v>0.80959999999999999</v>
      </c>
      <c r="D8099" s="74">
        <v>755447</v>
      </c>
      <c r="E8099" s="61">
        <v>701922</v>
      </c>
      <c r="F8099" s="68">
        <v>0.18886174999999999</v>
      </c>
      <c r="G8099" s="292">
        <v>0.17548050000000001</v>
      </c>
      <c r="H8099" s="68">
        <v>0.20145253333333332</v>
      </c>
      <c r="I8099" s="68">
        <v>0.18717919999999999</v>
      </c>
      <c r="T8099" s="91"/>
      <c r="U8099" s="91"/>
      <c r="AA8099" s="91"/>
      <c r="AB8099" s="91"/>
      <c r="AC8099" s="91"/>
      <c r="AD8099" s="91"/>
      <c r="AE8099" s="91"/>
      <c r="AF8099" s="91"/>
    </row>
    <row r="8100" spans="1:32" x14ac:dyDescent="0.3">
      <c r="A8100" s="65">
        <v>0</v>
      </c>
      <c r="B8100" s="10">
        <v>8097</v>
      </c>
      <c r="C8100" s="71">
        <v>0.80969999999999998</v>
      </c>
      <c r="D8100" s="74">
        <v>755447</v>
      </c>
      <c r="E8100" s="61">
        <v>701922</v>
      </c>
      <c r="F8100" s="68">
        <v>0.18886174999999999</v>
      </c>
      <c r="G8100" s="292">
        <v>0.17548050000000001</v>
      </c>
      <c r="H8100" s="68">
        <v>0.20145253333333332</v>
      </c>
      <c r="I8100" s="68">
        <v>0.18717919999999999</v>
      </c>
      <c r="T8100" s="91"/>
      <c r="U8100" s="91"/>
      <c r="AA8100" s="91"/>
      <c r="AB8100" s="91"/>
      <c r="AC8100" s="91"/>
      <c r="AD8100" s="91"/>
      <c r="AE8100" s="91"/>
      <c r="AF8100" s="91"/>
    </row>
    <row r="8101" spans="1:32" x14ac:dyDescent="0.3">
      <c r="A8101" s="65">
        <v>0</v>
      </c>
      <c r="B8101" s="10">
        <v>8098</v>
      </c>
      <c r="C8101" s="71">
        <v>0.80979999999999996</v>
      </c>
      <c r="D8101" s="74">
        <v>755447</v>
      </c>
      <c r="E8101" s="61">
        <v>701922</v>
      </c>
      <c r="F8101" s="68">
        <v>0.18886174999999999</v>
      </c>
      <c r="G8101" s="292">
        <v>0.17548050000000001</v>
      </c>
      <c r="H8101" s="68">
        <v>0.20145253333333332</v>
      </c>
      <c r="I8101" s="68">
        <v>0.18717919999999999</v>
      </c>
      <c r="T8101" s="91"/>
      <c r="U8101" s="91"/>
      <c r="AA8101" s="91"/>
      <c r="AB8101" s="91"/>
      <c r="AC8101" s="91"/>
      <c r="AD8101" s="91"/>
      <c r="AE8101" s="91"/>
      <c r="AF8101" s="91"/>
    </row>
    <row r="8102" spans="1:32" x14ac:dyDescent="0.3">
      <c r="A8102" s="65">
        <v>0</v>
      </c>
      <c r="B8102" s="10">
        <v>8099</v>
      </c>
      <c r="C8102" s="71">
        <v>0.80989999999999995</v>
      </c>
      <c r="D8102" s="74">
        <v>755447</v>
      </c>
      <c r="E8102" s="61">
        <v>701922</v>
      </c>
      <c r="F8102" s="68">
        <v>0.18886174999999999</v>
      </c>
      <c r="G8102" s="292">
        <v>0.17548050000000001</v>
      </c>
      <c r="H8102" s="68">
        <v>0.20145253333333332</v>
      </c>
      <c r="I8102" s="68">
        <v>0.18717919999999999</v>
      </c>
      <c r="T8102" s="91"/>
      <c r="U8102" s="91"/>
      <c r="AA8102" s="91"/>
      <c r="AB8102" s="91"/>
      <c r="AC8102" s="91"/>
      <c r="AD8102" s="91"/>
      <c r="AE8102" s="91"/>
      <c r="AF8102" s="91"/>
    </row>
    <row r="8103" spans="1:32" x14ac:dyDescent="0.3">
      <c r="A8103" s="65">
        <v>0</v>
      </c>
      <c r="B8103" s="10">
        <v>8100</v>
      </c>
      <c r="C8103" s="71">
        <v>0.81</v>
      </c>
      <c r="D8103" s="74">
        <v>755447</v>
      </c>
      <c r="E8103" s="61">
        <v>701922</v>
      </c>
      <c r="F8103" s="68">
        <v>0.18886174999999999</v>
      </c>
      <c r="G8103" s="292">
        <v>0.17548050000000001</v>
      </c>
      <c r="H8103" s="68">
        <v>0.20145253333333332</v>
      </c>
      <c r="I8103" s="68">
        <v>0.18717919999999999</v>
      </c>
      <c r="T8103" s="91"/>
      <c r="U8103" s="91"/>
      <c r="AA8103" s="91"/>
      <c r="AB8103" s="91"/>
      <c r="AC8103" s="91"/>
      <c r="AD8103" s="91"/>
      <c r="AE8103" s="91"/>
      <c r="AF8103" s="91"/>
    </row>
    <row r="8104" spans="1:32" x14ac:dyDescent="0.3">
      <c r="A8104" s="65">
        <v>0</v>
      </c>
      <c r="B8104" s="10">
        <v>8101</v>
      </c>
      <c r="C8104" s="71">
        <v>0.81010000000000004</v>
      </c>
      <c r="D8104" s="74">
        <v>755447</v>
      </c>
      <c r="E8104" s="61">
        <v>701922</v>
      </c>
      <c r="F8104" s="68">
        <v>0.18886174999999999</v>
      </c>
      <c r="G8104" s="292">
        <v>0.17548050000000001</v>
      </c>
      <c r="H8104" s="68">
        <v>0.20145253333333332</v>
      </c>
      <c r="I8104" s="68">
        <v>0.18717919999999999</v>
      </c>
      <c r="T8104" s="91"/>
      <c r="U8104" s="91"/>
      <c r="AA8104" s="91"/>
      <c r="AB8104" s="91"/>
      <c r="AC8104" s="91"/>
      <c r="AD8104" s="91"/>
      <c r="AE8104" s="91"/>
      <c r="AF8104" s="91"/>
    </row>
    <row r="8105" spans="1:32" x14ac:dyDescent="0.3">
      <c r="A8105" s="65">
        <v>0</v>
      </c>
      <c r="B8105" s="10">
        <v>8102</v>
      </c>
      <c r="C8105" s="71">
        <v>0.81020000000000003</v>
      </c>
      <c r="D8105" s="74">
        <v>755447</v>
      </c>
      <c r="E8105" s="61">
        <v>701922</v>
      </c>
      <c r="F8105" s="68">
        <v>0.18886174999999999</v>
      </c>
      <c r="G8105" s="292">
        <v>0.17548050000000001</v>
      </c>
      <c r="H8105" s="68">
        <v>0.20145253333333332</v>
      </c>
      <c r="I8105" s="68">
        <v>0.18717919999999999</v>
      </c>
      <c r="T8105" s="91"/>
      <c r="U8105" s="91"/>
      <c r="AA8105" s="91"/>
      <c r="AB8105" s="91"/>
      <c r="AC8105" s="91"/>
      <c r="AD8105" s="91"/>
      <c r="AE8105" s="91"/>
      <c r="AF8105" s="91"/>
    </row>
    <row r="8106" spans="1:32" x14ac:dyDescent="0.3">
      <c r="A8106" s="65">
        <v>0</v>
      </c>
      <c r="B8106" s="10">
        <v>8103</v>
      </c>
      <c r="C8106" s="71">
        <v>0.81030000000000002</v>
      </c>
      <c r="D8106" s="74">
        <v>755447</v>
      </c>
      <c r="E8106" s="61">
        <v>701922</v>
      </c>
      <c r="F8106" s="68">
        <v>0.18886174999999999</v>
      </c>
      <c r="G8106" s="292">
        <v>0.17548050000000001</v>
      </c>
      <c r="H8106" s="68">
        <v>0.20145253333333332</v>
      </c>
      <c r="I8106" s="68">
        <v>0.18717919999999999</v>
      </c>
      <c r="T8106" s="91"/>
      <c r="U8106" s="91"/>
      <c r="AA8106" s="91"/>
      <c r="AB8106" s="91"/>
      <c r="AC8106" s="91"/>
      <c r="AD8106" s="91"/>
      <c r="AE8106" s="91"/>
      <c r="AF8106" s="91"/>
    </row>
    <row r="8107" spans="1:32" x14ac:dyDescent="0.3">
      <c r="A8107" s="65">
        <v>0</v>
      </c>
      <c r="B8107" s="10">
        <v>8104</v>
      </c>
      <c r="C8107" s="71">
        <v>0.81040000000000001</v>
      </c>
      <c r="D8107" s="74">
        <v>755447</v>
      </c>
      <c r="E8107" s="61">
        <v>701922</v>
      </c>
      <c r="F8107" s="68">
        <v>0.18886174999999999</v>
      </c>
      <c r="G8107" s="292">
        <v>0.17548050000000001</v>
      </c>
      <c r="H8107" s="68">
        <v>0.20145253333333332</v>
      </c>
      <c r="I8107" s="68">
        <v>0.18717919999999999</v>
      </c>
      <c r="T8107" s="91"/>
      <c r="U8107" s="91"/>
      <c r="AA8107" s="91"/>
      <c r="AB8107" s="91"/>
      <c r="AC8107" s="91"/>
      <c r="AD8107" s="91"/>
      <c r="AE8107" s="91"/>
      <c r="AF8107" s="91"/>
    </row>
    <row r="8108" spans="1:32" x14ac:dyDescent="0.3">
      <c r="A8108" s="65">
        <v>0</v>
      </c>
      <c r="B8108" s="10">
        <v>8105</v>
      </c>
      <c r="C8108" s="71">
        <v>0.8105</v>
      </c>
      <c r="D8108" s="74">
        <v>755447</v>
      </c>
      <c r="E8108" s="61">
        <v>701922</v>
      </c>
      <c r="F8108" s="68">
        <v>0.18886174999999999</v>
      </c>
      <c r="G8108" s="292">
        <v>0.17548050000000001</v>
      </c>
      <c r="H8108" s="68">
        <v>0.20145253333333332</v>
      </c>
      <c r="I8108" s="68">
        <v>0.18717919999999999</v>
      </c>
      <c r="T8108" s="91"/>
      <c r="U8108" s="91"/>
      <c r="AA8108" s="91"/>
      <c r="AB8108" s="91"/>
      <c r="AC8108" s="91"/>
      <c r="AD8108" s="91"/>
      <c r="AE8108" s="91"/>
      <c r="AF8108" s="91"/>
    </row>
    <row r="8109" spans="1:32" x14ac:dyDescent="0.3">
      <c r="A8109" s="65">
        <v>0</v>
      </c>
      <c r="B8109" s="10">
        <v>8106</v>
      </c>
      <c r="C8109" s="71">
        <v>0.81059999999999999</v>
      </c>
      <c r="D8109" s="74">
        <v>755447</v>
      </c>
      <c r="E8109" s="61">
        <v>701922</v>
      </c>
      <c r="F8109" s="68">
        <v>0.18886174999999999</v>
      </c>
      <c r="G8109" s="292">
        <v>0.17548050000000001</v>
      </c>
      <c r="H8109" s="68">
        <v>0.20145253333333332</v>
      </c>
      <c r="I8109" s="68">
        <v>0.18717919999999999</v>
      </c>
      <c r="T8109" s="91"/>
      <c r="U8109" s="91"/>
      <c r="AA8109" s="91"/>
      <c r="AB8109" s="91"/>
      <c r="AC8109" s="91"/>
      <c r="AD8109" s="91"/>
      <c r="AE8109" s="91"/>
      <c r="AF8109" s="91"/>
    </row>
    <row r="8110" spans="1:32" x14ac:dyDescent="0.3">
      <c r="A8110" s="65">
        <v>0</v>
      </c>
      <c r="B8110" s="10">
        <v>8107</v>
      </c>
      <c r="C8110" s="71">
        <v>0.81069999999999998</v>
      </c>
      <c r="D8110" s="74">
        <v>755447</v>
      </c>
      <c r="E8110" s="61">
        <v>701922</v>
      </c>
      <c r="F8110" s="68">
        <v>0.18886174999999999</v>
      </c>
      <c r="G8110" s="292">
        <v>0.17548050000000001</v>
      </c>
      <c r="H8110" s="68">
        <v>0.20145253333333332</v>
      </c>
      <c r="I8110" s="68">
        <v>0.18717919999999999</v>
      </c>
      <c r="T8110" s="91"/>
      <c r="U8110" s="91"/>
      <c r="AA8110" s="91"/>
      <c r="AB8110" s="91"/>
      <c r="AC8110" s="91"/>
      <c r="AD8110" s="91"/>
      <c r="AE8110" s="91"/>
      <c r="AF8110" s="91"/>
    </row>
    <row r="8111" spans="1:32" x14ac:dyDescent="0.3">
      <c r="A8111" s="65">
        <v>0</v>
      </c>
      <c r="B8111" s="10">
        <v>8108</v>
      </c>
      <c r="C8111" s="71">
        <v>0.81079999999999997</v>
      </c>
      <c r="D8111" s="74">
        <v>755447</v>
      </c>
      <c r="E8111" s="61">
        <v>701922</v>
      </c>
      <c r="F8111" s="68">
        <v>0.18886174999999999</v>
      </c>
      <c r="G8111" s="292">
        <v>0.17548050000000001</v>
      </c>
      <c r="H8111" s="68">
        <v>0.20145253333333332</v>
      </c>
      <c r="I8111" s="68">
        <v>0.18717919999999999</v>
      </c>
      <c r="T8111" s="91"/>
      <c r="U8111" s="91"/>
      <c r="AA8111" s="91"/>
      <c r="AB8111" s="91"/>
      <c r="AC8111" s="91"/>
      <c r="AD8111" s="91"/>
      <c r="AE8111" s="91"/>
      <c r="AF8111" s="91"/>
    </row>
    <row r="8112" spans="1:32" x14ac:dyDescent="0.3">
      <c r="A8112" s="65">
        <v>0</v>
      </c>
      <c r="B8112" s="10">
        <v>8109</v>
      </c>
      <c r="C8112" s="71">
        <v>0.81089999999999995</v>
      </c>
      <c r="D8112" s="74">
        <v>755447</v>
      </c>
      <c r="E8112" s="61">
        <v>701922</v>
      </c>
      <c r="F8112" s="68">
        <v>0.18886174999999999</v>
      </c>
      <c r="G8112" s="292">
        <v>0.17548050000000001</v>
      </c>
      <c r="H8112" s="68">
        <v>0.20145253333333332</v>
      </c>
      <c r="I8112" s="68">
        <v>0.18717919999999999</v>
      </c>
      <c r="T8112" s="91"/>
      <c r="U8112" s="91"/>
      <c r="AA8112" s="91"/>
      <c r="AB8112" s="91"/>
      <c r="AC8112" s="91"/>
      <c r="AD8112" s="91"/>
      <c r="AE8112" s="91"/>
      <c r="AF8112" s="91"/>
    </row>
    <row r="8113" spans="1:32" x14ac:dyDescent="0.3">
      <c r="A8113" s="65">
        <v>0</v>
      </c>
      <c r="B8113" s="10">
        <v>8110</v>
      </c>
      <c r="C8113" s="71">
        <v>0.81100000000000005</v>
      </c>
      <c r="D8113" s="74">
        <v>755447</v>
      </c>
      <c r="E8113" s="61">
        <v>701922</v>
      </c>
      <c r="F8113" s="68">
        <v>0.18886174999999999</v>
      </c>
      <c r="G8113" s="292">
        <v>0.17548050000000001</v>
      </c>
      <c r="H8113" s="68">
        <v>0.20145253333333332</v>
      </c>
      <c r="I8113" s="68">
        <v>0.18717919999999999</v>
      </c>
      <c r="T8113" s="91"/>
      <c r="U8113" s="91"/>
      <c r="AA8113" s="91"/>
      <c r="AB8113" s="91"/>
      <c r="AC8113" s="91"/>
      <c r="AD8113" s="91"/>
      <c r="AE8113" s="91"/>
      <c r="AF8113" s="91"/>
    </row>
    <row r="8114" spans="1:32" x14ac:dyDescent="0.3">
      <c r="A8114" s="65">
        <v>0</v>
      </c>
      <c r="B8114" s="10">
        <v>8111</v>
      </c>
      <c r="C8114" s="71">
        <v>0.81110000000000004</v>
      </c>
      <c r="D8114" s="74">
        <v>755447</v>
      </c>
      <c r="E8114" s="61">
        <v>701922</v>
      </c>
      <c r="F8114" s="68">
        <v>0.18886174999999999</v>
      </c>
      <c r="G8114" s="292">
        <v>0.17548050000000001</v>
      </c>
      <c r="H8114" s="68">
        <v>0.20145253333333332</v>
      </c>
      <c r="I8114" s="68">
        <v>0.18717919999999999</v>
      </c>
      <c r="T8114" s="91"/>
      <c r="U8114" s="91"/>
      <c r="AA8114" s="91"/>
      <c r="AB8114" s="91"/>
      <c r="AC8114" s="91"/>
      <c r="AD8114" s="91"/>
      <c r="AE8114" s="91"/>
      <c r="AF8114" s="91"/>
    </row>
    <row r="8115" spans="1:32" x14ac:dyDescent="0.3">
      <c r="A8115" s="65">
        <v>0</v>
      </c>
      <c r="B8115" s="10">
        <v>8112</v>
      </c>
      <c r="C8115" s="71">
        <v>0.81120000000000003</v>
      </c>
      <c r="D8115" s="74">
        <v>755447</v>
      </c>
      <c r="E8115" s="61">
        <v>701922</v>
      </c>
      <c r="F8115" s="68">
        <v>0.18886174999999999</v>
      </c>
      <c r="G8115" s="292">
        <v>0.17548050000000001</v>
      </c>
      <c r="H8115" s="68">
        <v>0.20145253333333332</v>
      </c>
      <c r="I8115" s="68">
        <v>0.18717919999999999</v>
      </c>
      <c r="T8115" s="91"/>
      <c r="U8115" s="91"/>
      <c r="AA8115" s="91"/>
      <c r="AB8115" s="91"/>
      <c r="AC8115" s="91"/>
      <c r="AD8115" s="91"/>
      <c r="AE8115" s="91"/>
      <c r="AF8115" s="91"/>
    </row>
    <row r="8116" spans="1:32" x14ac:dyDescent="0.3">
      <c r="A8116" s="65">
        <v>0</v>
      </c>
      <c r="B8116" s="10">
        <v>8113</v>
      </c>
      <c r="C8116" s="71">
        <v>0.81130000000000002</v>
      </c>
      <c r="D8116" s="74">
        <v>755447</v>
      </c>
      <c r="E8116" s="61">
        <v>701922</v>
      </c>
      <c r="F8116" s="68">
        <v>0.18886174999999999</v>
      </c>
      <c r="G8116" s="292">
        <v>0.17548050000000001</v>
      </c>
      <c r="H8116" s="68">
        <v>0.20145253333333332</v>
      </c>
      <c r="I8116" s="68">
        <v>0.18717919999999999</v>
      </c>
      <c r="T8116" s="91"/>
      <c r="U8116" s="91"/>
      <c r="AA8116" s="91"/>
      <c r="AB8116" s="91"/>
      <c r="AC8116" s="91"/>
      <c r="AD8116" s="91"/>
      <c r="AE8116" s="91"/>
      <c r="AF8116" s="91"/>
    </row>
    <row r="8117" spans="1:32" x14ac:dyDescent="0.3">
      <c r="A8117" s="65">
        <v>0</v>
      </c>
      <c r="B8117" s="10">
        <v>8114</v>
      </c>
      <c r="C8117" s="71">
        <v>0.81140000000000001</v>
      </c>
      <c r="D8117" s="74">
        <v>755447</v>
      </c>
      <c r="E8117" s="61">
        <v>701922</v>
      </c>
      <c r="F8117" s="68">
        <v>0.18886174999999999</v>
      </c>
      <c r="G8117" s="292">
        <v>0.17548050000000001</v>
      </c>
      <c r="H8117" s="68">
        <v>0.20145253333333332</v>
      </c>
      <c r="I8117" s="68">
        <v>0.18717919999999999</v>
      </c>
      <c r="T8117" s="91"/>
      <c r="U8117" s="91"/>
      <c r="AA8117" s="91"/>
      <c r="AB8117" s="91"/>
      <c r="AC8117" s="91"/>
      <c r="AD8117" s="91"/>
      <c r="AE8117" s="91"/>
      <c r="AF8117" s="91"/>
    </row>
    <row r="8118" spans="1:32" x14ac:dyDescent="0.3">
      <c r="A8118" s="65">
        <v>0</v>
      </c>
      <c r="B8118" s="10">
        <v>8115</v>
      </c>
      <c r="C8118" s="71">
        <v>0.8115</v>
      </c>
      <c r="D8118" s="74">
        <v>755447</v>
      </c>
      <c r="E8118" s="61">
        <v>701922</v>
      </c>
      <c r="F8118" s="68">
        <v>0.18886174999999999</v>
      </c>
      <c r="G8118" s="292">
        <v>0.17548050000000001</v>
      </c>
      <c r="H8118" s="68">
        <v>0.20145253333333332</v>
      </c>
      <c r="I8118" s="68">
        <v>0.18717919999999999</v>
      </c>
      <c r="T8118" s="91"/>
      <c r="U8118" s="91"/>
      <c r="AA8118" s="91"/>
      <c r="AB8118" s="91"/>
      <c r="AC8118" s="91"/>
      <c r="AD8118" s="91"/>
      <c r="AE8118" s="91"/>
      <c r="AF8118" s="91"/>
    </row>
    <row r="8119" spans="1:32" x14ac:dyDescent="0.3">
      <c r="A8119" s="65">
        <v>0</v>
      </c>
      <c r="B8119" s="10">
        <v>8116</v>
      </c>
      <c r="C8119" s="71">
        <v>0.81159999999999999</v>
      </c>
      <c r="D8119" s="74">
        <v>755447</v>
      </c>
      <c r="E8119" s="61">
        <v>701922</v>
      </c>
      <c r="F8119" s="68">
        <v>0.18886174999999999</v>
      </c>
      <c r="G8119" s="292">
        <v>0.17548050000000001</v>
      </c>
      <c r="H8119" s="68">
        <v>0.20145253333333332</v>
      </c>
      <c r="I8119" s="68">
        <v>0.18717919999999999</v>
      </c>
      <c r="T8119" s="91"/>
      <c r="U8119" s="91"/>
      <c r="AA8119" s="91"/>
      <c r="AB8119" s="91"/>
      <c r="AC8119" s="91"/>
      <c r="AD8119" s="91"/>
      <c r="AE8119" s="91"/>
      <c r="AF8119" s="91"/>
    </row>
    <row r="8120" spans="1:32" x14ac:dyDescent="0.3">
      <c r="A8120" s="65">
        <v>0</v>
      </c>
      <c r="B8120" s="10">
        <v>8117</v>
      </c>
      <c r="C8120" s="71">
        <v>0.81169999999999998</v>
      </c>
      <c r="D8120" s="74">
        <v>755447</v>
      </c>
      <c r="E8120" s="61">
        <v>701922</v>
      </c>
      <c r="F8120" s="68">
        <v>0.18886174999999999</v>
      </c>
      <c r="G8120" s="292">
        <v>0.17548050000000001</v>
      </c>
      <c r="H8120" s="68">
        <v>0.20145253333333332</v>
      </c>
      <c r="I8120" s="68">
        <v>0.18717919999999999</v>
      </c>
      <c r="T8120" s="91"/>
      <c r="U8120" s="91"/>
      <c r="AA8120" s="91"/>
      <c r="AB8120" s="91"/>
      <c r="AC8120" s="91"/>
      <c r="AD8120" s="91"/>
      <c r="AE8120" s="91"/>
      <c r="AF8120" s="91"/>
    </row>
    <row r="8121" spans="1:32" x14ac:dyDescent="0.3">
      <c r="A8121" s="65">
        <v>0</v>
      </c>
      <c r="B8121" s="10">
        <v>8118</v>
      </c>
      <c r="C8121" s="71">
        <v>0.81179999999999997</v>
      </c>
      <c r="D8121" s="74">
        <v>755447</v>
      </c>
      <c r="E8121" s="61">
        <v>701922</v>
      </c>
      <c r="F8121" s="68">
        <v>0.18886174999999999</v>
      </c>
      <c r="G8121" s="292">
        <v>0.17548050000000001</v>
      </c>
      <c r="H8121" s="68">
        <v>0.20145253333333332</v>
      </c>
      <c r="I8121" s="68">
        <v>0.18717919999999999</v>
      </c>
      <c r="T8121" s="91"/>
      <c r="U8121" s="91"/>
      <c r="AA8121" s="91"/>
      <c r="AB8121" s="91"/>
      <c r="AC8121" s="91"/>
      <c r="AD8121" s="91"/>
      <c r="AE8121" s="91"/>
      <c r="AF8121" s="91"/>
    </row>
    <row r="8122" spans="1:32" x14ac:dyDescent="0.3">
      <c r="A8122" s="65">
        <v>0</v>
      </c>
      <c r="B8122" s="10">
        <v>8119</v>
      </c>
      <c r="C8122" s="71">
        <v>0.81189999999999996</v>
      </c>
      <c r="D8122" s="74">
        <v>755447</v>
      </c>
      <c r="E8122" s="61">
        <v>701922</v>
      </c>
      <c r="F8122" s="68">
        <v>0.18886174999999999</v>
      </c>
      <c r="G8122" s="292">
        <v>0.17548050000000001</v>
      </c>
      <c r="H8122" s="68">
        <v>0.20145253333333332</v>
      </c>
      <c r="I8122" s="68">
        <v>0.18717919999999999</v>
      </c>
      <c r="T8122" s="91"/>
      <c r="U8122" s="91"/>
      <c r="AA8122" s="91"/>
      <c r="AB8122" s="91"/>
      <c r="AC8122" s="91"/>
      <c r="AD8122" s="91"/>
      <c r="AE8122" s="91"/>
      <c r="AF8122" s="91"/>
    </row>
    <row r="8123" spans="1:32" x14ac:dyDescent="0.3">
      <c r="A8123" s="65">
        <v>0</v>
      </c>
      <c r="B8123" s="10">
        <v>8120</v>
      </c>
      <c r="C8123" s="71">
        <v>0.81200000000000006</v>
      </c>
      <c r="D8123" s="74">
        <v>755447</v>
      </c>
      <c r="E8123" s="61">
        <v>701922</v>
      </c>
      <c r="F8123" s="68">
        <v>0.18886174999999999</v>
      </c>
      <c r="G8123" s="292">
        <v>0.17548050000000001</v>
      </c>
      <c r="H8123" s="68">
        <v>0.20145253333333332</v>
      </c>
      <c r="I8123" s="68">
        <v>0.18717919999999999</v>
      </c>
      <c r="T8123" s="91"/>
      <c r="U8123" s="91"/>
      <c r="AA8123" s="91"/>
      <c r="AB8123" s="91"/>
      <c r="AC8123" s="91"/>
      <c r="AD8123" s="91"/>
      <c r="AE8123" s="91"/>
      <c r="AF8123" s="91"/>
    </row>
    <row r="8124" spans="1:32" x14ac:dyDescent="0.3">
      <c r="A8124" s="65">
        <v>0</v>
      </c>
      <c r="B8124" s="10">
        <v>8121</v>
      </c>
      <c r="C8124" s="71">
        <v>0.81210000000000004</v>
      </c>
      <c r="D8124" s="74">
        <v>755447</v>
      </c>
      <c r="E8124" s="61">
        <v>701922</v>
      </c>
      <c r="F8124" s="68">
        <v>0.18886174999999999</v>
      </c>
      <c r="G8124" s="292">
        <v>0.17548050000000001</v>
      </c>
      <c r="H8124" s="68">
        <v>0.20145253333333332</v>
      </c>
      <c r="I8124" s="68">
        <v>0.18717919999999999</v>
      </c>
      <c r="T8124" s="91"/>
      <c r="U8124" s="91"/>
      <c r="AA8124" s="91"/>
      <c r="AB8124" s="91"/>
      <c r="AC8124" s="91"/>
      <c r="AD8124" s="91"/>
      <c r="AE8124" s="91"/>
      <c r="AF8124" s="91"/>
    </row>
    <row r="8125" spans="1:32" x14ac:dyDescent="0.3">
      <c r="A8125" s="65">
        <v>0</v>
      </c>
      <c r="B8125" s="10">
        <v>8122</v>
      </c>
      <c r="C8125" s="71">
        <v>0.81220000000000003</v>
      </c>
      <c r="D8125" s="74">
        <v>755447</v>
      </c>
      <c r="E8125" s="61">
        <v>701922</v>
      </c>
      <c r="F8125" s="68">
        <v>0.18886174999999999</v>
      </c>
      <c r="G8125" s="292">
        <v>0.17548050000000001</v>
      </c>
      <c r="H8125" s="68">
        <v>0.20145253333333332</v>
      </c>
      <c r="I8125" s="68">
        <v>0.18717919999999999</v>
      </c>
      <c r="T8125" s="91"/>
      <c r="U8125" s="91"/>
      <c r="AA8125" s="91"/>
      <c r="AB8125" s="91"/>
      <c r="AC8125" s="91"/>
      <c r="AD8125" s="91"/>
      <c r="AE8125" s="91"/>
      <c r="AF8125" s="91"/>
    </row>
    <row r="8126" spans="1:32" x14ac:dyDescent="0.3">
      <c r="A8126" s="65">
        <v>0</v>
      </c>
      <c r="B8126" s="10">
        <v>8123</v>
      </c>
      <c r="C8126" s="71">
        <v>0.81230000000000002</v>
      </c>
      <c r="D8126" s="74">
        <v>755447</v>
      </c>
      <c r="E8126" s="61">
        <v>701922</v>
      </c>
      <c r="F8126" s="68">
        <v>0.18886174999999999</v>
      </c>
      <c r="G8126" s="292">
        <v>0.17548050000000001</v>
      </c>
      <c r="H8126" s="68">
        <v>0.20145253333333332</v>
      </c>
      <c r="I8126" s="68">
        <v>0.18717919999999999</v>
      </c>
      <c r="T8126" s="91"/>
      <c r="U8126" s="91"/>
      <c r="AA8126" s="91"/>
      <c r="AB8126" s="91"/>
      <c r="AC8126" s="91"/>
      <c r="AD8126" s="91"/>
      <c r="AE8126" s="91"/>
      <c r="AF8126" s="91"/>
    </row>
    <row r="8127" spans="1:32" x14ac:dyDescent="0.3">
      <c r="A8127" s="65">
        <v>0</v>
      </c>
      <c r="B8127" s="10">
        <v>8124</v>
      </c>
      <c r="C8127" s="71">
        <v>0.81240000000000001</v>
      </c>
      <c r="D8127" s="74">
        <v>755447</v>
      </c>
      <c r="E8127" s="61">
        <v>701922</v>
      </c>
      <c r="F8127" s="68">
        <v>0.18886174999999999</v>
      </c>
      <c r="G8127" s="292">
        <v>0.17548050000000001</v>
      </c>
      <c r="H8127" s="68">
        <v>0.20145253333333332</v>
      </c>
      <c r="I8127" s="68">
        <v>0.18717919999999999</v>
      </c>
      <c r="T8127" s="91"/>
      <c r="U8127" s="91"/>
      <c r="AA8127" s="91"/>
      <c r="AB8127" s="91"/>
      <c r="AC8127" s="91"/>
      <c r="AD8127" s="91"/>
      <c r="AE8127" s="91"/>
      <c r="AF8127" s="91"/>
    </row>
    <row r="8128" spans="1:32" x14ac:dyDescent="0.3">
      <c r="A8128" s="65">
        <v>0</v>
      </c>
      <c r="B8128" s="10">
        <v>8125</v>
      </c>
      <c r="C8128" s="71">
        <v>0.8125</v>
      </c>
      <c r="D8128" s="74">
        <v>755447</v>
      </c>
      <c r="E8128" s="61">
        <v>701922</v>
      </c>
      <c r="F8128" s="68">
        <v>0.18886174999999999</v>
      </c>
      <c r="G8128" s="292">
        <v>0.17548050000000001</v>
      </c>
      <c r="H8128" s="68">
        <v>0.20145253333333332</v>
      </c>
      <c r="I8128" s="68">
        <v>0.18717919999999999</v>
      </c>
      <c r="T8128" s="91"/>
      <c r="U8128" s="91"/>
      <c r="AA8128" s="91"/>
      <c r="AB8128" s="91"/>
      <c r="AC8128" s="91"/>
      <c r="AD8128" s="91"/>
      <c r="AE8128" s="91"/>
      <c r="AF8128" s="91"/>
    </row>
    <row r="8129" spans="1:32" x14ac:dyDescent="0.3">
      <c r="A8129" s="65">
        <v>0</v>
      </c>
      <c r="B8129" s="10">
        <v>8126</v>
      </c>
      <c r="C8129" s="71">
        <v>0.81259999999999999</v>
      </c>
      <c r="D8129" s="74">
        <v>755447</v>
      </c>
      <c r="E8129" s="61">
        <v>701922</v>
      </c>
      <c r="F8129" s="68">
        <v>0.18886174999999999</v>
      </c>
      <c r="G8129" s="292">
        <v>0.17548050000000001</v>
      </c>
      <c r="H8129" s="68">
        <v>0.20145253333333332</v>
      </c>
      <c r="I8129" s="68">
        <v>0.18717919999999999</v>
      </c>
      <c r="T8129" s="91"/>
      <c r="U8129" s="91"/>
      <c r="AA8129" s="91"/>
      <c r="AB8129" s="91"/>
      <c r="AC8129" s="91"/>
      <c r="AD8129" s="91"/>
      <c r="AE8129" s="91"/>
      <c r="AF8129" s="91"/>
    </row>
    <row r="8130" spans="1:32" x14ac:dyDescent="0.3">
      <c r="A8130" s="65">
        <v>0</v>
      </c>
      <c r="B8130" s="10">
        <v>8127</v>
      </c>
      <c r="C8130" s="71">
        <v>0.81269999999999998</v>
      </c>
      <c r="D8130" s="74">
        <v>755447</v>
      </c>
      <c r="E8130" s="61">
        <v>701922</v>
      </c>
      <c r="F8130" s="68">
        <v>0.18886174999999999</v>
      </c>
      <c r="G8130" s="292">
        <v>0.17548050000000001</v>
      </c>
      <c r="H8130" s="68">
        <v>0.20145253333333332</v>
      </c>
      <c r="I8130" s="68">
        <v>0.18717919999999999</v>
      </c>
      <c r="T8130" s="91"/>
      <c r="U8130" s="91"/>
      <c r="AA8130" s="91"/>
      <c r="AB8130" s="91"/>
      <c r="AC8130" s="91"/>
      <c r="AD8130" s="91"/>
      <c r="AE8130" s="91"/>
      <c r="AF8130" s="91"/>
    </row>
    <row r="8131" spans="1:32" x14ac:dyDescent="0.3">
      <c r="A8131" s="65">
        <v>0</v>
      </c>
      <c r="B8131" s="10">
        <v>8128</v>
      </c>
      <c r="C8131" s="71">
        <v>0.81279999999999997</v>
      </c>
      <c r="D8131" s="74">
        <v>755447</v>
      </c>
      <c r="E8131" s="61">
        <v>701922</v>
      </c>
      <c r="F8131" s="68">
        <v>0.18886174999999999</v>
      </c>
      <c r="G8131" s="292">
        <v>0.17548050000000001</v>
      </c>
      <c r="H8131" s="68">
        <v>0.20145253333333332</v>
      </c>
      <c r="I8131" s="68">
        <v>0.18717919999999999</v>
      </c>
      <c r="T8131" s="91"/>
      <c r="U8131" s="91"/>
      <c r="AA8131" s="91"/>
      <c r="AB8131" s="91"/>
      <c r="AC8131" s="91"/>
      <c r="AD8131" s="91"/>
      <c r="AE8131" s="91"/>
      <c r="AF8131" s="91"/>
    </row>
    <row r="8132" spans="1:32" x14ac:dyDescent="0.3">
      <c r="A8132" s="65">
        <v>0</v>
      </c>
      <c r="B8132" s="10">
        <v>8129</v>
      </c>
      <c r="C8132" s="71">
        <v>0.81289999999999996</v>
      </c>
      <c r="D8132" s="74">
        <v>755447</v>
      </c>
      <c r="E8132" s="61">
        <v>701922</v>
      </c>
      <c r="F8132" s="68">
        <v>0.18886174999999999</v>
      </c>
      <c r="G8132" s="292">
        <v>0.17548050000000001</v>
      </c>
      <c r="H8132" s="68">
        <v>0.20145253333333332</v>
      </c>
      <c r="I8132" s="68">
        <v>0.18717919999999999</v>
      </c>
      <c r="T8132" s="91"/>
      <c r="U8132" s="91"/>
      <c r="AA8132" s="91"/>
      <c r="AB8132" s="91"/>
      <c r="AC8132" s="91"/>
      <c r="AD8132" s="91"/>
      <c r="AE8132" s="91"/>
      <c r="AF8132" s="91"/>
    </row>
    <row r="8133" spans="1:32" x14ac:dyDescent="0.3">
      <c r="A8133" s="65">
        <v>0</v>
      </c>
      <c r="B8133" s="10">
        <v>8130</v>
      </c>
      <c r="C8133" s="71">
        <v>0.81299999999999994</v>
      </c>
      <c r="D8133" s="74">
        <v>755447</v>
      </c>
      <c r="E8133" s="61">
        <v>701922</v>
      </c>
      <c r="F8133" s="68">
        <v>0.18886174999999999</v>
      </c>
      <c r="G8133" s="292">
        <v>0.17548050000000001</v>
      </c>
      <c r="H8133" s="68">
        <v>0.20145253333333332</v>
      </c>
      <c r="I8133" s="68">
        <v>0.18717919999999999</v>
      </c>
      <c r="T8133" s="91"/>
      <c r="U8133" s="91"/>
      <c r="AA8133" s="91"/>
      <c r="AB8133" s="91"/>
      <c r="AC8133" s="91"/>
      <c r="AD8133" s="91"/>
      <c r="AE8133" s="91"/>
      <c r="AF8133" s="91"/>
    </row>
    <row r="8134" spans="1:32" x14ac:dyDescent="0.3">
      <c r="A8134" s="65">
        <v>0</v>
      </c>
      <c r="B8134" s="10">
        <v>8131</v>
      </c>
      <c r="C8134" s="71">
        <v>0.81310000000000004</v>
      </c>
      <c r="D8134" s="74">
        <v>755447</v>
      </c>
      <c r="E8134" s="61">
        <v>701922</v>
      </c>
      <c r="F8134" s="68">
        <v>0.18886174999999999</v>
      </c>
      <c r="G8134" s="292">
        <v>0.17548050000000001</v>
      </c>
      <c r="H8134" s="68">
        <v>0.20145253333333332</v>
      </c>
      <c r="I8134" s="68">
        <v>0.18717919999999999</v>
      </c>
      <c r="T8134" s="91"/>
      <c r="U8134" s="91"/>
      <c r="AA8134" s="91"/>
      <c r="AB8134" s="91"/>
      <c r="AC8134" s="91"/>
      <c r="AD8134" s="91"/>
      <c r="AE8134" s="91"/>
      <c r="AF8134" s="91"/>
    </row>
    <row r="8135" spans="1:32" x14ac:dyDescent="0.3">
      <c r="A8135" s="65">
        <v>0</v>
      </c>
      <c r="B8135" s="10">
        <v>8132</v>
      </c>
      <c r="C8135" s="71">
        <v>0.81320000000000003</v>
      </c>
      <c r="D8135" s="74">
        <v>755447</v>
      </c>
      <c r="E8135" s="61">
        <v>701922</v>
      </c>
      <c r="F8135" s="68">
        <v>0.18886174999999999</v>
      </c>
      <c r="G8135" s="292">
        <v>0.17548050000000001</v>
      </c>
      <c r="H8135" s="68">
        <v>0.20145253333333332</v>
      </c>
      <c r="I8135" s="68">
        <v>0.18717919999999999</v>
      </c>
      <c r="T8135" s="91"/>
      <c r="U8135" s="91"/>
      <c r="AA8135" s="91"/>
      <c r="AB8135" s="91"/>
      <c r="AC8135" s="91"/>
      <c r="AD8135" s="91"/>
      <c r="AE8135" s="91"/>
      <c r="AF8135" s="91"/>
    </row>
    <row r="8136" spans="1:32" x14ac:dyDescent="0.3">
      <c r="A8136" s="65">
        <v>0</v>
      </c>
      <c r="B8136" s="10">
        <v>8133</v>
      </c>
      <c r="C8136" s="71">
        <v>0.81330000000000002</v>
      </c>
      <c r="D8136" s="74">
        <v>755447</v>
      </c>
      <c r="E8136" s="61">
        <v>701922</v>
      </c>
      <c r="F8136" s="68">
        <v>0.18886174999999999</v>
      </c>
      <c r="G8136" s="292">
        <v>0.17548050000000001</v>
      </c>
      <c r="H8136" s="68">
        <v>0.20145253333333332</v>
      </c>
      <c r="I8136" s="68">
        <v>0.18717919999999999</v>
      </c>
      <c r="T8136" s="91"/>
      <c r="U8136" s="91"/>
      <c r="AA8136" s="91"/>
      <c r="AB8136" s="91"/>
      <c r="AC8136" s="91"/>
      <c r="AD8136" s="91"/>
      <c r="AE8136" s="91"/>
      <c r="AF8136" s="91"/>
    </row>
    <row r="8137" spans="1:32" x14ac:dyDescent="0.3">
      <c r="A8137" s="65">
        <v>0</v>
      </c>
      <c r="B8137" s="10">
        <v>8134</v>
      </c>
      <c r="C8137" s="71">
        <v>0.81340000000000001</v>
      </c>
      <c r="D8137" s="74">
        <v>755447</v>
      </c>
      <c r="E8137" s="61">
        <v>701922</v>
      </c>
      <c r="F8137" s="68">
        <v>0.18886174999999999</v>
      </c>
      <c r="G8137" s="292">
        <v>0.17548050000000001</v>
      </c>
      <c r="H8137" s="68">
        <v>0.20145253333333332</v>
      </c>
      <c r="I8137" s="68">
        <v>0.18717919999999999</v>
      </c>
      <c r="T8137" s="91"/>
      <c r="U8137" s="91"/>
      <c r="AA8137" s="91"/>
      <c r="AB8137" s="91"/>
      <c r="AC8137" s="91"/>
      <c r="AD8137" s="91"/>
      <c r="AE8137" s="91"/>
      <c r="AF8137" s="91"/>
    </row>
    <row r="8138" spans="1:32" x14ac:dyDescent="0.3">
      <c r="A8138" s="65">
        <v>0</v>
      </c>
      <c r="B8138" s="10">
        <v>8135</v>
      </c>
      <c r="C8138" s="71">
        <v>0.8135</v>
      </c>
      <c r="D8138" s="74">
        <v>755447</v>
      </c>
      <c r="E8138" s="61">
        <v>701922</v>
      </c>
      <c r="F8138" s="68">
        <v>0.18886174999999999</v>
      </c>
      <c r="G8138" s="292">
        <v>0.17548050000000001</v>
      </c>
      <c r="H8138" s="68">
        <v>0.20145253333333332</v>
      </c>
      <c r="I8138" s="68">
        <v>0.18717919999999999</v>
      </c>
      <c r="T8138" s="91"/>
      <c r="U8138" s="91"/>
      <c r="AA8138" s="91"/>
      <c r="AB8138" s="91"/>
      <c r="AC8138" s="91"/>
      <c r="AD8138" s="91"/>
      <c r="AE8138" s="91"/>
      <c r="AF8138" s="91"/>
    </row>
    <row r="8139" spans="1:32" x14ac:dyDescent="0.3">
      <c r="A8139" s="65">
        <v>0</v>
      </c>
      <c r="B8139" s="10">
        <v>8136</v>
      </c>
      <c r="C8139" s="71">
        <v>0.81359999999999999</v>
      </c>
      <c r="D8139" s="74">
        <v>755447</v>
      </c>
      <c r="E8139" s="61">
        <v>701922</v>
      </c>
      <c r="F8139" s="68">
        <v>0.18886174999999999</v>
      </c>
      <c r="G8139" s="292">
        <v>0.17548050000000001</v>
      </c>
      <c r="H8139" s="68">
        <v>0.20145253333333332</v>
      </c>
      <c r="I8139" s="68">
        <v>0.18717919999999999</v>
      </c>
      <c r="T8139" s="91"/>
      <c r="U8139" s="91"/>
      <c r="AA8139" s="91"/>
      <c r="AB8139" s="91"/>
      <c r="AC8139" s="91"/>
      <c r="AD8139" s="91"/>
      <c r="AE8139" s="91"/>
      <c r="AF8139" s="91"/>
    </row>
    <row r="8140" spans="1:32" x14ac:dyDescent="0.3">
      <c r="A8140" s="65">
        <v>0</v>
      </c>
      <c r="B8140" s="10">
        <v>8137</v>
      </c>
      <c r="C8140" s="71">
        <v>0.81369999999999998</v>
      </c>
      <c r="D8140" s="74">
        <v>755447</v>
      </c>
      <c r="E8140" s="61">
        <v>701922</v>
      </c>
      <c r="F8140" s="68">
        <v>0.18886174999999999</v>
      </c>
      <c r="G8140" s="292">
        <v>0.17548050000000001</v>
      </c>
      <c r="H8140" s="68">
        <v>0.20145253333333332</v>
      </c>
      <c r="I8140" s="68">
        <v>0.18717919999999999</v>
      </c>
      <c r="T8140" s="91"/>
      <c r="U8140" s="91"/>
      <c r="AA8140" s="91"/>
      <c r="AB8140" s="91"/>
      <c r="AC8140" s="91"/>
      <c r="AD8140" s="91"/>
      <c r="AE8140" s="91"/>
      <c r="AF8140" s="91"/>
    </row>
    <row r="8141" spans="1:32" x14ac:dyDescent="0.3">
      <c r="A8141" s="65">
        <v>0</v>
      </c>
      <c r="B8141" s="10">
        <v>8138</v>
      </c>
      <c r="C8141" s="71">
        <v>0.81379999999999997</v>
      </c>
      <c r="D8141" s="74">
        <v>755447</v>
      </c>
      <c r="E8141" s="61">
        <v>701922</v>
      </c>
      <c r="F8141" s="68">
        <v>0.18886174999999999</v>
      </c>
      <c r="G8141" s="292">
        <v>0.17548050000000001</v>
      </c>
      <c r="H8141" s="68">
        <v>0.20145253333333332</v>
      </c>
      <c r="I8141" s="68">
        <v>0.18717919999999999</v>
      </c>
      <c r="T8141" s="91"/>
      <c r="U8141" s="91"/>
      <c r="AA8141" s="91"/>
      <c r="AB8141" s="91"/>
      <c r="AC8141" s="91"/>
      <c r="AD8141" s="91"/>
      <c r="AE8141" s="91"/>
      <c r="AF8141" s="91"/>
    </row>
    <row r="8142" spans="1:32" x14ac:dyDescent="0.3">
      <c r="A8142" s="65">
        <v>0</v>
      </c>
      <c r="B8142" s="10">
        <v>8139</v>
      </c>
      <c r="C8142" s="71">
        <v>0.81389999999999996</v>
      </c>
      <c r="D8142" s="74">
        <v>755447</v>
      </c>
      <c r="E8142" s="61">
        <v>701922</v>
      </c>
      <c r="F8142" s="68">
        <v>0.18886174999999999</v>
      </c>
      <c r="G8142" s="292">
        <v>0.17548050000000001</v>
      </c>
      <c r="H8142" s="68">
        <v>0.20145253333333332</v>
      </c>
      <c r="I8142" s="68">
        <v>0.18717919999999999</v>
      </c>
      <c r="T8142" s="91"/>
      <c r="U8142" s="91"/>
      <c r="AA8142" s="91"/>
      <c r="AB8142" s="91"/>
      <c r="AC8142" s="91"/>
      <c r="AD8142" s="91"/>
      <c r="AE8142" s="91"/>
      <c r="AF8142" s="91"/>
    </row>
    <row r="8143" spans="1:32" x14ac:dyDescent="0.3">
      <c r="A8143" s="65">
        <v>0</v>
      </c>
      <c r="B8143" s="10">
        <v>8140</v>
      </c>
      <c r="C8143" s="71">
        <v>0.81399999999999995</v>
      </c>
      <c r="D8143" s="74">
        <v>755447</v>
      </c>
      <c r="E8143" s="61">
        <v>701922</v>
      </c>
      <c r="F8143" s="68">
        <v>0.18886174999999999</v>
      </c>
      <c r="G8143" s="292">
        <v>0.17548050000000001</v>
      </c>
      <c r="H8143" s="68">
        <v>0.20145253333333332</v>
      </c>
      <c r="I8143" s="68">
        <v>0.18717919999999999</v>
      </c>
      <c r="T8143" s="91"/>
      <c r="U8143" s="91"/>
      <c r="AA8143" s="91"/>
      <c r="AB8143" s="91"/>
      <c r="AC8143" s="91"/>
      <c r="AD8143" s="91"/>
      <c r="AE8143" s="91"/>
      <c r="AF8143" s="91"/>
    </row>
    <row r="8144" spans="1:32" x14ac:dyDescent="0.3">
      <c r="A8144" s="65">
        <v>0</v>
      </c>
      <c r="B8144" s="10">
        <v>8141</v>
      </c>
      <c r="C8144" s="71">
        <v>0.81410000000000005</v>
      </c>
      <c r="D8144" s="74">
        <v>755447</v>
      </c>
      <c r="E8144" s="61">
        <v>701922</v>
      </c>
      <c r="F8144" s="68">
        <v>0.18886174999999999</v>
      </c>
      <c r="G8144" s="292">
        <v>0.17548050000000001</v>
      </c>
      <c r="H8144" s="68">
        <v>0.20145253333333332</v>
      </c>
      <c r="I8144" s="68">
        <v>0.18717919999999999</v>
      </c>
      <c r="T8144" s="91"/>
      <c r="U8144" s="91"/>
      <c r="AA8144" s="91"/>
      <c r="AB8144" s="91"/>
      <c r="AC8144" s="91"/>
      <c r="AD8144" s="91"/>
      <c r="AE8144" s="91"/>
      <c r="AF8144" s="91"/>
    </row>
    <row r="8145" spans="1:32" x14ac:dyDescent="0.3">
      <c r="A8145" s="65">
        <v>0</v>
      </c>
      <c r="B8145" s="10">
        <v>8142</v>
      </c>
      <c r="C8145" s="71">
        <v>0.81420000000000003</v>
      </c>
      <c r="D8145" s="74">
        <v>755447</v>
      </c>
      <c r="E8145" s="61">
        <v>701922</v>
      </c>
      <c r="F8145" s="68">
        <v>0.18886174999999999</v>
      </c>
      <c r="G8145" s="292">
        <v>0.17548050000000001</v>
      </c>
      <c r="H8145" s="68">
        <v>0.20145253333333332</v>
      </c>
      <c r="I8145" s="68">
        <v>0.18717919999999999</v>
      </c>
      <c r="T8145" s="91"/>
      <c r="U8145" s="91"/>
      <c r="AA8145" s="91"/>
      <c r="AB8145" s="91"/>
      <c r="AC8145" s="91"/>
      <c r="AD8145" s="91"/>
      <c r="AE8145" s="91"/>
      <c r="AF8145" s="91"/>
    </row>
    <row r="8146" spans="1:32" x14ac:dyDescent="0.3">
      <c r="A8146" s="65">
        <v>0</v>
      </c>
      <c r="B8146" s="10">
        <v>8143</v>
      </c>
      <c r="C8146" s="71">
        <v>0.81430000000000002</v>
      </c>
      <c r="D8146" s="74">
        <v>755447</v>
      </c>
      <c r="E8146" s="61">
        <v>701922</v>
      </c>
      <c r="F8146" s="68">
        <v>0.18886174999999999</v>
      </c>
      <c r="G8146" s="292">
        <v>0.17548050000000001</v>
      </c>
      <c r="H8146" s="68">
        <v>0.20145253333333332</v>
      </c>
      <c r="I8146" s="68">
        <v>0.18717919999999999</v>
      </c>
      <c r="T8146" s="91"/>
      <c r="U8146" s="91"/>
      <c r="AA8146" s="91"/>
      <c r="AB8146" s="91"/>
      <c r="AC8146" s="91"/>
      <c r="AD8146" s="91"/>
      <c r="AE8146" s="91"/>
      <c r="AF8146" s="91"/>
    </row>
    <row r="8147" spans="1:32" x14ac:dyDescent="0.3">
      <c r="A8147" s="65">
        <v>0</v>
      </c>
      <c r="B8147" s="10">
        <v>8144</v>
      </c>
      <c r="C8147" s="71">
        <v>0.81440000000000001</v>
      </c>
      <c r="D8147" s="74">
        <v>755447</v>
      </c>
      <c r="E8147" s="61">
        <v>701922</v>
      </c>
      <c r="F8147" s="68">
        <v>0.18886174999999999</v>
      </c>
      <c r="G8147" s="292">
        <v>0.17548050000000001</v>
      </c>
      <c r="H8147" s="68">
        <v>0.20145253333333332</v>
      </c>
      <c r="I8147" s="68">
        <v>0.18717919999999999</v>
      </c>
      <c r="T8147" s="91"/>
      <c r="U8147" s="91"/>
      <c r="AA8147" s="91"/>
      <c r="AB8147" s="91"/>
      <c r="AC8147" s="91"/>
      <c r="AD8147" s="91"/>
      <c r="AE8147" s="91"/>
      <c r="AF8147" s="91"/>
    </row>
    <row r="8148" spans="1:32" x14ac:dyDescent="0.3">
      <c r="A8148" s="65">
        <v>0</v>
      </c>
      <c r="B8148" s="10">
        <v>8145</v>
      </c>
      <c r="C8148" s="71">
        <v>0.8145</v>
      </c>
      <c r="D8148" s="74">
        <v>755447</v>
      </c>
      <c r="E8148" s="61">
        <v>701922</v>
      </c>
      <c r="F8148" s="68">
        <v>0.18886174999999999</v>
      </c>
      <c r="G8148" s="292">
        <v>0.17548050000000001</v>
      </c>
      <c r="H8148" s="68">
        <v>0.20145253333333332</v>
      </c>
      <c r="I8148" s="68">
        <v>0.18717919999999999</v>
      </c>
      <c r="T8148" s="91"/>
      <c r="U8148" s="91"/>
      <c r="AA8148" s="91"/>
      <c r="AB8148" s="91"/>
      <c r="AC8148" s="91"/>
      <c r="AD8148" s="91"/>
      <c r="AE8148" s="91"/>
      <c r="AF8148" s="91"/>
    </row>
    <row r="8149" spans="1:32" x14ac:dyDescent="0.3">
      <c r="A8149" s="65">
        <v>0</v>
      </c>
      <c r="B8149" s="10">
        <v>8146</v>
      </c>
      <c r="C8149" s="71">
        <v>0.81459999999999999</v>
      </c>
      <c r="D8149" s="74">
        <v>755447</v>
      </c>
      <c r="E8149" s="61">
        <v>701922</v>
      </c>
      <c r="F8149" s="68">
        <v>0.18886174999999999</v>
      </c>
      <c r="G8149" s="292">
        <v>0.17548050000000001</v>
      </c>
      <c r="H8149" s="68">
        <v>0.20145253333333332</v>
      </c>
      <c r="I8149" s="68">
        <v>0.18717919999999999</v>
      </c>
      <c r="T8149" s="91"/>
      <c r="U8149" s="91"/>
      <c r="AA8149" s="91"/>
      <c r="AB8149" s="91"/>
      <c r="AC8149" s="91"/>
      <c r="AD8149" s="91"/>
      <c r="AE8149" s="91"/>
      <c r="AF8149" s="91"/>
    </row>
    <row r="8150" spans="1:32" x14ac:dyDescent="0.3">
      <c r="A8150" s="65">
        <v>0</v>
      </c>
      <c r="B8150" s="10">
        <v>8147</v>
      </c>
      <c r="C8150" s="71">
        <v>0.81469999999999998</v>
      </c>
      <c r="D8150" s="74">
        <v>755447</v>
      </c>
      <c r="E8150" s="61">
        <v>701922</v>
      </c>
      <c r="F8150" s="68">
        <v>0.18886174999999999</v>
      </c>
      <c r="G8150" s="292">
        <v>0.17548050000000001</v>
      </c>
      <c r="H8150" s="68">
        <v>0.20145253333333332</v>
      </c>
      <c r="I8150" s="68">
        <v>0.18717919999999999</v>
      </c>
      <c r="T8150" s="91"/>
      <c r="U8150" s="91"/>
      <c r="AA8150" s="91"/>
      <c r="AB8150" s="91"/>
      <c r="AC8150" s="91"/>
      <c r="AD8150" s="91"/>
      <c r="AE8150" s="91"/>
      <c r="AF8150" s="91"/>
    </row>
    <row r="8151" spans="1:32" x14ac:dyDescent="0.3">
      <c r="A8151" s="65">
        <v>0</v>
      </c>
      <c r="B8151" s="10">
        <v>8148</v>
      </c>
      <c r="C8151" s="71">
        <v>0.81479999999999997</v>
      </c>
      <c r="D8151" s="74">
        <v>755447</v>
      </c>
      <c r="E8151" s="61">
        <v>701922</v>
      </c>
      <c r="F8151" s="68">
        <v>0.18886174999999999</v>
      </c>
      <c r="G8151" s="292">
        <v>0.17548050000000001</v>
      </c>
      <c r="H8151" s="68">
        <v>0.20145253333333332</v>
      </c>
      <c r="I8151" s="68">
        <v>0.18717919999999999</v>
      </c>
      <c r="T8151" s="91"/>
      <c r="U8151" s="91"/>
      <c r="AA8151" s="91"/>
      <c r="AB8151" s="91"/>
      <c r="AC8151" s="91"/>
      <c r="AD8151" s="91"/>
      <c r="AE8151" s="91"/>
      <c r="AF8151" s="91"/>
    </row>
    <row r="8152" spans="1:32" x14ac:dyDescent="0.3">
      <c r="A8152" s="65">
        <v>0</v>
      </c>
      <c r="B8152" s="10">
        <v>8149</v>
      </c>
      <c r="C8152" s="71">
        <v>0.81489999999999996</v>
      </c>
      <c r="D8152" s="74">
        <v>755447</v>
      </c>
      <c r="E8152" s="61">
        <v>701922</v>
      </c>
      <c r="F8152" s="68">
        <v>0.18886174999999999</v>
      </c>
      <c r="G8152" s="292">
        <v>0.17548050000000001</v>
      </c>
      <c r="H8152" s="68">
        <v>0.20145253333333332</v>
      </c>
      <c r="I8152" s="68">
        <v>0.18717919999999999</v>
      </c>
      <c r="T8152" s="91"/>
      <c r="U8152" s="91"/>
      <c r="AA8152" s="91"/>
      <c r="AB8152" s="91"/>
      <c r="AC8152" s="91"/>
      <c r="AD8152" s="91"/>
      <c r="AE8152" s="91"/>
      <c r="AF8152" s="91"/>
    </row>
    <row r="8153" spans="1:32" x14ac:dyDescent="0.3">
      <c r="A8153" s="65">
        <v>0</v>
      </c>
      <c r="B8153" s="10">
        <v>8150</v>
      </c>
      <c r="C8153" s="71">
        <v>0.81499999999999995</v>
      </c>
      <c r="D8153" s="74">
        <v>755447</v>
      </c>
      <c r="E8153" s="61">
        <v>701922</v>
      </c>
      <c r="F8153" s="68">
        <v>0.18886174999999999</v>
      </c>
      <c r="G8153" s="292">
        <v>0.17548050000000001</v>
      </c>
      <c r="H8153" s="68">
        <v>0.20145253333333332</v>
      </c>
      <c r="I8153" s="68">
        <v>0.18717919999999999</v>
      </c>
      <c r="T8153" s="91"/>
      <c r="U8153" s="91"/>
      <c r="AA8153" s="91"/>
      <c r="AB8153" s="91"/>
      <c r="AC8153" s="91"/>
      <c r="AD8153" s="91"/>
      <c r="AE8153" s="91"/>
      <c r="AF8153" s="91"/>
    </row>
    <row r="8154" spans="1:32" x14ac:dyDescent="0.3">
      <c r="A8154" s="65">
        <v>0</v>
      </c>
      <c r="B8154" s="10">
        <v>8151</v>
      </c>
      <c r="C8154" s="71">
        <v>0.81510000000000005</v>
      </c>
      <c r="D8154" s="74">
        <v>755447</v>
      </c>
      <c r="E8154" s="61">
        <v>701922</v>
      </c>
      <c r="F8154" s="68">
        <v>0.18886174999999999</v>
      </c>
      <c r="G8154" s="292">
        <v>0.17548050000000001</v>
      </c>
      <c r="H8154" s="68">
        <v>0.20145253333333332</v>
      </c>
      <c r="I8154" s="68">
        <v>0.18717919999999999</v>
      </c>
      <c r="T8154" s="91"/>
      <c r="U8154" s="91"/>
      <c r="AA8154" s="91"/>
      <c r="AB8154" s="91"/>
      <c r="AC8154" s="91"/>
      <c r="AD8154" s="91"/>
      <c r="AE8154" s="91"/>
      <c r="AF8154" s="91"/>
    </row>
    <row r="8155" spans="1:32" x14ac:dyDescent="0.3">
      <c r="A8155" s="65">
        <v>0</v>
      </c>
      <c r="B8155" s="10">
        <v>8152</v>
      </c>
      <c r="C8155" s="71">
        <v>0.81520000000000004</v>
      </c>
      <c r="D8155" s="74">
        <v>755447</v>
      </c>
      <c r="E8155" s="61">
        <v>701922</v>
      </c>
      <c r="F8155" s="68">
        <v>0.18886174999999999</v>
      </c>
      <c r="G8155" s="292">
        <v>0.17548050000000001</v>
      </c>
      <c r="H8155" s="68">
        <v>0.20145253333333332</v>
      </c>
      <c r="I8155" s="68">
        <v>0.18717919999999999</v>
      </c>
      <c r="T8155" s="91"/>
      <c r="U8155" s="91"/>
      <c r="AA8155" s="91"/>
      <c r="AB8155" s="91"/>
      <c r="AC8155" s="91"/>
      <c r="AD8155" s="91"/>
      <c r="AE8155" s="91"/>
      <c r="AF8155" s="91"/>
    </row>
    <row r="8156" spans="1:32" x14ac:dyDescent="0.3">
      <c r="A8156" s="65">
        <v>0</v>
      </c>
      <c r="B8156" s="10">
        <v>8153</v>
      </c>
      <c r="C8156" s="71">
        <v>0.81530000000000002</v>
      </c>
      <c r="D8156" s="74">
        <v>755447</v>
      </c>
      <c r="E8156" s="61">
        <v>701922</v>
      </c>
      <c r="F8156" s="68">
        <v>0.18886174999999999</v>
      </c>
      <c r="G8156" s="292">
        <v>0.17548050000000001</v>
      </c>
      <c r="H8156" s="68">
        <v>0.20145253333333332</v>
      </c>
      <c r="I8156" s="68">
        <v>0.18717919999999999</v>
      </c>
      <c r="T8156" s="91"/>
      <c r="U8156" s="91"/>
      <c r="AA8156" s="91"/>
      <c r="AB8156" s="91"/>
      <c r="AC8156" s="91"/>
      <c r="AD8156" s="91"/>
      <c r="AE8156" s="91"/>
      <c r="AF8156" s="91"/>
    </row>
    <row r="8157" spans="1:32" x14ac:dyDescent="0.3">
      <c r="A8157" s="65">
        <v>0</v>
      </c>
      <c r="B8157" s="10">
        <v>8154</v>
      </c>
      <c r="C8157" s="71">
        <v>0.81540000000000001</v>
      </c>
      <c r="D8157" s="74">
        <v>755447</v>
      </c>
      <c r="E8157" s="61">
        <v>701922</v>
      </c>
      <c r="F8157" s="68">
        <v>0.18886174999999999</v>
      </c>
      <c r="G8157" s="292">
        <v>0.17548050000000001</v>
      </c>
      <c r="H8157" s="68">
        <v>0.20145253333333332</v>
      </c>
      <c r="I8157" s="68">
        <v>0.18717919999999999</v>
      </c>
      <c r="T8157" s="91"/>
      <c r="U8157" s="91"/>
      <c r="AA8157" s="91"/>
      <c r="AB8157" s="91"/>
      <c r="AC8157" s="91"/>
      <c r="AD8157" s="91"/>
      <c r="AE8157" s="91"/>
      <c r="AF8157" s="91"/>
    </row>
    <row r="8158" spans="1:32" x14ac:dyDescent="0.3">
      <c r="A8158" s="65">
        <v>0</v>
      </c>
      <c r="B8158" s="10">
        <v>8155</v>
      </c>
      <c r="C8158" s="71">
        <v>0.8155</v>
      </c>
      <c r="D8158" s="74">
        <v>755447</v>
      </c>
      <c r="E8158" s="61">
        <v>701922</v>
      </c>
      <c r="F8158" s="68">
        <v>0.18886174999999999</v>
      </c>
      <c r="G8158" s="292">
        <v>0.17548050000000001</v>
      </c>
      <c r="H8158" s="68">
        <v>0.20145253333333332</v>
      </c>
      <c r="I8158" s="68">
        <v>0.18717919999999999</v>
      </c>
      <c r="T8158" s="91"/>
      <c r="U8158" s="91"/>
      <c r="AA8158" s="91"/>
      <c r="AB8158" s="91"/>
      <c r="AC8158" s="91"/>
      <c r="AD8158" s="91"/>
      <c r="AE8158" s="91"/>
      <c r="AF8158" s="91"/>
    </row>
    <row r="8159" spans="1:32" x14ac:dyDescent="0.3">
      <c r="A8159" s="65">
        <v>0</v>
      </c>
      <c r="B8159" s="10">
        <v>8156</v>
      </c>
      <c r="C8159" s="71">
        <v>0.81559999999999999</v>
      </c>
      <c r="D8159" s="74">
        <v>755447</v>
      </c>
      <c r="E8159" s="61">
        <v>701922</v>
      </c>
      <c r="F8159" s="68">
        <v>0.18886174999999999</v>
      </c>
      <c r="G8159" s="292">
        <v>0.17548050000000001</v>
      </c>
      <c r="H8159" s="68">
        <v>0.20145253333333332</v>
      </c>
      <c r="I8159" s="68">
        <v>0.18717919999999999</v>
      </c>
      <c r="T8159" s="91"/>
      <c r="U8159" s="91"/>
      <c r="AA8159" s="91"/>
      <c r="AB8159" s="91"/>
      <c r="AC8159" s="91"/>
      <c r="AD8159" s="91"/>
      <c r="AE8159" s="91"/>
      <c r="AF8159" s="91"/>
    </row>
    <row r="8160" spans="1:32" x14ac:dyDescent="0.3">
      <c r="A8160" s="65">
        <v>0</v>
      </c>
      <c r="B8160" s="10">
        <v>8157</v>
      </c>
      <c r="C8160" s="71">
        <v>0.81569999999999998</v>
      </c>
      <c r="D8160" s="74">
        <v>755447</v>
      </c>
      <c r="E8160" s="61">
        <v>701922</v>
      </c>
      <c r="F8160" s="68">
        <v>0.18886174999999999</v>
      </c>
      <c r="G8160" s="292">
        <v>0.17548050000000001</v>
      </c>
      <c r="H8160" s="68">
        <v>0.20145253333333332</v>
      </c>
      <c r="I8160" s="68">
        <v>0.18717919999999999</v>
      </c>
      <c r="T8160" s="91"/>
      <c r="U8160" s="91"/>
      <c r="AA8160" s="91"/>
      <c r="AB8160" s="91"/>
      <c r="AC8160" s="91"/>
      <c r="AD8160" s="91"/>
      <c r="AE8160" s="91"/>
      <c r="AF8160" s="91"/>
    </row>
    <row r="8161" spans="1:32" x14ac:dyDescent="0.3">
      <c r="A8161" s="65">
        <v>0</v>
      </c>
      <c r="B8161" s="10">
        <v>8158</v>
      </c>
      <c r="C8161" s="71">
        <v>0.81579999999999997</v>
      </c>
      <c r="D8161" s="74">
        <v>755447</v>
      </c>
      <c r="E8161" s="61">
        <v>701922</v>
      </c>
      <c r="F8161" s="68">
        <v>0.18886174999999999</v>
      </c>
      <c r="G8161" s="292">
        <v>0.17548050000000001</v>
      </c>
      <c r="H8161" s="68">
        <v>0.20145253333333332</v>
      </c>
      <c r="I8161" s="68">
        <v>0.18717919999999999</v>
      </c>
      <c r="T8161" s="91"/>
      <c r="U8161" s="91"/>
      <c r="AA8161" s="91"/>
      <c r="AB8161" s="91"/>
      <c r="AC8161" s="91"/>
      <c r="AD8161" s="91"/>
      <c r="AE8161" s="91"/>
      <c r="AF8161" s="91"/>
    </row>
    <row r="8162" spans="1:32" x14ac:dyDescent="0.3">
      <c r="A8162" s="65">
        <v>0</v>
      </c>
      <c r="B8162" s="10">
        <v>8159</v>
      </c>
      <c r="C8162" s="71">
        <v>0.81589999999999996</v>
      </c>
      <c r="D8162" s="74">
        <v>755447</v>
      </c>
      <c r="E8162" s="61">
        <v>701922</v>
      </c>
      <c r="F8162" s="68">
        <v>0.18886174999999999</v>
      </c>
      <c r="G8162" s="292">
        <v>0.17548050000000001</v>
      </c>
      <c r="H8162" s="68">
        <v>0.20145253333333332</v>
      </c>
      <c r="I8162" s="68">
        <v>0.18717919999999999</v>
      </c>
      <c r="T8162" s="91"/>
      <c r="U8162" s="91"/>
      <c r="AA8162" s="91"/>
      <c r="AB8162" s="91"/>
      <c r="AC8162" s="91"/>
      <c r="AD8162" s="91"/>
      <c r="AE8162" s="91"/>
      <c r="AF8162" s="91"/>
    </row>
    <row r="8163" spans="1:32" x14ac:dyDescent="0.3">
      <c r="A8163" s="65">
        <v>0</v>
      </c>
      <c r="B8163" s="10">
        <v>8160</v>
      </c>
      <c r="C8163" s="71">
        <v>0.81599999999999995</v>
      </c>
      <c r="D8163" s="74">
        <v>755447</v>
      </c>
      <c r="E8163" s="61">
        <v>701922</v>
      </c>
      <c r="F8163" s="68">
        <v>0.18886174999999999</v>
      </c>
      <c r="G8163" s="292">
        <v>0.17548050000000001</v>
      </c>
      <c r="H8163" s="68">
        <v>0.20145253333333332</v>
      </c>
      <c r="I8163" s="68">
        <v>0.18717919999999999</v>
      </c>
      <c r="T8163" s="91"/>
      <c r="U8163" s="91"/>
      <c r="AA8163" s="91"/>
      <c r="AB8163" s="91"/>
      <c r="AC8163" s="91"/>
      <c r="AD8163" s="91"/>
      <c r="AE8163" s="91"/>
      <c r="AF8163" s="91"/>
    </row>
    <row r="8164" spans="1:32" x14ac:dyDescent="0.3">
      <c r="A8164" s="65">
        <v>0</v>
      </c>
      <c r="B8164" s="10">
        <v>8161</v>
      </c>
      <c r="C8164" s="71">
        <v>0.81610000000000005</v>
      </c>
      <c r="D8164" s="74">
        <v>755447</v>
      </c>
      <c r="E8164" s="61">
        <v>701922</v>
      </c>
      <c r="F8164" s="68">
        <v>0.18886174999999999</v>
      </c>
      <c r="G8164" s="292">
        <v>0.17548050000000001</v>
      </c>
      <c r="H8164" s="68">
        <v>0.20145253333333332</v>
      </c>
      <c r="I8164" s="68">
        <v>0.18717919999999999</v>
      </c>
      <c r="T8164" s="91"/>
      <c r="U8164" s="91"/>
      <c r="AA8164" s="91"/>
      <c r="AB8164" s="91"/>
      <c r="AC8164" s="91"/>
      <c r="AD8164" s="91"/>
      <c r="AE8164" s="91"/>
      <c r="AF8164" s="91"/>
    </row>
    <row r="8165" spans="1:32" x14ac:dyDescent="0.3">
      <c r="A8165" s="65">
        <v>0</v>
      </c>
      <c r="B8165" s="10">
        <v>8162</v>
      </c>
      <c r="C8165" s="71">
        <v>0.81620000000000004</v>
      </c>
      <c r="D8165" s="74">
        <v>755447</v>
      </c>
      <c r="E8165" s="61">
        <v>701922</v>
      </c>
      <c r="F8165" s="68">
        <v>0.18886174999999999</v>
      </c>
      <c r="G8165" s="292">
        <v>0.17548050000000001</v>
      </c>
      <c r="H8165" s="68">
        <v>0.20145253333333332</v>
      </c>
      <c r="I8165" s="68">
        <v>0.18717919999999999</v>
      </c>
      <c r="T8165" s="91"/>
      <c r="U8165" s="91"/>
      <c r="AA8165" s="91"/>
      <c r="AB8165" s="91"/>
      <c r="AC8165" s="91"/>
      <c r="AD8165" s="91"/>
      <c r="AE8165" s="91"/>
      <c r="AF8165" s="91"/>
    </row>
    <row r="8166" spans="1:32" x14ac:dyDescent="0.3">
      <c r="A8166" s="65">
        <v>0</v>
      </c>
      <c r="B8166" s="10">
        <v>8163</v>
      </c>
      <c r="C8166" s="71">
        <v>0.81630000000000003</v>
      </c>
      <c r="D8166" s="74">
        <v>755447</v>
      </c>
      <c r="E8166" s="61">
        <v>701922</v>
      </c>
      <c r="F8166" s="68">
        <v>0.18886174999999999</v>
      </c>
      <c r="G8166" s="292">
        <v>0.17548050000000001</v>
      </c>
      <c r="H8166" s="68">
        <v>0.20145253333333332</v>
      </c>
      <c r="I8166" s="68">
        <v>0.18717919999999999</v>
      </c>
      <c r="T8166" s="91"/>
      <c r="U8166" s="91"/>
      <c r="AA8166" s="91"/>
      <c r="AB8166" s="91"/>
      <c r="AC8166" s="91"/>
      <c r="AD8166" s="91"/>
      <c r="AE8166" s="91"/>
      <c r="AF8166" s="91"/>
    </row>
    <row r="8167" spans="1:32" x14ac:dyDescent="0.3">
      <c r="A8167" s="65">
        <v>0</v>
      </c>
      <c r="B8167" s="10">
        <v>8164</v>
      </c>
      <c r="C8167" s="71">
        <v>0.81640000000000001</v>
      </c>
      <c r="D8167" s="74">
        <v>755447</v>
      </c>
      <c r="E8167" s="61">
        <v>701922</v>
      </c>
      <c r="F8167" s="68">
        <v>0.18886174999999999</v>
      </c>
      <c r="G8167" s="292">
        <v>0.17548050000000001</v>
      </c>
      <c r="H8167" s="68">
        <v>0.20145253333333332</v>
      </c>
      <c r="I8167" s="68">
        <v>0.18717919999999999</v>
      </c>
      <c r="T8167" s="91"/>
      <c r="U8167" s="91"/>
      <c r="AA8167" s="91"/>
      <c r="AB8167" s="91"/>
      <c r="AC8167" s="91"/>
      <c r="AD8167" s="91"/>
      <c r="AE8167" s="91"/>
      <c r="AF8167" s="91"/>
    </row>
    <row r="8168" spans="1:32" x14ac:dyDescent="0.3">
      <c r="A8168" s="65">
        <v>0</v>
      </c>
      <c r="B8168" s="10">
        <v>8165</v>
      </c>
      <c r="C8168" s="71">
        <v>0.8165</v>
      </c>
      <c r="D8168" s="74">
        <v>755447</v>
      </c>
      <c r="E8168" s="61">
        <v>701922</v>
      </c>
      <c r="F8168" s="68">
        <v>0.18886174999999999</v>
      </c>
      <c r="G8168" s="292">
        <v>0.17548050000000001</v>
      </c>
      <c r="H8168" s="68">
        <v>0.20145253333333332</v>
      </c>
      <c r="I8168" s="68">
        <v>0.18717919999999999</v>
      </c>
      <c r="T8168" s="91"/>
      <c r="U8168" s="91"/>
      <c r="AA8168" s="91"/>
      <c r="AB8168" s="91"/>
      <c r="AC8168" s="91"/>
      <c r="AD8168" s="91"/>
      <c r="AE8168" s="91"/>
      <c r="AF8168" s="91"/>
    </row>
    <row r="8169" spans="1:32" x14ac:dyDescent="0.3">
      <c r="A8169" s="65">
        <v>0</v>
      </c>
      <c r="B8169" s="10">
        <v>8166</v>
      </c>
      <c r="C8169" s="71">
        <v>0.81659999999999999</v>
      </c>
      <c r="D8169" s="74">
        <v>755447</v>
      </c>
      <c r="E8169" s="61">
        <v>701922</v>
      </c>
      <c r="F8169" s="68">
        <v>0.18886174999999999</v>
      </c>
      <c r="G8169" s="292">
        <v>0.17548050000000001</v>
      </c>
      <c r="H8169" s="68">
        <v>0.20145253333333332</v>
      </c>
      <c r="I8169" s="68">
        <v>0.18717919999999999</v>
      </c>
      <c r="T8169" s="91"/>
      <c r="U8169" s="91"/>
      <c r="AA8169" s="91"/>
      <c r="AB8169" s="91"/>
      <c r="AC8169" s="91"/>
      <c r="AD8169" s="91"/>
      <c r="AE8169" s="91"/>
      <c r="AF8169" s="91"/>
    </row>
    <row r="8170" spans="1:32" x14ac:dyDescent="0.3">
      <c r="A8170" s="65">
        <v>0</v>
      </c>
      <c r="B8170" s="10">
        <v>8167</v>
      </c>
      <c r="C8170" s="71">
        <v>0.81669999999999998</v>
      </c>
      <c r="D8170" s="74">
        <v>755447</v>
      </c>
      <c r="E8170" s="61">
        <v>701922</v>
      </c>
      <c r="F8170" s="68">
        <v>0.18886174999999999</v>
      </c>
      <c r="G8170" s="292">
        <v>0.17548050000000001</v>
      </c>
      <c r="H8170" s="68">
        <v>0.20145253333333332</v>
      </c>
      <c r="I8170" s="68">
        <v>0.18717919999999999</v>
      </c>
      <c r="T8170" s="91"/>
      <c r="U8170" s="91"/>
      <c r="AA8170" s="91"/>
      <c r="AB8170" s="91"/>
      <c r="AC8170" s="91"/>
      <c r="AD8170" s="91"/>
      <c r="AE8170" s="91"/>
      <c r="AF8170" s="91"/>
    </row>
    <row r="8171" spans="1:32" x14ac:dyDescent="0.3">
      <c r="A8171" s="65">
        <v>0</v>
      </c>
      <c r="B8171" s="10">
        <v>8168</v>
      </c>
      <c r="C8171" s="71">
        <v>0.81679999999999997</v>
      </c>
      <c r="D8171" s="74">
        <v>755447</v>
      </c>
      <c r="E8171" s="61">
        <v>701922</v>
      </c>
      <c r="F8171" s="68">
        <v>0.18886174999999999</v>
      </c>
      <c r="G8171" s="292">
        <v>0.17548050000000001</v>
      </c>
      <c r="H8171" s="68">
        <v>0.20145253333333332</v>
      </c>
      <c r="I8171" s="68">
        <v>0.18717919999999999</v>
      </c>
      <c r="T8171" s="91"/>
      <c r="U8171" s="91"/>
      <c r="AA8171" s="91"/>
      <c r="AB8171" s="91"/>
      <c r="AC8171" s="91"/>
      <c r="AD8171" s="91"/>
      <c r="AE8171" s="91"/>
      <c r="AF8171" s="91"/>
    </row>
    <row r="8172" spans="1:32" x14ac:dyDescent="0.3">
      <c r="A8172" s="65">
        <v>0</v>
      </c>
      <c r="B8172" s="10">
        <v>8169</v>
      </c>
      <c r="C8172" s="71">
        <v>0.81689999999999996</v>
      </c>
      <c r="D8172" s="74">
        <v>755447</v>
      </c>
      <c r="E8172" s="61">
        <v>701922</v>
      </c>
      <c r="F8172" s="68">
        <v>0.18886174999999999</v>
      </c>
      <c r="G8172" s="292">
        <v>0.17548050000000001</v>
      </c>
      <c r="H8172" s="68">
        <v>0.20145253333333332</v>
      </c>
      <c r="I8172" s="68">
        <v>0.18717919999999999</v>
      </c>
      <c r="T8172" s="91"/>
      <c r="U8172" s="91"/>
      <c r="AA8172" s="91"/>
      <c r="AB8172" s="91"/>
      <c r="AC8172" s="91"/>
      <c r="AD8172" s="91"/>
      <c r="AE8172" s="91"/>
      <c r="AF8172" s="91"/>
    </row>
    <row r="8173" spans="1:32" x14ac:dyDescent="0.3">
      <c r="A8173" s="65">
        <v>0</v>
      </c>
      <c r="B8173" s="10">
        <v>8170</v>
      </c>
      <c r="C8173" s="71">
        <v>0.81699999999999995</v>
      </c>
      <c r="D8173" s="74">
        <v>755447</v>
      </c>
      <c r="E8173" s="61">
        <v>701922</v>
      </c>
      <c r="F8173" s="68">
        <v>0.18886174999999999</v>
      </c>
      <c r="G8173" s="292">
        <v>0.17548050000000001</v>
      </c>
      <c r="H8173" s="68">
        <v>0.20145253333333332</v>
      </c>
      <c r="I8173" s="68">
        <v>0.18717919999999999</v>
      </c>
      <c r="T8173" s="91"/>
      <c r="U8173" s="91"/>
      <c r="AA8173" s="91"/>
      <c r="AB8173" s="91"/>
      <c r="AC8173" s="91"/>
      <c r="AD8173" s="91"/>
      <c r="AE8173" s="91"/>
      <c r="AF8173" s="91"/>
    </row>
    <row r="8174" spans="1:32" x14ac:dyDescent="0.3">
      <c r="A8174" s="65">
        <v>0</v>
      </c>
      <c r="B8174" s="10">
        <v>8171</v>
      </c>
      <c r="C8174" s="71">
        <v>0.81710000000000005</v>
      </c>
      <c r="D8174" s="74">
        <v>755447</v>
      </c>
      <c r="E8174" s="61">
        <v>701922</v>
      </c>
      <c r="F8174" s="68">
        <v>0.18886174999999999</v>
      </c>
      <c r="G8174" s="292">
        <v>0.17548050000000001</v>
      </c>
      <c r="H8174" s="68">
        <v>0.20145253333333332</v>
      </c>
      <c r="I8174" s="68">
        <v>0.18717919999999999</v>
      </c>
      <c r="T8174" s="91"/>
      <c r="U8174" s="91"/>
      <c r="AA8174" s="91"/>
      <c r="AB8174" s="91"/>
      <c r="AC8174" s="91"/>
      <c r="AD8174" s="91"/>
      <c r="AE8174" s="91"/>
      <c r="AF8174" s="91"/>
    </row>
    <row r="8175" spans="1:32" x14ac:dyDescent="0.3">
      <c r="A8175" s="65">
        <v>0</v>
      </c>
      <c r="B8175" s="10">
        <v>8172</v>
      </c>
      <c r="C8175" s="71">
        <v>0.81720000000000004</v>
      </c>
      <c r="D8175" s="74">
        <v>755447</v>
      </c>
      <c r="E8175" s="61">
        <v>701922</v>
      </c>
      <c r="F8175" s="68">
        <v>0.18886174999999999</v>
      </c>
      <c r="G8175" s="292">
        <v>0.17548050000000001</v>
      </c>
      <c r="H8175" s="68">
        <v>0.20145253333333332</v>
      </c>
      <c r="I8175" s="68">
        <v>0.18717919999999999</v>
      </c>
      <c r="T8175" s="91"/>
      <c r="U8175" s="91"/>
      <c r="AA8175" s="91"/>
      <c r="AB8175" s="91"/>
      <c r="AC8175" s="91"/>
      <c r="AD8175" s="91"/>
      <c r="AE8175" s="91"/>
      <c r="AF8175" s="91"/>
    </row>
    <row r="8176" spans="1:32" x14ac:dyDescent="0.3">
      <c r="A8176" s="65">
        <v>0</v>
      </c>
      <c r="B8176" s="10">
        <v>8173</v>
      </c>
      <c r="C8176" s="71">
        <v>0.81730000000000003</v>
      </c>
      <c r="D8176" s="74">
        <v>755447</v>
      </c>
      <c r="E8176" s="61">
        <v>701922</v>
      </c>
      <c r="F8176" s="68">
        <v>0.18886174999999999</v>
      </c>
      <c r="G8176" s="292">
        <v>0.17548050000000001</v>
      </c>
      <c r="H8176" s="68">
        <v>0.20145253333333332</v>
      </c>
      <c r="I8176" s="68">
        <v>0.18717919999999999</v>
      </c>
      <c r="T8176" s="91"/>
      <c r="U8176" s="91"/>
      <c r="AA8176" s="91"/>
      <c r="AB8176" s="91"/>
      <c r="AC8176" s="91"/>
      <c r="AD8176" s="91"/>
      <c r="AE8176" s="91"/>
      <c r="AF8176" s="91"/>
    </row>
    <row r="8177" spans="1:32" x14ac:dyDescent="0.3">
      <c r="A8177" s="65">
        <v>0</v>
      </c>
      <c r="B8177" s="10">
        <v>8174</v>
      </c>
      <c r="C8177" s="71">
        <v>0.81740000000000002</v>
      </c>
      <c r="D8177" s="74">
        <v>755447</v>
      </c>
      <c r="E8177" s="61">
        <v>701922</v>
      </c>
      <c r="F8177" s="68">
        <v>0.18886174999999999</v>
      </c>
      <c r="G8177" s="292">
        <v>0.17548050000000001</v>
      </c>
      <c r="H8177" s="68">
        <v>0.20145253333333332</v>
      </c>
      <c r="I8177" s="68">
        <v>0.18717919999999999</v>
      </c>
      <c r="T8177" s="91"/>
      <c r="U8177" s="91"/>
      <c r="AA8177" s="91"/>
      <c r="AB8177" s="91"/>
      <c r="AC8177" s="91"/>
      <c r="AD8177" s="91"/>
      <c r="AE8177" s="91"/>
      <c r="AF8177" s="91"/>
    </row>
    <row r="8178" spans="1:32" x14ac:dyDescent="0.3">
      <c r="A8178" s="65">
        <v>0</v>
      </c>
      <c r="B8178" s="10">
        <v>8175</v>
      </c>
      <c r="C8178" s="71">
        <v>0.8175</v>
      </c>
      <c r="D8178" s="74">
        <v>755447</v>
      </c>
      <c r="E8178" s="61">
        <v>701922</v>
      </c>
      <c r="F8178" s="68">
        <v>0.18886174999999999</v>
      </c>
      <c r="G8178" s="292">
        <v>0.17548050000000001</v>
      </c>
      <c r="H8178" s="68">
        <v>0.20145253333333332</v>
      </c>
      <c r="I8178" s="68">
        <v>0.18717919999999999</v>
      </c>
      <c r="T8178" s="91"/>
      <c r="U8178" s="91"/>
      <c r="AA8178" s="91"/>
      <c r="AB8178" s="91"/>
      <c r="AC8178" s="91"/>
      <c r="AD8178" s="91"/>
      <c r="AE8178" s="91"/>
      <c r="AF8178" s="91"/>
    </row>
    <row r="8179" spans="1:32" x14ac:dyDescent="0.3">
      <c r="A8179" s="65">
        <v>0</v>
      </c>
      <c r="B8179" s="10">
        <v>8176</v>
      </c>
      <c r="C8179" s="71">
        <v>0.81759999999999999</v>
      </c>
      <c r="D8179" s="74">
        <v>755447</v>
      </c>
      <c r="E8179" s="61">
        <v>701922</v>
      </c>
      <c r="F8179" s="68">
        <v>0.18886174999999999</v>
      </c>
      <c r="G8179" s="292">
        <v>0.17548050000000001</v>
      </c>
      <c r="H8179" s="68">
        <v>0.20145253333333332</v>
      </c>
      <c r="I8179" s="68">
        <v>0.18717919999999999</v>
      </c>
      <c r="T8179" s="91"/>
      <c r="U8179" s="91"/>
      <c r="AA8179" s="91"/>
      <c r="AB8179" s="91"/>
      <c r="AC8179" s="91"/>
      <c r="AD8179" s="91"/>
      <c r="AE8179" s="91"/>
      <c r="AF8179" s="91"/>
    </row>
    <row r="8180" spans="1:32" x14ac:dyDescent="0.3">
      <c r="A8180" s="65">
        <v>0</v>
      </c>
      <c r="B8180" s="10">
        <v>8177</v>
      </c>
      <c r="C8180" s="71">
        <v>0.81769999999999998</v>
      </c>
      <c r="D8180" s="74">
        <v>755447</v>
      </c>
      <c r="E8180" s="61">
        <v>701922</v>
      </c>
      <c r="F8180" s="68">
        <v>0.18886174999999999</v>
      </c>
      <c r="G8180" s="292">
        <v>0.17548050000000001</v>
      </c>
      <c r="H8180" s="68">
        <v>0.20145253333333332</v>
      </c>
      <c r="I8180" s="68">
        <v>0.18717919999999999</v>
      </c>
      <c r="T8180" s="91"/>
      <c r="U8180" s="91"/>
      <c r="AA8180" s="91"/>
      <c r="AB8180" s="91"/>
      <c r="AC8180" s="91"/>
      <c r="AD8180" s="91"/>
      <c r="AE8180" s="91"/>
      <c r="AF8180" s="91"/>
    </row>
    <row r="8181" spans="1:32" x14ac:dyDescent="0.3">
      <c r="A8181" s="65">
        <v>0</v>
      </c>
      <c r="B8181" s="10">
        <v>8178</v>
      </c>
      <c r="C8181" s="71">
        <v>0.81779999999999997</v>
      </c>
      <c r="D8181" s="74">
        <v>755447</v>
      </c>
      <c r="E8181" s="61">
        <v>701922</v>
      </c>
      <c r="F8181" s="68">
        <v>0.18886174999999999</v>
      </c>
      <c r="G8181" s="292">
        <v>0.17548050000000001</v>
      </c>
      <c r="H8181" s="68">
        <v>0.20145253333333332</v>
      </c>
      <c r="I8181" s="68">
        <v>0.18717919999999999</v>
      </c>
      <c r="T8181" s="91"/>
      <c r="U8181" s="91"/>
      <c r="AA8181" s="91"/>
      <c r="AB8181" s="91"/>
      <c r="AC8181" s="91"/>
      <c r="AD8181" s="91"/>
      <c r="AE8181" s="91"/>
      <c r="AF8181" s="91"/>
    </row>
    <row r="8182" spans="1:32" x14ac:dyDescent="0.3">
      <c r="A8182" s="65">
        <v>0</v>
      </c>
      <c r="B8182" s="10">
        <v>8179</v>
      </c>
      <c r="C8182" s="71">
        <v>0.81789999999999996</v>
      </c>
      <c r="D8182" s="74">
        <v>755447</v>
      </c>
      <c r="E8182" s="61">
        <v>701922</v>
      </c>
      <c r="F8182" s="68">
        <v>0.18886174999999999</v>
      </c>
      <c r="G8182" s="292">
        <v>0.17548050000000001</v>
      </c>
      <c r="H8182" s="68">
        <v>0.20145253333333332</v>
      </c>
      <c r="I8182" s="68">
        <v>0.18717919999999999</v>
      </c>
      <c r="T8182" s="91"/>
      <c r="U8182" s="91"/>
      <c r="AA8182" s="91"/>
      <c r="AB8182" s="91"/>
      <c r="AC8182" s="91"/>
      <c r="AD8182" s="91"/>
      <c r="AE8182" s="91"/>
      <c r="AF8182" s="91"/>
    </row>
    <row r="8183" spans="1:32" x14ac:dyDescent="0.3">
      <c r="A8183" s="65">
        <v>0</v>
      </c>
      <c r="B8183" s="10">
        <v>8180</v>
      </c>
      <c r="C8183" s="71">
        <v>0.81799999999999995</v>
      </c>
      <c r="D8183" s="74">
        <v>755447</v>
      </c>
      <c r="E8183" s="61">
        <v>701922</v>
      </c>
      <c r="F8183" s="68">
        <v>0.18886174999999999</v>
      </c>
      <c r="G8183" s="292">
        <v>0.17548050000000001</v>
      </c>
      <c r="H8183" s="68">
        <v>0.20145253333333332</v>
      </c>
      <c r="I8183" s="68">
        <v>0.18717919999999999</v>
      </c>
      <c r="T8183" s="91"/>
      <c r="U8183" s="91"/>
      <c r="AA8183" s="91"/>
      <c r="AB8183" s="91"/>
      <c r="AC8183" s="91"/>
      <c r="AD8183" s="91"/>
      <c r="AE8183" s="91"/>
      <c r="AF8183" s="91"/>
    </row>
    <row r="8184" spans="1:32" x14ac:dyDescent="0.3">
      <c r="A8184" s="65">
        <v>0</v>
      </c>
      <c r="B8184" s="10">
        <v>8181</v>
      </c>
      <c r="C8184" s="71">
        <v>0.81810000000000005</v>
      </c>
      <c r="D8184" s="74">
        <v>755447</v>
      </c>
      <c r="E8184" s="61">
        <v>701922</v>
      </c>
      <c r="F8184" s="68">
        <v>0.18886174999999999</v>
      </c>
      <c r="G8184" s="292">
        <v>0.17548050000000001</v>
      </c>
      <c r="H8184" s="68">
        <v>0.20145253333333332</v>
      </c>
      <c r="I8184" s="68">
        <v>0.18717919999999999</v>
      </c>
      <c r="T8184" s="91"/>
      <c r="U8184" s="91"/>
      <c r="AA8184" s="91"/>
      <c r="AB8184" s="91"/>
      <c r="AC8184" s="91"/>
      <c r="AD8184" s="91"/>
      <c r="AE8184" s="91"/>
      <c r="AF8184" s="91"/>
    </row>
    <row r="8185" spans="1:32" x14ac:dyDescent="0.3">
      <c r="A8185" s="65">
        <v>0</v>
      </c>
      <c r="B8185" s="10">
        <v>8182</v>
      </c>
      <c r="C8185" s="71">
        <v>0.81820000000000004</v>
      </c>
      <c r="D8185" s="74">
        <v>755447</v>
      </c>
      <c r="E8185" s="61">
        <v>701922</v>
      </c>
      <c r="F8185" s="68">
        <v>0.18886174999999999</v>
      </c>
      <c r="G8185" s="292">
        <v>0.17548050000000001</v>
      </c>
      <c r="H8185" s="68">
        <v>0.20145253333333332</v>
      </c>
      <c r="I8185" s="68">
        <v>0.18717919999999999</v>
      </c>
      <c r="T8185" s="91"/>
      <c r="U8185" s="91"/>
      <c r="AA8185" s="91"/>
      <c r="AB8185" s="91"/>
      <c r="AC8185" s="91"/>
      <c r="AD8185" s="91"/>
      <c r="AE8185" s="91"/>
      <c r="AF8185" s="91"/>
    </row>
    <row r="8186" spans="1:32" x14ac:dyDescent="0.3">
      <c r="A8186" s="65">
        <v>0</v>
      </c>
      <c r="B8186" s="10">
        <v>8183</v>
      </c>
      <c r="C8186" s="71">
        <v>0.81830000000000003</v>
      </c>
      <c r="D8186" s="74">
        <v>755447</v>
      </c>
      <c r="E8186" s="61">
        <v>701922</v>
      </c>
      <c r="F8186" s="68">
        <v>0.18886174999999999</v>
      </c>
      <c r="G8186" s="292">
        <v>0.17548050000000001</v>
      </c>
      <c r="H8186" s="68">
        <v>0.20145253333333332</v>
      </c>
      <c r="I8186" s="68">
        <v>0.18717919999999999</v>
      </c>
      <c r="T8186" s="91"/>
      <c r="U8186" s="91"/>
      <c r="AA8186" s="91"/>
      <c r="AB8186" s="91"/>
      <c r="AC8186" s="91"/>
      <c r="AD8186" s="91"/>
      <c r="AE8186" s="91"/>
      <c r="AF8186" s="91"/>
    </row>
    <row r="8187" spans="1:32" x14ac:dyDescent="0.3">
      <c r="A8187" s="65">
        <v>0</v>
      </c>
      <c r="B8187" s="10">
        <v>8184</v>
      </c>
      <c r="C8187" s="71">
        <v>0.81840000000000002</v>
      </c>
      <c r="D8187" s="74">
        <v>755447</v>
      </c>
      <c r="E8187" s="61">
        <v>701922</v>
      </c>
      <c r="F8187" s="68">
        <v>0.18886174999999999</v>
      </c>
      <c r="G8187" s="292">
        <v>0.17548050000000001</v>
      </c>
      <c r="H8187" s="68">
        <v>0.20145253333333332</v>
      </c>
      <c r="I8187" s="68">
        <v>0.18717919999999999</v>
      </c>
      <c r="T8187" s="91"/>
      <c r="U8187" s="91"/>
      <c r="AA8187" s="91"/>
      <c r="AB8187" s="91"/>
      <c r="AC8187" s="91"/>
      <c r="AD8187" s="91"/>
      <c r="AE8187" s="91"/>
      <c r="AF8187" s="91"/>
    </row>
    <row r="8188" spans="1:32" x14ac:dyDescent="0.3">
      <c r="A8188" s="65">
        <v>0</v>
      </c>
      <c r="B8188" s="10">
        <v>8185</v>
      </c>
      <c r="C8188" s="71">
        <v>0.81850000000000001</v>
      </c>
      <c r="D8188" s="74">
        <v>755447</v>
      </c>
      <c r="E8188" s="61">
        <v>701922</v>
      </c>
      <c r="F8188" s="68">
        <v>0.18886174999999999</v>
      </c>
      <c r="G8188" s="292">
        <v>0.17548050000000001</v>
      </c>
      <c r="H8188" s="68">
        <v>0.20145253333333332</v>
      </c>
      <c r="I8188" s="68">
        <v>0.18717919999999999</v>
      </c>
      <c r="T8188" s="91"/>
      <c r="U8188" s="91"/>
      <c r="AA8188" s="91"/>
      <c r="AB8188" s="91"/>
      <c r="AC8188" s="91"/>
      <c r="AD8188" s="91"/>
      <c r="AE8188" s="91"/>
      <c r="AF8188" s="91"/>
    </row>
    <row r="8189" spans="1:32" x14ac:dyDescent="0.3">
      <c r="A8189" s="65">
        <v>0</v>
      </c>
      <c r="B8189" s="10">
        <v>8186</v>
      </c>
      <c r="C8189" s="71">
        <v>0.81859999999999999</v>
      </c>
      <c r="D8189" s="74">
        <v>755447</v>
      </c>
      <c r="E8189" s="61">
        <v>701922</v>
      </c>
      <c r="F8189" s="68">
        <v>0.18886174999999999</v>
      </c>
      <c r="G8189" s="292">
        <v>0.17548050000000001</v>
      </c>
      <c r="H8189" s="68">
        <v>0.20145253333333332</v>
      </c>
      <c r="I8189" s="68">
        <v>0.18717919999999999</v>
      </c>
      <c r="T8189" s="91"/>
      <c r="U8189" s="91"/>
      <c r="AA8189" s="91"/>
      <c r="AB8189" s="91"/>
      <c r="AC8189" s="91"/>
      <c r="AD8189" s="91"/>
      <c r="AE8189" s="91"/>
      <c r="AF8189" s="91"/>
    </row>
    <row r="8190" spans="1:32" x14ac:dyDescent="0.3">
      <c r="A8190" s="65">
        <v>0</v>
      </c>
      <c r="B8190" s="10">
        <v>8187</v>
      </c>
      <c r="C8190" s="71">
        <v>0.81869999999999998</v>
      </c>
      <c r="D8190" s="74">
        <v>755447</v>
      </c>
      <c r="E8190" s="61">
        <v>701922</v>
      </c>
      <c r="F8190" s="68">
        <v>0.18886174999999999</v>
      </c>
      <c r="G8190" s="292">
        <v>0.17548050000000001</v>
      </c>
      <c r="H8190" s="68">
        <v>0.20145253333333332</v>
      </c>
      <c r="I8190" s="68">
        <v>0.18717919999999999</v>
      </c>
      <c r="T8190" s="91"/>
      <c r="U8190" s="91"/>
      <c r="AA8190" s="91"/>
      <c r="AB8190" s="91"/>
      <c r="AC8190" s="91"/>
      <c r="AD8190" s="91"/>
      <c r="AE8190" s="91"/>
      <c r="AF8190" s="91"/>
    </row>
    <row r="8191" spans="1:32" x14ac:dyDescent="0.3">
      <c r="A8191" s="65">
        <v>0</v>
      </c>
      <c r="B8191" s="10">
        <v>8188</v>
      </c>
      <c r="C8191" s="71">
        <v>0.81879999999999997</v>
      </c>
      <c r="D8191" s="74">
        <v>755447</v>
      </c>
      <c r="E8191" s="61">
        <v>701922</v>
      </c>
      <c r="F8191" s="68">
        <v>0.18886174999999999</v>
      </c>
      <c r="G8191" s="292">
        <v>0.17548050000000001</v>
      </c>
      <c r="H8191" s="68">
        <v>0.20145253333333332</v>
      </c>
      <c r="I8191" s="68">
        <v>0.18717919999999999</v>
      </c>
      <c r="T8191" s="91"/>
      <c r="U8191" s="91"/>
      <c r="AA8191" s="91"/>
      <c r="AB8191" s="91"/>
      <c r="AC8191" s="91"/>
      <c r="AD8191" s="91"/>
      <c r="AE8191" s="91"/>
      <c r="AF8191" s="91"/>
    </row>
    <row r="8192" spans="1:32" x14ac:dyDescent="0.3">
      <c r="A8192" s="65">
        <v>0</v>
      </c>
      <c r="B8192" s="10">
        <v>8189</v>
      </c>
      <c r="C8192" s="71">
        <v>0.81889999999999996</v>
      </c>
      <c r="D8192" s="74">
        <v>755447</v>
      </c>
      <c r="E8192" s="61">
        <v>701922</v>
      </c>
      <c r="F8192" s="68">
        <v>0.18886174999999999</v>
      </c>
      <c r="G8192" s="292">
        <v>0.17548050000000001</v>
      </c>
      <c r="H8192" s="68">
        <v>0.20145253333333332</v>
      </c>
      <c r="I8192" s="68">
        <v>0.18717919999999999</v>
      </c>
      <c r="T8192" s="91"/>
      <c r="U8192" s="91"/>
      <c r="AA8192" s="91"/>
      <c r="AB8192" s="91"/>
      <c r="AC8192" s="91"/>
      <c r="AD8192" s="91"/>
      <c r="AE8192" s="91"/>
      <c r="AF8192" s="91"/>
    </row>
    <row r="8193" spans="1:32" x14ac:dyDescent="0.3">
      <c r="A8193" s="65">
        <v>0</v>
      </c>
      <c r="B8193" s="10">
        <v>8190</v>
      </c>
      <c r="C8193" s="71">
        <v>0.81899999999999995</v>
      </c>
      <c r="D8193" s="74">
        <v>755447</v>
      </c>
      <c r="E8193" s="61">
        <v>701922</v>
      </c>
      <c r="F8193" s="68">
        <v>0.18886174999999999</v>
      </c>
      <c r="G8193" s="292">
        <v>0.17548050000000001</v>
      </c>
      <c r="H8193" s="68">
        <v>0.20145253333333332</v>
      </c>
      <c r="I8193" s="68">
        <v>0.18717919999999999</v>
      </c>
      <c r="T8193" s="91"/>
      <c r="U8193" s="91"/>
      <c r="AA8193" s="91"/>
      <c r="AB8193" s="91"/>
      <c r="AC8193" s="91"/>
      <c r="AD8193" s="91"/>
      <c r="AE8193" s="91"/>
      <c r="AF8193" s="91"/>
    </row>
    <row r="8194" spans="1:32" x14ac:dyDescent="0.3">
      <c r="A8194" s="65">
        <v>0</v>
      </c>
      <c r="B8194" s="10">
        <v>8191</v>
      </c>
      <c r="C8194" s="71">
        <v>0.81910000000000005</v>
      </c>
      <c r="D8194" s="74">
        <v>755447</v>
      </c>
      <c r="E8194" s="61">
        <v>701922</v>
      </c>
      <c r="F8194" s="68">
        <v>0.18886174999999999</v>
      </c>
      <c r="G8194" s="292">
        <v>0.17548050000000001</v>
      </c>
      <c r="H8194" s="68">
        <v>0.20145253333333332</v>
      </c>
      <c r="I8194" s="68">
        <v>0.18717919999999999</v>
      </c>
      <c r="T8194" s="91"/>
      <c r="U8194" s="91"/>
      <c r="AA8194" s="91"/>
      <c r="AB8194" s="91"/>
      <c r="AC8194" s="91"/>
      <c r="AD8194" s="91"/>
      <c r="AE8194" s="91"/>
      <c r="AF8194" s="91"/>
    </row>
    <row r="8195" spans="1:32" x14ac:dyDescent="0.3">
      <c r="A8195" s="65">
        <v>0</v>
      </c>
      <c r="B8195" s="10">
        <v>8192</v>
      </c>
      <c r="C8195" s="71">
        <v>0.81920000000000004</v>
      </c>
      <c r="D8195" s="74">
        <v>755447</v>
      </c>
      <c r="E8195" s="61">
        <v>701922</v>
      </c>
      <c r="F8195" s="68">
        <v>0.18886174999999999</v>
      </c>
      <c r="G8195" s="292">
        <v>0.17548050000000001</v>
      </c>
      <c r="H8195" s="68">
        <v>0.20145253333333332</v>
      </c>
      <c r="I8195" s="68">
        <v>0.18717919999999999</v>
      </c>
      <c r="T8195" s="91"/>
      <c r="U8195" s="91"/>
      <c r="AA8195" s="91"/>
      <c r="AB8195" s="91"/>
      <c r="AC8195" s="91"/>
      <c r="AD8195" s="91"/>
      <c r="AE8195" s="91"/>
      <c r="AF8195" s="91"/>
    </row>
    <row r="8196" spans="1:32" x14ac:dyDescent="0.3">
      <c r="A8196" s="65">
        <v>0</v>
      </c>
      <c r="B8196" s="10">
        <v>8193</v>
      </c>
      <c r="C8196" s="71">
        <v>0.81930000000000003</v>
      </c>
      <c r="D8196" s="74">
        <v>755447</v>
      </c>
      <c r="E8196" s="61">
        <v>701922</v>
      </c>
      <c r="F8196" s="68">
        <v>0.18886174999999999</v>
      </c>
      <c r="G8196" s="292">
        <v>0.17548050000000001</v>
      </c>
      <c r="H8196" s="68">
        <v>0.20145253333333332</v>
      </c>
      <c r="I8196" s="68">
        <v>0.18717919999999999</v>
      </c>
      <c r="T8196" s="91"/>
      <c r="U8196" s="91"/>
      <c r="AA8196" s="91"/>
      <c r="AB8196" s="91"/>
      <c r="AC8196" s="91"/>
      <c r="AD8196" s="91"/>
      <c r="AE8196" s="91"/>
      <c r="AF8196" s="91"/>
    </row>
    <row r="8197" spans="1:32" x14ac:dyDescent="0.3">
      <c r="A8197" s="65">
        <v>0</v>
      </c>
      <c r="B8197" s="10">
        <v>8194</v>
      </c>
      <c r="C8197" s="71">
        <v>0.81940000000000002</v>
      </c>
      <c r="D8197" s="74">
        <v>755447</v>
      </c>
      <c r="E8197" s="61">
        <v>701922</v>
      </c>
      <c r="F8197" s="68">
        <v>0.18886174999999999</v>
      </c>
      <c r="G8197" s="292">
        <v>0.17548050000000001</v>
      </c>
      <c r="H8197" s="68">
        <v>0.20145253333333332</v>
      </c>
      <c r="I8197" s="68">
        <v>0.18717919999999999</v>
      </c>
      <c r="T8197" s="91"/>
      <c r="U8197" s="91"/>
      <c r="AA8197" s="91"/>
      <c r="AB8197" s="91"/>
      <c r="AC8197" s="91"/>
      <c r="AD8197" s="91"/>
      <c r="AE8197" s="91"/>
      <c r="AF8197" s="91"/>
    </row>
    <row r="8198" spans="1:32" x14ac:dyDescent="0.3">
      <c r="A8198" s="65">
        <v>0</v>
      </c>
      <c r="B8198" s="10">
        <v>8195</v>
      </c>
      <c r="C8198" s="71">
        <v>0.81950000000000001</v>
      </c>
      <c r="D8198" s="74">
        <v>755447</v>
      </c>
      <c r="E8198" s="61">
        <v>701922</v>
      </c>
      <c r="F8198" s="68">
        <v>0.18886174999999999</v>
      </c>
      <c r="G8198" s="292">
        <v>0.17548050000000001</v>
      </c>
      <c r="H8198" s="68">
        <v>0.20145253333333332</v>
      </c>
      <c r="I8198" s="68">
        <v>0.18717919999999999</v>
      </c>
      <c r="T8198" s="91"/>
      <c r="U8198" s="91"/>
      <c r="AA8198" s="91"/>
      <c r="AB8198" s="91"/>
      <c r="AC8198" s="91"/>
      <c r="AD8198" s="91"/>
      <c r="AE8198" s="91"/>
      <c r="AF8198" s="91"/>
    </row>
    <row r="8199" spans="1:32" x14ac:dyDescent="0.3">
      <c r="A8199" s="65">
        <v>0</v>
      </c>
      <c r="B8199" s="10">
        <v>8196</v>
      </c>
      <c r="C8199" s="71">
        <v>0.8196</v>
      </c>
      <c r="D8199" s="74">
        <v>755447</v>
      </c>
      <c r="E8199" s="61">
        <v>701922</v>
      </c>
      <c r="F8199" s="68">
        <v>0.18886174999999999</v>
      </c>
      <c r="G8199" s="292">
        <v>0.17548050000000001</v>
      </c>
      <c r="H8199" s="68">
        <v>0.20145253333333332</v>
      </c>
      <c r="I8199" s="68">
        <v>0.18717919999999999</v>
      </c>
      <c r="T8199" s="91"/>
      <c r="U8199" s="91"/>
      <c r="AA8199" s="91"/>
      <c r="AB8199" s="91"/>
      <c r="AC8199" s="91"/>
      <c r="AD8199" s="91"/>
      <c r="AE8199" s="91"/>
      <c r="AF8199" s="91"/>
    </row>
    <row r="8200" spans="1:32" x14ac:dyDescent="0.3">
      <c r="A8200" s="65">
        <v>0</v>
      </c>
      <c r="B8200" s="10">
        <v>8197</v>
      </c>
      <c r="C8200" s="71">
        <v>0.81969999999999998</v>
      </c>
      <c r="D8200" s="74">
        <v>755447</v>
      </c>
      <c r="E8200" s="61">
        <v>701922</v>
      </c>
      <c r="F8200" s="68">
        <v>0.18886174999999999</v>
      </c>
      <c r="G8200" s="292">
        <v>0.17548050000000001</v>
      </c>
      <c r="H8200" s="68">
        <v>0.20145253333333332</v>
      </c>
      <c r="I8200" s="68">
        <v>0.18717919999999999</v>
      </c>
      <c r="T8200" s="91"/>
      <c r="U8200" s="91"/>
      <c r="AA8200" s="91"/>
      <c r="AB8200" s="91"/>
      <c r="AC8200" s="91"/>
      <c r="AD8200" s="91"/>
      <c r="AE8200" s="91"/>
      <c r="AF8200" s="91"/>
    </row>
    <row r="8201" spans="1:32" x14ac:dyDescent="0.3">
      <c r="A8201" s="65">
        <v>0</v>
      </c>
      <c r="B8201" s="10">
        <v>8198</v>
      </c>
      <c r="C8201" s="71">
        <v>0.81979999999999997</v>
      </c>
      <c r="D8201" s="74">
        <v>755447</v>
      </c>
      <c r="E8201" s="61">
        <v>701922</v>
      </c>
      <c r="F8201" s="68">
        <v>0.18886174999999999</v>
      </c>
      <c r="G8201" s="292">
        <v>0.17548050000000001</v>
      </c>
      <c r="H8201" s="68">
        <v>0.20145253333333332</v>
      </c>
      <c r="I8201" s="68">
        <v>0.18717919999999999</v>
      </c>
      <c r="T8201" s="91"/>
      <c r="U8201" s="91"/>
      <c r="AA8201" s="91"/>
      <c r="AB8201" s="91"/>
      <c r="AC8201" s="91"/>
      <c r="AD8201" s="91"/>
      <c r="AE8201" s="91"/>
      <c r="AF8201" s="91"/>
    </row>
    <row r="8202" spans="1:32" x14ac:dyDescent="0.3">
      <c r="A8202" s="65">
        <v>0</v>
      </c>
      <c r="B8202" s="10">
        <v>8199</v>
      </c>
      <c r="C8202" s="71">
        <v>0.81989999999999996</v>
      </c>
      <c r="D8202" s="74">
        <v>755447</v>
      </c>
      <c r="E8202" s="61">
        <v>701922</v>
      </c>
      <c r="F8202" s="68">
        <v>0.18886174999999999</v>
      </c>
      <c r="G8202" s="292">
        <v>0.17548050000000001</v>
      </c>
      <c r="H8202" s="68">
        <v>0.20145253333333332</v>
      </c>
      <c r="I8202" s="68">
        <v>0.18717919999999999</v>
      </c>
      <c r="T8202" s="91"/>
      <c r="U8202" s="91"/>
      <c r="AA8202" s="91"/>
      <c r="AB8202" s="91"/>
      <c r="AC8202" s="91"/>
      <c r="AD8202" s="91"/>
      <c r="AE8202" s="91"/>
      <c r="AF8202" s="91"/>
    </row>
    <row r="8203" spans="1:32" x14ac:dyDescent="0.3">
      <c r="A8203" s="65">
        <v>0</v>
      </c>
      <c r="B8203" s="10">
        <v>8200</v>
      </c>
      <c r="C8203" s="71">
        <v>0.82</v>
      </c>
      <c r="D8203" s="74">
        <v>755447</v>
      </c>
      <c r="E8203" s="61">
        <v>701922</v>
      </c>
      <c r="F8203" s="68">
        <v>0.18886174999999999</v>
      </c>
      <c r="G8203" s="292">
        <v>0.17548050000000001</v>
      </c>
      <c r="H8203" s="68">
        <v>0.20145253333333332</v>
      </c>
      <c r="I8203" s="68">
        <v>0.18717919999999999</v>
      </c>
      <c r="T8203" s="91"/>
      <c r="U8203" s="91"/>
      <c r="AA8203" s="91"/>
      <c r="AB8203" s="91"/>
      <c r="AC8203" s="91"/>
      <c r="AD8203" s="91"/>
      <c r="AE8203" s="91"/>
      <c r="AF8203" s="91"/>
    </row>
    <row r="8204" spans="1:32" x14ac:dyDescent="0.3">
      <c r="A8204" s="65">
        <v>0</v>
      </c>
      <c r="B8204" s="10">
        <v>8201</v>
      </c>
      <c r="C8204" s="71">
        <v>0.82010000000000005</v>
      </c>
      <c r="D8204" s="74">
        <v>755447</v>
      </c>
      <c r="E8204" s="61">
        <v>701922</v>
      </c>
      <c r="F8204" s="68">
        <v>0.18886174999999999</v>
      </c>
      <c r="G8204" s="292">
        <v>0.17548050000000001</v>
      </c>
      <c r="H8204" s="68">
        <v>0.20145253333333332</v>
      </c>
      <c r="I8204" s="68">
        <v>0.18717919999999999</v>
      </c>
      <c r="T8204" s="91"/>
      <c r="U8204" s="91"/>
      <c r="AA8204" s="91"/>
      <c r="AB8204" s="91"/>
      <c r="AC8204" s="91"/>
      <c r="AD8204" s="91"/>
      <c r="AE8204" s="91"/>
      <c r="AF8204" s="91"/>
    </row>
    <row r="8205" spans="1:32" x14ac:dyDescent="0.3">
      <c r="A8205" s="65">
        <v>0</v>
      </c>
      <c r="B8205" s="10">
        <v>8202</v>
      </c>
      <c r="C8205" s="71">
        <v>0.82020000000000004</v>
      </c>
      <c r="D8205" s="74">
        <v>755447</v>
      </c>
      <c r="E8205" s="61">
        <v>701922</v>
      </c>
      <c r="F8205" s="68">
        <v>0.18886174999999999</v>
      </c>
      <c r="G8205" s="292">
        <v>0.17548050000000001</v>
      </c>
      <c r="H8205" s="68">
        <v>0.20145253333333332</v>
      </c>
      <c r="I8205" s="68">
        <v>0.18717919999999999</v>
      </c>
      <c r="T8205" s="91"/>
      <c r="U8205" s="91"/>
      <c r="AA8205" s="91"/>
      <c r="AB8205" s="91"/>
      <c r="AC8205" s="91"/>
      <c r="AD8205" s="91"/>
      <c r="AE8205" s="91"/>
      <c r="AF8205" s="91"/>
    </row>
    <row r="8206" spans="1:32" x14ac:dyDescent="0.3">
      <c r="A8206" s="65">
        <v>0</v>
      </c>
      <c r="B8206" s="10">
        <v>8203</v>
      </c>
      <c r="C8206" s="71">
        <v>0.82030000000000003</v>
      </c>
      <c r="D8206" s="74">
        <v>755447</v>
      </c>
      <c r="E8206" s="61">
        <v>701922</v>
      </c>
      <c r="F8206" s="68">
        <v>0.18886174999999999</v>
      </c>
      <c r="G8206" s="292">
        <v>0.17548050000000001</v>
      </c>
      <c r="H8206" s="68">
        <v>0.20145253333333332</v>
      </c>
      <c r="I8206" s="68">
        <v>0.18717919999999999</v>
      </c>
      <c r="T8206" s="91"/>
      <c r="U8206" s="91"/>
      <c r="AA8206" s="91"/>
      <c r="AB8206" s="91"/>
      <c r="AC8206" s="91"/>
      <c r="AD8206" s="91"/>
      <c r="AE8206" s="91"/>
      <c r="AF8206" s="91"/>
    </row>
    <row r="8207" spans="1:32" x14ac:dyDescent="0.3">
      <c r="A8207" s="65">
        <v>0</v>
      </c>
      <c r="B8207" s="10">
        <v>8204</v>
      </c>
      <c r="C8207" s="71">
        <v>0.82040000000000002</v>
      </c>
      <c r="D8207" s="74">
        <v>755447</v>
      </c>
      <c r="E8207" s="61">
        <v>701922</v>
      </c>
      <c r="F8207" s="68">
        <v>0.18886174999999999</v>
      </c>
      <c r="G8207" s="292">
        <v>0.17548050000000001</v>
      </c>
      <c r="H8207" s="68">
        <v>0.20145253333333332</v>
      </c>
      <c r="I8207" s="68">
        <v>0.18717919999999999</v>
      </c>
      <c r="T8207" s="91"/>
      <c r="U8207" s="91"/>
      <c r="AA8207" s="91"/>
      <c r="AB8207" s="91"/>
      <c r="AC8207" s="91"/>
      <c r="AD8207" s="91"/>
      <c r="AE8207" s="91"/>
      <c r="AF8207" s="91"/>
    </row>
    <row r="8208" spans="1:32" x14ac:dyDescent="0.3">
      <c r="A8208" s="65">
        <v>0</v>
      </c>
      <c r="B8208" s="10">
        <v>8205</v>
      </c>
      <c r="C8208" s="71">
        <v>0.82050000000000001</v>
      </c>
      <c r="D8208" s="74">
        <v>755447</v>
      </c>
      <c r="E8208" s="61">
        <v>701922</v>
      </c>
      <c r="F8208" s="68">
        <v>0.18886174999999999</v>
      </c>
      <c r="G8208" s="292">
        <v>0.17548050000000001</v>
      </c>
      <c r="H8208" s="68">
        <v>0.20145253333333332</v>
      </c>
      <c r="I8208" s="68">
        <v>0.18717919999999999</v>
      </c>
      <c r="T8208" s="91"/>
      <c r="U8208" s="91"/>
      <c r="AA8208" s="91"/>
      <c r="AB8208" s="91"/>
      <c r="AC8208" s="91"/>
      <c r="AD8208" s="91"/>
      <c r="AE8208" s="91"/>
      <c r="AF8208" s="91"/>
    </row>
    <row r="8209" spans="1:32" x14ac:dyDescent="0.3">
      <c r="A8209" s="65">
        <v>0</v>
      </c>
      <c r="B8209" s="10">
        <v>8206</v>
      </c>
      <c r="C8209" s="71">
        <v>0.8206</v>
      </c>
      <c r="D8209" s="74">
        <v>755447</v>
      </c>
      <c r="E8209" s="61">
        <v>701922</v>
      </c>
      <c r="F8209" s="68">
        <v>0.18886174999999999</v>
      </c>
      <c r="G8209" s="292">
        <v>0.17548050000000001</v>
      </c>
      <c r="H8209" s="68">
        <v>0.20145253333333332</v>
      </c>
      <c r="I8209" s="68">
        <v>0.18717919999999999</v>
      </c>
      <c r="T8209" s="91"/>
      <c r="U8209" s="91"/>
      <c r="AA8209" s="91"/>
      <c r="AB8209" s="91"/>
      <c r="AC8209" s="91"/>
      <c r="AD8209" s="91"/>
      <c r="AE8209" s="91"/>
      <c r="AF8209" s="91"/>
    </row>
    <row r="8210" spans="1:32" x14ac:dyDescent="0.3">
      <c r="A8210" s="65">
        <v>0</v>
      </c>
      <c r="B8210" s="10">
        <v>8207</v>
      </c>
      <c r="C8210" s="71">
        <v>0.82069999999999999</v>
      </c>
      <c r="D8210" s="74">
        <v>755447</v>
      </c>
      <c r="E8210" s="61">
        <v>701922</v>
      </c>
      <c r="F8210" s="68">
        <v>0.18886174999999999</v>
      </c>
      <c r="G8210" s="292">
        <v>0.17548050000000001</v>
      </c>
      <c r="H8210" s="68">
        <v>0.20145253333333332</v>
      </c>
      <c r="I8210" s="68">
        <v>0.18717919999999999</v>
      </c>
      <c r="T8210" s="91"/>
      <c r="U8210" s="91"/>
      <c r="AA8210" s="91"/>
      <c r="AB8210" s="91"/>
      <c r="AC8210" s="91"/>
      <c r="AD8210" s="91"/>
      <c r="AE8210" s="91"/>
      <c r="AF8210" s="91"/>
    </row>
    <row r="8211" spans="1:32" x14ac:dyDescent="0.3">
      <c r="A8211" s="65">
        <v>0</v>
      </c>
      <c r="B8211" s="10">
        <v>8208</v>
      </c>
      <c r="C8211" s="71">
        <v>0.82079999999999997</v>
      </c>
      <c r="D8211" s="74">
        <v>755447</v>
      </c>
      <c r="E8211" s="61">
        <v>701922</v>
      </c>
      <c r="F8211" s="68">
        <v>0.18886174999999999</v>
      </c>
      <c r="G8211" s="292">
        <v>0.17548050000000001</v>
      </c>
      <c r="H8211" s="68">
        <v>0.20145253333333332</v>
      </c>
      <c r="I8211" s="68">
        <v>0.18717919999999999</v>
      </c>
      <c r="T8211" s="91"/>
      <c r="U8211" s="91"/>
      <c r="AA8211" s="91"/>
      <c r="AB8211" s="91"/>
      <c r="AC8211" s="91"/>
      <c r="AD8211" s="91"/>
      <c r="AE8211" s="91"/>
      <c r="AF8211" s="91"/>
    </row>
    <row r="8212" spans="1:32" x14ac:dyDescent="0.3">
      <c r="A8212" s="65">
        <v>0</v>
      </c>
      <c r="B8212" s="10">
        <v>8209</v>
      </c>
      <c r="C8212" s="71">
        <v>0.82089999999999996</v>
      </c>
      <c r="D8212" s="74">
        <v>755447</v>
      </c>
      <c r="E8212" s="61">
        <v>701922</v>
      </c>
      <c r="F8212" s="68">
        <v>0.18886174999999999</v>
      </c>
      <c r="G8212" s="292">
        <v>0.17548050000000001</v>
      </c>
      <c r="H8212" s="68">
        <v>0.20145253333333332</v>
      </c>
      <c r="I8212" s="68">
        <v>0.18717919999999999</v>
      </c>
      <c r="T8212" s="91"/>
      <c r="U8212" s="91"/>
      <c r="AA8212" s="91"/>
      <c r="AB8212" s="91"/>
      <c r="AC8212" s="91"/>
      <c r="AD8212" s="91"/>
      <c r="AE8212" s="91"/>
      <c r="AF8212" s="91"/>
    </row>
    <row r="8213" spans="1:32" x14ac:dyDescent="0.3">
      <c r="A8213" s="65">
        <v>0</v>
      </c>
      <c r="B8213" s="10">
        <v>8210</v>
      </c>
      <c r="C8213" s="71">
        <v>0.82099999999999995</v>
      </c>
      <c r="D8213" s="74">
        <v>755447</v>
      </c>
      <c r="E8213" s="61">
        <v>701922</v>
      </c>
      <c r="F8213" s="68">
        <v>0.18886174999999999</v>
      </c>
      <c r="G8213" s="292">
        <v>0.17548050000000001</v>
      </c>
      <c r="H8213" s="68">
        <v>0.20145253333333332</v>
      </c>
      <c r="I8213" s="68">
        <v>0.18717919999999999</v>
      </c>
      <c r="T8213" s="91"/>
      <c r="U8213" s="91"/>
      <c r="AA8213" s="91"/>
      <c r="AB8213" s="91"/>
      <c r="AC8213" s="91"/>
      <c r="AD8213" s="91"/>
      <c r="AE8213" s="91"/>
      <c r="AF8213" s="91"/>
    </row>
    <row r="8214" spans="1:32" x14ac:dyDescent="0.3">
      <c r="A8214" s="65">
        <v>0</v>
      </c>
      <c r="B8214" s="10">
        <v>8211</v>
      </c>
      <c r="C8214" s="71">
        <v>0.82110000000000005</v>
      </c>
      <c r="D8214" s="74">
        <v>755447</v>
      </c>
      <c r="E8214" s="61">
        <v>701922</v>
      </c>
      <c r="F8214" s="68">
        <v>0.18886174999999999</v>
      </c>
      <c r="G8214" s="292">
        <v>0.17548050000000001</v>
      </c>
      <c r="H8214" s="68">
        <v>0.20145253333333332</v>
      </c>
      <c r="I8214" s="68">
        <v>0.18717919999999999</v>
      </c>
      <c r="T8214" s="91"/>
      <c r="U8214" s="91"/>
      <c r="AA8214" s="91"/>
      <c r="AB8214" s="91"/>
      <c r="AC8214" s="91"/>
      <c r="AD8214" s="91"/>
      <c r="AE8214" s="91"/>
      <c r="AF8214" s="91"/>
    </row>
    <row r="8215" spans="1:32" x14ac:dyDescent="0.3">
      <c r="A8215" s="65">
        <v>0</v>
      </c>
      <c r="B8215" s="10">
        <v>8212</v>
      </c>
      <c r="C8215" s="71">
        <v>0.82120000000000004</v>
      </c>
      <c r="D8215" s="74">
        <v>755447</v>
      </c>
      <c r="E8215" s="61">
        <v>701922</v>
      </c>
      <c r="F8215" s="68">
        <v>0.18886174999999999</v>
      </c>
      <c r="G8215" s="292">
        <v>0.17548050000000001</v>
      </c>
      <c r="H8215" s="68">
        <v>0.20145253333333332</v>
      </c>
      <c r="I8215" s="68">
        <v>0.18717919999999999</v>
      </c>
      <c r="T8215" s="91"/>
      <c r="U8215" s="91"/>
      <c r="AA8215" s="91"/>
      <c r="AB8215" s="91"/>
      <c r="AC8215" s="91"/>
      <c r="AD8215" s="91"/>
      <c r="AE8215" s="91"/>
      <c r="AF8215" s="91"/>
    </row>
    <row r="8216" spans="1:32" x14ac:dyDescent="0.3">
      <c r="A8216" s="65">
        <v>0</v>
      </c>
      <c r="B8216" s="10">
        <v>8213</v>
      </c>
      <c r="C8216" s="71">
        <v>0.82130000000000003</v>
      </c>
      <c r="D8216" s="74">
        <v>755447</v>
      </c>
      <c r="E8216" s="61">
        <v>701922</v>
      </c>
      <c r="F8216" s="68">
        <v>0.18886174999999999</v>
      </c>
      <c r="G8216" s="292">
        <v>0.17548050000000001</v>
      </c>
      <c r="H8216" s="68">
        <v>0.20145253333333332</v>
      </c>
      <c r="I8216" s="68">
        <v>0.18717919999999999</v>
      </c>
      <c r="T8216" s="91"/>
      <c r="U8216" s="91"/>
      <c r="AA8216" s="91"/>
      <c r="AB8216" s="91"/>
      <c r="AC8216" s="91"/>
      <c r="AD8216" s="91"/>
      <c r="AE8216" s="91"/>
      <c r="AF8216" s="91"/>
    </row>
    <row r="8217" spans="1:32" x14ac:dyDescent="0.3">
      <c r="A8217" s="65">
        <v>0</v>
      </c>
      <c r="B8217" s="10">
        <v>8214</v>
      </c>
      <c r="C8217" s="71">
        <v>0.82140000000000002</v>
      </c>
      <c r="D8217" s="74">
        <v>755447</v>
      </c>
      <c r="E8217" s="61">
        <v>701922</v>
      </c>
      <c r="F8217" s="68">
        <v>0.18886174999999999</v>
      </c>
      <c r="G8217" s="292">
        <v>0.17548050000000001</v>
      </c>
      <c r="H8217" s="68">
        <v>0.20145253333333332</v>
      </c>
      <c r="I8217" s="68">
        <v>0.18717919999999999</v>
      </c>
      <c r="T8217" s="91"/>
      <c r="U8217" s="91"/>
      <c r="AA8217" s="91"/>
      <c r="AB8217" s="91"/>
      <c r="AC8217" s="91"/>
      <c r="AD8217" s="91"/>
      <c r="AE8217" s="91"/>
      <c r="AF8217" s="91"/>
    </row>
    <row r="8218" spans="1:32" x14ac:dyDescent="0.3">
      <c r="A8218" s="65">
        <v>0</v>
      </c>
      <c r="B8218" s="10">
        <v>8215</v>
      </c>
      <c r="C8218" s="71">
        <v>0.82150000000000001</v>
      </c>
      <c r="D8218" s="74">
        <v>755447</v>
      </c>
      <c r="E8218" s="61">
        <v>701922</v>
      </c>
      <c r="F8218" s="68">
        <v>0.18886174999999999</v>
      </c>
      <c r="G8218" s="292">
        <v>0.17548050000000001</v>
      </c>
      <c r="H8218" s="68">
        <v>0.20145253333333332</v>
      </c>
      <c r="I8218" s="68">
        <v>0.18717919999999999</v>
      </c>
      <c r="T8218" s="91"/>
      <c r="U8218" s="91"/>
      <c r="AA8218" s="91"/>
      <c r="AB8218" s="91"/>
      <c r="AC8218" s="91"/>
      <c r="AD8218" s="91"/>
      <c r="AE8218" s="91"/>
      <c r="AF8218" s="91"/>
    </row>
    <row r="8219" spans="1:32" x14ac:dyDescent="0.3">
      <c r="A8219" s="65">
        <v>0</v>
      </c>
      <c r="B8219" s="10">
        <v>8216</v>
      </c>
      <c r="C8219" s="71">
        <v>0.8216</v>
      </c>
      <c r="D8219" s="74">
        <v>755447</v>
      </c>
      <c r="E8219" s="61">
        <v>701922</v>
      </c>
      <c r="F8219" s="68">
        <v>0.18886174999999999</v>
      </c>
      <c r="G8219" s="292">
        <v>0.17548050000000001</v>
      </c>
      <c r="H8219" s="68">
        <v>0.20145253333333332</v>
      </c>
      <c r="I8219" s="68">
        <v>0.18717919999999999</v>
      </c>
      <c r="T8219" s="91"/>
      <c r="U8219" s="91"/>
      <c r="AA8219" s="91"/>
      <c r="AB8219" s="91"/>
      <c r="AC8219" s="91"/>
      <c r="AD8219" s="91"/>
      <c r="AE8219" s="91"/>
      <c r="AF8219" s="91"/>
    </row>
    <row r="8220" spans="1:32" x14ac:dyDescent="0.3">
      <c r="A8220" s="65">
        <v>0</v>
      </c>
      <c r="B8220" s="10">
        <v>8217</v>
      </c>
      <c r="C8220" s="71">
        <v>0.82169999999999999</v>
      </c>
      <c r="D8220" s="74">
        <v>755447</v>
      </c>
      <c r="E8220" s="61">
        <v>701922</v>
      </c>
      <c r="F8220" s="68">
        <v>0.18886174999999999</v>
      </c>
      <c r="G8220" s="292">
        <v>0.17548050000000001</v>
      </c>
      <c r="H8220" s="68">
        <v>0.20145253333333332</v>
      </c>
      <c r="I8220" s="68">
        <v>0.18717919999999999</v>
      </c>
      <c r="T8220" s="91"/>
      <c r="U8220" s="91"/>
      <c r="AA8220" s="91"/>
      <c r="AB8220" s="91"/>
      <c r="AC8220" s="91"/>
      <c r="AD8220" s="91"/>
      <c r="AE8220" s="91"/>
      <c r="AF8220" s="91"/>
    </row>
    <row r="8221" spans="1:32" x14ac:dyDescent="0.3">
      <c r="A8221" s="65">
        <v>0</v>
      </c>
      <c r="B8221" s="10">
        <v>8218</v>
      </c>
      <c r="C8221" s="71">
        <v>0.82179999999999997</v>
      </c>
      <c r="D8221" s="74">
        <v>755447</v>
      </c>
      <c r="E8221" s="61">
        <v>701922</v>
      </c>
      <c r="F8221" s="68">
        <v>0.18886174999999999</v>
      </c>
      <c r="G8221" s="292">
        <v>0.17548050000000001</v>
      </c>
      <c r="H8221" s="68">
        <v>0.20145253333333332</v>
      </c>
      <c r="I8221" s="68">
        <v>0.18717919999999999</v>
      </c>
      <c r="T8221" s="91"/>
      <c r="U8221" s="91"/>
      <c r="AA8221" s="91"/>
      <c r="AB8221" s="91"/>
      <c r="AC8221" s="91"/>
      <c r="AD8221" s="91"/>
      <c r="AE8221" s="91"/>
      <c r="AF8221" s="91"/>
    </row>
    <row r="8222" spans="1:32" x14ac:dyDescent="0.3">
      <c r="A8222" s="65">
        <v>0</v>
      </c>
      <c r="B8222" s="10">
        <v>8219</v>
      </c>
      <c r="C8222" s="71">
        <v>0.82189999999999996</v>
      </c>
      <c r="D8222" s="74">
        <v>755447</v>
      </c>
      <c r="E8222" s="61">
        <v>701922</v>
      </c>
      <c r="F8222" s="68">
        <v>0.18886174999999999</v>
      </c>
      <c r="G8222" s="292">
        <v>0.17548050000000001</v>
      </c>
      <c r="H8222" s="68">
        <v>0.20145253333333332</v>
      </c>
      <c r="I8222" s="68">
        <v>0.18717919999999999</v>
      </c>
      <c r="T8222" s="91"/>
      <c r="U8222" s="91"/>
      <c r="AA8222" s="91"/>
      <c r="AB8222" s="91"/>
      <c r="AC8222" s="91"/>
      <c r="AD8222" s="91"/>
      <c r="AE8222" s="91"/>
      <c r="AF8222" s="91"/>
    </row>
    <row r="8223" spans="1:32" x14ac:dyDescent="0.3">
      <c r="A8223" s="65">
        <v>0</v>
      </c>
      <c r="B8223" s="10">
        <v>8220</v>
      </c>
      <c r="C8223" s="71">
        <v>0.82199999999999995</v>
      </c>
      <c r="D8223" s="74">
        <v>755447</v>
      </c>
      <c r="E8223" s="61">
        <v>701922</v>
      </c>
      <c r="F8223" s="68">
        <v>0.18886174999999999</v>
      </c>
      <c r="G8223" s="292">
        <v>0.17548050000000001</v>
      </c>
      <c r="H8223" s="68">
        <v>0.20145253333333332</v>
      </c>
      <c r="I8223" s="68">
        <v>0.18717919999999999</v>
      </c>
      <c r="T8223" s="91"/>
      <c r="U8223" s="91"/>
      <c r="AA8223" s="91"/>
      <c r="AB8223" s="91"/>
      <c r="AC8223" s="91"/>
      <c r="AD8223" s="91"/>
      <c r="AE8223" s="91"/>
      <c r="AF8223" s="91"/>
    </row>
    <row r="8224" spans="1:32" x14ac:dyDescent="0.3">
      <c r="A8224" s="65">
        <v>0</v>
      </c>
      <c r="B8224" s="10">
        <v>8221</v>
      </c>
      <c r="C8224" s="71">
        <v>0.82210000000000005</v>
      </c>
      <c r="D8224" s="74">
        <v>755447</v>
      </c>
      <c r="E8224" s="61">
        <v>701922</v>
      </c>
      <c r="F8224" s="68">
        <v>0.18886174999999999</v>
      </c>
      <c r="G8224" s="292">
        <v>0.17548050000000001</v>
      </c>
      <c r="H8224" s="68">
        <v>0.20145253333333332</v>
      </c>
      <c r="I8224" s="68">
        <v>0.18717919999999999</v>
      </c>
      <c r="T8224" s="91"/>
      <c r="U8224" s="91"/>
      <c r="AA8224" s="91"/>
      <c r="AB8224" s="91"/>
      <c r="AC8224" s="91"/>
      <c r="AD8224" s="91"/>
      <c r="AE8224" s="91"/>
      <c r="AF8224" s="91"/>
    </row>
    <row r="8225" spans="1:32" x14ac:dyDescent="0.3">
      <c r="A8225" s="65">
        <v>0</v>
      </c>
      <c r="B8225" s="10">
        <v>8222</v>
      </c>
      <c r="C8225" s="71">
        <v>0.82220000000000004</v>
      </c>
      <c r="D8225" s="74">
        <v>755447</v>
      </c>
      <c r="E8225" s="61">
        <v>701922</v>
      </c>
      <c r="F8225" s="68">
        <v>0.18886174999999999</v>
      </c>
      <c r="G8225" s="292">
        <v>0.17548050000000001</v>
      </c>
      <c r="H8225" s="68">
        <v>0.20145253333333332</v>
      </c>
      <c r="I8225" s="68">
        <v>0.18717919999999999</v>
      </c>
      <c r="T8225" s="91"/>
      <c r="U8225" s="91"/>
      <c r="AA8225" s="91"/>
      <c r="AB8225" s="91"/>
      <c r="AC8225" s="91"/>
      <c r="AD8225" s="91"/>
      <c r="AE8225" s="91"/>
      <c r="AF8225" s="91"/>
    </row>
    <row r="8226" spans="1:32" x14ac:dyDescent="0.3">
      <c r="A8226" s="65">
        <v>0</v>
      </c>
      <c r="B8226" s="10">
        <v>8223</v>
      </c>
      <c r="C8226" s="71">
        <v>0.82230000000000003</v>
      </c>
      <c r="D8226" s="74">
        <v>755447</v>
      </c>
      <c r="E8226" s="61">
        <v>701922</v>
      </c>
      <c r="F8226" s="68">
        <v>0.18886174999999999</v>
      </c>
      <c r="G8226" s="292">
        <v>0.17548050000000001</v>
      </c>
      <c r="H8226" s="68">
        <v>0.20145253333333332</v>
      </c>
      <c r="I8226" s="68">
        <v>0.18717919999999999</v>
      </c>
      <c r="T8226" s="91"/>
      <c r="U8226" s="91"/>
      <c r="AA8226" s="91"/>
      <c r="AB8226" s="91"/>
      <c r="AC8226" s="91"/>
      <c r="AD8226" s="91"/>
      <c r="AE8226" s="91"/>
      <c r="AF8226" s="91"/>
    </row>
    <row r="8227" spans="1:32" x14ac:dyDescent="0.3">
      <c r="A8227" s="65">
        <v>0</v>
      </c>
      <c r="B8227" s="10">
        <v>8224</v>
      </c>
      <c r="C8227" s="71">
        <v>0.82240000000000002</v>
      </c>
      <c r="D8227" s="74">
        <v>755447</v>
      </c>
      <c r="E8227" s="61">
        <v>701922</v>
      </c>
      <c r="F8227" s="68">
        <v>0.18886174999999999</v>
      </c>
      <c r="G8227" s="292">
        <v>0.17548050000000001</v>
      </c>
      <c r="H8227" s="68">
        <v>0.20145253333333332</v>
      </c>
      <c r="I8227" s="68">
        <v>0.18717919999999999</v>
      </c>
      <c r="T8227" s="91"/>
      <c r="U8227" s="91"/>
      <c r="AA8227" s="91"/>
      <c r="AB8227" s="91"/>
      <c r="AC8227" s="91"/>
      <c r="AD8227" s="91"/>
      <c r="AE8227" s="91"/>
      <c r="AF8227" s="91"/>
    </row>
    <row r="8228" spans="1:32" x14ac:dyDescent="0.3">
      <c r="A8228" s="65">
        <v>0</v>
      </c>
      <c r="B8228" s="10">
        <v>8225</v>
      </c>
      <c r="C8228" s="71">
        <v>0.82250000000000001</v>
      </c>
      <c r="D8228" s="74">
        <v>755447</v>
      </c>
      <c r="E8228" s="61">
        <v>701922</v>
      </c>
      <c r="F8228" s="68">
        <v>0.18886174999999999</v>
      </c>
      <c r="G8228" s="292">
        <v>0.17548050000000001</v>
      </c>
      <c r="H8228" s="68">
        <v>0.20145253333333332</v>
      </c>
      <c r="I8228" s="68">
        <v>0.18717919999999999</v>
      </c>
      <c r="T8228" s="91"/>
      <c r="U8228" s="91"/>
      <c r="AA8228" s="91"/>
      <c r="AB8228" s="91"/>
      <c r="AC8228" s="91"/>
      <c r="AD8228" s="91"/>
      <c r="AE8228" s="91"/>
      <c r="AF8228" s="91"/>
    </row>
    <row r="8229" spans="1:32" x14ac:dyDescent="0.3">
      <c r="A8229" s="65">
        <v>0</v>
      </c>
      <c r="B8229" s="10">
        <v>8226</v>
      </c>
      <c r="C8229" s="71">
        <v>0.8226</v>
      </c>
      <c r="D8229" s="74">
        <v>755447</v>
      </c>
      <c r="E8229" s="61">
        <v>701922</v>
      </c>
      <c r="F8229" s="68">
        <v>0.18886174999999999</v>
      </c>
      <c r="G8229" s="292">
        <v>0.17548050000000001</v>
      </c>
      <c r="H8229" s="68">
        <v>0.20145253333333332</v>
      </c>
      <c r="I8229" s="68">
        <v>0.18717919999999999</v>
      </c>
      <c r="T8229" s="91"/>
      <c r="U8229" s="91"/>
      <c r="AA8229" s="91"/>
      <c r="AB8229" s="91"/>
      <c r="AC8229" s="91"/>
      <c r="AD8229" s="91"/>
      <c r="AE8229" s="91"/>
      <c r="AF8229" s="91"/>
    </row>
    <row r="8230" spans="1:32" x14ac:dyDescent="0.3">
      <c r="A8230" s="65">
        <v>0</v>
      </c>
      <c r="B8230" s="10">
        <v>8227</v>
      </c>
      <c r="C8230" s="71">
        <v>0.82269999999999999</v>
      </c>
      <c r="D8230" s="74">
        <v>755447</v>
      </c>
      <c r="E8230" s="61">
        <v>701922</v>
      </c>
      <c r="F8230" s="68">
        <v>0.18886174999999999</v>
      </c>
      <c r="G8230" s="292">
        <v>0.17548050000000001</v>
      </c>
      <c r="H8230" s="68">
        <v>0.20145253333333332</v>
      </c>
      <c r="I8230" s="68">
        <v>0.18717919999999999</v>
      </c>
      <c r="T8230" s="91"/>
      <c r="U8230" s="91"/>
      <c r="AA8230" s="91"/>
      <c r="AB8230" s="91"/>
      <c r="AC8230" s="91"/>
      <c r="AD8230" s="91"/>
      <c r="AE8230" s="91"/>
      <c r="AF8230" s="91"/>
    </row>
    <row r="8231" spans="1:32" x14ac:dyDescent="0.3">
      <c r="A8231" s="65">
        <v>0</v>
      </c>
      <c r="B8231" s="10">
        <v>8228</v>
      </c>
      <c r="C8231" s="71">
        <v>0.82279999999999998</v>
      </c>
      <c r="D8231" s="74">
        <v>755447</v>
      </c>
      <c r="E8231" s="61">
        <v>701922</v>
      </c>
      <c r="F8231" s="68">
        <v>0.18886174999999999</v>
      </c>
      <c r="G8231" s="292">
        <v>0.17548050000000001</v>
      </c>
      <c r="H8231" s="68">
        <v>0.20145253333333332</v>
      </c>
      <c r="I8231" s="68">
        <v>0.18717919999999999</v>
      </c>
      <c r="T8231" s="91"/>
      <c r="U8231" s="91"/>
      <c r="AA8231" s="91"/>
      <c r="AB8231" s="91"/>
      <c r="AC8231" s="91"/>
      <c r="AD8231" s="91"/>
      <c r="AE8231" s="91"/>
      <c r="AF8231" s="91"/>
    </row>
    <row r="8232" spans="1:32" x14ac:dyDescent="0.3">
      <c r="A8232" s="65">
        <v>0</v>
      </c>
      <c r="B8232" s="10">
        <v>8229</v>
      </c>
      <c r="C8232" s="71">
        <v>0.82289999999999996</v>
      </c>
      <c r="D8232" s="74">
        <v>755447</v>
      </c>
      <c r="E8232" s="61">
        <v>701922</v>
      </c>
      <c r="F8232" s="68">
        <v>0.18886174999999999</v>
      </c>
      <c r="G8232" s="292">
        <v>0.17548050000000001</v>
      </c>
      <c r="H8232" s="68">
        <v>0.20145253333333332</v>
      </c>
      <c r="I8232" s="68">
        <v>0.18717919999999999</v>
      </c>
      <c r="T8232" s="91"/>
      <c r="U8232" s="91"/>
      <c r="AA8232" s="91"/>
      <c r="AB8232" s="91"/>
      <c r="AC8232" s="91"/>
      <c r="AD8232" s="91"/>
      <c r="AE8232" s="91"/>
      <c r="AF8232" s="91"/>
    </row>
    <row r="8233" spans="1:32" x14ac:dyDescent="0.3">
      <c r="A8233" s="65">
        <v>0</v>
      </c>
      <c r="B8233" s="10">
        <v>8230</v>
      </c>
      <c r="C8233" s="71">
        <v>0.82299999999999995</v>
      </c>
      <c r="D8233" s="74">
        <v>755447</v>
      </c>
      <c r="E8233" s="61">
        <v>701922</v>
      </c>
      <c r="F8233" s="68">
        <v>0.18886174999999999</v>
      </c>
      <c r="G8233" s="292">
        <v>0.17548050000000001</v>
      </c>
      <c r="H8233" s="68">
        <v>0.20145253333333332</v>
      </c>
      <c r="I8233" s="68">
        <v>0.18717919999999999</v>
      </c>
      <c r="T8233" s="91"/>
      <c r="U8233" s="91"/>
      <c r="AA8233" s="91"/>
      <c r="AB8233" s="91"/>
      <c r="AC8233" s="91"/>
      <c r="AD8233" s="91"/>
      <c r="AE8233" s="91"/>
      <c r="AF8233" s="91"/>
    </row>
    <row r="8234" spans="1:32" x14ac:dyDescent="0.3">
      <c r="A8234" s="65">
        <v>0</v>
      </c>
      <c r="B8234" s="10">
        <v>8231</v>
      </c>
      <c r="C8234" s="71">
        <v>0.82310000000000005</v>
      </c>
      <c r="D8234" s="74">
        <v>755447</v>
      </c>
      <c r="E8234" s="61">
        <v>701922</v>
      </c>
      <c r="F8234" s="68">
        <v>0.18886174999999999</v>
      </c>
      <c r="G8234" s="292">
        <v>0.17548050000000001</v>
      </c>
      <c r="H8234" s="68">
        <v>0.20145253333333332</v>
      </c>
      <c r="I8234" s="68">
        <v>0.18717919999999999</v>
      </c>
      <c r="T8234" s="91"/>
      <c r="U8234" s="91"/>
      <c r="AA8234" s="91"/>
      <c r="AB8234" s="91"/>
      <c r="AC8234" s="91"/>
      <c r="AD8234" s="91"/>
      <c r="AE8234" s="91"/>
      <c r="AF8234" s="91"/>
    </row>
    <row r="8235" spans="1:32" x14ac:dyDescent="0.3">
      <c r="A8235" s="65">
        <v>0</v>
      </c>
      <c r="B8235" s="10">
        <v>8232</v>
      </c>
      <c r="C8235" s="71">
        <v>0.82320000000000004</v>
      </c>
      <c r="D8235" s="74">
        <v>755447</v>
      </c>
      <c r="E8235" s="61">
        <v>701922</v>
      </c>
      <c r="F8235" s="68">
        <v>0.18886174999999999</v>
      </c>
      <c r="G8235" s="292">
        <v>0.17548050000000001</v>
      </c>
      <c r="H8235" s="68">
        <v>0.20145253333333332</v>
      </c>
      <c r="I8235" s="68">
        <v>0.18717919999999999</v>
      </c>
      <c r="T8235" s="91"/>
      <c r="U8235" s="91"/>
      <c r="AA8235" s="91"/>
      <c r="AB8235" s="91"/>
      <c r="AC8235" s="91"/>
      <c r="AD8235" s="91"/>
      <c r="AE8235" s="91"/>
      <c r="AF8235" s="91"/>
    </row>
    <row r="8236" spans="1:32" x14ac:dyDescent="0.3">
      <c r="A8236" s="65">
        <v>0</v>
      </c>
      <c r="B8236" s="10">
        <v>8233</v>
      </c>
      <c r="C8236" s="71">
        <v>0.82330000000000003</v>
      </c>
      <c r="D8236" s="74">
        <v>755447</v>
      </c>
      <c r="E8236" s="61">
        <v>701922</v>
      </c>
      <c r="F8236" s="68">
        <v>0.18886174999999999</v>
      </c>
      <c r="G8236" s="292">
        <v>0.17548050000000001</v>
      </c>
      <c r="H8236" s="68">
        <v>0.20145253333333332</v>
      </c>
      <c r="I8236" s="68">
        <v>0.18717919999999999</v>
      </c>
      <c r="T8236" s="91"/>
      <c r="U8236" s="91"/>
      <c r="AA8236" s="91"/>
      <c r="AB8236" s="91"/>
      <c r="AC8236" s="91"/>
      <c r="AD8236" s="91"/>
      <c r="AE8236" s="91"/>
      <c r="AF8236" s="91"/>
    </row>
    <row r="8237" spans="1:32" x14ac:dyDescent="0.3">
      <c r="A8237" s="65">
        <v>0</v>
      </c>
      <c r="B8237" s="10">
        <v>8234</v>
      </c>
      <c r="C8237" s="71">
        <v>0.82340000000000002</v>
      </c>
      <c r="D8237" s="74">
        <v>755447</v>
      </c>
      <c r="E8237" s="61">
        <v>701922</v>
      </c>
      <c r="F8237" s="68">
        <v>0.18886174999999999</v>
      </c>
      <c r="G8237" s="292">
        <v>0.17548050000000001</v>
      </c>
      <c r="H8237" s="68">
        <v>0.20145253333333332</v>
      </c>
      <c r="I8237" s="68">
        <v>0.18717919999999999</v>
      </c>
      <c r="T8237" s="91"/>
      <c r="U8237" s="91"/>
      <c r="AA8237" s="91"/>
      <c r="AB8237" s="91"/>
      <c r="AC8237" s="91"/>
      <c r="AD8237" s="91"/>
      <c r="AE8237" s="91"/>
      <c r="AF8237" s="91"/>
    </row>
    <row r="8238" spans="1:32" x14ac:dyDescent="0.3">
      <c r="A8238" s="65">
        <v>0</v>
      </c>
      <c r="B8238" s="10">
        <v>8235</v>
      </c>
      <c r="C8238" s="71">
        <v>0.82350000000000001</v>
      </c>
      <c r="D8238" s="74">
        <v>755447</v>
      </c>
      <c r="E8238" s="61">
        <v>701922</v>
      </c>
      <c r="F8238" s="68">
        <v>0.18886174999999999</v>
      </c>
      <c r="G8238" s="292">
        <v>0.17548050000000001</v>
      </c>
      <c r="H8238" s="68">
        <v>0.20145253333333332</v>
      </c>
      <c r="I8238" s="68">
        <v>0.18717919999999999</v>
      </c>
      <c r="T8238" s="91"/>
      <c r="U8238" s="91"/>
      <c r="AA8238" s="91"/>
      <c r="AB8238" s="91"/>
      <c r="AC8238" s="91"/>
      <c r="AD8238" s="91"/>
      <c r="AE8238" s="91"/>
      <c r="AF8238" s="91"/>
    </row>
    <row r="8239" spans="1:32" x14ac:dyDescent="0.3">
      <c r="A8239" s="65">
        <v>0</v>
      </c>
      <c r="B8239" s="10">
        <v>8236</v>
      </c>
      <c r="C8239" s="71">
        <v>0.8236</v>
      </c>
      <c r="D8239" s="74">
        <v>755447</v>
      </c>
      <c r="E8239" s="61">
        <v>701922</v>
      </c>
      <c r="F8239" s="68">
        <v>0.18886174999999999</v>
      </c>
      <c r="G8239" s="292">
        <v>0.17548050000000001</v>
      </c>
      <c r="H8239" s="68">
        <v>0.20145253333333332</v>
      </c>
      <c r="I8239" s="68">
        <v>0.18717919999999999</v>
      </c>
      <c r="T8239" s="91"/>
      <c r="U8239" s="91"/>
      <c r="AA8239" s="91"/>
      <c r="AB8239" s="91"/>
      <c r="AC8239" s="91"/>
      <c r="AD8239" s="91"/>
      <c r="AE8239" s="91"/>
      <c r="AF8239" s="91"/>
    </row>
    <row r="8240" spans="1:32" x14ac:dyDescent="0.3">
      <c r="A8240" s="65">
        <v>0</v>
      </c>
      <c r="B8240" s="10">
        <v>8237</v>
      </c>
      <c r="C8240" s="71">
        <v>0.82369999999999999</v>
      </c>
      <c r="D8240" s="74">
        <v>755447</v>
      </c>
      <c r="E8240" s="61">
        <v>701922</v>
      </c>
      <c r="F8240" s="68">
        <v>0.18886174999999999</v>
      </c>
      <c r="G8240" s="292">
        <v>0.17548050000000001</v>
      </c>
      <c r="H8240" s="68">
        <v>0.20145253333333332</v>
      </c>
      <c r="I8240" s="68">
        <v>0.18717919999999999</v>
      </c>
      <c r="T8240" s="91"/>
      <c r="U8240" s="91"/>
      <c r="AA8240" s="91"/>
      <c r="AB8240" s="91"/>
      <c r="AC8240" s="91"/>
      <c r="AD8240" s="91"/>
      <c r="AE8240" s="91"/>
      <c r="AF8240" s="91"/>
    </row>
    <row r="8241" spans="1:32" x14ac:dyDescent="0.3">
      <c r="A8241" s="65">
        <v>0</v>
      </c>
      <c r="B8241" s="10">
        <v>8238</v>
      </c>
      <c r="C8241" s="71">
        <v>0.82379999999999998</v>
      </c>
      <c r="D8241" s="74">
        <v>755447</v>
      </c>
      <c r="E8241" s="61">
        <v>701922</v>
      </c>
      <c r="F8241" s="68">
        <v>0.18886174999999999</v>
      </c>
      <c r="G8241" s="292">
        <v>0.17548050000000001</v>
      </c>
      <c r="H8241" s="68">
        <v>0.20145253333333332</v>
      </c>
      <c r="I8241" s="68">
        <v>0.18717919999999999</v>
      </c>
      <c r="T8241" s="91"/>
      <c r="U8241" s="91"/>
      <c r="AA8241" s="91"/>
      <c r="AB8241" s="91"/>
      <c r="AC8241" s="91"/>
      <c r="AD8241" s="91"/>
      <c r="AE8241" s="91"/>
      <c r="AF8241" s="91"/>
    </row>
    <row r="8242" spans="1:32" x14ac:dyDescent="0.3">
      <c r="A8242" s="65">
        <v>0</v>
      </c>
      <c r="B8242" s="10">
        <v>8239</v>
      </c>
      <c r="C8242" s="71">
        <v>0.82389999999999997</v>
      </c>
      <c r="D8242" s="74">
        <v>755447</v>
      </c>
      <c r="E8242" s="61">
        <v>701922</v>
      </c>
      <c r="F8242" s="68">
        <v>0.18886174999999999</v>
      </c>
      <c r="G8242" s="292">
        <v>0.17548050000000001</v>
      </c>
      <c r="H8242" s="68">
        <v>0.20145253333333332</v>
      </c>
      <c r="I8242" s="68">
        <v>0.18717919999999999</v>
      </c>
      <c r="T8242" s="91"/>
      <c r="U8242" s="91"/>
      <c r="AA8242" s="91"/>
      <c r="AB8242" s="91"/>
      <c r="AC8242" s="91"/>
      <c r="AD8242" s="91"/>
      <c r="AE8242" s="91"/>
      <c r="AF8242" s="91"/>
    </row>
    <row r="8243" spans="1:32" x14ac:dyDescent="0.3">
      <c r="A8243" s="65">
        <v>0</v>
      </c>
      <c r="B8243" s="10">
        <v>8240</v>
      </c>
      <c r="C8243" s="71">
        <v>0.82399999999999995</v>
      </c>
      <c r="D8243" s="74">
        <v>755447</v>
      </c>
      <c r="E8243" s="61">
        <v>701922</v>
      </c>
      <c r="F8243" s="68">
        <v>0.18886174999999999</v>
      </c>
      <c r="G8243" s="292">
        <v>0.17548050000000001</v>
      </c>
      <c r="H8243" s="68">
        <v>0.20145253333333332</v>
      </c>
      <c r="I8243" s="68">
        <v>0.18717919999999999</v>
      </c>
      <c r="T8243" s="91"/>
      <c r="U8243" s="91"/>
      <c r="AA8243" s="91"/>
      <c r="AB8243" s="91"/>
      <c r="AC8243" s="91"/>
      <c r="AD8243" s="91"/>
      <c r="AE8243" s="91"/>
      <c r="AF8243" s="91"/>
    </row>
    <row r="8244" spans="1:32" x14ac:dyDescent="0.3">
      <c r="A8244" s="65">
        <v>0</v>
      </c>
      <c r="B8244" s="10">
        <v>8241</v>
      </c>
      <c r="C8244" s="71">
        <v>0.82410000000000005</v>
      </c>
      <c r="D8244" s="74">
        <v>755447</v>
      </c>
      <c r="E8244" s="61">
        <v>701922</v>
      </c>
      <c r="F8244" s="68">
        <v>0.18886174999999999</v>
      </c>
      <c r="G8244" s="292">
        <v>0.17548050000000001</v>
      </c>
      <c r="H8244" s="68">
        <v>0.20145253333333332</v>
      </c>
      <c r="I8244" s="68">
        <v>0.18717919999999999</v>
      </c>
      <c r="T8244" s="91"/>
      <c r="U8244" s="91"/>
      <c r="AA8244" s="91"/>
      <c r="AB8244" s="91"/>
      <c r="AC8244" s="91"/>
      <c r="AD8244" s="91"/>
      <c r="AE8244" s="91"/>
      <c r="AF8244" s="91"/>
    </row>
    <row r="8245" spans="1:32" x14ac:dyDescent="0.3">
      <c r="A8245" s="65">
        <v>0</v>
      </c>
      <c r="B8245" s="10">
        <v>8242</v>
      </c>
      <c r="C8245" s="71">
        <v>0.82420000000000004</v>
      </c>
      <c r="D8245" s="74">
        <v>755447</v>
      </c>
      <c r="E8245" s="61">
        <v>701922</v>
      </c>
      <c r="F8245" s="68">
        <v>0.18886174999999999</v>
      </c>
      <c r="G8245" s="292">
        <v>0.17548050000000001</v>
      </c>
      <c r="H8245" s="68">
        <v>0.20145253333333332</v>
      </c>
      <c r="I8245" s="68">
        <v>0.18717919999999999</v>
      </c>
      <c r="T8245" s="91"/>
      <c r="U8245" s="91"/>
      <c r="AA8245" s="91"/>
      <c r="AB8245" s="91"/>
      <c r="AC8245" s="91"/>
      <c r="AD8245" s="91"/>
      <c r="AE8245" s="91"/>
      <c r="AF8245" s="91"/>
    </row>
    <row r="8246" spans="1:32" x14ac:dyDescent="0.3">
      <c r="A8246" s="65">
        <v>0</v>
      </c>
      <c r="B8246" s="10">
        <v>8243</v>
      </c>
      <c r="C8246" s="71">
        <v>0.82430000000000003</v>
      </c>
      <c r="D8246" s="74">
        <v>755447</v>
      </c>
      <c r="E8246" s="61">
        <v>701922</v>
      </c>
      <c r="F8246" s="68">
        <v>0.18886174999999999</v>
      </c>
      <c r="G8246" s="292">
        <v>0.17548050000000001</v>
      </c>
      <c r="H8246" s="68">
        <v>0.20145253333333332</v>
      </c>
      <c r="I8246" s="68">
        <v>0.18717919999999999</v>
      </c>
      <c r="T8246" s="91"/>
      <c r="U8246" s="91"/>
      <c r="AA8246" s="91"/>
      <c r="AB8246" s="91"/>
      <c r="AC8246" s="91"/>
      <c r="AD8246" s="91"/>
      <c r="AE8246" s="91"/>
      <c r="AF8246" s="91"/>
    </row>
    <row r="8247" spans="1:32" x14ac:dyDescent="0.3">
      <c r="A8247" s="65">
        <v>0</v>
      </c>
      <c r="B8247" s="10">
        <v>8244</v>
      </c>
      <c r="C8247" s="71">
        <v>0.82440000000000002</v>
      </c>
      <c r="D8247" s="74">
        <v>755447</v>
      </c>
      <c r="E8247" s="61">
        <v>701922</v>
      </c>
      <c r="F8247" s="68">
        <v>0.18886174999999999</v>
      </c>
      <c r="G8247" s="292">
        <v>0.17548050000000001</v>
      </c>
      <c r="H8247" s="68">
        <v>0.20145253333333332</v>
      </c>
      <c r="I8247" s="68">
        <v>0.18717919999999999</v>
      </c>
      <c r="T8247" s="91"/>
      <c r="U8247" s="91"/>
      <c r="AA8247" s="91"/>
      <c r="AB8247" s="91"/>
      <c r="AC8247" s="91"/>
      <c r="AD8247" s="91"/>
      <c r="AE8247" s="91"/>
      <c r="AF8247" s="91"/>
    </row>
    <row r="8248" spans="1:32" x14ac:dyDescent="0.3">
      <c r="A8248" s="65">
        <v>0</v>
      </c>
      <c r="B8248" s="10">
        <v>8245</v>
      </c>
      <c r="C8248" s="71">
        <v>0.82450000000000001</v>
      </c>
      <c r="D8248" s="74">
        <v>755447</v>
      </c>
      <c r="E8248" s="61">
        <v>701922</v>
      </c>
      <c r="F8248" s="68">
        <v>0.18886174999999999</v>
      </c>
      <c r="G8248" s="292">
        <v>0.17548050000000001</v>
      </c>
      <c r="H8248" s="68">
        <v>0.20145253333333332</v>
      </c>
      <c r="I8248" s="68">
        <v>0.18717919999999999</v>
      </c>
      <c r="T8248" s="91"/>
      <c r="U8248" s="91"/>
      <c r="AA8248" s="91"/>
      <c r="AB8248" s="91"/>
      <c r="AC8248" s="91"/>
      <c r="AD8248" s="91"/>
      <c r="AE8248" s="91"/>
      <c r="AF8248" s="91"/>
    </row>
    <row r="8249" spans="1:32" x14ac:dyDescent="0.3">
      <c r="A8249" s="65">
        <v>0</v>
      </c>
      <c r="B8249" s="10">
        <v>8246</v>
      </c>
      <c r="C8249" s="71">
        <v>0.8246</v>
      </c>
      <c r="D8249" s="74">
        <v>755447</v>
      </c>
      <c r="E8249" s="61">
        <v>701922</v>
      </c>
      <c r="F8249" s="68">
        <v>0.18886174999999999</v>
      </c>
      <c r="G8249" s="292">
        <v>0.17548050000000001</v>
      </c>
      <c r="H8249" s="68">
        <v>0.20145253333333332</v>
      </c>
      <c r="I8249" s="68">
        <v>0.18717919999999999</v>
      </c>
      <c r="T8249" s="91"/>
      <c r="U8249" s="91"/>
      <c r="AA8249" s="91"/>
      <c r="AB8249" s="91"/>
      <c r="AC8249" s="91"/>
      <c r="AD8249" s="91"/>
      <c r="AE8249" s="91"/>
      <c r="AF8249" s="91"/>
    </row>
    <row r="8250" spans="1:32" x14ac:dyDescent="0.3">
      <c r="A8250" s="65">
        <v>0</v>
      </c>
      <c r="B8250" s="10">
        <v>8247</v>
      </c>
      <c r="C8250" s="71">
        <v>0.82469999999999999</v>
      </c>
      <c r="D8250" s="74">
        <v>755447</v>
      </c>
      <c r="E8250" s="61">
        <v>701922</v>
      </c>
      <c r="F8250" s="68">
        <v>0.18886174999999999</v>
      </c>
      <c r="G8250" s="292">
        <v>0.17548050000000001</v>
      </c>
      <c r="H8250" s="68">
        <v>0.20145253333333332</v>
      </c>
      <c r="I8250" s="68">
        <v>0.18717919999999999</v>
      </c>
      <c r="T8250" s="91"/>
      <c r="U8250" s="91"/>
      <c r="AA8250" s="91"/>
      <c r="AB8250" s="91"/>
      <c r="AC8250" s="91"/>
      <c r="AD8250" s="91"/>
      <c r="AE8250" s="91"/>
      <c r="AF8250" s="91"/>
    </row>
    <row r="8251" spans="1:32" x14ac:dyDescent="0.3">
      <c r="A8251" s="65">
        <v>0</v>
      </c>
      <c r="B8251" s="10">
        <v>8248</v>
      </c>
      <c r="C8251" s="71">
        <v>0.82479999999999998</v>
      </c>
      <c r="D8251" s="74">
        <v>755447</v>
      </c>
      <c r="E8251" s="61">
        <v>701922</v>
      </c>
      <c r="F8251" s="68">
        <v>0.18886174999999999</v>
      </c>
      <c r="G8251" s="292">
        <v>0.17548050000000001</v>
      </c>
      <c r="H8251" s="68">
        <v>0.20145253333333332</v>
      </c>
      <c r="I8251" s="68">
        <v>0.18717919999999999</v>
      </c>
      <c r="T8251" s="91"/>
      <c r="U8251" s="91"/>
      <c r="AA8251" s="91"/>
      <c r="AB8251" s="91"/>
      <c r="AC8251" s="91"/>
      <c r="AD8251" s="91"/>
      <c r="AE8251" s="91"/>
      <c r="AF8251" s="91"/>
    </row>
    <row r="8252" spans="1:32" x14ac:dyDescent="0.3">
      <c r="A8252" s="65">
        <v>0</v>
      </c>
      <c r="B8252" s="10">
        <v>8249</v>
      </c>
      <c r="C8252" s="71">
        <v>0.82489999999999997</v>
      </c>
      <c r="D8252" s="74">
        <v>755447</v>
      </c>
      <c r="E8252" s="61">
        <v>701922</v>
      </c>
      <c r="F8252" s="68">
        <v>0.18886174999999999</v>
      </c>
      <c r="G8252" s="292">
        <v>0.17548050000000001</v>
      </c>
      <c r="H8252" s="68">
        <v>0.20145253333333332</v>
      </c>
      <c r="I8252" s="68">
        <v>0.18717919999999999</v>
      </c>
      <c r="T8252" s="91"/>
      <c r="U8252" s="91"/>
      <c r="AA8252" s="91"/>
      <c r="AB8252" s="91"/>
      <c r="AC8252" s="91"/>
      <c r="AD8252" s="91"/>
      <c r="AE8252" s="91"/>
      <c r="AF8252" s="91"/>
    </row>
    <row r="8253" spans="1:32" x14ac:dyDescent="0.3">
      <c r="A8253" s="65">
        <v>0</v>
      </c>
      <c r="B8253" s="10">
        <v>8250</v>
      </c>
      <c r="C8253" s="71">
        <v>0.82499999999999996</v>
      </c>
      <c r="D8253" s="74">
        <v>755447</v>
      </c>
      <c r="E8253" s="61">
        <v>701922</v>
      </c>
      <c r="F8253" s="68">
        <v>0.18886174999999999</v>
      </c>
      <c r="G8253" s="292">
        <v>0.17548050000000001</v>
      </c>
      <c r="H8253" s="68">
        <v>0.20145253333333332</v>
      </c>
      <c r="I8253" s="68">
        <v>0.18717919999999999</v>
      </c>
      <c r="T8253" s="91"/>
      <c r="U8253" s="91"/>
      <c r="AA8253" s="91"/>
      <c r="AB8253" s="91"/>
      <c r="AC8253" s="91"/>
      <c r="AD8253" s="91"/>
      <c r="AE8253" s="91"/>
      <c r="AF8253" s="91"/>
    </row>
    <row r="8254" spans="1:32" x14ac:dyDescent="0.3">
      <c r="A8254" s="65">
        <v>0</v>
      </c>
      <c r="B8254" s="10">
        <v>8251</v>
      </c>
      <c r="C8254" s="71">
        <v>0.82509999999999994</v>
      </c>
      <c r="D8254" s="74">
        <v>755447</v>
      </c>
      <c r="E8254" s="61">
        <v>701922</v>
      </c>
      <c r="F8254" s="68">
        <v>0.18886174999999999</v>
      </c>
      <c r="G8254" s="292">
        <v>0.17548050000000001</v>
      </c>
      <c r="H8254" s="68">
        <v>0.20145253333333332</v>
      </c>
      <c r="I8254" s="68">
        <v>0.18717919999999999</v>
      </c>
      <c r="T8254" s="91"/>
      <c r="U8254" s="91"/>
      <c r="AA8254" s="91"/>
      <c r="AB8254" s="91"/>
      <c r="AC8254" s="91"/>
      <c r="AD8254" s="91"/>
      <c r="AE8254" s="91"/>
      <c r="AF8254" s="91"/>
    </row>
    <row r="8255" spans="1:32" x14ac:dyDescent="0.3">
      <c r="A8255" s="65">
        <v>0</v>
      </c>
      <c r="B8255" s="10">
        <v>8252</v>
      </c>
      <c r="C8255" s="71">
        <v>0.82520000000000004</v>
      </c>
      <c r="D8255" s="74">
        <v>755447</v>
      </c>
      <c r="E8255" s="61">
        <v>701922</v>
      </c>
      <c r="F8255" s="68">
        <v>0.18886174999999999</v>
      </c>
      <c r="G8255" s="292">
        <v>0.17548050000000001</v>
      </c>
      <c r="H8255" s="68">
        <v>0.20145253333333332</v>
      </c>
      <c r="I8255" s="68">
        <v>0.18717919999999999</v>
      </c>
      <c r="T8255" s="91"/>
      <c r="U8255" s="91"/>
      <c r="AA8255" s="91"/>
      <c r="AB8255" s="91"/>
      <c r="AC8255" s="91"/>
      <c r="AD8255" s="91"/>
      <c r="AE8255" s="91"/>
      <c r="AF8255" s="91"/>
    </row>
    <row r="8256" spans="1:32" x14ac:dyDescent="0.3">
      <c r="A8256" s="65">
        <v>0</v>
      </c>
      <c r="B8256" s="10">
        <v>8253</v>
      </c>
      <c r="C8256" s="71">
        <v>0.82530000000000003</v>
      </c>
      <c r="D8256" s="74">
        <v>755447</v>
      </c>
      <c r="E8256" s="61">
        <v>701922</v>
      </c>
      <c r="F8256" s="68">
        <v>0.18886174999999999</v>
      </c>
      <c r="G8256" s="292">
        <v>0.17548050000000001</v>
      </c>
      <c r="H8256" s="68">
        <v>0.20145253333333332</v>
      </c>
      <c r="I8256" s="68">
        <v>0.18717919999999999</v>
      </c>
      <c r="T8256" s="91"/>
      <c r="U8256" s="91"/>
      <c r="AA8256" s="91"/>
      <c r="AB8256" s="91"/>
      <c r="AC8256" s="91"/>
      <c r="AD8256" s="91"/>
      <c r="AE8256" s="91"/>
      <c r="AF8256" s="91"/>
    </row>
    <row r="8257" spans="1:32" x14ac:dyDescent="0.3">
      <c r="A8257" s="65">
        <v>0</v>
      </c>
      <c r="B8257" s="10">
        <v>8254</v>
      </c>
      <c r="C8257" s="71">
        <v>0.82540000000000002</v>
      </c>
      <c r="D8257" s="74">
        <v>755447</v>
      </c>
      <c r="E8257" s="61">
        <v>701922</v>
      </c>
      <c r="F8257" s="68">
        <v>0.18886174999999999</v>
      </c>
      <c r="G8257" s="292">
        <v>0.17548050000000001</v>
      </c>
      <c r="H8257" s="68">
        <v>0.20145253333333332</v>
      </c>
      <c r="I8257" s="68">
        <v>0.18717919999999999</v>
      </c>
      <c r="T8257" s="91"/>
      <c r="U8257" s="91"/>
      <c r="AA8257" s="91"/>
      <c r="AB8257" s="91"/>
      <c r="AC8257" s="91"/>
      <c r="AD8257" s="91"/>
      <c r="AE8257" s="91"/>
      <c r="AF8257" s="91"/>
    </row>
    <row r="8258" spans="1:32" x14ac:dyDescent="0.3">
      <c r="A8258" s="65">
        <v>0</v>
      </c>
      <c r="B8258" s="10">
        <v>8255</v>
      </c>
      <c r="C8258" s="71">
        <v>0.82550000000000001</v>
      </c>
      <c r="D8258" s="74">
        <v>755447</v>
      </c>
      <c r="E8258" s="61">
        <v>701922</v>
      </c>
      <c r="F8258" s="68">
        <v>0.18886174999999999</v>
      </c>
      <c r="G8258" s="292">
        <v>0.17548050000000001</v>
      </c>
      <c r="H8258" s="68">
        <v>0.20145253333333332</v>
      </c>
      <c r="I8258" s="68">
        <v>0.18717919999999999</v>
      </c>
      <c r="T8258" s="91"/>
      <c r="U8258" s="91"/>
      <c r="AA8258" s="91"/>
      <c r="AB8258" s="91"/>
      <c r="AC8258" s="91"/>
      <c r="AD8258" s="91"/>
      <c r="AE8258" s="91"/>
      <c r="AF8258" s="91"/>
    </row>
    <row r="8259" spans="1:32" x14ac:dyDescent="0.3">
      <c r="A8259" s="65">
        <v>0</v>
      </c>
      <c r="B8259" s="10">
        <v>8256</v>
      </c>
      <c r="C8259" s="71">
        <v>0.8256</v>
      </c>
      <c r="D8259" s="74">
        <v>755447</v>
      </c>
      <c r="E8259" s="61">
        <v>701922</v>
      </c>
      <c r="F8259" s="68">
        <v>0.18886174999999999</v>
      </c>
      <c r="G8259" s="292">
        <v>0.17548050000000001</v>
      </c>
      <c r="H8259" s="68">
        <v>0.20145253333333332</v>
      </c>
      <c r="I8259" s="68">
        <v>0.18717919999999999</v>
      </c>
      <c r="T8259" s="91"/>
      <c r="U8259" s="91"/>
      <c r="AA8259" s="91"/>
      <c r="AB8259" s="91"/>
      <c r="AC8259" s="91"/>
      <c r="AD8259" s="91"/>
      <c r="AE8259" s="91"/>
      <c r="AF8259" s="91"/>
    </row>
    <row r="8260" spans="1:32" x14ac:dyDescent="0.3">
      <c r="A8260" s="65">
        <v>0</v>
      </c>
      <c r="B8260" s="10">
        <v>8257</v>
      </c>
      <c r="C8260" s="71">
        <v>0.82569999999999999</v>
      </c>
      <c r="D8260" s="74">
        <v>755447</v>
      </c>
      <c r="E8260" s="61">
        <v>701922</v>
      </c>
      <c r="F8260" s="68">
        <v>0.18886174999999999</v>
      </c>
      <c r="G8260" s="292">
        <v>0.17548050000000001</v>
      </c>
      <c r="H8260" s="68">
        <v>0.20145253333333332</v>
      </c>
      <c r="I8260" s="68">
        <v>0.18717919999999999</v>
      </c>
      <c r="T8260" s="91"/>
      <c r="U8260" s="91"/>
      <c r="AA8260" s="91"/>
      <c r="AB8260" s="91"/>
      <c r="AC8260" s="91"/>
      <c r="AD8260" s="91"/>
      <c r="AE8260" s="91"/>
      <c r="AF8260" s="91"/>
    </row>
    <row r="8261" spans="1:32" x14ac:dyDescent="0.3">
      <c r="A8261" s="65">
        <v>0</v>
      </c>
      <c r="B8261" s="10">
        <v>8258</v>
      </c>
      <c r="C8261" s="71">
        <v>0.82579999999999998</v>
      </c>
      <c r="D8261" s="74">
        <v>755447</v>
      </c>
      <c r="E8261" s="61">
        <v>701922</v>
      </c>
      <c r="F8261" s="68">
        <v>0.18886174999999999</v>
      </c>
      <c r="G8261" s="292">
        <v>0.17548050000000001</v>
      </c>
      <c r="H8261" s="68">
        <v>0.20145253333333332</v>
      </c>
      <c r="I8261" s="68">
        <v>0.18717919999999999</v>
      </c>
      <c r="T8261" s="91"/>
      <c r="U8261" s="91"/>
      <c r="AA8261" s="91"/>
      <c r="AB8261" s="91"/>
      <c r="AC8261" s="91"/>
      <c r="AD8261" s="91"/>
      <c r="AE8261" s="91"/>
      <c r="AF8261" s="91"/>
    </row>
    <row r="8262" spans="1:32" x14ac:dyDescent="0.3">
      <c r="A8262" s="65">
        <v>0</v>
      </c>
      <c r="B8262" s="10">
        <v>8259</v>
      </c>
      <c r="C8262" s="71">
        <v>0.82589999999999997</v>
      </c>
      <c r="D8262" s="74">
        <v>755447</v>
      </c>
      <c r="E8262" s="61">
        <v>701922</v>
      </c>
      <c r="F8262" s="68">
        <v>0.18886174999999999</v>
      </c>
      <c r="G8262" s="292">
        <v>0.17548050000000001</v>
      </c>
      <c r="H8262" s="68">
        <v>0.20145253333333332</v>
      </c>
      <c r="I8262" s="68">
        <v>0.18717919999999999</v>
      </c>
      <c r="T8262" s="91"/>
      <c r="U8262" s="91"/>
      <c r="AA8262" s="91"/>
      <c r="AB8262" s="91"/>
      <c r="AC8262" s="91"/>
      <c r="AD8262" s="91"/>
      <c r="AE8262" s="91"/>
      <c r="AF8262" s="91"/>
    </row>
    <row r="8263" spans="1:32" x14ac:dyDescent="0.3">
      <c r="A8263" s="65">
        <v>0</v>
      </c>
      <c r="B8263" s="10">
        <v>8260</v>
      </c>
      <c r="C8263" s="71">
        <v>0.82599999999999996</v>
      </c>
      <c r="D8263" s="74">
        <v>755447</v>
      </c>
      <c r="E8263" s="61">
        <v>701922</v>
      </c>
      <c r="F8263" s="68">
        <v>0.18886174999999999</v>
      </c>
      <c r="G8263" s="292">
        <v>0.17548050000000001</v>
      </c>
      <c r="H8263" s="68">
        <v>0.20145253333333332</v>
      </c>
      <c r="I8263" s="68">
        <v>0.18717919999999999</v>
      </c>
      <c r="T8263" s="91"/>
      <c r="U8263" s="91"/>
      <c r="AA8263" s="91"/>
      <c r="AB8263" s="91"/>
      <c r="AC8263" s="91"/>
      <c r="AD8263" s="91"/>
      <c r="AE8263" s="91"/>
      <c r="AF8263" s="91"/>
    </row>
    <row r="8264" spans="1:32" x14ac:dyDescent="0.3">
      <c r="A8264" s="65">
        <v>0</v>
      </c>
      <c r="B8264" s="10">
        <v>8261</v>
      </c>
      <c r="C8264" s="71">
        <v>0.82609999999999995</v>
      </c>
      <c r="D8264" s="74">
        <v>755447</v>
      </c>
      <c r="E8264" s="61">
        <v>701922</v>
      </c>
      <c r="F8264" s="68">
        <v>0.18886174999999999</v>
      </c>
      <c r="G8264" s="292">
        <v>0.17548050000000001</v>
      </c>
      <c r="H8264" s="68">
        <v>0.20145253333333332</v>
      </c>
      <c r="I8264" s="68">
        <v>0.18717919999999999</v>
      </c>
      <c r="T8264" s="91"/>
      <c r="U8264" s="91"/>
      <c r="AA8264" s="91"/>
      <c r="AB8264" s="91"/>
      <c r="AC8264" s="91"/>
      <c r="AD8264" s="91"/>
      <c r="AE8264" s="91"/>
      <c r="AF8264" s="91"/>
    </row>
    <row r="8265" spans="1:32" x14ac:dyDescent="0.3">
      <c r="A8265" s="65">
        <v>0</v>
      </c>
      <c r="B8265" s="10">
        <v>8262</v>
      </c>
      <c r="C8265" s="71">
        <v>0.82620000000000005</v>
      </c>
      <c r="D8265" s="74">
        <v>755447</v>
      </c>
      <c r="E8265" s="61">
        <v>701922</v>
      </c>
      <c r="F8265" s="68">
        <v>0.18886174999999999</v>
      </c>
      <c r="G8265" s="292">
        <v>0.17548050000000001</v>
      </c>
      <c r="H8265" s="68">
        <v>0.20145253333333332</v>
      </c>
      <c r="I8265" s="68">
        <v>0.18717919999999999</v>
      </c>
      <c r="T8265" s="91"/>
      <c r="U8265" s="91"/>
      <c r="AA8265" s="91"/>
      <c r="AB8265" s="91"/>
      <c r="AC8265" s="91"/>
      <c r="AD8265" s="91"/>
      <c r="AE8265" s="91"/>
      <c r="AF8265" s="91"/>
    </row>
    <row r="8266" spans="1:32" x14ac:dyDescent="0.3">
      <c r="A8266" s="65">
        <v>0</v>
      </c>
      <c r="B8266" s="10">
        <v>8263</v>
      </c>
      <c r="C8266" s="71">
        <v>0.82630000000000003</v>
      </c>
      <c r="D8266" s="74">
        <v>755447</v>
      </c>
      <c r="E8266" s="61">
        <v>701922</v>
      </c>
      <c r="F8266" s="68">
        <v>0.18886174999999999</v>
      </c>
      <c r="G8266" s="292">
        <v>0.17548050000000001</v>
      </c>
      <c r="H8266" s="68">
        <v>0.20145253333333332</v>
      </c>
      <c r="I8266" s="68">
        <v>0.18717919999999999</v>
      </c>
      <c r="T8266" s="91"/>
      <c r="U8266" s="91"/>
      <c r="AA8266" s="91"/>
      <c r="AB8266" s="91"/>
      <c r="AC8266" s="91"/>
      <c r="AD8266" s="91"/>
      <c r="AE8266" s="91"/>
      <c r="AF8266" s="91"/>
    </row>
    <row r="8267" spans="1:32" x14ac:dyDescent="0.3">
      <c r="A8267" s="65">
        <v>0</v>
      </c>
      <c r="B8267" s="10">
        <v>8264</v>
      </c>
      <c r="C8267" s="71">
        <v>0.82640000000000002</v>
      </c>
      <c r="D8267" s="74">
        <v>755447</v>
      </c>
      <c r="E8267" s="61">
        <v>701922</v>
      </c>
      <c r="F8267" s="68">
        <v>0.18886174999999999</v>
      </c>
      <c r="G8267" s="292">
        <v>0.17548050000000001</v>
      </c>
      <c r="H8267" s="68">
        <v>0.20145253333333332</v>
      </c>
      <c r="I8267" s="68">
        <v>0.18717919999999999</v>
      </c>
      <c r="T8267" s="91"/>
      <c r="U8267" s="91"/>
      <c r="AA8267" s="91"/>
      <c r="AB8267" s="91"/>
      <c r="AC8267" s="91"/>
      <c r="AD8267" s="91"/>
      <c r="AE8267" s="91"/>
      <c r="AF8267" s="91"/>
    </row>
    <row r="8268" spans="1:32" x14ac:dyDescent="0.3">
      <c r="A8268" s="65">
        <v>0</v>
      </c>
      <c r="B8268" s="10">
        <v>8265</v>
      </c>
      <c r="C8268" s="71">
        <v>0.82650000000000001</v>
      </c>
      <c r="D8268" s="74">
        <v>755447</v>
      </c>
      <c r="E8268" s="61">
        <v>701922</v>
      </c>
      <c r="F8268" s="68">
        <v>0.18886174999999999</v>
      </c>
      <c r="G8268" s="292">
        <v>0.17548050000000001</v>
      </c>
      <c r="H8268" s="68">
        <v>0.20145253333333332</v>
      </c>
      <c r="I8268" s="68">
        <v>0.18717919999999999</v>
      </c>
      <c r="T8268" s="91"/>
      <c r="U8268" s="91"/>
      <c r="AA8268" s="91"/>
      <c r="AB8268" s="91"/>
      <c r="AC8268" s="91"/>
      <c r="AD8268" s="91"/>
      <c r="AE8268" s="91"/>
      <c r="AF8268" s="91"/>
    </row>
    <row r="8269" spans="1:32" x14ac:dyDescent="0.3">
      <c r="A8269" s="65">
        <v>0</v>
      </c>
      <c r="B8269" s="10">
        <v>8266</v>
      </c>
      <c r="C8269" s="71">
        <v>0.8266</v>
      </c>
      <c r="D8269" s="74">
        <v>755447</v>
      </c>
      <c r="E8269" s="61">
        <v>701922</v>
      </c>
      <c r="F8269" s="68">
        <v>0.18886174999999999</v>
      </c>
      <c r="G8269" s="292">
        <v>0.17548050000000001</v>
      </c>
      <c r="H8269" s="68">
        <v>0.20145253333333332</v>
      </c>
      <c r="I8269" s="68">
        <v>0.18717919999999999</v>
      </c>
      <c r="T8269" s="91"/>
      <c r="U8269" s="91"/>
      <c r="AA8269" s="91"/>
      <c r="AB8269" s="91"/>
      <c r="AC8269" s="91"/>
      <c r="AD8269" s="91"/>
      <c r="AE8269" s="91"/>
      <c r="AF8269" s="91"/>
    </row>
    <row r="8270" spans="1:32" x14ac:dyDescent="0.3">
      <c r="A8270" s="65">
        <v>0</v>
      </c>
      <c r="B8270" s="10">
        <v>8267</v>
      </c>
      <c r="C8270" s="71">
        <v>0.82669999999999999</v>
      </c>
      <c r="D8270" s="74">
        <v>755447</v>
      </c>
      <c r="E8270" s="61">
        <v>701922</v>
      </c>
      <c r="F8270" s="68">
        <v>0.18886174999999999</v>
      </c>
      <c r="G8270" s="292">
        <v>0.17548050000000001</v>
      </c>
      <c r="H8270" s="68">
        <v>0.20145253333333332</v>
      </c>
      <c r="I8270" s="68">
        <v>0.18717919999999999</v>
      </c>
      <c r="T8270" s="91"/>
      <c r="U8270" s="91"/>
      <c r="AA8270" s="91"/>
      <c r="AB8270" s="91"/>
      <c r="AC8270" s="91"/>
      <c r="AD8270" s="91"/>
      <c r="AE8270" s="91"/>
      <c r="AF8270" s="91"/>
    </row>
    <row r="8271" spans="1:32" x14ac:dyDescent="0.3">
      <c r="A8271" s="65">
        <v>0</v>
      </c>
      <c r="B8271" s="10">
        <v>8268</v>
      </c>
      <c r="C8271" s="71">
        <v>0.82679999999999998</v>
      </c>
      <c r="D8271" s="74">
        <v>755447</v>
      </c>
      <c r="E8271" s="61">
        <v>701922</v>
      </c>
      <c r="F8271" s="68">
        <v>0.18886174999999999</v>
      </c>
      <c r="G8271" s="292">
        <v>0.17548050000000001</v>
      </c>
      <c r="H8271" s="68">
        <v>0.20145253333333332</v>
      </c>
      <c r="I8271" s="68">
        <v>0.18717919999999999</v>
      </c>
      <c r="T8271" s="91"/>
      <c r="U8271" s="91"/>
      <c r="AA8271" s="91"/>
      <c r="AB8271" s="91"/>
      <c r="AC8271" s="91"/>
      <c r="AD8271" s="91"/>
      <c r="AE8271" s="91"/>
      <c r="AF8271" s="91"/>
    </row>
    <row r="8272" spans="1:32" x14ac:dyDescent="0.3">
      <c r="A8272" s="65">
        <v>0</v>
      </c>
      <c r="B8272" s="10">
        <v>8269</v>
      </c>
      <c r="C8272" s="71">
        <v>0.82689999999999997</v>
      </c>
      <c r="D8272" s="74">
        <v>755447</v>
      </c>
      <c r="E8272" s="61">
        <v>701922</v>
      </c>
      <c r="F8272" s="68">
        <v>0.18886174999999999</v>
      </c>
      <c r="G8272" s="292">
        <v>0.17548050000000001</v>
      </c>
      <c r="H8272" s="68">
        <v>0.20145253333333332</v>
      </c>
      <c r="I8272" s="68">
        <v>0.18717919999999999</v>
      </c>
      <c r="T8272" s="91"/>
      <c r="U8272" s="91"/>
      <c r="AA8272" s="91"/>
      <c r="AB8272" s="91"/>
      <c r="AC8272" s="91"/>
      <c r="AD8272" s="91"/>
      <c r="AE8272" s="91"/>
      <c r="AF8272" s="91"/>
    </row>
    <row r="8273" spans="1:32" x14ac:dyDescent="0.3">
      <c r="A8273" s="65">
        <v>0</v>
      </c>
      <c r="B8273" s="10">
        <v>8270</v>
      </c>
      <c r="C8273" s="71">
        <v>0.82699999999999996</v>
      </c>
      <c r="D8273" s="74">
        <v>755447</v>
      </c>
      <c r="E8273" s="61">
        <v>701922</v>
      </c>
      <c r="F8273" s="68">
        <v>0.18886174999999999</v>
      </c>
      <c r="G8273" s="292">
        <v>0.17548050000000001</v>
      </c>
      <c r="H8273" s="68">
        <v>0.20145253333333332</v>
      </c>
      <c r="I8273" s="68">
        <v>0.18717919999999999</v>
      </c>
      <c r="T8273" s="91"/>
      <c r="U8273" s="91"/>
      <c r="AA8273" s="91"/>
      <c r="AB8273" s="91"/>
      <c r="AC8273" s="91"/>
      <c r="AD8273" s="91"/>
      <c r="AE8273" s="91"/>
      <c r="AF8273" s="91"/>
    </row>
    <row r="8274" spans="1:32" x14ac:dyDescent="0.3">
      <c r="A8274" s="65">
        <v>0</v>
      </c>
      <c r="B8274" s="10">
        <v>8271</v>
      </c>
      <c r="C8274" s="71">
        <v>0.82709999999999995</v>
      </c>
      <c r="D8274" s="74">
        <v>755447</v>
      </c>
      <c r="E8274" s="61">
        <v>701922</v>
      </c>
      <c r="F8274" s="68">
        <v>0.18886174999999999</v>
      </c>
      <c r="G8274" s="292">
        <v>0.17548050000000001</v>
      </c>
      <c r="H8274" s="68">
        <v>0.20145253333333332</v>
      </c>
      <c r="I8274" s="68">
        <v>0.18717919999999999</v>
      </c>
      <c r="T8274" s="91"/>
      <c r="U8274" s="91"/>
      <c r="AA8274" s="91"/>
      <c r="AB8274" s="91"/>
      <c r="AC8274" s="91"/>
      <c r="AD8274" s="91"/>
      <c r="AE8274" s="91"/>
      <c r="AF8274" s="91"/>
    </row>
    <row r="8275" spans="1:32" x14ac:dyDescent="0.3">
      <c r="A8275" s="65">
        <v>0</v>
      </c>
      <c r="B8275" s="10">
        <v>8272</v>
      </c>
      <c r="C8275" s="71">
        <v>0.82720000000000005</v>
      </c>
      <c r="D8275" s="74">
        <v>755447</v>
      </c>
      <c r="E8275" s="61">
        <v>701922</v>
      </c>
      <c r="F8275" s="68">
        <v>0.18886174999999999</v>
      </c>
      <c r="G8275" s="292">
        <v>0.17548050000000001</v>
      </c>
      <c r="H8275" s="68">
        <v>0.20145253333333332</v>
      </c>
      <c r="I8275" s="68">
        <v>0.18717919999999999</v>
      </c>
      <c r="T8275" s="91"/>
      <c r="U8275" s="91"/>
      <c r="AA8275" s="91"/>
      <c r="AB8275" s="91"/>
      <c r="AC8275" s="91"/>
      <c r="AD8275" s="91"/>
      <c r="AE8275" s="91"/>
      <c r="AF8275" s="91"/>
    </row>
    <row r="8276" spans="1:32" x14ac:dyDescent="0.3">
      <c r="A8276" s="65">
        <v>0</v>
      </c>
      <c r="B8276" s="10">
        <v>8273</v>
      </c>
      <c r="C8276" s="71">
        <v>0.82730000000000004</v>
      </c>
      <c r="D8276" s="74">
        <v>755447</v>
      </c>
      <c r="E8276" s="61">
        <v>701922</v>
      </c>
      <c r="F8276" s="68">
        <v>0.18886174999999999</v>
      </c>
      <c r="G8276" s="292">
        <v>0.17548050000000001</v>
      </c>
      <c r="H8276" s="68">
        <v>0.20145253333333332</v>
      </c>
      <c r="I8276" s="68">
        <v>0.18717919999999999</v>
      </c>
      <c r="T8276" s="91"/>
      <c r="U8276" s="91"/>
      <c r="AA8276" s="91"/>
      <c r="AB8276" s="91"/>
      <c r="AC8276" s="91"/>
      <c r="AD8276" s="91"/>
      <c r="AE8276" s="91"/>
      <c r="AF8276" s="91"/>
    </row>
    <row r="8277" spans="1:32" x14ac:dyDescent="0.3">
      <c r="A8277" s="65">
        <v>0</v>
      </c>
      <c r="B8277" s="10">
        <v>8274</v>
      </c>
      <c r="C8277" s="71">
        <v>0.82740000000000002</v>
      </c>
      <c r="D8277" s="74">
        <v>755447</v>
      </c>
      <c r="E8277" s="61">
        <v>701922</v>
      </c>
      <c r="F8277" s="68">
        <v>0.18886174999999999</v>
      </c>
      <c r="G8277" s="292">
        <v>0.17548050000000001</v>
      </c>
      <c r="H8277" s="68">
        <v>0.20145253333333332</v>
      </c>
      <c r="I8277" s="68">
        <v>0.18717919999999999</v>
      </c>
      <c r="T8277" s="91"/>
      <c r="U8277" s="91"/>
      <c r="AA8277" s="91"/>
      <c r="AB8277" s="91"/>
      <c r="AC8277" s="91"/>
      <c r="AD8277" s="91"/>
      <c r="AE8277" s="91"/>
      <c r="AF8277" s="91"/>
    </row>
    <row r="8278" spans="1:32" x14ac:dyDescent="0.3">
      <c r="A8278" s="65">
        <v>0</v>
      </c>
      <c r="B8278" s="10">
        <v>8275</v>
      </c>
      <c r="C8278" s="71">
        <v>0.82750000000000001</v>
      </c>
      <c r="D8278" s="74">
        <v>755447</v>
      </c>
      <c r="E8278" s="61">
        <v>701922</v>
      </c>
      <c r="F8278" s="68">
        <v>0.18886174999999999</v>
      </c>
      <c r="G8278" s="292">
        <v>0.17548050000000001</v>
      </c>
      <c r="H8278" s="68">
        <v>0.20145253333333332</v>
      </c>
      <c r="I8278" s="68">
        <v>0.18717919999999999</v>
      </c>
      <c r="T8278" s="91"/>
      <c r="U8278" s="91"/>
      <c r="AA8278" s="91"/>
      <c r="AB8278" s="91"/>
      <c r="AC8278" s="91"/>
      <c r="AD8278" s="91"/>
      <c r="AE8278" s="91"/>
      <c r="AF8278" s="91"/>
    </row>
    <row r="8279" spans="1:32" x14ac:dyDescent="0.3">
      <c r="A8279" s="65">
        <v>0</v>
      </c>
      <c r="B8279" s="10">
        <v>8276</v>
      </c>
      <c r="C8279" s="71">
        <v>0.8276</v>
      </c>
      <c r="D8279" s="74">
        <v>755447</v>
      </c>
      <c r="E8279" s="61">
        <v>701922</v>
      </c>
      <c r="F8279" s="68">
        <v>0.18886174999999999</v>
      </c>
      <c r="G8279" s="292">
        <v>0.17548050000000001</v>
      </c>
      <c r="H8279" s="68">
        <v>0.20145253333333332</v>
      </c>
      <c r="I8279" s="68">
        <v>0.18717919999999999</v>
      </c>
      <c r="T8279" s="91"/>
      <c r="U8279" s="91"/>
      <c r="AA8279" s="91"/>
      <c r="AB8279" s="91"/>
      <c r="AC8279" s="91"/>
      <c r="AD8279" s="91"/>
      <c r="AE8279" s="91"/>
      <c r="AF8279" s="91"/>
    </row>
    <row r="8280" spans="1:32" x14ac:dyDescent="0.3">
      <c r="A8280" s="65">
        <v>0</v>
      </c>
      <c r="B8280" s="10">
        <v>8277</v>
      </c>
      <c r="C8280" s="71">
        <v>0.82769999999999999</v>
      </c>
      <c r="D8280" s="74">
        <v>755447</v>
      </c>
      <c r="E8280" s="61">
        <v>701922</v>
      </c>
      <c r="F8280" s="68">
        <v>0.18886174999999999</v>
      </c>
      <c r="G8280" s="292">
        <v>0.17548050000000001</v>
      </c>
      <c r="H8280" s="68">
        <v>0.20145253333333332</v>
      </c>
      <c r="I8280" s="68">
        <v>0.18717919999999999</v>
      </c>
      <c r="T8280" s="91"/>
      <c r="U8280" s="91"/>
      <c r="AA8280" s="91"/>
      <c r="AB8280" s="91"/>
      <c r="AC8280" s="91"/>
      <c r="AD8280" s="91"/>
      <c r="AE8280" s="91"/>
      <c r="AF8280" s="91"/>
    </row>
    <row r="8281" spans="1:32" x14ac:dyDescent="0.3">
      <c r="A8281" s="65">
        <v>0</v>
      </c>
      <c r="B8281" s="10">
        <v>8278</v>
      </c>
      <c r="C8281" s="71">
        <v>0.82779999999999998</v>
      </c>
      <c r="D8281" s="74">
        <v>755447</v>
      </c>
      <c r="E8281" s="61">
        <v>701922</v>
      </c>
      <c r="F8281" s="68">
        <v>0.18886174999999999</v>
      </c>
      <c r="G8281" s="292">
        <v>0.17548050000000001</v>
      </c>
      <c r="H8281" s="68">
        <v>0.20145253333333332</v>
      </c>
      <c r="I8281" s="68">
        <v>0.18717919999999999</v>
      </c>
      <c r="T8281" s="91"/>
      <c r="U8281" s="91"/>
      <c r="AA8281" s="91"/>
      <c r="AB8281" s="91"/>
      <c r="AC8281" s="91"/>
      <c r="AD8281" s="91"/>
      <c r="AE8281" s="91"/>
      <c r="AF8281" s="91"/>
    </row>
    <row r="8282" spans="1:32" x14ac:dyDescent="0.3">
      <c r="A8282" s="65">
        <v>0</v>
      </c>
      <c r="B8282" s="10">
        <v>8279</v>
      </c>
      <c r="C8282" s="71">
        <v>0.82789999999999997</v>
      </c>
      <c r="D8282" s="74">
        <v>755447</v>
      </c>
      <c r="E8282" s="61">
        <v>701922</v>
      </c>
      <c r="F8282" s="68">
        <v>0.18886174999999999</v>
      </c>
      <c r="G8282" s="292">
        <v>0.17548050000000001</v>
      </c>
      <c r="H8282" s="68">
        <v>0.20145253333333332</v>
      </c>
      <c r="I8282" s="68">
        <v>0.18717919999999999</v>
      </c>
      <c r="T8282" s="91"/>
      <c r="U8282" s="91"/>
      <c r="AA8282" s="91"/>
      <c r="AB8282" s="91"/>
      <c r="AC8282" s="91"/>
      <c r="AD8282" s="91"/>
      <c r="AE8282" s="91"/>
      <c r="AF8282" s="91"/>
    </row>
    <row r="8283" spans="1:32" x14ac:dyDescent="0.3">
      <c r="A8283" s="65">
        <v>0</v>
      </c>
      <c r="B8283" s="10">
        <v>8280</v>
      </c>
      <c r="C8283" s="71">
        <v>0.82799999999999996</v>
      </c>
      <c r="D8283" s="74">
        <v>755447</v>
      </c>
      <c r="E8283" s="61">
        <v>701922</v>
      </c>
      <c r="F8283" s="68">
        <v>0.18886174999999999</v>
      </c>
      <c r="G8283" s="292">
        <v>0.17548050000000001</v>
      </c>
      <c r="H8283" s="68">
        <v>0.20145253333333332</v>
      </c>
      <c r="I8283" s="68">
        <v>0.18717919999999999</v>
      </c>
      <c r="T8283" s="91"/>
      <c r="U8283" s="91"/>
      <c r="AA8283" s="91"/>
      <c r="AB8283" s="91"/>
      <c r="AC8283" s="91"/>
      <c r="AD8283" s="91"/>
      <c r="AE8283" s="91"/>
      <c r="AF8283" s="91"/>
    </row>
    <row r="8284" spans="1:32" x14ac:dyDescent="0.3">
      <c r="A8284" s="65">
        <v>0</v>
      </c>
      <c r="B8284" s="10">
        <v>8281</v>
      </c>
      <c r="C8284" s="71">
        <v>0.82809999999999995</v>
      </c>
      <c r="D8284" s="74">
        <v>755447</v>
      </c>
      <c r="E8284" s="61">
        <v>701922</v>
      </c>
      <c r="F8284" s="68">
        <v>0.18886174999999999</v>
      </c>
      <c r="G8284" s="292">
        <v>0.17548050000000001</v>
      </c>
      <c r="H8284" s="68">
        <v>0.20145253333333332</v>
      </c>
      <c r="I8284" s="68">
        <v>0.18717919999999999</v>
      </c>
      <c r="T8284" s="91"/>
      <c r="U8284" s="91"/>
      <c r="AA8284" s="91"/>
      <c r="AB8284" s="91"/>
      <c r="AC8284" s="91"/>
      <c r="AD8284" s="91"/>
      <c r="AE8284" s="91"/>
      <c r="AF8284" s="91"/>
    </row>
    <row r="8285" spans="1:32" x14ac:dyDescent="0.3">
      <c r="A8285" s="65">
        <v>0</v>
      </c>
      <c r="B8285" s="10">
        <v>8282</v>
      </c>
      <c r="C8285" s="71">
        <v>0.82820000000000005</v>
      </c>
      <c r="D8285" s="74">
        <v>755447</v>
      </c>
      <c r="E8285" s="61">
        <v>701922</v>
      </c>
      <c r="F8285" s="68">
        <v>0.18886174999999999</v>
      </c>
      <c r="G8285" s="292">
        <v>0.17548050000000001</v>
      </c>
      <c r="H8285" s="68">
        <v>0.20145253333333332</v>
      </c>
      <c r="I8285" s="68">
        <v>0.18717919999999999</v>
      </c>
      <c r="T8285" s="91"/>
      <c r="U8285" s="91"/>
      <c r="AA8285" s="91"/>
      <c r="AB8285" s="91"/>
      <c r="AC8285" s="91"/>
      <c r="AD8285" s="91"/>
      <c r="AE8285" s="91"/>
      <c r="AF8285" s="91"/>
    </row>
    <row r="8286" spans="1:32" x14ac:dyDescent="0.3">
      <c r="A8286" s="65">
        <v>0</v>
      </c>
      <c r="B8286" s="10">
        <v>8283</v>
      </c>
      <c r="C8286" s="71">
        <v>0.82830000000000004</v>
      </c>
      <c r="D8286" s="74">
        <v>755447</v>
      </c>
      <c r="E8286" s="61">
        <v>701922</v>
      </c>
      <c r="F8286" s="68">
        <v>0.18886174999999999</v>
      </c>
      <c r="G8286" s="292">
        <v>0.17548050000000001</v>
      </c>
      <c r="H8286" s="68">
        <v>0.20145253333333332</v>
      </c>
      <c r="I8286" s="68">
        <v>0.18717919999999999</v>
      </c>
      <c r="T8286" s="91"/>
      <c r="U8286" s="91"/>
      <c r="AA8286" s="91"/>
      <c r="AB8286" s="91"/>
      <c r="AC8286" s="91"/>
      <c r="AD8286" s="91"/>
      <c r="AE8286" s="91"/>
      <c r="AF8286" s="91"/>
    </row>
    <row r="8287" spans="1:32" x14ac:dyDescent="0.3">
      <c r="A8287" s="65">
        <v>0</v>
      </c>
      <c r="B8287" s="10">
        <v>8284</v>
      </c>
      <c r="C8287" s="71">
        <v>0.82840000000000003</v>
      </c>
      <c r="D8287" s="74">
        <v>755447</v>
      </c>
      <c r="E8287" s="61">
        <v>701922</v>
      </c>
      <c r="F8287" s="68">
        <v>0.18886174999999999</v>
      </c>
      <c r="G8287" s="292">
        <v>0.17548050000000001</v>
      </c>
      <c r="H8287" s="68">
        <v>0.20145253333333332</v>
      </c>
      <c r="I8287" s="68">
        <v>0.18717919999999999</v>
      </c>
      <c r="T8287" s="91"/>
      <c r="U8287" s="91"/>
      <c r="AA8287" s="91"/>
      <c r="AB8287" s="91"/>
      <c r="AC8287" s="91"/>
      <c r="AD8287" s="91"/>
      <c r="AE8287" s="91"/>
      <c r="AF8287" s="91"/>
    </row>
    <row r="8288" spans="1:32" x14ac:dyDescent="0.3">
      <c r="A8288" s="65">
        <v>0</v>
      </c>
      <c r="B8288" s="10">
        <v>8285</v>
      </c>
      <c r="C8288" s="71">
        <v>0.82850000000000001</v>
      </c>
      <c r="D8288" s="74">
        <v>755447</v>
      </c>
      <c r="E8288" s="61">
        <v>701922</v>
      </c>
      <c r="F8288" s="68">
        <v>0.18886174999999999</v>
      </c>
      <c r="G8288" s="292">
        <v>0.17548050000000001</v>
      </c>
      <c r="H8288" s="68">
        <v>0.20145253333333332</v>
      </c>
      <c r="I8288" s="68">
        <v>0.18717919999999999</v>
      </c>
      <c r="T8288" s="91"/>
      <c r="U8288" s="91"/>
      <c r="AA8288" s="91"/>
      <c r="AB8288" s="91"/>
      <c r="AC8288" s="91"/>
      <c r="AD8288" s="91"/>
      <c r="AE8288" s="91"/>
      <c r="AF8288" s="91"/>
    </row>
    <row r="8289" spans="1:32" x14ac:dyDescent="0.3">
      <c r="A8289" s="65">
        <v>0</v>
      </c>
      <c r="B8289" s="10">
        <v>8286</v>
      </c>
      <c r="C8289" s="71">
        <v>0.8286</v>
      </c>
      <c r="D8289" s="74">
        <v>755447</v>
      </c>
      <c r="E8289" s="61">
        <v>701922</v>
      </c>
      <c r="F8289" s="68">
        <v>0.18886174999999999</v>
      </c>
      <c r="G8289" s="292">
        <v>0.17548050000000001</v>
      </c>
      <c r="H8289" s="68">
        <v>0.20145253333333332</v>
      </c>
      <c r="I8289" s="68">
        <v>0.18717919999999999</v>
      </c>
      <c r="T8289" s="91"/>
      <c r="U8289" s="91"/>
      <c r="AA8289" s="91"/>
      <c r="AB8289" s="91"/>
      <c r="AC8289" s="91"/>
      <c r="AD8289" s="91"/>
      <c r="AE8289" s="91"/>
      <c r="AF8289" s="91"/>
    </row>
    <row r="8290" spans="1:32" x14ac:dyDescent="0.3">
      <c r="A8290" s="65">
        <v>0</v>
      </c>
      <c r="B8290" s="10">
        <v>8287</v>
      </c>
      <c r="C8290" s="71">
        <v>0.82869999999999999</v>
      </c>
      <c r="D8290" s="74">
        <v>755447</v>
      </c>
      <c r="E8290" s="61">
        <v>701922</v>
      </c>
      <c r="F8290" s="68">
        <v>0.18886174999999999</v>
      </c>
      <c r="G8290" s="292">
        <v>0.17548050000000001</v>
      </c>
      <c r="H8290" s="68">
        <v>0.20145253333333332</v>
      </c>
      <c r="I8290" s="68">
        <v>0.18717919999999999</v>
      </c>
      <c r="T8290" s="91"/>
      <c r="U8290" s="91"/>
      <c r="AA8290" s="91"/>
      <c r="AB8290" s="91"/>
      <c r="AC8290" s="91"/>
      <c r="AD8290" s="91"/>
      <c r="AE8290" s="91"/>
      <c r="AF8290" s="91"/>
    </row>
    <row r="8291" spans="1:32" x14ac:dyDescent="0.3">
      <c r="A8291" s="65">
        <v>0</v>
      </c>
      <c r="B8291" s="10">
        <v>8288</v>
      </c>
      <c r="C8291" s="71">
        <v>0.82879999999999998</v>
      </c>
      <c r="D8291" s="74">
        <v>755447</v>
      </c>
      <c r="E8291" s="61">
        <v>701922</v>
      </c>
      <c r="F8291" s="68">
        <v>0.18886174999999999</v>
      </c>
      <c r="G8291" s="292">
        <v>0.17548050000000001</v>
      </c>
      <c r="H8291" s="68">
        <v>0.20145253333333332</v>
      </c>
      <c r="I8291" s="68">
        <v>0.18717919999999999</v>
      </c>
      <c r="T8291" s="91"/>
      <c r="U8291" s="91"/>
      <c r="AA8291" s="91"/>
      <c r="AB8291" s="91"/>
      <c r="AC8291" s="91"/>
      <c r="AD8291" s="91"/>
      <c r="AE8291" s="91"/>
      <c r="AF8291" s="91"/>
    </row>
    <row r="8292" spans="1:32" x14ac:dyDescent="0.3">
      <c r="A8292" s="65">
        <v>0</v>
      </c>
      <c r="B8292" s="10">
        <v>8289</v>
      </c>
      <c r="C8292" s="71">
        <v>0.82889999999999997</v>
      </c>
      <c r="D8292" s="74">
        <v>755447</v>
      </c>
      <c r="E8292" s="61">
        <v>701922</v>
      </c>
      <c r="F8292" s="68">
        <v>0.18886174999999999</v>
      </c>
      <c r="G8292" s="292">
        <v>0.17548050000000001</v>
      </c>
      <c r="H8292" s="68">
        <v>0.20145253333333332</v>
      </c>
      <c r="I8292" s="68">
        <v>0.18717919999999999</v>
      </c>
      <c r="T8292" s="91"/>
      <c r="U8292" s="91"/>
      <c r="AA8292" s="91"/>
      <c r="AB8292" s="91"/>
      <c r="AC8292" s="91"/>
      <c r="AD8292" s="91"/>
      <c r="AE8292" s="91"/>
      <c r="AF8292" s="91"/>
    </row>
    <row r="8293" spans="1:32" x14ac:dyDescent="0.3">
      <c r="A8293" s="65">
        <v>0</v>
      </c>
      <c r="B8293" s="10">
        <v>8290</v>
      </c>
      <c r="C8293" s="71">
        <v>0.82899999999999996</v>
      </c>
      <c r="D8293" s="74">
        <v>755447</v>
      </c>
      <c r="E8293" s="61">
        <v>701922</v>
      </c>
      <c r="F8293" s="68">
        <v>0.18886174999999999</v>
      </c>
      <c r="G8293" s="292">
        <v>0.17548050000000001</v>
      </c>
      <c r="H8293" s="68">
        <v>0.20145253333333332</v>
      </c>
      <c r="I8293" s="68">
        <v>0.18717919999999999</v>
      </c>
      <c r="T8293" s="91"/>
      <c r="U8293" s="91"/>
      <c r="AA8293" s="91"/>
      <c r="AB8293" s="91"/>
      <c r="AC8293" s="91"/>
      <c r="AD8293" s="91"/>
      <c r="AE8293" s="91"/>
      <c r="AF8293" s="91"/>
    </row>
    <row r="8294" spans="1:32" x14ac:dyDescent="0.3">
      <c r="A8294" s="65">
        <v>0</v>
      </c>
      <c r="B8294" s="10">
        <v>8291</v>
      </c>
      <c r="C8294" s="71">
        <v>0.82909999999999995</v>
      </c>
      <c r="D8294" s="74">
        <v>755447</v>
      </c>
      <c r="E8294" s="61">
        <v>701922</v>
      </c>
      <c r="F8294" s="68">
        <v>0.18886174999999999</v>
      </c>
      <c r="G8294" s="292">
        <v>0.17548050000000001</v>
      </c>
      <c r="H8294" s="68">
        <v>0.20145253333333332</v>
      </c>
      <c r="I8294" s="68">
        <v>0.18717919999999999</v>
      </c>
      <c r="T8294" s="91"/>
      <c r="U8294" s="91"/>
      <c r="AA8294" s="91"/>
      <c r="AB8294" s="91"/>
      <c r="AC8294" s="91"/>
      <c r="AD8294" s="91"/>
      <c r="AE8294" s="91"/>
      <c r="AF8294" s="91"/>
    </row>
    <row r="8295" spans="1:32" x14ac:dyDescent="0.3">
      <c r="A8295" s="65">
        <v>0</v>
      </c>
      <c r="B8295" s="10">
        <v>8292</v>
      </c>
      <c r="C8295" s="71">
        <v>0.82920000000000005</v>
      </c>
      <c r="D8295" s="74">
        <v>755447</v>
      </c>
      <c r="E8295" s="61">
        <v>701922</v>
      </c>
      <c r="F8295" s="68">
        <v>0.18886174999999999</v>
      </c>
      <c r="G8295" s="292">
        <v>0.17548050000000001</v>
      </c>
      <c r="H8295" s="68">
        <v>0.20145253333333332</v>
      </c>
      <c r="I8295" s="68">
        <v>0.18717919999999999</v>
      </c>
      <c r="T8295" s="91"/>
      <c r="U8295" s="91"/>
      <c r="AA8295" s="91"/>
      <c r="AB8295" s="91"/>
      <c r="AC8295" s="91"/>
      <c r="AD8295" s="91"/>
      <c r="AE8295" s="91"/>
      <c r="AF8295" s="91"/>
    </row>
    <row r="8296" spans="1:32" x14ac:dyDescent="0.3">
      <c r="A8296" s="65">
        <v>0</v>
      </c>
      <c r="B8296" s="10">
        <v>8293</v>
      </c>
      <c r="C8296" s="71">
        <v>0.82930000000000004</v>
      </c>
      <c r="D8296" s="74">
        <v>755447</v>
      </c>
      <c r="E8296" s="61">
        <v>701922</v>
      </c>
      <c r="F8296" s="68">
        <v>0.18886174999999999</v>
      </c>
      <c r="G8296" s="292">
        <v>0.17548050000000001</v>
      </c>
      <c r="H8296" s="68">
        <v>0.20145253333333332</v>
      </c>
      <c r="I8296" s="68">
        <v>0.18717919999999999</v>
      </c>
      <c r="T8296" s="91"/>
      <c r="U8296" s="91"/>
      <c r="AA8296" s="91"/>
      <c r="AB8296" s="91"/>
      <c r="AC8296" s="91"/>
      <c r="AD8296" s="91"/>
      <c r="AE8296" s="91"/>
      <c r="AF8296" s="91"/>
    </row>
    <row r="8297" spans="1:32" x14ac:dyDescent="0.3">
      <c r="A8297" s="65">
        <v>0</v>
      </c>
      <c r="B8297" s="10">
        <v>8294</v>
      </c>
      <c r="C8297" s="71">
        <v>0.82940000000000003</v>
      </c>
      <c r="D8297" s="74">
        <v>755447</v>
      </c>
      <c r="E8297" s="61">
        <v>701922</v>
      </c>
      <c r="F8297" s="68">
        <v>0.18886174999999999</v>
      </c>
      <c r="G8297" s="292">
        <v>0.17548050000000001</v>
      </c>
      <c r="H8297" s="68">
        <v>0.20145253333333332</v>
      </c>
      <c r="I8297" s="68">
        <v>0.18717919999999999</v>
      </c>
      <c r="T8297" s="91"/>
      <c r="U8297" s="91"/>
      <c r="AA8297" s="91"/>
      <c r="AB8297" s="91"/>
      <c r="AC8297" s="91"/>
      <c r="AD8297" s="91"/>
      <c r="AE8297" s="91"/>
      <c r="AF8297" s="91"/>
    </row>
    <row r="8298" spans="1:32" x14ac:dyDescent="0.3">
      <c r="A8298" s="65">
        <v>0</v>
      </c>
      <c r="B8298" s="10">
        <v>8295</v>
      </c>
      <c r="C8298" s="71">
        <v>0.82950000000000002</v>
      </c>
      <c r="D8298" s="74">
        <v>755447</v>
      </c>
      <c r="E8298" s="61">
        <v>701922</v>
      </c>
      <c r="F8298" s="68">
        <v>0.18886174999999999</v>
      </c>
      <c r="G8298" s="292">
        <v>0.17548050000000001</v>
      </c>
      <c r="H8298" s="68">
        <v>0.20145253333333332</v>
      </c>
      <c r="I8298" s="68">
        <v>0.18717919999999999</v>
      </c>
      <c r="T8298" s="91"/>
      <c r="U8298" s="91"/>
      <c r="AA8298" s="91"/>
      <c r="AB8298" s="91"/>
      <c r="AC8298" s="91"/>
      <c r="AD8298" s="91"/>
      <c r="AE8298" s="91"/>
      <c r="AF8298" s="91"/>
    </row>
    <row r="8299" spans="1:32" x14ac:dyDescent="0.3">
      <c r="A8299" s="65">
        <v>0</v>
      </c>
      <c r="B8299" s="10">
        <v>8296</v>
      </c>
      <c r="C8299" s="71">
        <v>0.8296</v>
      </c>
      <c r="D8299" s="74">
        <v>755447</v>
      </c>
      <c r="E8299" s="61">
        <v>701922</v>
      </c>
      <c r="F8299" s="68">
        <v>0.18886174999999999</v>
      </c>
      <c r="G8299" s="292">
        <v>0.17548050000000001</v>
      </c>
      <c r="H8299" s="68">
        <v>0.20145253333333332</v>
      </c>
      <c r="I8299" s="68">
        <v>0.18717919999999999</v>
      </c>
      <c r="T8299" s="91"/>
      <c r="U8299" s="91"/>
      <c r="AA8299" s="91"/>
      <c r="AB8299" s="91"/>
      <c r="AC8299" s="91"/>
      <c r="AD8299" s="91"/>
      <c r="AE8299" s="91"/>
      <c r="AF8299" s="91"/>
    </row>
    <row r="8300" spans="1:32" x14ac:dyDescent="0.3">
      <c r="A8300" s="65">
        <v>0</v>
      </c>
      <c r="B8300" s="10">
        <v>8297</v>
      </c>
      <c r="C8300" s="71">
        <v>0.82969999999999999</v>
      </c>
      <c r="D8300" s="74">
        <v>755447</v>
      </c>
      <c r="E8300" s="61">
        <v>701922</v>
      </c>
      <c r="F8300" s="68">
        <v>0.18886174999999999</v>
      </c>
      <c r="G8300" s="292">
        <v>0.17548050000000001</v>
      </c>
      <c r="H8300" s="68">
        <v>0.20145253333333332</v>
      </c>
      <c r="I8300" s="68">
        <v>0.18717919999999999</v>
      </c>
      <c r="T8300" s="91"/>
      <c r="U8300" s="91"/>
      <c r="AA8300" s="91"/>
      <c r="AB8300" s="91"/>
      <c r="AC8300" s="91"/>
      <c r="AD8300" s="91"/>
      <c r="AE8300" s="91"/>
      <c r="AF8300" s="91"/>
    </row>
    <row r="8301" spans="1:32" x14ac:dyDescent="0.3">
      <c r="A8301" s="65">
        <v>0</v>
      </c>
      <c r="B8301" s="10">
        <v>8298</v>
      </c>
      <c r="C8301" s="71">
        <v>0.82979999999999998</v>
      </c>
      <c r="D8301" s="74">
        <v>755447</v>
      </c>
      <c r="E8301" s="61">
        <v>701922</v>
      </c>
      <c r="F8301" s="68">
        <v>0.18886174999999999</v>
      </c>
      <c r="G8301" s="292">
        <v>0.17548050000000001</v>
      </c>
      <c r="H8301" s="68">
        <v>0.20145253333333332</v>
      </c>
      <c r="I8301" s="68">
        <v>0.18717919999999999</v>
      </c>
      <c r="T8301" s="91"/>
      <c r="U8301" s="91"/>
      <c r="AA8301" s="91"/>
      <c r="AB8301" s="91"/>
      <c r="AC8301" s="91"/>
      <c r="AD8301" s="91"/>
      <c r="AE8301" s="91"/>
      <c r="AF8301" s="91"/>
    </row>
    <row r="8302" spans="1:32" x14ac:dyDescent="0.3">
      <c r="A8302" s="65">
        <v>0</v>
      </c>
      <c r="B8302" s="10">
        <v>8299</v>
      </c>
      <c r="C8302" s="71">
        <v>0.82989999999999997</v>
      </c>
      <c r="D8302" s="74">
        <v>755447</v>
      </c>
      <c r="E8302" s="61">
        <v>701922</v>
      </c>
      <c r="F8302" s="68">
        <v>0.18886174999999999</v>
      </c>
      <c r="G8302" s="292">
        <v>0.17548050000000001</v>
      </c>
      <c r="H8302" s="68">
        <v>0.20145253333333332</v>
      </c>
      <c r="I8302" s="68">
        <v>0.18717919999999999</v>
      </c>
      <c r="T8302" s="91"/>
      <c r="U8302" s="91"/>
      <c r="AA8302" s="91"/>
      <c r="AB8302" s="91"/>
      <c r="AC8302" s="91"/>
      <c r="AD8302" s="91"/>
      <c r="AE8302" s="91"/>
      <c r="AF8302" s="91"/>
    </row>
    <row r="8303" spans="1:32" x14ac:dyDescent="0.3">
      <c r="A8303" s="65">
        <v>0</v>
      </c>
      <c r="B8303" s="10">
        <v>8300</v>
      </c>
      <c r="C8303" s="71">
        <v>0.83</v>
      </c>
      <c r="D8303" s="74">
        <v>755447</v>
      </c>
      <c r="E8303" s="61">
        <v>701922</v>
      </c>
      <c r="F8303" s="68">
        <v>0.18886174999999999</v>
      </c>
      <c r="G8303" s="292">
        <v>0.17548050000000001</v>
      </c>
      <c r="H8303" s="68">
        <v>0.20145253333333332</v>
      </c>
      <c r="I8303" s="68">
        <v>0.18717919999999999</v>
      </c>
      <c r="T8303" s="91"/>
      <c r="U8303" s="91"/>
      <c r="AA8303" s="91"/>
      <c r="AB8303" s="91"/>
      <c r="AC8303" s="91"/>
      <c r="AD8303" s="91"/>
      <c r="AE8303" s="91"/>
      <c r="AF8303" s="91"/>
    </row>
    <row r="8304" spans="1:32" x14ac:dyDescent="0.3">
      <c r="A8304" s="65">
        <v>0</v>
      </c>
      <c r="B8304" s="10">
        <v>8301</v>
      </c>
      <c r="C8304" s="71">
        <v>0.83009999999999995</v>
      </c>
      <c r="D8304" s="74">
        <v>755447</v>
      </c>
      <c r="E8304" s="61">
        <v>701922</v>
      </c>
      <c r="F8304" s="68">
        <v>0.18886174999999999</v>
      </c>
      <c r="G8304" s="292">
        <v>0.17548050000000001</v>
      </c>
      <c r="H8304" s="68">
        <v>0.20145253333333332</v>
      </c>
      <c r="I8304" s="68">
        <v>0.18717919999999999</v>
      </c>
      <c r="T8304" s="91"/>
      <c r="U8304" s="91"/>
      <c r="AA8304" s="91"/>
      <c r="AB8304" s="91"/>
      <c r="AC8304" s="91"/>
      <c r="AD8304" s="91"/>
      <c r="AE8304" s="91"/>
      <c r="AF8304" s="91"/>
    </row>
    <row r="8305" spans="1:32" x14ac:dyDescent="0.3">
      <c r="A8305" s="65">
        <v>0</v>
      </c>
      <c r="B8305" s="10">
        <v>8302</v>
      </c>
      <c r="C8305" s="71">
        <v>0.83020000000000005</v>
      </c>
      <c r="D8305" s="74">
        <v>755447</v>
      </c>
      <c r="E8305" s="61">
        <v>701922</v>
      </c>
      <c r="F8305" s="68">
        <v>0.18886174999999999</v>
      </c>
      <c r="G8305" s="292">
        <v>0.17548050000000001</v>
      </c>
      <c r="H8305" s="68">
        <v>0.20145253333333332</v>
      </c>
      <c r="I8305" s="68">
        <v>0.18717919999999999</v>
      </c>
      <c r="T8305" s="91"/>
      <c r="U8305" s="91"/>
      <c r="AA8305" s="91"/>
      <c r="AB8305" s="91"/>
      <c r="AC8305" s="91"/>
      <c r="AD8305" s="91"/>
      <c r="AE8305" s="91"/>
      <c r="AF8305" s="91"/>
    </row>
    <row r="8306" spans="1:32" x14ac:dyDescent="0.3">
      <c r="A8306" s="65">
        <v>0</v>
      </c>
      <c r="B8306" s="10">
        <v>8303</v>
      </c>
      <c r="C8306" s="71">
        <v>0.83030000000000004</v>
      </c>
      <c r="D8306" s="74">
        <v>755447</v>
      </c>
      <c r="E8306" s="61">
        <v>701922</v>
      </c>
      <c r="F8306" s="68">
        <v>0.18886174999999999</v>
      </c>
      <c r="G8306" s="292">
        <v>0.17548050000000001</v>
      </c>
      <c r="H8306" s="68">
        <v>0.20145253333333332</v>
      </c>
      <c r="I8306" s="68">
        <v>0.18717919999999999</v>
      </c>
      <c r="T8306" s="91"/>
      <c r="U8306" s="91"/>
      <c r="AA8306" s="91"/>
      <c r="AB8306" s="91"/>
      <c r="AC8306" s="91"/>
      <c r="AD8306" s="91"/>
      <c r="AE8306" s="91"/>
      <c r="AF8306" s="91"/>
    </row>
    <row r="8307" spans="1:32" x14ac:dyDescent="0.3">
      <c r="A8307" s="65">
        <v>0</v>
      </c>
      <c r="B8307" s="10">
        <v>8304</v>
      </c>
      <c r="C8307" s="71">
        <v>0.83040000000000003</v>
      </c>
      <c r="D8307" s="74">
        <v>755447</v>
      </c>
      <c r="E8307" s="61">
        <v>701922</v>
      </c>
      <c r="F8307" s="68">
        <v>0.18886174999999999</v>
      </c>
      <c r="G8307" s="292">
        <v>0.17548050000000001</v>
      </c>
      <c r="H8307" s="68">
        <v>0.20145253333333332</v>
      </c>
      <c r="I8307" s="68">
        <v>0.18717919999999999</v>
      </c>
      <c r="T8307" s="91"/>
      <c r="U8307" s="91"/>
      <c r="AA8307" s="91"/>
      <c r="AB8307" s="91"/>
      <c r="AC8307" s="91"/>
      <c r="AD8307" s="91"/>
      <c r="AE8307" s="91"/>
      <c r="AF8307" s="91"/>
    </row>
    <row r="8308" spans="1:32" x14ac:dyDescent="0.3">
      <c r="A8308" s="65">
        <v>0</v>
      </c>
      <c r="B8308" s="10">
        <v>8305</v>
      </c>
      <c r="C8308" s="71">
        <v>0.83050000000000002</v>
      </c>
      <c r="D8308" s="74">
        <v>755447</v>
      </c>
      <c r="E8308" s="61">
        <v>701922</v>
      </c>
      <c r="F8308" s="68">
        <v>0.18886174999999999</v>
      </c>
      <c r="G8308" s="292">
        <v>0.17548050000000001</v>
      </c>
      <c r="H8308" s="68">
        <v>0.20145253333333332</v>
      </c>
      <c r="I8308" s="68">
        <v>0.18717919999999999</v>
      </c>
      <c r="T8308" s="91"/>
      <c r="U8308" s="91"/>
      <c r="AA8308" s="91"/>
      <c r="AB8308" s="91"/>
      <c r="AC8308" s="91"/>
      <c r="AD8308" s="91"/>
      <c r="AE8308" s="91"/>
      <c r="AF8308" s="91"/>
    </row>
    <row r="8309" spans="1:32" x14ac:dyDescent="0.3">
      <c r="A8309" s="65">
        <v>0</v>
      </c>
      <c r="B8309" s="10">
        <v>8306</v>
      </c>
      <c r="C8309" s="71">
        <v>0.8306</v>
      </c>
      <c r="D8309" s="74">
        <v>755447</v>
      </c>
      <c r="E8309" s="61">
        <v>701922</v>
      </c>
      <c r="F8309" s="68">
        <v>0.18886174999999999</v>
      </c>
      <c r="G8309" s="292">
        <v>0.17548050000000001</v>
      </c>
      <c r="H8309" s="68">
        <v>0.20145253333333332</v>
      </c>
      <c r="I8309" s="68">
        <v>0.18717919999999999</v>
      </c>
      <c r="T8309" s="91"/>
      <c r="U8309" s="91"/>
      <c r="AA8309" s="91"/>
      <c r="AB8309" s="91"/>
      <c r="AC8309" s="91"/>
      <c r="AD8309" s="91"/>
      <c r="AE8309" s="91"/>
      <c r="AF8309" s="91"/>
    </row>
    <row r="8310" spans="1:32" x14ac:dyDescent="0.3">
      <c r="A8310" s="65">
        <v>0</v>
      </c>
      <c r="B8310" s="10">
        <v>8307</v>
      </c>
      <c r="C8310" s="71">
        <v>0.83069999999999999</v>
      </c>
      <c r="D8310" s="74">
        <v>755447</v>
      </c>
      <c r="E8310" s="61">
        <v>701922</v>
      </c>
      <c r="F8310" s="68">
        <v>0.18886174999999999</v>
      </c>
      <c r="G8310" s="292">
        <v>0.17548050000000001</v>
      </c>
      <c r="H8310" s="68">
        <v>0.20145253333333332</v>
      </c>
      <c r="I8310" s="68">
        <v>0.18717919999999999</v>
      </c>
      <c r="T8310" s="91"/>
      <c r="U8310" s="91"/>
      <c r="AA8310" s="91"/>
      <c r="AB8310" s="91"/>
      <c r="AC8310" s="91"/>
      <c r="AD8310" s="91"/>
      <c r="AE8310" s="91"/>
      <c r="AF8310" s="91"/>
    </row>
    <row r="8311" spans="1:32" x14ac:dyDescent="0.3">
      <c r="A8311" s="65">
        <v>0</v>
      </c>
      <c r="B8311" s="10">
        <v>8308</v>
      </c>
      <c r="C8311" s="71">
        <v>0.83079999999999998</v>
      </c>
      <c r="D8311" s="74">
        <v>755447</v>
      </c>
      <c r="E8311" s="61">
        <v>701922</v>
      </c>
      <c r="F8311" s="68">
        <v>0.18886174999999999</v>
      </c>
      <c r="G8311" s="292">
        <v>0.17548050000000001</v>
      </c>
      <c r="H8311" s="68">
        <v>0.20145253333333332</v>
      </c>
      <c r="I8311" s="68">
        <v>0.18717919999999999</v>
      </c>
      <c r="T8311" s="91"/>
      <c r="U8311" s="91"/>
      <c r="AA8311" s="91"/>
      <c r="AB8311" s="91"/>
      <c r="AC8311" s="91"/>
      <c r="AD8311" s="91"/>
      <c r="AE8311" s="91"/>
      <c r="AF8311" s="91"/>
    </row>
    <row r="8312" spans="1:32" x14ac:dyDescent="0.3">
      <c r="A8312" s="65">
        <v>0</v>
      </c>
      <c r="B8312" s="10">
        <v>8309</v>
      </c>
      <c r="C8312" s="71">
        <v>0.83089999999999997</v>
      </c>
      <c r="D8312" s="74">
        <v>755447</v>
      </c>
      <c r="E8312" s="61">
        <v>701922</v>
      </c>
      <c r="F8312" s="68">
        <v>0.18886174999999999</v>
      </c>
      <c r="G8312" s="292">
        <v>0.17548050000000001</v>
      </c>
      <c r="H8312" s="68">
        <v>0.20145253333333332</v>
      </c>
      <c r="I8312" s="68">
        <v>0.18717919999999999</v>
      </c>
      <c r="T8312" s="91"/>
      <c r="U8312" s="91"/>
      <c r="AA8312" s="91"/>
      <c r="AB8312" s="91"/>
      <c r="AC8312" s="91"/>
      <c r="AD8312" s="91"/>
      <c r="AE8312" s="91"/>
      <c r="AF8312" s="91"/>
    </row>
    <row r="8313" spans="1:32" x14ac:dyDescent="0.3">
      <c r="A8313" s="65">
        <v>0</v>
      </c>
      <c r="B8313" s="10">
        <v>8310</v>
      </c>
      <c r="C8313" s="71">
        <v>0.83099999999999996</v>
      </c>
      <c r="D8313" s="74">
        <v>755447</v>
      </c>
      <c r="E8313" s="61">
        <v>701922</v>
      </c>
      <c r="F8313" s="68">
        <v>0.18886174999999999</v>
      </c>
      <c r="G8313" s="292">
        <v>0.17548050000000001</v>
      </c>
      <c r="H8313" s="68">
        <v>0.20145253333333332</v>
      </c>
      <c r="I8313" s="68">
        <v>0.18717919999999999</v>
      </c>
      <c r="T8313" s="91"/>
      <c r="U8313" s="91"/>
      <c r="AA8313" s="91"/>
      <c r="AB8313" s="91"/>
      <c r="AC8313" s="91"/>
      <c r="AD8313" s="91"/>
      <c r="AE8313" s="91"/>
      <c r="AF8313" s="91"/>
    </row>
    <row r="8314" spans="1:32" x14ac:dyDescent="0.3">
      <c r="A8314" s="65">
        <v>0</v>
      </c>
      <c r="B8314" s="10">
        <v>8311</v>
      </c>
      <c r="C8314" s="71">
        <v>0.83109999999999995</v>
      </c>
      <c r="D8314" s="74">
        <v>755447</v>
      </c>
      <c r="E8314" s="61">
        <v>701922</v>
      </c>
      <c r="F8314" s="68">
        <v>0.18886174999999999</v>
      </c>
      <c r="G8314" s="292">
        <v>0.17548050000000001</v>
      </c>
      <c r="H8314" s="68">
        <v>0.20145253333333332</v>
      </c>
      <c r="I8314" s="68">
        <v>0.18717919999999999</v>
      </c>
      <c r="T8314" s="91"/>
      <c r="U8314" s="91"/>
      <c r="AA8314" s="91"/>
      <c r="AB8314" s="91"/>
      <c r="AC8314" s="91"/>
      <c r="AD8314" s="91"/>
      <c r="AE8314" s="91"/>
      <c r="AF8314" s="91"/>
    </row>
    <row r="8315" spans="1:32" x14ac:dyDescent="0.3">
      <c r="A8315" s="65">
        <v>0</v>
      </c>
      <c r="B8315" s="10">
        <v>8312</v>
      </c>
      <c r="C8315" s="71">
        <v>0.83120000000000005</v>
      </c>
      <c r="D8315" s="74">
        <v>755447</v>
      </c>
      <c r="E8315" s="61">
        <v>701922</v>
      </c>
      <c r="F8315" s="68">
        <v>0.18886174999999999</v>
      </c>
      <c r="G8315" s="292">
        <v>0.17548050000000001</v>
      </c>
      <c r="H8315" s="68">
        <v>0.20145253333333332</v>
      </c>
      <c r="I8315" s="68">
        <v>0.18717919999999999</v>
      </c>
      <c r="T8315" s="91"/>
      <c r="U8315" s="91"/>
      <c r="AA8315" s="91"/>
      <c r="AB8315" s="91"/>
      <c r="AC8315" s="91"/>
      <c r="AD8315" s="91"/>
      <c r="AE8315" s="91"/>
      <c r="AF8315" s="91"/>
    </row>
    <row r="8316" spans="1:32" x14ac:dyDescent="0.3">
      <c r="A8316" s="65">
        <v>0</v>
      </c>
      <c r="B8316" s="10">
        <v>8313</v>
      </c>
      <c r="C8316" s="71">
        <v>0.83130000000000004</v>
      </c>
      <c r="D8316" s="74">
        <v>755447</v>
      </c>
      <c r="E8316" s="61">
        <v>701922</v>
      </c>
      <c r="F8316" s="68">
        <v>0.18886174999999999</v>
      </c>
      <c r="G8316" s="292">
        <v>0.17548050000000001</v>
      </c>
      <c r="H8316" s="68">
        <v>0.20145253333333332</v>
      </c>
      <c r="I8316" s="68">
        <v>0.18717919999999999</v>
      </c>
      <c r="T8316" s="91"/>
      <c r="U8316" s="91"/>
      <c r="AA8316" s="91"/>
      <c r="AB8316" s="91"/>
      <c r="AC8316" s="91"/>
      <c r="AD8316" s="91"/>
      <c r="AE8316" s="91"/>
      <c r="AF8316" s="91"/>
    </row>
    <row r="8317" spans="1:32" x14ac:dyDescent="0.3">
      <c r="A8317" s="65">
        <v>0</v>
      </c>
      <c r="B8317" s="10">
        <v>8314</v>
      </c>
      <c r="C8317" s="71">
        <v>0.83140000000000003</v>
      </c>
      <c r="D8317" s="74">
        <v>755447</v>
      </c>
      <c r="E8317" s="61">
        <v>701922</v>
      </c>
      <c r="F8317" s="68">
        <v>0.18886174999999999</v>
      </c>
      <c r="G8317" s="292">
        <v>0.17548050000000001</v>
      </c>
      <c r="H8317" s="68">
        <v>0.20145253333333332</v>
      </c>
      <c r="I8317" s="68">
        <v>0.18717919999999999</v>
      </c>
      <c r="T8317" s="91"/>
      <c r="U8317" s="91"/>
      <c r="AA8317" s="91"/>
      <c r="AB8317" s="91"/>
      <c r="AC8317" s="91"/>
      <c r="AD8317" s="91"/>
      <c r="AE8317" s="91"/>
      <c r="AF8317" s="91"/>
    </row>
    <row r="8318" spans="1:32" x14ac:dyDescent="0.3">
      <c r="A8318" s="65">
        <v>0</v>
      </c>
      <c r="B8318" s="10">
        <v>8315</v>
      </c>
      <c r="C8318" s="71">
        <v>0.83150000000000002</v>
      </c>
      <c r="D8318" s="74">
        <v>755447</v>
      </c>
      <c r="E8318" s="61">
        <v>701922</v>
      </c>
      <c r="F8318" s="68">
        <v>0.18886174999999999</v>
      </c>
      <c r="G8318" s="292">
        <v>0.17548050000000001</v>
      </c>
      <c r="H8318" s="68">
        <v>0.20145253333333332</v>
      </c>
      <c r="I8318" s="68">
        <v>0.18717919999999999</v>
      </c>
      <c r="T8318" s="91"/>
      <c r="U8318" s="91"/>
      <c r="AA8318" s="91"/>
      <c r="AB8318" s="91"/>
      <c r="AC8318" s="91"/>
      <c r="AD8318" s="91"/>
      <c r="AE8318" s="91"/>
      <c r="AF8318" s="91"/>
    </row>
    <row r="8319" spans="1:32" x14ac:dyDescent="0.3">
      <c r="A8319" s="65">
        <v>0</v>
      </c>
      <c r="B8319" s="10">
        <v>8316</v>
      </c>
      <c r="C8319" s="71">
        <v>0.83160000000000001</v>
      </c>
      <c r="D8319" s="74">
        <v>755447</v>
      </c>
      <c r="E8319" s="61">
        <v>701922</v>
      </c>
      <c r="F8319" s="68">
        <v>0.18886174999999999</v>
      </c>
      <c r="G8319" s="292">
        <v>0.17548050000000001</v>
      </c>
      <c r="H8319" s="68">
        <v>0.20145253333333332</v>
      </c>
      <c r="I8319" s="68">
        <v>0.18717919999999999</v>
      </c>
      <c r="T8319" s="91"/>
      <c r="U8319" s="91"/>
      <c r="AA8319" s="91"/>
      <c r="AB8319" s="91"/>
      <c r="AC8319" s="91"/>
      <c r="AD8319" s="91"/>
      <c r="AE8319" s="91"/>
      <c r="AF8319" s="91"/>
    </row>
    <row r="8320" spans="1:32" x14ac:dyDescent="0.3">
      <c r="A8320" s="65">
        <v>0</v>
      </c>
      <c r="B8320" s="10">
        <v>8317</v>
      </c>
      <c r="C8320" s="71">
        <v>0.83169999999999999</v>
      </c>
      <c r="D8320" s="74">
        <v>755447</v>
      </c>
      <c r="E8320" s="61">
        <v>701922</v>
      </c>
      <c r="F8320" s="68">
        <v>0.18886174999999999</v>
      </c>
      <c r="G8320" s="292">
        <v>0.17548050000000001</v>
      </c>
      <c r="H8320" s="68">
        <v>0.20145253333333332</v>
      </c>
      <c r="I8320" s="68">
        <v>0.18717919999999999</v>
      </c>
      <c r="T8320" s="91"/>
      <c r="U8320" s="91"/>
      <c r="AA8320" s="91"/>
      <c r="AB8320" s="91"/>
      <c r="AC8320" s="91"/>
      <c r="AD8320" s="91"/>
      <c r="AE8320" s="91"/>
      <c r="AF8320" s="91"/>
    </row>
    <row r="8321" spans="1:32" x14ac:dyDescent="0.3">
      <c r="A8321" s="65">
        <v>0</v>
      </c>
      <c r="B8321" s="10">
        <v>8318</v>
      </c>
      <c r="C8321" s="71">
        <v>0.83179999999999998</v>
      </c>
      <c r="D8321" s="74">
        <v>755447</v>
      </c>
      <c r="E8321" s="61">
        <v>701922</v>
      </c>
      <c r="F8321" s="68">
        <v>0.18886174999999999</v>
      </c>
      <c r="G8321" s="292">
        <v>0.17548050000000001</v>
      </c>
      <c r="H8321" s="68">
        <v>0.20145253333333332</v>
      </c>
      <c r="I8321" s="68">
        <v>0.18717919999999999</v>
      </c>
      <c r="T8321" s="91"/>
      <c r="U8321" s="91"/>
      <c r="AA8321" s="91"/>
      <c r="AB8321" s="91"/>
      <c r="AC8321" s="91"/>
      <c r="AD8321" s="91"/>
      <c r="AE8321" s="91"/>
      <c r="AF8321" s="91"/>
    </row>
    <row r="8322" spans="1:32" x14ac:dyDescent="0.3">
      <c r="A8322" s="65">
        <v>0</v>
      </c>
      <c r="B8322" s="10">
        <v>8319</v>
      </c>
      <c r="C8322" s="71">
        <v>0.83189999999999997</v>
      </c>
      <c r="D8322" s="74">
        <v>755447</v>
      </c>
      <c r="E8322" s="61">
        <v>701922</v>
      </c>
      <c r="F8322" s="68">
        <v>0.18886174999999999</v>
      </c>
      <c r="G8322" s="292">
        <v>0.17548050000000001</v>
      </c>
      <c r="H8322" s="68">
        <v>0.20145253333333332</v>
      </c>
      <c r="I8322" s="68">
        <v>0.18717919999999999</v>
      </c>
      <c r="T8322" s="91"/>
      <c r="U8322" s="91"/>
      <c r="AA8322" s="91"/>
      <c r="AB8322" s="91"/>
      <c r="AC8322" s="91"/>
      <c r="AD8322" s="91"/>
      <c r="AE8322" s="91"/>
      <c r="AF8322" s="91"/>
    </row>
    <row r="8323" spans="1:32" x14ac:dyDescent="0.3">
      <c r="A8323" s="65">
        <v>0</v>
      </c>
      <c r="B8323" s="10">
        <v>8320</v>
      </c>
      <c r="C8323" s="71">
        <v>0.83199999999999996</v>
      </c>
      <c r="D8323" s="74">
        <v>755447</v>
      </c>
      <c r="E8323" s="61">
        <v>701922</v>
      </c>
      <c r="F8323" s="68">
        <v>0.18886174999999999</v>
      </c>
      <c r="G8323" s="292">
        <v>0.17548050000000001</v>
      </c>
      <c r="H8323" s="68">
        <v>0.20145253333333332</v>
      </c>
      <c r="I8323" s="68">
        <v>0.18717919999999999</v>
      </c>
      <c r="T8323" s="91"/>
      <c r="U8323" s="91"/>
      <c r="AA8323" s="91"/>
      <c r="AB8323" s="91"/>
      <c r="AC8323" s="91"/>
      <c r="AD8323" s="91"/>
      <c r="AE8323" s="91"/>
      <c r="AF8323" s="91"/>
    </row>
    <row r="8324" spans="1:32" x14ac:dyDescent="0.3">
      <c r="A8324" s="65">
        <v>0</v>
      </c>
      <c r="B8324" s="10">
        <v>8321</v>
      </c>
      <c r="C8324" s="71">
        <v>0.83209999999999995</v>
      </c>
      <c r="D8324" s="74">
        <v>755447</v>
      </c>
      <c r="E8324" s="61">
        <v>701922</v>
      </c>
      <c r="F8324" s="68">
        <v>0.18886174999999999</v>
      </c>
      <c r="G8324" s="292">
        <v>0.17548050000000001</v>
      </c>
      <c r="H8324" s="68">
        <v>0.20145253333333332</v>
      </c>
      <c r="I8324" s="68">
        <v>0.18717919999999999</v>
      </c>
      <c r="T8324" s="91"/>
      <c r="U8324" s="91"/>
      <c r="AA8324" s="91"/>
      <c r="AB8324" s="91"/>
      <c r="AC8324" s="91"/>
      <c r="AD8324" s="91"/>
      <c r="AE8324" s="91"/>
      <c r="AF8324" s="91"/>
    </row>
    <row r="8325" spans="1:32" x14ac:dyDescent="0.3">
      <c r="A8325" s="65">
        <v>0</v>
      </c>
      <c r="B8325" s="10">
        <v>8322</v>
      </c>
      <c r="C8325" s="71">
        <v>0.83220000000000005</v>
      </c>
      <c r="D8325" s="74">
        <v>755447</v>
      </c>
      <c r="E8325" s="61">
        <v>701922</v>
      </c>
      <c r="F8325" s="68">
        <v>0.18886174999999999</v>
      </c>
      <c r="G8325" s="292">
        <v>0.17548050000000001</v>
      </c>
      <c r="H8325" s="68">
        <v>0.20145253333333332</v>
      </c>
      <c r="I8325" s="68">
        <v>0.18717919999999999</v>
      </c>
      <c r="T8325" s="91"/>
      <c r="U8325" s="91"/>
      <c r="AA8325" s="91"/>
      <c r="AB8325" s="91"/>
      <c r="AC8325" s="91"/>
      <c r="AD8325" s="91"/>
      <c r="AE8325" s="91"/>
      <c r="AF8325" s="91"/>
    </row>
    <row r="8326" spans="1:32" x14ac:dyDescent="0.3">
      <c r="A8326" s="65">
        <v>0</v>
      </c>
      <c r="B8326" s="10">
        <v>8323</v>
      </c>
      <c r="C8326" s="71">
        <v>0.83230000000000004</v>
      </c>
      <c r="D8326" s="74">
        <v>755447</v>
      </c>
      <c r="E8326" s="61">
        <v>701922</v>
      </c>
      <c r="F8326" s="68">
        <v>0.18886174999999999</v>
      </c>
      <c r="G8326" s="292">
        <v>0.17548050000000001</v>
      </c>
      <c r="H8326" s="68">
        <v>0.20145253333333332</v>
      </c>
      <c r="I8326" s="68">
        <v>0.18717919999999999</v>
      </c>
      <c r="T8326" s="91"/>
      <c r="U8326" s="91"/>
      <c r="AA8326" s="91"/>
      <c r="AB8326" s="91"/>
      <c r="AC8326" s="91"/>
      <c r="AD8326" s="91"/>
      <c r="AE8326" s="91"/>
      <c r="AF8326" s="91"/>
    </row>
    <row r="8327" spans="1:32" x14ac:dyDescent="0.3">
      <c r="A8327" s="65">
        <v>0</v>
      </c>
      <c r="B8327" s="10">
        <v>8324</v>
      </c>
      <c r="C8327" s="71">
        <v>0.83240000000000003</v>
      </c>
      <c r="D8327" s="74">
        <v>755447</v>
      </c>
      <c r="E8327" s="61">
        <v>701922</v>
      </c>
      <c r="F8327" s="68">
        <v>0.18886174999999999</v>
      </c>
      <c r="G8327" s="292">
        <v>0.17548050000000001</v>
      </c>
      <c r="H8327" s="68">
        <v>0.20145253333333332</v>
      </c>
      <c r="I8327" s="68">
        <v>0.18717919999999999</v>
      </c>
      <c r="T8327" s="91"/>
      <c r="U8327" s="91"/>
      <c r="AA8327" s="91"/>
      <c r="AB8327" s="91"/>
      <c r="AC8327" s="91"/>
      <c r="AD8327" s="91"/>
      <c r="AE8327" s="91"/>
      <c r="AF8327" s="91"/>
    </row>
    <row r="8328" spans="1:32" x14ac:dyDescent="0.3">
      <c r="A8328" s="65">
        <v>0</v>
      </c>
      <c r="B8328" s="10">
        <v>8325</v>
      </c>
      <c r="C8328" s="71">
        <v>0.83250000000000002</v>
      </c>
      <c r="D8328" s="74">
        <v>755447</v>
      </c>
      <c r="E8328" s="61">
        <v>701922</v>
      </c>
      <c r="F8328" s="68">
        <v>0.18886174999999999</v>
      </c>
      <c r="G8328" s="292">
        <v>0.17548050000000001</v>
      </c>
      <c r="H8328" s="68">
        <v>0.20145253333333332</v>
      </c>
      <c r="I8328" s="68">
        <v>0.18717919999999999</v>
      </c>
      <c r="T8328" s="91"/>
      <c r="U8328" s="91"/>
      <c r="AA8328" s="91"/>
      <c r="AB8328" s="91"/>
      <c r="AC8328" s="91"/>
      <c r="AD8328" s="91"/>
      <c r="AE8328" s="91"/>
      <c r="AF8328" s="91"/>
    </row>
    <row r="8329" spans="1:32" x14ac:dyDescent="0.3">
      <c r="A8329" s="65">
        <v>0</v>
      </c>
      <c r="B8329" s="10">
        <v>8326</v>
      </c>
      <c r="C8329" s="71">
        <v>0.83260000000000001</v>
      </c>
      <c r="D8329" s="74">
        <v>755447</v>
      </c>
      <c r="E8329" s="61">
        <v>701922</v>
      </c>
      <c r="F8329" s="68">
        <v>0.18886174999999999</v>
      </c>
      <c r="G8329" s="292">
        <v>0.17548050000000001</v>
      </c>
      <c r="H8329" s="68">
        <v>0.20145253333333332</v>
      </c>
      <c r="I8329" s="68">
        <v>0.18717919999999999</v>
      </c>
      <c r="T8329" s="91"/>
      <c r="U8329" s="91"/>
      <c r="AA8329" s="91"/>
      <c r="AB8329" s="91"/>
      <c r="AC8329" s="91"/>
      <c r="AD8329" s="91"/>
      <c r="AE8329" s="91"/>
      <c r="AF8329" s="91"/>
    </row>
    <row r="8330" spans="1:32" x14ac:dyDescent="0.3">
      <c r="A8330" s="65">
        <v>0</v>
      </c>
      <c r="B8330" s="10">
        <v>8327</v>
      </c>
      <c r="C8330" s="71">
        <v>0.8327</v>
      </c>
      <c r="D8330" s="74">
        <v>755447</v>
      </c>
      <c r="E8330" s="61">
        <v>701922</v>
      </c>
      <c r="F8330" s="68">
        <v>0.18886174999999999</v>
      </c>
      <c r="G8330" s="292">
        <v>0.17548050000000001</v>
      </c>
      <c r="H8330" s="68">
        <v>0.20145253333333332</v>
      </c>
      <c r="I8330" s="68">
        <v>0.18717919999999999</v>
      </c>
      <c r="T8330" s="91"/>
      <c r="U8330" s="91"/>
      <c r="AA8330" s="91"/>
      <c r="AB8330" s="91"/>
      <c r="AC8330" s="91"/>
      <c r="AD8330" s="91"/>
      <c r="AE8330" s="91"/>
      <c r="AF8330" s="91"/>
    </row>
    <row r="8331" spans="1:32" x14ac:dyDescent="0.3">
      <c r="A8331" s="65">
        <v>0</v>
      </c>
      <c r="B8331" s="10">
        <v>8328</v>
      </c>
      <c r="C8331" s="71">
        <v>0.83279999999999998</v>
      </c>
      <c r="D8331" s="74">
        <v>755447</v>
      </c>
      <c r="E8331" s="61">
        <v>701922</v>
      </c>
      <c r="F8331" s="68">
        <v>0.18886174999999999</v>
      </c>
      <c r="G8331" s="292">
        <v>0.17548050000000001</v>
      </c>
      <c r="H8331" s="68">
        <v>0.20145253333333332</v>
      </c>
      <c r="I8331" s="68">
        <v>0.18717919999999999</v>
      </c>
      <c r="T8331" s="91"/>
      <c r="U8331" s="91"/>
      <c r="AA8331" s="91"/>
      <c r="AB8331" s="91"/>
      <c r="AC8331" s="91"/>
      <c r="AD8331" s="91"/>
      <c r="AE8331" s="91"/>
      <c r="AF8331" s="91"/>
    </row>
    <row r="8332" spans="1:32" x14ac:dyDescent="0.3">
      <c r="A8332" s="65">
        <v>0</v>
      </c>
      <c r="B8332" s="10">
        <v>8329</v>
      </c>
      <c r="C8332" s="71">
        <v>0.83289999999999997</v>
      </c>
      <c r="D8332" s="74">
        <v>755447</v>
      </c>
      <c r="E8332" s="61">
        <v>701922</v>
      </c>
      <c r="F8332" s="68">
        <v>0.18886174999999999</v>
      </c>
      <c r="G8332" s="292">
        <v>0.17548050000000001</v>
      </c>
      <c r="H8332" s="68">
        <v>0.20145253333333332</v>
      </c>
      <c r="I8332" s="68">
        <v>0.18717919999999999</v>
      </c>
      <c r="T8332" s="91"/>
      <c r="U8332" s="91"/>
      <c r="AA8332" s="91"/>
      <c r="AB8332" s="91"/>
      <c r="AC8332" s="91"/>
      <c r="AD8332" s="91"/>
      <c r="AE8332" s="91"/>
      <c r="AF8332" s="91"/>
    </row>
    <row r="8333" spans="1:32" x14ac:dyDescent="0.3">
      <c r="A8333" s="65">
        <v>0</v>
      </c>
      <c r="B8333" s="10">
        <v>8330</v>
      </c>
      <c r="C8333" s="71">
        <v>0.83299999999999996</v>
      </c>
      <c r="D8333" s="74">
        <v>755447</v>
      </c>
      <c r="E8333" s="61">
        <v>701922</v>
      </c>
      <c r="F8333" s="68">
        <v>0.18886174999999999</v>
      </c>
      <c r="G8333" s="292">
        <v>0.17548050000000001</v>
      </c>
      <c r="H8333" s="68">
        <v>0.20145253333333332</v>
      </c>
      <c r="I8333" s="68">
        <v>0.18717919999999999</v>
      </c>
      <c r="T8333" s="91"/>
      <c r="U8333" s="91"/>
      <c r="AA8333" s="91"/>
      <c r="AB8333" s="91"/>
      <c r="AC8333" s="91"/>
      <c r="AD8333" s="91"/>
      <c r="AE8333" s="91"/>
      <c r="AF8333" s="91"/>
    </row>
    <row r="8334" spans="1:32" x14ac:dyDescent="0.3">
      <c r="A8334" s="65">
        <v>0</v>
      </c>
      <c r="B8334" s="10">
        <v>8331</v>
      </c>
      <c r="C8334" s="71">
        <v>0.83309999999999995</v>
      </c>
      <c r="D8334" s="74">
        <v>755447</v>
      </c>
      <c r="E8334" s="61">
        <v>701922</v>
      </c>
      <c r="F8334" s="68">
        <v>0.18886174999999999</v>
      </c>
      <c r="G8334" s="292">
        <v>0.17548050000000001</v>
      </c>
      <c r="H8334" s="68">
        <v>0.20145253333333332</v>
      </c>
      <c r="I8334" s="68">
        <v>0.18717919999999999</v>
      </c>
      <c r="T8334" s="91"/>
      <c r="U8334" s="91"/>
      <c r="AA8334" s="91"/>
      <c r="AB8334" s="91"/>
      <c r="AC8334" s="91"/>
      <c r="AD8334" s="91"/>
      <c r="AE8334" s="91"/>
      <c r="AF8334" s="91"/>
    </row>
    <row r="8335" spans="1:32" x14ac:dyDescent="0.3">
      <c r="A8335" s="65">
        <v>0</v>
      </c>
      <c r="B8335" s="10">
        <v>8332</v>
      </c>
      <c r="C8335" s="71">
        <v>0.83320000000000005</v>
      </c>
      <c r="D8335" s="74">
        <v>755447</v>
      </c>
      <c r="E8335" s="61">
        <v>701922</v>
      </c>
      <c r="F8335" s="68">
        <v>0.18886174999999999</v>
      </c>
      <c r="G8335" s="292">
        <v>0.17548050000000001</v>
      </c>
      <c r="H8335" s="68">
        <v>0.20145253333333332</v>
      </c>
      <c r="I8335" s="68">
        <v>0.18717919999999999</v>
      </c>
      <c r="T8335" s="91"/>
      <c r="U8335" s="91"/>
      <c r="AA8335" s="91"/>
      <c r="AB8335" s="91"/>
      <c r="AC8335" s="91"/>
      <c r="AD8335" s="91"/>
      <c r="AE8335" s="91"/>
      <c r="AF8335" s="91"/>
    </row>
    <row r="8336" spans="1:32" x14ac:dyDescent="0.3">
      <c r="A8336" s="65">
        <v>0</v>
      </c>
      <c r="B8336" s="10">
        <v>8333</v>
      </c>
      <c r="C8336" s="71">
        <v>0.83330000000000004</v>
      </c>
      <c r="D8336" s="74">
        <v>755447</v>
      </c>
      <c r="E8336" s="61">
        <v>701922</v>
      </c>
      <c r="F8336" s="68">
        <v>0.18886174999999999</v>
      </c>
      <c r="G8336" s="292">
        <v>0.17548050000000001</v>
      </c>
      <c r="H8336" s="68">
        <v>0.20145253333333332</v>
      </c>
      <c r="I8336" s="68">
        <v>0.18717919999999999</v>
      </c>
      <c r="T8336" s="91"/>
      <c r="U8336" s="91"/>
      <c r="AA8336" s="91"/>
      <c r="AB8336" s="91"/>
      <c r="AC8336" s="91"/>
      <c r="AD8336" s="91"/>
      <c r="AE8336" s="91"/>
      <c r="AF8336" s="91"/>
    </row>
    <row r="8337" spans="1:32" x14ac:dyDescent="0.3">
      <c r="A8337" s="65">
        <v>0</v>
      </c>
      <c r="B8337" s="10">
        <v>8334</v>
      </c>
      <c r="C8337" s="71">
        <v>0.83340000000000003</v>
      </c>
      <c r="D8337" s="74">
        <v>755447</v>
      </c>
      <c r="E8337" s="61">
        <v>701922</v>
      </c>
      <c r="F8337" s="68">
        <v>0.18886174999999999</v>
      </c>
      <c r="G8337" s="292">
        <v>0.17548050000000001</v>
      </c>
      <c r="H8337" s="68">
        <v>0.20145253333333332</v>
      </c>
      <c r="I8337" s="68">
        <v>0.18717919999999999</v>
      </c>
      <c r="T8337" s="91"/>
      <c r="U8337" s="91"/>
      <c r="AA8337" s="91"/>
      <c r="AB8337" s="91"/>
      <c r="AC8337" s="91"/>
      <c r="AD8337" s="91"/>
      <c r="AE8337" s="91"/>
      <c r="AF8337" s="91"/>
    </row>
    <row r="8338" spans="1:32" x14ac:dyDescent="0.3">
      <c r="A8338" s="65">
        <v>0</v>
      </c>
      <c r="B8338" s="10">
        <v>8335</v>
      </c>
      <c r="C8338" s="71">
        <v>0.83350000000000002</v>
      </c>
      <c r="D8338" s="74">
        <v>755447</v>
      </c>
      <c r="E8338" s="61">
        <v>701922</v>
      </c>
      <c r="F8338" s="68">
        <v>0.18886174999999999</v>
      </c>
      <c r="G8338" s="292">
        <v>0.17548050000000001</v>
      </c>
      <c r="H8338" s="68">
        <v>0.20145253333333332</v>
      </c>
      <c r="I8338" s="68">
        <v>0.18717919999999999</v>
      </c>
      <c r="T8338" s="91"/>
      <c r="U8338" s="91"/>
      <c r="AA8338" s="91"/>
      <c r="AB8338" s="91"/>
      <c r="AC8338" s="91"/>
      <c r="AD8338" s="91"/>
      <c r="AE8338" s="91"/>
      <c r="AF8338" s="91"/>
    </row>
    <row r="8339" spans="1:32" x14ac:dyDescent="0.3">
      <c r="A8339" s="65">
        <v>0</v>
      </c>
      <c r="B8339" s="10">
        <v>8336</v>
      </c>
      <c r="C8339" s="71">
        <v>0.83360000000000001</v>
      </c>
      <c r="D8339" s="74">
        <v>755447</v>
      </c>
      <c r="E8339" s="61">
        <v>701922</v>
      </c>
      <c r="F8339" s="68">
        <v>0.18886174999999999</v>
      </c>
      <c r="G8339" s="292">
        <v>0.17548050000000001</v>
      </c>
      <c r="H8339" s="68">
        <v>0.20145253333333332</v>
      </c>
      <c r="I8339" s="68">
        <v>0.18717919999999999</v>
      </c>
      <c r="T8339" s="91"/>
      <c r="U8339" s="91"/>
      <c r="AA8339" s="91"/>
      <c r="AB8339" s="91"/>
      <c r="AC8339" s="91"/>
      <c r="AD8339" s="91"/>
      <c r="AE8339" s="91"/>
      <c r="AF8339" s="91"/>
    </row>
    <row r="8340" spans="1:32" x14ac:dyDescent="0.3">
      <c r="A8340" s="65">
        <v>0</v>
      </c>
      <c r="B8340" s="10">
        <v>8337</v>
      </c>
      <c r="C8340" s="71">
        <v>0.8337</v>
      </c>
      <c r="D8340" s="74">
        <v>755447</v>
      </c>
      <c r="E8340" s="61">
        <v>701922</v>
      </c>
      <c r="F8340" s="68">
        <v>0.18886174999999999</v>
      </c>
      <c r="G8340" s="292">
        <v>0.17548050000000001</v>
      </c>
      <c r="H8340" s="68">
        <v>0.20145253333333332</v>
      </c>
      <c r="I8340" s="68">
        <v>0.18717919999999999</v>
      </c>
      <c r="T8340" s="91"/>
      <c r="U8340" s="91"/>
      <c r="AA8340" s="91"/>
      <c r="AB8340" s="91"/>
      <c r="AC8340" s="91"/>
      <c r="AD8340" s="91"/>
      <c r="AE8340" s="91"/>
      <c r="AF8340" s="91"/>
    </row>
    <row r="8341" spans="1:32" x14ac:dyDescent="0.3">
      <c r="A8341" s="65">
        <v>0</v>
      </c>
      <c r="B8341" s="10">
        <v>8338</v>
      </c>
      <c r="C8341" s="71">
        <v>0.83379999999999999</v>
      </c>
      <c r="D8341" s="74">
        <v>755447</v>
      </c>
      <c r="E8341" s="61">
        <v>701922</v>
      </c>
      <c r="F8341" s="68">
        <v>0.18886174999999999</v>
      </c>
      <c r="G8341" s="292">
        <v>0.17548050000000001</v>
      </c>
      <c r="H8341" s="68">
        <v>0.20145253333333332</v>
      </c>
      <c r="I8341" s="68">
        <v>0.18717919999999999</v>
      </c>
      <c r="T8341" s="91"/>
      <c r="U8341" s="91"/>
      <c r="AA8341" s="91"/>
      <c r="AB8341" s="91"/>
      <c r="AC8341" s="91"/>
      <c r="AD8341" s="91"/>
      <c r="AE8341" s="91"/>
      <c r="AF8341" s="91"/>
    </row>
    <row r="8342" spans="1:32" x14ac:dyDescent="0.3">
      <c r="A8342" s="65">
        <v>0</v>
      </c>
      <c r="B8342" s="10">
        <v>8339</v>
      </c>
      <c r="C8342" s="71">
        <v>0.83389999999999997</v>
      </c>
      <c r="D8342" s="74">
        <v>755447</v>
      </c>
      <c r="E8342" s="61">
        <v>701922</v>
      </c>
      <c r="F8342" s="68">
        <v>0.18886174999999999</v>
      </c>
      <c r="G8342" s="292">
        <v>0.17548050000000001</v>
      </c>
      <c r="H8342" s="68">
        <v>0.20145253333333332</v>
      </c>
      <c r="I8342" s="68">
        <v>0.18717919999999999</v>
      </c>
      <c r="T8342" s="91"/>
      <c r="U8342" s="91"/>
      <c r="AA8342" s="91"/>
      <c r="AB8342" s="91"/>
      <c r="AC8342" s="91"/>
      <c r="AD8342" s="91"/>
      <c r="AE8342" s="91"/>
      <c r="AF8342" s="91"/>
    </row>
    <row r="8343" spans="1:32" x14ac:dyDescent="0.3">
      <c r="A8343" s="65">
        <v>0</v>
      </c>
      <c r="B8343" s="10">
        <v>8340</v>
      </c>
      <c r="C8343" s="71">
        <v>0.83399999999999996</v>
      </c>
      <c r="D8343" s="74">
        <v>755447</v>
      </c>
      <c r="E8343" s="61">
        <v>701922</v>
      </c>
      <c r="F8343" s="68">
        <v>0.18886174999999999</v>
      </c>
      <c r="G8343" s="292">
        <v>0.17548050000000001</v>
      </c>
      <c r="H8343" s="68">
        <v>0.20145253333333332</v>
      </c>
      <c r="I8343" s="68">
        <v>0.18717919999999999</v>
      </c>
      <c r="T8343" s="91"/>
      <c r="U8343" s="91"/>
      <c r="AA8343" s="91"/>
      <c r="AB8343" s="91"/>
      <c r="AC8343" s="91"/>
      <c r="AD8343" s="91"/>
      <c r="AE8343" s="91"/>
      <c r="AF8343" s="91"/>
    </row>
    <row r="8344" spans="1:32" x14ac:dyDescent="0.3">
      <c r="A8344" s="65">
        <v>0</v>
      </c>
      <c r="B8344" s="10">
        <v>8341</v>
      </c>
      <c r="C8344" s="71">
        <v>0.83409999999999995</v>
      </c>
      <c r="D8344" s="74">
        <v>755447</v>
      </c>
      <c r="E8344" s="61">
        <v>701922</v>
      </c>
      <c r="F8344" s="68">
        <v>0.18886174999999999</v>
      </c>
      <c r="G8344" s="292">
        <v>0.17548050000000001</v>
      </c>
      <c r="H8344" s="68">
        <v>0.20145253333333332</v>
      </c>
      <c r="I8344" s="68">
        <v>0.18717919999999999</v>
      </c>
      <c r="T8344" s="91"/>
      <c r="U8344" s="91"/>
      <c r="AA8344" s="91"/>
      <c r="AB8344" s="91"/>
      <c r="AC8344" s="91"/>
      <c r="AD8344" s="91"/>
      <c r="AE8344" s="91"/>
      <c r="AF8344" s="91"/>
    </row>
    <row r="8345" spans="1:32" x14ac:dyDescent="0.3">
      <c r="A8345" s="65">
        <v>0</v>
      </c>
      <c r="B8345" s="10">
        <v>8342</v>
      </c>
      <c r="C8345" s="71">
        <v>0.83420000000000005</v>
      </c>
      <c r="D8345" s="74">
        <v>755447</v>
      </c>
      <c r="E8345" s="61">
        <v>701922</v>
      </c>
      <c r="F8345" s="68">
        <v>0.18886174999999999</v>
      </c>
      <c r="G8345" s="292">
        <v>0.17548050000000001</v>
      </c>
      <c r="H8345" s="68">
        <v>0.20145253333333332</v>
      </c>
      <c r="I8345" s="68">
        <v>0.18717919999999999</v>
      </c>
      <c r="T8345" s="91"/>
      <c r="U8345" s="91"/>
      <c r="AA8345" s="91"/>
      <c r="AB8345" s="91"/>
      <c r="AC8345" s="91"/>
      <c r="AD8345" s="91"/>
      <c r="AE8345" s="91"/>
      <c r="AF8345" s="91"/>
    </row>
    <row r="8346" spans="1:32" x14ac:dyDescent="0.3">
      <c r="A8346" s="65">
        <v>0</v>
      </c>
      <c r="B8346" s="10">
        <v>8343</v>
      </c>
      <c r="C8346" s="71">
        <v>0.83430000000000004</v>
      </c>
      <c r="D8346" s="74">
        <v>755447</v>
      </c>
      <c r="E8346" s="61">
        <v>701922</v>
      </c>
      <c r="F8346" s="68">
        <v>0.18886174999999999</v>
      </c>
      <c r="G8346" s="292">
        <v>0.17548050000000001</v>
      </c>
      <c r="H8346" s="68">
        <v>0.20145253333333332</v>
      </c>
      <c r="I8346" s="68">
        <v>0.18717919999999999</v>
      </c>
      <c r="T8346" s="91"/>
      <c r="U8346" s="91"/>
      <c r="AA8346" s="91"/>
      <c r="AB8346" s="91"/>
      <c r="AC8346" s="91"/>
      <c r="AD8346" s="91"/>
      <c r="AE8346" s="91"/>
      <c r="AF8346" s="91"/>
    </row>
    <row r="8347" spans="1:32" x14ac:dyDescent="0.3">
      <c r="A8347" s="65">
        <v>0</v>
      </c>
      <c r="B8347" s="10">
        <v>8344</v>
      </c>
      <c r="C8347" s="71">
        <v>0.83440000000000003</v>
      </c>
      <c r="D8347" s="74">
        <v>755447</v>
      </c>
      <c r="E8347" s="61">
        <v>701922</v>
      </c>
      <c r="F8347" s="68">
        <v>0.18886174999999999</v>
      </c>
      <c r="G8347" s="292">
        <v>0.17548050000000001</v>
      </c>
      <c r="H8347" s="68">
        <v>0.20145253333333332</v>
      </c>
      <c r="I8347" s="68">
        <v>0.18717919999999999</v>
      </c>
      <c r="T8347" s="91"/>
      <c r="U8347" s="91"/>
      <c r="AA8347" s="91"/>
      <c r="AB8347" s="91"/>
      <c r="AC8347" s="91"/>
      <c r="AD8347" s="91"/>
      <c r="AE8347" s="91"/>
      <c r="AF8347" s="91"/>
    </row>
    <row r="8348" spans="1:32" x14ac:dyDescent="0.3">
      <c r="A8348" s="65">
        <v>0</v>
      </c>
      <c r="B8348" s="10">
        <v>8345</v>
      </c>
      <c r="C8348" s="71">
        <v>0.83450000000000002</v>
      </c>
      <c r="D8348" s="74">
        <v>755447</v>
      </c>
      <c r="E8348" s="61">
        <v>701922</v>
      </c>
      <c r="F8348" s="68">
        <v>0.18886174999999999</v>
      </c>
      <c r="G8348" s="292">
        <v>0.17548050000000001</v>
      </c>
      <c r="H8348" s="68">
        <v>0.20145253333333332</v>
      </c>
      <c r="I8348" s="68">
        <v>0.18717919999999999</v>
      </c>
      <c r="T8348" s="91"/>
      <c r="U8348" s="91"/>
      <c r="AA8348" s="91"/>
      <c r="AB8348" s="91"/>
      <c r="AC8348" s="91"/>
      <c r="AD8348" s="91"/>
      <c r="AE8348" s="91"/>
      <c r="AF8348" s="91"/>
    </row>
    <row r="8349" spans="1:32" x14ac:dyDescent="0.3">
      <c r="A8349" s="65">
        <v>0</v>
      </c>
      <c r="B8349" s="10">
        <v>8346</v>
      </c>
      <c r="C8349" s="71">
        <v>0.83460000000000001</v>
      </c>
      <c r="D8349" s="74">
        <v>755447</v>
      </c>
      <c r="E8349" s="61">
        <v>701922</v>
      </c>
      <c r="F8349" s="68">
        <v>0.18886174999999999</v>
      </c>
      <c r="G8349" s="292">
        <v>0.17548050000000001</v>
      </c>
      <c r="H8349" s="68">
        <v>0.20145253333333332</v>
      </c>
      <c r="I8349" s="68">
        <v>0.18717919999999999</v>
      </c>
      <c r="T8349" s="91"/>
      <c r="U8349" s="91"/>
      <c r="AA8349" s="91"/>
      <c r="AB8349" s="91"/>
      <c r="AC8349" s="91"/>
      <c r="AD8349" s="91"/>
      <c r="AE8349" s="91"/>
      <c r="AF8349" s="91"/>
    </row>
    <row r="8350" spans="1:32" x14ac:dyDescent="0.3">
      <c r="A8350" s="65">
        <v>0</v>
      </c>
      <c r="B8350" s="10">
        <v>8347</v>
      </c>
      <c r="C8350" s="71">
        <v>0.8347</v>
      </c>
      <c r="D8350" s="74">
        <v>755447</v>
      </c>
      <c r="E8350" s="61">
        <v>701922</v>
      </c>
      <c r="F8350" s="68">
        <v>0.18886174999999999</v>
      </c>
      <c r="G8350" s="292">
        <v>0.17548050000000001</v>
      </c>
      <c r="H8350" s="68">
        <v>0.20145253333333332</v>
      </c>
      <c r="I8350" s="68">
        <v>0.18717919999999999</v>
      </c>
      <c r="T8350" s="91"/>
      <c r="U8350" s="91"/>
      <c r="AA8350" s="91"/>
      <c r="AB8350" s="91"/>
      <c r="AC8350" s="91"/>
      <c r="AD8350" s="91"/>
      <c r="AE8350" s="91"/>
      <c r="AF8350" s="91"/>
    </row>
    <row r="8351" spans="1:32" x14ac:dyDescent="0.3">
      <c r="A8351" s="65">
        <v>0</v>
      </c>
      <c r="B8351" s="10">
        <v>8348</v>
      </c>
      <c r="C8351" s="71">
        <v>0.83479999999999999</v>
      </c>
      <c r="D8351" s="74">
        <v>755447</v>
      </c>
      <c r="E8351" s="61">
        <v>701922</v>
      </c>
      <c r="F8351" s="68">
        <v>0.18886174999999999</v>
      </c>
      <c r="G8351" s="292">
        <v>0.17548050000000001</v>
      </c>
      <c r="H8351" s="68">
        <v>0.20145253333333332</v>
      </c>
      <c r="I8351" s="68">
        <v>0.18717919999999999</v>
      </c>
      <c r="T8351" s="91"/>
      <c r="U8351" s="91"/>
      <c r="AA8351" s="91"/>
      <c r="AB8351" s="91"/>
      <c r="AC8351" s="91"/>
      <c r="AD8351" s="91"/>
      <c r="AE8351" s="91"/>
      <c r="AF8351" s="91"/>
    </row>
    <row r="8352" spans="1:32" x14ac:dyDescent="0.3">
      <c r="A8352" s="65">
        <v>0</v>
      </c>
      <c r="B8352" s="10">
        <v>8349</v>
      </c>
      <c r="C8352" s="71">
        <v>0.83489999999999998</v>
      </c>
      <c r="D8352" s="74">
        <v>755447</v>
      </c>
      <c r="E8352" s="61">
        <v>701922</v>
      </c>
      <c r="F8352" s="68">
        <v>0.18886174999999999</v>
      </c>
      <c r="G8352" s="292">
        <v>0.17548050000000001</v>
      </c>
      <c r="H8352" s="68">
        <v>0.20145253333333332</v>
      </c>
      <c r="I8352" s="68">
        <v>0.18717919999999999</v>
      </c>
      <c r="T8352" s="91"/>
      <c r="U8352" s="91"/>
      <c r="AA8352" s="91"/>
      <c r="AB8352" s="91"/>
      <c r="AC8352" s="91"/>
      <c r="AD8352" s="91"/>
      <c r="AE8352" s="91"/>
      <c r="AF8352" s="91"/>
    </row>
    <row r="8353" spans="1:32" x14ac:dyDescent="0.3">
      <c r="A8353" s="65">
        <v>0</v>
      </c>
      <c r="B8353" s="10">
        <v>8350</v>
      </c>
      <c r="C8353" s="71">
        <v>0.83499999999999996</v>
      </c>
      <c r="D8353" s="74">
        <v>755447</v>
      </c>
      <c r="E8353" s="61">
        <v>701922</v>
      </c>
      <c r="F8353" s="68">
        <v>0.18886174999999999</v>
      </c>
      <c r="G8353" s="292">
        <v>0.17548050000000001</v>
      </c>
      <c r="H8353" s="68">
        <v>0.20145253333333332</v>
      </c>
      <c r="I8353" s="68">
        <v>0.18717919999999999</v>
      </c>
      <c r="T8353" s="91"/>
      <c r="U8353" s="91"/>
      <c r="AA8353" s="91"/>
      <c r="AB8353" s="91"/>
      <c r="AC8353" s="91"/>
      <c r="AD8353" s="91"/>
      <c r="AE8353" s="91"/>
      <c r="AF8353" s="91"/>
    </row>
    <row r="8354" spans="1:32" x14ac:dyDescent="0.3">
      <c r="A8354" s="65">
        <v>0</v>
      </c>
      <c r="B8354" s="10">
        <v>8351</v>
      </c>
      <c r="C8354" s="71">
        <v>0.83509999999999995</v>
      </c>
      <c r="D8354" s="74">
        <v>755447</v>
      </c>
      <c r="E8354" s="61">
        <v>701922</v>
      </c>
      <c r="F8354" s="68">
        <v>0.18886174999999999</v>
      </c>
      <c r="G8354" s="292">
        <v>0.17548050000000001</v>
      </c>
      <c r="H8354" s="68">
        <v>0.20145253333333332</v>
      </c>
      <c r="I8354" s="68">
        <v>0.18717919999999999</v>
      </c>
      <c r="T8354" s="91"/>
      <c r="U8354" s="91"/>
      <c r="AA8354" s="91"/>
      <c r="AB8354" s="91"/>
      <c r="AC8354" s="91"/>
      <c r="AD8354" s="91"/>
      <c r="AE8354" s="91"/>
      <c r="AF8354" s="91"/>
    </row>
    <row r="8355" spans="1:32" x14ac:dyDescent="0.3">
      <c r="A8355" s="65">
        <v>0</v>
      </c>
      <c r="B8355" s="10">
        <v>8352</v>
      </c>
      <c r="C8355" s="71">
        <v>0.83520000000000005</v>
      </c>
      <c r="D8355" s="74">
        <v>755447</v>
      </c>
      <c r="E8355" s="61">
        <v>701922</v>
      </c>
      <c r="F8355" s="68">
        <v>0.18886174999999999</v>
      </c>
      <c r="G8355" s="292">
        <v>0.17548050000000001</v>
      </c>
      <c r="H8355" s="68">
        <v>0.20145253333333332</v>
      </c>
      <c r="I8355" s="68">
        <v>0.18717919999999999</v>
      </c>
      <c r="T8355" s="91"/>
      <c r="U8355" s="91"/>
      <c r="AA8355" s="91"/>
      <c r="AB8355" s="91"/>
      <c r="AC8355" s="91"/>
      <c r="AD8355" s="91"/>
      <c r="AE8355" s="91"/>
      <c r="AF8355" s="91"/>
    </row>
    <row r="8356" spans="1:32" x14ac:dyDescent="0.3">
      <c r="A8356" s="65">
        <v>0</v>
      </c>
      <c r="B8356" s="10">
        <v>8353</v>
      </c>
      <c r="C8356" s="71">
        <v>0.83530000000000004</v>
      </c>
      <c r="D8356" s="74">
        <v>755447</v>
      </c>
      <c r="E8356" s="61">
        <v>701922</v>
      </c>
      <c r="F8356" s="68">
        <v>0.18886174999999999</v>
      </c>
      <c r="G8356" s="292">
        <v>0.17548050000000001</v>
      </c>
      <c r="H8356" s="68">
        <v>0.20145253333333332</v>
      </c>
      <c r="I8356" s="68">
        <v>0.18717919999999999</v>
      </c>
      <c r="T8356" s="91"/>
      <c r="U8356" s="91"/>
      <c r="AA8356" s="91"/>
      <c r="AB8356" s="91"/>
      <c r="AC8356" s="91"/>
      <c r="AD8356" s="91"/>
      <c r="AE8356" s="91"/>
      <c r="AF8356" s="91"/>
    </row>
    <row r="8357" spans="1:32" x14ac:dyDescent="0.3">
      <c r="A8357" s="65">
        <v>0</v>
      </c>
      <c r="B8357" s="10">
        <v>8354</v>
      </c>
      <c r="C8357" s="71">
        <v>0.83540000000000003</v>
      </c>
      <c r="D8357" s="74">
        <v>755447</v>
      </c>
      <c r="E8357" s="61">
        <v>701922</v>
      </c>
      <c r="F8357" s="68">
        <v>0.18886174999999999</v>
      </c>
      <c r="G8357" s="292">
        <v>0.17548050000000001</v>
      </c>
      <c r="H8357" s="68">
        <v>0.20145253333333332</v>
      </c>
      <c r="I8357" s="68">
        <v>0.18717919999999999</v>
      </c>
      <c r="T8357" s="91"/>
      <c r="U8357" s="91"/>
      <c r="AA8357" s="91"/>
      <c r="AB8357" s="91"/>
      <c r="AC8357" s="91"/>
      <c r="AD8357" s="91"/>
      <c r="AE8357" s="91"/>
      <c r="AF8357" s="91"/>
    </row>
    <row r="8358" spans="1:32" x14ac:dyDescent="0.3">
      <c r="A8358" s="65">
        <v>0</v>
      </c>
      <c r="B8358" s="10">
        <v>8355</v>
      </c>
      <c r="C8358" s="71">
        <v>0.83550000000000002</v>
      </c>
      <c r="D8358" s="74">
        <v>755447</v>
      </c>
      <c r="E8358" s="61">
        <v>701922</v>
      </c>
      <c r="F8358" s="68">
        <v>0.18886174999999999</v>
      </c>
      <c r="G8358" s="292">
        <v>0.17548050000000001</v>
      </c>
      <c r="H8358" s="68">
        <v>0.20145253333333332</v>
      </c>
      <c r="I8358" s="68">
        <v>0.18717919999999999</v>
      </c>
      <c r="T8358" s="91"/>
      <c r="U8358" s="91"/>
      <c r="AA8358" s="91"/>
      <c r="AB8358" s="91"/>
      <c r="AC8358" s="91"/>
      <c r="AD8358" s="91"/>
      <c r="AE8358" s="91"/>
      <c r="AF8358" s="91"/>
    </row>
    <row r="8359" spans="1:32" x14ac:dyDescent="0.3">
      <c r="A8359" s="65">
        <v>0</v>
      </c>
      <c r="B8359" s="10">
        <v>8356</v>
      </c>
      <c r="C8359" s="71">
        <v>0.83560000000000001</v>
      </c>
      <c r="D8359" s="74">
        <v>755447</v>
      </c>
      <c r="E8359" s="61">
        <v>701922</v>
      </c>
      <c r="F8359" s="68">
        <v>0.18886174999999999</v>
      </c>
      <c r="G8359" s="292">
        <v>0.17548050000000001</v>
      </c>
      <c r="H8359" s="68">
        <v>0.20145253333333332</v>
      </c>
      <c r="I8359" s="68">
        <v>0.18717919999999999</v>
      </c>
      <c r="T8359" s="91"/>
      <c r="U8359" s="91"/>
      <c r="AA8359" s="91"/>
      <c r="AB8359" s="91"/>
      <c r="AC8359" s="91"/>
      <c r="AD8359" s="91"/>
      <c r="AE8359" s="91"/>
      <c r="AF8359" s="91"/>
    </row>
    <row r="8360" spans="1:32" x14ac:dyDescent="0.3">
      <c r="A8360" s="65">
        <v>0</v>
      </c>
      <c r="B8360" s="10">
        <v>8357</v>
      </c>
      <c r="C8360" s="71">
        <v>0.8357</v>
      </c>
      <c r="D8360" s="74">
        <v>755447</v>
      </c>
      <c r="E8360" s="61">
        <v>701922</v>
      </c>
      <c r="F8360" s="68">
        <v>0.18886174999999999</v>
      </c>
      <c r="G8360" s="292">
        <v>0.17548050000000001</v>
      </c>
      <c r="H8360" s="68">
        <v>0.20145253333333332</v>
      </c>
      <c r="I8360" s="68">
        <v>0.18717919999999999</v>
      </c>
      <c r="T8360" s="91"/>
      <c r="U8360" s="91"/>
      <c r="AA8360" s="91"/>
      <c r="AB8360" s="91"/>
      <c r="AC8360" s="91"/>
      <c r="AD8360" s="91"/>
      <c r="AE8360" s="91"/>
      <c r="AF8360" s="91"/>
    </row>
    <row r="8361" spans="1:32" x14ac:dyDescent="0.3">
      <c r="A8361" s="65">
        <v>0</v>
      </c>
      <c r="B8361" s="10">
        <v>8358</v>
      </c>
      <c r="C8361" s="71">
        <v>0.83579999999999999</v>
      </c>
      <c r="D8361" s="74">
        <v>755447</v>
      </c>
      <c r="E8361" s="61">
        <v>701922</v>
      </c>
      <c r="F8361" s="68">
        <v>0.18886174999999999</v>
      </c>
      <c r="G8361" s="292">
        <v>0.17548050000000001</v>
      </c>
      <c r="H8361" s="68">
        <v>0.20145253333333332</v>
      </c>
      <c r="I8361" s="68">
        <v>0.18717919999999999</v>
      </c>
      <c r="T8361" s="91"/>
      <c r="U8361" s="91"/>
      <c r="AA8361" s="91"/>
      <c r="AB8361" s="91"/>
      <c r="AC8361" s="91"/>
      <c r="AD8361" s="91"/>
      <c r="AE8361" s="91"/>
      <c r="AF8361" s="91"/>
    </row>
    <row r="8362" spans="1:32" x14ac:dyDescent="0.3">
      <c r="A8362" s="65">
        <v>0</v>
      </c>
      <c r="B8362" s="10">
        <v>8359</v>
      </c>
      <c r="C8362" s="71">
        <v>0.83589999999999998</v>
      </c>
      <c r="D8362" s="74">
        <v>755447</v>
      </c>
      <c r="E8362" s="61">
        <v>701922</v>
      </c>
      <c r="F8362" s="68">
        <v>0.18886174999999999</v>
      </c>
      <c r="G8362" s="292">
        <v>0.17548050000000001</v>
      </c>
      <c r="H8362" s="68">
        <v>0.20145253333333332</v>
      </c>
      <c r="I8362" s="68">
        <v>0.18717919999999999</v>
      </c>
      <c r="T8362" s="91"/>
      <c r="U8362" s="91"/>
      <c r="AA8362" s="91"/>
      <c r="AB8362" s="91"/>
      <c r="AC8362" s="91"/>
      <c r="AD8362" s="91"/>
      <c r="AE8362" s="91"/>
      <c r="AF8362" s="91"/>
    </row>
    <row r="8363" spans="1:32" x14ac:dyDescent="0.3">
      <c r="A8363" s="65">
        <v>0</v>
      </c>
      <c r="B8363" s="10">
        <v>8360</v>
      </c>
      <c r="C8363" s="71">
        <v>0.83599999999999997</v>
      </c>
      <c r="D8363" s="74">
        <v>755447</v>
      </c>
      <c r="E8363" s="61">
        <v>701922</v>
      </c>
      <c r="F8363" s="68">
        <v>0.18886174999999999</v>
      </c>
      <c r="G8363" s="292">
        <v>0.17548050000000001</v>
      </c>
      <c r="H8363" s="68">
        <v>0.20145253333333332</v>
      </c>
      <c r="I8363" s="68">
        <v>0.18717919999999999</v>
      </c>
      <c r="T8363" s="91"/>
      <c r="U8363" s="91"/>
      <c r="AA8363" s="91"/>
      <c r="AB8363" s="91"/>
      <c r="AC8363" s="91"/>
      <c r="AD8363" s="91"/>
      <c r="AE8363" s="91"/>
      <c r="AF8363" s="91"/>
    </row>
    <row r="8364" spans="1:32" x14ac:dyDescent="0.3">
      <c r="A8364" s="65">
        <v>0</v>
      </c>
      <c r="B8364" s="10">
        <v>8361</v>
      </c>
      <c r="C8364" s="71">
        <v>0.83609999999999995</v>
      </c>
      <c r="D8364" s="74">
        <v>755447</v>
      </c>
      <c r="E8364" s="61">
        <v>701922</v>
      </c>
      <c r="F8364" s="68">
        <v>0.18886174999999999</v>
      </c>
      <c r="G8364" s="292">
        <v>0.17548050000000001</v>
      </c>
      <c r="H8364" s="68">
        <v>0.20145253333333332</v>
      </c>
      <c r="I8364" s="68">
        <v>0.18717919999999999</v>
      </c>
      <c r="T8364" s="91"/>
      <c r="U8364" s="91"/>
      <c r="AA8364" s="91"/>
      <c r="AB8364" s="91"/>
      <c r="AC8364" s="91"/>
      <c r="AD8364" s="91"/>
      <c r="AE8364" s="91"/>
      <c r="AF8364" s="91"/>
    </row>
    <row r="8365" spans="1:32" x14ac:dyDescent="0.3">
      <c r="A8365" s="65">
        <v>0</v>
      </c>
      <c r="B8365" s="10">
        <v>8362</v>
      </c>
      <c r="C8365" s="71">
        <v>0.83620000000000005</v>
      </c>
      <c r="D8365" s="74">
        <v>755447</v>
      </c>
      <c r="E8365" s="61">
        <v>701922</v>
      </c>
      <c r="F8365" s="68">
        <v>0.18886174999999999</v>
      </c>
      <c r="G8365" s="292">
        <v>0.17548050000000001</v>
      </c>
      <c r="H8365" s="68">
        <v>0.20145253333333332</v>
      </c>
      <c r="I8365" s="68">
        <v>0.18717919999999999</v>
      </c>
      <c r="T8365" s="91"/>
      <c r="U8365" s="91"/>
      <c r="AA8365" s="91"/>
      <c r="AB8365" s="91"/>
      <c r="AC8365" s="91"/>
      <c r="AD8365" s="91"/>
      <c r="AE8365" s="91"/>
      <c r="AF8365" s="91"/>
    </row>
    <row r="8366" spans="1:32" x14ac:dyDescent="0.3">
      <c r="A8366" s="65">
        <v>0</v>
      </c>
      <c r="B8366" s="10">
        <v>8363</v>
      </c>
      <c r="C8366" s="71">
        <v>0.83630000000000004</v>
      </c>
      <c r="D8366" s="74">
        <v>755447</v>
      </c>
      <c r="E8366" s="61">
        <v>701922</v>
      </c>
      <c r="F8366" s="68">
        <v>0.18886174999999999</v>
      </c>
      <c r="G8366" s="292">
        <v>0.17548050000000001</v>
      </c>
      <c r="H8366" s="68">
        <v>0.20145253333333332</v>
      </c>
      <c r="I8366" s="68">
        <v>0.18717919999999999</v>
      </c>
      <c r="T8366" s="91"/>
      <c r="U8366" s="91"/>
      <c r="AA8366" s="91"/>
      <c r="AB8366" s="91"/>
      <c r="AC8366" s="91"/>
      <c r="AD8366" s="91"/>
      <c r="AE8366" s="91"/>
      <c r="AF8366" s="91"/>
    </row>
    <row r="8367" spans="1:32" x14ac:dyDescent="0.3">
      <c r="A8367" s="65">
        <v>0</v>
      </c>
      <c r="B8367" s="10">
        <v>8364</v>
      </c>
      <c r="C8367" s="71">
        <v>0.83640000000000003</v>
      </c>
      <c r="D8367" s="74">
        <v>755447</v>
      </c>
      <c r="E8367" s="61">
        <v>701922</v>
      </c>
      <c r="F8367" s="68">
        <v>0.18886174999999999</v>
      </c>
      <c r="G8367" s="292">
        <v>0.17548050000000001</v>
      </c>
      <c r="H8367" s="68">
        <v>0.20145253333333332</v>
      </c>
      <c r="I8367" s="68">
        <v>0.18717919999999999</v>
      </c>
      <c r="T8367" s="91"/>
      <c r="U8367" s="91"/>
      <c r="AA8367" s="91"/>
      <c r="AB8367" s="91"/>
      <c r="AC8367" s="91"/>
      <c r="AD8367" s="91"/>
      <c r="AE8367" s="91"/>
      <c r="AF8367" s="91"/>
    </row>
    <row r="8368" spans="1:32" x14ac:dyDescent="0.3">
      <c r="A8368" s="65">
        <v>0</v>
      </c>
      <c r="B8368" s="10">
        <v>8365</v>
      </c>
      <c r="C8368" s="71">
        <v>0.83650000000000002</v>
      </c>
      <c r="D8368" s="74">
        <v>755447</v>
      </c>
      <c r="E8368" s="61">
        <v>701922</v>
      </c>
      <c r="F8368" s="68">
        <v>0.18886174999999999</v>
      </c>
      <c r="G8368" s="292">
        <v>0.17548050000000001</v>
      </c>
      <c r="H8368" s="68">
        <v>0.20145253333333332</v>
      </c>
      <c r="I8368" s="68">
        <v>0.18717919999999999</v>
      </c>
      <c r="T8368" s="91"/>
      <c r="U8368" s="91"/>
      <c r="AA8368" s="91"/>
      <c r="AB8368" s="91"/>
      <c r="AC8368" s="91"/>
      <c r="AD8368" s="91"/>
      <c r="AE8368" s="91"/>
      <c r="AF8368" s="91"/>
    </row>
    <row r="8369" spans="1:32" x14ac:dyDescent="0.3">
      <c r="A8369" s="65">
        <v>0</v>
      </c>
      <c r="B8369" s="10">
        <v>8366</v>
      </c>
      <c r="C8369" s="71">
        <v>0.83660000000000001</v>
      </c>
      <c r="D8369" s="74">
        <v>755447</v>
      </c>
      <c r="E8369" s="61">
        <v>701922</v>
      </c>
      <c r="F8369" s="68">
        <v>0.18886174999999999</v>
      </c>
      <c r="G8369" s="292">
        <v>0.17548050000000001</v>
      </c>
      <c r="H8369" s="68">
        <v>0.20145253333333332</v>
      </c>
      <c r="I8369" s="68">
        <v>0.18717919999999999</v>
      </c>
      <c r="T8369" s="91"/>
      <c r="U8369" s="91"/>
      <c r="AA8369" s="91"/>
      <c r="AB8369" s="91"/>
      <c r="AC8369" s="91"/>
      <c r="AD8369" s="91"/>
      <c r="AE8369" s="91"/>
      <c r="AF8369" s="91"/>
    </row>
    <row r="8370" spans="1:32" x14ac:dyDescent="0.3">
      <c r="A8370" s="65">
        <v>0</v>
      </c>
      <c r="B8370" s="10">
        <v>8367</v>
      </c>
      <c r="C8370" s="71">
        <v>0.8367</v>
      </c>
      <c r="D8370" s="74">
        <v>755447</v>
      </c>
      <c r="E8370" s="61">
        <v>701922</v>
      </c>
      <c r="F8370" s="68">
        <v>0.18886174999999999</v>
      </c>
      <c r="G8370" s="292">
        <v>0.17548050000000001</v>
      </c>
      <c r="H8370" s="68">
        <v>0.20145253333333332</v>
      </c>
      <c r="I8370" s="68">
        <v>0.18717919999999999</v>
      </c>
      <c r="T8370" s="91"/>
      <c r="U8370" s="91"/>
      <c r="AA8370" s="91"/>
      <c r="AB8370" s="91"/>
      <c r="AC8370" s="91"/>
      <c r="AD8370" s="91"/>
      <c r="AE8370" s="91"/>
      <c r="AF8370" s="91"/>
    </row>
    <row r="8371" spans="1:32" x14ac:dyDescent="0.3">
      <c r="A8371" s="65">
        <v>0</v>
      </c>
      <c r="B8371" s="10">
        <v>8368</v>
      </c>
      <c r="C8371" s="71">
        <v>0.83679999999999999</v>
      </c>
      <c r="D8371" s="74">
        <v>755447</v>
      </c>
      <c r="E8371" s="61">
        <v>701922</v>
      </c>
      <c r="F8371" s="68">
        <v>0.18886174999999999</v>
      </c>
      <c r="G8371" s="292">
        <v>0.17548050000000001</v>
      </c>
      <c r="H8371" s="68">
        <v>0.20145253333333332</v>
      </c>
      <c r="I8371" s="68">
        <v>0.18717919999999999</v>
      </c>
      <c r="T8371" s="91"/>
      <c r="U8371" s="91"/>
      <c r="AA8371" s="91"/>
      <c r="AB8371" s="91"/>
      <c r="AC8371" s="91"/>
      <c r="AD8371" s="91"/>
      <c r="AE8371" s="91"/>
      <c r="AF8371" s="91"/>
    </row>
    <row r="8372" spans="1:32" x14ac:dyDescent="0.3">
      <c r="A8372" s="65">
        <v>0</v>
      </c>
      <c r="B8372" s="10">
        <v>8369</v>
      </c>
      <c r="C8372" s="71">
        <v>0.83689999999999998</v>
      </c>
      <c r="D8372" s="74">
        <v>755447</v>
      </c>
      <c r="E8372" s="61">
        <v>701922</v>
      </c>
      <c r="F8372" s="68">
        <v>0.18886174999999999</v>
      </c>
      <c r="G8372" s="292">
        <v>0.17548050000000001</v>
      </c>
      <c r="H8372" s="68">
        <v>0.20145253333333332</v>
      </c>
      <c r="I8372" s="68">
        <v>0.18717919999999999</v>
      </c>
      <c r="T8372" s="91"/>
      <c r="U8372" s="91"/>
      <c r="AA8372" s="91"/>
      <c r="AB8372" s="91"/>
      <c r="AC8372" s="91"/>
      <c r="AD8372" s="91"/>
      <c r="AE8372" s="91"/>
      <c r="AF8372" s="91"/>
    </row>
    <row r="8373" spans="1:32" x14ac:dyDescent="0.3">
      <c r="A8373" s="65">
        <v>0</v>
      </c>
      <c r="B8373" s="10">
        <v>8370</v>
      </c>
      <c r="C8373" s="71">
        <v>0.83699999999999997</v>
      </c>
      <c r="D8373" s="74">
        <v>755447</v>
      </c>
      <c r="E8373" s="61">
        <v>701922</v>
      </c>
      <c r="F8373" s="68">
        <v>0.18886174999999999</v>
      </c>
      <c r="G8373" s="292">
        <v>0.17548050000000001</v>
      </c>
      <c r="H8373" s="68">
        <v>0.20145253333333332</v>
      </c>
      <c r="I8373" s="68">
        <v>0.18717919999999999</v>
      </c>
      <c r="T8373" s="91"/>
      <c r="U8373" s="91"/>
      <c r="AA8373" s="91"/>
      <c r="AB8373" s="91"/>
      <c r="AC8373" s="91"/>
      <c r="AD8373" s="91"/>
      <c r="AE8373" s="91"/>
      <c r="AF8373" s="91"/>
    </row>
    <row r="8374" spans="1:32" x14ac:dyDescent="0.3">
      <c r="A8374" s="65">
        <v>0</v>
      </c>
      <c r="B8374" s="10">
        <v>8371</v>
      </c>
      <c r="C8374" s="71">
        <v>0.83709999999999996</v>
      </c>
      <c r="D8374" s="74">
        <v>755447</v>
      </c>
      <c r="E8374" s="61">
        <v>701922</v>
      </c>
      <c r="F8374" s="68">
        <v>0.18886174999999999</v>
      </c>
      <c r="G8374" s="292">
        <v>0.17548050000000001</v>
      </c>
      <c r="H8374" s="68">
        <v>0.20145253333333332</v>
      </c>
      <c r="I8374" s="68">
        <v>0.18717919999999999</v>
      </c>
      <c r="T8374" s="91"/>
      <c r="U8374" s="91"/>
      <c r="AA8374" s="91"/>
      <c r="AB8374" s="91"/>
      <c r="AC8374" s="91"/>
      <c r="AD8374" s="91"/>
      <c r="AE8374" s="91"/>
      <c r="AF8374" s="91"/>
    </row>
    <row r="8375" spans="1:32" x14ac:dyDescent="0.3">
      <c r="A8375" s="65">
        <v>0</v>
      </c>
      <c r="B8375" s="10">
        <v>8372</v>
      </c>
      <c r="C8375" s="71">
        <v>0.83720000000000006</v>
      </c>
      <c r="D8375" s="74">
        <v>755447</v>
      </c>
      <c r="E8375" s="61">
        <v>701922</v>
      </c>
      <c r="F8375" s="68">
        <v>0.18886174999999999</v>
      </c>
      <c r="G8375" s="292">
        <v>0.17548050000000001</v>
      </c>
      <c r="H8375" s="68">
        <v>0.20145253333333332</v>
      </c>
      <c r="I8375" s="68">
        <v>0.18717919999999999</v>
      </c>
      <c r="T8375" s="91"/>
      <c r="U8375" s="91"/>
      <c r="AA8375" s="91"/>
      <c r="AB8375" s="91"/>
      <c r="AC8375" s="91"/>
      <c r="AD8375" s="91"/>
      <c r="AE8375" s="91"/>
      <c r="AF8375" s="91"/>
    </row>
    <row r="8376" spans="1:32" x14ac:dyDescent="0.3">
      <c r="A8376" s="65">
        <v>0</v>
      </c>
      <c r="B8376" s="10">
        <v>8373</v>
      </c>
      <c r="C8376" s="71">
        <v>0.83730000000000004</v>
      </c>
      <c r="D8376" s="74">
        <v>755447</v>
      </c>
      <c r="E8376" s="61">
        <v>701922</v>
      </c>
      <c r="F8376" s="68">
        <v>0.18886174999999999</v>
      </c>
      <c r="G8376" s="292">
        <v>0.17548050000000001</v>
      </c>
      <c r="H8376" s="68">
        <v>0.20145253333333332</v>
      </c>
      <c r="I8376" s="68">
        <v>0.18717919999999999</v>
      </c>
      <c r="T8376" s="91"/>
      <c r="U8376" s="91"/>
      <c r="AA8376" s="91"/>
      <c r="AB8376" s="91"/>
      <c r="AC8376" s="91"/>
      <c r="AD8376" s="91"/>
      <c r="AE8376" s="91"/>
      <c r="AF8376" s="91"/>
    </row>
    <row r="8377" spans="1:32" x14ac:dyDescent="0.3">
      <c r="A8377" s="65">
        <v>0</v>
      </c>
      <c r="B8377" s="10">
        <v>8374</v>
      </c>
      <c r="C8377" s="71">
        <v>0.83740000000000003</v>
      </c>
      <c r="D8377" s="74">
        <v>755447</v>
      </c>
      <c r="E8377" s="61">
        <v>701922</v>
      </c>
      <c r="F8377" s="68">
        <v>0.18886174999999999</v>
      </c>
      <c r="G8377" s="292">
        <v>0.17548050000000001</v>
      </c>
      <c r="H8377" s="68">
        <v>0.20145253333333332</v>
      </c>
      <c r="I8377" s="68">
        <v>0.18717919999999999</v>
      </c>
      <c r="T8377" s="91"/>
      <c r="U8377" s="91"/>
      <c r="AA8377" s="91"/>
      <c r="AB8377" s="91"/>
      <c r="AC8377" s="91"/>
      <c r="AD8377" s="91"/>
      <c r="AE8377" s="91"/>
      <c r="AF8377" s="91"/>
    </row>
    <row r="8378" spans="1:32" x14ac:dyDescent="0.3">
      <c r="A8378" s="65">
        <v>0</v>
      </c>
      <c r="B8378" s="10">
        <v>8375</v>
      </c>
      <c r="C8378" s="71">
        <v>0.83750000000000002</v>
      </c>
      <c r="D8378" s="74">
        <v>755447</v>
      </c>
      <c r="E8378" s="61">
        <v>701922</v>
      </c>
      <c r="F8378" s="68">
        <v>0.18886174999999999</v>
      </c>
      <c r="G8378" s="292">
        <v>0.17548050000000001</v>
      </c>
      <c r="H8378" s="68">
        <v>0.20145253333333332</v>
      </c>
      <c r="I8378" s="68">
        <v>0.18717919999999999</v>
      </c>
      <c r="T8378" s="91"/>
      <c r="U8378" s="91"/>
      <c r="AA8378" s="91"/>
      <c r="AB8378" s="91"/>
      <c r="AC8378" s="91"/>
      <c r="AD8378" s="91"/>
      <c r="AE8378" s="91"/>
      <c r="AF8378" s="91"/>
    </row>
    <row r="8379" spans="1:32" x14ac:dyDescent="0.3">
      <c r="A8379" s="65">
        <v>0</v>
      </c>
      <c r="B8379" s="10">
        <v>8376</v>
      </c>
      <c r="C8379" s="71">
        <v>0.83760000000000001</v>
      </c>
      <c r="D8379" s="74">
        <v>755447</v>
      </c>
      <c r="E8379" s="61">
        <v>701922</v>
      </c>
      <c r="F8379" s="68">
        <v>0.18886174999999999</v>
      </c>
      <c r="G8379" s="292">
        <v>0.17548050000000001</v>
      </c>
      <c r="H8379" s="68">
        <v>0.20145253333333332</v>
      </c>
      <c r="I8379" s="68">
        <v>0.18717919999999999</v>
      </c>
      <c r="T8379" s="91"/>
      <c r="U8379" s="91"/>
      <c r="AA8379" s="91"/>
      <c r="AB8379" s="91"/>
      <c r="AC8379" s="91"/>
      <c r="AD8379" s="91"/>
      <c r="AE8379" s="91"/>
      <c r="AF8379" s="91"/>
    </row>
    <row r="8380" spans="1:32" x14ac:dyDescent="0.3">
      <c r="A8380" s="65">
        <v>0</v>
      </c>
      <c r="B8380" s="10">
        <v>8377</v>
      </c>
      <c r="C8380" s="71">
        <v>0.8377</v>
      </c>
      <c r="D8380" s="74">
        <v>755447</v>
      </c>
      <c r="E8380" s="61">
        <v>701922</v>
      </c>
      <c r="F8380" s="68">
        <v>0.18886174999999999</v>
      </c>
      <c r="G8380" s="292">
        <v>0.17548050000000001</v>
      </c>
      <c r="H8380" s="68">
        <v>0.20145253333333332</v>
      </c>
      <c r="I8380" s="68">
        <v>0.18717919999999999</v>
      </c>
      <c r="T8380" s="91"/>
      <c r="U8380" s="91"/>
      <c r="AA8380" s="91"/>
      <c r="AB8380" s="91"/>
      <c r="AC8380" s="91"/>
      <c r="AD8380" s="91"/>
      <c r="AE8380" s="91"/>
      <c r="AF8380" s="91"/>
    </row>
    <row r="8381" spans="1:32" x14ac:dyDescent="0.3">
      <c r="A8381" s="65">
        <v>0</v>
      </c>
      <c r="B8381" s="10">
        <v>8378</v>
      </c>
      <c r="C8381" s="71">
        <v>0.83779999999999999</v>
      </c>
      <c r="D8381" s="74">
        <v>755447</v>
      </c>
      <c r="E8381" s="61">
        <v>701922</v>
      </c>
      <c r="F8381" s="68">
        <v>0.18886174999999999</v>
      </c>
      <c r="G8381" s="292">
        <v>0.17548050000000001</v>
      </c>
      <c r="H8381" s="68">
        <v>0.20145253333333332</v>
      </c>
      <c r="I8381" s="68">
        <v>0.18717919999999999</v>
      </c>
      <c r="T8381" s="91"/>
      <c r="U8381" s="91"/>
      <c r="AA8381" s="91"/>
      <c r="AB8381" s="91"/>
      <c r="AC8381" s="91"/>
      <c r="AD8381" s="91"/>
      <c r="AE8381" s="91"/>
      <c r="AF8381" s="91"/>
    </row>
    <row r="8382" spans="1:32" x14ac:dyDescent="0.3">
      <c r="A8382" s="65">
        <v>0</v>
      </c>
      <c r="B8382" s="10">
        <v>8379</v>
      </c>
      <c r="C8382" s="71">
        <v>0.83789999999999998</v>
      </c>
      <c r="D8382" s="74">
        <v>755447</v>
      </c>
      <c r="E8382" s="61">
        <v>701922</v>
      </c>
      <c r="F8382" s="68">
        <v>0.18886174999999999</v>
      </c>
      <c r="G8382" s="292">
        <v>0.17548050000000001</v>
      </c>
      <c r="H8382" s="68">
        <v>0.20145253333333332</v>
      </c>
      <c r="I8382" s="68">
        <v>0.18717919999999999</v>
      </c>
      <c r="T8382" s="91"/>
      <c r="U8382" s="91"/>
      <c r="AA8382" s="91"/>
      <c r="AB8382" s="91"/>
      <c r="AC8382" s="91"/>
      <c r="AD8382" s="91"/>
      <c r="AE8382" s="91"/>
      <c r="AF8382" s="91"/>
    </row>
    <row r="8383" spans="1:32" x14ac:dyDescent="0.3">
      <c r="A8383" s="65">
        <v>0</v>
      </c>
      <c r="B8383" s="10">
        <v>8380</v>
      </c>
      <c r="C8383" s="71">
        <v>0.83799999999999997</v>
      </c>
      <c r="D8383" s="74">
        <v>755447</v>
      </c>
      <c r="E8383" s="61">
        <v>701922</v>
      </c>
      <c r="F8383" s="68">
        <v>0.18886174999999999</v>
      </c>
      <c r="G8383" s="292">
        <v>0.17548050000000001</v>
      </c>
      <c r="H8383" s="68">
        <v>0.20145253333333332</v>
      </c>
      <c r="I8383" s="68">
        <v>0.18717919999999999</v>
      </c>
      <c r="T8383" s="91"/>
      <c r="U8383" s="91"/>
      <c r="AA8383" s="91"/>
      <c r="AB8383" s="91"/>
      <c r="AC8383" s="91"/>
      <c r="AD8383" s="91"/>
      <c r="AE8383" s="91"/>
      <c r="AF8383" s="91"/>
    </row>
    <row r="8384" spans="1:32" x14ac:dyDescent="0.3">
      <c r="A8384" s="65">
        <v>0</v>
      </c>
      <c r="B8384" s="10">
        <v>8381</v>
      </c>
      <c r="C8384" s="71">
        <v>0.83809999999999996</v>
      </c>
      <c r="D8384" s="74">
        <v>755447</v>
      </c>
      <c r="E8384" s="61">
        <v>701922</v>
      </c>
      <c r="F8384" s="68">
        <v>0.18886174999999999</v>
      </c>
      <c r="G8384" s="292">
        <v>0.17548050000000001</v>
      </c>
      <c r="H8384" s="68">
        <v>0.20145253333333332</v>
      </c>
      <c r="I8384" s="68">
        <v>0.18717919999999999</v>
      </c>
      <c r="T8384" s="91"/>
      <c r="U8384" s="91"/>
      <c r="AA8384" s="91"/>
      <c r="AB8384" s="91"/>
      <c r="AC8384" s="91"/>
      <c r="AD8384" s="91"/>
      <c r="AE8384" s="91"/>
      <c r="AF8384" s="91"/>
    </row>
    <row r="8385" spans="1:32" x14ac:dyDescent="0.3">
      <c r="A8385" s="65">
        <v>0</v>
      </c>
      <c r="B8385" s="10">
        <v>8382</v>
      </c>
      <c r="C8385" s="71">
        <v>0.83819999999999995</v>
      </c>
      <c r="D8385" s="74">
        <v>755447</v>
      </c>
      <c r="E8385" s="61">
        <v>701922</v>
      </c>
      <c r="F8385" s="68">
        <v>0.18886174999999999</v>
      </c>
      <c r="G8385" s="292">
        <v>0.17548050000000001</v>
      </c>
      <c r="H8385" s="68">
        <v>0.20145253333333332</v>
      </c>
      <c r="I8385" s="68">
        <v>0.18717919999999999</v>
      </c>
      <c r="T8385" s="91"/>
      <c r="U8385" s="91"/>
      <c r="AA8385" s="91"/>
      <c r="AB8385" s="91"/>
      <c r="AC8385" s="91"/>
      <c r="AD8385" s="91"/>
      <c r="AE8385" s="91"/>
      <c r="AF8385" s="91"/>
    </row>
    <row r="8386" spans="1:32" x14ac:dyDescent="0.3">
      <c r="A8386" s="65">
        <v>0</v>
      </c>
      <c r="B8386" s="10">
        <v>8383</v>
      </c>
      <c r="C8386" s="71">
        <v>0.83830000000000005</v>
      </c>
      <c r="D8386" s="74">
        <v>755447</v>
      </c>
      <c r="E8386" s="61">
        <v>701922</v>
      </c>
      <c r="F8386" s="68">
        <v>0.18886174999999999</v>
      </c>
      <c r="G8386" s="292">
        <v>0.17548050000000001</v>
      </c>
      <c r="H8386" s="68">
        <v>0.20145253333333332</v>
      </c>
      <c r="I8386" s="68">
        <v>0.18717919999999999</v>
      </c>
      <c r="T8386" s="91"/>
      <c r="U8386" s="91"/>
      <c r="AA8386" s="91"/>
      <c r="AB8386" s="91"/>
      <c r="AC8386" s="91"/>
      <c r="AD8386" s="91"/>
      <c r="AE8386" s="91"/>
      <c r="AF8386" s="91"/>
    </row>
    <row r="8387" spans="1:32" x14ac:dyDescent="0.3">
      <c r="A8387" s="65">
        <v>0</v>
      </c>
      <c r="B8387" s="10">
        <v>8384</v>
      </c>
      <c r="C8387" s="71">
        <v>0.83840000000000003</v>
      </c>
      <c r="D8387" s="74">
        <v>755447</v>
      </c>
      <c r="E8387" s="61">
        <v>701922</v>
      </c>
      <c r="F8387" s="68">
        <v>0.18886174999999999</v>
      </c>
      <c r="G8387" s="292">
        <v>0.17548050000000001</v>
      </c>
      <c r="H8387" s="68">
        <v>0.20145253333333332</v>
      </c>
      <c r="I8387" s="68">
        <v>0.18717919999999999</v>
      </c>
      <c r="T8387" s="91"/>
      <c r="U8387" s="91"/>
      <c r="AA8387" s="91"/>
      <c r="AB8387" s="91"/>
      <c r="AC8387" s="91"/>
      <c r="AD8387" s="91"/>
      <c r="AE8387" s="91"/>
      <c r="AF8387" s="91"/>
    </row>
    <row r="8388" spans="1:32" x14ac:dyDescent="0.3">
      <c r="A8388" s="65">
        <v>0</v>
      </c>
      <c r="B8388" s="10">
        <v>8385</v>
      </c>
      <c r="C8388" s="71">
        <v>0.83850000000000002</v>
      </c>
      <c r="D8388" s="74">
        <v>755447</v>
      </c>
      <c r="E8388" s="61">
        <v>701922</v>
      </c>
      <c r="F8388" s="68">
        <v>0.18886174999999999</v>
      </c>
      <c r="G8388" s="292">
        <v>0.17548050000000001</v>
      </c>
      <c r="H8388" s="68">
        <v>0.20145253333333332</v>
      </c>
      <c r="I8388" s="68">
        <v>0.18717919999999999</v>
      </c>
      <c r="T8388" s="91"/>
      <c r="U8388" s="91"/>
      <c r="AA8388" s="91"/>
      <c r="AB8388" s="91"/>
      <c r="AC8388" s="91"/>
      <c r="AD8388" s="91"/>
      <c r="AE8388" s="91"/>
      <c r="AF8388" s="91"/>
    </row>
    <row r="8389" spans="1:32" x14ac:dyDescent="0.3">
      <c r="A8389" s="65">
        <v>0</v>
      </c>
      <c r="B8389" s="10">
        <v>8386</v>
      </c>
      <c r="C8389" s="71">
        <v>0.83860000000000001</v>
      </c>
      <c r="D8389" s="74">
        <v>755447</v>
      </c>
      <c r="E8389" s="61">
        <v>701922</v>
      </c>
      <c r="F8389" s="68">
        <v>0.18886174999999999</v>
      </c>
      <c r="G8389" s="292">
        <v>0.17548050000000001</v>
      </c>
      <c r="H8389" s="68">
        <v>0.20145253333333332</v>
      </c>
      <c r="I8389" s="68">
        <v>0.18717919999999999</v>
      </c>
      <c r="T8389" s="91"/>
      <c r="U8389" s="91"/>
      <c r="AA8389" s="91"/>
      <c r="AB8389" s="91"/>
      <c r="AC8389" s="91"/>
      <c r="AD8389" s="91"/>
      <c r="AE8389" s="91"/>
      <c r="AF8389" s="91"/>
    </row>
    <row r="8390" spans="1:32" x14ac:dyDescent="0.3">
      <c r="A8390" s="65">
        <v>0</v>
      </c>
      <c r="B8390" s="10">
        <v>8387</v>
      </c>
      <c r="C8390" s="71">
        <v>0.8387</v>
      </c>
      <c r="D8390" s="74">
        <v>755447</v>
      </c>
      <c r="E8390" s="61">
        <v>701922</v>
      </c>
      <c r="F8390" s="68">
        <v>0.18886174999999999</v>
      </c>
      <c r="G8390" s="292">
        <v>0.17548050000000001</v>
      </c>
      <c r="H8390" s="68">
        <v>0.20145253333333332</v>
      </c>
      <c r="I8390" s="68">
        <v>0.18717919999999999</v>
      </c>
      <c r="T8390" s="91"/>
      <c r="U8390" s="91"/>
      <c r="AA8390" s="91"/>
      <c r="AB8390" s="91"/>
      <c r="AC8390" s="91"/>
      <c r="AD8390" s="91"/>
      <c r="AE8390" s="91"/>
      <c r="AF8390" s="91"/>
    </row>
    <row r="8391" spans="1:32" x14ac:dyDescent="0.3">
      <c r="A8391" s="65">
        <v>0</v>
      </c>
      <c r="B8391" s="10">
        <v>8388</v>
      </c>
      <c r="C8391" s="71">
        <v>0.83879999999999999</v>
      </c>
      <c r="D8391" s="74">
        <v>755447</v>
      </c>
      <c r="E8391" s="61">
        <v>701922</v>
      </c>
      <c r="F8391" s="68">
        <v>0.18886174999999999</v>
      </c>
      <c r="G8391" s="292">
        <v>0.17548050000000001</v>
      </c>
      <c r="H8391" s="68">
        <v>0.20145253333333332</v>
      </c>
      <c r="I8391" s="68">
        <v>0.18717919999999999</v>
      </c>
      <c r="T8391" s="91"/>
      <c r="U8391" s="91"/>
      <c r="AA8391" s="91"/>
      <c r="AB8391" s="91"/>
      <c r="AC8391" s="91"/>
      <c r="AD8391" s="91"/>
      <c r="AE8391" s="91"/>
      <c r="AF8391" s="91"/>
    </row>
    <row r="8392" spans="1:32" x14ac:dyDescent="0.3">
      <c r="A8392" s="65">
        <v>0</v>
      </c>
      <c r="B8392" s="10">
        <v>8389</v>
      </c>
      <c r="C8392" s="71">
        <v>0.83889999999999998</v>
      </c>
      <c r="D8392" s="74">
        <v>755447</v>
      </c>
      <c r="E8392" s="61">
        <v>701922</v>
      </c>
      <c r="F8392" s="68">
        <v>0.18886174999999999</v>
      </c>
      <c r="G8392" s="292">
        <v>0.17548050000000001</v>
      </c>
      <c r="H8392" s="68">
        <v>0.20145253333333332</v>
      </c>
      <c r="I8392" s="68">
        <v>0.18717919999999999</v>
      </c>
      <c r="T8392" s="91"/>
      <c r="U8392" s="91"/>
      <c r="AA8392" s="91"/>
      <c r="AB8392" s="91"/>
      <c r="AC8392" s="91"/>
      <c r="AD8392" s="91"/>
      <c r="AE8392" s="91"/>
      <c r="AF8392" s="91"/>
    </row>
    <row r="8393" spans="1:32" x14ac:dyDescent="0.3">
      <c r="A8393" s="65">
        <v>0</v>
      </c>
      <c r="B8393" s="10">
        <v>8390</v>
      </c>
      <c r="C8393" s="71">
        <v>0.83899999999999997</v>
      </c>
      <c r="D8393" s="74">
        <v>755447</v>
      </c>
      <c r="E8393" s="61">
        <v>701922</v>
      </c>
      <c r="F8393" s="68">
        <v>0.18886174999999999</v>
      </c>
      <c r="G8393" s="292">
        <v>0.17548050000000001</v>
      </c>
      <c r="H8393" s="68">
        <v>0.20145253333333332</v>
      </c>
      <c r="I8393" s="68">
        <v>0.18717919999999999</v>
      </c>
      <c r="T8393" s="91"/>
      <c r="U8393" s="91"/>
      <c r="AA8393" s="91"/>
      <c r="AB8393" s="91"/>
      <c r="AC8393" s="91"/>
      <c r="AD8393" s="91"/>
      <c r="AE8393" s="91"/>
      <c r="AF8393" s="91"/>
    </row>
    <row r="8394" spans="1:32" x14ac:dyDescent="0.3">
      <c r="A8394" s="65">
        <v>0</v>
      </c>
      <c r="B8394" s="10">
        <v>8391</v>
      </c>
      <c r="C8394" s="71">
        <v>0.83909999999999996</v>
      </c>
      <c r="D8394" s="74">
        <v>755447</v>
      </c>
      <c r="E8394" s="61">
        <v>701922</v>
      </c>
      <c r="F8394" s="68">
        <v>0.18886174999999999</v>
      </c>
      <c r="G8394" s="292">
        <v>0.17548050000000001</v>
      </c>
      <c r="H8394" s="68">
        <v>0.20145253333333332</v>
      </c>
      <c r="I8394" s="68">
        <v>0.18717919999999999</v>
      </c>
      <c r="T8394" s="91"/>
      <c r="U8394" s="91"/>
      <c r="AA8394" s="91"/>
      <c r="AB8394" s="91"/>
      <c r="AC8394" s="91"/>
      <c r="AD8394" s="91"/>
      <c r="AE8394" s="91"/>
      <c r="AF8394" s="91"/>
    </row>
    <row r="8395" spans="1:32" x14ac:dyDescent="0.3">
      <c r="A8395" s="65">
        <v>0</v>
      </c>
      <c r="B8395" s="10">
        <v>8392</v>
      </c>
      <c r="C8395" s="71">
        <v>0.83919999999999995</v>
      </c>
      <c r="D8395" s="74">
        <v>755447</v>
      </c>
      <c r="E8395" s="61">
        <v>701922</v>
      </c>
      <c r="F8395" s="68">
        <v>0.18886174999999999</v>
      </c>
      <c r="G8395" s="292">
        <v>0.17548050000000001</v>
      </c>
      <c r="H8395" s="68">
        <v>0.20145253333333332</v>
      </c>
      <c r="I8395" s="68">
        <v>0.18717919999999999</v>
      </c>
      <c r="T8395" s="91"/>
      <c r="U8395" s="91"/>
      <c r="AA8395" s="91"/>
      <c r="AB8395" s="91"/>
      <c r="AC8395" s="91"/>
      <c r="AD8395" s="91"/>
      <c r="AE8395" s="91"/>
      <c r="AF8395" s="91"/>
    </row>
    <row r="8396" spans="1:32" x14ac:dyDescent="0.3">
      <c r="A8396" s="65">
        <v>0</v>
      </c>
      <c r="B8396" s="10">
        <v>8393</v>
      </c>
      <c r="C8396" s="71">
        <v>0.83930000000000005</v>
      </c>
      <c r="D8396" s="74">
        <v>755447</v>
      </c>
      <c r="E8396" s="61">
        <v>701922</v>
      </c>
      <c r="F8396" s="68">
        <v>0.18886174999999999</v>
      </c>
      <c r="G8396" s="292">
        <v>0.17548050000000001</v>
      </c>
      <c r="H8396" s="68">
        <v>0.20145253333333332</v>
      </c>
      <c r="I8396" s="68">
        <v>0.18717919999999999</v>
      </c>
      <c r="T8396" s="91"/>
      <c r="U8396" s="91"/>
      <c r="AA8396" s="91"/>
      <c r="AB8396" s="91"/>
      <c r="AC8396" s="91"/>
      <c r="AD8396" s="91"/>
      <c r="AE8396" s="91"/>
      <c r="AF8396" s="91"/>
    </row>
    <row r="8397" spans="1:32" x14ac:dyDescent="0.3">
      <c r="A8397" s="65">
        <v>0</v>
      </c>
      <c r="B8397" s="10">
        <v>8394</v>
      </c>
      <c r="C8397" s="71">
        <v>0.83940000000000003</v>
      </c>
      <c r="D8397" s="74">
        <v>755447</v>
      </c>
      <c r="E8397" s="61">
        <v>701922</v>
      </c>
      <c r="F8397" s="68">
        <v>0.18886174999999999</v>
      </c>
      <c r="G8397" s="292">
        <v>0.17548050000000001</v>
      </c>
      <c r="H8397" s="68">
        <v>0.20145253333333332</v>
      </c>
      <c r="I8397" s="68">
        <v>0.18717919999999999</v>
      </c>
      <c r="T8397" s="91"/>
      <c r="U8397" s="91"/>
      <c r="AA8397" s="91"/>
      <c r="AB8397" s="91"/>
      <c r="AC8397" s="91"/>
      <c r="AD8397" s="91"/>
      <c r="AE8397" s="91"/>
      <c r="AF8397" s="91"/>
    </row>
    <row r="8398" spans="1:32" x14ac:dyDescent="0.3">
      <c r="A8398" s="65">
        <v>0</v>
      </c>
      <c r="B8398" s="10">
        <v>8395</v>
      </c>
      <c r="C8398" s="71">
        <v>0.83950000000000002</v>
      </c>
      <c r="D8398" s="74">
        <v>755447</v>
      </c>
      <c r="E8398" s="61">
        <v>701922</v>
      </c>
      <c r="F8398" s="68">
        <v>0.18886174999999999</v>
      </c>
      <c r="G8398" s="292">
        <v>0.17548050000000001</v>
      </c>
      <c r="H8398" s="68">
        <v>0.20145253333333332</v>
      </c>
      <c r="I8398" s="68">
        <v>0.18717919999999999</v>
      </c>
      <c r="T8398" s="91"/>
      <c r="U8398" s="91"/>
      <c r="AA8398" s="91"/>
      <c r="AB8398" s="91"/>
      <c r="AC8398" s="91"/>
      <c r="AD8398" s="91"/>
      <c r="AE8398" s="91"/>
      <c r="AF8398" s="91"/>
    </row>
    <row r="8399" spans="1:32" x14ac:dyDescent="0.3">
      <c r="A8399" s="65">
        <v>0</v>
      </c>
      <c r="B8399" s="10">
        <v>8396</v>
      </c>
      <c r="C8399" s="71">
        <v>0.83960000000000001</v>
      </c>
      <c r="D8399" s="74">
        <v>755447</v>
      </c>
      <c r="E8399" s="61">
        <v>701922</v>
      </c>
      <c r="F8399" s="68">
        <v>0.18886174999999999</v>
      </c>
      <c r="G8399" s="292">
        <v>0.17548050000000001</v>
      </c>
      <c r="H8399" s="68">
        <v>0.20145253333333332</v>
      </c>
      <c r="I8399" s="68">
        <v>0.18717919999999999</v>
      </c>
      <c r="T8399" s="91"/>
      <c r="U8399" s="91"/>
      <c r="AA8399" s="91"/>
      <c r="AB8399" s="91"/>
      <c r="AC8399" s="91"/>
      <c r="AD8399" s="91"/>
      <c r="AE8399" s="91"/>
      <c r="AF8399" s="91"/>
    </row>
    <row r="8400" spans="1:32" x14ac:dyDescent="0.3">
      <c r="A8400" s="65">
        <v>0</v>
      </c>
      <c r="B8400" s="10">
        <v>8397</v>
      </c>
      <c r="C8400" s="71">
        <v>0.8397</v>
      </c>
      <c r="D8400" s="74">
        <v>755447</v>
      </c>
      <c r="E8400" s="61">
        <v>701922</v>
      </c>
      <c r="F8400" s="68">
        <v>0.18886174999999999</v>
      </c>
      <c r="G8400" s="292">
        <v>0.17548050000000001</v>
      </c>
      <c r="H8400" s="68">
        <v>0.20145253333333332</v>
      </c>
      <c r="I8400" s="68">
        <v>0.18717919999999999</v>
      </c>
      <c r="T8400" s="91"/>
      <c r="U8400" s="91"/>
      <c r="AA8400" s="91"/>
      <c r="AB8400" s="91"/>
      <c r="AC8400" s="91"/>
      <c r="AD8400" s="91"/>
      <c r="AE8400" s="91"/>
      <c r="AF8400" s="91"/>
    </row>
    <row r="8401" spans="1:32" x14ac:dyDescent="0.3">
      <c r="A8401" s="65">
        <v>0</v>
      </c>
      <c r="B8401" s="10">
        <v>8398</v>
      </c>
      <c r="C8401" s="71">
        <v>0.83979999999999999</v>
      </c>
      <c r="D8401" s="74">
        <v>755447</v>
      </c>
      <c r="E8401" s="61">
        <v>701922</v>
      </c>
      <c r="F8401" s="68">
        <v>0.18886174999999999</v>
      </c>
      <c r="G8401" s="292">
        <v>0.17548050000000001</v>
      </c>
      <c r="H8401" s="68">
        <v>0.20145253333333332</v>
      </c>
      <c r="I8401" s="68">
        <v>0.18717919999999999</v>
      </c>
      <c r="T8401" s="91"/>
      <c r="U8401" s="91"/>
      <c r="AA8401" s="91"/>
      <c r="AB8401" s="91"/>
      <c r="AC8401" s="91"/>
      <c r="AD8401" s="91"/>
      <c r="AE8401" s="91"/>
      <c r="AF8401" s="91"/>
    </row>
    <row r="8402" spans="1:32" x14ac:dyDescent="0.3">
      <c r="A8402" s="65">
        <v>0</v>
      </c>
      <c r="B8402" s="10">
        <v>8399</v>
      </c>
      <c r="C8402" s="71">
        <v>0.83989999999999998</v>
      </c>
      <c r="D8402" s="74">
        <v>755447</v>
      </c>
      <c r="E8402" s="61">
        <v>701922</v>
      </c>
      <c r="F8402" s="68">
        <v>0.18886174999999999</v>
      </c>
      <c r="G8402" s="292">
        <v>0.17548050000000001</v>
      </c>
      <c r="H8402" s="68">
        <v>0.20145253333333332</v>
      </c>
      <c r="I8402" s="68">
        <v>0.18717919999999999</v>
      </c>
      <c r="T8402" s="91"/>
      <c r="U8402" s="91"/>
      <c r="AA8402" s="91"/>
      <c r="AB8402" s="91"/>
      <c r="AC8402" s="91"/>
      <c r="AD8402" s="91"/>
      <c r="AE8402" s="91"/>
      <c r="AF8402" s="91"/>
    </row>
    <row r="8403" spans="1:32" x14ac:dyDescent="0.3">
      <c r="A8403" s="65">
        <v>0</v>
      </c>
      <c r="B8403" s="10">
        <v>8400</v>
      </c>
      <c r="C8403" s="71">
        <v>0.84</v>
      </c>
      <c r="D8403" s="74">
        <v>755447</v>
      </c>
      <c r="E8403" s="61">
        <v>701922</v>
      </c>
      <c r="F8403" s="68">
        <v>0.18886174999999999</v>
      </c>
      <c r="G8403" s="292">
        <v>0.17548050000000001</v>
      </c>
      <c r="H8403" s="68">
        <v>0.20145253333333332</v>
      </c>
      <c r="I8403" s="68">
        <v>0.18717919999999999</v>
      </c>
      <c r="T8403" s="91"/>
      <c r="U8403" s="91"/>
      <c r="AA8403" s="91"/>
      <c r="AB8403" s="91"/>
      <c r="AC8403" s="91"/>
      <c r="AD8403" s="91"/>
      <c r="AE8403" s="91"/>
      <c r="AF8403" s="91"/>
    </row>
    <row r="8404" spans="1:32" x14ac:dyDescent="0.3">
      <c r="A8404" s="65">
        <v>0</v>
      </c>
      <c r="B8404" s="10">
        <v>8401</v>
      </c>
      <c r="C8404" s="71">
        <v>0.84009999999999996</v>
      </c>
      <c r="D8404" s="74">
        <v>755447</v>
      </c>
      <c r="E8404" s="61">
        <v>701922</v>
      </c>
      <c r="F8404" s="68">
        <v>0.18886174999999999</v>
      </c>
      <c r="G8404" s="292">
        <v>0.17548050000000001</v>
      </c>
      <c r="H8404" s="68">
        <v>0.20145253333333332</v>
      </c>
      <c r="I8404" s="68">
        <v>0.18717919999999999</v>
      </c>
      <c r="T8404" s="91"/>
      <c r="U8404" s="91"/>
      <c r="AA8404" s="91"/>
      <c r="AB8404" s="91"/>
      <c r="AC8404" s="91"/>
      <c r="AD8404" s="91"/>
      <c r="AE8404" s="91"/>
      <c r="AF8404" s="91"/>
    </row>
    <row r="8405" spans="1:32" x14ac:dyDescent="0.3">
      <c r="A8405" s="65">
        <v>0</v>
      </c>
      <c r="B8405" s="10">
        <v>8402</v>
      </c>
      <c r="C8405" s="71">
        <v>0.84019999999999995</v>
      </c>
      <c r="D8405" s="74">
        <v>755447</v>
      </c>
      <c r="E8405" s="61">
        <v>701922</v>
      </c>
      <c r="F8405" s="68">
        <v>0.18886174999999999</v>
      </c>
      <c r="G8405" s="292">
        <v>0.17548050000000001</v>
      </c>
      <c r="H8405" s="68">
        <v>0.20145253333333332</v>
      </c>
      <c r="I8405" s="68">
        <v>0.18717919999999999</v>
      </c>
      <c r="T8405" s="91"/>
      <c r="U8405" s="91"/>
      <c r="AA8405" s="91"/>
      <c r="AB8405" s="91"/>
      <c r="AC8405" s="91"/>
      <c r="AD8405" s="91"/>
      <c r="AE8405" s="91"/>
      <c r="AF8405" s="91"/>
    </row>
    <row r="8406" spans="1:32" x14ac:dyDescent="0.3">
      <c r="A8406" s="65">
        <v>0</v>
      </c>
      <c r="B8406" s="10">
        <v>8403</v>
      </c>
      <c r="C8406" s="71">
        <v>0.84030000000000005</v>
      </c>
      <c r="D8406" s="74">
        <v>755447</v>
      </c>
      <c r="E8406" s="61">
        <v>701922</v>
      </c>
      <c r="F8406" s="68">
        <v>0.18886174999999999</v>
      </c>
      <c r="G8406" s="292">
        <v>0.17548050000000001</v>
      </c>
      <c r="H8406" s="68">
        <v>0.20145253333333332</v>
      </c>
      <c r="I8406" s="68">
        <v>0.18717919999999999</v>
      </c>
      <c r="T8406" s="91"/>
      <c r="U8406" s="91"/>
      <c r="AA8406" s="91"/>
      <c r="AB8406" s="91"/>
      <c r="AC8406" s="91"/>
      <c r="AD8406" s="91"/>
      <c r="AE8406" s="91"/>
      <c r="AF8406" s="91"/>
    </row>
    <row r="8407" spans="1:32" x14ac:dyDescent="0.3">
      <c r="A8407" s="65">
        <v>0</v>
      </c>
      <c r="B8407" s="10">
        <v>8404</v>
      </c>
      <c r="C8407" s="71">
        <v>0.84040000000000004</v>
      </c>
      <c r="D8407" s="74">
        <v>755447</v>
      </c>
      <c r="E8407" s="61">
        <v>701922</v>
      </c>
      <c r="F8407" s="68">
        <v>0.18886174999999999</v>
      </c>
      <c r="G8407" s="292">
        <v>0.17548050000000001</v>
      </c>
      <c r="H8407" s="68">
        <v>0.20145253333333332</v>
      </c>
      <c r="I8407" s="68">
        <v>0.18717919999999999</v>
      </c>
      <c r="T8407" s="91"/>
      <c r="U8407" s="91"/>
      <c r="AA8407" s="91"/>
      <c r="AB8407" s="91"/>
      <c r="AC8407" s="91"/>
      <c r="AD8407" s="91"/>
      <c r="AE8407" s="91"/>
      <c r="AF8407" s="91"/>
    </row>
    <row r="8408" spans="1:32" x14ac:dyDescent="0.3">
      <c r="A8408" s="65">
        <v>0</v>
      </c>
      <c r="B8408" s="10">
        <v>8405</v>
      </c>
      <c r="C8408" s="71">
        <v>0.84050000000000002</v>
      </c>
      <c r="D8408" s="74">
        <v>755447</v>
      </c>
      <c r="E8408" s="61">
        <v>701922</v>
      </c>
      <c r="F8408" s="68">
        <v>0.18886174999999999</v>
      </c>
      <c r="G8408" s="292">
        <v>0.17548050000000001</v>
      </c>
      <c r="H8408" s="68">
        <v>0.20145253333333332</v>
      </c>
      <c r="I8408" s="68">
        <v>0.18717919999999999</v>
      </c>
      <c r="T8408" s="91"/>
      <c r="U8408" s="91"/>
      <c r="AA8408" s="91"/>
      <c r="AB8408" s="91"/>
      <c r="AC8408" s="91"/>
      <c r="AD8408" s="91"/>
      <c r="AE8408" s="91"/>
      <c r="AF8408" s="91"/>
    </row>
    <row r="8409" spans="1:32" x14ac:dyDescent="0.3">
      <c r="A8409" s="65">
        <v>0</v>
      </c>
      <c r="B8409" s="10">
        <v>8406</v>
      </c>
      <c r="C8409" s="71">
        <v>0.84060000000000001</v>
      </c>
      <c r="D8409" s="74">
        <v>755447</v>
      </c>
      <c r="E8409" s="61">
        <v>701922</v>
      </c>
      <c r="F8409" s="68">
        <v>0.18886174999999999</v>
      </c>
      <c r="G8409" s="292">
        <v>0.17548050000000001</v>
      </c>
      <c r="H8409" s="68">
        <v>0.20145253333333332</v>
      </c>
      <c r="I8409" s="68">
        <v>0.18717919999999999</v>
      </c>
      <c r="T8409" s="91"/>
      <c r="U8409" s="91"/>
      <c r="AA8409" s="91"/>
      <c r="AB8409" s="91"/>
      <c r="AC8409" s="91"/>
      <c r="AD8409" s="91"/>
      <c r="AE8409" s="91"/>
      <c r="AF8409" s="91"/>
    </row>
    <row r="8410" spans="1:32" x14ac:dyDescent="0.3">
      <c r="A8410" s="65">
        <v>0</v>
      </c>
      <c r="B8410" s="10">
        <v>8407</v>
      </c>
      <c r="C8410" s="71">
        <v>0.8407</v>
      </c>
      <c r="D8410" s="74">
        <v>755447</v>
      </c>
      <c r="E8410" s="61">
        <v>701922</v>
      </c>
      <c r="F8410" s="68">
        <v>0.18886174999999999</v>
      </c>
      <c r="G8410" s="292">
        <v>0.17548050000000001</v>
      </c>
      <c r="H8410" s="68">
        <v>0.20145253333333332</v>
      </c>
      <c r="I8410" s="68">
        <v>0.18717919999999999</v>
      </c>
      <c r="T8410" s="91"/>
      <c r="U8410" s="91"/>
      <c r="AA8410" s="91"/>
      <c r="AB8410" s="91"/>
      <c r="AC8410" s="91"/>
      <c r="AD8410" s="91"/>
      <c r="AE8410" s="91"/>
      <c r="AF8410" s="91"/>
    </row>
    <row r="8411" spans="1:32" x14ac:dyDescent="0.3">
      <c r="A8411" s="65">
        <v>0</v>
      </c>
      <c r="B8411" s="10">
        <v>8408</v>
      </c>
      <c r="C8411" s="71">
        <v>0.84079999999999999</v>
      </c>
      <c r="D8411" s="74">
        <v>755447</v>
      </c>
      <c r="E8411" s="61">
        <v>701922</v>
      </c>
      <c r="F8411" s="68">
        <v>0.18886174999999999</v>
      </c>
      <c r="G8411" s="292">
        <v>0.17548050000000001</v>
      </c>
      <c r="H8411" s="68">
        <v>0.20145253333333332</v>
      </c>
      <c r="I8411" s="68">
        <v>0.18717919999999999</v>
      </c>
      <c r="T8411" s="91"/>
      <c r="U8411" s="91"/>
      <c r="AA8411" s="91"/>
      <c r="AB8411" s="91"/>
      <c r="AC8411" s="91"/>
      <c r="AD8411" s="91"/>
      <c r="AE8411" s="91"/>
      <c r="AF8411" s="91"/>
    </row>
    <row r="8412" spans="1:32" x14ac:dyDescent="0.3">
      <c r="A8412" s="65">
        <v>0</v>
      </c>
      <c r="B8412" s="10">
        <v>8409</v>
      </c>
      <c r="C8412" s="71">
        <v>0.84089999999999998</v>
      </c>
      <c r="D8412" s="74">
        <v>755447</v>
      </c>
      <c r="E8412" s="61">
        <v>701922</v>
      </c>
      <c r="F8412" s="68">
        <v>0.18886174999999999</v>
      </c>
      <c r="G8412" s="292">
        <v>0.17548050000000001</v>
      </c>
      <c r="H8412" s="68">
        <v>0.20145253333333332</v>
      </c>
      <c r="I8412" s="68">
        <v>0.18717919999999999</v>
      </c>
      <c r="T8412" s="91"/>
      <c r="U8412" s="91"/>
      <c r="AA8412" s="91"/>
      <c r="AB8412" s="91"/>
      <c r="AC8412" s="91"/>
      <c r="AD8412" s="91"/>
      <c r="AE8412" s="91"/>
      <c r="AF8412" s="91"/>
    </row>
    <row r="8413" spans="1:32" x14ac:dyDescent="0.3">
      <c r="A8413" s="65">
        <v>0</v>
      </c>
      <c r="B8413" s="10">
        <v>8410</v>
      </c>
      <c r="C8413" s="71">
        <v>0.84099999999999997</v>
      </c>
      <c r="D8413" s="74">
        <v>755447</v>
      </c>
      <c r="E8413" s="61">
        <v>701922</v>
      </c>
      <c r="F8413" s="68">
        <v>0.18886174999999999</v>
      </c>
      <c r="G8413" s="292">
        <v>0.17548050000000001</v>
      </c>
      <c r="H8413" s="68">
        <v>0.20145253333333332</v>
      </c>
      <c r="I8413" s="68">
        <v>0.18717919999999999</v>
      </c>
      <c r="T8413" s="91"/>
      <c r="U8413" s="91"/>
      <c r="AA8413" s="91"/>
      <c r="AB8413" s="91"/>
      <c r="AC8413" s="91"/>
      <c r="AD8413" s="91"/>
      <c r="AE8413" s="91"/>
      <c r="AF8413" s="91"/>
    </row>
    <row r="8414" spans="1:32" x14ac:dyDescent="0.3">
      <c r="A8414" s="65">
        <v>0</v>
      </c>
      <c r="B8414" s="10">
        <v>8411</v>
      </c>
      <c r="C8414" s="71">
        <v>0.84109999999999996</v>
      </c>
      <c r="D8414" s="74">
        <v>755447</v>
      </c>
      <c r="E8414" s="61">
        <v>701922</v>
      </c>
      <c r="F8414" s="68">
        <v>0.18886174999999999</v>
      </c>
      <c r="G8414" s="292">
        <v>0.17548050000000001</v>
      </c>
      <c r="H8414" s="68">
        <v>0.20145253333333332</v>
      </c>
      <c r="I8414" s="68">
        <v>0.18717919999999999</v>
      </c>
      <c r="T8414" s="91"/>
      <c r="U8414" s="91"/>
      <c r="AA8414" s="91"/>
      <c r="AB8414" s="91"/>
      <c r="AC8414" s="91"/>
      <c r="AD8414" s="91"/>
      <c r="AE8414" s="91"/>
      <c r="AF8414" s="91"/>
    </row>
    <row r="8415" spans="1:32" x14ac:dyDescent="0.3">
      <c r="A8415" s="65">
        <v>0</v>
      </c>
      <c r="B8415" s="10">
        <v>8412</v>
      </c>
      <c r="C8415" s="71">
        <v>0.84119999999999995</v>
      </c>
      <c r="D8415" s="74">
        <v>755447</v>
      </c>
      <c r="E8415" s="61">
        <v>701922</v>
      </c>
      <c r="F8415" s="68">
        <v>0.18886174999999999</v>
      </c>
      <c r="G8415" s="292">
        <v>0.17548050000000001</v>
      </c>
      <c r="H8415" s="68">
        <v>0.20145253333333332</v>
      </c>
      <c r="I8415" s="68">
        <v>0.18717919999999999</v>
      </c>
      <c r="T8415" s="91"/>
      <c r="U8415" s="91"/>
      <c r="AA8415" s="91"/>
      <c r="AB8415" s="91"/>
      <c r="AC8415" s="91"/>
      <c r="AD8415" s="91"/>
      <c r="AE8415" s="91"/>
      <c r="AF8415" s="91"/>
    </row>
    <row r="8416" spans="1:32" x14ac:dyDescent="0.3">
      <c r="A8416" s="65">
        <v>0</v>
      </c>
      <c r="B8416" s="10">
        <v>8413</v>
      </c>
      <c r="C8416" s="71">
        <v>0.84130000000000005</v>
      </c>
      <c r="D8416" s="74">
        <v>755447</v>
      </c>
      <c r="E8416" s="61">
        <v>701922</v>
      </c>
      <c r="F8416" s="68">
        <v>0.18886174999999999</v>
      </c>
      <c r="G8416" s="292">
        <v>0.17548050000000001</v>
      </c>
      <c r="H8416" s="68">
        <v>0.20145253333333332</v>
      </c>
      <c r="I8416" s="68">
        <v>0.18717919999999999</v>
      </c>
      <c r="T8416" s="91"/>
      <c r="U8416" s="91"/>
      <c r="AA8416" s="91"/>
      <c r="AB8416" s="91"/>
      <c r="AC8416" s="91"/>
      <c r="AD8416" s="91"/>
      <c r="AE8416" s="91"/>
      <c r="AF8416" s="91"/>
    </row>
    <row r="8417" spans="1:32" x14ac:dyDescent="0.3">
      <c r="A8417" s="65">
        <v>0</v>
      </c>
      <c r="B8417" s="10">
        <v>8414</v>
      </c>
      <c r="C8417" s="71">
        <v>0.84140000000000004</v>
      </c>
      <c r="D8417" s="74">
        <v>755447</v>
      </c>
      <c r="E8417" s="61">
        <v>701922</v>
      </c>
      <c r="F8417" s="68">
        <v>0.18886174999999999</v>
      </c>
      <c r="G8417" s="292">
        <v>0.17548050000000001</v>
      </c>
      <c r="H8417" s="68">
        <v>0.20145253333333332</v>
      </c>
      <c r="I8417" s="68">
        <v>0.18717919999999999</v>
      </c>
      <c r="T8417" s="91"/>
      <c r="U8417" s="91"/>
      <c r="AA8417" s="91"/>
      <c r="AB8417" s="91"/>
      <c r="AC8417" s="91"/>
      <c r="AD8417" s="91"/>
      <c r="AE8417" s="91"/>
      <c r="AF8417" s="91"/>
    </row>
    <row r="8418" spans="1:32" x14ac:dyDescent="0.3">
      <c r="A8418" s="65">
        <v>0</v>
      </c>
      <c r="B8418" s="10">
        <v>8415</v>
      </c>
      <c r="C8418" s="71">
        <v>0.84150000000000003</v>
      </c>
      <c r="D8418" s="74">
        <v>755447</v>
      </c>
      <c r="E8418" s="61">
        <v>701922</v>
      </c>
      <c r="F8418" s="68">
        <v>0.18886174999999999</v>
      </c>
      <c r="G8418" s="292">
        <v>0.17548050000000001</v>
      </c>
      <c r="H8418" s="68">
        <v>0.20145253333333332</v>
      </c>
      <c r="I8418" s="68">
        <v>0.18717919999999999</v>
      </c>
      <c r="T8418" s="91"/>
      <c r="U8418" s="91"/>
      <c r="AA8418" s="91"/>
      <c r="AB8418" s="91"/>
      <c r="AC8418" s="91"/>
      <c r="AD8418" s="91"/>
      <c r="AE8418" s="91"/>
      <c r="AF8418" s="91"/>
    </row>
    <row r="8419" spans="1:32" x14ac:dyDescent="0.3">
      <c r="A8419" s="65">
        <v>0</v>
      </c>
      <c r="B8419" s="10">
        <v>8416</v>
      </c>
      <c r="C8419" s="71">
        <v>0.84160000000000001</v>
      </c>
      <c r="D8419" s="74">
        <v>755447</v>
      </c>
      <c r="E8419" s="61">
        <v>701922</v>
      </c>
      <c r="F8419" s="68">
        <v>0.18886174999999999</v>
      </c>
      <c r="G8419" s="292">
        <v>0.17548050000000001</v>
      </c>
      <c r="H8419" s="68">
        <v>0.20145253333333332</v>
      </c>
      <c r="I8419" s="68">
        <v>0.18717919999999999</v>
      </c>
      <c r="T8419" s="91"/>
      <c r="U8419" s="91"/>
      <c r="AA8419" s="91"/>
      <c r="AB8419" s="91"/>
      <c r="AC8419" s="91"/>
      <c r="AD8419" s="91"/>
      <c r="AE8419" s="91"/>
      <c r="AF8419" s="91"/>
    </row>
    <row r="8420" spans="1:32" x14ac:dyDescent="0.3">
      <c r="A8420" s="65">
        <v>0</v>
      </c>
      <c r="B8420" s="10">
        <v>8417</v>
      </c>
      <c r="C8420" s="71">
        <v>0.8417</v>
      </c>
      <c r="D8420" s="74">
        <v>755447</v>
      </c>
      <c r="E8420" s="61">
        <v>701922</v>
      </c>
      <c r="F8420" s="68">
        <v>0.18886174999999999</v>
      </c>
      <c r="G8420" s="292">
        <v>0.17548050000000001</v>
      </c>
      <c r="H8420" s="68">
        <v>0.20145253333333332</v>
      </c>
      <c r="I8420" s="68">
        <v>0.18717919999999999</v>
      </c>
      <c r="T8420" s="91"/>
      <c r="U8420" s="91"/>
      <c r="AA8420" s="91"/>
      <c r="AB8420" s="91"/>
      <c r="AC8420" s="91"/>
      <c r="AD8420" s="91"/>
      <c r="AE8420" s="91"/>
      <c r="AF8420" s="91"/>
    </row>
    <row r="8421" spans="1:32" x14ac:dyDescent="0.3">
      <c r="A8421" s="65">
        <v>0</v>
      </c>
      <c r="B8421" s="10">
        <v>8418</v>
      </c>
      <c r="C8421" s="71">
        <v>0.84179999999999999</v>
      </c>
      <c r="D8421" s="74">
        <v>755447</v>
      </c>
      <c r="E8421" s="61">
        <v>701922</v>
      </c>
      <c r="F8421" s="68">
        <v>0.18886174999999999</v>
      </c>
      <c r="G8421" s="292">
        <v>0.17548050000000001</v>
      </c>
      <c r="H8421" s="68">
        <v>0.20145253333333332</v>
      </c>
      <c r="I8421" s="68">
        <v>0.18717919999999999</v>
      </c>
      <c r="T8421" s="91"/>
      <c r="U8421" s="91"/>
      <c r="AA8421" s="91"/>
      <c r="AB8421" s="91"/>
      <c r="AC8421" s="91"/>
      <c r="AD8421" s="91"/>
      <c r="AE8421" s="91"/>
      <c r="AF8421" s="91"/>
    </row>
    <row r="8422" spans="1:32" x14ac:dyDescent="0.3">
      <c r="A8422" s="65">
        <v>0</v>
      </c>
      <c r="B8422" s="10">
        <v>8419</v>
      </c>
      <c r="C8422" s="71">
        <v>0.84189999999999998</v>
      </c>
      <c r="D8422" s="74">
        <v>755447</v>
      </c>
      <c r="E8422" s="61">
        <v>701922</v>
      </c>
      <c r="F8422" s="68">
        <v>0.18886174999999999</v>
      </c>
      <c r="G8422" s="292">
        <v>0.17548050000000001</v>
      </c>
      <c r="H8422" s="68">
        <v>0.20145253333333332</v>
      </c>
      <c r="I8422" s="68">
        <v>0.18717919999999999</v>
      </c>
      <c r="T8422" s="91"/>
      <c r="U8422" s="91"/>
      <c r="AA8422" s="91"/>
      <c r="AB8422" s="91"/>
      <c r="AC8422" s="91"/>
      <c r="AD8422" s="91"/>
      <c r="AE8422" s="91"/>
      <c r="AF8422" s="91"/>
    </row>
    <row r="8423" spans="1:32" x14ac:dyDescent="0.3">
      <c r="A8423" s="65">
        <v>0</v>
      </c>
      <c r="B8423" s="10">
        <v>8420</v>
      </c>
      <c r="C8423" s="71">
        <v>0.84199999999999997</v>
      </c>
      <c r="D8423" s="74">
        <v>755447</v>
      </c>
      <c r="E8423" s="61">
        <v>701922</v>
      </c>
      <c r="F8423" s="68">
        <v>0.18886174999999999</v>
      </c>
      <c r="G8423" s="292">
        <v>0.17548050000000001</v>
      </c>
      <c r="H8423" s="68">
        <v>0.20145253333333332</v>
      </c>
      <c r="I8423" s="68">
        <v>0.18717919999999999</v>
      </c>
      <c r="T8423" s="91"/>
      <c r="U8423" s="91"/>
      <c r="AA8423" s="91"/>
      <c r="AB8423" s="91"/>
      <c r="AC8423" s="91"/>
      <c r="AD8423" s="91"/>
      <c r="AE8423" s="91"/>
      <c r="AF8423" s="91"/>
    </row>
    <row r="8424" spans="1:32" x14ac:dyDescent="0.3">
      <c r="A8424" s="65">
        <v>0</v>
      </c>
      <c r="B8424" s="10">
        <v>8421</v>
      </c>
      <c r="C8424" s="71">
        <v>0.84209999999999996</v>
      </c>
      <c r="D8424" s="74">
        <v>755447</v>
      </c>
      <c r="E8424" s="61">
        <v>701922</v>
      </c>
      <c r="F8424" s="68">
        <v>0.18886174999999999</v>
      </c>
      <c r="G8424" s="292">
        <v>0.17548050000000001</v>
      </c>
      <c r="H8424" s="68">
        <v>0.20145253333333332</v>
      </c>
      <c r="I8424" s="68">
        <v>0.18717919999999999</v>
      </c>
      <c r="T8424" s="91"/>
      <c r="U8424" s="91"/>
      <c r="AA8424" s="91"/>
      <c r="AB8424" s="91"/>
      <c r="AC8424" s="91"/>
      <c r="AD8424" s="91"/>
      <c r="AE8424" s="91"/>
      <c r="AF8424" s="91"/>
    </row>
    <row r="8425" spans="1:32" x14ac:dyDescent="0.3">
      <c r="A8425" s="65">
        <v>0</v>
      </c>
      <c r="B8425" s="10">
        <v>8422</v>
      </c>
      <c r="C8425" s="71">
        <v>0.84219999999999995</v>
      </c>
      <c r="D8425" s="74">
        <v>755447</v>
      </c>
      <c r="E8425" s="61">
        <v>701922</v>
      </c>
      <c r="F8425" s="68">
        <v>0.18886174999999999</v>
      </c>
      <c r="G8425" s="292">
        <v>0.17548050000000001</v>
      </c>
      <c r="H8425" s="68">
        <v>0.20145253333333332</v>
      </c>
      <c r="I8425" s="68">
        <v>0.18717919999999999</v>
      </c>
      <c r="T8425" s="91"/>
      <c r="U8425" s="91"/>
      <c r="AA8425" s="91"/>
      <c r="AB8425" s="91"/>
      <c r="AC8425" s="91"/>
      <c r="AD8425" s="91"/>
      <c r="AE8425" s="91"/>
      <c r="AF8425" s="91"/>
    </row>
    <row r="8426" spans="1:32" x14ac:dyDescent="0.3">
      <c r="A8426" s="65">
        <v>0</v>
      </c>
      <c r="B8426" s="10">
        <v>8423</v>
      </c>
      <c r="C8426" s="71">
        <v>0.84230000000000005</v>
      </c>
      <c r="D8426" s="74">
        <v>755447</v>
      </c>
      <c r="E8426" s="61">
        <v>701922</v>
      </c>
      <c r="F8426" s="68">
        <v>0.18886174999999999</v>
      </c>
      <c r="G8426" s="292">
        <v>0.17548050000000001</v>
      </c>
      <c r="H8426" s="68">
        <v>0.20145253333333332</v>
      </c>
      <c r="I8426" s="68">
        <v>0.18717919999999999</v>
      </c>
      <c r="T8426" s="91"/>
      <c r="U8426" s="91"/>
      <c r="AA8426" s="91"/>
      <c r="AB8426" s="91"/>
      <c r="AC8426" s="91"/>
      <c r="AD8426" s="91"/>
      <c r="AE8426" s="91"/>
      <c r="AF8426" s="91"/>
    </row>
    <row r="8427" spans="1:32" x14ac:dyDescent="0.3">
      <c r="A8427" s="65">
        <v>0</v>
      </c>
      <c r="B8427" s="10">
        <v>8424</v>
      </c>
      <c r="C8427" s="71">
        <v>0.84240000000000004</v>
      </c>
      <c r="D8427" s="74">
        <v>755447</v>
      </c>
      <c r="E8427" s="61">
        <v>701922</v>
      </c>
      <c r="F8427" s="68">
        <v>0.18886174999999999</v>
      </c>
      <c r="G8427" s="292">
        <v>0.17548050000000001</v>
      </c>
      <c r="H8427" s="68">
        <v>0.20145253333333332</v>
      </c>
      <c r="I8427" s="68">
        <v>0.18717919999999999</v>
      </c>
      <c r="T8427" s="91"/>
      <c r="U8427" s="91"/>
      <c r="AA8427" s="91"/>
      <c r="AB8427" s="91"/>
      <c r="AC8427" s="91"/>
      <c r="AD8427" s="91"/>
      <c r="AE8427" s="91"/>
      <c r="AF8427" s="91"/>
    </row>
    <row r="8428" spans="1:32" x14ac:dyDescent="0.3">
      <c r="A8428" s="65">
        <v>0</v>
      </c>
      <c r="B8428" s="10">
        <v>8425</v>
      </c>
      <c r="C8428" s="71">
        <v>0.84250000000000003</v>
      </c>
      <c r="D8428" s="74">
        <v>755447</v>
      </c>
      <c r="E8428" s="61">
        <v>701922</v>
      </c>
      <c r="F8428" s="68">
        <v>0.18886174999999999</v>
      </c>
      <c r="G8428" s="292">
        <v>0.17548050000000001</v>
      </c>
      <c r="H8428" s="68">
        <v>0.20145253333333332</v>
      </c>
      <c r="I8428" s="68">
        <v>0.18717919999999999</v>
      </c>
      <c r="T8428" s="91"/>
      <c r="U8428" s="91"/>
      <c r="AA8428" s="91"/>
      <c r="AB8428" s="91"/>
      <c r="AC8428" s="91"/>
      <c r="AD8428" s="91"/>
      <c r="AE8428" s="91"/>
      <c r="AF8428" s="91"/>
    </row>
    <row r="8429" spans="1:32" x14ac:dyDescent="0.3">
      <c r="A8429" s="65">
        <v>0</v>
      </c>
      <c r="B8429" s="10">
        <v>8426</v>
      </c>
      <c r="C8429" s="71">
        <v>0.84260000000000002</v>
      </c>
      <c r="D8429" s="74">
        <v>755447</v>
      </c>
      <c r="E8429" s="61">
        <v>701922</v>
      </c>
      <c r="F8429" s="68">
        <v>0.18886174999999999</v>
      </c>
      <c r="G8429" s="292">
        <v>0.17548050000000001</v>
      </c>
      <c r="H8429" s="68">
        <v>0.20145253333333332</v>
      </c>
      <c r="I8429" s="68">
        <v>0.18717919999999999</v>
      </c>
      <c r="T8429" s="91"/>
      <c r="U8429" s="91"/>
      <c r="AA8429" s="91"/>
      <c r="AB8429" s="91"/>
      <c r="AC8429" s="91"/>
      <c r="AD8429" s="91"/>
      <c r="AE8429" s="91"/>
      <c r="AF8429" s="91"/>
    </row>
    <row r="8430" spans="1:32" x14ac:dyDescent="0.3">
      <c r="A8430" s="65">
        <v>0</v>
      </c>
      <c r="B8430" s="10">
        <v>8427</v>
      </c>
      <c r="C8430" s="71">
        <v>0.8427</v>
      </c>
      <c r="D8430" s="74">
        <v>755447</v>
      </c>
      <c r="E8430" s="61">
        <v>701922</v>
      </c>
      <c r="F8430" s="68">
        <v>0.18886174999999999</v>
      </c>
      <c r="G8430" s="292">
        <v>0.17548050000000001</v>
      </c>
      <c r="H8430" s="68">
        <v>0.20145253333333332</v>
      </c>
      <c r="I8430" s="68">
        <v>0.18717919999999999</v>
      </c>
      <c r="T8430" s="91"/>
      <c r="U8430" s="91"/>
      <c r="AA8430" s="91"/>
      <c r="AB8430" s="91"/>
      <c r="AC8430" s="91"/>
      <c r="AD8430" s="91"/>
      <c r="AE8430" s="91"/>
      <c r="AF8430" s="91"/>
    </row>
    <row r="8431" spans="1:32" x14ac:dyDescent="0.3">
      <c r="A8431" s="65">
        <v>0</v>
      </c>
      <c r="B8431" s="10">
        <v>8428</v>
      </c>
      <c r="C8431" s="71">
        <v>0.84279999999999999</v>
      </c>
      <c r="D8431" s="74">
        <v>755447</v>
      </c>
      <c r="E8431" s="61">
        <v>701922</v>
      </c>
      <c r="F8431" s="68">
        <v>0.18886174999999999</v>
      </c>
      <c r="G8431" s="292">
        <v>0.17548050000000001</v>
      </c>
      <c r="H8431" s="68">
        <v>0.20145253333333332</v>
      </c>
      <c r="I8431" s="68">
        <v>0.18717919999999999</v>
      </c>
      <c r="T8431" s="91"/>
      <c r="U8431" s="91"/>
      <c r="AA8431" s="91"/>
      <c r="AB8431" s="91"/>
      <c r="AC8431" s="91"/>
      <c r="AD8431" s="91"/>
      <c r="AE8431" s="91"/>
      <c r="AF8431" s="91"/>
    </row>
    <row r="8432" spans="1:32" x14ac:dyDescent="0.3">
      <c r="A8432" s="65">
        <v>0</v>
      </c>
      <c r="B8432" s="10">
        <v>8429</v>
      </c>
      <c r="C8432" s="71">
        <v>0.84289999999999998</v>
      </c>
      <c r="D8432" s="74">
        <v>755447</v>
      </c>
      <c r="E8432" s="61">
        <v>701922</v>
      </c>
      <c r="F8432" s="68">
        <v>0.18886174999999999</v>
      </c>
      <c r="G8432" s="292">
        <v>0.17548050000000001</v>
      </c>
      <c r="H8432" s="68">
        <v>0.20145253333333332</v>
      </c>
      <c r="I8432" s="68">
        <v>0.18717919999999999</v>
      </c>
      <c r="T8432" s="91"/>
      <c r="U8432" s="91"/>
      <c r="AA8432" s="91"/>
      <c r="AB8432" s="91"/>
      <c r="AC8432" s="91"/>
      <c r="AD8432" s="91"/>
      <c r="AE8432" s="91"/>
      <c r="AF8432" s="91"/>
    </row>
    <row r="8433" spans="1:32" x14ac:dyDescent="0.3">
      <c r="A8433" s="65">
        <v>0</v>
      </c>
      <c r="B8433" s="10">
        <v>8430</v>
      </c>
      <c r="C8433" s="71">
        <v>0.84299999999999997</v>
      </c>
      <c r="D8433" s="74">
        <v>755447</v>
      </c>
      <c r="E8433" s="61">
        <v>701922</v>
      </c>
      <c r="F8433" s="68">
        <v>0.18886174999999999</v>
      </c>
      <c r="G8433" s="292">
        <v>0.17548050000000001</v>
      </c>
      <c r="H8433" s="68">
        <v>0.20145253333333332</v>
      </c>
      <c r="I8433" s="68">
        <v>0.18717919999999999</v>
      </c>
      <c r="T8433" s="91"/>
      <c r="U8433" s="91"/>
      <c r="AA8433" s="91"/>
      <c r="AB8433" s="91"/>
      <c r="AC8433" s="91"/>
      <c r="AD8433" s="91"/>
      <c r="AE8433" s="91"/>
      <c r="AF8433" s="91"/>
    </row>
    <row r="8434" spans="1:32" x14ac:dyDescent="0.3">
      <c r="A8434" s="65">
        <v>0</v>
      </c>
      <c r="B8434" s="10">
        <v>8431</v>
      </c>
      <c r="C8434" s="71">
        <v>0.84309999999999996</v>
      </c>
      <c r="D8434" s="74">
        <v>755447</v>
      </c>
      <c r="E8434" s="61">
        <v>701922</v>
      </c>
      <c r="F8434" s="68">
        <v>0.18886174999999999</v>
      </c>
      <c r="G8434" s="292">
        <v>0.17548050000000001</v>
      </c>
      <c r="H8434" s="68">
        <v>0.20145253333333332</v>
      </c>
      <c r="I8434" s="68">
        <v>0.18717919999999999</v>
      </c>
      <c r="T8434" s="91"/>
      <c r="U8434" s="91"/>
      <c r="AA8434" s="91"/>
      <c r="AB8434" s="91"/>
      <c r="AC8434" s="91"/>
      <c r="AD8434" s="91"/>
      <c r="AE8434" s="91"/>
      <c r="AF8434" s="91"/>
    </row>
    <row r="8435" spans="1:32" x14ac:dyDescent="0.3">
      <c r="A8435" s="65">
        <v>0</v>
      </c>
      <c r="B8435" s="10">
        <v>8432</v>
      </c>
      <c r="C8435" s="71">
        <v>0.84319999999999995</v>
      </c>
      <c r="D8435" s="74">
        <v>755447</v>
      </c>
      <c r="E8435" s="61">
        <v>701922</v>
      </c>
      <c r="F8435" s="68">
        <v>0.18886174999999999</v>
      </c>
      <c r="G8435" s="292">
        <v>0.17548050000000001</v>
      </c>
      <c r="H8435" s="68">
        <v>0.20145253333333332</v>
      </c>
      <c r="I8435" s="68">
        <v>0.18717919999999999</v>
      </c>
      <c r="T8435" s="91"/>
      <c r="U8435" s="91"/>
      <c r="AA8435" s="91"/>
      <c r="AB8435" s="91"/>
      <c r="AC8435" s="91"/>
      <c r="AD8435" s="91"/>
      <c r="AE8435" s="91"/>
      <c r="AF8435" s="91"/>
    </row>
    <row r="8436" spans="1:32" x14ac:dyDescent="0.3">
      <c r="A8436" s="65">
        <v>0</v>
      </c>
      <c r="B8436" s="10">
        <v>8433</v>
      </c>
      <c r="C8436" s="71">
        <v>0.84330000000000005</v>
      </c>
      <c r="D8436" s="74">
        <v>755447</v>
      </c>
      <c r="E8436" s="61">
        <v>701922</v>
      </c>
      <c r="F8436" s="68">
        <v>0.18886174999999999</v>
      </c>
      <c r="G8436" s="292">
        <v>0.17548050000000001</v>
      </c>
      <c r="H8436" s="68">
        <v>0.20145253333333332</v>
      </c>
      <c r="I8436" s="68">
        <v>0.18717919999999999</v>
      </c>
      <c r="T8436" s="91"/>
      <c r="U8436" s="91"/>
      <c r="AA8436" s="91"/>
      <c r="AB8436" s="91"/>
      <c r="AC8436" s="91"/>
      <c r="AD8436" s="91"/>
      <c r="AE8436" s="91"/>
      <c r="AF8436" s="91"/>
    </row>
    <row r="8437" spans="1:32" x14ac:dyDescent="0.3">
      <c r="A8437" s="65">
        <v>0</v>
      </c>
      <c r="B8437" s="10">
        <v>8434</v>
      </c>
      <c r="C8437" s="71">
        <v>0.84340000000000004</v>
      </c>
      <c r="D8437" s="74">
        <v>755447</v>
      </c>
      <c r="E8437" s="61">
        <v>701922</v>
      </c>
      <c r="F8437" s="68">
        <v>0.18886174999999999</v>
      </c>
      <c r="G8437" s="292">
        <v>0.17548050000000001</v>
      </c>
      <c r="H8437" s="68">
        <v>0.20145253333333332</v>
      </c>
      <c r="I8437" s="68">
        <v>0.18717919999999999</v>
      </c>
      <c r="T8437" s="91"/>
      <c r="U8437" s="91"/>
      <c r="AA8437" s="91"/>
      <c r="AB8437" s="91"/>
      <c r="AC8437" s="91"/>
      <c r="AD8437" s="91"/>
      <c r="AE8437" s="91"/>
      <c r="AF8437" s="91"/>
    </row>
    <row r="8438" spans="1:32" x14ac:dyDescent="0.3">
      <c r="A8438" s="65">
        <v>0</v>
      </c>
      <c r="B8438" s="10">
        <v>8435</v>
      </c>
      <c r="C8438" s="71">
        <v>0.84350000000000003</v>
      </c>
      <c r="D8438" s="74">
        <v>755447</v>
      </c>
      <c r="E8438" s="61">
        <v>701922</v>
      </c>
      <c r="F8438" s="68">
        <v>0.18886174999999999</v>
      </c>
      <c r="G8438" s="292">
        <v>0.17548050000000001</v>
      </c>
      <c r="H8438" s="68">
        <v>0.20145253333333332</v>
      </c>
      <c r="I8438" s="68">
        <v>0.18717919999999999</v>
      </c>
      <c r="T8438" s="91"/>
      <c r="U8438" s="91"/>
      <c r="AA8438" s="91"/>
      <c r="AB8438" s="91"/>
      <c r="AC8438" s="91"/>
      <c r="AD8438" s="91"/>
      <c r="AE8438" s="91"/>
      <c r="AF8438" s="91"/>
    </row>
    <row r="8439" spans="1:32" x14ac:dyDescent="0.3">
      <c r="A8439" s="65">
        <v>0</v>
      </c>
      <c r="B8439" s="10">
        <v>8436</v>
      </c>
      <c r="C8439" s="71">
        <v>0.84360000000000002</v>
      </c>
      <c r="D8439" s="74">
        <v>755447</v>
      </c>
      <c r="E8439" s="61">
        <v>701922</v>
      </c>
      <c r="F8439" s="68">
        <v>0.18886174999999999</v>
      </c>
      <c r="G8439" s="292">
        <v>0.17548050000000001</v>
      </c>
      <c r="H8439" s="68">
        <v>0.20145253333333332</v>
      </c>
      <c r="I8439" s="68">
        <v>0.18717919999999999</v>
      </c>
      <c r="T8439" s="91"/>
      <c r="U8439" s="91"/>
      <c r="AA8439" s="91"/>
      <c r="AB8439" s="91"/>
      <c r="AC8439" s="91"/>
      <c r="AD8439" s="91"/>
      <c r="AE8439" s="91"/>
      <c r="AF8439" s="91"/>
    </row>
    <row r="8440" spans="1:32" x14ac:dyDescent="0.3">
      <c r="A8440" s="65">
        <v>0</v>
      </c>
      <c r="B8440" s="10">
        <v>8437</v>
      </c>
      <c r="C8440" s="71">
        <v>0.84370000000000001</v>
      </c>
      <c r="D8440" s="74">
        <v>755447</v>
      </c>
      <c r="E8440" s="61">
        <v>701922</v>
      </c>
      <c r="F8440" s="68">
        <v>0.18886174999999999</v>
      </c>
      <c r="G8440" s="292">
        <v>0.17548050000000001</v>
      </c>
      <c r="H8440" s="68">
        <v>0.20145253333333332</v>
      </c>
      <c r="I8440" s="68">
        <v>0.18717919999999999</v>
      </c>
      <c r="T8440" s="91"/>
      <c r="U8440" s="91"/>
      <c r="AA8440" s="91"/>
      <c r="AB8440" s="91"/>
      <c r="AC8440" s="91"/>
      <c r="AD8440" s="91"/>
      <c r="AE8440" s="91"/>
      <c r="AF8440" s="91"/>
    </row>
    <row r="8441" spans="1:32" x14ac:dyDescent="0.3">
      <c r="A8441" s="65">
        <v>0</v>
      </c>
      <c r="B8441" s="10">
        <v>8438</v>
      </c>
      <c r="C8441" s="71">
        <v>0.84379999999999999</v>
      </c>
      <c r="D8441" s="74">
        <v>755447</v>
      </c>
      <c r="E8441" s="61">
        <v>701922</v>
      </c>
      <c r="F8441" s="68">
        <v>0.18886174999999999</v>
      </c>
      <c r="G8441" s="292">
        <v>0.17548050000000001</v>
      </c>
      <c r="H8441" s="68">
        <v>0.20145253333333332</v>
      </c>
      <c r="I8441" s="68">
        <v>0.18717919999999999</v>
      </c>
      <c r="T8441" s="91"/>
      <c r="U8441" s="91"/>
      <c r="AA8441" s="91"/>
      <c r="AB8441" s="91"/>
      <c r="AC8441" s="91"/>
      <c r="AD8441" s="91"/>
      <c r="AE8441" s="91"/>
      <c r="AF8441" s="91"/>
    </row>
    <row r="8442" spans="1:32" x14ac:dyDescent="0.3">
      <c r="A8442" s="65">
        <v>0</v>
      </c>
      <c r="B8442" s="10">
        <v>8439</v>
      </c>
      <c r="C8442" s="71">
        <v>0.84389999999999998</v>
      </c>
      <c r="D8442" s="74">
        <v>755447</v>
      </c>
      <c r="E8442" s="61">
        <v>701922</v>
      </c>
      <c r="F8442" s="68">
        <v>0.18886174999999999</v>
      </c>
      <c r="G8442" s="292">
        <v>0.17548050000000001</v>
      </c>
      <c r="H8442" s="68">
        <v>0.20145253333333332</v>
      </c>
      <c r="I8442" s="68">
        <v>0.18717919999999999</v>
      </c>
      <c r="T8442" s="91"/>
      <c r="U8442" s="91"/>
      <c r="AA8442" s="91"/>
      <c r="AB8442" s="91"/>
      <c r="AC8442" s="91"/>
      <c r="AD8442" s="91"/>
      <c r="AE8442" s="91"/>
      <c r="AF8442" s="91"/>
    </row>
    <row r="8443" spans="1:32" x14ac:dyDescent="0.3">
      <c r="A8443" s="65">
        <v>0</v>
      </c>
      <c r="B8443" s="10">
        <v>8440</v>
      </c>
      <c r="C8443" s="71">
        <v>0.84399999999999997</v>
      </c>
      <c r="D8443" s="74">
        <v>755447</v>
      </c>
      <c r="E8443" s="61">
        <v>701922</v>
      </c>
      <c r="F8443" s="68">
        <v>0.18886174999999999</v>
      </c>
      <c r="G8443" s="292">
        <v>0.17548050000000001</v>
      </c>
      <c r="H8443" s="68">
        <v>0.20145253333333332</v>
      </c>
      <c r="I8443" s="68">
        <v>0.18717919999999999</v>
      </c>
      <c r="T8443" s="91"/>
      <c r="U8443" s="91"/>
      <c r="AA8443" s="91"/>
      <c r="AB8443" s="91"/>
      <c r="AC8443" s="91"/>
      <c r="AD8443" s="91"/>
      <c r="AE8443" s="91"/>
      <c r="AF8443" s="91"/>
    </row>
    <row r="8444" spans="1:32" x14ac:dyDescent="0.3">
      <c r="A8444" s="65">
        <v>0</v>
      </c>
      <c r="B8444" s="10">
        <v>8441</v>
      </c>
      <c r="C8444" s="71">
        <v>0.84409999999999996</v>
      </c>
      <c r="D8444" s="74">
        <v>755447</v>
      </c>
      <c r="E8444" s="61">
        <v>701922</v>
      </c>
      <c r="F8444" s="68">
        <v>0.18886174999999999</v>
      </c>
      <c r="G8444" s="292">
        <v>0.17548050000000001</v>
      </c>
      <c r="H8444" s="68">
        <v>0.20145253333333332</v>
      </c>
      <c r="I8444" s="68">
        <v>0.18717919999999999</v>
      </c>
      <c r="T8444" s="91"/>
      <c r="U8444" s="91"/>
      <c r="AA8444" s="91"/>
      <c r="AB8444" s="91"/>
      <c r="AC8444" s="91"/>
      <c r="AD8444" s="91"/>
      <c r="AE8444" s="91"/>
      <c r="AF8444" s="91"/>
    </row>
    <row r="8445" spans="1:32" x14ac:dyDescent="0.3">
      <c r="A8445" s="65">
        <v>0</v>
      </c>
      <c r="B8445" s="10">
        <v>8442</v>
      </c>
      <c r="C8445" s="71">
        <v>0.84419999999999995</v>
      </c>
      <c r="D8445" s="74">
        <v>755447</v>
      </c>
      <c r="E8445" s="61">
        <v>701922</v>
      </c>
      <c r="F8445" s="68">
        <v>0.18886174999999999</v>
      </c>
      <c r="G8445" s="292">
        <v>0.17548050000000001</v>
      </c>
      <c r="H8445" s="68">
        <v>0.20145253333333332</v>
      </c>
      <c r="I8445" s="68">
        <v>0.18717919999999999</v>
      </c>
      <c r="T8445" s="91"/>
      <c r="U8445" s="91"/>
      <c r="AA8445" s="91"/>
      <c r="AB8445" s="91"/>
      <c r="AC8445" s="91"/>
      <c r="AD8445" s="91"/>
      <c r="AE8445" s="91"/>
      <c r="AF8445" s="91"/>
    </row>
    <row r="8446" spans="1:32" x14ac:dyDescent="0.3">
      <c r="A8446" s="65">
        <v>0</v>
      </c>
      <c r="B8446" s="10">
        <v>8443</v>
      </c>
      <c r="C8446" s="71">
        <v>0.84430000000000005</v>
      </c>
      <c r="D8446" s="74">
        <v>755447</v>
      </c>
      <c r="E8446" s="61">
        <v>701922</v>
      </c>
      <c r="F8446" s="68">
        <v>0.18886174999999999</v>
      </c>
      <c r="G8446" s="292">
        <v>0.17548050000000001</v>
      </c>
      <c r="H8446" s="68">
        <v>0.20145253333333332</v>
      </c>
      <c r="I8446" s="68">
        <v>0.18717919999999999</v>
      </c>
      <c r="T8446" s="91"/>
      <c r="U8446" s="91"/>
      <c r="AA8446" s="91"/>
      <c r="AB8446" s="91"/>
      <c r="AC8446" s="91"/>
      <c r="AD8446" s="91"/>
      <c r="AE8446" s="91"/>
      <c r="AF8446" s="91"/>
    </row>
    <row r="8447" spans="1:32" x14ac:dyDescent="0.3">
      <c r="A8447" s="65">
        <v>0</v>
      </c>
      <c r="B8447" s="10">
        <v>8444</v>
      </c>
      <c r="C8447" s="71">
        <v>0.84440000000000004</v>
      </c>
      <c r="D8447" s="74">
        <v>755447</v>
      </c>
      <c r="E8447" s="61">
        <v>701922</v>
      </c>
      <c r="F8447" s="68">
        <v>0.18886174999999999</v>
      </c>
      <c r="G8447" s="292">
        <v>0.17548050000000001</v>
      </c>
      <c r="H8447" s="68">
        <v>0.20145253333333332</v>
      </c>
      <c r="I8447" s="68">
        <v>0.18717919999999999</v>
      </c>
      <c r="T8447" s="91"/>
      <c r="U8447" s="91"/>
      <c r="AA8447" s="91"/>
      <c r="AB8447" s="91"/>
      <c r="AC8447" s="91"/>
      <c r="AD8447" s="91"/>
      <c r="AE8447" s="91"/>
      <c r="AF8447" s="91"/>
    </row>
    <row r="8448" spans="1:32" x14ac:dyDescent="0.3">
      <c r="A8448" s="65">
        <v>0</v>
      </c>
      <c r="B8448" s="10">
        <v>8445</v>
      </c>
      <c r="C8448" s="71">
        <v>0.84450000000000003</v>
      </c>
      <c r="D8448" s="74">
        <v>755447</v>
      </c>
      <c r="E8448" s="61">
        <v>701922</v>
      </c>
      <c r="F8448" s="68">
        <v>0.18886174999999999</v>
      </c>
      <c r="G8448" s="292">
        <v>0.17548050000000001</v>
      </c>
      <c r="H8448" s="68">
        <v>0.20145253333333332</v>
      </c>
      <c r="I8448" s="68">
        <v>0.18717919999999999</v>
      </c>
      <c r="T8448" s="91"/>
      <c r="U8448" s="91"/>
      <c r="AA8448" s="91"/>
      <c r="AB8448" s="91"/>
      <c r="AC8448" s="91"/>
      <c r="AD8448" s="91"/>
      <c r="AE8448" s="91"/>
      <c r="AF8448" s="91"/>
    </row>
    <row r="8449" spans="1:32" x14ac:dyDescent="0.3">
      <c r="A8449" s="65">
        <v>0</v>
      </c>
      <c r="B8449" s="10">
        <v>8446</v>
      </c>
      <c r="C8449" s="71">
        <v>0.84460000000000002</v>
      </c>
      <c r="D8449" s="74">
        <v>755447</v>
      </c>
      <c r="E8449" s="61">
        <v>701922</v>
      </c>
      <c r="F8449" s="68">
        <v>0.18886174999999999</v>
      </c>
      <c r="G8449" s="292">
        <v>0.17548050000000001</v>
      </c>
      <c r="H8449" s="68">
        <v>0.20145253333333332</v>
      </c>
      <c r="I8449" s="68">
        <v>0.18717919999999999</v>
      </c>
      <c r="T8449" s="91"/>
      <c r="U8449" s="91"/>
      <c r="AA8449" s="91"/>
      <c r="AB8449" s="91"/>
      <c r="AC8449" s="91"/>
      <c r="AD8449" s="91"/>
      <c r="AE8449" s="91"/>
      <c r="AF8449" s="91"/>
    </row>
    <row r="8450" spans="1:32" x14ac:dyDescent="0.3">
      <c r="A8450" s="65">
        <v>0</v>
      </c>
      <c r="B8450" s="10">
        <v>8447</v>
      </c>
      <c r="C8450" s="71">
        <v>0.84470000000000001</v>
      </c>
      <c r="D8450" s="74">
        <v>755447</v>
      </c>
      <c r="E8450" s="61">
        <v>701922</v>
      </c>
      <c r="F8450" s="68">
        <v>0.18886174999999999</v>
      </c>
      <c r="G8450" s="292">
        <v>0.17548050000000001</v>
      </c>
      <c r="H8450" s="68">
        <v>0.20145253333333332</v>
      </c>
      <c r="I8450" s="68">
        <v>0.18717919999999999</v>
      </c>
      <c r="T8450" s="91"/>
      <c r="U8450" s="91"/>
      <c r="AA8450" s="91"/>
      <c r="AB8450" s="91"/>
      <c r="AC8450" s="91"/>
      <c r="AD8450" s="91"/>
      <c r="AE8450" s="91"/>
      <c r="AF8450" s="91"/>
    </row>
    <row r="8451" spans="1:32" x14ac:dyDescent="0.3">
      <c r="A8451" s="65">
        <v>0</v>
      </c>
      <c r="B8451" s="10">
        <v>8448</v>
      </c>
      <c r="C8451" s="71">
        <v>0.8448</v>
      </c>
      <c r="D8451" s="74">
        <v>755447</v>
      </c>
      <c r="E8451" s="61">
        <v>701922</v>
      </c>
      <c r="F8451" s="68">
        <v>0.18886174999999999</v>
      </c>
      <c r="G8451" s="292">
        <v>0.17548050000000001</v>
      </c>
      <c r="H8451" s="68">
        <v>0.20145253333333332</v>
      </c>
      <c r="I8451" s="68">
        <v>0.18717919999999999</v>
      </c>
      <c r="T8451" s="91"/>
      <c r="U8451" s="91"/>
      <c r="AA8451" s="91"/>
      <c r="AB8451" s="91"/>
      <c r="AC8451" s="91"/>
      <c r="AD8451" s="91"/>
      <c r="AE8451" s="91"/>
      <c r="AF8451" s="91"/>
    </row>
    <row r="8452" spans="1:32" x14ac:dyDescent="0.3">
      <c r="A8452" s="65">
        <v>0</v>
      </c>
      <c r="B8452" s="10">
        <v>8449</v>
      </c>
      <c r="C8452" s="71">
        <v>0.84489999999999998</v>
      </c>
      <c r="D8452" s="74">
        <v>755447</v>
      </c>
      <c r="E8452" s="61">
        <v>701922</v>
      </c>
      <c r="F8452" s="68">
        <v>0.18886174999999999</v>
      </c>
      <c r="G8452" s="292">
        <v>0.17548050000000001</v>
      </c>
      <c r="H8452" s="68">
        <v>0.20145253333333332</v>
      </c>
      <c r="I8452" s="68">
        <v>0.18717919999999999</v>
      </c>
      <c r="T8452" s="91"/>
      <c r="U8452" s="91"/>
      <c r="AA8452" s="91"/>
      <c r="AB8452" s="91"/>
      <c r="AC8452" s="91"/>
      <c r="AD8452" s="91"/>
      <c r="AE8452" s="91"/>
      <c r="AF8452" s="91"/>
    </row>
    <row r="8453" spans="1:32" x14ac:dyDescent="0.3">
      <c r="A8453" s="65">
        <v>0</v>
      </c>
      <c r="B8453" s="10">
        <v>8450</v>
      </c>
      <c r="C8453" s="71">
        <v>0.84499999999999997</v>
      </c>
      <c r="D8453" s="74">
        <v>755447</v>
      </c>
      <c r="E8453" s="61">
        <v>701922</v>
      </c>
      <c r="F8453" s="68">
        <v>0.18886174999999999</v>
      </c>
      <c r="G8453" s="292">
        <v>0.17548050000000001</v>
      </c>
      <c r="H8453" s="68">
        <v>0.20145253333333332</v>
      </c>
      <c r="I8453" s="68">
        <v>0.18717919999999999</v>
      </c>
      <c r="T8453" s="91"/>
      <c r="U8453" s="91"/>
      <c r="AA8453" s="91"/>
      <c r="AB8453" s="91"/>
      <c r="AC8453" s="91"/>
      <c r="AD8453" s="91"/>
      <c r="AE8453" s="91"/>
      <c r="AF8453" s="91"/>
    </row>
    <row r="8454" spans="1:32" x14ac:dyDescent="0.3">
      <c r="A8454" s="65">
        <v>0</v>
      </c>
      <c r="B8454" s="10">
        <v>8451</v>
      </c>
      <c r="C8454" s="71">
        <v>0.84509999999999996</v>
      </c>
      <c r="D8454" s="74">
        <v>755447</v>
      </c>
      <c r="E8454" s="61">
        <v>701922</v>
      </c>
      <c r="F8454" s="68">
        <v>0.18886174999999999</v>
      </c>
      <c r="G8454" s="292">
        <v>0.17548050000000001</v>
      </c>
      <c r="H8454" s="68">
        <v>0.20145253333333332</v>
      </c>
      <c r="I8454" s="68">
        <v>0.18717919999999999</v>
      </c>
      <c r="T8454" s="91"/>
      <c r="U8454" s="91"/>
      <c r="AA8454" s="91"/>
      <c r="AB8454" s="91"/>
      <c r="AC8454" s="91"/>
      <c r="AD8454" s="91"/>
      <c r="AE8454" s="91"/>
      <c r="AF8454" s="91"/>
    </row>
    <row r="8455" spans="1:32" x14ac:dyDescent="0.3">
      <c r="A8455" s="65">
        <v>0</v>
      </c>
      <c r="B8455" s="10">
        <v>8452</v>
      </c>
      <c r="C8455" s="71">
        <v>0.84519999999999995</v>
      </c>
      <c r="D8455" s="74">
        <v>755447</v>
      </c>
      <c r="E8455" s="61">
        <v>701922</v>
      </c>
      <c r="F8455" s="68">
        <v>0.18886174999999999</v>
      </c>
      <c r="G8455" s="292">
        <v>0.17548050000000001</v>
      </c>
      <c r="H8455" s="68">
        <v>0.20145253333333332</v>
      </c>
      <c r="I8455" s="68">
        <v>0.18717919999999999</v>
      </c>
      <c r="T8455" s="91"/>
      <c r="U8455" s="91"/>
      <c r="AA8455" s="91"/>
      <c r="AB8455" s="91"/>
      <c r="AC8455" s="91"/>
      <c r="AD8455" s="91"/>
      <c r="AE8455" s="91"/>
      <c r="AF8455" s="91"/>
    </row>
    <row r="8456" spans="1:32" x14ac:dyDescent="0.3">
      <c r="A8456" s="65">
        <v>0</v>
      </c>
      <c r="B8456" s="10">
        <v>8453</v>
      </c>
      <c r="C8456" s="71">
        <v>0.84530000000000005</v>
      </c>
      <c r="D8456" s="74">
        <v>755447</v>
      </c>
      <c r="E8456" s="61">
        <v>701922</v>
      </c>
      <c r="F8456" s="68">
        <v>0.18886174999999999</v>
      </c>
      <c r="G8456" s="292">
        <v>0.17548050000000001</v>
      </c>
      <c r="H8456" s="68">
        <v>0.20145253333333332</v>
      </c>
      <c r="I8456" s="68">
        <v>0.18717919999999999</v>
      </c>
      <c r="T8456" s="91"/>
      <c r="U8456" s="91"/>
      <c r="AA8456" s="91"/>
      <c r="AB8456" s="91"/>
      <c r="AC8456" s="91"/>
      <c r="AD8456" s="91"/>
      <c r="AE8456" s="91"/>
      <c r="AF8456" s="91"/>
    </row>
    <row r="8457" spans="1:32" x14ac:dyDescent="0.3">
      <c r="A8457" s="65">
        <v>0</v>
      </c>
      <c r="B8457" s="10">
        <v>8454</v>
      </c>
      <c r="C8457" s="71">
        <v>0.84540000000000004</v>
      </c>
      <c r="D8457" s="74">
        <v>755447</v>
      </c>
      <c r="E8457" s="61">
        <v>701922</v>
      </c>
      <c r="F8457" s="68">
        <v>0.18886174999999999</v>
      </c>
      <c r="G8457" s="292">
        <v>0.17548050000000001</v>
      </c>
      <c r="H8457" s="68">
        <v>0.20145253333333332</v>
      </c>
      <c r="I8457" s="68">
        <v>0.18717919999999999</v>
      </c>
      <c r="T8457" s="91"/>
      <c r="U8457" s="91"/>
      <c r="AA8457" s="91"/>
      <c r="AB8457" s="91"/>
      <c r="AC8457" s="91"/>
      <c r="AD8457" s="91"/>
      <c r="AE8457" s="91"/>
      <c r="AF8457" s="91"/>
    </row>
    <row r="8458" spans="1:32" x14ac:dyDescent="0.3">
      <c r="A8458" s="65">
        <v>0</v>
      </c>
      <c r="B8458" s="10">
        <v>8455</v>
      </c>
      <c r="C8458" s="71">
        <v>0.84550000000000003</v>
      </c>
      <c r="D8458" s="74">
        <v>755447</v>
      </c>
      <c r="E8458" s="61">
        <v>701922</v>
      </c>
      <c r="F8458" s="68">
        <v>0.18886174999999999</v>
      </c>
      <c r="G8458" s="292">
        <v>0.17548050000000001</v>
      </c>
      <c r="H8458" s="68">
        <v>0.20145253333333332</v>
      </c>
      <c r="I8458" s="68">
        <v>0.18717919999999999</v>
      </c>
      <c r="T8458" s="91"/>
      <c r="U8458" s="91"/>
      <c r="AA8458" s="91"/>
      <c r="AB8458" s="91"/>
      <c r="AC8458" s="91"/>
      <c r="AD8458" s="91"/>
      <c r="AE8458" s="91"/>
      <c r="AF8458" s="91"/>
    </row>
    <row r="8459" spans="1:32" x14ac:dyDescent="0.3">
      <c r="A8459" s="65">
        <v>0</v>
      </c>
      <c r="B8459" s="10">
        <v>8456</v>
      </c>
      <c r="C8459" s="71">
        <v>0.84560000000000002</v>
      </c>
      <c r="D8459" s="74">
        <v>755447</v>
      </c>
      <c r="E8459" s="61">
        <v>701922</v>
      </c>
      <c r="F8459" s="68">
        <v>0.18886174999999999</v>
      </c>
      <c r="G8459" s="292">
        <v>0.17548050000000001</v>
      </c>
      <c r="H8459" s="68">
        <v>0.20145253333333332</v>
      </c>
      <c r="I8459" s="68">
        <v>0.18717919999999999</v>
      </c>
      <c r="T8459" s="91"/>
      <c r="U8459" s="91"/>
      <c r="AA8459" s="91"/>
      <c r="AB8459" s="91"/>
      <c r="AC8459" s="91"/>
      <c r="AD8459" s="91"/>
      <c r="AE8459" s="91"/>
      <c r="AF8459" s="91"/>
    </row>
    <row r="8460" spans="1:32" x14ac:dyDescent="0.3">
      <c r="A8460" s="65">
        <v>0</v>
      </c>
      <c r="B8460" s="10">
        <v>8457</v>
      </c>
      <c r="C8460" s="71">
        <v>0.84570000000000001</v>
      </c>
      <c r="D8460" s="74">
        <v>755447</v>
      </c>
      <c r="E8460" s="61">
        <v>701922</v>
      </c>
      <c r="F8460" s="68">
        <v>0.18886174999999999</v>
      </c>
      <c r="G8460" s="292">
        <v>0.17548050000000001</v>
      </c>
      <c r="H8460" s="68">
        <v>0.20145253333333332</v>
      </c>
      <c r="I8460" s="68">
        <v>0.18717919999999999</v>
      </c>
      <c r="T8460" s="91"/>
      <c r="U8460" s="91"/>
      <c r="AA8460" s="91"/>
      <c r="AB8460" s="91"/>
      <c r="AC8460" s="91"/>
      <c r="AD8460" s="91"/>
      <c r="AE8460" s="91"/>
      <c r="AF8460" s="91"/>
    </row>
    <row r="8461" spans="1:32" x14ac:dyDescent="0.3">
      <c r="A8461" s="65">
        <v>0</v>
      </c>
      <c r="B8461" s="10">
        <v>8458</v>
      </c>
      <c r="C8461" s="71">
        <v>0.8458</v>
      </c>
      <c r="D8461" s="74">
        <v>755447</v>
      </c>
      <c r="E8461" s="61">
        <v>701922</v>
      </c>
      <c r="F8461" s="68">
        <v>0.18886174999999999</v>
      </c>
      <c r="G8461" s="292">
        <v>0.17548050000000001</v>
      </c>
      <c r="H8461" s="68">
        <v>0.20145253333333332</v>
      </c>
      <c r="I8461" s="68">
        <v>0.18717919999999999</v>
      </c>
      <c r="T8461" s="91"/>
      <c r="U8461" s="91"/>
      <c r="AA8461" s="91"/>
      <c r="AB8461" s="91"/>
      <c r="AC8461" s="91"/>
      <c r="AD8461" s="91"/>
      <c r="AE8461" s="91"/>
      <c r="AF8461" s="91"/>
    </row>
    <row r="8462" spans="1:32" x14ac:dyDescent="0.3">
      <c r="A8462" s="65">
        <v>0</v>
      </c>
      <c r="B8462" s="10">
        <v>8459</v>
      </c>
      <c r="C8462" s="71">
        <v>0.84589999999999999</v>
      </c>
      <c r="D8462" s="74">
        <v>755447</v>
      </c>
      <c r="E8462" s="61">
        <v>701922</v>
      </c>
      <c r="F8462" s="68">
        <v>0.18886174999999999</v>
      </c>
      <c r="G8462" s="292">
        <v>0.17548050000000001</v>
      </c>
      <c r="H8462" s="68">
        <v>0.20145253333333332</v>
      </c>
      <c r="I8462" s="68">
        <v>0.18717919999999999</v>
      </c>
      <c r="T8462" s="91"/>
      <c r="U8462" s="91"/>
      <c r="AA8462" s="91"/>
      <c r="AB8462" s="91"/>
      <c r="AC8462" s="91"/>
      <c r="AD8462" s="91"/>
      <c r="AE8462" s="91"/>
      <c r="AF8462" s="91"/>
    </row>
    <row r="8463" spans="1:32" x14ac:dyDescent="0.3">
      <c r="A8463" s="65">
        <v>0</v>
      </c>
      <c r="B8463" s="10">
        <v>8460</v>
      </c>
      <c r="C8463" s="71">
        <v>0.84599999999999997</v>
      </c>
      <c r="D8463" s="74">
        <v>755447</v>
      </c>
      <c r="E8463" s="61">
        <v>701922</v>
      </c>
      <c r="F8463" s="68">
        <v>0.18886174999999999</v>
      </c>
      <c r="G8463" s="292">
        <v>0.17548050000000001</v>
      </c>
      <c r="H8463" s="68">
        <v>0.20145253333333332</v>
      </c>
      <c r="I8463" s="68">
        <v>0.18717919999999999</v>
      </c>
      <c r="T8463" s="91"/>
      <c r="U8463" s="91"/>
      <c r="AA8463" s="91"/>
      <c r="AB8463" s="91"/>
      <c r="AC8463" s="91"/>
      <c r="AD8463" s="91"/>
      <c r="AE8463" s="91"/>
      <c r="AF8463" s="91"/>
    </row>
    <row r="8464" spans="1:32" x14ac:dyDescent="0.3">
      <c r="A8464" s="65">
        <v>0</v>
      </c>
      <c r="B8464" s="10">
        <v>8461</v>
      </c>
      <c r="C8464" s="71">
        <v>0.84609999999999996</v>
      </c>
      <c r="D8464" s="74">
        <v>755447</v>
      </c>
      <c r="E8464" s="61">
        <v>701922</v>
      </c>
      <c r="F8464" s="68">
        <v>0.18886174999999999</v>
      </c>
      <c r="G8464" s="292">
        <v>0.17548050000000001</v>
      </c>
      <c r="H8464" s="68">
        <v>0.20145253333333332</v>
      </c>
      <c r="I8464" s="68">
        <v>0.18717919999999999</v>
      </c>
      <c r="T8464" s="91"/>
      <c r="U8464" s="91"/>
      <c r="AA8464" s="91"/>
      <c r="AB8464" s="91"/>
      <c r="AC8464" s="91"/>
      <c r="AD8464" s="91"/>
      <c r="AE8464" s="91"/>
      <c r="AF8464" s="91"/>
    </row>
    <row r="8465" spans="1:32" x14ac:dyDescent="0.3">
      <c r="A8465" s="65">
        <v>0</v>
      </c>
      <c r="B8465" s="10">
        <v>8462</v>
      </c>
      <c r="C8465" s="71">
        <v>0.84619999999999995</v>
      </c>
      <c r="D8465" s="74">
        <v>755447</v>
      </c>
      <c r="E8465" s="61">
        <v>701922</v>
      </c>
      <c r="F8465" s="68">
        <v>0.18886174999999999</v>
      </c>
      <c r="G8465" s="292">
        <v>0.17548050000000001</v>
      </c>
      <c r="H8465" s="68">
        <v>0.20145253333333332</v>
      </c>
      <c r="I8465" s="68">
        <v>0.18717919999999999</v>
      </c>
      <c r="T8465" s="91"/>
      <c r="U8465" s="91"/>
      <c r="AA8465" s="91"/>
      <c r="AB8465" s="91"/>
      <c r="AC8465" s="91"/>
      <c r="AD8465" s="91"/>
      <c r="AE8465" s="91"/>
      <c r="AF8465" s="91"/>
    </row>
    <row r="8466" spans="1:32" x14ac:dyDescent="0.3">
      <c r="A8466" s="65">
        <v>0</v>
      </c>
      <c r="B8466" s="10">
        <v>8463</v>
      </c>
      <c r="C8466" s="71">
        <v>0.84630000000000005</v>
      </c>
      <c r="D8466" s="74">
        <v>755447</v>
      </c>
      <c r="E8466" s="61">
        <v>701922</v>
      </c>
      <c r="F8466" s="68">
        <v>0.18886174999999999</v>
      </c>
      <c r="G8466" s="292">
        <v>0.17548050000000001</v>
      </c>
      <c r="H8466" s="68">
        <v>0.20145253333333332</v>
      </c>
      <c r="I8466" s="68">
        <v>0.18717919999999999</v>
      </c>
      <c r="T8466" s="91"/>
      <c r="U8466" s="91"/>
      <c r="AA8466" s="91"/>
      <c r="AB8466" s="91"/>
      <c r="AC8466" s="91"/>
      <c r="AD8466" s="91"/>
      <c r="AE8466" s="91"/>
      <c r="AF8466" s="91"/>
    </row>
    <row r="8467" spans="1:32" x14ac:dyDescent="0.3">
      <c r="A8467" s="65">
        <v>0</v>
      </c>
      <c r="B8467" s="10">
        <v>8464</v>
      </c>
      <c r="C8467" s="71">
        <v>0.84640000000000004</v>
      </c>
      <c r="D8467" s="74">
        <v>755447</v>
      </c>
      <c r="E8467" s="61">
        <v>701922</v>
      </c>
      <c r="F8467" s="68">
        <v>0.18886174999999999</v>
      </c>
      <c r="G8467" s="292">
        <v>0.17548050000000001</v>
      </c>
      <c r="H8467" s="68">
        <v>0.20145253333333332</v>
      </c>
      <c r="I8467" s="68">
        <v>0.18717919999999999</v>
      </c>
      <c r="T8467" s="91"/>
      <c r="U8467" s="91"/>
      <c r="AA8467" s="91"/>
      <c r="AB8467" s="91"/>
      <c r="AC8467" s="91"/>
      <c r="AD8467" s="91"/>
      <c r="AE8467" s="91"/>
      <c r="AF8467" s="91"/>
    </row>
    <row r="8468" spans="1:32" x14ac:dyDescent="0.3">
      <c r="A8468" s="65">
        <v>0</v>
      </c>
      <c r="B8468" s="10">
        <v>8465</v>
      </c>
      <c r="C8468" s="71">
        <v>0.84650000000000003</v>
      </c>
      <c r="D8468" s="74">
        <v>755447</v>
      </c>
      <c r="E8468" s="61">
        <v>701922</v>
      </c>
      <c r="F8468" s="68">
        <v>0.18886174999999999</v>
      </c>
      <c r="G8468" s="292">
        <v>0.17548050000000001</v>
      </c>
      <c r="H8468" s="68">
        <v>0.20145253333333332</v>
      </c>
      <c r="I8468" s="68">
        <v>0.18717919999999999</v>
      </c>
      <c r="T8468" s="91"/>
      <c r="U8468" s="91"/>
      <c r="AA8468" s="91"/>
      <c r="AB8468" s="91"/>
      <c r="AC8468" s="91"/>
      <c r="AD8468" s="91"/>
      <c r="AE8468" s="91"/>
      <c r="AF8468" s="91"/>
    </row>
    <row r="8469" spans="1:32" x14ac:dyDescent="0.3">
      <c r="A8469" s="65">
        <v>0</v>
      </c>
      <c r="B8469" s="10">
        <v>8466</v>
      </c>
      <c r="C8469" s="71">
        <v>0.84660000000000002</v>
      </c>
      <c r="D8469" s="74">
        <v>755447</v>
      </c>
      <c r="E8469" s="61">
        <v>701922</v>
      </c>
      <c r="F8469" s="68">
        <v>0.18886174999999999</v>
      </c>
      <c r="G8469" s="292">
        <v>0.17548050000000001</v>
      </c>
      <c r="H8469" s="68">
        <v>0.20145253333333332</v>
      </c>
      <c r="I8469" s="68">
        <v>0.18717919999999999</v>
      </c>
      <c r="T8469" s="91"/>
      <c r="U8469" s="91"/>
      <c r="AA8469" s="91"/>
      <c r="AB8469" s="91"/>
      <c r="AC8469" s="91"/>
      <c r="AD8469" s="91"/>
      <c r="AE8469" s="91"/>
      <c r="AF8469" s="91"/>
    </row>
    <row r="8470" spans="1:32" x14ac:dyDescent="0.3">
      <c r="A8470" s="65">
        <v>0</v>
      </c>
      <c r="B8470" s="10">
        <v>8467</v>
      </c>
      <c r="C8470" s="71">
        <v>0.84670000000000001</v>
      </c>
      <c r="D8470" s="74">
        <v>755447</v>
      </c>
      <c r="E8470" s="61">
        <v>701922</v>
      </c>
      <c r="F8470" s="68">
        <v>0.18886174999999999</v>
      </c>
      <c r="G8470" s="292">
        <v>0.17548050000000001</v>
      </c>
      <c r="H8470" s="68">
        <v>0.20145253333333332</v>
      </c>
      <c r="I8470" s="68">
        <v>0.18717919999999999</v>
      </c>
      <c r="T8470" s="91"/>
      <c r="U8470" s="91"/>
      <c r="AA8470" s="91"/>
      <c r="AB8470" s="91"/>
      <c r="AC8470" s="91"/>
      <c r="AD8470" s="91"/>
      <c r="AE8470" s="91"/>
      <c r="AF8470" s="91"/>
    </row>
    <row r="8471" spans="1:32" x14ac:dyDescent="0.3">
      <c r="A8471" s="65">
        <v>0</v>
      </c>
      <c r="B8471" s="10">
        <v>8468</v>
      </c>
      <c r="C8471" s="71">
        <v>0.8468</v>
      </c>
      <c r="D8471" s="74">
        <v>755447</v>
      </c>
      <c r="E8471" s="61">
        <v>701922</v>
      </c>
      <c r="F8471" s="68">
        <v>0.18886174999999999</v>
      </c>
      <c r="G8471" s="292">
        <v>0.17548050000000001</v>
      </c>
      <c r="H8471" s="68">
        <v>0.20145253333333332</v>
      </c>
      <c r="I8471" s="68">
        <v>0.18717919999999999</v>
      </c>
      <c r="T8471" s="91"/>
      <c r="U8471" s="91"/>
      <c r="AA8471" s="91"/>
      <c r="AB8471" s="91"/>
      <c r="AC8471" s="91"/>
      <c r="AD8471" s="91"/>
      <c r="AE8471" s="91"/>
      <c r="AF8471" s="91"/>
    </row>
    <row r="8472" spans="1:32" x14ac:dyDescent="0.3">
      <c r="A8472" s="65">
        <v>0</v>
      </c>
      <c r="B8472" s="10">
        <v>8469</v>
      </c>
      <c r="C8472" s="71">
        <v>0.84689999999999999</v>
      </c>
      <c r="D8472" s="74">
        <v>755447</v>
      </c>
      <c r="E8472" s="61">
        <v>701922</v>
      </c>
      <c r="F8472" s="68">
        <v>0.18886174999999999</v>
      </c>
      <c r="G8472" s="292">
        <v>0.17548050000000001</v>
      </c>
      <c r="H8472" s="68">
        <v>0.20145253333333332</v>
      </c>
      <c r="I8472" s="68">
        <v>0.18717919999999999</v>
      </c>
      <c r="T8472" s="91"/>
      <c r="U8472" s="91"/>
      <c r="AA8472" s="91"/>
      <c r="AB8472" s="91"/>
      <c r="AC8472" s="91"/>
      <c r="AD8472" s="91"/>
      <c r="AE8472" s="91"/>
      <c r="AF8472" s="91"/>
    </row>
    <row r="8473" spans="1:32" x14ac:dyDescent="0.3">
      <c r="A8473" s="65">
        <v>0</v>
      </c>
      <c r="B8473" s="10">
        <v>8470</v>
      </c>
      <c r="C8473" s="71">
        <v>0.84699999999999998</v>
      </c>
      <c r="D8473" s="74">
        <v>755447</v>
      </c>
      <c r="E8473" s="61">
        <v>701922</v>
      </c>
      <c r="F8473" s="68">
        <v>0.18886174999999999</v>
      </c>
      <c r="G8473" s="292">
        <v>0.17548050000000001</v>
      </c>
      <c r="H8473" s="68">
        <v>0.20145253333333332</v>
      </c>
      <c r="I8473" s="68">
        <v>0.18717919999999999</v>
      </c>
      <c r="T8473" s="91"/>
      <c r="U8473" s="91"/>
      <c r="AA8473" s="91"/>
      <c r="AB8473" s="91"/>
      <c r="AC8473" s="91"/>
      <c r="AD8473" s="91"/>
      <c r="AE8473" s="91"/>
      <c r="AF8473" s="91"/>
    </row>
    <row r="8474" spans="1:32" x14ac:dyDescent="0.3">
      <c r="A8474" s="65">
        <v>0</v>
      </c>
      <c r="B8474" s="10">
        <v>8471</v>
      </c>
      <c r="C8474" s="71">
        <v>0.84709999999999996</v>
      </c>
      <c r="D8474" s="74">
        <v>755447</v>
      </c>
      <c r="E8474" s="61">
        <v>701922</v>
      </c>
      <c r="F8474" s="68">
        <v>0.18886174999999999</v>
      </c>
      <c r="G8474" s="292">
        <v>0.17548050000000001</v>
      </c>
      <c r="H8474" s="68">
        <v>0.20145253333333332</v>
      </c>
      <c r="I8474" s="68">
        <v>0.18717919999999999</v>
      </c>
      <c r="T8474" s="91"/>
      <c r="U8474" s="91"/>
      <c r="AA8474" s="91"/>
      <c r="AB8474" s="91"/>
      <c r="AC8474" s="91"/>
      <c r="AD8474" s="91"/>
      <c r="AE8474" s="91"/>
      <c r="AF8474" s="91"/>
    </row>
    <row r="8475" spans="1:32" x14ac:dyDescent="0.3">
      <c r="A8475" s="65">
        <v>0</v>
      </c>
      <c r="B8475" s="10">
        <v>8472</v>
      </c>
      <c r="C8475" s="71">
        <v>0.84719999999999995</v>
      </c>
      <c r="D8475" s="74">
        <v>755447</v>
      </c>
      <c r="E8475" s="61">
        <v>701922</v>
      </c>
      <c r="F8475" s="68">
        <v>0.18886174999999999</v>
      </c>
      <c r="G8475" s="292">
        <v>0.17548050000000001</v>
      </c>
      <c r="H8475" s="68">
        <v>0.20145253333333332</v>
      </c>
      <c r="I8475" s="68">
        <v>0.18717919999999999</v>
      </c>
      <c r="T8475" s="91"/>
      <c r="U8475" s="91"/>
      <c r="AA8475" s="91"/>
      <c r="AB8475" s="91"/>
      <c r="AC8475" s="91"/>
      <c r="AD8475" s="91"/>
      <c r="AE8475" s="91"/>
      <c r="AF8475" s="91"/>
    </row>
    <row r="8476" spans="1:32" x14ac:dyDescent="0.3">
      <c r="A8476" s="65">
        <v>0</v>
      </c>
      <c r="B8476" s="10">
        <v>8473</v>
      </c>
      <c r="C8476" s="71">
        <v>0.84730000000000005</v>
      </c>
      <c r="D8476" s="74">
        <v>755447</v>
      </c>
      <c r="E8476" s="61">
        <v>701922</v>
      </c>
      <c r="F8476" s="68">
        <v>0.18886174999999999</v>
      </c>
      <c r="G8476" s="292">
        <v>0.17548050000000001</v>
      </c>
      <c r="H8476" s="68">
        <v>0.20145253333333332</v>
      </c>
      <c r="I8476" s="68">
        <v>0.18717919999999999</v>
      </c>
      <c r="T8476" s="91"/>
      <c r="U8476" s="91"/>
      <c r="AA8476" s="91"/>
      <c r="AB8476" s="91"/>
      <c r="AC8476" s="91"/>
      <c r="AD8476" s="91"/>
      <c r="AE8476" s="91"/>
      <c r="AF8476" s="91"/>
    </row>
    <row r="8477" spans="1:32" x14ac:dyDescent="0.3">
      <c r="A8477" s="65">
        <v>0</v>
      </c>
      <c r="B8477" s="10">
        <v>8474</v>
      </c>
      <c r="C8477" s="71">
        <v>0.84740000000000004</v>
      </c>
      <c r="D8477" s="74">
        <v>755447</v>
      </c>
      <c r="E8477" s="61">
        <v>701922</v>
      </c>
      <c r="F8477" s="68">
        <v>0.18886174999999999</v>
      </c>
      <c r="G8477" s="292">
        <v>0.17548050000000001</v>
      </c>
      <c r="H8477" s="68">
        <v>0.20145253333333332</v>
      </c>
      <c r="I8477" s="68">
        <v>0.18717919999999999</v>
      </c>
      <c r="T8477" s="91"/>
      <c r="U8477" s="91"/>
      <c r="AA8477" s="91"/>
      <c r="AB8477" s="91"/>
      <c r="AC8477" s="91"/>
      <c r="AD8477" s="91"/>
      <c r="AE8477" s="91"/>
      <c r="AF8477" s="91"/>
    </row>
    <row r="8478" spans="1:32" x14ac:dyDescent="0.3">
      <c r="A8478" s="65">
        <v>0</v>
      </c>
      <c r="B8478" s="10">
        <v>8475</v>
      </c>
      <c r="C8478" s="71">
        <v>0.84750000000000003</v>
      </c>
      <c r="D8478" s="74">
        <v>755447</v>
      </c>
      <c r="E8478" s="61">
        <v>701922</v>
      </c>
      <c r="F8478" s="68">
        <v>0.18886174999999999</v>
      </c>
      <c r="G8478" s="292">
        <v>0.17548050000000001</v>
      </c>
      <c r="H8478" s="68">
        <v>0.20145253333333332</v>
      </c>
      <c r="I8478" s="68">
        <v>0.18717919999999999</v>
      </c>
      <c r="T8478" s="91"/>
      <c r="U8478" s="91"/>
      <c r="AA8478" s="91"/>
      <c r="AB8478" s="91"/>
      <c r="AC8478" s="91"/>
      <c r="AD8478" s="91"/>
      <c r="AE8478" s="91"/>
      <c r="AF8478" s="91"/>
    </row>
    <row r="8479" spans="1:32" x14ac:dyDescent="0.3">
      <c r="A8479" s="65">
        <v>0</v>
      </c>
      <c r="B8479" s="10">
        <v>8476</v>
      </c>
      <c r="C8479" s="71">
        <v>0.84760000000000002</v>
      </c>
      <c r="D8479" s="74">
        <v>755447</v>
      </c>
      <c r="E8479" s="61">
        <v>701922</v>
      </c>
      <c r="F8479" s="68">
        <v>0.18886174999999999</v>
      </c>
      <c r="G8479" s="292">
        <v>0.17548050000000001</v>
      </c>
      <c r="H8479" s="68">
        <v>0.20145253333333332</v>
      </c>
      <c r="I8479" s="68">
        <v>0.18717919999999999</v>
      </c>
      <c r="T8479" s="91"/>
      <c r="U8479" s="91"/>
      <c r="AA8479" s="91"/>
      <c r="AB8479" s="91"/>
      <c r="AC8479" s="91"/>
      <c r="AD8479" s="91"/>
      <c r="AE8479" s="91"/>
      <c r="AF8479" s="91"/>
    </row>
    <row r="8480" spans="1:32" x14ac:dyDescent="0.3">
      <c r="A8480" s="65">
        <v>0</v>
      </c>
      <c r="B8480" s="10">
        <v>8477</v>
      </c>
      <c r="C8480" s="71">
        <v>0.84770000000000001</v>
      </c>
      <c r="D8480" s="74">
        <v>755447</v>
      </c>
      <c r="E8480" s="61">
        <v>701922</v>
      </c>
      <c r="F8480" s="68">
        <v>0.18886174999999999</v>
      </c>
      <c r="G8480" s="292">
        <v>0.17548050000000001</v>
      </c>
      <c r="H8480" s="68">
        <v>0.20145253333333332</v>
      </c>
      <c r="I8480" s="68">
        <v>0.18717919999999999</v>
      </c>
      <c r="T8480" s="91"/>
      <c r="U8480" s="91"/>
      <c r="AA8480" s="91"/>
      <c r="AB8480" s="91"/>
      <c r="AC8480" s="91"/>
      <c r="AD8480" s="91"/>
      <c r="AE8480" s="91"/>
      <c r="AF8480" s="91"/>
    </row>
    <row r="8481" spans="1:32" x14ac:dyDescent="0.3">
      <c r="A8481" s="65">
        <v>0</v>
      </c>
      <c r="B8481" s="10">
        <v>8478</v>
      </c>
      <c r="C8481" s="71">
        <v>0.8478</v>
      </c>
      <c r="D8481" s="74">
        <v>755447</v>
      </c>
      <c r="E8481" s="61">
        <v>701922</v>
      </c>
      <c r="F8481" s="68">
        <v>0.18886174999999999</v>
      </c>
      <c r="G8481" s="292">
        <v>0.17548050000000001</v>
      </c>
      <c r="H8481" s="68">
        <v>0.20145253333333332</v>
      </c>
      <c r="I8481" s="68">
        <v>0.18717919999999999</v>
      </c>
      <c r="T8481" s="91"/>
      <c r="U8481" s="91"/>
      <c r="AA8481" s="91"/>
      <c r="AB8481" s="91"/>
      <c r="AC8481" s="91"/>
      <c r="AD8481" s="91"/>
      <c r="AE8481" s="91"/>
      <c r="AF8481" s="91"/>
    </row>
    <row r="8482" spans="1:32" x14ac:dyDescent="0.3">
      <c r="A8482" s="65">
        <v>0</v>
      </c>
      <c r="B8482" s="10">
        <v>8479</v>
      </c>
      <c r="C8482" s="71">
        <v>0.84789999999999999</v>
      </c>
      <c r="D8482" s="74">
        <v>755447</v>
      </c>
      <c r="E8482" s="61">
        <v>701922</v>
      </c>
      <c r="F8482" s="68">
        <v>0.18886174999999999</v>
      </c>
      <c r="G8482" s="292">
        <v>0.17548050000000001</v>
      </c>
      <c r="H8482" s="68">
        <v>0.20145253333333332</v>
      </c>
      <c r="I8482" s="68">
        <v>0.18717919999999999</v>
      </c>
      <c r="T8482" s="91"/>
      <c r="U8482" s="91"/>
      <c r="AA8482" s="91"/>
      <c r="AB8482" s="91"/>
      <c r="AC8482" s="91"/>
      <c r="AD8482" s="91"/>
      <c r="AE8482" s="91"/>
      <c r="AF8482" s="91"/>
    </row>
    <row r="8483" spans="1:32" x14ac:dyDescent="0.3">
      <c r="A8483" s="65">
        <v>0</v>
      </c>
      <c r="B8483" s="10">
        <v>8480</v>
      </c>
      <c r="C8483" s="71">
        <v>0.84799999999999998</v>
      </c>
      <c r="D8483" s="74">
        <v>755447</v>
      </c>
      <c r="E8483" s="61">
        <v>701922</v>
      </c>
      <c r="F8483" s="68">
        <v>0.18886174999999999</v>
      </c>
      <c r="G8483" s="292">
        <v>0.17548050000000001</v>
      </c>
      <c r="H8483" s="68">
        <v>0.20145253333333332</v>
      </c>
      <c r="I8483" s="68">
        <v>0.18717919999999999</v>
      </c>
      <c r="T8483" s="91"/>
      <c r="U8483" s="91"/>
      <c r="AA8483" s="91"/>
      <c r="AB8483" s="91"/>
      <c r="AC8483" s="91"/>
      <c r="AD8483" s="91"/>
      <c r="AE8483" s="91"/>
      <c r="AF8483" s="91"/>
    </row>
    <row r="8484" spans="1:32" x14ac:dyDescent="0.3">
      <c r="A8484" s="65">
        <v>0</v>
      </c>
      <c r="B8484" s="10">
        <v>8481</v>
      </c>
      <c r="C8484" s="71">
        <v>0.84809999999999997</v>
      </c>
      <c r="D8484" s="74">
        <v>755447</v>
      </c>
      <c r="E8484" s="61">
        <v>701922</v>
      </c>
      <c r="F8484" s="68">
        <v>0.18886174999999999</v>
      </c>
      <c r="G8484" s="292">
        <v>0.17548050000000001</v>
      </c>
      <c r="H8484" s="68">
        <v>0.20145253333333332</v>
      </c>
      <c r="I8484" s="68">
        <v>0.18717919999999999</v>
      </c>
      <c r="T8484" s="91"/>
      <c r="U8484" s="91"/>
      <c r="AA8484" s="91"/>
      <c r="AB8484" s="91"/>
      <c r="AC8484" s="91"/>
      <c r="AD8484" s="91"/>
      <c r="AE8484" s="91"/>
      <c r="AF8484" s="91"/>
    </row>
    <row r="8485" spans="1:32" x14ac:dyDescent="0.3">
      <c r="A8485" s="65">
        <v>0</v>
      </c>
      <c r="B8485" s="10">
        <v>8482</v>
      </c>
      <c r="C8485" s="71">
        <v>0.84819999999999995</v>
      </c>
      <c r="D8485" s="74">
        <v>755447</v>
      </c>
      <c r="E8485" s="61">
        <v>701922</v>
      </c>
      <c r="F8485" s="68">
        <v>0.18886174999999999</v>
      </c>
      <c r="G8485" s="292">
        <v>0.17548050000000001</v>
      </c>
      <c r="H8485" s="68">
        <v>0.20145253333333332</v>
      </c>
      <c r="I8485" s="68">
        <v>0.18717919999999999</v>
      </c>
      <c r="T8485" s="91"/>
      <c r="U8485" s="91"/>
      <c r="AA8485" s="91"/>
      <c r="AB8485" s="91"/>
      <c r="AC8485" s="91"/>
      <c r="AD8485" s="91"/>
      <c r="AE8485" s="91"/>
      <c r="AF8485" s="91"/>
    </row>
    <row r="8486" spans="1:32" x14ac:dyDescent="0.3">
      <c r="A8486" s="65">
        <v>0</v>
      </c>
      <c r="B8486" s="10">
        <v>8483</v>
      </c>
      <c r="C8486" s="71">
        <v>0.84830000000000005</v>
      </c>
      <c r="D8486" s="74">
        <v>755447</v>
      </c>
      <c r="E8486" s="61">
        <v>701922</v>
      </c>
      <c r="F8486" s="68">
        <v>0.18886174999999999</v>
      </c>
      <c r="G8486" s="292">
        <v>0.17548050000000001</v>
      </c>
      <c r="H8486" s="68">
        <v>0.20145253333333332</v>
      </c>
      <c r="I8486" s="68">
        <v>0.18717919999999999</v>
      </c>
      <c r="T8486" s="91"/>
      <c r="U8486" s="91"/>
      <c r="AA8486" s="91"/>
      <c r="AB8486" s="91"/>
      <c r="AC8486" s="91"/>
      <c r="AD8486" s="91"/>
      <c r="AE8486" s="91"/>
      <c r="AF8486" s="91"/>
    </row>
    <row r="8487" spans="1:32" x14ac:dyDescent="0.3">
      <c r="A8487" s="65">
        <v>0</v>
      </c>
      <c r="B8487" s="10">
        <v>8484</v>
      </c>
      <c r="C8487" s="71">
        <v>0.84840000000000004</v>
      </c>
      <c r="D8487" s="74">
        <v>755447</v>
      </c>
      <c r="E8487" s="61">
        <v>701922</v>
      </c>
      <c r="F8487" s="68">
        <v>0.18886174999999999</v>
      </c>
      <c r="G8487" s="292">
        <v>0.17548050000000001</v>
      </c>
      <c r="H8487" s="68">
        <v>0.20145253333333332</v>
      </c>
      <c r="I8487" s="68">
        <v>0.18717919999999999</v>
      </c>
      <c r="T8487" s="91"/>
      <c r="U8487" s="91"/>
      <c r="AA8487" s="91"/>
      <c r="AB8487" s="91"/>
      <c r="AC8487" s="91"/>
      <c r="AD8487" s="91"/>
      <c r="AE8487" s="91"/>
      <c r="AF8487" s="91"/>
    </row>
    <row r="8488" spans="1:32" x14ac:dyDescent="0.3">
      <c r="A8488" s="65">
        <v>0</v>
      </c>
      <c r="B8488" s="10">
        <v>8485</v>
      </c>
      <c r="C8488" s="71">
        <v>0.84850000000000003</v>
      </c>
      <c r="D8488" s="74">
        <v>755447</v>
      </c>
      <c r="E8488" s="61">
        <v>701922</v>
      </c>
      <c r="F8488" s="68">
        <v>0.18886174999999999</v>
      </c>
      <c r="G8488" s="292">
        <v>0.17548050000000001</v>
      </c>
      <c r="H8488" s="68">
        <v>0.20145253333333332</v>
      </c>
      <c r="I8488" s="68">
        <v>0.18717919999999999</v>
      </c>
      <c r="T8488" s="91"/>
      <c r="U8488" s="91"/>
      <c r="AA8488" s="91"/>
      <c r="AB8488" s="91"/>
      <c r="AC8488" s="91"/>
      <c r="AD8488" s="91"/>
      <c r="AE8488" s="91"/>
      <c r="AF8488" s="91"/>
    </row>
    <row r="8489" spans="1:32" x14ac:dyDescent="0.3">
      <c r="A8489" s="65">
        <v>0</v>
      </c>
      <c r="B8489" s="10">
        <v>8486</v>
      </c>
      <c r="C8489" s="71">
        <v>0.84860000000000002</v>
      </c>
      <c r="D8489" s="74">
        <v>755447</v>
      </c>
      <c r="E8489" s="61">
        <v>701922</v>
      </c>
      <c r="F8489" s="68">
        <v>0.18886174999999999</v>
      </c>
      <c r="G8489" s="292">
        <v>0.17548050000000001</v>
      </c>
      <c r="H8489" s="68">
        <v>0.20145253333333332</v>
      </c>
      <c r="I8489" s="68">
        <v>0.18717919999999999</v>
      </c>
      <c r="T8489" s="91"/>
      <c r="U8489" s="91"/>
      <c r="AA8489" s="91"/>
      <c r="AB8489" s="91"/>
      <c r="AC8489" s="91"/>
      <c r="AD8489" s="91"/>
      <c r="AE8489" s="91"/>
      <c r="AF8489" s="91"/>
    </row>
    <row r="8490" spans="1:32" x14ac:dyDescent="0.3">
      <c r="A8490" s="65">
        <v>0</v>
      </c>
      <c r="B8490" s="10">
        <v>8487</v>
      </c>
      <c r="C8490" s="71">
        <v>0.84870000000000001</v>
      </c>
      <c r="D8490" s="74">
        <v>755447</v>
      </c>
      <c r="E8490" s="61">
        <v>701922</v>
      </c>
      <c r="F8490" s="68">
        <v>0.18886174999999999</v>
      </c>
      <c r="G8490" s="292">
        <v>0.17548050000000001</v>
      </c>
      <c r="H8490" s="68">
        <v>0.20145253333333332</v>
      </c>
      <c r="I8490" s="68">
        <v>0.18717919999999999</v>
      </c>
      <c r="T8490" s="91"/>
      <c r="U8490" s="91"/>
      <c r="AA8490" s="91"/>
      <c r="AB8490" s="91"/>
      <c r="AC8490" s="91"/>
      <c r="AD8490" s="91"/>
      <c r="AE8490" s="91"/>
      <c r="AF8490" s="91"/>
    </row>
    <row r="8491" spans="1:32" x14ac:dyDescent="0.3">
      <c r="A8491" s="65">
        <v>0</v>
      </c>
      <c r="B8491" s="10">
        <v>8488</v>
      </c>
      <c r="C8491" s="71">
        <v>0.8488</v>
      </c>
      <c r="D8491" s="74">
        <v>755447</v>
      </c>
      <c r="E8491" s="61">
        <v>701922</v>
      </c>
      <c r="F8491" s="68">
        <v>0.18886174999999999</v>
      </c>
      <c r="G8491" s="292">
        <v>0.17548050000000001</v>
      </c>
      <c r="H8491" s="68">
        <v>0.20145253333333332</v>
      </c>
      <c r="I8491" s="68">
        <v>0.18717919999999999</v>
      </c>
      <c r="T8491" s="91"/>
      <c r="U8491" s="91"/>
      <c r="AA8491" s="91"/>
      <c r="AB8491" s="91"/>
      <c r="AC8491" s="91"/>
      <c r="AD8491" s="91"/>
      <c r="AE8491" s="91"/>
      <c r="AF8491" s="91"/>
    </row>
    <row r="8492" spans="1:32" x14ac:dyDescent="0.3">
      <c r="A8492" s="65">
        <v>0</v>
      </c>
      <c r="B8492" s="10">
        <v>8489</v>
      </c>
      <c r="C8492" s="71">
        <v>0.84889999999999999</v>
      </c>
      <c r="D8492" s="74">
        <v>755447</v>
      </c>
      <c r="E8492" s="61">
        <v>701922</v>
      </c>
      <c r="F8492" s="68">
        <v>0.18886174999999999</v>
      </c>
      <c r="G8492" s="292">
        <v>0.17548050000000001</v>
      </c>
      <c r="H8492" s="68">
        <v>0.20145253333333332</v>
      </c>
      <c r="I8492" s="68">
        <v>0.18717919999999999</v>
      </c>
      <c r="T8492" s="91"/>
      <c r="U8492" s="91"/>
      <c r="AA8492" s="91"/>
      <c r="AB8492" s="91"/>
      <c r="AC8492" s="91"/>
      <c r="AD8492" s="91"/>
      <c r="AE8492" s="91"/>
      <c r="AF8492" s="91"/>
    </row>
    <row r="8493" spans="1:32" x14ac:dyDescent="0.3">
      <c r="A8493" s="65">
        <v>0</v>
      </c>
      <c r="B8493" s="10">
        <v>8490</v>
      </c>
      <c r="C8493" s="71">
        <v>0.84899999999999998</v>
      </c>
      <c r="D8493" s="74">
        <v>755447</v>
      </c>
      <c r="E8493" s="61">
        <v>701922</v>
      </c>
      <c r="F8493" s="68">
        <v>0.18886174999999999</v>
      </c>
      <c r="G8493" s="292">
        <v>0.17548050000000001</v>
      </c>
      <c r="H8493" s="68">
        <v>0.20145253333333332</v>
      </c>
      <c r="I8493" s="68">
        <v>0.18717919999999999</v>
      </c>
      <c r="T8493" s="91"/>
      <c r="U8493" s="91"/>
      <c r="AA8493" s="91"/>
      <c r="AB8493" s="91"/>
      <c r="AC8493" s="91"/>
      <c r="AD8493" s="91"/>
      <c r="AE8493" s="91"/>
      <c r="AF8493" s="91"/>
    </row>
    <row r="8494" spans="1:32" x14ac:dyDescent="0.3">
      <c r="A8494" s="65">
        <v>0</v>
      </c>
      <c r="B8494" s="10">
        <v>8491</v>
      </c>
      <c r="C8494" s="71">
        <v>0.84909999999999997</v>
      </c>
      <c r="D8494" s="74">
        <v>755447</v>
      </c>
      <c r="E8494" s="61">
        <v>701922</v>
      </c>
      <c r="F8494" s="68">
        <v>0.18886174999999999</v>
      </c>
      <c r="G8494" s="292">
        <v>0.17548050000000001</v>
      </c>
      <c r="H8494" s="68">
        <v>0.20145253333333332</v>
      </c>
      <c r="I8494" s="68">
        <v>0.18717919999999999</v>
      </c>
      <c r="T8494" s="91"/>
      <c r="U8494" s="91"/>
      <c r="AA8494" s="91"/>
      <c r="AB8494" s="91"/>
      <c r="AC8494" s="91"/>
      <c r="AD8494" s="91"/>
      <c r="AE8494" s="91"/>
      <c r="AF8494" s="91"/>
    </row>
    <row r="8495" spans="1:32" x14ac:dyDescent="0.3">
      <c r="A8495" s="65">
        <v>0</v>
      </c>
      <c r="B8495" s="10">
        <v>8492</v>
      </c>
      <c r="C8495" s="71">
        <v>0.84919999999999995</v>
      </c>
      <c r="D8495" s="74">
        <v>755447</v>
      </c>
      <c r="E8495" s="61">
        <v>701922</v>
      </c>
      <c r="F8495" s="68">
        <v>0.18886174999999999</v>
      </c>
      <c r="G8495" s="292">
        <v>0.17548050000000001</v>
      </c>
      <c r="H8495" s="68">
        <v>0.20145253333333332</v>
      </c>
      <c r="I8495" s="68">
        <v>0.18717919999999999</v>
      </c>
      <c r="T8495" s="91"/>
      <c r="U8495" s="91"/>
      <c r="AA8495" s="91"/>
      <c r="AB8495" s="91"/>
      <c r="AC8495" s="91"/>
      <c r="AD8495" s="91"/>
      <c r="AE8495" s="91"/>
      <c r="AF8495" s="91"/>
    </row>
    <row r="8496" spans="1:32" x14ac:dyDescent="0.3">
      <c r="A8496" s="65">
        <v>0</v>
      </c>
      <c r="B8496" s="10">
        <v>8493</v>
      </c>
      <c r="C8496" s="71">
        <v>0.84930000000000005</v>
      </c>
      <c r="D8496" s="74">
        <v>755447</v>
      </c>
      <c r="E8496" s="61">
        <v>701922</v>
      </c>
      <c r="F8496" s="68">
        <v>0.18886174999999999</v>
      </c>
      <c r="G8496" s="292">
        <v>0.17548050000000001</v>
      </c>
      <c r="H8496" s="68">
        <v>0.20145253333333332</v>
      </c>
      <c r="I8496" s="68">
        <v>0.18717919999999999</v>
      </c>
      <c r="T8496" s="91"/>
      <c r="U8496" s="91"/>
      <c r="AA8496" s="91"/>
      <c r="AB8496" s="91"/>
      <c r="AC8496" s="91"/>
      <c r="AD8496" s="91"/>
      <c r="AE8496" s="91"/>
      <c r="AF8496" s="91"/>
    </row>
    <row r="8497" spans="1:32" x14ac:dyDescent="0.3">
      <c r="A8497" s="65">
        <v>0</v>
      </c>
      <c r="B8497" s="10">
        <v>8494</v>
      </c>
      <c r="C8497" s="71">
        <v>0.84940000000000004</v>
      </c>
      <c r="D8497" s="74">
        <v>755447</v>
      </c>
      <c r="E8497" s="61">
        <v>701922</v>
      </c>
      <c r="F8497" s="68">
        <v>0.18886174999999999</v>
      </c>
      <c r="G8497" s="292">
        <v>0.17548050000000001</v>
      </c>
      <c r="H8497" s="68">
        <v>0.20145253333333332</v>
      </c>
      <c r="I8497" s="68">
        <v>0.18717919999999999</v>
      </c>
      <c r="T8497" s="91"/>
      <c r="U8497" s="91"/>
      <c r="AA8497" s="91"/>
      <c r="AB8497" s="91"/>
      <c r="AC8497" s="91"/>
      <c r="AD8497" s="91"/>
      <c r="AE8497" s="91"/>
      <c r="AF8497" s="91"/>
    </row>
    <row r="8498" spans="1:32" x14ac:dyDescent="0.3">
      <c r="A8498" s="65">
        <v>0</v>
      </c>
      <c r="B8498" s="10">
        <v>8495</v>
      </c>
      <c r="C8498" s="71">
        <v>0.84950000000000003</v>
      </c>
      <c r="D8498" s="74">
        <v>755447</v>
      </c>
      <c r="E8498" s="61">
        <v>701922</v>
      </c>
      <c r="F8498" s="68">
        <v>0.18886174999999999</v>
      </c>
      <c r="G8498" s="292">
        <v>0.17548050000000001</v>
      </c>
      <c r="H8498" s="68">
        <v>0.20145253333333332</v>
      </c>
      <c r="I8498" s="68">
        <v>0.18717919999999999</v>
      </c>
      <c r="T8498" s="91"/>
      <c r="U8498" s="91"/>
      <c r="AA8498" s="91"/>
      <c r="AB8498" s="91"/>
      <c r="AC8498" s="91"/>
      <c r="AD8498" s="91"/>
      <c r="AE8498" s="91"/>
      <c r="AF8498" s="91"/>
    </row>
    <row r="8499" spans="1:32" x14ac:dyDescent="0.3">
      <c r="A8499" s="65">
        <v>0</v>
      </c>
      <c r="B8499" s="10">
        <v>8496</v>
      </c>
      <c r="C8499" s="71">
        <v>0.84960000000000002</v>
      </c>
      <c r="D8499" s="74">
        <v>755447</v>
      </c>
      <c r="E8499" s="61">
        <v>701922</v>
      </c>
      <c r="F8499" s="68">
        <v>0.18886174999999999</v>
      </c>
      <c r="G8499" s="292">
        <v>0.17548050000000001</v>
      </c>
      <c r="H8499" s="68">
        <v>0.20145253333333332</v>
      </c>
      <c r="I8499" s="68">
        <v>0.18717919999999999</v>
      </c>
      <c r="T8499" s="91"/>
      <c r="U8499" s="91"/>
      <c r="AA8499" s="91"/>
      <c r="AB8499" s="91"/>
      <c r="AC8499" s="91"/>
      <c r="AD8499" s="91"/>
      <c r="AE8499" s="91"/>
      <c r="AF8499" s="91"/>
    </row>
    <row r="8500" spans="1:32" x14ac:dyDescent="0.3">
      <c r="A8500" s="65">
        <v>0</v>
      </c>
      <c r="B8500" s="10">
        <v>8497</v>
      </c>
      <c r="C8500" s="71">
        <v>0.84970000000000001</v>
      </c>
      <c r="D8500" s="74">
        <v>755447</v>
      </c>
      <c r="E8500" s="61">
        <v>701922</v>
      </c>
      <c r="F8500" s="68">
        <v>0.18886174999999999</v>
      </c>
      <c r="G8500" s="292">
        <v>0.17548050000000001</v>
      </c>
      <c r="H8500" s="68">
        <v>0.20145253333333332</v>
      </c>
      <c r="I8500" s="68">
        <v>0.18717919999999999</v>
      </c>
      <c r="T8500" s="91"/>
      <c r="U8500" s="91"/>
      <c r="AA8500" s="91"/>
      <c r="AB8500" s="91"/>
      <c r="AC8500" s="91"/>
      <c r="AD8500" s="91"/>
      <c r="AE8500" s="91"/>
      <c r="AF8500" s="91"/>
    </row>
    <row r="8501" spans="1:32" x14ac:dyDescent="0.3">
      <c r="A8501" s="65">
        <v>0</v>
      </c>
      <c r="B8501" s="10">
        <v>8498</v>
      </c>
      <c r="C8501" s="71">
        <v>0.8498</v>
      </c>
      <c r="D8501" s="74">
        <v>755447</v>
      </c>
      <c r="E8501" s="61">
        <v>701922</v>
      </c>
      <c r="F8501" s="68">
        <v>0.18886174999999999</v>
      </c>
      <c r="G8501" s="292">
        <v>0.17548050000000001</v>
      </c>
      <c r="H8501" s="68">
        <v>0.20145253333333332</v>
      </c>
      <c r="I8501" s="68">
        <v>0.18717919999999999</v>
      </c>
      <c r="T8501" s="91"/>
      <c r="U8501" s="91"/>
      <c r="AA8501" s="91"/>
      <c r="AB8501" s="91"/>
      <c r="AC8501" s="91"/>
      <c r="AD8501" s="91"/>
      <c r="AE8501" s="91"/>
      <c r="AF8501" s="91"/>
    </row>
    <row r="8502" spans="1:32" x14ac:dyDescent="0.3">
      <c r="A8502" s="65">
        <v>0</v>
      </c>
      <c r="B8502" s="10">
        <v>8499</v>
      </c>
      <c r="C8502" s="71">
        <v>0.84989999999999999</v>
      </c>
      <c r="D8502" s="74">
        <v>755447</v>
      </c>
      <c r="E8502" s="61">
        <v>701922</v>
      </c>
      <c r="F8502" s="68">
        <v>0.18886174999999999</v>
      </c>
      <c r="G8502" s="292">
        <v>0.17548050000000001</v>
      </c>
      <c r="H8502" s="68">
        <v>0.20145253333333332</v>
      </c>
      <c r="I8502" s="68">
        <v>0.18717919999999999</v>
      </c>
      <c r="T8502" s="91"/>
      <c r="U8502" s="91"/>
      <c r="AA8502" s="91"/>
      <c r="AB8502" s="91"/>
      <c r="AC8502" s="91"/>
      <c r="AD8502" s="91"/>
      <c r="AE8502" s="91"/>
      <c r="AF8502" s="91"/>
    </row>
    <row r="8503" spans="1:32" x14ac:dyDescent="0.3">
      <c r="A8503" s="65">
        <v>0</v>
      </c>
      <c r="B8503" s="10">
        <v>8500</v>
      </c>
      <c r="C8503" s="71">
        <v>0.85</v>
      </c>
      <c r="D8503" s="74">
        <v>755447</v>
      </c>
      <c r="E8503" s="61">
        <v>701922</v>
      </c>
      <c r="F8503" s="68">
        <v>0.18886174999999999</v>
      </c>
      <c r="G8503" s="292">
        <v>0.17548050000000001</v>
      </c>
      <c r="H8503" s="68">
        <v>0.20145253333333332</v>
      </c>
      <c r="I8503" s="68">
        <v>0.18717919999999999</v>
      </c>
      <c r="T8503" s="91"/>
      <c r="U8503" s="91"/>
      <c r="AA8503" s="91"/>
      <c r="AB8503" s="91"/>
      <c r="AC8503" s="91"/>
      <c r="AD8503" s="91"/>
      <c r="AE8503" s="91"/>
      <c r="AF8503" s="91"/>
    </row>
    <row r="8504" spans="1:32" x14ac:dyDescent="0.3">
      <c r="A8504" s="65">
        <v>0</v>
      </c>
      <c r="B8504" s="10">
        <v>8501</v>
      </c>
      <c r="C8504" s="71">
        <v>0.85009999999999997</v>
      </c>
      <c r="D8504" s="74">
        <v>755447</v>
      </c>
      <c r="E8504" s="61">
        <v>701922</v>
      </c>
      <c r="F8504" s="68">
        <v>0.18886174999999999</v>
      </c>
      <c r="G8504" s="292">
        <v>0.17548050000000001</v>
      </c>
      <c r="H8504" s="68">
        <v>0.20145253333333332</v>
      </c>
      <c r="I8504" s="68">
        <v>0.18717919999999999</v>
      </c>
      <c r="T8504" s="91"/>
      <c r="U8504" s="91"/>
      <c r="AA8504" s="91"/>
      <c r="AB8504" s="91"/>
      <c r="AC8504" s="91"/>
      <c r="AD8504" s="91"/>
      <c r="AE8504" s="91"/>
      <c r="AF8504" s="91"/>
    </row>
    <row r="8505" spans="1:32" x14ac:dyDescent="0.3">
      <c r="A8505" s="65">
        <v>0</v>
      </c>
      <c r="B8505" s="10">
        <v>8502</v>
      </c>
      <c r="C8505" s="71">
        <v>0.85019999999999996</v>
      </c>
      <c r="D8505" s="74">
        <v>755447</v>
      </c>
      <c r="E8505" s="61">
        <v>701922</v>
      </c>
      <c r="F8505" s="68">
        <v>0.18886174999999999</v>
      </c>
      <c r="G8505" s="292">
        <v>0.17548050000000001</v>
      </c>
      <c r="H8505" s="68">
        <v>0.20145253333333332</v>
      </c>
      <c r="I8505" s="68">
        <v>0.18717919999999999</v>
      </c>
      <c r="T8505" s="91"/>
      <c r="U8505" s="91"/>
      <c r="AA8505" s="91"/>
      <c r="AB8505" s="91"/>
      <c r="AC8505" s="91"/>
      <c r="AD8505" s="91"/>
      <c r="AE8505" s="91"/>
      <c r="AF8505" s="91"/>
    </row>
    <row r="8506" spans="1:32" x14ac:dyDescent="0.3">
      <c r="A8506" s="65">
        <v>0</v>
      </c>
      <c r="B8506" s="10">
        <v>8503</v>
      </c>
      <c r="C8506" s="71">
        <v>0.85029999999999994</v>
      </c>
      <c r="D8506" s="74">
        <v>755447</v>
      </c>
      <c r="E8506" s="61">
        <v>701922</v>
      </c>
      <c r="F8506" s="68">
        <v>0.18886174999999999</v>
      </c>
      <c r="G8506" s="292">
        <v>0.17548050000000001</v>
      </c>
      <c r="H8506" s="68">
        <v>0.20145253333333332</v>
      </c>
      <c r="I8506" s="68">
        <v>0.18717919999999999</v>
      </c>
      <c r="T8506" s="91"/>
      <c r="U8506" s="91"/>
      <c r="AA8506" s="91"/>
      <c r="AB8506" s="91"/>
      <c r="AC8506" s="91"/>
      <c r="AD8506" s="91"/>
      <c r="AE8506" s="91"/>
      <c r="AF8506" s="91"/>
    </row>
    <row r="8507" spans="1:32" x14ac:dyDescent="0.3">
      <c r="A8507" s="65">
        <v>0</v>
      </c>
      <c r="B8507" s="10">
        <v>8504</v>
      </c>
      <c r="C8507" s="71">
        <v>0.85040000000000004</v>
      </c>
      <c r="D8507" s="74">
        <v>755447</v>
      </c>
      <c r="E8507" s="61">
        <v>701922</v>
      </c>
      <c r="F8507" s="68">
        <v>0.18886174999999999</v>
      </c>
      <c r="G8507" s="292">
        <v>0.17548050000000001</v>
      </c>
      <c r="H8507" s="68">
        <v>0.20145253333333332</v>
      </c>
      <c r="I8507" s="68">
        <v>0.18717919999999999</v>
      </c>
      <c r="T8507" s="91"/>
      <c r="U8507" s="91"/>
      <c r="AA8507" s="91"/>
      <c r="AB8507" s="91"/>
      <c r="AC8507" s="91"/>
      <c r="AD8507" s="91"/>
      <c r="AE8507" s="91"/>
      <c r="AF8507" s="91"/>
    </row>
    <row r="8508" spans="1:32" x14ac:dyDescent="0.3">
      <c r="A8508" s="65">
        <v>0</v>
      </c>
      <c r="B8508" s="10">
        <v>8505</v>
      </c>
      <c r="C8508" s="71">
        <v>0.85050000000000003</v>
      </c>
      <c r="D8508" s="74">
        <v>755447</v>
      </c>
      <c r="E8508" s="61">
        <v>701922</v>
      </c>
      <c r="F8508" s="68">
        <v>0.18886174999999999</v>
      </c>
      <c r="G8508" s="292">
        <v>0.17548050000000001</v>
      </c>
      <c r="H8508" s="68">
        <v>0.20145253333333332</v>
      </c>
      <c r="I8508" s="68">
        <v>0.18717919999999999</v>
      </c>
      <c r="T8508" s="91"/>
      <c r="U8508" s="91"/>
      <c r="AA8508" s="91"/>
      <c r="AB8508" s="91"/>
      <c r="AC8508" s="91"/>
      <c r="AD8508" s="91"/>
      <c r="AE8508" s="91"/>
      <c r="AF8508" s="91"/>
    </row>
    <row r="8509" spans="1:32" x14ac:dyDescent="0.3">
      <c r="A8509" s="65">
        <v>0</v>
      </c>
      <c r="B8509" s="10">
        <v>8506</v>
      </c>
      <c r="C8509" s="71">
        <v>0.85060000000000002</v>
      </c>
      <c r="D8509" s="74">
        <v>755447</v>
      </c>
      <c r="E8509" s="61">
        <v>701922</v>
      </c>
      <c r="F8509" s="68">
        <v>0.18886174999999999</v>
      </c>
      <c r="G8509" s="292">
        <v>0.17548050000000001</v>
      </c>
      <c r="H8509" s="68">
        <v>0.20145253333333332</v>
      </c>
      <c r="I8509" s="68">
        <v>0.18717919999999999</v>
      </c>
      <c r="T8509" s="91"/>
      <c r="U8509" s="91"/>
      <c r="AA8509" s="91"/>
      <c r="AB8509" s="91"/>
      <c r="AC8509" s="91"/>
      <c r="AD8509" s="91"/>
      <c r="AE8509" s="91"/>
      <c r="AF8509" s="91"/>
    </row>
    <row r="8510" spans="1:32" x14ac:dyDescent="0.3">
      <c r="A8510" s="65">
        <v>0</v>
      </c>
      <c r="B8510" s="10">
        <v>8507</v>
      </c>
      <c r="C8510" s="71">
        <v>0.85070000000000001</v>
      </c>
      <c r="D8510" s="74">
        <v>755447</v>
      </c>
      <c r="E8510" s="61">
        <v>701922</v>
      </c>
      <c r="F8510" s="68">
        <v>0.18886174999999999</v>
      </c>
      <c r="G8510" s="292">
        <v>0.17548050000000001</v>
      </c>
      <c r="H8510" s="68">
        <v>0.20145253333333332</v>
      </c>
      <c r="I8510" s="68">
        <v>0.18717919999999999</v>
      </c>
      <c r="T8510" s="91"/>
      <c r="U8510" s="91"/>
      <c r="AA8510" s="91"/>
      <c r="AB8510" s="91"/>
      <c r="AC8510" s="91"/>
      <c r="AD8510" s="91"/>
      <c r="AE8510" s="91"/>
      <c r="AF8510" s="91"/>
    </row>
    <row r="8511" spans="1:32" x14ac:dyDescent="0.3">
      <c r="A8511" s="65">
        <v>0</v>
      </c>
      <c r="B8511" s="10">
        <v>8508</v>
      </c>
      <c r="C8511" s="71">
        <v>0.8508</v>
      </c>
      <c r="D8511" s="74">
        <v>755447</v>
      </c>
      <c r="E8511" s="61">
        <v>701922</v>
      </c>
      <c r="F8511" s="68">
        <v>0.18886174999999999</v>
      </c>
      <c r="G8511" s="292">
        <v>0.17548050000000001</v>
      </c>
      <c r="H8511" s="68">
        <v>0.20145253333333332</v>
      </c>
      <c r="I8511" s="68">
        <v>0.18717919999999999</v>
      </c>
      <c r="T8511" s="91"/>
      <c r="U8511" s="91"/>
      <c r="AA8511" s="91"/>
      <c r="AB8511" s="91"/>
      <c r="AC8511" s="91"/>
      <c r="AD8511" s="91"/>
      <c r="AE8511" s="91"/>
      <c r="AF8511" s="91"/>
    </row>
    <row r="8512" spans="1:32" x14ac:dyDescent="0.3">
      <c r="A8512" s="65">
        <v>0</v>
      </c>
      <c r="B8512" s="10">
        <v>8509</v>
      </c>
      <c r="C8512" s="71">
        <v>0.85089999999999999</v>
      </c>
      <c r="D8512" s="74">
        <v>755447</v>
      </c>
      <c r="E8512" s="61">
        <v>701922</v>
      </c>
      <c r="F8512" s="68">
        <v>0.18886174999999999</v>
      </c>
      <c r="G8512" s="292">
        <v>0.17548050000000001</v>
      </c>
      <c r="H8512" s="68">
        <v>0.20145253333333332</v>
      </c>
      <c r="I8512" s="68">
        <v>0.18717919999999999</v>
      </c>
      <c r="T8512" s="91"/>
      <c r="U8512" s="91"/>
      <c r="AA8512" s="91"/>
      <c r="AB8512" s="91"/>
      <c r="AC8512" s="91"/>
      <c r="AD8512" s="91"/>
      <c r="AE8512" s="91"/>
      <c r="AF8512" s="91"/>
    </row>
    <row r="8513" spans="1:32" x14ac:dyDescent="0.3">
      <c r="A8513" s="65">
        <v>0</v>
      </c>
      <c r="B8513" s="10">
        <v>8510</v>
      </c>
      <c r="C8513" s="71">
        <v>0.85099999999999998</v>
      </c>
      <c r="D8513" s="74">
        <v>755447</v>
      </c>
      <c r="E8513" s="61">
        <v>701922</v>
      </c>
      <c r="F8513" s="68">
        <v>0.18886174999999999</v>
      </c>
      <c r="G8513" s="292">
        <v>0.17548050000000001</v>
      </c>
      <c r="H8513" s="68">
        <v>0.20145253333333332</v>
      </c>
      <c r="I8513" s="68">
        <v>0.18717919999999999</v>
      </c>
      <c r="T8513" s="91"/>
      <c r="U8513" s="91"/>
      <c r="AA8513" s="91"/>
      <c r="AB8513" s="91"/>
      <c r="AC8513" s="91"/>
      <c r="AD8513" s="91"/>
      <c r="AE8513" s="91"/>
      <c r="AF8513" s="91"/>
    </row>
    <row r="8514" spans="1:32" x14ac:dyDescent="0.3">
      <c r="A8514" s="65">
        <v>0</v>
      </c>
      <c r="B8514" s="10">
        <v>8511</v>
      </c>
      <c r="C8514" s="71">
        <v>0.85109999999999997</v>
      </c>
      <c r="D8514" s="74">
        <v>755447</v>
      </c>
      <c r="E8514" s="61">
        <v>701922</v>
      </c>
      <c r="F8514" s="68">
        <v>0.18886174999999999</v>
      </c>
      <c r="G8514" s="292">
        <v>0.17548050000000001</v>
      </c>
      <c r="H8514" s="68">
        <v>0.20145253333333332</v>
      </c>
      <c r="I8514" s="68">
        <v>0.18717919999999999</v>
      </c>
      <c r="T8514" s="91"/>
      <c r="U8514" s="91"/>
      <c r="AA8514" s="91"/>
      <c r="AB8514" s="91"/>
      <c r="AC8514" s="91"/>
      <c r="AD8514" s="91"/>
      <c r="AE8514" s="91"/>
      <c r="AF8514" s="91"/>
    </row>
    <row r="8515" spans="1:32" x14ac:dyDescent="0.3">
      <c r="A8515" s="65">
        <v>0</v>
      </c>
      <c r="B8515" s="10">
        <v>8512</v>
      </c>
      <c r="C8515" s="71">
        <v>0.85119999999999996</v>
      </c>
      <c r="D8515" s="74">
        <v>755447</v>
      </c>
      <c r="E8515" s="61">
        <v>701922</v>
      </c>
      <c r="F8515" s="68">
        <v>0.18886174999999999</v>
      </c>
      <c r="G8515" s="292">
        <v>0.17548050000000001</v>
      </c>
      <c r="H8515" s="68">
        <v>0.20145253333333332</v>
      </c>
      <c r="I8515" s="68">
        <v>0.18717919999999999</v>
      </c>
      <c r="T8515" s="91"/>
      <c r="U8515" s="91"/>
      <c r="AA8515" s="91"/>
      <c r="AB8515" s="91"/>
      <c r="AC8515" s="91"/>
      <c r="AD8515" s="91"/>
      <c r="AE8515" s="91"/>
      <c r="AF8515" s="91"/>
    </row>
    <row r="8516" spans="1:32" x14ac:dyDescent="0.3">
      <c r="A8516" s="65">
        <v>0</v>
      </c>
      <c r="B8516" s="10">
        <v>8513</v>
      </c>
      <c r="C8516" s="71">
        <v>0.85129999999999995</v>
      </c>
      <c r="D8516" s="74">
        <v>755447</v>
      </c>
      <c r="E8516" s="61">
        <v>701922</v>
      </c>
      <c r="F8516" s="68">
        <v>0.18886174999999999</v>
      </c>
      <c r="G8516" s="292">
        <v>0.17548050000000001</v>
      </c>
      <c r="H8516" s="68">
        <v>0.20145253333333332</v>
      </c>
      <c r="I8516" s="68">
        <v>0.18717919999999999</v>
      </c>
      <c r="T8516" s="91"/>
      <c r="U8516" s="91"/>
      <c r="AA8516" s="91"/>
      <c r="AB8516" s="91"/>
      <c r="AC8516" s="91"/>
      <c r="AD8516" s="91"/>
      <c r="AE8516" s="91"/>
      <c r="AF8516" s="91"/>
    </row>
    <row r="8517" spans="1:32" x14ac:dyDescent="0.3">
      <c r="A8517" s="65">
        <v>0</v>
      </c>
      <c r="B8517" s="10">
        <v>8514</v>
      </c>
      <c r="C8517" s="71">
        <v>0.85140000000000005</v>
      </c>
      <c r="D8517" s="74">
        <v>755447</v>
      </c>
      <c r="E8517" s="61">
        <v>701922</v>
      </c>
      <c r="F8517" s="68">
        <v>0.18886174999999999</v>
      </c>
      <c r="G8517" s="292">
        <v>0.17548050000000001</v>
      </c>
      <c r="H8517" s="68">
        <v>0.20145253333333332</v>
      </c>
      <c r="I8517" s="68">
        <v>0.18717919999999999</v>
      </c>
      <c r="T8517" s="91"/>
      <c r="U8517" s="91"/>
      <c r="AA8517" s="91"/>
      <c r="AB8517" s="91"/>
      <c r="AC8517" s="91"/>
      <c r="AD8517" s="91"/>
      <c r="AE8517" s="91"/>
      <c r="AF8517" s="91"/>
    </row>
    <row r="8518" spans="1:32" x14ac:dyDescent="0.3">
      <c r="A8518" s="65">
        <v>0</v>
      </c>
      <c r="B8518" s="10">
        <v>8515</v>
      </c>
      <c r="C8518" s="71">
        <v>0.85150000000000003</v>
      </c>
      <c r="D8518" s="74">
        <v>755447</v>
      </c>
      <c r="E8518" s="61">
        <v>701922</v>
      </c>
      <c r="F8518" s="68">
        <v>0.18886174999999999</v>
      </c>
      <c r="G8518" s="292">
        <v>0.17548050000000001</v>
      </c>
      <c r="H8518" s="68">
        <v>0.20145253333333332</v>
      </c>
      <c r="I8518" s="68">
        <v>0.18717919999999999</v>
      </c>
      <c r="T8518" s="91"/>
      <c r="U8518" s="91"/>
      <c r="AA8518" s="91"/>
      <c r="AB8518" s="91"/>
      <c r="AC8518" s="91"/>
      <c r="AD8518" s="91"/>
      <c r="AE8518" s="91"/>
      <c r="AF8518" s="91"/>
    </row>
    <row r="8519" spans="1:32" x14ac:dyDescent="0.3">
      <c r="A8519" s="65">
        <v>0</v>
      </c>
      <c r="B8519" s="10">
        <v>8516</v>
      </c>
      <c r="C8519" s="71">
        <v>0.85160000000000002</v>
      </c>
      <c r="D8519" s="74">
        <v>755447</v>
      </c>
      <c r="E8519" s="61">
        <v>701922</v>
      </c>
      <c r="F8519" s="68">
        <v>0.18886174999999999</v>
      </c>
      <c r="G8519" s="292">
        <v>0.17548050000000001</v>
      </c>
      <c r="H8519" s="68">
        <v>0.20145253333333332</v>
      </c>
      <c r="I8519" s="68">
        <v>0.18717919999999999</v>
      </c>
      <c r="T8519" s="91"/>
      <c r="U8519" s="91"/>
      <c r="AA8519" s="91"/>
      <c r="AB8519" s="91"/>
      <c r="AC8519" s="91"/>
      <c r="AD8519" s="91"/>
      <c r="AE8519" s="91"/>
      <c r="AF8519" s="91"/>
    </row>
    <row r="8520" spans="1:32" x14ac:dyDescent="0.3">
      <c r="A8520" s="65">
        <v>0</v>
      </c>
      <c r="B8520" s="10">
        <v>8517</v>
      </c>
      <c r="C8520" s="71">
        <v>0.85170000000000001</v>
      </c>
      <c r="D8520" s="74">
        <v>755447</v>
      </c>
      <c r="E8520" s="61">
        <v>701922</v>
      </c>
      <c r="F8520" s="68">
        <v>0.18886174999999999</v>
      </c>
      <c r="G8520" s="292">
        <v>0.17548050000000001</v>
      </c>
      <c r="H8520" s="68">
        <v>0.20145253333333332</v>
      </c>
      <c r="I8520" s="68">
        <v>0.18717919999999999</v>
      </c>
      <c r="T8520" s="91"/>
      <c r="U8520" s="91"/>
      <c r="AA8520" s="91"/>
      <c r="AB8520" s="91"/>
      <c r="AC8520" s="91"/>
      <c r="AD8520" s="91"/>
      <c r="AE8520" s="91"/>
      <c r="AF8520" s="91"/>
    </row>
    <row r="8521" spans="1:32" x14ac:dyDescent="0.3">
      <c r="A8521" s="65">
        <v>0</v>
      </c>
      <c r="B8521" s="10">
        <v>8518</v>
      </c>
      <c r="C8521" s="71">
        <v>0.8518</v>
      </c>
      <c r="D8521" s="74">
        <v>755447</v>
      </c>
      <c r="E8521" s="61">
        <v>701922</v>
      </c>
      <c r="F8521" s="68">
        <v>0.18886174999999999</v>
      </c>
      <c r="G8521" s="292">
        <v>0.17548050000000001</v>
      </c>
      <c r="H8521" s="68">
        <v>0.20145253333333332</v>
      </c>
      <c r="I8521" s="68">
        <v>0.18717919999999999</v>
      </c>
      <c r="T8521" s="91"/>
      <c r="U8521" s="91"/>
      <c r="AA8521" s="91"/>
      <c r="AB8521" s="91"/>
      <c r="AC8521" s="91"/>
      <c r="AD8521" s="91"/>
      <c r="AE8521" s="91"/>
      <c r="AF8521" s="91"/>
    </row>
    <row r="8522" spans="1:32" x14ac:dyDescent="0.3">
      <c r="A8522" s="65">
        <v>0</v>
      </c>
      <c r="B8522" s="10">
        <v>8519</v>
      </c>
      <c r="C8522" s="71">
        <v>0.85189999999999999</v>
      </c>
      <c r="D8522" s="74">
        <v>755447</v>
      </c>
      <c r="E8522" s="61">
        <v>701922</v>
      </c>
      <c r="F8522" s="68">
        <v>0.18886174999999999</v>
      </c>
      <c r="G8522" s="292">
        <v>0.17548050000000001</v>
      </c>
      <c r="H8522" s="68">
        <v>0.20145253333333332</v>
      </c>
      <c r="I8522" s="68">
        <v>0.18717919999999999</v>
      </c>
      <c r="T8522" s="91"/>
      <c r="U8522" s="91"/>
      <c r="AA8522" s="91"/>
      <c r="AB8522" s="91"/>
      <c r="AC8522" s="91"/>
      <c r="AD8522" s="91"/>
      <c r="AE8522" s="91"/>
      <c r="AF8522" s="91"/>
    </row>
    <row r="8523" spans="1:32" x14ac:dyDescent="0.3">
      <c r="A8523" s="65">
        <v>0</v>
      </c>
      <c r="B8523" s="10">
        <v>8520</v>
      </c>
      <c r="C8523" s="71">
        <v>0.85199999999999998</v>
      </c>
      <c r="D8523" s="74">
        <v>755447</v>
      </c>
      <c r="E8523" s="61">
        <v>701922</v>
      </c>
      <c r="F8523" s="68">
        <v>0.18886174999999999</v>
      </c>
      <c r="G8523" s="292">
        <v>0.17548050000000001</v>
      </c>
      <c r="H8523" s="68">
        <v>0.20145253333333332</v>
      </c>
      <c r="I8523" s="68">
        <v>0.18717919999999999</v>
      </c>
      <c r="T8523" s="91"/>
      <c r="U8523" s="91"/>
      <c r="AA8523" s="91"/>
      <c r="AB8523" s="91"/>
      <c r="AC8523" s="91"/>
      <c r="AD8523" s="91"/>
      <c r="AE8523" s="91"/>
      <c r="AF8523" s="91"/>
    </row>
    <row r="8524" spans="1:32" x14ac:dyDescent="0.3">
      <c r="A8524" s="65">
        <v>0</v>
      </c>
      <c r="B8524" s="10">
        <v>8521</v>
      </c>
      <c r="C8524" s="71">
        <v>0.85209999999999997</v>
      </c>
      <c r="D8524" s="74">
        <v>755447</v>
      </c>
      <c r="E8524" s="61">
        <v>701922</v>
      </c>
      <c r="F8524" s="68">
        <v>0.18886174999999999</v>
      </c>
      <c r="G8524" s="292">
        <v>0.17548050000000001</v>
      </c>
      <c r="H8524" s="68">
        <v>0.20145253333333332</v>
      </c>
      <c r="I8524" s="68">
        <v>0.18717919999999999</v>
      </c>
      <c r="T8524" s="91"/>
      <c r="U8524" s="91"/>
      <c r="AA8524" s="91"/>
      <c r="AB8524" s="91"/>
      <c r="AC8524" s="91"/>
      <c r="AD8524" s="91"/>
      <c r="AE8524" s="91"/>
      <c r="AF8524" s="91"/>
    </row>
    <row r="8525" spans="1:32" x14ac:dyDescent="0.3">
      <c r="A8525" s="65">
        <v>0</v>
      </c>
      <c r="B8525" s="10">
        <v>8522</v>
      </c>
      <c r="C8525" s="71">
        <v>0.85219999999999996</v>
      </c>
      <c r="D8525" s="74">
        <v>755447</v>
      </c>
      <c r="E8525" s="61">
        <v>701922</v>
      </c>
      <c r="F8525" s="68">
        <v>0.18886174999999999</v>
      </c>
      <c r="G8525" s="292">
        <v>0.17548050000000001</v>
      </c>
      <c r="H8525" s="68">
        <v>0.20145253333333332</v>
      </c>
      <c r="I8525" s="68">
        <v>0.18717919999999999</v>
      </c>
      <c r="T8525" s="91"/>
      <c r="U8525" s="91"/>
      <c r="AA8525" s="91"/>
      <c r="AB8525" s="91"/>
      <c r="AC8525" s="91"/>
      <c r="AD8525" s="91"/>
      <c r="AE8525" s="91"/>
      <c r="AF8525" s="91"/>
    </row>
    <row r="8526" spans="1:32" x14ac:dyDescent="0.3">
      <c r="A8526" s="65">
        <v>0</v>
      </c>
      <c r="B8526" s="10">
        <v>8523</v>
      </c>
      <c r="C8526" s="71">
        <v>0.85229999999999995</v>
      </c>
      <c r="D8526" s="74">
        <v>755447</v>
      </c>
      <c r="E8526" s="61">
        <v>701922</v>
      </c>
      <c r="F8526" s="68">
        <v>0.18886174999999999</v>
      </c>
      <c r="G8526" s="292">
        <v>0.17548050000000001</v>
      </c>
      <c r="H8526" s="68">
        <v>0.20145253333333332</v>
      </c>
      <c r="I8526" s="68">
        <v>0.18717919999999999</v>
      </c>
      <c r="T8526" s="91"/>
      <c r="U8526" s="91"/>
      <c r="AA8526" s="91"/>
      <c r="AB8526" s="91"/>
      <c r="AC8526" s="91"/>
      <c r="AD8526" s="91"/>
      <c r="AE8526" s="91"/>
      <c r="AF8526" s="91"/>
    </row>
    <row r="8527" spans="1:32" x14ac:dyDescent="0.3">
      <c r="A8527" s="65">
        <v>0</v>
      </c>
      <c r="B8527" s="10">
        <v>8524</v>
      </c>
      <c r="C8527" s="71">
        <v>0.85240000000000005</v>
      </c>
      <c r="D8527" s="74">
        <v>755447</v>
      </c>
      <c r="E8527" s="61">
        <v>701922</v>
      </c>
      <c r="F8527" s="68">
        <v>0.18886174999999999</v>
      </c>
      <c r="G8527" s="292">
        <v>0.17548050000000001</v>
      </c>
      <c r="H8527" s="68">
        <v>0.20145253333333332</v>
      </c>
      <c r="I8527" s="68">
        <v>0.18717919999999999</v>
      </c>
      <c r="T8527" s="91"/>
      <c r="U8527" s="91"/>
      <c r="AA8527" s="91"/>
      <c r="AB8527" s="91"/>
      <c r="AC8527" s="91"/>
      <c r="AD8527" s="91"/>
      <c r="AE8527" s="91"/>
      <c r="AF8527" s="91"/>
    </row>
    <row r="8528" spans="1:32" x14ac:dyDescent="0.3">
      <c r="A8528" s="65">
        <v>0</v>
      </c>
      <c r="B8528" s="10">
        <v>8525</v>
      </c>
      <c r="C8528" s="71">
        <v>0.85250000000000004</v>
      </c>
      <c r="D8528" s="74">
        <v>755447</v>
      </c>
      <c r="E8528" s="61">
        <v>701922</v>
      </c>
      <c r="F8528" s="68">
        <v>0.18886174999999999</v>
      </c>
      <c r="G8528" s="292">
        <v>0.17548050000000001</v>
      </c>
      <c r="H8528" s="68">
        <v>0.20145253333333332</v>
      </c>
      <c r="I8528" s="68">
        <v>0.18717919999999999</v>
      </c>
      <c r="T8528" s="91"/>
      <c r="U8528" s="91"/>
      <c r="AA8528" s="91"/>
      <c r="AB8528" s="91"/>
      <c r="AC8528" s="91"/>
      <c r="AD8528" s="91"/>
      <c r="AE8528" s="91"/>
      <c r="AF8528" s="91"/>
    </row>
    <row r="8529" spans="1:32" x14ac:dyDescent="0.3">
      <c r="A8529" s="65">
        <v>0</v>
      </c>
      <c r="B8529" s="10">
        <v>8526</v>
      </c>
      <c r="C8529" s="71">
        <v>0.85260000000000002</v>
      </c>
      <c r="D8529" s="74">
        <v>755447</v>
      </c>
      <c r="E8529" s="61">
        <v>701922</v>
      </c>
      <c r="F8529" s="68">
        <v>0.18886174999999999</v>
      </c>
      <c r="G8529" s="292">
        <v>0.17548050000000001</v>
      </c>
      <c r="H8529" s="68">
        <v>0.20145253333333332</v>
      </c>
      <c r="I8529" s="68">
        <v>0.18717919999999999</v>
      </c>
      <c r="T8529" s="91"/>
      <c r="U8529" s="91"/>
      <c r="AA8529" s="91"/>
      <c r="AB8529" s="91"/>
      <c r="AC8529" s="91"/>
      <c r="AD8529" s="91"/>
      <c r="AE8529" s="91"/>
      <c r="AF8529" s="91"/>
    </row>
    <row r="8530" spans="1:32" x14ac:dyDescent="0.3">
      <c r="A8530" s="65">
        <v>0</v>
      </c>
      <c r="B8530" s="10">
        <v>8527</v>
      </c>
      <c r="C8530" s="71">
        <v>0.85270000000000001</v>
      </c>
      <c r="D8530" s="74">
        <v>755447</v>
      </c>
      <c r="E8530" s="61">
        <v>701922</v>
      </c>
      <c r="F8530" s="68">
        <v>0.18886174999999999</v>
      </c>
      <c r="G8530" s="292">
        <v>0.17548050000000001</v>
      </c>
      <c r="H8530" s="68">
        <v>0.20145253333333332</v>
      </c>
      <c r="I8530" s="68">
        <v>0.18717919999999999</v>
      </c>
      <c r="T8530" s="91"/>
      <c r="U8530" s="91"/>
      <c r="AA8530" s="91"/>
      <c r="AB8530" s="91"/>
      <c r="AC8530" s="91"/>
      <c r="AD8530" s="91"/>
      <c r="AE8530" s="91"/>
      <c r="AF8530" s="91"/>
    </row>
    <row r="8531" spans="1:32" x14ac:dyDescent="0.3">
      <c r="A8531" s="65">
        <v>0</v>
      </c>
      <c r="B8531" s="10">
        <v>8528</v>
      </c>
      <c r="C8531" s="71">
        <v>0.8528</v>
      </c>
      <c r="D8531" s="74">
        <v>755447</v>
      </c>
      <c r="E8531" s="61">
        <v>701922</v>
      </c>
      <c r="F8531" s="68">
        <v>0.18886174999999999</v>
      </c>
      <c r="G8531" s="292">
        <v>0.17548050000000001</v>
      </c>
      <c r="H8531" s="68">
        <v>0.20145253333333332</v>
      </c>
      <c r="I8531" s="68">
        <v>0.18717919999999999</v>
      </c>
      <c r="T8531" s="91"/>
      <c r="U8531" s="91"/>
      <c r="AA8531" s="91"/>
      <c r="AB8531" s="91"/>
      <c r="AC8531" s="91"/>
      <c r="AD8531" s="91"/>
      <c r="AE8531" s="91"/>
      <c r="AF8531" s="91"/>
    </row>
    <row r="8532" spans="1:32" x14ac:dyDescent="0.3">
      <c r="A8532" s="65">
        <v>0</v>
      </c>
      <c r="B8532" s="10">
        <v>8529</v>
      </c>
      <c r="C8532" s="71">
        <v>0.85289999999999999</v>
      </c>
      <c r="D8532" s="74">
        <v>755447</v>
      </c>
      <c r="E8532" s="61">
        <v>701922</v>
      </c>
      <c r="F8532" s="68">
        <v>0.18886174999999999</v>
      </c>
      <c r="G8532" s="292">
        <v>0.17548050000000001</v>
      </c>
      <c r="H8532" s="68">
        <v>0.20145253333333332</v>
      </c>
      <c r="I8532" s="68">
        <v>0.18717919999999999</v>
      </c>
      <c r="T8532" s="91"/>
      <c r="U8532" s="91"/>
      <c r="AA8532" s="91"/>
      <c r="AB8532" s="91"/>
      <c r="AC8532" s="91"/>
      <c r="AD8532" s="91"/>
      <c r="AE8532" s="91"/>
      <c r="AF8532" s="91"/>
    </row>
    <row r="8533" spans="1:32" x14ac:dyDescent="0.3">
      <c r="A8533" s="65">
        <v>0</v>
      </c>
      <c r="B8533" s="10">
        <v>8530</v>
      </c>
      <c r="C8533" s="71">
        <v>0.85299999999999998</v>
      </c>
      <c r="D8533" s="74">
        <v>755447</v>
      </c>
      <c r="E8533" s="61">
        <v>701922</v>
      </c>
      <c r="F8533" s="68">
        <v>0.18886174999999999</v>
      </c>
      <c r="G8533" s="292">
        <v>0.17548050000000001</v>
      </c>
      <c r="H8533" s="68">
        <v>0.20145253333333332</v>
      </c>
      <c r="I8533" s="68">
        <v>0.18717919999999999</v>
      </c>
      <c r="T8533" s="91"/>
      <c r="U8533" s="91"/>
      <c r="AA8533" s="91"/>
      <c r="AB8533" s="91"/>
      <c r="AC8533" s="91"/>
      <c r="AD8533" s="91"/>
      <c r="AE8533" s="91"/>
      <c r="AF8533" s="91"/>
    </row>
    <row r="8534" spans="1:32" x14ac:dyDescent="0.3">
      <c r="A8534" s="65">
        <v>0</v>
      </c>
      <c r="B8534" s="10">
        <v>8531</v>
      </c>
      <c r="C8534" s="71">
        <v>0.85309999999999997</v>
      </c>
      <c r="D8534" s="74">
        <v>755447</v>
      </c>
      <c r="E8534" s="61">
        <v>701922</v>
      </c>
      <c r="F8534" s="68">
        <v>0.18886174999999999</v>
      </c>
      <c r="G8534" s="292">
        <v>0.17548050000000001</v>
      </c>
      <c r="H8534" s="68">
        <v>0.20145253333333332</v>
      </c>
      <c r="I8534" s="68">
        <v>0.18717919999999999</v>
      </c>
      <c r="T8534" s="91"/>
      <c r="U8534" s="91"/>
      <c r="AA8534" s="91"/>
      <c r="AB8534" s="91"/>
      <c r="AC8534" s="91"/>
      <c r="AD8534" s="91"/>
      <c r="AE8534" s="91"/>
      <c r="AF8534" s="91"/>
    </row>
    <row r="8535" spans="1:32" x14ac:dyDescent="0.3">
      <c r="A8535" s="65">
        <v>0</v>
      </c>
      <c r="B8535" s="10">
        <v>8532</v>
      </c>
      <c r="C8535" s="71">
        <v>0.85319999999999996</v>
      </c>
      <c r="D8535" s="74">
        <v>755447</v>
      </c>
      <c r="E8535" s="61">
        <v>701922</v>
      </c>
      <c r="F8535" s="68">
        <v>0.18886174999999999</v>
      </c>
      <c r="G8535" s="292">
        <v>0.17548050000000001</v>
      </c>
      <c r="H8535" s="68">
        <v>0.20145253333333332</v>
      </c>
      <c r="I8535" s="68">
        <v>0.18717919999999999</v>
      </c>
      <c r="T8535" s="91"/>
      <c r="U8535" s="91"/>
      <c r="AA8535" s="91"/>
      <c r="AB8535" s="91"/>
      <c r="AC8535" s="91"/>
      <c r="AD8535" s="91"/>
      <c r="AE8535" s="91"/>
      <c r="AF8535" s="91"/>
    </row>
    <row r="8536" spans="1:32" x14ac:dyDescent="0.3">
      <c r="A8536" s="65">
        <v>0</v>
      </c>
      <c r="B8536" s="10">
        <v>8533</v>
      </c>
      <c r="C8536" s="71">
        <v>0.85329999999999995</v>
      </c>
      <c r="D8536" s="74">
        <v>755447</v>
      </c>
      <c r="E8536" s="61">
        <v>701922</v>
      </c>
      <c r="F8536" s="68">
        <v>0.18886174999999999</v>
      </c>
      <c r="G8536" s="292">
        <v>0.17548050000000001</v>
      </c>
      <c r="H8536" s="68">
        <v>0.20145253333333332</v>
      </c>
      <c r="I8536" s="68">
        <v>0.18717919999999999</v>
      </c>
      <c r="T8536" s="91"/>
      <c r="U8536" s="91"/>
      <c r="AA8536" s="91"/>
      <c r="AB8536" s="91"/>
      <c r="AC8536" s="91"/>
      <c r="AD8536" s="91"/>
      <c r="AE8536" s="91"/>
      <c r="AF8536" s="91"/>
    </row>
    <row r="8537" spans="1:32" x14ac:dyDescent="0.3">
      <c r="A8537" s="65">
        <v>0</v>
      </c>
      <c r="B8537" s="10">
        <v>8534</v>
      </c>
      <c r="C8537" s="71">
        <v>0.85340000000000005</v>
      </c>
      <c r="D8537" s="74">
        <v>755447</v>
      </c>
      <c r="E8537" s="61">
        <v>701922</v>
      </c>
      <c r="F8537" s="68">
        <v>0.18886174999999999</v>
      </c>
      <c r="G8537" s="292">
        <v>0.17548050000000001</v>
      </c>
      <c r="H8537" s="68">
        <v>0.20145253333333332</v>
      </c>
      <c r="I8537" s="68">
        <v>0.18717919999999999</v>
      </c>
      <c r="T8537" s="91"/>
      <c r="U8537" s="91"/>
      <c r="AA8537" s="91"/>
      <c r="AB8537" s="91"/>
      <c r="AC8537" s="91"/>
      <c r="AD8537" s="91"/>
      <c r="AE8537" s="91"/>
      <c r="AF8537" s="91"/>
    </row>
    <row r="8538" spans="1:32" x14ac:dyDescent="0.3">
      <c r="A8538" s="65">
        <v>0</v>
      </c>
      <c r="B8538" s="10">
        <v>8535</v>
      </c>
      <c r="C8538" s="71">
        <v>0.85350000000000004</v>
      </c>
      <c r="D8538" s="74">
        <v>755447</v>
      </c>
      <c r="E8538" s="61">
        <v>701922</v>
      </c>
      <c r="F8538" s="68">
        <v>0.18886174999999999</v>
      </c>
      <c r="G8538" s="292">
        <v>0.17548050000000001</v>
      </c>
      <c r="H8538" s="68">
        <v>0.20145253333333332</v>
      </c>
      <c r="I8538" s="68">
        <v>0.18717919999999999</v>
      </c>
      <c r="T8538" s="91"/>
      <c r="U8538" s="91"/>
      <c r="AA8538" s="91"/>
      <c r="AB8538" s="91"/>
      <c r="AC8538" s="91"/>
      <c r="AD8538" s="91"/>
      <c r="AE8538" s="91"/>
      <c r="AF8538" s="91"/>
    </row>
    <row r="8539" spans="1:32" x14ac:dyDescent="0.3">
      <c r="A8539" s="65">
        <v>0</v>
      </c>
      <c r="B8539" s="10">
        <v>8536</v>
      </c>
      <c r="C8539" s="71">
        <v>0.85360000000000003</v>
      </c>
      <c r="D8539" s="74">
        <v>755447</v>
      </c>
      <c r="E8539" s="61">
        <v>701922</v>
      </c>
      <c r="F8539" s="68">
        <v>0.18886174999999999</v>
      </c>
      <c r="G8539" s="292">
        <v>0.17548050000000001</v>
      </c>
      <c r="H8539" s="68">
        <v>0.20145253333333332</v>
      </c>
      <c r="I8539" s="68">
        <v>0.18717919999999999</v>
      </c>
      <c r="T8539" s="91"/>
      <c r="U8539" s="91"/>
      <c r="AA8539" s="91"/>
      <c r="AB8539" s="91"/>
      <c r="AC8539" s="91"/>
      <c r="AD8539" s="91"/>
      <c r="AE8539" s="91"/>
      <c r="AF8539" s="91"/>
    </row>
    <row r="8540" spans="1:32" x14ac:dyDescent="0.3">
      <c r="A8540" s="65">
        <v>0</v>
      </c>
      <c r="B8540" s="10">
        <v>8537</v>
      </c>
      <c r="C8540" s="71">
        <v>0.85370000000000001</v>
      </c>
      <c r="D8540" s="74">
        <v>755447</v>
      </c>
      <c r="E8540" s="61">
        <v>701922</v>
      </c>
      <c r="F8540" s="68">
        <v>0.18886174999999999</v>
      </c>
      <c r="G8540" s="292">
        <v>0.17548050000000001</v>
      </c>
      <c r="H8540" s="68">
        <v>0.20145253333333332</v>
      </c>
      <c r="I8540" s="68">
        <v>0.18717919999999999</v>
      </c>
      <c r="T8540" s="91"/>
      <c r="U8540" s="91"/>
      <c r="AA8540" s="91"/>
      <c r="AB8540" s="91"/>
      <c r="AC8540" s="91"/>
      <c r="AD8540" s="91"/>
      <c r="AE8540" s="91"/>
      <c r="AF8540" s="91"/>
    </row>
    <row r="8541" spans="1:32" x14ac:dyDescent="0.3">
      <c r="A8541" s="65">
        <v>0</v>
      </c>
      <c r="B8541" s="10">
        <v>8538</v>
      </c>
      <c r="C8541" s="71">
        <v>0.8538</v>
      </c>
      <c r="D8541" s="74">
        <v>755447</v>
      </c>
      <c r="E8541" s="61">
        <v>701922</v>
      </c>
      <c r="F8541" s="68">
        <v>0.18886174999999999</v>
      </c>
      <c r="G8541" s="292">
        <v>0.17548050000000001</v>
      </c>
      <c r="H8541" s="68">
        <v>0.20145253333333332</v>
      </c>
      <c r="I8541" s="68">
        <v>0.18717919999999999</v>
      </c>
      <c r="T8541" s="91"/>
      <c r="U8541" s="91"/>
      <c r="AA8541" s="91"/>
      <c r="AB8541" s="91"/>
      <c r="AC8541" s="91"/>
      <c r="AD8541" s="91"/>
      <c r="AE8541" s="91"/>
      <c r="AF8541" s="91"/>
    </row>
    <row r="8542" spans="1:32" x14ac:dyDescent="0.3">
      <c r="A8542" s="65">
        <v>0</v>
      </c>
      <c r="B8542" s="10">
        <v>8539</v>
      </c>
      <c r="C8542" s="71">
        <v>0.85389999999999999</v>
      </c>
      <c r="D8542" s="74">
        <v>755447</v>
      </c>
      <c r="E8542" s="61">
        <v>701922</v>
      </c>
      <c r="F8542" s="68">
        <v>0.18886174999999999</v>
      </c>
      <c r="G8542" s="292">
        <v>0.17548050000000001</v>
      </c>
      <c r="H8542" s="68">
        <v>0.20145253333333332</v>
      </c>
      <c r="I8542" s="68">
        <v>0.18717919999999999</v>
      </c>
      <c r="T8542" s="91"/>
      <c r="U8542" s="91"/>
      <c r="AA8542" s="91"/>
      <c r="AB8542" s="91"/>
      <c r="AC8542" s="91"/>
      <c r="AD8542" s="91"/>
      <c r="AE8542" s="91"/>
      <c r="AF8542" s="91"/>
    </row>
    <row r="8543" spans="1:32" x14ac:dyDescent="0.3">
      <c r="A8543" s="65">
        <v>0</v>
      </c>
      <c r="B8543" s="10">
        <v>8540</v>
      </c>
      <c r="C8543" s="71">
        <v>0.85399999999999998</v>
      </c>
      <c r="D8543" s="74">
        <v>755447</v>
      </c>
      <c r="E8543" s="61">
        <v>701922</v>
      </c>
      <c r="F8543" s="68">
        <v>0.18886174999999999</v>
      </c>
      <c r="G8543" s="292">
        <v>0.17548050000000001</v>
      </c>
      <c r="H8543" s="68">
        <v>0.20145253333333332</v>
      </c>
      <c r="I8543" s="68">
        <v>0.18717919999999999</v>
      </c>
      <c r="T8543" s="91"/>
      <c r="U8543" s="91"/>
      <c r="AA8543" s="91"/>
      <c r="AB8543" s="91"/>
      <c r="AC8543" s="91"/>
      <c r="AD8543" s="91"/>
      <c r="AE8543" s="91"/>
      <c r="AF8543" s="91"/>
    </row>
    <row r="8544" spans="1:32" x14ac:dyDescent="0.3">
      <c r="A8544" s="65">
        <v>0</v>
      </c>
      <c r="B8544" s="10">
        <v>8541</v>
      </c>
      <c r="C8544" s="71">
        <v>0.85409999999999997</v>
      </c>
      <c r="D8544" s="74">
        <v>755447</v>
      </c>
      <c r="E8544" s="61">
        <v>701922</v>
      </c>
      <c r="F8544" s="68">
        <v>0.18886174999999999</v>
      </c>
      <c r="G8544" s="292">
        <v>0.17548050000000001</v>
      </c>
      <c r="H8544" s="68">
        <v>0.20145253333333332</v>
      </c>
      <c r="I8544" s="68">
        <v>0.18717919999999999</v>
      </c>
      <c r="T8544" s="91"/>
      <c r="U8544" s="91"/>
      <c r="AA8544" s="91"/>
      <c r="AB8544" s="91"/>
      <c r="AC8544" s="91"/>
      <c r="AD8544" s="91"/>
      <c r="AE8544" s="91"/>
      <c r="AF8544" s="91"/>
    </row>
    <row r="8545" spans="1:32" x14ac:dyDescent="0.3">
      <c r="A8545" s="65">
        <v>0</v>
      </c>
      <c r="B8545" s="10">
        <v>8542</v>
      </c>
      <c r="C8545" s="71">
        <v>0.85419999999999996</v>
      </c>
      <c r="D8545" s="74">
        <v>755447</v>
      </c>
      <c r="E8545" s="61">
        <v>701922</v>
      </c>
      <c r="F8545" s="68">
        <v>0.18886174999999999</v>
      </c>
      <c r="G8545" s="292">
        <v>0.17548050000000001</v>
      </c>
      <c r="H8545" s="68">
        <v>0.20145253333333332</v>
      </c>
      <c r="I8545" s="68">
        <v>0.18717919999999999</v>
      </c>
      <c r="T8545" s="91"/>
      <c r="U8545" s="91"/>
      <c r="AA8545" s="91"/>
      <c r="AB8545" s="91"/>
      <c r="AC8545" s="91"/>
      <c r="AD8545" s="91"/>
      <c r="AE8545" s="91"/>
      <c r="AF8545" s="91"/>
    </row>
    <row r="8546" spans="1:32" x14ac:dyDescent="0.3">
      <c r="A8546" s="65">
        <v>0</v>
      </c>
      <c r="B8546" s="10">
        <v>8543</v>
      </c>
      <c r="C8546" s="71">
        <v>0.85429999999999995</v>
      </c>
      <c r="D8546" s="74">
        <v>755447</v>
      </c>
      <c r="E8546" s="61">
        <v>701922</v>
      </c>
      <c r="F8546" s="68">
        <v>0.18886174999999999</v>
      </c>
      <c r="G8546" s="292">
        <v>0.17548050000000001</v>
      </c>
      <c r="H8546" s="68">
        <v>0.20145253333333332</v>
      </c>
      <c r="I8546" s="68">
        <v>0.18717919999999999</v>
      </c>
      <c r="T8546" s="91"/>
      <c r="U8546" s="91"/>
      <c r="AA8546" s="91"/>
      <c r="AB8546" s="91"/>
      <c r="AC8546" s="91"/>
      <c r="AD8546" s="91"/>
      <c r="AE8546" s="91"/>
      <c r="AF8546" s="91"/>
    </row>
    <row r="8547" spans="1:32" x14ac:dyDescent="0.3">
      <c r="A8547" s="65">
        <v>0</v>
      </c>
      <c r="B8547" s="10">
        <v>8544</v>
      </c>
      <c r="C8547" s="71">
        <v>0.85440000000000005</v>
      </c>
      <c r="D8547" s="74">
        <v>755447</v>
      </c>
      <c r="E8547" s="61">
        <v>701922</v>
      </c>
      <c r="F8547" s="68">
        <v>0.18886174999999999</v>
      </c>
      <c r="G8547" s="292">
        <v>0.17548050000000001</v>
      </c>
      <c r="H8547" s="68">
        <v>0.20145253333333332</v>
      </c>
      <c r="I8547" s="68">
        <v>0.18717919999999999</v>
      </c>
      <c r="T8547" s="91"/>
      <c r="U8547" s="91"/>
      <c r="AA8547" s="91"/>
      <c r="AB8547" s="91"/>
      <c r="AC8547" s="91"/>
      <c r="AD8547" s="91"/>
      <c r="AE8547" s="91"/>
      <c r="AF8547" s="91"/>
    </row>
    <row r="8548" spans="1:32" x14ac:dyDescent="0.3">
      <c r="A8548" s="65">
        <v>0</v>
      </c>
      <c r="B8548" s="10">
        <v>8545</v>
      </c>
      <c r="C8548" s="71">
        <v>0.85450000000000004</v>
      </c>
      <c r="D8548" s="74">
        <v>755447</v>
      </c>
      <c r="E8548" s="61">
        <v>701922</v>
      </c>
      <c r="F8548" s="68">
        <v>0.18886174999999999</v>
      </c>
      <c r="G8548" s="292">
        <v>0.17548050000000001</v>
      </c>
      <c r="H8548" s="68">
        <v>0.20145253333333332</v>
      </c>
      <c r="I8548" s="68">
        <v>0.18717919999999999</v>
      </c>
      <c r="T8548" s="91"/>
      <c r="U8548" s="91"/>
      <c r="AA8548" s="91"/>
      <c r="AB8548" s="91"/>
      <c r="AC8548" s="91"/>
      <c r="AD8548" s="91"/>
      <c r="AE8548" s="91"/>
      <c r="AF8548" s="91"/>
    </row>
    <row r="8549" spans="1:32" x14ac:dyDescent="0.3">
      <c r="A8549" s="65">
        <v>0</v>
      </c>
      <c r="B8549" s="10">
        <v>8546</v>
      </c>
      <c r="C8549" s="71">
        <v>0.85460000000000003</v>
      </c>
      <c r="D8549" s="74">
        <v>755447</v>
      </c>
      <c r="E8549" s="61">
        <v>701922</v>
      </c>
      <c r="F8549" s="68">
        <v>0.18886174999999999</v>
      </c>
      <c r="G8549" s="292">
        <v>0.17548050000000001</v>
      </c>
      <c r="H8549" s="68">
        <v>0.20145253333333332</v>
      </c>
      <c r="I8549" s="68">
        <v>0.18717919999999999</v>
      </c>
      <c r="T8549" s="91"/>
      <c r="U8549" s="91"/>
      <c r="AA8549" s="91"/>
      <c r="AB8549" s="91"/>
      <c r="AC8549" s="91"/>
      <c r="AD8549" s="91"/>
      <c r="AE8549" s="91"/>
      <c r="AF8549" s="91"/>
    </row>
    <row r="8550" spans="1:32" x14ac:dyDescent="0.3">
      <c r="A8550" s="65">
        <v>0</v>
      </c>
      <c r="B8550" s="10">
        <v>8547</v>
      </c>
      <c r="C8550" s="71">
        <v>0.85470000000000002</v>
      </c>
      <c r="D8550" s="74">
        <v>755447</v>
      </c>
      <c r="E8550" s="61">
        <v>701922</v>
      </c>
      <c r="F8550" s="68">
        <v>0.18886174999999999</v>
      </c>
      <c r="G8550" s="292">
        <v>0.17548050000000001</v>
      </c>
      <c r="H8550" s="68">
        <v>0.20145253333333332</v>
      </c>
      <c r="I8550" s="68">
        <v>0.18717919999999999</v>
      </c>
      <c r="T8550" s="91"/>
      <c r="U8550" s="91"/>
      <c r="AA8550" s="91"/>
      <c r="AB8550" s="91"/>
      <c r="AC8550" s="91"/>
      <c r="AD8550" s="91"/>
      <c r="AE8550" s="91"/>
      <c r="AF8550" s="91"/>
    </row>
    <row r="8551" spans="1:32" x14ac:dyDescent="0.3">
      <c r="A8551" s="65">
        <v>0</v>
      </c>
      <c r="B8551" s="10">
        <v>8548</v>
      </c>
      <c r="C8551" s="71">
        <v>0.8548</v>
      </c>
      <c r="D8551" s="74">
        <v>755447</v>
      </c>
      <c r="E8551" s="61">
        <v>701922</v>
      </c>
      <c r="F8551" s="68">
        <v>0.18886174999999999</v>
      </c>
      <c r="G8551" s="292">
        <v>0.17548050000000001</v>
      </c>
      <c r="H8551" s="68">
        <v>0.20145253333333332</v>
      </c>
      <c r="I8551" s="68">
        <v>0.18717919999999999</v>
      </c>
      <c r="T8551" s="91"/>
      <c r="U8551" s="91"/>
      <c r="AA8551" s="91"/>
      <c r="AB8551" s="91"/>
      <c r="AC8551" s="91"/>
      <c r="AD8551" s="91"/>
      <c r="AE8551" s="91"/>
      <c r="AF8551" s="91"/>
    </row>
    <row r="8552" spans="1:32" x14ac:dyDescent="0.3">
      <c r="A8552" s="65">
        <v>0</v>
      </c>
      <c r="B8552" s="10">
        <v>8549</v>
      </c>
      <c r="C8552" s="71">
        <v>0.85489999999999999</v>
      </c>
      <c r="D8552" s="74">
        <v>755447</v>
      </c>
      <c r="E8552" s="61">
        <v>701922</v>
      </c>
      <c r="F8552" s="68">
        <v>0.18886174999999999</v>
      </c>
      <c r="G8552" s="292">
        <v>0.17548050000000001</v>
      </c>
      <c r="H8552" s="68">
        <v>0.20145253333333332</v>
      </c>
      <c r="I8552" s="68">
        <v>0.18717919999999999</v>
      </c>
      <c r="T8552" s="91"/>
      <c r="U8552" s="91"/>
      <c r="AA8552" s="91"/>
      <c r="AB8552" s="91"/>
      <c r="AC8552" s="91"/>
      <c r="AD8552" s="91"/>
      <c r="AE8552" s="91"/>
      <c r="AF8552" s="91"/>
    </row>
    <row r="8553" spans="1:32" x14ac:dyDescent="0.3">
      <c r="A8553" s="65">
        <v>0</v>
      </c>
      <c r="B8553" s="10">
        <v>8550</v>
      </c>
      <c r="C8553" s="71">
        <v>0.85499999999999998</v>
      </c>
      <c r="D8553" s="74">
        <v>755447</v>
      </c>
      <c r="E8553" s="61">
        <v>701922</v>
      </c>
      <c r="F8553" s="68">
        <v>0.18886174999999999</v>
      </c>
      <c r="G8553" s="292">
        <v>0.17548050000000001</v>
      </c>
      <c r="H8553" s="68">
        <v>0.20145253333333332</v>
      </c>
      <c r="I8553" s="68">
        <v>0.18717919999999999</v>
      </c>
      <c r="T8553" s="91"/>
      <c r="U8553" s="91"/>
      <c r="AA8553" s="91"/>
      <c r="AB8553" s="91"/>
      <c r="AC8553" s="91"/>
      <c r="AD8553" s="91"/>
      <c r="AE8553" s="91"/>
      <c r="AF8553" s="91"/>
    </row>
    <row r="8554" spans="1:32" x14ac:dyDescent="0.3">
      <c r="A8554" s="65">
        <v>0</v>
      </c>
      <c r="B8554" s="10">
        <v>8551</v>
      </c>
      <c r="C8554" s="71">
        <v>0.85509999999999997</v>
      </c>
      <c r="D8554" s="74">
        <v>755447</v>
      </c>
      <c r="E8554" s="61">
        <v>701922</v>
      </c>
      <c r="F8554" s="68">
        <v>0.18886174999999999</v>
      </c>
      <c r="G8554" s="292">
        <v>0.17548050000000001</v>
      </c>
      <c r="H8554" s="68">
        <v>0.20145253333333332</v>
      </c>
      <c r="I8554" s="68">
        <v>0.18717919999999999</v>
      </c>
      <c r="T8554" s="91"/>
      <c r="U8554" s="91"/>
      <c r="AA8554" s="91"/>
      <c r="AB8554" s="91"/>
      <c r="AC8554" s="91"/>
      <c r="AD8554" s="91"/>
      <c r="AE8554" s="91"/>
      <c r="AF8554" s="91"/>
    </row>
    <row r="8555" spans="1:32" x14ac:dyDescent="0.3">
      <c r="A8555" s="65">
        <v>0</v>
      </c>
      <c r="B8555" s="10">
        <v>8552</v>
      </c>
      <c r="C8555" s="71">
        <v>0.85519999999999996</v>
      </c>
      <c r="D8555" s="74">
        <v>755447</v>
      </c>
      <c r="E8555" s="61">
        <v>701922</v>
      </c>
      <c r="F8555" s="68">
        <v>0.18886174999999999</v>
      </c>
      <c r="G8555" s="292">
        <v>0.17548050000000001</v>
      </c>
      <c r="H8555" s="68">
        <v>0.20145253333333332</v>
      </c>
      <c r="I8555" s="68">
        <v>0.18717919999999999</v>
      </c>
      <c r="T8555" s="91"/>
      <c r="U8555" s="91"/>
      <c r="AA8555" s="91"/>
      <c r="AB8555" s="91"/>
      <c r="AC8555" s="91"/>
      <c r="AD8555" s="91"/>
      <c r="AE8555" s="91"/>
      <c r="AF8555" s="91"/>
    </row>
    <row r="8556" spans="1:32" x14ac:dyDescent="0.3">
      <c r="A8556" s="65">
        <v>0</v>
      </c>
      <c r="B8556" s="10">
        <v>8553</v>
      </c>
      <c r="C8556" s="71">
        <v>0.85529999999999995</v>
      </c>
      <c r="D8556" s="74">
        <v>755447</v>
      </c>
      <c r="E8556" s="61">
        <v>701922</v>
      </c>
      <c r="F8556" s="68">
        <v>0.18886174999999999</v>
      </c>
      <c r="G8556" s="292">
        <v>0.17548050000000001</v>
      </c>
      <c r="H8556" s="68">
        <v>0.20145253333333332</v>
      </c>
      <c r="I8556" s="68">
        <v>0.18717919999999999</v>
      </c>
      <c r="T8556" s="91"/>
      <c r="U8556" s="91"/>
      <c r="AA8556" s="91"/>
      <c r="AB8556" s="91"/>
      <c r="AC8556" s="91"/>
      <c r="AD8556" s="91"/>
      <c r="AE8556" s="91"/>
      <c r="AF8556" s="91"/>
    </row>
    <row r="8557" spans="1:32" x14ac:dyDescent="0.3">
      <c r="A8557" s="65">
        <v>0</v>
      </c>
      <c r="B8557" s="10">
        <v>8554</v>
      </c>
      <c r="C8557" s="71">
        <v>0.85540000000000005</v>
      </c>
      <c r="D8557" s="74">
        <v>755447</v>
      </c>
      <c r="E8557" s="61">
        <v>701922</v>
      </c>
      <c r="F8557" s="68">
        <v>0.18886174999999999</v>
      </c>
      <c r="G8557" s="292">
        <v>0.17548050000000001</v>
      </c>
      <c r="H8557" s="68">
        <v>0.20145253333333332</v>
      </c>
      <c r="I8557" s="68">
        <v>0.18717919999999999</v>
      </c>
      <c r="T8557" s="91"/>
      <c r="U8557" s="91"/>
      <c r="AA8557" s="91"/>
      <c r="AB8557" s="91"/>
      <c r="AC8557" s="91"/>
      <c r="AD8557" s="91"/>
      <c r="AE8557" s="91"/>
      <c r="AF8557" s="91"/>
    </row>
    <row r="8558" spans="1:32" x14ac:dyDescent="0.3">
      <c r="A8558" s="65">
        <v>0</v>
      </c>
      <c r="B8558" s="10">
        <v>8555</v>
      </c>
      <c r="C8558" s="71">
        <v>0.85550000000000004</v>
      </c>
      <c r="D8558" s="74">
        <v>755447</v>
      </c>
      <c r="E8558" s="61">
        <v>701922</v>
      </c>
      <c r="F8558" s="68">
        <v>0.18886174999999999</v>
      </c>
      <c r="G8558" s="292">
        <v>0.17548050000000001</v>
      </c>
      <c r="H8558" s="68">
        <v>0.20145253333333332</v>
      </c>
      <c r="I8558" s="68">
        <v>0.18717919999999999</v>
      </c>
      <c r="T8558" s="91"/>
      <c r="U8558" s="91"/>
      <c r="AA8558" s="91"/>
      <c r="AB8558" s="91"/>
      <c r="AC8558" s="91"/>
      <c r="AD8558" s="91"/>
      <c r="AE8558" s="91"/>
      <c r="AF8558" s="91"/>
    </row>
    <row r="8559" spans="1:32" x14ac:dyDescent="0.3">
      <c r="A8559" s="65">
        <v>0</v>
      </c>
      <c r="B8559" s="10">
        <v>8556</v>
      </c>
      <c r="C8559" s="71">
        <v>0.85560000000000003</v>
      </c>
      <c r="D8559" s="74">
        <v>755447</v>
      </c>
      <c r="E8559" s="61">
        <v>701922</v>
      </c>
      <c r="F8559" s="68">
        <v>0.18886174999999999</v>
      </c>
      <c r="G8559" s="292">
        <v>0.17548050000000001</v>
      </c>
      <c r="H8559" s="68">
        <v>0.20145253333333332</v>
      </c>
      <c r="I8559" s="68">
        <v>0.18717919999999999</v>
      </c>
      <c r="T8559" s="91"/>
      <c r="U8559" s="91"/>
      <c r="AA8559" s="91"/>
      <c r="AB8559" s="91"/>
      <c r="AC8559" s="91"/>
      <c r="AD8559" s="91"/>
      <c r="AE8559" s="91"/>
      <c r="AF8559" s="91"/>
    </row>
    <row r="8560" spans="1:32" x14ac:dyDescent="0.3">
      <c r="A8560" s="65">
        <v>0</v>
      </c>
      <c r="B8560" s="10">
        <v>8557</v>
      </c>
      <c r="C8560" s="71">
        <v>0.85570000000000002</v>
      </c>
      <c r="D8560" s="74">
        <v>755447</v>
      </c>
      <c r="E8560" s="61">
        <v>701922</v>
      </c>
      <c r="F8560" s="68">
        <v>0.18886174999999999</v>
      </c>
      <c r="G8560" s="292">
        <v>0.17548050000000001</v>
      </c>
      <c r="H8560" s="68">
        <v>0.20145253333333332</v>
      </c>
      <c r="I8560" s="68">
        <v>0.18717919999999999</v>
      </c>
      <c r="T8560" s="91"/>
      <c r="U8560" s="91"/>
      <c r="AA8560" s="91"/>
      <c r="AB8560" s="91"/>
      <c r="AC8560" s="91"/>
      <c r="AD8560" s="91"/>
      <c r="AE8560" s="91"/>
      <c r="AF8560" s="91"/>
    </row>
    <row r="8561" spans="1:32" x14ac:dyDescent="0.3">
      <c r="A8561" s="65">
        <v>0</v>
      </c>
      <c r="B8561" s="10">
        <v>8558</v>
      </c>
      <c r="C8561" s="71">
        <v>0.85580000000000001</v>
      </c>
      <c r="D8561" s="74">
        <v>755447</v>
      </c>
      <c r="E8561" s="61">
        <v>701922</v>
      </c>
      <c r="F8561" s="68">
        <v>0.18886174999999999</v>
      </c>
      <c r="G8561" s="292">
        <v>0.17548050000000001</v>
      </c>
      <c r="H8561" s="68">
        <v>0.20145253333333332</v>
      </c>
      <c r="I8561" s="68">
        <v>0.18717919999999999</v>
      </c>
      <c r="T8561" s="91"/>
      <c r="U8561" s="91"/>
      <c r="AA8561" s="91"/>
      <c r="AB8561" s="91"/>
      <c r="AC8561" s="91"/>
      <c r="AD8561" s="91"/>
      <c r="AE8561" s="91"/>
      <c r="AF8561" s="91"/>
    </row>
    <row r="8562" spans="1:32" x14ac:dyDescent="0.3">
      <c r="A8562" s="65">
        <v>0</v>
      </c>
      <c r="B8562" s="10">
        <v>8559</v>
      </c>
      <c r="C8562" s="71">
        <v>0.85589999999999999</v>
      </c>
      <c r="D8562" s="74">
        <v>755447</v>
      </c>
      <c r="E8562" s="61">
        <v>701922</v>
      </c>
      <c r="F8562" s="68">
        <v>0.18886174999999999</v>
      </c>
      <c r="G8562" s="292">
        <v>0.17548050000000001</v>
      </c>
      <c r="H8562" s="68">
        <v>0.20145253333333332</v>
      </c>
      <c r="I8562" s="68">
        <v>0.18717919999999999</v>
      </c>
      <c r="T8562" s="91"/>
      <c r="U8562" s="91"/>
      <c r="AA8562" s="91"/>
      <c r="AB8562" s="91"/>
      <c r="AC8562" s="91"/>
      <c r="AD8562" s="91"/>
      <c r="AE8562" s="91"/>
      <c r="AF8562" s="91"/>
    </row>
    <row r="8563" spans="1:32" x14ac:dyDescent="0.3">
      <c r="A8563" s="65">
        <v>0</v>
      </c>
      <c r="B8563" s="10">
        <v>8560</v>
      </c>
      <c r="C8563" s="71">
        <v>0.85599999999999998</v>
      </c>
      <c r="D8563" s="74">
        <v>755447</v>
      </c>
      <c r="E8563" s="61">
        <v>701922</v>
      </c>
      <c r="F8563" s="68">
        <v>0.18886174999999999</v>
      </c>
      <c r="G8563" s="292">
        <v>0.17548050000000001</v>
      </c>
      <c r="H8563" s="68">
        <v>0.20145253333333332</v>
      </c>
      <c r="I8563" s="68">
        <v>0.18717919999999999</v>
      </c>
      <c r="T8563" s="91"/>
      <c r="U8563" s="91"/>
      <c r="AA8563" s="91"/>
      <c r="AB8563" s="91"/>
      <c r="AC8563" s="91"/>
      <c r="AD8563" s="91"/>
      <c r="AE8563" s="91"/>
      <c r="AF8563" s="91"/>
    </row>
    <row r="8564" spans="1:32" x14ac:dyDescent="0.3">
      <c r="A8564" s="65">
        <v>0</v>
      </c>
      <c r="B8564" s="10">
        <v>8561</v>
      </c>
      <c r="C8564" s="71">
        <v>0.85609999999999997</v>
      </c>
      <c r="D8564" s="74">
        <v>755447</v>
      </c>
      <c r="E8564" s="61">
        <v>701922</v>
      </c>
      <c r="F8564" s="68">
        <v>0.18886174999999999</v>
      </c>
      <c r="G8564" s="292">
        <v>0.17548050000000001</v>
      </c>
      <c r="H8564" s="68">
        <v>0.20145253333333332</v>
      </c>
      <c r="I8564" s="68">
        <v>0.18717919999999999</v>
      </c>
      <c r="T8564" s="91"/>
      <c r="U8564" s="91"/>
      <c r="AA8564" s="91"/>
      <c r="AB8564" s="91"/>
      <c r="AC8564" s="91"/>
      <c r="AD8564" s="91"/>
      <c r="AE8564" s="91"/>
      <c r="AF8564" s="91"/>
    </row>
    <row r="8565" spans="1:32" x14ac:dyDescent="0.3">
      <c r="A8565" s="65">
        <v>0</v>
      </c>
      <c r="B8565" s="10">
        <v>8562</v>
      </c>
      <c r="C8565" s="71">
        <v>0.85619999999999996</v>
      </c>
      <c r="D8565" s="74">
        <v>755447</v>
      </c>
      <c r="E8565" s="61">
        <v>701922</v>
      </c>
      <c r="F8565" s="68">
        <v>0.18886174999999999</v>
      </c>
      <c r="G8565" s="292">
        <v>0.17548050000000001</v>
      </c>
      <c r="H8565" s="68">
        <v>0.20145253333333332</v>
      </c>
      <c r="I8565" s="68">
        <v>0.18717919999999999</v>
      </c>
      <c r="T8565" s="91"/>
      <c r="U8565" s="91"/>
      <c r="AA8565" s="91"/>
      <c r="AB8565" s="91"/>
      <c r="AC8565" s="91"/>
      <c r="AD8565" s="91"/>
      <c r="AE8565" s="91"/>
      <c r="AF8565" s="91"/>
    </row>
    <row r="8566" spans="1:32" x14ac:dyDescent="0.3">
      <c r="A8566" s="65">
        <v>0</v>
      </c>
      <c r="B8566" s="10">
        <v>8563</v>
      </c>
      <c r="C8566" s="71">
        <v>0.85629999999999995</v>
      </c>
      <c r="D8566" s="74">
        <v>755447</v>
      </c>
      <c r="E8566" s="61">
        <v>701922</v>
      </c>
      <c r="F8566" s="68">
        <v>0.18886174999999999</v>
      </c>
      <c r="G8566" s="292">
        <v>0.17548050000000001</v>
      </c>
      <c r="H8566" s="68">
        <v>0.20145253333333332</v>
      </c>
      <c r="I8566" s="68">
        <v>0.18717919999999999</v>
      </c>
      <c r="T8566" s="91"/>
      <c r="U8566" s="91"/>
      <c r="AA8566" s="91"/>
      <c r="AB8566" s="91"/>
      <c r="AC8566" s="91"/>
      <c r="AD8566" s="91"/>
      <c r="AE8566" s="91"/>
      <c r="AF8566" s="91"/>
    </row>
    <row r="8567" spans="1:32" x14ac:dyDescent="0.3">
      <c r="A8567" s="65">
        <v>0</v>
      </c>
      <c r="B8567" s="10">
        <v>8564</v>
      </c>
      <c r="C8567" s="71">
        <v>0.85640000000000005</v>
      </c>
      <c r="D8567" s="74">
        <v>755447</v>
      </c>
      <c r="E8567" s="61">
        <v>701922</v>
      </c>
      <c r="F8567" s="68">
        <v>0.18886174999999999</v>
      </c>
      <c r="G8567" s="292">
        <v>0.17548050000000001</v>
      </c>
      <c r="H8567" s="68">
        <v>0.20145253333333332</v>
      </c>
      <c r="I8567" s="68">
        <v>0.18717919999999999</v>
      </c>
      <c r="T8567" s="91"/>
      <c r="U8567" s="91"/>
      <c r="AA8567" s="91"/>
      <c r="AB8567" s="91"/>
      <c r="AC8567" s="91"/>
      <c r="AD8567" s="91"/>
      <c r="AE8567" s="91"/>
      <c r="AF8567" s="91"/>
    </row>
    <row r="8568" spans="1:32" x14ac:dyDescent="0.3">
      <c r="A8568" s="65">
        <v>0</v>
      </c>
      <c r="B8568" s="10">
        <v>8565</v>
      </c>
      <c r="C8568" s="71">
        <v>0.85650000000000004</v>
      </c>
      <c r="D8568" s="74">
        <v>755447</v>
      </c>
      <c r="E8568" s="61">
        <v>701922</v>
      </c>
      <c r="F8568" s="68">
        <v>0.18886174999999999</v>
      </c>
      <c r="G8568" s="292">
        <v>0.17548050000000001</v>
      </c>
      <c r="H8568" s="68">
        <v>0.20145253333333332</v>
      </c>
      <c r="I8568" s="68">
        <v>0.18717919999999999</v>
      </c>
      <c r="T8568" s="91"/>
      <c r="U8568" s="91"/>
      <c r="AA8568" s="91"/>
      <c r="AB8568" s="91"/>
      <c r="AC8568" s="91"/>
      <c r="AD8568" s="91"/>
      <c r="AE8568" s="91"/>
      <c r="AF8568" s="91"/>
    </row>
    <row r="8569" spans="1:32" x14ac:dyDescent="0.3">
      <c r="A8569" s="65">
        <v>0</v>
      </c>
      <c r="B8569" s="10">
        <v>8566</v>
      </c>
      <c r="C8569" s="71">
        <v>0.85660000000000003</v>
      </c>
      <c r="D8569" s="74">
        <v>755447</v>
      </c>
      <c r="E8569" s="61">
        <v>701922</v>
      </c>
      <c r="F8569" s="68">
        <v>0.18886174999999999</v>
      </c>
      <c r="G8569" s="292">
        <v>0.17548050000000001</v>
      </c>
      <c r="H8569" s="68">
        <v>0.20145253333333332</v>
      </c>
      <c r="I8569" s="68">
        <v>0.18717919999999999</v>
      </c>
      <c r="T8569" s="91"/>
      <c r="U8569" s="91"/>
      <c r="AA8569" s="91"/>
      <c r="AB8569" s="91"/>
      <c r="AC8569" s="91"/>
      <c r="AD8569" s="91"/>
      <c r="AE8569" s="91"/>
      <c r="AF8569" s="91"/>
    </row>
    <row r="8570" spans="1:32" x14ac:dyDescent="0.3">
      <c r="A8570" s="65">
        <v>0</v>
      </c>
      <c r="B8570" s="10">
        <v>8567</v>
      </c>
      <c r="C8570" s="71">
        <v>0.85670000000000002</v>
      </c>
      <c r="D8570" s="74">
        <v>755447</v>
      </c>
      <c r="E8570" s="61">
        <v>701922</v>
      </c>
      <c r="F8570" s="68">
        <v>0.18886174999999999</v>
      </c>
      <c r="G8570" s="292">
        <v>0.17548050000000001</v>
      </c>
      <c r="H8570" s="68">
        <v>0.20145253333333332</v>
      </c>
      <c r="I8570" s="68">
        <v>0.18717919999999999</v>
      </c>
      <c r="T8570" s="91"/>
      <c r="U8570" s="91"/>
      <c r="AA8570" s="91"/>
      <c r="AB8570" s="91"/>
      <c r="AC8570" s="91"/>
      <c r="AD8570" s="91"/>
      <c r="AE8570" s="91"/>
      <c r="AF8570" s="91"/>
    </row>
    <row r="8571" spans="1:32" x14ac:dyDescent="0.3">
      <c r="A8571" s="65">
        <v>0</v>
      </c>
      <c r="B8571" s="10">
        <v>8568</v>
      </c>
      <c r="C8571" s="71">
        <v>0.85680000000000001</v>
      </c>
      <c r="D8571" s="74">
        <v>755447</v>
      </c>
      <c r="E8571" s="61">
        <v>701922</v>
      </c>
      <c r="F8571" s="68">
        <v>0.18886174999999999</v>
      </c>
      <c r="G8571" s="292">
        <v>0.17548050000000001</v>
      </c>
      <c r="H8571" s="68">
        <v>0.20145253333333332</v>
      </c>
      <c r="I8571" s="68">
        <v>0.18717919999999999</v>
      </c>
      <c r="T8571" s="91"/>
      <c r="U8571" s="91"/>
      <c r="AA8571" s="91"/>
      <c r="AB8571" s="91"/>
      <c r="AC8571" s="91"/>
      <c r="AD8571" s="91"/>
      <c r="AE8571" s="91"/>
      <c r="AF8571" s="91"/>
    </row>
    <row r="8572" spans="1:32" x14ac:dyDescent="0.3">
      <c r="A8572" s="65">
        <v>0</v>
      </c>
      <c r="B8572" s="10">
        <v>8569</v>
      </c>
      <c r="C8572" s="71">
        <v>0.8569</v>
      </c>
      <c r="D8572" s="74">
        <v>755447</v>
      </c>
      <c r="E8572" s="61">
        <v>701922</v>
      </c>
      <c r="F8572" s="68">
        <v>0.18886174999999999</v>
      </c>
      <c r="G8572" s="292">
        <v>0.17548050000000001</v>
      </c>
      <c r="H8572" s="68">
        <v>0.20145253333333332</v>
      </c>
      <c r="I8572" s="68">
        <v>0.18717919999999999</v>
      </c>
      <c r="T8572" s="91"/>
      <c r="U8572" s="91"/>
      <c r="AA8572" s="91"/>
      <c r="AB8572" s="91"/>
      <c r="AC8572" s="91"/>
      <c r="AD8572" s="91"/>
      <c r="AE8572" s="91"/>
      <c r="AF8572" s="91"/>
    </row>
    <row r="8573" spans="1:32" x14ac:dyDescent="0.3">
      <c r="A8573" s="65">
        <v>0</v>
      </c>
      <c r="B8573" s="10">
        <v>8570</v>
      </c>
      <c r="C8573" s="71">
        <v>0.85699999999999998</v>
      </c>
      <c r="D8573" s="74">
        <v>755447</v>
      </c>
      <c r="E8573" s="61">
        <v>701922</v>
      </c>
      <c r="F8573" s="68">
        <v>0.18886174999999999</v>
      </c>
      <c r="G8573" s="292">
        <v>0.17548050000000001</v>
      </c>
      <c r="H8573" s="68">
        <v>0.20145253333333332</v>
      </c>
      <c r="I8573" s="68">
        <v>0.18717919999999999</v>
      </c>
      <c r="T8573" s="91"/>
      <c r="U8573" s="91"/>
      <c r="AA8573" s="91"/>
      <c r="AB8573" s="91"/>
      <c r="AC8573" s="91"/>
      <c r="AD8573" s="91"/>
      <c r="AE8573" s="91"/>
      <c r="AF8573" s="91"/>
    </row>
    <row r="8574" spans="1:32" x14ac:dyDescent="0.3">
      <c r="A8574" s="65">
        <v>0</v>
      </c>
      <c r="B8574" s="10">
        <v>8571</v>
      </c>
      <c r="C8574" s="71">
        <v>0.85709999999999997</v>
      </c>
      <c r="D8574" s="74">
        <v>755447</v>
      </c>
      <c r="E8574" s="61">
        <v>701922</v>
      </c>
      <c r="F8574" s="68">
        <v>0.18886174999999999</v>
      </c>
      <c r="G8574" s="292">
        <v>0.17548050000000001</v>
      </c>
      <c r="H8574" s="68">
        <v>0.20145253333333332</v>
      </c>
      <c r="I8574" s="68">
        <v>0.18717919999999999</v>
      </c>
      <c r="T8574" s="91"/>
      <c r="U8574" s="91"/>
      <c r="AA8574" s="91"/>
      <c r="AB8574" s="91"/>
      <c r="AC8574" s="91"/>
      <c r="AD8574" s="91"/>
      <c r="AE8574" s="91"/>
      <c r="AF8574" s="91"/>
    </row>
    <row r="8575" spans="1:32" x14ac:dyDescent="0.3">
      <c r="A8575" s="65">
        <v>0</v>
      </c>
      <c r="B8575" s="10">
        <v>8572</v>
      </c>
      <c r="C8575" s="71">
        <v>0.85719999999999996</v>
      </c>
      <c r="D8575" s="74">
        <v>755447</v>
      </c>
      <c r="E8575" s="61">
        <v>701922</v>
      </c>
      <c r="F8575" s="68">
        <v>0.18886174999999999</v>
      </c>
      <c r="G8575" s="292">
        <v>0.17548050000000001</v>
      </c>
      <c r="H8575" s="68">
        <v>0.20145253333333332</v>
      </c>
      <c r="I8575" s="68">
        <v>0.18717919999999999</v>
      </c>
      <c r="T8575" s="91"/>
      <c r="U8575" s="91"/>
      <c r="AA8575" s="91"/>
      <c r="AB8575" s="91"/>
      <c r="AC8575" s="91"/>
      <c r="AD8575" s="91"/>
      <c r="AE8575" s="91"/>
      <c r="AF8575" s="91"/>
    </row>
    <row r="8576" spans="1:32" x14ac:dyDescent="0.3">
      <c r="A8576" s="65">
        <v>0</v>
      </c>
      <c r="B8576" s="10">
        <v>8573</v>
      </c>
      <c r="C8576" s="71">
        <v>0.85729999999999995</v>
      </c>
      <c r="D8576" s="74">
        <v>755447</v>
      </c>
      <c r="E8576" s="61">
        <v>701922</v>
      </c>
      <c r="F8576" s="68">
        <v>0.18886174999999999</v>
      </c>
      <c r="G8576" s="292">
        <v>0.17548050000000001</v>
      </c>
      <c r="H8576" s="68">
        <v>0.20145253333333332</v>
      </c>
      <c r="I8576" s="68">
        <v>0.18717919999999999</v>
      </c>
      <c r="T8576" s="91"/>
      <c r="U8576" s="91"/>
      <c r="AA8576" s="91"/>
      <c r="AB8576" s="91"/>
      <c r="AC8576" s="91"/>
      <c r="AD8576" s="91"/>
      <c r="AE8576" s="91"/>
      <c r="AF8576" s="91"/>
    </row>
    <row r="8577" spans="1:32" x14ac:dyDescent="0.3">
      <c r="A8577" s="65">
        <v>0</v>
      </c>
      <c r="B8577" s="10">
        <v>8574</v>
      </c>
      <c r="C8577" s="71">
        <v>0.85740000000000005</v>
      </c>
      <c r="D8577" s="74">
        <v>755447</v>
      </c>
      <c r="E8577" s="61">
        <v>701922</v>
      </c>
      <c r="F8577" s="68">
        <v>0.18886174999999999</v>
      </c>
      <c r="G8577" s="292">
        <v>0.17548050000000001</v>
      </c>
      <c r="H8577" s="68">
        <v>0.20145253333333332</v>
      </c>
      <c r="I8577" s="68">
        <v>0.18717919999999999</v>
      </c>
      <c r="T8577" s="91"/>
      <c r="U8577" s="91"/>
      <c r="AA8577" s="91"/>
      <c r="AB8577" s="91"/>
      <c r="AC8577" s="91"/>
      <c r="AD8577" s="91"/>
      <c r="AE8577" s="91"/>
      <c r="AF8577" s="91"/>
    </row>
    <row r="8578" spans="1:32" x14ac:dyDescent="0.3">
      <c r="A8578" s="65">
        <v>0</v>
      </c>
      <c r="B8578" s="10">
        <v>8575</v>
      </c>
      <c r="C8578" s="71">
        <v>0.85750000000000004</v>
      </c>
      <c r="D8578" s="74">
        <v>755447</v>
      </c>
      <c r="E8578" s="61">
        <v>701922</v>
      </c>
      <c r="F8578" s="68">
        <v>0.18886174999999999</v>
      </c>
      <c r="G8578" s="292">
        <v>0.17548050000000001</v>
      </c>
      <c r="H8578" s="68">
        <v>0.20145253333333332</v>
      </c>
      <c r="I8578" s="68">
        <v>0.18717919999999999</v>
      </c>
      <c r="T8578" s="91"/>
      <c r="U8578" s="91"/>
      <c r="AA8578" s="91"/>
      <c r="AB8578" s="91"/>
      <c r="AC8578" s="91"/>
      <c r="AD8578" s="91"/>
      <c r="AE8578" s="91"/>
      <c r="AF8578" s="91"/>
    </row>
    <row r="8579" spans="1:32" x14ac:dyDescent="0.3">
      <c r="A8579" s="65">
        <v>0</v>
      </c>
      <c r="B8579" s="10">
        <v>8576</v>
      </c>
      <c r="C8579" s="71">
        <v>0.85760000000000003</v>
      </c>
      <c r="D8579" s="74">
        <v>755447</v>
      </c>
      <c r="E8579" s="61">
        <v>701922</v>
      </c>
      <c r="F8579" s="68">
        <v>0.18886174999999999</v>
      </c>
      <c r="G8579" s="292">
        <v>0.17548050000000001</v>
      </c>
      <c r="H8579" s="68">
        <v>0.20145253333333332</v>
      </c>
      <c r="I8579" s="68">
        <v>0.18717919999999999</v>
      </c>
      <c r="T8579" s="91"/>
      <c r="U8579" s="91"/>
      <c r="AA8579" s="91"/>
      <c r="AB8579" s="91"/>
      <c r="AC8579" s="91"/>
      <c r="AD8579" s="91"/>
      <c r="AE8579" s="91"/>
      <c r="AF8579" s="91"/>
    </row>
    <row r="8580" spans="1:32" x14ac:dyDescent="0.3">
      <c r="A8580" s="65">
        <v>0</v>
      </c>
      <c r="B8580" s="10">
        <v>8577</v>
      </c>
      <c r="C8580" s="71">
        <v>0.85770000000000002</v>
      </c>
      <c r="D8580" s="74">
        <v>755447</v>
      </c>
      <c r="E8580" s="61">
        <v>701922</v>
      </c>
      <c r="F8580" s="68">
        <v>0.18886174999999999</v>
      </c>
      <c r="G8580" s="292">
        <v>0.17548050000000001</v>
      </c>
      <c r="H8580" s="68">
        <v>0.20145253333333332</v>
      </c>
      <c r="I8580" s="68">
        <v>0.18717919999999999</v>
      </c>
      <c r="T8580" s="91"/>
      <c r="U8580" s="91"/>
      <c r="AA8580" s="91"/>
      <c r="AB8580" s="91"/>
      <c r="AC8580" s="91"/>
      <c r="AD8580" s="91"/>
      <c r="AE8580" s="91"/>
      <c r="AF8580" s="91"/>
    </row>
    <row r="8581" spans="1:32" x14ac:dyDescent="0.3">
      <c r="A8581" s="65">
        <v>0</v>
      </c>
      <c r="B8581" s="10">
        <v>8578</v>
      </c>
      <c r="C8581" s="71">
        <v>0.85780000000000001</v>
      </c>
      <c r="D8581" s="74">
        <v>755447</v>
      </c>
      <c r="E8581" s="61">
        <v>701922</v>
      </c>
      <c r="F8581" s="68">
        <v>0.18886174999999999</v>
      </c>
      <c r="G8581" s="292">
        <v>0.17548050000000001</v>
      </c>
      <c r="H8581" s="68">
        <v>0.20145253333333332</v>
      </c>
      <c r="I8581" s="68">
        <v>0.18717919999999999</v>
      </c>
      <c r="T8581" s="91"/>
      <c r="U8581" s="91"/>
      <c r="AA8581" s="91"/>
      <c r="AB8581" s="91"/>
      <c r="AC8581" s="91"/>
      <c r="AD8581" s="91"/>
      <c r="AE8581" s="91"/>
      <c r="AF8581" s="91"/>
    </row>
    <row r="8582" spans="1:32" x14ac:dyDescent="0.3">
      <c r="A8582" s="65">
        <v>0</v>
      </c>
      <c r="B8582" s="10">
        <v>8579</v>
      </c>
      <c r="C8582" s="71">
        <v>0.8579</v>
      </c>
      <c r="D8582" s="74">
        <v>755447</v>
      </c>
      <c r="E8582" s="61">
        <v>701922</v>
      </c>
      <c r="F8582" s="68">
        <v>0.18886174999999999</v>
      </c>
      <c r="G8582" s="292">
        <v>0.17548050000000001</v>
      </c>
      <c r="H8582" s="68">
        <v>0.20145253333333332</v>
      </c>
      <c r="I8582" s="68">
        <v>0.18717919999999999</v>
      </c>
      <c r="T8582" s="91"/>
      <c r="U8582" s="91"/>
      <c r="AA8582" s="91"/>
      <c r="AB8582" s="91"/>
      <c r="AC8582" s="91"/>
      <c r="AD8582" s="91"/>
      <c r="AE8582" s="91"/>
      <c r="AF8582" s="91"/>
    </row>
    <row r="8583" spans="1:32" x14ac:dyDescent="0.3">
      <c r="A8583" s="65">
        <v>0</v>
      </c>
      <c r="B8583" s="10">
        <v>8580</v>
      </c>
      <c r="C8583" s="71">
        <v>0.85799999999999998</v>
      </c>
      <c r="D8583" s="74">
        <v>755447</v>
      </c>
      <c r="E8583" s="61">
        <v>701922</v>
      </c>
      <c r="F8583" s="68">
        <v>0.18886174999999999</v>
      </c>
      <c r="G8583" s="292">
        <v>0.17548050000000001</v>
      </c>
      <c r="H8583" s="68">
        <v>0.20145253333333332</v>
      </c>
      <c r="I8583" s="68">
        <v>0.18717919999999999</v>
      </c>
      <c r="T8583" s="91"/>
      <c r="U8583" s="91"/>
      <c r="AA8583" s="91"/>
      <c r="AB8583" s="91"/>
      <c r="AC8583" s="91"/>
      <c r="AD8583" s="91"/>
      <c r="AE8583" s="91"/>
      <c r="AF8583" s="91"/>
    </row>
    <row r="8584" spans="1:32" x14ac:dyDescent="0.3">
      <c r="A8584" s="65">
        <v>0</v>
      </c>
      <c r="B8584" s="10">
        <v>8581</v>
      </c>
      <c r="C8584" s="71">
        <v>0.85809999999999997</v>
      </c>
      <c r="D8584" s="74">
        <v>755447</v>
      </c>
      <c r="E8584" s="61">
        <v>701922</v>
      </c>
      <c r="F8584" s="68">
        <v>0.18886174999999999</v>
      </c>
      <c r="G8584" s="292">
        <v>0.17548050000000001</v>
      </c>
      <c r="H8584" s="68">
        <v>0.20145253333333332</v>
      </c>
      <c r="I8584" s="68">
        <v>0.18717919999999999</v>
      </c>
      <c r="T8584" s="91"/>
      <c r="U8584" s="91"/>
      <c r="AA8584" s="91"/>
      <c r="AB8584" s="91"/>
      <c r="AC8584" s="91"/>
      <c r="AD8584" s="91"/>
      <c r="AE8584" s="91"/>
      <c r="AF8584" s="91"/>
    </row>
    <row r="8585" spans="1:32" x14ac:dyDescent="0.3">
      <c r="A8585" s="65">
        <v>0</v>
      </c>
      <c r="B8585" s="10">
        <v>8582</v>
      </c>
      <c r="C8585" s="71">
        <v>0.85819999999999996</v>
      </c>
      <c r="D8585" s="74">
        <v>755447</v>
      </c>
      <c r="E8585" s="61">
        <v>701922</v>
      </c>
      <c r="F8585" s="68">
        <v>0.18886174999999999</v>
      </c>
      <c r="G8585" s="292">
        <v>0.17548050000000001</v>
      </c>
      <c r="H8585" s="68">
        <v>0.20145253333333332</v>
      </c>
      <c r="I8585" s="68">
        <v>0.18717919999999999</v>
      </c>
      <c r="T8585" s="91"/>
      <c r="U8585" s="91"/>
      <c r="AA8585" s="91"/>
      <c r="AB8585" s="91"/>
      <c r="AC8585" s="91"/>
      <c r="AD8585" s="91"/>
      <c r="AE8585" s="91"/>
      <c r="AF8585" s="91"/>
    </row>
    <row r="8586" spans="1:32" x14ac:dyDescent="0.3">
      <c r="A8586" s="65">
        <v>0</v>
      </c>
      <c r="B8586" s="10">
        <v>8583</v>
      </c>
      <c r="C8586" s="71">
        <v>0.85829999999999995</v>
      </c>
      <c r="D8586" s="74">
        <v>755447</v>
      </c>
      <c r="E8586" s="61">
        <v>701922</v>
      </c>
      <c r="F8586" s="68">
        <v>0.18886174999999999</v>
      </c>
      <c r="G8586" s="292">
        <v>0.17548050000000001</v>
      </c>
      <c r="H8586" s="68">
        <v>0.20145253333333332</v>
      </c>
      <c r="I8586" s="68">
        <v>0.18717919999999999</v>
      </c>
      <c r="T8586" s="91"/>
      <c r="U8586" s="91"/>
      <c r="AA8586" s="91"/>
      <c r="AB8586" s="91"/>
      <c r="AC8586" s="91"/>
      <c r="AD8586" s="91"/>
      <c r="AE8586" s="91"/>
      <c r="AF8586" s="91"/>
    </row>
    <row r="8587" spans="1:32" x14ac:dyDescent="0.3">
      <c r="A8587" s="65">
        <v>0</v>
      </c>
      <c r="B8587" s="10">
        <v>8584</v>
      </c>
      <c r="C8587" s="71">
        <v>0.85840000000000005</v>
      </c>
      <c r="D8587" s="74">
        <v>755447</v>
      </c>
      <c r="E8587" s="61">
        <v>701922</v>
      </c>
      <c r="F8587" s="68">
        <v>0.18886174999999999</v>
      </c>
      <c r="G8587" s="292">
        <v>0.17548050000000001</v>
      </c>
      <c r="H8587" s="68">
        <v>0.20145253333333332</v>
      </c>
      <c r="I8587" s="68">
        <v>0.18717919999999999</v>
      </c>
      <c r="T8587" s="91"/>
      <c r="U8587" s="91"/>
      <c r="AA8587" s="91"/>
      <c r="AB8587" s="91"/>
      <c r="AC8587" s="91"/>
      <c r="AD8587" s="91"/>
      <c r="AE8587" s="91"/>
      <c r="AF8587" s="91"/>
    </row>
    <row r="8588" spans="1:32" x14ac:dyDescent="0.3">
      <c r="A8588" s="65">
        <v>0</v>
      </c>
      <c r="B8588" s="10">
        <v>8585</v>
      </c>
      <c r="C8588" s="71">
        <v>0.85850000000000004</v>
      </c>
      <c r="D8588" s="74">
        <v>755447</v>
      </c>
      <c r="E8588" s="61">
        <v>701922</v>
      </c>
      <c r="F8588" s="68">
        <v>0.18886174999999999</v>
      </c>
      <c r="G8588" s="292">
        <v>0.17548050000000001</v>
      </c>
      <c r="H8588" s="68">
        <v>0.20145253333333332</v>
      </c>
      <c r="I8588" s="68">
        <v>0.18717919999999999</v>
      </c>
      <c r="T8588" s="91"/>
      <c r="U8588" s="91"/>
      <c r="AA8588" s="91"/>
      <c r="AB8588" s="91"/>
      <c r="AC8588" s="91"/>
      <c r="AD8588" s="91"/>
      <c r="AE8588" s="91"/>
      <c r="AF8588" s="91"/>
    </row>
    <row r="8589" spans="1:32" x14ac:dyDescent="0.3">
      <c r="A8589" s="65">
        <v>0</v>
      </c>
      <c r="B8589" s="10">
        <v>8586</v>
      </c>
      <c r="C8589" s="71">
        <v>0.85860000000000003</v>
      </c>
      <c r="D8589" s="74">
        <v>755447</v>
      </c>
      <c r="E8589" s="61">
        <v>701922</v>
      </c>
      <c r="F8589" s="68">
        <v>0.18886174999999999</v>
      </c>
      <c r="G8589" s="292">
        <v>0.17548050000000001</v>
      </c>
      <c r="H8589" s="68">
        <v>0.20145253333333332</v>
      </c>
      <c r="I8589" s="68">
        <v>0.18717919999999999</v>
      </c>
      <c r="T8589" s="91"/>
      <c r="U8589" s="91"/>
      <c r="AA8589" s="91"/>
      <c r="AB8589" s="91"/>
      <c r="AC8589" s="91"/>
      <c r="AD8589" s="91"/>
      <c r="AE8589" s="91"/>
      <c r="AF8589" s="91"/>
    </row>
    <row r="8590" spans="1:32" x14ac:dyDescent="0.3">
      <c r="A8590" s="65">
        <v>0</v>
      </c>
      <c r="B8590" s="10">
        <v>8587</v>
      </c>
      <c r="C8590" s="71">
        <v>0.85870000000000002</v>
      </c>
      <c r="D8590" s="74">
        <v>755447</v>
      </c>
      <c r="E8590" s="61">
        <v>701922</v>
      </c>
      <c r="F8590" s="68">
        <v>0.18886174999999999</v>
      </c>
      <c r="G8590" s="292">
        <v>0.17548050000000001</v>
      </c>
      <c r="H8590" s="68">
        <v>0.20145253333333332</v>
      </c>
      <c r="I8590" s="68">
        <v>0.18717919999999999</v>
      </c>
      <c r="T8590" s="91"/>
      <c r="U8590" s="91"/>
      <c r="AA8590" s="91"/>
      <c r="AB8590" s="91"/>
      <c r="AC8590" s="91"/>
      <c r="AD8590" s="91"/>
      <c r="AE8590" s="91"/>
      <c r="AF8590" s="91"/>
    </row>
    <row r="8591" spans="1:32" x14ac:dyDescent="0.3">
      <c r="A8591" s="65">
        <v>0</v>
      </c>
      <c r="B8591" s="10">
        <v>8588</v>
      </c>
      <c r="C8591" s="71">
        <v>0.85880000000000001</v>
      </c>
      <c r="D8591" s="74">
        <v>755447</v>
      </c>
      <c r="E8591" s="61">
        <v>701922</v>
      </c>
      <c r="F8591" s="68">
        <v>0.18886174999999999</v>
      </c>
      <c r="G8591" s="292">
        <v>0.17548050000000001</v>
      </c>
      <c r="H8591" s="68">
        <v>0.20145253333333332</v>
      </c>
      <c r="I8591" s="68">
        <v>0.18717919999999999</v>
      </c>
      <c r="T8591" s="91"/>
      <c r="U8591" s="91"/>
      <c r="AA8591" s="91"/>
      <c r="AB8591" s="91"/>
      <c r="AC8591" s="91"/>
      <c r="AD8591" s="91"/>
      <c r="AE8591" s="91"/>
      <c r="AF8591" s="91"/>
    </row>
    <row r="8592" spans="1:32" x14ac:dyDescent="0.3">
      <c r="A8592" s="65">
        <v>0</v>
      </c>
      <c r="B8592" s="10">
        <v>8589</v>
      </c>
      <c r="C8592" s="71">
        <v>0.8589</v>
      </c>
      <c r="D8592" s="74">
        <v>755447</v>
      </c>
      <c r="E8592" s="61">
        <v>701922</v>
      </c>
      <c r="F8592" s="68">
        <v>0.18886174999999999</v>
      </c>
      <c r="G8592" s="292">
        <v>0.17548050000000001</v>
      </c>
      <c r="H8592" s="68">
        <v>0.20145253333333332</v>
      </c>
      <c r="I8592" s="68">
        <v>0.18717919999999999</v>
      </c>
      <c r="T8592" s="91"/>
      <c r="U8592" s="91"/>
      <c r="AA8592" s="91"/>
      <c r="AB8592" s="91"/>
      <c r="AC8592" s="91"/>
      <c r="AD8592" s="91"/>
      <c r="AE8592" s="91"/>
      <c r="AF8592" s="91"/>
    </row>
    <row r="8593" spans="1:32" x14ac:dyDescent="0.3">
      <c r="A8593" s="65">
        <v>0</v>
      </c>
      <c r="B8593" s="10">
        <v>8590</v>
      </c>
      <c r="C8593" s="71">
        <v>0.85899999999999999</v>
      </c>
      <c r="D8593" s="74">
        <v>755447</v>
      </c>
      <c r="E8593" s="61">
        <v>701922</v>
      </c>
      <c r="F8593" s="68">
        <v>0.18886174999999999</v>
      </c>
      <c r="G8593" s="292">
        <v>0.17548050000000001</v>
      </c>
      <c r="H8593" s="68">
        <v>0.20145253333333332</v>
      </c>
      <c r="I8593" s="68">
        <v>0.18717919999999999</v>
      </c>
      <c r="T8593" s="91"/>
      <c r="U8593" s="91"/>
      <c r="AA8593" s="91"/>
      <c r="AB8593" s="91"/>
      <c r="AC8593" s="91"/>
      <c r="AD8593" s="91"/>
      <c r="AE8593" s="91"/>
      <c r="AF8593" s="91"/>
    </row>
    <row r="8594" spans="1:32" x14ac:dyDescent="0.3">
      <c r="A8594" s="65">
        <v>0</v>
      </c>
      <c r="B8594" s="10">
        <v>8591</v>
      </c>
      <c r="C8594" s="71">
        <v>0.85909999999999997</v>
      </c>
      <c r="D8594" s="74">
        <v>755447</v>
      </c>
      <c r="E8594" s="61">
        <v>701922</v>
      </c>
      <c r="F8594" s="68">
        <v>0.18886174999999999</v>
      </c>
      <c r="G8594" s="292">
        <v>0.17548050000000001</v>
      </c>
      <c r="H8594" s="68">
        <v>0.20145253333333332</v>
      </c>
      <c r="I8594" s="68">
        <v>0.18717919999999999</v>
      </c>
      <c r="T8594" s="91"/>
      <c r="U8594" s="91"/>
      <c r="AA8594" s="91"/>
      <c r="AB8594" s="91"/>
      <c r="AC8594" s="91"/>
      <c r="AD8594" s="91"/>
      <c r="AE8594" s="91"/>
      <c r="AF8594" s="91"/>
    </row>
    <row r="8595" spans="1:32" x14ac:dyDescent="0.3">
      <c r="A8595" s="65">
        <v>0</v>
      </c>
      <c r="B8595" s="10">
        <v>8592</v>
      </c>
      <c r="C8595" s="71">
        <v>0.85919999999999996</v>
      </c>
      <c r="D8595" s="74">
        <v>755447</v>
      </c>
      <c r="E8595" s="61">
        <v>701922</v>
      </c>
      <c r="F8595" s="68">
        <v>0.18886174999999999</v>
      </c>
      <c r="G8595" s="292">
        <v>0.17548050000000001</v>
      </c>
      <c r="H8595" s="68">
        <v>0.20145253333333332</v>
      </c>
      <c r="I8595" s="68">
        <v>0.18717919999999999</v>
      </c>
      <c r="T8595" s="91"/>
      <c r="U8595" s="91"/>
      <c r="AA8595" s="91"/>
      <c r="AB8595" s="91"/>
      <c r="AC8595" s="91"/>
      <c r="AD8595" s="91"/>
      <c r="AE8595" s="91"/>
      <c r="AF8595" s="91"/>
    </row>
    <row r="8596" spans="1:32" x14ac:dyDescent="0.3">
      <c r="A8596" s="65">
        <v>0</v>
      </c>
      <c r="B8596" s="10">
        <v>8593</v>
      </c>
      <c r="C8596" s="71">
        <v>0.85929999999999995</v>
      </c>
      <c r="D8596" s="74">
        <v>755447</v>
      </c>
      <c r="E8596" s="61">
        <v>701922</v>
      </c>
      <c r="F8596" s="68">
        <v>0.18886174999999999</v>
      </c>
      <c r="G8596" s="292">
        <v>0.17548050000000001</v>
      </c>
      <c r="H8596" s="68">
        <v>0.20145253333333332</v>
      </c>
      <c r="I8596" s="68">
        <v>0.18717919999999999</v>
      </c>
      <c r="T8596" s="91"/>
      <c r="U8596" s="91"/>
      <c r="AA8596" s="91"/>
      <c r="AB8596" s="91"/>
      <c r="AC8596" s="91"/>
      <c r="AD8596" s="91"/>
      <c r="AE8596" s="91"/>
      <c r="AF8596" s="91"/>
    </row>
    <row r="8597" spans="1:32" x14ac:dyDescent="0.3">
      <c r="A8597" s="65">
        <v>0</v>
      </c>
      <c r="B8597" s="10">
        <v>8594</v>
      </c>
      <c r="C8597" s="71">
        <v>0.85940000000000005</v>
      </c>
      <c r="D8597" s="74">
        <v>755447</v>
      </c>
      <c r="E8597" s="61">
        <v>701922</v>
      </c>
      <c r="F8597" s="68">
        <v>0.18886174999999999</v>
      </c>
      <c r="G8597" s="292">
        <v>0.17548050000000001</v>
      </c>
      <c r="H8597" s="68">
        <v>0.20145253333333332</v>
      </c>
      <c r="I8597" s="68">
        <v>0.18717919999999999</v>
      </c>
      <c r="T8597" s="91"/>
      <c r="U8597" s="91"/>
      <c r="AA8597" s="91"/>
      <c r="AB8597" s="91"/>
      <c r="AC8597" s="91"/>
      <c r="AD8597" s="91"/>
      <c r="AE8597" s="91"/>
      <c r="AF8597" s="91"/>
    </row>
    <row r="8598" spans="1:32" x14ac:dyDescent="0.3">
      <c r="A8598" s="65">
        <v>0</v>
      </c>
      <c r="B8598" s="10">
        <v>8595</v>
      </c>
      <c r="C8598" s="71">
        <v>0.85950000000000004</v>
      </c>
      <c r="D8598" s="74">
        <v>755447</v>
      </c>
      <c r="E8598" s="61">
        <v>701922</v>
      </c>
      <c r="F8598" s="68">
        <v>0.18886174999999999</v>
      </c>
      <c r="G8598" s="292">
        <v>0.17548050000000001</v>
      </c>
      <c r="H8598" s="68">
        <v>0.20145253333333332</v>
      </c>
      <c r="I8598" s="68">
        <v>0.18717919999999999</v>
      </c>
      <c r="T8598" s="91"/>
      <c r="U8598" s="91"/>
      <c r="AA8598" s="91"/>
      <c r="AB8598" s="91"/>
      <c r="AC8598" s="91"/>
      <c r="AD8598" s="91"/>
      <c r="AE8598" s="91"/>
      <c r="AF8598" s="91"/>
    </row>
    <row r="8599" spans="1:32" x14ac:dyDescent="0.3">
      <c r="A8599" s="65">
        <v>0</v>
      </c>
      <c r="B8599" s="10">
        <v>8596</v>
      </c>
      <c r="C8599" s="71">
        <v>0.85960000000000003</v>
      </c>
      <c r="D8599" s="74">
        <v>755447</v>
      </c>
      <c r="E8599" s="61">
        <v>701922</v>
      </c>
      <c r="F8599" s="68">
        <v>0.18886174999999999</v>
      </c>
      <c r="G8599" s="292">
        <v>0.17548050000000001</v>
      </c>
      <c r="H8599" s="68">
        <v>0.20145253333333332</v>
      </c>
      <c r="I8599" s="68">
        <v>0.18717919999999999</v>
      </c>
      <c r="T8599" s="91"/>
      <c r="U8599" s="91"/>
      <c r="AA8599" s="91"/>
      <c r="AB8599" s="91"/>
      <c r="AC8599" s="91"/>
      <c r="AD8599" s="91"/>
      <c r="AE8599" s="91"/>
      <c r="AF8599" s="91"/>
    </row>
    <row r="8600" spans="1:32" x14ac:dyDescent="0.3">
      <c r="A8600" s="65">
        <v>0</v>
      </c>
      <c r="B8600" s="10">
        <v>8597</v>
      </c>
      <c r="C8600" s="71">
        <v>0.85970000000000002</v>
      </c>
      <c r="D8600" s="74">
        <v>755447</v>
      </c>
      <c r="E8600" s="61">
        <v>701922</v>
      </c>
      <c r="F8600" s="68">
        <v>0.18886174999999999</v>
      </c>
      <c r="G8600" s="292">
        <v>0.17548050000000001</v>
      </c>
      <c r="H8600" s="68">
        <v>0.20145253333333332</v>
      </c>
      <c r="I8600" s="68">
        <v>0.18717919999999999</v>
      </c>
      <c r="T8600" s="91"/>
      <c r="U8600" s="91"/>
      <c r="AA8600" s="91"/>
      <c r="AB8600" s="91"/>
      <c r="AC8600" s="91"/>
      <c r="AD8600" s="91"/>
      <c r="AE8600" s="91"/>
      <c r="AF8600" s="91"/>
    </row>
    <row r="8601" spans="1:32" x14ac:dyDescent="0.3">
      <c r="A8601" s="65">
        <v>0</v>
      </c>
      <c r="B8601" s="10">
        <v>8598</v>
      </c>
      <c r="C8601" s="71">
        <v>0.85980000000000001</v>
      </c>
      <c r="D8601" s="74">
        <v>755447</v>
      </c>
      <c r="E8601" s="61">
        <v>701922</v>
      </c>
      <c r="F8601" s="68">
        <v>0.18886174999999999</v>
      </c>
      <c r="G8601" s="292">
        <v>0.17548050000000001</v>
      </c>
      <c r="H8601" s="68">
        <v>0.20145253333333332</v>
      </c>
      <c r="I8601" s="68">
        <v>0.18717919999999999</v>
      </c>
      <c r="T8601" s="91"/>
      <c r="U8601" s="91"/>
      <c r="AA8601" s="91"/>
      <c r="AB8601" s="91"/>
      <c r="AC8601" s="91"/>
      <c r="AD8601" s="91"/>
      <c r="AE8601" s="91"/>
      <c r="AF8601" s="91"/>
    </row>
    <row r="8602" spans="1:32" x14ac:dyDescent="0.3">
      <c r="A8602" s="65">
        <v>0</v>
      </c>
      <c r="B8602" s="10">
        <v>8599</v>
      </c>
      <c r="C8602" s="71">
        <v>0.8599</v>
      </c>
      <c r="D8602" s="74">
        <v>755447</v>
      </c>
      <c r="E8602" s="61">
        <v>701922</v>
      </c>
      <c r="F8602" s="68">
        <v>0.18886174999999999</v>
      </c>
      <c r="G8602" s="292">
        <v>0.17548050000000001</v>
      </c>
      <c r="H8602" s="68">
        <v>0.20145253333333332</v>
      </c>
      <c r="I8602" s="68">
        <v>0.18717919999999999</v>
      </c>
      <c r="T8602" s="91"/>
      <c r="U8602" s="91"/>
      <c r="AA8602" s="91"/>
      <c r="AB8602" s="91"/>
      <c r="AC8602" s="91"/>
      <c r="AD8602" s="91"/>
      <c r="AE8602" s="91"/>
      <c r="AF8602" s="91"/>
    </row>
    <row r="8603" spans="1:32" x14ac:dyDescent="0.3">
      <c r="A8603" s="65">
        <v>0</v>
      </c>
      <c r="B8603" s="10">
        <v>8600</v>
      </c>
      <c r="C8603" s="71">
        <v>0.86</v>
      </c>
      <c r="D8603" s="74">
        <v>755447</v>
      </c>
      <c r="E8603" s="61">
        <v>701922</v>
      </c>
      <c r="F8603" s="68">
        <v>0.18886174999999999</v>
      </c>
      <c r="G8603" s="292">
        <v>0.17548050000000001</v>
      </c>
      <c r="H8603" s="68">
        <v>0.20145253333333332</v>
      </c>
      <c r="I8603" s="68">
        <v>0.18717919999999999</v>
      </c>
      <c r="T8603" s="91"/>
      <c r="U8603" s="91"/>
      <c r="AA8603" s="91"/>
      <c r="AB8603" s="91"/>
      <c r="AC8603" s="91"/>
      <c r="AD8603" s="91"/>
      <c r="AE8603" s="91"/>
      <c r="AF8603" s="91"/>
    </row>
    <row r="8604" spans="1:32" x14ac:dyDescent="0.3">
      <c r="A8604" s="65">
        <v>0</v>
      </c>
      <c r="B8604" s="10">
        <v>8601</v>
      </c>
      <c r="C8604" s="71">
        <v>0.86009999999999998</v>
      </c>
      <c r="D8604" s="74">
        <v>755447</v>
      </c>
      <c r="E8604" s="61">
        <v>701922</v>
      </c>
      <c r="F8604" s="68">
        <v>0.18886174999999999</v>
      </c>
      <c r="G8604" s="292">
        <v>0.17548050000000001</v>
      </c>
      <c r="H8604" s="68">
        <v>0.20145253333333332</v>
      </c>
      <c r="I8604" s="68">
        <v>0.18717919999999999</v>
      </c>
      <c r="T8604" s="91"/>
      <c r="U8604" s="91"/>
      <c r="AA8604" s="91"/>
      <c r="AB8604" s="91"/>
      <c r="AC8604" s="91"/>
      <c r="AD8604" s="91"/>
      <c r="AE8604" s="91"/>
      <c r="AF8604" s="91"/>
    </row>
    <row r="8605" spans="1:32" x14ac:dyDescent="0.3">
      <c r="A8605" s="65">
        <v>0</v>
      </c>
      <c r="B8605" s="10">
        <v>8602</v>
      </c>
      <c r="C8605" s="71">
        <v>0.86019999999999996</v>
      </c>
      <c r="D8605" s="74">
        <v>755447</v>
      </c>
      <c r="E8605" s="61">
        <v>701922</v>
      </c>
      <c r="F8605" s="68">
        <v>0.18886174999999999</v>
      </c>
      <c r="G8605" s="292">
        <v>0.17548050000000001</v>
      </c>
      <c r="H8605" s="68">
        <v>0.20145253333333332</v>
      </c>
      <c r="I8605" s="68">
        <v>0.18717919999999999</v>
      </c>
      <c r="T8605" s="91"/>
      <c r="U8605" s="91"/>
      <c r="AA8605" s="91"/>
      <c r="AB8605" s="91"/>
      <c r="AC8605" s="91"/>
      <c r="AD8605" s="91"/>
      <c r="AE8605" s="91"/>
      <c r="AF8605" s="91"/>
    </row>
    <row r="8606" spans="1:32" x14ac:dyDescent="0.3">
      <c r="A8606" s="65">
        <v>0</v>
      </c>
      <c r="B8606" s="10">
        <v>8603</v>
      </c>
      <c r="C8606" s="71">
        <v>0.86029999999999995</v>
      </c>
      <c r="D8606" s="74">
        <v>755447</v>
      </c>
      <c r="E8606" s="61">
        <v>701922</v>
      </c>
      <c r="F8606" s="68">
        <v>0.18886174999999999</v>
      </c>
      <c r="G8606" s="292">
        <v>0.17548050000000001</v>
      </c>
      <c r="H8606" s="68">
        <v>0.20145253333333332</v>
      </c>
      <c r="I8606" s="68">
        <v>0.18717919999999999</v>
      </c>
      <c r="T8606" s="91"/>
      <c r="U8606" s="91"/>
      <c r="AA8606" s="91"/>
      <c r="AB8606" s="91"/>
      <c r="AC8606" s="91"/>
      <c r="AD8606" s="91"/>
      <c r="AE8606" s="91"/>
      <c r="AF8606" s="91"/>
    </row>
    <row r="8607" spans="1:32" x14ac:dyDescent="0.3">
      <c r="A8607" s="65">
        <v>0</v>
      </c>
      <c r="B8607" s="10">
        <v>8604</v>
      </c>
      <c r="C8607" s="71">
        <v>0.86040000000000005</v>
      </c>
      <c r="D8607" s="74">
        <v>755447</v>
      </c>
      <c r="E8607" s="61">
        <v>701922</v>
      </c>
      <c r="F8607" s="68">
        <v>0.18886174999999999</v>
      </c>
      <c r="G8607" s="292">
        <v>0.17548050000000001</v>
      </c>
      <c r="H8607" s="68">
        <v>0.20145253333333332</v>
      </c>
      <c r="I8607" s="68">
        <v>0.18717919999999999</v>
      </c>
      <c r="T8607" s="91"/>
      <c r="U8607" s="91"/>
      <c r="AA8607" s="91"/>
      <c r="AB8607" s="91"/>
      <c r="AC8607" s="91"/>
      <c r="AD8607" s="91"/>
      <c r="AE8607" s="91"/>
      <c r="AF8607" s="91"/>
    </row>
    <row r="8608" spans="1:32" x14ac:dyDescent="0.3">
      <c r="A8608" s="65">
        <v>0</v>
      </c>
      <c r="B8608" s="10">
        <v>8605</v>
      </c>
      <c r="C8608" s="71">
        <v>0.86050000000000004</v>
      </c>
      <c r="D8608" s="74">
        <v>755447</v>
      </c>
      <c r="E8608" s="61">
        <v>701922</v>
      </c>
      <c r="F8608" s="68">
        <v>0.18886174999999999</v>
      </c>
      <c r="G8608" s="292">
        <v>0.17548050000000001</v>
      </c>
      <c r="H8608" s="68">
        <v>0.20145253333333332</v>
      </c>
      <c r="I8608" s="68">
        <v>0.18717919999999999</v>
      </c>
      <c r="T8608" s="91"/>
      <c r="U8608" s="91"/>
      <c r="AA8608" s="91"/>
      <c r="AB8608" s="91"/>
      <c r="AC8608" s="91"/>
      <c r="AD8608" s="91"/>
      <c r="AE8608" s="91"/>
      <c r="AF8608" s="91"/>
    </row>
    <row r="8609" spans="1:32" x14ac:dyDescent="0.3">
      <c r="A8609" s="65">
        <v>0</v>
      </c>
      <c r="B8609" s="10">
        <v>8606</v>
      </c>
      <c r="C8609" s="71">
        <v>0.86060000000000003</v>
      </c>
      <c r="D8609" s="74">
        <v>755447</v>
      </c>
      <c r="E8609" s="61">
        <v>701922</v>
      </c>
      <c r="F8609" s="68">
        <v>0.18886174999999999</v>
      </c>
      <c r="G8609" s="292">
        <v>0.17548050000000001</v>
      </c>
      <c r="H8609" s="68">
        <v>0.20145253333333332</v>
      </c>
      <c r="I8609" s="68">
        <v>0.18717919999999999</v>
      </c>
      <c r="T8609" s="91"/>
      <c r="U8609" s="91"/>
      <c r="AA8609" s="91"/>
      <c r="AB8609" s="91"/>
      <c r="AC8609" s="91"/>
      <c r="AD8609" s="91"/>
      <c r="AE8609" s="91"/>
      <c r="AF8609" s="91"/>
    </row>
    <row r="8610" spans="1:32" x14ac:dyDescent="0.3">
      <c r="A8610" s="65">
        <v>0</v>
      </c>
      <c r="B8610" s="10">
        <v>8607</v>
      </c>
      <c r="C8610" s="71">
        <v>0.86070000000000002</v>
      </c>
      <c r="D8610" s="74">
        <v>755447</v>
      </c>
      <c r="E8610" s="61">
        <v>701922</v>
      </c>
      <c r="F8610" s="68">
        <v>0.18886174999999999</v>
      </c>
      <c r="G8610" s="292">
        <v>0.17548050000000001</v>
      </c>
      <c r="H8610" s="68">
        <v>0.20145253333333332</v>
      </c>
      <c r="I8610" s="68">
        <v>0.18717919999999999</v>
      </c>
      <c r="T8610" s="91"/>
      <c r="U8610" s="91"/>
      <c r="AA8610" s="91"/>
      <c r="AB8610" s="91"/>
      <c r="AC8610" s="91"/>
      <c r="AD8610" s="91"/>
      <c r="AE8610" s="91"/>
      <c r="AF8610" s="91"/>
    </row>
    <row r="8611" spans="1:32" x14ac:dyDescent="0.3">
      <c r="A8611" s="65">
        <v>0</v>
      </c>
      <c r="B8611" s="10">
        <v>8608</v>
      </c>
      <c r="C8611" s="71">
        <v>0.86080000000000001</v>
      </c>
      <c r="D8611" s="74">
        <v>755447</v>
      </c>
      <c r="E8611" s="61">
        <v>701922</v>
      </c>
      <c r="F8611" s="68">
        <v>0.18886174999999999</v>
      </c>
      <c r="G8611" s="292">
        <v>0.17548050000000001</v>
      </c>
      <c r="H8611" s="68">
        <v>0.20145253333333332</v>
      </c>
      <c r="I8611" s="68">
        <v>0.18717919999999999</v>
      </c>
      <c r="T8611" s="91"/>
      <c r="U8611" s="91"/>
      <c r="AA8611" s="91"/>
      <c r="AB8611" s="91"/>
      <c r="AC8611" s="91"/>
      <c r="AD8611" s="91"/>
      <c r="AE8611" s="91"/>
      <c r="AF8611" s="91"/>
    </row>
    <row r="8612" spans="1:32" x14ac:dyDescent="0.3">
      <c r="A8612" s="65">
        <v>0</v>
      </c>
      <c r="B8612" s="10">
        <v>8609</v>
      </c>
      <c r="C8612" s="71">
        <v>0.8609</v>
      </c>
      <c r="D8612" s="74">
        <v>755447</v>
      </c>
      <c r="E8612" s="61">
        <v>701922</v>
      </c>
      <c r="F8612" s="68">
        <v>0.18886174999999999</v>
      </c>
      <c r="G8612" s="292">
        <v>0.17548050000000001</v>
      </c>
      <c r="H8612" s="68">
        <v>0.20145253333333332</v>
      </c>
      <c r="I8612" s="68">
        <v>0.18717919999999999</v>
      </c>
      <c r="T8612" s="91"/>
      <c r="U8612" s="91"/>
      <c r="AA8612" s="91"/>
      <c r="AB8612" s="91"/>
      <c r="AC8612" s="91"/>
      <c r="AD8612" s="91"/>
      <c r="AE8612" s="91"/>
      <c r="AF8612" s="91"/>
    </row>
    <row r="8613" spans="1:32" x14ac:dyDescent="0.3">
      <c r="A8613" s="65">
        <v>0</v>
      </c>
      <c r="B8613" s="10">
        <v>8610</v>
      </c>
      <c r="C8613" s="71">
        <v>0.86099999999999999</v>
      </c>
      <c r="D8613" s="74">
        <v>755447</v>
      </c>
      <c r="E8613" s="61">
        <v>701922</v>
      </c>
      <c r="F8613" s="68">
        <v>0.18886174999999999</v>
      </c>
      <c r="G8613" s="292">
        <v>0.17548050000000001</v>
      </c>
      <c r="H8613" s="68">
        <v>0.20145253333333332</v>
      </c>
      <c r="I8613" s="68">
        <v>0.18717919999999999</v>
      </c>
      <c r="T8613" s="91"/>
      <c r="U8613" s="91"/>
      <c r="AA8613" s="91"/>
      <c r="AB8613" s="91"/>
      <c r="AC8613" s="91"/>
      <c r="AD8613" s="91"/>
      <c r="AE8613" s="91"/>
      <c r="AF8613" s="91"/>
    </row>
    <row r="8614" spans="1:32" x14ac:dyDescent="0.3">
      <c r="A8614" s="65">
        <v>0</v>
      </c>
      <c r="B8614" s="10">
        <v>8611</v>
      </c>
      <c r="C8614" s="71">
        <v>0.86109999999999998</v>
      </c>
      <c r="D8614" s="74">
        <v>755447</v>
      </c>
      <c r="E8614" s="61">
        <v>701922</v>
      </c>
      <c r="F8614" s="68">
        <v>0.18886174999999999</v>
      </c>
      <c r="G8614" s="292">
        <v>0.17548050000000001</v>
      </c>
      <c r="H8614" s="68">
        <v>0.20145253333333332</v>
      </c>
      <c r="I8614" s="68">
        <v>0.18717919999999999</v>
      </c>
      <c r="T8614" s="91"/>
      <c r="U8614" s="91"/>
      <c r="AA8614" s="91"/>
      <c r="AB8614" s="91"/>
      <c r="AC8614" s="91"/>
      <c r="AD8614" s="91"/>
      <c r="AE8614" s="91"/>
      <c r="AF8614" s="91"/>
    </row>
    <row r="8615" spans="1:32" x14ac:dyDescent="0.3">
      <c r="A8615" s="65">
        <v>0</v>
      </c>
      <c r="B8615" s="10">
        <v>8612</v>
      </c>
      <c r="C8615" s="71">
        <v>0.86119999999999997</v>
      </c>
      <c r="D8615" s="74">
        <v>755447</v>
      </c>
      <c r="E8615" s="61">
        <v>701922</v>
      </c>
      <c r="F8615" s="68">
        <v>0.18886174999999999</v>
      </c>
      <c r="G8615" s="292">
        <v>0.17548050000000001</v>
      </c>
      <c r="H8615" s="68">
        <v>0.20145253333333332</v>
      </c>
      <c r="I8615" s="68">
        <v>0.18717919999999999</v>
      </c>
      <c r="T8615" s="91"/>
      <c r="U8615" s="91"/>
      <c r="AA8615" s="91"/>
      <c r="AB8615" s="91"/>
      <c r="AC8615" s="91"/>
      <c r="AD8615" s="91"/>
      <c r="AE8615" s="91"/>
      <c r="AF8615" s="91"/>
    </row>
    <row r="8616" spans="1:32" x14ac:dyDescent="0.3">
      <c r="A8616" s="65">
        <v>0</v>
      </c>
      <c r="B8616" s="10">
        <v>8613</v>
      </c>
      <c r="C8616" s="71">
        <v>0.86129999999999995</v>
      </c>
      <c r="D8616" s="74">
        <v>755447</v>
      </c>
      <c r="E8616" s="61">
        <v>701922</v>
      </c>
      <c r="F8616" s="68">
        <v>0.18886174999999999</v>
      </c>
      <c r="G8616" s="292">
        <v>0.17548050000000001</v>
      </c>
      <c r="H8616" s="68">
        <v>0.20145253333333332</v>
      </c>
      <c r="I8616" s="68">
        <v>0.18717919999999999</v>
      </c>
      <c r="T8616" s="91"/>
      <c r="U8616" s="91"/>
      <c r="AA8616" s="91"/>
      <c r="AB8616" s="91"/>
      <c r="AC8616" s="91"/>
      <c r="AD8616" s="91"/>
      <c r="AE8616" s="91"/>
      <c r="AF8616" s="91"/>
    </row>
    <row r="8617" spans="1:32" x14ac:dyDescent="0.3">
      <c r="A8617" s="65">
        <v>0</v>
      </c>
      <c r="B8617" s="10">
        <v>8614</v>
      </c>
      <c r="C8617" s="71">
        <v>0.86140000000000005</v>
      </c>
      <c r="D8617" s="74">
        <v>755447</v>
      </c>
      <c r="E8617" s="61">
        <v>701922</v>
      </c>
      <c r="F8617" s="68">
        <v>0.18886174999999999</v>
      </c>
      <c r="G8617" s="292">
        <v>0.17548050000000001</v>
      </c>
      <c r="H8617" s="68">
        <v>0.20145253333333332</v>
      </c>
      <c r="I8617" s="68">
        <v>0.18717919999999999</v>
      </c>
      <c r="T8617" s="91"/>
      <c r="U8617" s="91"/>
      <c r="AA8617" s="91"/>
      <c r="AB8617" s="91"/>
      <c r="AC8617" s="91"/>
      <c r="AD8617" s="91"/>
      <c r="AE8617" s="91"/>
      <c r="AF8617" s="91"/>
    </row>
    <row r="8618" spans="1:32" x14ac:dyDescent="0.3">
      <c r="A8618" s="65">
        <v>0</v>
      </c>
      <c r="B8618" s="10">
        <v>8615</v>
      </c>
      <c r="C8618" s="71">
        <v>0.86150000000000004</v>
      </c>
      <c r="D8618" s="74">
        <v>755447</v>
      </c>
      <c r="E8618" s="61">
        <v>701922</v>
      </c>
      <c r="F8618" s="68">
        <v>0.18886174999999999</v>
      </c>
      <c r="G8618" s="292">
        <v>0.17548050000000001</v>
      </c>
      <c r="H8618" s="68">
        <v>0.20145253333333332</v>
      </c>
      <c r="I8618" s="68">
        <v>0.18717919999999999</v>
      </c>
      <c r="T8618" s="91"/>
      <c r="U8618" s="91"/>
      <c r="AA8618" s="91"/>
      <c r="AB8618" s="91"/>
      <c r="AC8618" s="91"/>
      <c r="AD8618" s="91"/>
      <c r="AE8618" s="91"/>
      <c r="AF8618" s="91"/>
    </row>
    <row r="8619" spans="1:32" x14ac:dyDescent="0.3">
      <c r="A8619" s="65">
        <v>0</v>
      </c>
      <c r="B8619" s="10">
        <v>8616</v>
      </c>
      <c r="C8619" s="71">
        <v>0.86160000000000003</v>
      </c>
      <c r="D8619" s="74">
        <v>755447</v>
      </c>
      <c r="E8619" s="61">
        <v>701922</v>
      </c>
      <c r="F8619" s="68">
        <v>0.18886174999999999</v>
      </c>
      <c r="G8619" s="292">
        <v>0.17548050000000001</v>
      </c>
      <c r="H8619" s="68">
        <v>0.20145253333333332</v>
      </c>
      <c r="I8619" s="68">
        <v>0.18717919999999999</v>
      </c>
      <c r="T8619" s="91"/>
      <c r="U8619" s="91"/>
      <c r="AA8619" s="91"/>
      <c r="AB8619" s="91"/>
      <c r="AC8619" s="91"/>
      <c r="AD8619" s="91"/>
      <c r="AE8619" s="91"/>
      <c r="AF8619" s="91"/>
    </row>
    <row r="8620" spans="1:32" x14ac:dyDescent="0.3">
      <c r="A8620" s="65">
        <v>0</v>
      </c>
      <c r="B8620" s="10">
        <v>8617</v>
      </c>
      <c r="C8620" s="71">
        <v>0.86170000000000002</v>
      </c>
      <c r="D8620" s="74">
        <v>755447</v>
      </c>
      <c r="E8620" s="61">
        <v>701922</v>
      </c>
      <c r="F8620" s="68">
        <v>0.18886174999999999</v>
      </c>
      <c r="G8620" s="292">
        <v>0.17548050000000001</v>
      </c>
      <c r="H8620" s="68">
        <v>0.20145253333333332</v>
      </c>
      <c r="I8620" s="68">
        <v>0.18717919999999999</v>
      </c>
      <c r="T8620" s="91"/>
      <c r="U8620" s="91"/>
      <c r="AA8620" s="91"/>
      <c r="AB8620" s="91"/>
      <c r="AC8620" s="91"/>
      <c r="AD8620" s="91"/>
      <c r="AE8620" s="91"/>
      <c r="AF8620" s="91"/>
    </row>
    <row r="8621" spans="1:32" x14ac:dyDescent="0.3">
      <c r="A8621" s="65">
        <v>0</v>
      </c>
      <c r="B8621" s="10">
        <v>8618</v>
      </c>
      <c r="C8621" s="71">
        <v>0.86180000000000001</v>
      </c>
      <c r="D8621" s="74">
        <v>755447</v>
      </c>
      <c r="E8621" s="61">
        <v>701922</v>
      </c>
      <c r="F8621" s="68">
        <v>0.18886174999999999</v>
      </c>
      <c r="G8621" s="292">
        <v>0.17548050000000001</v>
      </c>
      <c r="H8621" s="68">
        <v>0.20145253333333332</v>
      </c>
      <c r="I8621" s="68">
        <v>0.18717919999999999</v>
      </c>
      <c r="T8621" s="91"/>
      <c r="U8621" s="91"/>
      <c r="AA8621" s="91"/>
      <c r="AB8621" s="91"/>
      <c r="AC8621" s="91"/>
      <c r="AD8621" s="91"/>
      <c r="AE8621" s="91"/>
      <c r="AF8621" s="91"/>
    </row>
    <row r="8622" spans="1:32" x14ac:dyDescent="0.3">
      <c r="A8622" s="65">
        <v>0</v>
      </c>
      <c r="B8622" s="10">
        <v>8619</v>
      </c>
      <c r="C8622" s="71">
        <v>0.8619</v>
      </c>
      <c r="D8622" s="74">
        <v>755447</v>
      </c>
      <c r="E8622" s="61">
        <v>701922</v>
      </c>
      <c r="F8622" s="68">
        <v>0.18886174999999999</v>
      </c>
      <c r="G8622" s="292">
        <v>0.17548050000000001</v>
      </c>
      <c r="H8622" s="68">
        <v>0.20145253333333332</v>
      </c>
      <c r="I8622" s="68">
        <v>0.18717919999999999</v>
      </c>
      <c r="T8622" s="91"/>
      <c r="U8622" s="91"/>
      <c r="AA8622" s="91"/>
      <c r="AB8622" s="91"/>
      <c r="AC8622" s="91"/>
      <c r="AD8622" s="91"/>
      <c r="AE8622" s="91"/>
      <c r="AF8622" s="91"/>
    </row>
    <row r="8623" spans="1:32" x14ac:dyDescent="0.3">
      <c r="A8623" s="65">
        <v>0</v>
      </c>
      <c r="B8623" s="10">
        <v>8620</v>
      </c>
      <c r="C8623" s="71">
        <v>0.86199999999999999</v>
      </c>
      <c r="D8623" s="74">
        <v>755447</v>
      </c>
      <c r="E8623" s="61">
        <v>701922</v>
      </c>
      <c r="F8623" s="68">
        <v>0.18886174999999999</v>
      </c>
      <c r="G8623" s="292">
        <v>0.17548050000000001</v>
      </c>
      <c r="H8623" s="68">
        <v>0.20145253333333332</v>
      </c>
      <c r="I8623" s="68">
        <v>0.18717919999999999</v>
      </c>
      <c r="T8623" s="91"/>
      <c r="U8623" s="91"/>
      <c r="AA8623" s="91"/>
      <c r="AB8623" s="91"/>
      <c r="AC8623" s="91"/>
      <c r="AD8623" s="91"/>
      <c r="AE8623" s="91"/>
      <c r="AF8623" s="91"/>
    </row>
    <row r="8624" spans="1:32" x14ac:dyDescent="0.3">
      <c r="A8624" s="65">
        <v>0</v>
      </c>
      <c r="B8624" s="10">
        <v>8621</v>
      </c>
      <c r="C8624" s="71">
        <v>0.86209999999999998</v>
      </c>
      <c r="D8624" s="74">
        <v>755447</v>
      </c>
      <c r="E8624" s="61">
        <v>701922</v>
      </c>
      <c r="F8624" s="68">
        <v>0.18886174999999999</v>
      </c>
      <c r="G8624" s="292">
        <v>0.17548050000000001</v>
      </c>
      <c r="H8624" s="68">
        <v>0.20145253333333332</v>
      </c>
      <c r="I8624" s="68">
        <v>0.18717919999999999</v>
      </c>
      <c r="T8624" s="91"/>
      <c r="U8624" s="91"/>
      <c r="AA8624" s="91"/>
      <c r="AB8624" s="91"/>
      <c r="AC8624" s="91"/>
      <c r="AD8624" s="91"/>
      <c r="AE8624" s="91"/>
      <c r="AF8624" s="91"/>
    </row>
    <row r="8625" spans="1:32" x14ac:dyDescent="0.3">
      <c r="A8625" s="65">
        <v>0</v>
      </c>
      <c r="B8625" s="10">
        <v>8622</v>
      </c>
      <c r="C8625" s="71">
        <v>0.86219999999999997</v>
      </c>
      <c r="D8625" s="74">
        <v>755447</v>
      </c>
      <c r="E8625" s="61">
        <v>701922</v>
      </c>
      <c r="F8625" s="68">
        <v>0.18886174999999999</v>
      </c>
      <c r="G8625" s="292">
        <v>0.17548050000000001</v>
      </c>
      <c r="H8625" s="68">
        <v>0.20145253333333332</v>
      </c>
      <c r="I8625" s="68">
        <v>0.18717919999999999</v>
      </c>
      <c r="T8625" s="91"/>
      <c r="U8625" s="91"/>
      <c r="AA8625" s="91"/>
      <c r="AB8625" s="91"/>
      <c r="AC8625" s="91"/>
      <c r="AD8625" s="91"/>
      <c r="AE8625" s="91"/>
      <c r="AF8625" s="91"/>
    </row>
    <row r="8626" spans="1:32" x14ac:dyDescent="0.3">
      <c r="A8626" s="65">
        <v>0</v>
      </c>
      <c r="B8626" s="10">
        <v>8623</v>
      </c>
      <c r="C8626" s="71">
        <v>0.86229999999999996</v>
      </c>
      <c r="D8626" s="74">
        <v>755447</v>
      </c>
      <c r="E8626" s="61">
        <v>701922</v>
      </c>
      <c r="F8626" s="68">
        <v>0.18886174999999999</v>
      </c>
      <c r="G8626" s="292">
        <v>0.17548050000000001</v>
      </c>
      <c r="H8626" s="68">
        <v>0.20145253333333332</v>
      </c>
      <c r="I8626" s="68">
        <v>0.18717919999999999</v>
      </c>
      <c r="T8626" s="91"/>
      <c r="U8626" s="91"/>
      <c r="AA8626" s="91"/>
      <c r="AB8626" s="91"/>
      <c r="AC8626" s="91"/>
      <c r="AD8626" s="91"/>
      <c r="AE8626" s="91"/>
      <c r="AF8626" s="91"/>
    </row>
    <row r="8627" spans="1:32" x14ac:dyDescent="0.3">
      <c r="A8627" s="65">
        <v>0</v>
      </c>
      <c r="B8627" s="10">
        <v>8624</v>
      </c>
      <c r="C8627" s="71">
        <v>0.86240000000000006</v>
      </c>
      <c r="D8627" s="74">
        <v>755447</v>
      </c>
      <c r="E8627" s="61">
        <v>701922</v>
      </c>
      <c r="F8627" s="68">
        <v>0.18886174999999999</v>
      </c>
      <c r="G8627" s="292">
        <v>0.17548050000000001</v>
      </c>
      <c r="H8627" s="68">
        <v>0.20145253333333332</v>
      </c>
      <c r="I8627" s="68">
        <v>0.18717919999999999</v>
      </c>
      <c r="T8627" s="91"/>
      <c r="U8627" s="91"/>
      <c r="AA8627" s="91"/>
      <c r="AB8627" s="91"/>
      <c r="AC8627" s="91"/>
      <c r="AD8627" s="91"/>
      <c r="AE8627" s="91"/>
      <c r="AF8627" s="91"/>
    </row>
    <row r="8628" spans="1:32" x14ac:dyDescent="0.3">
      <c r="A8628" s="65">
        <v>0</v>
      </c>
      <c r="B8628" s="10">
        <v>8625</v>
      </c>
      <c r="C8628" s="71">
        <v>0.86250000000000004</v>
      </c>
      <c r="D8628" s="74">
        <v>755447</v>
      </c>
      <c r="E8628" s="61">
        <v>701922</v>
      </c>
      <c r="F8628" s="68">
        <v>0.18886174999999999</v>
      </c>
      <c r="G8628" s="292">
        <v>0.17548050000000001</v>
      </c>
      <c r="H8628" s="68">
        <v>0.20145253333333332</v>
      </c>
      <c r="I8628" s="68">
        <v>0.18717919999999999</v>
      </c>
      <c r="T8628" s="91"/>
      <c r="U8628" s="91"/>
      <c r="AA8628" s="91"/>
      <c r="AB8628" s="91"/>
      <c r="AC8628" s="91"/>
      <c r="AD8628" s="91"/>
      <c r="AE8628" s="91"/>
      <c r="AF8628" s="91"/>
    </row>
    <row r="8629" spans="1:32" x14ac:dyDescent="0.3">
      <c r="A8629" s="65">
        <v>0</v>
      </c>
      <c r="B8629" s="10">
        <v>8626</v>
      </c>
      <c r="C8629" s="71">
        <v>0.86260000000000003</v>
      </c>
      <c r="D8629" s="74">
        <v>755447</v>
      </c>
      <c r="E8629" s="61">
        <v>701922</v>
      </c>
      <c r="F8629" s="68">
        <v>0.18886174999999999</v>
      </c>
      <c r="G8629" s="292">
        <v>0.17548050000000001</v>
      </c>
      <c r="H8629" s="68">
        <v>0.20145253333333332</v>
      </c>
      <c r="I8629" s="68">
        <v>0.18717919999999999</v>
      </c>
      <c r="T8629" s="91"/>
      <c r="U8629" s="91"/>
      <c r="AA8629" s="91"/>
      <c r="AB8629" s="91"/>
      <c r="AC8629" s="91"/>
      <c r="AD8629" s="91"/>
      <c r="AE8629" s="91"/>
      <c r="AF8629" s="91"/>
    </row>
    <row r="8630" spans="1:32" x14ac:dyDescent="0.3">
      <c r="A8630" s="65">
        <v>0</v>
      </c>
      <c r="B8630" s="10">
        <v>8627</v>
      </c>
      <c r="C8630" s="71">
        <v>0.86270000000000002</v>
      </c>
      <c r="D8630" s="74">
        <v>755447</v>
      </c>
      <c r="E8630" s="61">
        <v>701922</v>
      </c>
      <c r="F8630" s="68">
        <v>0.18886174999999999</v>
      </c>
      <c r="G8630" s="292">
        <v>0.17548050000000001</v>
      </c>
      <c r="H8630" s="68">
        <v>0.20145253333333332</v>
      </c>
      <c r="I8630" s="68">
        <v>0.18717919999999999</v>
      </c>
      <c r="T8630" s="91"/>
      <c r="U8630" s="91"/>
      <c r="AA8630" s="91"/>
      <c r="AB8630" s="91"/>
      <c r="AC8630" s="91"/>
      <c r="AD8630" s="91"/>
      <c r="AE8630" s="91"/>
      <c r="AF8630" s="91"/>
    </row>
    <row r="8631" spans="1:32" x14ac:dyDescent="0.3">
      <c r="A8631" s="65">
        <v>0</v>
      </c>
      <c r="B8631" s="10">
        <v>8628</v>
      </c>
      <c r="C8631" s="71">
        <v>0.86280000000000001</v>
      </c>
      <c r="D8631" s="74">
        <v>755447</v>
      </c>
      <c r="E8631" s="61">
        <v>701922</v>
      </c>
      <c r="F8631" s="68">
        <v>0.18886174999999999</v>
      </c>
      <c r="G8631" s="292">
        <v>0.17548050000000001</v>
      </c>
      <c r="H8631" s="68">
        <v>0.20145253333333332</v>
      </c>
      <c r="I8631" s="68">
        <v>0.18717919999999999</v>
      </c>
      <c r="T8631" s="91"/>
      <c r="U8631" s="91"/>
      <c r="AA8631" s="91"/>
      <c r="AB8631" s="91"/>
      <c r="AC8631" s="91"/>
      <c r="AD8631" s="91"/>
      <c r="AE8631" s="91"/>
      <c r="AF8631" s="91"/>
    </row>
    <row r="8632" spans="1:32" x14ac:dyDescent="0.3">
      <c r="A8632" s="65">
        <v>0</v>
      </c>
      <c r="B8632" s="10">
        <v>8629</v>
      </c>
      <c r="C8632" s="71">
        <v>0.8629</v>
      </c>
      <c r="D8632" s="74">
        <v>755447</v>
      </c>
      <c r="E8632" s="61">
        <v>701922</v>
      </c>
      <c r="F8632" s="68">
        <v>0.18886174999999999</v>
      </c>
      <c r="G8632" s="292">
        <v>0.17548050000000001</v>
      </c>
      <c r="H8632" s="68">
        <v>0.20145253333333332</v>
      </c>
      <c r="I8632" s="68">
        <v>0.18717919999999999</v>
      </c>
      <c r="T8632" s="91"/>
      <c r="U8632" s="91"/>
      <c r="AA8632" s="91"/>
      <c r="AB8632" s="91"/>
      <c r="AC8632" s="91"/>
      <c r="AD8632" s="91"/>
      <c r="AE8632" s="91"/>
      <c r="AF8632" s="91"/>
    </row>
    <row r="8633" spans="1:32" x14ac:dyDescent="0.3">
      <c r="A8633" s="65">
        <v>0</v>
      </c>
      <c r="B8633" s="10">
        <v>8630</v>
      </c>
      <c r="C8633" s="71">
        <v>0.86299999999999999</v>
      </c>
      <c r="D8633" s="74">
        <v>755447</v>
      </c>
      <c r="E8633" s="61">
        <v>701922</v>
      </c>
      <c r="F8633" s="68">
        <v>0.18886174999999999</v>
      </c>
      <c r="G8633" s="292">
        <v>0.17548050000000001</v>
      </c>
      <c r="H8633" s="68">
        <v>0.20145253333333332</v>
      </c>
      <c r="I8633" s="68">
        <v>0.18717919999999999</v>
      </c>
      <c r="T8633" s="91"/>
      <c r="U8633" s="91"/>
      <c r="AA8633" s="91"/>
      <c r="AB8633" s="91"/>
      <c r="AC8633" s="91"/>
      <c r="AD8633" s="91"/>
      <c r="AE8633" s="91"/>
      <c r="AF8633" s="91"/>
    </row>
    <row r="8634" spans="1:32" x14ac:dyDescent="0.3">
      <c r="A8634" s="65">
        <v>0</v>
      </c>
      <c r="B8634" s="10">
        <v>8631</v>
      </c>
      <c r="C8634" s="71">
        <v>0.86309999999999998</v>
      </c>
      <c r="D8634" s="74">
        <v>755447</v>
      </c>
      <c r="E8634" s="61">
        <v>701922</v>
      </c>
      <c r="F8634" s="68">
        <v>0.18886174999999999</v>
      </c>
      <c r="G8634" s="292">
        <v>0.17548050000000001</v>
      </c>
      <c r="H8634" s="68">
        <v>0.20145253333333332</v>
      </c>
      <c r="I8634" s="68">
        <v>0.18717919999999999</v>
      </c>
      <c r="T8634" s="91"/>
      <c r="U8634" s="91"/>
      <c r="AA8634" s="91"/>
      <c r="AB8634" s="91"/>
      <c r="AC8634" s="91"/>
      <c r="AD8634" s="91"/>
      <c r="AE8634" s="91"/>
      <c r="AF8634" s="91"/>
    </row>
    <row r="8635" spans="1:32" x14ac:dyDescent="0.3">
      <c r="A8635" s="65">
        <v>0</v>
      </c>
      <c r="B8635" s="10">
        <v>8632</v>
      </c>
      <c r="C8635" s="71">
        <v>0.86319999999999997</v>
      </c>
      <c r="D8635" s="74">
        <v>755447</v>
      </c>
      <c r="E8635" s="61">
        <v>701922</v>
      </c>
      <c r="F8635" s="68">
        <v>0.18886174999999999</v>
      </c>
      <c r="G8635" s="292">
        <v>0.17548050000000001</v>
      </c>
      <c r="H8635" s="68">
        <v>0.20145253333333332</v>
      </c>
      <c r="I8635" s="68">
        <v>0.18717919999999999</v>
      </c>
      <c r="T8635" s="91"/>
      <c r="U8635" s="91"/>
      <c r="AA8635" s="91"/>
      <c r="AB8635" s="91"/>
      <c r="AC8635" s="91"/>
      <c r="AD8635" s="91"/>
      <c r="AE8635" s="91"/>
      <c r="AF8635" s="91"/>
    </row>
    <row r="8636" spans="1:32" x14ac:dyDescent="0.3">
      <c r="A8636" s="65">
        <v>0</v>
      </c>
      <c r="B8636" s="10">
        <v>8633</v>
      </c>
      <c r="C8636" s="71">
        <v>0.86329999999999996</v>
      </c>
      <c r="D8636" s="74">
        <v>755447</v>
      </c>
      <c r="E8636" s="61">
        <v>701922</v>
      </c>
      <c r="F8636" s="68">
        <v>0.18886174999999999</v>
      </c>
      <c r="G8636" s="292">
        <v>0.17548050000000001</v>
      </c>
      <c r="H8636" s="68">
        <v>0.20145253333333332</v>
      </c>
      <c r="I8636" s="68">
        <v>0.18717919999999999</v>
      </c>
      <c r="T8636" s="91"/>
      <c r="U8636" s="91"/>
      <c r="AA8636" s="91"/>
      <c r="AB8636" s="91"/>
      <c r="AC8636" s="91"/>
      <c r="AD8636" s="91"/>
      <c r="AE8636" s="91"/>
      <c r="AF8636" s="91"/>
    </row>
    <row r="8637" spans="1:32" x14ac:dyDescent="0.3">
      <c r="A8637" s="65">
        <v>0</v>
      </c>
      <c r="B8637" s="10">
        <v>8634</v>
      </c>
      <c r="C8637" s="71">
        <v>0.86339999999999995</v>
      </c>
      <c r="D8637" s="74">
        <v>755447</v>
      </c>
      <c r="E8637" s="61">
        <v>701922</v>
      </c>
      <c r="F8637" s="68">
        <v>0.18886174999999999</v>
      </c>
      <c r="G8637" s="292">
        <v>0.17548050000000001</v>
      </c>
      <c r="H8637" s="68">
        <v>0.20145253333333332</v>
      </c>
      <c r="I8637" s="68">
        <v>0.18717919999999999</v>
      </c>
      <c r="T8637" s="91"/>
      <c r="U8637" s="91"/>
      <c r="AA8637" s="91"/>
      <c r="AB8637" s="91"/>
      <c r="AC8637" s="91"/>
      <c r="AD8637" s="91"/>
      <c r="AE8637" s="91"/>
      <c r="AF8637" s="91"/>
    </row>
    <row r="8638" spans="1:32" x14ac:dyDescent="0.3">
      <c r="A8638" s="65">
        <v>0</v>
      </c>
      <c r="B8638" s="10">
        <v>8635</v>
      </c>
      <c r="C8638" s="71">
        <v>0.86350000000000005</v>
      </c>
      <c r="D8638" s="74">
        <v>755447</v>
      </c>
      <c r="E8638" s="61">
        <v>701922</v>
      </c>
      <c r="F8638" s="68">
        <v>0.18886174999999999</v>
      </c>
      <c r="G8638" s="292">
        <v>0.17548050000000001</v>
      </c>
      <c r="H8638" s="68">
        <v>0.20145253333333332</v>
      </c>
      <c r="I8638" s="68">
        <v>0.18717919999999999</v>
      </c>
      <c r="T8638" s="91"/>
      <c r="U8638" s="91"/>
      <c r="AA8638" s="91"/>
      <c r="AB8638" s="91"/>
      <c r="AC8638" s="91"/>
      <c r="AD8638" s="91"/>
      <c r="AE8638" s="91"/>
      <c r="AF8638" s="91"/>
    </row>
    <row r="8639" spans="1:32" x14ac:dyDescent="0.3">
      <c r="A8639" s="65">
        <v>0</v>
      </c>
      <c r="B8639" s="10">
        <v>8636</v>
      </c>
      <c r="C8639" s="71">
        <v>0.86360000000000003</v>
      </c>
      <c r="D8639" s="74">
        <v>755447</v>
      </c>
      <c r="E8639" s="61">
        <v>701922</v>
      </c>
      <c r="F8639" s="68">
        <v>0.18886174999999999</v>
      </c>
      <c r="G8639" s="292">
        <v>0.17548050000000001</v>
      </c>
      <c r="H8639" s="68">
        <v>0.20145253333333332</v>
      </c>
      <c r="I8639" s="68">
        <v>0.18717919999999999</v>
      </c>
      <c r="T8639" s="91"/>
      <c r="U8639" s="91"/>
      <c r="AA8639" s="91"/>
      <c r="AB8639" s="91"/>
      <c r="AC8639" s="91"/>
      <c r="AD8639" s="91"/>
      <c r="AE8639" s="91"/>
      <c r="AF8639" s="91"/>
    </row>
    <row r="8640" spans="1:32" x14ac:dyDescent="0.3">
      <c r="A8640" s="65">
        <v>0</v>
      </c>
      <c r="B8640" s="10">
        <v>8637</v>
      </c>
      <c r="C8640" s="71">
        <v>0.86370000000000002</v>
      </c>
      <c r="D8640" s="74">
        <v>755447</v>
      </c>
      <c r="E8640" s="61">
        <v>701922</v>
      </c>
      <c r="F8640" s="68">
        <v>0.18886174999999999</v>
      </c>
      <c r="G8640" s="292">
        <v>0.17548050000000001</v>
      </c>
      <c r="H8640" s="68">
        <v>0.20145253333333332</v>
      </c>
      <c r="I8640" s="68">
        <v>0.18717919999999999</v>
      </c>
      <c r="T8640" s="91"/>
      <c r="U8640" s="91"/>
      <c r="AA8640" s="91"/>
      <c r="AB8640" s="91"/>
      <c r="AC8640" s="91"/>
      <c r="AD8640" s="91"/>
      <c r="AE8640" s="91"/>
      <c r="AF8640" s="91"/>
    </row>
    <row r="8641" spans="1:32" x14ac:dyDescent="0.3">
      <c r="A8641" s="65">
        <v>0</v>
      </c>
      <c r="B8641" s="10">
        <v>8638</v>
      </c>
      <c r="C8641" s="71">
        <v>0.86380000000000001</v>
      </c>
      <c r="D8641" s="74">
        <v>755447</v>
      </c>
      <c r="E8641" s="61">
        <v>701922</v>
      </c>
      <c r="F8641" s="68">
        <v>0.18886174999999999</v>
      </c>
      <c r="G8641" s="292">
        <v>0.17548050000000001</v>
      </c>
      <c r="H8641" s="68">
        <v>0.20145253333333332</v>
      </c>
      <c r="I8641" s="68">
        <v>0.18717919999999999</v>
      </c>
      <c r="T8641" s="91"/>
      <c r="U8641" s="91"/>
      <c r="AA8641" s="91"/>
      <c r="AB8641" s="91"/>
      <c r="AC8641" s="91"/>
      <c r="AD8641" s="91"/>
      <c r="AE8641" s="91"/>
      <c r="AF8641" s="91"/>
    </row>
    <row r="8642" spans="1:32" x14ac:dyDescent="0.3">
      <c r="A8642" s="65">
        <v>0</v>
      </c>
      <c r="B8642" s="10">
        <v>8639</v>
      </c>
      <c r="C8642" s="71">
        <v>0.8639</v>
      </c>
      <c r="D8642" s="74">
        <v>755447</v>
      </c>
      <c r="E8642" s="61">
        <v>701922</v>
      </c>
      <c r="F8642" s="68">
        <v>0.18886174999999999</v>
      </c>
      <c r="G8642" s="292">
        <v>0.17548050000000001</v>
      </c>
      <c r="H8642" s="68">
        <v>0.20145253333333332</v>
      </c>
      <c r="I8642" s="68">
        <v>0.18717919999999999</v>
      </c>
      <c r="T8642" s="91"/>
      <c r="U8642" s="91"/>
      <c r="AA8642" s="91"/>
      <c r="AB8642" s="91"/>
      <c r="AC8642" s="91"/>
      <c r="AD8642" s="91"/>
      <c r="AE8642" s="91"/>
      <c r="AF8642" s="91"/>
    </row>
    <row r="8643" spans="1:32" x14ac:dyDescent="0.3">
      <c r="A8643" s="65">
        <v>0</v>
      </c>
      <c r="B8643" s="10">
        <v>8640</v>
      </c>
      <c r="C8643" s="71">
        <v>0.86399999999999999</v>
      </c>
      <c r="D8643" s="74">
        <v>755447</v>
      </c>
      <c r="E8643" s="61">
        <v>701922</v>
      </c>
      <c r="F8643" s="68">
        <v>0.18886174999999999</v>
      </c>
      <c r="G8643" s="292">
        <v>0.17548050000000001</v>
      </c>
      <c r="H8643" s="68">
        <v>0.20145253333333332</v>
      </c>
      <c r="I8643" s="68">
        <v>0.18717919999999999</v>
      </c>
      <c r="T8643" s="91"/>
      <c r="U8643" s="91"/>
      <c r="AA8643" s="91"/>
      <c r="AB8643" s="91"/>
      <c r="AC8643" s="91"/>
      <c r="AD8643" s="91"/>
      <c r="AE8643" s="91"/>
      <c r="AF8643" s="91"/>
    </row>
    <row r="8644" spans="1:32" x14ac:dyDescent="0.3">
      <c r="A8644" s="65">
        <v>0</v>
      </c>
      <c r="B8644" s="10">
        <v>8641</v>
      </c>
      <c r="C8644" s="71">
        <v>0.86409999999999998</v>
      </c>
      <c r="D8644" s="74">
        <v>755447</v>
      </c>
      <c r="E8644" s="61">
        <v>701922</v>
      </c>
      <c r="F8644" s="68">
        <v>0.18886174999999999</v>
      </c>
      <c r="G8644" s="292">
        <v>0.17548050000000001</v>
      </c>
      <c r="H8644" s="68">
        <v>0.20145253333333332</v>
      </c>
      <c r="I8644" s="68">
        <v>0.18717919999999999</v>
      </c>
      <c r="T8644" s="91"/>
      <c r="U8644" s="91"/>
      <c r="AA8644" s="91"/>
      <c r="AB8644" s="91"/>
      <c r="AC8644" s="91"/>
      <c r="AD8644" s="91"/>
      <c r="AE8644" s="91"/>
      <c r="AF8644" s="91"/>
    </row>
    <row r="8645" spans="1:32" x14ac:dyDescent="0.3">
      <c r="A8645" s="65">
        <v>0</v>
      </c>
      <c r="B8645" s="10">
        <v>8642</v>
      </c>
      <c r="C8645" s="71">
        <v>0.86419999999999997</v>
      </c>
      <c r="D8645" s="74">
        <v>755447</v>
      </c>
      <c r="E8645" s="61">
        <v>701922</v>
      </c>
      <c r="F8645" s="68">
        <v>0.18886174999999999</v>
      </c>
      <c r="G8645" s="292">
        <v>0.17548050000000001</v>
      </c>
      <c r="H8645" s="68">
        <v>0.20145253333333332</v>
      </c>
      <c r="I8645" s="68">
        <v>0.18717919999999999</v>
      </c>
      <c r="T8645" s="91"/>
      <c r="U8645" s="91"/>
      <c r="AA8645" s="91"/>
      <c r="AB8645" s="91"/>
      <c r="AC8645" s="91"/>
      <c r="AD8645" s="91"/>
      <c r="AE8645" s="91"/>
      <c r="AF8645" s="91"/>
    </row>
    <row r="8646" spans="1:32" x14ac:dyDescent="0.3">
      <c r="A8646" s="65">
        <v>0</v>
      </c>
      <c r="B8646" s="10">
        <v>8643</v>
      </c>
      <c r="C8646" s="71">
        <v>0.86429999999999996</v>
      </c>
      <c r="D8646" s="74">
        <v>755447</v>
      </c>
      <c r="E8646" s="61">
        <v>701922</v>
      </c>
      <c r="F8646" s="68">
        <v>0.18886174999999999</v>
      </c>
      <c r="G8646" s="292">
        <v>0.17548050000000001</v>
      </c>
      <c r="H8646" s="68">
        <v>0.20145253333333332</v>
      </c>
      <c r="I8646" s="68">
        <v>0.18717919999999999</v>
      </c>
      <c r="T8646" s="91"/>
      <c r="U8646" s="91"/>
      <c r="AA8646" s="91"/>
      <c r="AB8646" s="91"/>
      <c r="AC8646" s="91"/>
      <c r="AD8646" s="91"/>
      <c r="AE8646" s="91"/>
      <c r="AF8646" s="91"/>
    </row>
    <row r="8647" spans="1:32" x14ac:dyDescent="0.3">
      <c r="A8647" s="65">
        <v>0</v>
      </c>
      <c r="B8647" s="10">
        <v>8644</v>
      </c>
      <c r="C8647" s="71">
        <v>0.86439999999999995</v>
      </c>
      <c r="D8647" s="74">
        <v>755447</v>
      </c>
      <c r="E8647" s="61">
        <v>701922</v>
      </c>
      <c r="F8647" s="68">
        <v>0.18886174999999999</v>
      </c>
      <c r="G8647" s="292">
        <v>0.17548050000000001</v>
      </c>
      <c r="H8647" s="68">
        <v>0.20145253333333332</v>
      </c>
      <c r="I8647" s="68">
        <v>0.18717919999999999</v>
      </c>
      <c r="T8647" s="91"/>
      <c r="U8647" s="91"/>
      <c r="AA8647" s="91"/>
      <c r="AB8647" s="91"/>
      <c r="AC8647" s="91"/>
      <c r="AD8647" s="91"/>
      <c r="AE8647" s="91"/>
      <c r="AF8647" s="91"/>
    </row>
    <row r="8648" spans="1:32" x14ac:dyDescent="0.3">
      <c r="A8648" s="65">
        <v>0</v>
      </c>
      <c r="B8648" s="10">
        <v>8645</v>
      </c>
      <c r="C8648" s="71">
        <v>0.86450000000000005</v>
      </c>
      <c r="D8648" s="74">
        <v>755447</v>
      </c>
      <c r="E8648" s="61">
        <v>701922</v>
      </c>
      <c r="F8648" s="68">
        <v>0.18886174999999999</v>
      </c>
      <c r="G8648" s="292">
        <v>0.17548050000000001</v>
      </c>
      <c r="H8648" s="68">
        <v>0.20145253333333332</v>
      </c>
      <c r="I8648" s="68">
        <v>0.18717919999999999</v>
      </c>
      <c r="T8648" s="91"/>
      <c r="U8648" s="91"/>
      <c r="AA8648" s="91"/>
      <c r="AB8648" s="91"/>
      <c r="AC8648" s="91"/>
      <c r="AD8648" s="91"/>
      <c r="AE8648" s="91"/>
      <c r="AF8648" s="91"/>
    </row>
    <row r="8649" spans="1:32" x14ac:dyDescent="0.3">
      <c r="A8649" s="65">
        <v>0</v>
      </c>
      <c r="B8649" s="10">
        <v>8646</v>
      </c>
      <c r="C8649" s="71">
        <v>0.86460000000000004</v>
      </c>
      <c r="D8649" s="74">
        <v>755447</v>
      </c>
      <c r="E8649" s="61">
        <v>701922</v>
      </c>
      <c r="F8649" s="68">
        <v>0.18886174999999999</v>
      </c>
      <c r="G8649" s="292">
        <v>0.17548050000000001</v>
      </c>
      <c r="H8649" s="68">
        <v>0.20145253333333332</v>
      </c>
      <c r="I8649" s="68">
        <v>0.18717919999999999</v>
      </c>
      <c r="T8649" s="91"/>
      <c r="U8649" s="91"/>
      <c r="AA8649" s="91"/>
      <c r="AB8649" s="91"/>
      <c r="AC8649" s="91"/>
      <c r="AD8649" s="91"/>
      <c r="AE8649" s="91"/>
      <c r="AF8649" s="91"/>
    </row>
    <row r="8650" spans="1:32" x14ac:dyDescent="0.3">
      <c r="A8650" s="65">
        <v>0</v>
      </c>
      <c r="B8650" s="10">
        <v>8647</v>
      </c>
      <c r="C8650" s="71">
        <v>0.86470000000000002</v>
      </c>
      <c r="D8650" s="74">
        <v>755447</v>
      </c>
      <c r="E8650" s="61">
        <v>701922</v>
      </c>
      <c r="F8650" s="68">
        <v>0.18886174999999999</v>
      </c>
      <c r="G8650" s="292">
        <v>0.17548050000000001</v>
      </c>
      <c r="H8650" s="68">
        <v>0.20145253333333332</v>
      </c>
      <c r="I8650" s="68">
        <v>0.18717919999999999</v>
      </c>
      <c r="T8650" s="91"/>
      <c r="U8650" s="91"/>
      <c r="AA8650" s="91"/>
      <c r="AB8650" s="91"/>
      <c r="AC8650" s="91"/>
      <c r="AD8650" s="91"/>
      <c r="AE8650" s="91"/>
      <c r="AF8650" s="91"/>
    </row>
    <row r="8651" spans="1:32" x14ac:dyDescent="0.3">
      <c r="A8651" s="65">
        <v>0</v>
      </c>
      <c r="B8651" s="10">
        <v>8648</v>
      </c>
      <c r="C8651" s="71">
        <v>0.86480000000000001</v>
      </c>
      <c r="D8651" s="74">
        <v>755447</v>
      </c>
      <c r="E8651" s="61">
        <v>701922</v>
      </c>
      <c r="F8651" s="68">
        <v>0.18886174999999999</v>
      </c>
      <c r="G8651" s="292">
        <v>0.17548050000000001</v>
      </c>
      <c r="H8651" s="68">
        <v>0.20145253333333332</v>
      </c>
      <c r="I8651" s="68">
        <v>0.18717919999999999</v>
      </c>
      <c r="T8651" s="91"/>
      <c r="U8651" s="91"/>
      <c r="AA8651" s="91"/>
      <c r="AB8651" s="91"/>
      <c r="AC8651" s="91"/>
      <c r="AD8651" s="91"/>
      <c r="AE8651" s="91"/>
      <c r="AF8651" s="91"/>
    </row>
    <row r="8652" spans="1:32" x14ac:dyDescent="0.3">
      <c r="A8652" s="65">
        <v>0</v>
      </c>
      <c r="B8652" s="10">
        <v>8649</v>
      </c>
      <c r="C8652" s="71">
        <v>0.8649</v>
      </c>
      <c r="D8652" s="74">
        <v>755447</v>
      </c>
      <c r="E8652" s="61">
        <v>701922</v>
      </c>
      <c r="F8652" s="68">
        <v>0.18886174999999999</v>
      </c>
      <c r="G8652" s="292">
        <v>0.17548050000000001</v>
      </c>
      <c r="H8652" s="68">
        <v>0.20145253333333332</v>
      </c>
      <c r="I8652" s="68">
        <v>0.18717919999999999</v>
      </c>
      <c r="T8652" s="91"/>
      <c r="U8652" s="91"/>
      <c r="AA8652" s="91"/>
      <c r="AB8652" s="91"/>
      <c r="AC8652" s="91"/>
      <c r="AD8652" s="91"/>
      <c r="AE8652" s="91"/>
      <c r="AF8652" s="91"/>
    </row>
    <row r="8653" spans="1:32" x14ac:dyDescent="0.3">
      <c r="A8653" s="65">
        <v>0</v>
      </c>
      <c r="B8653" s="10">
        <v>8650</v>
      </c>
      <c r="C8653" s="71">
        <v>0.86499999999999999</v>
      </c>
      <c r="D8653" s="74">
        <v>755447</v>
      </c>
      <c r="E8653" s="61">
        <v>701922</v>
      </c>
      <c r="F8653" s="68">
        <v>0.18886174999999999</v>
      </c>
      <c r="G8653" s="292">
        <v>0.17548050000000001</v>
      </c>
      <c r="H8653" s="68">
        <v>0.20145253333333332</v>
      </c>
      <c r="I8653" s="68">
        <v>0.18717919999999999</v>
      </c>
      <c r="T8653" s="91"/>
      <c r="U8653" s="91"/>
      <c r="AA8653" s="91"/>
      <c r="AB8653" s="91"/>
      <c r="AC8653" s="91"/>
      <c r="AD8653" s="91"/>
      <c r="AE8653" s="91"/>
      <c r="AF8653" s="91"/>
    </row>
    <row r="8654" spans="1:32" x14ac:dyDescent="0.3">
      <c r="A8654" s="65">
        <v>0</v>
      </c>
      <c r="B8654" s="10">
        <v>8651</v>
      </c>
      <c r="C8654" s="71">
        <v>0.86509999999999998</v>
      </c>
      <c r="D8654" s="74">
        <v>755447</v>
      </c>
      <c r="E8654" s="61">
        <v>701922</v>
      </c>
      <c r="F8654" s="68">
        <v>0.18886174999999999</v>
      </c>
      <c r="G8654" s="292">
        <v>0.17548050000000001</v>
      </c>
      <c r="H8654" s="68">
        <v>0.20145253333333332</v>
      </c>
      <c r="I8654" s="68">
        <v>0.18717919999999999</v>
      </c>
      <c r="T8654" s="91"/>
      <c r="U8654" s="91"/>
      <c r="AA8654" s="91"/>
      <c r="AB8654" s="91"/>
      <c r="AC8654" s="91"/>
      <c r="AD8654" s="91"/>
      <c r="AE8654" s="91"/>
      <c r="AF8654" s="91"/>
    </row>
    <row r="8655" spans="1:32" x14ac:dyDescent="0.3">
      <c r="A8655" s="65">
        <v>0</v>
      </c>
      <c r="B8655" s="10">
        <v>8652</v>
      </c>
      <c r="C8655" s="71">
        <v>0.86519999999999997</v>
      </c>
      <c r="D8655" s="74">
        <v>755447</v>
      </c>
      <c r="E8655" s="61">
        <v>701922</v>
      </c>
      <c r="F8655" s="68">
        <v>0.18886174999999999</v>
      </c>
      <c r="G8655" s="292">
        <v>0.17548050000000001</v>
      </c>
      <c r="H8655" s="68">
        <v>0.20145253333333332</v>
      </c>
      <c r="I8655" s="68">
        <v>0.18717919999999999</v>
      </c>
      <c r="T8655" s="91"/>
      <c r="U8655" s="91"/>
      <c r="AA8655" s="91"/>
      <c r="AB8655" s="91"/>
      <c r="AC8655" s="91"/>
      <c r="AD8655" s="91"/>
      <c r="AE8655" s="91"/>
      <c r="AF8655" s="91"/>
    </row>
    <row r="8656" spans="1:32" x14ac:dyDescent="0.3">
      <c r="A8656" s="65">
        <v>0</v>
      </c>
      <c r="B8656" s="10">
        <v>8653</v>
      </c>
      <c r="C8656" s="71">
        <v>0.86529999999999996</v>
      </c>
      <c r="D8656" s="74">
        <v>755447</v>
      </c>
      <c r="E8656" s="61">
        <v>701922</v>
      </c>
      <c r="F8656" s="68">
        <v>0.18886174999999999</v>
      </c>
      <c r="G8656" s="292">
        <v>0.17548050000000001</v>
      </c>
      <c r="H8656" s="68">
        <v>0.20145253333333332</v>
      </c>
      <c r="I8656" s="68">
        <v>0.18717919999999999</v>
      </c>
      <c r="T8656" s="91"/>
      <c r="U8656" s="91"/>
      <c r="AA8656" s="91"/>
      <c r="AB8656" s="91"/>
      <c r="AC8656" s="91"/>
      <c r="AD8656" s="91"/>
      <c r="AE8656" s="91"/>
      <c r="AF8656" s="91"/>
    </row>
    <row r="8657" spans="1:32" x14ac:dyDescent="0.3">
      <c r="A8657" s="65">
        <v>0</v>
      </c>
      <c r="B8657" s="10">
        <v>8654</v>
      </c>
      <c r="C8657" s="71">
        <v>0.86539999999999995</v>
      </c>
      <c r="D8657" s="74">
        <v>755447</v>
      </c>
      <c r="E8657" s="61">
        <v>701922</v>
      </c>
      <c r="F8657" s="68">
        <v>0.18886174999999999</v>
      </c>
      <c r="G8657" s="292">
        <v>0.17548050000000001</v>
      </c>
      <c r="H8657" s="68">
        <v>0.20145253333333332</v>
      </c>
      <c r="I8657" s="68">
        <v>0.18717919999999999</v>
      </c>
      <c r="T8657" s="91"/>
      <c r="U8657" s="91"/>
      <c r="AA8657" s="91"/>
      <c r="AB8657" s="91"/>
      <c r="AC8657" s="91"/>
      <c r="AD8657" s="91"/>
      <c r="AE8657" s="91"/>
      <c r="AF8657" s="91"/>
    </row>
    <row r="8658" spans="1:32" x14ac:dyDescent="0.3">
      <c r="A8658" s="65">
        <v>0</v>
      </c>
      <c r="B8658" s="10">
        <v>8655</v>
      </c>
      <c r="C8658" s="71">
        <v>0.86550000000000005</v>
      </c>
      <c r="D8658" s="74">
        <v>755447</v>
      </c>
      <c r="E8658" s="61">
        <v>701922</v>
      </c>
      <c r="F8658" s="68">
        <v>0.18886174999999999</v>
      </c>
      <c r="G8658" s="292">
        <v>0.17548050000000001</v>
      </c>
      <c r="H8658" s="68">
        <v>0.20145253333333332</v>
      </c>
      <c r="I8658" s="68">
        <v>0.18717919999999999</v>
      </c>
      <c r="T8658" s="91"/>
      <c r="U8658" s="91"/>
      <c r="AA8658" s="91"/>
      <c r="AB8658" s="91"/>
      <c r="AC8658" s="91"/>
      <c r="AD8658" s="91"/>
      <c r="AE8658" s="91"/>
      <c r="AF8658" s="91"/>
    </row>
    <row r="8659" spans="1:32" x14ac:dyDescent="0.3">
      <c r="A8659" s="65">
        <v>0</v>
      </c>
      <c r="B8659" s="10">
        <v>8656</v>
      </c>
      <c r="C8659" s="71">
        <v>0.86560000000000004</v>
      </c>
      <c r="D8659" s="74">
        <v>755447</v>
      </c>
      <c r="E8659" s="61">
        <v>701922</v>
      </c>
      <c r="F8659" s="68">
        <v>0.18886174999999999</v>
      </c>
      <c r="G8659" s="292">
        <v>0.17548050000000001</v>
      </c>
      <c r="H8659" s="68">
        <v>0.20145253333333332</v>
      </c>
      <c r="I8659" s="68">
        <v>0.18717919999999999</v>
      </c>
      <c r="T8659" s="91"/>
      <c r="U8659" s="91"/>
      <c r="AA8659" s="91"/>
      <c r="AB8659" s="91"/>
      <c r="AC8659" s="91"/>
      <c r="AD8659" s="91"/>
      <c r="AE8659" s="91"/>
      <c r="AF8659" s="91"/>
    </row>
    <row r="8660" spans="1:32" x14ac:dyDescent="0.3">
      <c r="A8660" s="65">
        <v>0</v>
      </c>
      <c r="B8660" s="10">
        <v>8657</v>
      </c>
      <c r="C8660" s="71">
        <v>0.86570000000000003</v>
      </c>
      <c r="D8660" s="74">
        <v>755447</v>
      </c>
      <c r="E8660" s="61">
        <v>701922</v>
      </c>
      <c r="F8660" s="68">
        <v>0.18886174999999999</v>
      </c>
      <c r="G8660" s="292">
        <v>0.17548050000000001</v>
      </c>
      <c r="H8660" s="68">
        <v>0.20145253333333332</v>
      </c>
      <c r="I8660" s="68">
        <v>0.18717919999999999</v>
      </c>
      <c r="T8660" s="91"/>
      <c r="U8660" s="91"/>
      <c r="AA8660" s="91"/>
      <c r="AB8660" s="91"/>
      <c r="AC8660" s="91"/>
      <c r="AD8660" s="91"/>
      <c r="AE8660" s="91"/>
      <c r="AF8660" s="91"/>
    </row>
    <row r="8661" spans="1:32" x14ac:dyDescent="0.3">
      <c r="A8661" s="65">
        <v>0</v>
      </c>
      <c r="B8661" s="10">
        <v>8658</v>
      </c>
      <c r="C8661" s="71">
        <v>0.86580000000000001</v>
      </c>
      <c r="D8661" s="74">
        <v>755447</v>
      </c>
      <c r="E8661" s="61">
        <v>701922</v>
      </c>
      <c r="F8661" s="68">
        <v>0.18886174999999999</v>
      </c>
      <c r="G8661" s="292">
        <v>0.17548050000000001</v>
      </c>
      <c r="H8661" s="68">
        <v>0.20145253333333332</v>
      </c>
      <c r="I8661" s="68">
        <v>0.18717919999999999</v>
      </c>
      <c r="T8661" s="91"/>
      <c r="U8661" s="91"/>
      <c r="AA8661" s="91"/>
      <c r="AB8661" s="91"/>
      <c r="AC8661" s="91"/>
      <c r="AD8661" s="91"/>
      <c r="AE8661" s="91"/>
      <c r="AF8661" s="91"/>
    </row>
    <row r="8662" spans="1:32" x14ac:dyDescent="0.3">
      <c r="A8662" s="65">
        <v>0</v>
      </c>
      <c r="B8662" s="10">
        <v>8659</v>
      </c>
      <c r="C8662" s="71">
        <v>0.8659</v>
      </c>
      <c r="D8662" s="74">
        <v>755447</v>
      </c>
      <c r="E8662" s="61">
        <v>701922</v>
      </c>
      <c r="F8662" s="68">
        <v>0.18886174999999999</v>
      </c>
      <c r="G8662" s="292">
        <v>0.17548050000000001</v>
      </c>
      <c r="H8662" s="68">
        <v>0.20145253333333332</v>
      </c>
      <c r="I8662" s="68">
        <v>0.18717919999999999</v>
      </c>
      <c r="T8662" s="91"/>
      <c r="U8662" s="91"/>
      <c r="AA8662" s="91"/>
      <c r="AB8662" s="91"/>
      <c r="AC8662" s="91"/>
      <c r="AD8662" s="91"/>
      <c r="AE8662" s="91"/>
      <c r="AF8662" s="91"/>
    </row>
    <row r="8663" spans="1:32" x14ac:dyDescent="0.3">
      <c r="A8663" s="65">
        <v>0</v>
      </c>
      <c r="B8663" s="10">
        <v>8660</v>
      </c>
      <c r="C8663" s="71">
        <v>0.86599999999999999</v>
      </c>
      <c r="D8663" s="74">
        <v>755447</v>
      </c>
      <c r="E8663" s="61">
        <v>701922</v>
      </c>
      <c r="F8663" s="68">
        <v>0.18886174999999999</v>
      </c>
      <c r="G8663" s="292">
        <v>0.17548050000000001</v>
      </c>
      <c r="H8663" s="68">
        <v>0.20145253333333332</v>
      </c>
      <c r="I8663" s="68">
        <v>0.18717919999999999</v>
      </c>
      <c r="T8663" s="91"/>
      <c r="U8663" s="91"/>
      <c r="AA8663" s="91"/>
      <c r="AB8663" s="91"/>
      <c r="AC8663" s="91"/>
      <c r="AD8663" s="91"/>
      <c r="AE8663" s="91"/>
      <c r="AF8663" s="91"/>
    </row>
    <row r="8664" spans="1:32" x14ac:dyDescent="0.3">
      <c r="A8664" s="65">
        <v>0</v>
      </c>
      <c r="B8664" s="10">
        <v>8661</v>
      </c>
      <c r="C8664" s="71">
        <v>0.86609999999999998</v>
      </c>
      <c r="D8664" s="74">
        <v>755447</v>
      </c>
      <c r="E8664" s="61">
        <v>701922</v>
      </c>
      <c r="F8664" s="68">
        <v>0.18886174999999999</v>
      </c>
      <c r="G8664" s="292">
        <v>0.17548050000000001</v>
      </c>
      <c r="H8664" s="68">
        <v>0.20145253333333332</v>
      </c>
      <c r="I8664" s="68">
        <v>0.18717919999999999</v>
      </c>
      <c r="T8664" s="91"/>
      <c r="U8664" s="91"/>
      <c r="AA8664" s="91"/>
      <c r="AB8664" s="91"/>
      <c r="AC8664" s="91"/>
      <c r="AD8664" s="91"/>
      <c r="AE8664" s="91"/>
      <c r="AF8664" s="91"/>
    </row>
    <row r="8665" spans="1:32" x14ac:dyDescent="0.3">
      <c r="A8665" s="65">
        <v>0</v>
      </c>
      <c r="B8665" s="10">
        <v>8662</v>
      </c>
      <c r="C8665" s="71">
        <v>0.86619999999999997</v>
      </c>
      <c r="D8665" s="74">
        <v>755447</v>
      </c>
      <c r="E8665" s="61">
        <v>701922</v>
      </c>
      <c r="F8665" s="68">
        <v>0.18886174999999999</v>
      </c>
      <c r="G8665" s="292">
        <v>0.17548050000000001</v>
      </c>
      <c r="H8665" s="68">
        <v>0.20145253333333332</v>
      </c>
      <c r="I8665" s="68">
        <v>0.18717919999999999</v>
      </c>
      <c r="T8665" s="91"/>
      <c r="U8665" s="91"/>
      <c r="AA8665" s="91"/>
      <c r="AB8665" s="91"/>
      <c r="AC8665" s="91"/>
      <c r="AD8665" s="91"/>
      <c r="AE8665" s="91"/>
      <c r="AF8665" s="91"/>
    </row>
    <row r="8666" spans="1:32" x14ac:dyDescent="0.3">
      <c r="A8666" s="65">
        <v>0</v>
      </c>
      <c r="B8666" s="10">
        <v>8663</v>
      </c>
      <c r="C8666" s="71">
        <v>0.86629999999999996</v>
      </c>
      <c r="D8666" s="74">
        <v>755447</v>
      </c>
      <c r="E8666" s="61">
        <v>701922</v>
      </c>
      <c r="F8666" s="68">
        <v>0.18886174999999999</v>
      </c>
      <c r="G8666" s="292">
        <v>0.17548050000000001</v>
      </c>
      <c r="H8666" s="68">
        <v>0.20145253333333332</v>
      </c>
      <c r="I8666" s="68">
        <v>0.18717919999999999</v>
      </c>
      <c r="T8666" s="91"/>
      <c r="U8666" s="91"/>
      <c r="AA8666" s="91"/>
      <c r="AB8666" s="91"/>
      <c r="AC8666" s="91"/>
      <c r="AD8666" s="91"/>
      <c r="AE8666" s="91"/>
      <c r="AF8666" s="91"/>
    </row>
    <row r="8667" spans="1:32" x14ac:dyDescent="0.3">
      <c r="A8667" s="65">
        <v>0</v>
      </c>
      <c r="B8667" s="10">
        <v>8664</v>
      </c>
      <c r="C8667" s="71">
        <v>0.86639999999999995</v>
      </c>
      <c r="D8667" s="74">
        <v>755447</v>
      </c>
      <c r="E8667" s="61">
        <v>701922</v>
      </c>
      <c r="F8667" s="68">
        <v>0.18886174999999999</v>
      </c>
      <c r="G8667" s="292">
        <v>0.17548050000000001</v>
      </c>
      <c r="H8667" s="68">
        <v>0.20145253333333332</v>
      </c>
      <c r="I8667" s="68">
        <v>0.18717919999999999</v>
      </c>
      <c r="T8667" s="91"/>
      <c r="U8667" s="91"/>
      <c r="AA8667" s="91"/>
      <c r="AB8667" s="91"/>
      <c r="AC8667" s="91"/>
      <c r="AD8667" s="91"/>
      <c r="AE8667" s="91"/>
      <c r="AF8667" s="91"/>
    </row>
    <row r="8668" spans="1:32" x14ac:dyDescent="0.3">
      <c r="A8668" s="65">
        <v>0</v>
      </c>
      <c r="B8668" s="10">
        <v>8665</v>
      </c>
      <c r="C8668" s="71">
        <v>0.86650000000000005</v>
      </c>
      <c r="D8668" s="74">
        <v>755447</v>
      </c>
      <c r="E8668" s="61">
        <v>701922</v>
      </c>
      <c r="F8668" s="68">
        <v>0.18886174999999999</v>
      </c>
      <c r="G8668" s="292">
        <v>0.17548050000000001</v>
      </c>
      <c r="H8668" s="68">
        <v>0.20145253333333332</v>
      </c>
      <c r="I8668" s="68">
        <v>0.18717919999999999</v>
      </c>
      <c r="T8668" s="91"/>
      <c r="U8668" s="91"/>
      <c r="AA8668" s="91"/>
      <c r="AB8668" s="91"/>
      <c r="AC8668" s="91"/>
      <c r="AD8668" s="91"/>
      <c r="AE8668" s="91"/>
      <c r="AF8668" s="91"/>
    </row>
    <row r="8669" spans="1:32" x14ac:dyDescent="0.3">
      <c r="A8669" s="65">
        <v>0</v>
      </c>
      <c r="B8669" s="10">
        <v>8666</v>
      </c>
      <c r="C8669" s="71">
        <v>0.86660000000000004</v>
      </c>
      <c r="D8669" s="74">
        <v>755447</v>
      </c>
      <c r="E8669" s="61">
        <v>701922</v>
      </c>
      <c r="F8669" s="68">
        <v>0.18886174999999999</v>
      </c>
      <c r="G8669" s="292">
        <v>0.17548050000000001</v>
      </c>
      <c r="H8669" s="68">
        <v>0.20145253333333332</v>
      </c>
      <c r="I8669" s="68">
        <v>0.18717919999999999</v>
      </c>
      <c r="T8669" s="91"/>
      <c r="U8669" s="91"/>
      <c r="AA8669" s="91"/>
      <c r="AB8669" s="91"/>
      <c r="AC8669" s="91"/>
      <c r="AD8669" s="91"/>
      <c r="AE8669" s="91"/>
      <c r="AF8669" s="91"/>
    </row>
    <row r="8670" spans="1:32" x14ac:dyDescent="0.3">
      <c r="A8670" s="65">
        <v>0</v>
      </c>
      <c r="B8670" s="10">
        <v>8667</v>
      </c>
      <c r="C8670" s="71">
        <v>0.86670000000000003</v>
      </c>
      <c r="D8670" s="74">
        <v>755447</v>
      </c>
      <c r="E8670" s="61">
        <v>701922</v>
      </c>
      <c r="F8670" s="68">
        <v>0.18886174999999999</v>
      </c>
      <c r="G8670" s="292">
        <v>0.17548050000000001</v>
      </c>
      <c r="H8670" s="68">
        <v>0.20145253333333332</v>
      </c>
      <c r="I8670" s="68">
        <v>0.18717919999999999</v>
      </c>
      <c r="T8670" s="91"/>
      <c r="U8670" s="91"/>
      <c r="AA8670" s="91"/>
      <c r="AB8670" s="91"/>
      <c r="AC8670" s="91"/>
      <c r="AD8670" s="91"/>
      <c r="AE8670" s="91"/>
      <c r="AF8670" s="91"/>
    </row>
    <row r="8671" spans="1:32" x14ac:dyDescent="0.3">
      <c r="A8671" s="65">
        <v>0</v>
      </c>
      <c r="B8671" s="10">
        <v>8668</v>
      </c>
      <c r="C8671" s="71">
        <v>0.86680000000000001</v>
      </c>
      <c r="D8671" s="74">
        <v>755447</v>
      </c>
      <c r="E8671" s="61">
        <v>701922</v>
      </c>
      <c r="F8671" s="68">
        <v>0.18886174999999999</v>
      </c>
      <c r="G8671" s="292">
        <v>0.17548050000000001</v>
      </c>
      <c r="H8671" s="68">
        <v>0.20145253333333332</v>
      </c>
      <c r="I8671" s="68">
        <v>0.18717919999999999</v>
      </c>
      <c r="T8671" s="91"/>
      <c r="U8671" s="91"/>
      <c r="AA8671" s="91"/>
      <c r="AB8671" s="91"/>
      <c r="AC8671" s="91"/>
      <c r="AD8671" s="91"/>
      <c r="AE8671" s="91"/>
      <c r="AF8671" s="91"/>
    </row>
    <row r="8672" spans="1:32" x14ac:dyDescent="0.3">
      <c r="A8672" s="65">
        <v>0</v>
      </c>
      <c r="B8672" s="10">
        <v>8669</v>
      </c>
      <c r="C8672" s="71">
        <v>0.8669</v>
      </c>
      <c r="D8672" s="74">
        <v>755447</v>
      </c>
      <c r="E8672" s="61">
        <v>701922</v>
      </c>
      <c r="F8672" s="68">
        <v>0.18886174999999999</v>
      </c>
      <c r="G8672" s="292">
        <v>0.17548050000000001</v>
      </c>
      <c r="H8672" s="68">
        <v>0.20145253333333332</v>
      </c>
      <c r="I8672" s="68">
        <v>0.18717919999999999</v>
      </c>
      <c r="T8672" s="91"/>
      <c r="U8672" s="91"/>
      <c r="AA8672" s="91"/>
      <c r="AB8672" s="91"/>
      <c r="AC8672" s="91"/>
      <c r="AD8672" s="91"/>
      <c r="AE8672" s="91"/>
      <c r="AF8672" s="91"/>
    </row>
    <row r="8673" spans="1:32" x14ac:dyDescent="0.3">
      <c r="A8673" s="65">
        <v>0</v>
      </c>
      <c r="B8673" s="10">
        <v>8670</v>
      </c>
      <c r="C8673" s="71">
        <v>0.86699999999999999</v>
      </c>
      <c r="D8673" s="74">
        <v>755447</v>
      </c>
      <c r="E8673" s="61">
        <v>701922</v>
      </c>
      <c r="F8673" s="68">
        <v>0.18886174999999999</v>
      </c>
      <c r="G8673" s="292">
        <v>0.17548050000000001</v>
      </c>
      <c r="H8673" s="68">
        <v>0.20145253333333332</v>
      </c>
      <c r="I8673" s="68">
        <v>0.18717919999999999</v>
      </c>
      <c r="T8673" s="91"/>
      <c r="U8673" s="91"/>
      <c r="AA8673" s="91"/>
      <c r="AB8673" s="91"/>
      <c r="AC8673" s="91"/>
      <c r="AD8673" s="91"/>
      <c r="AE8673" s="91"/>
      <c r="AF8673" s="91"/>
    </row>
    <row r="8674" spans="1:32" x14ac:dyDescent="0.3">
      <c r="A8674" s="65">
        <v>0</v>
      </c>
      <c r="B8674" s="10">
        <v>8671</v>
      </c>
      <c r="C8674" s="71">
        <v>0.86709999999999998</v>
      </c>
      <c r="D8674" s="74">
        <v>755447</v>
      </c>
      <c r="E8674" s="61">
        <v>701922</v>
      </c>
      <c r="F8674" s="68">
        <v>0.18886174999999999</v>
      </c>
      <c r="G8674" s="292">
        <v>0.17548050000000001</v>
      </c>
      <c r="H8674" s="68">
        <v>0.20145253333333332</v>
      </c>
      <c r="I8674" s="68">
        <v>0.18717919999999999</v>
      </c>
      <c r="T8674" s="91"/>
      <c r="U8674" s="91"/>
      <c r="AA8674" s="91"/>
      <c r="AB8674" s="91"/>
      <c r="AC8674" s="91"/>
      <c r="AD8674" s="91"/>
      <c r="AE8674" s="91"/>
      <c r="AF8674" s="91"/>
    </row>
    <row r="8675" spans="1:32" x14ac:dyDescent="0.3">
      <c r="A8675" s="65">
        <v>0</v>
      </c>
      <c r="B8675" s="10">
        <v>8672</v>
      </c>
      <c r="C8675" s="71">
        <v>0.86719999999999997</v>
      </c>
      <c r="D8675" s="74">
        <v>755447</v>
      </c>
      <c r="E8675" s="61">
        <v>701922</v>
      </c>
      <c r="F8675" s="68">
        <v>0.18886174999999999</v>
      </c>
      <c r="G8675" s="292">
        <v>0.17548050000000001</v>
      </c>
      <c r="H8675" s="68">
        <v>0.20145253333333332</v>
      </c>
      <c r="I8675" s="68">
        <v>0.18717919999999999</v>
      </c>
      <c r="T8675" s="91"/>
      <c r="U8675" s="91"/>
      <c r="AA8675" s="91"/>
      <c r="AB8675" s="91"/>
      <c r="AC8675" s="91"/>
      <c r="AD8675" s="91"/>
      <c r="AE8675" s="91"/>
      <c r="AF8675" s="91"/>
    </row>
    <row r="8676" spans="1:32" x14ac:dyDescent="0.3">
      <c r="A8676" s="65">
        <v>0</v>
      </c>
      <c r="B8676" s="10">
        <v>8673</v>
      </c>
      <c r="C8676" s="71">
        <v>0.86729999999999996</v>
      </c>
      <c r="D8676" s="74">
        <v>755447</v>
      </c>
      <c r="E8676" s="61">
        <v>701922</v>
      </c>
      <c r="F8676" s="68">
        <v>0.18886174999999999</v>
      </c>
      <c r="G8676" s="292">
        <v>0.17548050000000001</v>
      </c>
      <c r="H8676" s="68">
        <v>0.20145253333333332</v>
      </c>
      <c r="I8676" s="68">
        <v>0.18717919999999999</v>
      </c>
      <c r="T8676" s="91"/>
      <c r="U8676" s="91"/>
      <c r="AA8676" s="91"/>
      <c r="AB8676" s="91"/>
      <c r="AC8676" s="91"/>
      <c r="AD8676" s="91"/>
      <c r="AE8676" s="91"/>
      <c r="AF8676" s="91"/>
    </row>
    <row r="8677" spans="1:32" x14ac:dyDescent="0.3">
      <c r="A8677" s="65">
        <v>0</v>
      </c>
      <c r="B8677" s="10">
        <v>8674</v>
      </c>
      <c r="C8677" s="71">
        <v>0.86739999999999995</v>
      </c>
      <c r="D8677" s="74">
        <v>755447</v>
      </c>
      <c r="E8677" s="61">
        <v>701922</v>
      </c>
      <c r="F8677" s="68">
        <v>0.18886174999999999</v>
      </c>
      <c r="G8677" s="292">
        <v>0.17548050000000001</v>
      </c>
      <c r="H8677" s="68">
        <v>0.20145253333333332</v>
      </c>
      <c r="I8677" s="68">
        <v>0.18717919999999999</v>
      </c>
      <c r="T8677" s="91"/>
      <c r="U8677" s="91"/>
      <c r="AA8677" s="91"/>
      <c r="AB8677" s="91"/>
      <c r="AC8677" s="91"/>
      <c r="AD8677" s="91"/>
      <c r="AE8677" s="91"/>
      <c r="AF8677" s="91"/>
    </row>
    <row r="8678" spans="1:32" x14ac:dyDescent="0.3">
      <c r="A8678" s="65">
        <v>0</v>
      </c>
      <c r="B8678" s="10">
        <v>8675</v>
      </c>
      <c r="C8678" s="71">
        <v>0.86750000000000005</v>
      </c>
      <c r="D8678" s="74">
        <v>755447</v>
      </c>
      <c r="E8678" s="61">
        <v>701922</v>
      </c>
      <c r="F8678" s="68">
        <v>0.18886174999999999</v>
      </c>
      <c r="G8678" s="292">
        <v>0.17548050000000001</v>
      </c>
      <c r="H8678" s="68">
        <v>0.20145253333333332</v>
      </c>
      <c r="I8678" s="68">
        <v>0.18717919999999999</v>
      </c>
      <c r="T8678" s="91"/>
      <c r="U8678" s="91"/>
      <c r="AA8678" s="91"/>
      <c r="AB8678" s="91"/>
      <c r="AC8678" s="91"/>
      <c r="AD8678" s="91"/>
      <c r="AE8678" s="91"/>
      <c r="AF8678" s="91"/>
    </row>
    <row r="8679" spans="1:32" x14ac:dyDescent="0.3">
      <c r="A8679" s="65">
        <v>0</v>
      </c>
      <c r="B8679" s="10">
        <v>8676</v>
      </c>
      <c r="C8679" s="71">
        <v>0.86760000000000004</v>
      </c>
      <c r="D8679" s="74">
        <v>755447</v>
      </c>
      <c r="E8679" s="61">
        <v>701922</v>
      </c>
      <c r="F8679" s="68">
        <v>0.18886174999999999</v>
      </c>
      <c r="G8679" s="292">
        <v>0.17548050000000001</v>
      </c>
      <c r="H8679" s="68">
        <v>0.20145253333333332</v>
      </c>
      <c r="I8679" s="68">
        <v>0.18717919999999999</v>
      </c>
      <c r="T8679" s="91"/>
      <c r="U8679" s="91"/>
      <c r="AA8679" s="91"/>
      <c r="AB8679" s="91"/>
      <c r="AC8679" s="91"/>
      <c r="AD8679" s="91"/>
      <c r="AE8679" s="91"/>
      <c r="AF8679" s="91"/>
    </row>
    <row r="8680" spans="1:32" x14ac:dyDescent="0.3">
      <c r="A8680" s="65">
        <v>0</v>
      </c>
      <c r="B8680" s="10">
        <v>8677</v>
      </c>
      <c r="C8680" s="71">
        <v>0.86770000000000003</v>
      </c>
      <c r="D8680" s="74">
        <v>755447</v>
      </c>
      <c r="E8680" s="61">
        <v>701922</v>
      </c>
      <c r="F8680" s="68">
        <v>0.18886174999999999</v>
      </c>
      <c r="G8680" s="292">
        <v>0.17548050000000001</v>
      </c>
      <c r="H8680" s="68">
        <v>0.20145253333333332</v>
      </c>
      <c r="I8680" s="68">
        <v>0.18717919999999999</v>
      </c>
      <c r="T8680" s="91"/>
      <c r="U8680" s="91"/>
      <c r="AA8680" s="91"/>
      <c r="AB8680" s="91"/>
      <c r="AC8680" s="91"/>
      <c r="AD8680" s="91"/>
      <c r="AE8680" s="91"/>
      <c r="AF8680" s="91"/>
    </row>
    <row r="8681" spans="1:32" x14ac:dyDescent="0.3">
      <c r="A8681" s="65">
        <v>0</v>
      </c>
      <c r="B8681" s="10">
        <v>8678</v>
      </c>
      <c r="C8681" s="71">
        <v>0.86780000000000002</v>
      </c>
      <c r="D8681" s="74">
        <v>755447</v>
      </c>
      <c r="E8681" s="61">
        <v>701922</v>
      </c>
      <c r="F8681" s="68">
        <v>0.18886174999999999</v>
      </c>
      <c r="G8681" s="292">
        <v>0.17548050000000001</v>
      </c>
      <c r="H8681" s="68">
        <v>0.20145253333333332</v>
      </c>
      <c r="I8681" s="68">
        <v>0.18717919999999999</v>
      </c>
      <c r="T8681" s="91"/>
      <c r="U8681" s="91"/>
      <c r="AA8681" s="91"/>
      <c r="AB8681" s="91"/>
      <c r="AC8681" s="91"/>
      <c r="AD8681" s="91"/>
      <c r="AE8681" s="91"/>
      <c r="AF8681" s="91"/>
    </row>
    <row r="8682" spans="1:32" x14ac:dyDescent="0.3">
      <c r="A8682" s="65">
        <v>0</v>
      </c>
      <c r="B8682" s="10">
        <v>8679</v>
      </c>
      <c r="C8682" s="71">
        <v>0.8679</v>
      </c>
      <c r="D8682" s="74">
        <v>755447</v>
      </c>
      <c r="E8682" s="61">
        <v>701922</v>
      </c>
      <c r="F8682" s="68">
        <v>0.18886174999999999</v>
      </c>
      <c r="G8682" s="292">
        <v>0.17548050000000001</v>
      </c>
      <c r="H8682" s="68">
        <v>0.20145253333333332</v>
      </c>
      <c r="I8682" s="68">
        <v>0.18717919999999999</v>
      </c>
      <c r="T8682" s="91"/>
      <c r="U8682" s="91"/>
      <c r="AA8682" s="91"/>
      <c r="AB8682" s="91"/>
      <c r="AC8682" s="91"/>
      <c r="AD8682" s="91"/>
      <c r="AE8682" s="91"/>
      <c r="AF8682" s="91"/>
    </row>
    <row r="8683" spans="1:32" x14ac:dyDescent="0.3">
      <c r="A8683" s="65">
        <v>0</v>
      </c>
      <c r="B8683" s="10">
        <v>8680</v>
      </c>
      <c r="C8683" s="71">
        <v>0.86799999999999999</v>
      </c>
      <c r="D8683" s="74">
        <v>755447</v>
      </c>
      <c r="E8683" s="61">
        <v>701922</v>
      </c>
      <c r="F8683" s="68">
        <v>0.18886174999999999</v>
      </c>
      <c r="G8683" s="292">
        <v>0.17548050000000001</v>
      </c>
      <c r="H8683" s="68">
        <v>0.20145253333333332</v>
      </c>
      <c r="I8683" s="68">
        <v>0.18717919999999999</v>
      </c>
      <c r="T8683" s="91"/>
      <c r="U8683" s="91"/>
      <c r="AA8683" s="91"/>
      <c r="AB8683" s="91"/>
      <c r="AC8683" s="91"/>
      <c r="AD8683" s="91"/>
      <c r="AE8683" s="91"/>
      <c r="AF8683" s="91"/>
    </row>
    <row r="8684" spans="1:32" x14ac:dyDescent="0.3">
      <c r="A8684" s="65">
        <v>0</v>
      </c>
      <c r="B8684" s="10">
        <v>8681</v>
      </c>
      <c r="C8684" s="71">
        <v>0.86809999999999998</v>
      </c>
      <c r="D8684" s="74">
        <v>755447</v>
      </c>
      <c r="E8684" s="61">
        <v>701922</v>
      </c>
      <c r="F8684" s="68">
        <v>0.18886174999999999</v>
      </c>
      <c r="G8684" s="292">
        <v>0.17548050000000001</v>
      </c>
      <c r="H8684" s="68">
        <v>0.20145253333333332</v>
      </c>
      <c r="I8684" s="68">
        <v>0.18717919999999999</v>
      </c>
      <c r="T8684" s="91"/>
      <c r="U8684" s="91"/>
      <c r="AA8684" s="91"/>
      <c r="AB8684" s="91"/>
      <c r="AC8684" s="91"/>
      <c r="AD8684" s="91"/>
      <c r="AE8684" s="91"/>
      <c r="AF8684" s="91"/>
    </row>
    <row r="8685" spans="1:32" x14ac:dyDescent="0.3">
      <c r="A8685" s="65">
        <v>0</v>
      </c>
      <c r="B8685" s="10">
        <v>8682</v>
      </c>
      <c r="C8685" s="71">
        <v>0.86819999999999997</v>
      </c>
      <c r="D8685" s="74">
        <v>755447</v>
      </c>
      <c r="E8685" s="61">
        <v>701922</v>
      </c>
      <c r="F8685" s="68">
        <v>0.18886174999999999</v>
      </c>
      <c r="G8685" s="292">
        <v>0.17548050000000001</v>
      </c>
      <c r="H8685" s="68">
        <v>0.20145253333333332</v>
      </c>
      <c r="I8685" s="68">
        <v>0.18717919999999999</v>
      </c>
      <c r="T8685" s="91"/>
      <c r="U8685" s="91"/>
      <c r="AA8685" s="91"/>
      <c r="AB8685" s="91"/>
      <c r="AC8685" s="91"/>
      <c r="AD8685" s="91"/>
      <c r="AE8685" s="91"/>
      <c r="AF8685" s="91"/>
    </row>
    <row r="8686" spans="1:32" x14ac:dyDescent="0.3">
      <c r="A8686" s="65">
        <v>0</v>
      </c>
      <c r="B8686" s="10">
        <v>8683</v>
      </c>
      <c r="C8686" s="71">
        <v>0.86829999999999996</v>
      </c>
      <c r="D8686" s="74">
        <v>755447</v>
      </c>
      <c r="E8686" s="61">
        <v>701922</v>
      </c>
      <c r="F8686" s="68">
        <v>0.18886174999999999</v>
      </c>
      <c r="G8686" s="292">
        <v>0.17548050000000001</v>
      </c>
      <c r="H8686" s="68">
        <v>0.20145253333333332</v>
      </c>
      <c r="I8686" s="68">
        <v>0.18717919999999999</v>
      </c>
      <c r="T8686" s="91"/>
      <c r="U8686" s="91"/>
      <c r="AA8686" s="91"/>
      <c r="AB8686" s="91"/>
      <c r="AC8686" s="91"/>
      <c r="AD8686" s="91"/>
      <c r="AE8686" s="91"/>
      <c r="AF8686" s="91"/>
    </row>
    <row r="8687" spans="1:32" x14ac:dyDescent="0.3">
      <c r="A8687" s="65">
        <v>0</v>
      </c>
      <c r="B8687" s="10">
        <v>8684</v>
      </c>
      <c r="C8687" s="71">
        <v>0.86839999999999995</v>
      </c>
      <c r="D8687" s="74">
        <v>755447</v>
      </c>
      <c r="E8687" s="61">
        <v>701922</v>
      </c>
      <c r="F8687" s="68">
        <v>0.18886174999999999</v>
      </c>
      <c r="G8687" s="292">
        <v>0.17548050000000001</v>
      </c>
      <c r="H8687" s="68">
        <v>0.20145253333333332</v>
      </c>
      <c r="I8687" s="68">
        <v>0.18717919999999999</v>
      </c>
      <c r="T8687" s="91"/>
      <c r="U8687" s="91"/>
      <c r="AA8687" s="91"/>
      <c r="AB8687" s="91"/>
      <c r="AC8687" s="91"/>
      <c r="AD8687" s="91"/>
      <c r="AE8687" s="91"/>
      <c r="AF8687" s="91"/>
    </row>
    <row r="8688" spans="1:32" x14ac:dyDescent="0.3">
      <c r="A8688" s="65">
        <v>0</v>
      </c>
      <c r="B8688" s="10">
        <v>8685</v>
      </c>
      <c r="C8688" s="71">
        <v>0.86850000000000005</v>
      </c>
      <c r="D8688" s="74">
        <v>755447</v>
      </c>
      <c r="E8688" s="61">
        <v>701922</v>
      </c>
      <c r="F8688" s="68">
        <v>0.18886174999999999</v>
      </c>
      <c r="G8688" s="292">
        <v>0.17548050000000001</v>
      </c>
      <c r="H8688" s="68">
        <v>0.20145253333333332</v>
      </c>
      <c r="I8688" s="68">
        <v>0.18717919999999999</v>
      </c>
      <c r="T8688" s="91"/>
      <c r="U8688" s="91"/>
      <c r="AA8688" s="91"/>
      <c r="AB8688" s="91"/>
      <c r="AC8688" s="91"/>
      <c r="AD8688" s="91"/>
      <c r="AE8688" s="91"/>
      <c r="AF8688" s="91"/>
    </row>
    <row r="8689" spans="1:32" x14ac:dyDescent="0.3">
      <c r="A8689" s="65">
        <v>0</v>
      </c>
      <c r="B8689" s="10">
        <v>8686</v>
      </c>
      <c r="C8689" s="71">
        <v>0.86860000000000004</v>
      </c>
      <c r="D8689" s="74">
        <v>755447</v>
      </c>
      <c r="E8689" s="61">
        <v>701922</v>
      </c>
      <c r="F8689" s="68">
        <v>0.18886174999999999</v>
      </c>
      <c r="G8689" s="292">
        <v>0.17548050000000001</v>
      </c>
      <c r="H8689" s="68">
        <v>0.20145253333333332</v>
      </c>
      <c r="I8689" s="68">
        <v>0.18717919999999999</v>
      </c>
      <c r="T8689" s="91"/>
      <c r="U8689" s="91"/>
      <c r="AA8689" s="91"/>
      <c r="AB8689" s="91"/>
      <c r="AC8689" s="91"/>
      <c r="AD8689" s="91"/>
      <c r="AE8689" s="91"/>
      <c r="AF8689" s="91"/>
    </row>
    <row r="8690" spans="1:32" x14ac:dyDescent="0.3">
      <c r="A8690" s="65">
        <v>0</v>
      </c>
      <c r="B8690" s="10">
        <v>8687</v>
      </c>
      <c r="C8690" s="71">
        <v>0.86870000000000003</v>
      </c>
      <c r="D8690" s="74">
        <v>755447</v>
      </c>
      <c r="E8690" s="61">
        <v>701922</v>
      </c>
      <c r="F8690" s="68">
        <v>0.18886174999999999</v>
      </c>
      <c r="G8690" s="292">
        <v>0.17548050000000001</v>
      </c>
      <c r="H8690" s="68">
        <v>0.20145253333333332</v>
      </c>
      <c r="I8690" s="68">
        <v>0.18717919999999999</v>
      </c>
      <c r="T8690" s="91"/>
      <c r="U8690" s="91"/>
      <c r="AA8690" s="91"/>
      <c r="AB8690" s="91"/>
      <c r="AC8690" s="91"/>
      <c r="AD8690" s="91"/>
      <c r="AE8690" s="91"/>
      <c r="AF8690" s="91"/>
    </row>
    <row r="8691" spans="1:32" x14ac:dyDescent="0.3">
      <c r="A8691" s="65">
        <v>0</v>
      </c>
      <c r="B8691" s="10">
        <v>8688</v>
      </c>
      <c r="C8691" s="71">
        <v>0.86880000000000002</v>
      </c>
      <c r="D8691" s="74">
        <v>755447</v>
      </c>
      <c r="E8691" s="61">
        <v>701922</v>
      </c>
      <c r="F8691" s="68">
        <v>0.18886174999999999</v>
      </c>
      <c r="G8691" s="292">
        <v>0.17548050000000001</v>
      </c>
      <c r="H8691" s="68">
        <v>0.20145253333333332</v>
      </c>
      <c r="I8691" s="68">
        <v>0.18717919999999999</v>
      </c>
      <c r="T8691" s="91"/>
      <c r="U8691" s="91"/>
      <c r="AA8691" s="91"/>
      <c r="AB8691" s="91"/>
      <c r="AC8691" s="91"/>
      <c r="AD8691" s="91"/>
      <c r="AE8691" s="91"/>
      <c r="AF8691" s="91"/>
    </row>
    <row r="8692" spans="1:32" x14ac:dyDescent="0.3">
      <c r="A8692" s="65">
        <v>0</v>
      </c>
      <c r="B8692" s="10">
        <v>8689</v>
      </c>
      <c r="C8692" s="71">
        <v>0.86890000000000001</v>
      </c>
      <c r="D8692" s="74">
        <v>755447</v>
      </c>
      <c r="E8692" s="61">
        <v>701922</v>
      </c>
      <c r="F8692" s="68">
        <v>0.18886174999999999</v>
      </c>
      <c r="G8692" s="292">
        <v>0.17548050000000001</v>
      </c>
      <c r="H8692" s="68">
        <v>0.20145253333333332</v>
      </c>
      <c r="I8692" s="68">
        <v>0.18717919999999999</v>
      </c>
      <c r="T8692" s="91"/>
      <c r="U8692" s="91"/>
      <c r="AA8692" s="91"/>
      <c r="AB8692" s="91"/>
      <c r="AC8692" s="91"/>
      <c r="AD8692" s="91"/>
      <c r="AE8692" s="91"/>
      <c r="AF8692" s="91"/>
    </row>
    <row r="8693" spans="1:32" x14ac:dyDescent="0.3">
      <c r="A8693" s="65">
        <v>0</v>
      </c>
      <c r="B8693" s="10">
        <v>8690</v>
      </c>
      <c r="C8693" s="71">
        <v>0.86899999999999999</v>
      </c>
      <c r="D8693" s="74">
        <v>755447</v>
      </c>
      <c r="E8693" s="61">
        <v>701922</v>
      </c>
      <c r="F8693" s="68">
        <v>0.18886174999999999</v>
      </c>
      <c r="G8693" s="292">
        <v>0.17548050000000001</v>
      </c>
      <c r="H8693" s="68">
        <v>0.20145253333333332</v>
      </c>
      <c r="I8693" s="68">
        <v>0.18717919999999999</v>
      </c>
      <c r="T8693" s="91"/>
      <c r="U8693" s="91"/>
      <c r="AA8693" s="91"/>
      <c r="AB8693" s="91"/>
      <c r="AC8693" s="91"/>
      <c r="AD8693" s="91"/>
      <c r="AE8693" s="91"/>
      <c r="AF8693" s="91"/>
    </row>
    <row r="8694" spans="1:32" x14ac:dyDescent="0.3">
      <c r="A8694" s="65">
        <v>0</v>
      </c>
      <c r="B8694" s="10">
        <v>8691</v>
      </c>
      <c r="C8694" s="71">
        <v>0.86909999999999998</v>
      </c>
      <c r="D8694" s="74">
        <v>755447</v>
      </c>
      <c r="E8694" s="61">
        <v>701922</v>
      </c>
      <c r="F8694" s="68">
        <v>0.18886174999999999</v>
      </c>
      <c r="G8694" s="292">
        <v>0.17548050000000001</v>
      </c>
      <c r="H8694" s="68">
        <v>0.20145253333333332</v>
      </c>
      <c r="I8694" s="68">
        <v>0.18717919999999999</v>
      </c>
      <c r="T8694" s="91"/>
      <c r="U8694" s="91"/>
      <c r="AA8694" s="91"/>
      <c r="AB8694" s="91"/>
      <c r="AC8694" s="91"/>
      <c r="AD8694" s="91"/>
      <c r="AE8694" s="91"/>
      <c r="AF8694" s="91"/>
    </row>
    <row r="8695" spans="1:32" x14ac:dyDescent="0.3">
      <c r="A8695" s="65">
        <v>0</v>
      </c>
      <c r="B8695" s="10">
        <v>8692</v>
      </c>
      <c r="C8695" s="71">
        <v>0.86919999999999997</v>
      </c>
      <c r="D8695" s="74">
        <v>755447</v>
      </c>
      <c r="E8695" s="61">
        <v>701922</v>
      </c>
      <c r="F8695" s="68">
        <v>0.18886174999999999</v>
      </c>
      <c r="G8695" s="292">
        <v>0.17548050000000001</v>
      </c>
      <c r="H8695" s="68">
        <v>0.20145253333333332</v>
      </c>
      <c r="I8695" s="68">
        <v>0.18717919999999999</v>
      </c>
      <c r="T8695" s="91"/>
      <c r="U8695" s="91"/>
      <c r="AA8695" s="91"/>
      <c r="AB8695" s="91"/>
      <c r="AC8695" s="91"/>
      <c r="AD8695" s="91"/>
      <c r="AE8695" s="91"/>
      <c r="AF8695" s="91"/>
    </row>
    <row r="8696" spans="1:32" x14ac:dyDescent="0.3">
      <c r="A8696" s="65">
        <v>0</v>
      </c>
      <c r="B8696" s="10">
        <v>8693</v>
      </c>
      <c r="C8696" s="71">
        <v>0.86929999999999996</v>
      </c>
      <c r="D8696" s="74">
        <v>755447</v>
      </c>
      <c r="E8696" s="61">
        <v>701922</v>
      </c>
      <c r="F8696" s="68">
        <v>0.18886174999999999</v>
      </c>
      <c r="G8696" s="292">
        <v>0.17548050000000001</v>
      </c>
      <c r="H8696" s="68">
        <v>0.20145253333333332</v>
      </c>
      <c r="I8696" s="68">
        <v>0.18717919999999999</v>
      </c>
      <c r="T8696" s="91"/>
      <c r="U8696" s="91"/>
      <c r="AA8696" s="91"/>
      <c r="AB8696" s="91"/>
      <c r="AC8696" s="91"/>
      <c r="AD8696" s="91"/>
      <c r="AE8696" s="91"/>
      <c r="AF8696" s="91"/>
    </row>
    <row r="8697" spans="1:32" x14ac:dyDescent="0.3">
      <c r="A8697" s="65">
        <v>0</v>
      </c>
      <c r="B8697" s="10">
        <v>8694</v>
      </c>
      <c r="C8697" s="71">
        <v>0.86939999999999995</v>
      </c>
      <c r="D8697" s="74">
        <v>755447</v>
      </c>
      <c r="E8697" s="61">
        <v>701922</v>
      </c>
      <c r="F8697" s="68">
        <v>0.18886174999999999</v>
      </c>
      <c r="G8697" s="292">
        <v>0.17548050000000001</v>
      </c>
      <c r="H8697" s="68">
        <v>0.20145253333333332</v>
      </c>
      <c r="I8697" s="68">
        <v>0.18717919999999999</v>
      </c>
      <c r="T8697" s="91"/>
      <c r="U8697" s="91"/>
      <c r="AA8697" s="91"/>
      <c r="AB8697" s="91"/>
      <c r="AC8697" s="91"/>
      <c r="AD8697" s="91"/>
      <c r="AE8697" s="91"/>
      <c r="AF8697" s="91"/>
    </row>
    <row r="8698" spans="1:32" x14ac:dyDescent="0.3">
      <c r="A8698" s="65">
        <v>0</v>
      </c>
      <c r="B8698" s="10">
        <v>8695</v>
      </c>
      <c r="C8698" s="71">
        <v>0.86950000000000005</v>
      </c>
      <c r="D8698" s="74">
        <v>755447</v>
      </c>
      <c r="E8698" s="61">
        <v>701922</v>
      </c>
      <c r="F8698" s="68">
        <v>0.18886174999999999</v>
      </c>
      <c r="G8698" s="292">
        <v>0.17548050000000001</v>
      </c>
      <c r="H8698" s="68">
        <v>0.20145253333333332</v>
      </c>
      <c r="I8698" s="68">
        <v>0.18717919999999999</v>
      </c>
      <c r="T8698" s="91"/>
      <c r="U8698" s="91"/>
      <c r="AA8698" s="91"/>
      <c r="AB8698" s="91"/>
      <c r="AC8698" s="91"/>
      <c r="AD8698" s="91"/>
      <c r="AE8698" s="91"/>
      <c r="AF8698" s="91"/>
    </row>
    <row r="8699" spans="1:32" x14ac:dyDescent="0.3">
      <c r="A8699" s="65">
        <v>0</v>
      </c>
      <c r="B8699" s="10">
        <v>8696</v>
      </c>
      <c r="C8699" s="71">
        <v>0.86960000000000004</v>
      </c>
      <c r="D8699" s="74">
        <v>755447</v>
      </c>
      <c r="E8699" s="61">
        <v>701922</v>
      </c>
      <c r="F8699" s="68">
        <v>0.18886174999999999</v>
      </c>
      <c r="G8699" s="292">
        <v>0.17548050000000001</v>
      </c>
      <c r="H8699" s="68">
        <v>0.20145253333333332</v>
      </c>
      <c r="I8699" s="68">
        <v>0.18717919999999999</v>
      </c>
      <c r="T8699" s="91"/>
      <c r="U8699" s="91"/>
      <c r="AA8699" s="91"/>
      <c r="AB8699" s="91"/>
      <c r="AC8699" s="91"/>
      <c r="AD8699" s="91"/>
      <c r="AE8699" s="91"/>
      <c r="AF8699" s="91"/>
    </row>
    <row r="8700" spans="1:32" x14ac:dyDescent="0.3">
      <c r="A8700" s="65">
        <v>0</v>
      </c>
      <c r="B8700" s="10">
        <v>8697</v>
      </c>
      <c r="C8700" s="71">
        <v>0.86970000000000003</v>
      </c>
      <c r="D8700" s="74">
        <v>755447</v>
      </c>
      <c r="E8700" s="61">
        <v>701922</v>
      </c>
      <c r="F8700" s="68">
        <v>0.18886174999999999</v>
      </c>
      <c r="G8700" s="292">
        <v>0.17548050000000001</v>
      </c>
      <c r="H8700" s="68">
        <v>0.20145253333333332</v>
      </c>
      <c r="I8700" s="68">
        <v>0.18717919999999999</v>
      </c>
      <c r="T8700" s="91"/>
      <c r="U8700" s="91"/>
      <c r="AA8700" s="91"/>
      <c r="AB8700" s="91"/>
      <c r="AC8700" s="91"/>
      <c r="AD8700" s="91"/>
      <c r="AE8700" s="91"/>
      <c r="AF8700" s="91"/>
    </row>
    <row r="8701" spans="1:32" x14ac:dyDescent="0.3">
      <c r="A8701" s="65">
        <v>0</v>
      </c>
      <c r="B8701" s="10">
        <v>8698</v>
      </c>
      <c r="C8701" s="71">
        <v>0.86980000000000002</v>
      </c>
      <c r="D8701" s="74">
        <v>755447</v>
      </c>
      <c r="E8701" s="61">
        <v>701922</v>
      </c>
      <c r="F8701" s="68">
        <v>0.18886174999999999</v>
      </c>
      <c r="G8701" s="292">
        <v>0.17548050000000001</v>
      </c>
      <c r="H8701" s="68">
        <v>0.20145253333333332</v>
      </c>
      <c r="I8701" s="68">
        <v>0.18717919999999999</v>
      </c>
      <c r="T8701" s="91"/>
      <c r="U8701" s="91"/>
      <c r="AA8701" s="91"/>
      <c r="AB8701" s="91"/>
      <c r="AC8701" s="91"/>
      <c r="AD8701" s="91"/>
      <c r="AE8701" s="91"/>
      <c r="AF8701" s="91"/>
    </row>
    <row r="8702" spans="1:32" x14ac:dyDescent="0.3">
      <c r="A8702" s="65">
        <v>0</v>
      </c>
      <c r="B8702" s="10">
        <v>8699</v>
      </c>
      <c r="C8702" s="71">
        <v>0.86990000000000001</v>
      </c>
      <c r="D8702" s="74">
        <v>755447</v>
      </c>
      <c r="E8702" s="61">
        <v>701922</v>
      </c>
      <c r="F8702" s="68">
        <v>0.18886174999999999</v>
      </c>
      <c r="G8702" s="292">
        <v>0.17548050000000001</v>
      </c>
      <c r="H8702" s="68">
        <v>0.20145253333333332</v>
      </c>
      <c r="I8702" s="68">
        <v>0.18717919999999999</v>
      </c>
      <c r="T8702" s="91"/>
      <c r="U8702" s="91"/>
      <c r="AA8702" s="91"/>
      <c r="AB8702" s="91"/>
      <c r="AC8702" s="91"/>
      <c r="AD8702" s="91"/>
      <c r="AE8702" s="91"/>
      <c r="AF8702" s="91"/>
    </row>
    <row r="8703" spans="1:32" x14ac:dyDescent="0.3">
      <c r="A8703" s="65">
        <v>0</v>
      </c>
      <c r="B8703" s="10">
        <v>8700</v>
      </c>
      <c r="C8703" s="71">
        <v>0.87</v>
      </c>
      <c r="D8703" s="74">
        <v>755447</v>
      </c>
      <c r="E8703" s="61">
        <v>701922</v>
      </c>
      <c r="F8703" s="68">
        <v>0.18886174999999999</v>
      </c>
      <c r="G8703" s="292">
        <v>0.17548050000000001</v>
      </c>
      <c r="H8703" s="68">
        <v>0.20145253333333332</v>
      </c>
      <c r="I8703" s="68">
        <v>0.18717919999999999</v>
      </c>
      <c r="T8703" s="91"/>
      <c r="U8703" s="91"/>
      <c r="AA8703" s="91"/>
      <c r="AB8703" s="91"/>
      <c r="AC8703" s="91"/>
      <c r="AD8703" s="91"/>
      <c r="AE8703" s="91"/>
      <c r="AF8703" s="91"/>
    </row>
    <row r="8704" spans="1:32" x14ac:dyDescent="0.3">
      <c r="A8704" s="65">
        <v>0</v>
      </c>
      <c r="B8704" s="10">
        <v>8701</v>
      </c>
      <c r="C8704" s="71">
        <v>0.87009999999999998</v>
      </c>
      <c r="D8704" s="74">
        <v>755447</v>
      </c>
      <c r="E8704" s="61">
        <v>701922</v>
      </c>
      <c r="F8704" s="68">
        <v>0.18886174999999999</v>
      </c>
      <c r="G8704" s="292">
        <v>0.17548050000000001</v>
      </c>
      <c r="H8704" s="68">
        <v>0.20145253333333332</v>
      </c>
      <c r="I8704" s="68">
        <v>0.18717919999999999</v>
      </c>
      <c r="T8704" s="91"/>
      <c r="U8704" s="91"/>
      <c r="AA8704" s="91"/>
      <c r="AB8704" s="91"/>
      <c r="AC8704" s="91"/>
      <c r="AD8704" s="91"/>
      <c r="AE8704" s="91"/>
      <c r="AF8704" s="91"/>
    </row>
    <row r="8705" spans="1:32" x14ac:dyDescent="0.3">
      <c r="A8705" s="65">
        <v>0</v>
      </c>
      <c r="B8705" s="10">
        <v>8702</v>
      </c>
      <c r="C8705" s="71">
        <v>0.87019999999999997</v>
      </c>
      <c r="D8705" s="74">
        <v>755447</v>
      </c>
      <c r="E8705" s="61">
        <v>701922</v>
      </c>
      <c r="F8705" s="68">
        <v>0.18886174999999999</v>
      </c>
      <c r="G8705" s="292">
        <v>0.17548050000000001</v>
      </c>
      <c r="H8705" s="68">
        <v>0.20145253333333332</v>
      </c>
      <c r="I8705" s="68">
        <v>0.18717919999999999</v>
      </c>
      <c r="T8705" s="91"/>
      <c r="U8705" s="91"/>
      <c r="AA8705" s="91"/>
      <c r="AB8705" s="91"/>
      <c r="AC8705" s="91"/>
      <c r="AD8705" s="91"/>
      <c r="AE8705" s="91"/>
      <c r="AF8705" s="91"/>
    </row>
    <row r="8706" spans="1:32" x14ac:dyDescent="0.3">
      <c r="A8706" s="65">
        <v>0</v>
      </c>
      <c r="B8706" s="10">
        <v>8703</v>
      </c>
      <c r="C8706" s="71">
        <v>0.87029999999999996</v>
      </c>
      <c r="D8706" s="74">
        <v>755447</v>
      </c>
      <c r="E8706" s="61">
        <v>701922</v>
      </c>
      <c r="F8706" s="68">
        <v>0.18886174999999999</v>
      </c>
      <c r="G8706" s="292">
        <v>0.17548050000000001</v>
      </c>
      <c r="H8706" s="68">
        <v>0.20145253333333332</v>
      </c>
      <c r="I8706" s="68">
        <v>0.18717919999999999</v>
      </c>
      <c r="T8706" s="91"/>
      <c r="U8706" s="91"/>
      <c r="AA8706" s="91"/>
      <c r="AB8706" s="91"/>
      <c r="AC8706" s="91"/>
      <c r="AD8706" s="91"/>
      <c r="AE8706" s="91"/>
      <c r="AF8706" s="91"/>
    </row>
    <row r="8707" spans="1:32" x14ac:dyDescent="0.3">
      <c r="A8707" s="65">
        <v>0</v>
      </c>
      <c r="B8707" s="10">
        <v>8704</v>
      </c>
      <c r="C8707" s="71">
        <v>0.87039999999999995</v>
      </c>
      <c r="D8707" s="74">
        <v>755447</v>
      </c>
      <c r="E8707" s="61">
        <v>701922</v>
      </c>
      <c r="F8707" s="68">
        <v>0.18886174999999999</v>
      </c>
      <c r="G8707" s="292">
        <v>0.17548050000000001</v>
      </c>
      <c r="H8707" s="68">
        <v>0.20145253333333332</v>
      </c>
      <c r="I8707" s="68">
        <v>0.18717919999999999</v>
      </c>
      <c r="T8707" s="91"/>
      <c r="U8707" s="91"/>
      <c r="AA8707" s="91"/>
      <c r="AB8707" s="91"/>
      <c r="AC8707" s="91"/>
      <c r="AD8707" s="91"/>
      <c r="AE8707" s="91"/>
      <c r="AF8707" s="91"/>
    </row>
    <row r="8708" spans="1:32" x14ac:dyDescent="0.3">
      <c r="A8708" s="65">
        <v>0</v>
      </c>
      <c r="B8708" s="10">
        <v>8705</v>
      </c>
      <c r="C8708" s="71">
        <v>0.87050000000000005</v>
      </c>
      <c r="D8708" s="74">
        <v>755447</v>
      </c>
      <c r="E8708" s="61">
        <v>701922</v>
      </c>
      <c r="F8708" s="68">
        <v>0.18886174999999999</v>
      </c>
      <c r="G8708" s="292">
        <v>0.17548050000000001</v>
      </c>
      <c r="H8708" s="68">
        <v>0.20145253333333332</v>
      </c>
      <c r="I8708" s="68">
        <v>0.18717919999999999</v>
      </c>
      <c r="T8708" s="91"/>
      <c r="U8708" s="91"/>
      <c r="AA8708" s="91"/>
      <c r="AB8708" s="91"/>
      <c r="AC8708" s="91"/>
      <c r="AD8708" s="91"/>
      <c r="AE8708" s="91"/>
      <c r="AF8708" s="91"/>
    </row>
    <row r="8709" spans="1:32" x14ac:dyDescent="0.3">
      <c r="A8709" s="65">
        <v>0</v>
      </c>
      <c r="B8709" s="10">
        <v>8706</v>
      </c>
      <c r="C8709" s="71">
        <v>0.87060000000000004</v>
      </c>
      <c r="D8709" s="74">
        <v>755447</v>
      </c>
      <c r="E8709" s="61">
        <v>701922</v>
      </c>
      <c r="F8709" s="68">
        <v>0.18886174999999999</v>
      </c>
      <c r="G8709" s="292">
        <v>0.17548050000000001</v>
      </c>
      <c r="H8709" s="68">
        <v>0.20145253333333332</v>
      </c>
      <c r="I8709" s="68">
        <v>0.18717919999999999</v>
      </c>
      <c r="T8709" s="91"/>
      <c r="U8709" s="91"/>
      <c r="AA8709" s="91"/>
      <c r="AB8709" s="91"/>
      <c r="AC8709" s="91"/>
      <c r="AD8709" s="91"/>
      <c r="AE8709" s="91"/>
      <c r="AF8709" s="91"/>
    </row>
    <row r="8710" spans="1:32" x14ac:dyDescent="0.3">
      <c r="A8710" s="65">
        <v>0</v>
      </c>
      <c r="B8710" s="10">
        <v>8707</v>
      </c>
      <c r="C8710" s="71">
        <v>0.87070000000000003</v>
      </c>
      <c r="D8710" s="74">
        <v>755447</v>
      </c>
      <c r="E8710" s="61">
        <v>701922</v>
      </c>
      <c r="F8710" s="68">
        <v>0.18886174999999999</v>
      </c>
      <c r="G8710" s="292">
        <v>0.17548050000000001</v>
      </c>
      <c r="H8710" s="68">
        <v>0.20145253333333332</v>
      </c>
      <c r="I8710" s="68">
        <v>0.18717919999999999</v>
      </c>
      <c r="T8710" s="91"/>
      <c r="U8710" s="91"/>
      <c r="AA8710" s="91"/>
      <c r="AB8710" s="91"/>
      <c r="AC8710" s="91"/>
      <c r="AD8710" s="91"/>
      <c r="AE8710" s="91"/>
      <c r="AF8710" s="91"/>
    </row>
    <row r="8711" spans="1:32" x14ac:dyDescent="0.3">
      <c r="A8711" s="65">
        <v>0</v>
      </c>
      <c r="B8711" s="10">
        <v>8708</v>
      </c>
      <c r="C8711" s="71">
        <v>0.87080000000000002</v>
      </c>
      <c r="D8711" s="74">
        <v>755447</v>
      </c>
      <c r="E8711" s="61">
        <v>701922</v>
      </c>
      <c r="F8711" s="68">
        <v>0.18886174999999999</v>
      </c>
      <c r="G8711" s="292">
        <v>0.17548050000000001</v>
      </c>
      <c r="H8711" s="68">
        <v>0.20145253333333332</v>
      </c>
      <c r="I8711" s="68">
        <v>0.18717919999999999</v>
      </c>
      <c r="T8711" s="91"/>
      <c r="U8711" s="91"/>
      <c r="AA8711" s="91"/>
      <c r="AB8711" s="91"/>
      <c r="AC8711" s="91"/>
      <c r="AD8711" s="91"/>
      <c r="AE8711" s="91"/>
      <c r="AF8711" s="91"/>
    </row>
    <row r="8712" spans="1:32" x14ac:dyDescent="0.3">
      <c r="A8712" s="65">
        <v>0</v>
      </c>
      <c r="B8712" s="10">
        <v>8709</v>
      </c>
      <c r="C8712" s="71">
        <v>0.87090000000000001</v>
      </c>
      <c r="D8712" s="74">
        <v>755447</v>
      </c>
      <c r="E8712" s="61">
        <v>701922</v>
      </c>
      <c r="F8712" s="68">
        <v>0.18886174999999999</v>
      </c>
      <c r="G8712" s="292">
        <v>0.17548050000000001</v>
      </c>
      <c r="H8712" s="68">
        <v>0.20145253333333332</v>
      </c>
      <c r="I8712" s="68">
        <v>0.18717919999999999</v>
      </c>
      <c r="T8712" s="91"/>
      <c r="U8712" s="91"/>
      <c r="AA8712" s="91"/>
      <c r="AB8712" s="91"/>
      <c r="AC8712" s="91"/>
      <c r="AD8712" s="91"/>
      <c r="AE8712" s="91"/>
      <c r="AF8712" s="91"/>
    </row>
    <row r="8713" spans="1:32" x14ac:dyDescent="0.3">
      <c r="A8713" s="65">
        <v>0</v>
      </c>
      <c r="B8713" s="10">
        <v>8710</v>
      </c>
      <c r="C8713" s="71">
        <v>0.871</v>
      </c>
      <c r="D8713" s="74">
        <v>755447</v>
      </c>
      <c r="E8713" s="61">
        <v>701922</v>
      </c>
      <c r="F8713" s="68">
        <v>0.18886174999999999</v>
      </c>
      <c r="G8713" s="292">
        <v>0.17548050000000001</v>
      </c>
      <c r="H8713" s="68">
        <v>0.20145253333333332</v>
      </c>
      <c r="I8713" s="68">
        <v>0.18717919999999999</v>
      </c>
      <c r="T8713" s="91"/>
      <c r="U8713" s="91"/>
      <c r="AA8713" s="91"/>
      <c r="AB8713" s="91"/>
      <c r="AC8713" s="91"/>
      <c r="AD8713" s="91"/>
      <c r="AE8713" s="91"/>
      <c r="AF8713" s="91"/>
    </row>
    <row r="8714" spans="1:32" x14ac:dyDescent="0.3">
      <c r="A8714" s="65">
        <v>0</v>
      </c>
      <c r="B8714" s="10">
        <v>8711</v>
      </c>
      <c r="C8714" s="71">
        <v>0.87109999999999999</v>
      </c>
      <c r="D8714" s="74">
        <v>755447</v>
      </c>
      <c r="E8714" s="61">
        <v>701922</v>
      </c>
      <c r="F8714" s="68">
        <v>0.18886174999999999</v>
      </c>
      <c r="G8714" s="292">
        <v>0.17548050000000001</v>
      </c>
      <c r="H8714" s="68">
        <v>0.20145253333333332</v>
      </c>
      <c r="I8714" s="68">
        <v>0.18717919999999999</v>
      </c>
      <c r="T8714" s="91"/>
      <c r="U8714" s="91"/>
      <c r="AA8714" s="91"/>
      <c r="AB8714" s="91"/>
      <c r="AC8714" s="91"/>
      <c r="AD8714" s="91"/>
      <c r="AE8714" s="91"/>
      <c r="AF8714" s="91"/>
    </row>
    <row r="8715" spans="1:32" x14ac:dyDescent="0.3">
      <c r="A8715" s="65">
        <v>0</v>
      </c>
      <c r="B8715" s="10">
        <v>8712</v>
      </c>
      <c r="C8715" s="71">
        <v>0.87119999999999997</v>
      </c>
      <c r="D8715" s="74">
        <v>755447</v>
      </c>
      <c r="E8715" s="61">
        <v>701922</v>
      </c>
      <c r="F8715" s="68">
        <v>0.18886174999999999</v>
      </c>
      <c r="G8715" s="292">
        <v>0.17548050000000001</v>
      </c>
      <c r="H8715" s="68">
        <v>0.20145253333333332</v>
      </c>
      <c r="I8715" s="68">
        <v>0.18717919999999999</v>
      </c>
      <c r="T8715" s="91"/>
      <c r="U8715" s="91"/>
      <c r="AA8715" s="91"/>
      <c r="AB8715" s="91"/>
      <c r="AC8715" s="91"/>
      <c r="AD8715" s="91"/>
      <c r="AE8715" s="91"/>
      <c r="AF8715" s="91"/>
    </row>
    <row r="8716" spans="1:32" x14ac:dyDescent="0.3">
      <c r="A8716" s="65">
        <v>0</v>
      </c>
      <c r="B8716" s="10">
        <v>8713</v>
      </c>
      <c r="C8716" s="71">
        <v>0.87129999999999996</v>
      </c>
      <c r="D8716" s="74">
        <v>755447</v>
      </c>
      <c r="E8716" s="61">
        <v>701922</v>
      </c>
      <c r="F8716" s="68">
        <v>0.18886174999999999</v>
      </c>
      <c r="G8716" s="292">
        <v>0.17548050000000001</v>
      </c>
      <c r="H8716" s="68">
        <v>0.20145253333333332</v>
      </c>
      <c r="I8716" s="68">
        <v>0.18717919999999999</v>
      </c>
      <c r="T8716" s="91"/>
      <c r="U8716" s="91"/>
      <c r="AA8716" s="91"/>
      <c r="AB8716" s="91"/>
      <c r="AC8716" s="91"/>
      <c r="AD8716" s="91"/>
      <c r="AE8716" s="91"/>
      <c r="AF8716" s="91"/>
    </row>
    <row r="8717" spans="1:32" x14ac:dyDescent="0.3">
      <c r="A8717" s="65">
        <v>0</v>
      </c>
      <c r="B8717" s="10">
        <v>8714</v>
      </c>
      <c r="C8717" s="71">
        <v>0.87139999999999995</v>
      </c>
      <c r="D8717" s="74">
        <v>755447</v>
      </c>
      <c r="E8717" s="61">
        <v>701922</v>
      </c>
      <c r="F8717" s="68">
        <v>0.18886174999999999</v>
      </c>
      <c r="G8717" s="292">
        <v>0.17548050000000001</v>
      </c>
      <c r="H8717" s="68">
        <v>0.20145253333333332</v>
      </c>
      <c r="I8717" s="68">
        <v>0.18717919999999999</v>
      </c>
      <c r="T8717" s="91"/>
      <c r="U8717" s="91"/>
      <c r="AA8717" s="91"/>
      <c r="AB8717" s="91"/>
      <c r="AC8717" s="91"/>
      <c r="AD8717" s="91"/>
      <c r="AE8717" s="91"/>
      <c r="AF8717" s="91"/>
    </row>
    <row r="8718" spans="1:32" x14ac:dyDescent="0.3">
      <c r="A8718" s="65">
        <v>0</v>
      </c>
      <c r="B8718" s="10">
        <v>8715</v>
      </c>
      <c r="C8718" s="71">
        <v>0.87150000000000005</v>
      </c>
      <c r="D8718" s="74">
        <v>755447</v>
      </c>
      <c r="E8718" s="61">
        <v>701922</v>
      </c>
      <c r="F8718" s="68">
        <v>0.18886174999999999</v>
      </c>
      <c r="G8718" s="292">
        <v>0.17548050000000001</v>
      </c>
      <c r="H8718" s="68">
        <v>0.20145253333333332</v>
      </c>
      <c r="I8718" s="68">
        <v>0.18717919999999999</v>
      </c>
      <c r="T8718" s="91"/>
      <c r="U8718" s="91"/>
      <c r="AA8718" s="91"/>
      <c r="AB8718" s="91"/>
      <c r="AC8718" s="91"/>
      <c r="AD8718" s="91"/>
      <c r="AE8718" s="91"/>
      <c r="AF8718" s="91"/>
    </row>
    <row r="8719" spans="1:32" x14ac:dyDescent="0.3">
      <c r="A8719" s="65">
        <v>0</v>
      </c>
      <c r="B8719" s="10">
        <v>8716</v>
      </c>
      <c r="C8719" s="71">
        <v>0.87160000000000004</v>
      </c>
      <c r="D8719" s="74">
        <v>755447</v>
      </c>
      <c r="E8719" s="61">
        <v>701922</v>
      </c>
      <c r="F8719" s="68">
        <v>0.18886174999999999</v>
      </c>
      <c r="G8719" s="292">
        <v>0.17548050000000001</v>
      </c>
      <c r="H8719" s="68">
        <v>0.20145253333333332</v>
      </c>
      <c r="I8719" s="68">
        <v>0.18717919999999999</v>
      </c>
      <c r="T8719" s="91"/>
      <c r="U8719" s="91"/>
      <c r="AA8719" s="91"/>
      <c r="AB8719" s="91"/>
      <c r="AC8719" s="91"/>
      <c r="AD8719" s="91"/>
      <c r="AE8719" s="91"/>
      <c r="AF8719" s="91"/>
    </row>
    <row r="8720" spans="1:32" x14ac:dyDescent="0.3">
      <c r="A8720" s="65">
        <v>0</v>
      </c>
      <c r="B8720" s="10">
        <v>8717</v>
      </c>
      <c r="C8720" s="71">
        <v>0.87170000000000003</v>
      </c>
      <c r="D8720" s="74">
        <v>755447</v>
      </c>
      <c r="E8720" s="61">
        <v>701922</v>
      </c>
      <c r="F8720" s="68">
        <v>0.18886174999999999</v>
      </c>
      <c r="G8720" s="292">
        <v>0.17548050000000001</v>
      </c>
      <c r="H8720" s="68">
        <v>0.20145253333333332</v>
      </c>
      <c r="I8720" s="68">
        <v>0.18717919999999999</v>
      </c>
      <c r="T8720" s="91"/>
      <c r="U8720" s="91"/>
      <c r="AA8720" s="91"/>
      <c r="AB8720" s="91"/>
      <c r="AC8720" s="91"/>
      <c r="AD8720" s="91"/>
      <c r="AE8720" s="91"/>
      <c r="AF8720" s="91"/>
    </row>
    <row r="8721" spans="1:32" x14ac:dyDescent="0.3">
      <c r="A8721" s="65">
        <v>0</v>
      </c>
      <c r="B8721" s="10">
        <v>8718</v>
      </c>
      <c r="C8721" s="71">
        <v>0.87180000000000002</v>
      </c>
      <c r="D8721" s="74">
        <v>755447</v>
      </c>
      <c r="E8721" s="61">
        <v>701922</v>
      </c>
      <c r="F8721" s="68">
        <v>0.18886174999999999</v>
      </c>
      <c r="G8721" s="292">
        <v>0.17548050000000001</v>
      </c>
      <c r="H8721" s="68">
        <v>0.20145253333333332</v>
      </c>
      <c r="I8721" s="68">
        <v>0.18717919999999999</v>
      </c>
      <c r="T8721" s="91"/>
      <c r="U8721" s="91"/>
      <c r="AA8721" s="91"/>
      <c r="AB8721" s="91"/>
      <c r="AC8721" s="91"/>
      <c r="AD8721" s="91"/>
      <c r="AE8721" s="91"/>
      <c r="AF8721" s="91"/>
    </row>
    <row r="8722" spans="1:32" x14ac:dyDescent="0.3">
      <c r="A8722" s="65">
        <v>0</v>
      </c>
      <c r="B8722" s="10">
        <v>8719</v>
      </c>
      <c r="C8722" s="71">
        <v>0.87190000000000001</v>
      </c>
      <c r="D8722" s="74">
        <v>755447</v>
      </c>
      <c r="E8722" s="61">
        <v>701922</v>
      </c>
      <c r="F8722" s="68">
        <v>0.18886174999999999</v>
      </c>
      <c r="G8722" s="292">
        <v>0.17548050000000001</v>
      </c>
      <c r="H8722" s="68">
        <v>0.20145253333333332</v>
      </c>
      <c r="I8722" s="68">
        <v>0.18717919999999999</v>
      </c>
      <c r="T8722" s="91"/>
      <c r="U8722" s="91"/>
      <c r="AA8722" s="91"/>
      <c r="AB8722" s="91"/>
      <c r="AC8722" s="91"/>
      <c r="AD8722" s="91"/>
      <c r="AE8722" s="91"/>
      <c r="AF8722" s="91"/>
    </row>
    <row r="8723" spans="1:32" x14ac:dyDescent="0.3">
      <c r="A8723" s="65">
        <v>0</v>
      </c>
      <c r="B8723" s="10">
        <v>8720</v>
      </c>
      <c r="C8723" s="71">
        <v>0.872</v>
      </c>
      <c r="D8723" s="74">
        <v>755447</v>
      </c>
      <c r="E8723" s="61">
        <v>701922</v>
      </c>
      <c r="F8723" s="68">
        <v>0.18886174999999999</v>
      </c>
      <c r="G8723" s="292">
        <v>0.17548050000000001</v>
      </c>
      <c r="H8723" s="68">
        <v>0.20145253333333332</v>
      </c>
      <c r="I8723" s="68">
        <v>0.18717919999999999</v>
      </c>
      <c r="T8723" s="91"/>
      <c r="U8723" s="91"/>
      <c r="AA8723" s="91"/>
      <c r="AB8723" s="91"/>
      <c r="AC8723" s="91"/>
      <c r="AD8723" s="91"/>
      <c r="AE8723" s="91"/>
      <c r="AF8723" s="91"/>
    </row>
    <row r="8724" spans="1:32" x14ac:dyDescent="0.3">
      <c r="A8724" s="65">
        <v>0</v>
      </c>
      <c r="B8724" s="10">
        <v>8721</v>
      </c>
      <c r="C8724" s="71">
        <v>0.87209999999999999</v>
      </c>
      <c r="D8724" s="74">
        <v>755447</v>
      </c>
      <c r="E8724" s="61">
        <v>701922</v>
      </c>
      <c r="F8724" s="68">
        <v>0.18886174999999999</v>
      </c>
      <c r="G8724" s="292">
        <v>0.17548050000000001</v>
      </c>
      <c r="H8724" s="68">
        <v>0.20145253333333332</v>
      </c>
      <c r="I8724" s="68">
        <v>0.18717919999999999</v>
      </c>
      <c r="T8724" s="91"/>
      <c r="U8724" s="91"/>
      <c r="AA8724" s="91"/>
      <c r="AB8724" s="91"/>
      <c r="AC8724" s="91"/>
      <c r="AD8724" s="91"/>
      <c r="AE8724" s="91"/>
      <c r="AF8724" s="91"/>
    </row>
    <row r="8725" spans="1:32" x14ac:dyDescent="0.3">
      <c r="A8725" s="65">
        <v>0</v>
      </c>
      <c r="B8725" s="10">
        <v>8722</v>
      </c>
      <c r="C8725" s="71">
        <v>0.87219999999999998</v>
      </c>
      <c r="D8725" s="74">
        <v>755447</v>
      </c>
      <c r="E8725" s="61">
        <v>701922</v>
      </c>
      <c r="F8725" s="68">
        <v>0.18886174999999999</v>
      </c>
      <c r="G8725" s="292">
        <v>0.17548050000000001</v>
      </c>
      <c r="H8725" s="68">
        <v>0.20145253333333332</v>
      </c>
      <c r="I8725" s="68">
        <v>0.18717919999999999</v>
      </c>
      <c r="T8725" s="91"/>
      <c r="U8725" s="91"/>
      <c r="AA8725" s="91"/>
      <c r="AB8725" s="91"/>
      <c r="AC8725" s="91"/>
      <c r="AD8725" s="91"/>
      <c r="AE8725" s="91"/>
      <c r="AF8725" s="91"/>
    </row>
    <row r="8726" spans="1:32" x14ac:dyDescent="0.3">
      <c r="A8726" s="65">
        <v>0</v>
      </c>
      <c r="B8726" s="10">
        <v>8723</v>
      </c>
      <c r="C8726" s="71">
        <v>0.87229999999999996</v>
      </c>
      <c r="D8726" s="74">
        <v>755447</v>
      </c>
      <c r="E8726" s="61">
        <v>701922</v>
      </c>
      <c r="F8726" s="68">
        <v>0.18886174999999999</v>
      </c>
      <c r="G8726" s="292">
        <v>0.17548050000000001</v>
      </c>
      <c r="H8726" s="68">
        <v>0.20145253333333332</v>
      </c>
      <c r="I8726" s="68">
        <v>0.18717919999999999</v>
      </c>
      <c r="T8726" s="91"/>
      <c r="U8726" s="91"/>
      <c r="AA8726" s="91"/>
      <c r="AB8726" s="91"/>
      <c r="AC8726" s="91"/>
      <c r="AD8726" s="91"/>
      <c r="AE8726" s="91"/>
      <c r="AF8726" s="91"/>
    </row>
    <row r="8727" spans="1:32" x14ac:dyDescent="0.3">
      <c r="A8727" s="65">
        <v>0</v>
      </c>
      <c r="B8727" s="10">
        <v>8724</v>
      </c>
      <c r="C8727" s="71">
        <v>0.87239999999999995</v>
      </c>
      <c r="D8727" s="74">
        <v>755447</v>
      </c>
      <c r="E8727" s="61">
        <v>701922</v>
      </c>
      <c r="F8727" s="68">
        <v>0.18886174999999999</v>
      </c>
      <c r="G8727" s="292">
        <v>0.17548050000000001</v>
      </c>
      <c r="H8727" s="68">
        <v>0.20145253333333332</v>
      </c>
      <c r="I8727" s="68">
        <v>0.18717919999999999</v>
      </c>
      <c r="T8727" s="91"/>
      <c r="U8727" s="91"/>
      <c r="AA8727" s="91"/>
      <c r="AB8727" s="91"/>
      <c r="AC8727" s="91"/>
      <c r="AD8727" s="91"/>
      <c r="AE8727" s="91"/>
      <c r="AF8727" s="91"/>
    </row>
    <row r="8728" spans="1:32" x14ac:dyDescent="0.3">
      <c r="A8728" s="65">
        <v>0</v>
      </c>
      <c r="B8728" s="10">
        <v>8725</v>
      </c>
      <c r="C8728" s="71">
        <v>0.87250000000000005</v>
      </c>
      <c r="D8728" s="74">
        <v>755447</v>
      </c>
      <c r="E8728" s="61">
        <v>701922</v>
      </c>
      <c r="F8728" s="68">
        <v>0.18886174999999999</v>
      </c>
      <c r="G8728" s="292">
        <v>0.17548050000000001</v>
      </c>
      <c r="H8728" s="68">
        <v>0.20145253333333332</v>
      </c>
      <c r="I8728" s="68">
        <v>0.18717919999999999</v>
      </c>
      <c r="T8728" s="91"/>
      <c r="U8728" s="91"/>
      <c r="AA8728" s="91"/>
      <c r="AB8728" s="91"/>
      <c r="AC8728" s="91"/>
      <c r="AD8728" s="91"/>
      <c r="AE8728" s="91"/>
      <c r="AF8728" s="91"/>
    </row>
    <row r="8729" spans="1:32" x14ac:dyDescent="0.3">
      <c r="A8729" s="65">
        <v>0</v>
      </c>
      <c r="B8729" s="10">
        <v>8726</v>
      </c>
      <c r="C8729" s="71">
        <v>0.87260000000000004</v>
      </c>
      <c r="D8729" s="74">
        <v>755447</v>
      </c>
      <c r="E8729" s="61">
        <v>701922</v>
      </c>
      <c r="F8729" s="68">
        <v>0.18886174999999999</v>
      </c>
      <c r="G8729" s="292">
        <v>0.17548050000000001</v>
      </c>
      <c r="H8729" s="68">
        <v>0.20145253333333332</v>
      </c>
      <c r="I8729" s="68">
        <v>0.18717919999999999</v>
      </c>
      <c r="T8729" s="91"/>
      <c r="U8729" s="91"/>
      <c r="AA8729" s="91"/>
      <c r="AB8729" s="91"/>
      <c r="AC8729" s="91"/>
      <c r="AD8729" s="91"/>
      <c r="AE8729" s="91"/>
      <c r="AF8729" s="91"/>
    </row>
    <row r="8730" spans="1:32" x14ac:dyDescent="0.3">
      <c r="A8730" s="65">
        <v>0</v>
      </c>
      <c r="B8730" s="10">
        <v>8727</v>
      </c>
      <c r="C8730" s="71">
        <v>0.87270000000000003</v>
      </c>
      <c r="D8730" s="74">
        <v>755447</v>
      </c>
      <c r="E8730" s="61">
        <v>701922</v>
      </c>
      <c r="F8730" s="68">
        <v>0.18886174999999999</v>
      </c>
      <c r="G8730" s="292">
        <v>0.17548050000000001</v>
      </c>
      <c r="H8730" s="68">
        <v>0.20145253333333332</v>
      </c>
      <c r="I8730" s="68">
        <v>0.18717919999999999</v>
      </c>
      <c r="T8730" s="91"/>
      <c r="U8730" s="91"/>
      <c r="AA8730" s="91"/>
      <c r="AB8730" s="91"/>
      <c r="AC8730" s="91"/>
      <c r="AD8730" s="91"/>
      <c r="AE8730" s="91"/>
      <c r="AF8730" s="91"/>
    </row>
    <row r="8731" spans="1:32" x14ac:dyDescent="0.3">
      <c r="A8731" s="65">
        <v>0</v>
      </c>
      <c r="B8731" s="10">
        <v>8728</v>
      </c>
      <c r="C8731" s="71">
        <v>0.87280000000000002</v>
      </c>
      <c r="D8731" s="74">
        <v>755447</v>
      </c>
      <c r="E8731" s="61">
        <v>701922</v>
      </c>
      <c r="F8731" s="68">
        <v>0.18886174999999999</v>
      </c>
      <c r="G8731" s="292">
        <v>0.17548050000000001</v>
      </c>
      <c r="H8731" s="68">
        <v>0.20145253333333332</v>
      </c>
      <c r="I8731" s="68">
        <v>0.18717919999999999</v>
      </c>
      <c r="T8731" s="91"/>
      <c r="U8731" s="91"/>
      <c r="AA8731" s="91"/>
      <c r="AB8731" s="91"/>
      <c r="AC8731" s="91"/>
      <c r="AD8731" s="91"/>
      <c r="AE8731" s="91"/>
      <c r="AF8731" s="91"/>
    </row>
    <row r="8732" spans="1:32" x14ac:dyDescent="0.3">
      <c r="A8732" s="65">
        <v>0</v>
      </c>
      <c r="B8732" s="10">
        <v>8729</v>
      </c>
      <c r="C8732" s="71">
        <v>0.87290000000000001</v>
      </c>
      <c r="D8732" s="74">
        <v>755447</v>
      </c>
      <c r="E8732" s="61">
        <v>701922</v>
      </c>
      <c r="F8732" s="68">
        <v>0.18886174999999999</v>
      </c>
      <c r="G8732" s="292">
        <v>0.17548050000000001</v>
      </c>
      <c r="H8732" s="68">
        <v>0.20145253333333332</v>
      </c>
      <c r="I8732" s="68">
        <v>0.18717919999999999</v>
      </c>
      <c r="T8732" s="91"/>
      <c r="U8732" s="91"/>
      <c r="AA8732" s="91"/>
      <c r="AB8732" s="91"/>
      <c r="AC8732" s="91"/>
      <c r="AD8732" s="91"/>
      <c r="AE8732" s="91"/>
      <c r="AF8732" s="91"/>
    </row>
    <row r="8733" spans="1:32" x14ac:dyDescent="0.3">
      <c r="A8733" s="65">
        <v>0</v>
      </c>
      <c r="B8733" s="10">
        <v>8730</v>
      </c>
      <c r="C8733" s="71">
        <v>0.873</v>
      </c>
      <c r="D8733" s="74">
        <v>755447</v>
      </c>
      <c r="E8733" s="61">
        <v>701922</v>
      </c>
      <c r="F8733" s="68">
        <v>0.18886174999999999</v>
      </c>
      <c r="G8733" s="292">
        <v>0.17548050000000001</v>
      </c>
      <c r="H8733" s="68">
        <v>0.20145253333333332</v>
      </c>
      <c r="I8733" s="68">
        <v>0.18717919999999999</v>
      </c>
      <c r="T8733" s="91"/>
      <c r="U8733" s="91"/>
      <c r="AA8733" s="91"/>
      <c r="AB8733" s="91"/>
      <c r="AC8733" s="91"/>
      <c r="AD8733" s="91"/>
      <c r="AE8733" s="91"/>
      <c r="AF8733" s="91"/>
    </row>
    <row r="8734" spans="1:32" x14ac:dyDescent="0.3">
      <c r="A8734" s="65">
        <v>0</v>
      </c>
      <c r="B8734" s="10">
        <v>8731</v>
      </c>
      <c r="C8734" s="71">
        <v>0.87309999999999999</v>
      </c>
      <c r="D8734" s="74">
        <v>755447</v>
      </c>
      <c r="E8734" s="61">
        <v>701922</v>
      </c>
      <c r="F8734" s="68">
        <v>0.18886174999999999</v>
      </c>
      <c r="G8734" s="292">
        <v>0.17548050000000001</v>
      </c>
      <c r="H8734" s="68">
        <v>0.20145253333333332</v>
      </c>
      <c r="I8734" s="68">
        <v>0.18717919999999999</v>
      </c>
      <c r="T8734" s="91"/>
      <c r="U8734" s="91"/>
      <c r="AA8734" s="91"/>
      <c r="AB8734" s="91"/>
      <c r="AC8734" s="91"/>
      <c r="AD8734" s="91"/>
      <c r="AE8734" s="91"/>
      <c r="AF8734" s="91"/>
    </row>
    <row r="8735" spans="1:32" x14ac:dyDescent="0.3">
      <c r="A8735" s="65">
        <v>0</v>
      </c>
      <c r="B8735" s="10">
        <v>8732</v>
      </c>
      <c r="C8735" s="71">
        <v>0.87319999999999998</v>
      </c>
      <c r="D8735" s="74">
        <v>755447</v>
      </c>
      <c r="E8735" s="61">
        <v>701922</v>
      </c>
      <c r="F8735" s="68">
        <v>0.18886174999999999</v>
      </c>
      <c r="G8735" s="292">
        <v>0.17548050000000001</v>
      </c>
      <c r="H8735" s="68">
        <v>0.20145253333333332</v>
      </c>
      <c r="I8735" s="68">
        <v>0.18717919999999999</v>
      </c>
      <c r="T8735" s="91"/>
      <c r="U8735" s="91"/>
      <c r="AA8735" s="91"/>
      <c r="AB8735" s="91"/>
      <c r="AC8735" s="91"/>
      <c r="AD8735" s="91"/>
      <c r="AE8735" s="91"/>
      <c r="AF8735" s="91"/>
    </row>
    <row r="8736" spans="1:32" x14ac:dyDescent="0.3">
      <c r="A8736" s="65">
        <v>0</v>
      </c>
      <c r="B8736" s="10">
        <v>8733</v>
      </c>
      <c r="C8736" s="71">
        <v>0.87329999999999997</v>
      </c>
      <c r="D8736" s="74">
        <v>755447</v>
      </c>
      <c r="E8736" s="61">
        <v>701922</v>
      </c>
      <c r="F8736" s="68">
        <v>0.18886174999999999</v>
      </c>
      <c r="G8736" s="292">
        <v>0.17548050000000001</v>
      </c>
      <c r="H8736" s="68">
        <v>0.20145253333333332</v>
      </c>
      <c r="I8736" s="68">
        <v>0.18717919999999999</v>
      </c>
      <c r="T8736" s="91"/>
      <c r="U8736" s="91"/>
      <c r="AA8736" s="91"/>
      <c r="AB8736" s="91"/>
      <c r="AC8736" s="91"/>
      <c r="AD8736" s="91"/>
      <c r="AE8736" s="91"/>
      <c r="AF8736" s="91"/>
    </row>
    <row r="8737" spans="1:32" x14ac:dyDescent="0.3">
      <c r="A8737" s="65">
        <v>0</v>
      </c>
      <c r="B8737" s="10">
        <v>8734</v>
      </c>
      <c r="C8737" s="71">
        <v>0.87339999999999995</v>
      </c>
      <c r="D8737" s="74">
        <v>755447</v>
      </c>
      <c r="E8737" s="61">
        <v>701922</v>
      </c>
      <c r="F8737" s="68">
        <v>0.18886174999999999</v>
      </c>
      <c r="G8737" s="292">
        <v>0.17548050000000001</v>
      </c>
      <c r="H8737" s="68">
        <v>0.20145253333333332</v>
      </c>
      <c r="I8737" s="68">
        <v>0.18717919999999999</v>
      </c>
      <c r="T8737" s="91"/>
      <c r="U8737" s="91"/>
      <c r="AA8737" s="91"/>
      <c r="AB8737" s="91"/>
      <c r="AC8737" s="91"/>
      <c r="AD8737" s="91"/>
      <c r="AE8737" s="91"/>
      <c r="AF8737" s="91"/>
    </row>
    <row r="8738" spans="1:32" x14ac:dyDescent="0.3">
      <c r="A8738" s="65">
        <v>0</v>
      </c>
      <c r="B8738" s="10">
        <v>8735</v>
      </c>
      <c r="C8738" s="71">
        <v>0.87350000000000005</v>
      </c>
      <c r="D8738" s="74">
        <v>755447</v>
      </c>
      <c r="E8738" s="61">
        <v>701922</v>
      </c>
      <c r="F8738" s="68">
        <v>0.18886174999999999</v>
      </c>
      <c r="G8738" s="292">
        <v>0.17548050000000001</v>
      </c>
      <c r="H8738" s="68">
        <v>0.20145253333333332</v>
      </c>
      <c r="I8738" s="68">
        <v>0.18717919999999999</v>
      </c>
      <c r="T8738" s="91"/>
      <c r="U8738" s="91"/>
      <c r="AA8738" s="91"/>
      <c r="AB8738" s="91"/>
      <c r="AC8738" s="91"/>
      <c r="AD8738" s="91"/>
      <c r="AE8738" s="91"/>
      <c r="AF8738" s="91"/>
    </row>
    <row r="8739" spans="1:32" x14ac:dyDescent="0.3">
      <c r="A8739" s="65">
        <v>0</v>
      </c>
      <c r="B8739" s="10">
        <v>8736</v>
      </c>
      <c r="C8739" s="71">
        <v>0.87360000000000004</v>
      </c>
      <c r="D8739" s="74">
        <v>755447</v>
      </c>
      <c r="E8739" s="61">
        <v>701922</v>
      </c>
      <c r="F8739" s="68">
        <v>0.18886174999999999</v>
      </c>
      <c r="G8739" s="292">
        <v>0.17548050000000001</v>
      </c>
      <c r="H8739" s="68">
        <v>0.20145253333333332</v>
      </c>
      <c r="I8739" s="68">
        <v>0.18717919999999999</v>
      </c>
      <c r="T8739" s="91"/>
      <c r="U8739" s="91"/>
      <c r="AA8739" s="91"/>
      <c r="AB8739" s="91"/>
      <c r="AC8739" s="91"/>
      <c r="AD8739" s="91"/>
      <c r="AE8739" s="91"/>
      <c r="AF8739" s="91"/>
    </row>
    <row r="8740" spans="1:32" x14ac:dyDescent="0.3">
      <c r="A8740" s="65">
        <v>0</v>
      </c>
      <c r="B8740" s="10">
        <v>8737</v>
      </c>
      <c r="C8740" s="71">
        <v>0.87370000000000003</v>
      </c>
      <c r="D8740" s="74">
        <v>755447</v>
      </c>
      <c r="E8740" s="61">
        <v>701922</v>
      </c>
      <c r="F8740" s="68">
        <v>0.18886174999999999</v>
      </c>
      <c r="G8740" s="292">
        <v>0.17548050000000001</v>
      </c>
      <c r="H8740" s="68">
        <v>0.20145253333333332</v>
      </c>
      <c r="I8740" s="68">
        <v>0.18717919999999999</v>
      </c>
      <c r="T8740" s="91"/>
      <c r="U8740" s="91"/>
      <c r="AA8740" s="91"/>
      <c r="AB8740" s="91"/>
      <c r="AC8740" s="91"/>
      <c r="AD8740" s="91"/>
      <c r="AE8740" s="91"/>
      <c r="AF8740" s="91"/>
    </row>
    <row r="8741" spans="1:32" x14ac:dyDescent="0.3">
      <c r="A8741" s="65">
        <v>0</v>
      </c>
      <c r="B8741" s="10">
        <v>8738</v>
      </c>
      <c r="C8741" s="71">
        <v>0.87380000000000002</v>
      </c>
      <c r="D8741" s="74">
        <v>755447</v>
      </c>
      <c r="E8741" s="61">
        <v>701922</v>
      </c>
      <c r="F8741" s="68">
        <v>0.18886174999999999</v>
      </c>
      <c r="G8741" s="292">
        <v>0.17548050000000001</v>
      </c>
      <c r="H8741" s="68">
        <v>0.20145253333333332</v>
      </c>
      <c r="I8741" s="68">
        <v>0.18717919999999999</v>
      </c>
      <c r="T8741" s="91"/>
      <c r="U8741" s="91"/>
      <c r="AA8741" s="91"/>
      <c r="AB8741" s="91"/>
      <c r="AC8741" s="91"/>
      <c r="AD8741" s="91"/>
      <c r="AE8741" s="91"/>
      <c r="AF8741" s="91"/>
    </row>
    <row r="8742" spans="1:32" x14ac:dyDescent="0.3">
      <c r="A8742" s="65">
        <v>0</v>
      </c>
      <c r="B8742" s="10">
        <v>8739</v>
      </c>
      <c r="C8742" s="71">
        <v>0.87390000000000001</v>
      </c>
      <c r="D8742" s="74">
        <v>755447</v>
      </c>
      <c r="E8742" s="61">
        <v>701922</v>
      </c>
      <c r="F8742" s="68">
        <v>0.18886174999999999</v>
      </c>
      <c r="G8742" s="292">
        <v>0.17548050000000001</v>
      </c>
      <c r="H8742" s="68">
        <v>0.20145253333333332</v>
      </c>
      <c r="I8742" s="68">
        <v>0.18717919999999999</v>
      </c>
      <c r="T8742" s="91"/>
      <c r="U8742" s="91"/>
      <c r="AA8742" s="91"/>
      <c r="AB8742" s="91"/>
      <c r="AC8742" s="91"/>
      <c r="AD8742" s="91"/>
      <c r="AE8742" s="91"/>
      <c r="AF8742" s="91"/>
    </row>
    <row r="8743" spans="1:32" x14ac:dyDescent="0.3">
      <c r="A8743" s="65">
        <v>0</v>
      </c>
      <c r="B8743" s="10">
        <v>8740</v>
      </c>
      <c r="C8743" s="71">
        <v>0.874</v>
      </c>
      <c r="D8743" s="74">
        <v>755447</v>
      </c>
      <c r="E8743" s="61">
        <v>701922</v>
      </c>
      <c r="F8743" s="68">
        <v>0.18886174999999999</v>
      </c>
      <c r="G8743" s="292">
        <v>0.17548050000000001</v>
      </c>
      <c r="H8743" s="68">
        <v>0.20145253333333332</v>
      </c>
      <c r="I8743" s="68">
        <v>0.18717919999999999</v>
      </c>
      <c r="T8743" s="91"/>
      <c r="U8743" s="91"/>
      <c r="AA8743" s="91"/>
      <c r="AB8743" s="91"/>
      <c r="AC8743" s="91"/>
      <c r="AD8743" s="91"/>
      <c r="AE8743" s="91"/>
      <c r="AF8743" s="91"/>
    </row>
    <row r="8744" spans="1:32" x14ac:dyDescent="0.3">
      <c r="A8744" s="65">
        <v>0</v>
      </c>
      <c r="B8744" s="10">
        <v>8741</v>
      </c>
      <c r="C8744" s="71">
        <v>0.87409999999999999</v>
      </c>
      <c r="D8744" s="74">
        <v>755447</v>
      </c>
      <c r="E8744" s="61">
        <v>701922</v>
      </c>
      <c r="F8744" s="68">
        <v>0.18886174999999999</v>
      </c>
      <c r="G8744" s="292">
        <v>0.17548050000000001</v>
      </c>
      <c r="H8744" s="68">
        <v>0.20145253333333332</v>
      </c>
      <c r="I8744" s="68">
        <v>0.18717919999999999</v>
      </c>
      <c r="T8744" s="91"/>
      <c r="U8744" s="91"/>
      <c r="AA8744" s="91"/>
      <c r="AB8744" s="91"/>
      <c r="AC8744" s="91"/>
      <c r="AD8744" s="91"/>
      <c r="AE8744" s="91"/>
      <c r="AF8744" s="91"/>
    </row>
    <row r="8745" spans="1:32" x14ac:dyDescent="0.3">
      <c r="A8745" s="65">
        <v>0</v>
      </c>
      <c r="B8745" s="10">
        <v>8742</v>
      </c>
      <c r="C8745" s="71">
        <v>0.87419999999999998</v>
      </c>
      <c r="D8745" s="74">
        <v>755447</v>
      </c>
      <c r="E8745" s="61">
        <v>701922</v>
      </c>
      <c r="F8745" s="68">
        <v>0.18886174999999999</v>
      </c>
      <c r="G8745" s="292">
        <v>0.17548050000000001</v>
      </c>
      <c r="H8745" s="68">
        <v>0.20145253333333332</v>
      </c>
      <c r="I8745" s="68">
        <v>0.18717919999999999</v>
      </c>
      <c r="T8745" s="91"/>
      <c r="U8745" s="91"/>
      <c r="AA8745" s="91"/>
      <c r="AB8745" s="91"/>
      <c r="AC8745" s="91"/>
      <c r="AD8745" s="91"/>
      <c r="AE8745" s="91"/>
      <c r="AF8745" s="91"/>
    </row>
    <row r="8746" spans="1:32" x14ac:dyDescent="0.3">
      <c r="A8746" s="65">
        <v>0</v>
      </c>
      <c r="B8746" s="10">
        <v>8743</v>
      </c>
      <c r="C8746" s="71">
        <v>0.87429999999999997</v>
      </c>
      <c r="D8746" s="74">
        <v>755447</v>
      </c>
      <c r="E8746" s="61">
        <v>701922</v>
      </c>
      <c r="F8746" s="68">
        <v>0.18886174999999999</v>
      </c>
      <c r="G8746" s="292">
        <v>0.17548050000000001</v>
      </c>
      <c r="H8746" s="68">
        <v>0.20145253333333332</v>
      </c>
      <c r="I8746" s="68">
        <v>0.18717919999999999</v>
      </c>
      <c r="T8746" s="91"/>
      <c r="U8746" s="91"/>
      <c r="AA8746" s="91"/>
      <c r="AB8746" s="91"/>
      <c r="AC8746" s="91"/>
      <c r="AD8746" s="91"/>
      <c r="AE8746" s="91"/>
      <c r="AF8746" s="91"/>
    </row>
    <row r="8747" spans="1:32" x14ac:dyDescent="0.3">
      <c r="A8747" s="65">
        <v>0</v>
      </c>
      <c r="B8747" s="10">
        <v>8744</v>
      </c>
      <c r="C8747" s="71">
        <v>0.87439999999999996</v>
      </c>
      <c r="D8747" s="74">
        <v>755447</v>
      </c>
      <c r="E8747" s="61">
        <v>701922</v>
      </c>
      <c r="F8747" s="68">
        <v>0.18886174999999999</v>
      </c>
      <c r="G8747" s="292">
        <v>0.17548050000000001</v>
      </c>
      <c r="H8747" s="68">
        <v>0.20145253333333332</v>
      </c>
      <c r="I8747" s="68">
        <v>0.18717919999999999</v>
      </c>
      <c r="T8747" s="91"/>
      <c r="U8747" s="91"/>
      <c r="AA8747" s="91"/>
      <c r="AB8747" s="91"/>
      <c r="AC8747" s="91"/>
      <c r="AD8747" s="91"/>
      <c r="AE8747" s="91"/>
      <c r="AF8747" s="91"/>
    </row>
    <row r="8748" spans="1:32" x14ac:dyDescent="0.3">
      <c r="A8748" s="65">
        <v>0</v>
      </c>
      <c r="B8748" s="10">
        <v>8745</v>
      </c>
      <c r="C8748" s="71">
        <v>0.87450000000000006</v>
      </c>
      <c r="D8748" s="74">
        <v>755447</v>
      </c>
      <c r="E8748" s="61">
        <v>701922</v>
      </c>
      <c r="F8748" s="68">
        <v>0.18886174999999999</v>
      </c>
      <c r="G8748" s="292">
        <v>0.17548050000000001</v>
      </c>
      <c r="H8748" s="68">
        <v>0.20145253333333332</v>
      </c>
      <c r="I8748" s="68">
        <v>0.18717919999999999</v>
      </c>
      <c r="T8748" s="91"/>
      <c r="U8748" s="91"/>
      <c r="AA8748" s="91"/>
      <c r="AB8748" s="91"/>
      <c r="AC8748" s="91"/>
      <c r="AD8748" s="91"/>
      <c r="AE8748" s="91"/>
      <c r="AF8748" s="91"/>
    </row>
    <row r="8749" spans="1:32" x14ac:dyDescent="0.3">
      <c r="A8749" s="65">
        <v>0</v>
      </c>
      <c r="B8749" s="10">
        <v>8746</v>
      </c>
      <c r="C8749" s="71">
        <v>0.87460000000000004</v>
      </c>
      <c r="D8749" s="74">
        <v>755447</v>
      </c>
      <c r="E8749" s="61">
        <v>701922</v>
      </c>
      <c r="F8749" s="68">
        <v>0.18886174999999999</v>
      </c>
      <c r="G8749" s="292">
        <v>0.17548050000000001</v>
      </c>
      <c r="H8749" s="68">
        <v>0.20145253333333332</v>
      </c>
      <c r="I8749" s="68">
        <v>0.18717919999999999</v>
      </c>
      <c r="T8749" s="91"/>
      <c r="U8749" s="91"/>
      <c r="AA8749" s="91"/>
      <c r="AB8749" s="91"/>
      <c r="AC8749" s="91"/>
      <c r="AD8749" s="91"/>
      <c r="AE8749" s="91"/>
      <c r="AF8749" s="91"/>
    </row>
    <row r="8750" spans="1:32" x14ac:dyDescent="0.3">
      <c r="A8750" s="65">
        <v>0</v>
      </c>
      <c r="B8750" s="10">
        <v>8747</v>
      </c>
      <c r="C8750" s="71">
        <v>0.87470000000000003</v>
      </c>
      <c r="D8750" s="74">
        <v>755447</v>
      </c>
      <c r="E8750" s="61">
        <v>701922</v>
      </c>
      <c r="F8750" s="68">
        <v>0.18886174999999999</v>
      </c>
      <c r="G8750" s="292">
        <v>0.17548050000000001</v>
      </c>
      <c r="H8750" s="68">
        <v>0.20145253333333332</v>
      </c>
      <c r="I8750" s="68">
        <v>0.18717919999999999</v>
      </c>
      <c r="T8750" s="91"/>
      <c r="U8750" s="91"/>
      <c r="AA8750" s="91"/>
      <c r="AB8750" s="91"/>
      <c r="AC8750" s="91"/>
      <c r="AD8750" s="91"/>
      <c r="AE8750" s="91"/>
      <c r="AF8750" s="91"/>
    </row>
    <row r="8751" spans="1:32" x14ac:dyDescent="0.3">
      <c r="A8751" s="65">
        <v>0</v>
      </c>
      <c r="B8751" s="10">
        <v>8748</v>
      </c>
      <c r="C8751" s="71">
        <v>0.87480000000000002</v>
      </c>
      <c r="D8751" s="74">
        <v>755447</v>
      </c>
      <c r="E8751" s="61">
        <v>701922</v>
      </c>
      <c r="F8751" s="68">
        <v>0.18886174999999999</v>
      </c>
      <c r="G8751" s="292">
        <v>0.17548050000000001</v>
      </c>
      <c r="H8751" s="68">
        <v>0.20145253333333332</v>
      </c>
      <c r="I8751" s="68">
        <v>0.18717919999999999</v>
      </c>
      <c r="T8751" s="91"/>
      <c r="U8751" s="91"/>
      <c r="AA8751" s="91"/>
      <c r="AB8751" s="91"/>
      <c r="AC8751" s="91"/>
      <c r="AD8751" s="91"/>
      <c r="AE8751" s="91"/>
      <c r="AF8751" s="91"/>
    </row>
    <row r="8752" spans="1:32" x14ac:dyDescent="0.3">
      <c r="A8752" s="65">
        <v>0</v>
      </c>
      <c r="B8752" s="10">
        <v>8749</v>
      </c>
      <c r="C8752" s="71">
        <v>0.87490000000000001</v>
      </c>
      <c r="D8752" s="74">
        <v>755447</v>
      </c>
      <c r="E8752" s="61">
        <v>701922</v>
      </c>
      <c r="F8752" s="68">
        <v>0.18886174999999999</v>
      </c>
      <c r="G8752" s="292">
        <v>0.17548050000000001</v>
      </c>
      <c r="H8752" s="68">
        <v>0.20145253333333332</v>
      </c>
      <c r="I8752" s="68">
        <v>0.18717919999999999</v>
      </c>
      <c r="T8752" s="91"/>
      <c r="U8752" s="91"/>
      <c r="AA8752" s="91"/>
      <c r="AB8752" s="91"/>
      <c r="AC8752" s="91"/>
      <c r="AD8752" s="91"/>
      <c r="AE8752" s="91"/>
      <c r="AF8752" s="91"/>
    </row>
    <row r="8753" spans="1:32" x14ac:dyDescent="0.3">
      <c r="A8753" s="65">
        <v>0</v>
      </c>
      <c r="B8753" s="10">
        <v>8750</v>
      </c>
      <c r="C8753" s="71">
        <v>0.875</v>
      </c>
      <c r="D8753" s="74">
        <v>755447</v>
      </c>
      <c r="E8753" s="61">
        <v>701922</v>
      </c>
      <c r="F8753" s="68">
        <v>0.18886174999999999</v>
      </c>
      <c r="G8753" s="292">
        <v>0.17548050000000001</v>
      </c>
      <c r="H8753" s="68">
        <v>0.20145253333333332</v>
      </c>
      <c r="I8753" s="68">
        <v>0.18717919999999999</v>
      </c>
      <c r="T8753" s="91"/>
      <c r="U8753" s="91"/>
      <c r="AA8753" s="91"/>
      <c r="AB8753" s="91"/>
      <c r="AC8753" s="91"/>
      <c r="AD8753" s="91"/>
      <c r="AE8753" s="91"/>
      <c r="AF8753" s="91"/>
    </row>
    <row r="8754" spans="1:32" x14ac:dyDescent="0.3">
      <c r="A8754" s="65">
        <v>0</v>
      </c>
      <c r="B8754" s="10">
        <v>8751</v>
      </c>
      <c r="C8754" s="71">
        <v>0.87509999999999999</v>
      </c>
      <c r="D8754" s="74">
        <v>755447</v>
      </c>
      <c r="E8754" s="61">
        <v>701922</v>
      </c>
      <c r="F8754" s="68">
        <v>0.18886174999999999</v>
      </c>
      <c r="G8754" s="292">
        <v>0.17548050000000001</v>
      </c>
      <c r="H8754" s="68">
        <v>0.20145253333333332</v>
      </c>
      <c r="I8754" s="68">
        <v>0.18717919999999999</v>
      </c>
      <c r="T8754" s="91"/>
      <c r="U8754" s="91"/>
      <c r="AA8754" s="91"/>
      <c r="AB8754" s="91"/>
      <c r="AC8754" s="91"/>
      <c r="AD8754" s="91"/>
      <c r="AE8754" s="91"/>
      <c r="AF8754" s="91"/>
    </row>
    <row r="8755" spans="1:32" x14ac:dyDescent="0.3">
      <c r="A8755" s="65">
        <v>0</v>
      </c>
      <c r="B8755" s="10">
        <v>8752</v>
      </c>
      <c r="C8755" s="71">
        <v>0.87519999999999998</v>
      </c>
      <c r="D8755" s="74">
        <v>755447</v>
      </c>
      <c r="E8755" s="61">
        <v>701922</v>
      </c>
      <c r="F8755" s="68">
        <v>0.18886174999999999</v>
      </c>
      <c r="G8755" s="292">
        <v>0.17548050000000001</v>
      </c>
      <c r="H8755" s="68">
        <v>0.20145253333333332</v>
      </c>
      <c r="I8755" s="68">
        <v>0.18717919999999999</v>
      </c>
      <c r="T8755" s="91"/>
      <c r="U8755" s="91"/>
      <c r="AA8755" s="91"/>
      <c r="AB8755" s="91"/>
      <c r="AC8755" s="91"/>
      <c r="AD8755" s="91"/>
      <c r="AE8755" s="91"/>
      <c r="AF8755" s="91"/>
    </row>
    <row r="8756" spans="1:32" x14ac:dyDescent="0.3">
      <c r="A8756" s="65">
        <v>0</v>
      </c>
      <c r="B8756" s="10">
        <v>8753</v>
      </c>
      <c r="C8756" s="71">
        <v>0.87529999999999997</v>
      </c>
      <c r="D8756" s="74">
        <v>755447</v>
      </c>
      <c r="E8756" s="61">
        <v>701922</v>
      </c>
      <c r="F8756" s="68">
        <v>0.18886174999999999</v>
      </c>
      <c r="G8756" s="292">
        <v>0.17548050000000001</v>
      </c>
      <c r="H8756" s="68">
        <v>0.20145253333333332</v>
      </c>
      <c r="I8756" s="68">
        <v>0.18717919999999999</v>
      </c>
      <c r="T8756" s="91"/>
      <c r="U8756" s="91"/>
      <c r="AA8756" s="91"/>
      <c r="AB8756" s="91"/>
      <c r="AC8756" s="91"/>
      <c r="AD8756" s="91"/>
      <c r="AE8756" s="91"/>
      <c r="AF8756" s="91"/>
    </row>
    <row r="8757" spans="1:32" x14ac:dyDescent="0.3">
      <c r="A8757" s="65">
        <v>0</v>
      </c>
      <c r="B8757" s="10">
        <v>8754</v>
      </c>
      <c r="C8757" s="71">
        <v>0.87539999999999996</v>
      </c>
      <c r="D8757" s="74">
        <v>755447</v>
      </c>
      <c r="E8757" s="61">
        <v>701922</v>
      </c>
      <c r="F8757" s="68">
        <v>0.18886174999999999</v>
      </c>
      <c r="G8757" s="292">
        <v>0.17548050000000001</v>
      </c>
      <c r="H8757" s="68">
        <v>0.20145253333333332</v>
      </c>
      <c r="I8757" s="68">
        <v>0.18717919999999999</v>
      </c>
      <c r="T8757" s="91"/>
      <c r="U8757" s="91"/>
      <c r="AA8757" s="91"/>
      <c r="AB8757" s="91"/>
      <c r="AC8757" s="91"/>
      <c r="AD8757" s="91"/>
      <c r="AE8757" s="91"/>
      <c r="AF8757" s="91"/>
    </row>
    <row r="8758" spans="1:32" x14ac:dyDescent="0.3">
      <c r="A8758" s="65">
        <v>0</v>
      </c>
      <c r="B8758" s="10">
        <v>8755</v>
      </c>
      <c r="C8758" s="71">
        <v>0.87549999999999994</v>
      </c>
      <c r="D8758" s="74">
        <v>755447</v>
      </c>
      <c r="E8758" s="61">
        <v>701922</v>
      </c>
      <c r="F8758" s="68">
        <v>0.18886174999999999</v>
      </c>
      <c r="G8758" s="292">
        <v>0.17548050000000001</v>
      </c>
      <c r="H8758" s="68">
        <v>0.20145253333333332</v>
      </c>
      <c r="I8758" s="68">
        <v>0.18717919999999999</v>
      </c>
      <c r="T8758" s="91"/>
      <c r="U8758" s="91"/>
      <c r="AA8758" s="91"/>
      <c r="AB8758" s="91"/>
      <c r="AC8758" s="91"/>
      <c r="AD8758" s="91"/>
      <c r="AE8758" s="91"/>
      <c r="AF8758" s="91"/>
    </row>
    <row r="8759" spans="1:32" x14ac:dyDescent="0.3">
      <c r="A8759" s="65">
        <v>0</v>
      </c>
      <c r="B8759" s="10">
        <v>8756</v>
      </c>
      <c r="C8759" s="71">
        <v>0.87560000000000004</v>
      </c>
      <c r="D8759" s="74">
        <v>755447</v>
      </c>
      <c r="E8759" s="61">
        <v>701922</v>
      </c>
      <c r="F8759" s="68">
        <v>0.18886174999999999</v>
      </c>
      <c r="G8759" s="292">
        <v>0.17548050000000001</v>
      </c>
      <c r="H8759" s="68">
        <v>0.20145253333333332</v>
      </c>
      <c r="I8759" s="68">
        <v>0.18717919999999999</v>
      </c>
      <c r="T8759" s="91"/>
      <c r="U8759" s="91"/>
      <c r="AA8759" s="91"/>
      <c r="AB8759" s="91"/>
      <c r="AC8759" s="91"/>
      <c r="AD8759" s="91"/>
      <c r="AE8759" s="91"/>
      <c r="AF8759" s="91"/>
    </row>
    <row r="8760" spans="1:32" x14ac:dyDescent="0.3">
      <c r="A8760" s="65">
        <v>0</v>
      </c>
      <c r="B8760" s="10">
        <v>8757</v>
      </c>
      <c r="C8760" s="71">
        <v>0.87570000000000003</v>
      </c>
      <c r="D8760" s="74">
        <v>755447</v>
      </c>
      <c r="E8760" s="61">
        <v>701922</v>
      </c>
      <c r="F8760" s="68">
        <v>0.18886174999999999</v>
      </c>
      <c r="G8760" s="292">
        <v>0.17548050000000001</v>
      </c>
      <c r="H8760" s="68">
        <v>0.20145253333333332</v>
      </c>
      <c r="I8760" s="68">
        <v>0.18717919999999999</v>
      </c>
      <c r="T8760" s="91"/>
      <c r="U8760" s="91"/>
      <c r="AA8760" s="91"/>
      <c r="AB8760" s="91"/>
      <c r="AC8760" s="91"/>
      <c r="AD8760" s="91"/>
      <c r="AE8760" s="91"/>
      <c r="AF8760" s="91"/>
    </row>
    <row r="8761" spans="1:32" x14ac:dyDescent="0.3">
      <c r="A8761" s="65">
        <v>0</v>
      </c>
      <c r="B8761" s="10">
        <v>8758</v>
      </c>
      <c r="C8761" s="71">
        <v>0.87580000000000002</v>
      </c>
      <c r="D8761" s="74">
        <v>755447</v>
      </c>
      <c r="E8761" s="61">
        <v>701922</v>
      </c>
      <c r="F8761" s="68">
        <v>0.18886174999999999</v>
      </c>
      <c r="G8761" s="292">
        <v>0.17548050000000001</v>
      </c>
      <c r="H8761" s="68">
        <v>0.20145253333333332</v>
      </c>
      <c r="I8761" s="68">
        <v>0.18717919999999999</v>
      </c>
      <c r="T8761" s="91"/>
      <c r="U8761" s="91"/>
      <c r="AA8761" s="91"/>
      <c r="AB8761" s="91"/>
      <c r="AC8761" s="91"/>
      <c r="AD8761" s="91"/>
      <c r="AE8761" s="91"/>
      <c r="AF8761" s="91"/>
    </row>
    <row r="8762" spans="1:32" x14ac:dyDescent="0.3">
      <c r="A8762" s="65">
        <v>0</v>
      </c>
      <c r="B8762" s="10">
        <v>8759</v>
      </c>
      <c r="C8762" s="71">
        <v>0.87590000000000001</v>
      </c>
      <c r="D8762" s="74">
        <v>755447</v>
      </c>
      <c r="E8762" s="61">
        <v>701922</v>
      </c>
      <c r="F8762" s="68">
        <v>0.18886174999999999</v>
      </c>
      <c r="G8762" s="292">
        <v>0.17548050000000001</v>
      </c>
      <c r="H8762" s="68">
        <v>0.20145253333333332</v>
      </c>
      <c r="I8762" s="68">
        <v>0.18717919999999999</v>
      </c>
      <c r="T8762" s="91"/>
      <c r="U8762" s="91"/>
      <c r="AA8762" s="91"/>
      <c r="AB8762" s="91"/>
      <c r="AC8762" s="91"/>
      <c r="AD8762" s="91"/>
      <c r="AE8762" s="91"/>
      <c r="AF8762" s="91"/>
    </row>
    <row r="8763" spans="1:32" x14ac:dyDescent="0.3">
      <c r="A8763" s="65">
        <v>0</v>
      </c>
      <c r="B8763" s="10">
        <v>8760</v>
      </c>
      <c r="C8763" s="71">
        <v>0.876</v>
      </c>
      <c r="D8763" s="74">
        <v>755447</v>
      </c>
      <c r="E8763" s="61">
        <v>701922</v>
      </c>
      <c r="F8763" s="68">
        <v>0.18886174999999999</v>
      </c>
      <c r="G8763" s="292">
        <v>0.17548050000000001</v>
      </c>
      <c r="H8763" s="68">
        <v>0.20145253333333332</v>
      </c>
      <c r="I8763" s="68">
        <v>0.18717919999999999</v>
      </c>
      <c r="T8763" s="91"/>
      <c r="U8763" s="91"/>
      <c r="AA8763" s="91"/>
      <c r="AB8763" s="91"/>
      <c r="AC8763" s="91"/>
      <c r="AD8763" s="91"/>
      <c r="AE8763" s="91"/>
      <c r="AF8763" s="91"/>
    </row>
    <row r="8764" spans="1:32" x14ac:dyDescent="0.3">
      <c r="A8764" s="65">
        <v>0</v>
      </c>
      <c r="B8764" s="10">
        <v>8761</v>
      </c>
      <c r="C8764" s="71">
        <v>0.87609999999999999</v>
      </c>
      <c r="D8764" s="74">
        <v>755447</v>
      </c>
      <c r="E8764" s="61">
        <v>701922</v>
      </c>
      <c r="F8764" s="68">
        <v>0.18886174999999999</v>
      </c>
      <c r="G8764" s="292">
        <v>0.17548050000000001</v>
      </c>
      <c r="H8764" s="68">
        <v>0.20145253333333332</v>
      </c>
      <c r="I8764" s="68">
        <v>0.18717919999999999</v>
      </c>
      <c r="T8764" s="91"/>
      <c r="U8764" s="91"/>
      <c r="AA8764" s="91"/>
      <c r="AB8764" s="91"/>
      <c r="AC8764" s="91"/>
      <c r="AD8764" s="91"/>
      <c r="AE8764" s="91"/>
      <c r="AF8764" s="91"/>
    </row>
    <row r="8765" spans="1:32" x14ac:dyDescent="0.3">
      <c r="A8765" s="65">
        <v>0</v>
      </c>
      <c r="B8765" s="10">
        <v>8762</v>
      </c>
      <c r="C8765" s="71">
        <v>0.87619999999999998</v>
      </c>
      <c r="D8765" s="74">
        <v>755447</v>
      </c>
      <c r="E8765" s="61">
        <v>701922</v>
      </c>
      <c r="F8765" s="68">
        <v>0.18886174999999999</v>
      </c>
      <c r="G8765" s="292">
        <v>0.17548050000000001</v>
      </c>
      <c r="H8765" s="68">
        <v>0.20145253333333332</v>
      </c>
      <c r="I8765" s="68">
        <v>0.18717919999999999</v>
      </c>
      <c r="T8765" s="91"/>
      <c r="U8765" s="91"/>
      <c r="AA8765" s="91"/>
      <c r="AB8765" s="91"/>
      <c r="AC8765" s="91"/>
      <c r="AD8765" s="91"/>
      <c r="AE8765" s="91"/>
      <c r="AF8765" s="91"/>
    </row>
    <row r="8766" spans="1:32" x14ac:dyDescent="0.3">
      <c r="A8766" s="65">
        <v>0</v>
      </c>
      <c r="B8766" s="10">
        <v>8763</v>
      </c>
      <c r="C8766" s="71">
        <v>0.87629999999999997</v>
      </c>
      <c r="D8766" s="74">
        <v>755447</v>
      </c>
      <c r="E8766" s="61">
        <v>701922</v>
      </c>
      <c r="F8766" s="68">
        <v>0.18886174999999999</v>
      </c>
      <c r="G8766" s="292">
        <v>0.17548050000000001</v>
      </c>
      <c r="H8766" s="68">
        <v>0.20145253333333332</v>
      </c>
      <c r="I8766" s="68">
        <v>0.18717919999999999</v>
      </c>
      <c r="T8766" s="91"/>
      <c r="U8766" s="91"/>
      <c r="AA8766" s="91"/>
      <c r="AB8766" s="91"/>
      <c r="AC8766" s="91"/>
      <c r="AD8766" s="91"/>
      <c r="AE8766" s="91"/>
      <c r="AF8766" s="91"/>
    </row>
    <row r="8767" spans="1:32" x14ac:dyDescent="0.3">
      <c r="A8767" s="65">
        <v>0</v>
      </c>
      <c r="B8767" s="10">
        <v>8764</v>
      </c>
      <c r="C8767" s="71">
        <v>0.87639999999999996</v>
      </c>
      <c r="D8767" s="74">
        <v>755447</v>
      </c>
      <c r="E8767" s="61">
        <v>701922</v>
      </c>
      <c r="F8767" s="68">
        <v>0.18886174999999999</v>
      </c>
      <c r="G8767" s="292">
        <v>0.17548050000000001</v>
      </c>
      <c r="H8767" s="68">
        <v>0.20145253333333332</v>
      </c>
      <c r="I8767" s="68">
        <v>0.18717919999999999</v>
      </c>
      <c r="T8767" s="91"/>
      <c r="U8767" s="91"/>
      <c r="AA8767" s="91"/>
      <c r="AB8767" s="91"/>
      <c r="AC8767" s="91"/>
      <c r="AD8767" s="91"/>
      <c r="AE8767" s="91"/>
      <c r="AF8767" s="91"/>
    </row>
    <row r="8768" spans="1:32" x14ac:dyDescent="0.3">
      <c r="A8768" s="65">
        <v>0</v>
      </c>
      <c r="B8768" s="10">
        <v>8765</v>
      </c>
      <c r="C8768" s="71">
        <v>0.87649999999999995</v>
      </c>
      <c r="D8768" s="74">
        <v>755447</v>
      </c>
      <c r="E8768" s="61">
        <v>701922</v>
      </c>
      <c r="F8768" s="68">
        <v>0.18886174999999999</v>
      </c>
      <c r="G8768" s="292">
        <v>0.17548050000000001</v>
      </c>
      <c r="H8768" s="68">
        <v>0.20145253333333332</v>
      </c>
      <c r="I8768" s="68">
        <v>0.18717919999999999</v>
      </c>
      <c r="T8768" s="91"/>
      <c r="U8768" s="91"/>
      <c r="AA8768" s="91"/>
      <c r="AB8768" s="91"/>
      <c r="AC8768" s="91"/>
      <c r="AD8768" s="91"/>
      <c r="AE8768" s="91"/>
      <c r="AF8768" s="91"/>
    </row>
    <row r="8769" spans="1:32" x14ac:dyDescent="0.3">
      <c r="A8769" s="65">
        <v>0</v>
      </c>
      <c r="B8769" s="10">
        <v>8766</v>
      </c>
      <c r="C8769" s="71">
        <v>0.87660000000000005</v>
      </c>
      <c r="D8769" s="74">
        <v>755447</v>
      </c>
      <c r="E8769" s="61">
        <v>701922</v>
      </c>
      <c r="F8769" s="68">
        <v>0.18886174999999999</v>
      </c>
      <c r="G8769" s="292">
        <v>0.17548050000000001</v>
      </c>
      <c r="H8769" s="68">
        <v>0.20145253333333332</v>
      </c>
      <c r="I8769" s="68">
        <v>0.18717919999999999</v>
      </c>
      <c r="T8769" s="91"/>
      <c r="U8769" s="91"/>
      <c r="AA8769" s="91"/>
      <c r="AB8769" s="91"/>
      <c r="AC8769" s="91"/>
      <c r="AD8769" s="91"/>
      <c r="AE8769" s="91"/>
      <c r="AF8769" s="91"/>
    </row>
    <row r="8770" spans="1:32" x14ac:dyDescent="0.3">
      <c r="A8770" s="65">
        <v>0</v>
      </c>
      <c r="B8770" s="10">
        <v>8767</v>
      </c>
      <c r="C8770" s="71">
        <v>0.87670000000000003</v>
      </c>
      <c r="D8770" s="74">
        <v>755447</v>
      </c>
      <c r="E8770" s="61">
        <v>701922</v>
      </c>
      <c r="F8770" s="68">
        <v>0.18886174999999999</v>
      </c>
      <c r="G8770" s="292">
        <v>0.17548050000000001</v>
      </c>
      <c r="H8770" s="68">
        <v>0.20145253333333332</v>
      </c>
      <c r="I8770" s="68">
        <v>0.18717919999999999</v>
      </c>
      <c r="T8770" s="91"/>
      <c r="U8770" s="91"/>
      <c r="AA8770" s="91"/>
      <c r="AB8770" s="91"/>
      <c r="AC8770" s="91"/>
      <c r="AD8770" s="91"/>
      <c r="AE8770" s="91"/>
      <c r="AF8770" s="91"/>
    </row>
    <row r="8771" spans="1:32" x14ac:dyDescent="0.3">
      <c r="A8771" s="65">
        <v>0</v>
      </c>
      <c r="B8771" s="10">
        <v>8768</v>
      </c>
      <c r="C8771" s="71">
        <v>0.87680000000000002</v>
      </c>
      <c r="D8771" s="74">
        <v>755447</v>
      </c>
      <c r="E8771" s="61">
        <v>701922</v>
      </c>
      <c r="F8771" s="68">
        <v>0.18886174999999999</v>
      </c>
      <c r="G8771" s="292">
        <v>0.17548050000000001</v>
      </c>
      <c r="H8771" s="68">
        <v>0.20145253333333332</v>
      </c>
      <c r="I8771" s="68">
        <v>0.18717919999999999</v>
      </c>
      <c r="T8771" s="91"/>
      <c r="U8771" s="91"/>
      <c r="AA8771" s="91"/>
      <c r="AB8771" s="91"/>
      <c r="AC8771" s="91"/>
      <c r="AD8771" s="91"/>
      <c r="AE8771" s="91"/>
      <c r="AF8771" s="91"/>
    </row>
    <row r="8772" spans="1:32" x14ac:dyDescent="0.3">
      <c r="A8772" s="65">
        <v>0</v>
      </c>
      <c r="B8772" s="10">
        <v>8769</v>
      </c>
      <c r="C8772" s="71">
        <v>0.87690000000000001</v>
      </c>
      <c r="D8772" s="74">
        <v>755447</v>
      </c>
      <c r="E8772" s="61">
        <v>701922</v>
      </c>
      <c r="F8772" s="68">
        <v>0.18886174999999999</v>
      </c>
      <c r="G8772" s="292">
        <v>0.17548050000000001</v>
      </c>
      <c r="H8772" s="68">
        <v>0.20145253333333332</v>
      </c>
      <c r="I8772" s="68">
        <v>0.18717919999999999</v>
      </c>
      <c r="T8772" s="91"/>
      <c r="U8772" s="91"/>
      <c r="AA8772" s="91"/>
      <c r="AB8772" s="91"/>
      <c r="AC8772" s="91"/>
      <c r="AD8772" s="91"/>
      <c r="AE8772" s="91"/>
      <c r="AF8772" s="91"/>
    </row>
    <row r="8773" spans="1:32" x14ac:dyDescent="0.3">
      <c r="A8773" s="65">
        <v>0</v>
      </c>
      <c r="B8773" s="10">
        <v>8770</v>
      </c>
      <c r="C8773" s="71">
        <v>0.877</v>
      </c>
      <c r="D8773" s="74">
        <v>755447</v>
      </c>
      <c r="E8773" s="61">
        <v>701922</v>
      </c>
      <c r="F8773" s="68">
        <v>0.18886174999999999</v>
      </c>
      <c r="G8773" s="292">
        <v>0.17548050000000001</v>
      </c>
      <c r="H8773" s="68">
        <v>0.20145253333333332</v>
      </c>
      <c r="I8773" s="68">
        <v>0.18717919999999999</v>
      </c>
      <c r="T8773" s="91"/>
      <c r="U8773" s="91"/>
      <c r="AA8773" s="91"/>
      <c r="AB8773" s="91"/>
      <c r="AC8773" s="91"/>
      <c r="AD8773" s="91"/>
      <c r="AE8773" s="91"/>
      <c r="AF8773" s="91"/>
    </row>
    <row r="8774" spans="1:32" x14ac:dyDescent="0.3">
      <c r="A8774" s="65">
        <v>0</v>
      </c>
      <c r="B8774" s="10">
        <v>8771</v>
      </c>
      <c r="C8774" s="71">
        <v>0.87709999999999999</v>
      </c>
      <c r="D8774" s="74">
        <v>755447</v>
      </c>
      <c r="E8774" s="61">
        <v>701922</v>
      </c>
      <c r="F8774" s="68">
        <v>0.18886174999999999</v>
      </c>
      <c r="G8774" s="292">
        <v>0.17548050000000001</v>
      </c>
      <c r="H8774" s="68">
        <v>0.20145253333333332</v>
      </c>
      <c r="I8774" s="68">
        <v>0.18717919999999999</v>
      </c>
      <c r="T8774" s="91"/>
      <c r="U8774" s="91"/>
      <c r="AA8774" s="91"/>
      <c r="AB8774" s="91"/>
      <c r="AC8774" s="91"/>
      <c r="AD8774" s="91"/>
      <c r="AE8774" s="91"/>
      <c r="AF8774" s="91"/>
    </row>
    <row r="8775" spans="1:32" x14ac:dyDescent="0.3">
      <c r="A8775" s="65">
        <v>0</v>
      </c>
      <c r="B8775" s="10">
        <v>8772</v>
      </c>
      <c r="C8775" s="71">
        <v>0.87719999999999998</v>
      </c>
      <c r="D8775" s="74">
        <v>755447</v>
      </c>
      <c r="E8775" s="61">
        <v>701922</v>
      </c>
      <c r="F8775" s="68">
        <v>0.18886174999999999</v>
      </c>
      <c r="G8775" s="292">
        <v>0.17548050000000001</v>
      </c>
      <c r="H8775" s="68">
        <v>0.20145253333333332</v>
      </c>
      <c r="I8775" s="68">
        <v>0.18717919999999999</v>
      </c>
      <c r="T8775" s="91"/>
      <c r="U8775" s="91"/>
      <c r="AA8775" s="91"/>
      <c r="AB8775" s="91"/>
      <c r="AC8775" s="91"/>
      <c r="AD8775" s="91"/>
      <c r="AE8775" s="91"/>
      <c r="AF8775" s="91"/>
    </row>
    <row r="8776" spans="1:32" x14ac:dyDescent="0.3">
      <c r="A8776" s="65">
        <v>0</v>
      </c>
      <c r="B8776" s="10">
        <v>8773</v>
      </c>
      <c r="C8776" s="71">
        <v>0.87729999999999997</v>
      </c>
      <c r="D8776" s="74">
        <v>755447</v>
      </c>
      <c r="E8776" s="61">
        <v>701922</v>
      </c>
      <c r="F8776" s="68">
        <v>0.18886174999999999</v>
      </c>
      <c r="G8776" s="292">
        <v>0.17548050000000001</v>
      </c>
      <c r="H8776" s="68">
        <v>0.20145253333333332</v>
      </c>
      <c r="I8776" s="68">
        <v>0.18717919999999999</v>
      </c>
      <c r="T8776" s="91"/>
      <c r="U8776" s="91"/>
      <c r="AA8776" s="91"/>
      <c r="AB8776" s="91"/>
      <c r="AC8776" s="91"/>
      <c r="AD8776" s="91"/>
      <c r="AE8776" s="91"/>
      <c r="AF8776" s="91"/>
    </row>
    <row r="8777" spans="1:32" x14ac:dyDescent="0.3">
      <c r="A8777" s="65">
        <v>0</v>
      </c>
      <c r="B8777" s="10">
        <v>8774</v>
      </c>
      <c r="C8777" s="71">
        <v>0.87739999999999996</v>
      </c>
      <c r="D8777" s="74">
        <v>755447</v>
      </c>
      <c r="E8777" s="61">
        <v>701922</v>
      </c>
      <c r="F8777" s="68">
        <v>0.18886174999999999</v>
      </c>
      <c r="G8777" s="292">
        <v>0.17548050000000001</v>
      </c>
      <c r="H8777" s="68">
        <v>0.20145253333333332</v>
      </c>
      <c r="I8777" s="68">
        <v>0.18717919999999999</v>
      </c>
      <c r="T8777" s="91"/>
      <c r="U8777" s="91"/>
      <c r="AA8777" s="91"/>
      <c r="AB8777" s="91"/>
      <c r="AC8777" s="91"/>
      <c r="AD8777" s="91"/>
      <c r="AE8777" s="91"/>
      <c r="AF8777" s="91"/>
    </row>
    <row r="8778" spans="1:32" x14ac:dyDescent="0.3">
      <c r="A8778" s="65">
        <v>0</v>
      </c>
      <c r="B8778" s="10">
        <v>8775</v>
      </c>
      <c r="C8778" s="71">
        <v>0.87749999999999995</v>
      </c>
      <c r="D8778" s="74">
        <v>755447</v>
      </c>
      <c r="E8778" s="61">
        <v>701922</v>
      </c>
      <c r="F8778" s="68">
        <v>0.18886174999999999</v>
      </c>
      <c r="G8778" s="292">
        <v>0.17548050000000001</v>
      </c>
      <c r="H8778" s="68">
        <v>0.20145253333333332</v>
      </c>
      <c r="I8778" s="68">
        <v>0.18717919999999999</v>
      </c>
      <c r="T8778" s="91"/>
      <c r="U8778" s="91"/>
      <c r="AA8778" s="91"/>
      <c r="AB8778" s="91"/>
      <c r="AC8778" s="91"/>
      <c r="AD8778" s="91"/>
      <c r="AE8778" s="91"/>
      <c r="AF8778" s="91"/>
    </row>
    <row r="8779" spans="1:32" x14ac:dyDescent="0.3">
      <c r="A8779" s="65">
        <v>0</v>
      </c>
      <c r="B8779" s="10">
        <v>8776</v>
      </c>
      <c r="C8779" s="71">
        <v>0.87760000000000005</v>
      </c>
      <c r="D8779" s="74">
        <v>755447</v>
      </c>
      <c r="E8779" s="61">
        <v>701922</v>
      </c>
      <c r="F8779" s="68">
        <v>0.18886174999999999</v>
      </c>
      <c r="G8779" s="292">
        <v>0.17548050000000001</v>
      </c>
      <c r="H8779" s="68">
        <v>0.20145253333333332</v>
      </c>
      <c r="I8779" s="68">
        <v>0.18717919999999999</v>
      </c>
      <c r="T8779" s="91"/>
      <c r="U8779" s="91"/>
      <c r="AA8779" s="91"/>
      <c r="AB8779" s="91"/>
      <c r="AC8779" s="91"/>
      <c r="AD8779" s="91"/>
      <c r="AE8779" s="91"/>
      <c r="AF8779" s="91"/>
    </row>
    <row r="8780" spans="1:32" x14ac:dyDescent="0.3">
      <c r="A8780" s="65">
        <v>0</v>
      </c>
      <c r="B8780" s="10">
        <v>8777</v>
      </c>
      <c r="C8780" s="71">
        <v>0.87770000000000004</v>
      </c>
      <c r="D8780" s="74">
        <v>755447</v>
      </c>
      <c r="E8780" s="61">
        <v>701922</v>
      </c>
      <c r="F8780" s="68">
        <v>0.18886174999999999</v>
      </c>
      <c r="G8780" s="292">
        <v>0.17548050000000001</v>
      </c>
      <c r="H8780" s="68">
        <v>0.20145253333333332</v>
      </c>
      <c r="I8780" s="68">
        <v>0.18717919999999999</v>
      </c>
      <c r="T8780" s="91"/>
      <c r="U8780" s="91"/>
      <c r="AA8780" s="91"/>
      <c r="AB8780" s="91"/>
      <c r="AC8780" s="91"/>
      <c r="AD8780" s="91"/>
      <c r="AE8780" s="91"/>
      <c r="AF8780" s="91"/>
    </row>
    <row r="8781" spans="1:32" x14ac:dyDescent="0.3">
      <c r="A8781" s="65">
        <v>0</v>
      </c>
      <c r="B8781" s="10">
        <v>8778</v>
      </c>
      <c r="C8781" s="71">
        <v>0.87780000000000002</v>
      </c>
      <c r="D8781" s="74">
        <v>755447</v>
      </c>
      <c r="E8781" s="61">
        <v>701922</v>
      </c>
      <c r="F8781" s="68">
        <v>0.18886174999999999</v>
      </c>
      <c r="G8781" s="292">
        <v>0.17548050000000001</v>
      </c>
      <c r="H8781" s="68">
        <v>0.20145253333333332</v>
      </c>
      <c r="I8781" s="68">
        <v>0.18717919999999999</v>
      </c>
      <c r="T8781" s="91"/>
      <c r="U8781" s="91"/>
      <c r="AA8781" s="91"/>
      <c r="AB8781" s="91"/>
      <c r="AC8781" s="91"/>
      <c r="AD8781" s="91"/>
      <c r="AE8781" s="91"/>
      <c r="AF8781" s="91"/>
    </row>
    <row r="8782" spans="1:32" x14ac:dyDescent="0.3">
      <c r="A8782" s="65">
        <v>0</v>
      </c>
      <c r="B8782" s="10">
        <v>8779</v>
      </c>
      <c r="C8782" s="71">
        <v>0.87790000000000001</v>
      </c>
      <c r="D8782" s="74">
        <v>755447</v>
      </c>
      <c r="E8782" s="61">
        <v>701922</v>
      </c>
      <c r="F8782" s="68">
        <v>0.18886174999999999</v>
      </c>
      <c r="G8782" s="292">
        <v>0.17548050000000001</v>
      </c>
      <c r="H8782" s="68">
        <v>0.20145253333333332</v>
      </c>
      <c r="I8782" s="68">
        <v>0.18717919999999999</v>
      </c>
      <c r="T8782" s="91"/>
      <c r="U8782" s="91"/>
      <c r="AA8782" s="91"/>
      <c r="AB8782" s="91"/>
      <c r="AC8782" s="91"/>
      <c r="AD8782" s="91"/>
      <c r="AE8782" s="91"/>
      <c r="AF8782" s="91"/>
    </row>
    <row r="8783" spans="1:32" x14ac:dyDescent="0.3">
      <c r="A8783" s="65">
        <v>0</v>
      </c>
      <c r="B8783" s="10">
        <v>8780</v>
      </c>
      <c r="C8783" s="71">
        <v>0.878</v>
      </c>
      <c r="D8783" s="74">
        <v>755447</v>
      </c>
      <c r="E8783" s="61">
        <v>701922</v>
      </c>
      <c r="F8783" s="68">
        <v>0.18886174999999999</v>
      </c>
      <c r="G8783" s="292">
        <v>0.17548050000000001</v>
      </c>
      <c r="H8783" s="68">
        <v>0.20145253333333332</v>
      </c>
      <c r="I8783" s="68">
        <v>0.18717919999999999</v>
      </c>
      <c r="T8783" s="91"/>
      <c r="U8783" s="91"/>
      <c r="AA8783" s="91"/>
      <c r="AB8783" s="91"/>
      <c r="AC8783" s="91"/>
      <c r="AD8783" s="91"/>
      <c r="AE8783" s="91"/>
      <c r="AF8783" s="91"/>
    </row>
    <row r="8784" spans="1:32" x14ac:dyDescent="0.3">
      <c r="A8784" s="65">
        <v>0</v>
      </c>
      <c r="B8784" s="10">
        <v>8781</v>
      </c>
      <c r="C8784" s="71">
        <v>0.87809999999999999</v>
      </c>
      <c r="D8784" s="74">
        <v>755447</v>
      </c>
      <c r="E8784" s="61">
        <v>701922</v>
      </c>
      <c r="F8784" s="68">
        <v>0.18886174999999999</v>
      </c>
      <c r="G8784" s="292">
        <v>0.17548050000000001</v>
      </c>
      <c r="H8784" s="68">
        <v>0.20145253333333332</v>
      </c>
      <c r="I8784" s="68">
        <v>0.18717919999999999</v>
      </c>
      <c r="T8784" s="91"/>
      <c r="U8784" s="91"/>
      <c r="AA8784" s="91"/>
      <c r="AB8784" s="91"/>
      <c r="AC8784" s="91"/>
      <c r="AD8784" s="91"/>
      <c r="AE8784" s="91"/>
      <c r="AF8784" s="91"/>
    </row>
    <row r="8785" spans="1:32" x14ac:dyDescent="0.3">
      <c r="A8785" s="65">
        <v>0</v>
      </c>
      <c r="B8785" s="10">
        <v>8782</v>
      </c>
      <c r="C8785" s="71">
        <v>0.87819999999999998</v>
      </c>
      <c r="D8785" s="74">
        <v>755447</v>
      </c>
      <c r="E8785" s="61">
        <v>701922</v>
      </c>
      <c r="F8785" s="68">
        <v>0.18886174999999999</v>
      </c>
      <c r="G8785" s="292">
        <v>0.17548050000000001</v>
      </c>
      <c r="H8785" s="68">
        <v>0.20145253333333332</v>
      </c>
      <c r="I8785" s="68">
        <v>0.18717919999999999</v>
      </c>
      <c r="T8785" s="91"/>
      <c r="U8785" s="91"/>
      <c r="AA8785" s="91"/>
      <c r="AB8785" s="91"/>
      <c r="AC8785" s="91"/>
      <c r="AD8785" s="91"/>
      <c r="AE8785" s="91"/>
      <c r="AF8785" s="91"/>
    </row>
    <row r="8786" spans="1:32" x14ac:dyDescent="0.3">
      <c r="A8786" s="65">
        <v>0</v>
      </c>
      <c r="B8786" s="10">
        <v>8783</v>
      </c>
      <c r="C8786" s="71">
        <v>0.87829999999999997</v>
      </c>
      <c r="D8786" s="74">
        <v>755447</v>
      </c>
      <c r="E8786" s="61">
        <v>701922</v>
      </c>
      <c r="F8786" s="68">
        <v>0.18886174999999999</v>
      </c>
      <c r="G8786" s="292">
        <v>0.17548050000000001</v>
      </c>
      <c r="H8786" s="68">
        <v>0.20145253333333332</v>
      </c>
      <c r="I8786" s="68">
        <v>0.18717919999999999</v>
      </c>
      <c r="T8786" s="91"/>
      <c r="U8786" s="91"/>
      <c r="AA8786" s="91"/>
      <c r="AB8786" s="91"/>
      <c r="AC8786" s="91"/>
      <c r="AD8786" s="91"/>
      <c r="AE8786" s="91"/>
      <c r="AF8786" s="91"/>
    </row>
    <row r="8787" spans="1:32" x14ac:dyDescent="0.3">
      <c r="A8787" s="65">
        <v>0</v>
      </c>
      <c r="B8787" s="10">
        <v>8784</v>
      </c>
      <c r="C8787" s="71">
        <v>0.87839999999999996</v>
      </c>
      <c r="D8787" s="74">
        <v>755447</v>
      </c>
      <c r="E8787" s="61">
        <v>701922</v>
      </c>
      <c r="F8787" s="68">
        <v>0.18886174999999999</v>
      </c>
      <c r="G8787" s="292">
        <v>0.17548050000000001</v>
      </c>
      <c r="H8787" s="68">
        <v>0.20145253333333332</v>
      </c>
      <c r="I8787" s="68">
        <v>0.18717919999999999</v>
      </c>
      <c r="T8787" s="91"/>
      <c r="U8787" s="91"/>
      <c r="AA8787" s="91"/>
      <c r="AB8787" s="91"/>
      <c r="AC8787" s="91"/>
      <c r="AD8787" s="91"/>
      <c r="AE8787" s="91"/>
      <c r="AF8787" s="91"/>
    </row>
    <row r="8788" spans="1:32" x14ac:dyDescent="0.3">
      <c r="A8788" s="65">
        <v>0</v>
      </c>
      <c r="B8788" s="10">
        <v>8785</v>
      </c>
      <c r="C8788" s="71">
        <v>0.87849999999999995</v>
      </c>
      <c r="D8788" s="74">
        <v>755447</v>
      </c>
      <c r="E8788" s="61">
        <v>701922</v>
      </c>
      <c r="F8788" s="68">
        <v>0.18886174999999999</v>
      </c>
      <c r="G8788" s="292">
        <v>0.17548050000000001</v>
      </c>
      <c r="H8788" s="68">
        <v>0.20145253333333332</v>
      </c>
      <c r="I8788" s="68">
        <v>0.18717919999999999</v>
      </c>
      <c r="T8788" s="91"/>
      <c r="U8788" s="91"/>
      <c r="AA8788" s="91"/>
      <c r="AB8788" s="91"/>
      <c r="AC8788" s="91"/>
      <c r="AD8788" s="91"/>
      <c r="AE8788" s="91"/>
      <c r="AF8788" s="91"/>
    </row>
    <row r="8789" spans="1:32" x14ac:dyDescent="0.3">
      <c r="A8789" s="65">
        <v>0</v>
      </c>
      <c r="B8789" s="10">
        <v>8786</v>
      </c>
      <c r="C8789" s="71">
        <v>0.87860000000000005</v>
      </c>
      <c r="D8789" s="74">
        <v>755447</v>
      </c>
      <c r="E8789" s="61">
        <v>701922</v>
      </c>
      <c r="F8789" s="68">
        <v>0.18886174999999999</v>
      </c>
      <c r="G8789" s="292">
        <v>0.17548050000000001</v>
      </c>
      <c r="H8789" s="68">
        <v>0.20145253333333332</v>
      </c>
      <c r="I8789" s="68">
        <v>0.18717919999999999</v>
      </c>
      <c r="T8789" s="91"/>
      <c r="U8789" s="91"/>
      <c r="AA8789" s="91"/>
      <c r="AB8789" s="91"/>
      <c r="AC8789" s="91"/>
      <c r="AD8789" s="91"/>
      <c r="AE8789" s="91"/>
      <c r="AF8789" s="91"/>
    </row>
    <row r="8790" spans="1:32" x14ac:dyDescent="0.3">
      <c r="A8790" s="65">
        <v>0</v>
      </c>
      <c r="B8790" s="10">
        <v>8787</v>
      </c>
      <c r="C8790" s="71">
        <v>0.87870000000000004</v>
      </c>
      <c r="D8790" s="74">
        <v>755447</v>
      </c>
      <c r="E8790" s="61">
        <v>701922</v>
      </c>
      <c r="F8790" s="68">
        <v>0.18886174999999999</v>
      </c>
      <c r="G8790" s="292">
        <v>0.17548050000000001</v>
      </c>
      <c r="H8790" s="68">
        <v>0.20145253333333332</v>
      </c>
      <c r="I8790" s="68">
        <v>0.18717919999999999</v>
      </c>
      <c r="T8790" s="91"/>
      <c r="U8790" s="91"/>
      <c r="AA8790" s="91"/>
      <c r="AB8790" s="91"/>
      <c r="AC8790" s="91"/>
      <c r="AD8790" s="91"/>
      <c r="AE8790" s="91"/>
      <c r="AF8790" s="91"/>
    </row>
    <row r="8791" spans="1:32" x14ac:dyDescent="0.3">
      <c r="A8791" s="65">
        <v>0</v>
      </c>
      <c r="B8791" s="10">
        <v>8788</v>
      </c>
      <c r="C8791" s="71">
        <v>0.87880000000000003</v>
      </c>
      <c r="D8791" s="74">
        <v>755447</v>
      </c>
      <c r="E8791" s="61">
        <v>701922</v>
      </c>
      <c r="F8791" s="68">
        <v>0.18886174999999999</v>
      </c>
      <c r="G8791" s="292">
        <v>0.17548050000000001</v>
      </c>
      <c r="H8791" s="68">
        <v>0.20145253333333332</v>
      </c>
      <c r="I8791" s="68">
        <v>0.18717919999999999</v>
      </c>
      <c r="T8791" s="91"/>
      <c r="U8791" s="91"/>
      <c r="AA8791" s="91"/>
      <c r="AB8791" s="91"/>
      <c r="AC8791" s="91"/>
      <c r="AD8791" s="91"/>
      <c r="AE8791" s="91"/>
      <c r="AF8791" s="91"/>
    </row>
    <row r="8792" spans="1:32" x14ac:dyDescent="0.3">
      <c r="A8792" s="65">
        <v>0</v>
      </c>
      <c r="B8792" s="10">
        <v>8789</v>
      </c>
      <c r="C8792" s="71">
        <v>0.87890000000000001</v>
      </c>
      <c r="D8792" s="74">
        <v>755447</v>
      </c>
      <c r="E8792" s="61">
        <v>701922</v>
      </c>
      <c r="F8792" s="68">
        <v>0.18886174999999999</v>
      </c>
      <c r="G8792" s="292">
        <v>0.17548050000000001</v>
      </c>
      <c r="H8792" s="68">
        <v>0.20145253333333332</v>
      </c>
      <c r="I8792" s="68">
        <v>0.18717919999999999</v>
      </c>
      <c r="T8792" s="91"/>
      <c r="U8792" s="91"/>
      <c r="AA8792" s="91"/>
      <c r="AB8792" s="91"/>
      <c r="AC8792" s="91"/>
      <c r="AD8792" s="91"/>
      <c r="AE8792" s="91"/>
      <c r="AF8792" s="91"/>
    </row>
    <row r="8793" spans="1:32" x14ac:dyDescent="0.3">
      <c r="A8793" s="65">
        <v>0</v>
      </c>
      <c r="B8793" s="10">
        <v>8790</v>
      </c>
      <c r="C8793" s="71">
        <v>0.879</v>
      </c>
      <c r="D8793" s="74">
        <v>755447</v>
      </c>
      <c r="E8793" s="61">
        <v>701922</v>
      </c>
      <c r="F8793" s="68">
        <v>0.18886174999999999</v>
      </c>
      <c r="G8793" s="292">
        <v>0.17548050000000001</v>
      </c>
      <c r="H8793" s="68">
        <v>0.20145253333333332</v>
      </c>
      <c r="I8793" s="68">
        <v>0.18717919999999999</v>
      </c>
      <c r="T8793" s="91"/>
      <c r="U8793" s="91"/>
      <c r="AA8793" s="91"/>
      <c r="AB8793" s="91"/>
      <c r="AC8793" s="91"/>
      <c r="AD8793" s="91"/>
      <c r="AE8793" s="91"/>
      <c r="AF8793" s="91"/>
    </row>
    <row r="8794" spans="1:32" x14ac:dyDescent="0.3">
      <c r="A8794" s="65">
        <v>0</v>
      </c>
      <c r="B8794" s="10">
        <v>8791</v>
      </c>
      <c r="C8794" s="71">
        <v>0.87909999999999999</v>
      </c>
      <c r="D8794" s="74">
        <v>755447</v>
      </c>
      <c r="E8794" s="61">
        <v>701922</v>
      </c>
      <c r="F8794" s="68">
        <v>0.18886174999999999</v>
      </c>
      <c r="G8794" s="292">
        <v>0.17548050000000001</v>
      </c>
      <c r="H8794" s="68">
        <v>0.20145253333333332</v>
      </c>
      <c r="I8794" s="68">
        <v>0.18717919999999999</v>
      </c>
      <c r="T8794" s="91"/>
      <c r="U8794" s="91"/>
      <c r="AA8794" s="91"/>
      <c r="AB8794" s="91"/>
      <c r="AC8794" s="91"/>
      <c r="AD8794" s="91"/>
      <c r="AE8794" s="91"/>
      <c r="AF8794" s="91"/>
    </row>
    <row r="8795" spans="1:32" x14ac:dyDescent="0.3">
      <c r="A8795" s="65">
        <v>0</v>
      </c>
      <c r="B8795" s="10">
        <v>8792</v>
      </c>
      <c r="C8795" s="71">
        <v>0.87919999999999998</v>
      </c>
      <c r="D8795" s="74">
        <v>755447</v>
      </c>
      <c r="E8795" s="61">
        <v>701922</v>
      </c>
      <c r="F8795" s="68">
        <v>0.18886174999999999</v>
      </c>
      <c r="G8795" s="292">
        <v>0.17548050000000001</v>
      </c>
      <c r="H8795" s="68">
        <v>0.20145253333333332</v>
      </c>
      <c r="I8795" s="68">
        <v>0.18717919999999999</v>
      </c>
      <c r="T8795" s="91"/>
      <c r="U8795" s="91"/>
      <c r="AA8795" s="91"/>
      <c r="AB8795" s="91"/>
      <c r="AC8795" s="91"/>
      <c r="AD8795" s="91"/>
      <c r="AE8795" s="91"/>
      <c r="AF8795" s="91"/>
    </row>
    <row r="8796" spans="1:32" x14ac:dyDescent="0.3">
      <c r="A8796" s="65">
        <v>0</v>
      </c>
      <c r="B8796" s="10">
        <v>8793</v>
      </c>
      <c r="C8796" s="71">
        <v>0.87929999999999997</v>
      </c>
      <c r="D8796" s="74">
        <v>755447</v>
      </c>
      <c r="E8796" s="61">
        <v>701922</v>
      </c>
      <c r="F8796" s="68">
        <v>0.18886174999999999</v>
      </c>
      <c r="G8796" s="292">
        <v>0.17548050000000001</v>
      </c>
      <c r="H8796" s="68">
        <v>0.20145253333333332</v>
      </c>
      <c r="I8796" s="68">
        <v>0.18717919999999999</v>
      </c>
      <c r="T8796" s="91"/>
      <c r="U8796" s="91"/>
      <c r="AA8796" s="91"/>
      <c r="AB8796" s="91"/>
      <c r="AC8796" s="91"/>
      <c r="AD8796" s="91"/>
      <c r="AE8796" s="91"/>
      <c r="AF8796" s="91"/>
    </row>
    <row r="8797" spans="1:32" x14ac:dyDescent="0.3">
      <c r="A8797" s="65">
        <v>0</v>
      </c>
      <c r="B8797" s="10">
        <v>8794</v>
      </c>
      <c r="C8797" s="71">
        <v>0.87939999999999996</v>
      </c>
      <c r="D8797" s="74">
        <v>755447</v>
      </c>
      <c r="E8797" s="61">
        <v>701922</v>
      </c>
      <c r="F8797" s="68">
        <v>0.18886174999999999</v>
      </c>
      <c r="G8797" s="292">
        <v>0.17548050000000001</v>
      </c>
      <c r="H8797" s="68">
        <v>0.20145253333333332</v>
      </c>
      <c r="I8797" s="68">
        <v>0.18717919999999999</v>
      </c>
      <c r="T8797" s="91"/>
      <c r="U8797" s="91"/>
      <c r="AA8797" s="91"/>
      <c r="AB8797" s="91"/>
      <c r="AC8797" s="91"/>
      <c r="AD8797" s="91"/>
      <c r="AE8797" s="91"/>
      <c r="AF8797" s="91"/>
    </row>
    <row r="8798" spans="1:32" x14ac:dyDescent="0.3">
      <c r="A8798" s="65">
        <v>0</v>
      </c>
      <c r="B8798" s="10">
        <v>8795</v>
      </c>
      <c r="C8798" s="71">
        <v>0.87949999999999995</v>
      </c>
      <c r="D8798" s="74">
        <v>755447</v>
      </c>
      <c r="E8798" s="61">
        <v>701922</v>
      </c>
      <c r="F8798" s="68">
        <v>0.18886174999999999</v>
      </c>
      <c r="G8798" s="292">
        <v>0.17548050000000001</v>
      </c>
      <c r="H8798" s="68">
        <v>0.20145253333333332</v>
      </c>
      <c r="I8798" s="68">
        <v>0.18717919999999999</v>
      </c>
      <c r="T8798" s="91"/>
      <c r="U8798" s="91"/>
      <c r="AA8798" s="91"/>
      <c r="AB8798" s="91"/>
      <c r="AC8798" s="91"/>
      <c r="AD8798" s="91"/>
      <c r="AE8798" s="91"/>
      <c r="AF8798" s="91"/>
    </row>
    <row r="8799" spans="1:32" x14ac:dyDescent="0.3">
      <c r="A8799" s="65">
        <v>0</v>
      </c>
      <c r="B8799" s="10">
        <v>8796</v>
      </c>
      <c r="C8799" s="71">
        <v>0.87960000000000005</v>
      </c>
      <c r="D8799" s="74">
        <v>755447</v>
      </c>
      <c r="E8799" s="61">
        <v>701922</v>
      </c>
      <c r="F8799" s="68">
        <v>0.18886174999999999</v>
      </c>
      <c r="G8799" s="292">
        <v>0.17548050000000001</v>
      </c>
      <c r="H8799" s="68">
        <v>0.20145253333333332</v>
      </c>
      <c r="I8799" s="68">
        <v>0.18717919999999999</v>
      </c>
      <c r="T8799" s="91"/>
      <c r="U8799" s="91"/>
      <c r="AA8799" s="91"/>
      <c r="AB8799" s="91"/>
      <c r="AC8799" s="91"/>
      <c r="AD8799" s="91"/>
      <c r="AE8799" s="91"/>
      <c r="AF8799" s="91"/>
    </row>
    <row r="8800" spans="1:32" x14ac:dyDescent="0.3">
      <c r="A8800" s="65">
        <v>0</v>
      </c>
      <c r="B8800" s="10">
        <v>8797</v>
      </c>
      <c r="C8800" s="71">
        <v>0.87970000000000004</v>
      </c>
      <c r="D8800" s="74">
        <v>755447</v>
      </c>
      <c r="E8800" s="61">
        <v>701922</v>
      </c>
      <c r="F8800" s="68">
        <v>0.18886174999999999</v>
      </c>
      <c r="G8800" s="292">
        <v>0.17548050000000001</v>
      </c>
      <c r="H8800" s="68">
        <v>0.20145253333333332</v>
      </c>
      <c r="I8800" s="68">
        <v>0.18717919999999999</v>
      </c>
      <c r="T8800" s="91"/>
      <c r="U8800" s="91"/>
      <c r="AA8800" s="91"/>
      <c r="AB8800" s="91"/>
      <c r="AC8800" s="91"/>
      <c r="AD8800" s="91"/>
      <c r="AE8800" s="91"/>
      <c r="AF8800" s="91"/>
    </row>
    <row r="8801" spans="1:32" x14ac:dyDescent="0.3">
      <c r="A8801" s="65">
        <v>0</v>
      </c>
      <c r="B8801" s="10">
        <v>8798</v>
      </c>
      <c r="C8801" s="71">
        <v>0.87980000000000003</v>
      </c>
      <c r="D8801" s="74">
        <v>755447</v>
      </c>
      <c r="E8801" s="61">
        <v>701922</v>
      </c>
      <c r="F8801" s="68">
        <v>0.18886174999999999</v>
      </c>
      <c r="G8801" s="292">
        <v>0.17548050000000001</v>
      </c>
      <c r="H8801" s="68">
        <v>0.20145253333333332</v>
      </c>
      <c r="I8801" s="68">
        <v>0.18717919999999999</v>
      </c>
      <c r="T8801" s="91"/>
      <c r="U8801" s="91"/>
      <c r="AA8801" s="91"/>
      <c r="AB8801" s="91"/>
      <c r="AC8801" s="91"/>
      <c r="AD8801" s="91"/>
      <c r="AE8801" s="91"/>
      <c r="AF8801" s="91"/>
    </row>
    <row r="8802" spans="1:32" x14ac:dyDescent="0.3">
      <c r="A8802" s="65">
        <v>0</v>
      </c>
      <c r="B8802" s="10">
        <v>8799</v>
      </c>
      <c r="C8802" s="71">
        <v>0.87990000000000002</v>
      </c>
      <c r="D8802" s="74">
        <v>755447</v>
      </c>
      <c r="E8802" s="61">
        <v>701922</v>
      </c>
      <c r="F8802" s="68">
        <v>0.18886174999999999</v>
      </c>
      <c r="G8802" s="292">
        <v>0.17548050000000001</v>
      </c>
      <c r="H8802" s="68">
        <v>0.20145253333333332</v>
      </c>
      <c r="I8802" s="68">
        <v>0.18717919999999999</v>
      </c>
      <c r="T8802" s="91"/>
      <c r="U8802" s="91"/>
      <c r="AA8802" s="91"/>
      <c r="AB8802" s="91"/>
      <c r="AC8802" s="91"/>
      <c r="AD8802" s="91"/>
      <c r="AE8802" s="91"/>
      <c r="AF8802" s="91"/>
    </row>
    <row r="8803" spans="1:32" x14ac:dyDescent="0.3">
      <c r="A8803" s="65">
        <v>0</v>
      </c>
      <c r="B8803" s="10">
        <v>8800</v>
      </c>
      <c r="C8803" s="71">
        <v>0.88</v>
      </c>
      <c r="D8803" s="74">
        <v>755447</v>
      </c>
      <c r="E8803" s="61">
        <v>701922</v>
      </c>
      <c r="F8803" s="68">
        <v>0.18886174999999999</v>
      </c>
      <c r="G8803" s="292">
        <v>0.17548050000000001</v>
      </c>
      <c r="H8803" s="68">
        <v>0.20145253333333332</v>
      </c>
      <c r="I8803" s="68">
        <v>0.18717919999999999</v>
      </c>
      <c r="T8803" s="91"/>
      <c r="U8803" s="91"/>
      <c r="AA8803" s="91"/>
      <c r="AB8803" s="91"/>
      <c r="AC8803" s="91"/>
      <c r="AD8803" s="91"/>
      <c r="AE8803" s="91"/>
      <c r="AF8803" s="91"/>
    </row>
    <row r="8804" spans="1:32" x14ac:dyDescent="0.3">
      <c r="A8804" s="65">
        <v>0</v>
      </c>
      <c r="B8804" s="10">
        <v>8801</v>
      </c>
      <c r="C8804" s="71">
        <v>0.88009999999999999</v>
      </c>
      <c r="D8804" s="74">
        <v>755447</v>
      </c>
      <c r="E8804" s="61">
        <v>701922</v>
      </c>
      <c r="F8804" s="68">
        <v>0.18886174999999999</v>
      </c>
      <c r="G8804" s="292">
        <v>0.17548050000000001</v>
      </c>
      <c r="H8804" s="68">
        <v>0.20145253333333332</v>
      </c>
      <c r="I8804" s="68">
        <v>0.18717919999999999</v>
      </c>
      <c r="T8804" s="91"/>
      <c r="U8804" s="91"/>
      <c r="AA8804" s="91"/>
      <c r="AB8804" s="91"/>
      <c r="AC8804" s="91"/>
      <c r="AD8804" s="91"/>
      <c r="AE8804" s="91"/>
      <c r="AF8804" s="91"/>
    </row>
    <row r="8805" spans="1:32" x14ac:dyDescent="0.3">
      <c r="A8805" s="65">
        <v>0</v>
      </c>
      <c r="B8805" s="10">
        <v>8802</v>
      </c>
      <c r="C8805" s="71">
        <v>0.88019999999999998</v>
      </c>
      <c r="D8805" s="74">
        <v>755447</v>
      </c>
      <c r="E8805" s="61">
        <v>701922</v>
      </c>
      <c r="F8805" s="68">
        <v>0.18886174999999999</v>
      </c>
      <c r="G8805" s="292">
        <v>0.17548050000000001</v>
      </c>
      <c r="H8805" s="68">
        <v>0.20145253333333332</v>
      </c>
      <c r="I8805" s="68">
        <v>0.18717919999999999</v>
      </c>
      <c r="T8805" s="91"/>
      <c r="U8805" s="91"/>
      <c r="AA8805" s="91"/>
      <c r="AB8805" s="91"/>
      <c r="AC8805" s="91"/>
      <c r="AD8805" s="91"/>
      <c r="AE8805" s="91"/>
      <c r="AF8805" s="91"/>
    </row>
    <row r="8806" spans="1:32" x14ac:dyDescent="0.3">
      <c r="A8806" s="65">
        <v>0</v>
      </c>
      <c r="B8806" s="10">
        <v>8803</v>
      </c>
      <c r="C8806" s="71">
        <v>0.88029999999999997</v>
      </c>
      <c r="D8806" s="74">
        <v>755447</v>
      </c>
      <c r="E8806" s="61">
        <v>701922</v>
      </c>
      <c r="F8806" s="68">
        <v>0.18886174999999999</v>
      </c>
      <c r="G8806" s="292">
        <v>0.17548050000000001</v>
      </c>
      <c r="H8806" s="68">
        <v>0.20145253333333332</v>
      </c>
      <c r="I8806" s="68">
        <v>0.18717919999999999</v>
      </c>
      <c r="T8806" s="91"/>
      <c r="U8806" s="91"/>
      <c r="AA8806" s="91"/>
      <c r="AB8806" s="91"/>
      <c r="AC8806" s="91"/>
      <c r="AD8806" s="91"/>
      <c r="AE8806" s="91"/>
      <c r="AF8806" s="91"/>
    </row>
    <row r="8807" spans="1:32" x14ac:dyDescent="0.3">
      <c r="A8807" s="65">
        <v>0</v>
      </c>
      <c r="B8807" s="10">
        <v>8804</v>
      </c>
      <c r="C8807" s="71">
        <v>0.88039999999999996</v>
      </c>
      <c r="D8807" s="74">
        <v>755447</v>
      </c>
      <c r="E8807" s="61">
        <v>701922</v>
      </c>
      <c r="F8807" s="68">
        <v>0.18886174999999999</v>
      </c>
      <c r="G8807" s="292">
        <v>0.17548050000000001</v>
      </c>
      <c r="H8807" s="68">
        <v>0.20145253333333332</v>
      </c>
      <c r="I8807" s="68">
        <v>0.18717919999999999</v>
      </c>
      <c r="T8807" s="91"/>
      <c r="U8807" s="91"/>
      <c r="AA8807" s="91"/>
      <c r="AB8807" s="91"/>
      <c r="AC8807" s="91"/>
      <c r="AD8807" s="91"/>
      <c r="AE8807" s="91"/>
      <c r="AF8807" s="91"/>
    </row>
    <row r="8808" spans="1:32" x14ac:dyDescent="0.3">
      <c r="A8808" s="65">
        <v>0</v>
      </c>
      <c r="B8808" s="10">
        <v>8805</v>
      </c>
      <c r="C8808" s="71">
        <v>0.88049999999999995</v>
      </c>
      <c r="D8808" s="74">
        <v>755447</v>
      </c>
      <c r="E8808" s="61">
        <v>701922</v>
      </c>
      <c r="F8808" s="68">
        <v>0.18886174999999999</v>
      </c>
      <c r="G8808" s="292">
        <v>0.17548050000000001</v>
      </c>
      <c r="H8808" s="68">
        <v>0.20145253333333332</v>
      </c>
      <c r="I8808" s="68">
        <v>0.18717919999999999</v>
      </c>
      <c r="T8808" s="91"/>
      <c r="U8808" s="91"/>
      <c r="AA8808" s="91"/>
      <c r="AB8808" s="91"/>
      <c r="AC8808" s="91"/>
      <c r="AD8808" s="91"/>
      <c r="AE8808" s="91"/>
      <c r="AF8808" s="91"/>
    </row>
    <row r="8809" spans="1:32" x14ac:dyDescent="0.3">
      <c r="A8809" s="65">
        <v>0</v>
      </c>
      <c r="B8809" s="10">
        <v>8806</v>
      </c>
      <c r="C8809" s="71">
        <v>0.88060000000000005</v>
      </c>
      <c r="D8809" s="74">
        <v>755447</v>
      </c>
      <c r="E8809" s="61">
        <v>701922</v>
      </c>
      <c r="F8809" s="68">
        <v>0.18886174999999999</v>
      </c>
      <c r="G8809" s="292">
        <v>0.17548050000000001</v>
      </c>
      <c r="H8809" s="68">
        <v>0.20145253333333332</v>
      </c>
      <c r="I8809" s="68">
        <v>0.18717919999999999</v>
      </c>
      <c r="T8809" s="91"/>
      <c r="U8809" s="91"/>
      <c r="AA8809" s="91"/>
      <c r="AB8809" s="91"/>
      <c r="AC8809" s="91"/>
      <c r="AD8809" s="91"/>
      <c r="AE8809" s="91"/>
      <c r="AF8809" s="91"/>
    </row>
    <row r="8810" spans="1:32" x14ac:dyDescent="0.3">
      <c r="A8810" s="65">
        <v>0</v>
      </c>
      <c r="B8810" s="10">
        <v>8807</v>
      </c>
      <c r="C8810" s="71">
        <v>0.88070000000000004</v>
      </c>
      <c r="D8810" s="74">
        <v>755447</v>
      </c>
      <c r="E8810" s="61">
        <v>701922</v>
      </c>
      <c r="F8810" s="68">
        <v>0.18886174999999999</v>
      </c>
      <c r="G8810" s="292">
        <v>0.17548050000000001</v>
      </c>
      <c r="H8810" s="68">
        <v>0.20145253333333332</v>
      </c>
      <c r="I8810" s="68">
        <v>0.18717919999999999</v>
      </c>
      <c r="T8810" s="91"/>
      <c r="U8810" s="91"/>
      <c r="AA8810" s="91"/>
      <c r="AB8810" s="91"/>
      <c r="AC8810" s="91"/>
      <c r="AD8810" s="91"/>
      <c r="AE8810" s="91"/>
      <c r="AF8810" s="91"/>
    </row>
    <row r="8811" spans="1:32" x14ac:dyDescent="0.3">
      <c r="A8811" s="65">
        <v>0</v>
      </c>
      <c r="B8811" s="10">
        <v>8808</v>
      </c>
      <c r="C8811" s="71">
        <v>0.88080000000000003</v>
      </c>
      <c r="D8811" s="74">
        <v>755447</v>
      </c>
      <c r="E8811" s="61">
        <v>701922</v>
      </c>
      <c r="F8811" s="68">
        <v>0.18886174999999999</v>
      </c>
      <c r="G8811" s="292">
        <v>0.17548050000000001</v>
      </c>
      <c r="H8811" s="68">
        <v>0.20145253333333332</v>
      </c>
      <c r="I8811" s="68">
        <v>0.18717919999999999</v>
      </c>
      <c r="T8811" s="91"/>
      <c r="U8811" s="91"/>
      <c r="AA8811" s="91"/>
      <c r="AB8811" s="91"/>
      <c r="AC8811" s="91"/>
      <c r="AD8811" s="91"/>
      <c r="AE8811" s="91"/>
      <c r="AF8811" s="91"/>
    </row>
    <row r="8812" spans="1:32" x14ac:dyDescent="0.3">
      <c r="A8812" s="65">
        <v>0</v>
      </c>
      <c r="B8812" s="10">
        <v>8809</v>
      </c>
      <c r="C8812" s="71">
        <v>0.88090000000000002</v>
      </c>
      <c r="D8812" s="74">
        <v>755447</v>
      </c>
      <c r="E8812" s="61">
        <v>701922</v>
      </c>
      <c r="F8812" s="68">
        <v>0.18886174999999999</v>
      </c>
      <c r="G8812" s="292">
        <v>0.17548050000000001</v>
      </c>
      <c r="H8812" s="68">
        <v>0.20145253333333332</v>
      </c>
      <c r="I8812" s="68">
        <v>0.18717919999999999</v>
      </c>
      <c r="T8812" s="91"/>
      <c r="U8812" s="91"/>
      <c r="AA8812" s="91"/>
      <c r="AB8812" s="91"/>
      <c r="AC8812" s="91"/>
      <c r="AD8812" s="91"/>
      <c r="AE8812" s="91"/>
      <c r="AF8812" s="91"/>
    </row>
    <row r="8813" spans="1:32" x14ac:dyDescent="0.3">
      <c r="A8813" s="65">
        <v>0</v>
      </c>
      <c r="B8813" s="10">
        <v>8810</v>
      </c>
      <c r="C8813" s="71">
        <v>0.88100000000000001</v>
      </c>
      <c r="D8813" s="74">
        <v>755447</v>
      </c>
      <c r="E8813" s="61">
        <v>701922</v>
      </c>
      <c r="F8813" s="68">
        <v>0.18886174999999999</v>
      </c>
      <c r="G8813" s="292">
        <v>0.17548050000000001</v>
      </c>
      <c r="H8813" s="68">
        <v>0.20145253333333332</v>
      </c>
      <c r="I8813" s="68">
        <v>0.18717919999999999</v>
      </c>
      <c r="T8813" s="91"/>
      <c r="U8813" s="91"/>
      <c r="AA8813" s="91"/>
      <c r="AB8813" s="91"/>
      <c r="AC8813" s="91"/>
      <c r="AD8813" s="91"/>
      <c r="AE8813" s="91"/>
      <c r="AF8813" s="91"/>
    </row>
    <row r="8814" spans="1:32" x14ac:dyDescent="0.3">
      <c r="A8814" s="65">
        <v>0</v>
      </c>
      <c r="B8814" s="10">
        <v>8811</v>
      </c>
      <c r="C8814" s="71">
        <v>0.88109999999999999</v>
      </c>
      <c r="D8814" s="74">
        <v>755447</v>
      </c>
      <c r="E8814" s="61">
        <v>701922</v>
      </c>
      <c r="F8814" s="68">
        <v>0.18886174999999999</v>
      </c>
      <c r="G8814" s="292">
        <v>0.17548050000000001</v>
      </c>
      <c r="H8814" s="68">
        <v>0.20145253333333332</v>
      </c>
      <c r="I8814" s="68">
        <v>0.18717919999999999</v>
      </c>
      <c r="T8814" s="91"/>
      <c r="U8814" s="91"/>
      <c r="AA8814" s="91"/>
      <c r="AB8814" s="91"/>
      <c r="AC8814" s="91"/>
      <c r="AD8814" s="91"/>
      <c r="AE8814" s="91"/>
      <c r="AF8814" s="91"/>
    </row>
    <row r="8815" spans="1:32" x14ac:dyDescent="0.3">
      <c r="A8815" s="65">
        <v>0</v>
      </c>
      <c r="B8815" s="10">
        <v>8812</v>
      </c>
      <c r="C8815" s="71">
        <v>0.88119999999999998</v>
      </c>
      <c r="D8815" s="74">
        <v>755447</v>
      </c>
      <c r="E8815" s="61">
        <v>701922</v>
      </c>
      <c r="F8815" s="68">
        <v>0.18886174999999999</v>
      </c>
      <c r="G8815" s="292">
        <v>0.17548050000000001</v>
      </c>
      <c r="H8815" s="68">
        <v>0.20145253333333332</v>
      </c>
      <c r="I8815" s="68">
        <v>0.18717919999999999</v>
      </c>
      <c r="T8815" s="91"/>
      <c r="U8815" s="91"/>
      <c r="AA8815" s="91"/>
      <c r="AB8815" s="91"/>
      <c r="AC8815" s="91"/>
      <c r="AD8815" s="91"/>
      <c r="AE8815" s="91"/>
      <c r="AF8815" s="91"/>
    </row>
    <row r="8816" spans="1:32" x14ac:dyDescent="0.3">
      <c r="A8816" s="65">
        <v>0</v>
      </c>
      <c r="B8816" s="10">
        <v>8813</v>
      </c>
      <c r="C8816" s="71">
        <v>0.88129999999999997</v>
      </c>
      <c r="D8816" s="74">
        <v>755447</v>
      </c>
      <c r="E8816" s="61">
        <v>701922</v>
      </c>
      <c r="F8816" s="68">
        <v>0.18886174999999999</v>
      </c>
      <c r="G8816" s="292">
        <v>0.17548050000000001</v>
      </c>
      <c r="H8816" s="68">
        <v>0.20145253333333332</v>
      </c>
      <c r="I8816" s="68">
        <v>0.18717919999999999</v>
      </c>
      <c r="T8816" s="91"/>
      <c r="U8816" s="91"/>
      <c r="AA8816" s="91"/>
      <c r="AB8816" s="91"/>
      <c r="AC8816" s="91"/>
      <c r="AD8816" s="91"/>
      <c r="AE8816" s="91"/>
      <c r="AF8816" s="91"/>
    </row>
    <row r="8817" spans="1:32" x14ac:dyDescent="0.3">
      <c r="A8817" s="65">
        <v>0</v>
      </c>
      <c r="B8817" s="10">
        <v>8814</v>
      </c>
      <c r="C8817" s="71">
        <v>0.88139999999999996</v>
      </c>
      <c r="D8817" s="74">
        <v>755447</v>
      </c>
      <c r="E8817" s="61">
        <v>701922</v>
      </c>
      <c r="F8817" s="68">
        <v>0.18886174999999999</v>
      </c>
      <c r="G8817" s="292">
        <v>0.17548050000000001</v>
      </c>
      <c r="H8817" s="68">
        <v>0.20145253333333332</v>
      </c>
      <c r="I8817" s="68">
        <v>0.18717919999999999</v>
      </c>
      <c r="T8817" s="91"/>
      <c r="U8817" s="91"/>
      <c r="AA8817" s="91"/>
      <c r="AB8817" s="91"/>
      <c r="AC8817" s="91"/>
      <c r="AD8817" s="91"/>
      <c r="AE8817" s="91"/>
      <c r="AF8817" s="91"/>
    </row>
    <row r="8818" spans="1:32" x14ac:dyDescent="0.3">
      <c r="A8818" s="65">
        <v>0</v>
      </c>
      <c r="B8818" s="10">
        <v>8815</v>
      </c>
      <c r="C8818" s="71">
        <v>0.88149999999999995</v>
      </c>
      <c r="D8818" s="74">
        <v>755447</v>
      </c>
      <c r="E8818" s="61">
        <v>701922</v>
      </c>
      <c r="F8818" s="68">
        <v>0.18886174999999999</v>
      </c>
      <c r="G8818" s="292">
        <v>0.17548050000000001</v>
      </c>
      <c r="H8818" s="68">
        <v>0.20145253333333332</v>
      </c>
      <c r="I8818" s="68">
        <v>0.18717919999999999</v>
      </c>
      <c r="T8818" s="91"/>
      <c r="U8818" s="91"/>
      <c r="AA8818" s="91"/>
      <c r="AB8818" s="91"/>
      <c r="AC8818" s="91"/>
      <c r="AD8818" s="91"/>
      <c r="AE8818" s="91"/>
      <c r="AF8818" s="91"/>
    </row>
    <row r="8819" spans="1:32" x14ac:dyDescent="0.3">
      <c r="A8819" s="65">
        <v>0</v>
      </c>
      <c r="B8819" s="10">
        <v>8816</v>
      </c>
      <c r="C8819" s="71">
        <v>0.88160000000000005</v>
      </c>
      <c r="D8819" s="74">
        <v>755447</v>
      </c>
      <c r="E8819" s="61">
        <v>701922</v>
      </c>
      <c r="F8819" s="68">
        <v>0.18886174999999999</v>
      </c>
      <c r="G8819" s="292">
        <v>0.17548050000000001</v>
      </c>
      <c r="H8819" s="68">
        <v>0.20145253333333332</v>
      </c>
      <c r="I8819" s="68">
        <v>0.18717919999999999</v>
      </c>
      <c r="T8819" s="91"/>
      <c r="U8819" s="91"/>
      <c r="AA8819" s="91"/>
      <c r="AB8819" s="91"/>
      <c r="AC8819" s="91"/>
      <c r="AD8819" s="91"/>
      <c r="AE8819" s="91"/>
      <c r="AF8819" s="91"/>
    </row>
    <row r="8820" spans="1:32" x14ac:dyDescent="0.3">
      <c r="A8820" s="65">
        <v>0</v>
      </c>
      <c r="B8820" s="10">
        <v>8817</v>
      </c>
      <c r="C8820" s="71">
        <v>0.88170000000000004</v>
      </c>
      <c r="D8820" s="74">
        <v>755447</v>
      </c>
      <c r="E8820" s="61">
        <v>701922</v>
      </c>
      <c r="F8820" s="68">
        <v>0.18886174999999999</v>
      </c>
      <c r="G8820" s="292">
        <v>0.17548050000000001</v>
      </c>
      <c r="H8820" s="68">
        <v>0.20145253333333332</v>
      </c>
      <c r="I8820" s="68">
        <v>0.18717919999999999</v>
      </c>
      <c r="T8820" s="91"/>
      <c r="U8820" s="91"/>
      <c r="AA8820" s="91"/>
      <c r="AB8820" s="91"/>
      <c r="AC8820" s="91"/>
      <c r="AD8820" s="91"/>
      <c r="AE8820" s="91"/>
      <c r="AF8820" s="91"/>
    </row>
    <row r="8821" spans="1:32" x14ac:dyDescent="0.3">
      <c r="A8821" s="65">
        <v>0</v>
      </c>
      <c r="B8821" s="10">
        <v>8818</v>
      </c>
      <c r="C8821" s="71">
        <v>0.88180000000000003</v>
      </c>
      <c r="D8821" s="74">
        <v>755447</v>
      </c>
      <c r="E8821" s="61">
        <v>701922</v>
      </c>
      <c r="F8821" s="68">
        <v>0.18886174999999999</v>
      </c>
      <c r="G8821" s="292">
        <v>0.17548050000000001</v>
      </c>
      <c r="H8821" s="68">
        <v>0.20145253333333332</v>
      </c>
      <c r="I8821" s="68">
        <v>0.18717919999999999</v>
      </c>
      <c r="T8821" s="91"/>
      <c r="U8821" s="91"/>
      <c r="AA8821" s="91"/>
      <c r="AB8821" s="91"/>
      <c r="AC8821" s="91"/>
      <c r="AD8821" s="91"/>
      <c r="AE8821" s="91"/>
      <c r="AF8821" s="91"/>
    </row>
    <row r="8822" spans="1:32" x14ac:dyDescent="0.3">
      <c r="A8822" s="65">
        <v>0</v>
      </c>
      <c r="B8822" s="10">
        <v>8819</v>
      </c>
      <c r="C8822" s="71">
        <v>0.88190000000000002</v>
      </c>
      <c r="D8822" s="74">
        <v>755447</v>
      </c>
      <c r="E8822" s="61">
        <v>701922</v>
      </c>
      <c r="F8822" s="68">
        <v>0.18886174999999999</v>
      </c>
      <c r="G8822" s="292">
        <v>0.17548050000000001</v>
      </c>
      <c r="H8822" s="68">
        <v>0.20145253333333332</v>
      </c>
      <c r="I8822" s="68">
        <v>0.18717919999999999</v>
      </c>
      <c r="T8822" s="91"/>
      <c r="U8822" s="91"/>
      <c r="AA8822" s="91"/>
      <c r="AB8822" s="91"/>
      <c r="AC8822" s="91"/>
      <c r="AD8822" s="91"/>
      <c r="AE8822" s="91"/>
      <c r="AF8822" s="91"/>
    </row>
    <row r="8823" spans="1:32" x14ac:dyDescent="0.3">
      <c r="A8823" s="65">
        <v>0</v>
      </c>
      <c r="B8823" s="10">
        <v>8820</v>
      </c>
      <c r="C8823" s="71">
        <v>0.88200000000000001</v>
      </c>
      <c r="D8823" s="74">
        <v>755447</v>
      </c>
      <c r="E8823" s="61">
        <v>701922</v>
      </c>
      <c r="F8823" s="68">
        <v>0.18886174999999999</v>
      </c>
      <c r="G8823" s="292">
        <v>0.17548050000000001</v>
      </c>
      <c r="H8823" s="68">
        <v>0.20145253333333332</v>
      </c>
      <c r="I8823" s="68">
        <v>0.18717919999999999</v>
      </c>
      <c r="T8823" s="91"/>
      <c r="U8823" s="91"/>
      <c r="AA8823" s="91"/>
      <c r="AB8823" s="91"/>
      <c r="AC8823" s="91"/>
      <c r="AD8823" s="91"/>
      <c r="AE8823" s="91"/>
      <c r="AF8823" s="91"/>
    </row>
    <row r="8824" spans="1:32" x14ac:dyDescent="0.3">
      <c r="A8824" s="65">
        <v>0</v>
      </c>
      <c r="B8824" s="10">
        <v>8821</v>
      </c>
      <c r="C8824" s="71">
        <v>0.8821</v>
      </c>
      <c r="D8824" s="74">
        <v>755447</v>
      </c>
      <c r="E8824" s="61">
        <v>701922</v>
      </c>
      <c r="F8824" s="68">
        <v>0.18886174999999999</v>
      </c>
      <c r="G8824" s="292">
        <v>0.17548050000000001</v>
      </c>
      <c r="H8824" s="68">
        <v>0.20145253333333332</v>
      </c>
      <c r="I8824" s="68">
        <v>0.18717919999999999</v>
      </c>
      <c r="T8824" s="91"/>
      <c r="U8824" s="91"/>
      <c r="AA8824" s="91"/>
      <c r="AB8824" s="91"/>
      <c r="AC8824" s="91"/>
      <c r="AD8824" s="91"/>
      <c r="AE8824" s="91"/>
      <c r="AF8824" s="91"/>
    </row>
    <row r="8825" spans="1:32" x14ac:dyDescent="0.3">
      <c r="A8825" s="65">
        <v>0</v>
      </c>
      <c r="B8825" s="10">
        <v>8822</v>
      </c>
      <c r="C8825" s="71">
        <v>0.88219999999999998</v>
      </c>
      <c r="D8825" s="74">
        <v>755447</v>
      </c>
      <c r="E8825" s="61">
        <v>701922</v>
      </c>
      <c r="F8825" s="68">
        <v>0.18886174999999999</v>
      </c>
      <c r="G8825" s="292">
        <v>0.17548050000000001</v>
      </c>
      <c r="H8825" s="68">
        <v>0.20145253333333332</v>
      </c>
      <c r="I8825" s="68">
        <v>0.18717919999999999</v>
      </c>
      <c r="T8825" s="91"/>
      <c r="U8825" s="91"/>
      <c r="AA8825" s="91"/>
      <c r="AB8825" s="91"/>
      <c r="AC8825" s="91"/>
      <c r="AD8825" s="91"/>
      <c r="AE8825" s="91"/>
      <c r="AF8825" s="91"/>
    </row>
    <row r="8826" spans="1:32" x14ac:dyDescent="0.3">
      <c r="A8826" s="65">
        <v>0</v>
      </c>
      <c r="B8826" s="10">
        <v>8823</v>
      </c>
      <c r="C8826" s="71">
        <v>0.88229999999999997</v>
      </c>
      <c r="D8826" s="74">
        <v>755447</v>
      </c>
      <c r="E8826" s="61">
        <v>701922</v>
      </c>
      <c r="F8826" s="68">
        <v>0.18886174999999999</v>
      </c>
      <c r="G8826" s="292">
        <v>0.17548050000000001</v>
      </c>
      <c r="H8826" s="68">
        <v>0.20145253333333332</v>
      </c>
      <c r="I8826" s="68">
        <v>0.18717919999999999</v>
      </c>
      <c r="T8826" s="91"/>
      <c r="U8826" s="91"/>
      <c r="AA8826" s="91"/>
      <c r="AB8826" s="91"/>
      <c r="AC8826" s="91"/>
      <c r="AD8826" s="91"/>
      <c r="AE8826" s="91"/>
      <c r="AF8826" s="91"/>
    </row>
    <row r="8827" spans="1:32" x14ac:dyDescent="0.3">
      <c r="A8827" s="65">
        <v>0</v>
      </c>
      <c r="B8827" s="10">
        <v>8824</v>
      </c>
      <c r="C8827" s="71">
        <v>0.88239999999999996</v>
      </c>
      <c r="D8827" s="74">
        <v>755447</v>
      </c>
      <c r="E8827" s="61">
        <v>701922</v>
      </c>
      <c r="F8827" s="68">
        <v>0.18886174999999999</v>
      </c>
      <c r="G8827" s="292">
        <v>0.17548050000000001</v>
      </c>
      <c r="H8827" s="68">
        <v>0.20145253333333332</v>
      </c>
      <c r="I8827" s="68">
        <v>0.18717919999999999</v>
      </c>
      <c r="T8827" s="91"/>
      <c r="U8827" s="91"/>
      <c r="AA8827" s="91"/>
      <c r="AB8827" s="91"/>
      <c r="AC8827" s="91"/>
      <c r="AD8827" s="91"/>
      <c r="AE8827" s="91"/>
      <c r="AF8827" s="91"/>
    </row>
    <row r="8828" spans="1:32" x14ac:dyDescent="0.3">
      <c r="A8828" s="65">
        <v>0</v>
      </c>
      <c r="B8828" s="10">
        <v>8825</v>
      </c>
      <c r="C8828" s="71">
        <v>0.88249999999999995</v>
      </c>
      <c r="D8828" s="74">
        <v>755447</v>
      </c>
      <c r="E8828" s="61">
        <v>701922</v>
      </c>
      <c r="F8828" s="68">
        <v>0.18886174999999999</v>
      </c>
      <c r="G8828" s="292">
        <v>0.17548050000000001</v>
      </c>
      <c r="H8828" s="68">
        <v>0.20145253333333332</v>
      </c>
      <c r="I8828" s="68">
        <v>0.18717919999999999</v>
      </c>
      <c r="T8828" s="91"/>
      <c r="U8828" s="91"/>
      <c r="AA8828" s="91"/>
      <c r="AB8828" s="91"/>
      <c r="AC8828" s="91"/>
      <c r="AD8828" s="91"/>
      <c r="AE8828" s="91"/>
      <c r="AF8828" s="91"/>
    </row>
    <row r="8829" spans="1:32" x14ac:dyDescent="0.3">
      <c r="A8829" s="65">
        <v>0</v>
      </c>
      <c r="B8829" s="10">
        <v>8826</v>
      </c>
      <c r="C8829" s="71">
        <v>0.88260000000000005</v>
      </c>
      <c r="D8829" s="74">
        <v>755447</v>
      </c>
      <c r="E8829" s="61">
        <v>701922</v>
      </c>
      <c r="F8829" s="68">
        <v>0.18886174999999999</v>
      </c>
      <c r="G8829" s="292">
        <v>0.17548050000000001</v>
      </c>
      <c r="H8829" s="68">
        <v>0.20145253333333332</v>
      </c>
      <c r="I8829" s="68">
        <v>0.18717919999999999</v>
      </c>
      <c r="T8829" s="91"/>
      <c r="U8829" s="91"/>
      <c r="AA8829" s="91"/>
      <c r="AB8829" s="91"/>
      <c r="AC8829" s="91"/>
      <c r="AD8829" s="91"/>
      <c r="AE8829" s="91"/>
      <c r="AF8829" s="91"/>
    </row>
    <row r="8830" spans="1:32" x14ac:dyDescent="0.3">
      <c r="A8830" s="65">
        <v>0</v>
      </c>
      <c r="B8830" s="10">
        <v>8827</v>
      </c>
      <c r="C8830" s="71">
        <v>0.88270000000000004</v>
      </c>
      <c r="D8830" s="74">
        <v>755447</v>
      </c>
      <c r="E8830" s="61">
        <v>701922</v>
      </c>
      <c r="F8830" s="68">
        <v>0.18886174999999999</v>
      </c>
      <c r="G8830" s="292">
        <v>0.17548050000000001</v>
      </c>
      <c r="H8830" s="68">
        <v>0.20145253333333332</v>
      </c>
      <c r="I8830" s="68">
        <v>0.18717919999999999</v>
      </c>
      <c r="T8830" s="91"/>
      <c r="U8830" s="91"/>
      <c r="AA8830" s="91"/>
      <c r="AB8830" s="91"/>
      <c r="AC8830" s="91"/>
      <c r="AD8830" s="91"/>
      <c r="AE8830" s="91"/>
      <c r="AF8830" s="91"/>
    </row>
    <row r="8831" spans="1:32" x14ac:dyDescent="0.3">
      <c r="A8831" s="65">
        <v>0</v>
      </c>
      <c r="B8831" s="10">
        <v>8828</v>
      </c>
      <c r="C8831" s="71">
        <v>0.88280000000000003</v>
      </c>
      <c r="D8831" s="74">
        <v>755447</v>
      </c>
      <c r="E8831" s="61">
        <v>701922</v>
      </c>
      <c r="F8831" s="68">
        <v>0.18886174999999999</v>
      </c>
      <c r="G8831" s="292">
        <v>0.17548050000000001</v>
      </c>
      <c r="H8831" s="68">
        <v>0.20145253333333332</v>
      </c>
      <c r="I8831" s="68">
        <v>0.18717919999999999</v>
      </c>
      <c r="T8831" s="91"/>
      <c r="U8831" s="91"/>
      <c r="AA8831" s="91"/>
      <c r="AB8831" s="91"/>
      <c r="AC8831" s="91"/>
      <c r="AD8831" s="91"/>
      <c r="AE8831" s="91"/>
      <c r="AF8831" s="91"/>
    </row>
    <row r="8832" spans="1:32" x14ac:dyDescent="0.3">
      <c r="A8832" s="65">
        <v>0</v>
      </c>
      <c r="B8832" s="10">
        <v>8829</v>
      </c>
      <c r="C8832" s="71">
        <v>0.88290000000000002</v>
      </c>
      <c r="D8832" s="74">
        <v>755447</v>
      </c>
      <c r="E8832" s="61">
        <v>701922</v>
      </c>
      <c r="F8832" s="68">
        <v>0.18886174999999999</v>
      </c>
      <c r="G8832" s="292">
        <v>0.17548050000000001</v>
      </c>
      <c r="H8832" s="68">
        <v>0.20145253333333332</v>
      </c>
      <c r="I8832" s="68">
        <v>0.18717919999999999</v>
      </c>
      <c r="T8832" s="91"/>
      <c r="U8832" s="91"/>
      <c r="AA8832" s="91"/>
      <c r="AB8832" s="91"/>
      <c r="AC8832" s="91"/>
      <c r="AD8832" s="91"/>
      <c r="AE8832" s="91"/>
      <c r="AF8832" s="91"/>
    </row>
    <row r="8833" spans="1:32" x14ac:dyDescent="0.3">
      <c r="A8833" s="65">
        <v>0</v>
      </c>
      <c r="B8833" s="10">
        <v>8830</v>
      </c>
      <c r="C8833" s="71">
        <v>0.88300000000000001</v>
      </c>
      <c r="D8833" s="74">
        <v>755447</v>
      </c>
      <c r="E8833" s="61">
        <v>701922</v>
      </c>
      <c r="F8833" s="68">
        <v>0.18886174999999999</v>
      </c>
      <c r="G8833" s="292">
        <v>0.17548050000000001</v>
      </c>
      <c r="H8833" s="68">
        <v>0.20145253333333332</v>
      </c>
      <c r="I8833" s="68">
        <v>0.18717919999999999</v>
      </c>
      <c r="T8833" s="91"/>
      <c r="U8833" s="91"/>
      <c r="AA8833" s="91"/>
      <c r="AB8833" s="91"/>
      <c r="AC8833" s="91"/>
      <c r="AD8833" s="91"/>
      <c r="AE8833" s="91"/>
      <c r="AF8833" s="91"/>
    </row>
    <row r="8834" spans="1:32" x14ac:dyDescent="0.3">
      <c r="A8834" s="65">
        <v>0</v>
      </c>
      <c r="B8834" s="10">
        <v>8831</v>
      </c>
      <c r="C8834" s="71">
        <v>0.8831</v>
      </c>
      <c r="D8834" s="74">
        <v>755447</v>
      </c>
      <c r="E8834" s="61">
        <v>701922</v>
      </c>
      <c r="F8834" s="68">
        <v>0.18886174999999999</v>
      </c>
      <c r="G8834" s="292">
        <v>0.17548050000000001</v>
      </c>
      <c r="H8834" s="68">
        <v>0.20145253333333332</v>
      </c>
      <c r="I8834" s="68">
        <v>0.18717919999999999</v>
      </c>
      <c r="T8834" s="91"/>
      <c r="U8834" s="91"/>
      <c r="AA8834" s="91"/>
      <c r="AB8834" s="91"/>
      <c r="AC8834" s="91"/>
      <c r="AD8834" s="91"/>
      <c r="AE8834" s="91"/>
      <c r="AF8834" s="91"/>
    </row>
    <row r="8835" spans="1:32" x14ac:dyDescent="0.3">
      <c r="A8835" s="65">
        <v>0</v>
      </c>
      <c r="B8835" s="10">
        <v>8832</v>
      </c>
      <c r="C8835" s="71">
        <v>0.88319999999999999</v>
      </c>
      <c r="D8835" s="74">
        <v>755447</v>
      </c>
      <c r="E8835" s="61">
        <v>701922</v>
      </c>
      <c r="F8835" s="68">
        <v>0.18886174999999999</v>
      </c>
      <c r="G8835" s="292">
        <v>0.17548050000000001</v>
      </c>
      <c r="H8835" s="68">
        <v>0.20145253333333332</v>
      </c>
      <c r="I8835" s="68">
        <v>0.18717919999999999</v>
      </c>
      <c r="T8835" s="91"/>
      <c r="U8835" s="91"/>
      <c r="AA8835" s="91"/>
      <c r="AB8835" s="91"/>
      <c r="AC8835" s="91"/>
      <c r="AD8835" s="91"/>
      <c r="AE8835" s="91"/>
      <c r="AF8835" s="91"/>
    </row>
    <row r="8836" spans="1:32" x14ac:dyDescent="0.3">
      <c r="A8836" s="65">
        <v>0</v>
      </c>
      <c r="B8836" s="10">
        <v>8833</v>
      </c>
      <c r="C8836" s="71">
        <v>0.88329999999999997</v>
      </c>
      <c r="D8836" s="74">
        <v>755447</v>
      </c>
      <c r="E8836" s="61">
        <v>701922</v>
      </c>
      <c r="F8836" s="68">
        <v>0.18886174999999999</v>
      </c>
      <c r="G8836" s="292">
        <v>0.17548050000000001</v>
      </c>
      <c r="H8836" s="68">
        <v>0.20145253333333332</v>
      </c>
      <c r="I8836" s="68">
        <v>0.18717919999999999</v>
      </c>
      <c r="T8836" s="91"/>
      <c r="U8836" s="91"/>
      <c r="AA8836" s="91"/>
      <c r="AB8836" s="91"/>
      <c r="AC8836" s="91"/>
      <c r="AD8836" s="91"/>
      <c r="AE8836" s="91"/>
      <c r="AF8836" s="91"/>
    </row>
    <row r="8837" spans="1:32" x14ac:dyDescent="0.3">
      <c r="A8837" s="65">
        <v>0</v>
      </c>
      <c r="B8837" s="10">
        <v>8834</v>
      </c>
      <c r="C8837" s="71">
        <v>0.88339999999999996</v>
      </c>
      <c r="D8837" s="74">
        <v>755447</v>
      </c>
      <c r="E8837" s="61">
        <v>701922</v>
      </c>
      <c r="F8837" s="68">
        <v>0.18886174999999999</v>
      </c>
      <c r="G8837" s="292">
        <v>0.17548050000000001</v>
      </c>
      <c r="H8837" s="68">
        <v>0.20145253333333332</v>
      </c>
      <c r="I8837" s="68">
        <v>0.18717919999999999</v>
      </c>
      <c r="T8837" s="91"/>
      <c r="U8837" s="91"/>
      <c r="AA8837" s="91"/>
      <c r="AB8837" s="91"/>
      <c r="AC8837" s="91"/>
      <c r="AD8837" s="91"/>
      <c r="AE8837" s="91"/>
      <c r="AF8837" s="91"/>
    </row>
    <row r="8838" spans="1:32" x14ac:dyDescent="0.3">
      <c r="A8838" s="65">
        <v>0</v>
      </c>
      <c r="B8838" s="10">
        <v>8835</v>
      </c>
      <c r="C8838" s="71">
        <v>0.88349999999999995</v>
      </c>
      <c r="D8838" s="74">
        <v>755447</v>
      </c>
      <c r="E8838" s="61">
        <v>701922</v>
      </c>
      <c r="F8838" s="68">
        <v>0.18886174999999999</v>
      </c>
      <c r="G8838" s="292">
        <v>0.17548050000000001</v>
      </c>
      <c r="H8838" s="68">
        <v>0.20145253333333332</v>
      </c>
      <c r="I8838" s="68">
        <v>0.18717919999999999</v>
      </c>
      <c r="T8838" s="91"/>
      <c r="U8838" s="91"/>
      <c r="AA8838" s="91"/>
      <c r="AB8838" s="91"/>
      <c r="AC8838" s="91"/>
      <c r="AD8838" s="91"/>
      <c r="AE8838" s="91"/>
      <c r="AF8838" s="91"/>
    </row>
    <row r="8839" spans="1:32" x14ac:dyDescent="0.3">
      <c r="A8839" s="65">
        <v>0</v>
      </c>
      <c r="B8839" s="10">
        <v>8836</v>
      </c>
      <c r="C8839" s="71">
        <v>0.88360000000000005</v>
      </c>
      <c r="D8839" s="74">
        <v>755447</v>
      </c>
      <c r="E8839" s="61">
        <v>701922</v>
      </c>
      <c r="F8839" s="68">
        <v>0.18886174999999999</v>
      </c>
      <c r="G8839" s="292">
        <v>0.17548050000000001</v>
      </c>
      <c r="H8839" s="68">
        <v>0.20145253333333332</v>
      </c>
      <c r="I8839" s="68">
        <v>0.18717919999999999</v>
      </c>
      <c r="T8839" s="91"/>
      <c r="U8839" s="91"/>
      <c r="AA8839" s="91"/>
      <c r="AB8839" s="91"/>
      <c r="AC8839" s="91"/>
      <c r="AD8839" s="91"/>
      <c r="AE8839" s="91"/>
      <c r="AF8839" s="91"/>
    </row>
    <row r="8840" spans="1:32" x14ac:dyDescent="0.3">
      <c r="A8840" s="65">
        <v>0</v>
      </c>
      <c r="B8840" s="10">
        <v>8837</v>
      </c>
      <c r="C8840" s="71">
        <v>0.88370000000000004</v>
      </c>
      <c r="D8840" s="74">
        <v>755447</v>
      </c>
      <c r="E8840" s="61">
        <v>701922</v>
      </c>
      <c r="F8840" s="68">
        <v>0.18886174999999999</v>
      </c>
      <c r="G8840" s="292">
        <v>0.17548050000000001</v>
      </c>
      <c r="H8840" s="68">
        <v>0.20145253333333332</v>
      </c>
      <c r="I8840" s="68">
        <v>0.18717919999999999</v>
      </c>
      <c r="T8840" s="91"/>
      <c r="U8840" s="91"/>
      <c r="AA8840" s="91"/>
      <c r="AB8840" s="91"/>
      <c r="AC8840" s="91"/>
      <c r="AD8840" s="91"/>
      <c r="AE8840" s="91"/>
      <c r="AF8840" s="91"/>
    </row>
    <row r="8841" spans="1:32" x14ac:dyDescent="0.3">
      <c r="A8841" s="65">
        <v>0</v>
      </c>
      <c r="B8841" s="10">
        <v>8838</v>
      </c>
      <c r="C8841" s="71">
        <v>0.88380000000000003</v>
      </c>
      <c r="D8841" s="74">
        <v>755447</v>
      </c>
      <c r="E8841" s="61">
        <v>701922</v>
      </c>
      <c r="F8841" s="68">
        <v>0.18886174999999999</v>
      </c>
      <c r="G8841" s="292">
        <v>0.17548050000000001</v>
      </c>
      <c r="H8841" s="68">
        <v>0.20145253333333332</v>
      </c>
      <c r="I8841" s="68">
        <v>0.18717919999999999</v>
      </c>
      <c r="T8841" s="91"/>
      <c r="U8841" s="91"/>
      <c r="AA8841" s="91"/>
      <c r="AB8841" s="91"/>
      <c r="AC8841" s="91"/>
      <c r="AD8841" s="91"/>
      <c r="AE8841" s="91"/>
      <c r="AF8841" s="91"/>
    </row>
    <row r="8842" spans="1:32" x14ac:dyDescent="0.3">
      <c r="A8842" s="65">
        <v>0</v>
      </c>
      <c r="B8842" s="10">
        <v>8839</v>
      </c>
      <c r="C8842" s="71">
        <v>0.88390000000000002</v>
      </c>
      <c r="D8842" s="74">
        <v>755447</v>
      </c>
      <c r="E8842" s="61">
        <v>701922</v>
      </c>
      <c r="F8842" s="68">
        <v>0.18886174999999999</v>
      </c>
      <c r="G8842" s="292">
        <v>0.17548050000000001</v>
      </c>
      <c r="H8842" s="68">
        <v>0.20145253333333332</v>
      </c>
      <c r="I8842" s="68">
        <v>0.18717919999999999</v>
      </c>
      <c r="T8842" s="91"/>
      <c r="U8842" s="91"/>
      <c r="AA8842" s="91"/>
      <c r="AB8842" s="91"/>
      <c r="AC8842" s="91"/>
      <c r="AD8842" s="91"/>
      <c r="AE8842" s="91"/>
      <c r="AF8842" s="91"/>
    </row>
    <row r="8843" spans="1:32" x14ac:dyDescent="0.3">
      <c r="A8843" s="65">
        <v>0</v>
      </c>
      <c r="B8843" s="10">
        <v>8840</v>
      </c>
      <c r="C8843" s="71">
        <v>0.88400000000000001</v>
      </c>
      <c r="D8843" s="74">
        <v>755447</v>
      </c>
      <c r="E8843" s="61">
        <v>701922</v>
      </c>
      <c r="F8843" s="68">
        <v>0.18886174999999999</v>
      </c>
      <c r="G8843" s="292">
        <v>0.17548050000000001</v>
      </c>
      <c r="H8843" s="68">
        <v>0.20145253333333332</v>
      </c>
      <c r="I8843" s="68">
        <v>0.18717919999999999</v>
      </c>
      <c r="T8843" s="91"/>
      <c r="U8843" s="91"/>
      <c r="AA8843" s="91"/>
      <c r="AB8843" s="91"/>
      <c r="AC8843" s="91"/>
      <c r="AD8843" s="91"/>
      <c r="AE8843" s="91"/>
      <c r="AF8843" s="91"/>
    </row>
    <row r="8844" spans="1:32" x14ac:dyDescent="0.3">
      <c r="A8844" s="65">
        <v>0</v>
      </c>
      <c r="B8844" s="10">
        <v>8841</v>
      </c>
      <c r="C8844" s="71">
        <v>0.8841</v>
      </c>
      <c r="D8844" s="74">
        <v>755447</v>
      </c>
      <c r="E8844" s="61">
        <v>701922</v>
      </c>
      <c r="F8844" s="68">
        <v>0.18886174999999999</v>
      </c>
      <c r="G8844" s="292">
        <v>0.17548050000000001</v>
      </c>
      <c r="H8844" s="68">
        <v>0.20145253333333332</v>
      </c>
      <c r="I8844" s="68">
        <v>0.18717919999999999</v>
      </c>
      <c r="T8844" s="91"/>
      <c r="U8844" s="91"/>
      <c r="AA8844" s="91"/>
      <c r="AB8844" s="91"/>
      <c r="AC8844" s="91"/>
      <c r="AD8844" s="91"/>
      <c r="AE8844" s="91"/>
      <c r="AF8844" s="91"/>
    </row>
    <row r="8845" spans="1:32" x14ac:dyDescent="0.3">
      <c r="A8845" s="65">
        <v>0</v>
      </c>
      <c r="B8845" s="10">
        <v>8842</v>
      </c>
      <c r="C8845" s="71">
        <v>0.88419999999999999</v>
      </c>
      <c r="D8845" s="74">
        <v>755447</v>
      </c>
      <c r="E8845" s="61">
        <v>701922</v>
      </c>
      <c r="F8845" s="68">
        <v>0.18886174999999999</v>
      </c>
      <c r="G8845" s="292">
        <v>0.17548050000000001</v>
      </c>
      <c r="H8845" s="68">
        <v>0.20145253333333332</v>
      </c>
      <c r="I8845" s="68">
        <v>0.18717919999999999</v>
      </c>
      <c r="T8845" s="91"/>
      <c r="U8845" s="91"/>
      <c r="AA8845" s="91"/>
      <c r="AB8845" s="91"/>
      <c r="AC8845" s="91"/>
      <c r="AD8845" s="91"/>
      <c r="AE8845" s="91"/>
      <c r="AF8845" s="91"/>
    </row>
    <row r="8846" spans="1:32" x14ac:dyDescent="0.3">
      <c r="A8846" s="65">
        <v>0</v>
      </c>
      <c r="B8846" s="10">
        <v>8843</v>
      </c>
      <c r="C8846" s="71">
        <v>0.88429999999999997</v>
      </c>
      <c r="D8846" s="74">
        <v>755447</v>
      </c>
      <c r="E8846" s="61">
        <v>701922</v>
      </c>
      <c r="F8846" s="68">
        <v>0.18886174999999999</v>
      </c>
      <c r="G8846" s="292">
        <v>0.17548050000000001</v>
      </c>
      <c r="H8846" s="68">
        <v>0.20145253333333332</v>
      </c>
      <c r="I8846" s="68">
        <v>0.18717919999999999</v>
      </c>
      <c r="T8846" s="91"/>
      <c r="U8846" s="91"/>
      <c r="AA8846" s="91"/>
      <c r="AB8846" s="91"/>
      <c r="AC8846" s="91"/>
      <c r="AD8846" s="91"/>
      <c r="AE8846" s="91"/>
      <c r="AF8846" s="91"/>
    </row>
    <row r="8847" spans="1:32" x14ac:dyDescent="0.3">
      <c r="A8847" s="65">
        <v>0</v>
      </c>
      <c r="B8847" s="10">
        <v>8844</v>
      </c>
      <c r="C8847" s="71">
        <v>0.88439999999999996</v>
      </c>
      <c r="D8847" s="74">
        <v>755447</v>
      </c>
      <c r="E8847" s="61">
        <v>701922</v>
      </c>
      <c r="F8847" s="68">
        <v>0.18886174999999999</v>
      </c>
      <c r="G8847" s="292">
        <v>0.17548050000000001</v>
      </c>
      <c r="H8847" s="68">
        <v>0.20145253333333332</v>
      </c>
      <c r="I8847" s="68">
        <v>0.18717919999999999</v>
      </c>
      <c r="T8847" s="91"/>
      <c r="U8847" s="91"/>
      <c r="AA8847" s="91"/>
      <c r="AB8847" s="91"/>
      <c r="AC8847" s="91"/>
      <c r="AD8847" s="91"/>
      <c r="AE8847" s="91"/>
      <c r="AF8847" s="91"/>
    </row>
    <row r="8848" spans="1:32" x14ac:dyDescent="0.3">
      <c r="A8848" s="65">
        <v>0</v>
      </c>
      <c r="B8848" s="10">
        <v>8845</v>
      </c>
      <c r="C8848" s="71">
        <v>0.88449999999999995</v>
      </c>
      <c r="D8848" s="74">
        <v>755447</v>
      </c>
      <c r="E8848" s="61">
        <v>701922</v>
      </c>
      <c r="F8848" s="68">
        <v>0.18886174999999999</v>
      </c>
      <c r="G8848" s="292">
        <v>0.17548050000000001</v>
      </c>
      <c r="H8848" s="68">
        <v>0.20145253333333332</v>
      </c>
      <c r="I8848" s="68">
        <v>0.18717919999999999</v>
      </c>
      <c r="T8848" s="91"/>
      <c r="U8848" s="91"/>
      <c r="AA8848" s="91"/>
      <c r="AB8848" s="91"/>
      <c r="AC8848" s="91"/>
      <c r="AD8848" s="91"/>
      <c r="AE8848" s="91"/>
      <c r="AF8848" s="91"/>
    </row>
    <row r="8849" spans="1:32" x14ac:dyDescent="0.3">
      <c r="A8849" s="65">
        <v>0</v>
      </c>
      <c r="B8849" s="10">
        <v>8846</v>
      </c>
      <c r="C8849" s="71">
        <v>0.88460000000000005</v>
      </c>
      <c r="D8849" s="74">
        <v>755447</v>
      </c>
      <c r="E8849" s="61">
        <v>701922</v>
      </c>
      <c r="F8849" s="68">
        <v>0.18886174999999999</v>
      </c>
      <c r="G8849" s="292">
        <v>0.17548050000000001</v>
      </c>
      <c r="H8849" s="68">
        <v>0.20145253333333332</v>
      </c>
      <c r="I8849" s="68">
        <v>0.18717919999999999</v>
      </c>
      <c r="T8849" s="91"/>
      <c r="U8849" s="91"/>
      <c r="AA8849" s="91"/>
      <c r="AB8849" s="91"/>
      <c r="AC8849" s="91"/>
      <c r="AD8849" s="91"/>
      <c r="AE8849" s="91"/>
      <c r="AF8849" s="91"/>
    </row>
    <row r="8850" spans="1:32" x14ac:dyDescent="0.3">
      <c r="A8850" s="65">
        <v>0</v>
      </c>
      <c r="B8850" s="10">
        <v>8847</v>
      </c>
      <c r="C8850" s="71">
        <v>0.88470000000000004</v>
      </c>
      <c r="D8850" s="74">
        <v>755447</v>
      </c>
      <c r="E8850" s="61">
        <v>701922</v>
      </c>
      <c r="F8850" s="68">
        <v>0.18886174999999999</v>
      </c>
      <c r="G8850" s="292">
        <v>0.17548050000000001</v>
      </c>
      <c r="H8850" s="68">
        <v>0.20145253333333332</v>
      </c>
      <c r="I8850" s="68">
        <v>0.18717919999999999</v>
      </c>
      <c r="T8850" s="91"/>
      <c r="U8850" s="91"/>
      <c r="AA8850" s="91"/>
      <c r="AB8850" s="91"/>
      <c r="AC8850" s="91"/>
      <c r="AD8850" s="91"/>
      <c r="AE8850" s="91"/>
      <c r="AF8850" s="91"/>
    </row>
    <row r="8851" spans="1:32" x14ac:dyDescent="0.3">
      <c r="A8851" s="65">
        <v>0</v>
      </c>
      <c r="B8851" s="10">
        <v>8848</v>
      </c>
      <c r="C8851" s="71">
        <v>0.88480000000000003</v>
      </c>
      <c r="D8851" s="74">
        <v>755447</v>
      </c>
      <c r="E8851" s="61">
        <v>701922</v>
      </c>
      <c r="F8851" s="68">
        <v>0.18886174999999999</v>
      </c>
      <c r="G8851" s="292">
        <v>0.17548050000000001</v>
      </c>
      <c r="H8851" s="68">
        <v>0.20145253333333332</v>
      </c>
      <c r="I8851" s="68">
        <v>0.18717919999999999</v>
      </c>
      <c r="T8851" s="91"/>
      <c r="U8851" s="91"/>
      <c r="AA8851" s="91"/>
      <c r="AB8851" s="91"/>
      <c r="AC8851" s="91"/>
      <c r="AD8851" s="91"/>
      <c r="AE8851" s="91"/>
      <c r="AF8851" s="91"/>
    </row>
    <row r="8852" spans="1:32" x14ac:dyDescent="0.3">
      <c r="A8852" s="65">
        <v>0</v>
      </c>
      <c r="B8852" s="10">
        <v>8849</v>
      </c>
      <c r="C8852" s="71">
        <v>0.88490000000000002</v>
      </c>
      <c r="D8852" s="74">
        <v>755447</v>
      </c>
      <c r="E8852" s="61">
        <v>701922</v>
      </c>
      <c r="F8852" s="68">
        <v>0.18886174999999999</v>
      </c>
      <c r="G8852" s="292">
        <v>0.17548050000000001</v>
      </c>
      <c r="H8852" s="68">
        <v>0.20145253333333332</v>
      </c>
      <c r="I8852" s="68">
        <v>0.18717919999999999</v>
      </c>
      <c r="T8852" s="91"/>
      <c r="U8852" s="91"/>
      <c r="AA8852" s="91"/>
      <c r="AB8852" s="91"/>
      <c r="AC8852" s="91"/>
      <c r="AD8852" s="91"/>
      <c r="AE8852" s="91"/>
      <c r="AF8852" s="91"/>
    </row>
    <row r="8853" spans="1:32" x14ac:dyDescent="0.3">
      <c r="A8853" s="65">
        <v>0</v>
      </c>
      <c r="B8853" s="10">
        <v>8850</v>
      </c>
      <c r="C8853" s="71">
        <v>0.88500000000000001</v>
      </c>
      <c r="D8853" s="74">
        <v>755447</v>
      </c>
      <c r="E8853" s="61">
        <v>701922</v>
      </c>
      <c r="F8853" s="68">
        <v>0.18886174999999999</v>
      </c>
      <c r="G8853" s="292">
        <v>0.17548050000000001</v>
      </c>
      <c r="H8853" s="68">
        <v>0.20145253333333332</v>
      </c>
      <c r="I8853" s="68">
        <v>0.18717919999999999</v>
      </c>
      <c r="T8853" s="91"/>
      <c r="U8853" s="91"/>
      <c r="AA8853" s="91"/>
      <c r="AB8853" s="91"/>
      <c r="AC8853" s="91"/>
      <c r="AD8853" s="91"/>
      <c r="AE8853" s="91"/>
      <c r="AF8853" s="91"/>
    </row>
    <row r="8854" spans="1:32" x14ac:dyDescent="0.3">
      <c r="A8854" s="65">
        <v>0</v>
      </c>
      <c r="B8854" s="10">
        <v>8851</v>
      </c>
      <c r="C8854" s="71">
        <v>0.8851</v>
      </c>
      <c r="D8854" s="74">
        <v>755447</v>
      </c>
      <c r="E8854" s="61">
        <v>701922</v>
      </c>
      <c r="F8854" s="68">
        <v>0.18886174999999999</v>
      </c>
      <c r="G8854" s="292">
        <v>0.17548050000000001</v>
      </c>
      <c r="H8854" s="68">
        <v>0.20145253333333332</v>
      </c>
      <c r="I8854" s="68">
        <v>0.18717919999999999</v>
      </c>
      <c r="T8854" s="91"/>
      <c r="U8854" s="91"/>
      <c r="AA8854" s="91"/>
      <c r="AB8854" s="91"/>
      <c r="AC8854" s="91"/>
      <c r="AD8854" s="91"/>
      <c r="AE8854" s="91"/>
      <c r="AF8854" s="91"/>
    </row>
    <row r="8855" spans="1:32" x14ac:dyDescent="0.3">
      <c r="A8855" s="65">
        <v>0</v>
      </c>
      <c r="B8855" s="10">
        <v>8852</v>
      </c>
      <c r="C8855" s="71">
        <v>0.88519999999999999</v>
      </c>
      <c r="D8855" s="74">
        <v>755447</v>
      </c>
      <c r="E8855" s="61">
        <v>701922</v>
      </c>
      <c r="F8855" s="68">
        <v>0.18886174999999999</v>
      </c>
      <c r="G8855" s="292">
        <v>0.17548050000000001</v>
      </c>
      <c r="H8855" s="68">
        <v>0.20145253333333332</v>
      </c>
      <c r="I8855" s="68">
        <v>0.18717919999999999</v>
      </c>
      <c r="T8855" s="91"/>
      <c r="U8855" s="91"/>
      <c r="AA8855" s="91"/>
      <c r="AB8855" s="91"/>
      <c r="AC8855" s="91"/>
      <c r="AD8855" s="91"/>
      <c r="AE8855" s="91"/>
      <c r="AF8855" s="91"/>
    </row>
    <row r="8856" spans="1:32" x14ac:dyDescent="0.3">
      <c r="A8856" s="65">
        <v>0</v>
      </c>
      <c r="B8856" s="10">
        <v>8853</v>
      </c>
      <c r="C8856" s="71">
        <v>0.88529999999999998</v>
      </c>
      <c r="D8856" s="74">
        <v>755447</v>
      </c>
      <c r="E8856" s="61">
        <v>701922</v>
      </c>
      <c r="F8856" s="68">
        <v>0.18886174999999999</v>
      </c>
      <c r="G8856" s="292">
        <v>0.17548050000000001</v>
      </c>
      <c r="H8856" s="68">
        <v>0.20145253333333332</v>
      </c>
      <c r="I8856" s="68">
        <v>0.18717919999999999</v>
      </c>
      <c r="T8856" s="91"/>
      <c r="U8856" s="91"/>
      <c r="AA8856" s="91"/>
      <c r="AB8856" s="91"/>
      <c r="AC8856" s="91"/>
      <c r="AD8856" s="91"/>
      <c r="AE8856" s="91"/>
      <c r="AF8856" s="91"/>
    </row>
    <row r="8857" spans="1:32" x14ac:dyDescent="0.3">
      <c r="A8857" s="65">
        <v>0</v>
      </c>
      <c r="B8857" s="10">
        <v>8854</v>
      </c>
      <c r="C8857" s="71">
        <v>0.88539999999999996</v>
      </c>
      <c r="D8857" s="74">
        <v>755447</v>
      </c>
      <c r="E8857" s="61">
        <v>701922</v>
      </c>
      <c r="F8857" s="68">
        <v>0.18886174999999999</v>
      </c>
      <c r="G8857" s="292">
        <v>0.17548050000000001</v>
      </c>
      <c r="H8857" s="68">
        <v>0.20145253333333332</v>
      </c>
      <c r="I8857" s="68">
        <v>0.18717919999999999</v>
      </c>
      <c r="T8857" s="91"/>
      <c r="U8857" s="91"/>
      <c r="AA8857" s="91"/>
      <c r="AB8857" s="91"/>
      <c r="AC8857" s="91"/>
      <c r="AD8857" s="91"/>
      <c r="AE8857" s="91"/>
      <c r="AF8857" s="91"/>
    </row>
    <row r="8858" spans="1:32" x14ac:dyDescent="0.3">
      <c r="A8858" s="65">
        <v>0</v>
      </c>
      <c r="B8858" s="10">
        <v>8855</v>
      </c>
      <c r="C8858" s="71">
        <v>0.88549999999999995</v>
      </c>
      <c r="D8858" s="74">
        <v>755447</v>
      </c>
      <c r="E8858" s="61">
        <v>701922</v>
      </c>
      <c r="F8858" s="68">
        <v>0.18886174999999999</v>
      </c>
      <c r="G8858" s="292">
        <v>0.17548050000000001</v>
      </c>
      <c r="H8858" s="68">
        <v>0.20145253333333332</v>
      </c>
      <c r="I8858" s="68">
        <v>0.18717919999999999</v>
      </c>
      <c r="T8858" s="91"/>
      <c r="U8858" s="91"/>
      <c r="AA8858" s="91"/>
      <c r="AB8858" s="91"/>
      <c r="AC8858" s="91"/>
      <c r="AD8858" s="91"/>
      <c r="AE8858" s="91"/>
      <c r="AF8858" s="91"/>
    </row>
    <row r="8859" spans="1:32" x14ac:dyDescent="0.3">
      <c r="A8859" s="65">
        <v>0</v>
      </c>
      <c r="B8859" s="10">
        <v>8856</v>
      </c>
      <c r="C8859" s="71">
        <v>0.88560000000000005</v>
      </c>
      <c r="D8859" s="74">
        <v>755447</v>
      </c>
      <c r="E8859" s="61">
        <v>701922</v>
      </c>
      <c r="F8859" s="68">
        <v>0.18886174999999999</v>
      </c>
      <c r="G8859" s="292">
        <v>0.17548050000000001</v>
      </c>
      <c r="H8859" s="68">
        <v>0.20145253333333332</v>
      </c>
      <c r="I8859" s="68">
        <v>0.18717919999999999</v>
      </c>
      <c r="T8859" s="91"/>
      <c r="U8859" s="91"/>
      <c r="AA8859" s="91"/>
      <c r="AB8859" s="91"/>
      <c r="AC8859" s="91"/>
      <c r="AD8859" s="91"/>
      <c r="AE8859" s="91"/>
      <c r="AF8859" s="91"/>
    </row>
    <row r="8860" spans="1:32" x14ac:dyDescent="0.3">
      <c r="A8860" s="65">
        <v>0</v>
      </c>
      <c r="B8860" s="10">
        <v>8857</v>
      </c>
      <c r="C8860" s="71">
        <v>0.88570000000000004</v>
      </c>
      <c r="D8860" s="74">
        <v>755447</v>
      </c>
      <c r="E8860" s="61">
        <v>701922</v>
      </c>
      <c r="F8860" s="68">
        <v>0.18886174999999999</v>
      </c>
      <c r="G8860" s="292">
        <v>0.17548050000000001</v>
      </c>
      <c r="H8860" s="68">
        <v>0.20145253333333332</v>
      </c>
      <c r="I8860" s="68">
        <v>0.18717919999999999</v>
      </c>
      <c r="T8860" s="91"/>
      <c r="U8860" s="91"/>
      <c r="AA8860" s="91"/>
      <c r="AB8860" s="91"/>
      <c r="AC8860" s="91"/>
      <c r="AD8860" s="91"/>
      <c r="AE8860" s="91"/>
      <c r="AF8860" s="91"/>
    </row>
    <row r="8861" spans="1:32" x14ac:dyDescent="0.3">
      <c r="A8861" s="65">
        <v>0</v>
      </c>
      <c r="B8861" s="10">
        <v>8858</v>
      </c>
      <c r="C8861" s="71">
        <v>0.88580000000000003</v>
      </c>
      <c r="D8861" s="74">
        <v>755447</v>
      </c>
      <c r="E8861" s="61">
        <v>701922</v>
      </c>
      <c r="F8861" s="68">
        <v>0.18886174999999999</v>
      </c>
      <c r="G8861" s="292">
        <v>0.17548050000000001</v>
      </c>
      <c r="H8861" s="68">
        <v>0.20145253333333332</v>
      </c>
      <c r="I8861" s="68">
        <v>0.18717919999999999</v>
      </c>
      <c r="T8861" s="91"/>
      <c r="U8861" s="91"/>
      <c r="AA8861" s="91"/>
      <c r="AB8861" s="91"/>
      <c r="AC8861" s="91"/>
      <c r="AD8861" s="91"/>
      <c r="AE8861" s="91"/>
      <c r="AF8861" s="91"/>
    </row>
    <row r="8862" spans="1:32" x14ac:dyDescent="0.3">
      <c r="A8862" s="65">
        <v>0</v>
      </c>
      <c r="B8862" s="10">
        <v>8859</v>
      </c>
      <c r="C8862" s="71">
        <v>0.88590000000000002</v>
      </c>
      <c r="D8862" s="74">
        <v>755447</v>
      </c>
      <c r="E8862" s="61">
        <v>701922</v>
      </c>
      <c r="F8862" s="68">
        <v>0.18886174999999999</v>
      </c>
      <c r="G8862" s="292">
        <v>0.17548050000000001</v>
      </c>
      <c r="H8862" s="68">
        <v>0.20145253333333332</v>
      </c>
      <c r="I8862" s="68">
        <v>0.18717919999999999</v>
      </c>
      <c r="T8862" s="91"/>
      <c r="U8862" s="91"/>
      <c r="AA8862" s="91"/>
      <c r="AB8862" s="91"/>
      <c r="AC8862" s="91"/>
      <c r="AD8862" s="91"/>
      <c r="AE8862" s="91"/>
      <c r="AF8862" s="91"/>
    </row>
    <row r="8863" spans="1:32" x14ac:dyDescent="0.3">
      <c r="A8863" s="65">
        <v>0</v>
      </c>
      <c r="B8863" s="10">
        <v>8860</v>
      </c>
      <c r="C8863" s="71">
        <v>0.88600000000000001</v>
      </c>
      <c r="D8863" s="74">
        <v>755447</v>
      </c>
      <c r="E8863" s="61">
        <v>701922</v>
      </c>
      <c r="F8863" s="68">
        <v>0.18886174999999999</v>
      </c>
      <c r="G8863" s="292">
        <v>0.17548050000000001</v>
      </c>
      <c r="H8863" s="68">
        <v>0.20145253333333332</v>
      </c>
      <c r="I8863" s="68">
        <v>0.18717919999999999</v>
      </c>
      <c r="T8863" s="91"/>
      <c r="U8863" s="91"/>
      <c r="AA8863" s="91"/>
      <c r="AB8863" s="91"/>
      <c r="AC8863" s="91"/>
      <c r="AD8863" s="91"/>
      <c r="AE8863" s="91"/>
      <c r="AF8863" s="91"/>
    </row>
    <row r="8864" spans="1:32" x14ac:dyDescent="0.3">
      <c r="A8864" s="65">
        <v>0</v>
      </c>
      <c r="B8864" s="10">
        <v>8861</v>
      </c>
      <c r="C8864" s="71">
        <v>0.8861</v>
      </c>
      <c r="D8864" s="74">
        <v>755447</v>
      </c>
      <c r="E8864" s="61">
        <v>701922</v>
      </c>
      <c r="F8864" s="68">
        <v>0.18886174999999999</v>
      </c>
      <c r="G8864" s="292">
        <v>0.17548050000000001</v>
      </c>
      <c r="H8864" s="68">
        <v>0.20145253333333332</v>
      </c>
      <c r="I8864" s="68">
        <v>0.18717919999999999</v>
      </c>
      <c r="T8864" s="91"/>
      <c r="U8864" s="91"/>
      <c r="AA8864" s="91"/>
      <c r="AB8864" s="91"/>
      <c r="AC8864" s="91"/>
      <c r="AD8864" s="91"/>
      <c r="AE8864" s="91"/>
      <c r="AF8864" s="91"/>
    </row>
    <row r="8865" spans="1:32" x14ac:dyDescent="0.3">
      <c r="A8865" s="65">
        <v>0</v>
      </c>
      <c r="B8865" s="10">
        <v>8862</v>
      </c>
      <c r="C8865" s="71">
        <v>0.88619999999999999</v>
      </c>
      <c r="D8865" s="74">
        <v>755447</v>
      </c>
      <c r="E8865" s="61">
        <v>701922</v>
      </c>
      <c r="F8865" s="68">
        <v>0.18886174999999999</v>
      </c>
      <c r="G8865" s="292">
        <v>0.17548050000000001</v>
      </c>
      <c r="H8865" s="68">
        <v>0.20145253333333332</v>
      </c>
      <c r="I8865" s="68">
        <v>0.18717919999999999</v>
      </c>
      <c r="T8865" s="91"/>
      <c r="U8865" s="91"/>
      <c r="AA8865" s="91"/>
      <c r="AB8865" s="91"/>
      <c r="AC8865" s="91"/>
      <c r="AD8865" s="91"/>
      <c r="AE8865" s="91"/>
      <c r="AF8865" s="91"/>
    </row>
    <row r="8866" spans="1:32" x14ac:dyDescent="0.3">
      <c r="A8866" s="65">
        <v>0</v>
      </c>
      <c r="B8866" s="10">
        <v>8863</v>
      </c>
      <c r="C8866" s="71">
        <v>0.88629999999999998</v>
      </c>
      <c r="D8866" s="74">
        <v>755447</v>
      </c>
      <c r="E8866" s="61">
        <v>701922</v>
      </c>
      <c r="F8866" s="68">
        <v>0.18886174999999999</v>
      </c>
      <c r="G8866" s="292">
        <v>0.17548050000000001</v>
      </c>
      <c r="H8866" s="68">
        <v>0.20145253333333332</v>
      </c>
      <c r="I8866" s="68">
        <v>0.18717919999999999</v>
      </c>
      <c r="T8866" s="91"/>
      <c r="U8866" s="91"/>
      <c r="AA8866" s="91"/>
      <c r="AB8866" s="91"/>
      <c r="AC8866" s="91"/>
      <c r="AD8866" s="91"/>
      <c r="AE8866" s="91"/>
      <c r="AF8866" s="91"/>
    </row>
    <row r="8867" spans="1:32" x14ac:dyDescent="0.3">
      <c r="A8867" s="65">
        <v>0</v>
      </c>
      <c r="B8867" s="10">
        <v>8864</v>
      </c>
      <c r="C8867" s="71">
        <v>0.88639999999999997</v>
      </c>
      <c r="D8867" s="74">
        <v>755447</v>
      </c>
      <c r="E8867" s="61">
        <v>701922</v>
      </c>
      <c r="F8867" s="68">
        <v>0.18886174999999999</v>
      </c>
      <c r="G8867" s="292">
        <v>0.17548050000000001</v>
      </c>
      <c r="H8867" s="68">
        <v>0.20145253333333332</v>
      </c>
      <c r="I8867" s="68">
        <v>0.18717919999999999</v>
      </c>
      <c r="T8867" s="91"/>
      <c r="U8867" s="91"/>
      <c r="AA8867" s="91"/>
      <c r="AB8867" s="91"/>
      <c r="AC8867" s="91"/>
      <c r="AD8867" s="91"/>
      <c r="AE8867" s="91"/>
      <c r="AF8867" s="91"/>
    </row>
    <row r="8868" spans="1:32" x14ac:dyDescent="0.3">
      <c r="A8868" s="65">
        <v>0</v>
      </c>
      <c r="B8868" s="10">
        <v>8865</v>
      </c>
      <c r="C8868" s="71">
        <v>0.88649999999999995</v>
      </c>
      <c r="D8868" s="74">
        <v>755447</v>
      </c>
      <c r="E8868" s="61">
        <v>701922</v>
      </c>
      <c r="F8868" s="68">
        <v>0.18886174999999999</v>
      </c>
      <c r="G8868" s="292">
        <v>0.17548050000000001</v>
      </c>
      <c r="H8868" s="68">
        <v>0.20145253333333332</v>
      </c>
      <c r="I8868" s="68">
        <v>0.18717919999999999</v>
      </c>
      <c r="T8868" s="91"/>
      <c r="U8868" s="91"/>
      <c r="AA8868" s="91"/>
      <c r="AB8868" s="91"/>
      <c r="AC8868" s="91"/>
      <c r="AD8868" s="91"/>
      <c r="AE8868" s="91"/>
      <c r="AF8868" s="91"/>
    </row>
    <row r="8869" spans="1:32" x14ac:dyDescent="0.3">
      <c r="A8869" s="65">
        <v>0</v>
      </c>
      <c r="B8869" s="10">
        <v>8866</v>
      </c>
      <c r="C8869" s="71">
        <v>0.88660000000000005</v>
      </c>
      <c r="D8869" s="74">
        <v>755447</v>
      </c>
      <c r="E8869" s="61">
        <v>701922</v>
      </c>
      <c r="F8869" s="68">
        <v>0.18886174999999999</v>
      </c>
      <c r="G8869" s="292">
        <v>0.17548050000000001</v>
      </c>
      <c r="H8869" s="68">
        <v>0.20145253333333332</v>
      </c>
      <c r="I8869" s="68">
        <v>0.18717919999999999</v>
      </c>
      <c r="T8869" s="91"/>
      <c r="U8869" s="91"/>
      <c r="AA8869" s="91"/>
      <c r="AB8869" s="91"/>
      <c r="AC8869" s="91"/>
      <c r="AD8869" s="91"/>
      <c r="AE8869" s="91"/>
      <c r="AF8869" s="91"/>
    </row>
    <row r="8870" spans="1:32" x14ac:dyDescent="0.3">
      <c r="A8870" s="65">
        <v>0</v>
      </c>
      <c r="B8870" s="10">
        <v>8867</v>
      </c>
      <c r="C8870" s="71">
        <v>0.88670000000000004</v>
      </c>
      <c r="D8870" s="74">
        <v>755447</v>
      </c>
      <c r="E8870" s="61">
        <v>701922</v>
      </c>
      <c r="F8870" s="68">
        <v>0.18886174999999999</v>
      </c>
      <c r="G8870" s="292">
        <v>0.17548050000000001</v>
      </c>
      <c r="H8870" s="68">
        <v>0.20145253333333332</v>
      </c>
      <c r="I8870" s="68">
        <v>0.18717919999999999</v>
      </c>
      <c r="T8870" s="91"/>
      <c r="U8870" s="91"/>
      <c r="AA8870" s="91"/>
      <c r="AB8870" s="91"/>
      <c r="AC8870" s="91"/>
      <c r="AD8870" s="91"/>
      <c r="AE8870" s="91"/>
      <c r="AF8870" s="91"/>
    </row>
    <row r="8871" spans="1:32" x14ac:dyDescent="0.3">
      <c r="A8871" s="65">
        <v>0</v>
      </c>
      <c r="B8871" s="10">
        <v>8868</v>
      </c>
      <c r="C8871" s="71">
        <v>0.88680000000000003</v>
      </c>
      <c r="D8871" s="74">
        <v>755447</v>
      </c>
      <c r="E8871" s="61">
        <v>701922</v>
      </c>
      <c r="F8871" s="68">
        <v>0.18886174999999999</v>
      </c>
      <c r="G8871" s="292">
        <v>0.17548050000000001</v>
      </c>
      <c r="H8871" s="68">
        <v>0.20145253333333332</v>
      </c>
      <c r="I8871" s="68">
        <v>0.18717919999999999</v>
      </c>
      <c r="T8871" s="91"/>
      <c r="U8871" s="91"/>
      <c r="AA8871" s="91"/>
      <c r="AB8871" s="91"/>
      <c r="AC8871" s="91"/>
      <c r="AD8871" s="91"/>
      <c r="AE8871" s="91"/>
      <c r="AF8871" s="91"/>
    </row>
    <row r="8872" spans="1:32" x14ac:dyDescent="0.3">
      <c r="A8872" s="65">
        <v>0</v>
      </c>
      <c r="B8872" s="10">
        <v>8869</v>
      </c>
      <c r="C8872" s="71">
        <v>0.88690000000000002</v>
      </c>
      <c r="D8872" s="74">
        <v>755447</v>
      </c>
      <c r="E8872" s="61">
        <v>701922</v>
      </c>
      <c r="F8872" s="68">
        <v>0.18886174999999999</v>
      </c>
      <c r="G8872" s="292">
        <v>0.17548050000000001</v>
      </c>
      <c r="H8872" s="68">
        <v>0.20145253333333332</v>
      </c>
      <c r="I8872" s="68">
        <v>0.18717919999999999</v>
      </c>
      <c r="T8872" s="91"/>
      <c r="U8872" s="91"/>
      <c r="AA8872" s="91"/>
      <c r="AB8872" s="91"/>
      <c r="AC8872" s="91"/>
      <c r="AD8872" s="91"/>
      <c r="AE8872" s="91"/>
      <c r="AF8872" s="91"/>
    </row>
    <row r="8873" spans="1:32" x14ac:dyDescent="0.3">
      <c r="A8873" s="65">
        <v>0</v>
      </c>
      <c r="B8873" s="10">
        <v>8870</v>
      </c>
      <c r="C8873" s="71">
        <v>0.88700000000000001</v>
      </c>
      <c r="D8873" s="74">
        <v>755447</v>
      </c>
      <c r="E8873" s="61">
        <v>701922</v>
      </c>
      <c r="F8873" s="68">
        <v>0.18886174999999999</v>
      </c>
      <c r="G8873" s="292">
        <v>0.17548050000000001</v>
      </c>
      <c r="H8873" s="68">
        <v>0.20145253333333332</v>
      </c>
      <c r="I8873" s="68">
        <v>0.18717919999999999</v>
      </c>
      <c r="T8873" s="91"/>
      <c r="U8873" s="91"/>
      <c r="AA8873" s="91"/>
      <c r="AB8873" s="91"/>
      <c r="AC8873" s="91"/>
      <c r="AD8873" s="91"/>
      <c r="AE8873" s="91"/>
      <c r="AF8873" s="91"/>
    </row>
    <row r="8874" spans="1:32" x14ac:dyDescent="0.3">
      <c r="A8874" s="65">
        <v>0</v>
      </c>
      <c r="B8874" s="10">
        <v>8871</v>
      </c>
      <c r="C8874" s="71">
        <v>0.8871</v>
      </c>
      <c r="D8874" s="74">
        <v>755447</v>
      </c>
      <c r="E8874" s="61">
        <v>701922</v>
      </c>
      <c r="F8874" s="68">
        <v>0.18886174999999999</v>
      </c>
      <c r="G8874" s="292">
        <v>0.17548050000000001</v>
      </c>
      <c r="H8874" s="68">
        <v>0.20145253333333332</v>
      </c>
      <c r="I8874" s="68">
        <v>0.18717919999999999</v>
      </c>
      <c r="T8874" s="91"/>
      <c r="U8874" s="91"/>
      <c r="AA8874" s="91"/>
      <c r="AB8874" s="91"/>
      <c r="AC8874" s="91"/>
      <c r="AD8874" s="91"/>
      <c r="AE8874" s="91"/>
      <c r="AF8874" s="91"/>
    </row>
    <row r="8875" spans="1:32" x14ac:dyDescent="0.3">
      <c r="A8875" s="65">
        <v>0</v>
      </c>
      <c r="B8875" s="10">
        <v>8872</v>
      </c>
      <c r="C8875" s="71">
        <v>0.88719999999999999</v>
      </c>
      <c r="D8875" s="74">
        <v>755447</v>
      </c>
      <c r="E8875" s="61">
        <v>701922</v>
      </c>
      <c r="F8875" s="68">
        <v>0.18886174999999999</v>
      </c>
      <c r="G8875" s="292">
        <v>0.17548050000000001</v>
      </c>
      <c r="H8875" s="68">
        <v>0.20145253333333332</v>
      </c>
      <c r="I8875" s="68">
        <v>0.18717919999999999</v>
      </c>
      <c r="T8875" s="91"/>
      <c r="U8875" s="91"/>
      <c r="AA8875" s="91"/>
      <c r="AB8875" s="91"/>
      <c r="AC8875" s="91"/>
      <c r="AD8875" s="91"/>
      <c r="AE8875" s="91"/>
      <c r="AF8875" s="91"/>
    </row>
    <row r="8876" spans="1:32" x14ac:dyDescent="0.3">
      <c r="A8876" s="65">
        <v>0</v>
      </c>
      <c r="B8876" s="10">
        <v>8873</v>
      </c>
      <c r="C8876" s="71">
        <v>0.88729999999999998</v>
      </c>
      <c r="D8876" s="74">
        <v>755447</v>
      </c>
      <c r="E8876" s="61">
        <v>701922</v>
      </c>
      <c r="F8876" s="68">
        <v>0.18886174999999999</v>
      </c>
      <c r="G8876" s="292">
        <v>0.17548050000000001</v>
      </c>
      <c r="H8876" s="68">
        <v>0.20145253333333332</v>
      </c>
      <c r="I8876" s="68">
        <v>0.18717919999999999</v>
      </c>
      <c r="T8876" s="91"/>
      <c r="U8876" s="91"/>
      <c r="AA8876" s="91"/>
      <c r="AB8876" s="91"/>
      <c r="AC8876" s="91"/>
      <c r="AD8876" s="91"/>
      <c r="AE8876" s="91"/>
      <c r="AF8876" s="91"/>
    </row>
    <row r="8877" spans="1:32" x14ac:dyDescent="0.3">
      <c r="A8877" s="65">
        <v>0</v>
      </c>
      <c r="B8877" s="10">
        <v>8874</v>
      </c>
      <c r="C8877" s="71">
        <v>0.88739999999999997</v>
      </c>
      <c r="D8877" s="74">
        <v>755447</v>
      </c>
      <c r="E8877" s="61">
        <v>701922</v>
      </c>
      <c r="F8877" s="68">
        <v>0.18886174999999999</v>
      </c>
      <c r="G8877" s="292">
        <v>0.17548050000000001</v>
      </c>
      <c r="H8877" s="68">
        <v>0.20145253333333332</v>
      </c>
      <c r="I8877" s="68">
        <v>0.18717919999999999</v>
      </c>
      <c r="T8877" s="91"/>
      <c r="U8877" s="91"/>
      <c r="AA8877" s="91"/>
      <c r="AB8877" s="91"/>
      <c r="AC8877" s="91"/>
      <c r="AD8877" s="91"/>
      <c r="AE8877" s="91"/>
      <c r="AF8877" s="91"/>
    </row>
    <row r="8878" spans="1:32" x14ac:dyDescent="0.3">
      <c r="A8878" s="65">
        <v>0</v>
      </c>
      <c r="B8878" s="10">
        <v>8875</v>
      </c>
      <c r="C8878" s="71">
        <v>0.88749999999999996</v>
      </c>
      <c r="D8878" s="74">
        <v>755447</v>
      </c>
      <c r="E8878" s="61">
        <v>701922</v>
      </c>
      <c r="F8878" s="68">
        <v>0.18886174999999999</v>
      </c>
      <c r="G8878" s="292">
        <v>0.17548050000000001</v>
      </c>
      <c r="H8878" s="68">
        <v>0.20145253333333332</v>
      </c>
      <c r="I8878" s="68">
        <v>0.18717919999999999</v>
      </c>
      <c r="T8878" s="91"/>
      <c r="U8878" s="91"/>
      <c r="AA8878" s="91"/>
      <c r="AB8878" s="91"/>
      <c r="AC8878" s="91"/>
      <c r="AD8878" s="91"/>
      <c r="AE8878" s="91"/>
      <c r="AF8878" s="91"/>
    </row>
    <row r="8879" spans="1:32" x14ac:dyDescent="0.3">
      <c r="A8879" s="65">
        <v>0</v>
      </c>
      <c r="B8879" s="10">
        <v>8876</v>
      </c>
      <c r="C8879" s="71">
        <v>0.88759999999999994</v>
      </c>
      <c r="D8879" s="74">
        <v>755447</v>
      </c>
      <c r="E8879" s="61">
        <v>701922</v>
      </c>
      <c r="F8879" s="68">
        <v>0.18886174999999999</v>
      </c>
      <c r="G8879" s="292">
        <v>0.17548050000000001</v>
      </c>
      <c r="H8879" s="68">
        <v>0.20145253333333332</v>
      </c>
      <c r="I8879" s="68">
        <v>0.18717919999999999</v>
      </c>
      <c r="T8879" s="91"/>
      <c r="U8879" s="91"/>
      <c r="AA8879" s="91"/>
      <c r="AB8879" s="91"/>
      <c r="AC8879" s="91"/>
      <c r="AD8879" s="91"/>
      <c r="AE8879" s="91"/>
      <c r="AF8879" s="91"/>
    </row>
    <row r="8880" spans="1:32" x14ac:dyDescent="0.3">
      <c r="A8880" s="65">
        <v>0</v>
      </c>
      <c r="B8880" s="10">
        <v>8877</v>
      </c>
      <c r="C8880" s="71">
        <v>0.88770000000000004</v>
      </c>
      <c r="D8880" s="74">
        <v>755447</v>
      </c>
      <c r="E8880" s="61">
        <v>701922</v>
      </c>
      <c r="F8880" s="68">
        <v>0.18886174999999999</v>
      </c>
      <c r="G8880" s="292">
        <v>0.17548050000000001</v>
      </c>
      <c r="H8880" s="68">
        <v>0.20145253333333332</v>
      </c>
      <c r="I8880" s="68">
        <v>0.18717919999999999</v>
      </c>
      <c r="T8880" s="91"/>
      <c r="U8880" s="91"/>
      <c r="AA8880" s="91"/>
      <c r="AB8880" s="91"/>
      <c r="AC8880" s="91"/>
      <c r="AD8880" s="91"/>
      <c r="AE8880" s="91"/>
      <c r="AF8880" s="91"/>
    </row>
    <row r="8881" spans="1:32" x14ac:dyDescent="0.3">
      <c r="A8881" s="65">
        <v>0</v>
      </c>
      <c r="B8881" s="10">
        <v>8878</v>
      </c>
      <c r="C8881" s="71">
        <v>0.88780000000000003</v>
      </c>
      <c r="D8881" s="74">
        <v>755447</v>
      </c>
      <c r="E8881" s="61">
        <v>701922</v>
      </c>
      <c r="F8881" s="68">
        <v>0.18886174999999999</v>
      </c>
      <c r="G8881" s="292">
        <v>0.17548050000000001</v>
      </c>
      <c r="H8881" s="68">
        <v>0.20145253333333332</v>
      </c>
      <c r="I8881" s="68">
        <v>0.18717919999999999</v>
      </c>
      <c r="T8881" s="91"/>
      <c r="U8881" s="91"/>
      <c r="AA8881" s="91"/>
      <c r="AB8881" s="91"/>
      <c r="AC8881" s="91"/>
      <c r="AD8881" s="91"/>
      <c r="AE8881" s="91"/>
      <c r="AF8881" s="91"/>
    </row>
    <row r="8882" spans="1:32" x14ac:dyDescent="0.3">
      <c r="A8882" s="65">
        <v>0</v>
      </c>
      <c r="B8882" s="10">
        <v>8879</v>
      </c>
      <c r="C8882" s="71">
        <v>0.88790000000000002</v>
      </c>
      <c r="D8882" s="74">
        <v>755447</v>
      </c>
      <c r="E8882" s="61">
        <v>701922</v>
      </c>
      <c r="F8882" s="68">
        <v>0.18886174999999999</v>
      </c>
      <c r="G8882" s="292">
        <v>0.17548050000000001</v>
      </c>
      <c r="H8882" s="68">
        <v>0.20145253333333332</v>
      </c>
      <c r="I8882" s="68">
        <v>0.18717919999999999</v>
      </c>
      <c r="T8882" s="91"/>
      <c r="U8882" s="91"/>
      <c r="AA8882" s="91"/>
      <c r="AB8882" s="91"/>
      <c r="AC8882" s="91"/>
      <c r="AD8882" s="91"/>
      <c r="AE8882" s="91"/>
      <c r="AF8882" s="91"/>
    </row>
    <row r="8883" spans="1:32" x14ac:dyDescent="0.3">
      <c r="A8883" s="65">
        <v>0</v>
      </c>
      <c r="B8883" s="10">
        <v>8880</v>
      </c>
      <c r="C8883" s="71">
        <v>0.88800000000000001</v>
      </c>
      <c r="D8883" s="74">
        <v>755447</v>
      </c>
      <c r="E8883" s="61">
        <v>701922</v>
      </c>
      <c r="F8883" s="68">
        <v>0.18886174999999999</v>
      </c>
      <c r="G8883" s="292">
        <v>0.17548050000000001</v>
      </c>
      <c r="H8883" s="68">
        <v>0.20145253333333332</v>
      </c>
      <c r="I8883" s="68">
        <v>0.18717919999999999</v>
      </c>
      <c r="T8883" s="91"/>
      <c r="U8883" s="91"/>
      <c r="AA8883" s="91"/>
      <c r="AB8883" s="91"/>
      <c r="AC8883" s="91"/>
      <c r="AD8883" s="91"/>
      <c r="AE8883" s="91"/>
      <c r="AF8883" s="91"/>
    </row>
    <row r="8884" spans="1:32" x14ac:dyDescent="0.3">
      <c r="A8884" s="65">
        <v>0</v>
      </c>
      <c r="B8884" s="10">
        <v>8881</v>
      </c>
      <c r="C8884" s="71">
        <v>0.8881</v>
      </c>
      <c r="D8884" s="74">
        <v>755447</v>
      </c>
      <c r="E8884" s="61">
        <v>701922</v>
      </c>
      <c r="F8884" s="68">
        <v>0.18886174999999999</v>
      </c>
      <c r="G8884" s="292">
        <v>0.17548050000000001</v>
      </c>
      <c r="H8884" s="68">
        <v>0.20145253333333332</v>
      </c>
      <c r="I8884" s="68">
        <v>0.18717919999999999</v>
      </c>
      <c r="T8884" s="91"/>
      <c r="U8884" s="91"/>
      <c r="AA8884" s="91"/>
      <c r="AB8884" s="91"/>
      <c r="AC8884" s="91"/>
      <c r="AD8884" s="91"/>
      <c r="AE8884" s="91"/>
      <c r="AF8884" s="91"/>
    </row>
    <row r="8885" spans="1:32" x14ac:dyDescent="0.3">
      <c r="A8885" s="65">
        <v>0</v>
      </c>
      <c r="B8885" s="10">
        <v>8882</v>
      </c>
      <c r="C8885" s="71">
        <v>0.88819999999999999</v>
      </c>
      <c r="D8885" s="74">
        <v>755447</v>
      </c>
      <c r="E8885" s="61">
        <v>701922</v>
      </c>
      <c r="F8885" s="68">
        <v>0.18886174999999999</v>
      </c>
      <c r="G8885" s="292">
        <v>0.17548050000000001</v>
      </c>
      <c r="H8885" s="68">
        <v>0.20145253333333332</v>
      </c>
      <c r="I8885" s="68">
        <v>0.18717919999999999</v>
      </c>
      <c r="T8885" s="91"/>
      <c r="U8885" s="91"/>
      <c r="AA8885" s="91"/>
      <c r="AB8885" s="91"/>
      <c r="AC8885" s="91"/>
      <c r="AD8885" s="91"/>
      <c r="AE8885" s="91"/>
      <c r="AF8885" s="91"/>
    </row>
    <row r="8886" spans="1:32" x14ac:dyDescent="0.3">
      <c r="A8886" s="65">
        <v>0</v>
      </c>
      <c r="B8886" s="10">
        <v>8883</v>
      </c>
      <c r="C8886" s="71">
        <v>0.88829999999999998</v>
      </c>
      <c r="D8886" s="74">
        <v>755447</v>
      </c>
      <c r="E8886" s="61">
        <v>701922</v>
      </c>
      <c r="F8886" s="68">
        <v>0.18886174999999999</v>
      </c>
      <c r="G8886" s="292">
        <v>0.17548050000000001</v>
      </c>
      <c r="H8886" s="68">
        <v>0.20145253333333332</v>
      </c>
      <c r="I8886" s="68">
        <v>0.18717919999999999</v>
      </c>
      <c r="T8886" s="91"/>
      <c r="U8886" s="91"/>
      <c r="AA8886" s="91"/>
      <c r="AB8886" s="91"/>
      <c r="AC8886" s="91"/>
      <c r="AD8886" s="91"/>
      <c r="AE8886" s="91"/>
      <c r="AF8886" s="91"/>
    </row>
    <row r="8887" spans="1:32" x14ac:dyDescent="0.3">
      <c r="A8887" s="65">
        <v>0</v>
      </c>
      <c r="B8887" s="10">
        <v>8884</v>
      </c>
      <c r="C8887" s="71">
        <v>0.88839999999999997</v>
      </c>
      <c r="D8887" s="74">
        <v>755447</v>
      </c>
      <c r="E8887" s="61">
        <v>701922</v>
      </c>
      <c r="F8887" s="68">
        <v>0.18886174999999999</v>
      </c>
      <c r="G8887" s="292">
        <v>0.17548050000000001</v>
      </c>
      <c r="H8887" s="68">
        <v>0.20145253333333332</v>
      </c>
      <c r="I8887" s="68">
        <v>0.18717919999999999</v>
      </c>
      <c r="T8887" s="91"/>
      <c r="U8887" s="91"/>
      <c r="AA8887" s="91"/>
      <c r="AB8887" s="91"/>
      <c r="AC8887" s="91"/>
      <c r="AD8887" s="91"/>
      <c r="AE8887" s="91"/>
      <c r="AF8887" s="91"/>
    </row>
    <row r="8888" spans="1:32" x14ac:dyDescent="0.3">
      <c r="A8888" s="65">
        <v>0</v>
      </c>
      <c r="B8888" s="10">
        <v>8885</v>
      </c>
      <c r="C8888" s="71">
        <v>0.88849999999999996</v>
      </c>
      <c r="D8888" s="74">
        <v>755447</v>
      </c>
      <c r="E8888" s="61">
        <v>701922</v>
      </c>
      <c r="F8888" s="68">
        <v>0.18886174999999999</v>
      </c>
      <c r="G8888" s="292">
        <v>0.17548050000000001</v>
      </c>
      <c r="H8888" s="68">
        <v>0.20145253333333332</v>
      </c>
      <c r="I8888" s="68">
        <v>0.18717919999999999</v>
      </c>
      <c r="T8888" s="91"/>
      <c r="U8888" s="91"/>
      <c r="AA8888" s="91"/>
      <c r="AB8888" s="91"/>
      <c r="AC8888" s="91"/>
      <c r="AD8888" s="91"/>
      <c r="AE8888" s="91"/>
      <c r="AF8888" s="91"/>
    </row>
    <row r="8889" spans="1:32" x14ac:dyDescent="0.3">
      <c r="A8889" s="65">
        <v>0</v>
      </c>
      <c r="B8889" s="10">
        <v>8886</v>
      </c>
      <c r="C8889" s="71">
        <v>0.88859999999999995</v>
      </c>
      <c r="D8889" s="74">
        <v>755447</v>
      </c>
      <c r="E8889" s="61">
        <v>701922</v>
      </c>
      <c r="F8889" s="68">
        <v>0.18886174999999999</v>
      </c>
      <c r="G8889" s="292">
        <v>0.17548050000000001</v>
      </c>
      <c r="H8889" s="68">
        <v>0.20145253333333332</v>
      </c>
      <c r="I8889" s="68">
        <v>0.18717919999999999</v>
      </c>
      <c r="T8889" s="91"/>
      <c r="U8889" s="91"/>
      <c r="AA8889" s="91"/>
      <c r="AB8889" s="91"/>
      <c r="AC8889" s="91"/>
      <c r="AD8889" s="91"/>
      <c r="AE8889" s="91"/>
      <c r="AF8889" s="91"/>
    </row>
    <row r="8890" spans="1:32" x14ac:dyDescent="0.3">
      <c r="A8890" s="65">
        <v>0</v>
      </c>
      <c r="B8890" s="10">
        <v>8887</v>
      </c>
      <c r="C8890" s="71">
        <v>0.88870000000000005</v>
      </c>
      <c r="D8890" s="74">
        <v>755447</v>
      </c>
      <c r="E8890" s="61">
        <v>701922</v>
      </c>
      <c r="F8890" s="68">
        <v>0.18886174999999999</v>
      </c>
      <c r="G8890" s="292">
        <v>0.17548050000000001</v>
      </c>
      <c r="H8890" s="68">
        <v>0.20145253333333332</v>
      </c>
      <c r="I8890" s="68">
        <v>0.18717919999999999</v>
      </c>
      <c r="T8890" s="91"/>
      <c r="U8890" s="91"/>
      <c r="AA8890" s="91"/>
      <c r="AB8890" s="91"/>
      <c r="AC8890" s="91"/>
      <c r="AD8890" s="91"/>
      <c r="AE8890" s="91"/>
      <c r="AF8890" s="91"/>
    </row>
    <row r="8891" spans="1:32" x14ac:dyDescent="0.3">
      <c r="A8891" s="65">
        <v>0</v>
      </c>
      <c r="B8891" s="10">
        <v>8888</v>
      </c>
      <c r="C8891" s="71">
        <v>0.88880000000000003</v>
      </c>
      <c r="D8891" s="74">
        <v>755447</v>
      </c>
      <c r="E8891" s="61">
        <v>701922</v>
      </c>
      <c r="F8891" s="68">
        <v>0.18886174999999999</v>
      </c>
      <c r="G8891" s="292">
        <v>0.17548050000000001</v>
      </c>
      <c r="H8891" s="68">
        <v>0.20145253333333332</v>
      </c>
      <c r="I8891" s="68">
        <v>0.18717919999999999</v>
      </c>
      <c r="T8891" s="91"/>
      <c r="U8891" s="91"/>
      <c r="AA8891" s="91"/>
      <c r="AB8891" s="91"/>
      <c r="AC8891" s="91"/>
      <c r="AD8891" s="91"/>
      <c r="AE8891" s="91"/>
      <c r="AF8891" s="91"/>
    </row>
    <row r="8892" spans="1:32" x14ac:dyDescent="0.3">
      <c r="A8892" s="65">
        <v>0</v>
      </c>
      <c r="B8892" s="10">
        <v>8889</v>
      </c>
      <c r="C8892" s="71">
        <v>0.88890000000000002</v>
      </c>
      <c r="D8892" s="74">
        <v>755447</v>
      </c>
      <c r="E8892" s="61">
        <v>701922</v>
      </c>
      <c r="F8892" s="68">
        <v>0.18886174999999999</v>
      </c>
      <c r="G8892" s="292">
        <v>0.17548050000000001</v>
      </c>
      <c r="H8892" s="68">
        <v>0.20145253333333332</v>
      </c>
      <c r="I8892" s="68">
        <v>0.18717919999999999</v>
      </c>
      <c r="T8892" s="91"/>
      <c r="U8892" s="91"/>
      <c r="AA8892" s="91"/>
      <c r="AB8892" s="91"/>
      <c r="AC8892" s="91"/>
      <c r="AD8892" s="91"/>
      <c r="AE8892" s="91"/>
      <c r="AF8892" s="91"/>
    </row>
    <row r="8893" spans="1:32" x14ac:dyDescent="0.3">
      <c r="A8893" s="65">
        <v>0</v>
      </c>
      <c r="B8893" s="10">
        <v>8890</v>
      </c>
      <c r="C8893" s="71">
        <v>0.88900000000000001</v>
      </c>
      <c r="D8893" s="74">
        <v>755447</v>
      </c>
      <c r="E8893" s="61">
        <v>701922</v>
      </c>
      <c r="F8893" s="68">
        <v>0.18886174999999999</v>
      </c>
      <c r="G8893" s="292">
        <v>0.17548050000000001</v>
      </c>
      <c r="H8893" s="68">
        <v>0.20145253333333332</v>
      </c>
      <c r="I8893" s="68">
        <v>0.18717919999999999</v>
      </c>
      <c r="T8893" s="91"/>
      <c r="U8893" s="91"/>
      <c r="AA8893" s="91"/>
      <c r="AB8893" s="91"/>
      <c r="AC8893" s="91"/>
      <c r="AD8893" s="91"/>
      <c r="AE8893" s="91"/>
      <c r="AF8893" s="91"/>
    </row>
    <row r="8894" spans="1:32" x14ac:dyDescent="0.3">
      <c r="A8894" s="65">
        <v>0</v>
      </c>
      <c r="B8894" s="10">
        <v>8891</v>
      </c>
      <c r="C8894" s="71">
        <v>0.8891</v>
      </c>
      <c r="D8894" s="74">
        <v>755447</v>
      </c>
      <c r="E8894" s="61">
        <v>701922</v>
      </c>
      <c r="F8894" s="68">
        <v>0.18886174999999999</v>
      </c>
      <c r="G8894" s="292">
        <v>0.17548050000000001</v>
      </c>
      <c r="H8894" s="68">
        <v>0.20145253333333332</v>
      </c>
      <c r="I8894" s="68">
        <v>0.18717919999999999</v>
      </c>
      <c r="T8894" s="91"/>
      <c r="U8894" s="91"/>
      <c r="AA8894" s="91"/>
      <c r="AB8894" s="91"/>
      <c r="AC8894" s="91"/>
      <c r="AD8894" s="91"/>
      <c r="AE8894" s="91"/>
      <c r="AF8894" s="91"/>
    </row>
    <row r="8895" spans="1:32" x14ac:dyDescent="0.3">
      <c r="A8895" s="65">
        <v>0</v>
      </c>
      <c r="B8895" s="10">
        <v>8892</v>
      </c>
      <c r="C8895" s="71">
        <v>0.88919999999999999</v>
      </c>
      <c r="D8895" s="74">
        <v>755447</v>
      </c>
      <c r="E8895" s="61">
        <v>701922</v>
      </c>
      <c r="F8895" s="68">
        <v>0.18886174999999999</v>
      </c>
      <c r="G8895" s="292">
        <v>0.17548050000000001</v>
      </c>
      <c r="H8895" s="68">
        <v>0.20145253333333332</v>
      </c>
      <c r="I8895" s="68">
        <v>0.18717919999999999</v>
      </c>
      <c r="T8895" s="91"/>
      <c r="U8895" s="91"/>
      <c r="AA8895" s="91"/>
      <c r="AB8895" s="91"/>
      <c r="AC8895" s="91"/>
      <c r="AD8895" s="91"/>
      <c r="AE8895" s="91"/>
      <c r="AF8895" s="91"/>
    </row>
    <row r="8896" spans="1:32" x14ac:dyDescent="0.3">
      <c r="A8896" s="65">
        <v>0</v>
      </c>
      <c r="B8896" s="10">
        <v>8893</v>
      </c>
      <c r="C8896" s="71">
        <v>0.88929999999999998</v>
      </c>
      <c r="D8896" s="74">
        <v>755447</v>
      </c>
      <c r="E8896" s="61">
        <v>701922</v>
      </c>
      <c r="F8896" s="68">
        <v>0.18886174999999999</v>
      </c>
      <c r="G8896" s="292">
        <v>0.17548050000000001</v>
      </c>
      <c r="H8896" s="68">
        <v>0.20145253333333332</v>
      </c>
      <c r="I8896" s="68">
        <v>0.18717919999999999</v>
      </c>
      <c r="T8896" s="91"/>
      <c r="U8896" s="91"/>
      <c r="AA8896" s="91"/>
      <c r="AB8896" s="91"/>
      <c r="AC8896" s="91"/>
      <c r="AD8896" s="91"/>
      <c r="AE8896" s="91"/>
      <c r="AF8896" s="91"/>
    </row>
    <row r="8897" spans="1:32" x14ac:dyDescent="0.3">
      <c r="A8897" s="65">
        <v>0</v>
      </c>
      <c r="B8897" s="10">
        <v>8894</v>
      </c>
      <c r="C8897" s="71">
        <v>0.88939999999999997</v>
      </c>
      <c r="D8897" s="74">
        <v>755447</v>
      </c>
      <c r="E8897" s="61">
        <v>701922</v>
      </c>
      <c r="F8897" s="68">
        <v>0.18886174999999999</v>
      </c>
      <c r="G8897" s="292">
        <v>0.17548050000000001</v>
      </c>
      <c r="H8897" s="68">
        <v>0.20145253333333332</v>
      </c>
      <c r="I8897" s="68">
        <v>0.18717919999999999</v>
      </c>
      <c r="T8897" s="91"/>
      <c r="U8897" s="91"/>
      <c r="AA8897" s="91"/>
      <c r="AB8897" s="91"/>
      <c r="AC8897" s="91"/>
      <c r="AD8897" s="91"/>
      <c r="AE8897" s="91"/>
      <c r="AF8897" s="91"/>
    </row>
    <row r="8898" spans="1:32" x14ac:dyDescent="0.3">
      <c r="A8898" s="65">
        <v>0</v>
      </c>
      <c r="B8898" s="10">
        <v>8895</v>
      </c>
      <c r="C8898" s="71">
        <v>0.88949999999999996</v>
      </c>
      <c r="D8898" s="74">
        <v>755447</v>
      </c>
      <c r="E8898" s="61">
        <v>701922</v>
      </c>
      <c r="F8898" s="68">
        <v>0.18886174999999999</v>
      </c>
      <c r="G8898" s="292">
        <v>0.17548050000000001</v>
      </c>
      <c r="H8898" s="68">
        <v>0.20145253333333332</v>
      </c>
      <c r="I8898" s="68">
        <v>0.18717919999999999</v>
      </c>
      <c r="T8898" s="91"/>
      <c r="U8898" s="91"/>
      <c r="AA8898" s="91"/>
      <c r="AB8898" s="91"/>
      <c r="AC8898" s="91"/>
      <c r="AD8898" s="91"/>
      <c r="AE8898" s="91"/>
      <c r="AF8898" s="91"/>
    </row>
    <row r="8899" spans="1:32" x14ac:dyDescent="0.3">
      <c r="A8899" s="65">
        <v>0</v>
      </c>
      <c r="B8899" s="10">
        <v>8896</v>
      </c>
      <c r="C8899" s="71">
        <v>0.88959999999999995</v>
      </c>
      <c r="D8899" s="74">
        <v>755447</v>
      </c>
      <c r="E8899" s="61">
        <v>701922</v>
      </c>
      <c r="F8899" s="68">
        <v>0.18886174999999999</v>
      </c>
      <c r="G8899" s="292">
        <v>0.17548050000000001</v>
      </c>
      <c r="H8899" s="68">
        <v>0.20145253333333332</v>
      </c>
      <c r="I8899" s="68">
        <v>0.18717919999999999</v>
      </c>
      <c r="T8899" s="91"/>
      <c r="U8899" s="91"/>
      <c r="AA8899" s="91"/>
      <c r="AB8899" s="91"/>
      <c r="AC8899" s="91"/>
      <c r="AD8899" s="91"/>
      <c r="AE8899" s="91"/>
      <c r="AF8899" s="91"/>
    </row>
    <row r="8900" spans="1:32" x14ac:dyDescent="0.3">
      <c r="A8900" s="65">
        <v>0</v>
      </c>
      <c r="B8900" s="10">
        <v>8897</v>
      </c>
      <c r="C8900" s="71">
        <v>0.88970000000000005</v>
      </c>
      <c r="D8900" s="74">
        <v>755447</v>
      </c>
      <c r="E8900" s="61">
        <v>701922</v>
      </c>
      <c r="F8900" s="68">
        <v>0.18886174999999999</v>
      </c>
      <c r="G8900" s="292">
        <v>0.17548050000000001</v>
      </c>
      <c r="H8900" s="68">
        <v>0.20145253333333332</v>
      </c>
      <c r="I8900" s="68">
        <v>0.18717919999999999</v>
      </c>
      <c r="T8900" s="91"/>
      <c r="U8900" s="91"/>
      <c r="AA8900" s="91"/>
      <c r="AB8900" s="91"/>
      <c r="AC8900" s="91"/>
      <c r="AD8900" s="91"/>
      <c r="AE8900" s="91"/>
      <c r="AF8900" s="91"/>
    </row>
    <row r="8901" spans="1:32" x14ac:dyDescent="0.3">
      <c r="A8901" s="65">
        <v>0</v>
      </c>
      <c r="B8901" s="10">
        <v>8898</v>
      </c>
      <c r="C8901" s="71">
        <v>0.88980000000000004</v>
      </c>
      <c r="D8901" s="74">
        <v>755447</v>
      </c>
      <c r="E8901" s="61">
        <v>701922</v>
      </c>
      <c r="F8901" s="68">
        <v>0.18886174999999999</v>
      </c>
      <c r="G8901" s="292">
        <v>0.17548050000000001</v>
      </c>
      <c r="H8901" s="68">
        <v>0.20145253333333332</v>
      </c>
      <c r="I8901" s="68">
        <v>0.18717919999999999</v>
      </c>
      <c r="T8901" s="91"/>
      <c r="U8901" s="91"/>
      <c r="AA8901" s="91"/>
      <c r="AB8901" s="91"/>
      <c r="AC8901" s="91"/>
      <c r="AD8901" s="91"/>
      <c r="AE8901" s="91"/>
      <c r="AF8901" s="91"/>
    </row>
    <row r="8902" spans="1:32" x14ac:dyDescent="0.3">
      <c r="A8902" s="65">
        <v>0</v>
      </c>
      <c r="B8902" s="10">
        <v>8899</v>
      </c>
      <c r="C8902" s="71">
        <v>0.88990000000000002</v>
      </c>
      <c r="D8902" s="74">
        <v>755447</v>
      </c>
      <c r="E8902" s="61">
        <v>701922</v>
      </c>
      <c r="F8902" s="68">
        <v>0.18886174999999999</v>
      </c>
      <c r="G8902" s="292">
        <v>0.17548050000000001</v>
      </c>
      <c r="H8902" s="68">
        <v>0.20145253333333332</v>
      </c>
      <c r="I8902" s="68">
        <v>0.18717919999999999</v>
      </c>
      <c r="T8902" s="91"/>
      <c r="U8902" s="91"/>
      <c r="AA8902" s="91"/>
      <c r="AB8902" s="91"/>
      <c r="AC8902" s="91"/>
      <c r="AD8902" s="91"/>
      <c r="AE8902" s="91"/>
      <c r="AF8902" s="91"/>
    </row>
    <row r="8903" spans="1:32" x14ac:dyDescent="0.3">
      <c r="A8903" s="65">
        <v>0</v>
      </c>
      <c r="B8903" s="10">
        <v>8900</v>
      </c>
      <c r="C8903" s="71">
        <v>0.89</v>
      </c>
      <c r="D8903" s="74">
        <v>755447</v>
      </c>
      <c r="E8903" s="61">
        <v>701922</v>
      </c>
      <c r="F8903" s="68">
        <v>0.18886174999999999</v>
      </c>
      <c r="G8903" s="292">
        <v>0.17548050000000001</v>
      </c>
      <c r="H8903" s="68">
        <v>0.20145253333333332</v>
      </c>
      <c r="I8903" s="68">
        <v>0.18717919999999999</v>
      </c>
      <c r="T8903" s="91"/>
      <c r="U8903" s="91"/>
      <c r="AA8903" s="91"/>
      <c r="AB8903" s="91"/>
      <c r="AC8903" s="91"/>
      <c r="AD8903" s="91"/>
      <c r="AE8903" s="91"/>
      <c r="AF8903" s="91"/>
    </row>
    <row r="8904" spans="1:32" x14ac:dyDescent="0.3">
      <c r="A8904" s="65">
        <v>0</v>
      </c>
      <c r="B8904" s="10">
        <v>8901</v>
      </c>
      <c r="C8904" s="71">
        <v>0.8901</v>
      </c>
      <c r="D8904" s="74">
        <v>755447</v>
      </c>
      <c r="E8904" s="61">
        <v>701922</v>
      </c>
      <c r="F8904" s="68">
        <v>0.18886174999999999</v>
      </c>
      <c r="G8904" s="292">
        <v>0.17548050000000001</v>
      </c>
      <c r="H8904" s="68">
        <v>0.20145253333333332</v>
      </c>
      <c r="I8904" s="68">
        <v>0.18717919999999999</v>
      </c>
      <c r="T8904" s="91"/>
      <c r="U8904" s="91"/>
      <c r="AA8904" s="91"/>
      <c r="AB8904" s="91"/>
      <c r="AC8904" s="91"/>
      <c r="AD8904" s="91"/>
      <c r="AE8904" s="91"/>
      <c r="AF8904" s="91"/>
    </row>
    <row r="8905" spans="1:32" x14ac:dyDescent="0.3">
      <c r="A8905" s="65">
        <v>0</v>
      </c>
      <c r="B8905" s="10">
        <v>8902</v>
      </c>
      <c r="C8905" s="71">
        <v>0.89019999999999999</v>
      </c>
      <c r="D8905" s="74">
        <v>755447</v>
      </c>
      <c r="E8905" s="61">
        <v>701922</v>
      </c>
      <c r="F8905" s="68">
        <v>0.18886174999999999</v>
      </c>
      <c r="G8905" s="292">
        <v>0.17548050000000001</v>
      </c>
      <c r="H8905" s="68">
        <v>0.20145253333333332</v>
      </c>
      <c r="I8905" s="68">
        <v>0.18717919999999999</v>
      </c>
      <c r="T8905" s="91"/>
      <c r="U8905" s="91"/>
      <c r="AA8905" s="91"/>
      <c r="AB8905" s="91"/>
      <c r="AC8905" s="91"/>
      <c r="AD8905" s="91"/>
      <c r="AE8905" s="91"/>
      <c r="AF8905" s="91"/>
    </row>
    <row r="8906" spans="1:32" x14ac:dyDescent="0.3">
      <c r="A8906" s="65">
        <v>0</v>
      </c>
      <c r="B8906" s="10">
        <v>8903</v>
      </c>
      <c r="C8906" s="71">
        <v>0.89029999999999998</v>
      </c>
      <c r="D8906" s="74">
        <v>755447</v>
      </c>
      <c r="E8906" s="61">
        <v>701922</v>
      </c>
      <c r="F8906" s="68">
        <v>0.18886174999999999</v>
      </c>
      <c r="G8906" s="292">
        <v>0.17548050000000001</v>
      </c>
      <c r="H8906" s="68">
        <v>0.20145253333333332</v>
      </c>
      <c r="I8906" s="68">
        <v>0.18717919999999999</v>
      </c>
      <c r="T8906" s="91"/>
      <c r="U8906" s="91"/>
      <c r="AA8906" s="91"/>
      <c r="AB8906" s="91"/>
      <c r="AC8906" s="91"/>
      <c r="AD8906" s="91"/>
      <c r="AE8906" s="91"/>
      <c r="AF8906" s="91"/>
    </row>
    <row r="8907" spans="1:32" x14ac:dyDescent="0.3">
      <c r="A8907" s="65">
        <v>0</v>
      </c>
      <c r="B8907" s="10">
        <v>8904</v>
      </c>
      <c r="C8907" s="71">
        <v>0.89039999999999997</v>
      </c>
      <c r="D8907" s="74">
        <v>755447</v>
      </c>
      <c r="E8907" s="61">
        <v>701922</v>
      </c>
      <c r="F8907" s="68">
        <v>0.18886174999999999</v>
      </c>
      <c r="G8907" s="292">
        <v>0.17548050000000001</v>
      </c>
      <c r="H8907" s="68">
        <v>0.20145253333333332</v>
      </c>
      <c r="I8907" s="68">
        <v>0.18717919999999999</v>
      </c>
      <c r="T8907" s="91"/>
      <c r="U8907" s="91"/>
      <c r="AA8907" s="91"/>
      <c r="AB8907" s="91"/>
      <c r="AC8907" s="91"/>
      <c r="AD8907" s="91"/>
      <c r="AE8907" s="91"/>
      <c r="AF8907" s="91"/>
    </row>
    <row r="8908" spans="1:32" x14ac:dyDescent="0.3">
      <c r="A8908" s="65">
        <v>0</v>
      </c>
      <c r="B8908" s="10">
        <v>8905</v>
      </c>
      <c r="C8908" s="71">
        <v>0.89049999999999996</v>
      </c>
      <c r="D8908" s="74">
        <v>755447</v>
      </c>
      <c r="E8908" s="61">
        <v>701922</v>
      </c>
      <c r="F8908" s="68">
        <v>0.18886174999999999</v>
      </c>
      <c r="G8908" s="292">
        <v>0.17548050000000001</v>
      </c>
      <c r="H8908" s="68">
        <v>0.20145253333333332</v>
      </c>
      <c r="I8908" s="68">
        <v>0.18717919999999999</v>
      </c>
      <c r="T8908" s="91"/>
      <c r="U8908" s="91"/>
      <c r="AA8908" s="91"/>
      <c r="AB8908" s="91"/>
      <c r="AC8908" s="91"/>
      <c r="AD8908" s="91"/>
      <c r="AE8908" s="91"/>
      <c r="AF8908" s="91"/>
    </row>
    <row r="8909" spans="1:32" x14ac:dyDescent="0.3">
      <c r="A8909" s="65">
        <v>0</v>
      </c>
      <c r="B8909" s="10">
        <v>8906</v>
      </c>
      <c r="C8909" s="71">
        <v>0.89059999999999995</v>
      </c>
      <c r="D8909" s="74">
        <v>755447</v>
      </c>
      <c r="E8909" s="61">
        <v>701922</v>
      </c>
      <c r="F8909" s="68">
        <v>0.18886174999999999</v>
      </c>
      <c r="G8909" s="292">
        <v>0.17548050000000001</v>
      </c>
      <c r="H8909" s="68">
        <v>0.20145253333333332</v>
      </c>
      <c r="I8909" s="68">
        <v>0.18717919999999999</v>
      </c>
      <c r="T8909" s="91"/>
      <c r="U8909" s="91"/>
      <c r="AA8909" s="91"/>
      <c r="AB8909" s="91"/>
      <c r="AC8909" s="91"/>
      <c r="AD8909" s="91"/>
      <c r="AE8909" s="91"/>
      <c r="AF8909" s="91"/>
    </row>
    <row r="8910" spans="1:32" x14ac:dyDescent="0.3">
      <c r="A8910" s="65">
        <v>0</v>
      </c>
      <c r="B8910" s="10">
        <v>8907</v>
      </c>
      <c r="C8910" s="71">
        <v>0.89070000000000005</v>
      </c>
      <c r="D8910" s="74">
        <v>755447</v>
      </c>
      <c r="E8910" s="61">
        <v>701922</v>
      </c>
      <c r="F8910" s="68">
        <v>0.18886174999999999</v>
      </c>
      <c r="G8910" s="292">
        <v>0.17548050000000001</v>
      </c>
      <c r="H8910" s="68">
        <v>0.20145253333333332</v>
      </c>
      <c r="I8910" s="68">
        <v>0.18717919999999999</v>
      </c>
      <c r="T8910" s="91"/>
      <c r="U8910" s="91"/>
      <c r="AA8910" s="91"/>
      <c r="AB8910" s="91"/>
      <c r="AC8910" s="91"/>
      <c r="AD8910" s="91"/>
      <c r="AE8910" s="91"/>
      <c r="AF8910" s="91"/>
    </row>
    <row r="8911" spans="1:32" x14ac:dyDescent="0.3">
      <c r="A8911" s="65">
        <v>0</v>
      </c>
      <c r="B8911" s="10">
        <v>8908</v>
      </c>
      <c r="C8911" s="71">
        <v>0.89080000000000004</v>
      </c>
      <c r="D8911" s="74">
        <v>755447</v>
      </c>
      <c r="E8911" s="61">
        <v>701922</v>
      </c>
      <c r="F8911" s="68">
        <v>0.18886174999999999</v>
      </c>
      <c r="G8911" s="292">
        <v>0.17548050000000001</v>
      </c>
      <c r="H8911" s="68">
        <v>0.20145253333333332</v>
      </c>
      <c r="I8911" s="68">
        <v>0.18717919999999999</v>
      </c>
      <c r="T8911" s="91"/>
      <c r="U8911" s="91"/>
      <c r="AA8911" s="91"/>
      <c r="AB8911" s="91"/>
      <c r="AC8911" s="91"/>
      <c r="AD8911" s="91"/>
      <c r="AE8911" s="91"/>
      <c r="AF8911" s="91"/>
    </row>
    <row r="8912" spans="1:32" x14ac:dyDescent="0.3">
      <c r="A8912" s="65">
        <v>0</v>
      </c>
      <c r="B8912" s="10">
        <v>8909</v>
      </c>
      <c r="C8912" s="71">
        <v>0.89090000000000003</v>
      </c>
      <c r="D8912" s="74">
        <v>755447</v>
      </c>
      <c r="E8912" s="61">
        <v>701922</v>
      </c>
      <c r="F8912" s="68">
        <v>0.18886174999999999</v>
      </c>
      <c r="G8912" s="292">
        <v>0.17548050000000001</v>
      </c>
      <c r="H8912" s="68">
        <v>0.20145253333333332</v>
      </c>
      <c r="I8912" s="68">
        <v>0.18717919999999999</v>
      </c>
      <c r="T8912" s="91"/>
      <c r="U8912" s="91"/>
      <c r="AA8912" s="91"/>
      <c r="AB8912" s="91"/>
      <c r="AC8912" s="91"/>
      <c r="AD8912" s="91"/>
      <c r="AE8912" s="91"/>
      <c r="AF8912" s="91"/>
    </row>
    <row r="8913" spans="1:32" x14ac:dyDescent="0.3">
      <c r="A8913" s="65">
        <v>0</v>
      </c>
      <c r="B8913" s="10">
        <v>8910</v>
      </c>
      <c r="C8913" s="71">
        <v>0.89100000000000001</v>
      </c>
      <c r="D8913" s="74">
        <v>755447</v>
      </c>
      <c r="E8913" s="61">
        <v>701922</v>
      </c>
      <c r="F8913" s="68">
        <v>0.18886174999999999</v>
      </c>
      <c r="G8913" s="292">
        <v>0.17548050000000001</v>
      </c>
      <c r="H8913" s="68">
        <v>0.20145253333333332</v>
      </c>
      <c r="I8913" s="68">
        <v>0.18717919999999999</v>
      </c>
      <c r="T8913" s="91"/>
      <c r="U8913" s="91"/>
      <c r="AA8913" s="91"/>
      <c r="AB8913" s="91"/>
      <c r="AC8913" s="91"/>
      <c r="AD8913" s="91"/>
      <c r="AE8913" s="91"/>
      <c r="AF8913" s="91"/>
    </row>
    <row r="8914" spans="1:32" x14ac:dyDescent="0.3">
      <c r="A8914" s="65">
        <v>0</v>
      </c>
      <c r="B8914" s="10">
        <v>8911</v>
      </c>
      <c r="C8914" s="71">
        <v>0.8911</v>
      </c>
      <c r="D8914" s="74">
        <v>755447</v>
      </c>
      <c r="E8914" s="61">
        <v>701922</v>
      </c>
      <c r="F8914" s="68">
        <v>0.18886174999999999</v>
      </c>
      <c r="G8914" s="292">
        <v>0.17548050000000001</v>
      </c>
      <c r="H8914" s="68">
        <v>0.20145253333333332</v>
      </c>
      <c r="I8914" s="68">
        <v>0.18717919999999999</v>
      </c>
      <c r="T8914" s="91"/>
      <c r="U8914" s="91"/>
      <c r="AA8914" s="91"/>
      <c r="AB8914" s="91"/>
      <c r="AC8914" s="91"/>
      <c r="AD8914" s="91"/>
      <c r="AE8914" s="91"/>
      <c r="AF8914" s="91"/>
    </row>
    <row r="8915" spans="1:32" x14ac:dyDescent="0.3">
      <c r="A8915" s="65">
        <v>0</v>
      </c>
      <c r="B8915" s="10">
        <v>8912</v>
      </c>
      <c r="C8915" s="71">
        <v>0.89119999999999999</v>
      </c>
      <c r="D8915" s="74">
        <v>755447</v>
      </c>
      <c r="E8915" s="61">
        <v>701922</v>
      </c>
      <c r="F8915" s="68">
        <v>0.18886174999999999</v>
      </c>
      <c r="G8915" s="292">
        <v>0.17548050000000001</v>
      </c>
      <c r="H8915" s="68">
        <v>0.20145253333333332</v>
      </c>
      <c r="I8915" s="68">
        <v>0.18717919999999999</v>
      </c>
      <c r="T8915" s="91"/>
      <c r="U8915" s="91"/>
      <c r="AA8915" s="91"/>
      <c r="AB8915" s="91"/>
      <c r="AC8915" s="91"/>
      <c r="AD8915" s="91"/>
      <c r="AE8915" s="91"/>
      <c r="AF8915" s="91"/>
    </row>
    <row r="8916" spans="1:32" x14ac:dyDescent="0.3">
      <c r="A8916" s="65">
        <v>0</v>
      </c>
      <c r="B8916" s="10">
        <v>8913</v>
      </c>
      <c r="C8916" s="71">
        <v>0.89129999999999998</v>
      </c>
      <c r="D8916" s="74">
        <v>755447</v>
      </c>
      <c r="E8916" s="61">
        <v>701922</v>
      </c>
      <c r="F8916" s="68">
        <v>0.18886174999999999</v>
      </c>
      <c r="G8916" s="292">
        <v>0.17548050000000001</v>
      </c>
      <c r="H8916" s="68">
        <v>0.20145253333333332</v>
      </c>
      <c r="I8916" s="68">
        <v>0.18717919999999999</v>
      </c>
      <c r="T8916" s="91"/>
      <c r="U8916" s="91"/>
      <c r="AA8916" s="91"/>
      <c r="AB8916" s="91"/>
      <c r="AC8916" s="91"/>
      <c r="AD8916" s="91"/>
      <c r="AE8916" s="91"/>
      <c r="AF8916" s="91"/>
    </row>
    <row r="8917" spans="1:32" x14ac:dyDescent="0.3">
      <c r="A8917" s="65">
        <v>0</v>
      </c>
      <c r="B8917" s="10">
        <v>8914</v>
      </c>
      <c r="C8917" s="71">
        <v>0.89139999999999997</v>
      </c>
      <c r="D8917" s="74">
        <v>755447</v>
      </c>
      <c r="E8917" s="61">
        <v>701922</v>
      </c>
      <c r="F8917" s="68">
        <v>0.18886174999999999</v>
      </c>
      <c r="G8917" s="292">
        <v>0.17548050000000001</v>
      </c>
      <c r="H8917" s="68">
        <v>0.20145253333333332</v>
      </c>
      <c r="I8917" s="68">
        <v>0.18717919999999999</v>
      </c>
      <c r="T8917" s="91"/>
      <c r="U8917" s="91"/>
      <c r="AA8917" s="91"/>
      <c r="AB8917" s="91"/>
      <c r="AC8917" s="91"/>
      <c r="AD8917" s="91"/>
      <c r="AE8917" s="91"/>
      <c r="AF8917" s="91"/>
    </row>
    <row r="8918" spans="1:32" x14ac:dyDescent="0.3">
      <c r="A8918" s="65">
        <v>0</v>
      </c>
      <c r="B8918" s="10">
        <v>8915</v>
      </c>
      <c r="C8918" s="71">
        <v>0.89149999999999996</v>
      </c>
      <c r="D8918" s="74">
        <v>755447</v>
      </c>
      <c r="E8918" s="61">
        <v>701922</v>
      </c>
      <c r="F8918" s="68">
        <v>0.18886174999999999</v>
      </c>
      <c r="G8918" s="292">
        <v>0.17548050000000001</v>
      </c>
      <c r="H8918" s="68">
        <v>0.20145253333333332</v>
      </c>
      <c r="I8918" s="68">
        <v>0.18717919999999999</v>
      </c>
      <c r="T8918" s="91"/>
      <c r="U8918" s="91"/>
      <c r="AA8918" s="91"/>
      <c r="AB8918" s="91"/>
      <c r="AC8918" s="91"/>
      <c r="AD8918" s="91"/>
      <c r="AE8918" s="91"/>
      <c r="AF8918" s="91"/>
    </row>
    <row r="8919" spans="1:32" x14ac:dyDescent="0.3">
      <c r="A8919" s="65">
        <v>0</v>
      </c>
      <c r="B8919" s="10">
        <v>8916</v>
      </c>
      <c r="C8919" s="71">
        <v>0.89159999999999995</v>
      </c>
      <c r="D8919" s="74">
        <v>755447</v>
      </c>
      <c r="E8919" s="61">
        <v>701922</v>
      </c>
      <c r="F8919" s="68">
        <v>0.18886174999999999</v>
      </c>
      <c r="G8919" s="292">
        <v>0.17548050000000001</v>
      </c>
      <c r="H8919" s="68">
        <v>0.20145253333333332</v>
      </c>
      <c r="I8919" s="68">
        <v>0.18717919999999999</v>
      </c>
      <c r="T8919" s="91"/>
      <c r="U8919" s="91"/>
      <c r="AA8919" s="91"/>
      <c r="AB8919" s="91"/>
      <c r="AC8919" s="91"/>
      <c r="AD8919" s="91"/>
      <c r="AE8919" s="91"/>
      <c r="AF8919" s="91"/>
    </row>
    <row r="8920" spans="1:32" x14ac:dyDescent="0.3">
      <c r="A8920" s="65">
        <v>0</v>
      </c>
      <c r="B8920" s="10">
        <v>8917</v>
      </c>
      <c r="C8920" s="71">
        <v>0.89170000000000005</v>
      </c>
      <c r="D8920" s="74">
        <v>755447</v>
      </c>
      <c r="E8920" s="61">
        <v>701922</v>
      </c>
      <c r="F8920" s="68">
        <v>0.18886174999999999</v>
      </c>
      <c r="G8920" s="292">
        <v>0.17548050000000001</v>
      </c>
      <c r="H8920" s="68">
        <v>0.20145253333333332</v>
      </c>
      <c r="I8920" s="68">
        <v>0.18717919999999999</v>
      </c>
      <c r="T8920" s="91"/>
      <c r="U8920" s="91"/>
      <c r="AA8920" s="91"/>
      <c r="AB8920" s="91"/>
      <c r="AC8920" s="91"/>
      <c r="AD8920" s="91"/>
      <c r="AE8920" s="91"/>
      <c r="AF8920" s="91"/>
    </row>
    <row r="8921" spans="1:32" x14ac:dyDescent="0.3">
      <c r="A8921" s="65">
        <v>0</v>
      </c>
      <c r="B8921" s="10">
        <v>8918</v>
      </c>
      <c r="C8921" s="71">
        <v>0.89180000000000004</v>
      </c>
      <c r="D8921" s="74">
        <v>755447</v>
      </c>
      <c r="E8921" s="61">
        <v>701922</v>
      </c>
      <c r="F8921" s="68">
        <v>0.18886174999999999</v>
      </c>
      <c r="G8921" s="292">
        <v>0.17548050000000001</v>
      </c>
      <c r="H8921" s="68">
        <v>0.20145253333333332</v>
      </c>
      <c r="I8921" s="68">
        <v>0.18717919999999999</v>
      </c>
      <c r="T8921" s="91"/>
      <c r="U8921" s="91"/>
      <c r="AA8921" s="91"/>
      <c r="AB8921" s="91"/>
      <c r="AC8921" s="91"/>
      <c r="AD8921" s="91"/>
      <c r="AE8921" s="91"/>
      <c r="AF8921" s="91"/>
    </row>
    <row r="8922" spans="1:32" x14ac:dyDescent="0.3">
      <c r="A8922" s="65">
        <v>0</v>
      </c>
      <c r="B8922" s="10">
        <v>8919</v>
      </c>
      <c r="C8922" s="71">
        <v>0.89190000000000003</v>
      </c>
      <c r="D8922" s="74">
        <v>755447</v>
      </c>
      <c r="E8922" s="61">
        <v>701922</v>
      </c>
      <c r="F8922" s="68">
        <v>0.18886174999999999</v>
      </c>
      <c r="G8922" s="292">
        <v>0.17548050000000001</v>
      </c>
      <c r="H8922" s="68">
        <v>0.20145253333333332</v>
      </c>
      <c r="I8922" s="68">
        <v>0.18717919999999999</v>
      </c>
      <c r="T8922" s="91"/>
      <c r="U8922" s="91"/>
      <c r="AA8922" s="91"/>
      <c r="AB8922" s="91"/>
      <c r="AC8922" s="91"/>
      <c r="AD8922" s="91"/>
      <c r="AE8922" s="91"/>
      <c r="AF8922" s="91"/>
    </row>
    <row r="8923" spans="1:32" x14ac:dyDescent="0.3">
      <c r="A8923" s="65">
        <v>0</v>
      </c>
      <c r="B8923" s="10">
        <v>8920</v>
      </c>
      <c r="C8923" s="71">
        <v>0.89200000000000002</v>
      </c>
      <c r="D8923" s="74">
        <v>755447</v>
      </c>
      <c r="E8923" s="61">
        <v>701922</v>
      </c>
      <c r="F8923" s="68">
        <v>0.18886174999999999</v>
      </c>
      <c r="G8923" s="292">
        <v>0.17548050000000001</v>
      </c>
      <c r="H8923" s="68">
        <v>0.20145253333333332</v>
      </c>
      <c r="I8923" s="68">
        <v>0.18717919999999999</v>
      </c>
      <c r="T8923" s="91"/>
      <c r="U8923" s="91"/>
      <c r="AA8923" s="91"/>
      <c r="AB8923" s="91"/>
      <c r="AC8923" s="91"/>
      <c r="AD8923" s="91"/>
      <c r="AE8923" s="91"/>
      <c r="AF8923" s="91"/>
    </row>
    <row r="8924" spans="1:32" x14ac:dyDescent="0.3">
      <c r="A8924" s="65">
        <v>0</v>
      </c>
      <c r="B8924" s="10">
        <v>8921</v>
      </c>
      <c r="C8924" s="71">
        <v>0.8921</v>
      </c>
      <c r="D8924" s="74">
        <v>755447</v>
      </c>
      <c r="E8924" s="61">
        <v>701922</v>
      </c>
      <c r="F8924" s="68">
        <v>0.18886174999999999</v>
      </c>
      <c r="G8924" s="292">
        <v>0.17548050000000001</v>
      </c>
      <c r="H8924" s="68">
        <v>0.20145253333333332</v>
      </c>
      <c r="I8924" s="68">
        <v>0.18717919999999999</v>
      </c>
      <c r="T8924" s="91"/>
      <c r="U8924" s="91"/>
      <c r="AA8924" s="91"/>
      <c r="AB8924" s="91"/>
      <c r="AC8924" s="91"/>
      <c r="AD8924" s="91"/>
      <c r="AE8924" s="91"/>
      <c r="AF8924" s="91"/>
    </row>
    <row r="8925" spans="1:32" x14ac:dyDescent="0.3">
      <c r="A8925" s="65">
        <v>0</v>
      </c>
      <c r="B8925" s="10">
        <v>8922</v>
      </c>
      <c r="C8925" s="71">
        <v>0.89219999999999999</v>
      </c>
      <c r="D8925" s="74">
        <v>755447</v>
      </c>
      <c r="E8925" s="61">
        <v>701922</v>
      </c>
      <c r="F8925" s="68">
        <v>0.18886174999999999</v>
      </c>
      <c r="G8925" s="292">
        <v>0.17548050000000001</v>
      </c>
      <c r="H8925" s="68">
        <v>0.20145253333333332</v>
      </c>
      <c r="I8925" s="68">
        <v>0.18717919999999999</v>
      </c>
      <c r="T8925" s="91"/>
      <c r="U8925" s="91"/>
      <c r="AA8925" s="91"/>
      <c r="AB8925" s="91"/>
      <c r="AC8925" s="91"/>
      <c r="AD8925" s="91"/>
      <c r="AE8925" s="91"/>
      <c r="AF8925" s="91"/>
    </row>
    <row r="8926" spans="1:32" x14ac:dyDescent="0.3">
      <c r="A8926" s="65">
        <v>0</v>
      </c>
      <c r="B8926" s="10">
        <v>8923</v>
      </c>
      <c r="C8926" s="71">
        <v>0.89229999999999998</v>
      </c>
      <c r="D8926" s="74">
        <v>755447</v>
      </c>
      <c r="E8926" s="61">
        <v>701922</v>
      </c>
      <c r="F8926" s="68">
        <v>0.18886174999999999</v>
      </c>
      <c r="G8926" s="292">
        <v>0.17548050000000001</v>
      </c>
      <c r="H8926" s="68">
        <v>0.20145253333333332</v>
      </c>
      <c r="I8926" s="68">
        <v>0.18717919999999999</v>
      </c>
      <c r="T8926" s="91"/>
      <c r="U8926" s="91"/>
      <c r="AA8926" s="91"/>
      <c r="AB8926" s="91"/>
      <c r="AC8926" s="91"/>
      <c r="AD8926" s="91"/>
      <c r="AE8926" s="91"/>
      <c r="AF8926" s="91"/>
    </row>
    <row r="8927" spans="1:32" x14ac:dyDescent="0.3">
      <c r="A8927" s="65">
        <v>0</v>
      </c>
      <c r="B8927" s="10">
        <v>8924</v>
      </c>
      <c r="C8927" s="71">
        <v>0.89239999999999997</v>
      </c>
      <c r="D8927" s="74">
        <v>755447</v>
      </c>
      <c r="E8927" s="61">
        <v>701922</v>
      </c>
      <c r="F8927" s="68">
        <v>0.18886174999999999</v>
      </c>
      <c r="G8927" s="292">
        <v>0.17548050000000001</v>
      </c>
      <c r="H8927" s="68">
        <v>0.20145253333333332</v>
      </c>
      <c r="I8927" s="68">
        <v>0.18717919999999999</v>
      </c>
      <c r="T8927" s="91"/>
      <c r="U8927" s="91"/>
      <c r="AA8927" s="91"/>
      <c r="AB8927" s="91"/>
      <c r="AC8927" s="91"/>
      <c r="AD8927" s="91"/>
      <c r="AE8927" s="91"/>
      <c r="AF8927" s="91"/>
    </row>
    <row r="8928" spans="1:32" x14ac:dyDescent="0.3">
      <c r="A8928" s="65">
        <v>0</v>
      </c>
      <c r="B8928" s="10">
        <v>8925</v>
      </c>
      <c r="C8928" s="71">
        <v>0.89249999999999996</v>
      </c>
      <c r="D8928" s="74">
        <v>755447</v>
      </c>
      <c r="E8928" s="61">
        <v>701922</v>
      </c>
      <c r="F8928" s="68">
        <v>0.18886174999999999</v>
      </c>
      <c r="G8928" s="292">
        <v>0.17548050000000001</v>
      </c>
      <c r="H8928" s="68">
        <v>0.20145253333333332</v>
      </c>
      <c r="I8928" s="68">
        <v>0.18717919999999999</v>
      </c>
      <c r="T8928" s="91"/>
      <c r="U8928" s="91"/>
      <c r="AA8928" s="91"/>
      <c r="AB8928" s="91"/>
      <c r="AC8928" s="91"/>
      <c r="AD8928" s="91"/>
      <c r="AE8928" s="91"/>
      <c r="AF8928" s="91"/>
    </row>
    <row r="8929" spans="1:32" x14ac:dyDescent="0.3">
      <c r="A8929" s="65">
        <v>0</v>
      </c>
      <c r="B8929" s="10">
        <v>8926</v>
      </c>
      <c r="C8929" s="71">
        <v>0.89259999999999995</v>
      </c>
      <c r="D8929" s="74">
        <v>755447</v>
      </c>
      <c r="E8929" s="61">
        <v>701922</v>
      </c>
      <c r="F8929" s="68">
        <v>0.18886174999999999</v>
      </c>
      <c r="G8929" s="292">
        <v>0.17548050000000001</v>
      </c>
      <c r="H8929" s="68">
        <v>0.20145253333333332</v>
      </c>
      <c r="I8929" s="68">
        <v>0.18717919999999999</v>
      </c>
      <c r="T8929" s="91"/>
      <c r="U8929" s="91"/>
      <c r="AA8929" s="91"/>
      <c r="AB8929" s="91"/>
      <c r="AC8929" s="91"/>
      <c r="AD8929" s="91"/>
      <c r="AE8929" s="91"/>
      <c r="AF8929" s="91"/>
    </row>
    <row r="8930" spans="1:32" x14ac:dyDescent="0.3">
      <c r="A8930" s="65">
        <v>0</v>
      </c>
      <c r="B8930" s="10">
        <v>8927</v>
      </c>
      <c r="C8930" s="71">
        <v>0.89270000000000005</v>
      </c>
      <c r="D8930" s="74">
        <v>755447</v>
      </c>
      <c r="E8930" s="61">
        <v>701922</v>
      </c>
      <c r="F8930" s="68">
        <v>0.18886174999999999</v>
      </c>
      <c r="G8930" s="292">
        <v>0.17548050000000001</v>
      </c>
      <c r="H8930" s="68">
        <v>0.20145253333333332</v>
      </c>
      <c r="I8930" s="68">
        <v>0.18717919999999999</v>
      </c>
      <c r="T8930" s="91"/>
      <c r="U8930" s="91"/>
      <c r="AA8930" s="91"/>
      <c r="AB8930" s="91"/>
      <c r="AC8930" s="91"/>
      <c r="AD8930" s="91"/>
      <c r="AE8930" s="91"/>
      <c r="AF8930" s="91"/>
    </row>
    <row r="8931" spans="1:32" x14ac:dyDescent="0.3">
      <c r="A8931" s="65">
        <v>0</v>
      </c>
      <c r="B8931" s="10">
        <v>8928</v>
      </c>
      <c r="C8931" s="71">
        <v>0.89280000000000004</v>
      </c>
      <c r="D8931" s="74">
        <v>755447</v>
      </c>
      <c r="E8931" s="61">
        <v>701922</v>
      </c>
      <c r="F8931" s="68">
        <v>0.18886174999999999</v>
      </c>
      <c r="G8931" s="292">
        <v>0.17548050000000001</v>
      </c>
      <c r="H8931" s="68">
        <v>0.20145253333333332</v>
      </c>
      <c r="I8931" s="68">
        <v>0.18717919999999999</v>
      </c>
      <c r="T8931" s="91"/>
      <c r="U8931" s="91"/>
      <c r="AA8931" s="91"/>
      <c r="AB8931" s="91"/>
      <c r="AC8931" s="91"/>
      <c r="AD8931" s="91"/>
      <c r="AE8931" s="91"/>
      <c r="AF8931" s="91"/>
    </row>
    <row r="8932" spans="1:32" x14ac:dyDescent="0.3">
      <c r="A8932" s="65">
        <v>0</v>
      </c>
      <c r="B8932" s="10">
        <v>8929</v>
      </c>
      <c r="C8932" s="71">
        <v>0.89290000000000003</v>
      </c>
      <c r="D8932" s="74">
        <v>755447</v>
      </c>
      <c r="E8932" s="61">
        <v>701922</v>
      </c>
      <c r="F8932" s="68">
        <v>0.18886174999999999</v>
      </c>
      <c r="G8932" s="292">
        <v>0.17548050000000001</v>
      </c>
      <c r="H8932" s="68">
        <v>0.20145253333333332</v>
      </c>
      <c r="I8932" s="68">
        <v>0.18717919999999999</v>
      </c>
      <c r="T8932" s="91"/>
      <c r="U8932" s="91"/>
      <c r="AA8932" s="91"/>
      <c r="AB8932" s="91"/>
      <c r="AC8932" s="91"/>
      <c r="AD8932" s="91"/>
      <c r="AE8932" s="91"/>
      <c r="AF8932" s="91"/>
    </row>
    <row r="8933" spans="1:32" x14ac:dyDescent="0.3">
      <c r="A8933" s="65">
        <v>0</v>
      </c>
      <c r="B8933" s="10">
        <v>8930</v>
      </c>
      <c r="C8933" s="71">
        <v>0.89300000000000002</v>
      </c>
      <c r="D8933" s="74">
        <v>755447</v>
      </c>
      <c r="E8933" s="61">
        <v>701922</v>
      </c>
      <c r="F8933" s="68">
        <v>0.18886174999999999</v>
      </c>
      <c r="G8933" s="292">
        <v>0.17548050000000001</v>
      </c>
      <c r="H8933" s="68">
        <v>0.20145253333333332</v>
      </c>
      <c r="I8933" s="68">
        <v>0.18717919999999999</v>
      </c>
      <c r="T8933" s="91"/>
      <c r="U8933" s="91"/>
      <c r="AA8933" s="91"/>
      <c r="AB8933" s="91"/>
      <c r="AC8933" s="91"/>
      <c r="AD8933" s="91"/>
      <c r="AE8933" s="91"/>
      <c r="AF8933" s="91"/>
    </row>
    <row r="8934" spans="1:32" x14ac:dyDescent="0.3">
      <c r="A8934" s="65">
        <v>0</v>
      </c>
      <c r="B8934" s="10">
        <v>8931</v>
      </c>
      <c r="C8934" s="71">
        <v>0.8931</v>
      </c>
      <c r="D8934" s="74">
        <v>755447</v>
      </c>
      <c r="E8934" s="61">
        <v>701922</v>
      </c>
      <c r="F8934" s="68">
        <v>0.18886174999999999</v>
      </c>
      <c r="G8934" s="292">
        <v>0.17548050000000001</v>
      </c>
      <c r="H8934" s="68">
        <v>0.20145253333333332</v>
      </c>
      <c r="I8934" s="68">
        <v>0.18717919999999999</v>
      </c>
      <c r="T8934" s="91"/>
      <c r="U8934" s="91"/>
      <c r="AA8934" s="91"/>
      <c r="AB8934" s="91"/>
      <c r="AC8934" s="91"/>
      <c r="AD8934" s="91"/>
      <c r="AE8934" s="91"/>
      <c r="AF8934" s="91"/>
    </row>
    <row r="8935" spans="1:32" x14ac:dyDescent="0.3">
      <c r="A8935" s="65">
        <v>0</v>
      </c>
      <c r="B8935" s="10">
        <v>8932</v>
      </c>
      <c r="C8935" s="71">
        <v>0.89319999999999999</v>
      </c>
      <c r="D8935" s="74">
        <v>755447</v>
      </c>
      <c r="E8935" s="61">
        <v>701922</v>
      </c>
      <c r="F8935" s="68">
        <v>0.18886174999999999</v>
      </c>
      <c r="G8935" s="292">
        <v>0.17548050000000001</v>
      </c>
      <c r="H8935" s="68">
        <v>0.20145253333333332</v>
      </c>
      <c r="I8935" s="68">
        <v>0.18717919999999999</v>
      </c>
      <c r="T8935" s="91"/>
      <c r="U8935" s="91"/>
      <c r="AA8935" s="91"/>
      <c r="AB8935" s="91"/>
      <c r="AC8935" s="91"/>
      <c r="AD8935" s="91"/>
      <c r="AE8935" s="91"/>
      <c r="AF8935" s="91"/>
    </row>
    <row r="8936" spans="1:32" x14ac:dyDescent="0.3">
      <c r="A8936" s="65">
        <v>0</v>
      </c>
      <c r="B8936" s="10">
        <v>8933</v>
      </c>
      <c r="C8936" s="71">
        <v>0.89329999999999998</v>
      </c>
      <c r="D8936" s="74">
        <v>755447</v>
      </c>
      <c r="E8936" s="61">
        <v>701922</v>
      </c>
      <c r="F8936" s="68">
        <v>0.18886174999999999</v>
      </c>
      <c r="G8936" s="292">
        <v>0.17548050000000001</v>
      </c>
      <c r="H8936" s="68">
        <v>0.20145253333333332</v>
      </c>
      <c r="I8936" s="68">
        <v>0.18717919999999999</v>
      </c>
      <c r="T8936" s="91"/>
      <c r="U8936" s="91"/>
      <c r="AA8936" s="91"/>
      <c r="AB8936" s="91"/>
      <c r="AC8936" s="91"/>
      <c r="AD8936" s="91"/>
      <c r="AE8936" s="91"/>
      <c r="AF8936" s="91"/>
    </row>
    <row r="8937" spans="1:32" x14ac:dyDescent="0.3">
      <c r="A8937" s="65">
        <v>0</v>
      </c>
      <c r="B8937" s="10">
        <v>8934</v>
      </c>
      <c r="C8937" s="71">
        <v>0.89339999999999997</v>
      </c>
      <c r="D8937" s="74">
        <v>755447</v>
      </c>
      <c r="E8937" s="61">
        <v>701922</v>
      </c>
      <c r="F8937" s="68">
        <v>0.18886174999999999</v>
      </c>
      <c r="G8937" s="292">
        <v>0.17548050000000001</v>
      </c>
      <c r="H8937" s="68">
        <v>0.20145253333333332</v>
      </c>
      <c r="I8937" s="68">
        <v>0.18717919999999999</v>
      </c>
      <c r="T8937" s="91"/>
      <c r="U8937" s="91"/>
      <c r="AA8937" s="91"/>
      <c r="AB8937" s="91"/>
      <c r="AC8937" s="91"/>
      <c r="AD8937" s="91"/>
      <c r="AE8937" s="91"/>
      <c r="AF8937" s="91"/>
    </row>
    <row r="8938" spans="1:32" x14ac:dyDescent="0.3">
      <c r="A8938" s="65">
        <v>0</v>
      </c>
      <c r="B8938" s="10">
        <v>8935</v>
      </c>
      <c r="C8938" s="71">
        <v>0.89349999999999996</v>
      </c>
      <c r="D8938" s="74">
        <v>755447</v>
      </c>
      <c r="E8938" s="61">
        <v>701922</v>
      </c>
      <c r="F8938" s="68">
        <v>0.18886174999999999</v>
      </c>
      <c r="G8938" s="292">
        <v>0.17548050000000001</v>
      </c>
      <c r="H8938" s="68">
        <v>0.20145253333333332</v>
      </c>
      <c r="I8938" s="68">
        <v>0.18717919999999999</v>
      </c>
      <c r="T8938" s="91"/>
      <c r="U8938" s="91"/>
      <c r="AA8938" s="91"/>
      <c r="AB8938" s="91"/>
      <c r="AC8938" s="91"/>
      <c r="AD8938" s="91"/>
      <c r="AE8938" s="91"/>
      <c r="AF8938" s="91"/>
    </row>
    <row r="8939" spans="1:32" x14ac:dyDescent="0.3">
      <c r="A8939" s="65">
        <v>0</v>
      </c>
      <c r="B8939" s="10">
        <v>8936</v>
      </c>
      <c r="C8939" s="71">
        <v>0.89359999999999995</v>
      </c>
      <c r="D8939" s="74">
        <v>755447</v>
      </c>
      <c r="E8939" s="61">
        <v>701922</v>
      </c>
      <c r="F8939" s="68">
        <v>0.18886174999999999</v>
      </c>
      <c r="G8939" s="292">
        <v>0.17548050000000001</v>
      </c>
      <c r="H8939" s="68">
        <v>0.20145253333333332</v>
      </c>
      <c r="I8939" s="68">
        <v>0.18717919999999999</v>
      </c>
      <c r="T8939" s="91"/>
      <c r="U8939" s="91"/>
      <c r="AA8939" s="91"/>
      <c r="AB8939" s="91"/>
      <c r="AC8939" s="91"/>
      <c r="AD8939" s="91"/>
      <c r="AE8939" s="91"/>
      <c r="AF8939" s="91"/>
    </row>
    <row r="8940" spans="1:32" x14ac:dyDescent="0.3">
      <c r="A8940" s="65">
        <v>0</v>
      </c>
      <c r="B8940" s="10">
        <v>8937</v>
      </c>
      <c r="C8940" s="71">
        <v>0.89370000000000005</v>
      </c>
      <c r="D8940" s="74">
        <v>755447</v>
      </c>
      <c r="E8940" s="61">
        <v>701922</v>
      </c>
      <c r="F8940" s="68">
        <v>0.18886174999999999</v>
      </c>
      <c r="G8940" s="292">
        <v>0.17548050000000001</v>
      </c>
      <c r="H8940" s="68">
        <v>0.20145253333333332</v>
      </c>
      <c r="I8940" s="68">
        <v>0.18717919999999999</v>
      </c>
      <c r="T8940" s="91"/>
      <c r="U8940" s="91"/>
      <c r="AA8940" s="91"/>
      <c r="AB8940" s="91"/>
      <c r="AC8940" s="91"/>
      <c r="AD8940" s="91"/>
      <c r="AE8940" s="91"/>
      <c r="AF8940" s="91"/>
    </row>
    <row r="8941" spans="1:32" x14ac:dyDescent="0.3">
      <c r="A8941" s="65">
        <v>0</v>
      </c>
      <c r="B8941" s="10">
        <v>8938</v>
      </c>
      <c r="C8941" s="71">
        <v>0.89380000000000004</v>
      </c>
      <c r="D8941" s="74">
        <v>755447</v>
      </c>
      <c r="E8941" s="61">
        <v>701922</v>
      </c>
      <c r="F8941" s="68">
        <v>0.18886174999999999</v>
      </c>
      <c r="G8941" s="292">
        <v>0.17548050000000001</v>
      </c>
      <c r="H8941" s="68">
        <v>0.20145253333333332</v>
      </c>
      <c r="I8941" s="68">
        <v>0.18717919999999999</v>
      </c>
      <c r="T8941" s="91"/>
      <c r="U8941" s="91"/>
      <c r="AA8941" s="91"/>
      <c r="AB8941" s="91"/>
      <c r="AC8941" s="91"/>
      <c r="AD8941" s="91"/>
      <c r="AE8941" s="91"/>
      <c r="AF8941" s="91"/>
    </row>
    <row r="8942" spans="1:32" x14ac:dyDescent="0.3">
      <c r="A8942" s="65">
        <v>0</v>
      </c>
      <c r="B8942" s="10">
        <v>8939</v>
      </c>
      <c r="C8942" s="71">
        <v>0.89390000000000003</v>
      </c>
      <c r="D8942" s="74">
        <v>755447</v>
      </c>
      <c r="E8942" s="61">
        <v>701922</v>
      </c>
      <c r="F8942" s="68">
        <v>0.18886174999999999</v>
      </c>
      <c r="G8942" s="292">
        <v>0.17548050000000001</v>
      </c>
      <c r="H8942" s="68">
        <v>0.20145253333333332</v>
      </c>
      <c r="I8942" s="68">
        <v>0.18717919999999999</v>
      </c>
      <c r="T8942" s="91"/>
      <c r="U8942" s="91"/>
      <c r="AA8942" s="91"/>
      <c r="AB8942" s="91"/>
      <c r="AC8942" s="91"/>
      <c r="AD8942" s="91"/>
      <c r="AE8942" s="91"/>
      <c r="AF8942" s="91"/>
    </row>
    <row r="8943" spans="1:32" x14ac:dyDescent="0.3">
      <c r="A8943" s="65">
        <v>0</v>
      </c>
      <c r="B8943" s="10">
        <v>8940</v>
      </c>
      <c r="C8943" s="71">
        <v>0.89400000000000002</v>
      </c>
      <c r="D8943" s="74">
        <v>755447</v>
      </c>
      <c r="E8943" s="61">
        <v>701922</v>
      </c>
      <c r="F8943" s="68">
        <v>0.18886174999999999</v>
      </c>
      <c r="G8943" s="292">
        <v>0.17548050000000001</v>
      </c>
      <c r="H8943" s="68">
        <v>0.20145253333333332</v>
      </c>
      <c r="I8943" s="68">
        <v>0.18717919999999999</v>
      </c>
      <c r="T8943" s="91"/>
      <c r="U8943" s="91"/>
      <c r="AA8943" s="91"/>
      <c r="AB8943" s="91"/>
      <c r="AC8943" s="91"/>
      <c r="AD8943" s="91"/>
      <c r="AE8943" s="91"/>
      <c r="AF8943" s="91"/>
    </row>
    <row r="8944" spans="1:32" x14ac:dyDescent="0.3">
      <c r="A8944" s="65">
        <v>0</v>
      </c>
      <c r="B8944" s="10">
        <v>8941</v>
      </c>
      <c r="C8944" s="71">
        <v>0.89410000000000001</v>
      </c>
      <c r="D8944" s="74">
        <v>755447</v>
      </c>
      <c r="E8944" s="61">
        <v>701922</v>
      </c>
      <c r="F8944" s="68">
        <v>0.18886174999999999</v>
      </c>
      <c r="G8944" s="292">
        <v>0.17548050000000001</v>
      </c>
      <c r="H8944" s="68">
        <v>0.20145253333333332</v>
      </c>
      <c r="I8944" s="68">
        <v>0.18717919999999999</v>
      </c>
      <c r="T8944" s="91"/>
      <c r="U8944" s="91"/>
      <c r="AA8944" s="91"/>
      <c r="AB8944" s="91"/>
      <c r="AC8944" s="91"/>
      <c r="AD8944" s="91"/>
      <c r="AE8944" s="91"/>
      <c r="AF8944" s="91"/>
    </row>
    <row r="8945" spans="1:32" x14ac:dyDescent="0.3">
      <c r="A8945" s="65">
        <v>0</v>
      </c>
      <c r="B8945" s="10">
        <v>8942</v>
      </c>
      <c r="C8945" s="71">
        <v>0.89419999999999999</v>
      </c>
      <c r="D8945" s="74">
        <v>755447</v>
      </c>
      <c r="E8945" s="61">
        <v>701922</v>
      </c>
      <c r="F8945" s="68">
        <v>0.18886174999999999</v>
      </c>
      <c r="G8945" s="292">
        <v>0.17548050000000001</v>
      </c>
      <c r="H8945" s="68">
        <v>0.20145253333333332</v>
      </c>
      <c r="I8945" s="68">
        <v>0.18717919999999999</v>
      </c>
      <c r="T8945" s="91"/>
      <c r="U8945" s="91"/>
      <c r="AA8945" s="91"/>
      <c r="AB8945" s="91"/>
      <c r="AC8945" s="91"/>
      <c r="AD8945" s="91"/>
      <c r="AE8945" s="91"/>
      <c r="AF8945" s="91"/>
    </row>
    <row r="8946" spans="1:32" x14ac:dyDescent="0.3">
      <c r="A8946" s="65">
        <v>0</v>
      </c>
      <c r="B8946" s="10">
        <v>8943</v>
      </c>
      <c r="C8946" s="71">
        <v>0.89429999999999998</v>
      </c>
      <c r="D8946" s="74">
        <v>755447</v>
      </c>
      <c r="E8946" s="61">
        <v>701922</v>
      </c>
      <c r="F8946" s="68">
        <v>0.18886174999999999</v>
      </c>
      <c r="G8946" s="292">
        <v>0.17548050000000001</v>
      </c>
      <c r="H8946" s="68">
        <v>0.20145253333333332</v>
      </c>
      <c r="I8946" s="68">
        <v>0.18717919999999999</v>
      </c>
      <c r="T8946" s="91"/>
      <c r="U8946" s="91"/>
      <c r="AA8946" s="91"/>
      <c r="AB8946" s="91"/>
      <c r="AC8946" s="91"/>
      <c r="AD8946" s="91"/>
      <c r="AE8946" s="91"/>
      <c r="AF8946" s="91"/>
    </row>
    <row r="8947" spans="1:32" x14ac:dyDescent="0.3">
      <c r="A8947" s="65">
        <v>0</v>
      </c>
      <c r="B8947" s="10">
        <v>8944</v>
      </c>
      <c r="C8947" s="71">
        <v>0.89439999999999997</v>
      </c>
      <c r="D8947" s="74">
        <v>755447</v>
      </c>
      <c r="E8947" s="61">
        <v>701922</v>
      </c>
      <c r="F8947" s="68">
        <v>0.18886174999999999</v>
      </c>
      <c r="G8947" s="292">
        <v>0.17548050000000001</v>
      </c>
      <c r="H8947" s="68">
        <v>0.20145253333333332</v>
      </c>
      <c r="I8947" s="68">
        <v>0.18717919999999999</v>
      </c>
      <c r="T8947" s="91"/>
      <c r="U8947" s="91"/>
      <c r="AA8947" s="91"/>
      <c r="AB8947" s="91"/>
      <c r="AC8947" s="91"/>
      <c r="AD8947" s="91"/>
      <c r="AE8947" s="91"/>
      <c r="AF8947" s="91"/>
    </row>
    <row r="8948" spans="1:32" x14ac:dyDescent="0.3">
      <c r="A8948" s="65">
        <v>0</v>
      </c>
      <c r="B8948" s="10">
        <v>8945</v>
      </c>
      <c r="C8948" s="71">
        <v>0.89449999999999996</v>
      </c>
      <c r="D8948" s="74">
        <v>755447</v>
      </c>
      <c r="E8948" s="61">
        <v>701922</v>
      </c>
      <c r="F8948" s="68">
        <v>0.18886174999999999</v>
      </c>
      <c r="G8948" s="292">
        <v>0.17548050000000001</v>
      </c>
      <c r="H8948" s="68">
        <v>0.20145253333333332</v>
      </c>
      <c r="I8948" s="68">
        <v>0.18717919999999999</v>
      </c>
      <c r="T8948" s="91"/>
      <c r="U8948" s="91"/>
      <c r="AA8948" s="91"/>
      <c r="AB8948" s="91"/>
      <c r="AC8948" s="91"/>
      <c r="AD8948" s="91"/>
      <c r="AE8948" s="91"/>
      <c r="AF8948" s="91"/>
    </row>
    <row r="8949" spans="1:32" x14ac:dyDescent="0.3">
      <c r="A8949" s="65">
        <v>0</v>
      </c>
      <c r="B8949" s="10">
        <v>8946</v>
      </c>
      <c r="C8949" s="71">
        <v>0.89459999999999995</v>
      </c>
      <c r="D8949" s="74">
        <v>755447</v>
      </c>
      <c r="E8949" s="61">
        <v>701922</v>
      </c>
      <c r="F8949" s="68">
        <v>0.18886174999999999</v>
      </c>
      <c r="G8949" s="292">
        <v>0.17548050000000001</v>
      </c>
      <c r="H8949" s="68">
        <v>0.20145253333333332</v>
      </c>
      <c r="I8949" s="68">
        <v>0.18717919999999999</v>
      </c>
      <c r="T8949" s="91"/>
      <c r="U8949" s="91"/>
      <c r="AA8949" s="91"/>
      <c r="AB8949" s="91"/>
      <c r="AC8949" s="91"/>
      <c r="AD8949" s="91"/>
      <c r="AE8949" s="91"/>
      <c r="AF8949" s="91"/>
    </row>
    <row r="8950" spans="1:32" x14ac:dyDescent="0.3">
      <c r="A8950" s="65">
        <v>0</v>
      </c>
      <c r="B8950" s="10">
        <v>8947</v>
      </c>
      <c r="C8950" s="71">
        <v>0.89470000000000005</v>
      </c>
      <c r="D8950" s="74">
        <v>755447</v>
      </c>
      <c r="E8950" s="61">
        <v>701922</v>
      </c>
      <c r="F8950" s="68">
        <v>0.18886174999999999</v>
      </c>
      <c r="G8950" s="292">
        <v>0.17548050000000001</v>
      </c>
      <c r="H8950" s="68">
        <v>0.20145253333333332</v>
      </c>
      <c r="I8950" s="68">
        <v>0.18717919999999999</v>
      </c>
      <c r="T8950" s="91"/>
      <c r="U8950" s="91"/>
      <c r="AA8950" s="91"/>
      <c r="AB8950" s="91"/>
      <c r="AC8950" s="91"/>
      <c r="AD8950" s="91"/>
      <c r="AE8950" s="91"/>
      <c r="AF8950" s="91"/>
    </row>
    <row r="8951" spans="1:32" x14ac:dyDescent="0.3">
      <c r="A8951" s="65">
        <v>0</v>
      </c>
      <c r="B8951" s="10">
        <v>8948</v>
      </c>
      <c r="C8951" s="71">
        <v>0.89480000000000004</v>
      </c>
      <c r="D8951" s="74">
        <v>755447</v>
      </c>
      <c r="E8951" s="61">
        <v>701922</v>
      </c>
      <c r="F8951" s="68">
        <v>0.18886174999999999</v>
      </c>
      <c r="G8951" s="292">
        <v>0.17548050000000001</v>
      </c>
      <c r="H8951" s="68">
        <v>0.20145253333333332</v>
      </c>
      <c r="I8951" s="68">
        <v>0.18717919999999999</v>
      </c>
      <c r="T8951" s="91"/>
      <c r="U8951" s="91"/>
      <c r="AA8951" s="91"/>
      <c r="AB8951" s="91"/>
      <c r="AC8951" s="91"/>
      <c r="AD8951" s="91"/>
      <c r="AE8951" s="91"/>
      <c r="AF8951" s="91"/>
    </row>
    <row r="8952" spans="1:32" x14ac:dyDescent="0.3">
      <c r="A8952" s="65">
        <v>0</v>
      </c>
      <c r="B8952" s="10">
        <v>8949</v>
      </c>
      <c r="C8952" s="71">
        <v>0.89490000000000003</v>
      </c>
      <c r="D8952" s="74">
        <v>755447</v>
      </c>
      <c r="E8952" s="61">
        <v>701922</v>
      </c>
      <c r="F8952" s="68">
        <v>0.18886174999999999</v>
      </c>
      <c r="G8952" s="292">
        <v>0.17548050000000001</v>
      </c>
      <c r="H8952" s="68">
        <v>0.20145253333333332</v>
      </c>
      <c r="I8952" s="68">
        <v>0.18717919999999999</v>
      </c>
      <c r="T8952" s="91"/>
      <c r="U8952" s="91"/>
      <c r="AA8952" s="91"/>
      <c r="AB8952" s="91"/>
      <c r="AC8952" s="91"/>
      <c r="AD8952" s="91"/>
      <c r="AE8952" s="91"/>
      <c r="AF8952" s="91"/>
    </row>
    <row r="8953" spans="1:32" x14ac:dyDescent="0.3">
      <c r="A8953" s="65">
        <v>0</v>
      </c>
      <c r="B8953" s="10">
        <v>8950</v>
      </c>
      <c r="C8953" s="71">
        <v>0.89500000000000002</v>
      </c>
      <c r="D8953" s="74">
        <v>755447</v>
      </c>
      <c r="E8953" s="61">
        <v>701922</v>
      </c>
      <c r="F8953" s="68">
        <v>0.18886174999999999</v>
      </c>
      <c r="G8953" s="292">
        <v>0.17548050000000001</v>
      </c>
      <c r="H8953" s="68">
        <v>0.20145253333333332</v>
      </c>
      <c r="I8953" s="68">
        <v>0.18717919999999999</v>
      </c>
      <c r="T8953" s="91"/>
      <c r="U8953" s="91"/>
      <c r="AA8953" s="91"/>
      <c r="AB8953" s="91"/>
      <c r="AC8953" s="91"/>
      <c r="AD8953" s="91"/>
      <c r="AE8953" s="91"/>
      <c r="AF8953" s="91"/>
    </row>
    <row r="8954" spans="1:32" x14ac:dyDescent="0.3">
      <c r="A8954" s="65">
        <v>0</v>
      </c>
      <c r="B8954" s="10">
        <v>8951</v>
      </c>
      <c r="C8954" s="71">
        <v>0.89510000000000001</v>
      </c>
      <c r="D8954" s="74">
        <v>755447</v>
      </c>
      <c r="E8954" s="61">
        <v>701922</v>
      </c>
      <c r="F8954" s="68">
        <v>0.18886174999999999</v>
      </c>
      <c r="G8954" s="292">
        <v>0.17548050000000001</v>
      </c>
      <c r="H8954" s="68">
        <v>0.20145253333333332</v>
      </c>
      <c r="I8954" s="68">
        <v>0.18717919999999999</v>
      </c>
      <c r="T8954" s="91"/>
      <c r="U8954" s="91"/>
      <c r="AA8954" s="91"/>
      <c r="AB8954" s="91"/>
      <c r="AC8954" s="91"/>
      <c r="AD8954" s="91"/>
      <c r="AE8954" s="91"/>
      <c r="AF8954" s="91"/>
    </row>
    <row r="8955" spans="1:32" x14ac:dyDescent="0.3">
      <c r="A8955" s="65">
        <v>0</v>
      </c>
      <c r="B8955" s="10">
        <v>8952</v>
      </c>
      <c r="C8955" s="71">
        <v>0.8952</v>
      </c>
      <c r="D8955" s="74">
        <v>755447</v>
      </c>
      <c r="E8955" s="61">
        <v>701922</v>
      </c>
      <c r="F8955" s="68">
        <v>0.18886174999999999</v>
      </c>
      <c r="G8955" s="292">
        <v>0.17548050000000001</v>
      </c>
      <c r="H8955" s="68">
        <v>0.20145253333333332</v>
      </c>
      <c r="I8955" s="68">
        <v>0.18717919999999999</v>
      </c>
      <c r="T8955" s="91"/>
      <c r="U8955" s="91"/>
      <c r="AA8955" s="91"/>
      <c r="AB8955" s="91"/>
      <c r="AC8955" s="91"/>
      <c r="AD8955" s="91"/>
      <c r="AE8955" s="91"/>
      <c r="AF8955" s="91"/>
    </row>
    <row r="8956" spans="1:32" x14ac:dyDescent="0.3">
      <c r="A8956" s="65">
        <v>0</v>
      </c>
      <c r="B8956" s="10">
        <v>8953</v>
      </c>
      <c r="C8956" s="71">
        <v>0.89529999999999998</v>
      </c>
      <c r="D8956" s="74">
        <v>755447</v>
      </c>
      <c r="E8956" s="61">
        <v>701922</v>
      </c>
      <c r="F8956" s="68">
        <v>0.18886174999999999</v>
      </c>
      <c r="G8956" s="292">
        <v>0.17548050000000001</v>
      </c>
      <c r="H8956" s="68">
        <v>0.20145253333333332</v>
      </c>
      <c r="I8956" s="68">
        <v>0.18717919999999999</v>
      </c>
      <c r="T8956" s="91"/>
      <c r="U8956" s="91"/>
      <c r="AA8956" s="91"/>
      <c r="AB8956" s="91"/>
      <c r="AC8956" s="91"/>
      <c r="AD8956" s="91"/>
      <c r="AE8956" s="91"/>
      <c r="AF8956" s="91"/>
    </row>
    <row r="8957" spans="1:32" x14ac:dyDescent="0.3">
      <c r="A8957" s="65">
        <v>0</v>
      </c>
      <c r="B8957" s="10">
        <v>8954</v>
      </c>
      <c r="C8957" s="71">
        <v>0.89539999999999997</v>
      </c>
      <c r="D8957" s="74">
        <v>755447</v>
      </c>
      <c r="E8957" s="61">
        <v>701922</v>
      </c>
      <c r="F8957" s="68">
        <v>0.18886174999999999</v>
      </c>
      <c r="G8957" s="292">
        <v>0.17548050000000001</v>
      </c>
      <c r="H8957" s="68">
        <v>0.20145253333333332</v>
      </c>
      <c r="I8957" s="68">
        <v>0.18717919999999999</v>
      </c>
      <c r="T8957" s="91"/>
      <c r="U8957" s="91"/>
      <c r="AA8957" s="91"/>
      <c r="AB8957" s="91"/>
      <c r="AC8957" s="91"/>
      <c r="AD8957" s="91"/>
      <c r="AE8957" s="91"/>
      <c r="AF8957" s="91"/>
    </row>
    <row r="8958" spans="1:32" x14ac:dyDescent="0.3">
      <c r="A8958" s="65">
        <v>0</v>
      </c>
      <c r="B8958" s="10">
        <v>8955</v>
      </c>
      <c r="C8958" s="71">
        <v>0.89549999999999996</v>
      </c>
      <c r="D8958" s="74">
        <v>755447</v>
      </c>
      <c r="E8958" s="61">
        <v>701922</v>
      </c>
      <c r="F8958" s="68">
        <v>0.18886174999999999</v>
      </c>
      <c r="G8958" s="292">
        <v>0.17548050000000001</v>
      </c>
      <c r="H8958" s="68">
        <v>0.20145253333333332</v>
      </c>
      <c r="I8958" s="68">
        <v>0.18717919999999999</v>
      </c>
      <c r="T8958" s="91"/>
      <c r="U8958" s="91"/>
      <c r="AA8958" s="91"/>
      <c r="AB8958" s="91"/>
      <c r="AC8958" s="91"/>
      <c r="AD8958" s="91"/>
      <c r="AE8958" s="91"/>
      <c r="AF8958" s="91"/>
    </row>
    <row r="8959" spans="1:32" x14ac:dyDescent="0.3">
      <c r="A8959" s="65">
        <v>0</v>
      </c>
      <c r="B8959" s="10">
        <v>8956</v>
      </c>
      <c r="C8959" s="71">
        <v>0.89559999999999995</v>
      </c>
      <c r="D8959" s="74">
        <v>755447</v>
      </c>
      <c r="E8959" s="61">
        <v>701922</v>
      </c>
      <c r="F8959" s="68">
        <v>0.18886174999999999</v>
      </c>
      <c r="G8959" s="292">
        <v>0.17548050000000001</v>
      </c>
      <c r="H8959" s="68">
        <v>0.20145253333333332</v>
      </c>
      <c r="I8959" s="68">
        <v>0.18717919999999999</v>
      </c>
      <c r="T8959" s="91"/>
      <c r="U8959" s="91"/>
      <c r="AA8959" s="91"/>
      <c r="AB8959" s="91"/>
      <c r="AC8959" s="91"/>
      <c r="AD8959" s="91"/>
      <c r="AE8959" s="91"/>
      <c r="AF8959" s="91"/>
    </row>
    <row r="8960" spans="1:32" x14ac:dyDescent="0.3">
      <c r="A8960" s="65">
        <v>0</v>
      </c>
      <c r="B8960" s="10">
        <v>8957</v>
      </c>
      <c r="C8960" s="71">
        <v>0.89570000000000005</v>
      </c>
      <c r="D8960" s="74">
        <v>755447</v>
      </c>
      <c r="E8960" s="61">
        <v>701922</v>
      </c>
      <c r="F8960" s="68">
        <v>0.18886174999999999</v>
      </c>
      <c r="G8960" s="292">
        <v>0.17548050000000001</v>
      </c>
      <c r="H8960" s="68">
        <v>0.20145253333333332</v>
      </c>
      <c r="I8960" s="68">
        <v>0.18717919999999999</v>
      </c>
      <c r="T8960" s="91"/>
      <c r="U8960" s="91"/>
      <c r="AA8960" s="91"/>
      <c r="AB8960" s="91"/>
      <c r="AC8960" s="91"/>
      <c r="AD8960" s="91"/>
      <c r="AE8960" s="91"/>
      <c r="AF8960" s="91"/>
    </row>
    <row r="8961" spans="1:32" x14ac:dyDescent="0.3">
      <c r="A8961" s="65">
        <v>0</v>
      </c>
      <c r="B8961" s="10">
        <v>8958</v>
      </c>
      <c r="C8961" s="71">
        <v>0.89580000000000004</v>
      </c>
      <c r="D8961" s="74">
        <v>755447</v>
      </c>
      <c r="E8961" s="61">
        <v>701922</v>
      </c>
      <c r="F8961" s="68">
        <v>0.18886174999999999</v>
      </c>
      <c r="G8961" s="292">
        <v>0.17548050000000001</v>
      </c>
      <c r="H8961" s="68">
        <v>0.20145253333333332</v>
      </c>
      <c r="I8961" s="68">
        <v>0.18717919999999999</v>
      </c>
      <c r="T8961" s="91"/>
      <c r="U8961" s="91"/>
      <c r="AA8961" s="91"/>
      <c r="AB8961" s="91"/>
      <c r="AC8961" s="91"/>
      <c r="AD8961" s="91"/>
      <c r="AE8961" s="91"/>
      <c r="AF8961" s="91"/>
    </row>
    <row r="8962" spans="1:32" x14ac:dyDescent="0.3">
      <c r="A8962" s="65">
        <v>0</v>
      </c>
      <c r="B8962" s="10">
        <v>8959</v>
      </c>
      <c r="C8962" s="71">
        <v>0.89590000000000003</v>
      </c>
      <c r="D8962" s="74">
        <v>755447</v>
      </c>
      <c r="E8962" s="61">
        <v>701922</v>
      </c>
      <c r="F8962" s="68">
        <v>0.18886174999999999</v>
      </c>
      <c r="G8962" s="292">
        <v>0.17548050000000001</v>
      </c>
      <c r="H8962" s="68">
        <v>0.20145253333333332</v>
      </c>
      <c r="I8962" s="68">
        <v>0.18717919999999999</v>
      </c>
      <c r="T8962" s="91"/>
      <c r="U8962" s="91"/>
      <c r="AA8962" s="91"/>
      <c r="AB8962" s="91"/>
      <c r="AC8962" s="91"/>
      <c r="AD8962" s="91"/>
      <c r="AE8962" s="91"/>
      <c r="AF8962" s="91"/>
    </row>
    <row r="8963" spans="1:32" x14ac:dyDescent="0.3">
      <c r="A8963" s="65">
        <v>0</v>
      </c>
      <c r="B8963" s="10">
        <v>8960</v>
      </c>
      <c r="C8963" s="71">
        <v>0.89600000000000002</v>
      </c>
      <c r="D8963" s="74">
        <v>755447</v>
      </c>
      <c r="E8963" s="61">
        <v>701922</v>
      </c>
      <c r="F8963" s="68">
        <v>0.18886174999999999</v>
      </c>
      <c r="G8963" s="292">
        <v>0.17548050000000001</v>
      </c>
      <c r="H8963" s="68">
        <v>0.20145253333333332</v>
      </c>
      <c r="I8963" s="68">
        <v>0.18717919999999999</v>
      </c>
      <c r="T8963" s="91"/>
      <c r="U8963" s="91"/>
      <c r="AA8963" s="91"/>
      <c r="AB8963" s="91"/>
      <c r="AC8963" s="91"/>
      <c r="AD8963" s="91"/>
      <c r="AE8963" s="91"/>
      <c r="AF8963" s="91"/>
    </row>
    <row r="8964" spans="1:32" x14ac:dyDescent="0.3">
      <c r="A8964" s="65">
        <v>0</v>
      </c>
      <c r="B8964" s="10">
        <v>8961</v>
      </c>
      <c r="C8964" s="71">
        <v>0.89610000000000001</v>
      </c>
      <c r="D8964" s="74">
        <v>755447</v>
      </c>
      <c r="E8964" s="61">
        <v>701922</v>
      </c>
      <c r="F8964" s="68">
        <v>0.18886174999999999</v>
      </c>
      <c r="G8964" s="292">
        <v>0.17548050000000001</v>
      </c>
      <c r="H8964" s="68">
        <v>0.20145253333333332</v>
      </c>
      <c r="I8964" s="68">
        <v>0.18717919999999999</v>
      </c>
      <c r="T8964" s="91"/>
      <c r="U8964" s="91"/>
      <c r="AA8964" s="91"/>
      <c r="AB8964" s="91"/>
      <c r="AC8964" s="91"/>
      <c r="AD8964" s="91"/>
      <c r="AE8964" s="91"/>
      <c r="AF8964" s="91"/>
    </row>
    <row r="8965" spans="1:32" x14ac:dyDescent="0.3">
      <c r="A8965" s="65">
        <v>0</v>
      </c>
      <c r="B8965" s="10">
        <v>8962</v>
      </c>
      <c r="C8965" s="71">
        <v>0.8962</v>
      </c>
      <c r="D8965" s="74">
        <v>755447</v>
      </c>
      <c r="E8965" s="61">
        <v>701922</v>
      </c>
      <c r="F8965" s="68">
        <v>0.18886174999999999</v>
      </c>
      <c r="G8965" s="292">
        <v>0.17548050000000001</v>
      </c>
      <c r="H8965" s="68">
        <v>0.20145253333333332</v>
      </c>
      <c r="I8965" s="68">
        <v>0.18717919999999999</v>
      </c>
      <c r="T8965" s="91"/>
      <c r="U8965" s="91"/>
      <c r="AA8965" s="91"/>
      <c r="AB8965" s="91"/>
      <c r="AC8965" s="91"/>
      <c r="AD8965" s="91"/>
      <c r="AE8965" s="91"/>
      <c r="AF8965" s="91"/>
    </row>
    <row r="8966" spans="1:32" x14ac:dyDescent="0.3">
      <c r="A8966" s="65">
        <v>0</v>
      </c>
      <c r="B8966" s="10">
        <v>8963</v>
      </c>
      <c r="C8966" s="71">
        <v>0.89629999999999999</v>
      </c>
      <c r="D8966" s="74">
        <v>755447</v>
      </c>
      <c r="E8966" s="61">
        <v>701922</v>
      </c>
      <c r="F8966" s="68">
        <v>0.18886174999999999</v>
      </c>
      <c r="G8966" s="292">
        <v>0.17548050000000001</v>
      </c>
      <c r="H8966" s="68">
        <v>0.20145253333333332</v>
      </c>
      <c r="I8966" s="68">
        <v>0.18717919999999999</v>
      </c>
      <c r="T8966" s="91"/>
      <c r="U8966" s="91"/>
      <c r="AA8966" s="91"/>
      <c r="AB8966" s="91"/>
      <c r="AC8966" s="91"/>
      <c r="AD8966" s="91"/>
      <c r="AE8966" s="91"/>
      <c r="AF8966" s="91"/>
    </row>
    <row r="8967" spans="1:32" x14ac:dyDescent="0.3">
      <c r="A8967" s="65">
        <v>0</v>
      </c>
      <c r="B8967" s="10">
        <v>8964</v>
      </c>
      <c r="C8967" s="71">
        <v>0.89639999999999997</v>
      </c>
      <c r="D8967" s="74">
        <v>755447</v>
      </c>
      <c r="E8967" s="61">
        <v>701922</v>
      </c>
      <c r="F8967" s="68">
        <v>0.18886174999999999</v>
      </c>
      <c r="G8967" s="292">
        <v>0.17548050000000001</v>
      </c>
      <c r="H8967" s="68">
        <v>0.20145253333333332</v>
      </c>
      <c r="I8967" s="68">
        <v>0.18717919999999999</v>
      </c>
      <c r="T8967" s="91"/>
      <c r="U8967" s="91"/>
      <c r="AA8967" s="91"/>
      <c r="AB8967" s="91"/>
      <c r="AC8967" s="91"/>
      <c r="AD8967" s="91"/>
      <c r="AE8967" s="91"/>
      <c r="AF8967" s="91"/>
    </row>
    <row r="8968" spans="1:32" x14ac:dyDescent="0.3">
      <c r="A8968" s="65">
        <v>0</v>
      </c>
      <c r="B8968" s="10">
        <v>8965</v>
      </c>
      <c r="C8968" s="71">
        <v>0.89649999999999996</v>
      </c>
      <c r="D8968" s="74">
        <v>755447</v>
      </c>
      <c r="E8968" s="61">
        <v>701922</v>
      </c>
      <c r="F8968" s="68">
        <v>0.18886174999999999</v>
      </c>
      <c r="G8968" s="292">
        <v>0.17548050000000001</v>
      </c>
      <c r="H8968" s="68">
        <v>0.20145253333333332</v>
      </c>
      <c r="I8968" s="68">
        <v>0.18717919999999999</v>
      </c>
      <c r="T8968" s="91"/>
      <c r="U8968" s="91"/>
      <c r="AA8968" s="91"/>
      <c r="AB8968" s="91"/>
      <c r="AC8968" s="91"/>
      <c r="AD8968" s="91"/>
      <c r="AE8968" s="91"/>
      <c r="AF8968" s="91"/>
    </row>
    <row r="8969" spans="1:32" x14ac:dyDescent="0.3">
      <c r="A8969" s="65">
        <v>0</v>
      </c>
      <c r="B8969" s="10">
        <v>8966</v>
      </c>
      <c r="C8969" s="71">
        <v>0.89659999999999995</v>
      </c>
      <c r="D8969" s="74">
        <v>755447</v>
      </c>
      <c r="E8969" s="61">
        <v>701922</v>
      </c>
      <c r="F8969" s="68">
        <v>0.18886174999999999</v>
      </c>
      <c r="G8969" s="292">
        <v>0.17548050000000001</v>
      </c>
      <c r="H8969" s="68">
        <v>0.20145253333333332</v>
      </c>
      <c r="I8969" s="68">
        <v>0.18717919999999999</v>
      </c>
      <c r="T8969" s="91"/>
      <c r="U8969" s="91"/>
      <c r="AA8969" s="91"/>
      <c r="AB8969" s="91"/>
      <c r="AC8969" s="91"/>
      <c r="AD8969" s="91"/>
      <c r="AE8969" s="91"/>
      <c r="AF8969" s="91"/>
    </row>
    <row r="8970" spans="1:32" x14ac:dyDescent="0.3">
      <c r="A8970" s="65">
        <v>0</v>
      </c>
      <c r="B8970" s="10">
        <v>8967</v>
      </c>
      <c r="C8970" s="71">
        <v>0.89670000000000005</v>
      </c>
      <c r="D8970" s="74">
        <v>755447</v>
      </c>
      <c r="E8970" s="61">
        <v>701922</v>
      </c>
      <c r="F8970" s="68">
        <v>0.18886174999999999</v>
      </c>
      <c r="G8970" s="292">
        <v>0.17548050000000001</v>
      </c>
      <c r="H8970" s="68">
        <v>0.20145253333333332</v>
      </c>
      <c r="I8970" s="68">
        <v>0.18717919999999999</v>
      </c>
      <c r="T8970" s="91"/>
      <c r="U8970" s="91"/>
      <c r="AA8970" s="91"/>
      <c r="AB8970" s="91"/>
      <c r="AC8970" s="91"/>
      <c r="AD8970" s="91"/>
      <c r="AE8970" s="91"/>
      <c r="AF8970" s="91"/>
    </row>
    <row r="8971" spans="1:32" x14ac:dyDescent="0.3">
      <c r="A8971" s="65">
        <v>0</v>
      </c>
      <c r="B8971" s="10">
        <v>8968</v>
      </c>
      <c r="C8971" s="71">
        <v>0.89680000000000004</v>
      </c>
      <c r="D8971" s="74">
        <v>755447</v>
      </c>
      <c r="E8971" s="61">
        <v>701922</v>
      </c>
      <c r="F8971" s="68">
        <v>0.18886174999999999</v>
      </c>
      <c r="G8971" s="292">
        <v>0.17548050000000001</v>
      </c>
      <c r="H8971" s="68">
        <v>0.20145253333333332</v>
      </c>
      <c r="I8971" s="68">
        <v>0.18717919999999999</v>
      </c>
      <c r="T8971" s="91"/>
      <c r="U8971" s="91"/>
      <c r="AA8971" s="91"/>
      <c r="AB8971" s="91"/>
      <c r="AC8971" s="91"/>
      <c r="AD8971" s="91"/>
      <c r="AE8971" s="91"/>
      <c r="AF8971" s="91"/>
    </row>
    <row r="8972" spans="1:32" x14ac:dyDescent="0.3">
      <c r="A8972" s="65">
        <v>0</v>
      </c>
      <c r="B8972" s="10">
        <v>8969</v>
      </c>
      <c r="C8972" s="71">
        <v>0.89690000000000003</v>
      </c>
      <c r="D8972" s="74">
        <v>755447</v>
      </c>
      <c r="E8972" s="61">
        <v>701922</v>
      </c>
      <c r="F8972" s="68">
        <v>0.18886174999999999</v>
      </c>
      <c r="G8972" s="292">
        <v>0.17548050000000001</v>
      </c>
      <c r="H8972" s="68">
        <v>0.20145253333333332</v>
      </c>
      <c r="I8972" s="68">
        <v>0.18717919999999999</v>
      </c>
      <c r="T8972" s="91"/>
      <c r="U8972" s="91"/>
      <c r="AA8972" s="91"/>
      <c r="AB8972" s="91"/>
      <c r="AC8972" s="91"/>
      <c r="AD8972" s="91"/>
      <c r="AE8972" s="91"/>
      <c r="AF8972" s="91"/>
    </row>
    <row r="8973" spans="1:32" x14ac:dyDescent="0.3">
      <c r="A8973" s="65">
        <v>0</v>
      </c>
      <c r="B8973" s="10">
        <v>8970</v>
      </c>
      <c r="C8973" s="71">
        <v>0.89700000000000002</v>
      </c>
      <c r="D8973" s="74">
        <v>755447</v>
      </c>
      <c r="E8973" s="61">
        <v>701922</v>
      </c>
      <c r="F8973" s="68">
        <v>0.18886174999999999</v>
      </c>
      <c r="G8973" s="292">
        <v>0.17548050000000001</v>
      </c>
      <c r="H8973" s="68">
        <v>0.20145253333333332</v>
      </c>
      <c r="I8973" s="68">
        <v>0.18717919999999999</v>
      </c>
      <c r="T8973" s="91"/>
      <c r="U8973" s="91"/>
      <c r="AA8973" s="91"/>
      <c r="AB8973" s="91"/>
      <c r="AC8973" s="91"/>
      <c r="AD8973" s="91"/>
      <c r="AE8973" s="91"/>
      <c r="AF8973" s="91"/>
    </row>
    <row r="8974" spans="1:32" x14ac:dyDescent="0.3">
      <c r="A8974" s="65">
        <v>0</v>
      </c>
      <c r="B8974" s="10">
        <v>8971</v>
      </c>
      <c r="C8974" s="71">
        <v>0.89710000000000001</v>
      </c>
      <c r="D8974" s="74">
        <v>755447</v>
      </c>
      <c r="E8974" s="61">
        <v>701922</v>
      </c>
      <c r="F8974" s="68">
        <v>0.18886174999999999</v>
      </c>
      <c r="G8974" s="292">
        <v>0.17548050000000001</v>
      </c>
      <c r="H8974" s="68">
        <v>0.20145253333333332</v>
      </c>
      <c r="I8974" s="68">
        <v>0.18717919999999999</v>
      </c>
      <c r="T8974" s="91"/>
      <c r="U8974" s="91"/>
      <c r="AA8974" s="91"/>
      <c r="AB8974" s="91"/>
      <c r="AC8974" s="91"/>
      <c r="AD8974" s="91"/>
      <c r="AE8974" s="91"/>
      <c r="AF8974" s="91"/>
    </row>
    <row r="8975" spans="1:32" x14ac:dyDescent="0.3">
      <c r="A8975" s="65">
        <v>0</v>
      </c>
      <c r="B8975" s="10">
        <v>8972</v>
      </c>
      <c r="C8975" s="71">
        <v>0.8972</v>
      </c>
      <c r="D8975" s="74">
        <v>755447</v>
      </c>
      <c r="E8975" s="61">
        <v>701922</v>
      </c>
      <c r="F8975" s="68">
        <v>0.18886174999999999</v>
      </c>
      <c r="G8975" s="292">
        <v>0.17548050000000001</v>
      </c>
      <c r="H8975" s="68">
        <v>0.20145253333333332</v>
      </c>
      <c r="I8975" s="68">
        <v>0.18717919999999999</v>
      </c>
      <c r="T8975" s="91"/>
      <c r="U8975" s="91"/>
      <c r="AA8975" s="91"/>
      <c r="AB8975" s="91"/>
      <c r="AC8975" s="91"/>
      <c r="AD8975" s="91"/>
      <c r="AE8975" s="91"/>
      <c r="AF8975" s="91"/>
    </row>
    <row r="8976" spans="1:32" x14ac:dyDescent="0.3">
      <c r="A8976" s="65">
        <v>0</v>
      </c>
      <c r="B8976" s="10">
        <v>8973</v>
      </c>
      <c r="C8976" s="71">
        <v>0.89729999999999999</v>
      </c>
      <c r="D8976" s="74">
        <v>755447</v>
      </c>
      <c r="E8976" s="61">
        <v>701922</v>
      </c>
      <c r="F8976" s="68">
        <v>0.18886174999999999</v>
      </c>
      <c r="G8976" s="292">
        <v>0.17548050000000001</v>
      </c>
      <c r="H8976" s="68">
        <v>0.20145253333333332</v>
      </c>
      <c r="I8976" s="68">
        <v>0.18717919999999999</v>
      </c>
      <c r="T8976" s="91"/>
      <c r="U8976" s="91"/>
      <c r="AA8976" s="91"/>
      <c r="AB8976" s="91"/>
      <c r="AC8976" s="91"/>
      <c r="AD8976" s="91"/>
      <c r="AE8976" s="91"/>
      <c r="AF8976" s="91"/>
    </row>
    <row r="8977" spans="1:32" x14ac:dyDescent="0.3">
      <c r="A8977" s="65">
        <v>0</v>
      </c>
      <c r="B8977" s="10">
        <v>8974</v>
      </c>
      <c r="C8977" s="71">
        <v>0.89739999999999998</v>
      </c>
      <c r="D8977" s="74">
        <v>755447</v>
      </c>
      <c r="E8977" s="61">
        <v>701922</v>
      </c>
      <c r="F8977" s="68">
        <v>0.18886174999999999</v>
      </c>
      <c r="G8977" s="292">
        <v>0.17548050000000001</v>
      </c>
      <c r="H8977" s="68">
        <v>0.20145253333333332</v>
      </c>
      <c r="I8977" s="68">
        <v>0.18717919999999999</v>
      </c>
      <c r="T8977" s="91"/>
      <c r="U8977" s="91"/>
      <c r="AA8977" s="91"/>
      <c r="AB8977" s="91"/>
      <c r="AC8977" s="91"/>
      <c r="AD8977" s="91"/>
      <c r="AE8977" s="91"/>
      <c r="AF8977" s="91"/>
    </row>
    <row r="8978" spans="1:32" x14ac:dyDescent="0.3">
      <c r="A8978" s="65">
        <v>0</v>
      </c>
      <c r="B8978" s="10">
        <v>8975</v>
      </c>
      <c r="C8978" s="71">
        <v>0.89749999999999996</v>
      </c>
      <c r="D8978" s="74">
        <v>755447</v>
      </c>
      <c r="E8978" s="61">
        <v>701922</v>
      </c>
      <c r="F8978" s="68">
        <v>0.18886174999999999</v>
      </c>
      <c r="G8978" s="292">
        <v>0.17548050000000001</v>
      </c>
      <c r="H8978" s="68">
        <v>0.20145253333333332</v>
      </c>
      <c r="I8978" s="68">
        <v>0.18717919999999999</v>
      </c>
      <c r="T8978" s="91"/>
      <c r="U8978" s="91"/>
      <c r="AA8978" s="91"/>
      <c r="AB8978" s="91"/>
      <c r="AC8978" s="91"/>
      <c r="AD8978" s="91"/>
      <c r="AE8978" s="91"/>
      <c r="AF8978" s="91"/>
    </row>
    <row r="8979" spans="1:32" x14ac:dyDescent="0.3">
      <c r="A8979" s="65">
        <v>0</v>
      </c>
      <c r="B8979" s="10">
        <v>8976</v>
      </c>
      <c r="C8979" s="71">
        <v>0.89759999999999995</v>
      </c>
      <c r="D8979" s="74">
        <v>755447</v>
      </c>
      <c r="E8979" s="61">
        <v>701922</v>
      </c>
      <c r="F8979" s="68">
        <v>0.18886174999999999</v>
      </c>
      <c r="G8979" s="292">
        <v>0.17548050000000001</v>
      </c>
      <c r="H8979" s="68">
        <v>0.20145253333333332</v>
      </c>
      <c r="I8979" s="68">
        <v>0.18717919999999999</v>
      </c>
      <c r="T8979" s="91"/>
      <c r="U8979" s="91"/>
      <c r="AA8979" s="91"/>
      <c r="AB8979" s="91"/>
      <c r="AC8979" s="91"/>
      <c r="AD8979" s="91"/>
      <c r="AE8979" s="91"/>
      <c r="AF8979" s="91"/>
    </row>
    <row r="8980" spans="1:32" x14ac:dyDescent="0.3">
      <c r="A8980" s="65">
        <v>0</v>
      </c>
      <c r="B8980" s="10">
        <v>8977</v>
      </c>
      <c r="C8980" s="71">
        <v>0.89770000000000005</v>
      </c>
      <c r="D8980" s="74">
        <v>755447</v>
      </c>
      <c r="E8980" s="61">
        <v>701922</v>
      </c>
      <c r="F8980" s="68">
        <v>0.18886174999999999</v>
      </c>
      <c r="G8980" s="292">
        <v>0.17548050000000001</v>
      </c>
      <c r="H8980" s="68">
        <v>0.20145253333333332</v>
      </c>
      <c r="I8980" s="68">
        <v>0.18717919999999999</v>
      </c>
      <c r="T8980" s="91"/>
      <c r="U8980" s="91"/>
      <c r="AA8980" s="91"/>
      <c r="AB8980" s="91"/>
      <c r="AC8980" s="91"/>
      <c r="AD8980" s="91"/>
      <c r="AE8980" s="91"/>
      <c r="AF8980" s="91"/>
    </row>
    <row r="8981" spans="1:32" x14ac:dyDescent="0.3">
      <c r="A8981" s="65">
        <v>0</v>
      </c>
      <c r="B8981" s="10">
        <v>8978</v>
      </c>
      <c r="C8981" s="71">
        <v>0.89780000000000004</v>
      </c>
      <c r="D8981" s="74">
        <v>755447</v>
      </c>
      <c r="E8981" s="61">
        <v>701922</v>
      </c>
      <c r="F8981" s="68">
        <v>0.18886174999999999</v>
      </c>
      <c r="G8981" s="292">
        <v>0.17548050000000001</v>
      </c>
      <c r="H8981" s="68">
        <v>0.20145253333333332</v>
      </c>
      <c r="I8981" s="68">
        <v>0.18717919999999999</v>
      </c>
      <c r="T8981" s="91"/>
      <c r="U8981" s="91"/>
      <c r="AA8981" s="91"/>
      <c r="AB8981" s="91"/>
      <c r="AC8981" s="91"/>
      <c r="AD8981" s="91"/>
      <c r="AE8981" s="91"/>
      <c r="AF8981" s="91"/>
    </row>
    <row r="8982" spans="1:32" x14ac:dyDescent="0.3">
      <c r="A8982" s="65">
        <v>0</v>
      </c>
      <c r="B8982" s="10">
        <v>8979</v>
      </c>
      <c r="C8982" s="71">
        <v>0.89790000000000003</v>
      </c>
      <c r="D8982" s="74">
        <v>755447</v>
      </c>
      <c r="E8982" s="61">
        <v>701922</v>
      </c>
      <c r="F8982" s="68">
        <v>0.18886174999999999</v>
      </c>
      <c r="G8982" s="292">
        <v>0.17548050000000001</v>
      </c>
      <c r="H8982" s="68">
        <v>0.20145253333333332</v>
      </c>
      <c r="I8982" s="68">
        <v>0.18717919999999999</v>
      </c>
      <c r="T8982" s="91"/>
      <c r="U8982" s="91"/>
      <c r="AA8982" s="91"/>
      <c r="AB8982" s="91"/>
      <c r="AC8982" s="91"/>
      <c r="AD8982" s="91"/>
      <c r="AE8982" s="91"/>
      <c r="AF8982" s="91"/>
    </row>
    <row r="8983" spans="1:32" x14ac:dyDescent="0.3">
      <c r="A8983" s="65">
        <v>0</v>
      </c>
      <c r="B8983" s="10">
        <v>8980</v>
      </c>
      <c r="C8983" s="71">
        <v>0.89800000000000002</v>
      </c>
      <c r="D8983" s="74">
        <v>755447</v>
      </c>
      <c r="E8983" s="61">
        <v>701922</v>
      </c>
      <c r="F8983" s="68">
        <v>0.18886174999999999</v>
      </c>
      <c r="G8983" s="292">
        <v>0.17548050000000001</v>
      </c>
      <c r="H8983" s="68">
        <v>0.20145253333333332</v>
      </c>
      <c r="I8983" s="68">
        <v>0.18717919999999999</v>
      </c>
      <c r="T8983" s="91"/>
      <c r="U8983" s="91"/>
      <c r="AA8983" s="91"/>
      <c r="AB8983" s="91"/>
      <c r="AC8983" s="91"/>
      <c r="AD8983" s="91"/>
      <c r="AE8983" s="91"/>
      <c r="AF8983" s="91"/>
    </row>
    <row r="8984" spans="1:32" x14ac:dyDescent="0.3">
      <c r="A8984" s="65">
        <v>0</v>
      </c>
      <c r="B8984" s="10">
        <v>8981</v>
      </c>
      <c r="C8984" s="71">
        <v>0.89810000000000001</v>
      </c>
      <c r="D8984" s="74">
        <v>755447</v>
      </c>
      <c r="E8984" s="61">
        <v>701922</v>
      </c>
      <c r="F8984" s="68">
        <v>0.18886174999999999</v>
      </c>
      <c r="G8984" s="292">
        <v>0.17548050000000001</v>
      </c>
      <c r="H8984" s="68">
        <v>0.20145253333333332</v>
      </c>
      <c r="I8984" s="68">
        <v>0.18717919999999999</v>
      </c>
      <c r="T8984" s="91"/>
      <c r="U8984" s="91"/>
      <c r="AA8984" s="91"/>
      <c r="AB8984" s="91"/>
      <c r="AC8984" s="91"/>
      <c r="AD8984" s="91"/>
      <c r="AE8984" s="91"/>
      <c r="AF8984" s="91"/>
    </row>
    <row r="8985" spans="1:32" x14ac:dyDescent="0.3">
      <c r="A8985" s="65">
        <v>0</v>
      </c>
      <c r="B8985" s="10">
        <v>8982</v>
      </c>
      <c r="C8985" s="71">
        <v>0.8982</v>
      </c>
      <c r="D8985" s="74">
        <v>755447</v>
      </c>
      <c r="E8985" s="61">
        <v>701922</v>
      </c>
      <c r="F8985" s="68">
        <v>0.18886174999999999</v>
      </c>
      <c r="G8985" s="292">
        <v>0.17548050000000001</v>
      </c>
      <c r="H8985" s="68">
        <v>0.20145253333333332</v>
      </c>
      <c r="I8985" s="68">
        <v>0.18717919999999999</v>
      </c>
      <c r="T8985" s="91"/>
      <c r="U8985" s="91"/>
      <c r="AA8985" s="91"/>
      <c r="AB8985" s="91"/>
      <c r="AC8985" s="91"/>
      <c r="AD8985" s="91"/>
      <c r="AE8985" s="91"/>
      <c r="AF8985" s="91"/>
    </row>
    <row r="8986" spans="1:32" x14ac:dyDescent="0.3">
      <c r="A8986" s="65">
        <v>0</v>
      </c>
      <c r="B8986" s="10">
        <v>8983</v>
      </c>
      <c r="C8986" s="71">
        <v>0.89829999999999999</v>
      </c>
      <c r="D8986" s="74">
        <v>755447</v>
      </c>
      <c r="E8986" s="61">
        <v>701922</v>
      </c>
      <c r="F8986" s="68">
        <v>0.18886174999999999</v>
      </c>
      <c r="G8986" s="292">
        <v>0.17548050000000001</v>
      </c>
      <c r="H8986" s="68">
        <v>0.20145253333333332</v>
      </c>
      <c r="I8986" s="68">
        <v>0.18717919999999999</v>
      </c>
      <c r="T8986" s="91"/>
      <c r="U8986" s="91"/>
      <c r="AA8986" s="91"/>
      <c r="AB8986" s="91"/>
      <c r="AC8986" s="91"/>
      <c r="AD8986" s="91"/>
      <c r="AE8986" s="91"/>
      <c r="AF8986" s="91"/>
    </row>
    <row r="8987" spans="1:32" x14ac:dyDescent="0.3">
      <c r="A8987" s="65">
        <v>0</v>
      </c>
      <c r="B8987" s="10">
        <v>8984</v>
      </c>
      <c r="C8987" s="71">
        <v>0.89839999999999998</v>
      </c>
      <c r="D8987" s="74">
        <v>755447</v>
      </c>
      <c r="E8987" s="61">
        <v>701922</v>
      </c>
      <c r="F8987" s="68">
        <v>0.18886174999999999</v>
      </c>
      <c r="G8987" s="292">
        <v>0.17548050000000001</v>
      </c>
      <c r="H8987" s="68">
        <v>0.20145253333333332</v>
      </c>
      <c r="I8987" s="68">
        <v>0.18717919999999999</v>
      </c>
      <c r="T8987" s="91"/>
      <c r="U8987" s="91"/>
      <c r="AA8987" s="91"/>
      <c r="AB8987" s="91"/>
      <c r="AC8987" s="91"/>
      <c r="AD8987" s="91"/>
      <c r="AE8987" s="91"/>
      <c r="AF8987" s="91"/>
    </row>
    <row r="8988" spans="1:32" x14ac:dyDescent="0.3">
      <c r="A8988" s="65">
        <v>0</v>
      </c>
      <c r="B8988" s="10">
        <v>8985</v>
      </c>
      <c r="C8988" s="71">
        <v>0.89849999999999997</v>
      </c>
      <c r="D8988" s="74">
        <v>755447</v>
      </c>
      <c r="E8988" s="61">
        <v>701922</v>
      </c>
      <c r="F8988" s="68">
        <v>0.18886174999999999</v>
      </c>
      <c r="G8988" s="292">
        <v>0.17548050000000001</v>
      </c>
      <c r="H8988" s="68">
        <v>0.20145253333333332</v>
      </c>
      <c r="I8988" s="68">
        <v>0.18717919999999999</v>
      </c>
      <c r="T8988" s="91"/>
      <c r="U8988" s="91"/>
      <c r="AA8988" s="91"/>
      <c r="AB8988" s="91"/>
      <c r="AC8988" s="91"/>
      <c r="AD8988" s="91"/>
      <c r="AE8988" s="91"/>
      <c r="AF8988" s="91"/>
    </row>
    <row r="8989" spans="1:32" x14ac:dyDescent="0.3">
      <c r="A8989" s="65">
        <v>0</v>
      </c>
      <c r="B8989" s="10">
        <v>8986</v>
      </c>
      <c r="C8989" s="71">
        <v>0.89859999999999995</v>
      </c>
      <c r="D8989" s="74">
        <v>755447</v>
      </c>
      <c r="E8989" s="61">
        <v>701922</v>
      </c>
      <c r="F8989" s="68">
        <v>0.18886174999999999</v>
      </c>
      <c r="G8989" s="292">
        <v>0.17548050000000001</v>
      </c>
      <c r="H8989" s="68">
        <v>0.20145253333333332</v>
      </c>
      <c r="I8989" s="68">
        <v>0.18717919999999999</v>
      </c>
      <c r="T8989" s="91"/>
      <c r="U8989" s="91"/>
      <c r="AA8989" s="91"/>
      <c r="AB8989" s="91"/>
      <c r="AC8989" s="91"/>
      <c r="AD8989" s="91"/>
      <c r="AE8989" s="91"/>
      <c r="AF8989" s="91"/>
    </row>
    <row r="8990" spans="1:32" x14ac:dyDescent="0.3">
      <c r="A8990" s="65">
        <v>0</v>
      </c>
      <c r="B8990" s="10">
        <v>8987</v>
      </c>
      <c r="C8990" s="71">
        <v>0.89870000000000005</v>
      </c>
      <c r="D8990" s="74">
        <v>755447</v>
      </c>
      <c r="E8990" s="61">
        <v>701922</v>
      </c>
      <c r="F8990" s="68">
        <v>0.18886174999999999</v>
      </c>
      <c r="G8990" s="292">
        <v>0.17548050000000001</v>
      </c>
      <c r="H8990" s="68">
        <v>0.20145253333333332</v>
      </c>
      <c r="I8990" s="68">
        <v>0.18717919999999999</v>
      </c>
      <c r="T8990" s="91"/>
      <c r="U8990" s="91"/>
      <c r="AA8990" s="91"/>
      <c r="AB8990" s="91"/>
      <c r="AC8990" s="91"/>
      <c r="AD8990" s="91"/>
      <c r="AE8990" s="91"/>
      <c r="AF8990" s="91"/>
    </row>
    <row r="8991" spans="1:32" x14ac:dyDescent="0.3">
      <c r="A8991" s="65">
        <v>0</v>
      </c>
      <c r="B8991" s="10">
        <v>8988</v>
      </c>
      <c r="C8991" s="71">
        <v>0.89880000000000004</v>
      </c>
      <c r="D8991" s="74">
        <v>755447</v>
      </c>
      <c r="E8991" s="61">
        <v>701922</v>
      </c>
      <c r="F8991" s="68">
        <v>0.18886174999999999</v>
      </c>
      <c r="G8991" s="292">
        <v>0.17548050000000001</v>
      </c>
      <c r="H8991" s="68">
        <v>0.20145253333333332</v>
      </c>
      <c r="I8991" s="68">
        <v>0.18717919999999999</v>
      </c>
      <c r="T8991" s="91"/>
      <c r="U8991" s="91"/>
      <c r="AA8991" s="91"/>
      <c r="AB8991" s="91"/>
      <c r="AC8991" s="91"/>
      <c r="AD8991" s="91"/>
      <c r="AE8991" s="91"/>
      <c r="AF8991" s="91"/>
    </row>
    <row r="8992" spans="1:32" x14ac:dyDescent="0.3">
      <c r="A8992" s="65">
        <v>0</v>
      </c>
      <c r="B8992" s="10">
        <v>8989</v>
      </c>
      <c r="C8992" s="71">
        <v>0.89890000000000003</v>
      </c>
      <c r="D8992" s="74">
        <v>755447</v>
      </c>
      <c r="E8992" s="61">
        <v>701922</v>
      </c>
      <c r="F8992" s="68">
        <v>0.18886174999999999</v>
      </c>
      <c r="G8992" s="292">
        <v>0.17548050000000001</v>
      </c>
      <c r="H8992" s="68">
        <v>0.20145253333333332</v>
      </c>
      <c r="I8992" s="68">
        <v>0.18717919999999999</v>
      </c>
      <c r="T8992" s="91"/>
      <c r="U8992" s="91"/>
      <c r="AA8992" s="91"/>
      <c r="AB8992" s="91"/>
      <c r="AC8992" s="91"/>
      <c r="AD8992" s="91"/>
      <c r="AE8992" s="91"/>
      <c r="AF8992" s="91"/>
    </row>
    <row r="8993" spans="1:32" x14ac:dyDescent="0.3">
      <c r="A8993" s="65">
        <v>0</v>
      </c>
      <c r="B8993" s="10">
        <v>8990</v>
      </c>
      <c r="C8993" s="71">
        <v>0.89900000000000002</v>
      </c>
      <c r="D8993" s="74">
        <v>755447</v>
      </c>
      <c r="E8993" s="61">
        <v>701922</v>
      </c>
      <c r="F8993" s="68">
        <v>0.18886174999999999</v>
      </c>
      <c r="G8993" s="292">
        <v>0.17548050000000001</v>
      </c>
      <c r="H8993" s="68">
        <v>0.20145253333333332</v>
      </c>
      <c r="I8993" s="68">
        <v>0.18717919999999999</v>
      </c>
      <c r="T8993" s="91"/>
      <c r="U8993" s="91"/>
      <c r="AA8993" s="91"/>
      <c r="AB8993" s="91"/>
      <c r="AC8993" s="91"/>
      <c r="AD8993" s="91"/>
      <c r="AE8993" s="91"/>
      <c r="AF8993" s="91"/>
    </row>
    <row r="8994" spans="1:32" x14ac:dyDescent="0.3">
      <c r="A8994" s="65">
        <v>0</v>
      </c>
      <c r="B8994" s="10">
        <v>8991</v>
      </c>
      <c r="C8994" s="71">
        <v>0.89910000000000001</v>
      </c>
      <c r="D8994" s="74">
        <v>755447</v>
      </c>
      <c r="E8994" s="61">
        <v>701922</v>
      </c>
      <c r="F8994" s="68">
        <v>0.18886174999999999</v>
      </c>
      <c r="G8994" s="292">
        <v>0.17548050000000001</v>
      </c>
      <c r="H8994" s="68">
        <v>0.20145253333333332</v>
      </c>
      <c r="I8994" s="68">
        <v>0.18717919999999999</v>
      </c>
      <c r="T8994" s="91"/>
      <c r="U8994" s="91"/>
      <c r="AA8994" s="91"/>
      <c r="AB8994" s="91"/>
      <c r="AC8994" s="91"/>
      <c r="AD8994" s="91"/>
      <c r="AE8994" s="91"/>
      <c r="AF8994" s="91"/>
    </row>
    <row r="8995" spans="1:32" x14ac:dyDescent="0.3">
      <c r="A8995" s="65">
        <v>0</v>
      </c>
      <c r="B8995" s="10">
        <v>8992</v>
      </c>
      <c r="C8995" s="71">
        <v>0.8992</v>
      </c>
      <c r="D8995" s="74">
        <v>755447</v>
      </c>
      <c r="E8995" s="61">
        <v>701922</v>
      </c>
      <c r="F8995" s="68">
        <v>0.18886174999999999</v>
      </c>
      <c r="G8995" s="292">
        <v>0.17548050000000001</v>
      </c>
      <c r="H8995" s="68">
        <v>0.20145253333333332</v>
      </c>
      <c r="I8995" s="68">
        <v>0.18717919999999999</v>
      </c>
      <c r="T8995" s="91"/>
      <c r="U8995" s="91"/>
      <c r="AA8995" s="91"/>
      <c r="AB8995" s="91"/>
      <c r="AC8995" s="91"/>
      <c r="AD8995" s="91"/>
      <c r="AE8995" s="91"/>
      <c r="AF8995" s="91"/>
    </row>
    <row r="8996" spans="1:32" x14ac:dyDescent="0.3">
      <c r="A8996" s="65">
        <v>0</v>
      </c>
      <c r="B8996" s="10">
        <v>8993</v>
      </c>
      <c r="C8996" s="71">
        <v>0.89929999999999999</v>
      </c>
      <c r="D8996" s="74">
        <v>755447</v>
      </c>
      <c r="E8996" s="61">
        <v>701922</v>
      </c>
      <c r="F8996" s="68">
        <v>0.18886174999999999</v>
      </c>
      <c r="G8996" s="292">
        <v>0.17548050000000001</v>
      </c>
      <c r="H8996" s="68">
        <v>0.20145253333333332</v>
      </c>
      <c r="I8996" s="68">
        <v>0.18717919999999999</v>
      </c>
      <c r="T8996" s="91"/>
      <c r="U8996" s="91"/>
      <c r="AA8996" s="91"/>
      <c r="AB8996" s="91"/>
      <c r="AC8996" s="91"/>
      <c r="AD8996" s="91"/>
      <c r="AE8996" s="91"/>
      <c r="AF8996" s="91"/>
    </row>
    <row r="8997" spans="1:32" x14ac:dyDescent="0.3">
      <c r="A8997" s="65">
        <v>0</v>
      </c>
      <c r="B8997" s="10">
        <v>8994</v>
      </c>
      <c r="C8997" s="71">
        <v>0.89939999999999998</v>
      </c>
      <c r="D8997" s="74">
        <v>755447</v>
      </c>
      <c r="E8997" s="61">
        <v>701922</v>
      </c>
      <c r="F8997" s="68">
        <v>0.18886174999999999</v>
      </c>
      <c r="G8997" s="292">
        <v>0.17548050000000001</v>
      </c>
      <c r="H8997" s="68">
        <v>0.20145253333333332</v>
      </c>
      <c r="I8997" s="68">
        <v>0.18717919999999999</v>
      </c>
      <c r="T8997" s="91"/>
      <c r="U8997" s="91"/>
      <c r="AA8997" s="91"/>
      <c r="AB8997" s="91"/>
      <c r="AC8997" s="91"/>
      <c r="AD8997" s="91"/>
      <c r="AE8997" s="91"/>
      <c r="AF8997" s="91"/>
    </row>
    <row r="8998" spans="1:32" x14ac:dyDescent="0.3">
      <c r="A8998" s="65">
        <v>0</v>
      </c>
      <c r="B8998" s="10">
        <v>8995</v>
      </c>
      <c r="C8998" s="71">
        <v>0.89949999999999997</v>
      </c>
      <c r="D8998" s="74">
        <v>755447</v>
      </c>
      <c r="E8998" s="61">
        <v>701922</v>
      </c>
      <c r="F8998" s="68">
        <v>0.18886174999999999</v>
      </c>
      <c r="G8998" s="292">
        <v>0.17548050000000001</v>
      </c>
      <c r="H8998" s="68">
        <v>0.20145253333333332</v>
      </c>
      <c r="I8998" s="68">
        <v>0.18717919999999999</v>
      </c>
      <c r="T8998" s="91"/>
      <c r="U8998" s="91"/>
      <c r="AA8998" s="91"/>
      <c r="AB8998" s="91"/>
      <c r="AC8998" s="91"/>
      <c r="AD8998" s="91"/>
      <c r="AE8998" s="91"/>
      <c r="AF8998" s="91"/>
    </row>
    <row r="8999" spans="1:32" x14ac:dyDescent="0.3">
      <c r="A8999" s="65">
        <v>0</v>
      </c>
      <c r="B8999" s="10">
        <v>8996</v>
      </c>
      <c r="C8999" s="71">
        <v>0.89959999999999996</v>
      </c>
      <c r="D8999" s="74">
        <v>755447</v>
      </c>
      <c r="E8999" s="61">
        <v>701922</v>
      </c>
      <c r="F8999" s="68">
        <v>0.18886174999999999</v>
      </c>
      <c r="G8999" s="292">
        <v>0.17548050000000001</v>
      </c>
      <c r="H8999" s="68">
        <v>0.20145253333333332</v>
      </c>
      <c r="I8999" s="68">
        <v>0.18717919999999999</v>
      </c>
      <c r="T8999" s="91"/>
      <c r="U8999" s="91"/>
      <c r="AA8999" s="91"/>
      <c r="AB8999" s="91"/>
      <c r="AC8999" s="91"/>
      <c r="AD8999" s="91"/>
      <c r="AE8999" s="91"/>
      <c r="AF8999" s="91"/>
    </row>
    <row r="9000" spans="1:32" x14ac:dyDescent="0.3">
      <c r="A9000" s="65">
        <v>0</v>
      </c>
      <c r="B9000" s="10">
        <v>8997</v>
      </c>
      <c r="C9000" s="71">
        <v>0.89970000000000006</v>
      </c>
      <c r="D9000" s="74">
        <v>755447</v>
      </c>
      <c r="E9000" s="61">
        <v>701922</v>
      </c>
      <c r="F9000" s="68">
        <v>0.18886174999999999</v>
      </c>
      <c r="G9000" s="292">
        <v>0.17548050000000001</v>
      </c>
      <c r="H9000" s="68">
        <v>0.20145253333333332</v>
      </c>
      <c r="I9000" s="68">
        <v>0.18717919999999999</v>
      </c>
      <c r="T9000" s="91"/>
      <c r="U9000" s="91"/>
      <c r="AA9000" s="91"/>
      <c r="AB9000" s="91"/>
      <c r="AC9000" s="91"/>
      <c r="AD9000" s="91"/>
      <c r="AE9000" s="91"/>
      <c r="AF9000" s="91"/>
    </row>
    <row r="9001" spans="1:32" x14ac:dyDescent="0.3">
      <c r="A9001" s="65">
        <v>0</v>
      </c>
      <c r="B9001" s="10">
        <v>8998</v>
      </c>
      <c r="C9001" s="71">
        <v>0.89980000000000004</v>
      </c>
      <c r="D9001" s="74">
        <v>755447</v>
      </c>
      <c r="E9001" s="61">
        <v>701922</v>
      </c>
      <c r="F9001" s="68">
        <v>0.18886174999999999</v>
      </c>
      <c r="G9001" s="292">
        <v>0.17548050000000001</v>
      </c>
      <c r="H9001" s="68">
        <v>0.20145253333333332</v>
      </c>
      <c r="I9001" s="68">
        <v>0.18717919999999999</v>
      </c>
      <c r="T9001" s="91"/>
      <c r="U9001" s="91"/>
      <c r="AA9001" s="91"/>
      <c r="AB9001" s="91"/>
      <c r="AC9001" s="91"/>
      <c r="AD9001" s="91"/>
      <c r="AE9001" s="91"/>
      <c r="AF9001" s="91"/>
    </row>
    <row r="9002" spans="1:32" x14ac:dyDescent="0.3">
      <c r="A9002" s="65">
        <v>0</v>
      </c>
      <c r="B9002" s="10">
        <v>8999</v>
      </c>
      <c r="C9002" s="71">
        <v>0.89990000000000003</v>
      </c>
      <c r="D9002" s="74">
        <v>755447</v>
      </c>
      <c r="E9002" s="61">
        <v>701922</v>
      </c>
      <c r="F9002" s="68">
        <v>0.18886174999999999</v>
      </c>
      <c r="G9002" s="292">
        <v>0.17548050000000001</v>
      </c>
      <c r="H9002" s="68">
        <v>0.20145253333333332</v>
      </c>
      <c r="I9002" s="68">
        <v>0.18717919999999999</v>
      </c>
      <c r="T9002" s="91"/>
      <c r="U9002" s="91"/>
      <c r="AA9002" s="91"/>
      <c r="AB9002" s="91"/>
      <c r="AC9002" s="91"/>
      <c r="AD9002" s="91"/>
      <c r="AE9002" s="91"/>
      <c r="AF9002" s="91"/>
    </row>
    <row r="9003" spans="1:32" x14ac:dyDescent="0.3">
      <c r="A9003" s="65">
        <v>0</v>
      </c>
      <c r="B9003" s="10">
        <v>9000</v>
      </c>
      <c r="C9003" s="71">
        <v>0.9</v>
      </c>
      <c r="D9003" s="74">
        <v>755447</v>
      </c>
      <c r="E9003" s="61">
        <v>701922</v>
      </c>
      <c r="F9003" s="68">
        <v>0.18886174999999999</v>
      </c>
      <c r="G9003" s="292">
        <v>0.17548050000000001</v>
      </c>
      <c r="H9003" s="68">
        <v>0.20145253333333332</v>
      </c>
      <c r="I9003" s="68">
        <v>0.18717919999999999</v>
      </c>
      <c r="T9003" s="91"/>
      <c r="U9003" s="91"/>
      <c r="AA9003" s="91"/>
      <c r="AB9003" s="91"/>
      <c r="AC9003" s="91"/>
      <c r="AD9003" s="91"/>
      <c r="AE9003" s="91"/>
      <c r="AF9003" s="91"/>
    </row>
    <row r="9004" spans="1:32" x14ac:dyDescent="0.3">
      <c r="A9004" s="65">
        <v>0</v>
      </c>
      <c r="B9004" s="10">
        <v>9001</v>
      </c>
      <c r="C9004" s="71">
        <v>0.90010000000000001</v>
      </c>
      <c r="D9004" s="74">
        <v>755447</v>
      </c>
      <c r="E9004" s="61">
        <v>701922</v>
      </c>
      <c r="F9004" s="68">
        <v>0.18886174999999999</v>
      </c>
      <c r="G9004" s="292">
        <v>0.17548050000000001</v>
      </c>
      <c r="H9004" s="68">
        <v>0.20145253333333332</v>
      </c>
      <c r="I9004" s="68">
        <v>0.18717919999999999</v>
      </c>
      <c r="T9004" s="91"/>
      <c r="U9004" s="91"/>
      <c r="AA9004" s="91"/>
      <c r="AB9004" s="91"/>
      <c r="AC9004" s="91"/>
      <c r="AD9004" s="91"/>
      <c r="AE9004" s="91"/>
      <c r="AF9004" s="91"/>
    </row>
    <row r="9005" spans="1:32" x14ac:dyDescent="0.3">
      <c r="A9005" s="65">
        <v>0</v>
      </c>
      <c r="B9005" s="10">
        <v>9002</v>
      </c>
      <c r="C9005" s="71">
        <v>0.9002</v>
      </c>
      <c r="D9005" s="74">
        <v>755447</v>
      </c>
      <c r="E9005" s="61">
        <v>701922</v>
      </c>
      <c r="F9005" s="68">
        <v>0.18886174999999999</v>
      </c>
      <c r="G9005" s="292">
        <v>0.17548050000000001</v>
      </c>
      <c r="H9005" s="68">
        <v>0.20145253333333332</v>
      </c>
      <c r="I9005" s="68">
        <v>0.18717919999999999</v>
      </c>
      <c r="T9005" s="91"/>
      <c r="U9005" s="91"/>
      <c r="AA9005" s="91"/>
      <c r="AB9005" s="91"/>
      <c r="AC9005" s="91"/>
      <c r="AD9005" s="91"/>
      <c r="AE9005" s="91"/>
      <c r="AF9005" s="91"/>
    </row>
    <row r="9006" spans="1:32" x14ac:dyDescent="0.3">
      <c r="A9006" s="65">
        <v>0</v>
      </c>
      <c r="B9006" s="10">
        <v>9003</v>
      </c>
      <c r="C9006" s="71">
        <v>0.90029999999999999</v>
      </c>
      <c r="D9006" s="74">
        <v>755447</v>
      </c>
      <c r="E9006" s="61">
        <v>701922</v>
      </c>
      <c r="F9006" s="68">
        <v>0.18886174999999999</v>
      </c>
      <c r="G9006" s="292">
        <v>0.17548050000000001</v>
      </c>
      <c r="H9006" s="68">
        <v>0.20145253333333332</v>
      </c>
      <c r="I9006" s="68">
        <v>0.18717919999999999</v>
      </c>
      <c r="T9006" s="91"/>
      <c r="U9006" s="91"/>
      <c r="AA9006" s="91"/>
      <c r="AB9006" s="91"/>
      <c r="AC9006" s="91"/>
      <c r="AD9006" s="91"/>
      <c r="AE9006" s="91"/>
      <c r="AF9006" s="91"/>
    </row>
    <row r="9007" spans="1:32" x14ac:dyDescent="0.3">
      <c r="A9007" s="65">
        <v>0</v>
      </c>
      <c r="B9007" s="10">
        <v>9004</v>
      </c>
      <c r="C9007" s="71">
        <v>0.90039999999999998</v>
      </c>
      <c r="D9007" s="74">
        <v>755447</v>
      </c>
      <c r="E9007" s="61">
        <v>701922</v>
      </c>
      <c r="F9007" s="68">
        <v>0.18886174999999999</v>
      </c>
      <c r="G9007" s="292">
        <v>0.17548050000000001</v>
      </c>
      <c r="H9007" s="68">
        <v>0.20145253333333332</v>
      </c>
      <c r="I9007" s="68">
        <v>0.18717919999999999</v>
      </c>
      <c r="T9007" s="91"/>
      <c r="U9007" s="91"/>
      <c r="AA9007" s="91"/>
      <c r="AB9007" s="91"/>
      <c r="AC9007" s="91"/>
      <c r="AD9007" s="91"/>
      <c r="AE9007" s="91"/>
      <c r="AF9007" s="91"/>
    </row>
    <row r="9008" spans="1:32" x14ac:dyDescent="0.3">
      <c r="A9008" s="65">
        <v>0</v>
      </c>
      <c r="B9008" s="10">
        <v>9005</v>
      </c>
      <c r="C9008" s="71">
        <v>0.90049999999999997</v>
      </c>
      <c r="D9008" s="74">
        <v>755447</v>
      </c>
      <c r="E9008" s="61">
        <v>701922</v>
      </c>
      <c r="F9008" s="68">
        <v>0.18886174999999999</v>
      </c>
      <c r="G9008" s="292">
        <v>0.17548050000000001</v>
      </c>
      <c r="H9008" s="68">
        <v>0.20145253333333332</v>
      </c>
      <c r="I9008" s="68">
        <v>0.18717919999999999</v>
      </c>
      <c r="T9008" s="91"/>
      <c r="U9008" s="91"/>
      <c r="AA9008" s="91"/>
      <c r="AB9008" s="91"/>
      <c r="AC9008" s="91"/>
      <c r="AD9008" s="91"/>
      <c r="AE9008" s="91"/>
      <c r="AF9008" s="91"/>
    </row>
    <row r="9009" spans="1:32" x14ac:dyDescent="0.3">
      <c r="A9009" s="65">
        <v>0</v>
      </c>
      <c r="B9009" s="10">
        <v>9006</v>
      </c>
      <c r="C9009" s="71">
        <v>0.90059999999999996</v>
      </c>
      <c r="D9009" s="74">
        <v>755447</v>
      </c>
      <c r="E9009" s="61">
        <v>701922</v>
      </c>
      <c r="F9009" s="68">
        <v>0.18886174999999999</v>
      </c>
      <c r="G9009" s="292">
        <v>0.17548050000000001</v>
      </c>
      <c r="H9009" s="68">
        <v>0.20145253333333332</v>
      </c>
      <c r="I9009" s="68">
        <v>0.18717919999999999</v>
      </c>
      <c r="T9009" s="91"/>
      <c r="U9009" s="91"/>
      <c r="AA9009" s="91"/>
      <c r="AB9009" s="91"/>
      <c r="AC9009" s="91"/>
      <c r="AD9009" s="91"/>
      <c r="AE9009" s="91"/>
      <c r="AF9009" s="91"/>
    </row>
    <row r="9010" spans="1:32" x14ac:dyDescent="0.3">
      <c r="A9010" s="65">
        <v>0</v>
      </c>
      <c r="B9010" s="10">
        <v>9007</v>
      </c>
      <c r="C9010" s="71">
        <v>0.90069999999999995</v>
      </c>
      <c r="D9010" s="74">
        <v>755447</v>
      </c>
      <c r="E9010" s="61">
        <v>701922</v>
      </c>
      <c r="F9010" s="68">
        <v>0.18886174999999999</v>
      </c>
      <c r="G9010" s="292">
        <v>0.17548050000000001</v>
      </c>
      <c r="H9010" s="68">
        <v>0.20145253333333332</v>
      </c>
      <c r="I9010" s="68">
        <v>0.18717919999999999</v>
      </c>
      <c r="T9010" s="91"/>
      <c r="U9010" s="91"/>
      <c r="AA9010" s="91"/>
      <c r="AB9010" s="91"/>
      <c r="AC9010" s="91"/>
      <c r="AD9010" s="91"/>
      <c r="AE9010" s="91"/>
      <c r="AF9010" s="91"/>
    </row>
    <row r="9011" spans="1:32" x14ac:dyDescent="0.3">
      <c r="A9011" s="65">
        <v>0</v>
      </c>
      <c r="B9011" s="10">
        <v>9008</v>
      </c>
      <c r="C9011" s="71">
        <v>0.90080000000000005</v>
      </c>
      <c r="D9011" s="74">
        <v>755447</v>
      </c>
      <c r="E9011" s="61">
        <v>701922</v>
      </c>
      <c r="F9011" s="68">
        <v>0.18886174999999999</v>
      </c>
      <c r="G9011" s="292">
        <v>0.17548050000000001</v>
      </c>
      <c r="H9011" s="68">
        <v>0.20145253333333332</v>
      </c>
      <c r="I9011" s="68">
        <v>0.18717919999999999</v>
      </c>
      <c r="T9011" s="91"/>
      <c r="U9011" s="91"/>
      <c r="AA9011" s="91"/>
      <c r="AB9011" s="91"/>
      <c r="AC9011" s="91"/>
      <c r="AD9011" s="91"/>
      <c r="AE9011" s="91"/>
      <c r="AF9011" s="91"/>
    </row>
    <row r="9012" spans="1:32" x14ac:dyDescent="0.3">
      <c r="A9012" s="65">
        <v>0</v>
      </c>
      <c r="B9012" s="10">
        <v>9009</v>
      </c>
      <c r="C9012" s="71">
        <v>0.90090000000000003</v>
      </c>
      <c r="D9012" s="74">
        <v>755447</v>
      </c>
      <c r="E9012" s="61">
        <v>701922</v>
      </c>
      <c r="F9012" s="68">
        <v>0.18886174999999999</v>
      </c>
      <c r="G9012" s="292">
        <v>0.17548050000000001</v>
      </c>
      <c r="H9012" s="68">
        <v>0.20145253333333332</v>
      </c>
      <c r="I9012" s="68">
        <v>0.18717919999999999</v>
      </c>
      <c r="T9012" s="91"/>
      <c r="U9012" s="91"/>
      <c r="AA9012" s="91"/>
      <c r="AB9012" s="91"/>
      <c r="AC9012" s="91"/>
      <c r="AD9012" s="91"/>
      <c r="AE9012" s="91"/>
      <c r="AF9012" s="91"/>
    </row>
    <row r="9013" spans="1:32" x14ac:dyDescent="0.3">
      <c r="A9013" s="65">
        <v>0</v>
      </c>
      <c r="B9013" s="10">
        <v>9010</v>
      </c>
      <c r="C9013" s="71">
        <v>0.90100000000000002</v>
      </c>
      <c r="D9013" s="74">
        <v>755447</v>
      </c>
      <c r="E9013" s="61">
        <v>701922</v>
      </c>
      <c r="F9013" s="68">
        <v>0.18886174999999999</v>
      </c>
      <c r="G9013" s="292">
        <v>0.17548050000000001</v>
      </c>
      <c r="H9013" s="68">
        <v>0.20145253333333332</v>
      </c>
      <c r="I9013" s="68">
        <v>0.18717919999999999</v>
      </c>
      <c r="T9013" s="91"/>
      <c r="U9013" s="91"/>
      <c r="AA9013" s="91"/>
      <c r="AB9013" s="91"/>
      <c r="AC9013" s="91"/>
      <c r="AD9013" s="91"/>
      <c r="AE9013" s="91"/>
      <c r="AF9013" s="91"/>
    </row>
    <row r="9014" spans="1:32" x14ac:dyDescent="0.3">
      <c r="A9014" s="65">
        <v>0</v>
      </c>
      <c r="B9014" s="10">
        <v>9011</v>
      </c>
      <c r="C9014" s="71">
        <v>0.90110000000000001</v>
      </c>
      <c r="D9014" s="74">
        <v>755447</v>
      </c>
      <c r="E9014" s="61">
        <v>701922</v>
      </c>
      <c r="F9014" s="68">
        <v>0.18886174999999999</v>
      </c>
      <c r="G9014" s="292">
        <v>0.17548050000000001</v>
      </c>
      <c r="H9014" s="68">
        <v>0.20145253333333332</v>
      </c>
      <c r="I9014" s="68">
        <v>0.18717919999999999</v>
      </c>
      <c r="T9014" s="91"/>
      <c r="U9014" s="91"/>
      <c r="AA9014" s="91"/>
      <c r="AB9014" s="91"/>
      <c r="AC9014" s="91"/>
      <c r="AD9014" s="91"/>
      <c r="AE9014" s="91"/>
      <c r="AF9014" s="91"/>
    </row>
    <row r="9015" spans="1:32" x14ac:dyDescent="0.3">
      <c r="A9015" s="65">
        <v>0</v>
      </c>
      <c r="B9015" s="10">
        <v>9012</v>
      </c>
      <c r="C9015" s="71">
        <v>0.9012</v>
      </c>
      <c r="D9015" s="74">
        <v>755447</v>
      </c>
      <c r="E9015" s="61">
        <v>701922</v>
      </c>
      <c r="F9015" s="68">
        <v>0.18886174999999999</v>
      </c>
      <c r="G9015" s="292">
        <v>0.17548050000000001</v>
      </c>
      <c r="H9015" s="68">
        <v>0.20145253333333332</v>
      </c>
      <c r="I9015" s="68">
        <v>0.18717919999999999</v>
      </c>
      <c r="T9015" s="91"/>
      <c r="U9015" s="91"/>
      <c r="AA9015" s="91"/>
      <c r="AB9015" s="91"/>
      <c r="AC9015" s="91"/>
      <c r="AD9015" s="91"/>
      <c r="AE9015" s="91"/>
      <c r="AF9015" s="91"/>
    </row>
    <row r="9016" spans="1:32" x14ac:dyDescent="0.3">
      <c r="A9016" s="65">
        <v>0</v>
      </c>
      <c r="B9016" s="10">
        <v>9013</v>
      </c>
      <c r="C9016" s="71">
        <v>0.90129999999999999</v>
      </c>
      <c r="D9016" s="74">
        <v>755447</v>
      </c>
      <c r="E9016" s="61">
        <v>701922</v>
      </c>
      <c r="F9016" s="68">
        <v>0.18886174999999999</v>
      </c>
      <c r="G9016" s="292">
        <v>0.17548050000000001</v>
      </c>
      <c r="H9016" s="68">
        <v>0.20145253333333332</v>
      </c>
      <c r="I9016" s="68">
        <v>0.18717919999999999</v>
      </c>
      <c r="T9016" s="91"/>
      <c r="U9016" s="91"/>
      <c r="AA9016" s="91"/>
      <c r="AB9016" s="91"/>
      <c r="AC9016" s="91"/>
      <c r="AD9016" s="91"/>
      <c r="AE9016" s="91"/>
      <c r="AF9016" s="91"/>
    </row>
    <row r="9017" spans="1:32" x14ac:dyDescent="0.3">
      <c r="A9017" s="65">
        <v>0</v>
      </c>
      <c r="B9017" s="10">
        <v>9014</v>
      </c>
      <c r="C9017" s="71">
        <v>0.90139999999999998</v>
      </c>
      <c r="D9017" s="74">
        <v>755447</v>
      </c>
      <c r="E9017" s="61">
        <v>701922</v>
      </c>
      <c r="F9017" s="68">
        <v>0.18886174999999999</v>
      </c>
      <c r="G9017" s="292">
        <v>0.17548050000000001</v>
      </c>
      <c r="H9017" s="68">
        <v>0.20145253333333332</v>
      </c>
      <c r="I9017" s="68">
        <v>0.18717919999999999</v>
      </c>
      <c r="T9017" s="91"/>
      <c r="U9017" s="91"/>
      <c r="AA9017" s="91"/>
      <c r="AB9017" s="91"/>
      <c r="AC9017" s="91"/>
      <c r="AD9017" s="91"/>
      <c r="AE9017" s="91"/>
      <c r="AF9017" s="91"/>
    </row>
    <row r="9018" spans="1:32" x14ac:dyDescent="0.3">
      <c r="A9018" s="65">
        <v>0</v>
      </c>
      <c r="B9018" s="10">
        <v>9015</v>
      </c>
      <c r="C9018" s="71">
        <v>0.90149999999999997</v>
      </c>
      <c r="D9018" s="74">
        <v>755447</v>
      </c>
      <c r="E9018" s="61">
        <v>701922</v>
      </c>
      <c r="F9018" s="68">
        <v>0.18886174999999999</v>
      </c>
      <c r="G9018" s="292">
        <v>0.17548050000000001</v>
      </c>
      <c r="H9018" s="68">
        <v>0.20145253333333332</v>
      </c>
      <c r="I9018" s="68">
        <v>0.18717919999999999</v>
      </c>
      <c r="T9018" s="91"/>
      <c r="U9018" s="91"/>
      <c r="AA9018" s="91"/>
      <c r="AB9018" s="91"/>
      <c r="AC9018" s="91"/>
      <c r="AD9018" s="91"/>
      <c r="AE9018" s="91"/>
      <c r="AF9018" s="91"/>
    </row>
    <row r="9019" spans="1:32" x14ac:dyDescent="0.3">
      <c r="A9019" s="65">
        <v>0</v>
      </c>
      <c r="B9019" s="10">
        <v>9016</v>
      </c>
      <c r="C9019" s="71">
        <v>0.90159999999999996</v>
      </c>
      <c r="D9019" s="74">
        <v>755447</v>
      </c>
      <c r="E9019" s="61">
        <v>701922</v>
      </c>
      <c r="F9019" s="68">
        <v>0.18886174999999999</v>
      </c>
      <c r="G9019" s="292">
        <v>0.17548050000000001</v>
      </c>
      <c r="H9019" s="68">
        <v>0.20145253333333332</v>
      </c>
      <c r="I9019" s="68">
        <v>0.18717919999999999</v>
      </c>
      <c r="T9019" s="91"/>
      <c r="U9019" s="91"/>
      <c r="AA9019" s="91"/>
      <c r="AB9019" s="91"/>
      <c r="AC9019" s="91"/>
      <c r="AD9019" s="91"/>
      <c r="AE9019" s="91"/>
      <c r="AF9019" s="91"/>
    </row>
    <row r="9020" spans="1:32" x14ac:dyDescent="0.3">
      <c r="A9020" s="65">
        <v>0</v>
      </c>
      <c r="B9020" s="10">
        <v>9017</v>
      </c>
      <c r="C9020" s="71">
        <v>0.90169999999999995</v>
      </c>
      <c r="D9020" s="74">
        <v>755447</v>
      </c>
      <c r="E9020" s="61">
        <v>701922</v>
      </c>
      <c r="F9020" s="68">
        <v>0.18886174999999999</v>
      </c>
      <c r="G9020" s="292">
        <v>0.17548050000000001</v>
      </c>
      <c r="H9020" s="68">
        <v>0.20145253333333332</v>
      </c>
      <c r="I9020" s="68">
        <v>0.18717919999999999</v>
      </c>
      <c r="T9020" s="91"/>
      <c r="U9020" s="91"/>
      <c r="AA9020" s="91"/>
      <c r="AB9020" s="91"/>
      <c r="AC9020" s="91"/>
      <c r="AD9020" s="91"/>
      <c r="AE9020" s="91"/>
      <c r="AF9020" s="91"/>
    </row>
    <row r="9021" spans="1:32" x14ac:dyDescent="0.3">
      <c r="A9021" s="65">
        <v>0</v>
      </c>
      <c r="B9021" s="10">
        <v>9018</v>
      </c>
      <c r="C9021" s="71">
        <v>0.90180000000000005</v>
      </c>
      <c r="D9021" s="74">
        <v>755447</v>
      </c>
      <c r="E9021" s="61">
        <v>701922</v>
      </c>
      <c r="F9021" s="68">
        <v>0.18886174999999999</v>
      </c>
      <c r="G9021" s="292">
        <v>0.17548050000000001</v>
      </c>
      <c r="H9021" s="68">
        <v>0.20145253333333332</v>
      </c>
      <c r="I9021" s="68">
        <v>0.18717919999999999</v>
      </c>
      <c r="T9021" s="91"/>
      <c r="U9021" s="91"/>
      <c r="AA9021" s="91"/>
      <c r="AB9021" s="91"/>
      <c r="AC9021" s="91"/>
      <c r="AD9021" s="91"/>
      <c r="AE9021" s="91"/>
      <c r="AF9021" s="91"/>
    </row>
    <row r="9022" spans="1:32" x14ac:dyDescent="0.3">
      <c r="A9022" s="65">
        <v>0</v>
      </c>
      <c r="B9022" s="10">
        <v>9019</v>
      </c>
      <c r="C9022" s="71">
        <v>0.90190000000000003</v>
      </c>
      <c r="D9022" s="74">
        <v>755447</v>
      </c>
      <c r="E9022" s="61">
        <v>701922</v>
      </c>
      <c r="F9022" s="68">
        <v>0.18886174999999999</v>
      </c>
      <c r="G9022" s="292">
        <v>0.17548050000000001</v>
      </c>
      <c r="H9022" s="68">
        <v>0.20145253333333332</v>
      </c>
      <c r="I9022" s="68">
        <v>0.18717919999999999</v>
      </c>
      <c r="T9022" s="91"/>
      <c r="U9022" s="91"/>
      <c r="AA9022" s="91"/>
      <c r="AB9022" s="91"/>
      <c r="AC9022" s="91"/>
      <c r="AD9022" s="91"/>
      <c r="AE9022" s="91"/>
      <c r="AF9022" s="91"/>
    </row>
    <row r="9023" spans="1:32" x14ac:dyDescent="0.3">
      <c r="A9023" s="65">
        <v>0</v>
      </c>
      <c r="B9023" s="10">
        <v>9020</v>
      </c>
      <c r="C9023" s="71">
        <v>0.90200000000000002</v>
      </c>
      <c r="D9023" s="74">
        <v>755447</v>
      </c>
      <c r="E9023" s="61">
        <v>701922</v>
      </c>
      <c r="F9023" s="68">
        <v>0.18886174999999999</v>
      </c>
      <c r="G9023" s="292">
        <v>0.17548050000000001</v>
      </c>
      <c r="H9023" s="68">
        <v>0.20145253333333332</v>
      </c>
      <c r="I9023" s="68">
        <v>0.18717919999999999</v>
      </c>
      <c r="T9023" s="91"/>
      <c r="U9023" s="91"/>
      <c r="AA9023" s="91"/>
      <c r="AB9023" s="91"/>
      <c r="AC9023" s="91"/>
      <c r="AD9023" s="91"/>
      <c r="AE9023" s="91"/>
      <c r="AF9023" s="91"/>
    </row>
    <row r="9024" spans="1:32" x14ac:dyDescent="0.3">
      <c r="A9024" s="65">
        <v>0</v>
      </c>
      <c r="B9024" s="10">
        <v>9021</v>
      </c>
      <c r="C9024" s="71">
        <v>0.90210000000000001</v>
      </c>
      <c r="D9024" s="74">
        <v>755447</v>
      </c>
      <c r="E9024" s="61">
        <v>701922</v>
      </c>
      <c r="F9024" s="68">
        <v>0.18886174999999999</v>
      </c>
      <c r="G9024" s="292">
        <v>0.17548050000000001</v>
      </c>
      <c r="H9024" s="68">
        <v>0.20145253333333332</v>
      </c>
      <c r="I9024" s="68">
        <v>0.18717919999999999</v>
      </c>
      <c r="T9024" s="91"/>
      <c r="U9024" s="91"/>
      <c r="AA9024" s="91"/>
      <c r="AB9024" s="91"/>
      <c r="AC9024" s="91"/>
      <c r="AD9024" s="91"/>
      <c r="AE9024" s="91"/>
      <c r="AF9024" s="91"/>
    </row>
    <row r="9025" spans="1:32" x14ac:dyDescent="0.3">
      <c r="A9025" s="65">
        <v>0</v>
      </c>
      <c r="B9025" s="10">
        <v>9022</v>
      </c>
      <c r="C9025" s="71">
        <v>0.9022</v>
      </c>
      <c r="D9025" s="74">
        <v>755447</v>
      </c>
      <c r="E9025" s="61">
        <v>701922</v>
      </c>
      <c r="F9025" s="68">
        <v>0.18886174999999999</v>
      </c>
      <c r="G9025" s="292">
        <v>0.17548050000000001</v>
      </c>
      <c r="H9025" s="68">
        <v>0.20145253333333332</v>
      </c>
      <c r="I9025" s="68">
        <v>0.18717919999999999</v>
      </c>
      <c r="T9025" s="91"/>
      <c r="U9025" s="91"/>
      <c r="AA9025" s="91"/>
      <c r="AB9025" s="91"/>
      <c r="AC9025" s="91"/>
      <c r="AD9025" s="91"/>
      <c r="AE9025" s="91"/>
      <c r="AF9025" s="91"/>
    </row>
    <row r="9026" spans="1:32" x14ac:dyDescent="0.3">
      <c r="A9026" s="65">
        <v>0</v>
      </c>
      <c r="B9026" s="10">
        <v>9023</v>
      </c>
      <c r="C9026" s="71">
        <v>0.90229999999999999</v>
      </c>
      <c r="D9026" s="74">
        <v>755447</v>
      </c>
      <c r="E9026" s="61">
        <v>701922</v>
      </c>
      <c r="F9026" s="68">
        <v>0.18886174999999999</v>
      </c>
      <c r="G9026" s="292">
        <v>0.17548050000000001</v>
      </c>
      <c r="H9026" s="68">
        <v>0.20145253333333332</v>
      </c>
      <c r="I9026" s="68">
        <v>0.18717919999999999</v>
      </c>
      <c r="T9026" s="91"/>
      <c r="U9026" s="91"/>
      <c r="AA9026" s="91"/>
      <c r="AB9026" s="91"/>
      <c r="AC9026" s="91"/>
      <c r="AD9026" s="91"/>
      <c r="AE9026" s="91"/>
      <c r="AF9026" s="91"/>
    </row>
    <row r="9027" spans="1:32" x14ac:dyDescent="0.3">
      <c r="A9027" s="65">
        <v>0</v>
      </c>
      <c r="B9027" s="10">
        <v>9024</v>
      </c>
      <c r="C9027" s="71">
        <v>0.90239999999999998</v>
      </c>
      <c r="D9027" s="74">
        <v>755447</v>
      </c>
      <c r="E9027" s="61">
        <v>701922</v>
      </c>
      <c r="F9027" s="68">
        <v>0.18886174999999999</v>
      </c>
      <c r="G9027" s="292">
        <v>0.17548050000000001</v>
      </c>
      <c r="H9027" s="68">
        <v>0.20145253333333332</v>
      </c>
      <c r="I9027" s="68">
        <v>0.18717919999999999</v>
      </c>
      <c r="T9027" s="91"/>
      <c r="U9027" s="91"/>
      <c r="AA9027" s="91"/>
      <c r="AB9027" s="91"/>
      <c r="AC9027" s="91"/>
      <c r="AD9027" s="91"/>
      <c r="AE9027" s="91"/>
      <c r="AF9027" s="91"/>
    </row>
    <row r="9028" spans="1:32" x14ac:dyDescent="0.3">
      <c r="A9028" s="65">
        <v>0</v>
      </c>
      <c r="B9028" s="10">
        <v>9025</v>
      </c>
      <c r="C9028" s="71">
        <v>0.90249999999999997</v>
      </c>
      <c r="D9028" s="74">
        <v>755447</v>
      </c>
      <c r="E9028" s="61">
        <v>701922</v>
      </c>
      <c r="F9028" s="68">
        <v>0.18886174999999999</v>
      </c>
      <c r="G9028" s="292">
        <v>0.17548050000000001</v>
      </c>
      <c r="H9028" s="68">
        <v>0.20145253333333332</v>
      </c>
      <c r="I9028" s="68">
        <v>0.18717919999999999</v>
      </c>
      <c r="T9028" s="91"/>
      <c r="U9028" s="91"/>
      <c r="AA9028" s="91"/>
      <c r="AB9028" s="91"/>
      <c r="AC9028" s="91"/>
      <c r="AD9028" s="91"/>
      <c r="AE9028" s="91"/>
      <c r="AF9028" s="91"/>
    </row>
    <row r="9029" spans="1:32" x14ac:dyDescent="0.3">
      <c r="A9029" s="65">
        <v>0</v>
      </c>
      <c r="B9029" s="10">
        <v>9026</v>
      </c>
      <c r="C9029" s="71">
        <v>0.90259999999999996</v>
      </c>
      <c r="D9029" s="74">
        <v>755447</v>
      </c>
      <c r="E9029" s="61">
        <v>701922</v>
      </c>
      <c r="F9029" s="68">
        <v>0.18886174999999999</v>
      </c>
      <c r="G9029" s="292">
        <v>0.17548050000000001</v>
      </c>
      <c r="H9029" s="68">
        <v>0.20145253333333332</v>
      </c>
      <c r="I9029" s="68">
        <v>0.18717919999999999</v>
      </c>
      <c r="T9029" s="91"/>
      <c r="U9029" s="91"/>
      <c r="AA9029" s="91"/>
      <c r="AB9029" s="91"/>
      <c r="AC9029" s="91"/>
      <c r="AD9029" s="91"/>
      <c r="AE9029" s="91"/>
      <c r="AF9029" s="91"/>
    </row>
    <row r="9030" spans="1:32" x14ac:dyDescent="0.3">
      <c r="A9030" s="65">
        <v>0</v>
      </c>
      <c r="B9030" s="10">
        <v>9027</v>
      </c>
      <c r="C9030" s="71">
        <v>0.90269999999999995</v>
      </c>
      <c r="D9030" s="74">
        <v>755447</v>
      </c>
      <c r="E9030" s="61">
        <v>701922</v>
      </c>
      <c r="F9030" s="68">
        <v>0.18886174999999999</v>
      </c>
      <c r="G9030" s="292">
        <v>0.17548050000000001</v>
      </c>
      <c r="H9030" s="68">
        <v>0.20145253333333332</v>
      </c>
      <c r="I9030" s="68">
        <v>0.18717919999999999</v>
      </c>
      <c r="T9030" s="91"/>
      <c r="U9030" s="91"/>
      <c r="AA9030" s="91"/>
      <c r="AB9030" s="91"/>
      <c r="AC9030" s="91"/>
      <c r="AD9030" s="91"/>
      <c r="AE9030" s="91"/>
      <c r="AF9030" s="91"/>
    </row>
    <row r="9031" spans="1:32" x14ac:dyDescent="0.3">
      <c r="A9031" s="65">
        <v>0</v>
      </c>
      <c r="B9031" s="10">
        <v>9028</v>
      </c>
      <c r="C9031" s="71">
        <v>0.90280000000000005</v>
      </c>
      <c r="D9031" s="74">
        <v>755447</v>
      </c>
      <c r="E9031" s="61">
        <v>701922</v>
      </c>
      <c r="F9031" s="68">
        <v>0.18886174999999999</v>
      </c>
      <c r="G9031" s="292">
        <v>0.17548050000000001</v>
      </c>
      <c r="H9031" s="68">
        <v>0.20145253333333332</v>
      </c>
      <c r="I9031" s="68">
        <v>0.18717919999999999</v>
      </c>
      <c r="T9031" s="91"/>
      <c r="U9031" s="91"/>
      <c r="AA9031" s="91"/>
      <c r="AB9031" s="91"/>
      <c r="AC9031" s="91"/>
      <c r="AD9031" s="91"/>
      <c r="AE9031" s="91"/>
      <c r="AF9031" s="91"/>
    </row>
    <row r="9032" spans="1:32" x14ac:dyDescent="0.3">
      <c r="A9032" s="65">
        <v>0</v>
      </c>
      <c r="B9032" s="10">
        <v>9029</v>
      </c>
      <c r="C9032" s="71">
        <v>0.90290000000000004</v>
      </c>
      <c r="D9032" s="74">
        <v>755447</v>
      </c>
      <c r="E9032" s="61">
        <v>701922</v>
      </c>
      <c r="F9032" s="68">
        <v>0.18886174999999999</v>
      </c>
      <c r="G9032" s="292">
        <v>0.17548050000000001</v>
      </c>
      <c r="H9032" s="68">
        <v>0.20145253333333332</v>
      </c>
      <c r="I9032" s="68">
        <v>0.18717919999999999</v>
      </c>
      <c r="T9032" s="91"/>
      <c r="U9032" s="91"/>
      <c r="AA9032" s="91"/>
      <c r="AB9032" s="91"/>
      <c r="AC9032" s="91"/>
      <c r="AD9032" s="91"/>
      <c r="AE9032" s="91"/>
      <c r="AF9032" s="91"/>
    </row>
    <row r="9033" spans="1:32" x14ac:dyDescent="0.3">
      <c r="A9033" s="65">
        <v>0</v>
      </c>
      <c r="B9033" s="10">
        <v>9030</v>
      </c>
      <c r="C9033" s="71">
        <v>0.90300000000000002</v>
      </c>
      <c r="D9033" s="74">
        <v>755447</v>
      </c>
      <c r="E9033" s="61">
        <v>701922</v>
      </c>
      <c r="F9033" s="68">
        <v>0.18886174999999999</v>
      </c>
      <c r="G9033" s="292">
        <v>0.17548050000000001</v>
      </c>
      <c r="H9033" s="68">
        <v>0.20145253333333332</v>
      </c>
      <c r="I9033" s="68">
        <v>0.18717919999999999</v>
      </c>
      <c r="T9033" s="91"/>
      <c r="U9033" s="91"/>
      <c r="AA9033" s="91"/>
      <c r="AB9033" s="91"/>
      <c r="AC9033" s="91"/>
      <c r="AD9033" s="91"/>
      <c r="AE9033" s="91"/>
      <c r="AF9033" s="91"/>
    </row>
    <row r="9034" spans="1:32" x14ac:dyDescent="0.3">
      <c r="A9034" s="65">
        <v>0</v>
      </c>
      <c r="B9034" s="10">
        <v>9031</v>
      </c>
      <c r="C9034" s="71">
        <v>0.90310000000000001</v>
      </c>
      <c r="D9034" s="74">
        <v>755447</v>
      </c>
      <c r="E9034" s="61">
        <v>701922</v>
      </c>
      <c r="F9034" s="68">
        <v>0.18886174999999999</v>
      </c>
      <c r="G9034" s="292">
        <v>0.17548050000000001</v>
      </c>
      <c r="H9034" s="68">
        <v>0.20145253333333332</v>
      </c>
      <c r="I9034" s="68">
        <v>0.18717919999999999</v>
      </c>
      <c r="T9034" s="91"/>
      <c r="U9034" s="91"/>
      <c r="AA9034" s="91"/>
      <c r="AB9034" s="91"/>
      <c r="AC9034" s="91"/>
      <c r="AD9034" s="91"/>
      <c r="AE9034" s="91"/>
      <c r="AF9034" s="91"/>
    </row>
    <row r="9035" spans="1:32" x14ac:dyDescent="0.3">
      <c r="A9035" s="65">
        <v>0</v>
      </c>
      <c r="B9035" s="10">
        <v>9032</v>
      </c>
      <c r="C9035" s="71">
        <v>0.9032</v>
      </c>
      <c r="D9035" s="74">
        <v>755447</v>
      </c>
      <c r="E9035" s="61">
        <v>701922</v>
      </c>
      <c r="F9035" s="68">
        <v>0.18886174999999999</v>
      </c>
      <c r="G9035" s="292">
        <v>0.17548050000000001</v>
      </c>
      <c r="H9035" s="68">
        <v>0.20145253333333332</v>
      </c>
      <c r="I9035" s="68">
        <v>0.18717919999999999</v>
      </c>
      <c r="T9035" s="91"/>
      <c r="U9035" s="91"/>
      <c r="AA9035" s="91"/>
      <c r="AB9035" s="91"/>
      <c r="AC9035" s="91"/>
      <c r="AD9035" s="91"/>
      <c r="AE9035" s="91"/>
      <c r="AF9035" s="91"/>
    </row>
    <row r="9036" spans="1:32" x14ac:dyDescent="0.3">
      <c r="A9036" s="65">
        <v>0</v>
      </c>
      <c r="B9036" s="10">
        <v>9033</v>
      </c>
      <c r="C9036" s="71">
        <v>0.90329999999999999</v>
      </c>
      <c r="D9036" s="74">
        <v>755447</v>
      </c>
      <c r="E9036" s="61">
        <v>701922</v>
      </c>
      <c r="F9036" s="68">
        <v>0.18886174999999999</v>
      </c>
      <c r="G9036" s="292">
        <v>0.17548050000000001</v>
      </c>
      <c r="H9036" s="68">
        <v>0.20145253333333332</v>
      </c>
      <c r="I9036" s="68">
        <v>0.18717919999999999</v>
      </c>
      <c r="T9036" s="91"/>
      <c r="U9036" s="91"/>
      <c r="AA9036" s="91"/>
      <c r="AB9036" s="91"/>
      <c r="AC9036" s="91"/>
      <c r="AD9036" s="91"/>
      <c r="AE9036" s="91"/>
      <c r="AF9036" s="91"/>
    </row>
    <row r="9037" spans="1:32" x14ac:dyDescent="0.3">
      <c r="A9037" s="65">
        <v>0</v>
      </c>
      <c r="B9037" s="10">
        <v>9034</v>
      </c>
      <c r="C9037" s="71">
        <v>0.90339999999999998</v>
      </c>
      <c r="D9037" s="74">
        <v>755447</v>
      </c>
      <c r="E9037" s="61">
        <v>701922</v>
      </c>
      <c r="F9037" s="68">
        <v>0.18886174999999999</v>
      </c>
      <c r="G9037" s="292">
        <v>0.17548050000000001</v>
      </c>
      <c r="H9037" s="68">
        <v>0.20145253333333332</v>
      </c>
      <c r="I9037" s="68">
        <v>0.18717919999999999</v>
      </c>
      <c r="T9037" s="91"/>
      <c r="U9037" s="91"/>
      <c r="AA9037" s="91"/>
      <c r="AB9037" s="91"/>
      <c r="AC9037" s="91"/>
      <c r="AD9037" s="91"/>
      <c r="AE9037" s="91"/>
      <c r="AF9037" s="91"/>
    </row>
    <row r="9038" spans="1:32" x14ac:dyDescent="0.3">
      <c r="A9038" s="65">
        <v>0</v>
      </c>
      <c r="B9038" s="10">
        <v>9035</v>
      </c>
      <c r="C9038" s="71">
        <v>0.90349999999999997</v>
      </c>
      <c r="D9038" s="74">
        <v>755447</v>
      </c>
      <c r="E9038" s="61">
        <v>701922</v>
      </c>
      <c r="F9038" s="68">
        <v>0.18886174999999999</v>
      </c>
      <c r="G9038" s="292">
        <v>0.17548050000000001</v>
      </c>
      <c r="H9038" s="68">
        <v>0.20145253333333332</v>
      </c>
      <c r="I9038" s="68">
        <v>0.18717919999999999</v>
      </c>
      <c r="T9038" s="91"/>
      <c r="U9038" s="91"/>
      <c r="AA9038" s="91"/>
      <c r="AB9038" s="91"/>
      <c r="AC9038" s="91"/>
      <c r="AD9038" s="91"/>
      <c r="AE9038" s="91"/>
      <c r="AF9038" s="91"/>
    </row>
    <row r="9039" spans="1:32" x14ac:dyDescent="0.3">
      <c r="A9039" s="65">
        <v>0</v>
      </c>
      <c r="B9039" s="10">
        <v>9036</v>
      </c>
      <c r="C9039" s="71">
        <v>0.90359999999999996</v>
      </c>
      <c r="D9039" s="74">
        <v>755447</v>
      </c>
      <c r="E9039" s="61">
        <v>701922</v>
      </c>
      <c r="F9039" s="68">
        <v>0.18886174999999999</v>
      </c>
      <c r="G9039" s="292">
        <v>0.17548050000000001</v>
      </c>
      <c r="H9039" s="68">
        <v>0.20145253333333332</v>
      </c>
      <c r="I9039" s="68">
        <v>0.18717919999999999</v>
      </c>
      <c r="T9039" s="91"/>
      <c r="U9039" s="91"/>
      <c r="AA9039" s="91"/>
      <c r="AB9039" s="91"/>
      <c r="AC9039" s="91"/>
      <c r="AD9039" s="91"/>
      <c r="AE9039" s="91"/>
      <c r="AF9039" s="91"/>
    </row>
    <row r="9040" spans="1:32" x14ac:dyDescent="0.3">
      <c r="A9040" s="65">
        <v>0</v>
      </c>
      <c r="B9040" s="10">
        <v>9037</v>
      </c>
      <c r="C9040" s="71">
        <v>0.90369999999999995</v>
      </c>
      <c r="D9040" s="74">
        <v>755447</v>
      </c>
      <c r="E9040" s="61">
        <v>701922</v>
      </c>
      <c r="F9040" s="68">
        <v>0.18886174999999999</v>
      </c>
      <c r="G9040" s="292">
        <v>0.17548050000000001</v>
      </c>
      <c r="H9040" s="68">
        <v>0.20145253333333332</v>
      </c>
      <c r="I9040" s="68">
        <v>0.18717919999999999</v>
      </c>
      <c r="T9040" s="91"/>
      <c r="U9040" s="91"/>
      <c r="AA9040" s="91"/>
      <c r="AB9040" s="91"/>
      <c r="AC9040" s="91"/>
      <c r="AD9040" s="91"/>
      <c r="AE9040" s="91"/>
      <c r="AF9040" s="91"/>
    </row>
    <row r="9041" spans="1:32" x14ac:dyDescent="0.3">
      <c r="A9041" s="65">
        <v>0</v>
      </c>
      <c r="B9041" s="10">
        <v>9038</v>
      </c>
      <c r="C9041" s="71">
        <v>0.90380000000000005</v>
      </c>
      <c r="D9041" s="74">
        <v>755447</v>
      </c>
      <c r="E9041" s="61">
        <v>701922</v>
      </c>
      <c r="F9041" s="68">
        <v>0.18886174999999999</v>
      </c>
      <c r="G9041" s="292">
        <v>0.17548050000000001</v>
      </c>
      <c r="H9041" s="68">
        <v>0.20145253333333332</v>
      </c>
      <c r="I9041" s="68">
        <v>0.18717919999999999</v>
      </c>
      <c r="T9041" s="91"/>
      <c r="U9041" s="91"/>
      <c r="AA9041" s="91"/>
      <c r="AB9041" s="91"/>
      <c r="AC9041" s="91"/>
      <c r="AD9041" s="91"/>
      <c r="AE9041" s="91"/>
      <c r="AF9041" s="91"/>
    </row>
    <row r="9042" spans="1:32" x14ac:dyDescent="0.3">
      <c r="A9042" s="65">
        <v>0</v>
      </c>
      <c r="B9042" s="10">
        <v>9039</v>
      </c>
      <c r="C9042" s="71">
        <v>0.90390000000000004</v>
      </c>
      <c r="D9042" s="74">
        <v>755447</v>
      </c>
      <c r="E9042" s="61">
        <v>701922</v>
      </c>
      <c r="F9042" s="68">
        <v>0.18886174999999999</v>
      </c>
      <c r="G9042" s="292">
        <v>0.17548050000000001</v>
      </c>
      <c r="H9042" s="68">
        <v>0.20145253333333332</v>
      </c>
      <c r="I9042" s="68">
        <v>0.18717919999999999</v>
      </c>
      <c r="T9042" s="91"/>
      <c r="U9042" s="91"/>
      <c r="AA9042" s="91"/>
      <c r="AB9042" s="91"/>
      <c r="AC9042" s="91"/>
      <c r="AD9042" s="91"/>
      <c r="AE9042" s="91"/>
      <c r="AF9042" s="91"/>
    </row>
    <row r="9043" spans="1:32" x14ac:dyDescent="0.3">
      <c r="A9043" s="65">
        <v>0</v>
      </c>
      <c r="B9043" s="10">
        <v>9040</v>
      </c>
      <c r="C9043" s="71">
        <v>0.90400000000000003</v>
      </c>
      <c r="D9043" s="74">
        <v>755447</v>
      </c>
      <c r="E9043" s="61">
        <v>701922</v>
      </c>
      <c r="F9043" s="68">
        <v>0.18886174999999999</v>
      </c>
      <c r="G9043" s="292">
        <v>0.17548050000000001</v>
      </c>
      <c r="H9043" s="68">
        <v>0.20145253333333332</v>
      </c>
      <c r="I9043" s="68">
        <v>0.18717919999999999</v>
      </c>
      <c r="T9043" s="91"/>
      <c r="U9043" s="91"/>
      <c r="AA9043" s="91"/>
      <c r="AB9043" s="91"/>
      <c r="AC9043" s="91"/>
      <c r="AD9043" s="91"/>
      <c r="AE9043" s="91"/>
      <c r="AF9043" s="91"/>
    </row>
    <row r="9044" spans="1:32" x14ac:dyDescent="0.3">
      <c r="A9044" s="65">
        <v>0</v>
      </c>
      <c r="B9044" s="10">
        <v>9041</v>
      </c>
      <c r="C9044" s="71">
        <v>0.90410000000000001</v>
      </c>
      <c r="D9044" s="74">
        <v>755447</v>
      </c>
      <c r="E9044" s="61">
        <v>701922</v>
      </c>
      <c r="F9044" s="68">
        <v>0.18886174999999999</v>
      </c>
      <c r="G9044" s="292">
        <v>0.17548050000000001</v>
      </c>
      <c r="H9044" s="68">
        <v>0.20145253333333332</v>
      </c>
      <c r="I9044" s="68">
        <v>0.18717919999999999</v>
      </c>
      <c r="T9044" s="91"/>
      <c r="U9044" s="91"/>
      <c r="AA9044" s="91"/>
      <c r="AB9044" s="91"/>
      <c r="AC9044" s="91"/>
      <c r="AD9044" s="91"/>
      <c r="AE9044" s="91"/>
      <c r="AF9044" s="91"/>
    </row>
    <row r="9045" spans="1:32" x14ac:dyDescent="0.3">
      <c r="A9045" s="65">
        <v>0</v>
      </c>
      <c r="B9045" s="10">
        <v>9042</v>
      </c>
      <c r="C9045" s="71">
        <v>0.9042</v>
      </c>
      <c r="D9045" s="74">
        <v>755447</v>
      </c>
      <c r="E9045" s="61">
        <v>701922</v>
      </c>
      <c r="F9045" s="68">
        <v>0.18886174999999999</v>
      </c>
      <c r="G9045" s="292">
        <v>0.17548050000000001</v>
      </c>
      <c r="H9045" s="68">
        <v>0.20145253333333332</v>
      </c>
      <c r="I9045" s="68">
        <v>0.18717919999999999</v>
      </c>
      <c r="T9045" s="91"/>
      <c r="U9045" s="91"/>
      <c r="AA9045" s="91"/>
      <c r="AB9045" s="91"/>
      <c r="AC9045" s="91"/>
      <c r="AD9045" s="91"/>
      <c r="AE9045" s="91"/>
      <c r="AF9045" s="91"/>
    </row>
    <row r="9046" spans="1:32" x14ac:dyDescent="0.3">
      <c r="A9046" s="65">
        <v>0</v>
      </c>
      <c r="B9046" s="10">
        <v>9043</v>
      </c>
      <c r="C9046" s="71">
        <v>0.90429999999999999</v>
      </c>
      <c r="D9046" s="74">
        <v>755447</v>
      </c>
      <c r="E9046" s="61">
        <v>701922</v>
      </c>
      <c r="F9046" s="68">
        <v>0.18886174999999999</v>
      </c>
      <c r="G9046" s="292">
        <v>0.17548050000000001</v>
      </c>
      <c r="H9046" s="68">
        <v>0.20145253333333332</v>
      </c>
      <c r="I9046" s="68">
        <v>0.18717919999999999</v>
      </c>
      <c r="T9046" s="91"/>
      <c r="U9046" s="91"/>
      <c r="AA9046" s="91"/>
      <c r="AB9046" s="91"/>
      <c r="AC9046" s="91"/>
      <c r="AD9046" s="91"/>
      <c r="AE9046" s="91"/>
      <c r="AF9046" s="91"/>
    </row>
    <row r="9047" spans="1:32" x14ac:dyDescent="0.3">
      <c r="A9047" s="65">
        <v>0</v>
      </c>
      <c r="B9047" s="10">
        <v>9044</v>
      </c>
      <c r="C9047" s="71">
        <v>0.90439999999999998</v>
      </c>
      <c r="D9047" s="74">
        <v>755447</v>
      </c>
      <c r="E9047" s="61">
        <v>701922</v>
      </c>
      <c r="F9047" s="68">
        <v>0.18886174999999999</v>
      </c>
      <c r="G9047" s="292">
        <v>0.17548050000000001</v>
      </c>
      <c r="H9047" s="68">
        <v>0.20145253333333332</v>
      </c>
      <c r="I9047" s="68">
        <v>0.18717919999999999</v>
      </c>
      <c r="T9047" s="91"/>
      <c r="U9047" s="91"/>
      <c r="AA9047" s="91"/>
      <c r="AB9047" s="91"/>
      <c r="AC9047" s="91"/>
      <c r="AD9047" s="91"/>
      <c r="AE9047" s="91"/>
      <c r="AF9047" s="91"/>
    </row>
    <row r="9048" spans="1:32" x14ac:dyDescent="0.3">
      <c r="A9048" s="65">
        <v>0</v>
      </c>
      <c r="B9048" s="10">
        <v>9045</v>
      </c>
      <c r="C9048" s="71">
        <v>0.90449999999999997</v>
      </c>
      <c r="D9048" s="74">
        <v>755447</v>
      </c>
      <c r="E9048" s="61">
        <v>701922</v>
      </c>
      <c r="F9048" s="68">
        <v>0.18886174999999999</v>
      </c>
      <c r="G9048" s="292">
        <v>0.17548050000000001</v>
      </c>
      <c r="H9048" s="68">
        <v>0.20145253333333332</v>
      </c>
      <c r="I9048" s="68">
        <v>0.18717919999999999</v>
      </c>
      <c r="T9048" s="91"/>
      <c r="U9048" s="91"/>
      <c r="AA9048" s="91"/>
      <c r="AB9048" s="91"/>
      <c r="AC9048" s="91"/>
      <c r="AD9048" s="91"/>
      <c r="AE9048" s="91"/>
      <c r="AF9048" s="91"/>
    </row>
    <row r="9049" spans="1:32" x14ac:dyDescent="0.3">
      <c r="A9049" s="65">
        <v>0</v>
      </c>
      <c r="B9049" s="10">
        <v>9046</v>
      </c>
      <c r="C9049" s="71">
        <v>0.90459999999999996</v>
      </c>
      <c r="D9049" s="74">
        <v>755447</v>
      </c>
      <c r="E9049" s="61">
        <v>701922</v>
      </c>
      <c r="F9049" s="68">
        <v>0.18886174999999999</v>
      </c>
      <c r="G9049" s="292">
        <v>0.17548050000000001</v>
      </c>
      <c r="H9049" s="68">
        <v>0.20145253333333332</v>
      </c>
      <c r="I9049" s="68">
        <v>0.18717919999999999</v>
      </c>
      <c r="T9049" s="91"/>
      <c r="U9049" s="91"/>
      <c r="AA9049" s="91"/>
      <c r="AB9049" s="91"/>
      <c r="AC9049" s="91"/>
      <c r="AD9049" s="91"/>
      <c r="AE9049" s="91"/>
      <c r="AF9049" s="91"/>
    </row>
    <row r="9050" spans="1:32" x14ac:dyDescent="0.3">
      <c r="A9050" s="65">
        <v>0</v>
      </c>
      <c r="B9050" s="10">
        <v>9047</v>
      </c>
      <c r="C9050" s="71">
        <v>0.90469999999999995</v>
      </c>
      <c r="D9050" s="74">
        <v>755447</v>
      </c>
      <c r="E9050" s="61">
        <v>701922</v>
      </c>
      <c r="F9050" s="68">
        <v>0.18886174999999999</v>
      </c>
      <c r="G9050" s="292">
        <v>0.17548050000000001</v>
      </c>
      <c r="H9050" s="68">
        <v>0.20145253333333332</v>
      </c>
      <c r="I9050" s="68">
        <v>0.18717919999999999</v>
      </c>
      <c r="T9050" s="91"/>
      <c r="U9050" s="91"/>
      <c r="AA9050" s="91"/>
      <c r="AB9050" s="91"/>
      <c r="AC9050" s="91"/>
      <c r="AD9050" s="91"/>
      <c r="AE9050" s="91"/>
      <c r="AF9050" s="91"/>
    </row>
    <row r="9051" spans="1:32" x14ac:dyDescent="0.3">
      <c r="A9051" s="65">
        <v>0</v>
      </c>
      <c r="B9051" s="10">
        <v>9048</v>
      </c>
      <c r="C9051" s="71">
        <v>0.90480000000000005</v>
      </c>
      <c r="D9051" s="74">
        <v>755447</v>
      </c>
      <c r="E9051" s="61">
        <v>701922</v>
      </c>
      <c r="F9051" s="68">
        <v>0.18886174999999999</v>
      </c>
      <c r="G9051" s="292">
        <v>0.17548050000000001</v>
      </c>
      <c r="H9051" s="68">
        <v>0.20145253333333332</v>
      </c>
      <c r="I9051" s="68">
        <v>0.18717919999999999</v>
      </c>
      <c r="T9051" s="91"/>
      <c r="U9051" s="91"/>
      <c r="AA9051" s="91"/>
      <c r="AB9051" s="91"/>
      <c r="AC9051" s="91"/>
      <c r="AD9051" s="91"/>
      <c r="AE9051" s="91"/>
      <c r="AF9051" s="91"/>
    </row>
    <row r="9052" spans="1:32" x14ac:dyDescent="0.3">
      <c r="A9052" s="65">
        <v>0</v>
      </c>
      <c r="B9052" s="10">
        <v>9049</v>
      </c>
      <c r="C9052" s="71">
        <v>0.90490000000000004</v>
      </c>
      <c r="D9052" s="74">
        <v>755447</v>
      </c>
      <c r="E9052" s="61">
        <v>701922</v>
      </c>
      <c r="F9052" s="68">
        <v>0.18886174999999999</v>
      </c>
      <c r="G9052" s="292">
        <v>0.17548050000000001</v>
      </c>
      <c r="H9052" s="68">
        <v>0.20145253333333332</v>
      </c>
      <c r="I9052" s="68">
        <v>0.18717919999999999</v>
      </c>
      <c r="T9052" s="91"/>
      <c r="U9052" s="91"/>
      <c r="AA9052" s="91"/>
      <c r="AB9052" s="91"/>
      <c r="AC9052" s="91"/>
      <c r="AD9052" s="91"/>
      <c r="AE9052" s="91"/>
      <c r="AF9052" s="91"/>
    </row>
    <row r="9053" spans="1:32" x14ac:dyDescent="0.3">
      <c r="A9053" s="65">
        <v>0</v>
      </c>
      <c r="B9053" s="10">
        <v>9050</v>
      </c>
      <c r="C9053" s="71">
        <v>0.90500000000000003</v>
      </c>
      <c r="D9053" s="74">
        <v>755447</v>
      </c>
      <c r="E9053" s="61">
        <v>701922</v>
      </c>
      <c r="F9053" s="68">
        <v>0.18886174999999999</v>
      </c>
      <c r="G9053" s="292">
        <v>0.17548050000000001</v>
      </c>
      <c r="H9053" s="68">
        <v>0.20145253333333332</v>
      </c>
      <c r="I9053" s="68">
        <v>0.18717919999999999</v>
      </c>
      <c r="T9053" s="91"/>
      <c r="U9053" s="91"/>
      <c r="AA9053" s="91"/>
      <c r="AB9053" s="91"/>
      <c r="AC9053" s="91"/>
      <c r="AD9053" s="91"/>
      <c r="AE9053" s="91"/>
      <c r="AF9053" s="91"/>
    </row>
    <row r="9054" spans="1:32" x14ac:dyDescent="0.3">
      <c r="A9054" s="65">
        <v>0</v>
      </c>
      <c r="B9054" s="10">
        <v>9051</v>
      </c>
      <c r="C9054" s="71">
        <v>0.90510000000000002</v>
      </c>
      <c r="D9054" s="74">
        <v>755447</v>
      </c>
      <c r="E9054" s="61">
        <v>701922</v>
      </c>
      <c r="F9054" s="68">
        <v>0.18886174999999999</v>
      </c>
      <c r="G9054" s="292">
        <v>0.17548050000000001</v>
      </c>
      <c r="H9054" s="68">
        <v>0.20145253333333332</v>
      </c>
      <c r="I9054" s="68">
        <v>0.18717919999999999</v>
      </c>
      <c r="T9054" s="91"/>
      <c r="U9054" s="91"/>
      <c r="AA9054" s="91"/>
      <c r="AB9054" s="91"/>
      <c r="AC9054" s="91"/>
      <c r="AD9054" s="91"/>
      <c r="AE9054" s="91"/>
      <c r="AF9054" s="91"/>
    </row>
    <row r="9055" spans="1:32" x14ac:dyDescent="0.3">
      <c r="A9055" s="65">
        <v>0</v>
      </c>
      <c r="B9055" s="10">
        <v>9052</v>
      </c>
      <c r="C9055" s="71">
        <v>0.9052</v>
      </c>
      <c r="D9055" s="74">
        <v>755447</v>
      </c>
      <c r="E9055" s="61">
        <v>701922</v>
      </c>
      <c r="F9055" s="68">
        <v>0.18886174999999999</v>
      </c>
      <c r="G9055" s="292">
        <v>0.17548050000000001</v>
      </c>
      <c r="H9055" s="68">
        <v>0.20145253333333332</v>
      </c>
      <c r="I9055" s="68">
        <v>0.18717919999999999</v>
      </c>
      <c r="T9055" s="91"/>
      <c r="U9055" s="91"/>
      <c r="AA9055" s="91"/>
      <c r="AB9055" s="91"/>
      <c r="AC9055" s="91"/>
      <c r="AD9055" s="91"/>
      <c r="AE9055" s="91"/>
      <c r="AF9055" s="91"/>
    </row>
    <row r="9056" spans="1:32" x14ac:dyDescent="0.3">
      <c r="A9056" s="65">
        <v>0</v>
      </c>
      <c r="B9056" s="10">
        <v>9053</v>
      </c>
      <c r="C9056" s="71">
        <v>0.90529999999999999</v>
      </c>
      <c r="D9056" s="74">
        <v>755447</v>
      </c>
      <c r="E9056" s="61">
        <v>701922</v>
      </c>
      <c r="F9056" s="68">
        <v>0.18886174999999999</v>
      </c>
      <c r="G9056" s="292">
        <v>0.17548050000000001</v>
      </c>
      <c r="H9056" s="68">
        <v>0.20145253333333332</v>
      </c>
      <c r="I9056" s="68">
        <v>0.18717919999999999</v>
      </c>
      <c r="T9056" s="91"/>
      <c r="U9056" s="91"/>
      <c r="AA9056" s="91"/>
      <c r="AB9056" s="91"/>
      <c r="AC9056" s="91"/>
      <c r="AD9056" s="91"/>
      <c r="AE9056" s="91"/>
      <c r="AF9056" s="91"/>
    </row>
    <row r="9057" spans="1:32" x14ac:dyDescent="0.3">
      <c r="A9057" s="65">
        <v>0</v>
      </c>
      <c r="B9057" s="10">
        <v>9054</v>
      </c>
      <c r="C9057" s="71">
        <v>0.90539999999999998</v>
      </c>
      <c r="D9057" s="74">
        <v>755447</v>
      </c>
      <c r="E9057" s="61">
        <v>701922</v>
      </c>
      <c r="F9057" s="68">
        <v>0.18886174999999999</v>
      </c>
      <c r="G9057" s="292">
        <v>0.17548050000000001</v>
      </c>
      <c r="H9057" s="68">
        <v>0.20145253333333332</v>
      </c>
      <c r="I9057" s="68">
        <v>0.18717919999999999</v>
      </c>
      <c r="T9057" s="91"/>
      <c r="U9057" s="91"/>
      <c r="AA9057" s="91"/>
      <c r="AB9057" s="91"/>
      <c r="AC9057" s="91"/>
      <c r="AD9057" s="91"/>
      <c r="AE9057" s="91"/>
      <c r="AF9057" s="91"/>
    </row>
    <row r="9058" spans="1:32" x14ac:dyDescent="0.3">
      <c r="A9058" s="65">
        <v>0</v>
      </c>
      <c r="B9058" s="10">
        <v>9055</v>
      </c>
      <c r="C9058" s="71">
        <v>0.90549999999999997</v>
      </c>
      <c r="D9058" s="74">
        <v>755447</v>
      </c>
      <c r="E9058" s="61">
        <v>701922</v>
      </c>
      <c r="F9058" s="68">
        <v>0.18886174999999999</v>
      </c>
      <c r="G9058" s="292">
        <v>0.17548050000000001</v>
      </c>
      <c r="H9058" s="68">
        <v>0.20145253333333332</v>
      </c>
      <c r="I9058" s="68">
        <v>0.18717919999999999</v>
      </c>
      <c r="T9058" s="91"/>
      <c r="U9058" s="91"/>
      <c r="AA9058" s="91"/>
      <c r="AB9058" s="91"/>
      <c r="AC9058" s="91"/>
      <c r="AD9058" s="91"/>
      <c r="AE9058" s="91"/>
      <c r="AF9058" s="91"/>
    </row>
    <row r="9059" spans="1:32" x14ac:dyDescent="0.3">
      <c r="A9059" s="65">
        <v>0</v>
      </c>
      <c r="B9059" s="10">
        <v>9056</v>
      </c>
      <c r="C9059" s="71">
        <v>0.90559999999999996</v>
      </c>
      <c r="D9059" s="74">
        <v>755447</v>
      </c>
      <c r="E9059" s="61">
        <v>701922</v>
      </c>
      <c r="F9059" s="68">
        <v>0.18886174999999999</v>
      </c>
      <c r="G9059" s="292">
        <v>0.17548050000000001</v>
      </c>
      <c r="H9059" s="68">
        <v>0.20145253333333332</v>
      </c>
      <c r="I9059" s="68">
        <v>0.18717919999999999</v>
      </c>
      <c r="T9059" s="91"/>
      <c r="U9059" s="91"/>
      <c r="AA9059" s="91"/>
      <c r="AB9059" s="91"/>
      <c r="AC9059" s="91"/>
      <c r="AD9059" s="91"/>
      <c r="AE9059" s="91"/>
      <c r="AF9059" s="91"/>
    </row>
    <row r="9060" spans="1:32" x14ac:dyDescent="0.3">
      <c r="A9060" s="65">
        <v>0</v>
      </c>
      <c r="B9060" s="10">
        <v>9057</v>
      </c>
      <c r="C9060" s="71">
        <v>0.90569999999999995</v>
      </c>
      <c r="D9060" s="74">
        <v>755447</v>
      </c>
      <c r="E9060" s="61">
        <v>701922</v>
      </c>
      <c r="F9060" s="68">
        <v>0.18886174999999999</v>
      </c>
      <c r="G9060" s="292">
        <v>0.17548050000000001</v>
      </c>
      <c r="H9060" s="68">
        <v>0.20145253333333332</v>
      </c>
      <c r="I9060" s="68">
        <v>0.18717919999999999</v>
      </c>
      <c r="T9060" s="91"/>
      <c r="U9060" s="91"/>
      <c r="AA9060" s="91"/>
      <c r="AB9060" s="91"/>
      <c r="AC9060" s="91"/>
      <c r="AD9060" s="91"/>
      <c r="AE9060" s="91"/>
      <c r="AF9060" s="91"/>
    </row>
    <row r="9061" spans="1:32" x14ac:dyDescent="0.3">
      <c r="A9061" s="65">
        <v>0</v>
      </c>
      <c r="B9061" s="10">
        <v>9058</v>
      </c>
      <c r="C9061" s="71">
        <v>0.90580000000000005</v>
      </c>
      <c r="D9061" s="74">
        <v>755447</v>
      </c>
      <c r="E9061" s="61">
        <v>701922</v>
      </c>
      <c r="F9061" s="68">
        <v>0.18886174999999999</v>
      </c>
      <c r="G9061" s="292">
        <v>0.17548050000000001</v>
      </c>
      <c r="H9061" s="68">
        <v>0.20145253333333332</v>
      </c>
      <c r="I9061" s="68">
        <v>0.18717919999999999</v>
      </c>
      <c r="T9061" s="91"/>
      <c r="U9061" s="91"/>
      <c r="AA9061" s="91"/>
      <c r="AB9061" s="91"/>
      <c r="AC9061" s="91"/>
      <c r="AD9061" s="91"/>
      <c r="AE9061" s="91"/>
      <c r="AF9061" s="91"/>
    </row>
    <row r="9062" spans="1:32" x14ac:dyDescent="0.3">
      <c r="A9062" s="65">
        <v>0</v>
      </c>
      <c r="B9062" s="10">
        <v>9059</v>
      </c>
      <c r="C9062" s="71">
        <v>0.90590000000000004</v>
      </c>
      <c r="D9062" s="74">
        <v>755447</v>
      </c>
      <c r="E9062" s="61">
        <v>701922</v>
      </c>
      <c r="F9062" s="68">
        <v>0.18886174999999999</v>
      </c>
      <c r="G9062" s="292">
        <v>0.17548050000000001</v>
      </c>
      <c r="H9062" s="68">
        <v>0.20145253333333332</v>
      </c>
      <c r="I9062" s="68">
        <v>0.18717919999999999</v>
      </c>
      <c r="T9062" s="91"/>
      <c r="U9062" s="91"/>
      <c r="AA9062" s="91"/>
      <c r="AB9062" s="91"/>
      <c r="AC9062" s="91"/>
      <c r="AD9062" s="91"/>
      <c r="AE9062" s="91"/>
      <c r="AF9062" s="91"/>
    </row>
    <row r="9063" spans="1:32" x14ac:dyDescent="0.3">
      <c r="A9063" s="65">
        <v>0</v>
      </c>
      <c r="B9063" s="10">
        <v>9060</v>
      </c>
      <c r="C9063" s="71">
        <v>0.90600000000000003</v>
      </c>
      <c r="D9063" s="74">
        <v>755447</v>
      </c>
      <c r="E9063" s="61">
        <v>701922</v>
      </c>
      <c r="F9063" s="68">
        <v>0.18886174999999999</v>
      </c>
      <c r="G9063" s="292">
        <v>0.17548050000000001</v>
      </c>
      <c r="H9063" s="68">
        <v>0.20145253333333332</v>
      </c>
      <c r="I9063" s="68">
        <v>0.18717919999999999</v>
      </c>
      <c r="T9063" s="91"/>
      <c r="U9063" s="91"/>
      <c r="AA9063" s="91"/>
      <c r="AB9063" s="91"/>
      <c r="AC9063" s="91"/>
      <c r="AD9063" s="91"/>
      <c r="AE9063" s="91"/>
      <c r="AF9063" s="91"/>
    </row>
    <row r="9064" spans="1:32" x14ac:dyDescent="0.3">
      <c r="A9064" s="65">
        <v>0</v>
      </c>
      <c r="B9064" s="10">
        <v>9061</v>
      </c>
      <c r="C9064" s="71">
        <v>0.90610000000000002</v>
      </c>
      <c r="D9064" s="74">
        <v>755447</v>
      </c>
      <c r="E9064" s="61">
        <v>701922</v>
      </c>
      <c r="F9064" s="68">
        <v>0.18886174999999999</v>
      </c>
      <c r="G9064" s="292">
        <v>0.17548050000000001</v>
      </c>
      <c r="H9064" s="68">
        <v>0.20145253333333332</v>
      </c>
      <c r="I9064" s="68">
        <v>0.18717919999999999</v>
      </c>
      <c r="T9064" s="91"/>
      <c r="U9064" s="91"/>
      <c r="AA9064" s="91"/>
      <c r="AB9064" s="91"/>
      <c r="AC9064" s="91"/>
      <c r="AD9064" s="91"/>
      <c r="AE9064" s="91"/>
      <c r="AF9064" s="91"/>
    </row>
    <row r="9065" spans="1:32" x14ac:dyDescent="0.3">
      <c r="A9065" s="65">
        <v>0</v>
      </c>
      <c r="B9065" s="10">
        <v>9062</v>
      </c>
      <c r="C9065" s="71">
        <v>0.90620000000000001</v>
      </c>
      <c r="D9065" s="74">
        <v>755447</v>
      </c>
      <c r="E9065" s="61">
        <v>701922</v>
      </c>
      <c r="F9065" s="68">
        <v>0.18886174999999999</v>
      </c>
      <c r="G9065" s="292">
        <v>0.17548050000000001</v>
      </c>
      <c r="H9065" s="68">
        <v>0.20145253333333332</v>
      </c>
      <c r="I9065" s="68">
        <v>0.18717919999999999</v>
      </c>
      <c r="T9065" s="91"/>
      <c r="U9065" s="91"/>
      <c r="AA9065" s="91"/>
      <c r="AB9065" s="91"/>
      <c r="AC9065" s="91"/>
      <c r="AD9065" s="91"/>
      <c r="AE9065" s="91"/>
      <c r="AF9065" s="91"/>
    </row>
    <row r="9066" spans="1:32" x14ac:dyDescent="0.3">
      <c r="A9066" s="65">
        <v>0</v>
      </c>
      <c r="B9066" s="10">
        <v>9063</v>
      </c>
      <c r="C9066" s="71">
        <v>0.90629999999999999</v>
      </c>
      <c r="D9066" s="74">
        <v>755447</v>
      </c>
      <c r="E9066" s="61">
        <v>701922</v>
      </c>
      <c r="F9066" s="68">
        <v>0.18886174999999999</v>
      </c>
      <c r="G9066" s="292">
        <v>0.17548050000000001</v>
      </c>
      <c r="H9066" s="68">
        <v>0.20145253333333332</v>
      </c>
      <c r="I9066" s="68">
        <v>0.18717919999999999</v>
      </c>
      <c r="T9066" s="91"/>
      <c r="U9066" s="91"/>
      <c r="AA9066" s="91"/>
      <c r="AB9066" s="91"/>
      <c r="AC9066" s="91"/>
      <c r="AD9066" s="91"/>
      <c r="AE9066" s="91"/>
      <c r="AF9066" s="91"/>
    </row>
    <row r="9067" spans="1:32" x14ac:dyDescent="0.3">
      <c r="A9067" s="65">
        <v>0</v>
      </c>
      <c r="B9067" s="10">
        <v>9064</v>
      </c>
      <c r="C9067" s="71">
        <v>0.90639999999999998</v>
      </c>
      <c r="D9067" s="74">
        <v>755447</v>
      </c>
      <c r="E9067" s="61">
        <v>701922</v>
      </c>
      <c r="F9067" s="68">
        <v>0.18886174999999999</v>
      </c>
      <c r="G9067" s="292">
        <v>0.17548050000000001</v>
      </c>
      <c r="H9067" s="68">
        <v>0.20145253333333332</v>
      </c>
      <c r="I9067" s="68">
        <v>0.18717919999999999</v>
      </c>
      <c r="T9067" s="91"/>
      <c r="U9067" s="91"/>
      <c r="AA9067" s="91"/>
      <c r="AB9067" s="91"/>
      <c r="AC9067" s="91"/>
      <c r="AD9067" s="91"/>
      <c r="AE9067" s="91"/>
      <c r="AF9067" s="91"/>
    </row>
    <row r="9068" spans="1:32" x14ac:dyDescent="0.3">
      <c r="A9068" s="65">
        <v>0</v>
      </c>
      <c r="B9068" s="10">
        <v>9065</v>
      </c>
      <c r="C9068" s="71">
        <v>0.90649999999999997</v>
      </c>
      <c r="D9068" s="74">
        <v>755447</v>
      </c>
      <c r="E9068" s="61">
        <v>701922</v>
      </c>
      <c r="F9068" s="68">
        <v>0.18886174999999999</v>
      </c>
      <c r="G9068" s="292">
        <v>0.17548050000000001</v>
      </c>
      <c r="H9068" s="68">
        <v>0.20145253333333332</v>
      </c>
      <c r="I9068" s="68">
        <v>0.18717919999999999</v>
      </c>
      <c r="T9068" s="91"/>
      <c r="U9068" s="91"/>
      <c r="AA9068" s="91"/>
      <c r="AB9068" s="91"/>
      <c r="AC9068" s="91"/>
      <c r="AD9068" s="91"/>
      <c r="AE9068" s="91"/>
      <c r="AF9068" s="91"/>
    </row>
    <row r="9069" spans="1:32" x14ac:dyDescent="0.3">
      <c r="A9069" s="65">
        <v>0</v>
      </c>
      <c r="B9069" s="10">
        <v>9066</v>
      </c>
      <c r="C9069" s="71">
        <v>0.90659999999999996</v>
      </c>
      <c r="D9069" s="74">
        <v>755447</v>
      </c>
      <c r="E9069" s="61">
        <v>701922</v>
      </c>
      <c r="F9069" s="68">
        <v>0.18886174999999999</v>
      </c>
      <c r="G9069" s="292">
        <v>0.17548050000000001</v>
      </c>
      <c r="H9069" s="68">
        <v>0.20145253333333332</v>
      </c>
      <c r="I9069" s="68">
        <v>0.18717919999999999</v>
      </c>
      <c r="T9069" s="91"/>
      <c r="U9069" s="91"/>
      <c r="AA9069" s="91"/>
      <c r="AB9069" s="91"/>
      <c r="AC9069" s="91"/>
      <c r="AD9069" s="91"/>
      <c r="AE9069" s="91"/>
      <c r="AF9069" s="91"/>
    </row>
    <row r="9070" spans="1:32" x14ac:dyDescent="0.3">
      <c r="A9070" s="65">
        <v>0</v>
      </c>
      <c r="B9070" s="10">
        <v>9067</v>
      </c>
      <c r="C9070" s="71">
        <v>0.90669999999999995</v>
      </c>
      <c r="D9070" s="74">
        <v>755447</v>
      </c>
      <c r="E9070" s="61">
        <v>701922</v>
      </c>
      <c r="F9070" s="68">
        <v>0.18886174999999999</v>
      </c>
      <c r="G9070" s="292">
        <v>0.17548050000000001</v>
      </c>
      <c r="H9070" s="68">
        <v>0.20145253333333332</v>
      </c>
      <c r="I9070" s="68">
        <v>0.18717919999999999</v>
      </c>
      <c r="T9070" s="91"/>
      <c r="U9070" s="91"/>
      <c r="AA9070" s="91"/>
      <c r="AB9070" s="91"/>
      <c r="AC9070" s="91"/>
      <c r="AD9070" s="91"/>
      <c r="AE9070" s="91"/>
      <c r="AF9070" s="91"/>
    </row>
    <row r="9071" spans="1:32" x14ac:dyDescent="0.3">
      <c r="A9071" s="65">
        <v>0</v>
      </c>
      <c r="B9071" s="10">
        <v>9068</v>
      </c>
      <c r="C9071" s="71">
        <v>0.90680000000000005</v>
      </c>
      <c r="D9071" s="74">
        <v>755447</v>
      </c>
      <c r="E9071" s="61">
        <v>701922</v>
      </c>
      <c r="F9071" s="68">
        <v>0.18886174999999999</v>
      </c>
      <c r="G9071" s="292">
        <v>0.17548050000000001</v>
      </c>
      <c r="H9071" s="68">
        <v>0.20145253333333332</v>
      </c>
      <c r="I9071" s="68">
        <v>0.18717919999999999</v>
      </c>
      <c r="T9071" s="91"/>
      <c r="U9071" s="91"/>
      <c r="AA9071" s="91"/>
      <c r="AB9071" s="91"/>
      <c r="AC9071" s="91"/>
      <c r="AD9071" s="91"/>
      <c r="AE9071" s="91"/>
      <c r="AF9071" s="91"/>
    </row>
    <row r="9072" spans="1:32" x14ac:dyDescent="0.3">
      <c r="A9072" s="65">
        <v>0</v>
      </c>
      <c r="B9072" s="10">
        <v>9069</v>
      </c>
      <c r="C9072" s="71">
        <v>0.90690000000000004</v>
      </c>
      <c r="D9072" s="74">
        <v>755447</v>
      </c>
      <c r="E9072" s="61">
        <v>701922</v>
      </c>
      <c r="F9072" s="68">
        <v>0.18886174999999999</v>
      </c>
      <c r="G9072" s="292">
        <v>0.17548050000000001</v>
      </c>
      <c r="H9072" s="68">
        <v>0.20145253333333332</v>
      </c>
      <c r="I9072" s="68">
        <v>0.18717919999999999</v>
      </c>
      <c r="T9072" s="91"/>
      <c r="U9072" s="91"/>
      <c r="AA9072" s="91"/>
      <c r="AB9072" s="91"/>
      <c r="AC9072" s="91"/>
      <c r="AD9072" s="91"/>
      <c r="AE9072" s="91"/>
      <c r="AF9072" s="91"/>
    </row>
    <row r="9073" spans="1:32" x14ac:dyDescent="0.3">
      <c r="A9073" s="65">
        <v>0</v>
      </c>
      <c r="B9073" s="10">
        <v>9070</v>
      </c>
      <c r="C9073" s="71">
        <v>0.90700000000000003</v>
      </c>
      <c r="D9073" s="74">
        <v>755447</v>
      </c>
      <c r="E9073" s="61">
        <v>701922</v>
      </c>
      <c r="F9073" s="68">
        <v>0.18886174999999999</v>
      </c>
      <c r="G9073" s="292">
        <v>0.17548050000000001</v>
      </c>
      <c r="H9073" s="68">
        <v>0.20145253333333332</v>
      </c>
      <c r="I9073" s="68">
        <v>0.18717919999999999</v>
      </c>
      <c r="T9073" s="91"/>
      <c r="U9073" s="91"/>
      <c r="AA9073" s="91"/>
      <c r="AB9073" s="91"/>
      <c r="AC9073" s="91"/>
      <c r="AD9073" s="91"/>
      <c r="AE9073" s="91"/>
      <c r="AF9073" s="91"/>
    </row>
    <row r="9074" spans="1:32" x14ac:dyDescent="0.3">
      <c r="A9074" s="65">
        <v>0</v>
      </c>
      <c r="B9074" s="10">
        <v>9071</v>
      </c>
      <c r="C9074" s="71">
        <v>0.90710000000000002</v>
      </c>
      <c r="D9074" s="74">
        <v>755447</v>
      </c>
      <c r="E9074" s="61">
        <v>701922</v>
      </c>
      <c r="F9074" s="68">
        <v>0.18886174999999999</v>
      </c>
      <c r="G9074" s="292">
        <v>0.17548050000000001</v>
      </c>
      <c r="H9074" s="68">
        <v>0.20145253333333332</v>
      </c>
      <c r="I9074" s="68">
        <v>0.18717919999999999</v>
      </c>
      <c r="T9074" s="91"/>
      <c r="U9074" s="91"/>
      <c r="AA9074" s="91"/>
      <c r="AB9074" s="91"/>
      <c r="AC9074" s="91"/>
      <c r="AD9074" s="91"/>
      <c r="AE9074" s="91"/>
      <c r="AF9074" s="91"/>
    </row>
    <row r="9075" spans="1:32" x14ac:dyDescent="0.3">
      <c r="A9075" s="65">
        <v>0</v>
      </c>
      <c r="B9075" s="10">
        <v>9072</v>
      </c>
      <c r="C9075" s="71">
        <v>0.90720000000000001</v>
      </c>
      <c r="D9075" s="74">
        <v>755447</v>
      </c>
      <c r="E9075" s="61">
        <v>701922</v>
      </c>
      <c r="F9075" s="68">
        <v>0.18886174999999999</v>
      </c>
      <c r="G9075" s="292">
        <v>0.17548050000000001</v>
      </c>
      <c r="H9075" s="68">
        <v>0.20145253333333332</v>
      </c>
      <c r="I9075" s="68">
        <v>0.18717919999999999</v>
      </c>
      <c r="T9075" s="91"/>
      <c r="U9075" s="91"/>
      <c r="AA9075" s="91"/>
      <c r="AB9075" s="91"/>
      <c r="AC9075" s="91"/>
      <c r="AD9075" s="91"/>
      <c r="AE9075" s="91"/>
      <c r="AF9075" s="91"/>
    </row>
    <row r="9076" spans="1:32" x14ac:dyDescent="0.3">
      <c r="A9076" s="65">
        <v>0</v>
      </c>
      <c r="B9076" s="10">
        <v>9073</v>
      </c>
      <c r="C9076" s="71">
        <v>0.9073</v>
      </c>
      <c r="D9076" s="74">
        <v>755447</v>
      </c>
      <c r="E9076" s="61">
        <v>701922</v>
      </c>
      <c r="F9076" s="68">
        <v>0.18886174999999999</v>
      </c>
      <c r="G9076" s="292">
        <v>0.17548050000000001</v>
      </c>
      <c r="H9076" s="68">
        <v>0.20145253333333332</v>
      </c>
      <c r="I9076" s="68">
        <v>0.18717919999999999</v>
      </c>
      <c r="T9076" s="91"/>
      <c r="U9076" s="91"/>
      <c r="AA9076" s="91"/>
      <c r="AB9076" s="91"/>
      <c r="AC9076" s="91"/>
      <c r="AD9076" s="91"/>
      <c r="AE9076" s="91"/>
      <c r="AF9076" s="91"/>
    </row>
    <row r="9077" spans="1:32" x14ac:dyDescent="0.3">
      <c r="A9077" s="65">
        <v>0</v>
      </c>
      <c r="B9077" s="10">
        <v>9074</v>
      </c>
      <c r="C9077" s="71">
        <v>0.90739999999999998</v>
      </c>
      <c r="D9077" s="74">
        <v>755447</v>
      </c>
      <c r="E9077" s="61">
        <v>701922</v>
      </c>
      <c r="F9077" s="68">
        <v>0.18886174999999999</v>
      </c>
      <c r="G9077" s="292">
        <v>0.17548050000000001</v>
      </c>
      <c r="H9077" s="68">
        <v>0.20145253333333332</v>
      </c>
      <c r="I9077" s="68">
        <v>0.18717919999999999</v>
      </c>
      <c r="T9077" s="91"/>
      <c r="U9077" s="91"/>
      <c r="AA9077" s="91"/>
      <c r="AB9077" s="91"/>
      <c r="AC9077" s="91"/>
      <c r="AD9077" s="91"/>
      <c r="AE9077" s="91"/>
      <c r="AF9077" s="91"/>
    </row>
    <row r="9078" spans="1:32" x14ac:dyDescent="0.3">
      <c r="A9078" s="65">
        <v>0</v>
      </c>
      <c r="B9078" s="10">
        <v>9075</v>
      </c>
      <c r="C9078" s="71">
        <v>0.90749999999999997</v>
      </c>
      <c r="D9078" s="74">
        <v>755447</v>
      </c>
      <c r="E9078" s="61">
        <v>701922</v>
      </c>
      <c r="F9078" s="68">
        <v>0.18886174999999999</v>
      </c>
      <c r="G9078" s="292">
        <v>0.17548050000000001</v>
      </c>
      <c r="H9078" s="68">
        <v>0.20145253333333332</v>
      </c>
      <c r="I9078" s="68">
        <v>0.18717919999999999</v>
      </c>
      <c r="T9078" s="91"/>
      <c r="U9078" s="91"/>
      <c r="AA9078" s="91"/>
      <c r="AB9078" s="91"/>
      <c r="AC9078" s="91"/>
      <c r="AD9078" s="91"/>
      <c r="AE9078" s="91"/>
      <c r="AF9078" s="91"/>
    </row>
    <row r="9079" spans="1:32" x14ac:dyDescent="0.3">
      <c r="A9079" s="65">
        <v>0</v>
      </c>
      <c r="B9079" s="10">
        <v>9076</v>
      </c>
      <c r="C9079" s="71">
        <v>0.90759999999999996</v>
      </c>
      <c r="D9079" s="74">
        <v>755447</v>
      </c>
      <c r="E9079" s="61">
        <v>701922</v>
      </c>
      <c r="F9079" s="68">
        <v>0.18886174999999999</v>
      </c>
      <c r="G9079" s="292">
        <v>0.17548050000000001</v>
      </c>
      <c r="H9079" s="68">
        <v>0.20145253333333332</v>
      </c>
      <c r="I9079" s="68">
        <v>0.18717919999999999</v>
      </c>
      <c r="T9079" s="91"/>
      <c r="U9079" s="91"/>
      <c r="AA9079" s="91"/>
      <c r="AB9079" s="91"/>
      <c r="AC9079" s="91"/>
      <c r="AD9079" s="91"/>
      <c r="AE9079" s="91"/>
      <c r="AF9079" s="91"/>
    </row>
    <row r="9080" spans="1:32" x14ac:dyDescent="0.3">
      <c r="A9080" s="65">
        <v>0</v>
      </c>
      <c r="B9080" s="10">
        <v>9077</v>
      </c>
      <c r="C9080" s="71">
        <v>0.90769999999999995</v>
      </c>
      <c r="D9080" s="74">
        <v>755447</v>
      </c>
      <c r="E9080" s="61">
        <v>701922</v>
      </c>
      <c r="F9080" s="68">
        <v>0.18886174999999999</v>
      </c>
      <c r="G9080" s="292">
        <v>0.17548050000000001</v>
      </c>
      <c r="H9080" s="68">
        <v>0.20145253333333332</v>
      </c>
      <c r="I9080" s="68">
        <v>0.18717919999999999</v>
      </c>
      <c r="T9080" s="91"/>
      <c r="U9080" s="91"/>
      <c r="AA9080" s="91"/>
      <c r="AB9080" s="91"/>
      <c r="AC9080" s="91"/>
      <c r="AD9080" s="91"/>
      <c r="AE9080" s="91"/>
      <c r="AF9080" s="91"/>
    </row>
    <row r="9081" spans="1:32" x14ac:dyDescent="0.3">
      <c r="A9081" s="65">
        <v>0</v>
      </c>
      <c r="B9081" s="10">
        <v>9078</v>
      </c>
      <c r="C9081" s="71">
        <v>0.90780000000000005</v>
      </c>
      <c r="D9081" s="74">
        <v>755447</v>
      </c>
      <c r="E9081" s="61">
        <v>701922</v>
      </c>
      <c r="F9081" s="68">
        <v>0.18886174999999999</v>
      </c>
      <c r="G9081" s="292">
        <v>0.17548050000000001</v>
      </c>
      <c r="H9081" s="68">
        <v>0.20145253333333332</v>
      </c>
      <c r="I9081" s="68">
        <v>0.18717919999999999</v>
      </c>
      <c r="T9081" s="91"/>
      <c r="U9081" s="91"/>
      <c r="AA9081" s="91"/>
      <c r="AB9081" s="91"/>
      <c r="AC9081" s="91"/>
      <c r="AD9081" s="91"/>
      <c r="AE9081" s="91"/>
      <c r="AF9081" s="91"/>
    </row>
    <row r="9082" spans="1:32" x14ac:dyDescent="0.3">
      <c r="A9082" s="65">
        <v>0</v>
      </c>
      <c r="B9082" s="10">
        <v>9079</v>
      </c>
      <c r="C9082" s="71">
        <v>0.90790000000000004</v>
      </c>
      <c r="D9082" s="74">
        <v>755447</v>
      </c>
      <c r="E9082" s="61">
        <v>701922</v>
      </c>
      <c r="F9082" s="68">
        <v>0.18886174999999999</v>
      </c>
      <c r="G9082" s="292">
        <v>0.17548050000000001</v>
      </c>
      <c r="H9082" s="68">
        <v>0.20145253333333332</v>
      </c>
      <c r="I9082" s="68">
        <v>0.18717919999999999</v>
      </c>
      <c r="T9082" s="91"/>
      <c r="U9082" s="91"/>
      <c r="AA9082" s="91"/>
      <c r="AB9082" s="91"/>
      <c r="AC9082" s="91"/>
      <c r="AD9082" s="91"/>
      <c r="AE9082" s="91"/>
      <c r="AF9082" s="91"/>
    </row>
    <row r="9083" spans="1:32" x14ac:dyDescent="0.3">
      <c r="A9083" s="65">
        <v>0</v>
      </c>
      <c r="B9083" s="10">
        <v>9080</v>
      </c>
      <c r="C9083" s="71">
        <v>0.90800000000000003</v>
      </c>
      <c r="D9083" s="74">
        <v>755447</v>
      </c>
      <c r="E9083" s="61">
        <v>701922</v>
      </c>
      <c r="F9083" s="68">
        <v>0.18886174999999999</v>
      </c>
      <c r="G9083" s="292">
        <v>0.17548050000000001</v>
      </c>
      <c r="H9083" s="68">
        <v>0.20145253333333332</v>
      </c>
      <c r="I9083" s="68">
        <v>0.18717919999999999</v>
      </c>
      <c r="T9083" s="91"/>
      <c r="U9083" s="91"/>
      <c r="AA9083" s="91"/>
      <c r="AB9083" s="91"/>
      <c r="AC9083" s="91"/>
      <c r="AD9083" s="91"/>
      <c r="AE9083" s="91"/>
      <c r="AF9083" s="91"/>
    </row>
    <row r="9084" spans="1:32" x14ac:dyDescent="0.3">
      <c r="A9084" s="65">
        <v>0</v>
      </c>
      <c r="B9084" s="10">
        <v>9081</v>
      </c>
      <c r="C9084" s="71">
        <v>0.90810000000000002</v>
      </c>
      <c r="D9084" s="74">
        <v>755447</v>
      </c>
      <c r="E9084" s="61">
        <v>701922</v>
      </c>
      <c r="F9084" s="68">
        <v>0.18886174999999999</v>
      </c>
      <c r="G9084" s="292">
        <v>0.17548050000000001</v>
      </c>
      <c r="H9084" s="68">
        <v>0.20145253333333332</v>
      </c>
      <c r="I9084" s="68">
        <v>0.18717919999999999</v>
      </c>
      <c r="T9084" s="91"/>
      <c r="U9084" s="91"/>
      <c r="AA9084" s="91"/>
      <c r="AB9084" s="91"/>
      <c r="AC9084" s="91"/>
      <c r="AD9084" s="91"/>
      <c r="AE9084" s="91"/>
      <c r="AF9084" s="91"/>
    </row>
    <row r="9085" spans="1:32" x14ac:dyDescent="0.3">
      <c r="A9085" s="65">
        <v>0</v>
      </c>
      <c r="B9085" s="10">
        <v>9082</v>
      </c>
      <c r="C9085" s="71">
        <v>0.90820000000000001</v>
      </c>
      <c r="D9085" s="74">
        <v>755447</v>
      </c>
      <c r="E9085" s="61">
        <v>701922</v>
      </c>
      <c r="F9085" s="68">
        <v>0.18886174999999999</v>
      </c>
      <c r="G9085" s="292">
        <v>0.17548050000000001</v>
      </c>
      <c r="H9085" s="68">
        <v>0.20145253333333332</v>
      </c>
      <c r="I9085" s="68">
        <v>0.18717919999999999</v>
      </c>
      <c r="T9085" s="91"/>
      <c r="U9085" s="91"/>
      <c r="AA9085" s="91"/>
      <c r="AB9085" s="91"/>
      <c r="AC9085" s="91"/>
      <c r="AD9085" s="91"/>
      <c r="AE9085" s="91"/>
      <c r="AF9085" s="91"/>
    </row>
    <row r="9086" spans="1:32" x14ac:dyDescent="0.3">
      <c r="A9086" s="65">
        <v>0</v>
      </c>
      <c r="B9086" s="10">
        <v>9083</v>
      </c>
      <c r="C9086" s="71">
        <v>0.9083</v>
      </c>
      <c r="D9086" s="74">
        <v>755447</v>
      </c>
      <c r="E9086" s="61">
        <v>701922</v>
      </c>
      <c r="F9086" s="68">
        <v>0.18886174999999999</v>
      </c>
      <c r="G9086" s="292">
        <v>0.17548050000000001</v>
      </c>
      <c r="H9086" s="68">
        <v>0.20145253333333332</v>
      </c>
      <c r="I9086" s="68">
        <v>0.18717919999999999</v>
      </c>
      <c r="T9086" s="91"/>
      <c r="U9086" s="91"/>
      <c r="AA9086" s="91"/>
      <c r="AB9086" s="91"/>
      <c r="AC9086" s="91"/>
      <c r="AD9086" s="91"/>
      <c r="AE9086" s="91"/>
      <c r="AF9086" s="91"/>
    </row>
    <row r="9087" spans="1:32" x14ac:dyDescent="0.3">
      <c r="A9087" s="65">
        <v>0</v>
      </c>
      <c r="B9087" s="10">
        <v>9084</v>
      </c>
      <c r="C9087" s="71">
        <v>0.90839999999999999</v>
      </c>
      <c r="D9087" s="74">
        <v>755447</v>
      </c>
      <c r="E9087" s="61">
        <v>701922</v>
      </c>
      <c r="F9087" s="68">
        <v>0.18886174999999999</v>
      </c>
      <c r="G9087" s="292">
        <v>0.17548050000000001</v>
      </c>
      <c r="H9087" s="68">
        <v>0.20145253333333332</v>
      </c>
      <c r="I9087" s="68">
        <v>0.18717919999999999</v>
      </c>
      <c r="T9087" s="91"/>
      <c r="U9087" s="91"/>
      <c r="AA9087" s="91"/>
      <c r="AB9087" s="91"/>
      <c r="AC9087" s="91"/>
      <c r="AD9087" s="91"/>
      <c r="AE9087" s="91"/>
      <c r="AF9087" s="91"/>
    </row>
    <row r="9088" spans="1:32" x14ac:dyDescent="0.3">
      <c r="A9088" s="65">
        <v>0</v>
      </c>
      <c r="B9088" s="10">
        <v>9085</v>
      </c>
      <c r="C9088" s="71">
        <v>0.90849999999999997</v>
      </c>
      <c r="D9088" s="74">
        <v>755447</v>
      </c>
      <c r="E9088" s="61">
        <v>701922</v>
      </c>
      <c r="F9088" s="68">
        <v>0.18886174999999999</v>
      </c>
      <c r="G9088" s="292">
        <v>0.17548050000000001</v>
      </c>
      <c r="H9088" s="68">
        <v>0.20145253333333332</v>
      </c>
      <c r="I9088" s="68">
        <v>0.18717919999999999</v>
      </c>
      <c r="T9088" s="91"/>
      <c r="U9088" s="91"/>
      <c r="AA9088" s="91"/>
      <c r="AB9088" s="91"/>
      <c r="AC9088" s="91"/>
      <c r="AD9088" s="91"/>
      <c r="AE9088" s="91"/>
      <c r="AF9088" s="91"/>
    </row>
    <row r="9089" spans="1:32" x14ac:dyDescent="0.3">
      <c r="A9089" s="65">
        <v>0</v>
      </c>
      <c r="B9089" s="10">
        <v>9086</v>
      </c>
      <c r="C9089" s="71">
        <v>0.90859999999999996</v>
      </c>
      <c r="D9089" s="74">
        <v>755447</v>
      </c>
      <c r="E9089" s="61">
        <v>701922</v>
      </c>
      <c r="F9089" s="68">
        <v>0.18886174999999999</v>
      </c>
      <c r="G9089" s="292">
        <v>0.17548050000000001</v>
      </c>
      <c r="H9089" s="68">
        <v>0.20145253333333332</v>
      </c>
      <c r="I9089" s="68">
        <v>0.18717919999999999</v>
      </c>
      <c r="T9089" s="91"/>
      <c r="U9089" s="91"/>
      <c r="AA9089" s="91"/>
      <c r="AB9089" s="91"/>
      <c r="AC9089" s="91"/>
      <c r="AD9089" s="91"/>
      <c r="AE9089" s="91"/>
      <c r="AF9089" s="91"/>
    </row>
    <row r="9090" spans="1:32" x14ac:dyDescent="0.3">
      <c r="A9090" s="65">
        <v>0</v>
      </c>
      <c r="B9090" s="10">
        <v>9087</v>
      </c>
      <c r="C9090" s="71">
        <v>0.90869999999999995</v>
      </c>
      <c r="D9090" s="74">
        <v>755447</v>
      </c>
      <c r="E9090" s="61">
        <v>701922</v>
      </c>
      <c r="F9090" s="68">
        <v>0.18886174999999999</v>
      </c>
      <c r="G9090" s="292">
        <v>0.17548050000000001</v>
      </c>
      <c r="H9090" s="68">
        <v>0.20145253333333332</v>
      </c>
      <c r="I9090" s="68">
        <v>0.18717919999999999</v>
      </c>
      <c r="T9090" s="91"/>
      <c r="U9090" s="91"/>
      <c r="AA9090" s="91"/>
      <c r="AB9090" s="91"/>
      <c r="AC9090" s="91"/>
      <c r="AD9090" s="91"/>
      <c r="AE9090" s="91"/>
      <c r="AF9090" s="91"/>
    </row>
    <row r="9091" spans="1:32" x14ac:dyDescent="0.3">
      <c r="A9091" s="65">
        <v>0</v>
      </c>
      <c r="B9091" s="10">
        <v>9088</v>
      </c>
      <c r="C9091" s="71">
        <v>0.90880000000000005</v>
      </c>
      <c r="D9091" s="74">
        <v>755447</v>
      </c>
      <c r="E9091" s="61">
        <v>701922</v>
      </c>
      <c r="F9091" s="68">
        <v>0.18886174999999999</v>
      </c>
      <c r="G9091" s="292">
        <v>0.17548050000000001</v>
      </c>
      <c r="H9091" s="68">
        <v>0.20145253333333332</v>
      </c>
      <c r="I9091" s="68">
        <v>0.18717919999999999</v>
      </c>
      <c r="T9091" s="91"/>
      <c r="U9091" s="91"/>
      <c r="AA9091" s="91"/>
      <c r="AB9091" s="91"/>
      <c r="AC9091" s="91"/>
      <c r="AD9091" s="91"/>
      <c r="AE9091" s="91"/>
      <c r="AF9091" s="91"/>
    </row>
    <row r="9092" spans="1:32" x14ac:dyDescent="0.3">
      <c r="A9092" s="65">
        <v>0</v>
      </c>
      <c r="B9092" s="10">
        <v>9089</v>
      </c>
      <c r="C9092" s="71">
        <v>0.90890000000000004</v>
      </c>
      <c r="D9092" s="74">
        <v>755447</v>
      </c>
      <c r="E9092" s="61">
        <v>701922</v>
      </c>
      <c r="F9092" s="68">
        <v>0.18886174999999999</v>
      </c>
      <c r="G9092" s="292">
        <v>0.17548050000000001</v>
      </c>
      <c r="H9092" s="68">
        <v>0.20145253333333332</v>
      </c>
      <c r="I9092" s="68">
        <v>0.18717919999999999</v>
      </c>
      <c r="T9092" s="91"/>
      <c r="U9092" s="91"/>
      <c r="AA9092" s="91"/>
      <c r="AB9092" s="91"/>
      <c r="AC9092" s="91"/>
      <c r="AD9092" s="91"/>
      <c r="AE9092" s="91"/>
      <c r="AF9092" s="91"/>
    </row>
    <row r="9093" spans="1:32" x14ac:dyDescent="0.3">
      <c r="A9093" s="65">
        <v>0</v>
      </c>
      <c r="B9093" s="10">
        <v>9090</v>
      </c>
      <c r="C9093" s="71">
        <v>0.90900000000000003</v>
      </c>
      <c r="D9093" s="74">
        <v>755447</v>
      </c>
      <c r="E9093" s="61">
        <v>701922</v>
      </c>
      <c r="F9093" s="68">
        <v>0.18886174999999999</v>
      </c>
      <c r="G9093" s="292">
        <v>0.17548050000000001</v>
      </c>
      <c r="H9093" s="68">
        <v>0.20145253333333332</v>
      </c>
      <c r="I9093" s="68">
        <v>0.18717919999999999</v>
      </c>
      <c r="T9093" s="91"/>
      <c r="U9093" s="91"/>
      <c r="AA9093" s="91"/>
      <c r="AB9093" s="91"/>
      <c r="AC9093" s="91"/>
      <c r="AD9093" s="91"/>
      <c r="AE9093" s="91"/>
      <c r="AF9093" s="91"/>
    </row>
    <row r="9094" spans="1:32" x14ac:dyDescent="0.3">
      <c r="A9094" s="65">
        <v>0</v>
      </c>
      <c r="B9094" s="10">
        <v>9091</v>
      </c>
      <c r="C9094" s="71">
        <v>0.90910000000000002</v>
      </c>
      <c r="D9094" s="74">
        <v>755447</v>
      </c>
      <c r="E9094" s="61">
        <v>701922</v>
      </c>
      <c r="F9094" s="68">
        <v>0.18886174999999999</v>
      </c>
      <c r="G9094" s="292">
        <v>0.17548050000000001</v>
      </c>
      <c r="H9094" s="68">
        <v>0.20145253333333332</v>
      </c>
      <c r="I9094" s="68">
        <v>0.18717919999999999</v>
      </c>
      <c r="T9094" s="91"/>
      <c r="U9094" s="91"/>
      <c r="AA9094" s="91"/>
      <c r="AB9094" s="91"/>
      <c r="AC9094" s="91"/>
      <c r="AD9094" s="91"/>
      <c r="AE9094" s="91"/>
      <c r="AF9094" s="91"/>
    </row>
    <row r="9095" spans="1:32" x14ac:dyDescent="0.3">
      <c r="A9095" s="65">
        <v>0</v>
      </c>
      <c r="B9095" s="10">
        <v>9092</v>
      </c>
      <c r="C9095" s="71">
        <v>0.90920000000000001</v>
      </c>
      <c r="D9095" s="74">
        <v>755447</v>
      </c>
      <c r="E9095" s="61">
        <v>701922</v>
      </c>
      <c r="F9095" s="68">
        <v>0.18886174999999999</v>
      </c>
      <c r="G9095" s="292">
        <v>0.17548050000000001</v>
      </c>
      <c r="H9095" s="68">
        <v>0.20145253333333332</v>
      </c>
      <c r="I9095" s="68">
        <v>0.18717919999999999</v>
      </c>
      <c r="T9095" s="91"/>
      <c r="U9095" s="91"/>
      <c r="AA9095" s="91"/>
      <c r="AB9095" s="91"/>
      <c r="AC9095" s="91"/>
      <c r="AD9095" s="91"/>
      <c r="AE9095" s="91"/>
      <c r="AF9095" s="91"/>
    </row>
    <row r="9096" spans="1:32" x14ac:dyDescent="0.3">
      <c r="A9096" s="65">
        <v>0</v>
      </c>
      <c r="B9096" s="10">
        <v>9093</v>
      </c>
      <c r="C9096" s="71">
        <v>0.9093</v>
      </c>
      <c r="D9096" s="74">
        <v>755447</v>
      </c>
      <c r="E9096" s="61">
        <v>701922</v>
      </c>
      <c r="F9096" s="68">
        <v>0.18886174999999999</v>
      </c>
      <c r="G9096" s="292">
        <v>0.17548050000000001</v>
      </c>
      <c r="H9096" s="68">
        <v>0.20145253333333332</v>
      </c>
      <c r="I9096" s="68">
        <v>0.18717919999999999</v>
      </c>
      <c r="T9096" s="91"/>
      <c r="U9096" s="91"/>
      <c r="AA9096" s="91"/>
      <c r="AB9096" s="91"/>
      <c r="AC9096" s="91"/>
      <c r="AD9096" s="91"/>
      <c r="AE9096" s="91"/>
      <c r="AF9096" s="91"/>
    </row>
    <row r="9097" spans="1:32" x14ac:dyDescent="0.3">
      <c r="A9097" s="65">
        <v>0</v>
      </c>
      <c r="B9097" s="10">
        <v>9094</v>
      </c>
      <c r="C9097" s="71">
        <v>0.90939999999999999</v>
      </c>
      <c r="D9097" s="74">
        <v>755447</v>
      </c>
      <c r="E9097" s="61">
        <v>701922</v>
      </c>
      <c r="F9097" s="68">
        <v>0.18886174999999999</v>
      </c>
      <c r="G9097" s="292">
        <v>0.17548050000000001</v>
      </c>
      <c r="H9097" s="68">
        <v>0.20145253333333332</v>
      </c>
      <c r="I9097" s="68">
        <v>0.18717919999999999</v>
      </c>
      <c r="T9097" s="91"/>
      <c r="U9097" s="91"/>
      <c r="AA9097" s="91"/>
      <c r="AB9097" s="91"/>
      <c r="AC9097" s="91"/>
      <c r="AD9097" s="91"/>
      <c r="AE9097" s="91"/>
      <c r="AF9097" s="91"/>
    </row>
    <row r="9098" spans="1:32" x14ac:dyDescent="0.3">
      <c r="A9098" s="65">
        <v>0</v>
      </c>
      <c r="B9098" s="10">
        <v>9095</v>
      </c>
      <c r="C9098" s="71">
        <v>0.90949999999999998</v>
      </c>
      <c r="D9098" s="74">
        <v>755447</v>
      </c>
      <c r="E9098" s="61">
        <v>701922</v>
      </c>
      <c r="F9098" s="68">
        <v>0.18886174999999999</v>
      </c>
      <c r="G9098" s="292">
        <v>0.17548050000000001</v>
      </c>
      <c r="H9098" s="68">
        <v>0.20145253333333332</v>
      </c>
      <c r="I9098" s="68">
        <v>0.18717919999999999</v>
      </c>
      <c r="T9098" s="91"/>
      <c r="U9098" s="91"/>
      <c r="AA9098" s="91"/>
      <c r="AB9098" s="91"/>
      <c r="AC9098" s="91"/>
      <c r="AD9098" s="91"/>
      <c r="AE9098" s="91"/>
      <c r="AF9098" s="91"/>
    </row>
    <row r="9099" spans="1:32" x14ac:dyDescent="0.3">
      <c r="A9099" s="65">
        <v>0</v>
      </c>
      <c r="B9099" s="10">
        <v>9096</v>
      </c>
      <c r="C9099" s="71">
        <v>0.90959999999999996</v>
      </c>
      <c r="D9099" s="74">
        <v>755447</v>
      </c>
      <c r="E9099" s="61">
        <v>701922</v>
      </c>
      <c r="F9099" s="68">
        <v>0.18886174999999999</v>
      </c>
      <c r="G9099" s="292">
        <v>0.17548050000000001</v>
      </c>
      <c r="H9099" s="68">
        <v>0.20145253333333332</v>
      </c>
      <c r="I9099" s="68">
        <v>0.18717919999999999</v>
      </c>
      <c r="T9099" s="91"/>
      <c r="U9099" s="91"/>
      <c r="AA9099" s="91"/>
      <c r="AB9099" s="91"/>
      <c r="AC9099" s="91"/>
      <c r="AD9099" s="91"/>
      <c r="AE9099" s="91"/>
      <c r="AF9099" s="91"/>
    </row>
    <row r="9100" spans="1:32" x14ac:dyDescent="0.3">
      <c r="A9100" s="65">
        <v>0</v>
      </c>
      <c r="B9100" s="10">
        <v>9097</v>
      </c>
      <c r="C9100" s="71">
        <v>0.90969999999999995</v>
      </c>
      <c r="D9100" s="74">
        <v>755447</v>
      </c>
      <c r="E9100" s="61">
        <v>701922</v>
      </c>
      <c r="F9100" s="68">
        <v>0.18886174999999999</v>
      </c>
      <c r="G9100" s="292">
        <v>0.17548050000000001</v>
      </c>
      <c r="H9100" s="68">
        <v>0.20145253333333332</v>
      </c>
      <c r="I9100" s="68">
        <v>0.18717919999999999</v>
      </c>
      <c r="T9100" s="91"/>
      <c r="U9100" s="91"/>
      <c r="AA9100" s="91"/>
      <c r="AB9100" s="91"/>
      <c r="AC9100" s="91"/>
      <c r="AD9100" s="91"/>
      <c r="AE9100" s="91"/>
      <c r="AF9100" s="91"/>
    </row>
    <row r="9101" spans="1:32" x14ac:dyDescent="0.3">
      <c r="A9101" s="65">
        <v>0</v>
      </c>
      <c r="B9101" s="10">
        <v>9098</v>
      </c>
      <c r="C9101" s="71">
        <v>0.90980000000000005</v>
      </c>
      <c r="D9101" s="74">
        <v>755447</v>
      </c>
      <c r="E9101" s="61">
        <v>701922</v>
      </c>
      <c r="F9101" s="68">
        <v>0.18886174999999999</v>
      </c>
      <c r="G9101" s="292">
        <v>0.17548050000000001</v>
      </c>
      <c r="H9101" s="68">
        <v>0.20145253333333332</v>
      </c>
      <c r="I9101" s="68">
        <v>0.18717919999999999</v>
      </c>
      <c r="T9101" s="91"/>
      <c r="U9101" s="91"/>
      <c r="AA9101" s="91"/>
      <c r="AB9101" s="91"/>
      <c r="AC9101" s="91"/>
      <c r="AD9101" s="91"/>
      <c r="AE9101" s="91"/>
      <c r="AF9101" s="91"/>
    </row>
    <row r="9102" spans="1:32" x14ac:dyDescent="0.3">
      <c r="A9102" s="65">
        <v>0</v>
      </c>
      <c r="B9102" s="10">
        <v>9099</v>
      </c>
      <c r="C9102" s="71">
        <v>0.90990000000000004</v>
      </c>
      <c r="D9102" s="74">
        <v>755447</v>
      </c>
      <c r="E9102" s="61">
        <v>701922</v>
      </c>
      <c r="F9102" s="68">
        <v>0.18886174999999999</v>
      </c>
      <c r="G9102" s="292">
        <v>0.17548050000000001</v>
      </c>
      <c r="H9102" s="68">
        <v>0.20145253333333332</v>
      </c>
      <c r="I9102" s="68">
        <v>0.18717919999999999</v>
      </c>
      <c r="T9102" s="91"/>
      <c r="U9102" s="91"/>
      <c r="AA9102" s="91"/>
      <c r="AB9102" s="91"/>
      <c r="AC9102" s="91"/>
      <c r="AD9102" s="91"/>
      <c r="AE9102" s="91"/>
      <c r="AF9102" s="91"/>
    </row>
    <row r="9103" spans="1:32" x14ac:dyDescent="0.3">
      <c r="A9103" s="65">
        <v>0</v>
      </c>
      <c r="B9103" s="10">
        <v>9100</v>
      </c>
      <c r="C9103" s="71">
        <v>0.91</v>
      </c>
      <c r="D9103" s="74">
        <v>755447</v>
      </c>
      <c r="E9103" s="61">
        <v>701922</v>
      </c>
      <c r="F9103" s="68">
        <v>0.18886174999999999</v>
      </c>
      <c r="G9103" s="292">
        <v>0.17548050000000001</v>
      </c>
      <c r="H9103" s="68">
        <v>0.20145253333333332</v>
      </c>
      <c r="I9103" s="68">
        <v>0.18717919999999999</v>
      </c>
      <c r="T9103" s="91"/>
      <c r="U9103" s="91"/>
      <c r="AA9103" s="91"/>
      <c r="AB9103" s="91"/>
      <c r="AC9103" s="91"/>
      <c r="AD9103" s="91"/>
      <c r="AE9103" s="91"/>
      <c r="AF9103" s="91"/>
    </row>
    <row r="9104" spans="1:32" x14ac:dyDescent="0.3">
      <c r="A9104" s="65">
        <v>0</v>
      </c>
      <c r="B9104" s="10">
        <v>9101</v>
      </c>
      <c r="C9104" s="71">
        <v>0.91010000000000002</v>
      </c>
      <c r="D9104" s="74">
        <v>755447</v>
      </c>
      <c r="E9104" s="61">
        <v>701922</v>
      </c>
      <c r="F9104" s="68">
        <v>0.18886174999999999</v>
      </c>
      <c r="G9104" s="292">
        <v>0.17548050000000001</v>
      </c>
      <c r="H9104" s="68">
        <v>0.20145253333333332</v>
      </c>
      <c r="I9104" s="68">
        <v>0.18717919999999999</v>
      </c>
      <c r="T9104" s="91"/>
      <c r="U9104" s="91"/>
      <c r="AA9104" s="91"/>
      <c r="AB9104" s="91"/>
      <c r="AC9104" s="91"/>
      <c r="AD9104" s="91"/>
      <c r="AE9104" s="91"/>
      <c r="AF9104" s="91"/>
    </row>
    <row r="9105" spans="1:32" x14ac:dyDescent="0.3">
      <c r="A9105" s="65">
        <v>0</v>
      </c>
      <c r="B9105" s="10">
        <v>9102</v>
      </c>
      <c r="C9105" s="71">
        <v>0.91020000000000001</v>
      </c>
      <c r="D9105" s="74">
        <v>755447</v>
      </c>
      <c r="E9105" s="61">
        <v>701922</v>
      </c>
      <c r="F9105" s="68">
        <v>0.18886174999999999</v>
      </c>
      <c r="G9105" s="292">
        <v>0.17548050000000001</v>
      </c>
      <c r="H9105" s="68">
        <v>0.20145253333333332</v>
      </c>
      <c r="I9105" s="68">
        <v>0.18717919999999999</v>
      </c>
      <c r="T9105" s="91"/>
      <c r="U9105" s="91"/>
      <c r="AA9105" s="91"/>
      <c r="AB9105" s="91"/>
      <c r="AC9105" s="91"/>
      <c r="AD9105" s="91"/>
      <c r="AE9105" s="91"/>
      <c r="AF9105" s="91"/>
    </row>
    <row r="9106" spans="1:32" x14ac:dyDescent="0.3">
      <c r="A9106" s="65">
        <v>0</v>
      </c>
      <c r="B9106" s="10">
        <v>9103</v>
      </c>
      <c r="C9106" s="71">
        <v>0.9103</v>
      </c>
      <c r="D9106" s="74">
        <v>755447</v>
      </c>
      <c r="E9106" s="61">
        <v>701922</v>
      </c>
      <c r="F9106" s="68">
        <v>0.18886174999999999</v>
      </c>
      <c r="G9106" s="292">
        <v>0.17548050000000001</v>
      </c>
      <c r="H9106" s="68">
        <v>0.20145253333333332</v>
      </c>
      <c r="I9106" s="68">
        <v>0.18717919999999999</v>
      </c>
      <c r="T9106" s="91"/>
      <c r="U9106" s="91"/>
      <c r="AA9106" s="91"/>
      <c r="AB9106" s="91"/>
      <c r="AC9106" s="91"/>
      <c r="AD9106" s="91"/>
      <c r="AE9106" s="91"/>
      <c r="AF9106" s="91"/>
    </row>
    <row r="9107" spans="1:32" x14ac:dyDescent="0.3">
      <c r="A9107" s="65">
        <v>0</v>
      </c>
      <c r="B9107" s="10">
        <v>9104</v>
      </c>
      <c r="C9107" s="71">
        <v>0.91039999999999999</v>
      </c>
      <c r="D9107" s="74">
        <v>755447</v>
      </c>
      <c r="E9107" s="61">
        <v>701922</v>
      </c>
      <c r="F9107" s="68">
        <v>0.18886174999999999</v>
      </c>
      <c r="G9107" s="292">
        <v>0.17548050000000001</v>
      </c>
      <c r="H9107" s="68">
        <v>0.20145253333333332</v>
      </c>
      <c r="I9107" s="68">
        <v>0.18717919999999999</v>
      </c>
      <c r="T9107" s="91"/>
      <c r="U9107" s="91"/>
      <c r="AA9107" s="91"/>
      <c r="AB9107" s="91"/>
      <c r="AC9107" s="91"/>
      <c r="AD9107" s="91"/>
      <c r="AE9107" s="91"/>
      <c r="AF9107" s="91"/>
    </row>
    <row r="9108" spans="1:32" x14ac:dyDescent="0.3">
      <c r="A9108" s="65">
        <v>0</v>
      </c>
      <c r="B9108" s="10">
        <v>9105</v>
      </c>
      <c r="C9108" s="71">
        <v>0.91049999999999998</v>
      </c>
      <c r="D9108" s="74">
        <v>755447</v>
      </c>
      <c r="E9108" s="61">
        <v>701922</v>
      </c>
      <c r="F9108" s="68">
        <v>0.18886174999999999</v>
      </c>
      <c r="G9108" s="292">
        <v>0.17548050000000001</v>
      </c>
      <c r="H9108" s="68">
        <v>0.20145253333333332</v>
      </c>
      <c r="I9108" s="68">
        <v>0.18717919999999999</v>
      </c>
      <c r="T9108" s="91"/>
      <c r="U9108" s="91"/>
      <c r="AA9108" s="91"/>
      <c r="AB9108" s="91"/>
      <c r="AC9108" s="91"/>
      <c r="AD9108" s="91"/>
      <c r="AE9108" s="91"/>
      <c r="AF9108" s="91"/>
    </row>
    <row r="9109" spans="1:32" x14ac:dyDescent="0.3">
      <c r="A9109" s="65">
        <v>0</v>
      </c>
      <c r="B9109" s="10">
        <v>9106</v>
      </c>
      <c r="C9109" s="71">
        <v>0.91059999999999997</v>
      </c>
      <c r="D9109" s="74">
        <v>755447</v>
      </c>
      <c r="E9109" s="61">
        <v>701922</v>
      </c>
      <c r="F9109" s="68">
        <v>0.18886174999999999</v>
      </c>
      <c r="G9109" s="292">
        <v>0.17548050000000001</v>
      </c>
      <c r="H9109" s="68">
        <v>0.20145253333333332</v>
      </c>
      <c r="I9109" s="68">
        <v>0.18717919999999999</v>
      </c>
      <c r="T9109" s="91"/>
      <c r="U9109" s="91"/>
      <c r="AA9109" s="91"/>
      <c r="AB9109" s="91"/>
      <c r="AC9109" s="91"/>
      <c r="AD9109" s="91"/>
      <c r="AE9109" s="91"/>
      <c r="AF9109" s="91"/>
    </row>
    <row r="9110" spans="1:32" x14ac:dyDescent="0.3">
      <c r="A9110" s="65">
        <v>0</v>
      </c>
      <c r="B9110" s="10">
        <v>9107</v>
      </c>
      <c r="C9110" s="71">
        <v>0.91069999999999995</v>
      </c>
      <c r="D9110" s="74">
        <v>755447</v>
      </c>
      <c r="E9110" s="61">
        <v>701922</v>
      </c>
      <c r="F9110" s="68">
        <v>0.18886174999999999</v>
      </c>
      <c r="G9110" s="292">
        <v>0.17548050000000001</v>
      </c>
      <c r="H9110" s="68">
        <v>0.20145253333333332</v>
      </c>
      <c r="I9110" s="68">
        <v>0.18717919999999999</v>
      </c>
      <c r="T9110" s="91"/>
      <c r="U9110" s="91"/>
      <c r="AA9110" s="91"/>
      <c r="AB9110" s="91"/>
      <c r="AC9110" s="91"/>
      <c r="AD9110" s="91"/>
      <c r="AE9110" s="91"/>
      <c r="AF9110" s="91"/>
    </row>
    <row r="9111" spans="1:32" x14ac:dyDescent="0.3">
      <c r="A9111" s="65">
        <v>0</v>
      </c>
      <c r="B9111" s="10">
        <v>9108</v>
      </c>
      <c r="C9111" s="71">
        <v>0.91080000000000005</v>
      </c>
      <c r="D9111" s="74">
        <v>755447</v>
      </c>
      <c r="E9111" s="61">
        <v>701922</v>
      </c>
      <c r="F9111" s="68">
        <v>0.18886174999999999</v>
      </c>
      <c r="G9111" s="292">
        <v>0.17548050000000001</v>
      </c>
      <c r="H9111" s="68">
        <v>0.20145253333333332</v>
      </c>
      <c r="I9111" s="68">
        <v>0.18717919999999999</v>
      </c>
      <c r="T9111" s="91"/>
      <c r="U9111" s="91"/>
      <c r="AA9111" s="91"/>
      <c r="AB9111" s="91"/>
      <c r="AC9111" s="91"/>
      <c r="AD9111" s="91"/>
      <c r="AE9111" s="91"/>
      <c r="AF9111" s="91"/>
    </row>
    <row r="9112" spans="1:32" x14ac:dyDescent="0.3">
      <c r="A9112" s="65">
        <v>0</v>
      </c>
      <c r="B9112" s="10">
        <v>9109</v>
      </c>
      <c r="C9112" s="71">
        <v>0.91090000000000004</v>
      </c>
      <c r="D9112" s="74">
        <v>755447</v>
      </c>
      <c r="E9112" s="61">
        <v>701922</v>
      </c>
      <c r="F9112" s="68">
        <v>0.18886174999999999</v>
      </c>
      <c r="G9112" s="292">
        <v>0.17548050000000001</v>
      </c>
      <c r="H9112" s="68">
        <v>0.20145253333333332</v>
      </c>
      <c r="I9112" s="68">
        <v>0.18717919999999999</v>
      </c>
      <c r="T9112" s="91"/>
      <c r="U9112" s="91"/>
      <c r="AA9112" s="91"/>
      <c r="AB9112" s="91"/>
      <c r="AC9112" s="91"/>
      <c r="AD9112" s="91"/>
      <c r="AE9112" s="91"/>
      <c r="AF9112" s="91"/>
    </row>
    <row r="9113" spans="1:32" x14ac:dyDescent="0.3">
      <c r="A9113" s="65">
        <v>0</v>
      </c>
      <c r="B9113" s="10">
        <v>9110</v>
      </c>
      <c r="C9113" s="71">
        <v>0.91100000000000003</v>
      </c>
      <c r="D9113" s="74">
        <v>755447</v>
      </c>
      <c r="E9113" s="61">
        <v>701922</v>
      </c>
      <c r="F9113" s="68">
        <v>0.18886174999999999</v>
      </c>
      <c r="G9113" s="292">
        <v>0.17548050000000001</v>
      </c>
      <c r="H9113" s="68">
        <v>0.20145253333333332</v>
      </c>
      <c r="I9113" s="68">
        <v>0.18717919999999999</v>
      </c>
      <c r="T9113" s="91"/>
      <c r="U9113" s="91"/>
      <c r="AA9113" s="91"/>
      <c r="AB9113" s="91"/>
      <c r="AC9113" s="91"/>
      <c r="AD9113" s="91"/>
      <c r="AE9113" s="91"/>
      <c r="AF9113" s="91"/>
    </row>
    <row r="9114" spans="1:32" x14ac:dyDescent="0.3">
      <c r="A9114" s="65">
        <v>0</v>
      </c>
      <c r="B9114" s="10">
        <v>9111</v>
      </c>
      <c r="C9114" s="71">
        <v>0.91110000000000002</v>
      </c>
      <c r="D9114" s="74">
        <v>755447</v>
      </c>
      <c r="E9114" s="61">
        <v>701922</v>
      </c>
      <c r="F9114" s="68">
        <v>0.18886174999999999</v>
      </c>
      <c r="G9114" s="292">
        <v>0.17548050000000001</v>
      </c>
      <c r="H9114" s="68">
        <v>0.20145253333333332</v>
      </c>
      <c r="I9114" s="68">
        <v>0.18717919999999999</v>
      </c>
      <c r="T9114" s="91"/>
      <c r="U9114" s="91"/>
      <c r="AA9114" s="91"/>
      <c r="AB9114" s="91"/>
      <c r="AC9114" s="91"/>
      <c r="AD9114" s="91"/>
      <c r="AE9114" s="91"/>
      <c r="AF9114" s="91"/>
    </row>
    <row r="9115" spans="1:32" x14ac:dyDescent="0.3">
      <c r="A9115" s="65">
        <v>0</v>
      </c>
      <c r="B9115" s="10">
        <v>9112</v>
      </c>
      <c r="C9115" s="71">
        <v>0.91120000000000001</v>
      </c>
      <c r="D9115" s="74">
        <v>755447</v>
      </c>
      <c r="E9115" s="61">
        <v>701922</v>
      </c>
      <c r="F9115" s="68">
        <v>0.18886174999999999</v>
      </c>
      <c r="G9115" s="292">
        <v>0.17548050000000001</v>
      </c>
      <c r="H9115" s="68">
        <v>0.20145253333333332</v>
      </c>
      <c r="I9115" s="68">
        <v>0.18717919999999999</v>
      </c>
      <c r="T9115" s="91"/>
      <c r="U9115" s="91"/>
      <c r="AA9115" s="91"/>
      <c r="AB9115" s="91"/>
      <c r="AC9115" s="91"/>
      <c r="AD9115" s="91"/>
      <c r="AE9115" s="91"/>
      <c r="AF9115" s="91"/>
    </row>
    <row r="9116" spans="1:32" x14ac:dyDescent="0.3">
      <c r="A9116" s="65">
        <v>0</v>
      </c>
      <c r="B9116" s="10">
        <v>9113</v>
      </c>
      <c r="C9116" s="71">
        <v>0.9113</v>
      </c>
      <c r="D9116" s="74">
        <v>755447</v>
      </c>
      <c r="E9116" s="61">
        <v>701922</v>
      </c>
      <c r="F9116" s="68">
        <v>0.18886174999999999</v>
      </c>
      <c r="G9116" s="292">
        <v>0.17548050000000001</v>
      </c>
      <c r="H9116" s="68">
        <v>0.20145253333333332</v>
      </c>
      <c r="I9116" s="68">
        <v>0.18717919999999999</v>
      </c>
      <c r="T9116" s="91"/>
      <c r="U9116" s="91"/>
      <c r="AA9116" s="91"/>
      <c r="AB9116" s="91"/>
      <c r="AC9116" s="91"/>
      <c r="AD9116" s="91"/>
      <c r="AE9116" s="91"/>
      <c r="AF9116" s="91"/>
    </row>
    <row r="9117" spans="1:32" x14ac:dyDescent="0.3">
      <c r="A9117" s="65">
        <v>0</v>
      </c>
      <c r="B9117" s="10">
        <v>9114</v>
      </c>
      <c r="C9117" s="71">
        <v>0.91139999999999999</v>
      </c>
      <c r="D9117" s="74">
        <v>755447</v>
      </c>
      <c r="E9117" s="61">
        <v>701922</v>
      </c>
      <c r="F9117" s="68">
        <v>0.18886174999999999</v>
      </c>
      <c r="G9117" s="292">
        <v>0.17548050000000001</v>
      </c>
      <c r="H9117" s="68">
        <v>0.20145253333333332</v>
      </c>
      <c r="I9117" s="68">
        <v>0.18717919999999999</v>
      </c>
      <c r="T9117" s="91"/>
      <c r="U9117" s="91"/>
      <c r="AA9117" s="91"/>
      <c r="AB9117" s="91"/>
      <c r="AC9117" s="91"/>
      <c r="AD9117" s="91"/>
      <c r="AE9117" s="91"/>
      <c r="AF9117" s="91"/>
    </row>
    <row r="9118" spans="1:32" x14ac:dyDescent="0.3">
      <c r="A9118" s="65">
        <v>0</v>
      </c>
      <c r="B9118" s="10">
        <v>9115</v>
      </c>
      <c r="C9118" s="71">
        <v>0.91149999999999998</v>
      </c>
      <c r="D9118" s="74">
        <v>755447</v>
      </c>
      <c r="E9118" s="61">
        <v>701922</v>
      </c>
      <c r="F9118" s="68">
        <v>0.18886174999999999</v>
      </c>
      <c r="G9118" s="292">
        <v>0.17548050000000001</v>
      </c>
      <c r="H9118" s="68">
        <v>0.20145253333333332</v>
      </c>
      <c r="I9118" s="68">
        <v>0.18717919999999999</v>
      </c>
      <c r="T9118" s="91"/>
      <c r="U9118" s="91"/>
      <c r="AA9118" s="91"/>
      <c r="AB9118" s="91"/>
      <c r="AC9118" s="91"/>
      <c r="AD9118" s="91"/>
      <c r="AE9118" s="91"/>
      <c r="AF9118" s="91"/>
    </row>
    <row r="9119" spans="1:32" x14ac:dyDescent="0.3">
      <c r="A9119" s="65">
        <v>0</v>
      </c>
      <c r="B9119" s="10">
        <v>9116</v>
      </c>
      <c r="C9119" s="71">
        <v>0.91159999999999997</v>
      </c>
      <c r="D9119" s="74">
        <v>755447</v>
      </c>
      <c r="E9119" s="61">
        <v>701922</v>
      </c>
      <c r="F9119" s="68">
        <v>0.18886174999999999</v>
      </c>
      <c r="G9119" s="292">
        <v>0.17548050000000001</v>
      </c>
      <c r="H9119" s="68">
        <v>0.20145253333333332</v>
      </c>
      <c r="I9119" s="68">
        <v>0.18717919999999999</v>
      </c>
      <c r="T9119" s="91"/>
      <c r="U9119" s="91"/>
      <c r="AA9119" s="91"/>
      <c r="AB9119" s="91"/>
      <c r="AC9119" s="91"/>
      <c r="AD9119" s="91"/>
      <c r="AE9119" s="91"/>
      <c r="AF9119" s="91"/>
    </row>
    <row r="9120" spans="1:32" x14ac:dyDescent="0.3">
      <c r="A9120" s="65">
        <v>0</v>
      </c>
      <c r="B9120" s="10">
        <v>9117</v>
      </c>
      <c r="C9120" s="71">
        <v>0.91169999999999995</v>
      </c>
      <c r="D9120" s="74">
        <v>755447</v>
      </c>
      <c r="E9120" s="61">
        <v>701922</v>
      </c>
      <c r="F9120" s="68">
        <v>0.18886174999999999</v>
      </c>
      <c r="G9120" s="292">
        <v>0.17548050000000001</v>
      </c>
      <c r="H9120" s="68">
        <v>0.20145253333333332</v>
      </c>
      <c r="I9120" s="68">
        <v>0.18717919999999999</v>
      </c>
      <c r="T9120" s="91"/>
      <c r="U9120" s="91"/>
      <c r="AA9120" s="91"/>
      <c r="AB9120" s="91"/>
      <c r="AC9120" s="91"/>
      <c r="AD9120" s="91"/>
      <c r="AE9120" s="91"/>
      <c r="AF9120" s="91"/>
    </row>
    <row r="9121" spans="1:32" x14ac:dyDescent="0.3">
      <c r="A9121" s="65">
        <v>0</v>
      </c>
      <c r="B9121" s="10">
        <v>9118</v>
      </c>
      <c r="C9121" s="71">
        <v>0.91180000000000005</v>
      </c>
      <c r="D9121" s="74">
        <v>755447</v>
      </c>
      <c r="E9121" s="61">
        <v>701922</v>
      </c>
      <c r="F9121" s="68">
        <v>0.18886174999999999</v>
      </c>
      <c r="G9121" s="292">
        <v>0.17548050000000001</v>
      </c>
      <c r="H9121" s="68">
        <v>0.20145253333333332</v>
      </c>
      <c r="I9121" s="68">
        <v>0.18717919999999999</v>
      </c>
      <c r="T9121" s="91"/>
      <c r="U9121" s="91"/>
      <c r="AA9121" s="91"/>
      <c r="AB9121" s="91"/>
      <c r="AC9121" s="91"/>
      <c r="AD9121" s="91"/>
      <c r="AE9121" s="91"/>
      <c r="AF9121" s="91"/>
    </row>
    <row r="9122" spans="1:32" x14ac:dyDescent="0.3">
      <c r="A9122" s="65">
        <v>0</v>
      </c>
      <c r="B9122" s="10">
        <v>9119</v>
      </c>
      <c r="C9122" s="71">
        <v>0.91190000000000004</v>
      </c>
      <c r="D9122" s="74">
        <v>755447</v>
      </c>
      <c r="E9122" s="61">
        <v>701922</v>
      </c>
      <c r="F9122" s="68">
        <v>0.18886174999999999</v>
      </c>
      <c r="G9122" s="292">
        <v>0.17548050000000001</v>
      </c>
      <c r="H9122" s="68">
        <v>0.20145253333333332</v>
      </c>
      <c r="I9122" s="68">
        <v>0.18717919999999999</v>
      </c>
      <c r="T9122" s="91"/>
      <c r="U9122" s="91"/>
      <c r="AA9122" s="91"/>
      <c r="AB9122" s="91"/>
      <c r="AC9122" s="91"/>
      <c r="AD9122" s="91"/>
      <c r="AE9122" s="91"/>
      <c r="AF9122" s="91"/>
    </row>
    <row r="9123" spans="1:32" x14ac:dyDescent="0.3">
      <c r="A9123" s="65">
        <v>0</v>
      </c>
      <c r="B9123" s="10">
        <v>9120</v>
      </c>
      <c r="C9123" s="71">
        <v>0.91200000000000003</v>
      </c>
      <c r="D9123" s="74">
        <v>755447</v>
      </c>
      <c r="E9123" s="61">
        <v>701922</v>
      </c>
      <c r="F9123" s="68">
        <v>0.18886174999999999</v>
      </c>
      <c r="G9123" s="292">
        <v>0.17548050000000001</v>
      </c>
      <c r="H9123" s="68">
        <v>0.20145253333333332</v>
      </c>
      <c r="I9123" s="68">
        <v>0.18717919999999999</v>
      </c>
      <c r="T9123" s="91"/>
      <c r="U9123" s="91"/>
      <c r="AA9123" s="91"/>
      <c r="AB9123" s="91"/>
      <c r="AC9123" s="91"/>
      <c r="AD9123" s="91"/>
      <c r="AE9123" s="91"/>
      <c r="AF9123" s="91"/>
    </row>
    <row r="9124" spans="1:32" x14ac:dyDescent="0.3">
      <c r="A9124" s="65">
        <v>0</v>
      </c>
      <c r="B9124" s="10">
        <v>9121</v>
      </c>
      <c r="C9124" s="71">
        <v>0.91210000000000002</v>
      </c>
      <c r="D9124" s="74">
        <v>755447</v>
      </c>
      <c r="E9124" s="61">
        <v>701922</v>
      </c>
      <c r="F9124" s="68">
        <v>0.18886174999999999</v>
      </c>
      <c r="G9124" s="292">
        <v>0.17548050000000001</v>
      </c>
      <c r="H9124" s="68">
        <v>0.20145253333333332</v>
      </c>
      <c r="I9124" s="68">
        <v>0.18717919999999999</v>
      </c>
      <c r="T9124" s="91"/>
      <c r="U9124" s="91"/>
      <c r="AA9124" s="91"/>
      <c r="AB9124" s="91"/>
      <c r="AC9124" s="91"/>
      <c r="AD9124" s="91"/>
      <c r="AE9124" s="91"/>
      <c r="AF9124" s="91"/>
    </row>
    <row r="9125" spans="1:32" x14ac:dyDescent="0.3">
      <c r="A9125" s="65">
        <v>0</v>
      </c>
      <c r="B9125" s="10">
        <v>9122</v>
      </c>
      <c r="C9125" s="71">
        <v>0.91220000000000001</v>
      </c>
      <c r="D9125" s="74">
        <v>755447</v>
      </c>
      <c r="E9125" s="61">
        <v>701922</v>
      </c>
      <c r="F9125" s="68">
        <v>0.18886174999999999</v>
      </c>
      <c r="G9125" s="292">
        <v>0.17548050000000001</v>
      </c>
      <c r="H9125" s="68">
        <v>0.20145253333333332</v>
      </c>
      <c r="I9125" s="68">
        <v>0.18717919999999999</v>
      </c>
      <c r="T9125" s="91"/>
      <c r="U9125" s="91"/>
      <c r="AA9125" s="91"/>
      <c r="AB9125" s="91"/>
      <c r="AC9125" s="91"/>
      <c r="AD9125" s="91"/>
      <c r="AE9125" s="91"/>
      <c r="AF9125" s="91"/>
    </row>
    <row r="9126" spans="1:32" x14ac:dyDescent="0.3">
      <c r="A9126" s="65">
        <v>0</v>
      </c>
      <c r="B9126" s="10">
        <v>9123</v>
      </c>
      <c r="C9126" s="71">
        <v>0.9123</v>
      </c>
      <c r="D9126" s="74">
        <v>755447</v>
      </c>
      <c r="E9126" s="61">
        <v>701922</v>
      </c>
      <c r="F9126" s="68">
        <v>0.18886174999999999</v>
      </c>
      <c r="G9126" s="292">
        <v>0.17548050000000001</v>
      </c>
      <c r="H9126" s="68">
        <v>0.20145253333333332</v>
      </c>
      <c r="I9126" s="68">
        <v>0.18717919999999999</v>
      </c>
      <c r="T9126" s="91"/>
      <c r="U9126" s="91"/>
      <c r="AA9126" s="91"/>
      <c r="AB9126" s="91"/>
      <c r="AC9126" s="91"/>
      <c r="AD9126" s="91"/>
      <c r="AE9126" s="91"/>
      <c r="AF9126" s="91"/>
    </row>
    <row r="9127" spans="1:32" x14ac:dyDescent="0.3">
      <c r="A9127" s="65">
        <v>0</v>
      </c>
      <c r="B9127" s="10">
        <v>9124</v>
      </c>
      <c r="C9127" s="71">
        <v>0.91239999999999999</v>
      </c>
      <c r="D9127" s="74">
        <v>755447</v>
      </c>
      <c r="E9127" s="61">
        <v>701922</v>
      </c>
      <c r="F9127" s="68">
        <v>0.18886174999999999</v>
      </c>
      <c r="G9127" s="292">
        <v>0.17548050000000001</v>
      </c>
      <c r="H9127" s="68">
        <v>0.20145253333333332</v>
      </c>
      <c r="I9127" s="68">
        <v>0.18717919999999999</v>
      </c>
      <c r="T9127" s="91"/>
      <c r="U9127" s="91"/>
      <c r="AA9127" s="91"/>
      <c r="AB9127" s="91"/>
      <c r="AC9127" s="91"/>
      <c r="AD9127" s="91"/>
      <c r="AE9127" s="91"/>
      <c r="AF9127" s="91"/>
    </row>
    <row r="9128" spans="1:32" x14ac:dyDescent="0.3">
      <c r="A9128" s="65">
        <v>0</v>
      </c>
      <c r="B9128" s="10">
        <v>9125</v>
      </c>
      <c r="C9128" s="71">
        <v>0.91249999999999998</v>
      </c>
      <c r="D9128" s="74">
        <v>755447</v>
      </c>
      <c r="E9128" s="61">
        <v>701922</v>
      </c>
      <c r="F9128" s="68">
        <v>0.18886174999999999</v>
      </c>
      <c r="G9128" s="292">
        <v>0.17548050000000001</v>
      </c>
      <c r="H9128" s="68">
        <v>0.20145253333333332</v>
      </c>
      <c r="I9128" s="68">
        <v>0.18717919999999999</v>
      </c>
      <c r="T9128" s="91"/>
      <c r="U9128" s="91"/>
      <c r="AA9128" s="91"/>
      <c r="AB9128" s="91"/>
      <c r="AC9128" s="91"/>
      <c r="AD9128" s="91"/>
      <c r="AE9128" s="91"/>
      <c r="AF9128" s="91"/>
    </row>
    <row r="9129" spans="1:32" x14ac:dyDescent="0.3">
      <c r="A9129" s="65">
        <v>0</v>
      </c>
      <c r="B9129" s="10">
        <v>9126</v>
      </c>
      <c r="C9129" s="71">
        <v>0.91259999999999997</v>
      </c>
      <c r="D9129" s="74">
        <v>755447</v>
      </c>
      <c r="E9129" s="61">
        <v>701922</v>
      </c>
      <c r="F9129" s="68">
        <v>0.18886174999999999</v>
      </c>
      <c r="G9129" s="292">
        <v>0.17548050000000001</v>
      </c>
      <c r="H9129" s="68">
        <v>0.20145253333333332</v>
      </c>
      <c r="I9129" s="68">
        <v>0.18717919999999999</v>
      </c>
      <c r="T9129" s="91"/>
      <c r="U9129" s="91"/>
      <c r="AA9129" s="91"/>
      <c r="AB9129" s="91"/>
      <c r="AC9129" s="91"/>
      <c r="AD9129" s="91"/>
      <c r="AE9129" s="91"/>
      <c r="AF9129" s="91"/>
    </row>
    <row r="9130" spans="1:32" x14ac:dyDescent="0.3">
      <c r="A9130" s="65">
        <v>0</v>
      </c>
      <c r="B9130" s="10">
        <v>9127</v>
      </c>
      <c r="C9130" s="71">
        <v>0.91269999999999996</v>
      </c>
      <c r="D9130" s="74">
        <v>755447</v>
      </c>
      <c r="E9130" s="61">
        <v>701922</v>
      </c>
      <c r="F9130" s="68">
        <v>0.18886174999999999</v>
      </c>
      <c r="G9130" s="292">
        <v>0.17548050000000001</v>
      </c>
      <c r="H9130" s="68">
        <v>0.20145253333333332</v>
      </c>
      <c r="I9130" s="68">
        <v>0.18717919999999999</v>
      </c>
      <c r="T9130" s="91"/>
      <c r="U9130" s="91"/>
      <c r="AA9130" s="91"/>
      <c r="AB9130" s="91"/>
      <c r="AC9130" s="91"/>
      <c r="AD9130" s="91"/>
      <c r="AE9130" s="91"/>
      <c r="AF9130" s="91"/>
    </row>
    <row r="9131" spans="1:32" x14ac:dyDescent="0.3">
      <c r="A9131" s="65">
        <v>0</v>
      </c>
      <c r="B9131" s="10">
        <v>9128</v>
      </c>
      <c r="C9131" s="71">
        <v>0.91279999999999994</v>
      </c>
      <c r="D9131" s="74">
        <v>755447</v>
      </c>
      <c r="E9131" s="61">
        <v>701922</v>
      </c>
      <c r="F9131" s="68">
        <v>0.18886174999999999</v>
      </c>
      <c r="G9131" s="292">
        <v>0.17548050000000001</v>
      </c>
      <c r="H9131" s="68">
        <v>0.20145253333333332</v>
      </c>
      <c r="I9131" s="68">
        <v>0.18717919999999999</v>
      </c>
      <c r="T9131" s="91"/>
      <c r="U9131" s="91"/>
      <c r="AA9131" s="91"/>
      <c r="AB9131" s="91"/>
      <c r="AC9131" s="91"/>
      <c r="AD9131" s="91"/>
      <c r="AE9131" s="91"/>
      <c r="AF9131" s="91"/>
    </row>
    <row r="9132" spans="1:32" x14ac:dyDescent="0.3">
      <c r="A9132" s="65">
        <v>0</v>
      </c>
      <c r="B9132" s="10">
        <v>9129</v>
      </c>
      <c r="C9132" s="71">
        <v>0.91290000000000004</v>
      </c>
      <c r="D9132" s="74">
        <v>755447</v>
      </c>
      <c r="E9132" s="61">
        <v>701922</v>
      </c>
      <c r="F9132" s="68">
        <v>0.18886174999999999</v>
      </c>
      <c r="G9132" s="292">
        <v>0.17548050000000001</v>
      </c>
      <c r="H9132" s="68">
        <v>0.20145253333333332</v>
      </c>
      <c r="I9132" s="68">
        <v>0.18717919999999999</v>
      </c>
      <c r="T9132" s="91"/>
      <c r="U9132" s="91"/>
      <c r="AA9132" s="91"/>
      <c r="AB9132" s="91"/>
      <c r="AC9132" s="91"/>
      <c r="AD9132" s="91"/>
      <c r="AE9132" s="91"/>
      <c r="AF9132" s="91"/>
    </row>
    <row r="9133" spans="1:32" x14ac:dyDescent="0.3">
      <c r="A9133" s="65">
        <v>0</v>
      </c>
      <c r="B9133" s="10">
        <v>9130</v>
      </c>
      <c r="C9133" s="71">
        <v>0.91300000000000003</v>
      </c>
      <c r="D9133" s="74">
        <v>755447</v>
      </c>
      <c r="E9133" s="61">
        <v>701922</v>
      </c>
      <c r="F9133" s="68">
        <v>0.18886174999999999</v>
      </c>
      <c r="G9133" s="292">
        <v>0.17548050000000001</v>
      </c>
      <c r="H9133" s="68">
        <v>0.20145253333333332</v>
      </c>
      <c r="I9133" s="68">
        <v>0.18717919999999999</v>
      </c>
      <c r="T9133" s="91"/>
      <c r="U9133" s="91"/>
      <c r="AA9133" s="91"/>
      <c r="AB9133" s="91"/>
      <c r="AC9133" s="91"/>
      <c r="AD9133" s="91"/>
      <c r="AE9133" s="91"/>
      <c r="AF9133" s="91"/>
    </row>
    <row r="9134" spans="1:32" x14ac:dyDescent="0.3">
      <c r="A9134" s="65">
        <v>0</v>
      </c>
      <c r="B9134" s="10">
        <v>9131</v>
      </c>
      <c r="C9134" s="71">
        <v>0.91310000000000002</v>
      </c>
      <c r="D9134" s="74">
        <v>755447</v>
      </c>
      <c r="E9134" s="61">
        <v>701922</v>
      </c>
      <c r="F9134" s="68">
        <v>0.18886174999999999</v>
      </c>
      <c r="G9134" s="292">
        <v>0.17548050000000001</v>
      </c>
      <c r="H9134" s="68">
        <v>0.20145253333333332</v>
      </c>
      <c r="I9134" s="68">
        <v>0.18717919999999999</v>
      </c>
      <c r="T9134" s="91"/>
      <c r="U9134" s="91"/>
      <c r="AA9134" s="91"/>
      <c r="AB9134" s="91"/>
      <c r="AC9134" s="91"/>
      <c r="AD9134" s="91"/>
      <c r="AE9134" s="91"/>
      <c r="AF9134" s="91"/>
    </row>
    <row r="9135" spans="1:32" x14ac:dyDescent="0.3">
      <c r="A9135" s="65">
        <v>0</v>
      </c>
      <c r="B9135" s="10">
        <v>9132</v>
      </c>
      <c r="C9135" s="71">
        <v>0.91320000000000001</v>
      </c>
      <c r="D9135" s="74">
        <v>755447</v>
      </c>
      <c r="E9135" s="61">
        <v>701922</v>
      </c>
      <c r="F9135" s="68">
        <v>0.18886174999999999</v>
      </c>
      <c r="G9135" s="292">
        <v>0.17548050000000001</v>
      </c>
      <c r="H9135" s="68">
        <v>0.20145253333333332</v>
      </c>
      <c r="I9135" s="68">
        <v>0.18717919999999999</v>
      </c>
      <c r="T9135" s="91"/>
      <c r="U9135" s="91"/>
      <c r="AA9135" s="91"/>
      <c r="AB9135" s="91"/>
      <c r="AC9135" s="91"/>
      <c r="AD9135" s="91"/>
      <c r="AE9135" s="91"/>
      <c r="AF9135" s="91"/>
    </row>
    <row r="9136" spans="1:32" x14ac:dyDescent="0.3">
      <c r="A9136" s="65">
        <v>0</v>
      </c>
      <c r="B9136" s="10">
        <v>9133</v>
      </c>
      <c r="C9136" s="71">
        <v>0.9133</v>
      </c>
      <c r="D9136" s="74">
        <v>755447</v>
      </c>
      <c r="E9136" s="61">
        <v>701922</v>
      </c>
      <c r="F9136" s="68">
        <v>0.18886174999999999</v>
      </c>
      <c r="G9136" s="292">
        <v>0.17548050000000001</v>
      </c>
      <c r="H9136" s="68">
        <v>0.20145253333333332</v>
      </c>
      <c r="I9136" s="68">
        <v>0.18717919999999999</v>
      </c>
      <c r="T9136" s="91"/>
      <c r="U9136" s="91"/>
      <c r="AA9136" s="91"/>
      <c r="AB9136" s="91"/>
      <c r="AC9136" s="91"/>
      <c r="AD9136" s="91"/>
      <c r="AE9136" s="91"/>
      <c r="AF9136" s="91"/>
    </row>
    <row r="9137" spans="1:32" x14ac:dyDescent="0.3">
      <c r="A9137" s="65">
        <v>0</v>
      </c>
      <c r="B9137" s="10">
        <v>9134</v>
      </c>
      <c r="C9137" s="71">
        <v>0.91339999999999999</v>
      </c>
      <c r="D9137" s="74">
        <v>755447</v>
      </c>
      <c r="E9137" s="61">
        <v>701922</v>
      </c>
      <c r="F9137" s="68">
        <v>0.18886174999999999</v>
      </c>
      <c r="G9137" s="292">
        <v>0.17548050000000001</v>
      </c>
      <c r="H9137" s="68">
        <v>0.20145253333333332</v>
      </c>
      <c r="I9137" s="68">
        <v>0.18717919999999999</v>
      </c>
      <c r="T9137" s="91"/>
      <c r="U9137" s="91"/>
      <c r="AA9137" s="91"/>
      <c r="AB9137" s="91"/>
      <c r="AC9137" s="91"/>
      <c r="AD9137" s="91"/>
      <c r="AE9137" s="91"/>
      <c r="AF9137" s="91"/>
    </row>
    <row r="9138" spans="1:32" x14ac:dyDescent="0.3">
      <c r="A9138" s="65">
        <v>0</v>
      </c>
      <c r="B9138" s="10">
        <v>9135</v>
      </c>
      <c r="C9138" s="71">
        <v>0.91349999999999998</v>
      </c>
      <c r="D9138" s="74">
        <v>755447</v>
      </c>
      <c r="E9138" s="61">
        <v>701922</v>
      </c>
      <c r="F9138" s="68">
        <v>0.18886174999999999</v>
      </c>
      <c r="G9138" s="292">
        <v>0.17548050000000001</v>
      </c>
      <c r="H9138" s="68">
        <v>0.20145253333333332</v>
      </c>
      <c r="I9138" s="68">
        <v>0.18717919999999999</v>
      </c>
      <c r="T9138" s="91"/>
      <c r="U9138" s="91"/>
      <c r="AA9138" s="91"/>
      <c r="AB9138" s="91"/>
      <c r="AC9138" s="91"/>
      <c r="AD9138" s="91"/>
      <c r="AE9138" s="91"/>
      <c r="AF9138" s="91"/>
    </row>
    <row r="9139" spans="1:32" x14ac:dyDescent="0.3">
      <c r="A9139" s="65">
        <v>0</v>
      </c>
      <c r="B9139" s="10">
        <v>9136</v>
      </c>
      <c r="C9139" s="71">
        <v>0.91359999999999997</v>
      </c>
      <c r="D9139" s="74">
        <v>755447</v>
      </c>
      <c r="E9139" s="61">
        <v>701922</v>
      </c>
      <c r="F9139" s="68">
        <v>0.18886174999999999</v>
      </c>
      <c r="G9139" s="292">
        <v>0.17548050000000001</v>
      </c>
      <c r="H9139" s="68">
        <v>0.20145253333333332</v>
      </c>
      <c r="I9139" s="68">
        <v>0.18717919999999999</v>
      </c>
      <c r="T9139" s="91"/>
      <c r="U9139" s="91"/>
      <c r="AA9139" s="91"/>
      <c r="AB9139" s="91"/>
      <c r="AC9139" s="91"/>
      <c r="AD9139" s="91"/>
      <c r="AE9139" s="91"/>
      <c r="AF9139" s="91"/>
    </row>
    <row r="9140" spans="1:32" x14ac:dyDescent="0.3">
      <c r="A9140" s="65">
        <v>0</v>
      </c>
      <c r="B9140" s="10">
        <v>9137</v>
      </c>
      <c r="C9140" s="71">
        <v>0.91369999999999996</v>
      </c>
      <c r="D9140" s="74">
        <v>755447</v>
      </c>
      <c r="E9140" s="61">
        <v>701922</v>
      </c>
      <c r="F9140" s="68">
        <v>0.18886174999999999</v>
      </c>
      <c r="G9140" s="292">
        <v>0.17548050000000001</v>
      </c>
      <c r="H9140" s="68">
        <v>0.20145253333333332</v>
      </c>
      <c r="I9140" s="68">
        <v>0.18717919999999999</v>
      </c>
      <c r="T9140" s="91"/>
      <c r="U9140" s="91"/>
      <c r="AA9140" s="91"/>
      <c r="AB9140" s="91"/>
      <c r="AC9140" s="91"/>
      <c r="AD9140" s="91"/>
      <c r="AE9140" s="91"/>
      <c r="AF9140" s="91"/>
    </row>
    <row r="9141" spans="1:32" x14ac:dyDescent="0.3">
      <c r="A9141" s="65">
        <v>0</v>
      </c>
      <c r="B9141" s="10">
        <v>9138</v>
      </c>
      <c r="C9141" s="71">
        <v>0.91379999999999995</v>
      </c>
      <c r="D9141" s="74">
        <v>755447</v>
      </c>
      <c r="E9141" s="61">
        <v>701922</v>
      </c>
      <c r="F9141" s="68">
        <v>0.18886174999999999</v>
      </c>
      <c r="G9141" s="292">
        <v>0.17548050000000001</v>
      </c>
      <c r="H9141" s="68">
        <v>0.20145253333333332</v>
      </c>
      <c r="I9141" s="68">
        <v>0.18717919999999999</v>
      </c>
      <c r="T9141" s="91"/>
      <c r="U9141" s="91"/>
      <c r="AA9141" s="91"/>
      <c r="AB9141" s="91"/>
      <c r="AC9141" s="91"/>
      <c r="AD9141" s="91"/>
      <c r="AE9141" s="91"/>
      <c r="AF9141" s="91"/>
    </row>
    <row r="9142" spans="1:32" x14ac:dyDescent="0.3">
      <c r="A9142" s="65">
        <v>0</v>
      </c>
      <c r="B9142" s="10">
        <v>9139</v>
      </c>
      <c r="C9142" s="71">
        <v>0.91390000000000005</v>
      </c>
      <c r="D9142" s="74">
        <v>755447</v>
      </c>
      <c r="E9142" s="61">
        <v>701922</v>
      </c>
      <c r="F9142" s="68">
        <v>0.18886174999999999</v>
      </c>
      <c r="G9142" s="292">
        <v>0.17548050000000001</v>
      </c>
      <c r="H9142" s="68">
        <v>0.20145253333333332</v>
      </c>
      <c r="I9142" s="68">
        <v>0.18717919999999999</v>
      </c>
      <c r="T9142" s="91"/>
      <c r="U9142" s="91"/>
      <c r="AA9142" s="91"/>
      <c r="AB9142" s="91"/>
      <c r="AC9142" s="91"/>
      <c r="AD9142" s="91"/>
      <c r="AE9142" s="91"/>
      <c r="AF9142" s="91"/>
    </row>
    <row r="9143" spans="1:32" x14ac:dyDescent="0.3">
      <c r="A9143" s="65">
        <v>0</v>
      </c>
      <c r="B9143" s="10">
        <v>9140</v>
      </c>
      <c r="C9143" s="71">
        <v>0.91400000000000003</v>
      </c>
      <c r="D9143" s="74">
        <v>755447</v>
      </c>
      <c r="E9143" s="61">
        <v>701922</v>
      </c>
      <c r="F9143" s="68">
        <v>0.18886174999999999</v>
      </c>
      <c r="G9143" s="292">
        <v>0.17548050000000001</v>
      </c>
      <c r="H9143" s="68">
        <v>0.20145253333333332</v>
      </c>
      <c r="I9143" s="68">
        <v>0.18717919999999999</v>
      </c>
      <c r="T9143" s="91"/>
      <c r="U9143" s="91"/>
      <c r="AA9143" s="91"/>
      <c r="AB9143" s="91"/>
      <c r="AC9143" s="91"/>
      <c r="AD9143" s="91"/>
      <c r="AE9143" s="91"/>
      <c r="AF9143" s="91"/>
    </row>
    <row r="9144" spans="1:32" x14ac:dyDescent="0.3">
      <c r="A9144" s="65">
        <v>0</v>
      </c>
      <c r="B9144" s="10">
        <v>9141</v>
      </c>
      <c r="C9144" s="71">
        <v>0.91410000000000002</v>
      </c>
      <c r="D9144" s="74">
        <v>755447</v>
      </c>
      <c r="E9144" s="61">
        <v>701922</v>
      </c>
      <c r="F9144" s="68">
        <v>0.18886174999999999</v>
      </c>
      <c r="G9144" s="292">
        <v>0.17548050000000001</v>
      </c>
      <c r="H9144" s="68">
        <v>0.20145253333333332</v>
      </c>
      <c r="I9144" s="68">
        <v>0.18717919999999999</v>
      </c>
      <c r="T9144" s="91"/>
      <c r="U9144" s="91"/>
      <c r="AA9144" s="91"/>
      <c r="AB9144" s="91"/>
      <c r="AC9144" s="91"/>
      <c r="AD9144" s="91"/>
      <c r="AE9144" s="91"/>
      <c r="AF9144" s="91"/>
    </row>
    <row r="9145" spans="1:32" x14ac:dyDescent="0.3">
      <c r="A9145" s="65">
        <v>0</v>
      </c>
      <c r="B9145" s="10">
        <v>9142</v>
      </c>
      <c r="C9145" s="71">
        <v>0.91420000000000001</v>
      </c>
      <c r="D9145" s="74">
        <v>755447</v>
      </c>
      <c r="E9145" s="61">
        <v>701922</v>
      </c>
      <c r="F9145" s="68">
        <v>0.18886174999999999</v>
      </c>
      <c r="G9145" s="292">
        <v>0.17548050000000001</v>
      </c>
      <c r="H9145" s="68">
        <v>0.20145253333333332</v>
      </c>
      <c r="I9145" s="68">
        <v>0.18717919999999999</v>
      </c>
      <c r="T9145" s="91"/>
      <c r="U9145" s="91"/>
      <c r="AA9145" s="91"/>
      <c r="AB9145" s="91"/>
      <c r="AC9145" s="91"/>
      <c r="AD9145" s="91"/>
      <c r="AE9145" s="91"/>
      <c r="AF9145" s="91"/>
    </row>
    <row r="9146" spans="1:32" x14ac:dyDescent="0.3">
      <c r="A9146" s="65">
        <v>0</v>
      </c>
      <c r="B9146" s="10">
        <v>9143</v>
      </c>
      <c r="C9146" s="71">
        <v>0.9143</v>
      </c>
      <c r="D9146" s="74">
        <v>755447</v>
      </c>
      <c r="E9146" s="61">
        <v>701922</v>
      </c>
      <c r="F9146" s="68">
        <v>0.18886174999999999</v>
      </c>
      <c r="G9146" s="292">
        <v>0.17548050000000001</v>
      </c>
      <c r="H9146" s="68">
        <v>0.20145253333333332</v>
      </c>
      <c r="I9146" s="68">
        <v>0.18717919999999999</v>
      </c>
      <c r="T9146" s="91"/>
      <c r="U9146" s="91"/>
      <c r="AA9146" s="91"/>
      <c r="AB9146" s="91"/>
      <c r="AC9146" s="91"/>
      <c r="AD9146" s="91"/>
      <c r="AE9146" s="91"/>
      <c r="AF9146" s="91"/>
    </row>
    <row r="9147" spans="1:32" x14ac:dyDescent="0.3">
      <c r="A9147" s="65">
        <v>0</v>
      </c>
      <c r="B9147" s="10">
        <v>9144</v>
      </c>
      <c r="C9147" s="71">
        <v>0.91439999999999999</v>
      </c>
      <c r="D9147" s="74">
        <v>755447</v>
      </c>
      <c r="E9147" s="61">
        <v>701922</v>
      </c>
      <c r="F9147" s="68">
        <v>0.18886174999999999</v>
      </c>
      <c r="G9147" s="292">
        <v>0.17548050000000001</v>
      </c>
      <c r="H9147" s="68">
        <v>0.20145253333333332</v>
      </c>
      <c r="I9147" s="68">
        <v>0.18717919999999999</v>
      </c>
      <c r="T9147" s="91"/>
      <c r="U9147" s="91"/>
      <c r="AA9147" s="91"/>
      <c r="AB9147" s="91"/>
      <c r="AC9147" s="91"/>
      <c r="AD9147" s="91"/>
      <c r="AE9147" s="91"/>
      <c r="AF9147" s="91"/>
    </row>
    <row r="9148" spans="1:32" x14ac:dyDescent="0.3">
      <c r="A9148" s="65">
        <v>0</v>
      </c>
      <c r="B9148" s="10">
        <v>9145</v>
      </c>
      <c r="C9148" s="71">
        <v>0.91449999999999998</v>
      </c>
      <c r="D9148" s="74">
        <v>755447</v>
      </c>
      <c r="E9148" s="61">
        <v>701922</v>
      </c>
      <c r="F9148" s="68">
        <v>0.18886174999999999</v>
      </c>
      <c r="G9148" s="292">
        <v>0.17548050000000001</v>
      </c>
      <c r="H9148" s="68">
        <v>0.20145253333333332</v>
      </c>
      <c r="I9148" s="68">
        <v>0.18717919999999999</v>
      </c>
      <c r="T9148" s="91"/>
      <c r="U9148" s="91"/>
      <c r="AA9148" s="91"/>
      <c r="AB9148" s="91"/>
      <c r="AC9148" s="91"/>
      <c r="AD9148" s="91"/>
      <c r="AE9148" s="91"/>
      <c r="AF9148" s="91"/>
    </row>
    <row r="9149" spans="1:32" x14ac:dyDescent="0.3">
      <c r="A9149" s="65">
        <v>0</v>
      </c>
      <c r="B9149" s="10">
        <v>9146</v>
      </c>
      <c r="C9149" s="71">
        <v>0.91459999999999997</v>
      </c>
      <c r="D9149" s="74">
        <v>755447</v>
      </c>
      <c r="E9149" s="61">
        <v>701922</v>
      </c>
      <c r="F9149" s="68">
        <v>0.18886174999999999</v>
      </c>
      <c r="G9149" s="292">
        <v>0.17548050000000001</v>
      </c>
      <c r="H9149" s="68">
        <v>0.20145253333333332</v>
      </c>
      <c r="I9149" s="68">
        <v>0.18717919999999999</v>
      </c>
      <c r="T9149" s="91"/>
      <c r="U9149" s="91"/>
      <c r="AA9149" s="91"/>
      <c r="AB9149" s="91"/>
      <c r="AC9149" s="91"/>
      <c r="AD9149" s="91"/>
      <c r="AE9149" s="91"/>
      <c r="AF9149" s="91"/>
    </row>
    <row r="9150" spans="1:32" x14ac:dyDescent="0.3">
      <c r="A9150" s="65">
        <v>0</v>
      </c>
      <c r="B9150" s="10">
        <v>9147</v>
      </c>
      <c r="C9150" s="71">
        <v>0.91469999999999996</v>
      </c>
      <c r="D9150" s="74">
        <v>755447</v>
      </c>
      <c r="E9150" s="61">
        <v>701922</v>
      </c>
      <c r="F9150" s="68">
        <v>0.18886174999999999</v>
      </c>
      <c r="G9150" s="292">
        <v>0.17548050000000001</v>
      </c>
      <c r="H9150" s="68">
        <v>0.20145253333333332</v>
      </c>
      <c r="I9150" s="68">
        <v>0.18717919999999999</v>
      </c>
      <c r="T9150" s="91"/>
      <c r="U9150" s="91"/>
      <c r="AA9150" s="91"/>
      <c r="AB9150" s="91"/>
      <c r="AC9150" s="91"/>
      <c r="AD9150" s="91"/>
      <c r="AE9150" s="91"/>
      <c r="AF9150" s="91"/>
    </row>
    <row r="9151" spans="1:32" x14ac:dyDescent="0.3">
      <c r="A9151" s="65">
        <v>0</v>
      </c>
      <c r="B9151" s="10">
        <v>9148</v>
      </c>
      <c r="C9151" s="71">
        <v>0.91479999999999995</v>
      </c>
      <c r="D9151" s="74">
        <v>755447</v>
      </c>
      <c r="E9151" s="61">
        <v>701922</v>
      </c>
      <c r="F9151" s="68">
        <v>0.18886174999999999</v>
      </c>
      <c r="G9151" s="292">
        <v>0.17548050000000001</v>
      </c>
      <c r="H9151" s="68">
        <v>0.20145253333333332</v>
      </c>
      <c r="I9151" s="68">
        <v>0.18717919999999999</v>
      </c>
      <c r="T9151" s="91"/>
      <c r="U9151" s="91"/>
      <c r="AA9151" s="91"/>
      <c r="AB9151" s="91"/>
      <c r="AC9151" s="91"/>
      <c r="AD9151" s="91"/>
      <c r="AE9151" s="91"/>
      <c r="AF9151" s="91"/>
    </row>
    <row r="9152" spans="1:32" x14ac:dyDescent="0.3">
      <c r="A9152" s="65">
        <v>0</v>
      </c>
      <c r="B9152" s="10">
        <v>9149</v>
      </c>
      <c r="C9152" s="71">
        <v>0.91490000000000005</v>
      </c>
      <c r="D9152" s="74">
        <v>755447</v>
      </c>
      <c r="E9152" s="61">
        <v>701922</v>
      </c>
      <c r="F9152" s="68">
        <v>0.18886174999999999</v>
      </c>
      <c r="G9152" s="292">
        <v>0.17548050000000001</v>
      </c>
      <c r="H9152" s="68">
        <v>0.20145253333333332</v>
      </c>
      <c r="I9152" s="68">
        <v>0.18717919999999999</v>
      </c>
      <c r="T9152" s="91"/>
      <c r="U9152" s="91"/>
      <c r="AA9152" s="91"/>
      <c r="AB9152" s="91"/>
      <c r="AC9152" s="91"/>
      <c r="AD9152" s="91"/>
      <c r="AE9152" s="91"/>
      <c r="AF9152" s="91"/>
    </row>
    <row r="9153" spans="1:32" x14ac:dyDescent="0.3">
      <c r="A9153" s="65">
        <v>0</v>
      </c>
      <c r="B9153" s="10">
        <v>9150</v>
      </c>
      <c r="C9153" s="71">
        <v>0.91500000000000004</v>
      </c>
      <c r="D9153" s="74">
        <v>755447</v>
      </c>
      <c r="E9153" s="61">
        <v>701922</v>
      </c>
      <c r="F9153" s="68">
        <v>0.18886174999999999</v>
      </c>
      <c r="G9153" s="292">
        <v>0.17548050000000001</v>
      </c>
      <c r="H9153" s="68">
        <v>0.20145253333333332</v>
      </c>
      <c r="I9153" s="68">
        <v>0.18717919999999999</v>
      </c>
      <c r="T9153" s="91"/>
      <c r="U9153" s="91"/>
      <c r="AA9153" s="91"/>
      <c r="AB9153" s="91"/>
      <c r="AC9153" s="91"/>
      <c r="AD9153" s="91"/>
      <c r="AE9153" s="91"/>
      <c r="AF9153" s="91"/>
    </row>
    <row r="9154" spans="1:32" x14ac:dyDescent="0.3">
      <c r="A9154" s="65">
        <v>0</v>
      </c>
      <c r="B9154" s="10">
        <v>9151</v>
      </c>
      <c r="C9154" s="71">
        <v>0.91510000000000002</v>
      </c>
      <c r="D9154" s="74">
        <v>755447</v>
      </c>
      <c r="E9154" s="61">
        <v>701922</v>
      </c>
      <c r="F9154" s="68">
        <v>0.18886174999999999</v>
      </c>
      <c r="G9154" s="292">
        <v>0.17548050000000001</v>
      </c>
      <c r="H9154" s="68">
        <v>0.20145253333333332</v>
      </c>
      <c r="I9154" s="68">
        <v>0.18717919999999999</v>
      </c>
      <c r="T9154" s="91"/>
      <c r="U9154" s="91"/>
      <c r="AA9154" s="91"/>
      <c r="AB9154" s="91"/>
      <c r="AC9154" s="91"/>
      <c r="AD9154" s="91"/>
      <c r="AE9154" s="91"/>
      <c r="AF9154" s="91"/>
    </row>
    <row r="9155" spans="1:32" x14ac:dyDescent="0.3">
      <c r="A9155" s="65">
        <v>0</v>
      </c>
      <c r="B9155" s="10">
        <v>9152</v>
      </c>
      <c r="C9155" s="71">
        <v>0.91520000000000001</v>
      </c>
      <c r="D9155" s="74">
        <v>755447</v>
      </c>
      <c r="E9155" s="61">
        <v>701922</v>
      </c>
      <c r="F9155" s="68">
        <v>0.18886174999999999</v>
      </c>
      <c r="G9155" s="292">
        <v>0.17548050000000001</v>
      </c>
      <c r="H9155" s="68">
        <v>0.20145253333333332</v>
      </c>
      <c r="I9155" s="68">
        <v>0.18717919999999999</v>
      </c>
      <c r="T9155" s="91"/>
      <c r="U9155" s="91"/>
      <c r="AA9155" s="91"/>
      <c r="AB9155" s="91"/>
      <c r="AC9155" s="91"/>
      <c r="AD9155" s="91"/>
      <c r="AE9155" s="91"/>
      <c r="AF9155" s="91"/>
    </row>
    <row r="9156" spans="1:32" x14ac:dyDescent="0.3">
      <c r="A9156" s="65">
        <v>0</v>
      </c>
      <c r="B9156" s="10">
        <v>9153</v>
      </c>
      <c r="C9156" s="71">
        <v>0.9153</v>
      </c>
      <c r="D9156" s="74">
        <v>755447</v>
      </c>
      <c r="E9156" s="61">
        <v>701922</v>
      </c>
      <c r="F9156" s="68">
        <v>0.18886174999999999</v>
      </c>
      <c r="G9156" s="292">
        <v>0.17548050000000001</v>
      </c>
      <c r="H9156" s="68">
        <v>0.20145253333333332</v>
      </c>
      <c r="I9156" s="68">
        <v>0.18717919999999999</v>
      </c>
      <c r="T9156" s="91"/>
      <c r="U9156" s="91"/>
      <c r="AA9156" s="91"/>
      <c r="AB9156" s="91"/>
      <c r="AC9156" s="91"/>
      <c r="AD9156" s="91"/>
      <c r="AE9156" s="91"/>
      <c r="AF9156" s="91"/>
    </row>
    <row r="9157" spans="1:32" x14ac:dyDescent="0.3">
      <c r="A9157" s="65">
        <v>0</v>
      </c>
      <c r="B9157" s="10">
        <v>9154</v>
      </c>
      <c r="C9157" s="71">
        <v>0.91539999999999999</v>
      </c>
      <c r="D9157" s="74">
        <v>755447</v>
      </c>
      <c r="E9157" s="61">
        <v>701922</v>
      </c>
      <c r="F9157" s="68">
        <v>0.18886174999999999</v>
      </c>
      <c r="G9157" s="292">
        <v>0.17548050000000001</v>
      </c>
      <c r="H9157" s="68">
        <v>0.20145253333333332</v>
      </c>
      <c r="I9157" s="68">
        <v>0.18717919999999999</v>
      </c>
      <c r="T9157" s="91"/>
      <c r="U9157" s="91"/>
      <c r="AA9157" s="91"/>
      <c r="AB9157" s="91"/>
      <c r="AC9157" s="91"/>
      <c r="AD9157" s="91"/>
      <c r="AE9157" s="91"/>
      <c r="AF9157" s="91"/>
    </row>
    <row r="9158" spans="1:32" x14ac:dyDescent="0.3">
      <c r="A9158" s="65">
        <v>0</v>
      </c>
      <c r="B9158" s="10">
        <v>9155</v>
      </c>
      <c r="C9158" s="71">
        <v>0.91549999999999998</v>
      </c>
      <c r="D9158" s="74">
        <v>755447</v>
      </c>
      <c r="E9158" s="61">
        <v>701922</v>
      </c>
      <c r="F9158" s="68">
        <v>0.18886174999999999</v>
      </c>
      <c r="G9158" s="292">
        <v>0.17548050000000001</v>
      </c>
      <c r="H9158" s="68">
        <v>0.20145253333333332</v>
      </c>
      <c r="I9158" s="68">
        <v>0.18717919999999999</v>
      </c>
      <c r="T9158" s="91"/>
      <c r="U9158" s="91"/>
      <c r="AA9158" s="91"/>
      <c r="AB9158" s="91"/>
      <c r="AC9158" s="91"/>
      <c r="AD9158" s="91"/>
      <c r="AE9158" s="91"/>
      <c r="AF9158" s="91"/>
    </row>
    <row r="9159" spans="1:32" x14ac:dyDescent="0.3">
      <c r="A9159" s="65">
        <v>0</v>
      </c>
      <c r="B9159" s="10">
        <v>9156</v>
      </c>
      <c r="C9159" s="71">
        <v>0.91559999999999997</v>
      </c>
      <c r="D9159" s="74">
        <v>755447</v>
      </c>
      <c r="E9159" s="61">
        <v>701922</v>
      </c>
      <c r="F9159" s="68">
        <v>0.18886174999999999</v>
      </c>
      <c r="G9159" s="292">
        <v>0.17548050000000001</v>
      </c>
      <c r="H9159" s="68">
        <v>0.20145253333333332</v>
      </c>
      <c r="I9159" s="68">
        <v>0.18717919999999999</v>
      </c>
      <c r="T9159" s="91"/>
      <c r="U9159" s="91"/>
      <c r="AA9159" s="91"/>
      <c r="AB9159" s="91"/>
      <c r="AC9159" s="91"/>
      <c r="AD9159" s="91"/>
      <c r="AE9159" s="91"/>
      <c r="AF9159" s="91"/>
    </row>
    <row r="9160" spans="1:32" x14ac:dyDescent="0.3">
      <c r="A9160" s="65">
        <v>0</v>
      </c>
      <c r="B9160" s="10">
        <v>9157</v>
      </c>
      <c r="C9160" s="71">
        <v>0.91569999999999996</v>
      </c>
      <c r="D9160" s="74">
        <v>755447</v>
      </c>
      <c r="E9160" s="61">
        <v>701922</v>
      </c>
      <c r="F9160" s="68">
        <v>0.18886174999999999</v>
      </c>
      <c r="G9160" s="292">
        <v>0.17548050000000001</v>
      </c>
      <c r="H9160" s="68">
        <v>0.20145253333333332</v>
      </c>
      <c r="I9160" s="68">
        <v>0.18717919999999999</v>
      </c>
      <c r="T9160" s="91"/>
      <c r="U9160" s="91"/>
      <c r="AA9160" s="91"/>
      <c r="AB9160" s="91"/>
      <c r="AC9160" s="91"/>
      <c r="AD9160" s="91"/>
      <c r="AE9160" s="91"/>
      <c r="AF9160" s="91"/>
    </row>
    <row r="9161" spans="1:32" x14ac:dyDescent="0.3">
      <c r="A9161" s="65">
        <v>0</v>
      </c>
      <c r="B9161" s="10">
        <v>9158</v>
      </c>
      <c r="C9161" s="71">
        <v>0.91579999999999995</v>
      </c>
      <c r="D9161" s="74">
        <v>755447</v>
      </c>
      <c r="E9161" s="61">
        <v>701922</v>
      </c>
      <c r="F9161" s="68">
        <v>0.18886174999999999</v>
      </c>
      <c r="G9161" s="292">
        <v>0.17548050000000001</v>
      </c>
      <c r="H9161" s="68">
        <v>0.20145253333333332</v>
      </c>
      <c r="I9161" s="68">
        <v>0.18717919999999999</v>
      </c>
      <c r="T9161" s="91"/>
      <c r="U9161" s="91"/>
      <c r="AA9161" s="91"/>
      <c r="AB9161" s="91"/>
      <c r="AC9161" s="91"/>
      <c r="AD9161" s="91"/>
      <c r="AE9161" s="91"/>
      <c r="AF9161" s="91"/>
    </row>
    <row r="9162" spans="1:32" x14ac:dyDescent="0.3">
      <c r="A9162" s="65">
        <v>0</v>
      </c>
      <c r="B9162" s="10">
        <v>9159</v>
      </c>
      <c r="C9162" s="71">
        <v>0.91590000000000005</v>
      </c>
      <c r="D9162" s="74">
        <v>755447</v>
      </c>
      <c r="E9162" s="61">
        <v>701922</v>
      </c>
      <c r="F9162" s="68">
        <v>0.18886174999999999</v>
      </c>
      <c r="G9162" s="292">
        <v>0.17548050000000001</v>
      </c>
      <c r="H9162" s="68">
        <v>0.20145253333333332</v>
      </c>
      <c r="I9162" s="68">
        <v>0.18717919999999999</v>
      </c>
      <c r="T9162" s="91"/>
      <c r="U9162" s="91"/>
      <c r="AA9162" s="91"/>
      <c r="AB9162" s="91"/>
      <c r="AC9162" s="91"/>
      <c r="AD9162" s="91"/>
      <c r="AE9162" s="91"/>
      <c r="AF9162" s="91"/>
    </row>
    <row r="9163" spans="1:32" x14ac:dyDescent="0.3">
      <c r="A9163" s="65">
        <v>0</v>
      </c>
      <c r="B9163" s="10">
        <v>9160</v>
      </c>
      <c r="C9163" s="71">
        <v>0.91600000000000004</v>
      </c>
      <c r="D9163" s="74">
        <v>755447</v>
      </c>
      <c r="E9163" s="61">
        <v>701922</v>
      </c>
      <c r="F9163" s="68">
        <v>0.18886174999999999</v>
      </c>
      <c r="G9163" s="292">
        <v>0.17548050000000001</v>
      </c>
      <c r="H9163" s="68">
        <v>0.20145253333333332</v>
      </c>
      <c r="I9163" s="68">
        <v>0.18717919999999999</v>
      </c>
      <c r="T9163" s="91"/>
      <c r="U9163" s="91"/>
      <c r="AA9163" s="91"/>
      <c r="AB9163" s="91"/>
      <c r="AC9163" s="91"/>
      <c r="AD9163" s="91"/>
      <c r="AE9163" s="91"/>
      <c r="AF9163" s="91"/>
    </row>
    <row r="9164" spans="1:32" x14ac:dyDescent="0.3">
      <c r="A9164" s="65">
        <v>0</v>
      </c>
      <c r="B9164" s="10">
        <v>9161</v>
      </c>
      <c r="C9164" s="71">
        <v>0.91610000000000003</v>
      </c>
      <c r="D9164" s="74">
        <v>755447</v>
      </c>
      <c r="E9164" s="61">
        <v>701922</v>
      </c>
      <c r="F9164" s="68">
        <v>0.18886174999999999</v>
      </c>
      <c r="G9164" s="292">
        <v>0.17548050000000001</v>
      </c>
      <c r="H9164" s="68">
        <v>0.20145253333333332</v>
      </c>
      <c r="I9164" s="68">
        <v>0.18717919999999999</v>
      </c>
      <c r="T9164" s="91"/>
      <c r="U9164" s="91"/>
      <c r="AA9164" s="91"/>
      <c r="AB9164" s="91"/>
      <c r="AC9164" s="91"/>
      <c r="AD9164" s="91"/>
      <c r="AE9164" s="91"/>
      <c r="AF9164" s="91"/>
    </row>
    <row r="9165" spans="1:32" x14ac:dyDescent="0.3">
      <c r="A9165" s="65">
        <v>0</v>
      </c>
      <c r="B9165" s="10">
        <v>9162</v>
      </c>
      <c r="C9165" s="71">
        <v>0.91620000000000001</v>
      </c>
      <c r="D9165" s="74">
        <v>755447</v>
      </c>
      <c r="E9165" s="61">
        <v>701922</v>
      </c>
      <c r="F9165" s="68">
        <v>0.18886174999999999</v>
      </c>
      <c r="G9165" s="292">
        <v>0.17548050000000001</v>
      </c>
      <c r="H9165" s="68">
        <v>0.20145253333333332</v>
      </c>
      <c r="I9165" s="68">
        <v>0.18717919999999999</v>
      </c>
      <c r="T9165" s="91"/>
      <c r="U9165" s="91"/>
      <c r="AA9165" s="91"/>
      <c r="AB9165" s="91"/>
      <c r="AC9165" s="91"/>
      <c r="AD9165" s="91"/>
      <c r="AE9165" s="91"/>
      <c r="AF9165" s="91"/>
    </row>
    <row r="9166" spans="1:32" x14ac:dyDescent="0.3">
      <c r="A9166" s="65">
        <v>0</v>
      </c>
      <c r="B9166" s="10">
        <v>9163</v>
      </c>
      <c r="C9166" s="71">
        <v>0.9163</v>
      </c>
      <c r="D9166" s="74">
        <v>755447</v>
      </c>
      <c r="E9166" s="61">
        <v>701922</v>
      </c>
      <c r="F9166" s="68">
        <v>0.18886174999999999</v>
      </c>
      <c r="G9166" s="292">
        <v>0.17548050000000001</v>
      </c>
      <c r="H9166" s="68">
        <v>0.20145253333333332</v>
      </c>
      <c r="I9166" s="68">
        <v>0.18717919999999999</v>
      </c>
      <c r="T9166" s="91"/>
      <c r="U9166" s="91"/>
      <c r="AA9166" s="91"/>
      <c r="AB9166" s="91"/>
      <c r="AC9166" s="91"/>
      <c r="AD9166" s="91"/>
      <c r="AE9166" s="91"/>
      <c r="AF9166" s="91"/>
    </row>
    <row r="9167" spans="1:32" x14ac:dyDescent="0.3">
      <c r="A9167" s="65">
        <v>0</v>
      </c>
      <c r="B9167" s="10">
        <v>9164</v>
      </c>
      <c r="C9167" s="71">
        <v>0.91639999999999999</v>
      </c>
      <c r="D9167" s="74">
        <v>755447</v>
      </c>
      <c r="E9167" s="61">
        <v>701922</v>
      </c>
      <c r="F9167" s="68">
        <v>0.18886174999999999</v>
      </c>
      <c r="G9167" s="292">
        <v>0.17548050000000001</v>
      </c>
      <c r="H9167" s="68">
        <v>0.20145253333333332</v>
      </c>
      <c r="I9167" s="68">
        <v>0.18717919999999999</v>
      </c>
      <c r="T9167" s="91"/>
      <c r="U9167" s="91"/>
      <c r="AA9167" s="91"/>
      <c r="AB9167" s="91"/>
      <c r="AC9167" s="91"/>
      <c r="AD9167" s="91"/>
      <c r="AE9167" s="91"/>
      <c r="AF9167" s="91"/>
    </row>
    <row r="9168" spans="1:32" x14ac:dyDescent="0.3">
      <c r="A9168" s="65">
        <v>0</v>
      </c>
      <c r="B9168" s="10">
        <v>9165</v>
      </c>
      <c r="C9168" s="71">
        <v>0.91649999999999998</v>
      </c>
      <c r="D9168" s="74">
        <v>755447</v>
      </c>
      <c r="E9168" s="61">
        <v>701922</v>
      </c>
      <c r="F9168" s="68">
        <v>0.18886174999999999</v>
      </c>
      <c r="G9168" s="292">
        <v>0.17548050000000001</v>
      </c>
      <c r="H9168" s="68">
        <v>0.20145253333333332</v>
      </c>
      <c r="I9168" s="68">
        <v>0.18717919999999999</v>
      </c>
      <c r="T9168" s="91"/>
      <c r="U9168" s="91"/>
      <c r="AA9168" s="91"/>
      <c r="AB9168" s="91"/>
      <c r="AC9168" s="91"/>
      <c r="AD9168" s="91"/>
      <c r="AE9168" s="91"/>
      <c r="AF9168" s="91"/>
    </row>
    <row r="9169" spans="1:32" x14ac:dyDescent="0.3">
      <c r="A9169" s="65">
        <v>0</v>
      </c>
      <c r="B9169" s="10">
        <v>9166</v>
      </c>
      <c r="C9169" s="71">
        <v>0.91659999999999997</v>
      </c>
      <c r="D9169" s="74">
        <v>755447</v>
      </c>
      <c r="E9169" s="61">
        <v>701922</v>
      </c>
      <c r="F9169" s="68">
        <v>0.18886174999999999</v>
      </c>
      <c r="G9169" s="292">
        <v>0.17548050000000001</v>
      </c>
      <c r="H9169" s="68">
        <v>0.20145253333333332</v>
      </c>
      <c r="I9169" s="68">
        <v>0.18717919999999999</v>
      </c>
      <c r="T9169" s="91"/>
      <c r="U9169" s="91"/>
      <c r="AA9169" s="91"/>
      <c r="AB9169" s="91"/>
      <c r="AC9169" s="91"/>
      <c r="AD9169" s="91"/>
      <c r="AE9169" s="91"/>
      <c r="AF9169" s="91"/>
    </row>
    <row r="9170" spans="1:32" x14ac:dyDescent="0.3">
      <c r="A9170" s="65">
        <v>0</v>
      </c>
      <c r="B9170" s="10">
        <v>9167</v>
      </c>
      <c r="C9170" s="71">
        <v>0.91669999999999996</v>
      </c>
      <c r="D9170" s="74">
        <v>755447</v>
      </c>
      <c r="E9170" s="61">
        <v>701922</v>
      </c>
      <c r="F9170" s="68">
        <v>0.18886174999999999</v>
      </c>
      <c r="G9170" s="292">
        <v>0.17548050000000001</v>
      </c>
      <c r="H9170" s="68">
        <v>0.20145253333333332</v>
      </c>
      <c r="I9170" s="68">
        <v>0.18717919999999999</v>
      </c>
      <c r="T9170" s="91"/>
      <c r="U9170" s="91"/>
      <c r="AA9170" s="91"/>
      <c r="AB9170" s="91"/>
      <c r="AC9170" s="91"/>
      <c r="AD9170" s="91"/>
      <c r="AE9170" s="91"/>
      <c r="AF9170" s="91"/>
    </row>
    <row r="9171" spans="1:32" x14ac:dyDescent="0.3">
      <c r="A9171" s="65">
        <v>0</v>
      </c>
      <c r="B9171" s="10">
        <v>9168</v>
      </c>
      <c r="C9171" s="71">
        <v>0.91679999999999995</v>
      </c>
      <c r="D9171" s="74">
        <v>755447</v>
      </c>
      <c r="E9171" s="61">
        <v>701922</v>
      </c>
      <c r="F9171" s="68">
        <v>0.18886174999999999</v>
      </c>
      <c r="G9171" s="292">
        <v>0.17548050000000001</v>
      </c>
      <c r="H9171" s="68">
        <v>0.20145253333333332</v>
      </c>
      <c r="I9171" s="68">
        <v>0.18717919999999999</v>
      </c>
      <c r="T9171" s="91"/>
      <c r="U9171" s="91"/>
      <c r="AA9171" s="91"/>
      <c r="AB9171" s="91"/>
      <c r="AC9171" s="91"/>
      <c r="AD9171" s="91"/>
      <c r="AE9171" s="91"/>
      <c r="AF9171" s="91"/>
    </row>
    <row r="9172" spans="1:32" x14ac:dyDescent="0.3">
      <c r="A9172" s="65">
        <v>0</v>
      </c>
      <c r="B9172" s="10">
        <v>9169</v>
      </c>
      <c r="C9172" s="71">
        <v>0.91690000000000005</v>
      </c>
      <c r="D9172" s="74">
        <v>755447</v>
      </c>
      <c r="E9172" s="61">
        <v>701922</v>
      </c>
      <c r="F9172" s="68">
        <v>0.18886174999999999</v>
      </c>
      <c r="G9172" s="292">
        <v>0.17548050000000001</v>
      </c>
      <c r="H9172" s="68">
        <v>0.20145253333333332</v>
      </c>
      <c r="I9172" s="68">
        <v>0.18717919999999999</v>
      </c>
      <c r="T9172" s="91"/>
      <c r="U9172" s="91"/>
      <c r="AA9172" s="91"/>
      <c r="AB9172" s="91"/>
      <c r="AC9172" s="91"/>
      <c r="AD9172" s="91"/>
      <c r="AE9172" s="91"/>
      <c r="AF9172" s="91"/>
    </row>
    <row r="9173" spans="1:32" x14ac:dyDescent="0.3">
      <c r="A9173" s="65">
        <v>0</v>
      </c>
      <c r="B9173" s="10">
        <v>9170</v>
      </c>
      <c r="C9173" s="71">
        <v>0.91700000000000004</v>
      </c>
      <c r="D9173" s="74">
        <v>755447</v>
      </c>
      <c r="E9173" s="61">
        <v>701922</v>
      </c>
      <c r="F9173" s="68">
        <v>0.18886174999999999</v>
      </c>
      <c r="G9173" s="292">
        <v>0.17548050000000001</v>
      </c>
      <c r="H9173" s="68">
        <v>0.20145253333333332</v>
      </c>
      <c r="I9173" s="68">
        <v>0.18717919999999999</v>
      </c>
      <c r="T9173" s="91"/>
      <c r="U9173" s="91"/>
      <c r="AA9173" s="91"/>
      <c r="AB9173" s="91"/>
      <c r="AC9173" s="91"/>
      <c r="AD9173" s="91"/>
      <c r="AE9173" s="91"/>
      <c r="AF9173" s="91"/>
    </row>
    <row r="9174" spans="1:32" x14ac:dyDescent="0.3">
      <c r="A9174" s="65">
        <v>0</v>
      </c>
      <c r="B9174" s="10">
        <v>9171</v>
      </c>
      <c r="C9174" s="71">
        <v>0.91710000000000003</v>
      </c>
      <c r="D9174" s="74">
        <v>755447</v>
      </c>
      <c r="E9174" s="61">
        <v>701922</v>
      </c>
      <c r="F9174" s="68">
        <v>0.18886174999999999</v>
      </c>
      <c r="G9174" s="292">
        <v>0.17548050000000001</v>
      </c>
      <c r="H9174" s="68">
        <v>0.20145253333333332</v>
      </c>
      <c r="I9174" s="68">
        <v>0.18717919999999999</v>
      </c>
      <c r="T9174" s="91"/>
      <c r="U9174" s="91"/>
      <c r="AA9174" s="91"/>
      <c r="AB9174" s="91"/>
      <c r="AC9174" s="91"/>
      <c r="AD9174" s="91"/>
      <c r="AE9174" s="91"/>
      <c r="AF9174" s="91"/>
    </row>
    <row r="9175" spans="1:32" x14ac:dyDescent="0.3">
      <c r="A9175" s="65">
        <v>0</v>
      </c>
      <c r="B9175" s="10">
        <v>9172</v>
      </c>
      <c r="C9175" s="71">
        <v>0.91720000000000002</v>
      </c>
      <c r="D9175" s="74">
        <v>755447</v>
      </c>
      <c r="E9175" s="61">
        <v>701922</v>
      </c>
      <c r="F9175" s="68">
        <v>0.18886174999999999</v>
      </c>
      <c r="G9175" s="292">
        <v>0.17548050000000001</v>
      </c>
      <c r="H9175" s="68">
        <v>0.20145253333333332</v>
      </c>
      <c r="I9175" s="68">
        <v>0.18717919999999999</v>
      </c>
      <c r="T9175" s="91"/>
      <c r="U9175" s="91"/>
      <c r="AA9175" s="91"/>
      <c r="AB9175" s="91"/>
      <c r="AC9175" s="91"/>
      <c r="AD9175" s="91"/>
      <c r="AE9175" s="91"/>
      <c r="AF9175" s="91"/>
    </row>
    <row r="9176" spans="1:32" x14ac:dyDescent="0.3">
      <c r="A9176" s="65">
        <v>0</v>
      </c>
      <c r="B9176" s="10">
        <v>9173</v>
      </c>
      <c r="C9176" s="71">
        <v>0.9173</v>
      </c>
      <c r="D9176" s="74">
        <v>755447</v>
      </c>
      <c r="E9176" s="61">
        <v>701922</v>
      </c>
      <c r="F9176" s="68">
        <v>0.18886174999999999</v>
      </c>
      <c r="G9176" s="292">
        <v>0.17548050000000001</v>
      </c>
      <c r="H9176" s="68">
        <v>0.20145253333333332</v>
      </c>
      <c r="I9176" s="68">
        <v>0.18717919999999999</v>
      </c>
      <c r="T9176" s="91"/>
      <c r="U9176" s="91"/>
      <c r="AA9176" s="91"/>
      <c r="AB9176" s="91"/>
      <c r="AC9176" s="91"/>
      <c r="AD9176" s="91"/>
      <c r="AE9176" s="91"/>
      <c r="AF9176" s="91"/>
    </row>
    <row r="9177" spans="1:32" x14ac:dyDescent="0.3">
      <c r="A9177" s="65">
        <v>0</v>
      </c>
      <c r="B9177" s="10">
        <v>9174</v>
      </c>
      <c r="C9177" s="71">
        <v>0.91739999999999999</v>
      </c>
      <c r="D9177" s="74">
        <v>755447</v>
      </c>
      <c r="E9177" s="61">
        <v>701922</v>
      </c>
      <c r="F9177" s="68">
        <v>0.18886174999999999</v>
      </c>
      <c r="G9177" s="292">
        <v>0.17548050000000001</v>
      </c>
      <c r="H9177" s="68">
        <v>0.20145253333333332</v>
      </c>
      <c r="I9177" s="68">
        <v>0.18717919999999999</v>
      </c>
      <c r="T9177" s="91"/>
      <c r="U9177" s="91"/>
      <c r="AA9177" s="91"/>
      <c r="AB9177" s="91"/>
      <c r="AC9177" s="91"/>
      <c r="AD9177" s="91"/>
      <c r="AE9177" s="91"/>
      <c r="AF9177" s="91"/>
    </row>
    <row r="9178" spans="1:32" x14ac:dyDescent="0.3">
      <c r="A9178" s="65">
        <v>0</v>
      </c>
      <c r="B9178" s="10">
        <v>9175</v>
      </c>
      <c r="C9178" s="71">
        <v>0.91749999999999998</v>
      </c>
      <c r="D9178" s="74">
        <v>755447</v>
      </c>
      <c r="E9178" s="61">
        <v>701922</v>
      </c>
      <c r="F9178" s="68">
        <v>0.18886174999999999</v>
      </c>
      <c r="G9178" s="292">
        <v>0.17548050000000001</v>
      </c>
      <c r="H9178" s="68">
        <v>0.20145253333333332</v>
      </c>
      <c r="I9178" s="68">
        <v>0.18717919999999999</v>
      </c>
      <c r="T9178" s="91"/>
      <c r="U9178" s="91"/>
      <c r="AA9178" s="91"/>
      <c r="AB9178" s="91"/>
      <c r="AC9178" s="91"/>
      <c r="AD9178" s="91"/>
      <c r="AE9178" s="91"/>
      <c r="AF9178" s="91"/>
    </row>
    <row r="9179" spans="1:32" x14ac:dyDescent="0.3">
      <c r="A9179" s="65">
        <v>0</v>
      </c>
      <c r="B9179" s="10">
        <v>9176</v>
      </c>
      <c r="C9179" s="71">
        <v>0.91759999999999997</v>
      </c>
      <c r="D9179" s="74">
        <v>755447</v>
      </c>
      <c r="E9179" s="61">
        <v>701922</v>
      </c>
      <c r="F9179" s="68">
        <v>0.18886174999999999</v>
      </c>
      <c r="G9179" s="292">
        <v>0.17548050000000001</v>
      </c>
      <c r="H9179" s="68">
        <v>0.20145253333333332</v>
      </c>
      <c r="I9179" s="68">
        <v>0.18717919999999999</v>
      </c>
      <c r="T9179" s="91"/>
      <c r="U9179" s="91"/>
      <c r="AA9179" s="91"/>
      <c r="AB9179" s="91"/>
      <c r="AC9179" s="91"/>
      <c r="AD9179" s="91"/>
      <c r="AE9179" s="91"/>
      <c r="AF9179" s="91"/>
    </row>
    <row r="9180" spans="1:32" x14ac:dyDescent="0.3">
      <c r="A9180" s="65">
        <v>0</v>
      </c>
      <c r="B9180" s="10">
        <v>9177</v>
      </c>
      <c r="C9180" s="71">
        <v>0.91769999999999996</v>
      </c>
      <c r="D9180" s="74">
        <v>755447</v>
      </c>
      <c r="E9180" s="61">
        <v>701922</v>
      </c>
      <c r="F9180" s="68">
        <v>0.18886174999999999</v>
      </c>
      <c r="G9180" s="292">
        <v>0.17548050000000001</v>
      </c>
      <c r="H9180" s="68">
        <v>0.20145253333333332</v>
      </c>
      <c r="I9180" s="68">
        <v>0.18717919999999999</v>
      </c>
      <c r="T9180" s="91"/>
      <c r="U9180" s="91"/>
      <c r="AA9180" s="91"/>
      <c r="AB9180" s="91"/>
      <c r="AC9180" s="91"/>
      <c r="AD9180" s="91"/>
      <c r="AE9180" s="91"/>
      <c r="AF9180" s="91"/>
    </row>
    <row r="9181" spans="1:32" x14ac:dyDescent="0.3">
      <c r="A9181" s="65">
        <v>0</v>
      </c>
      <c r="B9181" s="10">
        <v>9178</v>
      </c>
      <c r="C9181" s="71">
        <v>0.91779999999999995</v>
      </c>
      <c r="D9181" s="74">
        <v>755447</v>
      </c>
      <c r="E9181" s="61">
        <v>701922</v>
      </c>
      <c r="F9181" s="68">
        <v>0.18886174999999999</v>
      </c>
      <c r="G9181" s="292">
        <v>0.17548050000000001</v>
      </c>
      <c r="H9181" s="68">
        <v>0.20145253333333332</v>
      </c>
      <c r="I9181" s="68">
        <v>0.18717919999999999</v>
      </c>
      <c r="T9181" s="91"/>
      <c r="U9181" s="91"/>
      <c r="AA9181" s="91"/>
      <c r="AB9181" s="91"/>
      <c r="AC9181" s="91"/>
      <c r="AD9181" s="91"/>
      <c r="AE9181" s="91"/>
      <c r="AF9181" s="91"/>
    </row>
    <row r="9182" spans="1:32" x14ac:dyDescent="0.3">
      <c r="A9182" s="65">
        <v>0</v>
      </c>
      <c r="B9182" s="10">
        <v>9179</v>
      </c>
      <c r="C9182" s="71">
        <v>0.91790000000000005</v>
      </c>
      <c r="D9182" s="74">
        <v>755447</v>
      </c>
      <c r="E9182" s="61">
        <v>701922</v>
      </c>
      <c r="F9182" s="68">
        <v>0.18886174999999999</v>
      </c>
      <c r="G9182" s="292">
        <v>0.17548050000000001</v>
      </c>
      <c r="H9182" s="68">
        <v>0.20145253333333332</v>
      </c>
      <c r="I9182" s="68">
        <v>0.18717919999999999</v>
      </c>
      <c r="T9182" s="91"/>
      <c r="U9182" s="91"/>
      <c r="AA9182" s="91"/>
      <c r="AB9182" s="91"/>
      <c r="AC9182" s="91"/>
      <c r="AD9182" s="91"/>
      <c r="AE9182" s="91"/>
      <c r="AF9182" s="91"/>
    </row>
    <row r="9183" spans="1:32" x14ac:dyDescent="0.3">
      <c r="A9183" s="65">
        <v>0</v>
      </c>
      <c r="B9183" s="10">
        <v>9180</v>
      </c>
      <c r="C9183" s="71">
        <v>0.91800000000000004</v>
      </c>
      <c r="D9183" s="74">
        <v>755447</v>
      </c>
      <c r="E9183" s="61">
        <v>701922</v>
      </c>
      <c r="F9183" s="68">
        <v>0.18886174999999999</v>
      </c>
      <c r="G9183" s="292">
        <v>0.17548050000000001</v>
      </c>
      <c r="H9183" s="68">
        <v>0.20145253333333332</v>
      </c>
      <c r="I9183" s="68">
        <v>0.18717919999999999</v>
      </c>
      <c r="T9183" s="91"/>
      <c r="U9183" s="91"/>
      <c r="AA9183" s="91"/>
      <c r="AB9183" s="91"/>
      <c r="AC9183" s="91"/>
      <c r="AD9183" s="91"/>
      <c r="AE9183" s="91"/>
      <c r="AF9183" s="91"/>
    </row>
    <row r="9184" spans="1:32" x14ac:dyDescent="0.3">
      <c r="A9184" s="65">
        <v>0</v>
      </c>
      <c r="B9184" s="10">
        <v>9181</v>
      </c>
      <c r="C9184" s="71">
        <v>0.91810000000000003</v>
      </c>
      <c r="D9184" s="74">
        <v>755447</v>
      </c>
      <c r="E9184" s="61">
        <v>701922</v>
      </c>
      <c r="F9184" s="68">
        <v>0.18886174999999999</v>
      </c>
      <c r="G9184" s="292">
        <v>0.17548050000000001</v>
      </c>
      <c r="H9184" s="68">
        <v>0.20145253333333332</v>
      </c>
      <c r="I9184" s="68">
        <v>0.18717919999999999</v>
      </c>
      <c r="T9184" s="91"/>
      <c r="U9184" s="91"/>
      <c r="AA9184" s="91"/>
      <c r="AB9184" s="91"/>
      <c r="AC9184" s="91"/>
      <c r="AD9184" s="91"/>
      <c r="AE9184" s="91"/>
      <c r="AF9184" s="91"/>
    </row>
    <row r="9185" spans="1:32" x14ac:dyDescent="0.3">
      <c r="A9185" s="65">
        <v>0</v>
      </c>
      <c r="B9185" s="10">
        <v>9182</v>
      </c>
      <c r="C9185" s="71">
        <v>0.91820000000000002</v>
      </c>
      <c r="D9185" s="74">
        <v>755447</v>
      </c>
      <c r="E9185" s="61">
        <v>701922</v>
      </c>
      <c r="F9185" s="68">
        <v>0.18886174999999999</v>
      </c>
      <c r="G9185" s="292">
        <v>0.17548050000000001</v>
      </c>
      <c r="H9185" s="68">
        <v>0.20145253333333332</v>
      </c>
      <c r="I9185" s="68">
        <v>0.18717919999999999</v>
      </c>
      <c r="T9185" s="91"/>
      <c r="U9185" s="91"/>
      <c r="AA9185" s="91"/>
      <c r="AB9185" s="91"/>
      <c r="AC9185" s="91"/>
      <c r="AD9185" s="91"/>
      <c r="AE9185" s="91"/>
      <c r="AF9185" s="91"/>
    </row>
    <row r="9186" spans="1:32" x14ac:dyDescent="0.3">
      <c r="A9186" s="65">
        <v>0</v>
      </c>
      <c r="B9186" s="10">
        <v>9183</v>
      </c>
      <c r="C9186" s="71">
        <v>0.91830000000000001</v>
      </c>
      <c r="D9186" s="74">
        <v>755447</v>
      </c>
      <c r="E9186" s="61">
        <v>701922</v>
      </c>
      <c r="F9186" s="68">
        <v>0.18886174999999999</v>
      </c>
      <c r="G9186" s="292">
        <v>0.17548050000000001</v>
      </c>
      <c r="H9186" s="68">
        <v>0.20145253333333332</v>
      </c>
      <c r="I9186" s="68">
        <v>0.18717919999999999</v>
      </c>
      <c r="T9186" s="91"/>
      <c r="U9186" s="91"/>
      <c r="AA9186" s="91"/>
      <c r="AB9186" s="91"/>
      <c r="AC9186" s="91"/>
      <c r="AD9186" s="91"/>
      <c r="AE9186" s="91"/>
      <c r="AF9186" s="91"/>
    </row>
    <row r="9187" spans="1:32" x14ac:dyDescent="0.3">
      <c r="A9187" s="65">
        <v>0</v>
      </c>
      <c r="B9187" s="10">
        <v>9184</v>
      </c>
      <c r="C9187" s="71">
        <v>0.91839999999999999</v>
      </c>
      <c r="D9187" s="74">
        <v>755447</v>
      </c>
      <c r="E9187" s="61">
        <v>701922</v>
      </c>
      <c r="F9187" s="68">
        <v>0.18886174999999999</v>
      </c>
      <c r="G9187" s="292">
        <v>0.17548050000000001</v>
      </c>
      <c r="H9187" s="68">
        <v>0.20145253333333332</v>
      </c>
      <c r="I9187" s="68">
        <v>0.18717919999999999</v>
      </c>
      <c r="T9187" s="91"/>
      <c r="U9187" s="91"/>
      <c r="AA9187" s="91"/>
      <c r="AB9187" s="91"/>
      <c r="AC9187" s="91"/>
      <c r="AD9187" s="91"/>
      <c r="AE9187" s="91"/>
      <c r="AF9187" s="91"/>
    </row>
    <row r="9188" spans="1:32" x14ac:dyDescent="0.3">
      <c r="A9188" s="65">
        <v>0</v>
      </c>
      <c r="B9188" s="10">
        <v>9185</v>
      </c>
      <c r="C9188" s="71">
        <v>0.91849999999999998</v>
      </c>
      <c r="D9188" s="74">
        <v>755447</v>
      </c>
      <c r="E9188" s="61">
        <v>701922</v>
      </c>
      <c r="F9188" s="68">
        <v>0.18886174999999999</v>
      </c>
      <c r="G9188" s="292">
        <v>0.17548050000000001</v>
      </c>
      <c r="H9188" s="68">
        <v>0.20145253333333332</v>
      </c>
      <c r="I9188" s="68">
        <v>0.18717919999999999</v>
      </c>
      <c r="T9188" s="91"/>
      <c r="U9188" s="91"/>
      <c r="AA9188" s="91"/>
      <c r="AB9188" s="91"/>
      <c r="AC9188" s="91"/>
      <c r="AD9188" s="91"/>
      <c r="AE9188" s="91"/>
      <c r="AF9188" s="91"/>
    </row>
    <row r="9189" spans="1:32" x14ac:dyDescent="0.3">
      <c r="A9189" s="65">
        <v>0</v>
      </c>
      <c r="B9189" s="10">
        <v>9186</v>
      </c>
      <c r="C9189" s="71">
        <v>0.91859999999999997</v>
      </c>
      <c r="D9189" s="74">
        <v>755447</v>
      </c>
      <c r="E9189" s="61">
        <v>701922</v>
      </c>
      <c r="F9189" s="68">
        <v>0.18886174999999999</v>
      </c>
      <c r="G9189" s="292">
        <v>0.17548050000000001</v>
      </c>
      <c r="H9189" s="68">
        <v>0.20145253333333332</v>
      </c>
      <c r="I9189" s="68">
        <v>0.18717919999999999</v>
      </c>
      <c r="T9189" s="91"/>
      <c r="U9189" s="91"/>
      <c r="AA9189" s="91"/>
      <c r="AB9189" s="91"/>
      <c r="AC9189" s="91"/>
      <c r="AD9189" s="91"/>
      <c r="AE9189" s="91"/>
      <c r="AF9189" s="91"/>
    </row>
    <row r="9190" spans="1:32" x14ac:dyDescent="0.3">
      <c r="A9190" s="65">
        <v>0</v>
      </c>
      <c r="B9190" s="10">
        <v>9187</v>
      </c>
      <c r="C9190" s="71">
        <v>0.91869999999999996</v>
      </c>
      <c r="D9190" s="74">
        <v>755447</v>
      </c>
      <c r="E9190" s="61">
        <v>701922</v>
      </c>
      <c r="F9190" s="68">
        <v>0.18886174999999999</v>
      </c>
      <c r="G9190" s="292">
        <v>0.17548050000000001</v>
      </c>
      <c r="H9190" s="68">
        <v>0.20145253333333332</v>
      </c>
      <c r="I9190" s="68">
        <v>0.18717919999999999</v>
      </c>
      <c r="T9190" s="91"/>
      <c r="U9190" s="91"/>
      <c r="AA9190" s="91"/>
      <c r="AB9190" s="91"/>
      <c r="AC9190" s="91"/>
      <c r="AD9190" s="91"/>
      <c r="AE9190" s="91"/>
      <c r="AF9190" s="91"/>
    </row>
    <row r="9191" spans="1:32" x14ac:dyDescent="0.3">
      <c r="A9191" s="65">
        <v>0</v>
      </c>
      <c r="B9191" s="10">
        <v>9188</v>
      </c>
      <c r="C9191" s="71">
        <v>0.91879999999999995</v>
      </c>
      <c r="D9191" s="74">
        <v>755447</v>
      </c>
      <c r="E9191" s="61">
        <v>701922</v>
      </c>
      <c r="F9191" s="68">
        <v>0.18886174999999999</v>
      </c>
      <c r="G9191" s="292">
        <v>0.17548050000000001</v>
      </c>
      <c r="H9191" s="68">
        <v>0.20145253333333332</v>
      </c>
      <c r="I9191" s="68">
        <v>0.18717919999999999</v>
      </c>
      <c r="T9191" s="91"/>
      <c r="U9191" s="91"/>
      <c r="AA9191" s="91"/>
      <c r="AB9191" s="91"/>
      <c r="AC9191" s="91"/>
      <c r="AD9191" s="91"/>
      <c r="AE9191" s="91"/>
      <c r="AF9191" s="91"/>
    </row>
    <row r="9192" spans="1:32" x14ac:dyDescent="0.3">
      <c r="A9192" s="65">
        <v>0</v>
      </c>
      <c r="B9192" s="10">
        <v>9189</v>
      </c>
      <c r="C9192" s="71">
        <v>0.91890000000000005</v>
      </c>
      <c r="D9192" s="74">
        <v>755447</v>
      </c>
      <c r="E9192" s="61">
        <v>701922</v>
      </c>
      <c r="F9192" s="68">
        <v>0.18886174999999999</v>
      </c>
      <c r="G9192" s="292">
        <v>0.17548050000000001</v>
      </c>
      <c r="H9192" s="68">
        <v>0.20145253333333332</v>
      </c>
      <c r="I9192" s="68">
        <v>0.18717919999999999</v>
      </c>
      <c r="T9192" s="91"/>
      <c r="U9192" s="91"/>
      <c r="AA9192" s="91"/>
      <c r="AB9192" s="91"/>
      <c r="AC9192" s="91"/>
      <c r="AD9192" s="91"/>
      <c r="AE9192" s="91"/>
      <c r="AF9192" s="91"/>
    </row>
    <row r="9193" spans="1:32" x14ac:dyDescent="0.3">
      <c r="A9193" s="65">
        <v>0</v>
      </c>
      <c r="B9193" s="10">
        <v>9190</v>
      </c>
      <c r="C9193" s="71">
        <v>0.91900000000000004</v>
      </c>
      <c r="D9193" s="74">
        <v>755447</v>
      </c>
      <c r="E9193" s="61">
        <v>701922</v>
      </c>
      <c r="F9193" s="68">
        <v>0.18886174999999999</v>
      </c>
      <c r="G9193" s="292">
        <v>0.17548050000000001</v>
      </c>
      <c r="H9193" s="68">
        <v>0.20145253333333332</v>
      </c>
      <c r="I9193" s="68">
        <v>0.18717919999999999</v>
      </c>
      <c r="T9193" s="91"/>
      <c r="U9193" s="91"/>
      <c r="AA9193" s="91"/>
      <c r="AB9193" s="91"/>
      <c r="AC9193" s="91"/>
      <c r="AD9193" s="91"/>
      <c r="AE9193" s="91"/>
      <c r="AF9193" s="91"/>
    </row>
    <row r="9194" spans="1:32" x14ac:dyDescent="0.3">
      <c r="A9194" s="65">
        <v>0</v>
      </c>
      <c r="B9194" s="10">
        <v>9191</v>
      </c>
      <c r="C9194" s="71">
        <v>0.91910000000000003</v>
      </c>
      <c r="D9194" s="74">
        <v>755447</v>
      </c>
      <c r="E9194" s="61">
        <v>701922</v>
      </c>
      <c r="F9194" s="68">
        <v>0.18886174999999999</v>
      </c>
      <c r="G9194" s="292">
        <v>0.17548050000000001</v>
      </c>
      <c r="H9194" s="68">
        <v>0.20145253333333332</v>
      </c>
      <c r="I9194" s="68">
        <v>0.18717919999999999</v>
      </c>
      <c r="T9194" s="91"/>
      <c r="U9194" s="91"/>
      <c r="AA9194" s="91"/>
      <c r="AB9194" s="91"/>
      <c r="AC9194" s="91"/>
      <c r="AD9194" s="91"/>
      <c r="AE9194" s="91"/>
      <c r="AF9194" s="91"/>
    </row>
    <row r="9195" spans="1:32" x14ac:dyDescent="0.3">
      <c r="A9195" s="65">
        <v>0</v>
      </c>
      <c r="B9195" s="10">
        <v>9192</v>
      </c>
      <c r="C9195" s="71">
        <v>0.91920000000000002</v>
      </c>
      <c r="D9195" s="74">
        <v>755447</v>
      </c>
      <c r="E9195" s="61">
        <v>701922</v>
      </c>
      <c r="F9195" s="68">
        <v>0.18886174999999999</v>
      </c>
      <c r="G9195" s="292">
        <v>0.17548050000000001</v>
      </c>
      <c r="H9195" s="68">
        <v>0.20145253333333332</v>
      </c>
      <c r="I9195" s="68">
        <v>0.18717919999999999</v>
      </c>
      <c r="T9195" s="91"/>
      <c r="U9195" s="91"/>
      <c r="AA9195" s="91"/>
      <c r="AB9195" s="91"/>
      <c r="AC9195" s="91"/>
      <c r="AD9195" s="91"/>
      <c r="AE9195" s="91"/>
      <c r="AF9195" s="91"/>
    </row>
    <row r="9196" spans="1:32" x14ac:dyDescent="0.3">
      <c r="A9196" s="65">
        <v>0</v>
      </c>
      <c r="B9196" s="10">
        <v>9193</v>
      </c>
      <c r="C9196" s="71">
        <v>0.91930000000000001</v>
      </c>
      <c r="D9196" s="74">
        <v>755447</v>
      </c>
      <c r="E9196" s="61">
        <v>701922</v>
      </c>
      <c r="F9196" s="68">
        <v>0.18886174999999999</v>
      </c>
      <c r="G9196" s="292">
        <v>0.17548050000000001</v>
      </c>
      <c r="H9196" s="68">
        <v>0.20145253333333332</v>
      </c>
      <c r="I9196" s="68">
        <v>0.18717919999999999</v>
      </c>
      <c r="T9196" s="91"/>
      <c r="U9196" s="91"/>
      <c r="AA9196" s="91"/>
      <c r="AB9196" s="91"/>
      <c r="AC9196" s="91"/>
      <c r="AD9196" s="91"/>
      <c r="AE9196" s="91"/>
      <c r="AF9196" s="91"/>
    </row>
    <row r="9197" spans="1:32" x14ac:dyDescent="0.3">
      <c r="A9197" s="65">
        <v>0</v>
      </c>
      <c r="B9197" s="10">
        <v>9194</v>
      </c>
      <c r="C9197" s="71">
        <v>0.9194</v>
      </c>
      <c r="D9197" s="74">
        <v>755447</v>
      </c>
      <c r="E9197" s="61">
        <v>701922</v>
      </c>
      <c r="F9197" s="68">
        <v>0.18886174999999999</v>
      </c>
      <c r="G9197" s="292">
        <v>0.17548050000000001</v>
      </c>
      <c r="H9197" s="68">
        <v>0.20145253333333332</v>
      </c>
      <c r="I9197" s="68">
        <v>0.18717919999999999</v>
      </c>
      <c r="T9197" s="91"/>
      <c r="U9197" s="91"/>
      <c r="AA9197" s="91"/>
      <c r="AB9197" s="91"/>
      <c r="AC9197" s="91"/>
      <c r="AD9197" s="91"/>
      <c r="AE9197" s="91"/>
      <c r="AF9197" s="91"/>
    </row>
    <row r="9198" spans="1:32" x14ac:dyDescent="0.3">
      <c r="A9198" s="65">
        <v>0</v>
      </c>
      <c r="B9198" s="10">
        <v>9195</v>
      </c>
      <c r="C9198" s="71">
        <v>0.91949999999999998</v>
      </c>
      <c r="D9198" s="74">
        <v>755447</v>
      </c>
      <c r="E9198" s="61">
        <v>701922</v>
      </c>
      <c r="F9198" s="68">
        <v>0.18886174999999999</v>
      </c>
      <c r="G9198" s="292">
        <v>0.17548050000000001</v>
      </c>
      <c r="H9198" s="68">
        <v>0.20145253333333332</v>
      </c>
      <c r="I9198" s="68">
        <v>0.18717919999999999</v>
      </c>
      <c r="T9198" s="91"/>
      <c r="U9198" s="91"/>
      <c r="AA9198" s="91"/>
      <c r="AB9198" s="91"/>
      <c r="AC9198" s="91"/>
      <c r="AD9198" s="91"/>
      <c r="AE9198" s="91"/>
      <c r="AF9198" s="91"/>
    </row>
    <row r="9199" spans="1:32" x14ac:dyDescent="0.3">
      <c r="A9199" s="65">
        <v>0</v>
      </c>
      <c r="B9199" s="10">
        <v>9196</v>
      </c>
      <c r="C9199" s="71">
        <v>0.91959999999999997</v>
      </c>
      <c r="D9199" s="74">
        <v>755447</v>
      </c>
      <c r="E9199" s="61">
        <v>701922</v>
      </c>
      <c r="F9199" s="68">
        <v>0.18886174999999999</v>
      </c>
      <c r="G9199" s="292">
        <v>0.17548050000000001</v>
      </c>
      <c r="H9199" s="68">
        <v>0.20145253333333332</v>
      </c>
      <c r="I9199" s="68">
        <v>0.18717919999999999</v>
      </c>
      <c r="T9199" s="91"/>
      <c r="U9199" s="91"/>
      <c r="AA9199" s="91"/>
      <c r="AB9199" s="91"/>
      <c r="AC9199" s="91"/>
      <c r="AD9199" s="91"/>
      <c r="AE9199" s="91"/>
      <c r="AF9199" s="91"/>
    </row>
    <row r="9200" spans="1:32" x14ac:dyDescent="0.3">
      <c r="A9200" s="65">
        <v>0</v>
      </c>
      <c r="B9200" s="10">
        <v>9197</v>
      </c>
      <c r="C9200" s="71">
        <v>0.91969999999999996</v>
      </c>
      <c r="D9200" s="74">
        <v>755447</v>
      </c>
      <c r="E9200" s="61">
        <v>701922</v>
      </c>
      <c r="F9200" s="68">
        <v>0.18886174999999999</v>
      </c>
      <c r="G9200" s="292">
        <v>0.17548050000000001</v>
      </c>
      <c r="H9200" s="68">
        <v>0.20145253333333332</v>
      </c>
      <c r="I9200" s="68">
        <v>0.18717919999999999</v>
      </c>
      <c r="T9200" s="91"/>
      <c r="U9200" s="91"/>
      <c r="AA9200" s="91"/>
      <c r="AB9200" s="91"/>
      <c r="AC9200" s="91"/>
      <c r="AD9200" s="91"/>
      <c r="AE9200" s="91"/>
      <c r="AF9200" s="91"/>
    </row>
    <row r="9201" spans="1:32" x14ac:dyDescent="0.3">
      <c r="A9201" s="65">
        <v>0</v>
      </c>
      <c r="B9201" s="10">
        <v>9198</v>
      </c>
      <c r="C9201" s="71">
        <v>0.91979999999999995</v>
      </c>
      <c r="D9201" s="74">
        <v>755447</v>
      </c>
      <c r="E9201" s="61">
        <v>701922</v>
      </c>
      <c r="F9201" s="68">
        <v>0.18886174999999999</v>
      </c>
      <c r="G9201" s="292">
        <v>0.17548050000000001</v>
      </c>
      <c r="H9201" s="68">
        <v>0.20145253333333332</v>
      </c>
      <c r="I9201" s="68">
        <v>0.18717919999999999</v>
      </c>
      <c r="T9201" s="91"/>
      <c r="U9201" s="91"/>
      <c r="AA9201" s="91"/>
      <c r="AB9201" s="91"/>
      <c r="AC9201" s="91"/>
      <c r="AD9201" s="91"/>
      <c r="AE9201" s="91"/>
      <c r="AF9201" s="91"/>
    </row>
    <row r="9202" spans="1:32" x14ac:dyDescent="0.3">
      <c r="A9202" s="65">
        <v>0</v>
      </c>
      <c r="B9202" s="10">
        <v>9199</v>
      </c>
      <c r="C9202" s="71">
        <v>0.91990000000000005</v>
      </c>
      <c r="D9202" s="74">
        <v>755447</v>
      </c>
      <c r="E9202" s="61">
        <v>701922</v>
      </c>
      <c r="F9202" s="68">
        <v>0.18886174999999999</v>
      </c>
      <c r="G9202" s="292">
        <v>0.17548050000000001</v>
      </c>
      <c r="H9202" s="68">
        <v>0.20145253333333332</v>
      </c>
      <c r="I9202" s="68">
        <v>0.18717919999999999</v>
      </c>
      <c r="T9202" s="91"/>
      <c r="U9202" s="91"/>
      <c r="AA9202" s="91"/>
      <c r="AB9202" s="91"/>
      <c r="AC9202" s="91"/>
      <c r="AD9202" s="91"/>
      <c r="AE9202" s="91"/>
      <c r="AF9202" s="91"/>
    </row>
    <row r="9203" spans="1:32" x14ac:dyDescent="0.3">
      <c r="A9203" s="65">
        <v>0</v>
      </c>
      <c r="B9203" s="10">
        <v>9200</v>
      </c>
      <c r="C9203" s="71">
        <v>0.92</v>
      </c>
      <c r="D9203" s="74">
        <v>755447</v>
      </c>
      <c r="E9203" s="61">
        <v>701922</v>
      </c>
      <c r="F9203" s="68">
        <v>0.18886174999999999</v>
      </c>
      <c r="G9203" s="292">
        <v>0.17548050000000001</v>
      </c>
      <c r="H9203" s="68">
        <v>0.20145253333333332</v>
      </c>
      <c r="I9203" s="68">
        <v>0.18717919999999999</v>
      </c>
      <c r="T9203" s="91"/>
      <c r="U9203" s="91"/>
      <c r="AA9203" s="91"/>
      <c r="AB9203" s="91"/>
      <c r="AC9203" s="91"/>
      <c r="AD9203" s="91"/>
      <c r="AE9203" s="91"/>
      <c r="AF9203" s="91"/>
    </row>
    <row r="9204" spans="1:32" x14ac:dyDescent="0.3">
      <c r="A9204" s="65">
        <v>0</v>
      </c>
      <c r="B9204" s="10">
        <v>9201</v>
      </c>
      <c r="C9204" s="71">
        <v>0.92010000000000003</v>
      </c>
      <c r="D9204" s="74">
        <v>755447</v>
      </c>
      <c r="E9204" s="61">
        <v>701922</v>
      </c>
      <c r="F9204" s="68">
        <v>0.18886174999999999</v>
      </c>
      <c r="G9204" s="292">
        <v>0.17548050000000001</v>
      </c>
      <c r="H9204" s="68">
        <v>0.20145253333333332</v>
      </c>
      <c r="I9204" s="68">
        <v>0.18717919999999999</v>
      </c>
      <c r="T9204" s="91"/>
      <c r="U9204" s="91"/>
      <c r="AA9204" s="91"/>
      <c r="AB9204" s="91"/>
      <c r="AC9204" s="91"/>
      <c r="AD9204" s="91"/>
      <c r="AE9204" s="91"/>
      <c r="AF9204" s="91"/>
    </row>
    <row r="9205" spans="1:32" x14ac:dyDescent="0.3">
      <c r="A9205" s="65">
        <v>0</v>
      </c>
      <c r="B9205" s="10">
        <v>9202</v>
      </c>
      <c r="C9205" s="71">
        <v>0.92020000000000002</v>
      </c>
      <c r="D9205" s="74">
        <v>755447</v>
      </c>
      <c r="E9205" s="61">
        <v>701922</v>
      </c>
      <c r="F9205" s="68">
        <v>0.18886174999999999</v>
      </c>
      <c r="G9205" s="292">
        <v>0.17548050000000001</v>
      </c>
      <c r="H9205" s="68">
        <v>0.20145253333333332</v>
      </c>
      <c r="I9205" s="68">
        <v>0.18717919999999999</v>
      </c>
      <c r="T9205" s="91"/>
      <c r="U9205" s="91"/>
      <c r="AA9205" s="91"/>
      <c r="AB9205" s="91"/>
      <c r="AC9205" s="91"/>
      <c r="AD9205" s="91"/>
      <c r="AE9205" s="91"/>
      <c r="AF9205" s="91"/>
    </row>
    <row r="9206" spans="1:32" x14ac:dyDescent="0.3">
      <c r="A9206" s="65">
        <v>0</v>
      </c>
      <c r="B9206" s="10">
        <v>9203</v>
      </c>
      <c r="C9206" s="71">
        <v>0.92030000000000001</v>
      </c>
      <c r="D9206" s="74">
        <v>755447</v>
      </c>
      <c r="E9206" s="61">
        <v>701922</v>
      </c>
      <c r="F9206" s="68">
        <v>0.18886174999999999</v>
      </c>
      <c r="G9206" s="292">
        <v>0.17548050000000001</v>
      </c>
      <c r="H9206" s="68">
        <v>0.20145253333333332</v>
      </c>
      <c r="I9206" s="68">
        <v>0.18717919999999999</v>
      </c>
      <c r="T9206" s="91"/>
      <c r="U9206" s="91"/>
      <c r="AA9206" s="91"/>
      <c r="AB9206" s="91"/>
      <c r="AC9206" s="91"/>
      <c r="AD9206" s="91"/>
      <c r="AE9206" s="91"/>
      <c r="AF9206" s="91"/>
    </row>
    <row r="9207" spans="1:32" x14ac:dyDescent="0.3">
      <c r="A9207" s="65">
        <v>0</v>
      </c>
      <c r="B9207" s="10">
        <v>9204</v>
      </c>
      <c r="C9207" s="71">
        <v>0.9204</v>
      </c>
      <c r="D9207" s="74">
        <v>755447</v>
      </c>
      <c r="E9207" s="61">
        <v>701922</v>
      </c>
      <c r="F9207" s="68">
        <v>0.18886174999999999</v>
      </c>
      <c r="G9207" s="292">
        <v>0.17548050000000001</v>
      </c>
      <c r="H9207" s="68">
        <v>0.20145253333333332</v>
      </c>
      <c r="I9207" s="68">
        <v>0.18717919999999999</v>
      </c>
      <c r="T9207" s="91"/>
      <c r="U9207" s="91"/>
      <c r="AA9207" s="91"/>
      <c r="AB9207" s="91"/>
      <c r="AC9207" s="91"/>
      <c r="AD9207" s="91"/>
      <c r="AE9207" s="91"/>
      <c r="AF9207" s="91"/>
    </row>
    <row r="9208" spans="1:32" x14ac:dyDescent="0.3">
      <c r="A9208" s="65">
        <v>0</v>
      </c>
      <c r="B9208" s="10">
        <v>9205</v>
      </c>
      <c r="C9208" s="71">
        <v>0.92049999999999998</v>
      </c>
      <c r="D9208" s="74">
        <v>755447</v>
      </c>
      <c r="E9208" s="61">
        <v>701922</v>
      </c>
      <c r="F9208" s="68">
        <v>0.18886174999999999</v>
      </c>
      <c r="G9208" s="292">
        <v>0.17548050000000001</v>
      </c>
      <c r="H9208" s="68">
        <v>0.20145253333333332</v>
      </c>
      <c r="I9208" s="68">
        <v>0.18717919999999999</v>
      </c>
      <c r="T9208" s="91"/>
      <c r="U9208" s="91"/>
      <c r="AA9208" s="91"/>
      <c r="AB9208" s="91"/>
      <c r="AC9208" s="91"/>
      <c r="AD9208" s="91"/>
      <c r="AE9208" s="91"/>
      <c r="AF9208" s="91"/>
    </row>
    <row r="9209" spans="1:32" x14ac:dyDescent="0.3">
      <c r="A9209" s="65">
        <v>0</v>
      </c>
      <c r="B9209" s="10">
        <v>9206</v>
      </c>
      <c r="C9209" s="71">
        <v>0.92059999999999997</v>
      </c>
      <c r="D9209" s="74">
        <v>755447</v>
      </c>
      <c r="E9209" s="61">
        <v>701922</v>
      </c>
      <c r="F9209" s="68">
        <v>0.18886174999999999</v>
      </c>
      <c r="G9209" s="292">
        <v>0.17548050000000001</v>
      </c>
      <c r="H9209" s="68">
        <v>0.20145253333333332</v>
      </c>
      <c r="I9209" s="68">
        <v>0.18717919999999999</v>
      </c>
      <c r="T9209" s="91"/>
      <c r="U9209" s="91"/>
      <c r="AA9209" s="91"/>
      <c r="AB9209" s="91"/>
      <c r="AC9209" s="91"/>
      <c r="AD9209" s="91"/>
      <c r="AE9209" s="91"/>
      <c r="AF9209" s="91"/>
    </row>
    <row r="9210" spans="1:32" x14ac:dyDescent="0.3">
      <c r="A9210" s="65">
        <v>0</v>
      </c>
      <c r="B9210" s="10">
        <v>9207</v>
      </c>
      <c r="C9210" s="71">
        <v>0.92069999999999996</v>
      </c>
      <c r="D9210" s="74">
        <v>755447</v>
      </c>
      <c r="E9210" s="61">
        <v>701922</v>
      </c>
      <c r="F9210" s="68">
        <v>0.18886174999999999</v>
      </c>
      <c r="G9210" s="292">
        <v>0.17548050000000001</v>
      </c>
      <c r="H9210" s="68">
        <v>0.20145253333333332</v>
      </c>
      <c r="I9210" s="68">
        <v>0.18717919999999999</v>
      </c>
      <c r="T9210" s="91"/>
      <c r="U9210" s="91"/>
      <c r="AA9210" s="91"/>
      <c r="AB9210" s="91"/>
      <c r="AC9210" s="91"/>
      <c r="AD9210" s="91"/>
      <c r="AE9210" s="91"/>
      <c r="AF9210" s="91"/>
    </row>
    <row r="9211" spans="1:32" x14ac:dyDescent="0.3">
      <c r="A9211" s="65">
        <v>0</v>
      </c>
      <c r="B9211" s="10">
        <v>9208</v>
      </c>
      <c r="C9211" s="71">
        <v>0.92079999999999995</v>
      </c>
      <c r="D9211" s="74">
        <v>755447</v>
      </c>
      <c r="E9211" s="61">
        <v>701922</v>
      </c>
      <c r="F9211" s="68">
        <v>0.18886174999999999</v>
      </c>
      <c r="G9211" s="292">
        <v>0.17548050000000001</v>
      </c>
      <c r="H9211" s="68">
        <v>0.20145253333333332</v>
      </c>
      <c r="I9211" s="68">
        <v>0.18717919999999999</v>
      </c>
      <c r="T9211" s="91"/>
      <c r="U9211" s="91"/>
      <c r="AA9211" s="91"/>
      <c r="AB9211" s="91"/>
      <c r="AC9211" s="91"/>
      <c r="AD9211" s="91"/>
      <c r="AE9211" s="91"/>
      <c r="AF9211" s="91"/>
    </row>
    <row r="9212" spans="1:32" x14ac:dyDescent="0.3">
      <c r="A9212" s="65">
        <v>0</v>
      </c>
      <c r="B9212" s="10">
        <v>9209</v>
      </c>
      <c r="C9212" s="71">
        <v>0.92090000000000005</v>
      </c>
      <c r="D9212" s="74">
        <v>755447</v>
      </c>
      <c r="E9212" s="61">
        <v>701922</v>
      </c>
      <c r="F9212" s="68">
        <v>0.18886174999999999</v>
      </c>
      <c r="G9212" s="292">
        <v>0.17548050000000001</v>
      </c>
      <c r="H9212" s="68">
        <v>0.20145253333333332</v>
      </c>
      <c r="I9212" s="68">
        <v>0.18717919999999999</v>
      </c>
      <c r="T9212" s="91"/>
      <c r="U9212" s="91"/>
      <c r="AA9212" s="91"/>
      <c r="AB9212" s="91"/>
      <c r="AC9212" s="91"/>
      <c r="AD9212" s="91"/>
      <c r="AE9212" s="91"/>
      <c r="AF9212" s="91"/>
    </row>
    <row r="9213" spans="1:32" x14ac:dyDescent="0.3">
      <c r="A9213" s="65">
        <v>0</v>
      </c>
      <c r="B9213" s="10">
        <v>9210</v>
      </c>
      <c r="C9213" s="71">
        <v>0.92100000000000004</v>
      </c>
      <c r="D9213" s="74">
        <v>755447</v>
      </c>
      <c r="E9213" s="61">
        <v>701922</v>
      </c>
      <c r="F9213" s="68">
        <v>0.18886174999999999</v>
      </c>
      <c r="G9213" s="292">
        <v>0.17548050000000001</v>
      </c>
      <c r="H9213" s="68">
        <v>0.20145253333333332</v>
      </c>
      <c r="I9213" s="68">
        <v>0.18717919999999999</v>
      </c>
      <c r="T9213" s="91"/>
      <c r="U9213" s="91"/>
      <c r="AA9213" s="91"/>
      <c r="AB9213" s="91"/>
      <c r="AC9213" s="91"/>
      <c r="AD9213" s="91"/>
      <c r="AE9213" s="91"/>
      <c r="AF9213" s="91"/>
    </row>
    <row r="9214" spans="1:32" x14ac:dyDescent="0.3">
      <c r="A9214" s="65">
        <v>0</v>
      </c>
      <c r="B9214" s="10">
        <v>9211</v>
      </c>
      <c r="C9214" s="71">
        <v>0.92110000000000003</v>
      </c>
      <c r="D9214" s="74">
        <v>755447</v>
      </c>
      <c r="E9214" s="61">
        <v>701922</v>
      </c>
      <c r="F9214" s="68">
        <v>0.18886174999999999</v>
      </c>
      <c r="G9214" s="292">
        <v>0.17548050000000001</v>
      </c>
      <c r="H9214" s="68">
        <v>0.20145253333333332</v>
      </c>
      <c r="I9214" s="68">
        <v>0.18717919999999999</v>
      </c>
      <c r="T9214" s="91"/>
      <c r="U9214" s="91"/>
      <c r="AA9214" s="91"/>
      <c r="AB9214" s="91"/>
      <c r="AC9214" s="91"/>
      <c r="AD9214" s="91"/>
      <c r="AE9214" s="91"/>
      <c r="AF9214" s="91"/>
    </row>
    <row r="9215" spans="1:32" x14ac:dyDescent="0.3">
      <c r="A9215" s="65">
        <v>0</v>
      </c>
      <c r="B9215" s="10">
        <v>9212</v>
      </c>
      <c r="C9215" s="71">
        <v>0.92120000000000002</v>
      </c>
      <c r="D9215" s="74">
        <v>755447</v>
      </c>
      <c r="E9215" s="61">
        <v>701922</v>
      </c>
      <c r="F9215" s="68">
        <v>0.18886174999999999</v>
      </c>
      <c r="G9215" s="292">
        <v>0.17548050000000001</v>
      </c>
      <c r="H9215" s="68">
        <v>0.20145253333333332</v>
      </c>
      <c r="I9215" s="68">
        <v>0.18717919999999999</v>
      </c>
      <c r="T9215" s="91"/>
      <c r="U9215" s="91"/>
      <c r="AA9215" s="91"/>
      <c r="AB9215" s="91"/>
      <c r="AC9215" s="91"/>
      <c r="AD9215" s="91"/>
      <c r="AE9215" s="91"/>
      <c r="AF9215" s="91"/>
    </row>
    <row r="9216" spans="1:32" x14ac:dyDescent="0.3">
      <c r="A9216" s="65">
        <v>0</v>
      </c>
      <c r="B9216" s="10">
        <v>9213</v>
      </c>
      <c r="C9216" s="71">
        <v>0.92130000000000001</v>
      </c>
      <c r="D9216" s="74">
        <v>755447</v>
      </c>
      <c r="E9216" s="61">
        <v>701922</v>
      </c>
      <c r="F9216" s="68">
        <v>0.18886174999999999</v>
      </c>
      <c r="G9216" s="292">
        <v>0.17548050000000001</v>
      </c>
      <c r="H9216" s="68">
        <v>0.20145253333333332</v>
      </c>
      <c r="I9216" s="68">
        <v>0.18717919999999999</v>
      </c>
      <c r="T9216" s="91"/>
      <c r="U9216" s="91"/>
      <c r="AA9216" s="91"/>
      <c r="AB9216" s="91"/>
      <c r="AC9216" s="91"/>
      <c r="AD9216" s="91"/>
      <c r="AE9216" s="91"/>
      <c r="AF9216" s="91"/>
    </row>
    <row r="9217" spans="1:32" x14ac:dyDescent="0.3">
      <c r="A9217" s="65">
        <v>0</v>
      </c>
      <c r="B9217" s="10">
        <v>9214</v>
      </c>
      <c r="C9217" s="71">
        <v>0.9214</v>
      </c>
      <c r="D9217" s="74">
        <v>755447</v>
      </c>
      <c r="E9217" s="61">
        <v>701922</v>
      </c>
      <c r="F9217" s="68">
        <v>0.18886174999999999</v>
      </c>
      <c r="G9217" s="292">
        <v>0.17548050000000001</v>
      </c>
      <c r="H9217" s="68">
        <v>0.20145253333333332</v>
      </c>
      <c r="I9217" s="68">
        <v>0.18717919999999999</v>
      </c>
      <c r="T9217" s="91"/>
      <c r="U9217" s="91"/>
      <c r="AA9217" s="91"/>
      <c r="AB9217" s="91"/>
      <c r="AC9217" s="91"/>
      <c r="AD9217" s="91"/>
      <c r="AE9217" s="91"/>
      <c r="AF9217" s="91"/>
    </row>
    <row r="9218" spans="1:32" x14ac:dyDescent="0.3">
      <c r="A9218" s="65">
        <v>0</v>
      </c>
      <c r="B9218" s="10">
        <v>9215</v>
      </c>
      <c r="C9218" s="71">
        <v>0.92149999999999999</v>
      </c>
      <c r="D9218" s="74">
        <v>755447</v>
      </c>
      <c r="E9218" s="61">
        <v>701922</v>
      </c>
      <c r="F9218" s="68">
        <v>0.18886174999999999</v>
      </c>
      <c r="G9218" s="292">
        <v>0.17548050000000001</v>
      </c>
      <c r="H9218" s="68">
        <v>0.20145253333333332</v>
      </c>
      <c r="I9218" s="68">
        <v>0.18717919999999999</v>
      </c>
      <c r="T9218" s="91"/>
      <c r="U9218" s="91"/>
      <c r="AA9218" s="91"/>
      <c r="AB9218" s="91"/>
      <c r="AC9218" s="91"/>
      <c r="AD9218" s="91"/>
      <c r="AE9218" s="91"/>
      <c r="AF9218" s="91"/>
    </row>
    <row r="9219" spans="1:32" x14ac:dyDescent="0.3">
      <c r="A9219" s="65">
        <v>0</v>
      </c>
      <c r="B9219" s="10">
        <v>9216</v>
      </c>
      <c r="C9219" s="71">
        <v>0.92159999999999997</v>
      </c>
      <c r="D9219" s="74">
        <v>755447</v>
      </c>
      <c r="E9219" s="61">
        <v>701922</v>
      </c>
      <c r="F9219" s="68">
        <v>0.18886174999999999</v>
      </c>
      <c r="G9219" s="292">
        <v>0.17548050000000001</v>
      </c>
      <c r="H9219" s="68">
        <v>0.20145253333333332</v>
      </c>
      <c r="I9219" s="68">
        <v>0.18717919999999999</v>
      </c>
      <c r="T9219" s="91"/>
      <c r="U9219" s="91"/>
      <c r="AA9219" s="91"/>
      <c r="AB9219" s="91"/>
      <c r="AC9219" s="91"/>
      <c r="AD9219" s="91"/>
      <c r="AE9219" s="91"/>
      <c r="AF9219" s="91"/>
    </row>
    <row r="9220" spans="1:32" x14ac:dyDescent="0.3">
      <c r="A9220" s="65">
        <v>0</v>
      </c>
      <c r="B9220" s="10">
        <v>9217</v>
      </c>
      <c r="C9220" s="71">
        <v>0.92169999999999996</v>
      </c>
      <c r="D9220" s="74">
        <v>755447</v>
      </c>
      <c r="E9220" s="61">
        <v>701922</v>
      </c>
      <c r="F9220" s="68">
        <v>0.18886174999999999</v>
      </c>
      <c r="G9220" s="292">
        <v>0.17548050000000001</v>
      </c>
      <c r="H9220" s="68">
        <v>0.20145253333333332</v>
      </c>
      <c r="I9220" s="68">
        <v>0.18717919999999999</v>
      </c>
      <c r="T9220" s="91"/>
      <c r="U9220" s="91"/>
      <c r="AA9220" s="91"/>
      <c r="AB9220" s="91"/>
      <c r="AC9220" s="91"/>
      <c r="AD9220" s="91"/>
      <c r="AE9220" s="91"/>
      <c r="AF9220" s="91"/>
    </row>
    <row r="9221" spans="1:32" x14ac:dyDescent="0.3">
      <c r="A9221" s="65">
        <v>0</v>
      </c>
      <c r="B9221" s="10">
        <v>9218</v>
      </c>
      <c r="C9221" s="71">
        <v>0.92179999999999995</v>
      </c>
      <c r="D9221" s="74">
        <v>755447</v>
      </c>
      <c r="E9221" s="61">
        <v>701922</v>
      </c>
      <c r="F9221" s="68">
        <v>0.18886174999999999</v>
      </c>
      <c r="G9221" s="292">
        <v>0.17548050000000001</v>
      </c>
      <c r="H9221" s="68">
        <v>0.20145253333333332</v>
      </c>
      <c r="I9221" s="68">
        <v>0.18717919999999999</v>
      </c>
      <c r="T9221" s="91"/>
      <c r="U9221" s="91"/>
      <c r="AA9221" s="91"/>
      <c r="AB9221" s="91"/>
      <c r="AC9221" s="91"/>
      <c r="AD9221" s="91"/>
      <c r="AE9221" s="91"/>
      <c r="AF9221" s="91"/>
    </row>
    <row r="9222" spans="1:32" x14ac:dyDescent="0.3">
      <c r="A9222" s="65">
        <v>0</v>
      </c>
      <c r="B9222" s="10">
        <v>9219</v>
      </c>
      <c r="C9222" s="71">
        <v>0.92190000000000005</v>
      </c>
      <c r="D9222" s="74">
        <v>755447</v>
      </c>
      <c r="E9222" s="61">
        <v>701922</v>
      </c>
      <c r="F9222" s="68">
        <v>0.18886174999999999</v>
      </c>
      <c r="G9222" s="292">
        <v>0.17548050000000001</v>
      </c>
      <c r="H9222" s="68">
        <v>0.20145253333333332</v>
      </c>
      <c r="I9222" s="68">
        <v>0.18717919999999999</v>
      </c>
      <c r="T9222" s="91"/>
      <c r="U9222" s="91"/>
      <c r="AA9222" s="91"/>
      <c r="AB9222" s="91"/>
      <c r="AC9222" s="91"/>
      <c r="AD9222" s="91"/>
      <c r="AE9222" s="91"/>
      <c r="AF9222" s="91"/>
    </row>
    <row r="9223" spans="1:32" x14ac:dyDescent="0.3">
      <c r="A9223" s="65">
        <v>0</v>
      </c>
      <c r="B9223" s="10">
        <v>9220</v>
      </c>
      <c r="C9223" s="71">
        <v>0.92200000000000004</v>
      </c>
      <c r="D9223" s="74">
        <v>755447</v>
      </c>
      <c r="E9223" s="61">
        <v>701922</v>
      </c>
      <c r="F9223" s="68">
        <v>0.18886174999999999</v>
      </c>
      <c r="G9223" s="292">
        <v>0.17548050000000001</v>
      </c>
      <c r="H9223" s="68">
        <v>0.20145253333333332</v>
      </c>
      <c r="I9223" s="68">
        <v>0.18717919999999999</v>
      </c>
      <c r="T9223" s="91"/>
      <c r="U9223" s="91"/>
      <c r="AA9223" s="91"/>
      <c r="AB9223" s="91"/>
      <c r="AC9223" s="91"/>
      <c r="AD9223" s="91"/>
      <c r="AE9223" s="91"/>
      <c r="AF9223" s="91"/>
    </row>
    <row r="9224" spans="1:32" x14ac:dyDescent="0.3">
      <c r="A9224" s="65">
        <v>0</v>
      </c>
      <c r="B9224" s="10">
        <v>9221</v>
      </c>
      <c r="C9224" s="71">
        <v>0.92210000000000003</v>
      </c>
      <c r="D9224" s="74">
        <v>755447</v>
      </c>
      <c r="E9224" s="61">
        <v>701922</v>
      </c>
      <c r="F9224" s="68">
        <v>0.18886174999999999</v>
      </c>
      <c r="G9224" s="292">
        <v>0.17548050000000001</v>
      </c>
      <c r="H9224" s="68">
        <v>0.20145253333333332</v>
      </c>
      <c r="I9224" s="68">
        <v>0.18717919999999999</v>
      </c>
      <c r="T9224" s="91"/>
      <c r="U9224" s="91"/>
      <c r="AA9224" s="91"/>
      <c r="AB9224" s="91"/>
      <c r="AC9224" s="91"/>
      <c r="AD9224" s="91"/>
      <c r="AE9224" s="91"/>
      <c r="AF9224" s="91"/>
    </row>
    <row r="9225" spans="1:32" x14ac:dyDescent="0.3">
      <c r="A9225" s="65">
        <v>0</v>
      </c>
      <c r="B9225" s="10">
        <v>9222</v>
      </c>
      <c r="C9225" s="71">
        <v>0.92220000000000002</v>
      </c>
      <c r="D9225" s="74">
        <v>755447</v>
      </c>
      <c r="E9225" s="61">
        <v>701922</v>
      </c>
      <c r="F9225" s="68">
        <v>0.18886174999999999</v>
      </c>
      <c r="G9225" s="292">
        <v>0.17548050000000001</v>
      </c>
      <c r="H9225" s="68">
        <v>0.20145253333333332</v>
      </c>
      <c r="I9225" s="68">
        <v>0.18717919999999999</v>
      </c>
      <c r="T9225" s="91"/>
      <c r="U9225" s="91"/>
      <c r="AA9225" s="91"/>
      <c r="AB9225" s="91"/>
      <c r="AC9225" s="91"/>
      <c r="AD9225" s="91"/>
      <c r="AE9225" s="91"/>
      <c r="AF9225" s="91"/>
    </row>
    <row r="9226" spans="1:32" x14ac:dyDescent="0.3">
      <c r="A9226" s="65">
        <v>0</v>
      </c>
      <c r="B9226" s="10">
        <v>9223</v>
      </c>
      <c r="C9226" s="71">
        <v>0.92230000000000001</v>
      </c>
      <c r="D9226" s="74">
        <v>755447</v>
      </c>
      <c r="E9226" s="61">
        <v>701922</v>
      </c>
      <c r="F9226" s="68">
        <v>0.18886174999999999</v>
      </c>
      <c r="G9226" s="292">
        <v>0.17548050000000001</v>
      </c>
      <c r="H9226" s="68">
        <v>0.20145253333333332</v>
      </c>
      <c r="I9226" s="68">
        <v>0.18717919999999999</v>
      </c>
      <c r="T9226" s="91"/>
      <c r="U9226" s="91"/>
      <c r="AA9226" s="91"/>
      <c r="AB9226" s="91"/>
      <c r="AC9226" s="91"/>
      <c r="AD9226" s="91"/>
      <c r="AE9226" s="91"/>
      <c r="AF9226" s="91"/>
    </row>
    <row r="9227" spans="1:32" x14ac:dyDescent="0.3">
      <c r="A9227" s="65">
        <v>0</v>
      </c>
      <c r="B9227" s="10">
        <v>9224</v>
      </c>
      <c r="C9227" s="71">
        <v>0.9224</v>
      </c>
      <c r="D9227" s="74">
        <v>755447</v>
      </c>
      <c r="E9227" s="61">
        <v>701922</v>
      </c>
      <c r="F9227" s="68">
        <v>0.18886174999999999</v>
      </c>
      <c r="G9227" s="292">
        <v>0.17548050000000001</v>
      </c>
      <c r="H9227" s="68">
        <v>0.20145253333333332</v>
      </c>
      <c r="I9227" s="68">
        <v>0.18717919999999999</v>
      </c>
      <c r="T9227" s="91"/>
      <c r="U9227" s="91"/>
      <c r="AA9227" s="91"/>
      <c r="AB9227" s="91"/>
      <c r="AC9227" s="91"/>
      <c r="AD9227" s="91"/>
      <c r="AE9227" s="91"/>
      <c r="AF9227" s="91"/>
    </row>
    <row r="9228" spans="1:32" x14ac:dyDescent="0.3">
      <c r="A9228" s="65">
        <v>0</v>
      </c>
      <c r="B9228" s="10">
        <v>9225</v>
      </c>
      <c r="C9228" s="71">
        <v>0.92249999999999999</v>
      </c>
      <c r="D9228" s="74">
        <v>755447</v>
      </c>
      <c r="E9228" s="61">
        <v>701922</v>
      </c>
      <c r="F9228" s="68">
        <v>0.18886174999999999</v>
      </c>
      <c r="G9228" s="292">
        <v>0.17548050000000001</v>
      </c>
      <c r="H9228" s="68">
        <v>0.20145253333333332</v>
      </c>
      <c r="I9228" s="68">
        <v>0.18717919999999999</v>
      </c>
      <c r="T9228" s="91"/>
      <c r="U9228" s="91"/>
      <c r="AA9228" s="91"/>
      <c r="AB9228" s="91"/>
      <c r="AC9228" s="91"/>
      <c r="AD9228" s="91"/>
      <c r="AE9228" s="91"/>
      <c r="AF9228" s="91"/>
    </row>
    <row r="9229" spans="1:32" x14ac:dyDescent="0.3">
      <c r="A9229" s="65">
        <v>0</v>
      </c>
      <c r="B9229" s="10">
        <v>9226</v>
      </c>
      <c r="C9229" s="71">
        <v>0.92259999999999998</v>
      </c>
      <c r="D9229" s="74">
        <v>755447</v>
      </c>
      <c r="E9229" s="61">
        <v>701922</v>
      </c>
      <c r="F9229" s="68">
        <v>0.18886174999999999</v>
      </c>
      <c r="G9229" s="292">
        <v>0.17548050000000001</v>
      </c>
      <c r="H9229" s="68">
        <v>0.20145253333333332</v>
      </c>
      <c r="I9229" s="68">
        <v>0.18717919999999999</v>
      </c>
      <c r="T9229" s="91"/>
      <c r="U9229" s="91"/>
      <c r="AA9229" s="91"/>
      <c r="AB9229" s="91"/>
      <c r="AC9229" s="91"/>
      <c r="AD9229" s="91"/>
      <c r="AE9229" s="91"/>
      <c r="AF9229" s="91"/>
    </row>
    <row r="9230" spans="1:32" x14ac:dyDescent="0.3">
      <c r="A9230" s="65">
        <v>0</v>
      </c>
      <c r="B9230" s="10">
        <v>9227</v>
      </c>
      <c r="C9230" s="71">
        <v>0.92269999999999996</v>
      </c>
      <c r="D9230" s="74">
        <v>755447</v>
      </c>
      <c r="E9230" s="61">
        <v>701922</v>
      </c>
      <c r="F9230" s="68">
        <v>0.18886174999999999</v>
      </c>
      <c r="G9230" s="292">
        <v>0.17548050000000001</v>
      </c>
      <c r="H9230" s="68">
        <v>0.20145253333333332</v>
      </c>
      <c r="I9230" s="68">
        <v>0.18717919999999999</v>
      </c>
      <c r="T9230" s="91"/>
      <c r="U9230" s="91"/>
      <c r="AA9230" s="91"/>
      <c r="AB9230" s="91"/>
      <c r="AC9230" s="91"/>
      <c r="AD9230" s="91"/>
      <c r="AE9230" s="91"/>
      <c r="AF9230" s="91"/>
    </row>
    <row r="9231" spans="1:32" x14ac:dyDescent="0.3">
      <c r="A9231" s="65">
        <v>0</v>
      </c>
      <c r="B9231" s="10">
        <v>9228</v>
      </c>
      <c r="C9231" s="71">
        <v>0.92279999999999995</v>
      </c>
      <c r="D9231" s="74">
        <v>755447</v>
      </c>
      <c r="E9231" s="61">
        <v>701922</v>
      </c>
      <c r="F9231" s="68">
        <v>0.18886174999999999</v>
      </c>
      <c r="G9231" s="292">
        <v>0.17548050000000001</v>
      </c>
      <c r="H9231" s="68">
        <v>0.20145253333333332</v>
      </c>
      <c r="I9231" s="68">
        <v>0.18717919999999999</v>
      </c>
      <c r="T9231" s="91"/>
      <c r="U9231" s="91"/>
      <c r="AA9231" s="91"/>
      <c r="AB9231" s="91"/>
      <c r="AC9231" s="91"/>
      <c r="AD9231" s="91"/>
      <c r="AE9231" s="91"/>
      <c r="AF9231" s="91"/>
    </row>
    <row r="9232" spans="1:32" x14ac:dyDescent="0.3">
      <c r="A9232" s="65">
        <v>0</v>
      </c>
      <c r="B9232" s="10">
        <v>9229</v>
      </c>
      <c r="C9232" s="71">
        <v>0.92290000000000005</v>
      </c>
      <c r="D9232" s="74">
        <v>755447</v>
      </c>
      <c r="E9232" s="61">
        <v>701922</v>
      </c>
      <c r="F9232" s="68">
        <v>0.18886174999999999</v>
      </c>
      <c r="G9232" s="292">
        <v>0.17548050000000001</v>
      </c>
      <c r="H9232" s="68">
        <v>0.20145253333333332</v>
      </c>
      <c r="I9232" s="68">
        <v>0.18717919999999999</v>
      </c>
      <c r="T9232" s="91"/>
      <c r="U9232" s="91"/>
      <c r="AA9232" s="91"/>
      <c r="AB9232" s="91"/>
      <c r="AC9232" s="91"/>
      <c r="AD9232" s="91"/>
      <c r="AE9232" s="91"/>
      <c r="AF9232" s="91"/>
    </row>
    <row r="9233" spans="1:32" x14ac:dyDescent="0.3">
      <c r="A9233" s="65">
        <v>0</v>
      </c>
      <c r="B9233" s="10">
        <v>9230</v>
      </c>
      <c r="C9233" s="71">
        <v>0.92300000000000004</v>
      </c>
      <c r="D9233" s="74">
        <v>755447</v>
      </c>
      <c r="E9233" s="61">
        <v>701922</v>
      </c>
      <c r="F9233" s="68">
        <v>0.18886174999999999</v>
      </c>
      <c r="G9233" s="292">
        <v>0.17548050000000001</v>
      </c>
      <c r="H9233" s="68">
        <v>0.20145253333333332</v>
      </c>
      <c r="I9233" s="68">
        <v>0.18717919999999999</v>
      </c>
      <c r="T9233" s="91"/>
      <c r="U9233" s="91"/>
      <c r="AA9233" s="91"/>
      <c r="AB9233" s="91"/>
      <c r="AC9233" s="91"/>
      <c r="AD9233" s="91"/>
      <c r="AE9233" s="91"/>
      <c r="AF9233" s="91"/>
    </row>
    <row r="9234" spans="1:32" x14ac:dyDescent="0.3">
      <c r="A9234" s="65">
        <v>0</v>
      </c>
      <c r="B9234" s="10">
        <v>9231</v>
      </c>
      <c r="C9234" s="71">
        <v>0.92310000000000003</v>
      </c>
      <c r="D9234" s="74">
        <v>755447</v>
      </c>
      <c r="E9234" s="61">
        <v>701922</v>
      </c>
      <c r="F9234" s="68">
        <v>0.18886174999999999</v>
      </c>
      <c r="G9234" s="292">
        <v>0.17548050000000001</v>
      </c>
      <c r="H9234" s="68">
        <v>0.20145253333333332</v>
      </c>
      <c r="I9234" s="68">
        <v>0.18717919999999999</v>
      </c>
      <c r="T9234" s="91"/>
      <c r="U9234" s="91"/>
      <c r="AA9234" s="91"/>
      <c r="AB9234" s="91"/>
      <c r="AC9234" s="91"/>
      <c r="AD9234" s="91"/>
      <c r="AE9234" s="91"/>
      <c r="AF9234" s="91"/>
    </row>
    <row r="9235" spans="1:32" x14ac:dyDescent="0.3">
      <c r="A9235" s="65">
        <v>0</v>
      </c>
      <c r="B9235" s="10">
        <v>9232</v>
      </c>
      <c r="C9235" s="71">
        <v>0.92320000000000002</v>
      </c>
      <c r="D9235" s="74">
        <v>755447</v>
      </c>
      <c r="E9235" s="61">
        <v>701922</v>
      </c>
      <c r="F9235" s="68">
        <v>0.18886174999999999</v>
      </c>
      <c r="G9235" s="292">
        <v>0.17548050000000001</v>
      </c>
      <c r="H9235" s="68">
        <v>0.20145253333333332</v>
      </c>
      <c r="I9235" s="68">
        <v>0.18717919999999999</v>
      </c>
      <c r="T9235" s="91"/>
      <c r="U9235" s="91"/>
      <c r="AA9235" s="91"/>
      <c r="AB9235" s="91"/>
      <c r="AC9235" s="91"/>
      <c r="AD9235" s="91"/>
      <c r="AE9235" s="91"/>
      <c r="AF9235" s="91"/>
    </row>
    <row r="9236" spans="1:32" x14ac:dyDescent="0.3">
      <c r="A9236" s="65">
        <v>0</v>
      </c>
      <c r="B9236" s="10">
        <v>9233</v>
      </c>
      <c r="C9236" s="71">
        <v>0.92330000000000001</v>
      </c>
      <c r="D9236" s="74">
        <v>755447</v>
      </c>
      <c r="E9236" s="61">
        <v>701922</v>
      </c>
      <c r="F9236" s="68">
        <v>0.18886174999999999</v>
      </c>
      <c r="G9236" s="292">
        <v>0.17548050000000001</v>
      </c>
      <c r="H9236" s="68">
        <v>0.20145253333333332</v>
      </c>
      <c r="I9236" s="68">
        <v>0.18717919999999999</v>
      </c>
      <c r="T9236" s="91"/>
      <c r="U9236" s="91"/>
      <c r="AA9236" s="91"/>
      <c r="AB9236" s="91"/>
      <c r="AC9236" s="91"/>
      <c r="AD9236" s="91"/>
      <c r="AE9236" s="91"/>
      <c r="AF9236" s="91"/>
    </row>
    <row r="9237" spans="1:32" x14ac:dyDescent="0.3">
      <c r="A9237" s="65">
        <v>0</v>
      </c>
      <c r="B9237" s="10">
        <v>9234</v>
      </c>
      <c r="C9237" s="71">
        <v>0.9234</v>
      </c>
      <c r="D9237" s="74">
        <v>755447</v>
      </c>
      <c r="E9237" s="61">
        <v>701922</v>
      </c>
      <c r="F9237" s="68">
        <v>0.18886174999999999</v>
      </c>
      <c r="G9237" s="292">
        <v>0.17548050000000001</v>
      </c>
      <c r="H9237" s="68">
        <v>0.20145253333333332</v>
      </c>
      <c r="I9237" s="68">
        <v>0.18717919999999999</v>
      </c>
      <c r="T9237" s="91"/>
      <c r="U9237" s="91"/>
      <c r="AA9237" s="91"/>
      <c r="AB9237" s="91"/>
      <c r="AC9237" s="91"/>
      <c r="AD9237" s="91"/>
      <c r="AE9237" s="91"/>
      <c r="AF9237" s="91"/>
    </row>
    <row r="9238" spans="1:32" x14ac:dyDescent="0.3">
      <c r="A9238" s="65">
        <v>0</v>
      </c>
      <c r="B9238" s="10">
        <v>9235</v>
      </c>
      <c r="C9238" s="71">
        <v>0.92349999999999999</v>
      </c>
      <c r="D9238" s="74">
        <v>755447</v>
      </c>
      <c r="E9238" s="61">
        <v>701922</v>
      </c>
      <c r="F9238" s="68">
        <v>0.18886174999999999</v>
      </c>
      <c r="G9238" s="292">
        <v>0.17548050000000001</v>
      </c>
      <c r="H9238" s="68">
        <v>0.20145253333333332</v>
      </c>
      <c r="I9238" s="68">
        <v>0.18717919999999999</v>
      </c>
      <c r="T9238" s="91"/>
      <c r="U9238" s="91"/>
      <c r="AA9238" s="91"/>
      <c r="AB9238" s="91"/>
      <c r="AC9238" s="91"/>
      <c r="AD9238" s="91"/>
      <c r="AE9238" s="91"/>
      <c r="AF9238" s="91"/>
    </row>
    <row r="9239" spans="1:32" x14ac:dyDescent="0.3">
      <c r="A9239" s="65">
        <v>0</v>
      </c>
      <c r="B9239" s="10">
        <v>9236</v>
      </c>
      <c r="C9239" s="71">
        <v>0.92359999999999998</v>
      </c>
      <c r="D9239" s="74">
        <v>755447</v>
      </c>
      <c r="E9239" s="61">
        <v>701922</v>
      </c>
      <c r="F9239" s="68">
        <v>0.18886174999999999</v>
      </c>
      <c r="G9239" s="292">
        <v>0.17548050000000001</v>
      </c>
      <c r="H9239" s="68">
        <v>0.20145253333333332</v>
      </c>
      <c r="I9239" s="68">
        <v>0.18717919999999999</v>
      </c>
      <c r="T9239" s="91"/>
      <c r="U9239" s="91"/>
      <c r="AA9239" s="91"/>
      <c r="AB9239" s="91"/>
      <c r="AC9239" s="91"/>
      <c r="AD9239" s="91"/>
      <c r="AE9239" s="91"/>
      <c r="AF9239" s="91"/>
    </row>
    <row r="9240" spans="1:32" x14ac:dyDescent="0.3">
      <c r="A9240" s="65">
        <v>0</v>
      </c>
      <c r="B9240" s="10">
        <v>9237</v>
      </c>
      <c r="C9240" s="71">
        <v>0.92369999999999997</v>
      </c>
      <c r="D9240" s="74">
        <v>755447</v>
      </c>
      <c r="E9240" s="61">
        <v>701922</v>
      </c>
      <c r="F9240" s="68">
        <v>0.18886174999999999</v>
      </c>
      <c r="G9240" s="292">
        <v>0.17548050000000001</v>
      </c>
      <c r="H9240" s="68">
        <v>0.20145253333333332</v>
      </c>
      <c r="I9240" s="68">
        <v>0.18717919999999999</v>
      </c>
      <c r="T9240" s="91"/>
      <c r="U9240" s="91"/>
      <c r="AA9240" s="91"/>
      <c r="AB9240" s="91"/>
      <c r="AC9240" s="91"/>
      <c r="AD9240" s="91"/>
      <c r="AE9240" s="91"/>
      <c r="AF9240" s="91"/>
    </row>
    <row r="9241" spans="1:32" x14ac:dyDescent="0.3">
      <c r="A9241" s="65">
        <v>0</v>
      </c>
      <c r="B9241" s="10">
        <v>9238</v>
      </c>
      <c r="C9241" s="71">
        <v>0.92379999999999995</v>
      </c>
      <c r="D9241" s="74">
        <v>755447</v>
      </c>
      <c r="E9241" s="61">
        <v>701922</v>
      </c>
      <c r="F9241" s="68">
        <v>0.18886174999999999</v>
      </c>
      <c r="G9241" s="292">
        <v>0.17548050000000001</v>
      </c>
      <c r="H9241" s="68">
        <v>0.20145253333333332</v>
      </c>
      <c r="I9241" s="68">
        <v>0.18717919999999999</v>
      </c>
      <c r="T9241" s="91"/>
      <c r="U9241" s="91"/>
      <c r="AA9241" s="91"/>
      <c r="AB9241" s="91"/>
      <c r="AC9241" s="91"/>
      <c r="AD9241" s="91"/>
      <c r="AE9241" s="91"/>
      <c r="AF9241" s="91"/>
    </row>
    <row r="9242" spans="1:32" x14ac:dyDescent="0.3">
      <c r="A9242" s="65">
        <v>0</v>
      </c>
      <c r="B9242" s="10">
        <v>9239</v>
      </c>
      <c r="C9242" s="71">
        <v>0.92390000000000005</v>
      </c>
      <c r="D9242" s="74">
        <v>755447</v>
      </c>
      <c r="E9242" s="61">
        <v>701922</v>
      </c>
      <c r="F9242" s="68">
        <v>0.18886174999999999</v>
      </c>
      <c r="G9242" s="292">
        <v>0.17548050000000001</v>
      </c>
      <c r="H9242" s="68">
        <v>0.20145253333333332</v>
      </c>
      <c r="I9242" s="68">
        <v>0.18717919999999999</v>
      </c>
      <c r="T9242" s="91"/>
      <c r="U9242" s="91"/>
      <c r="AA9242" s="91"/>
      <c r="AB9242" s="91"/>
      <c r="AC9242" s="91"/>
      <c r="AD9242" s="91"/>
      <c r="AE9242" s="91"/>
      <c r="AF9242" s="91"/>
    </row>
    <row r="9243" spans="1:32" x14ac:dyDescent="0.3">
      <c r="A9243" s="65">
        <v>0</v>
      </c>
      <c r="B9243" s="10">
        <v>9240</v>
      </c>
      <c r="C9243" s="71">
        <v>0.92400000000000004</v>
      </c>
      <c r="D9243" s="74">
        <v>755447</v>
      </c>
      <c r="E9243" s="61">
        <v>701922</v>
      </c>
      <c r="F9243" s="68">
        <v>0.18886174999999999</v>
      </c>
      <c r="G9243" s="292">
        <v>0.17548050000000001</v>
      </c>
      <c r="H9243" s="68">
        <v>0.20145253333333332</v>
      </c>
      <c r="I9243" s="68">
        <v>0.18717919999999999</v>
      </c>
      <c r="T9243" s="91"/>
      <c r="U9243" s="91"/>
      <c r="AA9243" s="91"/>
      <c r="AB9243" s="91"/>
      <c r="AC9243" s="91"/>
      <c r="AD9243" s="91"/>
      <c r="AE9243" s="91"/>
      <c r="AF9243" s="91"/>
    </row>
    <row r="9244" spans="1:32" x14ac:dyDescent="0.3">
      <c r="A9244" s="65">
        <v>0</v>
      </c>
      <c r="B9244" s="10">
        <v>9241</v>
      </c>
      <c r="C9244" s="71">
        <v>0.92410000000000003</v>
      </c>
      <c r="D9244" s="74">
        <v>755447</v>
      </c>
      <c r="E9244" s="61">
        <v>701922</v>
      </c>
      <c r="F9244" s="68">
        <v>0.18886174999999999</v>
      </c>
      <c r="G9244" s="292">
        <v>0.17548050000000001</v>
      </c>
      <c r="H9244" s="68">
        <v>0.20145253333333332</v>
      </c>
      <c r="I9244" s="68">
        <v>0.18717919999999999</v>
      </c>
      <c r="T9244" s="91"/>
      <c r="U9244" s="91"/>
      <c r="AA9244" s="91"/>
      <c r="AB9244" s="91"/>
      <c r="AC9244" s="91"/>
      <c r="AD9244" s="91"/>
      <c r="AE9244" s="91"/>
      <c r="AF9244" s="91"/>
    </row>
    <row r="9245" spans="1:32" x14ac:dyDescent="0.3">
      <c r="A9245" s="65">
        <v>0</v>
      </c>
      <c r="B9245" s="10">
        <v>9242</v>
      </c>
      <c r="C9245" s="71">
        <v>0.92420000000000002</v>
      </c>
      <c r="D9245" s="74">
        <v>755447</v>
      </c>
      <c r="E9245" s="61">
        <v>701922</v>
      </c>
      <c r="F9245" s="68">
        <v>0.18886174999999999</v>
      </c>
      <c r="G9245" s="292">
        <v>0.17548050000000001</v>
      </c>
      <c r="H9245" s="68">
        <v>0.20145253333333332</v>
      </c>
      <c r="I9245" s="68">
        <v>0.18717919999999999</v>
      </c>
      <c r="T9245" s="91"/>
      <c r="U9245" s="91"/>
      <c r="AA9245" s="91"/>
      <c r="AB9245" s="91"/>
      <c r="AC9245" s="91"/>
      <c r="AD9245" s="91"/>
      <c r="AE9245" s="91"/>
      <c r="AF9245" s="91"/>
    </row>
    <row r="9246" spans="1:32" x14ac:dyDescent="0.3">
      <c r="A9246" s="65">
        <v>0</v>
      </c>
      <c r="B9246" s="10">
        <v>9243</v>
      </c>
      <c r="C9246" s="71">
        <v>0.92430000000000001</v>
      </c>
      <c r="D9246" s="74">
        <v>755447</v>
      </c>
      <c r="E9246" s="61">
        <v>701922</v>
      </c>
      <c r="F9246" s="68">
        <v>0.18886174999999999</v>
      </c>
      <c r="G9246" s="292">
        <v>0.17548050000000001</v>
      </c>
      <c r="H9246" s="68">
        <v>0.20145253333333332</v>
      </c>
      <c r="I9246" s="68">
        <v>0.18717919999999999</v>
      </c>
      <c r="T9246" s="91"/>
      <c r="U9246" s="91"/>
      <c r="AA9246" s="91"/>
      <c r="AB9246" s="91"/>
      <c r="AC9246" s="91"/>
      <c r="AD9246" s="91"/>
      <c r="AE9246" s="91"/>
      <c r="AF9246" s="91"/>
    </row>
    <row r="9247" spans="1:32" x14ac:dyDescent="0.3">
      <c r="A9247" s="65">
        <v>0</v>
      </c>
      <c r="B9247" s="10">
        <v>9244</v>
      </c>
      <c r="C9247" s="71">
        <v>0.9244</v>
      </c>
      <c r="D9247" s="74">
        <v>755447</v>
      </c>
      <c r="E9247" s="61">
        <v>701922</v>
      </c>
      <c r="F9247" s="68">
        <v>0.18886174999999999</v>
      </c>
      <c r="G9247" s="292">
        <v>0.17548050000000001</v>
      </c>
      <c r="H9247" s="68">
        <v>0.20145253333333332</v>
      </c>
      <c r="I9247" s="68">
        <v>0.18717919999999999</v>
      </c>
      <c r="T9247" s="91"/>
      <c r="U9247" s="91"/>
      <c r="AA9247" s="91"/>
      <c r="AB9247" s="91"/>
      <c r="AC9247" s="91"/>
      <c r="AD9247" s="91"/>
      <c r="AE9247" s="91"/>
      <c r="AF9247" s="91"/>
    </row>
    <row r="9248" spans="1:32" x14ac:dyDescent="0.3">
      <c r="A9248" s="65">
        <v>0</v>
      </c>
      <c r="B9248" s="10">
        <v>9245</v>
      </c>
      <c r="C9248" s="71">
        <v>0.92449999999999999</v>
      </c>
      <c r="D9248" s="74">
        <v>755447</v>
      </c>
      <c r="E9248" s="61">
        <v>701922</v>
      </c>
      <c r="F9248" s="68">
        <v>0.18886174999999999</v>
      </c>
      <c r="G9248" s="292">
        <v>0.17548050000000001</v>
      </c>
      <c r="H9248" s="68">
        <v>0.20145253333333332</v>
      </c>
      <c r="I9248" s="68">
        <v>0.18717919999999999</v>
      </c>
      <c r="T9248" s="91"/>
      <c r="U9248" s="91"/>
      <c r="AA9248" s="91"/>
      <c r="AB9248" s="91"/>
      <c r="AC9248" s="91"/>
      <c r="AD9248" s="91"/>
      <c r="AE9248" s="91"/>
      <c r="AF9248" s="91"/>
    </row>
    <row r="9249" spans="1:32" x14ac:dyDescent="0.3">
      <c r="A9249" s="65">
        <v>0</v>
      </c>
      <c r="B9249" s="10">
        <v>9246</v>
      </c>
      <c r="C9249" s="71">
        <v>0.92459999999999998</v>
      </c>
      <c r="D9249" s="74">
        <v>755447</v>
      </c>
      <c r="E9249" s="61">
        <v>701922</v>
      </c>
      <c r="F9249" s="68">
        <v>0.18886174999999999</v>
      </c>
      <c r="G9249" s="292">
        <v>0.17548050000000001</v>
      </c>
      <c r="H9249" s="68">
        <v>0.20145253333333332</v>
      </c>
      <c r="I9249" s="68">
        <v>0.18717919999999999</v>
      </c>
      <c r="T9249" s="91"/>
      <c r="U9249" s="91"/>
      <c r="AA9249" s="91"/>
      <c r="AB9249" s="91"/>
      <c r="AC9249" s="91"/>
      <c r="AD9249" s="91"/>
      <c r="AE9249" s="91"/>
      <c r="AF9249" s="91"/>
    </row>
    <row r="9250" spans="1:32" x14ac:dyDescent="0.3">
      <c r="A9250" s="65">
        <v>0</v>
      </c>
      <c r="B9250" s="10">
        <v>9247</v>
      </c>
      <c r="C9250" s="71">
        <v>0.92469999999999997</v>
      </c>
      <c r="D9250" s="74">
        <v>755447</v>
      </c>
      <c r="E9250" s="61">
        <v>701922</v>
      </c>
      <c r="F9250" s="68">
        <v>0.18886174999999999</v>
      </c>
      <c r="G9250" s="292">
        <v>0.17548050000000001</v>
      </c>
      <c r="H9250" s="68">
        <v>0.20145253333333332</v>
      </c>
      <c r="I9250" s="68">
        <v>0.18717919999999999</v>
      </c>
      <c r="T9250" s="91"/>
      <c r="U9250" s="91"/>
      <c r="AA9250" s="91"/>
      <c r="AB9250" s="91"/>
      <c r="AC9250" s="91"/>
      <c r="AD9250" s="91"/>
      <c r="AE9250" s="91"/>
      <c r="AF9250" s="91"/>
    </row>
    <row r="9251" spans="1:32" x14ac:dyDescent="0.3">
      <c r="A9251" s="65">
        <v>0</v>
      </c>
      <c r="B9251" s="10">
        <v>9248</v>
      </c>
      <c r="C9251" s="71">
        <v>0.92479999999999996</v>
      </c>
      <c r="D9251" s="74">
        <v>755447</v>
      </c>
      <c r="E9251" s="61">
        <v>701922</v>
      </c>
      <c r="F9251" s="68">
        <v>0.18886174999999999</v>
      </c>
      <c r="G9251" s="292">
        <v>0.17548050000000001</v>
      </c>
      <c r="H9251" s="68">
        <v>0.20145253333333332</v>
      </c>
      <c r="I9251" s="68">
        <v>0.18717919999999999</v>
      </c>
      <c r="T9251" s="91"/>
      <c r="U9251" s="91"/>
      <c r="AA9251" s="91"/>
      <c r="AB9251" s="91"/>
      <c r="AC9251" s="91"/>
      <c r="AD9251" s="91"/>
      <c r="AE9251" s="91"/>
      <c r="AF9251" s="91"/>
    </row>
    <row r="9252" spans="1:32" x14ac:dyDescent="0.3">
      <c r="A9252" s="65">
        <v>0</v>
      </c>
      <c r="B9252" s="10">
        <v>9249</v>
      </c>
      <c r="C9252" s="71">
        <v>0.92490000000000006</v>
      </c>
      <c r="D9252" s="74">
        <v>755447</v>
      </c>
      <c r="E9252" s="61">
        <v>701922</v>
      </c>
      <c r="F9252" s="68">
        <v>0.18886174999999999</v>
      </c>
      <c r="G9252" s="292">
        <v>0.17548050000000001</v>
      </c>
      <c r="H9252" s="68">
        <v>0.20145253333333332</v>
      </c>
      <c r="I9252" s="68">
        <v>0.18717919999999999</v>
      </c>
      <c r="T9252" s="91"/>
      <c r="U9252" s="91"/>
      <c r="AA9252" s="91"/>
      <c r="AB9252" s="91"/>
      <c r="AC9252" s="91"/>
      <c r="AD9252" s="91"/>
      <c r="AE9252" s="91"/>
      <c r="AF9252" s="91"/>
    </row>
    <row r="9253" spans="1:32" x14ac:dyDescent="0.3">
      <c r="A9253" s="65">
        <v>0</v>
      </c>
      <c r="B9253" s="10">
        <v>9250</v>
      </c>
      <c r="C9253" s="71">
        <v>0.92500000000000004</v>
      </c>
      <c r="D9253" s="74">
        <v>755447</v>
      </c>
      <c r="E9253" s="61">
        <v>701922</v>
      </c>
      <c r="F9253" s="68">
        <v>0.18886174999999999</v>
      </c>
      <c r="G9253" s="292">
        <v>0.17548050000000001</v>
      </c>
      <c r="H9253" s="68">
        <v>0.20145253333333332</v>
      </c>
      <c r="I9253" s="68">
        <v>0.18717919999999999</v>
      </c>
      <c r="T9253" s="91"/>
      <c r="U9253" s="91"/>
      <c r="AA9253" s="91"/>
      <c r="AB9253" s="91"/>
      <c r="AC9253" s="91"/>
      <c r="AD9253" s="91"/>
      <c r="AE9253" s="91"/>
      <c r="AF9253" s="91"/>
    </row>
    <row r="9254" spans="1:32" x14ac:dyDescent="0.3">
      <c r="A9254" s="65">
        <v>0</v>
      </c>
      <c r="B9254" s="10">
        <v>9251</v>
      </c>
      <c r="C9254" s="71">
        <v>0.92510000000000003</v>
      </c>
      <c r="D9254" s="74">
        <v>755447</v>
      </c>
      <c r="E9254" s="61">
        <v>701922</v>
      </c>
      <c r="F9254" s="68">
        <v>0.18886174999999999</v>
      </c>
      <c r="G9254" s="292">
        <v>0.17548050000000001</v>
      </c>
      <c r="H9254" s="68">
        <v>0.20145253333333332</v>
      </c>
      <c r="I9254" s="68">
        <v>0.18717919999999999</v>
      </c>
      <c r="T9254" s="91"/>
      <c r="U9254" s="91"/>
      <c r="AA9254" s="91"/>
      <c r="AB9254" s="91"/>
      <c r="AC9254" s="91"/>
      <c r="AD9254" s="91"/>
      <c r="AE9254" s="91"/>
      <c r="AF9254" s="91"/>
    </row>
    <row r="9255" spans="1:32" x14ac:dyDescent="0.3">
      <c r="A9255" s="65">
        <v>0</v>
      </c>
      <c r="B9255" s="10">
        <v>9252</v>
      </c>
      <c r="C9255" s="71">
        <v>0.92520000000000002</v>
      </c>
      <c r="D9255" s="74">
        <v>755447</v>
      </c>
      <c r="E9255" s="61">
        <v>701922</v>
      </c>
      <c r="F9255" s="68">
        <v>0.18886174999999999</v>
      </c>
      <c r="G9255" s="292">
        <v>0.17548050000000001</v>
      </c>
      <c r="H9255" s="68">
        <v>0.20145253333333332</v>
      </c>
      <c r="I9255" s="68">
        <v>0.18717919999999999</v>
      </c>
      <c r="T9255" s="91"/>
      <c r="U9255" s="91"/>
      <c r="AA9255" s="91"/>
      <c r="AB9255" s="91"/>
      <c r="AC9255" s="91"/>
      <c r="AD9255" s="91"/>
      <c r="AE9255" s="91"/>
      <c r="AF9255" s="91"/>
    </row>
    <row r="9256" spans="1:32" x14ac:dyDescent="0.3">
      <c r="A9256" s="65">
        <v>0</v>
      </c>
      <c r="B9256" s="10">
        <v>9253</v>
      </c>
      <c r="C9256" s="71">
        <v>0.92530000000000001</v>
      </c>
      <c r="D9256" s="74">
        <v>755447</v>
      </c>
      <c r="E9256" s="61">
        <v>701922</v>
      </c>
      <c r="F9256" s="68">
        <v>0.18886174999999999</v>
      </c>
      <c r="G9256" s="292">
        <v>0.17548050000000001</v>
      </c>
      <c r="H9256" s="68">
        <v>0.20145253333333332</v>
      </c>
      <c r="I9256" s="68">
        <v>0.18717919999999999</v>
      </c>
      <c r="T9256" s="91"/>
      <c r="U9256" s="91"/>
      <c r="AA9256" s="91"/>
      <c r="AB9256" s="91"/>
      <c r="AC9256" s="91"/>
      <c r="AD9256" s="91"/>
      <c r="AE9256" s="91"/>
      <c r="AF9256" s="91"/>
    </row>
    <row r="9257" spans="1:32" x14ac:dyDescent="0.3">
      <c r="A9257" s="65">
        <v>0</v>
      </c>
      <c r="B9257" s="10">
        <v>9254</v>
      </c>
      <c r="C9257" s="71">
        <v>0.9254</v>
      </c>
      <c r="D9257" s="74">
        <v>755447</v>
      </c>
      <c r="E9257" s="61">
        <v>701922</v>
      </c>
      <c r="F9257" s="68">
        <v>0.18886174999999999</v>
      </c>
      <c r="G9257" s="292">
        <v>0.17548050000000001</v>
      </c>
      <c r="H9257" s="68">
        <v>0.20145253333333332</v>
      </c>
      <c r="I9257" s="68">
        <v>0.18717919999999999</v>
      </c>
      <c r="T9257" s="91"/>
      <c r="U9257" s="91"/>
      <c r="AA9257" s="91"/>
      <c r="AB9257" s="91"/>
      <c r="AC9257" s="91"/>
      <c r="AD9257" s="91"/>
      <c r="AE9257" s="91"/>
      <c r="AF9257" s="91"/>
    </row>
    <row r="9258" spans="1:32" x14ac:dyDescent="0.3">
      <c r="A9258" s="65">
        <v>0</v>
      </c>
      <c r="B9258" s="10">
        <v>9255</v>
      </c>
      <c r="C9258" s="71">
        <v>0.92549999999999999</v>
      </c>
      <c r="D9258" s="74">
        <v>755447</v>
      </c>
      <c r="E9258" s="61">
        <v>701922</v>
      </c>
      <c r="F9258" s="68">
        <v>0.18886174999999999</v>
      </c>
      <c r="G9258" s="292">
        <v>0.17548050000000001</v>
      </c>
      <c r="H9258" s="68">
        <v>0.20145253333333332</v>
      </c>
      <c r="I9258" s="68">
        <v>0.18717919999999999</v>
      </c>
      <c r="T9258" s="91"/>
      <c r="U9258" s="91"/>
      <c r="AA9258" s="91"/>
      <c r="AB9258" s="91"/>
      <c r="AC9258" s="91"/>
      <c r="AD9258" s="91"/>
      <c r="AE9258" s="91"/>
      <c r="AF9258" s="91"/>
    </row>
    <row r="9259" spans="1:32" x14ac:dyDescent="0.3">
      <c r="A9259" s="65">
        <v>0</v>
      </c>
      <c r="B9259" s="10">
        <v>9256</v>
      </c>
      <c r="C9259" s="71">
        <v>0.92559999999999998</v>
      </c>
      <c r="D9259" s="74">
        <v>755447</v>
      </c>
      <c r="E9259" s="61">
        <v>701922</v>
      </c>
      <c r="F9259" s="68">
        <v>0.18886174999999999</v>
      </c>
      <c r="G9259" s="292">
        <v>0.17548050000000001</v>
      </c>
      <c r="H9259" s="68">
        <v>0.20145253333333332</v>
      </c>
      <c r="I9259" s="68">
        <v>0.18717919999999999</v>
      </c>
      <c r="T9259" s="91"/>
      <c r="U9259" s="91"/>
      <c r="AA9259" s="91"/>
      <c r="AB9259" s="91"/>
      <c r="AC9259" s="91"/>
      <c r="AD9259" s="91"/>
      <c r="AE9259" s="91"/>
      <c r="AF9259" s="91"/>
    </row>
    <row r="9260" spans="1:32" x14ac:dyDescent="0.3">
      <c r="A9260" s="65">
        <v>0</v>
      </c>
      <c r="B9260" s="10">
        <v>9257</v>
      </c>
      <c r="C9260" s="71">
        <v>0.92569999999999997</v>
      </c>
      <c r="D9260" s="74">
        <v>755447</v>
      </c>
      <c r="E9260" s="61">
        <v>701922</v>
      </c>
      <c r="F9260" s="68">
        <v>0.18886174999999999</v>
      </c>
      <c r="G9260" s="292">
        <v>0.17548050000000001</v>
      </c>
      <c r="H9260" s="68">
        <v>0.20145253333333332</v>
      </c>
      <c r="I9260" s="68">
        <v>0.18717919999999999</v>
      </c>
      <c r="T9260" s="91"/>
      <c r="U9260" s="91"/>
      <c r="AA9260" s="91"/>
      <c r="AB9260" s="91"/>
      <c r="AC9260" s="91"/>
      <c r="AD9260" s="91"/>
      <c r="AE9260" s="91"/>
      <c r="AF9260" s="91"/>
    </row>
    <row r="9261" spans="1:32" x14ac:dyDescent="0.3">
      <c r="A9261" s="65">
        <v>0</v>
      </c>
      <c r="B9261" s="10">
        <v>9258</v>
      </c>
      <c r="C9261" s="71">
        <v>0.92579999999999996</v>
      </c>
      <c r="D9261" s="74">
        <v>755447</v>
      </c>
      <c r="E9261" s="61">
        <v>701922</v>
      </c>
      <c r="F9261" s="68">
        <v>0.18886174999999999</v>
      </c>
      <c r="G9261" s="292">
        <v>0.17548050000000001</v>
      </c>
      <c r="H9261" s="68">
        <v>0.20145253333333332</v>
      </c>
      <c r="I9261" s="68">
        <v>0.18717919999999999</v>
      </c>
      <c r="T9261" s="91"/>
      <c r="U9261" s="91"/>
      <c r="AA9261" s="91"/>
      <c r="AB9261" s="91"/>
      <c r="AC9261" s="91"/>
      <c r="AD9261" s="91"/>
      <c r="AE9261" s="91"/>
      <c r="AF9261" s="91"/>
    </row>
    <row r="9262" spans="1:32" x14ac:dyDescent="0.3">
      <c r="A9262" s="65">
        <v>0</v>
      </c>
      <c r="B9262" s="10">
        <v>9259</v>
      </c>
      <c r="C9262" s="71">
        <v>0.92589999999999995</v>
      </c>
      <c r="D9262" s="74">
        <v>755447</v>
      </c>
      <c r="E9262" s="61">
        <v>701922</v>
      </c>
      <c r="F9262" s="68">
        <v>0.18886174999999999</v>
      </c>
      <c r="G9262" s="292">
        <v>0.17548050000000001</v>
      </c>
      <c r="H9262" s="68">
        <v>0.20145253333333332</v>
      </c>
      <c r="I9262" s="68">
        <v>0.18717919999999999</v>
      </c>
      <c r="T9262" s="91"/>
      <c r="U9262" s="91"/>
      <c r="AA9262" s="91"/>
      <c r="AB9262" s="91"/>
      <c r="AC9262" s="91"/>
      <c r="AD9262" s="91"/>
      <c r="AE9262" s="91"/>
      <c r="AF9262" s="91"/>
    </row>
    <row r="9263" spans="1:32" x14ac:dyDescent="0.3">
      <c r="A9263" s="65">
        <v>0</v>
      </c>
      <c r="B9263" s="10">
        <v>9260</v>
      </c>
      <c r="C9263" s="71">
        <v>0.92600000000000005</v>
      </c>
      <c r="D9263" s="74">
        <v>755447</v>
      </c>
      <c r="E9263" s="61">
        <v>701922</v>
      </c>
      <c r="F9263" s="68">
        <v>0.18886174999999999</v>
      </c>
      <c r="G9263" s="292">
        <v>0.17548050000000001</v>
      </c>
      <c r="H9263" s="68">
        <v>0.20145253333333332</v>
      </c>
      <c r="I9263" s="68">
        <v>0.18717919999999999</v>
      </c>
      <c r="T9263" s="91"/>
      <c r="U9263" s="91"/>
      <c r="AA9263" s="91"/>
      <c r="AB9263" s="91"/>
      <c r="AC9263" s="91"/>
      <c r="AD9263" s="91"/>
      <c r="AE9263" s="91"/>
      <c r="AF9263" s="91"/>
    </row>
    <row r="9264" spans="1:32" x14ac:dyDescent="0.3">
      <c r="A9264" s="65">
        <v>0</v>
      </c>
      <c r="B9264" s="10">
        <v>9261</v>
      </c>
      <c r="C9264" s="71">
        <v>0.92610000000000003</v>
      </c>
      <c r="D9264" s="74">
        <v>755447</v>
      </c>
      <c r="E9264" s="61">
        <v>701922</v>
      </c>
      <c r="F9264" s="68">
        <v>0.18886174999999999</v>
      </c>
      <c r="G9264" s="292">
        <v>0.17548050000000001</v>
      </c>
      <c r="H9264" s="68">
        <v>0.20145253333333332</v>
      </c>
      <c r="I9264" s="68">
        <v>0.18717919999999999</v>
      </c>
      <c r="T9264" s="91"/>
      <c r="U9264" s="91"/>
      <c r="AA9264" s="91"/>
      <c r="AB9264" s="91"/>
      <c r="AC9264" s="91"/>
      <c r="AD9264" s="91"/>
      <c r="AE9264" s="91"/>
      <c r="AF9264" s="91"/>
    </row>
    <row r="9265" spans="1:32" x14ac:dyDescent="0.3">
      <c r="A9265" s="65">
        <v>0</v>
      </c>
      <c r="B9265" s="10">
        <v>9262</v>
      </c>
      <c r="C9265" s="71">
        <v>0.92620000000000002</v>
      </c>
      <c r="D9265" s="74">
        <v>755447</v>
      </c>
      <c r="E9265" s="61">
        <v>701922</v>
      </c>
      <c r="F9265" s="68">
        <v>0.18886174999999999</v>
      </c>
      <c r="G9265" s="292">
        <v>0.17548050000000001</v>
      </c>
      <c r="H9265" s="68">
        <v>0.20145253333333332</v>
      </c>
      <c r="I9265" s="68">
        <v>0.18717919999999999</v>
      </c>
      <c r="T9265" s="91"/>
      <c r="U9265" s="91"/>
      <c r="AA9265" s="91"/>
      <c r="AB9265" s="91"/>
      <c r="AC9265" s="91"/>
      <c r="AD9265" s="91"/>
      <c r="AE9265" s="91"/>
      <c r="AF9265" s="91"/>
    </row>
    <row r="9266" spans="1:32" x14ac:dyDescent="0.3">
      <c r="A9266" s="65">
        <v>0</v>
      </c>
      <c r="B9266" s="10">
        <v>9263</v>
      </c>
      <c r="C9266" s="71">
        <v>0.92630000000000001</v>
      </c>
      <c r="D9266" s="74">
        <v>755447</v>
      </c>
      <c r="E9266" s="61">
        <v>701922</v>
      </c>
      <c r="F9266" s="68">
        <v>0.18886174999999999</v>
      </c>
      <c r="G9266" s="292">
        <v>0.17548050000000001</v>
      </c>
      <c r="H9266" s="68">
        <v>0.20145253333333332</v>
      </c>
      <c r="I9266" s="68">
        <v>0.18717919999999999</v>
      </c>
      <c r="T9266" s="91"/>
      <c r="U9266" s="91"/>
      <c r="AA9266" s="91"/>
      <c r="AB9266" s="91"/>
      <c r="AC9266" s="91"/>
      <c r="AD9266" s="91"/>
      <c r="AE9266" s="91"/>
      <c r="AF9266" s="91"/>
    </row>
    <row r="9267" spans="1:32" x14ac:dyDescent="0.3">
      <c r="A9267" s="65">
        <v>0</v>
      </c>
      <c r="B9267" s="10">
        <v>9264</v>
      </c>
      <c r="C9267" s="71">
        <v>0.9264</v>
      </c>
      <c r="D9267" s="74">
        <v>755447</v>
      </c>
      <c r="E9267" s="61">
        <v>701922</v>
      </c>
      <c r="F9267" s="68">
        <v>0.18886174999999999</v>
      </c>
      <c r="G9267" s="292">
        <v>0.17548050000000001</v>
      </c>
      <c r="H9267" s="68">
        <v>0.20145253333333332</v>
      </c>
      <c r="I9267" s="68">
        <v>0.18717919999999999</v>
      </c>
      <c r="T9267" s="91"/>
      <c r="U9267" s="91"/>
      <c r="AA9267" s="91"/>
      <c r="AB9267" s="91"/>
      <c r="AC9267" s="91"/>
      <c r="AD9267" s="91"/>
      <c r="AE9267" s="91"/>
      <c r="AF9267" s="91"/>
    </row>
    <row r="9268" spans="1:32" x14ac:dyDescent="0.3">
      <c r="A9268" s="65">
        <v>0</v>
      </c>
      <c r="B9268" s="10">
        <v>9265</v>
      </c>
      <c r="C9268" s="71">
        <v>0.92649999999999999</v>
      </c>
      <c r="D9268" s="74">
        <v>755447</v>
      </c>
      <c r="E9268" s="61">
        <v>701922</v>
      </c>
      <c r="F9268" s="68">
        <v>0.18886174999999999</v>
      </c>
      <c r="G9268" s="292">
        <v>0.17548050000000001</v>
      </c>
      <c r="H9268" s="68">
        <v>0.20145253333333332</v>
      </c>
      <c r="I9268" s="68">
        <v>0.18717919999999999</v>
      </c>
      <c r="T9268" s="91"/>
      <c r="U9268" s="91"/>
      <c r="AA9268" s="91"/>
      <c r="AB9268" s="91"/>
      <c r="AC9268" s="91"/>
      <c r="AD9268" s="91"/>
      <c r="AE9268" s="91"/>
      <c r="AF9268" s="91"/>
    </row>
    <row r="9269" spans="1:32" x14ac:dyDescent="0.3">
      <c r="A9269" s="65">
        <v>0</v>
      </c>
      <c r="B9269" s="10">
        <v>9266</v>
      </c>
      <c r="C9269" s="71">
        <v>0.92659999999999998</v>
      </c>
      <c r="D9269" s="74">
        <v>755447</v>
      </c>
      <c r="E9269" s="61">
        <v>701922</v>
      </c>
      <c r="F9269" s="68">
        <v>0.18886174999999999</v>
      </c>
      <c r="G9269" s="292">
        <v>0.17548050000000001</v>
      </c>
      <c r="H9269" s="68">
        <v>0.20145253333333332</v>
      </c>
      <c r="I9269" s="68">
        <v>0.18717919999999999</v>
      </c>
      <c r="T9269" s="91"/>
      <c r="U9269" s="91"/>
      <c r="AA9269" s="91"/>
      <c r="AB9269" s="91"/>
      <c r="AC9269" s="91"/>
      <c r="AD9269" s="91"/>
      <c r="AE9269" s="91"/>
      <c r="AF9269" s="91"/>
    </row>
    <row r="9270" spans="1:32" x14ac:dyDescent="0.3">
      <c r="A9270" s="65">
        <v>0</v>
      </c>
      <c r="B9270" s="10">
        <v>9267</v>
      </c>
      <c r="C9270" s="71">
        <v>0.92669999999999997</v>
      </c>
      <c r="D9270" s="74">
        <v>755447</v>
      </c>
      <c r="E9270" s="61">
        <v>701922</v>
      </c>
      <c r="F9270" s="68">
        <v>0.18886174999999999</v>
      </c>
      <c r="G9270" s="292">
        <v>0.17548050000000001</v>
      </c>
      <c r="H9270" s="68">
        <v>0.20145253333333332</v>
      </c>
      <c r="I9270" s="68">
        <v>0.18717919999999999</v>
      </c>
      <c r="T9270" s="91"/>
      <c r="U9270" s="91"/>
      <c r="AA9270" s="91"/>
      <c r="AB9270" s="91"/>
      <c r="AC9270" s="91"/>
      <c r="AD9270" s="91"/>
      <c r="AE9270" s="91"/>
      <c r="AF9270" s="91"/>
    </row>
    <row r="9271" spans="1:32" x14ac:dyDescent="0.3">
      <c r="A9271" s="65">
        <v>0</v>
      </c>
      <c r="B9271" s="10">
        <v>9268</v>
      </c>
      <c r="C9271" s="71">
        <v>0.92679999999999996</v>
      </c>
      <c r="D9271" s="74">
        <v>755447</v>
      </c>
      <c r="E9271" s="61">
        <v>701922</v>
      </c>
      <c r="F9271" s="68">
        <v>0.18886174999999999</v>
      </c>
      <c r="G9271" s="292">
        <v>0.17548050000000001</v>
      </c>
      <c r="H9271" s="68">
        <v>0.20145253333333332</v>
      </c>
      <c r="I9271" s="68">
        <v>0.18717919999999999</v>
      </c>
      <c r="T9271" s="91"/>
      <c r="U9271" s="91"/>
      <c r="AA9271" s="91"/>
      <c r="AB9271" s="91"/>
      <c r="AC9271" s="91"/>
      <c r="AD9271" s="91"/>
      <c r="AE9271" s="91"/>
      <c r="AF9271" s="91"/>
    </row>
    <row r="9272" spans="1:32" x14ac:dyDescent="0.3">
      <c r="A9272" s="65">
        <v>0</v>
      </c>
      <c r="B9272" s="10">
        <v>9269</v>
      </c>
      <c r="C9272" s="71">
        <v>0.92689999999999995</v>
      </c>
      <c r="D9272" s="74">
        <v>755447</v>
      </c>
      <c r="E9272" s="61">
        <v>701922</v>
      </c>
      <c r="F9272" s="68">
        <v>0.18886174999999999</v>
      </c>
      <c r="G9272" s="292">
        <v>0.17548050000000001</v>
      </c>
      <c r="H9272" s="68">
        <v>0.20145253333333332</v>
      </c>
      <c r="I9272" s="68">
        <v>0.18717919999999999</v>
      </c>
      <c r="T9272" s="91"/>
      <c r="U9272" s="91"/>
      <c r="AA9272" s="91"/>
      <c r="AB9272" s="91"/>
      <c r="AC9272" s="91"/>
      <c r="AD9272" s="91"/>
      <c r="AE9272" s="91"/>
      <c r="AF9272" s="91"/>
    </row>
    <row r="9273" spans="1:32" x14ac:dyDescent="0.3">
      <c r="A9273" s="65">
        <v>0</v>
      </c>
      <c r="B9273" s="10">
        <v>9270</v>
      </c>
      <c r="C9273" s="71">
        <v>0.92700000000000005</v>
      </c>
      <c r="D9273" s="74">
        <v>755447</v>
      </c>
      <c r="E9273" s="61">
        <v>701922</v>
      </c>
      <c r="F9273" s="68">
        <v>0.18886174999999999</v>
      </c>
      <c r="G9273" s="292">
        <v>0.17548050000000001</v>
      </c>
      <c r="H9273" s="68">
        <v>0.20145253333333332</v>
      </c>
      <c r="I9273" s="68">
        <v>0.18717919999999999</v>
      </c>
      <c r="T9273" s="91"/>
      <c r="U9273" s="91"/>
      <c r="AA9273" s="91"/>
      <c r="AB9273" s="91"/>
      <c r="AC9273" s="91"/>
      <c r="AD9273" s="91"/>
      <c r="AE9273" s="91"/>
      <c r="AF9273" s="91"/>
    </row>
    <row r="9274" spans="1:32" x14ac:dyDescent="0.3">
      <c r="A9274" s="65">
        <v>0</v>
      </c>
      <c r="B9274" s="10">
        <v>9271</v>
      </c>
      <c r="C9274" s="71">
        <v>0.92710000000000004</v>
      </c>
      <c r="D9274" s="74">
        <v>755447</v>
      </c>
      <c r="E9274" s="61">
        <v>701922</v>
      </c>
      <c r="F9274" s="68">
        <v>0.18886174999999999</v>
      </c>
      <c r="G9274" s="292">
        <v>0.17548050000000001</v>
      </c>
      <c r="H9274" s="68">
        <v>0.20145253333333332</v>
      </c>
      <c r="I9274" s="68">
        <v>0.18717919999999999</v>
      </c>
      <c r="T9274" s="91"/>
      <c r="U9274" s="91"/>
      <c r="AA9274" s="91"/>
      <c r="AB9274" s="91"/>
      <c r="AC9274" s="91"/>
      <c r="AD9274" s="91"/>
      <c r="AE9274" s="91"/>
      <c r="AF9274" s="91"/>
    </row>
    <row r="9275" spans="1:32" x14ac:dyDescent="0.3">
      <c r="A9275" s="65">
        <v>0</v>
      </c>
      <c r="B9275" s="10">
        <v>9272</v>
      </c>
      <c r="C9275" s="71">
        <v>0.92720000000000002</v>
      </c>
      <c r="D9275" s="74">
        <v>755447</v>
      </c>
      <c r="E9275" s="61">
        <v>701922</v>
      </c>
      <c r="F9275" s="68">
        <v>0.18886174999999999</v>
      </c>
      <c r="G9275" s="292">
        <v>0.17548050000000001</v>
      </c>
      <c r="H9275" s="68">
        <v>0.20145253333333332</v>
      </c>
      <c r="I9275" s="68">
        <v>0.18717919999999999</v>
      </c>
      <c r="T9275" s="91"/>
      <c r="U9275" s="91"/>
      <c r="AA9275" s="91"/>
      <c r="AB9275" s="91"/>
      <c r="AC9275" s="91"/>
      <c r="AD9275" s="91"/>
      <c r="AE9275" s="91"/>
      <c r="AF9275" s="91"/>
    </row>
    <row r="9276" spans="1:32" x14ac:dyDescent="0.3">
      <c r="A9276" s="65">
        <v>0</v>
      </c>
      <c r="B9276" s="10">
        <v>9273</v>
      </c>
      <c r="C9276" s="71">
        <v>0.92730000000000001</v>
      </c>
      <c r="D9276" s="74">
        <v>755447</v>
      </c>
      <c r="E9276" s="61">
        <v>701922</v>
      </c>
      <c r="F9276" s="68">
        <v>0.18886174999999999</v>
      </c>
      <c r="G9276" s="292">
        <v>0.17548050000000001</v>
      </c>
      <c r="H9276" s="68">
        <v>0.20145253333333332</v>
      </c>
      <c r="I9276" s="68">
        <v>0.18717919999999999</v>
      </c>
      <c r="T9276" s="91"/>
      <c r="U9276" s="91"/>
      <c r="AA9276" s="91"/>
      <c r="AB9276" s="91"/>
      <c r="AC9276" s="91"/>
      <c r="AD9276" s="91"/>
      <c r="AE9276" s="91"/>
      <c r="AF9276" s="91"/>
    </row>
    <row r="9277" spans="1:32" x14ac:dyDescent="0.3">
      <c r="A9277" s="65">
        <v>0</v>
      </c>
      <c r="B9277" s="10">
        <v>9274</v>
      </c>
      <c r="C9277" s="71">
        <v>0.9274</v>
      </c>
      <c r="D9277" s="74">
        <v>755447</v>
      </c>
      <c r="E9277" s="61">
        <v>701922</v>
      </c>
      <c r="F9277" s="68">
        <v>0.18886174999999999</v>
      </c>
      <c r="G9277" s="292">
        <v>0.17548050000000001</v>
      </c>
      <c r="H9277" s="68">
        <v>0.20145253333333332</v>
      </c>
      <c r="I9277" s="68">
        <v>0.18717919999999999</v>
      </c>
      <c r="T9277" s="91"/>
      <c r="U9277" s="91"/>
      <c r="AA9277" s="91"/>
      <c r="AB9277" s="91"/>
      <c r="AC9277" s="91"/>
      <c r="AD9277" s="91"/>
      <c r="AE9277" s="91"/>
      <c r="AF9277" s="91"/>
    </row>
    <row r="9278" spans="1:32" x14ac:dyDescent="0.3">
      <c r="A9278" s="65">
        <v>0</v>
      </c>
      <c r="B9278" s="10">
        <v>9275</v>
      </c>
      <c r="C9278" s="71">
        <v>0.92749999999999999</v>
      </c>
      <c r="D9278" s="74">
        <v>755447</v>
      </c>
      <c r="E9278" s="61">
        <v>701922</v>
      </c>
      <c r="F9278" s="68">
        <v>0.18886174999999999</v>
      </c>
      <c r="G9278" s="292">
        <v>0.17548050000000001</v>
      </c>
      <c r="H9278" s="68">
        <v>0.20145253333333332</v>
      </c>
      <c r="I9278" s="68">
        <v>0.18717919999999999</v>
      </c>
      <c r="T9278" s="91"/>
      <c r="U9278" s="91"/>
      <c r="AA9278" s="91"/>
      <c r="AB9278" s="91"/>
      <c r="AC9278" s="91"/>
      <c r="AD9278" s="91"/>
      <c r="AE9278" s="91"/>
      <c r="AF9278" s="91"/>
    </row>
    <row r="9279" spans="1:32" x14ac:dyDescent="0.3">
      <c r="A9279" s="65">
        <v>0</v>
      </c>
      <c r="B9279" s="10">
        <v>9276</v>
      </c>
      <c r="C9279" s="71">
        <v>0.92759999999999998</v>
      </c>
      <c r="D9279" s="74">
        <v>755447</v>
      </c>
      <c r="E9279" s="61">
        <v>701922</v>
      </c>
      <c r="F9279" s="68">
        <v>0.18886174999999999</v>
      </c>
      <c r="G9279" s="292">
        <v>0.17548050000000001</v>
      </c>
      <c r="H9279" s="68">
        <v>0.20145253333333332</v>
      </c>
      <c r="I9279" s="68">
        <v>0.18717919999999999</v>
      </c>
      <c r="T9279" s="91"/>
      <c r="U9279" s="91"/>
      <c r="AA9279" s="91"/>
      <c r="AB9279" s="91"/>
      <c r="AC9279" s="91"/>
      <c r="AD9279" s="91"/>
      <c r="AE9279" s="91"/>
      <c r="AF9279" s="91"/>
    </row>
    <row r="9280" spans="1:32" x14ac:dyDescent="0.3">
      <c r="A9280" s="65">
        <v>0</v>
      </c>
      <c r="B9280" s="10">
        <v>9277</v>
      </c>
      <c r="C9280" s="71">
        <v>0.92769999999999997</v>
      </c>
      <c r="D9280" s="74">
        <v>755447</v>
      </c>
      <c r="E9280" s="61">
        <v>701922</v>
      </c>
      <c r="F9280" s="68">
        <v>0.18886174999999999</v>
      </c>
      <c r="G9280" s="292">
        <v>0.17548050000000001</v>
      </c>
      <c r="H9280" s="68">
        <v>0.20145253333333332</v>
      </c>
      <c r="I9280" s="68">
        <v>0.18717919999999999</v>
      </c>
      <c r="T9280" s="91"/>
      <c r="U9280" s="91"/>
      <c r="AA9280" s="91"/>
      <c r="AB9280" s="91"/>
      <c r="AC9280" s="91"/>
      <c r="AD9280" s="91"/>
      <c r="AE9280" s="91"/>
      <c r="AF9280" s="91"/>
    </row>
    <row r="9281" spans="1:32" x14ac:dyDescent="0.3">
      <c r="A9281" s="65">
        <v>0</v>
      </c>
      <c r="B9281" s="10">
        <v>9278</v>
      </c>
      <c r="C9281" s="71">
        <v>0.92779999999999996</v>
      </c>
      <c r="D9281" s="74">
        <v>755447</v>
      </c>
      <c r="E9281" s="61">
        <v>701922</v>
      </c>
      <c r="F9281" s="68">
        <v>0.18886174999999999</v>
      </c>
      <c r="G9281" s="292">
        <v>0.17548050000000001</v>
      </c>
      <c r="H9281" s="68">
        <v>0.20145253333333332</v>
      </c>
      <c r="I9281" s="68">
        <v>0.18717919999999999</v>
      </c>
      <c r="T9281" s="91"/>
      <c r="U9281" s="91"/>
      <c r="AA9281" s="91"/>
      <c r="AB9281" s="91"/>
      <c r="AC9281" s="91"/>
      <c r="AD9281" s="91"/>
      <c r="AE9281" s="91"/>
      <c r="AF9281" s="91"/>
    </row>
    <row r="9282" spans="1:32" x14ac:dyDescent="0.3">
      <c r="A9282" s="65">
        <v>0</v>
      </c>
      <c r="B9282" s="10">
        <v>9279</v>
      </c>
      <c r="C9282" s="71">
        <v>0.92789999999999995</v>
      </c>
      <c r="D9282" s="74">
        <v>755447</v>
      </c>
      <c r="E9282" s="61">
        <v>701922</v>
      </c>
      <c r="F9282" s="68">
        <v>0.18886174999999999</v>
      </c>
      <c r="G9282" s="292">
        <v>0.17548050000000001</v>
      </c>
      <c r="H9282" s="68">
        <v>0.20145253333333332</v>
      </c>
      <c r="I9282" s="68">
        <v>0.18717919999999999</v>
      </c>
      <c r="T9282" s="91"/>
      <c r="U9282" s="91"/>
      <c r="AA9282" s="91"/>
      <c r="AB9282" s="91"/>
      <c r="AC9282" s="91"/>
      <c r="AD9282" s="91"/>
      <c r="AE9282" s="91"/>
      <c r="AF9282" s="91"/>
    </row>
    <row r="9283" spans="1:32" x14ac:dyDescent="0.3">
      <c r="A9283" s="65">
        <v>0</v>
      </c>
      <c r="B9283" s="10">
        <v>9280</v>
      </c>
      <c r="C9283" s="71">
        <v>0.92800000000000005</v>
      </c>
      <c r="D9283" s="74">
        <v>755447</v>
      </c>
      <c r="E9283" s="61">
        <v>701922</v>
      </c>
      <c r="F9283" s="68">
        <v>0.18886174999999999</v>
      </c>
      <c r="G9283" s="292">
        <v>0.17548050000000001</v>
      </c>
      <c r="H9283" s="68">
        <v>0.20145253333333332</v>
      </c>
      <c r="I9283" s="68">
        <v>0.18717919999999999</v>
      </c>
      <c r="T9283" s="91"/>
      <c r="U9283" s="91"/>
      <c r="AA9283" s="91"/>
      <c r="AB9283" s="91"/>
      <c r="AC9283" s="91"/>
      <c r="AD9283" s="91"/>
      <c r="AE9283" s="91"/>
      <c r="AF9283" s="91"/>
    </row>
    <row r="9284" spans="1:32" x14ac:dyDescent="0.3">
      <c r="A9284" s="65">
        <v>0</v>
      </c>
      <c r="B9284" s="10">
        <v>9281</v>
      </c>
      <c r="C9284" s="71">
        <v>0.92810000000000004</v>
      </c>
      <c r="D9284" s="74">
        <v>755447</v>
      </c>
      <c r="E9284" s="61">
        <v>701922</v>
      </c>
      <c r="F9284" s="68">
        <v>0.18886174999999999</v>
      </c>
      <c r="G9284" s="292">
        <v>0.17548050000000001</v>
      </c>
      <c r="H9284" s="68">
        <v>0.20145253333333332</v>
      </c>
      <c r="I9284" s="68">
        <v>0.18717919999999999</v>
      </c>
      <c r="T9284" s="91"/>
      <c r="U9284" s="91"/>
      <c r="AA9284" s="91"/>
      <c r="AB9284" s="91"/>
      <c r="AC9284" s="91"/>
      <c r="AD9284" s="91"/>
      <c r="AE9284" s="91"/>
      <c r="AF9284" s="91"/>
    </row>
    <row r="9285" spans="1:32" x14ac:dyDescent="0.3">
      <c r="A9285" s="65">
        <v>0</v>
      </c>
      <c r="B9285" s="10">
        <v>9282</v>
      </c>
      <c r="C9285" s="71">
        <v>0.92820000000000003</v>
      </c>
      <c r="D9285" s="74">
        <v>755447</v>
      </c>
      <c r="E9285" s="61">
        <v>701922</v>
      </c>
      <c r="F9285" s="68">
        <v>0.18886174999999999</v>
      </c>
      <c r="G9285" s="292">
        <v>0.17548050000000001</v>
      </c>
      <c r="H9285" s="68">
        <v>0.20145253333333332</v>
      </c>
      <c r="I9285" s="68">
        <v>0.18717919999999999</v>
      </c>
      <c r="T9285" s="91"/>
      <c r="U9285" s="91"/>
      <c r="AA9285" s="91"/>
      <c r="AB9285" s="91"/>
      <c r="AC9285" s="91"/>
      <c r="AD9285" s="91"/>
      <c r="AE9285" s="91"/>
      <c r="AF9285" s="91"/>
    </row>
    <row r="9286" spans="1:32" x14ac:dyDescent="0.3">
      <c r="A9286" s="65">
        <v>0</v>
      </c>
      <c r="B9286" s="10">
        <v>9283</v>
      </c>
      <c r="C9286" s="71">
        <v>0.92830000000000001</v>
      </c>
      <c r="D9286" s="74">
        <v>755447</v>
      </c>
      <c r="E9286" s="61">
        <v>701922</v>
      </c>
      <c r="F9286" s="68">
        <v>0.18886174999999999</v>
      </c>
      <c r="G9286" s="292">
        <v>0.17548050000000001</v>
      </c>
      <c r="H9286" s="68">
        <v>0.20145253333333332</v>
      </c>
      <c r="I9286" s="68">
        <v>0.18717919999999999</v>
      </c>
      <c r="T9286" s="91"/>
      <c r="U9286" s="91"/>
      <c r="AA9286" s="91"/>
      <c r="AB9286" s="91"/>
      <c r="AC9286" s="91"/>
      <c r="AD9286" s="91"/>
      <c r="AE9286" s="91"/>
      <c r="AF9286" s="91"/>
    </row>
    <row r="9287" spans="1:32" x14ac:dyDescent="0.3">
      <c r="A9287" s="65">
        <v>0</v>
      </c>
      <c r="B9287" s="10">
        <v>9284</v>
      </c>
      <c r="C9287" s="71">
        <v>0.9284</v>
      </c>
      <c r="D9287" s="74">
        <v>755447</v>
      </c>
      <c r="E9287" s="61">
        <v>701922</v>
      </c>
      <c r="F9287" s="68">
        <v>0.18886174999999999</v>
      </c>
      <c r="G9287" s="292">
        <v>0.17548050000000001</v>
      </c>
      <c r="H9287" s="68">
        <v>0.20145253333333332</v>
      </c>
      <c r="I9287" s="68">
        <v>0.18717919999999999</v>
      </c>
      <c r="T9287" s="91"/>
      <c r="U9287" s="91"/>
      <c r="AA9287" s="91"/>
      <c r="AB9287" s="91"/>
      <c r="AC9287" s="91"/>
      <c r="AD9287" s="91"/>
      <c r="AE9287" s="91"/>
      <c r="AF9287" s="91"/>
    </row>
    <row r="9288" spans="1:32" x14ac:dyDescent="0.3">
      <c r="A9288" s="65">
        <v>0</v>
      </c>
      <c r="B9288" s="10">
        <v>9285</v>
      </c>
      <c r="C9288" s="71">
        <v>0.92849999999999999</v>
      </c>
      <c r="D9288" s="74">
        <v>755447</v>
      </c>
      <c r="E9288" s="61">
        <v>701922</v>
      </c>
      <c r="F9288" s="68">
        <v>0.18886174999999999</v>
      </c>
      <c r="G9288" s="292">
        <v>0.17548050000000001</v>
      </c>
      <c r="H9288" s="68">
        <v>0.20145253333333332</v>
      </c>
      <c r="I9288" s="68">
        <v>0.18717919999999999</v>
      </c>
      <c r="T9288" s="91"/>
      <c r="U9288" s="91"/>
      <c r="AA9288" s="91"/>
      <c r="AB9288" s="91"/>
      <c r="AC9288" s="91"/>
      <c r="AD9288" s="91"/>
      <c r="AE9288" s="91"/>
      <c r="AF9288" s="91"/>
    </row>
    <row r="9289" spans="1:32" x14ac:dyDescent="0.3">
      <c r="A9289" s="65">
        <v>0</v>
      </c>
      <c r="B9289" s="10">
        <v>9286</v>
      </c>
      <c r="C9289" s="71">
        <v>0.92859999999999998</v>
      </c>
      <c r="D9289" s="74">
        <v>755447</v>
      </c>
      <c r="E9289" s="61">
        <v>701922</v>
      </c>
      <c r="F9289" s="68">
        <v>0.18886174999999999</v>
      </c>
      <c r="G9289" s="292">
        <v>0.17548050000000001</v>
      </c>
      <c r="H9289" s="68">
        <v>0.20145253333333332</v>
      </c>
      <c r="I9289" s="68">
        <v>0.18717919999999999</v>
      </c>
      <c r="T9289" s="91"/>
      <c r="U9289" s="91"/>
      <c r="AA9289" s="91"/>
      <c r="AB9289" s="91"/>
      <c r="AC9289" s="91"/>
      <c r="AD9289" s="91"/>
      <c r="AE9289" s="91"/>
      <c r="AF9289" s="91"/>
    </row>
    <row r="9290" spans="1:32" x14ac:dyDescent="0.3">
      <c r="A9290" s="65">
        <v>0</v>
      </c>
      <c r="B9290" s="10">
        <v>9287</v>
      </c>
      <c r="C9290" s="71">
        <v>0.92869999999999997</v>
      </c>
      <c r="D9290" s="74">
        <v>755447</v>
      </c>
      <c r="E9290" s="61">
        <v>701922</v>
      </c>
      <c r="F9290" s="68">
        <v>0.18886174999999999</v>
      </c>
      <c r="G9290" s="292">
        <v>0.17548050000000001</v>
      </c>
      <c r="H9290" s="68">
        <v>0.20145253333333332</v>
      </c>
      <c r="I9290" s="68">
        <v>0.18717919999999999</v>
      </c>
      <c r="T9290" s="91"/>
      <c r="U9290" s="91"/>
      <c r="AA9290" s="91"/>
      <c r="AB9290" s="91"/>
      <c r="AC9290" s="91"/>
      <c r="AD9290" s="91"/>
      <c r="AE9290" s="91"/>
      <c r="AF9290" s="91"/>
    </row>
    <row r="9291" spans="1:32" x14ac:dyDescent="0.3">
      <c r="A9291" s="65">
        <v>0</v>
      </c>
      <c r="B9291" s="10">
        <v>9288</v>
      </c>
      <c r="C9291" s="71">
        <v>0.92879999999999996</v>
      </c>
      <c r="D9291" s="74">
        <v>755447</v>
      </c>
      <c r="E9291" s="61">
        <v>701922</v>
      </c>
      <c r="F9291" s="68">
        <v>0.18886174999999999</v>
      </c>
      <c r="G9291" s="292">
        <v>0.17548050000000001</v>
      </c>
      <c r="H9291" s="68">
        <v>0.20145253333333332</v>
      </c>
      <c r="I9291" s="68">
        <v>0.18717919999999999</v>
      </c>
      <c r="T9291" s="91"/>
      <c r="U9291" s="91"/>
      <c r="AA9291" s="91"/>
      <c r="AB9291" s="91"/>
      <c r="AC9291" s="91"/>
      <c r="AD9291" s="91"/>
      <c r="AE9291" s="91"/>
      <c r="AF9291" s="91"/>
    </row>
    <row r="9292" spans="1:32" x14ac:dyDescent="0.3">
      <c r="A9292" s="65">
        <v>0</v>
      </c>
      <c r="B9292" s="10">
        <v>9289</v>
      </c>
      <c r="C9292" s="71">
        <v>0.92889999999999995</v>
      </c>
      <c r="D9292" s="74">
        <v>755447</v>
      </c>
      <c r="E9292" s="61">
        <v>701922</v>
      </c>
      <c r="F9292" s="68">
        <v>0.18886174999999999</v>
      </c>
      <c r="G9292" s="292">
        <v>0.17548050000000001</v>
      </c>
      <c r="H9292" s="68">
        <v>0.20145253333333332</v>
      </c>
      <c r="I9292" s="68">
        <v>0.18717919999999999</v>
      </c>
      <c r="T9292" s="91"/>
      <c r="U9292" s="91"/>
      <c r="AA9292" s="91"/>
      <c r="AB9292" s="91"/>
      <c r="AC9292" s="91"/>
      <c r="AD9292" s="91"/>
      <c r="AE9292" s="91"/>
      <c r="AF9292" s="91"/>
    </row>
    <row r="9293" spans="1:32" x14ac:dyDescent="0.3">
      <c r="A9293" s="65">
        <v>0</v>
      </c>
      <c r="B9293" s="10">
        <v>9290</v>
      </c>
      <c r="C9293" s="71">
        <v>0.92900000000000005</v>
      </c>
      <c r="D9293" s="74">
        <v>755447</v>
      </c>
      <c r="E9293" s="61">
        <v>701922</v>
      </c>
      <c r="F9293" s="68">
        <v>0.18886174999999999</v>
      </c>
      <c r="G9293" s="292">
        <v>0.17548050000000001</v>
      </c>
      <c r="H9293" s="68">
        <v>0.20145253333333332</v>
      </c>
      <c r="I9293" s="68">
        <v>0.18717919999999999</v>
      </c>
      <c r="T9293" s="91"/>
      <c r="U9293" s="91"/>
      <c r="AA9293" s="91"/>
      <c r="AB9293" s="91"/>
      <c r="AC9293" s="91"/>
      <c r="AD9293" s="91"/>
      <c r="AE9293" s="91"/>
      <c r="AF9293" s="91"/>
    </row>
    <row r="9294" spans="1:32" x14ac:dyDescent="0.3">
      <c r="A9294" s="65">
        <v>0</v>
      </c>
      <c r="B9294" s="10">
        <v>9291</v>
      </c>
      <c r="C9294" s="71">
        <v>0.92910000000000004</v>
      </c>
      <c r="D9294" s="74">
        <v>755447</v>
      </c>
      <c r="E9294" s="61">
        <v>701922</v>
      </c>
      <c r="F9294" s="68">
        <v>0.18886174999999999</v>
      </c>
      <c r="G9294" s="292">
        <v>0.17548050000000001</v>
      </c>
      <c r="H9294" s="68">
        <v>0.20145253333333332</v>
      </c>
      <c r="I9294" s="68">
        <v>0.18717919999999999</v>
      </c>
      <c r="T9294" s="91"/>
      <c r="U9294" s="91"/>
      <c r="AA9294" s="91"/>
      <c r="AB9294" s="91"/>
      <c r="AC9294" s="91"/>
      <c r="AD9294" s="91"/>
      <c r="AE9294" s="91"/>
      <c r="AF9294" s="91"/>
    </row>
    <row r="9295" spans="1:32" x14ac:dyDescent="0.3">
      <c r="A9295" s="65">
        <v>0</v>
      </c>
      <c r="B9295" s="10">
        <v>9292</v>
      </c>
      <c r="C9295" s="71">
        <v>0.92920000000000003</v>
      </c>
      <c r="D9295" s="74">
        <v>755447</v>
      </c>
      <c r="E9295" s="61">
        <v>701922</v>
      </c>
      <c r="F9295" s="68">
        <v>0.18886174999999999</v>
      </c>
      <c r="G9295" s="292">
        <v>0.17548050000000001</v>
      </c>
      <c r="H9295" s="68">
        <v>0.20145253333333332</v>
      </c>
      <c r="I9295" s="68">
        <v>0.18717919999999999</v>
      </c>
      <c r="T9295" s="91"/>
      <c r="U9295" s="91"/>
      <c r="AA9295" s="91"/>
      <c r="AB9295" s="91"/>
      <c r="AC9295" s="91"/>
      <c r="AD9295" s="91"/>
      <c r="AE9295" s="91"/>
      <c r="AF9295" s="91"/>
    </row>
    <row r="9296" spans="1:32" x14ac:dyDescent="0.3">
      <c r="A9296" s="65">
        <v>0</v>
      </c>
      <c r="B9296" s="10">
        <v>9293</v>
      </c>
      <c r="C9296" s="71">
        <v>0.92930000000000001</v>
      </c>
      <c r="D9296" s="74">
        <v>755447</v>
      </c>
      <c r="E9296" s="61">
        <v>701922</v>
      </c>
      <c r="F9296" s="68">
        <v>0.18886174999999999</v>
      </c>
      <c r="G9296" s="292">
        <v>0.17548050000000001</v>
      </c>
      <c r="H9296" s="68">
        <v>0.20145253333333332</v>
      </c>
      <c r="I9296" s="68">
        <v>0.18717919999999999</v>
      </c>
      <c r="T9296" s="91"/>
      <c r="U9296" s="91"/>
      <c r="AA9296" s="91"/>
      <c r="AB9296" s="91"/>
      <c r="AC9296" s="91"/>
      <c r="AD9296" s="91"/>
      <c r="AE9296" s="91"/>
      <c r="AF9296" s="91"/>
    </row>
    <row r="9297" spans="1:32" x14ac:dyDescent="0.3">
      <c r="A9297" s="65">
        <v>0</v>
      </c>
      <c r="B9297" s="10">
        <v>9294</v>
      </c>
      <c r="C9297" s="71">
        <v>0.9294</v>
      </c>
      <c r="D9297" s="74">
        <v>755447</v>
      </c>
      <c r="E9297" s="61">
        <v>701922</v>
      </c>
      <c r="F9297" s="68">
        <v>0.18886174999999999</v>
      </c>
      <c r="G9297" s="292">
        <v>0.17548050000000001</v>
      </c>
      <c r="H9297" s="68">
        <v>0.20145253333333332</v>
      </c>
      <c r="I9297" s="68">
        <v>0.18717919999999999</v>
      </c>
      <c r="T9297" s="91"/>
      <c r="U9297" s="91"/>
      <c r="AA9297" s="91"/>
      <c r="AB9297" s="91"/>
      <c r="AC9297" s="91"/>
      <c r="AD9297" s="91"/>
      <c r="AE9297" s="91"/>
      <c r="AF9297" s="91"/>
    </row>
    <row r="9298" spans="1:32" x14ac:dyDescent="0.3">
      <c r="A9298" s="65">
        <v>0</v>
      </c>
      <c r="B9298" s="10">
        <v>9295</v>
      </c>
      <c r="C9298" s="71">
        <v>0.92949999999999999</v>
      </c>
      <c r="D9298" s="74">
        <v>755447</v>
      </c>
      <c r="E9298" s="61">
        <v>701922</v>
      </c>
      <c r="F9298" s="68">
        <v>0.18886174999999999</v>
      </c>
      <c r="G9298" s="292">
        <v>0.17548050000000001</v>
      </c>
      <c r="H9298" s="68">
        <v>0.20145253333333332</v>
      </c>
      <c r="I9298" s="68">
        <v>0.18717919999999999</v>
      </c>
      <c r="T9298" s="91"/>
      <c r="U9298" s="91"/>
      <c r="AA9298" s="91"/>
      <c r="AB9298" s="91"/>
      <c r="AC9298" s="91"/>
      <c r="AD9298" s="91"/>
      <c r="AE9298" s="91"/>
      <c r="AF9298" s="91"/>
    </row>
    <row r="9299" spans="1:32" x14ac:dyDescent="0.3">
      <c r="A9299" s="65">
        <v>0</v>
      </c>
      <c r="B9299" s="10">
        <v>9296</v>
      </c>
      <c r="C9299" s="71">
        <v>0.92959999999999998</v>
      </c>
      <c r="D9299" s="74">
        <v>755447</v>
      </c>
      <c r="E9299" s="61">
        <v>701922</v>
      </c>
      <c r="F9299" s="68">
        <v>0.18886174999999999</v>
      </c>
      <c r="G9299" s="292">
        <v>0.17548050000000001</v>
      </c>
      <c r="H9299" s="68">
        <v>0.20145253333333332</v>
      </c>
      <c r="I9299" s="68">
        <v>0.18717919999999999</v>
      </c>
      <c r="T9299" s="91"/>
      <c r="U9299" s="91"/>
      <c r="AA9299" s="91"/>
      <c r="AB9299" s="91"/>
      <c r="AC9299" s="91"/>
      <c r="AD9299" s="91"/>
      <c r="AE9299" s="91"/>
      <c r="AF9299" s="91"/>
    </row>
    <row r="9300" spans="1:32" x14ac:dyDescent="0.3">
      <c r="A9300" s="65">
        <v>0</v>
      </c>
      <c r="B9300" s="10">
        <v>9297</v>
      </c>
      <c r="C9300" s="71">
        <v>0.92969999999999997</v>
      </c>
      <c r="D9300" s="74">
        <v>755447</v>
      </c>
      <c r="E9300" s="61">
        <v>701922</v>
      </c>
      <c r="F9300" s="68">
        <v>0.18886174999999999</v>
      </c>
      <c r="G9300" s="292">
        <v>0.17548050000000001</v>
      </c>
      <c r="H9300" s="68">
        <v>0.20145253333333332</v>
      </c>
      <c r="I9300" s="68">
        <v>0.18717919999999999</v>
      </c>
      <c r="T9300" s="91"/>
      <c r="U9300" s="91"/>
      <c r="AA9300" s="91"/>
      <c r="AB9300" s="91"/>
      <c r="AC9300" s="91"/>
      <c r="AD9300" s="91"/>
      <c r="AE9300" s="91"/>
      <c r="AF9300" s="91"/>
    </row>
    <row r="9301" spans="1:32" x14ac:dyDescent="0.3">
      <c r="A9301" s="65">
        <v>0</v>
      </c>
      <c r="B9301" s="10">
        <v>9298</v>
      </c>
      <c r="C9301" s="71">
        <v>0.92979999999999996</v>
      </c>
      <c r="D9301" s="74">
        <v>755447</v>
      </c>
      <c r="E9301" s="61">
        <v>701922</v>
      </c>
      <c r="F9301" s="68">
        <v>0.18886174999999999</v>
      </c>
      <c r="G9301" s="292">
        <v>0.17548050000000001</v>
      </c>
      <c r="H9301" s="68">
        <v>0.20145253333333332</v>
      </c>
      <c r="I9301" s="68">
        <v>0.18717919999999999</v>
      </c>
      <c r="T9301" s="91"/>
      <c r="U9301" s="91"/>
      <c r="AA9301" s="91"/>
      <c r="AB9301" s="91"/>
      <c r="AC9301" s="91"/>
      <c r="AD9301" s="91"/>
      <c r="AE9301" s="91"/>
      <c r="AF9301" s="91"/>
    </row>
    <row r="9302" spans="1:32" x14ac:dyDescent="0.3">
      <c r="A9302" s="65">
        <v>0</v>
      </c>
      <c r="B9302" s="10">
        <v>9299</v>
      </c>
      <c r="C9302" s="71">
        <v>0.92989999999999995</v>
      </c>
      <c r="D9302" s="74">
        <v>755447</v>
      </c>
      <c r="E9302" s="61">
        <v>701922</v>
      </c>
      <c r="F9302" s="68">
        <v>0.18886174999999999</v>
      </c>
      <c r="G9302" s="292">
        <v>0.17548050000000001</v>
      </c>
      <c r="H9302" s="68">
        <v>0.20145253333333332</v>
      </c>
      <c r="I9302" s="68">
        <v>0.18717919999999999</v>
      </c>
      <c r="T9302" s="91"/>
      <c r="U9302" s="91"/>
      <c r="AA9302" s="91"/>
      <c r="AB9302" s="91"/>
      <c r="AC9302" s="91"/>
      <c r="AD9302" s="91"/>
      <c r="AE9302" s="91"/>
      <c r="AF9302" s="91"/>
    </row>
    <row r="9303" spans="1:32" x14ac:dyDescent="0.3">
      <c r="A9303" s="65">
        <v>0</v>
      </c>
      <c r="B9303" s="10">
        <v>9300</v>
      </c>
      <c r="C9303" s="71">
        <v>0.93</v>
      </c>
      <c r="D9303" s="74">
        <v>755447</v>
      </c>
      <c r="E9303" s="61">
        <v>701922</v>
      </c>
      <c r="F9303" s="68">
        <v>0.18886174999999999</v>
      </c>
      <c r="G9303" s="292">
        <v>0.17548050000000001</v>
      </c>
      <c r="H9303" s="68">
        <v>0.20145253333333332</v>
      </c>
      <c r="I9303" s="68">
        <v>0.18717919999999999</v>
      </c>
      <c r="T9303" s="91"/>
      <c r="U9303" s="91"/>
      <c r="AA9303" s="91"/>
      <c r="AB9303" s="91"/>
      <c r="AC9303" s="91"/>
      <c r="AD9303" s="91"/>
      <c r="AE9303" s="91"/>
      <c r="AF9303" s="91"/>
    </row>
    <row r="9304" spans="1:32" x14ac:dyDescent="0.3">
      <c r="A9304" s="65">
        <v>0</v>
      </c>
      <c r="B9304" s="10">
        <v>9301</v>
      </c>
      <c r="C9304" s="71">
        <v>0.93010000000000004</v>
      </c>
      <c r="D9304" s="74">
        <v>755447</v>
      </c>
      <c r="E9304" s="61">
        <v>701922</v>
      </c>
      <c r="F9304" s="68">
        <v>0.18886174999999999</v>
      </c>
      <c r="G9304" s="292">
        <v>0.17548050000000001</v>
      </c>
      <c r="H9304" s="68">
        <v>0.20145253333333332</v>
      </c>
      <c r="I9304" s="68">
        <v>0.18717919999999999</v>
      </c>
      <c r="T9304" s="91"/>
      <c r="U9304" s="91"/>
      <c r="AA9304" s="91"/>
      <c r="AB9304" s="91"/>
      <c r="AC9304" s="91"/>
      <c r="AD9304" s="91"/>
      <c r="AE9304" s="91"/>
      <c r="AF9304" s="91"/>
    </row>
    <row r="9305" spans="1:32" x14ac:dyDescent="0.3">
      <c r="A9305" s="65">
        <v>0</v>
      </c>
      <c r="B9305" s="10">
        <v>9302</v>
      </c>
      <c r="C9305" s="71">
        <v>0.93020000000000003</v>
      </c>
      <c r="D9305" s="74">
        <v>755447</v>
      </c>
      <c r="E9305" s="61">
        <v>701922</v>
      </c>
      <c r="F9305" s="68">
        <v>0.18886174999999999</v>
      </c>
      <c r="G9305" s="292">
        <v>0.17548050000000001</v>
      </c>
      <c r="H9305" s="68">
        <v>0.20145253333333332</v>
      </c>
      <c r="I9305" s="68">
        <v>0.18717919999999999</v>
      </c>
      <c r="T9305" s="91"/>
      <c r="U9305" s="91"/>
      <c r="AA9305" s="91"/>
      <c r="AB9305" s="91"/>
      <c r="AC9305" s="91"/>
      <c r="AD9305" s="91"/>
      <c r="AE9305" s="91"/>
      <c r="AF9305" s="91"/>
    </row>
    <row r="9306" spans="1:32" x14ac:dyDescent="0.3">
      <c r="A9306" s="65">
        <v>0</v>
      </c>
      <c r="B9306" s="10">
        <v>9303</v>
      </c>
      <c r="C9306" s="71">
        <v>0.93030000000000002</v>
      </c>
      <c r="D9306" s="74">
        <v>755447</v>
      </c>
      <c r="E9306" s="61">
        <v>701922</v>
      </c>
      <c r="F9306" s="68">
        <v>0.18886174999999999</v>
      </c>
      <c r="G9306" s="292">
        <v>0.17548050000000001</v>
      </c>
      <c r="H9306" s="68">
        <v>0.20145253333333332</v>
      </c>
      <c r="I9306" s="68">
        <v>0.18717919999999999</v>
      </c>
      <c r="T9306" s="91"/>
      <c r="U9306" s="91"/>
      <c r="AA9306" s="91"/>
      <c r="AB9306" s="91"/>
      <c r="AC9306" s="91"/>
      <c r="AD9306" s="91"/>
      <c r="AE9306" s="91"/>
      <c r="AF9306" s="91"/>
    </row>
    <row r="9307" spans="1:32" x14ac:dyDescent="0.3">
      <c r="A9307" s="65">
        <v>0</v>
      </c>
      <c r="B9307" s="10">
        <v>9304</v>
      </c>
      <c r="C9307" s="71">
        <v>0.9304</v>
      </c>
      <c r="D9307" s="74">
        <v>755447</v>
      </c>
      <c r="E9307" s="61">
        <v>701922</v>
      </c>
      <c r="F9307" s="68">
        <v>0.18886174999999999</v>
      </c>
      <c r="G9307" s="292">
        <v>0.17548050000000001</v>
      </c>
      <c r="H9307" s="68">
        <v>0.20145253333333332</v>
      </c>
      <c r="I9307" s="68">
        <v>0.18717919999999999</v>
      </c>
      <c r="T9307" s="91"/>
      <c r="U9307" s="91"/>
      <c r="AA9307" s="91"/>
      <c r="AB9307" s="91"/>
      <c r="AC9307" s="91"/>
      <c r="AD9307" s="91"/>
      <c r="AE9307" s="91"/>
      <c r="AF9307" s="91"/>
    </row>
    <row r="9308" spans="1:32" x14ac:dyDescent="0.3">
      <c r="A9308" s="65">
        <v>0</v>
      </c>
      <c r="B9308" s="10">
        <v>9305</v>
      </c>
      <c r="C9308" s="71">
        <v>0.93049999999999999</v>
      </c>
      <c r="D9308" s="74">
        <v>755447</v>
      </c>
      <c r="E9308" s="61">
        <v>701922</v>
      </c>
      <c r="F9308" s="68">
        <v>0.18886174999999999</v>
      </c>
      <c r="G9308" s="292">
        <v>0.17548050000000001</v>
      </c>
      <c r="H9308" s="68">
        <v>0.20145253333333332</v>
      </c>
      <c r="I9308" s="68">
        <v>0.18717919999999999</v>
      </c>
      <c r="T9308" s="91"/>
      <c r="U9308" s="91"/>
      <c r="AA9308" s="91"/>
      <c r="AB9308" s="91"/>
      <c r="AC9308" s="91"/>
      <c r="AD9308" s="91"/>
      <c r="AE9308" s="91"/>
      <c r="AF9308" s="91"/>
    </row>
    <row r="9309" spans="1:32" x14ac:dyDescent="0.3">
      <c r="A9309" s="65">
        <v>0</v>
      </c>
      <c r="B9309" s="10">
        <v>9306</v>
      </c>
      <c r="C9309" s="71">
        <v>0.93059999999999998</v>
      </c>
      <c r="D9309" s="74">
        <v>755447</v>
      </c>
      <c r="E9309" s="61">
        <v>701922</v>
      </c>
      <c r="F9309" s="68">
        <v>0.18886174999999999</v>
      </c>
      <c r="G9309" s="292">
        <v>0.17548050000000001</v>
      </c>
      <c r="H9309" s="68">
        <v>0.20145253333333332</v>
      </c>
      <c r="I9309" s="68">
        <v>0.18717919999999999</v>
      </c>
      <c r="T9309" s="91"/>
      <c r="U9309" s="91"/>
      <c r="AA9309" s="91"/>
      <c r="AB9309" s="91"/>
      <c r="AC9309" s="91"/>
      <c r="AD9309" s="91"/>
      <c r="AE9309" s="91"/>
      <c r="AF9309" s="91"/>
    </row>
    <row r="9310" spans="1:32" x14ac:dyDescent="0.3">
      <c r="A9310" s="65">
        <v>0</v>
      </c>
      <c r="B9310" s="10">
        <v>9307</v>
      </c>
      <c r="C9310" s="71">
        <v>0.93069999999999997</v>
      </c>
      <c r="D9310" s="74">
        <v>755447</v>
      </c>
      <c r="E9310" s="61">
        <v>701922</v>
      </c>
      <c r="F9310" s="68">
        <v>0.18886174999999999</v>
      </c>
      <c r="G9310" s="292">
        <v>0.17548050000000001</v>
      </c>
      <c r="H9310" s="68">
        <v>0.20145253333333332</v>
      </c>
      <c r="I9310" s="68">
        <v>0.18717919999999999</v>
      </c>
      <c r="T9310" s="91"/>
      <c r="U9310" s="91"/>
      <c r="AA9310" s="91"/>
      <c r="AB9310" s="91"/>
      <c r="AC9310" s="91"/>
      <c r="AD9310" s="91"/>
      <c r="AE9310" s="91"/>
      <c r="AF9310" s="91"/>
    </row>
    <row r="9311" spans="1:32" x14ac:dyDescent="0.3">
      <c r="A9311" s="65">
        <v>0</v>
      </c>
      <c r="B9311" s="10">
        <v>9308</v>
      </c>
      <c r="C9311" s="71">
        <v>0.93079999999999996</v>
      </c>
      <c r="D9311" s="74">
        <v>755447</v>
      </c>
      <c r="E9311" s="61">
        <v>701922</v>
      </c>
      <c r="F9311" s="68">
        <v>0.18886174999999999</v>
      </c>
      <c r="G9311" s="292">
        <v>0.17548050000000001</v>
      </c>
      <c r="H9311" s="68">
        <v>0.20145253333333332</v>
      </c>
      <c r="I9311" s="68">
        <v>0.18717919999999999</v>
      </c>
      <c r="T9311" s="91"/>
      <c r="U9311" s="91"/>
      <c r="AA9311" s="91"/>
      <c r="AB9311" s="91"/>
      <c r="AC9311" s="91"/>
      <c r="AD9311" s="91"/>
      <c r="AE9311" s="91"/>
      <c r="AF9311" s="91"/>
    </row>
    <row r="9312" spans="1:32" x14ac:dyDescent="0.3">
      <c r="A9312" s="65">
        <v>0</v>
      </c>
      <c r="B9312" s="10">
        <v>9309</v>
      </c>
      <c r="C9312" s="71">
        <v>0.93089999999999995</v>
      </c>
      <c r="D9312" s="74">
        <v>755447</v>
      </c>
      <c r="E9312" s="61">
        <v>701922</v>
      </c>
      <c r="F9312" s="68">
        <v>0.18886174999999999</v>
      </c>
      <c r="G9312" s="292">
        <v>0.17548050000000001</v>
      </c>
      <c r="H9312" s="68">
        <v>0.20145253333333332</v>
      </c>
      <c r="I9312" s="68">
        <v>0.18717919999999999</v>
      </c>
      <c r="T9312" s="91"/>
      <c r="U9312" s="91"/>
      <c r="AA9312" s="91"/>
      <c r="AB9312" s="91"/>
      <c r="AC9312" s="91"/>
      <c r="AD9312" s="91"/>
      <c r="AE9312" s="91"/>
      <c r="AF9312" s="91"/>
    </row>
    <row r="9313" spans="1:32" x14ac:dyDescent="0.3">
      <c r="A9313" s="65">
        <v>0</v>
      </c>
      <c r="B9313" s="10">
        <v>9310</v>
      </c>
      <c r="C9313" s="71">
        <v>0.93100000000000005</v>
      </c>
      <c r="D9313" s="74">
        <v>755447</v>
      </c>
      <c r="E9313" s="61">
        <v>701922</v>
      </c>
      <c r="F9313" s="68">
        <v>0.18886174999999999</v>
      </c>
      <c r="G9313" s="292">
        <v>0.17548050000000001</v>
      </c>
      <c r="H9313" s="68">
        <v>0.20145253333333332</v>
      </c>
      <c r="I9313" s="68">
        <v>0.18717919999999999</v>
      </c>
      <c r="T9313" s="91"/>
      <c r="U9313" s="91"/>
      <c r="AA9313" s="91"/>
      <c r="AB9313" s="91"/>
      <c r="AC9313" s="91"/>
      <c r="AD9313" s="91"/>
      <c r="AE9313" s="91"/>
      <c r="AF9313" s="91"/>
    </row>
    <row r="9314" spans="1:32" x14ac:dyDescent="0.3">
      <c r="A9314" s="65">
        <v>0</v>
      </c>
      <c r="B9314" s="10">
        <v>9311</v>
      </c>
      <c r="C9314" s="71">
        <v>0.93110000000000004</v>
      </c>
      <c r="D9314" s="74">
        <v>755447</v>
      </c>
      <c r="E9314" s="61">
        <v>701922</v>
      </c>
      <c r="F9314" s="68">
        <v>0.18886174999999999</v>
      </c>
      <c r="G9314" s="292">
        <v>0.17548050000000001</v>
      </c>
      <c r="H9314" s="68">
        <v>0.20145253333333332</v>
      </c>
      <c r="I9314" s="68">
        <v>0.18717919999999999</v>
      </c>
      <c r="T9314" s="91"/>
      <c r="U9314" s="91"/>
      <c r="AA9314" s="91"/>
      <c r="AB9314" s="91"/>
      <c r="AC9314" s="91"/>
      <c r="AD9314" s="91"/>
      <c r="AE9314" s="91"/>
      <c r="AF9314" s="91"/>
    </row>
    <row r="9315" spans="1:32" x14ac:dyDescent="0.3">
      <c r="A9315" s="65">
        <v>0</v>
      </c>
      <c r="B9315" s="10">
        <v>9312</v>
      </c>
      <c r="C9315" s="71">
        <v>0.93120000000000003</v>
      </c>
      <c r="D9315" s="74">
        <v>755447</v>
      </c>
      <c r="E9315" s="61">
        <v>701922</v>
      </c>
      <c r="F9315" s="68">
        <v>0.18886174999999999</v>
      </c>
      <c r="G9315" s="292">
        <v>0.17548050000000001</v>
      </c>
      <c r="H9315" s="68">
        <v>0.20145253333333332</v>
      </c>
      <c r="I9315" s="68">
        <v>0.18717919999999999</v>
      </c>
      <c r="T9315" s="91"/>
      <c r="U9315" s="91"/>
      <c r="AA9315" s="91"/>
      <c r="AB9315" s="91"/>
      <c r="AC9315" s="91"/>
      <c r="AD9315" s="91"/>
      <c r="AE9315" s="91"/>
      <c r="AF9315" s="91"/>
    </row>
    <row r="9316" spans="1:32" x14ac:dyDescent="0.3">
      <c r="A9316" s="65">
        <v>0</v>
      </c>
      <c r="B9316" s="10">
        <v>9313</v>
      </c>
      <c r="C9316" s="71">
        <v>0.93130000000000002</v>
      </c>
      <c r="D9316" s="74">
        <v>755447</v>
      </c>
      <c r="E9316" s="61">
        <v>701922</v>
      </c>
      <c r="F9316" s="68">
        <v>0.18886174999999999</v>
      </c>
      <c r="G9316" s="292">
        <v>0.17548050000000001</v>
      </c>
      <c r="H9316" s="68">
        <v>0.20145253333333332</v>
      </c>
      <c r="I9316" s="68">
        <v>0.18717919999999999</v>
      </c>
      <c r="T9316" s="91"/>
      <c r="U9316" s="91"/>
      <c r="AA9316" s="91"/>
      <c r="AB9316" s="91"/>
      <c r="AC9316" s="91"/>
      <c r="AD9316" s="91"/>
      <c r="AE9316" s="91"/>
      <c r="AF9316" s="91"/>
    </row>
    <row r="9317" spans="1:32" x14ac:dyDescent="0.3">
      <c r="A9317" s="65">
        <v>0</v>
      </c>
      <c r="B9317" s="10">
        <v>9314</v>
      </c>
      <c r="C9317" s="71">
        <v>0.93140000000000001</v>
      </c>
      <c r="D9317" s="74">
        <v>755447</v>
      </c>
      <c r="E9317" s="61">
        <v>701922</v>
      </c>
      <c r="F9317" s="68">
        <v>0.18886174999999999</v>
      </c>
      <c r="G9317" s="292">
        <v>0.17548050000000001</v>
      </c>
      <c r="H9317" s="68">
        <v>0.20145253333333332</v>
      </c>
      <c r="I9317" s="68">
        <v>0.18717919999999999</v>
      </c>
      <c r="T9317" s="91"/>
      <c r="U9317" s="91"/>
      <c r="AA9317" s="91"/>
      <c r="AB9317" s="91"/>
      <c r="AC9317" s="91"/>
      <c r="AD9317" s="91"/>
      <c r="AE9317" s="91"/>
      <c r="AF9317" s="91"/>
    </row>
    <row r="9318" spans="1:32" x14ac:dyDescent="0.3">
      <c r="A9318" s="65">
        <v>0</v>
      </c>
      <c r="B9318" s="10">
        <v>9315</v>
      </c>
      <c r="C9318" s="71">
        <v>0.93149999999999999</v>
      </c>
      <c r="D9318" s="74">
        <v>755447</v>
      </c>
      <c r="E9318" s="61">
        <v>701922</v>
      </c>
      <c r="F9318" s="68">
        <v>0.18886174999999999</v>
      </c>
      <c r="G9318" s="292">
        <v>0.17548050000000001</v>
      </c>
      <c r="H9318" s="68">
        <v>0.20145253333333332</v>
      </c>
      <c r="I9318" s="68">
        <v>0.18717919999999999</v>
      </c>
      <c r="T9318" s="91"/>
      <c r="U9318" s="91"/>
      <c r="AA9318" s="91"/>
      <c r="AB9318" s="91"/>
      <c r="AC9318" s="91"/>
      <c r="AD9318" s="91"/>
      <c r="AE9318" s="91"/>
      <c r="AF9318" s="91"/>
    </row>
    <row r="9319" spans="1:32" x14ac:dyDescent="0.3">
      <c r="A9319" s="65">
        <v>0</v>
      </c>
      <c r="B9319" s="10">
        <v>9316</v>
      </c>
      <c r="C9319" s="71">
        <v>0.93159999999999998</v>
      </c>
      <c r="D9319" s="74">
        <v>755447</v>
      </c>
      <c r="E9319" s="61">
        <v>701922</v>
      </c>
      <c r="F9319" s="68">
        <v>0.18886174999999999</v>
      </c>
      <c r="G9319" s="292">
        <v>0.17548050000000001</v>
      </c>
      <c r="H9319" s="68">
        <v>0.20145253333333332</v>
      </c>
      <c r="I9319" s="68">
        <v>0.18717919999999999</v>
      </c>
      <c r="T9319" s="91"/>
      <c r="U9319" s="91"/>
      <c r="AA9319" s="91"/>
      <c r="AB9319" s="91"/>
      <c r="AC9319" s="91"/>
      <c r="AD9319" s="91"/>
      <c r="AE9319" s="91"/>
      <c r="AF9319" s="91"/>
    </row>
    <row r="9320" spans="1:32" x14ac:dyDescent="0.3">
      <c r="A9320" s="65">
        <v>0</v>
      </c>
      <c r="B9320" s="10">
        <v>9317</v>
      </c>
      <c r="C9320" s="71">
        <v>0.93169999999999997</v>
      </c>
      <c r="D9320" s="74">
        <v>755447</v>
      </c>
      <c r="E9320" s="61">
        <v>701922</v>
      </c>
      <c r="F9320" s="68">
        <v>0.18886174999999999</v>
      </c>
      <c r="G9320" s="292">
        <v>0.17548050000000001</v>
      </c>
      <c r="H9320" s="68">
        <v>0.20145253333333332</v>
      </c>
      <c r="I9320" s="68">
        <v>0.18717919999999999</v>
      </c>
      <c r="T9320" s="91"/>
      <c r="U9320" s="91"/>
      <c r="AA9320" s="91"/>
      <c r="AB9320" s="91"/>
      <c r="AC9320" s="91"/>
      <c r="AD9320" s="91"/>
      <c r="AE9320" s="91"/>
      <c r="AF9320" s="91"/>
    </row>
    <row r="9321" spans="1:32" x14ac:dyDescent="0.3">
      <c r="A9321" s="65">
        <v>0</v>
      </c>
      <c r="B9321" s="10">
        <v>9318</v>
      </c>
      <c r="C9321" s="71">
        <v>0.93179999999999996</v>
      </c>
      <c r="D9321" s="74">
        <v>755447</v>
      </c>
      <c r="E9321" s="61">
        <v>701922</v>
      </c>
      <c r="F9321" s="68">
        <v>0.18886174999999999</v>
      </c>
      <c r="G9321" s="292">
        <v>0.17548050000000001</v>
      </c>
      <c r="H9321" s="68">
        <v>0.20145253333333332</v>
      </c>
      <c r="I9321" s="68">
        <v>0.18717919999999999</v>
      </c>
      <c r="T9321" s="91"/>
      <c r="U9321" s="91"/>
      <c r="AA9321" s="91"/>
      <c r="AB9321" s="91"/>
      <c r="AC9321" s="91"/>
      <c r="AD9321" s="91"/>
      <c r="AE9321" s="91"/>
      <c r="AF9321" s="91"/>
    </row>
    <row r="9322" spans="1:32" x14ac:dyDescent="0.3">
      <c r="A9322" s="65">
        <v>0</v>
      </c>
      <c r="B9322" s="10">
        <v>9319</v>
      </c>
      <c r="C9322" s="71">
        <v>0.93189999999999995</v>
      </c>
      <c r="D9322" s="74">
        <v>755447</v>
      </c>
      <c r="E9322" s="61">
        <v>701922</v>
      </c>
      <c r="F9322" s="68">
        <v>0.18886174999999999</v>
      </c>
      <c r="G9322" s="292">
        <v>0.17548050000000001</v>
      </c>
      <c r="H9322" s="68">
        <v>0.20145253333333332</v>
      </c>
      <c r="I9322" s="68">
        <v>0.18717919999999999</v>
      </c>
      <c r="T9322" s="91"/>
      <c r="U9322" s="91"/>
      <c r="AA9322" s="91"/>
      <c r="AB9322" s="91"/>
      <c r="AC9322" s="91"/>
      <c r="AD9322" s="91"/>
      <c r="AE9322" s="91"/>
      <c r="AF9322" s="91"/>
    </row>
    <row r="9323" spans="1:32" x14ac:dyDescent="0.3">
      <c r="A9323" s="65">
        <v>0</v>
      </c>
      <c r="B9323" s="10">
        <v>9320</v>
      </c>
      <c r="C9323" s="71">
        <v>0.93200000000000005</v>
      </c>
      <c r="D9323" s="74">
        <v>755447</v>
      </c>
      <c r="E9323" s="61">
        <v>701922</v>
      </c>
      <c r="F9323" s="68">
        <v>0.18886174999999999</v>
      </c>
      <c r="G9323" s="292">
        <v>0.17548050000000001</v>
      </c>
      <c r="H9323" s="68">
        <v>0.20145253333333332</v>
      </c>
      <c r="I9323" s="68">
        <v>0.18717919999999999</v>
      </c>
      <c r="T9323" s="91"/>
      <c r="U9323" s="91"/>
      <c r="AA9323" s="91"/>
      <c r="AB9323" s="91"/>
      <c r="AC9323" s="91"/>
      <c r="AD9323" s="91"/>
      <c r="AE9323" s="91"/>
      <c r="AF9323" s="91"/>
    </row>
    <row r="9324" spans="1:32" x14ac:dyDescent="0.3">
      <c r="A9324" s="65">
        <v>0</v>
      </c>
      <c r="B9324" s="10">
        <v>9321</v>
      </c>
      <c r="C9324" s="71">
        <v>0.93210000000000004</v>
      </c>
      <c r="D9324" s="74">
        <v>755447</v>
      </c>
      <c r="E9324" s="61">
        <v>701922</v>
      </c>
      <c r="F9324" s="68">
        <v>0.18886174999999999</v>
      </c>
      <c r="G9324" s="292">
        <v>0.17548050000000001</v>
      </c>
      <c r="H9324" s="68">
        <v>0.20145253333333332</v>
      </c>
      <c r="I9324" s="68">
        <v>0.18717919999999999</v>
      </c>
      <c r="T9324" s="91"/>
      <c r="U9324" s="91"/>
      <c r="AA9324" s="91"/>
      <c r="AB9324" s="91"/>
      <c r="AC9324" s="91"/>
      <c r="AD9324" s="91"/>
      <c r="AE9324" s="91"/>
      <c r="AF9324" s="91"/>
    </row>
    <row r="9325" spans="1:32" x14ac:dyDescent="0.3">
      <c r="A9325" s="65">
        <v>0</v>
      </c>
      <c r="B9325" s="10">
        <v>9322</v>
      </c>
      <c r="C9325" s="71">
        <v>0.93220000000000003</v>
      </c>
      <c r="D9325" s="74">
        <v>755447</v>
      </c>
      <c r="E9325" s="61">
        <v>701922</v>
      </c>
      <c r="F9325" s="68">
        <v>0.18886174999999999</v>
      </c>
      <c r="G9325" s="292">
        <v>0.17548050000000001</v>
      </c>
      <c r="H9325" s="68">
        <v>0.20145253333333332</v>
      </c>
      <c r="I9325" s="68">
        <v>0.18717919999999999</v>
      </c>
      <c r="T9325" s="91"/>
      <c r="U9325" s="91"/>
      <c r="AA9325" s="91"/>
      <c r="AB9325" s="91"/>
      <c r="AC9325" s="91"/>
      <c r="AD9325" s="91"/>
      <c r="AE9325" s="91"/>
      <c r="AF9325" s="91"/>
    </row>
    <row r="9326" spans="1:32" x14ac:dyDescent="0.3">
      <c r="A9326" s="65">
        <v>0</v>
      </c>
      <c r="B9326" s="10">
        <v>9323</v>
      </c>
      <c r="C9326" s="71">
        <v>0.93230000000000002</v>
      </c>
      <c r="D9326" s="74">
        <v>755447</v>
      </c>
      <c r="E9326" s="61">
        <v>701922</v>
      </c>
      <c r="F9326" s="68">
        <v>0.18886174999999999</v>
      </c>
      <c r="G9326" s="292">
        <v>0.17548050000000001</v>
      </c>
      <c r="H9326" s="68">
        <v>0.20145253333333332</v>
      </c>
      <c r="I9326" s="68">
        <v>0.18717919999999999</v>
      </c>
      <c r="T9326" s="91"/>
      <c r="U9326" s="91"/>
      <c r="AA9326" s="91"/>
      <c r="AB9326" s="91"/>
      <c r="AC9326" s="91"/>
      <c r="AD9326" s="91"/>
      <c r="AE9326" s="91"/>
      <c r="AF9326" s="91"/>
    </row>
    <row r="9327" spans="1:32" x14ac:dyDescent="0.3">
      <c r="A9327" s="65">
        <v>0</v>
      </c>
      <c r="B9327" s="10">
        <v>9324</v>
      </c>
      <c r="C9327" s="71">
        <v>0.93240000000000001</v>
      </c>
      <c r="D9327" s="74">
        <v>755447</v>
      </c>
      <c r="E9327" s="61">
        <v>701922</v>
      </c>
      <c r="F9327" s="68">
        <v>0.18886174999999999</v>
      </c>
      <c r="G9327" s="292">
        <v>0.17548050000000001</v>
      </c>
      <c r="H9327" s="68">
        <v>0.20145253333333332</v>
      </c>
      <c r="I9327" s="68">
        <v>0.18717919999999999</v>
      </c>
      <c r="T9327" s="91"/>
      <c r="U9327" s="91"/>
      <c r="AA9327" s="91"/>
      <c r="AB9327" s="91"/>
      <c r="AC9327" s="91"/>
      <c r="AD9327" s="91"/>
      <c r="AE9327" s="91"/>
      <c r="AF9327" s="91"/>
    </row>
    <row r="9328" spans="1:32" x14ac:dyDescent="0.3">
      <c r="A9328" s="65">
        <v>0</v>
      </c>
      <c r="B9328" s="10">
        <v>9325</v>
      </c>
      <c r="C9328" s="71">
        <v>0.9325</v>
      </c>
      <c r="D9328" s="74">
        <v>755447</v>
      </c>
      <c r="E9328" s="61">
        <v>701922</v>
      </c>
      <c r="F9328" s="68">
        <v>0.18886174999999999</v>
      </c>
      <c r="G9328" s="292">
        <v>0.17548050000000001</v>
      </c>
      <c r="H9328" s="68">
        <v>0.20145253333333332</v>
      </c>
      <c r="I9328" s="68">
        <v>0.18717919999999999</v>
      </c>
      <c r="T9328" s="91"/>
      <c r="U9328" s="91"/>
      <c r="AA9328" s="91"/>
      <c r="AB9328" s="91"/>
      <c r="AC9328" s="91"/>
      <c r="AD9328" s="91"/>
      <c r="AE9328" s="91"/>
      <c r="AF9328" s="91"/>
    </row>
    <row r="9329" spans="1:32" x14ac:dyDescent="0.3">
      <c r="A9329" s="65">
        <v>0</v>
      </c>
      <c r="B9329" s="10">
        <v>9326</v>
      </c>
      <c r="C9329" s="71">
        <v>0.93259999999999998</v>
      </c>
      <c r="D9329" s="74">
        <v>755447</v>
      </c>
      <c r="E9329" s="61">
        <v>701922</v>
      </c>
      <c r="F9329" s="68">
        <v>0.18886174999999999</v>
      </c>
      <c r="G9329" s="292">
        <v>0.17548050000000001</v>
      </c>
      <c r="H9329" s="68">
        <v>0.20145253333333332</v>
      </c>
      <c r="I9329" s="68">
        <v>0.18717919999999999</v>
      </c>
      <c r="T9329" s="91"/>
      <c r="U9329" s="91"/>
      <c r="AA9329" s="91"/>
      <c r="AB9329" s="91"/>
      <c r="AC9329" s="91"/>
      <c r="AD9329" s="91"/>
      <c r="AE9329" s="91"/>
      <c r="AF9329" s="91"/>
    </row>
    <row r="9330" spans="1:32" x14ac:dyDescent="0.3">
      <c r="A9330" s="65">
        <v>0</v>
      </c>
      <c r="B9330" s="10">
        <v>9327</v>
      </c>
      <c r="C9330" s="71">
        <v>0.93269999999999997</v>
      </c>
      <c r="D9330" s="74">
        <v>755447</v>
      </c>
      <c r="E9330" s="61">
        <v>701922</v>
      </c>
      <c r="F9330" s="68">
        <v>0.18886174999999999</v>
      </c>
      <c r="G9330" s="292">
        <v>0.17548050000000001</v>
      </c>
      <c r="H9330" s="68">
        <v>0.20145253333333332</v>
      </c>
      <c r="I9330" s="68">
        <v>0.18717919999999999</v>
      </c>
      <c r="T9330" s="91"/>
      <c r="U9330" s="91"/>
      <c r="AA9330" s="91"/>
      <c r="AB9330" s="91"/>
      <c r="AC9330" s="91"/>
      <c r="AD9330" s="91"/>
      <c r="AE9330" s="91"/>
      <c r="AF9330" s="91"/>
    </row>
    <row r="9331" spans="1:32" x14ac:dyDescent="0.3">
      <c r="A9331" s="65">
        <v>0</v>
      </c>
      <c r="B9331" s="10">
        <v>9328</v>
      </c>
      <c r="C9331" s="71">
        <v>0.93279999999999996</v>
      </c>
      <c r="D9331" s="74">
        <v>755447</v>
      </c>
      <c r="E9331" s="61">
        <v>701922</v>
      </c>
      <c r="F9331" s="68">
        <v>0.18886174999999999</v>
      </c>
      <c r="G9331" s="292">
        <v>0.17548050000000001</v>
      </c>
      <c r="H9331" s="68">
        <v>0.20145253333333332</v>
      </c>
      <c r="I9331" s="68">
        <v>0.18717919999999999</v>
      </c>
      <c r="T9331" s="91"/>
      <c r="U9331" s="91"/>
      <c r="AA9331" s="91"/>
      <c r="AB9331" s="91"/>
      <c r="AC9331" s="91"/>
      <c r="AD9331" s="91"/>
      <c r="AE9331" s="91"/>
      <c r="AF9331" s="91"/>
    </row>
    <row r="9332" spans="1:32" x14ac:dyDescent="0.3">
      <c r="A9332" s="65">
        <v>0</v>
      </c>
      <c r="B9332" s="10">
        <v>9329</v>
      </c>
      <c r="C9332" s="71">
        <v>0.93289999999999995</v>
      </c>
      <c r="D9332" s="74">
        <v>755447</v>
      </c>
      <c r="E9332" s="61">
        <v>701922</v>
      </c>
      <c r="F9332" s="68">
        <v>0.18886174999999999</v>
      </c>
      <c r="G9332" s="292">
        <v>0.17548050000000001</v>
      </c>
      <c r="H9332" s="68">
        <v>0.20145253333333332</v>
      </c>
      <c r="I9332" s="68">
        <v>0.18717919999999999</v>
      </c>
      <c r="T9332" s="91"/>
      <c r="U9332" s="91"/>
      <c r="AA9332" s="91"/>
      <c r="AB9332" s="91"/>
      <c r="AC9332" s="91"/>
      <c r="AD9332" s="91"/>
      <c r="AE9332" s="91"/>
      <c r="AF9332" s="91"/>
    </row>
    <row r="9333" spans="1:32" x14ac:dyDescent="0.3">
      <c r="A9333" s="65">
        <v>0</v>
      </c>
      <c r="B9333" s="10">
        <v>9330</v>
      </c>
      <c r="C9333" s="71">
        <v>0.93300000000000005</v>
      </c>
      <c r="D9333" s="74">
        <v>755447</v>
      </c>
      <c r="E9333" s="61">
        <v>701922</v>
      </c>
      <c r="F9333" s="68">
        <v>0.18886174999999999</v>
      </c>
      <c r="G9333" s="292">
        <v>0.17548050000000001</v>
      </c>
      <c r="H9333" s="68">
        <v>0.20145253333333332</v>
      </c>
      <c r="I9333" s="68">
        <v>0.18717919999999999</v>
      </c>
      <c r="T9333" s="91"/>
      <c r="U9333" s="91"/>
      <c r="AA9333" s="91"/>
      <c r="AB9333" s="91"/>
      <c r="AC9333" s="91"/>
      <c r="AD9333" s="91"/>
      <c r="AE9333" s="91"/>
      <c r="AF9333" s="91"/>
    </row>
    <row r="9334" spans="1:32" x14ac:dyDescent="0.3">
      <c r="A9334" s="65">
        <v>0</v>
      </c>
      <c r="B9334" s="10">
        <v>9331</v>
      </c>
      <c r="C9334" s="71">
        <v>0.93310000000000004</v>
      </c>
      <c r="D9334" s="74">
        <v>755447</v>
      </c>
      <c r="E9334" s="61">
        <v>701922</v>
      </c>
      <c r="F9334" s="68">
        <v>0.18886174999999999</v>
      </c>
      <c r="G9334" s="292">
        <v>0.17548050000000001</v>
      </c>
      <c r="H9334" s="68">
        <v>0.20145253333333332</v>
      </c>
      <c r="I9334" s="68">
        <v>0.18717919999999999</v>
      </c>
      <c r="T9334" s="91"/>
      <c r="U9334" s="91"/>
      <c r="AA9334" s="91"/>
      <c r="AB9334" s="91"/>
      <c r="AC9334" s="91"/>
      <c r="AD9334" s="91"/>
      <c r="AE9334" s="91"/>
      <c r="AF9334" s="91"/>
    </row>
    <row r="9335" spans="1:32" x14ac:dyDescent="0.3">
      <c r="A9335" s="65">
        <v>0</v>
      </c>
      <c r="B9335" s="10">
        <v>9332</v>
      </c>
      <c r="C9335" s="71">
        <v>0.93320000000000003</v>
      </c>
      <c r="D9335" s="74">
        <v>755447</v>
      </c>
      <c r="E9335" s="61">
        <v>701922</v>
      </c>
      <c r="F9335" s="68">
        <v>0.18886174999999999</v>
      </c>
      <c r="G9335" s="292">
        <v>0.17548050000000001</v>
      </c>
      <c r="H9335" s="68">
        <v>0.20145253333333332</v>
      </c>
      <c r="I9335" s="68">
        <v>0.18717919999999999</v>
      </c>
      <c r="T9335" s="91"/>
      <c r="U9335" s="91"/>
      <c r="AA9335" s="91"/>
      <c r="AB9335" s="91"/>
      <c r="AC9335" s="91"/>
      <c r="AD9335" s="91"/>
      <c r="AE9335" s="91"/>
      <c r="AF9335" s="91"/>
    </row>
    <row r="9336" spans="1:32" x14ac:dyDescent="0.3">
      <c r="A9336" s="65">
        <v>0</v>
      </c>
      <c r="B9336" s="10">
        <v>9333</v>
      </c>
      <c r="C9336" s="71">
        <v>0.93330000000000002</v>
      </c>
      <c r="D9336" s="74">
        <v>755447</v>
      </c>
      <c r="E9336" s="61">
        <v>701922</v>
      </c>
      <c r="F9336" s="68">
        <v>0.18886174999999999</v>
      </c>
      <c r="G9336" s="292">
        <v>0.17548050000000001</v>
      </c>
      <c r="H9336" s="68">
        <v>0.20145253333333332</v>
      </c>
      <c r="I9336" s="68">
        <v>0.18717919999999999</v>
      </c>
      <c r="T9336" s="91"/>
      <c r="U9336" s="91"/>
      <c r="AA9336" s="91"/>
      <c r="AB9336" s="91"/>
      <c r="AC9336" s="91"/>
      <c r="AD9336" s="91"/>
      <c r="AE9336" s="91"/>
      <c r="AF9336" s="91"/>
    </row>
    <row r="9337" spans="1:32" x14ac:dyDescent="0.3">
      <c r="A9337" s="65">
        <v>0</v>
      </c>
      <c r="B9337" s="10">
        <v>9334</v>
      </c>
      <c r="C9337" s="71">
        <v>0.93340000000000001</v>
      </c>
      <c r="D9337" s="74">
        <v>755447</v>
      </c>
      <c r="E9337" s="61">
        <v>701922</v>
      </c>
      <c r="F9337" s="68">
        <v>0.18886174999999999</v>
      </c>
      <c r="G9337" s="292">
        <v>0.17548050000000001</v>
      </c>
      <c r="H9337" s="68">
        <v>0.20145253333333332</v>
      </c>
      <c r="I9337" s="68">
        <v>0.18717919999999999</v>
      </c>
      <c r="T9337" s="91"/>
      <c r="U9337" s="91"/>
      <c r="AA9337" s="91"/>
      <c r="AB9337" s="91"/>
      <c r="AC9337" s="91"/>
      <c r="AD9337" s="91"/>
      <c r="AE9337" s="91"/>
      <c r="AF9337" s="91"/>
    </row>
    <row r="9338" spans="1:32" x14ac:dyDescent="0.3">
      <c r="A9338" s="65">
        <v>0</v>
      </c>
      <c r="B9338" s="10">
        <v>9335</v>
      </c>
      <c r="C9338" s="71">
        <v>0.9335</v>
      </c>
      <c r="D9338" s="74">
        <v>755447</v>
      </c>
      <c r="E9338" s="61">
        <v>701922</v>
      </c>
      <c r="F9338" s="68">
        <v>0.18886174999999999</v>
      </c>
      <c r="G9338" s="292">
        <v>0.17548050000000001</v>
      </c>
      <c r="H9338" s="68">
        <v>0.20145253333333332</v>
      </c>
      <c r="I9338" s="68">
        <v>0.18717919999999999</v>
      </c>
      <c r="T9338" s="91"/>
      <c r="U9338" s="91"/>
      <c r="AA9338" s="91"/>
      <c r="AB9338" s="91"/>
      <c r="AC9338" s="91"/>
      <c r="AD9338" s="91"/>
      <c r="AE9338" s="91"/>
      <c r="AF9338" s="91"/>
    </row>
    <row r="9339" spans="1:32" x14ac:dyDescent="0.3">
      <c r="A9339" s="65">
        <v>0</v>
      </c>
      <c r="B9339" s="10">
        <v>9336</v>
      </c>
      <c r="C9339" s="71">
        <v>0.93359999999999999</v>
      </c>
      <c r="D9339" s="74">
        <v>755447</v>
      </c>
      <c r="E9339" s="61">
        <v>701922</v>
      </c>
      <c r="F9339" s="68">
        <v>0.18886174999999999</v>
      </c>
      <c r="G9339" s="292">
        <v>0.17548050000000001</v>
      </c>
      <c r="H9339" s="68">
        <v>0.20145253333333332</v>
      </c>
      <c r="I9339" s="68">
        <v>0.18717919999999999</v>
      </c>
      <c r="T9339" s="91"/>
      <c r="U9339" s="91"/>
      <c r="AA9339" s="91"/>
      <c r="AB9339" s="91"/>
      <c r="AC9339" s="91"/>
      <c r="AD9339" s="91"/>
      <c r="AE9339" s="91"/>
      <c r="AF9339" s="91"/>
    </row>
    <row r="9340" spans="1:32" x14ac:dyDescent="0.3">
      <c r="A9340" s="65">
        <v>0</v>
      </c>
      <c r="B9340" s="10">
        <v>9337</v>
      </c>
      <c r="C9340" s="71">
        <v>0.93369999999999997</v>
      </c>
      <c r="D9340" s="74">
        <v>755447</v>
      </c>
      <c r="E9340" s="61">
        <v>701922</v>
      </c>
      <c r="F9340" s="68">
        <v>0.18886174999999999</v>
      </c>
      <c r="G9340" s="292">
        <v>0.17548050000000001</v>
      </c>
      <c r="H9340" s="68">
        <v>0.20145253333333332</v>
      </c>
      <c r="I9340" s="68">
        <v>0.18717919999999999</v>
      </c>
      <c r="T9340" s="91"/>
      <c r="U9340" s="91"/>
      <c r="AA9340" s="91"/>
      <c r="AB9340" s="91"/>
      <c r="AC9340" s="91"/>
      <c r="AD9340" s="91"/>
      <c r="AE9340" s="91"/>
      <c r="AF9340" s="91"/>
    </row>
    <row r="9341" spans="1:32" x14ac:dyDescent="0.3">
      <c r="A9341" s="65">
        <v>0</v>
      </c>
      <c r="B9341" s="10">
        <v>9338</v>
      </c>
      <c r="C9341" s="71">
        <v>0.93379999999999996</v>
      </c>
      <c r="D9341" s="74">
        <v>755447</v>
      </c>
      <c r="E9341" s="61">
        <v>701922</v>
      </c>
      <c r="F9341" s="68">
        <v>0.18886174999999999</v>
      </c>
      <c r="G9341" s="292">
        <v>0.17548050000000001</v>
      </c>
      <c r="H9341" s="68">
        <v>0.20145253333333332</v>
      </c>
      <c r="I9341" s="68">
        <v>0.18717919999999999</v>
      </c>
      <c r="T9341" s="91"/>
      <c r="U9341" s="91"/>
      <c r="AA9341" s="91"/>
      <c r="AB9341" s="91"/>
      <c r="AC9341" s="91"/>
      <c r="AD9341" s="91"/>
      <c r="AE9341" s="91"/>
      <c r="AF9341" s="91"/>
    </row>
    <row r="9342" spans="1:32" x14ac:dyDescent="0.3">
      <c r="A9342" s="65">
        <v>0</v>
      </c>
      <c r="B9342" s="10">
        <v>9339</v>
      </c>
      <c r="C9342" s="71">
        <v>0.93389999999999995</v>
      </c>
      <c r="D9342" s="74">
        <v>755447</v>
      </c>
      <c r="E9342" s="61">
        <v>701922</v>
      </c>
      <c r="F9342" s="68">
        <v>0.18886174999999999</v>
      </c>
      <c r="G9342" s="292">
        <v>0.17548050000000001</v>
      </c>
      <c r="H9342" s="68">
        <v>0.20145253333333332</v>
      </c>
      <c r="I9342" s="68">
        <v>0.18717919999999999</v>
      </c>
      <c r="T9342" s="91"/>
      <c r="U9342" s="91"/>
      <c r="AA9342" s="91"/>
      <c r="AB9342" s="91"/>
      <c r="AC9342" s="91"/>
      <c r="AD9342" s="91"/>
      <c r="AE9342" s="91"/>
      <c r="AF9342" s="91"/>
    </row>
    <row r="9343" spans="1:32" x14ac:dyDescent="0.3">
      <c r="A9343" s="65">
        <v>0</v>
      </c>
      <c r="B9343" s="10">
        <v>9340</v>
      </c>
      <c r="C9343" s="71">
        <v>0.93400000000000005</v>
      </c>
      <c r="D9343" s="74">
        <v>755447</v>
      </c>
      <c r="E9343" s="61">
        <v>701922</v>
      </c>
      <c r="F9343" s="68">
        <v>0.18886174999999999</v>
      </c>
      <c r="G9343" s="292">
        <v>0.17548050000000001</v>
      </c>
      <c r="H9343" s="68">
        <v>0.20145253333333332</v>
      </c>
      <c r="I9343" s="68">
        <v>0.18717919999999999</v>
      </c>
      <c r="T9343" s="91"/>
      <c r="U9343" s="91"/>
      <c r="AA9343" s="91"/>
      <c r="AB9343" s="91"/>
      <c r="AC9343" s="91"/>
      <c r="AD9343" s="91"/>
      <c r="AE9343" s="91"/>
      <c r="AF9343" s="91"/>
    </row>
    <row r="9344" spans="1:32" x14ac:dyDescent="0.3">
      <c r="A9344" s="65">
        <v>0</v>
      </c>
      <c r="B9344" s="10">
        <v>9341</v>
      </c>
      <c r="C9344" s="71">
        <v>0.93410000000000004</v>
      </c>
      <c r="D9344" s="74">
        <v>755447</v>
      </c>
      <c r="E9344" s="61">
        <v>701922</v>
      </c>
      <c r="F9344" s="68">
        <v>0.18886174999999999</v>
      </c>
      <c r="G9344" s="292">
        <v>0.17548050000000001</v>
      </c>
      <c r="H9344" s="68">
        <v>0.20145253333333332</v>
      </c>
      <c r="I9344" s="68">
        <v>0.18717919999999999</v>
      </c>
      <c r="T9344" s="91"/>
      <c r="U9344" s="91"/>
      <c r="AA9344" s="91"/>
      <c r="AB9344" s="91"/>
      <c r="AC9344" s="91"/>
      <c r="AD9344" s="91"/>
      <c r="AE9344" s="91"/>
      <c r="AF9344" s="91"/>
    </row>
    <row r="9345" spans="1:32" x14ac:dyDescent="0.3">
      <c r="A9345" s="65">
        <v>0</v>
      </c>
      <c r="B9345" s="10">
        <v>9342</v>
      </c>
      <c r="C9345" s="71">
        <v>0.93420000000000003</v>
      </c>
      <c r="D9345" s="74">
        <v>755447</v>
      </c>
      <c r="E9345" s="61">
        <v>701922</v>
      </c>
      <c r="F9345" s="68">
        <v>0.18886174999999999</v>
      </c>
      <c r="G9345" s="292">
        <v>0.17548050000000001</v>
      </c>
      <c r="H9345" s="68">
        <v>0.20145253333333332</v>
      </c>
      <c r="I9345" s="68">
        <v>0.18717919999999999</v>
      </c>
      <c r="T9345" s="91"/>
      <c r="U9345" s="91"/>
      <c r="AA9345" s="91"/>
      <c r="AB9345" s="91"/>
      <c r="AC9345" s="91"/>
      <c r="AD9345" s="91"/>
      <c r="AE9345" s="91"/>
      <c r="AF9345" s="91"/>
    </row>
    <row r="9346" spans="1:32" x14ac:dyDescent="0.3">
      <c r="A9346" s="65">
        <v>0</v>
      </c>
      <c r="B9346" s="10">
        <v>9343</v>
      </c>
      <c r="C9346" s="71">
        <v>0.93430000000000002</v>
      </c>
      <c r="D9346" s="74">
        <v>755447</v>
      </c>
      <c r="E9346" s="61">
        <v>701922</v>
      </c>
      <c r="F9346" s="68">
        <v>0.18886174999999999</v>
      </c>
      <c r="G9346" s="292">
        <v>0.17548050000000001</v>
      </c>
      <c r="H9346" s="68">
        <v>0.20145253333333332</v>
      </c>
      <c r="I9346" s="68">
        <v>0.18717919999999999</v>
      </c>
      <c r="T9346" s="91"/>
      <c r="U9346" s="91"/>
      <c r="AA9346" s="91"/>
      <c r="AB9346" s="91"/>
      <c r="AC9346" s="91"/>
      <c r="AD9346" s="91"/>
      <c r="AE9346" s="91"/>
      <c r="AF9346" s="91"/>
    </row>
    <row r="9347" spans="1:32" x14ac:dyDescent="0.3">
      <c r="A9347" s="65">
        <v>0</v>
      </c>
      <c r="B9347" s="10">
        <v>9344</v>
      </c>
      <c r="C9347" s="71">
        <v>0.93440000000000001</v>
      </c>
      <c r="D9347" s="74">
        <v>755447</v>
      </c>
      <c r="E9347" s="61">
        <v>701922</v>
      </c>
      <c r="F9347" s="68">
        <v>0.18886174999999999</v>
      </c>
      <c r="G9347" s="292">
        <v>0.17548050000000001</v>
      </c>
      <c r="H9347" s="68">
        <v>0.20145253333333332</v>
      </c>
      <c r="I9347" s="68">
        <v>0.18717919999999999</v>
      </c>
      <c r="T9347" s="91"/>
      <c r="U9347" s="91"/>
      <c r="AA9347" s="91"/>
      <c r="AB9347" s="91"/>
      <c r="AC9347" s="91"/>
      <c r="AD9347" s="91"/>
      <c r="AE9347" s="91"/>
      <c r="AF9347" s="91"/>
    </row>
    <row r="9348" spans="1:32" x14ac:dyDescent="0.3">
      <c r="A9348" s="65">
        <v>0</v>
      </c>
      <c r="B9348" s="10">
        <v>9345</v>
      </c>
      <c r="C9348" s="71">
        <v>0.9345</v>
      </c>
      <c r="D9348" s="74">
        <v>755447</v>
      </c>
      <c r="E9348" s="61">
        <v>701922</v>
      </c>
      <c r="F9348" s="68">
        <v>0.18886174999999999</v>
      </c>
      <c r="G9348" s="292">
        <v>0.17548050000000001</v>
      </c>
      <c r="H9348" s="68">
        <v>0.20145253333333332</v>
      </c>
      <c r="I9348" s="68">
        <v>0.18717919999999999</v>
      </c>
      <c r="T9348" s="91"/>
      <c r="U9348" s="91"/>
      <c r="AA9348" s="91"/>
      <c r="AB9348" s="91"/>
      <c r="AC9348" s="91"/>
      <c r="AD9348" s="91"/>
      <c r="AE9348" s="91"/>
      <c r="AF9348" s="91"/>
    </row>
    <row r="9349" spans="1:32" x14ac:dyDescent="0.3">
      <c r="A9349" s="65">
        <v>0</v>
      </c>
      <c r="B9349" s="10">
        <v>9346</v>
      </c>
      <c r="C9349" s="71">
        <v>0.93459999999999999</v>
      </c>
      <c r="D9349" s="74">
        <v>755447</v>
      </c>
      <c r="E9349" s="61">
        <v>701922</v>
      </c>
      <c r="F9349" s="68">
        <v>0.18886174999999999</v>
      </c>
      <c r="G9349" s="292">
        <v>0.17548050000000001</v>
      </c>
      <c r="H9349" s="68">
        <v>0.20145253333333332</v>
      </c>
      <c r="I9349" s="68">
        <v>0.18717919999999999</v>
      </c>
      <c r="T9349" s="91"/>
      <c r="U9349" s="91"/>
      <c r="AA9349" s="91"/>
      <c r="AB9349" s="91"/>
      <c r="AC9349" s="91"/>
      <c r="AD9349" s="91"/>
      <c r="AE9349" s="91"/>
      <c r="AF9349" s="91"/>
    </row>
    <row r="9350" spans="1:32" x14ac:dyDescent="0.3">
      <c r="A9350" s="65">
        <v>0</v>
      </c>
      <c r="B9350" s="10">
        <v>9347</v>
      </c>
      <c r="C9350" s="71">
        <v>0.93469999999999998</v>
      </c>
      <c r="D9350" s="74">
        <v>755447</v>
      </c>
      <c r="E9350" s="61">
        <v>701922</v>
      </c>
      <c r="F9350" s="68">
        <v>0.18886174999999999</v>
      </c>
      <c r="G9350" s="292">
        <v>0.17548050000000001</v>
      </c>
      <c r="H9350" s="68">
        <v>0.20145253333333332</v>
      </c>
      <c r="I9350" s="68">
        <v>0.18717919999999999</v>
      </c>
      <c r="T9350" s="91"/>
      <c r="U9350" s="91"/>
      <c r="AA9350" s="91"/>
      <c r="AB9350" s="91"/>
      <c r="AC9350" s="91"/>
      <c r="AD9350" s="91"/>
      <c r="AE9350" s="91"/>
      <c r="AF9350" s="91"/>
    </row>
    <row r="9351" spans="1:32" x14ac:dyDescent="0.3">
      <c r="A9351" s="65">
        <v>0</v>
      </c>
      <c r="B9351" s="10">
        <v>9348</v>
      </c>
      <c r="C9351" s="71">
        <v>0.93479999999999996</v>
      </c>
      <c r="D9351" s="74">
        <v>755447</v>
      </c>
      <c r="E9351" s="61">
        <v>701922</v>
      </c>
      <c r="F9351" s="68">
        <v>0.18886174999999999</v>
      </c>
      <c r="G9351" s="292">
        <v>0.17548050000000001</v>
      </c>
      <c r="H9351" s="68">
        <v>0.20145253333333332</v>
      </c>
      <c r="I9351" s="68">
        <v>0.18717919999999999</v>
      </c>
      <c r="T9351" s="91"/>
      <c r="U9351" s="91"/>
      <c r="AA9351" s="91"/>
      <c r="AB9351" s="91"/>
      <c r="AC9351" s="91"/>
      <c r="AD9351" s="91"/>
      <c r="AE9351" s="91"/>
      <c r="AF9351" s="91"/>
    </row>
    <row r="9352" spans="1:32" x14ac:dyDescent="0.3">
      <c r="A9352" s="65">
        <v>0</v>
      </c>
      <c r="B9352" s="10">
        <v>9349</v>
      </c>
      <c r="C9352" s="71">
        <v>0.93489999999999995</v>
      </c>
      <c r="D9352" s="74">
        <v>755447</v>
      </c>
      <c r="E9352" s="61">
        <v>701922</v>
      </c>
      <c r="F9352" s="68">
        <v>0.18886174999999999</v>
      </c>
      <c r="G9352" s="292">
        <v>0.17548050000000001</v>
      </c>
      <c r="H9352" s="68">
        <v>0.20145253333333332</v>
      </c>
      <c r="I9352" s="68">
        <v>0.18717919999999999</v>
      </c>
      <c r="T9352" s="91"/>
      <c r="U9352" s="91"/>
      <c r="AA9352" s="91"/>
      <c r="AB9352" s="91"/>
      <c r="AC9352" s="91"/>
      <c r="AD9352" s="91"/>
      <c r="AE9352" s="91"/>
      <c r="AF9352" s="91"/>
    </row>
    <row r="9353" spans="1:32" x14ac:dyDescent="0.3">
      <c r="A9353" s="65">
        <v>0</v>
      </c>
      <c r="B9353" s="10">
        <v>9350</v>
      </c>
      <c r="C9353" s="71">
        <v>0.93500000000000005</v>
      </c>
      <c r="D9353" s="74">
        <v>755447</v>
      </c>
      <c r="E9353" s="61">
        <v>701922</v>
      </c>
      <c r="F9353" s="68">
        <v>0.18886174999999999</v>
      </c>
      <c r="G9353" s="292">
        <v>0.17548050000000001</v>
      </c>
      <c r="H9353" s="68">
        <v>0.20145253333333332</v>
      </c>
      <c r="I9353" s="68">
        <v>0.18717919999999999</v>
      </c>
      <c r="T9353" s="91"/>
      <c r="U9353" s="91"/>
      <c r="AA9353" s="91"/>
      <c r="AB9353" s="91"/>
      <c r="AC9353" s="91"/>
      <c r="AD9353" s="91"/>
      <c r="AE9353" s="91"/>
      <c r="AF9353" s="91"/>
    </row>
    <row r="9354" spans="1:32" x14ac:dyDescent="0.3">
      <c r="A9354" s="65">
        <v>0</v>
      </c>
      <c r="B9354" s="10">
        <v>9351</v>
      </c>
      <c r="C9354" s="71">
        <v>0.93510000000000004</v>
      </c>
      <c r="D9354" s="74">
        <v>755447</v>
      </c>
      <c r="E9354" s="61">
        <v>701922</v>
      </c>
      <c r="F9354" s="68">
        <v>0.18886174999999999</v>
      </c>
      <c r="G9354" s="292">
        <v>0.17548050000000001</v>
      </c>
      <c r="H9354" s="68">
        <v>0.20145253333333332</v>
      </c>
      <c r="I9354" s="68">
        <v>0.18717919999999999</v>
      </c>
      <c r="T9354" s="91"/>
      <c r="U9354" s="91"/>
      <c r="AA9354" s="91"/>
      <c r="AB9354" s="91"/>
      <c r="AC9354" s="91"/>
      <c r="AD9354" s="91"/>
      <c r="AE9354" s="91"/>
      <c r="AF9354" s="91"/>
    </row>
    <row r="9355" spans="1:32" x14ac:dyDescent="0.3">
      <c r="A9355" s="65">
        <v>0</v>
      </c>
      <c r="B9355" s="10">
        <v>9352</v>
      </c>
      <c r="C9355" s="71">
        <v>0.93520000000000003</v>
      </c>
      <c r="D9355" s="74">
        <v>755447</v>
      </c>
      <c r="E9355" s="61">
        <v>701922</v>
      </c>
      <c r="F9355" s="68">
        <v>0.18886174999999999</v>
      </c>
      <c r="G9355" s="292">
        <v>0.17548050000000001</v>
      </c>
      <c r="H9355" s="68">
        <v>0.20145253333333332</v>
      </c>
      <c r="I9355" s="68">
        <v>0.18717919999999999</v>
      </c>
      <c r="T9355" s="91"/>
      <c r="U9355" s="91"/>
      <c r="AA9355" s="91"/>
      <c r="AB9355" s="91"/>
      <c r="AC9355" s="91"/>
      <c r="AD9355" s="91"/>
      <c r="AE9355" s="91"/>
      <c r="AF9355" s="91"/>
    </row>
    <row r="9356" spans="1:32" x14ac:dyDescent="0.3">
      <c r="A9356" s="65">
        <v>0</v>
      </c>
      <c r="B9356" s="10">
        <v>9353</v>
      </c>
      <c r="C9356" s="71">
        <v>0.93530000000000002</v>
      </c>
      <c r="D9356" s="74">
        <v>755447</v>
      </c>
      <c r="E9356" s="61">
        <v>701922</v>
      </c>
      <c r="F9356" s="68">
        <v>0.18886174999999999</v>
      </c>
      <c r="G9356" s="292">
        <v>0.17548050000000001</v>
      </c>
      <c r="H9356" s="68">
        <v>0.20145253333333332</v>
      </c>
      <c r="I9356" s="68">
        <v>0.18717919999999999</v>
      </c>
      <c r="T9356" s="91"/>
      <c r="U9356" s="91"/>
      <c r="AA9356" s="91"/>
      <c r="AB9356" s="91"/>
      <c r="AC9356" s="91"/>
      <c r="AD9356" s="91"/>
      <c r="AE9356" s="91"/>
      <c r="AF9356" s="91"/>
    </row>
    <row r="9357" spans="1:32" x14ac:dyDescent="0.3">
      <c r="A9357" s="65">
        <v>0</v>
      </c>
      <c r="B9357" s="10">
        <v>9354</v>
      </c>
      <c r="C9357" s="71">
        <v>0.93540000000000001</v>
      </c>
      <c r="D9357" s="74">
        <v>755447</v>
      </c>
      <c r="E9357" s="61">
        <v>701922</v>
      </c>
      <c r="F9357" s="68">
        <v>0.18886174999999999</v>
      </c>
      <c r="G9357" s="292">
        <v>0.17548050000000001</v>
      </c>
      <c r="H9357" s="68">
        <v>0.20145253333333332</v>
      </c>
      <c r="I9357" s="68">
        <v>0.18717919999999999</v>
      </c>
      <c r="T9357" s="91"/>
      <c r="U9357" s="91"/>
      <c r="AA9357" s="91"/>
      <c r="AB9357" s="91"/>
      <c r="AC9357" s="91"/>
      <c r="AD9357" s="91"/>
      <c r="AE9357" s="91"/>
      <c r="AF9357" s="91"/>
    </row>
    <row r="9358" spans="1:32" x14ac:dyDescent="0.3">
      <c r="A9358" s="65">
        <v>0</v>
      </c>
      <c r="B9358" s="10">
        <v>9355</v>
      </c>
      <c r="C9358" s="71">
        <v>0.9355</v>
      </c>
      <c r="D9358" s="74">
        <v>755447</v>
      </c>
      <c r="E9358" s="61">
        <v>701922</v>
      </c>
      <c r="F9358" s="68">
        <v>0.18886174999999999</v>
      </c>
      <c r="G9358" s="292">
        <v>0.17548050000000001</v>
      </c>
      <c r="H9358" s="68">
        <v>0.20145253333333332</v>
      </c>
      <c r="I9358" s="68">
        <v>0.18717919999999999</v>
      </c>
      <c r="T9358" s="91"/>
      <c r="U9358" s="91"/>
      <c r="AA9358" s="91"/>
      <c r="AB9358" s="91"/>
      <c r="AC9358" s="91"/>
      <c r="AD9358" s="91"/>
      <c r="AE9358" s="91"/>
      <c r="AF9358" s="91"/>
    </row>
    <row r="9359" spans="1:32" x14ac:dyDescent="0.3">
      <c r="A9359" s="65">
        <v>0</v>
      </c>
      <c r="B9359" s="10">
        <v>9356</v>
      </c>
      <c r="C9359" s="71">
        <v>0.93559999999999999</v>
      </c>
      <c r="D9359" s="74">
        <v>755447</v>
      </c>
      <c r="E9359" s="61">
        <v>701922</v>
      </c>
      <c r="F9359" s="68">
        <v>0.18886174999999999</v>
      </c>
      <c r="G9359" s="292">
        <v>0.17548050000000001</v>
      </c>
      <c r="H9359" s="68">
        <v>0.20145253333333332</v>
      </c>
      <c r="I9359" s="68">
        <v>0.18717919999999999</v>
      </c>
      <c r="T9359" s="91"/>
      <c r="U9359" s="91"/>
      <c r="AA9359" s="91"/>
      <c r="AB9359" s="91"/>
      <c r="AC9359" s="91"/>
      <c r="AD9359" s="91"/>
      <c r="AE9359" s="91"/>
      <c r="AF9359" s="91"/>
    </row>
    <row r="9360" spans="1:32" x14ac:dyDescent="0.3">
      <c r="A9360" s="65">
        <v>0</v>
      </c>
      <c r="B9360" s="10">
        <v>9357</v>
      </c>
      <c r="C9360" s="71">
        <v>0.93569999999999998</v>
      </c>
      <c r="D9360" s="74">
        <v>755447</v>
      </c>
      <c r="E9360" s="61">
        <v>701922</v>
      </c>
      <c r="F9360" s="68">
        <v>0.18886174999999999</v>
      </c>
      <c r="G9360" s="292">
        <v>0.17548050000000001</v>
      </c>
      <c r="H9360" s="68">
        <v>0.20145253333333332</v>
      </c>
      <c r="I9360" s="68">
        <v>0.18717919999999999</v>
      </c>
      <c r="T9360" s="91"/>
      <c r="U9360" s="91"/>
      <c r="AA9360" s="91"/>
      <c r="AB9360" s="91"/>
      <c r="AC9360" s="91"/>
      <c r="AD9360" s="91"/>
      <c r="AE9360" s="91"/>
      <c r="AF9360" s="91"/>
    </row>
    <row r="9361" spans="1:32" x14ac:dyDescent="0.3">
      <c r="A9361" s="65">
        <v>0</v>
      </c>
      <c r="B9361" s="10">
        <v>9358</v>
      </c>
      <c r="C9361" s="71">
        <v>0.93579999999999997</v>
      </c>
      <c r="D9361" s="74">
        <v>755447</v>
      </c>
      <c r="E9361" s="61">
        <v>701922</v>
      </c>
      <c r="F9361" s="68">
        <v>0.18886174999999999</v>
      </c>
      <c r="G9361" s="292">
        <v>0.17548050000000001</v>
      </c>
      <c r="H9361" s="68">
        <v>0.20145253333333332</v>
      </c>
      <c r="I9361" s="68">
        <v>0.18717919999999999</v>
      </c>
      <c r="T9361" s="91"/>
      <c r="U9361" s="91"/>
      <c r="AA9361" s="91"/>
      <c r="AB9361" s="91"/>
      <c r="AC9361" s="91"/>
      <c r="AD9361" s="91"/>
      <c r="AE9361" s="91"/>
      <c r="AF9361" s="91"/>
    </row>
    <row r="9362" spans="1:32" x14ac:dyDescent="0.3">
      <c r="A9362" s="65">
        <v>0</v>
      </c>
      <c r="B9362" s="10">
        <v>9359</v>
      </c>
      <c r="C9362" s="71">
        <v>0.93589999999999995</v>
      </c>
      <c r="D9362" s="74">
        <v>755447</v>
      </c>
      <c r="E9362" s="61">
        <v>701922</v>
      </c>
      <c r="F9362" s="68">
        <v>0.18886174999999999</v>
      </c>
      <c r="G9362" s="292">
        <v>0.17548050000000001</v>
      </c>
      <c r="H9362" s="68">
        <v>0.20145253333333332</v>
      </c>
      <c r="I9362" s="68">
        <v>0.18717919999999999</v>
      </c>
      <c r="T9362" s="91"/>
      <c r="U9362" s="91"/>
      <c r="AA9362" s="91"/>
      <c r="AB9362" s="91"/>
      <c r="AC9362" s="91"/>
      <c r="AD9362" s="91"/>
      <c r="AE9362" s="91"/>
      <c r="AF9362" s="91"/>
    </row>
    <row r="9363" spans="1:32" x14ac:dyDescent="0.3">
      <c r="A9363" s="65">
        <v>0</v>
      </c>
      <c r="B9363" s="10">
        <v>9360</v>
      </c>
      <c r="C9363" s="71">
        <v>0.93600000000000005</v>
      </c>
      <c r="D9363" s="74">
        <v>755447</v>
      </c>
      <c r="E9363" s="61">
        <v>701922</v>
      </c>
      <c r="F9363" s="68">
        <v>0.18886174999999999</v>
      </c>
      <c r="G9363" s="292">
        <v>0.17548050000000001</v>
      </c>
      <c r="H9363" s="68">
        <v>0.20145253333333332</v>
      </c>
      <c r="I9363" s="68">
        <v>0.18717919999999999</v>
      </c>
      <c r="T9363" s="91"/>
      <c r="U9363" s="91"/>
      <c r="AA9363" s="91"/>
      <c r="AB9363" s="91"/>
      <c r="AC9363" s="91"/>
      <c r="AD9363" s="91"/>
      <c r="AE9363" s="91"/>
      <c r="AF9363" s="91"/>
    </row>
    <row r="9364" spans="1:32" x14ac:dyDescent="0.3">
      <c r="A9364" s="65">
        <v>0</v>
      </c>
      <c r="B9364" s="10">
        <v>9361</v>
      </c>
      <c r="C9364" s="71">
        <v>0.93610000000000004</v>
      </c>
      <c r="D9364" s="74">
        <v>755447</v>
      </c>
      <c r="E9364" s="61">
        <v>701922</v>
      </c>
      <c r="F9364" s="68">
        <v>0.18886174999999999</v>
      </c>
      <c r="G9364" s="292">
        <v>0.17548050000000001</v>
      </c>
      <c r="H9364" s="68">
        <v>0.20145253333333332</v>
      </c>
      <c r="I9364" s="68">
        <v>0.18717919999999999</v>
      </c>
      <c r="T9364" s="91"/>
      <c r="U9364" s="91"/>
      <c r="AA9364" s="91"/>
      <c r="AB9364" s="91"/>
      <c r="AC9364" s="91"/>
      <c r="AD9364" s="91"/>
      <c r="AE9364" s="91"/>
      <c r="AF9364" s="91"/>
    </row>
    <row r="9365" spans="1:32" x14ac:dyDescent="0.3">
      <c r="A9365" s="65">
        <v>0</v>
      </c>
      <c r="B9365" s="10">
        <v>9362</v>
      </c>
      <c r="C9365" s="71">
        <v>0.93620000000000003</v>
      </c>
      <c r="D9365" s="74">
        <v>755447</v>
      </c>
      <c r="E9365" s="61">
        <v>701922</v>
      </c>
      <c r="F9365" s="68">
        <v>0.18886174999999999</v>
      </c>
      <c r="G9365" s="292">
        <v>0.17548050000000001</v>
      </c>
      <c r="H9365" s="68">
        <v>0.20145253333333332</v>
      </c>
      <c r="I9365" s="68">
        <v>0.18717919999999999</v>
      </c>
      <c r="T9365" s="91"/>
      <c r="U9365" s="91"/>
      <c r="AA9365" s="91"/>
      <c r="AB9365" s="91"/>
      <c r="AC9365" s="91"/>
      <c r="AD9365" s="91"/>
      <c r="AE9365" s="91"/>
      <c r="AF9365" s="91"/>
    </row>
    <row r="9366" spans="1:32" x14ac:dyDescent="0.3">
      <c r="A9366" s="65">
        <v>0</v>
      </c>
      <c r="B9366" s="10">
        <v>9363</v>
      </c>
      <c r="C9366" s="71">
        <v>0.93630000000000002</v>
      </c>
      <c r="D9366" s="74">
        <v>755447</v>
      </c>
      <c r="E9366" s="61">
        <v>701922</v>
      </c>
      <c r="F9366" s="68">
        <v>0.18886174999999999</v>
      </c>
      <c r="G9366" s="292">
        <v>0.17548050000000001</v>
      </c>
      <c r="H9366" s="68">
        <v>0.20145253333333332</v>
      </c>
      <c r="I9366" s="68">
        <v>0.18717919999999999</v>
      </c>
      <c r="T9366" s="91"/>
      <c r="U9366" s="91"/>
      <c r="AA9366" s="91"/>
      <c r="AB9366" s="91"/>
      <c r="AC9366" s="91"/>
      <c r="AD9366" s="91"/>
      <c r="AE9366" s="91"/>
      <c r="AF9366" s="91"/>
    </row>
    <row r="9367" spans="1:32" x14ac:dyDescent="0.3">
      <c r="A9367" s="65">
        <v>0</v>
      </c>
      <c r="B9367" s="10">
        <v>9364</v>
      </c>
      <c r="C9367" s="71">
        <v>0.93640000000000001</v>
      </c>
      <c r="D9367" s="74">
        <v>755447</v>
      </c>
      <c r="E9367" s="61">
        <v>701922</v>
      </c>
      <c r="F9367" s="68">
        <v>0.18886174999999999</v>
      </c>
      <c r="G9367" s="292">
        <v>0.17548050000000001</v>
      </c>
      <c r="H9367" s="68">
        <v>0.20145253333333332</v>
      </c>
      <c r="I9367" s="68">
        <v>0.18717919999999999</v>
      </c>
      <c r="T9367" s="91"/>
      <c r="U9367" s="91"/>
      <c r="AA9367" s="91"/>
      <c r="AB9367" s="91"/>
      <c r="AC9367" s="91"/>
      <c r="AD9367" s="91"/>
      <c r="AE9367" s="91"/>
      <c r="AF9367" s="91"/>
    </row>
    <row r="9368" spans="1:32" x14ac:dyDescent="0.3">
      <c r="A9368" s="65">
        <v>0</v>
      </c>
      <c r="B9368" s="10">
        <v>9365</v>
      </c>
      <c r="C9368" s="71">
        <v>0.9365</v>
      </c>
      <c r="D9368" s="74">
        <v>755447</v>
      </c>
      <c r="E9368" s="61">
        <v>701922</v>
      </c>
      <c r="F9368" s="68">
        <v>0.18886174999999999</v>
      </c>
      <c r="G9368" s="292">
        <v>0.17548050000000001</v>
      </c>
      <c r="H9368" s="68">
        <v>0.20145253333333332</v>
      </c>
      <c r="I9368" s="68">
        <v>0.18717919999999999</v>
      </c>
      <c r="T9368" s="91"/>
      <c r="U9368" s="91"/>
      <c r="AA9368" s="91"/>
      <c r="AB9368" s="91"/>
      <c r="AC9368" s="91"/>
      <c r="AD9368" s="91"/>
      <c r="AE9368" s="91"/>
      <c r="AF9368" s="91"/>
    </row>
    <row r="9369" spans="1:32" x14ac:dyDescent="0.3">
      <c r="A9369" s="65">
        <v>0</v>
      </c>
      <c r="B9369" s="10">
        <v>9366</v>
      </c>
      <c r="C9369" s="71">
        <v>0.93659999999999999</v>
      </c>
      <c r="D9369" s="74">
        <v>755447</v>
      </c>
      <c r="E9369" s="61">
        <v>701922</v>
      </c>
      <c r="F9369" s="68">
        <v>0.18886174999999999</v>
      </c>
      <c r="G9369" s="292">
        <v>0.17548050000000001</v>
      </c>
      <c r="H9369" s="68">
        <v>0.20145253333333332</v>
      </c>
      <c r="I9369" s="68">
        <v>0.18717919999999999</v>
      </c>
      <c r="T9369" s="91"/>
      <c r="U9369" s="91"/>
      <c r="AA9369" s="91"/>
      <c r="AB9369" s="91"/>
      <c r="AC9369" s="91"/>
      <c r="AD9369" s="91"/>
      <c r="AE9369" s="91"/>
      <c r="AF9369" s="91"/>
    </row>
    <row r="9370" spans="1:32" x14ac:dyDescent="0.3">
      <c r="A9370" s="65">
        <v>0</v>
      </c>
      <c r="B9370" s="10">
        <v>9367</v>
      </c>
      <c r="C9370" s="71">
        <v>0.93669999999999998</v>
      </c>
      <c r="D9370" s="74">
        <v>755447</v>
      </c>
      <c r="E9370" s="61">
        <v>701922</v>
      </c>
      <c r="F9370" s="68">
        <v>0.18886174999999999</v>
      </c>
      <c r="G9370" s="292">
        <v>0.17548050000000001</v>
      </c>
      <c r="H9370" s="68">
        <v>0.20145253333333332</v>
      </c>
      <c r="I9370" s="68">
        <v>0.18717919999999999</v>
      </c>
      <c r="T9370" s="91"/>
      <c r="U9370" s="91"/>
      <c r="AA9370" s="91"/>
      <c r="AB9370" s="91"/>
      <c r="AC9370" s="91"/>
      <c r="AD9370" s="91"/>
      <c r="AE9370" s="91"/>
      <c r="AF9370" s="91"/>
    </row>
    <row r="9371" spans="1:32" x14ac:dyDescent="0.3">
      <c r="A9371" s="65">
        <v>0</v>
      </c>
      <c r="B9371" s="10">
        <v>9368</v>
      </c>
      <c r="C9371" s="71">
        <v>0.93679999999999997</v>
      </c>
      <c r="D9371" s="74">
        <v>755447</v>
      </c>
      <c r="E9371" s="61">
        <v>701922</v>
      </c>
      <c r="F9371" s="68">
        <v>0.18886174999999999</v>
      </c>
      <c r="G9371" s="292">
        <v>0.17548050000000001</v>
      </c>
      <c r="H9371" s="68">
        <v>0.20145253333333332</v>
      </c>
      <c r="I9371" s="68">
        <v>0.18717919999999999</v>
      </c>
      <c r="T9371" s="91"/>
      <c r="U9371" s="91"/>
      <c r="AA9371" s="91"/>
      <c r="AB9371" s="91"/>
      <c r="AC9371" s="91"/>
      <c r="AD9371" s="91"/>
      <c r="AE9371" s="91"/>
      <c r="AF9371" s="91"/>
    </row>
    <row r="9372" spans="1:32" x14ac:dyDescent="0.3">
      <c r="A9372" s="65">
        <v>0</v>
      </c>
      <c r="B9372" s="10">
        <v>9369</v>
      </c>
      <c r="C9372" s="71">
        <v>0.93689999999999996</v>
      </c>
      <c r="D9372" s="74">
        <v>755447</v>
      </c>
      <c r="E9372" s="61">
        <v>701922</v>
      </c>
      <c r="F9372" s="68">
        <v>0.18886174999999999</v>
      </c>
      <c r="G9372" s="292">
        <v>0.17548050000000001</v>
      </c>
      <c r="H9372" s="68">
        <v>0.20145253333333332</v>
      </c>
      <c r="I9372" s="68">
        <v>0.18717919999999999</v>
      </c>
      <c r="T9372" s="91"/>
      <c r="U9372" s="91"/>
      <c r="AA9372" s="91"/>
      <c r="AB9372" s="91"/>
      <c r="AC9372" s="91"/>
      <c r="AD9372" s="91"/>
      <c r="AE9372" s="91"/>
      <c r="AF9372" s="91"/>
    </row>
    <row r="9373" spans="1:32" x14ac:dyDescent="0.3">
      <c r="A9373" s="65">
        <v>0</v>
      </c>
      <c r="B9373" s="10">
        <v>9370</v>
      </c>
      <c r="C9373" s="71">
        <v>0.93700000000000006</v>
      </c>
      <c r="D9373" s="74">
        <v>755447</v>
      </c>
      <c r="E9373" s="61">
        <v>701922</v>
      </c>
      <c r="F9373" s="68">
        <v>0.18886174999999999</v>
      </c>
      <c r="G9373" s="292">
        <v>0.17548050000000001</v>
      </c>
      <c r="H9373" s="68">
        <v>0.20145253333333332</v>
      </c>
      <c r="I9373" s="68">
        <v>0.18717919999999999</v>
      </c>
      <c r="T9373" s="91"/>
      <c r="U9373" s="91"/>
      <c r="AA9373" s="91"/>
      <c r="AB9373" s="91"/>
      <c r="AC9373" s="91"/>
      <c r="AD9373" s="91"/>
      <c r="AE9373" s="91"/>
      <c r="AF9373" s="91"/>
    </row>
    <row r="9374" spans="1:32" x14ac:dyDescent="0.3">
      <c r="A9374" s="65">
        <v>0</v>
      </c>
      <c r="B9374" s="10">
        <v>9371</v>
      </c>
      <c r="C9374" s="71">
        <v>0.93710000000000004</v>
      </c>
      <c r="D9374" s="74">
        <v>755447</v>
      </c>
      <c r="E9374" s="61">
        <v>701922</v>
      </c>
      <c r="F9374" s="68">
        <v>0.18886174999999999</v>
      </c>
      <c r="G9374" s="292">
        <v>0.17548050000000001</v>
      </c>
      <c r="H9374" s="68">
        <v>0.20145253333333332</v>
      </c>
      <c r="I9374" s="68">
        <v>0.18717919999999999</v>
      </c>
      <c r="T9374" s="91"/>
      <c r="U9374" s="91"/>
      <c r="AA9374" s="91"/>
      <c r="AB9374" s="91"/>
      <c r="AC9374" s="91"/>
      <c r="AD9374" s="91"/>
      <c r="AE9374" s="91"/>
      <c r="AF9374" s="91"/>
    </row>
    <row r="9375" spans="1:32" x14ac:dyDescent="0.3">
      <c r="A9375" s="65">
        <v>0</v>
      </c>
      <c r="B9375" s="10">
        <v>9372</v>
      </c>
      <c r="C9375" s="71">
        <v>0.93720000000000003</v>
      </c>
      <c r="D9375" s="74">
        <v>755447</v>
      </c>
      <c r="E9375" s="61">
        <v>701922</v>
      </c>
      <c r="F9375" s="68">
        <v>0.18886174999999999</v>
      </c>
      <c r="G9375" s="292">
        <v>0.17548050000000001</v>
      </c>
      <c r="H9375" s="68">
        <v>0.20145253333333332</v>
      </c>
      <c r="I9375" s="68">
        <v>0.18717919999999999</v>
      </c>
      <c r="T9375" s="91"/>
      <c r="U9375" s="91"/>
      <c r="AA9375" s="91"/>
      <c r="AB9375" s="91"/>
      <c r="AC9375" s="91"/>
      <c r="AD9375" s="91"/>
      <c r="AE9375" s="91"/>
      <c r="AF9375" s="91"/>
    </row>
    <row r="9376" spans="1:32" x14ac:dyDescent="0.3">
      <c r="A9376" s="65">
        <v>0</v>
      </c>
      <c r="B9376" s="10">
        <v>9373</v>
      </c>
      <c r="C9376" s="71">
        <v>0.93730000000000002</v>
      </c>
      <c r="D9376" s="74">
        <v>755447</v>
      </c>
      <c r="E9376" s="61">
        <v>701922</v>
      </c>
      <c r="F9376" s="68">
        <v>0.18886174999999999</v>
      </c>
      <c r="G9376" s="292">
        <v>0.17548050000000001</v>
      </c>
      <c r="H9376" s="68">
        <v>0.20145253333333332</v>
      </c>
      <c r="I9376" s="68">
        <v>0.18717919999999999</v>
      </c>
      <c r="T9376" s="91"/>
      <c r="U9376" s="91"/>
      <c r="AA9376" s="91"/>
      <c r="AB9376" s="91"/>
      <c r="AC9376" s="91"/>
      <c r="AD9376" s="91"/>
      <c r="AE9376" s="91"/>
      <c r="AF9376" s="91"/>
    </row>
    <row r="9377" spans="1:32" x14ac:dyDescent="0.3">
      <c r="A9377" s="65">
        <v>0</v>
      </c>
      <c r="B9377" s="10">
        <v>9374</v>
      </c>
      <c r="C9377" s="71">
        <v>0.93740000000000001</v>
      </c>
      <c r="D9377" s="74">
        <v>755447</v>
      </c>
      <c r="E9377" s="61">
        <v>701922</v>
      </c>
      <c r="F9377" s="68">
        <v>0.18886174999999999</v>
      </c>
      <c r="G9377" s="292">
        <v>0.17548050000000001</v>
      </c>
      <c r="H9377" s="68">
        <v>0.20145253333333332</v>
      </c>
      <c r="I9377" s="68">
        <v>0.18717919999999999</v>
      </c>
      <c r="T9377" s="91"/>
      <c r="U9377" s="91"/>
      <c r="AA9377" s="91"/>
      <c r="AB9377" s="91"/>
      <c r="AC9377" s="91"/>
      <c r="AD9377" s="91"/>
      <c r="AE9377" s="91"/>
      <c r="AF9377" s="91"/>
    </row>
    <row r="9378" spans="1:32" x14ac:dyDescent="0.3">
      <c r="A9378" s="65">
        <v>0</v>
      </c>
      <c r="B9378" s="10">
        <v>9375</v>
      </c>
      <c r="C9378" s="71">
        <v>0.9375</v>
      </c>
      <c r="D9378" s="74">
        <v>755447</v>
      </c>
      <c r="E9378" s="61">
        <v>701922</v>
      </c>
      <c r="F9378" s="68">
        <v>0.18886174999999999</v>
      </c>
      <c r="G9378" s="292">
        <v>0.17548050000000001</v>
      </c>
      <c r="H9378" s="68">
        <v>0.20145253333333332</v>
      </c>
      <c r="I9378" s="68">
        <v>0.18717919999999999</v>
      </c>
      <c r="T9378" s="91"/>
      <c r="U9378" s="91"/>
      <c r="AA9378" s="91"/>
      <c r="AB9378" s="91"/>
      <c r="AC9378" s="91"/>
      <c r="AD9378" s="91"/>
      <c r="AE9378" s="91"/>
      <c r="AF9378" s="91"/>
    </row>
    <row r="9379" spans="1:32" x14ac:dyDescent="0.3">
      <c r="A9379" s="65">
        <v>0</v>
      </c>
      <c r="B9379" s="10">
        <v>9376</v>
      </c>
      <c r="C9379" s="71">
        <v>0.93759999999999999</v>
      </c>
      <c r="D9379" s="74">
        <v>755447</v>
      </c>
      <c r="E9379" s="61">
        <v>701922</v>
      </c>
      <c r="F9379" s="68">
        <v>0.18886174999999999</v>
      </c>
      <c r="G9379" s="292">
        <v>0.17548050000000001</v>
      </c>
      <c r="H9379" s="68">
        <v>0.20145253333333332</v>
      </c>
      <c r="I9379" s="68">
        <v>0.18717919999999999</v>
      </c>
      <c r="T9379" s="91"/>
      <c r="U9379" s="91"/>
      <c r="AA9379" s="91"/>
      <c r="AB9379" s="91"/>
      <c r="AC9379" s="91"/>
      <c r="AD9379" s="91"/>
      <c r="AE9379" s="91"/>
      <c r="AF9379" s="91"/>
    </row>
    <row r="9380" spans="1:32" x14ac:dyDescent="0.3">
      <c r="A9380" s="65">
        <v>0</v>
      </c>
      <c r="B9380" s="10">
        <v>9377</v>
      </c>
      <c r="C9380" s="71">
        <v>0.93769999999999998</v>
      </c>
      <c r="D9380" s="74">
        <v>755447</v>
      </c>
      <c r="E9380" s="61">
        <v>701922</v>
      </c>
      <c r="F9380" s="68">
        <v>0.18886174999999999</v>
      </c>
      <c r="G9380" s="292">
        <v>0.17548050000000001</v>
      </c>
      <c r="H9380" s="68">
        <v>0.20145253333333332</v>
      </c>
      <c r="I9380" s="68">
        <v>0.18717919999999999</v>
      </c>
      <c r="T9380" s="91"/>
      <c r="U9380" s="91"/>
      <c r="AA9380" s="91"/>
      <c r="AB9380" s="91"/>
      <c r="AC9380" s="91"/>
      <c r="AD9380" s="91"/>
      <c r="AE9380" s="91"/>
      <c r="AF9380" s="91"/>
    </row>
    <row r="9381" spans="1:32" x14ac:dyDescent="0.3">
      <c r="A9381" s="65">
        <v>0</v>
      </c>
      <c r="B9381" s="10">
        <v>9378</v>
      </c>
      <c r="C9381" s="71">
        <v>0.93779999999999997</v>
      </c>
      <c r="D9381" s="74">
        <v>755447</v>
      </c>
      <c r="E9381" s="61">
        <v>701922</v>
      </c>
      <c r="F9381" s="68">
        <v>0.18886174999999999</v>
      </c>
      <c r="G9381" s="292">
        <v>0.17548050000000001</v>
      </c>
      <c r="H9381" s="68">
        <v>0.20145253333333332</v>
      </c>
      <c r="I9381" s="68">
        <v>0.18717919999999999</v>
      </c>
      <c r="T9381" s="91"/>
      <c r="U9381" s="91"/>
      <c r="AA9381" s="91"/>
      <c r="AB9381" s="91"/>
      <c r="AC9381" s="91"/>
      <c r="AD9381" s="91"/>
      <c r="AE9381" s="91"/>
      <c r="AF9381" s="91"/>
    </row>
    <row r="9382" spans="1:32" x14ac:dyDescent="0.3">
      <c r="A9382" s="65">
        <v>0</v>
      </c>
      <c r="B9382" s="10">
        <v>9379</v>
      </c>
      <c r="C9382" s="71">
        <v>0.93789999999999996</v>
      </c>
      <c r="D9382" s="74">
        <v>755447</v>
      </c>
      <c r="E9382" s="61">
        <v>701922</v>
      </c>
      <c r="F9382" s="68">
        <v>0.18886174999999999</v>
      </c>
      <c r="G9382" s="292">
        <v>0.17548050000000001</v>
      </c>
      <c r="H9382" s="68">
        <v>0.20145253333333332</v>
      </c>
      <c r="I9382" s="68">
        <v>0.18717919999999999</v>
      </c>
      <c r="T9382" s="91"/>
      <c r="U9382" s="91"/>
      <c r="AA9382" s="91"/>
      <c r="AB9382" s="91"/>
      <c r="AC9382" s="91"/>
      <c r="AD9382" s="91"/>
      <c r="AE9382" s="91"/>
      <c r="AF9382" s="91"/>
    </row>
    <row r="9383" spans="1:32" x14ac:dyDescent="0.3">
      <c r="A9383" s="65">
        <v>0</v>
      </c>
      <c r="B9383" s="10">
        <v>9380</v>
      </c>
      <c r="C9383" s="71">
        <v>0.93799999999999994</v>
      </c>
      <c r="D9383" s="74">
        <v>755447</v>
      </c>
      <c r="E9383" s="61">
        <v>701922</v>
      </c>
      <c r="F9383" s="68">
        <v>0.18886174999999999</v>
      </c>
      <c r="G9383" s="292">
        <v>0.17548050000000001</v>
      </c>
      <c r="H9383" s="68">
        <v>0.20145253333333332</v>
      </c>
      <c r="I9383" s="68">
        <v>0.18717919999999999</v>
      </c>
      <c r="T9383" s="91"/>
      <c r="U9383" s="91"/>
      <c r="AA9383" s="91"/>
      <c r="AB9383" s="91"/>
      <c r="AC9383" s="91"/>
      <c r="AD9383" s="91"/>
      <c r="AE9383" s="91"/>
      <c r="AF9383" s="91"/>
    </row>
    <row r="9384" spans="1:32" x14ac:dyDescent="0.3">
      <c r="A9384" s="65">
        <v>0</v>
      </c>
      <c r="B9384" s="10">
        <v>9381</v>
      </c>
      <c r="C9384" s="71">
        <v>0.93810000000000004</v>
      </c>
      <c r="D9384" s="74">
        <v>755447</v>
      </c>
      <c r="E9384" s="61">
        <v>701922</v>
      </c>
      <c r="F9384" s="68">
        <v>0.18886174999999999</v>
      </c>
      <c r="G9384" s="292">
        <v>0.17548050000000001</v>
      </c>
      <c r="H9384" s="68">
        <v>0.20145253333333332</v>
      </c>
      <c r="I9384" s="68">
        <v>0.18717919999999999</v>
      </c>
      <c r="T9384" s="91"/>
      <c r="U9384" s="91"/>
      <c r="AA9384" s="91"/>
      <c r="AB9384" s="91"/>
      <c r="AC9384" s="91"/>
      <c r="AD9384" s="91"/>
      <c r="AE9384" s="91"/>
      <c r="AF9384" s="91"/>
    </row>
    <row r="9385" spans="1:32" x14ac:dyDescent="0.3">
      <c r="A9385" s="65">
        <v>0</v>
      </c>
      <c r="B9385" s="10">
        <v>9382</v>
      </c>
      <c r="C9385" s="71">
        <v>0.93820000000000003</v>
      </c>
      <c r="D9385" s="74">
        <v>755447</v>
      </c>
      <c r="E9385" s="61">
        <v>701922</v>
      </c>
      <c r="F9385" s="68">
        <v>0.18886174999999999</v>
      </c>
      <c r="G9385" s="292">
        <v>0.17548050000000001</v>
      </c>
      <c r="H9385" s="68">
        <v>0.20145253333333332</v>
      </c>
      <c r="I9385" s="68">
        <v>0.18717919999999999</v>
      </c>
      <c r="T9385" s="91"/>
      <c r="U9385" s="91"/>
      <c r="AA9385" s="91"/>
      <c r="AB9385" s="91"/>
      <c r="AC9385" s="91"/>
      <c r="AD9385" s="91"/>
      <c r="AE9385" s="91"/>
      <c r="AF9385" s="91"/>
    </row>
    <row r="9386" spans="1:32" x14ac:dyDescent="0.3">
      <c r="A9386" s="65">
        <v>0</v>
      </c>
      <c r="B9386" s="10">
        <v>9383</v>
      </c>
      <c r="C9386" s="71">
        <v>0.93830000000000002</v>
      </c>
      <c r="D9386" s="74">
        <v>755447</v>
      </c>
      <c r="E9386" s="61">
        <v>701922</v>
      </c>
      <c r="F9386" s="68">
        <v>0.18886174999999999</v>
      </c>
      <c r="G9386" s="292">
        <v>0.17548050000000001</v>
      </c>
      <c r="H9386" s="68">
        <v>0.20145253333333332</v>
      </c>
      <c r="I9386" s="68">
        <v>0.18717919999999999</v>
      </c>
      <c r="T9386" s="91"/>
      <c r="U9386" s="91"/>
      <c r="AA9386" s="91"/>
      <c r="AB9386" s="91"/>
      <c r="AC9386" s="91"/>
      <c r="AD9386" s="91"/>
      <c r="AE9386" s="91"/>
      <c r="AF9386" s="91"/>
    </row>
    <row r="9387" spans="1:32" x14ac:dyDescent="0.3">
      <c r="A9387" s="65">
        <v>0</v>
      </c>
      <c r="B9387" s="10">
        <v>9384</v>
      </c>
      <c r="C9387" s="71">
        <v>0.93840000000000001</v>
      </c>
      <c r="D9387" s="74">
        <v>755447</v>
      </c>
      <c r="E9387" s="61">
        <v>701922</v>
      </c>
      <c r="F9387" s="68">
        <v>0.18886174999999999</v>
      </c>
      <c r="G9387" s="292">
        <v>0.17548050000000001</v>
      </c>
      <c r="H9387" s="68">
        <v>0.20145253333333332</v>
      </c>
      <c r="I9387" s="68">
        <v>0.18717919999999999</v>
      </c>
      <c r="T9387" s="91"/>
      <c r="U9387" s="91"/>
      <c r="AA9387" s="91"/>
      <c r="AB9387" s="91"/>
      <c r="AC9387" s="91"/>
      <c r="AD9387" s="91"/>
      <c r="AE9387" s="91"/>
      <c r="AF9387" s="91"/>
    </row>
    <row r="9388" spans="1:32" x14ac:dyDescent="0.3">
      <c r="A9388" s="65">
        <v>0</v>
      </c>
      <c r="B9388" s="10">
        <v>9385</v>
      </c>
      <c r="C9388" s="71">
        <v>0.9385</v>
      </c>
      <c r="D9388" s="74">
        <v>755447</v>
      </c>
      <c r="E9388" s="61">
        <v>701922</v>
      </c>
      <c r="F9388" s="68">
        <v>0.18886174999999999</v>
      </c>
      <c r="G9388" s="292">
        <v>0.17548050000000001</v>
      </c>
      <c r="H9388" s="68">
        <v>0.20145253333333332</v>
      </c>
      <c r="I9388" s="68">
        <v>0.18717919999999999</v>
      </c>
      <c r="T9388" s="91"/>
      <c r="U9388" s="91"/>
      <c r="AA9388" s="91"/>
      <c r="AB9388" s="91"/>
      <c r="AC9388" s="91"/>
      <c r="AD9388" s="91"/>
      <c r="AE9388" s="91"/>
      <c r="AF9388" s="91"/>
    </row>
    <row r="9389" spans="1:32" x14ac:dyDescent="0.3">
      <c r="A9389" s="65">
        <v>0</v>
      </c>
      <c r="B9389" s="10">
        <v>9386</v>
      </c>
      <c r="C9389" s="71">
        <v>0.93859999999999999</v>
      </c>
      <c r="D9389" s="74">
        <v>755447</v>
      </c>
      <c r="E9389" s="61">
        <v>701922</v>
      </c>
      <c r="F9389" s="68">
        <v>0.18886174999999999</v>
      </c>
      <c r="G9389" s="292">
        <v>0.17548050000000001</v>
      </c>
      <c r="H9389" s="68">
        <v>0.20145253333333332</v>
      </c>
      <c r="I9389" s="68">
        <v>0.18717919999999999</v>
      </c>
      <c r="T9389" s="91"/>
      <c r="U9389" s="91"/>
      <c r="AA9389" s="91"/>
      <c r="AB9389" s="91"/>
      <c r="AC9389" s="91"/>
      <c r="AD9389" s="91"/>
      <c r="AE9389" s="91"/>
      <c r="AF9389" s="91"/>
    </row>
    <row r="9390" spans="1:32" x14ac:dyDescent="0.3">
      <c r="A9390" s="65">
        <v>0</v>
      </c>
      <c r="B9390" s="10">
        <v>9387</v>
      </c>
      <c r="C9390" s="71">
        <v>0.93869999999999998</v>
      </c>
      <c r="D9390" s="74">
        <v>755447</v>
      </c>
      <c r="E9390" s="61">
        <v>701922</v>
      </c>
      <c r="F9390" s="68">
        <v>0.18886174999999999</v>
      </c>
      <c r="G9390" s="292">
        <v>0.17548050000000001</v>
      </c>
      <c r="H9390" s="68">
        <v>0.20145253333333332</v>
      </c>
      <c r="I9390" s="68">
        <v>0.18717919999999999</v>
      </c>
      <c r="T9390" s="91"/>
      <c r="U9390" s="91"/>
      <c r="AA9390" s="91"/>
      <c r="AB9390" s="91"/>
      <c r="AC9390" s="91"/>
      <c r="AD9390" s="91"/>
      <c r="AE9390" s="91"/>
      <c r="AF9390" s="91"/>
    </row>
    <row r="9391" spans="1:32" x14ac:dyDescent="0.3">
      <c r="A9391" s="65">
        <v>0</v>
      </c>
      <c r="B9391" s="10">
        <v>9388</v>
      </c>
      <c r="C9391" s="71">
        <v>0.93879999999999997</v>
      </c>
      <c r="D9391" s="74">
        <v>755447</v>
      </c>
      <c r="E9391" s="61">
        <v>701922</v>
      </c>
      <c r="F9391" s="68">
        <v>0.18886174999999999</v>
      </c>
      <c r="G9391" s="292">
        <v>0.17548050000000001</v>
      </c>
      <c r="H9391" s="68">
        <v>0.20145253333333332</v>
      </c>
      <c r="I9391" s="68">
        <v>0.18717919999999999</v>
      </c>
      <c r="T9391" s="91"/>
      <c r="U9391" s="91"/>
      <c r="AA9391" s="91"/>
      <c r="AB9391" s="91"/>
      <c r="AC9391" s="91"/>
      <c r="AD9391" s="91"/>
      <c r="AE9391" s="91"/>
      <c r="AF9391" s="91"/>
    </row>
    <row r="9392" spans="1:32" x14ac:dyDescent="0.3">
      <c r="A9392" s="65">
        <v>0</v>
      </c>
      <c r="B9392" s="10">
        <v>9389</v>
      </c>
      <c r="C9392" s="71">
        <v>0.93889999999999996</v>
      </c>
      <c r="D9392" s="74">
        <v>755447</v>
      </c>
      <c r="E9392" s="61">
        <v>701922</v>
      </c>
      <c r="F9392" s="68">
        <v>0.18886174999999999</v>
      </c>
      <c r="G9392" s="292">
        <v>0.17548050000000001</v>
      </c>
      <c r="H9392" s="68">
        <v>0.20145253333333332</v>
      </c>
      <c r="I9392" s="68">
        <v>0.18717919999999999</v>
      </c>
      <c r="T9392" s="91"/>
      <c r="U9392" s="91"/>
      <c r="AA9392" s="91"/>
      <c r="AB9392" s="91"/>
      <c r="AC9392" s="91"/>
      <c r="AD9392" s="91"/>
      <c r="AE9392" s="91"/>
      <c r="AF9392" s="91"/>
    </row>
    <row r="9393" spans="1:32" x14ac:dyDescent="0.3">
      <c r="A9393" s="65">
        <v>0</v>
      </c>
      <c r="B9393" s="10">
        <v>9390</v>
      </c>
      <c r="C9393" s="71">
        <v>0.93899999999999995</v>
      </c>
      <c r="D9393" s="74">
        <v>755447</v>
      </c>
      <c r="E9393" s="61">
        <v>701922</v>
      </c>
      <c r="F9393" s="68">
        <v>0.18886174999999999</v>
      </c>
      <c r="G9393" s="292">
        <v>0.17548050000000001</v>
      </c>
      <c r="H9393" s="68">
        <v>0.20145253333333332</v>
      </c>
      <c r="I9393" s="68">
        <v>0.18717919999999999</v>
      </c>
      <c r="T9393" s="91"/>
      <c r="U9393" s="91"/>
      <c r="AA9393" s="91"/>
      <c r="AB9393" s="91"/>
      <c r="AC9393" s="91"/>
      <c r="AD9393" s="91"/>
      <c r="AE9393" s="91"/>
      <c r="AF9393" s="91"/>
    </row>
    <row r="9394" spans="1:32" x14ac:dyDescent="0.3">
      <c r="A9394" s="65">
        <v>0</v>
      </c>
      <c r="B9394" s="10">
        <v>9391</v>
      </c>
      <c r="C9394" s="71">
        <v>0.93910000000000005</v>
      </c>
      <c r="D9394" s="74">
        <v>755447</v>
      </c>
      <c r="E9394" s="61">
        <v>701922</v>
      </c>
      <c r="F9394" s="68">
        <v>0.18886174999999999</v>
      </c>
      <c r="G9394" s="292">
        <v>0.17548050000000001</v>
      </c>
      <c r="H9394" s="68">
        <v>0.20145253333333332</v>
      </c>
      <c r="I9394" s="68">
        <v>0.18717919999999999</v>
      </c>
      <c r="T9394" s="91"/>
      <c r="U9394" s="91"/>
      <c r="AA9394" s="91"/>
      <c r="AB9394" s="91"/>
      <c r="AC9394" s="91"/>
      <c r="AD9394" s="91"/>
      <c r="AE9394" s="91"/>
      <c r="AF9394" s="91"/>
    </row>
    <row r="9395" spans="1:32" x14ac:dyDescent="0.3">
      <c r="A9395" s="65">
        <v>0</v>
      </c>
      <c r="B9395" s="10">
        <v>9392</v>
      </c>
      <c r="C9395" s="71">
        <v>0.93920000000000003</v>
      </c>
      <c r="D9395" s="74">
        <v>755447</v>
      </c>
      <c r="E9395" s="61">
        <v>701922</v>
      </c>
      <c r="F9395" s="68">
        <v>0.18886174999999999</v>
      </c>
      <c r="G9395" s="292">
        <v>0.17548050000000001</v>
      </c>
      <c r="H9395" s="68">
        <v>0.20145253333333332</v>
      </c>
      <c r="I9395" s="68">
        <v>0.18717919999999999</v>
      </c>
      <c r="T9395" s="91"/>
      <c r="U9395" s="91"/>
      <c r="AA9395" s="91"/>
      <c r="AB9395" s="91"/>
      <c r="AC9395" s="91"/>
      <c r="AD9395" s="91"/>
      <c r="AE9395" s="91"/>
      <c r="AF9395" s="91"/>
    </row>
    <row r="9396" spans="1:32" x14ac:dyDescent="0.3">
      <c r="A9396" s="65">
        <v>0</v>
      </c>
      <c r="B9396" s="10">
        <v>9393</v>
      </c>
      <c r="C9396" s="71">
        <v>0.93930000000000002</v>
      </c>
      <c r="D9396" s="74">
        <v>755447</v>
      </c>
      <c r="E9396" s="61">
        <v>701922</v>
      </c>
      <c r="F9396" s="68">
        <v>0.18886174999999999</v>
      </c>
      <c r="G9396" s="292">
        <v>0.17548050000000001</v>
      </c>
      <c r="H9396" s="68">
        <v>0.20145253333333332</v>
      </c>
      <c r="I9396" s="68">
        <v>0.18717919999999999</v>
      </c>
      <c r="T9396" s="91"/>
      <c r="U9396" s="91"/>
      <c r="AA9396" s="91"/>
      <c r="AB9396" s="91"/>
      <c r="AC9396" s="91"/>
      <c r="AD9396" s="91"/>
      <c r="AE9396" s="91"/>
      <c r="AF9396" s="91"/>
    </row>
    <row r="9397" spans="1:32" x14ac:dyDescent="0.3">
      <c r="A9397" s="65">
        <v>0</v>
      </c>
      <c r="B9397" s="10">
        <v>9394</v>
      </c>
      <c r="C9397" s="71">
        <v>0.93940000000000001</v>
      </c>
      <c r="D9397" s="74">
        <v>755447</v>
      </c>
      <c r="E9397" s="61">
        <v>701922</v>
      </c>
      <c r="F9397" s="68">
        <v>0.18886174999999999</v>
      </c>
      <c r="G9397" s="292">
        <v>0.17548050000000001</v>
      </c>
      <c r="H9397" s="68">
        <v>0.20145253333333332</v>
      </c>
      <c r="I9397" s="68">
        <v>0.18717919999999999</v>
      </c>
      <c r="T9397" s="91"/>
      <c r="U9397" s="91"/>
      <c r="AA9397" s="91"/>
      <c r="AB9397" s="91"/>
      <c r="AC9397" s="91"/>
      <c r="AD9397" s="91"/>
      <c r="AE9397" s="91"/>
      <c r="AF9397" s="91"/>
    </row>
    <row r="9398" spans="1:32" x14ac:dyDescent="0.3">
      <c r="A9398" s="65">
        <v>0</v>
      </c>
      <c r="B9398" s="10">
        <v>9395</v>
      </c>
      <c r="C9398" s="71">
        <v>0.9395</v>
      </c>
      <c r="D9398" s="74">
        <v>755447</v>
      </c>
      <c r="E9398" s="61">
        <v>701922</v>
      </c>
      <c r="F9398" s="68">
        <v>0.18886174999999999</v>
      </c>
      <c r="G9398" s="292">
        <v>0.17548050000000001</v>
      </c>
      <c r="H9398" s="68">
        <v>0.20145253333333332</v>
      </c>
      <c r="I9398" s="68">
        <v>0.18717919999999999</v>
      </c>
      <c r="T9398" s="91"/>
      <c r="U9398" s="91"/>
      <c r="AA9398" s="91"/>
      <c r="AB9398" s="91"/>
      <c r="AC9398" s="91"/>
      <c r="AD9398" s="91"/>
      <c r="AE9398" s="91"/>
      <c r="AF9398" s="91"/>
    </row>
    <row r="9399" spans="1:32" x14ac:dyDescent="0.3">
      <c r="A9399" s="65">
        <v>0</v>
      </c>
      <c r="B9399" s="10">
        <v>9396</v>
      </c>
      <c r="C9399" s="71">
        <v>0.93959999999999999</v>
      </c>
      <c r="D9399" s="74">
        <v>755447</v>
      </c>
      <c r="E9399" s="61">
        <v>701922</v>
      </c>
      <c r="F9399" s="68">
        <v>0.18886174999999999</v>
      </c>
      <c r="G9399" s="292">
        <v>0.17548050000000001</v>
      </c>
      <c r="H9399" s="68">
        <v>0.20145253333333332</v>
      </c>
      <c r="I9399" s="68">
        <v>0.18717919999999999</v>
      </c>
      <c r="T9399" s="91"/>
      <c r="U9399" s="91"/>
      <c r="AA9399" s="91"/>
      <c r="AB9399" s="91"/>
      <c r="AC9399" s="91"/>
      <c r="AD9399" s="91"/>
      <c r="AE9399" s="91"/>
      <c r="AF9399" s="91"/>
    </row>
    <row r="9400" spans="1:32" x14ac:dyDescent="0.3">
      <c r="A9400" s="65">
        <v>0</v>
      </c>
      <c r="B9400" s="10">
        <v>9397</v>
      </c>
      <c r="C9400" s="71">
        <v>0.93969999999999998</v>
      </c>
      <c r="D9400" s="74">
        <v>755447</v>
      </c>
      <c r="E9400" s="61">
        <v>701922</v>
      </c>
      <c r="F9400" s="68">
        <v>0.18886174999999999</v>
      </c>
      <c r="G9400" s="292">
        <v>0.17548050000000001</v>
      </c>
      <c r="H9400" s="68">
        <v>0.20145253333333332</v>
      </c>
      <c r="I9400" s="68">
        <v>0.18717919999999999</v>
      </c>
      <c r="T9400" s="91"/>
      <c r="U9400" s="91"/>
      <c r="AA9400" s="91"/>
      <c r="AB9400" s="91"/>
      <c r="AC9400" s="91"/>
      <c r="AD9400" s="91"/>
      <c r="AE9400" s="91"/>
      <c r="AF9400" s="91"/>
    </row>
    <row r="9401" spans="1:32" x14ac:dyDescent="0.3">
      <c r="A9401" s="65">
        <v>0</v>
      </c>
      <c r="B9401" s="10">
        <v>9398</v>
      </c>
      <c r="C9401" s="71">
        <v>0.93979999999999997</v>
      </c>
      <c r="D9401" s="74">
        <v>755447</v>
      </c>
      <c r="E9401" s="61">
        <v>701922</v>
      </c>
      <c r="F9401" s="68">
        <v>0.18886174999999999</v>
      </c>
      <c r="G9401" s="292">
        <v>0.17548050000000001</v>
      </c>
      <c r="H9401" s="68">
        <v>0.20145253333333332</v>
      </c>
      <c r="I9401" s="68">
        <v>0.18717919999999999</v>
      </c>
      <c r="T9401" s="91"/>
      <c r="U9401" s="91"/>
      <c r="AA9401" s="91"/>
      <c r="AB9401" s="91"/>
      <c r="AC9401" s="91"/>
      <c r="AD9401" s="91"/>
      <c r="AE9401" s="91"/>
      <c r="AF9401" s="91"/>
    </row>
    <row r="9402" spans="1:32" x14ac:dyDescent="0.3">
      <c r="A9402" s="65">
        <v>0</v>
      </c>
      <c r="B9402" s="10">
        <v>9399</v>
      </c>
      <c r="C9402" s="71">
        <v>0.93989999999999996</v>
      </c>
      <c r="D9402" s="74">
        <v>755447</v>
      </c>
      <c r="E9402" s="61">
        <v>701922</v>
      </c>
      <c r="F9402" s="68">
        <v>0.18886174999999999</v>
      </c>
      <c r="G9402" s="292">
        <v>0.17548050000000001</v>
      </c>
      <c r="H9402" s="68">
        <v>0.20145253333333332</v>
      </c>
      <c r="I9402" s="68">
        <v>0.18717919999999999</v>
      </c>
      <c r="T9402" s="91"/>
      <c r="U9402" s="91"/>
      <c r="AA9402" s="91"/>
      <c r="AB9402" s="91"/>
      <c r="AC9402" s="91"/>
      <c r="AD9402" s="91"/>
      <c r="AE9402" s="91"/>
      <c r="AF9402" s="91"/>
    </row>
    <row r="9403" spans="1:32" x14ac:dyDescent="0.3">
      <c r="A9403" s="65">
        <v>0</v>
      </c>
      <c r="B9403" s="10">
        <v>9400</v>
      </c>
      <c r="C9403" s="71">
        <v>0.94</v>
      </c>
      <c r="D9403" s="74">
        <v>755447</v>
      </c>
      <c r="E9403" s="61">
        <v>701922</v>
      </c>
      <c r="F9403" s="68">
        <v>0.18886174999999999</v>
      </c>
      <c r="G9403" s="292">
        <v>0.17548050000000001</v>
      </c>
      <c r="H9403" s="68">
        <v>0.20145253333333332</v>
      </c>
      <c r="I9403" s="68">
        <v>0.18717919999999999</v>
      </c>
      <c r="T9403" s="91"/>
      <c r="U9403" s="91"/>
      <c r="AA9403" s="91"/>
      <c r="AB9403" s="91"/>
      <c r="AC9403" s="91"/>
      <c r="AD9403" s="91"/>
      <c r="AE9403" s="91"/>
      <c r="AF9403" s="91"/>
    </row>
    <row r="9404" spans="1:32" x14ac:dyDescent="0.3">
      <c r="A9404" s="65">
        <v>0</v>
      </c>
      <c r="B9404" s="10">
        <v>9401</v>
      </c>
      <c r="C9404" s="71">
        <v>0.94010000000000005</v>
      </c>
      <c r="D9404" s="74">
        <v>755447</v>
      </c>
      <c r="E9404" s="61">
        <v>701922</v>
      </c>
      <c r="F9404" s="68">
        <v>0.18886174999999999</v>
      </c>
      <c r="G9404" s="292">
        <v>0.17548050000000001</v>
      </c>
      <c r="H9404" s="68">
        <v>0.20145253333333332</v>
      </c>
      <c r="I9404" s="68">
        <v>0.18717919999999999</v>
      </c>
      <c r="T9404" s="91"/>
      <c r="U9404" s="91"/>
      <c r="AA9404" s="91"/>
      <c r="AB9404" s="91"/>
      <c r="AC9404" s="91"/>
      <c r="AD9404" s="91"/>
      <c r="AE9404" s="91"/>
      <c r="AF9404" s="91"/>
    </row>
    <row r="9405" spans="1:32" x14ac:dyDescent="0.3">
      <c r="A9405" s="65">
        <v>0</v>
      </c>
      <c r="B9405" s="10">
        <v>9402</v>
      </c>
      <c r="C9405" s="71">
        <v>0.94020000000000004</v>
      </c>
      <c r="D9405" s="74">
        <v>755447</v>
      </c>
      <c r="E9405" s="61">
        <v>701922</v>
      </c>
      <c r="F9405" s="68">
        <v>0.18886174999999999</v>
      </c>
      <c r="G9405" s="292">
        <v>0.17548050000000001</v>
      </c>
      <c r="H9405" s="68">
        <v>0.20145253333333332</v>
      </c>
      <c r="I9405" s="68">
        <v>0.18717919999999999</v>
      </c>
      <c r="T9405" s="91"/>
      <c r="U9405" s="91"/>
      <c r="AA9405" s="91"/>
      <c r="AB9405" s="91"/>
      <c r="AC9405" s="91"/>
      <c r="AD9405" s="91"/>
      <c r="AE9405" s="91"/>
      <c r="AF9405" s="91"/>
    </row>
    <row r="9406" spans="1:32" x14ac:dyDescent="0.3">
      <c r="A9406" s="65">
        <v>0</v>
      </c>
      <c r="B9406" s="10">
        <v>9403</v>
      </c>
      <c r="C9406" s="71">
        <v>0.94030000000000002</v>
      </c>
      <c r="D9406" s="74">
        <v>755447</v>
      </c>
      <c r="E9406" s="61">
        <v>701922</v>
      </c>
      <c r="F9406" s="68">
        <v>0.18886174999999999</v>
      </c>
      <c r="G9406" s="292">
        <v>0.17548050000000001</v>
      </c>
      <c r="H9406" s="68">
        <v>0.20145253333333332</v>
      </c>
      <c r="I9406" s="68">
        <v>0.18717919999999999</v>
      </c>
      <c r="T9406" s="91"/>
      <c r="U9406" s="91"/>
      <c r="AA9406" s="91"/>
      <c r="AB9406" s="91"/>
      <c r="AC9406" s="91"/>
      <c r="AD9406" s="91"/>
      <c r="AE9406" s="91"/>
      <c r="AF9406" s="91"/>
    </row>
    <row r="9407" spans="1:32" x14ac:dyDescent="0.3">
      <c r="A9407" s="65">
        <v>0</v>
      </c>
      <c r="B9407" s="10">
        <v>9404</v>
      </c>
      <c r="C9407" s="71">
        <v>0.94040000000000001</v>
      </c>
      <c r="D9407" s="74">
        <v>755447</v>
      </c>
      <c r="E9407" s="61">
        <v>701922</v>
      </c>
      <c r="F9407" s="68">
        <v>0.18886174999999999</v>
      </c>
      <c r="G9407" s="292">
        <v>0.17548050000000001</v>
      </c>
      <c r="H9407" s="68">
        <v>0.20145253333333332</v>
      </c>
      <c r="I9407" s="68">
        <v>0.18717919999999999</v>
      </c>
      <c r="T9407" s="91"/>
      <c r="U9407" s="91"/>
      <c r="AA9407" s="91"/>
      <c r="AB9407" s="91"/>
      <c r="AC9407" s="91"/>
      <c r="AD9407" s="91"/>
      <c r="AE9407" s="91"/>
      <c r="AF9407" s="91"/>
    </row>
    <row r="9408" spans="1:32" x14ac:dyDescent="0.3">
      <c r="A9408" s="65">
        <v>0</v>
      </c>
      <c r="B9408" s="10">
        <v>9405</v>
      </c>
      <c r="C9408" s="71">
        <v>0.9405</v>
      </c>
      <c r="D9408" s="74">
        <v>755447</v>
      </c>
      <c r="E9408" s="61">
        <v>701922</v>
      </c>
      <c r="F9408" s="68">
        <v>0.18886174999999999</v>
      </c>
      <c r="G9408" s="292">
        <v>0.17548050000000001</v>
      </c>
      <c r="H9408" s="68">
        <v>0.20145253333333332</v>
      </c>
      <c r="I9408" s="68">
        <v>0.18717919999999999</v>
      </c>
      <c r="T9408" s="91"/>
      <c r="U9408" s="91"/>
      <c r="AA9408" s="91"/>
      <c r="AB9408" s="91"/>
      <c r="AC9408" s="91"/>
      <c r="AD9408" s="91"/>
      <c r="AE9408" s="91"/>
      <c r="AF9408" s="91"/>
    </row>
    <row r="9409" spans="1:32" x14ac:dyDescent="0.3">
      <c r="A9409" s="65">
        <v>0</v>
      </c>
      <c r="B9409" s="10">
        <v>9406</v>
      </c>
      <c r="C9409" s="71">
        <v>0.94059999999999999</v>
      </c>
      <c r="D9409" s="74">
        <v>755447</v>
      </c>
      <c r="E9409" s="61">
        <v>701922</v>
      </c>
      <c r="F9409" s="68">
        <v>0.18886174999999999</v>
      </c>
      <c r="G9409" s="292">
        <v>0.17548050000000001</v>
      </c>
      <c r="H9409" s="68">
        <v>0.20145253333333332</v>
      </c>
      <c r="I9409" s="68">
        <v>0.18717919999999999</v>
      </c>
      <c r="T9409" s="91"/>
      <c r="U9409" s="91"/>
      <c r="AA9409" s="91"/>
      <c r="AB9409" s="91"/>
      <c r="AC9409" s="91"/>
      <c r="AD9409" s="91"/>
      <c r="AE9409" s="91"/>
      <c r="AF9409" s="91"/>
    </row>
    <row r="9410" spans="1:32" x14ac:dyDescent="0.3">
      <c r="A9410" s="65">
        <v>0</v>
      </c>
      <c r="B9410" s="10">
        <v>9407</v>
      </c>
      <c r="C9410" s="71">
        <v>0.94069999999999998</v>
      </c>
      <c r="D9410" s="74">
        <v>755447</v>
      </c>
      <c r="E9410" s="61">
        <v>701922</v>
      </c>
      <c r="F9410" s="68">
        <v>0.18886174999999999</v>
      </c>
      <c r="G9410" s="292">
        <v>0.17548050000000001</v>
      </c>
      <c r="H9410" s="68">
        <v>0.20145253333333332</v>
      </c>
      <c r="I9410" s="68">
        <v>0.18717919999999999</v>
      </c>
      <c r="T9410" s="91"/>
      <c r="U9410" s="91"/>
      <c r="AA9410" s="91"/>
      <c r="AB9410" s="91"/>
      <c r="AC9410" s="91"/>
      <c r="AD9410" s="91"/>
      <c r="AE9410" s="91"/>
      <c r="AF9410" s="91"/>
    </row>
    <row r="9411" spans="1:32" x14ac:dyDescent="0.3">
      <c r="A9411" s="65">
        <v>0</v>
      </c>
      <c r="B9411" s="10">
        <v>9408</v>
      </c>
      <c r="C9411" s="71">
        <v>0.94079999999999997</v>
      </c>
      <c r="D9411" s="74">
        <v>755447</v>
      </c>
      <c r="E9411" s="61">
        <v>701922</v>
      </c>
      <c r="F9411" s="68">
        <v>0.18886174999999999</v>
      </c>
      <c r="G9411" s="292">
        <v>0.17548050000000001</v>
      </c>
      <c r="H9411" s="68">
        <v>0.20145253333333332</v>
      </c>
      <c r="I9411" s="68">
        <v>0.18717919999999999</v>
      </c>
      <c r="T9411" s="91"/>
      <c r="U9411" s="91"/>
      <c r="AA9411" s="91"/>
      <c r="AB9411" s="91"/>
      <c r="AC9411" s="91"/>
      <c r="AD9411" s="91"/>
      <c r="AE9411" s="91"/>
      <c r="AF9411" s="91"/>
    </row>
    <row r="9412" spans="1:32" x14ac:dyDescent="0.3">
      <c r="A9412" s="65">
        <v>0</v>
      </c>
      <c r="B9412" s="10">
        <v>9409</v>
      </c>
      <c r="C9412" s="71">
        <v>0.94089999999999996</v>
      </c>
      <c r="D9412" s="74">
        <v>755447</v>
      </c>
      <c r="E9412" s="61">
        <v>701922</v>
      </c>
      <c r="F9412" s="68">
        <v>0.18886174999999999</v>
      </c>
      <c r="G9412" s="292">
        <v>0.17548050000000001</v>
      </c>
      <c r="H9412" s="68">
        <v>0.20145253333333332</v>
      </c>
      <c r="I9412" s="68">
        <v>0.18717919999999999</v>
      </c>
      <c r="T9412" s="91"/>
      <c r="U9412" s="91"/>
      <c r="AA9412" s="91"/>
      <c r="AB9412" s="91"/>
      <c r="AC9412" s="91"/>
      <c r="AD9412" s="91"/>
      <c r="AE9412" s="91"/>
      <c r="AF9412" s="91"/>
    </row>
    <row r="9413" spans="1:32" x14ac:dyDescent="0.3">
      <c r="A9413" s="65">
        <v>0</v>
      </c>
      <c r="B9413" s="10">
        <v>9410</v>
      </c>
      <c r="C9413" s="71">
        <v>0.94099999999999995</v>
      </c>
      <c r="D9413" s="74">
        <v>755447</v>
      </c>
      <c r="E9413" s="61">
        <v>701922</v>
      </c>
      <c r="F9413" s="68">
        <v>0.18886174999999999</v>
      </c>
      <c r="G9413" s="292">
        <v>0.17548050000000001</v>
      </c>
      <c r="H9413" s="68">
        <v>0.20145253333333332</v>
      </c>
      <c r="I9413" s="68">
        <v>0.18717919999999999</v>
      </c>
      <c r="T9413" s="91"/>
      <c r="U9413" s="91"/>
      <c r="AA9413" s="91"/>
      <c r="AB9413" s="91"/>
      <c r="AC9413" s="91"/>
      <c r="AD9413" s="91"/>
      <c r="AE9413" s="91"/>
      <c r="AF9413" s="91"/>
    </row>
    <row r="9414" spans="1:32" x14ac:dyDescent="0.3">
      <c r="A9414" s="65">
        <v>0</v>
      </c>
      <c r="B9414" s="10">
        <v>9411</v>
      </c>
      <c r="C9414" s="71">
        <v>0.94110000000000005</v>
      </c>
      <c r="D9414" s="74">
        <v>755447</v>
      </c>
      <c r="E9414" s="61">
        <v>701922</v>
      </c>
      <c r="F9414" s="68">
        <v>0.18886174999999999</v>
      </c>
      <c r="G9414" s="292">
        <v>0.17548050000000001</v>
      </c>
      <c r="H9414" s="68">
        <v>0.20145253333333332</v>
      </c>
      <c r="I9414" s="68">
        <v>0.18717919999999999</v>
      </c>
      <c r="T9414" s="91"/>
      <c r="U9414" s="91"/>
      <c r="AA9414" s="91"/>
      <c r="AB9414" s="91"/>
      <c r="AC9414" s="91"/>
      <c r="AD9414" s="91"/>
      <c r="AE9414" s="91"/>
      <c r="AF9414" s="91"/>
    </row>
    <row r="9415" spans="1:32" x14ac:dyDescent="0.3">
      <c r="A9415" s="65">
        <v>0</v>
      </c>
      <c r="B9415" s="10">
        <v>9412</v>
      </c>
      <c r="C9415" s="71">
        <v>0.94120000000000004</v>
      </c>
      <c r="D9415" s="74">
        <v>755447</v>
      </c>
      <c r="E9415" s="61">
        <v>701922</v>
      </c>
      <c r="F9415" s="68">
        <v>0.18886174999999999</v>
      </c>
      <c r="G9415" s="292">
        <v>0.17548050000000001</v>
      </c>
      <c r="H9415" s="68">
        <v>0.20145253333333332</v>
      </c>
      <c r="I9415" s="68">
        <v>0.18717919999999999</v>
      </c>
      <c r="T9415" s="91"/>
      <c r="U9415" s="91"/>
      <c r="AA9415" s="91"/>
      <c r="AB9415" s="91"/>
      <c r="AC9415" s="91"/>
      <c r="AD9415" s="91"/>
      <c r="AE9415" s="91"/>
      <c r="AF9415" s="91"/>
    </row>
    <row r="9416" spans="1:32" x14ac:dyDescent="0.3">
      <c r="A9416" s="65">
        <v>0</v>
      </c>
      <c r="B9416" s="10">
        <v>9413</v>
      </c>
      <c r="C9416" s="71">
        <v>0.94130000000000003</v>
      </c>
      <c r="D9416" s="74">
        <v>755447</v>
      </c>
      <c r="E9416" s="61">
        <v>701922</v>
      </c>
      <c r="F9416" s="68">
        <v>0.18886174999999999</v>
      </c>
      <c r="G9416" s="292">
        <v>0.17548050000000001</v>
      </c>
      <c r="H9416" s="68">
        <v>0.20145253333333332</v>
      </c>
      <c r="I9416" s="68">
        <v>0.18717919999999999</v>
      </c>
      <c r="T9416" s="91"/>
      <c r="U9416" s="91"/>
      <c r="AA9416" s="91"/>
      <c r="AB9416" s="91"/>
      <c r="AC9416" s="91"/>
      <c r="AD9416" s="91"/>
      <c r="AE9416" s="91"/>
      <c r="AF9416" s="91"/>
    </row>
    <row r="9417" spans="1:32" x14ac:dyDescent="0.3">
      <c r="A9417" s="65">
        <v>0</v>
      </c>
      <c r="B9417" s="10">
        <v>9414</v>
      </c>
      <c r="C9417" s="71">
        <v>0.94140000000000001</v>
      </c>
      <c r="D9417" s="74">
        <v>755447</v>
      </c>
      <c r="E9417" s="61">
        <v>701922</v>
      </c>
      <c r="F9417" s="68">
        <v>0.18886174999999999</v>
      </c>
      <c r="G9417" s="292">
        <v>0.17548050000000001</v>
      </c>
      <c r="H9417" s="68">
        <v>0.20145253333333332</v>
      </c>
      <c r="I9417" s="68">
        <v>0.18717919999999999</v>
      </c>
      <c r="T9417" s="91"/>
      <c r="U9417" s="91"/>
      <c r="AA9417" s="91"/>
      <c r="AB9417" s="91"/>
      <c r="AC9417" s="91"/>
      <c r="AD9417" s="91"/>
      <c r="AE9417" s="91"/>
      <c r="AF9417" s="91"/>
    </row>
    <row r="9418" spans="1:32" x14ac:dyDescent="0.3">
      <c r="A9418" s="65">
        <v>0</v>
      </c>
      <c r="B9418" s="10">
        <v>9415</v>
      </c>
      <c r="C9418" s="71">
        <v>0.9415</v>
      </c>
      <c r="D9418" s="74">
        <v>755447</v>
      </c>
      <c r="E9418" s="61">
        <v>701922</v>
      </c>
      <c r="F9418" s="68">
        <v>0.18886174999999999</v>
      </c>
      <c r="G9418" s="292">
        <v>0.17548050000000001</v>
      </c>
      <c r="H9418" s="68">
        <v>0.20145253333333332</v>
      </c>
      <c r="I9418" s="68">
        <v>0.18717919999999999</v>
      </c>
      <c r="T9418" s="91"/>
      <c r="U9418" s="91"/>
      <c r="AA9418" s="91"/>
      <c r="AB9418" s="91"/>
      <c r="AC9418" s="91"/>
      <c r="AD9418" s="91"/>
      <c r="AE9418" s="91"/>
      <c r="AF9418" s="91"/>
    </row>
    <row r="9419" spans="1:32" x14ac:dyDescent="0.3">
      <c r="A9419" s="65">
        <v>0</v>
      </c>
      <c r="B9419" s="10">
        <v>9416</v>
      </c>
      <c r="C9419" s="71">
        <v>0.94159999999999999</v>
      </c>
      <c r="D9419" s="74">
        <v>755447</v>
      </c>
      <c r="E9419" s="61">
        <v>701922</v>
      </c>
      <c r="F9419" s="68">
        <v>0.18886174999999999</v>
      </c>
      <c r="G9419" s="292">
        <v>0.17548050000000001</v>
      </c>
      <c r="H9419" s="68">
        <v>0.20145253333333332</v>
      </c>
      <c r="I9419" s="68">
        <v>0.18717919999999999</v>
      </c>
      <c r="T9419" s="91"/>
      <c r="U9419" s="91"/>
      <c r="AA9419" s="91"/>
      <c r="AB9419" s="91"/>
      <c r="AC9419" s="91"/>
      <c r="AD9419" s="91"/>
      <c r="AE9419" s="91"/>
      <c r="AF9419" s="91"/>
    </row>
    <row r="9420" spans="1:32" x14ac:dyDescent="0.3">
      <c r="A9420" s="65">
        <v>0</v>
      </c>
      <c r="B9420" s="10">
        <v>9417</v>
      </c>
      <c r="C9420" s="71">
        <v>0.94169999999999998</v>
      </c>
      <c r="D9420" s="74">
        <v>755447</v>
      </c>
      <c r="E9420" s="61">
        <v>701922</v>
      </c>
      <c r="F9420" s="68">
        <v>0.18886174999999999</v>
      </c>
      <c r="G9420" s="292">
        <v>0.17548050000000001</v>
      </c>
      <c r="H9420" s="68">
        <v>0.20145253333333332</v>
      </c>
      <c r="I9420" s="68">
        <v>0.18717919999999999</v>
      </c>
      <c r="T9420" s="91"/>
      <c r="U9420" s="91"/>
      <c r="AA9420" s="91"/>
      <c r="AB9420" s="91"/>
      <c r="AC9420" s="91"/>
      <c r="AD9420" s="91"/>
      <c r="AE9420" s="91"/>
      <c r="AF9420" s="91"/>
    </row>
    <row r="9421" spans="1:32" x14ac:dyDescent="0.3">
      <c r="A9421" s="65">
        <v>0</v>
      </c>
      <c r="B9421" s="10">
        <v>9418</v>
      </c>
      <c r="C9421" s="71">
        <v>0.94179999999999997</v>
      </c>
      <c r="D9421" s="74">
        <v>755447</v>
      </c>
      <c r="E9421" s="61">
        <v>701922</v>
      </c>
      <c r="F9421" s="68">
        <v>0.18886174999999999</v>
      </c>
      <c r="G9421" s="292">
        <v>0.17548050000000001</v>
      </c>
      <c r="H9421" s="68">
        <v>0.20145253333333332</v>
      </c>
      <c r="I9421" s="68">
        <v>0.18717919999999999</v>
      </c>
      <c r="T9421" s="91"/>
      <c r="U9421" s="91"/>
      <c r="AA9421" s="91"/>
      <c r="AB9421" s="91"/>
      <c r="AC9421" s="91"/>
      <c r="AD9421" s="91"/>
      <c r="AE9421" s="91"/>
      <c r="AF9421" s="91"/>
    </row>
    <row r="9422" spans="1:32" x14ac:dyDescent="0.3">
      <c r="A9422" s="65">
        <v>0</v>
      </c>
      <c r="B9422" s="10">
        <v>9419</v>
      </c>
      <c r="C9422" s="71">
        <v>0.94189999999999996</v>
      </c>
      <c r="D9422" s="74">
        <v>755447</v>
      </c>
      <c r="E9422" s="61">
        <v>701922</v>
      </c>
      <c r="F9422" s="68">
        <v>0.18886174999999999</v>
      </c>
      <c r="G9422" s="292">
        <v>0.17548050000000001</v>
      </c>
      <c r="H9422" s="68">
        <v>0.20145253333333332</v>
      </c>
      <c r="I9422" s="68">
        <v>0.18717919999999999</v>
      </c>
      <c r="T9422" s="91"/>
      <c r="U9422" s="91"/>
      <c r="AA9422" s="91"/>
      <c r="AB9422" s="91"/>
      <c r="AC9422" s="91"/>
      <c r="AD9422" s="91"/>
      <c r="AE9422" s="91"/>
      <c r="AF9422" s="91"/>
    </row>
    <row r="9423" spans="1:32" x14ac:dyDescent="0.3">
      <c r="A9423" s="65">
        <v>0</v>
      </c>
      <c r="B9423" s="10">
        <v>9420</v>
      </c>
      <c r="C9423" s="71">
        <v>0.94199999999999995</v>
      </c>
      <c r="D9423" s="74">
        <v>755447</v>
      </c>
      <c r="E9423" s="61">
        <v>701922</v>
      </c>
      <c r="F9423" s="68">
        <v>0.18886174999999999</v>
      </c>
      <c r="G9423" s="292">
        <v>0.17548050000000001</v>
      </c>
      <c r="H9423" s="68">
        <v>0.20145253333333332</v>
      </c>
      <c r="I9423" s="68">
        <v>0.18717919999999999</v>
      </c>
      <c r="T9423" s="91"/>
      <c r="U9423" s="91"/>
      <c r="AA9423" s="91"/>
      <c r="AB9423" s="91"/>
      <c r="AC9423" s="91"/>
      <c r="AD9423" s="91"/>
      <c r="AE9423" s="91"/>
      <c r="AF9423" s="91"/>
    </row>
    <row r="9424" spans="1:32" x14ac:dyDescent="0.3">
      <c r="A9424" s="65">
        <v>0</v>
      </c>
      <c r="B9424" s="10">
        <v>9421</v>
      </c>
      <c r="C9424" s="71">
        <v>0.94210000000000005</v>
      </c>
      <c r="D9424" s="74">
        <v>755447</v>
      </c>
      <c r="E9424" s="61">
        <v>701922</v>
      </c>
      <c r="F9424" s="68">
        <v>0.18886174999999999</v>
      </c>
      <c r="G9424" s="292">
        <v>0.17548050000000001</v>
      </c>
      <c r="H9424" s="68">
        <v>0.20145253333333332</v>
      </c>
      <c r="I9424" s="68">
        <v>0.18717919999999999</v>
      </c>
      <c r="T9424" s="91"/>
      <c r="U9424" s="91"/>
      <c r="AA9424" s="91"/>
      <c r="AB9424" s="91"/>
      <c r="AC9424" s="91"/>
      <c r="AD9424" s="91"/>
      <c r="AE9424" s="91"/>
      <c r="AF9424" s="91"/>
    </row>
    <row r="9425" spans="1:32" x14ac:dyDescent="0.3">
      <c r="A9425" s="65">
        <v>0</v>
      </c>
      <c r="B9425" s="10">
        <v>9422</v>
      </c>
      <c r="C9425" s="71">
        <v>0.94220000000000004</v>
      </c>
      <c r="D9425" s="74">
        <v>755447</v>
      </c>
      <c r="E9425" s="61">
        <v>701922</v>
      </c>
      <c r="F9425" s="68">
        <v>0.18886174999999999</v>
      </c>
      <c r="G9425" s="292">
        <v>0.17548050000000001</v>
      </c>
      <c r="H9425" s="68">
        <v>0.20145253333333332</v>
      </c>
      <c r="I9425" s="68">
        <v>0.18717919999999999</v>
      </c>
      <c r="T9425" s="91"/>
      <c r="U9425" s="91"/>
      <c r="AA9425" s="91"/>
      <c r="AB9425" s="91"/>
      <c r="AC9425" s="91"/>
      <c r="AD9425" s="91"/>
      <c r="AE9425" s="91"/>
      <c r="AF9425" s="91"/>
    </row>
    <row r="9426" spans="1:32" x14ac:dyDescent="0.3">
      <c r="A9426" s="65">
        <v>0</v>
      </c>
      <c r="B9426" s="10">
        <v>9423</v>
      </c>
      <c r="C9426" s="71">
        <v>0.94230000000000003</v>
      </c>
      <c r="D9426" s="74">
        <v>755447</v>
      </c>
      <c r="E9426" s="61">
        <v>701922</v>
      </c>
      <c r="F9426" s="68">
        <v>0.18886174999999999</v>
      </c>
      <c r="G9426" s="292">
        <v>0.17548050000000001</v>
      </c>
      <c r="H9426" s="68">
        <v>0.20145253333333332</v>
      </c>
      <c r="I9426" s="68">
        <v>0.18717919999999999</v>
      </c>
      <c r="T9426" s="91"/>
      <c r="U9426" s="91"/>
      <c r="AA9426" s="91"/>
      <c r="AB9426" s="91"/>
      <c r="AC9426" s="91"/>
      <c r="AD9426" s="91"/>
      <c r="AE9426" s="91"/>
      <c r="AF9426" s="91"/>
    </row>
    <row r="9427" spans="1:32" x14ac:dyDescent="0.3">
      <c r="A9427" s="65">
        <v>0</v>
      </c>
      <c r="B9427" s="10">
        <v>9424</v>
      </c>
      <c r="C9427" s="71">
        <v>0.94240000000000002</v>
      </c>
      <c r="D9427" s="74">
        <v>755447</v>
      </c>
      <c r="E9427" s="61">
        <v>701922</v>
      </c>
      <c r="F9427" s="68">
        <v>0.18886174999999999</v>
      </c>
      <c r="G9427" s="292">
        <v>0.17548050000000001</v>
      </c>
      <c r="H9427" s="68">
        <v>0.20145253333333332</v>
      </c>
      <c r="I9427" s="68">
        <v>0.18717919999999999</v>
      </c>
      <c r="T9427" s="91"/>
      <c r="U9427" s="91"/>
      <c r="AA9427" s="91"/>
      <c r="AB9427" s="91"/>
      <c r="AC9427" s="91"/>
      <c r="AD9427" s="91"/>
      <c r="AE9427" s="91"/>
      <c r="AF9427" s="91"/>
    </row>
    <row r="9428" spans="1:32" x14ac:dyDescent="0.3">
      <c r="A9428" s="65">
        <v>0</v>
      </c>
      <c r="B9428" s="10">
        <v>9425</v>
      </c>
      <c r="C9428" s="71">
        <v>0.9425</v>
      </c>
      <c r="D9428" s="74">
        <v>755447</v>
      </c>
      <c r="E9428" s="61">
        <v>701922</v>
      </c>
      <c r="F9428" s="68">
        <v>0.18886174999999999</v>
      </c>
      <c r="G9428" s="292">
        <v>0.17548050000000001</v>
      </c>
      <c r="H9428" s="68">
        <v>0.20145253333333332</v>
      </c>
      <c r="I9428" s="68">
        <v>0.18717919999999999</v>
      </c>
      <c r="T9428" s="91"/>
      <c r="U9428" s="91"/>
      <c r="AA9428" s="91"/>
      <c r="AB9428" s="91"/>
      <c r="AC9428" s="91"/>
      <c r="AD9428" s="91"/>
      <c r="AE9428" s="91"/>
      <c r="AF9428" s="91"/>
    </row>
    <row r="9429" spans="1:32" x14ac:dyDescent="0.3">
      <c r="A9429" s="65">
        <v>0</v>
      </c>
      <c r="B9429" s="10">
        <v>9426</v>
      </c>
      <c r="C9429" s="71">
        <v>0.94259999999999999</v>
      </c>
      <c r="D9429" s="74">
        <v>755447</v>
      </c>
      <c r="E9429" s="61">
        <v>701922</v>
      </c>
      <c r="F9429" s="68">
        <v>0.18886174999999999</v>
      </c>
      <c r="G9429" s="292">
        <v>0.17548050000000001</v>
      </c>
      <c r="H9429" s="68">
        <v>0.20145253333333332</v>
      </c>
      <c r="I9429" s="68">
        <v>0.18717919999999999</v>
      </c>
      <c r="T9429" s="91"/>
      <c r="U9429" s="91"/>
      <c r="AA9429" s="91"/>
      <c r="AB9429" s="91"/>
      <c r="AC9429" s="91"/>
      <c r="AD9429" s="91"/>
      <c r="AE9429" s="91"/>
      <c r="AF9429" s="91"/>
    </row>
    <row r="9430" spans="1:32" x14ac:dyDescent="0.3">
      <c r="A9430" s="65">
        <v>0</v>
      </c>
      <c r="B9430" s="10">
        <v>9427</v>
      </c>
      <c r="C9430" s="71">
        <v>0.94269999999999998</v>
      </c>
      <c r="D9430" s="74">
        <v>755447</v>
      </c>
      <c r="E9430" s="61">
        <v>701922</v>
      </c>
      <c r="F9430" s="68">
        <v>0.18886174999999999</v>
      </c>
      <c r="G9430" s="292">
        <v>0.17548050000000001</v>
      </c>
      <c r="H9430" s="68">
        <v>0.20145253333333332</v>
      </c>
      <c r="I9430" s="68">
        <v>0.18717919999999999</v>
      </c>
      <c r="T9430" s="91"/>
      <c r="U9430" s="91"/>
      <c r="AA9430" s="91"/>
      <c r="AB9430" s="91"/>
      <c r="AC9430" s="91"/>
      <c r="AD9430" s="91"/>
      <c r="AE9430" s="91"/>
      <c r="AF9430" s="91"/>
    </row>
    <row r="9431" spans="1:32" x14ac:dyDescent="0.3">
      <c r="A9431" s="65">
        <v>0</v>
      </c>
      <c r="B9431" s="10">
        <v>9428</v>
      </c>
      <c r="C9431" s="71">
        <v>0.94279999999999997</v>
      </c>
      <c r="D9431" s="74">
        <v>755447</v>
      </c>
      <c r="E9431" s="61">
        <v>701922</v>
      </c>
      <c r="F9431" s="68">
        <v>0.18886174999999999</v>
      </c>
      <c r="G9431" s="292">
        <v>0.17548050000000001</v>
      </c>
      <c r="H9431" s="68">
        <v>0.20145253333333332</v>
      </c>
      <c r="I9431" s="68">
        <v>0.18717919999999999</v>
      </c>
      <c r="T9431" s="91"/>
      <c r="U9431" s="91"/>
      <c r="AA9431" s="91"/>
      <c r="AB9431" s="91"/>
      <c r="AC9431" s="91"/>
      <c r="AD9431" s="91"/>
      <c r="AE9431" s="91"/>
      <c r="AF9431" s="91"/>
    </row>
    <row r="9432" spans="1:32" x14ac:dyDescent="0.3">
      <c r="A9432" s="65">
        <v>0</v>
      </c>
      <c r="B9432" s="10">
        <v>9429</v>
      </c>
      <c r="C9432" s="71">
        <v>0.94289999999999996</v>
      </c>
      <c r="D9432" s="74">
        <v>755447</v>
      </c>
      <c r="E9432" s="61">
        <v>701922</v>
      </c>
      <c r="F9432" s="68">
        <v>0.18886174999999999</v>
      </c>
      <c r="G9432" s="292">
        <v>0.17548050000000001</v>
      </c>
      <c r="H9432" s="68">
        <v>0.20145253333333332</v>
      </c>
      <c r="I9432" s="68">
        <v>0.18717919999999999</v>
      </c>
      <c r="T9432" s="91"/>
      <c r="U9432" s="91"/>
      <c r="AA9432" s="91"/>
      <c r="AB9432" s="91"/>
      <c r="AC9432" s="91"/>
      <c r="AD9432" s="91"/>
      <c r="AE9432" s="91"/>
      <c r="AF9432" s="91"/>
    </row>
    <row r="9433" spans="1:32" x14ac:dyDescent="0.3">
      <c r="A9433" s="65">
        <v>0</v>
      </c>
      <c r="B9433" s="10">
        <v>9430</v>
      </c>
      <c r="C9433" s="71">
        <v>0.94299999999999995</v>
      </c>
      <c r="D9433" s="74">
        <v>755447</v>
      </c>
      <c r="E9433" s="61">
        <v>701922</v>
      </c>
      <c r="F9433" s="68">
        <v>0.18886174999999999</v>
      </c>
      <c r="G9433" s="292">
        <v>0.17548050000000001</v>
      </c>
      <c r="H9433" s="68">
        <v>0.20145253333333332</v>
      </c>
      <c r="I9433" s="68">
        <v>0.18717919999999999</v>
      </c>
      <c r="T9433" s="91"/>
      <c r="U9433" s="91"/>
      <c r="AA9433" s="91"/>
      <c r="AB9433" s="91"/>
      <c r="AC9433" s="91"/>
      <c r="AD9433" s="91"/>
      <c r="AE9433" s="91"/>
      <c r="AF9433" s="91"/>
    </row>
    <row r="9434" spans="1:32" x14ac:dyDescent="0.3">
      <c r="A9434" s="65">
        <v>0</v>
      </c>
      <c r="B9434" s="10">
        <v>9431</v>
      </c>
      <c r="C9434" s="71">
        <v>0.94310000000000005</v>
      </c>
      <c r="D9434" s="74">
        <v>755447</v>
      </c>
      <c r="E9434" s="61">
        <v>701922</v>
      </c>
      <c r="F9434" s="68">
        <v>0.18886174999999999</v>
      </c>
      <c r="G9434" s="292">
        <v>0.17548050000000001</v>
      </c>
      <c r="H9434" s="68">
        <v>0.20145253333333332</v>
      </c>
      <c r="I9434" s="68">
        <v>0.18717919999999999</v>
      </c>
      <c r="T9434" s="91"/>
      <c r="U9434" s="91"/>
      <c r="AA9434" s="91"/>
      <c r="AB9434" s="91"/>
      <c r="AC9434" s="91"/>
      <c r="AD9434" s="91"/>
      <c r="AE9434" s="91"/>
      <c r="AF9434" s="91"/>
    </row>
    <row r="9435" spans="1:32" x14ac:dyDescent="0.3">
      <c r="A9435" s="65">
        <v>0</v>
      </c>
      <c r="B9435" s="10">
        <v>9432</v>
      </c>
      <c r="C9435" s="71">
        <v>0.94320000000000004</v>
      </c>
      <c r="D9435" s="74">
        <v>755447</v>
      </c>
      <c r="E9435" s="61">
        <v>701922</v>
      </c>
      <c r="F9435" s="68">
        <v>0.18886174999999999</v>
      </c>
      <c r="G9435" s="292">
        <v>0.17548050000000001</v>
      </c>
      <c r="H9435" s="68">
        <v>0.20145253333333332</v>
      </c>
      <c r="I9435" s="68">
        <v>0.18717919999999999</v>
      </c>
      <c r="T9435" s="91"/>
      <c r="U9435" s="91"/>
      <c r="AA9435" s="91"/>
      <c r="AB9435" s="91"/>
      <c r="AC9435" s="91"/>
      <c r="AD9435" s="91"/>
      <c r="AE9435" s="91"/>
      <c r="AF9435" s="91"/>
    </row>
    <row r="9436" spans="1:32" x14ac:dyDescent="0.3">
      <c r="A9436" s="65">
        <v>0</v>
      </c>
      <c r="B9436" s="10">
        <v>9433</v>
      </c>
      <c r="C9436" s="71">
        <v>0.94330000000000003</v>
      </c>
      <c r="D9436" s="74">
        <v>755447</v>
      </c>
      <c r="E9436" s="61">
        <v>701922</v>
      </c>
      <c r="F9436" s="68">
        <v>0.18886174999999999</v>
      </c>
      <c r="G9436" s="292">
        <v>0.17548050000000001</v>
      </c>
      <c r="H9436" s="68">
        <v>0.20145253333333332</v>
      </c>
      <c r="I9436" s="68">
        <v>0.18717919999999999</v>
      </c>
      <c r="T9436" s="91"/>
      <c r="U9436" s="91"/>
      <c r="AA9436" s="91"/>
      <c r="AB9436" s="91"/>
      <c r="AC9436" s="91"/>
      <c r="AD9436" s="91"/>
      <c r="AE9436" s="91"/>
      <c r="AF9436" s="91"/>
    </row>
    <row r="9437" spans="1:32" x14ac:dyDescent="0.3">
      <c r="A9437" s="65">
        <v>0</v>
      </c>
      <c r="B9437" s="10">
        <v>9434</v>
      </c>
      <c r="C9437" s="71">
        <v>0.94340000000000002</v>
      </c>
      <c r="D9437" s="74">
        <v>755447</v>
      </c>
      <c r="E9437" s="61">
        <v>701922</v>
      </c>
      <c r="F9437" s="68">
        <v>0.18886174999999999</v>
      </c>
      <c r="G9437" s="292">
        <v>0.17548050000000001</v>
      </c>
      <c r="H9437" s="68">
        <v>0.20145253333333332</v>
      </c>
      <c r="I9437" s="68">
        <v>0.18717919999999999</v>
      </c>
      <c r="T9437" s="91"/>
      <c r="U9437" s="91"/>
      <c r="AA9437" s="91"/>
      <c r="AB9437" s="91"/>
      <c r="AC9437" s="91"/>
      <c r="AD9437" s="91"/>
      <c r="AE9437" s="91"/>
      <c r="AF9437" s="91"/>
    </row>
    <row r="9438" spans="1:32" x14ac:dyDescent="0.3">
      <c r="A9438" s="65">
        <v>0</v>
      </c>
      <c r="B9438" s="10">
        <v>9435</v>
      </c>
      <c r="C9438" s="71">
        <v>0.94350000000000001</v>
      </c>
      <c r="D9438" s="74">
        <v>755447</v>
      </c>
      <c r="E9438" s="61">
        <v>701922</v>
      </c>
      <c r="F9438" s="68">
        <v>0.18886174999999999</v>
      </c>
      <c r="G9438" s="292">
        <v>0.17548050000000001</v>
      </c>
      <c r="H9438" s="68">
        <v>0.20145253333333332</v>
      </c>
      <c r="I9438" s="68">
        <v>0.18717919999999999</v>
      </c>
      <c r="T9438" s="91"/>
      <c r="U9438" s="91"/>
      <c r="AA9438" s="91"/>
      <c r="AB9438" s="91"/>
      <c r="AC9438" s="91"/>
      <c r="AD9438" s="91"/>
      <c r="AE9438" s="91"/>
      <c r="AF9438" s="91"/>
    </row>
    <row r="9439" spans="1:32" x14ac:dyDescent="0.3">
      <c r="A9439" s="65">
        <v>0</v>
      </c>
      <c r="B9439" s="10">
        <v>9436</v>
      </c>
      <c r="C9439" s="71">
        <v>0.94359999999999999</v>
      </c>
      <c r="D9439" s="74">
        <v>755447</v>
      </c>
      <c r="E9439" s="61">
        <v>701922</v>
      </c>
      <c r="F9439" s="68">
        <v>0.18886174999999999</v>
      </c>
      <c r="G9439" s="292">
        <v>0.17548050000000001</v>
      </c>
      <c r="H9439" s="68">
        <v>0.20145253333333332</v>
      </c>
      <c r="I9439" s="68">
        <v>0.18717919999999999</v>
      </c>
      <c r="T9439" s="91"/>
      <c r="U9439" s="91"/>
      <c r="AA9439" s="91"/>
      <c r="AB9439" s="91"/>
      <c r="AC9439" s="91"/>
      <c r="AD9439" s="91"/>
      <c r="AE9439" s="91"/>
      <c r="AF9439" s="91"/>
    </row>
    <row r="9440" spans="1:32" x14ac:dyDescent="0.3">
      <c r="A9440" s="65">
        <v>0</v>
      </c>
      <c r="B9440" s="10">
        <v>9437</v>
      </c>
      <c r="C9440" s="71">
        <v>0.94369999999999998</v>
      </c>
      <c r="D9440" s="74">
        <v>755447</v>
      </c>
      <c r="E9440" s="61">
        <v>701922</v>
      </c>
      <c r="F9440" s="68">
        <v>0.18886174999999999</v>
      </c>
      <c r="G9440" s="292">
        <v>0.17548050000000001</v>
      </c>
      <c r="H9440" s="68">
        <v>0.20145253333333332</v>
      </c>
      <c r="I9440" s="68">
        <v>0.18717919999999999</v>
      </c>
      <c r="T9440" s="91"/>
      <c r="U9440" s="91"/>
      <c r="AA9440" s="91"/>
      <c r="AB9440" s="91"/>
      <c r="AC9440" s="91"/>
      <c r="AD9440" s="91"/>
      <c r="AE9440" s="91"/>
      <c r="AF9440" s="91"/>
    </row>
    <row r="9441" spans="1:32" x14ac:dyDescent="0.3">
      <c r="A9441" s="65">
        <v>0</v>
      </c>
      <c r="B9441" s="10">
        <v>9438</v>
      </c>
      <c r="C9441" s="71">
        <v>0.94379999999999997</v>
      </c>
      <c r="D9441" s="74">
        <v>755447</v>
      </c>
      <c r="E9441" s="61">
        <v>701922</v>
      </c>
      <c r="F9441" s="68">
        <v>0.18886174999999999</v>
      </c>
      <c r="G9441" s="292">
        <v>0.17548050000000001</v>
      </c>
      <c r="H9441" s="68">
        <v>0.20145253333333332</v>
      </c>
      <c r="I9441" s="68">
        <v>0.18717919999999999</v>
      </c>
      <c r="T9441" s="91"/>
      <c r="U9441" s="91"/>
      <c r="AA9441" s="91"/>
      <c r="AB9441" s="91"/>
      <c r="AC9441" s="91"/>
      <c r="AD9441" s="91"/>
      <c r="AE9441" s="91"/>
      <c r="AF9441" s="91"/>
    </row>
    <row r="9442" spans="1:32" x14ac:dyDescent="0.3">
      <c r="A9442" s="65">
        <v>0</v>
      </c>
      <c r="B9442" s="10">
        <v>9439</v>
      </c>
      <c r="C9442" s="71">
        <v>0.94389999999999996</v>
      </c>
      <c r="D9442" s="74">
        <v>755447</v>
      </c>
      <c r="E9442" s="61">
        <v>701922</v>
      </c>
      <c r="F9442" s="68">
        <v>0.18886174999999999</v>
      </c>
      <c r="G9442" s="292">
        <v>0.17548050000000001</v>
      </c>
      <c r="H9442" s="68">
        <v>0.20145253333333332</v>
      </c>
      <c r="I9442" s="68">
        <v>0.18717919999999999</v>
      </c>
      <c r="T9442" s="91"/>
      <c r="U9442" s="91"/>
      <c r="AA9442" s="91"/>
      <c r="AB9442" s="91"/>
      <c r="AC9442" s="91"/>
      <c r="AD9442" s="91"/>
      <c r="AE9442" s="91"/>
      <c r="AF9442" s="91"/>
    </row>
    <row r="9443" spans="1:32" x14ac:dyDescent="0.3">
      <c r="A9443" s="65">
        <v>0</v>
      </c>
      <c r="B9443" s="10">
        <v>9440</v>
      </c>
      <c r="C9443" s="71">
        <v>0.94399999999999995</v>
      </c>
      <c r="D9443" s="74">
        <v>755447</v>
      </c>
      <c r="E9443" s="61">
        <v>701922</v>
      </c>
      <c r="F9443" s="68">
        <v>0.18886174999999999</v>
      </c>
      <c r="G9443" s="292">
        <v>0.17548050000000001</v>
      </c>
      <c r="H9443" s="68">
        <v>0.20145253333333332</v>
      </c>
      <c r="I9443" s="68">
        <v>0.18717919999999999</v>
      </c>
      <c r="T9443" s="91"/>
      <c r="U9443" s="91"/>
      <c r="AA9443" s="91"/>
      <c r="AB9443" s="91"/>
      <c r="AC9443" s="91"/>
      <c r="AD9443" s="91"/>
      <c r="AE9443" s="91"/>
      <c r="AF9443" s="91"/>
    </row>
    <row r="9444" spans="1:32" x14ac:dyDescent="0.3">
      <c r="A9444" s="65">
        <v>0</v>
      </c>
      <c r="B9444" s="10">
        <v>9441</v>
      </c>
      <c r="C9444" s="71">
        <v>0.94410000000000005</v>
      </c>
      <c r="D9444" s="74">
        <v>755447</v>
      </c>
      <c r="E9444" s="61">
        <v>701922</v>
      </c>
      <c r="F9444" s="68">
        <v>0.18886174999999999</v>
      </c>
      <c r="G9444" s="292">
        <v>0.17548050000000001</v>
      </c>
      <c r="H9444" s="68">
        <v>0.20145253333333332</v>
      </c>
      <c r="I9444" s="68">
        <v>0.18717919999999999</v>
      </c>
      <c r="T9444" s="91"/>
      <c r="U9444" s="91"/>
      <c r="AA9444" s="91"/>
      <c r="AB9444" s="91"/>
      <c r="AC9444" s="91"/>
      <c r="AD9444" s="91"/>
      <c r="AE9444" s="91"/>
      <c r="AF9444" s="91"/>
    </row>
    <row r="9445" spans="1:32" x14ac:dyDescent="0.3">
      <c r="A9445" s="65">
        <v>0</v>
      </c>
      <c r="B9445" s="10">
        <v>9442</v>
      </c>
      <c r="C9445" s="71">
        <v>0.94420000000000004</v>
      </c>
      <c r="D9445" s="74">
        <v>755447</v>
      </c>
      <c r="E9445" s="61">
        <v>701922</v>
      </c>
      <c r="F9445" s="68">
        <v>0.18886174999999999</v>
      </c>
      <c r="G9445" s="292">
        <v>0.17548050000000001</v>
      </c>
      <c r="H9445" s="68">
        <v>0.20145253333333332</v>
      </c>
      <c r="I9445" s="68">
        <v>0.18717919999999999</v>
      </c>
      <c r="T9445" s="91"/>
      <c r="U9445" s="91"/>
      <c r="AA9445" s="91"/>
      <c r="AB9445" s="91"/>
      <c r="AC9445" s="91"/>
      <c r="AD9445" s="91"/>
      <c r="AE9445" s="91"/>
      <c r="AF9445" s="91"/>
    </row>
    <row r="9446" spans="1:32" x14ac:dyDescent="0.3">
      <c r="A9446" s="65">
        <v>0</v>
      </c>
      <c r="B9446" s="10">
        <v>9443</v>
      </c>
      <c r="C9446" s="71">
        <v>0.94430000000000003</v>
      </c>
      <c r="D9446" s="74">
        <v>755447</v>
      </c>
      <c r="E9446" s="61">
        <v>701922</v>
      </c>
      <c r="F9446" s="68">
        <v>0.18886174999999999</v>
      </c>
      <c r="G9446" s="292">
        <v>0.17548050000000001</v>
      </c>
      <c r="H9446" s="68">
        <v>0.20145253333333332</v>
      </c>
      <c r="I9446" s="68">
        <v>0.18717919999999999</v>
      </c>
      <c r="T9446" s="91"/>
      <c r="U9446" s="91"/>
      <c r="AA9446" s="91"/>
      <c r="AB9446" s="91"/>
      <c r="AC9446" s="91"/>
      <c r="AD9446" s="91"/>
      <c r="AE9446" s="91"/>
      <c r="AF9446" s="91"/>
    </row>
    <row r="9447" spans="1:32" x14ac:dyDescent="0.3">
      <c r="A9447" s="65">
        <v>0</v>
      </c>
      <c r="B9447" s="10">
        <v>9444</v>
      </c>
      <c r="C9447" s="71">
        <v>0.94440000000000002</v>
      </c>
      <c r="D9447" s="74">
        <v>755447</v>
      </c>
      <c r="E9447" s="61">
        <v>701922</v>
      </c>
      <c r="F9447" s="68">
        <v>0.18886174999999999</v>
      </c>
      <c r="G9447" s="292">
        <v>0.17548050000000001</v>
      </c>
      <c r="H9447" s="68">
        <v>0.20145253333333332</v>
      </c>
      <c r="I9447" s="68">
        <v>0.18717919999999999</v>
      </c>
      <c r="T9447" s="91"/>
      <c r="U9447" s="91"/>
      <c r="AA9447" s="91"/>
      <c r="AB9447" s="91"/>
      <c r="AC9447" s="91"/>
      <c r="AD9447" s="91"/>
      <c r="AE9447" s="91"/>
      <c r="AF9447" s="91"/>
    </row>
    <row r="9448" spans="1:32" x14ac:dyDescent="0.3">
      <c r="A9448" s="65">
        <v>0</v>
      </c>
      <c r="B9448" s="10">
        <v>9445</v>
      </c>
      <c r="C9448" s="71">
        <v>0.94450000000000001</v>
      </c>
      <c r="D9448" s="74">
        <v>755447</v>
      </c>
      <c r="E9448" s="61">
        <v>701922</v>
      </c>
      <c r="F9448" s="68">
        <v>0.18886174999999999</v>
      </c>
      <c r="G9448" s="292">
        <v>0.17548050000000001</v>
      </c>
      <c r="H9448" s="68">
        <v>0.20145253333333332</v>
      </c>
      <c r="I9448" s="68">
        <v>0.18717919999999999</v>
      </c>
      <c r="T9448" s="91"/>
      <c r="U9448" s="91"/>
      <c r="AA9448" s="91"/>
      <c r="AB9448" s="91"/>
      <c r="AC9448" s="91"/>
      <c r="AD9448" s="91"/>
      <c r="AE9448" s="91"/>
      <c r="AF9448" s="91"/>
    </row>
    <row r="9449" spans="1:32" x14ac:dyDescent="0.3">
      <c r="A9449" s="65">
        <v>0</v>
      </c>
      <c r="B9449" s="10">
        <v>9446</v>
      </c>
      <c r="C9449" s="71">
        <v>0.9446</v>
      </c>
      <c r="D9449" s="74">
        <v>755447</v>
      </c>
      <c r="E9449" s="61">
        <v>701922</v>
      </c>
      <c r="F9449" s="68">
        <v>0.18886174999999999</v>
      </c>
      <c r="G9449" s="292">
        <v>0.17548050000000001</v>
      </c>
      <c r="H9449" s="68">
        <v>0.20145253333333332</v>
      </c>
      <c r="I9449" s="68">
        <v>0.18717919999999999</v>
      </c>
      <c r="T9449" s="91"/>
      <c r="U9449" s="91"/>
      <c r="AA9449" s="91"/>
      <c r="AB9449" s="91"/>
      <c r="AC9449" s="91"/>
      <c r="AD9449" s="91"/>
      <c r="AE9449" s="91"/>
      <c r="AF9449" s="91"/>
    </row>
    <row r="9450" spans="1:32" x14ac:dyDescent="0.3">
      <c r="A9450" s="65">
        <v>0</v>
      </c>
      <c r="B9450" s="10">
        <v>9447</v>
      </c>
      <c r="C9450" s="71">
        <v>0.94469999999999998</v>
      </c>
      <c r="D9450" s="74">
        <v>755447</v>
      </c>
      <c r="E9450" s="61">
        <v>701922</v>
      </c>
      <c r="F9450" s="68">
        <v>0.18886174999999999</v>
      </c>
      <c r="G9450" s="292">
        <v>0.17548050000000001</v>
      </c>
      <c r="H9450" s="68">
        <v>0.20145253333333332</v>
      </c>
      <c r="I9450" s="68">
        <v>0.18717919999999999</v>
      </c>
      <c r="T9450" s="91"/>
      <c r="U9450" s="91"/>
      <c r="AA9450" s="91"/>
      <c r="AB9450" s="91"/>
      <c r="AC9450" s="91"/>
      <c r="AD9450" s="91"/>
      <c r="AE9450" s="91"/>
      <c r="AF9450" s="91"/>
    </row>
    <row r="9451" spans="1:32" x14ac:dyDescent="0.3">
      <c r="A9451" s="65">
        <v>0</v>
      </c>
      <c r="B9451" s="10">
        <v>9448</v>
      </c>
      <c r="C9451" s="71">
        <v>0.94479999999999997</v>
      </c>
      <c r="D9451" s="74">
        <v>755447</v>
      </c>
      <c r="E9451" s="61">
        <v>701922</v>
      </c>
      <c r="F9451" s="68">
        <v>0.18886174999999999</v>
      </c>
      <c r="G9451" s="292">
        <v>0.17548050000000001</v>
      </c>
      <c r="H9451" s="68">
        <v>0.20145253333333332</v>
      </c>
      <c r="I9451" s="68">
        <v>0.18717919999999999</v>
      </c>
      <c r="T9451" s="91"/>
      <c r="U9451" s="91"/>
      <c r="AA9451" s="91"/>
      <c r="AB9451" s="91"/>
      <c r="AC9451" s="91"/>
      <c r="AD9451" s="91"/>
      <c r="AE9451" s="91"/>
      <c r="AF9451" s="91"/>
    </row>
    <row r="9452" spans="1:32" x14ac:dyDescent="0.3">
      <c r="A9452" s="65">
        <v>0</v>
      </c>
      <c r="B9452" s="10">
        <v>9449</v>
      </c>
      <c r="C9452" s="71">
        <v>0.94489999999999996</v>
      </c>
      <c r="D9452" s="74">
        <v>755447</v>
      </c>
      <c r="E9452" s="61">
        <v>701922</v>
      </c>
      <c r="F9452" s="68">
        <v>0.18886174999999999</v>
      </c>
      <c r="G9452" s="292">
        <v>0.17548050000000001</v>
      </c>
      <c r="H9452" s="68">
        <v>0.20145253333333332</v>
      </c>
      <c r="I9452" s="68">
        <v>0.18717919999999999</v>
      </c>
      <c r="T9452" s="91"/>
      <c r="U9452" s="91"/>
      <c r="AA9452" s="91"/>
      <c r="AB9452" s="91"/>
      <c r="AC9452" s="91"/>
      <c r="AD9452" s="91"/>
      <c r="AE9452" s="91"/>
      <c r="AF9452" s="91"/>
    </row>
    <row r="9453" spans="1:32" x14ac:dyDescent="0.3">
      <c r="A9453" s="65">
        <v>0</v>
      </c>
      <c r="B9453" s="10">
        <v>9450</v>
      </c>
      <c r="C9453" s="71">
        <v>0.94499999999999995</v>
      </c>
      <c r="D9453" s="74">
        <v>755447</v>
      </c>
      <c r="E9453" s="61">
        <v>701922</v>
      </c>
      <c r="F9453" s="68">
        <v>0.18886174999999999</v>
      </c>
      <c r="G9453" s="292">
        <v>0.17548050000000001</v>
      </c>
      <c r="H9453" s="68">
        <v>0.20145253333333332</v>
      </c>
      <c r="I9453" s="68">
        <v>0.18717919999999999</v>
      </c>
      <c r="T9453" s="91"/>
      <c r="U9453" s="91"/>
      <c r="AA9453" s="91"/>
      <c r="AB9453" s="91"/>
      <c r="AC9453" s="91"/>
      <c r="AD9453" s="91"/>
      <c r="AE9453" s="91"/>
      <c r="AF9453" s="91"/>
    </row>
    <row r="9454" spans="1:32" x14ac:dyDescent="0.3">
      <c r="A9454" s="65">
        <v>0</v>
      </c>
      <c r="B9454" s="10">
        <v>9451</v>
      </c>
      <c r="C9454" s="71">
        <v>0.94510000000000005</v>
      </c>
      <c r="D9454" s="74">
        <v>755447</v>
      </c>
      <c r="E9454" s="61">
        <v>701922</v>
      </c>
      <c r="F9454" s="68">
        <v>0.18886174999999999</v>
      </c>
      <c r="G9454" s="292">
        <v>0.17548050000000001</v>
      </c>
      <c r="H9454" s="68">
        <v>0.20145253333333332</v>
      </c>
      <c r="I9454" s="68">
        <v>0.18717919999999999</v>
      </c>
      <c r="T9454" s="91"/>
      <c r="U9454" s="91"/>
      <c r="AA9454" s="91"/>
      <c r="AB9454" s="91"/>
      <c r="AC9454" s="91"/>
      <c r="AD9454" s="91"/>
      <c r="AE9454" s="91"/>
      <c r="AF9454" s="91"/>
    </row>
    <row r="9455" spans="1:32" x14ac:dyDescent="0.3">
      <c r="A9455" s="65">
        <v>0</v>
      </c>
      <c r="B9455" s="10">
        <v>9452</v>
      </c>
      <c r="C9455" s="71">
        <v>0.94520000000000004</v>
      </c>
      <c r="D9455" s="74">
        <v>755447</v>
      </c>
      <c r="E9455" s="61">
        <v>701922</v>
      </c>
      <c r="F9455" s="68">
        <v>0.18886174999999999</v>
      </c>
      <c r="G9455" s="292">
        <v>0.17548050000000001</v>
      </c>
      <c r="H9455" s="68">
        <v>0.20145253333333332</v>
      </c>
      <c r="I9455" s="68">
        <v>0.18717919999999999</v>
      </c>
      <c r="T9455" s="91"/>
      <c r="U9455" s="91"/>
      <c r="AA9455" s="91"/>
      <c r="AB9455" s="91"/>
      <c r="AC9455" s="91"/>
      <c r="AD9455" s="91"/>
      <c r="AE9455" s="91"/>
      <c r="AF9455" s="91"/>
    </row>
    <row r="9456" spans="1:32" x14ac:dyDescent="0.3">
      <c r="A9456" s="65">
        <v>0</v>
      </c>
      <c r="B9456" s="10">
        <v>9453</v>
      </c>
      <c r="C9456" s="71">
        <v>0.94530000000000003</v>
      </c>
      <c r="D9456" s="74">
        <v>755447</v>
      </c>
      <c r="E9456" s="61">
        <v>701922</v>
      </c>
      <c r="F9456" s="68">
        <v>0.18886174999999999</v>
      </c>
      <c r="G9456" s="292">
        <v>0.17548050000000001</v>
      </c>
      <c r="H9456" s="68">
        <v>0.20145253333333332</v>
      </c>
      <c r="I9456" s="68">
        <v>0.18717919999999999</v>
      </c>
      <c r="T9456" s="91"/>
      <c r="U9456" s="91"/>
      <c r="AA9456" s="91"/>
      <c r="AB9456" s="91"/>
      <c r="AC9456" s="91"/>
      <c r="AD9456" s="91"/>
      <c r="AE9456" s="91"/>
      <c r="AF9456" s="91"/>
    </row>
    <row r="9457" spans="1:32" x14ac:dyDescent="0.3">
      <c r="A9457" s="65">
        <v>0</v>
      </c>
      <c r="B9457" s="10">
        <v>9454</v>
      </c>
      <c r="C9457" s="71">
        <v>0.94540000000000002</v>
      </c>
      <c r="D9457" s="74">
        <v>755447</v>
      </c>
      <c r="E9457" s="61">
        <v>701922</v>
      </c>
      <c r="F9457" s="68">
        <v>0.18886174999999999</v>
      </c>
      <c r="G9457" s="292">
        <v>0.17548050000000001</v>
      </c>
      <c r="H9457" s="68">
        <v>0.20145253333333332</v>
      </c>
      <c r="I9457" s="68">
        <v>0.18717919999999999</v>
      </c>
      <c r="T9457" s="91"/>
      <c r="U9457" s="91"/>
      <c r="AA9457" s="91"/>
      <c r="AB9457" s="91"/>
      <c r="AC9457" s="91"/>
      <c r="AD9457" s="91"/>
      <c r="AE9457" s="91"/>
      <c r="AF9457" s="91"/>
    </row>
    <row r="9458" spans="1:32" x14ac:dyDescent="0.3">
      <c r="A9458" s="65">
        <v>0</v>
      </c>
      <c r="B9458" s="10">
        <v>9455</v>
      </c>
      <c r="C9458" s="71">
        <v>0.94550000000000001</v>
      </c>
      <c r="D9458" s="74">
        <v>755447</v>
      </c>
      <c r="E9458" s="61">
        <v>701922</v>
      </c>
      <c r="F9458" s="68">
        <v>0.18886174999999999</v>
      </c>
      <c r="G9458" s="292">
        <v>0.17548050000000001</v>
      </c>
      <c r="H9458" s="68">
        <v>0.20145253333333332</v>
      </c>
      <c r="I9458" s="68">
        <v>0.18717919999999999</v>
      </c>
      <c r="T9458" s="91"/>
      <c r="U9458" s="91"/>
      <c r="AA9458" s="91"/>
      <c r="AB9458" s="91"/>
      <c r="AC9458" s="91"/>
      <c r="AD9458" s="91"/>
      <c r="AE9458" s="91"/>
      <c r="AF9458" s="91"/>
    </row>
    <row r="9459" spans="1:32" x14ac:dyDescent="0.3">
      <c r="A9459" s="65">
        <v>0</v>
      </c>
      <c r="B9459" s="10">
        <v>9456</v>
      </c>
      <c r="C9459" s="71">
        <v>0.9456</v>
      </c>
      <c r="D9459" s="74">
        <v>755447</v>
      </c>
      <c r="E9459" s="61">
        <v>701922</v>
      </c>
      <c r="F9459" s="68">
        <v>0.18886174999999999</v>
      </c>
      <c r="G9459" s="292">
        <v>0.17548050000000001</v>
      </c>
      <c r="H9459" s="68">
        <v>0.20145253333333332</v>
      </c>
      <c r="I9459" s="68">
        <v>0.18717919999999999</v>
      </c>
      <c r="T9459" s="91"/>
      <c r="U9459" s="91"/>
      <c r="AA9459" s="91"/>
      <c r="AB9459" s="91"/>
      <c r="AC9459" s="91"/>
      <c r="AD9459" s="91"/>
      <c r="AE9459" s="91"/>
      <c r="AF9459" s="91"/>
    </row>
    <row r="9460" spans="1:32" x14ac:dyDescent="0.3">
      <c r="A9460" s="65">
        <v>0</v>
      </c>
      <c r="B9460" s="10">
        <v>9457</v>
      </c>
      <c r="C9460" s="71">
        <v>0.94569999999999999</v>
      </c>
      <c r="D9460" s="74">
        <v>755447</v>
      </c>
      <c r="E9460" s="61">
        <v>701922</v>
      </c>
      <c r="F9460" s="68">
        <v>0.18886174999999999</v>
      </c>
      <c r="G9460" s="292">
        <v>0.17548050000000001</v>
      </c>
      <c r="H9460" s="68">
        <v>0.20145253333333332</v>
      </c>
      <c r="I9460" s="68">
        <v>0.18717919999999999</v>
      </c>
      <c r="T9460" s="91"/>
      <c r="U9460" s="91"/>
      <c r="AA9460" s="91"/>
      <c r="AB9460" s="91"/>
      <c r="AC9460" s="91"/>
      <c r="AD9460" s="91"/>
      <c r="AE9460" s="91"/>
      <c r="AF9460" s="91"/>
    </row>
    <row r="9461" spans="1:32" x14ac:dyDescent="0.3">
      <c r="A9461" s="65">
        <v>0</v>
      </c>
      <c r="B9461" s="10">
        <v>9458</v>
      </c>
      <c r="C9461" s="71">
        <v>0.94579999999999997</v>
      </c>
      <c r="D9461" s="74">
        <v>755447</v>
      </c>
      <c r="E9461" s="61">
        <v>701922</v>
      </c>
      <c r="F9461" s="68">
        <v>0.18886174999999999</v>
      </c>
      <c r="G9461" s="292">
        <v>0.17548050000000001</v>
      </c>
      <c r="H9461" s="68">
        <v>0.20145253333333332</v>
      </c>
      <c r="I9461" s="68">
        <v>0.18717919999999999</v>
      </c>
      <c r="T9461" s="91"/>
      <c r="U9461" s="91"/>
      <c r="AA9461" s="91"/>
      <c r="AB9461" s="91"/>
      <c r="AC9461" s="91"/>
      <c r="AD9461" s="91"/>
      <c r="AE9461" s="91"/>
      <c r="AF9461" s="91"/>
    </row>
    <row r="9462" spans="1:32" x14ac:dyDescent="0.3">
      <c r="A9462" s="65">
        <v>0</v>
      </c>
      <c r="B9462" s="10">
        <v>9459</v>
      </c>
      <c r="C9462" s="71">
        <v>0.94589999999999996</v>
      </c>
      <c r="D9462" s="74">
        <v>755447</v>
      </c>
      <c r="E9462" s="61">
        <v>701922</v>
      </c>
      <c r="F9462" s="68">
        <v>0.18886174999999999</v>
      </c>
      <c r="G9462" s="292">
        <v>0.17548050000000001</v>
      </c>
      <c r="H9462" s="68">
        <v>0.20145253333333332</v>
      </c>
      <c r="I9462" s="68">
        <v>0.18717919999999999</v>
      </c>
      <c r="T9462" s="91"/>
      <c r="U9462" s="91"/>
      <c r="AA9462" s="91"/>
      <c r="AB9462" s="91"/>
      <c r="AC9462" s="91"/>
      <c r="AD9462" s="91"/>
      <c r="AE9462" s="91"/>
      <c r="AF9462" s="91"/>
    </row>
    <row r="9463" spans="1:32" x14ac:dyDescent="0.3">
      <c r="A9463" s="65">
        <v>0</v>
      </c>
      <c r="B9463" s="10">
        <v>9460</v>
      </c>
      <c r="C9463" s="71">
        <v>0.94599999999999995</v>
      </c>
      <c r="D9463" s="74">
        <v>755447</v>
      </c>
      <c r="E9463" s="61">
        <v>701922</v>
      </c>
      <c r="F9463" s="68">
        <v>0.18886174999999999</v>
      </c>
      <c r="G9463" s="292">
        <v>0.17548050000000001</v>
      </c>
      <c r="H9463" s="68">
        <v>0.20145253333333332</v>
      </c>
      <c r="I9463" s="68">
        <v>0.18717919999999999</v>
      </c>
      <c r="T9463" s="91"/>
      <c r="U9463" s="91"/>
      <c r="AA9463" s="91"/>
      <c r="AB9463" s="91"/>
      <c r="AC9463" s="91"/>
      <c r="AD9463" s="91"/>
      <c r="AE9463" s="91"/>
      <c r="AF9463" s="91"/>
    </row>
    <row r="9464" spans="1:32" x14ac:dyDescent="0.3">
      <c r="A9464" s="65">
        <v>0</v>
      </c>
      <c r="B9464" s="10">
        <v>9461</v>
      </c>
      <c r="C9464" s="71">
        <v>0.94610000000000005</v>
      </c>
      <c r="D9464" s="74">
        <v>755447</v>
      </c>
      <c r="E9464" s="61">
        <v>701922</v>
      </c>
      <c r="F9464" s="68">
        <v>0.18886174999999999</v>
      </c>
      <c r="G9464" s="292">
        <v>0.17548050000000001</v>
      </c>
      <c r="H9464" s="68">
        <v>0.20145253333333332</v>
      </c>
      <c r="I9464" s="68">
        <v>0.18717919999999999</v>
      </c>
      <c r="T9464" s="91"/>
      <c r="U9464" s="91"/>
      <c r="AA9464" s="91"/>
      <c r="AB9464" s="91"/>
      <c r="AC9464" s="91"/>
      <c r="AD9464" s="91"/>
      <c r="AE9464" s="91"/>
      <c r="AF9464" s="91"/>
    </row>
    <row r="9465" spans="1:32" x14ac:dyDescent="0.3">
      <c r="A9465" s="65">
        <v>0</v>
      </c>
      <c r="B9465" s="10">
        <v>9462</v>
      </c>
      <c r="C9465" s="71">
        <v>0.94620000000000004</v>
      </c>
      <c r="D9465" s="74">
        <v>755447</v>
      </c>
      <c r="E9465" s="61">
        <v>701922</v>
      </c>
      <c r="F9465" s="68">
        <v>0.18886174999999999</v>
      </c>
      <c r="G9465" s="292">
        <v>0.17548050000000001</v>
      </c>
      <c r="H9465" s="68">
        <v>0.20145253333333332</v>
      </c>
      <c r="I9465" s="68">
        <v>0.18717919999999999</v>
      </c>
      <c r="T9465" s="91"/>
      <c r="U9465" s="91"/>
      <c r="AA9465" s="91"/>
      <c r="AB9465" s="91"/>
      <c r="AC9465" s="91"/>
      <c r="AD9465" s="91"/>
      <c r="AE9465" s="91"/>
      <c r="AF9465" s="91"/>
    </row>
    <row r="9466" spans="1:32" x14ac:dyDescent="0.3">
      <c r="A9466" s="65">
        <v>0</v>
      </c>
      <c r="B9466" s="10">
        <v>9463</v>
      </c>
      <c r="C9466" s="71">
        <v>0.94630000000000003</v>
      </c>
      <c r="D9466" s="74">
        <v>755447</v>
      </c>
      <c r="E9466" s="61">
        <v>701922</v>
      </c>
      <c r="F9466" s="68">
        <v>0.18886174999999999</v>
      </c>
      <c r="G9466" s="292">
        <v>0.17548050000000001</v>
      </c>
      <c r="H9466" s="68">
        <v>0.20145253333333332</v>
      </c>
      <c r="I9466" s="68">
        <v>0.18717919999999999</v>
      </c>
      <c r="T9466" s="91"/>
      <c r="U9466" s="91"/>
      <c r="AA9466" s="91"/>
      <c r="AB9466" s="91"/>
      <c r="AC9466" s="91"/>
      <c r="AD9466" s="91"/>
      <c r="AE9466" s="91"/>
      <c r="AF9466" s="91"/>
    </row>
    <row r="9467" spans="1:32" x14ac:dyDescent="0.3">
      <c r="A9467" s="65">
        <v>0</v>
      </c>
      <c r="B9467" s="10">
        <v>9464</v>
      </c>
      <c r="C9467" s="71">
        <v>0.94640000000000002</v>
      </c>
      <c r="D9467" s="74">
        <v>755447</v>
      </c>
      <c r="E9467" s="61">
        <v>701922</v>
      </c>
      <c r="F9467" s="68">
        <v>0.18886174999999999</v>
      </c>
      <c r="G9467" s="292">
        <v>0.17548050000000001</v>
      </c>
      <c r="H9467" s="68">
        <v>0.20145253333333332</v>
      </c>
      <c r="I9467" s="68">
        <v>0.18717919999999999</v>
      </c>
      <c r="T9467" s="91"/>
      <c r="U9467" s="91"/>
      <c r="AA9467" s="91"/>
      <c r="AB9467" s="91"/>
      <c r="AC9467" s="91"/>
      <c r="AD9467" s="91"/>
      <c r="AE9467" s="91"/>
      <c r="AF9467" s="91"/>
    </row>
    <row r="9468" spans="1:32" x14ac:dyDescent="0.3">
      <c r="A9468" s="65">
        <v>0</v>
      </c>
      <c r="B9468" s="10">
        <v>9465</v>
      </c>
      <c r="C9468" s="71">
        <v>0.94650000000000001</v>
      </c>
      <c r="D9468" s="74">
        <v>755447</v>
      </c>
      <c r="E9468" s="61">
        <v>701922</v>
      </c>
      <c r="F9468" s="68">
        <v>0.18886174999999999</v>
      </c>
      <c r="G9468" s="292">
        <v>0.17548050000000001</v>
      </c>
      <c r="H9468" s="68">
        <v>0.20145253333333332</v>
      </c>
      <c r="I9468" s="68">
        <v>0.18717919999999999</v>
      </c>
      <c r="T9468" s="91"/>
      <c r="U9468" s="91"/>
      <c r="AA9468" s="91"/>
      <c r="AB9468" s="91"/>
      <c r="AC9468" s="91"/>
      <c r="AD9468" s="91"/>
      <c r="AE9468" s="91"/>
      <c r="AF9468" s="91"/>
    </row>
    <row r="9469" spans="1:32" x14ac:dyDescent="0.3">
      <c r="A9469" s="65">
        <v>0</v>
      </c>
      <c r="B9469" s="10">
        <v>9466</v>
      </c>
      <c r="C9469" s="71">
        <v>0.9466</v>
      </c>
      <c r="D9469" s="74">
        <v>755447</v>
      </c>
      <c r="E9469" s="61">
        <v>701922</v>
      </c>
      <c r="F9469" s="68">
        <v>0.18886174999999999</v>
      </c>
      <c r="G9469" s="292">
        <v>0.17548050000000001</v>
      </c>
      <c r="H9469" s="68">
        <v>0.20145253333333332</v>
      </c>
      <c r="I9469" s="68">
        <v>0.18717919999999999</v>
      </c>
      <c r="T9469" s="91"/>
      <c r="U9469" s="91"/>
      <c r="AA9469" s="91"/>
      <c r="AB9469" s="91"/>
      <c r="AC9469" s="91"/>
      <c r="AD9469" s="91"/>
      <c r="AE9469" s="91"/>
      <c r="AF9469" s="91"/>
    </row>
    <row r="9470" spans="1:32" x14ac:dyDescent="0.3">
      <c r="A9470" s="65">
        <v>0</v>
      </c>
      <c r="B9470" s="10">
        <v>9467</v>
      </c>
      <c r="C9470" s="71">
        <v>0.94669999999999999</v>
      </c>
      <c r="D9470" s="74">
        <v>755447</v>
      </c>
      <c r="E9470" s="61">
        <v>701922</v>
      </c>
      <c r="F9470" s="68">
        <v>0.18886174999999999</v>
      </c>
      <c r="G9470" s="292">
        <v>0.17548050000000001</v>
      </c>
      <c r="H9470" s="68">
        <v>0.20145253333333332</v>
      </c>
      <c r="I9470" s="68">
        <v>0.18717919999999999</v>
      </c>
      <c r="T9470" s="91"/>
      <c r="U9470" s="91"/>
      <c r="AA9470" s="91"/>
      <c r="AB9470" s="91"/>
      <c r="AC9470" s="91"/>
      <c r="AD9470" s="91"/>
      <c r="AE9470" s="91"/>
      <c r="AF9470" s="91"/>
    </row>
    <row r="9471" spans="1:32" x14ac:dyDescent="0.3">
      <c r="A9471" s="65">
        <v>0</v>
      </c>
      <c r="B9471" s="10">
        <v>9468</v>
      </c>
      <c r="C9471" s="71">
        <v>0.94679999999999997</v>
      </c>
      <c r="D9471" s="74">
        <v>755447</v>
      </c>
      <c r="E9471" s="61">
        <v>701922</v>
      </c>
      <c r="F9471" s="68">
        <v>0.18886174999999999</v>
      </c>
      <c r="G9471" s="292">
        <v>0.17548050000000001</v>
      </c>
      <c r="H9471" s="68">
        <v>0.20145253333333332</v>
      </c>
      <c r="I9471" s="68">
        <v>0.18717919999999999</v>
      </c>
      <c r="T9471" s="91"/>
      <c r="U9471" s="91"/>
      <c r="AA9471" s="91"/>
      <c r="AB9471" s="91"/>
      <c r="AC9471" s="91"/>
      <c r="AD9471" s="91"/>
      <c r="AE9471" s="91"/>
      <c r="AF9471" s="91"/>
    </row>
    <row r="9472" spans="1:32" x14ac:dyDescent="0.3">
      <c r="A9472" s="65">
        <v>0</v>
      </c>
      <c r="B9472" s="10">
        <v>9469</v>
      </c>
      <c r="C9472" s="71">
        <v>0.94689999999999996</v>
      </c>
      <c r="D9472" s="74">
        <v>755447</v>
      </c>
      <c r="E9472" s="61">
        <v>701922</v>
      </c>
      <c r="F9472" s="68">
        <v>0.18886174999999999</v>
      </c>
      <c r="G9472" s="292">
        <v>0.17548050000000001</v>
      </c>
      <c r="H9472" s="68">
        <v>0.20145253333333332</v>
      </c>
      <c r="I9472" s="68">
        <v>0.18717919999999999</v>
      </c>
      <c r="T9472" s="91"/>
      <c r="U9472" s="91"/>
      <c r="AA9472" s="91"/>
      <c r="AB9472" s="91"/>
      <c r="AC9472" s="91"/>
      <c r="AD9472" s="91"/>
      <c r="AE9472" s="91"/>
      <c r="AF9472" s="91"/>
    </row>
    <row r="9473" spans="1:32" x14ac:dyDescent="0.3">
      <c r="A9473" s="65">
        <v>0</v>
      </c>
      <c r="B9473" s="10">
        <v>9470</v>
      </c>
      <c r="C9473" s="71">
        <v>0.94699999999999995</v>
      </c>
      <c r="D9473" s="74">
        <v>755447</v>
      </c>
      <c r="E9473" s="61">
        <v>701922</v>
      </c>
      <c r="F9473" s="68">
        <v>0.18886174999999999</v>
      </c>
      <c r="G9473" s="292">
        <v>0.17548050000000001</v>
      </c>
      <c r="H9473" s="68">
        <v>0.20145253333333332</v>
      </c>
      <c r="I9473" s="68">
        <v>0.18717919999999999</v>
      </c>
      <c r="T9473" s="91"/>
      <c r="U9473" s="91"/>
      <c r="AA9473" s="91"/>
      <c r="AB9473" s="91"/>
      <c r="AC9473" s="91"/>
      <c r="AD9473" s="91"/>
      <c r="AE9473" s="91"/>
      <c r="AF9473" s="91"/>
    </row>
    <row r="9474" spans="1:32" x14ac:dyDescent="0.3">
      <c r="A9474" s="65">
        <v>0</v>
      </c>
      <c r="B9474" s="10">
        <v>9471</v>
      </c>
      <c r="C9474" s="71">
        <v>0.94710000000000005</v>
      </c>
      <c r="D9474" s="74">
        <v>755447</v>
      </c>
      <c r="E9474" s="61">
        <v>701922</v>
      </c>
      <c r="F9474" s="68">
        <v>0.18886174999999999</v>
      </c>
      <c r="G9474" s="292">
        <v>0.17548050000000001</v>
      </c>
      <c r="H9474" s="68">
        <v>0.20145253333333332</v>
      </c>
      <c r="I9474" s="68">
        <v>0.18717919999999999</v>
      </c>
      <c r="T9474" s="91"/>
      <c r="U9474" s="91"/>
      <c r="AA9474" s="91"/>
      <c r="AB9474" s="91"/>
      <c r="AC9474" s="91"/>
      <c r="AD9474" s="91"/>
      <c r="AE9474" s="91"/>
      <c r="AF9474" s="91"/>
    </row>
    <row r="9475" spans="1:32" x14ac:dyDescent="0.3">
      <c r="A9475" s="65">
        <v>0</v>
      </c>
      <c r="B9475" s="10">
        <v>9472</v>
      </c>
      <c r="C9475" s="71">
        <v>0.94720000000000004</v>
      </c>
      <c r="D9475" s="74">
        <v>755447</v>
      </c>
      <c r="E9475" s="61">
        <v>701922</v>
      </c>
      <c r="F9475" s="68">
        <v>0.18886174999999999</v>
      </c>
      <c r="G9475" s="292">
        <v>0.17548050000000001</v>
      </c>
      <c r="H9475" s="68">
        <v>0.20145253333333332</v>
      </c>
      <c r="I9475" s="68">
        <v>0.18717919999999999</v>
      </c>
      <c r="T9475" s="91"/>
      <c r="U9475" s="91"/>
      <c r="AA9475" s="91"/>
      <c r="AB9475" s="91"/>
      <c r="AC9475" s="91"/>
      <c r="AD9475" s="91"/>
      <c r="AE9475" s="91"/>
      <c r="AF9475" s="91"/>
    </row>
    <row r="9476" spans="1:32" x14ac:dyDescent="0.3">
      <c r="A9476" s="65">
        <v>0</v>
      </c>
      <c r="B9476" s="10">
        <v>9473</v>
      </c>
      <c r="C9476" s="71">
        <v>0.94730000000000003</v>
      </c>
      <c r="D9476" s="74">
        <v>755447</v>
      </c>
      <c r="E9476" s="61">
        <v>701922</v>
      </c>
      <c r="F9476" s="68">
        <v>0.18886174999999999</v>
      </c>
      <c r="G9476" s="292">
        <v>0.17548050000000001</v>
      </c>
      <c r="H9476" s="68">
        <v>0.20145253333333332</v>
      </c>
      <c r="I9476" s="68">
        <v>0.18717919999999999</v>
      </c>
      <c r="T9476" s="91"/>
      <c r="U9476" s="91"/>
      <c r="AA9476" s="91"/>
      <c r="AB9476" s="91"/>
      <c r="AC9476" s="91"/>
      <c r="AD9476" s="91"/>
      <c r="AE9476" s="91"/>
      <c r="AF9476" s="91"/>
    </row>
    <row r="9477" spans="1:32" x14ac:dyDescent="0.3">
      <c r="A9477" s="65">
        <v>0</v>
      </c>
      <c r="B9477" s="10">
        <v>9474</v>
      </c>
      <c r="C9477" s="71">
        <v>0.94740000000000002</v>
      </c>
      <c r="D9477" s="74">
        <v>755447</v>
      </c>
      <c r="E9477" s="61">
        <v>701922</v>
      </c>
      <c r="F9477" s="68">
        <v>0.18886174999999999</v>
      </c>
      <c r="G9477" s="292">
        <v>0.17548050000000001</v>
      </c>
      <c r="H9477" s="68">
        <v>0.20145253333333332</v>
      </c>
      <c r="I9477" s="68">
        <v>0.18717919999999999</v>
      </c>
      <c r="T9477" s="91"/>
      <c r="U9477" s="91"/>
      <c r="AA9477" s="91"/>
      <c r="AB9477" s="91"/>
      <c r="AC9477" s="91"/>
      <c r="AD9477" s="91"/>
      <c r="AE9477" s="91"/>
      <c r="AF9477" s="91"/>
    </row>
    <row r="9478" spans="1:32" x14ac:dyDescent="0.3">
      <c r="A9478" s="65">
        <v>0</v>
      </c>
      <c r="B9478" s="10">
        <v>9475</v>
      </c>
      <c r="C9478" s="71">
        <v>0.94750000000000001</v>
      </c>
      <c r="D9478" s="74">
        <v>755447</v>
      </c>
      <c r="E9478" s="61">
        <v>701922</v>
      </c>
      <c r="F9478" s="68">
        <v>0.18886174999999999</v>
      </c>
      <c r="G9478" s="292">
        <v>0.17548050000000001</v>
      </c>
      <c r="H9478" s="68">
        <v>0.20145253333333332</v>
      </c>
      <c r="I9478" s="68">
        <v>0.18717919999999999</v>
      </c>
      <c r="T9478" s="91"/>
      <c r="U9478" s="91"/>
      <c r="AA9478" s="91"/>
      <c r="AB9478" s="91"/>
      <c r="AC9478" s="91"/>
      <c r="AD9478" s="91"/>
      <c r="AE9478" s="91"/>
      <c r="AF9478" s="91"/>
    </row>
    <row r="9479" spans="1:32" x14ac:dyDescent="0.3">
      <c r="A9479" s="65">
        <v>0</v>
      </c>
      <c r="B9479" s="10">
        <v>9476</v>
      </c>
      <c r="C9479" s="71">
        <v>0.9476</v>
      </c>
      <c r="D9479" s="74">
        <v>755447</v>
      </c>
      <c r="E9479" s="61">
        <v>701922</v>
      </c>
      <c r="F9479" s="68">
        <v>0.18886174999999999</v>
      </c>
      <c r="G9479" s="292">
        <v>0.17548050000000001</v>
      </c>
      <c r="H9479" s="68">
        <v>0.20145253333333332</v>
      </c>
      <c r="I9479" s="68">
        <v>0.18717919999999999</v>
      </c>
      <c r="T9479" s="91"/>
      <c r="U9479" s="91"/>
      <c r="AA9479" s="91"/>
      <c r="AB9479" s="91"/>
      <c r="AC9479" s="91"/>
      <c r="AD9479" s="91"/>
      <c r="AE9479" s="91"/>
      <c r="AF9479" s="91"/>
    </row>
    <row r="9480" spans="1:32" x14ac:dyDescent="0.3">
      <c r="A9480" s="65">
        <v>0</v>
      </c>
      <c r="B9480" s="10">
        <v>9477</v>
      </c>
      <c r="C9480" s="71">
        <v>0.94769999999999999</v>
      </c>
      <c r="D9480" s="74">
        <v>755447</v>
      </c>
      <c r="E9480" s="61">
        <v>701922</v>
      </c>
      <c r="F9480" s="68">
        <v>0.18886174999999999</v>
      </c>
      <c r="G9480" s="292">
        <v>0.17548050000000001</v>
      </c>
      <c r="H9480" s="68">
        <v>0.20145253333333332</v>
      </c>
      <c r="I9480" s="68">
        <v>0.18717919999999999</v>
      </c>
      <c r="T9480" s="91"/>
      <c r="U9480" s="91"/>
      <c r="AA9480" s="91"/>
      <c r="AB9480" s="91"/>
      <c r="AC9480" s="91"/>
      <c r="AD9480" s="91"/>
      <c r="AE9480" s="91"/>
      <c r="AF9480" s="91"/>
    </row>
    <row r="9481" spans="1:32" x14ac:dyDescent="0.3">
      <c r="A9481" s="65">
        <v>0</v>
      </c>
      <c r="B9481" s="10">
        <v>9478</v>
      </c>
      <c r="C9481" s="71">
        <v>0.94779999999999998</v>
      </c>
      <c r="D9481" s="74">
        <v>755447</v>
      </c>
      <c r="E9481" s="61">
        <v>701922</v>
      </c>
      <c r="F9481" s="68">
        <v>0.18886174999999999</v>
      </c>
      <c r="G9481" s="292">
        <v>0.17548050000000001</v>
      </c>
      <c r="H9481" s="68">
        <v>0.20145253333333332</v>
      </c>
      <c r="I9481" s="68">
        <v>0.18717919999999999</v>
      </c>
      <c r="T9481" s="91"/>
      <c r="U9481" s="91"/>
      <c r="AA9481" s="91"/>
      <c r="AB9481" s="91"/>
      <c r="AC9481" s="91"/>
      <c r="AD9481" s="91"/>
      <c r="AE9481" s="91"/>
      <c r="AF9481" s="91"/>
    </row>
    <row r="9482" spans="1:32" x14ac:dyDescent="0.3">
      <c r="A9482" s="65">
        <v>0</v>
      </c>
      <c r="B9482" s="10">
        <v>9479</v>
      </c>
      <c r="C9482" s="71">
        <v>0.94789999999999996</v>
      </c>
      <c r="D9482" s="74">
        <v>755447</v>
      </c>
      <c r="E9482" s="61">
        <v>701922</v>
      </c>
      <c r="F9482" s="68">
        <v>0.18886174999999999</v>
      </c>
      <c r="G9482" s="292">
        <v>0.17548050000000001</v>
      </c>
      <c r="H9482" s="68">
        <v>0.20145253333333332</v>
      </c>
      <c r="I9482" s="68">
        <v>0.18717919999999999</v>
      </c>
      <c r="T9482" s="91"/>
      <c r="U9482" s="91"/>
      <c r="AA9482" s="91"/>
      <c r="AB9482" s="91"/>
      <c r="AC9482" s="91"/>
      <c r="AD9482" s="91"/>
      <c r="AE9482" s="91"/>
      <c r="AF9482" s="91"/>
    </row>
    <row r="9483" spans="1:32" x14ac:dyDescent="0.3">
      <c r="A9483" s="65">
        <v>0</v>
      </c>
      <c r="B9483" s="10">
        <v>9480</v>
      </c>
      <c r="C9483" s="71">
        <v>0.94799999999999995</v>
      </c>
      <c r="D9483" s="74">
        <v>755447</v>
      </c>
      <c r="E9483" s="61">
        <v>701922</v>
      </c>
      <c r="F9483" s="68">
        <v>0.18886174999999999</v>
      </c>
      <c r="G9483" s="292">
        <v>0.17548050000000001</v>
      </c>
      <c r="H9483" s="68">
        <v>0.20145253333333332</v>
      </c>
      <c r="I9483" s="68">
        <v>0.18717919999999999</v>
      </c>
      <c r="T9483" s="91"/>
      <c r="U9483" s="91"/>
      <c r="AA9483" s="91"/>
      <c r="AB9483" s="91"/>
      <c r="AC9483" s="91"/>
      <c r="AD9483" s="91"/>
      <c r="AE9483" s="91"/>
      <c r="AF9483" s="91"/>
    </row>
    <row r="9484" spans="1:32" x14ac:dyDescent="0.3">
      <c r="A9484" s="65">
        <v>0</v>
      </c>
      <c r="B9484" s="10">
        <v>9481</v>
      </c>
      <c r="C9484" s="71">
        <v>0.94810000000000005</v>
      </c>
      <c r="D9484" s="74">
        <v>755447</v>
      </c>
      <c r="E9484" s="61">
        <v>701922</v>
      </c>
      <c r="F9484" s="68">
        <v>0.18886174999999999</v>
      </c>
      <c r="G9484" s="292">
        <v>0.17548050000000001</v>
      </c>
      <c r="H9484" s="68">
        <v>0.20145253333333332</v>
      </c>
      <c r="I9484" s="68">
        <v>0.18717919999999999</v>
      </c>
      <c r="T9484" s="91"/>
      <c r="U9484" s="91"/>
      <c r="AA9484" s="91"/>
      <c r="AB9484" s="91"/>
      <c r="AC9484" s="91"/>
      <c r="AD9484" s="91"/>
      <c r="AE9484" s="91"/>
      <c r="AF9484" s="91"/>
    </row>
    <row r="9485" spans="1:32" x14ac:dyDescent="0.3">
      <c r="A9485" s="65">
        <v>0</v>
      </c>
      <c r="B9485" s="10">
        <v>9482</v>
      </c>
      <c r="C9485" s="71">
        <v>0.94820000000000004</v>
      </c>
      <c r="D9485" s="74">
        <v>755447</v>
      </c>
      <c r="E9485" s="61">
        <v>701922</v>
      </c>
      <c r="F9485" s="68">
        <v>0.18886174999999999</v>
      </c>
      <c r="G9485" s="292">
        <v>0.17548050000000001</v>
      </c>
      <c r="H9485" s="68">
        <v>0.20145253333333332</v>
      </c>
      <c r="I9485" s="68">
        <v>0.18717919999999999</v>
      </c>
      <c r="T9485" s="91"/>
      <c r="U9485" s="91"/>
      <c r="AA9485" s="91"/>
      <c r="AB9485" s="91"/>
      <c r="AC9485" s="91"/>
      <c r="AD9485" s="91"/>
      <c r="AE9485" s="91"/>
      <c r="AF9485" s="91"/>
    </row>
    <row r="9486" spans="1:32" x14ac:dyDescent="0.3">
      <c r="A9486" s="65">
        <v>0</v>
      </c>
      <c r="B9486" s="10">
        <v>9483</v>
      </c>
      <c r="C9486" s="71">
        <v>0.94830000000000003</v>
      </c>
      <c r="D9486" s="74">
        <v>755447</v>
      </c>
      <c r="E9486" s="61">
        <v>701922</v>
      </c>
      <c r="F9486" s="68">
        <v>0.18886174999999999</v>
      </c>
      <c r="G9486" s="292">
        <v>0.17548050000000001</v>
      </c>
      <c r="H9486" s="68">
        <v>0.20145253333333332</v>
      </c>
      <c r="I9486" s="68">
        <v>0.18717919999999999</v>
      </c>
      <c r="T9486" s="91"/>
      <c r="U9486" s="91"/>
      <c r="AA9486" s="91"/>
      <c r="AB9486" s="91"/>
      <c r="AC9486" s="91"/>
      <c r="AD9486" s="91"/>
      <c r="AE9486" s="91"/>
      <c r="AF9486" s="91"/>
    </row>
    <row r="9487" spans="1:32" x14ac:dyDescent="0.3">
      <c r="A9487" s="65">
        <v>0</v>
      </c>
      <c r="B9487" s="10">
        <v>9484</v>
      </c>
      <c r="C9487" s="71">
        <v>0.94840000000000002</v>
      </c>
      <c r="D9487" s="74">
        <v>755447</v>
      </c>
      <c r="E9487" s="61">
        <v>701922</v>
      </c>
      <c r="F9487" s="68">
        <v>0.18886174999999999</v>
      </c>
      <c r="G9487" s="292">
        <v>0.17548050000000001</v>
      </c>
      <c r="H9487" s="68">
        <v>0.20145253333333332</v>
      </c>
      <c r="I9487" s="68">
        <v>0.18717919999999999</v>
      </c>
      <c r="T9487" s="91"/>
      <c r="U9487" s="91"/>
      <c r="AA9487" s="91"/>
      <c r="AB9487" s="91"/>
      <c r="AC9487" s="91"/>
      <c r="AD9487" s="91"/>
      <c r="AE9487" s="91"/>
      <c r="AF9487" s="91"/>
    </row>
    <row r="9488" spans="1:32" x14ac:dyDescent="0.3">
      <c r="A9488" s="65">
        <v>0</v>
      </c>
      <c r="B9488" s="10">
        <v>9485</v>
      </c>
      <c r="C9488" s="71">
        <v>0.94850000000000001</v>
      </c>
      <c r="D9488" s="74">
        <v>755447</v>
      </c>
      <c r="E9488" s="61">
        <v>701922</v>
      </c>
      <c r="F9488" s="68">
        <v>0.18886174999999999</v>
      </c>
      <c r="G9488" s="292">
        <v>0.17548050000000001</v>
      </c>
      <c r="H9488" s="68">
        <v>0.20145253333333332</v>
      </c>
      <c r="I9488" s="68">
        <v>0.18717919999999999</v>
      </c>
      <c r="T9488" s="91"/>
      <c r="U9488" s="91"/>
      <c r="AA9488" s="91"/>
      <c r="AB9488" s="91"/>
      <c r="AC9488" s="91"/>
      <c r="AD9488" s="91"/>
      <c r="AE9488" s="91"/>
      <c r="AF9488" s="91"/>
    </row>
    <row r="9489" spans="1:32" x14ac:dyDescent="0.3">
      <c r="A9489" s="65">
        <v>0</v>
      </c>
      <c r="B9489" s="10">
        <v>9486</v>
      </c>
      <c r="C9489" s="71">
        <v>0.9486</v>
      </c>
      <c r="D9489" s="74">
        <v>755447</v>
      </c>
      <c r="E9489" s="61">
        <v>701922</v>
      </c>
      <c r="F9489" s="68">
        <v>0.18886174999999999</v>
      </c>
      <c r="G9489" s="292">
        <v>0.17548050000000001</v>
      </c>
      <c r="H9489" s="68">
        <v>0.20145253333333332</v>
      </c>
      <c r="I9489" s="68">
        <v>0.18717919999999999</v>
      </c>
      <c r="T9489" s="91"/>
      <c r="U9489" s="91"/>
      <c r="AA9489" s="91"/>
      <c r="AB9489" s="91"/>
      <c r="AC9489" s="91"/>
      <c r="AD9489" s="91"/>
      <c r="AE9489" s="91"/>
      <c r="AF9489" s="91"/>
    </row>
    <row r="9490" spans="1:32" x14ac:dyDescent="0.3">
      <c r="A9490" s="65">
        <v>0</v>
      </c>
      <c r="B9490" s="10">
        <v>9487</v>
      </c>
      <c r="C9490" s="71">
        <v>0.94869999999999999</v>
      </c>
      <c r="D9490" s="74">
        <v>755447</v>
      </c>
      <c r="E9490" s="61">
        <v>701922</v>
      </c>
      <c r="F9490" s="68">
        <v>0.18886174999999999</v>
      </c>
      <c r="G9490" s="292">
        <v>0.17548050000000001</v>
      </c>
      <c r="H9490" s="68">
        <v>0.20145253333333332</v>
      </c>
      <c r="I9490" s="68">
        <v>0.18717919999999999</v>
      </c>
      <c r="T9490" s="91"/>
      <c r="U9490" s="91"/>
      <c r="AA9490" s="91"/>
      <c r="AB9490" s="91"/>
      <c r="AC9490" s="91"/>
      <c r="AD9490" s="91"/>
      <c r="AE9490" s="91"/>
      <c r="AF9490" s="91"/>
    </row>
    <row r="9491" spans="1:32" x14ac:dyDescent="0.3">
      <c r="A9491" s="65">
        <v>0</v>
      </c>
      <c r="B9491" s="10">
        <v>9488</v>
      </c>
      <c r="C9491" s="71">
        <v>0.94879999999999998</v>
      </c>
      <c r="D9491" s="74">
        <v>755447</v>
      </c>
      <c r="E9491" s="61">
        <v>701922</v>
      </c>
      <c r="F9491" s="68">
        <v>0.18886174999999999</v>
      </c>
      <c r="G9491" s="292">
        <v>0.17548050000000001</v>
      </c>
      <c r="H9491" s="68">
        <v>0.20145253333333332</v>
      </c>
      <c r="I9491" s="68">
        <v>0.18717919999999999</v>
      </c>
      <c r="T9491" s="91"/>
      <c r="U9491" s="91"/>
      <c r="AA9491" s="91"/>
      <c r="AB9491" s="91"/>
      <c r="AC9491" s="91"/>
      <c r="AD9491" s="91"/>
      <c r="AE9491" s="91"/>
      <c r="AF9491" s="91"/>
    </row>
    <row r="9492" spans="1:32" x14ac:dyDescent="0.3">
      <c r="A9492" s="65">
        <v>0</v>
      </c>
      <c r="B9492" s="10">
        <v>9489</v>
      </c>
      <c r="C9492" s="71">
        <v>0.94889999999999997</v>
      </c>
      <c r="D9492" s="74">
        <v>755447</v>
      </c>
      <c r="E9492" s="61">
        <v>701922</v>
      </c>
      <c r="F9492" s="68">
        <v>0.18886174999999999</v>
      </c>
      <c r="G9492" s="292">
        <v>0.17548050000000001</v>
      </c>
      <c r="H9492" s="68">
        <v>0.20145253333333332</v>
      </c>
      <c r="I9492" s="68">
        <v>0.18717919999999999</v>
      </c>
      <c r="T9492" s="91"/>
      <c r="U9492" s="91"/>
      <c r="AA9492" s="91"/>
      <c r="AB9492" s="91"/>
      <c r="AC9492" s="91"/>
      <c r="AD9492" s="91"/>
      <c r="AE9492" s="91"/>
      <c r="AF9492" s="91"/>
    </row>
    <row r="9493" spans="1:32" x14ac:dyDescent="0.3">
      <c r="A9493" s="65">
        <v>0</v>
      </c>
      <c r="B9493" s="10">
        <v>9490</v>
      </c>
      <c r="C9493" s="71">
        <v>0.94899999999999995</v>
      </c>
      <c r="D9493" s="74">
        <v>755447</v>
      </c>
      <c r="E9493" s="61">
        <v>701922</v>
      </c>
      <c r="F9493" s="68">
        <v>0.18886174999999999</v>
      </c>
      <c r="G9493" s="292">
        <v>0.17548050000000001</v>
      </c>
      <c r="H9493" s="68">
        <v>0.20145253333333332</v>
      </c>
      <c r="I9493" s="68">
        <v>0.18717919999999999</v>
      </c>
      <c r="T9493" s="91"/>
      <c r="U9493" s="91"/>
      <c r="AA9493" s="91"/>
      <c r="AB9493" s="91"/>
      <c r="AC9493" s="91"/>
      <c r="AD9493" s="91"/>
      <c r="AE9493" s="91"/>
      <c r="AF9493" s="91"/>
    </row>
    <row r="9494" spans="1:32" x14ac:dyDescent="0.3">
      <c r="A9494" s="65">
        <v>0</v>
      </c>
      <c r="B9494" s="10">
        <v>9491</v>
      </c>
      <c r="C9494" s="71">
        <v>0.94910000000000005</v>
      </c>
      <c r="D9494" s="74">
        <v>755447</v>
      </c>
      <c r="E9494" s="61">
        <v>701922</v>
      </c>
      <c r="F9494" s="68">
        <v>0.18886174999999999</v>
      </c>
      <c r="G9494" s="292">
        <v>0.17548050000000001</v>
      </c>
      <c r="H9494" s="68">
        <v>0.20145253333333332</v>
      </c>
      <c r="I9494" s="68">
        <v>0.18717919999999999</v>
      </c>
      <c r="T9494" s="91"/>
      <c r="U9494" s="91"/>
      <c r="AA9494" s="91"/>
      <c r="AB9494" s="91"/>
      <c r="AC9494" s="91"/>
      <c r="AD9494" s="91"/>
      <c r="AE9494" s="91"/>
      <c r="AF9494" s="91"/>
    </row>
    <row r="9495" spans="1:32" x14ac:dyDescent="0.3">
      <c r="A9495" s="65">
        <v>0</v>
      </c>
      <c r="B9495" s="10">
        <v>9492</v>
      </c>
      <c r="C9495" s="71">
        <v>0.94920000000000004</v>
      </c>
      <c r="D9495" s="74">
        <v>755447</v>
      </c>
      <c r="E9495" s="61">
        <v>701922</v>
      </c>
      <c r="F9495" s="68">
        <v>0.18886174999999999</v>
      </c>
      <c r="G9495" s="292">
        <v>0.17548050000000001</v>
      </c>
      <c r="H9495" s="68">
        <v>0.20145253333333332</v>
      </c>
      <c r="I9495" s="68">
        <v>0.18717919999999999</v>
      </c>
      <c r="T9495" s="91"/>
      <c r="U9495" s="91"/>
      <c r="AA9495" s="91"/>
      <c r="AB9495" s="91"/>
      <c r="AC9495" s="91"/>
      <c r="AD9495" s="91"/>
      <c r="AE9495" s="91"/>
      <c r="AF9495" s="91"/>
    </row>
    <row r="9496" spans="1:32" x14ac:dyDescent="0.3">
      <c r="A9496" s="65">
        <v>0</v>
      </c>
      <c r="B9496" s="10">
        <v>9493</v>
      </c>
      <c r="C9496" s="71">
        <v>0.94930000000000003</v>
      </c>
      <c r="D9496" s="74">
        <v>755447</v>
      </c>
      <c r="E9496" s="61">
        <v>701922</v>
      </c>
      <c r="F9496" s="68">
        <v>0.18886174999999999</v>
      </c>
      <c r="G9496" s="292">
        <v>0.17548050000000001</v>
      </c>
      <c r="H9496" s="68">
        <v>0.20145253333333332</v>
      </c>
      <c r="I9496" s="68">
        <v>0.18717919999999999</v>
      </c>
      <c r="T9496" s="91"/>
      <c r="U9496" s="91"/>
      <c r="AA9496" s="91"/>
      <c r="AB9496" s="91"/>
      <c r="AC9496" s="91"/>
      <c r="AD9496" s="91"/>
      <c r="AE9496" s="91"/>
      <c r="AF9496" s="91"/>
    </row>
    <row r="9497" spans="1:32" x14ac:dyDescent="0.3">
      <c r="A9497" s="65">
        <v>0</v>
      </c>
      <c r="B9497" s="10">
        <v>9494</v>
      </c>
      <c r="C9497" s="71">
        <v>0.94940000000000002</v>
      </c>
      <c r="D9497" s="74">
        <v>755447</v>
      </c>
      <c r="E9497" s="61">
        <v>701922</v>
      </c>
      <c r="F9497" s="68">
        <v>0.18886174999999999</v>
      </c>
      <c r="G9497" s="292">
        <v>0.17548050000000001</v>
      </c>
      <c r="H9497" s="68">
        <v>0.20145253333333332</v>
      </c>
      <c r="I9497" s="68">
        <v>0.18717919999999999</v>
      </c>
      <c r="T9497" s="91"/>
      <c r="U9497" s="91"/>
      <c r="AA9497" s="91"/>
      <c r="AB9497" s="91"/>
      <c r="AC9497" s="91"/>
      <c r="AD9497" s="91"/>
      <c r="AE9497" s="91"/>
      <c r="AF9497" s="91"/>
    </row>
    <row r="9498" spans="1:32" x14ac:dyDescent="0.3">
      <c r="A9498" s="65">
        <v>0</v>
      </c>
      <c r="B9498" s="10">
        <v>9495</v>
      </c>
      <c r="C9498" s="71">
        <v>0.94950000000000001</v>
      </c>
      <c r="D9498" s="74">
        <v>755447</v>
      </c>
      <c r="E9498" s="61">
        <v>701922</v>
      </c>
      <c r="F9498" s="68">
        <v>0.18886174999999999</v>
      </c>
      <c r="G9498" s="292">
        <v>0.17548050000000001</v>
      </c>
      <c r="H9498" s="68">
        <v>0.20145253333333332</v>
      </c>
      <c r="I9498" s="68">
        <v>0.18717919999999999</v>
      </c>
      <c r="T9498" s="91"/>
      <c r="U9498" s="91"/>
      <c r="AA9498" s="91"/>
      <c r="AB9498" s="91"/>
      <c r="AC9498" s="91"/>
      <c r="AD9498" s="91"/>
      <c r="AE9498" s="91"/>
      <c r="AF9498" s="91"/>
    </row>
    <row r="9499" spans="1:32" x14ac:dyDescent="0.3">
      <c r="A9499" s="65">
        <v>0</v>
      </c>
      <c r="B9499" s="10">
        <v>9496</v>
      </c>
      <c r="C9499" s="71">
        <v>0.9496</v>
      </c>
      <c r="D9499" s="74">
        <v>755447</v>
      </c>
      <c r="E9499" s="61">
        <v>701922</v>
      </c>
      <c r="F9499" s="68">
        <v>0.18886174999999999</v>
      </c>
      <c r="G9499" s="292">
        <v>0.17548050000000001</v>
      </c>
      <c r="H9499" s="68">
        <v>0.20145253333333332</v>
      </c>
      <c r="I9499" s="68">
        <v>0.18717919999999999</v>
      </c>
      <c r="T9499" s="91"/>
      <c r="U9499" s="91"/>
      <c r="AA9499" s="91"/>
      <c r="AB9499" s="91"/>
      <c r="AC9499" s="91"/>
      <c r="AD9499" s="91"/>
      <c r="AE9499" s="91"/>
      <c r="AF9499" s="91"/>
    </row>
    <row r="9500" spans="1:32" x14ac:dyDescent="0.3">
      <c r="A9500" s="65">
        <v>0</v>
      </c>
      <c r="B9500" s="10">
        <v>9497</v>
      </c>
      <c r="C9500" s="71">
        <v>0.94969999999999999</v>
      </c>
      <c r="D9500" s="74">
        <v>755447</v>
      </c>
      <c r="E9500" s="61">
        <v>701922</v>
      </c>
      <c r="F9500" s="68">
        <v>0.18886174999999999</v>
      </c>
      <c r="G9500" s="292">
        <v>0.17548050000000001</v>
      </c>
      <c r="H9500" s="68">
        <v>0.20145253333333332</v>
      </c>
      <c r="I9500" s="68">
        <v>0.18717919999999999</v>
      </c>
      <c r="T9500" s="91"/>
      <c r="U9500" s="91"/>
      <c r="AA9500" s="91"/>
      <c r="AB9500" s="91"/>
      <c r="AC9500" s="91"/>
      <c r="AD9500" s="91"/>
      <c r="AE9500" s="91"/>
      <c r="AF9500" s="91"/>
    </row>
    <row r="9501" spans="1:32" x14ac:dyDescent="0.3">
      <c r="A9501" s="65">
        <v>0</v>
      </c>
      <c r="B9501" s="10">
        <v>9498</v>
      </c>
      <c r="C9501" s="71">
        <v>0.94979999999999998</v>
      </c>
      <c r="D9501" s="74">
        <v>755447</v>
      </c>
      <c r="E9501" s="61">
        <v>701922</v>
      </c>
      <c r="F9501" s="68">
        <v>0.18886174999999999</v>
      </c>
      <c r="G9501" s="292">
        <v>0.17548050000000001</v>
      </c>
      <c r="H9501" s="68">
        <v>0.20145253333333332</v>
      </c>
      <c r="I9501" s="68">
        <v>0.18717919999999999</v>
      </c>
      <c r="T9501" s="91"/>
      <c r="U9501" s="91"/>
      <c r="AA9501" s="91"/>
      <c r="AB9501" s="91"/>
      <c r="AC9501" s="91"/>
      <c r="AD9501" s="91"/>
      <c r="AE9501" s="91"/>
      <c r="AF9501" s="91"/>
    </row>
    <row r="9502" spans="1:32" x14ac:dyDescent="0.3">
      <c r="A9502" s="65">
        <v>0</v>
      </c>
      <c r="B9502" s="10">
        <v>9499</v>
      </c>
      <c r="C9502" s="71">
        <v>0.94989999999999997</v>
      </c>
      <c r="D9502" s="74">
        <v>755447</v>
      </c>
      <c r="E9502" s="61">
        <v>701922</v>
      </c>
      <c r="F9502" s="68">
        <v>0.18886174999999999</v>
      </c>
      <c r="G9502" s="292">
        <v>0.17548050000000001</v>
      </c>
      <c r="H9502" s="68">
        <v>0.20145253333333332</v>
      </c>
      <c r="I9502" s="68">
        <v>0.18717919999999999</v>
      </c>
      <c r="T9502" s="91"/>
      <c r="U9502" s="91"/>
      <c r="AA9502" s="91"/>
      <c r="AB9502" s="91"/>
      <c r="AC9502" s="91"/>
      <c r="AD9502" s="91"/>
      <c r="AE9502" s="91"/>
      <c r="AF9502" s="91"/>
    </row>
    <row r="9503" spans="1:32" x14ac:dyDescent="0.3">
      <c r="A9503" s="65">
        <v>0</v>
      </c>
      <c r="B9503" s="10">
        <v>9500</v>
      </c>
      <c r="C9503" s="71">
        <v>0.95</v>
      </c>
      <c r="D9503" s="74">
        <v>755447</v>
      </c>
      <c r="E9503" s="61">
        <v>701922</v>
      </c>
      <c r="F9503" s="68">
        <v>0.18886174999999999</v>
      </c>
      <c r="G9503" s="292">
        <v>0.17548050000000001</v>
      </c>
      <c r="H9503" s="68">
        <v>0.20145253333333332</v>
      </c>
      <c r="I9503" s="68">
        <v>0.18717919999999999</v>
      </c>
      <c r="T9503" s="91"/>
      <c r="U9503" s="91"/>
      <c r="AA9503" s="91"/>
      <c r="AB9503" s="91"/>
      <c r="AC9503" s="91"/>
      <c r="AD9503" s="91"/>
      <c r="AE9503" s="91"/>
      <c r="AF9503" s="91"/>
    </row>
    <row r="9504" spans="1:32" x14ac:dyDescent="0.3">
      <c r="A9504" s="65">
        <v>0</v>
      </c>
      <c r="B9504" s="10">
        <v>9501</v>
      </c>
      <c r="C9504" s="71">
        <v>0.95009999999999994</v>
      </c>
      <c r="D9504" s="74">
        <v>755447</v>
      </c>
      <c r="E9504" s="61">
        <v>701922</v>
      </c>
      <c r="F9504" s="68">
        <v>0.18886174999999999</v>
      </c>
      <c r="G9504" s="292">
        <v>0.17548050000000001</v>
      </c>
      <c r="H9504" s="68">
        <v>0.20145253333333332</v>
      </c>
      <c r="I9504" s="68">
        <v>0.18717919999999999</v>
      </c>
      <c r="T9504" s="91"/>
      <c r="U9504" s="91"/>
      <c r="AA9504" s="91"/>
      <c r="AB9504" s="91"/>
      <c r="AC9504" s="91"/>
      <c r="AD9504" s="91"/>
      <c r="AE9504" s="91"/>
      <c r="AF9504" s="91"/>
    </row>
    <row r="9505" spans="1:32" x14ac:dyDescent="0.3">
      <c r="A9505" s="65">
        <v>0</v>
      </c>
      <c r="B9505" s="10">
        <v>9502</v>
      </c>
      <c r="C9505" s="71">
        <v>0.95020000000000004</v>
      </c>
      <c r="D9505" s="74">
        <v>755447</v>
      </c>
      <c r="E9505" s="61">
        <v>701922</v>
      </c>
      <c r="F9505" s="68">
        <v>0.18886174999999999</v>
      </c>
      <c r="G9505" s="292">
        <v>0.17548050000000001</v>
      </c>
      <c r="H9505" s="68">
        <v>0.20145253333333332</v>
      </c>
      <c r="I9505" s="68">
        <v>0.18717919999999999</v>
      </c>
      <c r="T9505" s="91"/>
      <c r="U9505" s="91"/>
      <c r="AA9505" s="91"/>
      <c r="AB9505" s="91"/>
      <c r="AC9505" s="91"/>
      <c r="AD9505" s="91"/>
      <c r="AE9505" s="91"/>
      <c r="AF9505" s="91"/>
    </row>
    <row r="9506" spans="1:32" x14ac:dyDescent="0.3">
      <c r="A9506" s="65">
        <v>0</v>
      </c>
      <c r="B9506" s="10">
        <v>9503</v>
      </c>
      <c r="C9506" s="71">
        <v>0.95030000000000003</v>
      </c>
      <c r="D9506" s="74">
        <v>755447</v>
      </c>
      <c r="E9506" s="61">
        <v>701922</v>
      </c>
      <c r="F9506" s="68">
        <v>0.18886174999999999</v>
      </c>
      <c r="G9506" s="292">
        <v>0.17548050000000001</v>
      </c>
      <c r="H9506" s="68">
        <v>0.20145253333333332</v>
      </c>
      <c r="I9506" s="68">
        <v>0.18717919999999999</v>
      </c>
      <c r="T9506" s="91"/>
      <c r="U9506" s="91"/>
      <c r="AA9506" s="91"/>
      <c r="AB9506" s="91"/>
      <c r="AC9506" s="91"/>
      <c r="AD9506" s="91"/>
      <c r="AE9506" s="91"/>
      <c r="AF9506" s="91"/>
    </row>
    <row r="9507" spans="1:32" x14ac:dyDescent="0.3">
      <c r="A9507" s="65">
        <v>0</v>
      </c>
      <c r="B9507" s="10">
        <v>9504</v>
      </c>
      <c r="C9507" s="71">
        <v>0.95040000000000002</v>
      </c>
      <c r="D9507" s="74">
        <v>755447</v>
      </c>
      <c r="E9507" s="61">
        <v>701922</v>
      </c>
      <c r="F9507" s="68">
        <v>0.18886174999999999</v>
      </c>
      <c r="G9507" s="292">
        <v>0.17548050000000001</v>
      </c>
      <c r="H9507" s="68">
        <v>0.20145253333333332</v>
      </c>
      <c r="I9507" s="68">
        <v>0.18717919999999999</v>
      </c>
      <c r="T9507" s="91"/>
      <c r="U9507" s="91"/>
      <c r="AA9507" s="91"/>
      <c r="AB9507" s="91"/>
      <c r="AC9507" s="91"/>
      <c r="AD9507" s="91"/>
      <c r="AE9507" s="91"/>
      <c r="AF9507" s="91"/>
    </row>
    <row r="9508" spans="1:32" x14ac:dyDescent="0.3">
      <c r="A9508" s="65">
        <v>0</v>
      </c>
      <c r="B9508" s="10">
        <v>9505</v>
      </c>
      <c r="C9508" s="71">
        <v>0.95050000000000001</v>
      </c>
      <c r="D9508" s="74">
        <v>755447</v>
      </c>
      <c r="E9508" s="61">
        <v>701922</v>
      </c>
      <c r="F9508" s="68">
        <v>0.18886174999999999</v>
      </c>
      <c r="G9508" s="292">
        <v>0.17548050000000001</v>
      </c>
      <c r="H9508" s="68">
        <v>0.20145253333333332</v>
      </c>
      <c r="I9508" s="68">
        <v>0.18717919999999999</v>
      </c>
      <c r="T9508" s="91"/>
      <c r="U9508" s="91"/>
      <c r="AA9508" s="91"/>
      <c r="AB9508" s="91"/>
      <c r="AC9508" s="91"/>
      <c r="AD9508" s="91"/>
      <c r="AE9508" s="91"/>
      <c r="AF9508" s="91"/>
    </row>
    <row r="9509" spans="1:32" x14ac:dyDescent="0.3">
      <c r="A9509" s="65">
        <v>0</v>
      </c>
      <c r="B9509" s="10">
        <v>9506</v>
      </c>
      <c r="C9509" s="71">
        <v>0.9506</v>
      </c>
      <c r="D9509" s="74">
        <v>755447</v>
      </c>
      <c r="E9509" s="61">
        <v>701922</v>
      </c>
      <c r="F9509" s="68">
        <v>0.18886174999999999</v>
      </c>
      <c r="G9509" s="292">
        <v>0.17548050000000001</v>
      </c>
      <c r="H9509" s="68">
        <v>0.20145253333333332</v>
      </c>
      <c r="I9509" s="68">
        <v>0.18717919999999999</v>
      </c>
      <c r="T9509" s="91"/>
      <c r="U9509" s="91"/>
      <c r="AA9509" s="91"/>
      <c r="AB9509" s="91"/>
      <c r="AC9509" s="91"/>
      <c r="AD9509" s="91"/>
      <c r="AE9509" s="91"/>
      <c r="AF9509" s="91"/>
    </row>
    <row r="9510" spans="1:32" x14ac:dyDescent="0.3">
      <c r="A9510" s="65">
        <v>0</v>
      </c>
      <c r="B9510" s="10">
        <v>9507</v>
      </c>
      <c r="C9510" s="71">
        <v>0.95069999999999999</v>
      </c>
      <c r="D9510" s="74">
        <v>755447</v>
      </c>
      <c r="E9510" s="61">
        <v>701922</v>
      </c>
      <c r="F9510" s="68">
        <v>0.18886174999999999</v>
      </c>
      <c r="G9510" s="292">
        <v>0.17548050000000001</v>
      </c>
      <c r="H9510" s="68">
        <v>0.20145253333333332</v>
      </c>
      <c r="I9510" s="68">
        <v>0.18717919999999999</v>
      </c>
      <c r="T9510" s="91"/>
      <c r="U9510" s="91"/>
      <c r="AA9510" s="91"/>
      <c r="AB9510" s="91"/>
      <c r="AC9510" s="91"/>
      <c r="AD9510" s="91"/>
      <c r="AE9510" s="91"/>
      <c r="AF9510" s="91"/>
    </row>
    <row r="9511" spans="1:32" x14ac:dyDescent="0.3">
      <c r="A9511" s="65">
        <v>0</v>
      </c>
      <c r="B9511" s="10">
        <v>9508</v>
      </c>
      <c r="C9511" s="71">
        <v>0.95079999999999998</v>
      </c>
      <c r="D9511" s="74">
        <v>755447</v>
      </c>
      <c r="E9511" s="61">
        <v>701922</v>
      </c>
      <c r="F9511" s="68">
        <v>0.18886174999999999</v>
      </c>
      <c r="G9511" s="292">
        <v>0.17548050000000001</v>
      </c>
      <c r="H9511" s="68">
        <v>0.20145253333333332</v>
      </c>
      <c r="I9511" s="68">
        <v>0.18717919999999999</v>
      </c>
      <c r="T9511" s="91"/>
      <c r="U9511" s="91"/>
      <c r="AA9511" s="91"/>
      <c r="AB9511" s="91"/>
      <c r="AC9511" s="91"/>
      <c r="AD9511" s="91"/>
      <c r="AE9511" s="91"/>
      <c r="AF9511" s="91"/>
    </row>
    <row r="9512" spans="1:32" x14ac:dyDescent="0.3">
      <c r="A9512" s="65">
        <v>0</v>
      </c>
      <c r="B9512" s="10">
        <v>9509</v>
      </c>
      <c r="C9512" s="71">
        <v>0.95089999999999997</v>
      </c>
      <c r="D9512" s="74">
        <v>755447</v>
      </c>
      <c r="E9512" s="61">
        <v>701922</v>
      </c>
      <c r="F9512" s="68">
        <v>0.18886174999999999</v>
      </c>
      <c r="G9512" s="292">
        <v>0.17548050000000001</v>
      </c>
      <c r="H9512" s="68">
        <v>0.20145253333333332</v>
      </c>
      <c r="I9512" s="68">
        <v>0.18717919999999999</v>
      </c>
      <c r="T9512" s="91"/>
      <c r="U9512" s="91"/>
      <c r="AA9512" s="91"/>
      <c r="AB9512" s="91"/>
      <c r="AC9512" s="91"/>
      <c r="AD9512" s="91"/>
      <c r="AE9512" s="91"/>
      <c r="AF9512" s="91"/>
    </row>
    <row r="9513" spans="1:32" x14ac:dyDescent="0.3">
      <c r="A9513" s="65">
        <v>0</v>
      </c>
      <c r="B9513" s="10">
        <v>9510</v>
      </c>
      <c r="C9513" s="71">
        <v>0.95099999999999996</v>
      </c>
      <c r="D9513" s="74">
        <v>755447</v>
      </c>
      <c r="E9513" s="61">
        <v>701922</v>
      </c>
      <c r="F9513" s="68">
        <v>0.18886174999999999</v>
      </c>
      <c r="G9513" s="292">
        <v>0.17548050000000001</v>
      </c>
      <c r="H9513" s="68">
        <v>0.20145253333333332</v>
      </c>
      <c r="I9513" s="68">
        <v>0.18717919999999999</v>
      </c>
      <c r="T9513" s="91"/>
      <c r="U9513" s="91"/>
      <c r="AA9513" s="91"/>
      <c r="AB9513" s="91"/>
      <c r="AC9513" s="91"/>
      <c r="AD9513" s="91"/>
      <c r="AE9513" s="91"/>
      <c r="AF9513" s="91"/>
    </row>
    <row r="9514" spans="1:32" x14ac:dyDescent="0.3">
      <c r="A9514" s="65">
        <v>0</v>
      </c>
      <c r="B9514" s="10">
        <v>9511</v>
      </c>
      <c r="C9514" s="71">
        <v>0.95109999999999995</v>
      </c>
      <c r="D9514" s="74">
        <v>755447</v>
      </c>
      <c r="E9514" s="61">
        <v>701922</v>
      </c>
      <c r="F9514" s="68">
        <v>0.18886174999999999</v>
      </c>
      <c r="G9514" s="292">
        <v>0.17548050000000001</v>
      </c>
      <c r="H9514" s="68">
        <v>0.20145253333333332</v>
      </c>
      <c r="I9514" s="68">
        <v>0.18717919999999999</v>
      </c>
      <c r="T9514" s="91"/>
      <c r="U9514" s="91"/>
      <c r="AA9514" s="91"/>
      <c r="AB9514" s="91"/>
      <c r="AC9514" s="91"/>
      <c r="AD9514" s="91"/>
      <c r="AE9514" s="91"/>
      <c r="AF9514" s="91"/>
    </row>
    <row r="9515" spans="1:32" x14ac:dyDescent="0.3">
      <c r="A9515" s="65">
        <v>0</v>
      </c>
      <c r="B9515" s="10">
        <v>9512</v>
      </c>
      <c r="C9515" s="71">
        <v>0.95120000000000005</v>
      </c>
      <c r="D9515" s="74">
        <v>755447</v>
      </c>
      <c r="E9515" s="61">
        <v>701922</v>
      </c>
      <c r="F9515" s="68">
        <v>0.18886174999999999</v>
      </c>
      <c r="G9515" s="292">
        <v>0.17548050000000001</v>
      </c>
      <c r="H9515" s="68">
        <v>0.20145253333333332</v>
      </c>
      <c r="I9515" s="68">
        <v>0.18717919999999999</v>
      </c>
      <c r="T9515" s="91"/>
      <c r="U9515" s="91"/>
      <c r="AA9515" s="91"/>
      <c r="AB9515" s="91"/>
      <c r="AC9515" s="91"/>
      <c r="AD9515" s="91"/>
      <c r="AE9515" s="91"/>
      <c r="AF9515" s="91"/>
    </row>
    <row r="9516" spans="1:32" x14ac:dyDescent="0.3">
      <c r="A9516" s="65">
        <v>0</v>
      </c>
      <c r="B9516" s="10">
        <v>9513</v>
      </c>
      <c r="C9516" s="71">
        <v>0.95130000000000003</v>
      </c>
      <c r="D9516" s="74">
        <v>755447</v>
      </c>
      <c r="E9516" s="61">
        <v>701922</v>
      </c>
      <c r="F9516" s="68">
        <v>0.18886174999999999</v>
      </c>
      <c r="G9516" s="292">
        <v>0.17548050000000001</v>
      </c>
      <c r="H9516" s="68">
        <v>0.20145253333333332</v>
      </c>
      <c r="I9516" s="68">
        <v>0.18717919999999999</v>
      </c>
      <c r="T9516" s="91"/>
      <c r="U9516" s="91"/>
      <c r="AA9516" s="91"/>
      <c r="AB9516" s="91"/>
      <c r="AC9516" s="91"/>
      <c r="AD9516" s="91"/>
      <c r="AE9516" s="91"/>
      <c r="AF9516" s="91"/>
    </row>
    <row r="9517" spans="1:32" x14ac:dyDescent="0.3">
      <c r="A9517" s="65">
        <v>0</v>
      </c>
      <c r="B9517" s="10">
        <v>9514</v>
      </c>
      <c r="C9517" s="71">
        <v>0.95140000000000002</v>
      </c>
      <c r="D9517" s="74">
        <v>755447</v>
      </c>
      <c r="E9517" s="61">
        <v>701922</v>
      </c>
      <c r="F9517" s="68">
        <v>0.18886174999999999</v>
      </c>
      <c r="G9517" s="292">
        <v>0.17548050000000001</v>
      </c>
      <c r="H9517" s="68">
        <v>0.20145253333333332</v>
      </c>
      <c r="I9517" s="68">
        <v>0.18717919999999999</v>
      </c>
      <c r="T9517" s="91"/>
      <c r="U9517" s="91"/>
      <c r="AA9517" s="91"/>
      <c r="AB9517" s="91"/>
      <c r="AC9517" s="91"/>
      <c r="AD9517" s="91"/>
      <c r="AE9517" s="91"/>
      <c r="AF9517" s="91"/>
    </row>
    <row r="9518" spans="1:32" x14ac:dyDescent="0.3">
      <c r="A9518" s="65">
        <v>0</v>
      </c>
      <c r="B9518" s="10">
        <v>9515</v>
      </c>
      <c r="C9518" s="71">
        <v>0.95150000000000001</v>
      </c>
      <c r="D9518" s="74">
        <v>755447</v>
      </c>
      <c r="E9518" s="61">
        <v>701922</v>
      </c>
      <c r="F9518" s="68">
        <v>0.18886174999999999</v>
      </c>
      <c r="G9518" s="292">
        <v>0.17548050000000001</v>
      </c>
      <c r="H9518" s="68">
        <v>0.20145253333333332</v>
      </c>
      <c r="I9518" s="68">
        <v>0.18717919999999999</v>
      </c>
      <c r="T9518" s="91"/>
      <c r="U9518" s="91"/>
      <c r="AA9518" s="91"/>
      <c r="AB9518" s="91"/>
      <c r="AC9518" s="91"/>
      <c r="AD9518" s="91"/>
      <c r="AE9518" s="91"/>
      <c r="AF9518" s="91"/>
    </row>
    <row r="9519" spans="1:32" x14ac:dyDescent="0.3">
      <c r="A9519" s="65">
        <v>0</v>
      </c>
      <c r="B9519" s="10">
        <v>9516</v>
      </c>
      <c r="C9519" s="71">
        <v>0.9516</v>
      </c>
      <c r="D9519" s="74">
        <v>755447</v>
      </c>
      <c r="E9519" s="61">
        <v>701922</v>
      </c>
      <c r="F9519" s="68">
        <v>0.18886174999999999</v>
      </c>
      <c r="G9519" s="292">
        <v>0.17548050000000001</v>
      </c>
      <c r="H9519" s="68">
        <v>0.20145253333333332</v>
      </c>
      <c r="I9519" s="68">
        <v>0.18717919999999999</v>
      </c>
      <c r="T9519" s="91"/>
      <c r="U9519" s="91"/>
      <c r="AA9519" s="91"/>
      <c r="AB9519" s="91"/>
      <c r="AC9519" s="91"/>
      <c r="AD9519" s="91"/>
      <c r="AE9519" s="91"/>
      <c r="AF9519" s="91"/>
    </row>
    <row r="9520" spans="1:32" x14ac:dyDescent="0.3">
      <c r="A9520" s="65">
        <v>0</v>
      </c>
      <c r="B9520" s="10">
        <v>9517</v>
      </c>
      <c r="C9520" s="71">
        <v>0.95169999999999999</v>
      </c>
      <c r="D9520" s="74">
        <v>755447</v>
      </c>
      <c r="E9520" s="61">
        <v>701922</v>
      </c>
      <c r="F9520" s="68">
        <v>0.18886174999999999</v>
      </c>
      <c r="G9520" s="292">
        <v>0.17548050000000001</v>
      </c>
      <c r="H9520" s="68">
        <v>0.20145253333333332</v>
      </c>
      <c r="I9520" s="68">
        <v>0.18717919999999999</v>
      </c>
      <c r="T9520" s="91"/>
      <c r="U9520" s="91"/>
      <c r="AA9520" s="91"/>
      <c r="AB9520" s="91"/>
      <c r="AC9520" s="91"/>
      <c r="AD9520" s="91"/>
      <c r="AE9520" s="91"/>
      <c r="AF9520" s="91"/>
    </row>
    <row r="9521" spans="1:32" x14ac:dyDescent="0.3">
      <c r="A9521" s="65">
        <v>0</v>
      </c>
      <c r="B9521" s="10">
        <v>9518</v>
      </c>
      <c r="C9521" s="71">
        <v>0.95179999999999998</v>
      </c>
      <c r="D9521" s="74">
        <v>755447</v>
      </c>
      <c r="E9521" s="61">
        <v>701922</v>
      </c>
      <c r="F9521" s="68">
        <v>0.18886174999999999</v>
      </c>
      <c r="G9521" s="292">
        <v>0.17548050000000001</v>
      </c>
      <c r="H9521" s="68">
        <v>0.20145253333333332</v>
      </c>
      <c r="I9521" s="68">
        <v>0.18717919999999999</v>
      </c>
      <c r="T9521" s="91"/>
      <c r="U9521" s="91"/>
      <c r="AA9521" s="91"/>
      <c r="AB9521" s="91"/>
      <c r="AC9521" s="91"/>
      <c r="AD9521" s="91"/>
      <c r="AE9521" s="91"/>
      <c r="AF9521" s="91"/>
    </row>
    <row r="9522" spans="1:32" x14ac:dyDescent="0.3">
      <c r="A9522" s="65">
        <v>0</v>
      </c>
      <c r="B9522" s="10">
        <v>9519</v>
      </c>
      <c r="C9522" s="71">
        <v>0.95189999999999997</v>
      </c>
      <c r="D9522" s="74">
        <v>755447</v>
      </c>
      <c r="E9522" s="61">
        <v>701922</v>
      </c>
      <c r="F9522" s="68">
        <v>0.18886174999999999</v>
      </c>
      <c r="G9522" s="292">
        <v>0.17548050000000001</v>
      </c>
      <c r="H9522" s="68">
        <v>0.20145253333333332</v>
      </c>
      <c r="I9522" s="68">
        <v>0.18717919999999999</v>
      </c>
      <c r="T9522" s="91"/>
      <c r="U9522" s="91"/>
      <c r="AA9522" s="91"/>
      <c r="AB9522" s="91"/>
      <c r="AC9522" s="91"/>
      <c r="AD9522" s="91"/>
      <c r="AE9522" s="91"/>
      <c r="AF9522" s="91"/>
    </row>
    <row r="9523" spans="1:32" x14ac:dyDescent="0.3">
      <c r="A9523" s="65">
        <v>0</v>
      </c>
      <c r="B9523" s="10">
        <v>9520</v>
      </c>
      <c r="C9523" s="71">
        <v>0.95199999999999996</v>
      </c>
      <c r="D9523" s="74">
        <v>755447</v>
      </c>
      <c r="E9523" s="61">
        <v>701922</v>
      </c>
      <c r="F9523" s="68">
        <v>0.18886174999999999</v>
      </c>
      <c r="G9523" s="292">
        <v>0.17548050000000001</v>
      </c>
      <c r="H9523" s="68">
        <v>0.20145253333333332</v>
      </c>
      <c r="I9523" s="68">
        <v>0.18717919999999999</v>
      </c>
      <c r="T9523" s="91"/>
      <c r="U9523" s="91"/>
      <c r="AA9523" s="91"/>
      <c r="AB9523" s="91"/>
      <c r="AC9523" s="91"/>
      <c r="AD9523" s="91"/>
      <c r="AE9523" s="91"/>
      <c r="AF9523" s="91"/>
    </row>
    <row r="9524" spans="1:32" x14ac:dyDescent="0.3">
      <c r="A9524" s="65">
        <v>0</v>
      </c>
      <c r="B9524" s="10">
        <v>9521</v>
      </c>
      <c r="C9524" s="71">
        <v>0.95209999999999995</v>
      </c>
      <c r="D9524" s="74">
        <v>755447</v>
      </c>
      <c r="E9524" s="61">
        <v>701922</v>
      </c>
      <c r="F9524" s="68">
        <v>0.18886174999999999</v>
      </c>
      <c r="G9524" s="292">
        <v>0.17548050000000001</v>
      </c>
      <c r="H9524" s="68">
        <v>0.20145253333333332</v>
      </c>
      <c r="I9524" s="68">
        <v>0.18717919999999999</v>
      </c>
      <c r="T9524" s="91"/>
      <c r="U9524" s="91"/>
      <c r="AA9524" s="91"/>
      <c r="AB9524" s="91"/>
      <c r="AC9524" s="91"/>
      <c r="AD9524" s="91"/>
      <c r="AE9524" s="91"/>
      <c r="AF9524" s="91"/>
    </row>
    <row r="9525" spans="1:32" x14ac:dyDescent="0.3">
      <c r="A9525" s="65">
        <v>0</v>
      </c>
      <c r="B9525" s="10">
        <v>9522</v>
      </c>
      <c r="C9525" s="71">
        <v>0.95220000000000005</v>
      </c>
      <c r="D9525" s="74">
        <v>755447</v>
      </c>
      <c r="E9525" s="61">
        <v>701922</v>
      </c>
      <c r="F9525" s="68">
        <v>0.18886174999999999</v>
      </c>
      <c r="G9525" s="292">
        <v>0.17548050000000001</v>
      </c>
      <c r="H9525" s="68">
        <v>0.20145253333333332</v>
      </c>
      <c r="I9525" s="68">
        <v>0.18717919999999999</v>
      </c>
      <c r="T9525" s="91"/>
      <c r="U9525" s="91"/>
      <c r="AA9525" s="91"/>
      <c r="AB9525" s="91"/>
      <c r="AC9525" s="91"/>
      <c r="AD9525" s="91"/>
      <c r="AE9525" s="91"/>
      <c r="AF9525" s="91"/>
    </row>
    <row r="9526" spans="1:32" x14ac:dyDescent="0.3">
      <c r="A9526" s="65">
        <v>0</v>
      </c>
      <c r="B9526" s="10">
        <v>9523</v>
      </c>
      <c r="C9526" s="71">
        <v>0.95230000000000004</v>
      </c>
      <c r="D9526" s="74">
        <v>755447</v>
      </c>
      <c r="E9526" s="61">
        <v>701922</v>
      </c>
      <c r="F9526" s="68">
        <v>0.18886174999999999</v>
      </c>
      <c r="G9526" s="292">
        <v>0.17548050000000001</v>
      </c>
      <c r="H9526" s="68">
        <v>0.20145253333333332</v>
      </c>
      <c r="I9526" s="68">
        <v>0.18717919999999999</v>
      </c>
      <c r="T9526" s="91"/>
      <c r="U9526" s="91"/>
      <c r="AA9526" s="91"/>
      <c r="AB9526" s="91"/>
      <c r="AC9526" s="91"/>
      <c r="AD9526" s="91"/>
      <c r="AE9526" s="91"/>
      <c r="AF9526" s="91"/>
    </row>
    <row r="9527" spans="1:32" x14ac:dyDescent="0.3">
      <c r="A9527" s="65">
        <v>0</v>
      </c>
      <c r="B9527" s="10">
        <v>9524</v>
      </c>
      <c r="C9527" s="71">
        <v>0.95240000000000002</v>
      </c>
      <c r="D9527" s="74">
        <v>755447</v>
      </c>
      <c r="E9527" s="61">
        <v>701922</v>
      </c>
      <c r="F9527" s="68">
        <v>0.18886174999999999</v>
      </c>
      <c r="G9527" s="292">
        <v>0.17548050000000001</v>
      </c>
      <c r="H9527" s="68">
        <v>0.20145253333333332</v>
      </c>
      <c r="I9527" s="68">
        <v>0.18717919999999999</v>
      </c>
      <c r="T9527" s="91"/>
      <c r="U9527" s="91"/>
      <c r="AA9527" s="91"/>
      <c r="AB9527" s="91"/>
      <c r="AC9527" s="91"/>
      <c r="AD9527" s="91"/>
      <c r="AE9527" s="91"/>
      <c r="AF9527" s="91"/>
    </row>
    <row r="9528" spans="1:32" x14ac:dyDescent="0.3">
      <c r="A9528" s="65">
        <v>0</v>
      </c>
      <c r="B9528" s="10">
        <v>9525</v>
      </c>
      <c r="C9528" s="71">
        <v>0.95250000000000001</v>
      </c>
      <c r="D9528" s="74">
        <v>755447</v>
      </c>
      <c r="E9528" s="61">
        <v>701922</v>
      </c>
      <c r="F9528" s="68">
        <v>0.18886174999999999</v>
      </c>
      <c r="G9528" s="292">
        <v>0.17548050000000001</v>
      </c>
      <c r="H9528" s="68">
        <v>0.20145253333333332</v>
      </c>
      <c r="I9528" s="68">
        <v>0.18717919999999999</v>
      </c>
      <c r="T9528" s="91"/>
      <c r="U9528" s="91"/>
      <c r="AA9528" s="91"/>
      <c r="AB9528" s="91"/>
      <c r="AC9528" s="91"/>
      <c r="AD9528" s="91"/>
      <c r="AE9528" s="91"/>
      <c r="AF9528" s="91"/>
    </row>
    <row r="9529" spans="1:32" x14ac:dyDescent="0.3">
      <c r="A9529" s="65">
        <v>0</v>
      </c>
      <c r="B9529" s="10">
        <v>9526</v>
      </c>
      <c r="C9529" s="71">
        <v>0.9526</v>
      </c>
      <c r="D9529" s="74">
        <v>755447</v>
      </c>
      <c r="E9529" s="61">
        <v>701922</v>
      </c>
      <c r="F9529" s="68">
        <v>0.18886174999999999</v>
      </c>
      <c r="G9529" s="292">
        <v>0.17548050000000001</v>
      </c>
      <c r="H9529" s="68">
        <v>0.20145253333333332</v>
      </c>
      <c r="I9529" s="68">
        <v>0.18717919999999999</v>
      </c>
      <c r="T9529" s="91"/>
      <c r="U9529" s="91"/>
      <c r="AA9529" s="91"/>
      <c r="AB9529" s="91"/>
      <c r="AC9529" s="91"/>
      <c r="AD9529" s="91"/>
      <c r="AE9529" s="91"/>
      <c r="AF9529" s="91"/>
    </row>
    <row r="9530" spans="1:32" x14ac:dyDescent="0.3">
      <c r="A9530" s="65">
        <v>0</v>
      </c>
      <c r="B9530" s="10">
        <v>9527</v>
      </c>
      <c r="C9530" s="71">
        <v>0.95269999999999999</v>
      </c>
      <c r="D9530" s="74">
        <v>755447</v>
      </c>
      <c r="E9530" s="61">
        <v>701922</v>
      </c>
      <c r="F9530" s="68">
        <v>0.18886174999999999</v>
      </c>
      <c r="G9530" s="292">
        <v>0.17548050000000001</v>
      </c>
      <c r="H9530" s="68">
        <v>0.20145253333333332</v>
      </c>
      <c r="I9530" s="68">
        <v>0.18717919999999999</v>
      </c>
      <c r="T9530" s="91"/>
      <c r="U9530" s="91"/>
      <c r="AA9530" s="91"/>
      <c r="AB9530" s="91"/>
      <c r="AC9530" s="91"/>
      <c r="AD9530" s="91"/>
      <c r="AE9530" s="91"/>
      <c r="AF9530" s="91"/>
    </row>
    <row r="9531" spans="1:32" x14ac:dyDescent="0.3">
      <c r="A9531" s="65">
        <v>0</v>
      </c>
      <c r="B9531" s="10">
        <v>9528</v>
      </c>
      <c r="C9531" s="71">
        <v>0.95279999999999998</v>
      </c>
      <c r="D9531" s="74">
        <v>755447</v>
      </c>
      <c r="E9531" s="61">
        <v>701922</v>
      </c>
      <c r="F9531" s="68">
        <v>0.18886174999999999</v>
      </c>
      <c r="G9531" s="292">
        <v>0.17548050000000001</v>
      </c>
      <c r="H9531" s="68">
        <v>0.20145253333333332</v>
      </c>
      <c r="I9531" s="68">
        <v>0.18717919999999999</v>
      </c>
      <c r="T9531" s="91"/>
      <c r="U9531" s="91"/>
      <c r="AA9531" s="91"/>
      <c r="AB9531" s="91"/>
      <c r="AC9531" s="91"/>
      <c r="AD9531" s="91"/>
      <c r="AE9531" s="91"/>
      <c r="AF9531" s="91"/>
    </row>
    <row r="9532" spans="1:32" x14ac:dyDescent="0.3">
      <c r="A9532" s="65">
        <v>0</v>
      </c>
      <c r="B9532" s="10">
        <v>9529</v>
      </c>
      <c r="C9532" s="71">
        <v>0.95289999999999997</v>
      </c>
      <c r="D9532" s="74">
        <v>755447</v>
      </c>
      <c r="E9532" s="61">
        <v>701922</v>
      </c>
      <c r="F9532" s="68">
        <v>0.18886174999999999</v>
      </c>
      <c r="G9532" s="292">
        <v>0.17548050000000001</v>
      </c>
      <c r="H9532" s="68">
        <v>0.20145253333333332</v>
      </c>
      <c r="I9532" s="68">
        <v>0.18717919999999999</v>
      </c>
      <c r="T9532" s="91"/>
      <c r="U9532" s="91"/>
      <c r="AA9532" s="91"/>
      <c r="AB9532" s="91"/>
      <c r="AC9532" s="91"/>
      <c r="AD9532" s="91"/>
      <c r="AE9532" s="91"/>
      <c r="AF9532" s="91"/>
    </row>
    <row r="9533" spans="1:32" x14ac:dyDescent="0.3">
      <c r="A9533" s="65">
        <v>0</v>
      </c>
      <c r="B9533" s="10">
        <v>9530</v>
      </c>
      <c r="C9533" s="71">
        <v>0.95299999999999996</v>
      </c>
      <c r="D9533" s="74">
        <v>755447</v>
      </c>
      <c r="E9533" s="61">
        <v>701922</v>
      </c>
      <c r="F9533" s="68">
        <v>0.18886174999999999</v>
      </c>
      <c r="G9533" s="292">
        <v>0.17548050000000001</v>
      </c>
      <c r="H9533" s="68">
        <v>0.20145253333333332</v>
      </c>
      <c r="I9533" s="68">
        <v>0.18717919999999999</v>
      </c>
      <c r="T9533" s="91"/>
      <c r="U9533" s="91"/>
      <c r="AA9533" s="91"/>
      <c r="AB9533" s="91"/>
      <c r="AC9533" s="91"/>
      <c r="AD9533" s="91"/>
      <c r="AE9533" s="91"/>
      <c r="AF9533" s="91"/>
    </row>
    <row r="9534" spans="1:32" x14ac:dyDescent="0.3">
      <c r="A9534" s="65">
        <v>0</v>
      </c>
      <c r="B9534" s="10">
        <v>9531</v>
      </c>
      <c r="C9534" s="71">
        <v>0.95309999999999995</v>
      </c>
      <c r="D9534" s="74">
        <v>755447</v>
      </c>
      <c r="E9534" s="61">
        <v>701922</v>
      </c>
      <c r="F9534" s="68">
        <v>0.18886174999999999</v>
      </c>
      <c r="G9534" s="292">
        <v>0.17548050000000001</v>
      </c>
      <c r="H9534" s="68">
        <v>0.20145253333333332</v>
      </c>
      <c r="I9534" s="68">
        <v>0.18717919999999999</v>
      </c>
      <c r="T9534" s="91"/>
      <c r="U9534" s="91"/>
      <c r="AA9534" s="91"/>
      <c r="AB9534" s="91"/>
      <c r="AC9534" s="91"/>
      <c r="AD9534" s="91"/>
      <c r="AE9534" s="91"/>
      <c r="AF9534" s="91"/>
    </row>
    <row r="9535" spans="1:32" x14ac:dyDescent="0.3">
      <c r="A9535" s="65">
        <v>0</v>
      </c>
      <c r="B9535" s="10">
        <v>9532</v>
      </c>
      <c r="C9535" s="71">
        <v>0.95320000000000005</v>
      </c>
      <c r="D9535" s="74">
        <v>755447</v>
      </c>
      <c r="E9535" s="61">
        <v>701922</v>
      </c>
      <c r="F9535" s="68">
        <v>0.18886174999999999</v>
      </c>
      <c r="G9535" s="292">
        <v>0.17548050000000001</v>
      </c>
      <c r="H9535" s="68">
        <v>0.20145253333333332</v>
      </c>
      <c r="I9535" s="68">
        <v>0.18717919999999999</v>
      </c>
      <c r="T9535" s="91"/>
      <c r="U9535" s="91"/>
      <c r="AA9535" s="91"/>
      <c r="AB9535" s="91"/>
      <c r="AC9535" s="91"/>
      <c r="AD9535" s="91"/>
      <c r="AE9535" s="91"/>
      <c r="AF9535" s="91"/>
    </row>
    <row r="9536" spans="1:32" x14ac:dyDescent="0.3">
      <c r="A9536" s="65">
        <v>0</v>
      </c>
      <c r="B9536" s="10">
        <v>9533</v>
      </c>
      <c r="C9536" s="71">
        <v>0.95330000000000004</v>
      </c>
      <c r="D9536" s="74">
        <v>755447</v>
      </c>
      <c r="E9536" s="61">
        <v>701922</v>
      </c>
      <c r="F9536" s="68">
        <v>0.18886174999999999</v>
      </c>
      <c r="G9536" s="292">
        <v>0.17548050000000001</v>
      </c>
      <c r="H9536" s="68">
        <v>0.20145253333333332</v>
      </c>
      <c r="I9536" s="68">
        <v>0.18717919999999999</v>
      </c>
      <c r="T9536" s="91"/>
      <c r="U9536" s="91"/>
      <c r="AA9536" s="91"/>
      <c r="AB9536" s="91"/>
      <c r="AC9536" s="91"/>
      <c r="AD9536" s="91"/>
      <c r="AE9536" s="91"/>
      <c r="AF9536" s="91"/>
    </row>
    <row r="9537" spans="1:32" x14ac:dyDescent="0.3">
      <c r="A9537" s="65">
        <v>0</v>
      </c>
      <c r="B9537" s="10">
        <v>9534</v>
      </c>
      <c r="C9537" s="71">
        <v>0.95340000000000003</v>
      </c>
      <c r="D9537" s="74">
        <v>755447</v>
      </c>
      <c r="E9537" s="61">
        <v>701922</v>
      </c>
      <c r="F9537" s="68">
        <v>0.18886174999999999</v>
      </c>
      <c r="G9537" s="292">
        <v>0.17548050000000001</v>
      </c>
      <c r="H9537" s="68">
        <v>0.20145253333333332</v>
      </c>
      <c r="I9537" s="68">
        <v>0.18717919999999999</v>
      </c>
      <c r="T9537" s="91"/>
      <c r="U9537" s="91"/>
      <c r="AA9537" s="91"/>
      <c r="AB9537" s="91"/>
      <c r="AC9537" s="91"/>
      <c r="AD9537" s="91"/>
      <c r="AE9537" s="91"/>
      <c r="AF9537" s="91"/>
    </row>
    <row r="9538" spans="1:32" x14ac:dyDescent="0.3">
      <c r="A9538" s="65">
        <v>0</v>
      </c>
      <c r="B9538" s="10">
        <v>9535</v>
      </c>
      <c r="C9538" s="71">
        <v>0.95350000000000001</v>
      </c>
      <c r="D9538" s="74">
        <v>755447</v>
      </c>
      <c r="E9538" s="61">
        <v>701922</v>
      </c>
      <c r="F9538" s="68">
        <v>0.18886174999999999</v>
      </c>
      <c r="G9538" s="292">
        <v>0.17548050000000001</v>
      </c>
      <c r="H9538" s="68">
        <v>0.20145253333333332</v>
      </c>
      <c r="I9538" s="68">
        <v>0.18717919999999999</v>
      </c>
      <c r="T9538" s="91"/>
      <c r="U9538" s="91"/>
      <c r="AA9538" s="91"/>
      <c r="AB9538" s="91"/>
      <c r="AC9538" s="91"/>
      <c r="AD9538" s="91"/>
      <c r="AE9538" s="91"/>
      <c r="AF9538" s="91"/>
    </row>
    <row r="9539" spans="1:32" x14ac:dyDescent="0.3">
      <c r="A9539" s="65">
        <v>0</v>
      </c>
      <c r="B9539" s="10">
        <v>9536</v>
      </c>
      <c r="C9539" s="71">
        <v>0.9536</v>
      </c>
      <c r="D9539" s="74">
        <v>755447</v>
      </c>
      <c r="E9539" s="61">
        <v>701922</v>
      </c>
      <c r="F9539" s="68">
        <v>0.18886174999999999</v>
      </c>
      <c r="G9539" s="292">
        <v>0.17548050000000001</v>
      </c>
      <c r="H9539" s="68">
        <v>0.20145253333333332</v>
      </c>
      <c r="I9539" s="68">
        <v>0.18717919999999999</v>
      </c>
      <c r="T9539" s="91"/>
      <c r="U9539" s="91"/>
      <c r="AA9539" s="91"/>
      <c r="AB9539" s="91"/>
      <c r="AC9539" s="91"/>
      <c r="AD9539" s="91"/>
      <c r="AE9539" s="91"/>
      <c r="AF9539" s="91"/>
    </row>
    <row r="9540" spans="1:32" x14ac:dyDescent="0.3">
      <c r="A9540" s="65">
        <v>0</v>
      </c>
      <c r="B9540" s="10">
        <v>9537</v>
      </c>
      <c r="C9540" s="71">
        <v>0.95369999999999999</v>
      </c>
      <c r="D9540" s="74">
        <v>755447</v>
      </c>
      <c r="E9540" s="61">
        <v>701922</v>
      </c>
      <c r="F9540" s="68">
        <v>0.18886174999999999</v>
      </c>
      <c r="G9540" s="292">
        <v>0.17548050000000001</v>
      </c>
      <c r="H9540" s="68">
        <v>0.20145253333333332</v>
      </c>
      <c r="I9540" s="68">
        <v>0.18717919999999999</v>
      </c>
      <c r="T9540" s="91"/>
      <c r="U9540" s="91"/>
      <c r="AA9540" s="91"/>
      <c r="AB9540" s="91"/>
      <c r="AC9540" s="91"/>
      <c r="AD9540" s="91"/>
      <c r="AE9540" s="91"/>
      <c r="AF9540" s="91"/>
    </row>
    <row r="9541" spans="1:32" x14ac:dyDescent="0.3">
      <c r="A9541" s="65">
        <v>0</v>
      </c>
      <c r="B9541" s="10">
        <v>9538</v>
      </c>
      <c r="C9541" s="71">
        <v>0.95379999999999998</v>
      </c>
      <c r="D9541" s="74">
        <v>755447</v>
      </c>
      <c r="E9541" s="61">
        <v>701922</v>
      </c>
      <c r="F9541" s="68">
        <v>0.18886174999999999</v>
      </c>
      <c r="G9541" s="292">
        <v>0.17548050000000001</v>
      </c>
      <c r="H9541" s="68">
        <v>0.20145253333333332</v>
      </c>
      <c r="I9541" s="68">
        <v>0.18717919999999999</v>
      </c>
      <c r="T9541" s="91"/>
      <c r="U9541" s="91"/>
      <c r="AA9541" s="91"/>
      <c r="AB9541" s="91"/>
      <c r="AC9541" s="91"/>
      <c r="AD9541" s="91"/>
      <c r="AE9541" s="91"/>
      <c r="AF9541" s="91"/>
    </row>
    <row r="9542" spans="1:32" x14ac:dyDescent="0.3">
      <c r="A9542" s="65">
        <v>0</v>
      </c>
      <c r="B9542" s="10">
        <v>9539</v>
      </c>
      <c r="C9542" s="71">
        <v>0.95389999999999997</v>
      </c>
      <c r="D9542" s="74">
        <v>755447</v>
      </c>
      <c r="E9542" s="61">
        <v>701922</v>
      </c>
      <c r="F9542" s="68">
        <v>0.18886174999999999</v>
      </c>
      <c r="G9542" s="292">
        <v>0.17548050000000001</v>
      </c>
      <c r="H9542" s="68">
        <v>0.20145253333333332</v>
      </c>
      <c r="I9542" s="68">
        <v>0.18717919999999999</v>
      </c>
      <c r="T9542" s="91"/>
      <c r="U9542" s="91"/>
      <c r="AA9542" s="91"/>
      <c r="AB9542" s="91"/>
      <c r="AC9542" s="91"/>
      <c r="AD9542" s="91"/>
      <c r="AE9542" s="91"/>
      <c r="AF9542" s="91"/>
    </row>
    <row r="9543" spans="1:32" x14ac:dyDescent="0.3">
      <c r="A9543" s="65">
        <v>0</v>
      </c>
      <c r="B9543" s="10">
        <v>9540</v>
      </c>
      <c r="C9543" s="71">
        <v>0.95399999999999996</v>
      </c>
      <c r="D9543" s="74">
        <v>755447</v>
      </c>
      <c r="E9543" s="61">
        <v>701922</v>
      </c>
      <c r="F9543" s="68">
        <v>0.18886174999999999</v>
      </c>
      <c r="G9543" s="292">
        <v>0.17548050000000001</v>
      </c>
      <c r="H9543" s="68">
        <v>0.20145253333333332</v>
      </c>
      <c r="I9543" s="68">
        <v>0.18717919999999999</v>
      </c>
      <c r="T9543" s="91"/>
      <c r="U9543" s="91"/>
      <c r="AA9543" s="91"/>
      <c r="AB9543" s="91"/>
      <c r="AC9543" s="91"/>
      <c r="AD9543" s="91"/>
      <c r="AE9543" s="91"/>
      <c r="AF9543" s="91"/>
    </row>
    <row r="9544" spans="1:32" x14ac:dyDescent="0.3">
      <c r="A9544" s="65">
        <v>0</v>
      </c>
      <c r="B9544" s="10">
        <v>9541</v>
      </c>
      <c r="C9544" s="71">
        <v>0.95409999999999995</v>
      </c>
      <c r="D9544" s="74">
        <v>755447</v>
      </c>
      <c r="E9544" s="61">
        <v>701922</v>
      </c>
      <c r="F9544" s="68">
        <v>0.18886174999999999</v>
      </c>
      <c r="G9544" s="292">
        <v>0.17548050000000001</v>
      </c>
      <c r="H9544" s="68">
        <v>0.20145253333333332</v>
      </c>
      <c r="I9544" s="68">
        <v>0.18717919999999999</v>
      </c>
      <c r="T9544" s="91"/>
      <c r="U9544" s="91"/>
      <c r="AA9544" s="91"/>
      <c r="AB9544" s="91"/>
      <c r="AC9544" s="91"/>
      <c r="AD9544" s="91"/>
      <c r="AE9544" s="91"/>
      <c r="AF9544" s="91"/>
    </row>
    <row r="9545" spans="1:32" x14ac:dyDescent="0.3">
      <c r="A9545" s="65">
        <v>0</v>
      </c>
      <c r="B9545" s="10">
        <v>9542</v>
      </c>
      <c r="C9545" s="71">
        <v>0.95420000000000005</v>
      </c>
      <c r="D9545" s="74">
        <v>755447</v>
      </c>
      <c r="E9545" s="61">
        <v>701922</v>
      </c>
      <c r="F9545" s="68">
        <v>0.18886174999999999</v>
      </c>
      <c r="G9545" s="292">
        <v>0.17548050000000001</v>
      </c>
      <c r="H9545" s="68">
        <v>0.20145253333333332</v>
      </c>
      <c r="I9545" s="68">
        <v>0.18717919999999999</v>
      </c>
      <c r="T9545" s="91"/>
      <c r="U9545" s="91"/>
      <c r="AA9545" s="91"/>
      <c r="AB9545" s="91"/>
      <c r="AC9545" s="91"/>
      <c r="AD9545" s="91"/>
      <c r="AE9545" s="91"/>
      <c r="AF9545" s="91"/>
    </row>
    <row r="9546" spans="1:32" x14ac:dyDescent="0.3">
      <c r="A9546" s="65">
        <v>0</v>
      </c>
      <c r="B9546" s="10">
        <v>9543</v>
      </c>
      <c r="C9546" s="71">
        <v>0.95430000000000004</v>
      </c>
      <c r="D9546" s="74">
        <v>755447</v>
      </c>
      <c r="E9546" s="61">
        <v>701922</v>
      </c>
      <c r="F9546" s="68">
        <v>0.18886174999999999</v>
      </c>
      <c r="G9546" s="292">
        <v>0.17548050000000001</v>
      </c>
      <c r="H9546" s="68">
        <v>0.20145253333333332</v>
      </c>
      <c r="I9546" s="68">
        <v>0.18717919999999999</v>
      </c>
      <c r="T9546" s="91"/>
      <c r="U9546" s="91"/>
      <c r="AA9546" s="91"/>
      <c r="AB9546" s="91"/>
      <c r="AC9546" s="91"/>
      <c r="AD9546" s="91"/>
      <c r="AE9546" s="91"/>
      <c r="AF9546" s="91"/>
    </row>
    <row r="9547" spans="1:32" x14ac:dyDescent="0.3">
      <c r="A9547" s="65">
        <v>0</v>
      </c>
      <c r="B9547" s="10">
        <v>9544</v>
      </c>
      <c r="C9547" s="71">
        <v>0.95440000000000003</v>
      </c>
      <c r="D9547" s="74">
        <v>755447</v>
      </c>
      <c r="E9547" s="61">
        <v>701922</v>
      </c>
      <c r="F9547" s="68">
        <v>0.18886174999999999</v>
      </c>
      <c r="G9547" s="292">
        <v>0.17548050000000001</v>
      </c>
      <c r="H9547" s="68">
        <v>0.20145253333333332</v>
      </c>
      <c r="I9547" s="68">
        <v>0.18717919999999999</v>
      </c>
      <c r="T9547" s="91"/>
      <c r="U9547" s="91"/>
      <c r="AA9547" s="91"/>
      <c r="AB9547" s="91"/>
      <c r="AC9547" s="91"/>
      <c r="AD9547" s="91"/>
      <c r="AE9547" s="91"/>
      <c r="AF9547" s="91"/>
    </row>
    <row r="9548" spans="1:32" x14ac:dyDescent="0.3">
      <c r="A9548" s="65">
        <v>0</v>
      </c>
      <c r="B9548" s="10">
        <v>9545</v>
      </c>
      <c r="C9548" s="71">
        <v>0.95450000000000002</v>
      </c>
      <c r="D9548" s="74">
        <v>755447</v>
      </c>
      <c r="E9548" s="61">
        <v>701922</v>
      </c>
      <c r="F9548" s="68">
        <v>0.18886174999999999</v>
      </c>
      <c r="G9548" s="292">
        <v>0.17548050000000001</v>
      </c>
      <c r="H9548" s="68">
        <v>0.20145253333333332</v>
      </c>
      <c r="I9548" s="68">
        <v>0.18717919999999999</v>
      </c>
      <c r="T9548" s="91"/>
      <c r="U9548" s="91"/>
      <c r="AA9548" s="91"/>
      <c r="AB9548" s="91"/>
      <c r="AC9548" s="91"/>
      <c r="AD9548" s="91"/>
      <c r="AE9548" s="91"/>
      <c r="AF9548" s="91"/>
    </row>
    <row r="9549" spans="1:32" x14ac:dyDescent="0.3">
      <c r="A9549" s="65">
        <v>0</v>
      </c>
      <c r="B9549" s="10">
        <v>9546</v>
      </c>
      <c r="C9549" s="71">
        <v>0.9546</v>
      </c>
      <c r="D9549" s="74">
        <v>755447</v>
      </c>
      <c r="E9549" s="61">
        <v>701922</v>
      </c>
      <c r="F9549" s="68">
        <v>0.18886174999999999</v>
      </c>
      <c r="G9549" s="292">
        <v>0.17548050000000001</v>
      </c>
      <c r="H9549" s="68">
        <v>0.20145253333333332</v>
      </c>
      <c r="I9549" s="68">
        <v>0.18717919999999999</v>
      </c>
      <c r="T9549" s="91"/>
      <c r="U9549" s="91"/>
      <c r="AA9549" s="91"/>
      <c r="AB9549" s="91"/>
      <c r="AC9549" s="91"/>
      <c r="AD9549" s="91"/>
      <c r="AE9549" s="91"/>
      <c r="AF9549" s="91"/>
    </row>
    <row r="9550" spans="1:32" x14ac:dyDescent="0.3">
      <c r="A9550" s="65">
        <v>0</v>
      </c>
      <c r="B9550" s="10">
        <v>9547</v>
      </c>
      <c r="C9550" s="71">
        <v>0.95469999999999999</v>
      </c>
      <c r="D9550" s="74">
        <v>755447</v>
      </c>
      <c r="E9550" s="61">
        <v>701922</v>
      </c>
      <c r="F9550" s="68">
        <v>0.18886174999999999</v>
      </c>
      <c r="G9550" s="292">
        <v>0.17548050000000001</v>
      </c>
      <c r="H9550" s="68">
        <v>0.20145253333333332</v>
      </c>
      <c r="I9550" s="68">
        <v>0.18717919999999999</v>
      </c>
      <c r="T9550" s="91"/>
      <c r="U9550" s="91"/>
      <c r="AA9550" s="91"/>
      <c r="AB9550" s="91"/>
      <c r="AC9550" s="91"/>
      <c r="AD9550" s="91"/>
      <c r="AE9550" s="91"/>
      <c r="AF9550" s="91"/>
    </row>
    <row r="9551" spans="1:32" x14ac:dyDescent="0.3">
      <c r="A9551" s="65">
        <v>0</v>
      </c>
      <c r="B9551" s="10">
        <v>9548</v>
      </c>
      <c r="C9551" s="71">
        <v>0.95479999999999998</v>
      </c>
      <c r="D9551" s="74">
        <v>755447</v>
      </c>
      <c r="E9551" s="61">
        <v>701922</v>
      </c>
      <c r="F9551" s="68">
        <v>0.18886174999999999</v>
      </c>
      <c r="G9551" s="292">
        <v>0.17548050000000001</v>
      </c>
      <c r="H9551" s="68">
        <v>0.20145253333333332</v>
      </c>
      <c r="I9551" s="68">
        <v>0.18717919999999999</v>
      </c>
      <c r="T9551" s="91"/>
      <c r="U9551" s="91"/>
      <c r="AA9551" s="91"/>
      <c r="AB9551" s="91"/>
      <c r="AC9551" s="91"/>
      <c r="AD9551" s="91"/>
      <c r="AE9551" s="91"/>
      <c r="AF9551" s="91"/>
    </row>
    <row r="9552" spans="1:32" x14ac:dyDescent="0.3">
      <c r="A9552" s="65">
        <v>0</v>
      </c>
      <c r="B9552" s="10">
        <v>9549</v>
      </c>
      <c r="C9552" s="71">
        <v>0.95489999999999997</v>
      </c>
      <c r="D9552" s="74">
        <v>755447</v>
      </c>
      <c r="E9552" s="61">
        <v>701922</v>
      </c>
      <c r="F9552" s="68">
        <v>0.18886174999999999</v>
      </c>
      <c r="G9552" s="292">
        <v>0.17548050000000001</v>
      </c>
      <c r="H9552" s="68">
        <v>0.20145253333333332</v>
      </c>
      <c r="I9552" s="68">
        <v>0.18717919999999999</v>
      </c>
      <c r="T9552" s="91"/>
      <c r="U9552" s="91"/>
      <c r="AA9552" s="91"/>
      <c r="AB9552" s="91"/>
      <c r="AC9552" s="91"/>
      <c r="AD9552" s="91"/>
      <c r="AE9552" s="91"/>
      <c r="AF9552" s="91"/>
    </row>
    <row r="9553" spans="1:32" x14ac:dyDescent="0.3">
      <c r="A9553" s="65">
        <v>0</v>
      </c>
      <c r="B9553" s="10">
        <v>9550</v>
      </c>
      <c r="C9553" s="71">
        <v>0.95499999999999996</v>
      </c>
      <c r="D9553" s="74">
        <v>755447</v>
      </c>
      <c r="E9553" s="61">
        <v>701922</v>
      </c>
      <c r="F9553" s="68">
        <v>0.18886174999999999</v>
      </c>
      <c r="G9553" s="292">
        <v>0.17548050000000001</v>
      </c>
      <c r="H9553" s="68">
        <v>0.20145253333333332</v>
      </c>
      <c r="I9553" s="68">
        <v>0.18717919999999999</v>
      </c>
      <c r="T9553" s="91"/>
      <c r="U9553" s="91"/>
      <c r="AA9553" s="91"/>
      <c r="AB9553" s="91"/>
      <c r="AC9553" s="91"/>
      <c r="AD9553" s="91"/>
      <c r="AE9553" s="91"/>
      <c r="AF9553" s="91"/>
    </row>
    <row r="9554" spans="1:32" x14ac:dyDescent="0.3">
      <c r="A9554" s="65">
        <v>0</v>
      </c>
      <c r="B9554" s="10">
        <v>9551</v>
      </c>
      <c r="C9554" s="71">
        <v>0.95509999999999995</v>
      </c>
      <c r="D9554" s="74">
        <v>755447</v>
      </c>
      <c r="E9554" s="61">
        <v>701922</v>
      </c>
      <c r="F9554" s="68">
        <v>0.18886174999999999</v>
      </c>
      <c r="G9554" s="292">
        <v>0.17548050000000001</v>
      </c>
      <c r="H9554" s="68">
        <v>0.20145253333333332</v>
      </c>
      <c r="I9554" s="68">
        <v>0.18717919999999999</v>
      </c>
      <c r="T9554" s="91"/>
      <c r="U9554" s="91"/>
      <c r="AA9554" s="91"/>
      <c r="AB9554" s="91"/>
      <c r="AC9554" s="91"/>
      <c r="AD9554" s="91"/>
      <c r="AE9554" s="91"/>
      <c r="AF9554" s="91"/>
    </row>
    <row r="9555" spans="1:32" x14ac:dyDescent="0.3">
      <c r="A9555" s="65">
        <v>0</v>
      </c>
      <c r="B9555" s="10">
        <v>9552</v>
      </c>
      <c r="C9555" s="71">
        <v>0.95520000000000005</v>
      </c>
      <c r="D9555" s="74">
        <v>755447</v>
      </c>
      <c r="E9555" s="61">
        <v>701922</v>
      </c>
      <c r="F9555" s="68">
        <v>0.18886174999999999</v>
      </c>
      <c r="G9555" s="292">
        <v>0.17548050000000001</v>
      </c>
      <c r="H9555" s="68">
        <v>0.20145253333333332</v>
      </c>
      <c r="I9555" s="68">
        <v>0.18717919999999999</v>
      </c>
      <c r="T9555" s="91"/>
      <c r="U9555" s="91"/>
      <c r="AA9555" s="91"/>
      <c r="AB9555" s="91"/>
      <c r="AC9555" s="91"/>
      <c r="AD9555" s="91"/>
      <c r="AE9555" s="91"/>
      <c r="AF9555" s="91"/>
    </row>
    <row r="9556" spans="1:32" x14ac:dyDescent="0.3">
      <c r="A9556" s="65">
        <v>0</v>
      </c>
      <c r="B9556" s="10">
        <v>9553</v>
      </c>
      <c r="C9556" s="71">
        <v>0.95530000000000004</v>
      </c>
      <c r="D9556" s="74">
        <v>755447</v>
      </c>
      <c r="E9556" s="61">
        <v>701922</v>
      </c>
      <c r="F9556" s="68">
        <v>0.18886174999999999</v>
      </c>
      <c r="G9556" s="292">
        <v>0.17548050000000001</v>
      </c>
      <c r="H9556" s="68">
        <v>0.20145253333333332</v>
      </c>
      <c r="I9556" s="68">
        <v>0.18717919999999999</v>
      </c>
      <c r="T9556" s="91"/>
      <c r="U9556" s="91"/>
      <c r="AA9556" s="91"/>
      <c r="AB9556" s="91"/>
      <c r="AC9556" s="91"/>
      <c r="AD9556" s="91"/>
      <c r="AE9556" s="91"/>
      <c r="AF9556" s="91"/>
    </row>
    <row r="9557" spans="1:32" x14ac:dyDescent="0.3">
      <c r="A9557" s="65">
        <v>0</v>
      </c>
      <c r="B9557" s="10">
        <v>9554</v>
      </c>
      <c r="C9557" s="71">
        <v>0.95540000000000003</v>
      </c>
      <c r="D9557" s="74">
        <v>755447</v>
      </c>
      <c r="E9557" s="61">
        <v>701922</v>
      </c>
      <c r="F9557" s="68">
        <v>0.18886174999999999</v>
      </c>
      <c r="G9557" s="292">
        <v>0.17548050000000001</v>
      </c>
      <c r="H9557" s="68">
        <v>0.20145253333333332</v>
      </c>
      <c r="I9557" s="68">
        <v>0.18717919999999999</v>
      </c>
      <c r="T9557" s="91"/>
      <c r="U9557" s="91"/>
      <c r="AA9557" s="91"/>
      <c r="AB9557" s="91"/>
      <c r="AC9557" s="91"/>
      <c r="AD9557" s="91"/>
      <c r="AE9557" s="91"/>
      <c r="AF9557" s="91"/>
    </row>
    <row r="9558" spans="1:32" x14ac:dyDescent="0.3">
      <c r="A9558" s="65">
        <v>0</v>
      </c>
      <c r="B9558" s="10">
        <v>9555</v>
      </c>
      <c r="C9558" s="71">
        <v>0.95550000000000002</v>
      </c>
      <c r="D9558" s="74">
        <v>755447</v>
      </c>
      <c r="E9558" s="61">
        <v>701922</v>
      </c>
      <c r="F9558" s="68">
        <v>0.18886174999999999</v>
      </c>
      <c r="G9558" s="292">
        <v>0.17548050000000001</v>
      </c>
      <c r="H9558" s="68">
        <v>0.20145253333333332</v>
      </c>
      <c r="I9558" s="68">
        <v>0.18717919999999999</v>
      </c>
      <c r="T9558" s="91"/>
      <c r="U9558" s="91"/>
      <c r="AA9558" s="91"/>
      <c r="AB9558" s="91"/>
      <c r="AC9558" s="91"/>
      <c r="AD9558" s="91"/>
      <c r="AE9558" s="91"/>
      <c r="AF9558" s="91"/>
    </row>
    <row r="9559" spans="1:32" x14ac:dyDescent="0.3">
      <c r="A9559" s="65">
        <v>0</v>
      </c>
      <c r="B9559" s="10">
        <v>9556</v>
      </c>
      <c r="C9559" s="71">
        <v>0.9556</v>
      </c>
      <c r="D9559" s="74">
        <v>755447</v>
      </c>
      <c r="E9559" s="61">
        <v>701922</v>
      </c>
      <c r="F9559" s="68">
        <v>0.18886174999999999</v>
      </c>
      <c r="G9559" s="292">
        <v>0.17548050000000001</v>
      </c>
      <c r="H9559" s="68">
        <v>0.20145253333333332</v>
      </c>
      <c r="I9559" s="68">
        <v>0.18717919999999999</v>
      </c>
      <c r="T9559" s="91"/>
      <c r="U9559" s="91"/>
      <c r="AA9559" s="91"/>
      <c r="AB9559" s="91"/>
      <c r="AC9559" s="91"/>
      <c r="AD9559" s="91"/>
      <c r="AE9559" s="91"/>
      <c r="AF9559" s="91"/>
    </row>
    <row r="9560" spans="1:32" x14ac:dyDescent="0.3">
      <c r="A9560" s="65">
        <v>0</v>
      </c>
      <c r="B9560" s="10">
        <v>9557</v>
      </c>
      <c r="C9560" s="71">
        <v>0.95569999999999999</v>
      </c>
      <c r="D9560" s="74">
        <v>755447</v>
      </c>
      <c r="E9560" s="61">
        <v>701922</v>
      </c>
      <c r="F9560" s="68">
        <v>0.18886174999999999</v>
      </c>
      <c r="G9560" s="292">
        <v>0.17548050000000001</v>
      </c>
      <c r="H9560" s="68">
        <v>0.20145253333333332</v>
      </c>
      <c r="I9560" s="68">
        <v>0.18717919999999999</v>
      </c>
      <c r="T9560" s="91"/>
      <c r="U9560" s="91"/>
      <c r="AA9560" s="91"/>
      <c r="AB9560" s="91"/>
      <c r="AC9560" s="91"/>
      <c r="AD9560" s="91"/>
      <c r="AE9560" s="91"/>
      <c r="AF9560" s="91"/>
    </row>
    <row r="9561" spans="1:32" x14ac:dyDescent="0.3">
      <c r="A9561" s="65">
        <v>0</v>
      </c>
      <c r="B9561" s="10">
        <v>9558</v>
      </c>
      <c r="C9561" s="71">
        <v>0.95579999999999998</v>
      </c>
      <c r="D9561" s="74">
        <v>755447</v>
      </c>
      <c r="E9561" s="61">
        <v>701922</v>
      </c>
      <c r="F9561" s="68">
        <v>0.18886174999999999</v>
      </c>
      <c r="G9561" s="292">
        <v>0.17548050000000001</v>
      </c>
      <c r="H9561" s="68">
        <v>0.20145253333333332</v>
      </c>
      <c r="I9561" s="68">
        <v>0.18717919999999999</v>
      </c>
      <c r="T9561" s="91"/>
      <c r="U9561" s="91"/>
      <c r="AA9561" s="91"/>
      <c r="AB9561" s="91"/>
      <c r="AC9561" s="91"/>
      <c r="AD9561" s="91"/>
      <c r="AE9561" s="91"/>
      <c r="AF9561" s="91"/>
    </row>
    <row r="9562" spans="1:32" x14ac:dyDescent="0.3">
      <c r="A9562" s="65">
        <v>0</v>
      </c>
      <c r="B9562" s="10">
        <v>9559</v>
      </c>
      <c r="C9562" s="71">
        <v>0.95589999999999997</v>
      </c>
      <c r="D9562" s="74">
        <v>755447</v>
      </c>
      <c r="E9562" s="61">
        <v>701922</v>
      </c>
      <c r="F9562" s="68">
        <v>0.18886174999999999</v>
      </c>
      <c r="G9562" s="292">
        <v>0.17548050000000001</v>
      </c>
      <c r="H9562" s="68">
        <v>0.20145253333333332</v>
      </c>
      <c r="I9562" s="68">
        <v>0.18717919999999999</v>
      </c>
      <c r="T9562" s="91"/>
      <c r="U9562" s="91"/>
      <c r="AA9562" s="91"/>
      <c r="AB9562" s="91"/>
      <c r="AC9562" s="91"/>
      <c r="AD9562" s="91"/>
      <c r="AE9562" s="91"/>
      <c r="AF9562" s="91"/>
    </row>
    <row r="9563" spans="1:32" x14ac:dyDescent="0.3">
      <c r="A9563" s="65">
        <v>0</v>
      </c>
      <c r="B9563" s="10">
        <v>9560</v>
      </c>
      <c r="C9563" s="71">
        <v>0.95599999999999996</v>
      </c>
      <c r="D9563" s="74">
        <v>755447</v>
      </c>
      <c r="E9563" s="61">
        <v>701922</v>
      </c>
      <c r="F9563" s="68">
        <v>0.18886174999999999</v>
      </c>
      <c r="G9563" s="292">
        <v>0.17548050000000001</v>
      </c>
      <c r="H9563" s="68">
        <v>0.20145253333333332</v>
      </c>
      <c r="I9563" s="68">
        <v>0.18717919999999999</v>
      </c>
      <c r="T9563" s="91"/>
      <c r="U9563" s="91"/>
      <c r="AA9563" s="91"/>
      <c r="AB9563" s="91"/>
      <c r="AC9563" s="91"/>
      <c r="AD9563" s="91"/>
      <c r="AE9563" s="91"/>
      <c r="AF9563" s="91"/>
    </row>
    <row r="9564" spans="1:32" x14ac:dyDescent="0.3">
      <c r="A9564" s="65">
        <v>0</v>
      </c>
      <c r="B9564" s="10">
        <v>9561</v>
      </c>
      <c r="C9564" s="71">
        <v>0.95609999999999995</v>
      </c>
      <c r="D9564" s="74">
        <v>755447</v>
      </c>
      <c r="E9564" s="61">
        <v>701922</v>
      </c>
      <c r="F9564" s="68">
        <v>0.18886174999999999</v>
      </c>
      <c r="G9564" s="292">
        <v>0.17548050000000001</v>
      </c>
      <c r="H9564" s="68">
        <v>0.20145253333333332</v>
      </c>
      <c r="I9564" s="68">
        <v>0.18717919999999999</v>
      </c>
      <c r="T9564" s="91"/>
      <c r="U9564" s="91"/>
      <c r="AA9564" s="91"/>
      <c r="AB9564" s="91"/>
      <c r="AC9564" s="91"/>
      <c r="AD9564" s="91"/>
      <c r="AE9564" s="91"/>
      <c r="AF9564" s="91"/>
    </row>
    <row r="9565" spans="1:32" x14ac:dyDescent="0.3">
      <c r="A9565" s="65">
        <v>0</v>
      </c>
      <c r="B9565" s="10">
        <v>9562</v>
      </c>
      <c r="C9565" s="71">
        <v>0.95620000000000005</v>
      </c>
      <c r="D9565" s="74">
        <v>755447</v>
      </c>
      <c r="E9565" s="61">
        <v>701922</v>
      </c>
      <c r="F9565" s="68">
        <v>0.18886174999999999</v>
      </c>
      <c r="G9565" s="292">
        <v>0.17548050000000001</v>
      </c>
      <c r="H9565" s="68">
        <v>0.20145253333333332</v>
      </c>
      <c r="I9565" s="68">
        <v>0.18717919999999999</v>
      </c>
      <c r="T9565" s="91"/>
      <c r="U9565" s="91"/>
      <c r="AA9565" s="91"/>
      <c r="AB9565" s="91"/>
      <c r="AC9565" s="91"/>
      <c r="AD9565" s="91"/>
      <c r="AE9565" s="91"/>
      <c r="AF9565" s="91"/>
    </row>
    <row r="9566" spans="1:32" x14ac:dyDescent="0.3">
      <c r="A9566" s="65">
        <v>0</v>
      </c>
      <c r="B9566" s="10">
        <v>9563</v>
      </c>
      <c r="C9566" s="71">
        <v>0.95630000000000004</v>
      </c>
      <c r="D9566" s="74">
        <v>755447</v>
      </c>
      <c r="E9566" s="61">
        <v>701922</v>
      </c>
      <c r="F9566" s="68">
        <v>0.18886174999999999</v>
      </c>
      <c r="G9566" s="292">
        <v>0.17548050000000001</v>
      </c>
      <c r="H9566" s="68">
        <v>0.20145253333333332</v>
      </c>
      <c r="I9566" s="68">
        <v>0.18717919999999999</v>
      </c>
      <c r="T9566" s="91"/>
      <c r="U9566" s="91"/>
      <c r="AA9566" s="91"/>
      <c r="AB9566" s="91"/>
      <c r="AC9566" s="91"/>
      <c r="AD9566" s="91"/>
      <c r="AE9566" s="91"/>
      <c r="AF9566" s="91"/>
    </row>
    <row r="9567" spans="1:32" x14ac:dyDescent="0.3">
      <c r="A9567" s="65">
        <v>0</v>
      </c>
      <c r="B9567" s="10">
        <v>9564</v>
      </c>
      <c r="C9567" s="71">
        <v>0.95640000000000003</v>
      </c>
      <c r="D9567" s="74">
        <v>755447</v>
      </c>
      <c r="E9567" s="61">
        <v>701922</v>
      </c>
      <c r="F9567" s="68">
        <v>0.18886174999999999</v>
      </c>
      <c r="G9567" s="292">
        <v>0.17548050000000001</v>
      </c>
      <c r="H9567" s="68">
        <v>0.20145253333333332</v>
      </c>
      <c r="I9567" s="68">
        <v>0.18717919999999999</v>
      </c>
      <c r="T9567" s="91"/>
      <c r="U9567" s="91"/>
      <c r="AA9567" s="91"/>
      <c r="AB9567" s="91"/>
      <c r="AC9567" s="91"/>
      <c r="AD9567" s="91"/>
      <c r="AE9567" s="91"/>
      <c r="AF9567" s="91"/>
    </row>
    <row r="9568" spans="1:32" x14ac:dyDescent="0.3">
      <c r="A9568" s="65">
        <v>0</v>
      </c>
      <c r="B9568" s="10">
        <v>9565</v>
      </c>
      <c r="C9568" s="71">
        <v>0.95650000000000002</v>
      </c>
      <c r="D9568" s="74">
        <v>755447</v>
      </c>
      <c r="E9568" s="61">
        <v>701922</v>
      </c>
      <c r="F9568" s="68">
        <v>0.18886174999999999</v>
      </c>
      <c r="G9568" s="292">
        <v>0.17548050000000001</v>
      </c>
      <c r="H9568" s="68">
        <v>0.20145253333333332</v>
      </c>
      <c r="I9568" s="68">
        <v>0.18717919999999999</v>
      </c>
      <c r="T9568" s="91"/>
      <c r="U9568" s="91"/>
      <c r="AA9568" s="91"/>
      <c r="AB9568" s="91"/>
      <c r="AC9568" s="91"/>
      <c r="AD9568" s="91"/>
      <c r="AE9568" s="91"/>
      <c r="AF9568" s="91"/>
    </row>
    <row r="9569" spans="1:32" x14ac:dyDescent="0.3">
      <c r="A9569" s="65">
        <v>0</v>
      </c>
      <c r="B9569" s="10">
        <v>9566</v>
      </c>
      <c r="C9569" s="71">
        <v>0.95660000000000001</v>
      </c>
      <c r="D9569" s="74">
        <v>755447</v>
      </c>
      <c r="E9569" s="61">
        <v>701922</v>
      </c>
      <c r="F9569" s="68">
        <v>0.18886174999999999</v>
      </c>
      <c r="G9569" s="292">
        <v>0.17548050000000001</v>
      </c>
      <c r="H9569" s="68">
        <v>0.20145253333333332</v>
      </c>
      <c r="I9569" s="68">
        <v>0.18717919999999999</v>
      </c>
      <c r="T9569" s="91"/>
      <c r="U9569" s="91"/>
      <c r="AA9569" s="91"/>
      <c r="AB9569" s="91"/>
      <c r="AC9569" s="91"/>
      <c r="AD9569" s="91"/>
      <c r="AE9569" s="91"/>
      <c r="AF9569" s="91"/>
    </row>
    <row r="9570" spans="1:32" x14ac:dyDescent="0.3">
      <c r="A9570" s="65">
        <v>0</v>
      </c>
      <c r="B9570" s="10">
        <v>9567</v>
      </c>
      <c r="C9570" s="71">
        <v>0.95669999999999999</v>
      </c>
      <c r="D9570" s="74">
        <v>755447</v>
      </c>
      <c r="E9570" s="61">
        <v>701922</v>
      </c>
      <c r="F9570" s="68">
        <v>0.18886174999999999</v>
      </c>
      <c r="G9570" s="292">
        <v>0.17548050000000001</v>
      </c>
      <c r="H9570" s="68">
        <v>0.20145253333333332</v>
      </c>
      <c r="I9570" s="68">
        <v>0.18717919999999999</v>
      </c>
      <c r="T9570" s="91"/>
      <c r="U9570" s="91"/>
      <c r="AA9570" s="91"/>
      <c r="AB9570" s="91"/>
      <c r="AC9570" s="91"/>
      <c r="AD9570" s="91"/>
      <c r="AE9570" s="91"/>
      <c r="AF9570" s="91"/>
    </row>
    <row r="9571" spans="1:32" x14ac:dyDescent="0.3">
      <c r="A9571" s="65">
        <v>0</v>
      </c>
      <c r="B9571" s="10">
        <v>9568</v>
      </c>
      <c r="C9571" s="71">
        <v>0.95679999999999998</v>
      </c>
      <c r="D9571" s="74">
        <v>755447</v>
      </c>
      <c r="E9571" s="61">
        <v>701922</v>
      </c>
      <c r="F9571" s="68">
        <v>0.18886174999999999</v>
      </c>
      <c r="G9571" s="292">
        <v>0.17548050000000001</v>
      </c>
      <c r="H9571" s="68">
        <v>0.20145253333333332</v>
      </c>
      <c r="I9571" s="68">
        <v>0.18717919999999999</v>
      </c>
      <c r="T9571" s="91"/>
      <c r="U9571" s="91"/>
      <c r="AA9571" s="91"/>
      <c r="AB9571" s="91"/>
      <c r="AC9571" s="91"/>
      <c r="AD9571" s="91"/>
      <c r="AE9571" s="91"/>
      <c r="AF9571" s="91"/>
    </row>
    <row r="9572" spans="1:32" x14ac:dyDescent="0.3">
      <c r="A9572" s="65">
        <v>0</v>
      </c>
      <c r="B9572" s="10">
        <v>9569</v>
      </c>
      <c r="C9572" s="71">
        <v>0.95689999999999997</v>
      </c>
      <c r="D9572" s="74">
        <v>755447</v>
      </c>
      <c r="E9572" s="61">
        <v>701922</v>
      </c>
      <c r="F9572" s="68">
        <v>0.18886174999999999</v>
      </c>
      <c r="G9572" s="292">
        <v>0.17548050000000001</v>
      </c>
      <c r="H9572" s="68">
        <v>0.20145253333333332</v>
      </c>
      <c r="I9572" s="68">
        <v>0.18717919999999999</v>
      </c>
      <c r="T9572" s="91"/>
      <c r="U9572" s="91"/>
      <c r="AA9572" s="91"/>
      <c r="AB9572" s="91"/>
      <c r="AC9572" s="91"/>
      <c r="AD9572" s="91"/>
      <c r="AE9572" s="91"/>
      <c r="AF9572" s="91"/>
    </row>
    <row r="9573" spans="1:32" x14ac:dyDescent="0.3">
      <c r="A9573" s="65">
        <v>0</v>
      </c>
      <c r="B9573" s="10">
        <v>9570</v>
      </c>
      <c r="C9573" s="71">
        <v>0.95699999999999996</v>
      </c>
      <c r="D9573" s="74">
        <v>755447</v>
      </c>
      <c r="E9573" s="61">
        <v>701922</v>
      </c>
      <c r="F9573" s="68">
        <v>0.18886174999999999</v>
      </c>
      <c r="G9573" s="292">
        <v>0.17548050000000001</v>
      </c>
      <c r="H9573" s="68">
        <v>0.20145253333333332</v>
      </c>
      <c r="I9573" s="68">
        <v>0.18717919999999999</v>
      </c>
      <c r="T9573" s="91"/>
      <c r="U9573" s="91"/>
      <c r="AA9573" s="91"/>
      <c r="AB9573" s="91"/>
      <c r="AC9573" s="91"/>
      <c r="AD9573" s="91"/>
      <c r="AE9573" s="91"/>
      <c r="AF9573" s="91"/>
    </row>
    <row r="9574" spans="1:32" x14ac:dyDescent="0.3">
      <c r="A9574" s="65">
        <v>0</v>
      </c>
      <c r="B9574" s="10">
        <v>9571</v>
      </c>
      <c r="C9574" s="71">
        <v>0.95709999999999995</v>
      </c>
      <c r="D9574" s="74">
        <v>755447</v>
      </c>
      <c r="E9574" s="61">
        <v>701922</v>
      </c>
      <c r="F9574" s="68">
        <v>0.18886174999999999</v>
      </c>
      <c r="G9574" s="292">
        <v>0.17548050000000001</v>
      </c>
      <c r="H9574" s="68">
        <v>0.20145253333333332</v>
      </c>
      <c r="I9574" s="68">
        <v>0.18717919999999999</v>
      </c>
      <c r="T9574" s="91"/>
      <c r="U9574" s="91"/>
      <c r="AA9574" s="91"/>
      <c r="AB9574" s="91"/>
      <c r="AC9574" s="91"/>
      <c r="AD9574" s="91"/>
      <c r="AE9574" s="91"/>
      <c r="AF9574" s="91"/>
    </row>
    <row r="9575" spans="1:32" x14ac:dyDescent="0.3">
      <c r="A9575" s="65">
        <v>0</v>
      </c>
      <c r="B9575" s="10">
        <v>9572</v>
      </c>
      <c r="C9575" s="71">
        <v>0.95720000000000005</v>
      </c>
      <c r="D9575" s="74">
        <v>755447</v>
      </c>
      <c r="E9575" s="61">
        <v>701922</v>
      </c>
      <c r="F9575" s="68">
        <v>0.18886174999999999</v>
      </c>
      <c r="G9575" s="292">
        <v>0.17548050000000001</v>
      </c>
      <c r="H9575" s="68">
        <v>0.20145253333333332</v>
      </c>
      <c r="I9575" s="68">
        <v>0.18717919999999999</v>
      </c>
      <c r="T9575" s="91"/>
      <c r="U9575" s="91"/>
      <c r="AA9575" s="91"/>
      <c r="AB9575" s="91"/>
      <c r="AC9575" s="91"/>
      <c r="AD9575" s="91"/>
      <c r="AE9575" s="91"/>
      <c r="AF9575" s="91"/>
    </row>
    <row r="9576" spans="1:32" x14ac:dyDescent="0.3">
      <c r="A9576" s="65">
        <v>0</v>
      </c>
      <c r="B9576" s="10">
        <v>9573</v>
      </c>
      <c r="C9576" s="71">
        <v>0.95730000000000004</v>
      </c>
      <c r="D9576" s="74">
        <v>755447</v>
      </c>
      <c r="E9576" s="61">
        <v>701922</v>
      </c>
      <c r="F9576" s="68">
        <v>0.18886174999999999</v>
      </c>
      <c r="G9576" s="292">
        <v>0.17548050000000001</v>
      </c>
      <c r="H9576" s="68">
        <v>0.20145253333333332</v>
      </c>
      <c r="I9576" s="68">
        <v>0.18717919999999999</v>
      </c>
      <c r="T9576" s="91"/>
      <c r="U9576" s="91"/>
      <c r="AA9576" s="91"/>
      <c r="AB9576" s="91"/>
      <c r="AC9576" s="91"/>
      <c r="AD9576" s="91"/>
      <c r="AE9576" s="91"/>
      <c r="AF9576" s="91"/>
    </row>
    <row r="9577" spans="1:32" x14ac:dyDescent="0.3">
      <c r="A9577" s="65">
        <v>0</v>
      </c>
      <c r="B9577" s="10">
        <v>9574</v>
      </c>
      <c r="C9577" s="71">
        <v>0.95740000000000003</v>
      </c>
      <c r="D9577" s="74">
        <v>755447</v>
      </c>
      <c r="E9577" s="61">
        <v>701922</v>
      </c>
      <c r="F9577" s="68">
        <v>0.18886174999999999</v>
      </c>
      <c r="G9577" s="292">
        <v>0.17548050000000001</v>
      </c>
      <c r="H9577" s="68">
        <v>0.20145253333333332</v>
      </c>
      <c r="I9577" s="68">
        <v>0.18717919999999999</v>
      </c>
      <c r="T9577" s="91"/>
      <c r="U9577" s="91"/>
      <c r="AA9577" s="91"/>
      <c r="AB9577" s="91"/>
      <c r="AC9577" s="91"/>
      <c r="AD9577" s="91"/>
      <c r="AE9577" s="91"/>
      <c r="AF9577" s="91"/>
    </row>
    <row r="9578" spans="1:32" x14ac:dyDescent="0.3">
      <c r="A9578" s="65">
        <v>0</v>
      </c>
      <c r="B9578" s="10">
        <v>9575</v>
      </c>
      <c r="C9578" s="71">
        <v>0.95750000000000002</v>
      </c>
      <c r="D9578" s="74">
        <v>755447</v>
      </c>
      <c r="E9578" s="61">
        <v>701922</v>
      </c>
      <c r="F9578" s="68">
        <v>0.18886174999999999</v>
      </c>
      <c r="G9578" s="292">
        <v>0.17548050000000001</v>
      </c>
      <c r="H9578" s="68">
        <v>0.20145253333333332</v>
      </c>
      <c r="I9578" s="68">
        <v>0.18717919999999999</v>
      </c>
      <c r="T9578" s="91"/>
      <c r="U9578" s="91"/>
      <c r="AA9578" s="91"/>
      <c r="AB9578" s="91"/>
      <c r="AC9578" s="91"/>
      <c r="AD9578" s="91"/>
      <c r="AE9578" s="91"/>
      <c r="AF9578" s="91"/>
    </row>
    <row r="9579" spans="1:32" x14ac:dyDescent="0.3">
      <c r="A9579" s="65">
        <v>0</v>
      </c>
      <c r="B9579" s="10">
        <v>9576</v>
      </c>
      <c r="C9579" s="71">
        <v>0.95760000000000001</v>
      </c>
      <c r="D9579" s="74">
        <v>755447</v>
      </c>
      <c r="E9579" s="61">
        <v>701922</v>
      </c>
      <c r="F9579" s="68">
        <v>0.18886174999999999</v>
      </c>
      <c r="G9579" s="292">
        <v>0.17548050000000001</v>
      </c>
      <c r="H9579" s="68">
        <v>0.20145253333333332</v>
      </c>
      <c r="I9579" s="68">
        <v>0.18717919999999999</v>
      </c>
      <c r="T9579" s="91"/>
      <c r="U9579" s="91"/>
      <c r="AA9579" s="91"/>
      <c r="AB9579" s="91"/>
      <c r="AC9579" s="91"/>
      <c r="AD9579" s="91"/>
      <c r="AE9579" s="91"/>
      <c r="AF9579" s="91"/>
    </row>
    <row r="9580" spans="1:32" x14ac:dyDescent="0.3">
      <c r="A9580" s="65">
        <v>0</v>
      </c>
      <c r="B9580" s="10">
        <v>9577</v>
      </c>
      <c r="C9580" s="71">
        <v>0.9577</v>
      </c>
      <c r="D9580" s="74">
        <v>755447</v>
      </c>
      <c r="E9580" s="61">
        <v>701922</v>
      </c>
      <c r="F9580" s="68">
        <v>0.18886174999999999</v>
      </c>
      <c r="G9580" s="292">
        <v>0.17548050000000001</v>
      </c>
      <c r="H9580" s="68">
        <v>0.20145253333333332</v>
      </c>
      <c r="I9580" s="68">
        <v>0.18717919999999999</v>
      </c>
      <c r="T9580" s="91"/>
      <c r="U9580" s="91"/>
      <c r="AA9580" s="91"/>
      <c r="AB9580" s="91"/>
      <c r="AC9580" s="91"/>
      <c r="AD9580" s="91"/>
      <c r="AE9580" s="91"/>
      <c r="AF9580" s="91"/>
    </row>
    <row r="9581" spans="1:32" x14ac:dyDescent="0.3">
      <c r="A9581" s="65">
        <v>0</v>
      </c>
      <c r="B9581" s="10">
        <v>9578</v>
      </c>
      <c r="C9581" s="71">
        <v>0.95779999999999998</v>
      </c>
      <c r="D9581" s="74">
        <v>755447</v>
      </c>
      <c r="E9581" s="61">
        <v>701922</v>
      </c>
      <c r="F9581" s="68">
        <v>0.18886174999999999</v>
      </c>
      <c r="G9581" s="292">
        <v>0.17548050000000001</v>
      </c>
      <c r="H9581" s="68">
        <v>0.20145253333333332</v>
      </c>
      <c r="I9581" s="68">
        <v>0.18717919999999999</v>
      </c>
      <c r="T9581" s="91"/>
      <c r="U9581" s="91"/>
      <c r="AA9581" s="91"/>
      <c r="AB9581" s="91"/>
      <c r="AC9581" s="91"/>
      <c r="AD9581" s="91"/>
      <c r="AE9581" s="91"/>
      <c r="AF9581" s="91"/>
    </row>
    <row r="9582" spans="1:32" x14ac:dyDescent="0.3">
      <c r="A9582" s="65">
        <v>0</v>
      </c>
      <c r="B9582" s="10">
        <v>9579</v>
      </c>
      <c r="C9582" s="71">
        <v>0.95789999999999997</v>
      </c>
      <c r="D9582" s="74">
        <v>755447</v>
      </c>
      <c r="E9582" s="61">
        <v>701922</v>
      </c>
      <c r="F9582" s="68">
        <v>0.18886174999999999</v>
      </c>
      <c r="G9582" s="292">
        <v>0.17548050000000001</v>
      </c>
      <c r="H9582" s="68">
        <v>0.20145253333333332</v>
      </c>
      <c r="I9582" s="68">
        <v>0.18717919999999999</v>
      </c>
      <c r="T9582" s="91"/>
      <c r="U9582" s="91"/>
      <c r="AA9582" s="91"/>
      <c r="AB9582" s="91"/>
      <c r="AC9582" s="91"/>
      <c r="AD9582" s="91"/>
      <c r="AE9582" s="91"/>
      <c r="AF9582" s="91"/>
    </row>
    <row r="9583" spans="1:32" x14ac:dyDescent="0.3">
      <c r="A9583" s="65">
        <v>0</v>
      </c>
      <c r="B9583" s="10">
        <v>9580</v>
      </c>
      <c r="C9583" s="71">
        <v>0.95799999999999996</v>
      </c>
      <c r="D9583" s="74">
        <v>755447</v>
      </c>
      <c r="E9583" s="61">
        <v>701922</v>
      </c>
      <c r="F9583" s="68">
        <v>0.18886174999999999</v>
      </c>
      <c r="G9583" s="292">
        <v>0.17548050000000001</v>
      </c>
      <c r="H9583" s="68">
        <v>0.20145253333333332</v>
      </c>
      <c r="I9583" s="68">
        <v>0.18717919999999999</v>
      </c>
      <c r="T9583" s="91"/>
      <c r="U9583" s="91"/>
      <c r="AA9583" s="91"/>
      <c r="AB9583" s="91"/>
      <c r="AC9583" s="91"/>
      <c r="AD9583" s="91"/>
      <c r="AE9583" s="91"/>
      <c r="AF9583" s="91"/>
    </row>
    <row r="9584" spans="1:32" x14ac:dyDescent="0.3">
      <c r="A9584" s="65">
        <v>0</v>
      </c>
      <c r="B9584" s="10">
        <v>9581</v>
      </c>
      <c r="C9584" s="71">
        <v>0.95809999999999995</v>
      </c>
      <c r="D9584" s="74">
        <v>755447</v>
      </c>
      <c r="E9584" s="61">
        <v>701922</v>
      </c>
      <c r="F9584" s="68">
        <v>0.18886174999999999</v>
      </c>
      <c r="G9584" s="292">
        <v>0.17548050000000001</v>
      </c>
      <c r="H9584" s="68">
        <v>0.20145253333333332</v>
      </c>
      <c r="I9584" s="68">
        <v>0.18717919999999999</v>
      </c>
      <c r="T9584" s="91"/>
      <c r="U9584" s="91"/>
      <c r="AA9584" s="91"/>
      <c r="AB9584" s="91"/>
      <c r="AC9584" s="91"/>
      <c r="AD9584" s="91"/>
      <c r="AE9584" s="91"/>
      <c r="AF9584" s="91"/>
    </row>
    <row r="9585" spans="1:32" x14ac:dyDescent="0.3">
      <c r="A9585" s="65">
        <v>0</v>
      </c>
      <c r="B9585" s="10">
        <v>9582</v>
      </c>
      <c r="C9585" s="71">
        <v>0.95820000000000005</v>
      </c>
      <c r="D9585" s="74">
        <v>755447</v>
      </c>
      <c r="E9585" s="61">
        <v>701922</v>
      </c>
      <c r="F9585" s="68">
        <v>0.18886174999999999</v>
      </c>
      <c r="G9585" s="292">
        <v>0.17548050000000001</v>
      </c>
      <c r="H9585" s="68">
        <v>0.20145253333333332</v>
      </c>
      <c r="I9585" s="68">
        <v>0.18717919999999999</v>
      </c>
      <c r="T9585" s="91"/>
      <c r="U9585" s="91"/>
      <c r="AA9585" s="91"/>
      <c r="AB9585" s="91"/>
      <c r="AC9585" s="91"/>
      <c r="AD9585" s="91"/>
      <c r="AE9585" s="91"/>
      <c r="AF9585" s="91"/>
    </row>
    <row r="9586" spans="1:32" x14ac:dyDescent="0.3">
      <c r="A9586" s="65">
        <v>0</v>
      </c>
      <c r="B9586" s="10">
        <v>9583</v>
      </c>
      <c r="C9586" s="71">
        <v>0.95830000000000004</v>
      </c>
      <c r="D9586" s="74">
        <v>755447</v>
      </c>
      <c r="E9586" s="61">
        <v>701922</v>
      </c>
      <c r="F9586" s="68">
        <v>0.18886174999999999</v>
      </c>
      <c r="G9586" s="292">
        <v>0.17548050000000001</v>
      </c>
      <c r="H9586" s="68">
        <v>0.20145253333333332</v>
      </c>
      <c r="I9586" s="68">
        <v>0.18717919999999999</v>
      </c>
      <c r="T9586" s="91"/>
      <c r="U9586" s="91"/>
      <c r="AA9586" s="91"/>
      <c r="AB9586" s="91"/>
      <c r="AC9586" s="91"/>
      <c r="AD9586" s="91"/>
      <c r="AE9586" s="91"/>
      <c r="AF9586" s="91"/>
    </row>
    <row r="9587" spans="1:32" x14ac:dyDescent="0.3">
      <c r="A9587" s="65">
        <v>0</v>
      </c>
      <c r="B9587" s="10">
        <v>9584</v>
      </c>
      <c r="C9587" s="71">
        <v>0.95840000000000003</v>
      </c>
      <c r="D9587" s="74">
        <v>755447</v>
      </c>
      <c r="E9587" s="61">
        <v>701922</v>
      </c>
      <c r="F9587" s="68">
        <v>0.18886174999999999</v>
      </c>
      <c r="G9587" s="292">
        <v>0.17548050000000001</v>
      </c>
      <c r="H9587" s="68">
        <v>0.20145253333333332</v>
      </c>
      <c r="I9587" s="68">
        <v>0.18717919999999999</v>
      </c>
      <c r="T9587" s="91"/>
      <c r="U9587" s="91"/>
      <c r="AA9587" s="91"/>
      <c r="AB9587" s="91"/>
      <c r="AC9587" s="91"/>
      <c r="AD9587" s="91"/>
      <c r="AE9587" s="91"/>
      <c r="AF9587" s="91"/>
    </row>
    <row r="9588" spans="1:32" x14ac:dyDescent="0.3">
      <c r="A9588" s="65">
        <v>0</v>
      </c>
      <c r="B9588" s="10">
        <v>9585</v>
      </c>
      <c r="C9588" s="71">
        <v>0.95850000000000002</v>
      </c>
      <c r="D9588" s="74">
        <v>755447</v>
      </c>
      <c r="E9588" s="61">
        <v>701922</v>
      </c>
      <c r="F9588" s="68">
        <v>0.18886174999999999</v>
      </c>
      <c r="G9588" s="292">
        <v>0.17548050000000001</v>
      </c>
      <c r="H9588" s="68">
        <v>0.20145253333333332</v>
      </c>
      <c r="I9588" s="68">
        <v>0.18717919999999999</v>
      </c>
      <c r="T9588" s="91"/>
      <c r="U9588" s="91"/>
      <c r="AA9588" s="91"/>
      <c r="AB9588" s="91"/>
      <c r="AC9588" s="91"/>
      <c r="AD9588" s="91"/>
      <c r="AE9588" s="91"/>
      <c r="AF9588" s="91"/>
    </row>
    <row r="9589" spans="1:32" x14ac:dyDescent="0.3">
      <c r="A9589" s="65">
        <v>0</v>
      </c>
      <c r="B9589" s="10">
        <v>9586</v>
      </c>
      <c r="C9589" s="71">
        <v>0.95860000000000001</v>
      </c>
      <c r="D9589" s="74">
        <v>755447</v>
      </c>
      <c r="E9589" s="61">
        <v>701922</v>
      </c>
      <c r="F9589" s="68">
        <v>0.18886174999999999</v>
      </c>
      <c r="G9589" s="292">
        <v>0.17548050000000001</v>
      </c>
      <c r="H9589" s="68">
        <v>0.20145253333333332</v>
      </c>
      <c r="I9589" s="68">
        <v>0.18717919999999999</v>
      </c>
      <c r="T9589" s="91"/>
      <c r="U9589" s="91"/>
      <c r="AA9589" s="91"/>
      <c r="AB9589" s="91"/>
      <c r="AC9589" s="91"/>
      <c r="AD9589" s="91"/>
      <c r="AE9589" s="91"/>
      <c r="AF9589" s="91"/>
    </row>
    <row r="9590" spans="1:32" x14ac:dyDescent="0.3">
      <c r="A9590" s="65">
        <v>0</v>
      </c>
      <c r="B9590" s="10">
        <v>9587</v>
      </c>
      <c r="C9590" s="71">
        <v>0.9587</v>
      </c>
      <c r="D9590" s="74">
        <v>755447</v>
      </c>
      <c r="E9590" s="61">
        <v>701922</v>
      </c>
      <c r="F9590" s="68">
        <v>0.18886174999999999</v>
      </c>
      <c r="G9590" s="292">
        <v>0.17548050000000001</v>
      </c>
      <c r="H9590" s="68">
        <v>0.20145253333333332</v>
      </c>
      <c r="I9590" s="68">
        <v>0.18717919999999999</v>
      </c>
      <c r="T9590" s="91"/>
      <c r="U9590" s="91"/>
      <c r="AA9590" s="91"/>
      <c r="AB9590" s="91"/>
      <c r="AC9590" s="91"/>
      <c r="AD9590" s="91"/>
      <c r="AE9590" s="91"/>
      <c r="AF9590" s="91"/>
    </row>
    <row r="9591" spans="1:32" x14ac:dyDescent="0.3">
      <c r="A9591" s="65">
        <v>0</v>
      </c>
      <c r="B9591" s="10">
        <v>9588</v>
      </c>
      <c r="C9591" s="71">
        <v>0.95879999999999999</v>
      </c>
      <c r="D9591" s="74">
        <v>755447</v>
      </c>
      <c r="E9591" s="61">
        <v>701922</v>
      </c>
      <c r="F9591" s="68">
        <v>0.18886174999999999</v>
      </c>
      <c r="G9591" s="292">
        <v>0.17548050000000001</v>
      </c>
      <c r="H9591" s="68">
        <v>0.20145253333333332</v>
      </c>
      <c r="I9591" s="68">
        <v>0.18717919999999999</v>
      </c>
      <c r="T9591" s="91"/>
      <c r="U9591" s="91"/>
      <c r="AA9591" s="91"/>
      <c r="AB9591" s="91"/>
      <c r="AC9591" s="91"/>
      <c r="AD9591" s="91"/>
      <c r="AE9591" s="91"/>
      <c r="AF9591" s="91"/>
    </row>
    <row r="9592" spans="1:32" x14ac:dyDescent="0.3">
      <c r="A9592" s="65">
        <v>0</v>
      </c>
      <c r="B9592" s="10">
        <v>9589</v>
      </c>
      <c r="C9592" s="71">
        <v>0.95889999999999997</v>
      </c>
      <c r="D9592" s="74">
        <v>755447</v>
      </c>
      <c r="E9592" s="61">
        <v>701922</v>
      </c>
      <c r="F9592" s="68">
        <v>0.18886174999999999</v>
      </c>
      <c r="G9592" s="292">
        <v>0.17548050000000001</v>
      </c>
      <c r="H9592" s="68">
        <v>0.20145253333333332</v>
      </c>
      <c r="I9592" s="68">
        <v>0.18717919999999999</v>
      </c>
      <c r="T9592" s="91"/>
      <c r="U9592" s="91"/>
      <c r="AA9592" s="91"/>
      <c r="AB9592" s="91"/>
      <c r="AC9592" s="91"/>
      <c r="AD9592" s="91"/>
      <c r="AE9592" s="91"/>
      <c r="AF9592" s="91"/>
    </row>
    <row r="9593" spans="1:32" x14ac:dyDescent="0.3">
      <c r="A9593" s="65">
        <v>0</v>
      </c>
      <c r="B9593" s="10">
        <v>9590</v>
      </c>
      <c r="C9593" s="71">
        <v>0.95899999999999996</v>
      </c>
      <c r="D9593" s="74">
        <v>755447</v>
      </c>
      <c r="E9593" s="61">
        <v>701922</v>
      </c>
      <c r="F9593" s="68">
        <v>0.18886174999999999</v>
      </c>
      <c r="G9593" s="292">
        <v>0.17548050000000001</v>
      </c>
      <c r="H9593" s="68">
        <v>0.20145253333333332</v>
      </c>
      <c r="I9593" s="68">
        <v>0.18717919999999999</v>
      </c>
      <c r="T9593" s="91"/>
      <c r="U9593" s="91"/>
      <c r="AA9593" s="91"/>
      <c r="AB9593" s="91"/>
      <c r="AC9593" s="91"/>
      <c r="AD9593" s="91"/>
      <c r="AE9593" s="91"/>
      <c r="AF9593" s="91"/>
    </row>
    <row r="9594" spans="1:32" x14ac:dyDescent="0.3">
      <c r="A9594" s="65">
        <v>0</v>
      </c>
      <c r="B9594" s="10">
        <v>9591</v>
      </c>
      <c r="C9594" s="71">
        <v>0.95909999999999995</v>
      </c>
      <c r="D9594" s="74">
        <v>755447</v>
      </c>
      <c r="E9594" s="61">
        <v>701922</v>
      </c>
      <c r="F9594" s="68">
        <v>0.18886174999999999</v>
      </c>
      <c r="G9594" s="292">
        <v>0.17548050000000001</v>
      </c>
      <c r="H9594" s="68">
        <v>0.20145253333333332</v>
      </c>
      <c r="I9594" s="68">
        <v>0.18717919999999999</v>
      </c>
      <c r="T9594" s="91"/>
      <c r="U9594" s="91"/>
      <c r="AA9594" s="91"/>
      <c r="AB9594" s="91"/>
      <c r="AC9594" s="91"/>
      <c r="AD9594" s="91"/>
      <c r="AE9594" s="91"/>
      <c r="AF9594" s="91"/>
    </row>
    <row r="9595" spans="1:32" x14ac:dyDescent="0.3">
      <c r="A9595" s="65">
        <v>0</v>
      </c>
      <c r="B9595" s="10">
        <v>9592</v>
      </c>
      <c r="C9595" s="71">
        <v>0.95920000000000005</v>
      </c>
      <c r="D9595" s="74">
        <v>755447</v>
      </c>
      <c r="E9595" s="61">
        <v>701922</v>
      </c>
      <c r="F9595" s="68">
        <v>0.18886174999999999</v>
      </c>
      <c r="G9595" s="292">
        <v>0.17548050000000001</v>
      </c>
      <c r="H9595" s="68">
        <v>0.20145253333333332</v>
      </c>
      <c r="I9595" s="68">
        <v>0.18717919999999999</v>
      </c>
      <c r="T9595" s="91"/>
      <c r="U9595" s="91"/>
      <c r="AA9595" s="91"/>
      <c r="AB9595" s="91"/>
      <c r="AC9595" s="91"/>
      <c r="AD9595" s="91"/>
      <c r="AE9595" s="91"/>
      <c r="AF9595" s="91"/>
    </row>
    <row r="9596" spans="1:32" x14ac:dyDescent="0.3">
      <c r="A9596" s="65">
        <v>0</v>
      </c>
      <c r="B9596" s="10">
        <v>9593</v>
      </c>
      <c r="C9596" s="71">
        <v>0.95930000000000004</v>
      </c>
      <c r="D9596" s="74">
        <v>755447</v>
      </c>
      <c r="E9596" s="61">
        <v>701922</v>
      </c>
      <c r="F9596" s="68">
        <v>0.18886174999999999</v>
      </c>
      <c r="G9596" s="292">
        <v>0.17548050000000001</v>
      </c>
      <c r="H9596" s="68">
        <v>0.20145253333333332</v>
      </c>
      <c r="I9596" s="68">
        <v>0.18717919999999999</v>
      </c>
      <c r="T9596" s="91"/>
      <c r="U9596" s="91"/>
      <c r="AA9596" s="91"/>
      <c r="AB9596" s="91"/>
      <c r="AC9596" s="91"/>
      <c r="AD9596" s="91"/>
      <c r="AE9596" s="91"/>
      <c r="AF9596" s="91"/>
    </row>
    <row r="9597" spans="1:32" x14ac:dyDescent="0.3">
      <c r="A9597" s="65">
        <v>0</v>
      </c>
      <c r="B9597" s="10">
        <v>9594</v>
      </c>
      <c r="C9597" s="71">
        <v>0.95940000000000003</v>
      </c>
      <c r="D9597" s="74">
        <v>755447</v>
      </c>
      <c r="E9597" s="61">
        <v>701922</v>
      </c>
      <c r="F9597" s="68">
        <v>0.18886174999999999</v>
      </c>
      <c r="G9597" s="292">
        <v>0.17548050000000001</v>
      </c>
      <c r="H9597" s="68">
        <v>0.20145253333333332</v>
      </c>
      <c r="I9597" s="68">
        <v>0.18717919999999999</v>
      </c>
      <c r="T9597" s="91"/>
      <c r="U9597" s="91"/>
      <c r="AA9597" s="91"/>
      <c r="AB9597" s="91"/>
      <c r="AC9597" s="91"/>
      <c r="AD9597" s="91"/>
      <c r="AE9597" s="91"/>
      <c r="AF9597" s="91"/>
    </row>
    <row r="9598" spans="1:32" x14ac:dyDescent="0.3">
      <c r="A9598" s="65">
        <v>0</v>
      </c>
      <c r="B9598" s="10">
        <v>9595</v>
      </c>
      <c r="C9598" s="71">
        <v>0.95950000000000002</v>
      </c>
      <c r="D9598" s="74">
        <v>755447</v>
      </c>
      <c r="E9598" s="61">
        <v>701922</v>
      </c>
      <c r="F9598" s="68">
        <v>0.18886174999999999</v>
      </c>
      <c r="G9598" s="292">
        <v>0.17548050000000001</v>
      </c>
      <c r="H9598" s="68">
        <v>0.20145253333333332</v>
      </c>
      <c r="I9598" s="68">
        <v>0.18717919999999999</v>
      </c>
      <c r="T9598" s="91"/>
      <c r="U9598" s="91"/>
      <c r="AA9598" s="91"/>
      <c r="AB9598" s="91"/>
      <c r="AC9598" s="91"/>
      <c r="AD9598" s="91"/>
      <c r="AE9598" s="91"/>
      <c r="AF9598" s="91"/>
    </row>
    <row r="9599" spans="1:32" x14ac:dyDescent="0.3">
      <c r="A9599" s="65">
        <v>0</v>
      </c>
      <c r="B9599" s="10">
        <v>9596</v>
      </c>
      <c r="C9599" s="71">
        <v>0.95960000000000001</v>
      </c>
      <c r="D9599" s="74">
        <v>755447</v>
      </c>
      <c r="E9599" s="61">
        <v>701922</v>
      </c>
      <c r="F9599" s="68">
        <v>0.18886174999999999</v>
      </c>
      <c r="G9599" s="292">
        <v>0.17548050000000001</v>
      </c>
      <c r="H9599" s="68">
        <v>0.20145253333333332</v>
      </c>
      <c r="I9599" s="68">
        <v>0.18717919999999999</v>
      </c>
      <c r="T9599" s="91"/>
      <c r="U9599" s="91"/>
      <c r="AA9599" s="91"/>
      <c r="AB9599" s="91"/>
      <c r="AC9599" s="91"/>
      <c r="AD9599" s="91"/>
      <c r="AE9599" s="91"/>
      <c r="AF9599" s="91"/>
    </row>
    <row r="9600" spans="1:32" x14ac:dyDescent="0.3">
      <c r="A9600" s="65">
        <v>0</v>
      </c>
      <c r="B9600" s="10">
        <v>9597</v>
      </c>
      <c r="C9600" s="71">
        <v>0.9597</v>
      </c>
      <c r="D9600" s="74">
        <v>755447</v>
      </c>
      <c r="E9600" s="61">
        <v>701922</v>
      </c>
      <c r="F9600" s="68">
        <v>0.18886174999999999</v>
      </c>
      <c r="G9600" s="292">
        <v>0.17548050000000001</v>
      </c>
      <c r="H9600" s="68">
        <v>0.20145253333333332</v>
      </c>
      <c r="I9600" s="68">
        <v>0.18717919999999999</v>
      </c>
      <c r="T9600" s="91"/>
      <c r="U9600" s="91"/>
      <c r="AA9600" s="91"/>
      <c r="AB9600" s="91"/>
      <c r="AC9600" s="91"/>
      <c r="AD9600" s="91"/>
      <c r="AE9600" s="91"/>
      <c r="AF9600" s="91"/>
    </row>
    <row r="9601" spans="1:32" x14ac:dyDescent="0.3">
      <c r="A9601" s="65">
        <v>0</v>
      </c>
      <c r="B9601" s="10">
        <v>9598</v>
      </c>
      <c r="C9601" s="71">
        <v>0.95979999999999999</v>
      </c>
      <c r="D9601" s="74">
        <v>755447</v>
      </c>
      <c r="E9601" s="61">
        <v>701922</v>
      </c>
      <c r="F9601" s="68">
        <v>0.18886174999999999</v>
      </c>
      <c r="G9601" s="292">
        <v>0.17548050000000001</v>
      </c>
      <c r="H9601" s="68">
        <v>0.20145253333333332</v>
      </c>
      <c r="I9601" s="68">
        <v>0.18717919999999999</v>
      </c>
      <c r="T9601" s="91"/>
      <c r="U9601" s="91"/>
      <c r="AA9601" s="91"/>
      <c r="AB9601" s="91"/>
      <c r="AC9601" s="91"/>
      <c r="AD9601" s="91"/>
      <c r="AE9601" s="91"/>
      <c r="AF9601" s="91"/>
    </row>
    <row r="9602" spans="1:32" x14ac:dyDescent="0.3">
      <c r="A9602" s="65">
        <v>0</v>
      </c>
      <c r="B9602" s="10">
        <v>9599</v>
      </c>
      <c r="C9602" s="71">
        <v>0.95989999999999998</v>
      </c>
      <c r="D9602" s="74">
        <v>755447</v>
      </c>
      <c r="E9602" s="61">
        <v>701922</v>
      </c>
      <c r="F9602" s="68">
        <v>0.18886174999999999</v>
      </c>
      <c r="G9602" s="292">
        <v>0.17548050000000001</v>
      </c>
      <c r="H9602" s="68">
        <v>0.20145253333333332</v>
      </c>
      <c r="I9602" s="68">
        <v>0.18717919999999999</v>
      </c>
      <c r="T9602" s="91"/>
      <c r="U9602" s="91"/>
      <c r="AA9602" s="91"/>
      <c r="AB9602" s="91"/>
      <c r="AC9602" s="91"/>
      <c r="AD9602" s="91"/>
      <c r="AE9602" s="91"/>
      <c r="AF9602" s="91"/>
    </row>
    <row r="9603" spans="1:32" x14ac:dyDescent="0.3">
      <c r="A9603" s="65">
        <v>0</v>
      </c>
      <c r="B9603" s="10">
        <v>9600</v>
      </c>
      <c r="C9603" s="71">
        <v>0.96</v>
      </c>
      <c r="D9603" s="74">
        <v>755447</v>
      </c>
      <c r="E9603" s="61">
        <v>701922</v>
      </c>
      <c r="F9603" s="68">
        <v>0.18886174999999999</v>
      </c>
      <c r="G9603" s="292">
        <v>0.17548050000000001</v>
      </c>
      <c r="H9603" s="68">
        <v>0.20145253333333332</v>
      </c>
      <c r="I9603" s="68">
        <v>0.18717919999999999</v>
      </c>
      <c r="T9603" s="91"/>
      <c r="U9603" s="91"/>
      <c r="AA9603" s="91"/>
      <c r="AB9603" s="91"/>
      <c r="AC9603" s="91"/>
      <c r="AD9603" s="91"/>
      <c r="AE9603" s="91"/>
      <c r="AF9603" s="91"/>
    </row>
    <row r="9604" spans="1:32" x14ac:dyDescent="0.3">
      <c r="A9604" s="65">
        <v>0</v>
      </c>
      <c r="B9604" s="10">
        <v>9601</v>
      </c>
      <c r="C9604" s="71">
        <v>0.96009999999999995</v>
      </c>
      <c r="D9604" s="74">
        <v>755447</v>
      </c>
      <c r="E9604" s="61">
        <v>701922</v>
      </c>
      <c r="F9604" s="68">
        <v>0.18886174999999999</v>
      </c>
      <c r="G9604" s="292">
        <v>0.17548050000000001</v>
      </c>
      <c r="H9604" s="68">
        <v>0.20145253333333332</v>
      </c>
      <c r="I9604" s="68">
        <v>0.18717919999999999</v>
      </c>
      <c r="T9604" s="91"/>
      <c r="U9604" s="91"/>
      <c r="AA9604" s="91"/>
      <c r="AB9604" s="91"/>
      <c r="AC9604" s="91"/>
      <c r="AD9604" s="91"/>
      <c r="AE9604" s="91"/>
      <c r="AF9604" s="91"/>
    </row>
    <row r="9605" spans="1:32" x14ac:dyDescent="0.3">
      <c r="A9605" s="65">
        <v>0</v>
      </c>
      <c r="B9605" s="10">
        <v>9602</v>
      </c>
      <c r="C9605" s="71">
        <v>0.96020000000000005</v>
      </c>
      <c r="D9605" s="74">
        <v>755447</v>
      </c>
      <c r="E9605" s="61">
        <v>701922</v>
      </c>
      <c r="F9605" s="68">
        <v>0.18886174999999999</v>
      </c>
      <c r="G9605" s="292">
        <v>0.17548050000000001</v>
      </c>
      <c r="H9605" s="68">
        <v>0.20145253333333332</v>
      </c>
      <c r="I9605" s="68">
        <v>0.18717919999999999</v>
      </c>
      <c r="T9605" s="91"/>
      <c r="U9605" s="91"/>
      <c r="AA9605" s="91"/>
      <c r="AB9605" s="91"/>
      <c r="AC9605" s="91"/>
      <c r="AD9605" s="91"/>
      <c r="AE9605" s="91"/>
      <c r="AF9605" s="91"/>
    </row>
    <row r="9606" spans="1:32" x14ac:dyDescent="0.3">
      <c r="A9606" s="65">
        <v>0</v>
      </c>
      <c r="B9606" s="10">
        <v>9603</v>
      </c>
      <c r="C9606" s="71">
        <v>0.96030000000000004</v>
      </c>
      <c r="D9606" s="74">
        <v>755447</v>
      </c>
      <c r="E9606" s="61">
        <v>701922</v>
      </c>
      <c r="F9606" s="68">
        <v>0.18886174999999999</v>
      </c>
      <c r="G9606" s="292">
        <v>0.17548050000000001</v>
      </c>
      <c r="H9606" s="68">
        <v>0.20145253333333332</v>
      </c>
      <c r="I9606" s="68">
        <v>0.18717919999999999</v>
      </c>
      <c r="T9606" s="91"/>
      <c r="U9606" s="91"/>
      <c r="AA9606" s="91"/>
      <c r="AB9606" s="91"/>
      <c r="AC9606" s="91"/>
      <c r="AD9606" s="91"/>
      <c r="AE9606" s="91"/>
      <c r="AF9606" s="91"/>
    </row>
    <row r="9607" spans="1:32" x14ac:dyDescent="0.3">
      <c r="A9607" s="65">
        <v>0</v>
      </c>
      <c r="B9607" s="10">
        <v>9604</v>
      </c>
      <c r="C9607" s="71">
        <v>0.96040000000000003</v>
      </c>
      <c r="D9607" s="74">
        <v>755447</v>
      </c>
      <c r="E9607" s="61">
        <v>701922</v>
      </c>
      <c r="F9607" s="68">
        <v>0.18886174999999999</v>
      </c>
      <c r="G9607" s="292">
        <v>0.17548050000000001</v>
      </c>
      <c r="H9607" s="68">
        <v>0.20145253333333332</v>
      </c>
      <c r="I9607" s="68">
        <v>0.18717919999999999</v>
      </c>
      <c r="T9607" s="91"/>
      <c r="U9607" s="91"/>
      <c r="AA9607" s="91"/>
      <c r="AB9607" s="91"/>
      <c r="AC9607" s="91"/>
      <c r="AD9607" s="91"/>
      <c r="AE9607" s="91"/>
      <c r="AF9607" s="91"/>
    </row>
    <row r="9608" spans="1:32" x14ac:dyDescent="0.3">
      <c r="A9608" s="65">
        <v>0</v>
      </c>
      <c r="B9608" s="10">
        <v>9605</v>
      </c>
      <c r="C9608" s="71">
        <v>0.96050000000000002</v>
      </c>
      <c r="D9608" s="74">
        <v>755447</v>
      </c>
      <c r="E9608" s="61">
        <v>701922</v>
      </c>
      <c r="F9608" s="68">
        <v>0.18886174999999999</v>
      </c>
      <c r="G9608" s="292">
        <v>0.17548050000000001</v>
      </c>
      <c r="H9608" s="68">
        <v>0.20145253333333332</v>
      </c>
      <c r="I9608" s="68">
        <v>0.18717919999999999</v>
      </c>
      <c r="T9608" s="91"/>
      <c r="U9608" s="91"/>
      <c r="AA9608" s="91"/>
      <c r="AB9608" s="91"/>
      <c r="AC9608" s="91"/>
      <c r="AD9608" s="91"/>
      <c r="AE9608" s="91"/>
      <c r="AF9608" s="91"/>
    </row>
    <row r="9609" spans="1:32" x14ac:dyDescent="0.3">
      <c r="A9609" s="65">
        <v>0</v>
      </c>
      <c r="B9609" s="10">
        <v>9606</v>
      </c>
      <c r="C9609" s="71">
        <v>0.96060000000000001</v>
      </c>
      <c r="D9609" s="74">
        <v>755447</v>
      </c>
      <c r="E9609" s="61">
        <v>701922</v>
      </c>
      <c r="F9609" s="68">
        <v>0.18886174999999999</v>
      </c>
      <c r="G9609" s="292">
        <v>0.17548050000000001</v>
      </c>
      <c r="H9609" s="68">
        <v>0.20145253333333332</v>
      </c>
      <c r="I9609" s="68">
        <v>0.18717919999999999</v>
      </c>
      <c r="T9609" s="91"/>
      <c r="U9609" s="91"/>
      <c r="AA9609" s="91"/>
      <c r="AB9609" s="91"/>
      <c r="AC9609" s="91"/>
      <c r="AD9609" s="91"/>
      <c r="AE9609" s="91"/>
      <c r="AF9609" s="91"/>
    </row>
    <row r="9610" spans="1:32" x14ac:dyDescent="0.3">
      <c r="A9610" s="65">
        <v>0</v>
      </c>
      <c r="B9610" s="10">
        <v>9607</v>
      </c>
      <c r="C9610" s="71">
        <v>0.9607</v>
      </c>
      <c r="D9610" s="74">
        <v>755447</v>
      </c>
      <c r="E9610" s="61">
        <v>701922</v>
      </c>
      <c r="F9610" s="68">
        <v>0.18886174999999999</v>
      </c>
      <c r="G9610" s="292">
        <v>0.17548050000000001</v>
      </c>
      <c r="H9610" s="68">
        <v>0.20145253333333332</v>
      </c>
      <c r="I9610" s="68">
        <v>0.18717919999999999</v>
      </c>
      <c r="T9610" s="91"/>
      <c r="U9610" s="91"/>
      <c r="AA9610" s="91"/>
      <c r="AB9610" s="91"/>
      <c r="AC9610" s="91"/>
      <c r="AD9610" s="91"/>
      <c r="AE9610" s="91"/>
      <c r="AF9610" s="91"/>
    </row>
    <row r="9611" spans="1:32" x14ac:dyDescent="0.3">
      <c r="A9611" s="65">
        <v>0</v>
      </c>
      <c r="B9611" s="10">
        <v>9608</v>
      </c>
      <c r="C9611" s="71">
        <v>0.96079999999999999</v>
      </c>
      <c r="D9611" s="74">
        <v>755447</v>
      </c>
      <c r="E9611" s="61">
        <v>701922</v>
      </c>
      <c r="F9611" s="68">
        <v>0.18886174999999999</v>
      </c>
      <c r="G9611" s="292">
        <v>0.17548050000000001</v>
      </c>
      <c r="H9611" s="68">
        <v>0.20145253333333332</v>
      </c>
      <c r="I9611" s="68">
        <v>0.18717919999999999</v>
      </c>
      <c r="T9611" s="91"/>
      <c r="U9611" s="91"/>
      <c r="AA9611" s="91"/>
      <c r="AB9611" s="91"/>
      <c r="AC9611" s="91"/>
      <c r="AD9611" s="91"/>
      <c r="AE9611" s="91"/>
      <c r="AF9611" s="91"/>
    </row>
    <row r="9612" spans="1:32" x14ac:dyDescent="0.3">
      <c r="A9612" s="65">
        <v>0</v>
      </c>
      <c r="B9612" s="10">
        <v>9609</v>
      </c>
      <c r="C9612" s="71">
        <v>0.96089999999999998</v>
      </c>
      <c r="D9612" s="74">
        <v>755447</v>
      </c>
      <c r="E9612" s="61">
        <v>701922</v>
      </c>
      <c r="F9612" s="68">
        <v>0.18886174999999999</v>
      </c>
      <c r="G9612" s="292">
        <v>0.17548050000000001</v>
      </c>
      <c r="H9612" s="68">
        <v>0.20145253333333332</v>
      </c>
      <c r="I9612" s="68">
        <v>0.18717919999999999</v>
      </c>
      <c r="T9612" s="91"/>
      <c r="U9612" s="91"/>
      <c r="AA9612" s="91"/>
      <c r="AB9612" s="91"/>
      <c r="AC9612" s="91"/>
      <c r="AD9612" s="91"/>
      <c r="AE9612" s="91"/>
      <c r="AF9612" s="91"/>
    </row>
    <row r="9613" spans="1:32" x14ac:dyDescent="0.3">
      <c r="A9613" s="65">
        <v>0</v>
      </c>
      <c r="B9613" s="10">
        <v>9610</v>
      </c>
      <c r="C9613" s="71">
        <v>0.96099999999999997</v>
      </c>
      <c r="D9613" s="74">
        <v>755447</v>
      </c>
      <c r="E9613" s="61">
        <v>701922</v>
      </c>
      <c r="F9613" s="68">
        <v>0.18886174999999999</v>
      </c>
      <c r="G9613" s="292">
        <v>0.17548050000000001</v>
      </c>
      <c r="H9613" s="68">
        <v>0.20145253333333332</v>
      </c>
      <c r="I9613" s="68">
        <v>0.18717919999999999</v>
      </c>
      <c r="T9613" s="91"/>
      <c r="U9613" s="91"/>
      <c r="AA9613" s="91"/>
      <c r="AB9613" s="91"/>
      <c r="AC9613" s="91"/>
      <c r="AD9613" s="91"/>
      <c r="AE9613" s="91"/>
      <c r="AF9613" s="91"/>
    </row>
    <row r="9614" spans="1:32" x14ac:dyDescent="0.3">
      <c r="A9614" s="65">
        <v>0</v>
      </c>
      <c r="B9614" s="10">
        <v>9611</v>
      </c>
      <c r="C9614" s="71">
        <v>0.96109999999999995</v>
      </c>
      <c r="D9614" s="74">
        <v>755447</v>
      </c>
      <c r="E9614" s="61">
        <v>701922</v>
      </c>
      <c r="F9614" s="68">
        <v>0.18886174999999999</v>
      </c>
      <c r="G9614" s="292">
        <v>0.17548050000000001</v>
      </c>
      <c r="H9614" s="68">
        <v>0.20145253333333332</v>
      </c>
      <c r="I9614" s="68">
        <v>0.18717919999999999</v>
      </c>
      <c r="T9614" s="91"/>
      <c r="U9614" s="91"/>
      <c r="AA9614" s="91"/>
      <c r="AB9614" s="91"/>
      <c r="AC9614" s="91"/>
      <c r="AD9614" s="91"/>
      <c r="AE9614" s="91"/>
      <c r="AF9614" s="91"/>
    </row>
    <row r="9615" spans="1:32" x14ac:dyDescent="0.3">
      <c r="A9615" s="65">
        <v>0</v>
      </c>
      <c r="B9615" s="10">
        <v>9612</v>
      </c>
      <c r="C9615" s="71">
        <v>0.96120000000000005</v>
      </c>
      <c r="D9615" s="74">
        <v>755447</v>
      </c>
      <c r="E9615" s="61">
        <v>701922</v>
      </c>
      <c r="F9615" s="68">
        <v>0.18886174999999999</v>
      </c>
      <c r="G9615" s="292">
        <v>0.17548050000000001</v>
      </c>
      <c r="H9615" s="68">
        <v>0.20145253333333332</v>
      </c>
      <c r="I9615" s="68">
        <v>0.18717919999999999</v>
      </c>
      <c r="T9615" s="91"/>
      <c r="U9615" s="91"/>
      <c r="AA9615" s="91"/>
      <c r="AB9615" s="91"/>
      <c r="AC9615" s="91"/>
      <c r="AD9615" s="91"/>
      <c r="AE9615" s="91"/>
      <c r="AF9615" s="91"/>
    </row>
    <row r="9616" spans="1:32" x14ac:dyDescent="0.3">
      <c r="A9616" s="65">
        <v>0</v>
      </c>
      <c r="B9616" s="10">
        <v>9613</v>
      </c>
      <c r="C9616" s="71">
        <v>0.96130000000000004</v>
      </c>
      <c r="D9616" s="74">
        <v>755447</v>
      </c>
      <c r="E9616" s="61">
        <v>701922</v>
      </c>
      <c r="F9616" s="68">
        <v>0.18886174999999999</v>
      </c>
      <c r="G9616" s="292">
        <v>0.17548050000000001</v>
      </c>
      <c r="H9616" s="68">
        <v>0.20145253333333332</v>
      </c>
      <c r="I9616" s="68">
        <v>0.18717919999999999</v>
      </c>
      <c r="T9616" s="91"/>
      <c r="U9616" s="91"/>
      <c r="AA9616" s="91"/>
      <c r="AB9616" s="91"/>
      <c r="AC9616" s="91"/>
      <c r="AD9616" s="91"/>
      <c r="AE9616" s="91"/>
      <c r="AF9616" s="91"/>
    </row>
    <row r="9617" spans="1:32" x14ac:dyDescent="0.3">
      <c r="A9617" s="65">
        <v>0</v>
      </c>
      <c r="B9617" s="10">
        <v>9614</v>
      </c>
      <c r="C9617" s="71">
        <v>0.96140000000000003</v>
      </c>
      <c r="D9617" s="74">
        <v>755447</v>
      </c>
      <c r="E9617" s="61">
        <v>701922</v>
      </c>
      <c r="F9617" s="68">
        <v>0.18886174999999999</v>
      </c>
      <c r="G9617" s="292">
        <v>0.17548050000000001</v>
      </c>
      <c r="H9617" s="68">
        <v>0.20145253333333332</v>
      </c>
      <c r="I9617" s="68">
        <v>0.18717919999999999</v>
      </c>
      <c r="T9617" s="91"/>
      <c r="U9617" s="91"/>
      <c r="AA9617" s="91"/>
      <c r="AB9617" s="91"/>
      <c r="AC9617" s="91"/>
      <c r="AD9617" s="91"/>
      <c r="AE9617" s="91"/>
      <c r="AF9617" s="91"/>
    </row>
    <row r="9618" spans="1:32" x14ac:dyDescent="0.3">
      <c r="A9618" s="65">
        <v>0</v>
      </c>
      <c r="B9618" s="10">
        <v>9615</v>
      </c>
      <c r="C9618" s="71">
        <v>0.96150000000000002</v>
      </c>
      <c r="D9618" s="74">
        <v>755447</v>
      </c>
      <c r="E9618" s="61">
        <v>701922</v>
      </c>
      <c r="F9618" s="68">
        <v>0.18886174999999999</v>
      </c>
      <c r="G9618" s="292">
        <v>0.17548050000000001</v>
      </c>
      <c r="H9618" s="68">
        <v>0.20145253333333332</v>
      </c>
      <c r="I9618" s="68">
        <v>0.18717919999999999</v>
      </c>
      <c r="T9618" s="91"/>
      <c r="U9618" s="91"/>
      <c r="AA9618" s="91"/>
      <c r="AB9618" s="91"/>
      <c r="AC9618" s="91"/>
      <c r="AD9618" s="91"/>
      <c r="AE9618" s="91"/>
      <c r="AF9618" s="91"/>
    </row>
    <row r="9619" spans="1:32" x14ac:dyDescent="0.3">
      <c r="A9619" s="65">
        <v>0</v>
      </c>
      <c r="B9619" s="10">
        <v>9616</v>
      </c>
      <c r="C9619" s="71">
        <v>0.96160000000000001</v>
      </c>
      <c r="D9619" s="74">
        <v>755447</v>
      </c>
      <c r="E9619" s="61">
        <v>701922</v>
      </c>
      <c r="F9619" s="68">
        <v>0.18886174999999999</v>
      </c>
      <c r="G9619" s="292">
        <v>0.17548050000000001</v>
      </c>
      <c r="H9619" s="68">
        <v>0.20145253333333332</v>
      </c>
      <c r="I9619" s="68">
        <v>0.18717919999999999</v>
      </c>
      <c r="T9619" s="91"/>
      <c r="U9619" s="91"/>
      <c r="AA9619" s="91"/>
      <c r="AB9619" s="91"/>
      <c r="AC9619" s="91"/>
      <c r="AD9619" s="91"/>
      <c r="AE9619" s="91"/>
      <c r="AF9619" s="91"/>
    </row>
    <row r="9620" spans="1:32" x14ac:dyDescent="0.3">
      <c r="A9620" s="65">
        <v>0</v>
      </c>
      <c r="B9620" s="10">
        <v>9617</v>
      </c>
      <c r="C9620" s="71">
        <v>0.9617</v>
      </c>
      <c r="D9620" s="74">
        <v>755447</v>
      </c>
      <c r="E9620" s="61">
        <v>701922</v>
      </c>
      <c r="F9620" s="68">
        <v>0.18886174999999999</v>
      </c>
      <c r="G9620" s="292">
        <v>0.17548050000000001</v>
      </c>
      <c r="H9620" s="68">
        <v>0.20145253333333332</v>
      </c>
      <c r="I9620" s="68">
        <v>0.18717919999999999</v>
      </c>
      <c r="T9620" s="91"/>
      <c r="U9620" s="91"/>
      <c r="AA9620" s="91"/>
      <c r="AB9620" s="91"/>
      <c r="AC9620" s="91"/>
      <c r="AD9620" s="91"/>
      <c r="AE9620" s="91"/>
      <c r="AF9620" s="91"/>
    </row>
    <row r="9621" spans="1:32" x14ac:dyDescent="0.3">
      <c r="A9621" s="65">
        <v>0</v>
      </c>
      <c r="B9621" s="10">
        <v>9618</v>
      </c>
      <c r="C9621" s="71">
        <v>0.96179999999999999</v>
      </c>
      <c r="D9621" s="74">
        <v>755447</v>
      </c>
      <c r="E9621" s="61">
        <v>701922</v>
      </c>
      <c r="F9621" s="68">
        <v>0.18886174999999999</v>
      </c>
      <c r="G9621" s="292">
        <v>0.17548050000000001</v>
      </c>
      <c r="H9621" s="68">
        <v>0.20145253333333332</v>
      </c>
      <c r="I9621" s="68">
        <v>0.18717919999999999</v>
      </c>
      <c r="T9621" s="91"/>
      <c r="U9621" s="91"/>
      <c r="AA9621" s="91"/>
      <c r="AB9621" s="91"/>
      <c r="AC9621" s="91"/>
      <c r="AD9621" s="91"/>
      <c r="AE9621" s="91"/>
      <c r="AF9621" s="91"/>
    </row>
    <row r="9622" spans="1:32" x14ac:dyDescent="0.3">
      <c r="A9622" s="65">
        <v>0</v>
      </c>
      <c r="B9622" s="10">
        <v>9619</v>
      </c>
      <c r="C9622" s="71">
        <v>0.96189999999999998</v>
      </c>
      <c r="D9622" s="74">
        <v>755447</v>
      </c>
      <c r="E9622" s="61">
        <v>701922</v>
      </c>
      <c r="F9622" s="68">
        <v>0.18886174999999999</v>
      </c>
      <c r="G9622" s="292">
        <v>0.17548050000000001</v>
      </c>
      <c r="H9622" s="68">
        <v>0.20145253333333332</v>
      </c>
      <c r="I9622" s="68">
        <v>0.18717919999999999</v>
      </c>
      <c r="T9622" s="91"/>
      <c r="U9622" s="91"/>
      <c r="AA9622" s="91"/>
      <c r="AB9622" s="91"/>
      <c r="AC9622" s="91"/>
      <c r="AD9622" s="91"/>
      <c r="AE9622" s="91"/>
      <c r="AF9622" s="91"/>
    </row>
    <row r="9623" spans="1:32" x14ac:dyDescent="0.3">
      <c r="A9623" s="65">
        <v>0</v>
      </c>
      <c r="B9623" s="10">
        <v>9620</v>
      </c>
      <c r="C9623" s="71">
        <v>0.96199999999999997</v>
      </c>
      <c r="D9623" s="74">
        <v>755447</v>
      </c>
      <c r="E9623" s="61">
        <v>701922</v>
      </c>
      <c r="F9623" s="68">
        <v>0.18886174999999999</v>
      </c>
      <c r="G9623" s="292">
        <v>0.17548050000000001</v>
      </c>
      <c r="H9623" s="68">
        <v>0.20145253333333332</v>
      </c>
      <c r="I9623" s="68">
        <v>0.18717919999999999</v>
      </c>
      <c r="T9623" s="91"/>
      <c r="U9623" s="91"/>
      <c r="AA9623" s="91"/>
      <c r="AB9623" s="91"/>
      <c r="AC9623" s="91"/>
      <c r="AD9623" s="91"/>
      <c r="AE9623" s="91"/>
      <c r="AF9623" s="91"/>
    </row>
    <row r="9624" spans="1:32" x14ac:dyDescent="0.3">
      <c r="A9624" s="65">
        <v>0</v>
      </c>
      <c r="B9624" s="10">
        <v>9621</v>
      </c>
      <c r="C9624" s="71">
        <v>0.96209999999999996</v>
      </c>
      <c r="D9624" s="74">
        <v>755447</v>
      </c>
      <c r="E9624" s="61">
        <v>701922</v>
      </c>
      <c r="F9624" s="68">
        <v>0.18886174999999999</v>
      </c>
      <c r="G9624" s="292">
        <v>0.17548050000000001</v>
      </c>
      <c r="H9624" s="68">
        <v>0.20145253333333332</v>
      </c>
      <c r="I9624" s="68">
        <v>0.18717919999999999</v>
      </c>
      <c r="T9624" s="91"/>
      <c r="U9624" s="91"/>
      <c r="AA9624" s="91"/>
      <c r="AB9624" s="91"/>
      <c r="AC9624" s="91"/>
      <c r="AD9624" s="91"/>
      <c r="AE9624" s="91"/>
      <c r="AF9624" s="91"/>
    </row>
    <row r="9625" spans="1:32" x14ac:dyDescent="0.3">
      <c r="A9625" s="65">
        <v>0</v>
      </c>
      <c r="B9625" s="10">
        <v>9622</v>
      </c>
      <c r="C9625" s="71">
        <v>0.96220000000000006</v>
      </c>
      <c r="D9625" s="74">
        <v>755447</v>
      </c>
      <c r="E9625" s="61">
        <v>701922</v>
      </c>
      <c r="F9625" s="68">
        <v>0.18886174999999999</v>
      </c>
      <c r="G9625" s="292">
        <v>0.17548050000000001</v>
      </c>
      <c r="H9625" s="68">
        <v>0.20145253333333332</v>
      </c>
      <c r="I9625" s="68">
        <v>0.18717919999999999</v>
      </c>
      <c r="T9625" s="91"/>
      <c r="U9625" s="91"/>
      <c r="AA9625" s="91"/>
      <c r="AB9625" s="91"/>
      <c r="AC9625" s="91"/>
      <c r="AD9625" s="91"/>
      <c r="AE9625" s="91"/>
      <c r="AF9625" s="91"/>
    </row>
    <row r="9626" spans="1:32" x14ac:dyDescent="0.3">
      <c r="A9626" s="65">
        <v>0</v>
      </c>
      <c r="B9626" s="10">
        <v>9623</v>
      </c>
      <c r="C9626" s="71">
        <v>0.96230000000000004</v>
      </c>
      <c r="D9626" s="74">
        <v>755447</v>
      </c>
      <c r="E9626" s="61">
        <v>701922</v>
      </c>
      <c r="F9626" s="68">
        <v>0.18886174999999999</v>
      </c>
      <c r="G9626" s="292">
        <v>0.17548050000000001</v>
      </c>
      <c r="H9626" s="68">
        <v>0.20145253333333332</v>
      </c>
      <c r="I9626" s="68">
        <v>0.18717919999999999</v>
      </c>
      <c r="T9626" s="91"/>
      <c r="U9626" s="91"/>
      <c r="AA9626" s="91"/>
      <c r="AB9626" s="91"/>
      <c r="AC9626" s="91"/>
      <c r="AD9626" s="91"/>
      <c r="AE9626" s="91"/>
      <c r="AF9626" s="91"/>
    </row>
    <row r="9627" spans="1:32" x14ac:dyDescent="0.3">
      <c r="A9627" s="65">
        <v>0</v>
      </c>
      <c r="B9627" s="10">
        <v>9624</v>
      </c>
      <c r="C9627" s="71">
        <v>0.96240000000000003</v>
      </c>
      <c r="D9627" s="74">
        <v>755447</v>
      </c>
      <c r="E9627" s="61">
        <v>701922</v>
      </c>
      <c r="F9627" s="68">
        <v>0.18886174999999999</v>
      </c>
      <c r="G9627" s="292">
        <v>0.17548050000000001</v>
      </c>
      <c r="H9627" s="68">
        <v>0.20145253333333332</v>
      </c>
      <c r="I9627" s="68">
        <v>0.18717919999999999</v>
      </c>
      <c r="T9627" s="91"/>
      <c r="U9627" s="91"/>
      <c r="AA9627" s="91"/>
      <c r="AB9627" s="91"/>
      <c r="AC9627" s="91"/>
      <c r="AD9627" s="91"/>
      <c r="AE9627" s="91"/>
      <c r="AF9627" s="91"/>
    </row>
    <row r="9628" spans="1:32" x14ac:dyDescent="0.3">
      <c r="A9628" s="65">
        <v>0</v>
      </c>
      <c r="B9628" s="10">
        <v>9625</v>
      </c>
      <c r="C9628" s="71">
        <v>0.96250000000000002</v>
      </c>
      <c r="D9628" s="74">
        <v>755447</v>
      </c>
      <c r="E9628" s="61">
        <v>701922</v>
      </c>
      <c r="F9628" s="68">
        <v>0.18886174999999999</v>
      </c>
      <c r="G9628" s="292">
        <v>0.17548050000000001</v>
      </c>
      <c r="H9628" s="68">
        <v>0.20145253333333332</v>
      </c>
      <c r="I9628" s="68">
        <v>0.18717919999999999</v>
      </c>
      <c r="T9628" s="91"/>
      <c r="U9628" s="91"/>
      <c r="AA9628" s="91"/>
      <c r="AB9628" s="91"/>
      <c r="AC9628" s="91"/>
      <c r="AD9628" s="91"/>
      <c r="AE9628" s="91"/>
      <c r="AF9628" s="91"/>
    </row>
    <row r="9629" spans="1:32" x14ac:dyDescent="0.3">
      <c r="A9629" s="65">
        <v>0</v>
      </c>
      <c r="B9629" s="10">
        <v>9626</v>
      </c>
      <c r="C9629" s="71">
        <v>0.96260000000000001</v>
      </c>
      <c r="D9629" s="74">
        <v>755447</v>
      </c>
      <c r="E9629" s="61">
        <v>701922</v>
      </c>
      <c r="F9629" s="68">
        <v>0.18886174999999999</v>
      </c>
      <c r="G9629" s="292">
        <v>0.17548050000000001</v>
      </c>
      <c r="H9629" s="68">
        <v>0.20145253333333332</v>
      </c>
      <c r="I9629" s="68">
        <v>0.18717919999999999</v>
      </c>
      <c r="T9629" s="91"/>
      <c r="U9629" s="91"/>
      <c r="AA9629" s="91"/>
      <c r="AB9629" s="91"/>
      <c r="AC9629" s="91"/>
      <c r="AD9629" s="91"/>
      <c r="AE9629" s="91"/>
      <c r="AF9629" s="91"/>
    </row>
    <row r="9630" spans="1:32" x14ac:dyDescent="0.3">
      <c r="A9630" s="65">
        <v>0</v>
      </c>
      <c r="B9630" s="10">
        <v>9627</v>
      </c>
      <c r="C9630" s="71">
        <v>0.9627</v>
      </c>
      <c r="D9630" s="74">
        <v>755447</v>
      </c>
      <c r="E9630" s="61">
        <v>701922</v>
      </c>
      <c r="F9630" s="68">
        <v>0.18886174999999999</v>
      </c>
      <c r="G9630" s="292">
        <v>0.17548050000000001</v>
      </c>
      <c r="H9630" s="68">
        <v>0.20145253333333332</v>
      </c>
      <c r="I9630" s="68">
        <v>0.18717919999999999</v>
      </c>
      <c r="T9630" s="91"/>
      <c r="U9630" s="91"/>
      <c r="AA9630" s="91"/>
      <c r="AB9630" s="91"/>
      <c r="AC9630" s="91"/>
      <c r="AD9630" s="91"/>
      <c r="AE9630" s="91"/>
      <c r="AF9630" s="91"/>
    </row>
    <row r="9631" spans="1:32" x14ac:dyDescent="0.3">
      <c r="A9631" s="65">
        <v>0</v>
      </c>
      <c r="B9631" s="10">
        <v>9628</v>
      </c>
      <c r="C9631" s="71">
        <v>0.96279999999999999</v>
      </c>
      <c r="D9631" s="74">
        <v>755447</v>
      </c>
      <c r="E9631" s="61">
        <v>701922</v>
      </c>
      <c r="F9631" s="68">
        <v>0.18886174999999999</v>
      </c>
      <c r="G9631" s="292">
        <v>0.17548050000000001</v>
      </c>
      <c r="H9631" s="68">
        <v>0.20145253333333332</v>
      </c>
      <c r="I9631" s="68">
        <v>0.18717919999999999</v>
      </c>
      <c r="T9631" s="91"/>
      <c r="U9631" s="91"/>
      <c r="AA9631" s="91"/>
      <c r="AB9631" s="91"/>
      <c r="AC9631" s="91"/>
      <c r="AD9631" s="91"/>
      <c r="AE9631" s="91"/>
      <c r="AF9631" s="91"/>
    </row>
    <row r="9632" spans="1:32" x14ac:dyDescent="0.3">
      <c r="A9632" s="65">
        <v>0</v>
      </c>
      <c r="B9632" s="10">
        <v>9629</v>
      </c>
      <c r="C9632" s="71">
        <v>0.96289999999999998</v>
      </c>
      <c r="D9632" s="74">
        <v>755447</v>
      </c>
      <c r="E9632" s="61">
        <v>701922</v>
      </c>
      <c r="F9632" s="68">
        <v>0.18886174999999999</v>
      </c>
      <c r="G9632" s="292">
        <v>0.17548050000000001</v>
      </c>
      <c r="H9632" s="68">
        <v>0.20145253333333332</v>
      </c>
      <c r="I9632" s="68">
        <v>0.18717919999999999</v>
      </c>
      <c r="T9632" s="91"/>
      <c r="U9632" s="91"/>
      <c r="AA9632" s="91"/>
      <c r="AB9632" s="91"/>
      <c r="AC9632" s="91"/>
      <c r="AD9632" s="91"/>
      <c r="AE9632" s="91"/>
      <c r="AF9632" s="91"/>
    </row>
    <row r="9633" spans="1:32" x14ac:dyDescent="0.3">
      <c r="A9633" s="65">
        <v>0</v>
      </c>
      <c r="B9633" s="10">
        <v>9630</v>
      </c>
      <c r="C9633" s="71">
        <v>0.96299999999999997</v>
      </c>
      <c r="D9633" s="74">
        <v>755447</v>
      </c>
      <c r="E9633" s="61">
        <v>701922</v>
      </c>
      <c r="F9633" s="68">
        <v>0.18886174999999999</v>
      </c>
      <c r="G9633" s="292">
        <v>0.17548050000000001</v>
      </c>
      <c r="H9633" s="68">
        <v>0.20145253333333332</v>
      </c>
      <c r="I9633" s="68">
        <v>0.18717919999999999</v>
      </c>
      <c r="T9633" s="91"/>
      <c r="U9633" s="91"/>
      <c r="AA9633" s="91"/>
      <c r="AB9633" s="91"/>
      <c r="AC9633" s="91"/>
      <c r="AD9633" s="91"/>
      <c r="AE9633" s="91"/>
      <c r="AF9633" s="91"/>
    </row>
    <row r="9634" spans="1:32" x14ac:dyDescent="0.3">
      <c r="A9634" s="65">
        <v>0</v>
      </c>
      <c r="B9634" s="10">
        <v>9631</v>
      </c>
      <c r="C9634" s="71">
        <v>0.96309999999999996</v>
      </c>
      <c r="D9634" s="74">
        <v>755447</v>
      </c>
      <c r="E9634" s="61">
        <v>701922</v>
      </c>
      <c r="F9634" s="68">
        <v>0.18886174999999999</v>
      </c>
      <c r="G9634" s="292">
        <v>0.17548050000000001</v>
      </c>
      <c r="H9634" s="68">
        <v>0.20145253333333332</v>
      </c>
      <c r="I9634" s="68">
        <v>0.18717919999999999</v>
      </c>
      <c r="T9634" s="91"/>
      <c r="U9634" s="91"/>
      <c r="AA9634" s="91"/>
      <c r="AB9634" s="91"/>
      <c r="AC9634" s="91"/>
      <c r="AD9634" s="91"/>
      <c r="AE9634" s="91"/>
      <c r="AF9634" s="91"/>
    </row>
    <row r="9635" spans="1:32" x14ac:dyDescent="0.3">
      <c r="A9635" s="65">
        <v>0</v>
      </c>
      <c r="B9635" s="10">
        <v>9632</v>
      </c>
      <c r="C9635" s="71">
        <v>0.96319999999999995</v>
      </c>
      <c r="D9635" s="74">
        <v>755447</v>
      </c>
      <c r="E9635" s="61">
        <v>701922</v>
      </c>
      <c r="F9635" s="68">
        <v>0.18886174999999999</v>
      </c>
      <c r="G9635" s="292">
        <v>0.17548050000000001</v>
      </c>
      <c r="H9635" s="68">
        <v>0.20145253333333332</v>
      </c>
      <c r="I9635" s="68">
        <v>0.18717919999999999</v>
      </c>
      <c r="T9635" s="91"/>
      <c r="U9635" s="91"/>
      <c r="AA9635" s="91"/>
      <c r="AB9635" s="91"/>
      <c r="AC9635" s="91"/>
      <c r="AD9635" s="91"/>
      <c r="AE9635" s="91"/>
      <c r="AF9635" s="91"/>
    </row>
    <row r="9636" spans="1:32" x14ac:dyDescent="0.3">
      <c r="A9636" s="65">
        <v>0</v>
      </c>
      <c r="B9636" s="10">
        <v>9633</v>
      </c>
      <c r="C9636" s="71">
        <v>0.96330000000000005</v>
      </c>
      <c r="D9636" s="74">
        <v>755447</v>
      </c>
      <c r="E9636" s="61">
        <v>701922</v>
      </c>
      <c r="F9636" s="68">
        <v>0.18886174999999999</v>
      </c>
      <c r="G9636" s="292">
        <v>0.17548050000000001</v>
      </c>
      <c r="H9636" s="68">
        <v>0.20145253333333332</v>
      </c>
      <c r="I9636" s="68">
        <v>0.18717919999999999</v>
      </c>
      <c r="T9636" s="91"/>
      <c r="U9636" s="91"/>
      <c r="AA9636" s="91"/>
      <c r="AB9636" s="91"/>
      <c r="AC9636" s="91"/>
      <c r="AD9636" s="91"/>
      <c r="AE9636" s="91"/>
      <c r="AF9636" s="91"/>
    </row>
    <row r="9637" spans="1:32" x14ac:dyDescent="0.3">
      <c r="A9637" s="65">
        <v>0</v>
      </c>
      <c r="B9637" s="10">
        <v>9634</v>
      </c>
      <c r="C9637" s="71">
        <v>0.96340000000000003</v>
      </c>
      <c r="D9637" s="74">
        <v>755447</v>
      </c>
      <c r="E9637" s="61">
        <v>701922</v>
      </c>
      <c r="F9637" s="68">
        <v>0.18886174999999999</v>
      </c>
      <c r="G9637" s="292">
        <v>0.17548050000000001</v>
      </c>
      <c r="H9637" s="68">
        <v>0.20145253333333332</v>
      </c>
      <c r="I9637" s="68">
        <v>0.18717919999999999</v>
      </c>
      <c r="T9637" s="91"/>
      <c r="U9637" s="91"/>
      <c r="AA9637" s="91"/>
      <c r="AB9637" s="91"/>
      <c r="AC9637" s="91"/>
      <c r="AD9637" s="91"/>
      <c r="AE9637" s="91"/>
      <c r="AF9637" s="91"/>
    </row>
    <row r="9638" spans="1:32" x14ac:dyDescent="0.3">
      <c r="A9638" s="65">
        <v>0</v>
      </c>
      <c r="B9638" s="10">
        <v>9635</v>
      </c>
      <c r="C9638" s="71">
        <v>0.96350000000000002</v>
      </c>
      <c r="D9638" s="74">
        <v>755447</v>
      </c>
      <c r="E9638" s="61">
        <v>701922</v>
      </c>
      <c r="F9638" s="68">
        <v>0.18886174999999999</v>
      </c>
      <c r="G9638" s="292">
        <v>0.17548050000000001</v>
      </c>
      <c r="H9638" s="68">
        <v>0.20145253333333332</v>
      </c>
      <c r="I9638" s="68">
        <v>0.18717919999999999</v>
      </c>
      <c r="T9638" s="91"/>
      <c r="U9638" s="91"/>
      <c r="AA9638" s="91"/>
      <c r="AB9638" s="91"/>
      <c r="AC9638" s="91"/>
      <c r="AD9638" s="91"/>
      <c r="AE9638" s="91"/>
      <c r="AF9638" s="91"/>
    </row>
    <row r="9639" spans="1:32" x14ac:dyDescent="0.3">
      <c r="A9639" s="65">
        <v>0</v>
      </c>
      <c r="B9639" s="10">
        <v>9636</v>
      </c>
      <c r="C9639" s="71">
        <v>0.96360000000000001</v>
      </c>
      <c r="D9639" s="74">
        <v>755447</v>
      </c>
      <c r="E9639" s="61">
        <v>701922</v>
      </c>
      <c r="F9639" s="68">
        <v>0.18886174999999999</v>
      </c>
      <c r="G9639" s="292">
        <v>0.17548050000000001</v>
      </c>
      <c r="H9639" s="68">
        <v>0.20145253333333332</v>
      </c>
      <c r="I9639" s="68">
        <v>0.18717919999999999</v>
      </c>
      <c r="T9639" s="91"/>
      <c r="U9639" s="91"/>
      <c r="AA9639" s="91"/>
      <c r="AB9639" s="91"/>
      <c r="AC9639" s="91"/>
      <c r="AD9639" s="91"/>
      <c r="AE9639" s="91"/>
      <c r="AF9639" s="91"/>
    </row>
    <row r="9640" spans="1:32" x14ac:dyDescent="0.3">
      <c r="A9640" s="65">
        <v>0</v>
      </c>
      <c r="B9640" s="10">
        <v>9637</v>
      </c>
      <c r="C9640" s="71">
        <v>0.9637</v>
      </c>
      <c r="D9640" s="74">
        <v>755447</v>
      </c>
      <c r="E9640" s="61">
        <v>701922</v>
      </c>
      <c r="F9640" s="68">
        <v>0.18886174999999999</v>
      </c>
      <c r="G9640" s="292">
        <v>0.17548050000000001</v>
      </c>
      <c r="H9640" s="68">
        <v>0.20145253333333332</v>
      </c>
      <c r="I9640" s="68">
        <v>0.18717919999999999</v>
      </c>
      <c r="T9640" s="91"/>
      <c r="U9640" s="91"/>
      <c r="AA9640" s="91"/>
      <c r="AB9640" s="91"/>
      <c r="AC9640" s="91"/>
      <c r="AD9640" s="91"/>
      <c r="AE9640" s="91"/>
      <c r="AF9640" s="91"/>
    </row>
    <row r="9641" spans="1:32" x14ac:dyDescent="0.3">
      <c r="A9641" s="65">
        <v>0</v>
      </c>
      <c r="B9641" s="10">
        <v>9638</v>
      </c>
      <c r="C9641" s="71">
        <v>0.96379999999999999</v>
      </c>
      <c r="D9641" s="74">
        <v>755447</v>
      </c>
      <c r="E9641" s="61">
        <v>701922</v>
      </c>
      <c r="F9641" s="68">
        <v>0.18886174999999999</v>
      </c>
      <c r="G9641" s="292">
        <v>0.17548050000000001</v>
      </c>
      <c r="H9641" s="68">
        <v>0.20145253333333332</v>
      </c>
      <c r="I9641" s="68">
        <v>0.18717919999999999</v>
      </c>
      <c r="T9641" s="91"/>
      <c r="U9641" s="91"/>
      <c r="AA9641" s="91"/>
      <c r="AB9641" s="91"/>
      <c r="AC9641" s="91"/>
      <c r="AD9641" s="91"/>
      <c r="AE9641" s="91"/>
      <c r="AF9641" s="91"/>
    </row>
    <row r="9642" spans="1:32" x14ac:dyDescent="0.3">
      <c r="A9642" s="65">
        <v>0</v>
      </c>
      <c r="B9642" s="10">
        <v>9639</v>
      </c>
      <c r="C9642" s="71">
        <v>0.96389999999999998</v>
      </c>
      <c r="D9642" s="74">
        <v>755447</v>
      </c>
      <c r="E9642" s="61">
        <v>701922</v>
      </c>
      <c r="F9642" s="68">
        <v>0.18886174999999999</v>
      </c>
      <c r="G9642" s="292">
        <v>0.17548050000000001</v>
      </c>
      <c r="H9642" s="68">
        <v>0.20145253333333332</v>
      </c>
      <c r="I9642" s="68">
        <v>0.18717919999999999</v>
      </c>
      <c r="T9642" s="91"/>
      <c r="U9642" s="91"/>
      <c r="AA9642" s="91"/>
      <c r="AB9642" s="91"/>
      <c r="AC9642" s="91"/>
      <c r="AD9642" s="91"/>
      <c r="AE9642" s="91"/>
      <c r="AF9642" s="91"/>
    </row>
    <row r="9643" spans="1:32" x14ac:dyDescent="0.3">
      <c r="A9643" s="65">
        <v>0</v>
      </c>
      <c r="B9643" s="10">
        <v>9640</v>
      </c>
      <c r="C9643" s="71">
        <v>0.96399999999999997</v>
      </c>
      <c r="D9643" s="74">
        <v>755447</v>
      </c>
      <c r="E9643" s="61">
        <v>701922</v>
      </c>
      <c r="F9643" s="68">
        <v>0.18886174999999999</v>
      </c>
      <c r="G9643" s="292">
        <v>0.17548050000000001</v>
      </c>
      <c r="H9643" s="68">
        <v>0.20145253333333332</v>
      </c>
      <c r="I9643" s="68">
        <v>0.18717919999999999</v>
      </c>
      <c r="T9643" s="91"/>
      <c r="U9643" s="91"/>
      <c r="AA9643" s="91"/>
      <c r="AB9643" s="91"/>
      <c r="AC9643" s="91"/>
      <c r="AD9643" s="91"/>
      <c r="AE9643" s="91"/>
      <c r="AF9643" s="91"/>
    </row>
    <row r="9644" spans="1:32" x14ac:dyDescent="0.3">
      <c r="A9644" s="65">
        <v>0</v>
      </c>
      <c r="B9644" s="10">
        <v>9641</v>
      </c>
      <c r="C9644" s="71">
        <v>0.96409999999999996</v>
      </c>
      <c r="D9644" s="74">
        <v>755447</v>
      </c>
      <c r="E9644" s="61">
        <v>701922</v>
      </c>
      <c r="F9644" s="68">
        <v>0.18886174999999999</v>
      </c>
      <c r="G9644" s="292">
        <v>0.17548050000000001</v>
      </c>
      <c r="H9644" s="68">
        <v>0.20145253333333332</v>
      </c>
      <c r="I9644" s="68">
        <v>0.18717919999999999</v>
      </c>
      <c r="T9644" s="91"/>
      <c r="U9644" s="91"/>
      <c r="AA9644" s="91"/>
      <c r="AB9644" s="91"/>
      <c r="AC9644" s="91"/>
      <c r="AD9644" s="91"/>
      <c r="AE9644" s="91"/>
      <c r="AF9644" s="91"/>
    </row>
    <row r="9645" spans="1:32" x14ac:dyDescent="0.3">
      <c r="A9645" s="65">
        <v>0</v>
      </c>
      <c r="B9645" s="10">
        <v>9642</v>
      </c>
      <c r="C9645" s="71">
        <v>0.96419999999999995</v>
      </c>
      <c r="D9645" s="74">
        <v>755447</v>
      </c>
      <c r="E9645" s="61">
        <v>701922</v>
      </c>
      <c r="F9645" s="68">
        <v>0.18886174999999999</v>
      </c>
      <c r="G9645" s="292">
        <v>0.17548050000000001</v>
      </c>
      <c r="H9645" s="68">
        <v>0.20145253333333332</v>
      </c>
      <c r="I9645" s="68">
        <v>0.18717919999999999</v>
      </c>
      <c r="T9645" s="91"/>
      <c r="U9645" s="91"/>
      <c r="AA9645" s="91"/>
      <c r="AB9645" s="91"/>
      <c r="AC9645" s="91"/>
      <c r="AD9645" s="91"/>
      <c r="AE9645" s="91"/>
      <c r="AF9645" s="91"/>
    </row>
    <row r="9646" spans="1:32" x14ac:dyDescent="0.3">
      <c r="A9646" s="65">
        <v>0</v>
      </c>
      <c r="B9646" s="10">
        <v>9643</v>
      </c>
      <c r="C9646" s="71">
        <v>0.96430000000000005</v>
      </c>
      <c r="D9646" s="74">
        <v>755447</v>
      </c>
      <c r="E9646" s="61">
        <v>701922</v>
      </c>
      <c r="F9646" s="68">
        <v>0.18886174999999999</v>
      </c>
      <c r="G9646" s="292">
        <v>0.17548050000000001</v>
      </c>
      <c r="H9646" s="68">
        <v>0.20145253333333332</v>
      </c>
      <c r="I9646" s="68">
        <v>0.18717919999999999</v>
      </c>
      <c r="T9646" s="91"/>
      <c r="U9646" s="91"/>
      <c r="AA9646" s="91"/>
      <c r="AB9646" s="91"/>
      <c r="AC9646" s="91"/>
      <c r="AD9646" s="91"/>
      <c r="AE9646" s="91"/>
      <c r="AF9646" s="91"/>
    </row>
    <row r="9647" spans="1:32" x14ac:dyDescent="0.3">
      <c r="A9647" s="65">
        <v>0</v>
      </c>
      <c r="B9647" s="10">
        <v>9644</v>
      </c>
      <c r="C9647" s="71">
        <v>0.96440000000000003</v>
      </c>
      <c r="D9647" s="74">
        <v>755447</v>
      </c>
      <c r="E9647" s="61">
        <v>701922</v>
      </c>
      <c r="F9647" s="68">
        <v>0.18886174999999999</v>
      </c>
      <c r="G9647" s="292">
        <v>0.17548050000000001</v>
      </c>
      <c r="H9647" s="68">
        <v>0.20145253333333332</v>
      </c>
      <c r="I9647" s="68">
        <v>0.18717919999999999</v>
      </c>
      <c r="T9647" s="91"/>
      <c r="U9647" s="91"/>
      <c r="AA9647" s="91"/>
      <c r="AB9647" s="91"/>
      <c r="AC9647" s="91"/>
      <c r="AD9647" s="91"/>
      <c r="AE9647" s="91"/>
      <c r="AF9647" s="91"/>
    </row>
    <row r="9648" spans="1:32" x14ac:dyDescent="0.3">
      <c r="A9648" s="65">
        <v>0</v>
      </c>
      <c r="B9648" s="10">
        <v>9645</v>
      </c>
      <c r="C9648" s="71">
        <v>0.96450000000000002</v>
      </c>
      <c r="D9648" s="74">
        <v>755447</v>
      </c>
      <c r="E9648" s="61">
        <v>701922</v>
      </c>
      <c r="F9648" s="68">
        <v>0.18886174999999999</v>
      </c>
      <c r="G9648" s="292">
        <v>0.17548050000000001</v>
      </c>
      <c r="H9648" s="68">
        <v>0.20145253333333332</v>
      </c>
      <c r="I9648" s="68">
        <v>0.18717919999999999</v>
      </c>
      <c r="T9648" s="91"/>
      <c r="U9648" s="91"/>
      <c r="AA9648" s="91"/>
      <c r="AB9648" s="91"/>
      <c r="AC9648" s="91"/>
      <c r="AD9648" s="91"/>
      <c r="AE9648" s="91"/>
      <c r="AF9648" s="91"/>
    </row>
    <row r="9649" spans="1:32" x14ac:dyDescent="0.3">
      <c r="A9649" s="65">
        <v>0</v>
      </c>
      <c r="B9649" s="10">
        <v>9646</v>
      </c>
      <c r="C9649" s="71">
        <v>0.96460000000000001</v>
      </c>
      <c r="D9649" s="74">
        <v>755447</v>
      </c>
      <c r="E9649" s="61">
        <v>701922</v>
      </c>
      <c r="F9649" s="68">
        <v>0.18886174999999999</v>
      </c>
      <c r="G9649" s="292">
        <v>0.17548050000000001</v>
      </c>
      <c r="H9649" s="68">
        <v>0.20145253333333332</v>
      </c>
      <c r="I9649" s="68">
        <v>0.18717919999999999</v>
      </c>
      <c r="T9649" s="91"/>
      <c r="U9649" s="91"/>
      <c r="AA9649" s="91"/>
      <c r="AB9649" s="91"/>
      <c r="AC9649" s="91"/>
      <c r="AD9649" s="91"/>
      <c r="AE9649" s="91"/>
      <c r="AF9649" s="91"/>
    </row>
    <row r="9650" spans="1:32" x14ac:dyDescent="0.3">
      <c r="A9650" s="65">
        <v>0</v>
      </c>
      <c r="B9650" s="10">
        <v>9647</v>
      </c>
      <c r="C9650" s="71">
        <v>0.9647</v>
      </c>
      <c r="D9650" s="74">
        <v>755447</v>
      </c>
      <c r="E9650" s="61">
        <v>701922</v>
      </c>
      <c r="F9650" s="68">
        <v>0.18886174999999999</v>
      </c>
      <c r="G9650" s="292">
        <v>0.17548050000000001</v>
      </c>
      <c r="H9650" s="68">
        <v>0.20145253333333332</v>
      </c>
      <c r="I9650" s="68">
        <v>0.18717919999999999</v>
      </c>
      <c r="T9650" s="91"/>
      <c r="U9650" s="91"/>
      <c r="AA9650" s="91"/>
      <c r="AB9650" s="91"/>
      <c r="AC9650" s="91"/>
      <c r="AD9650" s="91"/>
      <c r="AE9650" s="91"/>
      <c r="AF9650" s="91"/>
    </row>
    <row r="9651" spans="1:32" x14ac:dyDescent="0.3">
      <c r="A9651" s="65">
        <v>0</v>
      </c>
      <c r="B9651" s="10">
        <v>9648</v>
      </c>
      <c r="C9651" s="71">
        <v>0.96479999999999999</v>
      </c>
      <c r="D9651" s="74">
        <v>755447</v>
      </c>
      <c r="E9651" s="61">
        <v>701922</v>
      </c>
      <c r="F9651" s="68">
        <v>0.18886174999999999</v>
      </c>
      <c r="G9651" s="292">
        <v>0.17548050000000001</v>
      </c>
      <c r="H9651" s="68">
        <v>0.20145253333333332</v>
      </c>
      <c r="I9651" s="68">
        <v>0.18717919999999999</v>
      </c>
      <c r="T9651" s="91"/>
      <c r="U9651" s="91"/>
      <c r="AA9651" s="91"/>
      <c r="AB9651" s="91"/>
      <c r="AC9651" s="91"/>
      <c r="AD9651" s="91"/>
      <c r="AE9651" s="91"/>
      <c r="AF9651" s="91"/>
    </row>
    <row r="9652" spans="1:32" x14ac:dyDescent="0.3">
      <c r="A9652" s="65">
        <v>0</v>
      </c>
      <c r="B9652" s="10">
        <v>9649</v>
      </c>
      <c r="C9652" s="71">
        <v>0.96489999999999998</v>
      </c>
      <c r="D9652" s="74">
        <v>755447</v>
      </c>
      <c r="E9652" s="61">
        <v>701922</v>
      </c>
      <c r="F9652" s="68">
        <v>0.18886174999999999</v>
      </c>
      <c r="G9652" s="292">
        <v>0.17548050000000001</v>
      </c>
      <c r="H9652" s="68">
        <v>0.20145253333333332</v>
      </c>
      <c r="I9652" s="68">
        <v>0.18717919999999999</v>
      </c>
      <c r="T9652" s="91"/>
      <c r="U9652" s="91"/>
      <c r="AA9652" s="91"/>
      <c r="AB9652" s="91"/>
      <c r="AC9652" s="91"/>
      <c r="AD9652" s="91"/>
      <c r="AE9652" s="91"/>
      <c r="AF9652" s="91"/>
    </row>
    <row r="9653" spans="1:32" x14ac:dyDescent="0.3">
      <c r="A9653" s="65">
        <v>0</v>
      </c>
      <c r="B9653" s="10">
        <v>9650</v>
      </c>
      <c r="C9653" s="71">
        <v>0.96499999999999997</v>
      </c>
      <c r="D9653" s="74">
        <v>755447</v>
      </c>
      <c r="E9653" s="61">
        <v>701922</v>
      </c>
      <c r="F9653" s="68">
        <v>0.18886174999999999</v>
      </c>
      <c r="G9653" s="292">
        <v>0.17548050000000001</v>
      </c>
      <c r="H9653" s="68">
        <v>0.20145253333333332</v>
      </c>
      <c r="I9653" s="68">
        <v>0.18717919999999999</v>
      </c>
      <c r="T9653" s="91"/>
      <c r="U9653" s="91"/>
      <c r="AA9653" s="91"/>
      <c r="AB9653" s="91"/>
      <c r="AC9653" s="91"/>
      <c r="AD9653" s="91"/>
      <c r="AE9653" s="91"/>
      <c r="AF9653" s="91"/>
    </row>
    <row r="9654" spans="1:32" x14ac:dyDescent="0.3">
      <c r="A9654" s="65">
        <v>0</v>
      </c>
      <c r="B9654" s="10">
        <v>9651</v>
      </c>
      <c r="C9654" s="71">
        <v>0.96509999999999996</v>
      </c>
      <c r="D9654" s="74">
        <v>755447</v>
      </c>
      <c r="E9654" s="61">
        <v>701922</v>
      </c>
      <c r="F9654" s="68">
        <v>0.18886174999999999</v>
      </c>
      <c r="G9654" s="292">
        <v>0.17548050000000001</v>
      </c>
      <c r="H9654" s="68">
        <v>0.20145253333333332</v>
      </c>
      <c r="I9654" s="68">
        <v>0.18717919999999999</v>
      </c>
      <c r="T9654" s="91"/>
      <c r="U9654" s="91"/>
      <c r="AA9654" s="91"/>
      <c r="AB9654" s="91"/>
      <c r="AC9654" s="91"/>
      <c r="AD9654" s="91"/>
      <c r="AE9654" s="91"/>
      <c r="AF9654" s="91"/>
    </row>
    <row r="9655" spans="1:32" x14ac:dyDescent="0.3">
      <c r="A9655" s="65">
        <v>0</v>
      </c>
      <c r="B9655" s="10">
        <v>9652</v>
      </c>
      <c r="C9655" s="71">
        <v>0.96519999999999995</v>
      </c>
      <c r="D9655" s="74">
        <v>755447</v>
      </c>
      <c r="E9655" s="61">
        <v>701922</v>
      </c>
      <c r="F9655" s="68">
        <v>0.18886174999999999</v>
      </c>
      <c r="G9655" s="292">
        <v>0.17548050000000001</v>
      </c>
      <c r="H9655" s="68">
        <v>0.20145253333333332</v>
      </c>
      <c r="I9655" s="68">
        <v>0.18717919999999999</v>
      </c>
      <c r="T9655" s="91"/>
      <c r="U9655" s="91"/>
      <c r="AA9655" s="91"/>
      <c r="AB9655" s="91"/>
      <c r="AC9655" s="91"/>
      <c r="AD9655" s="91"/>
      <c r="AE9655" s="91"/>
      <c r="AF9655" s="91"/>
    </row>
    <row r="9656" spans="1:32" x14ac:dyDescent="0.3">
      <c r="A9656" s="65">
        <v>0</v>
      </c>
      <c r="B9656" s="10">
        <v>9653</v>
      </c>
      <c r="C9656" s="71">
        <v>0.96530000000000005</v>
      </c>
      <c r="D9656" s="74">
        <v>755447</v>
      </c>
      <c r="E9656" s="61">
        <v>701922</v>
      </c>
      <c r="F9656" s="68">
        <v>0.18886174999999999</v>
      </c>
      <c r="G9656" s="292">
        <v>0.17548050000000001</v>
      </c>
      <c r="H9656" s="68">
        <v>0.20145253333333332</v>
      </c>
      <c r="I9656" s="68">
        <v>0.18717919999999999</v>
      </c>
      <c r="T9656" s="91"/>
      <c r="U9656" s="91"/>
      <c r="AA9656" s="91"/>
      <c r="AB9656" s="91"/>
      <c r="AC9656" s="91"/>
      <c r="AD9656" s="91"/>
      <c r="AE9656" s="91"/>
      <c r="AF9656" s="91"/>
    </row>
    <row r="9657" spans="1:32" x14ac:dyDescent="0.3">
      <c r="A9657" s="65">
        <v>0</v>
      </c>
      <c r="B9657" s="10">
        <v>9654</v>
      </c>
      <c r="C9657" s="71">
        <v>0.96540000000000004</v>
      </c>
      <c r="D9657" s="74">
        <v>755447</v>
      </c>
      <c r="E9657" s="61">
        <v>701922</v>
      </c>
      <c r="F9657" s="68">
        <v>0.18886174999999999</v>
      </c>
      <c r="G9657" s="292">
        <v>0.17548050000000001</v>
      </c>
      <c r="H9657" s="68">
        <v>0.20145253333333332</v>
      </c>
      <c r="I9657" s="68">
        <v>0.18717919999999999</v>
      </c>
      <c r="T9657" s="91"/>
      <c r="U9657" s="91"/>
      <c r="AA9657" s="91"/>
      <c r="AB9657" s="91"/>
      <c r="AC9657" s="91"/>
      <c r="AD9657" s="91"/>
      <c r="AE9657" s="91"/>
      <c r="AF9657" s="91"/>
    </row>
    <row r="9658" spans="1:32" x14ac:dyDescent="0.3">
      <c r="A9658" s="65">
        <v>0</v>
      </c>
      <c r="B9658" s="10">
        <v>9655</v>
      </c>
      <c r="C9658" s="71">
        <v>0.96550000000000002</v>
      </c>
      <c r="D9658" s="74">
        <v>755447</v>
      </c>
      <c r="E9658" s="61">
        <v>701922</v>
      </c>
      <c r="F9658" s="68">
        <v>0.18886174999999999</v>
      </c>
      <c r="G9658" s="292">
        <v>0.17548050000000001</v>
      </c>
      <c r="H9658" s="68">
        <v>0.20145253333333332</v>
      </c>
      <c r="I9658" s="68">
        <v>0.18717919999999999</v>
      </c>
      <c r="T9658" s="91"/>
      <c r="U9658" s="91"/>
      <c r="AA9658" s="91"/>
      <c r="AB9658" s="91"/>
      <c r="AC9658" s="91"/>
      <c r="AD9658" s="91"/>
      <c r="AE9658" s="91"/>
      <c r="AF9658" s="91"/>
    </row>
    <row r="9659" spans="1:32" x14ac:dyDescent="0.3">
      <c r="A9659" s="65">
        <v>0</v>
      </c>
      <c r="B9659" s="10">
        <v>9656</v>
      </c>
      <c r="C9659" s="71">
        <v>0.96560000000000001</v>
      </c>
      <c r="D9659" s="74">
        <v>755447</v>
      </c>
      <c r="E9659" s="61">
        <v>701922</v>
      </c>
      <c r="F9659" s="68">
        <v>0.18886174999999999</v>
      </c>
      <c r="G9659" s="292">
        <v>0.17548050000000001</v>
      </c>
      <c r="H9659" s="68">
        <v>0.20145253333333332</v>
      </c>
      <c r="I9659" s="68">
        <v>0.18717919999999999</v>
      </c>
      <c r="T9659" s="91"/>
      <c r="U9659" s="91"/>
      <c r="AA9659" s="91"/>
      <c r="AB9659" s="91"/>
      <c r="AC9659" s="91"/>
      <c r="AD9659" s="91"/>
      <c r="AE9659" s="91"/>
      <c r="AF9659" s="91"/>
    </row>
    <row r="9660" spans="1:32" x14ac:dyDescent="0.3">
      <c r="A9660" s="65">
        <v>0</v>
      </c>
      <c r="B9660" s="10">
        <v>9657</v>
      </c>
      <c r="C9660" s="71">
        <v>0.9657</v>
      </c>
      <c r="D9660" s="74">
        <v>755447</v>
      </c>
      <c r="E9660" s="61">
        <v>701922</v>
      </c>
      <c r="F9660" s="68">
        <v>0.18886174999999999</v>
      </c>
      <c r="G9660" s="292">
        <v>0.17548050000000001</v>
      </c>
      <c r="H9660" s="68">
        <v>0.20145253333333332</v>
      </c>
      <c r="I9660" s="68">
        <v>0.18717919999999999</v>
      </c>
      <c r="T9660" s="91"/>
      <c r="U9660" s="91"/>
      <c r="AA9660" s="91"/>
      <c r="AB9660" s="91"/>
      <c r="AC9660" s="91"/>
      <c r="AD9660" s="91"/>
      <c r="AE9660" s="91"/>
      <c r="AF9660" s="91"/>
    </row>
    <row r="9661" spans="1:32" x14ac:dyDescent="0.3">
      <c r="A9661" s="65">
        <v>0</v>
      </c>
      <c r="B9661" s="10">
        <v>9658</v>
      </c>
      <c r="C9661" s="71">
        <v>0.96579999999999999</v>
      </c>
      <c r="D9661" s="74">
        <v>755447</v>
      </c>
      <c r="E9661" s="61">
        <v>701922</v>
      </c>
      <c r="F9661" s="68">
        <v>0.18886174999999999</v>
      </c>
      <c r="G9661" s="292">
        <v>0.17548050000000001</v>
      </c>
      <c r="H9661" s="68">
        <v>0.20145253333333332</v>
      </c>
      <c r="I9661" s="68">
        <v>0.18717919999999999</v>
      </c>
      <c r="T9661" s="91"/>
      <c r="U9661" s="91"/>
      <c r="AA9661" s="91"/>
      <c r="AB9661" s="91"/>
      <c r="AC9661" s="91"/>
      <c r="AD9661" s="91"/>
      <c r="AE9661" s="91"/>
      <c r="AF9661" s="91"/>
    </row>
    <row r="9662" spans="1:32" x14ac:dyDescent="0.3">
      <c r="A9662" s="65">
        <v>0</v>
      </c>
      <c r="B9662" s="10">
        <v>9659</v>
      </c>
      <c r="C9662" s="71">
        <v>0.96589999999999998</v>
      </c>
      <c r="D9662" s="74">
        <v>755447</v>
      </c>
      <c r="E9662" s="61">
        <v>701922</v>
      </c>
      <c r="F9662" s="68">
        <v>0.18886174999999999</v>
      </c>
      <c r="G9662" s="292">
        <v>0.17548050000000001</v>
      </c>
      <c r="H9662" s="68">
        <v>0.20145253333333332</v>
      </c>
      <c r="I9662" s="68">
        <v>0.18717919999999999</v>
      </c>
      <c r="T9662" s="91"/>
      <c r="U9662" s="91"/>
      <c r="AA9662" s="91"/>
      <c r="AB9662" s="91"/>
      <c r="AC9662" s="91"/>
      <c r="AD9662" s="91"/>
      <c r="AE9662" s="91"/>
      <c r="AF9662" s="91"/>
    </row>
    <row r="9663" spans="1:32" x14ac:dyDescent="0.3">
      <c r="A9663" s="65">
        <v>0</v>
      </c>
      <c r="B9663" s="10">
        <v>9660</v>
      </c>
      <c r="C9663" s="71">
        <v>0.96599999999999997</v>
      </c>
      <c r="D9663" s="74">
        <v>755447</v>
      </c>
      <c r="E9663" s="61">
        <v>701922</v>
      </c>
      <c r="F9663" s="68">
        <v>0.18886174999999999</v>
      </c>
      <c r="G9663" s="292">
        <v>0.17548050000000001</v>
      </c>
      <c r="H9663" s="68">
        <v>0.20145253333333332</v>
      </c>
      <c r="I9663" s="68">
        <v>0.18717919999999999</v>
      </c>
      <c r="T9663" s="91"/>
      <c r="U9663" s="91"/>
      <c r="AA9663" s="91"/>
      <c r="AB9663" s="91"/>
      <c r="AC9663" s="91"/>
      <c r="AD9663" s="91"/>
      <c r="AE9663" s="91"/>
      <c r="AF9663" s="91"/>
    </row>
    <row r="9664" spans="1:32" x14ac:dyDescent="0.3">
      <c r="A9664" s="65">
        <v>0</v>
      </c>
      <c r="B9664" s="10">
        <v>9661</v>
      </c>
      <c r="C9664" s="71">
        <v>0.96609999999999996</v>
      </c>
      <c r="D9664" s="74">
        <v>755447</v>
      </c>
      <c r="E9664" s="61">
        <v>701922</v>
      </c>
      <c r="F9664" s="68">
        <v>0.18886174999999999</v>
      </c>
      <c r="G9664" s="292">
        <v>0.17548050000000001</v>
      </c>
      <c r="H9664" s="68">
        <v>0.20145253333333332</v>
      </c>
      <c r="I9664" s="68">
        <v>0.18717919999999999</v>
      </c>
      <c r="T9664" s="91"/>
      <c r="U9664" s="91"/>
      <c r="AA9664" s="91"/>
      <c r="AB9664" s="91"/>
      <c r="AC9664" s="91"/>
      <c r="AD9664" s="91"/>
      <c r="AE9664" s="91"/>
      <c r="AF9664" s="91"/>
    </row>
    <row r="9665" spans="1:32" x14ac:dyDescent="0.3">
      <c r="A9665" s="65">
        <v>0</v>
      </c>
      <c r="B9665" s="10">
        <v>9662</v>
      </c>
      <c r="C9665" s="71">
        <v>0.96619999999999995</v>
      </c>
      <c r="D9665" s="74">
        <v>755447</v>
      </c>
      <c r="E9665" s="61">
        <v>701922</v>
      </c>
      <c r="F9665" s="68">
        <v>0.18886174999999999</v>
      </c>
      <c r="G9665" s="292">
        <v>0.17548050000000001</v>
      </c>
      <c r="H9665" s="68">
        <v>0.20145253333333332</v>
      </c>
      <c r="I9665" s="68">
        <v>0.18717919999999999</v>
      </c>
      <c r="T9665" s="91"/>
      <c r="U9665" s="91"/>
      <c r="AA9665" s="91"/>
      <c r="AB9665" s="91"/>
      <c r="AC9665" s="91"/>
      <c r="AD9665" s="91"/>
      <c r="AE9665" s="91"/>
      <c r="AF9665" s="91"/>
    </row>
    <row r="9666" spans="1:32" x14ac:dyDescent="0.3">
      <c r="A9666" s="65">
        <v>0</v>
      </c>
      <c r="B9666" s="10">
        <v>9663</v>
      </c>
      <c r="C9666" s="71">
        <v>0.96630000000000005</v>
      </c>
      <c r="D9666" s="74">
        <v>755447</v>
      </c>
      <c r="E9666" s="61">
        <v>701922</v>
      </c>
      <c r="F9666" s="68">
        <v>0.18886174999999999</v>
      </c>
      <c r="G9666" s="292">
        <v>0.17548050000000001</v>
      </c>
      <c r="H9666" s="68">
        <v>0.20145253333333332</v>
      </c>
      <c r="I9666" s="68">
        <v>0.18717919999999999</v>
      </c>
      <c r="T9666" s="91"/>
      <c r="U9666" s="91"/>
      <c r="AA9666" s="91"/>
      <c r="AB9666" s="91"/>
      <c r="AC9666" s="91"/>
      <c r="AD9666" s="91"/>
      <c r="AE9666" s="91"/>
      <c r="AF9666" s="91"/>
    </row>
    <row r="9667" spans="1:32" x14ac:dyDescent="0.3">
      <c r="A9667" s="65">
        <v>0</v>
      </c>
      <c r="B9667" s="10">
        <v>9664</v>
      </c>
      <c r="C9667" s="71">
        <v>0.96640000000000004</v>
      </c>
      <c r="D9667" s="74">
        <v>755447</v>
      </c>
      <c r="E9667" s="61">
        <v>701922</v>
      </c>
      <c r="F9667" s="68">
        <v>0.18886174999999999</v>
      </c>
      <c r="G9667" s="292">
        <v>0.17548050000000001</v>
      </c>
      <c r="H9667" s="68">
        <v>0.20145253333333332</v>
      </c>
      <c r="I9667" s="68">
        <v>0.18717919999999999</v>
      </c>
      <c r="T9667" s="91"/>
      <c r="U9667" s="91"/>
      <c r="AA9667" s="91"/>
      <c r="AB9667" s="91"/>
      <c r="AC9667" s="91"/>
      <c r="AD9667" s="91"/>
      <c r="AE9667" s="91"/>
      <c r="AF9667" s="91"/>
    </row>
    <row r="9668" spans="1:32" x14ac:dyDescent="0.3">
      <c r="A9668" s="65">
        <v>0</v>
      </c>
      <c r="B9668" s="10">
        <v>9665</v>
      </c>
      <c r="C9668" s="71">
        <v>0.96650000000000003</v>
      </c>
      <c r="D9668" s="74">
        <v>755447</v>
      </c>
      <c r="E9668" s="61">
        <v>701922</v>
      </c>
      <c r="F9668" s="68">
        <v>0.18886174999999999</v>
      </c>
      <c r="G9668" s="292">
        <v>0.17548050000000001</v>
      </c>
      <c r="H9668" s="68">
        <v>0.20145253333333332</v>
      </c>
      <c r="I9668" s="68">
        <v>0.18717919999999999</v>
      </c>
      <c r="T9668" s="91"/>
      <c r="U9668" s="91"/>
      <c r="AA9668" s="91"/>
      <c r="AB9668" s="91"/>
      <c r="AC9668" s="91"/>
      <c r="AD9668" s="91"/>
      <c r="AE9668" s="91"/>
      <c r="AF9668" s="91"/>
    </row>
    <row r="9669" spans="1:32" x14ac:dyDescent="0.3">
      <c r="A9669" s="65">
        <v>0</v>
      </c>
      <c r="B9669" s="10">
        <v>9666</v>
      </c>
      <c r="C9669" s="71">
        <v>0.96660000000000001</v>
      </c>
      <c r="D9669" s="74">
        <v>755447</v>
      </c>
      <c r="E9669" s="61">
        <v>701922</v>
      </c>
      <c r="F9669" s="68">
        <v>0.18886174999999999</v>
      </c>
      <c r="G9669" s="292">
        <v>0.17548050000000001</v>
      </c>
      <c r="H9669" s="68">
        <v>0.20145253333333332</v>
      </c>
      <c r="I9669" s="68">
        <v>0.18717919999999999</v>
      </c>
      <c r="T9669" s="91"/>
      <c r="U9669" s="91"/>
      <c r="AA9669" s="91"/>
      <c r="AB9669" s="91"/>
      <c r="AC9669" s="91"/>
      <c r="AD9669" s="91"/>
      <c r="AE9669" s="91"/>
      <c r="AF9669" s="91"/>
    </row>
    <row r="9670" spans="1:32" x14ac:dyDescent="0.3">
      <c r="A9670" s="65">
        <v>0</v>
      </c>
      <c r="B9670" s="10">
        <v>9667</v>
      </c>
      <c r="C9670" s="71">
        <v>0.9667</v>
      </c>
      <c r="D9670" s="74">
        <v>755447</v>
      </c>
      <c r="E9670" s="61">
        <v>701922</v>
      </c>
      <c r="F9670" s="68">
        <v>0.18886174999999999</v>
      </c>
      <c r="G9670" s="292">
        <v>0.17548050000000001</v>
      </c>
      <c r="H9670" s="68">
        <v>0.20145253333333332</v>
      </c>
      <c r="I9670" s="68">
        <v>0.18717919999999999</v>
      </c>
      <c r="T9670" s="91"/>
      <c r="U9670" s="91"/>
      <c r="AA9670" s="91"/>
      <c r="AB9670" s="91"/>
      <c r="AC9670" s="91"/>
      <c r="AD9670" s="91"/>
      <c r="AE9670" s="91"/>
      <c r="AF9670" s="91"/>
    </row>
    <row r="9671" spans="1:32" x14ac:dyDescent="0.3">
      <c r="A9671" s="65">
        <v>0</v>
      </c>
      <c r="B9671" s="10">
        <v>9668</v>
      </c>
      <c r="C9671" s="71">
        <v>0.96679999999999999</v>
      </c>
      <c r="D9671" s="74">
        <v>755447</v>
      </c>
      <c r="E9671" s="61">
        <v>701922</v>
      </c>
      <c r="F9671" s="68">
        <v>0.18886174999999999</v>
      </c>
      <c r="G9671" s="292">
        <v>0.17548050000000001</v>
      </c>
      <c r="H9671" s="68">
        <v>0.20145253333333332</v>
      </c>
      <c r="I9671" s="68">
        <v>0.18717919999999999</v>
      </c>
      <c r="T9671" s="91"/>
      <c r="U9671" s="91"/>
      <c r="AA9671" s="91"/>
      <c r="AB9671" s="91"/>
      <c r="AC9671" s="91"/>
      <c r="AD9671" s="91"/>
      <c r="AE9671" s="91"/>
      <c r="AF9671" s="91"/>
    </row>
    <row r="9672" spans="1:32" x14ac:dyDescent="0.3">
      <c r="A9672" s="65">
        <v>0</v>
      </c>
      <c r="B9672" s="10">
        <v>9669</v>
      </c>
      <c r="C9672" s="71">
        <v>0.96689999999999998</v>
      </c>
      <c r="D9672" s="74">
        <v>755447</v>
      </c>
      <c r="E9672" s="61">
        <v>701922</v>
      </c>
      <c r="F9672" s="68">
        <v>0.18886174999999999</v>
      </c>
      <c r="G9672" s="292">
        <v>0.17548050000000001</v>
      </c>
      <c r="H9672" s="68">
        <v>0.20145253333333332</v>
      </c>
      <c r="I9672" s="68">
        <v>0.18717919999999999</v>
      </c>
      <c r="T9672" s="91"/>
      <c r="U9672" s="91"/>
      <c r="AA9672" s="91"/>
      <c r="AB9672" s="91"/>
      <c r="AC9672" s="91"/>
      <c r="AD9672" s="91"/>
      <c r="AE9672" s="91"/>
      <c r="AF9672" s="91"/>
    </row>
    <row r="9673" spans="1:32" x14ac:dyDescent="0.3">
      <c r="A9673" s="65">
        <v>0</v>
      </c>
      <c r="B9673" s="10">
        <v>9670</v>
      </c>
      <c r="C9673" s="71">
        <v>0.96699999999999997</v>
      </c>
      <c r="D9673" s="74">
        <v>755447</v>
      </c>
      <c r="E9673" s="61">
        <v>701922</v>
      </c>
      <c r="F9673" s="68">
        <v>0.18886174999999999</v>
      </c>
      <c r="G9673" s="292">
        <v>0.17548050000000001</v>
      </c>
      <c r="H9673" s="68">
        <v>0.20145253333333332</v>
      </c>
      <c r="I9673" s="68">
        <v>0.18717919999999999</v>
      </c>
      <c r="T9673" s="91"/>
      <c r="U9673" s="91"/>
      <c r="AA9673" s="91"/>
      <c r="AB9673" s="91"/>
      <c r="AC9673" s="91"/>
      <c r="AD9673" s="91"/>
      <c r="AE9673" s="91"/>
      <c r="AF9673" s="91"/>
    </row>
    <row r="9674" spans="1:32" x14ac:dyDescent="0.3">
      <c r="A9674" s="65">
        <v>0</v>
      </c>
      <c r="B9674" s="10">
        <v>9671</v>
      </c>
      <c r="C9674" s="71">
        <v>0.96709999999999996</v>
      </c>
      <c r="D9674" s="74">
        <v>755447</v>
      </c>
      <c r="E9674" s="61">
        <v>701922</v>
      </c>
      <c r="F9674" s="68">
        <v>0.18886174999999999</v>
      </c>
      <c r="G9674" s="292">
        <v>0.17548050000000001</v>
      </c>
      <c r="H9674" s="68">
        <v>0.20145253333333332</v>
      </c>
      <c r="I9674" s="68">
        <v>0.18717919999999999</v>
      </c>
      <c r="T9674" s="91"/>
      <c r="U9674" s="91"/>
      <c r="AA9674" s="91"/>
      <c r="AB9674" s="91"/>
      <c r="AC9674" s="91"/>
      <c r="AD9674" s="91"/>
      <c r="AE9674" s="91"/>
      <c r="AF9674" s="91"/>
    </row>
    <row r="9675" spans="1:32" x14ac:dyDescent="0.3">
      <c r="A9675" s="65">
        <v>0</v>
      </c>
      <c r="B9675" s="10">
        <v>9672</v>
      </c>
      <c r="C9675" s="71">
        <v>0.96719999999999995</v>
      </c>
      <c r="D9675" s="74">
        <v>755447</v>
      </c>
      <c r="E9675" s="61">
        <v>701922</v>
      </c>
      <c r="F9675" s="68">
        <v>0.18886174999999999</v>
      </c>
      <c r="G9675" s="292">
        <v>0.17548050000000001</v>
      </c>
      <c r="H9675" s="68">
        <v>0.20145253333333332</v>
      </c>
      <c r="I9675" s="68">
        <v>0.18717919999999999</v>
      </c>
      <c r="T9675" s="91"/>
      <c r="U9675" s="91"/>
      <c r="AA9675" s="91"/>
      <c r="AB9675" s="91"/>
      <c r="AC9675" s="91"/>
      <c r="AD9675" s="91"/>
      <c r="AE9675" s="91"/>
      <c r="AF9675" s="91"/>
    </row>
    <row r="9676" spans="1:32" x14ac:dyDescent="0.3">
      <c r="A9676" s="65">
        <v>0</v>
      </c>
      <c r="B9676" s="10">
        <v>9673</v>
      </c>
      <c r="C9676" s="71">
        <v>0.96730000000000005</v>
      </c>
      <c r="D9676" s="74">
        <v>755447</v>
      </c>
      <c r="E9676" s="61">
        <v>701922</v>
      </c>
      <c r="F9676" s="68">
        <v>0.18886174999999999</v>
      </c>
      <c r="G9676" s="292">
        <v>0.17548050000000001</v>
      </c>
      <c r="H9676" s="68">
        <v>0.20145253333333332</v>
      </c>
      <c r="I9676" s="68">
        <v>0.18717919999999999</v>
      </c>
      <c r="T9676" s="91"/>
      <c r="U9676" s="91"/>
      <c r="AA9676" s="91"/>
      <c r="AB9676" s="91"/>
      <c r="AC9676" s="91"/>
      <c r="AD9676" s="91"/>
      <c r="AE9676" s="91"/>
      <c r="AF9676" s="91"/>
    </row>
    <row r="9677" spans="1:32" x14ac:dyDescent="0.3">
      <c r="A9677" s="65">
        <v>0</v>
      </c>
      <c r="B9677" s="10">
        <v>9674</v>
      </c>
      <c r="C9677" s="71">
        <v>0.96740000000000004</v>
      </c>
      <c r="D9677" s="74">
        <v>755447</v>
      </c>
      <c r="E9677" s="61">
        <v>701922</v>
      </c>
      <c r="F9677" s="68">
        <v>0.18886174999999999</v>
      </c>
      <c r="G9677" s="292">
        <v>0.17548050000000001</v>
      </c>
      <c r="H9677" s="68">
        <v>0.20145253333333332</v>
      </c>
      <c r="I9677" s="68">
        <v>0.18717919999999999</v>
      </c>
      <c r="T9677" s="91"/>
      <c r="U9677" s="91"/>
      <c r="AA9677" s="91"/>
      <c r="AB9677" s="91"/>
      <c r="AC9677" s="91"/>
      <c r="AD9677" s="91"/>
      <c r="AE9677" s="91"/>
      <c r="AF9677" s="91"/>
    </row>
    <row r="9678" spans="1:32" x14ac:dyDescent="0.3">
      <c r="A9678" s="65">
        <v>0</v>
      </c>
      <c r="B9678" s="10">
        <v>9675</v>
      </c>
      <c r="C9678" s="71">
        <v>0.96750000000000003</v>
      </c>
      <c r="D9678" s="74">
        <v>755447</v>
      </c>
      <c r="E9678" s="61">
        <v>701922</v>
      </c>
      <c r="F9678" s="68">
        <v>0.18886174999999999</v>
      </c>
      <c r="G9678" s="292">
        <v>0.17548050000000001</v>
      </c>
      <c r="H9678" s="68">
        <v>0.20145253333333332</v>
      </c>
      <c r="I9678" s="68">
        <v>0.18717919999999999</v>
      </c>
      <c r="T9678" s="91"/>
      <c r="U9678" s="91"/>
      <c r="AA9678" s="91"/>
      <c r="AB9678" s="91"/>
      <c r="AC9678" s="91"/>
      <c r="AD9678" s="91"/>
      <c r="AE9678" s="91"/>
      <c r="AF9678" s="91"/>
    </row>
    <row r="9679" spans="1:32" x14ac:dyDescent="0.3">
      <c r="A9679" s="65">
        <v>0</v>
      </c>
      <c r="B9679" s="10">
        <v>9676</v>
      </c>
      <c r="C9679" s="71">
        <v>0.96760000000000002</v>
      </c>
      <c r="D9679" s="74">
        <v>755447</v>
      </c>
      <c r="E9679" s="61">
        <v>701922</v>
      </c>
      <c r="F9679" s="68">
        <v>0.18886174999999999</v>
      </c>
      <c r="G9679" s="292">
        <v>0.17548050000000001</v>
      </c>
      <c r="H9679" s="68">
        <v>0.20145253333333332</v>
      </c>
      <c r="I9679" s="68">
        <v>0.18717919999999999</v>
      </c>
      <c r="T9679" s="91"/>
      <c r="U9679" s="91"/>
      <c r="AA9679" s="91"/>
      <c r="AB9679" s="91"/>
      <c r="AC9679" s="91"/>
      <c r="AD9679" s="91"/>
      <c r="AE9679" s="91"/>
      <c r="AF9679" s="91"/>
    </row>
    <row r="9680" spans="1:32" x14ac:dyDescent="0.3">
      <c r="A9680" s="65">
        <v>0</v>
      </c>
      <c r="B9680" s="10">
        <v>9677</v>
      </c>
      <c r="C9680" s="71">
        <v>0.9677</v>
      </c>
      <c r="D9680" s="74">
        <v>755447</v>
      </c>
      <c r="E9680" s="61">
        <v>701922</v>
      </c>
      <c r="F9680" s="68">
        <v>0.18886174999999999</v>
      </c>
      <c r="G9680" s="292">
        <v>0.17548050000000001</v>
      </c>
      <c r="H9680" s="68">
        <v>0.20145253333333332</v>
      </c>
      <c r="I9680" s="68">
        <v>0.18717919999999999</v>
      </c>
      <c r="T9680" s="91"/>
      <c r="U9680" s="91"/>
      <c r="AA9680" s="91"/>
      <c r="AB9680" s="91"/>
      <c r="AC9680" s="91"/>
      <c r="AD9680" s="91"/>
      <c r="AE9680" s="91"/>
      <c r="AF9680" s="91"/>
    </row>
    <row r="9681" spans="1:32" x14ac:dyDescent="0.3">
      <c r="A9681" s="65">
        <v>0</v>
      </c>
      <c r="B9681" s="10">
        <v>9678</v>
      </c>
      <c r="C9681" s="71">
        <v>0.96779999999999999</v>
      </c>
      <c r="D9681" s="74">
        <v>755447</v>
      </c>
      <c r="E9681" s="61">
        <v>701922</v>
      </c>
      <c r="F9681" s="68">
        <v>0.18886174999999999</v>
      </c>
      <c r="G9681" s="292">
        <v>0.17548050000000001</v>
      </c>
      <c r="H9681" s="68">
        <v>0.20145253333333332</v>
      </c>
      <c r="I9681" s="68">
        <v>0.18717919999999999</v>
      </c>
      <c r="T9681" s="91"/>
      <c r="U9681" s="91"/>
      <c r="AA9681" s="91"/>
      <c r="AB9681" s="91"/>
      <c r="AC9681" s="91"/>
      <c r="AD9681" s="91"/>
      <c r="AE9681" s="91"/>
      <c r="AF9681" s="91"/>
    </row>
    <row r="9682" spans="1:32" x14ac:dyDescent="0.3">
      <c r="A9682" s="65">
        <v>0</v>
      </c>
      <c r="B9682" s="10">
        <v>9679</v>
      </c>
      <c r="C9682" s="71">
        <v>0.96789999999999998</v>
      </c>
      <c r="D9682" s="74">
        <v>755447</v>
      </c>
      <c r="E9682" s="61">
        <v>701922</v>
      </c>
      <c r="F9682" s="68">
        <v>0.18886174999999999</v>
      </c>
      <c r="G9682" s="292">
        <v>0.17548050000000001</v>
      </c>
      <c r="H9682" s="68">
        <v>0.20145253333333332</v>
      </c>
      <c r="I9682" s="68">
        <v>0.18717919999999999</v>
      </c>
      <c r="T9682" s="91"/>
      <c r="U9682" s="91"/>
      <c r="AA9682" s="91"/>
      <c r="AB9682" s="91"/>
      <c r="AC9682" s="91"/>
      <c r="AD9682" s="91"/>
      <c r="AE9682" s="91"/>
      <c r="AF9682" s="91"/>
    </row>
    <row r="9683" spans="1:32" x14ac:dyDescent="0.3">
      <c r="A9683" s="65">
        <v>0</v>
      </c>
      <c r="B9683" s="10">
        <v>9680</v>
      </c>
      <c r="C9683" s="71">
        <v>0.96799999999999997</v>
      </c>
      <c r="D9683" s="74">
        <v>755447</v>
      </c>
      <c r="E9683" s="61">
        <v>701922</v>
      </c>
      <c r="F9683" s="68">
        <v>0.18886174999999999</v>
      </c>
      <c r="G9683" s="292">
        <v>0.17548050000000001</v>
      </c>
      <c r="H9683" s="68">
        <v>0.20145253333333332</v>
      </c>
      <c r="I9683" s="68">
        <v>0.18717919999999999</v>
      </c>
      <c r="T9683" s="91"/>
      <c r="U9683" s="91"/>
      <c r="AA9683" s="91"/>
      <c r="AB9683" s="91"/>
      <c r="AC9683" s="91"/>
      <c r="AD9683" s="91"/>
      <c r="AE9683" s="91"/>
      <c r="AF9683" s="91"/>
    </row>
    <row r="9684" spans="1:32" x14ac:dyDescent="0.3">
      <c r="A9684" s="65">
        <v>0</v>
      </c>
      <c r="B9684" s="10">
        <v>9681</v>
      </c>
      <c r="C9684" s="71">
        <v>0.96809999999999996</v>
      </c>
      <c r="D9684" s="74">
        <v>755447</v>
      </c>
      <c r="E9684" s="61">
        <v>701922</v>
      </c>
      <c r="F9684" s="68">
        <v>0.18886174999999999</v>
      </c>
      <c r="G9684" s="292">
        <v>0.17548050000000001</v>
      </c>
      <c r="H9684" s="68">
        <v>0.20145253333333332</v>
      </c>
      <c r="I9684" s="68">
        <v>0.18717919999999999</v>
      </c>
      <c r="T9684" s="91"/>
      <c r="U9684" s="91"/>
      <c r="AA9684" s="91"/>
      <c r="AB9684" s="91"/>
      <c r="AC9684" s="91"/>
      <c r="AD9684" s="91"/>
      <c r="AE9684" s="91"/>
      <c r="AF9684" s="91"/>
    </row>
    <row r="9685" spans="1:32" x14ac:dyDescent="0.3">
      <c r="A9685" s="65">
        <v>0</v>
      </c>
      <c r="B9685" s="10">
        <v>9682</v>
      </c>
      <c r="C9685" s="71">
        <v>0.96819999999999995</v>
      </c>
      <c r="D9685" s="74">
        <v>755447</v>
      </c>
      <c r="E9685" s="61">
        <v>701922</v>
      </c>
      <c r="F9685" s="68">
        <v>0.18886174999999999</v>
      </c>
      <c r="G9685" s="292">
        <v>0.17548050000000001</v>
      </c>
      <c r="H9685" s="68">
        <v>0.20145253333333332</v>
      </c>
      <c r="I9685" s="68">
        <v>0.18717919999999999</v>
      </c>
      <c r="T9685" s="91"/>
      <c r="U9685" s="91"/>
      <c r="AA9685" s="91"/>
      <c r="AB9685" s="91"/>
      <c r="AC9685" s="91"/>
      <c r="AD9685" s="91"/>
      <c r="AE9685" s="91"/>
      <c r="AF9685" s="91"/>
    </row>
    <row r="9686" spans="1:32" x14ac:dyDescent="0.3">
      <c r="A9686" s="65">
        <v>0</v>
      </c>
      <c r="B9686" s="10">
        <v>9683</v>
      </c>
      <c r="C9686" s="71">
        <v>0.96830000000000005</v>
      </c>
      <c r="D9686" s="74">
        <v>755447</v>
      </c>
      <c r="E9686" s="61">
        <v>701922</v>
      </c>
      <c r="F9686" s="68">
        <v>0.18886174999999999</v>
      </c>
      <c r="G9686" s="292">
        <v>0.17548050000000001</v>
      </c>
      <c r="H9686" s="68">
        <v>0.20145253333333332</v>
      </c>
      <c r="I9686" s="68">
        <v>0.18717919999999999</v>
      </c>
      <c r="T9686" s="91"/>
      <c r="U9686" s="91"/>
      <c r="AA9686" s="91"/>
      <c r="AB9686" s="91"/>
      <c r="AC9686" s="91"/>
      <c r="AD9686" s="91"/>
      <c r="AE9686" s="91"/>
      <c r="AF9686" s="91"/>
    </row>
    <row r="9687" spans="1:32" x14ac:dyDescent="0.3">
      <c r="A9687" s="65">
        <v>0</v>
      </c>
      <c r="B9687" s="10">
        <v>9684</v>
      </c>
      <c r="C9687" s="71">
        <v>0.96840000000000004</v>
      </c>
      <c r="D9687" s="74">
        <v>755447</v>
      </c>
      <c r="E9687" s="61">
        <v>701922</v>
      </c>
      <c r="F9687" s="68">
        <v>0.18886174999999999</v>
      </c>
      <c r="G9687" s="292">
        <v>0.17548050000000001</v>
      </c>
      <c r="H9687" s="68">
        <v>0.20145253333333332</v>
      </c>
      <c r="I9687" s="68">
        <v>0.18717919999999999</v>
      </c>
      <c r="T9687" s="91"/>
      <c r="U9687" s="91"/>
      <c r="AA9687" s="91"/>
      <c r="AB9687" s="91"/>
      <c r="AC9687" s="91"/>
      <c r="AD9687" s="91"/>
      <c r="AE9687" s="91"/>
      <c r="AF9687" s="91"/>
    </row>
    <row r="9688" spans="1:32" x14ac:dyDescent="0.3">
      <c r="A9688" s="65">
        <v>0</v>
      </c>
      <c r="B9688" s="10">
        <v>9685</v>
      </c>
      <c r="C9688" s="71">
        <v>0.96850000000000003</v>
      </c>
      <c r="D9688" s="74">
        <v>755447</v>
      </c>
      <c r="E9688" s="61">
        <v>701922</v>
      </c>
      <c r="F9688" s="68">
        <v>0.18886174999999999</v>
      </c>
      <c r="G9688" s="292">
        <v>0.17548050000000001</v>
      </c>
      <c r="H9688" s="68">
        <v>0.20145253333333332</v>
      </c>
      <c r="I9688" s="68">
        <v>0.18717919999999999</v>
      </c>
      <c r="T9688" s="91"/>
      <c r="U9688" s="91"/>
      <c r="AA9688" s="91"/>
      <c r="AB9688" s="91"/>
      <c r="AC9688" s="91"/>
      <c r="AD9688" s="91"/>
      <c r="AE9688" s="91"/>
      <c r="AF9688" s="91"/>
    </row>
    <row r="9689" spans="1:32" x14ac:dyDescent="0.3">
      <c r="A9689" s="65">
        <v>0</v>
      </c>
      <c r="B9689" s="10">
        <v>9686</v>
      </c>
      <c r="C9689" s="71">
        <v>0.96860000000000002</v>
      </c>
      <c r="D9689" s="74">
        <v>755447</v>
      </c>
      <c r="E9689" s="61">
        <v>701922</v>
      </c>
      <c r="F9689" s="68">
        <v>0.18886174999999999</v>
      </c>
      <c r="G9689" s="292">
        <v>0.17548050000000001</v>
      </c>
      <c r="H9689" s="68">
        <v>0.20145253333333332</v>
      </c>
      <c r="I9689" s="68">
        <v>0.18717919999999999</v>
      </c>
      <c r="T9689" s="91"/>
      <c r="U9689" s="91"/>
      <c r="AA9689" s="91"/>
      <c r="AB9689" s="91"/>
      <c r="AC9689" s="91"/>
      <c r="AD9689" s="91"/>
      <c r="AE9689" s="91"/>
      <c r="AF9689" s="91"/>
    </row>
    <row r="9690" spans="1:32" x14ac:dyDescent="0.3">
      <c r="A9690" s="65">
        <v>0</v>
      </c>
      <c r="B9690" s="10">
        <v>9687</v>
      </c>
      <c r="C9690" s="71">
        <v>0.96870000000000001</v>
      </c>
      <c r="D9690" s="74">
        <v>755447</v>
      </c>
      <c r="E9690" s="61">
        <v>701922</v>
      </c>
      <c r="F9690" s="68">
        <v>0.18886174999999999</v>
      </c>
      <c r="G9690" s="292">
        <v>0.17548050000000001</v>
      </c>
      <c r="H9690" s="68">
        <v>0.20145253333333332</v>
      </c>
      <c r="I9690" s="68">
        <v>0.18717919999999999</v>
      </c>
      <c r="T9690" s="91"/>
      <c r="U9690" s="91"/>
      <c r="AA9690" s="91"/>
      <c r="AB9690" s="91"/>
      <c r="AC9690" s="91"/>
      <c r="AD9690" s="91"/>
      <c r="AE9690" s="91"/>
      <c r="AF9690" s="91"/>
    </row>
    <row r="9691" spans="1:32" x14ac:dyDescent="0.3">
      <c r="A9691" s="65">
        <v>0</v>
      </c>
      <c r="B9691" s="10">
        <v>9688</v>
      </c>
      <c r="C9691" s="71">
        <v>0.96879999999999999</v>
      </c>
      <c r="D9691" s="74">
        <v>755447</v>
      </c>
      <c r="E9691" s="61">
        <v>701922</v>
      </c>
      <c r="F9691" s="68">
        <v>0.18886174999999999</v>
      </c>
      <c r="G9691" s="292">
        <v>0.17548050000000001</v>
      </c>
      <c r="H9691" s="68">
        <v>0.20145253333333332</v>
      </c>
      <c r="I9691" s="68">
        <v>0.18717919999999999</v>
      </c>
      <c r="T9691" s="91"/>
      <c r="U9691" s="91"/>
      <c r="AA9691" s="91"/>
      <c r="AB9691" s="91"/>
      <c r="AC9691" s="91"/>
      <c r="AD9691" s="91"/>
      <c r="AE9691" s="91"/>
      <c r="AF9691" s="91"/>
    </row>
    <row r="9692" spans="1:32" x14ac:dyDescent="0.3">
      <c r="A9692" s="65">
        <v>0</v>
      </c>
      <c r="B9692" s="10">
        <v>9689</v>
      </c>
      <c r="C9692" s="71">
        <v>0.96889999999999998</v>
      </c>
      <c r="D9692" s="74">
        <v>755447</v>
      </c>
      <c r="E9692" s="61">
        <v>701922</v>
      </c>
      <c r="F9692" s="68">
        <v>0.18886174999999999</v>
      </c>
      <c r="G9692" s="292">
        <v>0.17548050000000001</v>
      </c>
      <c r="H9692" s="68">
        <v>0.20145253333333332</v>
      </c>
      <c r="I9692" s="68">
        <v>0.18717919999999999</v>
      </c>
      <c r="T9692" s="91"/>
      <c r="U9692" s="91"/>
      <c r="AA9692" s="91"/>
      <c r="AB9692" s="91"/>
      <c r="AC9692" s="91"/>
      <c r="AD9692" s="91"/>
      <c r="AE9692" s="91"/>
      <c r="AF9692" s="91"/>
    </row>
    <row r="9693" spans="1:32" x14ac:dyDescent="0.3">
      <c r="A9693" s="65">
        <v>0</v>
      </c>
      <c r="B9693" s="10">
        <v>9690</v>
      </c>
      <c r="C9693" s="71">
        <v>0.96899999999999997</v>
      </c>
      <c r="D9693" s="74">
        <v>755447</v>
      </c>
      <c r="E9693" s="61">
        <v>701922</v>
      </c>
      <c r="F9693" s="68">
        <v>0.18886174999999999</v>
      </c>
      <c r="G9693" s="292">
        <v>0.17548050000000001</v>
      </c>
      <c r="H9693" s="68">
        <v>0.20145253333333332</v>
      </c>
      <c r="I9693" s="68">
        <v>0.18717919999999999</v>
      </c>
      <c r="T9693" s="91"/>
      <c r="U9693" s="91"/>
      <c r="AA9693" s="91"/>
      <c r="AB9693" s="91"/>
      <c r="AC9693" s="91"/>
      <c r="AD9693" s="91"/>
      <c r="AE9693" s="91"/>
      <c r="AF9693" s="91"/>
    </row>
    <row r="9694" spans="1:32" x14ac:dyDescent="0.3">
      <c r="A9694" s="65">
        <v>0</v>
      </c>
      <c r="B9694" s="10">
        <v>9691</v>
      </c>
      <c r="C9694" s="71">
        <v>0.96909999999999996</v>
      </c>
      <c r="D9694" s="74">
        <v>755447</v>
      </c>
      <c r="E9694" s="61">
        <v>701922</v>
      </c>
      <c r="F9694" s="68">
        <v>0.18886174999999999</v>
      </c>
      <c r="G9694" s="292">
        <v>0.17548050000000001</v>
      </c>
      <c r="H9694" s="68">
        <v>0.20145253333333332</v>
      </c>
      <c r="I9694" s="68">
        <v>0.18717919999999999</v>
      </c>
      <c r="T9694" s="91"/>
      <c r="U9694" s="91"/>
      <c r="AA9694" s="91"/>
      <c r="AB9694" s="91"/>
      <c r="AC9694" s="91"/>
      <c r="AD9694" s="91"/>
      <c r="AE9694" s="91"/>
      <c r="AF9694" s="91"/>
    </row>
    <row r="9695" spans="1:32" x14ac:dyDescent="0.3">
      <c r="A9695" s="65">
        <v>0</v>
      </c>
      <c r="B9695" s="10">
        <v>9692</v>
      </c>
      <c r="C9695" s="71">
        <v>0.96919999999999995</v>
      </c>
      <c r="D9695" s="74">
        <v>755447</v>
      </c>
      <c r="E9695" s="61">
        <v>701922</v>
      </c>
      <c r="F9695" s="68">
        <v>0.18886174999999999</v>
      </c>
      <c r="G9695" s="292">
        <v>0.17548050000000001</v>
      </c>
      <c r="H9695" s="68">
        <v>0.20145253333333332</v>
      </c>
      <c r="I9695" s="68">
        <v>0.18717919999999999</v>
      </c>
      <c r="T9695" s="91"/>
      <c r="U9695" s="91"/>
      <c r="AA9695" s="91"/>
      <c r="AB9695" s="91"/>
      <c r="AC9695" s="91"/>
      <c r="AD9695" s="91"/>
      <c r="AE9695" s="91"/>
      <c r="AF9695" s="91"/>
    </row>
    <row r="9696" spans="1:32" x14ac:dyDescent="0.3">
      <c r="A9696" s="65">
        <v>0</v>
      </c>
      <c r="B9696" s="10">
        <v>9693</v>
      </c>
      <c r="C9696" s="71">
        <v>0.96930000000000005</v>
      </c>
      <c r="D9696" s="74">
        <v>755447</v>
      </c>
      <c r="E9696" s="61">
        <v>701922</v>
      </c>
      <c r="F9696" s="68">
        <v>0.18886174999999999</v>
      </c>
      <c r="G9696" s="292">
        <v>0.17548050000000001</v>
      </c>
      <c r="H9696" s="68">
        <v>0.20145253333333332</v>
      </c>
      <c r="I9696" s="68">
        <v>0.18717919999999999</v>
      </c>
      <c r="T9696" s="91"/>
      <c r="U9696" s="91"/>
      <c r="AA9696" s="91"/>
      <c r="AB9696" s="91"/>
      <c r="AC9696" s="91"/>
      <c r="AD9696" s="91"/>
      <c r="AE9696" s="91"/>
      <c r="AF9696" s="91"/>
    </row>
    <row r="9697" spans="1:32" x14ac:dyDescent="0.3">
      <c r="A9697" s="65">
        <v>0</v>
      </c>
      <c r="B9697" s="10">
        <v>9694</v>
      </c>
      <c r="C9697" s="71">
        <v>0.96940000000000004</v>
      </c>
      <c r="D9697" s="74">
        <v>755447</v>
      </c>
      <c r="E9697" s="61">
        <v>701922</v>
      </c>
      <c r="F9697" s="68">
        <v>0.18886174999999999</v>
      </c>
      <c r="G9697" s="292">
        <v>0.17548050000000001</v>
      </c>
      <c r="H9697" s="68">
        <v>0.20145253333333332</v>
      </c>
      <c r="I9697" s="68">
        <v>0.18717919999999999</v>
      </c>
      <c r="T9697" s="91"/>
      <c r="U9697" s="91"/>
      <c r="AA9697" s="91"/>
      <c r="AB9697" s="91"/>
      <c r="AC9697" s="91"/>
      <c r="AD9697" s="91"/>
      <c r="AE9697" s="91"/>
      <c r="AF9697" s="91"/>
    </row>
    <row r="9698" spans="1:32" x14ac:dyDescent="0.3">
      <c r="A9698" s="65">
        <v>0</v>
      </c>
      <c r="B9698" s="10">
        <v>9695</v>
      </c>
      <c r="C9698" s="71">
        <v>0.96950000000000003</v>
      </c>
      <c r="D9698" s="74">
        <v>755447</v>
      </c>
      <c r="E9698" s="61">
        <v>701922</v>
      </c>
      <c r="F9698" s="68">
        <v>0.18886174999999999</v>
      </c>
      <c r="G9698" s="292">
        <v>0.17548050000000001</v>
      </c>
      <c r="H9698" s="68">
        <v>0.20145253333333332</v>
      </c>
      <c r="I9698" s="68">
        <v>0.18717919999999999</v>
      </c>
      <c r="T9698" s="91"/>
      <c r="U9698" s="91"/>
      <c r="AA9698" s="91"/>
      <c r="AB9698" s="91"/>
      <c r="AC9698" s="91"/>
      <c r="AD9698" s="91"/>
      <c r="AE9698" s="91"/>
      <c r="AF9698" s="91"/>
    </row>
    <row r="9699" spans="1:32" x14ac:dyDescent="0.3">
      <c r="A9699" s="65">
        <v>0</v>
      </c>
      <c r="B9699" s="10">
        <v>9696</v>
      </c>
      <c r="C9699" s="71">
        <v>0.96960000000000002</v>
      </c>
      <c r="D9699" s="74">
        <v>755447</v>
      </c>
      <c r="E9699" s="61">
        <v>701922</v>
      </c>
      <c r="F9699" s="68">
        <v>0.18886174999999999</v>
      </c>
      <c r="G9699" s="292">
        <v>0.17548050000000001</v>
      </c>
      <c r="H9699" s="68">
        <v>0.20145253333333332</v>
      </c>
      <c r="I9699" s="68">
        <v>0.18717919999999999</v>
      </c>
      <c r="T9699" s="91"/>
      <c r="U9699" s="91"/>
      <c r="AA9699" s="91"/>
      <c r="AB9699" s="91"/>
      <c r="AC9699" s="91"/>
      <c r="AD9699" s="91"/>
      <c r="AE9699" s="91"/>
      <c r="AF9699" s="91"/>
    </row>
    <row r="9700" spans="1:32" x14ac:dyDescent="0.3">
      <c r="A9700" s="65">
        <v>0</v>
      </c>
      <c r="B9700" s="10">
        <v>9697</v>
      </c>
      <c r="C9700" s="71">
        <v>0.96970000000000001</v>
      </c>
      <c r="D9700" s="74">
        <v>755447</v>
      </c>
      <c r="E9700" s="61">
        <v>701922</v>
      </c>
      <c r="F9700" s="68">
        <v>0.18886174999999999</v>
      </c>
      <c r="G9700" s="292">
        <v>0.17548050000000001</v>
      </c>
      <c r="H9700" s="68">
        <v>0.20145253333333332</v>
      </c>
      <c r="I9700" s="68">
        <v>0.18717919999999999</v>
      </c>
      <c r="T9700" s="91"/>
      <c r="U9700" s="91"/>
      <c r="AA9700" s="91"/>
      <c r="AB9700" s="91"/>
      <c r="AC9700" s="91"/>
      <c r="AD9700" s="91"/>
      <c r="AE9700" s="91"/>
      <c r="AF9700" s="91"/>
    </row>
    <row r="9701" spans="1:32" x14ac:dyDescent="0.3">
      <c r="A9701" s="65">
        <v>0</v>
      </c>
      <c r="B9701" s="10">
        <v>9698</v>
      </c>
      <c r="C9701" s="71">
        <v>0.9698</v>
      </c>
      <c r="D9701" s="74">
        <v>755447</v>
      </c>
      <c r="E9701" s="61">
        <v>701922</v>
      </c>
      <c r="F9701" s="68">
        <v>0.18886174999999999</v>
      </c>
      <c r="G9701" s="292">
        <v>0.17548050000000001</v>
      </c>
      <c r="H9701" s="68">
        <v>0.20145253333333332</v>
      </c>
      <c r="I9701" s="68">
        <v>0.18717919999999999</v>
      </c>
      <c r="T9701" s="91"/>
      <c r="U9701" s="91"/>
      <c r="AA9701" s="91"/>
      <c r="AB9701" s="91"/>
      <c r="AC9701" s="91"/>
      <c r="AD9701" s="91"/>
      <c r="AE9701" s="91"/>
      <c r="AF9701" s="91"/>
    </row>
    <row r="9702" spans="1:32" x14ac:dyDescent="0.3">
      <c r="A9702" s="65">
        <v>0</v>
      </c>
      <c r="B9702" s="10">
        <v>9699</v>
      </c>
      <c r="C9702" s="71">
        <v>0.96989999999999998</v>
      </c>
      <c r="D9702" s="74">
        <v>755447</v>
      </c>
      <c r="E9702" s="61">
        <v>701922</v>
      </c>
      <c r="F9702" s="68">
        <v>0.18886174999999999</v>
      </c>
      <c r="G9702" s="292">
        <v>0.17548050000000001</v>
      </c>
      <c r="H9702" s="68">
        <v>0.20145253333333332</v>
      </c>
      <c r="I9702" s="68">
        <v>0.18717919999999999</v>
      </c>
      <c r="T9702" s="91"/>
      <c r="U9702" s="91"/>
      <c r="AA9702" s="91"/>
      <c r="AB9702" s="91"/>
      <c r="AC9702" s="91"/>
      <c r="AD9702" s="91"/>
      <c r="AE9702" s="91"/>
      <c r="AF9702" s="91"/>
    </row>
    <row r="9703" spans="1:32" x14ac:dyDescent="0.3">
      <c r="A9703" s="65">
        <v>0</v>
      </c>
      <c r="B9703" s="10">
        <v>9700</v>
      </c>
      <c r="C9703" s="71">
        <v>0.97</v>
      </c>
      <c r="D9703" s="74">
        <v>755447</v>
      </c>
      <c r="E9703" s="61">
        <v>701922</v>
      </c>
      <c r="F9703" s="68">
        <v>0.18886174999999999</v>
      </c>
      <c r="G9703" s="292">
        <v>0.17548050000000001</v>
      </c>
      <c r="H9703" s="68">
        <v>0.20145253333333332</v>
      </c>
      <c r="I9703" s="68">
        <v>0.18717919999999999</v>
      </c>
      <c r="T9703" s="91"/>
      <c r="U9703" s="91"/>
      <c r="AA9703" s="91"/>
      <c r="AB9703" s="91"/>
      <c r="AC9703" s="91"/>
      <c r="AD9703" s="91"/>
      <c r="AE9703" s="91"/>
      <c r="AF9703" s="91"/>
    </row>
    <row r="9704" spans="1:32" x14ac:dyDescent="0.3">
      <c r="A9704" s="65">
        <v>0</v>
      </c>
      <c r="B9704" s="10">
        <v>9701</v>
      </c>
      <c r="C9704" s="71">
        <v>0.97009999999999996</v>
      </c>
      <c r="D9704" s="74">
        <v>755447</v>
      </c>
      <c r="E9704" s="61">
        <v>701922</v>
      </c>
      <c r="F9704" s="68">
        <v>0.18886174999999999</v>
      </c>
      <c r="G9704" s="292">
        <v>0.17548050000000001</v>
      </c>
      <c r="H9704" s="68">
        <v>0.20145253333333332</v>
      </c>
      <c r="I9704" s="68">
        <v>0.18717919999999999</v>
      </c>
      <c r="T9704" s="91"/>
      <c r="U9704" s="91"/>
      <c r="AA9704" s="91"/>
      <c r="AB9704" s="91"/>
      <c r="AC9704" s="91"/>
      <c r="AD9704" s="91"/>
      <c r="AE9704" s="91"/>
      <c r="AF9704" s="91"/>
    </row>
    <row r="9705" spans="1:32" x14ac:dyDescent="0.3">
      <c r="A9705" s="65">
        <v>0</v>
      </c>
      <c r="B9705" s="10">
        <v>9702</v>
      </c>
      <c r="C9705" s="71">
        <v>0.97019999999999995</v>
      </c>
      <c r="D9705" s="74">
        <v>755447</v>
      </c>
      <c r="E9705" s="61">
        <v>701922</v>
      </c>
      <c r="F9705" s="68">
        <v>0.18886174999999999</v>
      </c>
      <c r="G9705" s="292">
        <v>0.17548050000000001</v>
      </c>
      <c r="H9705" s="68">
        <v>0.20145253333333332</v>
      </c>
      <c r="I9705" s="68">
        <v>0.18717919999999999</v>
      </c>
      <c r="T9705" s="91"/>
      <c r="U9705" s="91"/>
      <c r="AA9705" s="91"/>
      <c r="AB9705" s="91"/>
      <c r="AC9705" s="91"/>
      <c r="AD9705" s="91"/>
      <c r="AE9705" s="91"/>
      <c r="AF9705" s="91"/>
    </row>
    <row r="9706" spans="1:32" x14ac:dyDescent="0.3">
      <c r="A9706" s="65">
        <v>0</v>
      </c>
      <c r="B9706" s="10">
        <v>9703</v>
      </c>
      <c r="C9706" s="71">
        <v>0.97030000000000005</v>
      </c>
      <c r="D9706" s="74">
        <v>755447</v>
      </c>
      <c r="E9706" s="61">
        <v>701922</v>
      </c>
      <c r="F9706" s="68">
        <v>0.18886174999999999</v>
      </c>
      <c r="G9706" s="292">
        <v>0.17548050000000001</v>
      </c>
      <c r="H9706" s="68">
        <v>0.20145253333333332</v>
      </c>
      <c r="I9706" s="68">
        <v>0.18717919999999999</v>
      </c>
      <c r="T9706" s="91"/>
      <c r="U9706" s="91"/>
      <c r="AA9706" s="91"/>
      <c r="AB9706" s="91"/>
      <c r="AC9706" s="91"/>
      <c r="AD9706" s="91"/>
      <c r="AE9706" s="91"/>
      <c r="AF9706" s="91"/>
    </row>
    <row r="9707" spans="1:32" x14ac:dyDescent="0.3">
      <c r="A9707" s="65">
        <v>0</v>
      </c>
      <c r="B9707" s="10">
        <v>9704</v>
      </c>
      <c r="C9707" s="71">
        <v>0.97040000000000004</v>
      </c>
      <c r="D9707" s="74">
        <v>755447</v>
      </c>
      <c r="E9707" s="61">
        <v>701922</v>
      </c>
      <c r="F9707" s="68">
        <v>0.18886174999999999</v>
      </c>
      <c r="G9707" s="292">
        <v>0.17548050000000001</v>
      </c>
      <c r="H9707" s="68">
        <v>0.20145253333333332</v>
      </c>
      <c r="I9707" s="68">
        <v>0.18717919999999999</v>
      </c>
      <c r="T9707" s="91"/>
      <c r="U9707" s="91"/>
      <c r="AA9707" s="91"/>
      <c r="AB9707" s="91"/>
      <c r="AC9707" s="91"/>
      <c r="AD9707" s="91"/>
      <c r="AE9707" s="91"/>
      <c r="AF9707" s="91"/>
    </row>
    <row r="9708" spans="1:32" x14ac:dyDescent="0.3">
      <c r="A9708" s="65">
        <v>0</v>
      </c>
      <c r="B9708" s="10">
        <v>9705</v>
      </c>
      <c r="C9708" s="71">
        <v>0.97050000000000003</v>
      </c>
      <c r="D9708" s="74">
        <v>755447</v>
      </c>
      <c r="E9708" s="61">
        <v>701922</v>
      </c>
      <c r="F9708" s="68">
        <v>0.18886174999999999</v>
      </c>
      <c r="G9708" s="292">
        <v>0.17548050000000001</v>
      </c>
      <c r="H9708" s="68">
        <v>0.20145253333333332</v>
      </c>
      <c r="I9708" s="68">
        <v>0.18717919999999999</v>
      </c>
      <c r="T9708" s="91"/>
      <c r="U9708" s="91"/>
      <c r="AA9708" s="91"/>
      <c r="AB9708" s="91"/>
      <c r="AC9708" s="91"/>
      <c r="AD9708" s="91"/>
      <c r="AE9708" s="91"/>
      <c r="AF9708" s="91"/>
    </row>
    <row r="9709" spans="1:32" x14ac:dyDescent="0.3">
      <c r="A9709" s="65">
        <v>0</v>
      </c>
      <c r="B9709" s="10">
        <v>9706</v>
      </c>
      <c r="C9709" s="71">
        <v>0.97060000000000002</v>
      </c>
      <c r="D9709" s="74">
        <v>755447</v>
      </c>
      <c r="E9709" s="61">
        <v>701922</v>
      </c>
      <c r="F9709" s="68">
        <v>0.18886174999999999</v>
      </c>
      <c r="G9709" s="292">
        <v>0.17548050000000001</v>
      </c>
      <c r="H9709" s="68">
        <v>0.20145253333333332</v>
      </c>
      <c r="I9709" s="68">
        <v>0.18717919999999999</v>
      </c>
      <c r="T9709" s="91"/>
      <c r="U9709" s="91"/>
      <c r="AA9709" s="91"/>
      <c r="AB9709" s="91"/>
      <c r="AC9709" s="91"/>
      <c r="AD9709" s="91"/>
      <c r="AE9709" s="91"/>
      <c r="AF9709" s="91"/>
    </row>
    <row r="9710" spans="1:32" x14ac:dyDescent="0.3">
      <c r="A9710" s="65">
        <v>0</v>
      </c>
      <c r="B9710" s="10">
        <v>9707</v>
      </c>
      <c r="C9710" s="71">
        <v>0.97070000000000001</v>
      </c>
      <c r="D9710" s="74">
        <v>755447</v>
      </c>
      <c r="E9710" s="61">
        <v>701922</v>
      </c>
      <c r="F9710" s="68">
        <v>0.18886174999999999</v>
      </c>
      <c r="G9710" s="292">
        <v>0.17548050000000001</v>
      </c>
      <c r="H9710" s="68">
        <v>0.20145253333333332</v>
      </c>
      <c r="I9710" s="68">
        <v>0.18717919999999999</v>
      </c>
      <c r="T9710" s="91"/>
      <c r="U9710" s="91"/>
      <c r="AA9710" s="91"/>
      <c r="AB9710" s="91"/>
      <c r="AC9710" s="91"/>
      <c r="AD9710" s="91"/>
      <c r="AE9710" s="91"/>
      <c r="AF9710" s="91"/>
    </row>
    <row r="9711" spans="1:32" x14ac:dyDescent="0.3">
      <c r="A9711" s="65">
        <v>0</v>
      </c>
      <c r="B9711" s="10">
        <v>9708</v>
      </c>
      <c r="C9711" s="71">
        <v>0.9708</v>
      </c>
      <c r="D9711" s="74">
        <v>755447</v>
      </c>
      <c r="E9711" s="61">
        <v>701922</v>
      </c>
      <c r="F9711" s="68">
        <v>0.18886174999999999</v>
      </c>
      <c r="G9711" s="292">
        <v>0.17548050000000001</v>
      </c>
      <c r="H9711" s="68">
        <v>0.20145253333333332</v>
      </c>
      <c r="I9711" s="68">
        <v>0.18717919999999999</v>
      </c>
      <c r="T9711" s="91"/>
      <c r="U9711" s="91"/>
      <c r="AA9711" s="91"/>
      <c r="AB9711" s="91"/>
      <c r="AC9711" s="91"/>
      <c r="AD9711" s="91"/>
      <c r="AE9711" s="91"/>
      <c r="AF9711" s="91"/>
    </row>
    <row r="9712" spans="1:32" x14ac:dyDescent="0.3">
      <c r="A9712" s="65">
        <v>0</v>
      </c>
      <c r="B9712" s="10">
        <v>9709</v>
      </c>
      <c r="C9712" s="71">
        <v>0.97089999999999999</v>
      </c>
      <c r="D9712" s="74">
        <v>755447</v>
      </c>
      <c r="E9712" s="61">
        <v>701922</v>
      </c>
      <c r="F9712" s="68">
        <v>0.18886174999999999</v>
      </c>
      <c r="G9712" s="292">
        <v>0.17548050000000001</v>
      </c>
      <c r="H9712" s="68">
        <v>0.20145253333333332</v>
      </c>
      <c r="I9712" s="68">
        <v>0.18717919999999999</v>
      </c>
      <c r="T9712" s="91"/>
      <c r="U9712" s="91"/>
      <c r="AA9712" s="91"/>
      <c r="AB9712" s="91"/>
      <c r="AC9712" s="91"/>
      <c r="AD9712" s="91"/>
      <c r="AE9712" s="91"/>
      <c r="AF9712" s="91"/>
    </row>
    <row r="9713" spans="1:32" x14ac:dyDescent="0.3">
      <c r="A9713" s="65">
        <v>0</v>
      </c>
      <c r="B9713" s="10">
        <v>9710</v>
      </c>
      <c r="C9713" s="71">
        <v>0.97099999999999997</v>
      </c>
      <c r="D9713" s="74">
        <v>755447</v>
      </c>
      <c r="E9713" s="61">
        <v>701922</v>
      </c>
      <c r="F9713" s="68">
        <v>0.18886174999999999</v>
      </c>
      <c r="G9713" s="292">
        <v>0.17548050000000001</v>
      </c>
      <c r="H9713" s="68">
        <v>0.20145253333333332</v>
      </c>
      <c r="I9713" s="68">
        <v>0.18717919999999999</v>
      </c>
      <c r="T9713" s="91"/>
      <c r="U9713" s="91"/>
      <c r="AA9713" s="91"/>
      <c r="AB9713" s="91"/>
      <c r="AC9713" s="91"/>
      <c r="AD9713" s="91"/>
      <c r="AE9713" s="91"/>
      <c r="AF9713" s="91"/>
    </row>
    <row r="9714" spans="1:32" x14ac:dyDescent="0.3">
      <c r="A9714" s="65">
        <v>0</v>
      </c>
      <c r="B9714" s="10">
        <v>9711</v>
      </c>
      <c r="C9714" s="71">
        <v>0.97109999999999996</v>
      </c>
      <c r="D9714" s="74">
        <v>755447</v>
      </c>
      <c r="E9714" s="61">
        <v>701922</v>
      </c>
      <c r="F9714" s="68">
        <v>0.18886174999999999</v>
      </c>
      <c r="G9714" s="292">
        <v>0.17548050000000001</v>
      </c>
      <c r="H9714" s="68">
        <v>0.20145253333333332</v>
      </c>
      <c r="I9714" s="68">
        <v>0.18717919999999999</v>
      </c>
      <c r="T9714" s="91"/>
      <c r="U9714" s="91"/>
      <c r="AA9714" s="91"/>
      <c r="AB9714" s="91"/>
      <c r="AC9714" s="91"/>
      <c r="AD9714" s="91"/>
      <c r="AE9714" s="91"/>
      <c r="AF9714" s="91"/>
    </row>
    <row r="9715" spans="1:32" x14ac:dyDescent="0.3">
      <c r="A9715" s="65">
        <v>0</v>
      </c>
      <c r="B9715" s="10">
        <v>9712</v>
      </c>
      <c r="C9715" s="71">
        <v>0.97119999999999995</v>
      </c>
      <c r="D9715" s="74">
        <v>755447</v>
      </c>
      <c r="E9715" s="61">
        <v>701922</v>
      </c>
      <c r="F9715" s="68">
        <v>0.18886174999999999</v>
      </c>
      <c r="G9715" s="292">
        <v>0.17548050000000001</v>
      </c>
      <c r="H9715" s="68">
        <v>0.20145253333333332</v>
      </c>
      <c r="I9715" s="68">
        <v>0.18717919999999999</v>
      </c>
      <c r="T9715" s="91"/>
      <c r="U9715" s="91"/>
      <c r="AA9715" s="91"/>
      <c r="AB9715" s="91"/>
      <c r="AC9715" s="91"/>
      <c r="AD9715" s="91"/>
      <c r="AE9715" s="91"/>
      <c r="AF9715" s="91"/>
    </row>
    <row r="9716" spans="1:32" x14ac:dyDescent="0.3">
      <c r="A9716" s="65">
        <v>0</v>
      </c>
      <c r="B9716" s="10">
        <v>9713</v>
      </c>
      <c r="C9716" s="71">
        <v>0.97130000000000005</v>
      </c>
      <c r="D9716" s="74">
        <v>755447</v>
      </c>
      <c r="E9716" s="61">
        <v>701922</v>
      </c>
      <c r="F9716" s="68">
        <v>0.18886174999999999</v>
      </c>
      <c r="G9716" s="292">
        <v>0.17548050000000001</v>
      </c>
      <c r="H9716" s="68">
        <v>0.20145253333333332</v>
      </c>
      <c r="I9716" s="68">
        <v>0.18717919999999999</v>
      </c>
      <c r="T9716" s="91"/>
      <c r="U9716" s="91"/>
      <c r="AA9716" s="91"/>
      <c r="AB9716" s="91"/>
      <c r="AC9716" s="91"/>
      <c r="AD9716" s="91"/>
      <c r="AE9716" s="91"/>
      <c r="AF9716" s="91"/>
    </row>
    <row r="9717" spans="1:32" x14ac:dyDescent="0.3">
      <c r="A9717" s="65">
        <v>0</v>
      </c>
      <c r="B9717" s="10">
        <v>9714</v>
      </c>
      <c r="C9717" s="71">
        <v>0.97140000000000004</v>
      </c>
      <c r="D9717" s="74">
        <v>755447</v>
      </c>
      <c r="E9717" s="61">
        <v>701922</v>
      </c>
      <c r="F9717" s="68">
        <v>0.18886174999999999</v>
      </c>
      <c r="G9717" s="292">
        <v>0.17548050000000001</v>
      </c>
      <c r="H9717" s="68">
        <v>0.20145253333333332</v>
      </c>
      <c r="I9717" s="68">
        <v>0.18717919999999999</v>
      </c>
      <c r="T9717" s="91"/>
      <c r="U9717" s="91"/>
      <c r="AA9717" s="91"/>
      <c r="AB9717" s="91"/>
      <c r="AC9717" s="91"/>
      <c r="AD9717" s="91"/>
      <c r="AE9717" s="91"/>
      <c r="AF9717" s="91"/>
    </row>
    <row r="9718" spans="1:32" x14ac:dyDescent="0.3">
      <c r="A9718" s="65">
        <v>0</v>
      </c>
      <c r="B9718" s="10">
        <v>9715</v>
      </c>
      <c r="C9718" s="71">
        <v>0.97150000000000003</v>
      </c>
      <c r="D9718" s="74">
        <v>755447</v>
      </c>
      <c r="E9718" s="61">
        <v>701922</v>
      </c>
      <c r="F9718" s="68">
        <v>0.18886174999999999</v>
      </c>
      <c r="G9718" s="292">
        <v>0.17548050000000001</v>
      </c>
      <c r="H9718" s="68">
        <v>0.20145253333333332</v>
      </c>
      <c r="I9718" s="68">
        <v>0.18717919999999999</v>
      </c>
      <c r="T9718" s="91"/>
      <c r="U9718" s="91"/>
      <c r="AA9718" s="91"/>
      <c r="AB9718" s="91"/>
      <c r="AC9718" s="91"/>
      <c r="AD9718" s="91"/>
      <c r="AE9718" s="91"/>
      <c r="AF9718" s="91"/>
    </row>
    <row r="9719" spans="1:32" x14ac:dyDescent="0.3">
      <c r="A9719" s="65">
        <v>0</v>
      </c>
      <c r="B9719" s="10">
        <v>9716</v>
      </c>
      <c r="C9719" s="71">
        <v>0.97160000000000002</v>
      </c>
      <c r="D9719" s="74">
        <v>755447</v>
      </c>
      <c r="E9719" s="61">
        <v>701922</v>
      </c>
      <c r="F9719" s="68">
        <v>0.18886174999999999</v>
      </c>
      <c r="G9719" s="292">
        <v>0.17548050000000001</v>
      </c>
      <c r="H9719" s="68">
        <v>0.20145253333333332</v>
      </c>
      <c r="I9719" s="68">
        <v>0.18717919999999999</v>
      </c>
      <c r="T9719" s="91"/>
      <c r="U9719" s="91"/>
      <c r="AA9719" s="91"/>
      <c r="AB9719" s="91"/>
      <c r="AC9719" s="91"/>
      <c r="AD9719" s="91"/>
      <c r="AE9719" s="91"/>
      <c r="AF9719" s="91"/>
    </row>
    <row r="9720" spans="1:32" x14ac:dyDescent="0.3">
      <c r="A9720" s="65">
        <v>0</v>
      </c>
      <c r="B9720" s="10">
        <v>9717</v>
      </c>
      <c r="C9720" s="71">
        <v>0.97170000000000001</v>
      </c>
      <c r="D9720" s="74">
        <v>755447</v>
      </c>
      <c r="E9720" s="61">
        <v>701922</v>
      </c>
      <c r="F9720" s="68">
        <v>0.18886174999999999</v>
      </c>
      <c r="G9720" s="292">
        <v>0.17548050000000001</v>
      </c>
      <c r="H9720" s="68">
        <v>0.20145253333333332</v>
      </c>
      <c r="I9720" s="68">
        <v>0.18717919999999999</v>
      </c>
      <c r="T9720" s="91"/>
      <c r="U9720" s="91"/>
      <c r="AA9720" s="91"/>
      <c r="AB9720" s="91"/>
      <c r="AC9720" s="91"/>
      <c r="AD9720" s="91"/>
      <c r="AE9720" s="91"/>
      <c r="AF9720" s="91"/>
    </row>
    <row r="9721" spans="1:32" x14ac:dyDescent="0.3">
      <c r="A9721" s="65">
        <v>0</v>
      </c>
      <c r="B9721" s="10">
        <v>9718</v>
      </c>
      <c r="C9721" s="71">
        <v>0.9718</v>
      </c>
      <c r="D9721" s="74">
        <v>755447</v>
      </c>
      <c r="E9721" s="61">
        <v>701922</v>
      </c>
      <c r="F9721" s="68">
        <v>0.18886174999999999</v>
      </c>
      <c r="G9721" s="292">
        <v>0.17548050000000001</v>
      </c>
      <c r="H9721" s="68">
        <v>0.20145253333333332</v>
      </c>
      <c r="I9721" s="68">
        <v>0.18717919999999999</v>
      </c>
      <c r="T9721" s="91"/>
      <c r="U9721" s="91"/>
      <c r="AA9721" s="91"/>
      <c r="AB9721" s="91"/>
      <c r="AC9721" s="91"/>
      <c r="AD9721" s="91"/>
      <c r="AE9721" s="91"/>
      <c r="AF9721" s="91"/>
    </row>
    <row r="9722" spans="1:32" x14ac:dyDescent="0.3">
      <c r="A9722" s="65">
        <v>0</v>
      </c>
      <c r="B9722" s="10">
        <v>9719</v>
      </c>
      <c r="C9722" s="71">
        <v>0.97189999999999999</v>
      </c>
      <c r="D9722" s="74">
        <v>755447</v>
      </c>
      <c r="E9722" s="61">
        <v>701922</v>
      </c>
      <c r="F9722" s="68">
        <v>0.18886174999999999</v>
      </c>
      <c r="G9722" s="292">
        <v>0.17548050000000001</v>
      </c>
      <c r="H9722" s="68">
        <v>0.20145253333333332</v>
      </c>
      <c r="I9722" s="68">
        <v>0.18717919999999999</v>
      </c>
      <c r="T9722" s="91"/>
      <c r="U9722" s="91"/>
      <c r="AA9722" s="91"/>
      <c r="AB9722" s="91"/>
      <c r="AC9722" s="91"/>
      <c r="AD9722" s="91"/>
      <c r="AE9722" s="91"/>
      <c r="AF9722" s="91"/>
    </row>
    <row r="9723" spans="1:32" x14ac:dyDescent="0.3">
      <c r="A9723" s="65">
        <v>0</v>
      </c>
      <c r="B9723" s="10">
        <v>9720</v>
      </c>
      <c r="C9723" s="71">
        <v>0.97199999999999998</v>
      </c>
      <c r="D9723" s="74">
        <v>755447</v>
      </c>
      <c r="E9723" s="61">
        <v>701922</v>
      </c>
      <c r="F9723" s="68">
        <v>0.18886174999999999</v>
      </c>
      <c r="G9723" s="292">
        <v>0.17548050000000001</v>
      </c>
      <c r="H9723" s="68">
        <v>0.20145253333333332</v>
      </c>
      <c r="I9723" s="68">
        <v>0.18717919999999999</v>
      </c>
      <c r="T9723" s="91"/>
      <c r="U9723" s="91"/>
      <c r="AA9723" s="91"/>
      <c r="AB9723" s="91"/>
      <c r="AC9723" s="91"/>
      <c r="AD9723" s="91"/>
      <c r="AE9723" s="91"/>
      <c r="AF9723" s="91"/>
    </row>
    <row r="9724" spans="1:32" x14ac:dyDescent="0.3">
      <c r="A9724" s="65">
        <v>0</v>
      </c>
      <c r="B9724" s="10">
        <v>9721</v>
      </c>
      <c r="C9724" s="71">
        <v>0.97209999999999996</v>
      </c>
      <c r="D9724" s="74">
        <v>755447</v>
      </c>
      <c r="E9724" s="61">
        <v>701922</v>
      </c>
      <c r="F9724" s="68">
        <v>0.18886174999999999</v>
      </c>
      <c r="G9724" s="292">
        <v>0.17548050000000001</v>
      </c>
      <c r="H9724" s="68">
        <v>0.20145253333333332</v>
      </c>
      <c r="I9724" s="68">
        <v>0.18717919999999999</v>
      </c>
      <c r="T9724" s="91"/>
      <c r="U9724" s="91"/>
      <c r="AA9724" s="91"/>
      <c r="AB9724" s="91"/>
      <c r="AC9724" s="91"/>
      <c r="AD9724" s="91"/>
      <c r="AE9724" s="91"/>
      <c r="AF9724" s="91"/>
    </row>
    <row r="9725" spans="1:32" x14ac:dyDescent="0.3">
      <c r="A9725" s="65">
        <v>0</v>
      </c>
      <c r="B9725" s="10">
        <v>9722</v>
      </c>
      <c r="C9725" s="71">
        <v>0.97219999999999995</v>
      </c>
      <c r="D9725" s="74">
        <v>755447</v>
      </c>
      <c r="E9725" s="61">
        <v>701922</v>
      </c>
      <c r="F9725" s="68">
        <v>0.18886174999999999</v>
      </c>
      <c r="G9725" s="292">
        <v>0.17548050000000001</v>
      </c>
      <c r="H9725" s="68">
        <v>0.20145253333333332</v>
      </c>
      <c r="I9725" s="68">
        <v>0.18717919999999999</v>
      </c>
      <c r="T9725" s="91"/>
      <c r="U9725" s="91"/>
      <c r="AA9725" s="91"/>
      <c r="AB9725" s="91"/>
      <c r="AC9725" s="91"/>
      <c r="AD9725" s="91"/>
      <c r="AE9725" s="91"/>
      <c r="AF9725" s="91"/>
    </row>
    <row r="9726" spans="1:32" x14ac:dyDescent="0.3">
      <c r="A9726" s="65">
        <v>0</v>
      </c>
      <c r="B9726" s="10">
        <v>9723</v>
      </c>
      <c r="C9726" s="71">
        <v>0.97230000000000005</v>
      </c>
      <c r="D9726" s="74">
        <v>755447</v>
      </c>
      <c r="E9726" s="61">
        <v>701922</v>
      </c>
      <c r="F9726" s="68">
        <v>0.18886174999999999</v>
      </c>
      <c r="G9726" s="292">
        <v>0.17548050000000001</v>
      </c>
      <c r="H9726" s="68">
        <v>0.20145253333333332</v>
      </c>
      <c r="I9726" s="68">
        <v>0.18717919999999999</v>
      </c>
      <c r="T9726" s="91"/>
      <c r="U9726" s="91"/>
      <c r="AA9726" s="91"/>
      <c r="AB9726" s="91"/>
      <c r="AC9726" s="91"/>
      <c r="AD9726" s="91"/>
      <c r="AE9726" s="91"/>
      <c r="AF9726" s="91"/>
    </row>
    <row r="9727" spans="1:32" x14ac:dyDescent="0.3">
      <c r="A9727" s="65">
        <v>0</v>
      </c>
      <c r="B9727" s="10">
        <v>9724</v>
      </c>
      <c r="C9727" s="71">
        <v>0.97240000000000004</v>
      </c>
      <c r="D9727" s="74">
        <v>755447</v>
      </c>
      <c r="E9727" s="61">
        <v>701922</v>
      </c>
      <c r="F9727" s="68">
        <v>0.18886174999999999</v>
      </c>
      <c r="G9727" s="292">
        <v>0.17548050000000001</v>
      </c>
      <c r="H9727" s="68">
        <v>0.20145253333333332</v>
      </c>
      <c r="I9727" s="68">
        <v>0.18717919999999999</v>
      </c>
      <c r="T9727" s="91"/>
      <c r="U9727" s="91"/>
      <c r="AA9727" s="91"/>
      <c r="AB9727" s="91"/>
      <c r="AC9727" s="91"/>
      <c r="AD9727" s="91"/>
      <c r="AE9727" s="91"/>
      <c r="AF9727" s="91"/>
    </row>
    <row r="9728" spans="1:32" x14ac:dyDescent="0.3">
      <c r="A9728" s="65">
        <v>0</v>
      </c>
      <c r="B9728" s="10">
        <v>9725</v>
      </c>
      <c r="C9728" s="71">
        <v>0.97250000000000003</v>
      </c>
      <c r="D9728" s="74">
        <v>755447</v>
      </c>
      <c r="E9728" s="61">
        <v>701922</v>
      </c>
      <c r="F9728" s="68">
        <v>0.18886174999999999</v>
      </c>
      <c r="G9728" s="292">
        <v>0.17548050000000001</v>
      </c>
      <c r="H9728" s="68">
        <v>0.20145253333333332</v>
      </c>
      <c r="I9728" s="68">
        <v>0.18717919999999999</v>
      </c>
      <c r="T9728" s="91"/>
      <c r="U9728" s="91"/>
      <c r="AA9728" s="91"/>
      <c r="AB9728" s="91"/>
      <c r="AC9728" s="91"/>
      <c r="AD9728" s="91"/>
      <c r="AE9728" s="91"/>
      <c r="AF9728" s="91"/>
    </row>
    <row r="9729" spans="1:32" x14ac:dyDescent="0.3">
      <c r="A9729" s="65">
        <v>0</v>
      </c>
      <c r="B9729" s="10">
        <v>9726</v>
      </c>
      <c r="C9729" s="71">
        <v>0.97260000000000002</v>
      </c>
      <c r="D9729" s="74">
        <v>755447</v>
      </c>
      <c r="E9729" s="61">
        <v>701922</v>
      </c>
      <c r="F9729" s="68">
        <v>0.18886174999999999</v>
      </c>
      <c r="G9729" s="292">
        <v>0.17548050000000001</v>
      </c>
      <c r="H9729" s="68">
        <v>0.20145253333333332</v>
      </c>
      <c r="I9729" s="68">
        <v>0.18717919999999999</v>
      </c>
      <c r="T9729" s="91"/>
      <c r="U9729" s="91"/>
      <c r="AA9729" s="91"/>
      <c r="AB9729" s="91"/>
      <c r="AC9729" s="91"/>
      <c r="AD9729" s="91"/>
      <c r="AE9729" s="91"/>
      <c r="AF9729" s="91"/>
    </row>
    <row r="9730" spans="1:32" x14ac:dyDescent="0.3">
      <c r="A9730" s="65">
        <v>0</v>
      </c>
      <c r="B9730" s="10">
        <v>9727</v>
      </c>
      <c r="C9730" s="71">
        <v>0.97270000000000001</v>
      </c>
      <c r="D9730" s="74">
        <v>755447</v>
      </c>
      <c r="E9730" s="61">
        <v>701922</v>
      </c>
      <c r="F9730" s="68">
        <v>0.18886174999999999</v>
      </c>
      <c r="G9730" s="292">
        <v>0.17548050000000001</v>
      </c>
      <c r="H9730" s="68">
        <v>0.20145253333333332</v>
      </c>
      <c r="I9730" s="68">
        <v>0.18717919999999999</v>
      </c>
      <c r="T9730" s="91"/>
      <c r="U9730" s="91"/>
      <c r="AA9730" s="91"/>
      <c r="AB9730" s="91"/>
      <c r="AC9730" s="91"/>
      <c r="AD9730" s="91"/>
      <c r="AE9730" s="91"/>
      <c r="AF9730" s="91"/>
    </row>
    <row r="9731" spans="1:32" x14ac:dyDescent="0.3">
      <c r="A9731" s="65">
        <v>0</v>
      </c>
      <c r="B9731" s="10">
        <v>9728</v>
      </c>
      <c r="C9731" s="71">
        <v>0.9728</v>
      </c>
      <c r="D9731" s="74">
        <v>755447</v>
      </c>
      <c r="E9731" s="61">
        <v>701922</v>
      </c>
      <c r="F9731" s="68">
        <v>0.18886174999999999</v>
      </c>
      <c r="G9731" s="292">
        <v>0.17548050000000001</v>
      </c>
      <c r="H9731" s="68">
        <v>0.20145253333333332</v>
      </c>
      <c r="I9731" s="68">
        <v>0.18717919999999999</v>
      </c>
      <c r="T9731" s="91"/>
      <c r="U9731" s="91"/>
      <c r="AA9731" s="91"/>
      <c r="AB9731" s="91"/>
      <c r="AC9731" s="91"/>
      <c r="AD9731" s="91"/>
      <c r="AE9731" s="91"/>
      <c r="AF9731" s="91"/>
    </row>
    <row r="9732" spans="1:32" x14ac:dyDescent="0.3">
      <c r="A9732" s="65">
        <v>0</v>
      </c>
      <c r="B9732" s="10">
        <v>9729</v>
      </c>
      <c r="C9732" s="71">
        <v>0.97289999999999999</v>
      </c>
      <c r="D9732" s="74">
        <v>755447</v>
      </c>
      <c r="E9732" s="61">
        <v>701922</v>
      </c>
      <c r="F9732" s="68">
        <v>0.18886174999999999</v>
      </c>
      <c r="G9732" s="292">
        <v>0.17548050000000001</v>
      </c>
      <c r="H9732" s="68">
        <v>0.20145253333333332</v>
      </c>
      <c r="I9732" s="68">
        <v>0.18717919999999999</v>
      </c>
      <c r="T9732" s="91"/>
      <c r="U9732" s="91"/>
      <c r="AA9732" s="91"/>
      <c r="AB9732" s="91"/>
      <c r="AC9732" s="91"/>
      <c r="AD9732" s="91"/>
      <c r="AE9732" s="91"/>
      <c r="AF9732" s="91"/>
    </row>
    <row r="9733" spans="1:32" x14ac:dyDescent="0.3">
      <c r="A9733" s="65">
        <v>0</v>
      </c>
      <c r="B9733" s="10">
        <v>9730</v>
      </c>
      <c r="C9733" s="71">
        <v>0.97299999999999998</v>
      </c>
      <c r="D9733" s="74">
        <v>755447</v>
      </c>
      <c r="E9733" s="61">
        <v>701922</v>
      </c>
      <c r="F9733" s="68">
        <v>0.18886174999999999</v>
      </c>
      <c r="G9733" s="292">
        <v>0.17548050000000001</v>
      </c>
      <c r="H9733" s="68">
        <v>0.20145253333333332</v>
      </c>
      <c r="I9733" s="68">
        <v>0.18717919999999999</v>
      </c>
      <c r="T9733" s="91"/>
      <c r="U9733" s="91"/>
      <c r="AA9733" s="91"/>
      <c r="AB9733" s="91"/>
      <c r="AC9733" s="91"/>
      <c r="AD9733" s="91"/>
      <c r="AE9733" s="91"/>
      <c r="AF9733" s="91"/>
    </row>
    <row r="9734" spans="1:32" x14ac:dyDescent="0.3">
      <c r="A9734" s="65">
        <v>0</v>
      </c>
      <c r="B9734" s="10">
        <v>9731</v>
      </c>
      <c r="C9734" s="71">
        <v>0.97309999999999997</v>
      </c>
      <c r="D9734" s="74">
        <v>755447</v>
      </c>
      <c r="E9734" s="61">
        <v>701922</v>
      </c>
      <c r="F9734" s="68">
        <v>0.18886174999999999</v>
      </c>
      <c r="G9734" s="292">
        <v>0.17548050000000001</v>
      </c>
      <c r="H9734" s="68">
        <v>0.20145253333333332</v>
      </c>
      <c r="I9734" s="68">
        <v>0.18717919999999999</v>
      </c>
      <c r="T9734" s="91"/>
      <c r="U9734" s="91"/>
      <c r="AA9734" s="91"/>
      <c r="AB9734" s="91"/>
      <c r="AC9734" s="91"/>
      <c r="AD9734" s="91"/>
      <c r="AE9734" s="91"/>
      <c r="AF9734" s="91"/>
    </row>
    <row r="9735" spans="1:32" x14ac:dyDescent="0.3">
      <c r="A9735" s="65">
        <v>0</v>
      </c>
      <c r="B9735" s="10">
        <v>9732</v>
      </c>
      <c r="C9735" s="71">
        <v>0.97319999999999995</v>
      </c>
      <c r="D9735" s="74">
        <v>755447</v>
      </c>
      <c r="E9735" s="61">
        <v>701922</v>
      </c>
      <c r="F9735" s="68">
        <v>0.18886174999999999</v>
      </c>
      <c r="G9735" s="292">
        <v>0.17548050000000001</v>
      </c>
      <c r="H9735" s="68">
        <v>0.20145253333333332</v>
      </c>
      <c r="I9735" s="68">
        <v>0.18717919999999999</v>
      </c>
      <c r="T9735" s="91"/>
      <c r="U9735" s="91"/>
      <c r="AA9735" s="91"/>
      <c r="AB9735" s="91"/>
      <c r="AC9735" s="91"/>
      <c r="AD9735" s="91"/>
      <c r="AE9735" s="91"/>
      <c r="AF9735" s="91"/>
    </row>
    <row r="9736" spans="1:32" x14ac:dyDescent="0.3">
      <c r="A9736" s="65">
        <v>0</v>
      </c>
      <c r="B9736" s="10">
        <v>9733</v>
      </c>
      <c r="C9736" s="71">
        <v>0.97330000000000005</v>
      </c>
      <c r="D9736" s="74">
        <v>755447</v>
      </c>
      <c r="E9736" s="61">
        <v>701922</v>
      </c>
      <c r="F9736" s="68">
        <v>0.18886174999999999</v>
      </c>
      <c r="G9736" s="292">
        <v>0.17548050000000001</v>
      </c>
      <c r="H9736" s="68">
        <v>0.20145253333333332</v>
      </c>
      <c r="I9736" s="68">
        <v>0.18717919999999999</v>
      </c>
      <c r="T9736" s="91"/>
      <c r="U9736" s="91"/>
      <c r="AA9736" s="91"/>
      <c r="AB9736" s="91"/>
      <c r="AC9736" s="91"/>
      <c r="AD9736" s="91"/>
      <c r="AE9736" s="91"/>
      <c r="AF9736" s="91"/>
    </row>
    <row r="9737" spans="1:32" x14ac:dyDescent="0.3">
      <c r="A9737" s="65">
        <v>0</v>
      </c>
      <c r="B9737" s="10">
        <v>9734</v>
      </c>
      <c r="C9737" s="71">
        <v>0.97340000000000004</v>
      </c>
      <c r="D9737" s="74">
        <v>755447</v>
      </c>
      <c r="E9737" s="61">
        <v>701922</v>
      </c>
      <c r="F9737" s="68">
        <v>0.18886174999999999</v>
      </c>
      <c r="G9737" s="292">
        <v>0.17548050000000001</v>
      </c>
      <c r="H9737" s="68">
        <v>0.20145253333333332</v>
      </c>
      <c r="I9737" s="68">
        <v>0.18717919999999999</v>
      </c>
      <c r="T9737" s="91"/>
      <c r="U9737" s="91"/>
      <c r="AA9737" s="91"/>
      <c r="AB9737" s="91"/>
      <c r="AC9737" s="91"/>
      <c r="AD9737" s="91"/>
      <c r="AE9737" s="91"/>
      <c r="AF9737" s="91"/>
    </row>
    <row r="9738" spans="1:32" x14ac:dyDescent="0.3">
      <c r="A9738" s="65">
        <v>0</v>
      </c>
      <c r="B9738" s="10">
        <v>9735</v>
      </c>
      <c r="C9738" s="71">
        <v>0.97350000000000003</v>
      </c>
      <c r="D9738" s="74">
        <v>755447</v>
      </c>
      <c r="E9738" s="61">
        <v>701922</v>
      </c>
      <c r="F9738" s="68">
        <v>0.18886174999999999</v>
      </c>
      <c r="G9738" s="292">
        <v>0.17548050000000001</v>
      </c>
      <c r="H9738" s="68">
        <v>0.20145253333333332</v>
      </c>
      <c r="I9738" s="68">
        <v>0.18717919999999999</v>
      </c>
      <c r="T9738" s="91"/>
      <c r="U9738" s="91"/>
      <c r="AA9738" s="91"/>
      <c r="AB9738" s="91"/>
      <c r="AC9738" s="91"/>
      <c r="AD9738" s="91"/>
      <c r="AE9738" s="91"/>
      <c r="AF9738" s="91"/>
    </row>
    <row r="9739" spans="1:32" x14ac:dyDescent="0.3">
      <c r="A9739" s="65">
        <v>0</v>
      </c>
      <c r="B9739" s="10">
        <v>9736</v>
      </c>
      <c r="C9739" s="71">
        <v>0.97360000000000002</v>
      </c>
      <c r="D9739" s="74">
        <v>755447</v>
      </c>
      <c r="E9739" s="61">
        <v>701922</v>
      </c>
      <c r="F9739" s="68">
        <v>0.18886174999999999</v>
      </c>
      <c r="G9739" s="292">
        <v>0.17548050000000001</v>
      </c>
      <c r="H9739" s="68">
        <v>0.20145253333333332</v>
      </c>
      <c r="I9739" s="68">
        <v>0.18717919999999999</v>
      </c>
      <c r="T9739" s="91"/>
      <c r="U9739" s="91"/>
      <c r="AA9739" s="91"/>
      <c r="AB9739" s="91"/>
      <c r="AC9739" s="91"/>
      <c r="AD9739" s="91"/>
      <c r="AE9739" s="91"/>
      <c r="AF9739" s="91"/>
    </row>
    <row r="9740" spans="1:32" x14ac:dyDescent="0.3">
      <c r="A9740" s="65">
        <v>0</v>
      </c>
      <c r="B9740" s="10">
        <v>9737</v>
      </c>
      <c r="C9740" s="71">
        <v>0.97370000000000001</v>
      </c>
      <c r="D9740" s="74">
        <v>755447</v>
      </c>
      <c r="E9740" s="61">
        <v>701922</v>
      </c>
      <c r="F9740" s="68">
        <v>0.18886174999999999</v>
      </c>
      <c r="G9740" s="292">
        <v>0.17548050000000001</v>
      </c>
      <c r="H9740" s="68">
        <v>0.20145253333333332</v>
      </c>
      <c r="I9740" s="68">
        <v>0.18717919999999999</v>
      </c>
      <c r="T9740" s="91"/>
      <c r="U9740" s="91"/>
      <c r="AA9740" s="91"/>
      <c r="AB9740" s="91"/>
      <c r="AC9740" s="91"/>
      <c r="AD9740" s="91"/>
      <c r="AE9740" s="91"/>
      <c r="AF9740" s="91"/>
    </row>
    <row r="9741" spans="1:32" x14ac:dyDescent="0.3">
      <c r="A9741" s="65">
        <v>0</v>
      </c>
      <c r="B9741" s="10">
        <v>9738</v>
      </c>
      <c r="C9741" s="71">
        <v>0.9738</v>
      </c>
      <c r="D9741" s="74">
        <v>755447</v>
      </c>
      <c r="E9741" s="61">
        <v>701922</v>
      </c>
      <c r="F9741" s="68">
        <v>0.18886174999999999</v>
      </c>
      <c r="G9741" s="292">
        <v>0.17548050000000001</v>
      </c>
      <c r="H9741" s="68">
        <v>0.20145253333333332</v>
      </c>
      <c r="I9741" s="68">
        <v>0.18717919999999999</v>
      </c>
      <c r="T9741" s="91"/>
      <c r="U9741" s="91"/>
      <c r="AA9741" s="91"/>
      <c r="AB9741" s="91"/>
      <c r="AC9741" s="91"/>
      <c r="AD9741" s="91"/>
      <c r="AE9741" s="91"/>
      <c r="AF9741" s="91"/>
    </row>
    <row r="9742" spans="1:32" x14ac:dyDescent="0.3">
      <c r="A9742" s="65">
        <v>0</v>
      </c>
      <c r="B9742" s="10">
        <v>9739</v>
      </c>
      <c r="C9742" s="71">
        <v>0.97389999999999999</v>
      </c>
      <c r="D9742" s="74">
        <v>755447</v>
      </c>
      <c r="E9742" s="61">
        <v>701922</v>
      </c>
      <c r="F9742" s="68">
        <v>0.18886174999999999</v>
      </c>
      <c r="G9742" s="292">
        <v>0.17548050000000001</v>
      </c>
      <c r="H9742" s="68">
        <v>0.20145253333333332</v>
      </c>
      <c r="I9742" s="68">
        <v>0.18717919999999999</v>
      </c>
      <c r="T9742" s="91"/>
      <c r="U9742" s="91"/>
      <c r="AA9742" s="91"/>
      <c r="AB9742" s="91"/>
      <c r="AC9742" s="91"/>
      <c r="AD9742" s="91"/>
      <c r="AE9742" s="91"/>
      <c r="AF9742" s="91"/>
    </row>
    <row r="9743" spans="1:32" x14ac:dyDescent="0.3">
      <c r="A9743" s="65">
        <v>0</v>
      </c>
      <c r="B9743" s="10">
        <v>9740</v>
      </c>
      <c r="C9743" s="71">
        <v>0.97399999999999998</v>
      </c>
      <c r="D9743" s="74">
        <v>755447</v>
      </c>
      <c r="E9743" s="61">
        <v>701922</v>
      </c>
      <c r="F9743" s="68">
        <v>0.18886174999999999</v>
      </c>
      <c r="G9743" s="292">
        <v>0.17548050000000001</v>
      </c>
      <c r="H9743" s="68">
        <v>0.20145253333333332</v>
      </c>
      <c r="I9743" s="68">
        <v>0.18717919999999999</v>
      </c>
      <c r="T9743" s="91"/>
      <c r="U9743" s="91"/>
      <c r="AA9743" s="91"/>
      <c r="AB9743" s="91"/>
      <c r="AC9743" s="91"/>
      <c r="AD9743" s="91"/>
      <c r="AE9743" s="91"/>
      <c r="AF9743" s="91"/>
    </row>
    <row r="9744" spans="1:32" x14ac:dyDescent="0.3">
      <c r="A9744" s="65">
        <v>0</v>
      </c>
      <c r="B9744" s="10">
        <v>9741</v>
      </c>
      <c r="C9744" s="71">
        <v>0.97409999999999997</v>
      </c>
      <c r="D9744" s="74">
        <v>755447</v>
      </c>
      <c r="E9744" s="61">
        <v>701922</v>
      </c>
      <c r="F9744" s="68">
        <v>0.18886174999999999</v>
      </c>
      <c r="G9744" s="292">
        <v>0.17548050000000001</v>
      </c>
      <c r="H9744" s="68">
        <v>0.20145253333333332</v>
      </c>
      <c r="I9744" s="68">
        <v>0.18717919999999999</v>
      </c>
      <c r="T9744" s="91"/>
      <c r="U9744" s="91"/>
      <c r="AA9744" s="91"/>
      <c r="AB9744" s="91"/>
      <c r="AC9744" s="91"/>
      <c r="AD9744" s="91"/>
      <c r="AE9744" s="91"/>
      <c r="AF9744" s="91"/>
    </row>
    <row r="9745" spans="1:32" x14ac:dyDescent="0.3">
      <c r="A9745" s="65">
        <v>0</v>
      </c>
      <c r="B9745" s="10">
        <v>9742</v>
      </c>
      <c r="C9745" s="71">
        <v>0.97419999999999995</v>
      </c>
      <c r="D9745" s="74">
        <v>755447</v>
      </c>
      <c r="E9745" s="61">
        <v>701922</v>
      </c>
      <c r="F9745" s="68">
        <v>0.18886174999999999</v>
      </c>
      <c r="G9745" s="292">
        <v>0.17548050000000001</v>
      </c>
      <c r="H9745" s="68">
        <v>0.20145253333333332</v>
      </c>
      <c r="I9745" s="68">
        <v>0.18717919999999999</v>
      </c>
      <c r="T9745" s="91"/>
      <c r="U9745" s="91"/>
      <c r="AA9745" s="91"/>
      <c r="AB9745" s="91"/>
      <c r="AC9745" s="91"/>
      <c r="AD9745" s="91"/>
      <c r="AE9745" s="91"/>
      <c r="AF9745" s="91"/>
    </row>
    <row r="9746" spans="1:32" x14ac:dyDescent="0.3">
      <c r="A9746" s="65">
        <v>0</v>
      </c>
      <c r="B9746" s="10">
        <v>9743</v>
      </c>
      <c r="C9746" s="71">
        <v>0.97430000000000005</v>
      </c>
      <c r="D9746" s="74">
        <v>755447</v>
      </c>
      <c r="E9746" s="61">
        <v>701922</v>
      </c>
      <c r="F9746" s="68">
        <v>0.18886174999999999</v>
      </c>
      <c r="G9746" s="292">
        <v>0.17548050000000001</v>
      </c>
      <c r="H9746" s="68">
        <v>0.20145253333333332</v>
      </c>
      <c r="I9746" s="68">
        <v>0.18717919999999999</v>
      </c>
      <c r="T9746" s="91"/>
      <c r="U9746" s="91"/>
      <c r="AA9746" s="91"/>
      <c r="AB9746" s="91"/>
      <c r="AC9746" s="91"/>
      <c r="AD9746" s="91"/>
      <c r="AE9746" s="91"/>
      <c r="AF9746" s="91"/>
    </row>
    <row r="9747" spans="1:32" x14ac:dyDescent="0.3">
      <c r="A9747" s="65">
        <v>0</v>
      </c>
      <c r="B9747" s="10">
        <v>9744</v>
      </c>
      <c r="C9747" s="71">
        <v>0.97440000000000004</v>
      </c>
      <c r="D9747" s="74">
        <v>755447</v>
      </c>
      <c r="E9747" s="61">
        <v>701922</v>
      </c>
      <c r="F9747" s="68">
        <v>0.18886174999999999</v>
      </c>
      <c r="G9747" s="292">
        <v>0.17548050000000001</v>
      </c>
      <c r="H9747" s="68">
        <v>0.20145253333333332</v>
      </c>
      <c r="I9747" s="68">
        <v>0.18717919999999999</v>
      </c>
      <c r="T9747" s="91"/>
      <c r="U9747" s="91"/>
      <c r="AA9747" s="91"/>
      <c r="AB9747" s="91"/>
      <c r="AC9747" s="91"/>
      <c r="AD9747" s="91"/>
      <c r="AE9747" s="91"/>
      <c r="AF9747" s="91"/>
    </row>
    <row r="9748" spans="1:32" x14ac:dyDescent="0.3">
      <c r="A9748" s="65">
        <v>0</v>
      </c>
      <c r="B9748" s="10">
        <v>9745</v>
      </c>
      <c r="C9748" s="71">
        <v>0.97450000000000003</v>
      </c>
      <c r="D9748" s="74">
        <v>755447</v>
      </c>
      <c r="E9748" s="61">
        <v>701922</v>
      </c>
      <c r="F9748" s="68">
        <v>0.18886174999999999</v>
      </c>
      <c r="G9748" s="292">
        <v>0.17548050000000001</v>
      </c>
      <c r="H9748" s="68">
        <v>0.20145253333333332</v>
      </c>
      <c r="I9748" s="68">
        <v>0.18717919999999999</v>
      </c>
      <c r="T9748" s="91"/>
      <c r="U9748" s="91"/>
      <c r="AA9748" s="91"/>
      <c r="AB9748" s="91"/>
      <c r="AC9748" s="91"/>
      <c r="AD9748" s="91"/>
      <c r="AE9748" s="91"/>
      <c r="AF9748" s="91"/>
    </row>
    <row r="9749" spans="1:32" x14ac:dyDescent="0.3">
      <c r="A9749" s="65">
        <v>0</v>
      </c>
      <c r="B9749" s="10">
        <v>9746</v>
      </c>
      <c r="C9749" s="71">
        <v>0.97460000000000002</v>
      </c>
      <c r="D9749" s="74">
        <v>755447</v>
      </c>
      <c r="E9749" s="61">
        <v>701922</v>
      </c>
      <c r="F9749" s="68">
        <v>0.18886174999999999</v>
      </c>
      <c r="G9749" s="292">
        <v>0.17548050000000001</v>
      </c>
      <c r="H9749" s="68">
        <v>0.20145253333333332</v>
      </c>
      <c r="I9749" s="68">
        <v>0.18717919999999999</v>
      </c>
      <c r="T9749" s="91"/>
      <c r="U9749" s="91"/>
      <c r="AA9749" s="91"/>
      <c r="AB9749" s="91"/>
      <c r="AC9749" s="91"/>
      <c r="AD9749" s="91"/>
      <c r="AE9749" s="91"/>
      <c r="AF9749" s="91"/>
    </row>
    <row r="9750" spans="1:32" x14ac:dyDescent="0.3">
      <c r="A9750" s="65">
        <v>0</v>
      </c>
      <c r="B9750" s="10">
        <v>9747</v>
      </c>
      <c r="C9750" s="71">
        <v>0.97470000000000001</v>
      </c>
      <c r="D9750" s="74">
        <v>755447</v>
      </c>
      <c r="E9750" s="61">
        <v>701922</v>
      </c>
      <c r="F9750" s="68">
        <v>0.18886174999999999</v>
      </c>
      <c r="G9750" s="292">
        <v>0.17548050000000001</v>
      </c>
      <c r="H9750" s="68">
        <v>0.20145253333333332</v>
      </c>
      <c r="I9750" s="68">
        <v>0.18717919999999999</v>
      </c>
      <c r="T9750" s="91"/>
      <c r="U9750" s="91"/>
      <c r="AA9750" s="91"/>
      <c r="AB9750" s="91"/>
      <c r="AC9750" s="91"/>
      <c r="AD9750" s="91"/>
      <c r="AE9750" s="91"/>
      <c r="AF9750" s="91"/>
    </row>
    <row r="9751" spans="1:32" x14ac:dyDescent="0.3">
      <c r="A9751" s="65">
        <v>0</v>
      </c>
      <c r="B9751" s="10">
        <v>9748</v>
      </c>
      <c r="C9751" s="71">
        <v>0.9748</v>
      </c>
      <c r="D9751" s="74">
        <v>755447</v>
      </c>
      <c r="E9751" s="61">
        <v>701922</v>
      </c>
      <c r="F9751" s="68">
        <v>0.18886174999999999</v>
      </c>
      <c r="G9751" s="292">
        <v>0.17548050000000001</v>
      </c>
      <c r="H9751" s="68">
        <v>0.20145253333333332</v>
      </c>
      <c r="I9751" s="68">
        <v>0.18717919999999999</v>
      </c>
      <c r="T9751" s="91"/>
      <c r="U9751" s="91"/>
      <c r="AA9751" s="91"/>
      <c r="AB9751" s="91"/>
      <c r="AC9751" s="91"/>
      <c r="AD9751" s="91"/>
      <c r="AE9751" s="91"/>
      <c r="AF9751" s="91"/>
    </row>
    <row r="9752" spans="1:32" x14ac:dyDescent="0.3">
      <c r="A9752" s="65">
        <v>0</v>
      </c>
      <c r="B9752" s="10">
        <v>9749</v>
      </c>
      <c r="C9752" s="71">
        <v>0.97489999999999999</v>
      </c>
      <c r="D9752" s="74">
        <v>755447</v>
      </c>
      <c r="E9752" s="61">
        <v>701922</v>
      </c>
      <c r="F9752" s="68">
        <v>0.18886174999999999</v>
      </c>
      <c r="G9752" s="292">
        <v>0.17548050000000001</v>
      </c>
      <c r="H9752" s="68">
        <v>0.20145253333333332</v>
      </c>
      <c r="I9752" s="68">
        <v>0.18717919999999999</v>
      </c>
      <c r="T9752" s="91"/>
      <c r="U9752" s="91"/>
      <c r="AA9752" s="91"/>
      <c r="AB9752" s="91"/>
      <c r="AC9752" s="91"/>
      <c r="AD9752" s="91"/>
      <c r="AE9752" s="91"/>
      <c r="AF9752" s="91"/>
    </row>
    <row r="9753" spans="1:32" x14ac:dyDescent="0.3">
      <c r="A9753" s="65">
        <v>0</v>
      </c>
      <c r="B9753" s="10">
        <v>9750</v>
      </c>
      <c r="C9753" s="71">
        <v>0.97499999999999998</v>
      </c>
      <c r="D9753" s="74">
        <v>755447</v>
      </c>
      <c r="E9753" s="61">
        <v>701922</v>
      </c>
      <c r="F9753" s="68">
        <v>0.18886174999999999</v>
      </c>
      <c r="G9753" s="292">
        <v>0.17548050000000001</v>
      </c>
      <c r="H9753" s="68">
        <v>0.20145253333333332</v>
      </c>
      <c r="I9753" s="68">
        <v>0.18717919999999999</v>
      </c>
      <c r="T9753" s="91"/>
      <c r="U9753" s="91"/>
      <c r="AA9753" s="91"/>
      <c r="AB9753" s="91"/>
      <c r="AC9753" s="91"/>
      <c r="AD9753" s="91"/>
      <c r="AE9753" s="91"/>
      <c r="AF9753" s="91"/>
    </row>
    <row r="9754" spans="1:32" x14ac:dyDescent="0.3">
      <c r="A9754" s="65">
        <v>0</v>
      </c>
      <c r="B9754" s="10">
        <v>9751</v>
      </c>
      <c r="C9754" s="71">
        <v>0.97509999999999997</v>
      </c>
      <c r="D9754" s="74">
        <v>755447</v>
      </c>
      <c r="E9754" s="61">
        <v>701922</v>
      </c>
      <c r="F9754" s="68">
        <v>0.18886174999999999</v>
      </c>
      <c r="G9754" s="292">
        <v>0.17548050000000001</v>
      </c>
      <c r="H9754" s="68">
        <v>0.20145253333333332</v>
      </c>
      <c r="I9754" s="68">
        <v>0.18717919999999999</v>
      </c>
      <c r="T9754" s="91"/>
      <c r="U9754" s="91"/>
      <c r="AA9754" s="91"/>
      <c r="AB9754" s="91"/>
      <c r="AC9754" s="91"/>
      <c r="AD9754" s="91"/>
      <c r="AE9754" s="91"/>
      <c r="AF9754" s="91"/>
    </row>
    <row r="9755" spans="1:32" x14ac:dyDescent="0.3">
      <c r="A9755" s="65">
        <v>0</v>
      </c>
      <c r="B9755" s="10">
        <v>9752</v>
      </c>
      <c r="C9755" s="71">
        <v>0.97519999999999996</v>
      </c>
      <c r="D9755" s="74">
        <v>755447</v>
      </c>
      <c r="E9755" s="61">
        <v>701922</v>
      </c>
      <c r="F9755" s="68">
        <v>0.18886174999999999</v>
      </c>
      <c r="G9755" s="292">
        <v>0.17548050000000001</v>
      </c>
      <c r="H9755" s="68">
        <v>0.20145253333333332</v>
      </c>
      <c r="I9755" s="68">
        <v>0.18717919999999999</v>
      </c>
      <c r="T9755" s="91"/>
      <c r="U9755" s="91"/>
      <c r="AA9755" s="91"/>
      <c r="AB9755" s="91"/>
      <c r="AC9755" s="91"/>
      <c r="AD9755" s="91"/>
      <c r="AE9755" s="91"/>
      <c r="AF9755" s="91"/>
    </row>
    <row r="9756" spans="1:32" x14ac:dyDescent="0.3">
      <c r="A9756" s="65">
        <v>0</v>
      </c>
      <c r="B9756" s="10">
        <v>9753</v>
      </c>
      <c r="C9756" s="71">
        <v>0.97529999999999994</v>
      </c>
      <c r="D9756" s="74">
        <v>755447</v>
      </c>
      <c r="E9756" s="61">
        <v>701922</v>
      </c>
      <c r="F9756" s="68">
        <v>0.18886174999999999</v>
      </c>
      <c r="G9756" s="292">
        <v>0.17548050000000001</v>
      </c>
      <c r="H9756" s="68">
        <v>0.20145253333333332</v>
      </c>
      <c r="I9756" s="68">
        <v>0.18717919999999999</v>
      </c>
      <c r="T9756" s="91"/>
      <c r="U9756" s="91"/>
      <c r="AA9756" s="91"/>
      <c r="AB9756" s="91"/>
      <c r="AC9756" s="91"/>
      <c r="AD9756" s="91"/>
      <c r="AE9756" s="91"/>
      <c r="AF9756" s="91"/>
    </row>
    <row r="9757" spans="1:32" x14ac:dyDescent="0.3">
      <c r="A9757" s="65">
        <v>0</v>
      </c>
      <c r="B9757" s="10">
        <v>9754</v>
      </c>
      <c r="C9757" s="71">
        <v>0.97540000000000004</v>
      </c>
      <c r="D9757" s="74">
        <v>755447</v>
      </c>
      <c r="E9757" s="61">
        <v>701922</v>
      </c>
      <c r="F9757" s="68">
        <v>0.18886174999999999</v>
      </c>
      <c r="G9757" s="292">
        <v>0.17548050000000001</v>
      </c>
      <c r="H9757" s="68">
        <v>0.20145253333333332</v>
      </c>
      <c r="I9757" s="68">
        <v>0.18717919999999999</v>
      </c>
      <c r="T9757" s="91"/>
      <c r="U9757" s="91"/>
      <c r="AA9757" s="91"/>
      <c r="AB9757" s="91"/>
      <c r="AC9757" s="91"/>
      <c r="AD9757" s="91"/>
      <c r="AE9757" s="91"/>
      <c r="AF9757" s="91"/>
    </row>
    <row r="9758" spans="1:32" x14ac:dyDescent="0.3">
      <c r="A9758" s="65">
        <v>0</v>
      </c>
      <c r="B9758" s="10">
        <v>9755</v>
      </c>
      <c r="C9758" s="71">
        <v>0.97550000000000003</v>
      </c>
      <c r="D9758" s="74">
        <v>755447</v>
      </c>
      <c r="E9758" s="61">
        <v>701922</v>
      </c>
      <c r="F9758" s="68">
        <v>0.18886174999999999</v>
      </c>
      <c r="G9758" s="292">
        <v>0.17548050000000001</v>
      </c>
      <c r="H9758" s="68">
        <v>0.20145253333333332</v>
      </c>
      <c r="I9758" s="68">
        <v>0.18717919999999999</v>
      </c>
      <c r="T9758" s="91"/>
      <c r="U9758" s="91"/>
      <c r="AA9758" s="91"/>
      <c r="AB9758" s="91"/>
      <c r="AC9758" s="91"/>
      <c r="AD9758" s="91"/>
      <c r="AE9758" s="91"/>
      <c r="AF9758" s="91"/>
    </row>
    <row r="9759" spans="1:32" x14ac:dyDescent="0.3">
      <c r="A9759" s="65">
        <v>0</v>
      </c>
      <c r="B9759" s="10">
        <v>9756</v>
      </c>
      <c r="C9759" s="71">
        <v>0.97560000000000002</v>
      </c>
      <c r="D9759" s="74">
        <v>755447</v>
      </c>
      <c r="E9759" s="61">
        <v>701922</v>
      </c>
      <c r="F9759" s="68">
        <v>0.18886174999999999</v>
      </c>
      <c r="G9759" s="292">
        <v>0.17548050000000001</v>
      </c>
      <c r="H9759" s="68">
        <v>0.20145253333333332</v>
      </c>
      <c r="I9759" s="68">
        <v>0.18717919999999999</v>
      </c>
      <c r="T9759" s="91"/>
      <c r="U9759" s="91"/>
      <c r="AA9759" s="91"/>
      <c r="AB9759" s="91"/>
      <c r="AC9759" s="91"/>
      <c r="AD9759" s="91"/>
      <c r="AE9759" s="91"/>
      <c r="AF9759" s="91"/>
    </row>
    <row r="9760" spans="1:32" x14ac:dyDescent="0.3">
      <c r="A9760" s="65">
        <v>0</v>
      </c>
      <c r="B9760" s="10">
        <v>9757</v>
      </c>
      <c r="C9760" s="71">
        <v>0.97570000000000001</v>
      </c>
      <c r="D9760" s="74">
        <v>755447</v>
      </c>
      <c r="E9760" s="61">
        <v>701922</v>
      </c>
      <c r="F9760" s="68">
        <v>0.18886174999999999</v>
      </c>
      <c r="G9760" s="292">
        <v>0.17548050000000001</v>
      </c>
      <c r="H9760" s="68">
        <v>0.20145253333333332</v>
      </c>
      <c r="I9760" s="68">
        <v>0.18717919999999999</v>
      </c>
      <c r="T9760" s="91"/>
      <c r="U9760" s="91"/>
      <c r="AA9760" s="91"/>
      <c r="AB9760" s="91"/>
      <c r="AC9760" s="91"/>
      <c r="AD9760" s="91"/>
      <c r="AE9760" s="91"/>
      <c r="AF9760" s="91"/>
    </row>
    <row r="9761" spans="1:32" x14ac:dyDescent="0.3">
      <c r="A9761" s="65">
        <v>0</v>
      </c>
      <c r="B9761" s="10">
        <v>9758</v>
      </c>
      <c r="C9761" s="71">
        <v>0.9758</v>
      </c>
      <c r="D9761" s="74">
        <v>755447</v>
      </c>
      <c r="E9761" s="61">
        <v>701922</v>
      </c>
      <c r="F9761" s="68">
        <v>0.18886174999999999</v>
      </c>
      <c r="G9761" s="292">
        <v>0.17548050000000001</v>
      </c>
      <c r="H9761" s="68">
        <v>0.20145253333333332</v>
      </c>
      <c r="I9761" s="68">
        <v>0.18717919999999999</v>
      </c>
      <c r="T9761" s="91"/>
      <c r="U9761" s="91"/>
      <c r="AA9761" s="91"/>
      <c r="AB9761" s="91"/>
      <c r="AC9761" s="91"/>
      <c r="AD9761" s="91"/>
      <c r="AE9761" s="91"/>
      <c r="AF9761" s="91"/>
    </row>
    <row r="9762" spans="1:32" x14ac:dyDescent="0.3">
      <c r="A9762" s="65">
        <v>0</v>
      </c>
      <c r="B9762" s="10">
        <v>9759</v>
      </c>
      <c r="C9762" s="71">
        <v>0.97589999999999999</v>
      </c>
      <c r="D9762" s="74">
        <v>755447</v>
      </c>
      <c r="E9762" s="61">
        <v>701922</v>
      </c>
      <c r="F9762" s="68">
        <v>0.18886174999999999</v>
      </c>
      <c r="G9762" s="292">
        <v>0.17548050000000001</v>
      </c>
      <c r="H9762" s="68">
        <v>0.20145253333333332</v>
      </c>
      <c r="I9762" s="68">
        <v>0.18717919999999999</v>
      </c>
      <c r="T9762" s="91"/>
      <c r="U9762" s="91"/>
      <c r="AA9762" s="91"/>
      <c r="AB9762" s="91"/>
      <c r="AC9762" s="91"/>
      <c r="AD9762" s="91"/>
      <c r="AE9762" s="91"/>
      <c r="AF9762" s="91"/>
    </row>
    <row r="9763" spans="1:32" x14ac:dyDescent="0.3">
      <c r="A9763" s="65">
        <v>0</v>
      </c>
      <c r="B9763" s="10">
        <v>9760</v>
      </c>
      <c r="C9763" s="71">
        <v>0.97599999999999998</v>
      </c>
      <c r="D9763" s="74">
        <v>755447</v>
      </c>
      <c r="E9763" s="61">
        <v>701922</v>
      </c>
      <c r="F9763" s="68">
        <v>0.18886174999999999</v>
      </c>
      <c r="G9763" s="292">
        <v>0.17548050000000001</v>
      </c>
      <c r="H9763" s="68">
        <v>0.20145253333333332</v>
      </c>
      <c r="I9763" s="68">
        <v>0.18717919999999999</v>
      </c>
      <c r="T9763" s="91"/>
      <c r="U9763" s="91"/>
      <c r="AA9763" s="91"/>
      <c r="AB9763" s="91"/>
      <c r="AC9763" s="91"/>
      <c r="AD9763" s="91"/>
      <c r="AE9763" s="91"/>
      <c r="AF9763" s="91"/>
    </row>
    <row r="9764" spans="1:32" x14ac:dyDescent="0.3">
      <c r="A9764" s="65">
        <v>0</v>
      </c>
      <c r="B9764" s="10">
        <v>9761</v>
      </c>
      <c r="C9764" s="71">
        <v>0.97609999999999997</v>
      </c>
      <c r="D9764" s="74">
        <v>755447</v>
      </c>
      <c r="E9764" s="61">
        <v>701922</v>
      </c>
      <c r="F9764" s="68">
        <v>0.18886174999999999</v>
      </c>
      <c r="G9764" s="292">
        <v>0.17548050000000001</v>
      </c>
      <c r="H9764" s="68">
        <v>0.20145253333333332</v>
      </c>
      <c r="I9764" s="68">
        <v>0.18717919999999999</v>
      </c>
      <c r="T9764" s="91"/>
      <c r="U9764" s="91"/>
      <c r="AA9764" s="91"/>
      <c r="AB9764" s="91"/>
      <c r="AC9764" s="91"/>
      <c r="AD9764" s="91"/>
      <c r="AE9764" s="91"/>
      <c r="AF9764" s="91"/>
    </row>
    <row r="9765" spans="1:32" x14ac:dyDescent="0.3">
      <c r="A9765" s="65">
        <v>0</v>
      </c>
      <c r="B9765" s="10">
        <v>9762</v>
      </c>
      <c r="C9765" s="71">
        <v>0.97619999999999996</v>
      </c>
      <c r="D9765" s="74">
        <v>755447</v>
      </c>
      <c r="E9765" s="61">
        <v>701922</v>
      </c>
      <c r="F9765" s="68">
        <v>0.18886174999999999</v>
      </c>
      <c r="G9765" s="292">
        <v>0.17548050000000001</v>
      </c>
      <c r="H9765" s="68">
        <v>0.20145253333333332</v>
      </c>
      <c r="I9765" s="68">
        <v>0.18717919999999999</v>
      </c>
      <c r="T9765" s="91"/>
      <c r="U9765" s="91"/>
      <c r="AA9765" s="91"/>
      <c r="AB9765" s="91"/>
      <c r="AC9765" s="91"/>
      <c r="AD9765" s="91"/>
      <c r="AE9765" s="91"/>
      <c r="AF9765" s="91"/>
    </row>
    <row r="9766" spans="1:32" x14ac:dyDescent="0.3">
      <c r="A9766" s="65">
        <v>0</v>
      </c>
      <c r="B9766" s="10">
        <v>9763</v>
      </c>
      <c r="C9766" s="71">
        <v>0.97629999999999995</v>
      </c>
      <c r="D9766" s="74">
        <v>755447</v>
      </c>
      <c r="E9766" s="61">
        <v>701922</v>
      </c>
      <c r="F9766" s="68">
        <v>0.18886174999999999</v>
      </c>
      <c r="G9766" s="292">
        <v>0.17548050000000001</v>
      </c>
      <c r="H9766" s="68">
        <v>0.20145253333333332</v>
      </c>
      <c r="I9766" s="68">
        <v>0.18717919999999999</v>
      </c>
      <c r="T9766" s="91"/>
      <c r="U9766" s="91"/>
      <c r="AA9766" s="91"/>
      <c r="AB9766" s="91"/>
      <c r="AC9766" s="91"/>
      <c r="AD9766" s="91"/>
      <c r="AE9766" s="91"/>
      <c r="AF9766" s="91"/>
    </row>
    <row r="9767" spans="1:32" x14ac:dyDescent="0.3">
      <c r="A9767" s="65">
        <v>0</v>
      </c>
      <c r="B9767" s="10">
        <v>9764</v>
      </c>
      <c r="C9767" s="71">
        <v>0.97640000000000005</v>
      </c>
      <c r="D9767" s="74">
        <v>755447</v>
      </c>
      <c r="E9767" s="61">
        <v>701922</v>
      </c>
      <c r="F9767" s="68">
        <v>0.18886174999999999</v>
      </c>
      <c r="G9767" s="292">
        <v>0.17548050000000001</v>
      </c>
      <c r="H9767" s="68">
        <v>0.20145253333333332</v>
      </c>
      <c r="I9767" s="68">
        <v>0.18717919999999999</v>
      </c>
      <c r="T9767" s="91"/>
      <c r="U9767" s="91"/>
      <c r="AA9767" s="91"/>
      <c r="AB9767" s="91"/>
      <c r="AC9767" s="91"/>
      <c r="AD9767" s="91"/>
      <c r="AE9767" s="91"/>
      <c r="AF9767" s="91"/>
    </row>
    <row r="9768" spans="1:32" x14ac:dyDescent="0.3">
      <c r="A9768" s="65">
        <v>0</v>
      </c>
      <c r="B9768" s="10">
        <v>9765</v>
      </c>
      <c r="C9768" s="71">
        <v>0.97650000000000003</v>
      </c>
      <c r="D9768" s="74">
        <v>755447</v>
      </c>
      <c r="E9768" s="61">
        <v>701922</v>
      </c>
      <c r="F9768" s="68">
        <v>0.18886174999999999</v>
      </c>
      <c r="G9768" s="292">
        <v>0.17548050000000001</v>
      </c>
      <c r="H9768" s="68">
        <v>0.20145253333333332</v>
      </c>
      <c r="I9768" s="68">
        <v>0.18717919999999999</v>
      </c>
      <c r="T9768" s="91"/>
      <c r="U9768" s="91"/>
      <c r="AA9768" s="91"/>
      <c r="AB9768" s="91"/>
      <c r="AC9768" s="91"/>
      <c r="AD9768" s="91"/>
      <c r="AE9768" s="91"/>
      <c r="AF9768" s="91"/>
    </row>
    <row r="9769" spans="1:32" x14ac:dyDescent="0.3">
      <c r="A9769" s="65">
        <v>0</v>
      </c>
      <c r="B9769" s="10">
        <v>9766</v>
      </c>
      <c r="C9769" s="71">
        <v>0.97660000000000002</v>
      </c>
      <c r="D9769" s="74">
        <v>755447</v>
      </c>
      <c r="E9769" s="61">
        <v>701922</v>
      </c>
      <c r="F9769" s="68">
        <v>0.18886174999999999</v>
      </c>
      <c r="G9769" s="292">
        <v>0.17548050000000001</v>
      </c>
      <c r="H9769" s="68">
        <v>0.20145253333333332</v>
      </c>
      <c r="I9769" s="68">
        <v>0.18717919999999999</v>
      </c>
      <c r="T9769" s="91"/>
      <c r="U9769" s="91"/>
      <c r="AA9769" s="91"/>
      <c r="AB9769" s="91"/>
      <c r="AC9769" s="91"/>
      <c r="AD9769" s="91"/>
      <c r="AE9769" s="91"/>
      <c r="AF9769" s="91"/>
    </row>
    <row r="9770" spans="1:32" x14ac:dyDescent="0.3">
      <c r="A9770" s="65">
        <v>0</v>
      </c>
      <c r="B9770" s="10">
        <v>9767</v>
      </c>
      <c r="C9770" s="71">
        <v>0.97670000000000001</v>
      </c>
      <c r="D9770" s="74">
        <v>755447</v>
      </c>
      <c r="E9770" s="61">
        <v>701922</v>
      </c>
      <c r="F9770" s="68">
        <v>0.18886174999999999</v>
      </c>
      <c r="G9770" s="292">
        <v>0.17548050000000001</v>
      </c>
      <c r="H9770" s="68">
        <v>0.20145253333333332</v>
      </c>
      <c r="I9770" s="68">
        <v>0.18717919999999999</v>
      </c>
      <c r="T9770" s="91"/>
      <c r="U9770" s="91"/>
      <c r="AA9770" s="91"/>
      <c r="AB9770" s="91"/>
      <c r="AC9770" s="91"/>
      <c r="AD9770" s="91"/>
      <c r="AE9770" s="91"/>
      <c r="AF9770" s="91"/>
    </row>
    <row r="9771" spans="1:32" x14ac:dyDescent="0.3">
      <c r="A9771" s="65">
        <v>0</v>
      </c>
      <c r="B9771" s="10">
        <v>9768</v>
      </c>
      <c r="C9771" s="71">
        <v>0.9768</v>
      </c>
      <c r="D9771" s="74">
        <v>755447</v>
      </c>
      <c r="E9771" s="61">
        <v>701922</v>
      </c>
      <c r="F9771" s="68">
        <v>0.18886174999999999</v>
      </c>
      <c r="G9771" s="292">
        <v>0.17548050000000001</v>
      </c>
      <c r="H9771" s="68">
        <v>0.20145253333333332</v>
      </c>
      <c r="I9771" s="68">
        <v>0.18717919999999999</v>
      </c>
      <c r="T9771" s="91"/>
      <c r="U9771" s="91"/>
      <c r="AA9771" s="91"/>
      <c r="AB9771" s="91"/>
      <c r="AC9771" s="91"/>
      <c r="AD9771" s="91"/>
      <c r="AE9771" s="91"/>
      <c r="AF9771" s="91"/>
    </row>
    <row r="9772" spans="1:32" x14ac:dyDescent="0.3">
      <c r="A9772" s="65">
        <v>0</v>
      </c>
      <c r="B9772" s="10">
        <v>9769</v>
      </c>
      <c r="C9772" s="71">
        <v>0.97689999999999999</v>
      </c>
      <c r="D9772" s="74">
        <v>755447</v>
      </c>
      <c r="E9772" s="61">
        <v>701922</v>
      </c>
      <c r="F9772" s="68">
        <v>0.18886174999999999</v>
      </c>
      <c r="G9772" s="292">
        <v>0.17548050000000001</v>
      </c>
      <c r="H9772" s="68">
        <v>0.20145253333333332</v>
      </c>
      <c r="I9772" s="68">
        <v>0.18717919999999999</v>
      </c>
      <c r="T9772" s="91"/>
      <c r="U9772" s="91"/>
      <c r="AA9772" s="91"/>
      <c r="AB9772" s="91"/>
      <c r="AC9772" s="91"/>
      <c r="AD9772" s="91"/>
      <c r="AE9772" s="91"/>
      <c r="AF9772" s="91"/>
    </row>
    <row r="9773" spans="1:32" x14ac:dyDescent="0.3">
      <c r="A9773" s="65">
        <v>0</v>
      </c>
      <c r="B9773" s="10">
        <v>9770</v>
      </c>
      <c r="C9773" s="71">
        <v>0.97699999999999998</v>
      </c>
      <c r="D9773" s="74">
        <v>755447</v>
      </c>
      <c r="E9773" s="61">
        <v>701922</v>
      </c>
      <c r="F9773" s="68">
        <v>0.18886174999999999</v>
      </c>
      <c r="G9773" s="292">
        <v>0.17548050000000001</v>
      </c>
      <c r="H9773" s="68">
        <v>0.20145253333333332</v>
      </c>
      <c r="I9773" s="68">
        <v>0.18717919999999999</v>
      </c>
      <c r="T9773" s="91"/>
      <c r="U9773" s="91"/>
      <c r="AA9773" s="91"/>
      <c r="AB9773" s="91"/>
      <c r="AC9773" s="91"/>
      <c r="AD9773" s="91"/>
      <c r="AE9773" s="91"/>
      <c r="AF9773" s="91"/>
    </row>
    <row r="9774" spans="1:32" x14ac:dyDescent="0.3">
      <c r="A9774" s="65">
        <v>0</v>
      </c>
      <c r="B9774" s="10">
        <v>9771</v>
      </c>
      <c r="C9774" s="71">
        <v>0.97709999999999997</v>
      </c>
      <c r="D9774" s="74">
        <v>755447</v>
      </c>
      <c r="E9774" s="61">
        <v>701922</v>
      </c>
      <c r="F9774" s="68">
        <v>0.18886174999999999</v>
      </c>
      <c r="G9774" s="292">
        <v>0.17548050000000001</v>
      </c>
      <c r="H9774" s="68">
        <v>0.20145253333333332</v>
      </c>
      <c r="I9774" s="68">
        <v>0.18717919999999999</v>
      </c>
      <c r="T9774" s="91"/>
      <c r="U9774" s="91"/>
      <c r="AA9774" s="91"/>
      <c r="AB9774" s="91"/>
      <c r="AC9774" s="91"/>
      <c r="AD9774" s="91"/>
      <c r="AE9774" s="91"/>
      <c r="AF9774" s="91"/>
    </row>
    <row r="9775" spans="1:32" x14ac:dyDescent="0.3">
      <c r="A9775" s="65">
        <v>0</v>
      </c>
      <c r="B9775" s="10">
        <v>9772</v>
      </c>
      <c r="C9775" s="71">
        <v>0.97719999999999996</v>
      </c>
      <c r="D9775" s="74">
        <v>755447</v>
      </c>
      <c r="E9775" s="61">
        <v>701922</v>
      </c>
      <c r="F9775" s="68">
        <v>0.18886174999999999</v>
      </c>
      <c r="G9775" s="292">
        <v>0.17548050000000001</v>
      </c>
      <c r="H9775" s="68">
        <v>0.20145253333333332</v>
      </c>
      <c r="I9775" s="68">
        <v>0.18717919999999999</v>
      </c>
      <c r="T9775" s="91"/>
      <c r="U9775" s="91"/>
      <c r="AA9775" s="91"/>
      <c r="AB9775" s="91"/>
      <c r="AC9775" s="91"/>
      <c r="AD9775" s="91"/>
      <c r="AE9775" s="91"/>
      <c r="AF9775" s="91"/>
    </row>
    <row r="9776" spans="1:32" x14ac:dyDescent="0.3">
      <c r="A9776" s="65">
        <v>0</v>
      </c>
      <c r="B9776" s="10">
        <v>9773</v>
      </c>
      <c r="C9776" s="71">
        <v>0.97729999999999995</v>
      </c>
      <c r="D9776" s="74">
        <v>755447</v>
      </c>
      <c r="E9776" s="61">
        <v>701922</v>
      </c>
      <c r="F9776" s="68">
        <v>0.18886174999999999</v>
      </c>
      <c r="G9776" s="292">
        <v>0.17548050000000001</v>
      </c>
      <c r="H9776" s="68">
        <v>0.20145253333333332</v>
      </c>
      <c r="I9776" s="68">
        <v>0.18717919999999999</v>
      </c>
      <c r="T9776" s="91"/>
      <c r="U9776" s="91"/>
      <c r="AA9776" s="91"/>
      <c r="AB9776" s="91"/>
      <c r="AC9776" s="91"/>
      <c r="AD9776" s="91"/>
      <c r="AE9776" s="91"/>
      <c r="AF9776" s="91"/>
    </row>
    <row r="9777" spans="1:32" x14ac:dyDescent="0.3">
      <c r="A9777" s="65">
        <v>0</v>
      </c>
      <c r="B9777" s="10">
        <v>9774</v>
      </c>
      <c r="C9777" s="71">
        <v>0.97740000000000005</v>
      </c>
      <c r="D9777" s="74">
        <v>755447</v>
      </c>
      <c r="E9777" s="61">
        <v>701922</v>
      </c>
      <c r="F9777" s="68">
        <v>0.18886174999999999</v>
      </c>
      <c r="G9777" s="292">
        <v>0.17548050000000001</v>
      </c>
      <c r="H9777" s="68">
        <v>0.20145253333333332</v>
      </c>
      <c r="I9777" s="68">
        <v>0.18717919999999999</v>
      </c>
      <c r="T9777" s="91"/>
      <c r="U9777" s="91"/>
      <c r="AA9777" s="91"/>
      <c r="AB9777" s="91"/>
      <c r="AC9777" s="91"/>
      <c r="AD9777" s="91"/>
      <c r="AE9777" s="91"/>
      <c r="AF9777" s="91"/>
    </row>
    <row r="9778" spans="1:32" x14ac:dyDescent="0.3">
      <c r="A9778" s="65">
        <v>0</v>
      </c>
      <c r="B9778" s="10">
        <v>9775</v>
      </c>
      <c r="C9778" s="71">
        <v>0.97750000000000004</v>
      </c>
      <c r="D9778" s="74">
        <v>755447</v>
      </c>
      <c r="E9778" s="61">
        <v>701922</v>
      </c>
      <c r="F9778" s="68">
        <v>0.18886174999999999</v>
      </c>
      <c r="G9778" s="292">
        <v>0.17548050000000001</v>
      </c>
      <c r="H9778" s="68">
        <v>0.20145253333333332</v>
      </c>
      <c r="I9778" s="68">
        <v>0.18717919999999999</v>
      </c>
      <c r="T9778" s="91"/>
      <c r="U9778" s="91"/>
      <c r="AA9778" s="91"/>
      <c r="AB9778" s="91"/>
      <c r="AC9778" s="91"/>
      <c r="AD9778" s="91"/>
      <c r="AE9778" s="91"/>
      <c r="AF9778" s="91"/>
    </row>
    <row r="9779" spans="1:32" x14ac:dyDescent="0.3">
      <c r="A9779" s="65">
        <v>0</v>
      </c>
      <c r="B9779" s="10">
        <v>9776</v>
      </c>
      <c r="C9779" s="71">
        <v>0.97760000000000002</v>
      </c>
      <c r="D9779" s="74">
        <v>755447</v>
      </c>
      <c r="E9779" s="61">
        <v>701922</v>
      </c>
      <c r="F9779" s="68">
        <v>0.18886174999999999</v>
      </c>
      <c r="G9779" s="292">
        <v>0.17548050000000001</v>
      </c>
      <c r="H9779" s="68">
        <v>0.20145253333333332</v>
      </c>
      <c r="I9779" s="68">
        <v>0.18717919999999999</v>
      </c>
      <c r="T9779" s="91"/>
      <c r="U9779" s="91"/>
      <c r="AA9779" s="91"/>
      <c r="AB9779" s="91"/>
      <c r="AC9779" s="91"/>
      <c r="AD9779" s="91"/>
      <c r="AE9779" s="91"/>
      <c r="AF9779" s="91"/>
    </row>
    <row r="9780" spans="1:32" x14ac:dyDescent="0.3">
      <c r="A9780" s="65">
        <v>0</v>
      </c>
      <c r="B9780" s="10">
        <v>9777</v>
      </c>
      <c r="C9780" s="71">
        <v>0.97770000000000001</v>
      </c>
      <c r="D9780" s="74">
        <v>755447</v>
      </c>
      <c r="E9780" s="61">
        <v>701922</v>
      </c>
      <c r="F9780" s="68">
        <v>0.18886174999999999</v>
      </c>
      <c r="G9780" s="292">
        <v>0.17548050000000001</v>
      </c>
      <c r="H9780" s="68">
        <v>0.20145253333333332</v>
      </c>
      <c r="I9780" s="68">
        <v>0.18717919999999999</v>
      </c>
      <c r="T9780" s="91"/>
      <c r="U9780" s="91"/>
      <c r="AA9780" s="91"/>
      <c r="AB9780" s="91"/>
      <c r="AC9780" s="91"/>
      <c r="AD9780" s="91"/>
      <c r="AE9780" s="91"/>
      <c r="AF9780" s="91"/>
    </row>
    <row r="9781" spans="1:32" x14ac:dyDescent="0.3">
      <c r="A9781" s="65">
        <v>0</v>
      </c>
      <c r="B9781" s="10">
        <v>9778</v>
      </c>
      <c r="C9781" s="71">
        <v>0.9778</v>
      </c>
      <c r="D9781" s="74">
        <v>755447</v>
      </c>
      <c r="E9781" s="61">
        <v>701922</v>
      </c>
      <c r="F9781" s="68">
        <v>0.18886174999999999</v>
      </c>
      <c r="G9781" s="292">
        <v>0.17548050000000001</v>
      </c>
      <c r="H9781" s="68">
        <v>0.20145253333333332</v>
      </c>
      <c r="I9781" s="68">
        <v>0.18717919999999999</v>
      </c>
      <c r="T9781" s="91"/>
      <c r="U9781" s="91"/>
      <c r="AA9781" s="91"/>
      <c r="AB9781" s="91"/>
      <c r="AC9781" s="91"/>
      <c r="AD9781" s="91"/>
      <c r="AE9781" s="91"/>
      <c r="AF9781" s="91"/>
    </row>
    <row r="9782" spans="1:32" x14ac:dyDescent="0.3">
      <c r="A9782" s="65">
        <v>0</v>
      </c>
      <c r="B9782" s="10">
        <v>9779</v>
      </c>
      <c r="C9782" s="71">
        <v>0.97789999999999999</v>
      </c>
      <c r="D9782" s="74">
        <v>755447</v>
      </c>
      <c r="E9782" s="61">
        <v>701922</v>
      </c>
      <c r="F9782" s="68">
        <v>0.18886174999999999</v>
      </c>
      <c r="G9782" s="292">
        <v>0.17548050000000001</v>
      </c>
      <c r="H9782" s="68">
        <v>0.20145253333333332</v>
      </c>
      <c r="I9782" s="68">
        <v>0.18717919999999999</v>
      </c>
      <c r="T9782" s="91"/>
      <c r="U9782" s="91"/>
      <c r="AA9782" s="91"/>
      <c r="AB9782" s="91"/>
      <c r="AC9782" s="91"/>
      <c r="AD9782" s="91"/>
      <c r="AE9782" s="91"/>
      <c r="AF9782" s="91"/>
    </row>
    <row r="9783" spans="1:32" x14ac:dyDescent="0.3">
      <c r="A9783" s="65">
        <v>0</v>
      </c>
      <c r="B9783" s="10">
        <v>9780</v>
      </c>
      <c r="C9783" s="71">
        <v>0.97799999999999998</v>
      </c>
      <c r="D9783" s="74">
        <v>755447</v>
      </c>
      <c r="E9783" s="61">
        <v>701922</v>
      </c>
      <c r="F9783" s="68">
        <v>0.18886174999999999</v>
      </c>
      <c r="G9783" s="292">
        <v>0.17548050000000001</v>
      </c>
      <c r="H9783" s="68">
        <v>0.20145253333333332</v>
      </c>
      <c r="I9783" s="68">
        <v>0.18717919999999999</v>
      </c>
      <c r="T9783" s="91"/>
      <c r="U9783" s="91"/>
      <c r="AA9783" s="91"/>
      <c r="AB9783" s="91"/>
      <c r="AC9783" s="91"/>
      <c r="AD9783" s="91"/>
      <c r="AE9783" s="91"/>
      <c r="AF9783" s="91"/>
    </row>
    <row r="9784" spans="1:32" x14ac:dyDescent="0.3">
      <c r="A9784" s="65">
        <v>0</v>
      </c>
      <c r="B9784" s="10">
        <v>9781</v>
      </c>
      <c r="C9784" s="71">
        <v>0.97809999999999997</v>
      </c>
      <c r="D9784" s="74">
        <v>755447</v>
      </c>
      <c r="E9784" s="61">
        <v>701922</v>
      </c>
      <c r="F9784" s="68">
        <v>0.18886174999999999</v>
      </c>
      <c r="G9784" s="292">
        <v>0.17548050000000001</v>
      </c>
      <c r="H9784" s="68">
        <v>0.20145253333333332</v>
      </c>
      <c r="I9784" s="68">
        <v>0.18717919999999999</v>
      </c>
      <c r="T9784" s="91"/>
      <c r="U9784" s="91"/>
      <c r="AA9784" s="91"/>
      <c r="AB9784" s="91"/>
      <c r="AC9784" s="91"/>
      <c r="AD9784" s="91"/>
      <c r="AE9784" s="91"/>
      <c r="AF9784" s="91"/>
    </row>
    <row r="9785" spans="1:32" x14ac:dyDescent="0.3">
      <c r="A9785" s="65">
        <v>0</v>
      </c>
      <c r="B9785" s="10">
        <v>9782</v>
      </c>
      <c r="C9785" s="71">
        <v>0.97819999999999996</v>
      </c>
      <c r="D9785" s="74">
        <v>755447</v>
      </c>
      <c r="E9785" s="61">
        <v>701922</v>
      </c>
      <c r="F9785" s="68">
        <v>0.18886174999999999</v>
      </c>
      <c r="G9785" s="292">
        <v>0.17548050000000001</v>
      </c>
      <c r="H9785" s="68">
        <v>0.20145253333333332</v>
      </c>
      <c r="I9785" s="68">
        <v>0.18717919999999999</v>
      </c>
      <c r="T9785" s="91"/>
      <c r="U9785" s="91"/>
      <c r="AA9785" s="91"/>
      <c r="AB9785" s="91"/>
      <c r="AC9785" s="91"/>
      <c r="AD9785" s="91"/>
      <c r="AE9785" s="91"/>
      <c r="AF9785" s="91"/>
    </row>
    <row r="9786" spans="1:32" x14ac:dyDescent="0.3">
      <c r="A9786" s="65">
        <v>0</v>
      </c>
      <c r="B9786" s="10">
        <v>9783</v>
      </c>
      <c r="C9786" s="71">
        <v>0.97829999999999995</v>
      </c>
      <c r="D9786" s="74">
        <v>755447</v>
      </c>
      <c r="E9786" s="61">
        <v>701922</v>
      </c>
      <c r="F9786" s="68">
        <v>0.18886174999999999</v>
      </c>
      <c r="G9786" s="292">
        <v>0.17548050000000001</v>
      </c>
      <c r="H9786" s="68">
        <v>0.20145253333333332</v>
      </c>
      <c r="I9786" s="68">
        <v>0.18717919999999999</v>
      </c>
      <c r="T9786" s="91"/>
      <c r="U9786" s="91"/>
      <c r="AA9786" s="91"/>
      <c r="AB9786" s="91"/>
      <c r="AC9786" s="91"/>
      <c r="AD9786" s="91"/>
      <c r="AE9786" s="91"/>
      <c r="AF9786" s="91"/>
    </row>
    <row r="9787" spans="1:32" x14ac:dyDescent="0.3">
      <c r="A9787" s="65">
        <v>0</v>
      </c>
      <c r="B9787" s="10">
        <v>9784</v>
      </c>
      <c r="C9787" s="71">
        <v>0.97840000000000005</v>
      </c>
      <c r="D9787" s="74">
        <v>755447</v>
      </c>
      <c r="E9787" s="61">
        <v>701922</v>
      </c>
      <c r="F9787" s="68">
        <v>0.18886174999999999</v>
      </c>
      <c r="G9787" s="292">
        <v>0.17548050000000001</v>
      </c>
      <c r="H9787" s="68">
        <v>0.20145253333333332</v>
      </c>
      <c r="I9787" s="68">
        <v>0.18717919999999999</v>
      </c>
      <c r="T9787" s="91"/>
      <c r="U9787" s="91"/>
      <c r="AA9787" s="91"/>
      <c r="AB9787" s="91"/>
      <c r="AC9787" s="91"/>
      <c r="AD9787" s="91"/>
      <c r="AE9787" s="91"/>
      <c r="AF9787" s="91"/>
    </row>
    <row r="9788" spans="1:32" x14ac:dyDescent="0.3">
      <c r="A9788" s="65">
        <v>0</v>
      </c>
      <c r="B9788" s="10">
        <v>9785</v>
      </c>
      <c r="C9788" s="71">
        <v>0.97850000000000004</v>
      </c>
      <c r="D9788" s="74">
        <v>755447</v>
      </c>
      <c r="E9788" s="61">
        <v>701922</v>
      </c>
      <c r="F9788" s="68">
        <v>0.18886174999999999</v>
      </c>
      <c r="G9788" s="292">
        <v>0.17548050000000001</v>
      </c>
      <c r="H9788" s="68">
        <v>0.20145253333333332</v>
      </c>
      <c r="I9788" s="68">
        <v>0.18717919999999999</v>
      </c>
      <c r="T9788" s="91"/>
      <c r="U9788" s="91"/>
      <c r="AA9788" s="91"/>
      <c r="AB9788" s="91"/>
      <c r="AC9788" s="91"/>
      <c r="AD9788" s="91"/>
      <c r="AE9788" s="91"/>
      <c r="AF9788" s="91"/>
    </row>
    <row r="9789" spans="1:32" x14ac:dyDescent="0.3">
      <c r="A9789" s="65">
        <v>0</v>
      </c>
      <c r="B9789" s="10">
        <v>9786</v>
      </c>
      <c r="C9789" s="71">
        <v>0.97860000000000003</v>
      </c>
      <c r="D9789" s="74">
        <v>755447</v>
      </c>
      <c r="E9789" s="61">
        <v>701922</v>
      </c>
      <c r="F9789" s="68">
        <v>0.18886174999999999</v>
      </c>
      <c r="G9789" s="292">
        <v>0.17548050000000001</v>
      </c>
      <c r="H9789" s="68">
        <v>0.20145253333333332</v>
      </c>
      <c r="I9789" s="68">
        <v>0.18717919999999999</v>
      </c>
      <c r="T9789" s="91"/>
      <c r="U9789" s="91"/>
      <c r="AA9789" s="91"/>
      <c r="AB9789" s="91"/>
      <c r="AC9789" s="91"/>
      <c r="AD9789" s="91"/>
      <c r="AE9789" s="91"/>
      <c r="AF9789" s="91"/>
    </row>
    <row r="9790" spans="1:32" x14ac:dyDescent="0.3">
      <c r="A9790" s="65">
        <v>0</v>
      </c>
      <c r="B9790" s="10">
        <v>9787</v>
      </c>
      <c r="C9790" s="71">
        <v>0.97870000000000001</v>
      </c>
      <c r="D9790" s="74">
        <v>755447</v>
      </c>
      <c r="E9790" s="61">
        <v>701922</v>
      </c>
      <c r="F9790" s="68">
        <v>0.18886174999999999</v>
      </c>
      <c r="G9790" s="292">
        <v>0.17548050000000001</v>
      </c>
      <c r="H9790" s="68">
        <v>0.20145253333333332</v>
      </c>
      <c r="I9790" s="68">
        <v>0.18717919999999999</v>
      </c>
      <c r="T9790" s="91"/>
      <c r="U9790" s="91"/>
      <c r="AA9790" s="91"/>
      <c r="AB9790" s="91"/>
      <c r="AC9790" s="91"/>
      <c r="AD9790" s="91"/>
      <c r="AE9790" s="91"/>
      <c r="AF9790" s="91"/>
    </row>
    <row r="9791" spans="1:32" x14ac:dyDescent="0.3">
      <c r="A9791" s="65">
        <v>0</v>
      </c>
      <c r="B9791" s="10">
        <v>9788</v>
      </c>
      <c r="C9791" s="71">
        <v>0.9788</v>
      </c>
      <c r="D9791" s="74">
        <v>755447</v>
      </c>
      <c r="E9791" s="61">
        <v>701922</v>
      </c>
      <c r="F9791" s="68">
        <v>0.18886174999999999</v>
      </c>
      <c r="G9791" s="292">
        <v>0.17548050000000001</v>
      </c>
      <c r="H9791" s="68">
        <v>0.20145253333333332</v>
      </c>
      <c r="I9791" s="68">
        <v>0.18717919999999999</v>
      </c>
      <c r="T9791" s="91"/>
      <c r="U9791" s="91"/>
      <c r="AA9791" s="91"/>
      <c r="AB9791" s="91"/>
      <c r="AC9791" s="91"/>
      <c r="AD9791" s="91"/>
      <c r="AE9791" s="91"/>
      <c r="AF9791" s="91"/>
    </row>
    <row r="9792" spans="1:32" x14ac:dyDescent="0.3">
      <c r="A9792" s="65">
        <v>0</v>
      </c>
      <c r="B9792" s="10">
        <v>9789</v>
      </c>
      <c r="C9792" s="71">
        <v>0.97889999999999999</v>
      </c>
      <c r="D9792" s="74">
        <v>755447</v>
      </c>
      <c r="E9792" s="61">
        <v>701922</v>
      </c>
      <c r="F9792" s="68">
        <v>0.18886174999999999</v>
      </c>
      <c r="G9792" s="292">
        <v>0.17548050000000001</v>
      </c>
      <c r="H9792" s="68">
        <v>0.20145253333333332</v>
      </c>
      <c r="I9792" s="68">
        <v>0.18717919999999999</v>
      </c>
      <c r="T9792" s="91"/>
      <c r="U9792" s="91"/>
      <c r="AA9792" s="91"/>
      <c r="AB9792" s="91"/>
      <c r="AC9792" s="91"/>
      <c r="AD9792" s="91"/>
      <c r="AE9792" s="91"/>
      <c r="AF9792" s="91"/>
    </row>
    <row r="9793" spans="1:32" x14ac:dyDescent="0.3">
      <c r="A9793" s="65">
        <v>0</v>
      </c>
      <c r="B9793" s="10">
        <v>9790</v>
      </c>
      <c r="C9793" s="71">
        <v>0.97899999999999998</v>
      </c>
      <c r="D9793" s="74">
        <v>755447</v>
      </c>
      <c r="E9793" s="61">
        <v>701922</v>
      </c>
      <c r="F9793" s="68">
        <v>0.18886174999999999</v>
      </c>
      <c r="G9793" s="292">
        <v>0.17548050000000001</v>
      </c>
      <c r="H9793" s="68">
        <v>0.20145253333333332</v>
      </c>
      <c r="I9793" s="68">
        <v>0.18717919999999999</v>
      </c>
      <c r="T9793" s="91"/>
      <c r="U9793" s="91"/>
      <c r="AA9793" s="91"/>
      <c r="AB9793" s="91"/>
      <c r="AC9793" s="91"/>
      <c r="AD9793" s="91"/>
      <c r="AE9793" s="91"/>
      <c r="AF9793" s="91"/>
    </row>
    <row r="9794" spans="1:32" x14ac:dyDescent="0.3">
      <c r="A9794" s="65">
        <v>0</v>
      </c>
      <c r="B9794" s="10">
        <v>9791</v>
      </c>
      <c r="C9794" s="71">
        <v>0.97909999999999997</v>
      </c>
      <c r="D9794" s="74">
        <v>755447</v>
      </c>
      <c r="E9794" s="61">
        <v>701922</v>
      </c>
      <c r="F9794" s="68">
        <v>0.18886174999999999</v>
      </c>
      <c r="G9794" s="292">
        <v>0.17548050000000001</v>
      </c>
      <c r="H9794" s="68">
        <v>0.20145253333333332</v>
      </c>
      <c r="I9794" s="68">
        <v>0.18717919999999999</v>
      </c>
      <c r="T9794" s="91"/>
      <c r="U9794" s="91"/>
      <c r="AA9794" s="91"/>
      <c r="AB9794" s="91"/>
      <c r="AC9794" s="91"/>
      <c r="AD9794" s="91"/>
      <c r="AE9794" s="91"/>
      <c r="AF9794" s="91"/>
    </row>
    <row r="9795" spans="1:32" x14ac:dyDescent="0.3">
      <c r="A9795" s="65">
        <v>0</v>
      </c>
      <c r="B9795" s="10">
        <v>9792</v>
      </c>
      <c r="C9795" s="71">
        <v>0.97919999999999996</v>
      </c>
      <c r="D9795" s="74">
        <v>755447</v>
      </c>
      <c r="E9795" s="61">
        <v>701922</v>
      </c>
      <c r="F9795" s="68">
        <v>0.18886174999999999</v>
      </c>
      <c r="G9795" s="292">
        <v>0.17548050000000001</v>
      </c>
      <c r="H9795" s="68">
        <v>0.20145253333333332</v>
      </c>
      <c r="I9795" s="68">
        <v>0.18717919999999999</v>
      </c>
      <c r="T9795" s="91"/>
      <c r="U9795" s="91"/>
      <c r="AA9795" s="91"/>
      <c r="AB9795" s="91"/>
      <c r="AC9795" s="91"/>
      <c r="AD9795" s="91"/>
      <c r="AE9795" s="91"/>
      <c r="AF9795" s="91"/>
    </row>
    <row r="9796" spans="1:32" x14ac:dyDescent="0.3">
      <c r="A9796" s="65">
        <v>0</v>
      </c>
      <c r="B9796" s="10">
        <v>9793</v>
      </c>
      <c r="C9796" s="71">
        <v>0.97929999999999995</v>
      </c>
      <c r="D9796" s="74">
        <v>755447</v>
      </c>
      <c r="E9796" s="61">
        <v>701922</v>
      </c>
      <c r="F9796" s="68">
        <v>0.18886174999999999</v>
      </c>
      <c r="G9796" s="292">
        <v>0.17548050000000001</v>
      </c>
      <c r="H9796" s="68">
        <v>0.20145253333333332</v>
      </c>
      <c r="I9796" s="68">
        <v>0.18717919999999999</v>
      </c>
      <c r="T9796" s="91"/>
      <c r="U9796" s="91"/>
      <c r="AA9796" s="91"/>
      <c r="AB9796" s="91"/>
      <c r="AC9796" s="91"/>
      <c r="AD9796" s="91"/>
      <c r="AE9796" s="91"/>
      <c r="AF9796" s="91"/>
    </row>
    <row r="9797" spans="1:32" x14ac:dyDescent="0.3">
      <c r="A9797" s="65">
        <v>0</v>
      </c>
      <c r="B9797" s="10">
        <v>9794</v>
      </c>
      <c r="C9797" s="71">
        <v>0.97940000000000005</v>
      </c>
      <c r="D9797" s="74">
        <v>755447</v>
      </c>
      <c r="E9797" s="61">
        <v>701922</v>
      </c>
      <c r="F9797" s="68">
        <v>0.18886174999999999</v>
      </c>
      <c r="G9797" s="292">
        <v>0.17548050000000001</v>
      </c>
      <c r="H9797" s="68">
        <v>0.20145253333333332</v>
      </c>
      <c r="I9797" s="68">
        <v>0.18717919999999999</v>
      </c>
      <c r="T9797" s="91"/>
      <c r="U9797" s="91"/>
      <c r="AA9797" s="91"/>
      <c r="AB9797" s="91"/>
      <c r="AC9797" s="91"/>
      <c r="AD9797" s="91"/>
      <c r="AE9797" s="91"/>
      <c r="AF9797" s="91"/>
    </row>
    <row r="9798" spans="1:32" x14ac:dyDescent="0.3">
      <c r="A9798" s="65">
        <v>0</v>
      </c>
      <c r="B9798" s="10">
        <v>9795</v>
      </c>
      <c r="C9798" s="71">
        <v>0.97950000000000004</v>
      </c>
      <c r="D9798" s="74">
        <v>755447</v>
      </c>
      <c r="E9798" s="61">
        <v>701922</v>
      </c>
      <c r="F9798" s="68">
        <v>0.18886174999999999</v>
      </c>
      <c r="G9798" s="292">
        <v>0.17548050000000001</v>
      </c>
      <c r="H9798" s="68">
        <v>0.20145253333333332</v>
      </c>
      <c r="I9798" s="68">
        <v>0.18717919999999999</v>
      </c>
      <c r="T9798" s="91"/>
      <c r="U9798" s="91"/>
      <c r="AA9798" s="91"/>
      <c r="AB9798" s="91"/>
      <c r="AC9798" s="91"/>
      <c r="AD9798" s="91"/>
      <c r="AE9798" s="91"/>
      <c r="AF9798" s="91"/>
    </row>
    <row r="9799" spans="1:32" x14ac:dyDescent="0.3">
      <c r="A9799" s="65">
        <v>0</v>
      </c>
      <c r="B9799" s="10">
        <v>9796</v>
      </c>
      <c r="C9799" s="71">
        <v>0.97960000000000003</v>
      </c>
      <c r="D9799" s="74">
        <v>755447</v>
      </c>
      <c r="E9799" s="61">
        <v>701922</v>
      </c>
      <c r="F9799" s="68">
        <v>0.18886174999999999</v>
      </c>
      <c r="G9799" s="292">
        <v>0.17548050000000001</v>
      </c>
      <c r="H9799" s="68">
        <v>0.20145253333333332</v>
      </c>
      <c r="I9799" s="68">
        <v>0.18717919999999999</v>
      </c>
      <c r="T9799" s="91"/>
      <c r="U9799" s="91"/>
      <c r="AA9799" s="91"/>
      <c r="AB9799" s="91"/>
      <c r="AC9799" s="91"/>
      <c r="AD9799" s="91"/>
      <c r="AE9799" s="91"/>
      <c r="AF9799" s="91"/>
    </row>
    <row r="9800" spans="1:32" x14ac:dyDescent="0.3">
      <c r="A9800" s="65">
        <v>0</v>
      </c>
      <c r="B9800" s="10">
        <v>9797</v>
      </c>
      <c r="C9800" s="71">
        <v>0.97970000000000002</v>
      </c>
      <c r="D9800" s="74">
        <v>755447</v>
      </c>
      <c r="E9800" s="61">
        <v>701922</v>
      </c>
      <c r="F9800" s="68">
        <v>0.18886174999999999</v>
      </c>
      <c r="G9800" s="292">
        <v>0.17548050000000001</v>
      </c>
      <c r="H9800" s="68">
        <v>0.20145253333333332</v>
      </c>
      <c r="I9800" s="68">
        <v>0.18717919999999999</v>
      </c>
      <c r="T9800" s="91"/>
      <c r="U9800" s="91"/>
      <c r="AA9800" s="91"/>
      <c r="AB9800" s="91"/>
      <c r="AC9800" s="91"/>
      <c r="AD9800" s="91"/>
      <c r="AE9800" s="91"/>
      <c r="AF9800" s="91"/>
    </row>
    <row r="9801" spans="1:32" x14ac:dyDescent="0.3">
      <c r="A9801" s="65">
        <v>0</v>
      </c>
      <c r="B9801" s="10">
        <v>9798</v>
      </c>
      <c r="C9801" s="71">
        <v>0.9798</v>
      </c>
      <c r="D9801" s="74">
        <v>755447</v>
      </c>
      <c r="E9801" s="61">
        <v>701922</v>
      </c>
      <c r="F9801" s="68">
        <v>0.18886174999999999</v>
      </c>
      <c r="G9801" s="292">
        <v>0.17548050000000001</v>
      </c>
      <c r="H9801" s="68">
        <v>0.20145253333333332</v>
      </c>
      <c r="I9801" s="68">
        <v>0.18717919999999999</v>
      </c>
      <c r="T9801" s="91"/>
      <c r="U9801" s="91"/>
      <c r="AA9801" s="91"/>
      <c r="AB9801" s="91"/>
      <c r="AC9801" s="91"/>
      <c r="AD9801" s="91"/>
      <c r="AE9801" s="91"/>
      <c r="AF9801" s="91"/>
    </row>
    <row r="9802" spans="1:32" x14ac:dyDescent="0.3">
      <c r="A9802" s="65">
        <v>0</v>
      </c>
      <c r="B9802" s="10">
        <v>9799</v>
      </c>
      <c r="C9802" s="71">
        <v>0.97989999999999999</v>
      </c>
      <c r="D9802" s="74">
        <v>755447</v>
      </c>
      <c r="E9802" s="61">
        <v>701922</v>
      </c>
      <c r="F9802" s="68">
        <v>0.18886174999999999</v>
      </c>
      <c r="G9802" s="292">
        <v>0.17548050000000001</v>
      </c>
      <c r="H9802" s="68">
        <v>0.20145253333333332</v>
      </c>
      <c r="I9802" s="68">
        <v>0.18717919999999999</v>
      </c>
      <c r="T9802" s="91"/>
      <c r="U9802" s="91"/>
      <c r="AA9802" s="91"/>
      <c r="AB9802" s="91"/>
      <c r="AC9802" s="91"/>
      <c r="AD9802" s="91"/>
      <c r="AE9802" s="91"/>
      <c r="AF9802" s="91"/>
    </row>
    <row r="9803" spans="1:32" x14ac:dyDescent="0.3">
      <c r="A9803" s="65">
        <v>0</v>
      </c>
      <c r="B9803" s="10">
        <v>9800</v>
      </c>
      <c r="C9803" s="71">
        <v>0.98</v>
      </c>
      <c r="D9803" s="74">
        <v>755447</v>
      </c>
      <c r="E9803" s="61">
        <v>701922</v>
      </c>
      <c r="F9803" s="68">
        <v>0.18886174999999999</v>
      </c>
      <c r="G9803" s="292">
        <v>0.17548050000000001</v>
      </c>
      <c r="H9803" s="68">
        <v>0.20145253333333332</v>
      </c>
      <c r="I9803" s="68">
        <v>0.18717919999999999</v>
      </c>
      <c r="T9803" s="91"/>
      <c r="U9803" s="91"/>
      <c r="AA9803" s="91"/>
      <c r="AB9803" s="91"/>
      <c r="AC9803" s="91"/>
      <c r="AD9803" s="91"/>
      <c r="AE9803" s="91"/>
      <c r="AF9803" s="91"/>
    </row>
    <row r="9804" spans="1:32" x14ac:dyDescent="0.3">
      <c r="A9804" s="65">
        <v>0</v>
      </c>
      <c r="B9804" s="10">
        <v>9801</v>
      </c>
      <c r="C9804" s="71">
        <v>0.98009999999999997</v>
      </c>
      <c r="D9804" s="74">
        <v>755447</v>
      </c>
      <c r="E9804" s="61">
        <v>701922</v>
      </c>
      <c r="F9804" s="68">
        <v>0.18886174999999999</v>
      </c>
      <c r="G9804" s="292">
        <v>0.17548050000000001</v>
      </c>
      <c r="H9804" s="68">
        <v>0.20145253333333332</v>
      </c>
      <c r="I9804" s="68">
        <v>0.18717919999999999</v>
      </c>
      <c r="T9804" s="91"/>
      <c r="U9804" s="91"/>
      <c r="AA9804" s="91"/>
      <c r="AB9804" s="91"/>
      <c r="AC9804" s="91"/>
      <c r="AD9804" s="91"/>
      <c r="AE9804" s="91"/>
      <c r="AF9804" s="91"/>
    </row>
    <row r="9805" spans="1:32" x14ac:dyDescent="0.3">
      <c r="A9805" s="65">
        <v>0</v>
      </c>
      <c r="B9805" s="10">
        <v>9802</v>
      </c>
      <c r="C9805" s="71">
        <v>0.98019999999999996</v>
      </c>
      <c r="D9805" s="74">
        <v>755447</v>
      </c>
      <c r="E9805" s="61">
        <v>701922</v>
      </c>
      <c r="F9805" s="68">
        <v>0.18886174999999999</v>
      </c>
      <c r="G9805" s="292">
        <v>0.17548050000000001</v>
      </c>
      <c r="H9805" s="68">
        <v>0.20145253333333332</v>
      </c>
      <c r="I9805" s="68">
        <v>0.18717919999999999</v>
      </c>
      <c r="T9805" s="91"/>
      <c r="U9805" s="91"/>
      <c r="AA9805" s="91"/>
      <c r="AB9805" s="91"/>
      <c r="AC9805" s="91"/>
      <c r="AD9805" s="91"/>
      <c r="AE9805" s="91"/>
      <c r="AF9805" s="91"/>
    </row>
    <row r="9806" spans="1:32" x14ac:dyDescent="0.3">
      <c r="A9806" s="65">
        <v>0</v>
      </c>
      <c r="B9806" s="10">
        <v>9803</v>
      </c>
      <c r="C9806" s="71">
        <v>0.98029999999999995</v>
      </c>
      <c r="D9806" s="74">
        <v>755447</v>
      </c>
      <c r="E9806" s="61">
        <v>701922</v>
      </c>
      <c r="F9806" s="68">
        <v>0.18886174999999999</v>
      </c>
      <c r="G9806" s="292">
        <v>0.17548050000000001</v>
      </c>
      <c r="H9806" s="68">
        <v>0.20145253333333332</v>
      </c>
      <c r="I9806" s="68">
        <v>0.18717919999999999</v>
      </c>
      <c r="T9806" s="91"/>
      <c r="U9806" s="91"/>
      <c r="AA9806" s="91"/>
      <c r="AB9806" s="91"/>
      <c r="AC9806" s="91"/>
      <c r="AD9806" s="91"/>
      <c r="AE9806" s="91"/>
      <c r="AF9806" s="91"/>
    </row>
    <row r="9807" spans="1:32" x14ac:dyDescent="0.3">
      <c r="A9807" s="65">
        <v>0</v>
      </c>
      <c r="B9807" s="10">
        <v>9804</v>
      </c>
      <c r="C9807" s="71">
        <v>0.98040000000000005</v>
      </c>
      <c r="D9807" s="74">
        <v>755447</v>
      </c>
      <c r="E9807" s="61">
        <v>701922</v>
      </c>
      <c r="F9807" s="68">
        <v>0.18886174999999999</v>
      </c>
      <c r="G9807" s="292">
        <v>0.17548050000000001</v>
      </c>
      <c r="H9807" s="68">
        <v>0.20145253333333332</v>
      </c>
      <c r="I9807" s="68">
        <v>0.18717919999999999</v>
      </c>
      <c r="T9807" s="91"/>
      <c r="U9807" s="91"/>
      <c r="AA9807" s="91"/>
      <c r="AB9807" s="91"/>
      <c r="AC9807" s="91"/>
      <c r="AD9807" s="91"/>
      <c r="AE9807" s="91"/>
      <c r="AF9807" s="91"/>
    </row>
    <row r="9808" spans="1:32" x14ac:dyDescent="0.3">
      <c r="A9808" s="65">
        <v>0</v>
      </c>
      <c r="B9808" s="10">
        <v>9805</v>
      </c>
      <c r="C9808" s="71">
        <v>0.98050000000000004</v>
      </c>
      <c r="D9808" s="74">
        <v>755447</v>
      </c>
      <c r="E9808" s="61">
        <v>701922</v>
      </c>
      <c r="F9808" s="68">
        <v>0.18886174999999999</v>
      </c>
      <c r="G9808" s="292">
        <v>0.17548050000000001</v>
      </c>
      <c r="H9808" s="68">
        <v>0.20145253333333332</v>
      </c>
      <c r="I9808" s="68">
        <v>0.18717919999999999</v>
      </c>
      <c r="T9808" s="91"/>
      <c r="U9808" s="91"/>
      <c r="AA9808" s="91"/>
      <c r="AB9808" s="91"/>
      <c r="AC9808" s="91"/>
      <c r="AD9808" s="91"/>
      <c r="AE9808" s="91"/>
      <c r="AF9808" s="91"/>
    </row>
    <row r="9809" spans="1:32" x14ac:dyDescent="0.3">
      <c r="A9809" s="65">
        <v>0</v>
      </c>
      <c r="B9809" s="10">
        <v>9806</v>
      </c>
      <c r="C9809" s="71">
        <v>0.98060000000000003</v>
      </c>
      <c r="D9809" s="74">
        <v>755447</v>
      </c>
      <c r="E9809" s="61">
        <v>701922</v>
      </c>
      <c r="F9809" s="68">
        <v>0.18886174999999999</v>
      </c>
      <c r="G9809" s="292">
        <v>0.17548050000000001</v>
      </c>
      <c r="H9809" s="68">
        <v>0.20145253333333332</v>
      </c>
      <c r="I9809" s="68">
        <v>0.18717919999999999</v>
      </c>
      <c r="T9809" s="91"/>
      <c r="U9809" s="91"/>
      <c r="AA9809" s="91"/>
      <c r="AB9809" s="91"/>
      <c r="AC9809" s="91"/>
      <c r="AD9809" s="91"/>
      <c r="AE9809" s="91"/>
      <c r="AF9809" s="91"/>
    </row>
    <row r="9810" spans="1:32" x14ac:dyDescent="0.3">
      <c r="A9810" s="65">
        <v>0</v>
      </c>
      <c r="B9810" s="10">
        <v>9807</v>
      </c>
      <c r="C9810" s="71">
        <v>0.98070000000000002</v>
      </c>
      <c r="D9810" s="74">
        <v>755447</v>
      </c>
      <c r="E9810" s="61">
        <v>701922</v>
      </c>
      <c r="F9810" s="68">
        <v>0.18886174999999999</v>
      </c>
      <c r="G9810" s="292">
        <v>0.17548050000000001</v>
      </c>
      <c r="H9810" s="68">
        <v>0.20145253333333332</v>
      </c>
      <c r="I9810" s="68">
        <v>0.18717919999999999</v>
      </c>
      <c r="T9810" s="91"/>
      <c r="U9810" s="91"/>
      <c r="AA9810" s="91"/>
      <c r="AB9810" s="91"/>
      <c r="AC9810" s="91"/>
      <c r="AD9810" s="91"/>
      <c r="AE9810" s="91"/>
      <c r="AF9810" s="91"/>
    </row>
    <row r="9811" spans="1:32" x14ac:dyDescent="0.3">
      <c r="A9811" s="65">
        <v>0</v>
      </c>
      <c r="B9811" s="10">
        <v>9808</v>
      </c>
      <c r="C9811" s="71">
        <v>0.98080000000000001</v>
      </c>
      <c r="D9811" s="74">
        <v>755447</v>
      </c>
      <c r="E9811" s="61">
        <v>701922</v>
      </c>
      <c r="F9811" s="68">
        <v>0.18886174999999999</v>
      </c>
      <c r="G9811" s="292">
        <v>0.17548050000000001</v>
      </c>
      <c r="H9811" s="68">
        <v>0.20145253333333332</v>
      </c>
      <c r="I9811" s="68">
        <v>0.18717919999999999</v>
      </c>
      <c r="T9811" s="91"/>
      <c r="U9811" s="91"/>
      <c r="AA9811" s="91"/>
      <c r="AB9811" s="91"/>
      <c r="AC9811" s="91"/>
      <c r="AD9811" s="91"/>
      <c r="AE9811" s="91"/>
      <c r="AF9811" s="91"/>
    </row>
    <row r="9812" spans="1:32" x14ac:dyDescent="0.3">
      <c r="A9812" s="65">
        <v>0</v>
      </c>
      <c r="B9812" s="10">
        <v>9809</v>
      </c>
      <c r="C9812" s="71">
        <v>0.98089999999999999</v>
      </c>
      <c r="D9812" s="74">
        <v>755447</v>
      </c>
      <c r="E9812" s="61">
        <v>701922</v>
      </c>
      <c r="F9812" s="68">
        <v>0.18886174999999999</v>
      </c>
      <c r="G9812" s="292">
        <v>0.17548050000000001</v>
      </c>
      <c r="H9812" s="68">
        <v>0.20145253333333332</v>
      </c>
      <c r="I9812" s="68">
        <v>0.18717919999999999</v>
      </c>
      <c r="T9812" s="91"/>
      <c r="U9812" s="91"/>
      <c r="AA9812" s="91"/>
      <c r="AB9812" s="91"/>
      <c r="AC9812" s="91"/>
      <c r="AD9812" s="91"/>
      <c r="AE9812" s="91"/>
      <c r="AF9812" s="91"/>
    </row>
    <row r="9813" spans="1:32" x14ac:dyDescent="0.3">
      <c r="A9813" s="65">
        <v>0</v>
      </c>
      <c r="B9813" s="10">
        <v>9810</v>
      </c>
      <c r="C9813" s="71">
        <v>0.98099999999999998</v>
      </c>
      <c r="D9813" s="74">
        <v>755447</v>
      </c>
      <c r="E9813" s="61">
        <v>701922</v>
      </c>
      <c r="F9813" s="68">
        <v>0.18886174999999999</v>
      </c>
      <c r="G9813" s="292">
        <v>0.17548050000000001</v>
      </c>
      <c r="H9813" s="68">
        <v>0.20145253333333332</v>
      </c>
      <c r="I9813" s="68">
        <v>0.18717919999999999</v>
      </c>
      <c r="T9813" s="91"/>
      <c r="U9813" s="91"/>
      <c r="AA9813" s="91"/>
      <c r="AB9813" s="91"/>
      <c r="AC9813" s="91"/>
      <c r="AD9813" s="91"/>
      <c r="AE9813" s="91"/>
      <c r="AF9813" s="91"/>
    </row>
    <row r="9814" spans="1:32" x14ac:dyDescent="0.3">
      <c r="A9814" s="65">
        <v>0</v>
      </c>
      <c r="B9814" s="10">
        <v>9811</v>
      </c>
      <c r="C9814" s="71">
        <v>0.98109999999999997</v>
      </c>
      <c r="D9814" s="74">
        <v>755447</v>
      </c>
      <c r="E9814" s="61">
        <v>701922</v>
      </c>
      <c r="F9814" s="68">
        <v>0.18886174999999999</v>
      </c>
      <c r="G9814" s="292">
        <v>0.17548050000000001</v>
      </c>
      <c r="H9814" s="68">
        <v>0.20145253333333332</v>
      </c>
      <c r="I9814" s="68">
        <v>0.18717919999999999</v>
      </c>
      <c r="T9814" s="91"/>
      <c r="U9814" s="91"/>
      <c r="AA9814" s="91"/>
      <c r="AB9814" s="91"/>
      <c r="AC9814" s="91"/>
      <c r="AD9814" s="91"/>
      <c r="AE9814" s="91"/>
      <c r="AF9814" s="91"/>
    </row>
    <row r="9815" spans="1:32" x14ac:dyDescent="0.3">
      <c r="A9815" s="65">
        <v>0</v>
      </c>
      <c r="B9815" s="10">
        <v>9812</v>
      </c>
      <c r="C9815" s="71">
        <v>0.98119999999999996</v>
      </c>
      <c r="D9815" s="74">
        <v>755447</v>
      </c>
      <c r="E9815" s="61">
        <v>701922</v>
      </c>
      <c r="F9815" s="68">
        <v>0.18886174999999999</v>
      </c>
      <c r="G9815" s="292">
        <v>0.17548050000000001</v>
      </c>
      <c r="H9815" s="68">
        <v>0.20145253333333332</v>
      </c>
      <c r="I9815" s="68">
        <v>0.18717919999999999</v>
      </c>
      <c r="T9815" s="91"/>
      <c r="U9815" s="91"/>
      <c r="AA9815" s="91"/>
      <c r="AB9815" s="91"/>
      <c r="AC9815" s="91"/>
      <c r="AD9815" s="91"/>
      <c r="AE9815" s="91"/>
      <c r="AF9815" s="91"/>
    </row>
    <row r="9816" spans="1:32" x14ac:dyDescent="0.3">
      <c r="A9816" s="65">
        <v>0</v>
      </c>
      <c r="B9816" s="10">
        <v>9813</v>
      </c>
      <c r="C9816" s="71">
        <v>0.98129999999999995</v>
      </c>
      <c r="D9816" s="74">
        <v>755447</v>
      </c>
      <c r="E9816" s="61">
        <v>701922</v>
      </c>
      <c r="F9816" s="68">
        <v>0.18886174999999999</v>
      </c>
      <c r="G9816" s="292">
        <v>0.17548050000000001</v>
      </c>
      <c r="H9816" s="68">
        <v>0.20145253333333332</v>
      </c>
      <c r="I9816" s="68">
        <v>0.18717919999999999</v>
      </c>
      <c r="T9816" s="91"/>
      <c r="U9816" s="91"/>
      <c r="AA9816" s="91"/>
      <c r="AB9816" s="91"/>
      <c r="AC9816" s="91"/>
      <c r="AD9816" s="91"/>
      <c r="AE9816" s="91"/>
      <c r="AF9816" s="91"/>
    </row>
    <row r="9817" spans="1:32" x14ac:dyDescent="0.3">
      <c r="A9817" s="65">
        <v>0</v>
      </c>
      <c r="B9817" s="10">
        <v>9814</v>
      </c>
      <c r="C9817" s="71">
        <v>0.98140000000000005</v>
      </c>
      <c r="D9817" s="74">
        <v>755447</v>
      </c>
      <c r="E9817" s="61">
        <v>701922</v>
      </c>
      <c r="F9817" s="68">
        <v>0.18886174999999999</v>
      </c>
      <c r="G9817" s="292">
        <v>0.17548050000000001</v>
      </c>
      <c r="H9817" s="68">
        <v>0.20145253333333332</v>
      </c>
      <c r="I9817" s="68">
        <v>0.18717919999999999</v>
      </c>
      <c r="T9817" s="91"/>
      <c r="U9817" s="91"/>
      <c r="AA9817" s="91"/>
      <c r="AB9817" s="91"/>
      <c r="AC9817" s="91"/>
      <c r="AD9817" s="91"/>
      <c r="AE9817" s="91"/>
      <c r="AF9817" s="91"/>
    </row>
    <row r="9818" spans="1:32" x14ac:dyDescent="0.3">
      <c r="A9818" s="65">
        <v>0</v>
      </c>
      <c r="B9818" s="10">
        <v>9815</v>
      </c>
      <c r="C9818" s="71">
        <v>0.98150000000000004</v>
      </c>
      <c r="D9818" s="74">
        <v>755447</v>
      </c>
      <c r="E9818" s="61">
        <v>701922</v>
      </c>
      <c r="F9818" s="68">
        <v>0.18886174999999999</v>
      </c>
      <c r="G9818" s="292">
        <v>0.17548050000000001</v>
      </c>
      <c r="H9818" s="68">
        <v>0.20145253333333332</v>
      </c>
      <c r="I9818" s="68">
        <v>0.18717919999999999</v>
      </c>
      <c r="T9818" s="91"/>
      <c r="U9818" s="91"/>
      <c r="AA9818" s="91"/>
      <c r="AB9818" s="91"/>
      <c r="AC9818" s="91"/>
      <c r="AD9818" s="91"/>
      <c r="AE9818" s="91"/>
      <c r="AF9818" s="91"/>
    </row>
    <row r="9819" spans="1:32" x14ac:dyDescent="0.3">
      <c r="A9819" s="65">
        <v>0</v>
      </c>
      <c r="B9819" s="10">
        <v>9816</v>
      </c>
      <c r="C9819" s="71">
        <v>0.98160000000000003</v>
      </c>
      <c r="D9819" s="74">
        <v>755447</v>
      </c>
      <c r="E9819" s="61">
        <v>701922</v>
      </c>
      <c r="F9819" s="68">
        <v>0.18886174999999999</v>
      </c>
      <c r="G9819" s="292">
        <v>0.17548050000000001</v>
      </c>
      <c r="H9819" s="68">
        <v>0.20145253333333332</v>
      </c>
      <c r="I9819" s="68">
        <v>0.18717919999999999</v>
      </c>
      <c r="T9819" s="91"/>
      <c r="U9819" s="91"/>
      <c r="AA9819" s="91"/>
      <c r="AB9819" s="91"/>
      <c r="AC9819" s="91"/>
      <c r="AD9819" s="91"/>
      <c r="AE9819" s="91"/>
      <c r="AF9819" s="91"/>
    </row>
    <row r="9820" spans="1:32" x14ac:dyDescent="0.3">
      <c r="A9820" s="65">
        <v>0</v>
      </c>
      <c r="B9820" s="10">
        <v>9817</v>
      </c>
      <c r="C9820" s="71">
        <v>0.98170000000000002</v>
      </c>
      <c r="D9820" s="74">
        <v>755447</v>
      </c>
      <c r="E9820" s="61">
        <v>701922</v>
      </c>
      <c r="F9820" s="68">
        <v>0.18886174999999999</v>
      </c>
      <c r="G9820" s="292">
        <v>0.17548050000000001</v>
      </c>
      <c r="H9820" s="68">
        <v>0.20145253333333332</v>
      </c>
      <c r="I9820" s="68">
        <v>0.18717919999999999</v>
      </c>
      <c r="T9820" s="91"/>
      <c r="U9820" s="91"/>
      <c r="AA9820" s="91"/>
      <c r="AB9820" s="91"/>
      <c r="AC9820" s="91"/>
      <c r="AD9820" s="91"/>
      <c r="AE9820" s="91"/>
      <c r="AF9820" s="91"/>
    </row>
    <row r="9821" spans="1:32" x14ac:dyDescent="0.3">
      <c r="A9821" s="65">
        <v>0</v>
      </c>
      <c r="B9821" s="10">
        <v>9818</v>
      </c>
      <c r="C9821" s="71">
        <v>0.98180000000000001</v>
      </c>
      <c r="D9821" s="74">
        <v>755447</v>
      </c>
      <c r="E9821" s="61">
        <v>701922</v>
      </c>
      <c r="F9821" s="68">
        <v>0.18886174999999999</v>
      </c>
      <c r="G9821" s="292">
        <v>0.17548050000000001</v>
      </c>
      <c r="H9821" s="68">
        <v>0.20145253333333332</v>
      </c>
      <c r="I9821" s="68">
        <v>0.18717919999999999</v>
      </c>
      <c r="T9821" s="91"/>
      <c r="U9821" s="91"/>
      <c r="AA9821" s="91"/>
      <c r="AB9821" s="91"/>
      <c r="AC9821" s="91"/>
      <c r="AD9821" s="91"/>
      <c r="AE9821" s="91"/>
      <c r="AF9821" s="91"/>
    </row>
    <row r="9822" spans="1:32" x14ac:dyDescent="0.3">
      <c r="A9822" s="65">
        <v>0</v>
      </c>
      <c r="B9822" s="10">
        <v>9819</v>
      </c>
      <c r="C9822" s="71">
        <v>0.9819</v>
      </c>
      <c r="D9822" s="74">
        <v>755447</v>
      </c>
      <c r="E9822" s="61">
        <v>701922</v>
      </c>
      <c r="F9822" s="68">
        <v>0.18886174999999999</v>
      </c>
      <c r="G9822" s="292">
        <v>0.17548050000000001</v>
      </c>
      <c r="H9822" s="68">
        <v>0.20145253333333332</v>
      </c>
      <c r="I9822" s="68">
        <v>0.18717919999999999</v>
      </c>
      <c r="T9822" s="91"/>
      <c r="U9822" s="91"/>
      <c r="AA9822" s="91"/>
      <c r="AB9822" s="91"/>
      <c r="AC9822" s="91"/>
      <c r="AD9822" s="91"/>
      <c r="AE9822" s="91"/>
      <c r="AF9822" s="91"/>
    </row>
    <row r="9823" spans="1:32" x14ac:dyDescent="0.3">
      <c r="A9823" s="65">
        <v>0</v>
      </c>
      <c r="B9823" s="10">
        <v>9820</v>
      </c>
      <c r="C9823" s="71">
        <v>0.98199999999999998</v>
      </c>
      <c r="D9823" s="74">
        <v>755447</v>
      </c>
      <c r="E9823" s="61">
        <v>701922</v>
      </c>
      <c r="F9823" s="68">
        <v>0.18886174999999999</v>
      </c>
      <c r="G9823" s="292">
        <v>0.17548050000000001</v>
      </c>
      <c r="H9823" s="68">
        <v>0.20145253333333332</v>
      </c>
      <c r="I9823" s="68">
        <v>0.18717919999999999</v>
      </c>
      <c r="T9823" s="91"/>
      <c r="U9823" s="91"/>
      <c r="AA9823" s="91"/>
      <c r="AB9823" s="91"/>
      <c r="AC9823" s="91"/>
      <c r="AD9823" s="91"/>
      <c r="AE9823" s="91"/>
      <c r="AF9823" s="91"/>
    </row>
    <row r="9824" spans="1:32" x14ac:dyDescent="0.3">
      <c r="A9824" s="65">
        <v>0</v>
      </c>
      <c r="B9824" s="10">
        <v>9821</v>
      </c>
      <c r="C9824" s="71">
        <v>0.98209999999999997</v>
      </c>
      <c r="D9824" s="74">
        <v>755447</v>
      </c>
      <c r="E9824" s="61">
        <v>701922</v>
      </c>
      <c r="F9824" s="68">
        <v>0.18886174999999999</v>
      </c>
      <c r="G9824" s="292">
        <v>0.17548050000000001</v>
      </c>
      <c r="H9824" s="68">
        <v>0.20145253333333332</v>
      </c>
      <c r="I9824" s="68">
        <v>0.18717919999999999</v>
      </c>
      <c r="T9824" s="91"/>
      <c r="U9824" s="91"/>
      <c r="AA9824" s="91"/>
      <c r="AB9824" s="91"/>
      <c r="AC9824" s="91"/>
      <c r="AD9824" s="91"/>
      <c r="AE9824" s="91"/>
      <c r="AF9824" s="91"/>
    </row>
    <row r="9825" spans="1:32" x14ac:dyDescent="0.3">
      <c r="A9825" s="65">
        <v>0</v>
      </c>
      <c r="B9825" s="10">
        <v>9822</v>
      </c>
      <c r="C9825" s="71">
        <v>0.98219999999999996</v>
      </c>
      <c r="D9825" s="74">
        <v>755447</v>
      </c>
      <c r="E9825" s="61">
        <v>701922</v>
      </c>
      <c r="F9825" s="68">
        <v>0.18886174999999999</v>
      </c>
      <c r="G9825" s="292">
        <v>0.17548050000000001</v>
      </c>
      <c r="H9825" s="68">
        <v>0.20145253333333332</v>
      </c>
      <c r="I9825" s="68">
        <v>0.18717919999999999</v>
      </c>
      <c r="T9825" s="91"/>
      <c r="U9825" s="91"/>
      <c r="AA9825" s="91"/>
      <c r="AB9825" s="91"/>
      <c r="AC9825" s="91"/>
      <c r="AD9825" s="91"/>
      <c r="AE9825" s="91"/>
      <c r="AF9825" s="91"/>
    </row>
    <row r="9826" spans="1:32" x14ac:dyDescent="0.3">
      <c r="A9826" s="65">
        <v>0</v>
      </c>
      <c r="B9826" s="10">
        <v>9823</v>
      </c>
      <c r="C9826" s="71">
        <v>0.98229999999999995</v>
      </c>
      <c r="D9826" s="74">
        <v>755447</v>
      </c>
      <c r="E9826" s="61">
        <v>701922</v>
      </c>
      <c r="F9826" s="68">
        <v>0.18886174999999999</v>
      </c>
      <c r="G9826" s="292">
        <v>0.17548050000000001</v>
      </c>
      <c r="H9826" s="68">
        <v>0.20145253333333332</v>
      </c>
      <c r="I9826" s="68">
        <v>0.18717919999999999</v>
      </c>
      <c r="T9826" s="91"/>
      <c r="U9826" s="91"/>
      <c r="AA9826" s="91"/>
      <c r="AB9826" s="91"/>
      <c r="AC9826" s="91"/>
      <c r="AD9826" s="91"/>
      <c r="AE9826" s="91"/>
      <c r="AF9826" s="91"/>
    </row>
    <row r="9827" spans="1:32" x14ac:dyDescent="0.3">
      <c r="A9827" s="65">
        <v>0</v>
      </c>
      <c r="B9827" s="10">
        <v>9824</v>
      </c>
      <c r="C9827" s="71">
        <v>0.98240000000000005</v>
      </c>
      <c r="D9827" s="74">
        <v>755447</v>
      </c>
      <c r="E9827" s="61">
        <v>701922</v>
      </c>
      <c r="F9827" s="68">
        <v>0.18886174999999999</v>
      </c>
      <c r="G9827" s="292">
        <v>0.17548050000000001</v>
      </c>
      <c r="H9827" s="68">
        <v>0.20145253333333332</v>
      </c>
      <c r="I9827" s="68">
        <v>0.18717919999999999</v>
      </c>
      <c r="T9827" s="91"/>
      <c r="U9827" s="91"/>
      <c r="AA9827" s="91"/>
      <c r="AB9827" s="91"/>
      <c r="AC9827" s="91"/>
      <c r="AD9827" s="91"/>
      <c r="AE9827" s="91"/>
      <c r="AF9827" s="91"/>
    </row>
    <row r="9828" spans="1:32" x14ac:dyDescent="0.3">
      <c r="A9828" s="65">
        <v>0</v>
      </c>
      <c r="B9828" s="10">
        <v>9825</v>
      </c>
      <c r="C9828" s="71">
        <v>0.98250000000000004</v>
      </c>
      <c r="D9828" s="74">
        <v>755447</v>
      </c>
      <c r="E9828" s="61">
        <v>701922</v>
      </c>
      <c r="F9828" s="68">
        <v>0.18886174999999999</v>
      </c>
      <c r="G9828" s="292">
        <v>0.17548050000000001</v>
      </c>
      <c r="H9828" s="68">
        <v>0.20145253333333332</v>
      </c>
      <c r="I9828" s="68">
        <v>0.18717919999999999</v>
      </c>
      <c r="T9828" s="91"/>
      <c r="U9828" s="91"/>
      <c r="AA9828" s="91"/>
      <c r="AB9828" s="91"/>
      <c r="AC9828" s="91"/>
      <c r="AD9828" s="91"/>
      <c r="AE9828" s="91"/>
      <c r="AF9828" s="91"/>
    </row>
    <row r="9829" spans="1:32" x14ac:dyDescent="0.3">
      <c r="A9829" s="65">
        <v>0</v>
      </c>
      <c r="B9829" s="10">
        <v>9826</v>
      </c>
      <c r="C9829" s="71">
        <v>0.98260000000000003</v>
      </c>
      <c r="D9829" s="74">
        <v>755447</v>
      </c>
      <c r="E9829" s="61">
        <v>701922</v>
      </c>
      <c r="F9829" s="68">
        <v>0.18886174999999999</v>
      </c>
      <c r="G9829" s="292">
        <v>0.17548050000000001</v>
      </c>
      <c r="H9829" s="68">
        <v>0.20145253333333332</v>
      </c>
      <c r="I9829" s="68">
        <v>0.18717919999999999</v>
      </c>
      <c r="T9829" s="91"/>
      <c r="U9829" s="91"/>
      <c r="AA9829" s="91"/>
      <c r="AB9829" s="91"/>
      <c r="AC9829" s="91"/>
      <c r="AD9829" s="91"/>
      <c r="AE9829" s="91"/>
      <c r="AF9829" s="91"/>
    </row>
    <row r="9830" spans="1:32" x14ac:dyDescent="0.3">
      <c r="A9830" s="65">
        <v>0</v>
      </c>
      <c r="B9830" s="10">
        <v>9827</v>
      </c>
      <c r="C9830" s="71">
        <v>0.98270000000000002</v>
      </c>
      <c r="D9830" s="74">
        <v>755447</v>
      </c>
      <c r="E9830" s="61">
        <v>701922</v>
      </c>
      <c r="F9830" s="68">
        <v>0.18886174999999999</v>
      </c>
      <c r="G9830" s="292">
        <v>0.17548050000000001</v>
      </c>
      <c r="H9830" s="68">
        <v>0.20145253333333332</v>
      </c>
      <c r="I9830" s="68">
        <v>0.18717919999999999</v>
      </c>
      <c r="T9830" s="91"/>
      <c r="U9830" s="91"/>
      <c r="AA9830" s="91"/>
      <c r="AB9830" s="91"/>
      <c r="AC9830" s="91"/>
      <c r="AD9830" s="91"/>
      <c r="AE9830" s="91"/>
      <c r="AF9830" s="91"/>
    </row>
    <row r="9831" spans="1:32" x14ac:dyDescent="0.3">
      <c r="A9831" s="65">
        <v>0</v>
      </c>
      <c r="B9831" s="10">
        <v>9828</v>
      </c>
      <c r="C9831" s="71">
        <v>0.98280000000000001</v>
      </c>
      <c r="D9831" s="74">
        <v>755447</v>
      </c>
      <c r="E9831" s="61">
        <v>701922</v>
      </c>
      <c r="F9831" s="68">
        <v>0.18886174999999999</v>
      </c>
      <c r="G9831" s="292">
        <v>0.17548050000000001</v>
      </c>
      <c r="H9831" s="68">
        <v>0.20145253333333332</v>
      </c>
      <c r="I9831" s="68">
        <v>0.18717919999999999</v>
      </c>
      <c r="T9831" s="91"/>
      <c r="U9831" s="91"/>
      <c r="AA9831" s="91"/>
      <c r="AB9831" s="91"/>
      <c r="AC9831" s="91"/>
      <c r="AD9831" s="91"/>
      <c r="AE9831" s="91"/>
      <c r="AF9831" s="91"/>
    </row>
    <row r="9832" spans="1:32" x14ac:dyDescent="0.3">
      <c r="A9832" s="65">
        <v>0</v>
      </c>
      <c r="B9832" s="10">
        <v>9829</v>
      </c>
      <c r="C9832" s="71">
        <v>0.9829</v>
      </c>
      <c r="D9832" s="74">
        <v>755447</v>
      </c>
      <c r="E9832" s="61">
        <v>701922</v>
      </c>
      <c r="F9832" s="68">
        <v>0.18886174999999999</v>
      </c>
      <c r="G9832" s="292">
        <v>0.17548050000000001</v>
      </c>
      <c r="H9832" s="68">
        <v>0.20145253333333332</v>
      </c>
      <c r="I9832" s="68">
        <v>0.18717919999999999</v>
      </c>
      <c r="T9832" s="91"/>
      <c r="U9832" s="91"/>
      <c r="AA9832" s="91"/>
      <c r="AB9832" s="91"/>
      <c r="AC9832" s="91"/>
      <c r="AD9832" s="91"/>
      <c r="AE9832" s="91"/>
      <c r="AF9832" s="91"/>
    </row>
    <row r="9833" spans="1:32" x14ac:dyDescent="0.3">
      <c r="A9833" s="65">
        <v>0</v>
      </c>
      <c r="B9833" s="10">
        <v>9830</v>
      </c>
      <c r="C9833" s="71">
        <v>0.98299999999999998</v>
      </c>
      <c r="D9833" s="74">
        <v>755447</v>
      </c>
      <c r="E9833" s="61">
        <v>701922</v>
      </c>
      <c r="F9833" s="68">
        <v>0.18886174999999999</v>
      </c>
      <c r="G9833" s="292">
        <v>0.17548050000000001</v>
      </c>
      <c r="H9833" s="68">
        <v>0.20145253333333332</v>
      </c>
      <c r="I9833" s="68">
        <v>0.18717919999999999</v>
      </c>
      <c r="T9833" s="91"/>
      <c r="U9833" s="91"/>
      <c r="AA9833" s="91"/>
      <c r="AB9833" s="91"/>
      <c r="AC9833" s="91"/>
      <c r="AD9833" s="91"/>
      <c r="AE9833" s="91"/>
      <c r="AF9833" s="91"/>
    </row>
    <row r="9834" spans="1:32" x14ac:dyDescent="0.3">
      <c r="A9834" s="65">
        <v>0</v>
      </c>
      <c r="B9834" s="10">
        <v>9831</v>
      </c>
      <c r="C9834" s="71">
        <v>0.98309999999999997</v>
      </c>
      <c r="D9834" s="74">
        <v>755447</v>
      </c>
      <c r="E9834" s="61">
        <v>701922</v>
      </c>
      <c r="F9834" s="68">
        <v>0.18886174999999999</v>
      </c>
      <c r="G9834" s="292">
        <v>0.17548050000000001</v>
      </c>
      <c r="H9834" s="68">
        <v>0.20145253333333332</v>
      </c>
      <c r="I9834" s="68">
        <v>0.18717919999999999</v>
      </c>
      <c r="T9834" s="91"/>
      <c r="U9834" s="91"/>
      <c r="AA9834" s="91"/>
      <c r="AB9834" s="91"/>
      <c r="AC9834" s="91"/>
      <c r="AD9834" s="91"/>
      <c r="AE9834" s="91"/>
      <c r="AF9834" s="91"/>
    </row>
    <row r="9835" spans="1:32" x14ac:dyDescent="0.3">
      <c r="A9835" s="65">
        <v>0</v>
      </c>
      <c r="B9835" s="10">
        <v>9832</v>
      </c>
      <c r="C9835" s="71">
        <v>0.98319999999999996</v>
      </c>
      <c r="D9835" s="74">
        <v>755447</v>
      </c>
      <c r="E9835" s="61">
        <v>701922</v>
      </c>
      <c r="F9835" s="68">
        <v>0.18886174999999999</v>
      </c>
      <c r="G9835" s="292">
        <v>0.17548050000000001</v>
      </c>
      <c r="H9835" s="68">
        <v>0.20145253333333332</v>
      </c>
      <c r="I9835" s="68">
        <v>0.18717919999999999</v>
      </c>
      <c r="T9835" s="91"/>
      <c r="U9835" s="91"/>
      <c r="AA9835" s="91"/>
      <c r="AB9835" s="91"/>
      <c r="AC9835" s="91"/>
      <c r="AD9835" s="91"/>
      <c r="AE9835" s="91"/>
      <c r="AF9835" s="91"/>
    </row>
    <row r="9836" spans="1:32" x14ac:dyDescent="0.3">
      <c r="A9836" s="65">
        <v>0</v>
      </c>
      <c r="B9836" s="10">
        <v>9833</v>
      </c>
      <c r="C9836" s="71">
        <v>0.98329999999999995</v>
      </c>
      <c r="D9836" s="74">
        <v>755447</v>
      </c>
      <c r="E9836" s="61">
        <v>701922</v>
      </c>
      <c r="F9836" s="68">
        <v>0.18886174999999999</v>
      </c>
      <c r="G9836" s="292">
        <v>0.17548050000000001</v>
      </c>
      <c r="H9836" s="68">
        <v>0.20145253333333332</v>
      </c>
      <c r="I9836" s="68">
        <v>0.18717919999999999</v>
      </c>
      <c r="T9836" s="91"/>
      <c r="U9836" s="91"/>
      <c r="AA9836" s="91"/>
      <c r="AB9836" s="91"/>
      <c r="AC9836" s="91"/>
      <c r="AD9836" s="91"/>
      <c r="AE9836" s="91"/>
      <c r="AF9836" s="91"/>
    </row>
    <row r="9837" spans="1:32" x14ac:dyDescent="0.3">
      <c r="A9837" s="65">
        <v>0</v>
      </c>
      <c r="B9837" s="10">
        <v>9834</v>
      </c>
      <c r="C9837" s="71">
        <v>0.98340000000000005</v>
      </c>
      <c r="D9837" s="74">
        <v>755447</v>
      </c>
      <c r="E9837" s="61">
        <v>701922</v>
      </c>
      <c r="F9837" s="68">
        <v>0.18886174999999999</v>
      </c>
      <c r="G9837" s="292">
        <v>0.17548050000000001</v>
      </c>
      <c r="H9837" s="68">
        <v>0.20145253333333332</v>
      </c>
      <c r="I9837" s="68">
        <v>0.18717919999999999</v>
      </c>
      <c r="T9837" s="91"/>
      <c r="U9837" s="91"/>
      <c r="AA9837" s="91"/>
      <c r="AB9837" s="91"/>
      <c r="AC9837" s="91"/>
      <c r="AD9837" s="91"/>
      <c r="AE9837" s="91"/>
      <c r="AF9837" s="91"/>
    </row>
    <row r="9838" spans="1:32" x14ac:dyDescent="0.3">
      <c r="A9838" s="65">
        <v>0</v>
      </c>
      <c r="B9838" s="10">
        <v>9835</v>
      </c>
      <c r="C9838" s="71">
        <v>0.98350000000000004</v>
      </c>
      <c r="D9838" s="74">
        <v>755447</v>
      </c>
      <c r="E9838" s="61">
        <v>701922</v>
      </c>
      <c r="F9838" s="68">
        <v>0.18886174999999999</v>
      </c>
      <c r="G9838" s="292">
        <v>0.17548050000000001</v>
      </c>
      <c r="H9838" s="68">
        <v>0.20145253333333332</v>
      </c>
      <c r="I9838" s="68">
        <v>0.18717919999999999</v>
      </c>
      <c r="T9838" s="91"/>
      <c r="U9838" s="91"/>
      <c r="AA9838" s="91"/>
      <c r="AB9838" s="91"/>
      <c r="AC9838" s="91"/>
      <c r="AD9838" s="91"/>
      <c r="AE9838" s="91"/>
      <c r="AF9838" s="91"/>
    </row>
    <row r="9839" spans="1:32" x14ac:dyDescent="0.3">
      <c r="A9839" s="65">
        <v>0</v>
      </c>
      <c r="B9839" s="10">
        <v>9836</v>
      </c>
      <c r="C9839" s="71">
        <v>0.98360000000000003</v>
      </c>
      <c r="D9839" s="74">
        <v>755447</v>
      </c>
      <c r="E9839" s="61">
        <v>701922</v>
      </c>
      <c r="F9839" s="68">
        <v>0.18886174999999999</v>
      </c>
      <c r="G9839" s="292">
        <v>0.17548050000000001</v>
      </c>
      <c r="H9839" s="68">
        <v>0.20145253333333332</v>
      </c>
      <c r="I9839" s="68">
        <v>0.18717919999999999</v>
      </c>
      <c r="T9839" s="91"/>
      <c r="U9839" s="91"/>
      <c r="AA9839" s="91"/>
      <c r="AB9839" s="91"/>
      <c r="AC9839" s="91"/>
      <c r="AD9839" s="91"/>
      <c r="AE9839" s="91"/>
      <c r="AF9839" s="91"/>
    </row>
    <row r="9840" spans="1:32" x14ac:dyDescent="0.3">
      <c r="A9840" s="65">
        <v>0</v>
      </c>
      <c r="B9840" s="10">
        <v>9837</v>
      </c>
      <c r="C9840" s="71">
        <v>0.98370000000000002</v>
      </c>
      <c r="D9840" s="74">
        <v>755447</v>
      </c>
      <c r="E9840" s="61">
        <v>701922</v>
      </c>
      <c r="F9840" s="68">
        <v>0.18886174999999999</v>
      </c>
      <c r="G9840" s="292">
        <v>0.17548050000000001</v>
      </c>
      <c r="H9840" s="68">
        <v>0.20145253333333332</v>
      </c>
      <c r="I9840" s="68">
        <v>0.18717919999999999</v>
      </c>
      <c r="T9840" s="91"/>
      <c r="U9840" s="91"/>
      <c r="AA9840" s="91"/>
      <c r="AB9840" s="91"/>
      <c r="AC9840" s="91"/>
      <c r="AD9840" s="91"/>
      <c r="AE9840" s="91"/>
      <c r="AF9840" s="91"/>
    </row>
    <row r="9841" spans="1:32" x14ac:dyDescent="0.3">
      <c r="A9841" s="65">
        <v>0</v>
      </c>
      <c r="B9841" s="10">
        <v>9838</v>
      </c>
      <c r="C9841" s="71">
        <v>0.98380000000000001</v>
      </c>
      <c r="D9841" s="74">
        <v>755447</v>
      </c>
      <c r="E9841" s="61">
        <v>701922</v>
      </c>
      <c r="F9841" s="68">
        <v>0.18886174999999999</v>
      </c>
      <c r="G9841" s="292">
        <v>0.17548050000000001</v>
      </c>
      <c r="H9841" s="68">
        <v>0.20145253333333332</v>
      </c>
      <c r="I9841" s="68">
        <v>0.18717919999999999</v>
      </c>
      <c r="T9841" s="91"/>
      <c r="U9841" s="91"/>
      <c r="AA9841" s="91"/>
      <c r="AB9841" s="91"/>
      <c r="AC9841" s="91"/>
      <c r="AD9841" s="91"/>
      <c r="AE9841" s="91"/>
      <c r="AF9841" s="91"/>
    </row>
    <row r="9842" spans="1:32" x14ac:dyDescent="0.3">
      <c r="A9842" s="65">
        <v>0</v>
      </c>
      <c r="B9842" s="10">
        <v>9839</v>
      </c>
      <c r="C9842" s="71">
        <v>0.9839</v>
      </c>
      <c r="D9842" s="74">
        <v>755447</v>
      </c>
      <c r="E9842" s="61">
        <v>701922</v>
      </c>
      <c r="F9842" s="68">
        <v>0.18886174999999999</v>
      </c>
      <c r="G9842" s="292">
        <v>0.17548050000000001</v>
      </c>
      <c r="H9842" s="68">
        <v>0.20145253333333332</v>
      </c>
      <c r="I9842" s="68">
        <v>0.18717919999999999</v>
      </c>
      <c r="T9842" s="91"/>
      <c r="U9842" s="91"/>
      <c r="AA9842" s="91"/>
      <c r="AB9842" s="91"/>
      <c r="AC9842" s="91"/>
      <c r="AD9842" s="91"/>
      <c r="AE9842" s="91"/>
      <c r="AF9842" s="91"/>
    </row>
    <row r="9843" spans="1:32" x14ac:dyDescent="0.3">
      <c r="A9843" s="65">
        <v>0</v>
      </c>
      <c r="B9843" s="10">
        <v>9840</v>
      </c>
      <c r="C9843" s="71">
        <v>0.98399999999999999</v>
      </c>
      <c r="D9843" s="74">
        <v>755447</v>
      </c>
      <c r="E9843" s="61">
        <v>701922</v>
      </c>
      <c r="F9843" s="68">
        <v>0.18886174999999999</v>
      </c>
      <c r="G9843" s="292">
        <v>0.17548050000000001</v>
      </c>
      <c r="H9843" s="68">
        <v>0.20145253333333332</v>
      </c>
      <c r="I9843" s="68">
        <v>0.18717919999999999</v>
      </c>
      <c r="T9843" s="91"/>
      <c r="U9843" s="91"/>
      <c r="AA9843" s="91"/>
      <c r="AB9843" s="91"/>
      <c r="AC9843" s="91"/>
      <c r="AD9843" s="91"/>
      <c r="AE9843" s="91"/>
      <c r="AF9843" s="91"/>
    </row>
    <row r="9844" spans="1:32" x14ac:dyDescent="0.3">
      <c r="A9844" s="65">
        <v>0</v>
      </c>
      <c r="B9844" s="10">
        <v>9841</v>
      </c>
      <c r="C9844" s="71">
        <v>0.98409999999999997</v>
      </c>
      <c r="D9844" s="74">
        <v>755447</v>
      </c>
      <c r="E9844" s="61">
        <v>701922</v>
      </c>
      <c r="F9844" s="68">
        <v>0.18886174999999999</v>
      </c>
      <c r="G9844" s="292">
        <v>0.17548050000000001</v>
      </c>
      <c r="H9844" s="68">
        <v>0.20145253333333332</v>
      </c>
      <c r="I9844" s="68">
        <v>0.18717919999999999</v>
      </c>
      <c r="T9844" s="91"/>
      <c r="U9844" s="91"/>
      <c r="AA9844" s="91"/>
      <c r="AB9844" s="91"/>
      <c r="AC9844" s="91"/>
      <c r="AD9844" s="91"/>
      <c r="AE9844" s="91"/>
      <c r="AF9844" s="91"/>
    </row>
    <row r="9845" spans="1:32" x14ac:dyDescent="0.3">
      <c r="A9845" s="65">
        <v>0</v>
      </c>
      <c r="B9845" s="10">
        <v>9842</v>
      </c>
      <c r="C9845" s="71">
        <v>0.98419999999999996</v>
      </c>
      <c r="D9845" s="74">
        <v>755447</v>
      </c>
      <c r="E9845" s="61">
        <v>701922</v>
      </c>
      <c r="F9845" s="68">
        <v>0.18886174999999999</v>
      </c>
      <c r="G9845" s="292">
        <v>0.17548050000000001</v>
      </c>
      <c r="H9845" s="68">
        <v>0.20145253333333332</v>
      </c>
      <c r="I9845" s="68">
        <v>0.18717919999999999</v>
      </c>
      <c r="T9845" s="91"/>
      <c r="U9845" s="91"/>
      <c r="AA9845" s="91"/>
      <c r="AB9845" s="91"/>
      <c r="AC9845" s="91"/>
      <c r="AD9845" s="91"/>
      <c r="AE9845" s="91"/>
      <c r="AF9845" s="91"/>
    </row>
    <row r="9846" spans="1:32" x14ac:dyDescent="0.3">
      <c r="A9846" s="65">
        <v>0</v>
      </c>
      <c r="B9846" s="10">
        <v>9843</v>
      </c>
      <c r="C9846" s="71">
        <v>0.98429999999999995</v>
      </c>
      <c r="D9846" s="74">
        <v>755447</v>
      </c>
      <c r="E9846" s="61">
        <v>701922</v>
      </c>
      <c r="F9846" s="68">
        <v>0.18886174999999999</v>
      </c>
      <c r="G9846" s="292">
        <v>0.17548050000000001</v>
      </c>
      <c r="H9846" s="68">
        <v>0.20145253333333332</v>
      </c>
      <c r="I9846" s="68">
        <v>0.18717919999999999</v>
      </c>
      <c r="T9846" s="91"/>
      <c r="U9846" s="91"/>
      <c r="AA9846" s="91"/>
      <c r="AB9846" s="91"/>
      <c r="AC9846" s="91"/>
      <c r="AD9846" s="91"/>
      <c r="AE9846" s="91"/>
      <c r="AF9846" s="91"/>
    </row>
    <row r="9847" spans="1:32" x14ac:dyDescent="0.3">
      <c r="A9847" s="65">
        <v>0</v>
      </c>
      <c r="B9847" s="10">
        <v>9844</v>
      </c>
      <c r="C9847" s="71">
        <v>0.98440000000000005</v>
      </c>
      <c r="D9847" s="74">
        <v>755447</v>
      </c>
      <c r="E9847" s="61">
        <v>701922</v>
      </c>
      <c r="F9847" s="68">
        <v>0.18886174999999999</v>
      </c>
      <c r="G9847" s="292">
        <v>0.17548050000000001</v>
      </c>
      <c r="H9847" s="68">
        <v>0.20145253333333332</v>
      </c>
      <c r="I9847" s="68">
        <v>0.18717919999999999</v>
      </c>
      <c r="T9847" s="91"/>
      <c r="U9847" s="91"/>
      <c r="AA9847" s="91"/>
      <c r="AB9847" s="91"/>
      <c r="AC9847" s="91"/>
      <c r="AD9847" s="91"/>
      <c r="AE9847" s="91"/>
      <c r="AF9847" s="91"/>
    </row>
    <row r="9848" spans="1:32" x14ac:dyDescent="0.3">
      <c r="A9848" s="65">
        <v>0</v>
      </c>
      <c r="B9848" s="10">
        <v>9845</v>
      </c>
      <c r="C9848" s="71">
        <v>0.98450000000000004</v>
      </c>
      <c r="D9848" s="74">
        <v>755447</v>
      </c>
      <c r="E9848" s="61">
        <v>701922</v>
      </c>
      <c r="F9848" s="68">
        <v>0.18886174999999999</v>
      </c>
      <c r="G9848" s="292">
        <v>0.17548050000000001</v>
      </c>
      <c r="H9848" s="68">
        <v>0.20145253333333332</v>
      </c>
      <c r="I9848" s="68">
        <v>0.18717919999999999</v>
      </c>
      <c r="T9848" s="91"/>
      <c r="U9848" s="91"/>
      <c r="AA9848" s="91"/>
      <c r="AB9848" s="91"/>
      <c r="AC9848" s="91"/>
      <c r="AD9848" s="91"/>
      <c r="AE9848" s="91"/>
      <c r="AF9848" s="91"/>
    </row>
    <row r="9849" spans="1:32" x14ac:dyDescent="0.3">
      <c r="A9849" s="65">
        <v>0</v>
      </c>
      <c r="B9849" s="10">
        <v>9846</v>
      </c>
      <c r="C9849" s="71">
        <v>0.98460000000000003</v>
      </c>
      <c r="D9849" s="74">
        <v>755447</v>
      </c>
      <c r="E9849" s="61">
        <v>701922</v>
      </c>
      <c r="F9849" s="68">
        <v>0.18886174999999999</v>
      </c>
      <c r="G9849" s="292">
        <v>0.17548050000000001</v>
      </c>
      <c r="H9849" s="68">
        <v>0.20145253333333332</v>
      </c>
      <c r="I9849" s="68">
        <v>0.18717919999999999</v>
      </c>
      <c r="T9849" s="91"/>
      <c r="U9849" s="91"/>
      <c r="AA9849" s="91"/>
      <c r="AB9849" s="91"/>
      <c r="AC9849" s="91"/>
      <c r="AD9849" s="91"/>
      <c r="AE9849" s="91"/>
      <c r="AF9849" s="91"/>
    </row>
    <row r="9850" spans="1:32" x14ac:dyDescent="0.3">
      <c r="A9850" s="65">
        <v>0</v>
      </c>
      <c r="B9850" s="10">
        <v>9847</v>
      </c>
      <c r="C9850" s="71">
        <v>0.98470000000000002</v>
      </c>
      <c r="D9850" s="74">
        <v>755447</v>
      </c>
      <c r="E9850" s="61">
        <v>701922</v>
      </c>
      <c r="F9850" s="68">
        <v>0.18886174999999999</v>
      </c>
      <c r="G9850" s="292">
        <v>0.17548050000000001</v>
      </c>
      <c r="H9850" s="68">
        <v>0.20145253333333332</v>
      </c>
      <c r="I9850" s="68">
        <v>0.18717919999999999</v>
      </c>
      <c r="T9850" s="91"/>
      <c r="U9850" s="91"/>
      <c r="AA9850" s="91"/>
      <c r="AB9850" s="91"/>
      <c r="AC9850" s="91"/>
      <c r="AD9850" s="91"/>
      <c r="AE9850" s="91"/>
      <c r="AF9850" s="91"/>
    </row>
    <row r="9851" spans="1:32" x14ac:dyDescent="0.3">
      <c r="A9851" s="65">
        <v>0</v>
      </c>
      <c r="B9851" s="10">
        <v>9848</v>
      </c>
      <c r="C9851" s="71">
        <v>0.98480000000000001</v>
      </c>
      <c r="D9851" s="74">
        <v>755447</v>
      </c>
      <c r="E9851" s="61">
        <v>701922</v>
      </c>
      <c r="F9851" s="68">
        <v>0.18886174999999999</v>
      </c>
      <c r="G9851" s="292">
        <v>0.17548050000000001</v>
      </c>
      <c r="H9851" s="68">
        <v>0.20145253333333332</v>
      </c>
      <c r="I9851" s="68">
        <v>0.18717919999999999</v>
      </c>
      <c r="T9851" s="91"/>
      <c r="U9851" s="91"/>
      <c r="AA9851" s="91"/>
      <c r="AB9851" s="91"/>
      <c r="AC9851" s="91"/>
      <c r="AD9851" s="91"/>
      <c r="AE9851" s="91"/>
      <c r="AF9851" s="91"/>
    </row>
    <row r="9852" spans="1:32" x14ac:dyDescent="0.3">
      <c r="A9852" s="65">
        <v>0</v>
      </c>
      <c r="B9852" s="10">
        <v>9849</v>
      </c>
      <c r="C9852" s="71">
        <v>0.9849</v>
      </c>
      <c r="D9852" s="74">
        <v>755447</v>
      </c>
      <c r="E9852" s="61">
        <v>701922</v>
      </c>
      <c r="F9852" s="68">
        <v>0.18886174999999999</v>
      </c>
      <c r="G9852" s="292">
        <v>0.17548050000000001</v>
      </c>
      <c r="H9852" s="68">
        <v>0.20145253333333332</v>
      </c>
      <c r="I9852" s="68">
        <v>0.18717919999999999</v>
      </c>
      <c r="T9852" s="91"/>
      <c r="U9852" s="91"/>
      <c r="AA9852" s="91"/>
      <c r="AB9852" s="91"/>
      <c r="AC9852" s="91"/>
      <c r="AD9852" s="91"/>
      <c r="AE9852" s="91"/>
      <c r="AF9852" s="91"/>
    </row>
    <row r="9853" spans="1:32" x14ac:dyDescent="0.3">
      <c r="A9853" s="65">
        <v>0</v>
      </c>
      <c r="B9853" s="10">
        <v>9850</v>
      </c>
      <c r="C9853" s="71">
        <v>0.98499999999999999</v>
      </c>
      <c r="D9853" s="74">
        <v>755447</v>
      </c>
      <c r="E9853" s="61">
        <v>701922</v>
      </c>
      <c r="F9853" s="68">
        <v>0.18886174999999999</v>
      </c>
      <c r="G9853" s="292">
        <v>0.17548050000000001</v>
      </c>
      <c r="H9853" s="68">
        <v>0.20145253333333332</v>
      </c>
      <c r="I9853" s="68">
        <v>0.18717919999999999</v>
      </c>
      <c r="T9853" s="91"/>
      <c r="U9853" s="91"/>
      <c r="AA9853" s="91"/>
      <c r="AB9853" s="91"/>
      <c r="AC9853" s="91"/>
      <c r="AD9853" s="91"/>
      <c r="AE9853" s="91"/>
      <c r="AF9853" s="91"/>
    </row>
    <row r="9854" spans="1:32" x14ac:dyDescent="0.3">
      <c r="A9854" s="65">
        <v>0</v>
      </c>
      <c r="B9854" s="10">
        <v>9851</v>
      </c>
      <c r="C9854" s="71">
        <v>0.98509999999999998</v>
      </c>
      <c r="D9854" s="74">
        <v>755447</v>
      </c>
      <c r="E9854" s="61">
        <v>701922</v>
      </c>
      <c r="F9854" s="68">
        <v>0.18886174999999999</v>
      </c>
      <c r="G9854" s="292">
        <v>0.17548050000000001</v>
      </c>
      <c r="H9854" s="68">
        <v>0.20145253333333332</v>
      </c>
      <c r="I9854" s="68">
        <v>0.18717919999999999</v>
      </c>
      <c r="T9854" s="91"/>
      <c r="U9854" s="91"/>
      <c r="AA9854" s="91"/>
      <c r="AB9854" s="91"/>
      <c r="AC9854" s="91"/>
      <c r="AD9854" s="91"/>
      <c r="AE9854" s="91"/>
      <c r="AF9854" s="91"/>
    </row>
    <row r="9855" spans="1:32" x14ac:dyDescent="0.3">
      <c r="A9855" s="65">
        <v>0</v>
      </c>
      <c r="B9855" s="10">
        <v>9852</v>
      </c>
      <c r="C9855" s="71">
        <v>0.98519999999999996</v>
      </c>
      <c r="D9855" s="74">
        <v>755447</v>
      </c>
      <c r="E9855" s="61">
        <v>701922</v>
      </c>
      <c r="F9855" s="68">
        <v>0.18886174999999999</v>
      </c>
      <c r="G9855" s="292">
        <v>0.17548050000000001</v>
      </c>
      <c r="H9855" s="68">
        <v>0.20145253333333332</v>
      </c>
      <c r="I9855" s="68">
        <v>0.18717919999999999</v>
      </c>
      <c r="T9855" s="91"/>
      <c r="U9855" s="91"/>
      <c r="AA9855" s="91"/>
      <c r="AB9855" s="91"/>
      <c r="AC9855" s="91"/>
      <c r="AD9855" s="91"/>
      <c r="AE9855" s="91"/>
      <c r="AF9855" s="91"/>
    </row>
    <row r="9856" spans="1:32" x14ac:dyDescent="0.3">
      <c r="A9856" s="65">
        <v>0</v>
      </c>
      <c r="B9856" s="10">
        <v>9853</v>
      </c>
      <c r="C9856" s="71">
        <v>0.98529999999999995</v>
      </c>
      <c r="D9856" s="74">
        <v>755447</v>
      </c>
      <c r="E9856" s="61">
        <v>701922</v>
      </c>
      <c r="F9856" s="68">
        <v>0.18886174999999999</v>
      </c>
      <c r="G9856" s="292">
        <v>0.17548050000000001</v>
      </c>
      <c r="H9856" s="68">
        <v>0.20145253333333332</v>
      </c>
      <c r="I9856" s="68">
        <v>0.18717919999999999</v>
      </c>
      <c r="T9856" s="91"/>
      <c r="U9856" s="91"/>
      <c r="AA9856" s="91"/>
      <c r="AB9856" s="91"/>
      <c r="AC9856" s="91"/>
      <c r="AD9856" s="91"/>
      <c r="AE9856" s="91"/>
      <c r="AF9856" s="91"/>
    </row>
    <row r="9857" spans="1:32" x14ac:dyDescent="0.3">
      <c r="A9857" s="65">
        <v>0</v>
      </c>
      <c r="B9857" s="10">
        <v>9854</v>
      </c>
      <c r="C9857" s="71">
        <v>0.98540000000000005</v>
      </c>
      <c r="D9857" s="74">
        <v>755447</v>
      </c>
      <c r="E9857" s="61">
        <v>701922</v>
      </c>
      <c r="F9857" s="68">
        <v>0.18886174999999999</v>
      </c>
      <c r="G9857" s="292">
        <v>0.17548050000000001</v>
      </c>
      <c r="H9857" s="68">
        <v>0.20145253333333332</v>
      </c>
      <c r="I9857" s="68">
        <v>0.18717919999999999</v>
      </c>
      <c r="T9857" s="91"/>
      <c r="U9857" s="91"/>
      <c r="AA9857" s="91"/>
      <c r="AB9857" s="91"/>
      <c r="AC9857" s="91"/>
      <c r="AD9857" s="91"/>
      <c r="AE9857" s="91"/>
      <c r="AF9857" s="91"/>
    </row>
    <row r="9858" spans="1:32" x14ac:dyDescent="0.3">
      <c r="A9858" s="65">
        <v>0</v>
      </c>
      <c r="B9858" s="10">
        <v>9855</v>
      </c>
      <c r="C9858" s="71">
        <v>0.98550000000000004</v>
      </c>
      <c r="D9858" s="74">
        <v>755447</v>
      </c>
      <c r="E9858" s="61">
        <v>701922</v>
      </c>
      <c r="F9858" s="68">
        <v>0.18886174999999999</v>
      </c>
      <c r="G9858" s="292">
        <v>0.17548050000000001</v>
      </c>
      <c r="H9858" s="68">
        <v>0.20145253333333332</v>
      </c>
      <c r="I9858" s="68">
        <v>0.18717919999999999</v>
      </c>
      <c r="T9858" s="91"/>
      <c r="U9858" s="91"/>
      <c r="AA9858" s="91"/>
      <c r="AB9858" s="91"/>
      <c r="AC9858" s="91"/>
      <c r="AD9858" s="91"/>
      <c r="AE9858" s="91"/>
      <c r="AF9858" s="91"/>
    </row>
    <row r="9859" spans="1:32" x14ac:dyDescent="0.3">
      <c r="A9859" s="65">
        <v>0</v>
      </c>
      <c r="B9859" s="10">
        <v>9856</v>
      </c>
      <c r="C9859" s="71">
        <v>0.98560000000000003</v>
      </c>
      <c r="D9859" s="74">
        <v>755447</v>
      </c>
      <c r="E9859" s="61">
        <v>701922</v>
      </c>
      <c r="F9859" s="68">
        <v>0.18886174999999999</v>
      </c>
      <c r="G9859" s="292">
        <v>0.17548050000000001</v>
      </c>
      <c r="H9859" s="68">
        <v>0.20145253333333332</v>
      </c>
      <c r="I9859" s="68">
        <v>0.18717919999999999</v>
      </c>
      <c r="T9859" s="91"/>
      <c r="U9859" s="91"/>
      <c r="AA9859" s="91"/>
      <c r="AB9859" s="91"/>
      <c r="AC9859" s="91"/>
      <c r="AD9859" s="91"/>
      <c r="AE9859" s="91"/>
      <c r="AF9859" s="91"/>
    </row>
    <row r="9860" spans="1:32" x14ac:dyDescent="0.3">
      <c r="A9860" s="65">
        <v>0</v>
      </c>
      <c r="B9860" s="10">
        <v>9857</v>
      </c>
      <c r="C9860" s="71">
        <v>0.98570000000000002</v>
      </c>
      <c r="D9860" s="74">
        <v>755447</v>
      </c>
      <c r="E9860" s="61">
        <v>701922</v>
      </c>
      <c r="F9860" s="68">
        <v>0.18886174999999999</v>
      </c>
      <c r="G9860" s="292">
        <v>0.17548050000000001</v>
      </c>
      <c r="H9860" s="68">
        <v>0.20145253333333332</v>
      </c>
      <c r="I9860" s="68">
        <v>0.18717919999999999</v>
      </c>
      <c r="T9860" s="91"/>
      <c r="U9860" s="91"/>
      <c r="AA9860" s="91"/>
      <c r="AB9860" s="91"/>
      <c r="AC9860" s="91"/>
      <c r="AD9860" s="91"/>
      <c r="AE9860" s="91"/>
      <c r="AF9860" s="91"/>
    </row>
    <row r="9861" spans="1:32" x14ac:dyDescent="0.3">
      <c r="A9861" s="65">
        <v>0</v>
      </c>
      <c r="B9861" s="10">
        <v>9858</v>
      </c>
      <c r="C9861" s="71">
        <v>0.98580000000000001</v>
      </c>
      <c r="D9861" s="74">
        <v>755447</v>
      </c>
      <c r="E9861" s="61">
        <v>701922</v>
      </c>
      <c r="F9861" s="68">
        <v>0.18886174999999999</v>
      </c>
      <c r="G9861" s="292">
        <v>0.17548050000000001</v>
      </c>
      <c r="H9861" s="68">
        <v>0.20145253333333332</v>
      </c>
      <c r="I9861" s="68">
        <v>0.18717919999999999</v>
      </c>
      <c r="T9861" s="91"/>
      <c r="U9861" s="91"/>
      <c r="AA9861" s="91"/>
      <c r="AB9861" s="91"/>
      <c r="AC9861" s="91"/>
      <c r="AD9861" s="91"/>
      <c r="AE9861" s="91"/>
      <c r="AF9861" s="91"/>
    </row>
    <row r="9862" spans="1:32" x14ac:dyDescent="0.3">
      <c r="A9862" s="65">
        <v>0</v>
      </c>
      <c r="B9862" s="10">
        <v>9859</v>
      </c>
      <c r="C9862" s="71">
        <v>0.9859</v>
      </c>
      <c r="D9862" s="74">
        <v>755447</v>
      </c>
      <c r="E9862" s="61">
        <v>701922</v>
      </c>
      <c r="F9862" s="68">
        <v>0.18886174999999999</v>
      </c>
      <c r="G9862" s="292">
        <v>0.17548050000000001</v>
      </c>
      <c r="H9862" s="68">
        <v>0.20145253333333332</v>
      </c>
      <c r="I9862" s="68">
        <v>0.18717919999999999</v>
      </c>
      <c r="T9862" s="91"/>
      <c r="U9862" s="91"/>
      <c r="AA9862" s="91"/>
      <c r="AB9862" s="91"/>
      <c r="AC9862" s="91"/>
      <c r="AD9862" s="91"/>
      <c r="AE9862" s="91"/>
      <c r="AF9862" s="91"/>
    </row>
    <row r="9863" spans="1:32" x14ac:dyDescent="0.3">
      <c r="A9863" s="65">
        <v>0</v>
      </c>
      <c r="B9863" s="10">
        <v>9860</v>
      </c>
      <c r="C9863" s="71">
        <v>0.98599999999999999</v>
      </c>
      <c r="D9863" s="74">
        <v>755447</v>
      </c>
      <c r="E9863" s="61">
        <v>701922</v>
      </c>
      <c r="F9863" s="68">
        <v>0.18886174999999999</v>
      </c>
      <c r="G9863" s="292">
        <v>0.17548050000000001</v>
      </c>
      <c r="H9863" s="68">
        <v>0.20145253333333332</v>
      </c>
      <c r="I9863" s="68">
        <v>0.18717919999999999</v>
      </c>
      <c r="T9863" s="91"/>
      <c r="U9863" s="91"/>
      <c r="AA9863" s="91"/>
      <c r="AB9863" s="91"/>
      <c r="AC9863" s="91"/>
      <c r="AD9863" s="91"/>
      <c r="AE9863" s="91"/>
      <c r="AF9863" s="91"/>
    </row>
    <row r="9864" spans="1:32" x14ac:dyDescent="0.3">
      <c r="A9864" s="65">
        <v>0</v>
      </c>
      <c r="B9864" s="10">
        <v>9861</v>
      </c>
      <c r="C9864" s="71">
        <v>0.98609999999999998</v>
      </c>
      <c r="D9864" s="74">
        <v>755447</v>
      </c>
      <c r="E9864" s="61">
        <v>701922</v>
      </c>
      <c r="F9864" s="68">
        <v>0.18886174999999999</v>
      </c>
      <c r="G9864" s="292">
        <v>0.17548050000000001</v>
      </c>
      <c r="H9864" s="68">
        <v>0.20145253333333332</v>
      </c>
      <c r="I9864" s="68">
        <v>0.18717919999999999</v>
      </c>
      <c r="T9864" s="91"/>
      <c r="U9864" s="91"/>
      <c r="AA9864" s="91"/>
      <c r="AB9864" s="91"/>
      <c r="AC9864" s="91"/>
      <c r="AD9864" s="91"/>
      <c r="AE9864" s="91"/>
      <c r="AF9864" s="91"/>
    </row>
    <row r="9865" spans="1:32" x14ac:dyDescent="0.3">
      <c r="A9865" s="65">
        <v>0</v>
      </c>
      <c r="B9865" s="10">
        <v>9862</v>
      </c>
      <c r="C9865" s="71">
        <v>0.98619999999999997</v>
      </c>
      <c r="D9865" s="74">
        <v>755447</v>
      </c>
      <c r="E9865" s="61">
        <v>701922</v>
      </c>
      <c r="F9865" s="68">
        <v>0.18886174999999999</v>
      </c>
      <c r="G9865" s="292">
        <v>0.17548050000000001</v>
      </c>
      <c r="H9865" s="68">
        <v>0.20145253333333332</v>
      </c>
      <c r="I9865" s="68">
        <v>0.18717919999999999</v>
      </c>
      <c r="T9865" s="91"/>
      <c r="U9865" s="91"/>
      <c r="AA9865" s="91"/>
      <c r="AB9865" s="91"/>
      <c r="AC9865" s="91"/>
      <c r="AD9865" s="91"/>
      <c r="AE9865" s="91"/>
      <c r="AF9865" s="91"/>
    </row>
    <row r="9866" spans="1:32" x14ac:dyDescent="0.3">
      <c r="A9866" s="65">
        <v>0</v>
      </c>
      <c r="B9866" s="10">
        <v>9863</v>
      </c>
      <c r="C9866" s="71">
        <v>0.98629999999999995</v>
      </c>
      <c r="D9866" s="74">
        <v>755447</v>
      </c>
      <c r="E9866" s="61">
        <v>701922</v>
      </c>
      <c r="F9866" s="68">
        <v>0.18886174999999999</v>
      </c>
      <c r="G9866" s="292">
        <v>0.17548050000000001</v>
      </c>
      <c r="H9866" s="68">
        <v>0.20145253333333332</v>
      </c>
      <c r="I9866" s="68">
        <v>0.18717919999999999</v>
      </c>
      <c r="T9866" s="91"/>
      <c r="U9866" s="91"/>
      <c r="AA9866" s="91"/>
      <c r="AB9866" s="91"/>
      <c r="AC9866" s="91"/>
      <c r="AD9866" s="91"/>
      <c r="AE9866" s="91"/>
      <c r="AF9866" s="91"/>
    </row>
    <row r="9867" spans="1:32" x14ac:dyDescent="0.3">
      <c r="A9867" s="65">
        <v>0</v>
      </c>
      <c r="B9867" s="10">
        <v>9864</v>
      </c>
      <c r="C9867" s="71">
        <v>0.98640000000000005</v>
      </c>
      <c r="D9867" s="74">
        <v>755447</v>
      </c>
      <c r="E9867" s="61">
        <v>701922</v>
      </c>
      <c r="F9867" s="68">
        <v>0.18886174999999999</v>
      </c>
      <c r="G9867" s="292">
        <v>0.17548050000000001</v>
      </c>
      <c r="H9867" s="68">
        <v>0.20145253333333332</v>
      </c>
      <c r="I9867" s="68">
        <v>0.18717919999999999</v>
      </c>
      <c r="T9867" s="91"/>
      <c r="U9867" s="91"/>
      <c r="AA9867" s="91"/>
      <c r="AB9867" s="91"/>
      <c r="AC9867" s="91"/>
      <c r="AD9867" s="91"/>
      <c r="AE9867" s="91"/>
      <c r="AF9867" s="91"/>
    </row>
    <row r="9868" spans="1:32" x14ac:dyDescent="0.3">
      <c r="A9868" s="65">
        <v>0</v>
      </c>
      <c r="B9868" s="10">
        <v>9865</v>
      </c>
      <c r="C9868" s="71">
        <v>0.98650000000000004</v>
      </c>
      <c r="D9868" s="74">
        <v>755447</v>
      </c>
      <c r="E9868" s="61">
        <v>701922</v>
      </c>
      <c r="F9868" s="68">
        <v>0.18886174999999999</v>
      </c>
      <c r="G9868" s="292">
        <v>0.17548050000000001</v>
      </c>
      <c r="H9868" s="68">
        <v>0.20145253333333332</v>
      </c>
      <c r="I9868" s="68">
        <v>0.18717919999999999</v>
      </c>
      <c r="T9868" s="91"/>
      <c r="U9868" s="91"/>
      <c r="AA9868" s="91"/>
      <c r="AB9868" s="91"/>
      <c r="AC9868" s="91"/>
      <c r="AD9868" s="91"/>
      <c r="AE9868" s="91"/>
      <c r="AF9868" s="91"/>
    </row>
    <row r="9869" spans="1:32" x14ac:dyDescent="0.3">
      <c r="A9869" s="65">
        <v>0</v>
      </c>
      <c r="B9869" s="10">
        <v>9866</v>
      </c>
      <c r="C9869" s="71">
        <v>0.98660000000000003</v>
      </c>
      <c r="D9869" s="74">
        <v>755447</v>
      </c>
      <c r="E9869" s="61">
        <v>701922</v>
      </c>
      <c r="F9869" s="68">
        <v>0.18886174999999999</v>
      </c>
      <c r="G9869" s="292">
        <v>0.17548050000000001</v>
      </c>
      <c r="H9869" s="68">
        <v>0.20145253333333332</v>
      </c>
      <c r="I9869" s="68">
        <v>0.18717919999999999</v>
      </c>
      <c r="T9869" s="91"/>
      <c r="U9869" s="91"/>
      <c r="AA9869" s="91"/>
      <c r="AB9869" s="91"/>
      <c r="AC9869" s="91"/>
      <c r="AD9869" s="91"/>
      <c r="AE9869" s="91"/>
      <c r="AF9869" s="91"/>
    </row>
    <row r="9870" spans="1:32" x14ac:dyDescent="0.3">
      <c r="A9870" s="65">
        <v>0</v>
      </c>
      <c r="B9870" s="10">
        <v>9867</v>
      </c>
      <c r="C9870" s="71">
        <v>0.98670000000000002</v>
      </c>
      <c r="D9870" s="74">
        <v>755447</v>
      </c>
      <c r="E9870" s="61">
        <v>701922</v>
      </c>
      <c r="F9870" s="68">
        <v>0.18886174999999999</v>
      </c>
      <c r="G9870" s="292">
        <v>0.17548050000000001</v>
      </c>
      <c r="H9870" s="68">
        <v>0.20145253333333332</v>
      </c>
      <c r="I9870" s="68">
        <v>0.18717919999999999</v>
      </c>
      <c r="T9870" s="91"/>
      <c r="U9870" s="91"/>
      <c r="AA9870" s="91"/>
      <c r="AB9870" s="91"/>
      <c r="AC9870" s="91"/>
      <c r="AD9870" s="91"/>
      <c r="AE9870" s="91"/>
      <c r="AF9870" s="91"/>
    </row>
    <row r="9871" spans="1:32" x14ac:dyDescent="0.3">
      <c r="A9871" s="65">
        <v>0</v>
      </c>
      <c r="B9871" s="10">
        <v>9868</v>
      </c>
      <c r="C9871" s="71">
        <v>0.98680000000000001</v>
      </c>
      <c r="D9871" s="74">
        <v>755447</v>
      </c>
      <c r="E9871" s="61">
        <v>701922</v>
      </c>
      <c r="F9871" s="68">
        <v>0.18886174999999999</v>
      </c>
      <c r="G9871" s="292">
        <v>0.17548050000000001</v>
      </c>
      <c r="H9871" s="68">
        <v>0.20145253333333332</v>
      </c>
      <c r="I9871" s="68">
        <v>0.18717919999999999</v>
      </c>
      <c r="T9871" s="91"/>
      <c r="U9871" s="91"/>
      <c r="AA9871" s="91"/>
      <c r="AB9871" s="91"/>
      <c r="AC9871" s="91"/>
      <c r="AD9871" s="91"/>
      <c r="AE9871" s="91"/>
      <c r="AF9871" s="91"/>
    </row>
    <row r="9872" spans="1:32" x14ac:dyDescent="0.3">
      <c r="A9872" s="65">
        <v>0</v>
      </c>
      <c r="B9872" s="10">
        <v>9869</v>
      </c>
      <c r="C9872" s="71">
        <v>0.9869</v>
      </c>
      <c r="D9872" s="74">
        <v>755447</v>
      </c>
      <c r="E9872" s="61">
        <v>701922</v>
      </c>
      <c r="F9872" s="68">
        <v>0.18886174999999999</v>
      </c>
      <c r="G9872" s="292">
        <v>0.17548050000000001</v>
      </c>
      <c r="H9872" s="68">
        <v>0.20145253333333332</v>
      </c>
      <c r="I9872" s="68">
        <v>0.18717919999999999</v>
      </c>
      <c r="T9872" s="91"/>
      <c r="U9872" s="91"/>
      <c r="AA9872" s="91"/>
      <c r="AB9872" s="91"/>
      <c r="AC9872" s="91"/>
      <c r="AD9872" s="91"/>
      <c r="AE9872" s="91"/>
      <c r="AF9872" s="91"/>
    </row>
    <row r="9873" spans="1:32" x14ac:dyDescent="0.3">
      <c r="A9873" s="65">
        <v>0</v>
      </c>
      <c r="B9873" s="10">
        <v>9870</v>
      </c>
      <c r="C9873" s="71">
        <v>0.98699999999999999</v>
      </c>
      <c r="D9873" s="74">
        <v>755447</v>
      </c>
      <c r="E9873" s="61">
        <v>701922</v>
      </c>
      <c r="F9873" s="68">
        <v>0.18886174999999999</v>
      </c>
      <c r="G9873" s="292">
        <v>0.17548050000000001</v>
      </c>
      <c r="H9873" s="68">
        <v>0.20145253333333332</v>
      </c>
      <c r="I9873" s="68">
        <v>0.18717919999999999</v>
      </c>
      <c r="T9873" s="91"/>
      <c r="U9873" s="91"/>
      <c r="AA9873" s="91"/>
      <c r="AB9873" s="91"/>
      <c r="AC9873" s="91"/>
      <c r="AD9873" s="91"/>
      <c r="AE9873" s="91"/>
      <c r="AF9873" s="91"/>
    </row>
    <row r="9874" spans="1:32" x14ac:dyDescent="0.3">
      <c r="A9874" s="65">
        <v>0</v>
      </c>
      <c r="B9874" s="10">
        <v>9871</v>
      </c>
      <c r="C9874" s="71">
        <v>0.98709999999999998</v>
      </c>
      <c r="D9874" s="74">
        <v>755447</v>
      </c>
      <c r="E9874" s="61">
        <v>701922</v>
      </c>
      <c r="F9874" s="68">
        <v>0.18886174999999999</v>
      </c>
      <c r="G9874" s="292">
        <v>0.17548050000000001</v>
      </c>
      <c r="H9874" s="68">
        <v>0.20145253333333332</v>
      </c>
      <c r="I9874" s="68">
        <v>0.18717919999999999</v>
      </c>
      <c r="T9874" s="91"/>
      <c r="U9874" s="91"/>
      <c r="AA9874" s="91"/>
      <c r="AB9874" s="91"/>
      <c r="AC9874" s="91"/>
      <c r="AD9874" s="91"/>
      <c r="AE9874" s="91"/>
      <c r="AF9874" s="91"/>
    </row>
    <row r="9875" spans="1:32" x14ac:dyDescent="0.3">
      <c r="A9875" s="65">
        <v>0</v>
      </c>
      <c r="B9875" s="10">
        <v>9872</v>
      </c>
      <c r="C9875" s="71">
        <v>0.98719999999999997</v>
      </c>
      <c r="D9875" s="74">
        <v>755447</v>
      </c>
      <c r="E9875" s="61">
        <v>701922</v>
      </c>
      <c r="F9875" s="68">
        <v>0.18886174999999999</v>
      </c>
      <c r="G9875" s="292">
        <v>0.17548050000000001</v>
      </c>
      <c r="H9875" s="68">
        <v>0.20145253333333332</v>
      </c>
      <c r="I9875" s="68">
        <v>0.18717919999999999</v>
      </c>
      <c r="T9875" s="91"/>
      <c r="U9875" s="91"/>
      <c r="AA9875" s="91"/>
      <c r="AB9875" s="91"/>
      <c r="AC9875" s="91"/>
      <c r="AD9875" s="91"/>
      <c r="AE9875" s="91"/>
      <c r="AF9875" s="91"/>
    </row>
    <row r="9876" spans="1:32" x14ac:dyDescent="0.3">
      <c r="A9876" s="65">
        <v>0</v>
      </c>
      <c r="B9876" s="10">
        <v>9873</v>
      </c>
      <c r="C9876" s="71">
        <v>0.98729999999999996</v>
      </c>
      <c r="D9876" s="74">
        <v>755447</v>
      </c>
      <c r="E9876" s="61">
        <v>701922</v>
      </c>
      <c r="F9876" s="68">
        <v>0.18886174999999999</v>
      </c>
      <c r="G9876" s="292">
        <v>0.17548050000000001</v>
      </c>
      <c r="H9876" s="68">
        <v>0.20145253333333332</v>
      </c>
      <c r="I9876" s="68">
        <v>0.18717919999999999</v>
      </c>
      <c r="T9876" s="91"/>
      <c r="U9876" s="91"/>
      <c r="AA9876" s="91"/>
      <c r="AB9876" s="91"/>
      <c r="AC9876" s="91"/>
      <c r="AD9876" s="91"/>
      <c r="AE9876" s="91"/>
      <c r="AF9876" s="91"/>
    </row>
    <row r="9877" spans="1:32" x14ac:dyDescent="0.3">
      <c r="A9877" s="65">
        <v>0</v>
      </c>
      <c r="B9877" s="10">
        <v>9874</v>
      </c>
      <c r="C9877" s="71">
        <v>0.98740000000000006</v>
      </c>
      <c r="D9877" s="74">
        <v>755447</v>
      </c>
      <c r="E9877" s="61">
        <v>701922</v>
      </c>
      <c r="F9877" s="68">
        <v>0.18886174999999999</v>
      </c>
      <c r="G9877" s="292">
        <v>0.17548050000000001</v>
      </c>
      <c r="H9877" s="68">
        <v>0.20145253333333332</v>
      </c>
      <c r="I9877" s="68">
        <v>0.18717919999999999</v>
      </c>
      <c r="T9877" s="91"/>
      <c r="U9877" s="91"/>
      <c r="AA9877" s="91"/>
      <c r="AB9877" s="91"/>
      <c r="AC9877" s="91"/>
      <c r="AD9877" s="91"/>
      <c r="AE9877" s="91"/>
      <c r="AF9877" s="91"/>
    </row>
    <row r="9878" spans="1:32" x14ac:dyDescent="0.3">
      <c r="A9878" s="65">
        <v>0</v>
      </c>
      <c r="B9878" s="10">
        <v>9875</v>
      </c>
      <c r="C9878" s="71">
        <v>0.98750000000000004</v>
      </c>
      <c r="D9878" s="74">
        <v>755447</v>
      </c>
      <c r="E9878" s="61">
        <v>701922</v>
      </c>
      <c r="F9878" s="68">
        <v>0.18886174999999999</v>
      </c>
      <c r="G9878" s="292">
        <v>0.17548050000000001</v>
      </c>
      <c r="H9878" s="68">
        <v>0.20145253333333332</v>
      </c>
      <c r="I9878" s="68">
        <v>0.18717919999999999</v>
      </c>
      <c r="T9878" s="91"/>
      <c r="U9878" s="91"/>
      <c r="AA9878" s="91"/>
      <c r="AB9878" s="91"/>
      <c r="AC9878" s="91"/>
      <c r="AD9878" s="91"/>
      <c r="AE9878" s="91"/>
      <c r="AF9878" s="91"/>
    </row>
    <row r="9879" spans="1:32" x14ac:dyDescent="0.3">
      <c r="A9879" s="65">
        <v>0</v>
      </c>
      <c r="B9879" s="10">
        <v>9876</v>
      </c>
      <c r="C9879" s="71">
        <v>0.98760000000000003</v>
      </c>
      <c r="D9879" s="74">
        <v>755447</v>
      </c>
      <c r="E9879" s="61">
        <v>701922</v>
      </c>
      <c r="F9879" s="68">
        <v>0.18886174999999999</v>
      </c>
      <c r="G9879" s="292">
        <v>0.17548050000000001</v>
      </c>
      <c r="H9879" s="68">
        <v>0.20145253333333332</v>
      </c>
      <c r="I9879" s="68">
        <v>0.18717919999999999</v>
      </c>
      <c r="T9879" s="91"/>
      <c r="U9879" s="91"/>
      <c r="AA9879" s="91"/>
      <c r="AB9879" s="91"/>
      <c r="AC9879" s="91"/>
      <c r="AD9879" s="91"/>
      <c r="AE9879" s="91"/>
      <c r="AF9879" s="91"/>
    </row>
    <row r="9880" spans="1:32" x14ac:dyDescent="0.3">
      <c r="A9880" s="65">
        <v>0</v>
      </c>
      <c r="B9880" s="10">
        <v>9877</v>
      </c>
      <c r="C9880" s="71">
        <v>0.98770000000000002</v>
      </c>
      <c r="D9880" s="74">
        <v>755447</v>
      </c>
      <c r="E9880" s="61">
        <v>701922</v>
      </c>
      <c r="F9880" s="68">
        <v>0.18886174999999999</v>
      </c>
      <c r="G9880" s="292">
        <v>0.17548050000000001</v>
      </c>
      <c r="H9880" s="68">
        <v>0.20145253333333332</v>
      </c>
      <c r="I9880" s="68">
        <v>0.18717919999999999</v>
      </c>
      <c r="T9880" s="91"/>
      <c r="U9880" s="91"/>
      <c r="AA9880" s="91"/>
      <c r="AB9880" s="91"/>
      <c r="AC9880" s="91"/>
      <c r="AD9880" s="91"/>
      <c r="AE9880" s="91"/>
      <c r="AF9880" s="91"/>
    </row>
    <row r="9881" spans="1:32" x14ac:dyDescent="0.3">
      <c r="A9881" s="65">
        <v>0</v>
      </c>
      <c r="B9881" s="10">
        <v>9878</v>
      </c>
      <c r="C9881" s="71">
        <v>0.98780000000000001</v>
      </c>
      <c r="D9881" s="74">
        <v>755447</v>
      </c>
      <c r="E9881" s="61">
        <v>701922</v>
      </c>
      <c r="F9881" s="68">
        <v>0.18886174999999999</v>
      </c>
      <c r="G9881" s="292">
        <v>0.17548050000000001</v>
      </c>
      <c r="H9881" s="68">
        <v>0.20145253333333332</v>
      </c>
      <c r="I9881" s="68">
        <v>0.18717919999999999</v>
      </c>
      <c r="T9881" s="91"/>
      <c r="U9881" s="91"/>
      <c r="AA9881" s="91"/>
      <c r="AB9881" s="91"/>
      <c r="AC9881" s="91"/>
      <c r="AD9881" s="91"/>
      <c r="AE9881" s="91"/>
      <c r="AF9881" s="91"/>
    </row>
    <row r="9882" spans="1:32" x14ac:dyDescent="0.3">
      <c r="A9882" s="65">
        <v>0</v>
      </c>
      <c r="B9882" s="10">
        <v>9879</v>
      </c>
      <c r="C9882" s="71">
        <v>0.9879</v>
      </c>
      <c r="D9882" s="74">
        <v>755447</v>
      </c>
      <c r="E9882" s="61">
        <v>701922</v>
      </c>
      <c r="F9882" s="68">
        <v>0.18886174999999999</v>
      </c>
      <c r="G9882" s="292">
        <v>0.17548050000000001</v>
      </c>
      <c r="H9882" s="68">
        <v>0.20145253333333332</v>
      </c>
      <c r="I9882" s="68">
        <v>0.18717919999999999</v>
      </c>
      <c r="T9882" s="91"/>
      <c r="U9882" s="91"/>
      <c r="AA9882" s="91"/>
      <c r="AB9882" s="91"/>
      <c r="AC9882" s="91"/>
      <c r="AD9882" s="91"/>
      <c r="AE9882" s="91"/>
      <c r="AF9882" s="91"/>
    </row>
    <row r="9883" spans="1:32" x14ac:dyDescent="0.3">
      <c r="A9883" s="65">
        <v>0</v>
      </c>
      <c r="B9883" s="10">
        <v>9880</v>
      </c>
      <c r="C9883" s="71">
        <v>0.98799999999999999</v>
      </c>
      <c r="D9883" s="74">
        <v>755447</v>
      </c>
      <c r="E9883" s="61">
        <v>701922</v>
      </c>
      <c r="F9883" s="68">
        <v>0.18886174999999999</v>
      </c>
      <c r="G9883" s="292">
        <v>0.17548050000000001</v>
      </c>
      <c r="H9883" s="68">
        <v>0.20145253333333332</v>
      </c>
      <c r="I9883" s="68">
        <v>0.18717919999999999</v>
      </c>
      <c r="T9883" s="91"/>
      <c r="U9883" s="91"/>
      <c r="AA9883" s="91"/>
      <c r="AB9883" s="91"/>
      <c r="AC9883" s="91"/>
      <c r="AD9883" s="91"/>
      <c r="AE9883" s="91"/>
      <c r="AF9883" s="91"/>
    </row>
    <row r="9884" spans="1:32" x14ac:dyDescent="0.3">
      <c r="A9884" s="65">
        <v>0</v>
      </c>
      <c r="B9884" s="10">
        <v>9881</v>
      </c>
      <c r="C9884" s="71">
        <v>0.98809999999999998</v>
      </c>
      <c r="D9884" s="74">
        <v>755447</v>
      </c>
      <c r="E9884" s="61">
        <v>701922</v>
      </c>
      <c r="F9884" s="68">
        <v>0.18886174999999999</v>
      </c>
      <c r="G9884" s="292">
        <v>0.17548050000000001</v>
      </c>
      <c r="H9884" s="68">
        <v>0.20145253333333332</v>
      </c>
      <c r="I9884" s="68">
        <v>0.18717919999999999</v>
      </c>
      <c r="T9884" s="91"/>
      <c r="U9884" s="91"/>
      <c r="AA9884" s="91"/>
      <c r="AB9884" s="91"/>
      <c r="AC9884" s="91"/>
      <c r="AD9884" s="91"/>
      <c r="AE9884" s="91"/>
      <c r="AF9884" s="91"/>
    </row>
    <row r="9885" spans="1:32" x14ac:dyDescent="0.3">
      <c r="A9885" s="65">
        <v>0</v>
      </c>
      <c r="B9885" s="10">
        <v>9882</v>
      </c>
      <c r="C9885" s="71">
        <v>0.98819999999999997</v>
      </c>
      <c r="D9885" s="74">
        <v>755447</v>
      </c>
      <c r="E9885" s="61">
        <v>701922</v>
      </c>
      <c r="F9885" s="68">
        <v>0.18886174999999999</v>
      </c>
      <c r="G9885" s="292">
        <v>0.17548050000000001</v>
      </c>
      <c r="H9885" s="68">
        <v>0.20145253333333332</v>
      </c>
      <c r="I9885" s="68">
        <v>0.18717919999999999</v>
      </c>
      <c r="T9885" s="91"/>
      <c r="U9885" s="91"/>
      <c r="AA9885" s="91"/>
      <c r="AB9885" s="91"/>
      <c r="AC9885" s="91"/>
      <c r="AD9885" s="91"/>
      <c r="AE9885" s="91"/>
      <c r="AF9885" s="91"/>
    </row>
    <row r="9886" spans="1:32" x14ac:dyDescent="0.3">
      <c r="A9886" s="65">
        <v>0</v>
      </c>
      <c r="B9886" s="10">
        <v>9883</v>
      </c>
      <c r="C9886" s="71">
        <v>0.98829999999999996</v>
      </c>
      <c r="D9886" s="74">
        <v>755447</v>
      </c>
      <c r="E9886" s="61">
        <v>701922</v>
      </c>
      <c r="F9886" s="68">
        <v>0.18886174999999999</v>
      </c>
      <c r="G9886" s="292">
        <v>0.17548050000000001</v>
      </c>
      <c r="H9886" s="68">
        <v>0.20145253333333332</v>
      </c>
      <c r="I9886" s="68">
        <v>0.18717919999999999</v>
      </c>
      <c r="T9886" s="91"/>
      <c r="U9886" s="91"/>
      <c r="AA9886" s="91"/>
      <c r="AB9886" s="91"/>
      <c r="AC9886" s="91"/>
      <c r="AD9886" s="91"/>
      <c r="AE9886" s="91"/>
      <c r="AF9886" s="91"/>
    </row>
    <row r="9887" spans="1:32" x14ac:dyDescent="0.3">
      <c r="A9887" s="65">
        <v>0</v>
      </c>
      <c r="B9887" s="10">
        <v>9884</v>
      </c>
      <c r="C9887" s="71">
        <v>0.98839999999999995</v>
      </c>
      <c r="D9887" s="74">
        <v>755447</v>
      </c>
      <c r="E9887" s="61">
        <v>701922</v>
      </c>
      <c r="F9887" s="68">
        <v>0.18886174999999999</v>
      </c>
      <c r="G9887" s="292">
        <v>0.17548050000000001</v>
      </c>
      <c r="H9887" s="68">
        <v>0.20145253333333332</v>
      </c>
      <c r="I9887" s="68">
        <v>0.18717919999999999</v>
      </c>
      <c r="T9887" s="91"/>
      <c r="U9887" s="91"/>
      <c r="AA9887" s="91"/>
      <c r="AB9887" s="91"/>
      <c r="AC9887" s="91"/>
      <c r="AD9887" s="91"/>
      <c r="AE9887" s="91"/>
      <c r="AF9887" s="91"/>
    </row>
    <row r="9888" spans="1:32" x14ac:dyDescent="0.3">
      <c r="A9888" s="65">
        <v>0</v>
      </c>
      <c r="B9888" s="10">
        <v>9885</v>
      </c>
      <c r="C9888" s="71">
        <v>0.98850000000000005</v>
      </c>
      <c r="D9888" s="74">
        <v>755447</v>
      </c>
      <c r="E9888" s="61">
        <v>701922</v>
      </c>
      <c r="F9888" s="68">
        <v>0.18886174999999999</v>
      </c>
      <c r="G9888" s="292">
        <v>0.17548050000000001</v>
      </c>
      <c r="H9888" s="68">
        <v>0.20145253333333332</v>
      </c>
      <c r="I9888" s="68">
        <v>0.18717919999999999</v>
      </c>
      <c r="T9888" s="91"/>
      <c r="U9888" s="91"/>
      <c r="AA9888" s="91"/>
      <c r="AB9888" s="91"/>
      <c r="AC9888" s="91"/>
      <c r="AD9888" s="91"/>
      <c r="AE9888" s="91"/>
      <c r="AF9888" s="91"/>
    </row>
    <row r="9889" spans="1:32" x14ac:dyDescent="0.3">
      <c r="A9889" s="65">
        <v>0</v>
      </c>
      <c r="B9889" s="10">
        <v>9886</v>
      </c>
      <c r="C9889" s="71">
        <v>0.98860000000000003</v>
      </c>
      <c r="D9889" s="74">
        <v>755447</v>
      </c>
      <c r="E9889" s="61">
        <v>701922</v>
      </c>
      <c r="F9889" s="68">
        <v>0.18886174999999999</v>
      </c>
      <c r="G9889" s="292">
        <v>0.17548050000000001</v>
      </c>
      <c r="H9889" s="68">
        <v>0.20145253333333332</v>
      </c>
      <c r="I9889" s="68">
        <v>0.18717919999999999</v>
      </c>
      <c r="T9889" s="91"/>
      <c r="U9889" s="91"/>
      <c r="AA9889" s="91"/>
      <c r="AB9889" s="91"/>
      <c r="AC9889" s="91"/>
      <c r="AD9889" s="91"/>
      <c r="AE9889" s="91"/>
      <c r="AF9889" s="91"/>
    </row>
    <row r="9890" spans="1:32" x14ac:dyDescent="0.3">
      <c r="A9890" s="65">
        <v>0</v>
      </c>
      <c r="B9890" s="10">
        <v>9887</v>
      </c>
      <c r="C9890" s="71">
        <v>0.98870000000000002</v>
      </c>
      <c r="D9890" s="74">
        <v>755447</v>
      </c>
      <c r="E9890" s="61">
        <v>701922</v>
      </c>
      <c r="F9890" s="68">
        <v>0.18886174999999999</v>
      </c>
      <c r="G9890" s="292">
        <v>0.17548050000000001</v>
      </c>
      <c r="H9890" s="68">
        <v>0.20145253333333332</v>
      </c>
      <c r="I9890" s="68">
        <v>0.18717919999999999</v>
      </c>
      <c r="T9890" s="91"/>
      <c r="U9890" s="91"/>
      <c r="AA9890" s="91"/>
      <c r="AB9890" s="91"/>
      <c r="AC9890" s="91"/>
      <c r="AD9890" s="91"/>
      <c r="AE9890" s="91"/>
      <c r="AF9890" s="91"/>
    </row>
    <row r="9891" spans="1:32" x14ac:dyDescent="0.3">
      <c r="A9891" s="65">
        <v>0</v>
      </c>
      <c r="B9891" s="10">
        <v>9888</v>
      </c>
      <c r="C9891" s="71">
        <v>0.98880000000000001</v>
      </c>
      <c r="D9891" s="74">
        <v>755447</v>
      </c>
      <c r="E9891" s="61">
        <v>701922</v>
      </c>
      <c r="F9891" s="68">
        <v>0.18886174999999999</v>
      </c>
      <c r="G9891" s="292">
        <v>0.17548050000000001</v>
      </c>
      <c r="H9891" s="68">
        <v>0.20145253333333332</v>
      </c>
      <c r="I9891" s="68">
        <v>0.18717919999999999</v>
      </c>
      <c r="T9891" s="91"/>
      <c r="U9891" s="91"/>
      <c r="AA9891" s="91"/>
      <c r="AB9891" s="91"/>
      <c r="AC9891" s="91"/>
      <c r="AD9891" s="91"/>
      <c r="AE9891" s="91"/>
      <c r="AF9891" s="91"/>
    </row>
    <row r="9892" spans="1:32" x14ac:dyDescent="0.3">
      <c r="A9892" s="65">
        <v>0</v>
      </c>
      <c r="B9892" s="10">
        <v>9889</v>
      </c>
      <c r="C9892" s="71">
        <v>0.9889</v>
      </c>
      <c r="D9892" s="74">
        <v>755447</v>
      </c>
      <c r="E9892" s="61">
        <v>701922</v>
      </c>
      <c r="F9892" s="68">
        <v>0.18886174999999999</v>
      </c>
      <c r="G9892" s="292">
        <v>0.17548050000000001</v>
      </c>
      <c r="H9892" s="68">
        <v>0.20145253333333332</v>
      </c>
      <c r="I9892" s="68">
        <v>0.18717919999999999</v>
      </c>
      <c r="T9892" s="91"/>
      <c r="U9892" s="91"/>
      <c r="AA9892" s="91"/>
      <c r="AB9892" s="91"/>
      <c r="AC9892" s="91"/>
      <c r="AD9892" s="91"/>
      <c r="AE9892" s="91"/>
      <c r="AF9892" s="91"/>
    </row>
    <row r="9893" spans="1:32" x14ac:dyDescent="0.3">
      <c r="A9893" s="65">
        <v>0</v>
      </c>
      <c r="B9893" s="10">
        <v>9890</v>
      </c>
      <c r="C9893" s="71">
        <v>0.98899999999999999</v>
      </c>
      <c r="D9893" s="74">
        <v>755447</v>
      </c>
      <c r="E9893" s="61">
        <v>701922</v>
      </c>
      <c r="F9893" s="68">
        <v>0.18886174999999999</v>
      </c>
      <c r="G9893" s="292">
        <v>0.17548050000000001</v>
      </c>
      <c r="H9893" s="68">
        <v>0.20145253333333332</v>
      </c>
      <c r="I9893" s="68">
        <v>0.18717919999999999</v>
      </c>
      <c r="T9893" s="91"/>
      <c r="U9893" s="91"/>
      <c r="AA9893" s="91"/>
      <c r="AB9893" s="91"/>
      <c r="AC9893" s="91"/>
      <c r="AD9893" s="91"/>
      <c r="AE9893" s="91"/>
      <c r="AF9893" s="91"/>
    </row>
    <row r="9894" spans="1:32" x14ac:dyDescent="0.3">
      <c r="A9894" s="65">
        <v>0</v>
      </c>
      <c r="B9894" s="10">
        <v>9891</v>
      </c>
      <c r="C9894" s="71">
        <v>0.98909999999999998</v>
      </c>
      <c r="D9894" s="74">
        <v>755447</v>
      </c>
      <c r="E9894" s="61">
        <v>701922</v>
      </c>
      <c r="F9894" s="68">
        <v>0.18886174999999999</v>
      </c>
      <c r="G9894" s="292">
        <v>0.17548050000000001</v>
      </c>
      <c r="H9894" s="68">
        <v>0.20145253333333332</v>
      </c>
      <c r="I9894" s="68">
        <v>0.18717919999999999</v>
      </c>
      <c r="T9894" s="91"/>
      <c r="U9894" s="91"/>
      <c r="AA9894" s="91"/>
      <c r="AB9894" s="91"/>
      <c r="AC9894" s="91"/>
      <c r="AD9894" s="91"/>
      <c r="AE9894" s="91"/>
      <c r="AF9894" s="91"/>
    </row>
    <row r="9895" spans="1:32" x14ac:dyDescent="0.3">
      <c r="A9895" s="65">
        <v>0</v>
      </c>
      <c r="B9895" s="10">
        <v>9892</v>
      </c>
      <c r="C9895" s="71">
        <v>0.98919999999999997</v>
      </c>
      <c r="D9895" s="74">
        <v>755447</v>
      </c>
      <c r="E9895" s="61">
        <v>701922</v>
      </c>
      <c r="F9895" s="68">
        <v>0.18886174999999999</v>
      </c>
      <c r="G9895" s="292">
        <v>0.17548050000000001</v>
      </c>
      <c r="H9895" s="68">
        <v>0.20145253333333332</v>
      </c>
      <c r="I9895" s="68">
        <v>0.18717919999999999</v>
      </c>
      <c r="T9895" s="91"/>
      <c r="U9895" s="91"/>
      <c r="AA9895" s="91"/>
      <c r="AB9895" s="91"/>
      <c r="AC9895" s="91"/>
      <c r="AD9895" s="91"/>
      <c r="AE9895" s="91"/>
      <c r="AF9895" s="91"/>
    </row>
    <row r="9896" spans="1:32" x14ac:dyDescent="0.3">
      <c r="A9896" s="65">
        <v>0</v>
      </c>
      <c r="B9896" s="10">
        <v>9893</v>
      </c>
      <c r="C9896" s="71">
        <v>0.98929999999999996</v>
      </c>
      <c r="D9896" s="74">
        <v>755447</v>
      </c>
      <c r="E9896" s="61">
        <v>701922</v>
      </c>
      <c r="F9896" s="68">
        <v>0.18886174999999999</v>
      </c>
      <c r="G9896" s="292">
        <v>0.17548050000000001</v>
      </c>
      <c r="H9896" s="68">
        <v>0.20145253333333332</v>
      </c>
      <c r="I9896" s="68">
        <v>0.18717919999999999</v>
      </c>
      <c r="T9896" s="91"/>
      <c r="U9896" s="91"/>
      <c r="AA9896" s="91"/>
      <c r="AB9896" s="91"/>
      <c r="AC9896" s="91"/>
      <c r="AD9896" s="91"/>
      <c r="AE9896" s="91"/>
      <c r="AF9896" s="91"/>
    </row>
    <row r="9897" spans="1:32" x14ac:dyDescent="0.3">
      <c r="A9897" s="65">
        <v>0</v>
      </c>
      <c r="B9897" s="10">
        <v>9894</v>
      </c>
      <c r="C9897" s="71">
        <v>0.98939999999999995</v>
      </c>
      <c r="D9897" s="74">
        <v>755447</v>
      </c>
      <c r="E9897" s="61">
        <v>701922</v>
      </c>
      <c r="F9897" s="68">
        <v>0.18886174999999999</v>
      </c>
      <c r="G9897" s="292">
        <v>0.17548050000000001</v>
      </c>
      <c r="H9897" s="68">
        <v>0.20145253333333332</v>
      </c>
      <c r="I9897" s="68">
        <v>0.18717919999999999</v>
      </c>
      <c r="T9897" s="91"/>
      <c r="U9897" s="91"/>
      <c r="AA9897" s="91"/>
      <c r="AB9897" s="91"/>
      <c r="AC9897" s="91"/>
      <c r="AD9897" s="91"/>
      <c r="AE9897" s="91"/>
      <c r="AF9897" s="91"/>
    </row>
    <row r="9898" spans="1:32" x14ac:dyDescent="0.3">
      <c r="A9898" s="65">
        <v>0</v>
      </c>
      <c r="B9898" s="10">
        <v>9895</v>
      </c>
      <c r="C9898" s="71">
        <v>0.98950000000000005</v>
      </c>
      <c r="D9898" s="74">
        <v>755447</v>
      </c>
      <c r="E9898" s="61">
        <v>701922</v>
      </c>
      <c r="F9898" s="68">
        <v>0.18886174999999999</v>
      </c>
      <c r="G9898" s="292">
        <v>0.17548050000000001</v>
      </c>
      <c r="H9898" s="68">
        <v>0.20145253333333332</v>
      </c>
      <c r="I9898" s="68">
        <v>0.18717919999999999</v>
      </c>
      <c r="T9898" s="91"/>
      <c r="U9898" s="91"/>
      <c r="AA9898" s="91"/>
      <c r="AB9898" s="91"/>
      <c r="AC9898" s="91"/>
      <c r="AD9898" s="91"/>
      <c r="AE9898" s="91"/>
      <c r="AF9898" s="91"/>
    </row>
    <row r="9899" spans="1:32" x14ac:dyDescent="0.3">
      <c r="A9899" s="65">
        <v>0</v>
      </c>
      <c r="B9899" s="10">
        <v>9896</v>
      </c>
      <c r="C9899" s="71">
        <v>0.98960000000000004</v>
      </c>
      <c r="D9899" s="74">
        <v>755447</v>
      </c>
      <c r="E9899" s="61">
        <v>701922</v>
      </c>
      <c r="F9899" s="68">
        <v>0.18886174999999999</v>
      </c>
      <c r="G9899" s="292">
        <v>0.17548050000000001</v>
      </c>
      <c r="H9899" s="68">
        <v>0.20145253333333332</v>
      </c>
      <c r="I9899" s="68">
        <v>0.18717919999999999</v>
      </c>
      <c r="T9899" s="91"/>
      <c r="U9899" s="91"/>
      <c r="AA9899" s="91"/>
      <c r="AB9899" s="91"/>
      <c r="AC9899" s="91"/>
      <c r="AD9899" s="91"/>
      <c r="AE9899" s="91"/>
      <c r="AF9899" s="91"/>
    </row>
    <row r="9900" spans="1:32" x14ac:dyDescent="0.3">
      <c r="A9900" s="65">
        <v>0</v>
      </c>
      <c r="B9900" s="10">
        <v>9897</v>
      </c>
      <c r="C9900" s="71">
        <v>0.98970000000000002</v>
      </c>
      <c r="D9900" s="74">
        <v>755447</v>
      </c>
      <c r="E9900" s="61">
        <v>701922</v>
      </c>
      <c r="F9900" s="68">
        <v>0.18886174999999999</v>
      </c>
      <c r="G9900" s="292">
        <v>0.17548050000000001</v>
      </c>
      <c r="H9900" s="68">
        <v>0.20145253333333332</v>
      </c>
      <c r="I9900" s="68">
        <v>0.18717919999999999</v>
      </c>
      <c r="T9900" s="91"/>
      <c r="U9900" s="91"/>
      <c r="AA9900" s="91"/>
      <c r="AB9900" s="91"/>
      <c r="AC9900" s="91"/>
      <c r="AD9900" s="91"/>
      <c r="AE9900" s="91"/>
      <c r="AF9900" s="91"/>
    </row>
    <row r="9901" spans="1:32" x14ac:dyDescent="0.3">
      <c r="A9901" s="65">
        <v>0</v>
      </c>
      <c r="B9901" s="10">
        <v>9898</v>
      </c>
      <c r="C9901" s="71">
        <v>0.98980000000000001</v>
      </c>
      <c r="D9901" s="74">
        <v>755447</v>
      </c>
      <c r="E9901" s="61">
        <v>701922</v>
      </c>
      <c r="F9901" s="68">
        <v>0.18886174999999999</v>
      </c>
      <c r="G9901" s="292">
        <v>0.17548050000000001</v>
      </c>
      <c r="H9901" s="68">
        <v>0.20145253333333332</v>
      </c>
      <c r="I9901" s="68">
        <v>0.18717919999999999</v>
      </c>
      <c r="T9901" s="91"/>
      <c r="U9901" s="91"/>
      <c r="AA9901" s="91"/>
      <c r="AB9901" s="91"/>
      <c r="AC9901" s="91"/>
      <c r="AD9901" s="91"/>
      <c r="AE9901" s="91"/>
      <c r="AF9901" s="91"/>
    </row>
    <row r="9902" spans="1:32" x14ac:dyDescent="0.3">
      <c r="A9902" s="65">
        <v>0</v>
      </c>
      <c r="B9902" s="10">
        <v>9899</v>
      </c>
      <c r="C9902" s="71">
        <v>0.9899</v>
      </c>
      <c r="D9902" s="74">
        <v>755447</v>
      </c>
      <c r="E9902" s="61">
        <v>701922</v>
      </c>
      <c r="F9902" s="68">
        <v>0.18886174999999999</v>
      </c>
      <c r="G9902" s="292">
        <v>0.17548050000000001</v>
      </c>
      <c r="H9902" s="68">
        <v>0.20145253333333332</v>
      </c>
      <c r="I9902" s="68">
        <v>0.18717919999999999</v>
      </c>
      <c r="T9902" s="91"/>
      <c r="U9902" s="91"/>
      <c r="AA9902" s="91"/>
      <c r="AB9902" s="91"/>
      <c r="AC9902" s="91"/>
      <c r="AD9902" s="91"/>
      <c r="AE9902" s="91"/>
      <c r="AF9902" s="91"/>
    </row>
    <row r="9903" spans="1:32" x14ac:dyDescent="0.3">
      <c r="A9903" s="65">
        <v>0</v>
      </c>
      <c r="B9903" s="10">
        <v>9900</v>
      </c>
      <c r="C9903" s="71">
        <v>0.99</v>
      </c>
      <c r="D9903" s="74">
        <v>755447</v>
      </c>
      <c r="E9903" s="61">
        <v>701922</v>
      </c>
      <c r="F9903" s="68">
        <v>0.18886174999999999</v>
      </c>
      <c r="G9903" s="292">
        <v>0.17548050000000001</v>
      </c>
      <c r="H9903" s="68">
        <v>0.20145253333333332</v>
      </c>
      <c r="I9903" s="68">
        <v>0.18717919999999999</v>
      </c>
      <c r="T9903" s="91"/>
      <c r="U9903" s="91"/>
      <c r="AA9903" s="91"/>
      <c r="AB9903" s="91"/>
      <c r="AC9903" s="91"/>
      <c r="AD9903" s="91"/>
      <c r="AE9903" s="91"/>
      <c r="AF9903" s="91"/>
    </row>
    <row r="9904" spans="1:32" x14ac:dyDescent="0.3">
      <c r="A9904" s="65">
        <v>0</v>
      </c>
      <c r="B9904" s="10">
        <v>9901</v>
      </c>
      <c r="C9904" s="71">
        <v>0.99009999999999998</v>
      </c>
      <c r="D9904" s="74">
        <v>755447</v>
      </c>
      <c r="E9904" s="61">
        <v>701922</v>
      </c>
      <c r="F9904" s="68">
        <v>0.18886174999999999</v>
      </c>
      <c r="G9904" s="292">
        <v>0.17548050000000001</v>
      </c>
      <c r="H9904" s="68">
        <v>0.20145253333333332</v>
      </c>
      <c r="I9904" s="68">
        <v>0.18717919999999999</v>
      </c>
      <c r="T9904" s="91"/>
      <c r="U9904" s="91"/>
      <c r="AA9904" s="91"/>
      <c r="AB9904" s="91"/>
      <c r="AC9904" s="91"/>
      <c r="AD9904" s="91"/>
      <c r="AE9904" s="91"/>
      <c r="AF9904" s="91"/>
    </row>
    <row r="9905" spans="1:32" x14ac:dyDescent="0.3">
      <c r="A9905" s="65">
        <v>0</v>
      </c>
      <c r="B9905" s="10">
        <v>9902</v>
      </c>
      <c r="C9905" s="71">
        <v>0.99019999999999997</v>
      </c>
      <c r="D9905" s="74">
        <v>755447</v>
      </c>
      <c r="E9905" s="61">
        <v>701922</v>
      </c>
      <c r="F9905" s="68">
        <v>0.18886174999999999</v>
      </c>
      <c r="G9905" s="292">
        <v>0.17548050000000001</v>
      </c>
      <c r="H9905" s="68">
        <v>0.20145253333333332</v>
      </c>
      <c r="I9905" s="68">
        <v>0.18717919999999999</v>
      </c>
      <c r="T9905" s="91"/>
      <c r="U9905" s="91"/>
      <c r="AA9905" s="91"/>
      <c r="AB9905" s="91"/>
      <c r="AC9905" s="91"/>
      <c r="AD9905" s="91"/>
      <c r="AE9905" s="91"/>
      <c r="AF9905" s="91"/>
    </row>
    <row r="9906" spans="1:32" x14ac:dyDescent="0.3">
      <c r="A9906" s="65">
        <v>0</v>
      </c>
      <c r="B9906" s="10">
        <v>9903</v>
      </c>
      <c r="C9906" s="71">
        <v>0.99029999999999996</v>
      </c>
      <c r="D9906" s="74">
        <v>755447</v>
      </c>
      <c r="E9906" s="61">
        <v>701922</v>
      </c>
      <c r="F9906" s="68">
        <v>0.18886174999999999</v>
      </c>
      <c r="G9906" s="292">
        <v>0.17548050000000001</v>
      </c>
      <c r="H9906" s="68">
        <v>0.20145253333333332</v>
      </c>
      <c r="I9906" s="68">
        <v>0.18717919999999999</v>
      </c>
      <c r="T9906" s="91"/>
      <c r="U9906" s="91"/>
      <c r="AA9906" s="91"/>
      <c r="AB9906" s="91"/>
      <c r="AC9906" s="91"/>
      <c r="AD9906" s="91"/>
      <c r="AE9906" s="91"/>
      <c r="AF9906" s="91"/>
    </row>
    <row r="9907" spans="1:32" x14ac:dyDescent="0.3">
      <c r="A9907" s="65">
        <v>0</v>
      </c>
      <c r="B9907" s="10">
        <v>9904</v>
      </c>
      <c r="C9907" s="71">
        <v>0.99039999999999995</v>
      </c>
      <c r="D9907" s="74">
        <v>755447</v>
      </c>
      <c r="E9907" s="61">
        <v>701922</v>
      </c>
      <c r="F9907" s="68">
        <v>0.18886174999999999</v>
      </c>
      <c r="G9907" s="292">
        <v>0.17548050000000001</v>
      </c>
      <c r="H9907" s="68">
        <v>0.20145253333333332</v>
      </c>
      <c r="I9907" s="68">
        <v>0.18717919999999999</v>
      </c>
      <c r="T9907" s="91"/>
      <c r="U9907" s="91"/>
      <c r="AA9907" s="91"/>
      <c r="AB9907" s="91"/>
      <c r="AC9907" s="91"/>
      <c r="AD9907" s="91"/>
      <c r="AE9907" s="91"/>
      <c r="AF9907" s="91"/>
    </row>
    <row r="9908" spans="1:32" x14ac:dyDescent="0.3">
      <c r="A9908" s="65">
        <v>0</v>
      </c>
      <c r="B9908" s="10">
        <v>9905</v>
      </c>
      <c r="C9908" s="71">
        <v>0.99050000000000005</v>
      </c>
      <c r="D9908" s="74">
        <v>755447</v>
      </c>
      <c r="E9908" s="61">
        <v>701922</v>
      </c>
      <c r="F9908" s="68">
        <v>0.18886174999999999</v>
      </c>
      <c r="G9908" s="292">
        <v>0.17548050000000001</v>
      </c>
      <c r="H9908" s="68">
        <v>0.20145253333333332</v>
      </c>
      <c r="I9908" s="68">
        <v>0.18717919999999999</v>
      </c>
      <c r="T9908" s="91"/>
      <c r="U9908" s="91"/>
      <c r="AA9908" s="91"/>
      <c r="AB9908" s="91"/>
      <c r="AC9908" s="91"/>
      <c r="AD9908" s="91"/>
      <c r="AE9908" s="91"/>
      <c r="AF9908" s="91"/>
    </row>
    <row r="9909" spans="1:32" x14ac:dyDescent="0.3">
      <c r="A9909" s="65">
        <v>0</v>
      </c>
      <c r="B9909" s="10">
        <v>9906</v>
      </c>
      <c r="C9909" s="71">
        <v>0.99060000000000004</v>
      </c>
      <c r="D9909" s="74">
        <v>755447</v>
      </c>
      <c r="E9909" s="61">
        <v>701922</v>
      </c>
      <c r="F9909" s="68">
        <v>0.18886174999999999</v>
      </c>
      <c r="G9909" s="292">
        <v>0.17548050000000001</v>
      </c>
      <c r="H9909" s="68">
        <v>0.20145253333333332</v>
      </c>
      <c r="I9909" s="68">
        <v>0.18717919999999999</v>
      </c>
      <c r="T9909" s="91"/>
      <c r="U9909" s="91"/>
      <c r="AA9909" s="91"/>
      <c r="AB9909" s="91"/>
      <c r="AC9909" s="91"/>
      <c r="AD9909" s="91"/>
      <c r="AE9909" s="91"/>
      <c r="AF9909" s="91"/>
    </row>
    <row r="9910" spans="1:32" x14ac:dyDescent="0.3">
      <c r="A9910" s="65">
        <v>0</v>
      </c>
      <c r="B9910" s="10">
        <v>9907</v>
      </c>
      <c r="C9910" s="71">
        <v>0.99070000000000003</v>
      </c>
      <c r="D9910" s="74">
        <v>755447</v>
      </c>
      <c r="E9910" s="61">
        <v>701922</v>
      </c>
      <c r="F9910" s="68">
        <v>0.18886174999999999</v>
      </c>
      <c r="G9910" s="292">
        <v>0.17548050000000001</v>
      </c>
      <c r="H9910" s="68">
        <v>0.20145253333333332</v>
      </c>
      <c r="I9910" s="68">
        <v>0.18717919999999999</v>
      </c>
      <c r="T9910" s="91"/>
      <c r="U9910" s="91"/>
      <c r="AA9910" s="91"/>
      <c r="AB9910" s="91"/>
      <c r="AC9910" s="91"/>
      <c r="AD9910" s="91"/>
      <c r="AE9910" s="91"/>
      <c r="AF9910" s="91"/>
    </row>
    <row r="9911" spans="1:32" x14ac:dyDescent="0.3">
      <c r="A9911" s="65">
        <v>0</v>
      </c>
      <c r="B9911" s="10">
        <v>9908</v>
      </c>
      <c r="C9911" s="71">
        <v>0.99080000000000001</v>
      </c>
      <c r="D9911" s="74">
        <v>755447</v>
      </c>
      <c r="E9911" s="61">
        <v>701922</v>
      </c>
      <c r="F9911" s="68">
        <v>0.18886174999999999</v>
      </c>
      <c r="G9911" s="292">
        <v>0.17548050000000001</v>
      </c>
      <c r="H9911" s="68">
        <v>0.20145253333333332</v>
      </c>
      <c r="I9911" s="68">
        <v>0.18717919999999999</v>
      </c>
      <c r="T9911" s="91"/>
      <c r="U9911" s="91"/>
      <c r="AA9911" s="91"/>
      <c r="AB9911" s="91"/>
      <c r="AC9911" s="91"/>
      <c r="AD9911" s="91"/>
      <c r="AE9911" s="91"/>
      <c r="AF9911" s="91"/>
    </row>
    <row r="9912" spans="1:32" x14ac:dyDescent="0.3">
      <c r="A9912" s="65">
        <v>0</v>
      </c>
      <c r="B9912" s="10">
        <v>9909</v>
      </c>
      <c r="C9912" s="71">
        <v>0.9909</v>
      </c>
      <c r="D9912" s="74">
        <v>755447</v>
      </c>
      <c r="E9912" s="61">
        <v>701922</v>
      </c>
      <c r="F9912" s="68">
        <v>0.18886174999999999</v>
      </c>
      <c r="G9912" s="292">
        <v>0.17548050000000001</v>
      </c>
      <c r="H9912" s="68">
        <v>0.20145253333333332</v>
      </c>
      <c r="I9912" s="68">
        <v>0.18717919999999999</v>
      </c>
      <c r="T9912" s="91"/>
      <c r="U9912" s="91"/>
      <c r="AA9912" s="91"/>
      <c r="AB9912" s="91"/>
      <c r="AC9912" s="91"/>
      <c r="AD9912" s="91"/>
      <c r="AE9912" s="91"/>
      <c r="AF9912" s="91"/>
    </row>
    <row r="9913" spans="1:32" x14ac:dyDescent="0.3">
      <c r="A9913" s="65">
        <v>0</v>
      </c>
      <c r="B9913" s="10">
        <v>9910</v>
      </c>
      <c r="C9913" s="71">
        <v>0.99099999999999999</v>
      </c>
      <c r="D9913" s="74">
        <v>755447</v>
      </c>
      <c r="E9913" s="61">
        <v>701922</v>
      </c>
      <c r="F9913" s="68">
        <v>0.18886174999999999</v>
      </c>
      <c r="G9913" s="292">
        <v>0.17548050000000001</v>
      </c>
      <c r="H9913" s="68">
        <v>0.20145253333333332</v>
      </c>
      <c r="I9913" s="68">
        <v>0.18717919999999999</v>
      </c>
      <c r="T9913" s="91"/>
      <c r="U9913" s="91"/>
      <c r="AA9913" s="91"/>
      <c r="AB9913" s="91"/>
      <c r="AC9913" s="91"/>
      <c r="AD9913" s="91"/>
      <c r="AE9913" s="91"/>
      <c r="AF9913" s="91"/>
    </row>
    <row r="9914" spans="1:32" x14ac:dyDescent="0.3">
      <c r="A9914" s="65">
        <v>0</v>
      </c>
      <c r="B9914" s="10">
        <v>9911</v>
      </c>
      <c r="C9914" s="71">
        <v>0.99109999999999998</v>
      </c>
      <c r="D9914" s="74">
        <v>755447</v>
      </c>
      <c r="E9914" s="61">
        <v>701922</v>
      </c>
      <c r="F9914" s="68">
        <v>0.18886174999999999</v>
      </c>
      <c r="G9914" s="292">
        <v>0.17548050000000001</v>
      </c>
      <c r="H9914" s="68">
        <v>0.20145253333333332</v>
      </c>
      <c r="I9914" s="68">
        <v>0.18717919999999999</v>
      </c>
      <c r="T9914" s="91"/>
      <c r="U9914" s="91"/>
      <c r="AA9914" s="91"/>
      <c r="AB9914" s="91"/>
      <c r="AC9914" s="91"/>
      <c r="AD9914" s="91"/>
      <c r="AE9914" s="91"/>
      <c r="AF9914" s="91"/>
    </row>
    <row r="9915" spans="1:32" x14ac:dyDescent="0.3">
      <c r="A9915" s="65">
        <v>0</v>
      </c>
      <c r="B9915" s="10">
        <v>9912</v>
      </c>
      <c r="C9915" s="71">
        <v>0.99119999999999997</v>
      </c>
      <c r="D9915" s="74">
        <v>755447</v>
      </c>
      <c r="E9915" s="61">
        <v>701922</v>
      </c>
      <c r="F9915" s="68">
        <v>0.18886174999999999</v>
      </c>
      <c r="G9915" s="292">
        <v>0.17548050000000001</v>
      </c>
      <c r="H9915" s="68">
        <v>0.20145253333333332</v>
      </c>
      <c r="I9915" s="68">
        <v>0.18717919999999999</v>
      </c>
      <c r="T9915" s="91"/>
      <c r="U9915" s="91"/>
      <c r="AA9915" s="91"/>
      <c r="AB9915" s="91"/>
      <c r="AC9915" s="91"/>
      <c r="AD9915" s="91"/>
      <c r="AE9915" s="91"/>
      <c r="AF9915" s="91"/>
    </row>
    <row r="9916" spans="1:32" x14ac:dyDescent="0.3">
      <c r="A9916" s="65">
        <v>0</v>
      </c>
      <c r="B9916" s="10">
        <v>9913</v>
      </c>
      <c r="C9916" s="71">
        <v>0.99129999999999996</v>
      </c>
      <c r="D9916" s="74">
        <v>755447</v>
      </c>
      <c r="E9916" s="61">
        <v>701922</v>
      </c>
      <c r="F9916" s="68">
        <v>0.18886174999999999</v>
      </c>
      <c r="G9916" s="292">
        <v>0.17548050000000001</v>
      </c>
      <c r="H9916" s="68">
        <v>0.20145253333333332</v>
      </c>
      <c r="I9916" s="68">
        <v>0.18717919999999999</v>
      </c>
      <c r="T9916" s="91"/>
      <c r="U9916" s="91"/>
      <c r="AA9916" s="91"/>
      <c r="AB9916" s="91"/>
      <c r="AC9916" s="91"/>
      <c r="AD9916" s="91"/>
      <c r="AE9916" s="91"/>
      <c r="AF9916" s="91"/>
    </row>
    <row r="9917" spans="1:32" x14ac:dyDescent="0.3">
      <c r="A9917" s="65">
        <v>0</v>
      </c>
      <c r="B9917" s="10">
        <v>9914</v>
      </c>
      <c r="C9917" s="71">
        <v>0.99139999999999995</v>
      </c>
      <c r="D9917" s="74">
        <v>755447</v>
      </c>
      <c r="E9917" s="61">
        <v>701922</v>
      </c>
      <c r="F9917" s="68">
        <v>0.18886174999999999</v>
      </c>
      <c r="G9917" s="292">
        <v>0.17548050000000001</v>
      </c>
      <c r="H9917" s="68">
        <v>0.20145253333333332</v>
      </c>
      <c r="I9917" s="68">
        <v>0.18717919999999999</v>
      </c>
      <c r="T9917" s="91"/>
      <c r="U9917" s="91"/>
      <c r="AA9917" s="91"/>
      <c r="AB9917" s="91"/>
      <c r="AC9917" s="91"/>
      <c r="AD9917" s="91"/>
      <c r="AE9917" s="91"/>
      <c r="AF9917" s="91"/>
    </row>
    <row r="9918" spans="1:32" x14ac:dyDescent="0.3">
      <c r="A9918" s="65">
        <v>0</v>
      </c>
      <c r="B9918" s="10">
        <v>9915</v>
      </c>
      <c r="C9918" s="71">
        <v>0.99150000000000005</v>
      </c>
      <c r="D9918" s="74">
        <v>755447</v>
      </c>
      <c r="E9918" s="61">
        <v>701922</v>
      </c>
      <c r="F9918" s="68">
        <v>0.18886174999999999</v>
      </c>
      <c r="G9918" s="292">
        <v>0.17548050000000001</v>
      </c>
      <c r="H9918" s="68">
        <v>0.20145253333333332</v>
      </c>
      <c r="I9918" s="68">
        <v>0.18717919999999999</v>
      </c>
      <c r="T9918" s="91"/>
      <c r="U9918" s="91"/>
      <c r="AA9918" s="91"/>
      <c r="AB9918" s="91"/>
      <c r="AC9918" s="91"/>
      <c r="AD9918" s="91"/>
      <c r="AE9918" s="91"/>
      <c r="AF9918" s="91"/>
    </row>
    <row r="9919" spans="1:32" x14ac:dyDescent="0.3">
      <c r="A9919" s="65">
        <v>0</v>
      </c>
      <c r="B9919" s="10">
        <v>9916</v>
      </c>
      <c r="C9919" s="71">
        <v>0.99160000000000004</v>
      </c>
      <c r="D9919" s="74">
        <v>755447</v>
      </c>
      <c r="E9919" s="61">
        <v>701922</v>
      </c>
      <c r="F9919" s="68">
        <v>0.18886174999999999</v>
      </c>
      <c r="G9919" s="292">
        <v>0.17548050000000001</v>
      </c>
      <c r="H9919" s="68">
        <v>0.20145253333333332</v>
      </c>
      <c r="I9919" s="68">
        <v>0.18717919999999999</v>
      </c>
      <c r="T9919" s="91"/>
      <c r="U9919" s="91"/>
      <c r="AA9919" s="91"/>
      <c r="AB9919" s="91"/>
      <c r="AC9919" s="91"/>
      <c r="AD9919" s="91"/>
      <c r="AE9919" s="91"/>
      <c r="AF9919" s="91"/>
    </row>
    <row r="9920" spans="1:32" x14ac:dyDescent="0.3">
      <c r="A9920" s="65">
        <v>0</v>
      </c>
      <c r="B9920" s="10">
        <v>9917</v>
      </c>
      <c r="C9920" s="71">
        <v>0.99170000000000003</v>
      </c>
      <c r="D9920" s="74">
        <v>755447</v>
      </c>
      <c r="E9920" s="61">
        <v>701922</v>
      </c>
      <c r="F9920" s="68">
        <v>0.18886174999999999</v>
      </c>
      <c r="G9920" s="292">
        <v>0.17548050000000001</v>
      </c>
      <c r="H9920" s="68">
        <v>0.20145253333333332</v>
      </c>
      <c r="I9920" s="68">
        <v>0.18717919999999999</v>
      </c>
      <c r="T9920" s="91"/>
      <c r="U9920" s="91"/>
      <c r="AA9920" s="91"/>
      <c r="AB9920" s="91"/>
      <c r="AC9920" s="91"/>
      <c r="AD9920" s="91"/>
      <c r="AE9920" s="91"/>
      <c r="AF9920" s="91"/>
    </row>
    <row r="9921" spans="1:32" x14ac:dyDescent="0.3">
      <c r="A9921" s="65">
        <v>0</v>
      </c>
      <c r="B9921" s="10">
        <v>9918</v>
      </c>
      <c r="C9921" s="71">
        <v>0.99180000000000001</v>
      </c>
      <c r="D9921" s="74">
        <v>755447</v>
      </c>
      <c r="E9921" s="61">
        <v>701922</v>
      </c>
      <c r="F9921" s="68">
        <v>0.18886174999999999</v>
      </c>
      <c r="G9921" s="292">
        <v>0.17548050000000001</v>
      </c>
      <c r="H9921" s="68">
        <v>0.20145253333333332</v>
      </c>
      <c r="I9921" s="68">
        <v>0.18717919999999999</v>
      </c>
      <c r="T9921" s="91"/>
      <c r="U9921" s="91"/>
      <c r="AA9921" s="91"/>
      <c r="AB9921" s="91"/>
      <c r="AC9921" s="91"/>
      <c r="AD9921" s="91"/>
      <c r="AE9921" s="91"/>
      <c r="AF9921" s="91"/>
    </row>
    <row r="9922" spans="1:32" x14ac:dyDescent="0.3">
      <c r="A9922" s="65">
        <v>0</v>
      </c>
      <c r="B9922" s="10">
        <v>9919</v>
      </c>
      <c r="C9922" s="71">
        <v>0.9919</v>
      </c>
      <c r="D9922" s="74">
        <v>755447</v>
      </c>
      <c r="E9922" s="61">
        <v>701922</v>
      </c>
      <c r="F9922" s="68">
        <v>0.18886174999999999</v>
      </c>
      <c r="G9922" s="292">
        <v>0.17548050000000001</v>
      </c>
      <c r="H9922" s="68">
        <v>0.20145253333333332</v>
      </c>
      <c r="I9922" s="68">
        <v>0.18717919999999999</v>
      </c>
      <c r="T9922" s="91"/>
      <c r="U9922" s="91"/>
      <c r="AA9922" s="91"/>
      <c r="AB9922" s="91"/>
      <c r="AC9922" s="91"/>
      <c r="AD9922" s="91"/>
      <c r="AE9922" s="91"/>
      <c r="AF9922" s="91"/>
    </row>
    <row r="9923" spans="1:32" x14ac:dyDescent="0.3">
      <c r="A9923" s="65">
        <v>0</v>
      </c>
      <c r="B9923" s="10">
        <v>9920</v>
      </c>
      <c r="C9923" s="71">
        <v>0.99199999999999999</v>
      </c>
      <c r="D9923" s="74">
        <v>755447</v>
      </c>
      <c r="E9923" s="61">
        <v>701922</v>
      </c>
      <c r="F9923" s="68">
        <v>0.18886174999999999</v>
      </c>
      <c r="G9923" s="292">
        <v>0.17548050000000001</v>
      </c>
      <c r="H9923" s="68">
        <v>0.20145253333333332</v>
      </c>
      <c r="I9923" s="68">
        <v>0.18717919999999999</v>
      </c>
      <c r="T9923" s="91"/>
      <c r="U9923" s="91"/>
      <c r="AA9923" s="91"/>
      <c r="AB9923" s="91"/>
      <c r="AC9923" s="91"/>
      <c r="AD9923" s="91"/>
      <c r="AE9923" s="91"/>
      <c r="AF9923" s="91"/>
    </row>
    <row r="9924" spans="1:32" x14ac:dyDescent="0.3">
      <c r="A9924" s="65">
        <v>0</v>
      </c>
      <c r="B9924" s="10">
        <v>9921</v>
      </c>
      <c r="C9924" s="71">
        <v>0.99209999999999998</v>
      </c>
      <c r="D9924" s="74">
        <v>755447</v>
      </c>
      <c r="E9924" s="61">
        <v>701922</v>
      </c>
      <c r="F9924" s="68">
        <v>0.18886174999999999</v>
      </c>
      <c r="G9924" s="292">
        <v>0.17548050000000001</v>
      </c>
      <c r="H9924" s="68">
        <v>0.20145253333333332</v>
      </c>
      <c r="I9924" s="68">
        <v>0.18717919999999999</v>
      </c>
      <c r="T9924" s="91"/>
      <c r="U9924" s="91"/>
      <c r="AA9924" s="91"/>
      <c r="AB9924" s="91"/>
      <c r="AC9924" s="91"/>
      <c r="AD9924" s="91"/>
      <c r="AE9924" s="91"/>
      <c r="AF9924" s="91"/>
    </row>
    <row r="9925" spans="1:32" x14ac:dyDescent="0.3">
      <c r="A9925" s="65">
        <v>0</v>
      </c>
      <c r="B9925" s="10">
        <v>9922</v>
      </c>
      <c r="C9925" s="71">
        <v>0.99219999999999997</v>
      </c>
      <c r="D9925" s="74">
        <v>755447</v>
      </c>
      <c r="E9925" s="61">
        <v>701922</v>
      </c>
      <c r="F9925" s="68">
        <v>0.18886174999999999</v>
      </c>
      <c r="G9925" s="292">
        <v>0.17548050000000001</v>
      </c>
      <c r="H9925" s="68">
        <v>0.20145253333333332</v>
      </c>
      <c r="I9925" s="68">
        <v>0.18717919999999999</v>
      </c>
      <c r="T9925" s="91"/>
      <c r="U9925" s="91"/>
      <c r="AA9925" s="91"/>
      <c r="AB9925" s="91"/>
      <c r="AC9925" s="91"/>
      <c r="AD9925" s="91"/>
      <c r="AE9925" s="91"/>
      <c r="AF9925" s="91"/>
    </row>
    <row r="9926" spans="1:32" x14ac:dyDescent="0.3">
      <c r="A9926" s="65">
        <v>0</v>
      </c>
      <c r="B9926" s="10">
        <v>9923</v>
      </c>
      <c r="C9926" s="71">
        <v>0.99229999999999996</v>
      </c>
      <c r="D9926" s="74">
        <v>755447</v>
      </c>
      <c r="E9926" s="61">
        <v>701922</v>
      </c>
      <c r="F9926" s="68">
        <v>0.18886174999999999</v>
      </c>
      <c r="G9926" s="292">
        <v>0.17548050000000001</v>
      </c>
      <c r="H9926" s="68">
        <v>0.20145253333333332</v>
      </c>
      <c r="I9926" s="68">
        <v>0.18717919999999999</v>
      </c>
      <c r="T9926" s="91"/>
      <c r="U9926" s="91"/>
      <c r="AA9926" s="91"/>
      <c r="AB9926" s="91"/>
      <c r="AC9926" s="91"/>
      <c r="AD9926" s="91"/>
      <c r="AE9926" s="91"/>
      <c r="AF9926" s="91"/>
    </row>
    <row r="9927" spans="1:32" x14ac:dyDescent="0.3">
      <c r="A9927" s="65">
        <v>0</v>
      </c>
      <c r="B9927" s="10">
        <v>9924</v>
      </c>
      <c r="C9927" s="71">
        <v>0.99239999999999995</v>
      </c>
      <c r="D9927" s="74">
        <v>755447</v>
      </c>
      <c r="E9927" s="61">
        <v>701922</v>
      </c>
      <c r="F9927" s="68">
        <v>0.18886174999999999</v>
      </c>
      <c r="G9927" s="292">
        <v>0.17548050000000001</v>
      </c>
      <c r="H9927" s="68">
        <v>0.20145253333333332</v>
      </c>
      <c r="I9927" s="68">
        <v>0.18717919999999999</v>
      </c>
      <c r="T9927" s="91"/>
      <c r="U9927" s="91"/>
      <c r="AA9927" s="91"/>
      <c r="AB9927" s="91"/>
      <c r="AC9927" s="91"/>
      <c r="AD9927" s="91"/>
      <c r="AE9927" s="91"/>
      <c r="AF9927" s="91"/>
    </row>
    <row r="9928" spans="1:32" x14ac:dyDescent="0.3">
      <c r="A9928" s="65">
        <v>0</v>
      </c>
      <c r="B9928" s="10">
        <v>9925</v>
      </c>
      <c r="C9928" s="71">
        <v>0.99250000000000005</v>
      </c>
      <c r="D9928" s="74">
        <v>755447</v>
      </c>
      <c r="E9928" s="61">
        <v>701922</v>
      </c>
      <c r="F9928" s="68">
        <v>0.18886174999999999</v>
      </c>
      <c r="G9928" s="292">
        <v>0.17548050000000001</v>
      </c>
      <c r="H9928" s="68">
        <v>0.20145253333333332</v>
      </c>
      <c r="I9928" s="68">
        <v>0.18717919999999999</v>
      </c>
      <c r="T9928" s="91"/>
      <c r="U9928" s="91"/>
      <c r="AA9928" s="91"/>
      <c r="AB9928" s="91"/>
      <c r="AC9928" s="91"/>
      <c r="AD9928" s="91"/>
      <c r="AE9928" s="91"/>
      <c r="AF9928" s="91"/>
    </row>
    <row r="9929" spans="1:32" x14ac:dyDescent="0.3">
      <c r="A9929" s="65">
        <v>0</v>
      </c>
      <c r="B9929" s="10">
        <v>9926</v>
      </c>
      <c r="C9929" s="71">
        <v>0.99260000000000004</v>
      </c>
      <c r="D9929" s="74">
        <v>755447</v>
      </c>
      <c r="E9929" s="61">
        <v>701922</v>
      </c>
      <c r="F9929" s="68">
        <v>0.18886174999999999</v>
      </c>
      <c r="G9929" s="292">
        <v>0.17548050000000001</v>
      </c>
      <c r="H9929" s="68">
        <v>0.20145253333333332</v>
      </c>
      <c r="I9929" s="68">
        <v>0.18717919999999999</v>
      </c>
      <c r="T9929" s="91"/>
      <c r="U9929" s="91"/>
      <c r="AA9929" s="91"/>
      <c r="AB9929" s="91"/>
      <c r="AC9929" s="91"/>
      <c r="AD9929" s="91"/>
      <c r="AE9929" s="91"/>
      <c r="AF9929" s="91"/>
    </row>
    <row r="9930" spans="1:32" x14ac:dyDescent="0.3">
      <c r="A9930" s="65">
        <v>0</v>
      </c>
      <c r="B9930" s="10">
        <v>9927</v>
      </c>
      <c r="C9930" s="71">
        <v>0.99270000000000003</v>
      </c>
      <c r="D9930" s="74">
        <v>755447</v>
      </c>
      <c r="E9930" s="61">
        <v>701922</v>
      </c>
      <c r="F9930" s="68">
        <v>0.18886174999999999</v>
      </c>
      <c r="G9930" s="292">
        <v>0.17548050000000001</v>
      </c>
      <c r="H9930" s="68">
        <v>0.20145253333333332</v>
      </c>
      <c r="I9930" s="68">
        <v>0.18717919999999999</v>
      </c>
      <c r="T9930" s="91"/>
      <c r="U9930" s="91"/>
      <c r="AA9930" s="91"/>
      <c r="AB9930" s="91"/>
      <c r="AC9930" s="91"/>
      <c r="AD9930" s="91"/>
      <c r="AE9930" s="91"/>
      <c r="AF9930" s="91"/>
    </row>
    <row r="9931" spans="1:32" x14ac:dyDescent="0.3">
      <c r="A9931" s="65">
        <v>0</v>
      </c>
      <c r="B9931" s="10">
        <v>9928</v>
      </c>
      <c r="C9931" s="71">
        <v>0.99280000000000002</v>
      </c>
      <c r="D9931" s="74">
        <v>755447</v>
      </c>
      <c r="E9931" s="61">
        <v>701922</v>
      </c>
      <c r="F9931" s="68">
        <v>0.18886174999999999</v>
      </c>
      <c r="G9931" s="292">
        <v>0.17548050000000001</v>
      </c>
      <c r="H9931" s="68">
        <v>0.20145253333333332</v>
      </c>
      <c r="I9931" s="68">
        <v>0.18717919999999999</v>
      </c>
      <c r="T9931" s="91"/>
      <c r="U9931" s="91"/>
      <c r="AA9931" s="91"/>
      <c r="AB9931" s="91"/>
      <c r="AC9931" s="91"/>
      <c r="AD9931" s="91"/>
      <c r="AE9931" s="91"/>
      <c r="AF9931" s="91"/>
    </row>
    <row r="9932" spans="1:32" x14ac:dyDescent="0.3">
      <c r="A9932" s="65">
        <v>0</v>
      </c>
      <c r="B9932" s="10">
        <v>9929</v>
      </c>
      <c r="C9932" s="71">
        <v>0.9929</v>
      </c>
      <c r="D9932" s="74">
        <v>755447</v>
      </c>
      <c r="E9932" s="61">
        <v>701922</v>
      </c>
      <c r="F9932" s="68">
        <v>0.18886174999999999</v>
      </c>
      <c r="G9932" s="292">
        <v>0.17548050000000001</v>
      </c>
      <c r="H9932" s="68">
        <v>0.20145253333333332</v>
      </c>
      <c r="I9932" s="68">
        <v>0.18717919999999999</v>
      </c>
      <c r="T9932" s="91"/>
      <c r="U9932" s="91"/>
      <c r="AA9932" s="91"/>
      <c r="AB9932" s="91"/>
      <c r="AC9932" s="91"/>
      <c r="AD9932" s="91"/>
      <c r="AE9932" s="91"/>
      <c r="AF9932" s="91"/>
    </row>
    <row r="9933" spans="1:32" x14ac:dyDescent="0.3">
      <c r="A9933" s="65">
        <v>0</v>
      </c>
      <c r="B9933" s="10">
        <v>9930</v>
      </c>
      <c r="C9933" s="71">
        <v>0.99299999999999999</v>
      </c>
      <c r="D9933" s="74">
        <v>755447</v>
      </c>
      <c r="E9933" s="61">
        <v>701922</v>
      </c>
      <c r="F9933" s="68">
        <v>0.18886174999999999</v>
      </c>
      <c r="G9933" s="292">
        <v>0.17548050000000001</v>
      </c>
      <c r="H9933" s="68">
        <v>0.20145253333333332</v>
      </c>
      <c r="I9933" s="68">
        <v>0.18717919999999999</v>
      </c>
      <c r="T9933" s="91"/>
      <c r="U9933" s="91"/>
      <c r="AA9933" s="91"/>
      <c r="AB9933" s="91"/>
      <c r="AC9933" s="91"/>
      <c r="AD9933" s="91"/>
      <c r="AE9933" s="91"/>
      <c r="AF9933" s="91"/>
    </row>
    <row r="9934" spans="1:32" x14ac:dyDescent="0.3">
      <c r="A9934" s="65">
        <v>0</v>
      </c>
      <c r="B9934" s="10">
        <v>9931</v>
      </c>
      <c r="C9934" s="71">
        <v>0.99309999999999998</v>
      </c>
      <c r="D9934" s="74">
        <v>755447</v>
      </c>
      <c r="E9934" s="61">
        <v>701922</v>
      </c>
      <c r="F9934" s="68">
        <v>0.18886174999999999</v>
      </c>
      <c r="G9934" s="292">
        <v>0.17548050000000001</v>
      </c>
      <c r="H9934" s="68">
        <v>0.20145253333333332</v>
      </c>
      <c r="I9934" s="68">
        <v>0.18717919999999999</v>
      </c>
      <c r="T9934" s="91"/>
      <c r="U9934" s="91"/>
      <c r="AA9934" s="91"/>
      <c r="AB9934" s="91"/>
      <c r="AC9934" s="91"/>
      <c r="AD9934" s="91"/>
      <c r="AE9934" s="91"/>
      <c r="AF9934" s="91"/>
    </row>
    <row r="9935" spans="1:32" x14ac:dyDescent="0.3">
      <c r="A9935" s="65">
        <v>0</v>
      </c>
      <c r="B9935" s="10">
        <v>9932</v>
      </c>
      <c r="C9935" s="71">
        <v>0.99319999999999997</v>
      </c>
      <c r="D9935" s="74">
        <v>755447</v>
      </c>
      <c r="E9935" s="61">
        <v>701922</v>
      </c>
      <c r="F9935" s="68">
        <v>0.18886174999999999</v>
      </c>
      <c r="G9935" s="292">
        <v>0.17548050000000001</v>
      </c>
      <c r="H9935" s="68">
        <v>0.20145253333333332</v>
      </c>
      <c r="I9935" s="68">
        <v>0.18717919999999999</v>
      </c>
      <c r="T9935" s="91"/>
      <c r="U9935" s="91"/>
      <c r="AA9935" s="91"/>
      <c r="AB9935" s="91"/>
      <c r="AC9935" s="91"/>
      <c r="AD9935" s="91"/>
      <c r="AE9935" s="91"/>
      <c r="AF9935" s="91"/>
    </row>
    <row r="9936" spans="1:32" x14ac:dyDescent="0.3">
      <c r="A9936" s="65">
        <v>0</v>
      </c>
      <c r="B9936" s="10">
        <v>9933</v>
      </c>
      <c r="C9936" s="71">
        <v>0.99329999999999996</v>
      </c>
      <c r="D9936" s="74">
        <v>755447</v>
      </c>
      <c r="E9936" s="61">
        <v>701922</v>
      </c>
      <c r="F9936" s="68">
        <v>0.18886174999999999</v>
      </c>
      <c r="G9936" s="292">
        <v>0.17548050000000001</v>
      </c>
      <c r="H9936" s="68">
        <v>0.20145253333333332</v>
      </c>
      <c r="I9936" s="68">
        <v>0.18717919999999999</v>
      </c>
      <c r="T9936" s="91"/>
      <c r="U9936" s="91"/>
      <c r="AA9936" s="91"/>
      <c r="AB9936" s="91"/>
      <c r="AC9936" s="91"/>
      <c r="AD9936" s="91"/>
      <c r="AE9936" s="91"/>
      <c r="AF9936" s="91"/>
    </row>
    <row r="9937" spans="1:32" x14ac:dyDescent="0.3">
      <c r="A9937" s="65">
        <v>0</v>
      </c>
      <c r="B9937" s="10">
        <v>9934</v>
      </c>
      <c r="C9937" s="71">
        <v>0.99339999999999995</v>
      </c>
      <c r="D9937" s="74">
        <v>755447</v>
      </c>
      <c r="E9937" s="61">
        <v>701922</v>
      </c>
      <c r="F9937" s="68">
        <v>0.18886174999999999</v>
      </c>
      <c r="G9937" s="292">
        <v>0.17548050000000001</v>
      </c>
      <c r="H9937" s="68">
        <v>0.20145253333333332</v>
      </c>
      <c r="I9937" s="68">
        <v>0.18717919999999999</v>
      </c>
      <c r="T9937" s="91"/>
      <c r="U9937" s="91"/>
      <c r="AA9937" s="91"/>
      <c r="AB9937" s="91"/>
      <c r="AC9937" s="91"/>
      <c r="AD9937" s="91"/>
      <c r="AE9937" s="91"/>
      <c r="AF9937" s="91"/>
    </row>
    <row r="9938" spans="1:32" x14ac:dyDescent="0.3">
      <c r="A9938" s="65">
        <v>0</v>
      </c>
      <c r="B9938" s="10">
        <v>9935</v>
      </c>
      <c r="C9938" s="71">
        <v>0.99350000000000005</v>
      </c>
      <c r="D9938" s="74">
        <v>755447</v>
      </c>
      <c r="E9938" s="61">
        <v>701922</v>
      </c>
      <c r="F9938" s="68">
        <v>0.18886174999999999</v>
      </c>
      <c r="G9938" s="292">
        <v>0.17548050000000001</v>
      </c>
      <c r="H9938" s="68">
        <v>0.20145253333333332</v>
      </c>
      <c r="I9938" s="68">
        <v>0.18717919999999999</v>
      </c>
      <c r="T9938" s="91"/>
      <c r="U9938" s="91"/>
      <c r="AA9938" s="91"/>
      <c r="AB9938" s="91"/>
      <c r="AC9938" s="91"/>
      <c r="AD9938" s="91"/>
      <c r="AE9938" s="91"/>
      <c r="AF9938" s="91"/>
    </row>
    <row r="9939" spans="1:32" x14ac:dyDescent="0.3">
      <c r="A9939" s="65">
        <v>0</v>
      </c>
      <c r="B9939" s="10">
        <v>9936</v>
      </c>
      <c r="C9939" s="71">
        <v>0.99360000000000004</v>
      </c>
      <c r="D9939" s="74">
        <v>755447</v>
      </c>
      <c r="E9939" s="61">
        <v>701922</v>
      </c>
      <c r="F9939" s="68">
        <v>0.18886174999999999</v>
      </c>
      <c r="G9939" s="292">
        <v>0.17548050000000001</v>
      </c>
      <c r="H9939" s="68">
        <v>0.20145253333333332</v>
      </c>
      <c r="I9939" s="68">
        <v>0.18717919999999999</v>
      </c>
      <c r="T9939" s="91"/>
      <c r="U9939" s="91"/>
      <c r="AA9939" s="91"/>
      <c r="AB9939" s="91"/>
      <c r="AC9939" s="91"/>
      <c r="AD9939" s="91"/>
      <c r="AE9939" s="91"/>
      <c r="AF9939" s="91"/>
    </row>
    <row r="9940" spans="1:32" x14ac:dyDescent="0.3">
      <c r="A9940" s="65">
        <v>0</v>
      </c>
      <c r="B9940" s="10">
        <v>9937</v>
      </c>
      <c r="C9940" s="71">
        <v>0.99370000000000003</v>
      </c>
      <c r="D9940" s="74">
        <v>755447</v>
      </c>
      <c r="E9940" s="61">
        <v>701922</v>
      </c>
      <c r="F9940" s="68">
        <v>0.18886174999999999</v>
      </c>
      <c r="G9940" s="292">
        <v>0.17548050000000001</v>
      </c>
      <c r="H9940" s="68">
        <v>0.20145253333333332</v>
      </c>
      <c r="I9940" s="68">
        <v>0.18717919999999999</v>
      </c>
      <c r="T9940" s="91"/>
      <c r="U9940" s="91"/>
      <c r="AA9940" s="91"/>
      <c r="AB9940" s="91"/>
      <c r="AC9940" s="91"/>
      <c r="AD9940" s="91"/>
      <c r="AE9940" s="91"/>
      <c r="AF9940" s="91"/>
    </row>
    <row r="9941" spans="1:32" x14ac:dyDescent="0.3">
      <c r="A9941" s="65">
        <v>0</v>
      </c>
      <c r="B9941" s="10">
        <v>9938</v>
      </c>
      <c r="C9941" s="71">
        <v>0.99380000000000002</v>
      </c>
      <c r="D9941" s="74">
        <v>755447</v>
      </c>
      <c r="E9941" s="61">
        <v>701922</v>
      </c>
      <c r="F9941" s="68">
        <v>0.18886174999999999</v>
      </c>
      <c r="G9941" s="292">
        <v>0.17548050000000001</v>
      </c>
      <c r="H9941" s="68">
        <v>0.20145253333333332</v>
      </c>
      <c r="I9941" s="68">
        <v>0.18717919999999999</v>
      </c>
      <c r="T9941" s="91"/>
      <c r="U9941" s="91"/>
      <c r="AA9941" s="91"/>
      <c r="AB9941" s="91"/>
      <c r="AC9941" s="91"/>
      <c r="AD9941" s="91"/>
      <c r="AE9941" s="91"/>
      <c r="AF9941" s="91"/>
    </row>
    <row r="9942" spans="1:32" x14ac:dyDescent="0.3">
      <c r="A9942" s="65">
        <v>0</v>
      </c>
      <c r="B9942" s="10">
        <v>9939</v>
      </c>
      <c r="C9942" s="71">
        <v>0.99390000000000001</v>
      </c>
      <c r="D9942" s="74">
        <v>755447</v>
      </c>
      <c r="E9942" s="61">
        <v>701922</v>
      </c>
      <c r="F9942" s="68">
        <v>0.18886174999999999</v>
      </c>
      <c r="G9942" s="292">
        <v>0.17548050000000001</v>
      </c>
      <c r="H9942" s="68">
        <v>0.20145253333333332</v>
      </c>
      <c r="I9942" s="68">
        <v>0.18717919999999999</v>
      </c>
      <c r="T9942" s="91"/>
      <c r="U9942" s="91"/>
      <c r="AA9942" s="91"/>
      <c r="AB9942" s="91"/>
      <c r="AC9942" s="91"/>
      <c r="AD9942" s="91"/>
      <c r="AE9942" s="91"/>
      <c r="AF9942" s="91"/>
    </row>
    <row r="9943" spans="1:32" x14ac:dyDescent="0.3">
      <c r="A9943" s="65">
        <v>0</v>
      </c>
      <c r="B9943" s="10">
        <v>9940</v>
      </c>
      <c r="C9943" s="71">
        <v>0.99399999999999999</v>
      </c>
      <c r="D9943" s="74">
        <v>755447</v>
      </c>
      <c r="E9943" s="61">
        <v>701922</v>
      </c>
      <c r="F9943" s="68">
        <v>0.18886174999999999</v>
      </c>
      <c r="G9943" s="292">
        <v>0.17548050000000001</v>
      </c>
      <c r="H9943" s="68">
        <v>0.20145253333333332</v>
      </c>
      <c r="I9943" s="68">
        <v>0.18717919999999999</v>
      </c>
      <c r="T9943" s="91"/>
      <c r="U9943" s="91"/>
      <c r="AA9943" s="91"/>
      <c r="AB9943" s="91"/>
      <c r="AC9943" s="91"/>
      <c r="AD9943" s="91"/>
      <c r="AE9943" s="91"/>
      <c r="AF9943" s="91"/>
    </row>
    <row r="9944" spans="1:32" x14ac:dyDescent="0.3">
      <c r="A9944" s="65">
        <v>0</v>
      </c>
      <c r="B9944" s="10">
        <v>9941</v>
      </c>
      <c r="C9944" s="71">
        <v>0.99409999999999998</v>
      </c>
      <c r="D9944" s="74">
        <v>755447</v>
      </c>
      <c r="E9944" s="61">
        <v>701922</v>
      </c>
      <c r="F9944" s="68">
        <v>0.18886174999999999</v>
      </c>
      <c r="G9944" s="292">
        <v>0.17548050000000001</v>
      </c>
      <c r="H9944" s="68">
        <v>0.20145253333333332</v>
      </c>
      <c r="I9944" s="68">
        <v>0.18717919999999999</v>
      </c>
      <c r="T9944" s="91"/>
      <c r="U9944" s="91"/>
      <c r="AA9944" s="91"/>
      <c r="AB9944" s="91"/>
      <c r="AC9944" s="91"/>
      <c r="AD9944" s="91"/>
      <c r="AE9944" s="91"/>
      <c r="AF9944" s="91"/>
    </row>
    <row r="9945" spans="1:32" x14ac:dyDescent="0.3">
      <c r="A9945" s="65">
        <v>0</v>
      </c>
      <c r="B9945" s="10">
        <v>9942</v>
      </c>
      <c r="C9945" s="71">
        <v>0.99419999999999997</v>
      </c>
      <c r="D9945" s="74">
        <v>755447</v>
      </c>
      <c r="E9945" s="61">
        <v>701922</v>
      </c>
      <c r="F9945" s="68">
        <v>0.18886174999999999</v>
      </c>
      <c r="G9945" s="292">
        <v>0.17548050000000001</v>
      </c>
      <c r="H9945" s="68">
        <v>0.20145253333333332</v>
      </c>
      <c r="I9945" s="68">
        <v>0.18717919999999999</v>
      </c>
      <c r="T9945" s="91"/>
      <c r="U9945" s="91"/>
      <c r="AA9945" s="91"/>
      <c r="AB9945" s="91"/>
      <c r="AC9945" s="91"/>
      <c r="AD9945" s="91"/>
      <c r="AE9945" s="91"/>
      <c r="AF9945" s="91"/>
    </row>
    <row r="9946" spans="1:32" x14ac:dyDescent="0.3">
      <c r="A9946" s="65">
        <v>0</v>
      </c>
      <c r="B9946" s="10">
        <v>9943</v>
      </c>
      <c r="C9946" s="71">
        <v>0.99429999999999996</v>
      </c>
      <c r="D9946" s="74">
        <v>755447</v>
      </c>
      <c r="E9946" s="61">
        <v>701922</v>
      </c>
      <c r="F9946" s="68">
        <v>0.18886174999999999</v>
      </c>
      <c r="G9946" s="292">
        <v>0.17548050000000001</v>
      </c>
      <c r="H9946" s="68">
        <v>0.20145253333333332</v>
      </c>
      <c r="I9946" s="68">
        <v>0.18717919999999999</v>
      </c>
      <c r="T9946" s="91"/>
      <c r="U9946" s="91"/>
      <c r="AA9946" s="91"/>
      <c r="AB9946" s="91"/>
      <c r="AC9946" s="91"/>
      <c r="AD9946" s="91"/>
      <c r="AE9946" s="91"/>
      <c r="AF9946" s="91"/>
    </row>
    <row r="9947" spans="1:32" x14ac:dyDescent="0.3">
      <c r="A9947" s="65">
        <v>0</v>
      </c>
      <c r="B9947" s="10">
        <v>9944</v>
      </c>
      <c r="C9947" s="71">
        <v>0.99439999999999995</v>
      </c>
      <c r="D9947" s="74">
        <v>755447</v>
      </c>
      <c r="E9947" s="61">
        <v>701922</v>
      </c>
      <c r="F9947" s="68">
        <v>0.18886174999999999</v>
      </c>
      <c r="G9947" s="292">
        <v>0.17548050000000001</v>
      </c>
      <c r="H9947" s="68">
        <v>0.20145253333333332</v>
      </c>
      <c r="I9947" s="68">
        <v>0.18717919999999999</v>
      </c>
      <c r="T9947" s="91"/>
      <c r="U9947" s="91"/>
      <c r="AA9947" s="91"/>
      <c r="AB9947" s="91"/>
      <c r="AC9947" s="91"/>
      <c r="AD9947" s="91"/>
      <c r="AE9947" s="91"/>
      <c r="AF9947" s="91"/>
    </row>
    <row r="9948" spans="1:32" x14ac:dyDescent="0.3">
      <c r="A9948" s="65">
        <v>0</v>
      </c>
      <c r="B9948" s="10">
        <v>9945</v>
      </c>
      <c r="C9948" s="71">
        <v>0.99450000000000005</v>
      </c>
      <c r="D9948" s="74">
        <v>755447</v>
      </c>
      <c r="E9948" s="61">
        <v>701922</v>
      </c>
      <c r="F9948" s="68">
        <v>0.18886174999999999</v>
      </c>
      <c r="G9948" s="292">
        <v>0.17548050000000001</v>
      </c>
      <c r="H9948" s="68">
        <v>0.20145253333333332</v>
      </c>
      <c r="I9948" s="68">
        <v>0.18717919999999999</v>
      </c>
      <c r="T9948" s="91"/>
      <c r="U9948" s="91"/>
      <c r="AA9948" s="91"/>
      <c r="AB9948" s="91"/>
      <c r="AC9948" s="91"/>
      <c r="AD9948" s="91"/>
      <c r="AE9948" s="91"/>
      <c r="AF9948" s="91"/>
    </row>
    <row r="9949" spans="1:32" x14ac:dyDescent="0.3">
      <c r="A9949" s="65">
        <v>0</v>
      </c>
      <c r="B9949" s="10">
        <v>9946</v>
      </c>
      <c r="C9949" s="71">
        <v>0.99460000000000004</v>
      </c>
      <c r="D9949" s="74">
        <v>755447</v>
      </c>
      <c r="E9949" s="61">
        <v>701922</v>
      </c>
      <c r="F9949" s="68">
        <v>0.18886174999999999</v>
      </c>
      <c r="G9949" s="292">
        <v>0.17548050000000001</v>
      </c>
      <c r="H9949" s="68">
        <v>0.20145253333333332</v>
      </c>
      <c r="I9949" s="68">
        <v>0.18717919999999999</v>
      </c>
      <c r="T9949" s="91"/>
      <c r="U9949" s="91"/>
      <c r="AA9949" s="91"/>
      <c r="AB9949" s="91"/>
      <c r="AC9949" s="91"/>
      <c r="AD9949" s="91"/>
      <c r="AE9949" s="91"/>
      <c r="AF9949" s="91"/>
    </row>
    <row r="9950" spans="1:32" x14ac:dyDescent="0.3">
      <c r="A9950" s="65">
        <v>0</v>
      </c>
      <c r="B9950" s="10">
        <v>9947</v>
      </c>
      <c r="C9950" s="71">
        <v>0.99470000000000003</v>
      </c>
      <c r="D9950" s="74">
        <v>755447</v>
      </c>
      <c r="E9950" s="61">
        <v>701922</v>
      </c>
      <c r="F9950" s="68">
        <v>0.18886174999999999</v>
      </c>
      <c r="G9950" s="292">
        <v>0.17548050000000001</v>
      </c>
      <c r="H9950" s="68">
        <v>0.20145253333333332</v>
      </c>
      <c r="I9950" s="68">
        <v>0.18717919999999999</v>
      </c>
      <c r="T9950" s="91"/>
      <c r="U9950" s="91"/>
      <c r="AA9950" s="91"/>
      <c r="AB9950" s="91"/>
      <c r="AC9950" s="91"/>
      <c r="AD9950" s="91"/>
      <c r="AE9950" s="91"/>
      <c r="AF9950" s="91"/>
    </row>
    <row r="9951" spans="1:32" x14ac:dyDescent="0.3">
      <c r="A9951" s="65">
        <v>0</v>
      </c>
      <c r="B9951" s="10">
        <v>9948</v>
      </c>
      <c r="C9951" s="71">
        <v>0.99480000000000002</v>
      </c>
      <c r="D9951" s="74">
        <v>755447</v>
      </c>
      <c r="E9951" s="61">
        <v>701922</v>
      </c>
      <c r="F9951" s="68">
        <v>0.18886174999999999</v>
      </c>
      <c r="G9951" s="292">
        <v>0.17548050000000001</v>
      </c>
      <c r="H9951" s="68">
        <v>0.20145253333333332</v>
      </c>
      <c r="I9951" s="68">
        <v>0.18717919999999999</v>
      </c>
      <c r="T9951" s="91"/>
      <c r="U9951" s="91"/>
      <c r="AA9951" s="91"/>
      <c r="AB9951" s="91"/>
      <c r="AC9951" s="91"/>
      <c r="AD9951" s="91"/>
      <c r="AE9951" s="91"/>
      <c r="AF9951" s="91"/>
    </row>
    <row r="9952" spans="1:32" x14ac:dyDescent="0.3">
      <c r="A9952" s="65">
        <v>0</v>
      </c>
      <c r="B9952" s="10">
        <v>9949</v>
      </c>
      <c r="C9952" s="71">
        <v>0.99490000000000001</v>
      </c>
      <c r="D9952" s="74">
        <v>755447</v>
      </c>
      <c r="E9952" s="61">
        <v>701922</v>
      </c>
      <c r="F9952" s="68">
        <v>0.18886174999999999</v>
      </c>
      <c r="G9952" s="292">
        <v>0.17548050000000001</v>
      </c>
      <c r="H9952" s="68">
        <v>0.20145253333333332</v>
      </c>
      <c r="I9952" s="68">
        <v>0.18717919999999999</v>
      </c>
      <c r="T9952" s="91"/>
      <c r="U9952" s="91"/>
      <c r="AA9952" s="91"/>
      <c r="AB9952" s="91"/>
      <c r="AC9952" s="91"/>
      <c r="AD9952" s="91"/>
      <c r="AE9952" s="91"/>
      <c r="AF9952" s="91"/>
    </row>
    <row r="9953" spans="1:32" x14ac:dyDescent="0.3">
      <c r="A9953" s="65">
        <v>0</v>
      </c>
      <c r="B9953" s="10">
        <v>9950</v>
      </c>
      <c r="C9953" s="71">
        <v>0.995</v>
      </c>
      <c r="D9953" s="74">
        <v>755447</v>
      </c>
      <c r="E9953" s="61">
        <v>701922</v>
      </c>
      <c r="F9953" s="68">
        <v>0.18886174999999999</v>
      </c>
      <c r="G9953" s="292">
        <v>0.17548050000000001</v>
      </c>
      <c r="H9953" s="68">
        <v>0.20145253333333332</v>
      </c>
      <c r="I9953" s="68">
        <v>0.18717919999999999</v>
      </c>
      <c r="T9953" s="91"/>
      <c r="U9953" s="91"/>
      <c r="AA9953" s="91"/>
      <c r="AB9953" s="91"/>
      <c r="AC9953" s="91"/>
      <c r="AD9953" s="91"/>
      <c r="AE9953" s="91"/>
      <c r="AF9953" s="91"/>
    </row>
    <row r="9954" spans="1:32" x14ac:dyDescent="0.3">
      <c r="A9954" s="65">
        <v>0</v>
      </c>
      <c r="B9954" s="10">
        <v>9951</v>
      </c>
      <c r="C9954" s="71">
        <v>0.99509999999999998</v>
      </c>
      <c r="D9954" s="74">
        <v>755447</v>
      </c>
      <c r="E9954" s="61">
        <v>701922</v>
      </c>
      <c r="F9954" s="68">
        <v>0.18886174999999999</v>
      </c>
      <c r="G9954" s="292">
        <v>0.17548050000000001</v>
      </c>
      <c r="H9954" s="68">
        <v>0.20145253333333332</v>
      </c>
      <c r="I9954" s="68">
        <v>0.18717919999999999</v>
      </c>
      <c r="T9954" s="91"/>
      <c r="U9954" s="91"/>
      <c r="AA9954" s="91"/>
      <c r="AB9954" s="91"/>
      <c r="AC9954" s="91"/>
      <c r="AD9954" s="91"/>
      <c r="AE9954" s="91"/>
      <c r="AF9954" s="91"/>
    </row>
    <row r="9955" spans="1:32" x14ac:dyDescent="0.3">
      <c r="A9955" s="65">
        <v>0</v>
      </c>
      <c r="B9955" s="10">
        <v>9952</v>
      </c>
      <c r="C9955" s="71">
        <v>0.99519999999999997</v>
      </c>
      <c r="D9955" s="74">
        <v>755447</v>
      </c>
      <c r="E9955" s="61">
        <v>701922</v>
      </c>
      <c r="F9955" s="68">
        <v>0.18886174999999999</v>
      </c>
      <c r="G9955" s="292">
        <v>0.17548050000000001</v>
      </c>
      <c r="H9955" s="68">
        <v>0.20145253333333332</v>
      </c>
      <c r="I9955" s="68">
        <v>0.18717919999999999</v>
      </c>
      <c r="T9955" s="91"/>
      <c r="U9955" s="91"/>
      <c r="AA9955" s="91"/>
      <c r="AB9955" s="91"/>
      <c r="AC9955" s="91"/>
      <c r="AD9955" s="91"/>
      <c r="AE9955" s="91"/>
      <c r="AF9955" s="91"/>
    </row>
    <row r="9956" spans="1:32" x14ac:dyDescent="0.3">
      <c r="A9956" s="65">
        <v>0</v>
      </c>
      <c r="B9956" s="10">
        <v>9953</v>
      </c>
      <c r="C9956" s="71">
        <v>0.99529999999999996</v>
      </c>
      <c r="D9956" s="74">
        <v>755447</v>
      </c>
      <c r="E9956" s="61">
        <v>701922</v>
      </c>
      <c r="F9956" s="68">
        <v>0.18886174999999999</v>
      </c>
      <c r="G9956" s="292">
        <v>0.17548050000000001</v>
      </c>
      <c r="H9956" s="68">
        <v>0.20145253333333332</v>
      </c>
      <c r="I9956" s="68">
        <v>0.18717919999999999</v>
      </c>
      <c r="T9956" s="91"/>
      <c r="U9956" s="91"/>
      <c r="AA9956" s="91"/>
      <c r="AB9956" s="91"/>
      <c r="AC9956" s="91"/>
      <c r="AD9956" s="91"/>
      <c r="AE9956" s="91"/>
      <c r="AF9956" s="91"/>
    </row>
    <row r="9957" spans="1:32" x14ac:dyDescent="0.3">
      <c r="A9957" s="65">
        <v>0</v>
      </c>
      <c r="B9957" s="10">
        <v>9954</v>
      </c>
      <c r="C9957" s="71">
        <v>0.99539999999999995</v>
      </c>
      <c r="D9957" s="74">
        <v>755447</v>
      </c>
      <c r="E9957" s="61">
        <v>701922</v>
      </c>
      <c r="F9957" s="68">
        <v>0.18886174999999999</v>
      </c>
      <c r="G9957" s="292">
        <v>0.17548050000000001</v>
      </c>
      <c r="H9957" s="68">
        <v>0.20145253333333332</v>
      </c>
      <c r="I9957" s="68">
        <v>0.18717919999999999</v>
      </c>
      <c r="T9957" s="91"/>
      <c r="U9957" s="91"/>
      <c r="AA9957" s="91"/>
      <c r="AB9957" s="91"/>
      <c r="AC9957" s="91"/>
      <c r="AD9957" s="91"/>
      <c r="AE9957" s="91"/>
      <c r="AF9957" s="91"/>
    </row>
    <row r="9958" spans="1:32" x14ac:dyDescent="0.3">
      <c r="A9958" s="65">
        <v>0</v>
      </c>
      <c r="B9958" s="10">
        <v>9955</v>
      </c>
      <c r="C9958" s="71">
        <v>0.99550000000000005</v>
      </c>
      <c r="D9958" s="74">
        <v>755447</v>
      </c>
      <c r="E9958" s="61">
        <v>701922</v>
      </c>
      <c r="F9958" s="68">
        <v>0.18886174999999999</v>
      </c>
      <c r="G9958" s="292">
        <v>0.17548050000000001</v>
      </c>
      <c r="H9958" s="68">
        <v>0.20145253333333332</v>
      </c>
      <c r="I9958" s="68">
        <v>0.18717919999999999</v>
      </c>
      <c r="T9958" s="91"/>
      <c r="U9958" s="91"/>
      <c r="AA9958" s="91"/>
      <c r="AB9958" s="91"/>
      <c r="AC9958" s="91"/>
      <c r="AD9958" s="91"/>
      <c r="AE9958" s="91"/>
      <c r="AF9958" s="91"/>
    </row>
    <row r="9959" spans="1:32" x14ac:dyDescent="0.3">
      <c r="A9959" s="65">
        <v>0</v>
      </c>
      <c r="B9959" s="10">
        <v>9956</v>
      </c>
      <c r="C9959" s="71">
        <v>0.99560000000000004</v>
      </c>
      <c r="D9959" s="74">
        <v>755447</v>
      </c>
      <c r="E9959" s="61">
        <v>701922</v>
      </c>
      <c r="F9959" s="68">
        <v>0.18886174999999999</v>
      </c>
      <c r="G9959" s="292">
        <v>0.17548050000000001</v>
      </c>
      <c r="H9959" s="68">
        <v>0.20145253333333332</v>
      </c>
      <c r="I9959" s="68">
        <v>0.18717919999999999</v>
      </c>
      <c r="T9959" s="91"/>
      <c r="U9959" s="91"/>
      <c r="AA9959" s="91"/>
      <c r="AB9959" s="91"/>
      <c r="AC9959" s="91"/>
      <c r="AD9959" s="91"/>
      <c r="AE9959" s="91"/>
      <c r="AF9959" s="91"/>
    </row>
    <row r="9960" spans="1:32" x14ac:dyDescent="0.3">
      <c r="A9960" s="65">
        <v>0</v>
      </c>
      <c r="B9960" s="10">
        <v>9957</v>
      </c>
      <c r="C9960" s="71">
        <v>0.99570000000000003</v>
      </c>
      <c r="D9960" s="74">
        <v>755447</v>
      </c>
      <c r="E9960" s="61">
        <v>701922</v>
      </c>
      <c r="F9960" s="68">
        <v>0.18886174999999999</v>
      </c>
      <c r="G9960" s="292">
        <v>0.17548050000000001</v>
      </c>
      <c r="H9960" s="68">
        <v>0.20145253333333332</v>
      </c>
      <c r="I9960" s="68">
        <v>0.18717919999999999</v>
      </c>
      <c r="T9960" s="91"/>
      <c r="U9960" s="91"/>
      <c r="AA9960" s="91"/>
      <c r="AB9960" s="91"/>
      <c r="AC9960" s="91"/>
      <c r="AD9960" s="91"/>
      <c r="AE9960" s="91"/>
      <c r="AF9960" s="91"/>
    </row>
    <row r="9961" spans="1:32" x14ac:dyDescent="0.3">
      <c r="A9961" s="65">
        <v>0</v>
      </c>
      <c r="B9961" s="10">
        <v>9958</v>
      </c>
      <c r="C9961" s="71">
        <v>0.99580000000000002</v>
      </c>
      <c r="D9961" s="74">
        <v>755447</v>
      </c>
      <c r="E9961" s="61">
        <v>701922</v>
      </c>
      <c r="F9961" s="68">
        <v>0.18886174999999999</v>
      </c>
      <c r="G9961" s="292">
        <v>0.17548050000000001</v>
      </c>
      <c r="H9961" s="68">
        <v>0.20145253333333332</v>
      </c>
      <c r="I9961" s="68">
        <v>0.18717919999999999</v>
      </c>
      <c r="T9961" s="91"/>
      <c r="U9961" s="91"/>
      <c r="AA9961" s="91"/>
      <c r="AB9961" s="91"/>
      <c r="AC9961" s="91"/>
      <c r="AD9961" s="91"/>
      <c r="AE9961" s="91"/>
      <c r="AF9961" s="91"/>
    </row>
    <row r="9962" spans="1:32" x14ac:dyDescent="0.3">
      <c r="A9962" s="65">
        <v>0</v>
      </c>
      <c r="B9962" s="10">
        <v>9959</v>
      </c>
      <c r="C9962" s="71">
        <v>0.99590000000000001</v>
      </c>
      <c r="D9962" s="74">
        <v>755447</v>
      </c>
      <c r="E9962" s="61">
        <v>701922</v>
      </c>
      <c r="F9962" s="68">
        <v>0.18886174999999999</v>
      </c>
      <c r="G9962" s="292">
        <v>0.17548050000000001</v>
      </c>
      <c r="H9962" s="68">
        <v>0.20145253333333332</v>
      </c>
      <c r="I9962" s="68">
        <v>0.18717919999999999</v>
      </c>
      <c r="T9962" s="91"/>
      <c r="U9962" s="91"/>
      <c r="AA9962" s="91"/>
      <c r="AB9962" s="91"/>
      <c r="AC9962" s="91"/>
      <c r="AD9962" s="91"/>
      <c r="AE9962" s="91"/>
      <c r="AF9962" s="91"/>
    </row>
    <row r="9963" spans="1:32" x14ac:dyDescent="0.3">
      <c r="A9963" s="65">
        <v>0</v>
      </c>
      <c r="B9963" s="10">
        <v>9960</v>
      </c>
      <c r="C9963" s="71">
        <v>0.996</v>
      </c>
      <c r="D9963" s="74">
        <v>755447</v>
      </c>
      <c r="E9963" s="61">
        <v>701922</v>
      </c>
      <c r="F9963" s="68">
        <v>0.18886174999999999</v>
      </c>
      <c r="G9963" s="292">
        <v>0.17548050000000001</v>
      </c>
      <c r="H9963" s="68">
        <v>0.20145253333333332</v>
      </c>
      <c r="I9963" s="68">
        <v>0.18717919999999999</v>
      </c>
      <c r="T9963" s="91"/>
      <c r="U9963" s="91"/>
      <c r="AA9963" s="91"/>
      <c r="AB9963" s="91"/>
      <c r="AC9963" s="91"/>
      <c r="AD9963" s="91"/>
      <c r="AE9963" s="91"/>
      <c r="AF9963" s="91"/>
    </row>
    <row r="9964" spans="1:32" x14ac:dyDescent="0.3">
      <c r="A9964" s="65">
        <v>0</v>
      </c>
      <c r="B9964" s="10">
        <v>9961</v>
      </c>
      <c r="C9964" s="71">
        <v>0.99609999999999999</v>
      </c>
      <c r="D9964" s="74">
        <v>755447</v>
      </c>
      <c r="E9964" s="61">
        <v>701922</v>
      </c>
      <c r="F9964" s="68">
        <v>0.18886174999999999</v>
      </c>
      <c r="G9964" s="292">
        <v>0.17548050000000001</v>
      </c>
      <c r="H9964" s="68">
        <v>0.20145253333333332</v>
      </c>
      <c r="I9964" s="68">
        <v>0.18717919999999999</v>
      </c>
      <c r="T9964" s="91"/>
      <c r="U9964" s="91"/>
      <c r="AA9964" s="91"/>
      <c r="AB9964" s="91"/>
      <c r="AC9964" s="91"/>
      <c r="AD9964" s="91"/>
      <c r="AE9964" s="91"/>
      <c r="AF9964" s="91"/>
    </row>
    <row r="9965" spans="1:32" x14ac:dyDescent="0.3">
      <c r="A9965" s="65">
        <v>0</v>
      </c>
      <c r="B9965" s="10">
        <v>9962</v>
      </c>
      <c r="C9965" s="71">
        <v>0.99619999999999997</v>
      </c>
      <c r="D9965" s="74">
        <v>755447</v>
      </c>
      <c r="E9965" s="61">
        <v>701922</v>
      </c>
      <c r="F9965" s="68">
        <v>0.18886174999999999</v>
      </c>
      <c r="G9965" s="292">
        <v>0.17548050000000001</v>
      </c>
      <c r="H9965" s="68">
        <v>0.20145253333333332</v>
      </c>
      <c r="I9965" s="68">
        <v>0.18717919999999999</v>
      </c>
      <c r="T9965" s="91"/>
      <c r="U9965" s="91"/>
      <c r="AA9965" s="91"/>
      <c r="AB9965" s="91"/>
      <c r="AC9965" s="91"/>
      <c r="AD9965" s="91"/>
      <c r="AE9965" s="91"/>
      <c r="AF9965" s="91"/>
    </row>
    <row r="9966" spans="1:32" x14ac:dyDescent="0.3">
      <c r="A9966" s="65">
        <v>0</v>
      </c>
      <c r="B9966" s="10">
        <v>9963</v>
      </c>
      <c r="C9966" s="71">
        <v>0.99629999999999996</v>
      </c>
      <c r="D9966" s="74">
        <v>755447</v>
      </c>
      <c r="E9966" s="61">
        <v>701922</v>
      </c>
      <c r="F9966" s="68">
        <v>0.18886174999999999</v>
      </c>
      <c r="G9966" s="292">
        <v>0.17548050000000001</v>
      </c>
      <c r="H9966" s="68">
        <v>0.20145253333333332</v>
      </c>
      <c r="I9966" s="68">
        <v>0.18717919999999999</v>
      </c>
      <c r="T9966" s="91"/>
      <c r="U9966" s="91"/>
      <c r="AA9966" s="91"/>
      <c r="AB9966" s="91"/>
      <c r="AC9966" s="91"/>
      <c r="AD9966" s="91"/>
      <c r="AE9966" s="91"/>
      <c r="AF9966" s="91"/>
    </row>
    <row r="9967" spans="1:32" x14ac:dyDescent="0.3">
      <c r="A9967" s="65">
        <v>0</v>
      </c>
      <c r="B9967" s="10">
        <v>9964</v>
      </c>
      <c r="C9967" s="71">
        <v>0.99639999999999995</v>
      </c>
      <c r="D9967" s="74">
        <v>755447</v>
      </c>
      <c r="E9967" s="61">
        <v>701922</v>
      </c>
      <c r="F9967" s="68">
        <v>0.18886174999999999</v>
      </c>
      <c r="G9967" s="292">
        <v>0.17548050000000001</v>
      </c>
      <c r="H9967" s="68">
        <v>0.20145253333333332</v>
      </c>
      <c r="I9967" s="68">
        <v>0.18717919999999999</v>
      </c>
      <c r="T9967" s="91"/>
      <c r="U9967" s="91"/>
      <c r="AA9967" s="91"/>
      <c r="AB9967" s="91"/>
      <c r="AC9967" s="91"/>
      <c r="AD9967" s="91"/>
      <c r="AE9967" s="91"/>
      <c r="AF9967" s="91"/>
    </row>
    <row r="9968" spans="1:32" x14ac:dyDescent="0.3">
      <c r="A9968" s="65">
        <v>0</v>
      </c>
      <c r="B9968" s="10">
        <v>9965</v>
      </c>
      <c r="C9968" s="71">
        <v>0.99650000000000005</v>
      </c>
      <c r="D9968" s="74">
        <v>755447</v>
      </c>
      <c r="E9968" s="61">
        <v>701922</v>
      </c>
      <c r="F9968" s="68">
        <v>0.18886174999999999</v>
      </c>
      <c r="G9968" s="292">
        <v>0.17548050000000001</v>
      </c>
      <c r="H9968" s="68">
        <v>0.20145253333333332</v>
      </c>
      <c r="I9968" s="68">
        <v>0.18717919999999999</v>
      </c>
      <c r="T9968" s="91"/>
      <c r="U9968" s="91"/>
      <c r="AA9968" s="91"/>
      <c r="AB9968" s="91"/>
      <c r="AC9968" s="91"/>
      <c r="AD9968" s="91"/>
      <c r="AE9968" s="91"/>
      <c r="AF9968" s="91"/>
    </row>
    <row r="9969" spans="1:32" x14ac:dyDescent="0.3">
      <c r="A9969" s="65">
        <v>0</v>
      </c>
      <c r="B9969" s="10">
        <v>9966</v>
      </c>
      <c r="C9969" s="71">
        <v>0.99660000000000004</v>
      </c>
      <c r="D9969" s="74">
        <v>755447</v>
      </c>
      <c r="E9969" s="61">
        <v>701922</v>
      </c>
      <c r="F9969" s="68">
        <v>0.18886174999999999</v>
      </c>
      <c r="G9969" s="292">
        <v>0.17548050000000001</v>
      </c>
      <c r="H9969" s="68">
        <v>0.20145253333333332</v>
      </c>
      <c r="I9969" s="68">
        <v>0.18717919999999999</v>
      </c>
      <c r="T9969" s="91"/>
      <c r="U9969" s="91"/>
      <c r="AA9969" s="91"/>
      <c r="AB9969" s="91"/>
      <c r="AC9969" s="91"/>
      <c r="AD9969" s="91"/>
      <c r="AE9969" s="91"/>
      <c r="AF9969" s="91"/>
    </row>
    <row r="9970" spans="1:32" x14ac:dyDescent="0.3">
      <c r="A9970" s="65">
        <v>0</v>
      </c>
      <c r="B9970" s="10">
        <v>9967</v>
      </c>
      <c r="C9970" s="71">
        <v>0.99670000000000003</v>
      </c>
      <c r="D9970" s="74">
        <v>755447</v>
      </c>
      <c r="E9970" s="61">
        <v>701922</v>
      </c>
      <c r="F9970" s="68">
        <v>0.18886174999999999</v>
      </c>
      <c r="G9970" s="292">
        <v>0.17548050000000001</v>
      </c>
      <c r="H9970" s="68">
        <v>0.20145253333333332</v>
      </c>
      <c r="I9970" s="68">
        <v>0.18717919999999999</v>
      </c>
      <c r="T9970" s="91"/>
      <c r="U9970" s="91"/>
      <c r="AA9970" s="91"/>
      <c r="AB9970" s="91"/>
      <c r="AC9970" s="91"/>
      <c r="AD9970" s="91"/>
      <c r="AE9970" s="91"/>
      <c r="AF9970" s="91"/>
    </row>
    <row r="9971" spans="1:32" x14ac:dyDescent="0.3">
      <c r="A9971" s="65">
        <v>0</v>
      </c>
      <c r="B9971" s="10">
        <v>9968</v>
      </c>
      <c r="C9971" s="71">
        <v>0.99680000000000002</v>
      </c>
      <c r="D9971" s="74">
        <v>755447</v>
      </c>
      <c r="E9971" s="61">
        <v>701922</v>
      </c>
      <c r="F9971" s="68">
        <v>0.18886174999999999</v>
      </c>
      <c r="G9971" s="292">
        <v>0.17548050000000001</v>
      </c>
      <c r="H9971" s="68">
        <v>0.20145253333333332</v>
      </c>
      <c r="I9971" s="68">
        <v>0.18717919999999999</v>
      </c>
      <c r="T9971" s="91"/>
      <c r="U9971" s="91"/>
      <c r="AA9971" s="91"/>
      <c r="AB9971" s="91"/>
      <c r="AC9971" s="91"/>
      <c r="AD9971" s="91"/>
      <c r="AE9971" s="91"/>
      <c r="AF9971" s="91"/>
    </row>
    <row r="9972" spans="1:32" x14ac:dyDescent="0.3">
      <c r="A9972" s="65">
        <v>0</v>
      </c>
      <c r="B9972" s="10">
        <v>9969</v>
      </c>
      <c r="C9972" s="71">
        <v>0.99690000000000001</v>
      </c>
      <c r="D9972" s="74">
        <v>755447</v>
      </c>
      <c r="E9972" s="61">
        <v>701922</v>
      </c>
      <c r="F9972" s="68">
        <v>0.18886174999999999</v>
      </c>
      <c r="G9972" s="292">
        <v>0.17548050000000001</v>
      </c>
      <c r="H9972" s="68">
        <v>0.20145253333333332</v>
      </c>
      <c r="I9972" s="68">
        <v>0.18717919999999999</v>
      </c>
      <c r="T9972" s="91"/>
      <c r="U9972" s="91"/>
      <c r="AA9972" s="91"/>
      <c r="AB9972" s="91"/>
      <c r="AC9972" s="91"/>
      <c r="AD9972" s="91"/>
      <c r="AE9972" s="91"/>
      <c r="AF9972" s="91"/>
    </row>
    <row r="9973" spans="1:32" x14ac:dyDescent="0.3">
      <c r="A9973" s="65">
        <v>0</v>
      </c>
      <c r="B9973" s="10">
        <v>9970</v>
      </c>
      <c r="C9973" s="71">
        <v>0.997</v>
      </c>
      <c r="D9973" s="74">
        <v>755447</v>
      </c>
      <c r="E9973" s="61">
        <v>701922</v>
      </c>
      <c r="F9973" s="68">
        <v>0.18886174999999999</v>
      </c>
      <c r="G9973" s="292">
        <v>0.17548050000000001</v>
      </c>
      <c r="H9973" s="68">
        <v>0.20145253333333332</v>
      </c>
      <c r="I9973" s="68">
        <v>0.18717919999999999</v>
      </c>
      <c r="T9973" s="91"/>
      <c r="U9973" s="91"/>
      <c r="AA9973" s="91"/>
      <c r="AB9973" s="91"/>
      <c r="AC9973" s="91"/>
      <c r="AD9973" s="91"/>
      <c r="AE9973" s="91"/>
      <c r="AF9973" s="91"/>
    </row>
    <row r="9974" spans="1:32" x14ac:dyDescent="0.3">
      <c r="A9974" s="65">
        <v>0</v>
      </c>
      <c r="B9974" s="10">
        <v>9971</v>
      </c>
      <c r="C9974" s="71">
        <v>0.99709999999999999</v>
      </c>
      <c r="D9974" s="74">
        <v>755447</v>
      </c>
      <c r="E9974" s="61">
        <v>701922</v>
      </c>
      <c r="F9974" s="68">
        <v>0.18886174999999999</v>
      </c>
      <c r="G9974" s="292">
        <v>0.17548050000000001</v>
      </c>
      <c r="H9974" s="68">
        <v>0.20145253333333332</v>
      </c>
      <c r="I9974" s="68">
        <v>0.18717919999999999</v>
      </c>
      <c r="T9974" s="91"/>
      <c r="U9974" s="91"/>
      <c r="AA9974" s="91"/>
      <c r="AB9974" s="91"/>
      <c r="AC9974" s="91"/>
      <c r="AD9974" s="91"/>
      <c r="AE9974" s="91"/>
      <c r="AF9974" s="91"/>
    </row>
    <row r="9975" spans="1:32" x14ac:dyDescent="0.3">
      <c r="A9975" s="65">
        <v>0</v>
      </c>
      <c r="B9975" s="10">
        <v>9972</v>
      </c>
      <c r="C9975" s="71">
        <v>0.99719999999999998</v>
      </c>
      <c r="D9975" s="74">
        <v>755447</v>
      </c>
      <c r="E9975" s="61">
        <v>701922</v>
      </c>
      <c r="F9975" s="68">
        <v>0.18886174999999999</v>
      </c>
      <c r="G9975" s="292">
        <v>0.17548050000000001</v>
      </c>
      <c r="H9975" s="68">
        <v>0.20145253333333332</v>
      </c>
      <c r="I9975" s="68">
        <v>0.18717919999999999</v>
      </c>
      <c r="T9975" s="91"/>
      <c r="U9975" s="91"/>
      <c r="AA9975" s="91"/>
      <c r="AB9975" s="91"/>
      <c r="AC9975" s="91"/>
      <c r="AD9975" s="91"/>
      <c r="AE9975" s="91"/>
      <c r="AF9975" s="91"/>
    </row>
    <row r="9976" spans="1:32" x14ac:dyDescent="0.3">
      <c r="A9976" s="65">
        <v>0</v>
      </c>
      <c r="B9976" s="10">
        <v>9973</v>
      </c>
      <c r="C9976" s="71">
        <v>0.99729999999999996</v>
      </c>
      <c r="D9976" s="74">
        <v>755447</v>
      </c>
      <c r="E9976" s="61">
        <v>701922</v>
      </c>
      <c r="F9976" s="68">
        <v>0.18886174999999999</v>
      </c>
      <c r="G9976" s="292">
        <v>0.17548050000000001</v>
      </c>
      <c r="H9976" s="68">
        <v>0.20145253333333332</v>
      </c>
      <c r="I9976" s="68">
        <v>0.18717919999999999</v>
      </c>
      <c r="T9976" s="91"/>
      <c r="U9976" s="91"/>
      <c r="AA9976" s="91"/>
      <c r="AB9976" s="91"/>
      <c r="AC9976" s="91"/>
      <c r="AD9976" s="91"/>
      <c r="AE9976" s="91"/>
      <c r="AF9976" s="91"/>
    </row>
    <row r="9977" spans="1:32" x14ac:dyDescent="0.3">
      <c r="A9977" s="65">
        <v>0</v>
      </c>
      <c r="B9977" s="10">
        <v>9974</v>
      </c>
      <c r="C9977" s="71">
        <v>0.99739999999999995</v>
      </c>
      <c r="D9977" s="74">
        <v>755447</v>
      </c>
      <c r="E9977" s="61">
        <v>701922</v>
      </c>
      <c r="F9977" s="68">
        <v>0.18886174999999999</v>
      </c>
      <c r="G9977" s="292">
        <v>0.17548050000000001</v>
      </c>
      <c r="H9977" s="68">
        <v>0.20145253333333332</v>
      </c>
      <c r="I9977" s="68">
        <v>0.18717919999999999</v>
      </c>
      <c r="T9977" s="91"/>
      <c r="U9977" s="91"/>
      <c r="AA9977" s="91"/>
      <c r="AB9977" s="91"/>
      <c r="AC9977" s="91"/>
      <c r="AD9977" s="91"/>
      <c r="AE9977" s="91"/>
      <c r="AF9977" s="91"/>
    </row>
    <row r="9978" spans="1:32" x14ac:dyDescent="0.3">
      <c r="A9978" s="65">
        <v>0</v>
      </c>
      <c r="B9978" s="10">
        <v>9975</v>
      </c>
      <c r="C9978" s="71">
        <v>0.99750000000000005</v>
      </c>
      <c r="D9978" s="74">
        <v>755447</v>
      </c>
      <c r="E9978" s="61">
        <v>701922</v>
      </c>
      <c r="F9978" s="68">
        <v>0.18886174999999999</v>
      </c>
      <c r="G9978" s="292">
        <v>0.17548050000000001</v>
      </c>
      <c r="H9978" s="68">
        <v>0.20145253333333332</v>
      </c>
      <c r="I9978" s="68">
        <v>0.18717919999999999</v>
      </c>
      <c r="T9978" s="91"/>
      <c r="U9978" s="91"/>
      <c r="AA9978" s="91"/>
      <c r="AB9978" s="91"/>
      <c r="AC9978" s="91"/>
      <c r="AD9978" s="91"/>
      <c r="AE9978" s="91"/>
      <c r="AF9978" s="91"/>
    </row>
    <row r="9979" spans="1:32" x14ac:dyDescent="0.3">
      <c r="A9979" s="65">
        <v>0</v>
      </c>
      <c r="B9979" s="10">
        <v>9976</v>
      </c>
      <c r="C9979" s="71">
        <v>0.99760000000000004</v>
      </c>
      <c r="D9979" s="74">
        <v>755447</v>
      </c>
      <c r="E9979" s="61">
        <v>701922</v>
      </c>
      <c r="F9979" s="68">
        <v>0.18886174999999999</v>
      </c>
      <c r="G9979" s="292">
        <v>0.17548050000000001</v>
      </c>
      <c r="H9979" s="68">
        <v>0.20145253333333332</v>
      </c>
      <c r="I9979" s="68">
        <v>0.18717919999999999</v>
      </c>
      <c r="T9979" s="91"/>
      <c r="U9979" s="91"/>
      <c r="AA9979" s="91"/>
      <c r="AB9979" s="91"/>
      <c r="AC9979" s="91"/>
      <c r="AD9979" s="91"/>
      <c r="AE9979" s="91"/>
      <c r="AF9979" s="91"/>
    </row>
    <row r="9980" spans="1:32" x14ac:dyDescent="0.3">
      <c r="A9980" s="65">
        <v>0</v>
      </c>
      <c r="B9980" s="10">
        <v>9977</v>
      </c>
      <c r="C9980" s="71">
        <v>0.99770000000000003</v>
      </c>
      <c r="D9980" s="74">
        <v>755447</v>
      </c>
      <c r="E9980" s="61">
        <v>701922</v>
      </c>
      <c r="F9980" s="68">
        <v>0.18886174999999999</v>
      </c>
      <c r="G9980" s="292">
        <v>0.17548050000000001</v>
      </c>
      <c r="H9980" s="68">
        <v>0.20145253333333332</v>
      </c>
      <c r="I9980" s="68">
        <v>0.18717919999999999</v>
      </c>
      <c r="T9980" s="91"/>
      <c r="U9980" s="91"/>
      <c r="AA9980" s="91"/>
      <c r="AB9980" s="91"/>
      <c r="AC9980" s="91"/>
      <c r="AD9980" s="91"/>
      <c r="AE9980" s="91"/>
      <c r="AF9980" s="91"/>
    </row>
    <row r="9981" spans="1:32" x14ac:dyDescent="0.3">
      <c r="A9981" s="65">
        <v>0</v>
      </c>
      <c r="B9981" s="10">
        <v>9978</v>
      </c>
      <c r="C9981" s="71">
        <v>0.99780000000000002</v>
      </c>
      <c r="D9981" s="74">
        <v>755447</v>
      </c>
      <c r="E9981" s="61">
        <v>701922</v>
      </c>
      <c r="F9981" s="68">
        <v>0.18886174999999999</v>
      </c>
      <c r="G9981" s="292">
        <v>0.17548050000000001</v>
      </c>
      <c r="H9981" s="68">
        <v>0.20145253333333332</v>
      </c>
      <c r="I9981" s="68">
        <v>0.18717919999999999</v>
      </c>
      <c r="T9981" s="91"/>
      <c r="U9981" s="91"/>
      <c r="AA9981" s="91"/>
      <c r="AB9981" s="91"/>
      <c r="AC9981" s="91"/>
      <c r="AD9981" s="91"/>
      <c r="AE9981" s="91"/>
      <c r="AF9981" s="91"/>
    </row>
    <row r="9982" spans="1:32" x14ac:dyDescent="0.3">
      <c r="A9982" s="65">
        <v>0</v>
      </c>
      <c r="B9982" s="10">
        <v>9979</v>
      </c>
      <c r="C9982" s="71">
        <v>0.99790000000000001</v>
      </c>
      <c r="D9982" s="74">
        <v>755447</v>
      </c>
      <c r="E9982" s="61">
        <v>701922</v>
      </c>
      <c r="F9982" s="68">
        <v>0.18886174999999999</v>
      </c>
      <c r="G9982" s="292">
        <v>0.17548050000000001</v>
      </c>
      <c r="H9982" s="68">
        <v>0.20145253333333332</v>
      </c>
      <c r="I9982" s="68">
        <v>0.18717919999999999</v>
      </c>
      <c r="T9982" s="91"/>
      <c r="U9982" s="91"/>
      <c r="AA9982" s="91"/>
      <c r="AB9982" s="91"/>
      <c r="AC9982" s="91"/>
      <c r="AD9982" s="91"/>
      <c r="AE9982" s="91"/>
      <c r="AF9982" s="91"/>
    </row>
    <row r="9983" spans="1:32" x14ac:dyDescent="0.3">
      <c r="A9983" s="65">
        <v>0</v>
      </c>
      <c r="B9983" s="10">
        <v>9980</v>
      </c>
      <c r="C9983" s="71">
        <v>0.998</v>
      </c>
      <c r="D9983" s="74">
        <v>755447</v>
      </c>
      <c r="E9983" s="61">
        <v>701922</v>
      </c>
      <c r="F9983" s="68">
        <v>0.18886174999999999</v>
      </c>
      <c r="G9983" s="292">
        <v>0.17548050000000001</v>
      </c>
      <c r="H9983" s="68">
        <v>0.20145253333333332</v>
      </c>
      <c r="I9983" s="68">
        <v>0.18717919999999999</v>
      </c>
      <c r="T9983" s="91"/>
      <c r="U9983" s="91"/>
      <c r="AA9983" s="91"/>
      <c r="AB9983" s="91"/>
      <c r="AC9983" s="91"/>
      <c r="AD9983" s="91"/>
      <c r="AE9983" s="91"/>
      <c r="AF9983" s="91"/>
    </row>
    <row r="9984" spans="1:32" x14ac:dyDescent="0.3">
      <c r="A9984" s="65">
        <v>0</v>
      </c>
      <c r="B9984" s="10">
        <v>9981</v>
      </c>
      <c r="C9984" s="71">
        <v>0.99809999999999999</v>
      </c>
      <c r="D9984" s="74">
        <v>755447</v>
      </c>
      <c r="E9984" s="61">
        <v>701922</v>
      </c>
      <c r="F9984" s="68">
        <v>0.18886174999999999</v>
      </c>
      <c r="G9984" s="292">
        <v>0.17548050000000001</v>
      </c>
      <c r="H9984" s="68">
        <v>0.20145253333333332</v>
      </c>
      <c r="I9984" s="68">
        <v>0.18717919999999999</v>
      </c>
      <c r="T9984" s="91"/>
      <c r="U9984" s="91"/>
      <c r="AA9984" s="91"/>
      <c r="AB9984" s="91"/>
      <c r="AC9984" s="91"/>
      <c r="AD9984" s="91"/>
      <c r="AE9984" s="91"/>
      <c r="AF9984" s="91"/>
    </row>
    <row r="9985" spans="1:32" x14ac:dyDescent="0.3">
      <c r="A9985" s="65">
        <v>0</v>
      </c>
      <c r="B9985" s="10">
        <v>9982</v>
      </c>
      <c r="C9985" s="71">
        <v>0.99819999999999998</v>
      </c>
      <c r="D9985" s="74">
        <v>755447</v>
      </c>
      <c r="E9985" s="61">
        <v>701922</v>
      </c>
      <c r="F9985" s="68">
        <v>0.18886174999999999</v>
      </c>
      <c r="G9985" s="292">
        <v>0.17548050000000001</v>
      </c>
      <c r="H9985" s="68">
        <v>0.20145253333333332</v>
      </c>
      <c r="I9985" s="68">
        <v>0.18717919999999999</v>
      </c>
      <c r="T9985" s="91"/>
      <c r="U9985" s="91"/>
      <c r="AA9985" s="91"/>
      <c r="AB9985" s="91"/>
      <c r="AC9985" s="91"/>
      <c r="AD9985" s="91"/>
      <c r="AE9985" s="91"/>
      <c r="AF9985" s="91"/>
    </row>
    <row r="9986" spans="1:32" x14ac:dyDescent="0.3">
      <c r="A9986" s="65">
        <v>0</v>
      </c>
      <c r="B9986" s="10">
        <v>9983</v>
      </c>
      <c r="C9986" s="71">
        <v>0.99829999999999997</v>
      </c>
      <c r="D9986" s="74">
        <v>755447</v>
      </c>
      <c r="E9986" s="61">
        <v>701922</v>
      </c>
      <c r="F9986" s="68">
        <v>0.18886174999999999</v>
      </c>
      <c r="G9986" s="292">
        <v>0.17548050000000001</v>
      </c>
      <c r="H9986" s="68">
        <v>0.20145253333333332</v>
      </c>
      <c r="I9986" s="68">
        <v>0.18717919999999999</v>
      </c>
      <c r="T9986" s="91"/>
      <c r="U9986" s="91"/>
      <c r="AA9986" s="91"/>
      <c r="AB9986" s="91"/>
      <c r="AC9986" s="91"/>
      <c r="AD9986" s="91"/>
      <c r="AE9986" s="91"/>
      <c r="AF9986" s="91"/>
    </row>
    <row r="9987" spans="1:32" x14ac:dyDescent="0.3">
      <c r="A9987" s="65">
        <v>0</v>
      </c>
      <c r="B9987" s="10">
        <v>9984</v>
      </c>
      <c r="C9987" s="71">
        <v>0.99839999999999995</v>
      </c>
      <c r="D9987" s="74">
        <v>755447</v>
      </c>
      <c r="E9987" s="61">
        <v>701922</v>
      </c>
      <c r="F9987" s="68">
        <v>0.18886174999999999</v>
      </c>
      <c r="G9987" s="292">
        <v>0.17548050000000001</v>
      </c>
      <c r="H9987" s="68">
        <v>0.20145253333333332</v>
      </c>
      <c r="I9987" s="68">
        <v>0.18717919999999999</v>
      </c>
      <c r="T9987" s="91"/>
      <c r="U9987" s="91"/>
      <c r="AA9987" s="91"/>
      <c r="AB9987" s="91"/>
      <c r="AC9987" s="91"/>
      <c r="AD9987" s="91"/>
      <c r="AE9987" s="91"/>
      <c r="AF9987" s="91"/>
    </row>
    <row r="9988" spans="1:32" x14ac:dyDescent="0.3">
      <c r="A9988" s="65">
        <v>0</v>
      </c>
      <c r="B9988" s="10">
        <v>9985</v>
      </c>
      <c r="C9988" s="71">
        <v>0.99850000000000005</v>
      </c>
      <c r="D9988" s="74">
        <v>755447</v>
      </c>
      <c r="E9988" s="61">
        <v>701922</v>
      </c>
      <c r="F9988" s="68">
        <v>0.18886174999999999</v>
      </c>
      <c r="G9988" s="292">
        <v>0.17548050000000001</v>
      </c>
      <c r="H9988" s="68">
        <v>0.20145253333333332</v>
      </c>
      <c r="I9988" s="68">
        <v>0.18717919999999999</v>
      </c>
      <c r="T9988" s="91"/>
      <c r="U9988" s="91"/>
      <c r="AA9988" s="91"/>
      <c r="AB9988" s="91"/>
      <c r="AC9988" s="91"/>
      <c r="AD9988" s="91"/>
      <c r="AE9988" s="91"/>
      <c r="AF9988" s="91"/>
    </row>
    <row r="9989" spans="1:32" x14ac:dyDescent="0.3">
      <c r="A9989" s="65">
        <v>0</v>
      </c>
      <c r="B9989" s="10">
        <v>9986</v>
      </c>
      <c r="C9989" s="71">
        <v>0.99860000000000004</v>
      </c>
      <c r="D9989" s="74">
        <v>755447</v>
      </c>
      <c r="E9989" s="61">
        <v>701922</v>
      </c>
      <c r="F9989" s="68">
        <v>0.18886174999999999</v>
      </c>
      <c r="G9989" s="292">
        <v>0.17548050000000001</v>
      </c>
      <c r="H9989" s="68">
        <v>0.20145253333333332</v>
      </c>
      <c r="I9989" s="68">
        <v>0.18717919999999999</v>
      </c>
      <c r="T9989" s="91"/>
      <c r="U9989" s="91"/>
      <c r="AA9989" s="91"/>
      <c r="AB9989" s="91"/>
      <c r="AC9989" s="91"/>
      <c r="AD9989" s="91"/>
      <c r="AE9989" s="91"/>
      <c r="AF9989" s="91"/>
    </row>
    <row r="9990" spans="1:32" x14ac:dyDescent="0.3">
      <c r="A9990" s="65">
        <v>0</v>
      </c>
      <c r="B9990" s="10">
        <v>9987</v>
      </c>
      <c r="C9990" s="71">
        <v>0.99870000000000003</v>
      </c>
      <c r="D9990" s="74">
        <v>755447</v>
      </c>
      <c r="E9990" s="61">
        <v>701922</v>
      </c>
      <c r="F9990" s="68">
        <v>0.18886174999999999</v>
      </c>
      <c r="G9990" s="292">
        <v>0.17548050000000001</v>
      </c>
      <c r="H9990" s="68">
        <v>0.20145253333333332</v>
      </c>
      <c r="I9990" s="68">
        <v>0.18717919999999999</v>
      </c>
      <c r="T9990" s="91"/>
      <c r="U9990" s="91"/>
      <c r="AA9990" s="91"/>
      <c r="AB9990" s="91"/>
      <c r="AC9990" s="91"/>
      <c r="AD9990" s="91"/>
      <c r="AE9990" s="91"/>
      <c r="AF9990" s="91"/>
    </row>
    <row r="9991" spans="1:32" x14ac:dyDescent="0.3">
      <c r="A9991" s="65">
        <v>0</v>
      </c>
      <c r="B9991" s="10">
        <v>9988</v>
      </c>
      <c r="C9991" s="71">
        <v>0.99880000000000002</v>
      </c>
      <c r="D9991" s="74">
        <v>755447</v>
      </c>
      <c r="E9991" s="61">
        <v>701922</v>
      </c>
      <c r="F9991" s="68">
        <v>0.18886174999999999</v>
      </c>
      <c r="G9991" s="292">
        <v>0.17548050000000001</v>
      </c>
      <c r="H9991" s="68">
        <v>0.20145253333333332</v>
      </c>
      <c r="I9991" s="68">
        <v>0.18717919999999999</v>
      </c>
      <c r="T9991" s="91"/>
      <c r="U9991" s="91"/>
      <c r="AA9991" s="91"/>
      <c r="AB9991" s="91"/>
      <c r="AC9991" s="91"/>
      <c r="AD9991" s="91"/>
      <c r="AE9991" s="91"/>
      <c r="AF9991" s="91"/>
    </row>
    <row r="9992" spans="1:32" x14ac:dyDescent="0.3">
      <c r="A9992" s="65">
        <v>0</v>
      </c>
      <c r="B9992" s="10">
        <v>9989</v>
      </c>
      <c r="C9992" s="71">
        <v>0.99890000000000001</v>
      </c>
      <c r="D9992" s="74">
        <v>755447</v>
      </c>
      <c r="E9992" s="61">
        <v>701922</v>
      </c>
      <c r="F9992" s="68">
        <v>0.18886174999999999</v>
      </c>
      <c r="G9992" s="292">
        <v>0.17548050000000001</v>
      </c>
      <c r="H9992" s="68">
        <v>0.20145253333333332</v>
      </c>
      <c r="I9992" s="68">
        <v>0.18717919999999999</v>
      </c>
      <c r="T9992" s="91"/>
      <c r="U9992" s="91"/>
      <c r="AA9992" s="91"/>
      <c r="AB9992" s="91"/>
      <c r="AC9992" s="91"/>
      <c r="AD9992" s="91"/>
      <c r="AE9992" s="91"/>
      <c r="AF9992" s="91"/>
    </row>
    <row r="9993" spans="1:32" x14ac:dyDescent="0.3">
      <c r="A9993" s="65">
        <v>0</v>
      </c>
      <c r="B9993" s="10">
        <v>9990</v>
      </c>
      <c r="C9993" s="71">
        <v>0.999</v>
      </c>
      <c r="D9993" s="74">
        <v>755447</v>
      </c>
      <c r="E9993" s="61">
        <v>701922</v>
      </c>
      <c r="F9993" s="68">
        <v>0.18886174999999999</v>
      </c>
      <c r="G9993" s="292">
        <v>0.17548050000000001</v>
      </c>
      <c r="H9993" s="68">
        <v>0.20145253333333332</v>
      </c>
      <c r="I9993" s="68">
        <v>0.18717919999999999</v>
      </c>
      <c r="T9993" s="91"/>
      <c r="U9993" s="91"/>
      <c r="AA9993" s="91"/>
      <c r="AB9993" s="91"/>
      <c r="AC9993" s="91"/>
      <c r="AD9993" s="91"/>
      <c r="AE9993" s="91"/>
      <c r="AF9993" s="91"/>
    </row>
    <row r="9994" spans="1:32" x14ac:dyDescent="0.3">
      <c r="A9994" s="65">
        <v>0</v>
      </c>
      <c r="B9994" s="10">
        <v>9991</v>
      </c>
      <c r="C9994" s="71">
        <v>0.99909999999999999</v>
      </c>
      <c r="D9994" s="74">
        <v>755447</v>
      </c>
      <c r="E9994" s="61">
        <v>701922</v>
      </c>
      <c r="F9994" s="68">
        <v>0.18886174999999999</v>
      </c>
      <c r="G9994" s="292">
        <v>0.17548050000000001</v>
      </c>
      <c r="H9994" s="68">
        <v>0.20145253333333332</v>
      </c>
      <c r="I9994" s="68">
        <v>0.18717919999999999</v>
      </c>
      <c r="T9994" s="91"/>
      <c r="U9994" s="91"/>
      <c r="AA9994" s="91"/>
      <c r="AB9994" s="91"/>
      <c r="AC9994" s="91"/>
      <c r="AD9994" s="91"/>
      <c r="AE9994" s="91"/>
      <c r="AF9994" s="91"/>
    </row>
    <row r="9995" spans="1:32" x14ac:dyDescent="0.3">
      <c r="A9995" s="65">
        <v>0</v>
      </c>
      <c r="B9995" s="10">
        <v>9992</v>
      </c>
      <c r="C9995" s="71">
        <v>0.99919999999999998</v>
      </c>
      <c r="D9995" s="74">
        <v>755447</v>
      </c>
      <c r="E9995" s="61">
        <v>701922</v>
      </c>
      <c r="F9995" s="68">
        <v>0.18886174999999999</v>
      </c>
      <c r="G9995" s="292">
        <v>0.17548050000000001</v>
      </c>
      <c r="H9995" s="68">
        <v>0.20145253333333332</v>
      </c>
      <c r="I9995" s="68">
        <v>0.18717919999999999</v>
      </c>
      <c r="T9995" s="91"/>
      <c r="U9995" s="91"/>
      <c r="AA9995" s="91"/>
      <c r="AB9995" s="91"/>
      <c r="AC9995" s="91"/>
      <c r="AD9995" s="91"/>
      <c r="AE9995" s="91"/>
      <c r="AF9995" s="91"/>
    </row>
    <row r="9996" spans="1:32" x14ac:dyDescent="0.3">
      <c r="A9996" s="65">
        <v>0</v>
      </c>
      <c r="B9996" s="10">
        <v>9993</v>
      </c>
      <c r="C9996" s="71">
        <v>0.99929999999999997</v>
      </c>
      <c r="D9996" s="74">
        <v>755447</v>
      </c>
      <c r="E9996" s="61">
        <v>701922</v>
      </c>
      <c r="F9996" s="68">
        <v>0.18886174999999999</v>
      </c>
      <c r="G9996" s="292">
        <v>0.17548050000000001</v>
      </c>
      <c r="H9996" s="68">
        <v>0.20145253333333332</v>
      </c>
      <c r="I9996" s="68">
        <v>0.18717919999999999</v>
      </c>
      <c r="T9996" s="91"/>
      <c r="U9996" s="91"/>
      <c r="AA9996" s="91"/>
      <c r="AB9996" s="91"/>
      <c r="AC9996" s="91"/>
      <c r="AD9996" s="91"/>
      <c r="AE9996" s="91"/>
      <c r="AF9996" s="91"/>
    </row>
    <row r="9997" spans="1:32" x14ac:dyDescent="0.3">
      <c r="A9997" s="65">
        <v>0</v>
      </c>
      <c r="B9997" s="10">
        <v>9994</v>
      </c>
      <c r="C9997" s="71">
        <v>0.99939999999999996</v>
      </c>
      <c r="D9997" s="74">
        <v>755447</v>
      </c>
      <c r="E9997" s="61">
        <v>701922</v>
      </c>
      <c r="F9997" s="68">
        <v>0.18886174999999999</v>
      </c>
      <c r="G9997" s="292">
        <v>0.17548050000000001</v>
      </c>
      <c r="H9997" s="68">
        <v>0.20145253333333332</v>
      </c>
      <c r="I9997" s="68">
        <v>0.18717919999999999</v>
      </c>
      <c r="T9997" s="91"/>
      <c r="U9997" s="91"/>
      <c r="AA9997" s="91"/>
      <c r="AB9997" s="91"/>
      <c r="AC9997" s="91"/>
      <c r="AD9997" s="91"/>
      <c r="AE9997" s="91"/>
      <c r="AF9997" s="91"/>
    </row>
    <row r="9998" spans="1:32" x14ac:dyDescent="0.3">
      <c r="A9998" s="65">
        <v>0</v>
      </c>
      <c r="B9998" s="10">
        <v>9995</v>
      </c>
      <c r="C9998" s="71">
        <v>0.99950000000000006</v>
      </c>
      <c r="D9998" s="74">
        <v>755447</v>
      </c>
      <c r="E9998" s="61">
        <v>701922</v>
      </c>
      <c r="F9998" s="68">
        <v>0.18886174999999999</v>
      </c>
      <c r="G9998" s="292">
        <v>0.17548050000000001</v>
      </c>
      <c r="H9998" s="68">
        <v>0.20145253333333332</v>
      </c>
      <c r="I9998" s="68">
        <v>0.18717919999999999</v>
      </c>
      <c r="T9998" s="91"/>
      <c r="U9998" s="91"/>
      <c r="AA9998" s="91"/>
      <c r="AB9998" s="91"/>
      <c r="AC9998" s="91"/>
      <c r="AD9998" s="91"/>
      <c r="AE9998" s="91"/>
      <c r="AF9998" s="91"/>
    </row>
    <row r="9999" spans="1:32" x14ac:dyDescent="0.3">
      <c r="A9999" s="65">
        <v>0</v>
      </c>
      <c r="B9999" s="10">
        <v>9996</v>
      </c>
      <c r="C9999" s="71">
        <v>0.99960000000000004</v>
      </c>
      <c r="D9999" s="74">
        <v>755447</v>
      </c>
      <c r="E9999" s="61">
        <v>701922</v>
      </c>
      <c r="F9999" s="68">
        <v>0.18886174999999999</v>
      </c>
      <c r="G9999" s="292">
        <v>0.17548050000000001</v>
      </c>
      <c r="H9999" s="68">
        <v>0.20145253333333332</v>
      </c>
      <c r="I9999" s="68">
        <v>0.18717919999999999</v>
      </c>
      <c r="T9999" s="91"/>
      <c r="U9999" s="91"/>
      <c r="AA9999" s="91"/>
      <c r="AB9999" s="91"/>
      <c r="AC9999" s="91"/>
      <c r="AD9999" s="91"/>
      <c r="AE9999" s="91"/>
      <c r="AF9999" s="91"/>
    </row>
    <row r="10000" spans="1:32" x14ac:dyDescent="0.3">
      <c r="A10000" s="65">
        <v>0</v>
      </c>
      <c r="B10000" s="10">
        <v>9997</v>
      </c>
      <c r="C10000" s="71">
        <v>0.99970000000000003</v>
      </c>
      <c r="D10000" s="74">
        <v>755447</v>
      </c>
      <c r="E10000" s="61">
        <v>701922</v>
      </c>
      <c r="F10000" s="68">
        <v>0.18886174999999999</v>
      </c>
      <c r="G10000" s="292">
        <v>0.17548050000000001</v>
      </c>
      <c r="H10000" s="68">
        <v>0.20145253333333332</v>
      </c>
      <c r="I10000" s="68">
        <v>0.18717919999999999</v>
      </c>
      <c r="T10000" s="91"/>
      <c r="U10000" s="91"/>
      <c r="AA10000" s="91"/>
      <c r="AB10000" s="91"/>
      <c r="AC10000" s="91"/>
      <c r="AD10000" s="91"/>
      <c r="AE10000" s="91"/>
      <c r="AF10000" s="91"/>
    </row>
    <row r="10001" spans="1:32" x14ac:dyDescent="0.3">
      <c r="A10001" s="65">
        <v>0</v>
      </c>
      <c r="B10001" s="10">
        <v>9998</v>
      </c>
      <c r="C10001" s="71">
        <v>0.99980000000000002</v>
      </c>
      <c r="D10001" s="74">
        <v>755447</v>
      </c>
      <c r="E10001" s="61">
        <v>701922</v>
      </c>
      <c r="F10001" s="68">
        <v>0.18886174999999999</v>
      </c>
      <c r="G10001" s="292">
        <v>0.17548050000000001</v>
      </c>
      <c r="H10001" s="68">
        <v>0.20145253333333332</v>
      </c>
      <c r="I10001" s="68">
        <v>0.18717919999999999</v>
      </c>
      <c r="T10001" s="91"/>
      <c r="U10001" s="91"/>
      <c r="AA10001" s="91"/>
      <c r="AB10001" s="91"/>
      <c r="AC10001" s="91"/>
      <c r="AD10001" s="91"/>
      <c r="AE10001" s="91"/>
      <c r="AF10001" s="91"/>
    </row>
    <row r="10002" spans="1:32" x14ac:dyDescent="0.3">
      <c r="A10002" s="65">
        <v>0</v>
      </c>
      <c r="B10002" s="10">
        <v>9999</v>
      </c>
      <c r="C10002" s="71">
        <v>0.99990000000000001</v>
      </c>
      <c r="D10002" s="74">
        <v>755447</v>
      </c>
      <c r="E10002" s="61">
        <v>701922</v>
      </c>
      <c r="F10002" s="68">
        <v>0.18886174999999999</v>
      </c>
      <c r="G10002" s="292">
        <v>0.17548050000000001</v>
      </c>
      <c r="H10002" s="68">
        <v>0.20145253333333332</v>
      </c>
      <c r="I10002" s="68">
        <v>0.18717919999999999</v>
      </c>
      <c r="T10002" s="91"/>
      <c r="U10002" s="91"/>
      <c r="AA10002" s="91"/>
      <c r="AB10002" s="91"/>
      <c r="AC10002" s="91"/>
      <c r="AD10002" s="91"/>
      <c r="AE10002" s="91"/>
      <c r="AF10002" s="91"/>
    </row>
    <row r="10003" spans="1:32" x14ac:dyDescent="0.3">
      <c r="A10003" s="65">
        <v>0</v>
      </c>
      <c r="B10003" s="10">
        <v>10000</v>
      </c>
      <c r="C10003" s="71">
        <v>1</v>
      </c>
      <c r="D10003" s="74">
        <v>755447</v>
      </c>
      <c r="E10003" s="61">
        <v>701922</v>
      </c>
      <c r="F10003" s="68">
        <v>0.18886174999999999</v>
      </c>
      <c r="G10003" s="292">
        <v>0.17548050000000001</v>
      </c>
      <c r="H10003" s="68">
        <v>0.20145253333333332</v>
      </c>
      <c r="I10003" s="68">
        <v>0.18717919999999999</v>
      </c>
      <c r="T10003" s="91"/>
      <c r="U10003" s="91"/>
      <c r="AA10003" s="91"/>
      <c r="AB10003" s="91"/>
      <c r="AC10003" s="91"/>
      <c r="AD10003" s="91"/>
      <c r="AE10003" s="91"/>
      <c r="AF10003" s="91"/>
    </row>
  </sheetData>
  <mergeCells count="5">
    <mergeCell ref="P4:Q4"/>
    <mergeCell ref="H2:I2"/>
    <mergeCell ref="F1:G1"/>
    <mergeCell ref="N4:O4"/>
    <mergeCell ref="H1:I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5">
    <tabColor rgb="FF00B050"/>
  </sheetPr>
  <dimension ref="A1:GQ1084"/>
  <sheetViews>
    <sheetView topLeftCell="A3" zoomScaleNormal="100" workbookViewId="0">
      <selection activeCell="A3" sqref="A1:XFD1048576"/>
    </sheetView>
  </sheetViews>
  <sheetFormatPr defaultColWidth="9.109375" defaultRowHeight="14.4" x14ac:dyDescent="0.3"/>
  <cols>
    <col min="1" max="1" width="10" style="164" bestFit="1" customWidth="1"/>
    <col min="2" max="2" width="12.5546875" style="90" bestFit="1" customWidth="1"/>
    <col min="3" max="3" width="12.5546875" bestFit="1" customWidth="1"/>
    <col min="4" max="4" width="26.109375" style="90" customWidth="1"/>
    <col min="5" max="5" width="18.21875" style="90" bestFit="1" customWidth="1"/>
    <col min="6" max="6" width="16.33203125" style="90" customWidth="1"/>
    <col min="7" max="7" width="10" style="164" bestFit="1" customWidth="1"/>
    <col min="8" max="8" width="16.5546875" style="164" customWidth="1"/>
    <col min="9" max="10" width="23.5546875" style="5" hidden="1" customWidth="1"/>
    <col min="11" max="22" width="23.5546875" style="5" customWidth="1"/>
    <col min="23" max="23" width="23.5546875" style="5" hidden="1" customWidth="1"/>
    <col min="24" max="24" width="23.5546875" style="5" customWidth="1"/>
    <col min="25" max="26" width="23.5546875" style="5" hidden="1" customWidth="1"/>
    <col min="27" max="27" width="23.5546875" style="5" customWidth="1"/>
    <col min="28" max="28" width="23.5546875" style="5" hidden="1" customWidth="1"/>
    <col min="29" max="29" width="23.5546875" style="5" customWidth="1"/>
    <col min="30" max="33" width="23.5546875" style="5" hidden="1" customWidth="1"/>
    <col min="34" max="34" width="23.5546875" style="5" customWidth="1"/>
    <col min="35" max="35" width="23.5546875" style="90" hidden="1" customWidth="1"/>
    <col min="36" max="36" width="23.5546875" style="90" customWidth="1"/>
    <col min="37" max="37" width="23.5546875" style="5" hidden="1" customWidth="1"/>
    <col min="38" max="56" width="23.5546875" style="5" customWidth="1"/>
    <col min="57" max="58" width="23.5546875" style="5" hidden="1" customWidth="1"/>
    <col min="59" max="59" width="42" style="5" customWidth="1"/>
    <col min="60" max="60" width="41.109375" style="5" customWidth="1"/>
    <col min="61" max="61" width="41.44140625" style="5" customWidth="1"/>
    <col min="62" max="63" width="41.6640625" style="5" customWidth="1"/>
    <col min="64" max="64" width="40.6640625" style="5" customWidth="1"/>
    <col min="65" max="65" width="43.33203125" style="5" customWidth="1"/>
    <col min="66" max="66" width="40.6640625" style="5" customWidth="1"/>
    <col min="67" max="67" width="41.33203125" style="5" customWidth="1"/>
    <col min="68" max="68" width="40.5546875" style="5" customWidth="1"/>
    <col min="69" max="69" width="47.6640625" style="5" customWidth="1"/>
    <col min="70" max="70" width="41.6640625" style="5" customWidth="1"/>
    <col min="71" max="71" width="41.109375" style="5" customWidth="1"/>
    <col min="72" max="72" width="40.44140625" style="5" customWidth="1"/>
    <col min="73" max="73" width="41.6640625" style="5" customWidth="1"/>
    <col min="74" max="74" width="41.33203125" style="5" customWidth="1"/>
    <col min="75" max="75" width="41.6640625" style="5" customWidth="1"/>
    <col min="76" max="77" width="41.33203125" style="5" customWidth="1"/>
    <col min="78" max="78" width="41.109375" style="5" customWidth="1"/>
    <col min="79" max="79" width="41.88671875" style="5" customWidth="1"/>
    <col min="80" max="80" width="40.6640625" style="5" customWidth="1"/>
    <col min="81" max="81" width="43.5546875" style="5" customWidth="1"/>
    <col min="82" max="82" width="39" style="5" customWidth="1"/>
    <col min="83" max="83" width="41.109375" style="5" customWidth="1"/>
    <col min="84" max="84" width="41.44140625" style="5" customWidth="1"/>
    <col min="85" max="85" width="42.109375" style="5" customWidth="1"/>
    <col min="86" max="86" width="41.44140625" style="5" customWidth="1"/>
    <col min="87" max="87" width="40.109375" style="5" customWidth="1"/>
    <col min="88" max="88" width="41.33203125" style="5" customWidth="1"/>
    <col min="89" max="89" width="41.44140625" style="5" customWidth="1"/>
    <col min="90" max="90" width="43" style="5" customWidth="1"/>
    <col min="91" max="91" width="41.5546875" style="5" customWidth="1"/>
    <col min="92" max="92" width="41.44140625" style="5" customWidth="1"/>
    <col min="93" max="93" width="41.88671875" style="5" customWidth="1"/>
    <col min="94" max="94" width="40.5546875" style="5" customWidth="1"/>
    <col min="95" max="95" width="41.5546875" style="5" customWidth="1"/>
    <col min="96" max="97" width="41.6640625" style="5" customWidth="1"/>
    <col min="98" max="98" width="40.6640625" style="5" customWidth="1"/>
    <col min="99" max="99" width="41.5546875" style="5" customWidth="1"/>
    <col min="100" max="100" width="40.109375" style="5" customWidth="1"/>
    <col min="101" max="101" width="43.33203125" style="5" customWidth="1"/>
    <col min="102" max="102" width="41.33203125" style="5" customWidth="1"/>
    <col min="103" max="103" width="41.5546875" style="5" customWidth="1"/>
    <col min="104" max="104" width="41" style="5" customWidth="1"/>
    <col min="105" max="105" width="40.33203125" style="5" customWidth="1"/>
    <col min="106" max="106" width="42" style="5" customWidth="1"/>
    <col min="107" max="107" width="39.5546875" style="5" customWidth="1"/>
    <col min="108" max="108" width="46.88671875" style="5" customWidth="1"/>
    <col min="109" max="109" width="40.5546875" style="5" customWidth="1"/>
    <col min="110" max="110" width="40.5546875" style="5" bestFit="1" customWidth="1"/>
    <col min="111" max="111" width="46" style="5" customWidth="1"/>
    <col min="112" max="112" width="39" style="5" customWidth="1"/>
    <col min="113" max="113" width="38.5546875" style="5" customWidth="1"/>
    <col min="114" max="114" width="46" style="5" customWidth="1"/>
    <col min="115" max="115" width="38.44140625" style="5" customWidth="1"/>
    <col min="116" max="116" width="47.33203125" style="5" customWidth="1"/>
    <col min="117" max="117" width="49.6640625" style="5" customWidth="1"/>
    <col min="118" max="118" width="40" style="5" customWidth="1"/>
    <col min="119" max="119" width="47.88671875" style="5" customWidth="1"/>
    <col min="120" max="120" width="39.6640625" style="5" customWidth="1"/>
    <col min="121" max="121" width="47.6640625" style="5" customWidth="1"/>
    <col min="122" max="122" width="41.33203125" style="5" customWidth="1"/>
    <col min="123" max="123" width="40.109375" style="5" customWidth="1"/>
    <col min="124" max="124" width="38.6640625" style="5" customWidth="1"/>
    <col min="125" max="125" width="39" style="5" customWidth="1"/>
    <col min="126" max="126" width="44.5546875" style="5" customWidth="1"/>
    <col min="127" max="127" width="38.88671875" style="5" customWidth="1"/>
    <col min="128" max="128" width="48.33203125" style="5" customWidth="1"/>
    <col min="129" max="129" width="37.33203125" style="5" customWidth="1"/>
    <col min="130" max="130" width="39.109375" style="5" customWidth="1"/>
    <col min="131" max="131" width="45.5546875" style="5" customWidth="1"/>
    <col min="132" max="132" width="37.88671875" style="5" customWidth="1"/>
    <col min="133" max="133" width="40" style="5" customWidth="1"/>
    <col min="134" max="134" width="38.44140625" style="5" customWidth="1"/>
    <col min="135" max="135" width="39" style="5" bestFit="1" customWidth="1"/>
    <col min="136" max="199" width="5.33203125" style="5" customWidth="1"/>
    <col min="200" max="16384" width="9.109375" style="5"/>
  </cols>
  <sheetData>
    <row r="1" spans="1:199" x14ac:dyDescent="0.3">
      <c r="A1" s="112"/>
      <c r="B1" s="5"/>
      <c r="D1" s="5"/>
      <c r="E1" s="5"/>
      <c r="F1" s="5"/>
      <c r="P1"/>
      <c r="AI1" s="5"/>
      <c r="AJ1" s="5"/>
    </row>
    <row r="2" spans="1:199" x14ac:dyDescent="0.3">
      <c r="A2" s="112"/>
      <c r="B2" s="5"/>
      <c r="D2" s="78"/>
      <c r="E2" s="5"/>
      <c r="F2" s="5"/>
      <c r="G2" s="312"/>
      <c r="H2" s="312"/>
      <c r="I2" s="153"/>
      <c r="J2" s="153"/>
      <c r="K2" s="153"/>
      <c r="L2" s="153"/>
      <c r="M2" s="153"/>
      <c r="N2" s="153"/>
      <c r="O2" s="153"/>
      <c r="P2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11"/>
      <c r="AL2" s="111"/>
      <c r="AM2" s="111"/>
      <c r="AN2" s="111"/>
      <c r="AO2" s="111"/>
      <c r="AP2" s="111"/>
      <c r="AQ2" s="79"/>
      <c r="AR2" s="79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111"/>
      <c r="BN2" s="111"/>
      <c r="BO2" s="111"/>
      <c r="BP2" s="111"/>
      <c r="BQ2" s="111"/>
      <c r="BR2" s="111"/>
      <c r="BS2" s="111"/>
      <c r="BT2" s="111"/>
      <c r="BU2" s="111"/>
      <c r="BV2" s="111"/>
      <c r="BW2" s="111"/>
      <c r="BX2" s="111"/>
      <c r="BY2" s="111"/>
      <c r="BZ2" s="111"/>
      <c r="CA2" s="111"/>
      <c r="CB2" s="111"/>
      <c r="CC2" s="111"/>
      <c r="CD2" s="111"/>
      <c r="CE2" s="111"/>
      <c r="CF2" s="111"/>
      <c r="CG2" s="111"/>
      <c r="CH2" s="111"/>
      <c r="CI2" s="111"/>
      <c r="CJ2" s="111"/>
      <c r="CK2" s="111"/>
      <c r="CL2" s="111"/>
      <c r="CM2" s="111"/>
      <c r="CN2" s="111"/>
      <c r="CO2" s="111"/>
      <c r="CP2" s="111"/>
      <c r="CQ2" s="111"/>
      <c r="CR2" s="111"/>
      <c r="CS2" s="111"/>
      <c r="CT2" s="111"/>
      <c r="CU2" s="111"/>
      <c r="CV2" s="111"/>
      <c r="CW2" s="111"/>
      <c r="CX2" s="111"/>
      <c r="CY2" s="111"/>
      <c r="CZ2" s="111"/>
      <c r="DA2" s="111"/>
      <c r="DB2" s="111"/>
      <c r="DC2" s="111"/>
      <c r="DD2" s="111"/>
      <c r="DE2" s="111"/>
      <c r="DF2" s="111"/>
      <c r="DG2" s="111"/>
      <c r="DH2" s="111"/>
      <c r="DI2" s="111"/>
      <c r="DJ2" s="111"/>
      <c r="DK2" s="111"/>
      <c r="DL2" s="111"/>
      <c r="DM2" s="111"/>
      <c r="DN2" s="111"/>
      <c r="DO2" s="111"/>
      <c r="DP2" s="111"/>
      <c r="DQ2" s="111"/>
      <c r="DR2" s="111"/>
      <c r="DS2" s="111"/>
      <c r="DT2" s="111"/>
      <c r="DU2" s="111"/>
      <c r="DV2" s="111"/>
      <c r="DW2" s="111"/>
      <c r="DX2" s="111"/>
      <c r="DY2" s="111"/>
      <c r="DZ2" s="111"/>
      <c r="EA2" s="111"/>
      <c r="EB2" s="111"/>
      <c r="EC2" s="111"/>
      <c r="ED2" s="111"/>
      <c r="EE2" s="111"/>
      <c r="EF2" s="111"/>
      <c r="EG2" s="111"/>
      <c r="EH2" s="111"/>
      <c r="EI2" s="111"/>
      <c r="EJ2" s="111"/>
      <c r="EK2" s="111"/>
      <c r="EL2" s="111"/>
      <c r="EM2" s="111"/>
      <c r="EN2" s="111"/>
      <c r="EO2" s="111"/>
      <c r="EP2" s="111"/>
      <c r="EQ2" s="111"/>
      <c r="ER2" s="111"/>
      <c r="ES2" s="111"/>
      <c r="ET2" s="111"/>
      <c r="EU2" s="111"/>
      <c r="EV2" s="111"/>
      <c r="EW2" s="111"/>
      <c r="EX2" s="111"/>
      <c r="EY2" s="111"/>
      <c r="EZ2" s="111"/>
      <c r="FA2" s="111"/>
      <c r="FB2" s="111"/>
      <c r="FC2" s="111"/>
      <c r="FD2" s="111"/>
      <c r="FE2" s="111"/>
      <c r="FF2" s="111"/>
      <c r="FG2" s="111"/>
      <c r="FH2" s="111"/>
      <c r="FI2" s="111"/>
      <c r="FJ2" s="111"/>
      <c r="FK2" s="111"/>
      <c r="FL2" s="111"/>
      <c r="FM2" s="111"/>
      <c r="FN2" s="111"/>
      <c r="FO2" s="111"/>
      <c r="FP2" s="111"/>
      <c r="FQ2" s="111"/>
      <c r="FR2" s="111"/>
      <c r="FS2" s="111"/>
      <c r="FT2" s="111"/>
      <c r="FU2" s="111"/>
      <c r="FV2" s="111"/>
      <c r="FW2" s="111"/>
      <c r="FX2" s="111"/>
      <c r="FY2" s="111"/>
      <c r="FZ2" s="111"/>
      <c r="GA2" s="111"/>
      <c r="GB2" s="111"/>
      <c r="GC2" s="111"/>
      <c r="GD2" s="111"/>
      <c r="GE2" s="111"/>
      <c r="GF2" s="111"/>
      <c r="GG2" s="111"/>
      <c r="GH2" s="111"/>
      <c r="GI2" s="111"/>
      <c r="GJ2" s="111"/>
      <c r="GK2" s="111"/>
      <c r="GL2" s="111"/>
      <c r="GM2" s="111"/>
      <c r="GN2" s="111"/>
      <c r="GO2" s="111"/>
      <c r="GP2" s="111"/>
      <c r="GQ2" s="111"/>
    </row>
    <row r="3" spans="1:199" s="310" customFormat="1" ht="51" customHeight="1" x14ac:dyDescent="0.3">
      <c r="A3" s="374"/>
      <c r="B3" s="374"/>
      <c r="C3" s="374"/>
      <c r="D3" s="374" t="s">
        <v>1281</v>
      </c>
      <c r="E3" s="374" t="s">
        <v>228</v>
      </c>
      <c r="F3" s="374" t="s">
        <v>229</v>
      </c>
      <c r="G3" s="374" t="s">
        <v>230</v>
      </c>
      <c r="H3" s="375" t="s">
        <v>1282</v>
      </c>
      <c r="I3" s="308" t="s">
        <v>1561</v>
      </c>
      <c r="J3" s="308" t="s">
        <v>1559</v>
      </c>
      <c r="K3" s="308" t="s">
        <v>1563</v>
      </c>
      <c r="L3" s="308" t="s">
        <v>1530</v>
      </c>
      <c r="M3" s="308" t="s">
        <v>1386</v>
      </c>
      <c r="N3" s="308" t="s">
        <v>1369</v>
      </c>
      <c r="O3" s="308" t="s">
        <v>1429</v>
      </c>
      <c r="P3" s="308" t="s">
        <v>1340</v>
      </c>
      <c r="Q3" s="308" t="s">
        <v>1527</v>
      </c>
      <c r="R3" s="308" t="s">
        <v>1352</v>
      </c>
      <c r="S3" s="308" t="s">
        <v>1557</v>
      </c>
      <c r="T3" s="308" t="s">
        <v>1326</v>
      </c>
      <c r="U3" s="308" t="s">
        <v>1528</v>
      </c>
      <c r="V3" s="308" t="s">
        <v>295</v>
      </c>
      <c r="W3" s="308" t="s">
        <v>1426</v>
      </c>
      <c r="X3" s="308" t="s">
        <v>1525</v>
      </c>
      <c r="Y3" s="308" t="s">
        <v>1384</v>
      </c>
      <c r="Z3" s="308" t="s">
        <v>1389</v>
      </c>
      <c r="AA3" s="308" t="s">
        <v>1434</v>
      </c>
      <c r="AB3" s="308" t="s">
        <v>1440</v>
      </c>
      <c r="AC3" s="308" t="s">
        <v>1414</v>
      </c>
      <c r="AD3" s="308" t="s">
        <v>1395</v>
      </c>
      <c r="AE3" s="308" t="s">
        <v>1550</v>
      </c>
      <c r="AF3" s="308" t="s">
        <v>1340</v>
      </c>
      <c r="AG3" s="308" t="s">
        <v>1352</v>
      </c>
      <c r="AH3" s="308" t="s">
        <v>1372</v>
      </c>
      <c r="AI3" s="308" t="s">
        <v>1326</v>
      </c>
      <c r="AJ3" s="308" t="s">
        <v>295</v>
      </c>
      <c r="AK3" s="308" t="s">
        <v>1407</v>
      </c>
      <c r="AL3" s="308" t="s">
        <v>1426</v>
      </c>
      <c r="AM3" s="308" t="s">
        <v>1343</v>
      </c>
      <c r="AN3" s="308" t="s">
        <v>1331</v>
      </c>
      <c r="AO3" s="308" t="s">
        <v>1420</v>
      </c>
      <c r="AP3" s="308" t="s">
        <v>1376</v>
      </c>
      <c r="AQ3" s="308" t="s">
        <v>1384</v>
      </c>
      <c r="AR3" s="308" t="s">
        <v>1371</v>
      </c>
      <c r="AS3" s="308" t="s">
        <v>1367</v>
      </c>
      <c r="AT3" s="308" t="s">
        <v>1382</v>
      </c>
      <c r="AU3" s="308" t="s">
        <v>1398</v>
      </c>
      <c r="AV3" s="308" t="s">
        <v>1537</v>
      </c>
      <c r="AW3" s="308" t="s">
        <v>1337</v>
      </c>
      <c r="AX3" s="308" t="s">
        <v>1436</v>
      </c>
      <c r="AY3" s="308" t="s">
        <v>1375</v>
      </c>
      <c r="AZ3" s="308" t="s">
        <v>1442</v>
      </c>
      <c r="BA3" s="308" t="s">
        <v>1363</v>
      </c>
      <c r="BB3" s="308" t="s">
        <v>1367</v>
      </c>
      <c r="BC3" s="308" t="s">
        <v>1382</v>
      </c>
      <c r="BD3" s="308" t="s">
        <v>1398</v>
      </c>
      <c r="BE3" s="308" t="s">
        <v>1348</v>
      </c>
      <c r="BF3" s="308" t="s">
        <v>1337</v>
      </c>
      <c r="BG3" s="308" t="s">
        <v>1436</v>
      </c>
      <c r="BH3" s="308" t="s">
        <v>1375</v>
      </c>
      <c r="BI3" s="308" t="s">
        <v>1442</v>
      </c>
      <c r="BJ3" s="308" t="s">
        <v>1363</v>
      </c>
      <c r="BK3" s="308"/>
      <c r="BL3" s="308"/>
      <c r="BM3" s="308"/>
      <c r="BN3" s="309"/>
      <c r="BO3" s="309"/>
      <c r="BP3" s="309"/>
      <c r="BQ3" s="309"/>
      <c r="BR3" s="309"/>
      <c r="BS3" s="309"/>
      <c r="BT3" s="309"/>
      <c r="BU3" s="309"/>
      <c r="BV3" s="309"/>
      <c r="BW3" s="309"/>
      <c r="BX3" s="309"/>
      <c r="BY3" s="309"/>
      <c r="BZ3" s="309"/>
      <c r="CA3" s="309"/>
      <c r="CB3" s="309"/>
      <c r="CC3" s="309"/>
      <c r="CD3" s="309"/>
      <c r="CE3" s="309"/>
      <c r="CF3" s="309"/>
      <c r="CG3" s="309"/>
      <c r="CH3" s="309"/>
      <c r="CI3" s="309"/>
      <c r="CJ3" s="309"/>
      <c r="CK3" s="309"/>
      <c r="CL3" s="309"/>
      <c r="CM3" s="309"/>
      <c r="CN3" s="309"/>
      <c r="CO3" s="309"/>
      <c r="CP3" s="309"/>
      <c r="CQ3" s="309"/>
      <c r="CR3" s="309"/>
      <c r="CS3" s="309"/>
      <c r="CT3" s="309"/>
      <c r="CU3" s="309"/>
      <c r="CV3" s="309"/>
      <c r="CW3" s="309"/>
      <c r="CX3" s="309"/>
      <c r="CY3" s="309"/>
      <c r="CZ3" s="309"/>
      <c r="DA3" s="309"/>
      <c r="DB3" s="309"/>
      <c r="DC3" s="309"/>
      <c r="DD3" s="309"/>
      <c r="DE3" s="309"/>
      <c r="DF3" s="309"/>
      <c r="DG3" s="309"/>
      <c r="DH3" s="309"/>
      <c r="DI3" s="309"/>
      <c r="DJ3" s="309"/>
      <c r="DK3" s="309"/>
      <c r="DL3" s="309"/>
      <c r="DM3" s="309"/>
      <c r="DN3" s="309"/>
      <c r="DO3" s="309"/>
      <c r="DP3" s="309"/>
      <c r="DQ3" s="309"/>
      <c r="DR3" s="309"/>
      <c r="DS3" s="309"/>
      <c r="DT3" s="309"/>
      <c r="DU3" s="309"/>
      <c r="DV3" s="309"/>
      <c r="DW3" s="309"/>
      <c r="DX3" s="309"/>
      <c r="DY3" s="309"/>
      <c r="DZ3" s="309"/>
      <c r="EA3" s="309"/>
      <c r="EB3" s="309"/>
      <c r="EC3" s="309"/>
      <c r="ED3" s="309"/>
      <c r="EE3" s="309"/>
      <c r="EF3" s="309"/>
      <c r="EG3" s="309"/>
      <c r="EH3" s="309"/>
      <c r="EI3" s="309"/>
      <c r="EJ3" s="309"/>
      <c r="EK3" s="309"/>
      <c r="EL3" s="309"/>
      <c r="EM3" s="309"/>
      <c r="EN3" s="309"/>
      <c r="EO3" s="309"/>
      <c r="EP3" s="309"/>
      <c r="EQ3" s="309"/>
      <c r="ER3" s="309"/>
      <c r="ES3" s="309"/>
      <c r="ET3" s="309"/>
      <c r="EU3" s="309"/>
      <c r="EV3" s="309"/>
      <c r="EW3" s="309"/>
      <c r="EX3" s="309"/>
      <c r="EY3" s="309"/>
      <c r="EZ3" s="309"/>
      <c r="FA3" s="309"/>
      <c r="FB3" s="309"/>
      <c r="FC3" s="309"/>
      <c r="FD3" s="309"/>
      <c r="FE3" s="309"/>
      <c r="FF3" s="309"/>
      <c r="FG3" s="309"/>
      <c r="FH3" s="309"/>
      <c r="FI3" s="309"/>
      <c r="FJ3" s="309"/>
      <c r="FK3" s="309"/>
      <c r="FL3" s="309"/>
      <c r="FM3" s="309"/>
      <c r="FN3" s="309"/>
      <c r="FO3" s="309"/>
      <c r="FP3" s="309"/>
      <c r="FQ3" s="309"/>
      <c r="FR3" s="309"/>
      <c r="FS3" s="309"/>
      <c r="FT3" s="309"/>
      <c r="FU3" s="309"/>
      <c r="FV3" s="309"/>
      <c r="FW3" s="309"/>
      <c r="FX3" s="309"/>
      <c r="FY3" s="309"/>
      <c r="FZ3" s="309"/>
      <c r="GA3" s="309"/>
      <c r="GB3" s="309"/>
      <c r="GC3" s="309"/>
      <c r="GD3" s="309"/>
      <c r="GE3" s="309"/>
      <c r="GF3" s="309"/>
      <c r="GG3" s="309"/>
    </row>
    <row r="4" spans="1:199" s="78" customFormat="1" x14ac:dyDescent="0.3">
      <c r="A4" s="10"/>
      <c r="B4" s="10"/>
      <c r="C4" s="10"/>
      <c r="D4" s="10">
        <v>512881713.88999999</v>
      </c>
      <c r="E4" s="311">
        <v>55951561</v>
      </c>
      <c r="F4" s="311" t="s">
        <v>322</v>
      </c>
      <c r="G4" s="312">
        <v>9</v>
      </c>
      <c r="H4" s="312" t="s">
        <v>1294</v>
      </c>
      <c r="I4" s="311">
        <v>0</v>
      </c>
      <c r="J4" s="311">
        <v>0</v>
      </c>
      <c r="K4" s="311">
        <v>0</v>
      </c>
      <c r="L4" s="311">
        <v>0</v>
      </c>
      <c r="M4" s="311">
        <v>0</v>
      </c>
      <c r="N4" s="311">
        <v>0</v>
      </c>
      <c r="O4" s="311">
        <v>0</v>
      </c>
      <c r="P4" s="311">
        <v>0</v>
      </c>
      <c r="Q4" s="311">
        <v>0</v>
      </c>
      <c r="R4" s="311">
        <v>0</v>
      </c>
      <c r="S4" s="311">
        <v>0</v>
      </c>
      <c r="T4" s="311">
        <v>0</v>
      </c>
      <c r="U4" s="311">
        <v>0</v>
      </c>
      <c r="V4" s="311">
        <v>0</v>
      </c>
      <c r="W4" s="311">
        <v>0</v>
      </c>
      <c r="X4" s="311">
        <v>0</v>
      </c>
      <c r="Y4" s="311">
        <v>0</v>
      </c>
      <c r="Z4" s="311">
        <v>0</v>
      </c>
      <c r="AA4" s="311">
        <v>0</v>
      </c>
      <c r="AB4" s="311">
        <v>0</v>
      </c>
      <c r="AC4" s="311">
        <v>0</v>
      </c>
      <c r="AD4" s="311">
        <v>0</v>
      </c>
      <c r="AE4" s="311">
        <v>0</v>
      </c>
      <c r="AF4" s="311">
        <v>0</v>
      </c>
      <c r="AG4" s="311">
        <v>0</v>
      </c>
      <c r="AH4" s="311">
        <v>0</v>
      </c>
      <c r="AI4" s="311">
        <v>0</v>
      </c>
      <c r="AJ4" s="311">
        <v>0</v>
      </c>
      <c r="AK4" s="311">
        <v>0</v>
      </c>
      <c r="AL4" s="311">
        <v>0</v>
      </c>
      <c r="AM4" s="311">
        <v>0</v>
      </c>
      <c r="AN4" s="311">
        <v>0</v>
      </c>
      <c r="AO4" s="311">
        <v>0</v>
      </c>
      <c r="AP4" s="311">
        <v>0</v>
      </c>
      <c r="AQ4" s="311">
        <v>0</v>
      </c>
      <c r="AR4" s="311">
        <v>0</v>
      </c>
      <c r="AS4" s="311">
        <v>0</v>
      </c>
      <c r="AT4" s="311">
        <v>0</v>
      </c>
      <c r="AU4" s="311">
        <v>0</v>
      </c>
      <c r="AV4" s="311">
        <v>0</v>
      </c>
      <c r="AW4" s="311">
        <v>0</v>
      </c>
      <c r="AX4" s="352">
        <v>0</v>
      </c>
      <c r="AY4" s="352">
        <v>0</v>
      </c>
      <c r="AZ4" s="352">
        <v>0</v>
      </c>
      <c r="BA4" s="352">
        <v>0</v>
      </c>
      <c r="BB4" s="352">
        <v>0</v>
      </c>
      <c r="BC4" s="352">
        <v>0</v>
      </c>
      <c r="BD4" s="352">
        <v>0</v>
      </c>
      <c r="BE4" s="352">
        <v>0</v>
      </c>
      <c r="BF4" s="352">
        <v>0</v>
      </c>
      <c r="BG4" s="352">
        <v>0</v>
      </c>
      <c r="BH4" s="378">
        <v>0</v>
      </c>
      <c r="BI4" s="352">
        <v>0</v>
      </c>
      <c r="BJ4" s="352">
        <v>0</v>
      </c>
      <c r="BK4" s="352"/>
      <c r="BL4" s="352"/>
      <c r="BM4" s="352"/>
      <c r="BN4" s="311"/>
      <c r="BO4" s="79"/>
      <c r="BP4" s="79"/>
      <c r="BQ4" s="79"/>
      <c r="BR4" s="79"/>
      <c r="BS4" s="79"/>
      <c r="BT4" s="79"/>
      <c r="BU4" s="79"/>
      <c r="BV4" s="79"/>
      <c r="BW4" s="79"/>
      <c r="BX4" s="79"/>
      <c r="BY4" s="79"/>
      <c r="BZ4" s="79"/>
      <c r="CA4" s="79"/>
      <c r="CB4" s="79"/>
      <c r="CC4" s="79"/>
      <c r="CD4" s="79"/>
      <c r="CE4" s="79"/>
      <c r="CF4" s="79"/>
      <c r="CG4" s="79"/>
      <c r="CH4" s="79"/>
      <c r="CI4" s="79"/>
      <c r="CJ4" s="79"/>
      <c r="CK4" s="79"/>
      <c r="CL4" s="79"/>
      <c r="CM4" s="79"/>
      <c r="CN4" s="79"/>
      <c r="CO4" s="79"/>
      <c r="CP4" s="79"/>
      <c r="CQ4" s="79"/>
      <c r="CR4" s="79"/>
      <c r="CS4" s="79"/>
      <c r="CT4" s="79"/>
      <c r="CU4" s="79"/>
      <c r="CV4" s="79"/>
      <c r="CW4" s="79"/>
      <c r="CX4" s="79"/>
      <c r="CY4" s="79"/>
      <c r="CZ4" s="79"/>
      <c r="DA4" s="79"/>
      <c r="DB4" s="79"/>
      <c r="DC4" s="79"/>
      <c r="DD4" s="79"/>
      <c r="DE4" s="79"/>
      <c r="DF4" s="79"/>
      <c r="DG4" s="79"/>
      <c r="DH4" s="79"/>
      <c r="DI4" s="79"/>
      <c r="DJ4" s="79"/>
      <c r="DK4" s="79"/>
      <c r="DL4" s="79"/>
      <c r="DM4" s="79"/>
      <c r="DN4" s="79"/>
      <c r="DO4" s="79"/>
      <c r="DP4" s="79"/>
      <c r="DQ4" s="79"/>
      <c r="DR4" s="79"/>
      <c r="DS4" s="79"/>
      <c r="DT4" s="79"/>
      <c r="DU4" s="79"/>
      <c r="DV4" s="79"/>
      <c r="DW4" s="79"/>
      <c r="DX4" s="79"/>
      <c r="DY4" s="79"/>
      <c r="DZ4" s="79"/>
      <c r="EA4" s="79"/>
      <c r="EB4" s="79"/>
      <c r="EC4" s="79"/>
      <c r="ED4" s="79"/>
      <c r="EE4" s="79"/>
      <c r="EF4" s="79"/>
      <c r="EG4" s="79"/>
      <c r="EH4" s="79"/>
      <c r="EI4" s="79"/>
      <c r="EJ4" s="79"/>
      <c r="EK4" s="79"/>
      <c r="EL4" s="79"/>
      <c r="EM4" s="79"/>
      <c r="EN4" s="79"/>
      <c r="EO4" s="79"/>
      <c r="EP4" s="79"/>
      <c r="EQ4" s="79"/>
      <c r="ER4" s="79"/>
      <c r="ES4" s="79"/>
      <c r="ET4" s="79"/>
      <c r="EU4" s="79"/>
      <c r="EV4" s="79"/>
      <c r="EW4" s="79"/>
      <c r="EX4" s="79"/>
      <c r="EY4" s="79"/>
      <c r="EZ4" s="79"/>
      <c r="FA4" s="79"/>
      <c r="FB4" s="79"/>
      <c r="FC4" s="79"/>
      <c r="FD4" s="79"/>
      <c r="FE4" s="79"/>
      <c r="FF4" s="79"/>
      <c r="FG4" s="79"/>
      <c r="FH4" s="79"/>
      <c r="FI4" s="79"/>
      <c r="FJ4" s="79"/>
      <c r="FK4" s="79"/>
      <c r="FL4" s="79"/>
      <c r="FM4" s="79"/>
      <c r="FN4" s="79"/>
      <c r="FO4" s="79"/>
      <c r="FP4" s="79"/>
      <c r="FQ4" s="79"/>
      <c r="FR4" s="79"/>
      <c r="FS4" s="79"/>
      <c r="FT4" s="79"/>
      <c r="FU4" s="79"/>
      <c r="FV4" s="79"/>
      <c r="FW4" s="79"/>
      <c r="FX4" s="79"/>
      <c r="FY4" s="79"/>
      <c r="FZ4" s="79"/>
      <c r="GA4" s="79"/>
      <c r="GB4" s="79"/>
      <c r="GC4" s="79"/>
      <c r="GD4" s="79"/>
      <c r="GE4" s="79"/>
      <c r="GF4" s="79"/>
      <c r="GG4" s="79"/>
      <c r="GH4" s="79"/>
      <c r="GI4" s="79"/>
      <c r="GJ4" s="79"/>
      <c r="GK4" s="79"/>
      <c r="GL4" s="79"/>
      <c r="GM4" s="79"/>
      <c r="GN4" s="79"/>
      <c r="GO4" s="79"/>
      <c r="GP4" s="79"/>
      <c r="GQ4" s="79"/>
    </row>
    <row r="5" spans="1:199" s="78" customFormat="1" x14ac:dyDescent="0.3">
      <c r="A5" s="10"/>
      <c r="B5" s="10"/>
      <c r="C5" s="10"/>
      <c r="D5" s="10"/>
      <c r="E5" s="311">
        <v>60098992</v>
      </c>
      <c r="F5" s="311" t="s">
        <v>1457</v>
      </c>
      <c r="G5" s="312">
        <v>3</v>
      </c>
      <c r="H5" s="312" t="s">
        <v>1295</v>
      </c>
      <c r="I5" s="311">
        <v>0</v>
      </c>
      <c r="J5" s="311">
        <v>0</v>
      </c>
      <c r="K5" s="311">
        <v>0</v>
      </c>
      <c r="L5" s="311">
        <v>0</v>
      </c>
      <c r="M5" s="311">
        <v>0</v>
      </c>
      <c r="N5" s="311">
        <v>0</v>
      </c>
      <c r="O5" s="311">
        <v>0</v>
      </c>
      <c r="P5" s="311">
        <v>0</v>
      </c>
      <c r="Q5" s="311">
        <v>0</v>
      </c>
      <c r="R5" s="311">
        <v>0</v>
      </c>
      <c r="S5" s="311">
        <v>0</v>
      </c>
      <c r="T5" s="311">
        <v>0</v>
      </c>
      <c r="U5" s="311">
        <v>0</v>
      </c>
      <c r="V5" s="311">
        <v>0</v>
      </c>
      <c r="W5" s="311">
        <v>0</v>
      </c>
      <c r="X5" s="311">
        <v>0</v>
      </c>
      <c r="Y5" s="311">
        <v>0</v>
      </c>
      <c r="Z5" s="311">
        <v>0</v>
      </c>
      <c r="AA5" s="311">
        <v>0</v>
      </c>
      <c r="AB5" s="311">
        <v>0</v>
      </c>
      <c r="AC5" s="311">
        <v>0</v>
      </c>
      <c r="AD5" s="311">
        <v>0</v>
      </c>
      <c r="AE5" s="311">
        <v>0</v>
      </c>
      <c r="AF5" s="311">
        <v>0</v>
      </c>
      <c r="AG5" s="311">
        <v>0</v>
      </c>
      <c r="AH5" s="311">
        <v>0</v>
      </c>
      <c r="AI5" s="311">
        <v>0</v>
      </c>
      <c r="AJ5" s="311">
        <v>0</v>
      </c>
      <c r="AK5" s="311">
        <v>0</v>
      </c>
      <c r="AL5" s="311">
        <v>0</v>
      </c>
      <c r="AM5" s="311">
        <v>0</v>
      </c>
      <c r="AN5" s="311">
        <v>0</v>
      </c>
      <c r="AO5" s="311">
        <v>0</v>
      </c>
      <c r="AP5" s="311">
        <v>0</v>
      </c>
      <c r="AQ5" s="311">
        <v>0</v>
      </c>
      <c r="AR5" s="311">
        <v>0</v>
      </c>
      <c r="AS5" s="311">
        <v>0</v>
      </c>
      <c r="AT5" s="311">
        <v>0</v>
      </c>
      <c r="AU5" s="311">
        <v>0</v>
      </c>
      <c r="AV5" s="311">
        <v>0</v>
      </c>
      <c r="AW5" s="311">
        <v>0</v>
      </c>
      <c r="AX5" s="352">
        <v>0</v>
      </c>
      <c r="AY5" s="352">
        <v>0</v>
      </c>
      <c r="AZ5" s="352">
        <v>0</v>
      </c>
      <c r="BA5" s="352">
        <v>0</v>
      </c>
      <c r="BB5" s="352">
        <v>0</v>
      </c>
      <c r="BC5" s="352">
        <v>0</v>
      </c>
      <c r="BD5" s="352">
        <v>0</v>
      </c>
      <c r="BE5" s="352">
        <v>0</v>
      </c>
      <c r="BF5" s="352">
        <v>0</v>
      </c>
      <c r="BG5" s="352">
        <v>0</v>
      </c>
      <c r="BH5" s="378">
        <v>0</v>
      </c>
      <c r="BI5" s="352">
        <v>0</v>
      </c>
      <c r="BJ5" s="352">
        <v>0</v>
      </c>
      <c r="BK5" s="352"/>
      <c r="BL5" s="352"/>
      <c r="BM5" s="352"/>
      <c r="BN5" s="79"/>
      <c r="BO5" s="79"/>
      <c r="BP5" s="79"/>
      <c r="BQ5" s="79"/>
      <c r="BR5" s="79"/>
      <c r="BS5" s="79"/>
      <c r="BT5" s="79"/>
      <c r="BU5" s="79"/>
      <c r="BV5" s="79"/>
      <c r="BW5" s="79"/>
      <c r="BX5" s="79"/>
      <c r="BY5" s="79"/>
      <c r="BZ5" s="79"/>
      <c r="CA5" s="79"/>
      <c r="CB5" s="79"/>
      <c r="CC5" s="79"/>
      <c r="CD5" s="79"/>
      <c r="CE5" s="79"/>
      <c r="CF5" s="79"/>
      <c r="CG5" s="79"/>
      <c r="CH5" s="79"/>
      <c r="CI5" s="79"/>
      <c r="CJ5" s="79"/>
      <c r="CK5" s="79"/>
      <c r="CL5" s="79"/>
      <c r="CM5" s="79"/>
      <c r="CN5" s="79"/>
      <c r="CO5" s="79"/>
      <c r="CP5" s="79"/>
      <c r="CQ5" s="79"/>
      <c r="CR5" s="79"/>
      <c r="CS5" s="79"/>
      <c r="CT5" s="79"/>
      <c r="CU5" s="79"/>
      <c r="CV5" s="79"/>
      <c r="CW5" s="79"/>
      <c r="CX5" s="79"/>
      <c r="CY5" s="79"/>
      <c r="CZ5" s="79"/>
      <c r="DA5" s="79"/>
      <c r="DB5" s="79"/>
      <c r="DC5" s="79"/>
      <c r="DD5" s="79"/>
      <c r="DE5" s="79"/>
      <c r="DF5" s="79"/>
      <c r="DG5" s="79"/>
      <c r="DH5" s="79"/>
      <c r="DI5" s="79"/>
      <c r="DJ5" s="79"/>
      <c r="DK5" s="79"/>
      <c r="DL5" s="79"/>
      <c r="DM5" s="79"/>
      <c r="DN5" s="79"/>
      <c r="DO5" s="79"/>
      <c r="DP5" s="79"/>
      <c r="DQ5" s="79"/>
      <c r="DR5" s="79"/>
      <c r="DS5" s="79"/>
      <c r="DT5" s="79"/>
      <c r="DU5" s="79"/>
      <c r="DV5" s="79"/>
      <c r="DW5" s="79"/>
      <c r="DX5" s="79"/>
      <c r="DY5" s="79"/>
      <c r="DZ5" s="79"/>
      <c r="EA5" s="79"/>
      <c r="EB5" s="79"/>
      <c r="EC5" s="79"/>
      <c r="ED5" s="79"/>
      <c r="EE5" s="79"/>
      <c r="EF5" s="79"/>
      <c r="EG5" s="79"/>
      <c r="EH5" s="79"/>
      <c r="EI5" s="79"/>
      <c r="EJ5" s="79"/>
      <c r="EK5" s="79"/>
      <c r="EL5" s="79"/>
      <c r="EM5" s="79"/>
      <c r="EN5" s="79"/>
      <c r="EO5" s="79"/>
      <c r="EP5" s="79"/>
      <c r="EQ5" s="79"/>
      <c r="ER5" s="79"/>
      <c r="ES5" s="79"/>
      <c r="ET5" s="79"/>
      <c r="EU5" s="79"/>
      <c r="EV5" s="79"/>
      <c r="EW5" s="79"/>
      <c r="EX5" s="79"/>
      <c r="EY5" s="79"/>
      <c r="EZ5" s="79"/>
      <c r="FA5" s="79"/>
      <c r="FB5" s="79"/>
      <c r="FC5" s="79"/>
      <c r="FD5" s="79"/>
      <c r="FE5" s="79"/>
      <c r="FF5" s="79"/>
      <c r="FG5" s="79"/>
      <c r="FH5" s="79"/>
      <c r="FI5" s="79"/>
      <c r="FJ5" s="79"/>
      <c r="FK5" s="79"/>
      <c r="FL5" s="79"/>
      <c r="FM5" s="79"/>
      <c r="FN5" s="79"/>
      <c r="FO5" s="79"/>
      <c r="FP5" s="79"/>
      <c r="FQ5" s="79"/>
      <c r="FR5" s="79"/>
      <c r="FS5" s="79"/>
      <c r="FT5" s="79"/>
      <c r="FU5" s="79"/>
      <c r="FV5" s="79"/>
      <c r="FW5" s="79"/>
      <c r="FX5" s="79"/>
      <c r="FY5" s="79"/>
      <c r="FZ5" s="79"/>
      <c r="GA5" s="79"/>
      <c r="GB5" s="79"/>
      <c r="GC5" s="79"/>
      <c r="GD5" s="79"/>
      <c r="GE5" s="79"/>
      <c r="GF5" s="79"/>
      <c r="GG5" s="79"/>
      <c r="GH5" s="79"/>
      <c r="GI5" s="79"/>
      <c r="GJ5" s="79"/>
      <c r="GK5" s="79"/>
      <c r="GL5" s="79"/>
      <c r="GM5" s="79"/>
      <c r="GN5" s="79"/>
      <c r="GO5" s="79"/>
      <c r="GP5" s="79"/>
      <c r="GQ5" s="79"/>
    </row>
    <row r="6" spans="1:199" s="78" customFormat="1" x14ac:dyDescent="0.3">
      <c r="A6" s="10"/>
      <c r="B6" s="10"/>
      <c r="C6" s="10"/>
      <c r="D6" s="10"/>
      <c r="E6" s="311">
        <v>60615059</v>
      </c>
      <c r="F6" s="311" t="s">
        <v>1459</v>
      </c>
      <c r="G6" s="312">
        <v>6</v>
      </c>
      <c r="H6" s="312" t="s">
        <v>1295</v>
      </c>
      <c r="I6" s="311">
        <v>0</v>
      </c>
      <c r="J6" s="311">
        <v>0</v>
      </c>
      <c r="K6" s="311">
        <v>0</v>
      </c>
      <c r="L6" s="311">
        <v>0</v>
      </c>
      <c r="M6" s="311">
        <v>0</v>
      </c>
      <c r="N6" s="311">
        <v>0</v>
      </c>
      <c r="O6" s="311">
        <v>0</v>
      </c>
      <c r="P6" s="311">
        <v>0</v>
      </c>
      <c r="Q6" s="311">
        <v>0</v>
      </c>
      <c r="R6" s="311">
        <v>0</v>
      </c>
      <c r="S6" s="311">
        <v>0</v>
      </c>
      <c r="T6" s="311">
        <v>0</v>
      </c>
      <c r="U6" s="311">
        <v>0</v>
      </c>
      <c r="V6" s="311">
        <v>0</v>
      </c>
      <c r="W6" s="311">
        <v>0</v>
      </c>
      <c r="X6" s="311">
        <v>0</v>
      </c>
      <c r="Y6" s="311">
        <v>0</v>
      </c>
      <c r="Z6" s="311">
        <v>0</v>
      </c>
      <c r="AA6" s="311">
        <v>0</v>
      </c>
      <c r="AB6" s="311">
        <v>0</v>
      </c>
      <c r="AC6" s="311">
        <v>0</v>
      </c>
      <c r="AD6" s="311">
        <v>0</v>
      </c>
      <c r="AE6" s="311">
        <v>0</v>
      </c>
      <c r="AF6" s="311">
        <v>0</v>
      </c>
      <c r="AG6" s="311">
        <v>0</v>
      </c>
      <c r="AH6" s="311">
        <v>0</v>
      </c>
      <c r="AI6" s="311">
        <v>0</v>
      </c>
      <c r="AJ6" s="311">
        <v>0</v>
      </c>
      <c r="AK6" s="311">
        <v>0</v>
      </c>
      <c r="AL6" s="311">
        <v>0</v>
      </c>
      <c r="AM6" s="311">
        <v>0</v>
      </c>
      <c r="AN6" s="311">
        <v>0</v>
      </c>
      <c r="AO6" s="311">
        <v>0</v>
      </c>
      <c r="AP6" s="311">
        <v>0</v>
      </c>
      <c r="AQ6" s="311">
        <v>0</v>
      </c>
      <c r="AR6" s="311">
        <v>0</v>
      </c>
      <c r="AS6" s="311">
        <v>0</v>
      </c>
      <c r="AT6" s="311">
        <v>0</v>
      </c>
      <c r="AU6" s="311">
        <v>0</v>
      </c>
      <c r="AV6" s="311">
        <v>0</v>
      </c>
      <c r="AW6" s="311">
        <v>0</v>
      </c>
      <c r="AX6" s="352">
        <v>0</v>
      </c>
      <c r="AY6" s="352">
        <v>0</v>
      </c>
      <c r="AZ6" s="352">
        <v>0</v>
      </c>
      <c r="BA6" s="352">
        <v>0</v>
      </c>
      <c r="BB6" s="352">
        <v>0</v>
      </c>
      <c r="BC6" s="352">
        <v>0</v>
      </c>
      <c r="BD6" s="352">
        <v>0</v>
      </c>
      <c r="BE6" s="352">
        <v>0</v>
      </c>
      <c r="BF6" s="352">
        <v>0</v>
      </c>
      <c r="BG6" s="352">
        <v>0</v>
      </c>
      <c r="BH6" s="378">
        <v>0</v>
      </c>
      <c r="BI6" s="352">
        <v>0</v>
      </c>
      <c r="BJ6" s="352">
        <v>0</v>
      </c>
      <c r="BK6" s="352"/>
      <c r="BL6" s="352"/>
      <c r="BM6" s="352"/>
      <c r="BN6" s="79"/>
      <c r="BO6" s="79"/>
      <c r="BP6" s="79"/>
      <c r="BQ6" s="79"/>
      <c r="BR6" s="79"/>
      <c r="BS6" s="79"/>
      <c r="BT6" s="79"/>
      <c r="BU6" s="79"/>
      <c r="BV6" s="79"/>
      <c r="BW6" s="79"/>
      <c r="BX6" s="79"/>
      <c r="BY6" s="79"/>
      <c r="BZ6" s="79"/>
      <c r="CA6" s="79"/>
      <c r="CB6" s="79"/>
      <c r="CC6" s="79"/>
      <c r="CD6" s="79"/>
      <c r="CE6" s="79"/>
      <c r="CF6" s="79"/>
      <c r="CG6" s="79"/>
      <c r="CH6" s="79"/>
      <c r="CI6" s="79"/>
      <c r="CJ6" s="79"/>
      <c r="CK6" s="79"/>
      <c r="CL6" s="79"/>
      <c r="CM6" s="79"/>
      <c r="CN6" s="79"/>
      <c r="CO6" s="79"/>
      <c r="CP6" s="79"/>
      <c r="CQ6" s="79"/>
      <c r="CR6" s="79"/>
      <c r="CS6" s="79"/>
      <c r="CT6" s="79"/>
      <c r="CU6" s="79"/>
      <c r="CV6" s="79"/>
      <c r="CW6" s="79"/>
      <c r="CX6" s="79"/>
      <c r="CY6" s="79"/>
      <c r="CZ6" s="79"/>
      <c r="DA6" s="79"/>
      <c r="DB6" s="79"/>
      <c r="DC6" s="79"/>
      <c r="DD6" s="79"/>
      <c r="DE6" s="79"/>
      <c r="DF6" s="79"/>
      <c r="DG6" s="79"/>
      <c r="DH6" s="79"/>
      <c r="DI6" s="79"/>
      <c r="DJ6" s="79"/>
      <c r="DK6" s="79"/>
      <c r="DL6" s="79"/>
      <c r="DM6" s="79"/>
      <c r="DN6" s="79"/>
      <c r="DO6" s="79"/>
      <c r="DP6" s="79"/>
      <c r="DQ6" s="79"/>
      <c r="DR6" s="79"/>
      <c r="DS6" s="79"/>
      <c r="DT6" s="79"/>
      <c r="DU6" s="79"/>
      <c r="DV6" s="79"/>
      <c r="DW6" s="79"/>
      <c r="DX6" s="79"/>
      <c r="DY6" s="79"/>
      <c r="DZ6" s="79"/>
      <c r="EA6" s="79"/>
      <c r="EB6" s="79"/>
      <c r="EC6" s="79"/>
      <c r="ED6" s="79"/>
      <c r="EE6" s="79"/>
      <c r="EF6" s="79"/>
      <c r="EG6" s="79"/>
      <c r="EH6" s="79"/>
      <c r="EI6" s="79"/>
      <c r="EJ6" s="79"/>
      <c r="EK6" s="79"/>
      <c r="EL6" s="79"/>
      <c r="EM6" s="79"/>
      <c r="EN6" s="79"/>
      <c r="EO6" s="79"/>
      <c r="EP6" s="79"/>
      <c r="EQ6" s="79"/>
      <c r="ER6" s="79"/>
      <c r="ES6" s="79"/>
      <c r="ET6" s="79"/>
      <c r="EU6" s="79"/>
      <c r="EV6" s="79"/>
      <c r="EW6" s="79"/>
      <c r="EX6" s="79"/>
      <c r="EY6" s="79"/>
      <c r="EZ6" s="79"/>
      <c r="FA6" s="79"/>
      <c r="FB6" s="79"/>
      <c r="FC6" s="79"/>
      <c r="FD6" s="79"/>
      <c r="FE6" s="79"/>
      <c r="FF6" s="79"/>
      <c r="FG6" s="79"/>
      <c r="FH6" s="79"/>
      <c r="FI6" s="79"/>
      <c r="FJ6" s="79"/>
      <c r="FK6" s="79"/>
      <c r="FL6" s="79"/>
      <c r="FM6" s="79"/>
      <c r="FN6" s="79"/>
      <c r="FO6" s="79"/>
      <c r="FP6" s="79"/>
      <c r="FQ6" s="79"/>
      <c r="FR6" s="79"/>
      <c r="FS6" s="79"/>
      <c r="FT6" s="79"/>
      <c r="FU6" s="79"/>
      <c r="FV6" s="79"/>
      <c r="FW6" s="79"/>
      <c r="FX6" s="79"/>
      <c r="FY6" s="79"/>
      <c r="FZ6" s="79"/>
      <c r="GA6" s="79"/>
      <c r="GB6" s="79"/>
      <c r="GC6" s="79"/>
      <c r="GD6" s="79"/>
      <c r="GE6" s="79"/>
      <c r="GF6" s="79"/>
      <c r="GG6" s="79"/>
      <c r="GH6" s="79"/>
      <c r="GI6" s="79"/>
      <c r="GJ6" s="79"/>
      <c r="GK6" s="79"/>
      <c r="GL6" s="79"/>
      <c r="GM6" s="79"/>
      <c r="GN6" s="79"/>
      <c r="GO6" s="79"/>
      <c r="GP6" s="79"/>
      <c r="GQ6" s="79"/>
    </row>
    <row r="7" spans="1:199" s="78" customFormat="1" x14ac:dyDescent="0.3">
      <c r="A7" s="10"/>
      <c r="B7" s="10"/>
      <c r="C7" s="10"/>
      <c r="D7" s="10"/>
      <c r="E7" s="311">
        <v>60678765</v>
      </c>
      <c r="F7" s="311" t="s">
        <v>1460</v>
      </c>
      <c r="G7" s="312">
        <v>1</v>
      </c>
      <c r="H7" s="312" t="s">
        <v>1295</v>
      </c>
      <c r="I7" s="311">
        <v>0</v>
      </c>
      <c r="J7" s="311">
        <v>0</v>
      </c>
      <c r="K7" s="311">
        <v>0</v>
      </c>
      <c r="L7" s="311">
        <v>0</v>
      </c>
      <c r="M7" s="311">
        <v>0</v>
      </c>
      <c r="N7" s="311">
        <v>0</v>
      </c>
      <c r="O7" s="311">
        <v>0</v>
      </c>
      <c r="P7" s="311">
        <v>0</v>
      </c>
      <c r="Q7" s="311">
        <v>0</v>
      </c>
      <c r="R7" s="311">
        <v>0</v>
      </c>
      <c r="S7" s="311">
        <v>0</v>
      </c>
      <c r="T7" s="311">
        <v>0</v>
      </c>
      <c r="U7" s="311">
        <v>0</v>
      </c>
      <c r="V7" s="311">
        <v>0</v>
      </c>
      <c r="W7" s="311">
        <v>0</v>
      </c>
      <c r="X7" s="311">
        <v>0</v>
      </c>
      <c r="Y7" s="311">
        <v>0</v>
      </c>
      <c r="Z7" s="311">
        <v>0</v>
      </c>
      <c r="AA7" s="311">
        <v>0</v>
      </c>
      <c r="AB7" s="311">
        <v>0</v>
      </c>
      <c r="AC7" s="311">
        <v>0</v>
      </c>
      <c r="AD7" s="311">
        <v>0</v>
      </c>
      <c r="AE7" s="311">
        <v>0</v>
      </c>
      <c r="AF7" s="311">
        <v>0</v>
      </c>
      <c r="AG7" s="311">
        <v>0</v>
      </c>
      <c r="AH7" s="311">
        <v>0</v>
      </c>
      <c r="AI7" s="311">
        <v>0</v>
      </c>
      <c r="AJ7" s="311">
        <v>0</v>
      </c>
      <c r="AK7" s="311">
        <v>0</v>
      </c>
      <c r="AL7" s="311">
        <v>0</v>
      </c>
      <c r="AM7" s="311">
        <v>0</v>
      </c>
      <c r="AN7" s="311">
        <v>0</v>
      </c>
      <c r="AO7" s="311">
        <v>0</v>
      </c>
      <c r="AP7" s="311">
        <v>0</v>
      </c>
      <c r="AQ7" s="311">
        <v>0</v>
      </c>
      <c r="AR7" s="311">
        <v>0</v>
      </c>
      <c r="AS7" s="311">
        <v>0</v>
      </c>
      <c r="AT7" s="311">
        <v>0</v>
      </c>
      <c r="AU7" s="311">
        <v>0</v>
      </c>
      <c r="AV7" s="311">
        <v>0</v>
      </c>
      <c r="AW7" s="311">
        <v>0</v>
      </c>
      <c r="AX7" s="352">
        <v>0</v>
      </c>
      <c r="AY7" s="352">
        <v>0</v>
      </c>
      <c r="AZ7" s="352">
        <v>0</v>
      </c>
      <c r="BA7" s="352">
        <v>0</v>
      </c>
      <c r="BB7" s="352">
        <v>0</v>
      </c>
      <c r="BC7" s="352">
        <v>0</v>
      </c>
      <c r="BD7" s="352">
        <v>0</v>
      </c>
      <c r="BE7" s="352">
        <v>0</v>
      </c>
      <c r="BF7" s="352">
        <v>0</v>
      </c>
      <c r="BG7" s="352">
        <v>0</v>
      </c>
      <c r="BH7" s="378">
        <v>0</v>
      </c>
      <c r="BI7" s="352">
        <v>0</v>
      </c>
      <c r="BJ7" s="352">
        <v>0</v>
      </c>
      <c r="BK7" s="352"/>
      <c r="BL7" s="352"/>
      <c r="BM7" s="352"/>
      <c r="BN7" s="79"/>
      <c r="BO7" s="79"/>
      <c r="BP7" s="79"/>
      <c r="BQ7" s="79"/>
      <c r="BR7" s="79"/>
      <c r="BS7" s="79"/>
      <c r="BT7" s="79"/>
      <c r="BU7" s="79"/>
      <c r="BV7" s="79"/>
      <c r="BW7" s="79"/>
      <c r="BX7" s="79"/>
      <c r="BY7" s="79"/>
      <c r="BZ7" s="79"/>
      <c r="CA7" s="79"/>
      <c r="CB7" s="79"/>
      <c r="CC7" s="79"/>
      <c r="CD7" s="79"/>
      <c r="CE7" s="79"/>
      <c r="CF7" s="79"/>
      <c r="CG7" s="79"/>
      <c r="CH7" s="79"/>
      <c r="CI7" s="79"/>
      <c r="CJ7" s="79"/>
      <c r="CK7" s="79"/>
      <c r="CL7" s="79"/>
      <c r="CM7" s="79"/>
      <c r="CN7" s="79"/>
      <c r="CO7" s="79"/>
      <c r="CP7" s="79"/>
      <c r="CQ7" s="79"/>
      <c r="CR7" s="79"/>
      <c r="CS7" s="79"/>
      <c r="CT7" s="79"/>
      <c r="CU7" s="79"/>
      <c r="CV7" s="79"/>
      <c r="CW7" s="79"/>
      <c r="CX7" s="79"/>
      <c r="CY7" s="79"/>
      <c r="CZ7" s="79"/>
      <c r="DA7" s="79"/>
      <c r="DB7" s="79"/>
      <c r="DC7" s="79"/>
      <c r="DD7" s="79"/>
      <c r="DE7" s="79"/>
      <c r="DF7" s="79"/>
      <c r="DG7" s="79"/>
      <c r="DH7" s="79"/>
      <c r="DI7" s="79"/>
      <c r="DJ7" s="79"/>
      <c r="DK7" s="79"/>
      <c r="DL7" s="79"/>
      <c r="DM7" s="79"/>
      <c r="DN7" s="79"/>
      <c r="DO7" s="79"/>
      <c r="DP7" s="79"/>
      <c r="DQ7" s="79"/>
      <c r="DR7" s="79"/>
      <c r="DS7" s="79"/>
      <c r="DT7" s="79"/>
      <c r="DU7" s="79"/>
      <c r="DV7" s="79"/>
      <c r="DW7" s="79"/>
      <c r="DX7" s="79"/>
      <c r="DY7" s="79"/>
      <c r="DZ7" s="79"/>
      <c r="EA7" s="79"/>
      <c r="EB7" s="79"/>
      <c r="EC7" s="79"/>
      <c r="ED7" s="79"/>
      <c r="EE7" s="79"/>
      <c r="EF7" s="79"/>
      <c r="EG7" s="79"/>
      <c r="EH7" s="79"/>
      <c r="EI7" s="79"/>
      <c r="EJ7" s="79"/>
      <c r="EK7" s="79"/>
      <c r="EL7" s="79"/>
      <c r="EM7" s="79"/>
      <c r="EN7" s="79"/>
      <c r="EO7" s="79"/>
      <c r="EP7" s="79"/>
      <c r="EQ7" s="79"/>
      <c r="ER7" s="79"/>
      <c r="ES7" s="79"/>
      <c r="ET7" s="79"/>
      <c r="EU7" s="79"/>
      <c r="EV7" s="79"/>
      <c r="EW7" s="79"/>
      <c r="EX7" s="79"/>
      <c r="EY7" s="79"/>
      <c r="EZ7" s="79"/>
      <c r="FA7" s="79"/>
      <c r="FB7" s="79"/>
      <c r="FC7" s="79"/>
      <c r="FD7" s="79"/>
      <c r="FE7" s="79"/>
      <c r="FF7" s="79"/>
      <c r="FG7" s="79"/>
      <c r="FH7" s="79"/>
      <c r="FI7" s="79"/>
      <c r="FJ7" s="79"/>
      <c r="FK7" s="79"/>
      <c r="FL7" s="79"/>
      <c r="FM7" s="79"/>
      <c r="FN7" s="79"/>
      <c r="FO7" s="79"/>
      <c r="FP7" s="79"/>
      <c r="FQ7" s="79"/>
      <c r="FR7" s="79"/>
      <c r="FS7" s="79"/>
      <c r="FT7" s="79"/>
      <c r="FU7" s="79"/>
      <c r="FV7" s="79"/>
      <c r="FW7" s="79"/>
      <c r="FX7" s="79"/>
      <c r="FY7" s="79"/>
      <c r="FZ7" s="79"/>
      <c r="GA7" s="79"/>
      <c r="GB7" s="79"/>
      <c r="GC7" s="79"/>
      <c r="GD7" s="79"/>
      <c r="GE7" s="79"/>
      <c r="GF7" s="79"/>
      <c r="GG7" s="79"/>
      <c r="GH7" s="79"/>
      <c r="GI7" s="79"/>
      <c r="GJ7" s="79"/>
      <c r="GK7" s="79"/>
      <c r="GL7" s="79"/>
      <c r="GM7" s="79"/>
      <c r="GN7" s="79"/>
      <c r="GO7" s="79"/>
      <c r="GP7" s="79"/>
      <c r="GQ7" s="79"/>
    </row>
    <row r="8" spans="1:199" s="78" customFormat="1" x14ac:dyDescent="0.3">
      <c r="A8" s="10"/>
      <c r="B8" s="10"/>
      <c r="C8" s="10"/>
      <c r="D8" s="10"/>
      <c r="E8" s="311">
        <v>61179696</v>
      </c>
      <c r="F8" s="311" t="s">
        <v>1463</v>
      </c>
      <c r="G8" s="312">
        <v>5</v>
      </c>
      <c r="H8" s="312" t="s">
        <v>1295</v>
      </c>
      <c r="I8" s="311">
        <v>0</v>
      </c>
      <c r="J8" s="311">
        <v>0</v>
      </c>
      <c r="K8" s="311">
        <v>0</v>
      </c>
      <c r="L8" s="311">
        <v>0</v>
      </c>
      <c r="M8" s="311">
        <v>0</v>
      </c>
      <c r="N8" s="311">
        <v>0</v>
      </c>
      <c r="O8" s="311">
        <v>0</v>
      </c>
      <c r="P8" s="311">
        <v>0</v>
      </c>
      <c r="Q8" s="311">
        <v>0</v>
      </c>
      <c r="R8" s="311">
        <v>0</v>
      </c>
      <c r="S8" s="311">
        <v>0</v>
      </c>
      <c r="T8" s="311">
        <v>0</v>
      </c>
      <c r="U8" s="311">
        <v>0</v>
      </c>
      <c r="V8" s="311">
        <v>0</v>
      </c>
      <c r="W8" s="311">
        <v>0</v>
      </c>
      <c r="X8" s="311">
        <v>0</v>
      </c>
      <c r="Y8" s="311">
        <v>0</v>
      </c>
      <c r="Z8" s="311">
        <v>0</v>
      </c>
      <c r="AA8" s="311">
        <v>0</v>
      </c>
      <c r="AB8" s="311">
        <v>0</v>
      </c>
      <c r="AC8" s="311">
        <v>0</v>
      </c>
      <c r="AD8" s="311">
        <v>0</v>
      </c>
      <c r="AE8" s="311">
        <v>0</v>
      </c>
      <c r="AF8" s="311">
        <v>0</v>
      </c>
      <c r="AG8" s="311">
        <v>0</v>
      </c>
      <c r="AH8" s="311">
        <v>0</v>
      </c>
      <c r="AI8" s="311">
        <v>0</v>
      </c>
      <c r="AJ8" s="311">
        <v>0</v>
      </c>
      <c r="AK8" s="311">
        <v>0</v>
      </c>
      <c r="AL8" s="311">
        <v>0</v>
      </c>
      <c r="AM8" s="311">
        <v>0</v>
      </c>
      <c r="AN8" s="311">
        <v>0</v>
      </c>
      <c r="AO8" s="311">
        <v>0</v>
      </c>
      <c r="AP8" s="311">
        <v>0</v>
      </c>
      <c r="AQ8" s="311">
        <v>0</v>
      </c>
      <c r="AR8" s="311">
        <v>0</v>
      </c>
      <c r="AS8" s="311">
        <v>0</v>
      </c>
      <c r="AT8" s="311">
        <v>0</v>
      </c>
      <c r="AU8" s="311">
        <v>0</v>
      </c>
      <c r="AV8" s="311">
        <v>0</v>
      </c>
      <c r="AW8" s="311">
        <v>0</v>
      </c>
      <c r="AX8" s="352">
        <v>0</v>
      </c>
      <c r="AY8" s="352">
        <v>0</v>
      </c>
      <c r="AZ8" s="352">
        <v>0</v>
      </c>
      <c r="BA8" s="352">
        <v>0</v>
      </c>
      <c r="BB8" s="352">
        <v>0</v>
      </c>
      <c r="BC8" s="352">
        <v>0</v>
      </c>
      <c r="BD8" s="352">
        <v>0</v>
      </c>
      <c r="BE8" s="352">
        <v>0</v>
      </c>
      <c r="BF8" s="352">
        <v>0</v>
      </c>
      <c r="BG8" s="352">
        <v>0</v>
      </c>
      <c r="BH8" s="378">
        <v>0</v>
      </c>
      <c r="BI8" s="352">
        <v>0</v>
      </c>
      <c r="BJ8" s="352">
        <v>0</v>
      </c>
      <c r="BK8" s="352"/>
      <c r="BL8" s="352"/>
      <c r="BM8" s="352"/>
      <c r="BN8" s="79"/>
      <c r="BO8" s="79"/>
      <c r="BP8" s="79"/>
      <c r="BQ8" s="79"/>
      <c r="BR8" s="79"/>
      <c r="BS8" s="79"/>
      <c r="BT8" s="79"/>
      <c r="BU8" s="79"/>
      <c r="BV8" s="79"/>
      <c r="BW8" s="79"/>
      <c r="BX8" s="79"/>
      <c r="BY8" s="79"/>
      <c r="BZ8" s="79"/>
      <c r="CA8" s="79"/>
      <c r="CB8" s="79"/>
      <c r="CC8" s="79"/>
      <c r="CD8" s="79"/>
      <c r="CE8" s="79"/>
      <c r="CF8" s="79"/>
      <c r="CG8" s="79"/>
      <c r="CH8" s="79"/>
      <c r="CI8" s="79"/>
      <c r="CJ8" s="79"/>
      <c r="CK8" s="79"/>
      <c r="CL8" s="79"/>
      <c r="CM8" s="79"/>
      <c r="CN8" s="79"/>
      <c r="CO8" s="79"/>
      <c r="CP8" s="79"/>
      <c r="CQ8" s="79"/>
      <c r="CR8" s="79"/>
      <c r="CS8" s="79"/>
      <c r="CT8" s="79"/>
      <c r="CU8" s="79"/>
      <c r="CV8" s="79"/>
      <c r="CW8" s="79"/>
      <c r="CX8" s="79"/>
      <c r="CY8" s="79"/>
      <c r="CZ8" s="79"/>
      <c r="DA8" s="79"/>
      <c r="DB8" s="79"/>
      <c r="DC8" s="79"/>
      <c r="DD8" s="79"/>
      <c r="DE8" s="79"/>
      <c r="DF8" s="79"/>
      <c r="DG8" s="79"/>
      <c r="DH8" s="79"/>
      <c r="DI8" s="79"/>
      <c r="DJ8" s="79"/>
      <c r="DK8" s="79"/>
      <c r="DL8" s="79"/>
      <c r="DM8" s="79"/>
      <c r="DN8" s="79"/>
      <c r="DO8" s="79"/>
      <c r="DP8" s="79"/>
      <c r="DQ8" s="79"/>
      <c r="DR8" s="79"/>
      <c r="DS8" s="79"/>
      <c r="DT8" s="79"/>
      <c r="DU8" s="79"/>
      <c r="DV8" s="79"/>
      <c r="DW8" s="79"/>
      <c r="DX8" s="79"/>
      <c r="DY8" s="79"/>
      <c r="DZ8" s="79"/>
      <c r="EA8" s="79"/>
      <c r="EB8" s="79"/>
      <c r="EC8" s="79"/>
      <c r="ED8" s="79"/>
      <c r="EE8" s="79"/>
      <c r="EF8" s="79"/>
      <c r="EG8" s="79"/>
      <c r="EH8" s="79"/>
      <c r="EI8" s="79"/>
      <c r="EJ8" s="79"/>
      <c r="EK8" s="79"/>
      <c r="EL8" s="79"/>
      <c r="EM8" s="79"/>
      <c r="EN8" s="79"/>
      <c r="EO8" s="79"/>
      <c r="EP8" s="79"/>
      <c r="EQ8" s="79"/>
      <c r="ER8" s="79"/>
      <c r="ES8" s="79"/>
      <c r="ET8" s="79"/>
      <c r="EU8" s="79"/>
      <c r="EV8" s="79"/>
      <c r="EW8" s="79"/>
      <c r="EX8" s="79"/>
      <c r="EY8" s="79"/>
      <c r="EZ8" s="79"/>
      <c r="FA8" s="79"/>
      <c r="FB8" s="79"/>
      <c r="FC8" s="79"/>
      <c r="FD8" s="79"/>
      <c r="FE8" s="79"/>
      <c r="FF8" s="79"/>
      <c r="FG8" s="79"/>
      <c r="FH8" s="79"/>
      <c r="FI8" s="79"/>
      <c r="FJ8" s="79"/>
      <c r="FK8" s="79"/>
      <c r="FL8" s="79"/>
      <c r="FM8" s="79"/>
      <c r="FN8" s="79"/>
      <c r="FO8" s="79"/>
      <c r="FP8" s="79"/>
      <c r="FQ8" s="79"/>
      <c r="FR8" s="79"/>
      <c r="FS8" s="79"/>
      <c r="FT8" s="79"/>
      <c r="FU8" s="79"/>
      <c r="FV8" s="79"/>
      <c r="FW8" s="79"/>
      <c r="FX8" s="79"/>
      <c r="FY8" s="79"/>
      <c r="FZ8" s="79"/>
      <c r="GA8" s="79"/>
      <c r="GB8" s="79"/>
      <c r="GC8" s="79"/>
      <c r="GD8" s="79"/>
      <c r="GE8" s="79"/>
      <c r="GF8" s="79"/>
      <c r="GG8" s="79"/>
      <c r="GH8" s="79"/>
      <c r="GI8" s="79"/>
      <c r="GJ8" s="79"/>
      <c r="GK8" s="79"/>
      <c r="GL8" s="79"/>
      <c r="GM8" s="79"/>
      <c r="GN8" s="79"/>
      <c r="GO8" s="79"/>
      <c r="GP8" s="79"/>
      <c r="GQ8" s="79"/>
    </row>
    <row r="9" spans="1:199" s="78" customFormat="1" x14ac:dyDescent="0.3">
      <c r="A9" s="10"/>
      <c r="B9" s="10"/>
      <c r="C9" s="10"/>
      <c r="D9" s="10">
        <v>890986641.59000003</v>
      </c>
      <c r="E9" s="311">
        <v>80439281</v>
      </c>
      <c r="F9" s="311" t="s">
        <v>346</v>
      </c>
      <c r="G9" s="312">
        <v>11</v>
      </c>
      <c r="H9" s="312" t="s">
        <v>1296</v>
      </c>
      <c r="I9" s="311">
        <v>0</v>
      </c>
      <c r="J9" s="311">
        <v>0</v>
      </c>
      <c r="K9" s="311">
        <v>0</v>
      </c>
      <c r="L9" s="311">
        <v>0</v>
      </c>
      <c r="M9" s="311">
        <v>0</v>
      </c>
      <c r="N9" s="311">
        <v>0</v>
      </c>
      <c r="O9" s="311">
        <v>0</v>
      </c>
      <c r="P9" s="311">
        <v>0</v>
      </c>
      <c r="Q9" s="311">
        <v>0</v>
      </c>
      <c r="R9" s="311">
        <v>0</v>
      </c>
      <c r="S9" s="311">
        <v>0</v>
      </c>
      <c r="T9" s="311">
        <v>0</v>
      </c>
      <c r="U9" s="311">
        <v>0</v>
      </c>
      <c r="V9" s="311">
        <v>0</v>
      </c>
      <c r="W9" s="311">
        <v>0</v>
      </c>
      <c r="X9" s="311">
        <v>0</v>
      </c>
      <c r="Y9" s="311">
        <v>0</v>
      </c>
      <c r="Z9" s="311">
        <v>0</v>
      </c>
      <c r="AA9" s="311">
        <v>0</v>
      </c>
      <c r="AB9" s="311">
        <v>0</v>
      </c>
      <c r="AC9" s="311">
        <v>0</v>
      </c>
      <c r="AD9" s="311">
        <v>0</v>
      </c>
      <c r="AE9" s="311">
        <v>0</v>
      </c>
      <c r="AF9" s="311">
        <v>0</v>
      </c>
      <c r="AG9" s="311">
        <v>0</v>
      </c>
      <c r="AH9" s="311">
        <v>0</v>
      </c>
      <c r="AI9" s="311">
        <v>0</v>
      </c>
      <c r="AJ9" s="311">
        <v>0</v>
      </c>
      <c r="AK9" s="311">
        <v>0</v>
      </c>
      <c r="AL9" s="311">
        <v>0</v>
      </c>
      <c r="AM9" s="311">
        <v>0</v>
      </c>
      <c r="AN9" s="311">
        <v>0</v>
      </c>
      <c r="AO9" s="311">
        <v>0</v>
      </c>
      <c r="AP9" s="311">
        <v>0</v>
      </c>
      <c r="AQ9" s="311">
        <v>0</v>
      </c>
      <c r="AR9" s="311">
        <v>0</v>
      </c>
      <c r="AS9" s="311">
        <v>0</v>
      </c>
      <c r="AT9" s="311">
        <v>0</v>
      </c>
      <c r="AU9" s="311">
        <v>0</v>
      </c>
      <c r="AV9" s="311">
        <v>0</v>
      </c>
      <c r="AW9" s="311">
        <v>0</v>
      </c>
      <c r="AX9" s="352">
        <v>0</v>
      </c>
      <c r="AY9" s="352">
        <v>0</v>
      </c>
      <c r="AZ9" s="352">
        <v>0</v>
      </c>
      <c r="BA9" s="352">
        <v>0</v>
      </c>
      <c r="BB9" s="352">
        <v>0</v>
      </c>
      <c r="BC9" s="352">
        <v>0</v>
      </c>
      <c r="BD9" s="352">
        <v>0</v>
      </c>
      <c r="BE9" s="352">
        <v>0</v>
      </c>
      <c r="BF9" s="352">
        <v>0</v>
      </c>
      <c r="BG9" s="352">
        <v>0</v>
      </c>
      <c r="BH9" s="378">
        <v>0</v>
      </c>
      <c r="BI9" s="352">
        <v>0</v>
      </c>
      <c r="BJ9" s="352">
        <v>0</v>
      </c>
      <c r="BK9" s="352"/>
      <c r="BL9" s="352"/>
      <c r="BM9" s="352"/>
      <c r="BN9" s="79"/>
      <c r="BO9" s="79"/>
      <c r="BP9" s="79"/>
      <c r="BQ9" s="79"/>
      <c r="BR9" s="79"/>
      <c r="BS9" s="79"/>
      <c r="BT9" s="79"/>
      <c r="BU9" s="79"/>
      <c r="BV9" s="79"/>
      <c r="BW9" s="79"/>
      <c r="BX9" s="79"/>
      <c r="BY9" s="79"/>
      <c r="BZ9" s="79"/>
      <c r="CA9" s="79"/>
      <c r="CB9" s="79"/>
      <c r="CC9" s="79"/>
      <c r="CD9" s="79"/>
      <c r="CE9" s="79"/>
      <c r="CF9" s="79"/>
      <c r="CG9" s="79"/>
      <c r="CH9" s="79"/>
      <c r="CI9" s="79"/>
      <c r="CJ9" s="79"/>
      <c r="CK9" s="79"/>
      <c r="CL9" s="79"/>
      <c r="CM9" s="79"/>
      <c r="CN9" s="79"/>
      <c r="CO9" s="79"/>
      <c r="CP9" s="79"/>
      <c r="CQ9" s="79"/>
      <c r="CR9" s="79"/>
      <c r="CS9" s="79"/>
      <c r="CT9" s="79"/>
      <c r="CU9" s="79"/>
      <c r="CV9" s="79"/>
      <c r="CW9" s="79"/>
      <c r="CX9" s="79"/>
      <c r="CY9" s="79"/>
      <c r="CZ9" s="79"/>
      <c r="DA9" s="79"/>
      <c r="DB9" s="79"/>
      <c r="DC9" s="79"/>
      <c r="DD9" s="79"/>
      <c r="DE9" s="79"/>
      <c r="DF9" s="79"/>
      <c r="DG9" s="79"/>
      <c r="DH9" s="79"/>
      <c r="DI9" s="79"/>
      <c r="DJ9" s="79"/>
      <c r="DK9" s="79"/>
      <c r="DL9" s="79"/>
      <c r="DM9" s="79"/>
      <c r="DN9" s="79"/>
      <c r="DO9" s="79"/>
      <c r="DP9" s="79"/>
      <c r="DQ9" s="79"/>
      <c r="DR9" s="79"/>
      <c r="DS9" s="79"/>
      <c r="DT9" s="79"/>
      <c r="DU9" s="79"/>
      <c r="DV9" s="79"/>
      <c r="DW9" s="79"/>
      <c r="DX9" s="79"/>
      <c r="DY9" s="79"/>
      <c r="DZ9" s="79"/>
      <c r="EA9" s="79"/>
      <c r="EB9" s="79"/>
      <c r="EC9" s="79"/>
      <c r="ED9" s="79"/>
      <c r="EE9" s="79"/>
      <c r="EF9" s="79"/>
      <c r="EG9" s="79"/>
      <c r="EH9" s="79"/>
      <c r="EI9" s="79"/>
      <c r="EJ9" s="79"/>
      <c r="EK9" s="79"/>
      <c r="EL9" s="79"/>
      <c r="EM9" s="79"/>
      <c r="EN9" s="79"/>
      <c r="EO9" s="79"/>
      <c r="EP9" s="79"/>
      <c r="EQ9" s="79"/>
      <c r="ER9" s="79"/>
      <c r="ES9" s="79"/>
      <c r="ET9" s="79"/>
      <c r="EU9" s="79"/>
      <c r="EV9" s="79"/>
      <c r="EW9" s="79"/>
      <c r="EX9" s="79"/>
      <c r="EY9" s="79"/>
      <c r="EZ9" s="79"/>
      <c r="FA9" s="79"/>
      <c r="FB9" s="79"/>
      <c r="FC9" s="79"/>
      <c r="FD9" s="79"/>
      <c r="FE9" s="79"/>
      <c r="FF9" s="79"/>
      <c r="FG9" s="79"/>
      <c r="FH9" s="79"/>
      <c r="FI9" s="79"/>
      <c r="FJ9" s="79"/>
      <c r="FK9" s="79"/>
      <c r="FL9" s="79"/>
      <c r="FM9" s="79"/>
      <c r="FN9" s="79"/>
      <c r="FO9" s="79"/>
      <c r="FP9" s="79"/>
      <c r="FQ9" s="79"/>
      <c r="FR9" s="79"/>
      <c r="FS9" s="79"/>
      <c r="FT9" s="79"/>
      <c r="FU9" s="79"/>
      <c r="FV9" s="79"/>
      <c r="FW9" s="79"/>
      <c r="FX9" s="79"/>
      <c r="FY9" s="79"/>
      <c r="FZ9" s="79"/>
      <c r="GA9" s="79"/>
      <c r="GB9" s="79"/>
      <c r="GC9" s="79"/>
      <c r="GD9" s="79"/>
      <c r="GE9" s="79"/>
      <c r="GF9" s="79"/>
      <c r="GG9" s="79"/>
      <c r="GH9" s="79"/>
      <c r="GI9" s="79"/>
      <c r="GJ9" s="79"/>
      <c r="GK9" s="79"/>
      <c r="GL9" s="79"/>
      <c r="GM9" s="79"/>
      <c r="GN9" s="79"/>
      <c r="GO9" s="79"/>
      <c r="GP9" s="79"/>
      <c r="GQ9" s="79"/>
    </row>
    <row r="10" spans="1:199" s="78" customFormat="1" x14ac:dyDescent="0.3">
      <c r="A10" s="10"/>
      <c r="B10" s="10"/>
      <c r="C10" s="10"/>
      <c r="D10" s="10">
        <v>345292430.26999998</v>
      </c>
      <c r="E10" s="311">
        <v>110000544</v>
      </c>
      <c r="F10" s="311" t="s">
        <v>347</v>
      </c>
      <c r="G10" s="312">
        <v>66</v>
      </c>
      <c r="H10" s="312" t="s">
        <v>22</v>
      </c>
      <c r="I10" s="311">
        <v>0</v>
      </c>
      <c r="J10" s="311">
        <v>0</v>
      </c>
      <c r="K10" s="311">
        <v>0</v>
      </c>
      <c r="L10" s="311">
        <v>0</v>
      </c>
      <c r="M10" s="311">
        <v>0</v>
      </c>
      <c r="N10" s="311">
        <v>0</v>
      </c>
      <c r="O10" s="311">
        <v>0</v>
      </c>
      <c r="P10" s="311">
        <v>0</v>
      </c>
      <c r="Q10" s="311">
        <v>0</v>
      </c>
      <c r="R10" s="311">
        <v>0</v>
      </c>
      <c r="S10" s="311">
        <v>0</v>
      </c>
      <c r="T10" s="311">
        <v>0</v>
      </c>
      <c r="U10" s="311">
        <v>0</v>
      </c>
      <c r="V10" s="311">
        <v>0</v>
      </c>
      <c r="W10" s="311">
        <v>0</v>
      </c>
      <c r="X10" s="311">
        <v>0</v>
      </c>
      <c r="Y10" s="311">
        <v>0</v>
      </c>
      <c r="Z10" s="311">
        <v>0</v>
      </c>
      <c r="AA10" s="311">
        <v>0</v>
      </c>
      <c r="AB10" s="311">
        <v>0</v>
      </c>
      <c r="AC10" s="311">
        <v>0</v>
      </c>
      <c r="AD10" s="311">
        <v>0</v>
      </c>
      <c r="AE10" s="311">
        <v>0</v>
      </c>
      <c r="AF10" s="311">
        <v>0</v>
      </c>
      <c r="AG10" s="311">
        <v>0</v>
      </c>
      <c r="AH10" s="311">
        <v>0</v>
      </c>
      <c r="AI10" s="311">
        <v>0</v>
      </c>
      <c r="AJ10" s="311">
        <v>0</v>
      </c>
      <c r="AK10" s="311">
        <v>0</v>
      </c>
      <c r="AL10" s="311">
        <v>0</v>
      </c>
      <c r="AM10" s="311">
        <v>0</v>
      </c>
      <c r="AN10" s="311">
        <v>0</v>
      </c>
      <c r="AO10" s="311">
        <v>0</v>
      </c>
      <c r="AP10" s="311">
        <v>0</v>
      </c>
      <c r="AQ10" s="311">
        <v>0</v>
      </c>
      <c r="AR10" s="311">
        <v>0</v>
      </c>
      <c r="AS10" s="311">
        <v>0</v>
      </c>
      <c r="AT10" s="311">
        <v>0</v>
      </c>
      <c r="AU10" s="311">
        <v>0</v>
      </c>
      <c r="AV10" s="311">
        <v>0</v>
      </c>
      <c r="AW10" s="311">
        <v>0</v>
      </c>
      <c r="AX10" s="352">
        <v>0</v>
      </c>
      <c r="AY10" s="352">
        <v>0</v>
      </c>
      <c r="AZ10" s="352">
        <v>0</v>
      </c>
      <c r="BA10" s="352">
        <v>0</v>
      </c>
      <c r="BB10" s="352">
        <v>0</v>
      </c>
      <c r="BC10" s="352">
        <v>0</v>
      </c>
      <c r="BD10" s="352">
        <v>0</v>
      </c>
      <c r="BE10" s="352">
        <v>0</v>
      </c>
      <c r="BF10" s="352">
        <v>0</v>
      </c>
      <c r="BG10" s="352">
        <v>0</v>
      </c>
      <c r="BH10" s="378">
        <v>0</v>
      </c>
      <c r="BI10" s="352">
        <v>0</v>
      </c>
      <c r="BJ10" s="352">
        <v>0</v>
      </c>
      <c r="BK10" s="352"/>
      <c r="BL10" s="352"/>
      <c r="BM10" s="352"/>
      <c r="BN10" s="79"/>
      <c r="BO10" s="79"/>
      <c r="BP10" s="79"/>
      <c r="BQ10" s="79"/>
      <c r="BR10" s="79"/>
      <c r="BS10" s="79"/>
      <c r="BT10" s="79"/>
      <c r="BU10" s="79"/>
      <c r="BV10" s="79"/>
      <c r="BW10" s="79"/>
      <c r="BX10" s="79"/>
      <c r="BY10" s="79"/>
      <c r="BZ10" s="79"/>
      <c r="CA10" s="79"/>
      <c r="CB10" s="79"/>
      <c r="CC10" s="79"/>
      <c r="CD10" s="79"/>
      <c r="CE10" s="79"/>
      <c r="CF10" s="79"/>
      <c r="CG10" s="79"/>
      <c r="CH10" s="79"/>
      <c r="CI10" s="79"/>
      <c r="CJ10" s="79"/>
      <c r="CK10" s="79"/>
      <c r="CL10" s="79"/>
      <c r="CM10" s="79"/>
      <c r="CN10" s="79"/>
      <c r="CO10" s="79"/>
      <c r="CP10" s="79"/>
      <c r="CQ10" s="79"/>
      <c r="CR10" s="79"/>
      <c r="CS10" s="79"/>
      <c r="CT10" s="79"/>
      <c r="CU10" s="79"/>
      <c r="CV10" s="79"/>
      <c r="CW10" s="79"/>
      <c r="CX10" s="79"/>
      <c r="CY10" s="79"/>
      <c r="CZ10" s="79"/>
      <c r="DA10" s="79"/>
      <c r="DB10" s="79"/>
      <c r="DC10" s="79"/>
      <c r="DD10" s="79"/>
      <c r="DE10" s="79"/>
      <c r="DF10" s="79"/>
      <c r="DG10" s="79"/>
      <c r="DH10" s="79"/>
      <c r="DI10" s="79"/>
      <c r="DJ10" s="79"/>
      <c r="DK10" s="79"/>
      <c r="DL10" s="79"/>
      <c r="DM10" s="79"/>
      <c r="DN10" s="79"/>
      <c r="DO10" s="79"/>
      <c r="DP10" s="79"/>
      <c r="DQ10" s="79"/>
      <c r="DR10" s="79"/>
      <c r="DS10" s="79"/>
      <c r="DT10" s="79"/>
      <c r="DU10" s="79"/>
      <c r="DV10" s="79"/>
      <c r="DW10" s="79"/>
      <c r="DX10" s="79"/>
      <c r="DY10" s="79"/>
      <c r="DZ10" s="79"/>
      <c r="EA10" s="79"/>
      <c r="EB10" s="79"/>
      <c r="EC10" s="79"/>
      <c r="ED10" s="79"/>
      <c r="EE10" s="79"/>
      <c r="EF10" s="79"/>
      <c r="EG10" s="79"/>
      <c r="EH10" s="79"/>
      <c r="EI10" s="79"/>
      <c r="EJ10" s="79"/>
      <c r="EK10" s="79"/>
      <c r="EL10" s="79"/>
      <c r="EM10" s="79"/>
      <c r="EN10" s="79"/>
      <c r="EO10" s="79"/>
      <c r="EP10" s="79"/>
      <c r="EQ10" s="79"/>
      <c r="ER10" s="79"/>
      <c r="ES10" s="79"/>
      <c r="ET10" s="79"/>
      <c r="EU10" s="79"/>
      <c r="EV10" s="79"/>
      <c r="EW10" s="79"/>
      <c r="EX10" s="79"/>
      <c r="EY10" s="79"/>
      <c r="EZ10" s="79"/>
      <c r="FA10" s="79"/>
      <c r="FB10" s="79"/>
      <c r="FC10" s="79"/>
      <c r="FD10" s="79"/>
      <c r="FE10" s="79"/>
      <c r="FF10" s="79"/>
      <c r="FG10" s="79"/>
      <c r="FH10" s="79"/>
      <c r="FI10" s="79"/>
      <c r="FJ10" s="79"/>
      <c r="FK10" s="79"/>
      <c r="FL10" s="79"/>
      <c r="FM10" s="79"/>
      <c r="FN10" s="79"/>
      <c r="FO10" s="79"/>
      <c r="FP10" s="79"/>
      <c r="FQ10" s="79"/>
      <c r="FR10" s="79"/>
      <c r="FS10" s="79"/>
      <c r="FT10" s="79"/>
      <c r="FU10" s="79"/>
      <c r="FV10" s="79"/>
      <c r="FW10" s="79"/>
      <c r="FX10" s="79"/>
      <c r="FY10" s="79"/>
      <c r="FZ10" s="79"/>
      <c r="GA10" s="79"/>
      <c r="GB10" s="79"/>
      <c r="GC10" s="79"/>
      <c r="GD10" s="79"/>
      <c r="GE10" s="79"/>
      <c r="GF10" s="79"/>
      <c r="GG10" s="79"/>
      <c r="GH10" s="79"/>
      <c r="GI10" s="79"/>
      <c r="GJ10" s="79"/>
      <c r="GK10" s="79"/>
      <c r="GL10" s="79"/>
      <c r="GM10" s="79"/>
      <c r="GN10" s="79"/>
      <c r="GO10" s="79"/>
      <c r="GP10" s="79"/>
      <c r="GQ10" s="79"/>
    </row>
    <row r="11" spans="1:199" s="78" customFormat="1" x14ac:dyDescent="0.3">
      <c r="A11" s="10"/>
      <c r="B11" s="10"/>
      <c r="C11" s="10"/>
      <c r="D11" s="10">
        <v>357006902.82999998</v>
      </c>
      <c r="E11" s="311">
        <v>110009851</v>
      </c>
      <c r="F11" s="311" t="s">
        <v>359</v>
      </c>
      <c r="G11" s="312">
        <v>17</v>
      </c>
      <c r="H11" s="312" t="s">
        <v>22</v>
      </c>
      <c r="I11" s="311">
        <v>0</v>
      </c>
      <c r="J11" s="311">
        <v>0</v>
      </c>
      <c r="K11" s="311">
        <v>0</v>
      </c>
      <c r="L11" s="311">
        <v>0</v>
      </c>
      <c r="M11" s="311">
        <v>0</v>
      </c>
      <c r="N11" s="311">
        <v>0</v>
      </c>
      <c r="O11" s="311">
        <v>0</v>
      </c>
      <c r="P11" s="311">
        <v>0</v>
      </c>
      <c r="Q11" s="311">
        <v>0</v>
      </c>
      <c r="R11" s="311">
        <v>0</v>
      </c>
      <c r="S11" s="311">
        <v>0</v>
      </c>
      <c r="T11" s="311">
        <v>0</v>
      </c>
      <c r="U11" s="311">
        <v>0</v>
      </c>
      <c r="V11" s="311">
        <v>0</v>
      </c>
      <c r="W11" s="311">
        <v>0</v>
      </c>
      <c r="X11" s="311">
        <v>0</v>
      </c>
      <c r="Y11" s="311">
        <v>0</v>
      </c>
      <c r="Z11" s="311">
        <v>0</v>
      </c>
      <c r="AA11" s="311">
        <v>0</v>
      </c>
      <c r="AB11" s="311">
        <v>0</v>
      </c>
      <c r="AC11" s="311">
        <v>0</v>
      </c>
      <c r="AD11" s="311">
        <v>0</v>
      </c>
      <c r="AE11" s="311">
        <v>0</v>
      </c>
      <c r="AF11" s="311">
        <v>0</v>
      </c>
      <c r="AG11" s="311">
        <v>0</v>
      </c>
      <c r="AH11" s="311">
        <v>0</v>
      </c>
      <c r="AI11" s="311">
        <v>0</v>
      </c>
      <c r="AJ11" s="311">
        <v>0</v>
      </c>
      <c r="AK11" s="311">
        <v>0</v>
      </c>
      <c r="AL11" s="311">
        <v>0</v>
      </c>
      <c r="AM11" s="311">
        <v>0</v>
      </c>
      <c r="AN11" s="311">
        <v>0</v>
      </c>
      <c r="AO11" s="311">
        <v>0</v>
      </c>
      <c r="AP11" s="311">
        <v>0</v>
      </c>
      <c r="AQ11" s="311">
        <v>0</v>
      </c>
      <c r="AR11" s="311">
        <v>0</v>
      </c>
      <c r="AS11" s="311">
        <v>0</v>
      </c>
      <c r="AT11" s="311">
        <v>0</v>
      </c>
      <c r="AU11" s="311">
        <v>0</v>
      </c>
      <c r="AV11" s="311">
        <v>0</v>
      </c>
      <c r="AW11" s="311">
        <v>0</v>
      </c>
      <c r="AX11" s="352">
        <v>0</v>
      </c>
      <c r="AY11" s="352">
        <v>0</v>
      </c>
      <c r="AZ11" s="352">
        <v>0</v>
      </c>
      <c r="BA11" s="352">
        <v>0</v>
      </c>
      <c r="BB11" s="352">
        <v>0</v>
      </c>
      <c r="BC11" s="352">
        <v>0</v>
      </c>
      <c r="BD11" s="352">
        <v>0</v>
      </c>
      <c r="BE11" s="352">
        <v>0</v>
      </c>
      <c r="BF11" s="352">
        <v>0</v>
      </c>
      <c r="BG11" s="352">
        <v>0</v>
      </c>
      <c r="BH11" s="378">
        <v>0</v>
      </c>
      <c r="BI11" s="352">
        <v>0</v>
      </c>
      <c r="BJ11" s="352">
        <v>0</v>
      </c>
      <c r="BK11" s="352"/>
      <c r="BL11" s="352"/>
      <c r="BM11" s="352"/>
      <c r="BN11" s="79"/>
      <c r="BO11" s="79"/>
      <c r="BP11" s="79"/>
      <c r="BQ11" s="79"/>
      <c r="BR11" s="79"/>
      <c r="BS11" s="79"/>
      <c r="BT11" s="79"/>
      <c r="BU11" s="79"/>
      <c r="BV11" s="79"/>
      <c r="BW11" s="79"/>
      <c r="BX11" s="79"/>
      <c r="BY11" s="79"/>
      <c r="BZ11" s="79"/>
      <c r="CA11" s="79"/>
      <c r="CB11" s="79"/>
      <c r="CC11" s="79"/>
      <c r="CD11" s="79"/>
      <c r="CE11" s="79"/>
      <c r="CF11" s="79"/>
      <c r="CG11" s="79"/>
      <c r="CH11" s="79"/>
      <c r="CI11" s="79"/>
      <c r="CJ11" s="79"/>
      <c r="CK11" s="79"/>
      <c r="CL11" s="79"/>
      <c r="CM11" s="79"/>
      <c r="CN11" s="79"/>
      <c r="CO11" s="79"/>
      <c r="CP11" s="79"/>
      <c r="CQ11" s="79"/>
      <c r="CR11" s="79"/>
      <c r="CS11" s="79"/>
      <c r="CT11" s="79"/>
      <c r="CU11" s="79"/>
      <c r="CV11" s="79"/>
      <c r="CW11" s="79"/>
      <c r="CX11" s="79"/>
      <c r="CY11" s="79"/>
      <c r="CZ11" s="79"/>
      <c r="DA11" s="79"/>
      <c r="DB11" s="79"/>
      <c r="DC11" s="79"/>
      <c r="DD11" s="79"/>
      <c r="DE11" s="79"/>
      <c r="DF11" s="79"/>
      <c r="DG11" s="79"/>
      <c r="DH11" s="79"/>
      <c r="DI11" s="79"/>
      <c r="DJ11" s="79"/>
      <c r="DK11" s="79"/>
      <c r="DL11" s="79"/>
      <c r="DM11" s="79"/>
      <c r="DN11" s="79"/>
      <c r="DO11" s="79"/>
      <c r="DP11" s="79"/>
      <c r="DQ11" s="79"/>
      <c r="DR11" s="79"/>
      <c r="DS11" s="79"/>
      <c r="DT11" s="79"/>
      <c r="DU11" s="79"/>
      <c r="DV11" s="79"/>
      <c r="DW11" s="79"/>
      <c r="DX11" s="79"/>
      <c r="DY11" s="79"/>
      <c r="DZ11" s="79"/>
      <c r="EA11" s="79"/>
      <c r="EB11" s="79"/>
      <c r="EC11" s="79"/>
      <c r="ED11" s="79"/>
      <c r="EE11" s="79"/>
      <c r="EF11" s="79"/>
      <c r="EG11" s="79"/>
      <c r="EH11" s="79"/>
      <c r="EI11" s="79"/>
      <c r="EJ11" s="79"/>
      <c r="EK11" s="79"/>
      <c r="EL11" s="79"/>
      <c r="EM11" s="79"/>
      <c r="EN11" s="79"/>
      <c r="EO11" s="79"/>
      <c r="EP11" s="79"/>
      <c r="EQ11" s="79"/>
      <c r="ER11" s="79"/>
      <c r="ES11" s="79"/>
      <c r="ET11" s="79"/>
      <c r="EU11" s="79"/>
      <c r="EV11" s="79"/>
      <c r="EW11" s="79"/>
      <c r="EX11" s="79"/>
      <c r="EY11" s="79"/>
      <c r="EZ11" s="79"/>
      <c r="FA11" s="79"/>
      <c r="FB11" s="79"/>
      <c r="FC11" s="79"/>
      <c r="FD11" s="79"/>
      <c r="FE11" s="79"/>
      <c r="FF11" s="79"/>
      <c r="FG11" s="79"/>
      <c r="FH11" s="79"/>
      <c r="FI11" s="79"/>
      <c r="FJ11" s="79"/>
      <c r="FK11" s="79"/>
      <c r="FL11" s="79"/>
      <c r="FM11" s="79"/>
      <c r="FN11" s="79"/>
      <c r="FO11" s="79"/>
      <c r="FP11" s="79"/>
      <c r="FQ11" s="79"/>
      <c r="FR11" s="79"/>
      <c r="FS11" s="79"/>
      <c r="FT11" s="79"/>
      <c r="FU11" s="79"/>
      <c r="FV11" s="79"/>
      <c r="FW11" s="79"/>
      <c r="FX11" s="79"/>
      <c r="FY11" s="79"/>
      <c r="FZ11" s="79"/>
      <c r="GA11" s="79"/>
      <c r="GB11" s="79"/>
      <c r="GC11" s="79"/>
      <c r="GD11" s="79"/>
      <c r="GE11" s="79"/>
      <c r="GF11" s="79"/>
      <c r="GG11" s="79"/>
      <c r="GH11" s="79"/>
      <c r="GI11" s="79"/>
      <c r="GJ11" s="79"/>
      <c r="GK11" s="79"/>
      <c r="GL11" s="79"/>
      <c r="GM11" s="79"/>
      <c r="GN11" s="79"/>
      <c r="GO11" s="79"/>
      <c r="GP11" s="79"/>
      <c r="GQ11" s="79"/>
    </row>
    <row r="12" spans="1:199" s="78" customFormat="1" x14ac:dyDescent="0.3">
      <c r="A12" s="10"/>
      <c r="B12" s="10"/>
      <c r="C12" s="10"/>
      <c r="D12" s="10">
        <v>328447161.93000001</v>
      </c>
      <c r="E12" s="311">
        <v>110009851</v>
      </c>
      <c r="F12" s="311" t="s">
        <v>359</v>
      </c>
      <c r="G12" s="312">
        <v>17</v>
      </c>
      <c r="H12" s="312" t="s">
        <v>22</v>
      </c>
      <c r="I12" s="311">
        <v>0</v>
      </c>
      <c r="J12" s="311">
        <v>0</v>
      </c>
      <c r="K12" s="311">
        <v>0</v>
      </c>
      <c r="L12" s="311">
        <v>0</v>
      </c>
      <c r="M12" s="311">
        <v>0</v>
      </c>
      <c r="N12" s="311">
        <v>0</v>
      </c>
      <c r="O12" s="311">
        <v>0</v>
      </c>
      <c r="P12" s="311">
        <v>0</v>
      </c>
      <c r="Q12" s="311">
        <v>0</v>
      </c>
      <c r="R12" s="311">
        <v>0</v>
      </c>
      <c r="S12" s="311">
        <v>0</v>
      </c>
      <c r="T12" s="311">
        <v>0</v>
      </c>
      <c r="U12" s="311">
        <v>0</v>
      </c>
      <c r="V12" s="311">
        <v>0</v>
      </c>
      <c r="W12" s="311">
        <v>0</v>
      </c>
      <c r="X12" s="311">
        <v>0</v>
      </c>
      <c r="Y12" s="311">
        <v>0</v>
      </c>
      <c r="Z12" s="311">
        <v>0</v>
      </c>
      <c r="AA12" s="311">
        <v>0</v>
      </c>
      <c r="AB12" s="311">
        <v>0</v>
      </c>
      <c r="AC12" s="311">
        <v>0</v>
      </c>
      <c r="AD12" s="311">
        <v>0</v>
      </c>
      <c r="AE12" s="311">
        <v>0</v>
      </c>
      <c r="AF12" s="311">
        <v>0</v>
      </c>
      <c r="AG12" s="311">
        <v>0</v>
      </c>
      <c r="AH12" s="311">
        <v>0</v>
      </c>
      <c r="AI12" s="311">
        <v>0</v>
      </c>
      <c r="AJ12" s="311">
        <v>0</v>
      </c>
      <c r="AK12" s="311">
        <v>0</v>
      </c>
      <c r="AL12" s="311">
        <v>0</v>
      </c>
      <c r="AM12" s="311">
        <v>0</v>
      </c>
      <c r="AN12" s="311">
        <v>0</v>
      </c>
      <c r="AO12" s="311">
        <v>0</v>
      </c>
      <c r="AP12" s="311">
        <v>0</v>
      </c>
      <c r="AQ12" s="311">
        <v>0</v>
      </c>
      <c r="AR12" s="311">
        <v>0</v>
      </c>
      <c r="AS12" s="311">
        <v>0</v>
      </c>
      <c r="AT12" s="311">
        <v>0</v>
      </c>
      <c r="AU12" s="311">
        <v>0</v>
      </c>
      <c r="AV12" s="311">
        <v>0</v>
      </c>
      <c r="AW12" s="311">
        <v>0</v>
      </c>
      <c r="AX12" s="352">
        <v>0</v>
      </c>
      <c r="AY12" s="352">
        <v>0</v>
      </c>
      <c r="AZ12" s="352">
        <v>0</v>
      </c>
      <c r="BA12" s="352">
        <v>0</v>
      </c>
      <c r="BB12" s="352">
        <v>0</v>
      </c>
      <c r="BC12" s="352">
        <v>0</v>
      </c>
      <c r="BD12" s="352">
        <v>0</v>
      </c>
      <c r="BE12" s="352">
        <v>0</v>
      </c>
      <c r="BF12" s="352">
        <v>0</v>
      </c>
      <c r="BG12" s="352">
        <v>0</v>
      </c>
      <c r="BH12" s="378">
        <v>0</v>
      </c>
      <c r="BI12" s="352">
        <v>0</v>
      </c>
      <c r="BJ12" s="352">
        <v>0</v>
      </c>
      <c r="BK12" s="352"/>
      <c r="BL12" s="352"/>
      <c r="BM12" s="352"/>
      <c r="BN12" s="79"/>
      <c r="BO12" s="79"/>
      <c r="BP12" s="79"/>
      <c r="BQ12" s="79"/>
      <c r="BR12" s="79"/>
      <c r="BS12" s="79"/>
      <c r="BT12" s="79"/>
      <c r="BU12" s="79"/>
      <c r="BV12" s="79"/>
      <c r="BW12" s="79"/>
      <c r="BX12" s="79"/>
      <c r="BY12" s="79"/>
      <c r="BZ12" s="79"/>
      <c r="CA12" s="79"/>
      <c r="CB12" s="79"/>
      <c r="CC12" s="79"/>
      <c r="CD12" s="79"/>
      <c r="CE12" s="79"/>
      <c r="CF12" s="79"/>
      <c r="CG12" s="79"/>
      <c r="CH12" s="79"/>
      <c r="CI12" s="79"/>
      <c r="CJ12" s="79"/>
      <c r="CK12" s="79"/>
      <c r="CL12" s="79"/>
      <c r="CM12" s="79"/>
      <c r="CN12" s="79"/>
      <c r="CO12" s="79"/>
      <c r="CP12" s="79"/>
      <c r="CQ12" s="79"/>
      <c r="CR12" s="79"/>
      <c r="CS12" s="79"/>
      <c r="CT12" s="79"/>
      <c r="CU12" s="79"/>
      <c r="CV12" s="79"/>
      <c r="CW12" s="79"/>
      <c r="CX12" s="79"/>
      <c r="CY12" s="79"/>
      <c r="CZ12" s="79"/>
      <c r="DA12" s="79"/>
      <c r="DB12" s="79"/>
      <c r="DC12" s="79"/>
      <c r="DD12" s="79"/>
      <c r="DE12" s="79"/>
      <c r="DF12" s="79"/>
      <c r="DG12" s="79"/>
      <c r="DH12" s="79"/>
      <c r="DI12" s="79"/>
      <c r="DJ12" s="79"/>
      <c r="DK12" s="79"/>
      <c r="DL12" s="79"/>
      <c r="DM12" s="79"/>
      <c r="DN12" s="79"/>
      <c r="DO12" s="79"/>
      <c r="DP12" s="79"/>
      <c r="DQ12" s="79"/>
      <c r="DR12" s="79"/>
      <c r="DS12" s="79"/>
      <c r="DT12" s="79"/>
      <c r="DU12" s="79"/>
      <c r="DV12" s="79"/>
      <c r="DW12" s="79"/>
      <c r="DX12" s="79"/>
      <c r="DY12" s="79"/>
      <c r="DZ12" s="79"/>
      <c r="EA12" s="79"/>
      <c r="EB12" s="79"/>
      <c r="EC12" s="79"/>
      <c r="ED12" s="79"/>
      <c r="EE12" s="79"/>
      <c r="EF12" s="79"/>
      <c r="EG12" s="79"/>
      <c r="EH12" s="79"/>
      <c r="EI12" s="79"/>
      <c r="EJ12" s="79"/>
      <c r="EK12" s="79"/>
      <c r="EL12" s="79"/>
      <c r="EM12" s="79"/>
      <c r="EN12" s="79"/>
      <c r="EO12" s="79"/>
      <c r="EP12" s="79"/>
      <c r="EQ12" s="79"/>
      <c r="ER12" s="79"/>
      <c r="ES12" s="79"/>
      <c r="ET12" s="79"/>
      <c r="EU12" s="79"/>
      <c r="EV12" s="79"/>
      <c r="EW12" s="79"/>
      <c r="EX12" s="79"/>
      <c r="EY12" s="79"/>
      <c r="EZ12" s="79"/>
      <c r="FA12" s="79"/>
      <c r="FB12" s="79"/>
      <c r="FC12" s="79"/>
      <c r="FD12" s="79"/>
      <c r="FE12" s="79"/>
      <c r="FF12" s="79"/>
      <c r="FG12" s="79"/>
      <c r="FH12" s="79"/>
      <c r="FI12" s="79"/>
      <c r="FJ12" s="79"/>
      <c r="FK12" s="79"/>
      <c r="FL12" s="79"/>
      <c r="FM12" s="79"/>
      <c r="FN12" s="79"/>
      <c r="FO12" s="79"/>
      <c r="FP12" s="79"/>
      <c r="FQ12" s="79"/>
      <c r="FR12" s="79"/>
      <c r="FS12" s="79"/>
      <c r="FT12" s="79"/>
      <c r="FU12" s="79"/>
      <c r="FV12" s="79"/>
      <c r="FW12" s="79"/>
      <c r="FX12" s="79"/>
      <c r="FY12" s="79"/>
      <c r="FZ12" s="79"/>
      <c r="GA12" s="79"/>
      <c r="GB12" s="79"/>
      <c r="GC12" s="79"/>
      <c r="GD12" s="79"/>
      <c r="GE12" s="79"/>
      <c r="GF12" s="79"/>
      <c r="GG12" s="79"/>
      <c r="GH12" s="79"/>
      <c r="GI12" s="79"/>
      <c r="GJ12" s="79"/>
      <c r="GK12" s="79"/>
      <c r="GL12" s="79"/>
      <c r="GM12" s="79"/>
      <c r="GN12" s="79"/>
      <c r="GO12" s="79"/>
      <c r="GP12" s="79"/>
      <c r="GQ12" s="79"/>
    </row>
    <row r="13" spans="1:199" s="78" customFormat="1" x14ac:dyDescent="0.3">
      <c r="A13" s="10"/>
      <c r="B13" s="10"/>
      <c r="C13" s="10"/>
      <c r="D13" s="10">
        <v>199195653.66</v>
      </c>
      <c r="E13" s="311">
        <v>110011943</v>
      </c>
      <c r="F13" s="311" t="s">
        <v>365</v>
      </c>
      <c r="G13" s="312">
        <v>52</v>
      </c>
      <c r="H13" s="312" t="s">
        <v>22</v>
      </c>
      <c r="I13" s="311">
        <v>0</v>
      </c>
      <c r="J13" s="311">
        <v>0</v>
      </c>
      <c r="K13" s="311">
        <v>0</v>
      </c>
      <c r="L13" s="311">
        <v>0</v>
      </c>
      <c r="M13" s="311">
        <v>0</v>
      </c>
      <c r="N13" s="311">
        <v>0</v>
      </c>
      <c r="O13" s="311">
        <v>0</v>
      </c>
      <c r="P13" s="311">
        <v>0</v>
      </c>
      <c r="Q13" s="311">
        <v>0</v>
      </c>
      <c r="R13" s="311">
        <v>0</v>
      </c>
      <c r="S13" s="311">
        <v>0</v>
      </c>
      <c r="T13" s="311">
        <v>0</v>
      </c>
      <c r="U13" s="311">
        <v>0</v>
      </c>
      <c r="V13" s="311">
        <v>0</v>
      </c>
      <c r="W13" s="311">
        <v>0</v>
      </c>
      <c r="X13" s="311">
        <v>0</v>
      </c>
      <c r="Y13" s="311">
        <v>0</v>
      </c>
      <c r="Z13" s="311">
        <v>0</v>
      </c>
      <c r="AA13" s="311">
        <v>0</v>
      </c>
      <c r="AB13" s="311">
        <v>0</v>
      </c>
      <c r="AC13" s="311">
        <v>0</v>
      </c>
      <c r="AD13" s="311">
        <v>0</v>
      </c>
      <c r="AE13" s="311">
        <v>0</v>
      </c>
      <c r="AF13" s="311">
        <v>0</v>
      </c>
      <c r="AG13" s="311">
        <v>0</v>
      </c>
      <c r="AH13" s="311">
        <v>0</v>
      </c>
      <c r="AI13" s="311">
        <v>0</v>
      </c>
      <c r="AJ13" s="311">
        <v>0</v>
      </c>
      <c r="AK13" s="311">
        <v>0</v>
      </c>
      <c r="AL13" s="311">
        <v>0</v>
      </c>
      <c r="AM13" s="311">
        <v>0</v>
      </c>
      <c r="AN13" s="311">
        <v>0</v>
      </c>
      <c r="AO13" s="311">
        <v>0</v>
      </c>
      <c r="AP13" s="311">
        <v>0</v>
      </c>
      <c r="AQ13" s="311">
        <v>0</v>
      </c>
      <c r="AR13" s="311">
        <v>0</v>
      </c>
      <c r="AS13" s="311">
        <v>0</v>
      </c>
      <c r="AT13" s="311">
        <v>0</v>
      </c>
      <c r="AU13" s="311">
        <v>0</v>
      </c>
      <c r="AV13" s="311">
        <v>0</v>
      </c>
      <c r="AW13" s="311">
        <v>0</v>
      </c>
      <c r="AX13" s="352">
        <v>0</v>
      </c>
      <c r="AY13" s="352">
        <v>0</v>
      </c>
      <c r="AZ13" s="352">
        <v>0</v>
      </c>
      <c r="BA13" s="352">
        <v>0</v>
      </c>
      <c r="BB13" s="352">
        <v>0</v>
      </c>
      <c r="BC13" s="352">
        <v>0</v>
      </c>
      <c r="BD13" s="352">
        <v>0</v>
      </c>
      <c r="BE13" s="352">
        <v>0</v>
      </c>
      <c r="BF13" s="352">
        <v>0</v>
      </c>
      <c r="BG13" s="352">
        <v>0</v>
      </c>
      <c r="BH13" s="378">
        <v>0</v>
      </c>
      <c r="BI13" s="352">
        <v>0</v>
      </c>
      <c r="BJ13" s="352">
        <v>0</v>
      </c>
      <c r="BK13" s="352"/>
      <c r="BL13" s="352"/>
      <c r="BM13" s="352"/>
      <c r="BN13" s="79"/>
      <c r="BO13" s="79"/>
      <c r="BP13" s="79"/>
      <c r="BQ13" s="79"/>
      <c r="BR13" s="79"/>
      <c r="BS13" s="79"/>
      <c r="BT13" s="79"/>
      <c r="BU13" s="79"/>
      <c r="BV13" s="79"/>
      <c r="BW13" s="79"/>
      <c r="BX13" s="79"/>
      <c r="BY13" s="79"/>
      <c r="BZ13" s="79"/>
      <c r="CA13" s="79"/>
      <c r="CB13" s="79"/>
      <c r="CC13" s="79"/>
      <c r="CD13" s="79"/>
      <c r="CE13" s="79"/>
      <c r="CF13" s="79"/>
      <c r="CG13" s="79"/>
      <c r="CH13" s="79"/>
      <c r="CI13" s="79"/>
      <c r="CJ13" s="79"/>
      <c r="CK13" s="79"/>
      <c r="CL13" s="79"/>
      <c r="CM13" s="79"/>
      <c r="CN13" s="79"/>
      <c r="CO13" s="79"/>
      <c r="CP13" s="79"/>
      <c r="CQ13" s="79"/>
      <c r="CR13" s="79"/>
      <c r="CS13" s="79"/>
      <c r="CT13" s="79"/>
      <c r="CU13" s="79"/>
      <c r="CV13" s="79"/>
      <c r="CW13" s="79"/>
      <c r="CX13" s="79"/>
      <c r="CY13" s="79"/>
      <c r="CZ13" s="79"/>
      <c r="DA13" s="79"/>
      <c r="DB13" s="79"/>
      <c r="DC13" s="79"/>
      <c r="DD13" s="79"/>
      <c r="DE13" s="79"/>
      <c r="DF13" s="79"/>
      <c r="DG13" s="79"/>
      <c r="DH13" s="79"/>
      <c r="DI13" s="79"/>
      <c r="DJ13" s="79"/>
      <c r="DK13" s="79"/>
      <c r="DL13" s="79"/>
      <c r="DM13" s="79"/>
      <c r="DN13" s="79"/>
      <c r="DO13" s="79"/>
      <c r="DP13" s="79"/>
      <c r="DQ13" s="79"/>
      <c r="DR13" s="79"/>
      <c r="DS13" s="79"/>
      <c r="DT13" s="79"/>
      <c r="DU13" s="79"/>
      <c r="DV13" s="79"/>
      <c r="DW13" s="79"/>
      <c r="DX13" s="79"/>
      <c r="DY13" s="79"/>
      <c r="DZ13" s="79"/>
      <c r="EA13" s="79"/>
      <c r="EB13" s="79"/>
      <c r="EC13" s="79"/>
      <c r="ED13" s="79"/>
      <c r="EE13" s="79"/>
      <c r="EF13" s="79"/>
      <c r="EG13" s="79"/>
      <c r="EH13" s="79"/>
      <c r="EI13" s="79"/>
      <c r="EJ13" s="79"/>
      <c r="EK13" s="79"/>
      <c r="EL13" s="79"/>
      <c r="EM13" s="79"/>
      <c r="EN13" s="79"/>
      <c r="EO13" s="79"/>
      <c r="EP13" s="79"/>
      <c r="EQ13" s="79"/>
      <c r="ER13" s="79"/>
      <c r="ES13" s="79"/>
      <c r="ET13" s="79"/>
      <c r="EU13" s="79"/>
      <c r="EV13" s="79"/>
      <c r="EW13" s="79"/>
      <c r="EX13" s="79"/>
      <c r="EY13" s="79"/>
      <c r="EZ13" s="79"/>
      <c r="FA13" s="79"/>
      <c r="FB13" s="79"/>
      <c r="FC13" s="79"/>
      <c r="FD13" s="79"/>
      <c r="FE13" s="79"/>
      <c r="FF13" s="79"/>
      <c r="FG13" s="79"/>
      <c r="FH13" s="79"/>
      <c r="FI13" s="79"/>
      <c r="FJ13" s="79"/>
      <c r="FK13" s="79"/>
      <c r="FL13" s="79"/>
      <c r="FM13" s="79"/>
      <c r="FN13" s="79"/>
      <c r="FO13" s="79"/>
      <c r="FP13" s="79"/>
      <c r="FQ13" s="79"/>
      <c r="FR13" s="79"/>
      <c r="FS13" s="79"/>
      <c r="FT13" s="79"/>
      <c r="FU13" s="79"/>
      <c r="FV13" s="79"/>
      <c r="FW13" s="79"/>
      <c r="FX13" s="79"/>
      <c r="FY13" s="79"/>
      <c r="FZ13" s="79"/>
      <c r="GA13" s="79"/>
      <c r="GB13" s="79"/>
      <c r="GC13" s="79"/>
      <c r="GD13" s="79"/>
      <c r="GE13" s="79"/>
      <c r="GF13" s="79"/>
      <c r="GG13" s="79"/>
      <c r="GH13" s="79"/>
      <c r="GI13" s="79"/>
      <c r="GJ13" s="79"/>
      <c r="GK13" s="79"/>
      <c r="GL13" s="79"/>
      <c r="GM13" s="79"/>
      <c r="GN13" s="79"/>
      <c r="GO13" s="79"/>
      <c r="GP13" s="79"/>
      <c r="GQ13" s="79"/>
    </row>
    <row r="14" spans="1:199" s="78" customFormat="1" x14ac:dyDescent="0.3">
      <c r="A14" s="10"/>
      <c r="B14" s="10"/>
      <c r="C14" s="10"/>
      <c r="D14" s="10">
        <v>23802576.43</v>
      </c>
      <c r="E14" s="311">
        <v>110019370</v>
      </c>
      <c r="F14" s="311" t="s">
        <v>372</v>
      </c>
      <c r="G14" s="312">
        <v>29</v>
      </c>
      <c r="H14" s="312" t="s">
        <v>22</v>
      </c>
      <c r="I14" s="311">
        <v>0</v>
      </c>
      <c r="J14" s="311">
        <v>0</v>
      </c>
      <c r="K14" s="311">
        <v>0</v>
      </c>
      <c r="L14" s="311">
        <v>0</v>
      </c>
      <c r="M14" s="311">
        <v>0</v>
      </c>
      <c r="N14" s="311">
        <v>0</v>
      </c>
      <c r="O14" s="311">
        <v>0</v>
      </c>
      <c r="P14" s="311">
        <v>0</v>
      </c>
      <c r="Q14" s="311">
        <v>0</v>
      </c>
      <c r="R14" s="311">
        <v>0</v>
      </c>
      <c r="S14" s="311">
        <v>0</v>
      </c>
      <c r="T14" s="311">
        <v>0</v>
      </c>
      <c r="U14" s="311">
        <v>0</v>
      </c>
      <c r="V14" s="311">
        <v>0</v>
      </c>
      <c r="W14" s="311">
        <v>0</v>
      </c>
      <c r="X14" s="311">
        <v>0</v>
      </c>
      <c r="Y14" s="311">
        <v>0</v>
      </c>
      <c r="Z14" s="311">
        <v>0</v>
      </c>
      <c r="AA14" s="311">
        <v>0</v>
      </c>
      <c r="AB14" s="311">
        <v>0</v>
      </c>
      <c r="AC14" s="311">
        <v>0</v>
      </c>
      <c r="AD14" s="311">
        <v>0</v>
      </c>
      <c r="AE14" s="311">
        <v>0</v>
      </c>
      <c r="AF14" s="311">
        <v>0</v>
      </c>
      <c r="AG14" s="311">
        <v>0</v>
      </c>
      <c r="AH14" s="311">
        <v>0</v>
      </c>
      <c r="AI14" s="311">
        <v>0</v>
      </c>
      <c r="AJ14" s="311">
        <v>0</v>
      </c>
      <c r="AK14" s="311">
        <v>0</v>
      </c>
      <c r="AL14" s="311">
        <v>0</v>
      </c>
      <c r="AM14" s="311">
        <v>0</v>
      </c>
      <c r="AN14" s="311">
        <v>0</v>
      </c>
      <c r="AO14" s="311">
        <v>0</v>
      </c>
      <c r="AP14" s="311">
        <v>0</v>
      </c>
      <c r="AQ14" s="311">
        <v>0</v>
      </c>
      <c r="AR14" s="311">
        <v>0</v>
      </c>
      <c r="AS14" s="311">
        <v>0</v>
      </c>
      <c r="AT14" s="311">
        <v>0</v>
      </c>
      <c r="AU14" s="311">
        <v>0</v>
      </c>
      <c r="AV14" s="311">
        <v>0</v>
      </c>
      <c r="AW14" s="311">
        <v>0</v>
      </c>
      <c r="AX14" s="352">
        <v>0</v>
      </c>
      <c r="AY14" s="352">
        <v>0</v>
      </c>
      <c r="AZ14" s="352">
        <v>0</v>
      </c>
      <c r="BA14" s="352">
        <v>0</v>
      </c>
      <c r="BB14" s="352">
        <v>0</v>
      </c>
      <c r="BC14" s="352">
        <v>0</v>
      </c>
      <c r="BD14" s="352">
        <v>0</v>
      </c>
      <c r="BE14" s="352">
        <v>0</v>
      </c>
      <c r="BF14" s="352">
        <v>0</v>
      </c>
      <c r="BG14" s="352">
        <v>0</v>
      </c>
      <c r="BH14" s="378">
        <v>0</v>
      </c>
      <c r="BI14" s="352">
        <v>0</v>
      </c>
      <c r="BJ14" s="352">
        <v>0</v>
      </c>
      <c r="BK14" s="352"/>
      <c r="BL14" s="352"/>
      <c r="BM14" s="352"/>
      <c r="BN14" s="79"/>
      <c r="BO14" s="79"/>
      <c r="BP14" s="79"/>
      <c r="BQ14" s="79"/>
      <c r="BR14" s="79"/>
      <c r="BS14" s="79"/>
      <c r="BT14" s="79"/>
      <c r="BU14" s="79"/>
      <c r="BV14" s="79"/>
      <c r="BW14" s="79"/>
      <c r="BX14" s="79"/>
      <c r="BY14" s="79"/>
      <c r="BZ14" s="79"/>
      <c r="CA14" s="79"/>
      <c r="CB14" s="79"/>
      <c r="CC14" s="79"/>
      <c r="CD14" s="79"/>
      <c r="CE14" s="79"/>
      <c r="CF14" s="79"/>
      <c r="CG14" s="79"/>
      <c r="CH14" s="79"/>
      <c r="CI14" s="79"/>
      <c r="CJ14" s="79"/>
      <c r="CK14" s="79"/>
      <c r="CL14" s="79"/>
      <c r="CM14" s="79"/>
      <c r="CN14" s="79"/>
      <c r="CO14" s="79"/>
      <c r="CP14" s="79"/>
      <c r="CQ14" s="79"/>
      <c r="CR14" s="79"/>
      <c r="CS14" s="79"/>
      <c r="CT14" s="79"/>
      <c r="CU14" s="79"/>
      <c r="CV14" s="79"/>
      <c r="CW14" s="79"/>
      <c r="CX14" s="79"/>
      <c r="CY14" s="79"/>
      <c r="CZ14" s="79"/>
      <c r="DA14" s="79"/>
      <c r="DB14" s="79"/>
      <c r="DC14" s="79"/>
      <c r="DD14" s="79"/>
      <c r="DE14" s="79"/>
      <c r="DF14" s="79"/>
      <c r="DG14" s="79"/>
      <c r="DH14" s="79"/>
      <c r="DI14" s="79"/>
      <c r="DJ14" s="79"/>
      <c r="DK14" s="79"/>
      <c r="DL14" s="79"/>
      <c r="DM14" s="79"/>
      <c r="DN14" s="79"/>
      <c r="DO14" s="79"/>
      <c r="DP14" s="79"/>
      <c r="DQ14" s="79"/>
      <c r="DR14" s="79"/>
      <c r="DS14" s="79"/>
      <c r="DT14" s="79"/>
      <c r="DU14" s="79"/>
      <c r="DV14" s="79"/>
      <c r="DW14" s="79"/>
      <c r="DX14" s="79"/>
      <c r="DY14" s="79"/>
      <c r="DZ14" s="79"/>
      <c r="EA14" s="79"/>
      <c r="EB14" s="79"/>
      <c r="EC14" s="79"/>
      <c r="ED14" s="79"/>
      <c r="EE14" s="79"/>
      <c r="EF14" s="79"/>
      <c r="EG14" s="79"/>
      <c r="EH14" s="79"/>
      <c r="EI14" s="79"/>
      <c r="EJ14" s="79"/>
      <c r="EK14" s="79"/>
      <c r="EL14" s="79"/>
      <c r="EM14" s="79"/>
      <c r="EN14" s="79"/>
      <c r="EO14" s="79"/>
      <c r="EP14" s="79"/>
      <c r="EQ14" s="79"/>
      <c r="ER14" s="79"/>
      <c r="ES14" s="79"/>
      <c r="ET14" s="79"/>
      <c r="EU14" s="79"/>
      <c r="EV14" s="79"/>
      <c r="EW14" s="79"/>
      <c r="EX14" s="79"/>
      <c r="EY14" s="79"/>
      <c r="EZ14" s="79"/>
      <c r="FA14" s="79"/>
      <c r="FB14" s="79"/>
      <c r="FC14" s="79"/>
      <c r="FD14" s="79"/>
      <c r="FE14" s="79"/>
      <c r="FF14" s="79"/>
      <c r="FG14" s="79"/>
      <c r="FH14" s="79"/>
      <c r="FI14" s="79"/>
      <c r="FJ14" s="79"/>
      <c r="FK14" s="79"/>
      <c r="FL14" s="79"/>
      <c r="FM14" s="79"/>
      <c r="FN14" s="79"/>
      <c r="FO14" s="79"/>
      <c r="FP14" s="79"/>
      <c r="FQ14" s="79"/>
      <c r="FR14" s="79"/>
      <c r="FS14" s="79"/>
      <c r="FT14" s="79"/>
      <c r="FU14" s="79"/>
      <c r="FV14" s="79"/>
      <c r="FW14" s="79"/>
      <c r="FX14" s="79"/>
      <c r="FY14" s="79"/>
      <c r="FZ14" s="79"/>
      <c r="GA14" s="79"/>
      <c r="GB14" s="79"/>
      <c r="GC14" s="79"/>
      <c r="GD14" s="79"/>
      <c r="GE14" s="79"/>
      <c r="GF14" s="79"/>
      <c r="GG14" s="79"/>
      <c r="GH14" s="79"/>
      <c r="GI14" s="79"/>
      <c r="GJ14" s="79"/>
      <c r="GK14" s="79"/>
      <c r="GL14" s="79"/>
      <c r="GM14" s="79"/>
      <c r="GN14" s="79"/>
      <c r="GO14" s="79"/>
      <c r="GP14" s="79"/>
      <c r="GQ14" s="79"/>
    </row>
    <row r="15" spans="1:199" s="78" customFormat="1" x14ac:dyDescent="0.3">
      <c r="A15" s="10"/>
      <c r="B15" s="10"/>
      <c r="C15" s="10"/>
      <c r="D15" s="10">
        <v>887583.48</v>
      </c>
      <c r="E15" s="311">
        <v>110024122</v>
      </c>
      <c r="F15" s="311" t="s">
        <v>380</v>
      </c>
      <c r="G15" s="312">
        <v>20</v>
      </c>
      <c r="H15" s="312" t="s">
        <v>22</v>
      </c>
      <c r="I15" s="311">
        <v>0</v>
      </c>
      <c r="J15" s="311">
        <v>0</v>
      </c>
      <c r="K15" s="311">
        <v>0</v>
      </c>
      <c r="L15" s="311">
        <v>0</v>
      </c>
      <c r="M15" s="311">
        <v>0</v>
      </c>
      <c r="N15" s="311">
        <v>0</v>
      </c>
      <c r="O15" s="311">
        <v>0</v>
      </c>
      <c r="P15" s="311">
        <v>0</v>
      </c>
      <c r="Q15" s="311">
        <v>0</v>
      </c>
      <c r="R15" s="311">
        <v>0</v>
      </c>
      <c r="S15" s="311">
        <v>0</v>
      </c>
      <c r="T15" s="311">
        <v>0</v>
      </c>
      <c r="U15" s="311">
        <v>0</v>
      </c>
      <c r="V15" s="311">
        <v>0</v>
      </c>
      <c r="W15" s="311">
        <v>0</v>
      </c>
      <c r="X15" s="311">
        <v>0</v>
      </c>
      <c r="Y15" s="311">
        <v>0</v>
      </c>
      <c r="Z15" s="311">
        <v>0</v>
      </c>
      <c r="AA15" s="311">
        <v>0</v>
      </c>
      <c r="AB15" s="311">
        <v>0</v>
      </c>
      <c r="AC15" s="311">
        <v>0</v>
      </c>
      <c r="AD15" s="311">
        <v>0</v>
      </c>
      <c r="AE15" s="311">
        <v>0</v>
      </c>
      <c r="AF15" s="311">
        <v>0</v>
      </c>
      <c r="AG15" s="311">
        <v>0</v>
      </c>
      <c r="AH15" s="311">
        <v>0</v>
      </c>
      <c r="AI15" s="311">
        <v>0</v>
      </c>
      <c r="AJ15" s="311">
        <v>0</v>
      </c>
      <c r="AK15" s="311">
        <v>0</v>
      </c>
      <c r="AL15" s="311">
        <v>0</v>
      </c>
      <c r="AM15" s="311">
        <v>0</v>
      </c>
      <c r="AN15" s="311">
        <v>0</v>
      </c>
      <c r="AO15" s="311">
        <v>0</v>
      </c>
      <c r="AP15" s="311">
        <v>0</v>
      </c>
      <c r="AQ15" s="311">
        <v>0</v>
      </c>
      <c r="AR15" s="311">
        <v>0</v>
      </c>
      <c r="AS15" s="311">
        <v>0</v>
      </c>
      <c r="AT15" s="311">
        <v>0</v>
      </c>
      <c r="AU15" s="311">
        <v>0</v>
      </c>
      <c r="AV15" s="311">
        <v>0</v>
      </c>
      <c r="AW15" s="311">
        <v>0</v>
      </c>
      <c r="AX15" s="352">
        <v>0</v>
      </c>
      <c r="AY15" s="352">
        <v>0</v>
      </c>
      <c r="AZ15" s="352">
        <v>0</v>
      </c>
      <c r="BA15" s="352">
        <v>0</v>
      </c>
      <c r="BB15" s="352">
        <v>0</v>
      </c>
      <c r="BC15" s="352">
        <v>0</v>
      </c>
      <c r="BD15" s="352">
        <v>0</v>
      </c>
      <c r="BE15" s="352">
        <v>0</v>
      </c>
      <c r="BF15" s="352">
        <v>0</v>
      </c>
      <c r="BG15" s="352">
        <v>0</v>
      </c>
      <c r="BH15" s="378">
        <v>0</v>
      </c>
      <c r="BI15" s="352">
        <v>0</v>
      </c>
      <c r="BJ15" s="352">
        <v>0</v>
      </c>
      <c r="BK15" s="352"/>
      <c r="BL15" s="352"/>
      <c r="BM15" s="352"/>
      <c r="BN15" s="79"/>
      <c r="BO15" s="79"/>
      <c r="BP15" s="79"/>
      <c r="BQ15" s="79"/>
      <c r="BR15" s="79"/>
      <c r="BS15" s="79"/>
      <c r="BT15" s="79"/>
      <c r="BU15" s="79"/>
      <c r="BV15" s="79"/>
      <c r="BW15" s="79"/>
      <c r="BX15" s="79"/>
      <c r="BY15" s="79"/>
      <c r="BZ15" s="79"/>
      <c r="CA15" s="79"/>
      <c r="CB15" s="79"/>
      <c r="CC15" s="79"/>
      <c r="CD15" s="79"/>
      <c r="CE15" s="79"/>
      <c r="CF15" s="79"/>
      <c r="CG15" s="79"/>
      <c r="CH15" s="79"/>
      <c r="CI15" s="79"/>
      <c r="CJ15" s="79"/>
      <c r="CK15" s="79"/>
      <c r="CL15" s="79"/>
      <c r="CM15" s="79"/>
      <c r="CN15" s="79"/>
      <c r="CO15" s="79"/>
      <c r="CP15" s="79"/>
      <c r="CQ15" s="79"/>
      <c r="CR15" s="79"/>
      <c r="CS15" s="79"/>
      <c r="CT15" s="79"/>
      <c r="CU15" s="79"/>
      <c r="CV15" s="79"/>
      <c r="CW15" s="79"/>
      <c r="CX15" s="79"/>
      <c r="CY15" s="79"/>
      <c r="CZ15" s="79"/>
      <c r="DA15" s="79"/>
      <c r="DB15" s="79"/>
      <c r="DC15" s="79"/>
      <c r="DD15" s="79"/>
      <c r="DE15" s="79"/>
      <c r="DF15" s="79"/>
      <c r="DG15" s="79"/>
      <c r="DH15" s="79"/>
      <c r="DI15" s="79"/>
      <c r="DJ15" s="79"/>
      <c r="DK15" s="79"/>
      <c r="DL15" s="79"/>
      <c r="DM15" s="79"/>
      <c r="DN15" s="79"/>
      <c r="DO15" s="79"/>
      <c r="DP15" s="79"/>
      <c r="DQ15" s="79"/>
      <c r="DR15" s="79"/>
      <c r="DS15" s="79"/>
      <c r="DT15" s="79"/>
      <c r="DU15" s="79"/>
      <c r="DV15" s="79"/>
      <c r="DW15" s="79"/>
      <c r="DX15" s="79"/>
      <c r="DY15" s="79"/>
      <c r="DZ15" s="79"/>
      <c r="EA15" s="79"/>
      <c r="EB15" s="79"/>
      <c r="EC15" s="79"/>
      <c r="ED15" s="79"/>
      <c r="EE15" s="79"/>
      <c r="EF15" s="79"/>
      <c r="EG15" s="79"/>
      <c r="EH15" s="79"/>
      <c r="EI15" s="79"/>
      <c r="EJ15" s="79"/>
      <c r="EK15" s="79"/>
      <c r="EL15" s="79"/>
      <c r="EM15" s="79"/>
      <c r="EN15" s="79"/>
      <c r="EO15" s="79"/>
      <c r="EP15" s="79"/>
      <c r="EQ15" s="79"/>
      <c r="ER15" s="79"/>
      <c r="ES15" s="79"/>
      <c r="ET15" s="79"/>
      <c r="EU15" s="79"/>
      <c r="EV15" s="79"/>
      <c r="EW15" s="79"/>
      <c r="EX15" s="79"/>
      <c r="EY15" s="79"/>
      <c r="EZ15" s="79"/>
      <c r="FA15" s="79"/>
      <c r="FB15" s="79"/>
      <c r="FC15" s="79"/>
      <c r="FD15" s="79"/>
      <c r="FE15" s="79"/>
      <c r="FF15" s="79"/>
      <c r="FG15" s="79"/>
      <c r="FH15" s="79"/>
      <c r="FI15" s="79"/>
      <c r="FJ15" s="79"/>
      <c r="FK15" s="79"/>
      <c r="FL15" s="79"/>
      <c r="FM15" s="79"/>
      <c r="FN15" s="79"/>
      <c r="FO15" s="79"/>
      <c r="FP15" s="79"/>
      <c r="FQ15" s="79"/>
      <c r="FR15" s="79"/>
      <c r="FS15" s="79"/>
      <c r="FT15" s="79"/>
      <c r="FU15" s="79"/>
      <c r="FV15" s="79"/>
      <c r="FW15" s="79"/>
      <c r="FX15" s="79"/>
      <c r="FY15" s="79"/>
      <c r="FZ15" s="79"/>
      <c r="GA15" s="79"/>
      <c r="GB15" s="79"/>
      <c r="GC15" s="79"/>
      <c r="GD15" s="79"/>
      <c r="GE15" s="79"/>
      <c r="GF15" s="79"/>
      <c r="GG15" s="79"/>
      <c r="GH15" s="79"/>
      <c r="GI15" s="79"/>
      <c r="GJ15" s="79"/>
      <c r="GK15" s="79"/>
      <c r="GL15" s="79"/>
      <c r="GM15" s="79"/>
      <c r="GN15" s="79"/>
      <c r="GO15" s="79"/>
      <c r="GP15" s="79"/>
      <c r="GQ15" s="79"/>
    </row>
    <row r="16" spans="1:199" s="78" customFormat="1" x14ac:dyDescent="0.3">
      <c r="A16" s="10"/>
      <c r="B16" s="10"/>
      <c r="C16" s="10"/>
      <c r="D16" s="10">
        <v>41473500.25</v>
      </c>
      <c r="E16" s="311">
        <v>110058772</v>
      </c>
      <c r="F16" s="311" t="s">
        <v>427</v>
      </c>
      <c r="G16" s="312">
        <v>38</v>
      </c>
      <c r="H16" s="312" t="s">
        <v>22</v>
      </c>
      <c r="I16" s="311">
        <v>0</v>
      </c>
      <c r="J16" s="311">
        <v>0</v>
      </c>
      <c r="K16" s="311">
        <v>0</v>
      </c>
      <c r="L16" s="311">
        <v>0</v>
      </c>
      <c r="M16" s="311">
        <v>0</v>
      </c>
      <c r="N16" s="311">
        <v>0</v>
      </c>
      <c r="O16" s="311">
        <v>0</v>
      </c>
      <c r="P16" s="311">
        <v>0</v>
      </c>
      <c r="Q16" s="311">
        <v>0</v>
      </c>
      <c r="R16" s="311">
        <v>0</v>
      </c>
      <c r="S16" s="311">
        <v>0</v>
      </c>
      <c r="T16" s="311">
        <v>0</v>
      </c>
      <c r="U16" s="311">
        <v>0</v>
      </c>
      <c r="V16" s="311">
        <v>0</v>
      </c>
      <c r="W16" s="311">
        <v>0</v>
      </c>
      <c r="X16" s="311">
        <v>0</v>
      </c>
      <c r="Y16" s="311">
        <v>0</v>
      </c>
      <c r="Z16" s="311">
        <v>0</v>
      </c>
      <c r="AA16" s="311">
        <v>0</v>
      </c>
      <c r="AB16" s="311">
        <v>0</v>
      </c>
      <c r="AC16" s="311">
        <v>0</v>
      </c>
      <c r="AD16" s="311">
        <v>0</v>
      </c>
      <c r="AE16" s="311">
        <v>0</v>
      </c>
      <c r="AF16" s="311">
        <v>0</v>
      </c>
      <c r="AG16" s="311">
        <v>0</v>
      </c>
      <c r="AH16" s="311">
        <v>0</v>
      </c>
      <c r="AI16" s="311">
        <v>0</v>
      </c>
      <c r="AJ16" s="311">
        <v>0</v>
      </c>
      <c r="AK16" s="311">
        <v>0</v>
      </c>
      <c r="AL16" s="311">
        <v>0</v>
      </c>
      <c r="AM16" s="311">
        <v>0</v>
      </c>
      <c r="AN16" s="311">
        <v>0</v>
      </c>
      <c r="AO16" s="311">
        <v>0</v>
      </c>
      <c r="AP16" s="311">
        <v>0</v>
      </c>
      <c r="AQ16" s="311">
        <v>0</v>
      </c>
      <c r="AR16" s="311">
        <v>0</v>
      </c>
      <c r="AS16" s="311">
        <v>0</v>
      </c>
      <c r="AT16" s="311">
        <v>0</v>
      </c>
      <c r="AU16" s="311">
        <v>0</v>
      </c>
      <c r="AV16" s="311">
        <v>0</v>
      </c>
      <c r="AW16" s="311">
        <v>0</v>
      </c>
      <c r="AX16" s="352">
        <v>0</v>
      </c>
      <c r="AY16" s="352">
        <v>0</v>
      </c>
      <c r="AZ16" s="352">
        <v>0</v>
      </c>
      <c r="BA16" s="352">
        <v>0</v>
      </c>
      <c r="BB16" s="352">
        <v>0</v>
      </c>
      <c r="BC16" s="352">
        <v>0</v>
      </c>
      <c r="BD16" s="352">
        <v>0</v>
      </c>
      <c r="BE16" s="352">
        <v>0</v>
      </c>
      <c r="BF16" s="352">
        <v>0</v>
      </c>
      <c r="BG16" s="352">
        <v>0</v>
      </c>
      <c r="BH16" s="378">
        <v>0</v>
      </c>
      <c r="BI16" s="352">
        <v>0</v>
      </c>
      <c r="BJ16" s="352">
        <v>0</v>
      </c>
      <c r="BK16" s="352"/>
      <c r="BL16" s="352"/>
      <c r="BM16" s="352"/>
      <c r="BN16" s="79"/>
      <c r="BO16" s="79"/>
      <c r="BP16" s="79"/>
      <c r="BQ16" s="79"/>
      <c r="BR16" s="79"/>
      <c r="BS16" s="79"/>
      <c r="BT16" s="79"/>
      <c r="BU16" s="79"/>
      <c r="BV16" s="79"/>
      <c r="BW16" s="79"/>
      <c r="BX16" s="79"/>
      <c r="BY16" s="79"/>
      <c r="BZ16" s="79"/>
      <c r="CA16" s="79"/>
      <c r="CB16" s="79"/>
      <c r="CC16" s="79"/>
      <c r="CD16" s="79"/>
      <c r="CE16" s="79"/>
      <c r="CF16" s="79"/>
      <c r="CG16" s="79"/>
      <c r="CH16" s="79"/>
      <c r="CI16" s="79"/>
      <c r="CJ16" s="79"/>
      <c r="CK16" s="79"/>
      <c r="CL16" s="79"/>
      <c r="CM16" s="79"/>
      <c r="CN16" s="79"/>
      <c r="CO16" s="79"/>
      <c r="CP16" s="79"/>
      <c r="CQ16" s="79"/>
      <c r="CR16" s="79"/>
      <c r="CS16" s="79"/>
      <c r="CT16" s="79"/>
      <c r="CU16" s="79"/>
      <c r="CV16" s="79"/>
      <c r="CW16" s="79"/>
      <c r="CX16" s="79"/>
      <c r="CY16" s="79"/>
      <c r="CZ16" s="79"/>
      <c r="DA16" s="79"/>
      <c r="DB16" s="79"/>
      <c r="DC16" s="79"/>
      <c r="DD16" s="79"/>
      <c r="DE16" s="79"/>
      <c r="DF16" s="79"/>
      <c r="DG16" s="79"/>
      <c r="DH16" s="79"/>
      <c r="DI16" s="79"/>
      <c r="DJ16" s="79"/>
      <c r="DK16" s="79"/>
      <c r="DL16" s="79"/>
      <c r="DM16" s="79"/>
      <c r="DN16" s="79"/>
      <c r="DO16" s="79"/>
      <c r="DP16" s="79"/>
      <c r="DQ16" s="79"/>
      <c r="DR16" s="79"/>
      <c r="DS16" s="79"/>
      <c r="DT16" s="79"/>
      <c r="DU16" s="79"/>
      <c r="DV16" s="79"/>
      <c r="DW16" s="79"/>
      <c r="DX16" s="79"/>
      <c r="DY16" s="79"/>
      <c r="DZ16" s="79"/>
      <c r="EA16" s="79"/>
      <c r="EB16" s="79"/>
      <c r="EC16" s="79"/>
      <c r="ED16" s="79"/>
      <c r="EE16" s="79"/>
      <c r="EF16" s="79"/>
      <c r="EG16" s="79"/>
      <c r="EH16" s="79"/>
      <c r="EI16" s="79"/>
      <c r="EJ16" s="79"/>
      <c r="EK16" s="79"/>
      <c r="EL16" s="79"/>
      <c r="EM16" s="79"/>
      <c r="EN16" s="79"/>
      <c r="EO16" s="79"/>
      <c r="EP16" s="79"/>
      <c r="EQ16" s="79"/>
      <c r="ER16" s="79"/>
      <c r="ES16" s="79"/>
      <c r="ET16" s="79"/>
      <c r="EU16" s="79"/>
      <c r="EV16" s="79"/>
      <c r="EW16" s="79"/>
      <c r="EX16" s="79"/>
      <c r="EY16" s="79"/>
      <c r="EZ16" s="79"/>
      <c r="FA16" s="79"/>
      <c r="FB16" s="79"/>
      <c r="FC16" s="79"/>
      <c r="FD16" s="79"/>
      <c r="FE16" s="79"/>
      <c r="FF16" s="79"/>
      <c r="FG16" s="79"/>
      <c r="FH16" s="79"/>
      <c r="FI16" s="79"/>
      <c r="FJ16" s="79"/>
      <c r="FK16" s="79"/>
      <c r="FL16" s="79"/>
      <c r="FM16" s="79"/>
      <c r="FN16" s="79"/>
      <c r="FO16" s="79"/>
      <c r="FP16" s="79"/>
      <c r="FQ16" s="79"/>
      <c r="FR16" s="79"/>
      <c r="FS16" s="79"/>
      <c r="FT16" s="79"/>
      <c r="FU16" s="79"/>
      <c r="FV16" s="79"/>
      <c r="FW16" s="79"/>
      <c r="FX16" s="79"/>
      <c r="FY16" s="79"/>
      <c r="FZ16" s="79"/>
      <c r="GA16" s="79"/>
      <c r="GB16" s="79"/>
      <c r="GC16" s="79"/>
      <c r="GD16" s="79"/>
      <c r="GE16" s="79"/>
      <c r="GF16" s="79"/>
      <c r="GG16" s="79"/>
      <c r="GH16" s="79"/>
      <c r="GI16" s="79"/>
      <c r="GJ16" s="79"/>
      <c r="GK16" s="79"/>
      <c r="GL16" s="79"/>
      <c r="GM16" s="79"/>
      <c r="GN16" s="79"/>
      <c r="GO16" s="79"/>
      <c r="GP16" s="79"/>
      <c r="GQ16" s="79"/>
    </row>
    <row r="17" spans="1:199" s="78" customFormat="1" x14ac:dyDescent="0.3">
      <c r="A17" s="10"/>
      <c r="B17" s="10"/>
      <c r="C17" s="10"/>
      <c r="D17" s="10">
        <v>2834863.38</v>
      </c>
      <c r="E17" s="311">
        <v>110062060</v>
      </c>
      <c r="F17" s="311" t="s">
        <v>432</v>
      </c>
      <c r="G17" s="312">
        <v>61</v>
      </c>
      <c r="H17" s="312" t="s">
        <v>22</v>
      </c>
      <c r="I17" s="311">
        <v>0</v>
      </c>
      <c r="J17" s="311">
        <v>0</v>
      </c>
      <c r="K17" s="311">
        <v>0</v>
      </c>
      <c r="L17" s="311">
        <v>0</v>
      </c>
      <c r="M17" s="311">
        <v>0</v>
      </c>
      <c r="N17" s="311">
        <v>0</v>
      </c>
      <c r="O17" s="311">
        <v>0</v>
      </c>
      <c r="P17" s="311">
        <v>0</v>
      </c>
      <c r="Q17" s="311">
        <v>0</v>
      </c>
      <c r="R17" s="311">
        <v>0</v>
      </c>
      <c r="S17" s="311">
        <v>0</v>
      </c>
      <c r="T17" s="311">
        <v>0</v>
      </c>
      <c r="U17" s="311">
        <v>0</v>
      </c>
      <c r="V17" s="311">
        <v>0</v>
      </c>
      <c r="W17" s="311">
        <v>0</v>
      </c>
      <c r="X17" s="311">
        <v>0</v>
      </c>
      <c r="Y17" s="311">
        <v>0</v>
      </c>
      <c r="Z17" s="311">
        <v>0</v>
      </c>
      <c r="AA17" s="311">
        <v>0</v>
      </c>
      <c r="AB17" s="311">
        <v>0</v>
      </c>
      <c r="AC17" s="311">
        <v>0</v>
      </c>
      <c r="AD17" s="311">
        <v>0</v>
      </c>
      <c r="AE17" s="311">
        <v>0</v>
      </c>
      <c r="AF17" s="311">
        <v>0</v>
      </c>
      <c r="AG17" s="311">
        <v>0</v>
      </c>
      <c r="AH17" s="311">
        <v>0</v>
      </c>
      <c r="AI17" s="311">
        <v>0</v>
      </c>
      <c r="AJ17" s="311">
        <v>0</v>
      </c>
      <c r="AK17" s="311">
        <v>0</v>
      </c>
      <c r="AL17" s="311">
        <v>0</v>
      </c>
      <c r="AM17" s="311">
        <v>0</v>
      </c>
      <c r="AN17" s="311">
        <v>0</v>
      </c>
      <c r="AO17" s="311">
        <v>0</v>
      </c>
      <c r="AP17" s="311">
        <v>0</v>
      </c>
      <c r="AQ17" s="311">
        <v>0</v>
      </c>
      <c r="AR17" s="311">
        <v>0</v>
      </c>
      <c r="AS17" s="311">
        <v>0</v>
      </c>
      <c r="AT17" s="311">
        <v>0</v>
      </c>
      <c r="AU17" s="311">
        <v>0</v>
      </c>
      <c r="AV17" s="311">
        <v>0</v>
      </c>
      <c r="AW17" s="311">
        <v>0</v>
      </c>
      <c r="AX17" s="352">
        <v>0</v>
      </c>
      <c r="AY17" s="352">
        <v>0</v>
      </c>
      <c r="AZ17" s="352">
        <v>0</v>
      </c>
      <c r="BA17" s="352">
        <v>0</v>
      </c>
      <c r="BB17" s="352">
        <v>0</v>
      </c>
      <c r="BC17" s="352">
        <v>0</v>
      </c>
      <c r="BD17" s="352">
        <v>0</v>
      </c>
      <c r="BE17" s="352">
        <v>0</v>
      </c>
      <c r="BF17" s="352">
        <v>0</v>
      </c>
      <c r="BG17" s="352">
        <v>0</v>
      </c>
      <c r="BH17" s="378">
        <v>0</v>
      </c>
      <c r="BI17" s="352">
        <v>0</v>
      </c>
      <c r="BJ17" s="352">
        <v>0</v>
      </c>
      <c r="BK17" s="352"/>
      <c r="BL17" s="352"/>
      <c r="BM17" s="352"/>
      <c r="BN17" s="79"/>
      <c r="BO17" s="79"/>
      <c r="BP17" s="79"/>
      <c r="BQ17" s="79"/>
      <c r="BR17" s="79"/>
      <c r="BS17" s="79"/>
      <c r="BT17" s="79"/>
      <c r="BU17" s="79"/>
      <c r="BV17" s="79"/>
      <c r="BW17" s="79"/>
      <c r="BX17" s="79"/>
      <c r="BY17" s="79"/>
      <c r="BZ17" s="79"/>
      <c r="CA17" s="79"/>
      <c r="CB17" s="79"/>
      <c r="CC17" s="79"/>
      <c r="CD17" s="79"/>
      <c r="CE17" s="79"/>
      <c r="CF17" s="79"/>
      <c r="CG17" s="79"/>
      <c r="CH17" s="79"/>
      <c r="CI17" s="79"/>
      <c r="CJ17" s="79"/>
      <c r="CK17" s="79"/>
      <c r="CL17" s="79"/>
      <c r="CM17" s="79"/>
      <c r="CN17" s="79"/>
      <c r="CO17" s="79"/>
      <c r="CP17" s="79"/>
      <c r="CQ17" s="79"/>
      <c r="CR17" s="79"/>
      <c r="CS17" s="79"/>
      <c r="CT17" s="79"/>
      <c r="CU17" s="79"/>
      <c r="CV17" s="79"/>
      <c r="CW17" s="79"/>
      <c r="CX17" s="79"/>
      <c r="CY17" s="79"/>
      <c r="CZ17" s="79"/>
      <c r="DA17" s="79"/>
      <c r="DB17" s="79"/>
      <c r="DC17" s="79"/>
      <c r="DD17" s="79"/>
      <c r="DE17" s="79"/>
      <c r="DF17" s="79"/>
      <c r="DG17" s="79"/>
      <c r="DH17" s="79"/>
      <c r="DI17" s="79"/>
      <c r="DJ17" s="79"/>
      <c r="DK17" s="79"/>
      <c r="DL17" s="79"/>
      <c r="DM17" s="79"/>
      <c r="DN17" s="79"/>
      <c r="DO17" s="79"/>
      <c r="DP17" s="79"/>
      <c r="DQ17" s="79"/>
      <c r="DR17" s="79"/>
      <c r="DS17" s="79"/>
      <c r="DT17" s="79"/>
      <c r="DU17" s="79"/>
      <c r="DV17" s="79"/>
      <c r="DW17" s="79"/>
      <c r="DX17" s="79"/>
      <c r="DY17" s="79"/>
      <c r="DZ17" s="79"/>
      <c r="EA17" s="79"/>
      <c r="EB17" s="79"/>
      <c r="EC17" s="79"/>
      <c r="ED17" s="79"/>
      <c r="EE17" s="79"/>
      <c r="EF17" s="79"/>
      <c r="EG17" s="79"/>
      <c r="EH17" s="79"/>
      <c r="EI17" s="79"/>
      <c r="EJ17" s="79"/>
      <c r="EK17" s="79"/>
      <c r="EL17" s="79"/>
      <c r="EM17" s="79"/>
      <c r="EN17" s="79"/>
      <c r="EO17" s="79"/>
      <c r="EP17" s="79"/>
      <c r="EQ17" s="79"/>
      <c r="ER17" s="79"/>
      <c r="ES17" s="79"/>
      <c r="ET17" s="79"/>
      <c r="EU17" s="79"/>
      <c r="EV17" s="79"/>
      <c r="EW17" s="79"/>
      <c r="EX17" s="79"/>
      <c r="EY17" s="79"/>
      <c r="EZ17" s="79"/>
      <c r="FA17" s="79"/>
      <c r="FB17" s="79"/>
      <c r="FC17" s="79"/>
      <c r="FD17" s="79"/>
      <c r="FE17" s="79"/>
      <c r="FF17" s="79"/>
      <c r="FG17" s="79"/>
      <c r="FH17" s="79"/>
      <c r="FI17" s="79"/>
      <c r="FJ17" s="79"/>
      <c r="FK17" s="79"/>
      <c r="FL17" s="79"/>
      <c r="FM17" s="79"/>
      <c r="FN17" s="79"/>
      <c r="FO17" s="79"/>
      <c r="FP17" s="79"/>
      <c r="FQ17" s="79"/>
      <c r="FR17" s="79"/>
      <c r="FS17" s="79"/>
      <c r="FT17" s="79"/>
      <c r="FU17" s="79"/>
      <c r="FV17" s="79"/>
      <c r="FW17" s="79"/>
      <c r="FX17" s="79"/>
      <c r="FY17" s="79"/>
      <c r="FZ17" s="79"/>
      <c r="GA17" s="79"/>
      <c r="GB17" s="79"/>
      <c r="GC17" s="79"/>
      <c r="GD17" s="79"/>
      <c r="GE17" s="79"/>
      <c r="GF17" s="79"/>
      <c r="GG17" s="79"/>
      <c r="GH17" s="79"/>
      <c r="GI17" s="79"/>
      <c r="GJ17" s="79"/>
      <c r="GK17" s="79"/>
      <c r="GL17" s="79"/>
      <c r="GM17" s="79"/>
      <c r="GN17" s="79"/>
      <c r="GO17" s="79"/>
      <c r="GP17" s="79"/>
      <c r="GQ17" s="79"/>
    </row>
    <row r="18" spans="1:199" s="78" customFormat="1" x14ac:dyDescent="0.3">
      <c r="A18" s="10"/>
      <c r="B18" s="10"/>
      <c r="C18" s="10"/>
      <c r="D18" s="10">
        <v>26585281.07</v>
      </c>
      <c r="E18" s="311">
        <v>110062287</v>
      </c>
      <c r="F18" s="311" t="s">
        <v>433</v>
      </c>
      <c r="G18" s="312">
        <v>21</v>
      </c>
      <c r="H18" s="312" t="s">
        <v>22</v>
      </c>
      <c r="I18" s="311">
        <v>0</v>
      </c>
      <c r="J18" s="311">
        <v>0</v>
      </c>
      <c r="K18" s="311">
        <v>0</v>
      </c>
      <c r="L18" s="311">
        <v>0</v>
      </c>
      <c r="M18" s="311">
        <v>0</v>
      </c>
      <c r="N18" s="311">
        <v>0</v>
      </c>
      <c r="O18" s="311">
        <v>0</v>
      </c>
      <c r="P18" s="311">
        <v>0</v>
      </c>
      <c r="Q18" s="311">
        <v>0</v>
      </c>
      <c r="R18" s="311">
        <v>0</v>
      </c>
      <c r="S18" s="311">
        <v>0</v>
      </c>
      <c r="T18" s="311">
        <v>0</v>
      </c>
      <c r="U18" s="311">
        <v>0</v>
      </c>
      <c r="V18" s="311">
        <v>0</v>
      </c>
      <c r="W18" s="311">
        <v>0</v>
      </c>
      <c r="X18" s="311">
        <v>0</v>
      </c>
      <c r="Y18" s="311">
        <v>0</v>
      </c>
      <c r="Z18" s="311">
        <v>0</v>
      </c>
      <c r="AA18" s="311">
        <v>0</v>
      </c>
      <c r="AB18" s="311">
        <v>0</v>
      </c>
      <c r="AC18" s="311">
        <v>0</v>
      </c>
      <c r="AD18" s="311">
        <v>0</v>
      </c>
      <c r="AE18" s="311">
        <v>0</v>
      </c>
      <c r="AF18" s="311">
        <v>0</v>
      </c>
      <c r="AG18" s="311">
        <v>0</v>
      </c>
      <c r="AH18" s="311">
        <v>0</v>
      </c>
      <c r="AI18" s="311">
        <v>0</v>
      </c>
      <c r="AJ18" s="311">
        <v>0</v>
      </c>
      <c r="AK18" s="311">
        <v>0</v>
      </c>
      <c r="AL18" s="311">
        <v>0</v>
      </c>
      <c r="AM18" s="311">
        <v>0</v>
      </c>
      <c r="AN18" s="311">
        <v>0</v>
      </c>
      <c r="AO18" s="311">
        <v>0</v>
      </c>
      <c r="AP18" s="311">
        <v>0</v>
      </c>
      <c r="AQ18" s="311">
        <v>0</v>
      </c>
      <c r="AR18" s="311">
        <v>0</v>
      </c>
      <c r="AS18" s="311">
        <v>0</v>
      </c>
      <c r="AT18" s="311">
        <v>0</v>
      </c>
      <c r="AU18" s="311">
        <v>0</v>
      </c>
      <c r="AV18" s="311">
        <v>0</v>
      </c>
      <c r="AW18" s="311">
        <v>0</v>
      </c>
      <c r="AX18" s="352">
        <v>0</v>
      </c>
      <c r="AY18" s="352">
        <v>0</v>
      </c>
      <c r="AZ18" s="352">
        <v>0</v>
      </c>
      <c r="BA18" s="352">
        <v>0</v>
      </c>
      <c r="BB18" s="352">
        <v>0</v>
      </c>
      <c r="BC18" s="352">
        <v>0</v>
      </c>
      <c r="BD18" s="352">
        <v>0</v>
      </c>
      <c r="BE18" s="352">
        <v>0</v>
      </c>
      <c r="BF18" s="352">
        <v>0</v>
      </c>
      <c r="BG18" s="352">
        <v>0</v>
      </c>
      <c r="BH18" s="378">
        <v>0</v>
      </c>
      <c r="BI18" s="352">
        <v>0</v>
      </c>
      <c r="BJ18" s="352">
        <v>0</v>
      </c>
      <c r="BK18" s="352"/>
      <c r="BL18" s="352"/>
      <c r="BM18" s="352"/>
      <c r="BN18" s="79"/>
      <c r="BO18" s="79"/>
      <c r="BP18" s="79"/>
      <c r="BQ18" s="79"/>
      <c r="BR18" s="79"/>
      <c r="BS18" s="79"/>
      <c r="BT18" s="79"/>
      <c r="BU18" s="79"/>
      <c r="BV18" s="79"/>
      <c r="BW18" s="79"/>
      <c r="BX18" s="79"/>
      <c r="BY18" s="79"/>
      <c r="BZ18" s="79"/>
      <c r="CA18" s="79"/>
      <c r="CB18" s="79"/>
      <c r="CC18" s="79"/>
      <c r="CD18" s="79"/>
      <c r="CE18" s="79"/>
      <c r="CF18" s="79"/>
      <c r="CG18" s="79"/>
      <c r="CH18" s="79"/>
      <c r="CI18" s="79"/>
      <c r="CJ18" s="79"/>
      <c r="CK18" s="79"/>
      <c r="CL18" s="79"/>
      <c r="CM18" s="79"/>
      <c r="CN18" s="79"/>
      <c r="CO18" s="79"/>
      <c r="CP18" s="79"/>
      <c r="CQ18" s="79"/>
      <c r="CR18" s="79"/>
      <c r="CS18" s="79"/>
      <c r="CT18" s="79"/>
      <c r="CU18" s="79"/>
      <c r="CV18" s="79"/>
      <c r="CW18" s="79"/>
      <c r="CX18" s="79"/>
      <c r="CY18" s="79"/>
      <c r="CZ18" s="79"/>
      <c r="DA18" s="79"/>
      <c r="DB18" s="79"/>
      <c r="DC18" s="79"/>
      <c r="DD18" s="79"/>
      <c r="DE18" s="79"/>
      <c r="DF18" s="79"/>
      <c r="DG18" s="79"/>
      <c r="DH18" s="79"/>
      <c r="DI18" s="79"/>
      <c r="DJ18" s="79"/>
      <c r="DK18" s="79"/>
      <c r="DL18" s="79"/>
      <c r="DM18" s="79"/>
      <c r="DN18" s="79"/>
      <c r="DO18" s="79"/>
      <c r="DP18" s="79"/>
      <c r="DQ18" s="79"/>
      <c r="DR18" s="79"/>
      <c r="DS18" s="79"/>
      <c r="DT18" s="79"/>
      <c r="DU18" s="79"/>
      <c r="DV18" s="79"/>
      <c r="DW18" s="79"/>
      <c r="DX18" s="79"/>
      <c r="DY18" s="79"/>
      <c r="DZ18" s="79"/>
      <c r="EA18" s="79"/>
      <c r="EB18" s="79"/>
      <c r="EC18" s="79"/>
      <c r="ED18" s="79"/>
      <c r="EE18" s="79"/>
      <c r="EF18" s="79"/>
      <c r="EG18" s="79"/>
      <c r="EH18" s="79"/>
      <c r="EI18" s="79"/>
      <c r="EJ18" s="79"/>
      <c r="EK18" s="79"/>
      <c r="EL18" s="79"/>
      <c r="EM18" s="79"/>
      <c r="EN18" s="79"/>
      <c r="EO18" s="79"/>
      <c r="EP18" s="79"/>
      <c r="EQ18" s="79"/>
      <c r="ER18" s="79"/>
      <c r="ES18" s="79"/>
      <c r="ET18" s="79"/>
      <c r="EU18" s="79"/>
      <c r="EV18" s="79"/>
      <c r="EW18" s="79"/>
      <c r="EX18" s="79"/>
      <c r="EY18" s="79"/>
      <c r="EZ18" s="79"/>
      <c r="FA18" s="79"/>
      <c r="FB18" s="79"/>
      <c r="FC18" s="79"/>
      <c r="FD18" s="79"/>
      <c r="FE18" s="79"/>
      <c r="FF18" s="79"/>
      <c r="FG18" s="79"/>
      <c r="FH18" s="79"/>
      <c r="FI18" s="79"/>
      <c r="FJ18" s="79"/>
      <c r="FK18" s="79"/>
      <c r="FL18" s="79"/>
      <c r="FM18" s="79"/>
      <c r="FN18" s="79"/>
      <c r="FO18" s="79"/>
      <c r="FP18" s="79"/>
      <c r="FQ18" s="79"/>
      <c r="FR18" s="79"/>
      <c r="FS18" s="79"/>
      <c r="FT18" s="79"/>
      <c r="FU18" s="79"/>
      <c r="FV18" s="79"/>
      <c r="FW18" s="79"/>
      <c r="FX18" s="79"/>
      <c r="FY18" s="79"/>
      <c r="FZ18" s="79"/>
      <c r="GA18" s="79"/>
      <c r="GB18" s="79"/>
      <c r="GC18" s="79"/>
      <c r="GD18" s="79"/>
      <c r="GE18" s="79"/>
      <c r="GF18" s="79"/>
      <c r="GG18" s="79"/>
      <c r="GH18" s="79"/>
      <c r="GI18" s="79"/>
      <c r="GJ18" s="79"/>
      <c r="GK18" s="79"/>
      <c r="GL18" s="79"/>
      <c r="GM18" s="79"/>
      <c r="GN18" s="79"/>
      <c r="GO18" s="79"/>
      <c r="GP18" s="79"/>
      <c r="GQ18" s="79"/>
    </row>
    <row r="19" spans="1:199" s="78" customFormat="1" x14ac:dyDescent="0.3">
      <c r="A19" s="10"/>
      <c r="B19" s="10"/>
      <c r="C19" s="10"/>
      <c r="D19" s="10">
        <v>18038605256</v>
      </c>
      <c r="E19" s="311">
        <v>110069846</v>
      </c>
      <c r="F19" s="311" t="s">
        <v>442</v>
      </c>
      <c r="G19" s="312">
        <v>8</v>
      </c>
      <c r="H19" s="312" t="s">
        <v>22</v>
      </c>
      <c r="I19" s="311">
        <v>0</v>
      </c>
      <c r="J19" s="311">
        <v>0</v>
      </c>
      <c r="K19" s="311">
        <v>0</v>
      </c>
      <c r="L19" s="311">
        <v>0</v>
      </c>
      <c r="M19" s="311">
        <v>0</v>
      </c>
      <c r="N19" s="311">
        <v>0</v>
      </c>
      <c r="O19" s="311">
        <v>0</v>
      </c>
      <c r="P19" s="311">
        <v>0</v>
      </c>
      <c r="Q19" s="311">
        <v>0</v>
      </c>
      <c r="R19" s="311">
        <v>0</v>
      </c>
      <c r="S19" s="311">
        <v>0</v>
      </c>
      <c r="T19" s="311">
        <v>0</v>
      </c>
      <c r="U19" s="311">
        <v>0</v>
      </c>
      <c r="V19" s="311">
        <v>0</v>
      </c>
      <c r="W19" s="311">
        <v>0</v>
      </c>
      <c r="X19" s="311">
        <v>0</v>
      </c>
      <c r="Y19" s="311">
        <v>0</v>
      </c>
      <c r="Z19" s="311">
        <v>0</v>
      </c>
      <c r="AA19" s="311">
        <v>0</v>
      </c>
      <c r="AB19" s="311">
        <v>0</v>
      </c>
      <c r="AC19" s="311">
        <v>0</v>
      </c>
      <c r="AD19" s="311">
        <v>0</v>
      </c>
      <c r="AE19" s="311">
        <v>0</v>
      </c>
      <c r="AF19" s="311">
        <v>0</v>
      </c>
      <c r="AG19" s="311">
        <v>0</v>
      </c>
      <c r="AH19" s="311">
        <v>0</v>
      </c>
      <c r="AI19" s="311">
        <v>0</v>
      </c>
      <c r="AJ19" s="311">
        <v>0</v>
      </c>
      <c r="AK19" s="311">
        <v>0</v>
      </c>
      <c r="AL19" s="311">
        <v>0</v>
      </c>
      <c r="AM19" s="311">
        <v>0</v>
      </c>
      <c r="AN19" s="311">
        <v>0</v>
      </c>
      <c r="AO19" s="311">
        <v>0</v>
      </c>
      <c r="AP19" s="311">
        <v>0</v>
      </c>
      <c r="AQ19" s="311">
        <v>0</v>
      </c>
      <c r="AR19" s="311">
        <v>0</v>
      </c>
      <c r="AS19" s="311">
        <v>0</v>
      </c>
      <c r="AT19" s="311">
        <v>0</v>
      </c>
      <c r="AU19" s="311">
        <v>0</v>
      </c>
      <c r="AV19" s="311">
        <v>0</v>
      </c>
      <c r="AW19" s="311">
        <v>0</v>
      </c>
      <c r="AX19" s="352">
        <v>0</v>
      </c>
      <c r="AY19" s="352">
        <v>0</v>
      </c>
      <c r="AZ19" s="352">
        <v>0</v>
      </c>
      <c r="BA19" s="352">
        <v>0</v>
      </c>
      <c r="BB19" s="352">
        <v>0</v>
      </c>
      <c r="BC19" s="352">
        <v>0</v>
      </c>
      <c r="BD19" s="352">
        <v>0</v>
      </c>
      <c r="BE19" s="352">
        <v>0</v>
      </c>
      <c r="BF19" s="352">
        <v>0</v>
      </c>
      <c r="BG19" s="352">
        <v>0</v>
      </c>
      <c r="BH19" s="378">
        <v>0</v>
      </c>
      <c r="BI19" s="352">
        <v>0</v>
      </c>
      <c r="BJ19" s="352">
        <v>0</v>
      </c>
      <c r="BK19" s="352"/>
      <c r="BL19" s="352"/>
      <c r="BM19" s="352"/>
      <c r="BN19" s="79"/>
      <c r="BO19" s="79"/>
      <c r="BP19" s="79"/>
      <c r="BQ19" s="79"/>
      <c r="BR19" s="79"/>
      <c r="BS19" s="79"/>
      <c r="BT19" s="79"/>
      <c r="BU19" s="79"/>
      <c r="BV19" s="79"/>
      <c r="BW19" s="79"/>
      <c r="BX19" s="79"/>
      <c r="BY19" s="79"/>
      <c r="BZ19" s="79"/>
      <c r="CA19" s="79"/>
      <c r="CB19" s="79"/>
      <c r="CC19" s="79"/>
      <c r="CD19" s="79"/>
      <c r="CE19" s="79"/>
      <c r="CF19" s="79"/>
      <c r="CG19" s="79"/>
      <c r="CH19" s="79"/>
      <c r="CI19" s="79"/>
      <c r="CJ19" s="79"/>
      <c r="CK19" s="79"/>
      <c r="CL19" s="79"/>
      <c r="CM19" s="79"/>
      <c r="CN19" s="79"/>
      <c r="CO19" s="79"/>
      <c r="CP19" s="79"/>
      <c r="CQ19" s="79"/>
      <c r="CR19" s="79"/>
      <c r="CS19" s="79"/>
      <c r="CT19" s="79"/>
      <c r="CU19" s="79"/>
      <c r="CV19" s="79"/>
      <c r="CW19" s="79"/>
      <c r="CX19" s="79"/>
      <c r="CY19" s="79"/>
      <c r="CZ19" s="79"/>
      <c r="DA19" s="79"/>
      <c r="DB19" s="79"/>
      <c r="DC19" s="79"/>
      <c r="DD19" s="79"/>
      <c r="DE19" s="79"/>
      <c r="DF19" s="79"/>
      <c r="DG19" s="79"/>
      <c r="DH19" s="79"/>
      <c r="DI19" s="79"/>
      <c r="DJ19" s="79"/>
      <c r="DK19" s="79"/>
      <c r="DL19" s="79"/>
      <c r="DM19" s="79"/>
      <c r="DN19" s="79"/>
      <c r="DO19" s="79"/>
      <c r="DP19" s="79"/>
      <c r="DQ19" s="79"/>
      <c r="DR19" s="79"/>
      <c r="DS19" s="79"/>
      <c r="DT19" s="79"/>
      <c r="DU19" s="79"/>
      <c r="DV19" s="79"/>
      <c r="DW19" s="79"/>
      <c r="DX19" s="79"/>
      <c r="DY19" s="79"/>
      <c r="DZ19" s="79"/>
      <c r="EA19" s="79"/>
      <c r="EB19" s="79"/>
      <c r="EC19" s="79"/>
      <c r="ED19" s="79"/>
      <c r="EE19" s="79"/>
      <c r="EF19" s="79"/>
      <c r="EG19" s="79"/>
      <c r="EH19" s="79"/>
      <c r="EI19" s="79"/>
      <c r="EJ19" s="79"/>
      <c r="EK19" s="79"/>
      <c r="EL19" s="79"/>
      <c r="EM19" s="79"/>
      <c r="EN19" s="79"/>
      <c r="EO19" s="79"/>
      <c r="EP19" s="79"/>
      <c r="EQ19" s="79"/>
      <c r="ER19" s="79"/>
      <c r="ES19" s="79"/>
      <c r="ET19" s="79"/>
      <c r="EU19" s="79"/>
      <c r="EV19" s="79"/>
      <c r="EW19" s="79"/>
      <c r="EX19" s="79"/>
      <c r="EY19" s="79"/>
      <c r="EZ19" s="79"/>
      <c r="FA19" s="79"/>
      <c r="FB19" s="79"/>
      <c r="FC19" s="79"/>
      <c r="FD19" s="79"/>
      <c r="FE19" s="79"/>
      <c r="FF19" s="79"/>
      <c r="FG19" s="79"/>
      <c r="FH19" s="79"/>
      <c r="FI19" s="79"/>
      <c r="FJ19" s="79"/>
      <c r="FK19" s="79"/>
      <c r="FL19" s="79"/>
      <c r="FM19" s="79"/>
      <c r="FN19" s="79"/>
      <c r="FO19" s="79"/>
      <c r="FP19" s="79"/>
      <c r="FQ19" s="79"/>
      <c r="FR19" s="79"/>
      <c r="FS19" s="79"/>
      <c r="FT19" s="79"/>
      <c r="FU19" s="79"/>
      <c r="FV19" s="79"/>
      <c r="FW19" s="79"/>
      <c r="FX19" s="79"/>
      <c r="FY19" s="79"/>
      <c r="FZ19" s="79"/>
      <c r="GA19" s="79"/>
      <c r="GB19" s="79"/>
      <c r="GC19" s="79"/>
      <c r="GD19" s="79"/>
      <c r="GE19" s="79"/>
      <c r="GF19" s="79"/>
      <c r="GG19" s="79"/>
      <c r="GH19" s="79"/>
      <c r="GI19" s="79"/>
      <c r="GJ19" s="79"/>
      <c r="GK19" s="79"/>
      <c r="GL19" s="79"/>
      <c r="GM19" s="79"/>
      <c r="GN19" s="79"/>
      <c r="GO19" s="79"/>
      <c r="GP19" s="79"/>
      <c r="GQ19" s="79"/>
    </row>
    <row r="20" spans="1:199" s="78" customFormat="1" x14ac:dyDescent="0.3">
      <c r="A20" s="10"/>
      <c r="B20" s="10"/>
      <c r="C20" s="10"/>
      <c r="D20" s="10">
        <v>278213000.98000002</v>
      </c>
      <c r="E20" s="311">
        <v>110071633</v>
      </c>
      <c r="F20" s="311" t="s">
        <v>443</v>
      </c>
      <c r="G20" s="312">
        <v>67</v>
      </c>
      <c r="H20" s="312" t="s">
        <v>22</v>
      </c>
      <c r="I20" s="311">
        <v>0</v>
      </c>
      <c r="J20" s="311">
        <v>0</v>
      </c>
      <c r="K20" s="311">
        <v>0</v>
      </c>
      <c r="L20" s="311">
        <v>0</v>
      </c>
      <c r="M20" s="311">
        <v>0</v>
      </c>
      <c r="N20" s="311">
        <v>0</v>
      </c>
      <c r="O20" s="311">
        <v>0</v>
      </c>
      <c r="P20" s="311">
        <v>0</v>
      </c>
      <c r="Q20" s="311">
        <v>0</v>
      </c>
      <c r="R20" s="311">
        <v>0</v>
      </c>
      <c r="S20" s="311">
        <v>0</v>
      </c>
      <c r="T20" s="311">
        <v>0</v>
      </c>
      <c r="U20" s="311">
        <v>0</v>
      </c>
      <c r="V20" s="311">
        <v>0</v>
      </c>
      <c r="W20" s="311">
        <v>0</v>
      </c>
      <c r="X20" s="311">
        <v>0</v>
      </c>
      <c r="Y20" s="311">
        <v>0</v>
      </c>
      <c r="Z20" s="311">
        <v>0</v>
      </c>
      <c r="AA20" s="311">
        <v>0</v>
      </c>
      <c r="AB20" s="311">
        <v>0</v>
      </c>
      <c r="AC20" s="311">
        <v>0</v>
      </c>
      <c r="AD20" s="311">
        <v>0</v>
      </c>
      <c r="AE20" s="311">
        <v>0</v>
      </c>
      <c r="AF20" s="311">
        <v>0</v>
      </c>
      <c r="AG20" s="311">
        <v>0</v>
      </c>
      <c r="AH20" s="311">
        <v>0</v>
      </c>
      <c r="AI20" s="311">
        <v>0</v>
      </c>
      <c r="AJ20" s="311">
        <v>0</v>
      </c>
      <c r="AK20" s="311">
        <v>0</v>
      </c>
      <c r="AL20" s="311">
        <v>0</v>
      </c>
      <c r="AM20" s="311">
        <v>0</v>
      </c>
      <c r="AN20" s="311">
        <v>0</v>
      </c>
      <c r="AO20" s="311">
        <v>0</v>
      </c>
      <c r="AP20" s="311">
        <v>0</v>
      </c>
      <c r="AQ20" s="311">
        <v>0</v>
      </c>
      <c r="AR20" s="311">
        <v>0</v>
      </c>
      <c r="AS20" s="311">
        <v>0</v>
      </c>
      <c r="AT20" s="311">
        <v>0</v>
      </c>
      <c r="AU20" s="311">
        <v>0</v>
      </c>
      <c r="AV20" s="311">
        <v>0</v>
      </c>
      <c r="AW20" s="311">
        <v>0</v>
      </c>
      <c r="AX20" s="352">
        <v>0</v>
      </c>
      <c r="AY20" s="352">
        <v>0</v>
      </c>
      <c r="AZ20" s="352">
        <v>0</v>
      </c>
      <c r="BA20" s="352">
        <v>0</v>
      </c>
      <c r="BB20" s="352">
        <v>0</v>
      </c>
      <c r="BC20" s="352">
        <v>0</v>
      </c>
      <c r="BD20" s="352">
        <v>0</v>
      </c>
      <c r="BE20" s="352">
        <v>0</v>
      </c>
      <c r="BF20" s="352">
        <v>0</v>
      </c>
      <c r="BG20" s="352">
        <v>0</v>
      </c>
      <c r="BH20" s="378">
        <v>0</v>
      </c>
      <c r="BI20" s="352">
        <v>0</v>
      </c>
      <c r="BJ20" s="352">
        <v>0</v>
      </c>
      <c r="BK20" s="352"/>
      <c r="BL20" s="352"/>
      <c r="BM20" s="352"/>
      <c r="BN20" s="79"/>
      <c r="BO20" s="79"/>
      <c r="BP20" s="79"/>
      <c r="BQ20" s="79"/>
      <c r="BR20" s="79"/>
      <c r="BS20" s="79"/>
      <c r="BT20" s="79"/>
      <c r="BU20" s="79"/>
      <c r="BV20" s="79"/>
      <c r="BW20" s="79"/>
      <c r="BX20" s="79"/>
      <c r="BY20" s="79"/>
      <c r="BZ20" s="79"/>
      <c r="CA20" s="79"/>
      <c r="CB20" s="79"/>
      <c r="CC20" s="79"/>
      <c r="CD20" s="79"/>
      <c r="CE20" s="79"/>
      <c r="CF20" s="79"/>
      <c r="CG20" s="79"/>
      <c r="CH20" s="79"/>
      <c r="CI20" s="79"/>
      <c r="CJ20" s="79"/>
      <c r="CK20" s="79"/>
      <c r="CL20" s="79"/>
      <c r="CM20" s="79"/>
      <c r="CN20" s="79"/>
      <c r="CO20" s="79"/>
      <c r="CP20" s="79"/>
      <c r="CQ20" s="79"/>
      <c r="CR20" s="79"/>
      <c r="CS20" s="79"/>
      <c r="CT20" s="79"/>
      <c r="CU20" s="79"/>
      <c r="CV20" s="79"/>
      <c r="CW20" s="79"/>
      <c r="CX20" s="79"/>
      <c r="CY20" s="79"/>
      <c r="CZ20" s="79"/>
      <c r="DA20" s="79"/>
      <c r="DB20" s="79"/>
      <c r="DC20" s="79"/>
      <c r="DD20" s="79"/>
      <c r="DE20" s="79"/>
      <c r="DF20" s="79"/>
      <c r="DG20" s="79"/>
      <c r="DH20" s="79"/>
      <c r="DI20" s="79"/>
      <c r="DJ20" s="79"/>
      <c r="DK20" s="79"/>
      <c r="DL20" s="79"/>
      <c r="DM20" s="79"/>
      <c r="DN20" s="79"/>
      <c r="DO20" s="79"/>
      <c r="DP20" s="79"/>
      <c r="DQ20" s="79"/>
      <c r="DR20" s="79"/>
      <c r="DS20" s="79"/>
      <c r="DT20" s="79"/>
      <c r="DU20" s="79"/>
      <c r="DV20" s="79"/>
      <c r="DW20" s="79"/>
      <c r="DX20" s="79"/>
      <c r="DY20" s="79"/>
      <c r="DZ20" s="79"/>
      <c r="EA20" s="79"/>
      <c r="EB20" s="79"/>
      <c r="EC20" s="79"/>
      <c r="ED20" s="79"/>
      <c r="EE20" s="79"/>
      <c r="EF20" s="79"/>
      <c r="EG20" s="79"/>
      <c r="EH20" s="79"/>
      <c r="EI20" s="79"/>
      <c r="EJ20" s="79"/>
      <c r="EK20" s="79"/>
      <c r="EL20" s="79"/>
      <c r="EM20" s="79"/>
      <c r="EN20" s="79"/>
      <c r="EO20" s="79"/>
      <c r="EP20" s="79"/>
      <c r="EQ20" s="79"/>
      <c r="ER20" s="79"/>
      <c r="ES20" s="79"/>
      <c r="ET20" s="79"/>
      <c r="EU20" s="79"/>
      <c r="EV20" s="79"/>
      <c r="EW20" s="79"/>
      <c r="EX20" s="79"/>
      <c r="EY20" s="79"/>
      <c r="EZ20" s="79"/>
      <c r="FA20" s="79"/>
      <c r="FB20" s="79"/>
      <c r="FC20" s="79"/>
      <c r="FD20" s="79"/>
      <c r="FE20" s="79"/>
      <c r="FF20" s="79"/>
      <c r="FG20" s="79"/>
      <c r="FH20" s="79"/>
      <c r="FI20" s="79"/>
      <c r="FJ20" s="79"/>
      <c r="FK20" s="79"/>
      <c r="FL20" s="79"/>
      <c r="FM20" s="79"/>
      <c r="FN20" s="79"/>
      <c r="FO20" s="79"/>
      <c r="FP20" s="79"/>
      <c r="FQ20" s="79"/>
      <c r="FR20" s="79"/>
      <c r="FS20" s="79"/>
      <c r="FT20" s="79"/>
      <c r="FU20" s="79"/>
      <c r="FV20" s="79"/>
      <c r="FW20" s="79"/>
      <c r="FX20" s="79"/>
      <c r="FY20" s="79"/>
      <c r="FZ20" s="79"/>
      <c r="GA20" s="79"/>
      <c r="GB20" s="79"/>
      <c r="GC20" s="79"/>
      <c r="GD20" s="79"/>
      <c r="GE20" s="79"/>
      <c r="GF20" s="79"/>
      <c r="GG20" s="79"/>
      <c r="GH20" s="79"/>
      <c r="GI20" s="79"/>
      <c r="GJ20" s="79"/>
      <c r="GK20" s="79"/>
      <c r="GL20" s="79"/>
      <c r="GM20" s="79"/>
      <c r="GN20" s="79"/>
      <c r="GO20" s="79"/>
      <c r="GP20" s="79"/>
      <c r="GQ20" s="79"/>
    </row>
    <row r="21" spans="1:199" s="78" customFormat="1" x14ac:dyDescent="0.3">
      <c r="A21" s="10"/>
      <c r="B21" s="10"/>
      <c r="C21" s="10"/>
      <c r="D21" s="10">
        <v>6718719087.0100002</v>
      </c>
      <c r="E21" s="311">
        <v>110076064</v>
      </c>
      <c r="F21" s="311" t="s">
        <v>448</v>
      </c>
      <c r="G21" s="312">
        <v>64</v>
      </c>
      <c r="H21" s="312" t="s">
        <v>22</v>
      </c>
      <c r="I21" s="311">
        <v>0</v>
      </c>
      <c r="J21" s="311">
        <v>0</v>
      </c>
      <c r="K21" s="311">
        <v>0</v>
      </c>
      <c r="L21" s="311">
        <v>0</v>
      </c>
      <c r="M21" s="311">
        <v>0</v>
      </c>
      <c r="N21" s="311">
        <v>0</v>
      </c>
      <c r="O21" s="311">
        <v>0</v>
      </c>
      <c r="P21" s="311">
        <v>0</v>
      </c>
      <c r="Q21" s="311">
        <v>0</v>
      </c>
      <c r="R21" s="311">
        <v>0</v>
      </c>
      <c r="S21" s="311">
        <v>0</v>
      </c>
      <c r="T21" s="311">
        <v>0</v>
      </c>
      <c r="U21" s="311">
        <v>0</v>
      </c>
      <c r="V21" s="311">
        <v>0</v>
      </c>
      <c r="W21" s="311">
        <v>0</v>
      </c>
      <c r="X21" s="311">
        <v>0</v>
      </c>
      <c r="Y21" s="311">
        <v>0</v>
      </c>
      <c r="Z21" s="311">
        <v>0</v>
      </c>
      <c r="AA21" s="311">
        <v>0</v>
      </c>
      <c r="AB21" s="311">
        <v>0</v>
      </c>
      <c r="AC21" s="311">
        <v>0</v>
      </c>
      <c r="AD21" s="311">
        <v>0</v>
      </c>
      <c r="AE21" s="311">
        <v>0</v>
      </c>
      <c r="AF21" s="311">
        <v>0</v>
      </c>
      <c r="AG21" s="311">
        <v>0</v>
      </c>
      <c r="AH21" s="311">
        <v>0</v>
      </c>
      <c r="AI21" s="311">
        <v>0</v>
      </c>
      <c r="AJ21" s="311">
        <v>0</v>
      </c>
      <c r="AK21" s="311">
        <v>0</v>
      </c>
      <c r="AL21" s="311">
        <v>0</v>
      </c>
      <c r="AM21" s="311">
        <v>0</v>
      </c>
      <c r="AN21" s="311">
        <v>0</v>
      </c>
      <c r="AO21" s="311">
        <v>0</v>
      </c>
      <c r="AP21" s="311">
        <v>0</v>
      </c>
      <c r="AQ21" s="311">
        <v>0</v>
      </c>
      <c r="AR21" s="311">
        <v>0</v>
      </c>
      <c r="AS21" s="311">
        <v>0</v>
      </c>
      <c r="AT21" s="311">
        <v>0</v>
      </c>
      <c r="AU21" s="311">
        <v>0</v>
      </c>
      <c r="AV21" s="311">
        <v>0</v>
      </c>
      <c r="AW21" s="311">
        <v>0</v>
      </c>
      <c r="AX21" s="352">
        <v>0</v>
      </c>
      <c r="AY21" s="352">
        <v>0</v>
      </c>
      <c r="AZ21" s="352">
        <v>0</v>
      </c>
      <c r="BA21" s="352">
        <v>0</v>
      </c>
      <c r="BB21" s="352">
        <v>0</v>
      </c>
      <c r="BC21" s="352">
        <v>0</v>
      </c>
      <c r="BD21" s="352">
        <v>0</v>
      </c>
      <c r="BE21" s="352">
        <v>0</v>
      </c>
      <c r="BF21" s="352">
        <v>0</v>
      </c>
      <c r="BG21" s="352">
        <v>0</v>
      </c>
      <c r="BH21" s="378">
        <v>0</v>
      </c>
      <c r="BI21" s="352">
        <v>0</v>
      </c>
      <c r="BJ21" s="352">
        <v>0</v>
      </c>
      <c r="BK21" s="352"/>
      <c r="BL21" s="352"/>
      <c r="BM21" s="352"/>
      <c r="BN21" s="79"/>
      <c r="BO21" s="79"/>
      <c r="BP21" s="79"/>
      <c r="BQ21" s="79"/>
      <c r="BR21" s="79"/>
      <c r="BS21" s="79"/>
      <c r="BT21" s="79"/>
      <c r="BU21" s="79"/>
      <c r="BV21" s="79"/>
      <c r="BW21" s="79"/>
      <c r="BX21" s="79"/>
      <c r="BY21" s="79"/>
      <c r="BZ21" s="79"/>
      <c r="CA21" s="79"/>
      <c r="CB21" s="79"/>
      <c r="CC21" s="79"/>
      <c r="CD21" s="79"/>
      <c r="CE21" s="79"/>
      <c r="CF21" s="79"/>
      <c r="CG21" s="79"/>
      <c r="CH21" s="79"/>
      <c r="CI21" s="79"/>
      <c r="CJ21" s="79"/>
      <c r="CK21" s="79"/>
      <c r="CL21" s="79"/>
      <c r="CM21" s="79"/>
      <c r="CN21" s="79"/>
      <c r="CO21" s="79"/>
      <c r="CP21" s="79"/>
      <c r="CQ21" s="79"/>
      <c r="CR21" s="79"/>
      <c r="CS21" s="79"/>
      <c r="CT21" s="79"/>
      <c r="CU21" s="79"/>
      <c r="CV21" s="79"/>
      <c r="CW21" s="79"/>
      <c r="CX21" s="79"/>
      <c r="CY21" s="79"/>
      <c r="CZ21" s="79"/>
      <c r="DA21" s="79"/>
      <c r="DB21" s="79"/>
      <c r="DC21" s="79"/>
      <c r="DD21" s="79"/>
      <c r="DE21" s="79"/>
      <c r="DF21" s="79"/>
      <c r="DG21" s="79"/>
      <c r="DH21" s="79"/>
      <c r="DI21" s="79"/>
      <c r="DJ21" s="79"/>
      <c r="DK21" s="79"/>
      <c r="DL21" s="79"/>
      <c r="DM21" s="79"/>
      <c r="DN21" s="79"/>
      <c r="DO21" s="79"/>
      <c r="DP21" s="79"/>
      <c r="DQ21" s="79"/>
      <c r="DR21" s="79"/>
      <c r="DS21" s="79"/>
      <c r="DT21" s="79"/>
      <c r="DU21" s="79"/>
      <c r="DV21" s="79"/>
      <c r="DW21" s="79"/>
      <c r="DX21" s="79"/>
      <c r="DY21" s="79"/>
      <c r="DZ21" s="79"/>
      <c r="EA21" s="79"/>
      <c r="EB21" s="79"/>
      <c r="EC21" s="79"/>
      <c r="ED21" s="79"/>
      <c r="EE21" s="79"/>
      <c r="EF21" s="79"/>
      <c r="EG21" s="79"/>
      <c r="EH21" s="79"/>
      <c r="EI21" s="79"/>
      <c r="EJ21" s="79"/>
      <c r="EK21" s="79"/>
      <c r="EL21" s="79"/>
      <c r="EM21" s="79"/>
      <c r="EN21" s="79"/>
      <c r="EO21" s="79"/>
      <c r="EP21" s="79"/>
      <c r="EQ21" s="79"/>
      <c r="ER21" s="79"/>
      <c r="ES21" s="79"/>
      <c r="ET21" s="79"/>
      <c r="EU21" s="79"/>
      <c r="EV21" s="79"/>
      <c r="EW21" s="79"/>
      <c r="EX21" s="79"/>
      <c r="EY21" s="79"/>
      <c r="EZ21" s="79"/>
      <c r="FA21" s="79"/>
      <c r="FB21" s="79"/>
      <c r="FC21" s="79"/>
      <c r="FD21" s="79"/>
      <c r="FE21" s="79"/>
      <c r="FF21" s="79"/>
      <c r="FG21" s="79"/>
      <c r="FH21" s="79"/>
      <c r="FI21" s="79"/>
      <c r="FJ21" s="79"/>
      <c r="FK21" s="79"/>
      <c r="FL21" s="79"/>
      <c r="FM21" s="79"/>
      <c r="FN21" s="79"/>
      <c r="FO21" s="79"/>
      <c r="FP21" s="79"/>
      <c r="FQ21" s="79"/>
      <c r="FR21" s="79"/>
      <c r="FS21" s="79"/>
      <c r="FT21" s="79"/>
      <c r="FU21" s="79"/>
      <c r="FV21" s="79"/>
      <c r="FW21" s="79"/>
      <c r="FX21" s="79"/>
      <c r="FY21" s="79"/>
      <c r="FZ21" s="79"/>
      <c r="GA21" s="79"/>
      <c r="GB21" s="79"/>
      <c r="GC21" s="79"/>
      <c r="GD21" s="79"/>
      <c r="GE21" s="79"/>
      <c r="GF21" s="79"/>
      <c r="GG21" s="79"/>
      <c r="GH21" s="79"/>
      <c r="GI21" s="79"/>
      <c r="GJ21" s="79"/>
      <c r="GK21" s="79"/>
      <c r="GL21" s="79"/>
      <c r="GM21" s="79"/>
      <c r="GN21" s="79"/>
      <c r="GO21" s="79"/>
      <c r="GP21" s="79"/>
      <c r="GQ21" s="79"/>
    </row>
    <row r="22" spans="1:199" s="78" customFormat="1" x14ac:dyDescent="0.3">
      <c r="A22" s="10"/>
      <c r="B22" s="10"/>
      <c r="C22" s="10"/>
      <c r="D22" s="10">
        <v>1307876.1299999999</v>
      </c>
      <c r="E22" s="311">
        <v>110079269</v>
      </c>
      <c r="F22" s="311" t="s">
        <v>451</v>
      </c>
      <c r="G22" s="312">
        <v>66</v>
      </c>
      <c r="H22" s="312" t="s">
        <v>22</v>
      </c>
      <c r="I22" s="311">
        <v>0</v>
      </c>
      <c r="J22" s="311">
        <v>0</v>
      </c>
      <c r="K22" s="311">
        <v>0</v>
      </c>
      <c r="L22" s="311">
        <v>0</v>
      </c>
      <c r="M22" s="311">
        <v>0</v>
      </c>
      <c r="N22" s="311">
        <v>0</v>
      </c>
      <c r="O22" s="311">
        <v>0</v>
      </c>
      <c r="P22" s="311">
        <v>0</v>
      </c>
      <c r="Q22" s="311">
        <v>0</v>
      </c>
      <c r="R22" s="311">
        <v>0</v>
      </c>
      <c r="S22" s="311">
        <v>0</v>
      </c>
      <c r="T22" s="311">
        <v>0</v>
      </c>
      <c r="U22" s="311">
        <v>0</v>
      </c>
      <c r="V22" s="311">
        <v>0</v>
      </c>
      <c r="W22" s="311">
        <v>0</v>
      </c>
      <c r="X22" s="311">
        <v>0</v>
      </c>
      <c r="Y22" s="311">
        <v>0</v>
      </c>
      <c r="Z22" s="311">
        <v>0</v>
      </c>
      <c r="AA22" s="311">
        <v>0</v>
      </c>
      <c r="AB22" s="311">
        <v>0</v>
      </c>
      <c r="AC22" s="311">
        <v>0</v>
      </c>
      <c r="AD22" s="311">
        <v>0</v>
      </c>
      <c r="AE22" s="311">
        <v>0</v>
      </c>
      <c r="AF22" s="311">
        <v>0</v>
      </c>
      <c r="AG22" s="311">
        <v>0</v>
      </c>
      <c r="AH22" s="311">
        <v>0</v>
      </c>
      <c r="AI22" s="311">
        <v>0</v>
      </c>
      <c r="AJ22" s="311">
        <v>0</v>
      </c>
      <c r="AK22" s="311">
        <v>0</v>
      </c>
      <c r="AL22" s="311">
        <v>0</v>
      </c>
      <c r="AM22" s="311">
        <v>0</v>
      </c>
      <c r="AN22" s="311">
        <v>0</v>
      </c>
      <c r="AO22" s="311">
        <v>0</v>
      </c>
      <c r="AP22" s="311">
        <v>0</v>
      </c>
      <c r="AQ22" s="311">
        <v>0</v>
      </c>
      <c r="AR22" s="311">
        <v>0</v>
      </c>
      <c r="AS22" s="311">
        <v>0</v>
      </c>
      <c r="AT22" s="311">
        <v>0</v>
      </c>
      <c r="AU22" s="311">
        <v>0</v>
      </c>
      <c r="AV22" s="311">
        <v>0</v>
      </c>
      <c r="AW22" s="311">
        <v>0</v>
      </c>
      <c r="AX22" s="352">
        <v>0</v>
      </c>
      <c r="AY22" s="352">
        <v>0</v>
      </c>
      <c r="AZ22" s="352">
        <v>0</v>
      </c>
      <c r="BA22" s="352">
        <v>0</v>
      </c>
      <c r="BB22" s="352">
        <v>0</v>
      </c>
      <c r="BC22" s="352">
        <v>0</v>
      </c>
      <c r="BD22" s="352">
        <v>0</v>
      </c>
      <c r="BE22" s="352">
        <v>0</v>
      </c>
      <c r="BF22" s="352">
        <v>0</v>
      </c>
      <c r="BG22" s="352">
        <v>0</v>
      </c>
      <c r="BH22" s="378">
        <v>0</v>
      </c>
      <c r="BI22" s="352">
        <v>0</v>
      </c>
      <c r="BJ22" s="352">
        <v>0</v>
      </c>
      <c r="BK22" s="352"/>
      <c r="BL22" s="352"/>
      <c r="BM22" s="352"/>
      <c r="BN22" s="79"/>
      <c r="BO22" s="79"/>
      <c r="BP22" s="79"/>
      <c r="BQ22" s="79"/>
      <c r="BR22" s="79"/>
      <c r="BS22" s="79"/>
      <c r="BT22" s="79"/>
      <c r="BU22" s="79"/>
      <c r="BV22" s="79"/>
      <c r="BW22" s="79"/>
      <c r="BX22" s="79"/>
      <c r="BY22" s="79"/>
      <c r="BZ22" s="79"/>
      <c r="CA22" s="79"/>
      <c r="CB22" s="79"/>
      <c r="CC22" s="79"/>
      <c r="CD22" s="79"/>
      <c r="CE22" s="79"/>
      <c r="CF22" s="79"/>
      <c r="CG22" s="79"/>
      <c r="CH22" s="79"/>
      <c r="CI22" s="79"/>
      <c r="CJ22" s="79"/>
      <c r="CK22" s="79"/>
      <c r="CL22" s="79"/>
      <c r="CM22" s="79"/>
      <c r="CN22" s="79"/>
      <c r="CO22" s="79"/>
      <c r="CP22" s="79"/>
      <c r="CQ22" s="79"/>
      <c r="CR22" s="79"/>
      <c r="CS22" s="79"/>
      <c r="CT22" s="79"/>
      <c r="CU22" s="79"/>
      <c r="CV22" s="79"/>
      <c r="CW22" s="79"/>
      <c r="CX22" s="79"/>
      <c r="CY22" s="79"/>
      <c r="CZ22" s="79"/>
      <c r="DA22" s="79"/>
      <c r="DB22" s="79"/>
      <c r="DC22" s="79"/>
      <c r="DD22" s="79"/>
      <c r="DE22" s="79"/>
      <c r="DF22" s="79"/>
      <c r="DG22" s="79"/>
      <c r="DH22" s="79"/>
      <c r="DI22" s="79"/>
      <c r="DJ22" s="79"/>
      <c r="DK22" s="79"/>
      <c r="DL22" s="79"/>
      <c r="DM22" s="79"/>
      <c r="DN22" s="79"/>
      <c r="DO22" s="79"/>
      <c r="DP22" s="79"/>
      <c r="DQ22" s="79"/>
      <c r="DR22" s="79"/>
      <c r="DS22" s="79"/>
      <c r="DT22" s="79"/>
      <c r="DU22" s="79"/>
      <c r="DV22" s="79"/>
      <c r="DW22" s="79"/>
      <c r="DX22" s="79"/>
      <c r="DY22" s="79"/>
      <c r="DZ22" s="79"/>
      <c r="EA22" s="79"/>
      <c r="EB22" s="79"/>
      <c r="EC22" s="79"/>
      <c r="ED22" s="79"/>
      <c r="EE22" s="79"/>
      <c r="EF22" s="79"/>
      <c r="EG22" s="79"/>
      <c r="EH22" s="79"/>
      <c r="EI22" s="79"/>
      <c r="EJ22" s="79"/>
      <c r="EK22" s="79"/>
      <c r="EL22" s="79"/>
      <c r="EM22" s="79"/>
      <c r="EN22" s="79"/>
      <c r="EO22" s="79"/>
      <c r="EP22" s="79"/>
      <c r="EQ22" s="79"/>
      <c r="ER22" s="79"/>
      <c r="ES22" s="79"/>
      <c r="ET22" s="79"/>
      <c r="EU22" s="79"/>
      <c r="EV22" s="79"/>
      <c r="EW22" s="79"/>
      <c r="EX22" s="79"/>
      <c r="EY22" s="79"/>
      <c r="EZ22" s="79"/>
      <c r="FA22" s="79"/>
      <c r="FB22" s="79"/>
      <c r="FC22" s="79"/>
      <c r="FD22" s="79"/>
      <c r="FE22" s="79"/>
      <c r="FF22" s="79"/>
      <c r="FG22" s="79"/>
      <c r="FH22" s="79"/>
      <c r="FI22" s="79"/>
      <c r="FJ22" s="79"/>
      <c r="FK22" s="79"/>
      <c r="FL22" s="79"/>
      <c r="FM22" s="79"/>
      <c r="FN22" s="79"/>
      <c r="FO22" s="79"/>
      <c r="FP22" s="79"/>
      <c r="FQ22" s="79"/>
      <c r="FR22" s="79"/>
      <c r="FS22" s="79"/>
      <c r="FT22" s="79"/>
      <c r="FU22" s="79"/>
      <c r="FV22" s="79"/>
      <c r="FW22" s="79"/>
      <c r="FX22" s="79"/>
      <c r="FY22" s="79"/>
      <c r="FZ22" s="79"/>
      <c r="GA22" s="79"/>
      <c r="GB22" s="79"/>
      <c r="GC22" s="79"/>
      <c r="GD22" s="79"/>
      <c r="GE22" s="79"/>
      <c r="GF22" s="79"/>
      <c r="GG22" s="79"/>
      <c r="GH22" s="79"/>
      <c r="GI22" s="79"/>
      <c r="GJ22" s="79"/>
      <c r="GK22" s="79"/>
      <c r="GL22" s="79"/>
      <c r="GM22" s="79"/>
      <c r="GN22" s="79"/>
      <c r="GO22" s="79"/>
      <c r="GP22" s="79"/>
      <c r="GQ22" s="79"/>
    </row>
    <row r="23" spans="1:199" s="78" customFormat="1" x14ac:dyDescent="0.3">
      <c r="A23" s="10"/>
      <c r="B23" s="10"/>
      <c r="C23" s="10"/>
      <c r="D23" s="10">
        <v>2753432.82</v>
      </c>
      <c r="E23" s="311">
        <v>110086347</v>
      </c>
      <c r="F23" s="311" t="s">
        <v>457</v>
      </c>
      <c r="G23" s="312">
        <v>69</v>
      </c>
      <c r="H23" s="312" t="s">
        <v>22</v>
      </c>
      <c r="I23" s="311">
        <v>0</v>
      </c>
      <c r="J23" s="311">
        <v>0</v>
      </c>
      <c r="K23" s="311">
        <v>0</v>
      </c>
      <c r="L23" s="311">
        <v>0</v>
      </c>
      <c r="M23" s="311">
        <v>0</v>
      </c>
      <c r="N23" s="311">
        <v>0</v>
      </c>
      <c r="O23" s="311">
        <v>0</v>
      </c>
      <c r="P23" s="311">
        <v>0</v>
      </c>
      <c r="Q23" s="311">
        <v>0</v>
      </c>
      <c r="R23" s="311">
        <v>0</v>
      </c>
      <c r="S23" s="311">
        <v>0</v>
      </c>
      <c r="T23" s="311">
        <v>0</v>
      </c>
      <c r="U23" s="311">
        <v>0</v>
      </c>
      <c r="V23" s="311">
        <v>0</v>
      </c>
      <c r="W23" s="311">
        <v>0</v>
      </c>
      <c r="X23" s="311">
        <v>0</v>
      </c>
      <c r="Y23" s="311">
        <v>0</v>
      </c>
      <c r="Z23" s="311">
        <v>0</v>
      </c>
      <c r="AA23" s="311">
        <v>0</v>
      </c>
      <c r="AB23" s="311">
        <v>0</v>
      </c>
      <c r="AC23" s="311">
        <v>0</v>
      </c>
      <c r="AD23" s="311">
        <v>0</v>
      </c>
      <c r="AE23" s="311">
        <v>0</v>
      </c>
      <c r="AF23" s="311">
        <v>0</v>
      </c>
      <c r="AG23" s="311">
        <v>0</v>
      </c>
      <c r="AH23" s="311">
        <v>0</v>
      </c>
      <c r="AI23" s="311">
        <v>0</v>
      </c>
      <c r="AJ23" s="311">
        <v>0</v>
      </c>
      <c r="AK23" s="311">
        <v>0</v>
      </c>
      <c r="AL23" s="311">
        <v>0</v>
      </c>
      <c r="AM23" s="311">
        <v>0</v>
      </c>
      <c r="AN23" s="311">
        <v>0</v>
      </c>
      <c r="AO23" s="311">
        <v>0</v>
      </c>
      <c r="AP23" s="311">
        <v>0</v>
      </c>
      <c r="AQ23" s="311">
        <v>0</v>
      </c>
      <c r="AR23" s="311">
        <v>0</v>
      </c>
      <c r="AS23" s="311">
        <v>0</v>
      </c>
      <c r="AT23" s="311">
        <v>0</v>
      </c>
      <c r="AU23" s="311">
        <v>0</v>
      </c>
      <c r="AV23" s="311">
        <v>0</v>
      </c>
      <c r="AW23" s="311">
        <v>0</v>
      </c>
      <c r="AX23" s="352">
        <v>0</v>
      </c>
      <c r="AY23" s="352">
        <v>0</v>
      </c>
      <c r="AZ23" s="352">
        <v>0</v>
      </c>
      <c r="BA23" s="352">
        <v>0</v>
      </c>
      <c r="BB23" s="352">
        <v>0</v>
      </c>
      <c r="BC23" s="352">
        <v>0</v>
      </c>
      <c r="BD23" s="352">
        <v>0</v>
      </c>
      <c r="BE23" s="352">
        <v>0</v>
      </c>
      <c r="BF23" s="352">
        <v>0</v>
      </c>
      <c r="BG23" s="352">
        <v>0</v>
      </c>
      <c r="BH23" s="378">
        <v>0</v>
      </c>
      <c r="BI23" s="352">
        <v>0</v>
      </c>
      <c r="BJ23" s="352">
        <v>0</v>
      </c>
      <c r="BK23" s="352"/>
      <c r="BL23" s="352"/>
      <c r="BM23" s="352"/>
      <c r="BN23" s="79"/>
      <c r="BO23" s="79"/>
      <c r="BP23" s="79"/>
      <c r="BQ23" s="79"/>
      <c r="BR23" s="79"/>
      <c r="BS23" s="79"/>
      <c r="BT23" s="79"/>
      <c r="BU23" s="79"/>
      <c r="BV23" s="79"/>
      <c r="BW23" s="79"/>
      <c r="BX23" s="79"/>
      <c r="BY23" s="79"/>
      <c r="BZ23" s="79"/>
      <c r="CA23" s="79"/>
      <c r="CB23" s="79"/>
      <c r="CC23" s="79"/>
      <c r="CD23" s="79"/>
      <c r="CE23" s="79"/>
      <c r="CF23" s="79"/>
      <c r="CG23" s="79"/>
      <c r="CH23" s="79"/>
      <c r="CI23" s="79"/>
      <c r="CJ23" s="79"/>
      <c r="CK23" s="79"/>
      <c r="CL23" s="79"/>
      <c r="CM23" s="79"/>
      <c r="CN23" s="79"/>
      <c r="CO23" s="79"/>
      <c r="CP23" s="79"/>
      <c r="CQ23" s="79"/>
      <c r="CR23" s="79"/>
      <c r="CS23" s="79"/>
      <c r="CT23" s="79"/>
      <c r="CU23" s="79"/>
      <c r="CV23" s="79"/>
      <c r="CW23" s="79"/>
      <c r="CX23" s="79"/>
      <c r="CY23" s="79"/>
      <c r="CZ23" s="79"/>
      <c r="DA23" s="79"/>
      <c r="DB23" s="79"/>
      <c r="DC23" s="79"/>
      <c r="DD23" s="79"/>
      <c r="DE23" s="79"/>
      <c r="DF23" s="79"/>
      <c r="DG23" s="79"/>
      <c r="DH23" s="79"/>
      <c r="DI23" s="79"/>
      <c r="DJ23" s="79"/>
      <c r="DK23" s="79"/>
      <c r="DL23" s="79"/>
      <c r="DM23" s="79"/>
      <c r="DN23" s="79"/>
      <c r="DO23" s="79"/>
      <c r="DP23" s="79"/>
      <c r="DQ23" s="79"/>
      <c r="DR23" s="79"/>
      <c r="DS23" s="79"/>
      <c r="DT23" s="79"/>
      <c r="DU23" s="79"/>
      <c r="DV23" s="79"/>
      <c r="DW23" s="79"/>
      <c r="DX23" s="79"/>
      <c r="DY23" s="79"/>
      <c r="DZ23" s="79"/>
      <c r="EA23" s="79"/>
      <c r="EB23" s="79"/>
      <c r="EC23" s="79"/>
      <c r="ED23" s="79"/>
      <c r="EE23" s="79"/>
      <c r="EF23" s="79"/>
      <c r="EG23" s="79"/>
      <c r="EH23" s="79"/>
      <c r="EI23" s="79"/>
      <c r="EJ23" s="79"/>
      <c r="EK23" s="79"/>
      <c r="EL23" s="79"/>
      <c r="EM23" s="79"/>
      <c r="EN23" s="79"/>
      <c r="EO23" s="79"/>
      <c r="EP23" s="79"/>
      <c r="EQ23" s="79"/>
      <c r="ER23" s="79"/>
      <c r="ES23" s="79"/>
      <c r="ET23" s="79"/>
      <c r="EU23" s="79"/>
      <c r="EV23" s="79"/>
      <c r="EW23" s="79"/>
      <c r="EX23" s="79"/>
      <c r="EY23" s="79"/>
      <c r="EZ23" s="79"/>
      <c r="FA23" s="79"/>
      <c r="FB23" s="79"/>
      <c r="FC23" s="79"/>
      <c r="FD23" s="79"/>
      <c r="FE23" s="79"/>
      <c r="FF23" s="79"/>
      <c r="FG23" s="79"/>
      <c r="FH23" s="79"/>
      <c r="FI23" s="79"/>
      <c r="FJ23" s="79"/>
      <c r="FK23" s="79"/>
      <c r="FL23" s="79"/>
      <c r="FM23" s="79"/>
      <c r="FN23" s="79"/>
      <c r="FO23" s="79"/>
      <c r="FP23" s="79"/>
      <c r="FQ23" s="79"/>
      <c r="FR23" s="79"/>
      <c r="FS23" s="79"/>
      <c r="FT23" s="79"/>
      <c r="FU23" s="79"/>
      <c r="FV23" s="79"/>
      <c r="FW23" s="79"/>
      <c r="FX23" s="79"/>
      <c r="FY23" s="79"/>
      <c r="FZ23" s="79"/>
      <c r="GA23" s="79"/>
      <c r="GB23" s="79"/>
      <c r="GC23" s="79"/>
      <c r="GD23" s="79"/>
      <c r="GE23" s="79"/>
      <c r="GF23" s="79"/>
      <c r="GG23" s="79"/>
      <c r="GH23" s="79"/>
      <c r="GI23" s="79"/>
      <c r="GJ23" s="79"/>
      <c r="GK23" s="79"/>
      <c r="GL23" s="79"/>
      <c r="GM23" s="79"/>
      <c r="GN23" s="79"/>
      <c r="GO23" s="79"/>
      <c r="GP23" s="79"/>
      <c r="GQ23" s="79"/>
    </row>
    <row r="24" spans="1:199" s="78" customFormat="1" x14ac:dyDescent="0.3">
      <c r="A24" s="10"/>
      <c r="B24" s="10"/>
      <c r="C24" s="10"/>
      <c r="D24" s="10">
        <v>1809935667.25</v>
      </c>
      <c r="E24" s="311">
        <v>150112986</v>
      </c>
      <c r="F24" s="311" t="s">
        <v>487</v>
      </c>
      <c r="G24" s="312">
        <v>10</v>
      </c>
      <c r="H24" s="312" t="s">
        <v>1298</v>
      </c>
      <c r="I24" s="311">
        <v>0</v>
      </c>
      <c r="J24" s="311">
        <v>0</v>
      </c>
      <c r="K24" s="311">
        <v>0</v>
      </c>
      <c r="L24" s="311">
        <v>0</v>
      </c>
      <c r="M24" s="311">
        <v>0</v>
      </c>
      <c r="N24" s="311">
        <v>0</v>
      </c>
      <c r="O24" s="311">
        <v>0</v>
      </c>
      <c r="P24" s="311">
        <v>0</v>
      </c>
      <c r="Q24" s="311">
        <v>0</v>
      </c>
      <c r="R24" s="311">
        <v>0</v>
      </c>
      <c r="S24" s="311">
        <v>0</v>
      </c>
      <c r="T24" s="311">
        <v>0</v>
      </c>
      <c r="U24" s="311">
        <v>0</v>
      </c>
      <c r="V24" s="311">
        <v>0</v>
      </c>
      <c r="W24" s="311">
        <v>0</v>
      </c>
      <c r="X24" s="311">
        <v>0</v>
      </c>
      <c r="Y24" s="311">
        <v>0</v>
      </c>
      <c r="Z24" s="311">
        <v>0</v>
      </c>
      <c r="AA24" s="311">
        <v>0</v>
      </c>
      <c r="AB24" s="311">
        <v>0</v>
      </c>
      <c r="AC24" s="311">
        <v>0</v>
      </c>
      <c r="AD24" s="311">
        <v>0</v>
      </c>
      <c r="AE24" s="311">
        <v>0</v>
      </c>
      <c r="AF24" s="311">
        <v>0</v>
      </c>
      <c r="AG24" s="311">
        <v>0</v>
      </c>
      <c r="AH24" s="311">
        <v>0</v>
      </c>
      <c r="AI24" s="311">
        <v>0</v>
      </c>
      <c r="AJ24" s="311">
        <v>0</v>
      </c>
      <c r="AK24" s="311">
        <v>0</v>
      </c>
      <c r="AL24" s="311">
        <v>0</v>
      </c>
      <c r="AM24" s="311">
        <v>0</v>
      </c>
      <c r="AN24" s="311">
        <v>0</v>
      </c>
      <c r="AO24" s="311">
        <v>0</v>
      </c>
      <c r="AP24" s="311">
        <v>0</v>
      </c>
      <c r="AQ24" s="311">
        <v>0</v>
      </c>
      <c r="AR24" s="311">
        <v>0</v>
      </c>
      <c r="AS24" s="311">
        <v>0</v>
      </c>
      <c r="AT24" s="311">
        <v>0</v>
      </c>
      <c r="AU24" s="311">
        <v>0</v>
      </c>
      <c r="AV24" s="311">
        <v>0</v>
      </c>
      <c r="AW24" s="311">
        <v>0</v>
      </c>
      <c r="AX24" s="352">
        <v>0</v>
      </c>
      <c r="AY24" s="352">
        <v>0</v>
      </c>
      <c r="AZ24" s="352">
        <v>0</v>
      </c>
      <c r="BA24" s="352">
        <v>0</v>
      </c>
      <c r="BB24" s="352">
        <v>0</v>
      </c>
      <c r="BC24" s="352">
        <v>0</v>
      </c>
      <c r="BD24" s="352">
        <v>0</v>
      </c>
      <c r="BE24" s="352">
        <v>0</v>
      </c>
      <c r="BF24" s="352">
        <v>0</v>
      </c>
      <c r="BG24" s="352">
        <v>0</v>
      </c>
      <c r="BH24" s="378">
        <v>0</v>
      </c>
      <c r="BI24" s="352">
        <v>0</v>
      </c>
      <c r="BJ24" s="352">
        <v>0</v>
      </c>
      <c r="BK24" s="352"/>
      <c r="BL24" s="352"/>
      <c r="BM24" s="352"/>
      <c r="BN24" s="79"/>
      <c r="BO24" s="79"/>
      <c r="BP24" s="79"/>
      <c r="BQ24" s="79"/>
      <c r="BR24" s="79"/>
      <c r="BS24" s="79"/>
      <c r="BT24" s="79"/>
      <c r="BU24" s="79"/>
      <c r="BV24" s="79"/>
      <c r="BW24" s="79"/>
      <c r="BX24" s="79"/>
      <c r="BY24" s="79"/>
      <c r="BZ24" s="79"/>
      <c r="CA24" s="79"/>
      <c r="CB24" s="79"/>
      <c r="CC24" s="79"/>
      <c r="CD24" s="79"/>
      <c r="CE24" s="79"/>
      <c r="CF24" s="79"/>
      <c r="CG24" s="79"/>
      <c r="CH24" s="79"/>
      <c r="CI24" s="79"/>
      <c r="CJ24" s="79"/>
      <c r="CK24" s="79"/>
      <c r="CL24" s="79"/>
      <c r="CM24" s="79"/>
      <c r="CN24" s="79"/>
      <c r="CO24" s="79"/>
      <c r="CP24" s="79"/>
      <c r="CQ24" s="79"/>
      <c r="CR24" s="79"/>
      <c r="CS24" s="79"/>
      <c r="CT24" s="79"/>
      <c r="CU24" s="79"/>
      <c r="CV24" s="79"/>
      <c r="CW24" s="79"/>
      <c r="CX24" s="79"/>
      <c r="CY24" s="79"/>
      <c r="CZ24" s="79"/>
      <c r="DA24" s="79"/>
      <c r="DB24" s="79"/>
      <c r="DC24" s="79"/>
      <c r="DD24" s="79"/>
      <c r="DE24" s="79"/>
      <c r="DF24" s="79"/>
      <c r="DG24" s="79"/>
      <c r="DH24" s="79"/>
      <c r="DI24" s="79"/>
      <c r="DJ24" s="79"/>
      <c r="DK24" s="79"/>
      <c r="DL24" s="79"/>
      <c r="DM24" s="79"/>
      <c r="DN24" s="79"/>
      <c r="DO24" s="79"/>
      <c r="DP24" s="79"/>
      <c r="DQ24" s="79"/>
      <c r="DR24" s="79"/>
      <c r="DS24" s="79"/>
      <c r="DT24" s="79"/>
      <c r="DU24" s="79"/>
      <c r="DV24" s="79"/>
      <c r="DW24" s="79"/>
      <c r="DX24" s="79"/>
      <c r="DY24" s="79"/>
      <c r="DZ24" s="79"/>
      <c r="EA24" s="79"/>
      <c r="EB24" s="79"/>
      <c r="EC24" s="79"/>
      <c r="ED24" s="79"/>
      <c r="EE24" s="79"/>
      <c r="EF24" s="79"/>
      <c r="EG24" s="79"/>
      <c r="EH24" s="79"/>
      <c r="EI24" s="79"/>
      <c r="EJ24" s="79"/>
      <c r="EK24" s="79"/>
      <c r="EL24" s="79"/>
      <c r="EM24" s="79"/>
      <c r="EN24" s="79"/>
      <c r="EO24" s="79"/>
      <c r="EP24" s="79"/>
      <c r="EQ24" s="79"/>
      <c r="ER24" s="79"/>
      <c r="ES24" s="79"/>
      <c r="ET24" s="79"/>
      <c r="EU24" s="79"/>
      <c r="EV24" s="79"/>
      <c r="EW24" s="79"/>
      <c r="EX24" s="79"/>
      <c r="EY24" s="79"/>
      <c r="EZ24" s="79"/>
      <c r="FA24" s="79"/>
      <c r="FB24" s="79"/>
      <c r="FC24" s="79"/>
      <c r="FD24" s="79"/>
      <c r="FE24" s="79"/>
      <c r="FF24" s="79"/>
      <c r="FG24" s="79"/>
      <c r="FH24" s="79"/>
      <c r="FI24" s="79"/>
      <c r="FJ24" s="79"/>
      <c r="FK24" s="79"/>
      <c r="FL24" s="79"/>
      <c r="FM24" s="79"/>
      <c r="FN24" s="79"/>
      <c r="FO24" s="79"/>
      <c r="FP24" s="79"/>
      <c r="FQ24" s="79"/>
      <c r="FR24" s="79"/>
      <c r="FS24" s="79"/>
      <c r="FT24" s="79"/>
      <c r="FU24" s="79"/>
      <c r="FV24" s="79"/>
      <c r="FW24" s="79"/>
      <c r="FX24" s="79"/>
      <c r="FY24" s="79"/>
      <c r="FZ24" s="79"/>
      <c r="GA24" s="79"/>
      <c r="GB24" s="79"/>
      <c r="GC24" s="79"/>
      <c r="GD24" s="79"/>
      <c r="GE24" s="79"/>
      <c r="GF24" s="79"/>
      <c r="GG24" s="79"/>
      <c r="GH24" s="79"/>
      <c r="GI24" s="79"/>
      <c r="GJ24" s="79"/>
      <c r="GK24" s="79"/>
      <c r="GL24" s="79"/>
      <c r="GM24" s="79"/>
      <c r="GN24" s="79"/>
      <c r="GO24" s="79"/>
      <c r="GP24" s="79"/>
      <c r="GQ24" s="79"/>
    </row>
    <row r="25" spans="1:199" s="78" customFormat="1" x14ac:dyDescent="0.3">
      <c r="A25" s="353"/>
      <c r="B25" s="83"/>
      <c r="C25" s="10"/>
      <c r="D25" s="83">
        <v>6008465012.4399996</v>
      </c>
      <c r="E25" s="83">
        <v>150117796</v>
      </c>
      <c r="F25" s="83" t="s">
        <v>489</v>
      </c>
      <c r="G25" s="312">
        <v>1</v>
      </c>
      <c r="H25" s="312" t="s">
        <v>1298</v>
      </c>
      <c r="I25" s="83">
        <v>0</v>
      </c>
      <c r="J25" s="83">
        <v>0</v>
      </c>
      <c r="K25" s="83">
        <v>0</v>
      </c>
      <c r="L25" s="83">
        <v>0</v>
      </c>
      <c r="M25" s="83">
        <v>0</v>
      </c>
      <c r="N25" s="83">
        <v>0</v>
      </c>
      <c r="O25" s="83">
        <v>0</v>
      </c>
      <c r="P25" s="83">
        <v>0</v>
      </c>
      <c r="Q25" s="83">
        <v>0</v>
      </c>
      <c r="R25" s="83">
        <v>0</v>
      </c>
      <c r="S25" s="83">
        <v>0</v>
      </c>
      <c r="T25" s="83">
        <v>0</v>
      </c>
      <c r="U25" s="83">
        <v>0</v>
      </c>
      <c r="V25" s="83">
        <v>0</v>
      </c>
      <c r="W25" s="83">
        <v>0</v>
      </c>
      <c r="X25" s="83">
        <v>0</v>
      </c>
      <c r="Y25" s="83">
        <v>0</v>
      </c>
      <c r="Z25" s="83">
        <v>0</v>
      </c>
      <c r="AA25" s="83">
        <v>0</v>
      </c>
      <c r="AB25" s="83">
        <v>0</v>
      </c>
      <c r="AC25" s="83">
        <v>0</v>
      </c>
      <c r="AD25" s="83">
        <v>0</v>
      </c>
      <c r="AE25" s="83">
        <v>0</v>
      </c>
      <c r="AF25" s="83">
        <v>0</v>
      </c>
      <c r="AG25" s="83">
        <v>0</v>
      </c>
      <c r="AH25" s="83">
        <v>0</v>
      </c>
      <c r="AI25" s="83">
        <v>0</v>
      </c>
      <c r="AJ25" s="83">
        <v>0</v>
      </c>
      <c r="AK25" s="83">
        <v>0</v>
      </c>
      <c r="AL25" s="83">
        <v>0</v>
      </c>
      <c r="AM25" s="83">
        <v>0</v>
      </c>
      <c r="AN25" s="83">
        <v>0</v>
      </c>
      <c r="AO25" s="83">
        <v>0</v>
      </c>
      <c r="AP25" s="83">
        <v>0</v>
      </c>
      <c r="AQ25" s="83">
        <v>0</v>
      </c>
      <c r="AR25" s="83">
        <v>0</v>
      </c>
      <c r="AS25" s="83">
        <v>0</v>
      </c>
      <c r="AT25" s="83">
        <v>0</v>
      </c>
      <c r="AU25" s="83">
        <v>0</v>
      </c>
      <c r="AV25" s="83">
        <v>0</v>
      </c>
      <c r="AW25" s="83">
        <v>0</v>
      </c>
      <c r="AX25" s="83">
        <v>0</v>
      </c>
      <c r="AY25" s="83">
        <v>0</v>
      </c>
      <c r="AZ25" s="83">
        <v>0</v>
      </c>
      <c r="BA25" s="83">
        <v>0</v>
      </c>
      <c r="BB25" s="83">
        <v>0</v>
      </c>
      <c r="BC25" s="83">
        <v>0</v>
      </c>
      <c r="BD25" s="83">
        <v>0</v>
      </c>
      <c r="BE25" s="83">
        <v>0</v>
      </c>
      <c r="BF25" s="83">
        <v>0</v>
      </c>
      <c r="BG25" s="352">
        <v>0</v>
      </c>
      <c r="BH25" s="378">
        <v>0</v>
      </c>
      <c r="BI25" s="83">
        <v>0</v>
      </c>
      <c r="BJ25" s="83">
        <v>0</v>
      </c>
      <c r="BK25" s="83"/>
      <c r="BL25" s="83"/>
      <c r="BM25" s="83"/>
      <c r="BN25" s="79"/>
      <c r="BO25" s="79"/>
      <c r="BP25" s="79"/>
      <c r="BQ25" s="79"/>
      <c r="BR25" s="79"/>
      <c r="BS25" s="79"/>
      <c r="BT25" s="79"/>
      <c r="BU25" s="79"/>
      <c r="BV25" s="79"/>
      <c r="BW25" s="79"/>
      <c r="BX25" s="79"/>
      <c r="BY25" s="79"/>
      <c r="BZ25" s="79"/>
      <c r="CA25" s="79"/>
      <c r="CB25" s="79"/>
      <c r="CC25" s="79"/>
      <c r="CD25" s="79"/>
      <c r="CE25" s="79"/>
      <c r="CF25" s="79"/>
      <c r="CG25" s="79"/>
      <c r="CH25" s="79"/>
      <c r="CI25" s="79"/>
      <c r="CJ25" s="79"/>
      <c r="CK25" s="79"/>
      <c r="CL25" s="79"/>
      <c r="CM25" s="79"/>
      <c r="CN25" s="79"/>
      <c r="CO25" s="79"/>
      <c r="CP25" s="79"/>
      <c r="CQ25" s="79"/>
      <c r="CR25" s="79"/>
      <c r="CS25" s="79"/>
      <c r="CT25" s="79"/>
      <c r="CU25" s="79"/>
      <c r="CV25" s="79"/>
      <c r="CW25" s="79"/>
      <c r="CX25" s="79"/>
      <c r="CY25" s="79"/>
      <c r="CZ25" s="79"/>
      <c r="DA25" s="79"/>
      <c r="DB25" s="79"/>
      <c r="DC25" s="79"/>
      <c r="DD25" s="79"/>
      <c r="DE25" s="79"/>
      <c r="DF25" s="79"/>
      <c r="DG25" s="79"/>
      <c r="DH25" s="79"/>
      <c r="DI25" s="79"/>
      <c r="DJ25" s="79"/>
      <c r="DK25" s="79"/>
      <c r="DL25" s="79"/>
      <c r="DM25" s="79"/>
      <c r="DN25" s="79"/>
      <c r="DO25" s="79"/>
      <c r="DP25" s="79"/>
      <c r="DQ25" s="79"/>
      <c r="DR25" s="79"/>
      <c r="DS25" s="79"/>
      <c r="DT25" s="79"/>
      <c r="DU25" s="79"/>
      <c r="DV25" s="79"/>
      <c r="DW25" s="79"/>
      <c r="DX25" s="79"/>
      <c r="DY25" s="79"/>
      <c r="DZ25" s="79"/>
      <c r="EA25" s="79"/>
      <c r="EB25" s="79"/>
      <c r="EC25" s="79"/>
      <c r="ED25" s="79"/>
      <c r="EE25" s="79"/>
      <c r="EF25" s="79"/>
      <c r="EG25" s="79"/>
      <c r="EH25" s="79"/>
      <c r="EI25" s="79"/>
      <c r="EJ25" s="79"/>
      <c r="EK25" s="79"/>
      <c r="EL25" s="79"/>
      <c r="EM25" s="79"/>
      <c r="EN25" s="79"/>
      <c r="EO25" s="79"/>
      <c r="EP25" s="79"/>
      <c r="EQ25" s="79"/>
      <c r="ER25" s="79"/>
      <c r="ES25" s="79"/>
      <c r="ET25" s="79"/>
      <c r="EU25" s="79"/>
      <c r="EV25" s="79"/>
      <c r="EW25" s="79"/>
      <c r="EX25" s="79"/>
      <c r="EY25" s="79"/>
      <c r="EZ25" s="79"/>
      <c r="FA25" s="79"/>
      <c r="FB25" s="79"/>
      <c r="FC25" s="79"/>
      <c r="FD25" s="79"/>
      <c r="FE25" s="79"/>
      <c r="FF25" s="79"/>
      <c r="FG25" s="79"/>
      <c r="FH25" s="79"/>
      <c r="FI25" s="79"/>
      <c r="FJ25" s="79"/>
      <c r="FK25" s="79"/>
      <c r="FL25" s="79"/>
      <c r="FM25" s="79"/>
      <c r="FN25" s="79"/>
      <c r="FO25" s="79"/>
      <c r="FP25" s="79"/>
      <c r="FQ25" s="79"/>
      <c r="FR25" s="79"/>
      <c r="FS25" s="79"/>
      <c r="FT25" s="79"/>
      <c r="FU25" s="79"/>
      <c r="FV25" s="79"/>
      <c r="FW25" s="79"/>
      <c r="FX25" s="79"/>
      <c r="FY25" s="79"/>
      <c r="FZ25" s="79"/>
      <c r="GA25" s="79"/>
      <c r="GB25" s="79"/>
      <c r="GC25" s="79"/>
      <c r="GD25" s="79"/>
      <c r="GE25" s="79"/>
      <c r="GF25" s="79"/>
      <c r="GG25" s="79"/>
      <c r="GH25" s="79"/>
      <c r="GI25" s="79"/>
      <c r="GJ25" s="79"/>
      <c r="GK25" s="79"/>
      <c r="GL25" s="79"/>
      <c r="GM25" s="79"/>
      <c r="GN25" s="79"/>
      <c r="GO25" s="79"/>
      <c r="GP25" s="79"/>
      <c r="GQ25" s="79"/>
    </row>
    <row r="26" spans="1:199" s="78" customFormat="1" x14ac:dyDescent="0.3">
      <c r="A26" s="353"/>
      <c r="B26" s="83"/>
      <c r="C26" s="10"/>
      <c r="D26" s="83">
        <v>368047966.73000002</v>
      </c>
      <c r="E26" s="83">
        <v>190237570</v>
      </c>
      <c r="F26" s="83" t="s">
        <v>508</v>
      </c>
      <c r="G26" s="312">
        <v>6</v>
      </c>
      <c r="H26" s="312" t="s">
        <v>1300</v>
      </c>
      <c r="I26" s="83">
        <v>0</v>
      </c>
      <c r="J26" s="83">
        <v>0</v>
      </c>
      <c r="K26" s="83">
        <v>0</v>
      </c>
      <c r="L26" s="83">
        <v>0</v>
      </c>
      <c r="M26" s="83">
        <v>0</v>
      </c>
      <c r="N26" s="83">
        <v>0</v>
      </c>
      <c r="O26" s="83">
        <v>0</v>
      </c>
      <c r="P26" s="83">
        <v>0</v>
      </c>
      <c r="Q26" s="83">
        <v>0</v>
      </c>
      <c r="R26" s="83">
        <v>0</v>
      </c>
      <c r="S26" s="83">
        <v>0</v>
      </c>
      <c r="T26" s="83">
        <v>0</v>
      </c>
      <c r="U26" s="83">
        <v>0</v>
      </c>
      <c r="V26" s="83">
        <v>0</v>
      </c>
      <c r="W26" s="83">
        <v>0</v>
      </c>
      <c r="X26" s="83">
        <v>0</v>
      </c>
      <c r="Y26" s="83">
        <v>0</v>
      </c>
      <c r="Z26" s="83">
        <v>0</v>
      </c>
      <c r="AA26" s="83">
        <v>0</v>
      </c>
      <c r="AB26" s="83">
        <v>0</v>
      </c>
      <c r="AC26" s="83">
        <v>0</v>
      </c>
      <c r="AD26" s="83">
        <v>0</v>
      </c>
      <c r="AE26" s="83">
        <v>0</v>
      </c>
      <c r="AF26" s="83">
        <v>0</v>
      </c>
      <c r="AG26" s="83">
        <v>0</v>
      </c>
      <c r="AH26" s="83">
        <v>0</v>
      </c>
      <c r="AI26" s="83">
        <v>0</v>
      </c>
      <c r="AJ26" s="83">
        <v>0</v>
      </c>
      <c r="AK26" s="83">
        <v>0</v>
      </c>
      <c r="AL26" s="83">
        <v>0</v>
      </c>
      <c r="AM26" s="83">
        <v>0</v>
      </c>
      <c r="AN26" s="83">
        <v>0</v>
      </c>
      <c r="AO26" s="83">
        <v>0</v>
      </c>
      <c r="AP26" s="83">
        <v>0</v>
      </c>
      <c r="AQ26" s="83">
        <v>0</v>
      </c>
      <c r="AR26" s="83">
        <v>0</v>
      </c>
      <c r="AS26" s="83">
        <v>0</v>
      </c>
      <c r="AT26" s="83">
        <v>0</v>
      </c>
      <c r="AU26" s="83">
        <v>0</v>
      </c>
      <c r="AV26" s="83">
        <v>0</v>
      </c>
      <c r="AW26" s="83">
        <v>0</v>
      </c>
      <c r="AX26" s="83">
        <v>0</v>
      </c>
      <c r="AY26" s="83">
        <v>0</v>
      </c>
      <c r="AZ26" s="83">
        <v>0</v>
      </c>
      <c r="BA26" s="83">
        <v>0</v>
      </c>
      <c r="BB26" s="83">
        <v>0</v>
      </c>
      <c r="BC26" s="83">
        <v>0</v>
      </c>
      <c r="BD26" s="83">
        <v>0</v>
      </c>
      <c r="BE26" s="83">
        <v>0</v>
      </c>
      <c r="BF26" s="83">
        <v>0</v>
      </c>
      <c r="BG26" s="352">
        <v>0</v>
      </c>
      <c r="BH26" s="378">
        <v>0</v>
      </c>
      <c r="BI26" s="83">
        <v>0</v>
      </c>
      <c r="BJ26" s="83">
        <v>0</v>
      </c>
      <c r="BK26" s="83"/>
      <c r="BL26" s="83"/>
      <c r="BM26" s="83"/>
      <c r="BN26" s="79"/>
      <c r="BO26" s="79"/>
      <c r="BP26" s="79"/>
      <c r="BQ26" s="79"/>
      <c r="BR26" s="79"/>
      <c r="BS26" s="79"/>
      <c r="BT26" s="79"/>
      <c r="BU26" s="79"/>
      <c r="BV26" s="79"/>
      <c r="BW26" s="79"/>
      <c r="BX26" s="79"/>
      <c r="BY26" s="79"/>
      <c r="BZ26" s="79"/>
      <c r="CA26" s="79"/>
      <c r="CB26" s="79"/>
      <c r="CC26" s="79"/>
      <c r="CD26" s="79"/>
      <c r="CE26" s="79"/>
      <c r="CF26" s="79"/>
      <c r="CG26" s="79"/>
      <c r="CH26" s="79"/>
      <c r="CI26" s="79"/>
      <c r="CJ26" s="79"/>
      <c r="CK26" s="79"/>
      <c r="CL26" s="79"/>
      <c r="CM26" s="79"/>
      <c r="CN26" s="79"/>
      <c r="CO26" s="79"/>
      <c r="CP26" s="79"/>
      <c r="CQ26" s="79"/>
      <c r="CR26" s="79"/>
      <c r="CS26" s="79"/>
      <c r="CT26" s="79"/>
      <c r="CU26" s="79"/>
      <c r="CV26" s="79"/>
      <c r="CW26" s="79"/>
      <c r="CX26" s="79"/>
      <c r="CY26" s="79"/>
      <c r="CZ26" s="79"/>
      <c r="DA26" s="79"/>
      <c r="DB26" s="79"/>
      <c r="DC26" s="79"/>
      <c r="DD26" s="79"/>
      <c r="DE26" s="79"/>
      <c r="DF26" s="79"/>
      <c r="DG26" s="79"/>
      <c r="DH26" s="79"/>
      <c r="DI26" s="79"/>
      <c r="DJ26" s="79"/>
      <c r="DK26" s="79"/>
      <c r="DL26" s="79"/>
      <c r="DM26" s="79"/>
      <c r="DN26" s="79"/>
      <c r="DO26" s="79"/>
      <c r="DP26" s="79"/>
      <c r="DQ26" s="79"/>
      <c r="DR26" s="79"/>
      <c r="DS26" s="79"/>
      <c r="DT26" s="79"/>
      <c r="DU26" s="79"/>
      <c r="DV26" s="79"/>
      <c r="DW26" s="79"/>
      <c r="DX26" s="79"/>
      <c r="DY26" s="79"/>
      <c r="DZ26" s="79"/>
      <c r="EA26" s="79"/>
      <c r="EB26" s="79"/>
      <c r="EC26" s="79"/>
      <c r="ED26" s="79"/>
      <c r="EE26" s="79"/>
      <c r="EF26" s="79"/>
      <c r="EG26" s="79"/>
      <c r="EH26" s="79"/>
      <c r="EI26" s="79"/>
      <c r="EJ26" s="79"/>
      <c r="EK26" s="79"/>
      <c r="EL26" s="79"/>
      <c r="EM26" s="79"/>
      <c r="EN26" s="79"/>
      <c r="EO26" s="79"/>
      <c r="EP26" s="79"/>
      <c r="EQ26" s="79"/>
      <c r="ER26" s="79"/>
      <c r="ES26" s="79"/>
      <c r="ET26" s="79"/>
      <c r="EU26" s="79"/>
      <c r="EV26" s="79"/>
      <c r="EW26" s="79"/>
      <c r="EX26" s="79"/>
      <c r="EY26" s="79"/>
      <c r="EZ26" s="79"/>
      <c r="FA26" s="79"/>
      <c r="FB26" s="79"/>
      <c r="FC26" s="79"/>
      <c r="FD26" s="79"/>
      <c r="FE26" s="79"/>
      <c r="FF26" s="79"/>
      <c r="FG26" s="79"/>
      <c r="FH26" s="79"/>
      <c r="FI26" s="79"/>
      <c r="FJ26" s="79"/>
      <c r="FK26" s="79"/>
      <c r="FL26" s="79"/>
      <c r="FM26" s="79"/>
      <c r="FN26" s="79"/>
      <c r="FO26" s="79"/>
      <c r="FP26" s="79"/>
      <c r="FQ26" s="79"/>
      <c r="FR26" s="79"/>
      <c r="FS26" s="79"/>
      <c r="FT26" s="79"/>
      <c r="FU26" s="79"/>
      <c r="FV26" s="79"/>
      <c r="FW26" s="79"/>
      <c r="FX26" s="79"/>
      <c r="FY26" s="79"/>
      <c r="FZ26" s="79"/>
      <c r="GA26" s="79"/>
      <c r="GB26" s="79"/>
      <c r="GC26" s="79"/>
      <c r="GD26" s="79"/>
      <c r="GE26" s="79"/>
      <c r="GF26" s="79"/>
      <c r="GG26" s="79"/>
      <c r="GH26" s="79"/>
      <c r="GI26" s="79"/>
      <c r="GJ26" s="79"/>
      <c r="GK26" s="79"/>
      <c r="GL26" s="79"/>
      <c r="GM26" s="79"/>
      <c r="GN26" s="79"/>
      <c r="GO26" s="79"/>
      <c r="GP26" s="79"/>
      <c r="GQ26" s="79"/>
    </row>
    <row r="27" spans="1:199" s="78" customFormat="1" x14ac:dyDescent="0.3">
      <c r="A27" s="353"/>
      <c r="B27" s="83"/>
      <c r="C27" s="10"/>
      <c r="D27" s="83"/>
      <c r="E27" s="83">
        <v>221642484</v>
      </c>
      <c r="F27" s="83" t="s">
        <v>1484</v>
      </c>
      <c r="G27" s="312">
        <v>15</v>
      </c>
      <c r="H27" s="312" t="s">
        <v>1465</v>
      </c>
      <c r="I27" s="83">
        <v>0</v>
      </c>
      <c r="J27" s="83">
        <v>0</v>
      </c>
      <c r="K27" s="83">
        <v>0</v>
      </c>
      <c r="L27" s="83">
        <v>0</v>
      </c>
      <c r="M27" s="83">
        <v>0</v>
      </c>
      <c r="N27" s="83">
        <v>0</v>
      </c>
      <c r="O27" s="83">
        <v>0</v>
      </c>
      <c r="P27" s="83">
        <v>0</v>
      </c>
      <c r="Q27" s="83">
        <v>0</v>
      </c>
      <c r="R27" s="83">
        <v>0</v>
      </c>
      <c r="S27" s="83">
        <v>0</v>
      </c>
      <c r="T27" s="83">
        <v>0</v>
      </c>
      <c r="U27" s="83">
        <v>0</v>
      </c>
      <c r="V27" s="83">
        <v>0</v>
      </c>
      <c r="W27" s="83">
        <v>0</v>
      </c>
      <c r="X27" s="83">
        <v>0</v>
      </c>
      <c r="Y27" s="83">
        <v>0</v>
      </c>
      <c r="Z27" s="83">
        <v>0</v>
      </c>
      <c r="AA27" s="83">
        <v>0</v>
      </c>
      <c r="AB27" s="83">
        <v>0</v>
      </c>
      <c r="AC27" s="83">
        <v>0</v>
      </c>
      <c r="AD27" s="83">
        <v>0</v>
      </c>
      <c r="AE27" s="83">
        <v>0</v>
      </c>
      <c r="AF27" s="83">
        <v>0</v>
      </c>
      <c r="AG27" s="83">
        <v>0</v>
      </c>
      <c r="AH27" s="83">
        <v>0</v>
      </c>
      <c r="AI27" s="83">
        <v>0</v>
      </c>
      <c r="AJ27" s="83">
        <v>0</v>
      </c>
      <c r="AK27" s="83">
        <v>0</v>
      </c>
      <c r="AL27" s="83">
        <v>0</v>
      </c>
      <c r="AM27" s="83">
        <v>0</v>
      </c>
      <c r="AN27" s="83">
        <v>0</v>
      </c>
      <c r="AO27" s="83">
        <v>0</v>
      </c>
      <c r="AP27" s="83">
        <v>0</v>
      </c>
      <c r="AQ27" s="83">
        <v>0</v>
      </c>
      <c r="AR27" s="83">
        <v>0</v>
      </c>
      <c r="AS27" s="83">
        <v>0</v>
      </c>
      <c r="AT27" s="83">
        <v>0</v>
      </c>
      <c r="AU27" s="83">
        <v>0</v>
      </c>
      <c r="AV27" s="83">
        <v>0</v>
      </c>
      <c r="AW27" s="83">
        <v>0</v>
      </c>
      <c r="AX27" s="83">
        <v>0</v>
      </c>
      <c r="AY27" s="83">
        <v>0</v>
      </c>
      <c r="AZ27" s="83">
        <v>0</v>
      </c>
      <c r="BA27" s="83">
        <v>0</v>
      </c>
      <c r="BB27" s="83">
        <v>0</v>
      </c>
      <c r="BC27" s="83">
        <v>0</v>
      </c>
      <c r="BD27" s="83">
        <v>0</v>
      </c>
      <c r="BE27" s="83">
        <v>0</v>
      </c>
      <c r="BF27" s="83">
        <v>0</v>
      </c>
      <c r="BG27" s="352">
        <v>0</v>
      </c>
      <c r="BH27" s="378">
        <v>0</v>
      </c>
      <c r="BI27" s="83">
        <v>0</v>
      </c>
      <c r="BJ27" s="83">
        <v>0</v>
      </c>
      <c r="BK27" s="83"/>
      <c r="BL27" s="83"/>
      <c r="BM27" s="83"/>
      <c r="BN27" s="79"/>
      <c r="BO27" s="79"/>
      <c r="BP27" s="79"/>
      <c r="BQ27" s="79"/>
      <c r="BR27" s="79"/>
      <c r="BS27" s="79"/>
      <c r="BT27" s="79"/>
      <c r="BU27" s="79"/>
      <c r="BV27" s="79"/>
      <c r="BW27" s="79"/>
      <c r="BX27" s="79"/>
      <c r="BY27" s="79"/>
      <c r="BZ27" s="79"/>
      <c r="CA27" s="79"/>
      <c r="CB27" s="79"/>
      <c r="CC27" s="79"/>
      <c r="CD27" s="79"/>
      <c r="CE27" s="79"/>
      <c r="CF27" s="79"/>
      <c r="CG27" s="79"/>
      <c r="CH27" s="79"/>
      <c r="CI27" s="79"/>
      <c r="CJ27" s="79"/>
      <c r="CK27" s="79"/>
      <c r="CL27" s="79"/>
      <c r="CM27" s="79"/>
      <c r="CN27" s="79"/>
      <c r="CO27" s="79"/>
      <c r="CP27" s="79"/>
      <c r="CQ27" s="79"/>
      <c r="CR27" s="79"/>
      <c r="CS27" s="79"/>
      <c r="CT27" s="79"/>
      <c r="CU27" s="79"/>
      <c r="CV27" s="79"/>
      <c r="CW27" s="79"/>
      <c r="CX27" s="79"/>
      <c r="CY27" s="79"/>
      <c r="CZ27" s="79"/>
      <c r="DA27" s="79"/>
      <c r="DB27" s="79"/>
      <c r="DC27" s="79"/>
      <c r="DD27" s="79"/>
      <c r="DE27" s="79"/>
      <c r="DF27" s="79"/>
      <c r="DG27" s="79"/>
      <c r="DH27" s="79"/>
      <c r="DI27" s="79"/>
      <c r="DJ27" s="79"/>
      <c r="DK27" s="79"/>
      <c r="DL27" s="79"/>
      <c r="DM27" s="79"/>
      <c r="DN27" s="79"/>
      <c r="DO27" s="79"/>
      <c r="DP27" s="79"/>
      <c r="DQ27" s="79"/>
      <c r="DR27" s="79"/>
      <c r="DS27" s="79"/>
      <c r="DT27" s="79"/>
      <c r="DU27" s="79"/>
      <c r="DV27" s="79"/>
      <c r="DW27" s="79"/>
      <c r="DX27" s="79"/>
      <c r="DY27" s="79"/>
      <c r="DZ27" s="79"/>
      <c r="EA27" s="79"/>
      <c r="EB27" s="79"/>
      <c r="EC27" s="79"/>
      <c r="ED27" s="79"/>
      <c r="EE27" s="79"/>
      <c r="EF27" s="79"/>
      <c r="EG27" s="79"/>
      <c r="EH27" s="79"/>
      <c r="EI27" s="79"/>
      <c r="EJ27" s="79"/>
      <c r="EK27" s="79"/>
      <c r="EL27" s="79"/>
      <c r="EM27" s="79"/>
      <c r="EN27" s="79"/>
      <c r="EO27" s="79"/>
      <c r="EP27" s="79"/>
      <c r="EQ27" s="79"/>
      <c r="ER27" s="79"/>
      <c r="ES27" s="79"/>
      <c r="ET27" s="79"/>
      <c r="EU27" s="79"/>
      <c r="EV27" s="79"/>
      <c r="EW27" s="79"/>
      <c r="EX27" s="79"/>
      <c r="EY27" s="79"/>
      <c r="EZ27" s="79"/>
      <c r="FA27" s="79"/>
      <c r="FB27" s="79"/>
      <c r="FC27" s="79"/>
      <c r="FD27" s="79"/>
      <c r="FE27" s="79"/>
      <c r="FF27" s="79"/>
      <c r="FG27" s="79"/>
      <c r="FH27" s="79"/>
      <c r="FI27" s="79"/>
      <c r="FJ27" s="79"/>
      <c r="FK27" s="79"/>
      <c r="FL27" s="79"/>
      <c r="FM27" s="79"/>
      <c r="FN27" s="79"/>
      <c r="FO27" s="79"/>
      <c r="FP27" s="79"/>
      <c r="FQ27" s="79"/>
      <c r="FR27" s="79"/>
      <c r="FS27" s="79"/>
      <c r="FT27" s="79"/>
      <c r="FU27" s="79"/>
      <c r="FV27" s="79"/>
      <c r="FW27" s="79"/>
      <c r="FX27" s="79"/>
      <c r="FY27" s="79"/>
      <c r="FZ27" s="79"/>
      <c r="GA27" s="79"/>
      <c r="GB27" s="79"/>
      <c r="GC27" s="79"/>
      <c r="GD27" s="79"/>
      <c r="GE27" s="79"/>
      <c r="GF27" s="79"/>
      <c r="GG27" s="79"/>
      <c r="GH27" s="79"/>
      <c r="GI27" s="79"/>
      <c r="GJ27" s="79"/>
      <c r="GK27" s="79"/>
      <c r="GL27" s="79"/>
      <c r="GM27" s="79"/>
      <c r="GN27" s="79"/>
      <c r="GO27" s="79"/>
      <c r="GP27" s="79"/>
      <c r="GQ27" s="79"/>
    </row>
    <row r="28" spans="1:199" s="78" customFormat="1" x14ac:dyDescent="0.3">
      <c r="A28" s="353"/>
      <c r="B28" s="83"/>
      <c r="C28" s="10"/>
      <c r="D28" s="83">
        <v>1530043690.78</v>
      </c>
      <c r="E28" s="83">
        <v>270003198</v>
      </c>
      <c r="F28" s="83" t="s">
        <v>512</v>
      </c>
      <c r="G28" s="312">
        <v>44</v>
      </c>
      <c r="H28" s="312" t="s">
        <v>1302</v>
      </c>
      <c r="I28" s="83">
        <v>0</v>
      </c>
      <c r="J28" s="83">
        <v>0</v>
      </c>
      <c r="K28" s="83">
        <v>0</v>
      </c>
      <c r="L28" s="83">
        <v>0</v>
      </c>
      <c r="M28" s="83">
        <v>0</v>
      </c>
      <c r="N28" s="83">
        <v>0</v>
      </c>
      <c r="O28" s="83">
        <v>0</v>
      </c>
      <c r="P28" s="83">
        <v>0</v>
      </c>
      <c r="Q28" s="83">
        <v>0</v>
      </c>
      <c r="R28" s="83">
        <v>0</v>
      </c>
      <c r="S28" s="83">
        <v>0</v>
      </c>
      <c r="T28" s="83">
        <v>0</v>
      </c>
      <c r="U28" s="83">
        <v>0</v>
      </c>
      <c r="V28" s="83">
        <v>0</v>
      </c>
      <c r="W28" s="83">
        <v>0</v>
      </c>
      <c r="X28" s="83">
        <v>0</v>
      </c>
      <c r="Y28" s="83">
        <v>0</v>
      </c>
      <c r="Z28" s="83">
        <v>0</v>
      </c>
      <c r="AA28" s="83">
        <v>0</v>
      </c>
      <c r="AB28" s="83">
        <v>0</v>
      </c>
      <c r="AC28" s="83">
        <v>0</v>
      </c>
      <c r="AD28" s="83">
        <v>0</v>
      </c>
      <c r="AE28" s="83">
        <v>0</v>
      </c>
      <c r="AF28" s="83">
        <v>0</v>
      </c>
      <c r="AG28" s="83">
        <v>0</v>
      </c>
      <c r="AH28" s="83">
        <v>0</v>
      </c>
      <c r="AI28" s="83">
        <v>0</v>
      </c>
      <c r="AJ28" s="83">
        <v>0</v>
      </c>
      <c r="AK28" s="83">
        <v>0</v>
      </c>
      <c r="AL28" s="83">
        <v>0</v>
      </c>
      <c r="AM28" s="83">
        <v>0</v>
      </c>
      <c r="AN28" s="83">
        <v>0</v>
      </c>
      <c r="AO28" s="83">
        <v>0</v>
      </c>
      <c r="AP28" s="83">
        <v>0</v>
      </c>
      <c r="AQ28" s="83">
        <v>0</v>
      </c>
      <c r="AR28" s="83">
        <v>0</v>
      </c>
      <c r="AS28" s="83">
        <v>0</v>
      </c>
      <c r="AT28" s="83">
        <v>0</v>
      </c>
      <c r="AU28" s="83">
        <v>0</v>
      </c>
      <c r="AV28" s="83">
        <v>0</v>
      </c>
      <c r="AW28" s="83">
        <v>0</v>
      </c>
      <c r="AX28" s="83">
        <v>0</v>
      </c>
      <c r="AY28" s="83">
        <v>0</v>
      </c>
      <c r="AZ28" s="83">
        <v>0</v>
      </c>
      <c r="BA28" s="83">
        <v>0</v>
      </c>
      <c r="BB28" s="83">
        <v>0</v>
      </c>
      <c r="BC28" s="83">
        <v>0</v>
      </c>
      <c r="BD28" s="83">
        <v>0</v>
      </c>
      <c r="BE28" s="83">
        <v>0</v>
      </c>
      <c r="BF28" s="83">
        <v>0</v>
      </c>
      <c r="BG28" s="352">
        <v>0</v>
      </c>
      <c r="BH28" s="378">
        <v>0</v>
      </c>
      <c r="BI28" s="83">
        <v>0</v>
      </c>
      <c r="BJ28" s="83">
        <v>0</v>
      </c>
      <c r="BK28" s="83"/>
      <c r="BL28" s="83"/>
      <c r="BM28" s="83"/>
      <c r="BN28" s="79"/>
      <c r="BO28" s="79"/>
      <c r="BP28" s="79"/>
      <c r="BQ28" s="79"/>
      <c r="BR28" s="79"/>
      <c r="BS28" s="79"/>
      <c r="BT28" s="79"/>
      <c r="BU28" s="79"/>
      <c r="BV28" s="79"/>
      <c r="BW28" s="79"/>
      <c r="BX28" s="79"/>
      <c r="BY28" s="79"/>
      <c r="BZ28" s="79"/>
      <c r="CA28" s="79"/>
      <c r="CB28" s="79"/>
      <c r="CC28" s="79"/>
      <c r="CD28" s="79"/>
      <c r="CE28" s="79"/>
      <c r="CF28" s="79"/>
      <c r="CG28" s="79"/>
      <c r="CH28" s="79"/>
      <c r="CI28" s="79"/>
      <c r="CJ28" s="79"/>
      <c r="CK28" s="79"/>
      <c r="CL28" s="79"/>
      <c r="CM28" s="79"/>
      <c r="CN28" s="79"/>
      <c r="CO28" s="79"/>
      <c r="CP28" s="79"/>
      <c r="CQ28" s="79"/>
      <c r="CR28" s="79"/>
      <c r="CS28" s="79"/>
      <c r="CT28" s="79"/>
      <c r="CU28" s="79"/>
      <c r="CV28" s="79"/>
      <c r="CW28" s="79"/>
      <c r="CX28" s="79"/>
      <c r="CY28" s="79"/>
      <c r="CZ28" s="79"/>
      <c r="DA28" s="79"/>
      <c r="DB28" s="79"/>
      <c r="DC28" s="79"/>
      <c r="DD28" s="79"/>
      <c r="DE28" s="79"/>
      <c r="DF28" s="79"/>
      <c r="DG28" s="79"/>
      <c r="DH28" s="79"/>
      <c r="DI28" s="79"/>
      <c r="DJ28" s="79"/>
      <c r="DK28" s="79"/>
      <c r="DL28" s="79"/>
      <c r="DM28" s="79"/>
      <c r="DN28" s="79"/>
      <c r="DO28" s="79"/>
      <c r="DP28" s="79"/>
      <c r="DQ28" s="79"/>
      <c r="DR28" s="79"/>
      <c r="DS28" s="79"/>
      <c r="DT28" s="79"/>
      <c r="DU28" s="79"/>
      <c r="DV28" s="79"/>
      <c r="DW28" s="79"/>
      <c r="DX28" s="79"/>
      <c r="DY28" s="79"/>
      <c r="DZ28" s="79"/>
      <c r="EA28" s="79"/>
      <c r="EB28" s="79"/>
      <c r="EC28" s="79"/>
      <c r="ED28" s="79"/>
      <c r="EE28" s="79"/>
      <c r="EF28" s="79"/>
      <c r="EG28" s="79"/>
      <c r="EH28" s="79"/>
      <c r="EI28" s="79"/>
      <c r="EJ28" s="79"/>
      <c r="EK28" s="79"/>
      <c r="EL28" s="79"/>
      <c r="EM28" s="79"/>
      <c r="EN28" s="79"/>
      <c r="EO28" s="79"/>
      <c r="EP28" s="79"/>
      <c r="EQ28" s="79"/>
      <c r="ER28" s="79"/>
      <c r="ES28" s="79"/>
      <c r="ET28" s="79"/>
      <c r="EU28" s="79"/>
      <c r="EV28" s="79"/>
      <c r="EW28" s="79"/>
      <c r="EX28" s="79"/>
      <c r="EY28" s="79"/>
      <c r="EZ28" s="79"/>
      <c r="FA28" s="79"/>
      <c r="FB28" s="79"/>
      <c r="FC28" s="79"/>
      <c r="FD28" s="79"/>
      <c r="FE28" s="79"/>
      <c r="FF28" s="79"/>
      <c r="FG28" s="79"/>
      <c r="FH28" s="79"/>
      <c r="FI28" s="79"/>
      <c r="FJ28" s="79"/>
      <c r="FK28" s="79"/>
      <c r="FL28" s="79"/>
      <c r="FM28" s="79"/>
      <c r="FN28" s="79"/>
      <c r="FO28" s="79"/>
      <c r="FP28" s="79"/>
      <c r="FQ28" s="79"/>
      <c r="FR28" s="79"/>
      <c r="FS28" s="79"/>
      <c r="FT28" s="79"/>
      <c r="FU28" s="79"/>
      <c r="FV28" s="79"/>
      <c r="FW28" s="79"/>
      <c r="FX28" s="79"/>
      <c r="FY28" s="79"/>
      <c r="FZ28" s="79"/>
      <c r="GA28" s="79"/>
      <c r="GB28" s="79"/>
      <c r="GC28" s="79"/>
      <c r="GD28" s="79"/>
      <c r="GE28" s="79"/>
      <c r="GF28" s="79"/>
      <c r="GG28" s="79"/>
      <c r="GH28" s="79"/>
      <c r="GI28" s="79"/>
      <c r="GJ28" s="79"/>
      <c r="GK28" s="79"/>
      <c r="GL28" s="79"/>
      <c r="GM28" s="79"/>
      <c r="GN28" s="79"/>
      <c r="GO28" s="79"/>
      <c r="GP28" s="79"/>
      <c r="GQ28" s="79"/>
    </row>
    <row r="29" spans="1:199" s="78" customFormat="1" x14ac:dyDescent="0.3">
      <c r="A29" s="353"/>
      <c r="B29" s="83"/>
      <c r="C29" s="10"/>
      <c r="D29" s="83">
        <v>6646818541.9799995</v>
      </c>
      <c r="E29" s="83">
        <v>270016896</v>
      </c>
      <c r="F29" s="83" t="s">
        <v>518</v>
      </c>
      <c r="G29" s="312">
        <v>53</v>
      </c>
      <c r="H29" s="312" t="s">
        <v>1302</v>
      </c>
      <c r="I29" s="83">
        <v>0</v>
      </c>
      <c r="J29" s="83">
        <v>0</v>
      </c>
      <c r="K29" s="83">
        <v>0</v>
      </c>
      <c r="L29" s="83">
        <v>0</v>
      </c>
      <c r="M29" s="83">
        <v>0</v>
      </c>
      <c r="N29" s="83">
        <v>0</v>
      </c>
      <c r="O29" s="83">
        <v>0</v>
      </c>
      <c r="P29" s="83">
        <v>0</v>
      </c>
      <c r="Q29" s="83">
        <v>0</v>
      </c>
      <c r="R29" s="83">
        <v>0</v>
      </c>
      <c r="S29" s="83">
        <v>0</v>
      </c>
      <c r="T29" s="83">
        <v>0</v>
      </c>
      <c r="U29" s="83">
        <v>0</v>
      </c>
      <c r="V29" s="83">
        <v>0</v>
      </c>
      <c r="W29" s="83">
        <v>0</v>
      </c>
      <c r="X29" s="83">
        <v>0</v>
      </c>
      <c r="Y29" s="83">
        <v>0</v>
      </c>
      <c r="Z29" s="83">
        <v>0</v>
      </c>
      <c r="AA29" s="83">
        <v>0</v>
      </c>
      <c r="AB29" s="83">
        <v>0</v>
      </c>
      <c r="AC29" s="83">
        <v>0</v>
      </c>
      <c r="AD29" s="83">
        <v>0</v>
      </c>
      <c r="AE29" s="83">
        <v>0</v>
      </c>
      <c r="AF29" s="83">
        <v>0</v>
      </c>
      <c r="AG29" s="83">
        <v>0</v>
      </c>
      <c r="AH29" s="83">
        <v>0</v>
      </c>
      <c r="AI29" s="83">
        <v>0</v>
      </c>
      <c r="AJ29" s="83">
        <v>0</v>
      </c>
      <c r="AK29" s="83">
        <v>0</v>
      </c>
      <c r="AL29" s="83">
        <v>0</v>
      </c>
      <c r="AM29" s="83">
        <v>0</v>
      </c>
      <c r="AN29" s="83">
        <v>0</v>
      </c>
      <c r="AO29" s="83">
        <v>0</v>
      </c>
      <c r="AP29" s="83">
        <v>0</v>
      </c>
      <c r="AQ29" s="83">
        <v>0</v>
      </c>
      <c r="AR29" s="83">
        <v>0</v>
      </c>
      <c r="AS29" s="83">
        <v>0</v>
      </c>
      <c r="AT29" s="83">
        <v>0</v>
      </c>
      <c r="AU29" s="83">
        <v>0</v>
      </c>
      <c r="AV29" s="83">
        <v>0</v>
      </c>
      <c r="AW29" s="83">
        <v>0</v>
      </c>
      <c r="AX29" s="83">
        <v>0</v>
      </c>
      <c r="AY29" s="83">
        <v>0</v>
      </c>
      <c r="AZ29" s="83">
        <v>0</v>
      </c>
      <c r="BA29" s="83">
        <v>0</v>
      </c>
      <c r="BB29" s="83">
        <v>0</v>
      </c>
      <c r="BC29" s="83">
        <v>0</v>
      </c>
      <c r="BD29" s="83">
        <v>0</v>
      </c>
      <c r="BE29" s="83">
        <v>0</v>
      </c>
      <c r="BF29" s="83">
        <v>0</v>
      </c>
      <c r="BG29" s="352">
        <v>0</v>
      </c>
      <c r="BH29" s="378">
        <v>0</v>
      </c>
      <c r="BI29" s="83">
        <v>0</v>
      </c>
      <c r="BJ29" s="83">
        <v>0</v>
      </c>
      <c r="BK29" s="83"/>
      <c r="BL29" s="83"/>
      <c r="BM29" s="83"/>
      <c r="BN29" s="79"/>
      <c r="BO29" s="79"/>
      <c r="BP29" s="79"/>
      <c r="BQ29" s="79"/>
      <c r="BR29" s="79"/>
      <c r="BS29" s="79"/>
      <c r="BT29" s="79"/>
      <c r="BU29" s="79"/>
      <c r="BV29" s="79"/>
      <c r="BW29" s="79"/>
      <c r="BX29" s="79"/>
      <c r="BY29" s="79"/>
      <c r="BZ29" s="79"/>
      <c r="CA29" s="79"/>
      <c r="CB29" s="79"/>
      <c r="CC29" s="79"/>
      <c r="CD29" s="79"/>
      <c r="CE29" s="79"/>
      <c r="CF29" s="79"/>
      <c r="CG29" s="79"/>
      <c r="CH29" s="79"/>
      <c r="CI29" s="79"/>
      <c r="CJ29" s="79"/>
      <c r="CK29" s="79"/>
      <c r="CL29" s="79"/>
      <c r="CM29" s="79"/>
      <c r="CN29" s="79"/>
      <c r="CO29" s="79"/>
      <c r="CP29" s="79"/>
      <c r="CQ29" s="79"/>
      <c r="CR29" s="79"/>
      <c r="CS29" s="79"/>
      <c r="CT29" s="79"/>
      <c r="CU29" s="79"/>
      <c r="CV29" s="79"/>
      <c r="CW29" s="79"/>
      <c r="CX29" s="79"/>
      <c r="CY29" s="79"/>
      <c r="CZ29" s="79"/>
      <c r="DA29" s="79"/>
      <c r="DB29" s="79"/>
      <c r="DC29" s="79"/>
      <c r="DD29" s="79"/>
      <c r="DE29" s="79"/>
      <c r="DF29" s="79"/>
      <c r="DG29" s="79"/>
      <c r="DH29" s="79"/>
      <c r="DI29" s="79"/>
      <c r="DJ29" s="79"/>
      <c r="DK29" s="79"/>
      <c r="DL29" s="79"/>
      <c r="DM29" s="79"/>
      <c r="DN29" s="79"/>
      <c r="DO29" s="79"/>
      <c r="DP29" s="79"/>
      <c r="DQ29" s="79"/>
      <c r="DR29" s="79"/>
      <c r="DS29" s="79"/>
      <c r="DT29" s="79"/>
      <c r="DU29" s="79"/>
      <c r="DV29" s="79"/>
      <c r="DW29" s="79"/>
      <c r="DX29" s="79"/>
      <c r="DY29" s="79"/>
      <c r="DZ29" s="79"/>
      <c r="EA29" s="79"/>
      <c r="EB29" s="79"/>
      <c r="EC29" s="79"/>
      <c r="ED29" s="79"/>
      <c r="EE29" s="79"/>
      <c r="EF29" s="79"/>
      <c r="EG29" s="79"/>
      <c r="EH29" s="79"/>
      <c r="EI29" s="79"/>
      <c r="EJ29" s="79"/>
      <c r="EK29" s="79"/>
      <c r="EL29" s="79"/>
      <c r="EM29" s="79"/>
      <c r="EN29" s="79"/>
      <c r="EO29" s="79"/>
      <c r="EP29" s="79"/>
      <c r="EQ29" s="79"/>
      <c r="ER29" s="79"/>
      <c r="ES29" s="79"/>
      <c r="ET29" s="79"/>
      <c r="EU29" s="79"/>
      <c r="EV29" s="79"/>
      <c r="EW29" s="79"/>
      <c r="EX29" s="79"/>
      <c r="EY29" s="79"/>
      <c r="EZ29" s="79"/>
      <c r="FA29" s="79"/>
      <c r="FB29" s="79"/>
      <c r="FC29" s="79"/>
      <c r="FD29" s="79"/>
      <c r="FE29" s="79"/>
      <c r="FF29" s="79"/>
      <c r="FG29" s="79"/>
      <c r="FH29" s="79"/>
      <c r="FI29" s="79"/>
      <c r="FJ29" s="79"/>
      <c r="FK29" s="79"/>
      <c r="FL29" s="79"/>
      <c r="FM29" s="79"/>
      <c r="FN29" s="79"/>
      <c r="FO29" s="79"/>
      <c r="FP29" s="79"/>
      <c r="FQ29" s="79"/>
      <c r="FR29" s="79"/>
      <c r="FS29" s="79"/>
      <c r="FT29" s="79"/>
      <c r="FU29" s="79"/>
      <c r="FV29" s="79"/>
      <c r="FW29" s="79"/>
      <c r="FX29" s="79"/>
      <c r="FY29" s="79"/>
      <c r="FZ29" s="79"/>
      <c r="GA29" s="79"/>
      <c r="GB29" s="79"/>
      <c r="GC29" s="79"/>
      <c r="GD29" s="79"/>
      <c r="GE29" s="79"/>
      <c r="GF29" s="79"/>
      <c r="GG29" s="79"/>
      <c r="GH29" s="79"/>
      <c r="GI29" s="79"/>
      <c r="GJ29" s="79"/>
      <c r="GK29" s="79"/>
      <c r="GL29" s="79"/>
      <c r="GM29" s="79"/>
      <c r="GN29" s="79"/>
      <c r="GO29" s="79"/>
      <c r="GP29" s="79"/>
      <c r="GQ29" s="79"/>
    </row>
    <row r="30" spans="1:199" s="78" customFormat="1" x14ac:dyDescent="0.3">
      <c r="A30" s="10"/>
      <c r="B30" s="10"/>
      <c r="C30" s="10"/>
      <c r="D30" s="10">
        <v>2993411733.6199999</v>
      </c>
      <c r="E30" s="311">
        <v>270028025</v>
      </c>
      <c r="F30" s="311" t="s">
        <v>526</v>
      </c>
      <c r="G30" s="312">
        <v>59</v>
      </c>
      <c r="H30" s="312" t="s">
        <v>1302</v>
      </c>
      <c r="I30" s="311">
        <v>0</v>
      </c>
      <c r="J30" s="311">
        <v>0</v>
      </c>
      <c r="K30" s="311">
        <v>0</v>
      </c>
      <c r="L30" s="311">
        <v>0</v>
      </c>
      <c r="M30" s="311">
        <v>0</v>
      </c>
      <c r="N30" s="311">
        <v>0</v>
      </c>
      <c r="O30" s="311">
        <v>0</v>
      </c>
      <c r="P30" s="311">
        <v>0</v>
      </c>
      <c r="Q30" s="311">
        <v>0</v>
      </c>
      <c r="R30" s="311">
        <v>0</v>
      </c>
      <c r="S30" s="311">
        <v>0</v>
      </c>
      <c r="T30" s="311">
        <v>0</v>
      </c>
      <c r="U30" s="311">
        <v>0</v>
      </c>
      <c r="V30" s="311">
        <v>0</v>
      </c>
      <c r="W30" s="311">
        <v>0</v>
      </c>
      <c r="X30" s="311">
        <v>0</v>
      </c>
      <c r="Y30" s="311">
        <v>0</v>
      </c>
      <c r="Z30" s="311">
        <v>0</v>
      </c>
      <c r="AA30" s="311">
        <v>0</v>
      </c>
      <c r="AB30" s="311">
        <v>0</v>
      </c>
      <c r="AC30" s="311">
        <v>0</v>
      </c>
      <c r="AD30" s="311">
        <v>0</v>
      </c>
      <c r="AE30" s="311">
        <v>0</v>
      </c>
      <c r="AF30" s="311">
        <v>0</v>
      </c>
      <c r="AG30" s="311">
        <v>0</v>
      </c>
      <c r="AH30" s="311">
        <v>0</v>
      </c>
      <c r="AI30" s="311">
        <v>0</v>
      </c>
      <c r="AJ30" s="311">
        <v>0</v>
      </c>
      <c r="AK30" s="311">
        <v>0</v>
      </c>
      <c r="AL30" s="311">
        <v>0</v>
      </c>
      <c r="AM30" s="311">
        <v>0</v>
      </c>
      <c r="AN30" s="311">
        <v>0</v>
      </c>
      <c r="AO30" s="311">
        <v>0</v>
      </c>
      <c r="AP30" s="311">
        <v>0</v>
      </c>
      <c r="AQ30" s="311">
        <v>0</v>
      </c>
      <c r="AR30" s="311">
        <v>0</v>
      </c>
      <c r="AS30" s="311">
        <v>0</v>
      </c>
      <c r="AT30" s="311">
        <v>0</v>
      </c>
      <c r="AU30" s="311">
        <v>0</v>
      </c>
      <c r="AV30" s="311">
        <v>0</v>
      </c>
      <c r="AW30" s="311">
        <v>0</v>
      </c>
      <c r="AX30" s="352">
        <v>0</v>
      </c>
      <c r="AY30" s="352">
        <v>0</v>
      </c>
      <c r="AZ30" s="352">
        <v>0</v>
      </c>
      <c r="BA30" s="352">
        <v>0</v>
      </c>
      <c r="BB30" s="352">
        <v>0</v>
      </c>
      <c r="BC30" s="352">
        <v>0</v>
      </c>
      <c r="BD30" s="352">
        <v>0</v>
      </c>
      <c r="BE30" s="352">
        <v>0</v>
      </c>
      <c r="BF30" s="352">
        <v>0</v>
      </c>
      <c r="BG30" s="352">
        <v>0</v>
      </c>
      <c r="BH30" s="378">
        <v>0</v>
      </c>
      <c r="BI30" s="352">
        <v>0</v>
      </c>
      <c r="BJ30" s="352">
        <v>0</v>
      </c>
      <c r="BK30" s="352"/>
      <c r="BL30" s="352"/>
      <c r="BM30" s="352"/>
      <c r="BN30" s="79"/>
      <c r="BO30" s="79"/>
      <c r="BP30" s="79"/>
      <c r="BQ30" s="79"/>
      <c r="BR30" s="79"/>
      <c r="BS30" s="79"/>
      <c r="BT30" s="79"/>
      <c r="BU30" s="79"/>
      <c r="BV30" s="79"/>
      <c r="BW30" s="79"/>
      <c r="BX30" s="79"/>
      <c r="BY30" s="79"/>
      <c r="BZ30" s="79"/>
      <c r="CA30" s="79"/>
      <c r="CB30" s="79"/>
      <c r="CC30" s="79"/>
      <c r="CD30" s="79"/>
      <c r="CE30" s="79"/>
      <c r="CF30" s="79"/>
      <c r="CG30" s="79"/>
      <c r="CH30" s="79"/>
      <c r="CI30" s="79"/>
      <c r="CJ30" s="79"/>
      <c r="CK30" s="79"/>
      <c r="CL30" s="79"/>
      <c r="CM30" s="79"/>
      <c r="CN30" s="79"/>
      <c r="CO30" s="79"/>
      <c r="CP30" s="79"/>
      <c r="CQ30" s="79"/>
      <c r="CR30" s="79"/>
      <c r="CS30" s="79"/>
      <c r="CT30" s="79"/>
      <c r="CU30" s="79"/>
      <c r="CV30" s="79"/>
      <c r="CW30" s="79"/>
      <c r="CX30" s="79"/>
      <c r="CY30" s="79"/>
      <c r="CZ30" s="79"/>
      <c r="DA30" s="79"/>
      <c r="DB30" s="79"/>
      <c r="DC30" s="79"/>
      <c r="DD30" s="79"/>
      <c r="DE30" s="79"/>
      <c r="DF30" s="79"/>
      <c r="DG30" s="79"/>
      <c r="DH30" s="79"/>
      <c r="DI30" s="79"/>
      <c r="DJ30" s="79"/>
      <c r="DK30" s="79"/>
      <c r="DL30" s="79"/>
      <c r="DM30" s="79"/>
      <c r="DN30" s="79"/>
      <c r="DO30" s="79"/>
      <c r="DP30" s="79"/>
      <c r="DQ30" s="79"/>
      <c r="DR30" s="79"/>
      <c r="DS30" s="79"/>
      <c r="DT30" s="79"/>
      <c r="DU30" s="79"/>
      <c r="DV30" s="79"/>
      <c r="DW30" s="79"/>
      <c r="DX30" s="79"/>
      <c r="DY30" s="79"/>
      <c r="DZ30" s="79"/>
      <c r="EA30" s="79"/>
      <c r="EB30" s="79"/>
      <c r="EC30" s="79"/>
      <c r="ED30" s="79"/>
      <c r="EE30" s="79"/>
      <c r="EF30" s="79"/>
      <c r="EG30" s="79"/>
      <c r="EH30" s="79"/>
      <c r="EI30" s="79"/>
      <c r="EJ30" s="79"/>
      <c r="EK30" s="79"/>
      <c r="EL30" s="79"/>
      <c r="EM30" s="79"/>
      <c r="EN30" s="79"/>
      <c r="EO30" s="79"/>
      <c r="EP30" s="79"/>
      <c r="EQ30" s="79"/>
      <c r="ER30" s="79"/>
      <c r="ES30" s="79"/>
      <c r="ET30" s="79"/>
      <c r="EU30" s="79"/>
      <c r="EV30" s="79"/>
      <c r="EW30" s="79"/>
      <c r="EX30" s="79"/>
      <c r="EY30" s="79"/>
      <c r="EZ30" s="79"/>
      <c r="FA30" s="79"/>
      <c r="FB30" s="79"/>
      <c r="FC30" s="79"/>
      <c r="FD30" s="79"/>
      <c r="FE30" s="79"/>
      <c r="FF30" s="79"/>
      <c r="FG30" s="79"/>
      <c r="FH30" s="79"/>
      <c r="FI30" s="79"/>
      <c r="FJ30" s="79"/>
      <c r="FK30" s="79"/>
      <c r="FL30" s="79"/>
      <c r="FM30" s="79"/>
      <c r="FN30" s="79"/>
      <c r="FO30" s="79"/>
      <c r="FP30" s="79"/>
      <c r="FQ30" s="79"/>
      <c r="FR30" s="79"/>
      <c r="FS30" s="79"/>
      <c r="FT30" s="79"/>
      <c r="FU30" s="79"/>
      <c r="FV30" s="79"/>
      <c r="FW30" s="79"/>
      <c r="FX30" s="79"/>
      <c r="FY30" s="79"/>
      <c r="FZ30" s="79"/>
      <c r="GA30" s="79"/>
      <c r="GB30" s="79"/>
      <c r="GC30" s="79"/>
      <c r="GD30" s="79"/>
      <c r="GE30" s="79"/>
      <c r="GF30" s="79"/>
      <c r="GG30" s="79"/>
      <c r="GH30" s="79"/>
      <c r="GI30" s="79"/>
      <c r="GJ30" s="79"/>
      <c r="GK30" s="79"/>
      <c r="GL30" s="79"/>
      <c r="GM30" s="79"/>
      <c r="GN30" s="79"/>
      <c r="GO30" s="79"/>
      <c r="GP30" s="79"/>
      <c r="GQ30" s="79"/>
    </row>
    <row r="31" spans="1:199" s="78" customFormat="1" x14ac:dyDescent="0.3">
      <c r="A31" s="10"/>
      <c r="B31" s="10"/>
      <c r="C31" s="10"/>
      <c r="D31" s="10">
        <v>311613232.67000002</v>
      </c>
      <c r="E31" s="311">
        <v>270029073</v>
      </c>
      <c r="F31" s="311" t="s">
        <v>527</v>
      </c>
      <c r="G31" s="312">
        <v>56</v>
      </c>
      <c r="H31" s="312" t="s">
        <v>1302</v>
      </c>
      <c r="I31" s="311">
        <v>0</v>
      </c>
      <c r="J31" s="311">
        <v>0</v>
      </c>
      <c r="K31" s="311">
        <v>0</v>
      </c>
      <c r="L31" s="311">
        <v>0</v>
      </c>
      <c r="M31" s="311">
        <v>0</v>
      </c>
      <c r="N31" s="311">
        <v>0</v>
      </c>
      <c r="O31" s="311">
        <v>0</v>
      </c>
      <c r="P31" s="311">
        <v>0</v>
      </c>
      <c r="Q31" s="311">
        <v>0</v>
      </c>
      <c r="R31" s="311">
        <v>0</v>
      </c>
      <c r="S31" s="311">
        <v>0</v>
      </c>
      <c r="T31" s="311">
        <v>0</v>
      </c>
      <c r="U31" s="311">
        <v>0</v>
      </c>
      <c r="V31" s="311">
        <v>0</v>
      </c>
      <c r="W31" s="311">
        <v>0</v>
      </c>
      <c r="X31" s="311">
        <v>0</v>
      </c>
      <c r="Y31" s="311">
        <v>0</v>
      </c>
      <c r="Z31" s="311">
        <v>0</v>
      </c>
      <c r="AA31" s="311">
        <v>0</v>
      </c>
      <c r="AB31" s="311">
        <v>0</v>
      </c>
      <c r="AC31" s="311">
        <v>0</v>
      </c>
      <c r="AD31" s="311">
        <v>0</v>
      </c>
      <c r="AE31" s="311">
        <v>0</v>
      </c>
      <c r="AF31" s="311">
        <v>0</v>
      </c>
      <c r="AG31" s="311">
        <v>0</v>
      </c>
      <c r="AH31" s="311">
        <v>0</v>
      </c>
      <c r="AI31" s="311">
        <v>0</v>
      </c>
      <c r="AJ31" s="311">
        <v>0</v>
      </c>
      <c r="AK31" s="311">
        <v>0</v>
      </c>
      <c r="AL31" s="311">
        <v>0</v>
      </c>
      <c r="AM31" s="311">
        <v>0</v>
      </c>
      <c r="AN31" s="311">
        <v>0</v>
      </c>
      <c r="AO31" s="311">
        <v>0</v>
      </c>
      <c r="AP31" s="311">
        <v>0</v>
      </c>
      <c r="AQ31" s="311">
        <v>0</v>
      </c>
      <c r="AR31" s="311">
        <v>0</v>
      </c>
      <c r="AS31" s="311">
        <v>0</v>
      </c>
      <c r="AT31" s="311">
        <v>0</v>
      </c>
      <c r="AU31" s="311">
        <v>0</v>
      </c>
      <c r="AV31" s="311">
        <v>0</v>
      </c>
      <c r="AW31" s="311">
        <v>0</v>
      </c>
      <c r="AX31" s="352">
        <v>0</v>
      </c>
      <c r="AY31" s="352">
        <v>0</v>
      </c>
      <c r="AZ31" s="352">
        <v>0</v>
      </c>
      <c r="BA31" s="352">
        <v>0</v>
      </c>
      <c r="BB31" s="352">
        <v>0</v>
      </c>
      <c r="BC31" s="352">
        <v>0</v>
      </c>
      <c r="BD31" s="352">
        <v>0</v>
      </c>
      <c r="BE31" s="352">
        <v>0</v>
      </c>
      <c r="BF31" s="352">
        <v>0</v>
      </c>
      <c r="BG31" s="352">
        <v>0</v>
      </c>
      <c r="BH31" s="378">
        <v>0</v>
      </c>
      <c r="BI31" s="352">
        <v>0</v>
      </c>
      <c r="BJ31" s="352">
        <v>0</v>
      </c>
      <c r="BK31" s="352"/>
      <c r="BL31" s="352"/>
      <c r="BM31" s="352"/>
      <c r="BN31" s="79"/>
      <c r="BO31" s="79"/>
      <c r="BP31" s="79"/>
      <c r="BQ31" s="79"/>
      <c r="BR31" s="79"/>
      <c r="BS31" s="79"/>
      <c r="BT31" s="79"/>
      <c r="BU31" s="79"/>
      <c r="BV31" s="79"/>
      <c r="BW31" s="79"/>
      <c r="BX31" s="79"/>
      <c r="BY31" s="79"/>
      <c r="BZ31" s="79"/>
      <c r="CA31" s="79"/>
      <c r="CB31" s="79"/>
      <c r="CC31" s="79"/>
      <c r="CD31" s="79"/>
      <c r="CE31" s="79"/>
      <c r="CF31" s="79"/>
      <c r="CG31" s="79"/>
      <c r="CH31" s="79"/>
      <c r="CI31" s="79"/>
      <c r="CJ31" s="79"/>
      <c r="CK31" s="79"/>
      <c r="CL31" s="79"/>
      <c r="CM31" s="79"/>
      <c r="CN31" s="79"/>
      <c r="CO31" s="79"/>
      <c r="CP31" s="79"/>
      <c r="CQ31" s="79"/>
      <c r="CR31" s="79"/>
      <c r="CS31" s="79"/>
      <c r="CT31" s="79"/>
      <c r="CU31" s="79"/>
      <c r="CV31" s="79"/>
      <c r="CW31" s="79"/>
      <c r="CX31" s="79"/>
      <c r="CY31" s="79"/>
      <c r="CZ31" s="79"/>
      <c r="DA31" s="79"/>
      <c r="DB31" s="79"/>
      <c r="DC31" s="79"/>
      <c r="DD31" s="79"/>
      <c r="DE31" s="79"/>
      <c r="DF31" s="79"/>
      <c r="DG31" s="79"/>
      <c r="DH31" s="79"/>
      <c r="DI31" s="79"/>
      <c r="DJ31" s="79"/>
      <c r="DK31" s="79"/>
      <c r="DL31" s="79"/>
      <c r="DM31" s="79"/>
      <c r="DN31" s="79"/>
      <c r="DO31" s="79"/>
      <c r="DP31" s="79"/>
      <c r="DQ31" s="79"/>
      <c r="DR31" s="79"/>
      <c r="DS31" s="79"/>
      <c r="DT31" s="79"/>
      <c r="DU31" s="79"/>
      <c r="DV31" s="79"/>
      <c r="DW31" s="79"/>
      <c r="DX31" s="79"/>
      <c r="DY31" s="79"/>
      <c r="DZ31" s="79"/>
      <c r="EA31" s="79"/>
      <c r="EB31" s="79"/>
      <c r="EC31" s="79"/>
      <c r="ED31" s="79"/>
      <c r="EE31" s="79"/>
      <c r="EF31" s="79"/>
      <c r="EG31" s="79"/>
      <c r="EH31" s="79"/>
      <c r="EI31" s="79"/>
      <c r="EJ31" s="79"/>
      <c r="EK31" s="79"/>
      <c r="EL31" s="79"/>
      <c r="EM31" s="79"/>
      <c r="EN31" s="79"/>
      <c r="EO31" s="79"/>
      <c r="EP31" s="79"/>
      <c r="EQ31" s="79"/>
      <c r="ER31" s="79"/>
      <c r="ES31" s="79"/>
      <c r="ET31" s="79"/>
      <c r="EU31" s="79"/>
      <c r="EV31" s="79"/>
      <c r="EW31" s="79"/>
      <c r="EX31" s="79"/>
      <c r="EY31" s="79"/>
      <c r="EZ31" s="79"/>
      <c r="FA31" s="79"/>
      <c r="FB31" s="79"/>
      <c r="FC31" s="79"/>
      <c r="FD31" s="79"/>
      <c r="FE31" s="79"/>
      <c r="FF31" s="79"/>
      <c r="FG31" s="79"/>
      <c r="FH31" s="79"/>
      <c r="FI31" s="79"/>
      <c r="FJ31" s="79"/>
      <c r="FK31" s="79"/>
      <c r="FL31" s="79"/>
      <c r="FM31" s="79"/>
      <c r="FN31" s="79"/>
      <c r="FO31" s="79"/>
      <c r="FP31" s="79"/>
      <c r="FQ31" s="79"/>
      <c r="FR31" s="79"/>
      <c r="FS31" s="79"/>
      <c r="FT31" s="79"/>
      <c r="FU31" s="79"/>
      <c r="FV31" s="79"/>
      <c r="FW31" s="79"/>
      <c r="FX31" s="79"/>
      <c r="FY31" s="79"/>
      <c r="FZ31" s="79"/>
      <c r="GA31" s="79"/>
      <c r="GB31" s="79"/>
      <c r="GC31" s="79"/>
      <c r="GD31" s="79"/>
      <c r="GE31" s="79"/>
      <c r="GF31" s="79"/>
      <c r="GG31" s="79"/>
      <c r="GH31" s="79"/>
      <c r="GI31" s="79"/>
      <c r="GJ31" s="79"/>
      <c r="GK31" s="79"/>
      <c r="GL31" s="79"/>
      <c r="GM31" s="79"/>
      <c r="GN31" s="79"/>
      <c r="GO31" s="79"/>
      <c r="GP31" s="79"/>
      <c r="GQ31" s="79"/>
    </row>
    <row r="32" spans="1:199" s="78" customFormat="1" x14ac:dyDescent="0.3">
      <c r="A32" s="10"/>
      <c r="B32" s="10"/>
      <c r="C32" s="10"/>
      <c r="D32" s="10">
        <v>89256974400.729996</v>
      </c>
      <c r="E32" s="311">
        <v>270077773</v>
      </c>
      <c r="F32" s="311" t="s">
        <v>550</v>
      </c>
      <c r="G32" s="312">
        <v>37</v>
      </c>
      <c r="H32" s="312" t="s">
        <v>1302</v>
      </c>
      <c r="I32" s="311">
        <v>0</v>
      </c>
      <c r="J32" s="311">
        <v>0</v>
      </c>
      <c r="K32" s="311">
        <v>0</v>
      </c>
      <c r="L32" s="311">
        <v>0</v>
      </c>
      <c r="M32" s="311">
        <v>0</v>
      </c>
      <c r="N32" s="311">
        <v>0</v>
      </c>
      <c r="O32" s="311">
        <v>0</v>
      </c>
      <c r="P32" s="311">
        <v>0</v>
      </c>
      <c r="Q32" s="311">
        <v>60198.823590616274</v>
      </c>
      <c r="R32" s="311">
        <v>0</v>
      </c>
      <c r="S32" s="311">
        <v>0</v>
      </c>
      <c r="T32" s="311">
        <v>0</v>
      </c>
      <c r="U32" s="311">
        <v>0</v>
      </c>
      <c r="V32" s="311">
        <v>60198.823590616274</v>
      </c>
      <c r="W32" s="311">
        <v>0</v>
      </c>
      <c r="X32" s="311">
        <v>0</v>
      </c>
      <c r="Y32" s="311">
        <v>0</v>
      </c>
      <c r="Z32" s="311">
        <v>0</v>
      </c>
      <c r="AA32" s="311">
        <v>0</v>
      </c>
      <c r="AB32" s="311">
        <v>0</v>
      </c>
      <c r="AC32" s="311">
        <v>0</v>
      </c>
      <c r="AD32" s="311">
        <v>0</v>
      </c>
      <c r="AE32" s="311">
        <v>0</v>
      </c>
      <c r="AF32" s="311">
        <v>0</v>
      </c>
      <c r="AG32" s="311">
        <v>0</v>
      </c>
      <c r="AH32" s="311">
        <v>0</v>
      </c>
      <c r="AI32" s="311">
        <v>0</v>
      </c>
      <c r="AJ32" s="311">
        <v>250002.00000000003</v>
      </c>
      <c r="AK32" s="311">
        <v>0</v>
      </c>
      <c r="AL32" s="311">
        <v>0</v>
      </c>
      <c r="AM32" s="311">
        <v>0</v>
      </c>
      <c r="AN32" s="311">
        <v>0</v>
      </c>
      <c r="AO32" s="311">
        <v>0</v>
      </c>
      <c r="AP32" s="311">
        <v>0</v>
      </c>
      <c r="AQ32" s="311">
        <v>0</v>
      </c>
      <c r="AR32" s="311">
        <v>0</v>
      </c>
      <c r="AS32" s="311">
        <v>0</v>
      </c>
      <c r="AT32" s="311">
        <v>0</v>
      </c>
      <c r="AU32" s="311">
        <v>0</v>
      </c>
      <c r="AV32" s="311">
        <v>250002.00000000003</v>
      </c>
      <c r="AW32" s="311">
        <v>0</v>
      </c>
      <c r="AX32" s="352">
        <v>0</v>
      </c>
      <c r="AY32" s="352">
        <v>0</v>
      </c>
      <c r="AZ32" s="352">
        <v>0</v>
      </c>
      <c r="BA32" s="352">
        <v>0</v>
      </c>
      <c r="BB32" s="352">
        <v>0</v>
      </c>
      <c r="BC32" s="352">
        <v>0</v>
      </c>
      <c r="BD32" s="352">
        <v>0</v>
      </c>
      <c r="BE32" s="352">
        <v>0</v>
      </c>
      <c r="BF32" s="352">
        <v>0</v>
      </c>
      <c r="BG32" s="352">
        <v>0</v>
      </c>
      <c r="BH32" s="378">
        <v>0</v>
      </c>
      <c r="BI32" s="352">
        <v>0</v>
      </c>
      <c r="BJ32" s="352">
        <v>0</v>
      </c>
      <c r="BK32" s="352"/>
      <c r="BL32" s="352"/>
      <c r="BM32" s="352"/>
      <c r="BN32" s="79"/>
      <c r="BO32" s="79"/>
      <c r="BP32" s="79"/>
      <c r="BQ32" s="79"/>
      <c r="BR32" s="79"/>
      <c r="BS32" s="79"/>
      <c r="BT32" s="79"/>
      <c r="BU32" s="79"/>
      <c r="BV32" s="79"/>
      <c r="BW32" s="79"/>
      <c r="BX32" s="79"/>
      <c r="BY32" s="79"/>
      <c r="BZ32" s="79"/>
      <c r="CA32" s="79"/>
      <c r="CB32" s="79"/>
      <c r="CC32" s="79"/>
      <c r="CD32" s="79"/>
      <c r="CE32" s="79"/>
      <c r="CF32" s="79"/>
      <c r="CG32" s="79"/>
      <c r="CH32" s="79"/>
      <c r="CI32" s="79"/>
      <c r="CJ32" s="79"/>
      <c r="CK32" s="79"/>
      <c r="CL32" s="79"/>
      <c r="CM32" s="79"/>
      <c r="CN32" s="79"/>
      <c r="CO32" s="79"/>
      <c r="CP32" s="79"/>
      <c r="CQ32" s="79"/>
      <c r="CR32" s="79"/>
      <c r="CS32" s="79"/>
      <c r="CT32" s="79"/>
      <c r="CU32" s="79"/>
      <c r="CV32" s="79"/>
      <c r="CW32" s="79"/>
      <c r="CX32" s="79"/>
      <c r="CY32" s="79"/>
      <c r="CZ32" s="79"/>
      <c r="DA32" s="79"/>
      <c r="DB32" s="79"/>
      <c r="DC32" s="79"/>
      <c r="DD32" s="79"/>
      <c r="DE32" s="79"/>
      <c r="DF32" s="79"/>
      <c r="DG32" s="79"/>
      <c r="DH32" s="79"/>
      <c r="DI32" s="79"/>
      <c r="DJ32" s="79"/>
      <c r="DK32" s="79"/>
      <c r="DL32" s="79"/>
      <c r="DM32" s="79"/>
      <c r="DN32" s="79"/>
      <c r="DO32" s="79"/>
      <c r="DP32" s="79"/>
      <c r="DQ32" s="79"/>
      <c r="DR32" s="79"/>
      <c r="DS32" s="79"/>
      <c r="DT32" s="79"/>
      <c r="DU32" s="79"/>
      <c r="DV32" s="79"/>
      <c r="DW32" s="79"/>
      <c r="DX32" s="79"/>
      <c r="DY32" s="79"/>
      <c r="DZ32" s="79"/>
      <c r="EA32" s="79"/>
      <c r="EB32" s="79"/>
      <c r="EC32" s="79"/>
      <c r="ED32" s="79"/>
      <c r="EE32" s="79"/>
      <c r="EF32" s="79"/>
      <c r="EG32" s="79"/>
      <c r="EH32" s="79"/>
      <c r="EI32" s="79"/>
      <c r="EJ32" s="79"/>
      <c r="EK32" s="79"/>
      <c r="EL32" s="79"/>
      <c r="EM32" s="79"/>
      <c r="EN32" s="79"/>
      <c r="EO32" s="79"/>
      <c r="EP32" s="79"/>
      <c r="EQ32" s="79"/>
      <c r="ER32" s="79"/>
      <c r="ES32" s="79"/>
      <c r="ET32" s="79"/>
      <c r="EU32" s="79"/>
      <c r="EV32" s="79"/>
      <c r="EW32" s="79"/>
      <c r="EX32" s="79"/>
      <c r="EY32" s="79"/>
      <c r="EZ32" s="79"/>
      <c r="FA32" s="79"/>
      <c r="FB32" s="79"/>
      <c r="FC32" s="79"/>
      <c r="FD32" s="79"/>
      <c r="FE32" s="79"/>
      <c r="FF32" s="79"/>
      <c r="FG32" s="79"/>
      <c r="FH32" s="79"/>
      <c r="FI32" s="79"/>
      <c r="FJ32" s="79"/>
      <c r="FK32" s="79"/>
      <c r="FL32" s="79"/>
      <c r="FM32" s="79"/>
      <c r="FN32" s="79"/>
      <c r="FO32" s="79"/>
      <c r="FP32" s="79"/>
      <c r="FQ32" s="79"/>
      <c r="FR32" s="79"/>
      <c r="FS32" s="79"/>
      <c r="FT32" s="79"/>
      <c r="FU32" s="79"/>
      <c r="FV32" s="79"/>
      <c r="FW32" s="79"/>
      <c r="FX32" s="79"/>
      <c r="FY32" s="79"/>
      <c r="FZ32" s="79"/>
      <c r="GA32" s="79"/>
      <c r="GB32" s="79"/>
      <c r="GC32" s="79"/>
      <c r="GD32" s="79"/>
      <c r="GE32" s="79"/>
      <c r="GF32" s="79"/>
      <c r="GG32" s="79"/>
      <c r="GH32" s="79"/>
      <c r="GI32" s="79"/>
      <c r="GJ32" s="79"/>
      <c r="GK32" s="79"/>
      <c r="GL32" s="79"/>
      <c r="GM32" s="79"/>
      <c r="GN32" s="79"/>
      <c r="GO32" s="79"/>
      <c r="GP32" s="79"/>
      <c r="GQ32" s="79"/>
    </row>
    <row r="33" spans="1:199" s="78" customFormat="1" x14ac:dyDescent="0.3">
      <c r="A33" s="10"/>
      <c r="B33" s="10"/>
      <c r="C33" s="10"/>
      <c r="D33" s="10">
        <v>32673447921.849998</v>
      </c>
      <c r="E33" s="311">
        <v>270132852</v>
      </c>
      <c r="F33" s="311" t="s">
        <v>572</v>
      </c>
      <c r="G33" s="312">
        <v>54</v>
      </c>
      <c r="H33" s="312" t="s">
        <v>1302</v>
      </c>
      <c r="I33" s="311">
        <v>0</v>
      </c>
      <c r="J33" s="311">
        <v>0</v>
      </c>
      <c r="K33" s="311">
        <v>0</v>
      </c>
      <c r="L33" s="311">
        <v>0</v>
      </c>
      <c r="M33" s="311">
        <v>0</v>
      </c>
      <c r="N33" s="311">
        <v>0</v>
      </c>
      <c r="O33" s="311">
        <v>0</v>
      </c>
      <c r="P33" s="311">
        <v>69604.261537392857</v>
      </c>
      <c r="Q33" s="311">
        <v>0</v>
      </c>
      <c r="R33" s="311">
        <v>0</v>
      </c>
      <c r="S33" s="311">
        <v>0</v>
      </c>
      <c r="T33" s="311">
        <v>0</v>
      </c>
      <c r="U33" s="311">
        <v>0</v>
      </c>
      <c r="V33" s="311">
        <v>69604.261537392857</v>
      </c>
      <c r="W33" s="311">
        <v>0</v>
      </c>
      <c r="X33" s="311">
        <v>0</v>
      </c>
      <c r="Y33" s="311">
        <v>0</v>
      </c>
      <c r="Z33" s="311">
        <v>0</v>
      </c>
      <c r="AA33" s="311">
        <v>0</v>
      </c>
      <c r="AB33" s="311">
        <v>0</v>
      </c>
      <c r="AC33" s="311">
        <v>0</v>
      </c>
      <c r="AD33" s="311">
        <v>0</v>
      </c>
      <c r="AE33" s="311">
        <v>126181.26476720619</v>
      </c>
      <c r="AF33" s="311">
        <v>250000</v>
      </c>
      <c r="AG33" s="311">
        <v>249999.64999999997</v>
      </c>
      <c r="AH33" s="311">
        <v>0</v>
      </c>
      <c r="AI33" s="311">
        <v>249999.99750000006</v>
      </c>
      <c r="AJ33" s="311">
        <v>1912503.077595612</v>
      </c>
      <c r="AK33" s="311">
        <v>0</v>
      </c>
      <c r="AL33" s="311">
        <v>0</v>
      </c>
      <c r="AM33" s="311">
        <v>250000.5</v>
      </c>
      <c r="AN33" s="311">
        <v>0</v>
      </c>
      <c r="AO33" s="311">
        <v>0</v>
      </c>
      <c r="AP33" s="311">
        <v>0</v>
      </c>
      <c r="AQ33" s="311">
        <v>0</v>
      </c>
      <c r="AR33" s="311">
        <v>0</v>
      </c>
      <c r="AS33" s="311">
        <v>0</v>
      </c>
      <c r="AT33" s="311">
        <v>0</v>
      </c>
      <c r="AU33" s="311">
        <v>0</v>
      </c>
      <c r="AV33" s="311">
        <v>0</v>
      </c>
      <c r="AW33" s="311">
        <v>0</v>
      </c>
      <c r="AX33" s="352">
        <v>0</v>
      </c>
      <c r="AY33" s="352">
        <v>0</v>
      </c>
      <c r="AZ33" s="352">
        <v>0</v>
      </c>
      <c r="BA33" s="352">
        <v>0</v>
      </c>
      <c r="BB33" s="352">
        <v>0</v>
      </c>
      <c r="BC33" s="352">
        <v>0</v>
      </c>
      <c r="BD33" s="352">
        <v>0</v>
      </c>
      <c r="BE33" s="352">
        <v>0</v>
      </c>
      <c r="BF33" s="352">
        <v>0</v>
      </c>
      <c r="BG33" s="352">
        <v>0</v>
      </c>
      <c r="BH33" s="378">
        <v>0</v>
      </c>
      <c r="BI33" s="352">
        <v>0</v>
      </c>
      <c r="BJ33" s="352">
        <v>0</v>
      </c>
      <c r="BK33" s="352"/>
      <c r="BL33" s="352"/>
      <c r="BM33" s="352"/>
      <c r="BN33" s="79"/>
      <c r="BO33" s="79"/>
      <c r="BP33" s="79"/>
      <c r="BQ33" s="79"/>
      <c r="BR33" s="79"/>
      <c r="BS33" s="79"/>
      <c r="BT33" s="79"/>
      <c r="BU33" s="79"/>
      <c r="BV33" s="79"/>
      <c r="BW33" s="79"/>
      <c r="BX33" s="79"/>
      <c r="BY33" s="79"/>
      <c r="BZ33" s="79"/>
      <c r="CA33" s="79"/>
      <c r="CB33" s="79"/>
      <c r="CC33" s="79"/>
      <c r="CD33" s="79"/>
      <c r="CE33" s="79"/>
      <c r="CF33" s="79"/>
      <c r="CG33" s="79"/>
      <c r="CH33" s="79"/>
      <c r="CI33" s="79"/>
      <c r="CJ33" s="79"/>
      <c r="CK33" s="79"/>
      <c r="CL33" s="79"/>
      <c r="CM33" s="79"/>
      <c r="CN33" s="79"/>
      <c r="CO33" s="79"/>
      <c r="CP33" s="79"/>
      <c r="CQ33" s="79"/>
      <c r="CR33" s="79"/>
      <c r="CS33" s="79"/>
      <c r="CT33" s="79"/>
      <c r="CU33" s="79"/>
      <c r="CV33" s="79"/>
      <c r="CW33" s="79"/>
      <c r="CX33" s="79"/>
      <c r="CY33" s="79"/>
      <c r="CZ33" s="79"/>
      <c r="DA33" s="79"/>
      <c r="DB33" s="79"/>
      <c r="DC33" s="79"/>
      <c r="DD33" s="79"/>
      <c r="DE33" s="79"/>
      <c r="DF33" s="79"/>
      <c r="DG33" s="79"/>
      <c r="DH33" s="79"/>
      <c r="DI33" s="79"/>
      <c r="DJ33" s="79"/>
      <c r="DK33" s="79"/>
      <c r="DL33" s="79"/>
      <c r="DM33" s="79"/>
      <c r="DN33" s="79"/>
      <c r="DO33" s="79"/>
      <c r="DP33" s="79"/>
      <c r="DQ33" s="79"/>
      <c r="DR33" s="79"/>
      <c r="DS33" s="79"/>
      <c r="DT33" s="79"/>
      <c r="DU33" s="79"/>
      <c r="DV33" s="79"/>
      <c r="DW33" s="79"/>
      <c r="DX33" s="79"/>
      <c r="DY33" s="79"/>
      <c r="DZ33" s="79"/>
      <c r="EA33" s="79"/>
      <c r="EB33" s="79"/>
      <c r="EC33" s="79"/>
      <c r="ED33" s="79"/>
      <c r="EE33" s="79"/>
      <c r="EF33" s="79"/>
      <c r="EG33" s="79"/>
      <c r="EH33" s="79"/>
      <c r="EI33" s="79"/>
      <c r="EJ33" s="79"/>
      <c r="EK33" s="79"/>
      <c r="EL33" s="79"/>
      <c r="EM33" s="79"/>
      <c r="EN33" s="79"/>
      <c r="EO33" s="79"/>
      <c r="EP33" s="79"/>
      <c r="EQ33" s="79"/>
      <c r="ER33" s="79"/>
      <c r="ES33" s="79"/>
      <c r="ET33" s="79"/>
      <c r="EU33" s="79"/>
      <c r="EV33" s="79"/>
      <c r="EW33" s="79"/>
      <c r="EX33" s="79"/>
      <c r="EY33" s="79"/>
      <c r="EZ33" s="79"/>
      <c r="FA33" s="79"/>
      <c r="FB33" s="79"/>
      <c r="FC33" s="79"/>
      <c r="FD33" s="79"/>
      <c r="FE33" s="79"/>
      <c r="FF33" s="79"/>
      <c r="FG33" s="79"/>
      <c r="FH33" s="79"/>
      <c r="FI33" s="79"/>
      <c r="FJ33" s="79"/>
      <c r="FK33" s="79"/>
      <c r="FL33" s="79"/>
      <c r="FM33" s="79"/>
      <c r="FN33" s="79"/>
      <c r="FO33" s="79"/>
      <c r="FP33" s="79"/>
      <c r="FQ33" s="79"/>
      <c r="FR33" s="79"/>
      <c r="FS33" s="79"/>
      <c r="FT33" s="79"/>
      <c r="FU33" s="79"/>
      <c r="FV33" s="79"/>
      <c r="FW33" s="79"/>
      <c r="FX33" s="79"/>
      <c r="FY33" s="79"/>
      <c r="FZ33" s="79"/>
      <c r="GA33" s="79"/>
      <c r="GB33" s="79"/>
      <c r="GC33" s="79"/>
      <c r="GD33" s="79"/>
      <c r="GE33" s="79"/>
      <c r="GF33" s="79"/>
      <c r="GG33" s="79"/>
      <c r="GH33" s="79"/>
      <c r="GI33" s="79"/>
      <c r="GJ33" s="79"/>
      <c r="GK33" s="79"/>
      <c r="GL33" s="79"/>
      <c r="GM33" s="79"/>
      <c r="GN33" s="79"/>
      <c r="GO33" s="79"/>
      <c r="GP33" s="79"/>
      <c r="GQ33" s="79"/>
    </row>
    <row r="34" spans="1:199" s="78" customFormat="1" x14ac:dyDescent="0.3">
      <c r="A34" s="10"/>
      <c r="B34" s="10"/>
      <c r="C34" s="10"/>
      <c r="D34" s="10">
        <v>5793812755.5500002</v>
      </c>
      <c r="E34" s="311">
        <v>270140848</v>
      </c>
      <c r="F34" s="311" t="s">
        <v>575</v>
      </c>
      <c r="G34" s="312">
        <v>11</v>
      </c>
      <c r="H34" s="312" t="s">
        <v>1302</v>
      </c>
      <c r="I34" s="311">
        <v>0</v>
      </c>
      <c r="J34" s="311">
        <v>0</v>
      </c>
      <c r="K34" s="311">
        <v>0</v>
      </c>
      <c r="L34" s="311">
        <v>0</v>
      </c>
      <c r="M34" s="311">
        <v>0</v>
      </c>
      <c r="N34" s="311">
        <v>0</v>
      </c>
      <c r="O34" s="311">
        <v>0</v>
      </c>
      <c r="P34" s="311">
        <v>0</v>
      </c>
      <c r="Q34" s="311">
        <v>0</v>
      </c>
      <c r="R34" s="311">
        <v>0</v>
      </c>
      <c r="S34" s="311">
        <v>0</v>
      </c>
      <c r="T34" s="311">
        <v>0</v>
      </c>
      <c r="U34" s="311">
        <v>0</v>
      </c>
      <c r="V34" s="311">
        <v>0</v>
      </c>
      <c r="W34" s="311">
        <v>0</v>
      </c>
      <c r="X34" s="311">
        <v>0</v>
      </c>
      <c r="Y34" s="311">
        <v>0</v>
      </c>
      <c r="Z34" s="311">
        <v>0</v>
      </c>
      <c r="AA34" s="311">
        <v>0</v>
      </c>
      <c r="AB34" s="311">
        <v>0</v>
      </c>
      <c r="AC34" s="311">
        <v>0</v>
      </c>
      <c r="AD34" s="311">
        <v>0</v>
      </c>
      <c r="AE34" s="311">
        <v>0</v>
      </c>
      <c r="AF34" s="311">
        <v>0</v>
      </c>
      <c r="AG34" s="311">
        <v>0</v>
      </c>
      <c r="AH34" s="311">
        <v>0</v>
      </c>
      <c r="AI34" s="311">
        <v>0</v>
      </c>
      <c r="AJ34" s="311">
        <v>0</v>
      </c>
      <c r="AK34" s="311">
        <v>0</v>
      </c>
      <c r="AL34" s="311">
        <v>0</v>
      </c>
      <c r="AM34" s="311">
        <v>0</v>
      </c>
      <c r="AN34" s="311">
        <v>0</v>
      </c>
      <c r="AO34" s="311">
        <v>0</v>
      </c>
      <c r="AP34" s="311">
        <v>0</v>
      </c>
      <c r="AQ34" s="311">
        <v>0</v>
      </c>
      <c r="AR34" s="311">
        <v>0</v>
      </c>
      <c r="AS34" s="311">
        <v>0</v>
      </c>
      <c r="AT34" s="311">
        <v>0</v>
      </c>
      <c r="AU34" s="311">
        <v>0</v>
      </c>
      <c r="AV34" s="311">
        <v>0</v>
      </c>
      <c r="AW34" s="311">
        <v>0</v>
      </c>
      <c r="AX34" s="352">
        <v>0</v>
      </c>
      <c r="AY34" s="352">
        <v>0</v>
      </c>
      <c r="AZ34" s="352">
        <v>0</v>
      </c>
      <c r="BA34" s="352">
        <v>0</v>
      </c>
      <c r="BB34" s="352">
        <v>0</v>
      </c>
      <c r="BC34" s="352">
        <v>0</v>
      </c>
      <c r="BD34" s="352">
        <v>0</v>
      </c>
      <c r="BE34" s="352">
        <v>0</v>
      </c>
      <c r="BF34" s="352">
        <v>0</v>
      </c>
      <c r="BG34" s="352">
        <v>0</v>
      </c>
      <c r="BH34" s="378">
        <v>0</v>
      </c>
      <c r="BI34" s="352">
        <v>0</v>
      </c>
      <c r="BJ34" s="352">
        <v>0</v>
      </c>
      <c r="BK34" s="352"/>
      <c r="BL34" s="352"/>
      <c r="BM34" s="352"/>
      <c r="BN34" s="79"/>
      <c r="BO34" s="79"/>
      <c r="BP34" s="79"/>
      <c r="BQ34" s="79"/>
      <c r="BR34" s="79"/>
      <c r="BS34" s="79"/>
      <c r="BT34" s="79"/>
      <c r="BU34" s="79"/>
      <c r="BV34" s="79"/>
      <c r="BW34" s="79"/>
      <c r="BX34" s="79"/>
      <c r="BY34" s="79"/>
      <c r="BZ34" s="79"/>
      <c r="CA34" s="79"/>
      <c r="CB34" s="79"/>
      <c r="CC34" s="79"/>
      <c r="CD34" s="79"/>
      <c r="CE34" s="79"/>
      <c r="CF34" s="79"/>
      <c r="CG34" s="79"/>
      <c r="CH34" s="79"/>
      <c r="CI34" s="79"/>
      <c r="CJ34" s="79"/>
      <c r="CK34" s="79"/>
      <c r="CL34" s="79"/>
      <c r="CM34" s="79"/>
      <c r="CN34" s="79"/>
      <c r="CO34" s="79"/>
      <c r="CP34" s="79"/>
      <c r="CQ34" s="79"/>
      <c r="CR34" s="79"/>
      <c r="CS34" s="79"/>
      <c r="CT34" s="79"/>
      <c r="CU34" s="79"/>
      <c r="CV34" s="79"/>
      <c r="CW34" s="79"/>
      <c r="CX34" s="79"/>
      <c r="CY34" s="79"/>
      <c r="CZ34" s="79"/>
      <c r="DA34" s="79"/>
      <c r="DB34" s="79"/>
      <c r="DC34" s="79"/>
      <c r="DD34" s="79"/>
      <c r="DE34" s="79"/>
      <c r="DF34" s="79"/>
      <c r="DG34" s="79"/>
      <c r="DH34" s="79"/>
      <c r="DI34" s="79"/>
      <c r="DJ34" s="79"/>
      <c r="DK34" s="79"/>
      <c r="DL34" s="79"/>
      <c r="DM34" s="79"/>
      <c r="DN34" s="79"/>
      <c r="DO34" s="79"/>
      <c r="DP34" s="79"/>
      <c r="DQ34" s="79"/>
      <c r="DR34" s="79"/>
      <c r="DS34" s="79"/>
      <c r="DT34" s="79"/>
      <c r="DU34" s="79"/>
      <c r="DV34" s="79"/>
      <c r="DW34" s="79"/>
      <c r="DX34" s="79"/>
      <c r="DY34" s="79"/>
      <c r="DZ34" s="79"/>
      <c r="EA34" s="79"/>
      <c r="EB34" s="79"/>
      <c r="EC34" s="79"/>
      <c r="ED34" s="79"/>
      <c r="EE34" s="79"/>
      <c r="EF34" s="79"/>
      <c r="EG34" s="79"/>
      <c r="EH34" s="79"/>
      <c r="EI34" s="79"/>
      <c r="EJ34" s="79"/>
      <c r="EK34" s="79"/>
      <c r="EL34" s="79"/>
      <c r="EM34" s="79"/>
      <c r="EN34" s="79"/>
      <c r="EO34" s="79"/>
      <c r="EP34" s="79"/>
      <c r="EQ34" s="79"/>
      <c r="ER34" s="79"/>
      <c r="ES34" s="79"/>
      <c r="ET34" s="79"/>
      <c r="EU34" s="79"/>
      <c r="EV34" s="79"/>
      <c r="EW34" s="79"/>
      <c r="EX34" s="79"/>
      <c r="EY34" s="79"/>
      <c r="EZ34" s="79"/>
      <c r="FA34" s="79"/>
      <c r="FB34" s="79"/>
      <c r="FC34" s="79"/>
      <c r="FD34" s="79"/>
      <c r="FE34" s="79"/>
      <c r="FF34" s="79"/>
      <c r="FG34" s="79"/>
      <c r="FH34" s="79"/>
      <c r="FI34" s="79"/>
      <c r="FJ34" s="79"/>
      <c r="FK34" s="79"/>
      <c r="FL34" s="79"/>
      <c r="FM34" s="79"/>
      <c r="FN34" s="79"/>
      <c r="FO34" s="79"/>
      <c r="FP34" s="79"/>
      <c r="FQ34" s="79"/>
      <c r="FR34" s="79"/>
      <c r="FS34" s="79"/>
      <c r="FT34" s="79"/>
      <c r="FU34" s="79"/>
      <c r="FV34" s="79"/>
      <c r="FW34" s="79"/>
      <c r="FX34" s="79"/>
      <c r="FY34" s="79"/>
      <c r="FZ34" s="79"/>
      <c r="GA34" s="79"/>
      <c r="GB34" s="79"/>
      <c r="GC34" s="79"/>
      <c r="GD34" s="79"/>
      <c r="GE34" s="79"/>
      <c r="GF34" s="79"/>
      <c r="GG34" s="79"/>
      <c r="GH34" s="79"/>
      <c r="GI34" s="79"/>
      <c r="GJ34" s="79"/>
      <c r="GK34" s="79"/>
      <c r="GL34" s="79"/>
      <c r="GM34" s="79"/>
      <c r="GN34" s="79"/>
      <c r="GO34" s="79"/>
      <c r="GP34" s="79"/>
      <c r="GQ34" s="79"/>
    </row>
    <row r="35" spans="1:199" s="78" customFormat="1" x14ac:dyDescent="0.3">
      <c r="A35" s="10"/>
      <c r="B35" s="10"/>
      <c r="C35" s="10"/>
      <c r="D35" s="10">
        <v>34583651944.279999</v>
      </c>
      <c r="E35" s="311">
        <v>270144918</v>
      </c>
      <c r="F35" s="311" t="s">
        <v>577</v>
      </c>
      <c r="G35" s="312">
        <v>50</v>
      </c>
      <c r="H35" s="312" t="s">
        <v>1302</v>
      </c>
      <c r="I35" s="311">
        <v>0</v>
      </c>
      <c r="J35" s="311">
        <v>0</v>
      </c>
      <c r="K35" s="311">
        <v>0</v>
      </c>
      <c r="L35" s="311">
        <v>0</v>
      </c>
      <c r="M35" s="311">
        <v>0</v>
      </c>
      <c r="N35" s="311">
        <v>0</v>
      </c>
      <c r="O35" s="311">
        <v>0</v>
      </c>
      <c r="P35" s="311">
        <v>0</v>
      </c>
      <c r="Q35" s="311">
        <v>0</v>
      </c>
      <c r="R35" s="311">
        <v>0</v>
      </c>
      <c r="S35" s="311">
        <v>0</v>
      </c>
      <c r="T35" s="311">
        <v>0</v>
      </c>
      <c r="U35" s="311">
        <v>0</v>
      </c>
      <c r="V35" s="311">
        <v>0</v>
      </c>
      <c r="W35" s="311">
        <v>0</v>
      </c>
      <c r="X35" s="311">
        <v>0</v>
      </c>
      <c r="Y35" s="311">
        <v>0</v>
      </c>
      <c r="Z35" s="311">
        <v>0</v>
      </c>
      <c r="AA35" s="311">
        <v>0</v>
      </c>
      <c r="AB35" s="311">
        <v>0</v>
      </c>
      <c r="AC35" s="311">
        <v>0</v>
      </c>
      <c r="AD35" s="311">
        <v>0</v>
      </c>
      <c r="AE35" s="311">
        <v>0</v>
      </c>
      <c r="AF35" s="311">
        <v>0</v>
      </c>
      <c r="AG35" s="311">
        <v>0</v>
      </c>
      <c r="AH35" s="311">
        <v>0</v>
      </c>
      <c r="AI35" s="311">
        <v>0</v>
      </c>
      <c r="AJ35" s="311">
        <v>0</v>
      </c>
      <c r="AK35" s="311">
        <v>0</v>
      </c>
      <c r="AL35" s="311">
        <v>0</v>
      </c>
      <c r="AM35" s="311">
        <v>0</v>
      </c>
      <c r="AN35" s="311">
        <v>0</v>
      </c>
      <c r="AO35" s="311">
        <v>0</v>
      </c>
      <c r="AP35" s="311">
        <v>0</v>
      </c>
      <c r="AQ35" s="311">
        <v>0</v>
      </c>
      <c r="AR35" s="311">
        <v>0</v>
      </c>
      <c r="AS35" s="311">
        <v>0</v>
      </c>
      <c r="AT35" s="311">
        <v>0</v>
      </c>
      <c r="AU35" s="311">
        <v>0</v>
      </c>
      <c r="AV35" s="311">
        <v>0</v>
      </c>
      <c r="AW35" s="311">
        <v>0</v>
      </c>
      <c r="AX35" s="352">
        <v>0</v>
      </c>
      <c r="AY35" s="352">
        <v>0</v>
      </c>
      <c r="AZ35" s="352">
        <v>0</v>
      </c>
      <c r="BA35" s="352">
        <v>0</v>
      </c>
      <c r="BB35" s="352">
        <v>0</v>
      </c>
      <c r="BC35" s="352">
        <v>0</v>
      </c>
      <c r="BD35" s="352">
        <v>0</v>
      </c>
      <c r="BE35" s="352">
        <v>0</v>
      </c>
      <c r="BF35" s="352">
        <v>0</v>
      </c>
      <c r="BG35" s="352">
        <v>0</v>
      </c>
      <c r="BH35" s="378">
        <v>0</v>
      </c>
      <c r="BI35" s="352">
        <v>0</v>
      </c>
      <c r="BJ35" s="352">
        <v>0</v>
      </c>
      <c r="BK35" s="352"/>
      <c r="BL35" s="352"/>
      <c r="BM35" s="352"/>
      <c r="BN35" s="79"/>
      <c r="BO35" s="79"/>
      <c r="BP35" s="79"/>
      <c r="BQ35" s="79"/>
      <c r="BR35" s="79"/>
      <c r="BS35" s="79"/>
      <c r="BT35" s="79"/>
      <c r="BU35" s="79"/>
      <c r="BV35" s="79"/>
      <c r="BW35" s="79"/>
      <c r="BX35" s="79"/>
      <c r="BY35" s="79"/>
      <c r="BZ35" s="79"/>
      <c r="CA35" s="79"/>
      <c r="CB35" s="79"/>
      <c r="CC35" s="79"/>
      <c r="CD35" s="79"/>
      <c r="CE35" s="79"/>
      <c r="CF35" s="79"/>
      <c r="CG35" s="79"/>
      <c r="CH35" s="79"/>
      <c r="CI35" s="79"/>
      <c r="CJ35" s="79"/>
      <c r="CK35" s="79"/>
      <c r="CL35" s="79"/>
      <c r="CM35" s="79"/>
      <c r="CN35" s="79"/>
      <c r="CO35" s="79"/>
      <c r="CP35" s="79"/>
      <c r="CQ35" s="79"/>
      <c r="CR35" s="79"/>
      <c r="CS35" s="79"/>
      <c r="CT35" s="79"/>
      <c r="CU35" s="79"/>
      <c r="CV35" s="79"/>
      <c r="CW35" s="79"/>
      <c r="CX35" s="79"/>
      <c r="CY35" s="79"/>
      <c r="CZ35" s="79"/>
      <c r="DA35" s="79"/>
      <c r="DB35" s="79"/>
      <c r="DC35" s="79"/>
      <c r="DD35" s="79"/>
      <c r="DE35" s="79"/>
      <c r="DF35" s="79"/>
      <c r="DG35" s="79"/>
      <c r="DH35" s="79"/>
      <c r="DI35" s="79"/>
      <c r="DJ35" s="79"/>
      <c r="DK35" s="79"/>
      <c r="DL35" s="79"/>
      <c r="DM35" s="79"/>
      <c r="DN35" s="79"/>
      <c r="DO35" s="79"/>
      <c r="DP35" s="79"/>
      <c r="DQ35" s="79"/>
      <c r="DR35" s="79"/>
      <c r="DS35" s="79"/>
      <c r="DT35" s="79"/>
      <c r="DU35" s="79"/>
      <c r="DV35" s="79"/>
      <c r="DW35" s="79"/>
      <c r="DX35" s="79"/>
      <c r="DY35" s="79"/>
      <c r="DZ35" s="79"/>
      <c r="EA35" s="79"/>
      <c r="EB35" s="79"/>
      <c r="EC35" s="79"/>
      <c r="ED35" s="79"/>
      <c r="EE35" s="79"/>
      <c r="EF35" s="79"/>
      <c r="EG35" s="79"/>
      <c r="EH35" s="79"/>
      <c r="EI35" s="79"/>
      <c r="EJ35" s="79"/>
      <c r="EK35" s="79"/>
      <c r="EL35" s="79"/>
      <c r="EM35" s="79"/>
      <c r="EN35" s="79"/>
      <c r="EO35" s="79"/>
      <c r="EP35" s="79"/>
      <c r="EQ35" s="79"/>
      <c r="ER35" s="79"/>
      <c r="ES35" s="79"/>
      <c r="ET35" s="79"/>
      <c r="EU35" s="79"/>
      <c r="EV35" s="79"/>
      <c r="EW35" s="79"/>
      <c r="EX35" s="79"/>
      <c r="EY35" s="79"/>
      <c r="EZ35" s="79"/>
      <c r="FA35" s="79"/>
      <c r="FB35" s="79"/>
      <c r="FC35" s="79"/>
      <c r="FD35" s="79"/>
      <c r="FE35" s="79"/>
      <c r="FF35" s="79"/>
      <c r="FG35" s="79"/>
      <c r="FH35" s="79"/>
      <c r="FI35" s="79"/>
      <c r="FJ35" s="79"/>
      <c r="FK35" s="79"/>
      <c r="FL35" s="79"/>
      <c r="FM35" s="79"/>
      <c r="FN35" s="79"/>
      <c r="FO35" s="79"/>
      <c r="FP35" s="79"/>
      <c r="FQ35" s="79"/>
      <c r="FR35" s="79"/>
      <c r="FS35" s="79"/>
      <c r="FT35" s="79"/>
      <c r="FU35" s="79"/>
      <c r="FV35" s="79"/>
      <c r="FW35" s="79"/>
      <c r="FX35" s="79"/>
      <c r="FY35" s="79"/>
      <c r="FZ35" s="79"/>
      <c r="GA35" s="79"/>
      <c r="GB35" s="79"/>
      <c r="GC35" s="79"/>
      <c r="GD35" s="79"/>
      <c r="GE35" s="79"/>
      <c r="GF35" s="79"/>
      <c r="GG35" s="79"/>
      <c r="GH35" s="79"/>
      <c r="GI35" s="79"/>
      <c r="GJ35" s="79"/>
      <c r="GK35" s="79"/>
      <c r="GL35" s="79"/>
      <c r="GM35" s="79"/>
      <c r="GN35" s="79"/>
      <c r="GO35" s="79"/>
      <c r="GP35" s="79"/>
      <c r="GQ35" s="79"/>
    </row>
    <row r="36" spans="1:199" s="78" customFormat="1" x14ac:dyDescent="0.3">
      <c r="A36" s="10"/>
      <c r="B36" s="10"/>
      <c r="C36" s="10"/>
      <c r="D36" s="10">
        <v>38486483669.57</v>
      </c>
      <c r="E36" s="311">
        <v>270150496</v>
      </c>
      <c r="F36" s="311" t="s">
        <v>581</v>
      </c>
      <c r="G36" s="312">
        <v>15</v>
      </c>
      <c r="H36" s="312" t="s">
        <v>1302</v>
      </c>
      <c r="I36" s="311">
        <v>0</v>
      </c>
      <c r="J36" s="311">
        <v>0</v>
      </c>
      <c r="K36" s="311">
        <v>0</v>
      </c>
      <c r="L36" s="311">
        <v>0</v>
      </c>
      <c r="M36" s="311">
        <v>0</v>
      </c>
      <c r="N36" s="311">
        <v>0</v>
      </c>
      <c r="O36" s="311">
        <v>0</v>
      </c>
      <c r="P36" s="311">
        <v>0</v>
      </c>
      <c r="Q36" s="311">
        <v>0</v>
      </c>
      <c r="R36" s="311">
        <v>0</v>
      </c>
      <c r="S36" s="311">
        <v>0</v>
      </c>
      <c r="T36" s="311">
        <v>0</v>
      </c>
      <c r="U36" s="311">
        <v>0</v>
      </c>
      <c r="V36" s="311">
        <v>0</v>
      </c>
      <c r="W36" s="311">
        <v>0</v>
      </c>
      <c r="X36" s="311">
        <v>0</v>
      </c>
      <c r="Y36" s="311">
        <v>0</v>
      </c>
      <c r="Z36" s="311">
        <v>0</v>
      </c>
      <c r="AA36" s="311">
        <v>0</v>
      </c>
      <c r="AB36" s="311">
        <v>0</v>
      </c>
      <c r="AC36" s="311">
        <v>0</v>
      </c>
      <c r="AD36" s="311">
        <v>0</v>
      </c>
      <c r="AE36" s="311">
        <v>0</v>
      </c>
      <c r="AF36" s="311">
        <v>0</v>
      </c>
      <c r="AG36" s="311">
        <v>0</v>
      </c>
      <c r="AH36" s="311">
        <v>0</v>
      </c>
      <c r="AI36" s="311">
        <v>0</v>
      </c>
      <c r="AJ36" s="311">
        <v>0</v>
      </c>
      <c r="AK36" s="311">
        <v>0</v>
      </c>
      <c r="AL36" s="311">
        <v>0</v>
      </c>
      <c r="AM36" s="311">
        <v>0</v>
      </c>
      <c r="AN36" s="311">
        <v>0</v>
      </c>
      <c r="AO36" s="311">
        <v>0</v>
      </c>
      <c r="AP36" s="311">
        <v>0</v>
      </c>
      <c r="AQ36" s="311">
        <v>0</v>
      </c>
      <c r="AR36" s="311">
        <v>0</v>
      </c>
      <c r="AS36" s="311">
        <v>0</v>
      </c>
      <c r="AT36" s="311">
        <v>0</v>
      </c>
      <c r="AU36" s="311">
        <v>0</v>
      </c>
      <c r="AV36" s="311">
        <v>0</v>
      </c>
      <c r="AW36" s="311">
        <v>0</v>
      </c>
      <c r="AX36" s="352">
        <v>0</v>
      </c>
      <c r="AY36" s="352">
        <v>0</v>
      </c>
      <c r="AZ36" s="352">
        <v>0</v>
      </c>
      <c r="BA36" s="352">
        <v>0</v>
      </c>
      <c r="BB36" s="352">
        <v>0</v>
      </c>
      <c r="BC36" s="352">
        <v>0</v>
      </c>
      <c r="BD36" s="352">
        <v>0</v>
      </c>
      <c r="BE36" s="352">
        <v>0</v>
      </c>
      <c r="BF36" s="352">
        <v>0</v>
      </c>
      <c r="BG36" s="352">
        <v>0</v>
      </c>
      <c r="BH36" s="378">
        <v>0</v>
      </c>
      <c r="BI36" s="352">
        <v>0</v>
      </c>
      <c r="BJ36" s="352">
        <v>0</v>
      </c>
      <c r="BK36" s="352"/>
      <c r="BL36" s="352"/>
      <c r="BM36" s="352"/>
      <c r="BN36" s="79"/>
      <c r="BO36" s="79"/>
      <c r="BP36" s="79"/>
      <c r="BQ36" s="79"/>
      <c r="BR36" s="79"/>
      <c r="BS36" s="79"/>
      <c r="BT36" s="79"/>
      <c r="BU36" s="79"/>
      <c r="BV36" s="79"/>
      <c r="BW36" s="79"/>
      <c r="BX36" s="79"/>
      <c r="BY36" s="79"/>
      <c r="BZ36" s="79"/>
      <c r="CA36" s="79"/>
      <c r="CB36" s="79"/>
      <c r="CC36" s="79"/>
      <c r="CD36" s="79"/>
      <c r="CE36" s="79"/>
      <c r="CF36" s="79"/>
      <c r="CG36" s="79"/>
      <c r="CH36" s="79"/>
      <c r="CI36" s="79"/>
      <c r="CJ36" s="79"/>
      <c r="CK36" s="79"/>
      <c r="CL36" s="79"/>
      <c r="CM36" s="79"/>
      <c r="CN36" s="79"/>
      <c r="CO36" s="79"/>
      <c r="CP36" s="79"/>
      <c r="CQ36" s="79"/>
      <c r="CR36" s="79"/>
      <c r="CS36" s="79"/>
      <c r="CT36" s="79"/>
      <c r="CU36" s="79"/>
      <c r="CV36" s="79"/>
      <c r="CW36" s="79"/>
      <c r="CX36" s="79"/>
      <c r="CY36" s="79"/>
      <c r="CZ36" s="79"/>
      <c r="DA36" s="79"/>
      <c r="DB36" s="79"/>
      <c r="DC36" s="79"/>
      <c r="DD36" s="79"/>
      <c r="DE36" s="79"/>
      <c r="DF36" s="79"/>
      <c r="DG36" s="79"/>
      <c r="DH36" s="79"/>
      <c r="DI36" s="79"/>
      <c r="DJ36" s="79"/>
      <c r="DK36" s="79"/>
      <c r="DL36" s="79"/>
      <c r="DM36" s="79"/>
      <c r="DN36" s="79"/>
      <c r="DO36" s="79"/>
      <c r="DP36" s="79"/>
      <c r="DQ36" s="79"/>
      <c r="DR36" s="79"/>
      <c r="DS36" s="79"/>
      <c r="DT36" s="79"/>
      <c r="DU36" s="79"/>
      <c r="DV36" s="79"/>
      <c r="DW36" s="79"/>
      <c r="DX36" s="79"/>
      <c r="DY36" s="79"/>
      <c r="DZ36" s="79"/>
      <c r="EA36" s="79"/>
      <c r="EB36" s="79"/>
      <c r="EC36" s="79"/>
      <c r="ED36" s="79"/>
      <c r="EE36" s="79"/>
      <c r="EF36" s="79"/>
      <c r="EG36" s="79"/>
      <c r="EH36" s="79"/>
      <c r="EI36" s="79"/>
      <c r="EJ36" s="79"/>
      <c r="EK36" s="79"/>
      <c r="EL36" s="79"/>
      <c r="EM36" s="79"/>
      <c r="EN36" s="79"/>
      <c r="EO36" s="79"/>
      <c r="EP36" s="79"/>
      <c r="EQ36" s="79"/>
      <c r="ER36" s="79"/>
      <c r="ES36" s="79"/>
      <c r="ET36" s="79"/>
      <c r="EU36" s="79"/>
      <c r="EV36" s="79"/>
      <c r="EW36" s="79"/>
      <c r="EX36" s="79"/>
      <c r="EY36" s="79"/>
      <c r="EZ36" s="79"/>
      <c r="FA36" s="79"/>
      <c r="FB36" s="79"/>
      <c r="FC36" s="79"/>
      <c r="FD36" s="79"/>
      <c r="FE36" s="79"/>
      <c r="FF36" s="79"/>
      <c r="FG36" s="79"/>
      <c r="FH36" s="79"/>
      <c r="FI36" s="79"/>
      <c r="FJ36" s="79"/>
      <c r="FK36" s="79"/>
      <c r="FL36" s="79"/>
      <c r="FM36" s="79"/>
      <c r="FN36" s="79"/>
      <c r="FO36" s="79"/>
      <c r="FP36" s="79"/>
      <c r="FQ36" s="79"/>
      <c r="FR36" s="79"/>
      <c r="FS36" s="79"/>
      <c r="FT36" s="79"/>
      <c r="FU36" s="79"/>
      <c r="FV36" s="79"/>
      <c r="FW36" s="79"/>
      <c r="FX36" s="79"/>
      <c r="FY36" s="79"/>
      <c r="FZ36" s="79"/>
      <c r="GA36" s="79"/>
      <c r="GB36" s="79"/>
      <c r="GC36" s="79"/>
      <c r="GD36" s="79"/>
      <c r="GE36" s="79"/>
      <c r="GF36" s="79"/>
      <c r="GG36" s="79"/>
      <c r="GH36" s="79"/>
      <c r="GI36" s="79"/>
      <c r="GJ36" s="79"/>
      <c r="GK36" s="79"/>
      <c r="GL36" s="79"/>
      <c r="GM36" s="79"/>
      <c r="GN36" s="79"/>
      <c r="GO36" s="79"/>
      <c r="GP36" s="79"/>
      <c r="GQ36" s="79"/>
    </row>
    <row r="37" spans="1:199" s="78" customFormat="1" x14ac:dyDescent="0.3">
      <c r="A37" s="10"/>
      <c r="B37" s="10"/>
      <c r="C37" s="10"/>
      <c r="D37" s="10">
        <v>17325172008.560001</v>
      </c>
      <c r="E37" s="311">
        <v>270184270</v>
      </c>
      <c r="F37" s="311" t="s">
        <v>596</v>
      </c>
      <c r="G37" s="312">
        <v>57</v>
      </c>
      <c r="H37" s="312" t="s">
        <v>1302</v>
      </c>
      <c r="I37" s="311">
        <v>0</v>
      </c>
      <c r="J37" s="311">
        <v>0</v>
      </c>
      <c r="K37" s="311">
        <v>0</v>
      </c>
      <c r="L37" s="311">
        <v>0</v>
      </c>
      <c r="M37" s="311">
        <v>0</v>
      </c>
      <c r="N37" s="311">
        <v>0</v>
      </c>
      <c r="O37" s="311">
        <v>0</v>
      </c>
      <c r="P37" s="311">
        <v>0</v>
      </c>
      <c r="Q37" s="311">
        <v>0</v>
      </c>
      <c r="R37" s="311">
        <v>0</v>
      </c>
      <c r="S37" s="311">
        <v>0</v>
      </c>
      <c r="T37" s="311">
        <v>0</v>
      </c>
      <c r="U37" s="311">
        <v>0</v>
      </c>
      <c r="V37" s="311">
        <v>0</v>
      </c>
      <c r="W37" s="311">
        <v>0</v>
      </c>
      <c r="X37" s="311">
        <v>0</v>
      </c>
      <c r="Y37" s="311">
        <v>0</v>
      </c>
      <c r="Z37" s="311">
        <v>0</v>
      </c>
      <c r="AA37" s="311">
        <v>0</v>
      </c>
      <c r="AB37" s="311">
        <v>0</v>
      </c>
      <c r="AC37" s="311">
        <v>0</v>
      </c>
      <c r="AD37" s="311">
        <v>0</v>
      </c>
      <c r="AE37" s="311">
        <v>0</v>
      </c>
      <c r="AF37" s="311">
        <v>0</v>
      </c>
      <c r="AG37" s="311">
        <v>0</v>
      </c>
      <c r="AH37" s="311">
        <v>0</v>
      </c>
      <c r="AI37" s="311">
        <v>0</v>
      </c>
      <c r="AJ37" s="311">
        <v>0</v>
      </c>
      <c r="AK37" s="311">
        <v>0</v>
      </c>
      <c r="AL37" s="311">
        <v>0</v>
      </c>
      <c r="AM37" s="311">
        <v>0</v>
      </c>
      <c r="AN37" s="311">
        <v>0</v>
      </c>
      <c r="AO37" s="311">
        <v>0</v>
      </c>
      <c r="AP37" s="311">
        <v>0</v>
      </c>
      <c r="AQ37" s="311">
        <v>0</v>
      </c>
      <c r="AR37" s="311">
        <v>0</v>
      </c>
      <c r="AS37" s="311">
        <v>0</v>
      </c>
      <c r="AT37" s="311">
        <v>0</v>
      </c>
      <c r="AU37" s="311">
        <v>0</v>
      </c>
      <c r="AV37" s="311">
        <v>0</v>
      </c>
      <c r="AW37" s="311">
        <v>0</v>
      </c>
      <c r="AX37" s="352">
        <v>0</v>
      </c>
      <c r="AY37" s="352">
        <v>0</v>
      </c>
      <c r="AZ37" s="352">
        <v>0</v>
      </c>
      <c r="BA37" s="352">
        <v>0</v>
      </c>
      <c r="BB37" s="352">
        <v>0</v>
      </c>
      <c r="BC37" s="352">
        <v>0</v>
      </c>
      <c r="BD37" s="352">
        <v>0</v>
      </c>
      <c r="BE37" s="352">
        <v>0</v>
      </c>
      <c r="BF37" s="352">
        <v>0</v>
      </c>
      <c r="BG37" s="352">
        <v>0</v>
      </c>
      <c r="BH37" s="378">
        <v>0</v>
      </c>
      <c r="BI37" s="352">
        <v>0</v>
      </c>
      <c r="BJ37" s="352">
        <v>0</v>
      </c>
      <c r="BK37" s="352"/>
      <c r="BL37" s="352"/>
      <c r="BM37" s="352"/>
      <c r="BN37" s="79"/>
      <c r="BO37" s="79"/>
      <c r="BP37" s="79"/>
      <c r="BQ37" s="79"/>
      <c r="BR37" s="79"/>
      <c r="BS37" s="79"/>
      <c r="BT37" s="79"/>
      <c r="BU37" s="79"/>
      <c r="BV37" s="79"/>
      <c r="BW37" s="79"/>
      <c r="BX37" s="79"/>
      <c r="BY37" s="79"/>
      <c r="BZ37" s="79"/>
      <c r="CA37" s="79"/>
      <c r="CB37" s="79"/>
      <c r="CC37" s="79"/>
      <c r="CD37" s="79"/>
      <c r="CE37" s="79"/>
      <c r="CF37" s="79"/>
      <c r="CG37" s="79"/>
      <c r="CH37" s="79"/>
      <c r="CI37" s="79"/>
      <c r="CJ37" s="79"/>
      <c r="CK37" s="79"/>
      <c r="CL37" s="79"/>
      <c r="CM37" s="79"/>
      <c r="CN37" s="79"/>
      <c r="CO37" s="79"/>
      <c r="CP37" s="79"/>
      <c r="CQ37" s="79"/>
      <c r="CR37" s="79"/>
      <c r="CS37" s="79"/>
      <c r="CT37" s="79"/>
      <c r="CU37" s="79"/>
      <c r="CV37" s="79"/>
      <c r="CW37" s="79"/>
      <c r="CX37" s="79"/>
      <c r="CY37" s="79"/>
      <c r="CZ37" s="79"/>
      <c r="DA37" s="79"/>
      <c r="DB37" s="79"/>
      <c r="DC37" s="79"/>
      <c r="DD37" s="79"/>
      <c r="DE37" s="79"/>
      <c r="DF37" s="79"/>
      <c r="DG37" s="79"/>
      <c r="DH37" s="79"/>
      <c r="DI37" s="79"/>
      <c r="DJ37" s="79"/>
      <c r="DK37" s="79"/>
      <c r="DL37" s="79"/>
      <c r="DM37" s="79"/>
      <c r="DN37" s="79"/>
      <c r="DO37" s="79"/>
      <c r="DP37" s="79"/>
      <c r="DQ37" s="79"/>
      <c r="DR37" s="79"/>
      <c r="DS37" s="79"/>
      <c r="DT37" s="79"/>
      <c r="DU37" s="79"/>
      <c r="DV37" s="79"/>
      <c r="DW37" s="79"/>
      <c r="DX37" s="79"/>
      <c r="DY37" s="79"/>
      <c r="DZ37" s="79"/>
      <c r="EA37" s="79"/>
      <c r="EB37" s="79"/>
      <c r="EC37" s="79"/>
      <c r="ED37" s="79"/>
      <c r="EE37" s="79"/>
      <c r="EF37" s="79"/>
      <c r="EG37" s="79"/>
      <c r="EH37" s="79"/>
      <c r="EI37" s="79"/>
      <c r="EJ37" s="79"/>
      <c r="EK37" s="79"/>
      <c r="EL37" s="79"/>
      <c r="EM37" s="79"/>
      <c r="EN37" s="79"/>
      <c r="EO37" s="79"/>
      <c r="EP37" s="79"/>
      <c r="EQ37" s="79"/>
      <c r="ER37" s="79"/>
      <c r="ES37" s="79"/>
      <c r="ET37" s="79"/>
      <c r="EU37" s="79"/>
      <c r="EV37" s="79"/>
      <c r="EW37" s="79"/>
      <c r="EX37" s="79"/>
      <c r="EY37" s="79"/>
      <c r="EZ37" s="79"/>
      <c r="FA37" s="79"/>
      <c r="FB37" s="79"/>
      <c r="FC37" s="79"/>
      <c r="FD37" s="79"/>
      <c r="FE37" s="79"/>
      <c r="FF37" s="79"/>
      <c r="FG37" s="79"/>
      <c r="FH37" s="79"/>
      <c r="FI37" s="79"/>
      <c r="FJ37" s="79"/>
      <c r="FK37" s="79"/>
      <c r="FL37" s="79"/>
      <c r="FM37" s="79"/>
      <c r="FN37" s="79"/>
      <c r="FO37" s="79"/>
      <c r="FP37" s="79"/>
      <c r="FQ37" s="79"/>
      <c r="FR37" s="79"/>
      <c r="FS37" s="79"/>
      <c r="FT37" s="79"/>
      <c r="FU37" s="79"/>
      <c r="FV37" s="79"/>
      <c r="FW37" s="79"/>
      <c r="FX37" s="79"/>
      <c r="FY37" s="79"/>
      <c r="FZ37" s="79"/>
      <c r="GA37" s="79"/>
      <c r="GB37" s="79"/>
      <c r="GC37" s="79"/>
      <c r="GD37" s="79"/>
      <c r="GE37" s="79"/>
      <c r="GF37" s="79"/>
      <c r="GG37" s="79"/>
      <c r="GH37" s="79"/>
      <c r="GI37" s="79"/>
      <c r="GJ37" s="79"/>
      <c r="GK37" s="79"/>
      <c r="GL37" s="79"/>
      <c r="GM37" s="79"/>
      <c r="GN37" s="79"/>
      <c r="GO37" s="79"/>
      <c r="GP37" s="79"/>
      <c r="GQ37" s="79"/>
    </row>
    <row r="38" spans="1:199" s="78" customFormat="1" x14ac:dyDescent="0.3">
      <c r="A38" s="10"/>
      <c r="B38" s="10"/>
      <c r="C38" s="10"/>
      <c r="D38" s="10">
        <v>13974705388.389999</v>
      </c>
      <c r="E38" s="311">
        <v>270201984</v>
      </c>
      <c r="F38" s="311" t="s">
        <v>601</v>
      </c>
      <c r="G38" s="312">
        <v>30</v>
      </c>
      <c r="H38" s="312" t="s">
        <v>1302</v>
      </c>
      <c r="I38" s="311">
        <v>0</v>
      </c>
      <c r="J38" s="311">
        <v>0</v>
      </c>
      <c r="K38" s="311">
        <v>0</v>
      </c>
      <c r="L38" s="311">
        <v>0</v>
      </c>
      <c r="M38" s="311">
        <v>0</v>
      </c>
      <c r="N38" s="311">
        <v>0</v>
      </c>
      <c r="O38" s="311">
        <v>0</v>
      </c>
      <c r="P38" s="311">
        <v>0</v>
      </c>
      <c r="Q38" s="311">
        <v>0</v>
      </c>
      <c r="R38" s="311">
        <v>0</v>
      </c>
      <c r="S38" s="311">
        <v>0</v>
      </c>
      <c r="T38" s="311">
        <v>0</v>
      </c>
      <c r="U38" s="311">
        <v>0</v>
      </c>
      <c r="V38" s="311">
        <v>0</v>
      </c>
      <c r="W38" s="311">
        <v>0</v>
      </c>
      <c r="X38" s="311">
        <v>0</v>
      </c>
      <c r="Y38" s="311">
        <v>0</v>
      </c>
      <c r="Z38" s="311">
        <v>0</v>
      </c>
      <c r="AA38" s="311">
        <v>0</v>
      </c>
      <c r="AB38" s="311">
        <v>0</v>
      </c>
      <c r="AC38" s="311">
        <v>0</v>
      </c>
      <c r="AD38" s="311">
        <v>0</v>
      </c>
      <c r="AE38" s="311">
        <v>0</v>
      </c>
      <c r="AF38" s="311">
        <v>0</v>
      </c>
      <c r="AG38" s="311">
        <v>0</v>
      </c>
      <c r="AH38" s="311">
        <v>0</v>
      </c>
      <c r="AI38" s="311">
        <v>0</v>
      </c>
      <c r="AJ38" s="311">
        <v>0</v>
      </c>
      <c r="AK38" s="311">
        <v>0</v>
      </c>
      <c r="AL38" s="311">
        <v>0</v>
      </c>
      <c r="AM38" s="311">
        <v>0</v>
      </c>
      <c r="AN38" s="311">
        <v>0</v>
      </c>
      <c r="AO38" s="311">
        <v>0</v>
      </c>
      <c r="AP38" s="311">
        <v>0</v>
      </c>
      <c r="AQ38" s="311">
        <v>0</v>
      </c>
      <c r="AR38" s="311">
        <v>0</v>
      </c>
      <c r="AS38" s="311">
        <v>0</v>
      </c>
      <c r="AT38" s="311">
        <v>0</v>
      </c>
      <c r="AU38" s="311">
        <v>0</v>
      </c>
      <c r="AV38" s="311">
        <v>0</v>
      </c>
      <c r="AW38" s="311">
        <v>0</v>
      </c>
      <c r="AX38" s="352">
        <v>0</v>
      </c>
      <c r="AY38" s="352">
        <v>0</v>
      </c>
      <c r="AZ38" s="352">
        <v>0</v>
      </c>
      <c r="BA38" s="352">
        <v>0</v>
      </c>
      <c r="BB38" s="352">
        <v>0</v>
      </c>
      <c r="BC38" s="352">
        <v>0</v>
      </c>
      <c r="BD38" s="352">
        <v>0</v>
      </c>
      <c r="BE38" s="352">
        <v>0</v>
      </c>
      <c r="BF38" s="352">
        <v>0</v>
      </c>
      <c r="BG38" s="352">
        <v>0</v>
      </c>
      <c r="BH38" s="378">
        <v>0</v>
      </c>
      <c r="BI38" s="352">
        <v>0</v>
      </c>
      <c r="BJ38" s="352">
        <v>0</v>
      </c>
      <c r="BK38" s="352"/>
      <c r="BL38" s="352"/>
      <c r="BM38" s="352"/>
      <c r="BN38" s="79"/>
      <c r="BO38" s="79"/>
      <c r="BP38" s="79"/>
      <c r="BQ38" s="79"/>
      <c r="BR38" s="79"/>
      <c r="BS38" s="79"/>
      <c r="BT38" s="79"/>
      <c r="BU38" s="79"/>
      <c r="BV38" s="79"/>
      <c r="BW38" s="79"/>
      <c r="BX38" s="79"/>
      <c r="BY38" s="79"/>
      <c r="BZ38" s="79"/>
      <c r="CA38" s="79"/>
      <c r="CB38" s="79"/>
      <c r="CC38" s="79"/>
      <c r="CD38" s="79"/>
      <c r="CE38" s="79"/>
      <c r="CF38" s="79"/>
      <c r="CG38" s="79"/>
      <c r="CH38" s="79"/>
      <c r="CI38" s="79"/>
      <c r="CJ38" s="79"/>
      <c r="CK38" s="79"/>
      <c r="CL38" s="79"/>
      <c r="CM38" s="79"/>
      <c r="CN38" s="79"/>
      <c r="CO38" s="79"/>
      <c r="CP38" s="79"/>
      <c r="CQ38" s="79"/>
      <c r="CR38" s="79"/>
      <c r="CS38" s="79"/>
      <c r="CT38" s="79"/>
      <c r="CU38" s="79"/>
      <c r="CV38" s="79"/>
      <c r="CW38" s="79"/>
      <c r="CX38" s="79"/>
      <c r="CY38" s="79"/>
      <c r="CZ38" s="79"/>
      <c r="DA38" s="79"/>
      <c r="DB38" s="79"/>
      <c r="DC38" s="79"/>
      <c r="DD38" s="79"/>
      <c r="DE38" s="79"/>
      <c r="DF38" s="79"/>
      <c r="DG38" s="79"/>
      <c r="DH38" s="79"/>
      <c r="DI38" s="79"/>
      <c r="DJ38" s="79"/>
      <c r="DK38" s="79"/>
      <c r="DL38" s="79"/>
      <c r="DM38" s="79"/>
      <c r="DN38" s="79"/>
      <c r="DO38" s="79"/>
      <c r="DP38" s="79"/>
      <c r="DQ38" s="79"/>
      <c r="DR38" s="79"/>
      <c r="DS38" s="79"/>
      <c r="DT38" s="79"/>
      <c r="DU38" s="79"/>
      <c r="DV38" s="79"/>
      <c r="DW38" s="79"/>
      <c r="DX38" s="79"/>
      <c r="DY38" s="79"/>
      <c r="DZ38" s="79"/>
      <c r="EA38" s="79"/>
      <c r="EB38" s="79"/>
      <c r="EC38" s="79"/>
      <c r="ED38" s="79"/>
      <c r="EE38" s="79"/>
      <c r="EF38" s="79"/>
      <c r="EG38" s="79"/>
      <c r="EH38" s="79"/>
      <c r="EI38" s="79"/>
      <c r="EJ38" s="79"/>
      <c r="EK38" s="79"/>
      <c r="EL38" s="79"/>
      <c r="EM38" s="79"/>
      <c r="EN38" s="79"/>
      <c r="EO38" s="79"/>
      <c r="EP38" s="79"/>
      <c r="EQ38" s="79"/>
      <c r="ER38" s="79"/>
      <c r="ES38" s="79"/>
      <c r="ET38" s="79"/>
      <c r="EU38" s="79"/>
      <c r="EV38" s="79"/>
      <c r="EW38" s="79"/>
      <c r="EX38" s="79"/>
      <c r="EY38" s="79"/>
      <c r="EZ38" s="79"/>
      <c r="FA38" s="79"/>
      <c r="FB38" s="79"/>
      <c r="FC38" s="79"/>
      <c r="FD38" s="79"/>
      <c r="FE38" s="79"/>
      <c r="FF38" s="79"/>
      <c r="FG38" s="79"/>
      <c r="FH38" s="79"/>
      <c r="FI38" s="79"/>
      <c r="FJ38" s="79"/>
      <c r="FK38" s="79"/>
      <c r="FL38" s="79"/>
      <c r="FM38" s="79"/>
      <c r="FN38" s="79"/>
      <c r="FO38" s="79"/>
      <c r="FP38" s="79"/>
      <c r="FQ38" s="79"/>
      <c r="FR38" s="79"/>
      <c r="FS38" s="79"/>
      <c r="FT38" s="79"/>
      <c r="FU38" s="79"/>
      <c r="FV38" s="79"/>
      <c r="FW38" s="79"/>
      <c r="FX38" s="79"/>
      <c r="FY38" s="79"/>
      <c r="FZ38" s="79"/>
      <c r="GA38" s="79"/>
      <c r="GB38" s="79"/>
      <c r="GC38" s="79"/>
      <c r="GD38" s="79"/>
      <c r="GE38" s="79"/>
      <c r="GF38" s="79"/>
      <c r="GG38" s="79"/>
      <c r="GH38" s="79"/>
      <c r="GI38" s="79"/>
      <c r="GJ38" s="79"/>
      <c r="GK38" s="79"/>
      <c r="GL38" s="79"/>
      <c r="GM38" s="79"/>
      <c r="GN38" s="79"/>
      <c r="GO38" s="79"/>
      <c r="GP38" s="79"/>
      <c r="GQ38" s="79"/>
    </row>
    <row r="39" spans="1:199" s="78" customFormat="1" x14ac:dyDescent="0.3">
      <c r="A39" s="10"/>
      <c r="B39" s="10"/>
      <c r="C39" s="10"/>
      <c r="D39" s="10">
        <v>345946413.60000002</v>
      </c>
      <c r="E39" s="311">
        <v>270228712</v>
      </c>
      <c r="F39" s="311" t="s">
        <v>612</v>
      </c>
      <c r="G39" s="312">
        <v>48</v>
      </c>
      <c r="H39" s="312" t="s">
        <v>1302</v>
      </c>
      <c r="I39" s="311">
        <v>0</v>
      </c>
      <c r="J39" s="311">
        <v>0</v>
      </c>
      <c r="K39" s="311">
        <v>0</v>
      </c>
      <c r="L39" s="311">
        <v>0</v>
      </c>
      <c r="M39" s="311">
        <v>0</v>
      </c>
      <c r="N39" s="311">
        <v>0</v>
      </c>
      <c r="O39" s="311">
        <v>0</v>
      </c>
      <c r="P39" s="311">
        <v>0</v>
      </c>
      <c r="Q39" s="311">
        <v>0</v>
      </c>
      <c r="R39" s="311">
        <v>0</v>
      </c>
      <c r="S39" s="311">
        <v>0</v>
      </c>
      <c r="T39" s="311">
        <v>0</v>
      </c>
      <c r="U39" s="311">
        <v>0</v>
      </c>
      <c r="V39" s="311">
        <v>0</v>
      </c>
      <c r="W39" s="311">
        <v>0</v>
      </c>
      <c r="X39" s="311">
        <v>0</v>
      </c>
      <c r="Y39" s="311">
        <v>0</v>
      </c>
      <c r="Z39" s="311">
        <v>0</v>
      </c>
      <c r="AA39" s="311">
        <v>0</v>
      </c>
      <c r="AB39" s="311">
        <v>0</v>
      </c>
      <c r="AC39" s="311">
        <v>0</v>
      </c>
      <c r="AD39" s="311">
        <v>0</v>
      </c>
      <c r="AE39" s="311">
        <v>0</v>
      </c>
      <c r="AF39" s="311">
        <v>0</v>
      </c>
      <c r="AG39" s="311">
        <v>0</v>
      </c>
      <c r="AH39" s="311">
        <v>0</v>
      </c>
      <c r="AI39" s="311">
        <v>0</v>
      </c>
      <c r="AJ39" s="311">
        <v>0</v>
      </c>
      <c r="AK39" s="311">
        <v>0</v>
      </c>
      <c r="AL39" s="311">
        <v>0</v>
      </c>
      <c r="AM39" s="311">
        <v>0</v>
      </c>
      <c r="AN39" s="311">
        <v>0</v>
      </c>
      <c r="AO39" s="311">
        <v>0</v>
      </c>
      <c r="AP39" s="311">
        <v>0</v>
      </c>
      <c r="AQ39" s="311">
        <v>0</v>
      </c>
      <c r="AR39" s="311">
        <v>0</v>
      </c>
      <c r="AS39" s="311">
        <v>0</v>
      </c>
      <c r="AT39" s="311">
        <v>0</v>
      </c>
      <c r="AU39" s="311">
        <v>0</v>
      </c>
      <c r="AV39" s="311">
        <v>0</v>
      </c>
      <c r="AW39" s="311">
        <v>0</v>
      </c>
      <c r="AX39" s="352">
        <v>0</v>
      </c>
      <c r="AY39" s="352">
        <v>0</v>
      </c>
      <c r="AZ39" s="352">
        <v>0</v>
      </c>
      <c r="BA39" s="352">
        <v>0</v>
      </c>
      <c r="BB39" s="352">
        <v>0</v>
      </c>
      <c r="BC39" s="352">
        <v>0</v>
      </c>
      <c r="BD39" s="352">
        <v>0</v>
      </c>
      <c r="BE39" s="352">
        <v>0</v>
      </c>
      <c r="BF39" s="352">
        <v>0</v>
      </c>
      <c r="BG39" s="352">
        <v>0</v>
      </c>
      <c r="BH39" s="378">
        <v>0</v>
      </c>
      <c r="BI39" s="352">
        <v>0</v>
      </c>
      <c r="BJ39" s="352">
        <v>0</v>
      </c>
      <c r="BK39" s="352"/>
      <c r="BL39" s="352"/>
      <c r="BM39" s="352"/>
      <c r="BN39" s="79"/>
      <c r="BO39" s="79"/>
      <c r="BP39" s="79"/>
      <c r="BQ39" s="79"/>
      <c r="BR39" s="79"/>
      <c r="BS39" s="79"/>
      <c r="BT39" s="79"/>
      <c r="BU39" s="79"/>
      <c r="BV39" s="79"/>
      <c r="BW39" s="79"/>
      <c r="BX39" s="79"/>
      <c r="BY39" s="79"/>
      <c r="BZ39" s="79"/>
      <c r="CA39" s="79"/>
      <c r="CB39" s="79"/>
      <c r="CC39" s="79"/>
      <c r="CD39" s="79"/>
      <c r="CE39" s="79"/>
      <c r="CF39" s="79"/>
      <c r="CG39" s="79"/>
      <c r="CH39" s="79"/>
      <c r="CI39" s="79"/>
      <c r="CJ39" s="79"/>
      <c r="CK39" s="79"/>
      <c r="CL39" s="79"/>
      <c r="CM39" s="79"/>
      <c r="CN39" s="79"/>
      <c r="CO39" s="79"/>
      <c r="CP39" s="79"/>
      <c r="CQ39" s="79"/>
      <c r="CR39" s="79"/>
      <c r="CS39" s="79"/>
      <c r="CT39" s="79"/>
      <c r="CU39" s="79"/>
      <c r="CV39" s="79"/>
      <c r="CW39" s="79"/>
      <c r="CX39" s="79"/>
      <c r="CY39" s="79"/>
      <c r="CZ39" s="79"/>
      <c r="DA39" s="79"/>
      <c r="DB39" s="79"/>
      <c r="DC39" s="79"/>
      <c r="DD39" s="79"/>
      <c r="DE39" s="79"/>
      <c r="DF39" s="79"/>
      <c r="DG39" s="79"/>
      <c r="DH39" s="79"/>
      <c r="DI39" s="79"/>
      <c r="DJ39" s="79"/>
      <c r="DK39" s="79"/>
      <c r="DL39" s="79"/>
      <c r="DM39" s="79"/>
      <c r="DN39" s="79"/>
      <c r="DO39" s="79"/>
      <c r="DP39" s="79"/>
      <c r="DQ39" s="79"/>
      <c r="DR39" s="79"/>
      <c r="DS39" s="79"/>
      <c r="DT39" s="79"/>
      <c r="DU39" s="79"/>
      <c r="DV39" s="79"/>
      <c r="DW39" s="79"/>
      <c r="DX39" s="79"/>
      <c r="DY39" s="79"/>
      <c r="DZ39" s="79"/>
      <c r="EA39" s="79"/>
      <c r="EB39" s="79"/>
      <c r="EC39" s="79"/>
      <c r="ED39" s="79"/>
      <c r="EE39" s="79"/>
      <c r="EF39" s="79"/>
      <c r="EG39" s="79"/>
      <c r="EH39" s="79"/>
      <c r="EI39" s="79"/>
      <c r="EJ39" s="79"/>
      <c r="EK39" s="79"/>
      <c r="EL39" s="79"/>
      <c r="EM39" s="79"/>
      <c r="EN39" s="79"/>
      <c r="EO39" s="79"/>
      <c r="EP39" s="79"/>
      <c r="EQ39" s="79"/>
      <c r="ER39" s="79"/>
      <c r="ES39" s="79"/>
      <c r="ET39" s="79"/>
      <c r="EU39" s="79"/>
      <c r="EV39" s="79"/>
      <c r="EW39" s="79"/>
      <c r="EX39" s="79"/>
      <c r="EY39" s="79"/>
      <c r="EZ39" s="79"/>
      <c r="FA39" s="79"/>
      <c r="FB39" s="79"/>
      <c r="FC39" s="79"/>
      <c r="FD39" s="79"/>
      <c r="FE39" s="79"/>
      <c r="FF39" s="79"/>
      <c r="FG39" s="79"/>
      <c r="FH39" s="79"/>
      <c r="FI39" s="79"/>
      <c r="FJ39" s="79"/>
      <c r="FK39" s="79"/>
      <c r="FL39" s="79"/>
      <c r="FM39" s="79"/>
      <c r="FN39" s="79"/>
      <c r="FO39" s="79"/>
      <c r="FP39" s="79"/>
      <c r="FQ39" s="79"/>
      <c r="FR39" s="79"/>
      <c r="FS39" s="79"/>
      <c r="FT39" s="79"/>
      <c r="FU39" s="79"/>
      <c r="FV39" s="79"/>
      <c r="FW39" s="79"/>
      <c r="FX39" s="79"/>
      <c r="FY39" s="79"/>
      <c r="FZ39" s="79"/>
      <c r="GA39" s="79"/>
      <c r="GB39" s="79"/>
      <c r="GC39" s="79"/>
      <c r="GD39" s="79"/>
      <c r="GE39" s="79"/>
      <c r="GF39" s="79"/>
      <c r="GG39" s="79"/>
      <c r="GH39" s="79"/>
      <c r="GI39" s="79"/>
      <c r="GJ39" s="79"/>
      <c r="GK39" s="79"/>
      <c r="GL39" s="79"/>
      <c r="GM39" s="79"/>
      <c r="GN39" s="79"/>
      <c r="GO39" s="79"/>
      <c r="GP39" s="79"/>
      <c r="GQ39" s="79"/>
    </row>
    <row r="40" spans="1:199" s="78" customFormat="1" x14ac:dyDescent="0.3">
      <c r="A40" s="10"/>
      <c r="B40" s="10"/>
      <c r="C40" s="10"/>
      <c r="D40" s="10">
        <v>95019304012.449997</v>
      </c>
      <c r="E40" s="311">
        <v>270264893</v>
      </c>
      <c r="F40" s="311" t="s">
        <v>628</v>
      </c>
      <c r="G40" s="312">
        <v>50</v>
      </c>
      <c r="H40" s="312" t="s">
        <v>1302</v>
      </c>
      <c r="I40" s="311">
        <v>249999.74600000397</v>
      </c>
      <c r="J40" s="311">
        <v>249999.99875</v>
      </c>
      <c r="K40" s="311">
        <v>250000.79999999993</v>
      </c>
      <c r="L40" s="311">
        <v>249999.7515909076</v>
      </c>
      <c r="M40" s="311">
        <v>0</v>
      </c>
      <c r="N40" s="311">
        <v>0</v>
      </c>
      <c r="O40" s="311">
        <v>0</v>
      </c>
      <c r="P40" s="311">
        <v>0</v>
      </c>
      <c r="Q40" s="311">
        <v>250000.19999999998</v>
      </c>
      <c r="R40" s="311">
        <v>0</v>
      </c>
      <c r="S40" s="311">
        <v>249999.74600000397</v>
      </c>
      <c r="T40" s="311">
        <v>0</v>
      </c>
      <c r="U40" s="311">
        <v>249999.00000000003</v>
      </c>
      <c r="V40" s="311">
        <v>2749998.3423409159</v>
      </c>
      <c r="W40" s="311">
        <v>499999.2</v>
      </c>
      <c r="X40" s="311">
        <v>250000.00000000006</v>
      </c>
      <c r="Y40" s="311">
        <v>249999.90000000005</v>
      </c>
      <c r="Z40" s="311">
        <v>0</v>
      </c>
      <c r="AA40" s="311">
        <v>0</v>
      </c>
      <c r="AB40" s="311">
        <v>0</v>
      </c>
      <c r="AC40" s="311">
        <v>0</v>
      </c>
      <c r="AD40" s="311">
        <v>0</v>
      </c>
      <c r="AE40" s="311">
        <v>0</v>
      </c>
      <c r="AF40" s="311">
        <v>0</v>
      </c>
      <c r="AG40" s="311">
        <v>0</v>
      </c>
      <c r="AH40" s="311">
        <v>0</v>
      </c>
      <c r="AI40" s="311">
        <v>0</v>
      </c>
      <c r="AJ40" s="311">
        <v>0</v>
      </c>
      <c r="AK40" s="311">
        <v>0</v>
      </c>
      <c r="AL40" s="311">
        <v>0</v>
      </c>
      <c r="AM40" s="311">
        <v>0</v>
      </c>
      <c r="AN40" s="311">
        <v>0</v>
      </c>
      <c r="AO40" s="311">
        <v>0</v>
      </c>
      <c r="AP40" s="311">
        <v>0</v>
      </c>
      <c r="AQ40" s="311">
        <v>0</v>
      </c>
      <c r="AR40" s="311">
        <v>0</v>
      </c>
      <c r="AS40" s="311">
        <v>0</v>
      </c>
      <c r="AT40" s="311">
        <v>0</v>
      </c>
      <c r="AU40" s="311">
        <v>0</v>
      </c>
      <c r="AV40" s="311">
        <v>0</v>
      </c>
      <c r="AW40" s="311">
        <v>0</v>
      </c>
      <c r="AX40" s="352">
        <v>0</v>
      </c>
      <c r="AY40" s="352">
        <v>0</v>
      </c>
      <c r="AZ40" s="352">
        <v>0</v>
      </c>
      <c r="BA40" s="352">
        <v>0</v>
      </c>
      <c r="BB40" s="352">
        <v>0</v>
      </c>
      <c r="BC40" s="352">
        <v>0</v>
      </c>
      <c r="BD40" s="352">
        <v>0</v>
      </c>
      <c r="BE40" s="352">
        <v>0</v>
      </c>
      <c r="BF40" s="352">
        <v>0</v>
      </c>
      <c r="BG40" s="352">
        <v>0</v>
      </c>
      <c r="BH40" s="378">
        <v>0</v>
      </c>
      <c r="BI40" s="352">
        <v>0</v>
      </c>
      <c r="BJ40" s="352">
        <v>0</v>
      </c>
      <c r="BK40" s="352"/>
      <c r="BL40" s="352"/>
      <c r="BM40" s="352"/>
      <c r="BN40" s="79"/>
      <c r="BO40" s="79"/>
      <c r="BP40" s="79"/>
      <c r="BQ40" s="79"/>
      <c r="BR40" s="79"/>
      <c r="BS40" s="79"/>
      <c r="BT40" s="79"/>
      <c r="BU40" s="79"/>
      <c r="BV40" s="79"/>
      <c r="BW40" s="79"/>
      <c r="BX40" s="79"/>
      <c r="BY40" s="79"/>
      <c r="BZ40" s="79"/>
      <c r="CA40" s="79"/>
      <c r="CB40" s="79"/>
      <c r="CC40" s="79"/>
      <c r="CD40" s="79"/>
      <c r="CE40" s="79"/>
      <c r="CF40" s="79"/>
      <c r="CG40" s="79"/>
      <c r="CH40" s="79"/>
      <c r="CI40" s="79"/>
      <c r="CJ40" s="79"/>
      <c r="CK40" s="79"/>
      <c r="CL40" s="79"/>
      <c r="CM40" s="79"/>
      <c r="CN40" s="79"/>
      <c r="CO40" s="79"/>
      <c r="CP40" s="79"/>
      <c r="CQ40" s="79"/>
      <c r="CR40" s="79"/>
      <c r="CS40" s="79"/>
      <c r="CT40" s="79"/>
      <c r="CU40" s="79"/>
      <c r="CV40" s="79"/>
      <c r="CW40" s="79"/>
      <c r="CX40" s="79"/>
      <c r="CY40" s="79"/>
      <c r="CZ40" s="79"/>
      <c r="DA40" s="79"/>
      <c r="DB40" s="79"/>
      <c r="DC40" s="79"/>
      <c r="DD40" s="79"/>
      <c r="DE40" s="79"/>
      <c r="DF40" s="79"/>
      <c r="DG40" s="79"/>
      <c r="DH40" s="79"/>
      <c r="DI40" s="79"/>
      <c r="DJ40" s="79"/>
      <c r="DK40" s="79"/>
      <c r="DL40" s="79"/>
      <c r="DM40" s="79"/>
      <c r="DN40" s="79"/>
      <c r="DO40" s="79"/>
      <c r="DP40" s="79"/>
      <c r="DQ40" s="79"/>
      <c r="DR40" s="79"/>
      <c r="DS40" s="79"/>
      <c r="DT40" s="79"/>
      <c r="DU40" s="79"/>
      <c r="DV40" s="79"/>
      <c r="DW40" s="79"/>
      <c r="DX40" s="79"/>
      <c r="DY40" s="79"/>
      <c r="DZ40" s="79"/>
      <c r="EA40" s="79"/>
      <c r="EB40" s="79"/>
      <c r="EC40" s="79"/>
      <c r="ED40" s="79"/>
      <c r="EE40" s="79"/>
      <c r="EF40" s="79"/>
      <c r="EG40" s="79"/>
      <c r="EH40" s="79"/>
      <c r="EI40" s="79"/>
      <c r="EJ40" s="79"/>
      <c r="EK40" s="79"/>
      <c r="EL40" s="79"/>
      <c r="EM40" s="79"/>
      <c r="EN40" s="79"/>
      <c r="EO40" s="79"/>
      <c r="EP40" s="79"/>
      <c r="EQ40" s="79"/>
      <c r="ER40" s="79"/>
      <c r="ES40" s="79"/>
      <c r="ET40" s="79"/>
      <c r="EU40" s="79"/>
      <c r="EV40" s="79"/>
      <c r="EW40" s="79"/>
      <c r="EX40" s="79"/>
      <c r="EY40" s="79"/>
      <c r="EZ40" s="79"/>
      <c r="FA40" s="79"/>
      <c r="FB40" s="79"/>
      <c r="FC40" s="79"/>
      <c r="FD40" s="79"/>
      <c r="FE40" s="79"/>
      <c r="FF40" s="79"/>
      <c r="FG40" s="79"/>
      <c r="FH40" s="79"/>
      <c r="FI40" s="79"/>
      <c r="FJ40" s="79"/>
      <c r="FK40" s="79"/>
      <c r="FL40" s="79"/>
      <c r="FM40" s="79"/>
      <c r="FN40" s="79"/>
      <c r="FO40" s="79"/>
      <c r="FP40" s="79"/>
      <c r="FQ40" s="79"/>
      <c r="FR40" s="79"/>
      <c r="FS40" s="79"/>
      <c r="FT40" s="79"/>
      <c r="FU40" s="79"/>
      <c r="FV40" s="79"/>
      <c r="FW40" s="79"/>
      <c r="FX40" s="79"/>
      <c r="FY40" s="79"/>
      <c r="FZ40" s="79"/>
      <c r="GA40" s="79"/>
      <c r="GB40" s="79"/>
      <c r="GC40" s="79"/>
      <c r="GD40" s="79"/>
      <c r="GE40" s="79"/>
      <c r="GF40" s="79"/>
      <c r="GG40" s="79"/>
      <c r="GH40" s="79"/>
      <c r="GI40" s="79"/>
      <c r="GJ40" s="79"/>
      <c r="GK40" s="79"/>
      <c r="GL40" s="79"/>
      <c r="GM40" s="79"/>
      <c r="GN40" s="79"/>
      <c r="GO40" s="79"/>
      <c r="GP40" s="79"/>
      <c r="GQ40" s="79"/>
    </row>
    <row r="41" spans="1:199" s="78" customFormat="1" ht="15.75" customHeight="1" x14ac:dyDescent="0.3">
      <c r="A41" s="10"/>
      <c r="B41" s="10"/>
      <c r="C41" s="10"/>
      <c r="D41" s="10">
        <v>21086204.52</v>
      </c>
      <c r="E41" s="311">
        <v>310096045</v>
      </c>
      <c r="F41" s="311" t="s">
        <v>648</v>
      </c>
      <c r="G41" s="312">
        <v>55</v>
      </c>
      <c r="H41" s="312" t="s">
        <v>1305</v>
      </c>
      <c r="I41" s="311">
        <v>0</v>
      </c>
      <c r="J41" s="311">
        <v>0</v>
      </c>
      <c r="K41" s="311">
        <v>0</v>
      </c>
      <c r="L41" s="311">
        <v>0</v>
      </c>
      <c r="M41" s="311">
        <v>0</v>
      </c>
      <c r="N41" s="311">
        <v>0</v>
      </c>
      <c r="O41" s="311">
        <v>0</v>
      </c>
      <c r="P41" s="311">
        <v>0</v>
      </c>
      <c r="Q41" s="311">
        <v>0</v>
      </c>
      <c r="R41" s="311">
        <v>0</v>
      </c>
      <c r="S41" s="311">
        <v>0</v>
      </c>
      <c r="T41" s="311">
        <v>0</v>
      </c>
      <c r="U41" s="311">
        <v>0</v>
      </c>
      <c r="V41" s="311">
        <v>0</v>
      </c>
      <c r="W41" s="311">
        <v>0</v>
      </c>
      <c r="X41" s="311">
        <v>0</v>
      </c>
      <c r="Y41" s="311">
        <v>0</v>
      </c>
      <c r="Z41" s="311">
        <v>0</v>
      </c>
      <c r="AA41" s="311">
        <v>0</v>
      </c>
      <c r="AB41" s="311">
        <v>0</v>
      </c>
      <c r="AC41" s="311">
        <v>0</v>
      </c>
      <c r="AD41" s="311">
        <v>0</v>
      </c>
      <c r="AE41" s="311">
        <v>0</v>
      </c>
      <c r="AF41" s="311">
        <v>0</v>
      </c>
      <c r="AG41" s="311">
        <v>0</v>
      </c>
      <c r="AH41" s="311">
        <v>0</v>
      </c>
      <c r="AI41" s="311">
        <v>0</v>
      </c>
      <c r="AJ41" s="311">
        <v>0</v>
      </c>
      <c r="AK41" s="311">
        <v>0</v>
      </c>
      <c r="AL41" s="311">
        <v>0</v>
      </c>
      <c r="AM41" s="311">
        <v>0</v>
      </c>
      <c r="AN41" s="311">
        <v>0</v>
      </c>
      <c r="AO41" s="311">
        <v>0</v>
      </c>
      <c r="AP41" s="311">
        <v>0</v>
      </c>
      <c r="AQ41" s="311">
        <v>0</v>
      </c>
      <c r="AR41" s="311">
        <v>0</v>
      </c>
      <c r="AS41" s="311">
        <v>0</v>
      </c>
      <c r="AT41" s="311">
        <v>0</v>
      </c>
      <c r="AU41" s="311">
        <v>0</v>
      </c>
      <c r="AV41" s="311">
        <v>0</v>
      </c>
      <c r="AW41" s="311">
        <v>0</v>
      </c>
      <c r="AX41" s="352">
        <v>0</v>
      </c>
      <c r="AY41" s="352">
        <v>0</v>
      </c>
      <c r="AZ41" s="352">
        <v>0</v>
      </c>
      <c r="BA41" s="352">
        <v>0</v>
      </c>
      <c r="BB41" s="352">
        <v>0</v>
      </c>
      <c r="BC41" s="352">
        <v>0</v>
      </c>
      <c r="BD41" s="352">
        <v>0</v>
      </c>
      <c r="BE41" s="352">
        <v>0</v>
      </c>
      <c r="BF41" s="352">
        <v>0</v>
      </c>
      <c r="BG41" s="352">
        <v>0</v>
      </c>
      <c r="BH41" s="378">
        <v>0</v>
      </c>
      <c r="BI41" s="352">
        <v>0</v>
      </c>
      <c r="BJ41" s="352">
        <v>0</v>
      </c>
      <c r="BK41" s="352"/>
      <c r="BL41" s="352"/>
      <c r="BM41" s="352"/>
      <c r="BN41" s="79"/>
      <c r="BO41" s="79"/>
      <c r="BP41" s="79"/>
      <c r="BQ41" s="79"/>
      <c r="BR41" s="79"/>
      <c r="BS41" s="79"/>
      <c r="BT41" s="79"/>
      <c r="BU41" s="79"/>
      <c r="BV41" s="79"/>
      <c r="BW41" s="79"/>
      <c r="BX41" s="79"/>
      <c r="BY41" s="79"/>
      <c r="BZ41" s="79"/>
      <c r="CA41" s="79"/>
      <c r="CB41" s="79"/>
      <c r="CC41" s="79"/>
      <c r="CD41" s="79"/>
      <c r="CE41" s="79"/>
      <c r="CF41" s="79"/>
      <c r="CG41" s="79"/>
      <c r="CH41" s="79"/>
      <c r="CI41" s="79"/>
      <c r="CJ41" s="79"/>
      <c r="CK41" s="79"/>
      <c r="CL41" s="79"/>
      <c r="CM41" s="79"/>
      <c r="CN41" s="79"/>
      <c r="CO41" s="79"/>
      <c r="CP41" s="79"/>
      <c r="CQ41" s="79"/>
      <c r="CR41" s="79"/>
      <c r="CS41" s="79"/>
      <c r="CT41" s="79"/>
      <c r="CU41" s="79"/>
      <c r="CV41" s="79"/>
      <c r="CW41" s="79"/>
      <c r="CX41" s="79"/>
      <c r="CY41" s="79"/>
      <c r="CZ41" s="79"/>
      <c r="DA41" s="79"/>
      <c r="DB41" s="79"/>
      <c r="DC41" s="79"/>
      <c r="DD41" s="79"/>
      <c r="DE41" s="79"/>
      <c r="DF41" s="79"/>
      <c r="DG41" s="79"/>
      <c r="DH41" s="79"/>
      <c r="DI41" s="79"/>
      <c r="DJ41" s="79"/>
      <c r="DK41" s="79"/>
      <c r="DL41" s="79"/>
      <c r="DM41" s="79"/>
      <c r="DN41" s="79"/>
      <c r="DO41" s="79"/>
      <c r="DP41" s="79"/>
      <c r="DQ41" s="79"/>
      <c r="DR41" s="79"/>
      <c r="DS41" s="79"/>
      <c r="DT41" s="79"/>
      <c r="DU41" s="79"/>
      <c r="DV41" s="79"/>
      <c r="DW41" s="79"/>
      <c r="DX41" s="79"/>
      <c r="DY41" s="79"/>
      <c r="DZ41" s="79"/>
      <c r="EA41" s="79"/>
      <c r="EB41" s="79"/>
      <c r="EC41" s="79"/>
      <c r="ED41" s="79"/>
      <c r="EE41" s="79"/>
      <c r="EF41" s="79"/>
      <c r="EG41" s="79"/>
      <c r="EH41" s="79"/>
      <c r="EI41" s="79"/>
      <c r="EJ41" s="79"/>
      <c r="EK41" s="79"/>
      <c r="EL41" s="79"/>
      <c r="EM41" s="79"/>
      <c r="EN41" s="79"/>
      <c r="EO41" s="79"/>
      <c r="EP41" s="79"/>
      <c r="EQ41" s="79"/>
      <c r="ER41" s="79"/>
      <c r="ES41" s="79"/>
      <c r="ET41" s="79"/>
      <c r="EU41" s="79"/>
      <c r="EV41" s="79"/>
      <c r="EW41" s="79"/>
      <c r="EX41" s="79"/>
      <c r="EY41" s="79"/>
      <c r="EZ41" s="79"/>
      <c r="FA41" s="79"/>
      <c r="FB41" s="79"/>
      <c r="FC41" s="79"/>
      <c r="FD41" s="79"/>
      <c r="FE41" s="79"/>
      <c r="FF41" s="79"/>
      <c r="FG41" s="79"/>
      <c r="FH41" s="79"/>
      <c r="FI41" s="79"/>
      <c r="FJ41" s="79"/>
      <c r="FK41" s="79"/>
      <c r="FL41" s="79"/>
      <c r="FM41" s="79"/>
      <c r="FN41" s="79"/>
      <c r="FO41" s="79"/>
      <c r="FP41" s="79"/>
      <c r="FQ41" s="79"/>
      <c r="FR41" s="79"/>
      <c r="FS41" s="79"/>
      <c r="FT41" s="79"/>
      <c r="FU41" s="79"/>
      <c r="FV41" s="79"/>
      <c r="FW41" s="79"/>
      <c r="FX41" s="79"/>
      <c r="FY41" s="79"/>
      <c r="FZ41" s="79"/>
      <c r="GA41" s="79"/>
      <c r="GB41" s="79"/>
      <c r="GC41" s="79"/>
      <c r="GD41" s="79"/>
      <c r="GE41" s="79"/>
      <c r="GF41" s="79"/>
      <c r="GG41" s="79"/>
      <c r="GH41" s="79"/>
      <c r="GI41" s="79"/>
      <c r="GJ41" s="79"/>
      <c r="GK41" s="79"/>
      <c r="GL41" s="79"/>
      <c r="GM41" s="79"/>
      <c r="GN41" s="79"/>
      <c r="GO41" s="79"/>
      <c r="GP41" s="79"/>
      <c r="GQ41" s="79"/>
    </row>
    <row r="42" spans="1:199" s="78" customFormat="1" x14ac:dyDescent="0.3">
      <c r="A42" s="10"/>
      <c r="B42" s="10"/>
      <c r="C42" s="10"/>
      <c r="D42" s="10">
        <v>858862055.91999996</v>
      </c>
      <c r="E42" s="311">
        <v>310208674</v>
      </c>
      <c r="F42" s="311" t="s">
        <v>660</v>
      </c>
      <c r="G42" s="312">
        <v>51</v>
      </c>
      <c r="H42" s="312" t="s">
        <v>1305</v>
      </c>
      <c r="I42" s="311">
        <v>0</v>
      </c>
      <c r="J42" s="311">
        <v>0</v>
      </c>
      <c r="K42" s="311">
        <v>0</v>
      </c>
      <c r="L42" s="311">
        <v>0</v>
      </c>
      <c r="M42" s="311">
        <v>0</v>
      </c>
      <c r="N42" s="311">
        <v>0</v>
      </c>
      <c r="O42" s="311">
        <v>0</v>
      </c>
      <c r="P42" s="311">
        <v>0</v>
      </c>
      <c r="Q42" s="311">
        <v>0</v>
      </c>
      <c r="R42" s="311">
        <v>0</v>
      </c>
      <c r="S42" s="311">
        <v>0</v>
      </c>
      <c r="T42" s="311">
        <v>0</v>
      </c>
      <c r="U42" s="311">
        <v>0</v>
      </c>
      <c r="V42" s="311">
        <v>0</v>
      </c>
      <c r="W42" s="311">
        <v>0</v>
      </c>
      <c r="X42" s="311">
        <v>0</v>
      </c>
      <c r="Y42" s="311">
        <v>0</v>
      </c>
      <c r="Z42" s="311">
        <v>0</v>
      </c>
      <c r="AA42" s="311">
        <v>0</v>
      </c>
      <c r="AB42" s="311">
        <v>0</v>
      </c>
      <c r="AC42" s="311">
        <v>0</v>
      </c>
      <c r="AD42" s="311">
        <v>0</v>
      </c>
      <c r="AE42" s="311">
        <v>0</v>
      </c>
      <c r="AF42" s="311">
        <v>0</v>
      </c>
      <c r="AG42" s="311">
        <v>0</v>
      </c>
      <c r="AH42" s="311">
        <v>0</v>
      </c>
      <c r="AI42" s="311">
        <v>0</v>
      </c>
      <c r="AJ42" s="311">
        <v>0</v>
      </c>
      <c r="AK42" s="311">
        <v>0</v>
      </c>
      <c r="AL42" s="311">
        <v>0</v>
      </c>
      <c r="AM42" s="311">
        <v>0</v>
      </c>
      <c r="AN42" s="311">
        <v>0</v>
      </c>
      <c r="AO42" s="311">
        <v>0</v>
      </c>
      <c r="AP42" s="311">
        <v>0</v>
      </c>
      <c r="AQ42" s="311">
        <v>0</v>
      </c>
      <c r="AR42" s="311">
        <v>0</v>
      </c>
      <c r="AS42" s="311">
        <v>0</v>
      </c>
      <c r="AT42" s="311">
        <v>0</v>
      </c>
      <c r="AU42" s="311">
        <v>0</v>
      </c>
      <c r="AV42" s="311">
        <v>0</v>
      </c>
      <c r="AW42" s="311">
        <v>0</v>
      </c>
      <c r="AX42" s="352">
        <v>0</v>
      </c>
      <c r="AY42" s="352">
        <v>0</v>
      </c>
      <c r="AZ42" s="352">
        <v>0</v>
      </c>
      <c r="BA42" s="352">
        <v>0</v>
      </c>
      <c r="BB42" s="352">
        <v>0</v>
      </c>
      <c r="BC42" s="352">
        <v>0</v>
      </c>
      <c r="BD42" s="352">
        <v>0</v>
      </c>
      <c r="BE42" s="352">
        <v>0</v>
      </c>
      <c r="BF42" s="352">
        <v>0</v>
      </c>
      <c r="BG42" s="352">
        <v>0</v>
      </c>
      <c r="BH42" s="378">
        <v>0</v>
      </c>
      <c r="BI42" s="352">
        <v>0</v>
      </c>
      <c r="BJ42" s="352">
        <v>0</v>
      </c>
      <c r="BK42" s="352"/>
      <c r="BL42" s="352"/>
      <c r="BM42" s="352"/>
      <c r="BN42" s="79"/>
      <c r="BO42" s="79"/>
      <c r="BP42" s="79"/>
      <c r="BQ42" s="79"/>
      <c r="BR42" s="79"/>
      <c r="BS42" s="79"/>
      <c r="BT42" s="79"/>
      <c r="BU42" s="79"/>
      <c r="BV42" s="79"/>
      <c r="BW42" s="79"/>
      <c r="BX42" s="79"/>
      <c r="BY42" s="79"/>
      <c r="BZ42" s="79"/>
      <c r="CA42" s="79"/>
      <c r="CB42" s="79"/>
      <c r="CC42" s="79"/>
      <c r="CD42" s="79"/>
      <c r="CE42" s="79"/>
      <c r="CF42" s="79"/>
      <c r="CG42" s="79"/>
      <c r="CH42" s="79"/>
      <c r="CI42" s="79"/>
      <c r="CJ42" s="79"/>
      <c r="CK42" s="79"/>
      <c r="CL42" s="79"/>
      <c r="CM42" s="79"/>
      <c r="CN42" s="79"/>
      <c r="CO42" s="79"/>
      <c r="CP42" s="79"/>
      <c r="CQ42" s="79"/>
      <c r="CR42" s="79"/>
      <c r="CS42" s="79"/>
      <c r="CT42" s="79"/>
      <c r="CU42" s="79"/>
      <c r="CV42" s="79"/>
      <c r="CW42" s="79"/>
      <c r="CX42" s="79"/>
      <c r="CY42" s="79"/>
      <c r="CZ42" s="79"/>
      <c r="DA42" s="79"/>
      <c r="DB42" s="79"/>
      <c r="DC42" s="79"/>
      <c r="DD42" s="79"/>
      <c r="DE42" s="79"/>
      <c r="DF42" s="79"/>
      <c r="DG42" s="79"/>
      <c r="DH42" s="79"/>
      <c r="DI42" s="79"/>
      <c r="DJ42" s="79"/>
      <c r="DK42" s="79"/>
      <c r="DL42" s="79"/>
      <c r="DM42" s="79"/>
      <c r="DN42" s="79"/>
      <c r="DO42" s="79"/>
      <c r="DP42" s="79"/>
      <c r="DQ42" s="79"/>
      <c r="DR42" s="79"/>
      <c r="DS42" s="79"/>
      <c r="DT42" s="79"/>
      <c r="DU42" s="79"/>
      <c r="DV42" s="79"/>
      <c r="DW42" s="79"/>
      <c r="DX42" s="79"/>
      <c r="DY42" s="79"/>
      <c r="DZ42" s="79"/>
      <c r="EA42" s="79"/>
      <c r="EB42" s="79"/>
      <c r="EC42" s="79"/>
      <c r="ED42" s="79"/>
      <c r="EE42" s="79"/>
      <c r="EF42" s="79"/>
      <c r="EG42" s="79"/>
      <c r="EH42" s="79"/>
      <c r="EI42" s="79"/>
      <c r="EJ42" s="79"/>
      <c r="EK42" s="79"/>
      <c r="EL42" s="79"/>
      <c r="EM42" s="79"/>
      <c r="EN42" s="79"/>
      <c r="EO42" s="79"/>
      <c r="EP42" s="79"/>
      <c r="EQ42" s="79"/>
      <c r="ER42" s="79"/>
      <c r="ES42" s="79"/>
      <c r="ET42" s="79"/>
      <c r="EU42" s="79"/>
      <c r="EV42" s="79"/>
      <c r="EW42" s="79"/>
      <c r="EX42" s="79"/>
      <c r="EY42" s="79"/>
      <c r="EZ42" s="79"/>
      <c r="FA42" s="79"/>
      <c r="FB42" s="79"/>
      <c r="FC42" s="79"/>
      <c r="FD42" s="79"/>
      <c r="FE42" s="79"/>
      <c r="FF42" s="79"/>
      <c r="FG42" s="79"/>
      <c r="FH42" s="79"/>
      <c r="FI42" s="79"/>
      <c r="FJ42" s="79"/>
      <c r="FK42" s="79"/>
      <c r="FL42" s="79"/>
      <c r="FM42" s="79"/>
      <c r="FN42" s="79"/>
      <c r="FO42" s="79"/>
      <c r="FP42" s="79"/>
      <c r="FQ42" s="79"/>
      <c r="FR42" s="79"/>
      <c r="FS42" s="79"/>
      <c r="FT42" s="79"/>
      <c r="FU42" s="79"/>
      <c r="FV42" s="79"/>
      <c r="FW42" s="79"/>
      <c r="FX42" s="79"/>
      <c r="FY42" s="79"/>
      <c r="FZ42" s="79"/>
      <c r="GA42" s="79"/>
      <c r="GB42" s="79"/>
      <c r="GC42" s="79"/>
      <c r="GD42" s="79"/>
      <c r="GE42" s="79"/>
      <c r="GF42" s="79"/>
      <c r="GG42" s="79"/>
      <c r="GH42" s="79"/>
      <c r="GI42" s="79"/>
      <c r="GJ42" s="79"/>
      <c r="GK42" s="79"/>
      <c r="GL42" s="79"/>
      <c r="GM42" s="79"/>
      <c r="GN42" s="79"/>
      <c r="GO42" s="79"/>
      <c r="GP42" s="79"/>
      <c r="GQ42" s="79"/>
    </row>
    <row r="43" spans="1:199" s="78" customFormat="1" x14ac:dyDescent="0.3">
      <c r="A43" s="10"/>
      <c r="B43" s="10"/>
      <c r="C43" s="10"/>
      <c r="D43" s="10">
        <v>596453494.63999999</v>
      </c>
      <c r="E43" s="311">
        <v>310211819</v>
      </c>
      <c r="F43" s="311" t="s">
        <v>661</v>
      </c>
      <c r="G43" s="312">
        <v>33</v>
      </c>
      <c r="H43" s="312" t="s">
        <v>1305</v>
      </c>
      <c r="I43" s="311">
        <v>0</v>
      </c>
      <c r="J43" s="311">
        <v>0</v>
      </c>
      <c r="K43" s="311">
        <v>0</v>
      </c>
      <c r="L43" s="311">
        <v>0</v>
      </c>
      <c r="M43" s="311">
        <v>0</v>
      </c>
      <c r="N43" s="311">
        <v>0</v>
      </c>
      <c r="O43" s="311">
        <v>0</v>
      </c>
      <c r="P43" s="311">
        <v>0</v>
      </c>
      <c r="Q43" s="311">
        <v>0</v>
      </c>
      <c r="R43" s="311">
        <v>0</v>
      </c>
      <c r="S43" s="311">
        <v>0</v>
      </c>
      <c r="T43" s="311">
        <v>0</v>
      </c>
      <c r="U43" s="311">
        <v>0</v>
      </c>
      <c r="V43" s="311">
        <v>0</v>
      </c>
      <c r="W43" s="311">
        <v>0</v>
      </c>
      <c r="X43" s="311">
        <v>0</v>
      </c>
      <c r="Y43" s="311">
        <v>0</v>
      </c>
      <c r="Z43" s="311">
        <v>0</v>
      </c>
      <c r="AA43" s="311">
        <v>0</v>
      </c>
      <c r="AB43" s="311">
        <v>0</v>
      </c>
      <c r="AC43" s="311">
        <v>0</v>
      </c>
      <c r="AD43" s="311">
        <v>0</v>
      </c>
      <c r="AE43" s="311">
        <v>0</v>
      </c>
      <c r="AF43" s="311">
        <v>0</v>
      </c>
      <c r="AG43" s="311">
        <v>0</v>
      </c>
      <c r="AH43" s="311">
        <v>0</v>
      </c>
      <c r="AI43" s="311">
        <v>0</v>
      </c>
      <c r="AJ43" s="311">
        <v>499999.9975</v>
      </c>
      <c r="AK43" s="311">
        <v>0</v>
      </c>
      <c r="AL43" s="311">
        <v>0</v>
      </c>
      <c r="AM43" s="311">
        <v>0</v>
      </c>
      <c r="AN43" s="311">
        <v>0</v>
      </c>
      <c r="AO43" s="311">
        <v>0</v>
      </c>
      <c r="AP43" s="311">
        <v>0</v>
      </c>
      <c r="AQ43" s="311">
        <v>0</v>
      </c>
      <c r="AR43" s="311">
        <v>0</v>
      </c>
      <c r="AS43" s="311">
        <v>0</v>
      </c>
      <c r="AT43" s="311">
        <v>0</v>
      </c>
      <c r="AU43" s="311">
        <v>0</v>
      </c>
      <c r="AV43" s="311">
        <v>0</v>
      </c>
      <c r="AW43" s="311">
        <v>0</v>
      </c>
      <c r="AX43" s="352">
        <v>0</v>
      </c>
      <c r="AY43" s="352">
        <v>0</v>
      </c>
      <c r="AZ43" s="352">
        <v>0</v>
      </c>
      <c r="BA43" s="352">
        <v>0</v>
      </c>
      <c r="BB43" s="352">
        <v>0</v>
      </c>
      <c r="BC43" s="352">
        <v>0</v>
      </c>
      <c r="BD43" s="352">
        <v>0</v>
      </c>
      <c r="BE43" s="352">
        <v>0</v>
      </c>
      <c r="BF43" s="352">
        <v>0</v>
      </c>
      <c r="BG43" s="352">
        <v>0</v>
      </c>
      <c r="BH43" s="378">
        <v>0</v>
      </c>
      <c r="BI43" s="352">
        <v>0</v>
      </c>
      <c r="BJ43" s="352">
        <v>0</v>
      </c>
      <c r="BK43" s="352"/>
      <c r="BL43" s="352"/>
      <c r="BM43" s="352"/>
      <c r="BN43" s="79"/>
      <c r="BO43" s="79"/>
      <c r="BP43" s="79"/>
      <c r="BQ43" s="79"/>
      <c r="BR43" s="79"/>
      <c r="BS43" s="79"/>
      <c r="BT43" s="79"/>
      <c r="BU43" s="79"/>
      <c r="BV43" s="79"/>
      <c r="BW43" s="79"/>
      <c r="BX43" s="79"/>
      <c r="BY43" s="79"/>
      <c r="BZ43" s="79"/>
      <c r="CA43" s="79"/>
      <c r="CB43" s="79"/>
      <c r="CC43" s="79"/>
      <c r="CD43" s="79"/>
      <c r="CE43" s="79"/>
      <c r="CF43" s="79"/>
      <c r="CG43" s="79"/>
      <c r="CH43" s="79"/>
      <c r="CI43" s="79"/>
      <c r="CJ43" s="79"/>
      <c r="CK43" s="79"/>
      <c r="CL43" s="79"/>
      <c r="CM43" s="79"/>
      <c r="CN43" s="79"/>
      <c r="CO43" s="79"/>
      <c r="CP43" s="79"/>
      <c r="CQ43" s="79"/>
      <c r="CR43" s="79"/>
      <c r="CS43" s="79"/>
      <c r="CT43" s="79"/>
      <c r="CU43" s="79"/>
      <c r="CV43" s="79"/>
      <c r="CW43" s="79"/>
      <c r="CX43" s="79"/>
      <c r="CY43" s="79"/>
      <c r="CZ43" s="79"/>
      <c r="DA43" s="79"/>
      <c r="DB43" s="79"/>
      <c r="DC43" s="79"/>
      <c r="DD43" s="79"/>
      <c r="DE43" s="79"/>
      <c r="DF43" s="79"/>
      <c r="DG43" s="79"/>
      <c r="DH43" s="79"/>
      <c r="DI43" s="79"/>
      <c r="DJ43" s="79"/>
      <c r="DK43" s="79"/>
      <c r="DL43" s="79"/>
      <c r="DM43" s="79"/>
      <c r="DN43" s="79"/>
      <c r="DO43" s="79"/>
      <c r="DP43" s="79"/>
      <c r="DQ43" s="79"/>
      <c r="DR43" s="79"/>
      <c r="DS43" s="79"/>
      <c r="DT43" s="79"/>
      <c r="DU43" s="79"/>
      <c r="DV43" s="79"/>
      <c r="DW43" s="79"/>
      <c r="DX43" s="79"/>
      <c r="DY43" s="79"/>
      <c r="DZ43" s="79"/>
      <c r="EA43" s="79"/>
      <c r="EB43" s="79"/>
      <c r="EC43" s="79"/>
      <c r="ED43" s="79"/>
      <c r="EE43" s="79"/>
      <c r="EF43" s="79"/>
      <c r="EG43" s="79"/>
      <c r="EH43" s="79"/>
      <c r="EI43" s="79"/>
      <c r="EJ43" s="79"/>
      <c r="EK43" s="79"/>
      <c r="EL43" s="79"/>
      <c r="EM43" s="79"/>
      <c r="EN43" s="79"/>
      <c r="EO43" s="79"/>
      <c r="EP43" s="79"/>
      <c r="EQ43" s="79"/>
      <c r="ER43" s="79"/>
      <c r="ES43" s="79"/>
      <c r="ET43" s="79"/>
      <c r="EU43" s="79"/>
      <c r="EV43" s="79"/>
      <c r="EW43" s="79"/>
      <c r="EX43" s="79"/>
      <c r="EY43" s="79"/>
      <c r="EZ43" s="79"/>
      <c r="FA43" s="79"/>
      <c r="FB43" s="79"/>
      <c r="FC43" s="79"/>
      <c r="FD43" s="79"/>
      <c r="FE43" s="79"/>
      <c r="FF43" s="79"/>
      <c r="FG43" s="79"/>
      <c r="FH43" s="79"/>
      <c r="FI43" s="79"/>
      <c r="FJ43" s="79"/>
      <c r="FK43" s="79"/>
      <c r="FL43" s="79"/>
      <c r="FM43" s="79"/>
      <c r="FN43" s="79"/>
      <c r="FO43" s="79"/>
      <c r="FP43" s="79"/>
      <c r="FQ43" s="79"/>
      <c r="FR43" s="79"/>
      <c r="FS43" s="79"/>
      <c r="FT43" s="79"/>
      <c r="FU43" s="79"/>
      <c r="FV43" s="79"/>
      <c r="FW43" s="79"/>
      <c r="FX43" s="79"/>
      <c r="FY43" s="79"/>
      <c r="FZ43" s="79"/>
      <c r="GA43" s="79"/>
      <c r="GB43" s="79"/>
      <c r="GC43" s="79"/>
      <c r="GD43" s="79"/>
      <c r="GE43" s="79"/>
      <c r="GF43" s="79"/>
      <c r="GG43" s="79"/>
      <c r="GH43" s="79"/>
      <c r="GI43" s="79"/>
      <c r="GJ43" s="79"/>
      <c r="GK43" s="79"/>
      <c r="GL43" s="79"/>
      <c r="GM43" s="79"/>
      <c r="GN43" s="79"/>
      <c r="GO43" s="79"/>
      <c r="GP43" s="79"/>
      <c r="GQ43" s="79"/>
    </row>
    <row r="44" spans="1:199" s="78" customFormat="1" x14ac:dyDescent="0.3">
      <c r="A44" s="10"/>
      <c r="B44" s="10"/>
      <c r="C44" s="10"/>
      <c r="D44" s="10">
        <v>4928040.9800000004</v>
      </c>
      <c r="E44" s="311">
        <v>310428693</v>
      </c>
      <c r="F44" s="311" t="s">
        <v>681</v>
      </c>
      <c r="G44" s="312">
        <v>35</v>
      </c>
      <c r="H44" s="312" t="s">
        <v>1305</v>
      </c>
      <c r="I44" s="311">
        <v>0</v>
      </c>
      <c r="J44" s="311">
        <v>0</v>
      </c>
      <c r="K44" s="311">
        <v>0</v>
      </c>
      <c r="L44" s="311">
        <v>0</v>
      </c>
      <c r="M44" s="311">
        <v>0</v>
      </c>
      <c r="N44" s="311">
        <v>0</v>
      </c>
      <c r="O44" s="311">
        <v>0</v>
      </c>
      <c r="P44" s="311">
        <v>0</v>
      </c>
      <c r="Q44" s="311">
        <v>0</v>
      </c>
      <c r="R44" s="311">
        <v>0</v>
      </c>
      <c r="S44" s="311">
        <v>0</v>
      </c>
      <c r="T44" s="311">
        <v>0</v>
      </c>
      <c r="U44" s="311">
        <v>0</v>
      </c>
      <c r="V44" s="311">
        <v>0</v>
      </c>
      <c r="W44" s="311">
        <v>0</v>
      </c>
      <c r="X44" s="311">
        <v>0</v>
      </c>
      <c r="Y44" s="311">
        <v>0</v>
      </c>
      <c r="Z44" s="311">
        <v>0</v>
      </c>
      <c r="AA44" s="311">
        <v>0</v>
      </c>
      <c r="AB44" s="311">
        <v>0</v>
      </c>
      <c r="AC44" s="311">
        <v>0</v>
      </c>
      <c r="AD44" s="311">
        <v>0</v>
      </c>
      <c r="AE44" s="311">
        <v>0</v>
      </c>
      <c r="AF44" s="311">
        <v>0</v>
      </c>
      <c r="AG44" s="311">
        <v>0</v>
      </c>
      <c r="AH44" s="311">
        <v>0</v>
      </c>
      <c r="AI44" s="311">
        <v>0</v>
      </c>
      <c r="AJ44" s="311">
        <v>0</v>
      </c>
      <c r="AK44" s="311">
        <v>0</v>
      </c>
      <c r="AL44" s="311">
        <v>0</v>
      </c>
      <c r="AM44" s="311">
        <v>0</v>
      </c>
      <c r="AN44" s="311">
        <v>0</v>
      </c>
      <c r="AO44" s="311">
        <v>0</v>
      </c>
      <c r="AP44" s="311">
        <v>0</v>
      </c>
      <c r="AQ44" s="311">
        <v>0</v>
      </c>
      <c r="AR44" s="311">
        <v>0</v>
      </c>
      <c r="AS44" s="311">
        <v>0</v>
      </c>
      <c r="AT44" s="311">
        <v>0</v>
      </c>
      <c r="AU44" s="311">
        <v>0</v>
      </c>
      <c r="AV44" s="311">
        <v>0</v>
      </c>
      <c r="AW44" s="311">
        <v>0</v>
      </c>
      <c r="AX44" s="352">
        <v>0</v>
      </c>
      <c r="AY44" s="352">
        <v>0</v>
      </c>
      <c r="AZ44" s="352">
        <v>0</v>
      </c>
      <c r="BA44" s="352">
        <v>0</v>
      </c>
      <c r="BB44" s="352">
        <v>0</v>
      </c>
      <c r="BC44" s="352">
        <v>0</v>
      </c>
      <c r="BD44" s="352">
        <v>0</v>
      </c>
      <c r="BE44" s="352">
        <v>0</v>
      </c>
      <c r="BF44" s="352">
        <v>0</v>
      </c>
      <c r="BG44" s="352">
        <v>0</v>
      </c>
      <c r="BH44" s="378">
        <v>0</v>
      </c>
      <c r="BI44" s="352">
        <v>0</v>
      </c>
      <c r="BJ44" s="352">
        <v>0</v>
      </c>
      <c r="BK44" s="352"/>
      <c r="BL44" s="352"/>
      <c r="BM44" s="352"/>
      <c r="BN44" s="79"/>
      <c r="BO44" s="79"/>
      <c r="BP44" s="79"/>
      <c r="BQ44" s="79"/>
      <c r="BR44" s="79"/>
      <c r="BS44" s="79"/>
      <c r="BT44" s="79"/>
      <c r="BU44" s="79"/>
      <c r="BV44" s="79"/>
      <c r="BW44" s="79"/>
      <c r="BX44" s="79"/>
      <c r="BY44" s="79"/>
      <c r="BZ44" s="79"/>
      <c r="CA44" s="79"/>
      <c r="CB44" s="79"/>
      <c r="CC44" s="79"/>
      <c r="CD44" s="79"/>
      <c r="CE44" s="79"/>
      <c r="CF44" s="79"/>
      <c r="CG44" s="79"/>
      <c r="CH44" s="79"/>
      <c r="CI44" s="79"/>
      <c r="CJ44" s="79"/>
      <c r="CK44" s="79"/>
      <c r="CL44" s="79"/>
      <c r="CM44" s="79"/>
      <c r="CN44" s="79"/>
      <c r="CO44" s="79"/>
      <c r="CP44" s="79"/>
      <c r="CQ44" s="79"/>
      <c r="CR44" s="79"/>
      <c r="CS44" s="79"/>
      <c r="CT44" s="79"/>
      <c r="CU44" s="79"/>
      <c r="CV44" s="79"/>
      <c r="CW44" s="79"/>
      <c r="CX44" s="79"/>
      <c r="CY44" s="79"/>
      <c r="CZ44" s="79"/>
      <c r="DA44" s="79"/>
      <c r="DB44" s="79"/>
      <c r="DC44" s="79"/>
      <c r="DD44" s="79"/>
      <c r="DE44" s="79"/>
      <c r="DF44" s="79"/>
      <c r="DG44" s="79"/>
      <c r="DH44" s="79"/>
      <c r="DI44" s="79"/>
      <c r="DJ44" s="79"/>
      <c r="DK44" s="79"/>
      <c r="DL44" s="79"/>
      <c r="DM44" s="79"/>
      <c r="DN44" s="79"/>
      <c r="DO44" s="79"/>
      <c r="DP44" s="79"/>
      <c r="DQ44" s="79"/>
      <c r="DR44" s="79"/>
      <c r="DS44" s="79"/>
      <c r="DT44" s="79"/>
      <c r="DU44" s="79"/>
      <c r="DV44" s="79"/>
      <c r="DW44" s="79"/>
      <c r="DX44" s="79"/>
      <c r="DY44" s="79"/>
      <c r="DZ44" s="79"/>
      <c r="EA44" s="79"/>
      <c r="EB44" s="79"/>
      <c r="EC44" s="79"/>
      <c r="ED44" s="79"/>
      <c r="EE44" s="79"/>
      <c r="EF44" s="79"/>
      <c r="EG44" s="79"/>
      <c r="EH44" s="79"/>
      <c r="EI44" s="79"/>
      <c r="EJ44" s="79"/>
      <c r="EK44" s="79"/>
      <c r="EL44" s="79"/>
      <c r="EM44" s="79"/>
      <c r="EN44" s="79"/>
      <c r="EO44" s="79"/>
      <c r="EP44" s="79"/>
      <c r="EQ44" s="79"/>
      <c r="ER44" s="79"/>
      <c r="ES44" s="79"/>
      <c r="ET44" s="79"/>
      <c r="EU44" s="79"/>
      <c r="EV44" s="79"/>
      <c r="EW44" s="79"/>
      <c r="EX44" s="79"/>
      <c r="EY44" s="79"/>
      <c r="EZ44" s="79"/>
      <c r="FA44" s="79"/>
      <c r="FB44" s="79"/>
      <c r="FC44" s="79"/>
      <c r="FD44" s="79"/>
      <c r="FE44" s="79"/>
      <c r="FF44" s="79"/>
      <c r="FG44" s="79"/>
      <c r="FH44" s="79"/>
      <c r="FI44" s="79"/>
      <c r="FJ44" s="79"/>
      <c r="FK44" s="79"/>
      <c r="FL44" s="79"/>
      <c r="FM44" s="79"/>
      <c r="FN44" s="79"/>
      <c r="FO44" s="79"/>
      <c r="FP44" s="79"/>
      <c r="FQ44" s="79"/>
      <c r="FR44" s="79"/>
      <c r="FS44" s="79"/>
      <c r="FT44" s="79"/>
      <c r="FU44" s="79"/>
      <c r="FV44" s="79"/>
      <c r="FW44" s="79"/>
      <c r="FX44" s="79"/>
      <c r="FY44" s="79"/>
      <c r="FZ44" s="79"/>
      <c r="GA44" s="79"/>
      <c r="GB44" s="79"/>
      <c r="GC44" s="79"/>
      <c r="GD44" s="79"/>
      <c r="GE44" s="79"/>
      <c r="GF44" s="79"/>
      <c r="GG44" s="79"/>
      <c r="GH44" s="79"/>
      <c r="GI44" s="79"/>
      <c r="GJ44" s="79"/>
      <c r="GK44" s="79"/>
      <c r="GL44" s="79"/>
      <c r="GM44" s="79"/>
      <c r="GN44" s="79"/>
      <c r="GO44" s="79"/>
      <c r="GP44" s="79"/>
      <c r="GQ44" s="79"/>
    </row>
    <row r="45" spans="1:199" s="78" customFormat="1" x14ac:dyDescent="0.3">
      <c r="A45" s="10"/>
      <c r="B45" s="10"/>
      <c r="C45" s="10"/>
      <c r="D45" s="10">
        <v>1203875780.26</v>
      </c>
      <c r="E45" s="311">
        <v>310640913</v>
      </c>
      <c r="F45" s="311" t="s">
        <v>710</v>
      </c>
      <c r="G45" s="312">
        <v>23</v>
      </c>
      <c r="H45" s="312" t="s">
        <v>1305</v>
      </c>
      <c r="I45" s="311">
        <v>0</v>
      </c>
      <c r="J45" s="311">
        <v>0</v>
      </c>
      <c r="K45" s="311">
        <v>0</v>
      </c>
      <c r="L45" s="311">
        <v>0</v>
      </c>
      <c r="M45" s="311">
        <v>0</v>
      </c>
      <c r="N45" s="311">
        <v>0</v>
      </c>
      <c r="O45" s="311">
        <v>0</v>
      </c>
      <c r="P45" s="311">
        <v>0</v>
      </c>
      <c r="Q45" s="311">
        <v>0</v>
      </c>
      <c r="R45" s="311">
        <v>0</v>
      </c>
      <c r="S45" s="311">
        <v>0</v>
      </c>
      <c r="T45" s="311">
        <v>0</v>
      </c>
      <c r="U45" s="311">
        <v>0</v>
      </c>
      <c r="V45" s="311">
        <v>0</v>
      </c>
      <c r="W45" s="311">
        <v>0</v>
      </c>
      <c r="X45" s="311">
        <v>0</v>
      </c>
      <c r="Y45" s="311">
        <v>0</v>
      </c>
      <c r="Z45" s="311">
        <v>0</v>
      </c>
      <c r="AA45" s="311">
        <v>0</v>
      </c>
      <c r="AB45" s="311">
        <v>0</v>
      </c>
      <c r="AC45" s="311">
        <v>0</v>
      </c>
      <c r="AD45" s="311">
        <v>0</v>
      </c>
      <c r="AE45" s="311">
        <v>0</v>
      </c>
      <c r="AF45" s="311">
        <v>0</v>
      </c>
      <c r="AG45" s="311">
        <v>0</v>
      </c>
      <c r="AH45" s="311">
        <v>0</v>
      </c>
      <c r="AI45" s="311">
        <v>0</v>
      </c>
      <c r="AJ45" s="311">
        <v>0</v>
      </c>
      <c r="AK45" s="311">
        <v>0</v>
      </c>
      <c r="AL45" s="311">
        <v>0</v>
      </c>
      <c r="AM45" s="311">
        <v>0</v>
      </c>
      <c r="AN45" s="311">
        <v>0</v>
      </c>
      <c r="AO45" s="311">
        <v>0</v>
      </c>
      <c r="AP45" s="311">
        <v>0</v>
      </c>
      <c r="AQ45" s="311">
        <v>0</v>
      </c>
      <c r="AR45" s="311">
        <v>0</v>
      </c>
      <c r="AS45" s="311">
        <v>0</v>
      </c>
      <c r="AT45" s="311">
        <v>0</v>
      </c>
      <c r="AU45" s="311">
        <v>0</v>
      </c>
      <c r="AV45" s="311">
        <v>0</v>
      </c>
      <c r="AW45" s="311">
        <v>0</v>
      </c>
      <c r="AX45" s="352">
        <v>0</v>
      </c>
      <c r="AY45" s="352">
        <v>0</v>
      </c>
      <c r="AZ45" s="352">
        <v>0</v>
      </c>
      <c r="BA45" s="352">
        <v>0</v>
      </c>
      <c r="BB45" s="352">
        <v>0</v>
      </c>
      <c r="BC45" s="352">
        <v>0</v>
      </c>
      <c r="BD45" s="352">
        <v>0</v>
      </c>
      <c r="BE45" s="352">
        <v>0</v>
      </c>
      <c r="BF45" s="352">
        <v>0</v>
      </c>
      <c r="BG45" s="352">
        <v>0</v>
      </c>
      <c r="BH45" s="378">
        <v>0</v>
      </c>
      <c r="BI45" s="352">
        <v>0</v>
      </c>
      <c r="BJ45" s="352">
        <v>0</v>
      </c>
      <c r="BK45" s="352"/>
      <c r="BL45" s="352"/>
      <c r="BM45" s="352"/>
      <c r="BN45" s="79"/>
      <c r="BO45" s="79"/>
      <c r="BP45" s="79"/>
      <c r="BQ45" s="79"/>
      <c r="BR45" s="79"/>
      <c r="BS45" s="79"/>
      <c r="BT45" s="79"/>
      <c r="BU45" s="79"/>
      <c r="BV45" s="79"/>
      <c r="BW45" s="79"/>
      <c r="BX45" s="79"/>
      <c r="BY45" s="79"/>
      <c r="BZ45" s="79"/>
      <c r="CA45" s="79"/>
      <c r="CB45" s="79"/>
      <c r="CC45" s="79"/>
      <c r="CD45" s="79"/>
      <c r="CE45" s="79"/>
      <c r="CF45" s="79"/>
      <c r="CG45" s="79"/>
      <c r="CH45" s="79"/>
      <c r="CI45" s="79"/>
      <c r="CJ45" s="79"/>
      <c r="CK45" s="79"/>
      <c r="CL45" s="79"/>
      <c r="CM45" s="79"/>
      <c r="CN45" s="79"/>
      <c r="CO45" s="79"/>
      <c r="CP45" s="79"/>
      <c r="CQ45" s="79"/>
      <c r="CR45" s="79"/>
      <c r="CS45" s="79"/>
      <c r="CT45" s="79"/>
      <c r="CU45" s="79"/>
      <c r="CV45" s="79"/>
      <c r="CW45" s="79"/>
      <c r="CX45" s="79"/>
      <c r="CY45" s="79"/>
      <c r="CZ45" s="79"/>
      <c r="DA45" s="79"/>
      <c r="DB45" s="79"/>
      <c r="DC45" s="79"/>
      <c r="DD45" s="79"/>
      <c r="DE45" s="79"/>
      <c r="DF45" s="79"/>
      <c r="DG45" s="79"/>
      <c r="DH45" s="79"/>
      <c r="DI45" s="79"/>
      <c r="DJ45" s="79"/>
      <c r="DK45" s="79"/>
      <c r="DL45" s="79"/>
      <c r="DM45" s="79"/>
      <c r="DN45" s="79"/>
      <c r="DO45" s="79"/>
      <c r="DP45" s="79"/>
      <c r="DQ45" s="79"/>
      <c r="DR45" s="79"/>
      <c r="DS45" s="79"/>
      <c r="DT45" s="79"/>
      <c r="DU45" s="79"/>
      <c r="DV45" s="79"/>
      <c r="DW45" s="79"/>
      <c r="DX45" s="79"/>
      <c r="DY45" s="79"/>
      <c r="DZ45" s="79"/>
      <c r="EA45" s="79"/>
      <c r="EB45" s="79"/>
      <c r="EC45" s="79"/>
      <c r="ED45" s="79"/>
      <c r="EE45" s="79"/>
      <c r="EF45" s="79"/>
      <c r="EG45" s="79"/>
      <c r="EH45" s="79"/>
      <c r="EI45" s="79"/>
      <c r="EJ45" s="79"/>
      <c r="EK45" s="79"/>
      <c r="EL45" s="79"/>
      <c r="EM45" s="79"/>
      <c r="EN45" s="79"/>
      <c r="EO45" s="79"/>
      <c r="EP45" s="79"/>
      <c r="EQ45" s="79"/>
      <c r="ER45" s="79"/>
      <c r="ES45" s="79"/>
      <c r="ET45" s="79"/>
      <c r="EU45" s="79"/>
      <c r="EV45" s="79"/>
      <c r="EW45" s="79"/>
      <c r="EX45" s="79"/>
      <c r="EY45" s="79"/>
      <c r="EZ45" s="79"/>
      <c r="FA45" s="79"/>
      <c r="FB45" s="79"/>
      <c r="FC45" s="79"/>
      <c r="FD45" s="79"/>
      <c r="FE45" s="79"/>
      <c r="FF45" s="79"/>
      <c r="FG45" s="79"/>
      <c r="FH45" s="79"/>
      <c r="FI45" s="79"/>
      <c r="FJ45" s="79"/>
      <c r="FK45" s="79"/>
      <c r="FL45" s="79"/>
      <c r="FM45" s="79"/>
      <c r="FN45" s="79"/>
      <c r="FO45" s="79"/>
      <c r="FP45" s="79"/>
      <c r="FQ45" s="79"/>
      <c r="FR45" s="79"/>
      <c r="FS45" s="79"/>
      <c r="FT45" s="79"/>
      <c r="FU45" s="79"/>
      <c r="FV45" s="79"/>
      <c r="FW45" s="79"/>
      <c r="FX45" s="79"/>
      <c r="FY45" s="79"/>
      <c r="FZ45" s="79"/>
      <c r="GA45" s="79"/>
      <c r="GB45" s="79"/>
      <c r="GC45" s="79"/>
      <c r="GD45" s="79"/>
      <c r="GE45" s="79"/>
      <c r="GF45" s="79"/>
      <c r="GG45" s="79"/>
      <c r="GH45" s="79"/>
      <c r="GI45" s="79"/>
      <c r="GJ45" s="79"/>
      <c r="GK45" s="79"/>
      <c r="GL45" s="79"/>
      <c r="GM45" s="79"/>
      <c r="GN45" s="79"/>
      <c r="GO45" s="79"/>
      <c r="GP45" s="79"/>
      <c r="GQ45" s="79"/>
    </row>
    <row r="46" spans="1:199" s="78" customFormat="1" x14ac:dyDescent="0.3">
      <c r="A46" s="10"/>
      <c r="B46" s="10"/>
      <c r="C46" s="10"/>
      <c r="D46" s="10">
        <v>4505500623.3199997</v>
      </c>
      <c r="E46" s="311">
        <v>310711916</v>
      </c>
      <c r="F46" s="311" t="s">
        <v>719</v>
      </c>
      <c r="G46" s="312">
        <v>10</v>
      </c>
      <c r="H46" s="312" t="s">
        <v>1305</v>
      </c>
      <c r="I46" s="311">
        <v>0</v>
      </c>
      <c r="J46" s="311">
        <v>0</v>
      </c>
      <c r="K46" s="311">
        <v>0</v>
      </c>
      <c r="L46" s="311">
        <v>0</v>
      </c>
      <c r="M46" s="311">
        <v>0</v>
      </c>
      <c r="N46" s="311">
        <v>0</v>
      </c>
      <c r="O46" s="311">
        <v>0</v>
      </c>
      <c r="P46" s="311">
        <v>0</v>
      </c>
      <c r="Q46" s="311">
        <v>0</v>
      </c>
      <c r="R46" s="311">
        <v>0</v>
      </c>
      <c r="S46" s="311">
        <v>0</v>
      </c>
      <c r="T46" s="311">
        <v>0</v>
      </c>
      <c r="U46" s="311">
        <v>0</v>
      </c>
      <c r="V46" s="311">
        <v>0</v>
      </c>
      <c r="W46" s="311">
        <v>0</v>
      </c>
      <c r="X46" s="311">
        <v>0</v>
      </c>
      <c r="Y46" s="311">
        <v>0</v>
      </c>
      <c r="Z46" s="311">
        <v>0</v>
      </c>
      <c r="AA46" s="311">
        <v>0</v>
      </c>
      <c r="AB46" s="311">
        <v>0</v>
      </c>
      <c r="AC46" s="311">
        <v>0</v>
      </c>
      <c r="AD46" s="311">
        <v>0</v>
      </c>
      <c r="AE46" s="311">
        <v>0</v>
      </c>
      <c r="AF46" s="311">
        <v>0</v>
      </c>
      <c r="AG46" s="311">
        <v>0</v>
      </c>
      <c r="AH46" s="311">
        <v>0</v>
      </c>
      <c r="AI46" s="311">
        <v>0</v>
      </c>
      <c r="AJ46" s="311">
        <v>0</v>
      </c>
      <c r="AK46" s="311">
        <v>0</v>
      </c>
      <c r="AL46" s="311">
        <v>0</v>
      </c>
      <c r="AM46" s="311">
        <v>0</v>
      </c>
      <c r="AN46" s="311">
        <v>0</v>
      </c>
      <c r="AO46" s="311">
        <v>0</v>
      </c>
      <c r="AP46" s="311">
        <v>0</v>
      </c>
      <c r="AQ46" s="311">
        <v>0</v>
      </c>
      <c r="AR46" s="311">
        <v>0</v>
      </c>
      <c r="AS46" s="311">
        <v>0</v>
      </c>
      <c r="AT46" s="311">
        <v>0</v>
      </c>
      <c r="AU46" s="311">
        <v>0</v>
      </c>
      <c r="AV46" s="311">
        <v>0</v>
      </c>
      <c r="AW46" s="311">
        <v>0</v>
      </c>
      <c r="AX46" s="352">
        <v>0</v>
      </c>
      <c r="AY46" s="352">
        <v>0</v>
      </c>
      <c r="AZ46" s="352">
        <v>0</v>
      </c>
      <c r="BA46" s="352">
        <v>0</v>
      </c>
      <c r="BB46" s="352">
        <v>0</v>
      </c>
      <c r="BC46" s="352">
        <v>0</v>
      </c>
      <c r="BD46" s="352">
        <v>0</v>
      </c>
      <c r="BE46" s="352">
        <v>0</v>
      </c>
      <c r="BF46" s="352">
        <v>0</v>
      </c>
      <c r="BG46" s="352">
        <v>0</v>
      </c>
      <c r="BH46" s="378">
        <v>0</v>
      </c>
      <c r="BI46" s="352">
        <v>0</v>
      </c>
      <c r="BJ46" s="352">
        <v>0</v>
      </c>
      <c r="BK46" s="352"/>
      <c r="BL46" s="352"/>
      <c r="BM46" s="352"/>
      <c r="BN46" s="79"/>
      <c r="BO46" s="79"/>
      <c r="BP46" s="79"/>
      <c r="BQ46" s="79"/>
      <c r="BR46" s="79"/>
      <c r="BS46" s="79"/>
      <c r="BT46" s="79"/>
      <c r="BU46" s="79"/>
      <c r="BV46" s="79"/>
      <c r="BW46" s="79"/>
      <c r="BX46" s="79"/>
      <c r="BY46" s="79"/>
      <c r="BZ46" s="79"/>
      <c r="CA46" s="79"/>
      <c r="CB46" s="79"/>
      <c r="CC46" s="79"/>
      <c r="CD46" s="79"/>
      <c r="CE46" s="79"/>
      <c r="CF46" s="79"/>
      <c r="CG46" s="79"/>
      <c r="CH46" s="79"/>
      <c r="CI46" s="79"/>
      <c r="CJ46" s="79"/>
      <c r="CK46" s="79"/>
      <c r="CL46" s="79"/>
      <c r="CM46" s="79"/>
      <c r="CN46" s="79"/>
      <c r="CO46" s="79"/>
      <c r="CP46" s="79"/>
      <c r="CQ46" s="79"/>
      <c r="CR46" s="79"/>
      <c r="CS46" s="79"/>
      <c r="CT46" s="79"/>
      <c r="CU46" s="79"/>
      <c r="CV46" s="79"/>
      <c r="CW46" s="79"/>
      <c r="CX46" s="79"/>
      <c r="CY46" s="79"/>
      <c r="CZ46" s="79"/>
      <c r="DA46" s="79"/>
      <c r="DB46" s="79"/>
      <c r="DC46" s="79"/>
      <c r="DD46" s="79"/>
      <c r="DE46" s="79"/>
      <c r="DF46" s="79"/>
      <c r="DG46" s="79"/>
      <c r="DH46" s="79"/>
      <c r="DI46" s="79"/>
      <c r="DJ46" s="79"/>
      <c r="DK46" s="79"/>
      <c r="DL46" s="79"/>
      <c r="DM46" s="79"/>
      <c r="DN46" s="79"/>
      <c r="DO46" s="79"/>
      <c r="DP46" s="79"/>
      <c r="DQ46" s="79"/>
      <c r="DR46" s="79"/>
      <c r="DS46" s="79"/>
      <c r="DT46" s="79"/>
      <c r="DU46" s="79"/>
      <c r="DV46" s="79"/>
      <c r="DW46" s="79"/>
      <c r="DX46" s="79"/>
      <c r="DY46" s="79"/>
      <c r="DZ46" s="79"/>
      <c r="EA46" s="79"/>
      <c r="EB46" s="79"/>
      <c r="EC46" s="79"/>
      <c r="ED46" s="79"/>
      <c r="EE46" s="79"/>
      <c r="EF46" s="79"/>
      <c r="EG46" s="79"/>
      <c r="EH46" s="79"/>
      <c r="EI46" s="79"/>
      <c r="EJ46" s="79"/>
      <c r="EK46" s="79"/>
      <c r="EL46" s="79"/>
      <c r="EM46" s="79"/>
      <c r="EN46" s="79"/>
      <c r="EO46" s="79"/>
      <c r="EP46" s="79"/>
      <c r="EQ46" s="79"/>
      <c r="ER46" s="79"/>
      <c r="ES46" s="79"/>
      <c r="ET46" s="79"/>
      <c r="EU46" s="79"/>
      <c r="EV46" s="79"/>
      <c r="EW46" s="79"/>
      <c r="EX46" s="79"/>
      <c r="EY46" s="79"/>
      <c r="EZ46" s="79"/>
      <c r="FA46" s="79"/>
      <c r="FB46" s="79"/>
      <c r="FC46" s="79"/>
      <c r="FD46" s="79"/>
      <c r="FE46" s="79"/>
      <c r="FF46" s="79"/>
      <c r="FG46" s="79"/>
      <c r="FH46" s="79"/>
      <c r="FI46" s="79"/>
      <c r="FJ46" s="79"/>
      <c r="FK46" s="79"/>
      <c r="FL46" s="79"/>
      <c r="FM46" s="79"/>
      <c r="FN46" s="79"/>
      <c r="FO46" s="79"/>
      <c r="FP46" s="79"/>
      <c r="FQ46" s="79"/>
      <c r="FR46" s="79"/>
      <c r="FS46" s="79"/>
      <c r="FT46" s="79"/>
      <c r="FU46" s="79"/>
      <c r="FV46" s="79"/>
      <c r="FW46" s="79"/>
      <c r="FX46" s="79"/>
      <c r="FY46" s="79"/>
      <c r="FZ46" s="79"/>
      <c r="GA46" s="79"/>
      <c r="GB46" s="79"/>
      <c r="GC46" s="79"/>
      <c r="GD46" s="79"/>
      <c r="GE46" s="79"/>
      <c r="GF46" s="79"/>
      <c r="GG46" s="79"/>
      <c r="GH46" s="79"/>
      <c r="GI46" s="79"/>
      <c r="GJ46" s="79"/>
      <c r="GK46" s="79"/>
      <c r="GL46" s="79"/>
      <c r="GM46" s="79"/>
      <c r="GN46" s="79"/>
      <c r="GO46" s="79"/>
      <c r="GP46" s="79"/>
      <c r="GQ46" s="79"/>
    </row>
    <row r="47" spans="1:199" s="78" customFormat="1" x14ac:dyDescent="0.3">
      <c r="A47" s="10"/>
      <c r="B47" s="10"/>
      <c r="C47" s="10"/>
      <c r="D47" s="10">
        <v>1276318.21</v>
      </c>
      <c r="E47" s="311">
        <v>310719313</v>
      </c>
      <c r="F47" s="311" t="s">
        <v>721</v>
      </c>
      <c r="G47" s="312">
        <v>49</v>
      </c>
      <c r="H47" s="312" t="s">
        <v>1305</v>
      </c>
      <c r="I47" s="311">
        <v>0</v>
      </c>
      <c r="J47" s="311">
        <v>0</v>
      </c>
      <c r="K47" s="311">
        <v>0</v>
      </c>
      <c r="L47" s="311">
        <v>0</v>
      </c>
      <c r="M47" s="311">
        <v>0</v>
      </c>
      <c r="N47" s="311">
        <v>0</v>
      </c>
      <c r="O47" s="311">
        <v>0</v>
      </c>
      <c r="P47" s="311">
        <v>0</v>
      </c>
      <c r="Q47" s="311">
        <v>0</v>
      </c>
      <c r="R47" s="311">
        <v>0</v>
      </c>
      <c r="S47" s="311">
        <v>0</v>
      </c>
      <c r="T47" s="311">
        <v>0</v>
      </c>
      <c r="U47" s="311">
        <v>0</v>
      </c>
      <c r="V47" s="311">
        <v>0</v>
      </c>
      <c r="W47" s="311">
        <v>0</v>
      </c>
      <c r="X47" s="311">
        <v>0</v>
      </c>
      <c r="Y47" s="311">
        <v>0</v>
      </c>
      <c r="Z47" s="311">
        <v>0</v>
      </c>
      <c r="AA47" s="311">
        <v>0</v>
      </c>
      <c r="AB47" s="311">
        <v>0</v>
      </c>
      <c r="AC47" s="311">
        <v>0</v>
      </c>
      <c r="AD47" s="311">
        <v>0</v>
      </c>
      <c r="AE47" s="311">
        <v>0</v>
      </c>
      <c r="AF47" s="311">
        <v>0</v>
      </c>
      <c r="AG47" s="311">
        <v>0</v>
      </c>
      <c r="AH47" s="311">
        <v>0</v>
      </c>
      <c r="AI47" s="311">
        <v>0</v>
      </c>
      <c r="AJ47" s="311">
        <v>0</v>
      </c>
      <c r="AK47" s="311">
        <v>0</v>
      </c>
      <c r="AL47" s="311">
        <v>0</v>
      </c>
      <c r="AM47" s="311">
        <v>0</v>
      </c>
      <c r="AN47" s="311">
        <v>0</v>
      </c>
      <c r="AO47" s="311">
        <v>0</v>
      </c>
      <c r="AP47" s="311">
        <v>0</v>
      </c>
      <c r="AQ47" s="311">
        <v>0</v>
      </c>
      <c r="AR47" s="311">
        <v>0</v>
      </c>
      <c r="AS47" s="311">
        <v>0</v>
      </c>
      <c r="AT47" s="311">
        <v>0</v>
      </c>
      <c r="AU47" s="311">
        <v>0</v>
      </c>
      <c r="AV47" s="311">
        <v>0</v>
      </c>
      <c r="AW47" s="311">
        <v>0</v>
      </c>
      <c r="AX47" s="352">
        <v>0</v>
      </c>
      <c r="AY47" s="352">
        <v>0</v>
      </c>
      <c r="AZ47" s="352">
        <v>0</v>
      </c>
      <c r="BA47" s="352">
        <v>0</v>
      </c>
      <c r="BB47" s="352">
        <v>0</v>
      </c>
      <c r="BC47" s="352">
        <v>0</v>
      </c>
      <c r="BD47" s="352">
        <v>0</v>
      </c>
      <c r="BE47" s="352">
        <v>0</v>
      </c>
      <c r="BF47" s="352">
        <v>0</v>
      </c>
      <c r="BG47" s="352">
        <v>0</v>
      </c>
      <c r="BH47" s="378">
        <v>0</v>
      </c>
      <c r="BI47" s="352">
        <v>0</v>
      </c>
      <c r="BJ47" s="352">
        <v>0</v>
      </c>
      <c r="BK47" s="352"/>
      <c r="BL47" s="352"/>
      <c r="BM47" s="352"/>
      <c r="BN47" s="79"/>
      <c r="BO47" s="79"/>
      <c r="BP47" s="79"/>
      <c r="BQ47" s="79"/>
      <c r="BR47" s="79"/>
      <c r="BS47" s="79"/>
      <c r="BT47" s="79"/>
      <c r="BU47" s="79"/>
      <c r="BV47" s="79"/>
      <c r="BW47" s="79"/>
      <c r="BX47" s="79"/>
      <c r="BY47" s="79"/>
      <c r="BZ47" s="79"/>
      <c r="CA47" s="79"/>
      <c r="CB47" s="79"/>
      <c r="CC47" s="79"/>
      <c r="CD47" s="79"/>
      <c r="CE47" s="79"/>
      <c r="CF47" s="79"/>
      <c r="CG47" s="79"/>
      <c r="CH47" s="79"/>
      <c r="CI47" s="79"/>
      <c r="CJ47" s="79"/>
      <c r="CK47" s="79"/>
      <c r="CL47" s="79"/>
      <c r="CM47" s="79"/>
      <c r="CN47" s="79"/>
      <c r="CO47" s="79"/>
      <c r="CP47" s="79"/>
      <c r="CQ47" s="79"/>
      <c r="CR47" s="79"/>
      <c r="CS47" s="79"/>
      <c r="CT47" s="79"/>
      <c r="CU47" s="79"/>
      <c r="CV47" s="79"/>
      <c r="CW47" s="79"/>
      <c r="CX47" s="79"/>
      <c r="CY47" s="79"/>
      <c r="CZ47" s="79"/>
      <c r="DA47" s="79"/>
      <c r="DB47" s="79"/>
      <c r="DC47" s="79"/>
      <c r="DD47" s="79"/>
      <c r="DE47" s="79"/>
      <c r="DF47" s="79"/>
      <c r="DG47" s="79"/>
      <c r="DH47" s="79"/>
      <c r="DI47" s="79"/>
      <c r="DJ47" s="79"/>
      <c r="DK47" s="79"/>
      <c r="DL47" s="79"/>
      <c r="DM47" s="79"/>
      <c r="DN47" s="79"/>
      <c r="DO47" s="79"/>
      <c r="DP47" s="79"/>
      <c r="DQ47" s="79"/>
      <c r="DR47" s="79"/>
      <c r="DS47" s="79"/>
      <c r="DT47" s="79"/>
      <c r="DU47" s="79"/>
      <c r="DV47" s="79"/>
      <c r="DW47" s="79"/>
      <c r="DX47" s="79"/>
      <c r="DY47" s="79"/>
      <c r="DZ47" s="79"/>
      <c r="EA47" s="79"/>
      <c r="EB47" s="79"/>
      <c r="EC47" s="79"/>
      <c r="ED47" s="79"/>
      <c r="EE47" s="79"/>
      <c r="EF47" s="79"/>
      <c r="EG47" s="79"/>
      <c r="EH47" s="79"/>
      <c r="EI47" s="79"/>
      <c r="EJ47" s="79"/>
      <c r="EK47" s="79"/>
      <c r="EL47" s="79"/>
      <c r="EM47" s="79"/>
      <c r="EN47" s="79"/>
      <c r="EO47" s="79"/>
      <c r="EP47" s="79"/>
      <c r="EQ47" s="79"/>
      <c r="ER47" s="79"/>
      <c r="ES47" s="79"/>
      <c r="ET47" s="79"/>
      <c r="EU47" s="79"/>
      <c r="EV47" s="79"/>
      <c r="EW47" s="79"/>
      <c r="EX47" s="79"/>
      <c r="EY47" s="79"/>
      <c r="EZ47" s="79"/>
      <c r="FA47" s="79"/>
      <c r="FB47" s="79"/>
      <c r="FC47" s="79"/>
      <c r="FD47" s="79"/>
      <c r="FE47" s="79"/>
      <c r="FF47" s="79"/>
      <c r="FG47" s="79"/>
      <c r="FH47" s="79"/>
      <c r="FI47" s="79"/>
      <c r="FJ47" s="79"/>
      <c r="FK47" s="79"/>
      <c r="FL47" s="79"/>
      <c r="FM47" s="79"/>
      <c r="FN47" s="79"/>
      <c r="FO47" s="79"/>
      <c r="FP47" s="79"/>
      <c r="FQ47" s="79"/>
      <c r="FR47" s="79"/>
      <c r="FS47" s="79"/>
      <c r="FT47" s="79"/>
      <c r="FU47" s="79"/>
      <c r="FV47" s="79"/>
      <c r="FW47" s="79"/>
      <c r="FX47" s="79"/>
      <c r="FY47" s="79"/>
      <c r="FZ47" s="79"/>
      <c r="GA47" s="79"/>
      <c r="GB47" s="79"/>
      <c r="GC47" s="79"/>
      <c r="GD47" s="79"/>
      <c r="GE47" s="79"/>
      <c r="GF47" s="79"/>
      <c r="GG47" s="79"/>
      <c r="GH47" s="79"/>
      <c r="GI47" s="79"/>
      <c r="GJ47" s="79"/>
      <c r="GK47" s="79"/>
      <c r="GL47" s="79"/>
      <c r="GM47" s="79"/>
      <c r="GN47" s="79"/>
      <c r="GO47" s="79"/>
      <c r="GP47" s="79"/>
      <c r="GQ47" s="79"/>
    </row>
    <row r="48" spans="1:199" s="78" customFormat="1" x14ac:dyDescent="0.3">
      <c r="A48" s="10"/>
      <c r="B48" s="10"/>
      <c r="C48" s="10"/>
      <c r="D48" s="10">
        <v>621644125.89999998</v>
      </c>
      <c r="E48" s="311">
        <v>410084295</v>
      </c>
      <c r="F48" s="311" t="s">
        <v>757</v>
      </c>
      <c r="G48" s="312">
        <v>22</v>
      </c>
      <c r="H48" s="312" t="s">
        <v>1306</v>
      </c>
      <c r="I48" s="311">
        <v>0</v>
      </c>
      <c r="J48" s="311">
        <v>0</v>
      </c>
      <c r="K48" s="311">
        <v>0</v>
      </c>
      <c r="L48" s="311">
        <v>0</v>
      </c>
      <c r="M48" s="311">
        <v>0</v>
      </c>
      <c r="N48" s="311">
        <v>0</v>
      </c>
      <c r="O48" s="311">
        <v>0</v>
      </c>
      <c r="P48" s="311">
        <v>0</v>
      </c>
      <c r="Q48" s="311">
        <v>0</v>
      </c>
      <c r="R48" s="311">
        <v>0</v>
      </c>
      <c r="S48" s="311">
        <v>0</v>
      </c>
      <c r="T48" s="311">
        <v>0</v>
      </c>
      <c r="U48" s="311">
        <v>0</v>
      </c>
      <c r="V48" s="311">
        <v>0</v>
      </c>
      <c r="W48" s="311">
        <v>0</v>
      </c>
      <c r="X48" s="311">
        <v>0</v>
      </c>
      <c r="Y48" s="311">
        <v>0</v>
      </c>
      <c r="Z48" s="311">
        <v>0</v>
      </c>
      <c r="AA48" s="311">
        <v>0</v>
      </c>
      <c r="AB48" s="311">
        <v>0</v>
      </c>
      <c r="AC48" s="311">
        <v>0</v>
      </c>
      <c r="AD48" s="311">
        <v>0</v>
      </c>
      <c r="AE48" s="311">
        <v>0</v>
      </c>
      <c r="AF48" s="311">
        <v>0</v>
      </c>
      <c r="AG48" s="311">
        <v>0</v>
      </c>
      <c r="AH48" s="311">
        <v>0</v>
      </c>
      <c r="AI48" s="311">
        <v>0</v>
      </c>
      <c r="AJ48" s="311">
        <v>0</v>
      </c>
      <c r="AK48" s="311">
        <v>0</v>
      </c>
      <c r="AL48" s="311">
        <v>0</v>
      </c>
      <c r="AM48" s="311">
        <v>0</v>
      </c>
      <c r="AN48" s="311">
        <v>0</v>
      </c>
      <c r="AO48" s="311">
        <v>0</v>
      </c>
      <c r="AP48" s="311">
        <v>0</v>
      </c>
      <c r="AQ48" s="311">
        <v>0</v>
      </c>
      <c r="AR48" s="311">
        <v>0</v>
      </c>
      <c r="AS48" s="311">
        <v>0</v>
      </c>
      <c r="AT48" s="311">
        <v>0</v>
      </c>
      <c r="AU48" s="311">
        <v>0</v>
      </c>
      <c r="AV48" s="311">
        <v>0</v>
      </c>
      <c r="AW48" s="311">
        <v>0</v>
      </c>
      <c r="AX48" s="352">
        <v>0</v>
      </c>
      <c r="AY48" s="352">
        <v>0</v>
      </c>
      <c r="AZ48" s="352">
        <v>0</v>
      </c>
      <c r="BA48" s="352">
        <v>0</v>
      </c>
      <c r="BB48" s="352">
        <v>0</v>
      </c>
      <c r="BC48" s="352">
        <v>0</v>
      </c>
      <c r="BD48" s="352">
        <v>0</v>
      </c>
      <c r="BE48" s="352">
        <v>0</v>
      </c>
      <c r="BF48" s="352">
        <v>0</v>
      </c>
      <c r="BG48" s="352">
        <v>0</v>
      </c>
      <c r="BH48" s="378">
        <v>0</v>
      </c>
      <c r="BI48" s="352">
        <v>0</v>
      </c>
      <c r="BJ48" s="352">
        <v>0</v>
      </c>
      <c r="BK48" s="352"/>
      <c r="BL48" s="352"/>
      <c r="BM48" s="352"/>
      <c r="BN48" s="79"/>
      <c r="BO48" s="79"/>
      <c r="BP48" s="79"/>
      <c r="BQ48" s="79"/>
      <c r="BR48" s="79"/>
      <c r="BS48" s="79"/>
      <c r="BT48" s="79"/>
      <c r="BU48" s="79"/>
      <c r="BV48" s="79"/>
      <c r="BW48" s="79"/>
      <c r="BX48" s="79"/>
      <c r="BY48" s="79"/>
      <c r="BZ48" s="79"/>
      <c r="CA48" s="79"/>
      <c r="CB48" s="79"/>
      <c r="CC48" s="79"/>
      <c r="CD48" s="79"/>
      <c r="CE48" s="79"/>
      <c r="CF48" s="79"/>
      <c r="CG48" s="79"/>
      <c r="CH48" s="79"/>
      <c r="CI48" s="79"/>
      <c r="CJ48" s="79"/>
      <c r="CK48" s="79"/>
      <c r="CL48" s="79"/>
      <c r="CM48" s="79"/>
      <c r="CN48" s="79"/>
      <c r="CO48" s="79"/>
      <c r="CP48" s="79"/>
      <c r="CQ48" s="79"/>
      <c r="CR48" s="79"/>
      <c r="CS48" s="79"/>
      <c r="CT48" s="79"/>
      <c r="CU48" s="79"/>
      <c r="CV48" s="79"/>
      <c r="CW48" s="79"/>
      <c r="CX48" s="79"/>
      <c r="CY48" s="79"/>
      <c r="CZ48" s="79"/>
      <c r="DA48" s="79"/>
      <c r="DB48" s="79"/>
      <c r="DC48" s="79"/>
      <c r="DD48" s="79"/>
      <c r="DE48" s="79"/>
      <c r="DF48" s="79"/>
      <c r="DG48" s="79"/>
      <c r="DH48" s="79"/>
      <c r="DI48" s="79"/>
      <c r="DJ48" s="79"/>
      <c r="DK48" s="79"/>
      <c r="DL48" s="79"/>
      <c r="DM48" s="79"/>
      <c r="DN48" s="79"/>
      <c r="DO48" s="79"/>
      <c r="DP48" s="79"/>
      <c r="DQ48" s="79"/>
      <c r="DR48" s="79"/>
      <c r="DS48" s="79"/>
      <c r="DT48" s="79"/>
      <c r="DU48" s="79"/>
      <c r="DV48" s="79"/>
      <c r="DW48" s="79"/>
      <c r="DX48" s="79"/>
      <c r="DY48" s="79"/>
      <c r="DZ48" s="79"/>
      <c r="EA48" s="79"/>
      <c r="EB48" s="79"/>
      <c r="EC48" s="79"/>
      <c r="ED48" s="79"/>
      <c r="EE48" s="79"/>
      <c r="EF48" s="79"/>
      <c r="EG48" s="79"/>
      <c r="EH48" s="79"/>
      <c r="EI48" s="79"/>
      <c r="EJ48" s="79"/>
      <c r="EK48" s="79"/>
      <c r="EL48" s="79"/>
      <c r="EM48" s="79"/>
      <c r="EN48" s="79"/>
      <c r="EO48" s="79"/>
      <c r="EP48" s="79"/>
      <c r="EQ48" s="79"/>
      <c r="ER48" s="79"/>
      <c r="ES48" s="79"/>
      <c r="ET48" s="79"/>
      <c r="EU48" s="79"/>
      <c r="EV48" s="79"/>
      <c r="EW48" s="79"/>
      <c r="EX48" s="79"/>
      <c r="EY48" s="79"/>
      <c r="EZ48" s="79"/>
      <c r="FA48" s="79"/>
      <c r="FB48" s="79"/>
      <c r="FC48" s="79"/>
      <c r="FD48" s="79"/>
      <c r="FE48" s="79"/>
      <c r="FF48" s="79"/>
      <c r="FG48" s="79"/>
      <c r="FH48" s="79"/>
      <c r="FI48" s="79"/>
      <c r="FJ48" s="79"/>
      <c r="FK48" s="79"/>
      <c r="FL48" s="79"/>
      <c r="FM48" s="79"/>
      <c r="FN48" s="79"/>
      <c r="FO48" s="79"/>
      <c r="FP48" s="79"/>
      <c r="FQ48" s="79"/>
      <c r="FR48" s="79"/>
      <c r="FS48" s="79"/>
      <c r="FT48" s="79"/>
      <c r="FU48" s="79"/>
      <c r="FV48" s="79"/>
      <c r="FW48" s="79"/>
      <c r="FX48" s="79"/>
      <c r="FY48" s="79"/>
      <c r="FZ48" s="79"/>
      <c r="GA48" s="79"/>
      <c r="GB48" s="79"/>
      <c r="GC48" s="79"/>
      <c r="GD48" s="79"/>
      <c r="GE48" s="79"/>
      <c r="GF48" s="79"/>
      <c r="GG48" s="79"/>
      <c r="GH48" s="79"/>
      <c r="GI48" s="79"/>
      <c r="GJ48" s="79"/>
      <c r="GK48" s="79"/>
      <c r="GL48" s="79"/>
      <c r="GM48" s="79"/>
      <c r="GN48" s="79"/>
      <c r="GO48" s="79"/>
      <c r="GP48" s="79"/>
      <c r="GQ48" s="79"/>
    </row>
    <row r="49" spans="1:199" s="78" customFormat="1" x14ac:dyDescent="0.3">
      <c r="A49" s="10"/>
      <c r="B49" s="10"/>
      <c r="C49" s="10"/>
      <c r="D49" s="10">
        <v>138208552.03</v>
      </c>
      <c r="E49" s="311">
        <v>420044405</v>
      </c>
      <c r="F49" s="311" t="s">
        <v>775</v>
      </c>
      <c r="G49" s="312">
        <v>1</v>
      </c>
      <c r="H49" s="312" t="s">
        <v>1307</v>
      </c>
      <c r="I49" s="311">
        <v>0</v>
      </c>
      <c r="J49" s="311">
        <v>0</v>
      </c>
      <c r="K49" s="311">
        <v>0</v>
      </c>
      <c r="L49" s="311">
        <v>0</v>
      </c>
      <c r="M49" s="311">
        <v>0</v>
      </c>
      <c r="N49" s="311">
        <v>0</v>
      </c>
      <c r="O49" s="311">
        <v>0</v>
      </c>
      <c r="P49" s="311">
        <v>0</v>
      </c>
      <c r="Q49" s="311">
        <v>0</v>
      </c>
      <c r="R49" s="311">
        <v>0</v>
      </c>
      <c r="S49" s="311">
        <v>0</v>
      </c>
      <c r="T49" s="311">
        <v>0</v>
      </c>
      <c r="U49" s="311">
        <v>0</v>
      </c>
      <c r="V49" s="311">
        <v>0</v>
      </c>
      <c r="W49" s="311">
        <v>0</v>
      </c>
      <c r="X49" s="311">
        <v>0</v>
      </c>
      <c r="Y49" s="311">
        <v>0</v>
      </c>
      <c r="Z49" s="311">
        <v>0</v>
      </c>
      <c r="AA49" s="311">
        <v>0</v>
      </c>
      <c r="AB49" s="311">
        <v>0</v>
      </c>
      <c r="AC49" s="311">
        <v>0</v>
      </c>
      <c r="AD49" s="311">
        <v>0</v>
      </c>
      <c r="AE49" s="311">
        <v>0</v>
      </c>
      <c r="AF49" s="311">
        <v>0</v>
      </c>
      <c r="AG49" s="311">
        <v>0</v>
      </c>
      <c r="AH49" s="311">
        <v>0</v>
      </c>
      <c r="AI49" s="311">
        <v>0</v>
      </c>
      <c r="AJ49" s="311">
        <v>0</v>
      </c>
      <c r="AK49" s="311">
        <v>0</v>
      </c>
      <c r="AL49" s="311">
        <v>0</v>
      </c>
      <c r="AM49" s="311">
        <v>0</v>
      </c>
      <c r="AN49" s="311">
        <v>0</v>
      </c>
      <c r="AO49" s="311">
        <v>0</v>
      </c>
      <c r="AP49" s="311">
        <v>0</v>
      </c>
      <c r="AQ49" s="311">
        <v>0</v>
      </c>
      <c r="AR49" s="311">
        <v>0</v>
      </c>
      <c r="AS49" s="311">
        <v>0</v>
      </c>
      <c r="AT49" s="311">
        <v>0</v>
      </c>
      <c r="AU49" s="311">
        <v>0</v>
      </c>
      <c r="AV49" s="311">
        <v>0</v>
      </c>
      <c r="AW49" s="311">
        <v>0</v>
      </c>
      <c r="AX49" s="352">
        <v>0</v>
      </c>
      <c r="AY49" s="352">
        <v>0</v>
      </c>
      <c r="AZ49" s="352">
        <v>0</v>
      </c>
      <c r="BA49" s="352">
        <v>0</v>
      </c>
      <c r="BB49" s="352">
        <v>0</v>
      </c>
      <c r="BC49" s="352">
        <v>0</v>
      </c>
      <c r="BD49" s="352">
        <v>0</v>
      </c>
      <c r="BE49" s="352">
        <v>0</v>
      </c>
      <c r="BF49" s="352">
        <v>0</v>
      </c>
      <c r="BG49" s="352">
        <v>0</v>
      </c>
      <c r="BH49" s="378">
        <v>0</v>
      </c>
      <c r="BI49" s="352">
        <v>0</v>
      </c>
      <c r="BJ49" s="352">
        <v>0</v>
      </c>
      <c r="BK49" s="352"/>
      <c r="BL49" s="352"/>
      <c r="BM49" s="352"/>
      <c r="BN49" s="79"/>
      <c r="BO49" s="79"/>
      <c r="BP49" s="79"/>
      <c r="BQ49" s="79"/>
      <c r="BR49" s="79"/>
      <c r="BS49" s="79"/>
      <c r="BT49" s="79"/>
      <c r="BU49" s="79"/>
      <c r="BV49" s="79"/>
      <c r="BW49" s="79"/>
      <c r="BX49" s="79"/>
      <c r="BY49" s="79"/>
      <c r="BZ49" s="79"/>
      <c r="CA49" s="79"/>
      <c r="CB49" s="79"/>
      <c r="CC49" s="79"/>
      <c r="CD49" s="79"/>
      <c r="CE49" s="79"/>
      <c r="CF49" s="79"/>
      <c r="CG49" s="79"/>
      <c r="CH49" s="79"/>
      <c r="CI49" s="79"/>
      <c r="CJ49" s="79"/>
      <c r="CK49" s="79"/>
      <c r="CL49" s="79"/>
      <c r="CM49" s="79"/>
      <c r="CN49" s="79"/>
      <c r="CO49" s="79"/>
      <c r="CP49" s="79"/>
      <c r="CQ49" s="79"/>
      <c r="CR49" s="79"/>
      <c r="CS49" s="79"/>
      <c r="CT49" s="79"/>
      <c r="CU49" s="79"/>
      <c r="CV49" s="79"/>
      <c r="CW49" s="79"/>
      <c r="CX49" s="79"/>
      <c r="CY49" s="79"/>
      <c r="CZ49" s="79"/>
      <c r="DA49" s="79"/>
      <c r="DB49" s="79"/>
      <c r="DC49" s="79"/>
      <c r="DD49" s="79"/>
      <c r="DE49" s="79"/>
      <c r="DF49" s="79"/>
      <c r="DG49" s="79"/>
      <c r="DH49" s="79"/>
      <c r="DI49" s="79"/>
      <c r="DJ49" s="79"/>
      <c r="DK49" s="79"/>
      <c r="DL49" s="79"/>
      <c r="DM49" s="79"/>
      <c r="DN49" s="79"/>
      <c r="DO49" s="79"/>
      <c r="DP49" s="79"/>
      <c r="DQ49" s="79"/>
      <c r="DR49" s="79"/>
      <c r="DS49" s="79"/>
      <c r="DT49" s="79"/>
      <c r="DU49" s="79"/>
      <c r="DV49" s="79"/>
      <c r="DW49" s="79"/>
      <c r="DX49" s="79"/>
      <c r="DY49" s="79"/>
      <c r="DZ49" s="79"/>
      <c r="EA49" s="79"/>
      <c r="EB49" s="79"/>
      <c r="EC49" s="79"/>
      <c r="ED49" s="79"/>
      <c r="EE49" s="79"/>
      <c r="EF49" s="79"/>
      <c r="EG49" s="79"/>
      <c r="EH49" s="79"/>
      <c r="EI49" s="79"/>
      <c r="EJ49" s="79"/>
      <c r="EK49" s="79"/>
      <c r="EL49" s="79"/>
      <c r="EM49" s="79"/>
      <c r="EN49" s="79"/>
      <c r="EO49" s="79"/>
      <c r="EP49" s="79"/>
      <c r="EQ49" s="79"/>
      <c r="ER49" s="79"/>
      <c r="ES49" s="79"/>
      <c r="ET49" s="79"/>
      <c r="EU49" s="79"/>
      <c r="EV49" s="79"/>
      <c r="EW49" s="79"/>
      <c r="EX49" s="79"/>
      <c r="EY49" s="79"/>
      <c r="EZ49" s="79"/>
      <c r="FA49" s="79"/>
      <c r="FB49" s="79"/>
      <c r="FC49" s="79"/>
      <c r="FD49" s="79"/>
      <c r="FE49" s="79"/>
      <c r="FF49" s="79"/>
      <c r="FG49" s="79"/>
      <c r="FH49" s="79"/>
      <c r="FI49" s="79"/>
      <c r="FJ49" s="79"/>
      <c r="FK49" s="79"/>
      <c r="FL49" s="79"/>
      <c r="FM49" s="79"/>
      <c r="FN49" s="79"/>
      <c r="FO49" s="79"/>
      <c r="FP49" s="79"/>
      <c r="FQ49" s="79"/>
      <c r="FR49" s="79"/>
      <c r="FS49" s="79"/>
      <c r="FT49" s="79"/>
      <c r="FU49" s="79"/>
      <c r="FV49" s="79"/>
      <c r="FW49" s="79"/>
      <c r="FX49" s="79"/>
      <c r="FY49" s="79"/>
      <c r="FZ49" s="79"/>
      <c r="GA49" s="79"/>
      <c r="GB49" s="79"/>
      <c r="GC49" s="79"/>
      <c r="GD49" s="79"/>
      <c r="GE49" s="79"/>
      <c r="GF49" s="79"/>
      <c r="GG49" s="79"/>
      <c r="GH49" s="79"/>
      <c r="GI49" s="79"/>
      <c r="GJ49" s="79"/>
      <c r="GK49" s="79"/>
      <c r="GL49" s="79"/>
      <c r="GM49" s="79"/>
      <c r="GN49" s="79"/>
      <c r="GO49" s="79"/>
      <c r="GP49" s="79"/>
      <c r="GQ49" s="79"/>
    </row>
    <row r="50" spans="1:199" s="78" customFormat="1" x14ac:dyDescent="0.3">
      <c r="A50" s="10"/>
      <c r="B50" s="10"/>
      <c r="C50" s="10"/>
      <c r="D50" s="10">
        <v>1224519181.4400001</v>
      </c>
      <c r="E50" s="311">
        <v>430069183</v>
      </c>
      <c r="F50" s="311" t="s">
        <v>778</v>
      </c>
      <c r="G50" s="312">
        <v>2</v>
      </c>
      <c r="H50" s="312" t="s">
        <v>1308</v>
      </c>
      <c r="I50" s="311">
        <v>0</v>
      </c>
      <c r="J50" s="311">
        <v>0</v>
      </c>
      <c r="K50" s="311">
        <v>0</v>
      </c>
      <c r="L50" s="311">
        <v>0</v>
      </c>
      <c r="M50" s="311">
        <v>0</v>
      </c>
      <c r="N50" s="311">
        <v>0</v>
      </c>
      <c r="O50" s="311">
        <v>0</v>
      </c>
      <c r="P50" s="311">
        <v>0</v>
      </c>
      <c r="Q50" s="311">
        <v>0</v>
      </c>
      <c r="R50" s="311">
        <v>0</v>
      </c>
      <c r="S50" s="311">
        <v>0</v>
      </c>
      <c r="T50" s="311">
        <v>0</v>
      </c>
      <c r="U50" s="311">
        <v>0</v>
      </c>
      <c r="V50" s="311">
        <v>0</v>
      </c>
      <c r="W50" s="311">
        <v>0</v>
      </c>
      <c r="X50" s="311">
        <v>0</v>
      </c>
      <c r="Y50" s="311">
        <v>0</v>
      </c>
      <c r="Z50" s="311">
        <v>0</v>
      </c>
      <c r="AA50" s="311">
        <v>0</v>
      </c>
      <c r="AB50" s="311">
        <v>0</v>
      </c>
      <c r="AC50" s="311">
        <v>0</v>
      </c>
      <c r="AD50" s="311">
        <v>0</v>
      </c>
      <c r="AE50" s="311">
        <v>0</v>
      </c>
      <c r="AF50" s="311">
        <v>0</v>
      </c>
      <c r="AG50" s="311">
        <v>0</v>
      </c>
      <c r="AH50" s="311">
        <v>0</v>
      </c>
      <c r="AI50" s="311">
        <v>0</v>
      </c>
      <c r="AJ50" s="311">
        <v>0</v>
      </c>
      <c r="AK50" s="311">
        <v>0</v>
      </c>
      <c r="AL50" s="311">
        <v>0</v>
      </c>
      <c r="AM50" s="311">
        <v>0</v>
      </c>
      <c r="AN50" s="311">
        <v>0</v>
      </c>
      <c r="AO50" s="311">
        <v>0</v>
      </c>
      <c r="AP50" s="311">
        <v>0</v>
      </c>
      <c r="AQ50" s="311">
        <v>0</v>
      </c>
      <c r="AR50" s="311">
        <v>0</v>
      </c>
      <c r="AS50" s="311">
        <v>0</v>
      </c>
      <c r="AT50" s="311">
        <v>0</v>
      </c>
      <c r="AU50" s="311">
        <v>0</v>
      </c>
      <c r="AV50" s="311">
        <v>0</v>
      </c>
      <c r="AW50" s="311">
        <v>0</v>
      </c>
      <c r="AX50" s="352">
        <v>0</v>
      </c>
      <c r="AY50" s="352">
        <v>0</v>
      </c>
      <c r="AZ50" s="352">
        <v>0</v>
      </c>
      <c r="BA50" s="352">
        <v>0</v>
      </c>
      <c r="BB50" s="352">
        <v>0</v>
      </c>
      <c r="BC50" s="352">
        <v>0</v>
      </c>
      <c r="BD50" s="352">
        <v>0</v>
      </c>
      <c r="BE50" s="352">
        <v>0</v>
      </c>
      <c r="BF50" s="352">
        <v>0</v>
      </c>
      <c r="BG50" s="352">
        <v>0</v>
      </c>
      <c r="BH50" s="378">
        <v>0</v>
      </c>
      <c r="BI50" s="352">
        <v>0</v>
      </c>
      <c r="BJ50" s="352">
        <v>0</v>
      </c>
      <c r="BK50" s="352"/>
      <c r="BL50" s="352"/>
      <c r="BM50" s="352"/>
      <c r="BN50" s="79"/>
      <c r="BO50" s="79"/>
      <c r="BP50" s="79"/>
      <c r="BQ50" s="79"/>
      <c r="BR50" s="79"/>
      <c r="BS50" s="79"/>
      <c r="BT50" s="79"/>
      <c r="BU50" s="79"/>
      <c r="BV50" s="79"/>
      <c r="BW50" s="79"/>
      <c r="BX50" s="79"/>
      <c r="BY50" s="79"/>
      <c r="BZ50" s="79"/>
      <c r="CA50" s="79"/>
      <c r="CB50" s="79"/>
      <c r="CC50" s="79"/>
      <c r="CD50" s="79"/>
      <c r="CE50" s="79"/>
      <c r="CF50" s="79"/>
      <c r="CG50" s="79"/>
      <c r="CH50" s="79"/>
      <c r="CI50" s="79"/>
      <c r="CJ50" s="79"/>
      <c r="CK50" s="79"/>
      <c r="CL50" s="79"/>
      <c r="CM50" s="79"/>
      <c r="CN50" s="79"/>
      <c r="CO50" s="79"/>
      <c r="CP50" s="79"/>
      <c r="CQ50" s="79"/>
      <c r="CR50" s="79"/>
      <c r="CS50" s="79"/>
      <c r="CT50" s="79"/>
      <c r="CU50" s="79"/>
      <c r="CV50" s="79"/>
      <c r="CW50" s="79"/>
      <c r="CX50" s="79"/>
      <c r="CY50" s="79"/>
      <c r="CZ50" s="79"/>
      <c r="DA50" s="79"/>
      <c r="DB50" s="79"/>
      <c r="DC50" s="79"/>
      <c r="DD50" s="79"/>
      <c r="DE50" s="79"/>
      <c r="DF50" s="79"/>
      <c r="DG50" s="79"/>
      <c r="DH50" s="79"/>
      <c r="DI50" s="79"/>
      <c r="DJ50" s="79"/>
      <c r="DK50" s="79"/>
      <c r="DL50" s="79"/>
      <c r="DM50" s="79"/>
      <c r="DN50" s="79"/>
      <c r="DO50" s="79"/>
      <c r="DP50" s="79"/>
      <c r="DQ50" s="79"/>
      <c r="DR50" s="79"/>
      <c r="DS50" s="79"/>
      <c r="DT50" s="79"/>
      <c r="DU50" s="79"/>
      <c r="DV50" s="79"/>
      <c r="DW50" s="79"/>
      <c r="DX50" s="79"/>
      <c r="DY50" s="79"/>
      <c r="DZ50" s="79"/>
      <c r="EA50" s="79"/>
      <c r="EB50" s="79"/>
      <c r="EC50" s="79"/>
      <c r="ED50" s="79"/>
      <c r="EE50" s="79"/>
      <c r="EF50" s="79"/>
      <c r="EG50" s="79"/>
      <c r="EH50" s="79"/>
      <c r="EI50" s="79"/>
      <c r="EJ50" s="79"/>
      <c r="EK50" s="79"/>
      <c r="EL50" s="79"/>
      <c r="EM50" s="79"/>
      <c r="EN50" s="79"/>
      <c r="EO50" s="79"/>
      <c r="EP50" s="79"/>
      <c r="EQ50" s="79"/>
      <c r="ER50" s="79"/>
      <c r="ES50" s="79"/>
      <c r="ET50" s="79"/>
      <c r="EU50" s="79"/>
      <c r="EV50" s="79"/>
      <c r="EW50" s="79"/>
      <c r="EX50" s="79"/>
      <c r="EY50" s="79"/>
      <c r="EZ50" s="79"/>
      <c r="FA50" s="79"/>
      <c r="FB50" s="79"/>
      <c r="FC50" s="79"/>
      <c r="FD50" s="79"/>
      <c r="FE50" s="79"/>
      <c r="FF50" s="79"/>
      <c r="FG50" s="79"/>
      <c r="FH50" s="79"/>
      <c r="FI50" s="79"/>
      <c r="FJ50" s="79"/>
      <c r="FK50" s="79"/>
      <c r="FL50" s="79"/>
      <c r="FM50" s="79"/>
      <c r="FN50" s="79"/>
      <c r="FO50" s="79"/>
      <c r="FP50" s="79"/>
      <c r="FQ50" s="79"/>
      <c r="FR50" s="79"/>
      <c r="FS50" s="79"/>
      <c r="FT50" s="79"/>
      <c r="FU50" s="79"/>
      <c r="FV50" s="79"/>
      <c r="FW50" s="79"/>
      <c r="FX50" s="79"/>
      <c r="FY50" s="79"/>
      <c r="FZ50" s="79"/>
      <c r="GA50" s="79"/>
      <c r="GB50" s="79"/>
      <c r="GC50" s="79"/>
      <c r="GD50" s="79"/>
      <c r="GE50" s="79"/>
      <c r="GF50" s="79"/>
      <c r="GG50" s="79"/>
      <c r="GH50" s="79"/>
      <c r="GI50" s="79"/>
      <c r="GJ50" s="79"/>
      <c r="GK50" s="79"/>
      <c r="GL50" s="79"/>
      <c r="GM50" s="79"/>
      <c r="GN50" s="79"/>
      <c r="GO50" s="79"/>
      <c r="GP50" s="79"/>
      <c r="GQ50" s="79"/>
    </row>
    <row r="51" spans="1:199" s="78" customFormat="1" x14ac:dyDescent="0.3">
      <c r="A51" s="10"/>
      <c r="B51" s="10"/>
      <c r="C51" s="10"/>
      <c r="D51" s="10">
        <v>24240627.050000001</v>
      </c>
      <c r="E51" s="311">
        <v>500043514</v>
      </c>
      <c r="F51" s="311" t="s">
        <v>792</v>
      </c>
      <c r="G51" s="312">
        <v>11</v>
      </c>
      <c r="H51" s="312" t="s">
        <v>1310</v>
      </c>
      <c r="I51" s="311">
        <v>0</v>
      </c>
      <c r="J51" s="311">
        <v>0</v>
      </c>
      <c r="K51" s="311">
        <v>0</v>
      </c>
      <c r="L51" s="311">
        <v>0</v>
      </c>
      <c r="M51" s="311">
        <v>0</v>
      </c>
      <c r="N51" s="311">
        <v>0</v>
      </c>
      <c r="O51" s="311">
        <v>0</v>
      </c>
      <c r="P51" s="311">
        <v>0</v>
      </c>
      <c r="Q51" s="311">
        <v>0</v>
      </c>
      <c r="R51" s="311">
        <v>0</v>
      </c>
      <c r="S51" s="311">
        <v>0</v>
      </c>
      <c r="T51" s="311">
        <v>0</v>
      </c>
      <c r="U51" s="311">
        <v>0</v>
      </c>
      <c r="V51" s="311">
        <v>0</v>
      </c>
      <c r="W51" s="311">
        <v>0</v>
      </c>
      <c r="X51" s="311">
        <v>0</v>
      </c>
      <c r="Y51" s="311">
        <v>0</v>
      </c>
      <c r="Z51" s="311">
        <v>0</v>
      </c>
      <c r="AA51" s="311">
        <v>0</v>
      </c>
      <c r="AB51" s="311">
        <v>0</v>
      </c>
      <c r="AC51" s="311">
        <v>0</v>
      </c>
      <c r="AD51" s="311">
        <v>0</v>
      </c>
      <c r="AE51" s="311">
        <v>0</v>
      </c>
      <c r="AF51" s="311">
        <v>0</v>
      </c>
      <c r="AG51" s="311">
        <v>0</v>
      </c>
      <c r="AH51" s="311">
        <v>0</v>
      </c>
      <c r="AI51" s="311">
        <v>0</v>
      </c>
      <c r="AJ51" s="311">
        <v>0</v>
      </c>
      <c r="AK51" s="311">
        <v>0</v>
      </c>
      <c r="AL51" s="311">
        <v>0</v>
      </c>
      <c r="AM51" s="311">
        <v>0</v>
      </c>
      <c r="AN51" s="311">
        <v>0</v>
      </c>
      <c r="AO51" s="311">
        <v>0</v>
      </c>
      <c r="AP51" s="311">
        <v>0</v>
      </c>
      <c r="AQ51" s="311">
        <v>0</v>
      </c>
      <c r="AR51" s="311">
        <v>0</v>
      </c>
      <c r="AS51" s="311">
        <v>0</v>
      </c>
      <c r="AT51" s="311">
        <v>0</v>
      </c>
      <c r="AU51" s="311">
        <v>0</v>
      </c>
      <c r="AV51" s="311">
        <v>0</v>
      </c>
      <c r="AW51" s="311">
        <v>0</v>
      </c>
      <c r="AX51" s="352">
        <v>0</v>
      </c>
      <c r="AY51" s="352">
        <v>0</v>
      </c>
      <c r="AZ51" s="352">
        <v>0</v>
      </c>
      <c r="BA51" s="352">
        <v>0</v>
      </c>
      <c r="BB51" s="352">
        <v>0</v>
      </c>
      <c r="BC51" s="352">
        <v>0</v>
      </c>
      <c r="BD51" s="352">
        <v>0</v>
      </c>
      <c r="BE51" s="352">
        <v>0</v>
      </c>
      <c r="BF51" s="352">
        <v>0</v>
      </c>
      <c r="BG51" s="352">
        <v>0</v>
      </c>
      <c r="BH51" s="378">
        <v>0</v>
      </c>
      <c r="BI51" s="352">
        <v>0</v>
      </c>
      <c r="BJ51" s="352">
        <v>0</v>
      </c>
      <c r="BK51" s="352"/>
      <c r="BL51" s="352"/>
      <c r="BM51" s="352"/>
      <c r="BN51" s="79"/>
      <c r="BO51" s="79"/>
      <c r="BP51" s="79"/>
      <c r="BQ51" s="79"/>
      <c r="BR51" s="79"/>
      <c r="BS51" s="79"/>
      <c r="BT51" s="79"/>
      <c r="BU51" s="79"/>
      <c r="BV51" s="79"/>
      <c r="BW51" s="79"/>
      <c r="BX51" s="79"/>
      <c r="BY51" s="79"/>
      <c r="BZ51" s="79"/>
      <c r="CA51" s="79"/>
      <c r="CB51" s="79"/>
      <c r="CC51" s="79"/>
      <c r="CD51" s="79"/>
      <c r="CE51" s="79"/>
      <c r="CF51" s="79"/>
      <c r="CG51" s="79"/>
      <c r="CH51" s="79"/>
      <c r="CI51" s="79"/>
      <c r="CJ51" s="79"/>
      <c r="CK51" s="79"/>
      <c r="CL51" s="79"/>
      <c r="CM51" s="79"/>
      <c r="CN51" s="79"/>
      <c r="CO51" s="79"/>
      <c r="CP51" s="79"/>
      <c r="CQ51" s="79"/>
      <c r="CR51" s="79"/>
      <c r="CS51" s="79"/>
      <c r="CT51" s="79"/>
      <c r="CU51" s="79"/>
      <c r="CV51" s="79"/>
      <c r="CW51" s="79"/>
      <c r="CX51" s="79"/>
      <c r="CY51" s="79"/>
      <c r="CZ51" s="79"/>
      <c r="DA51" s="79"/>
      <c r="DB51" s="79"/>
      <c r="DC51" s="79"/>
      <c r="DD51" s="79"/>
      <c r="DE51" s="79"/>
      <c r="DF51" s="79"/>
      <c r="DG51" s="79"/>
      <c r="DH51" s="79"/>
      <c r="DI51" s="79"/>
      <c r="DJ51" s="79"/>
      <c r="DK51" s="79"/>
      <c r="DL51" s="79"/>
      <c r="DM51" s="79"/>
      <c r="DN51" s="79"/>
      <c r="DO51" s="79"/>
      <c r="DP51" s="79"/>
      <c r="DQ51" s="79"/>
      <c r="DR51" s="79"/>
      <c r="DS51" s="79"/>
      <c r="DT51" s="79"/>
      <c r="DU51" s="79"/>
      <c r="DV51" s="79"/>
      <c r="DW51" s="79"/>
      <c r="DX51" s="79"/>
      <c r="DY51" s="79"/>
      <c r="DZ51" s="79"/>
      <c r="EA51" s="79"/>
      <c r="EB51" s="79"/>
      <c r="EC51" s="79"/>
      <c r="ED51" s="79"/>
      <c r="EE51" s="79"/>
      <c r="EF51" s="79"/>
      <c r="EG51" s="79"/>
      <c r="EH51" s="79"/>
      <c r="EI51" s="79"/>
      <c r="EJ51" s="79"/>
      <c r="EK51" s="79"/>
      <c r="EL51" s="79"/>
      <c r="EM51" s="79"/>
      <c r="EN51" s="79"/>
      <c r="EO51" s="79"/>
      <c r="EP51" s="79"/>
      <c r="EQ51" s="79"/>
      <c r="ER51" s="79"/>
      <c r="ES51" s="79"/>
      <c r="ET51" s="79"/>
      <c r="EU51" s="79"/>
      <c r="EV51" s="79"/>
      <c r="EW51" s="79"/>
      <c r="EX51" s="79"/>
      <c r="EY51" s="79"/>
      <c r="EZ51" s="79"/>
      <c r="FA51" s="79"/>
      <c r="FB51" s="79"/>
      <c r="FC51" s="79"/>
      <c r="FD51" s="79"/>
      <c r="FE51" s="79"/>
      <c r="FF51" s="79"/>
      <c r="FG51" s="79"/>
      <c r="FH51" s="79"/>
      <c r="FI51" s="79"/>
      <c r="FJ51" s="79"/>
      <c r="FK51" s="79"/>
      <c r="FL51" s="79"/>
      <c r="FM51" s="79"/>
      <c r="FN51" s="79"/>
      <c r="FO51" s="79"/>
      <c r="FP51" s="79"/>
      <c r="FQ51" s="79"/>
      <c r="FR51" s="79"/>
      <c r="FS51" s="79"/>
      <c r="FT51" s="79"/>
      <c r="FU51" s="79"/>
      <c r="FV51" s="79"/>
      <c r="FW51" s="79"/>
      <c r="FX51" s="79"/>
      <c r="FY51" s="79"/>
      <c r="FZ51" s="79"/>
      <c r="GA51" s="79"/>
      <c r="GB51" s="79"/>
      <c r="GC51" s="79"/>
      <c r="GD51" s="79"/>
      <c r="GE51" s="79"/>
      <c r="GF51" s="79"/>
      <c r="GG51" s="79"/>
      <c r="GH51" s="79"/>
      <c r="GI51" s="79"/>
      <c r="GJ51" s="79"/>
      <c r="GK51" s="79"/>
      <c r="GL51" s="79"/>
      <c r="GM51" s="79"/>
      <c r="GN51" s="79"/>
      <c r="GO51" s="79"/>
      <c r="GP51" s="79"/>
      <c r="GQ51" s="79"/>
    </row>
    <row r="52" spans="1:199" s="78" customFormat="1" x14ac:dyDescent="0.3">
      <c r="A52" s="10"/>
      <c r="B52" s="10"/>
      <c r="C52" s="10"/>
      <c r="D52" s="10">
        <v>411571115.80000001</v>
      </c>
      <c r="E52" s="311">
        <v>500250897</v>
      </c>
      <c r="F52" s="311" t="s">
        <v>795</v>
      </c>
      <c r="G52" s="312">
        <v>1</v>
      </c>
      <c r="H52" s="312" t="s">
        <v>1310</v>
      </c>
      <c r="I52" s="311">
        <v>0</v>
      </c>
      <c r="J52" s="311">
        <v>0</v>
      </c>
      <c r="K52" s="311">
        <v>0</v>
      </c>
      <c r="L52" s="311">
        <v>0</v>
      </c>
      <c r="M52" s="311">
        <v>0</v>
      </c>
      <c r="N52" s="311">
        <v>0</v>
      </c>
      <c r="O52" s="311">
        <v>0</v>
      </c>
      <c r="P52" s="311">
        <v>0</v>
      </c>
      <c r="Q52" s="311">
        <v>0</v>
      </c>
      <c r="R52" s="311">
        <v>0</v>
      </c>
      <c r="S52" s="311">
        <v>0</v>
      </c>
      <c r="T52" s="311">
        <v>0</v>
      </c>
      <c r="U52" s="311">
        <v>0</v>
      </c>
      <c r="V52" s="311">
        <v>0</v>
      </c>
      <c r="W52" s="311">
        <v>0</v>
      </c>
      <c r="X52" s="311">
        <v>0</v>
      </c>
      <c r="Y52" s="311">
        <v>0</v>
      </c>
      <c r="Z52" s="311">
        <v>0</v>
      </c>
      <c r="AA52" s="311">
        <v>0</v>
      </c>
      <c r="AB52" s="311">
        <v>0</v>
      </c>
      <c r="AC52" s="311">
        <v>0</v>
      </c>
      <c r="AD52" s="311">
        <v>0</v>
      </c>
      <c r="AE52" s="311">
        <v>0</v>
      </c>
      <c r="AF52" s="311">
        <v>0</v>
      </c>
      <c r="AG52" s="311">
        <v>0</v>
      </c>
      <c r="AH52" s="311">
        <v>0</v>
      </c>
      <c r="AI52" s="311">
        <v>0</v>
      </c>
      <c r="AJ52" s="311">
        <v>0</v>
      </c>
      <c r="AK52" s="311">
        <v>0</v>
      </c>
      <c r="AL52" s="311">
        <v>0</v>
      </c>
      <c r="AM52" s="311">
        <v>0</v>
      </c>
      <c r="AN52" s="311">
        <v>0</v>
      </c>
      <c r="AO52" s="311">
        <v>0</v>
      </c>
      <c r="AP52" s="311">
        <v>0</v>
      </c>
      <c r="AQ52" s="311">
        <v>0</v>
      </c>
      <c r="AR52" s="311">
        <v>0</v>
      </c>
      <c r="AS52" s="311">
        <v>0</v>
      </c>
      <c r="AT52" s="311">
        <v>0</v>
      </c>
      <c r="AU52" s="311">
        <v>0</v>
      </c>
      <c r="AV52" s="311">
        <v>0</v>
      </c>
      <c r="AW52" s="311">
        <v>0</v>
      </c>
      <c r="AX52" s="352">
        <v>0</v>
      </c>
      <c r="AY52" s="352">
        <v>0</v>
      </c>
      <c r="AZ52" s="352">
        <v>0</v>
      </c>
      <c r="BA52" s="352">
        <v>0</v>
      </c>
      <c r="BB52" s="352">
        <v>0</v>
      </c>
      <c r="BC52" s="352">
        <v>0</v>
      </c>
      <c r="BD52" s="352">
        <v>0</v>
      </c>
      <c r="BE52" s="352">
        <v>0</v>
      </c>
      <c r="BF52" s="352">
        <v>0</v>
      </c>
      <c r="BG52" s="352">
        <v>0</v>
      </c>
      <c r="BH52" s="378">
        <v>0</v>
      </c>
      <c r="BI52" s="352">
        <v>0</v>
      </c>
      <c r="BJ52" s="352">
        <v>0</v>
      </c>
      <c r="BK52" s="352"/>
      <c r="BL52" s="352"/>
      <c r="BM52" s="352"/>
      <c r="BN52" s="79"/>
      <c r="BO52" s="79"/>
      <c r="BP52" s="79"/>
      <c r="BQ52" s="79"/>
      <c r="BR52" s="79"/>
      <c r="BS52" s="79"/>
      <c r="BT52" s="79"/>
      <c r="BU52" s="79"/>
      <c r="BV52" s="79"/>
      <c r="BW52" s="79"/>
      <c r="BX52" s="79"/>
      <c r="BY52" s="79"/>
      <c r="BZ52" s="79"/>
      <c r="CA52" s="79"/>
      <c r="CB52" s="79"/>
      <c r="CC52" s="79"/>
      <c r="CD52" s="79"/>
      <c r="CE52" s="79"/>
      <c r="CF52" s="79"/>
      <c r="CG52" s="79"/>
      <c r="CH52" s="79"/>
      <c r="CI52" s="79"/>
      <c r="CJ52" s="79"/>
      <c r="CK52" s="79"/>
      <c r="CL52" s="79"/>
      <c r="CM52" s="79"/>
      <c r="CN52" s="79"/>
      <c r="CO52" s="79"/>
      <c r="CP52" s="79"/>
      <c r="CQ52" s="79"/>
      <c r="CR52" s="79"/>
      <c r="CS52" s="79"/>
      <c r="CT52" s="79"/>
      <c r="CU52" s="79"/>
      <c r="CV52" s="79"/>
      <c r="CW52" s="79"/>
      <c r="CX52" s="79"/>
      <c r="CY52" s="79"/>
      <c r="CZ52" s="79"/>
      <c r="DA52" s="79"/>
      <c r="DB52" s="79"/>
      <c r="DC52" s="79"/>
      <c r="DD52" s="79"/>
      <c r="DE52" s="79"/>
      <c r="DF52" s="79"/>
      <c r="DG52" s="79"/>
      <c r="DH52" s="79"/>
      <c r="DI52" s="79"/>
      <c r="DJ52" s="79"/>
      <c r="DK52" s="79"/>
      <c r="DL52" s="79"/>
      <c r="DM52" s="79"/>
      <c r="DN52" s="79"/>
      <c r="DO52" s="79"/>
      <c r="DP52" s="79"/>
      <c r="DQ52" s="79"/>
      <c r="DR52" s="79"/>
      <c r="DS52" s="79"/>
      <c r="DT52" s="79"/>
      <c r="DU52" s="79"/>
      <c r="DV52" s="79"/>
      <c r="DW52" s="79"/>
      <c r="DX52" s="79"/>
      <c r="DY52" s="79"/>
      <c r="DZ52" s="79"/>
      <c r="EA52" s="79"/>
      <c r="EB52" s="79"/>
      <c r="EC52" s="79"/>
      <c r="ED52" s="79"/>
      <c r="EE52" s="79"/>
      <c r="EF52" s="79"/>
      <c r="EG52" s="79"/>
      <c r="EH52" s="79"/>
      <c r="EI52" s="79"/>
      <c r="EJ52" s="79"/>
      <c r="EK52" s="79"/>
      <c r="EL52" s="79"/>
      <c r="EM52" s="79"/>
      <c r="EN52" s="79"/>
      <c r="EO52" s="79"/>
      <c r="EP52" s="79"/>
      <c r="EQ52" s="79"/>
      <c r="ER52" s="79"/>
      <c r="ES52" s="79"/>
      <c r="ET52" s="79"/>
      <c r="EU52" s="79"/>
      <c r="EV52" s="79"/>
      <c r="EW52" s="79"/>
      <c r="EX52" s="79"/>
      <c r="EY52" s="79"/>
      <c r="EZ52" s="79"/>
      <c r="FA52" s="79"/>
      <c r="FB52" s="79"/>
      <c r="FC52" s="79"/>
      <c r="FD52" s="79"/>
      <c r="FE52" s="79"/>
      <c r="FF52" s="79"/>
      <c r="FG52" s="79"/>
      <c r="FH52" s="79"/>
      <c r="FI52" s="79"/>
      <c r="FJ52" s="79"/>
      <c r="FK52" s="79"/>
      <c r="FL52" s="79"/>
      <c r="FM52" s="79"/>
      <c r="FN52" s="79"/>
      <c r="FO52" s="79"/>
      <c r="FP52" s="79"/>
      <c r="FQ52" s="79"/>
      <c r="FR52" s="79"/>
      <c r="FS52" s="79"/>
      <c r="FT52" s="79"/>
      <c r="FU52" s="79"/>
      <c r="FV52" s="79"/>
      <c r="FW52" s="79"/>
      <c r="FX52" s="79"/>
      <c r="FY52" s="79"/>
      <c r="FZ52" s="79"/>
      <c r="GA52" s="79"/>
      <c r="GB52" s="79"/>
      <c r="GC52" s="79"/>
      <c r="GD52" s="79"/>
      <c r="GE52" s="79"/>
      <c r="GF52" s="79"/>
      <c r="GG52" s="79"/>
      <c r="GH52" s="79"/>
      <c r="GI52" s="79"/>
      <c r="GJ52" s="79"/>
      <c r="GK52" s="79"/>
      <c r="GL52" s="79"/>
      <c r="GM52" s="79"/>
      <c r="GN52" s="79"/>
      <c r="GO52" s="79"/>
      <c r="GP52" s="79"/>
      <c r="GQ52" s="79"/>
    </row>
    <row r="53" spans="1:199" s="78" customFormat="1" x14ac:dyDescent="0.3">
      <c r="A53" s="10"/>
      <c r="B53" s="10"/>
      <c r="C53" s="10"/>
      <c r="D53" s="10">
        <v>2188489.67</v>
      </c>
      <c r="E53" s="311">
        <v>510003500</v>
      </c>
      <c r="F53" s="311" t="s">
        <v>807</v>
      </c>
      <c r="G53" s="312">
        <v>10</v>
      </c>
      <c r="H53" s="312" t="s">
        <v>1311</v>
      </c>
      <c r="I53" s="311">
        <v>0</v>
      </c>
      <c r="J53" s="311">
        <v>0</v>
      </c>
      <c r="K53" s="311">
        <v>0</v>
      </c>
      <c r="L53" s="311">
        <v>0</v>
      </c>
      <c r="M53" s="311">
        <v>0</v>
      </c>
      <c r="N53" s="311">
        <v>0</v>
      </c>
      <c r="O53" s="311">
        <v>0</v>
      </c>
      <c r="P53" s="311">
        <v>0</v>
      </c>
      <c r="Q53" s="311">
        <v>0</v>
      </c>
      <c r="R53" s="311">
        <v>0</v>
      </c>
      <c r="S53" s="311">
        <v>0</v>
      </c>
      <c r="T53" s="311">
        <v>0</v>
      </c>
      <c r="U53" s="311">
        <v>0</v>
      </c>
      <c r="V53" s="311">
        <v>0</v>
      </c>
      <c r="W53" s="311">
        <v>0</v>
      </c>
      <c r="X53" s="311">
        <v>0</v>
      </c>
      <c r="Y53" s="311">
        <v>0</v>
      </c>
      <c r="Z53" s="311">
        <v>0</v>
      </c>
      <c r="AA53" s="311">
        <v>0</v>
      </c>
      <c r="AB53" s="311">
        <v>0</v>
      </c>
      <c r="AC53" s="311">
        <v>0</v>
      </c>
      <c r="AD53" s="311">
        <v>0</v>
      </c>
      <c r="AE53" s="311">
        <v>0</v>
      </c>
      <c r="AF53" s="311">
        <v>0</v>
      </c>
      <c r="AG53" s="311">
        <v>0</v>
      </c>
      <c r="AH53" s="311">
        <v>0</v>
      </c>
      <c r="AI53" s="311">
        <v>0</v>
      </c>
      <c r="AJ53" s="311">
        <v>0</v>
      </c>
      <c r="AK53" s="311">
        <v>0</v>
      </c>
      <c r="AL53" s="311">
        <v>0</v>
      </c>
      <c r="AM53" s="311">
        <v>0</v>
      </c>
      <c r="AN53" s="311">
        <v>0</v>
      </c>
      <c r="AO53" s="311">
        <v>0</v>
      </c>
      <c r="AP53" s="311">
        <v>0</v>
      </c>
      <c r="AQ53" s="311">
        <v>0</v>
      </c>
      <c r="AR53" s="311">
        <v>0</v>
      </c>
      <c r="AS53" s="311">
        <v>0</v>
      </c>
      <c r="AT53" s="311">
        <v>0</v>
      </c>
      <c r="AU53" s="311">
        <v>0</v>
      </c>
      <c r="AV53" s="311">
        <v>0</v>
      </c>
      <c r="AW53" s="311">
        <v>0</v>
      </c>
      <c r="AX53" s="352">
        <v>0</v>
      </c>
      <c r="AY53" s="352">
        <v>0</v>
      </c>
      <c r="AZ53" s="352">
        <v>0</v>
      </c>
      <c r="BA53" s="352">
        <v>0</v>
      </c>
      <c r="BB53" s="352">
        <v>0</v>
      </c>
      <c r="BC53" s="352">
        <v>0</v>
      </c>
      <c r="BD53" s="352">
        <v>0</v>
      </c>
      <c r="BE53" s="352">
        <v>0</v>
      </c>
      <c r="BF53" s="352">
        <v>0</v>
      </c>
      <c r="BG53" s="352">
        <v>0</v>
      </c>
      <c r="BH53" s="378">
        <v>0</v>
      </c>
      <c r="BI53" s="352">
        <v>0</v>
      </c>
      <c r="BJ53" s="352">
        <v>0</v>
      </c>
      <c r="BK53" s="352"/>
      <c r="BL53" s="352"/>
      <c r="BM53" s="352"/>
      <c r="BN53" s="79"/>
      <c r="BO53" s="79"/>
      <c r="BP53" s="79"/>
      <c r="BQ53" s="79"/>
      <c r="BR53" s="79"/>
      <c r="BS53" s="79"/>
      <c r="BT53" s="79"/>
      <c r="BU53" s="79"/>
      <c r="BV53" s="79"/>
      <c r="BW53" s="79"/>
      <c r="BX53" s="79"/>
      <c r="BY53" s="79"/>
      <c r="BZ53" s="79"/>
      <c r="CA53" s="79"/>
      <c r="CB53" s="79"/>
      <c r="CC53" s="79"/>
      <c r="CD53" s="79"/>
      <c r="CE53" s="79"/>
      <c r="CF53" s="79"/>
      <c r="CG53" s="79"/>
      <c r="CH53" s="79"/>
      <c r="CI53" s="79"/>
      <c r="CJ53" s="79"/>
      <c r="CK53" s="79"/>
      <c r="CL53" s="79"/>
      <c r="CM53" s="79"/>
      <c r="CN53" s="79"/>
      <c r="CO53" s="79"/>
      <c r="CP53" s="79"/>
      <c r="CQ53" s="79"/>
      <c r="CR53" s="79"/>
      <c r="CS53" s="79"/>
      <c r="CT53" s="79"/>
      <c r="CU53" s="79"/>
      <c r="CV53" s="79"/>
      <c r="CW53" s="79"/>
      <c r="CX53" s="79"/>
      <c r="CY53" s="79"/>
      <c r="CZ53" s="79"/>
      <c r="DA53" s="79"/>
      <c r="DB53" s="79"/>
      <c r="DC53" s="79"/>
      <c r="DD53" s="79"/>
      <c r="DE53" s="79"/>
      <c r="DF53" s="79"/>
      <c r="DG53" s="79"/>
      <c r="DH53" s="79"/>
      <c r="DI53" s="79"/>
      <c r="DJ53" s="79"/>
      <c r="DK53" s="79"/>
      <c r="DL53" s="79"/>
      <c r="DM53" s="79"/>
      <c r="DN53" s="79"/>
      <c r="DO53" s="79"/>
      <c r="DP53" s="79"/>
      <c r="DQ53" s="79"/>
      <c r="DR53" s="79"/>
      <c r="DS53" s="79"/>
      <c r="DT53" s="79"/>
      <c r="DU53" s="79"/>
      <c r="DV53" s="79"/>
      <c r="DW53" s="79"/>
      <c r="DX53" s="79"/>
      <c r="DY53" s="79"/>
      <c r="DZ53" s="79"/>
      <c r="EA53" s="79"/>
      <c r="EB53" s="79"/>
      <c r="EC53" s="79"/>
      <c r="ED53" s="79"/>
      <c r="EE53" s="79"/>
      <c r="EF53" s="79"/>
      <c r="EG53" s="79"/>
      <c r="EH53" s="79"/>
      <c r="EI53" s="79"/>
      <c r="EJ53" s="79"/>
      <c r="EK53" s="79"/>
      <c r="EL53" s="79"/>
      <c r="EM53" s="79"/>
      <c r="EN53" s="79"/>
      <c r="EO53" s="79"/>
      <c r="EP53" s="79"/>
      <c r="EQ53" s="79"/>
      <c r="ER53" s="79"/>
      <c r="ES53" s="79"/>
      <c r="ET53" s="79"/>
      <c r="EU53" s="79"/>
      <c r="EV53" s="79"/>
      <c r="EW53" s="79"/>
      <c r="EX53" s="79"/>
      <c r="EY53" s="79"/>
      <c r="EZ53" s="79"/>
      <c r="FA53" s="79"/>
      <c r="FB53" s="79"/>
      <c r="FC53" s="79"/>
      <c r="FD53" s="79"/>
      <c r="FE53" s="79"/>
      <c r="FF53" s="79"/>
      <c r="FG53" s="79"/>
      <c r="FH53" s="79"/>
      <c r="FI53" s="79"/>
      <c r="FJ53" s="79"/>
      <c r="FK53" s="79"/>
      <c r="FL53" s="79"/>
      <c r="FM53" s="79"/>
      <c r="FN53" s="79"/>
      <c r="FO53" s="79"/>
      <c r="FP53" s="79"/>
      <c r="FQ53" s="79"/>
      <c r="FR53" s="79"/>
      <c r="FS53" s="79"/>
      <c r="FT53" s="79"/>
      <c r="FU53" s="79"/>
      <c r="FV53" s="79"/>
      <c r="FW53" s="79"/>
      <c r="FX53" s="79"/>
      <c r="FY53" s="79"/>
      <c r="FZ53" s="79"/>
      <c r="GA53" s="79"/>
      <c r="GB53" s="79"/>
      <c r="GC53" s="79"/>
      <c r="GD53" s="79"/>
      <c r="GE53" s="79"/>
      <c r="GF53" s="79"/>
      <c r="GG53" s="79"/>
      <c r="GH53" s="79"/>
      <c r="GI53" s="79"/>
      <c r="GJ53" s="79"/>
      <c r="GK53" s="79"/>
      <c r="GL53" s="79"/>
      <c r="GM53" s="79"/>
      <c r="GN53" s="79"/>
      <c r="GO53" s="79"/>
      <c r="GP53" s="79"/>
      <c r="GQ53" s="79"/>
    </row>
    <row r="54" spans="1:199" s="78" customFormat="1" x14ac:dyDescent="0.3">
      <c r="A54" s="10"/>
      <c r="B54" s="10"/>
      <c r="C54" s="10"/>
      <c r="D54" s="10">
        <v>1012186099.6799999</v>
      </c>
      <c r="E54" s="311">
        <v>510005634</v>
      </c>
      <c r="F54" s="311" t="s">
        <v>816</v>
      </c>
      <c r="G54" s="312">
        <v>1</v>
      </c>
      <c r="H54" s="312" t="s">
        <v>1311</v>
      </c>
      <c r="I54" s="311">
        <v>0</v>
      </c>
      <c r="J54" s="311">
        <v>0</v>
      </c>
      <c r="K54" s="311">
        <v>0</v>
      </c>
      <c r="L54" s="311">
        <v>0</v>
      </c>
      <c r="M54" s="311">
        <v>0</v>
      </c>
      <c r="N54" s="311">
        <v>0</v>
      </c>
      <c r="O54" s="311">
        <v>0</v>
      </c>
      <c r="P54" s="311">
        <v>0</v>
      </c>
      <c r="Q54" s="311">
        <v>0</v>
      </c>
      <c r="R54" s="311">
        <v>0</v>
      </c>
      <c r="S54" s="311">
        <v>0</v>
      </c>
      <c r="T54" s="311">
        <v>0</v>
      </c>
      <c r="U54" s="311">
        <v>0</v>
      </c>
      <c r="V54" s="311">
        <v>0</v>
      </c>
      <c r="W54" s="311">
        <v>0</v>
      </c>
      <c r="X54" s="311">
        <v>0</v>
      </c>
      <c r="Y54" s="311">
        <v>0</v>
      </c>
      <c r="Z54" s="311">
        <v>0</v>
      </c>
      <c r="AA54" s="311">
        <v>0</v>
      </c>
      <c r="AB54" s="311">
        <v>0</v>
      </c>
      <c r="AC54" s="311">
        <v>0</v>
      </c>
      <c r="AD54" s="311">
        <v>0</v>
      </c>
      <c r="AE54" s="311">
        <v>0</v>
      </c>
      <c r="AF54" s="311">
        <v>0</v>
      </c>
      <c r="AG54" s="311">
        <v>0</v>
      </c>
      <c r="AH54" s="311">
        <v>0</v>
      </c>
      <c r="AI54" s="311">
        <v>0</v>
      </c>
      <c r="AJ54" s="311">
        <v>0</v>
      </c>
      <c r="AK54" s="311">
        <v>0</v>
      </c>
      <c r="AL54" s="311">
        <v>0</v>
      </c>
      <c r="AM54" s="311">
        <v>0</v>
      </c>
      <c r="AN54" s="311">
        <v>0</v>
      </c>
      <c r="AO54" s="311">
        <v>0</v>
      </c>
      <c r="AP54" s="311">
        <v>0</v>
      </c>
      <c r="AQ54" s="311">
        <v>0</v>
      </c>
      <c r="AR54" s="311">
        <v>0</v>
      </c>
      <c r="AS54" s="311">
        <v>0</v>
      </c>
      <c r="AT54" s="311">
        <v>0</v>
      </c>
      <c r="AU54" s="311">
        <v>0</v>
      </c>
      <c r="AV54" s="311">
        <v>0</v>
      </c>
      <c r="AW54" s="311">
        <v>0</v>
      </c>
      <c r="AX54" s="352">
        <v>0</v>
      </c>
      <c r="AY54" s="352">
        <v>0</v>
      </c>
      <c r="AZ54" s="352">
        <v>0</v>
      </c>
      <c r="BA54" s="352">
        <v>0</v>
      </c>
      <c r="BB54" s="352">
        <v>0</v>
      </c>
      <c r="BC54" s="352">
        <v>0</v>
      </c>
      <c r="BD54" s="352">
        <v>0</v>
      </c>
      <c r="BE54" s="352">
        <v>0</v>
      </c>
      <c r="BF54" s="352">
        <v>0</v>
      </c>
      <c r="BG54" s="352">
        <v>0</v>
      </c>
      <c r="BH54" s="378">
        <v>0</v>
      </c>
      <c r="BI54" s="352">
        <v>0</v>
      </c>
      <c r="BJ54" s="352">
        <v>0</v>
      </c>
      <c r="BK54" s="352"/>
      <c r="BL54" s="352"/>
      <c r="BM54" s="352"/>
      <c r="BN54" s="79"/>
      <c r="BO54" s="79"/>
      <c r="BP54" s="79"/>
      <c r="BQ54" s="79"/>
      <c r="BR54" s="79"/>
      <c r="BS54" s="79"/>
      <c r="BT54" s="79"/>
      <c r="BU54" s="79"/>
      <c r="BV54" s="79"/>
      <c r="BW54" s="79"/>
      <c r="BX54" s="79"/>
      <c r="BY54" s="79"/>
      <c r="BZ54" s="79"/>
      <c r="CA54" s="79"/>
      <c r="CB54" s="79"/>
      <c r="CC54" s="79"/>
      <c r="CD54" s="79"/>
      <c r="CE54" s="79"/>
      <c r="CF54" s="79"/>
      <c r="CG54" s="79"/>
      <c r="CH54" s="79"/>
      <c r="CI54" s="79"/>
      <c r="CJ54" s="79"/>
      <c r="CK54" s="79"/>
      <c r="CL54" s="79"/>
      <c r="CM54" s="79"/>
      <c r="CN54" s="79"/>
      <c r="CO54" s="79"/>
      <c r="CP54" s="79"/>
      <c r="CQ54" s="79"/>
      <c r="CR54" s="79"/>
      <c r="CS54" s="79"/>
      <c r="CT54" s="79"/>
      <c r="CU54" s="79"/>
      <c r="CV54" s="79"/>
      <c r="CW54" s="79"/>
      <c r="CX54" s="79"/>
      <c r="CY54" s="79"/>
      <c r="CZ54" s="79"/>
      <c r="DA54" s="79"/>
      <c r="DB54" s="79"/>
      <c r="DC54" s="79"/>
      <c r="DD54" s="79"/>
      <c r="DE54" s="79"/>
      <c r="DF54" s="79"/>
      <c r="DG54" s="79"/>
      <c r="DH54" s="79"/>
      <c r="DI54" s="79"/>
      <c r="DJ54" s="79"/>
      <c r="DK54" s="79"/>
      <c r="DL54" s="79"/>
      <c r="DM54" s="79"/>
      <c r="DN54" s="79"/>
      <c r="DO54" s="79"/>
      <c r="DP54" s="79"/>
      <c r="DQ54" s="79"/>
      <c r="DR54" s="79"/>
      <c r="DS54" s="79"/>
      <c r="DT54" s="79"/>
      <c r="DU54" s="79"/>
      <c r="DV54" s="79"/>
      <c r="DW54" s="79"/>
      <c r="DX54" s="79"/>
      <c r="DY54" s="79"/>
      <c r="DZ54" s="79"/>
      <c r="EA54" s="79"/>
      <c r="EB54" s="79"/>
      <c r="EC54" s="79"/>
      <c r="ED54" s="79"/>
      <c r="EE54" s="79"/>
      <c r="EF54" s="79"/>
      <c r="EG54" s="79"/>
      <c r="EH54" s="79"/>
      <c r="EI54" s="79"/>
      <c r="EJ54" s="79"/>
      <c r="EK54" s="79"/>
      <c r="EL54" s="79"/>
      <c r="EM54" s="79"/>
      <c r="EN54" s="79"/>
      <c r="EO54" s="79"/>
      <c r="EP54" s="79"/>
      <c r="EQ54" s="79"/>
      <c r="ER54" s="79"/>
      <c r="ES54" s="79"/>
      <c r="ET54" s="79"/>
      <c r="EU54" s="79"/>
      <c r="EV54" s="79"/>
      <c r="EW54" s="79"/>
      <c r="EX54" s="79"/>
      <c r="EY54" s="79"/>
      <c r="EZ54" s="79"/>
      <c r="FA54" s="79"/>
      <c r="FB54" s="79"/>
      <c r="FC54" s="79"/>
      <c r="FD54" s="79"/>
      <c r="FE54" s="79"/>
      <c r="FF54" s="79"/>
      <c r="FG54" s="79"/>
      <c r="FH54" s="79"/>
      <c r="FI54" s="79"/>
      <c r="FJ54" s="79"/>
      <c r="FK54" s="79"/>
      <c r="FL54" s="79"/>
      <c r="FM54" s="79"/>
      <c r="FN54" s="79"/>
      <c r="FO54" s="79"/>
      <c r="FP54" s="79"/>
      <c r="FQ54" s="79"/>
      <c r="FR54" s="79"/>
      <c r="FS54" s="79"/>
      <c r="FT54" s="79"/>
      <c r="FU54" s="79"/>
      <c r="FV54" s="79"/>
      <c r="FW54" s="79"/>
      <c r="FX54" s="79"/>
      <c r="FY54" s="79"/>
      <c r="FZ54" s="79"/>
      <c r="GA54" s="79"/>
      <c r="GB54" s="79"/>
      <c r="GC54" s="79"/>
      <c r="GD54" s="79"/>
      <c r="GE54" s="79"/>
      <c r="GF54" s="79"/>
      <c r="GG54" s="79"/>
      <c r="GH54" s="79"/>
      <c r="GI54" s="79"/>
      <c r="GJ54" s="79"/>
      <c r="GK54" s="79"/>
      <c r="GL54" s="79"/>
      <c r="GM54" s="79"/>
      <c r="GN54" s="79"/>
      <c r="GO54" s="79"/>
      <c r="GP54" s="79"/>
      <c r="GQ54" s="79"/>
    </row>
    <row r="55" spans="1:199" s="78" customFormat="1" x14ac:dyDescent="0.3">
      <c r="A55" s="10"/>
      <c r="B55" s="10"/>
      <c r="C55" s="10"/>
      <c r="D55" s="10">
        <v>322635696.14999998</v>
      </c>
      <c r="E55" s="311">
        <v>510007934</v>
      </c>
      <c r="F55" s="311" t="s">
        <v>820</v>
      </c>
      <c r="G55" s="312">
        <v>14</v>
      </c>
      <c r="H55" s="312" t="s">
        <v>1311</v>
      </c>
      <c r="I55" s="311">
        <v>0</v>
      </c>
      <c r="J55" s="311">
        <v>0</v>
      </c>
      <c r="K55" s="311">
        <v>0</v>
      </c>
      <c r="L55" s="311">
        <v>0</v>
      </c>
      <c r="M55" s="311">
        <v>0</v>
      </c>
      <c r="N55" s="311">
        <v>0</v>
      </c>
      <c r="O55" s="311">
        <v>0</v>
      </c>
      <c r="P55" s="311">
        <v>0</v>
      </c>
      <c r="Q55" s="311">
        <v>0</v>
      </c>
      <c r="R55" s="311">
        <v>0</v>
      </c>
      <c r="S55" s="311">
        <v>0</v>
      </c>
      <c r="T55" s="311">
        <v>0</v>
      </c>
      <c r="U55" s="311">
        <v>0</v>
      </c>
      <c r="V55" s="311">
        <v>0</v>
      </c>
      <c r="W55" s="311">
        <v>0</v>
      </c>
      <c r="X55" s="311">
        <v>0</v>
      </c>
      <c r="Y55" s="311">
        <v>0</v>
      </c>
      <c r="Z55" s="311">
        <v>0</v>
      </c>
      <c r="AA55" s="311">
        <v>0</v>
      </c>
      <c r="AB55" s="311">
        <v>0</v>
      </c>
      <c r="AC55" s="311">
        <v>0</v>
      </c>
      <c r="AD55" s="311">
        <v>0</v>
      </c>
      <c r="AE55" s="311">
        <v>0</v>
      </c>
      <c r="AF55" s="311">
        <v>0</v>
      </c>
      <c r="AG55" s="311">
        <v>0</v>
      </c>
      <c r="AH55" s="311">
        <v>0</v>
      </c>
      <c r="AI55" s="311">
        <v>0</v>
      </c>
      <c r="AJ55" s="311">
        <v>0</v>
      </c>
      <c r="AK55" s="311">
        <v>0</v>
      </c>
      <c r="AL55" s="311">
        <v>0</v>
      </c>
      <c r="AM55" s="311">
        <v>0</v>
      </c>
      <c r="AN55" s="311">
        <v>0</v>
      </c>
      <c r="AO55" s="311">
        <v>0</v>
      </c>
      <c r="AP55" s="311">
        <v>0</v>
      </c>
      <c r="AQ55" s="311">
        <v>0</v>
      </c>
      <c r="AR55" s="311">
        <v>0</v>
      </c>
      <c r="AS55" s="311">
        <v>0</v>
      </c>
      <c r="AT55" s="311">
        <v>0</v>
      </c>
      <c r="AU55" s="311">
        <v>0</v>
      </c>
      <c r="AV55" s="311">
        <v>0</v>
      </c>
      <c r="AW55" s="311">
        <v>0</v>
      </c>
      <c r="AX55" s="352">
        <v>0</v>
      </c>
      <c r="AY55" s="352">
        <v>0</v>
      </c>
      <c r="AZ55" s="352">
        <v>0</v>
      </c>
      <c r="BA55" s="352">
        <v>0</v>
      </c>
      <c r="BB55" s="352">
        <v>0</v>
      </c>
      <c r="BC55" s="352">
        <v>0</v>
      </c>
      <c r="BD55" s="352">
        <v>0</v>
      </c>
      <c r="BE55" s="352">
        <v>0</v>
      </c>
      <c r="BF55" s="352">
        <v>0</v>
      </c>
      <c r="BG55" s="352">
        <v>0</v>
      </c>
      <c r="BH55" s="378">
        <v>0</v>
      </c>
      <c r="BI55" s="352">
        <v>0</v>
      </c>
      <c r="BJ55" s="352">
        <v>0</v>
      </c>
      <c r="BK55" s="352"/>
      <c r="BL55" s="352"/>
      <c r="BM55" s="352"/>
      <c r="BN55" s="79"/>
      <c r="BO55" s="79"/>
      <c r="BP55" s="79"/>
      <c r="BQ55" s="79"/>
      <c r="BR55" s="79"/>
      <c r="BS55" s="79"/>
      <c r="BT55" s="79"/>
      <c r="BU55" s="79"/>
      <c r="BV55" s="79"/>
      <c r="BW55" s="79"/>
      <c r="BX55" s="79"/>
      <c r="BY55" s="79"/>
      <c r="BZ55" s="79"/>
      <c r="CA55" s="79"/>
      <c r="CB55" s="79"/>
      <c r="CC55" s="79"/>
      <c r="CD55" s="79"/>
      <c r="CE55" s="79"/>
      <c r="CF55" s="79"/>
      <c r="CG55" s="79"/>
      <c r="CH55" s="79"/>
      <c r="CI55" s="79"/>
      <c r="CJ55" s="79"/>
      <c r="CK55" s="79"/>
      <c r="CL55" s="79"/>
      <c r="CM55" s="79"/>
      <c r="CN55" s="79"/>
      <c r="CO55" s="79"/>
      <c r="CP55" s="79"/>
      <c r="CQ55" s="79"/>
      <c r="CR55" s="79"/>
      <c r="CS55" s="79"/>
      <c r="CT55" s="79"/>
      <c r="CU55" s="79"/>
      <c r="CV55" s="79"/>
      <c r="CW55" s="79"/>
      <c r="CX55" s="79"/>
      <c r="CY55" s="79"/>
      <c r="CZ55" s="79"/>
      <c r="DA55" s="79"/>
      <c r="DB55" s="79"/>
      <c r="DC55" s="79"/>
      <c r="DD55" s="79"/>
      <c r="DE55" s="79"/>
      <c r="DF55" s="79"/>
      <c r="DG55" s="79"/>
      <c r="DH55" s="79"/>
      <c r="DI55" s="79"/>
      <c r="DJ55" s="79"/>
      <c r="DK55" s="79"/>
      <c r="DL55" s="79"/>
      <c r="DM55" s="79"/>
      <c r="DN55" s="79"/>
      <c r="DO55" s="79"/>
      <c r="DP55" s="79"/>
      <c r="DQ55" s="79"/>
      <c r="DR55" s="79"/>
      <c r="DS55" s="79"/>
      <c r="DT55" s="79"/>
      <c r="DU55" s="79"/>
      <c r="DV55" s="79"/>
      <c r="DW55" s="79"/>
      <c r="DX55" s="79"/>
      <c r="DY55" s="79"/>
      <c r="DZ55" s="79"/>
      <c r="EA55" s="79"/>
      <c r="EB55" s="79"/>
      <c r="EC55" s="79"/>
      <c r="ED55" s="79"/>
      <c r="EE55" s="79"/>
      <c r="EF55" s="79"/>
      <c r="EG55" s="79"/>
      <c r="EH55" s="79"/>
      <c r="EI55" s="79"/>
      <c r="EJ55" s="79"/>
      <c r="EK55" s="79"/>
      <c r="EL55" s="79"/>
      <c r="EM55" s="79"/>
      <c r="EN55" s="79"/>
      <c r="EO55" s="79"/>
      <c r="EP55" s="79"/>
      <c r="EQ55" s="79"/>
      <c r="ER55" s="79"/>
      <c r="ES55" s="79"/>
      <c r="ET55" s="79"/>
      <c r="EU55" s="79"/>
      <c r="EV55" s="79"/>
      <c r="EW55" s="79"/>
      <c r="EX55" s="79"/>
      <c r="EY55" s="79"/>
      <c r="EZ55" s="79"/>
      <c r="FA55" s="79"/>
      <c r="FB55" s="79"/>
      <c r="FC55" s="79"/>
      <c r="FD55" s="79"/>
      <c r="FE55" s="79"/>
      <c r="FF55" s="79"/>
      <c r="FG55" s="79"/>
      <c r="FH55" s="79"/>
      <c r="FI55" s="79"/>
      <c r="FJ55" s="79"/>
      <c r="FK55" s="79"/>
      <c r="FL55" s="79"/>
      <c r="FM55" s="79"/>
      <c r="FN55" s="79"/>
      <c r="FO55" s="79"/>
      <c r="FP55" s="79"/>
      <c r="FQ55" s="79"/>
      <c r="FR55" s="79"/>
      <c r="FS55" s="79"/>
      <c r="FT55" s="79"/>
      <c r="FU55" s="79"/>
      <c r="FV55" s="79"/>
      <c r="FW55" s="79"/>
      <c r="FX55" s="79"/>
      <c r="FY55" s="79"/>
      <c r="FZ55" s="79"/>
      <c r="GA55" s="79"/>
      <c r="GB55" s="79"/>
      <c r="GC55" s="79"/>
      <c r="GD55" s="79"/>
      <c r="GE55" s="79"/>
      <c r="GF55" s="79"/>
      <c r="GG55" s="79"/>
      <c r="GH55" s="79"/>
      <c r="GI55" s="79"/>
      <c r="GJ55" s="79"/>
      <c r="GK55" s="79"/>
      <c r="GL55" s="79"/>
      <c r="GM55" s="79"/>
      <c r="GN55" s="79"/>
      <c r="GO55" s="79"/>
      <c r="GP55" s="79"/>
      <c r="GQ55" s="79"/>
    </row>
    <row r="56" spans="1:199" s="78" customFormat="1" x14ac:dyDescent="0.3">
      <c r="A56" s="10"/>
      <c r="B56" s="10"/>
      <c r="C56" s="10"/>
      <c r="D56" s="10">
        <v>7321697.2599999998</v>
      </c>
      <c r="E56" s="311">
        <v>510008196</v>
      </c>
      <c r="F56" s="311" t="s">
        <v>821</v>
      </c>
      <c r="G56" s="312">
        <v>25</v>
      </c>
      <c r="H56" s="312" t="s">
        <v>1311</v>
      </c>
      <c r="I56" s="311">
        <v>0</v>
      </c>
      <c r="J56" s="311">
        <v>0</v>
      </c>
      <c r="K56" s="311">
        <v>0</v>
      </c>
      <c r="L56" s="311">
        <v>0</v>
      </c>
      <c r="M56" s="311">
        <v>0</v>
      </c>
      <c r="N56" s="311">
        <v>0</v>
      </c>
      <c r="O56" s="311">
        <v>0</v>
      </c>
      <c r="P56" s="311">
        <v>0</v>
      </c>
      <c r="Q56" s="311">
        <v>0</v>
      </c>
      <c r="R56" s="311">
        <v>0</v>
      </c>
      <c r="S56" s="311">
        <v>0</v>
      </c>
      <c r="T56" s="311">
        <v>0</v>
      </c>
      <c r="U56" s="311">
        <v>0</v>
      </c>
      <c r="V56" s="311">
        <v>0</v>
      </c>
      <c r="W56" s="311">
        <v>0</v>
      </c>
      <c r="X56" s="311">
        <v>0</v>
      </c>
      <c r="Y56" s="311">
        <v>0</v>
      </c>
      <c r="Z56" s="311">
        <v>0</v>
      </c>
      <c r="AA56" s="311">
        <v>0</v>
      </c>
      <c r="AB56" s="311">
        <v>0</v>
      </c>
      <c r="AC56" s="311">
        <v>0</v>
      </c>
      <c r="AD56" s="311">
        <v>0</v>
      </c>
      <c r="AE56" s="311">
        <v>0</v>
      </c>
      <c r="AF56" s="311">
        <v>0</v>
      </c>
      <c r="AG56" s="311">
        <v>0</v>
      </c>
      <c r="AH56" s="311">
        <v>0</v>
      </c>
      <c r="AI56" s="311">
        <v>0</v>
      </c>
      <c r="AJ56" s="311">
        <v>0</v>
      </c>
      <c r="AK56" s="311">
        <v>0</v>
      </c>
      <c r="AL56" s="311">
        <v>0</v>
      </c>
      <c r="AM56" s="311">
        <v>0</v>
      </c>
      <c r="AN56" s="311">
        <v>0</v>
      </c>
      <c r="AO56" s="311">
        <v>0</v>
      </c>
      <c r="AP56" s="311">
        <v>0</v>
      </c>
      <c r="AQ56" s="311">
        <v>0</v>
      </c>
      <c r="AR56" s="311">
        <v>0</v>
      </c>
      <c r="AS56" s="311">
        <v>0</v>
      </c>
      <c r="AT56" s="311">
        <v>0</v>
      </c>
      <c r="AU56" s="311">
        <v>0</v>
      </c>
      <c r="AV56" s="311">
        <v>0</v>
      </c>
      <c r="AW56" s="311">
        <v>0</v>
      </c>
      <c r="AX56" s="352">
        <v>0</v>
      </c>
      <c r="AY56" s="352">
        <v>0</v>
      </c>
      <c r="AZ56" s="352">
        <v>0</v>
      </c>
      <c r="BA56" s="352">
        <v>0</v>
      </c>
      <c r="BB56" s="352">
        <v>0</v>
      </c>
      <c r="BC56" s="352">
        <v>0</v>
      </c>
      <c r="BD56" s="352">
        <v>0</v>
      </c>
      <c r="BE56" s="352">
        <v>0</v>
      </c>
      <c r="BF56" s="352">
        <v>0</v>
      </c>
      <c r="BG56" s="352">
        <v>0</v>
      </c>
      <c r="BH56" s="378">
        <v>0</v>
      </c>
      <c r="BI56" s="352">
        <v>0</v>
      </c>
      <c r="BJ56" s="352">
        <v>0</v>
      </c>
      <c r="BK56" s="352"/>
      <c r="BL56" s="352"/>
      <c r="BM56" s="352"/>
      <c r="BN56" s="79"/>
      <c r="BO56" s="79"/>
      <c r="BP56" s="79"/>
      <c r="BQ56" s="79"/>
      <c r="BR56" s="79"/>
      <c r="BS56" s="79"/>
      <c r="BT56" s="79"/>
      <c r="BU56" s="79"/>
      <c r="BV56" s="79"/>
      <c r="BW56" s="79"/>
      <c r="BX56" s="79"/>
      <c r="BY56" s="79"/>
      <c r="BZ56" s="79"/>
      <c r="CA56" s="79"/>
      <c r="CB56" s="79"/>
      <c r="CC56" s="79"/>
      <c r="CD56" s="79"/>
      <c r="CE56" s="79"/>
      <c r="CF56" s="79"/>
      <c r="CG56" s="79"/>
      <c r="CH56" s="79"/>
      <c r="CI56" s="79"/>
      <c r="CJ56" s="79"/>
      <c r="CK56" s="79"/>
      <c r="CL56" s="79"/>
      <c r="CM56" s="79"/>
      <c r="CN56" s="79"/>
      <c r="CO56" s="79"/>
      <c r="CP56" s="79"/>
      <c r="CQ56" s="79"/>
      <c r="CR56" s="79"/>
      <c r="CS56" s="79"/>
      <c r="CT56" s="79"/>
      <c r="CU56" s="79"/>
      <c r="CV56" s="79"/>
      <c r="CW56" s="79"/>
      <c r="CX56" s="79"/>
      <c r="CY56" s="79"/>
      <c r="CZ56" s="79"/>
      <c r="DA56" s="79"/>
      <c r="DB56" s="79"/>
      <c r="DC56" s="79"/>
      <c r="DD56" s="79"/>
      <c r="DE56" s="79"/>
      <c r="DF56" s="79"/>
      <c r="DG56" s="79"/>
      <c r="DH56" s="79"/>
      <c r="DI56" s="79"/>
      <c r="DJ56" s="79"/>
      <c r="DK56" s="79"/>
      <c r="DL56" s="79"/>
      <c r="DM56" s="79"/>
      <c r="DN56" s="79"/>
      <c r="DO56" s="79"/>
      <c r="DP56" s="79"/>
      <c r="DQ56" s="79"/>
      <c r="DR56" s="79"/>
      <c r="DS56" s="79"/>
      <c r="DT56" s="79"/>
      <c r="DU56" s="79"/>
      <c r="DV56" s="79"/>
      <c r="DW56" s="79"/>
      <c r="DX56" s="79"/>
      <c r="DY56" s="79"/>
      <c r="DZ56" s="79"/>
      <c r="EA56" s="79"/>
      <c r="EB56" s="79"/>
      <c r="EC56" s="79"/>
      <c r="ED56" s="79"/>
      <c r="EE56" s="79"/>
      <c r="EF56" s="79"/>
      <c r="EG56" s="79"/>
      <c r="EH56" s="79"/>
      <c r="EI56" s="79"/>
      <c r="EJ56" s="79"/>
      <c r="EK56" s="79"/>
      <c r="EL56" s="79"/>
      <c r="EM56" s="79"/>
      <c r="EN56" s="79"/>
      <c r="EO56" s="79"/>
      <c r="EP56" s="79"/>
      <c r="EQ56" s="79"/>
      <c r="ER56" s="79"/>
      <c r="ES56" s="79"/>
      <c r="ET56" s="79"/>
      <c r="EU56" s="79"/>
      <c r="EV56" s="79"/>
      <c r="EW56" s="79"/>
      <c r="EX56" s="79"/>
      <c r="EY56" s="79"/>
      <c r="EZ56" s="79"/>
      <c r="FA56" s="79"/>
      <c r="FB56" s="79"/>
      <c r="FC56" s="79"/>
      <c r="FD56" s="79"/>
      <c r="FE56" s="79"/>
      <c r="FF56" s="79"/>
      <c r="FG56" s="79"/>
      <c r="FH56" s="79"/>
      <c r="FI56" s="79"/>
      <c r="FJ56" s="79"/>
      <c r="FK56" s="79"/>
      <c r="FL56" s="79"/>
      <c r="FM56" s="79"/>
      <c r="FN56" s="79"/>
      <c r="FO56" s="79"/>
      <c r="FP56" s="79"/>
      <c r="FQ56" s="79"/>
      <c r="FR56" s="79"/>
      <c r="FS56" s="79"/>
      <c r="FT56" s="79"/>
      <c r="FU56" s="79"/>
      <c r="FV56" s="79"/>
      <c r="FW56" s="79"/>
      <c r="FX56" s="79"/>
      <c r="FY56" s="79"/>
      <c r="FZ56" s="79"/>
      <c r="GA56" s="79"/>
      <c r="GB56" s="79"/>
      <c r="GC56" s="79"/>
      <c r="GD56" s="79"/>
      <c r="GE56" s="79"/>
      <c r="GF56" s="79"/>
      <c r="GG56" s="79"/>
      <c r="GH56" s="79"/>
      <c r="GI56" s="79"/>
      <c r="GJ56" s="79"/>
      <c r="GK56" s="79"/>
      <c r="GL56" s="79"/>
      <c r="GM56" s="79"/>
      <c r="GN56" s="79"/>
      <c r="GO56" s="79"/>
      <c r="GP56" s="79"/>
      <c r="GQ56" s="79"/>
    </row>
    <row r="57" spans="1:199" s="78" customFormat="1" x14ac:dyDescent="0.3">
      <c r="A57" s="10"/>
      <c r="B57" s="10"/>
      <c r="C57" s="10"/>
      <c r="D57" s="10">
        <v>67782475.450000003</v>
      </c>
      <c r="E57" s="311">
        <v>510009243</v>
      </c>
      <c r="F57" s="311" t="s">
        <v>823</v>
      </c>
      <c r="G57" s="312">
        <v>22</v>
      </c>
      <c r="H57" s="312" t="s">
        <v>1311</v>
      </c>
      <c r="I57" s="311">
        <v>0</v>
      </c>
      <c r="J57" s="311">
        <v>0</v>
      </c>
      <c r="K57" s="311">
        <v>0</v>
      </c>
      <c r="L57" s="311">
        <v>0</v>
      </c>
      <c r="M57" s="311">
        <v>0</v>
      </c>
      <c r="N57" s="311">
        <v>0</v>
      </c>
      <c r="O57" s="311">
        <v>0</v>
      </c>
      <c r="P57" s="311">
        <v>0</v>
      </c>
      <c r="Q57" s="311">
        <v>0</v>
      </c>
      <c r="R57" s="311">
        <v>0</v>
      </c>
      <c r="S57" s="311">
        <v>0</v>
      </c>
      <c r="T57" s="311">
        <v>0</v>
      </c>
      <c r="U57" s="311">
        <v>0</v>
      </c>
      <c r="V57" s="311">
        <v>0</v>
      </c>
      <c r="W57" s="311">
        <v>0</v>
      </c>
      <c r="X57" s="311">
        <v>0</v>
      </c>
      <c r="Y57" s="311">
        <v>0</v>
      </c>
      <c r="Z57" s="311">
        <v>0</v>
      </c>
      <c r="AA57" s="311">
        <v>0</v>
      </c>
      <c r="AB57" s="311">
        <v>0</v>
      </c>
      <c r="AC57" s="311">
        <v>0</v>
      </c>
      <c r="AD57" s="311">
        <v>0</v>
      </c>
      <c r="AE57" s="311">
        <v>0</v>
      </c>
      <c r="AF57" s="311">
        <v>0</v>
      </c>
      <c r="AG57" s="311">
        <v>0</v>
      </c>
      <c r="AH57" s="311">
        <v>0</v>
      </c>
      <c r="AI57" s="311">
        <v>0</v>
      </c>
      <c r="AJ57" s="311">
        <v>0</v>
      </c>
      <c r="AK57" s="311">
        <v>0</v>
      </c>
      <c r="AL57" s="311">
        <v>0</v>
      </c>
      <c r="AM57" s="311">
        <v>0</v>
      </c>
      <c r="AN57" s="311">
        <v>0</v>
      </c>
      <c r="AO57" s="311">
        <v>0</v>
      </c>
      <c r="AP57" s="311">
        <v>0</v>
      </c>
      <c r="AQ57" s="311">
        <v>0</v>
      </c>
      <c r="AR57" s="311">
        <v>0</v>
      </c>
      <c r="AS57" s="311">
        <v>0</v>
      </c>
      <c r="AT57" s="311">
        <v>0</v>
      </c>
      <c r="AU57" s="311">
        <v>0</v>
      </c>
      <c r="AV57" s="311">
        <v>0</v>
      </c>
      <c r="AW57" s="311">
        <v>0</v>
      </c>
      <c r="AX57" s="352">
        <v>0</v>
      </c>
      <c r="AY57" s="352">
        <v>0</v>
      </c>
      <c r="AZ57" s="352">
        <v>0</v>
      </c>
      <c r="BA57" s="352">
        <v>0</v>
      </c>
      <c r="BB57" s="352">
        <v>0</v>
      </c>
      <c r="BC57" s="352">
        <v>0</v>
      </c>
      <c r="BD57" s="352">
        <v>0</v>
      </c>
      <c r="BE57" s="352">
        <v>0</v>
      </c>
      <c r="BF57" s="352">
        <v>0</v>
      </c>
      <c r="BG57" s="352">
        <v>0</v>
      </c>
      <c r="BH57" s="378">
        <v>0</v>
      </c>
      <c r="BI57" s="352">
        <v>0</v>
      </c>
      <c r="BJ57" s="352">
        <v>0</v>
      </c>
      <c r="BK57" s="352"/>
      <c r="BL57" s="352"/>
      <c r="BM57" s="352"/>
      <c r="BN57" s="79"/>
      <c r="BO57" s="79"/>
      <c r="BP57" s="79"/>
      <c r="BQ57" s="79"/>
      <c r="BR57" s="79"/>
      <c r="BS57" s="79"/>
      <c r="BT57" s="79"/>
      <c r="BU57" s="79"/>
      <c r="BV57" s="79"/>
      <c r="BW57" s="79"/>
      <c r="BX57" s="79"/>
      <c r="BY57" s="79"/>
      <c r="BZ57" s="79"/>
      <c r="CA57" s="79"/>
      <c r="CB57" s="79"/>
      <c r="CC57" s="79"/>
      <c r="CD57" s="79"/>
      <c r="CE57" s="79"/>
      <c r="CF57" s="79"/>
      <c r="CG57" s="79"/>
      <c r="CH57" s="79"/>
      <c r="CI57" s="79"/>
      <c r="CJ57" s="79"/>
      <c r="CK57" s="79"/>
      <c r="CL57" s="79"/>
      <c r="CM57" s="79"/>
      <c r="CN57" s="79"/>
      <c r="CO57" s="79"/>
      <c r="CP57" s="79"/>
      <c r="CQ57" s="79"/>
      <c r="CR57" s="79"/>
      <c r="CS57" s="79"/>
      <c r="CT57" s="79"/>
      <c r="CU57" s="79"/>
      <c r="CV57" s="79"/>
      <c r="CW57" s="79"/>
      <c r="CX57" s="79"/>
      <c r="CY57" s="79"/>
      <c r="CZ57" s="79"/>
      <c r="DA57" s="79"/>
      <c r="DB57" s="79"/>
      <c r="DC57" s="79"/>
      <c r="DD57" s="79"/>
      <c r="DE57" s="79"/>
      <c r="DF57" s="79"/>
      <c r="DG57" s="79"/>
      <c r="DH57" s="79"/>
      <c r="DI57" s="79"/>
      <c r="DJ57" s="79"/>
      <c r="DK57" s="79"/>
      <c r="DL57" s="79"/>
      <c r="DM57" s="79"/>
      <c r="DN57" s="79"/>
      <c r="DO57" s="79"/>
      <c r="DP57" s="79"/>
      <c r="DQ57" s="79"/>
      <c r="DR57" s="79"/>
      <c r="DS57" s="79"/>
      <c r="DT57" s="79"/>
      <c r="DU57" s="79"/>
      <c r="DV57" s="79"/>
      <c r="DW57" s="79"/>
      <c r="DX57" s="79"/>
      <c r="DY57" s="79"/>
      <c r="DZ57" s="79"/>
      <c r="EA57" s="79"/>
      <c r="EB57" s="79"/>
      <c r="EC57" s="79"/>
      <c r="ED57" s="79"/>
      <c r="EE57" s="79"/>
      <c r="EF57" s="79"/>
      <c r="EG57" s="79"/>
      <c r="EH57" s="79"/>
      <c r="EI57" s="79"/>
      <c r="EJ57" s="79"/>
      <c r="EK57" s="79"/>
      <c r="EL57" s="79"/>
      <c r="EM57" s="79"/>
      <c r="EN57" s="79"/>
      <c r="EO57" s="79"/>
      <c r="EP57" s="79"/>
      <c r="EQ57" s="79"/>
      <c r="ER57" s="79"/>
      <c r="ES57" s="79"/>
      <c r="ET57" s="79"/>
      <c r="EU57" s="79"/>
      <c r="EV57" s="79"/>
      <c r="EW57" s="79"/>
      <c r="EX57" s="79"/>
      <c r="EY57" s="79"/>
      <c r="EZ57" s="79"/>
      <c r="FA57" s="79"/>
      <c r="FB57" s="79"/>
      <c r="FC57" s="79"/>
      <c r="FD57" s="79"/>
      <c r="FE57" s="79"/>
      <c r="FF57" s="79"/>
      <c r="FG57" s="79"/>
      <c r="FH57" s="79"/>
      <c r="FI57" s="79"/>
      <c r="FJ57" s="79"/>
      <c r="FK57" s="79"/>
      <c r="FL57" s="79"/>
      <c r="FM57" s="79"/>
      <c r="FN57" s="79"/>
      <c r="FO57" s="79"/>
      <c r="FP57" s="79"/>
      <c r="FQ57" s="79"/>
      <c r="FR57" s="79"/>
      <c r="FS57" s="79"/>
      <c r="FT57" s="79"/>
      <c r="FU57" s="79"/>
      <c r="FV57" s="79"/>
      <c r="FW57" s="79"/>
      <c r="FX57" s="79"/>
      <c r="FY57" s="79"/>
      <c r="FZ57" s="79"/>
      <c r="GA57" s="79"/>
      <c r="GB57" s="79"/>
      <c r="GC57" s="79"/>
      <c r="GD57" s="79"/>
      <c r="GE57" s="79"/>
      <c r="GF57" s="79"/>
      <c r="GG57" s="79"/>
      <c r="GH57" s="79"/>
      <c r="GI57" s="79"/>
      <c r="GJ57" s="79"/>
      <c r="GK57" s="79"/>
      <c r="GL57" s="79"/>
      <c r="GM57" s="79"/>
      <c r="GN57" s="79"/>
      <c r="GO57" s="79"/>
      <c r="GP57" s="79"/>
      <c r="GQ57" s="79"/>
    </row>
    <row r="58" spans="1:199" s="78" customFormat="1" x14ac:dyDescent="0.3">
      <c r="A58" s="10"/>
      <c r="B58" s="10"/>
      <c r="C58" s="10"/>
      <c r="D58" s="10">
        <v>4630225989.6099997</v>
      </c>
      <c r="E58" s="311">
        <v>520037292</v>
      </c>
      <c r="F58" s="311" t="s">
        <v>825</v>
      </c>
      <c r="G58" s="312">
        <v>3</v>
      </c>
      <c r="H58" s="312" t="s">
        <v>1312</v>
      </c>
      <c r="I58" s="311">
        <v>0</v>
      </c>
      <c r="J58" s="311">
        <v>0</v>
      </c>
      <c r="K58" s="311">
        <v>0</v>
      </c>
      <c r="L58" s="311">
        <v>0</v>
      </c>
      <c r="M58" s="311">
        <v>0</v>
      </c>
      <c r="N58" s="311">
        <v>0</v>
      </c>
      <c r="O58" s="311">
        <v>0</v>
      </c>
      <c r="P58" s="311">
        <v>0</v>
      </c>
      <c r="Q58" s="311">
        <v>0</v>
      </c>
      <c r="R58" s="311">
        <v>0</v>
      </c>
      <c r="S58" s="311">
        <v>0</v>
      </c>
      <c r="T58" s="311">
        <v>0</v>
      </c>
      <c r="U58" s="311">
        <v>0</v>
      </c>
      <c r="V58" s="311">
        <v>0</v>
      </c>
      <c r="W58" s="311">
        <v>0</v>
      </c>
      <c r="X58" s="311">
        <v>0</v>
      </c>
      <c r="Y58" s="311">
        <v>0</v>
      </c>
      <c r="Z58" s="311">
        <v>0</v>
      </c>
      <c r="AA58" s="311">
        <v>0</v>
      </c>
      <c r="AB58" s="311">
        <v>0</v>
      </c>
      <c r="AC58" s="311">
        <v>0</v>
      </c>
      <c r="AD58" s="311">
        <v>0</v>
      </c>
      <c r="AE58" s="311">
        <v>0</v>
      </c>
      <c r="AF58" s="311">
        <v>0</v>
      </c>
      <c r="AG58" s="311">
        <v>0</v>
      </c>
      <c r="AH58" s="311">
        <v>0</v>
      </c>
      <c r="AI58" s="311">
        <v>0</v>
      </c>
      <c r="AJ58" s="311">
        <v>0</v>
      </c>
      <c r="AK58" s="311">
        <v>0</v>
      </c>
      <c r="AL58" s="311">
        <v>0</v>
      </c>
      <c r="AM58" s="311">
        <v>0</v>
      </c>
      <c r="AN58" s="311">
        <v>0</v>
      </c>
      <c r="AO58" s="311">
        <v>0</v>
      </c>
      <c r="AP58" s="311">
        <v>0</v>
      </c>
      <c r="AQ58" s="311">
        <v>0</v>
      </c>
      <c r="AR58" s="311">
        <v>0</v>
      </c>
      <c r="AS58" s="311">
        <v>0</v>
      </c>
      <c r="AT58" s="311">
        <v>0</v>
      </c>
      <c r="AU58" s="311">
        <v>0</v>
      </c>
      <c r="AV58" s="311">
        <v>0</v>
      </c>
      <c r="AW58" s="311">
        <v>0</v>
      </c>
      <c r="AX58" s="352">
        <v>0</v>
      </c>
      <c r="AY58" s="352">
        <v>0</v>
      </c>
      <c r="AZ58" s="352">
        <v>0</v>
      </c>
      <c r="BA58" s="352">
        <v>0</v>
      </c>
      <c r="BB58" s="352">
        <v>0</v>
      </c>
      <c r="BC58" s="352">
        <v>0</v>
      </c>
      <c r="BD58" s="352">
        <v>0</v>
      </c>
      <c r="BE58" s="352">
        <v>0</v>
      </c>
      <c r="BF58" s="352">
        <v>0</v>
      </c>
      <c r="BG58" s="352">
        <v>0</v>
      </c>
      <c r="BH58" s="378">
        <v>0</v>
      </c>
      <c r="BI58" s="352">
        <v>0</v>
      </c>
      <c r="BJ58" s="352">
        <v>0</v>
      </c>
      <c r="BK58" s="352"/>
      <c r="BL58" s="352"/>
      <c r="BM58" s="352"/>
      <c r="BN58" s="79"/>
      <c r="BO58" s="79"/>
      <c r="BP58" s="79"/>
      <c r="BQ58" s="79"/>
      <c r="BR58" s="79"/>
      <c r="BS58" s="79"/>
      <c r="BT58" s="79"/>
      <c r="BU58" s="79"/>
      <c r="BV58" s="79"/>
      <c r="BW58" s="79"/>
      <c r="BX58" s="79"/>
      <c r="BY58" s="79"/>
      <c r="BZ58" s="79"/>
      <c r="CA58" s="79"/>
      <c r="CB58" s="79"/>
      <c r="CC58" s="79"/>
      <c r="CD58" s="79"/>
      <c r="CE58" s="79"/>
      <c r="CF58" s="79"/>
      <c r="CG58" s="79"/>
      <c r="CH58" s="79"/>
      <c r="CI58" s="79"/>
      <c r="CJ58" s="79"/>
      <c r="CK58" s="79"/>
      <c r="CL58" s="79"/>
      <c r="CM58" s="79"/>
      <c r="CN58" s="79"/>
      <c r="CO58" s="79"/>
      <c r="CP58" s="79"/>
      <c r="CQ58" s="79"/>
      <c r="CR58" s="79"/>
      <c r="CS58" s="79"/>
      <c r="CT58" s="79"/>
      <c r="CU58" s="79"/>
      <c r="CV58" s="79"/>
      <c r="CW58" s="79"/>
      <c r="CX58" s="79"/>
      <c r="CY58" s="79"/>
      <c r="CZ58" s="79"/>
      <c r="DA58" s="79"/>
      <c r="DB58" s="79"/>
      <c r="DC58" s="79"/>
      <c r="DD58" s="79"/>
      <c r="DE58" s="79"/>
      <c r="DF58" s="79"/>
      <c r="DG58" s="79"/>
      <c r="DH58" s="79"/>
      <c r="DI58" s="79"/>
      <c r="DJ58" s="79"/>
      <c r="DK58" s="79"/>
      <c r="DL58" s="79"/>
      <c r="DM58" s="79"/>
      <c r="DN58" s="79"/>
      <c r="DO58" s="79"/>
      <c r="DP58" s="79"/>
      <c r="DQ58" s="79"/>
      <c r="DR58" s="79"/>
      <c r="DS58" s="79"/>
      <c r="DT58" s="79"/>
      <c r="DU58" s="79"/>
      <c r="DV58" s="79"/>
      <c r="DW58" s="79"/>
      <c r="DX58" s="79"/>
      <c r="DY58" s="79"/>
      <c r="DZ58" s="79"/>
      <c r="EA58" s="79"/>
      <c r="EB58" s="79"/>
      <c r="EC58" s="79"/>
      <c r="ED58" s="79"/>
      <c r="EE58" s="79"/>
      <c r="EF58" s="79"/>
      <c r="EG58" s="79"/>
      <c r="EH58" s="79"/>
      <c r="EI58" s="79"/>
      <c r="EJ58" s="79"/>
      <c r="EK58" s="79"/>
      <c r="EL58" s="79"/>
      <c r="EM58" s="79"/>
      <c r="EN58" s="79"/>
      <c r="EO58" s="79"/>
      <c r="EP58" s="79"/>
      <c r="EQ58" s="79"/>
      <c r="ER58" s="79"/>
      <c r="ES58" s="79"/>
      <c r="ET58" s="79"/>
      <c r="EU58" s="79"/>
      <c r="EV58" s="79"/>
      <c r="EW58" s="79"/>
      <c r="EX58" s="79"/>
      <c r="EY58" s="79"/>
      <c r="EZ58" s="79"/>
      <c r="FA58" s="79"/>
      <c r="FB58" s="79"/>
      <c r="FC58" s="79"/>
      <c r="FD58" s="79"/>
      <c r="FE58" s="79"/>
      <c r="FF58" s="79"/>
      <c r="FG58" s="79"/>
      <c r="FH58" s="79"/>
      <c r="FI58" s="79"/>
      <c r="FJ58" s="79"/>
      <c r="FK58" s="79"/>
      <c r="FL58" s="79"/>
      <c r="FM58" s="79"/>
      <c r="FN58" s="79"/>
      <c r="FO58" s="79"/>
      <c r="FP58" s="79"/>
      <c r="FQ58" s="79"/>
      <c r="FR58" s="79"/>
      <c r="FS58" s="79"/>
      <c r="FT58" s="79"/>
      <c r="FU58" s="79"/>
      <c r="FV58" s="79"/>
      <c r="FW58" s="79"/>
      <c r="FX58" s="79"/>
      <c r="FY58" s="79"/>
      <c r="FZ58" s="79"/>
      <c r="GA58" s="79"/>
      <c r="GB58" s="79"/>
      <c r="GC58" s="79"/>
      <c r="GD58" s="79"/>
      <c r="GE58" s="79"/>
      <c r="GF58" s="79"/>
      <c r="GG58" s="79"/>
      <c r="GH58" s="79"/>
      <c r="GI58" s="79"/>
      <c r="GJ58" s="79"/>
      <c r="GK58" s="79"/>
      <c r="GL58" s="79"/>
      <c r="GM58" s="79"/>
      <c r="GN58" s="79"/>
      <c r="GO58" s="79"/>
      <c r="GP58" s="79"/>
      <c r="GQ58" s="79"/>
    </row>
    <row r="59" spans="1:199" s="78" customFormat="1" x14ac:dyDescent="0.3">
      <c r="A59" s="10"/>
      <c r="B59" s="10"/>
      <c r="C59" s="10"/>
      <c r="D59" s="10">
        <v>675142556.52999997</v>
      </c>
      <c r="E59" s="311">
        <v>520088346</v>
      </c>
      <c r="F59" s="311" t="s">
        <v>831</v>
      </c>
      <c r="G59" s="312">
        <v>46</v>
      </c>
      <c r="H59" s="312" t="s">
        <v>1312</v>
      </c>
      <c r="I59" s="311">
        <v>0</v>
      </c>
      <c r="J59" s="311">
        <v>0</v>
      </c>
      <c r="K59" s="311">
        <v>0</v>
      </c>
      <c r="L59" s="311">
        <v>0</v>
      </c>
      <c r="M59" s="311">
        <v>0</v>
      </c>
      <c r="N59" s="311">
        <v>0</v>
      </c>
      <c r="O59" s="311">
        <v>0</v>
      </c>
      <c r="P59" s="311">
        <v>0</v>
      </c>
      <c r="Q59" s="311">
        <v>0</v>
      </c>
      <c r="R59" s="311">
        <v>0</v>
      </c>
      <c r="S59" s="311">
        <v>0</v>
      </c>
      <c r="T59" s="311">
        <v>0</v>
      </c>
      <c r="U59" s="311">
        <v>0</v>
      </c>
      <c r="V59" s="311">
        <v>0</v>
      </c>
      <c r="W59" s="311">
        <v>0</v>
      </c>
      <c r="X59" s="311">
        <v>0</v>
      </c>
      <c r="Y59" s="311">
        <v>0</v>
      </c>
      <c r="Z59" s="311">
        <v>0</v>
      </c>
      <c r="AA59" s="311">
        <v>0</v>
      </c>
      <c r="AB59" s="311">
        <v>0</v>
      </c>
      <c r="AC59" s="311">
        <v>0</v>
      </c>
      <c r="AD59" s="311">
        <v>0</v>
      </c>
      <c r="AE59" s="311">
        <v>0</v>
      </c>
      <c r="AF59" s="311">
        <v>0</v>
      </c>
      <c r="AG59" s="311">
        <v>0</v>
      </c>
      <c r="AH59" s="311">
        <v>0</v>
      </c>
      <c r="AI59" s="311">
        <v>0</v>
      </c>
      <c r="AJ59" s="311">
        <v>0</v>
      </c>
      <c r="AK59" s="311">
        <v>0</v>
      </c>
      <c r="AL59" s="311">
        <v>0</v>
      </c>
      <c r="AM59" s="311">
        <v>0</v>
      </c>
      <c r="AN59" s="311">
        <v>0</v>
      </c>
      <c r="AO59" s="311">
        <v>0</v>
      </c>
      <c r="AP59" s="311">
        <v>0</v>
      </c>
      <c r="AQ59" s="311">
        <v>0</v>
      </c>
      <c r="AR59" s="311">
        <v>0</v>
      </c>
      <c r="AS59" s="311">
        <v>0</v>
      </c>
      <c r="AT59" s="311">
        <v>0</v>
      </c>
      <c r="AU59" s="311">
        <v>0</v>
      </c>
      <c r="AV59" s="311">
        <v>0</v>
      </c>
      <c r="AW59" s="311">
        <v>0</v>
      </c>
      <c r="AX59" s="352">
        <v>0</v>
      </c>
      <c r="AY59" s="352">
        <v>0</v>
      </c>
      <c r="AZ59" s="352">
        <v>0</v>
      </c>
      <c r="BA59" s="352">
        <v>0</v>
      </c>
      <c r="BB59" s="352">
        <v>0</v>
      </c>
      <c r="BC59" s="352">
        <v>0</v>
      </c>
      <c r="BD59" s="352">
        <v>0</v>
      </c>
      <c r="BE59" s="352">
        <v>0</v>
      </c>
      <c r="BF59" s="352">
        <v>0</v>
      </c>
      <c r="BG59" s="352">
        <v>0</v>
      </c>
      <c r="BH59" s="378">
        <v>0</v>
      </c>
      <c r="BI59" s="352">
        <v>0</v>
      </c>
      <c r="BJ59" s="352">
        <v>0</v>
      </c>
      <c r="BK59" s="352"/>
      <c r="BL59" s="352"/>
      <c r="BM59" s="352"/>
      <c r="BN59" s="79"/>
      <c r="BO59" s="79"/>
      <c r="BP59" s="79"/>
      <c r="BQ59" s="79"/>
      <c r="BR59" s="79"/>
      <c r="BS59" s="79"/>
      <c r="BT59" s="79"/>
      <c r="BU59" s="79"/>
      <c r="BV59" s="79"/>
      <c r="BW59" s="79"/>
      <c r="BX59" s="79"/>
      <c r="BY59" s="79"/>
      <c r="BZ59" s="79"/>
      <c r="CA59" s="79"/>
      <c r="CB59" s="79"/>
      <c r="CC59" s="79"/>
      <c r="CD59" s="79"/>
      <c r="CE59" s="79"/>
      <c r="CF59" s="79"/>
      <c r="CG59" s="79"/>
      <c r="CH59" s="79"/>
      <c r="CI59" s="79"/>
      <c r="CJ59" s="79"/>
      <c r="CK59" s="79"/>
      <c r="CL59" s="79"/>
      <c r="CM59" s="79"/>
      <c r="CN59" s="79"/>
      <c r="CO59" s="79"/>
      <c r="CP59" s="79"/>
      <c r="CQ59" s="79"/>
      <c r="CR59" s="79"/>
      <c r="CS59" s="79"/>
      <c r="CT59" s="79"/>
      <c r="CU59" s="79"/>
      <c r="CV59" s="79"/>
      <c r="CW59" s="79"/>
      <c r="CX59" s="79"/>
      <c r="CY59" s="79"/>
      <c r="CZ59" s="79"/>
      <c r="DA59" s="79"/>
      <c r="DB59" s="79"/>
      <c r="DC59" s="79"/>
      <c r="DD59" s="79"/>
      <c r="DE59" s="79"/>
      <c r="DF59" s="79"/>
      <c r="DG59" s="79"/>
      <c r="DH59" s="79"/>
      <c r="DI59" s="79"/>
      <c r="DJ59" s="79"/>
      <c r="DK59" s="79"/>
      <c r="DL59" s="79"/>
      <c r="DM59" s="79"/>
      <c r="DN59" s="79"/>
      <c r="DO59" s="79"/>
      <c r="DP59" s="79"/>
      <c r="DQ59" s="79"/>
      <c r="DR59" s="79"/>
      <c r="DS59" s="79"/>
      <c r="DT59" s="79"/>
      <c r="DU59" s="79"/>
      <c r="DV59" s="79"/>
      <c r="DW59" s="79"/>
      <c r="DX59" s="79"/>
      <c r="DY59" s="79"/>
      <c r="DZ59" s="79"/>
      <c r="EA59" s="79"/>
      <c r="EB59" s="79"/>
      <c r="EC59" s="79"/>
      <c r="ED59" s="79"/>
      <c r="EE59" s="79"/>
      <c r="EF59" s="79"/>
      <c r="EG59" s="79"/>
      <c r="EH59" s="79"/>
      <c r="EI59" s="79"/>
      <c r="EJ59" s="79"/>
      <c r="EK59" s="79"/>
      <c r="EL59" s="79"/>
      <c r="EM59" s="79"/>
      <c r="EN59" s="79"/>
      <c r="EO59" s="79"/>
      <c r="EP59" s="79"/>
      <c r="EQ59" s="79"/>
      <c r="ER59" s="79"/>
      <c r="ES59" s="79"/>
      <c r="ET59" s="79"/>
      <c r="EU59" s="79"/>
      <c r="EV59" s="79"/>
      <c r="EW59" s="79"/>
      <c r="EX59" s="79"/>
      <c r="EY59" s="79"/>
      <c r="EZ59" s="79"/>
      <c r="FA59" s="79"/>
      <c r="FB59" s="79"/>
      <c r="FC59" s="79"/>
      <c r="FD59" s="79"/>
      <c r="FE59" s="79"/>
      <c r="FF59" s="79"/>
      <c r="FG59" s="79"/>
      <c r="FH59" s="79"/>
      <c r="FI59" s="79"/>
      <c r="FJ59" s="79"/>
      <c r="FK59" s="79"/>
      <c r="FL59" s="79"/>
      <c r="FM59" s="79"/>
      <c r="FN59" s="79"/>
      <c r="FO59" s="79"/>
      <c r="FP59" s="79"/>
      <c r="FQ59" s="79"/>
      <c r="FR59" s="79"/>
      <c r="FS59" s="79"/>
      <c r="FT59" s="79"/>
      <c r="FU59" s="79"/>
      <c r="FV59" s="79"/>
      <c r="FW59" s="79"/>
      <c r="FX59" s="79"/>
      <c r="FY59" s="79"/>
      <c r="FZ59" s="79"/>
      <c r="GA59" s="79"/>
      <c r="GB59" s="79"/>
      <c r="GC59" s="79"/>
      <c r="GD59" s="79"/>
      <c r="GE59" s="79"/>
      <c r="GF59" s="79"/>
      <c r="GG59" s="79"/>
      <c r="GH59" s="79"/>
      <c r="GI59" s="79"/>
      <c r="GJ59" s="79"/>
      <c r="GK59" s="79"/>
      <c r="GL59" s="79"/>
      <c r="GM59" s="79"/>
      <c r="GN59" s="79"/>
      <c r="GO59" s="79"/>
      <c r="GP59" s="79"/>
      <c r="GQ59" s="79"/>
    </row>
    <row r="60" spans="1:199" s="78" customFormat="1" x14ac:dyDescent="0.3">
      <c r="A60" s="10"/>
      <c r="B60" s="10"/>
      <c r="C60" s="10"/>
      <c r="D60" s="10">
        <v>1528115102.5</v>
      </c>
      <c r="E60" s="311">
        <v>520116737</v>
      </c>
      <c r="F60" s="311" t="s">
        <v>833</v>
      </c>
      <c r="G60" s="312">
        <v>15</v>
      </c>
      <c r="H60" s="312" t="s">
        <v>1312</v>
      </c>
      <c r="I60" s="311">
        <v>0</v>
      </c>
      <c r="J60" s="311">
        <v>0</v>
      </c>
      <c r="K60" s="311">
        <v>0</v>
      </c>
      <c r="L60" s="311">
        <v>0</v>
      </c>
      <c r="M60" s="311">
        <v>0</v>
      </c>
      <c r="N60" s="311">
        <v>0</v>
      </c>
      <c r="O60" s="311">
        <v>0</v>
      </c>
      <c r="P60" s="311">
        <v>0</v>
      </c>
      <c r="Q60" s="311">
        <v>0</v>
      </c>
      <c r="R60" s="311">
        <v>0</v>
      </c>
      <c r="S60" s="311">
        <v>0</v>
      </c>
      <c r="T60" s="311">
        <v>0</v>
      </c>
      <c r="U60" s="311">
        <v>0</v>
      </c>
      <c r="V60" s="311">
        <v>0</v>
      </c>
      <c r="W60" s="311">
        <v>0</v>
      </c>
      <c r="X60" s="311">
        <v>0</v>
      </c>
      <c r="Y60" s="311">
        <v>0</v>
      </c>
      <c r="Z60" s="311">
        <v>0</v>
      </c>
      <c r="AA60" s="311">
        <v>0</v>
      </c>
      <c r="AB60" s="311">
        <v>0</v>
      </c>
      <c r="AC60" s="311">
        <v>0</v>
      </c>
      <c r="AD60" s="311">
        <v>0</v>
      </c>
      <c r="AE60" s="311">
        <v>0</v>
      </c>
      <c r="AF60" s="311">
        <v>0</v>
      </c>
      <c r="AG60" s="311">
        <v>0</v>
      </c>
      <c r="AH60" s="311">
        <v>0</v>
      </c>
      <c r="AI60" s="311">
        <v>0</v>
      </c>
      <c r="AJ60" s="311">
        <v>0</v>
      </c>
      <c r="AK60" s="311">
        <v>0</v>
      </c>
      <c r="AL60" s="311">
        <v>0</v>
      </c>
      <c r="AM60" s="311">
        <v>0</v>
      </c>
      <c r="AN60" s="311">
        <v>0</v>
      </c>
      <c r="AO60" s="311">
        <v>0</v>
      </c>
      <c r="AP60" s="311">
        <v>0</v>
      </c>
      <c r="AQ60" s="311">
        <v>0</v>
      </c>
      <c r="AR60" s="311">
        <v>0</v>
      </c>
      <c r="AS60" s="311">
        <v>0</v>
      </c>
      <c r="AT60" s="311">
        <v>0</v>
      </c>
      <c r="AU60" s="311">
        <v>0</v>
      </c>
      <c r="AV60" s="311">
        <v>0</v>
      </c>
      <c r="AW60" s="311">
        <v>0</v>
      </c>
      <c r="AX60" s="352">
        <v>0</v>
      </c>
      <c r="AY60" s="352">
        <v>0</v>
      </c>
      <c r="AZ60" s="352">
        <v>0</v>
      </c>
      <c r="BA60" s="352">
        <v>0</v>
      </c>
      <c r="BB60" s="352">
        <v>0</v>
      </c>
      <c r="BC60" s="352">
        <v>0</v>
      </c>
      <c r="BD60" s="352">
        <v>0</v>
      </c>
      <c r="BE60" s="352">
        <v>0</v>
      </c>
      <c r="BF60" s="352">
        <v>0</v>
      </c>
      <c r="BG60" s="352">
        <v>0</v>
      </c>
      <c r="BH60" s="378">
        <v>0</v>
      </c>
      <c r="BI60" s="352">
        <v>0</v>
      </c>
      <c r="BJ60" s="352">
        <v>0</v>
      </c>
      <c r="BK60" s="352"/>
      <c r="BL60" s="352"/>
      <c r="BM60" s="352"/>
      <c r="BN60" s="79"/>
      <c r="BO60" s="79"/>
      <c r="BP60" s="79"/>
      <c r="BQ60" s="79"/>
      <c r="BR60" s="79"/>
      <c r="BS60" s="79"/>
      <c r="BT60" s="79"/>
      <c r="BU60" s="79"/>
      <c r="BV60" s="79"/>
      <c r="BW60" s="79"/>
      <c r="BX60" s="79"/>
      <c r="BY60" s="79"/>
      <c r="BZ60" s="79"/>
      <c r="CA60" s="79"/>
      <c r="CB60" s="79"/>
      <c r="CC60" s="79"/>
      <c r="CD60" s="79"/>
      <c r="CE60" s="79"/>
      <c r="CF60" s="79"/>
      <c r="CG60" s="79"/>
      <c r="CH60" s="79"/>
      <c r="CI60" s="79"/>
      <c r="CJ60" s="79"/>
      <c r="CK60" s="79"/>
      <c r="CL60" s="79"/>
      <c r="CM60" s="79"/>
      <c r="CN60" s="79"/>
      <c r="CO60" s="79"/>
      <c r="CP60" s="79"/>
      <c r="CQ60" s="79"/>
      <c r="CR60" s="79"/>
      <c r="CS60" s="79"/>
      <c r="CT60" s="79"/>
      <c r="CU60" s="79"/>
      <c r="CV60" s="79"/>
      <c r="CW60" s="79"/>
      <c r="CX60" s="79"/>
      <c r="CY60" s="79"/>
      <c r="CZ60" s="79"/>
      <c r="DA60" s="79"/>
      <c r="DB60" s="79"/>
      <c r="DC60" s="79"/>
      <c r="DD60" s="79"/>
      <c r="DE60" s="79"/>
      <c r="DF60" s="79"/>
      <c r="DG60" s="79"/>
      <c r="DH60" s="79"/>
      <c r="DI60" s="79"/>
      <c r="DJ60" s="79"/>
      <c r="DK60" s="79"/>
      <c r="DL60" s="79"/>
      <c r="DM60" s="79"/>
      <c r="DN60" s="79"/>
      <c r="DO60" s="79"/>
      <c r="DP60" s="79"/>
      <c r="DQ60" s="79"/>
      <c r="DR60" s="79"/>
      <c r="DS60" s="79"/>
      <c r="DT60" s="79"/>
      <c r="DU60" s="79"/>
      <c r="DV60" s="79"/>
      <c r="DW60" s="79"/>
      <c r="DX60" s="79"/>
      <c r="DY60" s="79"/>
      <c r="DZ60" s="79"/>
      <c r="EA60" s="79"/>
      <c r="EB60" s="79"/>
      <c r="EC60" s="79"/>
      <c r="ED60" s="79"/>
      <c r="EE60" s="79"/>
      <c r="EF60" s="79"/>
      <c r="EG60" s="79"/>
      <c r="EH60" s="79"/>
      <c r="EI60" s="79"/>
      <c r="EJ60" s="79"/>
      <c r="EK60" s="79"/>
      <c r="EL60" s="79"/>
      <c r="EM60" s="79"/>
      <c r="EN60" s="79"/>
      <c r="EO60" s="79"/>
      <c r="EP60" s="79"/>
      <c r="EQ60" s="79"/>
      <c r="ER60" s="79"/>
      <c r="ES60" s="79"/>
      <c r="ET60" s="79"/>
      <c r="EU60" s="79"/>
      <c r="EV60" s="79"/>
      <c r="EW60" s="79"/>
      <c r="EX60" s="79"/>
      <c r="EY60" s="79"/>
      <c r="EZ60" s="79"/>
      <c r="FA60" s="79"/>
      <c r="FB60" s="79"/>
      <c r="FC60" s="79"/>
      <c r="FD60" s="79"/>
      <c r="FE60" s="79"/>
      <c r="FF60" s="79"/>
      <c r="FG60" s="79"/>
      <c r="FH60" s="79"/>
      <c r="FI60" s="79"/>
      <c r="FJ60" s="79"/>
      <c r="FK60" s="79"/>
      <c r="FL60" s="79"/>
      <c r="FM60" s="79"/>
      <c r="FN60" s="79"/>
      <c r="FO60" s="79"/>
      <c r="FP60" s="79"/>
      <c r="FQ60" s="79"/>
      <c r="FR60" s="79"/>
      <c r="FS60" s="79"/>
      <c r="FT60" s="79"/>
      <c r="FU60" s="79"/>
      <c r="FV60" s="79"/>
      <c r="FW60" s="79"/>
      <c r="FX60" s="79"/>
      <c r="FY60" s="79"/>
      <c r="FZ60" s="79"/>
      <c r="GA60" s="79"/>
      <c r="GB60" s="79"/>
      <c r="GC60" s="79"/>
      <c r="GD60" s="79"/>
      <c r="GE60" s="79"/>
      <c r="GF60" s="79"/>
      <c r="GG60" s="79"/>
      <c r="GH60" s="79"/>
      <c r="GI60" s="79"/>
      <c r="GJ60" s="79"/>
      <c r="GK60" s="79"/>
      <c r="GL60" s="79"/>
      <c r="GM60" s="79"/>
      <c r="GN60" s="79"/>
      <c r="GO60" s="79"/>
      <c r="GP60" s="79"/>
      <c r="GQ60" s="79"/>
    </row>
    <row r="61" spans="1:199" s="78" customFormat="1" x14ac:dyDescent="0.3">
      <c r="A61" s="10"/>
      <c r="B61" s="10"/>
      <c r="C61" s="10"/>
      <c r="D61" s="10">
        <v>318175303.76999998</v>
      </c>
      <c r="E61" s="311">
        <v>520118187</v>
      </c>
      <c r="F61" s="311" t="s">
        <v>834</v>
      </c>
      <c r="G61" s="312">
        <v>43</v>
      </c>
      <c r="H61" s="312" t="s">
        <v>1312</v>
      </c>
      <c r="I61" s="311">
        <v>0</v>
      </c>
      <c r="J61" s="311">
        <v>0</v>
      </c>
      <c r="K61" s="311">
        <v>0</v>
      </c>
      <c r="L61" s="311">
        <v>0</v>
      </c>
      <c r="M61" s="311">
        <v>0</v>
      </c>
      <c r="N61" s="311">
        <v>0</v>
      </c>
      <c r="O61" s="311">
        <v>0</v>
      </c>
      <c r="P61" s="311">
        <v>0</v>
      </c>
      <c r="Q61" s="311">
        <v>0</v>
      </c>
      <c r="R61" s="311">
        <v>0</v>
      </c>
      <c r="S61" s="311">
        <v>0</v>
      </c>
      <c r="T61" s="311">
        <v>0</v>
      </c>
      <c r="U61" s="311">
        <v>0</v>
      </c>
      <c r="V61" s="311">
        <v>0</v>
      </c>
      <c r="W61" s="311">
        <v>0</v>
      </c>
      <c r="X61" s="311">
        <v>0</v>
      </c>
      <c r="Y61" s="311">
        <v>0</v>
      </c>
      <c r="Z61" s="311">
        <v>0</v>
      </c>
      <c r="AA61" s="311">
        <v>0</v>
      </c>
      <c r="AB61" s="311">
        <v>0</v>
      </c>
      <c r="AC61" s="311">
        <v>0</v>
      </c>
      <c r="AD61" s="311">
        <v>0</v>
      </c>
      <c r="AE61" s="311">
        <v>0</v>
      </c>
      <c r="AF61" s="311">
        <v>0</v>
      </c>
      <c r="AG61" s="311">
        <v>0</v>
      </c>
      <c r="AH61" s="311">
        <v>0</v>
      </c>
      <c r="AI61" s="311">
        <v>0</v>
      </c>
      <c r="AJ61" s="311">
        <v>0</v>
      </c>
      <c r="AK61" s="311">
        <v>0</v>
      </c>
      <c r="AL61" s="311">
        <v>0</v>
      </c>
      <c r="AM61" s="311">
        <v>0</v>
      </c>
      <c r="AN61" s="311">
        <v>0</v>
      </c>
      <c r="AO61" s="311">
        <v>0</v>
      </c>
      <c r="AP61" s="311">
        <v>0</v>
      </c>
      <c r="AQ61" s="311">
        <v>0</v>
      </c>
      <c r="AR61" s="311">
        <v>0</v>
      </c>
      <c r="AS61" s="311">
        <v>0</v>
      </c>
      <c r="AT61" s="311">
        <v>0</v>
      </c>
      <c r="AU61" s="311">
        <v>0</v>
      </c>
      <c r="AV61" s="311">
        <v>0</v>
      </c>
      <c r="AW61" s="311">
        <v>0</v>
      </c>
      <c r="AX61" s="352">
        <v>0</v>
      </c>
      <c r="AY61" s="352">
        <v>0</v>
      </c>
      <c r="AZ61" s="352">
        <v>0</v>
      </c>
      <c r="BA61" s="352">
        <v>0</v>
      </c>
      <c r="BB61" s="352">
        <v>0</v>
      </c>
      <c r="BC61" s="352">
        <v>0</v>
      </c>
      <c r="BD61" s="352">
        <v>0</v>
      </c>
      <c r="BE61" s="352">
        <v>0</v>
      </c>
      <c r="BF61" s="352">
        <v>0</v>
      </c>
      <c r="BG61" s="352">
        <v>0</v>
      </c>
      <c r="BH61" s="378">
        <v>0</v>
      </c>
      <c r="BI61" s="352">
        <v>0</v>
      </c>
      <c r="BJ61" s="352">
        <v>0</v>
      </c>
      <c r="BK61" s="352"/>
      <c r="BL61" s="352"/>
      <c r="BM61" s="352"/>
      <c r="BN61" s="79"/>
      <c r="BO61" s="79"/>
      <c r="BP61" s="79"/>
      <c r="BQ61" s="79"/>
      <c r="BR61" s="79"/>
      <c r="BS61" s="79"/>
      <c r="BT61" s="79"/>
      <c r="BU61" s="79"/>
      <c r="BV61" s="79"/>
      <c r="BW61" s="79"/>
      <c r="BX61" s="79"/>
      <c r="BY61" s="79"/>
      <c r="BZ61" s="79"/>
      <c r="CA61" s="79"/>
      <c r="CB61" s="79"/>
      <c r="CC61" s="79"/>
      <c r="CD61" s="79"/>
      <c r="CE61" s="79"/>
      <c r="CF61" s="79"/>
      <c r="CG61" s="79"/>
      <c r="CH61" s="79"/>
      <c r="CI61" s="79"/>
      <c r="CJ61" s="79"/>
      <c r="CK61" s="79"/>
      <c r="CL61" s="79"/>
      <c r="CM61" s="79"/>
      <c r="CN61" s="79"/>
      <c r="CO61" s="79"/>
      <c r="CP61" s="79"/>
      <c r="CQ61" s="79"/>
      <c r="CR61" s="79"/>
      <c r="CS61" s="79"/>
      <c r="CT61" s="79"/>
      <c r="CU61" s="79"/>
      <c r="CV61" s="79"/>
      <c r="CW61" s="79"/>
      <c r="CX61" s="79"/>
      <c r="CY61" s="79"/>
      <c r="CZ61" s="79"/>
      <c r="DA61" s="79"/>
      <c r="DB61" s="79"/>
      <c r="DC61" s="79"/>
      <c r="DD61" s="79"/>
      <c r="DE61" s="79"/>
      <c r="DF61" s="79"/>
      <c r="DG61" s="79"/>
      <c r="DH61" s="79"/>
      <c r="DI61" s="79"/>
      <c r="DJ61" s="79"/>
      <c r="DK61" s="79"/>
      <c r="DL61" s="79"/>
      <c r="DM61" s="79"/>
      <c r="DN61" s="79"/>
      <c r="DO61" s="79"/>
      <c r="DP61" s="79"/>
      <c r="DQ61" s="79"/>
      <c r="DR61" s="79"/>
      <c r="DS61" s="79"/>
      <c r="DT61" s="79"/>
      <c r="DU61" s="79"/>
      <c r="DV61" s="79"/>
      <c r="DW61" s="79"/>
      <c r="DX61" s="79"/>
      <c r="DY61" s="79"/>
      <c r="DZ61" s="79"/>
      <c r="EA61" s="79"/>
      <c r="EB61" s="79"/>
      <c r="EC61" s="79"/>
      <c r="ED61" s="79"/>
      <c r="EE61" s="79"/>
      <c r="EF61" s="79"/>
      <c r="EG61" s="79"/>
      <c r="EH61" s="79"/>
      <c r="EI61" s="79"/>
      <c r="EJ61" s="79"/>
      <c r="EK61" s="79"/>
      <c r="EL61" s="79"/>
      <c r="EM61" s="79"/>
      <c r="EN61" s="79"/>
      <c r="EO61" s="79"/>
      <c r="EP61" s="79"/>
      <c r="EQ61" s="79"/>
      <c r="ER61" s="79"/>
      <c r="ES61" s="79"/>
      <c r="ET61" s="79"/>
      <c r="EU61" s="79"/>
      <c r="EV61" s="79"/>
      <c r="EW61" s="79"/>
      <c r="EX61" s="79"/>
      <c r="EY61" s="79"/>
      <c r="EZ61" s="79"/>
      <c r="FA61" s="79"/>
      <c r="FB61" s="79"/>
      <c r="FC61" s="79"/>
      <c r="FD61" s="79"/>
      <c r="FE61" s="79"/>
      <c r="FF61" s="79"/>
      <c r="FG61" s="79"/>
      <c r="FH61" s="79"/>
      <c r="FI61" s="79"/>
      <c r="FJ61" s="79"/>
      <c r="FK61" s="79"/>
      <c r="FL61" s="79"/>
      <c r="FM61" s="79"/>
      <c r="FN61" s="79"/>
      <c r="FO61" s="79"/>
      <c r="FP61" s="79"/>
      <c r="FQ61" s="79"/>
      <c r="FR61" s="79"/>
      <c r="FS61" s="79"/>
      <c r="FT61" s="79"/>
      <c r="FU61" s="79"/>
      <c r="FV61" s="79"/>
      <c r="FW61" s="79"/>
      <c r="FX61" s="79"/>
      <c r="FY61" s="79"/>
      <c r="FZ61" s="79"/>
      <c r="GA61" s="79"/>
      <c r="GB61" s="79"/>
      <c r="GC61" s="79"/>
      <c r="GD61" s="79"/>
      <c r="GE61" s="79"/>
      <c r="GF61" s="79"/>
      <c r="GG61" s="79"/>
      <c r="GH61" s="79"/>
      <c r="GI61" s="79"/>
      <c r="GJ61" s="79"/>
      <c r="GK61" s="79"/>
      <c r="GL61" s="79"/>
      <c r="GM61" s="79"/>
      <c r="GN61" s="79"/>
      <c r="GO61" s="79"/>
      <c r="GP61" s="79"/>
      <c r="GQ61" s="79"/>
    </row>
    <row r="62" spans="1:199" s="78" customFormat="1" x14ac:dyDescent="0.3">
      <c r="A62" s="10"/>
      <c r="B62" s="10"/>
      <c r="C62" s="10"/>
      <c r="D62" s="10">
        <v>437101916.31999999</v>
      </c>
      <c r="E62" s="311">
        <v>520193050</v>
      </c>
      <c r="F62" s="311" t="s">
        <v>841</v>
      </c>
      <c r="G62" s="312">
        <v>14</v>
      </c>
      <c r="H62" s="312" t="s">
        <v>1312</v>
      </c>
      <c r="I62" s="311">
        <v>0</v>
      </c>
      <c r="J62" s="311">
        <v>0</v>
      </c>
      <c r="K62" s="311">
        <v>0</v>
      </c>
      <c r="L62" s="311">
        <v>0</v>
      </c>
      <c r="M62" s="311">
        <v>0</v>
      </c>
      <c r="N62" s="311">
        <v>0</v>
      </c>
      <c r="O62" s="311">
        <v>0</v>
      </c>
      <c r="P62" s="311">
        <v>0</v>
      </c>
      <c r="Q62" s="311">
        <v>0</v>
      </c>
      <c r="R62" s="311">
        <v>0</v>
      </c>
      <c r="S62" s="311">
        <v>0</v>
      </c>
      <c r="T62" s="311">
        <v>0</v>
      </c>
      <c r="U62" s="311">
        <v>0</v>
      </c>
      <c r="V62" s="311">
        <v>0</v>
      </c>
      <c r="W62" s="311">
        <v>0</v>
      </c>
      <c r="X62" s="311">
        <v>0</v>
      </c>
      <c r="Y62" s="311">
        <v>0</v>
      </c>
      <c r="Z62" s="311">
        <v>0</v>
      </c>
      <c r="AA62" s="311">
        <v>0</v>
      </c>
      <c r="AB62" s="311">
        <v>0</v>
      </c>
      <c r="AC62" s="311">
        <v>0</v>
      </c>
      <c r="AD62" s="311">
        <v>0</v>
      </c>
      <c r="AE62" s="311">
        <v>0</v>
      </c>
      <c r="AF62" s="311">
        <v>0</v>
      </c>
      <c r="AG62" s="311">
        <v>0</v>
      </c>
      <c r="AH62" s="311">
        <v>0</v>
      </c>
      <c r="AI62" s="311">
        <v>0</v>
      </c>
      <c r="AJ62" s="311">
        <v>0</v>
      </c>
      <c r="AK62" s="311">
        <v>0</v>
      </c>
      <c r="AL62" s="311">
        <v>0</v>
      </c>
      <c r="AM62" s="311">
        <v>0</v>
      </c>
      <c r="AN62" s="311">
        <v>0</v>
      </c>
      <c r="AO62" s="311">
        <v>0</v>
      </c>
      <c r="AP62" s="311">
        <v>0</v>
      </c>
      <c r="AQ62" s="311">
        <v>0</v>
      </c>
      <c r="AR62" s="311">
        <v>0</v>
      </c>
      <c r="AS62" s="311">
        <v>0</v>
      </c>
      <c r="AT62" s="311">
        <v>0</v>
      </c>
      <c r="AU62" s="311">
        <v>0</v>
      </c>
      <c r="AV62" s="311">
        <v>0</v>
      </c>
      <c r="AW62" s="311">
        <v>0</v>
      </c>
      <c r="AX62" s="352">
        <v>0</v>
      </c>
      <c r="AY62" s="352">
        <v>0</v>
      </c>
      <c r="AZ62" s="352">
        <v>0</v>
      </c>
      <c r="BA62" s="352">
        <v>0</v>
      </c>
      <c r="BB62" s="352">
        <v>0</v>
      </c>
      <c r="BC62" s="352">
        <v>0</v>
      </c>
      <c r="BD62" s="352">
        <v>0</v>
      </c>
      <c r="BE62" s="352">
        <v>0</v>
      </c>
      <c r="BF62" s="352">
        <v>0</v>
      </c>
      <c r="BG62" s="352">
        <v>0</v>
      </c>
      <c r="BH62" s="378">
        <v>0</v>
      </c>
      <c r="BI62" s="352">
        <v>0</v>
      </c>
      <c r="BJ62" s="352">
        <v>0</v>
      </c>
      <c r="BK62" s="352"/>
      <c r="BL62" s="352"/>
      <c r="BM62" s="352"/>
      <c r="BN62" s="79"/>
      <c r="BO62" s="79"/>
      <c r="BP62" s="79"/>
      <c r="BQ62" s="79"/>
      <c r="BR62" s="79"/>
      <c r="BS62" s="79"/>
      <c r="BT62" s="79"/>
      <c r="BU62" s="79"/>
      <c r="BV62" s="79"/>
      <c r="BW62" s="79"/>
      <c r="BX62" s="79"/>
      <c r="BY62" s="79"/>
      <c r="BZ62" s="79"/>
      <c r="CA62" s="79"/>
      <c r="CB62" s="79"/>
      <c r="CC62" s="79"/>
      <c r="CD62" s="79"/>
      <c r="CE62" s="79"/>
      <c r="CF62" s="79"/>
      <c r="CG62" s="79"/>
      <c r="CH62" s="79"/>
      <c r="CI62" s="79"/>
      <c r="CJ62" s="79"/>
      <c r="CK62" s="79"/>
      <c r="CL62" s="79"/>
      <c r="CM62" s="79"/>
      <c r="CN62" s="79"/>
      <c r="CO62" s="79"/>
      <c r="CP62" s="79"/>
      <c r="CQ62" s="79"/>
      <c r="CR62" s="79"/>
      <c r="CS62" s="79"/>
      <c r="CT62" s="79"/>
      <c r="CU62" s="79"/>
      <c r="CV62" s="79"/>
      <c r="CW62" s="79"/>
      <c r="CX62" s="79"/>
      <c r="CY62" s="79"/>
      <c r="CZ62" s="79"/>
      <c r="DA62" s="79"/>
      <c r="DB62" s="79"/>
      <c r="DC62" s="79"/>
      <c r="DD62" s="79"/>
      <c r="DE62" s="79"/>
      <c r="DF62" s="79"/>
      <c r="DG62" s="79"/>
      <c r="DH62" s="79"/>
      <c r="DI62" s="79"/>
      <c r="DJ62" s="79"/>
      <c r="DK62" s="79"/>
      <c r="DL62" s="79"/>
      <c r="DM62" s="79"/>
      <c r="DN62" s="79"/>
      <c r="DO62" s="79"/>
      <c r="DP62" s="79"/>
      <c r="DQ62" s="79"/>
      <c r="DR62" s="79"/>
      <c r="DS62" s="79"/>
      <c r="DT62" s="79"/>
      <c r="DU62" s="79"/>
      <c r="DV62" s="79"/>
      <c r="DW62" s="79"/>
      <c r="DX62" s="79"/>
      <c r="DY62" s="79"/>
      <c r="DZ62" s="79"/>
      <c r="EA62" s="79"/>
      <c r="EB62" s="79"/>
      <c r="EC62" s="79"/>
      <c r="ED62" s="79"/>
      <c r="EE62" s="79"/>
      <c r="EF62" s="79"/>
      <c r="EG62" s="79"/>
      <c r="EH62" s="79"/>
      <c r="EI62" s="79"/>
      <c r="EJ62" s="79"/>
      <c r="EK62" s="79"/>
      <c r="EL62" s="79"/>
      <c r="EM62" s="79"/>
      <c r="EN62" s="79"/>
      <c r="EO62" s="79"/>
      <c r="EP62" s="79"/>
      <c r="EQ62" s="79"/>
      <c r="ER62" s="79"/>
      <c r="ES62" s="79"/>
      <c r="ET62" s="79"/>
      <c r="EU62" s="79"/>
      <c r="EV62" s="79"/>
      <c r="EW62" s="79"/>
      <c r="EX62" s="79"/>
      <c r="EY62" s="79"/>
      <c r="EZ62" s="79"/>
      <c r="FA62" s="79"/>
      <c r="FB62" s="79"/>
      <c r="FC62" s="79"/>
      <c r="FD62" s="79"/>
      <c r="FE62" s="79"/>
      <c r="FF62" s="79"/>
      <c r="FG62" s="79"/>
      <c r="FH62" s="79"/>
      <c r="FI62" s="79"/>
      <c r="FJ62" s="79"/>
      <c r="FK62" s="79"/>
      <c r="FL62" s="79"/>
      <c r="FM62" s="79"/>
      <c r="FN62" s="79"/>
      <c r="FO62" s="79"/>
      <c r="FP62" s="79"/>
      <c r="FQ62" s="79"/>
      <c r="FR62" s="79"/>
      <c r="FS62" s="79"/>
      <c r="FT62" s="79"/>
      <c r="FU62" s="79"/>
      <c r="FV62" s="79"/>
      <c r="FW62" s="79"/>
      <c r="FX62" s="79"/>
      <c r="FY62" s="79"/>
      <c r="FZ62" s="79"/>
      <c r="GA62" s="79"/>
      <c r="GB62" s="79"/>
      <c r="GC62" s="79"/>
      <c r="GD62" s="79"/>
      <c r="GE62" s="79"/>
      <c r="GF62" s="79"/>
      <c r="GG62" s="79"/>
      <c r="GH62" s="79"/>
      <c r="GI62" s="79"/>
      <c r="GJ62" s="79"/>
      <c r="GK62" s="79"/>
      <c r="GL62" s="79"/>
      <c r="GM62" s="79"/>
      <c r="GN62" s="79"/>
      <c r="GO62" s="79"/>
      <c r="GP62" s="79"/>
      <c r="GQ62" s="79"/>
    </row>
    <row r="63" spans="1:199" s="78" customFormat="1" x14ac:dyDescent="0.3">
      <c r="A63" s="10"/>
      <c r="B63" s="10"/>
      <c r="C63" s="10"/>
      <c r="D63" s="10">
        <v>3500902520.5799999</v>
      </c>
      <c r="E63" s="311">
        <v>530045329</v>
      </c>
      <c r="F63" s="311" t="s">
        <v>906</v>
      </c>
      <c r="G63" s="312">
        <v>6</v>
      </c>
      <c r="H63" s="312" t="s">
        <v>1313</v>
      </c>
      <c r="I63" s="311">
        <v>0</v>
      </c>
      <c r="J63" s="311">
        <v>0</v>
      </c>
      <c r="K63" s="311">
        <v>0</v>
      </c>
      <c r="L63" s="311">
        <v>0</v>
      </c>
      <c r="M63" s="311">
        <v>0</v>
      </c>
      <c r="N63" s="311">
        <v>0</v>
      </c>
      <c r="O63" s="311">
        <v>0</v>
      </c>
      <c r="P63" s="311">
        <v>0</v>
      </c>
      <c r="Q63" s="311">
        <v>0</v>
      </c>
      <c r="R63" s="311">
        <v>0</v>
      </c>
      <c r="S63" s="311">
        <v>0</v>
      </c>
      <c r="T63" s="311">
        <v>0</v>
      </c>
      <c r="U63" s="311">
        <v>0</v>
      </c>
      <c r="V63" s="311">
        <v>0</v>
      </c>
      <c r="W63" s="311">
        <v>0</v>
      </c>
      <c r="X63" s="311">
        <v>0</v>
      </c>
      <c r="Y63" s="311">
        <v>0</v>
      </c>
      <c r="Z63" s="311">
        <v>0</v>
      </c>
      <c r="AA63" s="311">
        <v>0</v>
      </c>
      <c r="AB63" s="311">
        <v>0</v>
      </c>
      <c r="AC63" s="311">
        <v>0</v>
      </c>
      <c r="AD63" s="311">
        <v>0</v>
      </c>
      <c r="AE63" s="311">
        <v>0</v>
      </c>
      <c r="AF63" s="311">
        <v>0</v>
      </c>
      <c r="AG63" s="311">
        <v>0</v>
      </c>
      <c r="AH63" s="311">
        <v>0</v>
      </c>
      <c r="AI63" s="311">
        <v>0</v>
      </c>
      <c r="AJ63" s="311">
        <v>0</v>
      </c>
      <c r="AK63" s="311">
        <v>0</v>
      </c>
      <c r="AL63" s="311">
        <v>0</v>
      </c>
      <c r="AM63" s="311">
        <v>0</v>
      </c>
      <c r="AN63" s="311">
        <v>0</v>
      </c>
      <c r="AO63" s="311">
        <v>0</v>
      </c>
      <c r="AP63" s="311">
        <v>0</v>
      </c>
      <c r="AQ63" s="311">
        <v>0</v>
      </c>
      <c r="AR63" s="311">
        <v>0</v>
      </c>
      <c r="AS63" s="311">
        <v>0</v>
      </c>
      <c r="AT63" s="311">
        <v>0</v>
      </c>
      <c r="AU63" s="311">
        <v>0</v>
      </c>
      <c r="AV63" s="311">
        <v>0</v>
      </c>
      <c r="AW63" s="311">
        <v>0</v>
      </c>
      <c r="AX63" s="352">
        <v>0</v>
      </c>
      <c r="AY63" s="352">
        <v>0</v>
      </c>
      <c r="AZ63" s="352">
        <v>0</v>
      </c>
      <c r="BA63" s="352">
        <v>0</v>
      </c>
      <c r="BB63" s="352">
        <v>0</v>
      </c>
      <c r="BC63" s="352">
        <v>0</v>
      </c>
      <c r="BD63" s="352">
        <v>0</v>
      </c>
      <c r="BE63" s="352">
        <v>0</v>
      </c>
      <c r="BF63" s="352">
        <v>0</v>
      </c>
      <c r="BG63" s="352">
        <v>0</v>
      </c>
      <c r="BH63" s="378">
        <v>0</v>
      </c>
      <c r="BI63" s="352">
        <v>0</v>
      </c>
      <c r="BJ63" s="352">
        <v>0</v>
      </c>
      <c r="BK63" s="352"/>
      <c r="BL63" s="352"/>
      <c r="BM63" s="352"/>
      <c r="BN63" s="79"/>
      <c r="BO63" s="79"/>
      <c r="BP63" s="79"/>
      <c r="BQ63" s="79"/>
      <c r="BR63" s="79"/>
      <c r="BS63" s="79"/>
      <c r="BT63" s="79"/>
      <c r="BU63" s="79"/>
      <c r="BV63" s="79"/>
      <c r="BW63" s="79"/>
      <c r="BX63" s="79"/>
      <c r="BY63" s="79"/>
      <c r="BZ63" s="79"/>
      <c r="CA63" s="79"/>
      <c r="CB63" s="79"/>
      <c r="CC63" s="79"/>
      <c r="CD63" s="79"/>
      <c r="CE63" s="79"/>
      <c r="CF63" s="79"/>
      <c r="CG63" s="79"/>
      <c r="CH63" s="79"/>
      <c r="CI63" s="79"/>
      <c r="CJ63" s="79"/>
      <c r="CK63" s="79"/>
      <c r="CL63" s="79"/>
      <c r="CM63" s="79"/>
      <c r="CN63" s="79"/>
      <c r="CO63" s="79"/>
      <c r="CP63" s="79"/>
      <c r="CQ63" s="79"/>
      <c r="CR63" s="79"/>
      <c r="CS63" s="79"/>
      <c r="CT63" s="79"/>
      <c r="CU63" s="79"/>
      <c r="CV63" s="79"/>
      <c r="CW63" s="79"/>
      <c r="CX63" s="79"/>
      <c r="CY63" s="79"/>
      <c r="CZ63" s="79"/>
      <c r="DA63" s="79"/>
      <c r="DB63" s="79"/>
      <c r="DC63" s="79"/>
      <c r="DD63" s="79"/>
      <c r="DE63" s="79"/>
      <c r="DF63" s="79"/>
      <c r="DG63" s="79"/>
      <c r="DH63" s="79"/>
      <c r="DI63" s="79"/>
      <c r="DJ63" s="79"/>
      <c r="DK63" s="79"/>
      <c r="DL63" s="79"/>
      <c r="DM63" s="79"/>
      <c r="DN63" s="79"/>
      <c r="DO63" s="79"/>
      <c r="DP63" s="79"/>
      <c r="DQ63" s="79"/>
      <c r="DR63" s="79"/>
      <c r="DS63" s="79"/>
      <c r="DT63" s="79"/>
      <c r="DU63" s="79"/>
      <c r="DV63" s="79"/>
      <c r="DW63" s="79"/>
      <c r="DX63" s="79"/>
      <c r="DY63" s="79"/>
      <c r="DZ63" s="79"/>
      <c r="EA63" s="79"/>
      <c r="EB63" s="79"/>
      <c r="EC63" s="79"/>
      <c r="ED63" s="79"/>
      <c r="EE63" s="79"/>
      <c r="EF63" s="79"/>
      <c r="EG63" s="79"/>
      <c r="EH63" s="79"/>
      <c r="EI63" s="79"/>
      <c r="EJ63" s="79"/>
      <c r="EK63" s="79"/>
      <c r="EL63" s="79"/>
      <c r="EM63" s="79"/>
      <c r="EN63" s="79"/>
      <c r="EO63" s="79"/>
      <c r="EP63" s="79"/>
      <c r="EQ63" s="79"/>
      <c r="ER63" s="79"/>
      <c r="ES63" s="79"/>
      <c r="ET63" s="79"/>
      <c r="EU63" s="79"/>
      <c r="EV63" s="79"/>
      <c r="EW63" s="79"/>
      <c r="EX63" s="79"/>
      <c r="EY63" s="79"/>
      <c r="EZ63" s="79"/>
      <c r="FA63" s="79"/>
      <c r="FB63" s="79"/>
      <c r="FC63" s="79"/>
      <c r="FD63" s="79"/>
      <c r="FE63" s="79"/>
      <c r="FF63" s="79"/>
      <c r="FG63" s="79"/>
      <c r="FH63" s="79"/>
      <c r="FI63" s="79"/>
      <c r="FJ63" s="79"/>
      <c r="FK63" s="79"/>
      <c r="FL63" s="79"/>
      <c r="FM63" s="79"/>
      <c r="FN63" s="79"/>
      <c r="FO63" s="79"/>
      <c r="FP63" s="79"/>
      <c r="FQ63" s="79"/>
      <c r="FR63" s="79"/>
      <c r="FS63" s="79"/>
      <c r="FT63" s="79"/>
      <c r="FU63" s="79"/>
      <c r="FV63" s="79"/>
      <c r="FW63" s="79"/>
      <c r="FX63" s="79"/>
      <c r="FY63" s="79"/>
      <c r="FZ63" s="79"/>
      <c r="GA63" s="79"/>
      <c r="GB63" s="79"/>
      <c r="GC63" s="79"/>
      <c r="GD63" s="79"/>
      <c r="GE63" s="79"/>
      <c r="GF63" s="79"/>
      <c r="GG63" s="79"/>
      <c r="GH63" s="79"/>
      <c r="GI63" s="79"/>
      <c r="GJ63" s="79"/>
      <c r="GK63" s="79"/>
      <c r="GL63" s="79"/>
      <c r="GM63" s="79"/>
      <c r="GN63" s="79"/>
      <c r="GO63" s="79"/>
      <c r="GP63" s="79"/>
      <c r="GQ63" s="79"/>
    </row>
    <row r="64" spans="1:199" s="78" customFormat="1" x14ac:dyDescent="0.3">
      <c r="A64" s="10"/>
      <c r="B64" s="10"/>
      <c r="C64" s="10"/>
      <c r="D64" s="10">
        <v>203890575.66</v>
      </c>
      <c r="E64" s="311">
        <v>540188478</v>
      </c>
      <c r="F64" s="311" t="s">
        <v>924</v>
      </c>
      <c r="G64" s="312">
        <v>22</v>
      </c>
      <c r="H64" s="312" t="s">
        <v>1314</v>
      </c>
      <c r="I64" s="311">
        <v>0</v>
      </c>
      <c r="J64" s="311">
        <v>0</v>
      </c>
      <c r="K64" s="311">
        <v>0</v>
      </c>
      <c r="L64" s="311">
        <v>0</v>
      </c>
      <c r="M64" s="311">
        <v>0</v>
      </c>
      <c r="N64" s="311">
        <v>0</v>
      </c>
      <c r="O64" s="311">
        <v>0</v>
      </c>
      <c r="P64" s="311">
        <v>0</v>
      </c>
      <c r="Q64" s="311">
        <v>0</v>
      </c>
      <c r="R64" s="311">
        <v>0</v>
      </c>
      <c r="S64" s="311">
        <v>0</v>
      </c>
      <c r="T64" s="311">
        <v>0</v>
      </c>
      <c r="U64" s="311">
        <v>0</v>
      </c>
      <c r="V64" s="311">
        <v>0</v>
      </c>
      <c r="W64" s="311">
        <v>0</v>
      </c>
      <c r="X64" s="311">
        <v>0</v>
      </c>
      <c r="Y64" s="311">
        <v>0</v>
      </c>
      <c r="Z64" s="311">
        <v>0</v>
      </c>
      <c r="AA64" s="311">
        <v>0</v>
      </c>
      <c r="AB64" s="311">
        <v>0</v>
      </c>
      <c r="AC64" s="311">
        <v>0</v>
      </c>
      <c r="AD64" s="311">
        <v>0</v>
      </c>
      <c r="AE64" s="311">
        <v>0</v>
      </c>
      <c r="AF64" s="311">
        <v>0</v>
      </c>
      <c r="AG64" s="311">
        <v>0</v>
      </c>
      <c r="AH64" s="311">
        <v>0</v>
      </c>
      <c r="AI64" s="311">
        <v>0</v>
      </c>
      <c r="AJ64" s="311">
        <v>0</v>
      </c>
      <c r="AK64" s="311">
        <v>0</v>
      </c>
      <c r="AL64" s="311">
        <v>0</v>
      </c>
      <c r="AM64" s="311">
        <v>0</v>
      </c>
      <c r="AN64" s="311">
        <v>0</v>
      </c>
      <c r="AO64" s="311">
        <v>0</v>
      </c>
      <c r="AP64" s="311">
        <v>0</v>
      </c>
      <c r="AQ64" s="311">
        <v>0</v>
      </c>
      <c r="AR64" s="311">
        <v>0</v>
      </c>
      <c r="AS64" s="311">
        <v>0</v>
      </c>
      <c r="AT64" s="311">
        <v>0</v>
      </c>
      <c r="AU64" s="311">
        <v>0</v>
      </c>
      <c r="AV64" s="311">
        <v>0</v>
      </c>
      <c r="AW64" s="311">
        <v>0</v>
      </c>
      <c r="AX64" s="352">
        <v>0</v>
      </c>
      <c r="AY64" s="352">
        <v>0</v>
      </c>
      <c r="AZ64" s="352">
        <v>0</v>
      </c>
      <c r="BA64" s="352">
        <v>0</v>
      </c>
      <c r="BB64" s="352">
        <v>0</v>
      </c>
      <c r="BC64" s="352">
        <v>0</v>
      </c>
      <c r="BD64" s="352">
        <v>0</v>
      </c>
      <c r="BE64" s="352">
        <v>0</v>
      </c>
      <c r="BF64" s="352">
        <v>0</v>
      </c>
      <c r="BG64" s="352">
        <v>0</v>
      </c>
      <c r="BH64" s="378">
        <v>0</v>
      </c>
      <c r="BI64" s="352">
        <v>0</v>
      </c>
      <c r="BJ64" s="352">
        <v>0</v>
      </c>
      <c r="BK64" s="352"/>
      <c r="BL64" s="352"/>
      <c r="BM64" s="352"/>
      <c r="BN64" s="79"/>
      <c r="BO64" s="79"/>
      <c r="BP64" s="79"/>
      <c r="BQ64" s="79"/>
      <c r="BR64" s="79"/>
      <c r="BS64" s="79"/>
      <c r="BT64" s="79"/>
      <c r="BU64" s="79"/>
      <c r="BV64" s="79"/>
      <c r="BW64" s="79"/>
      <c r="BX64" s="79"/>
      <c r="BY64" s="79"/>
      <c r="BZ64" s="79"/>
      <c r="CA64" s="79"/>
      <c r="CB64" s="79"/>
      <c r="CC64" s="79"/>
      <c r="CD64" s="79"/>
      <c r="CE64" s="79"/>
      <c r="CF64" s="79"/>
      <c r="CG64" s="79"/>
      <c r="CH64" s="79"/>
      <c r="CI64" s="79"/>
      <c r="CJ64" s="79"/>
      <c r="CK64" s="79"/>
      <c r="CL64" s="79"/>
      <c r="CM64" s="79"/>
      <c r="CN64" s="79"/>
      <c r="CO64" s="79"/>
      <c r="CP64" s="79"/>
      <c r="CQ64" s="79"/>
      <c r="CR64" s="79"/>
      <c r="CS64" s="79"/>
      <c r="CT64" s="79"/>
      <c r="CU64" s="79"/>
      <c r="CV64" s="79"/>
      <c r="CW64" s="79"/>
      <c r="CX64" s="79"/>
      <c r="CY64" s="79"/>
      <c r="CZ64" s="79"/>
      <c r="DA64" s="79"/>
      <c r="DB64" s="79"/>
      <c r="DC64" s="79"/>
      <c r="DD64" s="79"/>
      <c r="DE64" s="79"/>
      <c r="DF64" s="79"/>
      <c r="DG64" s="79"/>
      <c r="DH64" s="79"/>
      <c r="DI64" s="79"/>
      <c r="DJ64" s="79"/>
      <c r="DK64" s="79"/>
      <c r="DL64" s="79"/>
      <c r="DM64" s="79"/>
      <c r="DN64" s="79"/>
      <c r="DO64" s="79"/>
      <c r="DP64" s="79"/>
      <c r="DQ64" s="79"/>
      <c r="DR64" s="79"/>
      <c r="DS64" s="79"/>
      <c r="DT64" s="79"/>
      <c r="DU64" s="79"/>
      <c r="DV64" s="79"/>
      <c r="DW64" s="79"/>
      <c r="DX64" s="79"/>
      <c r="DY64" s="79"/>
      <c r="DZ64" s="79"/>
      <c r="EA64" s="79"/>
      <c r="EB64" s="79"/>
      <c r="EC64" s="79"/>
      <c r="ED64" s="79"/>
      <c r="EE64" s="79"/>
      <c r="EF64" s="79"/>
      <c r="EG64" s="79"/>
      <c r="EH64" s="79"/>
      <c r="EI64" s="79"/>
      <c r="EJ64" s="79"/>
      <c r="EK64" s="79"/>
      <c r="EL64" s="79"/>
      <c r="EM64" s="79"/>
      <c r="EN64" s="79"/>
      <c r="EO64" s="79"/>
      <c r="EP64" s="79"/>
      <c r="EQ64" s="79"/>
      <c r="ER64" s="79"/>
      <c r="ES64" s="79"/>
      <c r="ET64" s="79"/>
      <c r="EU64" s="79"/>
      <c r="EV64" s="79"/>
      <c r="EW64" s="79"/>
      <c r="EX64" s="79"/>
      <c r="EY64" s="79"/>
      <c r="EZ64" s="79"/>
      <c r="FA64" s="79"/>
      <c r="FB64" s="79"/>
      <c r="FC64" s="79"/>
      <c r="FD64" s="79"/>
      <c r="FE64" s="79"/>
      <c r="FF64" s="79"/>
      <c r="FG64" s="79"/>
      <c r="FH64" s="79"/>
      <c r="FI64" s="79"/>
      <c r="FJ64" s="79"/>
      <c r="FK64" s="79"/>
      <c r="FL64" s="79"/>
      <c r="FM64" s="79"/>
      <c r="FN64" s="79"/>
      <c r="FO64" s="79"/>
      <c r="FP64" s="79"/>
      <c r="FQ64" s="79"/>
      <c r="FR64" s="79"/>
      <c r="FS64" s="79"/>
      <c r="FT64" s="79"/>
      <c r="FU64" s="79"/>
      <c r="FV64" s="79"/>
      <c r="FW64" s="79"/>
      <c r="FX64" s="79"/>
      <c r="FY64" s="79"/>
      <c r="FZ64" s="79"/>
      <c r="GA64" s="79"/>
      <c r="GB64" s="79"/>
      <c r="GC64" s="79"/>
      <c r="GD64" s="79"/>
      <c r="GE64" s="79"/>
      <c r="GF64" s="79"/>
      <c r="GG64" s="79"/>
      <c r="GH64" s="79"/>
      <c r="GI64" s="79"/>
      <c r="GJ64" s="79"/>
      <c r="GK64" s="79"/>
      <c r="GL64" s="79"/>
      <c r="GM64" s="79"/>
      <c r="GN64" s="79"/>
      <c r="GO64" s="79"/>
      <c r="GP64" s="79"/>
      <c r="GQ64" s="79"/>
    </row>
    <row r="65" spans="1:199" s="78" customFormat="1" x14ac:dyDescent="0.3">
      <c r="A65" s="10"/>
      <c r="B65" s="10"/>
      <c r="C65" s="10"/>
      <c r="D65" s="10">
        <v>36774498.630000003</v>
      </c>
      <c r="E65" s="311">
        <v>540327890</v>
      </c>
      <c r="F65" s="311" t="s">
        <v>926</v>
      </c>
      <c r="G65" s="312">
        <v>2</v>
      </c>
      <c r="H65" s="312" t="s">
        <v>1314</v>
      </c>
      <c r="I65" s="311">
        <v>0</v>
      </c>
      <c r="J65" s="311">
        <v>0</v>
      </c>
      <c r="K65" s="311">
        <v>0</v>
      </c>
      <c r="L65" s="311">
        <v>0</v>
      </c>
      <c r="M65" s="311">
        <v>0</v>
      </c>
      <c r="N65" s="311">
        <v>0</v>
      </c>
      <c r="O65" s="311">
        <v>0</v>
      </c>
      <c r="P65" s="311">
        <v>0</v>
      </c>
      <c r="Q65" s="311">
        <v>0</v>
      </c>
      <c r="R65" s="311">
        <v>0</v>
      </c>
      <c r="S65" s="311">
        <v>0</v>
      </c>
      <c r="T65" s="311">
        <v>0</v>
      </c>
      <c r="U65" s="311">
        <v>0</v>
      </c>
      <c r="V65" s="311">
        <v>0</v>
      </c>
      <c r="W65" s="311">
        <v>0</v>
      </c>
      <c r="X65" s="311">
        <v>0</v>
      </c>
      <c r="Y65" s="311">
        <v>0</v>
      </c>
      <c r="Z65" s="311">
        <v>0</v>
      </c>
      <c r="AA65" s="311">
        <v>0</v>
      </c>
      <c r="AB65" s="311">
        <v>0</v>
      </c>
      <c r="AC65" s="311">
        <v>0</v>
      </c>
      <c r="AD65" s="311">
        <v>0</v>
      </c>
      <c r="AE65" s="311">
        <v>0</v>
      </c>
      <c r="AF65" s="311">
        <v>0</v>
      </c>
      <c r="AG65" s="311">
        <v>0</v>
      </c>
      <c r="AH65" s="311">
        <v>0</v>
      </c>
      <c r="AI65" s="311">
        <v>0</v>
      </c>
      <c r="AJ65" s="311">
        <v>0</v>
      </c>
      <c r="AK65" s="311">
        <v>0</v>
      </c>
      <c r="AL65" s="311">
        <v>0</v>
      </c>
      <c r="AM65" s="311">
        <v>0</v>
      </c>
      <c r="AN65" s="311">
        <v>0</v>
      </c>
      <c r="AO65" s="311">
        <v>0</v>
      </c>
      <c r="AP65" s="311">
        <v>0</v>
      </c>
      <c r="AQ65" s="311">
        <v>0</v>
      </c>
      <c r="AR65" s="311">
        <v>0</v>
      </c>
      <c r="AS65" s="311">
        <v>0</v>
      </c>
      <c r="AT65" s="311">
        <v>0</v>
      </c>
      <c r="AU65" s="311">
        <v>0</v>
      </c>
      <c r="AV65" s="311">
        <v>0</v>
      </c>
      <c r="AW65" s="311">
        <v>0</v>
      </c>
      <c r="AX65" s="352">
        <v>0</v>
      </c>
      <c r="AY65" s="352">
        <v>0</v>
      </c>
      <c r="AZ65" s="352">
        <v>0</v>
      </c>
      <c r="BA65" s="352">
        <v>0</v>
      </c>
      <c r="BB65" s="352">
        <v>0</v>
      </c>
      <c r="BC65" s="352">
        <v>0</v>
      </c>
      <c r="BD65" s="352">
        <v>0</v>
      </c>
      <c r="BE65" s="352">
        <v>0</v>
      </c>
      <c r="BF65" s="352">
        <v>0</v>
      </c>
      <c r="BG65" s="352">
        <v>0</v>
      </c>
      <c r="BH65" s="378">
        <v>0</v>
      </c>
      <c r="BI65" s="352">
        <v>0</v>
      </c>
      <c r="BJ65" s="352">
        <v>0</v>
      </c>
      <c r="BK65" s="352"/>
      <c r="BL65" s="352"/>
      <c r="BM65" s="352"/>
      <c r="BN65" s="79"/>
      <c r="BO65" s="79"/>
      <c r="BP65" s="79"/>
      <c r="BQ65" s="79"/>
      <c r="BR65" s="79"/>
      <c r="BS65" s="79"/>
      <c r="BT65" s="79"/>
      <c r="BU65" s="79"/>
      <c r="BV65" s="79"/>
      <c r="BW65" s="79"/>
      <c r="BX65" s="79"/>
      <c r="BY65" s="79"/>
      <c r="BZ65" s="79"/>
      <c r="CA65" s="79"/>
      <c r="CB65" s="79"/>
      <c r="CC65" s="79"/>
      <c r="CD65" s="79"/>
      <c r="CE65" s="79"/>
      <c r="CF65" s="79"/>
      <c r="CG65" s="79"/>
      <c r="CH65" s="79"/>
      <c r="CI65" s="79"/>
      <c r="CJ65" s="79"/>
      <c r="CK65" s="79"/>
      <c r="CL65" s="79"/>
      <c r="CM65" s="79"/>
      <c r="CN65" s="79"/>
      <c r="CO65" s="79"/>
      <c r="CP65" s="79"/>
      <c r="CQ65" s="79"/>
      <c r="CR65" s="79"/>
      <c r="CS65" s="79"/>
      <c r="CT65" s="79"/>
      <c r="CU65" s="79"/>
      <c r="CV65" s="79"/>
      <c r="CW65" s="79"/>
      <c r="CX65" s="79"/>
      <c r="CY65" s="79"/>
      <c r="CZ65" s="79"/>
      <c r="DA65" s="79"/>
      <c r="DB65" s="79"/>
      <c r="DC65" s="79"/>
      <c r="DD65" s="79"/>
      <c r="DE65" s="79"/>
      <c r="DF65" s="79"/>
      <c r="DG65" s="79"/>
      <c r="DH65" s="79"/>
      <c r="DI65" s="79"/>
      <c r="DJ65" s="79"/>
      <c r="DK65" s="79"/>
      <c r="DL65" s="79"/>
      <c r="DM65" s="79"/>
      <c r="DN65" s="79"/>
      <c r="DO65" s="79"/>
      <c r="DP65" s="79"/>
      <c r="DQ65" s="79"/>
      <c r="DR65" s="79"/>
      <c r="DS65" s="79"/>
      <c r="DT65" s="79"/>
      <c r="DU65" s="79"/>
      <c r="DV65" s="79"/>
      <c r="DW65" s="79"/>
      <c r="DX65" s="79"/>
      <c r="DY65" s="79"/>
      <c r="DZ65" s="79"/>
      <c r="EA65" s="79"/>
      <c r="EB65" s="79"/>
      <c r="EC65" s="79"/>
      <c r="ED65" s="79"/>
      <c r="EE65" s="79"/>
      <c r="EF65" s="79"/>
      <c r="EG65" s="79"/>
      <c r="EH65" s="79"/>
      <c r="EI65" s="79"/>
      <c r="EJ65" s="79"/>
      <c r="EK65" s="79"/>
      <c r="EL65" s="79"/>
      <c r="EM65" s="79"/>
      <c r="EN65" s="79"/>
      <c r="EO65" s="79"/>
      <c r="EP65" s="79"/>
      <c r="EQ65" s="79"/>
      <c r="ER65" s="79"/>
      <c r="ES65" s="79"/>
      <c r="ET65" s="79"/>
      <c r="EU65" s="79"/>
      <c r="EV65" s="79"/>
      <c r="EW65" s="79"/>
      <c r="EX65" s="79"/>
      <c r="EY65" s="79"/>
      <c r="EZ65" s="79"/>
      <c r="FA65" s="79"/>
      <c r="FB65" s="79"/>
      <c r="FC65" s="79"/>
      <c r="FD65" s="79"/>
      <c r="FE65" s="79"/>
      <c r="FF65" s="79"/>
      <c r="FG65" s="79"/>
      <c r="FH65" s="79"/>
      <c r="FI65" s="79"/>
      <c r="FJ65" s="79"/>
      <c r="FK65" s="79"/>
      <c r="FL65" s="79"/>
      <c r="FM65" s="79"/>
      <c r="FN65" s="79"/>
      <c r="FO65" s="79"/>
      <c r="FP65" s="79"/>
      <c r="FQ65" s="79"/>
      <c r="FR65" s="79"/>
      <c r="FS65" s="79"/>
      <c r="FT65" s="79"/>
      <c r="FU65" s="79"/>
      <c r="FV65" s="79"/>
      <c r="FW65" s="79"/>
      <c r="FX65" s="79"/>
      <c r="FY65" s="79"/>
      <c r="FZ65" s="79"/>
      <c r="GA65" s="79"/>
      <c r="GB65" s="79"/>
      <c r="GC65" s="79"/>
      <c r="GD65" s="79"/>
      <c r="GE65" s="79"/>
      <c r="GF65" s="79"/>
      <c r="GG65" s="79"/>
      <c r="GH65" s="79"/>
      <c r="GI65" s="79"/>
      <c r="GJ65" s="79"/>
      <c r="GK65" s="79"/>
      <c r="GL65" s="79"/>
      <c r="GM65" s="79"/>
      <c r="GN65" s="79"/>
      <c r="GO65" s="79"/>
      <c r="GP65" s="79"/>
      <c r="GQ65" s="79"/>
    </row>
    <row r="66" spans="1:199" s="78" customFormat="1" x14ac:dyDescent="0.3">
      <c r="A66" s="10"/>
      <c r="B66" s="10"/>
      <c r="C66" s="10"/>
      <c r="D66" s="10">
        <v>308.26</v>
      </c>
      <c r="E66" s="311">
        <v>540458863</v>
      </c>
      <c r="F66" s="311" t="s">
        <v>929</v>
      </c>
      <c r="G66" s="312">
        <v>36</v>
      </c>
      <c r="H66" s="312" t="s">
        <v>1314</v>
      </c>
      <c r="I66" s="311">
        <v>0</v>
      </c>
      <c r="J66" s="311">
        <v>0</v>
      </c>
      <c r="K66" s="311">
        <v>0</v>
      </c>
      <c r="L66" s="311">
        <v>0</v>
      </c>
      <c r="M66" s="311">
        <v>0</v>
      </c>
      <c r="N66" s="311">
        <v>0</v>
      </c>
      <c r="O66" s="311">
        <v>0</v>
      </c>
      <c r="P66" s="311">
        <v>0</v>
      </c>
      <c r="Q66" s="311">
        <v>0</v>
      </c>
      <c r="R66" s="311">
        <v>0</v>
      </c>
      <c r="S66" s="311">
        <v>0</v>
      </c>
      <c r="T66" s="311">
        <v>0</v>
      </c>
      <c r="U66" s="311">
        <v>0</v>
      </c>
      <c r="V66" s="311">
        <v>0</v>
      </c>
      <c r="W66" s="311">
        <v>0</v>
      </c>
      <c r="X66" s="311">
        <v>0</v>
      </c>
      <c r="Y66" s="311">
        <v>0</v>
      </c>
      <c r="Z66" s="311">
        <v>0</v>
      </c>
      <c r="AA66" s="311">
        <v>0</v>
      </c>
      <c r="AB66" s="311">
        <v>0</v>
      </c>
      <c r="AC66" s="311">
        <v>0</v>
      </c>
      <c r="AD66" s="311">
        <v>0</v>
      </c>
      <c r="AE66" s="311">
        <v>0</v>
      </c>
      <c r="AF66" s="311">
        <v>0</v>
      </c>
      <c r="AG66" s="311">
        <v>0</v>
      </c>
      <c r="AH66" s="311">
        <v>0</v>
      </c>
      <c r="AI66" s="311">
        <v>0</v>
      </c>
      <c r="AJ66" s="311">
        <v>0</v>
      </c>
      <c r="AK66" s="311">
        <v>0</v>
      </c>
      <c r="AL66" s="311">
        <v>0</v>
      </c>
      <c r="AM66" s="311">
        <v>0</v>
      </c>
      <c r="AN66" s="311">
        <v>0</v>
      </c>
      <c r="AO66" s="311">
        <v>0</v>
      </c>
      <c r="AP66" s="311">
        <v>0</v>
      </c>
      <c r="AQ66" s="311">
        <v>0</v>
      </c>
      <c r="AR66" s="311">
        <v>0</v>
      </c>
      <c r="AS66" s="311">
        <v>0</v>
      </c>
      <c r="AT66" s="311">
        <v>0</v>
      </c>
      <c r="AU66" s="311">
        <v>0</v>
      </c>
      <c r="AV66" s="311">
        <v>0</v>
      </c>
      <c r="AW66" s="311">
        <v>0</v>
      </c>
      <c r="AX66" s="352">
        <v>0</v>
      </c>
      <c r="AY66" s="352">
        <v>0</v>
      </c>
      <c r="AZ66" s="352">
        <v>0</v>
      </c>
      <c r="BA66" s="352">
        <v>0</v>
      </c>
      <c r="BB66" s="352">
        <v>0</v>
      </c>
      <c r="BC66" s="352">
        <v>0</v>
      </c>
      <c r="BD66" s="352">
        <v>0</v>
      </c>
      <c r="BE66" s="352">
        <v>0</v>
      </c>
      <c r="BF66" s="352">
        <v>0</v>
      </c>
      <c r="BG66" s="352">
        <v>0</v>
      </c>
      <c r="BH66" s="378">
        <v>0</v>
      </c>
      <c r="BI66" s="352">
        <v>0</v>
      </c>
      <c r="BJ66" s="352">
        <v>0</v>
      </c>
      <c r="BK66" s="352"/>
      <c r="BL66" s="352"/>
      <c r="BM66" s="352"/>
      <c r="BN66" s="79"/>
      <c r="BO66" s="79"/>
      <c r="BP66" s="79"/>
      <c r="BQ66" s="79"/>
      <c r="BR66" s="79"/>
      <c r="BS66" s="79"/>
      <c r="BT66" s="79"/>
      <c r="BU66" s="79"/>
      <c r="BV66" s="79"/>
      <c r="BW66" s="79"/>
      <c r="BX66" s="79"/>
      <c r="BY66" s="79"/>
      <c r="BZ66" s="79"/>
      <c r="CA66" s="79"/>
      <c r="CB66" s="79"/>
      <c r="CC66" s="79"/>
      <c r="CD66" s="79"/>
      <c r="CE66" s="79"/>
      <c r="CF66" s="79"/>
      <c r="CG66" s="79"/>
      <c r="CH66" s="79"/>
      <c r="CI66" s="79"/>
      <c r="CJ66" s="79"/>
      <c r="CK66" s="79"/>
      <c r="CL66" s="79"/>
      <c r="CM66" s="79"/>
      <c r="CN66" s="79"/>
      <c r="CO66" s="79"/>
      <c r="CP66" s="79"/>
      <c r="CQ66" s="79"/>
      <c r="CR66" s="79"/>
      <c r="CS66" s="79"/>
      <c r="CT66" s="79"/>
      <c r="CU66" s="79"/>
      <c r="CV66" s="79"/>
      <c r="CW66" s="79"/>
      <c r="CX66" s="79"/>
      <c r="CY66" s="79"/>
      <c r="CZ66" s="79"/>
      <c r="DA66" s="79"/>
      <c r="DB66" s="79"/>
      <c r="DC66" s="79"/>
      <c r="DD66" s="79"/>
      <c r="DE66" s="79"/>
      <c r="DF66" s="79"/>
      <c r="DG66" s="79"/>
      <c r="DH66" s="79"/>
      <c r="DI66" s="79"/>
      <c r="DJ66" s="79"/>
      <c r="DK66" s="79"/>
      <c r="DL66" s="79"/>
      <c r="DM66" s="79"/>
      <c r="DN66" s="79"/>
      <c r="DO66" s="79"/>
      <c r="DP66" s="79"/>
      <c r="DQ66" s="79"/>
      <c r="DR66" s="79"/>
      <c r="DS66" s="79"/>
      <c r="DT66" s="79"/>
      <c r="DU66" s="79"/>
      <c r="DV66" s="79"/>
      <c r="DW66" s="79"/>
      <c r="DX66" s="79"/>
      <c r="DY66" s="79"/>
      <c r="DZ66" s="79"/>
      <c r="EA66" s="79"/>
      <c r="EB66" s="79"/>
      <c r="EC66" s="79"/>
      <c r="ED66" s="79"/>
      <c r="EE66" s="79"/>
      <c r="EF66" s="79"/>
      <c r="EG66" s="79"/>
      <c r="EH66" s="79"/>
      <c r="EI66" s="79"/>
      <c r="EJ66" s="79"/>
      <c r="EK66" s="79"/>
      <c r="EL66" s="79"/>
      <c r="EM66" s="79"/>
      <c r="EN66" s="79"/>
      <c r="EO66" s="79"/>
      <c r="EP66" s="79"/>
      <c r="EQ66" s="79"/>
      <c r="ER66" s="79"/>
      <c r="ES66" s="79"/>
      <c r="ET66" s="79"/>
      <c r="EU66" s="79"/>
      <c r="EV66" s="79"/>
      <c r="EW66" s="79"/>
      <c r="EX66" s="79"/>
      <c r="EY66" s="79"/>
      <c r="EZ66" s="79"/>
      <c r="FA66" s="79"/>
      <c r="FB66" s="79"/>
      <c r="FC66" s="79"/>
      <c r="FD66" s="79"/>
      <c r="FE66" s="79"/>
      <c r="FF66" s="79"/>
      <c r="FG66" s="79"/>
      <c r="FH66" s="79"/>
      <c r="FI66" s="79"/>
      <c r="FJ66" s="79"/>
      <c r="FK66" s="79"/>
      <c r="FL66" s="79"/>
      <c r="FM66" s="79"/>
      <c r="FN66" s="79"/>
      <c r="FO66" s="79"/>
      <c r="FP66" s="79"/>
      <c r="FQ66" s="79"/>
      <c r="FR66" s="79"/>
      <c r="FS66" s="79"/>
      <c r="FT66" s="79"/>
      <c r="FU66" s="79"/>
      <c r="FV66" s="79"/>
      <c r="FW66" s="79"/>
      <c r="FX66" s="79"/>
      <c r="FY66" s="79"/>
      <c r="FZ66" s="79"/>
      <c r="GA66" s="79"/>
      <c r="GB66" s="79"/>
      <c r="GC66" s="79"/>
      <c r="GD66" s="79"/>
      <c r="GE66" s="79"/>
      <c r="GF66" s="79"/>
      <c r="GG66" s="79"/>
      <c r="GH66" s="79"/>
      <c r="GI66" s="79"/>
      <c r="GJ66" s="79"/>
      <c r="GK66" s="79"/>
      <c r="GL66" s="79"/>
      <c r="GM66" s="79"/>
      <c r="GN66" s="79"/>
      <c r="GO66" s="79"/>
      <c r="GP66" s="79"/>
      <c r="GQ66" s="79"/>
    </row>
    <row r="67" spans="1:199" s="78" customFormat="1" x14ac:dyDescent="0.3">
      <c r="A67" s="10"/>
      <c r="B67" s="10"/>
      <c r="C67" s="10"/>
      <c r="D67" s="10">
        <v>6898635.3600000003</v>
      </c>
      <c r="E67" s="311">
        <v>540781565</v>
      </c>
      <c r="F67" s="311" t="s">
        <v>932</v>
      </c>
      <c r="G67" s="312">
        <v>21</v>
      </c>
      <c r="H67" s="312" t="s">
        <v>1314</v>
      </c>
      <c r="I67" s="311">
        <v>0</v>
      </c>
      <c r="J67" s="311">
        <v>0</v>
      </c>
      <c r="K67" s="311">
        <v>0</v>
      </c>
      <c r="L67" s="311">
        <v>0</v>
      </c>
      <c r="M67" s="311">
        <v>0</v>
      </c>
      <c r="N67" s="311">
        <v>0</v>
      </c>
      <c r="O67" s="311">
        <v>0</v>
      </c>
      <c r="P67" s="311">
        <v>0</v>
      </c>
      <c r="Q67" s="311">
        <v>0</v>
      </c>
      <c r="R67" s="311">
        <v>0</v>
      </c>
      <c r="S67" s="311">
        <v>0</v>
      </c>
      <c r="T67" s="311">
        <v>0</v>
      </c>
      <c r="U67" s="311">
        <v>0</v>
      </c>
      <c r="V67" s="311">
        <v>0</v>
      </c>
      <c r="W67" s="311">
        <v>0</v>
      </c>
      <c r="X67" s="311">
        <v>0</v>
      </c>
      <c r="Y67" s="311">
        <v>0</v>
      </c>
      <c r="Z67" s="311">
        <v>0</v>
      </c>
      <c r="AA67" s="311">
        <v>0</v>
      </c>
      <c r="AB67" s="311">
        <v>0</v>
      </c>
      <c r="AC67" s="311">
        <v>0</v>
      </c>
      <c r="AD67" s="311">
        <v>0</v>
      </c>
      <c r="AE67" s="311">
        <v>0</v>
      </c>
      <c r="AF67" s="311">
        <v>0</v>
      </c>
      <c r="AG67" s="311">
        <v>0</v>
      </c>
      <c r="AH67" s="311">
        <v>0</v>
      </c>
      <c r="AI67" s="311">
        <v>0</v>
      </c>
      <c r="AJ67" s="311">
        <v>0</v>
      </c>
      <c r="AK67" s="311">
        <v>0</v>
      </c>
      <c r="AL67" s="311">
        <v>0</v>
      </c>
      <c r="AM67" s="311">
        <v>0</v>
      </c>
      <c r="AN67" s="311">
        <v>0</v>
      </c>
      <c r="AO67" s="311">
        <v>0</v>
      </c>
      <c r="AP67" s="311">
        <v>0</v>
      </c>
      <c r="AQ67" s="311">
        <v>0</v>
      </c>
      <c r="AR67" s="311">
        <v>0</v>
      </c>
      <c r="AS67" s="311">
        <v>0</v>
      </c>
      <c r="AT67" s="311">
        <v>0</v>
      </c>
      <c r="AU67" s="311">
        <v>0</v>
      </c>
      <c r="AV67" s="311">
        <v>0</v>
      </c>
      <c r="AW67" s="311">
        <v>0</v>
      </c>
      <c r="AX67" s="352">
        <v>0</v>
      </c>
      <c r="AY67" s="352">
        <v>0</v>
      </c>
      <c r="AZ67" s="352">
        <v>0</v>
      </c>
      <c r="BA67" s="352">
        <v>0</v>
      </c>
      <c r="BB67" s="352">
        <v>0</v>
      </c>
      <c r="BC67" s="352">
        <v>0</v>
      </c>
      <c r="BD67" s="352">
        <v>0</v>
      </c>
      <c r="BE67" s="352">
        <v>0</v>
      </c>
      <c r="BF67" s="352">
        <v>0</v>
      </c>
      <c r="BG67" s="352">
        <v>0</v>
      </c>
      <c r="BH67" s="378">
        <v>0</v>
      </c>
      <c r="BI67" s="352">
        <v>0</v>
      </c>
      <c r="BJ67" s="352">
        <v>0</v>
      </c>
      <c r="BK67" s="352"/>
      <c r="BL67" s="352"/>
      <c r="BM67" s="352"/>
      <c r="BN67" s="79"/>
      <c r="BO67" s="79"/>
      <c r="BP67" s="79"/>
      <c r="BQ67" s="79"/>
      <c r="BR67" s="79"/>
      <c r="BS67" s="79"/>
      <c r="BT67" s="79"/>
      <c r="BU67" s="79"/>
      <c r="BV67" s="79"/>
      <c r="BW67" s="79"/>
      <c r="BX67" s="79"/>
      <c r="BY67" s="79"/>
      <c r="BZ67" s="79"/>
      <c r="CA67" s="79"/>
      <c r="CB67" s="79"/>
      <c r="CC67" s="79"/>
      <c r="CD67" s="79"/>
      <c r="CE67" s="79"/>
      <c r="CF67" s="79"/>
      <c r="CG67" s="79"/>
      <c r="CH67" s="79"/>
      <c r="CI67" s="79"/>
      <c r="CJ67" s="79"/>
      <c r="CK67" s="79"/>
      <c r="CL67" s="79"/>
      <c r="CM67" s="79"/>
      <c r="CN67" s="79"/>
      <c r="CO67" s="79"/>
      <c r="CP67" s="79"/>
      <c r="CQ67" s="79"/>
      <c r="CR67" s="79"/>
      <c r="CS67" s="79"/>
      <c r="CT67" s="79"/>
      <c r="CU67" s="79"/>
      <c r="CV67" s="79"/>
      <c r="CW67" s="79"/>
      <c r="CX67" s="79"/>
      <c r="CY67" s="79"/>
      <c r="CZ67" s="79"/>
      <c r="DA67" s="79"/>
      <c r="DB67" s="79"/>
      <c r="DC67" s="79"/>
      <c r="DD67" s="79"/>
      <c r="DE67" s="79"/>
      <c r="DF67" s="79"/>
      <c r="DG67" s="79"/>
      <c r="DH67" s="79"/>
      <c r="DI67" s="79"/>
      <c r="DJ67" s="79"/>
      <c r="DK67" s="79"/>
      <c r="DL67" s="79"/>
      <c r="DM67" s="79"/>
      <c r="DN67" s="79"/>
      <c r="DO67" s="79"/>
      <c r="DP67" s="79"/>
      <c r="DQ67" s="79"/>
      <c r="DR67" s="79"/>
      <c r="DS67" s="79"/>
      <c r="DT67" s="79"/>
      <c r="DU67" s="79"/>
      <c r="DV67" s="79"/>
      <c r="DW67" s="79"/>
      <c r="DX67" s="79"/>
      <c r="DY67" s="79"/>
      <c r="DZ67" s="79"/>
      <c r="EA67" s="79"/>
      <c r="EB67" s="79"/>
      <c r="EC67" s="79"/>
      <c r="ED67" s="79"/>
      <c r="EE67" s="79"/>
      <c r="EF67" s="79"/>
      <c r="EG67" s="79"/>
      <c r="EH67" s="79"/>
      <c r="EI67" s="79"/>
      <c r="EJ67" s="79"/>
      <c r="EK67" s="79"/>
      <c r="EL67" s="79"/>
      <c r="EM67" s="79"/>
      <c r="EN67" s="79"/>
      <c r="EO67" s="79"/>
      <c r="EP67" s="79"/>
      <c r="EQ67" s="79"/>
      <c r="ER67" s="79"/>
      <c r="ES67" s="79"/>
      <c r="ET67" s="79"/>
      <c r="EU67" s="79"/>
      <c r="EV67" s="79"/>
      <c r="EW67" s="79"/>
      <c r="EX67" s="79"/>
      <c r="EY67" s="79"/>
      <c r="EZ67" s="79"/>
      <c r="FA67" s="79"/>
      <c r="FB67" s="79"/>
      <c r="FC67" s="79"/>
      <c r="FD67" s="79"/>
      <c r="FE67" s="79"/>
      <c r="FF67" s="79"/>
      <c r="FG67" s="79"/>
      <c r="FH67" s="79"/>
      <c r="FI67" s="79"/>
      <c r="FJ67" s="79"/>
      <c r="FK67" s="79"/>
      <c r="FL67" s="79"/>
      <c r="FM67" s="79"/>
      <c r="FN67" s="79"/>
      <c r="FO67" s="79"/>
      <c r="FP67" s="79"/>
      <c r="FQ67" s="79"/>
      <c r="FR67" s="79"/>
      <c r="FS67" s="79"/>
      <c r="FT67" s="79"/>
      <c r="FU67" s="79"/>
      <c r="FV67" s="79"/>
      <c r="FW67" s="79"/>
      <c r="FX67" s="79"/>
      <c r="FY67" s="79"/>
      <c r="FZ67" s="79"/>
      <c r="GA67" s="79"/>
      <c r="GB67" s="79"/>
      <c r="GC67" s="79"/>
      <c r="GD67" s="79"/>
      <c r="GE67" s="79"/>
      <c r="GF67" s="79"/>
      <c r="GG67" s="79"/>
      <c r="GH67" s="79"/>
      <c r="GI67" s="79"/>
      <c r="GJ67" s="79"/>
      <c r="GK67" s="79"/>
      <c r="GL67" s="79"/>
      <c r="GM67" s="79"/>
      <c r="GN67" s="79"/>
      <c r="GO67" s="79"/>
      <c r="GP67" s="79"/>
      <c r="GQ67" s="79"/>
    </row>
    <row r="68" spans="1:199" s="78" customFormat="1" x14ac:dyDescent="0.3">
      <c r="A68" s="10"/>
      <c r="B68" s="10"/>
      <c r="C68" s="10"/>
      <c r="D68" s="10">
        <v>10428771.6</v>
      </c>
      <c r="E68" s="311">
        <v>541043763</v>
      </c>
      <c r="F68" s="311" t="s">
        <v>943</v>
      </c>
      <c r="G68" s="312">
        <v>5</v>
      </c>
      <c r="H68" s="312" t="s">
        <v>1314</v>
      </c>
      <c r="I68" s="311">
        <v>0</v>
      </c>
      <c r="J68" s="311">
        <v>0</v>
      </c>
      <c r="K68" s="311">
        <v>0</v>
      </c>
      <c r="L68" s="311">
        <v>0</v>
      </c>
      <c r="M68" s="311">
        <v>0</v>
      </c>
      <c r="N68" s="311">
        <v>0</v>
      </c>
      <c r="O68" s="311">
        <v>0</v>
      </c>
      <c r="P68" s="311">
        <v>0</v>
      </c>
      <c r="Q68" s="311">
        <v>0</v>
      </c>
      <c r="R68" s="311">
        <v>0</v>
      </c>
      <c r="S68" s="311">
        <v>0</v>
      </c>
      <c r="T68" s="311">
        <v>0</v>
      </c>
      <c r="U68" s="311">
        <v>0</v>
      </c>
      <c r="V68" s="311">
        <v>0</v>
      </c>
      <c r="W68" s="311">
        <v>0</v>
      </c>
      <c r="X68" s="311">
        <v>0</v>
      </c>
      <c r="Y68" s="311">
        <v>0</v>
      </c>
      <c r="Z68" s="311">
        <v>0</v>
      </c>
      <c r="AA68" s="311">
        <v>0</v>
      </c>
      <c r="AB68" s="311">
        <v>0</v>
      </c>
      <c r="AC68" s="311">
        <v>0</v>
      </c>
      <c r="AD68" s="311">
        <v>0</v>
      </c>
      <c r="AE68" s="311">
        <v>0</v>
      </c>
      <c r="AF68" s="311">
        <v>0</v>
      </c>
      <c r="AG68" s="311">
        <v>0</v>
      </c>
      <c r="AH68" s="311">
        <v>0</v>
      </c>
      <c r="AI68" s="311">
        <v>0</v>
      </c>
      <c r="AJ68" s="311">
        <v>0</v>
      </c>
      <c r="AK68" s="311">
        <v>0</v>
      </c>
      <c r="AL68" s="311">
        <v>0</v>
      </c>
      <c r="AM68" s="311">
        <v>0</v>
      </c>
      <c r="AN68" s="311">
        <v>0</v>
      </c>
      <c r="AO68" s="311">
        <v>0</v>
      </c>
      <c r="AP68" s="311">
        <v>0</v>
      </c>
      <c r="AQ68" s="311">
        <v>0</v>
      </c>
      <c r="AR68" s="311">
        <v>0</v>
      </c>
      <c r="AS68" s="311">
        <v>0</v>
      </c>
      <c r="AT68" s="311">
        <v>0</v>
      </c>
      <c r="AU68" s="311">
        <v>0</v>
      </c>
      <c r="AV68" s="311">
        <v>0</v>
      </c>
      <c r="AW68" s="311">
        <v>0</v>
      </c>
      <c r="AX68" s="352">
        <v>0</v>
      </c>
      <c r="AY68" s="352">
        <v>0</v>
      </c>
      <c r="AZ68" s="352">
        <v>0</v>
      </c>
      <c r="BA68" s="352">
        <v>0</v>
      </c>
      <c r="BB68" s="352">
        <v>0</v>
      </c>
      <c r="BC68" s="352">
        <v>0</v>
      </c>
      <c r="BD68" s="352">
        <v>0</v>
      </c>
      <c r="BE68" s="352">
        <v>0</v>
      </c>
      <c r="BF68" s="352">
        <v>0</v>
      </c>
      <c r="BG68" s="352">
        <v>0</v>
      </c>
      <c r="BH68" s="378">
        <v>0</v>
      </c>
      <c r="BI68" s="352">
        <v>0</v>
      </c>
      <c r="BJ68" s="352">
        <v>0</v>
      </c>
      <c r="BK68" s="352"/>
      <c r="BL68" s="352"/>
      <c r="BM68" s="352"/>
      <c r="BN68" s="79"/>
      <c r="BO68" s="79"/>
      <c r="BP68" s="79"/>
      <c r="BQ68" s="79"/>
      <c r="BR68" s="79"/>
      <c r="BS68" s="79"/>
      <c r="BT68" s="79"/>
      <c r="BU68" s="79"/>
      <c r="BV68" s="79"/>
      <c r="BW68" s="79"/>
      <c r="BX68" s="79"/>
      <c r="BY68" s="79"/>
      <c r="BZ68" s="79"/>
      <c r="CA68" s="79"/>
      <c r="CB68" s="79"/>
      <c r="CC68" s="79"/>
      <c r="CD68" s="79"/>
      <c r="CE68" s="79"/>
      <c r="CF68" s="79"/>
      <c r="CG68" s="79"/>
      <c r="CH68" s="79"/>
      <c r="CI68" s="79"/>
      <c r="CJ68" s="79"/>
      <c r="CK68" s="79"/>
      <c r="CL68" s="79"/>
      <c r="CM68" s="79"/>
      <c r="CN68" s="79"/>
      <c r="CO68" s="79"/>
      <c r="CP68" s="79"/>
      <c r="CQ68" s="79"/>
      <c r="CR68" s="79"/>
      <c r="CS68" s="79"/>
      <c r="CT68" s="79"/>
      <c r="CU68" s="79"/>
      <c r="CV68" s="79"/>
      <c r="CW68" s="79"/>
      <c r="CX68" s="79"/>
      <c r="CY68" s="79"/>
      <c r="CZ68" s="79"/>
      <c r="DA68" s="79"/>
      <c r="DB68" s="79"/>
      <c r="DC68" s="79"/>
      <c r="DD68" s="79"/>
      <c r="DE68" s="79"/>
      <c r="DF68" s="79"/>
      <c r="DG68" s="79"/>
      <c r="DH68" s="79"/>
      <c r="DI68" s="79"/>
      <c r="DJ68" s="79"/>
      <c r="DK68" s="79"/>
      <c r="DL68" s="79"/>
      <c r="DM68" s="79"/>
      <c r="DN68" s="79"/>
      <c r="DO68" s="79"/>
      <c r="DP68" s="79"/>
      <c r="DQ68" s="79"/>
      <c r="DR68" s="79"/>
      <c r="DS68" s="79"/>
      <c r="DT68" s="79"/>
      <c r="DU68" s="79"/>
      <c r="DV68" s="79"/>
      <c r="DW68" s="79"/>
      <c r="DX68" s="79"/>
      <c r="DY68" s="79"/>
      <c r="DZ68" s="79"/>
      <c r="EA68" s="79"/>
      <c r="EB68" s="79"/>
      <c r="EC68" s="79"/>
      <c r="ED68" s="79"/>
      <c r="EE68" s="79"/>
      <c r="EF68" s="79"/>
      <c r="EG68" s="79"/>
      <c r="EH68" s="79"/>
      <c r="EI68" s="79"/>
      <c r="EJ68" s="79"/>
      <c r="EK68" s="79"/>
      <c r="EL68" s="79"/>
      <c r="EM68" s="79"/>
      <c r="EN68" s="79"/>
      <c r="EO68" s="79"/>
      <c r="EP68" s="79"/>
      <c r="EQ68" s="79"/>
      <c r="ER68" s="79"/>
      <c r="ES68" s="79"/>
      <c r="ET68" s="79"/>
      <c r="EU68" s="79"/>
      <c r="EV68" s="79"/>
      <c r="EW68" s="79"/>
      <c r="EX68" s="79"/>
      <c r="EY68" s="79"/>
      <c r="EZ68" s="79"/>
      <c r="FA68" s="79"/>
      <c r="FB68" s="79"/>
      <c r="FC68" s="79"/>
      <c r="FD68" s="79"/>
      <c r="FE68" s="79"/>
      <c r="FF68" s="79"/>
      <c r="FG68" s="79"/>
      <c r="FH68" s="79"/>
      <c r="FI68" s="79"/>
      <c r="FJ68" s="79"/>
      <c r="FK68" s="79"/>
      <c r="FL68" s="79"/>
      <c r="FM68" s="79"/>
      <c r="FN68" s="79"/>
      <c r="FO68" s="79"/>
      <c r="FP68" s="79"/>
      <c r="FQ68" s="79"/>
      <c r="FR68" s="79"/>
      <c r="FS68" s="79"/>
      <c r="FT68" s="79"/>
      <c r="FU68" s="79"/>
      <c r="FV68" s="79"/>
      <c r="FW68" s="79"/>
      <c r="FX68" s="79"/>
      <c r="FY68" s="79"/>
      <c r="FZ68" s="79"/>
      <c r="GA68" s="79"/>
      <c r="GB68" s="79"/>
      <c r="GC68" s="79"/>
      <c r="GD68" s="79"/>
      <c r="GE68" s="79"/>
      <c r="GF68" s="79"/>
      <c r="GG68" s="79"/>
      <c r="GH68" s="79"/>
      <c r="GI68" s="79"/>
      <c r="GJ68" s="79"/>
      <c r="GK68" s="79"/>
      <c r="GL68" s="79"/>
      <c r="GM68" s="79"/>
      <c r="GN68" s="79"/>
      <c r="GO68" s="79"/>
      <c r="GP68" s="79"/>
      <c r="GQ68" s="79"/>
    </row>
    <row r="69" spans="1:199" s="78" customFormat="1" x14ac:dyDescent="0.3">
      <c r="A69" s="10"/>
      <c r="B69" s="10"/>
      <c r="C69" s="10"/>
      <c r="D69" s="10">
        <v>4954507.47</v>
      </c>
      <c r="E69" s="311">
        <v>542527755</v>
      </c>
      <c r="F69" s="311" t="s">
        <v>969</v>
      </c>
      <c r="G69" s="312">
        <v>38</v>
      </c>
      <c r="H69" s="312" t="s">
        <v>1314</v>
      </c>
      <c r="I69" s="311">
        <v>0</v>
      </c>
      <c r="J69" s="311">
        <v>0</v>
      </c>
      <c r="K69" s="311">
        <v>0</v>
      </c>
      <c r="L69" s="311">
        <v>0</v>
      </c>
      <c r="M69" s="311">
        <v>0</v>
      </c>
      <c r="N69" s="311">
        <v>0</v>
      </c>
      <c r="O69" s="311">
        <v>0</v>
      </c>
      <c r="P69" s="311">
        <v>0</v>
      </c>
      <c r="Q69" s="311">
        <v>0</v>
      </c>
      <c r="R69" s="311">
        <v>0</v>
      </c>
      <c r="S69" s="311">
        <v>0</v>
      </c>
      <c r="T69" s="311">
        <v>0</v>
      </c>
      <c r="U69" s="311">
        <v>0</v>
      </c>
      <c r="V69" s="311">
        <v>0</v>
      </c>
      <c r="W69" s="311">
        <v>0</v>
      </c>
      <c r="X69" s="311">
        <v>0</v>
      </c>
      <c r="Y69" s="311">
        <v>0</v>
      </c>
      <c r="Z69" s="311">
        <v>0</v>
      </c>
      <c r="AA69" s="311">
        <v>0</v>
      </c>
      <c r="AB69" s="311">
        <v>0</v>
      </c>
      <c r="AC69" s="311">
        <v>0</v>
      </c>
      <c r="AD69" s="311">
        <v>0</v>
      </c>
      <c r="AE69" s="311">
        <v>0</v>
      </c>
      <c r="AF69" s="311">
        <v>0</v>
      </c>
      <c r="AG69" s="311">
        <v>0</v>
      </c>
      <c r="AH69" s="311">
        <v>0</v>
      </c>
      <c r="AI69" s="311">
        <v>0</v>
      </c>
      <c r="AJ69" s="311">
        <v>0</v>
      </c>
      <c r="AK69" s="311">
        <v>0</v>
      </c>
      <c r="AL69" s="311">
        <v>0</v>
      </c>
      <c r="AM69" s="311">
        <v>0</v>
      </c>
      <c r="AN69" s="311">
        <v>0</v>
      </c>
      <c r="AO69" s="311">
        <v>0</v>
      </c>
      <c r="AP69" s="311">
        <v>0</v>
      </c>
      <c r="AQ69" s="311">
        <v>0</v>
      </c>
      <c r="AR69" s="311">
        <v>0</v>
      </c>
      <c r="AS69" s="311">
        <v>0</v>
      </c>
      <c r="AT69" s="311">
        <v>0</v>
      </c>
      <c r="AU69" s="311">
        <v>0</v>
      </c>
      <c r="AV69" s="311">
        <v>0</v>
      </c>
      <c r="AW69" s="311">
        <v>0</v>
      </c>
      <c r="AX69" s="352">
        <v>0</v>
      </c>
      <c r="AY69" s="352">
        <v>0</v>
      </c>
      <c r="AZ69" s="352">
        <v>0</v>
      </c>
      <c r="BA69" s="352">
        <v>0</v>
      </c>
      <c r="BB69" s="352">
        <v>0</v>
      </c>
      <c r="BC69" s="352">
        <v>0</v>
      </c>
      <c r="BD69" s="352">
        <v>0</v>
      </c>
      <c r="BE69" s="352">
        <v>0</v>
      </c>
      <c r="BF69" s="352">
        <v>0</v>
      </c>
      <c r="BG69" s="352">
        <v>0</v>
      </c>
      <c r="BH69" s="378">
        <v>0</v>
      </c>
      <c r="BI69" s="352">
        <v>0</v>
      </c>
      <c r="BJ69" s="352">
        <v>0</v>
      </c>
      <c r="BK69" s="352"/>
      <c r="BL69" s="352"/>
      <c r="BM69" s="352"/>
      <c r="BN69" s="79"/>
      <c r="BO69" s="79"/>
      <c r="BP69" s="79"/>
      <c r="BQ69" s="79"/>
      <c r="BR69" s="79"/>
      <c r="BS69" s="79"/>
      <c r="BT69" s="79"/>
      <c r="BU69" s="79"/>
      <c r="BV69" s="79"/>
      <c r="BW69" s="79"/>
      <c r="BX69" s="79"/>
      <c r="BY69" s="79"/>
      <c r="BZ69" s="79"/>
      <c r="CA69" s="79"/>
      <c r="CB69" s="79"/>
      <c r="CC69" s="79"/>
      <c r="CD69" s="79"/>
      <c r="CE69" s="79"/>
      <c r="CF69" s="79"/>
      <c r="CG69" s="79"/>
      <c r="CH69" s="79"/>
      <c r="CI69" s="79"/>
      <c r="CJ69" s="79"/>
      <c r="CK69" s="79"/>
      <c r="CL69" s="79"/>
      <c r="CM69" s="79"/>
      <c r="CN69" s="79"/>
      <c r="CO69" s="79"/>
      <c r="CP69" s="79"/>
      <c r="CQ69" s="79"/>
      <c r="CR69" s="79"/>
      <c r="CS69" s="79"/>
      <c r="CT69" s="79"/>
      <c r="CU69" s="79"/>
      <c r="CV69" s="79"/>
      <c r="CW69" s="79"/>
      <c r="CX69" s="79"/>
      <c r="CY69" s="79"/>
      <c r="CZ69" s="79"/>
      <c r="DA69" s="79"/>
      <c r="DB69" s="79"/>
      <c r="DC69" s="79"/>
      <c r="DD69" s="79"/>
      <c r="DE69" s="79"/>
      <c r="DF69" s="79"/>
      <c r="DG69" s="79"/>
      <c r="DH69" s="79"/>
      <c r="DI69" s="79"/>
      <c r="DJ69" s="79"/>
      <c r="DK69" s="79"/>
      <c r="DL69" s="79"/>
      <c r="DM69" s="79"/>
      <c r="DN69" s="79"/>
      <c r="DO69" s="79"/>
      <c r="DP69" s="79"/>
      <c r="DQ69" s="79"/>
      <c r="DR69" s="79"/>
      <c r="DS69" s="79"/>
      <c r="DT69" s="79"/>
      <c r="DU69" s="79"/>
      <c r="DV69" s="79"/>
      <c r="DW69" s="79"/>
      <c r="DX69" s="79"/>
      <c r="DY69" s="79"/>
      <c r="DZ69" s="79"/>
      <c r="EA69" s="79"/>
      <c r="EB69" s="79"/>
      <c r="EC69" s="79"/>
      <c r="ED69" s="79"/>
      <c r="EE69" s="79"/>
      <c r="EF69" s="79"/>
      <c r="EG69" s="79"/>
      <c r="EH69" s="79"/>
      <c r="EI69" s="79"/>
      <c r="EJ69" s="79"/>
      <c r="EK69" s="79"/>
      <c r="EL69" s="79"/>
      <c r="EM69" s="79"/>
      <c r="EN69" s="79"/>
      <c r="EO69" s="79"/>
      <c r="EP69" s="79"/>
      <c r="EQ69" s="79"/>
      <c r="ER69" s="79"/>
      <c r="ES69" s="79"/>
      <c r="ET69" s="79"/>
      <c r="EU69" s="79"/>
      <c r="EV69" s="79"/>
      <c r="EW69" s="79"/>
      <c r="EX69" s="79"/>
      <c r="EY69" s="79"/>
      <c r="EZ69" s="79"/>
      <c r="FA69" s="79"/>
      <c r="FB69" s="79"/>
      <c r="FC69" s="79"/>
      <c r="FD69" s="79"/>
      <c r="FE69" s="79"/>
      <c r="FF69" s="79"/>
      <c r="FG69" s="79"/>
      <c r="FH69" s="79"/>
      <c r="FI69" s="79"/>
      <c r="FJ69" s="79"/>
      <c r="FK69" s="79"/>
      <c r="FL69" s="79"/>
      <c r="FM69" s="79"/>
      <c r="FN69" s="79"/>
      <c r="FO69" s="79"/>
      <c r="FP69" s="79"/>
      <c r="FQ69" s="79"/>
      <c r="FR69" s="79"/>
      <c r="FS69" s="79"/>
      <c r="FT69" s="79"/>
      <c r="FU69" s="79"/>
      <c r="FV69" s="79"/>
      <c r="FW69" s="79"/>
      <c r="FX69" s="79"/>
      <c r="FY69" s="79"/>
      <c r="FZ69" s="79"/>
      <c r="GA69" s="79"/>
      <c r="GB69" s="79"/>
      <c r="GC69" s="79"/>
      <c r="GD69" s="79"/>
      <c r="GE69" s="79"/>
      <c r="GF69" s="79"/>
      <c r="GG69" s="79"/>
      <c r="GH69" s="79"/>
      <c r="GI69" s="79"/>
      <c r="GJ69" s="79"/>
      <c r="GK69" s="79"/>
      <c r="GL69" s="79"/>
      <c r="GM69" s="79"/>
      <c r="GN69" s="79"/>
      <c r="GO69" s="79"/>
      <c r="GP69" s="79"/>
      <c r="GQ69" s="79"/>
    </row>
    <row r="70" spans="1:199" s="78" customFormat="1" x14ac:dyDescent="0.3">
      <c r="A70" s="10"/>
      <c r="B70" s="10"/>
      <c r="C70" s="10"/>
      <c r="D70" s="10">
        <v>11073044118.360001</v>
      </c>
      <c r="E70" s="311">
        <v>550112566</v>
      </c>
      <c r="F70" s="311" t="s">
        <v>977</v>
      </c>
      <c r="G70" s="312">
        <v>2</v>
      </c>
      <c r="H70" s="312" t="s">
        <v>1315</v>
      </c>
      <c r="I70" s="311">
        <v>0</v>
      </c>
      <c r="J70" s="311">
        <v>0</v>
      </c>
      <c r="K70" s="311">
        <v>0</v>
      </c>
      <c r="L70" s="311">
        <v>0</v>
      </c>
      <c r="M70" s="311">
        <v>0</v>
      </c>
      <c r="N70" s="311">
        <v>0</v>
      </c>
      <c r="O70" s="311">
        <v>0</v>
      </c>
      <c r="P70" s="311">
        <v>0</v>
      </c>
      <c r="Q70" s="311">
        <v>0</v>
      </c>
      <c r="R70" s="311">
        <v>0</v>
      </c>
      <c r="S70" s="311">
        <v>0</v>
      </c>
      <c r="T70" s="311">
        <v>0</v>
      </c>
      <c r="U70" s="311">
        <v>0</v>
      </c>
      <c r="V70" s="311">
        <v>0</v>
      </c>
      <c r="W70" s="311">
        <v>0</v>
      </c>
      <c r="X70" s="311">
        <v>0</v>
      </c>
      <c r="Y70" s="311">
        <v>0</v>
      </c>
      <c r="Z70" s="311">
        <v>0</v>
      </c>
      <c r="AA70" s="311">
        <v>0</v>
      </c>
      <c r="AB70" s="311">
        <v>0</v>
      </c>
      <c r="AC70" s="311">
        <v>0</v>
      </c>
      <c r="AD70" s="311">
        <v>0</v>
      </c>
      <c r="AE70" s="311">
        <v>0</v>
      </c>
      <c r="AF70" s="311">
        <v>0</v>
      </c>
      <c r="AG70" s="311">
        <v>0</v>
      </c>
      <c r="AH70" s="311">
        <v>0</v>
      </c>
      <c r="AI70" s="311">
        <v>0</v>
      </c>
      <c r="AJ70" s="311">
        <v>0</v>
      </c>
      <c r="AK70" s="311">
        <v>0</v>
      </c>
      <c r="AL70" s="311">
        <v>0</v>
      </c>
      <c r="AM70" s="311">
        <v>0</v>
      </c>
      <c r="AN70" s="311">
        <v>0</v>
      </c>
      <c r="AO70" s="311">
        <v>0</v>
      </c>
      <c r="AP70" s="311">
        <v>0</v>
      </c>
      <c r="AQ70" s="311">
        <v>0</v>
      </c>
      <c r="AR70" s="311">
        <v>0</v>
      </c>
      <c r="AS70" s="311">
        <v>0</v>
      </c>
      <c r="AT70" s="311">
        <v>0</v>
      </c>
      <c r="AU70" s="311">
        <v>0</v>
      </c>
      <c r="AV70" s="311">
        <v>0</v>
      </c>
      <c r="AW70" s="311">
        <v>0</v>
      </c>
      <c r="AX70" s="352">
        <v>0</v>
      </c>
      <c r="AY70" s="352">
        <v>0</v>
      </c>
      <c r="AZ70" s="352">
        <v>0</v>
      </c>
      <c r="BA70" s="352">
        <v>0</v>
      </c>
      <c r="BB70" s="352">
        <v>0</v>
      </c>
      <c r="BC70" s="352">
        <v>0</v>
      </c>
      <c r="BD70" s="352">
        <v>0</v>
      </c>
      <c r="BE70" s="352">
        <v>0</v>
      </c>
      <c r="BF70" s="352">
        <v>0</v>
      </c>
      <c r="BG70" s="352">
        <v>0</v>
      </c>
      <c r="BH70" s="378">
        <v>0</v>
      </c>
      <c r="BI70" s="352">
        <v>0</v>
      </c>
      <c r="BJ70" s="352">
        <v>0</v>
      </c>
      <c r="BK70" s="352"/>
      <c r="BL70" s="352"/>
      <c r="BM70" s="352"/>
      <c r="BN70" s="79"/>
      <c r="BO70" s="79"/>
      <c r="BP70" s="79"/>
      <c r="BQ70" s="79"/>
      <c r="BR70" s="79"/>
      <c r="BS70" s="79"/>
      <c r="BT70" s="79"/>
      <c r="BU70" s="79"/>
      <c r="BV70" s="79"/>
      <c r="BW70" s="79"/>
      <c r="BX70" s="79"/>
      <c r="BY70" s="79"/>
      <c r="BZ70" s="79"/>
      <c r="CA70" s="79"/>
      <c r="CB70" s="79"/>
      <c r="CC70" s="79"/>
      <c r="CD70" s="79"/>
      <c r="CE70" s="79"/>
      <c r="CF70" s="79"/>
      <c r="CG70" s="79"/>
      <c r="CH70" s="79"/>
      <c r="CI70" s="79"/>
      <c r="CJ70" s="79"/>
      <c r="CK70" s="79"/>
      <c r="CL70" s="79"/>
      <c r="CM70" s="79"/>
      <c r="CN70" s="79"/>
      <c r="CO70" s="79"/>
      <c r="CP70" s="79"/>
      <c r="CQ70" s="79"/>
      <c r="CR70" s="79"/>
      <c r="CS70" s="79"/>
      <c r="CT70" s="79"/>
      <c r="CU70" s="79"/>
      <c r="CV70" s="79"/>
      <c r="CW70" s="79"/>
      <c r="CX70" s="79"/>
      <c r="CY70" s="79"/>
      <c r="CZ70" s="79"/>
      <c r="DA70" s="79"/>
      <c r="DB70" s="79"/>
      <c r="DC70" s="79"/>
      <c r="DD70" s="79"/>
      <c r="DE70" s="79"/>
      <c r="DF70" s="79"/>
      <c r="DG70" s="79"/>
      <c r="DH70" s="79"/>
      <c r="DI70" s="79"/>
      <c r="DJ70" s="79"/>
      <c r="DK70" s="79"/>
      <c r="DL70" s="79"/>
      <c r="DM70" s="79"/>
      <c r="DN70" s="79"/>
      <c r="DO70" s="79"/>
      <c r="DP70" s="79"/>
      <c r="DQ70" s="79"/>
      <c r="DR70" s="79"/>
      <c r="DS70" s="79"/>
      <c r="DT70" s="79"/>
      <c r="DU70" s="79"/>
      <c r="DV70" s="79"/>
      <c r="DW70" s="79"/>
      <c r="DX70" s="79"/>
      <c r="DY70" s="79"/>
      <c r="DZ70" s="79"/>
      <c r="EA70" s="79"/>
      <c r="EB70" s="79"/>
      <c r="EC70" s="79"/>
      <c r="ED70" s="79"/>
      <c r="EE70" s="79"/>
      <c r="EF70" s="79"/>
      <c r="EG70" s="79"/>
      <c r="EH70" s="79"/>
      <c r="EI70" s="79"/>
      <c r="EJ70" s="79"/>
      <c r="EK70" s="79"/>
      <c r="EL70" s="79"/>
      <c r="EM70" s="79"/>
      <c r="EN70" s="79"/>
      <c r="EO70" s="79"/>
      <c r="EP70" s="79"/>
      <c r="EQ70" s="79"/>
      <c r="ER70" s="79"/>
      <c r="ES70" s="79"/>
      <c r="ET70" s="79"/>
      <c r="EU70" s="79"/>
      <c r="EV70" s="79"/>
      <c r="EW70" s="79"/>
      <c r="EX70" s="79"/>
      <c r="EY70" s="79"/>
      <c r="EZ70" s="79"/>
      <c r="FA70" s="79"/>
      <c r="FB70" s="79"/>
      <c r="FC70" s="79"/>
      <c r="FD70" s="79"/>
      <c r="FE70" s="79"/>
      <c r="FF70" s="79"/>
      <c r="FG70" s="79"/>
      <c r="FH70" s="79"/>
      <c r="FI70" s="79"/>
      <c r="FJ70" s="79"/>
      <c r="FK70" s="79"/>
      <c r="FL70" s="79"/>
      <c r="FM70" s="79"/>
      <c r="FN70" s="79"/>
      <c r="FO70" s="79"/>
      <c r="FP70" s="79"/>
      <c r="FQ70" s="79"/>
      <c r="FR70" s="79"/>
      <c r="FS70" s="79"/>
      <c r="FT70" s="79"/>
      <c r="FU70" s="79"/>
      <c r="FV70" s="79"/>
      <c r="FW70" s="79"/>
      <c r="FX70" s="79"/>
      <c r="FY70" s="79"/>
      <c r="FZ70" s="79"/>
      <c r="GA70" s="79"/>
      <c r="GB70" s="79"/>
      <c r="GC70" s="79"/>
      <c r="GD70" s="79"/>
      <c r="GE70" s="79"/>
      <c r="GF70" s="79"/>
      <c r="GG70" s="79"/>
      <c r="GH70" s="79"/>
      <c r="GI70" s="79"/>
      <c r="GJ70" s="79"/>
      <c r="GK70" s="79"/>
      <c r="GL70" s="79"/>
      <c r="GM70" s="79"/>
      <c r="GN70" s="79"/>
      <c r="GO70" s="79"/>
      <c r="GP70" s="79"/>
      <c r="GQ70" s="79"/>
    </row>
    <row r="71" spans="1:199" s="78" customFormat="1" x14ac:dyDescent="0.3">
      <c r="A71" s="10"/>
      <c r="B71" s="10"/>
      <c r="C71" s="10"/>
      <c r="D71" s="10">
        <v>7195279085.7700005</v>
      </c>
      <c r="E71" s="311">
        <v>580290245</v>
      </c>
      <c r="F71" s="311" t="s">
        <v>1006</v>
      </c>
      <c r="G71" s="312">
        <v>17</v>
      </c>
      <c r="H71" s="312" t="s">
        <v>1316</v>
      </c>
      <c r="I71" s="311">
        <v>0</v>
      </c>
      <c r="J71" s="311">
        <v>0</v>
      </c>
      <c r="K71" s="311">
        <v>0</v>
      </c>
      <c r="L71" s="311">
        <v>0</v>
      </c>
      <c r="M71" s="311">
        <v>0</v>
      </c>
      <c r="N71" s="311">
        <v>0</v>
      </c>
      <c r="O71" s="311">
        <v>0</v>
      </c>
      <c r="P71" s="311">
        <v>0</v>
      </c>
      <c r="Q71" s="311">
        <v>0</v>
      </c>
      <c r="R71" s="311">
        <v>0</v>
      </c>
      <c r="S71" s="311">
        <v>0</v>
      </c>
      <c r="T71" s="311">
        <v>0</v>
      </c>
      <c r="U71" s="311">
        <v>0</v>
      </c>
      <c r="V71" s="311">
        <v>0</v>
      </c>
      <c r="W71" s="311">
        <v>0</v>
      </c>
      <c r="X71" s="311">
        <v>0</v>
      </c>
      <c r="Y71" s="311">
        <v>0</v>
      </c>
      <c r="Z71" s="311">
        <v>0</v>
      </c>
      <c r="AA71" s="311">
        <v>0</v>
      </c>
      <c r="AB71" s="311">
        <v>0</v>
      </c>
      <c r="AC71" s="311">
        <v>0</v>
      </c>
      <c r="AD71" s="311">
        <v>0</v>
      </c>
      <c r="AE71" s="311">
        <v>0</v>
      </c>
      <c r="AF71" s="311">
        <v>0</v>
      </c>
      <c r="AG71" s="311">
        <v>0</v>
      </c>
      <c r="AH71" s="311">
        <v>0</v>
      </c>
      <c r="AI71" s="311">
        <v>0</v>
      </c>
      <c r="AJ71" s="311">
        <v>0</v>
      </c>
      <c r="AK71" s="311">
        <v>0</v>
      </c>
      <c r="AL71" s="311">
        <v>0</v>
      </c>
      <c r="AM71" s="311">
        <v>0</v>
      </c>
      <c r="AN71" s="311">
        <v>0</v>
      </c>
      <c r="AO71" s="311">
        <v>0</v>
      </c>
      <c r="AP71" s="311">
        <v>0</v>
      </c>
      <c r="AQ71" s="311">
        <v>0</v>
      </c>
      <c r="AR71" s="311">
        <v>0</v>
      </c>
      <c r="AS71" s="311">
        <v>0</v>
      </c>
      <c r="AT71" s="311">
        <v>0</v>
      </c>
      <c r="AU71" s="311">
        <v>0</v>
      </c>
      <c r="AV71" s="311">
        <v>0</v>
      </c>
      <c r="AW71" s="311">
        <v>0</v>
      </c>
      <c r="AX71" s="352">
        <v>0</v>
      </c>
      <c r="AY71" s="352">
        <v>0</v>
      </c>
      <c r="AZ71" s="352">
        <v>0</v>
      </c>
      <c r="BA71" s="352">
        <v>0</v>
      </c>
      <c r="BB71" s="352">
        <v>0</v>
      </c>
      <c r="BC71" s="352">
        <v>0</v>
      </c>
      <c r="BD71" s="352">
        <v>0</v>
      </c>
      <c r="BE71" s="352">
        <v>0</v>
      </c>
      <c r="BF71" s="352">
        <v>0</v>
      </c>
      <c r="BG71" s="352">
        <v>0</v>
      </c>
      <c r="BH71" s="378">
        <v>0</v>
      </c>
      <c r="BI71" s="352">
        <v>0</v>
      </c>
      <c r="BJ71" s="352">
        <v>0</v>
      </c>
      <c r="BK71" s="352"/>
      <c r="BL71" s="352"/>
      <c r="BM71" s="352"/>
      <c r="BN71" s="79"/>
      <c r="BO71" s="79"/>
      <c r="BP71" s="79"/>
      <c r="BQ71" s="79"/>
      <c r="BR71" s="79"/>
      <c r="BS71" s="79"/>
      <c r="BT71" s="79"/>
      <c r="BU71" s="79"/>
      <c r="BV71" s="79"/>
      <c r="BW71" s="79"/>
      <c r="BX71" s="79"/>
      <c r="BY71" s="79"/>
      <c r="BZ71" s="79"/>
      <c r="CA71" s="79"/>
      <c r="CB71" s="79"/>
      <c r="CC71" s="79"/>
      <c r="CD71" s="79"/>
      <c r="CE71" s="79"/>
      <c r="CF71" s="79"/>
      <c r="CG71" s="79"/>
      <c r="CH71" s="79"/>
      <c r="CI71" s="79"/>
      <c r="CJ71" s="79"/>
      <c r="CK71" s="79"/>
      <c r="CL71" s="79"/>
      <c r="CM71" s="79"/>
      <c r="CN71" s="79"/>
      <c r="CO71" s="79"/>
      <c r="CP71" s="79"/>
      <c r="CQ71" s="79"/>
      <c r="CR71" s="79"/>
      <c r="CS71" s="79"/>
      <c r="CT71" s="79"/>
      <c r="CU71" s="79"/>
      <c r="CV71" s="79"/>
      <c r="CW71" s="79"/>
      <c r="CX71" s="79"/>
      <c r="CY71" s="79"/>
      <c r="CZ71" s="79"/>
      <c r="DA71" s="79"/>
      <c r="DB71" s="79"/>
      <c r="DC71" s="79"/>
      <c r="DD71" s="79"/>
      <c r="DE71" s="79"/>
      <c r="DF71" s="79"/>
      <c r="DG71" s="79"/>
      <c r="DH71" s="79"/>
      <c r="DI71" s="79"/>
      <c r="DJ71" s="79"/>
      <c r="DK71" s="79"/>
      <c r="DL71" s="79"/>
      <c r="DM71" s="79"/>
      <c r="DN71" s="79"/>
      <c r="DO71" s="79"/>
      <c r="DP71" s="79"/>
      <c r="DQ71" s="79"/>
      <c r="DR71" s="79"/>
      <c r="DS71" s="79"/>
      <c r="DT71" s="79"/>
      <c r="DU71" s="79"/>
      <c r="DV71" s="79"/>
      <c r="DW71" s="79"/>
      <c r="DX71" s="79"/>
      <c r="DY71" s="79"/>
      <c r="DZ71" s="79"/>
      <c r="EA71" s="79"/>
      <c r="EB71" s="79"/>
      <c r="EC71" s="79"/>
      <c r="ED71" s="79"/>
      <c r="EE71" s="79"/>
      <c r="EF71" s="79"/>
      <c r="EG71" s="79"/>
      <c r="EH71" s="79"/>
      <c r="EI71" s="79"/>
      <c r="EJ71" s="79"/>
      <c r="EK71" s="79"/>
      <c r="EL71" s="79"/>
      <c r="EM71" s="79"/>
      <c r="EN71" s="79"/>
      <c r="EO71" s="79"/>
      <c r="EP71" s="79"/>
      <c r="EQ71" s="79"/>
      <c r="ER71" s="79"/>
      <c r="ES71" s="79"/>
      <c r="ET71" s="79"/>
      <c r="EU71" s="79"/>
      <c r="EV71" s="79"/>
      <c r="EW71" s="79"/>
      <c r="EX71" s="79"/>
      <c r="EY71" s="79"/>
      <c r="EZ71" s="79"/>
      <c r="FA71" s="79"/>
      <c r="FB71" s="79"/>
      <c r="FC71" s="79"/>
      <c r="FD71" s="79"/>
      <c r="FE71" s="79"/>
      <c r="FF71" s="79"/>
      <c r="FG71" s="79"/>
      <c r="FH71" s="79"/>
      <c r="FI71" s="79"/>
      <c r="FJ71" s="79"/>
      <c r="FK71" s="79"/>
      <c r="FL71" s="79"/>
      <c r="FM71" s="79"/>
      <c r="FN71" s="79"/>
      <c r="FO71" s="79"/>
      <c r="FP71" s="79"/>
      <c r="FQ71" s="79"/>
      <c r="FR71" s="79"/>
      <c r="FS71" s="79"/>
      <c r="FT71" s="79"/>
      <c r="FU71" s="79"/>
      <c r="FV71" s="79"/>
      <c r="FW71" s="79"/>
      <c r="FX71" s="79"/>
      <c r="FY71" s="79"/>
      <c r="FZ71" s="79"/>
      <c r="GA71" s="79"/>
      <c r="GB71" s="79"/>
      <c r="GC71" s="79"/>
      <c r="GD71" s="79"/>
      <c r="GE71" s="79"/>
      <c r="GF71" s="79"/>
      <c r="GG71" s="79"/>
      <c r="GH71" s="79"/>
      <c r="GI71" s="79"/>
      <c r="GJ71" s="79"/>
      <c r="GK71" s="79"/>
      <c r="GL71" s="79"/>
      <c r="GM71" s="79"/>
      <c r="GN71" s="79"/>
      <c r="GO71" s="79"/>
      <c r="GP71" s="79"/>
      <c r="GQ71" s="79"/>
    </row>
    <row r="72" spans="1:199" s="78" customFormat="1" x14ac:dyDescent="0.3">
      <c r="A72" s="10"/>
      <c r="B72" s="10"/>
      <c r="C72" s="10"/>
      <c r="D72" s="10">
        <v>225320229.69</v>
      </c>
      <c r="E72" s="311">
        <v>580345533</v>
      </c>
      <c r="F72" s="311" t="s">
        <v>1011</v>
      </c>
      <c r="G72" s="312">
        <v>2</v>
      </c>
      <c r="H72" s="312" t="s">
        <v>1316</v>
      </c>
      <c r="I72" s="311">
        <v>0</v>
      </c>
      <c r="J72" s="311">
        <v>0</v>
      </c>
      <c r="K72" s="311">
        <v>0</v>
      </c>
      <c r="L72" s="311">
        <v>0</v>
      </c>
      <c r="M72" s="311">
        <v>0</v>
      </c>
      <c r="N72" s="311">
        <v>0</v>
      </c>
      <c r="O72" s="311">
        <v>0</v>
      </c>
      <c r="P72" s="311">
        <v>0</v>
      </c>
      <c r="Q72" s="311">
        <v>0</v>
      </c>
      <c r="R72" s="311">
        <v>0</v>
      </c>
      <c r="S72" s="311">
        <v>0</v>
      </c>
      <c r="T72" s="311">
        <v>0</v>
      </c>
      <c r="U72" s="311">
        <v>0</v>
      </c>
      <c r="V72" s="311">
        <v>0</v>
      </c>
      <c r="W72" s="311">
        <v>0</v>
      </c>
      <c r="X72" s="311">
        <v>0</v>
      </c>
      <c r="Y72" s="311">
        <v>0</v>
      </c>
      <c r="Z72" s="311">
        <v>0</v>
      </c>
      <c r="AA72" s="311">
        <v>0</v>
      </c>
      <c r="AB72" s="311">
        <v>0</v>
      </c>
      <c r="AC72" s="311">
        <v>0</v>
      </c>
      <c r="AD72" s="311">
        <v>0</v>
      </c>
      <c r="AE72" s="311">
        <v>0</v>
      </c>
      <c r="AF72" s="311">
        <v>0</v>
      </c>
      <c r="AG72" s="311">
        <v>0</v>
      </c>
      <c r="AH72" s="311">
        <v>0</v>
      </c>
      <c r="AI72" s="311">
        <v>0</v>
      </c>
      <c r="AJ72" s="311">
        <v>0</v>
      </c>
      <c r="AK72" s="311">
        <v>0</v>
      </c>
      <c r="AL72" s="311">
        <v>0</v>
      </c>
      <c r="AM72" s="311">
        <v>0</v>
      </c>
      <c r="AN72" s="311">
        <v>0</v>
      </c>
      <c r="AO72" s="311">
        <v>0</v>
      </c>
      <c r="AP72" s="311">
        <v>0</v>
      </c>
      <c r="AQ72" s="311">
        <v>0</v>
      </c>
      <c r="AR72" s="311">
        <v>0</v>
      </c>
      <c r="AS72" s="311">
        <v>0</v>
      </c>
      <c r="AT72" s="311">
        <v>0</v>
      </c>
      <c r="AU72" s="311">
        <v>0</v>
      </c>
      <c r="AV72" s="311">
        <v>0</v>
      </c>
      <c r="AW72" s="311">
        <v>0</v>
      </c>
      <c r="AX72" s="352">
        <v>0</v>
      </c>
      <c r="AY72" s="352">
        <v>0</v>
      </c>
      <c r="AZ72" s="352">
        <v>0</v>
      </c>
      <c r="BA72" s="352">
        <v>0</v>
      </c>
      <c r="BB72" s="352">
        <v>0</v>
      </c>
      <c r="BC72" s="352">
        <v>0</v>
      </c>
      <c r="BD72" s="352">
        <v>0</v>
      </c>
      <c r="BE72" s="352">
        <v>0</v>
      </c>
      <c r="BF72" s="352">
        <v>0</v>
      </c>
      <c r="BG72" s="352">
        <v>0</v>
      </c>
      <c r="BH72" s="378">
        <v>0</v>
      </c>
      <c r="BI72" s="352">
        <v>0</v>
      </c>
      <c r="BJ72" s="352">
        <v>0</v>
      </c>
      <c r="BK72" s="352"/>
      <c r="BL72" s="352"/>
      <c r="BM72" s="352"/>
      <c r="BN72" s="79"/>
      <c r="BO72" s="79"/>
      <c r="BP72" s="79"/>
      <c r="BQ72" s="79"/>
      <c r="BR72" s="79"/>
      <c r="BS72" s="79"/>
      <c r="BT72" s="79"/>
      <c r="BU72" s="79"/>
      <c r="BV72" s="79"/>
      <c r="BW72" s="79"/>
      <c r="BX72" s="79"/>
      <c r="BY72" s="79"/>
      <c r="BZ72" s="79"/>
      <c r="CA72" s="79"/>
      <c r="CB72" s="79"/>
      <c r="CC72" s="79"/>
      <c r="CD72" s="79"/>
      <c r="CE72" s="79"/>
      <c r="CF72" s="79"/>
      <c r="CG72" s="79"/>
      <c r="CH72" s="79"/>
      <c r="CI72" s="79"/>
      <c r="CJ72" s="79"/>
      <c r="CK72" s="79"/>
      <c r="CL72" s="79"/>
      <c r="CM72" s="79"/>
      <c r="CN72" s="79"/>
      <c r="CO72" s="79"/>
      <c r="CP72" s="79"/>
      <c r="CQ72" s="79"/>
      <c r="CR72" s="79"/>
      <c r="CS72" s="79"/>
      <c r="CT72" s="79"/>
      <c r="CU72" s="79"/>
      <c r="CV72" s="79"/>
      <c r="CW72" s="79"/>
      <c r="CX72" s="79"/>
      <c r="CY72" s="79"/>
      <c r="CZ72" s="79"/>
      <c r="DA72" s="79"/>
      <c r="DB72" s="79"/>
      <c r="DC72" s="79"/>
      <c r="DD72" s="79"/>
      <c r="DE72" s="79"/>
      <c r="DF72" s="79"/>
      <c r="DG72" s="79"/>
      <c r="DH72" s="79"/>
      <c r="DI72" s="79"/>
      <c r="DJ72" s="79"/>
      <c r="DK72" s="79"/>
      <c r="DL72" s="79"/>
      <c r="DM72" s="79"/>
      <c r="DN72" s="79"/>
      <c r="DO72" s="79"/>
      <c r="DP72" s="79"/>
      <c r="DQ72" s="79"/>
      <c r="DR72" s="79"/>
      <c r="DS72" s="79"/>
      <c r="DT72" s="79"/>
      <c r="DU72" s="79"/>
      <c r="DV72" s="79"/>
      <c r="DW72" s="79"/>
      <c r="DX72" s="79"/>
      <c r="DY72" s="79"/>
      <c r="DZ72" s="79"/>
      <c r="EA72" s="79"/>
      <c r="EB72" s="79"/>
      <c r="EC72" s="79"/>
      <c r="ED72" s="79"/>
      <c r="EE72" s="79"/>
      <c r="EF72" s="79"/>
      <c r="EG72" s="79"/>
      <c r="EH72" s="79"/>
      <c r="EI72" s="79"/>
      <c r="EJ72" s="79"/>
      <c r="EK72" s="79"/>
      <c r="EL72" s="79"/>
      <c r="EM72" s="79"/>
      <c r="EN72" s="79"/>
      <c r="EO72" s="79"/>
      <c r="EP72" s="79"/>
      <c r="EQ72" s="79"/>
      <c r="ER72" s="79"/>
      <c r="ES72" s="79"/>
      <c r="ET72" s="79"/>
      <c r="EU72" s="79"/>
      <c r="EV72" s="79"/>
      <c r="EW72" s="79"/>
      <c r="EX72" s="79"/>
      <c r="EY72" s="79"/>
      <c r="EZ72" s="79"/>
      <c r="FA72" s="79"/>
      <c r="FB72" s="79"/>
      <c r="FC72" s="79"/>
      <c r="FD72" s="79"/>
      <c r="FE72" s="79"/>
      <c r="FF72" s="79"/>
      <c r="FG72" s="79"/>
      <c r="FH72" s="79"/>
      <c r="FI72" s="79"/>
      <c r="FJ72" s="79"/>
      <c r="FK72" s="79"/>
      <c r="FL72" s="79"/>
      <c r="FM72" s="79"/>
      <c r="FN72" s="79"/>
      <c r="FO72" s="79"/>
      <c r="FP72" s="79"/>
      <c r="FQ72" s="79"/>
      <c r="FR72" s="79"/>
      <c r="FS72" s="79"/>
      <c r="FT72" s="79"/>
      <c r="FU72" s="79"/>
      <c r="FV72" s="79"/>
      <c r="FW72" s="79"/>
      <c r="FX72" s="79"/>
      <c r="FY72" s="79"/>
      <c r="FZ72" s="79"/>
      <c r="GA72" s="79"/>
      <c r="GB72" s="79"/>
      <c r="GC72" s="79"/>
      <c r="GD72" s="79"/>
      <c r="GE72" s="79"/>
      <c r="GF72" s="79"/>
      <c r="GG72" s="79"/>
      <c r="GH72" s="79"/>
      <c r="GI72" s="79"/>
      <c r="GJ72" s="79"/>
      <c r="GK72" s="79"/>
      <c r="GL72" s="79"/>
      <c r="GM72" s="79"/>
      <c r="GN72" s="79"/>
      <c r="GO72" s="79"/>
      <c r="GP72" s="79"/>
      <c r="GQ72" s="79"/>
    </row>
    <row r="73" spans="1:199" s="78" customFormat="1" x14ac:dyDescent="0.3">
      <c r="A73" s="10"/>
      <c r="B73" s="10"/>
      <c r="C73" s="10"/>
      <c r="D73" s="10">
        <v>45839709.840000004</v>
      </c>
      <c r="E73" s="311">
        <v>600006972</v>
      </c>
      <c r="F73" s="311" t="s">
        <v>1016</v>
      </c>
      <c r="G73" s="312">
        <v>51</v>
      </c>
      <c r="H73" s="312" t="s">
        <v>1317</v>
      </c>
      <c r="I73" s="311">
        <v>0</v>
      </c>
      <c r="J73" s="311">
        <v>0</v>
      </c>
      <c r="K73" s="311">
        <v>0</v>
      </c>
      <c r="L73" s="311">
        <v>0</v>
      </c>
      <c r="M73" s="311">
        <v>0</v>
      </c>
      <c r="N73" s="311">
        <v>0</v>
      </c>
      <c r="O73" s="311">
        <v>0</v>
      </c>
      <c r="P73" s="311">
        <v>0</v>
      </c>
      <c r="Q73" s="311">
        <v>0</v>
      </c>
      <c r="R73" s="311">
        <v>0</v>
      </c>
      <c r="S73" s="311">
        <v>0</v>
      </c>
      <c r="T73" s="311">
        <v>0</v>
      </c>
      <c r="U73" s="311">
        <v>0</v>
      </c>
      <c r="V73" s="311">
        <v>0</v>
      </c>
      <c r="W73" s="311">
        <v>0</v>
      </c>
      <c r="X73" s="311">
        <v>0</v>
      </c>
      <c r="Y73" s="311">
        <v>0</v>
      </c>
      <c r="Z73" s="311">
        <v>0</v>
      </c>
      <c r="AA73" s="311">
        <v>0</v>
      </c>
      <c r="AB73" s="311">
        <v>0</v>
      </c>
      <c r="AC73" s="311">
        <v>0</v>
      </c>
      <c r="AD73" s="311">
        <v>0</v>
      </c>
      <c r="AE73" s="311">
        <v>0</v>
      </c>
      <c r="AF73" s="311">
        <v>0</v>
      </c>
      <c r="AG73" s="311">
        <v>0</v>
      </c>
      <c r="AH73" s="311">
        <v>0</v>
      </c>
      <c r="AI73" s="311">
        <v>0</v>
      </c>
      <c r="AJ73" s="311">
        <v>0</v>
      </c>
      <c r="AK73" s="311">
        <v>0</v>
      </c>
      <c r="AL73" s="311">
        <v>0</v>
      </c>
      <c r="AM73" s="311">
        <v>0</v>
      </c>
      <c r="AN73" s="311">
        <v>0</v>
      </c>
      <c r="AO73" s="311">
        <v>0</v>
      </c>
      <c r="AP73" s="311">
        <v>0</v>
      </c>
      <c r="AQ73" s="311">
        <v>0</v>
      </c>
      <c r="AR73" s="311">
        <v>0</v>
      </c>
      <c r="AS73" s="311">
        <v>0</v>
      </c>
      <c r="AT73" s="311">
        <v>0</v>
      </c>
      <c r="AU73" s="311">
        <v>0</v>
      </c>
      <c r="AV73" s="311">
        <v>0</v>
      </c>
      <c r="AW73" s="311">
        <v>0</v>
      </c>
      <c r="AX73" s="352">
        <v>0</v>
      </c>
      <c r="AY73" s="352">
        <v>0</v>
      </c>
      <c r="AZ73" s="352">
        <v>0</v>
      </c>
      <c r="BA73" s="352">
        <v>0</v>
      </c>
      <c r="BB73" s="352">
        <v>0</v>
      </c>
      <c r="BC73" s="352">
        <v>0</v>
      </c>
      <c r="BD73" s="352">
        <v>0</v>
      </c>
      <c r="BE73" s="352">
        <v>0</v>
      </c>
      <c r="BF73" s="352">
        <v>0</v>
      </c>
      <c r="BG73" s="352">
        <v>0</v>
      </c>
      <c r="BH73" s="378">
        <v>0</v>
      </c>
      <c r="BI73" s="352">
        <v>0</v>
      </c>
      <c r="BJ73" s="352">
        <v>0</v>
      </c>
      <c r="BK73" s="352"/>
      <c r="BL73" s="352"/>
      <c r="BM73" s="352"/>
      <c r="BN73" s="79"/>
      <c r="BO73" s="79"/>
      <c r="BP73" s="79"/>
      <c r="BQ73" s="79"/>
      <c r="BR73" s="79"/>
      <c r="BS73" s="79"/>
      <c r="BT73" s="79"/>
      <c r="BU73" s="79"/>
      <c r="BV73" s="79"/>
      <c r="BW73" s="79"/>
      <c r="BX73" s="79"/>
      <c r="BY73" s="79"/>
      <c r="BZ73" s="79"/>
      <c r="CA73" s="79"/>
      <c r="CB73" s="79"/>
      <c r="CC73" s="79"/>
      <c r="CD73" s="79"/>
      <c r="CE73" s="79"/>
      <c r="CF73" s="79"/>
      <c r="CG73" s="79"/>
      <c r="CH73" s="79"/>
      <c r="CI73" s="79"/>
      <c r="CJ73" s="79"/>
      <c r="CK73" s="79"/>
      <c r="CL73" s="79"/>
      <c r="CM73" s="79"/>
      <c r="CN73" s="79"/>
      <c r="CO73" s="79"/>
      <c r="CP73" s="79"/>
      <c r="CQ73" s="79"/>
      <c r="CR73" s="79"/>
      <c r="CS73" s="79"/>
      <c r="CT73" s="79"/>
      <c r="CU73" s="79"/>
      <c r="CV73" s="79"/>
      <c r="CW73" s="79"/>
      <c r="CX73" s="79"/>
      <c r="CY73" s="79"/>
      <c r="CZ73" s="79"/>
      <c r="DA73" s="79"/>
      <c r="DB73" s="79"/>
      <c r="DC73" s="79"/>
      <c r="DD73" s="79"/>
      <c r="DE73" s="79"/>
      <c r="DF73" s="79"/>
      <c r="DG73" s="79"/>
      <c r="DH73" s="79"/>
      <c r="DI73" s="79"/>
      <c r="DJ73" s="79"/>
      <c r="DK73" s="79"/>
      <c r="DL73" s="79"/>
      <c r="DM73" s="79"/>
      <c r="DN73" s="79"/>
      <c r="DO73" s="79"/>
      <c r="DP73" s="79"/>
      <c r="DQ73" s="79"/>
      <c r="DR73" s="79"/>
      <c r="DS73" s="79"/>
      <c r="DT73" s="79"/>
      <c r="DU73" s="79"/>
      <c r="DV73" s="79"/>
      <c r="DW73" s="79"/>
      <c r="DX73" s="79"/>
      <c r="DY73" s="79"/>
      <c r="DZ73" s="79"/>
      <c r="EA73" s="79"/>
      <c r="EB73" s="79"/>
      <c r="EC73" s="79"/>
      <c r="ED73" s="79"/>
      <c r="EE73" s="79"/>
      <c r="EF73" s="79"/>
      <c r="EG73" s="79"/>
      <c r="EH73" s="79"/>
      <c r="EI73" s="79"/>
      <c r="EJ73" s="79"/>
      <c r="EK73" s="79"/>
      <c r="EL73" s="79"/>
      <c r="EM73" s="79"/>
      <c r="EN73" s="79"/>
      <c r="EO73" s="79"/>
      <c r="EP73" s="79"/>
      <c r="EQ73" s="79"/>
      <c r="ER73" s="79"/>
      <c r="ES73" s="79"/>
      <c r="ET73" s="79"/>
      <c r="EU73" s="79"/>
      <c r="EV73" s="79"/>
      <c r="EW73" s="79"/>
      <c r="EX73" s="79"/>
      <c r="EY73" s="79"/>
      <c r="EZ73" s="79"/>
      <c r="FA73" s="79"/>
      <c r="FB73" s="79"/>
      <c r="FC73" s="79"/>
      <c r="FD73" s="79"/>
      <c r="FE73" s="79"/>
      <c r="FF73" s="79"/>
      <c r="FG73" s="79"/>
      <c r="FH73" s="79"/>
      <c r="FI73" s="79"/>
      <c r="FJ73" s="79"/>
      <c r="FK73" s="79"/>
      <c r="FL73" s="79"/>
      <c r="FM73" s="79"/>
      <c r="FN73" s="79"/>
      <c r="FO73" s="79"/>
      <c r="FP73" s="79"/>
      <c r="FQ73" s="79"/>
      <c r="FR73" s="79"/>
      <c r="FS73" s="79"/>
      <c r="FT73" s="79"/>
      <c r="FU73" s="79"/>
      <c r="FV73" s="79"/>
      <c r="FW73" s="79"/>
      <c r="FX73" s="79"/>
      <c r="FY73" s="79"/>
      <c r="FZ73" s="79"/>
      <c r="GA73" s="79"/>
      <c r="GB73" s="79"/>
      <c r="GC73" s="79"/>
      <c r="GD73" s="79"/>
      <c r="GE73" s="79"/>
      <c r="GF73" s="79"/>
      <c r="GG73" s="79"/>
      <c r="GH73" s="79"/>
      <c r="GI73" s="79"/>
      <c r="GJ73" s="79"/>
      <c r="GK73" s="79"/>
      <c r="GL73" s="79"/>
      <c r="GM73" s="79"/>
      <c r="GN73" s="79"/>
      <c r="GO73" s="79"/>
      <c r="GP73" s="79"/>
      <c r="GQ73" s="79"/>
    </row>
    <row r="74" spans="1:199" s="78" customFormat="1" x14ac:dyDescent="0.3">
      <c r="A74" s="10"/>
      <c r="B74" s="10"/>
      <c r="C74" s="10"/>
      <c r="D74" s="10">
        <v>1594453983.45</v>
      </c>
      <c r="E74" s="311">
        <v>600031827</v>
      </c>
      <c r="F74" s="311" t="s">
        <v>1024</v>
      </c>
      <c r="G74" s="312">
        <v>32</v>
      </c>
      <c r="H74" s="312" t="s">
        <v>1317</v>
      </c>
      <c r="I74" s="311">
        <v>0</v>
      </c>
      <c r="J74" s="311">
        <v>0</v>
      </c>
      <c r="K74" s="311">
        <v>0</v>
      </c>
      <c r="L74" s="311">
        <v>0</v>
      </c>
      <c r="M74" s="311">
        <v>0</v>
      </c>
      <c r="N74" s="311">
        <v>0</v>
      </c>
      <c r="O74" s="311">
        <v>0</v>
      </c>
      <c r="P74" s="311">
        <v>0</v>
      </c>
      <c r="Q74" s="311">
        <v>0</v>
      </c>
      <c r="R74" s="311">
        <v>0</v>
      </c>
      <c r="S74" s="311">
        <v>0</v>
      </c>
      <c r="T74" s="311">
        <v>0</v>
      </c>
      <c r="U74" s="311">
        <v>0</v>
      </c>
      <c r="V74" s="311">
        <v>0</v>
      </c>
      <c r="W74" s="311">
        <v>0</v>
      </c>
      <c r="X74" s="311">
        <v>0</v>
      </c>
      <c r="Y74" s="311">
        <v>0</v>
      </c>
      <c r="Z74" s="311">
        <v>0</v>
      </c>
      <c r="AA74" s="311">
        <v>0</v>
      </c>
      <c r="AB74" s="311">
        <v>0</v>
      </c>
      <c r="AC74" s="311">
        <v>0</v>
      </c>
      <c r="AD74" s="311">
        <v>0</v>
      </c>
      <c r="AE74" s="311">
        <v>0</v>
      </c>
      <c r="AF74" s="311">
        <v>0</v>
      </c>
      <c r="AG74" s="311">
        <v>0</v>
      </c>
      <c r="AH74" s="311">
        <v>0</v>
      </c>
      <c r="AI74" s="311">
        <v>0</v>
      </c>
      <c r="AJ74" s="311">
        <v>0</v>
      </c>
      <c r="AK74" s="311">
        <v>0</v>
      </c>
      <c r="AL74" s="311">
        <v>0</v>
      </c>
      <c r="AM74" s="311">
        <v>0</v>
      </c>
      <c r="AN74" s="311">
        <v>0</v>
      </c>
      <c r="AO74" s="311">
        <v>0</v>
      </c>
      <c r="AP74" s="311">
        <v>0</v>
      </c>
      <c r="AQ74" s="311">
        <v>0</v>
      </c>
      <c r="AR74" s="311">
        <v>0</v>
      </c>
      <c r="AS74" s="311">
        <v>0</v>
      </c>
      <c r="AT74" s="311">
        <v>0</v>
      </c>
      <c r="AU74" s="311">
        <v>0</v>
      </c>
      <c r="AV74" s="311">
        <v>0</v>
      </c>
      <c r="AW74" s="311">
        <v>0</v>
      </c>
      <c r="AX74" s="352">
        <v>0</v>
      </c>
      <c r="AY74" s="352">
        <v>0</v>
      </c>
      <c r="AZ74" s="352">
        <v>0</v>
      </c>
      <c r="BA74" s="352">
        <v>0</v>
      </c>
      <c r="BB74" s="352">
        <v>0</v>
      </c>
      <c r="BC74" s="352">
        <v>0</v>
      </c>
      <c r="BD74" s="352">
        <v>0</v>
      </c>
      <c r="BE74" s="352">
        <v>0</v>
      </c>
      <c r="BF74" s="352">
        <v>0</v>
      </c>
      <c r="BG74" s="352">
        <v>0</v>
      </c>
      <c r="BH74" s="378">
        <v>0</v>
      </c>
      <c r="BI74" s="352">
        <v>0</v>
      </c>
      <c r="BJ74" s="352">
        <v>0</v>
      </c>
      <c r="BK74" s="352"/>
      <c r="BL74" s="352"/>
      <c r="BM74" s="352"/>
      <c r="BN74" s="79"/>
      <c r="BO74" s="79"/>
      <c r="BP74" s="79"/>
      <c r="BQ74" s="79"/>
      <c r="BR74" s="79"/>
      <c r="BS74" s="79"/>
      <c r="BT74" s="79"/>
      <c r="BU74" s="79"/>
      <c r="BV74" s="79"/>
      <c r="BW74" s="79"/>
      <c r="BX74" s="79"/>
      <c r="BY74" s="79"/>
      <c r="BZ74" s="79"/>
      <c r="CA74" s="79"/>
      <c r="CB74" s="79"/>
      <c r="CC74" s="79"/>
      <c r="CD74" s="79"/>
      <c r="CE74" s="79"/>
      <c r="CF74" s="79"/>
      <c r="CG74" s="79"/>
      <c r="CH74" s="79"/>
      <c r="CI74" s="79"/>
      <c r="CJ74" s="79"/>
      <c r="CK74" s="79"/>
      <c r="CL74" s="79"/>
      <c r="CM74" s="79"/>
      <c r="CN74" s="79"/>
      <c r="CO74" s="79"/>
      <c r="CP74" s="79"/>
      <c r="CQ74" s="79"/>
      <c r="CR74" s="79"/>
      <c r="CS74" s="79"/>
      <c r="CT74" s="79"/>
      <c r="CU74" s="79"/>
      <c r="CV74" s="79"/>
      <c r="CW74" s="79"/>
      <c r="CX74" s="79"/>
      <c r="CY74" s="79"/>
      <c r="CZ74" s="79"/>
      <c r="DA74" s="79"/>
      <c r="DB74" s="79"/>
      <c r="DC74" s="79"/>
      <c r="DD74" s="79"/>
      <c r="DE74" s="79"/>
      <c r="DF74" s="79"/>
      <c r="DG74" s="79"/>
      <c r="DH74" s="79"/>
      <c r="DI74" s="79"/>
      <c r="DJ74" s="79"/>
      <c r="DK74" s="79"/>
      <c r="DL74" s="79"/>
      <c r="DM74" s="79"/>
      <c r="DN74" s="79"/>
      <c r="DO74" s="79"/>
      <c r="DP74" s="79"/>
      <c r="DQ74" s="79"/>
      <c r="DR74" s="79"/>
      <c r="DS74" s="79"/>
      <c r="DT74" s="79"/>
      <c r="DU74" s="79"/>
      <c r="DV74" s="79"/>
      <c r="DW74" s="79"/>
      <c r="DX74" s="79"/>
      <c r="DY74" s="79"/>
      <c r="DZ74" s="79"/>
      <c r="EA74" s="79"/>
      <c r="EB74" s="79"/>
      <c r="EC74" s="79"/>
      <c r="ED74" s="79"/>
      <c r="EE74" s="79"/>
      <c r="EF74" s="79"/>
      <c r="EG74" s="79"/>
      <c r="EH74" s="79"/>
      <c r="EI74" s="79"/>
      <c r="EJ74" s="79"/>
      <c r="EK74" s="79"/>
      <c r="EL74" s="79"/>
      <c r="EM74" s="79"/>
      <c r="EN74" s="79"/>
      <c r="EO74" s="79"/>
      <c r="EP74" s="79"/>
      <c r="EQ74" s="79"/>
      <c r="ER74" s="79"/>
      <c r="ES74" s="79"/>
      <c r="ET74" s="79"/>
      <c r="EU74" s="79"/>
      <c r="EV74" s="79"/>
      <c r="EW74" s="79"/>
      <c r="EX74" s="79"/>
      <c r="EY74" s="79"/>
      <c r="EZ74" s="79"/>
      <c r="FA74" s="79"/>
      <c r="FB74" s="79"/>
      <c r="FC74" s="79"/>
      <c r="FD74" s="79"/>
      <c r="FE74" s="79"/>
      <c r="FF74" s="79"/>
      <c r="FG74" s="79"/>
      <c r="FH74" s="79"/>
      <c r="FI74" s="79"/>
      <c r="FJ74" s="79"/>
      <c r="FK74" s="79"/>
      <c r="FL74" s="79"/>
      <c r="FM74" s="79"/>
      <c r="FN74" s="79"/>
      <c r="FO74" s="79"/>
      <c r="FP74" s="79"/>
      <c r="FQ74" s="79"/>
      <c r="FR74" s="79"/>
      <c r="FS74" s="79"/>
      <c r="FT74" s="79"/>
      <c r="FU74" s="79"/>
      <c r="FV74" s="79"/>
      <c r="FW74" s="79"/>
      <c r="FX74" s="79"/>
      <c r="FY74" s="79"/>
      <c r="FZ74" s="79"/>
      <c r="GA74" s="79"/>
      <c r="GB74" s="79"/>
      <c r="GC74" s="79"/>
      <c r="GD74" s="79"/>
      <c r="GE74" s="79"/>
      <c r="GF74" s="79"/>
      <c r="GG74" s="79"/>
      <c r="GH74" s="79"/>
      <c r="GI74" s="79"/>
      <c r="GJ74" s="79"/>
      <c r="GK74" s="79"/>
      <c r="GL74" s="79"/>
      <c r="GM74" s="79"/>
      <c r="GN74" s="79"/>
      <c r="GO74" s="79"/>
      <c r="GP74" s="79"/>
      <c r="GQ74" s="79"/>
    </row>
    <row r="75" spans="1:199" s="78" customFormat="1" x14ac:dyDescent="0.3">
      <c r="A75" s="10"/>
      <c r="B75" s="10"/>
      <c r="C75" s="10"/>
      <c r="D75" s="10">
        <v>477295384.77999997</v>
      </c>
      <c r="E75" s="311">
        <v>600063571</v>
      </c>
      <c r="F75" s="311" t="s">
        <v>1030</v>
      </c>
      <c r="G75" s="312">
        <v>36</v>
      </c>
      <c r="H75" s="312" t="s">
        <v>1317</v>
      </c>
      <c r="I75" s="311">
        <v>0</v>
      </c>
      <c r="J75" s="311">
        <v>0</v>
      </c>
      <c r="K75" s="311">
        <v>0</v>
      </c>
      <c r="L75" s="311">
        <v>0</v>
      </c>
      <c r="M75" s="311">
        <v>0</v>
      </c>
      <c r="N75" s="311">
        <v>0</v>
      </c>
      <c r="O75" s="311">
        <v>0</v>
      </c>
      <c r="P75" s="311">
        <v>0</v>
      </c>
      <c r="Q75" s="311">
        <v>0</v>
      </c>
      <c r="R75" s="311">
        <v>0</v>
      </c>
      <c r="S75" s="311">
        <v>0</v>
      </c>
      <c r="T75" s="311">
        <v>0</v>
      </c>
      <c r="U75" s="311">
        <v>0</v>
      </c>
      <c r="V75" s="311">
        <v>0</v>
      </c>
      <c r="W75" s="311">
        <v>0</v>
      </c>
      <c r="X75" s="311">
        <v>0</v>
      </c>
      <c r="Y75" s="311">
        <v>0</v>
      </c>
      <c r="Z75" s="311">
        <v>0</v>
      </c>
      <c r="AA75" s="311">
        <v>0</v>
      </c>
      <c r="AB75" s="311">
        <v>0</v>
      </c>
      <c r="AC75" s="311">
        <v>0</v>
      </c>
      <c r="AD75" s="311">
        <v>0</v>
      </c>
      <c r="AE75" s="311">
        <v>0</v>
      </c>
      <c r="AF75" s="311">
        <v>0</v>
      </c>
      <c r="AG75" s="311">
        <v>0</v>
      </c>
      <c r="AH75" s="311">
        <v>0</v>
      </c>
      <c r="AI75" s="311">
        <v>0</v>
      </c>
      <c r="AJ75" s="311">
        <v>0</v>
      </c>
      <c r="AK75" s="311">
        <v>0</v>
      </c>
      <c r="AL75" s="311">
        <v>0</v>
      </c>
      <c r="AM75" s="311">
        <v>0</v>
      </c>
      <c r="AN75" s="311">
        <v>0</v>
      </c>
      <c r="AO75" s="311">
        <v>0</v>
      </c>
      <c r="AP75" s="311">
        <v>0</v>
      </c>
      <c r="AQ75" s="311">
        <v>0</v>
      </c>
      <c r="AR75" s="311">
        <v>0</v>
      </c>
      <c r="AS75" s="311">
        <v>0</v>
      </c>
      <c r="AT75" s="311">
        <v>0</v>
      </c>
      <c r="AU75" s="311">
        <v>0</v>
      </c>
      <c r="AV75" s="311">
        <v>0</v>
      </c>
      <c r="AW75" s="311">
        <v>0</v>
      </c>
      <c r="AX75" s="352">
        <v>0</v>
      </c>
      <c r="AY75" s="352">
        <v>0</v>
      </c>
      <c r="AZ75" s="352">
        <v>0</v>
      </c>
      <c r="BA75" s="352">
        <v>0</v>
      </c>
      <c r="BB75" s="352">
        <v>0</v>
      </c>
      <c r="BC75" s="352">
        <v>0</v>
      </c>
      <c r="BD75" s="352">
        <v>0</v>
      </c>
      <c r="BE75" s="352">
        <v>0</v>
      </c>
      <c r="BF75" s="352">
        <v>0</v>
      </c>
      <c r="BG75" s="352">
        <v>0</v>
      </c>
      <c r="BH75" s="378">
        <v>0</v>
      </c>
      <c r="BI75" s="352">
        <v>0</v>
      </c>
      <c r="BJ75" s="352">
        <v>0</v>
      </c>
      <c r="BK75" s="352"/>
      <c r="BL75" s="352"/>
      <c r="BM75" s="352"/>
      <c r="BN75" s="79"/>
      <c r="BO75" s="79"/>
      <c r="BP75" s="79"/>
      <c r="BQ75" s="79"/>
      <c r="BR75" s="79"/>
      <c r="BS75" s="79"/>
      <c r="BT75" s="79"/>
      <c r="BU75" s="79"/>
      <c r="BV75" s="79"/>
      <c r="BW75" s="79"/>
      <c r="BX75" s="79"/>
      <c r="BY75" s="79"/>
      <c r="BZ75" s="79"/>
      <c r="CA75" s="79"/>
      <c r="CB75" s="79"/>
      <c r="CC75" s="79"/>
      <c r="CD75" s="79"/>
      <c r="CE75" s="79"/>
      <c r="CF75" s="79"/>
      <c r="CG75" s="79"/>
      <c r="CH75" s="79"/>
      <c r="CI75" s="79"/>
      <c r="CJ75" s="79"/>
      <c r="CK75" s="79"/>
      <c r="CL75" s="79"/>
      <c r="CM75" s="79"/>
      <c r="CN75" s="79"/>
      <c r="CO75" s="79"/>
      <c r="CP75" s="79"/>
      <c r="CQ75" s="79"/>
      <c r="CR75" s="79"/>
      <c r="CS75" s="79"/>
      <c r="CT75" s="79"/>
      <c r="CU75" s="79"/>
      <c r="CV75" s="79"/>
      <c r="CW75" s="79"/>
      <c r="CX75" s="79"/>
      <c r="CY75" s="79"/>
      <c r="CZ75" s="79"/>
      <c r="DA75" s="79"/>
      <c r="DB75" s="79"/>
      <c r="DC75" s="79"/>
      <c r="DD75" s="79"/>
      <c r="DE75" s="79"/>
      <c r="DF75" s="79"/>
      <c r="DG75" s="79"/>
      <c r="DH75" s="79"/>
      <c r="DI75" s="79"/>
      <c r="DJ75" s="79"/>
      <c r="DK75" s="79"/>
      <c r="DL75" s="79"/>
      <c r="DM75" s="79"/>
      <c r="DN75" s="79"/>
      <c r="DO75" s="79"/>
      <c r="DP75" s="79"/>
      <c r="DQ75" s="79"/>
      <c r="DR75" s="79"/>
      <c r="DS75" s="79"/>
      <c r="DT75" s="79"/>
      <c r="DU75" s="79"/>
      <c r="DV75" s="79"/>
      <c r="DW75" s="79"/>
      <c r="DX75" s="79"/>
      <c r="DY75" s="79"/>
      <c r="DZ75" s="79"/>
      <c r="EA75" s="79"/>
      <c r="EB75" s="79"/>
      <c r="EC75" s="79"/>
      <c r="ED75" s="79"/>
      <c r="EE75" s="79"/>
      <c r="EF75" s="79"/>
      <c r="EG75" s="79"/>
      <c r="EH75" s="79"/>
      <c r="EI75" s="79"/>
      <c r="EJ75" s="79"/>
      <c r="EK75" s="79"/>
      <c r="EL75" s="79"/>
      <c r="EM75" s="79"/>
      <c r="EN75" s="79"/>
      <c r="EO75" s="79"/>
      <c r="EP75" s="79"/>
      <c r="EQ75" s="79"/>
      <c r="ER75" s="79"/>
      <c r="ES75" s="79"/>
      <c r="ET75" s="79"/>
      <c r="EU75" s="79"/>
      <c r="EV75" s="79"/>
      <c r="EW75" s="79"/>
      <c r="EX75" s="79"/>
      <c r="EY75" s="79"/>
      <c r="EZ75" s="79"/>
      <c r="FA75" s="79"/>
      <c r="FB75" s="79"/>
      <c r="FC75" s="79"/>
      <c r="FD75" s="79"/>
      <c r="FE75" s="79"/>
      <c r="FF75" s="79"/>
      <c r="FG75" s="79"/>
      <c r="FH75" s="79"/>
      <c r="FI75" s="79"/>
      <c r="FJ75" s="79"/>
      <c r="FK75" s="79"/>
      <c r="FL75" s="79"/>
      <c r="FM75" s="79"/>
      <c r="FN75" s="79"/>
      <c r="FO75" s="79"/>
      <c r="FP75" s="79"/>
      <c r="FQ75" s="79"/>
      <c r="FR75" s="79"/>
      <c r="FS75" s="79"/>
      <c r="FT75" s="79"/>
      <c r="FU75" s="79"/>
      <c r="FV75" s="79"/>
      <c r="FW75" s="79"/>
      <c r="FX75" s="79"/>
      <c r="FY75" s="79"/>
      <c r="FZ75" s="79"/>
      <c r="GA75" s="79"/>
      <c r="GB75" s="79"/>
      <c r="GC75" s="79"/>
      <c r="GD75" s="79"/>
      <c r="GE75" s="79"/>
      <c r="GF75" s="79"/>
      <c r="GG75" s="79"/>
      <c r="GH75" s="79"/>
      <c r="GI75" s="79"/>
      <c r="GJ75" s="79"/>
      <c r="GK75" s="79"/>
      <c r="GL75" s="79"/>
      <c r="GM75" s="79"/>
      <c r="GN75" s="79"/>
      <c r="GO75" s="79"/>
      <c r="GP75" s="79"/>
      <c r="GQ75" s="79"/>
    </row>
    <row r="76" spans="1:199" s="78" customFormat="1" x14ac:dyDescent="0.3">
      <c r="A76" s="10"/>
      <c r="B76" s="10"/>
      <c r="C76" s="10"/>
      <c r="D76" s="10">
        <v>117734387.81999999</v>
      </c>
      <c r="E76" s="311">
        <v>600076819</v>
      </c>
      <c r="F76" s="311" t="s">
        <v>1033</v>
      </c>
      <c r="G76" s="312">
        <v>60</v>
      </c>
      <c r="H76" s="312" t="s">
        <v>1317</v>
      </c>
      <c r="I76" s="311">
        <v>0</v>
      </c>
      <c r="J76" s="311">
        <v>0</v>
      </c>
      <c r="K76" s="311">
        <v>0</v>
      </c>
      <c r="L76" s="311">
        <v>0</v>
      </c>
      <c r="M76" s="311">
        <v>0</v>
      </c>
      <c r="N76" s="311">
        <v>0</v>
      </c>
      <c r="O76" s="311">
        <v>0</v>
      </c>
      <c r="P76" s="311">
        <v>0</v>
      </c>
      <c r="Q76" s="311">
        <v>0</v>
      </c>
      <c r="R76" s="311">
        <v>0</v>
      </c>
      <c r="S76" s="311">
        <v>0</v>
      </c>
      <c r="T76" s="311">
        <v>0</v>
      </c>
      <c r="U76" s="311">
        <v>0</v>
      </c>
      <c r="V76" s="311">
        <v>0</v>
      </c>
      <c r="W76" s="311">
        <v>0</v>
      </c>
      <c r="X76" s="311">
        <v>0</v>
      </c>
      <c r="Y76" s="311">
        <v>0</v>
      </c>
      <c r="Z76" s="311">
        <v>0</v>
      </c>
      <c r="AA76" s="311">
        <v>0</v>
      </c>
      <c r="AB76" s="311">
        <v>0</v>
      </c>
      <c r="AC76" s="311">
        <v>0</v>
      </c>
      <c r="AD76" s="311">
        <v>0</v>
      </c>
      <c r="AE76" s="311">
        <v>0</v>
      </c>
      <c r="AF76" s="311">
        <v>0</v>
      </c>
      <c r="AG76" s="311">
        <v>0</v>
      </c>
      <c r="AH76" s="311">
        <v>0</v>
      </c>
      <c r="AI76" s="311">
        <v>0</v>
      </c>
      <c r="AJ76" s="311">
        <v>0</v>
      </c>
      <c r="AK76" s="311">
        <v>0</v>
      </c>
      <c r="AL76" s="311">
        <v>0</v>
      </c>
      <c r="AM76" s="311">
        <v>0</v>
      </c>
      <c r="AN76" s="311">
        <v>0</v>
      </c>
      <c r="AO76" s="311">
        <v>0</v>
      </c>
      <c r="AP76" s="311">
        <v>0</v>
      </c>
      <c r="AQ76" s="311">
        <v>0</v>
      </c>
      <c r="AR76" s="311">
        <v>0</v>
      </c>
      <c r="AS76" s="311">
        <v>0</v>
      </c>
      <c r="AT76" s="311">
        <v>0</v>
      </c>
      <c r="AU76" s="311">
        <v>0</v>
      </c>
      <c r="AV76" s="311">
        <v>0</v>
      </c>
      <c r="AW76" s="311">
        <v>0</v>
      </c>
      <c r="AX76" s="352">
        <v>0</v>
      </c>
      <c r="AY76" s="352">
        <v>0</v>
      </c>
      <c r="AZ76" s="352">
        <v>0</v>
      </c>
      <c r="BA76" s="352">
        <v>0</v>
      </c>
      <c r="BB76" s="352">
        <v>0</v>
      </c>
      <c r="BC76" s="352">
        <v>0</v>
      </c>
      <c r="BD76" s="352">
        <v>0</v>
      </c>
      <c r="BE76" s="352">
        <v>0</v>
      </c>
      <c r="BF76" s="352">
        <v>0</v>
      </c>
      <c r="BG76" s="352">
        <v>0</v>
      </c>
      <c r="BH76" s="378">
        <v>0</v>
      </c>
      <c r="BI76" s="352">
        <v>0</v>
      </c>
      <c r="BJ76" s="352">
        <v>0</v>
      </c>
      <c r="BK76" s="352"/>
      <c r="BL76" s="352"/>
      <c r="BM76" s="352"/>
      <c r="BN76" s="79"/>
      <c r="BO76" s="79"/>
      <c r="BP76" s="79"/>
      <c r="BQ76" s="79"/>
      <c r="BR76" s="79"/>
      <c r="BS76" s="79"/>
      <c r="BT76" s="79"/>
      <c r="BU76" s="79"/>
      <c r="BV76" s="79"/>
      <c r="BW76" s="79"/>
      <c r="BX76" s="79"/>
      <c r="BY76" s="79"/>
      <c r="BZ76" s="79"/>
      <c r="CA76" s="79"/>
      <c r="CB76" s="79"/>
      <c r="CC76" s="79"/>
      <c r="CD76" s="79"/>
      <c r="CE76" s="79"/>
      <c r="CF76" s="79"/>
      <c r="CG76" s="79"/>
      <c r="CH76" s="79"/>
      <c r="CI76" s="79"/>
      <c r="CJ76" s="79"/>
      <c r="CK76" s="79"/>
      <c r="CL76" s="79"/>
      <c r="CM76" s="79"/>
      <c r="CN76" s="79"/>
      <c r="CO76" s="79"/>
      <c r="CP76" s="79"/>
      <c r="CQ76" s="79"/>
      <c r="CR76" s="79"/>
      <c r="CS76" s="79"/>
      <c r="CT76" s="79"/>
      <c r="CU76" s="79"/>
      <c r="CV76" s="79"/>
      <c r="CW76" s="79"/>
      <c r="CX76" s="79"/>
      <c r="CY76" s="79"/>
      <c r="CZ76" s="79"/>
      <c r="DA76" s="79"/>
      <c r="DB76" s="79"/>
      <c r="DC76" s="79"/>
      <c r="DD76" s="79"/>
      <c r="DE76" s="79"/>
      <c r="DF76" s="79"/>
      <c r="DG76" s="79"/>
      <c r="DH76" s="79"/>
      <c r="DI76" s="79"/>
      <c r="DJ76" s="79"/>
      <c r="DK76" s="79"/>
      <c r="DL76" s="79"/>
      <c r="DM76" s="79"/>
      <c r="DN76" s="79"/>
      <c r="DO76" s="79"/>
      <c r="DP76" s="79"/>
      <c r="DQ76" s="79"/>
      <c r="DR76" s="79"/>
      <c r="DS76" s="79"/>
      <c r="DT76" s="79"/>
      <c r="DU76" s="79"/>
      <c r="DV76" s="79"/>
      <c r="DW76" s="79"/>
      <c r="DX76" s="79"/>
      <c r="DY76" s="79"/>
      <c r="DZ76" s="79"/>
      <c r="EA76" s="79"/>
      <c r="EB76" s="79"/>
      <c r="EC76" s="79"/>
      <c r="ED76" s="79"/>
      <c r="EE76" s="79"/>
      <c r="EF76" s="79"/>
      <c r="EG76" s="79"/>
      <c r="EH76" s="79"/>
      <c r="EI76" s="79"/>
      <c r="EJ76" s="79"/>
      <c r="EK76" s="79"/>
      <c r="EL76" s="79"/>
      <c r="EM76" s="79"/>
      <c r="EN76" s="79"/>
      <c r="EO76" s="79"/>
      <c r="EP76" s="79"/>
      <c r="EQ76" s="79"/>
      <c r="ER76" s="79"/>
      <c r="ES76" s="79"/>
      <c r="ET76" s="79"/>
      <c r="EU76" s="79"/>
      <c r="EV76" s="79"/>
      <c r="EW76" s="79"/>
      <c r="EX76" s="79"/>
      <c r="EY76" s="79"/>
      <c r="EZ76" s="79"/>
      <c r="FA76" s="79"/>
      <c r="FB76" s="79"/>
      <c r="FC76" s="79"/>
      <c r="FD76" s="79"/>
      <c r="FE76" s="79"/>
      <c r="FF76" s="79"/>
      <c r="FG76" s="79"/>
      <c r="FH76" s="79"/>
      <c r="FI76" s="79"/>
      <c r="FJ76" s="79"/>
      <c r="FK76" s="79"/>
      <c r="FL76" s="79"/>
      <c r="FM76" s="79"/>
      <c r="FN76" s="79"/>
      <c r="FO76" s="79"/>
      <c r="FP76" s="79"/>
      <c r="FQ76" s="79"/>
      <c r="FR76" s="79"/>
      <c r="FS76" s="79"/>
      <c r="FT76" s="79"/>
      <c r="FU76" s="79"/>
      <c r="FV76" s="79"/>
      <c r="FW76" s="79"/>
      <c r="FX76" s="79"/>
      <c r="FY76" s="79"/>
      <c r="FZ76" s="79"/>
      <c r="GA76" s="79"/>
      <c r="GB76" s="79"/>
      <c r="GC76" s="79"/>
      <c r="GD76" s="79"/>
      <c r="GE76" s="79"/>
      <c r="GF76" s="79"/>
      <c r="GG76" s="79"/>
      <c r="GH76" s="79"/>
      <c r="GI76" s="79"/>
      <c r="GJ76" s="79"/>
      <c r="GK76" s="79"/>
      <c r="GL76" s="79"/>
      <c r="GM76" s="79"/>
      <c r="GN76" s="79"/>
      <c r="GO76" s="79"/>
      <c r="GP76" s="79"/>
      <c r="GQ76" s="79"/>
    </row>
    <row r="77" spans="1:199" s="78" customFormat="1" x14ac:dyDescent="0.3">
      <c r="A77" s="10"/>
      <c r="B77" s="10"/>
      <c r="C77" s="10"/>
      <c r="D77" s="10">
        <v>483103339.20999998</v>
      </c>
      <c r="E77" s="311">
        <v>600129183</v>
      </c>
      <c r="F77" s="311" t="s">
        <v>1043</v>
      </c>
      <c r="G77" s="312">
        <v>14</v>
      </c>
      <c r="H77" s="312" t="s">
        <v>1317</v>
      </c>
      <c r="I77" s="311">
        <v>0</v>
      </c>
      <c r="J77" s="311">
        <v>0</v>
      </c>
      <c r="K77" s="311">
        <v>0</v>
      </c>
      <c r="L77" s="311">
        <v>0</v>
      </c>
      <c r="M77" s="311">
        <v>0</v>
      </c>
      <c r="N77" s="311">
        <v>0</v>
      </c>
      <c r="O77" s="311">
        <v>0</v>
      </c>
      <c r="P77" s="311">
        <v>0</v>
      </c>
      <c r="Q77" s="311">
        <v>0</v>
      </c>
      <c r="R77" s="311">
        <v>0</v>
      </c>
      <c r="S77" s="311">
        <v>0</v>
      </c>
      <c r="T77" s="311">
        <v>0</v>
      </c>
      <c r="U77" s="311">
        <v>0</v>
      </c>
      <c r="V77" s="311">
        <v>0</v>
      </c>
      <c r="W77" s="311">
        <v>0</v>
      </c>
      <c r="X77" s="311">
        <v>0</v>
      </c>
      <c r="Y77" s="311">
        <v>0</v>
      </c>
      <c r="Z77" s="311">
        <v>0</v>
      </c>
      <c r="AA77" s="311">
        <v>0</v>
      </c>
      <c r="AB77" s="311">
        <v>0</v>
      </c>
      <c r="AC77" s="311">
        <v>0</v>
      </c>
      <c r="AD77" s="311">
        <v>0</v>
      </c>
      <c r="AE77" s="311">
        <v>0</v>
      </c>
      <c r="AF77" s="311">
        <v>0</v>
      </c>
      <c r="AG77" s="311">
        <v>0</v>
      </c>
      <c r="AH77" s="311">
        <v>0</v>
      </c>
      <c r="AI77" s="311">
        <v>0</v>
      </c>
      <c r="AJ77" s="311">
        <v>250000.49999999997</v>
      </c>
      <c r="AK77" s="311">
        <v>0</v>
      </c>
      <c r="AL77" s="311">
        <v>0</v>
      </c>
      <c r="AM77" s="311">
        <v>0</v>
      </c>
      <c r="AN77" s="311">
        <v>0</v>
      </c>
      <c r="AO77" s="311">
        <v>0</v>
      </c>
      <c r="AP77" s="311">
        <v>0</v>
      </c>
      <c r="AQ77" s="311">
        <v>0</v>
      </c>
      <c r="AR77" s="311">
        <v>0</v>
      </c>
      <c r="AS77" s="311">
        <v>0</v>
      </c>
      <c r="AT77" s="311">
        <v>0</v>
      </c>
      <c r="AU77" s="311">
        <v>0</v>
      </c>
      <c r="AV77" s="311">
        <v>0</v>
      </c>
      <c r="AW77" s="311">
        <v>0</v>
      </c>
      <c r="AX77" s="352">
        <v>0</v>
      </c>
      <c r="AY77" s="352">
        <v>0</v>
      </c>
      <c r="AZ77" s="352">
        <v>0</v>
      </c>
      <c r="BA77" s="352">
        <v>0</v>
      </c>
      <c r="BB77" s="352">
        <v>0</v>
      </c>
      <c r="BC77" s="352">
        <v>0</v>
      </c>
      <c r="BD77" s="352">
        <v>0</v>
      </c>
      <c r="BE77" s="352">
        <v>0</v>
      </c>
      <c r="BF77" s="352">
        <v>0</v>
      </c>
      <c r="BG77" s="352">
        <v>0</v>
      </c>
      <c r="BH77" s="378">
        <v>0</v>
      </c>
      <c r="BI77" s="352">
        <v>0</v>
      </c>
      <c r="BJ77" s="352">
        <v>0</v>
      </c>
      <c r="BK77" s="352"/>
      <c r="BL77" s="352"/>
      <c r="BM77" s="352"/>
      <c r="BN77" s="79"/>
      <c r="BO77" s="79"/>
      <c r="BP77" s="79"/>
      <c r="BQ77" s="79"/>
      <c r="BR77" s="79"/>
      <c r="BS77" s="79"/>
      <c r="BT77" s="79"/>
      <c r="BU77" s="79"/>
      <c r="BV77" s="79"/>
      <c r="BW77" s="79"/>
      <c r="BX77" s="79"/>
      <c r="BY77" s="79"/>
      <c r="BZ77" s="79"/>
      <c r="CA77" s="79"/>
      <c r="CB77" s="79"/>
      <c r="CC77" s="79"/>
      <c r="CD77" s="79"/>
      <c r="CE77" s="79"/>
      <c r="CF77" s="79"/>
      <c r="CG77" s="79"/>
      <c r="CH77" s="79"/>
      <c r="CI77" s="79"/>
      <c r="CJ77" s="79"/>
      <c r="CK77" s="79"/>
      <c r="CL77" s="79"/>
      <c r="CM77" s="79"/>
      <c r="CN77" s="79"/>
      <c r="CO77" s="79"/>
      <c r="CP77" s="79"/>
      <c r="CQ77" s="79"/>
      <c r="CR77" s="79"/>
      <c r="CS77" s="79"/>
      <c r="CT77" s="79"/>
      <c r="CU77" s="79"/>
      <c r="CV77" s="79"/>
      <c r="CW77" s="79"/>
      <c r="CX77" s="79"/>
      <c r="CY77" s="79"/>
      <c r="CZ77" s="79"/>
      <c r="DA77" s="79"/>
      <c r="DB77" s="79"/>
      <c r="DC77" s="79"/>
      <c r="DD77" s="79"/>
      <c r="DE77" s="79"/>
      <c r="DF77" s="79"/>
      <c r="DG77" s="79"/>
      <c r="DH77" s="79"/>
      <c r="DI77" s="79"/>
      <c r="DJ77" s="79"/>
      <c r="DK77" s="79"/>
      <c r="DL77" s="79"/>
      <c r="DM77" s="79"/>
      <c r="DN77" s="79"/>
      <c r="DO77" s="79"/>
      <c r="DP77" s="79"/>
      <c r="DQ77" s="79"/>
      <c r="DR77" s="79"/>
      <c r="DS77" s="79"/>
      <c r="DT77" s="79"/>
      <c r="DU77" s="79"/>
      <c r="DV77" s="79"/>
      <c r="DW77" s="79"/>
      <c r="DX77" s="79"/>
      <c r="DY77" s="79"/>
      <c r="DZ77" s="79"/>
      <c r="EA77" s="79"/>
      <c r="EB77" s="79"/>
      <c r="EC77" s="79"/>
      <c r="ED77" s="79"/>
      <c r="EE77" s="79"/>
      <c r="EF77" s="79"/>
      <c r="EG77" s="79"/>
      <c r="EH77" s="79"/>
      <c r="EI77" s="79"/>
      <c r="EJ77" s="79"/>
      <c r="EK77" s="79"/>
      <c r="EL77" s="79"/>
      <c r="EM77" s="79"/>
      <c r="EN77" s="79"/>
      <c r="EO77" s="79"/>
      <c r="EP77" s="79"/>
      <c r="EQ77" s="79"/>
      <c r="ER77" s="79"/>
      <c r="ES77" s="79"/>
      <c r="ET77" s="79"/>
      <c r="EU77" s="79"/>
      <c r="EV77" s="79"/>
      <c r="EW77" s="79"/>
      <c r="EX77" s="79"/>
      <c r="EY77" s="79"/>
      <c r="EZ77" s="79"/>
      <c r="FA77" s="79"/>
      <c r="FB77" s="79"/>
      <c r="FC77" s="79"/>
      <c r="FD77" s="79"/>
      <c r="FE77" s="79"/>
      <c r="FF77" s="79"/>
      <c r="FG77" s="79"/>
      <c r="FH77" s="79"/>
      <c r="FI77" s="79"/>
      <c r="FJ77" s="79"/>
      <c r="FK77" s="79"/>
      <c r="FL77" s="79"/>
      <c r="FM77" s="79"/>
      <c r="FN77" s="79"/>
      <c r="FO77" s="79"/>
      <c r="FP77" s="79"/>
      <c r="FQ77" s="79"/>
      <c r="FR77" s="79"/>
      <c r="FS77" s="79"/>
      <c r="FT77" s="79"/>
      <c r="FU77" s="79"/>
      <c r="FV77" s="79"/>
      <c r="FW77" s="79"/>
      <c r="FX77" s="79"/>
      <c r="FY77" s="79"/>
      <c r="FZ77" s="79"/>
      <c r="GA77" s="79"/>
      <c r="GB77" s="79"/>
      <c r="GC77" s="79"/>
      <c r="GD77" s="79"/>
      <c r="GE77" s="79"/>
      <c r="GF77" s="79"/>
      <c r="GG77" s="79"/>
      <c r="GH77" s="79"/>
      <c r="GI77" s="79"/>
      <c r="GJ77" s="79"/>
      <c r="GK77" s="79"/>
      <c r="GL77" s="79"/>
      <c r="GM77" s="79"/>
      <c r="GN77" s="79"/>
      <c r="GO77" s="79"/>
      <c r="GP77" s="79"/>
      <c r="GQ77" s="79"/>
    </row>
    <row r="78" spans="1:199" s="78" customFormat="1" x14ac:dyDescent="0.3">
      <c r="A78" s="10"/>
      <c r="B78" s="10"/>
      <c r="C78" s="10"/>
      <c r="D78" s="10">
        <v>34582411.850000001</v>
      </c>
      <c r="E78" s="311">
        <v>600141558</v>
      </c>
      <c r="F78" s="311" t="s">
        <v>1046</v>
      </c>
      <c r="G78" s="312">
        <v>24</v>
      </c>
      <c r="H78" s="312" t="s">
        <v>1317</v>
      </c>
      <c r="I78" s="311">
        <v>0</v>
      </c>
      <c r="J78" s="311">
        <v>0</v>
      </c>
      <c r="K78" s="311">
        <v>0</v>
      </c>
      <c r="L78" s="311">
        <v>0</v>
      </c>
      <c r="M78" s="311">
        <v>0</v>
      </c>
      <c r="N78" s="311">
        <v>0</v>
      </c>
      <c r="O78" s="311">
        <v>0</v>
      </c>
      <c r="P78" s="311">
        <v>0</v>
      </c>
      <c r="Q78" s="311">
        <v>0</v>
      </c>
      <c r="R78" s="311">
        <v>0</v>
      </c>
      <c r="S78" s="311">
        <v>0</v>
      </c>
      <c r="T78" s="311">
        <v>0</v>
      </c>
      <c r="U78" s="311">
        <v>0</v>
      </c>
      <c r="V78" s="311">
        <v>0</v>
      </c>
      <c r="W78" s="311">
        <v>0</v>
      </c>
      <c r="X78" s="311">
        <v>0</v>
      </c>
      <c r="Y78" s="311">
        <v>0</v>
      </c>
      <c r="Z78" s="311">
        <v>0</v>
      </c>
      <c r="AA78" s="311">
        <v>0</v>
      </c>
      <c r="AB78" s="311">
        <v>0</v>
      </c>
      <c r="AC78" s="311">
        <v>0</v>
      </c>
      <c r="AD78" s="311">
        <v>0</v>
      </c>
      <c r="AE78" s="311">
        <v>0</v>
      </c>
      <c r="AF78" s="311">
        <v>0</v>
      </c>
      <c r="AG78" s="311">
        <v>0</v>
      </c>
      <c r="AH78" s="311">
        <v>0</v>
      </c>
      <c r="AI78" s="311">
        <v>0</v>
      </c>
      <c r="AJ78" s="311">
        <v>0</v>
      </c>
      <c r="AK78" s="311">
        <v>0</v>
      </c>
      <c r="AL78" s="311">
        <v>0</v>
      </c>
      <c r="AM78" s="311">
        <v>0</v>
      </c>
      <c r="AN78" s="311">
        <v>0</v>
      </c>
      <c r="AO78" s="311">
        <v>0</v>
      </c>
      <c r="AP78" s="311">
        <v>0</v>
      </c>
      <c r="AQ78" s="311">
        <v>0</v>
      </c>
      <c r="AR78" s="311">
        <v>0</v>
      </c>
      <c r="AS78" s="311">
        <v>0</v>
      </c>
      <c r="AT78" s="311">
        <v>0</v>
      </c>
      <c r="AU78" s="311">
        <v>0</v>
      </c>
      <c r="AV78" s="311">
        <v>0</v>
      </c>
      <c r="AW78" s="311">
        <v>0</v>
      </c>
      <c r="AX78" s="352">
        <v>0</v>
      </c>
      <c r="AY78" s="352">
        <v>0</v>
      </c>
      <c r="AZ78" s="352">
        <v>0</v>
      </c>
      <c r="BA78" s="352">
        <v>0</v>
      </c>
      <c r="BB78" s="352">
        <v>0</v>
      </c>
      <c r="BC78" s="352">
        <v>0</v>
      </c>
      <c r="BD78" s="352">
        <v>0</v>
      </c>
      <c r="BE78" s="352">
        <v>0</v>
      </c>
      <c r="BF78" s="352">
        <v>0</v>
      </c>
      <c r="BG78" s="352">
        <v>0</v>
      </c>
      <c r="BH78" s="378">
        <v>0</v>
      </c>
      <c r="BI78" s="352">
        <v>0</v>
      </c>
      <c r="BJ78" s="352">
        <v>0</v>
      </c>
      <c r="BK78" s="352"/>
      <c r="BL78" s="352"/>
      <c r="BM78" s="352"/>
      <c r="BN78" s="79"/>
      <c r="BO78" s="79"/>
      <c r="BP78" s="79"/>
      <c r="BQ78" s="79"/>
      <c r="BR78" s="79"/>
      <c r="BS78" s="79"/>
      <c r="BT78" s="79"/>
      <c r="BU78" s="79"/>
      <c r="BV78" s="79"/>
      <c r="BW78" s="79"/>
      <c r="BX78" s="79"/>
      <c r="BY78" s="79"/>
      <c r="BZ78" s="79"/>
      <c r="CA78" s="79"/>
      <c r="CB78" s="79"/>
      <c r="CC78" s="79"/>
      <c r="CD78" s="79"/>
      <c r="CE78" s="79"/>
      <c r="CF78" s="79"/>
      <c r="CG78" s="79"/>
      <c r="CH78" s="79"/>
      <c r="CI78" s="79"/>
      <c r="CJ78" s="79"/>
      <c r="CK78" s="79"/>
      <c r="CL78" s="79"/>
      <c r="CM78" s="79"/>
      <c r="CN78" s="79"/>
      <c r="CO78" s="79"/>
      <c r="CP78" s="79"/>
      <c r="CQ78" s="79"/>
      <c r="CR78" s="79"/>
      <c r="CS78" s="79"/>
      <c r="CT78" s="79"/>
      <c r="CU78" s="79"/>
      <c r="CV78" s="79"/>
      <c r="CW78" s="79"/>
      <c r="CX78" s="79"/>
      <c r="CY78" s="79"/>
      <c r="CZ78" s="79"/>
      <c r="DA78" s="79"/>
      <c r="DB78" s="79"/>
      <c r="DC78" s="79"/>
      <c r="DD78" s="79"/>
      <c r="DE78" s="79"/>
      <c r="DF78" s="79"/>
      <c r="DG78" s="79"/>
      <c r="DH78" s="79"/>
      <c r="DI78" s="79"/>
      <c r="DJ78" s="79"/>
      <c r="DK78" s="79"/>
      <c r="DL78" s="79"/>
      <c r="DM78" s="79"/>
      <c r="DN78" s="79"/>
      <c r="DO78" s="79"/>
      <c r="DP78" s="79"/>
      <c r="DQ78" s="79"/>
      <c r="DR78" s="79"/>
      <c r="DS78" s="79"/>
      <c r="DT78" s="79"/>
      <c r="DU78" s="79"/>
      <c r="DV78" s="79"/>
      <c r="DW78" s="79"/>
      <c r="DX78" s="79"/>
      <c r="DY78" s="79"/>
      <c r="DZ78" s="79"/>
      <c r="EA78" s="79"/>
      <c r="EB78" s="79"/>
      <c r="EC78" s="79"/>
      <c r="ED78" s="79"/>
      <c r="EE78" s="79"/>
      <c r="EF78" s="79"/>
      <c r="EG78" s="79"/>
      <c r="EH78" s="79"/>
      <c r="EI78" s="79"/>
      <c r="EJ78" s="79"/>
      <c r="EK78" s="79"/>
      <c r="EL78" s="79"/>
      <c r="EM78" s="79"/>
      <c r="EN78" s="79"/>
      <c r="EO78" s="79"/>
      <c r="EP78" s="79"/>
      <c r="EQ78" s="79"/>
      <c r="ER78" s="79"/>
      <c r="ES78" s="79"/>
      <c r="ET78" s="79"/>
      <c r="EU78" s="79"/>
      <c r="EV78" s="79"/>
      <c r="EW78" s="79"/>
      <c r="EX78" s="79"/>
      <c r="EY78" s="79"/>
      <c r="EZ78" s="79"/>
      <c r="FA78" s="79"/>
      <c r="FB78" s="79"/>
      <c r="FC78" s="79"/>
      <c r="FD78" s="79"/>
      <c r="FE78" s="79"/>
      <c r="FF78" s="79"/>
      <c r="FG78" s="79"/>
      <c r="FH78" s="79"/>
      <c r="FI78" s="79"/>
      <c r="FJ78" s="79"/>
      <c r="FK78" s="79"/>
      <c r="FL78" s="79"/>
      <c r="FM78" s="79"/>
      <c r="FN78" s="79"/>
      <c r="FO78" s="79"/>
      <c r="FP78" s="79"/>
      <c r="FQ78" s="79"/>
      <c r="FR78" s="79"/>
      <c r="FS78" s="79"/>
      <c r="FT78" s="79"/>
      <c r="FU78" s="79"/>
      <c r="FV78" s="79"/>
      <c r="FW78" s="79"/>
      <c r="FX78" s="79"/>
      <c r="FY78" s="79"/>
      <c r="FZ78" s="79"/>
      <c r="GA78" s="79"/>
      <c r="GB78" s="79"/>
      <c r="GC78" s="79"/>
      <c r="GD78" s="79"/>
      <c r="GE78" s="79"/>
      <c r="GF78" s="79"/>
      <c r="GG78" s="79"/>
      <c r="GH78" s="79"/>
      <c r="GI78" s="79"/>
      <c r="GJ78" s="79"/>
      <c r="GK78" s="79"/>
      <c r="GL78" s="79"/>
      <c r="GM78" s="79"/>
      <c r="GN78" s="79"/>
      <c r="GO78" s="79"/>
      <c r="GP78" s="79"/>
      <c r="GQ78" s="79"/>
    </row>
    <row r="79" spans="1:199" s="78" customFormat="1" x14ac:dyDescent="0.3">
      <c r="A79" s="10"/>
      <c r="B79" s="10"/>
      <c r="C79" s="10"/>
      <c r="D79" s="10">
        <v>174767239.74000001</v>
      </c>
      <c r="E79" s="311">
        <v>600175551</v>
      </c>
      <c r="F79" s="311" t="s">
        <v>1052</v>
      </c>
      <c r="G79" s="312">
        <v>56</v>
      </c>
      <c r="H79" s="312" t="s">
        <v>1317</v>
      </c>
      <c r="I79" s="311">
        <v>0</v>
      </c>
      <c r="J79" s="311">
        <v>0</v>
      </c>
      <c r="K79" s="311">
        <v>0</v>
      </c>
      <c r="L79" s="311">
        <v>0</v>
      </c>
      <c r="M79" s="311">
        <v>0</v>
      </c>
      <c r="N79" s="311">
        <v>0</v>
      </c>
      <c r="O79" s="311">
        <v>0</v>
      </c>
      <c r="P79" s="311">
        <v>0</v>
      </c>
      <c r="Q79" s="311">
        <v>0</v>
      </c>
      <c r="R79" s="311">
        <v>0</v>
      </c>
      <c r="S79" s="311">
        <v>0</v>
      </c>
      <c r="T79" s="311">
        <v>0</v>
      </c>
      <c r="U79" s="311">
        <v>0</v>
      </c>
      <c r="V79" s="311">
        <v>0</v>
      </c>
      <c r="W79" s="311">
        <v>0</v>
      </c>
      <c r="X79" s="311">
        <v>0</v>
      </c>
      <c r="Y79" s="311">
        <v>0</v>
      </c>
      <c r="Z79" s="311">
        <v>0</v>
      </c>
      <c r="AA79" s="311">
        <v>0</v>
      </c>
      <c r="AB79" s="311">
        <v>0</v>
      </c>
      <c r="AC79" s="311">
        <v>0</v>
      </c>
      <c r="AD79" s="311">
        <v>0</v>
      </c>
      <c r="AE79" s="311">
        <v>0</v>
      </c>
      <c r="AF79" s="311">
        <v>0</v>
      </c>
      <c r="AG79" s="311">
        <v>0</v>
      </c>
      <c r="AH79" s="311">
        <v>0</v>
      </c>
      <c r="AI79" s="311">
        <v>0</v>
      </c>
      <c r="AJ79" s="311">
        <v>0</v>
      </c>
      <c r="AK79" s="311">
        <v>0</v>
      </c>
      <c r="AL79" s="311">
        <v>0</v>
      </c>
      <c r="AM79" s="311">
        <v>0</v>
      </c>
      <c r="AN79" s="311">
        <v>0</v>
      </c>
      <c r="AO79" s="311">
        <v>0</v>
      </c>
      <c r="AP79" s="311">
        <v>0</v>
      </c>
      <c r="AQ79" s="311">
        <v>0</v>
      </c>
      <c r="AR79" s="311">
        <v>0</v>
      </c>
      <c r="AS79" s="311">
        <v>0</v>
      </c>
      <c r="AT79" s="311">
        <v>0</v>
      </c>
      <c r="AU79" s="311">
        <v>0</v>
      </c>
      <c r="AV79" s="311">
        <v>0</v>
      </c>
      <c r="AW79" s="311">
        <v>0</v>
      </c>
      <c r="AX79" s="352">
        <v>0</v>
      </c>
      <c r="AY79" s="352">
        <v>0</v>
      </c>
      <c r="AZ79" s="352">
        <v>0</v>
      </c>
      <c r="BA79" s="352">
        <v>0</v>
      </c>
      <c r="BB79" s="352">
        <v>0</v>
      </c>
      <c r="BC79" s="352">
        <v>0</v>
      </c>
      <c r="BD79" s="352">
        <v>0</v>
      </c>
      <c r="BE79" s="352">
        <v>0</v>
      </c>
      <c r="BF79" s="352">
        <v>0</v>
      </c>
      <c r="BG79" s="352">
        <v>0</v>
      </c>
      <c r="BH79" s="378">
        <v>0</v>
      </c>
      <c r="BI79" s="352">
        <v>0</v>
      </c>
      <c r="BJ79" s="352">
        <v>0</v>
      </c>
      <c r="BK79" s="352"/>
      <c r="BL79" s="352"/>
      <c r="BM79" s="352"/>
      <c r="BN79" s="79"/>
      <c r="BO79" s="79"/>
      <c r="BP79" s="79"/>
      <c r="BQ79" s="79"/>
      <c r="BR79" s="79"/>
      <c r="BS79" s="79"/>
      <c r="BT79" s="79"/>
      <c r="BU79" s="79"/>
      <c r="BV79" s="79"/>
      <c r="BW79" s="79"/>
      <c r="BX79" s="79"/>
      <c r="BY79" s="79"/>
      <c r="BZ79" s="79"/>
      <c r="CA79" s="79"/>
      <c r="CB79" s="79"/>
      <c r="CC79" s="79"/>
      <c r="CD79" s="79"/>
      <c r="CE79" s="79"/>
      <c r="CF79" s="79"/>
      <c r="CG79" s="79"/>
      <c r="CH79" s="79"/>
      <c r="CI79" s="79"/>
      <c r="CJ79" s="79"/>
      <c r="CK79" s="79"/>
      <c r="CL79" s="79"/>
      <c r="CM79" s="79"/>
      <c r="CN79" s="79"/>
      <c r="CO79" s="79"/>
      <c r="CP79" s="79"/>
      <c r="CQ79" s="79"/>
      <c r="CR79" s="79"/>
      <c r="CS79" s="79"/>
      <c r="CT79" s="79"/>
      <c r="CU79" s="79"/>
      <c r="CV79" s="79"/>
      <c r="CW79" s="79"/>
      <c r="CX79" s="79"/>
      <c r="CY79" s="79"/>
      <c r="CZ79" s="79"/>
      <c r="DA79" s="79"/>
      <c r="DB79" s="79"/>
      <c r="DC79" s="79"/>
      <c r="DD79" s="79"/>
      <c r="DE79" s="79"/>
      <c r="DF79" s="79"/>
      <c r="DG79" s="79"/>
      <c r="DH79" s="79"/>
      <c r="DI79" s="79"/>
      <c r="DJ79" s="79"/>
      <c r="DK79" s="79"/>
      <c r="DL79" s="79"/>
      <c r="DM79" s="79"/>
      <c r="DN79" s="79"/>
      <c r="DO79" s="79"/>
      <c r="DP79" s="79"/>
      <c r="DQ79" s="79"/>
      <c r="DR79" s="79"/>
      <c r="DS79" s="79"/>
      <c r="DT79" s="79"/>
      <c r="DU79" s="79"/>
      <c r="DV79" s="79"/>
      <c r="DW79" s="79"/>
      <c r="DX79" s="79"/>
      <c r="DY79" s="79"/>
      <c r="DZ79" s="79"/>
      <c r="EA79" s="79"/>
      <c r="EB79" s="79"/>
      <c r="EC79" s="79"/>
      <c r="ED79" s="79"/>
      <c r="EE79" s="79"/>
      <c r="EF79" s="79"/>
      <c r="EG79" s="79"/>
      <c r="EH79" s="79"/>
      <c r="EI79" s="79"/>
      <c r="EJ79" s="79"/>
      <c r="EK79" s="79"/>
      <c r="EL79" s="79"/>
      <c r="EM79" s="79"/>
      <c r="EN79" s="79"/>
      <c r="EO79" s="79"/>
      <c r="EP79" s="79"/>
      <c r="EQ79" s="79"/>
      <c r="ER79" s="79"/>
      <c r="ES79" s="79"/>
      <c r="ET79" s="79"/>
      <c r="EU79" s="79"/>
      <c r="EV79" s="79"/>
      <c r="EW79" s="79"/>
      <c r="EX79" s="79"/>
      <c r="EY79" s="79"/>
      <c r="EZ79" s="79"/>
      <c r="FA79" s="79"/>
      <c r="FB79" s="79"/>
      <c r="FC79" s="79"/>
      <c r="FD79" s="79"/>
      <c r="FE79" s="79"/>
      <c r="FF79" s="79"/>
      <c r="FG79" s="79"/>
      <c r="FH79" s="79"/>
      <c r="FI79" s="79"/>
      <c r="FJ79" s="79"/>
      <c r="FK79" s="79"/>
      <c r="FL79" s="79"/>
      <c r="FM79" s="79"/>
      <c r="FN79" s="79"/>
      <c r="FO79" s="79"/>
      <c r="FP79" s="79"/>
      <c r="FQ79" s="79"/>
      <c r="FR79" s="79"/>
      <c r="FS79" s="79"/>
      <c r="FT79" s="79"/>
      <c r="FU79" s="79"/>
      <c r="FV79" s="79"/>
      <c r="FW79" s="79"/>
      <c r="FX79" s="79"/>
      <c r="FY79" s="79"/>
      <c r="FZ79" s="79"/>
      <c r="GA79" s="79"/>
      <c r="GB79" s="79"/>
      <c r="GC79" s="79"/>
      <c r="GD79" s="79"/>
      <c r="GE79" s="79"/>
      <c r="GF79" s="79"/>
      <c r="GG79" s="79"/>
      <c r="GH79" s="79"/>
      <c r="GI79" s="79"/>
      <c r="GJ79" s="79"/>
      <c r="GK79" s="79"/>
      <c r="GL79" s="79"/>
      <c r="GM79" s="79"/>
      <c r="GN79" s="79"/>
      <c r="GO79" s="79"/>
      <c r="GP79" s="79"/>
      <c r="GQ79" s="79"/>
    </row>
    <row r="80" spans="1:199" s="78" customFormat="1" x14ac:dyDescent="0.3">
      <c r="A80" s="10"/>
      <c r="B80" s="10"/>
      <c r="C80" s="10"/>
      <c r="D80" s="10">
        <v>585328768.64999998</v>
      </c>
      <c r="E80" s="311">
        <v>600257102</v>
      </c>
      <c r="F80" s="311" t="s">
        <v>1072</v>
      </c>
      <c r="G80" s="312">
        <v>34</v>
      </c>
      <c r="H80" s="312" t="s">
        <v>1317</v>
      </c>
      <c r="I80" s="311">
        <v>0</v>
      </c>
      <c r="J80" s="311">
        <v>0</v>
      </c>
      <c r="K80" s="311">
        <v>0</v>
      </c>
      <c r="L80" s="311">
        <v>0</v>
      </c>
      <c r="M80" s="311">
        <v>0</v>
      </c>
      <c r="N80" s="311">
        <v>0</v>
      </c>
      <c r="O80" s="311">
        <v>0</v>
      </c>
      <c r="P80" s="311">
        <v>0</v>
      </c>
      <c r="Q80" s="311">
        <v>0</v>
      </c>
      <c r="R80" s="311">
        <v>0</v>
      </c>
      <c r="S80" s="311">
        <v>0</v>
      </c>
      <c r="T80" s="311">
        <v>0</v>
      </c>
      <c r="U80" s="311">
        <v>0</v>
      </c>
      <c r="V80" s="311">
        <v>0</v>
      </c>
      <c r="W80" s="311">
        <v>0</v>
      </c>
      <c r="X80" s="311">
        <v>0</v>
      </c>
      <c r="Y80" s="311">
        <v>0</v>
      </c>
      <c r="Z80" s="311">
        <v>0</v>
      </c>
      <c r="AA80" s="311">
        <v>0</v>
      </c>
      <c r="AB80" s="311">
        <v>0</v>
      </c>
      <c r="AC80" s="311">
        <v>0</v>
      </c>
      <c r="AD80" s="311">
        <v>0</v>
      </c>
      <c r="AE80" s="311">
        <v>0</v>
      </c>
      <c r="AF80" s="311">
        <v>0</v>
      </c>
      <c r="AG80" s="311">
        <v>0</v>
      </c>
      <c r="AH80" s="311">
        <v>0</v>
      </c>
      <c r="AI80" s="311">
        <v>0</v>
      </c>
      <c r="AJ80" s="311">
        <v>0</v>
      </c>
      <c r="AK80" s="311">
        <v>0</v>
      </c>
      <c r="AL80" s="311">
        <v>0</v>
      </c>
      <c r="AM80" s="311">
        <v>0</v>
      </c>
      <c r="AN80" s="311">
        <v>0</v>
      </c>
      <c r="AO80" s="311">
        <v>0</v>
      </c>
      <c r="AP80" s="311">
        <v>0</v>
      </c>
      <c r="AQ80" s="311">
        <v>0</v>
      </c>
      <c r="AR80" s="311">
        <v>0</v>
      </c>
      <c r="AS80" s="311">
        <v>0</v>
      </c>
      <c r="AT80" s="311">
        <v>0</v>
      </c>
      <c r="AU80" s="311">
        <v>0</v>
      </c>
      <c r="AV80" s="311">
        <v>0</v>
      </c>
      <c r="AW80" s="311">
        <v>0</v>
      </c>
      <c r="AX80" s="352">
        <v>0</v>
      </c>
      <c r="AY80" s="352">
        <v>0</v>
      </c>
      <c r="AZ80" s="352">
        <v>0</v>
      </c>
      <c r="BA80" s="352">
        <v>0</v>
      </c>
      <c r="BB80" s="352">
        <v>0</v>
      </c>
      <c r="BC80" s="352">
        <v>0</v>
      </c>
      <c r="BD80" s="352">
        <v>0</v>
      </c>
      <c r="BE80" s="352">
        <v>0</v>
      </c>
      <c r="BF80" s="352">
        <v>0</v>
      </c>
      <c r="BG80" s="352">
        <v>0</v>
      </c>
      <c r="BH80" s="378">
        <v>0</v>
      </c>
      <c r="BI80" s="352">
        <v>0</v>
      </c>
      <c r="BJ80" s="352">
        <v>0</v>
      </c>
      <c r="BK80" s="352"/>
      <c r="BL80" s="352"/>
      <c r="BM80" s="352"/>
      <c r="BN80" s="79"/>
      <c r="BO80" s="79"/>
      <c r="BP80" s="79"/>
      <c r="BQ80" s="79"/>
      <c r="BR80" s="79"/>
      <c r="BS80" s="79"/>
      <c r="BT80" s="79"/>
      <c r="BU80" s="79"/>
      <c r="BV80" s="79"/>
      <c r="BW80" s="79"/>
      <c r="BX80" s="79"/>
      <c r="BY80" s="79"/>
      <c r="BZ80" s="79"/>
      <c r="CA80" s="79"/>
      <c r="CB80" s="79"/>
      <c r="CC80" s="79"/>
      <c r="CD80" s="79"/>
      <c r="CE80" s="79"/>
      <c r="CF80" s="79"/>
      <c r="CG80" s="79"/>
      <c r="CH80" s="79"/>
      <c r="CI80" s="79"/>
      <c r="CJ80" s="79"/>
      <c r="CK80" s="79"/>
      <c r="CL80" s="79"/>
      <c r="CM80" s="79"/>
      <c r="CN80" s="79"/>
      <c r="CO80" s="79"/>
      <c r="CP80" s="79"/>
      <c r="CQ80" s="79"/>
      <c r="CR80" s="79"/>
      <c r="CS80" s="79"/>
      <c r="CT80" s="79"/>
      <c r="CU80" s="79"/>
      <c r="CV80" s="79"/>
      <c r="CW80" s="79"/>
      <c r="CX80" s="79"/>
      <c r="CY80" s="79"/>
      <c r="CZ80" s="79"/>
      <c r="DA80" s="79"/>
      <c r="DB80" s="79"/>
      <c r="DC80" s="79"/>
      <c r="DD80" s="79"/>
      <c r="DE80" s="79"/>
      <c r="DF80" s="79"/>
      <c r="DG80" s="79"/>
      <c r="DH80" s="79"/>
      <c r="DI80" s="79"/>
      <c r="DJ80" s="79"/>
      <c r="DK80" s="79"/>
      <c r="DL80" s="79"/>
      <c r="DM80" s="79"/>
      <c r="DN80" s="79"/>
      <c r="DO80" s="79"/>
      <c r="DP80" s="79"/>
      <c r="DQ80" s="79"/>
      <c r="DR80" s="79"/>
      <c r="DS80" s="79"/>
      <c r="DT80" s="79"/>
      <c r="DU80" s="79"/>
      <c r="DV80" s="79"/>
      <c r="DW80" s="79"/>
      <c r="DX80" s="79"/>
      <c r="DY80" s="79"/>
      <c r="DZ80" s="79"/>
      <c r="EA80" s="79"/>
      <c r="EB80" s="79"/>
      <c r="EC80" s="79"/>
      <c r="ED80" s="79"/>
      <c r="EE80" s="79"/>
      <c r="EF80" s="79"/>
      <c r="EG80" s="79"/>
      <c r="EH80" s="79"/>
      <c r="EI80" s="79"/>
      <c r="EJ80" s="79"/>
      <c r="EK80" s="79"/>
      <c r="EL80" s="79"/>
      <c r="EM80" s="79"/>
      <c r="EN80" s="79"/>
      <c r="EO80" s="79"/>
      <c r="EP80" s="79"/>
      <c r="EQ80" s="79"/>
      <c r="ER80" s="79"/>
      <c r="ES80" s="79"/>
      <c r="ET80" s="79"/>
      <c r="EU80" s="79"/>
      <c r="EV80" s="79"/>
      <c r="EW80" s="79"/>
      <c r="EX80" s="79"/>
      <c r="EY80" s="79"/>
      <c r="EZ80" s="79"/>
      <c r="FA80" s="79"/>
      <c r="FB80" s="79"/>
      <c r="FC80" s="79"/>
      <c r="FD80" s="79"/>
      <c r="FE80" s="79"/>
      <c r="FF80" s="79"/>
      <c r="FG80" s="79"/>
      <c r="FH80" s="79"/>
      <c r="FI80" s="79"/>
      <c r="FJ80" s="79"/>
      <c r="FK80" s="79"/>
      <c r="FL80" s="79"/>
      <c r="FM80" s="79"/>
      <c r="FN80" s="79"/>
      <c r="FO80" s="79"/>
      <c r="FP80" s="79"/>
      <c r="FQ80" s="79"/>
      <c r="FR80" s="79"/>
      <c r="FS80" s="79"/>
      <c r="FT80" s="79"/>
      <c r="FU80" s="79"/>
      <c r="FV80" s="79"/>
      <c r="FW80" s="79"/>
      <c r="FX80" s="79"/>
      <c r="FY80" s="79"/>
      <c r="FZ80" s="79"/>
      <c r="GA80" s="79"/>
      <c r="GB80" s="79"/>
      <c r="GC80" s="79"/>
      <c r="GD80" s="79"/>
      <c r="GE80" s="79"/>
      <c r="GF80" s="79"/>
      <c r="GG80" s="79"/>
      <c r="GH80" s="79"/>
      <c r="GI80" s="79"/>
      <c r="GJ80" s="79"/>
      <c r="GK80" s="79"/>
      <c r="GL80" s="79"/>
      <c r="GM80" s="79"/>
      <c r="GN80" s="79"/>
      <c r="GO80" s="79"/>
      <c r="GP80" s="79"/>
      <c r="GQ80" s="79"/>
    </row>
    <row r="81" spans="1:199" s="78" customFormat="1" x14ac:dyDescent="0.3">
      <c r="A81" s="10"/>
      <c r="B81" s="10"/>
      <c r="C81" s="10"/>
      <c r="D81" s="10">
        <v>275914456.80000001</v>
      </c>
      <c r="E81" s="311">
        <v>600273083</v>
      </c>
      <c r="F81" s="311" t="s">
        <v>1075</v>
      </c>
      <c r="G81" s="312">
        <v>47</v>
      </c>
      <c r="H81" s="312" t="s">
        <v>1317</v>
      </c>
      <c r="I81" s="311">
        <v>0</v>
      </c>
      <c r="J81" s="311">
        <v>0</v>
      </c>
      <c r="K81" s="311">
        <v>0</v>
      </c>
      <c r="L81" s="311">
        <v>0</v>
      </c>
      <c r="M81" s="311">
        <v>0</v>
      </c>
      <c r="N81" s="311">
        <v>0</v>
      </c>
      <c r="O81" s="311">
        <v>0</v>
      </c>
      <c r="P81" s="311">
        <v>0</v>
      </c>
      <c r="Q81" s="311">
        <v>0</v>
      </c>
      <c r="R81" s="311">
        <v>0</v>
      </c>
      <c r="S81" s="311">
        <v>0</v>
      </c>
      <c r="T81" s="311">
        <v>0</v>
      </c>
      <c r="U81" s="311">
        <v>0</v>
      </c>
      <c r="V81" s="311">
        <v>0</v>
      </c>
      <c r="W81" s="311">
        <v>0</v>
      </c>
      <c r="X81" s="311">
        <v>0</v>
      </c>
      <c r="Y81" s="311">
        <v>0</v>
      </c>
      <c r="Z81" s="311">
        <v>0</v>
      </c>
      <c r="AA81" s="311">
        <v>0</v>
      </c>
      <c r="AB81" s="311">
        <v>0</v>
      </c>
      <c r="AC81" s="311">
        <v>0</v>
      </c>
      <c r="AD81" s="311">
        <v>0</v>
      </c>
      <c r="AE81" s="311">
        <v>0</v>
      </c>
      <c r="AF81" s="311">
        <v>0</v>
      </c>
      <c r="AG81" s="311">
        <v>0</v>
      </c>
      <c r="AH81" s="311">
        <v>0</v>
      </c>
      <c r="AI81" s="311">
        <v>0</v>
      </c>
      <c r="AJ81" s="311">
        <v>0</v>
      </c>
      <c r="AK81" s="311">
        <v>0</v>
      </c>
      <c r="AL81" s="311">
        <v>0</v>
      </c>
      <c r="AM81" s="311">
        <v>0</v>
      </c>
      <c r="AN81" s="311">
        <v>0</v>
      </c>
      <c r="AO81" s="311">
        <v>0</v>
      </c>
      <c r="AP81" s="311">
        <v>0</v>
      </c>
      <c r="AQ81" s="311">
        <v>0</v>
      </c>
      <c r="AR81" s="311">
        <v>0</v>
      </c>
      <c r="AS81" s="311">
        <v>0</v>
      </c>
      <c r="AT81" s="311">
        <v>0</v>
      </c>
      <c r="AU81" s="311">
        <v>0</v>
      </c>
      <c r="AV81" s="311">
        <v>0</v>
      </c>
      <c r="AW81" s="311">
        <v>0</v>
      </c>
      <c r="AX81" s="352">
        <v>0</v>
      </c>
      <c r="AY81" s="352">
        <v>0</v>
      </c>
      <c r="AZ81" s="352">
        <v>0</v>
      </c>
      <c r="BA81" s="352">
        <v>0</v>
      </c>
      <c r="BB81" s="352">
        <v>0</v>
      </c>
      <c r="BC81" s="352">
        <v>0</v>
      </c>
      <c r="BD81" s="352">
        <v>0</v>
      </c>
      <c r="BE81" s="352">
        <v>0</v>
      </c>
      <c r="BF81" s="352">
        <v>0</v>
      </c>
      <c r="BG81" s="352">
        <v>0</v>
      </c>
      <c r="BH81" s="378">
        <v>0</v>
      </c>
      <c r="BI81" s="352">
        <v>0</v>
      </c>
      <c r="BJ81" s="352">
        <v>0</v>
      </c>
      <c r="BK81" s="352"/>
      <c r="BL81" s="352"/>
      <c r="BM81" s="352"/>
      <c r="BN81" s="79"/>
      <c r="BO81" s="79"/>
      <c r="BP81" s="79"/>
      <c r="BQ81" s="79"/>
      <c r="BR81" s="79"/>
      <c r="BS81" s="79"/>
      <c r="BT81" s="79"/>
      <c r="BU81" s="79"/>
      <c r="BV81" s="79"/>
      <c r="BW81" s="79"/>
      <c r="BX81" s="79"/>
      <c r="BY81" s="79"/>
      <c r="BZ81" s="79"/>
      <c r="CA81" s="79"/>
      <c r="CB81" s="79"/>
      <c r="CC81" s="79"/>
      <c r="CD81" s="79"/>
      <c r="CE81" s="79"/>
      <c r="CF81" s="79"/>
      <c r="CG81" s="79"/>
      <c r="CH81" s="79"/>
      <c r="CI81" s="79"/>
      <c r="CJ81" s="79"/>
      <c r="CK81" s="79"/>
      <c r="CL81" s="79"/>
      <c r="CM81" s="79"/>
      <c r="CN81" s="79"/>
      <c r="CO81" s="79"/>
      <c r="CP81" s="79"/>
      <c r="CQ81" s="79"/>
      <c r="CR81" s="79"/>
      <c r="CS81" s="79"/>
      <c r="CT81" s="79"/>
      <c r="CU81" s="79"/>
      <c r="CV81" s="79"/>
      <c r="CW81" s="79"/>
      <c r="CX81" s="79"/>
      <c r="CY81" s="79"/>
      <c r="CZ81" s="79"/>
      <c r="DA81" s="79"/>
      <c r="DB81" s="79"/>
      <c r="DC81" s="79"/>
      <c r="DD81" s="79"/>
      <c r="DE81" s="79"/>
      <c r="DF81" s="79"/>
      <c r="DG81" s="79"/>
      <c r="DH81" s="79"/>
      <c r="DI81" s="79"/>
      <c r="DJ81" s="79"/>
      <c r="DK81" s="79"/>
      <c r="DL81" s="79"/>
      <c r="DM81" s="79"/>
      <c r="DN81" s="79"/>
      <c r="DO81" s="79"/>
      <c r="DP81" s="79"/>
      <c r="DQ81" s="79"/>
      <c r="DR81" s="79"/>
      <c r="DS81" s="79"/>
      <c r="DT81" s="79"/>
      <c r="DU81" s="79"/>
      <c r="DV81" s="79"/>
      <c r="DW81" s="79"/>
      <c r="DX81" s="79"/>
      <c r="DY81" s="79"/>
      <c r="DZ81" s="79"/>
      <c r="EA81" s="79"/>
      <c r="EB81" s="79"/>
      <c r="EC81" s="79"/>
      <c r="ED81" s="79"/>
      <c r="EE81" s="79"/>
      <c r="EF81" s="79"/>
      <c r="EG81" s="79"/>
      <c r="EH81" s="79"/>
      <c r="EI81" s="79"/>
      <c r="EJ81" s="79"/>
      <c r="EK81" s="79"/>
      <c r="EL81" s="79"/>
      <c r="EM81" s="79"/>
      <c r="EN81" s="79"/>
      <c r="EO81" s="79"/>
      <c r="EP81" s="79"/>
      <c r="EQ81" s="79"/>
      <c r="ER81" s="79"/>
      <c r="ES81" s="79"/>
      <c r="ET81" s="79"/>
      <c r="EU81" s="79"/>
      <c r="EV81" s="79"/>
      <c r="EW81" s="79"/>
      <c r="EX81" s="79"/>
      <c r="EY81" s="79"/>
      <c r="EZ81" s="79"/>
      <c r="FA81" s="79"/>
      <c r="FB81" s="79"/>
      <c r="FC81" s="79"/>
      <c r="FD81" s="79"/>
      <c r="FE81" s="79"/>
      <c r="FF81" s="79"/>
      <c r="FG81" s="79"/>
      <c r="FH81" s="79"/>
      <c r="FI81" s="79"/>
      <c r="FJ81" s="79"/>
      <c r="FK81" s="79"/>
      <c r="FL81" s="79"/>
      <c r="FM81" s="79"/>
      <c r="FN81" s="79"/>
      <c r="FO81" s="79"/>
      <c r="FP81" s="79"/>
      <c r="FQ81" s="79"/>
      <c r="FR81" s="79"/>
      <c r="FS81" s="79"/>
      <c r="FT81" s="79"/>
      <c r="FU81" s="79"/>
      <c r="FV81" s="79"/>
      <c r="FW81" s="79"/>
      <c r="FX81" s="79"/>
      <c r="FY81" s="79"/>
      <c r="FZ81" s="79"/>
      <c r="GA81" s="79"/>
      <c r="GB81" s="79"/>
      <c r="GC81" s="79"/>
      <c r="GD81" s="79"/>
      <c r="GE81" s="79"/>
      <c r="GF81" s="79"/>
      <c r="GG81" s="79"/>
      <c r="GH81" s="79"/>
      <c r="GI81" s="79"/>
      <c r="GJ81" s="79"/>
      <c r="GK81" s="79"/>
      <c r="GL81" s="79"/>
      <c r="GM81" s="79"/>
      <c r="GN81" s="79"/>
      <c r="GO81" s="79"/>
      <c r="GP81" s="79"/>
      <c r="GQ81" s="79"/>
    </row>
    <row r="82" spans="1:199" s="78" customFormat="1" x14ac:dyDescent="0.3">
      <c r="A82" s="10"/>
      <c r="B82" s="10"/>
      <c r="C82" s="10"/>
      <c r="D82" s="10">
        <v>6699305002.1400003</v>
      </c>
      <c r="E82" s="311">
        <v>610078489</v>
      </c>
      <c r="F82" s="311" t="s">
        <v>1085</v>
      </c>
      <c r="G82" s="312">
        <v>3</v>
      </c>
      <c r="H82" s="312" t="s">
        <v>1318</v>
      </c>
      <c r="I82" s="311">
        <v>0</v>
      </c>
      <c r="J82" s="311">
        <v>0</v>
      </c>
      <c r="K82" s="311">
        <v>0</v>
      </c>
      <c r="L82" s="311">
        <v>0</v>
      </c>
      <c r="M82" s="311">
        <v>0</v>
      </c>
      <c r="N82" s="311">
        <v>0</v>
      </c>
      <c r="O82" s="311">
        <v>0</v>
      </c>
      <c r="P82" s="311">
        <v>0</v>
      </c>
      <c r="Q82" s="311">
        <v>0</v>
      </c>
      <c r="R82" s="311">
        <v>0</v>
      </c>
      <c r="S82" s="311">
        <v>0</v>
      </c>
      <c r="T82" s="311">
        <v>0</v>
      </c>
      <c r="U82" s="311">
        <v>0</v>
      </c>
      <c r="V82" s="311">
        <v>0</v>
      </c>
      <c r="W82" s="311">
        <v>0</v>
      </c>
      <c r="X82" s="311">
        <v>0</v>
      </c>
      <c r="Y82" s="311">
        <v>0</v>
      </c>
      <c r="Z82" s="311">
        <v>0</v>
      </c>
      <c r="AA82" s="311">
        <v>0</v>
      </c>
      <c r="AB82" s="311">
        <v>0</v>
      </c>
      <c r="AC82" s="311">
        <v>0</v>
      </c>
      <c r="AD82" s="311">
        <v>0</v>
      </c>
      <c r="AE82" s="311">
        <v>0</v>
      </c>
      <c r="AF82" s="311">
        <v>0</v>
      </c>
      <c r="AG82" s="311">
        <v>0</v>
      </c>
      <c r="AH82" s="311">
        <v>0</v>
      </c>
      <c r="AI82" s="311">
        <v>0</v>
      </c>
      <c r="AJ82" s="311">
        <v>0</v>
      </c>
      <c r="AK82" s="311">
        <v>0</v>
      </c>
      <c r="AL82" s="311">
        <v>0</v>
      </c>
      <c r="AM82" s="311">
        <v>0</v>
      </c>
      <c r="AN82" s="311">
        <v>0</v>
      </c>
      <c r="AO82" s="311">
        <v>0</v>
      </c>
      <c r="AP82" s="311">
        <v>0</v>
      </c>
      <c r="AQ82" s="311">
        <v>0</v>
      </c>
      <c r="AR82" s="311">
        <v>0</v>
      </c>
      <c r="AS82" s="311">
        <v>0</v>
      </c>
      <c r="AT82" s="311">
        <v>0</v>
      </c>
      <c r="AU82" s="311">
        <v>0</v>
      </c>
      <c r="AV82" s="311">
        <v>0</v>
      </c>
      <c r="AW82" s="311">
        <v>0</v>
      </c>
      <c r="AX82" s="352">
        <v>0</v>
      </c>
      <c r="AY82" s="352">
        <v>0</v>
      </c>
      <c r="AZ82" s="352">
        <v>0</v>
      </c>
      <c r="BA82" s="352">
        <v>0</v>
      </c>
      <c r="BB82" s="352">
        <v>0</v>
      </c>
      <c r="BC82" s="352">
        <v>0</v>
      </c>
      <c r="BD82" s="352">
        <v>0</v>
      </c>
      <c r="BE82" s="352">
        <v>0</v>
      </c>
      <c r="BF82" s="352">
        <v>0</v>
      </c>
      <c r="BG82" s="352">
        <v>0</v>
      </c>
      <c r="BH82" s="378">
        <v>0</v>
      </c>
      <c r="BI82" s="352">
        <v>0</v>
      </c>
      <c r="BJ82" s="352">
        <v>0</v>
      </c>
      <c r="BK82" s="352"/>
      <c r="BL82" s="352"/>
      <c r="BM82" s="352"/>
      <c r="BN82" s="79"/>
      <c r="BO82" s="79"/>
      <c r="BP82" s="79"/>
      <c r="BQ82" s="79"/>
      <c r="BR82" s="79"/>
      <c r="BS82" s="79"/>
      <c r="BT82" s="79"/>
      <c r="BU82" s="79"/>
      <c r="BV82" s="79"/>
      <c r="BW82" s="79"/>
      <c r="BX82" s="79"/>
      <c r="BY82" s="79"/>
      <c r="BZ82" s="79"/>
      <c r="CA82" s="79"/>
      <c r="CB82" s="79"/>
      <c r="CC82" s="79"/>
      <c r="CD82" s="79"/>
      <c r="CE82" s="79"/>
      <c r="CF82" s="79"/>
      <c r="CG82" s="79"/>
      <c r="CH82" s="79"/>
      <c r="CI82" s="79"/>
      <c r="CJ82" s="79"/>
      <c r="CK82" s="79"/>
      <c r="CL82" s="79"/>
      <c r="CM82" s="79"/>
      <c r="CN82" s="79"/>
      <c r="CO82" s="79"/>
      <c r="CP82" s="79"/>
      <c r="CQ82" s="79"/>
      <c r="CR82" s="79"/>
      <c r="CS82" s="79"/>
      <c r="CT82" s="79"/>
      <c r="CU82" s="79"/>
      <c r="CV82" s="79"/>
      <c r="CW82" s="79"/>
      <c r="CX82" s="79"/>
      <c r="CY82" s="79"/>
      <c r="CZ82" s="79"/>
      <c r="DA82" s="79"/>
      <c r="DB82" s="79"/>
      <c r="DC82" s="79"/>
      <c r="DD82" s="79"/>
      <c r="DE82" s="79"/>
      <c r="DF82" s="79"/>
      <c r="DG82" s="79"/>
      <c r="DH82" s="79"/>
      <c r="DI82" s="79"/>
      <c r="DJ82" s="79"/>
      <c r="DK82" s="79"/>
      <c r="DL82" s="79"/>
      <c r="DM82" s="79"/>
      <c r="DN82" s="79"/>
      <c r="DO82" s="79"/>
      <c r="DP82" s="79"/>
      <c r="DQ82" s="79"/>
      <c r="DR82" s="79"/>
      <c r="DS82" s="79"/>
      <c r="DT82" s="79"/>
      <c r="DU82" s="79"/>
      <c r="DV82" s="79"/>
      <c r="DW82" s="79"/>
      <c r="DX82" s="79"/>
      <c r="DY82" s="79"/>
      <c r="DZ82" s="79"/>
      <c r="EA82" s="79"/>
      <c r="EB82" s="79"/>
      <c r="EC82" s="79"/>
      <c r="ED82" s="79"/>
      <c r="EE82" s="79"/>
      <c r="EF82" s="79"/>
      <c r="EG82" s="79"/>
      <c r="EH82" s="79"/>
      <c r="EI82" s="79"/>
      <c r="EJ82" s="79"/>
      <c r="EK82" s="79"/>
      <c r="EL82" s="79"/>
      <c r="EM82" s="79"/>
      <c r="EN82" s="79"/>
      <c r="EO82" s="79"/>
      <c r="EP82" s="79"/>
      <c r="EQ82" s="79"/>
      <c r="ER82" s="79"/>
      <c r="ES82" s="79"/>
      <c r="ET82" s="79"/>
      <c r="EU82" s="79"/>
      <c r="EV82" s="79"/>
      <c r="EW82" s="79"/>
      <c r="EX82" s="79"/>
      <c r="EY82" s="79"/>
      <c r="EZ82" s="79"/>
      <c r="FA82" s="79"/>
      <c r="FB82" s="79"/>
      <c r="FC82" s="79"/>
      <c r="FD82" s="79"/>
      <c r="FE82" s="79"/>
      <c r="FF82" s="79"/>
      <c r="FG82" s="79"/>
      <c r="FH82" s="79"/>
      <c r="FI82" s="79"/>
      <c r="FJ82" s="79"/>
      <c r="FK82" s="79"/>
      <c r="FL82" s="79"/>
      <c r="FM82" s="79"/>
      <c r="FN82" s="79"/>
      <c r="FO82" s="79"/>
      <c r="FP82" s="79"/>
      <c r="FQ82" s="79"/>
      <c r="FR82" s="79"/>
      <c r="FS82" s="79"/>
      <c r="FT82" s="79"/>
      <c r="FU82" s="79"/>
      <c r="FV82" s="79"/>
      <c r="FW82" s="79"/>
      <c r="FX82" s="79"/>
      <c r="FY82" s="79"/>
      <c r="FZ82" s="79"/>
      <c r="GA82" s="79"/>
      <c r="GB82" s="79"/>
      <c r="GC82" s="79"/>
      <c r="GD82" s="79"/>
      <c r="GE82" s="79"/>
      <c r="GF82" s="79"/>
      <c r="GG82" s="79"/>
      <c r="GH82" s="79"/>
      <c r="GI82" s="79"/>
      <c r="GJ82" s="79"/>
      <c r="GK82" s="79"/>
      <c r="GL82" s="79"/>
      <c r="GM82" s="79"/>
      <c r="GN82" s="79"/>
      <c r="GO82" s="79"/>
      <c r="GP82" s="79"/>
      <c r="GQ82" s="79"/>
    </row>
    <row r="83" spans="1:199" s="78" customFormat="1" x14ac:dyDescent="0.3">
      <c r="A83" s="10"/>
      <c r="B83" s="10"/>
      <c r="C83" s="10"/>
      <c r="D83" s="10">
        <v>1110959229.5699999</v>
      </c>
      <c r="E83" s="311">
        <v>700015195</v>
      </c>
      <c r="F83" s="311" t="s">
        <v>1092</v>
      </c>
      <c r="G83" s="312">
        <v>35</v>
      </c>
      <c r="H83" s="312" t="s">
        <v>1320</v>
      </c>
      <c r="I83" s="311">
        <v>0</v>
      </c>
      <c r="J83" s="311">
        <v>0</v>
      </c>
      <c r="K83" s="311">
        <v>0</v>
      </c>
      <c r="L83" s="311">
        <v>0</v>
      </c>
      <c r="M83" s="311">
        <v>0</v>
      </c>
      <c r="N83" s="311">
        <v>0</v>
      </c>
      <c r="O83" s="311">
        <v>0</v>
      </c>
      <c r="P83" s="311">
        <v>0</v>
      </c>
      <c r="Q83" s="311">
        <v>0</v>
      </c>
      <c r="R83" s="311">
        <v>0</v>
      </c>
      <c r="S83" s="311">
        <v>0</v>
      </c>
      <c r="T83" s="311">
        <v>0</v>
      </c>
      <c r="U83" s="311">
        <v>0</v>
      </c>
      <c r="V83" s="311">
        <v>0</v>
      </c>
      <c r="W83" s="311">
        <v>0</v>
      </c>
      <c r="X83" s="311">
        <v>0</v>
      </c>
      <c r="Y83" s="311">
        <v>0</v>
      </c>
      <c r="Z83" s="311">
        <v>0</v>
      </c>
      <c r="AA83" s="311">
        <v>0</v>
      </c>
      <c r="AB83" s="311">
        <v>0</v>
      </c>
      <c r="AC83" s="311">
        <v>0</v>
      </c>
      <c r="AD83" s="311">
        <v>0</v>
      </c>
      <c r="AE83" s="311">
        <v>0</v>
      </c>
      <c r="AF83" s="311">
        <v>0</v>
      </c>
      <c r="AG83" s="311">
        <v>0</v>
      </c>
      <c r="AH83" s="311">
        <v>0</v>
      </c>
      <c r="AI83" s="311">
        <v>0</v>
      </c>
      <c r="AJ83" s="311">
        <v>0</v>
      </c>
      <c r="AK83" s="311">
        <v>0</v>
      </c>
      <c r="AL83" s="311">
        <v>0</v>
      </c>
      <c r="AM83" s="311">
        <v>0</v>
      </c>
      <c r="AN83" s="311">
        <v>0</v>
      </c>
      <c r="AO83" s="311">
        <v>0</v>
      </c>
      <c r="AP83" s="311">
        <v>0</v>
      </c>
      <c r="AQ83" s="311">
        <v>0</v>
      </c>
      <c r="AR83" s="311">
        <v>0</v>
      </c>
      <c r="AS83" s="311">
        <v>0</v>
      </c>
      <c r="AT83" s="311">
        <v>0</v>
      </c>
      <c r="AU83" s="311">
        <v>0</v>
      </c>
      <c r="AV83" s="311">
        <v>0</v>
      </c>
      <c r="AW83" s="311">
        <v>0</v>
      </c>
      <c r="AX83" s="352">
        <v>0</v>
      </c>
      <c r="AY83" s="352">
        <v>0</v>
      </c>
      <c r="AZ83" s="352">
        <v>0</v>
      </c>
      <c r="BA83" s="352">
        <v>0</v>
      </c>
      <c r="BB83" s="352">
        <v>0</v>
      </c>
      <c r="BC83" s="352">
        <v>0</v>
      </c>
      <c r="BD83" s="352">
        <v>0</v>
      </c>
      <c r="BE83" s="352">
        <v>0</v>
      </c>
      <c r="BF83" s="352">
        <v>0</v>
      </c>
      <c r="BG83" s="352">
        <v>0</v>
      </c>
      <c r="BH83" s="378">
        <v>0</v>
      </c>
      <c r="BI83" s="352">
        <v>0</v>
      </c>
      <c r="BJ83" s="352">
        <v>0</v>
      </c>
      <c r="BK83" s="352"/>
      <c r="BL83" s="352"/>
      <c r="BM83" s="352"/>
      <c r="BN83" s="79"/>
      <c r="BO83" s="79"/>
      <c r="BP83" s="79"/>
      <c r="BQ83" s="79"/>
      <c r="BR83" s="79"/>
      <c r="BS83" s="79"/>
      <c r="BT83" s="79"/>
      <c r="BU83" s="79"/>
      <c r="BV83" s="79"/>
      <c r="BW83" s="79"/>
      <c r="BX83" s="79"/>
      <c r="BY83" s="79"/>
      <c r="BZ83" s="79"/>
      <c r="CA83" s="79"/>
      <c r="CB83" s="79"/>
      <c r="CC83" s="79"/>
      <c r="CD83" s="79"/>
      <c r="CE83" s="79"/>
      <c r="CF83" s="79"/>
      <c r="CG83" s="79"/>
      <c r="CH83" s="79"/>
      <c r="CI83" s="79"/>
      <c r="CJ83" s="79"/>
      <c r="CK83" s="79"/>
      <c r="CL83" s="79"/>
      <c r="CM83" s="79"/>
      <c r="CN83" s="79"/>
      <c r="CO83" s="79"/>
      <c r="CP83" s="79"/>
      <c r="CQ83" s="79"/>
      <c r="CR83" s="79"/>
      <c r="CS83" s="79"/>
      <c r="CT83" s="79"/>
      <c r="CU83" s="79"/>
      <c r="CV83" s="79"/>
      <c r="CW83" s="79"/>
      <c r="CX83" s="79"/>
      <c r="CY83" s="79"/>
      <c r="CZ83" s="79"/>
      <c r="DA83" s="79"/>
      <c r="DB83" s="79"/>
      <c r="DC83" s="79"/>
      <c r="DD83" s="79"/>
      <c r="DE83" s="79"/>
      <c r="DF83" s="79"/>
      <c r="DG83" s="79"/>
      <c r="DH83" s="79"/>
      <c r="DI83" s="79"/>
      <c r="DJ83" s="79"/>
      <c r="DK83" s="79"/>
      <c r="DL83" s="79"/>
      <c r="DM83" s="79"/>
      <c r="DN83" s="79"/>
      <c r="DO83" s="79"/>
      <c r="DP83" s="79"/>
      <c r="DQ83" s="79"/>
      <c r="DR83" s="79"/>
      <c r="DS83" s="79"/>
      <c r="DT83" s="79"/>
      <c r="DU83" s="79"/>
      <c r="DV83" s="79"/>
      <c r="DW83" s="79"/>
      <c r="DX83" s="79"/>
      <c r="DY83" s="79"/>
      <c r="DZ83" s="79"/>
      <c r="EA83" s="79"/>
      <c r="EB83" s="79"/>
      <c r="EC83" s="79"/>
      <c r="ED83" s="79"/>
      <c r="EE83" s="79"/>
      <c r="EF83" s="79"/>
      <c r="EG83" s="79"/>
      <c r="EH83" s="79"/>
      <c r="EI83" s="79"/>
      <c r="EJ83" s="79"/>
      <c r="EK83" s="79"/>
      <c r="EL83" s="79"/>
      <c r="EM83" s="79"/>
      <c r="EN83" s="79"/>
      <c r="EO83" s="79"/>
      <c r="EP83" s="79"/>
      <c r="EQ83" s="79"/>
      <c r="ER83" s="79"/>
      <c r="ES83" s="79"/>
      <c r="ET83" s="79"/>
      <c r="EU83" s="79"/>
      <c r="EV83" s="79"/>
      <c r="EW83" s="79"/>
      <c r="EX83" s="79"/>
      <c r="EY83" s="79"/>
      <c r="EZ83" s="79"/>
      <c r="FA83" s="79"/>
      <c r="FB83" s="79"/>
      <c r="FC83" s="79"/>
      <c r="FD83" s="79"/>
      <c r="FE83" s="79"/>
      <c r="FF83" s="79"/>
      <c r="FG83" s="79"/>
      <c r="FH83" s="79"/>
      <c r="FI83" s="79"/>
      <c r="FJ83" s="79"/>
      <c r="FK83" s="79"/>
      <c r="FL83" s="79"/>
      <c r="FM83" s="79"/>
      <c r="FN83" s="79"/>
      <c r="FO83" s="79"/>
      <c r="FP83" s="79"/>
      <c r="FQ83" s="79"/>
      <c r="FR83" s="79"/>
      <c r="FS83" s="79"/>
      <c r="FT83" s="79"/>
      <c r="FU83" s="79"/>
      <c r="FV83" s="79"/>
      <c r="FW83" s="79"/>
      <c r="FX83" s="79"/>
      <c r="FY83" s="79"/>
      <c r="FZ83" s="79"/>
      <c r="GA83" s="79"/>
      <c r="GB83" s="79"/>
      <c r="GC83" s="79"/>
      <c r="GD83" s="79"/>
      <c r="GE83" s="79"/>
      <c r="GF83" s="79"/>
      <c r="GG83" s="79"/>
      <c r="GH83" s="79"/>
      <c r="GI83" s="79"/>
      <c r="GJ83" s="79"/>
      <c r="GK83" s="79"/>
      <c r="GL83" s="79"/>
      <c r="GM83" s="79"/>
      <c r="GN83" s="79"/>
      <c r="GO83" s="79"/>
      <c r="GP83" s="79"/>
      <c r="GQ83" s="79"/>
    </row>
    <row r="84" spans="1:199" s="78" customFormat="1" x14ac:dyDescent="0.3">
      <c r="A84" s="10"/>
      <c r="B84" s="10"/>
      <c r="C84" s="10"/>
      <c r="D84" s="10">
        <v>16617247.33</v>
      </c>
      <c r="E84" s="311">
        <v>700134994</v>
      </c>
      <c r="F84" s="311" t="s">
        <v>1097</v>
      </c>
      <c r="G84" s="312">
        <v>53</v>
      </c>
      <c r="H84" s="312" t="s">
        <v>1320</v>
      </c>
      <c r="I84" s="311">
        <v>0</v>
      </c>
      <c r="J84" s="311">
        <v>0</v>
      </c>
      <c r="K84" s="311">
        <v>0</v>
      </c>
      <c r="L84" s="311">
        <v>0</v>
      </c>
      <c r="M84" s="311">
        <v>0</v>
      </c>
      <c r="N84" s="311">
        <v>0</v>
      </c>
      <c r="O84" s="311">
        <v>0</v>
      </c>
      <c r="P84" s="311">
        <v>0</v>
      </c>
      <c r="Q84" s="311">
        <v>0</v>
      </c>
      <c r="R84" s="311">
        <v>0</v>
      </c>
      <c r="S84" s="311">
        <v>0</v>
      </c>
      <c r="T84" s="311">
        <v>0</v>
      </c>
      <c r="U84" s="311">
        <v>0</v>
      </c>
      <c r="V84" s="311">
        <v>0</v>
      </c>
      <c r="W84" s="311">
        <v>0</v>
      </c>
      <c r="X84" s="311">
        <v>0</v>
      </c>
      <c r="Y84" s="311">
        <v>0</v>
      </c>
      <c r="Z84" s="311">
        <v>0</v>
      </c>
      <c r="AA84" s="311">
        <v>0</v>
      </c>
      <c r="AB84" s="311">
        <v>0</v>
      </c>
      <c r="AC84" s="311">
        <v>0</v>
      </c>
      <c r="AD84" s="311">
        <v>0</v>
      </c>
      <c r="AE84" s="311">
        <v>0</v>
      </c>
      <c r="AF84" s="311">
        <v>0</v>
      </c>
      <c r="AG84" s="311">
        <v>0</v>
      </c>
      <c r="AH84" s="311">
        <v>0</v>
      </c>
      <c r="AI84" s="311">
        <v>0</v>
      </c>
      <c r="AJ84" s="311">
        <v>0</v>
      </c>
      <c r="AK84" s="311">
        <v>0</v>
      </c>
      <c r="AL84" s="311">
        <v>0</v>
      </c>
      <c r="AM84" s="311">
        <v>0</v>
      </c>
      <c r="AN84" s="311">
        <v>0</v>
      </c>
      <c r="AO84" s="311">
        <v>0</v>
      </c>
      <c r="AP84" s="311">
        <v>0</v>
      </c>
      <c r="AQ84" s="311">
        <v>0</v>
      </c>
      <c r="AR84" s="311">
        <v>0</v>
      </c>
      <c r="AS84" s="311">
        <v>0</v>
      </c>
      <c r="AT84" s="311">
        <v>0</v>
      </c>
      <c r="AU84" s="311">
        <v>0</v>
      </c>
      <c r="AV84" s="311">
        <v>0</v>
      </c>
      <c r="AW84" s="311">
        <v>0</v>
      </c>
      <c r="AX84" s="352">
        <v>0</v>
      </c>
      <c r="AY84" s="352">
        <v>0</v>
      </c>
      <c r="AZ84" s="352">
        <v>0</v>
      </c>
      <c r="BA84" s="352">
        <v>0</v>
      </c>
      <c r="BB84" s="352">
        <v>0</v>
      </c>
      <c r="BC84" s="352">
        <v>0</v>
      </c>
      <c r="BD84" s="352">
        <v>0</v>
      </c>
      <c r="BE84" s="352">
        <v>0</v>
      </c>
      <c r="BF84" s="352">
        <v>0</v>
      </c>
      <c r="BG84" s="352">
        <v>0</v>
      </c>
      <c r="BH84" s="378">
        <v>0</v>
      </c>
      <c r="BI84" s="352">
        <v>0</v>
      </c>
      <c r="BJ84" s="352">
        <v>0</v>
      </c>
      <c r="BK84" s="352"/>
      <c r="BL84" s="352"/>
      <c r="BM84" s="352"/>
      <c r="BN84" s="79"/>
      <c r="BO84" s="79"/>
      <c r="BP84" s="79"/>
      <c r="BQ84" s="79"/>
      <c r="BR84" s="79"/>
      <c r="BS84" s="79"/>
      <c r="BT84" s="79"/>
      <c r="BU84" s="79"/>
      <c r="BV84" s="79"/>
      <c r="BW84" s="79"/>
      <c r="BX84" s="79"/>
      <c r="BY84" s="79"/>
      <c r="BZ84" s="79"/>
      <c r="CA84" s="79"/>
      <c r="CB84" s="79"/>
      <c r="CC84" s="79"/>
      <c r="CD84" s="79"/>
      <c r="CE84" s="79"/>
      <c r="CF84" s="79"/>
      <c r="CG84" s="79"/>
      <c r="CH84" s="79"/>
      <c r="CI84" s="79"/>
      <c r="CJ84" s="79"/>
      <c r="CK84" s="79"/>
      <c r="CL84" s="79"/>
      <c r="CM84" s="79"/>
      <c r="CN84" s="79"/>
      <c r="CO84" s="79"/>
      <c r="CP84" s="79"/>
      <c r="CQ84" s="79"/>
      <c r="CR84" s="79"/>
      <c r="CS84" s="79"/>
      <c r="CT84" s="79"/>
      <c r="CU84" s="79"/>
      <c r="CV84" s="79"/>
      <c r="CW84" s="79"/>
      <c r="CX84" s="79"/>
      <c r="CY84" s="79"/>
      <c r="CZ84" s="79"/>
      <c r="DA84" s="79"/>
      <c r="DB84" s="79"/>
      <c r="DC84" s="79"/>
      <c r="DD84" s="79"/>
      <c r="DE84" s="79"/>
      <c r="DF84" s="79"/>
      <c r="DG84" s="79"/>
      <c r="DH84" s="79"/>
      <c r="DI84" s="79"/>
      <c r="DJ84" s="79"/>
      <c r="DK84" s="79"/>
      <c r="DL84" s="79"/>
      <c r="DM84" s="79"/>
      <c r="DN84" s="79"/>
      <c r="DO84" s="79"/>
      <c r="DP84" s="79"/>
      <c r="DQ84" s="79"/>
      <c r="DR84" s="79"/>
      <c r="DS84" s="79"/>
      <c r="DT84" s="79"/>
      <c r="DU84" s="79"/>
      <c r="DV84" s="79"/>
      <c r="DW84" s="79"/>
      <c r="DX84" s="79"/>
      <c r="DY84" s="79"/>
      <c r="DZ84" s="79"/>
      <c r="EA84" s="79"/>
      <c r="EB84" s="79"/>
      <c r="EC84" s="79"/>
      <c r="ED84" s="79"/>
      <c r="EE84" s="79"/>
      <c r="EF84" s="79"/>
      <c r="EG84" s="79"/>
      <c r="EH84" s="79"/>
      <c r="EI84" s="79"/>
      <c r="EJ84" s="79"/>
      <c r="EK84" s="79"/>
      <c r="EL84" s="79"/>
      <c r="EM84" s="79"/>
      <c r="EN84" s="79"/>
      <c r="EO84" s="79"/>
      <c r="EP84" s="79"/>
      <c r="EQ84" s="79"/>
      <c r="ER84" s="79"/>
      <c r="ES84" s="79"/>
      <c r="ET84" s="79"/>
      <c r="EU84" s="79"/>
      <c r="EV84" s="79"/>
      <c r="EW84" s="79"/>
      <c r="EX84" s="79"/>
      <c r="EY84" s="79"/>
      <c r="EZ84" s="79"/>
      <c r="FA84" s="79"/>
      <c r="FB84" s="79"/>
      <c r="FC84" s="79"/>
      <c r="FD84" s="79"/>
      <c r="FE84" s="79"/>
      <c r="FF84" s="79"/>
      <c r="FG84" s="79"/>
      <c r="FH84" s="79"/>
      <c r="FI84" s="79"/>
      <c r="FJ84" s="79"/>
      <c r="FK84" s="79"/>
      <c r="FL84" s="79"/>
      <c r="FM84" s="79"/>
      <c r="FN84" s="79"/>
      <c r="FO84" s="79"/>
      <c r="FP84" s="79"/>
      <c r="FQ84" s="79"/>
      <c r="FR84" s="79"/>
      <c r="FS84" s="79"/>
      <c r="FT84" s="79"/>
      <c r="FU84" s="79"/>
      <c r="FV84" s="79"/>
      <c r="FW84" s="79"/>
      <c r="FX84" s="79"/>
      <c r="FY84" s="79"/>
      <c r="FZ84" s="79"/>
      <c r="GA84" s="79"/>
      <c r="GB84" s="79"/>
      <c r="GC84" s="79"/>
      <c r="GD84" s="79"/>
      <c r="GE84" s="79"/>
      <c r="GF84" s="79"/>
      <c r="GG84" s="79"/>
      <c r="GH84" s="79"/>
      <c r="GI84" s="79"/>
      <c r="GJ84" s="79"/>
      <c r="GK84" s="79"/>
      <c r="GL84" s="79"/>
      <c r="GM84" s="79"/>
      <c r="GN84" s="79"/>
      <c r="GO84" s="79"/>
      <c r="GP84" s="79"/>
      <c r="GQ84" s="79"/>
    </row>
    <row r="85" spans="1:199" s="78" customFormat="1" x14ac:dyDescent="0.3">
      <c r="A85" s="10"/>
      <c r="B85" s="10"/>
      <c r="C85" s="10"/>
      <c r="D85" s="10">
        <v>35505308.210000001</v>
      </c>
      <c r="E85" s="311">
        <v>700143763</v>
      </c>
      <c r="F85" s="311" t="s">
        <v>1098</v>
      </c>
      <c r="G85" s="312">
        <v>54</v>
      </c>
      <c r="H85" s="312" t="s">
        <v>1320</v>
      </c>
      <c r="I85" s="311">
        <v>0</v>
      </c>
      <c r="J85" s="311">
        <v>0</v>
      </c>
      <c r="K85" s="311">
        <v>0</v>
      </c>
      <c r="L85" s="311">
        <v>0</v>
      </c>
      <c r="M85" s="311">
        <v>0</v>
      </c>
      <c r="N85" s="311">
        <v>0</v>
      </c>
      <c r="O85" s="311">
        <v>0</v>
      </c>
      <c r="P85" s="311">
        <v>0</v>
      </c>
      <c r="Q85" s="311">
        <v>0</v>
      </c>
      <c r="R85" s="311">
        <v>0</v>
      </c>
      <c r="S85" s="311">
        <v>0</v>
      </c>
      <c r="T85" s="311">
        <v>0</v>
      </c>
      <c r="U85" s="311">
        <v>0</v>
      </c>
      <c r="V85" s="311">
        <v>0</v>
      </c>
      <c r="W85" s="311">
        <v>0</v>
      </c>
      <c r="X85" s="311">
        <v>0</v>
      </c>
      <c r="Y85" s="311">
        <v>0</v>
      </c>
      <c r="Z85" s="311">
        <v>0</v>
      </c>
      <c r="AA85" s="311">
        <v>0</v>
      </c>
      <c r="AB85" s="311">
        <v>0</v>
      </c>
      <c r="AC85" s="311">
        <v>0</v>
      </c>
      <c r="AD85" s="311">
        <v>0</v>
      </c>
      <c r="AE85" s="311">
        <v>0</v>
      </c>
      <c r="AF85" s="311">
        <v>0</v>
      </c>
      <c r="AG85" s="311">
        <v>0</v>
      </c>
      <c r="AH85" s="311">
        <v>0</v>
      </c>
      <c r="AI85" s="311">
        <v>0</v>
      </c>
      <c r="AJ85" s="311">
        <v>0</v>
      </c>
      <c r="AK85" s="311">
        <v>0</v>
      </c>
      <c r="AL85" s="311">
        <v>0</v>
      </c>
      <c r="AM85" s="311">
        <v>0</v>
      </c>
      <c r="AN85" s="311">
        <v>0</v>
      </c>
      <c r="AO85" s="311">
        <v>0</v>
      </c>
      <c r="AP85" s="311">
        <v>0</v>
      </c>
      <c r="AQ85" s="311">
        <v>0</v>
      </c>
      <c r="AR85" s="311">
        <v>0</v>
      </c>
      <c r="AS85" s="311">
        <v>0</v>
      </c>
      <c r="AT85" s="311">
        <v>0</v>
      </c>
      <c r="AU85" s="311">
        <v>0</v>
      </c>
      <c r="AV85" s="311">
        <v>0</v>
      </c>
      <c r="AW85" s="311">
        <v>0</v>
      </c>
      <c r="AX85" s="352">
        <v>0</v>
      </c>
      <c r="AY85" s="352">
        <v>0</v>
      </c>
      <c r="AZ85" s="352">
        <v>0</v>
      </c>
      <c r="BA85" s="352">
        <v>0</v>
      </c>
      <c r="BB85" s="352">
        <v>0</v>
      </c>
      <c r="BC85" s="352">
        <v>0</v>
      </c>
      <c r="BD85" s="352">
        <v>0</v>
      </c>
      <c r="BE85" s="352">
        <v>0</v>
      </c>
      <c r="BF85" s="352">
        <v>0</v>
      </c>
      <c r="BG85" s="352">
        <v>0</v>
      </c>
      <c r="BH85" s="378">
        <v>0</v>
      </c>
      <c r="BI85" s="352">
        <v>0</v>
      </c>
      <c r="BJ85" s="352">
        <v>0</v>
      </c>
      <c r="BK85" s="352"/>
      <c r="BL85" s="352"/>
      <c r="BM85" s="352"/>
      <c r="BN85" s="79"/>
      <c r="BO85" s="79"/>
      <c r="BP85" s="79"/>
      <c r="BQ85" s="79"/>
      <c r="BR85" s="79"/>
      <c r="BS85" s="79"/>
      <c r="BT85" s="79"/>
      <c r="BU85" s="79"/>
      <c r="BV85" s="79"/>
      <c r="BW85" s="79"/>
      <c r="BX85" s="79"/>
      <c r="BY85" s="79"/>
      <c r="BZ85" s="79"/>
      <c r="CA85" s="79"/>
      <c r="CB85" s="79"/>
      <c r="CC85" s="79"/>
      <c r="CD85" s="79"/>
      <c r="CE85" s="79"/>
      <c r="CF85" s="79"/>
      <c r="CG85" s="79"/>
      <c r="CH85" s="79"/>
      <c r="CI85" s="79"/>
      <c r="CJ85" s="79"/>
      <c r="CK85" s="79"/>
      <c r="CL85" s="79"/>
      <c r="CM85" s="79"/>
      <c r="CN85" s="79"/>
      <c r="CO85" s="79"/>
      <c r="CP85" s="79"/>
      <c r="CQ85" s="79"/>
      <c r="CR85" s="79"/>
      <c r="CS85" s="79"/>
      <c r="CT85" s="79"/>
      <c r="CU85" s="79"/>
      <c r="CV85" s="79"/>
      <c r="CW85" s="79"/>
      <c r="CX85" s="79"/>
      <c r="CY85" s="79"/>
      <c r="CZ85" s="79"/>
      <c r="DA85" s="79"/>
      <c r="DB85" s="79"/>
      <c r="DC85" s="79"/>
      <c r="DD85" s="79"/>
      <c r="DE85" s="79"/>
      <c r="DF85" s="79"/>
      <c r="DG85" s="79"/>
      <c r="DH85" s="79"/>
      <c r="DI85" s="79"/>
      <c r="DJ85" s="79"/>
      <c r="DK85" s="79"/>
      <c r="DL85" s="79"/>
      <c r="DM85" s="79"/>
      <c r="DN85" s="79"/>
      <c r="DO85" s="79"/>
      <c r="DP85" s="79"/>
      <c r="DQ85" s="79"/>
      <c r="DR85" s="79"/>
      <c r="DS85" s="79"/>
      <c r="DT85" s="79"/>
      <c r="DU85" s="79"/>
      <c r="DV85" s="79"/>
      <c r="DW85" s="79"/>
      <c r="DX85" s="79"/>
      <c r="DY85" s="79"/>
      <c r="DZ85" s="79"/>
      <c r="EA85" s="79"/>
      <c r="EB85" s="79"/>
      <c r="EC85" s="79"/>
      <c r="ED85" s="79"/>
      <c r="EE85" s="79"/>
      <c r="EF85" s="79"/>
      <c r="EG85" s="79"/>
      <c r="EH85" s="79"/>
      <c r="EI85" s="79"/>
      <c r="EJ85" s="79"/>
      <c r="EK85" s="79"/>
      <c r="EL85" s="79"/>
      <c r="EM85" s="79"/>
      <c r="EN85" s="79"/>
      <c r="EO85" s="79"/>
      <c r="EP85" s="79"/>
      <c r="EQ85" s="79"/>
      <c r="ER85" s="79"/>
      <c r="ES85" s="79"/>
      <c r="ET85" s="79"/>
      <c r="EU85" s="79"/>
      <c r="EV85" s="79"/>
      <c r="EW85" s="79"/>
      <c r="EX85" s="79"/>
      <c r="EY85" s="79"/>
      <c r="EZ85" s="79"/>
      <c r="FA85" s="79"/>
      <c r="FB85" s="79"/>
      <c r="FC85" s="79"/>
      <c r="FD85" s="79"/>
      <c r="FE85" s="79"/>
      <c r="FF85" s="79"/>
      <c r="FG85" s="79"/>
      <c r="FH85" s="79"/>
      <c r="FI85" s="79"/>
      <c r="FJ85" s="79"/>
      <c r="FK85" s="79"/>
      <c r="FL85" s="79"/>
      <c r="FM85" s="79"/>
      <c r="FN85" s="79"/>
      <c r="FO85" s="79"/>
      <c r="FP85" s="79"/>
      <c r="FQ85" s="79"/>
      <c r="FR85" s="79"/>
      <c r="FS85" s="79"/>
      <c r="FT85" s="79"/>
      <c r="FU85" s="79"/>
      <c r="FV85" s="79"/>
      <c r="FW85" s="79"/>
      <c r="FX85" s="79"/>
      <c r="FY85" s="79"/>
      <c r="FZ85" s="79"/>
      <c r="GA85" s="79"/>
      <c r="GB85" s="79"/>
      <c r="GC85" s="79"/>
      <c r="GD85" s="79"/>
      <c r="GE85" s="79"/>
      <c r="GF85" s="79"/>
      <c r="GG85" s="79"/>
      <c r="GH85" s="79"/>
      <c r="GI85" s="79"/>
      <c r="GJ85" s="79"/>
      <c r="GK85" s="79"/>
      <c r="GL85" s="79"/>
      <c r="GM85" s="79"/>
      <c r="GN85" s="79"/>
      <c r="GO85" s="79"/>
      <c r="GP85" s="79"/>
      <c r="GQ85" s="79"/>
    </row>
    <row r="86" spans="1:199" s="78" customFormat="1" x14ac:dyDescent="0.3">
      <c r="A86" s="10"/>
      <c r="B86" s="10"/>
      <c r="C86" s="10"/>
      <c r="D86" s="10">
        <v>12354330.01</v>
      </c>
      <c r="E86" s="311">
        <v>700177629</v>
      </c>
      <c r="F86" s="311" t="s">
        <v>1102</v>
      </c>
      <c r="G86" s="312">
        <v>20</v>
      </c>
      <c r="H86" s="312" t="s">
        <v>1320</v>
      </c>
      <c r="I86" s="311">
        <v>0</v>
      </c>
      <c r="J86" s="311">
        <v>0</v>
      </c>
      <c r="K86" s="311">
        <v>0</v>
      </c>
      <c r="L86" s="311">
        <v>0</v>
      </c>
      <c r="M86" s="311">
        <v>0</v>
      </c>
      <c r="N86" s="311">
        <v>0</v>
      </c>
      <c r="O86" s="311">
        <v>0</v>
      </c>
      <c r="P86" s="311">
        <v>0</v>
      </c>
      <c r="Q86" s="311">
        <v>0</v>
      </c>
      <c r="R86" s="311">
        <v>0</v>
      </c>
      <c r="S86" s="311">
        <v>0</v>
      </c>
      <c r="T86" s="311">
        <v>0</v>
      </c>
      <c r="U86" s="311">
        <v>0</v>
      </c>
      <c r="V86" s="311">
        <v>0</v>
      </c>
      <c r="W86" s="311">
        <v>0</v>
      </c>
      <c r="X86" s="311">
        <v>0</v>
      </c>
      <c r="Y86" s="311">
        <v>0</v>
      </c>
      <c r="Z86" s="311">
        <v>0</v>
      </c>
      <c r="AA86" s="311">
        <v>0</v>
      </c>
      <c r="AB86" s="311">
        <v>0</v>
      </c>
      <c r="AC86" s="311">
        <v>0</v>
      </c>
      <c r="AD86" s="311">
        <v>0</v>
      </c>
      <c r="AE86" s="311">
        <v>0</v>
      </c>
      <c r="AF86" s="311">
        <v>0</v>
      </c>
      <c r="AG86" s="311">
        <v>0</v>
      </c>
      <c r="AH86" s="311">
        <v>0</v>
      </c>
      <c r="AI86" s="311">
        <v>0</v>
      </c>
      <c r="AJ86" s="311">
        <v>0</v>
      </c>
      <c r="AK86" s="311">
        <v>0</v>
      </c>
      <c r="AL86" s="311">
        <v>0</v>
      </c>
      <c r="AM86" s="311">
        <v>0</v>
      </c>
      <c r="AN86" s="311">
        <v>0</v>
      </c>
      <c r="AO86" s="311">
        <v>0</v>
      </c>
      <c r="AP86" s="311">
        <v>0</v>
      </c>
      <c r="AQ86" s="311">
        <v>0</v>
      </c>
      <c r="AR86" s="311">
        <v>0</v>
      </c>
      <c r="AS86" s="311">
        <v>0</v>
      </c>
      <c r="AT86" s="311">
        <v>0</v>
      </c>
      <c r="AU86" s="311">
        <v>0</v>
      </c>
      <c r="AV86" s="311">
        <v>0</v>
      </c>
      <c r="AW86" s="311">
        <v>0</v>
      </c>
      <c r="AX86" s="352">
        <v>0</v>
      </c>
      <c r="AY86" s="352">
        <v>0</v>
      </c>
      <c r="AZ86" s="352">
        <v>0</v>
      </c>
      <c r="BA86" s="352">
        <v>0</v>
      </c>
      <c r="BB86" s="352">
        <v>0</v>
      </c>
      <c r="BC86" s="352">
        <v>0</v>
      </c>
      <c r="BD86" s="352">
        <v>0</v>
      </c>
      <c r="BE86" s="352">
        <v>0</v>
      </c>
      <c r="BF86" s="352">
        <v>0</v>
      </c>
      <c r="BG86" s="352">
        <v>0</v>
      </c>
      <c r="BH86" s="378">
        <v>0</v>
      </c>
      <c r="BI86" s="352">
        <v>0</v>
      </c>
      <c r="BJ86" s="352">
        <v>0</v>
      </c>
      <c r="BK86" s="352"/>
      <c r="BL86" s="352"/>
      <c r="BM86" s="352"/>
      <c r="BN86" s="79"/>
      <c r="BO86" s="79"/>
      <c r="BP86" s="79"/>
      <c r="BQ86" s="79"/>
      <c r="BR86" s="79"/>
      <c r="BS86" s="79"/>
      <c r="BT86" s="79"/>
      <c r="BU86" s="79"/>
      <c r="BV86" s="79"/>
      <c r="BW86" s="79"/>
      <c r="BX86" s="79"/>
      <c r="BY86" s="79"/>
      <c r="BZ86" s="79"/>
      <c r="CA86" s="79"/>
      <c r="CB86" s="79"/>
      <c r="CC86" s="79"/>
      <c r="CD86" s="79"/>
      <c r="CE86" s="79"/>
      <c r="CF86" s="79"/>
      <c r="CG86" s="79"/>
      <c r="CH86" s="79"/>
      <c r="CI86" s="79"/>
      <c r="CJ86" s="79"/>
      <c r="CK86" s="79"/>
      <c r="CL86" s="79"/>
      <c r="CM86" s="79"/>
      <c r="CN86" s="79"/>
      <c r="CO86" s="79"/>
      <c r="CP86" s="79"/>
      <c r="CQ86" s="79"/>
      <c r="CR86" s="79"/>
      <c r="CS86" s="79"/>
      <c r="CT86" s="79"/>
      <c r="CU86" s="79"/>
      <c r="CV86" s="79"/>
      <c r="CW86" s="79"/>
      <c r="CX86" s="79"/>
      <c r="CY86" s="79"/>
      <c r="CZ86" s="79"/>
      <c r="DA86" s="79"/>
      <c r="DB86" s="79"/>
      <c r="DC86" s="79"/>
      <c r="DD86" s="79"/>
      <c r="DE86" s="79"/>
      <c r="DF86" s="79"/>
      <c r="DG86" s="79"/>
      <c r="DH86" s="79"/>
      <c r="DI86" s="79"/>
      <c r="DJ86" s="79"/>
      <c r="DK86" s="79"/>
      <c r="DL86" s="79"/>
      <c r="DM86" s="79"/>
      <c r="DN86" s="79"/>
      <c r="DO86" s="79"/>
      <c r="DP86" s="79"/>
      <c r="DQ86" s="79"/>
      <c r="DR86" s="79"/>
      <c r="DS86" s="79"/>
      <c r="DT86" s="79"/>
      <c r="DU86" s="79"/>
      <c r="DV86" s="79"/>
      <c r="DW86" s="79"/>
      <c r="DX86" s="79"/>
      <c r="DY86" s="79"/>
      <c r="DZ86" s="79"/>
      <c r="EA86" s="79"/>
      <c r="EB86" s="79"/>
      <c r="EC86" s="79"/>
      <c r="ED86" s="79"/>
      <c r="EE86" s="79"/>
      <c r="EF86" s="79"/>
      <c r="EG86" s="79"/>
      <c r="EH86" s="79"/>
      <c r="EI86" s="79"/>
      <c r="EJ86" s="79"/>
      <c r="EK86" s="79"/>
      <c r="EL86" s="79"/>
      <c r="EM86" s="79"/>
      <c r="EN86" s="79"/>
      <c r="EO86" s="79"/>
      <c r="EP86" s="79"/>
      <c r="EQ86" s="79"/>
      <c r="ER86" s="79"/>
      <c r="ES86" s="79"/>
      <c r="ET86" s="79"/>
      <c r="EU86" s="79"/>
      <c r="EV86" s="79"/>
      <c r="EW86" s="79"/>
      <c r="EX86" s="79"/>
      <c r="EY86" s="79"/>
      <c r="EZ86" s="79"/>
      <c r="FA86" s="79"/>
      <c r="FB86" s="79"/>
      <c r="FC86" s="79"/>
      <c r="FD86" s="79"/>
      <c r="FE86" s="79"/>
      <c r="FF86" s="79"/>
      <c r="FG86" s="79"/>
      <c r="FH86" s="79"/>
      <c r="FI86" s="79"/>
      <c r="FJ86" s="79"/>
      <c r="FK86" s="79"/>
      <c r="FL86" s="79"/>
      <c r="FM86" s="79"/>
      <c r="FN86" s="79"/>
      <c r="FO86" s="79"/>
      <c r="FP86" s="79"/>
      <c r="FQ86" s="79"/>
      <c r="FR86" s="79"/>
      <c r="FS86" s="79"/>
      <c r="FT86" s="79"/>
      <c r="FU86" s="79"/>
      <c r="FV86" s="79"/>
      <c r="FW86" s="79"/>
      <c r="FX86" s="79"/>
      <c r="FY86" s="79"/>
      <c r="FZ86" s="79"/>
      <c r="GA86" s="79"/>
      <c r="GB86" s="79"/>
      <c r="GC86" s="79"/>
      <c r="GD86" s="79"/>
      <c r="GE86" s="79"/>
      <c r="GF86" s="79"/>
      <c r="GG86" s="79"/>
      <c r="GH86" s="79"/>
      <c r="GI86" s="79"/>
      <c r="GJ86" s="79"/>
      <c r="GK86" s="79"/>
      <c r="GL86" s="79"/>
      <c r="GM86" s="79"/>
      <c r="GN86" s="79"/>
      <c r="GO86" s="79"/>
      <c r="GP86" s="79"/>
      <c r="GQ86" s="79"/>
    </row>
    <row r="87" spans="1:199" s="78" customFormat="1" x14ac:dyDescent="0.3">
      <c r="A87" s="10"/>
      <c r="B87" s="10"/>
      <c r="C87" s="10"/>
      <c r="D87" s="10">
        <v>3264549.57</v>
      </c>
      <c r="E87" s="311">
        <v>700224234</v>
      </c>
      <c r="F87" s="311" t="s">
        <v>1105</v>
      </c>
      <c r="G87" s="312">
        <v>45</v>
      </c>
      <c r="H87" s="312" t="s">
        <v>1320</v>
      </c>
      <c r="I87" s="311">
        <v>0</v>
      </c>
      <c r="J87" s="311">
        <v>0</v>
      </c>
      <c r="K87" s="311">
        <v>0</v>
      </c>
      <c r="L87" s="311">
        <v>0</v>
      </c>
      <c r="M87" s="311">
        <v>0</v>
      </c>
      <c r="N87" s="311">
        <v>0</v>
      </c>
      <c r="O87" s="311">
        <v>0</v>
      </c>
      <c r="P87" s="311">
        <v>0</v>
      </c>
      <c r="Q87" s="311">
        <v>0</v>
      </c>
      <c r="R87" s="311">
        <v>0</v>
      </c>
      <c r="S87" s="311">
        <v>0</v>
      </c>
      <c r="T87" s="311">
        <v>0</v>
      </c>
      <c r="U87" s="311">
        <v>0</v>
      </c>
      <c r="V87" s="311">
        <v>0</v>
      </c>
      <c r="W87" s="311">
        <v>0</v>
      </c>
      <c r="X87" s="311">
        <v>0</v>
      </c>
      <c r="Y87" s="311">
        <v>0</v>
      </c>
      <c r="Z87" s="311">
        <v>0</v>
      </c>
      <c r="AA87" s="311">
        <v>0</v>
      </c>
      <c r="AB87" s="311">
        <v>0</v>
      </c>
      <c r="AC87" s="311">
        <v>0</v>
      </c>
      <c r="AD87" s="311">
        <v>0</v>
      </c>
      <c r="AE87" s="311">
        <v>0</v>
      </c>
      <c r="AF87" s="311">
        <v>0</v>
      </c>
      <c r="AG87" s="311">
        <v>0</v>
      </c>
      <c r="AH87" s="311">
        <v>0</v>
      </c>
      <c r="AI87" s="311">
        <v>0</v>
      </c>
      <c r="AJ87" s="311">
        <v>0</v>
      </c>
      <c r="AK87" s="311">
        <v>0</v>
      </c>
      <c r="AL87" s="311">
        <v>0</v>
      </c>
      <c r="AM87" s="311">
        <v>0</v>
      </c>
      <c r="AN87" s="311">
        <v>0</v>
      </c>
      <c r="AO87" s="311">
        <v>0</v>
      </c>
      <c r="AP87" s="311">
        <v>0</v>
      </c>
      <c r="AQ87" s="311">
        <v>0</v>
      </c>
      <c r="AR87" s="311">
        <v>0</v>
      </c>
      <c r="AS87" s="311">
        <v>0</v>
      </c>
      <c r="AT87" s="311">
        <v>0</v>
      </c>
      <c r="AU87" s="311">
        <v>0</v>
      </c>
      <c r="AV87" s="311">
        <v>0</v>
      </c>
      <c r="AW87" s="311">
        <v>0</v>
      </c>
      <c r="AX87" s="352">
        <v>0</v>
      </c>
      <c r="AY87" s="352">
        <v>0</v>
      </c>
      <c r="AZ87" s="352">
        <v>0</v>
      </c>
      <c r="BA87" s="352">
        <v>0</v>
      </c>
      <c r="BB87" s="352">
        <v>0</v>
      </c>
      <c r="BC87" s="352">
        <v>0</v>
      </c>
      <c r="BD87" s="352">
        <v>0</v>
      </c>
      <c r="BE87" s="352">
        <v>0</v>
      </c>
      <c r="BF87" s="352">
        <v>0</v>
      </c>
      <c r="BG87" s="352">
        <v>0</v>
      </c>
      <c r="BH87" s="378">
        <v>0</v>
      </c>
      <c r="BI87" s="352">
        <v>0</v>
      </c>
      <c r="BJ87" s="352">
        <v>0</v>
      </c>
      <c r="BK87" s="352"/>
      <c r="BL87" s="352"/>
      <c r="BM87" s="352"/>
      <c r="BN87" s="79"/>
      <c r="BO87" s="79"/>
      <c r="BP87" s="79"/>
      <c r="BQ87" s="79"/>
      <c r="BR87" s="79"/>
      <c r="BS87" s="79"/>
      <c r="BT87" s="79"/>
      <c r="BU87" s="79"/>
      <c r="BV87" s="79"/>
      <c r="BW87" s="79"/>
      <c r="BX87" s="79"/>
      <c r="BY87" s="79"/>
      <c r="BZ87" s="79"/>
      <c r="CA87" s="79"/>
      <c r="CB87" s="79"/>
      <c r="CC87" s="79"/>
      <c r="CD87" s="79"/>
      <c r="CE87" s="79"/>
      <c r="CF87" s="79"/>
      <c r="CG87" s="79"/>
      <c r="CH87" s="79"/>
      <c r="CI87" s="79"/>
      <c r="CJ87" s="79"/>
      <c r="CK87" s="79"/>
      <c r="CL87" s="79"/>
      <c r="CM87" s="79"/>
      <c r="CN87" s="79"/>
      <c r="CO87" s="79"/>
      <c r="CP87" s="79"/>
      <c r="CQ87" s="79"/>
      <c r="CR87" s="79"/>
      <c r="CS87" s="79"/>
      <c r="CT87" s="79"/>
      <c r="CU87" s="79"/>
      <c r="CV87" s="79"/>
      <c r="CW87" s="79"/>
      <c r="CX87" s="79"/>
      <c r="CY87" s="79"/>
      <c r="CZ87" s="79"/>
      <c r="DA87" s="79"/>
      <c r="DB87" s="79"/>
      <c r="DC87" s="79"/>
      <c r="DD87" s="79"/>
      <c r="DE87" s="79"/>
      <c r="DF87" s="79"/>
      <c r="DG87" s="79"/>
      <c r="DH87" s="79"/>
      <c r="DI87" s="79"/>
      <c r="DJ87" s="79"/>
      <c r="DK87" s="79"/>
      <c r="DL87" s="79"/>
      <c r="DM87" s="79"/>
      <c r="DN87" s="79"/>
      <c r="DO87" s="79"/>
      <c r="DP87" s="79"/>
      <c r="DQ87" s="79"/>
      <c r="DR87" s="79"/>
      <c r="DS87" s="79"/>
      <c r="DT87" s="79"/>
      <c r="DU87" s="79"/>
      <c r="DV87" s="79"/>
      <c r="DW87" s="79"/>
      <c r="DX87" s="79"/>
      <c r="DY87" s="79"/>
      <c r="DZ87" s="79"/>
      <c r="EA87" s="79"/>
      <c r="EB87" s="79"/>
      <c r="EC87" s="79"/>
      <c r="ED87" s="79"/>
      <c r="EE87" s="79"/>
      <c r="EF87" s="79"/>
      <c r="EG87" s="79"/>
      <c r="EH87" s="79"/>
      <c r="EI87" s="79"/>
      <c r="EJ87" s="79"/>
      <c r="EK87" s="79"/>
      <c r="EL87" s="79"/>
      <c r="EM87" s="79"/>
      <c r="EN87" s="79"/>
      <c r="EO87" s="79"/>
      <c r="EP87" s="79"/>
      <c r="EQ87" s="79"/>
      <c r="ER87" s="79"/>
      <c r="ES87" s="79"/>
      <c r="ET87" s="79"/>
      <c r="EU87" s="79"/>
      <c r="EV87" s="79"/>
      <c r="EW87" s="79"/>
      <c r="EX87" s="79"/>
      <c r="EY87" s="79"/>
      <c r="EZ87" s="79"/>
      <c r="FA87" s="79"/>
      <c r="FB87" s="79"/>
      <c r="FC87" s="79"/>
      <c r="FD87" s="79"/>
      <c r="FE87" s="79"/>
      <c r="FF87" s="79"/>
      <c r="FG87" s="79"/>
      <c r="FH87" s="79"/>
      <c r="FI87" s="79"/>
      <c r="FJ87" s="79"/>
      <c r="FK87" s="79"/>
      <c r="FL87" s="79"/>
      <c r="FM87" s="79"/>
      <c r="FN87" s="79"/>
      <c r="FO87" s="79"/>
      <c r="FP87" s="79"/>
      <c r="FQ87" s="79"/>
      <c r="FR87" s="79"/>
      <c r="FS87" s="79"/>
      <c r="FT87" s="79"/>
      <c r="FU87" s="79"/>
      <c r="FV87" s="79"/>
      <c r="FW87" s="79"/>
      <c r="FX87" s="79"/>
      <c r="FY87" s="79"/>
      <c r="FZ87" s="79"/>
      <c r="GA87" s="79"/>
      <c r="GB87" s="79"/>
      <c r="GC87" s="79"/>
      <c r="GD87" s="79"/>
      <c r="GE87" s="79"/>
      <c r="GF87" s="79"/>
      <c r="GG87" s="79"/>
      <c r="GH87" s="79"/>
      <c r="GI87" s="79"/>
      <c r="GJ87" s="79"/>
      <c r="GK87" s="79"/>
      <c r="GL87" s="79"/>
      <c r="GM87" s="79"/>
      <c r="GN87" s="79"/>
      <c r="GO87" s="79"/>
      <c r="GP87" s="79"/>
      <c r="GQ87" s="79"/>
    </row>
    <row r="88" spans="1:199" s="78" customFormat="1" x14ac:dyDescent="0.3">
      <c r="A88" s="10"/>
      <c r="B88" s="10"/>
      <c r="C88" s="10"/>
      <c r="D88" s="10">
        <v>13185403.689999999</v>
      </c>
      <c r="E88" s="311">
        <v>700542336</v>
      </c>
      <c r="F88" s="311" t="s">
        <v>1126</v>
      </c>
      <c r="G88" s="312">
        <v>41</v>
      </c>
      <c r="H88" s="312" t="s">
        <v>1320</v>
      </c>
      <c r="I88" s="311">
        <v>0</v>
      </c>
      <c r="J88" s="311">
        <v>0</v>
      </c>
      <c r="K88" s="311">
        <v>0</v>
      </c>
      <c r="L88" s="311">
        <v>0</v>
      </c>
      <c r="M88" s="311">
        <v>0</v>
      </c>
      <c r="N88" s="311">
        <v>0</v>
      </c>
      <c r="O88" s="311">
        <v>0</v>
      </c>
      <c r="P88" s="311">
        <v>0</v>
      </c>
      <c r="Q88" s="311">
        <v>0</v>
      </c>
      <c r="R88" s="311">
        <v>0</v>
      </c>
      <c r="S88" s="311">
        <v>0</v>
      </c>
      <c r="T88" s="311">
        <v>0</v>
      </c>
      <c r="U88" s="311">
        <v>0</v>
      </c>
      <c r="V88" s="311">
        <v>0</v>
      </c>
      <c r="W88" s="311">
        <v>0</v>
      </c>
      <c r="X88" s="311">
        <v>0</v>
      </c>
      <c r="Y88" s="311">
        <v>0</v>
      </c>
      <c r="Z88" s="311">
        <v>0</v>
      </c>
      <c r="AA88" s="311">
        <v>0</v>
      </c>
      <c r="AB88" s="311">
        <v>0</v>
      </c>
      <c r="AC88" s="311">
        <v>0</v>
      </c>
      <c r="AD88" s="311">
        <v>0</v>
      </c>
      <c r="AE88" s="311">
        <v>0</v>
      </c>
      <c r="AF88" s="311">
        <v>0</v>
      </c>
      <c r="AG88" s="311">
        <v>0</v>
      </c>
      <c r="AH88" s="311">
        <v>0</v>
      </c>
      <c r="AI88" s="311">
        <v>0</v>
      </c>
      <c r="AJ88" s="311">
        <v>0</v>
      </c>
      <c r="AK88" s="311">
        <v>0</v>
      </c>
      <c r="AL88" s="311">
        <v>0</v>
      </c>
      <c r="AM88" s="311">
        <v>0</v>
      </c>
      <c r="AN88" s="311">
        <v>0</v>
      </c>
      <c r="AO88" s="311">
        <v>0</v>
      </c>
      <c r="AP88" s="311">
        <v>0</v>
      </c>
      <c r="AQ88" s="311">
        <v>0</v>
      </c>
      <c r="AR88" s="311">
        <v>0</v>
      </c>
      <c r="AS88" s="311">
        <v>0</v>
      </c>
      <c r="AT88" s="311">
        <v>0</v>
      </c>
      <c r="AU88" s="311">
        <v>0</v>
      </c>
      <c r="AV88" s="311">
        <v>0</v>
      </c>
      <c r="AW88" s="311">
        <v>0</v>
      </c>
      <c r="AX88" s="352">
        <v>0</v>
      </c>
      <c r="AY88" s="352">
        <v>0</v>
      </c>
      <c r="AZ88" s="352">
        <v>0</v>
      </c>
      <c r="BA88" s="352">
        <v>0</v>
      </c>
      <c r="BB88" s="352">
        <v>0</v>
      </c>
      <c r="BC88" s="352">
        <v>0</v>
      </c>
      <c r="BD88" s="352">
        <v>0</v>
      </c>
      <c r="BE88" s="352">
        <v>0</v>
      </c>
      <c r="BF88" s="352">
        <v>0</v>
      </c>
      <c r="BG88" s="352">
        <v>0</v>
      </c>
      <c r="BH88" s="378">
        <v>0</v>
      </c>
      <c r="BI88" s="352">
        <v>0</v>
      </c>
      <c r="BJ88" s="352">
        <v>0</v>
      </c>
      <c r="BK88" s="352"/>
      <c r="BL88" s="352"/>
      <c r="BM88" s="352"/>
      <c r="BN88" s="79"/>
      <c r="BO88" s="79"/>
      <c r="BP88" s="79"/>
      <c r="BQ88" s="79"/>
      <c r="BR88" s="79"/>
      <c r="BS88" s="79"/>
      <c r="BT88" s="79"/>
      <c r="BU88" s="79"/>
      <c r="BV88" s="79"/>
      <c r="BW88" s="79"/>
      <c r="BX88" s="79"/>
      <c r="BY88" s="79"/>
      <c r="BZ88" s="79"/>
      <c r="CA88" s="79"/>
      <c r="CB88" s="79"/>
      <c r="CC88" s="79"/>
      <c r="CD88" s="79"/>
      <c r="CE88" s="79"/>
      <c r="CF88" s="79"/>
      <c r="CG88" s="79"/>
      <c r="CH88" s="79"/>
      <c r="CI88" s="79"/>
      <c r="CJ88" s="79"/>
      <c r="CK88" s="79"/>
      <c r="CL88" s="79"/>
      <c r="CM88" s="79"/>
      <c r="CN88" s="79"/>
      <c r="CO88" s="79"/>
      <c r="CP88" s="79"/>
      <c r="CQ88" s="79"/>
      <c r="CR88" s="79"/>
      <c r="CS88" s="79"/>
      <c r="CT88" s="79"/>
      <c r="CU88" s="79"/>
      <c r="CV88" s="79"/>
      <c r="CW88" s="79"/>
      <c r="CX88" s="79"/>
      <c r="CY88" s="79"/>
      <c r="CZ88" s="79"/>
      <c r="DA88" s="79"/>
      <c r="DB88" s="79"/>
      <c r="DC88" s="79"/>
      <c r="DD88" s="79"/>
      <c r="DE88" s="79"/>
      <c r="DF88" s="79"/>
      <c r="DG88" s="79"/>
      <c r="DH88" s="79"/>
      <c r="DI88" s="79"/>
      <c r="DJ88" s="79"/>
      <c r="DK88" s="79"/>
      <c r="DL88" s="79"/>
      <c r="DM88" s="79"/>
      <c r="DN88" s="79"/>
      <c r="DO88" s="79"/>
      <c r="DP88" s="79"/>
      <c r="DQ88" s="79"/>
      <c r="DR88" s="79"/>
      <c r="DS88" s="79"/>
      <c r="DT88" s="79"/>
      <c r="DU88" s="79"/>
      <c r="DV88" s="79"/>
      <c r="DW88" s="79"/>
      <c r="DX88" s="79"/>
      <c r="DY88" s="79"/>
      <c r="DZ88" s="79"/>
      <c r="EA88" s="79"/>
      <c r="EB88" s="79"/>
      <c r="EC88" s="79"/>
      <c r="ED88" s="79"/>
      <c r="EE88" s="79"/>
      <c r="EF88" s="79"/>
      <c r="EG88" s="79"/>
      <c r="EH88" s="79"/>
      <c r="EI88" s="79"/>
      <c r="EJ88" s="79"/>
      <c r="EK88" s="79"/>
      <c r="EL88" s="79"/>
      <c r="EM88" s="79"/>
      <c r="EN88" s="79"/>
      <c r="EO88" s="79"/>
      <c r="EP88" s="79"/>
      <c r="EQ88" s="79"/>
      <c r="ER88" s="79"/>
      <c r="ES88" s="79"/>
      <c r="ET88" s="79"/>
      <c r="EU88" s="79"/>
      <c r="EV88" s="79"/>
      <c r="EW88" s="79"/>
      <c r="EX88" s="79"/>
      <c r="EY88" s="79"/>
      <c r="EZ88" s="79"/>
      <c r="FA88" s="79"/>
      <c r="FB88" s="79"/>
      <c r="FC88" s="79"/>
      <c r="FD88" s="79"/>
      <c r="FE88" s="79"/>
      <c r="FF88" s="79"/>
      <c r="FG88" s="79"/>
      <c r="FH88" s="79"/>
      <c r="FI88" s="79"/>
      <c r="FJ88" s="79"/>
      <c r="FK88" s="79"/>
      <c r="FL88" s="79"/>
      <c r="FM88" s="79"/>
      <c r="FN88" s="79"/>
      <c r="FO88" s="79"/>
      <c r="FP88" s="79"/>
      <c r="FQ88" s="79"/>
      <c r="FR88" s="79"/>
      <c r="FS88" s="79"/>
      <c r="FT88" s="79"/>
      <c r="FU88" s="79"/>
      <c r="FV88" s="79"/>
      <c r="FW88" s="79"/>
      <c r="FX88" s="79"/>
      <c r="FY88" s="79"/>
      <c r="FZ88" s="79"/>
      <c r="GA88" s="79"/>
      <c r="GB88" s="79"/>
      <c r="GC88" s="79"/>
      <c r="GD88" s="79"/>
      <c r="GE88" s="79"/>
      <c r="GF88" s="79"/>
      <c r="GG88" s="79"/>
      <c r="GH88" s="79"/>
      <c r="GI88" s="79"/>
      <c r="GJ88" s="79"/>
      <c r="GK88" s="79"/>
      <c r="GL88" s="79"/>
      <c r="GM88" s="79"/>
      <c r="GN88" s="79"/>
      <c r="GO88" s="79"/>
      <c r="GP88" s="79"/>
      <c r="GQ88" s="79"/>
    </row>
    <row r="89" spans="1:199" s="78" customFormat="1" x14ac:dyDescent="0.3">
      <c r="A89" s="353"/>
      <c r="B89" s="83"/>
      <c r="C89" s="10"/>
      <c r="D89" s="83">
        <v>75563521.319999993</v>
      </c>
      <c r="E89" s="83">
        <v>700589864</v>
      </c>
      <c r="F89" s="83" t="s">
        <v>1129</v>
      </c>
      <c r="G89" s="312">
        <v>49</v>
      </c>
      <c r="H89" s="312" t="s">
        <v>1320</v>
      </c>
      <c r="I89" s="83">
        <v>0</v>
      </c>
      <c r="J89" s="83">
        <v>0</v>
      </c>
      <c r="K89" s="83">
        <v>0</v>
      </c>
      <c r="L89" s="83">
        <v>0</v>
      </c>
      <c r="M89" s="83">
        <v>0</v>
      </c>
      <c r="N89" s="83">
        <v>0</v>
      </c>
      <c r="O89" s="83">
        <v>0</v>
      </c>
      <c r="P89" s="83">
        <v>0</v>
      </c>
      <c r="Q89" s="83">
        <v>0</v>
      </c>
      <c r="R89" s="83">
        <v>0</v>
      </c>
      <c r="S89" s="83">
        <v>0</v>
      </c>
      <c r="T89" s="83">
        <v>0</v>
      </c>
      <c r="U89" s="83">
        <v>0</v>
      </c>
      <c r="V89" s="83">
        <v>0</v>
      </c>
      <c r="W89" s="83">
        <v>0</v>
      </c>
      <c r="X89" s="83">
        <v>0</v>
      </c>
      <c r="Y89" s="83">
        <v>0</v>
      </c>
      <c r="Z89" s="83">
        <v>0</v>
      </c>
      <c r="AA89" s="83">
        <v>0</v>
      </c>
      <c r="AB89" s="83">
        <v>0</v>
      </c>
      <c r="AC89" s="83">
        <v>0</v>
      </c>
      <c r="AD89" s="83">
        <v>0</v>
      </c>
      <c r="AE89" s="83">
        <v>0</v>
      </c>
      <c r="AF89" s="83">
        <v>0</v>
      </c>
      <c r="AG89" s="83">
        <v>0</v>
      </c>
      <c r="AH89" s="83">
        <v>0</v>
      </c>
      <c r="AI89" s="83">
        <v>0</v>
      </c>
      <c r="AJ89" s="83">
        <v>0</v>
      </c>
      <c r="AK89" s="83">
        <v>0</v>
      </c>
      <c r="AL89" s="83">
        <v>0</v>
      </c>
      <c r="AM89" s="83">
        <v>0</v>
      </c>
      <c r="AN89" s="83">
        <v>0</v>
      </c>
      <c r="AO89" s="83">
        <v>0</v>
      </c>
      <c r="AP89" s="83">
        <v>0</v>
      </c>
      <c r="AQ89" s="83">
        <v>0</v>
      </c>
      <c r="AR89" s="83">
        <v>0</v>
      </c>
      <c r="AS89" s="83">
        <v>0</v>
      </c>
      <c r="AT89" s="83">
        <v>0</v>
      </c>
      <c r="AU89" s="83">
        <v>0</v>
      </c>
      <c r="AV89" s="83">
        <v>0</v>
      </c>
      <c r="AW89" s="83">
        <v>0</v>
      </c>
      <c r="AX89" s="83">
        <v>0</v>
      </c>
      <c r="AY89" s="83">
        <v>0</v>
      </c>
      <c r="AZ89" s="83">
        <v>0</v>
      </c>
      <c r="BA89" s="83">
        <v>0</v>
      </c>
      <c r="BB89" s="83">
        <v>0</v>
      </c>
      <c r="BC89" s="83">
        <v>0</v>
      </c>
      <c r="BD89" s="83">
        <v>0</v>
      </c>
      <c r="BE89" s="83">
        <v>0</v>
      </c>
      <c r="BF89" s="83">
        <v>0</v>
      </c>
      <c r="BG89" s="352">
        <v>0</v>
      </c>
      <c r="BH89" s="378">
        <v>0</v>
      </c>
      <c r="BI89" s="352">
        <v>0</v>
      </c>
      <c r="BJ89" s="352">
        <v>0</v>
      </c>
      <c r="BK89" s="352"/>
      <c r="BL89" s="352"/>
      <c r="BM89" s="352"/>
      <c r="BN89" s="79"/>
      <c r="BO89" s="79"/>
      <c r="BP89" s="79"/>
      <c r="BQ89" s="79"/>
      <c r="BR89" s="79"/>
      <c r="BS89" s="79"/>
      <c r="BT89" s="79"/>
      <c r="BU89" s="79"/>
      <c r="BV89" s="79"/>
      <c r="BW89" s="79"/>
      <c r="BX89" s="79"/>
      <c r="BY89" s="79"/>
      <c r="BZ89" s="79"/>
      <c r="CA89" s="79"/>
      <c r="CB89" s="79"/>
      <c r="CC89" s="79"/>
      <c r="CD89" s="79"/>
      <c r="CE89" s="79"/>
      <c r="CF89" s="79"/>
      <c r="CG89" s="79"/>
      <c r="CH89" s="79"/>
      <c r="CI89" s="79"/>
      <c r="CJ89" s="79"/>
      <c r="CK89" s="79"/>
      <c r="CL89" s="79"/>
      <c r="CM89" s="79"/>
      <c r="CN89" s="79"/>
      <c r="CO89" s="79"/>
      <c r="CP89" s="79"/>
      <c r="CQ89" s="79"/>
      <c r="CR89" s="79"/>
      <c r="CS89" s="79"/>
      <c r="CT89" s="79"/>
      <c r="CU89" s="79"/>
      <c r="CV89" s="79"/>
      <c r="CW89" s="79"/>
      <c r="CX89" s="79"/>
      <c r="CY89" s="79"/>
      <c r="CZ89" s="79"/>
      <c r="DA89" s="79"/>
      <c r="DB89" s="79"/>
      <c r="DC89" s="79"/>
      <c r="DD89" s="79"/>
      <c r="DE89" s="79"/>
      <c r="DF89" s="79"/>
      <c r="DG89" s="79"/>
      <c r="DH89" s="79"/>
      <c r="DI89" s="79"/>
      <c r="DJ89" s="79"/>
      <c r="DK89" s="79"/>
      <c r="DL89" s="79"/>
      <c r="DM89" s="79"/>
      <c r="DN89" s="79"/>
      <c r="DO89" s="79"/>
      <c r="DP89" s="79"/>
      <c r="DQ89" s="79"/>
      <c r="DR89" s="79"/>
      <c r="DS89" s="79"/>
      <c r="DT89" s="79"/>
      <c r="DU89" s="79"/>
      <c r="DV89" s="79"/>
      <c r="DW89" s="79"/>
      <c r="DX89" s="79"/>
      <c r="DY89" s="79"/>
      <c r="DZ89" s="79"/>
      <c r="EA89" s="79"/>
      <c r="EB89" s="79"/>
      <c r="EC89" s="79"/>
      <c r="ED89" s="79"/>
      <c r="EE89" s="79"/>
      <c r="EF89" s="79"/>
      <c r="EG89" s="79"/>
      <c r="EH89" s="79"/>
      <c r="EI89" s="79"/>
      <c r="EJ89" s="79"/>
      <c r="EK89" s="79"/>
      <c r="EL89" s="79"/>
      <c r="EM89" s="79"/>
      <c r="EN89" s="79"/>
      <c r="EO89" s="79"/>
      <c r="EP89" s="79"/>
      <c r="EQ89" s="79"/>
      <c r="ER89" s="79"/>
      <c r="ES89" s="79"/>
      <c r="ET89" s="79"/>
      <c r="EU89" s="79"/>
      <c r="EV89" s="79"/>
      <c r="EW89" s="79"/>
      <c r="EX89" s="79"/>
      <c r="EY89" s="79"/>
      <c r="EZ89" s="79"/>
      <c r="FA89" s="79"/>
      <c r="FB89" s="79"/>
      <c r="FC89" s="79"/>
      <c r="FD89" s="79"/>
      <c r="FE89" s="79"/>
      <c r="FF89" s="79"/>
      <c r="FG89" s="79"/>
      <c r="FH89" s="79"/>
      <c r="FI89" s="79"/>
      <c r="FJ89" s="79"/>
      <c r="FK89" s="79"/>
      <c r="FL89" s="79"/>
      <c r="FM89" s="79"/>
      <c r="FN89" s="79"/>
      <c r="FO89" s="79"/>
      <c r="FP89" s="79"/>
      <c r="FQ89" s="79"/>
      <c r="FR89" s="79"/>
      <c r="FS89" s="79"/>
      <c r="FT89" s="79"/>
      <c r="FU89" s="79"/>
      <c r="FV89" s="79"/>
      <c r="FW89" s="79"/>
      <c r="FX89" s="79"/>
      <c r="FY89" s="79"/>
      <c r="FZ89" s="79"/>
      <c r="GA89" s="79"/>
      <c r="GB89" s="79"/>
      <c r="GC89" s="79"/>
      <c r="GD89" s="79"/>
      <c r="GE89" s="79"/>
      <c r="GF89" s="79"/>
      <c r="GG89" s="79"/>
      <c r="GH89" s="79"/>
      <c r="GI89" s="79"/>
      <c r="GJ89" s="79"/>
      <c r="GK89" s="79"/>
      <c r="GL89" s="79"/>
      <c r="GM89" s="79"/>
      <c r="GN89" s="79"/>
      <c r="GO89" s="79"/>
      <c r="GP89" s="79"/>
      <c r="GQ89" s="79"/>
    </row>
    <row r="90" spans="1:199" s="78" customFormat="1" x14ac:dyDescent="0.3">
      <c r="A90" s="353"/>
      <c r="B90" s="83"/>
      <c r="C90" s="10"/>
      <c r="D90" s="83">
        <v>88314125985.429993</v>
      </c>
      <c r="E90" s="83">
        <v>700660263</v>
      </c>
      <c r="F90" s="83" t="s">
        <v>1132</v>
      </c>
      <c r="G90" s="312">
        <v>5</v>
      </c>
      <c r="H90" s="312" t="s">
        <v>1320</v>
      </c>
      <c r="I90" s="83">
        <v>0</v>
      </c>
      <c r="J90" s="83">
        <v>0</v>
      </c>
      <c r="K90" s="83">
        <v>0</v>
      </c>
      <c r="L90" s="83">
        <v>0</v>
      </c>
      <c r="M90" s="83">
        <v>0</v>
      </c>
      <c r="N90" s="83">
        <v>0</v>
      </c>
      <c r="O90" s="83">
        <v>0</v>
      </c>
      <c r="P90" s="83">
        <v>0</v>
      </c>
      <c r="Q90" s="83">
        <v>0</v>
      </c>
      <c r="R90" s="83">
        <v>0</v>
      </c>
      <c r="S90" s="83">
        <v>0</v>
      </c>
      <c r="T90" s="83">
        <v>0</v>
      </c>
      <c r="U90" s="83">
        <v>0</v>
      </c>
      <c r="V90" s="83">
        <v>0</v>
      </c>
      <c r="W90" s="83">
        <v>0</v>
      </c>
      <c r="X90" s="83">
        <v>0</v>
      </c>
      <c r="Y90" s="83">
        <v>0</v>
      </c>
      <c r="Z90" s="83">
        <v>0</v>
      </c>
      <c r="AA90" s="83">
        <v>0</v>
      </c>
      <c r="AB90" s="83">
        <v>0</v>
      </c>
      <c r="AC90" s="83">
        <v>0</v>
      </c>
      <c r="AD90" s="83">
        <v>0</v>
      </c>
      <c r="AE90" s="83">
        <v>0</v>
      </c>
      <c r="AF90" s="83">
        <v>0</v>
      </c>
      <c r="AG90" s="83">
        <v>0</v>
      </c>
      <c r="AH90" s="83">
        <v>0</v>
      </c>
      <c r="AI90" s="83">
        <v>0</v>
      </c>
      <c r="AJ90" s="83">
        <v>0</v>
      </c>
      <c r="AK90" s="83">
        <v>0</v>
      </c>
      <c r="AL90" s="83">
        <v>0</v>
      </c>
      <c r="AM90" s="83">
        <v>0</v>
      </c>
      <c r="AN90" s="83">
        <v>0</v>
      </c>
      <c r="AO90" s="83">
        <v>0</v>
      </c>
      <c r="AP90" s="83">
        <v>0</v>
      </c>
      <c r="AQ90" s="83">
        <v>0</v>
      </c>
      <c r="AR90" s="83">
        <v>0</v>
      </c>
      <c r="AS90" s="83">
        <v>0</v>
      </c>
      <c r="AT90" s="83">
        <v>0</v>
      </c>
      <c r="AU90" s="83">
        <v>0</v>
      </c>
      <c r="AV90" s="83">
        <v>0</v>
      </c>
      <c r="AW90" s="83">
        <v>0</v>
      </c>
      <c r="AX90" s="83">
        <v>0</v>
      </c>
      <c r="AY90" s="83">
        <v>0</v>
      </c>
      <c r="AZ90" s="83">
        <v>0</v>
      </c>
      <c r="BA90" s="83">
        <v>0</v>
      </c>
      <c r="BB90" s="83">
        <v>0</v>
      </c>
      <c r="BC90" s="83">
        <v>0</v>
      </c>
      <c r="BD90" s="83">
        <v>0</v>
      </c>
      <c r="BE90" s="83">
        <v>0</v>
      </c>
      <c r="BF90" s="83">
        <v>0</v>
      </c>
      <c r="BG90" s="352">
        <v>0</v>
      </c>
      <c r="BH90" s="378">
        <v>0</v>
      </c>
      <c r="BI90" s="352">
        <v>0</v>
      </c>
      <c r="BJ90" s="352">
        <v>0</v>
      </c>
      <c r="BK90" s="352"/>
      <c r="BL90" s="352"/>
      <c r="BM90" s="352"/>
      <c r="BN90" s="79"/>
      <c r="BO90" s="79"/>
      <c r="BP90" s="79"/>
      <c r="BQ90" s="79"/>
      <c r="BR90" s="79"/>
      <c r="BS90" s="79"/>
      <c r="BT90" s="79"/>
      <c r="BU90" s="79"/>
      <c r="BV90" s="79"/>
      <c r="BW90" s="79"/>
      <c r="BX90" s="79"/>
      <c r="BY90" s="79"/>
      <c r="BZ90" s="79"/>
      <c r="CA90" s="79"/>
      <c r="CB90" s="79"/>
      <c r="CC90" s="79"/>
      <c r="CD90" s="79"/>
      <c r="CE90" s="79"/>
      <c r="CF90" s="79"/>
      <c r="CG90" s="79"/>
      <c r="CH90" s="79"/>
      <c r="CI90" s="79"/>
      <c r="CJ90" s="79"/>
      <c r="CK90" s="79"/>
      <c r="CL90" s="79"/>
      <c r="CM90" s="79"/>
      <c r="CN90" s="79"/>
      <c r="CO90" s="79"/>
      <c r="CP90" s="79"/>
      <c r="CQ90" s="79"/>
      <c r="CR90" s="79"/>
      <c r="CS90" s="79"/>
      <c r="CT90" s="79"/>
      <c r="CU90" s="79"/>
      <c r="CV90" s="79"/>
      <c r="CW90" s="79"/>
      <c r="CX90" s="79"/>
      <c r="CY90" s="79"/>
      <c r="CZ90" s="79"/>
      <c r="DA90" s="79"/>
      <c r="DB90" s="79"/>
      <c r="DC90" s="79"/>
      <c r="DD90" s="79"/>
      <c r="DE90" s="79"/>
      <c r="DF90" s="79"/>
      <c r="DG90" s="79"/>
      <c r="DH90" s="79"/>
      <c r="DI90" s="79"/>
      <c r="DJ90" s="79"/>
      <c r="DK90" s="79"/>
      <c r="DL90" s="79"/>
      <c r="DM90" s="79"/>
      <c r="DN90" s="79"/>
      <c r="DO90" s="79"/>
      <c r="DP90" s="79"/>
      <c r="DQ90" s="79"/>
      <c r="DR90" s="79"/>
      <c r="DS90" s="79"/>
      <c r="DT90" s="79"/>
      <c r="DU90" s="79"/>
      <c r="DV90" s="79"/>
      <c r="DW90" s="79"/>
      <c r="DX90" s="79"/>
      <c r="DY90" s="79"/>
      <c r="DZ90" s="79"/>
      <c r="EA90" s="79"/>
      <c r="EB90" s="79"/>
      <c r="EC90" s="79"/>
      <c r="ED90" s="79"/>
      <c r="EE90" s="79"/>
      <c r="EF90" s="79"/>
      <c r="EG90" s="79"/>
      <c r="EH90" s="79"/>
      <c r="EI90" s="79"/>
      <c r="EJ90" s="79"/>
      <c r="EK90" s="79"/>
      <c r="EL90" s="79"/>
      <c r="EM90" s="79"/>
      <c r="EN90" s="79"/>
      <c r="EO90" s="79"/>
      <c r="EP90" s="79"/>
      <c r="EQ90" s="79"/>
      <c r="ER90" s="79"/>
      <c r="ES90" s="79"/>
      <c r="ET90" s="79"/>
      <c r="EU90" s="79"/>
      <c r="EV90" s="79"/>
      <c r="EW90" s="79"/>
      <c r="EX90" s="79"/>
      <c r="EY90" s="79"/>
      <c r="EZ90" s="79"/>
      <c r="FA90" s="79"/>
      <c r="FB90" s="79"/>
      <c r="FC90" s="79"/>
      <c r="FD90" s="79"/>
      <c r="FE90" s="79"/>
      <c r="FF90" s="79"/>
      <c r="FG90" s="79"/>
      <c r="FH90" s="79"/>
      <c r="FI90" s="79"/>
      <c r="FJ90" s="79"/>
      <c r="FK90" s="79"/>
      <c r="FL90" s="79"/>
      <c r="FM90" s="79"/>
      <c r="FN90" s="79"/>
      <c r="FO90" s="79"/>
      <c r="FP90" s="79"/>
      <c r="FQ90" s="79"/>
      <c r="FR90" s="79"/>
      <c r="FS90" s="79"/>
      <c r="FT90" s="79"/>
      <c r="FU90" s="79"/>
      <c r="FV90" s="79"/>
      <c r="FW90" s="79"/>
      <c r="FX90" s="79"/>
      <c r="FY90" s="79"/>
      <c r="FZ90" s="79"/>
      <c r="GA90" s="79"/>
      <c r="GB90" s="79"/>
      <c r="GC90" s="79"/>
      <c r="GD90" s="79"/>
      <c r="GE90" s="79"/>
      <c r="GF90" s="79"/>
      <c r="GG90" s="79"/>
      <c r="GH90" s="79"/>
      <c r="GI90" s="79"/>
      <c r="GJ90" s="79"/>
      <c r="GK90" s="79"/>
      <c r="GL90" s="79"/>
      <c r="GM90" s="79"/>
      <c r="GN90" s="79"/>
      <c r="GO90" s="79"/>
      <c r="GP90" s="79"/>
      <c r="GQ90" s="79"/>
    </row>
    <row r="91" spans="1:199" s="78" customFormat="1" x14ac:dyDescent="0.3">
      <c r="A91" s="353"/>
      <c r="B91" s="83"/>
      <c r="C91" s="10"/>
      <c r="D91" s="83">
        <v>1962023378.0999999</v>
      </c>
      <c r="E91" s="83">
        <v>700667130</v>
      </c>
      <c r="F91" s="83" t="s">
        <v>1133</v>
      </c>
      <c r="G91" s="312">
        <v>15</v>
      </c>
      <c r="H91" s="312" t="s">
        <v>1320</v>
      </c>
      <c r="I91" s="83">
        <v>0</v>
      </c>
      <c r="J91" s="83">
        <v>0</v>
      </c>
      <c r="K91" s="83">
        <v>0</v>
      </c>
      <c r="L91" s="83">
        <v>0</v>
      </c>
      <c r="M91" s="83">
        <v>0</v>
      </c>
      <c r="N91" s="83">
        <v>0</v>
      </c>
      <c r="O91" s="83">
        <v>0</v>
      </c>
      <c r="P91" s="83">
        <v>0</v>
      </c>
      <c r="Q91" s="83">
        <v>0</v>
      </c>
      <c r="R91" s="83">
        <v>0</v>
      </c>
      <c r="S91" s="83">
        <v>0</v>
      </c>
      <c r="T91" s="83">
        <v>0</v>
      </c>
      <c r="U91" s="83">
        <v>0</v>
      </c>
      <c r="V91" s="83">
        <v>0</v>
      </c>
      <c r="W91" s="83">
        <v>0</v>
      </c>
      <c r="X91" s="83">
        <v>0</v>
      </c>
      <c r="Y91" s="83">
        <v>0</v>
      </c>
      <c r="Z91" s="83">
        <v>0</v>
      </c>
      <c r="AA91" s="83">
        <v>0</v>
      </c>
      <c r="AB91" s="83">
        <v>0</v>
      </c>
      <c r="AC91" s="83">
        <v>0</v>
      </c>
      <c r="AD91" s="83">
        <v>0</v>
      </c>
      <c r="AE91" s="83">
        <v>0</v>
      </c>
      <c r="AF91" s="83">
        <v>0</v>
      </c>
      <c r="AG91" s="83">
        <v>0</v>
      </c>
      <c r="AH91" s="83">
        <v>0</v>
      </c>
      <c r="AI91" s="83">
        <v>0</v>
      </c>
      <c r="AJ91" s="83">
        <v>0</v>
      </c>
      <c r="AK91" s="83">
        <v>0</v>
      </c>
      <c r="AL91" s="83">
        <v>0</v>
      </c>
      <c r="AM91" s="83">
        <v>0</v>
      </c>
      <c r="AN91" s="83">
        <v>0</v>
      </c>
      <c r="AO91" s="83">
        <v>0</v>
      </c>
      <c r="AP91" s="83">
        <v>0</v>
      </c>
      <c r="AQ91" s="83">
        <v>0</v>
      </c>
      <c r="AR91" s="83">
        <v>0</v>
      </c>
      <c r="AS91" s="83">
        <v>0</v>
      </c>
      <c r="AT91" s="83">
        <v>0</v>
      </c>
      <c r="AU91" s="83">
        <v>0</v>
      </c>
      <c r="AV91" s="83">
        <v>0</v>
      </c>
      <c r="AW91" s="83">
        <v>0</v>
      </c>
      <c r="AX91" s="83">
        <v>0</v>
      </c>
      <c r="AY91" s="83">
        <v>0</v>
      </c>
      <c r="AZ91" s="83">
        <v>0</v>
      </c>
      <c r="BA91" s="83">
        <v>0</v>
      </c>
      <c r="BB91" s="83">
        <v>0</v>
      </c>
      <c r="BC91" s="83">
        <v>0</v>
      </c>
      <c r="BD91" s="83">
        <v>0</v>
      </c>
      <c r="BE91" s="83">
        <v>0</v>
      </c>
      <c r="BF91" s="83">
        <v>0</v>
      </c>
      <c r="BG91" s="352">
        <v>0</v>
      </c>
      <c r="BH91" s="378">
        <v>0</v>
      </c>
      <c r="BI91" s="352">
        <v>0</v>
      </c>
      <c r="BJ91" s="352">
        <v>0</v>
      </c>
      <c r="BK91" s="352"/>
      <c r="BL91" s="352"/>
      <c r="BM91" s="352"/>
      <c r="BN91" s="79"/>
      <c r="BO91" s="79"/>
      <c r="BP91" s="79"/>
      <c r="BQ91" s="79"/>
      <c r="BR91" s="79"/>
      <c r="BS91" s="79"/>
      <c r="BT91" s="79"/>
      <c r="BU91" s="79"/>
      <c r="BV91" s="79"/>
      <c r="BW91" s="79"/>
      <c r="BX91" s="79"/>
      <c r="BY91" s="79"/>
      <c r="BZ91" s="79"/>
      <c r="CA91" s="79"/>
      <c r="CB91" s="79"/>
      <c r="CC91" s="79"/>
      <c r="CD91" s="79"/>
      <c r="CE91" s="79"/>
      <c r="CF91" s="79"/>
      <c r="CG91" s="79"/>
      <c r="CH91" s="79"/>
      <c r="CI91" s="79"/>
      <c r="CJ91" s="79"/>
      <c r="CK91" s="79"/>
      <c r="CL91" s="79"/>
      <c r="CM91" s="79"/>
      <c r="CN91" s="79"/>
      <c r="CO91" s="79"/>
      <c r="CP91" s="79"/>
      <c r="CQ91" s="79"/>
      <c r="CR91" s="79"/>
      <c r="CS91" s="79"/>
      <c r="CT91" s="79"/>
      <c r="CU91" s="79"/>
      <c r="CV91" s="79"/>
      <c r="CW91" s="79"/>
      <c r="CX91" s="79"/>
      <c r="CY91" s="79"/>
      <c r="CZ91" s="79"/>
      <c r="DA91" s="79"/>
      <c r="DB91" s="79"/>
      <c r="DC91" s="79"/>
      <c r="DD91" s="79"/>
      <c r="DE91" s="79"/>
      <c r="DF91" s="79"/>
      <c r="DG91" s="79"/>
      <c r="DH91" s="79"/>
      <c r="DI91" s="79"/>
      <c r="DJ91" s="79"/>
      <c r="DK91" s="79"/>
      <c r="DL91" s="79"/>
      <c r="DM91" s="79"/>
      <c r="DN91" s="79"/>
      <c r="DO91" s="79"/>
      <c r="DP91" s="79"/>
      <c r="DQ91" s="79"/>
      <c r="DR91" s="79"/>
      <c r="DS91" s="79"/>
      <c r="DT91" s="79"/>
      <c r="DU91" s="79"/>
      <c r="DV91" s="79"/>
      <c r="DW91" s="79"/>
      <c r="DX91" s="79"/>
      <c r="DY91" s="79"/>
      <c r="DZ91" s="79"/>
      <c r="EA91" s="79"/>
      <c r="EB91" s="79"/>
      <c r="EC91" s="79"/>
      <c r="ED91" s="79"/>
      <c r="EE91" s="79"/>
      <c r="EF91" s="79"/>
      <c r="EG91" s="79"/>
      <c r="EH91" s="79"/>
      <c r="EI91" s="79"/>
      <c r="EJ91" s="79"/>
      <c r="EK91" s="79"/>
      <c r="EL91" s="79"/>
      <c r="EM91" s="79"/>
      <c r="EN91" s="79"/>
      <c r="EO91" s="79"/>
      <c r="EP91" s="79"/>
      <c r="EQ91" s="79"/>
      <c r="ER91" s="79"/>
      <c r="ES91" s="79"/>
      <c r="ET91" s="79"/>
      <c r="EU91" s="79"/>
      <c r="EV91" s="79"/>
      <c r="EW91" s="79"/>
      <c r="EX91" s="79"/>
      <c r="EY91" s="79"/>
      <c r="EZ91" s="79"/>
      <c r="FA91" s="79"/>
      <c r="FB91" s="79"/>
      <c r="FC91" s="79"/>
      <c r="FD91" s="79"/>
      <c r="FE91" s="79"/>
      <c r="FF91" s="79"/>
      <c r="FG91" s="79"/>
      <c r="FH91" s="79"/>
      <c r="FI91" s="79"/>
      <c r="FJ91" s="79"/>
      <c r="FK91" s="79"/>
      <c r="FL91" s="79"/>
      <c r="FM91" s="79"/>
      <c r="FN91" s="79"/>
      <c r="FO91" s="79"/>
      <c r="FP91" s="79"/>
      <c r="FQ91" s="79"/>
      <c r="FR91" s="79"/>
      <c r="FS91" s="79"/>
      <c r="FT91" s="79"/>
      <c r="FU91" s="79"/>
      <c r="FV91" s="79"/>
      <c r="FW91" s="79"/>
      <c r="FX91" s="79"/>
      <c r="FY91" s="79"/>
      <c r="FZ91" s="79"/>
      <c r="GA91" s="79"/>
      <c r="GB91" s="79"/>
      <c r="GC91" s="79"/>
      <c r="GD91" s="79"/>
      <c r="GE91" s="79"/>
      <c r="GF91" s="79"/>
      <c r="GG91" s="79"/>
      <c r="GH91" s="79"/>
      <c r="GI91" s="79"/>
      <c r="GJ91" s="79"/>
      <c r="GK91" s="79"/>
      <c r="GL91" s="79"/>
      <c r="GM91" s="79"/>
      <c r="GN91" s="79"/>
      <c r="GO91" s="79"/>
      <c r="GP91" s="79"/>
      <c r="GQ91" s="79"/>
    </row>
    <row r="92" spans="1:199" s="78" customFormat="1" x14ac:dyDescent="0.3">
      <c r="A92" s="353"/>
      <c r="B92" s="83"/>
      <c r="C92" s="10"/>
      <c r="D92" s="83">
        <v>760327521.21000004</v>
      </c>
      <c r="E92" s="83">
        <v>700800147</v>
      </c>
      <c r="F92" s="83" t="s">
        <v>1139</v>
      </c>
      <c r="G92" s="312">
        <v>60</v>
      </c>
      <c r="H92" s="312" t="s">
        <v>1320</v>
      </c>
      <c r="I92" s="83">
        <v>0</v>
      </c>
      <c r="J92" s="83">
        <v>0</v>
      </c>
      <c r="K92" s="83">
        <v>0</v>
      </c>
      <c r="L92" s="83">
        <v>0</v>
      </c>
      <c r="M92" s="83">
        <v>0</v>
      </c>
      <c r="N92" s="83">
        <v>0</v>
      </c>
      <c r="O92" s="83">
        <v>0</v>
      </c>
      <c r="P92" s="83">
        <v>0</v>
      </c>
      <c r="Q92" s="83">
        <v>0</v>
      </c>
      <c r="R92" s="83">
        <v>0</v>
      </c>
      <c r="S92" s="83">
        <v>0</v>
      </c>
      <c r="T92" s="83">
        <v>0</v>
      </c>
      <c r="U92" s="83">
        <v>0</v>
      </c>
      <c r="V92" s="83">
        <v>0</v>
      </c>
      <c r="W92" s="83">
        <v>0</v>
      </c>
      <c r="X92" s="83">
        <v>0</v>
      </c>
      <c r="Y92" s="83">
        <v>0</v>
      </c>
      <c r="Z92" s="83">
        <v>0</v>
      </c>
      <c r="AA92" s="83">
        <v>0</v>
      </c>
      <c r="AB92" s="83">
        <v>0</v>
      </c>
      <c r="AC92" s="83">
        <v>0</v>
      </c>
      <c r="AD92" s="83">
        <v>0</v>
      </c>
      <c r="AE92" s="83">
        <v>0</v>
      </c>
      <c r="AF92" s="83">
        <v>0</v>
      </c>
      <c r="AG92" s="83">
        <v>0</v>
      </c>
      <c r="AH92" s="83">
        <v>0</v>
      </c>
      <c r="AI92" s="83">
        <v>0</v>
      </c>
      <c r="AJ92" s="83">
        <v>0</v>
      </c>
      <c r="AK92" s="83">
        <v>0</v>
      </c>
      <c r="AL92" s="83">
        <v>0</v>
      </c>
      <c r="AM92" s="83">
        <v>0</v>
      </c>
      <c r="AN92" s="83">
        <v>0</v>
      </c>
      <c r="AO92" s="83">
        <v>0</v>
      </c>
      <c r="AP92" s="83">
        <v>0</v>
      </c>
      <c r="AQ92" s="83">
        <v>0</v>
      </c>
      <c r="AR92" s="83">
        <v>0</v>
      </c>
      <c r="AS92" s="83">
        <v>0</v>
      </c>
      <c r="AT92" s="83">
        <v>0</v>
      </c>
      <c r="AU92" s="83">
        <v>0</v>
      </c>
      <c r="AV92" s="83">
        <v>0</v>
      </c>
      <c r="AW92" s="83">
        <v>0</v>
      </c>
      <c r="AX92" s="83">
        <v>0</v>
      </c>
      <c r="AY92" s="83">
        <v>0</v>
      </c>
      <c r="AZ92" s="83">
        <v>0</v>
      </c>
      <c r="BA92" s="83">
        <v>0</v>
      </c>
      <c r="BB92" s="83">
        <v>0</v>
      </c>
      <c r="BC92" s="83">
        <v>0</v>
      </c>
      <c r="BD92" s="83">
        <v>0</v>
      </c>
      <c r="BE92" s="83">
        <v>0</v>
      </c>
      <c r="BF92" s="83">
        <v>0</v>
      </c>
      <c r="BG92" s="352">
        <v>0</v>
      </c>
      <c r="BH92" s="378">
        <v>0</v>
      </c>
      <c r="BI92" s="352">
        <v>0</v>
      </c>
      <c r="BJ92" s="352">
        <v>0</v>
      </c>
      <c r="BK92" s="352"/>
      <c r="BL92" s="352"/>
      <c r="BM92" s="352"/>
      <c r="BN92" s="79"/>
      <c r="BO92" s="79"/>
      <c r="BP92" s="79"/>
      <c r="BQ92" s="79"/>
      <c r="BR92" s="79"/>
      <c r="BS92" s="79"/>
      <c r="BT92" s="79"/>
      <c r="BU92" s="79"/>
      <c r="BV92" s="79"/>
      <c r="BW92" s="79"/>
      <c r="BX92" s="79"/>
      <c r="BY92" s="79"/>
      <c r="BZ92" s="79"/>
      <c r="CA92" s="79"/>
      <c r="CB92" s="79"/>
      <c r="CC92" s="79"/>
      <c r="CD92" s="79"/>
      <c r="CE92" s="79"/>
      <c r="CF92" s="79"/>
      <c r="CG92" s="79"/>
      <c r="CH92" s="79"/>
      <c r="CI92" s="79"/>
      <c r="CJ92" s="79"/>
      <c r="CK92" s="79"/>
      <c r="CL92" s="79"/>
      <c r="CM92" s="79"/>
      <c r="CN92" s="79"/>
      <c r="CO92" s="79"/>
      <c r="CP92" s="79"/>
      <c r="CQ92" s="79"/>
      <c r="CR92" s="79"/>
      <c r="CS92" s="79"/>
      <c r="CT92" s="79"/>
      <c r="CU92" s="79"/>
      <c r="CV92" s="79"/>
      <c r="CW92" s="79"/>
      <c r="CX92" s="79"/>
      <c r="CY92" s="79"/>
      <c r="CZ92" s="79"/>
      <c r="DA92" s="79"/>
      <c r="DB92" s="79"/>
      <c r="DC92" s="79"/>
      <c r="DD92" s="79"/>
      <c r="DE92" s="79"/>
      <c r="DF92" s="79"/>
      <c r="DG92" s="79"/>
      <c r="DH92" s="79"/>
      <c r="DI92" s="79"/>
      <c r="DJ92" s="79"/>
      <c r="DK92" s="79"/>
      <c r="DL92" s="79"/>
      <c r="DM92" s="79"/>
      <c r="DN92" s="79"/>
      <c r="DO92" s="79"/>
      <c r="DP92" s="79"/>
      <c r="DQ92" s="79"/>
      <c r="DR92" s="79"/>
      <c r="DS92" s="79"/>
      <c r="DT92" s="79"/>
      <c r="DU92" s="79"/>
      <c r="DV92" s="79"/>
      <c r="DW92" s="79"/>
      <c r="DX92" s="79"/>
      <c r="DY92" s="79"/>
      <c r="DZ92" s="79"/>
      <c r="EA92" s="79"/>
      <c r="EB92" s="79"/>
      <c r="EC92" s="79"/>
      <c r="ED92" s="79"/>
      <c r="EE92" s="79"/>
      <c r="EF92" s="79"/>
      <c r="EG92" s="79"/>
      <c r="EH92" s="79"/>
      <c r="EI92" s="79"/>
      <c r="EJ92" s="79"/>
      <c r="EK92" s="79"/>
      <c r="EL92" s="79"/>
      <c r="EM92" s="79"/>
      <c r="EN92" s="79"/>
      <c r="EO92" s="79"/>
      <c r="EP92" s="79"/>
      <c r="EQ92" s="79"/>
      <c r="ER92" s="79"/>
      <c r="ES92" s="79"/>
      <c r="ET92" s="79"/>
      <c r="EU92" s="79"/>
      <c r="EV92" s="79"/>
      <c r="EW92" s="79"/>
      <c r="EX92" s="79"/>
      <c r="EY92" s="79"/>
      <c r="EZ92" s="79"/>
      <c r="FA92" s="79"/>
      <c r="FB92" s="79"/>
      <c r="FC92" s="79"/>
      <c r="FD92" s="79"/>
      <c r="FE92" s="79"/>
      <c r="FF92" s="79"/>
      <c r="FG92" s="79"/>
      <c r="FH92" s="79"/>
      <c r="FI92" s="79"/>
      <c r="FJ92" s="79"/>
      <c r="FK92" s="79"/>
      <c r="FL92" s="79"/>
      <c r="FM92" s="79"/>
      <c r="FN92" s="79"/>
      <c r="FO92" s="79"/>
      <c r="FP92" s="79"/>
      <c r="FQ92" s="79"/>
      <c r="FR92" s="79"/>
      <c r="FS92" s="79"/>
      <c r="FT92" s="79"/>
      <c r="FU92" s="79"/>
      <c r="FV92" s="79"/>
      <c r="FW92" s="79"/>
      <c r="FX92" s="79"/>
      <c r="FY92" s="79"/>
      <c r="FZ92" s="79"/>
      <c r="GA92" s="79"/>
      <c r="GB92" s="79"/>
      <c r="GC92" s="79"/>
      <c r="GD92" s="79"/>
      <c r="GE92" s="79"/>
      <c r="GF92" s="79"/>
      <c r="GG92" s="79"/>
      <c r="GH92" s="79"/>
      <c r="GI92" s="79"/>
      <c r="GJ92" s="79"/>
      <c r="GK92" s="79"/>
      <c r="GL92" s="79"/>
      <c r="GM92" s="79"/>
      <c r="GN92" s="79"/>
      <c r="GO92" s="79"/>
      <c r="GP92" s="79"/>
      <c r="GQ92" s="79"/>
    </row>
    <row r="93" spans="1:199" s="78" customFormat="1" x14ac:dyDescent="0.3">
      <c r="A93" s="353"/>
      <c r="B93" s="83"/>
      <c r="C93" s="10"/>
      <c r="D93" s="83">
        <v>1749997132.1400001</v>
      </c>
      <c r="E93" s="83">
        <v>700817382</v>
      </c>
      <c r="F93" s="83" t="s">
        <v>1141</v>
      </c>
      <c r="G93" s="312">
        <v>49</v>
      </c>
      <c r="H93" s="312" t="s">
        <v>1320</v>
      </c>
      <c r="I93" s="83">
        <v>0</v>
      </c>
      <c r="J93" s="83">
        <v>0</v>
      </c>
      <c r="K93" s="83">
        <v>0</v>
      </c>
      <c r="L93" s="83">
        <v>0</v>
      </c>
      <c r="M93" s="83">
        <v>0</v>
      </c>
      <c r="N93" s="83">
        <v>0</v>
      </c>
      <c r="O93" s="83">
        <v>0</v>
      </c>
      <c r="P93" s="83">
        <v>0</v>
      </c>
      <c r="Q93" s="83">
        <v>0</v>
      </c>
      <c r="R93" s="83">
        <v>0</v>
      </c>
      <c r="S93" s="83">
        <v>0</v>
      </c>
      <c r="T93" s="83">
        <v>0</v>
      </c>
      <c r="U93" s="83">
        <v>0</v>
      </c>
      <c r="V93" s="83">
        <v>0</v>
      </c>
      <c r="W93" s="83">
        <v>0</v>
      </c>
      <c r="X93" s="83">
        <v>0</v>
      </c>
      <c r="Y93" s="83">
        <v>0</v>
      </c>
      <c r="Z93" s="83">
        <v>0</v>
      </c>
      <c r="AA93" s="83">
        <v>0</v>
      </c>
      <c r="AB93" s="83">
        <v>0</v>
      </c>
      <c r="AC93" s="83">
        <v>0</v>
      </c>
      <c r="AD93" s="83">
        <v>0</v>
      </c>
      <c r="AE93" s="83">
        <v>0</v>
      </c>
      <c r="AF93" s="83">
        <v>0</v>
      </c>
      <c r="AG93" s="83">
        <v>0</v>
      </c>
      <c r="AH93" s="83">
        <v>0</v>
      </c>
      <c r="AI93" s="83">
        <v>0</v>
      </c>
      <c r="AJ93" s="83">
        <v>0</v>
      </c>
      <c r="AK93" s="83">
        <v>0</v>
      </c>
      <c r="AL93" s="83">
        <v>0</v>
      </c>
      <c r="AM93" s="83">
        <v>0</v>
      </c>
      <c r="AN93" s="83">
        <v>0</v>
      </c>
      <c r="AO93" s="83">
        <v>0</v>
      </c>
      <c r="AP93" s="83">
        <v>0</v>
      </c>
      <c r="AQ93" s="83">
        <v>0</v>
      </c>
      <c r="AR93" s="83">
        <v>0</v>
      </c>
      <c r="AS93" s="83">
        <v>0</v>
      </c>
      <c r="AT93" s="83">
        <v>0</v>
      </c>
      <c r="AU93" s="83">
        <v>0</v>
      </c>
      <c r="AV93" s="83">
        <v>0</v>
      </c>
      <c r="AW93" s="83">
        <v>0</v>
      </c>
      <c r="AX93" s="83">
        <v>0</v>
      </c>
      <c r="AY93" s="83">
        <v>0</v>
      </c>
      <c r="AZ93" s="83">
        <v>0</v>
      </c>
      <c r="BA93" s="83">
        <v>0</v>
      </c>
      <c r="BB93" s="83">
        <v>0</v>
      </c>
      <c r="BC93" s="83">
        <v>0</v>
      </c>
      <c r="BD93" s="83">
        <v>0</v>
      </c>
      <c r="BE93" s="83">
        <v>0</v>
      </c>
      <c r="BF93" s="83">
        <v>0</v>
      </c>
      <c r="BG93" s="352">
        <v>0</v>
      </c>
      <c r="BH93" s="378">
        <v>500000</v>
      </c>
      <c r="BI93" s="352">
        <v>0</v>
      </c>
      <c r="BJ93" s="352">
        <v>0</v>
      </c>
      <c r="BK93" s="352"/>
      <c r="BL93" s="352"/>
      <c r="BM93" s="352"/>
      <c r="BN93" s="79"/>
      <c r="BO93" s="79"/>
      <c r="BP93" s="79"/>
      <c r="BQ93" s="79"/>
      <c r="BR93" s="79"/>
      <c r="BS93" s="79"/>
      <c r="BT93" s="79"/>
      <c r="BU93" s="79"/>
      <c r="BV93" s="79"/>
      <c r="BW93" s="79"/>
      <c r="BX93" s="79"/>
      <c r="BY93" s="79"/>
      <c r="BZ93" s="79"/>
      <c r="CA93" s="79"/>
      <c r="CB93" s="79"/>
      <c r="CC93" s="79"/>
      <c r="CD93" s="79"/>
      <c r="CE93" s="79"/>
      <c r="CF93" s="79"/>
      <c r="CG93" s="79"/>
      <c r="CH93" s="79"/>
      <c r="CI93" s="79"/>
      <c r="CJ93" s="79"/>
      <c r="CK93" s="79"/>
      <c r="CL93" s="79"/>
      <c r="CM93" s="79"/>
      <c r="CN93" s="79"/>
      <c r="CO93" s="79"/>
      <c r="CP93" s="79"/>
      <c r="CQ93" s="79"/>
      <c r="CR93" s="79"/>
      <c r="CS93" s="79"/>
      <c r="CT93" s="79"/>
      <c r="CU93" s="79"/>
      <c r="CV93" s="79"/>
      <c r="CW93" s="79"/>
      <c r="CX93" s="79"/>
      <c r="CY93" s="79"/>
      <c r="CZ93" s="79"/>
      <c r="DA93" s="79"/>
      <c r="DB93" s="79"/>
      <c r="DC93" s="79"/>
      <c r="DD93" s="79"/>
      <c r="DE93" s="79"/>
      <c r="DF93" s="79"/>
      <c r="DG93" s="79"/>
      <c r="DH93" s="79"/>
      <c r="DI93" s="79"/>
      <c r="DJ93" s="79"/>
      <c r="DK93" s="79"/>
      <c r="DL93" s="79"/>
      <c r="DM93" s="79"/>
      <c r="DN93" s="79"/>
      <c r="DO93" s="79"/>
      <c r="DP93" s="79"/>
      <c r="DQ93" s="79"/>
      <c r="DR93" s="79"/>
      <c r="DS93" s="79"/>
      <c r="DT93" s="79"/>
      <c r="DU93" s="79"/>
      <c r="DV93" s="79"/>
      <c r="DW93" s="79"/>
      <c r="DX93" s="79"/>
      <c r="DY93" s="79"/>
      <c r="DZ93" s="79"/>
      <c r="EA93" s="79"/>
      <c r="EB93" s="79"/>
      <c r="EC93" s="79"/>
      <c r="ED93" s="79"/>
      <c r="EE93" s="79"/>
      <c r="EF93" s="79"/>
      <c r="EG93" s="79"/>
      <c r="EH93" s="79"/>
      <c r="EI93" s="79"/>
      <c r="EJ93" s="79"/>
      <c r="EK93" s="79"/>
      <c r="EL93" s="79"/>
      <c r="EM93" s="79"/>
      <c r="EN93" s="79"/>
      <c r="EO93" s="79"/>
      <c r="EP93" s="79"/>
      <c r="EQ93" s="79"/>
      <c r="ER93" s="79"/>
      <c r="ES93" s="79"/>
      <c r="ET93" s="79"/>
      <c r="EU93" s="79"/>
      <c r="EV93" s="79"/>
      <c r="EW93" s="79"/>
      <c r="EX93" s="79"/>
      <c r="EY93" s="79"/>
      <c r="EZ93" s="79"/>
      <c r="FA93" s="79"/>
      <c r="FB93" s="79"/>
      <c r="FC93" s="79"/>
      <c r="FD93" s="79"/>
      <c r="FE93" s="79"/>
      <c r="FF93" s="79"/>
      <c r="FG93" s="79"/>
      <c r="FH93" s="79"/>
      <c r="FI93" s="79"/>
      <c r="FJ93" s="79"/>
      <c r="FK93" s="79"/>
      <c r="FL93" s="79"/>
      <c r="FM93" s="79"/>
      <c r="FN93" s="79"/>
      <c r="FO93" s="79"/>
      <c r="FP93" s="79"/>
      <c r="FQ93" s="79"/>
      <c r="FR93" s="79"/>
      <c r="FS93" s="79"/>
      <c r="FT93" s="79"/>
      <c r="FU93" s="79"/>
      <c r="FV93" s="79"/>
      <c r="FW93" s="79"/>
      <c r="FX93" s="79"/>
      <c r="FY93" s="79"/>
      <c r="FZ93" s="79"/>
      <c r="GA93" s="79"/>
      <c r="GB93" s="79"/>
      <c r="GC93" s="79"/>
      <c r="GD93" s="79"/>
      <c r="GE93" s="79"/>
      <c r="GF93" s="79"/>
      <c r="GG93" s="79"/>
      <c r="GH93" s="79"/>
      <c r="GI93" s="79"/>
      <c r="GJ93" s="79"/>
      <c r="GK93" s="79"/>
      <c r="GL93" s="79"/>
      <c r="GM93" s="79"/>
      <c r="GN93" s="79"/>
      <c r="GO93" s="79"/>
      <c r="GP93" s="79"/>
      <c r="GQ93" s="79"/>
    </row>
    <row r="94" spans="1:199" s="78" customFormat="1" x14ac:dyDescent="0.3">
      <c r="A94" s="10"/>
      <c r="B94" s="10"/>
      <c r="C94" s="10"/>
      <c r="D94" s="10">
        <v>407673608.82999998</v>
      </c>
      <c r="E94" s="311">
        <v>701092020</v>
      </c>
      <c r="F94" s="311" t="s">
        <v>1171</v>
      </c>
      <c r="G94" s="312">
        <v>43</v>
      </c>
      <c r="H94" s="312" t="s">
        <v>1320</v>
      </c>
      <c r="I94" s="311">
        <v>0</v>
      </c>
      <c r="J94" s="311">
        <v>0</v>
      </c>
      <c r="K94" s="311">
        <v>0</v>
      </c>
      <c r="L94" s="311">
        <v>0</v>
      </c>
      <c r="M94" s="311">
        <v>0</v>
      </c>
      <c r="N94" s="311">
        <v>0</v>
      </c>
      <c r="O94" s="311">
        <v>0</v>
      </c>
      <c r="P94" s="311">
        <v>0</v>
      </c>
      <c r="Q94" s="311">
        <v>0</v>
      </c>
      <c r="R94" s="311">
        <v>0</v>
      </c>
      <c r="S94" s="311">
        <v>0</v>
      </c>
      <c r="T94" s="311">
        <v>0</v>
      </c>
      <c r="U94" s="311">
        <v>0</v>
      </c>
      <c r="V94" s="311">
        <v>0</v>
      </c>
      <c r="W94" s="311">
        <v>0</v>
      </c>
      <c r="X94" s="311">
        <v>0</v>
      </c>
      <c r="Y94" s="311">
        <v>0</v>
      </c>
      <c r="Z94" s="311">
        <v>0</v>
      </c>
      <c r="AA94" s="311">
        <v>0</v>
      </c>
      <c r="AB94" s="311">
        <v>0</v>
      </c>
      <c r="AC94" s="311">
        <v>0</v>
      </c>
      <c r="AD94" s="311">
        <v>0</v>
      </c>
      <c r="AE94" s="311">
        <v>0</v>
      </c>
      <c r="AF94" s="311">
        <v>0</v>
      </c>
      <c r="AG94" s="311">
        <v>0</v>
      </c>
      <c r="AH94" s="311">
        <v>0</v>
      </c>
      <c r="AI94" s="311">
        <v>0</v>
      </c>
      <c r="AJ94" s="311">
        <v>0</v>
      </c>
      <c r="AK94" s="311">
        <v>0</v>
      </c>
      <c r="AL94" s="311">
        <v>0</v>
      </c>
      <c r="AM94" s="311">
        <v>0</v>
      </c>
      <c r="AN94" s="311">
        <v>0</v>
      </c>
      <c r="AO94" s="311">
        <v>0</v>
      </c>
      <c r="AP94" s="311">
        <v>0</v>
      </c>
      <c r="AQ94" s="311">
        <v>0</v>
      </c>
      <c r="AR94" s="311">
        <v>0</v>
      </c>
      <c r="AS94" s="311">
        <v>0</v>
      </c>
      <c r="AT94" s="311">
        <v>0</v>
      </c>
      <c r="AU94" s="311">
        <v>0</v>
      </c>
      <c r="AV94" s="311">
        <v>0</v>
      </c>
      <c r="AW94" s="311">
        <v>0</v>
      </c>
      <c r="AX94" s="352">
        <v>0</v>
      </c>
      <c r="AY94" s="352">
        <v>0</v>
      </c>
      <c r="AZ94" s="352">
        <v>0</v>
      </c>
      <c r="BA94" s="352">
        <v>0</v>
      </c>
      <c r="BB94" s="352">
        <v>0</v>
      </c>
      <c r="BC94" s="352">
        <v>0</v>
      </c>
      <c r="BD94" s="352">
        <v>0</v>
      </c>
      <c r="BE94" s="352">
        <v>0</v>
      </c>
      <c r="BF94" s="352">
        <v>0</v>
      </c>
      <c r="BG94" s="352">
        <v>0</v>
      </c>
      <c r="BH94" s="378">
        <v>0</v>
      </c>
      <c r="BI94" s="352">
        <v>0</v>
      </c>
      <c r="BJ94" s="352">
        <v>0</v>
      </c>
      <c r="BK94" s="352"/>
      <c r="BL94" s="352"/>
      <c r="BM94" s="352"/>
      <c r="BN94" s="79"/>
      <c r="BO94" s="79"/>
      <c r="BP94" s="79"/>
      <c r="BQ94" s="79"/>
      <c r="BR94" s="79"/>
      <c r="BS94" s="79"/>
      <c r="BT94" s="79"/>
      <c r="BU94" s="79"/>
      <c r="BV94" s="79"/>
      <c r="BW94" s="79"/>
      <c r="BX94" s="79"/>
      <c r="BY94" s="79"/>
      <c r="BZ94" s="79"/>
      <c r="CA94" s="79"/>
      <c r="CB94" s="79"/>
      <c r="CC94" s="79"/>
      <c r="CD94" s="79"/>
      <c r="CE94" s="79"/>
      <c r="CF94" s="79"/>
      <c r="CG94" s="79"/>
      <c r="CH94" s="79"/>
      <c r="CI94" s="79"/>
      <c r="CJ94" s="79"/>
      <c r="CK94" s="79"/>
      <c r="CL94" s="79"/>
      <c r="CM94" s="79"/>
      <c r="CN94" s="79"/>
      <c r="CO94" s="79"/>
      <c r="CP94" s="79"/>
      <c r="CQ94" s="79"/>
      <c r="CR94" s="79"/>
      <c r="CS94" s="79"/>
      <c r="CT94" s="79"/>
      <c r="CU94" s="79"/>
      <c r="CV94" s="79"/>
      <c r="CW94" s="79"/>
      <c r="CX94" s="79"/>
      <c r="CY94" s="79"/>
      <c r="CZ94" s="79"/>
      <c r="DA94" s="79"/>
      <c r="DB94" s="79"/>
      <c r="DC94" s="79"/>
      <c r="DD94" s="79"/>
      <c r="DE94" s="79"/>
      <c r="DF94" s="79"/>
      <c r="DG94" s="79"/>
      <c r="DH94" s="79"/>
      <c r="DI94" s="79"/>
      <c r="DJ94" s="79"/>
      <c r="DK94" s="79"/>
      <c r="DL94" s="79"/>
      <c r="DM94" s="79"/>
      <c r="DN94" s="79"/>
      <c r="DO94" s="79"/>
      <c r="DP94" s="79"/>
      <c r="DQ94" s="79"/>
      <c r="DR94" s="79"/>
      <c r="DS94" s="79"/>
      <c r="DT94" s="79"/>
      <c r="DU94" s="79"/>
      <c r="DV94" s="79"/>
      <c r="DW94" s="79"/>
      <c r="DX94" s="79"/>
      <c r="DY94" s="79"/>
      <c r="DZ94" s="79"/>
      <c r="EA94" s="79"/>
      <c r="EB94" s="79"/>
      <c r="EC94" s="79"/>
      <c r="ED94" s="79"/>
      <c r="EE94" s="79"/>
      <c r="EF94" s="79"/>
      <c r="EG94" s="79"/>
      <c r="EH94" s="79"/>
      <c r="EI94" s="79"/>
      <c r="EJ94" s="79"/>
      <c r="EK94" s="79"/>
      <c r="EL94" s="79"/>
      <c r="EM94" s="79"/>
      <c r="EN94" s="79"/>
      <c r="EO94" s="79"/>
      <c r="EP94" s="79"/>
      <c r="EQ94" s="79"/>
      <c r="ER94" s="79"/>
      <c r="ES94" s="79"/>
      <c r="ET94" s="79"/>
      <c r="EU94" s="79"/>
      <c r="EV94" s="79"/>
      <c r="EW94" s="79"/>
      <c r="EX94" s="79"/>
      <c r="EY94" s="79"/>
      <c r="EZ94" s="79"/>
      <c r="FA94" s="79"/>
      <c r="FB94" s="79"/>
      <c r="FC94" s="79"/>
      <c r="FD94" s="79"/>
      <c r="FE94" s="79"/>
      <c r="FF94" s="79"/>
      <c r="FG94" s="79"/>
      <c r="FH94" s="79"/>
      <c r="FI94" s="79"/>
      <c r="FJ94" s="79"/>
      <c r="FK94" s="79"/>
      <c r="FL94" s="79"/>
      <c r="FM94" s="79"/>
      <c r="FN94" s="79"/>
      <c r="FO94" s="79"/>
      <c r="FP94" s="79"/>
      <c r="FQ94" s="79"/>
      <c r="FR94" s="79"/>
      <c r="FS94" s="79"/>
      <c r="FT94" s="79"/>
      <c r="FU94" s="79"/>
      <c r="FV94" s="79"/>
      <c r="FW94" s="79"/>
      <c r="FX94" s="79"/>
      <c r="FY94" s="79"/>
      <c r="FZ94" s="79"/>
      <c r="GA94" s="79"/>
      <c r="GB94" s="79"/>
      <c r="GC94" s="79"/>
      <c r="GD94" s="79"/>
      <c r="GE94" s="79"/>
      <c r="GF94" s="79"/>
      <c r="GG94" s="79"/>
      <c r="GH94" s="79"/>
      <c r="GI94" s="79"/>
      <c r="GJ94" s="79"/>
      <c r="GK94" s="79"/>
      <c r="GL94" s="79"/>
      <c r="GM94" s="79"/>
      <c r="GN94" s="79"/>
      <c r="GO94" s="79"/>
      <c r="GP94" s="79"/>
      <c r="GQ94" s="79"/>
    </row>
    <row r="95" spans="1:199" s="78" customFormat="1" x14ac:dyDescent="0.3">
      <c r="A95" s="10"/>
      <c r="B95" s="10"/>
      <c r="C95" s="10"/>
      <c r="D95" s="10">
        <v>13349672.289999999</v>
      </c>
      <c r="E95" s="311">
        <v>701115539</v>
      </c>
      <c r="F95" s="311" t="s">
        <v>1173</v>
      </c>
      <c r="G95" s="312">
        <v>69</v>
      </c>
      <c r="H95" s="312" t="s">
        <v>1320</v>
      </c>
      <c r="I95" s="311">
        <v>0</v>
      </c>
      <c r="J95" s="311">
        <v>0</v>
      </c>
      <c r="K95" s="311">
        <v>0</v>
      </c>
      <c r="L95" s="311">
        <v>0</v>
      </c>
      <c r="M95" s="311">
        <v>0</v>
      </c>
      <c r="N95" s="311">
        <v>0</v>
      </c>
      <c r="O95" s="311">
        <v>0</v>
      </c>
      <c r="P95" s="311">
        <v>0</v>
      </c>
      <c r="Q95" s="311">
        <v>0</v>
      </c>
      <c r="R95" s="311">
        <v>0</v>
      </c>
      <c r="S95" s="311">
        <v>0</v>
      </c>
      <c r="T95" s="311">
        <v>0</v>
      </c>
      <c r="U95" s="311">
        <v>0</v>
      </c>
      <c r="V95" s="311">
        <v>0</v>
      </c>
      <c r="W95" s="311">
        <v>0</v>
      </c>
      <c r="X95" s="311">
        <v>0</v>
      </c>
      <c r="Y95" s="311">
        <v>0</v>
      </c>
      <c r="Z95" s="311">
        <v>0</v>
      </c>
      <c r="AA95" s="311">
        <v>0</v>
      </c>
      <c r="AB95" s="311">
        <v>0</v>
      </c>
      <c r="AC95" s="311">
        <v>0</v>
      </c>
      <c r="AD95" s="311">
        <v>0</v>
      </c>
      <c r="AE95" s="311">
        <v>0</v>
      </c>
      <c r="AF95" s="311">
        <v>0</v>
      </c>
      <c r="AG95" s="311">
        <v>0</v>
      </c>
      <c r="AH95" s="311">
        <v>0</v>
      </c>
      <c r="AI95" s="311">
        <v>0</v>
      </c>
      <c r="AJ95" s="311">
        <v>0</v>
      </c>
      <c r="AK95" s="311">
        <v>0</v>
      </c>
      <c r="AL95" s="311">
        <v>0</v>
      </c>
      <c r="AM95" s="311">
        <v>0</v>
      </c>
      <c r="AN95" s="311">
        <v>0</v>
      </c>
      <c r="AO95" s="311">
        <v>0</v>
      </c>
      <c r="AP95" s="311">
        <v>0</v>
      </c>
      <c r="AQ95" s="311">
        <v>0</v>
      </c>
      <c r="AR95" s="311">
        <v>0</v>
      </c>
      <c r="AS95" s="311">
        <v>0</v>
      </c>
      <c r="AT95" s="311">
        <v>0</v>
      </c>
      <c r="AU95" s="311">
        <v>0</v>
      </c>
      <c r="AV95" s="311">
        <v>0</v>
      </c>
      <c r="AW95" s="311">
        <v>0</v>
      </c>
      <c r="AX95" s="352">
        <v>0</v>
      </c>
      <c r="AY95" s="352">
        <v>0</v>
      </c>
      <c r="AZ95" s="352">
        <v>0</v>
      </c>
      <c r="BA95" s="352">
        <v>0</v>
      </c>
      <c r="BB95" s="352">
        <v>0</v>
      </c>
      <c r="BC95" s="352">
        <v>0</v>
      </c>
      <c r="BD95" s="352">
        <v>0</v>
      </c>
      <c r="BE95" s="352">
        <v>0</v>
      </c>
      <c r="BF95" s="352">
        <v>0</v>
      </c>
      <c r="BG95" s="352">
        <v>0</v>
      </c>
      <c r="BH95" s="378">
        <v>0</v>
      </c>
      <c r="BI95" s="352">
        <v>0</v>
      </c>
      <c r="BJ95" s="352">
        <v>0</v>
      </c>
      <c r="BK95" s="352"/>
      <c r="BL95" s="352"/>
      <c r="BM95" s="352"/>
      <c r="BN95" s="79"/>
      <c r="BO95" s="79"/>
      <c r="BP95" s="79"/>
      <c r="BQ95" s="79"/>
      <c r="BR95" s="79"/>
      <c r="BS95" s="79"/>
      <c r="BT95" s="79"/>
      <c r="BU95" s="79"/>
      <c r="BV95" s="79"/>
      <c r="BW95" s="79"/>
      <c r="BX95" s="79"/>
      <c r="BY95" s="79"/>
      <c r="BZ95" s="79"/>
      <c r="CA95" s="79"/>
      <c r="CB95" s="79"/>
      <c r="CC95" s="79"/>
      <c r="CD95" s="79"/>
      <c r="CE95" s="79"/>
      <c r="CF95" s="79"/>
      <c r="CG95" s="79"/>
      <c r="CH95" s="79"/>
      <c r="CI95" s="79"/>
      <c r="CJ95" s="79"/>
      <c r="CK95" s="79"/>
      <c r="CL95" s="79"/>
      <c r="CM95" s="79"/>
      <c r="CN95" s="79"/>
      <c r="CO95" s="79"/>
      <c r="CP95" s="79"/>
      <c r="CQ95" s="79"/>
      <c r="CR95" s="79"/>
      <c r="CS95" s="79"/>
      <c r="CT95" s="79"/>
      <c r="CU95" s="79"/>
      <c r="CV95" s="79"/>
      <c r="CW95" s="79"/>
      <c r="CX95" s="79"/>
      <c r="CY95" s="79"/>
      <c r="CZ95" s="79"/>
      <c r="DA95" s="79"/>
      <c r="DB95" s="79"/>
      <c r="DC95" s="79"/>
      <c r="DD95" s="79"/>
      <c r="DE95" s="79"/>
      <c r="DF95" s="79"/>
      <c r="DG95" s="79"/>
      <c r="DH95" s="79"/>
      <c r="DI95" s="79"/>
      <c r="DJ95" s="79"/>
      <c r="DK95" s="79"/>
      <c r="DL95" s="79"/>
      <c r="DM95" s="79"/>
      <c r="DN95" s="79"/>
      <c r="DO95" s="79"/>
      <c r="DP95" s="79"/>
      <c r="DQ95" s="79"/>
      <c r="DR95" s="79"/>
      <c r="DS95" s="79"/>
      <c r="DT95" s="79"/>
      <c r="DU95" s="79"/>
      <c r="DV95" s="79"/>
      <c r="DW95" s="79"/>
      <c r="DX95" s="79"/>
      <c r="DY95" s="79"/>
      <c r="DZ95" s="79"/>
      <c r="EA95" s="79"/>
      <c r="EB95" s="79"/>
      <c r="EC95" s="79"/>
      <c r="ED95" s="79"/>
      <c r="EE95" s="79"/>
      <c r="EF95" s="79"/>
      <c r="EG95" s="79"/>
      <c r="EH95" s="79"/>
      <c r="EI95" s="79"/>
      <c r="EJ95" s="79"/>
      <c r="EK95" s="79"/>
      <c r="EL95" s="79"/>
      <c r="EM95" s="79"/>
      <c r="EN95" s="79"/>
      <c r="EO95" s="79"/>
      <c r="EP95" s="79"/>
      <c r="EQ95" s="79"/>
      <c r="ER95" s="79"/>
      <c r="ES95" s="79"/>
      <c r="ET95" s="79"/>
      <c r="EU95" s="79"/>
      <c r="EV95" s="79"/>
      <c r="EW95" s="79"/>
      <c r="EX95" s="79"/>
      <c r="EY95" s="79"/>
      <c r="EZ95" s="79"/>
      <c r="FA95" s="79"/>
      <c r="FB95" s="79"/>
      <c r="FC95" s="79"/>
      <c r="FD95" s="79"/>
      <c r="FE95" s="79"/>
      <c r="FF95" s="79"/>
      <c r="FG95" s="79"/>
      <c r="FH95" s="79"/>
      <c r="FI95" s="79"/>
      <c r="FJ95" s="79"/>
      <c r="FK95" s="79"/>
      <c r="FL95" s="79"/>
      <c r="FM95" s="79"/>
      <c r="FN95" s="79"/>
      <c r="FO95" s="79"/>
      <c r="FP95" s="79"/>
      <c r="FQ95" s="79"/>
      <c r="FR95" s="79"/>
      <c r="FS95" s="79"/>
      <c r="FT95" s="79"/>
      <c r="FU95" s="79"/>
      <c r="FV95" s="79"/>
      <c r="FW95" s="79"/>
      <c r="FX95" s="79"/>
      <c r="FY95" s="79"/>
      <c r="FZ95" s="79"/>
      <c r="GA95" s="79"/>
      <c r="GB95" s="79"/>
      <c r="GC95" s="79"/>
      <c r="GD95" s="79"/>
      <c r="GE95" s="79"/>
      <c r="GF95" s="79"/>
      <c r="GG95" s="79"/>
      <c r="GH95" s="79"/>
      <c r="GI95" s="79"/>
      <c r="GJ95" s="79"/>
      <c r="GK95" s="79"/>
      <c r="GL95" s="79"/>
      <c r="GM95" s="79"/>
      <c r="GN95" s="79"/>
      <c r="GO95" s="79"/>
      <c r="GP95" s="79"/>
      <c r="GQ95" s="79"/>
    </row>
    <row r="96" spans="1:199" s="78" customFormat="1" x14ac:dyDescent="0.3">
      <c r="A96" s="10"/>
      <c r="B96" s="10"/>
      <c r="C96" s="10"/>
      <c r="D96" s="10">
        <v>1852247002.1400001</v>
      </c>
      <c r="E96" s="311">
        <v>761999115</v>
      </c>
      <c r="F96" s="311" t="s">
        <v>1192</v>
      </c>
      <c r="G96" s="312">
        <v>14</v>
      </c>
      <c r="H96" s="312" t="s">
        <v>1321</v>
      </c>
      <c r="I96" s="311">
        <v>0</v>
      </c>
      <c r="J96" s="311">
        <v>0</v>
      </c>
      <c r="K96" s="311">
        <v>0</v>
      </c>
      <c r="L96" s="311">
        <v>0</v>
      </c>
      <c r="M96" s="311">
        <v>0</v>
      </c>
      <c r="N96" s="311">
        <v>0</v>
      </c>
      <c r="O96" s="311">
        <v>0</v>
      </c>
      <c r="P96" s="311">
        <v>0</v>
      </c>
      <c r="Q96" s="311">
        <v>0</v>
      </c>
      <c r="R96" s="311">
        <v>0</v>
      </c>
      <c r="S96" s="311">
        <v>0</v>
      </c>
      <c r="T96" s="311">
        <v>0</v>
      </c>
      <c r="U96" s="311">
        <v>0</v>
      </c>
      <c r="V96" s="311">
        <v>0</v>
      </c>
      <c r="W96" s="311">
        <v>0</v>
      </c>
      <c r="X96" s="311">
        <v>0</v>
      </c>
      <c r="Y96" s="311">
        <v>0</v>
      </c>
      <c r="Z96" s="311">
        <v>0</v>
      </c>
      <c r="AA96" s="311">
        <v>0</v>
      </c>
      <c r="AB96" s="311">
        <v>0</v>
      </c>
      <c r="AC96" s="311">
        <v>0</v>
      </c>
      <c r="AD96" s="311">
        <v>0</v>
      </c>
      <c r="AE96" s="311">
        <v>0</v>
      </c>
      <c r="AF96" s="311">
        <v>0</v>
      </c>
      <c r="AG96" s="311">
        <v>0</v>
      </c>
      <c r="AH96" s="311">
        <v>0</v>
      </c>
      <c r="AI96" s="311">
        <v>0</v>
      </c>
      <c r="AJ96" s="311">
        <v>0</v>
      </c>
      <c r="AK96" s="311">
        <v>0</v>
      </c>
      <c r="AL96" s="311">
        <v>0</v>
      </c>
      <c r="AM96" s="311">
        <v>0</v>
      </c>
      <c r="AN96" s="311">
        <v>0</v>
      </c>
      <c r="AO96" s="311">
        <v>0</v>
      </c>
      <c r="AP96" s="311">
        <v>0</v>
      </c>
      <c r="AQ96" s="311">
        <v>0</v>
      </c>
      <c r="AR96" s="311">
        <v>0</v>
      </c>
      <c r="AS96" s="311">
        <v>0</v>
      </c>
      <c r="AT96" s="311">
        <v>0</v>
      </c>
      <c r="AU96" s="311">
        <v>0</v>
      </c>
      <c r="AV96" s="311">
        <v>0</v>
      </c>
      <c r="AW96" s="311">
        <v>0</v>
      </c>
      <c r="AX96" s="352">
        <v>0</v>
      </c>
      <c r="AY96" s="352">
        <v>0</v>
      </c>
      <c r="AZ96" s="352">
        <v>0</v>
      </c>
      <c r="BA96" s="352">
        <v>0</v>
      </c>
      <c r="BB96" s="352">
        <v>0</v>
      </c>
      <c r="BC96" s="352">
        <v>0</v>
      </c>
      <c r="BD96" s="352">
        <v>0</v>
      </c>
      <c r="BE96" s="352">
        <v>0</v>
      </c>
      <c r="BF96" s="352">
        <v>0</v>
      </c>
      <c r="BG96" s="352">
        <v>0</v>
      </c>
      <c r="BH96" s="378">
        <v>0</v>
      </c>
      <c r="BI96" s="352">
        <v>0</v>
      </c>
      <c r="BJ96" s="352">
        <v>0</v>
      </c>
      <c r="BK96" s="352"/>
      <c r="BL96" s="352"/>
      <c r="BM96" s="352"/>
      <c r="BN96" s="79"/>
      <c r="BO96" s="79"/>
      <c r="BP96" s="79"/>
      <c r="BQ96" s="79"/>
      <c r="BR96" s="79"/>
      <c r="BS96" s="79"/>
      <c r="BT96" s="79"/>
      <c r="BU96" s="79"/>
      <c r="BV96" s="79"/>
      <c r="BW96" s="79"/>
      <c r="BX96" s="79"/>
      <c r="BY96" s="79"/>
      <c r="BZ96" s="79"/>
      <c r="CA96" s="79"/>
      <c r="CB96" s="79"/>
      <c r="CC96" s="79"/>
      <c r="CD96" s="79"/>
      <c r="CE96" s="79"/>
      <c r="CF96" s="79"/>
      <c r="CG96" s="79"/>
      <c r="CH96" s="79"/>
      <c r="CI96" s="79"/>
      <c r="CJ96" s="79"/>
      <c r="CK96" s="79"/>
      <c r="CL96" s="79"/>
      <c r="CM96" s="79"/>
      <c r="CN96" s="79"/>
      <c r="CO96" s="79"/>
      <c r="CP96" s="79"/>
      <c r="CQ96" s="79"/>
      <c r="CR96" s="79"/>
      <c r="CS96" s="79"/>
      <c r="CT96" s="79"/>
      <c r="CU96" s="79"/>
      <c r="CV96" s="79"/>
      <c r="CW96" s="79"/>
      <c r="CX96" s="79"/>
      <c r="CY96" s="79"/>
      <c r="CZ96" s="79"/>
      <c r="DA96" s="79"/>
      <c r="DB96" s="79"/>
      <c r="DC96" s="79"/>
      <c r="DD96" s="79"/>
      <c r="DE96" s="79"/>
      <c r="DF96" s="79"/>
      <c r="DG96" s="79"/>
      <c r="DH96" s="79"/>
      <c r="DI96" s="79"/>
      <c r="DJ96" s="79"/>
      <c r="DK96" s="79"/>
      <c r="DL96" s="79"/>
      <c r="DM96" s="79"/>
      <c r="DN96" s="79"/>
      <c r="DO96" s="79"/>
      <c r="DP96" s="79"/>
      <c r="DQ96" s="79"/>
      <c r="DR96" s="79"/>
      <c r="DS96" s="79"/>
      <c r="DT96" s="79"/>
      <c r="DU96" s="79"/>
      <c r="DV96" s="79"/>
      <c r="DW96" s="79"/>
      <c r="DX96" s="79"/>
      <c r="DY96" s="79"/>
      <c r="DZ96" s="79"/>
      <c r="EA96" s="79"/>
      <c r="EB96" s="79"/>
      <c r="EC96" s="79"/>
      <c r="ED96" s="79"/>
      <c r="EE96" s="79"/>
      <c r="EF96" s="79"/>
      <c r="EG96" s="79"/>
      <c r="EH96" s="79"/>
      <c r="EI96" s="79"/>
      <c r="EJ96" s="79"/>
      <c r="EK96" s="79"/>
      <c r="EL96" s="79"/>
      <c r="EM96" s="79"/>
      <c r="EN96" s="79"/>
      <c r="EO96" s="79"/>
      <c r="EP96" s="79"/>
      <c r="EQ96" s="79"/>
      <c r="ER96" s="79"/>
      <c r="ES96" s="79"/>
      <c r="ET96" s="79"/>
      <c r="EU96" s="79"/>
      <c r="EV96" s="79"/>
      <c r="EW96" s="79"/>
      <c r="EX96" s="79"/>
      <c r="EY96" s="79"/>
      <c r="EZ96" s="79"/>
      <c r="FA96" s="79"/>
      <c r="FB96" s="79"/>
      <c r="FC96" s="79"/>
      <c r="FD96" s="79"/>
      <c r="FE96" s="79"/>
      <c r="FF96" s="79"/>
      <c r="FG96" s="79"/>
      <c r="FH96" s="79"/>
      <c r="FI96" s="79"/>
      <c r="FJ96" s="79"/>
      <c r="FK96" s="79"/>
      <c r="FL96" s="79"/>
      <c r="FM96" s="79"/>
      <c r="FN96" s="79"/>
      <c r="FO96" s="79"/>
      <c r="FP96" s="79"/>
      <c r="FQ96" s="79"/>
      <c r="FR96" s="79"/>
      <c r="FS96" s="79"/>
      <c r="FT96" s="79"/>
      <c r="FU96" s="79"/>
      <c r="FV96" s="79"/>
      <c r="FW96" s="79"/>
      <c r="FX96" s="79"/>
      <c r="FY96" s="79"/>
      <c r="FZ96" s="79"/>
      <c r="GA96" s="79"/>
      <c r="GB96" s="79"/>
      <c r="GC96" s="79"/>
      <c r="GD96" s="79"/>
      <c r="GE96" s="79"/>
      <c r="GF96" s="79"/>
      <c r="GG96" s="79"/>
      <c r="GH96" s="79"/>
      <c r="GI96" s="79"/>
      <c r="GJ96" s="79"/>
      <c r="GK96" s="79"/>
      <c r="GL96" s="79"/>
      <c r="GM96" s="79"/>
      <c r="GN96" s="79"/>
      <c r="GO96" s="79"/>
      <c r="GP96" s="79"/>
      <c r="GQ96" s="79"/>
    </row>
    <row r="97" spans="1:199" s="78" customFormat="1" x14ac:dyDescent="0.3">
      <c r="A97" s="10"/>
      <c r="B97" s="10"/>
      <c r="C97" s="10"/>
      <c r="D97" s="10">
        <v>117253600.41</v>
      </c>
      <c r="E97" s="311">
        <v>960022403</v>
      </c>
      <c r="F97" s="311" t="s">
        <v>1211</v>
      </c>
      <c r="G97" s="312">
        <v>4</v>
      </c>
      <c r="H97" s="312" t="s">
        <v>1324</v>
      </c>
      <c r="I97" s="311">
        <v>0</v>
      </c>
      <c r="J97" s="311">
        <v>0</v>
      </c>
      <c r="K97" s="311">
        <v>0</v>
      </c>
      <c r="L97" s="311">
        <v>0</v>
      </c>
      <c r="M97" s="311">
        <v>0</v>
      </c>
      <c r="N97" s="311">
        <v>0</v>
      </c>
      <c r="O97" s="311">
        <v>0</v>
      </c>
      <c r="P97" s="311">
        <v>0</v>
      </c>
      <c r="Q97" s="311">
        <v>0</v>
      </c>
      <c r="R97" s="311">
        <v>0</v>
      </c>
      <c r="S97" s="311">
        <v>0</v>
      </c>
      <c r="T97" s="311">
        <v>0</v>
      </c>
      <c r="U97" s="311">
        <v>0</v>
      </c>
      <c r="V97" s="311">
        <v>0</v>
      </c>
      <c r="W97" s="311">
        <v>0</v>
      </c>
      <c r="X97" s="311">
        <v>0</v>
      </c>
      <c r="Y97" s="311">
        <v>0</v>
      </c>
      <c r="Z97" s="311">
        <v>0</v>
      </c>
      <c r="AA97" s="311">
        <v>0</v>
      </c>
      <c r="AB97" s="311">
        <v>0</v>
      </c>
      <c r="AC97" s="311">
        <v>0</v>
      </c>
      <c r="AD97" s="311">
        <v>0</v>
      </c>
      <c r="AE97" s="311">
        <v>0</v>
      </c>
      <c r="AF97" s="311">
        <v>0</v>
      </c>
      <c r="AG97" s="311">
        <v>0</v>
      </c>
      <c r="AH97" s="311">
        <v>0</v>
      </c>
      <c r="AI97" s="311">
        <v>0</v>
      </c>
      <c r="AJ97" s="311">
        <v>0</v>
      </c>
      <c r="AK97" s="311">
        <v>0</v>
      </c>
      <c r="AL97" s="311">
        <v>0</v>
      </c>
      <c r="AM97" s="311">
        <v>0</v>
      </c>
      <c r="AN97" s="311">
        <v>0</v>
      </c>
      <c r="AO97" s="311">
        <v>0</v>
      </c>
      <c r="AP97" s="311">
        <v>0</v>
      </c>
      <c r="AQ97" s="311">
        <v>0</v>
      </c>
      <c r="AR97" s="311">
        <v>0</v>
      </c>
      <c r="AS97" s="311">
        <v>0</v>
      </c>
      <c r="AT97" s="311">
        <v>0</v>
      </c>
      <c r="AU97" s="311">
        <v>0</v>
      </c>
      <c r="AV97" s="311">
        <v>0</v>
      </c>
      <c r="AW97" s="311">
        <v>0</v>
      </c>
      <c r="AX97" s="352">
        <v>0</v>
      </c>
      <c r="AY97" s="352">
        <v>0</v>
      </c>
      <c r="AZ97" s="352">
        <v>0</v>
      </c>
      <c r="BA97" s="352">
        <v>0</v>
      </c>
      <c r="BB97" s="352">
        <v>0</v>
      </c>
      <c r="BC97" s="352">
        <v>0</v>
      </c>
      <c r="BD97" s="352">
        <v>0</v>
      </c>
      <c r="BE97" s="352">
        <v>0</v>
      </c>
      <c r="BF97" s="352">
        <v>0</v>
      </c>
      <c r="BG97" s="352">
        <v>0</v>
      </c>
      <c r="BH97" s="378">
        <v>0</v>
      </c>
      <c r="BI97" s="352">
        <v>0</v>
      </c>
      <c r="BJ97" s="352">
        <v>0</v>
      </c>
      <c r="BK97" s="352"/>
      <c r="BL97" s="352"/>
      <c r="BM97" s="352"/>
      <c r="BN97" s="79"/>
      <c r="BO97" s="79"/>
      <c r="BP97" s="79"/>
      <c r="BQ97" s="79"/>
      <c r="BR97" s="79"/>
      <c r="BS97" s="79"/>
      <c r="BT97" s="79"/>
      <c r="BU97" s="79"/>
      <c r="BV97" s="79"/>
      <c r="BW97" s="79"/>
      <c r="BX97" s="79"/>
      <c r="BY97" s="79"/>
      <c r="BZ97" s="79"/>
      <c r="CA97" s="79"/>
      <c r="CB97" s="79"/>
      <c r="CC97" s="79"/>
      <c r="CD97" s="79"/>
      <c r="CE97" s="79"/>
      <c r="CF97" s="79"/>
      <c r="CG97" s="79"/>
      <c r="CH97" s="79"/>
      <c r="CI97" s="79"/>
      <c r="CJ97" s="79"/>
      <c r="CK97" s="79"/>
      <c r="CL97" s="79"/>
      <c r="CM97" s="79"/>
      <c r="CN97" s="79"/>
      <c r="CO97" s="79"/>
      <c r="CP97" s="79"/>
      <c r="CQ97" s="79"/>
      <c r="CR97" s="79"/>
      <c r="CS97" s="79"/>
      <c r="CT97" s="79"/>
      <c r="CU97" s="79"/>
      <c r="CV97" s="79"/>
      <c r="CW97" s="79"/>
      <c r="CX97" s="79"/>
      <c r="CY97" s="79"/>
      <c r="CZ97" s="79"/>
      <c r="DA97" s="79"/>
      <c r="DB97" s="79"/>
      <c r="DC97" s="79"/>
      <c r="DD97" s="79"/>
      <c r="DE97" s="79"/>
      <c r="DF97" s="79"/>
      <c r="DG97" s="79"/>
      <c r="DH97" s="79"/>
      <c r="DI97" s="79"/>
      <c r="DJ97" s="79"/>
      <c r="DK97" s="79"/>
      <c r="DL97" s="79"/>
      <c r="DM97" s="79"/>
      <c r="DN97" s="79"/>
      <c r="DO97" s="79"/>
      <c r="DP97" s="79"/>
      <c r="DQ97" s="79"/>
      <c r="DR97" s="79"/>
      <c r="DS97" s="79"/>
      <c r="DT97" s="79"/>
      <c r="DU97" s="79"/>
      <c r="DV97" s="79"/>
      <c r="DW97" s="79"/>
      <c r="DX97" s="79"/>
      <c r="DY97" s="79"/>
      <c r="DZ97" s="79"/>
      <c r="EA97" s="79"/>
      <c r="EB97" s="79"/>
      <c r="EC97" s="79"/>
      <c r="ED97" s="79"/>
      <c r="EE97" s="79"/>
      <c r="EF97" s="79"/>
      <c r="EG97" s="79"/>
      <c r="EH97" s="79"/>
      <c r="EI97" s="79"/>
      <c r="EJ97" s="79"/>
      <c r="EK97" s="79"/>
      <c r="EL97" s="79"/>
      <c r="EM97" s="79"/>
      <c r="EN97" s="79"/>
      <c r="EO97" s="79"/>
      <c r="EP97" s="79"/>
      <c r="EQ97" s="79"/>
      <c r="ER97" s="79"/>
      <c r="ES97" s="79"/>
      <c r="ET97" s="79"/>
      <c r="EU97" s="79"/>
      <c r="EV97" s="79"/>
      <c r="EW97" s="79"/>
      <c r="EX97" s="79"/>
      <c r="EY97" s="79"/>
      <c r="EZ97" s="79"/>
      <c r="FA97" s="79"/>
      <c r="FB97" s="79"/>
      <c r="FC97" s="79"/>
      <c r="FD97" s="79"/>
      <c r="FE97" s="79"/>
      <c r="FF97" s="79"/>
      <c r="FG97" s="79"/>
      <c r="FH97" s="79"/>
      <c r="FI97" s="79"/>
      <c r="FJ97" s="79"/>
      <c r="FK97" s="79"/>
      <c r="FL97" s="79"/>
      <c r="FM97" s="79"/>
      <c r="FN97" s="79"/>
      <c r="FO97" s="79"/>
      <c r="FP97" s="79"/>
      <c r="FQ97" s="79"/>
      <c r="FR97" s="79"/>
      <c r="FS97" s="79"/>
      <c r="FT97" s="79"/>
      <c r="FU97" s="79"/>
      <c r="FV97" s="79"/>
      <c r="FW97" s="79"/>
      <c r="FX97" s="79"/>
      <c r="FY97" s="79"/>
      <c r="FZ97" s="79"/>
      <c r="GA97" s="79"/>
      <c r="GB97" s="79"/>
      <c r="GC97" s="79"/>
      <c r="GD97" s="79"/>
      <c r="GE97" s="79"/>
      <c r="GF97" s="79"/>
      <c r="GG97" s="79"/>
      <c r="GH97" s="79"/>
      <c r="GI97" s="79"/>
      <c r="GJ97" s="79"/>
      <c r="GK97" s="79"/>
      <c r="GL97" s="79"/>
      <c r="GM97" s="79"/>
      <c r="GN97" s="79"/>
      <c r="GO97" s="79"/>
      <c r="GP97" s="79"/>
      <c r="GQ97" s="79"/>
    </row>
    <row r="98" spans="1:199" s="78" customFormat="1" x14ac:dyDescent="0.3">
      <c r="A98" s="10"/>
      <c r="B98" s="10"/>
      <c r="C98" s="10"/>
      <c r="D98" s="10">
        <v>6857051.1699999999</v>
      </c>
      <c r="E98" s="311">
        <v>960043393</v>
      </c>
      <c r="F98" s="311" t="s">
        <v>1213</v>
      </c>
      <c r="G98" s="312">
        <v>7</v>
      </c>
      <c r="H98" s="312" t="s">
        <v>1324</v>
      </c>
      <c r="I98" s="311">
        <v>0</v>
      </c>
      <c r="J98" s="311">
        <v>0</v>
      </c>
      <c r="K98" s="311">
        <v>0</v>
      </c>
      <c r="L98" s="311">
        <v>0</v>
      </c>
      <c r="M98" s="311">
        <v>0</v>
      </c>
      <c r="N98" s="311">
        <v>0</v>
      </c>
      <c r="O98" s="311">
        <v>0</v>
      </c>
      <c r="P98" s="311">
        <v>0</v>
      </c>
      <c r="Q98" s="311">
        <v>0</v>
      </c>
      <c r="R98" s="311">
        <v>0</v>
      </c>
      <c r="S98" s="311">
        <v>0</v>
      </c>
      <c r="T98" s="311">
        <v>0</v>
      </c>
      <c r="U98" s="311">
        <v>0</v>
      </c>
      <c r="V98" s="311">
        <v>0</v>
      </c>
      <c r="W98" s="311">
        <v>0</v>
      </c>
      <c r="X98" s="311">
        <v>0</v>
      </c>
      <c r="Y98" s="311">
        <v>0</v>
      </c>
      <c r="Z98" s="311">
        <v>0</v>
      </c>
      <c r="AA98" s="311">
        <v>0</v>
      </c>
      <c r="AB98" s="311">
        <v>0</v>
      </c>
      <c r="AC98" s="311">
        <v>0</v>
      </c>
      <c r="AD98" s="311">
        <v>0</v>
      </c>
      <c r="AE98" s="311">
        <v>0</v>
      </c>
      <c r="AF98" s="311">
        <v>0</v>
      </c>
      <c r="AG98" s="311">
        <v>0</v>
      </c>
      <c r="AH98" s="311">
        <v>0</v>
      </c>
      <c r="AI98" s="311">
        <v>0</v>
      </c>
      <c r="AJ98" s="311">
        <v>0</v>
      </c>
      <c r="AK98" s="311">
        <v>0</v>
      </c>
      <c r="AL98" s="311">
        <v>0</v>
      </c>
      <c r="AM98" s="311">
        <v>0</v>
      </c>
      <c r="AN98" s="311">
        <v>0</v>
      </c>
      <c r="AO98" s="311">
        <v>0</v>
      </c>
      <c r="AP98" s="311">
        <v>0</v>
      </c>
      <c r="AQ98" s="311">
        <v>0</v>
      </c>
      <c r="AR98" s="311">
        <v>0</v>
      </c>
      <c r="AS98" s="311">
        <v>0</v>
      </c>
      <c r="AT98" s="311">
        <v>0</v>
      </c>
      <c r="AU98" s="311">
        <v>0</v>
      </c>
      <c r="AV98" s="311">
        <v>0</v>
      </c>
      <c r="AW98" s="311">
        <v>0</v>
      </c>
      <c r="AX98" s="352">
        <v>0</v>
      </c>
      <c r="AY98" s="352">
        <v>0</v>
      </c>
      <c r="AZ98" s="352">
        <v>0</v>
      </c>
      <c r="BA98" s="352">
        <v>0</v>
      </c>
      <c r="BB98" s="352">
        <v>0</v>
      </c>
      <c r="BC98" s="352">
        <v>0</v>
      </c>
      <c r="BD98" s="352">
        <v>0</v>
      </c>
      <c r="BE98" s="352">
        <v>0</v>
      </c>
      <c r="BF98" s="352">
        <v>0</v>
      </c>
      <c r="BG98" s="352">
        <v>0</v>
      </c>
      <c r="BH98" s="378">
        <v>0</v>
      </c>
      <c r="BI98" s="352">
        <v>0</v>
      </c>
      <c r="BJ98" s="352">
        <v>0</v>
      </c>
      <c r="BK98" s="352"/>
      <c r="BL98" s="352"/>
      <c r="BM98" s="352"/>
      <c r="BN98" s="79"/>
      <c r="BO98" s="79"/>
      <c r="BP98" s="79"/>
      <c r="BQ98" s="79"/>
      <c r="BR98" s="79"/>
      <c r="BS98" s="79"/>
      <c r="BT98" s="79"/>
      <c r="BU98" s="79"/>
      <c r="BV98" s="79"/>
      <c r="BW98" s="79"/>
      <c r="BX98" s="79"/>
      <c r="BY98" s="79"/>
      <c r="BZ98" s="79"/>
      <c r="CA98" s="79"/>
      <c r="CB98" s="79"/>
      <c r="CC98" s="79"/>
      <c r="CD98" s="79"/>
      <c r="CE98" s="79"/>
      <c r="CF98" s="79"/>
      <c r="CG98" s="79"/>
      <c r="CH98" s="79"/>
      <c r="CI98" s="79"/>
      <c r="CJ98" s="79"/>
      <c r="CK98" s="79"/>
      <c r="CL98" s="79"/>
      <c r="CM98" s="79"/>
      <c r="CN98" s="79"/>
      <c r="CO98" s="79"/>
      <c r="CP98" s="79"/>
      <c r="CQ98" s="79"/>
      <c r="CR98" s="79"/>
      <c r="CS98" s="79"/>
      <c r="CT98" s="79"/>
      <c r="CU98" s="79"/>
      <c r="CV98" s="79"/>
      <c r="CW98" s="79"/>
      <c r="CX98" s="79"/>
      <c r="CY98" s="79"/>
      <c r="CZ98" s="79"/>
      <c r="DA98" s="79"/>
      <c r="DB98" s="79"/>
      <c r="DC98" s="79"/>
      <c r="DD98" s="79"/>
      <c r="DE98" s="79"/>
      <c r="DF98" s="79"/>
      <c r="DG98" s="79"/>
      <c r="DH98" s="79"/>
      <c r="DI98" s="79"/>
      <c r="DJ98" s="79"/>
      <c r="DK98" s="79"/>
      <c r="DL98" s="79"/>
      <c r="DM98" s="79"/>
      <c r="DN98" s="79"/>
      <c r="DO98" s="79"/>
      <c r="DP98" s="79"/>
      <c r="DQ98" s="79"/>
      <c r="DR98" s="79"/>
      <c r="DS98" s="79"/>
      <c r="DT98" s="79"/>
      <c r="DU98" s="79"/>
      <c r="DV98" s="79"/>
      <c r="DW98" s="79"/>
      <c r="DX98" s="79"/>
      <c r="DY98" s="79"/>
      <c r="DZ98" s="79"/>
      <c r="EA98" s="79"/>
      <c r="EB98" s="79"/>
      <c r="EC98" s="79"/>
      <c r="ED98" s="79"/>
      <c r="EE98" s="79"/>
      <c r="EF98" s="79"/>
      <c r="EG98" s="79"/>
      <c r="EH98" s="79"/>
      <c r="EI98" s="79"/>
      <c r="EJ98" s="79"/>
      <c r="EK98" s="79"/>
      <c r="EL98" s="79"/>
      <c r="EM98" s="79"/>
      <c r="EN98" s="79"/>
      <c r="EO98" s="79"/>
      <c r="EP98" s="79"/>
      <c r="EQ98" s="79"/>
      <c r="ER98" s="79"/>
      <c r="ES98" s="79"/>
      <c r="ET98" s="79"/>
      <c r="EU98" s="79"/>
      <c r="EV98" s="79"/>
      <c r="EW98" s="79"/>
      <c r="EX98" s="79"/>
      <c r="EY98" s="79"/>
      <c r="EZ98" s="79"/>
      <c r="FA98" s="79"/>
      <c r="FB98" s="79"/>
      <c r="FC98" s="79"/>
      <c r="FD98" s="79"/>
      <c r="FE98" s="79"/>
      <c r="FF98" s="79"/>
      <c r="FG98" s="79"/>
      <c r="FH98" s="79"/>
      <c r="FI98" s="79"/>
      <c r="FJ98" s="79"/>
      <c r="FK98" s="79"/>
      <c r="FL98" s="79"/>
      <c r="FM98" s="79"/>
      <c r="FN98" s="79"/>
      <c r="FO98" s="79"/>
      <c r="FP98" s="79"/>
      <c r="FQ98" s="79"/>
      <c r="FR98" s="79"/>
      <c r="FS98" s="79"/>
      <c r="FT98" s="79"/>
      <c r="FU98" s="79"/>
      <c r="FV98" s="79"/>
      <c r="FW98" s="79"/>
      <c r="FX98" s="79"/>
      <c r="FY98" s="79"/>
      <c r="FZ98" s="79"/>
      <c r="GA98" s="79"/>
      <c r="GB98" s="79"/>
      <c r="GC98" s="79"/>
      <c r="GD98" s="79"/>
      <c r="GE98" s="79"/>
      <c r="GF98" s="79"/>
      <c r="GG98" s="79"/>
      <c r="GH98" s="79"/>
      <c r="GI98" s="79"/>
      <c r="GJ98" s="79"/>
      <c r="GK98" s="79"/>
      <c r="GL98" s="79"/>
      <c r="GM98" s="79"/>
      <c r="GN98" s="79"/>
      <c r="GO98" s="79"/>
      <c r="GP98" s="79"/>
      <c r="GQ98" s="79"/>
    </row>
    <row r="99" spans="1:199" s="78" customFormat="1" x14ac:dyDescent="0.3">
      <c r="A99" s="10"/>
      <c r="B99" s="10"/>
      <c r="C99" s="10"/>
      <c r="D99" s="10">
        <v>620622876.13</v>
      </c>
      <c r="E99" s="311">
        <v>51527415</v>
      </c>
      <c r="F99" s="311" t="s">
        <v>301</v>
      </c>
      <c r="G99" s="312">
        <v>3</v>
      </c>
      <c r="H99" s="312" t="s">
        <v>1294</v>
      </c>
      <c r="I99" s="311">
        <v>0</v>
      </c>
      <c r="J99" s="311">
        <v>0</v>
      </c>
      <c r="K99" s="311">
        <v>0</v>
      </c>
      <c r="L99" s="311">
        <v>0</v>
      </c>
      <c r="M99" s="311">
        <v>0</v>
      </c>
      <c r="N99" s="311">
        <v>0</v>
      </c>
      <c r="O99" s="311">
        <v>0</v>
      </c>
      <c r="P99" s="311">
        <v>0</v>
      </c>
      <c r="Q99" s="311">
        <v>0</v>
      </c>
      <c r="R99" s="311">
        <v>0</v>
      </c>
      <c r="S99" s="311">
        <v>0</v>
      </c>
      <c r="T99" s="311">
        <v>0</v>
      </c>
      <c r="U99" s="311">
        <v>0</v>
      </c>
      <c r="V99" s="311">
        <v>0</v>
      </c>
      <c r="W99" s="311">
        <v>0</v>
      </c>
      <c r="X99" s="311">
        <v>0</v>
      </c>
      <c r="Y99" s="311">
        <v>0</v>
      </c>
      <c r="Z99" s="311">
        <v>0</v>
      </c>
      <c r="AA99" s="311">
        <v>0</v>
      </c>
      <c r="AB99" s="311">
        <v>0</v>
      </c>
      <c r="AC99" s="311">
        <v>0</v>
      </c>
      <c r="AD99" s="311">
        <v>0</v>
      </c>
      <c r="AE99" s="311">
        <v>0</v>
      </c>
      <c r="AF99" s="311">
        <v>0</v>
      </c>
      <c r="AG99" s="311">
        <v>0</v>
      </c>
      <c r="AH99" s="311">
        <v>0</v>
      </c>
      <c r="AI99" s="311">
        <v>0</v>
      </c>
      <c r="AJ99" s="311">
        <v>0</v>
      </c>
      <c r="AK99" s="311">
        <v>0</v>
      </c>
      <c r="AL99" s="311">
        <v>0</v>
      </c>
      <c r="AM99" s="311">
        <v>0</v>
      </c>
      <c r="AN99" s="311">
        <v>0</v>
      </c>
      <c r="AO99" s="311">
        <v>0</v>
      </c>
      <c r="AP99" s="311">
        <v>0</v>
      </c>
      <c r="AQ99" s="311">
        <v>0</v>
      </c>
      <c r="AR99" s="311">
        <v>0</v>
      </c>
      <c r="AS99" s="311">
        <v>0</v>
      </c>
      <c r="AT99" s="311">
        <v>0</v>
      </c>
      <c r="AU99" s="311">
        <v>0</v>
      </c>
      <c r="AV99" s="311">
        <v>0</v>
      </c>
      <c r="AW99" s="311">
        <v>0</v>
      </c>
      <c r="AX99" s="352">
        <v>0</v>
      </c>
      <c r="AY99" s="352">
        <v>0</v>
      </c>
      <c r="AZ99" s="352">
        <v>0</v>
      </c>
      <c r="BA99" s="352">
        <v>0</v>
      </c>
      <c r="BB99" s="352">
        <v>0</v>
      </c>
      <c r="BC99" s="352">
        <v>0</v>
      </c>
      <c r="BD99" s="352">
        <v>0</v>
      </c>
      <c r="BE99" s="352">
        <v>0</v>
      </c>
      <c r="BF99" s="352">
        <v>0</v>
      </c>
      <c r="BG99" s="352">
        <v>0</v>
      </c>
      <c r="BH99" s="378">
        <v>0</v>
      </c>
      <c r="BI99" s="352">
        <v>0</v>
      </c>
      <c r="BJ99" s="352">
        <v>0</v>
      </c>
      <c r="BK99" s="352"/>
      <c r="BL99" s="352"/>
      <c r="BM99" s="352"/>
      <c r="BN99" s="79"/>
      <c r="BO99" s="79"/>
      <c r="BP99" s="79"/>
      <c r="BQ99" s="79"/>
      <c r="BR99" s="79"/>
      <c r="BS99" s="79"/>
      <c r="BT99" s="79"/>
      <c r="BU99" s="79"/>
      <c r="BV99" s="79"/>
      <c r="BW99" s="79"/>
      <c r="BX99" s="79"/>
      <c r="BY99" s="79"/>
      <c r="BZ99" s="79"/>
      <c r="CA99" s="79"/>
      <c r="CB99" s="79"/>
      <c r="CC99" s="79"/>
      <c r="CD99" s="79"/>
      <c r="CE99" s="79"/>
      <c r="CF99" s="79"/>
      <c r="CG99" s="79"/>
      <c r="CH99" s="79"/>
      <c r="CI99" s="79"/>
      <c r="CJ99" s="79"/>
      <c r="CK99" s="79"/>
      <c r="CL99" s="79"/>
      <c r="CM99" s="79"/>
      <c r="CN99" s="79"/>
      <c r="CO99" s="79"/>
      <c r="CP99" s="79"/>
      <c r="CQ99" s="79"/>
      <c r="CR99" s="79"/>
      <c r="CS99" s="79"/>
      <c r="CT99" s="79"/>
      <c r="CU99" s="79"/>
      <c r="CV99" s="79"/>
      <c r="CW99" s="79"/>
      <c r="CX99" s="79"/>
      <c r="CY99" s="79"/>
      <c r="CZ99" s="79"/>
      <c r="DA99" s="79"/>
      <c r="DB99" s="79"/>
      <c r="DC99" s="79"/>
      <c r="DD99" s="79"/>
      <c r="DE99" s="79"/>
      <c r="DF99" s="79"/>
      <c r="DG99" s="79"/>
      <c r="DH99" s="79"/>
      <c r="DI99" s="79"/>
      <c r="DJ99" s="79"/>
      <c r="DK99" s="79"/>
      <c r="DL99" s="79"/>
      <c r="DM99" s="79"/>
      <c r="DN99" s="79"/>
      <c r="DO99" s="79"/>
      <c r="DP99" s="79"/>
      <c r="DQ99" s="79"/>
      <c r="DR99" s="79"/>
      <c r="DS99" s="79"/>
      <c r="DT99" s="79"/>
      <c r="DU99" s="79"/>
      <c r="DV99" s="79"/>
      <c r="DW99" s="79"/>
      <c r="DX99" s="79"/>
      <c r="DY99" s="79"/>
      <c r="DZ99" s="79"/>
      <c r="EA99" s="79"/>
      <c r="EB99" s="79"/>
      <c r="EC99" s="79"/>
      <c r="ED99" s="79"/>
      <c r="EE99" s="79"/>
      <c r="EF99" s="79"/>
      <c r="EG99" s="79"/>
      <c r="EH99" s="79"/>
      <c r="EI99" s="79"/>
      <c r="EJ99" s="79"/>
      <c r="EK99" s="79"/>
      <c r="EL99" s="79"/>
      <c r="EM99" s="79"/>
      <c r="EN99" s="79"/>
      <c r="EO99" s="79"/>
      <c r="EP99" s="79"/>
      <c r="EQ99" s="79"/>
      <c r="ER99" s="79"/>
      <c r="ES99" s="79"/>
      <c r="ET99" s="79"/>
      <c r="EU99" s="79"/>
      <c r="EV99" s="79"/>
      <c r="EW99" s="79"/>
      <c r="EX99" s="79"/>
      <c r="EY99" s="79"/>
      <c r="EZ99" s="79"/>
      <c r="FA99" s="79"/>
      <c r="FB99" s="79"/>
      <c r="FC99" s="79"/>
      <c r="FD99" s="79"/>
      <c r="FE99" s="79"/>
      <c r="FF99" s="79"/>
      <c r="FG99" s="79"/>
      <c r="FH99" s="79"/>
      <c r="FI99" s="79"/>
      <c r="FJ99" s="79"/>
      <c r="FK99" s="79"/>
      <c r="FL99" s="79"/>
      <c r="FM99" s="79"/>
      <c r="FN99" s="79"/>
      <c r="FO99" s="79"/>
      <c r="FP99" s="79"/>
      <c r="FQ99" s="79"/>
      <c r="FR99" s="79"/>
      <c r="FS99" s="79"/>
      <c r="FT99" s="79"/>
      <c r="FU99" s="79"/>
      <c r="FV99" s="79"/>
      <c r="FW99" s="79"/>
      <c r="FX99" s="79"/>
      <c r="FY99" s="79"/>
      <c r="FZ99" s="79"/>
      <c r="GA99" s="79"/>
      <c r="GB99" s="79"/>
      <c r="GC99" s="79"/>
      <c r="GD99" s="79"/>
      <c r="GE99" s="79"/>
      <c r="GF99" s="79"/>
      <c r="GG99" s="79"/>
      <c r="GH99" s="79"/>
      <c r="GI99" s="79"/>
      <c r="GJ99" s="79"/>
      <c r="GK99" s="79"/>
      <c r="GL99" s="79"/>
      <c r="GM99" s="79"/>
      <c r="GN99" s="79"/>
      <c r="GO99" s="79"/>
      <c r="GP99" s="79"/>
      <c r="GQ99" s="79"/>
    </row>
    <row r="100" spans="1:199" s="78" customFormat="1" x14ac:dyDescent="0.3">
      <c r="A100" s="10"/>
      <c r="B100" s="10"/>
      <c r="C100" s="10"/>
      <c r="D100" s="10">
        <v>1917576544.24</v>
      </c>
      <c r="E100" s="311">
        <v>52869695</v>
      </c>
      <c r="F100" s="311" t="s">
        <v>310</v>
      </c>
      <c r="G100" s="312">
        <v>5</v>
      </c>
      <c r="H100" s="312" t="s">
        <v>1294</v>
      </c>
      <c r="I100" s="311">
        <v>0</v>
      </c>
      <c r="J100" s="311">
        <v>0</v>
      </c>
      <c r="K100" s="311">
        <v>0</v>
      </c>
      <c r="L100" s="311">
        <v>0</v>
      </c>
      <c r="M100" s="311">
        <v>0</v>
      </c>
      <c r="N100" s="311">
        <v>0</v>
      </c>
      <c r="O100" s="311">
        <v>0</v>
      </c>
      <c r="P100" s="311">
        <v>0</v>
      </c>
      <c r="Q100" s="311">
        <v>0</v>
      </c>
      <c r="R100" s="311">
        <v>0</v>
      </c>
      <c r="S100" s="311">
        <v>0</v>
      </c>
      <c r="T100" s="311">
        <v>0</v>
      </c>
      <c r="U100" s="311">
        <v>0</v>
      </c>
      <c r="V100" s="311">
        <v>0</v>
      </c>
      <c r="W100" s="311">
        <v>0</v>
      </c>
      <c r="X100" s="311">
        <v>0</v>
      </c>
      <c r="Y100" s="311">
        <v>0</v>
      </c>
      <c r="Z100" s="311">
        <v>0</v>
      </c>
      <c r="AA100" s="311">
        <v>0</v>
      </c>
      <c r="AB100" s="311">
        <v>0</v>
      </c>
      <c r="AC100" s="311">
        <v>0</v>
      </c>
      <c r="AD100" s="311">
        <v>0</v>
      </c>
      <c r="AE100" s="311">
        <v>0</v>
      </c>
      <c r="AF100" s="311">
        <v>0</v>
      </c>
      <c r="AG100" s="311">
        <v>0</v>
      </c>
      <c r="AH100" s="311">
        <v>0</v>
      </c>
      <c r="AI100" s="311">
        <v>0</v>
      </c>
      <c r="AJ100" s="311">
        <v>250000</v>
      </c>
      <c r="AK100" s="311">
        <v>0</v>
      </c>
      <c r="AL100" s="311">
        <v>0</v>
      </c>
      <c r="AM100" s="311">
        <v>0</v>
      </c>
      <c r="AN100" s="311">
        <v>0</v>
      </c>
      <c r="AO100" s="311">
        <v>0</v>
      </c>
      <c r="AP100" s="311">
        <v>0</v>
      </c>
      <c r="AQ100" s="311">
        <v>0</v>
      </c>
      <c r="AR100" s="311">
        <v>0</v>
      </c>
      <c r="AS100" s="311">
        <v>0</v>
      </c>
      <c r="AT100" s="311">
        <v>0</v>
      </c>
      <c r="AU100" s="311">
        <v>0</v>
      </c>
      <c r="AV100" s="311">
        <v>0</v>
      </c>
      <c r="AW100" s="311">
        <v>0</v>
      </c>
      <c r="AX100" s="352">
        <v>0</v>
      </c>
      <c r="AY100" s="352">
        <v>250000</v>
      </c>
      <c r="AZ100" s="352">
        <v>0</v>
      </c>
      <c r="BA100" s="352">
        <v>0</v>
      </c>
      <c r="BB100" s="352">
        <v>0</v>
      </c>
      <c r="BC100" s="352">
        <v>0</v>
      </c>
      <c r="BD100" s="352">
        <v>0</v>
      </c>
      <c r="BE100" s="352">
        <v>0</v>
      </c>
      <c r="BF100" s="352">
        <v>0</v>
      </c>
      <c r="BG100" s="352">
        <v>0</v>
      </c>
      <c r="BH100" s="378">
        <v>0</v>
      </c>
      <c r="BI100" s="352">
        <v>0</v>
      </c>
      <c r="BJ100" s="352">
        <v>0</v>
      </c>
      <c r="BK100" s="352"/>
      <c r="BL100" s="352"/>
      <c r="BM100" s="352"/>
      <c r="BN100" s="79"/>
      <c r="BO100" s="79"/>
      <c r="BP100" s="79"/>
      <c r="BQ100" s="79"/>
      <c r="BR100" s="79"/>
      <c r="BS100" s="79"/>
      <c r="BT100" s="79"/>
      <c r="BU100" s="79"/>
      <c r="BV100" s="79"/>
      <c r="BW100" s="79"/>
      <c r="BX100" s="79"/>
      <c r="BY100" s="79"/>
      <c r="BZ100" s="79"/>
      <c r="CA100" s="79"/>
      <c r="CB100" s="79"/>
      <c r="CC100" s="79"/>
      <c r="CD100" s="79"/>
      <c r="CE100" s="79"/>
      <c r="CF100" s="79"/>
      <c r="CG100" s="79"/>
      <c r="CH100" s="79"/>
      <c r="CI100" s="79"/>
      <c r="CJ100" s="79"/>
      <c r="CK100" s="79"/>
      <c r="CL100" s="79"/>
      <c r="CM100" s="79"/>
      <c r="CN100" s="79"/>
      <c r="CO100" s="79"/>
      <c r="CP100" s="79"/>
      <c r="CQ100" s="79"/>
      <c r="CR100" s="79"/>
      <c r="CS100" s="79"/>
      <c r="CT100" s="79"/>
      <c r="CU100" s="79"/>
      <c r="CV100" s="79"/>
      <c r="CW100" s="79"/>
      <c r="CX100" s="79"/>
      <c r="CY100" s="79"/>
      <c r="CZ100" s="79"/>
      <c r="DA100" s="79"/>
      <c r="DB100" s="79"/>
      <c r="DC100" s="79"/>
      <c r="DD100" s="79"/>
      <c r="DE100" s="79"/>
      <c r="DF100" s="79"/>
      <c r="DG100" s="79"/>
      <c r="DH100" s="79"/>
      <c r="DI100" s="79"/>
      <c r="DJ100" s="79"/>
      <c r="DK100" s="79"/>
      <c r="DL100" s="79"/>
      <c r="DM100" s="79"/>
      <c r="DN100" s="79"/>
      <c r="DO100" s="79"/>
      <c r="DP100" s="79"/>
      <c r="DQ100" s="79"/>
      <c r="DR100" s="79"/>
      <c r="DS100" s="79"/>
      <c r="DT100" s="79"/>
      <c r="DU100" s="79"/>
      <c r="DV100" s="79"/>
      <c r="DW100" s="79"/>
      <c r="DX100" s="79"/>
      <c r="DY100" s="79"/>
      <c r="DZ100" s="79"/>
      <c r="EA100" s="79"/>
      <c r="EB100" s="79"/>
      <c r="EC100" s="79"/>
      <c r="ED100" s="79"/>
      <c r="EE100" s="79"/>
      <c r="EF100" s="79"/>
      <c r="EG100" s="79"/>
      <c r="EH100" s="79"/>
      <c r="EI100" s="79"/>
      <c r="EJ100" s="79"/>
      <c r="EK100" s="79"/>
      <c r="EL100" s="79"/>
      <c r="EM100" s="79"/>
      <c r="EN100" s="79"/>
      <c r="EO100" s="79"/>
      <c r="EP100" s="79"/>
      <c r="EQ100" s="79"/>
      <c r="ER100" s="79"/>
      <c r="ES100" s="79"/>
      <c r="ET100" s="79"/>
      <c r="EU100" s="79"/>
      <c r="EV100" s="79"/>
      <c r="EW100" s="79"/>
      <c r="EX100" s="79"/>
      <c r="EY100" s="79"/>
      <c r="EZ100" s="79"/>
      <c r="FA100" s="79"/>
      <c r="FB100" s="79"/>
      <c r="FC100" s="79"/>
      <c r="FD100" s="79"/>
      <c r="FE100" s="79"/>
      <c r="FF100" s="79"/>
      <c r="FG100" s="79"/>
      <c r="FH100" s="79"/>
      <c r="FI100" s="79"/>
      <c r="FJ100" s="79"/>
      <c r="FK100" s="79"/>
      <c r="FL100" s="79"/>
      <c r="FM100" s="79"/>
      <c r="FN100" s="79"/>
      <c r="FO100" s="79"/>
      <c r="FP100" s="79"/>
      <c r="FQ100" s="79"/>
      <c r="FR100" s="79"/>
      <c r="FS100" s="79"/>
      <c r="FT100" s="79"/>
      <c r="FU100" s="79"/>
      <c r="FV100" s="79"/>
      <c r="FW100" s="79"/>
      <c r="FX100" s="79"/>
      <c r="FY100" s="79"/>
      <c r="FZ100" s="79"/>
      <c r="GA100" s="79"/>
      <c r="GB100" s="79"/>
      <c r="GC100" s="79"/>
      <c r="GD100" s="79"/>
      <c r="GE100" s="79"/>
      <c r="GF100" s="79"/>
      <c r="GG100" s="79"/>
      <c r="GH100" s="79"/>
      <c r="GI100" s="79"/>
      <c r="GJ100" s="79"/>
      <c r="GK100" s="79"/>
      <c r="GL100" s="79"/>
      <c r="GM100" s="79"/>
      <c r="GN100" s="79"/>
      <c r="GO100" s="79"/>
      <c r="GP100" s="79"/>
      <c r="GQ100" s="79"/>
    </row>
    <row r="101" spans="1:199" s="78" customFormat="1" x14ac:dyDescent="0.3">
      <c r="A101" s="10"/>
      <c r="B101" s="10"/>
      <c r="C101" s="10"/>
      <c r="D101" s="10">
        <v>6532986426.3500004</v>
      </c>
      <c r="E101" s="311">
        <v>54743622</v>
      </c>
      <c r="F101" s="311" t="s">
        <v>319</v>
      </c>
      <c r="G101" s="312">
        <v>13</v>
      </c>
      <c r="H101" s="312" t="s">
        <v>1294</v>
      </c>
      <c r="I101" s="311">
        <v>0</v>
      </c>
      <c r="J101" s="311">
        <v>0</v>
      </c>
      <c r="K101" s="311">
        <v>0</v>
      </c>
      <c r="L101" s="311">
        <v>0</v>
      </c>
      <c r="M101" s="311">
        <v>0</v>
      </c>
      <c r="N101" s="311">
        <v>0</v>
      </c>
      <c r="O101" s="311">
        <v>0</v>
      </c>
      <c r="P101" s="311">
        <v>0</v>
      </c>
      <c r="Q101" s="311">
        <v>0</v>
      </c>
      <c r="R101" s="311">
        <v>0</v>
      </c>
      <c r="S101" s="311">
        <v>0</v>
      </c>
      <c r="T101" s="311">
        <v>0</v>
      </c>
      <c r="U101" s="311">
        <v>0</v>
      </c>
      <c r="V101" s="311">
        <v>0</v>
      </c>
      <c r="W101" s="311">
        <v>0</v>
      </c>
      <c r="X101" s="311">
        <v>0</v>
      </c>
      <c r="Y101" s="311">
        <v>0</v>
      </c>
      <c r="Z101" s="311">
        <v>0</v>
      </c>
      <c r="AA101" s="311">
        <v>0</v>
      </c>
      <c r="AB101" s="311">
        <v>0</v>
      </c>
      <c r="AC101" s="311">
        <v>0</v>
      </c>
      <c r="AD101" s="311">
        <v>0</v>
      </c>
      <c r="AE101" s="311">
        <v>0</v>
      </c>
      <c r="AF101" s="311">
        <v>0</v>
      </c>
      <c r="AG101" s="311">
        <v>0</v>
      </c>
      <c r="AH101" s="311">
        <v>0</v>
      </c>
      <c r="AI101" s="311">
        <v>0</v>
      </c>
      <c r="AJ101" s="311">
        <v>0</v>
      </c>
      <c r="AK101" s="311">
        <v>0</v>
      </c>
      <c r="AL101" s="311">
        <v>0</v>
      </c>
      <c r="AM101" s="311">
        <v>0</v>
      </c>
      <c r="AN101" s="311">
        <v>0</v>
      </c>
      <c r="AO101" s="311">
        <v>0</v>
      </c>
      <c r="AP101" s="311">
        <v>0</v>
      </c>
      <c r="AQ101" s="311">
        <v>0</v>
      </c>
      <c r="AR101" s="311">
        <v>0</v>
      </c>
      <c r="AS101" s="311">
        <v>0</v>
      </c>
      <c r="AT101" s="311">
        <v>0</v>
      </c>
      <c r="AU101" s="311">
        <v>0</v>
      </c>
      <c r="AV101" s="311">
        <v>0</v>
      </c>
      <c r="AW101" s="311">
        <v>0</v>
      </c>
      <c r="AX101" s="352">
        <v>0</v>
      </c>
      <c r="AY101" s="352">
        <v>0</v>
      </c>
      <c r="AZ101" s="352">
        <v>0</v>
      </c>
      <c r="BA101" s="352">
        <v>0</v>
      </c>
      <c r="BB101" s="352">
        <v>0</v>
      </c>
      <c r="BC101" s="352">
        <v>0</v>
      </c>
      <c r="BD101" s="352">
        <v>0</v>
      </c>
      <c r="BE101" s="352">
        <v>0</v>
      </c>
      <c r="BF101" s="352">
        <v>0</v>
      </c>
      <c r="BG101" s="352">
        <v>0</v>
      </c>
      <c r="BH101" s="378">
        <v>0</v>
      </c>
      <c r="BI101" s="352">
        <v>0</v>
      </c>
      <c r="BJ101" s="352">
        <v>0</v>
      </c>
      <c r="BK101" s="352"/>
      <c r="BL101" s="352"/>
      <c r="BM101" s="352"/>
      <c r="BN101" s="79"/>
      <c r="BO101" s="79"/>
      <c r="BP101" s="79"/>
      <c r="BQ101" s="79"/>
      <c r="BR101" s="79"/>
      <c r="BS101" s="79"/>
      <c r="BT101" s="79"/>
      <c r="BU101" s="79"/>
      <c r="BV101" s="79"/>
      <c r="BW101" s="79"/>
      <c r="BX101" s="79"/>
      <c r="BY101" s="79"/>
      <c r="BZ101" s="79"/>
      <c r="CA101" s="79"/>
      <c r="CB101" s="79"/>
      <c r="CC101" s="79"/>
      <c r="CD101" s="79"/>
      <c r="CE101" s="79"/>
      <c r="CF101" s="79"/>
      <c r="CG101" s="79"/>
      <c r="CH101" s="79"/>
      <c r="CI101" s="79"/>
      <c r="CJ101" s="79"/>
      <c r="CK101" s="79"/>
      <c r="CL101" s="79"/>
      <c r="CM101" s="79"/>
      <c r="CN101" s="79"/>
      <c r="CO101" s="79"/>
      <c r="CP101" s="79"/>
      <c r="CQ101" s="79"/>
      <c r="CR101" s="79"/>
      <c r="CS101" s="79"/>
      <c r="CT101" s="79"/>
      <c r="CU101" s="79"/>
      <c r="CV101" s="79"/>
      <c r="CW101" s="79"/>
      <c r="CX101" s="79"/>
      <c r="CY101" s="79"/>
      <c r="CZ101" s="79"/>
      <c r="DA101" s="79"/>
      <c r="DB101" s="79"/>
      <c r="DC101" s="79"/>
      <c r="DD101" s="79"/>
      <c r="DE101" s="79"/>
      <c r="DF101" s="79"/>
      <c r="DG101" s="79"/>
      <c r="DH101" s="79"/>
      <c r="DI101" s="79"/>
      <c r="DJ101" s="79"/>
      <c r="DK101" s="79"/>
      <c r="DL101" s="79"/>
      <c r="DM101" s="79"/>
      <c r="DN101" s="79"/>
      <c r="DO101" s="79"/>
      <c r="DP101" s="79"/>
      <c r="DQ101" s="79"/>
      <c r="DR101" s="79"/>
      <c r="DS101" s="79"/>
      <c r="DT101" s="79"/>
      <c r="DU101" s="79"/>
      <c r="DV101" s="79"/>
      <c r="DW101" s="79"/>
      <c r="DX101" s="79"/>
      <c r="DY101" s="79"/>
      <c r="DZ101" s="79"/>
      <c r="EA101" s="79"/>
      <c r="EB101" s="79"/>
      <c r="EC101" s="79"/>
      <c r="ED101" s="79"/>
      <c r="EE101" s="79"/>
      <c r="EF101" s="79"/>
      <c r="EG101" s="79"/>
      <c r="EH101" s="79"/>
      <c r="EI101" s="79"/>
      <c r="EJ101" s="79"/>
      <c r="EK101" s="79"/>
      <c r="EL101" s="79"/>
      <c r="EM101" s="79"/>
      <c r="EN101" s="79"/>
      <c r="EO101" s="79"/>
      <c r="EP101" s="79"/>
      <c r="EQ101" s="79"/>
      <c r="ER101" s="79"/>
      <c r="ES101" s="79"/>
      <c r="ET101" s="79"/>
      <c r="EU101" s="79"/>
      <c r="EV101" s="79"/>
      <c r="EW101" s="79"/>
      <c r="EX101" s="79"/>
      <c r="EY101" s="79"/>
      <c r="EZ101" s="79"/>
      <c r="FA101" s="79"/>
      <c r="FB101" s="79"/>
      <c r="FC101" s="79"/>
      <c r="FD101" s="79"/>
      <c r="FE101" s="79"/>
      <c r="FF101" s="79"/>
      <c r="FG101" s="79"/>
      <c r="FH101" s="79"/>
      <c r="FI101" s="79"/>
      <c r="FJ101" s="79"/>
      <c r="FK101" s="79"/>
      <c r="FL101" s="79"/>
      <c r="FM101" s="79"/>
      <c r="FN101" s="79"/>
      <c r="FO101" s="79"/>
      <c r="FP101" s="79"/>
      <c r="FQ101" s="79"/>
      <c r="FR101" s="79"/>
      <c r="FS101" s="79"/>
      <c r="FT101" s="79"/>
      <c r="FU101" s="79"/>
      <c r="FV101" s="79"/>
      <c r="FW101" s="79"/>
      <c r="FX101" s="79"/>
      <c r="FY101" s="79"/>
      <c r="FZ101" s="79"/>
      <c r="GA101" s="79"/>
      <c r="GB101" s="79"/>
      <c r="GC101" s="79"/>
      <c r="GD101" s="79"/>
      <c r="GE101" s="79"/>
      <c r="GF101" s="79"/>
      <c r="GG101" s="79"/>
      <c r="GH101" s="79"/>
      <c r="GI101" s="79"/>
      <c r="GJ101" s="79"/>
      <c r="GK101" s="79"/>
      <c r="GL101" s="79"/>
      <c r="GM101" s="79"/>
      <c r="GN101" s="79"/>
      <c r="GO101" s="79"/>
      <c r="GP101" s="79"/>
      <c r="GQ101" s="79"/>
    </row>
    <row r="102" spans="1:199" s="78" customFormat="1" x14ac:dyDescent="0.3">
      <c r="A102" s="10"/>
      <c r="B102" s="10"/>
      <c r="C102" s="10"/>
      <c r="D102" s="10">
        <v>7769432878.1700001</v>
      </c>
      <c r="E102" s="311">
        <v>55231693</v>
      </c>
      <c r="F102" s="311" t="s">
        <v>321</v>
      </c>
      <c r="G102" s="312">
        <v>6</v>
      </c>
      <c r="H102" s="312" t="s">
        <v>1294</v>
      </c>
      <c r="I102" s="311">
        <v>0</v>
      </c>
      <c r="J102" s="311">
        <v>0</v>
      </c>
      <c r="K102" s="311">
        <v>0</v>
      </c>
      <c r="L102" s="311">
        <v>0</v>
      </c>
      <c r="M102" s="311">
        <v>0</v>
      </c>
      <c r="N102" s="311">
        <v>0</v>
      </c>
      <c r="O102" s="311">
        <v>0</v>
      </c>
      <c r="P102" s="311">
        <v>0</v>
      </c>
      <c r="Q102" s="311">
        <v>0</v>
      </c>
      <c r="R102" s="311">
        <v>0</v>
      </c>
      <c r="S102" s="311">
        <v>0</v>
      </c>
      <c r="T102" s="311">
        <v>0</v>
      </c>
      <c r="U102" s="311">
        <v>0</v>
      </c>
      <c r="V102" s="311">
        <v>0</v>
      </c>
      <c r="W102" s="311">
        <v>0</v>
      </c>
      <c r="X102" s="311">
        <v>0</v>
      </c>
      <c r="Y102" s="311">
        <v>0</v>
      </c>
      <c r="Z102" s="311">
        <v>0</v>
      </c>
      <c r="AA102" s="311">
        <v>0</v>
      </c>
      <c r="AB102" s="311">
        <v>0</v>
      </c>
      <c r="AC102" s="311">
        <v>0</v>
      </c>
      <c r="AD102" s="311">
        <v>0</v>
      </c>
      <c r="AE102" s="311">
        <v>0</v>
      </c>
      <c r="AF102" s="311">
        <v>0</v>
      </c>
      <c r="AG102" s="311">
        <v>0</v>
      </c>
      <c r="AH102" s="311">
        <v>0</v>
      </c>
      <c r="AI102" s="311">
        <v>0</v>
      </c>
      <c r="AJ102" s="311">
        <v>0</v>
      </c>
      <c r="AK102" s="311">
        <v>0</v>
      </c>
      <c r="AL102" s="311">
        <v>0</v>
      </c>
      <c r="AM102" s="311">
        <v>0</v>
      </c>
      <c r="AN102" s="311">
        <v>0</v>
      </c>
      <c r="AO102" s="311">
        <v>0</v>
      </c>
      <c r="AP102" s="311">
        <v>0</v>
      </c>
      <c r="AQ102" s="311">
        <v>0</v>
      </c>
      <c r="AR102" s="311">
        <v>0</v>
      </c>
      <c r="AS102" s="311">
        <v>0</v>
      </c>
      <c r="AT102" s="311">
        <v>0</v>
      </c>
      <c r="AU102" s="311">
        <v>0</v>
      </c>
      <c r="AV102" s="311">
        <v>0</v>
      </c>
      <c r="AW102" s="311">
        <v>0</v>
      </c>
      <c r="AX102" s="352">
        <v>0</v>
      </c>
      <c r="AY102" s="352">
        <v>0</v>
      </c>
      <c r="AZ102" s="352">
        <v>0</v>
      </c>
      <c r="BA102" s="352">
        <v>0</v>
      </c>
      <c r="BB102" s="352">
        <v>0</v>
      </c>
      <c r="BC102" s="352">
        <v>0</v>
      </c>
      <c r="BD102" s="352">
        <v>0</v>
      </c>
      <c r="BE102" s="352">
        <v>0</v>
      </c>
      <c r="BF102" s="352">
        <v>0</v>
      </c>
      <c r="BG102" s="352">
        <v>0</v>
      </c>
      <c r="BH102" s="378">
        <v>0</v>
      </c>
      <c r="BI102" s="352">
        <v>0</v>
      </c>
      <c r="BJ102" s="352">
        <v>0</v>
      </c>
      <c r="BK102" s="352"/>
      <c r="BL102" s="352"/>
      <c r="BM102" s="352"/>
      <c r="BN102" s="79"/>
      <c r="BO102" s="79"/>
      <c r="BP102" s="79"/>
      <c r="BQ102" s="79"/>
      <c r="BR102" s="79"/>
      <c r="BS102" s="79"/>
      <c r="BT102" s="79"/>
      <c r="BU102" s="79"/>
      <c r="BV102" s="79"/>
      <c r="BW102" s="79"/>
      <c r="BX102" s="79"/>
      <c r="BY102" s="79"/>
      <c r="BZ102" s="79"/>
      <c r="CA102" s="79"/>
      <c r="CB102" s="79"/>
      <c r="CC102" s="79"/>
      <c r="CD102" s="79"/>
      <c r="CE102" s="79"/>
      <c r="CF102" s="79"/>
      <c r="CG102" s="79"/>
      <c r="CH102" s="79"/>
      <c r="CI102" s="79"/>
      <c r="CJ102" s="79"/>
      <c r="CK102" s="79"/>
      <c r="CL102" s="79"/>
      <c r="CM102" s="79"/>
      <c r="CN102" s="79"/>
      <c r="CO102" s="79"/>
      <c r="CP102" s="79"/>
      <c r="CQ102" s="79"/>
      <c r="CR102" s="79"/>
      <c r="CS102" s="79"/>
      <c r="CT102" s="79"/>
      <c r="CU102" s="79"/>
      <c r="CV102" s="79"/>
      <c r="CW102" s="79"/>
      <c r="CX102" s="79"/>
      <c r="CY102" s="79"/>
      <c r="CZ102" s="79"/>
      <c r="DA102" s="79"/>
      <c r="DB102" s="79"/>
      <c r="DC102" s="79"/>
      <c r="DD102" s="79"/>
      <c r="DE102" s="79"/>
      <c r="DF102" s="79"/>
      <c r="DG102" s="79"/>
      <c r="DH102" s="79"/>
      <c r="DI102" s="79"/>
      <c r="DJ102" s="79"/>
      <c r="DK102" s="79"/>
      <c r="DL102" s="79"/>
      <c r="DM102" s="79"/>
      <c r="DN102" s="79"/>
      <c r="DO102" s="79"/>
      <c r="DP102" s="79"/>
      <c r="DQ102" s="79"/>
      <c r="DR102" s="79"/>
      <c r="DS102" s="79"/>
      <c r="DT102" s="79"/>
      <c r="DU102" s="79"/>
      <c r="DV102" s="79"/>
      <c r="DW102" s="79"/>
      <c r="DX102" s="79"/>
      <c r="DY102" s="79"/>
      <c r="DZ102" s="79"/>
      <c r="EA102" s="79"/>
      <c r="EB102" s="79"/>
      <c r="EC102" s="79"/>
      <c r="ED102" s="79"/>
      <c r="EE102" s="79"/>
      <c r="EF102" s="79"/>
      <c r="EG102" s="79"/>
      <c r="EH102" s="79"/>
      <c r="EI102" s="79"/>
      <c r="EJ102" s="79"/>
      <c r="EK102" s="79"/>
      <c r="EL102" s="79"/>
      <c r="EM102" s="79"/>
      <c r="EN102" s="79"/>
      <c r="EO102" s="79"/>
      <c r="EP102" s="79"/>
      <c r="EQ102" s="79"/>
      <c r="ER102" s="79"/>
      <c r="ES102" s="79"/>
      <c r="ET102" s="79"/>
      <c r="EU102" s="79"/>
      <c r="EV102" s="79"/>
      <c r="EW102" s="79"/>
      <c r="EX102" s="79"/>
      <c r="EY102" s="79"/>
      <c r="EZ102" s="79"/>
      <c r="FA102" s="79"/>
      <c r="FB102" s="79"/>
      <c r="FC102" s="79"/>
      <c r="FD102" s="79"/>
      <c r="FE102" s="79"/>
      <c r="FF102" s="79"/>
      <c r="FG102" s="79"/>
      <c r="FH102" s="79"/>
      <c r="FI102" s="79"/>
      <c r="FJ102" s="79"/>
      <c r="FK102" s="79"/>
      <c r="FL102" s="79"/>
      <c r="FM102" s="79"/>
      <c r="FN102" s="79"/>
      <c r="FO102" s="79"/>
      <c r="FP102" s="79"/>
      <c r="FQ102" s="79"/>
      <c r="FR102" s="79"/>
      <c r="FS102" s="79"/>
      <c r="FT102" s="79"/>
      <c r="FU102" s="79"/>
      <c r="FV102" s="79"/>
      <c r="FW102" s="79"/>
      <c r="FX102" s="79"/>
      <c r="FY102" s="79"/>
      <c r="FZ102" s="79"/>
      <c r="GA102" s="79"/>
      <c r="GB102" s="79"/>
      <c r="GC102" s="79"/>
      <c r="GD102" s="79"/>
      <c r="GE102" s="79"/>
      <c r="GF102" s="79"/>
      <c r="GG102" s="79"/>
      <c r="GH102" s="79"/>
      <c r="GI102" s="79"/>
      <c r="GJ102" s="79"/>
      <c r="GK102" s="79"/>
      <c r="GL102" s="79"/>
      <c r="GM102" s="79"/>
      <c r="GN102" s="79"/>
      <c r="GO102" s="79"/>
      <c r="GP102" s="79"/>
      <c r="GQ102" s="79"/>
    </row>
    <row r="103" spans="1:199" s="78" customFormat="1" x14ac:dyDescent="0.3">
      <c r="A103" s="10"/>
      <c r="B103" s="10"/>
      <c r="C103" s="10"/>
      <c r="D103" s="10">
        <v>668537475.24000001</v>
      </c>
      <c r="E103" s="311">
        <v>56576525</v>
      </c>
      <c r="F103" s="311" t="s">
        <v>326</v>
      </c>
      <c r="G103" s="312">
        <v>14</v>
      </c>
      <c r="H103" s="312" t="s">
        <v>1294</v>
      </c>
      <c r="I103" s="311">
        <v>0</v>
      </c>
      <c r="J103" s="311">
        <v>0</v>
      </c>
      <c r="K103" s="311">
        <v>0</v>
      </c>
      <c r="L103" s="311">
        <v>0</v>
      </c>
      <c r="M103" s="311">
        <v>0</v>
      </c>
      <c r="N103" s="311">
        <v>0</v>
      </c>
      <c r="O103" s="311">
        <v>0</v>
      </c>
      <c r="P103" s="311">
        <v>0</v>
      </c>
      <c r="Q103" s="311">
        <v>0</v>
      </c>
      <c r="R103" s="311">
        <v>0</v>
      </c>
      <c r="S103" s="311">
        <v>0</v>
      </c>
      <c r="T103" s="311">
        <v>0</v>
      </c>
      <c r="U103" s="311">
        <v>0</v>
      </c>
      <c r="V103" s="311">
        <v>0</v>
      </c>
      <c r="W103" s="311">
        <v>0</v>
      </c>
      <c r="X103" s="311">
        <v>0</v>
      </c>
      <c r="Y103" s="311">
        <v>0</v>
      </c>
      <c r="Z103" s="311">
        <v>0</v>
      </c>
      <c r="AA103" s="311">
        <v>0</v>
      </c>
      <c r="AB103" s="311">
        <v>0</v>
      </c>
      <c r="AC103" s="311">
        <v>0</v>
      </c>
      <c r="AD103" s="311">
        <v>0</v>
      </c>
      <c r="AE103" s="311">
        <v>0</v>
      </c>
      <c r="AF103" s="311">
        <v>0</v>
      </c>
      <c r="AG103" s="311">
        <v>0</v>
      </c>
      <c r="AH103" s="311">
        <v>0</v>
      </c>
      <c r="AI103" s="311">
        <v>0</v>
      </c>
      <c r="AJ103" s="311">
        <v>0</v>
      </c>
      <c r="AK103" s="311">
        <v>0</v>
      </c>
      <c r="AL103" s="311">
        <v>0</v>
      </c>
      <c r="AM103" s="311">
        <v>0</v>
      </c>
      <c r="AN103" s="311">
        <v>0</v>
      </c>
      <c r="AO103" s="311">
        <v>0</v>
      </c>
      <c r="AP103" s="311">
        <v>0</v>
      </c>
      <c r="AQ103" s="311">
        <v>0</v>
      </c>
      <c r="AR103" s="311">
        <v>0</v>
      </c>
      <c r="AS103" s="311">
        <v>0</v>
      </c>
      <c r="AT103" s="311">
        <v>0</v>
      </c>
      <c r="AU103" s="311">
        <v>0</v>
      </c>
      <c r="AV103" s="311">
        <v>0</v>
      </c>
      <c r="AW103" s="311">
        <v>0</v>
      </c>
      <c r="AX103" s="352">
        <v>0</v>
      </c>
      <c r="AY103" s="352">
        <v>0</v>
      </c>
      <c r="AZ103" s="352">
        <v>0</v>
      </c>
      <c r="BA103" s="352">
        <v>0</v>
      </c>
      <c r="BB103" s="352">
        <v>0</v>
      </c>
      <c r="BC103" s="352">
        <v>0</v>
      </c>
      <c r="BD103" s="352">
        <v>0</v>
      </c>
      <c r="BE103" s="352">
        <v>0</v>
      </c>
      <c r="BF103" s="352">
        <v>0</v>
      </c>
      <c r="BG103" s="352">
        <v>0</v>
      </c>
      <c r="BH103" s="378">
        <v>0</v>
      </c>
      <c r="BI103" s="352">
        <v>0</v>
      </c>
      <c r="BJ103" s="352">
        <v>0</v>
      </c>
      <c r="BK103" s="352"/>
      <c r="BL103" s="352"/>
      <c r="BM103" s="352"/>
      <c r="BN103" s="79"/>
      <c r="BO103" s="79"/>
      <c r="BP103" s="79"/>
      <c r="BQ103" s="79"/>
      <c r="BR103" s="79"/>
      <c r="BS103" s="79"/>
      <c r="BT103" s="79"/>
      <c r="BU103" s="79"/>
      <c r="BV103" s="79"/>
      <c r="BW103" s="79"/>
      <c r="BX103" s="79"/>
      <c r="BY103" s="79"/>
      <c r="BZ103" s="79"/>
      <c r="CA103" s="79"/>
      <c r="CB103" s="79"/>
      <c r="CC103" s="79"/>
      <c r="CD103" s="79"/>
      <c r="CE103" s="79"/>
      <c r="CF103" s="79"/>
      <c r="CG103" s="79"/>
      <c r="CH103" s="79"/>
      <c r="CI103" s="79"/>
      <c r="CJ103" s="79"/>
      <c r="CK103" s="79"/>
      <c r="CL103" s="79"/>
      <c r="CM103" s="79"/>
      <c r="CN103" s="79"/>
      <c r="CO103" s="79"/>
      <c r="CP103" s="79"/>
      <c r="CQ103" s="79"/>
      <c r="CR103" s="79"/>
      <c r="CS103" s="79"/>
      <c r="CT103" s="79"/>
      <c r="CU103" s="79"/>
      <c r="CV103" s="79"/>
      <c r="CW103" s="79"/>
      <c r="CX103" s="79"/>
      <c r="CY103" s="79"/>
      <c r="CZ103" s="79"/>
      <c r="DA103" s="79"/>
      <c r="DB103" s="79"/>
      <c r="DC103" s="79"/>
      <c r="DD103" s="79"/>
      <c r="DE103" s="79"/>
      <c r="DF103" s="79"/>
      <c r="DG103" s="79"/>
      <c r="DH103" s="79"/>
      <c r="DI103" s="79"/>
      <c r="DJ103" s="79"/>
      <c r="DK103" s="79"/>
      <c r="DL103" s="79"/>
      <c r="DM103" s="79"/>
      <c r="DN103" s="79"/>
      <c r="DO103" s="79"/>
      <c r="DP103" s="79"/>
      <c r="DQ103" s="79"/>
      <c r="DR103" s="79"/>
      <c r="DS103" s="79"/>
      <c r="DT103" s="79"/>
      <c r="DU103" s="79"/>
      <c r="DV103" s="79"/>
      <c r="DW103" s="79"/>
      <c r="DX103" s="79"/>
      <c r="DY103" s="79"/>
      <c r="DZ103" s="79"/>
      <c r="EA103" s="79"/>
      <c r="EB103" s="79"/>
      <c r="EC103" s="79"/>
      <c r="ED103" s="79"/>
      <c r="EE103" s="79"/>
      <c r="EF103" s="79"/>
      <c r="EG103" s="79"/>
      <c r="EH103" s="79"/>
      <c r="EI103" s="79"/>
      <c r="EJ103" s="79"/>
      <c r="EK103" s="79"/>
      <c r="EL103" s="79"/>
      <c r="EM103" s="79"/>
      <c r="EN103" s="79"/>
      <c r="EO103" s="79"/>
      <c r="EP103" s="79"/>
      <c r="EQ103" s="79"/>
      <c r="ER103" s="79"/>
      <c r="ES103" s="79"/>
      <c r="ET103" s="79"/>
      <c r="EU103" s="79"/>
      <c r="EV103" s="79"/>
      <c r="EW103" s="79"/>
      <c r="EX103" s="79"/>
      <c r="EY103" s="79"/>
      <c r="EZ103" s="79"/>
      <c r="FA103" s="79"/>
      <c r="FB103" s="79"/>
      <c r="FC103" s="79"/>
      <c r="FD103" s="79"/>
      <c r="FE103" s="79"/>
      <c r="FF103" s="79"/>
      <c r="FG103" s="79"/>
      <c r="FH103" s="79"/>
      <c r="FI103" s="79"/>
      <c r="FJ103" s="79"/>
      <c r="FK103" s="79"/>
      <c r="FL103" s="79"/>
      <c r="FM103" s="79"/>
      <c r="FN103" s="79"/>
      <c r="FO103" s="79"/>
      <c r="FP103" s="79"/>
      <c r="FQ103" s="79"/>
      <c r="FR103" s="79"/>
      <c r="FS103" s="79"/>
      <c r="FT103" s="79"/>
      <c r="FU103" s="79"/>
      <c r="FV103" s="79"/>
      <c r="FW103" s="79"/>
      <c r="FX103" s="79"/>
      <c r="FY103" s="79"/>
      <c r="FZ103" s="79"/>
      <c r="GA103" s="79"/>
      <c r="GB103" s="79"/>
      <c r="GC103" s="79"/>
      <c r="GD103" s="79"/>
      <c r="GE103" s="79"/>
      <c r="GF103" s="79"/>
      <c r="GG103" s="79"/>
      <c r="GH103" s="79"/>
      <c r="GI103" s="79"/>
      <c r="GJ103" s="79"/>
      <c r="GK103" s="79"/>
      <c r="GL103" s="79"/>
      <c r="GM103" s="79"/>
      <c r="GN103" s="79"/>
      <c r="GO103" s="79"/>
      <c r="GP103" s="79"/>
      <c r="GQ103" s="79"/>
    </row>
    <row r="104" spans="1:199" s="78" customFormat="1" x14ac:dyDescent="0.3">
      <c r="A104" s="10"/>
      <c r="B104" s="10"/>
      <c r="C104" s="10"/>
      <c r="D104" s="10"/>
      <c r="E104" s="311">
        <v>60814971</v>
      </c>
      <c r="F104" s="311" t="s">
        <v>1461</v>
      </c>
      <c r="G104" s="312">
        <v>4</v>
      </c>
      <c r="H104" s="312" t="s">
        <v>1295</v>
      </c>
      <c r="I104" s="311">
        <v>0</v>
      </c>
      <c r="J104" s="311">
        <v>0</v>
      </c>
      <c r="K104" s="311">
        <v>0</v>
      </c>
      <c r="L104" s="311">
        <v>0</v>
      </c>
      <c r="M104" s="311">
        <v>0</v>
      </c>
      <c r="N104" s="311">
        <v>0</v>
      </c>
      <c r="O104" s="311">
        <v>0</v>
      </c>
      <c r="P104" s="311">
        <v>0</v>
      </c>
      <c r="Q104" s="311">
        <v>0</v>
      </c>
      <c r="R104" s="311">
        <v>0</v>
      </c>
      <c r="S104" s="311">
        <v>0</v>
      </c>
      <c r="T104" s="311">
        <v>0</v>
      </c>
      <c r="U104" s="311">
        <v>0</v>
      </c>
      <c r="V104" s="311">
        <v>0</v>
      </c>
      <c r="W104" s="311">
        <v>0</v>
      </c>
      <c r="X104" s="311">
        <v>0</v>
      </c>
      <c r="Y104" s="311">
        <v>0</v>
      </c>
      <c r="Z104" s="311">
        <v>0</v>
      </c>
      <c r="AA104" s="311">
        <v>0</v>
      </c>
      <c r="AB104" s="311">
        <v>0</v>
      </c>
      <c r="AC104" s="311">
        <v>0</v>
      </c>
      <c r="AD104" s="311">
        <v>0</v>
      </c>
      <c r="AE104" s="311">
        <v>0</v>
      </c>
      <c r="AF104" s="311">
        <v>0</v>
      </c>
      <c r="AG104" s="311">
        <v>0</v>
      </c>
      <c r="AH104" s="311">
        <v>0</v>
      </c>
      <c r="AI104" s="311">
        <v>0</v>
      </c>
      <c r="AJ104" s="311">
        <v>0</v>
      </c>
      <c r="AK104" s="311">
        <v>0</v>
      </c>
      <c r="AL104" s="311">
        <v>0</v>
      </c>
      <c r="AM104" s="311">
        <v>0</v>
      </c>
      <c r="AN104" s="311">
        <v>0</v>
      </c>
      <c r="AO104" s="311">
        <v>0</v>
      </c>
      <c r="AP104" s="311">
        <v>0</v>
      </c>
      <c r="AQ104" s="311">
        <v>0</v>
      </c>
      <c r="AR104" s="311">
        <v>0</v>
      </c>
      <c r="AS104" s="311">
        <v>0</v>
      </c>
      <c r="AT104" s="311">
        <v>0</v>
      </c>
      <c r="AU104" s="311">
        <v>0</v>
      </c>
      <c r="AV104" s="311">
        <v>0</v>
      </c>
      <c r="AW104" s="311">
        <v>0</v>
      </c>
      <c r="AX104" s="352">
        <v>0</v>
      </c>
      <c r="AY104" s="352">
        <v>0</v>
      </c>
      <c r="AZ104" s="352">
        <v>0</v>
      </c>
      <c r="BA104" s="352">
        <v>0</v>
      </c>
      <c r="BB104" s="352">
        <v>0</v>
      </c>
      <c r="BC104" s="352">
        <v>0</v>
      </c>
      <c r="BD104" s="352">
        <v>0</v>
      </c>
      <c r="BE104" s="352">
        <v>0</v>
      </c>
      <c r="BF104" s="352">
        <v>0</v>
      </c>
      <c r="BG104" s="352">
        <v>0</v>
      </c>
      <c r="BH104" s="378">
        <v>0</v>
      </c>
      <c r="BI104" s="352">
        <v>0</v>
      </c>
      <c r="BJ104" s="352">
        <v>0</v>
      </c>
      <c r="BK104" s="352"/>
      <c r="BL104" s="352"/>
      <c r="BM104" s="352"/>
      <c r="BN104" s="79"/>
      <c r="BO104" s="79"/>
      <c r="BP104" s="79"/>
      <c r="BQ104" s="79"/>
      <c r="BR104" s="79"/>
      <c r="BS104" s="79"/>
      <c r="BT104" s="79"/>
      <c r="BU104" s="79"/>
      <c r="BV104" s="79"/>
      <c r="BW104" s="79"/>
      <c r="BX104" s="79"/>
      <c r="BY104" s="79"/>
      <c r="BZ104" s="79"/>
      <c r="CA104" s="79"/>
      <c r="CB104" s="79"/>
      <c r="CC104" s="79"/>
      <c r="CD104" s="79"/>
      <c r="CE104" s="79"/>
      <c r="CF104" s="79"/>
      <c r="CG104" s="79"/>
      <c r="CH104" s="79"/>
      <c r="CI104" s="79"/>
      <c r="CJ104" s="79"/>
      <c r="CK104" s="79"/>
      <c r="CL104" s="79"/>
      <c r="CM104" s="79"/>
      <c r="CN104" s="79"/>
      <c r="CO104" s="79"/>
      <c r="CP104" s="79"/>
      <c r="CQ104" s="79"/>
      <c r="CR104" s="79"/>
      <c r="CS104" s="79"/>
      <c r="CT104" s="79"/>
      <c r="CU104" s="79"/>
      <c r="CV104" s="79"/>
      <c r="CW104" s="79"/>
      <c r="CX104" s="79"/>
      <c r="CY104" s="79"/>
      <c r="CZ104" s="79"/>
      <c r="DA104" s="79"/>
      <c r="DB104" s="79"/>
      <c r="DC104" s="79"/>
      <c r="DD104" s="79"/>
      <c r="DE104" s="79"/>
      <c r="DF104" s="79"/>
      <c r="DG104" s="79"/>
      <c r="DH104" s="79"/>
      <c r="DI104" s="79"/>
      <c r="DJ104" s="79"/>
      <c r="DK104" s="79"/>
      <c r="DL104" s="79"/>
      <c r="DM104" s="79"/>
      <c r="DN104" s="79"/>
      <c r="DO104" s="79"/>
      <c r="DP104" s="79"/>
      <c r="DQ104" s="79"/>
      <c r="DR104" s="79"/>
      <c r="DS104" s="79"/>
      <c r="DT104" s="79"/>
      <c r="DU104" s="79"/>
      <c r="DV104" s="79"/>
      <c r="DW104" s="79"/>
      <c r="DX104" s="79"/>
      <c r="DY104" s="79"/>
      <c r="DZ104" s="79"/>
      <c r="EA104" s="79"/>
      <c r="EB104" s="79"/>
      <c r="EC104" s="79"/>
      <c r="ED104" s="79"/>
      <c r="EE104" s="79"/>
      <c r="EF104" s="79"/>
      <c r="EG104" s="79"/>
      <c r="EH104" s="79"/>
      <c r="EI104" s="79"/>
      <c r="EJ104" s="79"/>
      <c r="EK104" s="79"/>
      <c r="EL104" s="79"/>
      <c r="EM104" s="79"/>
      <c r="EN104" s="79"/>
      <c r="EO104" s="79"/>
      <c r="EP104" s="79"/>
      <c r="EQ104" s="79"/>
      <c r="ER104" s="79"/>
      <c r="ES104" s="79"/>
      <c r="ET104" s="79"/>
      <c r="EU104" s="79"/>
      <c r="EV104" s="79"/>
      <c r="EW104" s="79"/>
      <c r="EX104" s="79"/>
      <c r="EY104" s="79"/>
      <c r="EZ104" s="79"/>
      <c r="FA104" s="79"/>
      <c r="FB104" s="79"/>
      <c r="FC104" s="79"/>
      <c r="FD104" s="79"/>
      <c r="FE104" s="79"/>
      <c r="FF104" s="79"/>
      <c r="FG104" s="79"/>
      <c r="FH104" s="79"/>
      <c r="FI104" s="79"/>
      <c r="FJ104" s="79"/>
      <c r="FK104" s="79"/>
      <c r="FL104" s="79"/>
      <c r="FM104" s="79"/>
      <c r="FN104" s="79"/>
      <c r="FO104" s="79"/>
      <c r="FP104" s="79"/>
      <c r="FQ104" s="79"/>
      <c r="FR104" s="79"/>
      <c r="FS104" s="79"/>
      <c r="FT104" s="79"/>
      <c r="FU104" s="79"/>
      <c r="FV104" s="79"/>
      <c r="FW104" s="79"/>
      <c r="FX104" s="79"/>
      <c r="FY104" s="79"/>
      <c r="FZ104" s="79"/>
      <c r="GA104" s="79"/>
      <c r="GB104" s="79"/>
      <c r="GC104" s="79"/>
      <c r="GD104" s="79"/>
      <c r="GE104" s="79"/>
      <c r="GF104" s="79"/>
      <c r="GG104" s="79"/>
      <c r="GH104" s="79"/>
      <c r="GI104" s="79"/>
      <c r="GJ104" s="79"/>
      <c r="GK104" s="79"/>
      <c r="GL104" s="79"/>
      <c r="GM104" s="79"/>
      <c r="GN104" s="79"/>
      <c r="GO104" s="79"/>
      <c r="GP104" s="79"/>
      <c r="GQ104" s="79"/>
    </row>
    <row r="105" spans="1:199" s="78" customFormat="1" x14ac:dyDescent="0.3">
      <c r="A105" s="10"/>
      <c r="B105" s="10"/>
      <c r="C105" s="10"/>
      <c r="D105" s="10">
        <v>4234211141.6900001</v>
      </c>
      <c r="E105" s="311">
        <v>80006364</v>
      </c>
      <c r="F105" s="311" t="s">
        <v>327</v>
      </c>
      <c r="G105" s="312">
        <v>6</v>
      </c>
      <c r="H105" s="312" t="s">
        <v>1296</v>
      </c>
      <c r="I105" s="311">
        <v>0</v>
      </c>
      <c r="J105" s="311">
        <v>0</v>
      </c>
      <c r="K105" s="311">
        <v>0</v>
      </c>
      <c r="L105" s="311">
        <v>0</v>
      </c>
      <c r="M105" s="311">
        <v>0</v>
      </c>
      <c r="N105" s="311">
        <v>0</v>
      </c>
      <c r="O105" s="311">
        <v>0</v>
      </c>
      <c r="P105" s="311">
        <v>0</v>
      </c>
      <c r="Q105" s="311">
        <v>0</v>
      </c>
      <c r="R105" s="311">
        <v>0</v>
      </c>
      <c r="S105" s="311">
        <v>0</v>
      </c>
      <c r="T105" s="311">
        <v>0</v>
      </c>
      <c r="U105" s="311">
        <v>0</v>
      </c>
      <c r="V105" s="311">
        <v>0</v>
      </c>
      <c r="W105" s="311">
        <v>0</v>
      </c>
      <c r="X105" s="311">
        <v>0</v>
      </c>
      <c r="Y105" s="311">
        <v>0</v>
      </c>
      <c r="Z105" s="311">
        <v>0</v>
      </c>
      <c r="AA105" s="311">
        <v>0</v>
      </c>
      <c r="AB105" s="311">
        <v>0</v>
      </c>
      <c r="AC105" s="311">
        <v>0</v>
      </c>
      <c r="AD105" s="311">
        <v>0</v>
      </c>
      <c r="AE105" s="311">
        <v>0</v>
      </c>
      <c r="AF105" s="311">
        <v>0</v>
      </c>
      <c r="AG105" s="311">
        <v>0</v>
      </c>
      <c r="AH105" s="311">
        <v>0</v>
      </c>
      <c r="AI105" s="311">
        <v>0</v>
      </c>
      <c r="AJ105" s="311">
        <v>0</v>
      </c>
      <c r="AK105" s="311">
        <v>0</v>
      </c>
      <c r="AL105" s="311">
        <v>0</v>
      </c>
      <c r="AM105" s="311">
        <v>0</v>
      </c>
      <c r="AN105" s="311">
        <v>0</v>
      </c>
      <c r="AO105" s="311">
        <v>0</v>
      </c>
      <c r="AP105" s="311">
        <v>0</v>
      </c>
      <c r="AQ105" s="311">
        <v>0</v>
      </c>
      <c r="AR105" s="311">
        <v>0</v>
      </c>
      <c r="AS105" s="311">
        <v>0</v>
      </c>
      <c r="AT105" s="311">
        <v>0</v>
      </c>
      <c r="AU105" s="311">
        <v>0</v>
      </c>
      <c r="AV105" s="311">
        <v>0</v>
      </c>
      <c r="AW105" s="311">
        <v>0</v>
      </c>
      <c r="AX105" s="352">
        <v>0</v>
      </c>
      <c r="AY105" s="352">
        <v>0</v>
      </c>
      <c r="AZ105" s="352">
        <v>0</v>
      </c>
      <c r="BA105" s="352">
        <v>0</v>
      </c>
      <c r="BB105" s="352">
        <v>0</v>
      </c>
      <c r="BC105" s="352">
        <v>0</v>
      </c>
      <c r="BD105" s="352">
        <v>0</v>
      </c>
      <c r="BE105" s="352">
        <v>0</v>
      </c>
      <c r="BF105" s="352">
        <v>0</v>
      </c>
      <c r="BG105" s="352">
        <v>0</v>
      </c>
      <c r="BH105" s="378">
        <v>0</v>
      </c>
      <c r="BI105" s="352">
        <v>0</v>
      </c>
      <c r="BJ105" s="352">
        <v>0</v>
      </c>
      <c r="BK105" s="352"/>
      <c r="BL105" s="352"/>
      <c r="BM105" s="352"/>
      <c r="BN105" s="79"/>
      <c r="BO105" s="79"/>
      <c r="BP105" s="79"/>
      <c r="BQ105" s="79"/>
      <c r="BR105" s="79"/>
      <c r="BS105" s="79"/>
      <c r="BT105" s="79"/>
      <c r="BU105" s="79"/>
      <c r="BV105" s="79"/>
      <c r="BW105" s="79"/>
      <c r="BX105" s="79"/>
      <c r="BY105" s="79"/>
      <c r="BZ105" s="79"/>
      <c r="CA105" s="79"/>
      <c r="CB105" s="79"/>
      <c r="CC105" s="79"/>
      <c r="CD105" s="79"/>
      <c r="CE105" s="79"/>
      <c r="CF105" s="79"/>
      <c r="CG105" s="79"/>
      <c r="CH105" s="79"/>
      <c r="CI105" s="79"/>
      <c r="CJ105" s="79"/>
      <c r="CK105" s="79"/>
      <c r="CL105" s="79"/>
      <c r="CM105" s="79"/>
      <c r="CN105" s="79"/>
      <c r="CO105" s="79"/>
      <c r="CP105" s="79"/>
      <c r="CQ105" s="79"/>
      <c r="CR105" s="79"/>
      <c r="CS105" s="79"/>
      <c r="CT105" s="79"/>
      <c r="CU105" s="79"/>
      <c r="CV105" s="79"/>
      <c r="CW105" s="79"/>
      <c r="CX105" s="79"/>
      <c r="CY105" s="79"/>
      <c r="CZ105" s="79"/>
      <c r="DA105" s="79"/>
      <c r="DB105" s="79"/>
      <c r="DC105" s="79"/>
      <c r="DD105" s="79"/>
      <c r="DE105" s="79"/>
      <c r="DF105" s="79"/>
      <c r="DG105" s="79"/>
      <c r="DH105" s="79"/>
      <c r="DI105" s="79"/>
      <c r="DJ105" s="79"/>
      <c r="DK105" s="79"/>
      <c r="DL105" s="79"/>
      <c r="DM105" s="79"/>
      <c r="DN105" s="79"/>
      <c r="DO105" s="79"/>
      <c r="DP105" s="79"/>
      <c r="DQ105" s="79"/>
      <c r="DR105" s="79"/>
      <c r="DS105" s="79"/>
      <c r="DT105" s="79"/>
      <c r="DU105" s="79"/>
      <c r="DV105" s="79"/>
      <c r="DW105" s="79"/>
      <c r="DX105" s="79"/>
      <c r="DY105" s="79"/>
      <c r="DZ105" s="79"/>
      <c r="EA105" s="79"/>
      <c r="EB105" s="79"/>
      <c r="EC105" s="79"/>
      <c r="ED105" s="79"/>
      <c r="EE105" s="79"/>
      <c r="EF105" s="79"/>
      <c r="EG105" s="79"/>
      <c r="EH105" s="79"/>
      <c r="EI105" s="79"/>
      <c r="EJ105" s="79"/>
      <c r="EK105" s="79"/>
      <c r="EL105" s="79"/>
      <c r="EM105" s="79"/>
      <c r="EN105" s="79"/>
      <c r="EO105" s="79"/>
      <c r="EP105" s="79"/>
      <c r="EQ105" s="79"/>
      <c r="ER105" s="79"/>
      <c r="ES105" s="79"/>
      <c r="ET105" s="79"/>
      <c r="EU105" s="79"/>
      <c r="EV105" s="79"/>
      <c r="EW105" s="79"/>
      <c r="EX105" s="79"/>
      <c r="EY105" s="79"/>
      <c r="EZ105" s="79"/>
      <c r="FA105" s="79"/>
      <c r="FB105" s="79"/>
      <c r="FC105" s="79"/>
      <c r="FD105" s="79"/>
      <c r="FE105" s="79"/>
      <c r="FF105" s="79"/>
      <c r="FG105" s="79"/>
      <c r="FH105" s="79"/>
      <c r="FI105" s="79"/>
      <c r="FJ105" s="79"/>
      <c r="FK105" s="79"/>
      <c r="FL105" s="79"/>
      <c r="FM105" s="79"/>
      <c r="FN105" s="79"/>
      <c r="FO105" s="79"/>
      <c r="FP105" s="79"/>
      <c r="FQ105" s="79"/>
      <c r="FR105" s="79"/>
      <c r="FS105" s="79"/>
      <c r="FT105" s="79"/>
      <c r="FU105" s="79"/>
      <c r="FV105" s="79"/>
      <c r="FW105" s="79"/>
      <c r="FX105" s="79"/>
      <c r="FY105" s="79"/>
      <c r="FZ105" s="79"/>
      <c r="GA105" s="79"/>
      <c r="GB105" s="79"/>
      <c r="GC105" s="79"/>
      <c r="GD105" s="79"/>
      <c r="GE105" s="79"/>
      <c r="GF105" s="79"/>
      <c r="GG105" s="79"/>
      <c r="GH105" s="79"/>
      <c r="GI105" s="79"/>
      <c r="GJ105" s="79"/>
      <c r="GK105" s="79"/>
      <c r="GL105" s="79"/>
      <c r="GM105" s="79"/>
      <c r="GN105" s="79"/>
      <c r="GO105" s="79"/>
      <c r="GP105" s="79"/>
      <c r="GQ105" s="79"/>
    </row>
    <row r="106" spans="1:199" s="78" customFormat="1" x14ac:dyDescent="0.3">
      <c r="A106" s="10"/>
      <c r="B106" s="10"/>
      <c r="C106" s="10"/>
      <c r="D106" s="10">
        <v>1534506552.6500001</v>
      </c>
      <c r="E106" s="311">
        <v>80127142</v>
      </c>
      <c r="F106" s="311" t="s">
        <v>330</v>
      </c>
      <c r="G106" s="312">
        <v>2</v>
      </c>
      <c r="H106" s="312" t="s">
        <v>1296</v>
      </c>
      <c r="I106" s="311">
        <v>0</v>
      </c>
      <c r="J106" s="311">
        <v>0</v>
      </c>
      <c r="K106" s="311">
        <v>0</v>
      </c>
      <c r="L106" s="311">
        <v>0</v>
      </c>
      <c r="M106" s="311">
        <v>0</v>
      </c>
      <c r="N106" s="311">
        <v>0</v>
      </c>
      <c r="O106" s="311">
        <v>0</v>
      </c>
      <c r="P106" s="311">
        <v>0</v>
      </c>
      <c r="Q106" s="311">
        <v>0</v>
      </c>
      <c r="R106" s="311">
        <v>0</v>
      </c>
      <c r="S106" s="311">
        <v>0</v>
      </c>
      <c r="T106" s="311">
        <v>0</v>
      </c>
      <c r="U106" s="311">
        <v>0</v>
      </c>
      <c r="V106" s="311">
        <v>0</v>
      </c>
      <c r="W106" s="311">
        <v>0</v>
      </c>
      <c r="X106" s="311">
        <v>0</v>
      </c>
      <c r="Y106" s="311">
        <v>0</v>
      </c>
      <c r="Z106" s="311">
        <v>0</v>
      </c>
      <c r="AA106" s="311">
        <v>0</v>
      </c>
      <c r="AB106" s="311">
        <v>0</v>
      </c>
      <c r="AC106" s="311">
        <v>0</v>
      </c>
      <c r="AD106" s="311">
        <v>0</v>
      </c>
      <c r="AE106" s="311">
        <v>0</v>
      </c>
      <c r="AF106" s="311">
        <v>0</v>
      </c>
      <c r="AG106" s="311">
        <v>0</v>
      </c>
      <c r="AH106" s="311">
        <v>0</v>
      </c>
      <c r="AI106" s="311">
        <v>0</v>
      </c>
      <c r="AJ106" s="311">
        <v>0</v>
      </c>
      <c r="AK106" s="311">
        <v>0</v>
      </c>
      <c r="AL106" s="311">
        <v>0</v>
      </c>
      <c r="AM106" s="311">
        <v>0</v>
      </c>
      <c r="AN106" s="311">
        <v>0</v>
      </c>
      <c r="AO106" s="311">
        <v>0</v>
      </c>
      <c r="AP106" s="311">
        <v>0</v>
      </c>
      <c r="AQ106" s="311">
        <v>0</v>
      </c>
      <c r="AR106" s="311">
        <v>0</v>
      </c>
      <c r="AS106" s="311">
        <v>0</v>
      </c>
      <c r="AT106" s="311">
        <v>0</v>
      </c>
      <c r="AU106" s="311">
        <v>0</v>
      </c>
      <c r="AV106" s="311">
        <v>0</v>
      </c>
      <c r="AW106" s="311">
        <v>0</v>
      </c>
      <c r="AX106" s="352">
        <v>0</v>
      </c>
      <c r="AY106" s="352">
        <v>0</v>
      </c>
      <c r="AZ106" s="352">
        <v>0</v>
      </c>
      <c r="BA106" s="352">
        <v>0</v>
      </c>
      <c r="BB106" s="352">
        <v>0</v>
      </c>
      <c r="BC106" s="352">
        <v>0</v>
      </c>
      <c r="BD106" s="352">
        <v>0</v>
      </c>
      <c r="BE106" s="352">
        <v>0</v>
      </c>
      <c r="BF106" s="352">
        <v>0</v>
      </c>
      <c r="BG106" s="352">
        <v>0</v>
      </c>
      <c r="BH106" s="378">
        <v>0</v>
      </c>
      <c r="BI106" s="352">
        <v>0</v>
      </c>
      <c r="BJ106" s="352">
        <v>0</v>
      </c>
      <c r="BK106" s="352"/>
      <c r="BL106" s="352"/>
      <c r="BM106" s="352"/>
      <c r="BN106" s="79"/>
      <c r="BO106" s="79"/>
      <c r="BP106" s="79"/>
      <c r="BQ106" s="79"/>
      <c r="BR106" s="79"/>
      <c r="BS106" s="79"/>
      <c r="BT106" s="79"/>
      <c r="BU106" s="79"/>
      <c r="BV106" s="79"/>
      <c r="BW106" s="79"/>
      <c r="BX106" s="79"/>
      <c r="BY106" s="79"/>
      <c r="BZ106" s="79"/>
      <c r="CA106" s="79"/>
      <c r="CB106" s="79"/>
      <c r="CC106" s="79"/>
      <c r="CD106" s="79"/>
      <c r="CE106" s="79"/>
      <c r="CF106" s="79"/>
      <c r="CG106" s="79"/>
      <c r="CH106" s="79"/>
      <c r="CI106" s="79"/>
      <c r="CJ106" s="79"/>
      <c r="CK106" s="79"/>
      <c r="CL106" s="79"/>
      <c r="CM106" s="79"/>
      <c r="CN106" s="79"/>
      <c r="CO106" s="79"/>
      <c r="CP106" s="79"/>
      <c r="CQ106" s="79"/>
      <c r="CR106" s="79"/>
      <c r="CS106" s="79"/>
      <c r="CT106" s="79"/>
      <c r="CU106" s="79"/>
      <c r="CV106" s="79"/>
      <c r="CW106" s="79"/>
      <c r="CX106" s="79"/>
      <c r="CY106" s="79"/>
      <c r="CZ106" s="79"/>
      <c r="DA106" s="79"/>
      <c r="DB106" s="79"/>
      <c r="DC106" s="79"/>
      <c r="DD106" s="79"/>
      <c r="DE106" s="79"/>
      <c r="DF106" s="79"/>
      <c r="DG106" s="79"/>
      <c r="DH106" s="79"/>
      <c r="DI106" s="79"/>
      <c r="DJ106" s="79"/>
      <c r="DK106" s="79"/>
      <c r="DL106" s="79"/>
      <c r="DM106" s="79"/>
      <c r="DN106" s="79"/>
      <c r="DO106" s="79"/>
      <c r="DP106" s="79"/>
      <c r="DQ106" s="79"/>
      <c r="DR106" s="79"/>
      <c r="DS106" s="79"/>
      <c r="DT106" s="79"/>
      <c r="DU106" s="79"/>
      <c r="DV106" s="79"/>
      <c r="DW106" s="79"/>
      <c r="DX106" s="79"/>
      <c r="DY106" s="79"/>
      <c r="DZ106" s="79"/>
      <c r="EA106" s="79"/>
      <c r="EB106" s="79"/>
      <c r="EC106" s="79"/>
      <c r="ED106" s="79"/>
      <c r="EE106" s="79"/>
      <c r="EF106" s="79"/>
      <c r="EG106" s="79"/>
      <c r="EH106" s="79"/>
      <c r="EI106" s="79"/>
      <c r="EJ106" s="79"/>
      <c r="EK106" s="79"/>
      <c r="EL106" s="79"/>
      <c r="EM106" s="79"/>
      <c r="EN106" s="79"/>
      <c r="EO106" s="79"/>
      <c r="EP106" s="79"/>
      <c r="EQ106" s="79"/>
      <c r="ER106" s="79"/>
      <c r="ES106" s="79"/>
      <c r="ET106" s="79"/>
      <c r="EU106" s="79"/>
      <c r="EV106" s="79"/>
      <c r="EW106" s="79"/>
      <c r="EX106" s="79"/>
      <c r="EY106" s="79"/>
      <c r="EZ106" s="79"/>
      <c r="FA106" s="79"/>
      <c r="FB106" s="79"/>
      <c r="FC106" s="79"/>
      <c r="FD106" s="79"/>
      <c r="FE106" s="79"/>
      <c r="FF106" s="79"/>
      <c r="FG106" s="79"/>
      <c r="FH106" s="79"/>
      <c r="FI106" s="79"/>
      <c r="FJ106" s="79"/>
      <c r="FK106" s="79"/>
      <c r="FL106" s="79"/>
      <c r="FM106" s="79"/>
      <c r="FN106" s="79"/>
      <c r="FO106" s="79"/>
      <c r="FP106" s="79"/>
      <c r="FQ106" s="79"/>
      <c r="FR106" s="79"/>
      <c r="FS106" s="79"/>
      <c r="FT106" s="79"/>
      <c r="FU106" s="79"/>
      <c r="FV106" s="79"/>
      <c r="FW106" s="79"/>
      <c r="FX106" s="79"/>
      <c r="FY106" s="79"/>
      <c r="FZ106" s="79"/>
      <c r="GA106" s="79"/>
      <c r="GB106" s="79"/>
      <c r="GC106" s="79"/>
      <c r="GD106" s="79"/>
      <c r="GE106" s="79"/>
      <c r="GF106" s="79"/>
      <c r="GG106" s="79"/>
      <c r="GH106" s="79"/>
      <c r="GI106" s="79"/>
      <c r="GJ106" s="79"/>
      <c r="GK106" s="79"/>
      <c r="GL106" s="79"/>
      <c r="GM106" s="79"/>
      <c r="GN106" s="79"/>
      <c r="GO106" s="79"/>
      <c r="GP106" s="79"/>
      <c r="GQ106" s="79"/>
    </row>
    <row r="107" spans="1:199" s="78" customFormat="1" x14ac:dyDescent="0.3">
      <c r="A107" s="10"/>
      <c r="B107" s="10"/>
      <c r="C107" s="10"/>
      <c r="D107" s="10">
        <v>177423.09</v>
      </c>
      <c r="E107" s="311">
        <v>110003338</v>
      </c>
      <c r="F107" s="311" t="s">
        <v>349</v>
      </c>
      <c r="G107" s="312">
        <v>43</v>
      </c>
      <c r="H107" s="312" t="s">
        <v>22</v>
      </c>
      <c r="I107" s="311">
        <v>0</v>
      </c>
      <c r="J107" s="311">
        <v>0</v>
      </c>
      <c r="K107" s="311">
        <v>0</v>
      </c>
      <c r="L107" s="311">
        <v>0</v>
      </c>
      <c r="M107" s="311">
        <v>0</v>
      </c>
      <c r="N107" s="311">
        <v>0</v>
      </c>
      <c r="O107" s="311">
        <v>0</v>
      </c>
      <c r="P107" s="311">
        <v>0</v>
      </c>
      <c r="Q107" s="311">
        <v>0</v>
      </c>
      <c r="R107" s="311">
        <v>0</v>
      </c>
      <c r="S107" s="311">
        <v>0</v>
      </c>
      <c r="T107" s="311">
        <v>0</v>
      </c>
      <c r="U107" s="311">
        <v>0</v>
      </c>
      <c r="V107" s="311">
        <v>0</v>
      </c>
      <c r="W107" s="311">
        <v>0</v>
      </c>
      <c r="X107" s="311">
        <v>0</v>
      </c>
      <c r="Y107" s="311">
        <v>0</v>
      </c>
      <c r="Z107" s="311">
        <v>0</v>
      </c>
      <c r="AA107" s="311">
        <v>0</v>
      </c>
      <c r="AB107" s="311">
        <v>0</v>
      </c>
      <c r="AC107" s="311">
        <v>0</v>
      </c>
      <c r="AD107" s="311">
        <v>0</v>
      </c>
      <c r="AE107" s="311">
        <v>0</v>
      </c>
      <c r="AF107" s="311">
        <v>0</v>
      </c>
      <c r="AG107" s="311">
        <v>0</v>
      </c>
      <c r="AH107" s="311">
        <v>0</v>
      </c>
      <c r="AI107" s="311">
        <v>0</v>
      </c>
      <c r="AJ107" s="311">
        <v>0</v>
      </c>
      <c r="AK107" s="311">
        <v>0</v>
      </c>
      <c r="AL107" s="311">
        <v>0</v>
      </c>
      <c r="AM107" s="311">
        <v>0</v>
      </c>
      <c r="AN107" s="311">
        <v>0</v>
      </c>
      <c r="AO107" s="311">
        <v>0</v>
      </c>
      <c r="AP107" s="311">
        <v>0</v>
      </c>
      <c r="AQ107" s="311">
        <v>0</v>
      </c>
      <c r="AR107" s="311">
        <v>0</v>
      </c>
      <c r="AS107" s="311">
        <v>0</v>
      </c>
      <c r="AT107" s="311">
        <v>0</v>
      </c>
      <c r="AU107" s="311">
        <v>0</v>
      </c>
      <c r="AV107" s="311">
        <v>0</v>
      </c>
      <c r="AW107" s="311">
        <v>0</v>
      </c>
      <c r="AX107" s="352">
        <v>0</v>
      </c>
      <c r="AY107" s="352">
        <v>0</v>
      </c>
      <c r="AZ107" s="352">
        <v>0</v>
      </c>
      <c r="BA107" s="352">
        <v>0</v>
      </c>
      <c r="BB107" s="352">
        <v>0</v>
      </c>
      <c r="BC107" s="352">
        <v>0</v>
      </c>
      <c r="BD107" s="352">
        <v>0</v>
      </c>
      <c r="BE107" s="352">
        <v>0</v>
      </c>
      <c r="BF107" s="352">
        <v>0</v>
      </c>
      <c r="BG107" s="352">
        <v>0</v>
      </c>
      <c r="BH107" s="378">
        <v>0</v>
      </c>
      <c r="BI107" s="352">
        <v>0</v>
      </c>
      <c r="BJ107" s="352">
        <v>0</v>
      </c>
      <c r="BK107" s="352"/>
      <c r="BL107" s="352"/>
      <c r="BM107" s="352"/>
      <c r="BN107" s="79"/>
      <c r="BO107" s="79"/>
      <c r="BP107" s="79"/>
      <c r="BQ107" s="79"/>
      <c r="BR107" s="79"/>
      <c r="BS107" s="79"/>
      <c r="BT107" s="79"/>
      <c r="BU107" s="79"/>
      <c r="BV107" s="79"/>
      <c r="BW107" s="79"/>
      <c r="BX107" s="79"/>
      <c r="BY107" s="79"/>
      <c r="BZ107" s="79"/>
      <c r="CA107" s="79"/>
      <c r="CB107" s="79"/>
      <c r="CC107" s="79"/>
      <c r="CD107" s="79"/>
      <c r="CE107" s="79"/>
      <c r="CF107" s="79"/>
      <c r="CG107" s="79"/>
      <c r="CH107" s="79"/>
      <c r="CI107" s="79"/>
      <c r="CJ107" s="79"/>
      <c r="CK107" s="79"/>
      <c r="CL107" s="79"/>
      <c r="CM107" s="79"/>
      <c r="CN107" s="79"/>
      <c r="CO107" s="79"/>
      <c r="CP107" s="79"/>
      <c r="CQ107" s="79"/>
      <c r="CR107" s="79"/>
      <c r="CS107" s="79"/>
      <c r="CT107" s="79"/>
      <c r="CU107" s="79"/>
      <c r="CV107" s="79"/>
      <c r="CW107" s="79"/>
      <c r="CX107" s="79"/>
      <c r="CY107" s="79"/>
      <c r="CZ107" s="79"/>
      <c r="DA107" s="79"/>
      <c r="DB107" s="79"/>
      <c r="DC107" s="79"/>
      <c r="DD107" s="79"/>
      <c r="DE107" s="79"/>
      <c r="DF107" s="79"/>
      <c r="DG107" s="79"/>
      <c r="DH107" s="79"/>
      <c r="DI107" s="79"/>
      <c r="DJ107" s="79"/>
      <c r="DK107" s="79"/>
      <c r="DL107" s="79"/>
      <c r="DM107" s="79"/>
      <c r="DN107" s="79"/>
      <c r="DO107" s="79"/>
      <c r="DP107" s="79"/>
      <c r="DQ107" s="79"/>
      <c r="DR107" s="79"/>
      <c r="DS107" s="79"/>
      <c r="DT107" s="79"/>
      <c r="DU107" s="79"/>
      <c r="DV107" s="79"/>
      <c r="DW107" s="79"/>
      <c r="DX107" s="79"/>
      <c r="DY107" s="79"/>
      <c r="DZ107" s="79"/>
      <c r="EA107" s="79"/>
      <c r="EB107" s="79"/>
      <c r="EC107" s="79"/>
      <c r="ED107" s="79"/>
      <c r="EE107" s="79"/>
      <c r="EF107" s="79"/>
      <c r="EG107" s="79"/>
      <c r="EH107" s="79"/>
      <c r="EI107" s="79"/>
      <c r="EJ107" s="79"/>
      <c r="EK107" s="79"/>
      <c r="EL107" s="79"/>
      <c r="EM107" s="79"/>
      <c r="EN107" s="79"/>
      <c r="EO107" s="79"/>
      <c r="EP107" s="79"/>
      <c r="EQ107" s="79"/>
      <c r="ER107" s="79"/>
      <c r="ES107" s="79"/>
      <c r="ET107" s="79"/>
      <c r="EU107" s="79"/>
      <c r="EV107" s="79"/>
      <c r="EW107" s="79"/>
      <c r="EX107" s="79"/>
      <c r="EY107" s="79"/>
      <c r="EZ107" s="79"/>
      <c r="FA107" s="79"/>
      <c r="FB107" s="79"/>
      <c r="FC107" s="79"/>
      <c r="FD107" s="79"/>
      <c r="FE107" s="79"/>
      <c r="FF107" s="79"/>
      <c r="FG107" s="79"/>
      <c r="FH107" s="79"/>
      <c r="FI107" s="79"/>
      <c r="FJ107" s="79"/>
      <c r="FK107" s="79"/>
      <c r="FL107" s="79"/>
      <c r="FM107" s="79"/>
      <c r="FN107" s="79"/>
      <c r="FO107" s="79"/>
      <c r="FP107" s="79"/>
      <c r="FQ107" s="79"/>
      <c r="FR107" s="79"/>
      <c r="FS107" s="79"/>
      <c r="FT107" s="79"/>
      <c r="FU107" s="79"/>
      <c r="FV107" s="79"/>
      <c r="FW107" s="79"/>
      <c r="FX107" s="79"/>
      <c r="FY107" s="79"/>
      <c r="FZ107" s="79"/>
      <c r="GA107" s="79"/>
      <c r="GB107" s="79"/>
      <c r="GC107" s="79"/>
      <c r="GD107" s="79"/>
      <c r="GE107" s="79"/>
      <c r="GF107" s="79"/>
      <c r="GG107" s="79"/>
      <c r="GH107" s="79"/>
      <c r="GI107" s="79"/>
      <c r="GJ107" s="79"/>
      <c r="GK107" s="79"/>
      <c r="GL107" s="79"/>
      <c r="GM107" s="79"/>
      <c r="GN107" s="79"/>
      <c r="GO107" s="79"/>
      <c r="GP107" s="79"/>
      <c r="GQ107" s="79"/>
    </row>
    <row r="108" spans="1:199" s="78" customFormat="1" x14ac:dyDescent="0.3">
      <c r="A108" s="10"/>
      <c r="B108" s="10"/>
      <c r="C108" s="10"/>
      <c r="D108" s="10">
        <v>90357653760.029999</v>
      </c>
      <c r="E108" s="311">
        <v>110011195</v>
      </c>
      <c r="F108" s="311" t="s">
        <v>362</v>
      </c>
      <c r="G108" s="312">
        <v>8</v>
      </c>
      <c r="H108" s="312" t="s">
        <v>22</v>
      </c>
      <c r="I108" s="311">
        <v>0</v>
      </c>
      <c r="J108" s="311">
        <v>0</v>
      </c>
      <c r="K108" s="311">
        <v>0</v>
      </c>
      <c r="L108" s="311">
        <v>0</v>
      </c>
      <c r="M108" s="311">
        <v>0</v>
      </c>
      <c r="N108" s="311">
        <v>0</v>
      </c>
      <c r="O108" s="311">
        <v>0</v>
      </c>
      <c r="P108" s="311">
        <v>0</v>
      </c>
      <c r="Q108" s="311">
        <v>0</v>
      </c>
      <c r="R108" s="311">
        <v>0</v>
      </c>
      <c r="S108" s="311">
        <v>0</v>
      </c>
      <c r="T108" s="311">
        <v>0</v>
      </c>
      <c r="U108" s="311">
        <v>0</v>
      </c>
      <c r="V108" s="311">
        <v>0</v>
      </c>
      <c r="W108" s="311">
        <v>0</v>
      </c>
      <c r="X108" s="311">
        <v>0</v>
      </c>
      <c r="Y108" s="311">
        <v>0</v>
      </c>
      <c r="Z108" s="311">
        <v>0</v>
      </c>
      <c r="AA108" s="311">
        <v>0</v>
      </c>
      <c r="AB108" s="311">
        <v>0</v>
      </c>
      <c r="AC108" s="311">
        <v>0</v>
      </c>
      <c r="AD108" s="311">
        <v>0</v>
      </c>
      <c r="AE108" s="311">
        <v>0</v>
      </c>
      <c r="AF108" s="311">
        <v>0</v>
      </c>
      <c r="AG108" s="311">
        <v>0</v>
      </c>
      <c r="AH108" s="311">
        <v>0</v>
      </c>
      <c r="AI108" s="311">
        <v>0</v>
      </c>
      <c r="AJ108" s="311">
        <v>0</v>
      </c>
      <c r="AK108" s="311">
        <v>0</v>
      </c>
      <c r="AL108" s="311">
        <v>0</v>
      </c>
      <c r="AM108" s="311">
        <v>0</v>
      </c>
      <c r="AN108" s="311">
        <v>0</v>
      </c>
      <c r="AO108" s="311">
        <v>0</v>
      </c>
      <c r="AP108" s="311">
        <v>0</v>
      </c>
      <c r="AQ108" s="311">
        <v>0</v>
      </c>
      <c r="AR108" s="311">
        <v>0</v>
      </c>
      <c r="AS108" s="311">
        <v>0</v>
      </c>
      <c r="AT108" s="311">
        <v>0</v>
      </c>
      <c r="AU108" s="311">
        <v>0</v>
      </c>
      <c r="AV108" s="311">
        <v>0</v>
      </c>
      <c r="AW108" s="311">
        <v>0</v>
      </c>
      <c r="AX108" s="352">
        <v>0</v>
      </c>
      <c r="AY108" s="352">
        <v>0</v>
      </c>
      <c r="AZ108" s="352">
        <v>0</v>
      </c>
      <c r="BA108" s="352">
        <v>0</v>
      </c>
      <c r="BB108" s="352">
        <v>0</v>
      </c>
      <c r="BC108" s="352">
        <v>0</v>
      </c>
      <c r="BD108" s="352">
        <v>0</v>
      </c>
      <c r="BE108" s="352">
        <v>0</v>
      </c>
      <c r="BF108" s="352">
        <v>0</v>
      </c>
      <c r="BG108" s="352">
        <v>0</v>
      </c>
      <c r="BH108" s="378">
        <v>0</v>
      </c>
      <c r="BI108" s="352">
        <v>0</v>
      </c>
      <c r="BJ108" s="352">
        <v>0</v>
      </c>
      <c r="BK108" s="352"/>
      <c r="BL108" s="352"/>
      <c r="BM108" s="352"/>
      <c r="BN108" s="79"/>
      <c r="BO108" s="79"/>
      <c r="BP108" s="79"/>
      <c r="BQ108" s="79"/>
      <c r="BR108" s="79"/>
      <c r="BS108" s="79"/>
      <c r="BT108" s="79"/>
      <c r="BU108" s="79"/>
      <c r="BV108" s="79"/>
      <c r="BW108" s="79"/>
      <c r="BX108" s="79"/>
      <c r="BY108" s="79"/>
      <c r="BZ108" s="79"/>
      <c r="CA108" s="79"/>
      <c r="CB108" s="79"/>
      <c r="CC108" s="79"/>
      <c r="CD108" s="79"/>
      <c r="CE108" s="79"/>
      <c r="CF108" s="79"/>
      <c r="CG108" s="79"/>
      <c r="CH108" s="79"/>
      <c r="CI108" s="79"/>
      <c r="CJ108" s="79"/>
      <c r="CK108" s="79"/>
      <c r="CL108" s="79"/>
      <c r="CM108" s="79"/>
      <c r="CN108" s="79"/>
      <c r="CO108" s="79"/>
      <c r="CP108" s="79"/>
      <c r="CQ108" s="79"/>
      <c r="CR108" s="79"/>
      <c r="CS108" s="79"/>
      <c r="CT108" s="79"/>
      <c r="CU108" s="79"/>
      <c r="CV108" s="79"/>
      <c r="CW108" s="79"/>
      <c r="CX108" s="79"/>
      <c r="CY108" s="79"/>
      <c r="CZ108" s="79"/>
      <c r="DA108" s="79"/>
      <c r="DB108" s="79"/>
      <c r="DC108" s="79"/>
      <c r="DD108" s="79"/>
      <c r="DE108" s="79"/>
      <c r="DF108" s="79"/>
      <c r="DG108" s="79"/>
      <c r="DH108" s="79"/>
      <c r="DI108" s="79"/>
      <c r="DJ108" s="79"/>
      <c r="DK108" s="79"/>
      <c r="DL108" s="79"/>
      <c r="DM108" s="79"/>
      <c r="DN108" s="79"/>
      <c r="DO108" s="79"/>
      <c r="DP108" s="79"/>
      <c r="DQ108" s="79"/>
      <c r="DR108" s="79"/>
      <c r="DS108" s="79"/>
      <c r="DT108" s="79"/>
      <c r="DU108" s="79"/>
      <c r="DV108" s="79"/>
      <c r="DW108" s="79"/>
      <c r="DX108" s="79"/>
      <c r="DY108" s="79"/>
      <c r="DZ108" s="79"/>
      <c r="EA108" s="79"/>
      <c r="EB108" s="79"/>
      <c r="EC108" s="79"/>
      <c r="ED108" s="79"/>
      <c r="EE108" s="79"/>
      <c r="EF108" s="79"/>
      <c r="EG108" s="79"/>
      <c r="EH108" s="79"/>
      <c r="EI108" s="79"/>
      <c r="EJ108" s="79"/>
      <c r="EK108" s="79"/>
      <c r="EL108" s="79"/>
      <c r="EM108" s="79"/>
      <c r="EN108" s="79"/>
      <c r="EO108" s="79"/>
      <c r="EP108" s="79"/>
      <c r="EQ108" s="79"/>
      <c r="ER108" s="79"/>
      <c r="ES108" s="79"/>
      <c r="ET108" s="79"/>
      <c r="EU108" s="79"/>
      <c r="EV108" s="79"/>
      <c r="EW108" s="79"/>
      <c r="EX108" s="79"/>
      <c r="EY108" s="79"/>
      <c r="EZ108" s="79"/>
      <c r="FA108" s="79"/>
      <c r="FB108" s="79"/>
      <c r="FC108" s="79"/>
      <c r="FD108" s="79"/>
      <c r="FE108" s="79"/>
      <c r="FF108" s="79"/>
      <c r="FG108" s="79"/>
      <c r="FH108" s="79"/>
      <c r="FI108" s="79"/>
      <c r="FJ108" s="79"/>
      <c r="FK108" s="79"/>
      <c r="FL108" s="79"/>
      <c r="FM108" s="79"/>
      <c r="FN108" s="79"/>
      <c r="FO108" s="79"/>
      <c r="FP108" s="79"/>
      <c r="FQ108" s="79"/>
      <c r="FR108" s="79"/>
      <c r="FS108" s="79"/>
      <c r="FT108" s="79"/>
      <c r="FU108" s="79"/>
      <c r="FV108" s="79"/>
      <c r="FW108" s="79"/>
      <c r="FX108" s="79"/>
      <c r="FY108" s="79"/>
      <c r="FZ108" s="79"/>
      <c r="GA108" s="79"/>
      <c r="GB108" s="79"/>
      <c r="GC108" s="79"/>
      <c r="GD108" s="79"/>
      <c r="GE108" s="79"/>
      <c r="GF108" s="79"/>
      <c r="GG108" s="79"/>
      <c r="GH108" s="79"/>
      <c r="GI108" s="79"/>
      <c r="GJ108" s="79"/>
      <c r="GK108" s="79"/>
      <c r="GL108" s="79"/>
      <c r="GM108" s="79"/>
      <c r="GN108" s="79"/>
      <c r="GO108" s="79"/>
      <c r="GP108" s="79"/>
      <c r="GQ108" s="79"/>
    </row>
    <row r="109" spans="1:199" s="78" customFormat="1" x14ac:dyDescent="0.3">
      <c r="A109" s="10"/>
      <c r="B109" s="10"/>
      <c r="C109" s="10"/>
      <c r="D109" s="10">
        <v>45931856.07</v>
      </c>
      <c r="E109" s="311">
        <v>110015411</v>
      </c>
      <c r="F109" s="311" t="s">
        <v>366</v>
      </c>
      <c r="G109" s="312">
        <v>67</v>
      </c>
      <c r="H109" s="312" t="s">
        <v>22</v>
      </c>
      <c r="I109" s="311">
        <v>0</v>
      </c>
      <c r="J109" s="311">
        <v>0</v>
      </c>
      <c r="K109" s="311">
        <v>0</v>
      </c>
      <c r="L109" s="311">
        <v>0</v>
      </c>
      <c r="M109" s="311">
        <v>0</v>
      </c>
      <c r="N109" s="311">
        <v>0</v>
      </c>
      <c r="O109" s="311">
        <v>0</v>
      </c>
      <c r="P109" s="311">
        <v>0</v>
      </c>
      <c r="Q109" s="311">
        <v>0</v>
      </c>
      <c r="R109" s="311">
        <v>0</v>
      </c>
      <c r="S109" s="311">
        <v>0</v>
      </c>
      <c r="T109" s="311">
        <v>0</v>
      </c>
      <c r="U109" s="311">
        <v>0</v>
      </c>
      <c r="V109" s="311">
        <v>0</v>
      </c>
      <c r="W109" s="311">
        <v>0</v>
      </c>
      <c r="X109" s="311">
        <v>0</v>
      </c>
      <c r="Y109" s="311">
        <v>0</v>
      </c>
      <c r="Z109" s="311">
        <v>0</v>
      </c>
      <c r="AA109" s="311">
        <v>0</v>
      </c>
      <c r="AB109" s="311">
        <v>0</v>
      </c>
      <c r="AC109" s="311">
        <v>0</v>
      </c>
      <c r="AD109" s="311">
        <v>0</v>
      </c>
      <c r="AE109" s="311">
        <v>0</v>
      </c>
      <c r="AF109" s="311">
        <v>0</v>
      </c>
      <c r="AG109" s="311">
        <v>0</v>
      </c>
      <c r="AH109" s="311">
        <v>0</v>
      </c>
      <c r="AI109" s="311">
        <v>0</v>
      </c>
      <c r="AJ109" s="311">
        <v>0</v>
      </c>
      <c r="AK109" s="311">
        <v>0</v>
      </c>
      <c r="AL109" s="311">
        <v>0</v>
      </c>
      <c r="AM109" s="311">
        <v>0</v>
      </c>
      <c r="AN109" s="311">
        <v>0</v>
      </c>
      <c r="AO109" s="311">
        <v>0</v>
      </c>
      <c r="AP109" s="311">
        <v>0</v>
      </c>
      <c r="AQ109" s="311">
        <v>0</v>
      </c>
      <c r="AR109" s="311">
        <v>0</v>
      </c>
      <c r="AS109" s="311">
        <v>0</v>
      </c>
      <c r="AT109" s="311">
        <v>0</v>
      </c>
      <c r="AU109" s="311">
        <v>0</v>
      </c>
      <c r="AV109" s="311">
        <v>0</v>
      </c>
      <c r="AW109" s="311">
        <v>0</v>
      </c>
      <c r="AX109" s="352">
        <v>0</v>
      </c>
      <c r="AY109" s="352">
        <v>0</v>
      </c>
      <c r="AZ109" s="352">
        <v>0</v>
      </c>
      <c r="BA109" s="352">
        <v>0</v>
      </c>
      <c r="BB109" s="352">
        <v>0</v>
      </c>
      <c r="BC109" s="352">
        <v>0</v>
      </c>
      <c r="BD109" s="352">
        <v>0</v>
      </c>
      <c r="BE109" s="352">
        <v>0</v>
      </c>
      <c r="BF109" s="352">
        <v>0</v>
      </c>
      <c r="BG109" s="352">
        <v>0</v>
      </c>
      <c r="BH109" s="378">
        <v>0</v>
      </c>
      <c r="BI109" s="352">
        <v>0</v>
      </c>
      <c r="BJ109" s="352">
        <v>0</v>
      </c>
      <c r="BK109" s="352"/>
      <c r="BL109" s="352"/>
      <c r="BM109" s="352"/>
      <c r="BN109" s="79"/>
      <c r="BO109" s="79"/>
      <c r="BP109" s="79"/>
      <c r="BQ109" s="79"/>
      <c r="BR109" s="79"/>
      <c r="BS109" s="79"/>
      <c r="BT109" s="79"/>
      <c r="BU109" s="79"/>
      <c r="BV109" s="79"/>
      <c r="BW109" s="79"/>
      <c r="BX109" s="79"/>
      <c r="BY109" s="79"/>
      <c r="BZ109" s="79"/>
      <c r="CA109" s="79"/>
      <c r="CB109" s="79"/>
      <c r="CC109" s="79"/>
      <c r="CD109" s="79"/>
      <c r="CE109" s="79"/>
      <c r="CF109" s="79"/>
      <c r="CG109" s="79"/>
      <c r="CH109" s="79"/>
      <c r="CI109" s="79"/>
      <c r="CJ109" s="79"/>
      <c r="CK109" s="79"/>
      <c r="CL109" s="79"/>
      <c r="CM109" s="79"/>
      <c r="CN109" s="79"/>
      <c r="CO109" s="79"/>
      <c r="CP109" s="79"/>
      <c r="CQ109" s="79"/>
      <c r="CR109" s="79"/>
      <c r="CS109" s="79"/>
      <c r="CT109" s="79"/>
      <c r="CU109" s="79"/>
      <c r="CV109" s="79"/>
      <c r="CW109" s="79"/>
      <c r="CX109" s="79"/>
      <c r="CY109" s="79"/>
      <c r="CZ109" s="79"/>
      <c r="DA109" s="79"/>
      <c r="DB109" s="79"/>
      <c r="DC109" s="79"/>
      <c r="DD109" s="79"/>
      <c r="DE109" s="79"/>
      <c r="DF109" s="79"/>
      <c r="DG109" s="79"/>
      <c r="DH109" s="79"/>
      <c r="DI109" s="79"/>
      <c r="DJ109" s="79"/>
      <c r="DK109" s="79"/>
      <c r="DL109" s="79"/>
      <c r="DM109" s="79"/>
      <c r="DN109" s="79"/>
      <c r="DO109" s="79"/>
      <c r="DP109" s="79"/>
      <c r="DQ109" s="79"/>
      <c r="DR109" s="79"/>
      <c r="DS109" s="79"/>
      <c r="DT109" s="79"/>
      <c r="DU109" s="79"/>
      <c r="DV109" s="79"/>
      <c r="DW109" s="79"/>
      <c r="DX109" s="79"/>
      <c r="DY109" s="79"/>
      <c r="DZ109" s="79"/>
      <c r="EA109" s="79"/>
      <c r="EB109" s="79"/>
      <c r="EC109" s="79"/>
      <c r="ED109" s="79"/>
      <c r="EE109" s="79"/>
      <c r="EF109" s="79"/>
      <c r="EG109" s="79"/>
      <c r="EH109" s="79"/>
      <c r="EI109" s="79"/>
      <c r="EJ109" s="79"/>
      <c r="EK109" s="79"/>
      <c r="EL109" s="79"/>
      <c r="EM109" s="79"/>
      <c r="EN109" s="79"/>
      <c r="EO109" s="79"/>
      <c r="EP109" s="79"/>
      <c r="EQ109" s="79"/>
      <c r="ER109" s="79"/>
      <c r="ES109" s="79"/>
      <c r="ET109" s="79"/>
      <c r="EU109" s="79"/>
      <c r="EV109" s="79"/>
      <c r="EW109" s="79"/>
      <c r="EX109" s="79"/>
      <c r="EY109" s="79"/>
      <c r="EZ109" s="79"/>
      <c r="FA109" s="79"/>
      <c r="FB109" s="79"/>
      <c r="FC109" s="79"/>
      <c r="FD109" s="79"/>
      <c r="FE109" s="79"/>
      <c r="FF109" s="79"/>
      <c r="FG109" s="79"/>
      <c r="FH109" s="79"/>
      <c r="FI109" s="79"/>
      <c r="FJ109" s="79"/>
      <c r="FK109" s="79"/>
      <c r="FL109" s="79"/>
      <c r="FM109" s="79"/>
      <c r="FN109" s="79"/>
      <c r="FO109" s="79"/>
      <c r="FP109" s="79"/>
      <c r="FQ109" s="79"/>
      <c r="FR109" s="79"/>
      <c r="FS109" s="79"/>
      <c r="FT109" s="79"/>
      <c r="FU109" s="79"/>
      <c r="FV109" s="79"/>
      <c r="FW109" s="79"/>
      <c r="FX109" s="79"/>
      <c r="FY109" s="79"/>
      <c r="FZ109" s="79"/>
      <c r="GA109" s="79"/>
      <c r="GB109" s="79"/>
      <c r="GC109" s="79"/>
      <c r="GD109" s="79"/>
      <c r="GE109" s="79"/>
      <c r="GF109" s="79"/>
      <c r="GG109" s="79"/>
      <c r="GH109" s="79"/>
      <c r="GI109" s="79"/>
      <c r="GJ109" s="79"/>
      <c r="GK109" s="79"/>
      <c r="GL109" s="79"/>
      <c r="GM109" s="79"/>
      <c r="GN109" s="79"/>
      <c r="GO109" s="79"/>
      <c r="GP109" s="79"/>
      <c r="GQ109" s="79"/>
    </row>
    <row r="110" spans="1:199" s="78" customFormat="1" x14ac:dyDescent="0.3">
      <c r="A110" s="10"/>
      <c r="B110" s="10"/>
      <c r="C110" s="10"/>
      <c r="D110" s="10">
        <v>433039711.22000003</v>
      </c>
      <c r="E110" s="311">
        <v>110017483</v>
      </c>
      <c r="F110" s="311" t="s">
        <v>368</v>
      </c>
      <c r="G110" s="312">
        <v>12</v>
      </c>
      <c r="H110" s="312" t="s">
        <v>22</v>
      </c>
      <c r="I110" s="311">
        <v>0</v>
      </c>
      <c r="J110" s="311">
        <v>0</v>
      </c>
      <c r="K110" s="311">
        <v>0</v>
      </c>
      <c r="L110" s="311">
        <v>0</v>
      </c>
      <c r="M110" s="311">
        <v>0</v>
      </c>
      <c r="N110" s="311">
        <v>0</v>
      </c>
      <c r="O110" s="311">
        <v>0</v>
      </c>
      <c r="P110" s="311">
        <v>0</v>
      </c>
      <c r="Q110" s="311">
        <v>0</v>
      </c>
      <c r="R110" s="311">
        <v>0</v>
      </c>
      <c r="S110" s="311">
        <v>0</v>
      </c>
      <c r="T110" s="311">
        <v>0</v>
      </c>
      <c r="U110" s="311">
        <v>0</v>
      </c>
      <c r="V110" s="311">
        <v>0</v>
      </c>
      <c r="W110" s="311">
        <v>0</v>
      </c>
      <c r="X110" s="311">
        <v>0</v>
      </c>
      <c r="Y110" s="311">
        <v>0</v>
      </c>
      <c r="Z110" s="311">
        <v>0</v>
      </c>
      <c r="AA110" s="311">
        <v>0</v>
      </c>
      <c r="AB110" s="311">
        <v>0</v>
      </c>
      <c r="AC110" s="311">
        <v>0</v>
      </c>
      <c r="AD110" s="311">
        <v>0</v>
      </c>
      <c r="AE110" s="311">
        <v>0</v>
      </c>
      <c r="AF110" s="311">
        <v>0</v>
      </c>
      <c r="AG110" s="311">
        <v>0</v>
      </c>
      <c r="AH110" s="311">
        <v>0</v>
      </c>
      <c r="AI110" s="311">
        <v>0</v>
      </c>
      <c r="AJ110" s="311">
        <v>0</v>
      </c>
      <c r="AK110" s="311">
        <v>0</v>
      </c>
      <c r="AL110" s="311">
        <v>0</v>
      </c>
      <c r="AM110" s="311">
        <v>0</v>
      </c>
      <c r="AN110" s="311">
        <v>0</v>
      </c>
      <c r="AO110" s="311">
        <v>0</v>
      </c>
      <c r="AP110" s="311">
        <v>0</v>
      </c>
      <c r="AQ110" s="311">
        <v>0</v>
      </c>
      <c r="AR110" s="311">
        <v>0</v>
      </c>
      <c r="AS110" s="311">
        <v>0</v>
      </c>
      <c r="AT110" s="311">
        <v>0</v>
      </c>
      <c r="AU110" s="311">
        <v>0</v>
      </c>
      <c r="AV110" s="311">
        <v>0</v>
      </c>
      <c r="AW110" s="311">
        <v>0</v>
      </c>
      <c r="AX110" s="352">
        <v>0</v>
      </c>
      <c r="AY110" s="352">
        <v>0</v>
      </c>
      <c r="AZ110" s="352">
        <v>0</v>
      </c>
      <c r="BA110" s="352">
        <v>0</v>
      </c>
      <c r="BB110" s="352">
        <v>0</v>
      </c>
      <c r="BC110" s="352">
        <v>0</v>
      </c>
      <c r="BD110" s="352">
        <v>0</v>
      </c>
      <c r="BE110" s="352">
        <v>0</v>
      </c>
      <c r="BF110" s="352">
        <v>20528.10268705833</v>
      </c>
      <c r="BG110" s="352">
        <v>0</v>
      </c>
      <c r="BH110" s="378">
        <v>0</v>
      </c>
      <c r="BI110" s="352">
        <v>0</v>
      </c>
      <c r="BJ110" s="352">
        <v>0</v>
      </c>
      <c r="BK110" s="352"/>
      <c r="BL110" s="352"/>
      <c r="BM110" s="352"/>
      <c r="BN110" s="79"/>
      <c r="BO110" s="79"/>
      <c r="BP110" s="79"/>
      <c r="BQ110" s="79"/>
      <c r="BR110" s="79"/>
      <c r="BS110" s="79"/>
      <c r="BT110" s="79"/>
      <c r="BU110" s="79"/>
      <c r="BV110" s="79"/>
      <c r="BW110" s="79"/>
      <c r="BX110" s="79"/>
      <c r="BY110" s="79"/>
      <c r="BZ110" s="79"/>
      <c r="CA110" s="79"/>
      <c r="CB110" s="79"/>
      <c r="CC110" s="79"/>
      <c r="CD110" s="79"/>
      <c r="CE110" s="79"/>
      <c r="CF110" s="79"/>
      <c r="CG110" s="79"/>
      <c r="CH110" s="79"/>
      <c r="CI110" s="79"/>
      <c r="CJ110" s="79"/>
      <c r="CK110" s="79"/>
      <c r="CL110" s="79"/>
      <c r="CM110" s="79"/>
      <c r="CN110" s="79"/>
      <c r="CO110" s="79"/>
      <c r="CP110" s="79"/>
      <c r="CQ110" s="79"/>
      <c r="CR110" s="79"/>
      <c r="CS110" s="79"/>
      <c r="CT110" s="79"/>
      <c r="CU110" s="79"/>
      <c r="CV110" s="79"/>
      <c r="CW110" s="79"/>
      <c r="CX110" s="79"/>
      <c r="CY110" s="79"/>
      <c r="CZ110" s="79"/>
      <c r="DA110" s="79"/>
      <c r="DB110" s="79"/>
      <c r="DC110" s="79"/>
      <c r="DD110" s="79"/>
      <c r="DE110" s="79"/>
      <c r="DF110" s="79"/>
      <c r="DG110" s="79"/>
      <c r="DH110" s="79"/>
      <c r="DI110" s="79"/>
      <c r="DJ110" s="79"/>
      <c r="DK110" s="79"/>
      <c r="DL110" s="79"/>
      <c r="DM110" s="79"/>
      <c r="DN110" s="79"/>
      <c r="DO110" s="79"/>
      <c r="DP110" s="79"/>
      <c r="DQ110" s="79"/>
      <c r="DR110" s="79"/>
      <c r="DS110" s="79"/>
      <c r="DT110" s="79"/>
      <c r="DU110" s="79"/>
      <c r="DV110" s="79"/>
      <c r="DW110" s="79"/>
      <c r="DX110" s="79"/>
      <c r="DY110" s="79"/>
      <c r="DZ110" s="79"/>
      <c r="EA110" s="79"/>
      <c r="EB110" s="79"/>
      <c r="EC110" s="79"/>
      <c r="ED110" s="79"/>
      <c r="EE110" s="79"/>
      <c r="EF110" s="79"/>
      <c r="EG110" s="79"/>
      <c r="EH110" s="79"/>
      <c r="EI110" s="79"/>
      <c r="EJ110" s="79"/>
      <c r="EK110" s="79"/>
      <c r="EL110" s="79"/>
      <c r="EM110" s="79"/>
      <c r="EN110" s="79"/>
      <c r="EO110" s="79"/>
      <c r="EP110" s="79"/>
      <c r="EQ110" s="79"/>
      <c r="ER110" s="79"/>
      <c r="ES110" s="79"/>
      <c r="ET110" s="79"/>
      <c r="EU110" s="79"/>
      <c r="EV110" s="79"/>
      <c r="EW110" s="79"/>
      <c r="EX110" s="79"/>
      <c r="EY110" s="79"/>
      <c r="EZ110" s="79"/>
      <c r="FA110" s="79"/>
      <c r="FB110" s="79"/>
      <c r="FC110" s="79"/>
      <c r="FD110" s="79"/>
      <c r="FE110" s="79"/>
      <c r="FF110" s="79"/>
      <c r="FG110" s="79"/>
      <c r="FH110" s="79"/>
      <c r="FI110" s="79"/>
      <c r="FJ110" s="79"/>
      <c r="FK110" s="79"/>
      <c r="FL110" s="79"/>
      <c r="FM110" s="79"/>
      <c r="FN110" s="79"/>
      <c r="FO110" s="79"/>
      <c r="FP110" s="79"/>
      <c r="FQ110" s="79"/>
      <c r="FR110" s="79"/>
      <c r="FS110" s="79"/>
      <c r="FT110" s="79"/>
      <c r="FU110" s="79"/>
      <c r="FV110" s="79"/>
      <c r="FW110" s="79"/>
      <c r="FX110" s="79"/>
      <c r="FY110" s="79"/>
      <c r="FZ110" s="79"/>
      <c r="GA110" s="79"/>
      <c r="GB110" s="79"/>
      <c r="GC110" s="79"/>
      <c r="GD110" s="79"/>
      <c r="GE110" s="79"/>
      <c r="GF110" s="79"/>
      <c r="GG110" s="79"/>
      <c r="GH110" s="79"/>
      <c r="GI110" s="79"/>
      <c r="GJ110" s="79"/>
      <c r="GK110" s="79"/>
      <c r="GL110" s="79"/>
      <c r="GM110" s="79"/>
      <c r="GN110" s="79"/>
      <c r="GO110" s="79"/>
      <c r="GP110" s="79"/>
      <c r="GQ110" s="79"/>
    </row>
    <row r="111" spans="1:199" s="78" customFormat="1" x14ac:dyDescent="0.3">
      <c r="A111" s="10"/>
      <c r="B111" s="10"/>
      <c r="C111" s="10"/>
      <c r="D111" s="10">
        <v>532836483.80000001</v>
      </c>
      <c r="E111" s="311">
        <v>110017483</v>
      </c>
      <c r="F111" s="311" t="s">
        <v>368</v>
      </c>
      <c r="G111" s="312">
        <v>12</v>
      </c>
      <c r="H111" s="312" t="s">
        <v>22</v>
      </c>
      <c r="I111" s="311">
        <v>0</v>
      </c>
      <c r="J111" s="311">
        <v>0</v>
      </c>
      <c r="K111" s="311">
        <v>0</v>
      </c>
      <c r="L111" s="311">
        <v>0</v>
      </c>
      <c r="M111" s="311">
        <v>0</v>
      </c>
      <c r="N111" s="311">
        <v>0</v>
      </c>
      <c r="O111" s="311">
        <v>0</v>
      </c>
      <c r="P111" s="311">
        <v>0</v>
      </c>
      <c r="Q111" s="311">
        <v>0</v>
      </c>
      <c r="R111" s="311">
        <v>0</v>
      </c>
      <c r="S111" s="311">
        <v>0</v>
      </c>
      <c r="T111" s="311">
        <v>0</v>
      </c>
      <c r="U111" s="311">
        <v>0</v>
      </c>
      <c r="V111" s="311">
        <v>0</v>
      </c>
      <c r="W111" s="311">
        <v>0</v>
      </c>
      <c r="X111" s="311">
        <v>0</v>
      </c>
      <c r="Y111" s="311">
        <v>0</v>
      </c>
      <c r="Z111" s="311">
        <v>0</v>
      </c>
      <c r="AA111" s="311">
        <v>0</v>
      </c>
      <c r="AB111" s="311">
        <v>0</v>
      </c>
      <c r="AC111" s="311">
        <v>0</v>
      </c>
      <c r="AD111" s="311">
        <v>0</v>
      </c>
      <c r="AE111" s="311">
        <v>0</v>
      </c>
      <c r="AF111" s="311">
        <v>0</v>
      </c>
      <c r="AG111" s="311">
        <v>0</v>
      </c>
      <c r="AH111" s="311">
        <v>0</v>
      </c>
      <c r="AI111" s="311">
        <v>0</v>
      </c>
      <c r="AJ111" s="311">
        <v>0</v>
      </c>
      <c r="AK111" s="311">
        <v>0</v>
      </c>
      <c r="AL111" s="311">
        <v>0</v>
      </c>
      <c r="AM111" s="311">
        <v>0</v>
      </c>
      <c r="AN111" s="311">
        <v>0</v>
      </c>
      <c r="AO111" s="311">
        <v>0</v>
      </c>
      <c r="AP111" s="311">
        <v>0</v>
      </c>
      <c r="AQ111" s="311">
        <v>0</v>
      </c>
      <c r="AR111" s="311">
        <v>0</v>
      </c>
      <c r="AS111" s="311">
        <v>0</v>
      </c>
      <c r="AT111" s="311">
        <v>0</v>
      </c>
      <c r="AU111" s="311">
        <v>0</v>
      </c>
      <c r="AV111" s="311">
        <v>0</v>
      </c>
      <c r="AW111" s="311">
        <v>0</v>
      </c>
      <c r="AX111" s="352">
        <v>0</v>
      </c>
      <c r="AY111" s="352">
        <v>0</v>
      </c>
      <c r="AZ111" s="352">
        <v>0</v>
      </c>
      <c r="BA111" s="352">
        <v>0</v>
      </c>
      <c r="BB111" s="352">
        <v>0</v>
      </c>
      <c r="BC111" s="352">
        <v>0</v>
      </c>
      <c r="BD111" s="352">
        <v>0</v>
      </c>
      <c r="BE111" s="352">
        <v>0</v>
      </c>
      <c r="BF111" s="352">
        <v>0</v>
      </c>
      <c r="BG111" s="352">
        <v>0</v>
      </c>
      <c r="BH111" s="378">
        <v>0</v>
      </c>
      <c r="BI111" s="352">
        <v>0</v>
      </c>
      <c r="BJ111" s="352">
        <v>0</v>
      </c>
      <c r="BK111" s="352"/>
      <c r="BL111" s="352"/>
      <c r="BM111" s="352"/>
      <c r="BN111" s="79"/>
      <c r="BO111" s="79"/>
      <c r="BP111" s="79"/>
      <c r="BQ111" s="79"/>
      <c r="BR111" s="79"/>
      <c r="BS111" s="79"/>
      <c r="BT111" s="79"/>
      <c r="BU111" s="79"/>
      <c r="BV111" s="79"/>
      <c r="BW111" s="79"/>
      <c r="BX111" s="79"/>
      <c r="BY111" s="79"/>
      <c r="BZ111" s="79"/>
      <c r="CA111" s="79"/>
      <c r="CB111" s="79"/>
      <c r="CC111" s="79"/>
      <c r="CD111" s="79"/>
      <c r="CE111" s="79"/>
      <c r="CF111" s="79"/>
      <c r="CG111" s="79"/>
      <c r="CH111" s="79"/>
      <c r="CI111" s="79"/>
      <c r="CJ111" s="79"/>
      <c r="CK111" s="79"/>
      <c r="CL111" s="79"/>
      <c r="CM111" s="79"/>
      <c r="CN111" s="79"/>
      <c r="CO111" s="79"/>
      <c r="CP111" s="79"/>
      <c r="CQ111" s="79"/>
      <c r="CR111" s="79"/>
      <c r="CS111" s="79"/>
      <c r="CT111" s="79"/>
      <c r="CU111" s="79"/>
      <c r="CV111" s="79"/>
      <c r="CW111" s="79"/>
      <c r="CX111" s="79"/>
      <c r="CY111" s="79"/>
      <c r="CZ111" s="79"/>
      <c r="DA111" s="79"/>
      <c r="DB111" s="79"/>
      <c r="DC111" s="79"/>
      <c r="DD111" s="79"/>
      <c r="DE111" s="79"/>
      <c r="DF111" s="79"/>
      <c r="DG111" s="79"/>
      <c r="DH111" s="79"/>
      <c r="DI111" s="79"/>
      <c r="DJ111" s="79"/>
      <c r="DK111" s="79"/>
      <c r="DL111" s="79"/>
      <c r="DM111" s="79"/>
      <c r="DN111" s="79"/>
      <c r="DO111" s="79"/>
      <c r="DP111" s="79"/>
      <c r="DQ111" s="79"/>
      <c r="DR111" s="79"/>
      <c r="DS111" s="79"/>
      <c r="DT111" s="79"/>
      <c r="DU111" s="79"/>
      <c r="DV111" s="79"/>
      <c r="DW111" s="79"/>
      <c r="DX111" s="79"/>
      <c r="DY111" s="79"/>
      <c r="DZ111" s="79"/>
      <c r="EA111" s="79"/>
      <c r="EB111" s="79"/>
      <c r="EC111" s="79"/>
      <c r="ED111" s="79"/>
      <c r="EE111" s="79"/>
      <c r="EF111" s="79"/>
      <c r="EG111" s="79"/>
      <c r="EH111" s="79"/>
      <c r="EI111" s="79"/>
      <c r="EJ111" s="79"/>
      <c r="EK111" s="79"/>
      <c r="EL111" s="79"/>
      <c r="EM111" s="79"/>
      <c r="EN111" s="79"/>
      <c r="EO111" s="79"/>
      <c r="EP111" s="79"/>
      <c r="EQ111" s="79"/>
      <c r="ER111" s="79"/>
      <c r="ES111" s="79"/>
      <c r="ET111" s="79"/>
      <c r="EU111" s="79"/>
      <c r="EV111" s="79"/>
      <c r="EW111" s="79"/>
      <c r="EX111" s="79"/>
      <c r="EY111" s="79"/>
      <c r="EZ111" s="79"/>
      <c r="FA111" s="79"/>
      <c r="FB111" s="79"/>
      <c r="FC111" s="79"/>
      <c r="FD111" s="79"/>
      <c r="FE111" s="79"/>
      <c r="FF111" s="79"/>
      <c r="FG111" s="79"/>
      <c r="FH111" s="79"/>
      <c r="FI111" s="79"/>
      <c r="FJ111" s="79"/>
      <c r="FK111" s="79"/>
      <c r="FL111" s="79"/>
      <c r="FM111" s="79"/>
      <c r="FN111" s="79"/>
      <c r="FO111" s="79"/>
      <c r="FP111" s="79"/>
      <c r="FQ111" s="79"/>
      <c r="FR111" s="79"/>
      <c r="FS111" s="79"/>
      <c r="FT111" s="79"/>
      <c r="FU111" s="79"/>
      <c r="FV111" s="79"/>
      <c r="FW111" s="79"/>
      <c r="FX111" s="79"/>
      <c r="FY111" s="79"/>
      <c r="FZ111" s="79"/>
      <c r="GA111" s="79"/>
      <c r="GB111" s="79"/>
      <c r="GC111" s="79"/>
      <c r="GD111" s="79"/>
      <c r="GE111" s="79"/>
      <c r="GF111" s="79"/>
      <c r="GG111" s="79"/>
      <c r="GH111" s="79"/>
      <c r="GI111" s="79"/>
      <c r="GJ111" s="79"/>
      <c r="GK111" s="79"/>
      <c r="GL111" s="79"/>
      <c r="GM111" s="79"/>
      <c r="GN111" s="79"/>
      <c r="GO111" s="79"/>
      <c r="GP111" s="79"/>
      <c r="GQ111" s="79"/>
    </row>
    <row r="112" spans="1:199" s="78" customFormat="1" x14ac:dyDescent="0.3">
      <c r="A112" s="10"/>
      <c r="B112" s="10"/>
      <c r="C112" s="10"/>
      <c r="D112" s="10">
        <v>54664805.210000001</v>
      </c>
      <c r="E112" s="311">
        <v>110024673</v>
      </c>
      <c r="F112" s="311" t="s">
        <v>383</v>
      </c>
      <c r="G112" s="312">
        <v>40</v>
      </c>
      <c r="H112" s="312" t="s">
        <v>22</v>
      </c>
      <c r="I112" s="311">
        <v>0</v>
      </c>
      <c r="J112" s="311">
        <v>0</v>
      </c>
      <c r="K112" s="311">
        <v>0</v>
      </c>
      <c r="L112" s="311">
        <v>0</v>
      </c>
      <c r="M112" s="311">
        <v>0</v>
      </c>
      <c r="N112" s="311">
        <v>0</v>
      </c>
      <c r="O112" s="311">
        <v>0</v>
      </c>
      <c r="P112" s="311">
        <v>0</v>
      </c>
      <c r="Q112" s="311">
        <v>0</v>
      </c>
      <c r="R112" s="311">
        <v>0</v>
      </c>
      <c r="S112" s="311">
        <v>0</v>
      </c>
      <c r="T112" s="311">
        <v>0</v>
      </c>
      <c r="U112" s="311">
        <v>0</v>
      </c>
      <c r="V112" s="311">
        <v>0</v>
      </c>
      <c r="W112" s="311">
        <v>0</v>
      </c>
      <c r="X112" s="311">
        <v>0</v>
      </c>
      <c r="Y112" s="311">
        <v>0</v>
      </c>
      <c r="Z112" s="311">
        <v>0</v>
      </c>
      <c r="AA112" s="311">
        <v>0</v>
      </c>
      <c r="AB112" s="311">
        <v>0</v>
      </c>
      <c r="AC112" s="311">
        <v>0</v>
      </c>
      <c r="AD112" s="311">
        <v>0</v>
      </c>
      <c r="AE112" s="311">
        <v>0</v>
      </c>
      <c r="AF112" s="311">
        <v>0</v>
      </c>
      <c r="AG112" s="311">
        <v>0</v>
      </c>
      <c r="AH112" s="311">
        <v>0</v>
      </c>
      <c r="AI112" s="311">
        <v>0</v>
      </c>
      <c r="AJ112" s="311">
        <v>0</v>
      </c>
      <c r="AK112" s="311">
        <v>0</v>
      </c>
      <c r="AL112" s="311">
        <v>0</v>
      </c>
      <c r="AM112" s="311">
        <v>0</v>
      </c>
      <c r="AN112" s="311">
        <v>0</v>
      </c>
      <c r="AO112" s="311">
        <v>0</v>
      </c>
      <c r="AP112" s="311">
        <v>0</v>
      </c>
      <c r="AQ112" s="311">
        <v>0</v>
      </c>
      <c r="AR112" s="311">
        <v>0</v>
      </c>
      <c r="AS112" s="311">
        <v>0</v>
      </c>
      <c r="AT112" s="311">
        <v>0</v>
      </c>
      <c r="AU112" s="311">
        <v>0</v>
      </c>
      <c r="AV112" s="311">
        <v>0</v>
      </c>
      <c r="AW112" s="311">
        <v>0</v>
      </c>
      <c r="AX112" s="352">
        <v>0</v>
      </c>
      <c r="AY112" s="352">
        <v>0</v>
      </c>
      <c r="AZ112" s="352">
        <v>0</v>
      </c>
      <c r="BA112" s="352">
        <v>0</v>
      </c>
      <c r="BB112" s="352">
        <v>0</v>
      </c>
      <c r="BC112" s="352">
        <v>0</v>
      </c>
      <c r="BD112" s="352">
        <v>0</v>
      </c>
      <c r="BE112" s="352">
        <v>0</v>
      </c>
      <c r="BF112" s="352">
        <v>0</v>
      </c>
      <c r="BG112" s="352">
        <v>0</v>
      </c>
      <c r="BH112" s="378">
        <v>0</v>
      </c>
      <c r="BI112" s="352">
        <v>0</v>
      </c>
      <c r="BJ112" s="352">
        <v>0</v>
      </c>
      <c r="BK112" s="352"/>
      <c r="BL112" s="352"/>
      <c r="BM112" s="352"/>
      <c r="BN112" s="79"/>
      <c r="BO112" s="79"/>
      <c r="BP112" s="79"/>
      <c r="BQ112" s="79"/>
      <c r="BR112" s="79"/>
      <c r="BS112" s="79"/>
      <c r="BT112" s="79"/>
      <c r="BU112" s="79"/>
      <c r="BV112" s="79"/>
      <c r="BW112" s="79"/>
      <c r="BX112" s="79"/>
      <c r="BY112" s="79"/>
      <c r="BZ112" s="79"/>
      <c r="CA112" s="79"/>
      <c r="CB112" s="79"/>
      <c r="CC112" s="79"/>
      <c r="CD112" s="79"/>
      <c r="CE112" s="79"/>
      <c r="CF112" s="79"/>
      <c r="CG112" s="79"/>
      <c r="CH112" s="79"/>
      <c r="CI112" s="79"/>
      <c r="CJ112" s="79"/>
      <c r="CK112" s="79"/>
      <c r="CL112" s="79"/>
      <c r="CM112" s="79"/>
      <c r="CN112" s="79"/>
      <c r="CO112" s="79"/>
      <c r="CP112" s="79"/>
      <c r="CQ112" s="79"/>
      <c r="CR112" s="79"/>
      <c r="CS112" s="79"/>
      <c r="CT112" s="79"/>
      <c r="CU112" s="79"/>
      <c r="CV112" s="79"/>
      <c r="CW112" s="79"/>
      <c r="CX112" s="79"/>
      <c r="CY112" s="79"/>
      <c r="CZ112" s="79"/>
      <c r="DA112" s="79"/>
      <c r="DB112" s="79"/>
      <c r="DC112" s="79"/>
      <c r="DD112" s="79"/>
      <c r="DE112" s="79"/>
      <c r="DF112" s="79"/>
      <c r="DG112" s="79"/>
      <c r="DH112" s="79"/>
      <c r="DI112" s="79"/>
      <c r="DJ112" s="79"/>
      <c r="DK112" s="79"/>
      <c r="DL112" s="79"/>
      <c r="DM112" s="79"/>
      <c r="DN112" s="79"/>
      <c r="DO112" s="79"/>
      <c r="DP112" s="79"/>
      <c r="DQ112" s="79"/>
      <c r="DR112" s="79"/>
      <c r="DS112" s="79"/>
      <c r="DT112" s="79"/>
      <c r="DU112" s="79"/>
      <c r="DV112" s="79"/>
      <c r="DW112" s="79"/>
      <c r="DX112" s="79"/>
      <c r="DY112" s="79"/>
      <c r="DZ112" s="79"/>
      <c r="EA112" s="79"/>
      <c r="EB112" s="79"/>
      <c r="EC112" s="79"/>
      <c r="ED112" s="79"/>
      <c r="EE112" s="79"/>
      <c r="EF112" s="79"/>
      <c r="EG112" s="79"/>
      <c r="EH112" s="79"/>
      <c r="EI112" s="79"/>
      <c r="EJ112" s="79"/>
      <c r="EK112" s="79"/>
      <c r="EL112" s="79"/>
      <c r="EM112" s="79"/>
      <c r="EN112" s="79"/>
      <c r="EO112" s="79"/>
      <c r="EP112" s="79"/>
      <c r="EQ112" s="79"/>
      <c r="ER112" s="79"/>
      <c r="ES112" s="79"/>
      <c r="ET112" s="79"/>
      <c r="EU112" s="79"/>
      <c r="EV112" s="79"/>
      <c r="EW112" s="79"/>
      <c r="EX112" s="79"/>
      <c r="EY112" s="79"/>
      <c r="EZ112" s="79"/>
      <c r="FA112" s="79"/>
      <c r="FB112" s="79"/>
      <c r="FC112" s="79"/>
      <c r="FD112" s="79"/>
      <c r="FE112" s="79"/>
      <c r="FF112" s="79"/>
      <c r="FG112" s="79"/>
      <c r="FH112" s="79"/>
      <c r="FI112" s="79"/>
      <c r="FJ112" s="79"/>
      <c r="FK112" s="79"/>
      <c r="FL112" s="79"/>
      <c r="FM112" s="79"/>
      <c r="FN112" s="79"/>
      <c r="FO112" s="79"/>
      <c r="FP112" s="79"/>
      <c r="FQ112" s="79"/>
      <c r="FR112" s="79"/>
      <c r="FS112" s="79"/>
      <c r="FT112" s="79"/>
      <c r="FU112" s="79"/>
      <c r="FV112" s="79"/>
      <c r="FW112" s="79"/>
      <c r="FX112" s="79"/>
      <c r="FY112" s="79"/>
      <c r="FZ112" s="79"/>
      <c r="GA112" s="79"/>
      <c r="GB112" s="79"/>
      <c r="GC112" s="79"/>
      <c r="GD112" s="79"/>
      <c r="GE112" s="79"/>
      <c r="GF112" s="79"/>
      <c r="GG112" s="79"/>
      <c r="GH112" s="79"/>
      <c r="GI112" s="79"/>
      <c r="GJ112" s="79"/>
      <c r="GK112" s="79"/>
      <c r="GL112" s="79"/>
      <c r="GM112" s="79"/>
      <c r="GN112" s="79"/>
      <c r="GO112" s="79"/>
      <c r="GP112" s="79"/>
      <c r="GQ112" s="79"/>
    </row>
    <row r="113" spans="1:199" s="78" customFormat="1" x14ac:dyDescent="0.3">
      <c r="A113" s="10"/>
      <c r="B113" s="10"/>
      <c r="C113" s="10"/>
      <c r="D113" s="10">
        <v>14781515729.42</v>
      </c>
      <c r="E113" s="311">
        <v>110029231</v>
      </c>
      <c r="F113" s="311" t="s">
        <v>391</v>
      </c>
      <c r="G113" s="312">
        <v>3</v>
      </c>
      <c r="H113" s="312" t="s">
        <v>22</v>
      </c>
      <c r="I113" s="311">
        <v>0</v>
      </c>
      <c r="J113" s="311">
        <v>0</v>
      </c>
      <c r="K113" s="311">
        <v>0</v>
      </c>
      <c r="L113" s="311">
        <v>0</v>
      </c>
      <c r="M113" s="311">
        <v>0</v>
      </c>
      <c r="N113" s="311">
        <v>0</v>
      </c>
      <c r="O113" s="311">
        <v>0</v>
      </c>
      <c r="P113" s="311">
        <v>0</v>
      </c>
      <c r="Q113" s="311">
        <v>0</v>
      </c>
      <c r="R113" s="311">
        <v>0</v>
      </c>
      <c r="S113" s="311">
        <v>0</v>
      </c>
      <c r="T113" s="311">
        <v>0</v>
      </c>
      <c r="U113" s="311">
        <v>0</v>
      </c>
      <c r="V113" s="311">
        <v>0</v>
      </c>
      <c r="W113" s="311">
        <v>0</v>
      </c>
      <c r="X113" s="311">
        <v>0</v>
      </c>
      <c r="Y113" s="311">
        <v>0</v>
      </c>
      <c r="Z113" s="311">
        <v>0</v>
      </c>
      <c r="AA113" s="311">
        <v>0</v>
      </c>
      <c r="AB113" s="311">
        <v>0</v>
      </c>
      <c r="AC113" s="311">
        <v>0</v>
      </c>
      <c r="AD113" s="311">
        <v>0</v>
      </c>
      <c r="AE113" s="311">
        <v>0</v>
      </c>
      <c r="AF113" s="311">
        <v>0</v>
      </c>
      <c r="AG113" s="311">
        <v>0</v>
      </c>
      <c r="AH113" s="311">
        <v>0</v>
      </c>
      <c r="AI113" s="311">
        <v>0</v>
      </c>
      <c r="AJ113" s="311">
        <v>0</v>
      </c>
      <c r="AK113" s="311">
        <v>0</v>
      </c>
      <c r="AL113" s="311">
        <v>0</v>
      </c>
      <c r="AM113" s="311">
        <v>0</v>
      </c>
      <c r="AN113" s="311">
        <v>0</v>
      </c>
      <c r="AO113" s="311">
        <v>0</v>
      </c>
      <c r="AP113" s="311">
        <v>0</v>
      </c>
      <c r="AQ113" s="311">
        <v>0</v>
      </c>
      <c r="AR113" s="311">
        <v>0</v>
      </c>
      <c r="AS113" s="311">
        <v>0</v>
      </c>
      <c r="AT113" s="311">
        <v>0</v>
      </c>
      <c r="AU113" s="311">
        <v>0</v>
      </c>
      <c r="AV113" s="311">
        <v>0</v>
      </c>
      <c r="AW113" s="311">
        <v>0</v>
      </c>
      <c r="AX113" s="352">
        <v>0</v>
      </c>
      <c r="AY113" s="352">
        <v>0</v>
      </c>
      <c r="AZ113" s="352">
        <v>0</v>
      </c>
      <c r="BA113" s="352">
        <v>0</v>
      </c>
      <c r="BB113" s="352">
        <v>0</v>
      </c>
      <c r="BC113" s="352">
        <v>0</v>
      </c>
      <c r="BD113" s="352">
        <v>0</v>
      </c>
      <c r="BE113" s="352">
        <v>0</v>
      </c>
      <c r="BF113" s="352">
        <v>0</v>
      </c>
      <c r="BG113" s="352">
        <v>0</v>
      </c>
      <c r="BH113" s="378">
        <v>0</v>
      </c>
      <c r="BI113" s="352">
        <v>0</v>
      </c>
      <c r="BJ113" s="352">
        <v>0</v>
      </c>
      <c r="BK113" s="352"/>
      <c r="BL113" s="352"/>
      <c r="BM113" s="352"/>
      <c r="BN113" s="79"/>
      <c r="BO113" s="79"/>
      <c r="BP113" s="79"/>
      <c r="BQ113" s="79"/>
      <c r="BR113" s="79"/>
      <c r="BS113" s="79"/>
      <c r="BT113" s="79"/>
      <c r="BU113" s="79"/>
      <c r="BV113" s="79"/>
      <c r="BW113" s="79"/>
      <c r="BX113" s="79"/>
      <c r="BY113" s="79"/>
      <c r="BZ113" s="79"/>
      <c r="CA113" s="79"/>
      <c r="CB113" s="79"/>
      <c r="CC113" s="79"/>
      <c r="CD113" s="79"/>
      <c r="CE113" s="79"/>
      <c r="CF113" s="79"/>
      <c r="CG113" s="79"/>
      <c r="CH113" s="79"/>
      <c r="CI113" s="79"/>
      <c r="CJ113" s="79"/>
      <c r="CK113" s="79"/>
      <c r="CL113" s="79"/>
      <c r="CM113" s="79"/>
      <c r="CN113" s="79"/>
      <c r="CO113" s="79"/>
      <c r="CP113" s="79"/>
      <c r="CQ113" s="79"/>
      <c r="CR113" s="79"/>
      <c r="CS113" s="79"/>
      <c r="CT113" s="79"/>
      <c r="CU113" s="79"/>
      <c r="CV113" s="79"/>
      <c r="CW113" s="79"/>
      <c r="CX113" s="79"/>
      <c r="CY113" s="79"/>
      <c r="CZ113" s="79"/>
      <c r="DA113" s="79"/>
      <c r="DB113" s="79"/>
      <c r="DC113" s="79"/>
      <c r="DD113" s="79"/>
      <c r="DE113" s="79"/>
      <c r="DF113" s="79"/>
      <c r="DG113" s="79"/>
      <c r="DH113" s="79"/>
      <c r="DI113" s="79"/>
      <c r="DJ113" s="79"/>
      <c r="DK113" s="79"/>
      <c r="DL113" s="79"/>
      <c r="DM113" s="79"/>
      <c r="DN113" s="79"/>
      <c r="DO113" s="79"/>
      <c r="DP113" s="79"/>
      <c r="DQ113" s="79"/>
      <c r="DR113" s="79"/>
      <c r="DS113" s="79"/>
      <c r="DT113" s="79"/>
      <c r="DU113" s="79"/>
      <c r="DV113" s="79"/>
      <c r="DW113" s="79"/>
      <c r="DX113" s="79"/>
      <c r="DY113" s="79"/>
      <c r="DZ113" s="79"/>
      <c r="EA113" s="79"/>
      <c r="EB113" s="79"/>
      <c r="EC113" s="79"/>
      <c r="ED113" s="79"/>
      <c r="EE113" s="79"/>
      <c r="EF113" s="79"/>
      <c r="EG113" s="79"/>
      <c r="EH113" s="79"/>
      <c r="EI113" s="79"/>
      <c r="EJ113" s="79"/>
      <c r="EK113" s="79"/>
      <c r="EL113" s="79"/>
      <c r="EM113" s="79"/>
      <c r="EN113" s="79"/>
      <c r="EO113" s="79"/>
      <c r="EP113" s="79"/>
      <c r="EQ113" s="79"/>
      <c r="ER113" s="79"/>
      <c r="ES113" s="79"/>
      <c r="ET113" s="79"/>
      <c r="EU113" s="79"/>
      <c r="EV113" s="79"/>
      <c r="EW113" s="79"/>
      <c r="EX113" s="79"/>
      <c r="EY113" s="79"/>
      <c r="EZ113" s="79"/>
      <c r="FA113" s="79"/>
      <c r="FB113" s="79"/>
      <c r="FC113" s="79"/>
      <c r="FD113" s="79"/>
      <c r="FE113" s="79"/>
      <c r="FF113" s="79"/>
      <c r="FG113" s="79"/>
      <c r="FH113" s="79"/>
      <c r="FI113" s="79"/>
      <c r="FJ113" s="79"/>
      <c r="FK113" s="79"/>
      <c r="FL113" s="79"/>
      <c r="FM113" s="79"/>
      <c r="FN113" s="79"/>
      <c r="FO113" s="79"/>
      <c r="FP113" s="79"/>
      <c r="FQ113" s="79"/>
      <c r="FR113" s="79"/>
      <c r="FS113" s="79"/>
      <c r="FT113" s="79"/>
      <c r="FU113" s="79"/>
      <c r="FV113" s="79"/>
      <c r="FW113" s="79"/>
      <c r="FX113" s="79"/>
      <c r="FY113" s="79"/>
      <c r="FZ113" s="79"/>
      <c r="GA113" s="79"/>
      <c r="GB113" s="79"/>
      <c r="GC113" s="79"/>
      <c r="GD113" s="79"/>
      <c r="GE113" s="79"/>
      <c r="GF113" s="79"/>
      <c r="GG113" s="79"/>
      <c r="GH113" s="79"/>
      <c r="GI113" s="79"/>
      <c r="GJ113" s="79"/>
      <c r="GK113" s="79"/>
      <c r="GL113" s="79"/>
      <c r="GM113" s="79"/>
      <c r="GN113" s="79"/>
      <c r="GO113" s="79"/>
      <c r="GP113" s="79"/>
      <c r="GQ113" s="79"/>
    </row>
    <row r="114" spans="1:199" s="78" customFormat="1" x14ac:dyDescent="0.3">
      <c r="A114" s="10"/>
      <c r="B114" s="10"/>
      <c r="C114" s="10"/>
      <c r="D114" s="10">
        <v>17525633125.029999</v>
      </c>
      <c r="E114" s="311">
        <v>110029231</v>
      </c>
      <c r="F114" s="311" t="s">
        <v>391</v>
      </c>
      <c r="G114" s="312">
        <v>3</v>
      </c>
      <c r="H114" s="312" t="s">
        <v>22</v>
      </c>
      <c r="I114" s="311">
        <v>0</v>
      </c>
      <c r="J114" s="311">
        <v>0</v>
      </c>
      <c r="K114" s="311">
        <v>0</v>
      </c>
      <c r="L114" s="311">
        <v>0</v>
      </c>
      <c r="M114" s="311">
        <v>0</v>
      </c>
      <c r="N114" s="311">
        <v>0</v>
      </c>
      <c r="O114" s="311">
        <v>0</v>
      </c>
      <c r="P114" s="311">
        <v>0</v>
      </c>
      <c r="Q114" s="311">
        <v>0</v>
      </c>
      <c r="R114" s="311">
        <v>0</v>
      </c>
      <c r="S114" s="311">
        <v>0</v>
      </c>
      <c r="T114" s="311">
        <v>0</v>
      </c>
      <c r="U114" s="311">
        <v>0</v>
      </c>
      <c r="V114" s="311">
        <v>0</v>
      </c>
      <c r="W114" s="311">
        <v>0</v>
      </c>
      <c r="X114" s="311">
        <v>0</v>
      </c>
      <c r="Y114" s="311">
        <v>0</v>
      </c>
      <c r="Z114" s="311">
        <v>0</v>
      </c>
      <c r="AA114" s="311">
        <v>0</v>
      </c>
      <c r="AB114" s="311">
        <v>0</v>
      </c>
      <c r="AC114" s="311">
        <v>0</v>
      </c>
      <c r="AD114" s="311">
        <v>0</v>
      </c>
      <c r="AE114" s="311">
        <v>0</v>
      </c>
      <c r="AF114" s="311">
        <v>0</v>
      </c>
      <c r="AG114" s="311">
        <v>0</v>
      </c>
      <c r="AH114" s="311">
        <v>0</v>
      </c>
      <c r="AI114" s="311">
        <v>0</v>
      </c>
      <c r="AJ114" s="311">
        <v>0</v>
      </c>
      <c r="AK114" s="311">
        <v>0</v>
      </c>
      <c r="AL114" s="311">
        <v>0</v>
      </c>
      <c r="AM114" s="311">
        <v>0</v>
      </c>
      <c r="AN114" s="311">
        <v>0</v>
      </c>
      <c r="AO114" s="311">
        <v>0</v>
      </c>
      <c r="AP114" s="311">
        <v>0</v>
      </c>
      <c r="AQ114" s="311">
        <v>0</v>
      </c>
      <c r="AR114" s="311">
        <v>0</v>
      </c>
      <c r="AS114" s="311">
        <v>0</v>
      </c>
      <c r="AT114" s="311">
        <v>0</v>
      </c>
      <c r="AU114" s="311">
        <v>0</v>
      </c>
      <c r="AV114" s="311">
        <v>0</v>
      </c>
      <c r="AW114" s="311">
        <v>0</v>
      </c>
      <c r="AX114" s="352">
        <v>0</v>
      </c>
      <c r="AY114" s="352">
        <v>0</v>
      </c>
      <c r="AZ114" s="352">
        <v>0</v>
      </c>
      <c r="BA114" s="352">
        <v>0</v>
      </c>
      <c r="BB114" s="352">
        <v>0</v>
      </c>
      <c r="BC114" s="352">
        <v>0</v>
      </c>
      <c r="BD114" s="352">
        <v>0</v>
      </c>
      <c r="BE114" s="352">
        <v>0</v>
      </c>
      <c r="BF114" s="352">
        <v>0</v>
      </c>
      <c r="BG114" s="352">
        <v>0</v>
      </c>
      <c r="BH114" s="378">
        <v>0</v>
      </c>
      <c r="BI114" s="352">
        <v>0</v>
      </c>
      <c r="BJ114" s="352">
        <v>0</v>
      </c>
      <c r="BK114" s="352"/>
      <c r="BL114" s="352"/>
      <c r="BM114" s="352"/>
      <c r="BN114" s="79"/>
      <c r="BO114" s="79"/>
      <c r="BP114" s="79"/>
      <c r="BQ114" s="79"/>
      <c r="BR114" s="79"/>
      <c r="BS114" s="79"/>
      <c r="BT114" s="79"/>
      <c r="BU114" s="79"/>
      <c r="BV114" s="79"/>
      <c r="BW114" s="79"/>
      <c r="BX114" s="79"/>
      <c r="BY114" s="79"/>
      <c r="BZ114" s="79"/>
      <c r="CA114" s="79"/>
      <c r="CB114" s="79"/>
      <c r="CC114" s="79"/>
      <c r="CD114" s="79"/>
      <c r="CE114" s="79"/>
      <c r="CF114" s="79"/>
      <c r="CG114" s="79"/>
      <c r="CH114" s="79"/>
      <c r="CI114" s="79"/>
      <c r="CJ114" s="79"/>
      <c r="CK114" s="79"/>
      <c r="CL114" s="79"/>
      <c r="CM114" s="79"/>
      <c r="CN114" s="79"/>
      <c r="CO114" s="79"/>
      <c r="CP114" s="79"/>
      <c r="CQ114" s="79"/>
      <c r="CR114" s="79"/>
      <c r="CS114" s="79"/>
      <c r="CT114" s="79"/>
      <c r="CU114" s="79"/>
      <c r="CV114" s="79"/>
      <c r="CW114" s="79"/>
      <c r="CX114" s="79"/>
      <c r="CY114" s="79"/>
      <c r="CZ114" s="79"/>
      <c r="DA114" s="79"/>
      <c r="DB114" s="79"/>
      <c r="DC114" s="79"/>
      <c r="DD114" s="79"/>
      <c r="DE114" s="79"/>
      <c r="DF114" s="79"/>
      <c r="DG114" s="79"/>
      <c r="DH114" s="79"/>
      <c r="DI114" s="79"/>
      <c r="DJ114" s="79"/>
      <c r="DK114" s="79"/>
      <c r="DL114" s="79"/>
      <c r="DM114" s="79"/>
      <c r="DN114" s="79"/>
      <c r="DO114" s="79"/>
      <c r="DP114" s="79"/>
      <c r="DQ114" s="79"/>
      <c r="DR114" s="79"/>
      <c r="DS114" s="79"/>
      <c r="DT114" s="79"/>
      <c r="DU114" s="79"/>
      <c r="DV114" s="79"/>
      <c r="DW114" s="79"/>
      <c r="DX114" s="79"/>
      <c r="DY114" s="79"/>
      <c r="DZ114" s="79"/>
      <c r="EA114" s="79"/>
      <c r="EB114" s="79"/>
      <c r="EC114" s="79"/>
      <c r="ED114" s="79"/>
      <c r="EE114" s="79"/>
      <c r="EF114" s="79"/>
      <c r="EG114" s="79"/>
      <c r="EH114" s="79"/>
      <c r="EI114" s="79"/>
      <c r="EJ114" s="79"/>
      <c r="EK114" s="79"/>
      <c r="EL114" s="79"/>
      <c r="EM114" s="79"/>
      <c r="EN114" s="79"/>
      <c r="EO114" s="79"/>
      <c r="EP114" s="79"/>
      <c r="EQ114" s="79"/>
      <c r="ER114" s="79"/>
      <c r="ES114" s="79"/>
      <c r="ET114" s="79"/>
      <c r="EU114" s="79"/>
      <c r="EV114" s="79"/>
      <c r="EW114" s="79"/>
      <c r="EX114" s="79"/>
      <c r="EY114" s="79"/>
      <c r="EZ114" s="79"/>
      <c r="FA114" s="79"/>
      <c r="FB114" s="79"/>
      <c r="FC114" s="79"/>
      <c r="FD114" s="79"/>
      <c r="FE114" s="79"/>
      <c r="FF114" s="79"/>
      <c r="FG114" s="79"/>
      <c r="FH114" s="79"/>
      <c r="FI114" s="79"/>
      <c r="FJ114" s="79"/>
      <c r="FK114" s="79"/>
      <c r="FL114" s="79"/>
      <c r="FM114" s="79"/>
      <c r="FN114" s="79"/>
      <c r="FO114" s="79"/>
      <c r="FP114" s="79"/>
      <c r="FQ114" s="79"/>
      <c r="FR114" s="79"/>
      <c r="FS114" s="79"/>
      <c r="FT114" s="79"/>
      <c r="FU114" s="79"/>
      <c r="FV114" s="79"/>
      <c r="FW114" s="79"/>
      <c r="FX114" s="79"/>
      <c r="FY114" s="79"/>
      <c r="FZ114" s="79"/>
      <c r="GA114" s="79"/>
      <c r="GB114" s="79"/>
      <c r="GC114" s="79"/>
      <c r="GD114" s="79"/>
      <c r="GE114" s="79"/>
      <c r="GF114" s="79"/>
      <c r="GG114" s="79"/>
      <c r="GH114" s="79"/>
      <c r="GI114" s="79"/>
      <c r="GJ114" s="79"/>
      <c r="GK114" s="79"/>
      <c r="GL114" s="79"/>
      <c r="GM114" s="79"/>
      <c r="GN114" s="79"/>
      <c r="GO114" s="79"/>
      <c r="GP114" s="79"/>
      <c r="GQ114" s="79"/>
    </row>
    <row r="115" spans="1:199" s="78" customFormat="1" x14ac:dyDescent="0.3">
      <c r="A115" s="10"/>
      <c r="B115" s="10"/>
      <c r="C115" s="10"/>
      <c r="D115" s="10">
        <v>279901604.55000001</v>
      </c>
      <c r="E115" s="311">
        <v>110033613</v>
      </c>
      <c r="F115" s="311" t="s">
        <v>396</v>
      </c>
      <c r="G115" s="312">
        <v>55</v>
      </c>
      <c r="H115" s="312" t="s">
        <v>22</v>
      </c>
      <c r="I115" s="311">
        <v>0</v>
      </c>
      <c r="J115" s="311">
        <v>0</v>
      </c>
      <c r="K115" s="311">
        <v>0</v>
      </c>
      <c r="L115" s="311">
        <v>0</v>
      </c>
      <c r="M115" s="311">
        <v>0</v>
      </c>
      <c r="N115" s="311">
        <v>0</v>
      </c>
      <c r="O115" s="311">
        <v>0</v>
      </c>
      <c r="P115" s="311">
        <v>0</v>
      </c>
      <c r="Q115" s="311">
        <v>0</v>
      </c>
      <c r="R115" s="311">
        <v>0</v>
      </c>
      <c r="S115" s="311">
        <v>0</v>
      </c>
      <c r="T115" s="311">
        <v>0</v>
      </c>
      <c r="U115" s="311">
        <v>0</v>
      </c>
      <c r="V115" s="311">
        <v>0</v>
      </c>
      <c r="W115" s="311">
        <v>0</v>
      </c>
      <c r="X115" s="311">
        <v>0</v>
      </c>
      <c r="Y115" s="311">
        <v>0</v>
      </c>
      <c r="Z115" s="311">
        <v>0</v>
      </c>
      <c r="AA115" s="311">
        <v>0</v>
      </c>
      <c r="AB115" s="311">
        <v>0</v>
      </c>
      <c r="AC115" s="311">
        <v>0</v>
      </c>
      <c r="AD115" s="311">
        <v>0</v>
      </c>
      <c r="AE115" s="311">
        <v>0</v>
      </c>
      <c r="AF115" s="311">
        <v>0</v>
      </c>
      <c r="AG115" s="311">
        <v>0</v>
      </c>
      <c r="AH115" s="311">
        <v>0</v>
      </c>
      <c r="AI115" s="311">
        <v>0</v>
      </c>
      <c r="AJ115" s="311">
        <v>0</v>
      </c>
      <c r="AK115" s="311">
        <v>0</v>
      </c>
      <c r="AL115" s="311">
        <v>0</v>
      </c>
      <c r="AM115" s="311">
        <v>0</v>
      </c>
      <c r="AN115" s="311">
        <v>0</v>
      </c>
      <c r="AO115" s="311">
        <v>0</v>
      </c>
      <c r="AP115" s="311">
        <v>0</v>
      </c>
      <c r="AQ115" s="311">
        <v>0</v>
      </c>
      <c r="AR115" s="311">
        <v>0</v>
      </c>
      <c r="AS115" s="311">
        <v>0</v>
      </c>
      <c r="AT115" s="311">
        <v>0</v>
      </c>
      <c r="AU115" s="311">
        <v>0</v>
      </c>
      <c r="AV115" s="311">
        <v>0</v>
      </c>
      <c r="AW115" s="311">
        <v>0</v>
      </c>
      <c r="AX115" s="352">
        <v>0</v>
      </c>
      <c r="AY115" s="352">
        <v>0</v>
      </c>
      <c r="AZ115" s="352">
        <v>0</v>
      </c>
      <c r="BA115" s="352">
        <v>0</v>
      </c>
      <c r="BB115" s="352">
        <v>0</v>
      </c>
      <c r="BC115" s="352">
        <v>0</v>
      </c>
      <c r="BD115" s="352">
        <v>0</v>
      </c>
      <c r="BE115" s="352">
        <v>0</v>
      </c>
      <c r="BF115" s="352">
        <v>0</v>
      </c>
      <c r="BG115" s="352">
        <v>0</v>
      </c>
      <c r="BH115" s="378">
        <v>0</v>
      </c>
      <c r="BI115" s="352">
        <v>0</v>
      </c>
      <c r="BJ115" s="352">
        <v>0</v>
      </c>
      <c r="BK115" s="352"/>
      <c r="BL115" s="352"/>
      <c r="BM115" s="352"/>
      <c r="BN115" s="79"/>
      <c r="BO115" s="79"/>
      <c r="BP115" s="79"/>
      <c r="BQ115" s="79"/>
      <c r="BR115" s="79"/>
      <c r="BS115" s="79"/>
      <c r="BT115" s="79"/>
      <c r="BU115" s="79"/>
      <c r="BV115" s="79"/>
      <c r="BW115" s="79"/>
      <c r="BX115" s="79"/>
      <c r="BY115" s="79"/>
      <c r="BZ115" s="79"/>
      <c r="CA115" s="79"/>
      <c r="CB115" s="79"/>
      <c r="CC115" s="79"/>
      <c r="CD115" s="79"/>
      <c r="CE115" s="79"/>
      <c r="CF115" s="79"/>
      <c r="CG115" s="79"/>
      <c r="CH115" s="79"/>
      <c r="CI115" s="79"/>
      <c r="CJ115" s="79"/>
      <c r="CK115" s="79"/>
      <c r="CL115" s="79"/>
      <c r="CM115" s="79"/>
      <c r="CN115" s="79"/>
      <c r="CO115" s="79"/>
      <c r="CP115" s="79"/>
      <c r="CQ115" s="79"/>
      <c r="CR115" s="79"/>
      <c r="CS115" s="79"/>
      <c r="CT115" s="79"/>
      <c r="CU115" s="79"/>
      <c r="CV115" s="79"/>
      <c r="CW115" s="79"/>
      <c r="CX115" s="79"/>
      <c r="CY115" s="79"/>
      <c r="CZ115" s="79"/>
      <c r="DA115" s="79"/>
      <c r="DB115" s="79"/>
      <c r="DC115" s="79"/>
      <c r="DD115" s="79"/>
      <c r="DE115" s="79"/>
      <c r="DF115" s="79"/>
      <c r="DG115" s="79"/>
      <c r="DH115" s="79"/>
      <c r="DI115" s="79"/>
      <c r="DJ115" s="79"/>
      <c r="DK115" s="79"/>
      <c r="DL115" s="79"/>
      <c r="DM115" s="79"/>
      <c r="DN115" s="79"/>
      <c r="DO115" s="79"/>
      <c r="DP115" s="79"/>
      <c r="DQ115" s="79"/>
      <c r="DR115" s="79"/>
      <c r="DS115" s="79"/>
      <c r="DT115" s="79"/>
      <c r="DU115" s="79"/>
      <c r="DV115" s="79"/>
      <c r="DW115" s="79"/>
      <c r="DX115" s="79"/>
      <c r="DY115" s="79"/>
      <c r="DZ115" s="79"/>
      <c r="EA115" s="79"/>
      <c r="EB115" s="79"/>
      <c r="EC115" s="79"/>
      <c r="ED115" s="79"/>
      <c r="EE115" s="79"/>
      <c r="EF115" s="79"/>
      <c r="EG115" s="79"/>
      <c r="EH115" s="79"/>
      <c r="EI115" s="79"/>
      <c r="EJ115" s="79"/>
      <c r="EK115" s="79"/>
      <c r="EL115" s="79"/>
      <c r="EM115" s="79"/>
      <c r="EN115" s="79"/>
      <c r="EO115" s="79"/>
      <c r="EP115" s="79"/>
      <c r="EQ115" s="79"/>
      <c r="ER115" s="79"/>
      <c r="ES115" s="79"/>
      <c r="ET115" s="79"/>
      <c r="EU115" s="79"/>
      <c r="EV115" s="79"/>
      <c r="EW115" s="79"/>
      <c r="EX115" s="79"/>
      <c r="EY115" s="79"/>
      <c r="EZ115" s="79"/>
      <c r="FA115" s="79"/>
      <c r="FB115" s="79"/>
      <c r="FC115" s="79"/>
      <c r="FD115" s="79"/>
      <c r="FE115" s="79"/>
      <c r="FF115" s="79"/>
      <c r="FG115" s="79"/>
      <c r="FH115" s="79"/>
      <c r="FI115" s="79"/>
      <c r="FJ115" s="79"/>
      <c r="FK115" s="79"/>
      <c r="FL115" s="79"/>
      <c r="FM115" s="79"/>
      <c r="FN115" s="79"/>
      <c r="FO115" s="79"/>
      <c r="FP115" s="79"/>
      <c r="FQ115" s="79"/>
      <c r="FR115" s="79"/>
      <c r="FS115" s="79"/>
      <c r="FT115" s="79"/>
      <c r="FU115" s="79"/>
      <c r="FV115" s="79"/>
      <c r="FW115" s="79"/>
      <c r="FX115" s="79"/>
      <c r="FY115" s="79"/>
      <c r="FZ115" s="79"/>
      <c r="GA115" s="79"/>
      <c r="GB115" s="79"/>
      <c r="GC115" s="79"/>
      <c r="GD115" s="79"/>
      <c r="GE115" s="79"/>
      <c r="GF115" s="79"/>
      <c r="GG115" s="79"/>
      <c r="GH115" s="79"/>
      <c r="GI115" s="79"/>
      <c r="GJ115" s="79"/>
      <c r="GK115" s="79"/>
      <c r="GL115" s="79"/>
      <c r="GM115" s="79"/>
      <c r="GN115" s="79"/>
      <c r="GO115" s="79"/>
      <c r="GP115" s="79"/>
      <c r="GQ115" s="79"/>
    </row>
    <row r="116" spans="1:199" s="78" customFormat="1" x14ac:dyDescent="0.3">
      <c r="A116" s="10"/>
      <c r="B116" s="10"/>
      <c r="C116" s="10"/>
      <c r="D116" s="10">
        <v>12881131.199999999</v>
      </c>
      <c r="E116" s="311">
        <v>110035565</v>
      </c>
      <c r="F116" s="311" t="s">
        <v>400</v>
      </c>
      <c r="G116" s="312">
        <v>78</v>
      </c>
      <c r="H116" s="312" t="s">
        <v>22</v>
      </c>
      <c r="I116" s="311">
        <v>0</v>
      </c>
      <c r="J116" s="311">
        <v>0</v>
      </c>
      <c r="K116" s="311">
        <v>0</v>
      </c>
      <c r="L116" s="311">
        <v>0</v>
      </c>
      <c r="M116" s="311">
        <v>0</v>
      </c>
      <c r="N116" s="311">
        <v>0</v>
      </c>
      <c r="O116" s="311">
        <v>0</v>
      </c>
      <c r="P116" s="311">
        <v>0</v>
      </c>
      <c r="Q116" s="311">
        <v>0</v>
      </c>
      <c r="R116" s="311">
        <v>0</v>
      </c>
      <c r="S116" s="311">
        <v>0</v>
      </c>
      <c r="T116" s="311">
        <v>0</v>
      </c>
      <c r="U116" s="311">
        <v>0</v>
      </c>
      <c r="V116" s="311">
        <v>0</v>
      </c>
      <c r="W116" s="311">
        <v>0</v>
      </c>
      <c r="X116" s="311">
        <v>0</v>
      </c>
      <c r="Y116" s="311">
        <v>0</v>
      </c>
      <c r="Z116" s="311">
        <v>0</v>
      </c>
      <c r="AA116" s="311">
        <v>0</v>
      </c>
      <c r="AB116" s="311">
        <v>0</v>
      </c>
      <c r="AC116" s="311">
        <v>0</v>
      </c>
      <c r="AD116" s="311">
        <v>0</v>
      </c>
      <c r="AE116" s="311">
        <v>0</v>
      </c>
      <c r="AF116" s="311">
        <v>0</v>
      </c>
      <c r="AG116" s="311">
        <v>0</v>
      </c>
      <c r="AH116" s="311">
        <v>0</v>
      </c>
      <c r="AI116" s="311">
        <v>0</v>
      </c>
      <c r="AJ116" s="311">
        <v>0</v>
      </c>
      <c r="AK116" s="311">
        <v>0</v>
      </c>
      <c r="AL116" s="311">
        <v>0</v>
      </c>
      <c r="AM116" s="311">
        <v>0</v>
      </c>
      <c r="AN116" s="311">
        <v>0</v>
      </c>
      <c r="AO116" s="311">
        <v>0</v>
      </c>
      <c r="AP116" s="311">
        <v>0</v>
      </c>
      <c r="AQ116" s="311">
        <v>0</v>
      </c>
      <c r="AR116" s="311">
        <v>0</v>
      </c>
      <c r="AS116" s="311">
        <v>0</v>
      </c>
      <c r="AT116" s="311">
        <v>0</v>
      </c>
      <c r="AU116" s="311">
        <v>0</v>
      </c>
      <c r="AV116" s="311">
        <v>0</v>
      </c>
      <c r="AW116" s="311">
        <v>0</v>
      </c>
      <c r="AX116" s="352">
        <v>0</v>
      </c>
      <c r="AY116" s="352">
        <v>0</v>
      </c>
      <c r="AZ116" s="352">
        <v>0</v>
      </c>
      <c r="BA116" s="352">
        <v>0</v>
      </c>
      <c r="BB116" s="352">
        <v>0</v>
      </c>
      <c r="BC116" s="352">
        <v>0</v>
      </c>
      <c r="BD116" s="352">
        <v>0</v>
      </c>
      <c r="BE116" s="352">
        <v>0</v>
      </c>
      <c r="BF116" s="352">
        <v>0</v>
      </c>
      <c r="BG116" s="352">
        <v>0</v>
      </c>
      <c r="BH116" s="378">
        <v>0</v>
      </c>
      <c r="BI116" s="352">
        <v>0</v>
      </c>
      <c r="BJ116" s="352">
        <v>0</v>
      </c>
      <c r="BK116" s="352"/>
      <c r="BL116" s="352"/>
      <c r="BM116" s="352"/>
      <c r="BN116" s="79"/>
      <c r="BO116" s="79"/>
      <c r="BP116" s="79"/>
      <c r="BQ116" s="79"/>
      <c r="BR116" s="79"/>
      <c r="BS116" s="79"/>
      <c r="BT116" s="79"/>
      <c r="BU116" s="79"/>
      <c r="BV116" s="79"/>
      <c r="BW116" s="79"/>
      <c r="BX116" s="79"/>
      <c r="BY116" s="79"/>
      <c r="BZ116" s="79"/>
      <c r="CA116" s="79"/>
      <c r="CB116" s="79"/>
      <c r="CC116" s="79"/>
      <c r="CD116" s="79"/>
      <c r="CE116" s="79"/>
      <c r="CF116" s="79"/>
      <c r="CG116" s="79"/>
      <c r="CH116" s="79"/>
      <c r="CI116" s="79"/>
      <c r="CJ116" s="79"/>
      <c r="CK116" s="79"/>
      <c r="CL116" s="79"/>
      <c r="CM116" s="79"/>
      <c r="CN116" s="79"/>
      <c r="CO116" s="79"/>
      <c r="CP116" s="79"/>
      <c r="CQ116" s="79"/>
      <c r="CR116" s="79"/>
      <c r="CS116" s="79"/>
      <c r="CT116" s="79"/>
      <c r="CU116" s="79"/>
      <c r="CV116" s="79"/>
      <c r="CW116" s="79"/>
      <c r="CX116" s="79"/>
      <c r="CY116" s="79"/>
      <c r="CZ116" s="79"/>
      <c r="DA116" s="79"/>
      <c r="DB116" s="79"/>
      <c r="DC116" s="79"/>
      <c r="DD116" s="79"/>
      <c r="DE116" s="79"/>
      <c r="DF116" s="79"/>
      <c r="DG116" s="79"/>
      <c r="DH116" s="79"/>
      <c r="DI116" s="79"/>
      <c r="DJ116" s="79"/>
      <c r="DK116" s="79"/>
      <c r="DL116" s="79"/>
      <c r="DM116" s="79"/>
      <c r="DN116" s="79"/>
      <c r="DO116" s="79"/>
      <c r="DP116" s="79"/>
      <c r="DQ116" s="79"/>
      <c r="DR116" s="79"/>
      <c r="DS116" s="79"/>
      <c r="DT116" s="79"/>
      <c r="DU116" s="79"/>
      <c r="DV116" s="79"/>
      <c r="DW116" s="79"/>
      <c r="DX116" s="79"/>
      <c r="DY116" s="79"/>
      <c r="DZ116" s="79"/>
      <c r="EA116" s="79"/>
      <c r="EB116" s="79"/>
      <c r="EC116" s="79"/>
      <c r="ED116" s="79"/>
      <c r="EE116" s="79"/>
      <c r="EF116" s="79"/>
      <c r="EG116" s="79"/>
      <c r="EH116" s="79"/>
      <c r="EI116" s="79"/>
      <c r="EJ116" s="79"/>
      <c r="EK116" s="79"/>
      <c r="EL116" s="79"/>
      <c r="EM116" s="79"/>
      <c r="EN116" s="79"/>
      <c r="EO116" s="79"/>
      <c r="EP116" s="79"/>
      <c r="EQ116" s="79"/>
      <c r="ER116" s="79"/>
      <c r="ES116" s="79"/>
      <c r="ET116" s="79"/>
      <c r="EU116" s="79"/>
      <c r="EV116" s="79"/>
      <c r="EW116" s="79"/>
      <c r="EX116" s="79"/>
      <c r="EY116" s="79"/>
      <c r="EZ116" s="79"/>
      <c r="FA116" s="79"/>
      <c r="FB116" s="79"/>
      <c r="FC116" s="79"/>
      <c r="FD116" s="79"/>
      <c r="FE116" s="79"/>
      <c r="FF116" s="79"/>
      <c r="FG116" s="79"/>
      <c r="FH116" s="79"/>
      <c r="FI116" s="79"/>
      <c r="FJ116" s="79"/>
      <c r="FK116" s="79"/>
      <c r="FL116" s="79"/>
      <c r="FM116" s="79"/>
      <c r="FN116" s="79"/>
      <c r="FO116" s="79"/>
      <c r="FP116" s="79"/>
      <c r="FQ116" s="79"/>
      <c r="FR116" s="79"/>
      <c r="FS116" s="79"/>
      <c r="FT116" s="79"/>
      <c r="FU116" s="79"/>
      <c r="FV116" s="79"/>
      <c r="FW116" s="79"/>
      <c r="FX116" s="79"/>
      <c r="FY116" s="79"/>
      <c r="FZ116" s="79"/>
      <c r="GA116" s="79"/>
      <c r="GB116" s="79"/>
      <c r="GC116" s="79"/>
      <c r="GD116" s="79"/>
      <c r="GE116" s="79"/>
      <c r="GF116" s="79"/>
      <c r="GG116" s="79"/>
      <c r="GH116" s="79"/>
      <c r="GI116" s="79"/>
      <c r="GJ116" s="79"/>
      <c r="GK116" s="79"/>
      <c r="GL116" s="79"/>
      <c r="GM116" s="79"/>
      <c r="GN116" s="79"/>
      <c r="GO116" s="79"/>
      <c r="GP116" s="79"/>
      <c r="GQ116" s="79"/>
    </row>
    <row r="117" spans="1:199" s="78" customFormat="1" x14ac:dyDescent="0.3">
      <c r="A117" s="10"/>
      <c r="B117" s="10"/>
      <c r="C117" s="10"/>
      <c r="D117" s="10">
        <v>24069405540.459999</v>
      </c>
      <c r="E117" s="311">
        <v>110058323</v>
      </c>
      <c r="F117" s="311" t="s">
        <v>426</v>
      </c>
      <c r="G117" s="312">
        <v>14</v>
      </c>
      <c r="H117" s="312" t="s">
        <v>22</v>
      </c>
      <c r="I117" s="311">
        <v>0</v>
      </c>
      <c r="J117" s="311">
        <v>0</v>
      </c>
      <c r="K117" s="311">
        <v>0</v>
      </c>
      <c r="L117" s="311">
        <v>0</v>
      </c>
      <c r="M117" s="311">
        <v>0</v>
      </c>
      <c r="N117" s="311">
        <v>0</v>
      </c>
      <c r="O117" s="311">
        <v>0</v>
      </c>
      <c r="P117" s="311">
        <v>0</v>
      </c>
      <c r="Q117" s="311">
        <v>0</v>
      </c>
      <c r="R117" s="311">
        <v>0</v>
      </c>
      <c r="S117" s="311">
        <v>0</v>
      </c>
      <c r="T117" s="311">
        <v>0</v>
      </c>
      <c r="U117" s="311">
        <v>0</v>
      </c>
      <c r="V117" s="311">
        <v>0</v>
      </c>
      <c r="W117" s="311">
        <v>0</v>
      </c>
      <c r="X117" s="311">
        <v>0</v>
      </c>
      <c r="Y117" s="311">
        <v>0</v>
      </c>
      <c r="Z117" s="311">
        <v>0</v>
      </c>
      <c r="AA117" s="311">
        <v>0</v>
      </c>
      <c r="AB117" s="311">
        <v>0</v>
      </c>
      <c r="AC117" s="311">
        <v>0</v>
      </c>
      <c r="AD117" s="311">
        <v>0</v>
      </c>
      <c r="AE117" s="311">
        <v>0</v>
      </c>
      <c r="AF117" s="311">
        <v>0</v>
      </c>
      <c r="AG117" s="311">
        <v>0</v>
      </c>
      <c r="AH117" s="311">
        <v>0</v>
      </c>
      <c r="AI117" s="311">
        <v>0</v>
      </c>
      <c r="AJ117" s="311">
        <v>0</v>
      </c>
      <c r="AK117" s="311">
        <v>0</v>
      </c>
      <c r="AL117" s="311">
        <v>0</v>
      </c>
      <c r="AM117" s="311">
        <v>0</v>
      </c>
      <c r="AN117" s="311">
        <v>0</v>
      </c>
      <c r="AO117" s="311">
        <v>0</v>
      </c>
      <c r="AP117" s="311">
        <v>0</v>
      </c>
      <c r="AQ117" s="311">
        <v>0</v>
      </c>
      <c r="AR117" s="311">
        <v>0</v>
      </c>
      <c r="AS117" s="311">
        <v>0</v>
      </c>
      <c r="AT117" s="311">
        <v>0</v>
      </c>
      <c r="AU117" s="311">
        <v>0</v>
      </c>
      <c r="AV117" s="311">
        <v>0</v>
      </c>
      <c r="AW117" s="311">
        <v>0</v>
      </c>
      <c r="AX117" s="352">
        <v>0</v>
      </c>
      <c r="AY117" s="352">
        <v>0</v>
      </c>
      <c r="AZ117" s="352">
        <v>0</v>
      </c>
      <c r="BA117" s="352">
        <v>0</v>
      </c>
      <c r="BB117" s="352">
        <v>0</v>
      </c>
      <c r="BC117" s="352">
        <v>0</v>
      </c>
      <c r="BD117" s="352">
        <v>0</v>
      </c>
      <c r="BE117" s="352">
        <v>0</v>
      </c>
      <c r="BF117" s="352">
        <v>0</v>
      </c>
      <c r="BG117" s="352">
        <v>0</v>
      </c>
      <c r="BH117" s="378">
        <v>0</v>
      </c>
      <c r="BI117" s="352">
        <v>0</v>
      </c>
      <c r="BJ117" s="352">
        <v>0</v>
      </c>
      <c r="BK117" s="352"/>
      <c r="BL117" s="352"/>
      <c r="BM117" s="352"/>
      <c r="BN117" s="79"/>
      <c r="BO117" s="79"/>
      <c r="BP117" s="79"/>
      <c r="BQ117" s="79"/>
      <c r="BR117" s="79"/>
      <c r="BS117" s="79"/>
      <c r="BT117" s="79"/>
      <c r="BU117" s="79"/>
      <c r="BV117" s="79"/>
      <c r="BW117" s="79"/>
      <c r="BX117" s="79"/>
      <c r="BY117" s="79"/>
      <c r="BZ117" s="79"/>
      <c r="CA117" s="79"/>
      <c r="CB117" s="79"/>
      <c r="CC117" s="79"/>
      <c r="CD117" s="79"/>
      <c r="CE117" s="79"/>
      <c r="CF117" s="79"/>
      <c r="CG117" s="79"/>
      <c r="CH117" s="79"/>
      <c r="CI117" s="79"/>
      <c r="CJ117" s="79"/>
      <c r="CK117" s="79"/>
      <c r="CL117" s="79"/>
      <c r="CM117" s="79"/>
      <c r="CN117" s="79"/>
      <c r="CO117" s="79"/>
      <c r="CP117" s="79"/>
      <c r="CQ117" s="79"/>
      <c r="CR117" s="79"/>
      <c r="CS117" s="79"/>
      <c r="CT117" s="79"/>
      <c r="CU117" s="79"/>
      <c r="CV117" s="79"/>
      <c r="CW117" s="79"/>
      <c r="CX117" s="79"/>
      <c r="CY117" s="79"/>
      <c r="CZ117" s="79"/>
      <c r="DA117" s="79"/>
      <c r="DB117" s="79"/>
      <c r="DC117" s="79"/>
      <c r="DD117" s="79"/>
      <c r="DE117" s="79"/>
      <c r="DF117" s="79"/>
      <c r="DG117" s="79"/>
      <c r="DH117" s="79"/>
      <c r="DI117" s="79"/>
      <c r="DJ117" s="79"/>
      <c r="DK117" s="79"/>
      <c r="DL117" s="79"/>
      <c r="DM117" s="79"/>
      <c r="DN117" s="79"/>
      <c r="DO117" s="79"/>
      <c r="DP117" s="79"/>
      <c r="DQ117" s="79"/>
      <c r="DR117" s="79"/>
      <c r="DS117" s="79"/>
      <c r="DT117" s="79"/>
      <c r="DU117" s="79"/>
      <c r="DV117" s="79"/>
      <c r="DW117" s="79"/>
      <c r="DX117" s="79"/>
      <c r="DY117" s="79"/>
      <c r="DZ117" s="79"/>
      <c r="EA117" s="79"/>
      <c r="EB117" s="79"/>
      <c r="EC117" s="79"/>
      <c r="ED117" s="79"/>
      <c r="EE117" s="79"/>
      <c r="EF117" s="79"/>
      <c r="EG117" s="79"/>
      <c r="EH117" s="79"/>
      <c r="EI117" s="79"/>
      <c r="EJ117" s="79"/>
      <c r="EK117" s="79"/>
      <c r="EL117" s="79"/>
      <c r="EM117" s="79"/>
      <c r="EN117" s="79"/>
      <c r="EO117" s="79"/>
      <c r="EP117" s="79"/>
      <c r="EQ117" s="79"/>
      <c r="ER117" s="79"/>
      <c r="ES117" s="79"/>
      <c r="ET117" s="79"/>
      <c r="EU117" s="79"/>
      <c r="EV117" s="79"/>
      <c r="EW117" s="79"/>
      <c r="EX117" s="79"/>
      <c r="EY117" s="79"/>
      <c r="EZ117" s="79"/>
      <c r="FA117" s="79"/>
      <c r="FB117" s="79"/>
      <c r="FC117" s="79"/>
      <c r="FD117" s="79"/>
      <c r="FE117" s="79"/>
      <c r="FF117" s="79"/>
      <c r="FG117" s="79"/>
      <c r="FH117" s="79"/>
      <c r="FI117" s="79"/>
      <c r="FJ117" s="79"/>
      <c r="FK117" s="79"/>
      <c r="FL117" s="79"/>
      <c r="FM117" s="79"/>
      <c r="FN117" s="79"/>
      <c r="FO117" s="79"/>
      <c r="FP117" s="79"/>
      <c r="FQ117" s="79"/>
      <c r="FR117" s="79"/>
      <c r="FS117" s="79"/>
      <c r="FT117" s="79"/>
      <c r="FU117" s="79"/>
      <c r="FV117" s="79"/>
      <c r="FW117" s="79"/>
      <c r="FX117" s="79"/>
      <c r="FY117" s="79"/>
      <c r="FZ117" s="79"/>
      <c r="GA117" s="79"/>
      <c r="GB117" s="79"/>
      <c r="GC117" s="79"/>
      <c r="GD117" s="79"/>
      <c r="GE117" s="79"/>
      <c r="GF117" s="79"/>
      <c r="GG117" s="79"/>
      <c r="GH117" s="79"/>
      <c r="GI117" s="79"/>
      <c r="GJ117" s="79"/>
      <c r="GK117" s="79"/>
      <c r="GL117" s="79"/>
      <c r="GM117" s="79"/>
      <c r="GN117" s="79"/>
      <c r="GO117" s="79"/>
      <c r="GP117" s="79"/>
      <c r="GQ117" s="79"/>
    </row>
    <row r="118" spans="1:199" s="78" customFormat="1" x14ac:dyDescent="0.3">
      <c r="A118" s="10"/>
      <c r="B118" s="10"/>
      <c r="C118" s="10"/>
      <c r="D118" s="10">
        <v>55297670.07</v>
      </c>
      <c r="E118" s="311">
        <v>110069248</v>
      </c>
      <c r="F118" s="311" t="s">
        <v>440</v>
      </c>
      <c r="G118" s="312">
        <v>76</v>
      </c>
      <c r="H118" s="312" t="s">
        <v>22</v>
      </c>
      <c r="I118" s="311">
        <v>0</v>
      </c>
      <c r="J118" s="311">
        <v>0</v>
      </c>
      <c r="K118" s="311">
        <v>0</v>
      </c>
      <c r="L118" s="311">
        <v>0</v>
      </c>
      <c r="M118" s="311">
        <v>0</v>
      </c>
      <c r="N118" s="311">
        <v>0</v>
      </c>
      <c r="O118" s="311">
        <v>0</v>
      </c>
      <c r="P118" s="311">
        <v>0</v>
      </c>
      <c r="Q118" s="311">
        <v>0</v>
      </c>
      <c r="R118" s="311">
        <v>0</v>
      </c>
      <c r="S118" s="311">
        <v>0</v>
      </c>
      <c r="T118" s="311">
        <v>0</v>
      </c>
      <c r="U118" s="311">
        <v>0</v>
      </c>
      <c r="V118" s="311">
        <v>0</v>
      </c>
      <c r="W118" s="311">
        <v>0</v>
      </c>
      <c r="X118" s="311">
        <v>0</v>
      </c>
      <c r="Y118" s="311">
        <v>0</v>
      </c>
      <c r="Z118" s="311">
        <v>0</v>
      </c>
      <c r="AA118" s="311">
        <v>0</v>
      </c>
      <c r="AB118" s="311">
        <v>0</v>
      </c>
      <c r="AC118" s="311">
        <v>0</v>
      </c>
      <c r="AD118" s="311">
        <v>0</v>
      </c>
      <c r="AE118" s="311">
        <v>0</v>
      </c>
      <c r="AF118" s="311">
        <v>0</v>
      </c>
      <c r="AG118" s="311">
        <v>0</v>
      </c>
      <c r="AH118" s="311">
        <v>0</v>
      </c>
      <c r="AI118" s="311">
        <v>0</v>
      </c>
      <c r="AJ118" s="311">
        <v>0</v>
      </c>
      <c r="AK118" s="311">
        <v>0</v>
      </c>
      <c r="AL118" s="311">
        <v>0</v>
      </c>
      <c r="AM118" s="311">
        <v>0</v>
      </c>
      <c r="AN118" s="311">
        <v>0</v>
      </c>
      <c r="AO118" s="311">
        <v>0</v>
      </c>
      <c r="AP118" s="311">
        <v>0</v>
      </c>
      <c r="AQ118" s="311">
        <v>0</v>
      </c>
      <c r="AR118" s="311">
        <v>0</v>
      </c>
      <c r="AS118" s="311">
        <v>0</v>
      </c>
      <c r="AT118" s="311">
        <v>0</v>
      </c>
      <c r="AU118" s="311">
        <v>0</v>
      </c>
      <c r="AV118" s="311">
        <v>0</v>
      </c>
      <c r="AW118" s="311">
        <v>0</v>
      </c>
      <c r="AX118" s="352">
        <v>0</v>
      </c>
      <c r="AY118" s="352">
        <v>0</v>
      </c>
      <c r="AZ118" s="352">
        <v>0</v>
      </c>
      <c r="BA118" s="352">
        <v>0</v>
      </c>
      <c r="BB118" s="352">
        <v>0</v>
      </c>
      <c r="BC118" s="352">
        <v>0</v>
      </c>
      <c r="BD118" s="352">
        <v>0</v>
      </c>
      <c r="BE118" s="352">
        <v>0</v>
      </c>
      <c r="BF118" s="352">
        <v>0</v>
      </c>
      <c r="BG118" s="352">
        <v>0</v>
      </c>
      <c r="BH118" s="378">
        <v>0</v>
      </c>
      <c r="BI118" s="352">
        <v>0</v>
      </c>
      <c r="BJ118" s="352">
        <v>0</v>
      </c>
      <c r="BK118" s="352"/>
      <c r="BL118" s="352"/>
      <c r="BM118" s="352"/>
      <c r="BN118" s="79"/>
      <c r="BO118" s="79"/>
      <c r="BP118" s="79"/>
      <c r="BQ118" s="79"/>
      <c r="BR118" s="79"/>
      <c r="BS118" s="79"/>
      <c r="BT118" s="79"/>
      <c r="BU118" s="79"/>
      <c r="BV118" s="79"/>
      <c r="BW118" s="79"/>
      <c r="BX118" s="79"/>
      <c r="BY118" s="79"/>
      <c r="BZ118" s="79"/>
      <c r="CA118" s="79"/>
      <c r="CB118" s="79"/>
      <c r="CC118" s="79"/>
      <c r="CD118" s="79"/>
      <c r="CE118" s="79"/>
      <c r="CF118" s="79"/>
      <c r="CG118" s="79"/>
      <c r="CH118" s="79"/>
      <c r="CI118" s="79"/>
      <c r="CJ118" s="79"/>
      <c r="CK118" s="79"/>
      <c r="CL118" s="79"/>
      <c r="CM118" s="79"/>
      <c r="CN118" s="79"/>
      <c r="CO118" s="79"/>
      <c r="CP118" s="79"/>
      <c r="CQ118" s="79"/>
      <c r="CR118" s="79"/>
      <c r="CS118" s="79"/>
      <c r="CT118" s="79"/>
      <c r="CU118" s="79"/>
      <c r="CV118" s="79"/>
      <c r="CW118" s="79"/>
      <c r="CX118" s="79"/>
      <c r="CY118" s="79"/>
      <c r="CZ118" s="79"/>
      <c r="DA118" s="79"/>
      <c r="DB118" s="79"/>
      <c r="DC118" s="79"/>
      <c r="DD118" s="79"/>
      <c r="DE118" s="79"/>
      <c r="DF118" s="79"/>
      <c r="DG118" s="79"/>
      <c r="DH118" s="79"/>
      <c r="DI118" s="79"/>
      <c r="DJ118" s="79"/>
      <c r="DK118" s="79"/>
      <c r="DL118" s="79"/>
      <c r="DM118" s="79"/>
      <c r="DN118" s="79"/>
      <c r="DO118" s="79"/>
      <c r="DP118" s="79"/>
      <c r="DQ118" s="79"/>
      <c r="DR118" s="79"/>
      <c r="DS118" s="79"/>
      <c r="DT118" s="79"/>
      <c r="DU118" s="79"/>
      <c r="DV118" s="79"/>
      <c r="DW118" s="79"/>
      <c r="DX118" s="79"/>
      <c r="DY118" s="79"/>
      <c r="DZ118" s="79"/>
      <c r="EA118" s="79"/>
      <c r="EB118" s="79"/>
      <c r="EC118" s="79"/>
      <c r="ED118" s="79"/>
      <c r="EE118" s="79"/>
      <c r="EF118" s="79"/>
      <c r="EG118" s="79"/>
      <c r="EH118" s="79"/>
      <c r="EI118" s="79"/>
      <c r="EJ118" s="79"/>
      <c r="EK118" s="79"/>
      <c r="EL118" s="79"/>
      <c r="EM118" s="79"/>
      <c r="EN118" s="79"/>
      <c r="EO118" s="79"/>
      <c r="EP118" s="79"/>
      <c r="EQ118" s="79"/>
      <c r="ER118" s="79"/>
      <c r="ES118" s="79"/>
      <c r="ET118" s="79"/>
      <c r="EU118" s="79"/>
      <c r="EV118" s="79"/>
      <c r="EW118" s="79"/>
      <c r="EX118" s="79"/>
      <c r="EY118" s="79"/>
      <c r="EZ118" s="79"/>
      <c r="FA118" s="79"/>
      <c r="FB118" s="79"/>
      <c r="FC118" s="79"/>
      <c r="FD118" s="79"/>
      <c r="FE118" s="79"/>
      <c r="FF118" s="79"/>
      <c r="FG118" s="79"/>
      <c r="FH118" s="79"/>
      <c r="FI118" s="79"/>
      <c r="FJ118" s="79"/>
      <c r="FK118" s="79"/>
      <c r="FL118" s="79"/>
      <c r="FM118" s="79"/>
      <c r="FN118" s="79"/>
      <c r="FO118" s="79"/>
      <c r="FP118" s="79"/>
      <c r="FQ118" s="79"/>
      <c r="FR118" s="79"/>
      <c r="FS118" s="79"/>
      <c r="FT118" s="79"/>
      <c r="FU118" s="79"/>
      <c r="FV118" s="79"/>
      <c r="FW118" s="79"/>
      <c r="FX118" s="79"/>
      <c r="FY118" s="79"/>
      <c r="FZ118" s="79"/>
      <c r="GA118" s="79"/>
      <c r="GB118" s="79"/>
      <c r="GC118" s="79"/>
      <c r="GD118" s="79"/>
      <c r="GE118" s="79"/>
      <c r="GF118" s="79"/>
      <c r="GG118" s="79"/>
      <c r="GH118" s="79"/>
      <c r="GI118" s="79"/>
      <c r="GJ118" s="79"/>
      <c r="GK118" s="79"/>
      <c r="GL118" s="79"/>
      <c r="GM118" s="79"/>
      <c r="GN118" s="79"/>
      <c r="GO118" s="79"/>
      <c r="GP118" s="79"/>
      <c r="GQ118" s="79"/>
    </row>
    <row r="119" spans="1:199" s="78" customFormat="1" x14ac:dyDescent="0.3">
      <c r="A119" s="10"/>
      <c r="B119" s="10"/>
      <c r="C119" s="10"/>
      <c r="D119" s="10">
        <v>6010727332.6199999</v>
      </c>
      <c r="E119" s="311">
        <v>110076886</v>
      </c>
      <c r="F119" s="311" t="s">
        <v>449</v>
      </c>
      <c r="G119" s="312">
        <v>1</v>
      </c>
      <c r="H119" s="312" t="s">
        <v>22</v>
      </c>
      <c r="I119" s="311">
        <v>0</v>
      </c>
      <c r="J119" s="311">
        <v>0</v>
      </c>
      <c r="K119" s="311">
        <v>0</v>
      </c>
      <c r="L119" s="311">
        <v>0</v>
      </c>
      <c r="M119" s="311">
        <v>0</v>
      </c>
      <c r="N119" s="311">
        <v>0</v>
      </c>
      <c r="O119" s="311">
        <v>0</v>
      </c>
      <c r="P119" s="311">
        <v>0</v>
      </c>
      <c r="Q119" s="311">
        <v>0</v>
      </c>
      <c r="R119" s="311">
        <v>0</v>
      </c>
      <c r="S119" s="311">
        <v>0</v>
      </c>
      <c r="T119" s="311">
        <v>0</v>
      </c>
      <c r="U119" s="311">
        <v>0</v>
      </c>
      <c r="V119" s="311">
        <v>0</v>
      </c>
      <c r="W119" s="311">
        <v>0</v>
      </c>
      <c r="X119" s="311">
        <v>0</v>
      </c>
      <c r="Y119" s="311">
        <v>0</v>
      </c>
      <c r="Z119" s="311">
        <v>0</v>
      </c>
      <c r="AA119" s="311">
        <v>0</v>
      </c>
      <c r="AB119" s="311">
        <v>0</v>
      </c>
      <c r="AC119" s="311">
        <v>0</v>
      </c>
      <c r="AD119" s="311">
        <v>0</v>
      </c>
      <c r="AE119" s="311">
        <v>0</v>
      </c>
      <c r="AF119" s="311">
        <v>0</v>
      </c>
      <c r="AG119" s="311">
        <v>0</v>
      </c>
      <c r="AH119" s="311">
        <v>0</v>
      </c>
      <c r="AI119" s="311">
        <v>0</v>
      </c>
      <c r="AJ119" s="311">
        <v>0</v>
      </c>
      <c r="AK119" s="311">
        <v>0</v>
      </c>
      <c r="AL119" s="311">
        <v>0</v>
      </c>
      <c r="AM119" s="311">
        <v>0</v>
      </c>
      <c r="AN119" s="311">
        <v>0</v>
      </c>
      <c r="AO119" s="311">
        <v>0</v>
      </c>
      <c r="AP119" s="311">
        <v>0</v>
      </c>
      <c r="AQ119" s="311">
        <v>0</v>
      </c>
      <c r="AR119" s="311">
        <v>0</v>
      </c>
      <c r="AS119" s="311">
        <v>0</v>
      </c>
      <c r="AT119" s="311">
        <v>0</v>
      </c>
      <c r="AU119" s="311">
        <v>0</v>
      </c>
      <c r="AV119" s="311">
        <v>0</v>
      </c>
      <c r="AW119" s="311">
        <v>0</v>
      </c>
      <c r="AX119" s="352">
        <v>0</v>
      </c>
      <c r="AY119" s="352">
        <v>0</v>
      </c>
      <c r="AZ119" s="352">
        <v>0</v>
      </c>
      <c r="BA119" s="352">
        <v>0</v>
      </c>
      <c r="BB119" s="352">
        <v>0</v>
      </c>
      <c r="BC119" s="352">
        <v>0</v>
      </c>
      <c r="BD119" s="352">
        <v>0</v>
      </c>
      <c r="BE119" s="352">
        <v>0</v>
      </c>
      <c r="BF119" s="352">
        <v>0</v>
      </c>
      <c r="BG119" s="352">
        <v>0</v>
      </c>
      <c r="BH119" s="378">
        <v>0</v>
      </c>
      <c r="BI119" s="352">
        <v>0</v>
      </c>
      <c r="BJ119" s="352">
        <v>0</v>
      </c>
      <c r="BK119" s="352"/>
      <c r="BL119" s="352"/>
      <c r="BM119" s="352"/>
      <c r="BN119" s="79"/>
      <c r="BO119" s="79"/>
      <c r="BP119" s="79"/>
      <c r="BQ119" s="79"/>
      <c r="BR119" s="79"/>
      <c r="BS119" s="79"/>
      <c r="BT119" s="79"/>
      <c r="BU119" s="79"/>
      <c r="BV119" s="79"/>
      <c r="BW119" s="79"/>
      <c r="BX119" s="79"/>
      <c r="BY119" s="79"/>
      <c r="BZ119" s="79"/>
      <c r="CA119" s="79"/>
      <c r="CB119" s="79"/>
      <c r="CC119" s="79"/>
      <c r="CD119" s="79"/>
      <c r="CE119" s="79"/>
      <c r="CF119" s="79"/>
      <c r="CG119" s="79"/>
      <c r="CH119" s="79"/>
      <c r="CI119" s="79"/>
      <c r="CJ119" s="79"/>
      <c r="CK119" s="79"/>
      <c r="CL119" s="79"/>
      <c r="CM119" s="79"/>
      <c r="CN119" s="79"/>
      <c r="CO119" s="79"/>
      <c r="CP119" s="79"/>
      <c r="CQ119" s="79"/>
      <c r="CR119" s="79"/>
      <c r="CS119" s="79"/>
      <c r="CT119" s="79"/>
      <c r="CU119" s="79"/>
      <c r="CV119" s="79"/>
      <c r="CW119" s="79"/>
      <c r="CX119" s="79"/>
      <c r="CY119" s="79"/>
      <c r="CZ119" s="79"/>
      <c r="DA119" s="79"/>
      <c r="DB119" s="79"/>
      <c r="DC119" s="79"/>
      <c r="DD119" s="79"/>
      <c r="DE119" s="79"/>
      <c r="DF119" s="79"/>
      <c r="DG119" s="79"/>
      <c r="DH119" s="79"/>
      <c r="DI119" s="79"/>
      <c r="DJ119" s="79"/>
      <c r="DK119" s="79"/>
      <c r="DL119" s="79"/>
      <c r="DM119" s="79"/>
      <c r="DN119" s="79"/>
      <c r="DO119" s="79"/>
      <c r="DP119" s="79"/>
      <c r="DQ119" s="79"/>
      <c r="DR119" s="79"/>
      <c r="DS119" s="79"/>
      <c r="DT119" s="79"/>
      <c r="DU119" s="79"/>
      <c r="DV119" s="79"/>
      <c r="DW119" s="79"/>
      <c r="DX119" s="79"/>
      <c r="DY119" s="79"/>
      <c r="DZ119" s="79"/>
      <c r="EA119" s="79"/>
      <c r="EB119" s="79"/>
      <c r="EC119" s="79"/>
      <c r="ED119" s="79"/>
      <c r="EE119" s="79"/>
      <c r="EF119" s="79"/>
      <c r="EG119" s="79"/>
      <c r="EH119" s="79"/>
      <c r="EI119" s="79"/>
      <c r="EJ119" s="79"/>
      <c r="EK119" s="79"/>
      <c r="EL119" s="79"/>
      <c r="EM119" s="79"/>
      <c r="EN119" s="79"/>
      <c r="EO119" s="79"/>
      <c r="EP119" s="79"/>
      <c r="EQ119" s="79"/>
      <c r="ER119" s="79"/>
      <c r="ES119" s="79"/>
      <c r="ET119" s="79"/>
      <c r="EU119" s="79"/>
      <c r="EV119" s="79"/>
      <c r="EW119" s="79"/>
      <c r="EX119" s="79"/>
      <c r="EY119" s="79"/>
      <c r="EZ119" s="79"/>
      <c r="FA119" s="79"/>
      <c r="FB119" s="79"/>
      <c r="FC119" s="79"/>
      <c r="FD119" s="79"/>
      <c r="FE119" s="79"/>
      <c r="FF119" s="79"/>
      <c r="FG119" s="79"/>
      <c r="FH119" s="79"/>
      <c r="FI119" s="79"/>
      <c r="FJ119" s="79"/>
      <c r="FK119" s="79"/>
      <c r="FL119" s="79"/>
      <c r="FM119" s="79"/>
      <c r="FN119" s="79"/>
      <c r="FO119" s="79"/>
      <c r="FP119" s="79"/>
      <c r="FQ119" s="79"/>
      <c r="FR119" s="79"/>
      <c r="FS119" s="79"/>
      <c r="FT119" s="79"/>
      <c r="FU119" s="79"/>
      <c r="FV119" s="79"/>
      <c r="FW119" s="79"/>
      <c r="FX119" s="79"/>
      <c r="FY119" s="79"/>
      <c r="FZ119" s="79"/>
      <c r="GA119" s="79"/>
      <c r="GB119" s="79"/>
      <c r="GC119" s="79"/>
      <c r="GD119" s="79"/>
      <c r="GE119" s="79"/>
      <c r="GF119" s="79"/>
      <c r="GG119" s="79"/>
      <c r="GH119" s="79"/>
      <c r="GI119" s="79"/>
      <c r="GJ119" s="79"/>
      <c r="GK119" s="79"/>
      <c r="GL119" s="79"/>
      <c r="GM119" s="79"/>
      <c r="GN119" s="79"/>
      <c r="GO119" s="79"/>
      <c r="GP119" s="79"/>
      <c r="GQ119" s="79"/>
    </row>
    <row r="120" spans="1:199" s="78" customFormat="1" x14ac:dyDescent="0.3">
      <c r="A120" s="10"/>
      <c r="B120" s="10"/>
      <c r="C120" s="10"/>
      <c r="D120" s="10">
        <v>213242798.78999999</v>
      </c>
      <c r="E120" s="311">
        <v>130000309</v>
      </c>
      <c r="F120" s="311" t="s">
        <v>463</v>
      </c>
      <c r="G120" s="312">
        <v>1</v>
      </c>
      <c r="H120" s="312" t="s">
        <v>1297</v>
      </c>
      <c r="I120" s="311">
        <v>0</v>
      </c>
      <c r="J120" s="311">
        <v>0</v>
      </c>
      <c r="K120" s="311">
        <v>0</v>
      </c>
      <c r="L120" s="311">
        <v>0</v>
      </c>
      <c r="M120" s="311">
        <v>0</v>
      </c>
      <c r="N120" s="311">
        <v>0</v>
      </c>
      <c r="O120" s="311">
        <v>0</v>
      </c>
      <c r="P120" s="311">
        <v>0</v>
      </c>
      <c r="Q120" s="311">
        <v>0</v>
      </c>
      <c r="R120" s="311">
        <v>0</v>
      </c>
      <c r="S120" s="311">
        <v>0</v>
      </c>
      <c r="T120" s="311">
        <v>0</v>
      </c>
      <c r="U120" s="311">
        <v>0</v>
      </c>
      <c r="V120" s="311">
        <v>0</v>
      </c>
      <c r="W120" s="311">
        <v>0</v>
      </c>
      <c r="X120" s="311">
        <v>0</v>
      </c>
      <c r="Y120" s="311">
        <v>0</v>
      </c>
      <c r="Z120" s="311">
        <v>0</v>
      </c>
      <c r="AA120" s="311">
        <v>0</v>
      </c>
      <c r="AB120" s="311">
        <v>0</v>
      </c>
      <c r="AC120" s="311">
        <v>0</v>
      </c>
      <c r="AD120" s="311">
        <v>0</v>
      </c>
      <c r="AE120" s="311">
        <v>0</v>
      </c>
      <c r="AF120" s="311">
        <v>0</v>
      </c>
      <c r="AG120" s="311">
        <v>0</v>
      </c>
      <c r="AH120" s="311">
        <v>0</v>
      </c>
      <c r="AI120" s="311">
        <v>0</v>
      </c>
      <c r="AJ120" s="311">
        <v>0</v>
      </c>
      <c r="AK120" s="311">
        <v>0</v>
      </c>
      <c r="AL120" s="311">
        <v>0</v>
      </c>
      <c r="AM120" s="311">
        <v>0</v>
      </c>
      <c r="AN120" s="311">
        <v>0</v>
      </c>
      <c r="AO120" s="311">
        <v>0</v>
      </c>
      <c r="AP120" s="311">
        <v>0</v>
      </c>
      <c r="AQ120" s="311">
        <v>0</v>
      </c>
      <c r="AR120" s="311">
        <v>0</v>
      </c>
      <c r="AS120" s="311">
        <v>0</v>
      </c>
      <c r="AT120" s="311">
        <v>0</v>
      </c>
      <c r="AU120" s="311">
        <v>0</v>
      </c>
      <c r="AV120" s="311">
        <v>0</v>
      </c>
      <c r="AW120" s="311">
        <v>0</v>
      </c>
      <c r="AX120" s="352">
        <v>0</v>
      </c>
      <c r="AY120" s="352">
        <v>0</v>
      </c>
      <c r="AZ120" s="352">
        <v>0</v>
      </c>
      <c r="BA120" s="352">
        <v>0</v>
      </c>
      <c r="BB120" s="352">
        <v>0</v>
      </c>
      <c r="BC120" s="352">
        <v>0</v>
      </c>
      <c r="BD120" s="352">
        <v>0</v>
      </c>
      <c r="BE120" s="352">
        <v>0</v>
      </c>
      <c r="BF120" s="352">
        <v>0</v>
      </c>
      <c r="BG120" s="352">
        <v>0</v>
      </c>
      <c r="BH120" s="378">
        <v>0</v>
      </c>
      <c r="BI120" s="352">
        <v>0</v>
      </c>
      <c r="BJ120" s="352">
        <v>0</v>
      </c>
      <c r="BK120" s="352"/>
      <c r="BL120" s="352"/>
      <c r="BM120" s="352"/>
      <c r="BN120" s="79"/>
      <c r="BO120" s="79"/>
      <c r="BP120" s="79"/>
      <c r="BQ120" s="79"/>
      <c r="BR120" s="79"/>
      <c r="BS120" s="79"/>
      <c r="BT120" s="79"/>
      <c r="BU120" s="79"/>
      <c r="BV120" s="79"/>
      <c r="BW120" s="79"/>
      <c r="BX120" s="79"/>
      <c r="BY120" s="79"/>
      <c r="BZ120" s="79"/>
      <c r="CA120" s="79"/>
      <c r="CB120" s="79"/>
      <c r="CC120" s="79"/>
      <c r="CD120" s="79"/>
      <c r="CE120" s="79"/>
      <c r="CF120" s="79"/>
      <c r="CG120" s="79"/>
      <c r="CH120" s="79"/>
      <c r="CI120" s="79"/>
      <c r="CJ120" s="79"/>
      <c r="CK120" s="79"/>
      <c r="CL120" s="79"/>
      <c r="CM120" s="79"/>
      <c r="CN120" s="79"/>
      <c r="CO120" s="79"/>
      <c r="CP120" s="79"/>
      <c r="CQ120" s="79"/>
      <c r="CR120" s="79"/>
      <c r="CS120" s="79"/>
      <c r="CT120" s="79"/>
      <c r="CU120" s="79"/>
      <c r="CV120" s="79"/>
      <c r="CW120" s="79"/>
      <c r="CX120" s="79"/>
      <c r="CY120" s="79"/>
      <c r="CZ120" s="79"/>
      <c r="DA120" s="79"/>
      <c r="DB120" s="79"/>
      <c r="DC120" s="79"/>
      <c r="DD120" s="79"/>
      <c r="DE120" s="79"/>
      <c r="DF120" s="79"/>
      <c r="DG120" s="79"/>
      <c r="DH120" s="79"/>
      <c r="DI120" s="79"/>
      <c r="DJ120" s="79"/>
      <c r="DK120" s="79"/>
      <c r="DL120" s="79"/>
      <c r="DM120" s="79"/>
      <c r="DN120" s="79"/>
      <c r="DO120" s="79"/>
      <c r="DP120" s="79"/>
      <c r="DQ120" s="79"/>
      <c r="DR120" s="79"/>
      <c r="DS120" s="79"/>
      <c r="DT120" s="79"/>
      <c r="DU120" s="79"/>
      <c r="DV120" s="79"/>
      <c r="DW120" s="79"/>
      <c r="DX120" s="79"/>
      <c r="DY120" s="79"/>
      <c r="DZ120" s="79"/>
      <c r="EA120" s="79"/>
      <c r="EB120" s="79"/>
      <c r="EC120" s="79"/>
      <c r="ED120" s="79"/>
      <c r="EE120" s="79"/>
      <c r="EF120" s="79"/>
      <c r="EG120" s="79"/>
      <c r="EH120" s="79"/>
      <c r="EI120" s="79"/>
      <c r="EJ120" s="79"/>
      <c r="EK120" s="79"/>
      <c r="EL120" s="79"/>
      <c r="EM120" s="79"/>
      <c r="EN120" s="79"/>
      <c r="EO120" s="79"/>
      <c r="EP120" s="79"/>
      <c r="EQ120" s="79"/>
      <c r="ER120" s="79"/>
      <c r="ES120" s="79"/>
      <c r="ET120" s="79"/>
      <c r="EU120" s="79"/>
      <c r="EV120" s="79"/>
      <c r="EW120" s="79"/>
      <c r="EX120" s="79"/>
      <c r="EY120" s="79"/>
      <c r="EZ120" s="79"/>
      <c r="FA120" s="79"/>
      <c r="FB120" s="79"/>
      <c r="FC120" s="79"/>
      <c r="FD120" s="79"/>
      <c r="FE120" s="79"/>
      <c r="FF120" s="79"/>
      <c r="FG120" s="79"/>
      <c r="FH120" s="79"/>
      <c r="FI120" s="79"/>
      <c r="FJ120" s="79"/>
      <c r="FK120" s="79"/>
      <c r="FL120" s="79"/>
      <c r="FM120" s="79"/>
      <c r="FN120" s="79"/>
      <c r="FO120" s="79"/>
      <c r="FP120" s="79"/>
      <c r="FQ120" s="79"/>
      <c r="FR120" s="79"/>
      <c r="FS120" s="79"/>
      <c r="FT120" s="79"/>
      <c r="FU120" s="79"/>
      <c r="FV120" s="79"/>
      <c r="FW120" s="79"/>
      <c r="FX120" s="79"/>
      <c r="FY120" s="79"/>
      <c r="FZ120" s="79"/>
      <c r="GA120" s="79"/>
      <c r="GB120" s="79"/>
      <c r="GC120" s="79"/>
      <c r="GD120" s="79"/>
      <c r="GE120" s="79"/>
      <c r="GF120" s="79"/>
      <c r="GG120" s="79"/>
      <c r="GH120" s="79"/>
      <c r="GI120" s="79"/>
      <c r="GJ120" s="79"/>
      <c r="GK120" s="79"/>
      <c r="GL120" s="79"/>
      <c r="GM120" s="79"/>
      <c r="GN120" s="79"/>
      <c r="GO120" s="79"/>
      <c r="GP120" s="79"/>
      <c r="GQ120" s="79"/>
    </row>
    <row r="121" spans="1:199" s="78" customFormat="1" x14ac:dyDescent="0.3">
      <c r="A121" s="10"/>
      <c r="B121" s="10"/>
      <c r="C121" s="10"/>
      <c r="D121" s="10">
        <v>1186494611.4400001</v>
      </c>
      <c r="E121" s="311">
        <v>150107433</v>
      </c>
      <c r="F121" s="311" t="s">
        <v>484</v>
      </c>
      <c r="G121" s="312">
        <v>23</v>
      </c>
      <c r="H121" s="312" t="s">
        <v>1298</v>
      </c>
      <c r="I121" s="311">
        <v>0</v>
      </c>
      <c r="J121" s="311">
        <v>0</v>
      </c>
      <c r="K121" s="311">
        <v>0</v>
      </c>
      <c r="L121" s="311">
        <v>0</v>
      </c>
      <c r="M121" s="311">
        <v>0</v>
      </c>
      <c r="N121" s="311">
        <v>0</v>
      </c>
      <c r="O121" s="311">
        <v>0</v>
      </c>
      <c r="P121" s="311">
        <v>0</v>
      </c>
      <c r="Q121" s="311">
        <v>0</v>
      </c>
      <c r="R121" s="311">
        <v>0</v>
      </c>
      <c r="S121" s="311">
        <v>0</v>
      </c>
      <c r="T121" s="311">
        <v>0</v>
      </c>
      <c r="U121" s="311">
        <v>0</v>
      </c>
      <c r="V121" s="311">
        <v>0</v>
      </c>
      <c r="W121" s="311">
        <v>0</v>
      </c>
      <c r="X121" s="311">
        <v>0</v>
      </c>
      <c r="Y121" s="311">
        <v>0</v>
      </c>
      <c r="Z121" s="311">
        <v>0</v>
      </c>
      <c r="AA121" s="311">
        <v>0</v>
      </c>
      <c r="AB121" s="311">
        <v>0</v>
      </c>
      <c r="AC121" s="311">
        <v>0</v>
      </c>
      <c r="AD121" s="311">
        <v>0</v>
      </c>
      <c r="AE121" s="311">
        <v>0</v>
      </c>
      <c r="AF121" s="311">
        <v>0</v>
      </c>
      <c r="AG121" s="311">
        <v>0</v>
      </c>
      <c r="AH121" s="311">
        <v>0</v>
      </c>
      <c r="AI121" s="311">
        <v>0</v>
      </c>
      <c r="AJ121" s="311">
        <v>0</v>
      </c>
      <c r="AK121" s="311">
        <v>0</v>
      </c>
      <c r="AL121" s="311">
        <v>0</v>
      </c>
      <c r="AM121" s="311">
        <v>0</v>
      </c>
      <c r="AN121" s="311">
        <v>0</v>
      </c>
      <c r="AO121" s="311">
        <v>0</v>
      </c>
      <c r="AP121" s="311">
        <v>0</v>
      </c>
      <c r="AQ121" s="311">
        <v>0</v>
      </c>
      <c r="AR121" s="311">
        <v>0</v>
      </c>
      <c r="AS121" s="311">
        <v>0</v>
      </c>
      <c r="AT121" s="311">
        <v>0</v>
      </c>
      <c r="AU121" s="311">
        <v>0</v>
      </c>
      <c r="AV121" s="311">
        <v>0</v>
      </c>
      <c r="AW121" s="311">
        <v>0</v>
      </c>
      <c r="AX121" s="352">
        <v>0</v>
      </c>
      <c r="AY121" s="352">
        <v>0</v>
      </c>
      <c r="AZ121" s="352">
        <v>0</v>
      </c>
      <c r="BA121" s="352">
        <v>0</v>
      </c>
      <c r="BB121" s="352">
        <v>0</v>
      </c>
      <c r="BC121" s="352">
        <v>0</v>
      </c>
      <c r="BD121" s="352">
        <v>0</v>
      </c>
      <c r="BE121" s="352">
        <v>0</v>
      </c>
      <c r="BF121" s="352">
        <v>0</v>
      </c>
      <c r="BG121" s="352">
        <v>0</v>
      </c>
      <c r="BH121" s="378">
        <v>0</v>
      </c>
      <c r="BI121" s="352">
        <v>0</v>
      </c>
      <c r="BJ121" s="352">
        <v>0</v>
      </c>
      <c r="BK121" s="352"/>
      <c r="BL121" s="352"/>
      <c r="BM121" s="352"/>
      <c r="BN121" s="79"/>
      <c r="BO121" s="79"/>
      <c r="BP121" s="79"/>
      <c r="BQ121" s="79"/>
      <c r="BR121" s="79"/>
      <c r="BS121" s="79"/>
      <c r="BT121" s="79"/>
      <c r="BU121" s="79"/>
      <c r="BV121" s="79"/>
      <c r="BW121" s="79"/>
      <c r="BX121" s="79"/>
      <c r="BY121" s="79"/>
      <c r="BZ121" s="79"/>
      <c r="CA121" s="79"/>
      <c r="CB121" s="79"/>
      <c r="CC121" s="79"/>
      <c r="CD121" s="79"/>
      <c r="CE121" s="79"/>
      <c r="CF121" s="79"/>
      <c r="CG121" s="79"/>
      <c r="CH121" s="79"/>
      <c r="CI121" s="79"/>
      <c r="CJ121" s="79"/>
      <c r="CK121" s="79"/>
      <c r="CL121" s="79"/>
      <c r="CM121" s="79"/>
      <c r="CN121" s="79"/>
      <c r="CO121" s="79"/>
      <c r="CP121" s="79"/>
      <c r="CQ121" s="79"/>
      <c r="CR121" s="79"/>
      <c r="CS121" s="79"/>
      <c r="CT121" s="79"/>
      <c r="CU121" s="79"/>
      <c r="CV121" s="79"/>
      <c r="CW121" s="79"/>
      <c r="CX121" s="79"/>
      <c r="CY121" s="79"/>
      <c r="CZ121" s="79"/>
      <c r="DA121" s="79"/>
      <c r="DB121" s="79"/>
      <c r="DC121" s="79"/>
      <c r="DD121" s="79"/>
      <c r="DE121" s="79"/>
      <c r="DF121" s="79"/>
      <c r="DG121" s="79"/>
      <c r="DH121" s="79"/>
      <c r="DI121" s="79"/>
      <c r="DJ121" s="79"/>
      <c r="DK121" s="79"/>
      <c r="DL121" s="79"/>
      <c r="DM121" s="79"/>
      <c r="DN121" s="79"/>
      <c r="DO121" s="79"/>
      <c r="DP121" s="79"/>
      <c r="DQ121" s="79"/>
      <c r="DR121" s="79"/>
      <c r="DS121" s="79"/>
      <c r="DT121" s="79"/>
      <c r="DU121" s="79"/>
      <c r="DV121" s="79"/>
      <c r="DW121" s="79"/>
      <c r="DX121" s="79"/>
      <c r="DY121" s="79"/>
      <c r="DZ121" s="79"/>
      <c r="EA121" s="79"/>
      <c r="EB121" s="79"/>
      <c r="EC121" s="79"/>
      <c r="ED121" s="79"/>
      <c r="EE121" s="79"/>
      <c r="EF121" s="79"/>
      <c r="EG121" s="79"/>
      <c r="EH121" s="79"/>
      <c r="EI121" s="79"/>
      <c r="EJ121" s="79"/>
      <c r="EK121" s="79"/>
      <c r="EL121" s="79"/>
      <c r="EM121" s="79"/>
      <c r="EN121" s="79"/>
      <c r="EO121" s="79"/>
      <c r="EP121" s="79"/>
      <c r="EQ121" s="79"/>
      <c r="ER121" s="79"/>
      <c r="ES121" s="79"/>
      <c r="ET121" s="79"/>
      <c r="EU121" s="79"/>
      <c r="EV121" s="79"/>
      <c r="EW121" s="79"/>
      <c r="EX121" s="79"/>
      <c r="EY121" s="79"/>
      <c r="EZ121" s="79"/>
      <c r="FA121" s="79"/>
      <c r="FB121" s="79"/>
      <c r="FC121" s="79"/>
      <c r="FD121" s="79"/>
      <c r="FE121" s="79"/>
      <c r="FF121" s="79"/>
      <c r="FG121" s="79"/>
      <c r="FH121" s="79"/>
      <c r="FI121" s="79"/>
      <c r="FJ121" s="79"/>
      <c r="FK121" s="79"/>
      <c r="FL121" s="79"/>
      <c r="FM121" s="79"/>
      <c r="FN121" s="79"/>
      <c r="FO121" s="79"/>
      <c r="FP121" s="79"/>
      <c r="FQ121" s="79"/>
      <c r="FR121" s="79"/>
      <c r="FS121" s="79"/>
      <c r="FT121" s="79"/>
      <c r="FU121" s="79"/>
      <c r="FV121" s="79"/>
      <c r="FW121" s="79"/>
      <c r="FX121" s="79"/>
      <c r="FY121" s="79"/>
      <c r="FZ121" s="79"/>
      <c r="GA121" s="79"/>
      <c r="GB121" s="79"/>
      <c r="GC121" s="79"/>
      <c r="GD121" s="79"/>
      <c r="GE121" s="79"/>
      <c r="GF121" s="79"/>
      <c r="GG121" s="79"/>
      <c r="GH121" s="79"/>
      <c r="GI121" s="79"/>
      <c r="GJ121" s="79"/>
      <c r="GK121" s="79"/>
      <c r="GL121" s="79"/>
      <c r="GM121" s="79"/>
      <c r="GN121" s="79"/>
      <c r="GO121" s="79"/>
      <c r="GP121" s="79"/>
      <c r="GQ121" s="79"/>
    </row>
    <row r="122" spans="1:199" s="78" customFormat="1" x14ac:dyDescent="0.3">
      <c r="A122" s="10"/>
      <c r="B122" s="10"/>
      <c r="C122" s="10"/>
      <c r="D122" s="10">
        <v>37238822.93</v>
      </c>
      <c r="E122" s="311">
        <v>150115900</v>
      </c>
      <c r="F122" s="311" t="s">
        <v>488</v>
      </c>
      <c r="G122" s="312">
        <v>26</v>
      </c>
      <c r="H122" s="312" t="s">
        <v>1298</v>
      </c>
      <c r="I122" s="311">
        <v>0</v>
      </c>
      <c r="J122" s="311">
        <v>0</v>
      </c>
      <c r="K122" s="311">
        <v>0</v>
      </c>
      <c r="L122" s="311">
        <v>0</v>
      </c>
      <c r="M122" s="311">
        <v>0</v>
      </c>
      <c r="N122" s="311">
        <v>0</v>
      </c>
      <c r="O122" s="311">
        <v>0</v>
      </c>
      <c r="P122" s="311">
        <v>0</v>
      </c>
      <c r="Q122" s="311">
        <v>0</v>
      </c>
      <c r="R122" s="311">
        <v>0</v>
      </c>
      <c r="S122" s="311">
        <v>0</v>
      </c>
      <c r="T122" s="311">
        <v>0</v>
      </c>
      <c r="U122" s="311">
        <v>0</v>
      </c>
      <c r="V122" s="311">
        <v>0</v>
      </c>
      <c r="W122" s="311">
        <v>0</v>
      </c>
      <c r="X122" s="311">
        <v>0</v>
      </c>
      <c r="Y122" s="311">
        <v>0</v>
      </c>
      <c r="Z122" s="311">
        <v>0</v>
      </c>
      <c r="AA122" s="311">
        <v>0</v>
      </c>
      <c r="AB122" s="311">
        <v>0</v>
      </c>
      <c r="AC122" s="311">
        <v>0</v>
      </c>
      <c r="AD122" s="311">
        <v>0</v>
      </c>
      <c r="AE122" s="311">
        <v>0</v>
      </c>
      <c r="AF122" s="311">
        <v>0</v>
      </c>
      <c r="AG122" s="311">
        <v>0</v>
      </c>
      <c r="AH122" s="311">
        <v>0</v>
      </c>
      <c r="AI122" s="311">
        <v>0</v>
      </c>
      <c r="AJ122" s="311">
        <v>0</v>
      </c>
      <c r="AK122" s="311">
        <v>0</v>
      </c>
      <c r="AL122" s="311">
        <v>0</v>
      </c>
      <c r="AM122" s="311">
        <v>0</v>
      </c>
      <c r="AN122" s="311">
        <v>0</v>
      </c>
      <c r="AO122" s="311">
        <v>0</v>
      </c>
      <c r="AP122" s="311">
        <v>0</v>
      </c>
      <c r="AQ122" s="311">
        <v>0</v>
      </c>
      <c r="AR122" s="311">
        <v>0</v>
      </c>
      <c r="AS122" s="311">
        <v>0</v>
      </c>
      <c r="AT122" s="311">
        <v>0</v>
      </c>
      <c r="AU122" s="311">
        <v>0</v>
      </c>
      <c r="AV122" s="311">
        <v>0</v>
      </c>
      <c r="AW122" s="311">
        <v>0</v>
      </c>
      <c r="AX122" s="352">
        <v>0</v>
      </c>
      <c r="AY122" s="352">
        <v>0</v>
      </c>
      <c r="AZ122" s="352">
        <v>0</v>
      </c>
      <c r="BA122" s="352">
        <v>0</v>
      </c>
      <c r="BB122" s="352">
        <v>0</v>
      </c>
      <c r="BC122" s="352">
        <v>0</v>
      </c>
      <c r="BD122" s="352">
        <v>0</v>
      </c>
      <c r="BE122" s="352">
        <v>0</v>
      </c>
      <c r="BF122" s="352">
        <v>0</v>
      </c>
      <c r="BG122" s="352">
        <v>0</v>
      </c>
      <c r="BH122" s="378">
        <v>0</v>
      </c>
      <c r="BI122" s="352">
        <v>0</v>
      </c>
      <c r="BJ122" s="352">
        <v>0</v>
      </c>
      <c r="BK122" s="352"/>
      <c r="BL122" s="352"/>
      <c r="BM122" s="352"/>
      <c r="BN122" s="79"/>
      <c r="BO122" s="79"/>
      <c r="BP122" s="79"/>
      <c r="BQ122" s="79"/>
      <c r="BR122" s="79"/>
      <c r="BS122" s="79"/>
      <c r="BT122" s="79"/>
      <c r="BU122" s="79"/>
      <c r="BV122" s="79"/>
      <c r="BW122" s="79"/>
      <c r="BX122" s="79"/>
      <c r="BY122" s="79"/>
      <c r="BZ122" s="79"/>
      <c r="CA122" s="79"/>
      <c r="CB122" s="79"/>
      <c r="CC122" s="79"/>
      <c r="CD122" s="79"/>
      <c r="CE122" s="79"/>
      <c r="CF122" s="79"/>
      <c r="CG122" s="79"/>
      <c r="CH122" s="79"/>
      <c r="CI122" s="79"/>
      <c r="CJ122" s="79"/>
      <c r="CK122" s="79"/>
      <c r="CL122" s="79"/>
      <c r="CM122" s="79"/>
      <c r="CN122" s="79"/>
      <c r="CO122" s="79"/>
      <c r="CP122" s="79"/>
      <c r="CQ122" s="79"/>
      <c r="CR122" s="79"/>
      <c r="CS122" s="79"/>
      <c r="CT122" s="79"/>
      <c r="CU122" s="79"/>
      <c r="CV122" s="79"/>
      <c r="CW122" s="79"/>
      <c r="CX122" s="79"/>
      <c r="CY122" s="79"/>
      <c r="CZ122" s="79"/>
      <c r="DA122" s="79"/>
      <c r="DB122" s="79"/>
      <c r="DC122" s="79"/>
      <c r="DD122" s="79"/>
      <c r="DE122" s="79"/>
      <c r="DF122" s="79"/>
      <c r="DG122" s="79"/>
      <c r="DH122" s="79"/>
      <c r="DI122" s="79"/>
      <c r="DJ122" s="79"/>
      <c r="DK122" s="79"/>
      <c r="DL122" s="79"/>
      <c r="DM122" s="79"/>
      <c r="DN122" s="79"/>
      <c r="DO122" s="79"/>
      <c r="DP122" s="79"/>
      <c r="DQ122" s="79"/>
      <c r="DR122" s="79"/>
      <c r="DS122" s="79"/>
      <c r="DT122" s="79"/>
      <c r="DU122" s="79"/>
      <c r="DV122" s="79"/>
      <c r="DW122" s="79"/>
      <c r="DX122" s="79"/>
      <c r="DY122" s="79"/>
      <c r="DZ122" s="79"/>
      <c r="EA122" s="79"/>
      <c r="EB122" s="79"/>
      <c r="EC122" s="79"/>
      <c r="ED122" s="79"/>
      <c r="EE122" s="79"/>
      <c r="EF122" s="79"/>
      <c r="EG122" s="79"/>
      <c r="EH122" s="79"/>
      <c r="EI122" s="79"/>
      <c r="EJ122" s="79"/>
      <c r="EK122" s="79"/>
      <c r="EL122" s="79"/>
      <c r="EM122" s="79"/>
      <c r="EN122" s="79"/>
      <c r="EO122" s="79"/>
      <c r="EP122" s="79"/>
      <c r="EQ122" s="79"/>
      <c r="ER122" s="79"/>
      <c r="ES122" s="79"/>
      <c r="ET122" s="79"/>
      <c r="EU122" s="79"/>
      <c r="EV122" s="79"/>
      <c r="EW122" s="79"/>
      <c r="EX122" s="79"/>
      <c r="EY122" s="79"/>
      <c r="EZ122" s="79"/>
      <c r="FA122" s="79"/>
      <c r="FB122" s="79"/>
      <c r="FC122" s="79"/>
      <c r="FD122" s="79"/>
      <c r="FE122" s="79"/>
      <c r="FF122" s="79"/>
      <c r="FG122" s="79"/>
      <c r="FH122" s="79"/>
      <c r="FI122" s="79"/>
      <c r="FJ122" s="79"/>
      <c r="FK122" s="79"/>
      <c r="FL122" s="79"/>
      <c r="FM122" s="79"/>
      <c r="FN122" s="79"/>
      <c r="FO122" s="79"/>
      <c r="FP122" s="79"/>
      <c r="FQ122" s="79"/>
      <c r="FR122" s="79"/>
      <c r="FS122" s="79"/>
      <c r="FT122" s="79"/>
      <c r="FU122" s="79"/>
      <c r="FV122" s="79"/>
      <c r="FW122" s="79"/>
      <c r="FX122" s="79"/>
      <c r="FY122" s="79"/>
      <c r="FZ122" s="79"/>
      <c r="GA122" s="79"/>
      <c r="GB122" s="79"/>
      <c r="GC122" s="79"/>
      <c r="GD122" s="79"/>
      <c r="GE122" s="79"/>
      <c r="GF122" s="79"/>
      <c r="GG122" s="79"/>
      <c r="GH122" s="79"/>
      <c r="GI122" s="79"/>
      <c r="GJ122" s="79"/>
      <c r="GK122" s="79"/>
      <c r="GL122" s="79"/>
      <c r="GM122" s="79"/>
      <c r="GN122" s="79"/>
      <c r="GO122" s="79"/>
      <c r="GP122" s="79"/>
      <c r="GQ122" s="79"/>
    </row>
    <row r="123" spans="1:199" s="78" customFormat="1" x14ac:dyDescent="0.3">
      <c r="A123" s="10"/>
      <c r="B123" s="10"/>
      <c r="C123" s="10"/>
      <c r="D123" s="10">
        <v>1917250850.55</v>
      </c>
      <c r="E123" s="311">
        <v>150122477</v>
      </c>
      <c r="F123" s="311" t="s">
        <v>491</v>
      </c>
      <c r="G123" s="312">
        <v>19</v>
      </c>
      <c r="H123" s="312" t="s">
        <v>1298</v>
      </c>
      <c r="I123" s="311">
        <v>0</v>
      </c>
      <c r="J123" s="311">
        <v>0</v>
      </c>
      <c r="K123" s="311">
        <v>0</v>
      </c>
      <c r="L123" s="311">
        <v>0</v>
      </c>
      <c r="M123" s="311">
        <v>0</v>
      </c>
      <c r="N123" s="311">
        <v>0</v>
      </c>
      <c r="O123" s="311">
        <v>0</v>
      </c>
      <c r="P123" s="311">
        <v>0</v>
      </c>
      <c r="Q123" s="311">
        <v>0</v>
      </c>
      <c r="R123" s="311">
        <v>0</v>
      </c>
      <c r="S123" s="311">
        <v>0</v>
      </c>
      <c r="T123" s="311">
        <v>0</v>
      </c>
      <c r="U123" s="311">
        <v>0</v>
      </c>
      <c r="V123" s="311">
        <v>0</v>
      </c>
      <c r="W123" s="311">
        <v>0</v>
      </c>
      <c r="X123" s="311">
        <v>0</v>
      </c>
      <c r="Y123" s="311">
        <v>0</v>
      </c>
      <c r="Z123" s="311">
        <v>0</v>
      </c>
      <c r="AA123" s="311">
        <v>0</v>
      </c>
      <c r="AB123" s="311">
        <v>0</v>
      </c>
      <c r="AC123" s="311">
        <v>0</v>
      </c>
      <c r="AD123" s="311">
        <v>0</v>
      </c>
      <c r="AE123" s="311">
        <v>0</v>
      </c>
      <c r="AF123" s="311">
        <v>0</v>
      </c>
      <c r="AG123" s="311">
        <v>0</v>
      </c>
      <c r="AH123" s="311">
        <v>0</v>
      </c>
      <c r="AI123" s="311">
        <v>0</v>
      </c>
      <c r="AJ123" s="311">
        <v>0</v>
      </c>
      <c r="AK123" s="311">
        <v>0</v>
      </c>
      <c r="AL123" s="311">
        <v>0</v>
      </c>
      <c r="AM123" s="311">
        <v>0</v>
      </c>
      <c r="AN123" s="311">
        <v>0</v>
      </c>
      <c r="AO123" s="311">
        <v>0</v>
      </c>
      <c r="AP123" s="311">
        <v>0</v>
      </c>
      <c r="AQ123" s="311">
        <v>0</v>
      </c>
      <c r="AR123" s="311">
        <v>0</v>
      </c>
      <c r="AS123" s="311">
        <v>0</v>
      </c>
      <c r="AT123" s="311">
        <v>0</v>
      </c>
      <c r="AU123" s="311">
        <v>0</v>
      </c>
      <c r="AV123" s="311">
        <v>0</v>
      </c>
      <c r="AW123" s="311">
        <v>0</v>
      </c>
      <c r="AX123" s="352">
        <v>0</v>
      </c>
      <c r="AY123" s="352">
        <v>0</v>
      </c>
      <c r="AZ123" s="352">
        <v>0</v>
      </c>
      <c r="BA123" s="352">
        <v>0</v>
      </c>
      <c r="BB123" s="352">
        <v>0</v>
      </c>
      <c r="BC123" s="352">
        <v>0</v>
      </c>
      <c r="BD123" s="352">
        <v>0</v>
      </c>
      <c r="BE123" s="352">
        <v>0</v>
      </c>
      <c r="BF123" s="352">
        <v>0</v>
      </c>
      <c r="BG123" s="352">
        <v>0</v>
      </c>
      <c r="BH123" s="378">
        <v>0</v>
      </c>
      <c r="BI123" s="352">
        <v>0</v>
      </c>
      <c r="BJ123" s="352">
        <v>0</v>
      </c>
      <c r="BK123" s="352"/>
      <c r="BL123" s="352"/>
      <c r="BM123" s="352"/>
      <c r="BN123" s="79"/>
      <c r="BO123" s="79"/>
      <c r="BP123" s="79"/>
      <c r="BQ123" s="79"/>
      <c r="BR123" s="79"/>
      <c r="BS123" s="79"/>
      <c r="BT123" s="79"/>
      <c r="BU123" s="79"/>
      <c r="BV123" s="79"/>
      <c r="BW123" s="79"/>
      <c r="BX123" s="79"/>
      <c r="BY123" s="79"/>
      <c r="BZ123" s="79"/>
      <c r="CA123" s="79"/>
      <c r="CB123" s="79"/>
      <c r="CC123" s="79"/>
      <c r="CD123" s="79"/>
      <c r="CE123" s="79"/>
      <c r="CF123" s="79"/>
      <c r="CG123" s="79"/>
      <c r="CH123" s="79"/>
      <c r="CI123" s="79"/>
      <c r="CJ123" s="79"/>
      <c r="CK123" s="79"/>
      <c r="CL123" s="79"/>
      <c r="CM123" s="79"/>
      <c r="CN123" s="79"/>
      <c r="CO123" s="79"/>
      <c r="CP123" s="79"/>
      <c r="CQ123" s="79"/>
      <c r="CR123" s="79"/>
      <c r="CS123" s="79"/>
      <c r="CT123" s="79"/>
      <c r="CU123" s="79"/>
      <c r="CV123" s="79"/>
      <c r="CW123" s="79"/>
      <c r="CX123" s="79"/>
      <c r="CY123" s="79"/>
      <c r="CZ123" s="79"/>
      <c r="DA123" s="79"/>
      <c r="DB123" s="79"/>
      <c r="DC123" s="79"/>
      <c r="DD123" s="79"/>
      <c r="DE123" s="79"/>
      <c r="DF123" s="79"/>
      <c r="DG123" s="79"/>
      <c r="DH123" s="79"/>
      <c r="DI123" s="79"/>
      <c r="DJ123" s="79"/>
      <c r="DK123" s="79"/>
      <c r="DL123" s="79"/>
      <c r="DM123" s="79"/>
      <c r="DN123" s="79"/>
      <c r="DO123" s="79"/>
      <c r="DP123" s="79"/>
      <c r="DQ123" s="79"/>
      <c r="DR123" s="79"/>
      <c r="DS123" s="79"/>
      <c r="DT123" s="79"/>
      <c r="DU123" s="79"/>
      <c r="DV123" s="79"/>
      <c r="DW123" s="79"/>
      <c r="DX123" s="79"/>
      <c r="DY123" s="79"/>
      <c r="DZ123" s="79"/>
      <c r="EA123" s="79"/>
      <c r="EB123" s="79"/>
      <c r="EC123" s="79"/>
      <c r="ED123" s="79"/>
      <c r="EE123" s="79"/>
      <c r="EF123" s="79"/>
      <c r="EG123" s="79"/>
      <c r="EH123" s="79"/>
      <c r="EI123" s="79"/>
      <c r="EJ123" s="79"/>
      <c r="EK123" s="79"/>
      <c r="EL123" s="79"/>
      <c r="EM123" s="79"/>
      <c r="EN123" s="79"/>
      <c r="EO123" s="79"/>
      <c r="EP123" s="79"/>
      <c r="EQ123" s="79"/>
      <c r="ER123" s="79"/>
      <c r="ES123" s="79"/>
      <c r="ET123" s="79"/>
      <c r="EU123" s="79"/>
      <c r="EV123" s="79"/>
      <c r="EW123" s="79"/>
      <c r="EX123" s="79"/>
      <c r="EY123" s="79"/>
      <c r="EZ123" s="79"/>
      <c r="FA123" s="79"/>
      <c r="FB123" s="79"/>
      <c r="FC123" s="79"/>
      <c r="FD123" s="79"/>
      <c r="FE123" s="79"/>
      <c r="FF123" s="79"/>
      <c r="FG123" s="79"/>
      <c r="FH123" s="79"/>
      <c r="FI123" s="79"/>
      <c r="FJ123" s="79"/>
      <c r="FK123" s="79"/>
      <c r="FL123" s="79"/>
      <c r="FM123" s="79"/>
      <c r="FN123" s="79"/>
      <c r="FO123" s="79"/>
      <c r="FP123" s="79"/>
      <c r="FQ123" s="79"/>
      <c r="FR123" s="79"/>
      <c r="FS123" s="79"/>
      <c r="FT123" s="79"/>
      <c r="FU123" s="79"/>
      <c r="FV123" s="79"/>
      <c r="FW123" s="79"/>
      <c r="FX123" s="79"/>
      <c r="FY123" s="79"/>
      <c r="FZ123" s="79"/>
      <c r="GA123" s="79"/>
      <c r="GB123" s="79"/>
      <c r="GC123" s="79"/>
      <c r="GD123" s="79"/>
      <c r="GE123" s="79"/>
      <c r="GF123" s="79"/>
      <c r="GG123" s="79"/>
      <c r="GH123" s="79"/>
      <c r="GI123" s="79"/>
      <c r="GJ123" s="79"/>
      <c r="GK123" s="79"/>
      <c r="GL123" s="79"/>
      <c r="GM123" s="79"/>
      <c r="GN123" s="79"/>
      <c r="GO123" s="79"/>
      <c r="GP123" s="79"/>
      <c r="GQ123" s="79"/>
    </row>
    <row r="124" spans="1:199" s="78" customFormat="1" x14ac:dyDescent="0.3">
      <c r="A124" s="10"/>
      <c r="B124" s="10"/>
      <c r="C124" s="10"/>
      <c r="D124" s="10">
        <v>300938932.45999998</v>
      </c>
      <c r="E124" s="311">
        <v>190054203</v>
      </c>
      <c r="F124" s="311" t="s">
        <v>502</v>
      </c>
      <c r="G124" s="312">
        <v>1</v>
      </c>
      <c r="H124" s="312" t="s">
        <v>1300</v>
      </c>
      <c r="I124" s="311">
        <v>0</v>
      </c>
      <c r="J124" s="311">
        <v>0</v>
      </c>
      <c r="K124" s="311">
        <v>0</v>
      </c>
      <c r="L124" s="311">
        <v>0</v>
      </c>
      <c r="M124" s="311">
        <v>0</v>
      </c>
      <c r="N124" s="311">
        <v>0</v>
      </c>
      <c r="O124" s="311">
        <v>0</v>
      </c>
      <c r="P124" s="311">
        <v>0</v>
      </c>
      <c r="Q124" s="311">
        <v>0</v>
      </c>
      <c r="R124" s="311">
        <v>0</v>
      </c>
      <c r="S124" s="311">
        <v>0</v>
      </c>
      <c r="T124" s="311">
        <v>0</v>
      </c>
      <c r="U124" s="311">
        <v>0</v>
      </c>
      <c r="V124" s="311">
        <v>0</v>
      </c>
      <c r="W124" s="311">
        <v>0</v>
      </c>
      <c r="X124" s="311">
        <v>0</v>
      </c>
      <c r="Y124" s="311">
        <v>0</v>
      </c>
      <c r="Z124" s="311">
        <v>0</v>
      </c>
      <c r="AA124" s="311">
        <v>0</v>
      </c>
      <c r="AB124" s="311">
        <v>0</v>
      </c>
      <c r="AC124" s="311">
        <v>0</v>
      </c>
      <c r="AD124" s="311">
        <v>0</v>
      </c>
      <c r="AE124" s="311">
        <v>0</v>
      </c>
      <c r="AF124" s="311">
        <v>0</v>
      </c>
      <c r="AG124" s="311">
        <v>0</v>
      </c>
      <c r="AH124" s="311">
        <v>0</v>
      </c>
      <c r="AI124" s="311">
        <v>0</v>
      </c>
      <c r="AJ124" s="311">
        <v>0</v>
      </c>
      <c r="AK124" s="311">
        <v>0</v>
      </c>
      <c r="AL124" s="311">
        <v>0</v>
      </c>
      <c r="AM124" s="311">
        <v>0</v>
      </c>
      <c r="AN124" s="311">
        <v>0</v>
      </c>
      <c r="AO124" s="311">
        <v>0</v>
      </c>
      <c r="AP124" s="311">
        <v>0</v>
      </c>
      <c r="AQ124" s="311">
        <v>0</v>
      </c>
      <c r="AR124" s="311">
        <v>0</v>
      </c>
      <c r="AS124" s="311">
        <v>0</v>
      </c>
      <c r="AT124" s="311">
        <v>0</v>
      </c>
      <c r="AU124" s="311">
        <v>0</v>
      </c>
      <c r="AV124" s="311">
        <v>0</v>
      </c>
      <c r="AW124" s="311">
        <v>0</v>
      </c>
      <c r="AX124" s="352">
        <v>0</v>
      </c>
      <c r="AY124" s="352">
        <v>0</v>
      </c>
      <c r="AZ124" s="352">
        <v>0</v>
      </c>
      <c r="BA124" s="352">
        <v>0</v>
      </c>
      <c r="BB124" s="352">
        <v>0</v>
      </c>
      <c r="BC124" s="352">
        <v>0</v>
      </c>
      <c r="BD124" s="352">
        <v>0</v>
      </c>
      <c r="BE124" s="352">
        <v>0</v>
      </c>
      <c r="BF124" s="352">
        <v>0</v>
      </c>
      <c r="BG124" s="352">
        <v>0</v>
      </c>
      <c r="BH124" s="378">
        <v>0</v>
      </c>
      <c r="BI124" s="352">
        <v>0</v>
      </c>
      <c r="BJ124" s="352">
        <v>0</v>
      </c>
      <c r="BK124" s="352"/>
      <c r="BL124" s="352"/>
      <c r="BM124" s="352"/>
      <c r="BN124" s="79"/>
      <c r="BO124" s="79"/>
      <c r="BP124" s="79"/>
      <c r="BQ124" s="79"/>
      <c r="BR124" s="79"/>
      <c r="BS124" s="79"/>
      <c r="BT124" s="79"/>
      <c r="BU124" s="79"/>
      <c r="BV124" s="79"/>
      <c r="BW124" s="79"/>
      <c r="BX124" s="79"/>
      <c r="BY124" s="79"/>
      <c r="BZ124" s="79"/>
      <c r="CA124" s="79"/>
      <c r="CB124" s="79"/>
      <c r="CC124" s="79"/>
      <c r="CD124" s="79"/>
      <c r="CE124" s="79"/>
      <c r="CF124" s="79"/>
      <c r="CG124" s="79"/>
      <c r="CH124" s="79"/>
      <c r="CI124" s="79"/>
      <c r="CJ124" s="79"/>
      <c r="CK124" s="79"/>
      <c r="CL124" s="79"/>
      <c r="CM124" s="79"/>
      <c r="CN124" s="79"/>
      <c r="CO124" s="79"/>
      <c r="CP124" s="79"/>
      <c r="CQ124" s="79"/>
      <c r="CR124" s="79"/>
      <c r="CS124" s="79"/>
      <c r="CT124" s="79"/>
      <c r="CU124" s="79"/>
      <c r="CV124" s="79"/>
      <c r="CW124" s="79"/>
      <c r="CX124" s="79"/>
      <c r="CY124" s="79"/>
      <c r="CZ124" s="79"/>
      <c r="DA124" s="79"/>
      <c r="DB124" s="79"/>
      <c r="DC124" s="79"/>
      <c r="DD124" s="79"/>
      <c r="DE124" s="79"/>
      <c r="DF124" s="79"/>
      <c r="DG124" s="79"/>
      <c r="DH124" s="79"/>
      <c r="DI124" s="79"/>
      <c r="DJ124" s="79"/>
      <c r="DK124" s="79"/>
      <c r="DL124" s="79"/>
      <c r="DM124" s="79"/>
      <c r="DN124" s="79"/>
      <c r="DO124" s="79"/>
      <c r="DP124" s="79"/>
      <c r="DQ124" s="79"/>
      <c r="DR124" s="79"/>
      <c r="DS124" s="79"/>
      <c r="DT124" s="79"/>
      <c r="DU124" s="79"/>
      <c r="DV124" s="79"/>
      <c r="DW124" s="79"/>
      <c r="DX124" s="79"/>
      <c r="DY124" s="79"/>
      <c r="DZ124" s="79"/>
      <c r="EA124" s="79"/>
      <c r="EB124" s="79"/>
      <c r="EC124" s="79"/>
      <c r="ED124" s="79"/>
      <c r="EE124" s="79"/>
      <c r="EF124" s="79"/>
      <c r="EG124" s="79"/>
      <c r="EH124" s="79"/>
      <c r="EI124" s="79"/>
      <c r="EJ124" s="79"/>
      <c r="EK124" s="79"/>
      <c r="EL124" s="79"/>
      <c r="EM124" s="79"/>
      <c r="EN124" s="79"/>
      <c r="EO124" s="79"/>
      <c r="EP124" s="79"/>
      <c r="EQ124" s="79"/>
      <c r="ER124" s="79"/>
      <c r="ES124" s="79"/>
      <c r="ET124" s="79"/>
      <c r="EU124" s="79"/>
      <c r="EV124" s="79"/>
      <c r="EW124" s="79"/>
      <c r="EX124" s="79"/>
      <c r="EY124" s="79"/>
      <c r="EZ124" s="79"/>
      <c r="FA124" s="79"/>
      <c r="FB124" s="79"/>
      <c r="FC124" s="79"/>
      <c r="FD124" s="79"/>
      <c r="FE124" s="79"/>
      <c r="FF124" s="79"/>
      <c r="FG124" s="79"/>
      <c r="FH124" s="79"/>
      <c r="FI124" s="79"/>
      <c r="FJ124" s="79"/>
      <c r="FK124" s="79"/>
      <c r="FL124" s="79"/>
      <c r="FM124" s="79"/>
      <c r="FN124" s="79"/>
      <c r="FO124" s="79"/>
      <c r="FP124" s="79"/>
      <c r="FQ124" s="79"/>
      <c r="FR124" s="79"/>
      <c r="FS124" s="79"/>
      <c r="FT124" s="79"/>
      <c r="FU124" s="79"/>
      <c r="FV124" s="79"/>
      <c r="FW124" s="79"/>
      <c r="FX124" s="79"/>
      <c r="FY124" s="79"/>
      <c r="FZ124" s="79"/>
      <c r="GA124" s="79"/>
      <c r="GB124" s="79"/>
      <c r="GC124" s="79"/>
      <c r="GD124" s="79"/>
      <c r="GE124" s="79"/>
      <c r="GF124" s="79"/>
      <c r="GG124" s="79"/>
      <c r="GH124" s="79"/>
      <c r="GI124" s="79"/>
      <c r="GJ124" s="79"/>
      <c r="GK124" s="79"/>
      <c r="GL124" s="79"/>
      <c r="GM124" s="79"/>
      <c r="GN124" s="79"/>
      <c r="GO124" s="79"/>
      <c r="GP124" s="79"/>
      <c r="GQ124" s="79"/>
    </row>
    <row r="125" spans="1:199" s="78" customFormat="1" x14ac:dyDescent="0.3">
      <c r="A125" s="10"/>
      <c r="B125" s="10"/>
      <c r="C125" s="10"/>
      <c r="D125" s="10">
        <v>2355412896.5500002</v>
      </c>
      <c r="E125" s="311">
        <v>190228427</v>
      </c>
      <c r="F125" s="311" t="s">
        <v>507</v>
      </c>
      <c r="G125" s="312">
        <v>4</v>
      </c>
      <c r="H125" s="312" t="s">
        <v>1300</v>
      </c>
      <c r="I125" s="311">
        <v>0</v>
      </c>
      <c r="J125" s="311">
        <v>0</v>
      </c>
      <c r="K125" s="311">
        <v>0</v>
      </c>
      <c r="L125" s="311">
        <v>0</v>
      </c>
      <c r="M125" s="311">
        <v>0</v>
      </c>
      <c r="N125" s="311">
        <v>0</v>
      </c>
      <c r="O125" s="311">
        <v>0</v>
      </c>
      <c r="P125" s="311">
        <v>0</v>
      </c>
      <c r="Q125" s="311">
        <v>0</v>
      </c>
      <c r="R125" s="311">
        <v>0</v>
      </c>
      <c r="S125" s="311">
        <v>0</v>
      </c>
      <c r="T125" s="311">
        <v>0</v>
      </c>
      <c r="U125" s="311">
        <v>0</v>
      </c>
      <c r="V125" s="311">
        <v>0</v>
      </c>
      <c r="W125" s="311">
        <v>0</v>
      </c>
      <c r="X125" s="311">
        <v>0</v>
      </c>
      <c r="Y125" s="311">
        <v>0</v>
      </c>
      <c r="Z125" s="311">
        <v>0</v>
      </c>
      <c r="AA125" s="311">
        <v>0</v>
      </c>
      <c r="AB125" s="311">
        <v>0</v>
      </c>
      <c r="AC125" s="311">
        <v>0</v>
      </c>
      <c r="AD125" s="311">
        <v>0</v>
      </c>
      <c r="AE125" s="311">
        <v>0</v>
      </c>
      <c r="AF125" s="311">
        <v>0</v>
      </c>
      <c r="AG125" s="311">
        <v>0</v>
      </c>
      <c r="AH125" s="311">
        <v>0</v>
      </c>
      <c r="AI125" s="311">
        <v>0</v>
      </c>
      <c r="AJ125" s="311">
        <v>0</v>
      </c>
      <c r="AK125" s="311">
        <v>0</v>
      </c>
      <c r="AL125" s="311">
        <v>0</v>
      </c>
      <c r="AM125" s="311">
        <v>0</v>
      </c>
      <c r="AN125" s="311">
        <v>0</v>
      </c>
      <c r="AO125" s="311">
        <v>0</v>
      </c>
      <c r="AP125" s="311">
        <v>0</v>
      </c>
      <c r="AQ125" s="311">
        <v>0</v>
      </c>
      <c r="AR125" s="311">
        <v>0</v>
      </c>
      <c r="AS125" s="311">
        <v>0</v>
      </c>
      <c r="AT125" s="311">
        <v>0</v>
      </c>
      <c r="AU125" s="311">
        <v>0</v>
      </c>
      <c r="AV125" s="311">
        <v>0</v>
      </c>
      <c r="AW125" s="311">
        <v>0</v>
      </c>
      <c r="AX125" s="352">
        <v>0</v>
      </c>
      <c r="AY125" s="352">
        <v>0</v>
      </c>
      <c r="AZ125" s="352">
        <v>0</v>
      </c>
      <c r="BA125" s="352">
        <v>0</v>
      </c>
      <c r="BB125" s="352">
        <v>0</v>
      </c>
      <c r="BC125" s="352">
        <v>0</v>
      </c>
      <c r="BD125" s="352">
        <v>0</v>
      </c>
      <c r="BE125" s="352">
        <v>0</v>
      </c>
      <c r="BF125" s="352">
        <v>0</v>
      </c>
      <c r="BG125" s="352">
        <v>0</v>
      </c>
      <c r="BH125" s="378">
        <v>0</v>
      </c>
      <c r="BI125" s="352">
        <v>0</v>
      </c>
      <c r="BJ125" s="352">
        <v>0</v>
      </c>
      <c r="BK125" s="352"/>
      <c r="BL125" s="352"/>
      <c r="BM125" s="352"/>
      <c r="BN125" s="79"/>
      <c r="BO125" s="79"/>
      <c r="BP125" s="79"/>
      <c r="BQ125" s="79"/>
      <c r="BR125" s="79"/>
      <c r="BS125" s="79"/>
      <c r="BT125" s="79"/>
      <c r="BU125" s="79"/>
      <c r="BV125" s="79"/>
      <c r="BW125" s="79"/>
      <c r="BX125" s="79"/>
      <c r="BY125" s="79"/>
      <c r="BZ125" s="79"/>
      <c r="CA125" s="79"/>
      <c r="CB125" s="79"/>
      <c r="CC125" s="79"/>
      <c r="CD125" s="79"/>
      <c r="CE125" s="79"/>
      <c r="CF125" s="79"/>
      <c r="CG125" s="79"/>
      <c r="CH125" s="79"/>
      <c r="CI125" s="79"/>
      <c r="CJ125" s="79"/>
      <c r="CK125" s="79"/>
      <c r="CL125" s="79"/>
      <c r="CM125" s="79"/>
      <c r="CN125" s="79"/>
      <c r="CO125" s="79"/>
      <c r="CP125" s="79"/>
      <c r="CQ125" s="79"/>
      <c r="CR125" s="79"/>
      <c r="CS125" s="79"/>
      <c r="CT125" s="79"/>
      <c r="CU125" s="79"/>
      <c r="CV125" s="79"/>
      <c r="CW125" s="79"/>
      <c r="CX125" s="79"/>
      <c r="CY125" s="79"/>
      <c r="CZ125" s="79"/>
      <c r="DA125" s="79"/>
      <c r="DB125" s="79"/>
      <c r="DC125" s="79"/>
      <c r="DD125" s="79"/>
      <c r="DE125" s="79"/>
      <c r="DF125" s="79"/>
      <c r="DG125" s="79"/>
      <c r="DH125" s="79"/>
      <c r="DI125" s="79"/>
      <c r="DJ125" s="79"/>
      <c r="DK125" s="79"/>
      <c r="DL125" s="79"/>
      <c r="DM125" s="79"/>
      <c r="DN125" s="79"/>
      <c r="DO125" s="79"/>
      <c r="DP125" s="79"/>
      <c r="DQ125" s="79"/>
      <c r="DR125" s="79"/>
      <c r="DS125" s="79"/>
      <c r="DT125" s="79"/>
      <c r="DU125" s="79"/>
      <c r="DV125" s="79"/>
      <c r="DW125" s="79"/>
      <c r="DX125" s="79"/>
      <c r="DY125" s="79"/>
      <c r="DZ125" s="79"/>
      <c r="EA125" s="79"/>
      <c r="EB125" s="79"/>
      <c r="EC125" s="79"/>
      <c r="ED125" s="79"/>
      <c r="EE125" s="79"/>
      <c r="EF125" s="79"/>
      <c r="EG125" s="79"/>
      <c r="EH125" s="79"/>
      <c r="EI125" s="79"/>
      <c r="EJ125" s="79"/>
      <c r="EK125" s="79"/>
      <c r="EL125" s="79"/>
      <c r="EM125" s="79"/>
      <c r="EN125" s="79"/>
      <c r="EO125" s="79"/>
      <c r="EP125" s="79"/>
      <c r="EQ125" s="79"/>
      <c r="ER125" s="79"/>
      <c r="ES125" s="79"/>
      <c r="ET125" s="79"/>
      <c r="EU125" s="79"/>
      <c r="EV125" s="79"/>
      <c r="EW125" s="79"/>
      <c r="EX125" s="79"/>
      <c r="EY125" s="79"/>
      <c r="EZ125" s="79"/>
      <c r="FA125" s="79"/>
      <c r="FB125" s="79"/>
      <c r="FC125" s="79"/>
      <c r="FD125" s="79"/>
      <c r="FE125" s="79"/>
      <c r="FF125" s="79"/>
      <c r="FG125" s="79"/>
      <c r="FH125" s="79"/>
      <c r="FI125" s="79"/>
      <c r="FJ125" s="79"/>
      <c r="FK125" s="79"/>
      <c r="FL125" s="79"/>
      <c r="FM125" s="79"/>
      <c r="FN125" s="79"/>
      <c r="FO125" s="79"/>
      <c r="FP125" s="79"/>
      <c r="FQ125" s="79"/>
      <c r="FR125" s="79"/>
      <c r="FS125" s="79"/>
      <c r="FT125" s="79"/>
      <c r="FU125" s="79"/>
      <c r="FV125" s="79"/>
      <c r="FW125" s="79"/>
      <c r="FX125" s="79"/>
      <c r="FY125" s="79"/>
      <c r="FZ125" s="79"/>
      <c r="GA125" s="79"/>
      <c r="GB125" s="79"/>
      <c r="GC125" s="79"/>
      <c r="GD125" s="79"/>
      <c r="GE125" s="79"/>
      <c r="GF125" s="79"/>
      <c r="GG125" s="79"/>
      <c r="GH125" s="79"/>
      <c r="GI125" s="79"/>
      <c r="GJ125" s="79"/>
      <c r="GK125" s="79"/>
      <c r="GL125" s="79"/>
      <c r="GM125" s="79"/>
      <c r="GN125" s="79"/>
      <c r="GO125" s="79"/>
      <c r="GP125" s="79"/>
      <c r="GQ125" s="79"/>
    </row>
    <row r="126" spans="1:199" s="78" customFormat="1" x14ac:dyDescent="0.3">
      <c r="A126" s="10"/>
      <c r="B126" s="10"/>
      <c r="C126" s="10"/>
      <c r="D126" s="10"/>
      <c r="E126" s="311">
        <v>220374119</v>
      </c>
      <c r="F126" s="311" t="s">
        <v>1466</v>
      </c>
      <c r="G126" s="312">
        <v>5</v>
      </c>
      <c r="H126" s="312" t="s">
        <v>1465</v>
      </c>
      <c r="I126" s="311">
        <v>0</v>
      </c>
      <c r="J126" s="311">
        <v>0</v>
      </c>
      <c r="K126" s="311">
        <v>0</v>
      </c>
      <c r="L126" s="311">
        <v>0</v>
      </c>
      <c r="M126" s="311">
        <v>0</v>
      </c>
      <c r="N126" s="311">
        <v>0</v>
      </c>
      <c r="O126" s="311">
        <v>0</v>
      </c>
      <c r="P126" s="311">
        <v>0</v>
      </c>
      <c r="Q126" s="311">
        <v>0</v>
      </c>
      <c r="R126" s="311">
        <v>0</v>
      </c>
      <c r="S126" s="311">
        <v>0</v>
      </c>
      <c r="T126" s="311">
        <v>0</v>
      </c>
      <c r="U126" s="311">
        <v>0</v>
      </c>
      <c r="V126" s="311">
        <v>0</v>
      </c>
      <c r="W126" s="311">
        <v>0</v>
      </c>
      <c r="X126" s="311">
        <v>0</v>
      </c>
      <c r="Y126" s="311">
        <v>0</v>
      </c>
      <c r="Z126" s="311">
        <v>0</v>
      </c>
      <c r="AA126" s="311">
        <v>0</v>
      </c>
      <c r="AB126" s="311">
        <v>0</v>
      </c>
      <c r="AC126" s="311">
        <v>0</v>
      </c>
      <c r="AD126" s="311">
        <v>0</v>
      </c>
      <c r="AE126" s="311">
        <v>0</v>
      </c>
      <c r="AF126" s="311">
        <v>0</v>
      </c>
      <c r="AG126" s="311">
        <v>0</v>
      </c>
      <c r="AH126" s="311">
        <v>0</v>
      </c>
      <c r="AI126" s="311">
        <v>0</v>
      </c>
      <c r="AJ126" s="311">
        <v>0</v>
      </c>
      <c r="AK126" s="311">
        <v>0</v>
      </c>
      <c r="AL126" s="311">
        <v>0</v>
      </c>
      <c r="AM126" s="311">
        <v>0</v>
      </c>
      <c r="AN126" s="311">
        <v>0</v>
      </c>
      <c r="AO126" s="311">
        <v>0</v>
      </c>
      <c r="AP126" s="311">
        <v>0</v>
      </c>
      <c r="AQ126" s="311">
        <v>0</v>
      </c>
      <c r="AR126" s="311">
        <v>0</v>
      </c>
      <c r="AS126" s="311">
        <v>0</v>
      </c>
      <c r="AT126" s="311">
        <v>0</v>
      </c>
      <c r="AU126" s="311">
        <v>0</v>
      </c>
      <c r="AV126" s="311">
        <v>0</v>
      </c>
      <c r="AW126" s="311">
        <v>0</v>
      </c>
      <c r="AX126" s="352">
        <v>0</v>
      </c>
      <c r="AY126" s="352">
        <v>0</v>
      </c>
      <c r="AZ126" s="352">
        <v>0</v>
      </c>
      <c r="BA126" s="352">
        <v>0</v>
      </c>
      <c r="BB126" s="352">
        <v>0</v>
      </c>
      <c r="BC126" s="352">
        <v>0</v>
      </c>
      <c r="BD126" s="352">
        <v>0</v>
      </c>
      <c r="BE126" s="352">
        <v>0</v>
      </c>
      <c r="BF126" s="352">
        <v>0</v>
      </c>
      <c r="BG126" s="352">
        <v>0</v>
      </c>
      <c r="BH126" s="378">
        <v>0</v>
      </c>
      <c r="BI126" s="352">
        <v>0</v>
      </c>
      <c r="BJ126" s="352">
        <v>0</v>
      </c>
      <c r="BK126" s="352"/>
      <c r="BL126" s="352"/>
      <c r="BM126" s="352"/>
      <c r="BN126" s="79"/>
      <c r="BO126" s="79"/>
      <c r="BP126" s="79"/>
      <c r="BQ126" s="79"/>
      <c r="BR126" s="79"/>
      <c r="BS126" s="79"/>
      <c r="BT126" s="79"/>
      <c r="BU126" s="79"/>
      <c r="BV126" s="79"/>
      <c r="BW126" s="79"/>
      <c r="BX126" s="79"/>
      <c r="BY126" s="79"/>
      <c r="BZ126" s="79"/>
      <c r="CA126" s="79"/>
      <c r="CB126" s="79"/>
      <c r="CC126" s="79"/>
      <c r="CD126" s="79"/>
      <c r="CE126" s="79"/>
      <c r="CF126" s="79"/>
      <c r="CG126" s="79"/>
      <c r="CH126" s="79"/>
      <c r="CI126" s="79"/>
      <c r="CJ126" s="79"/>
      <c r="CK126" s="79"/>
      <c r="CL126" s="79"/>
      <c r="CM126" s="79"/>
      <c r="CN126" s="79"/>
      <c r="CO126" s="79"/>
      <c r="CP126" s="79"/>
      <c r="CQ126" s="79"/>
      <c r="CR126" s="79"/>
      <c r="CS126" s="79"/>
      <c r="CT126" s="79"/>
      <c r="CU126" s="79"/>
      <c r="CV126" s="79"/>
      <c r="CW126" s="79"/>
      <c r="CX126" s="79"/>
      <c r="CY126" s="79"/>
      <c r="CZ126" s="79"/>
      <c r="DA126" s="79"/>
      <c r="DB126" s="79"/>
      <c r="DC126" s="79"/>
      <c r="DD126" s="79"/>
      <c r="DE126" s="79"/>
      <c r="DF126" s="79"/>
      <c r="DG126" s="79"/>
      <c r="DH126" s="79"/>
      <c r="DI126" s="79"/>
      <c r="DJ126" s="79"/>
      <c r="DK126" s="79"/>
      <c r="DL126" s="79"/>
      <c r="DM126" s="79"/>
      <c r="DN126" s="79"/>
      <c r="DO126" s="79"/>
      <c r="DP126" s="79"/>
      <c r="DQ126" s="79"/>
      <c r="DR126" s="79"/>
      <c r="DS126" s="79"/>
      <c r="DT126" s="79"/>
      <c r="DU126" s="79"/>
      <c r="DV126" s="79"/>
      <c r="DW126" s="79"/>
      <c r="DX126" s="79"/>
      <c r="DY126" s="79"/>
      <c r="DZ126" s="79"/>
      <c r="EA126" s="79"/>
      <c r="EB126" s="79"/>
      <c r="EC126" s="79"/>
      <c r="ED126" s="79"/>
      <c r="EE126" s="79"/>
      <c r="EF126" s="79"/>
      <c r="EG126" s="79"/>
      <c r="EH126" s="79"/>
      <c r="EI126" s="79"/>
      <c r="EJ126" s="79"/>
      <c r="EK126" s="79"/>
      <c r="EL126" s="79"/>
      <c r="EM126" s="79"/>
      <c r="EN126" s="79"/>
      <c r="EO126" s="79"/>
      <c r="EP126" s="79"/>
      <c r="EQ126" s="79"/>
      <c r="ER126" s="79"/>
      <c r="ES126" s="79"/>
      <c r="ET126" s="79"/>
      <c r="EU126" s="79"/>
      <c r="EV126" s="79"/>
      <c r="EW126" s="79"/>
      <c r="EX126" s="79"/>
      <c r="EY126" s="79"/>
      <c r="EZ126" s="79"/>
      <c r="FA126" s="79"/>
      <c r="FB126" s="79"/>
      <c r="FC126" s="79"/>
      <c r="FD126" s="79"/>
      <c r="FE126" s="79"/>
      <c r="FF126" s="79"/>
      <c r="FG126" s="79"/>
      <c r="FH126" s="79"/>
      <c r="FI126" s="79"/>
      <c r="FJ126" s="79"/>
      <c r="FK126" s="79"/>
      <c r="FL126" s="79"/>
      <c r="FM126" s="79"/>
      <c r="FN126" s="79"/>
      <c r="FO126" s="79"/>
      <c r="FP126" s="79"/>
      <c r="FQ126" s="79"/>
      <c r="FR126" s="79"/>
      <c r="FS126" s="79"/>
      <c r="FT126" s="79"/>
      <c r="FU126" s="79"/>
      <c r="FV126" s="79"/>
      <c r="FW126" s="79"/>
      <c r="FX126" s="79"/>
      <c r="FY126" s="79"/>
      <c r="FZ126" s="79"/>
      <c r="GA126" s="79"/>
      <c r="GB126" s="79"/>
      <c r="GC126" s="79"/>
      <c r="GD126" s="79"/>
      <c r="GE126" s="79"/>
      <c r="GF126" s="79"/>
      <c r="GG126" s="79"/>
      <c r="GH126" s="79"/>
      <c r="GI126" s="79"/>
      <c r="GJ126" s="79"/>
      <c r="GK126" s="79"/>
      <c r="GL126" s="79"/>
      <c r="GM126" s="79"/>
      <c r="GN126" s="79"/>
      <c r="GO126" s="79"/>
      <c r="GP126" s="79"/>
      <c r="GQ126" s="79"/>
    </row>
    <row r="127" spans="1:199" s="78" customFormat="1" x14ac:dyDescent="0.3">
      <c r="A127" s="10"/>
      <c r="B127" s="10"/>
      <c r="C127" s="10"/>
      <c r="D127" s="10"/>
      <c r="E127" s="311">
        <v>220402862</v>
      </c>
      <c r="F127" s="311" t="s">
        <v>1470</v>
      </c>
      <c r="G127" s="312">
        <v>34</v>
      </c>
      <c r="H127" s="312" t="s">
        <v>1465</v>
      </c>
      <c r="I127" s="311">
        <v>0</v>
      </c>
      <c r="J127" s="311">
        <v>0</v>
      </c>
      <c r="K127" s="311">
        <v>0</v>
      </c>
      <c r="L127" s="311">
        <v>0</v>
      </c>
      <c r="M127" s="311">
        <v>0</v>
      </c>
      <c r="N127" s="311">
        <v>0</v>
      </c>
      <c r="O127" s="311">
        <v>0</v>
      </c>
      <c r="P127" s="311">
        <v>0</v>
      </c>
      <c r="Q127" s="311">
        <v>0</v>
      </c>
      <c r="R127" s="311">
        <v>0</v>
      </c>
      <c r="S127" s="311">
        <v>0</v>
      </c>
      <c r="T127" s="311">
        <v>0</v>
      </c>
      <c r="U127" s="311">
        <v>0</v>
      </c>
      <c r="V127" s="311">
        <v>0</v>
      </c>
      <c r="W127" s="311">
        <v>0</v>
      </c>
      <c r="X127" s="311">
        <v>0</v>
      </c>
      <c r="Y127" s="311">
        <v>0</v>
      </c>
      <c r="Z127" s="311">
        <v>0</v>
      </c>
      <c r="AA127" s="311">
        <v>0</v>
      </c>
      <c r="AB127" s="311">
        <v>0</v>
      </c>
      <c r="AC127" s="311">
        <v>0</v>
      </c>
      <c r="AD127" s="311">
        <v>0</v>
      </c>
      <c r="AE127" s="311">
        <v>0</v>
      </c>
      <c r="AF127" s="311">
        <v>0</v>
      </c>
      <c r="AG127" s="311">
        <v>0</v>
      </c>
      <c r="AH127" s="311">
        <v>0</v>
      </c>
      <c r="AI127" s="311">
        <v>0</v>
      </c>
      <c r="AJ127" s="311">
        <v>0</v>
      </c>
      <c r="AK127" s="311">
        <v>0</v>
      </c>
      <c r="AL127" s="311">
        <v>0</v>
      </c>
      <c r="AM127" s="311">
        <v>0</v>
      </c>
      <c r="AN127" s="311">
        <v>0</v>
      </c>
      <c r="AO127" s="311">
        <v>0</v>
      </c>
      <c r="AP127" s="311">
        <v>0</v>
      </c>
      <c r="AQ127" s="311">
        <v>0</v>
      </c>
      <c r="AR127" s="311">
        <v>0</v>
      </c>
      <c r="AS127" s="311">
        <v>0</v>
      </c>
      <c r="AT127" s="311">
        <v>0</v>
      </c>
      <c r="AU127" s="311">
        <v>0</v>
      </c>
      <c r="AV127" s="311">
        <v>0</v>
      </c>
      <c r="AW127" s="311">
        <v>0</v>
      </c>
      <c r="AX127" s="352">
        <v>0</v>
      </c>
      <c r="AY127" s="352">
        <v>0</v>
      </c>
      <c r="AZ127" s="352">
        <v>0</v>
      </c>
      <c r="BA127" s="352">
        <v>0</v>
      </c>
      <c r="BB127" s="352">
        <v>0</v>
      </c>
      <c r="BC127" s="352">
        <v>0</v>
      </c>
      <c r="BD127" s="352">
        <v>0</v>
      </c>
      <c r="BE127" s="352">
        <v>0</v>
      </c>
      <c r="BF127" s="352">
        <v>0</v>
      </c>
      <c r="BG127" s="352">
        <v>0</v>
      </c>
      <c r="BH127" s="378">
        <v>0</v>
      </c>
      <c r="BI127" s="352">
        <v>0</v>
      </c>
      <c r="BJ127" s="352">
        <v>0</v>
      </c>
      <c r="BK127" s="352"/>
      <c r="BL127" s="352"/>
      <c r="BM127" s="352"/>
      <c r="BN127" s="79"/>
      <c r="BO127" s="79"/>
      <c r="BP127" s="79"/>
      <c r="BQ127" s="79"/>
      <c r="BR127" s="79"/>
      <c r="BS127" s="79"/>
      <c r="BT127" s="79"/>
      <c r="BU127" s="79"/>
      <c r="BV127" s="79"/>
      <c r="BW127" s="79"/>
      <c r="BX127" s="79"/>
      <c r="BY127" s="79"/>
      <c r="BZ127" s="79"/>
      <c r="CA127" s="79"/>
      <c r="CB127" s="79"/>
      <c r="CC127" s="79"/>
      <c r="CD127" s="79"/>
      <c r="CE127" s="79"/>
      <c r="CF127" s="79"/>
      <c r="CG127" s="79"/>
      <c r="CH127" s="79"/>
      <c r="CI127" s="79"/>
      <c r="CJ127" s="79"/>
      <c r="CK127" s="79"/>
      <c r="CL127" s="79"/>
      <c r="CM127" s="79"/>
      <c r="CN127" s="79"/>
      <c r="CO127" s="79"/>
      <c r="CP127" s="79"/>
      <c r="CQ127" s="79"/>
      <c r="CR127" s="79"/>
      <c r="CS127" s="79"/>
      <c r="CT127" s="79"/>
      <c r="CU127" s="79"/>
      <c r="CV127" s="79"/>
      <c r="CW127" s="79"/>
      <c r="CX127" s="79"/>
      <c r="CY127" s="79"/>
      <c r="CZ127" s="79"/>
      <c r="DA127" s="79"/>
      <c r="DB127" s="79"/>
      <c r="DC127" s="79"/>
      <c r="DD127" s="79"/>
      <c r="DE127" s="79"/>
      <c r="DF127" s="79"/>
      <c r="DG127" s="79"/>
      <c r="DH127" s="79"/>
      <c r="DI127" s="79"/>
      <c r="DJ127" s="79"/>
      <c r="DK127" s="79"/>
      <c r="DL127" s="79"/>
      <c r="DM127" s="79"/>
      <c r="DN127" s="79"/>
      <c r="DO127" s="79"/>
      <c r="DP127" s="79"/>
      <c r="DQ127" s="79"/>
      <c r="DR127" s="79"/>
      <c r="DS127" s="79"/>
      <c r="DT127" s="79"/>
      <c r="DU127" s="79"/>
      <c r="DV127" s="79"/>
      <c r="DW127" s="79"/>
      <c r="DX127" s="79"/>
      <c r="DY127" s="79"/>
      <c r="DZ127" s="79"/>
      <c r="EA127" s="79"/>
      <c r="EB127" s="79"/>
      <c r="EC127" s="79"/>
      <c r="ED127" s="79"/>
      <c r="EE127" s="79"/>
      <c r="EF127" s="79"/>
      <c r="EG127" s="79"/>
      <c r="EH127" s="79"/>
      <c r="EI127" s="79"/>
      <c r="EJ127" s="79"/>
      <c r="EK127" s="79"/>
      <c r="EL127" s="79"/>
      <c r="EM127" s="79"/>
      <c r="EN127" s="79"/>
      <c r="EO127" s="79"/>
      <c r="EP127" s="79"/>
      <c r="EQ127" s="79"/>
      <c r="ER127" s="79"/>
      <c r="ES127" s="79"/>
      <c r="ET127" s="79"/>
      <c r="EU127" s="79"/>
      <c r="EV127" s="79"/>
      <c r="EW127" s="79"/>
      <c r="EX127" s="79"/>
      <c r="EY127" s="79"/>
      <c r="EZ127" s="79"/>
      <c r="FA127" s="79"/>
      <c r="FB127" s="79"/>
      <c r="FC127" s="79"/>
      <c r="FD127" s="79"/>
      <c r="FE127" s="79"/>
      <c r="FF127" s="79"/>
      <c r="FG127" s="79"/>
      <c r="FH127" s="79"/>
      <c r="FI127" s="79"/>
      <c r="FJ127" s="79"/>
      <c r="FK127" s="79"/>
      <c r="FL127" s="79"/>
      <c r="FM127" s="79"/>
      <c r="FN127" s="79"/>
      <c r="FO127" s="79"/>
      <c r="FP127" s="79"/>
      <c r="FQ127" s="79"/>
      <c r="FR127" s="79"/>
      <c r="FS127" s="79"/>
      <c r="FT127" s="79"/>
      <c r="FU127" s="79"/>
      <c r="FV127" s="79"/>
      <c r="FW127" s="79"/>
      <c r="FX127" s="79"/>
      <c r="FY127" s="79"/>
      <c r="FZ127" s="79"/>
      <c r="GA127" s="79"/>
      <c r="GB127" s="79"/>
      <c r="GC127" s="79"/>
      <c r="GD127" s="79"/>
      <c r="GE127" s="79"/>
      <c r="GF127" s="79"/>
      <c r="GG127" s="79"/>
      <c r="GH127" s="79"/>
      <c r="GI127" s="79"/>
      <c r="GJ127" s="79"/>
      <c r="GK127" s="79"/>
      <c r="GL127" s="79"/>
      <c r="GM127" s="79"/>
      <c r="GN127" s="79"/>
      <c r="GO127" s="79"/>
      <c r="GP127" s="79"/>
      <c r="GQ127" s="79"/>
    </row>
    <row r="128" spans="1:199" s="78" customFormat="1" x14ac:dyDescent="0.3">
      <c r="A128" s="10"/>
      <c r="B128" s="10"/>
      <c r="C128" s="10"/>
      <c r="D128" s="10"/>
      <c r="E128" s="311">
        <v>222139806</v>
      </c>
      <c r="F128" s="311" t="s">
        <v>1499</v>
      </c>
      <c r="G128" s="312">
        <v>25</v>
      </c>
      <c r="H128" s="312" t="s">
        <v>1465</v>
      </c>
      <c r="I128" s="311">
        <v>0</v>
      </c>
      <c r="J128" s="311">
        <v>0</v>
      </c>
      <c r="K128" s="311">
        <v>0</v>
      </c>
      <c r="L128" s="311">
        <v>0</v>
      </c>
      <c r="M128" s="311">
        <v>0</v>
      </c>
      <c r="N128" s="311">
        <v>0</v>
      </c>
      <c r="O128" s="311">
        <v>0</v>
      </c>
      <c r="P128" s="311">
        <v>0</v>
      </c>
      <c r="Q128" s="311">
        <v>0</v>
      </c>
      <c r="R128" s="311">
        <v>0</v>
      </c>
      <c r="S128" s="311">
        <v>0</v>
      </c>
      <c r="T128" s="311">
        <v>0</v>
      </c>
      <c r="U128" s="311">
        <v>0</v>
      </c>
      <c r="V128" s="311">
        <v>0</v>
      </c>
      <c r="W128" s="311">
        <v>0</v>
      </c>
      <c r="X128" s="311">
        <v>0</v>
      </c>
      <c r="Y128" s="311">
        <v>0</v>
      </c>
      <c r="Z128" s="311">
        <v>0</v>
      </c>
      <c r="AA128" s="311">
        <v>0</v>
      </c>
      <c r="AB128" s="311">
        <v>0</v>
      </c>
      <c r="AC128" s="311">
        <v>0</v>
      </c>
      <c r="AD128" s="311">
        <v>0</v>
      </c>
      <c r="AE128" s="311">
        <v>0</v>
      </c>
      <c r="AF128" s="311">
        <v>0</v>
      </c>
      <c r="AG128" s="311">
        <v>0</v>
      </c>
      <c r="AH128" s="311">
        <v>0</v>
      </c>
      <c r="AI128" s="311">
        <v>0</v>
      </c>
      <c r="AJ128" s="311">
        <v>0</v>
      </c>
      <c r="AK128" s="311">
        <v>0</v>
      </c>
      <c r="AL128" s="311">
        <v>0</v>
      </c>
      <c r="AM128" s="311">
        <v>0</v>
      </c>
      <c r="AN128" s="311">
        <v>0</v>
      </c>
      <c r="AO128" s="311">
        <v>0</v>
      </c>
      <c r="AP128" s="311">
        <v>0</v>
      </c>
      <c r="AQ128" s="311">
        <v>0</v>
      </c>
      <c r="AR128" s="311">
        <v>0</v>
      </c>
      <c r="AS128" s="311">
        <v>0</v>
      </c>
      <c r="AT128" s="311">
        <v>0</v>
      </c>
      <c r="AU128" s="311">
        <v>0</v>
      </c>
      <c r="AV128" s="311">
        <v>0</v>
      </c>
      <c r="AW128" s="311">
        <v>0</v>
      </c>
      <c r="AX128" s="352">
        <v>0</v>
      </c>
      <c r="AY128" s="352">
        <v>0</v>
      </c>
      <c r="AZ128" s="352">
        <v>0</v>
      </c>
      <c r="BA128" s="352">
        <v>0</v>
      </c>
      <c r="BB128" s="352">
        <v>0</v>
      </c>
      <c r="BC128" s="352">
        <v>0</v>
      </c>
      <c r="BD128" s="352">
        <v>0</v>
      </c>
      <c r="BE128" s="352">
        <v>0</v>
      </c>
      <c r="BF128" s="352">
        <v>0</v>
      </c>
      <c r="BG128" s="352">
        <v>0</v>
      </c>
      <c r="BH128" s="378">
        <v>0</v>
      </c>
      <c r="BI128" s="352">
        <v>0</v>
      </c>
      <c r="BJ128" s="352">
        <v>0</v>
      </c>
      <c r="BK128" s="352"/>
      <c r="BL128" s="352"/>
      <c r="BM128" s="352"/>
      <c r="BN128" s="79"/>
      <c r="BO128" s="79"/>
      <c r="BP128" s="79"/>
      <c r="BQ128" s="79"/>
      <c r="BR128" s="79"/>
      <c r="BS128" s="79"/>
      <c r="BT128" s="79"/>
      <c r="BU128" s="79"/>
      <c r="BV128" s="79"/>
      <c r="BW128" s="79"/>
      <c r="BX128" s="79"/>
      <c r="BY128" s="79"/>
      <c r="BZ128" s="79"/>
      <c r="CA128" s="79"/>
      <c r="CB128" s="79"/>
      <c r="CC128" s="79"/>
      <c r="CD128" s="79"/>
      <c r="CE128" s="79"/>
      <c r="CF128" s="79"/>
      <c r="CG128" s="79"/>
      <c r="CH128" s="79"/>
      <c r="CI128" s="79"/>
      <c r="CJ128" s="79"/>
      <c r="CK128" s="79"/>
      <c r="CL128" s="79"/>
      <c r="CM128" s="79"/>
      <c r="CN128" s="79"/>
      <c r="CO128" s="79"/>
      <c r="CP128" s="79"/>
      <c r="CQ128" s="79"/>
      <c r="CR128" s="79"/>
      <c r="CS128" s="79"/>
      <c r="CT128" s="79"/>
      <c r="CU128" s="79"/>
      <c r="CV128" s="79"/>
      <c r="CW128" s="79"/>
      <c r="CX128" s="79"/>
      <c r="CY128" s="79"/>
      <c r="CZ128" s="79"/>
      <c r="DA128" s="79"/>
      <c r="DB128" s="79"/>
      <c r="DC128" s="79"/>
      <c r="DD128" s="79"/>
      <c r="DE128" s="79"/>
      <c r="DF128" s="79"/>
      <c r="DG128" s="79"/>
      <c r="DH128" s="79"/>
      <c r="DI128" s="79"/>
      <c r="DJ128" s="79"/>
      <c r="DK128" s="79"/>
      <c r="DL128" s="79"/>
      <c r="DM128" s="79"/>
      <c r="DN128" s="79"/>
      <c r="DO128" s="79"/>
      <c r="DP128" s="79"/>
      <c r="DQ128" s="79"/>
      <c r="DR128" s="79"/>
      <c r="DS128" s="79"/>
      <c r="DT128" s="79"/>
      <c r="DU128" s="79"/>
      <c r="DV128" s="79"/>
      <c r="DW128" s="79"/>
      <c r="DX128" s="79"/>
      <c r="DY128" s="79"/>
      <c r="DZ128" s="79"/>
      <c r="EA128" s="79"/>
      <c r="EB128" s="79"/>
      <c r="EC128" s="79"/>
      <c r="ED128" s="79"/>
      <c r="EE128" s="79"/>
      <c r="EF128" s="79"/>
      <c r="EG128" s="79"/>
      <c r="EH128" s="79"/>
      <c r="EI128" s="79"/>
      <c r="EJ128" s="79"/>
      <c r="EK128" s="79"/>
      <c r="EL128" s="79"/>
      <c r="EM128" s="79"/>
      <c r="EN128" s="79"/>
      <c r="EO128" s="79"/>
      <c r="EP128" s="79"/>
      <c r="EQ128" s="79"/>
      <c r="ER128" s="79"/>
      <c r="ES128" s="79"/>
      <c r="ET128" s="79"/>
      <c r="EU128" s="79"/>
      <c r="EV128" s="79"/>
      <c r="EW128" s="79"/>
      <c r="EX128" s="79"/>
      <c r="EY128" s="79"/>
      <c r="EZ128" s="79"/>
      <c r="FA128" s="79"/>
      <c r="FB128" s="79"/>
      <c r="FC128" s="79"/>
      <c r="FD128" s="79"/>
      <c r="FE128" s="79"/>
      <c r="FF128" s="79"/>
      <c r="FG128" s="79"/>
      <c r="FH128" s="79"/>
      <c r="FI128" s="79"/>
      <c r="FJ128" s="79"/>
      <c r="FK128" s="79"/>
      <c r="FL128" s="79"/>
      <c r="FM128" s="79"/>
      <c r="FN128" s="79"/>
      <c r="FO128" s="79"/>
      <c r="FP128" s="79"/>
      <c r="FQ128" s="79"/>
      <c r="FR128" s="79"/>
      <c r="FS128" s="79"/>
      <c r="FT128" s="79"/>
      <c r="FU128" s="79"/>
      <c r="FV128" s="79"/>
      <c r="FW128" s="79"/>
      <c r="FX128" s="79"/>
      <c r="FY128" s="79"/>
      <c r="FZ128" s="79"/>
      <c r="GA128" s="79"/>
      <c r="GB128" s="79"/>
      <c r="GC128" s="79"/>
      <c r="GD128" s="79"/>
      <c r="GE128" s="79"/>
      <c r="GF128" s="79"/>
      <c r="GG128" s="79"/>
      <c r="GH128" s="79"/>
      <c r="GI128" s="79"/>
      <c r="GJ128" s="79"/>
      <c r="GK128" s="79"/>
      <c r="GL128" s="79"/>
      <c r="GM128" s="79"/>
      <c r="GN128" s="79"/>
      <c r="GO128" s="79"/>
      <c r="GP128" s="79"/>
      <c r="GQ128" s="79"/>
    </row>
    <row r="129" spans="1:199" s="78" customFormat="1" x14ac:dyDescent="0.3">
      <c r="A129" s="10"/>
      <c r="B129" s="10"/>
      <c r="C129" s="10"/>
      <c r="D129" s="10">
        <v>533689488.60000002</v>
      </c>
      <c r="E129" s="311">
        <v>230011531</v>
      </c>
      <c r="F129" s="311" t="s">
        <v>509</v>
      </c>
      <c r="G129" s="312">
        <v>1</v>
      </c>
      <c r="H129" s="312" t="s">
        <v>1301</v>
      </c>
      <c r="I129" s="311">
        <v>0</v>
      </c>
      <c r="J129" s="311">
        <v>0</v>
      </c>
      <c r="K129" s="311">
        <v>0</v>
      </c>
      <c r="L129" s="311">
        <v>0</v>
      </c>
      <c r="M129" s="311">
        <v>0</v>
      </c>
      <c r="N129" s="311">
        <v>0</v>
      </c>
      <c r="O129" s="311">
        <v>0</v>
      </c>
      <c r="P129" s="311">
        <v>0</v>
      </c>
      <c r="Q129" s="311">
        <v>0</v>
      </c>
      <c r="R129" s="311">
        <v>0</v>
      </c>
      <c r="S129" s="311">
        <v>0</v>
      </c>
      <c r="T129" s="311">
        <v>0</v>
      </c>
      <c r="U129" s="311">
        <v>0</v>
      </c>
      <c r="V129" s="311">
        <v>0</v>
      </c>
      <c r="W129" s="311">
        <v>0</v>
      </c>
      <c r="X129" s="311">
        <v>0</v>
      </c>
      <c r="Y129" s="311">
        <v>0</v>
      </c>
      <c r="Z129" s="311">
        <v>0</v>
      </c>
      <c r="AA129" s="311">
        <v>0</v>
      </c>
      <c r="AB129" s="311">
        <v>0</v>
      </c>
      <c r="AC129" s="311">
        <v>0</v>
      </c>
      <c r="AD129" s="311">
        <v>0</v>
      </c>
      <c r="AE129" s="311">
        <v>0</v>
      </c>
      <c r="AF129" s="311">
        <v>0</v>
      </c>
      <c r="AG129" s="311">
        <v>0</v>
      </c>
      <c r="AH129" s="311">
        <v>0</v>
      </c>
      <c r="AI129" s="311">
        <v>0</v>
      </c>
      <c r="AJ129" s="311">
        <v>0</v>
      </c>
      <c r="AK129" s="311">
        <v>0</v>
      </c>
      <c r="AL129" s="311">
        <v>0</v>
      </c>
      <c r="AM129" s="311">
        <v>0</v>
      </c>
      <c r="AN129" s="311">
        <v>0</v>
      </c>
      <c r="AO129" s="311">
        <v>0</v>
      </c>
      <c r="AP129" s="311">
        <v>0</v>
      </c>
      <c r="AQ129" s="311">
        <v>0</v>
      </c>
      <c r="AR129" s="311">
        <v>0</v>
      </c>
      <c r="AS129" s="311">
        <v>0</v>
      </c>
      <c r="AT129" s="311">
        <v>0</v>
      </c>
      <c r="AU129" s="311">
        <v>0</v>
      </c>
      <c r="AV129" s="311">
        <v>0</v>
      </c>
      <c r="AW129" s="311">
        <v>0</v>
      </c>
      <c r="AX129" s="352">
        <v>0</v>
      </c>
      <c r="AY129" s="352">
        <v>0</v>
      </c>
      <c r="AZ129" s="352">
        <v>0</v>
      </c>
      <c r="BA129" s="352">
        <v>0</v>
      </c>
      <c r="BB129" s="352">
        <v>0</v>
      </c>
      <c r="BC129" s="352">
        <v>0</v>
      </c>
      <c r="BD129" s="352">
        <v>0</v>
      </c>
      <c r="BE129" s="352">
        <v>0</v>
      </c>
      <c r="BF129" s="352">
        <v>0</v>
      </c>
      <c r="BG129" s="352">
        <v>0</v>
      </c>
      <c r="BH129" s="378">
        <v>0</v>
      </c>
      <c r="BI129" s="352">
        <v>0</v>
      </c>
      <c r="BJ129" s="352">
        <v>0</v>
      </c>
      <c r="BK129" s="352"/>
      <c r="BL129" s="352"/>
      <c r="BM129" s="352"/>
      <c r="BN129" s="79"/>
      <c r="BO129" s="79"/>
      <c r="BP129" s="79"/>
      <c r="BQ129" s="79"/>
      <c r="BR129" s="79"/>
      <c r="BS129" s="79"/>
      <c r="BT129" s="79"/>
      <c r="BU129" s="79"/>
      <c r="BV129" s="79"/>
      <c r="BW129" s="79"/>
      <c r="BX129" s="79"/>
      <c r="BY129" s="79"/>
      <c r="BZ129" s="79"/>
      <c r="CA129" s="79"/>
      <c r="CB129" s="79"/>
      <c r="CC129" s="79"/>
      <c r="CD129" s="79"/>
      <c r="CE129" s="79"/>
      <c r="CF129" s="79"/>
      <c r="CG129" s="79"/>
      <c r="CH129" s="79"/>
      <c r="CI129" s="79"/>
      <c r="CJ129" s="79"/>
      <c r="CK129" s="79"/>
      <c r="CL129" s="79"/>
      <c r="CM129" s="79"/>
      <c r="CN129" s="79"/>
      <c r="CO129" s="79"/>
      <c r="CP129" s="79"/>
      <c r="CQ129" s="79"/>
      <c r="CR129" s="79"/>
      <c r="CS129" s="79"/>
      <c r="CT129" s="79"/>
      <c r="CU129" s="79"/>
      <c r="CV129" s="79"/>
      <c r="CW129" s="79"/>
      <c r="CX129" s="79"/>
      <c r="CY129" s="79"/>
      <c r="CZ129" s="79"/>
      <c r="DA129" s="79"/>
      <c r="DB129" s="79"/>
      <c r="DC129" s="79"/>
      <c r="DD129" s="79"/>
      <c r="DE129" s="79"/>
      <c r="DF129" s="79"/>
      <c r="DG129" s="79"/>
      <c r="DH129" s="79"/>
      <c r="DI129" s="79"/>
      <c r="DJ129" s="79"/>
      <c r="DK129" s="79"/>
      <c r="DL129" s="79"/>
      <c r="DM129" s="79"/>
      <c r="DN129" s="79"/>
      <c r="DO129" s="79"/>
      <c r="DP129" s="79"/>
      <c r="DQ129" s="79"/>
      <c r="DR129" s="79"/>
      <c r="DS129" s="79"/>
      <c r="DT129" s="79"/>
      <c r="DU129" s="79"/>
      <c r="DV129" s="79"/>
      <c r="DW129" s="79"/>
      <c r="DX129" s="79"/>
      <c r="DY129" s="79"/>
      <c r="DZ129" s="79"/>
      <c r="EA129" s="79"/>
      <c r="EB129" s="79"/>
      <c r="EC129" s="79"/>
      <c r="ED129" s="79"/>
      <c r="EE129" s="79"/>
      <c r="EF129" s="79"/>
      <c r="EG129" s="79"/>
      <c r="EH129" s="79"/>
      <c r="EI129" s="79"/>
      <c r="EJ129" s="79"/>
      <c r="EK129" s="79"/>
      <c r="EL129" s="79"/>
      <c r="EM129" s="79"/>
      <c r="EN129" s="79"/>
      <c r="EO129" s="79"/>
      <c r="EP129" s="79"/>
      <c r="EQ129" s="79"/>
      <c r="ER129" s="79"/>
      <c r="ES129" s="79"/>
      <c r="ET129" s="79"/>
      <c r="EU129" s="79"/>
      <c r="EV129" s="79"/>
      <c r="EW129" s="79"/>
      <c r="EX129" s="79"/>
      <c r="EY129" s="79"/>
      <c r="EZ129" s="79"/>
      <c r="FA129" s="79"/>
      <c r="FB129" s="79"/>
      <c r="FC129" s="79"/>
      <c r="FD129" s="79"/>
      <c r="FE129" s="79"/>
      <c r="FF129" s="79"/>
      <c r="FG129" s="79"/>
      <c r="FH129" s="79"/>
      <c r="FI129" s="79"/>
      <c r="FJ129" s="79"/>
      <c r="FK129" s="79"/>
      <c r="FL129" s="79"/>
      <c r="FM129" s="79"/>
      <c r="FN129" s="79"/>
      <c r="FO129" s="79"/>
      <c r="FP129" s="79"/>
      <c r="FQ129" s="79"/>
      <c r="FR129" s="79"/>
      <c r="FS129" s="79"/>
      <c r="FT129" s="79"/>
      <c r="FU129" s="79"/>
      <c r="FV129" s="79"/>
      <c r="FW129" s="79"/>
      <c r="FX129" s="79"/>
      <c r="FY129" s="79"/>
      <c r="FZ129" s="79"/>
      <c r="GA129" s="79"/>
      <c r="GB129" s="79"/>
      <c r="GC129" s="79"/>
      <c r="GD129" s="79"/>
      <c r="GE129" s="79"/>
      <c r="GF129" s="79"/>
      <c r="GG129" s="79"/>
      <c r="GH129" s="79"/>
      <c r="GI129" s="79"/>
      <c r="GJ129" s="79"/>
      <c r="GK129" s="79"/>
      <c r="GL129" s="79"/>
      <c r="GM129" s="79"/>
      <c r="GN129" s="79"/>
      <c r="GO129" s="79"/>
      <c r="GP129" s="79"/>
      <c r="GQ129" s="79"/>
    </row>
    <row r="130" spans="1:199" s="78" customFormat="1" x14ac:dyDescent="0.3">
      <c r="A130" s="10"/>
      <c r="B130" s="10"/>
      <c r="C130" s="10"/>
      <c r="D130" s="10">
        <v>851936766.39999998</v>
      </c>
      <c r="E130" s="311">
        <v>270002599</v>
      </c>
      <c r="F130" s="311" t="s">
        <v>511</v>
      </c>
      <c r="G130" s="312">
        <v>52</v>
      </c>
      <c r="H130" s="312" t="s">
        <v>1302</v>
      </c>
      <c r="I130" s="311">
        <v>0</v>
      </c>
      <c r="J130" s="311">
        <v>0</v>
      </c>
      <c r="K130" s="311">
        <v>0</v>
      </c>
      <c r="L130" s="311">
        <v>0</v>
      </c>
      <c r="M130" s="311">
        <v>0</v>
      </c>
      <c r="N130" s="311">
        <v>0</v>
      </c>
      <c r="O130" s="311">
        <v>0</v>
      </c>
      <c r="P130" s="311">
        <v>0</v>
      </c>
      <c r="Q130" s="311">
        <v>0</v>
      </c>
      <c r="R130" s="311">
        <v>0</v>
      </c>
      <c r="S130" s="311">
        <v>0</v>
      </c>
      <c r="T130" s="311">
        <v>0</v>
      </c>
      <c r="U130" s="311">
        <v>0</v>
      </c>
      <c r="V130" s="311">
        <v>0</v>
      </c>
      <c r="W130" s="311">
        <v>0</v>
      </c>
      <c r="X130" s="311">
        <v>0</v>
      </c>
      <c r="Y130" s="311">
        <v>0</v>
      </c>
      <c r="Z130" s="311">
        <v>0</v>
      </c>
      <c r="AA130" s="311">
        <v>0</v>
      </c>
      <c r="AB130" s="311">
        <v>0</v>
      </c>
      <c r="AC130" s="311">
        <v>0</v>
      </c>
      <c r="AD130" s="311">
        <v>0</v>
      </c>
      <c r="AE130" s="311">
        <v>0</v>
      </c>
      <c r="AF130" s="311">
        <v>0</v>
      </c>
      <c r="AG130" s="311">
        <v>0</v>
      </c>
      <c r="AH130" s="311">
        <v>0</v>
      </c>
      <c r="AI130" s="311">
        <v>0</v>
      </c>
      <c r="AJ130" s="311">
        <v>0</v>
      </c>
      <c r="AK130" s="311">
        <v>0</v>
      </c>
      <c r="AL130" s="311">
        <v>0</v>
      </c>
      <c r="AM130" s="311">
        <v>0</v>
      </c>
      <c r="AN130" s="311">
        <v>0</v>
      </c>
      <c r="AO130" s="311">
        <v>0</v>
      </c>
      <c r="AP130" s="311">
        <v>0</v>
      </c>
      <c r="AQ130" s="311">
        <v>0</v>
      </c>
      <c r="AR130" s="311">
        <v>0</v>
      </c>
      <c r="AS130" s="311">
        <v>0</v>
      </c>
      <c r="AT130" s="311">
        <v>0</v>
      </c>
      <c r="AU130" s="311">
        <v>0</v>
      </c>
      <c r="AV130" s="311">
        <v>0</v>
      </c>
      <c r="AW130" s="311">
        <v>0</v>
      </c>
      <c r="AX130" s="352">
        <v>0</v>
      </c>
      <c r="AY130" s="352">
        <v>0</v>
      </c>
      <c r="AZ130" s="352">
        <v>0</v>
      </c>
      <c r="BA130" s="352">
        <v>0</v>
      </c>
      <c r="BB130" s="352">
        <v>0</v>
      </c>
      <c r="BC130" s="352">
        <v>0</v>
      </c>
      <c r="BD130" s="352">
        <v>0</v>
      </c>
      <c r="BE130" s="352">
        <v>0</v>
      </c>
      <c r="BF130" s="352">
        <v>0</v>
      </c>
      <c r="BG130" s="352">
        <v>0</v>
      </c>
      <c r="BH130" s="378">
        <v>0</v>
      </c>
      <c r="BI130" s="352">
        <v>0</v>
      </c>
      <c r="BJ130" s="352">
        <v>0</v>
      </c>
      <c r="BK130" s="352"/>
      <c r="BL130" s="352"/>
      <c r="BM130" s="352"/>
      <c r="BN130" s="79"/>
      <c r="BO130" s="79"/>
      <c r="BP130" s="79"/>
      <c r="BQ130" s="79"/>
      <c r="BR130" s="79"/>
      <c r="BS130" s="79"/>
      <c r="BT130" s="79"/>
      <c r="BU130" s="79"/>
      <c r="BV130" s="79"/>
      <c r="BW130" s="79"/>
      <c r="BX130" s="79"/>
      <c r="BY130" s="79"/>
      <c r="BZ130" s="79"/>
      <c r="CA130" s="79"/>
      <c r="CB130" s="79"/>
      <c r="CC130" s="79"/>
      <c r="CD130" s="79"/>
      <c r="CE130" s="79"/>
      <c r="CF130" s="79"/>
      <c r="CG130" s="79"/>
      <c r="CH130" s="79"/>
      <c r="CI130" s="79"/>
      <c r="CJ130" s="79"/>
      <c r="CK130" s="79"/>
      <c r="CL130" s="79"/>
      <c r="CM130" s="79"/>
      <c r="CN130" s="79"/>
      <c r="CO130" s="79"/>
      <c r="CP130" s="79"/>
      <c r="CQ130" s="79"/>
      <c r="CR130" s="79"/>
      <c r="CS130" s="79"/>
      <c r="CT130" s="79"/>
      <c r="CU130" s="79"/>
      <c r="CV130" s="79"/>
      <c r="CW130" s="79"/>
      <c r="CX130" s="79"/>
      <c r="CY130" s="79"/>
      <c r="CZ130" s="79"/>
      <c r="DA130" s="79"/>
      <c r="DB130" s="79"/>
      <c r="DC130" s="79"/>
      <c r="DD130" s="79"/>
      <c r="DE130" s="79"/>
      <c r="DF130" s="79"/>
      <c r="DG130" s="79"/>
      <c r="DH130" s="79"/>
      <c r="DI130" s="79"/>
      <c r="DJ130" s="79"/>
      <c r="DK130" s="79"/>
      <c r="DL130" s="79"/>
      <c r="DM130" s="79"/>
      <c r="DN130" s="79"/>
      <c r="DO130" s="79"/>
      <c r="DP130" s="79"/>
      <c r="DQ130" s="79"/>
      <c r="DR130" s="79"/>
      <c r="DS130" s="79"/>
      <c r="DT130" s="79"/>
      <c r="DU130" s="79"/>
      <c r="DV130" s="79"/>
      <c r="DW130" s="79"/>
      <c r="DX130" s="79"/>
      <c r="DY130" s="79"/>
      <c r="DZ130" s="79"/>
      <c r="EA130" s="79"/>
      <c r="EB130" s="79"/>
      <c r="EC130" s="79"/>
      <c r="ED130" s="79"/>
      <c r="EE130" s="79"/>
      <c r="EF130" s="79"/>
      <c r="EG130" s="79"/>
      <c r="EH130" s="79"/>
      <c r="EI130" s="79"/>
      <c r="EJ130" s="79"/>
      <c r="EK130" s="79"/>
      <c r="EL130" s="79"/>
      <c r="EM130" s="79"/>
      <c r="EN130" s="79"/>
      <c r="EO130" s="79"/>
      <c r="EP130" s="79"/>
      <c r="EQ130" s="79"/>
      <c r="ER130" s="79"/>
      <c r="ES130" s="79"/>
      <c r="ET130" s="79"/>
      <c r="EU130" s="79"/>
      <c r="EV130" s="79"/>
      <c r="EW130" s="79"/>
      <c r="EX130" s="79"/>
      <c r="EY130" s="79"/>
      <c r="EZ130" s="79"/>
      <c r="FA130" s="79"/>
      <c r="FB130" s="79"/>
      <c r="FC130" s="79"/>
      <c r="FD130" s="79"/>
      <c r="FE130" s="79"/>
      <c r="FF130" s="79"/>
      <c r="FG130" s="79"/>
      <c r="FH130" s="79"/>
      <c r="FI130" s="79"/>
      <c r="FJ130" s="79"/>
      <c r="FK130" s="79"/>
      <c r="FL130" s="79"/>
      <c r="FM130" s="79"/>
      <c r="FN130" s="79"/>
      <c r="FO130" s="79"/>
      <c r="FP130" s="79"/>
      <c r="FQ130" s="79"/>
      <c r="FR130" s="79"/>
      <c r="FS130" s="79"/>
      <c r="FT130" s="79"/>
      <c r="FU130" s="79"/>
      <c r="FV130" s="79"/>
      <c r="FW130" s="79"/>
      <c r="FX130" s="79"/>
      <c r="FY130" s="79"/>
      <c r="FZ130" s="79"/>
      <c r="GA130" s="79"/>
      <c r="GB130" s="79"/>
      <c r="GC130" s="79"/>
      <c r="GD130" s="79"/>
      <c r="GE130" s="79"/>
      <c r="GF130" s="79"/>
      <c r="GG130" s="79"/>
      <c r="GH130" s="79"/>
      <c r="GI130" s="79"/>
      <c r="GJ130" s="79"/>
      <c r="GK130" s="79"/>
      <c r="GL130" s="79"/>
      <c r="GM130" s="79"/>
      <c r="GN130" s="79"/>
      <c r="GO130" s="79"/>
      <c r="GP130" s="79"/>
      <c r="GQ130" s="79"/>
    </row>
    <row r="131" spans="1:199" s="78" customFormat="1" x14ac:dyDescent="0.3">
      <c r="A131" s="10"/>
      <c r="B131" s="10"/>
      <c r="C131" s="10"/>
      <c r="D131" s="10">
        <v>15471809572.67</v>
      </c>
      <c r="E131" s="311">
        <v>270021407</v>
      </c>
      <c r="F131" s="311" t="s">
        <v>521</v>
      </c>
      <c r="G131" s="312">
        <v>50</v>
      </c>
      <c r="H131" s="312" t="s">
        <v>1302</v>
      </c>
      <c r="I131" s="311">
        <v>0</v>
      </c>
      <c r="J131" s="311">
        <v>0</v>
      </c>
      <c r="K131" s="311">
        <v>0</v>
      </c>
      <c r="L131" s="311">
        <v>0</v>
      </c>
      <c r="M131" s="311">
        <v>0</v>
      </c>
      <c r="N131" s="311">
        <v>0</v>
      </c>
      <c r="O131" s="311">
        <v>0</v>
      </c>
      <c r="P131" s="311">
        <v>0</v>
      </c>
      <c r="Q131" s="311">
        <v>0</v>
      </c>
      <c r="R131" s="311">
        <v>0</v>
      </c>
      <c r="S131" s="311">
        <v>0</v>
      </c>
      <c r="T131" s="311">
        <v>0</v>
      </c>
      <c r="U131" s="311">
        <v>0</v>
      </c>
      <c r="V131" s="311">
        <v>0</v>
      </c>
      <c r="W131" s="311">
        <v>0</v>
      </c>
      <c r="X131" s="311">
        <v>0</v>
      </c>
      <c r="Y131" s="311">
        <v>0</v>
      </c>
      <c r="Z131" s="311">
        <v>0</v>
      </c>
      <c r="AA131" s="311">
        <v>0</v>
      </c>
      <c r="AB131" s="311">
        <v>0</v>
      </c>
      <c r="AC131" s="311">
        <v>0</v>
      </c>
      <c r="AD131" s="311">
        <v>0</v>
      </c>
      <c r="AE131" s="311">
        <v>0</v>
      </c>
      <c r="AF131" s="311">
        <v>0</v>
      </c>
      <c r="AG131" s="311">
        <v>0</v>
      </c>
      <c r="AH131" s="311">
        <v>0</v>
      </c>
      <c r="AI131" s="311">
        <v>0</v>
      </c>
      <c r="AJ131" s="311">
        <v>256790.95208094968</v>
      </c>
      <c r="AK131" s="311">
        <v>0</v>
      </c>
      <c r="AL131" s="311">
        <v>0</v>
      </c>
      <c r="AM131" s="311">
        <v>0</v>
      </c>
      <c r="AN131" s="311">
        <v>0</v>
      </c>
      <c r="AO131" s="311">
        <v>0</v>
      </c>
      <c r="AP131" s="311">
        <v>0</v>
      </c>
      <c r="AQ131" s="311">
        <v>0</v>
      </c>
      <c r="AR131" s="311">
        <v>0</v>
      </c>
      <c r="AS131" s="311">
        <v>0</v>
      </c>
      <c r="AT131" s="311">
        <v>0</v>
      </c>
      <c r="AU131" s="311">
        <v>0</v>
      </c>
      <c r="AV131" s="311">
        <v>0</v>
      </c>
      <c r="AW131" s="311">
        <v>0</v>
      </c>
      <c r="AX131" s="352">
        <v>0</v>
      </c>
      <c r="AY131" s="352">
        <v>0</v>
      </c>
      <c r="AZ131" s="352">
        <v>0</v>
      </c>
      <c r="BA131" s="352">
        <v>0</v>
      </c>
      <c r="BB131" s="352">
        <v>0</v>
      </c>
      <c r="BC131" s="352">
        <v>0</v>
      </c>
      <c r="BD131" s="352">
        <v>13044.115296331878</v>
      </c>
      <c r="BE131" s="352">
        <v>0</v>
      </c>
      <c r="BF131" s="352">
        <v>0</v>
      </c>
      <c r="BG131" s="352">
        <v>0</v>
      </c>
      <c r="BH131" s="378">
        <v>0</v>
      </c>
      <c r="BI131" s="352">
        <v>0</v>
      </c>
      <c r="BJ131" s="352">
        <v>0</v>
      </c>
      <c r="BK131" s="352"/>
      <c r="BL131" s="352"/>
      <c r="BM131" s="352"/>
      <c r="BN131" s="79"/>
      <c r="BO131" s="79"/>
      <c r="BP131" s="79"/>
      <c r="BQ131" s="79"/>
      <c r="BR131" s="79"/>
      <c r="BS131" s="79"/>
      <c r="BT131" s="79"/>
      <c r="BU131" s="79"/>
      <c r="BV131" s="79"/>
      <c r="BW131" s="79"/>
      <c r="BX131" s="79"/>
      <c r="BY131" s="79"/>
      <c r="BZ131" s="79"/>
      <c r="CA131" s="79"/>
      <c r="CB131" s="79"/>
      <c r="CC131" s="79"/>
      <c r="CD131" s="79"/>
      <c r="CE131" s="79"/>
      <c r="CF131" s="79"/>
      <c r="CG131" s="79"/>
      <c r="CH131" s="79"/>
      <c r="CI131" s="79"/>
      <c r="CJ131" s="79"/>
      <c r="CK131" s="79"/>
      <c r="CL131" s="79"/>
      <c r="CM131" s="79"/>
      <c r="CN131" s="79"/>
      <c r="CO131" s="79"/>
      <c r="CP131" s="79"/>
      <c r="CQ131" s="79"/>
      <c r="CR131" s="79"/>
      <c r="CS131" s="79"/>
      <c r="CT131" s="79"/>
      <c r="CU131" s="79"/>
      <c r="CV131" s="79"/>
      <c r="CW131" s="79"/>
      <c r="CX131" s="79"/>
      <c r="CY131" s="79"/>
      <c r="CZ131" s="79"/>
      <c r="DA131" s="79"/>
      <c r="DB131" s="79"/>
      <c r="DC131" s="79"/>
      <c r="DD131" s="79"/>
      <c r="DE131" s="79"/>
      <c r="DF131" s="79"/>
      <c r="DG131" s="79"/>
      <c r="DH131" s="79"/>
      <c r="DI131" s="79"/>
      <c r="DJ131" s="79"/>
      <c r="DK131" s="79"/>
      <c r="DL131" s="79"/>
      <c r="DM131" s="79"/>
      <c r="DN131" s="79"/>
      <c r="DO131" s="79"/>
      <c r="DP131" s="79"/>
      <c r="DQ131" s="79"/>
      <c r="DR131" s="79"/>
      <c r="DS131" s="79"/>
      <c r="DT131" s="79"/>
      <c r="DU131" s="79"/>
      <c r="DV131" s="79"/>
      <c r="DW131" s="79"/>
      <c r="DX131" s="79"/>
      <c r="DY131" s="79"/>
      <c r="DZ131" s="79"/>
      <c r="EA131" s="79"/>
      <c r="EB131" s="79"/>
      <c r="EC131" s="79"/>
      <c r="ED131" s="79"/>
      <c r="EE131" s="79"/>
      <c r="EF131" s="79"/>
      <c r="EG131" s="79"/>
      <c r="EH131" s="79"/>
      <c r="EI131" s="79"/>
      <c r="EJ131" s="79"/>
      <c r="EK131" s="79"/>
      <c r="EL131" s="79"/>
      <c r="EM131" s="79"/>
      <c r="EN131" s="79"/>
      <c r="EO131" s="79"/>
      <c r="EP131" s="79"/>
      <c r="EQ131" s="79"/>
      <c r="ER131" s="79"/>
      <c r="ES131" s="79"/>
      <c r="ET131" s="79"/>
      <c r="EU131" s="79"/>
      <c r="EV131" s="79"/>
      <c r="EW131" s="79"/>
      <c r="EX131" s="79"/>
      <c r="EY131" s="79"/>
      <c r="EZ131" s="79"/>
      <c r="FA131" s="79"/>
      <c r="FB131" s="79"/>
      <c r="FC131" s="79"/>
      <c r="FD131" s="79"/>
      <c r="FE131" s="79"/>
      <c r="FF131" s="79"/>
      <c r="FG131" s="79"/>
      <c r="FH131" s="79"/>
      <c r="FI131" s="79"/>
      <c r="FJ131" s="79"/>
      <c r="FK131" s="79"/>
      <c r="FL131" s="79"/>
      <c r="FM131" s="79"/>
      <c r="FN131" s="79"/>
      <c r="FO131" s="79"/>
      <c r="FP131" s="79"/>
      <c r="FQ131" s="79"/>
      <c r="FR131" s="79"/>
      <c r="FS131" s="79"/>
      <c r="FT131" s="79"/>
      <c r="FU131" s="79"/>
      <c r="FV131" s="79"/>
      <c r="FW131" s="79"/>
      <c r="FX131" s="79"/>
      <c r="FY131" s="79"/>
      <c r="FZ131" s="79"/>
      <c r="GA131" s="79"/>
      <c r="GB131" s="79"/>
      <c r="GC131" s="79"/>
      <c r="GD131" s="79"/>
      <c r="GE131" s="79"/>
      <c r="GF131" s="79"/>
      <c r="GG131" s="79"/>
      <c r="GH131" s="79"/>
      <c r="GI131" s="79"/>
      <c r="GJ131" s="79"/>
      <c r="GK131" s="79"/>
      <c r="GL131" s="79"/>
      <c r="GM131" s="79"/>
      <c r="GN131" s="79"/>
      <c r="GO131" s="79"/>
      <c r="GP131" s="79"/>
      <c r="GQ131" s="79"/>
    </row>
    <row r="132" spans="1:199" s="78" customFormat="1" x14ac:dyDescent="0.3">
      <c r="A132" s="10"/>
      <c r="B132" s="10"/>
      <c r="C132" s="10"/>
      <c r="D132" s="10">
        <v>836275775.75999999</v>
      </c>
      <c r="E132" s="311">
        <v>270024303</v>
      </c>
      <c r="F132" s="311" t="s">
        <v>525</v>
      </c>
      <c r="G132" s="312">
        <v>22</v>
      </c>
      <c r="H132" s="312" t="s">
        <v>1302</v>
      </c>
      <c r="I132" s="311">
        <v>0</v>
      </c>
      <c r="J132" s="311">
        <v>0</v>
      </c>
      <c r="K132" s="311">
        <v>0</v>
      </c>
      <c r="L132" s="311">
        <v>0</v>
      </c>
      <c r="M132" s="311">
        <v>0</v>
      </c>
      <c r="N132" s="311">
        <v>0</v>
      </c>
      <c r="O132" s="311">
        <v>0</v>
      </c>
      <c r="P132" s="311">
        <v>0</v>
      </c>
      <c r="Q132" s="311">
        <v>0</v>
      </c>
      <c r="R132" s="311">
        <v>0</v>
      </c>
      <c r="S132" s="311">
        <v>0</v>
      </c>
      <c r="T132" s="311">
        <v>0</v>
      </c>
      <c r="U132" s="311">
        <v>0</v>
      </c>
      <c r="V132" s="311">
        <v>0</v>
      </c>
      <c r="W132" s="311">
        <v>0</v>
      </c>
      <c r="X132" s="311">
        <v>0</v>
      </c>
      <c r="Y132" s="311">
        <v>0</v>
      </c>
      <c r="Z132" s="311">
        <v>0</v>
      </c>
      <c r="AA132" s="311">
        <v>0</v>
      </c>
      <c r="AB132" s="311">
        <v>0</v>
      </c>
      <c r="AC132" s="311">
        <v>0</v>
      </c>
      <c r="AD132" s="311">
        <v>0</v>
      </c>
      <c r="AE132" s="311">
        <v>0</v>
      </c>
      <c r="AF132" s="311">
        <v>0</v>
      </c>
      <c r="AG132" s="311">
        <v>0</v>
      </c>
      <c r="AH132" s="311">
        <v>0</v>
      </c>
      <c r="AI132" s="311">
        <v>0</v>
      </c>
      <c r="AJ132" s="311">
        <v>0</v>
      </c>
      <c r="AK132" s="311">
        <v>0</v>
      </c>
      <c r="AL132" s="311">
        <v>0</v>
      </c>
      <c r="AM132" s="311">
        <v>0</v>
      </c>
      <c r="AN132" s="311">
        <v>0</v>
      </c>
      <c r="AO132" s="311">
        <v>0</v>
      </c>
      <c r="AP132" s="311">
        <v>0</v>
      </c>
      <c r="AQ132" s="311">
        <v>0</v>
      </c>
      <c r="AR132" s="311">
        <v>0</v>
      </c>
      <c r="AS132" s="311">
        <v>0</v>
      </c>
      <c r="AT132" s="311">
        <v>0</v>
      </c>
      <c r="AU132" s="311">
        <v>0</v>
      </c>
      <c r="AV132" s="311">
        <v>0</v>
      </c>
      <c r="AW132" s="311">
        <v>0</v>
      </c>
      <c r="AX132" s="352">
        <v>0</v>
      </c>
      <c r="AY132" s="352">
        <v>0</v>
      </c>
      <c r="AZ132" s="352">
        <v>0</v>
      </c>
      <c r="BA132" s="352">
        <v>0</v>
      </c>
      <c r="BB132" s="352">
        <v>0</v>
      </c>
      <c r="BC132" s="352">
        <v>0</v>
      </c>
      <c r="BD132" s="352">
        <v>0</v>
      </c>
      <c r="BE132" s="352">
        <v>0</v>
      </c>
      <c r="BF132" s="352">
        <v>0</v>
      </c>
      <c r="BG132" s="352">
        <v>0</v>
      </c>
      <c r="BH132" s="378">
        <v>0</v>
      </c>
      <c r="BI132" s="352">
        <v>0</v>
      </c>
      <c r="BJ132" s="352">
        <v>0</v>
      </c>
      <c r="BK132" s="352"/>
      <c r="BL132" s="352"/>
      <c r="BM132" s="352"/>
      <c r="BN132" s="79"/>
      <c r="BO132" s="79"/>
      <c r="BP132" s="79"/>
      <c r="BQ132" s="79"/>
      <c r="BR132" s="79"/>
      <c r="BS132" s="79"/>
      <c r="BT132" s="79"/>
      <c r="BU132" s="79"/>
      <c r="BV132" s="79"/>
      <c r="BW132" s="79"/>
      <c r="BX132" s="79"/>
      <c r="BY132" s="79"/>
      <c r="BZ132" s="79"/>
      <c r="CA132" s="79"/>
      <c r="CB132" s="79"/>
      <c r="CC132" s="79"/>
      <c r="CD132" s="79"/>
      <c r="CE132" s="79"/>
      <c r="CF132" s="79"/>
      <c r="CG132" s="79"/>
      <c r="CH132" s="79"/>
      <c r="CI132" s="79"/>
      <c r="CJ132" s="79"/>
      <c r="CK132" s="79"/>
      <c r="CL132" s="79"/>
      <c r="CM132" s="79"/>
      <c r="CN132" s="79"/>
      <c r="CO132" s="79"/>
      <c r="CP132" s="79"/>
      <c r="CQ132" s="79"/>
      <c r="CR132" s="79"/>
      <c r="CS132" s="79"/>
      <c r="CT132" s="79"/>
      <c r="CU132" s="79"/>
      <c r="CV132" s="79"/>
      <c r="CW132" s="79"/>
      <c r="CX132" s="79"/>
      <c r="CY132" s="79"/>
      <c r="CZ132" s="79"/>
      <c r="DA132" s="79"/>
      <c r="DB132" s="79"/>
      <c r="DC132" s="79"/>
      <c r="DD132" s="79"/>
      <c r="DE132" s="79"/>
      <c r="DF132" s="79"/>
      <c r="DG132" s="79"/>
      <c r="DH132" s="79"/>
      <c r="DI132" s="79"/>
      <c r="DJ132" s="79"/>
      <c r="DK132" s="79"/>
      <c r="DL132" s="79"/>
      <c r="DM132" s="79"/>
      <c r="DN132" s="79"/>
      <c r="DO132" s="79"/>
      <c r="DP132" s="79"/>
      <c r="DQ132" s="79"/>
      <c r="DR132" s="79"/>
      <c r="DS132" s="79"/>
      <c r="DT132" s="79"/>
      <c r="DU132" s="79"/>
      <c r="DV132" s="79"/>
      <c r="DW132" s="79"/>
      <c r="DX132" s="79"/>
      <c r="DY132" s="79"/>
      <c r="DZ132" s="79"/>
      <c r="EA132" s="79"/>
      <c r="EB132" s="79"/>
      <c r="EC132" s="79"/>
      <c r="ED132" s="79"/>
      <c r="EE132" s="79"/>
      <c r="EF132" s="79"/>
      <c r="EG132" s="79"/>
      <c r="EH132" s="79"/>
      <c r="EI132" s="79"/>
      <c r="EJ132" s="79"/>
      <c r="EK132" s="79"/>
      <c r="EL132" s="79"/>
      <c r="EM132" s="79"/>
      <c r="EN132" s="79"/>
      <c r="EO132" s="79"/>
      <c r="EP132" s="79"/>
      <c r="EQ132" s="79"/>
      <c r="ER132" s="79"/>
      <c r="ES132" s="79"/>
      <c r="ET132" s="79"/>
      <c r="EU132" s="79"/>
      <c r="EV132" s="79"/>
      <c r="EW132" s="79"/>
      <c r="EX132" s="79"/>
      <c r="EY132" s="79"/>
      <c r="EZ132" s="79"/>
      <c r="FA132" s="79"/>
      <c r="FB132" s="79"/>
      <c r="FC132" s="79"/>
      <c r="FD132" s="79"/>
      <c r="FE132" s="79"/>
      <c r="FF132" s="79"/>
      <c r="FG132" s="79"/>
      <c r="FH132" s="79"/>
      <c r="FI132" s="79"/>
      <c r="FJ132" s="79"/>
      <c r="FK132" s="79"/>
      <c r="FL132" s="79"/>
      <c r="FM132" s="79"/>
      <c r="FN132" s="79"/>
      <c r="FO132" s="79"/>
      <c r="FP132" s="79"/>
      <c r="FQ132" s="79"/>
      <c r="FR132" s="79"/>
      <c r="FS132" s="79"/>
      <c r="FT132" s="79"/>
      <c r="FU132" s="79"/>
      <c r="FV132" s="79"/>
      <c r="FW132" s="79"/>
      <c r="FX132" s="79"/>
      <c r="FY132" s="79"/>
      <c r="FZ132" s="79"/>
      <c r="GA132" s="79"/>
      <c r="GB132" s="79"/>
      <c r="GC132" s="79"/>
      <c r="GD132" s="79"/>
      <c r="GE132" s="79"/>
      <c r="GF132" s="79"/>
      <c r="GG132" s="79"/>
      <c r="GH132" s="79"/>
      <c r="GI132" s="79"/>
      <c r="GJ132" s="79"/>
      <c r="GK132" s="79"/>
      <c r="GL132" s="79"/>
      <c r="GM132" s="79"/>
      <c r="GN132" s="79"/>
      <c r="GO132" s="79"/>
      <c r="GP132" s="79"/>
      <c r="GQ132" s="79"/>
    </row>
    <row r="133" spans="1:199" s="78" customFormat="1" x14ac:dyDescent="0.3">
      <c r="A133" s="10"/>
      <c r="B133" s="10"/>
      <c r="C133" s="10"/>
      <c r="D133" s="10">
        <v>24730000190.82</v>
      </c>
      <c r="E133" s="311">
        <v>270069685</v>
      </c>
      <c r="F133" s="311" t="s">
        <v>544</v>
      </c>
      <c r="G133" s="312">
        <v>49</v>
      </c>
      <c r="H133" s="312" t="s">
        <v>1302</v>
      </c>
      <c r="I133" s="311">
        <v>0</v>
      </c>
      <c r="J133" s="311">
        <v>0</v>
      </c>
      <c r="K133" s="311">
        <v>0</v>
      </c>
      <c r="L133" s="311">
        <v>0</v>
      </c>
      <c r="M133" s="311">
        <v>0</v>
      </c>
      <c r="N133" s="311">
        <v>0</v>
      </c>
      <c r="O133" s="311">
        <v>0</v>
      </c>
      <c r="P133" s="311">
        <v>0</v>
      </c>
      <c r="Q133" s="311">
        <v>0</v>
      </c>
      <c r="R133" s="311">
        <v>0</v>
      </c>
      <c r="S133" s="311">
        <v>0</v>
      </c>
      <c r="T133" s="311">
        <v>0</v>
      </c>
      <c r="U133" s="311">
        <v>0</v>
      </c>
      <c r="V133" s="311">
        <v>0</v>
      </c>
      <c r="W133" s="311">
        <v>0</v>
      </c>
      <c r="X133" s="311">
        <v>0</v>
      </c>
      <c r="Y133" s="311">
        <v>0</v>
      </c>
      <c r="Z133" s="311">
        <v>0</v>
      </c>
      <c r="AA133" s="311">
        <v>0</v>
      </c>
      <c r="AB133" s="311">
        <v>0</v>
      </c>
      <c r="AC133" s="311">
        <v>0</v>
      </c>
      <c r="AD133" s="311">
        <v>0</v>
      </c>
      <c r="AE133" s="311">
        <v>0</v>
      </c>
      <c r="AF133" s="311">
        <v>0</v>
      </c>
      <c r="AG133" s="311">
        <v>0</v>
      </c>
      <c r="AH133" s="311">
        <v>0</v>
      </c>
      <c r="AI133" s="311">
        <v>0</v>
      </c>
      <c r="AJ133" s="311">
        <v>0</v>
      </c>
      <c r="AK133" s="311">
        <v>0</v>
      </c>
      <c r="AL133" s="311">
        <v>0</v>
      </c>
      <c r="AM133" s="311">
        <v>0</v>
      </c>
      <c r="AN133" s="311">
        <v>0</v>
      </c>
      <c r="AO133" s="311">
        <v>0</v>
      </c>
      <c r="AP133" s="311">
        <v>0</v>
      </c>
      <c r="AQ133" s="311">
        <v>0</v>
      </c>
      <c r="AR133" s="311">
        <v>0</v>
      </c>
      <c r="AS133" s="311">
        <v>0</v>
      </c>
      <c r="AT133" s="311">
        <v>0</v>
      </c>
      <c r="AU133" s="311">
        <v>0</v>
      </c>
      <c r="AV133" s="311">
        <v>0</v>
      </c>
      <c r="AW133" s="311">
        <v>0</v>
      </c>
      <c r="AX133" s="352">
        <v>0</v>
      </c>
      <c r="AY133" s="352">
        <v>0</v>
      </c>
      <c r="AZ133" s="352">
        <v>0</v>
      </c>
      <c r="BA133" s="352">
        <v>0</v>
      </c>
      <c r="BB133" s="352">
        <v>0</v>
      </c>
      <c r="BC133" s="352">
        <v>0</v>
      </c>
      <c r="BD133" s="352">
        <v>0</v>
      </c>
      <c r="BE133" s="352">
        <v>0</v>
      </c>
      <c r="BF133" s="352">
        <v>0</v>
      </c>
      <c r="BG133" s="352">
        <v>0</v>
      </c>
      <c r="BH133" s="378">
        <v>0</v>
      </c>
      <c r="BI133" s="352">
        <v>0</v>
      </c>
      <c r="BJ133" s="352">
        <v>0</v>
      </c>
      <c r="BK133" s="352"/>
      <c r="BL133" s="352"/>
      <c r="BM133" s="352"/>
      <c r="BN133" s="79"/>
      <c r="BO133" s="79"/>
      <c r="BP133" s="79"/>
      <c r="BQ133" s="79"/>
      <c r="BR133" s="79"/>
      <c r="BS133" s="79"/>
      <c r="BT133" s="79"/>
      <c r="BU133" s="79"/>
      <c r="BV133" s="79"/>
      <c r="BW133" s="79"/>
      <c r="BX133" s="79"/>
      <c r="BY133" s="79"/>
      <c r="BZ133" s="79"/>
      <c r="CA133" s="79"/>
      <c r="CB133" s="79"/>
      <c r="CC133" s="79"/>
      <c r="CD133" s="79"/>
      <c r="CE133" s="79"/>
      <c r="CF133" s="79"/>
      <c r="CG133" s="79"/>
      <c r="CH133" s="79"/>
      <c r="CI133" s="79"/>
      <c r="CJ133" s="79"/>
      <c r="CK133" s="79"/>
      <c r="CL133" s="79"/>
      <c r="CM133" s="79"/>
      <c r="CN133" s="79"/>
      <c r="CO133" s="79"/>
      <c r="CP133" s="79"/>
      <c r="CQ133" s="79"/>
      <c r="CR133" s="79"/>
      <c r="CS133" s="79"/>
      <c r="CT133" s="79"/>
      <c r="CU133" s="79"/>
      <c r="CV133" s="79"/>
      <c r="CW133" s="79"/>
      <c r="CX133" s="79"/>
      <c r="CY133" s="79"/>
      <c r="CZ133" s="79"/>
      <c r="DA133" s="79"/>
      <c r="DB133" s="79"/>
      <c r="DC133" s="79"/>
      <c r="DD133" s="79"/>
      <c r="DE133" s="79"/>
      <c r="DF133" s="79"/>
      <c r="DG133" s="79"/>
      <c r="DH133" s="79"/>
      <c r="DI133" s="79"/>
      <c r="DJ133" s="79"/>
      <c r="DK133" s="79"/>
      <c r="DL133" s="79"/>
      <c r="DM133" s="79"/>
      <c r="DN133" s="79"/>
      <c r="DO133" s="79"/>
      <c r="DP133" s="79"/>
      <c r="DQ133" s="79"/>
      <c r="DR133" s="79"/>
      <c r="DS133" s="79"/>
      <c r="DT133" s="79"/>
      <c r="DU133" s="79"/>
      <c r="DV133" s="79"/>
      <c r="DW133" s="79"/>
      <c r="DX133" s="79"/>
      <c r="DY133" s="79"/>
      <c r="DZ133" s="79"/>
      <c r="EA133" s="79"/>
      <c r="EB133" s="79"/>
      <c r="EC133" s="79"/>
      <c r="ED133" s="79"/>
      <c r="EE133" s="79"/>
      <c r="EF133" s="79"/>
      <c r="EG133" s="79"/>
      <c r="EH133" s="79"/>
      <c r="EI133" s="79"/>
      <c r="EJ133" s="79"/>
      <c r="EK133" s="79"/>
      <c r="EL133" s="79"/>
      <c r="EM133" s="79"/>
      <c r="EN133" s="79"/>
      <c r="EO133" s="79"/>
      <c r="EP133" s="79"/>
      <c r="EQ133" s="79"/>
      <c r="ER133" s="79"/>
      <c r="ES133" s="79"/>
      <c r="ET133" s="79"/>
      <c r="EU133" s="79"/>
      <c r="EV133" s="79"/>
      <c r="EW133" s="79"/>
      <c r="EX133" s="79"/>
      <c r="EY133" s="79"/>
      <c r="EZ133" s="79"/>
      <c r="FA133" s="79"/>
      <c r="FB133" s="79"/>
      <c r="FC133" s="79"/>
      <c r="FD133" s="79"/>
      <c r="FE133" s="79"/>
      <c r="FF133" s="79"/>
      <c r="FG133" s="79"/>
      <c r="FH133" s="79"/>
      <c r="FI133" s="79"/>
      <c r="FJ133" s="79"/>
      <c r="FK133" s="79"/>
      <c r="FL133" s="79"/>
      <c r="FM133" s="79"/>
      <c r="FN133" s="79"/>
      <c r="FO133" s="79"/>
      <c r="FP133" s="79"/>
      <c r="FQ133" s="79"/>
      <c r="FR133" s="79"/>
      <c r="FS133" s="79"/>
      <c r="FT133" s="79"/>
      <c r="FU133" s="79"/>
      <c r="FV133" s="79"/>
      <c r="FW133" s="79"/>
      <c r="FX133" s="79"/>
      <c r="FY133" s="79"/>
      <c r="FZ133" s="79"/>
      <c r="GA133" s="79"/>
      <c r="GB133" s="79"/>
      <c r="GC133" s="79"/>
      <c r="GD133" s="79"/>
      <c r="GE133" s="79"/>
      <c r="GF133" s="79"/>
      <c r="GG133" s="79"/>
      <c r="GH133" s="79"/>
      <c r="GI133" s="79"/>
      <c r="GJ133" s="79"/>
      <c r="GK133" s="79"/>
      <c r="GL133" s="79"/>
      <c r="GM133" s="79"/>
      <c r="GN133" s="79"/>
      <c r="GO133" s="79"/>
      <c r="GP133" s="79"/>
      <c r="GQ133" s="79"/>
    </row>
    <row r="134" spans="1:199" s="78" customFormat="1" x14ac:dyDescent="0.3">
      <c r="A134" s="10"/>
      <c r="B134" s="10"/>
      <c r="C134" s="10"/>
      <c r="D134" s="10">
        <v>9894615363.3199997</v>
      </c>
      <c r="E134" s="311">
        <v>270127772</v>
      </c>
      <c r="F134" s="311" t="s">
        <v>571</v>
      </c>
      <c r="G134" s="312">
        <v>32</v>
      </c>
      <c r="H134" s="312" t="s">
        <v>1302</v>
      </c>
      <c r="I134" s="311">
        <v>0</v>
      </c>
      <c r="J134" s="311">
        <v>0</v>
      </c>
      <c r="K134" s="311">
        <v>0</v>
      </c>
      <c r="L134" s="311">
        <v>0</v>
      </c>
      <c r="M134" s="311">
        <v>0</v>
      </c>
      <c r="N134" s="311">
        <v>0</v>
      </c>
      <c r="O134" s="311">
        <v>0</v>
      </c>
      <c r="P134" s="311">
        <v>0</v>
      </c>
      <c r="Q134" s="311">
        <v>0</v>
      </c>
      <c r="R134" s="311">
        <v>0</v>
      </c>
      <c r="S134" s="311">
        <v>0</v>
      </c>
      <c r="T134" s="311">
        <v>0</v>
      </c>
      <c r="U134" s="311">
        <v>0</v>
      </c>
      <c r="V134" s="311">
        <v>0</v>
      </c>
      <c r="W134" s="311">
        <v>0</v>
      </c>
      <c r="X134" s="311">
        <v>0</v>
      </c>
      <c r="Y134" s="311">
        <v>0</v>
      </c>
      <c r="Z134" s="311">
        <v>0</v>
      </c>
      <c r="AA134" s="311">
        <v>0</v>
      </c>
      <c r="AB134" s="311">
        <v>0</v>
      </c>
      <c r="AC134" s="311">
        <v>0</v>
      </c>
      <c r="AD134" s="311">
        <v>0</v>
      </c>
      <c r="AE134" s="311">
        <v>0</v>
      </c>
      <c r="AF134" s="311">
        <v>0</v>
      </c>
      <c r="AG134" s="311">
        <v>0</v>
      </c>
      <c r="AH134" s="311">
        <v>0</v>
      </c>
      <c r="AI134" s="311">
        <v>0</v>
      </c>
      <c r="AJ134" s="311">
        <v>0</v>
      </c>
      <c r="AK134" s="311">
        <v>0</v>
      </c>
      <c r="AL134" s="311">
        <v>0</v>
      </c>
      <c r="AM134" s="311">
        <v>0</v>
      </c>
      <c r="AN134" s="311">
        <v>0</v>
      </c>
      <c r="AO134" s="311">
        <v>0</v>
      </c>
      <c r="AP134" s="311">
        <v>0</v>
      </c>
      <c r="AQ134" s="311">
        <v>0</v>
      </c>
      <c r="AR134" s="311">
        <v>0</v>
      </c>
      <c r="AS134" s="311">
        <v>0</v>
      </c>
      <c r="AT134" s="311">
        <v>0</v>
      </c>
      <c r="AU134" s="311">
        <v>0</v>
      </c>
      <c r="AV134" s="311">
        <v>0</v>
      </c>
      <c r="AW134" s="311">
        <v>0</v>
      </c>
      <c r="AX134" s="352">
        <v>0</v>
      </c>
      <c r="AY134" s="352">
        <v>0</v>
      </c>
      <c r="AZ134" s="352">
        <v>0</v>
      </c>
      <c r="BA134" s="352">
        <v>0</v>
      </c>
      <c r="BB134" s="352">
        <v>0</v>
      </c>
      <c r="BC134" s="352">
        <v>0</v>
      </c>
      <c r="BD134" s="352">
        <v>0</v>
      </c>
      <c r="BE134" s="352">
        <v>0</v>
      </c>
      <c r="BF134" s="352">
        <v>0</v>
      </c>
      <c r="BG134" s="352">
        <v>0</v>
      </c>
      <c r="BH134" s="378">
        <v>0</v>
      </c>
      <c r="BI134" s="352">
        <v>0</v>
      </c>
      <c r="BJ134" s="352">
        <v>0</v>
      </c>
      <c r="BK134" s="352"/>
      <c r="BL134" s="352"/>
      <c r="BM134" s="352"/>
      <c r="BN134" s="79"/>
      <c r="BO134" s="79"/>
      <c r="BP134" s="79"/>
      <c r="BQ134" s="79"/>
      <c r="BR134" s="79"/>
      <c r="BS134" s="79"/>
      <c r="BT134" s="79"/>
      <c r="BU134" s="79"/>
      <c r="BV134" s="79"/>
      <c r="BW134" s="79"/>
      <c r="BX134" s="79"/>
      <c r="BY134" s="79"/>
      <c r="BZ134" s="79"/>
      <c r="CA134" s="79"/>
      <c r="CB134" s="79"/>
      <c r="CC134" s="79"/>
      <c r="CD134" s="79"/>
      <c r="CE134" s="79"/>
      <c r="CF134" s="79"/>
      <c r="CG134" s="79"/>
      <c r="CH134" s="79"/>
      <c r="CI134" s="79"/>
      <c r="CJ134" s="79"/>
      <c r="CK134" s="79"/>
      <c r="CL134" s="79"/>
      <c r="CM134" s="79"/>
      <c r="CN134" s="79"/>
      <c r="CO134" s="79"/>
      <c r="CP134" s="79"/>
      <c r="CQ134" s="79"/>
      <c r="CR134" s="79"/>
      <c r="CS134" s="79"/>
      <c r="CT134" s="79"/>
      <c r="CU134" s="79"/>
      <c r="CV134" s="79"/>
      <c r="CW134" s="79"/>
      <c r="CX134" s="79"/>
      <c r="CY134" s="79"/>
      <c r="CZ134" s="79"/>
      <c r="DA134" s="79"/>
      <c r="DB134" s="79"/>
      <c r="DC134" s="79"/>
      <c r="DD134" s="79"/>
      <c r="DE134" s="79"/>
      <c r="DF134" s="79"/>
      <c r="DG134" s="79"/>
      <c r="DH134" s="79"/>
      <c r="DI134" s="79"/>
      <c r="DJ134" s="79"/>
      <c r="DK134" s="79"/>
      <c r="DL134" s="79"/>
      <c r="DM134" s="79"/>
      <c r="DN134" s="79"/>
      <c r="DO134" s="79"/>
      <c r="DP134" s="79"/>
      <c r="DQ134" s="79"/>
      <c r="DR134" s="79"/>
      <c r="DS134" s="79"/>
      <c r="DT134" s="79"/>
      <c r="DU134" s="79"/>
      <c r="DV134" s="79"/>
      <c r="DW134" s="79"/>
      <c r="DX134" s="79"/>
      <c r="DY134" s="79"/>
      <c r="DZ134" s="79"/>
      <c r="EA134" s="79"/>
      <c r="EB134" s="79"/>
      <c r="EC134" s="79"/>
      <c r="ED134" s="79"/>
      <c r="EE134" s="79"/>
      <c r="EF134" s="79"/>
      <c r="EG134" s="79"/>
      <c r="EH134" s="79"/>
      <c r="EI134" s="79"/>
      <c r="EJ134" s="79"/>
      <c r="EK134" s="79"/>
      <c r="EL134" s="79"/>
      <c r="EM134" s="79"/>
      <c r="EN134" s="79"/>
      <c r="EO134" s="79"/>
      <c r="EP134" s="79"/>
      <c r="EQ134" s="79"/>
      <c r="ER134" s="79"/>
      <c r="ES134" s="79"/>
      <c r="ET134" s="79"/>
      <c r="EU134" s="79"/>
      <c r="EV134" s="79"/>
      <c r="EW134" s="79"/>
      <c r="EX134" s="79"/>
      <c r="EY134" s="79"/>
      <c r="EZ134" s="79"/>
      <c r="FA134" s="79"/>
      <c r="FB134" s="79"/>
      <c r="FC134" s="79"/>
      <c r="FD134" s="79"/>
      <c r="FE134" s="79"/>
      <c r="FF134" s="79"/>
      <c r="FG134" s="79"/>
      <c r="FH134" s="79"/>
      <c r="FI134" s="79"/>
      <c r="FJ134" s="79"/>
      <c r="FK134" s="79"/>
      <c r="FL134" s="79"/>
      <c r="FM134" s="79"/>
      <c r="FN134" s="79"/>
      <c r="FO134" s="79"/>
      <c r="FP134" s="79"/>
      <c r="FQ134" s="79"/>
      <c r="FR134" s="79"/>
      <c r="FS134" s="79"/>
      <c r="FT134" s="79"/>
      <c r="FU134" s="79"/>
      <c r="FV134" s="79"/>
      <c r="FW134" s="79"/>
      <c r="FX134" s="79"/>
      <c r="FY134" s="79"/>
      <c r="FZ134" s="79"/>
      <c r="GA134" s="79"/>
      <c r="GB134" s="79"/>
      <c r="GC134" s="79"/>
      <c r="GD134" s="79"/>
      <c r="GE134" s="79"/>
      <c r="GF134" s="79"/>
      <c r="GG134" s="79"/>
      <c r="GH134" s="79"/>
      <c r="GI134" s="79"/>
      <c r="GJ134" s="79"/>
      <c r="GK134" s="79"/>
      <c r="GL134" s="79"/>
      <c r="GM134" s="79"/>
      <c r="GN134" s="79"/>
      <c r="GO134" s="79"/>
      <c r="GP134" s="79"/>
      <c r="GQ134" s="79"/>
    </row>
    <row r="135" spans="1:199" s="78" customFormat="1" x14ac:dyDescent="0.3">
      <c r="A135" s="10"/>
      <c r="B135" s="10"/>
      <c r="C135" s="10"/>
      <c r="D135" s="10">
        <v>18398821727.389999</v>
      </c>
      <c r="E135" s="311">
        <v>270133692</v>
      </c>
      <c r="F135" s="311" t="s">
        <v>573</v>
      </c>
      <c r="G135" s="312">
        <v>21</v>
      </c>
      <c r="H135" s="312" t="s">
        <v>1302</v>
      </c>
      <c r="I135" s="311">
        <v>0</v>
      </c>
      <c r="J135" s="311">
        <v>0</v>
      </c>
      <c r="K135" s="311">
        <v>0</v>
      </c>
      <c r="L135" s="311">
        <v>0</v>
      </c>
      <c r="M135" s="311">
        <v>0</v>
      </c>
      <c r="N135" s="311">
        <v>0</v>
      </c>
      <c r="O135" s="311">
        <v>0</v>
      </c>
      <c r="P135" s="311">
        <v>0</v>
      </c>
      <c r="Q135" s="311">
        <v>0</v>
      </c>
      <c r="R135" s="311">
        <v>0</v>
      </c>
      <c r="S135" s="311">
        <v>0</v>
      </c>
      <c r="T135" s="311">
        <v>514734.14349876915</v>
      </c>
      <c r="U135" s="311">
        <v>0</v>
      </c>
      <c r="V135" s="311">
        <v>514734.14349876915</v>
      </c>
      <c r="W135" s="311">
        <v>0</v>
      </c>
      <c r="X135" s="311">
        <v>0</v>
      </c>
      <c r="Y135" s="311">
        <v>0</v>
      </c>
      <c r="Z135" s="311">
        <v>0</v>
      </c>
      <c r="AA135" s="311">
        <v>0</v>
      </c>
      <c r="AB135" s="311">
        <v>0</v>
      </c>
      <c r="AC135" s="311">
        <v>0</v>
      </c>
      <c r="AD135" s="311">
        <v>0</v>
      </c>
      <c r="AE135" s="311">
        <v>0</v>
      </c>
      <c r="AF135" s="311">
        <v>0</v>
      </c>
      <c r="AG135" s="311">
        <v>0</v>
      </c>
      <c r="AH135" s="311">
        <v>0</v>
      </c>
      <c r="AI135" s="311">
        <v>0</v>
      </c>
      <c r="AJ135" s="311">
        <v>0</v>
      </c>
      <c r="AK135" s="311">
        <v>0</v>
      </c>
      <c r="AL135" s="311">
        <v>0</v>
      </c>
      <c r="AM135" s="311">
        <v>0</v>
      </c>
      <c r="AN135" s="311">
        <v>0</v>
      </c>
      <c r="AO135" s="311">
        <v>0</v>
      </c>
      <c r="AP135" s="311">
        <v>0</v>
      </c>
      <c r="AQ135" s="311">
        <v>0</v>
      </c>
      <c r="AR135" s="311">
        <v>0</v>
      </c>
      <c r="AS135" s="311">
        <v>0</v>
      </c>
      <c r="AT135" s="311">
        <v>0</v>
      </c>
      <c r="AU135" s="311">
        <v>0</v>
      </c>
      <c r="AV135" s="311">
        <v>0</v>
      </c>
      <c r="AW135" s="311">
        <v>0</v>
      </c>
      <c r="AX135" s="352">
        <v>0</v>
      </c>
      <c r="AY135" s="352">
        <v>0</v>
      </c>
      <c r="AZ135" s="352">
        <v>0</v>
      </c>
      <c r="BA135" s="352">
        <v>0</v>
      </c>
      <c r="BB135" s="352">
        <v>0</v>
      </c>
      <c r="BC135" s="352">
        <v>0</v>
      </c>
      <c r="BD135" s="352">
        <v>0</v>
      </c>
      <c r="BE135" s="352">
        <v>0</v>
      </c>
      <c r="BF135" s="352">
        <v>0</v>
      </c>
      <c r="BG135" s="352">
        <v>0</v>
      </c>
      <c r="BH135" s="378">
        <v>0</v>
      </c>
      <c r="BI135" s="352">
        <v>0</v>
      </c>
      <c r="BJ135" s="352">
        <v>0</v>
      </c>
      <c r="BK135" s="352"/>
      <c r="BL135" s="352"/>
      <c r="BM135" s="352"/>
      <c r="BN135" s="79"/>
      <c r="BO135" s="79"/>
      <c r="BP135" s="79"/>
      <c r="BQ135" s="79"/>
      <c r="BR135" s="79"/>
      <c r="BS135" s="79"/>
      <c r="BT135" s="79"/>
      <c r="BU135" s="79"/>
      <c r="BV135" s="79"/>
      <c r="BW135" s="79"/>
      <c r="BX135" s="79"/>
      <c r="BY135" s="79"/>
      <c r="BZ135" s="79"/>
      <c r="CA135" s="79"/>
      <c r="CB135" s="79"/>
      <c r="CC135" s="79"/>
      <c r="CD135" s="79"/>
      <c r="CE135" s="79"/>
      <c r="CF135" s="79"/>
      <c r="CG135" s="79"/>
      <c r="CH135" s="79"/>
      <c r="CI135" s="79"/>
      <c r="CJ135" s="79"/>
      <c r="CK135" s="79"/>
      <c r="CL135" s="79"/>
      <c r="CM135" s="79"/>
      <c r="CN135" s="79"/>
      <c r="CO135" s="79"/>
      <c r="CP135" s="79"/>
      <c r="CQ135" s="79"/>
      <c r="CR135" s="79"/>
      <c r="CS135" s="79"/>
      <c r="CT135" s="79"/>
      <c r="CU135" s="79"/>
      <c r="CV135" s="79"/>
      <c r="CW135" s="79"/>
      <c r="CX135" s="79"/>
      <c r="CY135" s="79"/>
      <c r="CZ135" s="79"/>
      <c r="DA135" s="79"/>
      <c r="DB135" s="79"/>
      <c r="DC135" s="79"/>
      <c r="DD135" s="79"/>
      <c r="DE135" s="79"/>
      <c r="DF135" s="79"/>
      <c r="DG135" s="79"/>
      <c r="DH135" s="79"/>
      <c r="DI135" s="79"/>
      <c r="DJ135" s="79"/>
      <c r="DK135" s="79"/>
      <c r="DL135" s="79"/>
      <c r="DM135" s="79"/>
      <c r="DN135" s="79"/>
      <c r="DO135" s="79"/>
      <c r="DP135" s="79"/>
      <c r="DQ135" s="79"/>
      <c r="DR135" s="79"/>
      <c r="DS135" s="79"/>
      <c r="DT135" s="79"/>
      <c r="DU135" s="79"/>
      <c r="DV135" s="79"/>
      <c r="DW135" s="79"/>
      <c r="DX135" s="79"/>
      <c r="DY135" s="79"/>
      <c r="DZ135" s="79"/>
      <c r="EA135" s="79"/>
      <c r="EB135" s="79"/>
      <c r="EC135" s="79"/>
      <c r="ED135" s="79"/>
      <c r="EE135" s="79"/>
      <c r="EF135" s="79"/>
      <c r="EG135" s="79"/>
      <c r="EH135" s="79"/>
      <c r="EI135" s="79"/>
      <c r="EJ135" s="79"/>
      <c r="EK135" s="79"/>
      <c r="EL135" s="79"/>
      <c r="EM135" s="79"/>
      <c r="EN135" s="79"/>
      <c r="EO135" s="79"/>
      <c r="EP135" s="79"/>
      <c r="EQ135" s="79"/>
      <c r="ER135" s="79"/>
      <c r="ES135" s="79"/>
      <c r="ET135" s="79"/>
      <c r="EU135" s="79"/>
      <c r="EV135" s="79"/>
      <c r="EW135" s="79"/>
      <c r="EX135" s="79"/>
      <c r="EY135" s="79"/>
      <c r="EZ135" s="79"/>
      <c r="FA135" s="79"/>
      <c r="FB135" s="79"/>
      <c r="FC135" s="79"/>
      <c r="FD135" s="79"/>
      <c r="FE135" s="79"/>
      <c r="FF135" s="79"/>
      <c r="FG135" s="79"/>
      <c r="FH135" s="79"/>
      <c r="FI135" s="79"/>
      <c r="FJ135" s="79"/>
      <c r="FK135" s="79"/>
      <c r="FL135" s="79"/>
      <c r="FM135" s="79"/>
      <c r="FN135" s="79"/>
      <c r="FO135" s="79"/>
      <c r="FP135" s="79"/>
      <c r="FQ135" s="79"/>
      <c r="FR135" s="79"/>
      <c r="FS135" s="79"/>
      <c r="FT135" s="79"/>
      <c r="FU135" s="79"/>
      <c r="FV135" s="79"/>
      <c r="FW135" s="79"/>
      <c r="FX135" s="79"/>
      <c r="FY135" s="79"/>
      <c r="FZ135" s="79"/>
      <c r="GA135" s="79"/>
      <c r="GB135" s="79"/>
      <c r="GC135" s="79"/>
      <c r="GD135" s="79"/>
      <c r="GE135" s="79"/>
      <c r="GF135" s="79"/>
      <c r="GG135" s="79"/>
      <c r="GH135" s="79"/>
      <c r="GI135" s="79"/>
      <c r="GJ135" s="79"/>
      <c r="GK135" s="79"/>
      <c r="GL135" s="79"/>
      <c r="GM135" s="79"/>
      <c r="GN135" s="79"/>
      <c r="GO135" s="79"/>
      <c r="GP135" s="79"/>
      <c r="GQ135" s="79"/>
    </row>
    <row r="136" spans="1:199" s="78" customFormat="1" x14ac:dyDescent="0.3">
      <c r="A136" s="10"/>
      <c r="B136" s="10"/>
      <c r="C136" s="10"/>
      <c r="D136" s="10">
        <v>347541103</v>
      </c>
      <c r="E136" s="311">
        <v>270139154</v>
      </c>
      <c r="F136" s="311" t="s">
        <v>574</v>
      </c>
      <c r="G136" s="312">
        <v>48</v>
      </c>
      <c r="H136" s="312" t="s">
        <v>1302</v>
      </c>
      <c r="I136" s="311">
        <v>0</v>
      </c>
      <c r="J136" s="311">
        <v>0</v>
      </c>
      <c r="K136" s="311">
        <v>0</v>
      </c>
      <c r="L136" s="311">
        <v>0</v>
      </c>
      <c r="M136" s="311">
        <v>0</v>
      </c>
      <c r="N136" s="311">
        <v>0</v>
      </c>
      <c r="O136" s="311">
        <v>0</v>
      </c>
      <c r="P136" s="311">
        <v>0</v>
      </c>
      <c r="Q136" s="311">
        <v>0</v>
      </c>
      <c r="R136" s="311">
        <v>0</v>
      </c>
      <c r="S136" s="311">
        <v>0</v>
      </c>
      <c r="T136" s="311">
        <v>0</v>
      </c>
      <c r="U136" s="311">
        <v>0</v>
      </c>
      <c r="V136" s="311">
        <v>0</v>
      </c>
      <c r="W136" s="311">
        <v>0</v>
      </c>
      <c r="X136" s="311">
        <v>0</v>
      </c>
      <c r="Y136" s="311">
        <v>0</v>
      </c>
      <c r="Z136" s="311">
        <v>0</v>
      </c>
      <c r="AA136" s="311">
        <v>0</v>
      </c>
      <c r="AB136" s="311">
        <v>0</v>
      </c>
      <c r="AC136" s="311">
        <v>0</v>
      </c>
      <c r="AD136" s="311">
        <v>0</v>
      </c>
      <c r="AE136" s="311">
        <v>0</v>
      </c>
      <c r="AF136" s="311">
        <v>0</v>
      </c>
      <c r="AG136" s="311">
        <v>0</v>
      </c>
      <c r="AH136" s="311">
        <v>0</v>
      </c>
      <c r="AI136" s="311">
        <v>0</v>
      </c>
      <c r="AJ136" s="311">
        <v>0</v>
      </c>
      <c r="AK136" s="311">
        <v>0</v>
      </c>
      <c r="AL136" s="311">
        <v>0</v>
      </c>
      <c r="AM136" s="311">
        <v>0</v>
      </c>
      <c r="AN136" s="311">
        <v>0</v>
      </c>
      <c r="AO136" s="311">
        <v>0</v>
      </c>
      <c r="AP136" s="311">
        <v>0</v>
      </c>
      <c r="AQ136" s="311">
        <v>0</v>
      </c>
      <c r="AR136" s="311">
        <v>0</v>
      </c>
      <c r="AS136" s="311">
        <v>0</v>
      </c>
      <c r="AT136" s="311">
        <v>0</v>
      </c>
      <c r="AU136" s="311">
        <v>0</v>
      </c>
      <c r="AV136" s="311">
        <v>0</v>
      </c>
      <c r="AW136" s="311">
        <v>0</v>
      </c>
      <c r="AX136" s="352">
        <v>0</v>
      </c>
      <c r="AY136" s="352">
        <v>0</v>
      </c>
      <c r="AZ136" s="352">
        <v>0</v>
      </c>
      <c r="BA136" s="352">
        <v>0</v>
      </c>
      <c r="BB136" s="352">
        <v>0</v>
      </c>
      <c r="BC136" s="352">
        <v>0</v>
      </c>
      <c r="BD136" s="352">
        <v>0</v>
      </c>
      <c r="BE136" s="352">
        <v>0</v>
      </c>
      <c r="BF136" s="352">
        <v>0</v>
      </c>
      <c r="BG136" s="352">
        <v>0</v>
      </c>
      <c r="BH136" s="378">
        <v>0</v>
      </c>
      <c r="BI136" s="352">
        <v>0</v>
      </c>
      <c r="BJ136" s="352">
        <v>0</v>
      </c>
      <c r="BK136" s="352"/>
      <c r="BL136" s="352"/>
      <c r="BM136" s="352"/>
      <c r="BN136" s="79"/>
      <c r="BO136" s="79"/>
      <c r="BP136" s="79"/>
      <c r="BQ136" s="79"/>
      <c r="BR136" s="79"/>
      <c r="BS136" s="79"/>
      <c r="BT136" s="79"/>
      <c r="BU136" s="79"/>
      <c r="BV136" s="79"/>
      <c r="BW136" s="79"/>
      <c r="BX136" s="79"/>
      <c r="BY136" s="79"/>
      <c r="BZ136" s="79"/>
      <c r="CA136" s="79"/>
      <c r="CB136" s="79"/>
      <c r="CC136" s="79"/>
      <c r="CD136" s="79"/>
      <c r="CE136" s="79"/>
      <c r="CF136" s="79"/>
      <c r="CG136" s="79"/>
      <c r="CH136" s="79"/>
      <c r="CI136" s="79"/>
      <c r="CJ136" s="79"/>
      <c r="CK136" s="79"/>
      <c r="CL136" s="79"/>
      <c r="CM136" s="79"/>
      <c r="CN136" s="79"/>
      <c r="CO136" s="79"/>
      <c r="CP136" s="79"/>
      <c r="CQ136" s="79"/>
      <c r="CR136" s="79"/>
      <c r="CS136" s="79"/>
      <c r="CT136" s="79"/>
      <c r="CU136" s="79"/>
      <c r="CV136" s="79"/>
      <c r="CW136" s="79"/>
      <c r="CX136" s="79"/>
      <c r="CY136" s="79"/>
      <c r="CZ136" s="79"/>
      <c r="DA136" s="79"/>
      <c r="DB136" s="79"/>
      <c r="DC136" s="79"/>
      <c r="DD136" s="79"/>
      <c r="DE136" s="79"/>
      <c r="DF136" s="79"/>
      <c r="DG136" s="79"/>
      <c r="DH136" s="79"/>
      <c r="DI136" s="79"/>
      <c r="DJ136" s="79"/>
      <c r="DK136" s="79"/>
      <c r="DL136" s="79"/>
      <c r="DM136" s="79"/>
      <c r="DN136" s="79"/>
      <c r="DO136" s="79"/>
      <c r="DP136" s="79"/>
      <c r="DQ136" s="79"/>
      <c r="DR136" s="79"/>
      <c r="DS136" s="79"/>
      <c r="DT136" s="79"/>
      <c r="DU136" s="79"/>
      <c r="DV136" s="79"/>
      <c r="DW136" s="79"/>
      <c r="DX136" s="79"/>
      <c r="DY136" s="79"/>
      <c r="DZ136" s="79"/>
      <c r="EA136" s="79"/>
      <c r="EB136" s="79"/>
      <c r="EC136" s="79"/>
      <c r="ED136" s="79"/>
      <c r="EE136" s="79"/>
      <c r="EF136" s="79"/>
      <c r="EG136" s="79"/>
      <c r="EH136" s="79"/>
      <c r="EI136" s="79"/>
      <c r="EJ136" s="79"/>
      <c r="EK136" s="79"/>
      <c r="EL136" s="79"/>
      <c r="EM136" s="79"/>
      <c r="EN136" s="79"/>
      <c r="EO136" s="79"/>
      <c r="EP136" s="79"/>
      <c r="EQ136" s="79"/>
      <c r="ER136" s="79"/>
      <c r="ES136" s="79"/>
      <c r="ET136" s="79"/>
      <c r="EU136" s="79"/>
      <c r="EV136" s="79"/>
      <c r="EW136" s="79"/>
      <c r="EX136" s="79"/>
      <c r="EY136" s="79"/>
      <c r="EZ136" s="79"/>
      <c r="FA136" s="79"/>
      <c r="FB136" s="79"/>
      <c r="FC136" s="79"/>
      <c r="FD136" s="79"/>
      <c r="FE136" s="79"/>
      <c r="FF136" s="79"/>
      <c r="FG136" s="79"/>
      <c r="FH136" s="79"/>
      <c r="FI136" s="79"/>
      <c r="FJ136" s="79"/>
      <c r="FK136" s="79"/>
      <c r="FL136" s="79"/>
      <c r="FM136" s="79"/>
      <c r="FN136" s="79"/>
      <c r="FO136" s="79"/>
      <c r="FP136" s="79"/>
      <c r="FQ136" s="79"/>
      <c r="FR136" s="79"/>
      <c r="FS136" s="79"/>
      <c r="FT136" s="79"/>
      <c r="FU136" s="79"/>
      <c r="FV136" s="79"/>
      <c r="FW136" s="79"/>
      <c r="FX136" s="79"/>
      <c r="FY136" s="79"/>
      <c r="FZ136" s="79"/>
      <c r="GA136" s="79"/>
      <c r="GB136" s="79"/>
      <c r="GC136" s="79"/>
      <c r="GD136" s="79"/>
      <c r="GE136" s="79"/>
      <c r="GF136" s="79"/>
      <c r="GG136" s="79"/>
      <c r="GH136" s="79"/>
      <c r="GI136" s="79"/>
      <c r="GJ136" s="79"/>
      <c r="GK136" s="79"/>
      <c r="GL136" s="79"/>
      <c r="GM136" s="79"/>
      <c r="GN136" s="79"/>
      <c r="GO136" s="79"/>
      <c r="GP136" s="79"/>
      <c r="GQ136" s="79"/>
    </row>
    <row r="137" spans="1:199" s="78" customFormat="1" x14ac:dyDescent="0.3">
      <c r="A137" s="10"/>
      <c r="B137" s="10"/>
      <c r="C137" s="10"/>
      <c r="D137" s="10">
        <v>4222989167.8899999</v>
      </c>
      <c r="E137" s="311">
        <v>270174471</v>
      </c>
      <c r="F137" s="311" t="s">
        <v>592</v>
      </c>
      <c r="G137" s="312">
        <v>56</v>
      </c>
      <c r="H137" s="312" t="s">
        <v>1302</v>
      </c>
      <c r="I137" s="311">
        <v>0</v>
      </c>
      <c r="J137" s="311">
        <v>0</v>
      </c>
      <c r="K137" s="311">
        <v>0</v>
      </c>
      <c r="L137" s="311">
        <v>0</v>
      </c>
      <c r="M137" s="311">
        <v>0</v>
      </c>
      <c r="N137" s="311">
        <v>0</v>
      </c>
      <c r="O137" s="311">
        <v>0</v>
      </c>
      <c r="P137" s="311">
        <v>0</v>
      </c>
      <c r="Q137" s="311">
        <v>0</v>
      </c>
      <c r="R137" s="311">
        <v>0</v>
      </c>
      <c r="S137" s="311">
        <v>0</v>
      </c>
      <c r="T137" s="311">
        <v>0</v>
      </c>
      <c r="U137" s="311">
        <v>0</v>
      </c>
      <c r="V137" s="311">
        <v>0</v>
      </c>
      <c r="W137" s="311">
        <v>0</v>
      </c>
      <c r="X137" s="311">
        <v>0</v>
      </c>
      <c r="Y137" s="311">
        <v>0</v>
      </c>
      <c r="Z137" s="311">
        <v>0</v>
      </c>
      <c r="AA137" s="311">
        <v>0</v>
      </c>
      <c r="AB137" s="311">
        <v>0</v>
      </c>
      <c r="AC137" s="311">
        <v>0</v>
      </c>
      <c r="AD137" s="311">
        <v>0</v>
      </c>
      <c r="AE137" s="311">
        <v>0</v>
      </c>
      <c r="AF137" s="311">
        <v>0</v>
      </c>
      <c r="AG137" s="311">
        <v>0</v>
      </c>
      <c r="AH137" s="311">
        <v>0</v>
      </c>
      <c r="AI137" s="311">
        <v>0</v>
      </c>
      <c r="AJ137" s="311">
        <v>0</v>
      </c>
      <c r="AK137" s="311">
        <v>0</v>
      </c>
      <c r="AL137" s="311">
        <v>0</v>
      </c>
      <c r="AM137" s="311">
        <v>0</v>
      </c>
      <c r="AN137" s="311">
        <v>0</v>
      </c>
      <c r="AO137" s="311">
        <v>0</v>
      </c>
      <c r="AP137" s="311">
        <v>0</v>
      </c>
      <c r="AQ137" s="311">
        <v>0</v>
      </c>
      <c r="AR137" s="311">
        <v>0</v>
      </c>
      <c r="AS137" s="311">
        <v>0</v>
      </c>
      <c r="AT137" s="311">
        <v>0</v>
      </c>
      <c r="AU137" s="311">
        <v>0</v>
      </c>
      <c r="AV137" s="311">
        <v>0</v>
      </c>
      <c r="AW137" s="311">
        <v>0</v>
      </c>
      <c r="AX137" s="352">
        <v>0</v>
      </c>
      <c r="AY137" s="352">
        <v>0</v>
      </c>
      <c r="AZ137" s="352">
        <v>0</v>
      </c>
      <c r="BA137" s="352">
        <v>0</v>
      </c>
      <c r="BB137" s="352">
        <v>0</v>
      </c>
      <c r="BC137" s="352">
        <v>0</v>
      </c>
      <c r="BD137" s="352">
        <v>0</v>
      </c>
      <c r="BE137" s="352">
        <v>0</v>
      </c>
      <c r="BF137" s="352">
        <v>0</v>
      </c>
      <c r="BG137" s="352">
        <v>0</v>
      </c>
      <c r="BH137" s="378">
        <v>0</v>
      </c>
      <c r="BI137" s="352">
        <v>0</v>
      </c>
      <c r="BJ137" s="352">
        <v>0</v>
      </c>
      <c r="BK137" s="352"/>
      <c r="BL137" s="352"/>
      <c r="BM137" s="352"/>
      <c r="BN137" s="79"/>
      <c r="BO137" s="79"/>
      <c r="BP137" s="79"/>
      <c r="BQ137" s="79"/>
      <c r="BR137" s="79"/>
      <c r="BS137" s="79"/>
      <c r="BT137" s="79"/>
      <c r="BU137" s="79"/>
      <c r="BV137" s="79"/>
      <c r="BW137" s="79"/>
      <c r="BX137" s="79"/>
      <c r="BY137" s="79"/>
      <c r="BZ137" s="79"/>
      <c r="CA137" s="79"/>
      <c r="CB137" s="79"/>
      <c r="CC137" s="79"/>
      <c r="CD137" s="79"/>
      <c r="CE137" s="79"/>
      <c r="CF137" s="79"/>
      <c r="CG137" s="79"/>
      <c r="CH137" s="79"/>
      <c r="CI137" s="79"/>
      <c r="CJ137" s="79"/>
      <c r="CK137" s="79"/>
      <c r="CL137" s="79"/>
      <c r="CM137" s="79"/>
      <c r="CN137" s="79"/>
      <c r="CO137" s="79"/>
      <c r="CP137" s="79"/>
      <c r="CQ137" s="79"/>
      <c r="CR137" s="79"/>
      <c r="CS137" s="79"/>
      <c r="CT137" s="79"/>
      <c r="CU137" s="79"/>
      <c r="CV137" s="79"/>
      <c r="CW137" s="79"/>
      <c r="CX137" s="79"/>
      <c r="CY137" s="79"/>
      <c r="CZ137" s="79"/>
      <c r="DA137" s="79"/>
      <c r="DB137" s="79"/>
      <c r="DC137" s="79"/>
      <c r="DD137" s="79"/>
      <c r="DE137" s="79"/>
      <c r="DF137" s="79"/>
      <c r="DG137" s="79"/>
      <c r="DH137" s="79"/>
      <c r="DI137" s="79"/>
      <c r="DJ137" s="79"/>
      <c r="DK137" s="79"/>
      <c r="DL137" s="79"/>
      <c r="DM137" s="79"/>
      <c r="DN137" s="79"/>
      <c r="DO137" s="79"/>
      <c r="DP137" s="79"/>
      <c r="DQ137" s="79"/>
      <c r="DR137" s="79"/>
      <c r="DS137" s="79"/>
      <c r="DT137" s="79"/>
      <c r="DU137" s="79"/>
      <c r="DV137" s="79"/>
      <c r="DW137" s="79"/>
      <c r="DX137" s="79"/>
      <c r="DY137" s="79"/>
      <c r="DZ137" s="79"/>
      <c r="EA137" s="79"/>
      <c r="EB137" s="79"/>
      <c r="EC137" s="79"/>
      <c r="ED137" s="79"/>
      <c r="EE137" s="79"/>
      <c r="EF137" s="79"/>
      <c r="EG137" s="79"/>
      <c r="EH137" s="79"/>
      <c r="EI137" s="79"/>
      <c r="EJ137" s="79"/>
      <c r="EK137" s="79"/>
      <c r="EL137" s="79"/>
      <c r="EM137" s="79"/>
      <c r="EN137" s="79"/>
      <c r="EO137" s="79"/>
      <c r="EP137" s="79"/>
      <c r="EQ137" s="79"/>
      <c r="ER137" s="79"/>
      <c r="ES137" s="79"/>
      <c r="ET137" s="79"/>
      <c r="EU137" s="79"/>
      <c r="EV137" s="79"/>
      <c r="EW137" s="79"/>
      <c r="EX137" s="79"/>
      <c r="EY137" s="79"/>
      <c r="EZ137" s="79"/>
      <c r="FA137" s="79"/>
      <c r="FB137" s="79"/>
      <c r="FC137" s="79"/>
      <c r="FD137" s="79"/>
      <c r="FE137" s="79"/>
      <c r="FF137" s="79"/>
      <c r="FG137" s="79"/>
      <c r="FH137" s="79"/>
      <c r="FI137" s="79"/>
      <c r="FJ137" s="79"/>
      <c r="FK137" s="79"/>
      <c r="FL137" s="79"/>
      <c r="FM137" s="79"/>
      <c r="FN137" s="79"/>
      <c r="FO137" s="79"/>
      <c r="FP137" s="79"/>
      <c r="FQ137" s="79"/>
      <c r="FR137" s="79"/>
      <c r="FS137" s="79"/>
      <c r="FT137" s="79"/>
      <c r="FU137" s="79"/>
      <c r="FV137" s="79"/>
      <c r="FW137" s="79"/>
      <c r="FX137" s="79"/>
      <c r="FY137" s="79"/>
      <c r="FZ137" s="79"/>
      <c r="GA137" s="79"/>
      <c r="GB137" s="79"/>
      <c r="GC137" s="79"/>
      <c r="GD137" s="79"/>
      <c r="GE137" s="79"/>
      <c r="GF137" s="79"/>
      <c r="GG137" s="79"/>
      <c r="GH137" s="79"/>
      <c r="GI137" s="79"/>
      <c r="GJ137" s="79"/>
      <c r="GK137" s="79"/>
      <c r="GL137" s="79"/>
      <c r="GM137" s="79"/>
      <c r="GN137" s="79"/>
      <c r="GO137" s="79"/>
      <c r="GP137" s="79"/>
      <c r="GQ137" s="79"/>
    </row>
    <row r="138" spans="1:199" s="78" customFormat="1" x14ac:dyDescent="0.3">
      <c r="A138" s="10"/>
      <c r="B138" s="10"/>
      <c r="C138" s="10"/>
      <c r="D138" s="10">
        <v>22941400030.200001</v>
      </c>
      <c r="E138" s="311">
        <v>270174842</v>
      </c>
      <c r="F138" s="311" t="s">
        <v>593</v>
      </c>
      <c r="G138" s="312">
        <v>49</v>
      </c>
      <c r="H138" s="312" t="s">
        <v>1302</v>
      </c>
      <c r="I138" s="311">
        <v>0</v>
      </c>
      <c r="J138" s="311">
        <v>0</v>
      </c>
      <c r="K138" s="311">
        <v>0</v>
      </c>
      <c r="L138" s="311">
        <v>0</v>
      </c>
      <c r="M138" s="311">
        <v>0</v>
      </c>
      <c r="N138" s="311">
        <v>0</v>
      </c>
      <c r="O138" s="311">
        <v>0</v>
      </c>
      <c r="P138" s="311">
        <v>0</v>
      </c>
      <c r="Q138" s="311">
        <v>0</v>
      </c>
      <c r="R138" s="311">
        <v>0</v>
      </c>
      <c r="S138" s="311">
        <v>0</v>
      </c>
      <c r="T138" s="311">
        <v>0</v>
      </c>
      <c r="U138" s="311">
        <v>0</v>
      </c>
      <c r="V138" s="311">
        <v>0</v>
      </c>
      <c r="W138" s="311">
        <v>0</v>
      </c>
      <c r="X138" s="311">
        <v>0</v>
      </c>
      <c r="Y138" s="311">
        <v>0</v>
      </c>
      <c r="Z138" s="311">
        <v>0</v>
      </c>
      <c r="AA138" s="311">
        <v>0</v>
      </c>
      <c r="AB138" s="311">
        <v>0</v>
      </c>
      <c r="AC138" s="311">
        <v>0</v>
      </c>
      <c r="AD138" s="311">
        <v>0</v>
      </c>
      <c r="AE138" s="311">
        <v>0</v>
      </c>
      <c r="AF138" s="311">
        <v>0</v>
      </c>
      <c r="AG138" s="311">
        <v>0</v>
      </c>
      <c r="AH138" s="311">
        <v>0</v>
      </c>
      <c r="AI138" s="311">
        <v>0</v>
      </c>
      <c r="AJ138" s="311">
        <v>0</v>
      </c>
      <c r="AK138" s="311">
        <v>0</v>
      </c>
      <c r="AL138" s="311">
        <v>0</v>
      </c>
      <c r="AM138" s="311">
        <v>0</v>
      </c>
      <c r="AN138" s="311">
        <v>0</v>
      </c>
      <c r="AO138" s="311">
        <v>0</v>
      </c>
      <c r="AP138" s="311">
        <v>0</v>
      </c>
      <c r="AQ138" s="311">
        <v>0</v>
      </c>
      <c r="AR138" s="311">
        <v>0</v>
      </c>
      <c r="AS138" s="311">
        <v>0</v>
      </c>
      <c r="AT138" s="311">
        <v>0</v>
      </c>
      <c r="AU138" s="311">
        <v>0</v>
      </c>
      <c r="AV138" s="311">
        <v>0</v>
      </c>
      <c r="AW138" s="311">
        <v>0</v>
      </c>
      <c r="AX138" s="352">
        <v>0</v>
      </c>
      <c r="AY138" s="352">
        <v>0</v>
      </c>
      <c r="AZ138" s="352">
        <v>0</v>
      </c>
      <c r="BA138" s="352">
        <v>0</v>
      </c>
      <c r="BB138" s="352">
        <v>0</v>
      </c>
      <c r="BC138" s="352">
        <v>0</v>
      </c>
      <c r="BD138" s="352">
        <v>0</v>
      </c>
      <c r="BE138" s="352">
        <v>0</v>
      </c>
      <c r="BF138" s="352">
        <v>0</v>
      </c>
      <c r="BG138" s="352">
        <v>0</v>
      </c>
      <c r="BH138" s="378">
        <v>0</v>
      </c>
      <c r="BI138" s="352">
        <v>0</v>
      </c>
      <c r="BJ138" s="352">
        <v>0</v>
      </c>
      <c r="BK138" s="352"/>
      <c r="BL138" s="352"/>
      <c r="BM138" s="352"/>
      <c r="BN138" s="79"/>
      <c r="BO138" s="79"/>
      <c r="BP138" s="79"/>
      <c r="BQ138" s="79"/>
      <c r="BR138" s="79"/>
      <c r="BS138" s="79"/>
      <c r="BT138" s="79"/>
      <c r="BU138" s="79"/>
      <c r="BV138" s="79"/>
      <c r="BW138" s="79"/>
      <c r="BX138" s="79"/>
      <c r="BY138" s="79"/>
      <c r="BZ138" s="79"/>
      <c r="CA138" s="79"/>
      <c r="CB138" s="79"/>
      <c r="CC138" s="79"/>
      <c r="CD138" s="79"/>
      <c r="CE138" s="79"/>
      <c r="CF138" s="79"/>
      <c r="CG138" s="79"/>
      <c r="CH138" s="79"/>
      <c r="CI138" s="79"/>
      <c r="CJ138" s="79"/>
      <c r="CK138" s="79"/>
      <c r="CL138" s="79"/>
      <c r="CM138" s="79"/>
      <c r="CN138" s="79"/>
      <c r="CO138" s="79"/>
      <c r="CP138" s="79"/>
      <c r="CQ138" s="79"/>
      <c r="CR138" s="79"/>
      <c r="CS138" s="79"/>
      <c r="CT138" s="79"/>
      <c r="CU138" s="79"/>
      <c r="CV138" s="79"/>
      <c r="CW138" s="79"/>
      <c r="CX138" s="79"/>
      <c r="CY138" s="79"/>
      <c r="CZ138" s="79"/>
      <c r="DA138" s="79"/>
      <c r="DB138" s="79"/>
      <c r="DC138" s="79"/>
      <c r="DD138" s="79"/>
      <c r="DE138" s="79"/>
      <c r="DF138" s="79"/>
      <c r="DG138" s="79"/>
      <c r="DH138" s="79"/>
      <c r="DI138" s="79"/>
      <c r="DJ138" s="79"/>
      <c r="DK138" s="79"/>
      <c r="DL138" s="79"/>
      <c r="DM138" s="79"/>
      <c r="DN138" s="79"/>
      <c r="DO138" s="79"/>
      <c r="DP138" s="79"/>
      <c r="DQ138" s="79"/>
      <c r="DR138" s="79"/>
      <c r="DS138" s="79"/>
      <c r="DT138" s="79"/>
      <c r="DU138" s="79"/>
      <c r="DV138" s="79"/>
      <c r="DW138" s="79"/>
      <c r="DX138" s="79"/>
      <c r="DY138" s="79"/>
      <c r="DZ138" s="79"/>
      <c r="EA138" s="79"/>
      <c r="EB138" s="79"/>
      <c r="EC138" s="79"/>
      <c r="ED138" s="79"/>
      <c r="EE138" s="79"/>
      <c r="EF138" s="79"/>
      <c r="EG138" s="79"/>
      <c r="EH138" s="79"/>
      <c r="EI138" s="79"/>
      <c r="EJ138" s="79"/>
      <c r="EK138" s="79"/>
      <c r="EL138" s="79"/>
      <c r="EM138" s="79"/>
      <c r="EN138" s="79"/>
      <c r="EO138" s="79"/>
      <c r="EP138" s="79"/>
      <c r="EQ138" s="79"/>
      <c r="ER138" s="79"/>
      <c r="ES138" s="79"/>
      <c r="ET138" s="79"/>
      <c r="EU138" s="79"/>
      <c r="EV138" s="79"/>
      <c r="EW138" s="79"/>
      <c r="EX138" s="79"/>
      <c r="EY138" s="79"/>
      <c r="EZ138" s="79"/>
      <c r="FA138" s="79"/>
      <c r="FB138" s="79"/>
      <c r="FC138" s="79"/>
      <c r="FD138" s="79"/>
      <c r="FE138" s="79"/>
      <c r="FF138" s="79"/>
      <c r="FG138" s="79"/>
      <c r="FH138" s="79"/>
      <c r="FI138" s="79"/>
      <c r="FJ138" s="79"/>
      <c r="FK138" s="79"/>
      <c r="FL138" s="79"/>
      <c r="FM138" s="79"/>
      <c r="FN138" s="79"/>
      <c r="FO138" s="79"/>
      <c r="FP138" s="79"/>
      <c r="FQ138" s="79"/>
      <c r="FR138" s="79"/>
      <c r="FS138" s="79"/>
      <c r="FT138" s="79"/>
      <c r="FU138" s="79"/>
      <c r="FV138" s="79"/>
      <c r="FW138" s="79"/>
      <c r="FX138" s="79"/>
      <c r="FY138" s="79"/>
      <c r="FZ138" s="79"/>
      <c r="GA138" s="79"/>
      <c r="GB138" s="79"/>
      <c r="GC138" s="79"/>
      <c r="GD138" s="79"/>
      <c r="GE138" s="79"/>
      <c r="GF138" s="79"/>
      <c r="GG138" s="79"/>
      <c r="GH138" s="79"/>
      <c r="GI138" s="79"/>
      <c r="GJ138" s="79"/>
      <c r="GK138" s="79"/>
      <c r="GL138" s="79"/>
      <c r="GM138" s="79"/>
      <c r="GN138" s="79"/>
      <c r="GO138" s="79"/>
      <c r="GP138" s="79"/>
      <c r="GQ138" s="79"/>
    </row>
    <row r="139" spans="1:199" s="78" customFormat="1" x14ac:dyDescent="0.3">
      <c r="A139" s="10"/>
      <c r="B139" s="10"/>
      <c r="C139" s="10"/>
      <c r="D139" s="10">
        <v>179598341037.29999</v>
      </c>
      <c r="E139" s="311">
        <v>270195425</v>
      </c>
      <c r="F139" s="311" t="s">
        <v>600</v>
      </c>
      <c r="G139" s="312">
        <v>9</v>
      </c>
      <c r="H139" s="312" t="s">
        <v>1302</v>
      </c>
      <c r="I139" s="311">
        <v>0</v>
      </c>
      <c r="J139" s="311">
        <v>0</v>
      </c>
      <c r="K139" s="311">
        <v>0</v>
      </c>
      <c r="L139" s="311">
        <v>0</v>
      </c>
      <c r="M139" s="311">
        <v>0</v>
      </c>
      <c r="N139" s="311">
        <v>0</v>
      </c>
      <c r="O139" s="311">
        <v>0</v>
      </c>
      <c r="P139" s="311">
        <v>0</v>
      </c>
      <c r="Q139" s="311">
        <v>0</v>
      </c>
      <c r="R139" s="311">
        <v>0</v>
      </c>
      <c r="S139" s="311">
        <v>0</v>
      </c>
      <c r="T139" s="311">
        <v>0</v>
      </c>
      <c r="U139" s="311">
        <v>0</v>
      </c>
      <c r="V139" s="311">
        <v>0</v>
      </c>
      <c r="W139" s="311">
        <v>0</v>
      </c>
      <c r="X139" s="311">
        <v>0</v>
      </c>
      <c r="Y139" s="311">
        <v>0</v>
      </c>
      <c r="Z139" s="311">
        <v>0</v>
      </c>
      <c r="AA139" s="311">
        <v>0</v>
      </c>
      <c r="AB139" s="311">
        <v>0</v>
      </c>
      <c r="AC139" s="311">
        <v>0</v>
      </c>
      <c r="AD139" s="311">
        <v>0</v>
      </c>
      <c r="AE139" s="311">
        <v>0</v>
      </c>
      <c r="AF139" s="311">
        <v>0</v>
      </c>
      <c r="AG139" s="311">
        <v>0</v>
      </c>
      <c r="AH139" s="311">
        <v>0</v>
      </c>
      <c r="AI139" s="311">
        <v>0</v>
      </c>
      <c r="AJ139" s="311">
        <v>0</v>
      </c>
      <c r="AK139" s="311">
        <v>0</v>
      </c>
      <c r="AL139" s="311">
        <v>0</v>
      </c>
      <c r="AM139" s="311">
        <v>0</v>
      </c>
      <c r="AN139" s="311">
        <v>0</v>
      </c>
      <c r="AO139" s="311">
        <v>0</v>
      </c>
      <c r="AP139" s="311">
        <v>0</v>
      </c>
      <c r="AQ139" s="311">
        <v>0</v>
      </c>
      <c r="AR139" s="311">
        <v>0</v>
      </c>
      <c r="AS139" s="311">
        <v>0</v>
      </c>
      <c r="AT139" s="311">
        <v>0</v>
      </c>
      <c r="AU139" s="311">
        <v>0</v>
      </c>
      <c r="AV139" s="311">
        <v>0</v>
      </c>
      <c r="AW139" s="311">
        <v>0</v>
      </c>
      <c r="AX139" s="352">
        <v>0</v>
      </c>
      <c r="AY139" s="352">
        <v>0</v>
      </c>
      <c r="AZ139" s="352">
        <v>0</v>
      </c>
      <c r="BA139" s="352">
        <v>0</v>
      </c>
      <c r="BB139" s="352">
        <v>0</v>
      </c>
      <c r="BC139" s="352">
        <v>0</v>
      </c>
      <c r="BD139" s="352">
        <v>0</v>
      </c>
      <c r="BE139" s="352">
        <v>0</v>
      </c>
      <c r="BF139" s="352">
        <v>0</v>
      </c>
      <c r="BG139" s="352">
        <v>0</v>
      </c>
      <c r="BH139" s="378">
        <v>0</v>
      </c>
      <c r="BI139" s="352">
        <v>0</v>
      </c>
      <c r="BJ139" s="352">
        <v>0</v>
      </c>
      <c r="BK139" s="352"/>
      <c r="BL139" s="352"/>
      <c r="BM139" s="352"/>
      <c r="BN139" s="79"/>
      <c r="BO139" s="79"/>
      <c r="BP139" s="79"/>
      <c r="BQ139" s="79"/>
      <c r="BR139" s="79"/>
      <c r="BS139" s="79"/>
      <c r="BT139" s="79"/>
      <c r="BU139" s="79"/>
      <c r="BV139" s="79"/>
      <c r="BW139" s="79"/>
      <c r="BX139" s="79"/>
      <c r="BY139" s="79"/>
      <c r="BZ139" s="79"/>
      <c r="CA139" s="79"/>
      <c r="CB139" s="79"/>
      <c r="CC139" s="79"/>
      <c r="CD139" s="79"/>
      <c r="CE139" s="79"/>
      <c r="CF139" s="79"/>
      <c r="CG139" s="79"/>
      <c r="CH139" s="79"/>
      <c r="CI139" s="79"/>
      <c r="CJ139" s="79"/>
      <c r="CK139" s="79"/>
      <c r="CL139" s="79"/>
      <c r="CM139" s="79"/>
      <c r="CN139" s="79"/>
      <c r="CO139" s="79"/>
      <c r="CP139" s="79"/>
      <c r="CQ139" s="79"/>
      <c r="CR139" s="79"/>
      <c r="CS139" s="79"/>
      <c r="CT139" s="79"/>
      <c r="CU139" s="79"/>
      <c r="CV139" s="79"/>
      <c r="CW139" s="79"/>
      <c r="CX139" s="79"/>
      <c r="CY139" s="79"/>
      <c r="CZ139" s="79"/>
      <c r="DA139" s="79"/>
      <c r="DB139" s="79"/>
      <c r="DC139" s="79"/>
      <c r="DD139" s="79"/>
      <c r="DE139" s="79"/>
      <c r="DF139" s="79"/>
      <c r="DG139" s="79"/>
      <c r="DH139" s="79"/>
      <c r="DI139" s="79"/>
      <c r="DJ139" s="79"/>
      <c r="DK139" s="79"/>
      <c r="DL139" s="79"/>
      <c r="DM139" s="79"/>
      <c r="DN139" s="79"/>
      <c r="DO139" s="79"/>
      <c r="DP139" s="79"/>
      <c r="DQ139" s="79"/>
      <c r="DR139" s="79"/>
      <c r="DS139" s="79"/>
      <c r="DT139" s="79"/>
      <c r="DU139" s="79"/>
      <c r="DV139" s="79"/>
      <c r="DW139" s="79"/>
      <c r="DX139" s="79"/>
      <c r="DY139" s="79"/>
      <c r="DZ139" s="79"/>
      <c r="EA139" s="79"/>
      <c r="EB139" s="79"/>
      <c r="EC139" s="79"/>
      <c r="ED139" s="79"/>
      <c r="EE139" s="79"/>
      <c r="EF139" s="79"/>
      <c r="EG139" s="79"/>
      <c r="EH139" s="79"/>
      <c r="EI139" s="79"/>
      <c r="EJ139" s="79"/>
      <c r="EK139" s="79"/>
      <c r="EL139" s="79"/>
      <c r="EM139" s="79"/>
      <c r="EN139" s="79"/>
      <c r="EO139" s="79"/>
      <c r="EP139" s="79"/>
      <c r="EQ139" s="79"/>
      <c r="ER139" s="79"/>
      <c r="ES139" s="79"/>
      <c r="ET139" s="79"/>
      <c r="EU139" s="79"/>
      <c r="EV139" s="79"/>
      <c r="EW139" s="79"/>
      <c r="EX139" s="79"/>
      <c r="EY139" s="79"/>
      <c r="EZ139" s="79"/>
      <c r="FA139" s="79"/>
      <c r="FB139" s="79"/>
      <c r="FC139" s="79"/>
      <c r="FD139" s="79"/>
      <c r="FE139" s="79"/>
      <c r="FF139" s="79"/>
      <c r="FG139" s="79"/>
      <c r="FH139" s="79"/>
      <c r="FI139" s="79"/>
      <c r="FJ139" s="79"/>
      <c r="FK139" s="79"/>
      <c r="FL139" s="79"/>
      <c r="FM139" s="79"/>
      <c r="FN139" s="79"/>
      <c r="FO139" s="79"/>
      <c r="FP139" s="79"/>
      <c r="FQ139" s="79"/>
      <c r="FR139" s="79"/>
      <c r="FS139" s="79"/>
      <c r="FT139" s="79"/>
      <c r="FU139" s="79"/>
      <c r="FV139" s="79"/>
      <c r="FW139" s="79"/>
      <c r="FX139" s="79"/>
      <c r="FY139" s="79"/>
      <c r="FZ139" s="79"/>
      <c r="GA139" s="79"/>
      <c r="GB139" s="79"/>
      <c r="GC139" s="79"/>
      <c r="GD139" s="79"/>
      <c r="GE139" s="79"/>
      <c r="GF139" s="79"/>
      <c r="GG139" s="79"/>
      <c r="GH139" s="79"/>
      <c r="GI139" s="79"/>
      <c r="GJ139" s="79"/>
      <c r="GK139" s="79"/>
      <c r="GL139" s="79"/>
      <c r="GM139" s="79"/>
      <c r="GN139" s="79"/>
      <c r="GO139" s="79"/>
      <c r="GP139" s="79"/>
      <c r="GQ139" s="79"/>
    </row>
    <row r="140" spans="1:199" s="78" customFormat="1" x14ac:dyDescent="0.3">
      <c r="A140" s="10"/>
      <c r="B140" s="10"/>
      <c r="C140" s="10"/>
      <c r="D140" s="10">
        <v>197846490309.56</v>
      </c>
      <c r="E140" s="311">
        <v>270205454</v>
      </c>
      <c r="F140" s="311" t="s">
        <v>602</v>
      </c>
      <c r="G140" s="312">
        <v>8</v>
      </c>
      <c r="H140" s="312" t="s">
        <v>1302</v>
      </c>
      <c r="I140" s="311">
        <v>0</v>
      </c>
      <c r="J140" s="311">
        <v>0</v>
      </c>
      <c r="K140" s="311">
        <v>0</v>
      </c>
      <c r="L140" s="311">
        <v>0</v>
      </c>
      <c r="M140" s="311">
        <v>0</v>
      </c>
      <c r="N140" s="311">
        <v>0</v>
      </c>
      <c r="O140" s="311">
        <v>0</v>
      </c>
      <c r="P140" s="311">
        <v>0</v>
      </c>
      <c r="Q140" s="311">
        <v>0</v>
      </c>
      <c r="R140" s="311">
        <v>0</v>
      </c>
      <c r="S140" s="311">
        <v>0</v>
      </c>
      <c r="T140" s="311">
        <v>0</v>
      </c>
      <c r="U140" s="311">
        <v>0</v>
      </c>
      <c r="V140" s="311">
        <v>249999.90000000005</v>
      </c>
      <c r="W140" s="311">
        <v>0</v>
      </c>
      <c r="X140" s="311">
        <v>0</v>
      </c>
      <c r="Y140" s="311">
        <v>249999.90000000005</v>
      </c>
      <c r="Z140" s="311">
        <v>0</v>
      </c>
      <c r="AA140" s="311">
        <v>0</v>
      </c>
      <c r="AB140" s="311">
        <v>0</v>
      </c>
      <c r="AC140" s="311">
        <v>0</v>
      </c>
      <c r="AD140" s="311">
        <v>0</v>
      </c>
      <c r="AE140" s="311">
        <v>0</v>
      </c>
      <c r="AF140" s="311">
        <v>0</v>
      </c>
      <c r="AG140" s="311">
        <v>0</v>
      </c>
      <c r="AH140" s="311">
        <v>0</v>
      </c>
      <c r="AI140" s="311">
        <v>0</v>
      </c>
      <c r="AJ140" s="311">
        <v>0</v>
      </c>
      <c r="AK140" s="311">
        <v>0</v>
      </c>
      <c r="AL140" s="311">
        <v>0</v>
      </c>
      <c r="AM140" s="311">
        <v>0</v>
      </c>
      <c r="AN140" s="311">
        <v>0</v>
      </c>
      <c r="AO140" s="311">
        <v>0</v>
      </c>
      <c r="AP140" s="311">
        <v>0</v>
      </c>
      <c r="AQ140" s="311">
        <v>0</v>
      </c>
      <c r="AR140" s="311">
        <v>0</v>
      </c>
      <c r="AS140" s="311">
        <v>0</v>
      </c>
      <c r="AT140" s="311">
        <v>0</v>
      </c>
      <c r="AU140" s="311">
        <v>0</v>
      </c>
      <c r="AV140" s="311">
        <v>0</v>
      </c>
      <c r="AW140" s="311">
        <v>0</v>
      </c>
      <c r="AX140" s="352">
        <v>0</v>
      </c>
      <c r="AY140" s="352">
        <v>0</v>
      </c>
      <c r="AZ140" s="352">
        <v>0</v>
      </c>
      <c r="BA140" s="352">
        <v>0</v>
      </c>
      <c r="BB140" s="352">
        <v>0</v>
      </c>
      <c r="BC140" s="352">
        <v>0</v>
      </c>
      <c r="BD140" s="352">
        <v>0</v>
      </c>
      <c r="BE140" s="352">
        <v>0</v>
      </c>
      <c r="BF140" s="352">
        <v>0</v>
      </c>
      <c r="BG140" s="352">
        <v>0</v>
      </c>
      <c r="BH140" s="378">
        <v>0</v>
      </c>
      <c r="BI140" s="352">
        <v>0</v>
      </c>
      <c r="BJ140" s="352">
        <v>0</v>
      </c>
      <c r="BK140" s="352"/>
      <c r="BL140" s="352"/>
      <c r="BM140" s="352"/>
      <c r="BN140" s="79"/>
      <c r="BO140" s="79"/>
      <c r="BP140" s="79"/>
      <c r="BQ140" s="79"/>
      <c r="BR140" s="79"/>
      <c r="BS140" s="79"/>
      <c r="BT140" s="79"/>
      <c r="BU140" s="79"/>
      <c r="BV140" s="79"/>
      <c r="BW140" s="79"/>
      <c r="BX140" s="79"/>
      <c r="BY140" s="79"/>
      <c r="BZ140" s="79"/>
      <c r="CA140" s="79"/>
      <c r="CB140" s="79"/>
      <c r="CC140" s="79"/>
      <c r="CD140" s="79"/>
      <c r="CE140" s="79"/>
      <c r="CF140" s="79"/>
      <c r="CG140" s="79"/>
      <c r="CH140" s="79"/>
      <c r="CI140" s="79"/>
      <c r="CJ140" s="79"/>
      <c r="CK140" s="79"/>
      <c r="CL140" s="79"/>
      <c r="CM140" s="79"/>
      <c r="CN140" s="79"/>
      <c r="CO140" s="79"/>
      <c r="CP140" s="79"/>
      <c r="CQ140" s="79"/>
      <c r="CR140" s="79"/>
      <c r="CS140" s="79"/>
      <c r="CT140" s="79"/>
      <c r="CU140" s="79"/>
      <c r="CV140" s="79"/>
      <c r="CW140" s="79"/>
      <c r="CX140" s="79"/>
      <c r="CY140" s="79"/>
      <c r="CZ140" s="79"/>
      <c r="DA140" s="79"/>
      <c r="DB140" s="79"/>
      <c r="DC140" s="79"/>
      <c r="DD140" s="79"/>
      <c r="DE140" s="79"/>
      <c r="DF140" s="79"/>
      <c r="DG140" s="79"/>
      <c r="DH140" s="79"/>
      <c r="DI140" s="79"/>
      <c r="DJ140" s="79"/>
      <c r="DK140" s="79"/>
      <c r="DL140" s="79"/>
      <c r="DM140" s="79"/>
      <c r="DN140" s="79"/>
      <c r="DO140" s="79"/>
      <c r="DP140" s="79"/>
      <c r="DQ140" s="79"/>
      <c r="DR140" s="79"/>
      <c r="DS140" s="79"/>
      <c r="DT140" s="79"/>
      <c r="DU140" s="79"/>
      <c r="DV140" s="79"/>
      <c r="DW140" s="79"/>
      <c r="DX140" s="79"/>
      <c r="DY140" s="79"/>
      <c r="DZ140" s="79"/>
      <c r="EA140" s="79"/>
      <c r="EB140" s="79"/>
      <c r="EC140" s="79"/>
      <c r="ED140" s="79"/>
      <c r="EE140" s="79"/>
      <c r="EF140" s="79"/>
      <c r="EG140" s="79"/>
      <c r="EH140" s="79"/>
      <c r="EI140" s="79"/>
      <c r="EJ140" s="79"/>
      <c r="EK140" s="79"/>
      <c r="EL140" s="79"/>
      <c r="EM140" s="79"/>
      <c r="EN140" s="79"/>
      <c r="EO140" s="79"/>
      <c r="EP140" s="79"/>
      <c r="EQ140" s="79"/>
      <c r="ER140" s="79"/>
      <c r="ES140" s="79"/>
      <c r="ET140" s="79"/>
      <c r="EU140" s="79"/>
      <c r="EV140" s="79"/>
      <c r="EW140" s="79"/>
      <c r="EX140" s="79"/>
      <c r="EY140" s="79"/>
      <c r="EZ140" s="79"/>
      <c r="FA140" s="79"/>
      <c r="FB140" s="79"/>
      <c r="FC140" s="79"/>
      <c r="FD140" s="79"/>
      <c r="FE140" s="79"/>
      <c r="FF140" s="79"/>
      <c r="FG140" s="79"/>
      <c r="FH140" s="79"/>
      <c r="FI140" s="79"/>
      <c r="FJ140" s="79"/>
      <c r="FK140" s="79"/>
      <c r="FL140" s="79"/>
      <c r="FM140" s="79"/>
      <c r="FN140" s="79"/>
      <c r="FO140" s="79"/>
      <c r="FP140" s="79"/>
      <c r="FQ140" s="79"/>
      <c r="FR140" s="79"/>
      <c r="FS140" s="79"/>
      <c r="FT140" s="79"/>
      <c r="FU140" s="79"/>
      <c r="FV140" s="79"/>
      <c r="FW140" s="79"/>
      <c r="FX140" s="79"/>
      <c r="FY140" s="79"/>
      <c r="FZ140" s="79"/>
      <c r="GA140" s="79"/>
      <c r="GB140" s="79"/>
      <c r="GC140" s="79"/>
      <c r="GD140" s="79"/>
      <c r="GE140" s="79"/>
      <c r="GF140" s="79"/>
      <c r="GG140" s="79"/>
      <c r="GH140" s="79"/>
      <c r="GI140" s="79"/>
      <c r="GJ140" s="79"/>
      <c r="GK140" s="79"/>
      <c r="GL140" s="79"/>
      <c r="GM140" s="79"/>
      <c r="GN140" s="79"/>
      <c r="GO140" s="79"/>
      <c r="GP140" s="79"/>
      <c r="GQ140" s="79"/>
    </row>
    <row r="141" spans="1:199" s="78" customFormat="1" x14ac:dyDescent="0.3">
      <c r="A141" s="10"/>
      <c r="B141" s="10"/>
      <c r="C141" s="10"/>
      <c r="D141" s="10">
        <v>14017825614.110001</v>
      </c>
      <c r="E141" s="311">
        <v>270227596</v>
      </c>
      <c r="F141" s="311" t="s">
        <v>611</v>
      </c>
      <c r="G141" s="312">
        <v>43</v>
      </c>
      <c r="H141" s="312" t="s">
        <v>1302</v>
      </c>
      <c r="I141" s="311">
        <v>0</v>
      </c>
      <c r="J141" s="311">
        <v>0</v>
      </c>
      <c r="K141" s="311">
        <v>0</v>
      </c>
      <c r="L141" s="311">
        <v>0</v>
      </c>
      <c r="M141" s="311">
        <v>0</v>
      </c>
      <c r="N141" s="311">
        <v>0</v>
      </c>
      <c r="O141" s="311">
        <v>0</v>
      </c>
      <c r="P141" s="311">
        <v>0</v>
      </c>
      <c r="Q141" s="311">
        <v>0</v>
      </c>
      <c r="R141" s="311">
        <v>0</v>
      </c>
      <c r="S141" s="311">
        <v>0</v>
      </c>
      <c r="T141" s="311">
        <v>0</v>
      </c>
      <c r="U141" s="311">
        <v>0</v>
      </c>
      <c r="V141" s="311">
        <v>0</v>
      </c>
      <c r="W141" s="311">
        <v>0</v>
      </c>
      <c r="X141" s="311">
        <v>0</v>
      </c>
      <c r="Y141" s="311">
        <v>0</v>
      </c>
      <c r="Z141" s="311">
        <v>0</v>
      </c>
      <c r="AA141" s="311">
        <v>0</v>
      </c>
      <c r="AB141" s="311">
        <v>0</v>
      </c>
      <c r="AC141" s="311">
        <v>0</v>
      </c>
      <c r="AD141" s="311">
        <v>0</v>
      </c>
      <c r="AE141" s="311">
        <v>0</v>
      </c>
      <c r="AF141" s="311">
        <v>0</v>
      </c>
      <c r="AG141" s="311">
        <v>0</v>
      </c>
      <c r="AH141" s="311">
        <v>0</v>
      </c>
      <c r="AI141" s="311">
        <v>0</v>
      </c>
      <c r="AJ141" s="311">
        <v>0</v>
      </c>
      <c r="AK141" s="311">
        <v>0</v>
      </c>
      <c r="AL141" s="311">
        <v>0</v>
      </c>
      <c r="AM141" s="311">
        <v>0</v>
      </c>
      <c r="AN141" s="311">
        <v>0</v>
      </c>
      <c r="AO141" s="311">
        <v>0</v>
      </c>
      <c r="AP141" s="311">
        <v>0</v>
      </c>
      <c r="AQ141" s="311">
        <v>0</v>
      </c>
      <c r="AR141" s="311">
        <v>0</v>
      </c>
      <c r="AS141" s="311">
        <v>0</v>
      </c>
      <c r="AT141" s="311">
        <v>0</v>
      </c>
      <c r="AU141" s="311">
        <v>0</v>
      </c>
      <c r="AV141" s="311">
        <v>0</v>
      </c>
      <c r="AW141" s="311">
        <v>0</v>
      </c>
      <c r="AX141" s="352">
        <v>0</v>
      </c>
      <c r="AY141" s="352">
        <v>0</v>
      </c>
      <c r="AZ141" s="352">
        <v>0</v>
      </c>
      <c r="BA141" s="352">
        <v>0</v>
      </c>
      <c r="BB141" s="352">
        <v>0</v>
      </c>
      <c r="BC141" s="352">
        <v>0</v>
      </c>
      <c r="BD141" s="352">
        <v>0</v>
      </c>
      <c r="BE141" s="352">
        <v>0</v>
      </c>
      <c r="BF141" s="352">
        <v>0</v>
      </c>
      <c r="BG141" s="352">
        <v>0</v>
      </c>
      <c r="BH141" s="378">
        <v>0</v>
      </c>
      <c r="BI141" s="352">
        <v>0</v>
      </c>
      <c r="BJ141" s="352">
        <v>0</v>
      </c>
      <c r="BK141" s="352"/>
      <c r="BL141" s="352"/>
      <c r="BM141" s="352"/>
      <c r="BN141" s="79"/>
      <c r="BO141" s="79"/>
      <c r="BP141" s="79"/>
      <c r="BQ141" s="79"/>
      <c r="BR141" s="79"/>
      <c r="BS141" s="79"/>
      <c r="BT141" s="79"/>
      <c r="BU141" s="79"/>
      <c r="BV141" s="79"/>
      <c r="BW141" s="79"/>
      <c r="BX141" s="79"/>
      <c r="BY141" s="79"/>
      <c r="BZ141" s="79"/>
      <c r="CA141" s="79"/>
      <c r="CB141" s="79"/>
      <c r="CC141" s="79"/>
      <c r="CD141" s="79"/>
      <c r="CE141" s="79"/>
      <c r="CF141" s="79"/>
      <c r="CG141" s="79"/>
      <c r="CH141" s="79"/>
      <c r="CI141" s="79"/>
      <c r="CJ141" s="79"/>
      <c r="CK141" s="79"/>
      <c r="CL141" s="79"/>
      <c r="CM141" s="79"/>
      <c r="CN141" s="79"/>
      <c r="CO141" s="79"/>
      <c r="CP141" s="79"/>
      <c r="CQ141" s="79"/>
      <c r="CR141" s="79"/>
      <c r="CS141" s="79"/>
      <c r="CT141" s="79"/>
      <c r="CU141" s="79"/>
      <c r="CV141" s="79"/>
      <c r="CW141" s="79"/>
      <c r="CX141" s="79"/>
      <c r="CY141" s="79"/>
      <c r="CZ141" s="79"/>
      <c r="DA141" s="79"/>
      <c r="DB141" s="79"/>
      <c r="DC141" s="79"/>
      <c r="DD141" s="79"/>
      <c r="DE141" s="79"/>
      <c r="DF141" s="79"/>
      <c r="DG141" s="79"/>
      <c r="DH141" s="79"/>
      <c r="DI141" s="79"/>
      <c r="DJ141" s="79"/>
      <c r="DK141" s="79"/>
      <c r="DL141" s="79"/>
      <c r="DM141" s="79"/>
      <c r="DN141" s="79"/>
      <c r="DO141" s="79"/>
      <c r="DP141" s="79"/>
      <c r="DQ141" s="79"/>
      <c r="DR141" s="79"/>
      <c r="DS141" s="79"/>
      <c r="DT141" s="79"/>
      <c r="DU141" s="79"/>
      <c r="DV141" s="79"/>
      <c r="DW141" s="79"/>
      <c r="DX141" s="79"/>
      <c r="DY141" s="79"/>
      <c r="DZ141" s="79"/>
      <c r="EA141" s="79"/>
      <c r="EB141" s="79"/>
      <c r="EC141" s="79"/>
      <c r="ED141" s="79"/>
      <c r="EE141" s="79"/>
      <c r="EF141" s="79"/>
      <c r="EG141" s="79"/>
      <c r="EH141" s="79"/>
      <c r="EI141" s="79"/>
      <c r="EJ141" s="79"/>
      <c r="EK141" s="79"/>
      <c r="EL141" s="79"/>
      <c r="EM141" s="79"/>
      <c r="EN141" s="79"/>
      <c r="EO141" s="79"/>
      <c r="EP141" s="79"/>
      <c r="EQ141" s="79"/>
      <c r="ER141" s="79"/>
      <c r="ES141" s="79"/>
      <c r="ET141" s="79"/>
      <c r="EU141" s="79"/>
      <c r="EV141" s="79"/>
      <c r="EW141" s="79"/>
      <c r="EX141" s="79"/>
      <c r="EY141" s="79"/>
      <c r="EZ141" s="79"/>
      <c r="FA141" s="79"/>
      <c r="FB141" s="79"/>
      <c r="FC141" s="79"/>
      <c r="FD141" s="79"/>
      <c r="FE141" s="79"/>
      <c r="FF141" s="79"/>
      <c r="FG141" s="79"/>
      <c r="FH141" s="79"/>
      <c r="FI141" s="79"/>
      <c r="FJ141" s="79"/>
      <c r="FK141" s="79"/>
      <c r="FL141" s="79"/>
      <c r="FM141" s="79"/>
      <c r="FN141" s="79"/>
      <c r="FO141" s="79"/>
      <c r="FP141" s="79"/>
      <c r="FQ141" s="79"/>
      <c r="FR141" s="79"/>
      <c r="FS141" s="79"/>
      <c r="FT141" s="79"/>
      <c r="FU141" s="79"/>
      <c r="FV141" s="79"/>
      <c r="FW141" s="79"/>
      <c r="FX141" s="79"/>
      <c r="FY141" s="79"/>
      <c r="FZ141" s="79"/>
      <c r="GA141" s="79"/>
      <c r="GB141" s="79"/>
      <c r="GC141" s="79"/>
      <c r="GD141" s="79"/>
      <c r="GE141" s="79"/>
      <c r="GF141" s="79"/>
      <c r="GG141" s="79"/>
      <c r="GH141" s="79"/>
      <c r="GI141" s="79"/>
      <c r="GJ141" s="79"/>
      <c r="GK141" s="79"/>
      <c r="GL141" s="79"/>
      <c r="GM141" s="79"/>
      <c r="GN141" s="79"/>
      <c r="GO141" s="79"/>
      <c r="GP141" s="79"/>
      <c r="GQ141" s="79"/>
    </row>
    <row r="142" spans="1:199" s="78" customFormat="1" x14ac:dyDescent="0.3">
      <c r="A142" s="10"/>
      <c r="B142" s="10"/>
      <c r="C142" s="10"/>
      <c r="D142" s="10">
        <v>3131832635.5900002</v>
      </c>
      <c r="E142" s="311">
        <v>270245685</v>
      </c>
      <c r="F142" s="311" t="s">
        <v>619</v>
      </c>
      <c r="G142" s="312">
        <v>13</v>
      </c>
      <c r="H142" s="312" t="s">
        <v>1302</v>
      </c>
      <c r="I142" s="311">
        <v>0</v>
      </c>
      <c r="J142" s="311">
        <v>0</v>
      </c>
      <c r="K142" s="311">
        <v>0</v>
      </c>
      <c r="L142" s="311">
        <v>0</v>
      </c>
      <c r="M142" s="311">
        <v>0</v>
      </c>
      <c r="N142" s="311">
        <v>0</v>
      </c>
      <c r="O142" s="311">
        <v>0</v>
      </c>
      <c r="P142" s="311">
        <v>0</v>
      </c>
      <c r="Q142" s="311">
        <v>0</v>
      </c>
      <c r="R142" s="311">
        <v>0</v>
      </c>
      <c r="S142" s="311">
        <v>0</v>
      </c>
      <c r="T142" s="311">
        <v>0</v>
      </c>
      <c r="U142" s="311">
        <v>0</v>
      </c>
      <c r="V142" s="311">
        <v>0</v>
      </c>
      <c r="W142" s="311">
        <v>0</v>
      </c>
      <c r="X142" s="311">
        <v>0</v>
      </c>
      <c r="Y142" s="311">
        <v>0</v>
      </c>
      <c r="Z142" s="311">
        <v>0</v>
      </c>
      <c r="AA142" s="311">
        <v>0</v>
      </c>
      <c r="AB142" s="311">
        <v>0</v>
      </c>
      <c r="AC142" s="311">
        <v>0</v>
      </c>
      <c r="AD142" s="311">
        <v>0</v>
      </c>
      <c r="AE142" s="311">
        <v>0</v>
      </c>
      <c r="AF142" s="311">
        <v>0</v>
      </c>
      <c r="AG142" s="311">
        <v>0</v>
      </c>
      <c r="AH142" s="311">
        <v>0</v>
      </c>
      <c r="AI142" s="311">
        <v>0</v>
      </c>
      <c r="AJ142" s="311">
        <v>0</v>
      </c>
      <c r="AK142" s="311">
        <v>0</v>
      </c>
      <c r="AL142" s="311">
        <v>0</v>
      </c>
      <c r="AM142" s="311">
        <v>0</v>
      </c>
      <c r="AN142" s="311">
        <v>0</v>
      </c>
      <c r="AO142" s="311">
        <v>0</v>
      </c>
      <c r="AP142" s="311">
        <v>0</v>
      </c>
      <c r="AQ142" s="311">
        <v>0</v>
      </c>
      <c r="AR142" s="311">
        <v>0</v>
      </c>
      <c r="AS142" s="311">
        <v>0</v>
      </c>
      <c r="AT142" s="311">
        <v>0</v>
      </c>
      <c r="AU142" s="311">
        <v>0</v>
      </c>
      <c r="AV142" s="311">
        <v>0</v>
      </c>
      <c r="AW142" s="311">
        <v>0</v>
      </c>
      <c r="AX142" s="352">
        <v>0</v>
      </c>
      <c r="AY142" s="352">
        <v>0</v>
      </c>
      <c r="AZ142" s="352">
        <v>0</v>
      </c>
      <c r="BA142" s="352">
        <v>0</v>
      </c>
      <c r="BB142" s="352">
        <v>0</v>
      </c>
      <c r="BC142" s="352">
        <v>0</v>
      </c>
      <c r="BD142" s="352">
        <v>0</v>
      </c>
      <c r="BE142" s="352">
        <v>0</v>
      </c>
      <c r="BF142" s="352">
        <v>0</v>
      </c>
      <c r="BG142" s="352">
        <v>0</v>
      </c>
      <c r="BH142" s="378">
        <v>0</v>
      </c>
      <c r="BI142" s="352">
        <v>0</v>
      </c>
      <c r="BJ142" s="352">
        <v>0</v>
      </c>
      <c r="BK142" s="352"/>
      <c r="BL142" s="352"/>
      <c r="BM142" s="352"/>
      <c r="BN142" s="79"/>
      <c r="BO142" s="79"/>
      <c r="BP142" s="79"/>
      <c r="BQ142" s="79"/>
      <c r="BR142" s="79"/>
      <c r="BS142" s="79"/>
      <c r="BT142" s="79"/>
      <c r="BU142" s="79"/>
      <c r="BV142" s="79"/>
      <c r="BW142" s="79"/>
      <c r="BX142" s="79"/>
      <c r="BY142" s="79"/>
      <c r="BZ142" s="79"/>
      <c r="CA142" s="79"/>
      <c r="CB142" s="79"/>
      <c r="CC142" s="79"/>
      <c r="CD142" s="79"/>
      <c r="CE142" s="79"/>
      <c r="CF142" s="79"/>
      <c r="CG142" s="79"/>
      <c r="CH142" s="79"/>
      <c r="CI142" s="79"/>
      <c r="CJ142" s="79"/>
      <c r="CK142" s="79"/>
      <c r="CL142" s="79"/>
      <c r="CM142" s="79"/>
      <c r="CN142" s="79"/>
      <c r="CO142" s="79"/>
      <c r="CP142" s="79"/>
      <c r="CQ142" s="79"/>
      <c r="CR142" s="79"/>
      <c r="CS142" s="79"/>
      <c r="CT142" s="79"/>
      <c r="CU142" s="79"/>
      <c r="CV142" s="79"/>
      <c r="CW142" s="79"/>
      <c r="CX142" s="79"/>
      <c r="CY142" s="79"/>
      <c r="CZ142" s="79"/>
      <c r="DA142" s="79"/>
      <c r="DB142" s="79"/>
      <c r="DC142" s="79"/>
      <c r="DD142" s="79"/>
      <c r="DE142" s="79"/>
      <c r="DF142" s="79"/>
      <c r="DG142" s="79"/>
      <c r="DH142" s="79"/>
      <c r="DI142" s="79"/>
      <c r="DJ142" s="79"/>
      <c r="DK142" s="79"/>
      <c r="DL142" s="79"/>
      <c r="DM142" s="79"/>
      <c r="DN142" s="79"/>
      <c r="DO142" s="79"/>
      <c r="DP142" s="79"/>
      <c r="DQ142" s="79"/>
      <c r="DR142" s="79"/>
      <c r="DS142" s="79"/>
      <c r="DT142" s="79"/>
      <c r="DU142" s="79"/>
      <c r="DV142" s="79"/>
      <c r="DW142" s="79"/>
      <c r="DX142" s="79"/>
      <c r="DY142" s="79"/>
      <c r="DZ142" s="79"/>
      <c r="EA142" s="79"/>
      <c r="EB142" s="79"/>
      <c r="EC142" s="79"/>
      <c r="ED142" s="79"/>
      <c r="EE142" s="79"/>
      <c r="EF142" s="79"/>
      <c r="EG142" s="79"/>
      <c r="EH142" s="79"/>
      <c r="EI142" s="79"/>
      <c r="EJ142" s="79"/>
      <c r="EK142" s="79"/>
      <c r="EL142" s="79"/>
      <c r="EM142" s="79"/>
      <c r="EN142" s="79"/>
      <c r="EO142" s="79"/>
      <c r="EP142" s="79"/>
      <c r="EQ142" s="79"/>
      <c r="ER142" s="79"/>
      <c r="ES142" s="79"/>
      <c r="ET142" s="79"/>
      <c r="EU142" s="79"/>
      <c r="EV142" s="79"/>
      <c r="EW142" s="79"/>
      <c r="EX142" s="79"/>
      <c r="EY142" s="79"/>
      <c r="EZ142" s="79"/>
      <c r="FA142" s="79"/>
      <c r="FB142" s="79"/>
      <c r="FC142" s="79"/>
      <c r="FD142" s="79"/>
      <c r="FE142" s="79"/>
      <c r="FF142" s="79"/>
      <c r="FG142" s="79"/>
      <c r="FH142" s="79"/>
      <c r="FI142" s="79"/>
      <c r="FJ142" s="79"/>
      <c r="FK142" s="79"/>
      <c r="FL142" s="79"/>
      <c r="FM142" s="79"/>
      <c r="FN142" s="79"/>
      <c r="FO142" s="79"/>
      <c r="FP142" s="79"/>
      <c r="FQ142" s="79"/>
      <c r="FR142" s="79"/>
      <c r="FS142" s="79"/>
      <c r="FT142" s="79"/>
      <c r="FU142" s="79"/>
      <c r="FV142" s="79"/>
      <c r="FW142" s="79"/>
      <c r="FX142" s="79"/>
      <c r="FY142" s="79"/>
      <c r="FZ142" s="79"/>
      <c r="GA142" s="79"/>
      <c r="GB142" s="79"/>
      <c r="GC142" s="79"/>
      <c r="GD142" s="79"/>
      <c r="GE142" s="79"/>
      <c r="GF142" s="79"/>
      <c r="GG142" s="79"/>
      <c r="GH142" s="79"/>
      <c r="GI142" s="79"/>
      <c r="GJ142" s="79"/>
      <c r="GK142" s="79"/>
      <c r="GL142" s="79"/>
      <c r="GM142" s="79"/>
      <c r="GN142" s="79"/>
      <c r="GO142" s="79"/>
      <c r="GP142" s="79"/>
      <c r="GQ142" s="79"/>
    </row>
    <row r="143" spans="1:199" s="78" customFormat="1" x14ac:dyDescent="0.3">
      <c r="A143" s="10"/>
      <c r="B143" s="10"/>
      <c r="C143" s="10"/>
      <c r="D143" s="10">
        <v>1997031551.9200001</v>
      </c>
      <c r="E143" s="311">
        <v>270268621</v>
      </c>
      <c r="F143" s="311" t="s">
        <v>632</v>
      </c>
      <c r="G143" s="312">
        <v>41</v>
      </c>
      <c r="H143" s="312" t="s">
        <v>1302</v>
      </c>
      <c r="I143" s="311">
        <v>0</v>
      </c>
      <c r="J143" s="311">
        <v>0</v>
      </c>
      <c r="K143" s="311">
        <v>0</v>
      </c>
      <c r="L143" s="311">
        <v>0</v>
      </c>
      <c r="M143" s="311">
        <v>0</v>
      </c>
      <c r="N143" s="311">
        <v>0</v>
      </c>
      <c r="O143" s="311">
        <v>0</v>
      </c>
      <c r="P143" s="311">
        <v>0</v>
      </c>
      <c r="Q143" s="311">
        <v>0</v>
      </c>
      <c r="R143" s="311">
        <v>0</v>
      </c>
      <c r="S143" s="311">
        <v>0</v>
      </c>
      <c r="T143" s="311">
        <v>0</v>
      </c>
      <c r="U143" s="311">
        <v>0</v>
      </c>
      <c r="V143" s="311">
        <v>0</v>
      </c>
      <c r="W143" s="311">
        <v>0</v>
      </c>
      <c r="X143" s="311">
        <v>0</v>
      </c>
      <c r="Y143" s="311">
        <v>0</v>
      </c>
      <c r="Z143" s="311">
        <v>0</v>
      </c>
      <c r="AA143" s="311">
        <v>0</v>
      </c>
      <c r="AB143" s="311">
        <v>0</v>
      </c>
      <c r="AC143" s="311">
        <v>0</v>
      </c>
      <c r="AD143" s="311">
        <v>0</v>
      </c>
      <c r="AE143" s="311">
        <v>0</v>
      </c>
      <c r="AF143" s="311">
        <v>0</v>
      </c>
      <c r="AG143" s="311">
        <v>0</v>
      </c>
      <c r="AH143" s="311">
        <v>0</v>
      </c>
      <c r="AI143" s="311">
        <v>0</v>
      </c>
      <c r="AJ143" s="311">
        <v>0</v>
      </c>
      <c r="AK143" s="311">
        <v>0</v>
      </c>
      <c r="AL143" s="311">
        <v>0</v>
      </c>
      <c r="AM143" s="311">
        <v>0</v>
      </c>
      <c r="AN143" s="311">
        <v>0</v>
      </c>
      <c r="AO143" s="311">
        <v>0</v>
      </c>
      <c r="AP143" s="311">
        <v>0</v>
      </c>
      <c r="AQ143" s="311">
        <v>0</v>
      </c>
      <c r="AR143" s="311">
        <v>0</v>
      </c>
      <c r="AS143" s="311">
        <v>0</v>
      </c>
      <c r="AT143" s="311">
        <v>0</v>
      </c>
      <c r="AU143" s="311">
        <v>0</v>
      </c>
      <c r="AV143" s="311">
        <v>0</v>
      </c>
      <c r="AW143" s="311">
        <v>0</v>
      </c>
      <c r="AX143" s="352">
        <v>0</v>
      </c>
      <c r="AY143" s="352">
        <v>0</v>
      </c>
      <c r="AZ143" s="352">
        <v>0</v>
      </c>
      <c r="BA143" s="352">
        <v>0</v>
      </c>
      <c r="BB143" s="352">
        <v>0</v>
      </c>
      <c r="BC143" s="352">
        <v>0</v>
      </c>
      <c r="BD143" s="352">
        <v>0</v>
      </c>
      <c r="BE143" s="352">
        <v>0</v>
      </c>
      <c r="BF143" s="352">
        <v>0</v>
      </c>
      <c r="BG143" s="352">
        <v>0</v>
      </c>
      <c r="BH143" s="378">
        <v>0</v>
      </c>
      <c r="BI143" s="352">
        <v>0</v>
      </c>
      <c r="BJ143" s="352">
        <v>0</v>
      </c>
      <c r="BK143" s="352"/>
      <c r="BL143" s="352"/>
      <c r="BM143" s="352"/>
      <c r="BN143" s="79"/>
      <c r="BO143" s="79"/>
      <c r="BP143" s="79"/>
      <c r="BQ143" s="79"/>
      <c r="BR143" s="79"/>
      <c r="BS143" s="79"/>
      <c r="BT143" s="79"/>
      <c r="BU143" s="79"/>
      <c r="BV143" s="79"/>
      <c r="BW143" s="79"/>
      <c r="BX143" s="79"/>
      <c r="BY143" s="79"/>
      <c r="BZ143" s="79"/>
      <c r="CA143" s="79"/>
      <c r="CB143" s="79"/>
      <c r="CC143" s="79"/>
      <c r="CD143" s="79"/>
      <c r="CE143" s="79"/>
      <c r="CF143" s="79"/>
      <c r="CG143" s="79"/>
      <c r="CH143" s="79"/>
      <c r="CI143" s="79"/>
      <c r="CJ143" s="79"/>
      <c r="CK143" s="79"/>
      <c r="CL143" s="79"/>
      <c r="CM143" s="79"/>
      <c r="CN143" s="79"/>
      <c r="CO143" s="79"/>
      <c r="CP143" s="79"/>
      <c r="CQ143" s="79"/>
      <c r="CR143" s="79"/>
      <c r="CS143" s="79"/>
      <c r="CT143" s="79"/>
      <c r="CU143" s="79"/>
      <c r="CV143" s="79"/>
      <c r="CW143" s="79"/>
      <c r="CX143" s="79"/>
      <c r="CY143" s="79"/>
      <c r="CZ143" s="79"/>
      <c r="DA143" s="79"/>
      <c r="DB143" s="79"/>
      <c r="DC143" s="79"/>
      <c r="DD143" s="79"/>
      <c r="DE143" s="79"/>
      <c r="DF143" s="79"/>
      <c r="DG143" s="79"/>
      <c r="DH143" s="79"/>
      <c r="DI143" s="79"/>
      <c r="DJ143" s="79"/>
      <c r="DK143" s="79"/>
      <c r="DL143" s="79"/>
      <c r="DM143" s="79"/>
      <c r="DN143" s="79"/>
      <c r="DO143" s="79"/>
      <c r="DP143" s="79"/>
      <c r="DQ143" s="79"/>
      <c r="DR143" s="79"/>
      <c r="DS143" s="79"/>
      <c r="DT143" s="79"/>
      <c r="DU143" s="79"/>
      <c r="DV143" s="79"/>
      <c r="DW143" s="79"/>
      <c r="DX143" s="79"/>
      <c r="DY143" s="79"/>
      <c r="DZ143" s="79"/>
      <c r="EA143" s="79"/>
      <c r="EB143" s="79"/>
      <c r="EC143" s="79"/>
      <c r="ED143" s="79"/>
      <c r="EE143" s="79"/>
      <c r="EF143" s="79"/>
      <c r="EG143" s="79"/>
      <c r="EH143" s="79"/>
      <c r="EI143" s="79"/>
      <c r="EJ143" s="79"/>
      <c r="EK143" s="79"/>
      <c r="EL143" s="79"/>
      <c r="EM143" s="79"/>
      <c r="EN143" s="79"/>
      <c r="EO143" s="79"/>
      <c r="EP143" s="79"/>
      <c r="EQ143" s="79"/>
      <c r="ER143" s="79"/>
      <c r="ES143" s="79"/>
      <c r="ET143" s="79"/>
      <c r="EU143" s="79"/>
      <c r="EV143" s="79"/>
      <c r="EW143" s="79"/>
      <c r="EX143" s="79"/>
      <c r="EY143" s="79"/>
      <c r="EZ143" s="79"/>
      <c r="FA143" s="79"/>
      <c r="FB143" s="79"/>
      <c r="FC143" s="79"/>
      <c r="FD143" s="79"/>
      <c r="FE143" s="79"/>
      <c r="FF143" s="79"/>
      <c r="FG143" s="79"/>
      <c r="FH143" s="79"/>
      <c r="FI143" s="79"/>
      <c r="FJ143" s="79"/>
      <c r="FK143" s="79"/>
      <c r="FL143" s="79"/>
      <c r="FM143" s="79"/>
      <c r="FN143" s="79"/>
      <c r="FO143" s="79"/>
      <c r="FP143" s="79"/>
      <c r="FQ143" s="79"/>
      <c r="FR143" s="79"/>
      <c r="FS143" s="79"/>
      <c r="FT143" s="79"/>
      <c r="FU143" s="79"/>
      <c r="FV143" s="79"/>
      <c r="FW143" s="79"/>
      <c r="FX143" s="79"/>
      <c r="FY143" s="79"/>
      <c r="FZ143" s="79"/>
      <c r="GA143" s="79"/>
      <c r="GB143" s="79"/>
      <c r="GC143" s="79"/>
      <c r="GD143" s="79"/>
      <c r="GE143" s="79"/>
      <c r="GF143" s="79"/>
      <c r="GG143" s="79"/>
      <c r="GH143" s="79"/>
      <c r="GI143" s="79"/>
      <c r="GJ143" s="79"/>
      <c r="GK143" s="79"/>
      <c r="GL143" s="79"/>
      <c r="GM143" s="79"/>
      <c r="GN143" s="79"/>
      <c r="GO143" s="79"/>
      <c r="GP143" s="79"/>
      <c r="GQ143" s="79"/>
    </row>
    <row r="144" spans="1:199" s="78" customFormat="1" x14ac:dyDescent="0.3">
      <c r="A144" s="10"/>
      <c r="B144" s="10"/>
      <c r="C144" s="10"/>
      <c r="D144" s="10">
        <v>495869345.42000002</v>
      </c>
      <c r="E144" s="311">
        <v>280026198</v>
      </c>
      <c r="F144" s="311" t="s">
        <v>635</v>
      </c>
      <c r="G144" s="312">
        <v>5</v>
      </c>
      <c r="H144" s="312" t="s">
        <v>1303</v>
      </c>
      <c r="I144" s="311">
        <v>0</v>
      </c>
      <c r="J144" s="311">
        <v>0</v>
      </c>
      <c r="K144" s="311">
        <v>0</v>
      </c>
      <c r="L144" s="311">
        <v>0</v>
      </c>
      <c r="M144" s="311">
        <v>0</v>
      </c>
      <c r="N144" s="311">
        <v>0</v>
      </c>
      <c r="O144" s="311">
        <v>0</v>
      </c>
      <c r="P144" s="311">
        <v>0</v>
      </c>
      <c r="Q144" s="311">
        <v>0</v>
      </c>
      <c r="R144" s="311">
        <v>0</v>
      </c>
      <c r="S144" s="311">
        <v>0</v>
      </c>
      <c r="T144" s="311">
        <v>0</v>
      </c>
      <c r="U144" s="311">
        <v>0</v>
      </c>
      <c r="V144" s="311">
        <v>0</v>
      </c>
      <c r="W144" s="311">
        <v>0</v>
      </c>
      <c r="X144" s="311">
        <v>0</v>
      </c>
      <c r="Y144" s="311">
        <v>0</v>
      </c>
      <c r="Z144" s="311">
        <v>0</v>
      </c>
      <c r="AA144" s="311">
        <v>0</v>
      </c>
      <c r="AB144" s="311">
        <v>0</v>
      </c>
      <c r="AC144" s="311">
        <v>0</v>
      </c>
      <c r="AD144" s="311">
        <v>0</v>
      </c>
      <c r="AE144" s="311">
        <v>0</v>
      </c>
      <c r="AF144" s="311">
        <v>0</v>
      </c>
      <c r="AG144" s="311">
        <v>0</v>
      </c>
      <c r="AH144" s="311">
        <v>0</v>
      </c>
      <c r="AI144" s="311">
        <v>0</v>
      </c>
      <c r="AJ144" s="311">
        <v>0</v>
      </c>
      <c r="AK144" s="311">
        <v>0</v>
      </c>
      <c r="AL144" s="311">
        <v>0</v>
      </c>
      <c r="AM144" s="311">
        <v>0</v>
      </c>
      <c r="AN144" s="311">
        <v>0</v>
      </c>
      <c r="AO144" s="311">
        <v>0</v>
      </c>
      <c r="AP144" s="311">
        <v>0</v>
      </c>
      <c r="AQ144" s="311">
        <v>0</v>
      </c>
      <c r="AR144" s="311">
        <v>0</v>
      </c>
      <c r="AS144" s="311">
        <v>0</v>
      </c>
      <c r="AT144" s="311">
        <v>0</v>
      </c>
      <c r="AU144" s="311">
        <v>0</v>
      </c>
      <c r="AV144" s="311">
        <v>0</v>
      </c>
      <c r="AW144" s="311">
        <v>0</v>
      </c>
      <c r="AX144" s="352">
        <v>0</v>
      </c>
      <c r="AY144" s="352">
        <v>0</v>
      </c>
      <c r="AZ144" s="352">
        <v>0</v>
      </c>
      <c r="BA144" s="352">
        <v>0</v>
      </c>
      <c r="BB144" s="352">
        <v>0</v>
      </c>
      <c r="BC144" s="352">
        <v>0</v>
      </c>
      <c r="BD144" s="352">
        <v>0</v>
      </c>
      <c r="BE144" s="352">
        <v>0</v>
      </c>
      <c r="BF144" s="352">
        <v>0</v>
      </c>
      <c r="BG144" s="352">
        <v>0</v>
      </c>
      <c r="BH144" s="378">
        <v>0</v>
      </c>
      <c r="BI144" s="352">
        <v>0</v>
      </c>
      <c r="BJ144" s="352">
        <v>0</v>
      </c>
      <c r="BK144" s="352"/>
      <c r="BL144" s="352"/>
      <c r="BM144" s="352"/>
      <c r="BN144" s="79"/>
      <c r="BO144" s="79"/>
      <c r="BP144" s="79"/>
      <c r="BQ144" s="79"/>
      <c r="BR144" s="79"/>
      <c r="BS144" s="79"/>
      <c r="BT144" s="79"/>
      <c r="BU144" s="79"/>
      <c r="BV144" s="79"/>
      <c r="BW144" s="79"/>
      <c r="BX144" s="79"/>
      <c r="BY144" s="79"/>
      <c r="BZ144" s="79"/>
      <c r="CA144" s="79"/>
      <c r="CB144" s="79"/>
      <c r="CC144" s="79"/>
      <c r="CD144" s="79"/>
      <c r="CE144" s="79"/>
      <c r="CF144" s="79"/>
      <c r="CG144" s="79"/>
      <c r="CH144" s="79"/>
      <c r="CI144" s="79"/>
      <c r="CJ144" s="79"/>
      <c r="CK144" s="79"/>
      <c r="CL144" s="79"/>
      <c r="CM144" s="79"/>
      <c r="CN144" s="79"/>
      <c r="CO144" s="79"/>
      <c r="CP144" s="79"/>
      <c r="CQ144" s="79"/>
      <c r="CR144" s="79"/>
      <c r="CS144" s="79"/>
      <c r="CT144" s="79"/>
      <c r="CU144" s="79"/>
      <c r="CV144" s="79"/>
      <c r="CW144" s="79"/>
      <c r="CX144" s="79"/>
      <c r="CY144" s="79"/>
      <c r="CZ144" s="79"/>
      <c r="DA144" s="79"/>
      <c r="DB144" s="79"/>
      <c r="DC144" s="79"/>
      <c r="DD144" s="79"/>
      <c r="DE144" s="79"/>
      <c r="DF144" s="79"/>
      <c r="DG144" s="79"/>
      <c r="DH144" s="79"/>
      <c r="DI144" s="79"/>
      <c r="DJ144" s="79"/>
      <c r="DK144" s="79"/>
      <c r="DL144" s="79"/>
      <c r="DM144" s="79"/>
      <c r="DN144" s="79"/>
      <c r="DO144" s="79"/>
      <c r="DP144" s="79"/>
      <c r="DQ144" s="79"/>
      <c r="DR144" s="79"/>
      <c r="DS144" s="79"/>
      <c r="DT144" s="79"/>
      <c r="DU144" s="79"/>
      <c r="DV144" s="79"/>
      <c r="DW144" s="79"/>
      <c r="DX144" s="79"/>
      <c r="DY144" s="79"/>
      <c r="DZ144" s="79"/>
      <c r="EA144" s="79"/>
      <c r="EB144" s="79"/>
      <c r="EC144" s="79"/>
      <c r="ED144" s="79"/>
      <c r="EE144" s="79"/>
      <c r="EF144" s="79"/>
      <c r="EG144" s="79"/>
      <c r="EH144" s="79"/>
      <c r="EI144" s="79"/>
      <c r="EJ144" s="79"/>
      <c r="EK144" s="79"/>
      <c r="EL144" s="79"/>
      <c r="EM144" s="79"/>
      <c r="EN144" s="79"/>
      <c r="EO144" s="79"/>
      <c r="EP144" s="79"/>
      <c r="EQ144" s="79"/>
      <c r="ER144" s="79"/>
      <c r="ES144" s="79"/>
      <c r="ET144" s="79"/>
      <c r="EU144" s="79"/>
      <c r="EV144" s="79"/>
      <c r="EW144" s="79"/>
      <c r="EX144" s="79"/>
      <c r="EY144" s="79"/>
      <c r="EZ144" s="79"/>
      <c r="FA144" s="79"/>
      <c r="FB144" s="79"/>
      <c r="FC144" s="79"/>
      <c r="FD144" s="79"/>
      <c r="FE144" s="79"/>
      <c r="FF144" s="79"/>
      <c r="FG144" s="79"/>
      <c r="FH144" s="79"/>
      <c r="FI144" s="79"/>
      <c r="FJ144" s="79"/>
      <c r="FK144" s="79"/>
      <c r="FL144" s="79"/>
      <c r="FM144" s="79"/>
      <c r="FN144" s="79"/>
      <c r="FO144" s="79"/>
      <c r="FP144" s="79"/>
      <c r="FQ144" s="79"/>
      <c r="FR144" s="79"/>
      <c r="FS144" s="79"/>
      <c r="FT144" s="79"/>
      <c r="FU144" s="79"/>
      <c r="FV144" s="79"/>
      <c r="FW144" s="79"/>
      <c r="FX144" s="79"/>
      <c r="FY144" s="79"/>
      <c r="FZ144" s="79"/>
      <c r="GA144" s="79"/>
      <c r="GB144" s="79"/>
      <c r="GC144" s="79"/>
      <c r="GD144" s="79"/>
      <c r="GE144" s="79"/>
      <c r="GF144" s="79"/>
      <c r="GG144" s="79"/>
      <c r="GH144" s="79"/>
      <c r="GI144" s="79"/>
      <c r="GJ144" s="79"/>
      <c r="GK144" s="79"/>
      <c r="GL144" s="79"/>
      <c r="GM144" s="79"/>
      <c r="GN144" s="79"/>
      <c r="GO144" s="79"/>
      <c r="GP144" s="79"/>
      <c r="GQ144" s="79"/>
    </row>
    <row r="145" spans="1:199" s="78" customFormat="1" x14ac:dyDescent="0.3">
      <c r="A145" s="10"/>
      <c r="B145" s="10"/>
      <c r="C145" s="10"/>
      <c r="D145" s="10">
        <v>9849550045.7600002</v>
      </c>
      <c r="E145" s="311">
        <v>310116773</v>
      </c>
      <c r="F145" s="311" t="s">
        <v>653</v>
      </c>
      <c r="G145" s="312">
        <v>6</v>
      </c>
      <c r="H145" s="312" t="s">
        <v>1305</v>
      </c>
      <c r="I145" s="311">
        <v>0</v>
      </c>
      <c r="J145" s="311">
        <v>0</v>
      </c>
      <c r="K145" s="311">
        <v>0</v>
      </c>
      <c r="L145" s="311">
        <v>0</v>
      </c>
      <c r="M145" s="311">
        <v>0</v>
      </c>
      <c r="N145" s="311">
        <v>0</v>
      </c>
      <c r="O145" s="311">
        <v>0</v>
      </c>
      <c r="P145" s="311">
        <v>0</v>
      </c>
      <c r="Q145" s="311">
        <v>0</v>
      </c>
      <c r="R145" s="311">
        <v>0</v>
      </c>
      <c r="S145" s="311">
        <v>0</v>
      </c>
      <c r="T145" s="311">
        <v>0</v>
      </c>
      <c r="U145" s="311">
        <v>0</v>
      </c>
      <c r="V145" s="311">
        <v>0</v>
      </c>
      <c r="W145" s="311">
        <v>0</v>
      </c>
      <c r="X145" s="311">
        <v>0</v>
      </c>
      <c r="Y145" s="311">
        <v>0</v>
      </c>
      <c r="Z145" s="311">
        <v>0</v>
      </c>
      <c r="AA145" s="311">
        <v>0</v>
      </c>
      <c r="AB145" s="311">
        <v>0</v>
      </c>
      <c r="AC145" s="311">
        <v>0</v>
      </c>
      <c r="AD145" s="311">
        <v>0</v>
      </c>
      <c r="AE145" s="311">
        <v>0</v>
      </c>
      <c r="AF145" s="311">
        <v>0</v>
      </c>
      <c r="AG145" s="311">
        <v>0</v>
      </c>
      <c r="AH145" s="311">
        <v>0</v>
      </c>
      <c r="AI145" s="311">
        <v>0</v>
      </c>
      <c r="AJ145" s="311">
        <v>0</v>
      </c>
      <c r="AK145" s="311">
        <v>0</v>
      </c>
      <c r="AL145" s="311">
        <v>0</v>
      </c>
      <c r="AM145" s="311">
        <v>0</v>
      </c>
      <c r="AN145" s="311">
        <v>0</v>
      </c>
      <c r="AO145" s="311">
        <v>0</v>
      </c>
      <c r="AP145" s="311">
        <v>0</v>
      </c>
      <c r="AQ145" s="311">
        <v>0</v>
      </c>
      <c r="AR145" s="311">
        <v>0</v>
      </c>
      <c r="AS145" s="311">
        <v>0</v>
      </c>
      <c r="AT145" s="311">
        <v>0</v>
      </c>
      <c r="AU145" s="311">
        <v>0</v>
      </c>
      <c r="AV145" s="311">
        <v>0</v>
      </c>
      <c r="AW145" s="311">
        <v>0</v>
      </c>
      <c r="AX145" s="352">
        <v>0</v>
      </c>
      <c r="AY145" s="352">
        <v>0</v>
      </c>
      <c r="AZ145" s="352">
        <v>0</v>
      </c>
      <c r="BA145" s="352">
        <v>0</v>
      </c>
      <c r="BB145" s="352">
        <v>0</v>
      </c>
      <c r="BC145" s="352">
        <v>0</v>
      </c>
      <c r="BD145" s="352">
        <v>0</v>
      </c>
      <c r="BE145" s="352">
        <v>0</v>
      </c>
      <c r="BF145" s="352">
        <v>0</v>
      </c>
      <c r="BG145" s="352">
        <v>0</v>
      </c>
      <c r="BH145" s="378">
        <v>0</v>
      </c>
      <c r="BI145" s="352">
        <v>0</v>
      </c>
      <c r="BJ145" s="352">
        <v>0</v>
      </c>
      <c r="BK145" s="352"/>
      <c r="BL145" s="352"/>
      <c r="BM145" s="352"/>
      <c r="BN145" s="79"/>
      <c r="BO145" s="79"/>
      <c r="BP145" s="79"/>
      <c r="BQ145" s="79"/>
      <c r="BR145" s="79"/>
      <c r="BS145" s="79"/>
      <c r="BT145" s="79"/>
      <c r="BU145" s="79"/>
      <c r="BV145" s="79"/>
      <c r="BW145" s="79"/>
      <c r="BX145" s="79"/>
      <c r="BY145" s="79"/>
      <c r="BZ145" s="79"/>
      <c r="CA145" s="79"/>
      <c r="CB145" s="79"/>
      <c r="CC145" s="79"/>
      <c r="CD145" s="79"/>
      <c r="CE145" s="79"/>
      <c r="CF145" s="79"/>
      <c r="CG145" s="79"/>
      <c r="CH145" s="79"/>
      <c r="CI145" s="79"/>
      <c r="CJ145" s="79"/>
      <c r="CK145" s="79"/>
      <c r="CL145" s="79"/>
      <c r="CM145" s="79"/>
      <c r="CN145" s="79"/>
      <c r="CO145" s="79"/>
      <c r="CP145" s="79"/>
      <c r="CQ145" s="79"/>
      <c r="CR145" s="79"/>
      <c r="CS145" s="79"/>
      <c r="CT145" s="79"/>
      <c r="CU145" s="79"/>
      <c r="CV145" s="79"/>
      <c r="CW145" s="79"/>
      <c r="CX145" s="79"/>
      <c r="CY145" s="79"/>
      <c r="CZ145" s="79"/>
      <c r="DA145" s="79"/>
      <c r="DB145" s="79"/>
      <c r="DC145" s="79"/>
      <c r="DD145" s="79"/>
      <c r="DE145" s="79"/>
      <c r="DF145" s="79"/>
      <c r="DG145" s="79"/>
      <c r="DH145" s="79"/>
      <c r="DI145" s="79"/>
      <c r="DJ145" s="79"/>
      <c r="DK145" s="79"/>
      <c r="DL145" s="79"/>
      <c r="DM145" s="79"/>
      <c r="DN145" s="79"/>
      <c r="DO145" s="79"/>
      <c r="DP145" s="79"/>
      <c r="DQ145" s="79"/>
      <c r="DR145" s="79"/>
      <c r="DS145" s="79"/>
      <c r="DT145" s="79"/>
      <c r="DU145" s="79"/>
      <c r="DV145" s="79"/>
      <c r="DW145" s="79"/>
      <c r="DX145" s="79"/>
      <c r="DY145" s="79"/>
      <c r="DZ145" s="79"/>
      <c r="EA145" s="79"/>
      <c r="EB145" s="79"/>
      <c r="EC145" s="79"/>
      <c r="ED145" s="79"/>
      <c r="EE145" s="79"/>
      <c r="EF145" s="79"/>
      <c r="EG145" s="79"/>
      <c r="EH145" s="79"/>
      <c r="EI145" s="79"/>
      <c r="EJ145" s="79"/>
      <c r="EK145" s="79"/>
      <c r="EL145" s="79"/>
      <c r="EM145" s="79"/>
      <c r="EN145" s="79"/>
      <c r="EO145" s="79"/>
      <c r="EP145" s="79"/>
      <c r="EQ145" s="79"/>
      <c r="ER145" s="79"/>
      <c r="ES145" s="79"/>
      <c r="ET145" s="79"/>
      <c r="EU145" s="79"/>
      <c r="EV145" s="79"/>
      <c r="EW145" s="79"/>
      <c r="EX145" s="79"/>
      <c r="EY145" s="79"/>
      <c r="EZ145" s="79"/>
      <c r="FA145" s="79"/>
      <c r="FB145" s="79"/>
      <c r="FC145" s="79"/>
      <c r="FD145" s="79"/>
      <c r="FE145" s="79"/>
      <c r="FF145" s="79"/>
      <c r="FG145" s="79"/>
      <c r="FH145" s="79"/>
      <c r="FI145" s="79"/>
      <c r="FJ145" s="79"/>
      <c r="FK145" s="79"/>
      <c r="FL145" s="79"/>
      <c r="FM145" s="79"/>
      <c r="FN145" s="79"/>
      <c r="FO145" s="79"/>
      <c r="FP145" s="79"/>
      <c r="FQ145" s="79"/>
      <c r="FR145" s="79"/>
      <c r="FS145" s="79"/>
      <c r="FT145" s="79"/>
      <c r="FU145" s="79"/>
      <c r="FV145" s="79"/>
      <c r="FW145" s="79"/>
      <c r="FX145" s="79"/>
      <c r="FY145" s="79"/>
      <c r="FZ145" s="79"/>
      <c r="GA145" s="79"/>
      <c r="GB145" s="79"/>
      <c r="GC145" s="79"/>
      <c r="GD145" s="79"/>
      <c r="GE145" s="79"/>
      <c r="GF145" s="79"/>
      <c r="GG145" s="79"/>
      <c r="GH145" s="79"/>
      <c r="GI145" s="79"/>
      <c r="GJ145" s="79"/>
      <c r="GK145" s="79"/>
      <c r="GL145" s="79"/>
      <c r="GM145" s="79"/>
      <c r="GN145" s="79"/>
      <c r="GO145" s="79"/>
      <c r="GP145" s="79"/>
      <c r="GQ145" s="79"/>
    </row>
    <row r="146" spans="1:199" s="78" customFormat="1" x14ac:dyDescent="0.3">
      <c r="A146" s="10"/>
      <c r="B146" s="10"/>
      <c r="C146" s="10"/>
      <c r="D146" s="10">
        <v>221209509.56</v>
      </c>
      <c r="E146" s="311">
        <v>310181646</v>
      </c>
      <c r="F146" s="311" t="s">
        <v>658</v>
      </c>
      <c r="G146" s="312">
        <v>43</v>
      </c>
      <c r="H146" s="312" t="s">
        <v>1305</v>
      </c>
      <c r="I146" s="311">
        <v>0</v>
      </c>
      <c r="J146" s="311">
        <v>0</v>
      </c>
      <c r="K146" s="311">
        <v>0</v>
      </c>
      <c r="L146" s="311">
        <v>0</v>
      </c>
      <c r="M146" s="311">
        <v>0</v>
      </c>
      <c r="N146" s="311">
        <v>0</v>
      </c>
      <c r="O146" s="311">
        <v>0</v>
      </c>
      <c r="P146" s="311">
        <v>0</v>
      </c>
      <c r="Q146" s="311">
        <v>0</v>
      </c>
      <c r="R146" s="311">
        <v>0</v>
      </c>
      <c r="S146" s="311">
        <v>0</v>
      </c>
      <c r="T146" s="311">
        <v>0</v>
      </c>
      <c r="U146" s="311">
        <v>0</v>
      </c>
      <c r="V146" s="311">
        <v>0</v>
      </c>
      <c r="W146" s="311">
        <v>0</v>
      </c>
      <c r="X146" s="311">
        <v>0</v>
      </c>
      <c r="Y146" s="311">
        <v>0</v>
      </c>
      <c r="Z146" s="311">
        <v>0</v>
      </c>
      <c r="AA146" s="311">
        <v>0</v>
      </c>
      <c r="AB146" s="311">
        <v>0</v>
      </c>
      <c r="AC146" s="311">
        <v>0</v>
      </c>
      <c r="AD146" s="311">
        <v>0</v>
      </c>
      <c r="AE146" s="311">
        <v>0</v>
      </c>
      <c r="AF146" s="311">
        <v>0</v>
      </c>
      <c r="AG146" s="311">
        <v>0</v>
      </c>
      <c r="AH146" s="311">
        <v>0</v>
      </c>
      <c r="AI146" s="311">
        <v>0</v>
      </c>
      <c r="AJ146" s="311">
        <v>0</v>
      </c>
      <c r="AK146" s="311">
        <v>0</v>
      </c>
      <c r="AL146" s="311">
        <v>0</v>
      </c>
      <c r="AM146" s="311">
        <v>0</v>
      </c>
      <c r="AN146" s="311">
        <v>0</v>
      </c>
      <c r="AO146" s="311">
        <v>0</v>
      </c>
      <c r="AP146" s="311">
        <v>0</v>
      </c>
      <c r="AQ146" s="311">
        <v>0</v>
      </c>
      <c r="AR146" s="311">
        <v>0</v>
      </c>
      <c r="AS146" s="311">
        <v>0</v>
      </c>
      <c r="AT146" s="311">
        <v>0</v>
      </c>
      <c r="AU146" s="311">
        <v>0</v>
      </c>
      <c r="AV146" s="311">
        <v>0</v>
      </c>
      <c r="AW146" s="311">
        <v>0</v>
      </c>
      <c r="AX146" s="352">
        <v>0</v>
      </c>
      <c r="AY146" s="352">
        <v>0</v>
      </c>
      <c r="AZ146" s="352">
        <v>0</v>
      </c>
      <c r="BA146" s="352">
        <v>0</v>
      </c>
      <c r="BB146" s="352">
        <v>0</v>
      </c>
      <c r="BC146" s="352">
        <v>0</v>
      </c>
      <c r="BD146" s="352">
        <v>0</v>
      </c>
      <c r="BE146" s="352">
        <v>0</v>
      </c>
      <c r="BF146" s="352">
        <v>0</v>
      </c>
      <c r="BG146" s="352">
        <v>0</v>
      </c>
      <c r="BH146" s="378">
        <v>0</v>
      </c>
      <c r="BI146" s="352">
        <v>0</v>
      </c>
      <c r="BJ146" s="352">
        <v>0</v>
      </c>
      <c r="BK146" s="352"/>
      <c r="BL146" s="352"/>
      <c r="BM146" s="352"/>
      <c r="BN146" s="79"/>
      <c r="BO146" s="79"/>
      <c r="BP146" s="79"/>
      <c r="BQ146" s="79"/>
      <c r="BR146" s="79"/>
      <c r="BS146" s="79"/>
      <c r="BT146" s="79"/>
      <c r="BU146" s="79"/>
      <c r="BV146" s="79"/>
      <c r="BW146" s="79"/>
      <c r="BX146" s="79"/>
      <c r="BY146" s="79"/>
      <c r="BZ146" s="79"/>
      <c r="CA146" s="79"/>
      <c r="CB146" s="79"/>
      <c r="CC146" s="79"/>
      <c r="CD146" s="79"/>
      <c r="CE146" s="79"/>
      <c r="CF146" s="79"/>
      <c r="CG146" s="79"/>
      <c r="CH146" s="79"/>
      <c r="CI146" s="79"/>
      <c r="CJ146" s="79"/>
      <c r="CK146" s="79"/>
      <c r="CL146" s="79"/>
      <c r="CM146" s="79"/>
      <c r="CN146" s="79"/>
      <c r="CO146" s="79"/>
      <c r="CP146" s="79"/>
      <c r="CQ146" s="79"/>
      <c r="CR146" s="79"/>
      <c r="CS146" s="79"/>
      <c r="CT146" s="79"/>
      <c r="CU146" s="79"/>
      <c r="CV146" s="79"/>
      <c r="CW146" s="79"/>
      <c r="CX146" s="79"/>
      <c r="CY146" s="79"/>
      <c r="CZ146" s="79"/>
      <c r="DA146" s="79"/>
      <c r="DB146" s="79"/>
      <c r="DC146" s="79"/>
      <c r="DD146" s="79"/>
      <c r="DE146" s="79"/>
      <c r="DF146" s="79"/>
      <c r="DG146" s="79"/>
      <c r="DH146" s="79"/>
      <c r="DI146" s="79"/>
      <c r="DJ146" s="79"/>
      <c r="DK146" s="79"/>
      <c r="DL146" s="79"/>
      <c r="DM146" s="79"/>
      <c r="DN146" s="79"/>
      <c r="DO146" s="79"/>
      <c r="DP146" s="79"/>
      <c r="DQ146" s="79"/>
      <c r="DR146" s="79"/>
      <c r="DS146" s="79"/>
      <c r="DT146" s="79"/>
      <c r="DU146" s="79"/>
      <c r="DV146" s="79"/>
      <c r="DW146" s="79"/>
      <c r="DX146" s="79"/>
      <c r="DY146" s="79"/>
      <c r="DZ146" s="79"/>
      <c r="EA146" s="79"/>
      <c r="EB146" s="79"/>
      <c r="EC146" s="79"/>
      <c r="ED146" s="79"/>
      <c r="EE146" s="79"/>
      <c r="EF146" s="79"/>
      <c r="EG146" s="79"/>
      <c r="EH146" s="79"/>
      <c r="EI146" s="79"/>
      <c r="EJ146" s="79"/>
      <c r="EK146" s="79"/>
      <c r="EL146" s="79"/>
      <c r="EM146" s="79"/>
      <c r="EN146" s="79"/>
      <c r="EO146" s="79"/>
      <c r="EP146" s="79"/>
      <c r="EQ146" s="79"/>
      <c r="ER146" s="79"/>
      <c r="ES146" s="79"/>
      <c r="ET146" s="79"/>
      <c r="EU146" s="79"/>
      <c r="EV146" s="79"/>
      <c r="EW146" s="79"/>
      <c r="EX146" s="79"/>
      <c r="EY146" s="79"/>
      <c r="EZ146" s="79"/>
      <c r="FA146" s="79"/>
      <c r="FB146" s="79"/>
      <c r="FC146" s="79"/>
      <c r="FD146" s="79"/>
      <c r="FE146" s="79"/>
      <c r="FF146" s="79"/>
      <c r="FG146" s="79"/>
      <c r="FH146" s="79"/>
      <c r="FI146" s="79"/>
      <c r="FJ146" s="79"/>
      <c r="FK146" s="79"/>
      <c r="FL146" s="79"/>
      <c r="FM146" s="79"/>
      <c r="FN146" s="79"/>
      <c r="FO146" s="79"/>
      <c r="FP146" s="79"/>
      <c r="FQ146" s="79"/>
      <c r="FR146" s="79"/>
      <c r="FS146" s="79"/>
      <c r="FT146" s="79"/>
      <c r="FU146" s="79"/>
      <c r="FV146" s="79"/>
      <c r="FW146" s="79"/>
      <c r="FX146" s="79"/>
      <c r="FY146" s="79"/>
      <c r="FZ146" s="79"/>
      <c r="GA146" s="79"/>
      <c r="GB146" s="79"/>
      <c r="GC146" s="79"/>
      <c r="GD146" s="79"/>
      <c r="GE146" s="79"/>
      <c r="GF146" s="79"/>
      <c r="GG146" s="79"/>
      <c r="GH146" s="79"/>
      <c r="GI146" s="79"/>
      <c r="GJ146" s="79"/>
      <c r="GK146" s="79"/>
      <c r="GL146" s="79"/>
      <c r="GM146" s="79"/>
      <c r="GN146" s="79"/>
      <c r="GO146" s="79"/>
      <c r="GP146" s="79"/>
      <c r="GQ146" s="79"/>
    </row>
    <row r="147" spans="1:199" s="78" customFormat="1" x14ac:dyDescent="0.3">
      <c r="A147" s="10"/>
      <c r="B147" s="10"/>
      <c r="C147" s="10"/>
      <c r="D147" s="10">
        <v>7562970.4900000002</v>
      </c>
      <c r="E147" s="311">
        <v>310219388</v>
      </c>
      <c r="F147" s="311" t="s">
        <v>663</v>
      </c>
      <c r="G147" s="312">
        <v>57</v>
      </c>
      <c r="H147" s="312" t="s">
        <v>1305</v>
      </c>
      <c r="I147" s="311">
        <v>0</v>
      </c>
      <c r="J147" s="311">
        <v>0</v>
      </c>
      <c r="K147" s="311">
        <v>0</v>
      </c>
      <c r="L147" s="311">
        <v>0</v>
      </c>
      <c r="M147" s="311">
        <v>0</v>
      </c>
      <c r="N147" s="311">
        <v>0</v>
      </c>
      <c r="O147" s="311">
        <v>0</v>
      </c>
      <c r="P147" s="311">
        <v>0</v>
      </c>
      <c r="Q147" s="311">
        <v>0</v>
      </c>
      <c r="R147" s="311">
        <v>0</v>
      </c>
      <c r="S147" s="311">
        <v>0</v>
      </c>
      <c r="T147" s="311">
        <v>0</v>
      </c>
      <c r="U147" s="311">
        <v>0</v>
      </c>
      <c r="V147" s="311">
        <v>0</v>
      </c>
      <c r="W147" s="311">
        <v>0</v>
      </c>
      <c r="X147" s="311">
        <v>0</v>
      </c>
      <c r="Y147" s="311">
        <v>0</v>
      </c>
      <c r="Z147" s="311">
        <v>0</v>
      </c>
      <c r="AA147" s="311">
        <v>0</v>
      </c>
      <c r="AB147" s="311">
        <v>0</v>
      </c>
      <c r="AC147" s="311">
        <v>0</v>
      </c>
      <c r="AD147" s="311">
        <v>0</v>
      </c>
      <c r="AE147" s="311">
        <v>0</v>
      </c>
      <c r="AF147" s="311">
        <v>0</v>
      </c>
      <c r="AG147" s="311">
        <v>0</v>
      </c>
      <c r="AH147" s="311">
        <v>0</v>
      </c>
      <c r="AI147" s="311">
        <v>0</v>
      </c>
      <c r="AJ147" s="311">
        <v>0</v>
      </c>
      <c r="AK147" s="311">
        <v>0</v>
      </c>
      <c r="AL147" s="311">
        <v>0</v>
      </c>
      <c r="AM147" s="311">
        <v>0</v>
      </c>
      <c r="AN147" s="311">
        <v>0</v>
      </c>
      <c r="AO147" s="311">
        <v>0</v>
      </c>
      <c r="AP147" s="311">
        <v>0</v>
      </c>
      <c r="AQ147" s="311">
        <v>0</v>
      </c>
      <c r="AR147" s="311">
        <v>0</v>
      </c>
      <c r="AS147" s="311">
        <v>0</v>
      </c>
      <c r="AT147" s="311">
        <v>0</v>
      </c>
      <c r="AU147" s="311">
        <v>0</v>
      </c>
      <c r="AV147" s="311">
        <v>0</v>
      </c>
      <c r="AW147" s="311">
        <v>0</v>
      </c>
      <c r="AX147" s="352">
        <v>0</v>
      </c>
      <c r="AY147" s="352">
        <v>0</v>
      </c>
      <c r="AZ147" s="352">
        <v>0</v>
      </c>
      <c r="BA147" s="352">
        <v>0</v>
      </c>
      <c r="BB147" s="352">
        <v>0</v>
      </c>
      <c r="BC147" s="352">
        <v>0</v>
      </c>
      <c r="BD147" s="352">
        <v>0</v>
      </c>
      <c r="BE147" s="352">
        <v>0</v>
      </c>
      <c r="BF147" s="352">
        <v>0</v>
      </c>
      <c r="BG147" s="352">
        <v>0</v>
      </c>
      <c r="BH147" s="378">
        <v>0</v>
      </c>
      <c r="BI147" s="352">
        <v>0</v>
      </c>
      <c r="BJ147" s="352">
        <v>0</v>
      </c>
      <c r="BK147" s="352"/>
      <c r="BL147" s="352"/>
      <c r="BM147" s="352"/>
      <c r="BN147" s="79"/>
      <c r="BO147" s="79"/>
      <c r="BP147" s="79"/>
      <c r="BQ147" s="79"/>
      <c r="BR147" s="79"/>
      <c r="BS147" s="79"/>
      <c r="BT147" s="79"/>
      <c r="BU147" s="79"/>
      <c r="BV147" s="79"/>
      <c r="BW147" s="79"/>
      <c r="BX147" s="79"/>
      <c r="BY147" s="79"/>
      <c r="BZ147" s="79"/>
      <c r="CA147" s="79"/>
      <c r="CB147" s="79"/>
      <c r="CC147" s="79"/>
      <c r="CD147" s="79"/>
      <c r="CE147" s="79"/>
      <c r="CF147" s="79"/>
      <c r="CG147" s="79"/>
      <c r="CH147" s="79"/>
      <c r="CI147" s="79"/>
      <c r="CJ147" s="79"/>
      <c r="CK147" s="79"/>
      <c r="CL147" s="79"/>
      <c r="CM147" s="79"/>
      <c r="CN147" s="79"/>
      <c r="CO147" s="79"/>
      <c r="CP147" s="79"/>
      <c r="CQ147" s="79"/>
      <c r="CR147" s="79"/>
      <c r="CS147" s="79"/>
      <c r="CT147" s="79"/>
      <c r="CU147" s="79"/>
      <c r="CV147" s="79"/>
      <c r="CW147" s="79"/>
      <c r="CX147" s="79"/>
      <c r="CY147" s="79"/>
      <c r="CZ147" s="79"/>
      <c r="DA147" s="79"/>
      <c r="DB147" s="79"/>
      <c r="DC147" s="79"/>
      <c r="DD147" s="79"/>
      <c r="DE147" s="79"/>
      <c r="DF147" s="79"/>
      <c r="DG147" s="79"/>
      <c r="DH147" s="79"/>
      <c r="DI147" s="79"/>
      <c r="DJ147" s="79"/>
      <c r="DK147" s="79"/>
      <c r="DL147" s="79"/>
      <c r="DM147" s="79"/>
      <c r="DN147" s="79"/>
      <c r="DO147" s="79"/>
      <c r="DP147" s="79"/>
      <c r="DQ147" s="79"/>
      <c r="DR147" s="79"/>
      <c r="DS147" s="79"/>
      <c r="DT147" s="79"/>
      <c r="DU147" s="79"/>
      <c r="DV147" s="79"/>
      <c r="DW147" s="79"/>
      <c r="DX147" s="79"/>
      <c r="DY147" s="79"/>
      <c r="DZ147" s="79"/>
      <c r="EA147" s="79"/>
      <c r="EB147" s="79"/>
      <c r="EC147" s="79"/>
      <c r="ED147" s="79"/>
      <c r="EE147" s="79"/>
      <c r="EF147" s="79"/>
      <c r="EG147" s="79"/>
      <c r="EH147" s="79"/>
      <c r="EI147" s="79"/>
      <c r="EJ147" s="79"/>
      <c r="EK147" s="79"/>
      <c r="EL147" s="79"/>
      <c r="EM147" s="79"/>
      <c r="EN147" s="79"/>
      <c r="EO147" s="79"/>
      <c r="EP147" s="79"/>
      <c r="EQ147" s="79"/>
      <c r="ER147" s="79"/>
      <c r="ES147" s="79"/>
      <c r="ET147" s="79"/>
      <c r="EU147" s="79"/>
      <c r="EV147" s="79"/>
      <c r="EW147" s="79"/>
      <c r="EX147" s="79"/>
      <c r="EY147" s="79"/>
      <c r="EZ147" s="79"/>
      <c r="FA147" s="79"/>
      <c r="FB147" s="79"/>
      <c r="FC147" s="79"/>
      <c r="FD147" s="79"/>
      <c r="FE147" s="79"/>
      <c r="FF147" s="79"/>
      <c r="FG147" s="79"/>
      <c r="FH147" s="79"/>
      <c r="FI147" s="79"/>
      <c r="FJ147" s="79"/>
      <c r="FK147" s="79"/>
      <c r="FL147" s="79"/>
      <c r="FM147" s="79"/>
      <c r="FN147" s="79"/>
      <c r="FO147" s="79"/>
      <c r="FP147" s="79"/>
      <c r="FQ147" s="79"/>
      <c r="FR147" s="79"/>
      <c r="FS147" s="79"/>
      <c r="FT147" s="79"/>
      <c r="FU147" s="79"/>
      <c r="FV147" s="79"/>
      <c r="FW147" s="79"/>
      <c r="FX147" s="79"/>
      <c r="FY147" s="79"/>
      <c r="FZ147" s="79"/>
      <c r="GA147" s="79"/>
      <c r="GB147" s="79"/>
      <c r="GC147" s="79"/>
      <c r="GD147" s="79"/>
      <c r="GE147" s="79"/>
      <c r="GF147" s="79"/>
      <c r="GG147" s="79"/>
      <c r="GH147" s="79"/>
      <c r="GI147" s="79"/>
      <c r="GJ147" s="79"/>
      <c r="GK147" s="79"/>
      <c r="GL147" s="79"/>
      <c r="GM147" s="79"/>
      <c r="GN147" s="79"/>
      <c r="GO147" s="79"/>
      <c r="GP147" s="79"/>
      <c r="GQ147" s="79"/>
    </row>
    <row r="148" spans="1:199" s="78" customFormat="1" x14ac:dyDescent="0.3">
      <c r="A148" s="10"/>
      <c r="B148" s="10"/>
      <c r="C148" s="10"/>
      <c r="D148" s="10">
        <v>325824072.04000002</v>
      </c>
      <c r="E148" s="311">
        <v>310284824</v>
      </c>
      <c r="F148" s="311" t="s">
        <v>672</v>
      </c>
      <c r="G148" s="312">
        <v>61</v>
      </c>
      <c r="H148" s="312" t="s">
        <v>1305</v>
      </c>
      <c r="I148" s="311">
        <v>0</v>
      </c>
      <c r="J148" s="311">
        <v>0</v>
      </c>
      <c r="K148" s="311">
        <v>0</v>
      </c>
      <c r="L148" s="311">
        <v>0</v>
      </c>
      <c r="M148" s="311">
        <v>0</v>
      </c>
      <c r="N148" s="311">
        <v>0</v>
      </c>
      <c r="O148" s="311">
        <v>0</v>
      </c>
      <c r="P148" s="311">
        <v>0</v>
      </c>
      <c r="Q148" s="311">
        <v>0</v>
      </c>
      <c r="R148" s="311">
        <v>0</v>
      </c>
      <c r="S148" s="311">
        <v>0</v>
      </c>
      <c r="T148" s="311">
        <v>0</v>
      </c>
      <c r="U148" s="311">
        <v>0</v>
      </c>
      <c r="V148" s="311">
        <v>0</v>
      </c>
      <c r="W148" s="311">
        <v>0</v>
      </c>
      <c r="X148" s="311">
        <v>0</v>
      </c>
      <c r="Y148" s="311">
        <v>0</v>
      </c>
      <c r="Z148" s="311">
        <v>0</v>
      </c>
      <c r="AA148" s="311">
        <v>0</v>
      </c>
      <c r="AB148" s="311">
        <v>0</v>
      </c>
      <c r="AC148" s="311">
        <v>0</v>
      </c>
      <c r="AD148" s="311">
        <v>0</v>
      </c>
      <c r="AE148" s="311">
        <v>0</v>
      </c>
      <c r="AF148" s="311">
        <v>0</v>
      </c>
      <c r="AG148" s="311">
        <v>0</v>
      </c>
      <c r="AH148" s="311">
        <v>0</v>
      </c>
      <c r="AI148" s="311">
        <v>0</v>
      </c>
      <c r="AJ148" s="311">
        <v>0</v>
      </c>
      <c r="AK148" s="311">
        <v>0</v>
      </c>
      <c r="AL148" s="311">
        <v>0</v>
      </c>
      <c r="AM148" s="311">
        <v>0</v>
      </c>
      <c r="AN148" s="311">
        <v>0</v>
      </c>
      <c r="AO148" s="311">
        <v>0</v>
      </c>
      <c r="AP148" s="311">
        <v>0</v>
      </c>
      <c r="AQ148" s="311">
        <v>0</v>
      </c>
      <c r="AR148" s="311">
        <v>0</v>
      </c>
      <c r="AS148" s="311">
        <v>0</v>
      </c>
      <c r="AT148" s="311">
        <v>0</v>
      </c>
      <c r="AU148" s="311">
        <v>0</v>
      </c>
      <c r="AV148" s="311">
        <v>0</v>
      </c>
      <c r="AW148" s="311">
        <v>0</v>
      </c>
      <c r="AX148" s="352">
        <v>0</v>
      </c>
      <c r="AY148" s="352">
        <v>0</v>
      </c>
      <c r="AZ148" s="352">
        <v>0</v>
      </c>
      <c r="BA148" s="352">
        <v>0</v>
      </c>
      <c r="BB148" s="352">
        <v>0</v>
      </c>
      <c r="BC148" s="352">
        <v>0</v>
      </c>
      <c r="BD148" s="352">
        <v>0</v>
      </c>
      <c r="BE148" s="352">
        <v>0</v>
      </c>
      <c r="BF148" s="352">
        <v>0</v>
      </c>
      <c r="BG148" s="352">
        <v>0</v>
      </c>
      <c r="BH148" s="378">
        <v>0</v>
      </c>
      <c r="BI148" s="352">
        <v>0</v>
      </c>
      <c r="BJ148" s="352">
        <v>0</v>
      </c>
      <c r="BK148" s="352"/>
      <c r="BL148" s="352"/>
      <c r="BM148" s="352"/>
      <c r="BN148" s="79"/>
      <c r="BO148" s="79"/>
      <c r="BP148" s="79"/>
      <c r="BQ148" s="79"/>
      <c r="BR148" s="79"/>
      <c r="BS148" s="79"/>
      <c r="BT148" s="79"/>
      <c r="BU148" s="79"/>
      <c r="BV148" s="79"/>
      <c r="BW148" s="79"/>
      <c r="BX148" s="79"/>
      <c r="BY148" s="79"/>
      <c r="BZ148" s="79"/>
      <c r="CA148" s="79"/>
      <c r="CB148" s="79"/>
      <c r="CC148" s="79"/>
      <c r="CD148" s="79"/>
      <c r="CE148" s="79"/>
      <c r="CF148" s="79"/>
      <c r="CG148" s="79"/>
      <c r="CH148" s="79"/>
      <c r="CI148" s="79"/>
      <c r="CJ148" s="79"/>
      <c r="CK148" s="79"/>
      <c r="CL148" s="79"/>
      <c r="CM148" s="79"/>
      <c r="CN148" s="79"/>
      <c r="CO148" s="79"/>
      <c r="CP148" s="79"/>
      <c r="CQ148" s="79"/>
      <c r="CR148" s="79"/>
      <c r="CS148" s="79"/>
      <c r="CT148" s="79"/>
      <c r="CU148" s="79"/>
      <c r="CV148" s="79"/>
      <c r="CW148" s="79"/>
      <c r="CX148" s="79"/>
      <c r="CY148" s="79"/>
      <c r="CZ148" s="79"/>
      <c r="DA148" s="79"/>
      <c r="DB148" s="79"/>
      <c r="DC148" s="79"/>
      <c r="DD148" s="79"/>
      <c r="DE148" s="79"/>
      <c r="DF148" s="79"/>
      <c r="DG148" s="79"/>
      <c r="DH148" s="79"/>
      <c r="DI148" s="79"/>
      <c r="DJ148" s="79"/>
      <c r="DK148" s="79"/>
      <c r="DL148" s="79"/>
      <c r="DM148" s="79"/>
      <c r="DN148" s="79"/>
      <c r="DO148" s="79"/>
      <c r="DP148" s="79"/>
      <c r="DQ148" s="79"/>
      <c r="DR148" s="79"/>
      <c r="DS148" s="79"/>
      <c r="DT148" s="79"/>
      <c r="DU148" s="79"/>
      <c r="DV148" s="79"/>
      <c r="DW148" s="79"/>
      <c r="DX148" s="79"/>
      <c r="DY148" s="79"/>
      <c r="DZ148" s="79"/>
      <c r="EA148" s="79"/>
      <c r="EB148" s="79"/>
      <c r="EC148" s="79"/>
      <c r="ED148" s="79"/>
      <c r="EE148" s="79"/>
      <c r="EF148" s="79"/>
      <c r="EG148" s="79"/>
      <c r="EH148" s="79"/>
      <c r="EI148" s="79"/>
      <c r="EJ148" s="79"/>
      <c r="EK148" s="79"/>
      <c r="EL148" s="79"/>
      <c r="EM148" s="79"/>
      <c r="EN148" s="79"/>
      <c r="EO148" s="79"/>
      <c r="EP148" s="79"/>
      <c r="EQ148" s="79"/>
      <c r="ER148" s="79"/>
      <c r="ES148" s="79"/>
      <c r="ET148" s="79"/>
      <c r="EU148" s="79"/>
      <c r="EV148" s="79"/>
      <c r="EW148" s="79"/>
      <c r="EX148" s="79"/>
      <c r="EY148" s="79"/>
      <c r="EZ148" s="79"/>
      <c r="FA148" s="79"/>
      <c r="FB148" s="79"/>
      <c r="FC148" s="79"/>
      <c r="FD148" s="79"/>
      <c r="FE148" s="79"/>
      <c r="FF148" s="79"/>
      <c r="FG148" s="79"/>
      <c r="FH148" s="79"/>
      <c r="FI148" s="79"/>
      <c r="FJ148" s="79"/>
      <c r="FK148" s="79"/>
      <c r="FL148" s="79"/>
      <c r="FM148" s="79"/>
      <c r="FN148" s="79"/>
      <c r="FO148" s="79"/>
      <c r="FP148" s="79"/>
      <c r="FQ148" s="79"/>
      <c r="FR148" s="79"/>
      <c r="FS148" s="79"/>
      <c r="FT148" s="79"/>
      <c r="FU148" s="79"/>
      <c r="FV148" s="79"/>
      <c r="FW148" s="79"/>
      <c r="FX148" s="79"/>
      <c r="FY148" s="79"/>
      <c r="FZ148" s="79"/>
      <c r="GA148" s="79"/>
      <c r="GB148" s="79"/>
      <c r="GC148" s="79"/>
      <c r="GD148" s="79"/>
      <c r="GE148" s="79"/>
      <c r="GF148" s="79"/>
      <c r="GG148" s="79"/>
      <c r="GH148" s="79"/>
      <c r="GI148" s="79"/>
      <c r="GJ148" s="79"/>
      <c r="GK148" s="79"/>
      <c r="GL148" s="79"/>
      <c r="GM148" s="79"/>
      <c r="GN148" s="79"/>
      <c r="GO148" s="79"/>
      <c r="GP148" s="79"/>
      <c r="GQ148" s="79"/>
    </row>
    <row r="149" spans="1:199" s="78" customFormat="1" x14ac:dyDescent="0.3">
      <c r="A149" s="10"/>
      <c r="B149" s="10"/>
      <c r="C149" s="10"/>
      <c r="D149" s="10">
        <v>18095438036.09</v>
      </c>
      <c r="E149" s="311">
        <v>310353428</v>
      </c>
      <c r="F149" s="311" t="s">
        <v>678</v>
      </c>
      <c r="G149" s="312">
        <v>56</v>
      </c>
      <c r="H149" s="312" t="s">
        <v>1305</v>
      </c>
      <c r="I149" s="311">
        <v>0</v>
      </c>
      <c r="J149" s="311">
        <v>0</v>
      </c>
      <c r="K149" s="311">
        <v>0</v>
      </c>
      <c r="L149" s="311">
        <v>0</v>
      </c>
      <c r="M149" s="311">
        <v>0</v>
      </c>
      <c r="N149" s="311">
        <v>0</v>
      </c>
      <c r="O149" s="311">
        <v>0</v>
      </c>
      <c r="P149" s="311">
        <v>0</v>
      </c>
      <c r="Q149" s="311">
        <v>0</v>
      </c>
      <c r="R149" s="311">
        <v>0</v>
      </c>
      <c r="S149" s="311">
        <v>0</v>
      </c>
      <c r="T149" s="311">
        <v>0</v>
      </c>
      <c r="U149" s="311">
        <v>0</v>
      </c>
      <c r="V149" s="311">
        <v>0</v>
      </c>
      <c r="W149" s="311">
        <v>0</v>
      </c>
      <c r="X149" s="311">
        <v>0</v>
      </c>
      <c r="Y149" s="311">
        <v>0</v>
      </c>
      <c r="Z149" s="311">
        <v>0</v>
      </c>
      <c r="AA149" s="311">
        <v>0</v>
      </c>
      <c r="AB149" s="311">
        <v>0</v>
      </c>
      <c r="AC149" s="311">
        <v>0</v>
      </c>
      <c r="AD149" s="311">
        <v>0</v>
      </c>
      <c r="AE149" s="311">
        <v>0</v>
      </c>
      <c r="AF149" s="311">
        <v>0</v>
      </c>
      <c r="AG149" s="311">
        <v>0</v>
      </c>
      <c r="AH149" s="311">
        <v>0</v>
      </c>
      <c r="AI149" s="311">
        <v>0</v>
      </c>
      <c r="AJ149" s="311">
        <v>0</v>
      </c>
      <c r="AK149" s="311">
        <v>0</v>
      </c>
      <c r="AL149" s="311">
        <v>0</v>
      </c>
      <c r="AM149" s="311">
        <v>0</v>
      </c>
      <c r="AN149" s="311">
        <v>0</v>
      </c>
      <c r="AO149" s="311">
        <v>0</v>
      </c>
      <c r="AP149" s="311">
        <v>0</v>
      </c>
      <c r="AQ149" s="311">
        <v>0</v>
      </c>
      <c r="AR149" s="311">
        <v>0</v>
      </c>
      <c r="AS149" s="311">
        <v>0</v>
      </c>
      <c r="AT149" s="311">
        <v>0</v>
      </c>
      <c r="AU149" s="311">
        <v>0</v>
      </c>
      <c r="AV149" s="311">
        <v>0</v>
      </c>
      <c r="AW149" s="311">
        <v>0</v>
      </c>
      <c r="AX149" s="352">
        <v>0</v>
      </c>
      <c r="AY149" s="352">
        <v>0</v>
      </c>
      <c r="AZ149" s="352">
        <v>0</v>
      </c>
      <c r="BA149" s="352">
        <v>0</v>
      </c>
      <c r="BB149" s="352">
        <v>0</v>
      </c>
      <c r="BC149" s="352">
        <v>0</v>
      </c>
      <c r="BD149" s="352">
        <v>0</v>
      </c>
      <c r="BE149" s="352">
        <v>0</v>
      </c>
      <c r="BF149" s="352">
        <v>0</v>
      </c>
      <c r="BG149" s="352">
        <v>0</v>
      </c>
      <c r="BH149" s="378">
        <v>0</v>
      </c>
      <c r="BI149" s="352">
        <v>0</v>
      </c>
      <c r="BJ149" s="352">
        <v>0</v>
      </c>
      <c r="BK149" s="352"/>
      <c r="BL149" s="352"/>
      <c r="BM149" s="352"/>
      <c r="BN149" s="79"/>
      <c r="BO149" s="79"/>
      <c r="BP149" s="79"/>
      <c r="BQ149" s="79"/>
      <c r="BR149" s="79"/>
      <c r="BS149" s="79"/>
      <c r="BT149" s="79"/>
      <c r="BU149" s="79"/>
      <c r="BV149" s="79"/>
      <c r="BW149" s="79"/>
      <c r="BX149" s="79"/>
      <c r="BY149" s="79"/>
      <c r="BZ149" s="79"/>
      <c r="CA149" s="79"/>
      <c r="CB149" s="79"/>
      <c r="CC149" s="79"/>
      <c r="CD149" s="79"/>
      <c r="CE149" s="79"/>
      <c r="CF149" s="79"/>
      <c r="CG149" s="79"/>
      <c r="CH149" s="79"/>
      <c r="CI149" s="79"/>
      <c r="CJ149" s="79"/>
      <c r="CK149" s="79"/>
      <c r="CL149" s="79"/>
      <c r="CM149" s="79"/>
      <c r="CN149" s="79"/>
      <c r="CO149" s="79"/>
      <c r="CP149" s="79"/>
      <c r="CQ149" s="79"/>
      <c r="CR149" s="79"/>
      <c r="CS149" s="79"/>
      <c r="CT149" s="79"/>
      <c r="CU149" s="79"/>
      <c r="CV149" s="79"/>
      <c r="CW149" s="79"/>
      <c r="CX149" s="79"/>
      <c r="CY149" s="79"/>
      <c r="CZ149" s="79"/>
      <c r="DA149" s="79"/>
      <c r="DB149" s="79"/>
      <c r="DC149" s="79"/>
      <c r="DD149" s="79"/>
      <c r="DE149" s="79"/>
      <c r="DF149" s="79"/>
      <c r="DG149" s="79"/>
      <c r="DH149" s="79"/>
      <c r="DI149" s="79"/>
      <c r="DJ149" s="79"/>
      <c r="DK149" s="79"/>
      <c r="DL149" s="79"/>
      <c r="DM149" s="79"/>
      <c r="DN149" s="79"/>
      <c r="DO149" s="79"/>
      <c r="DP149" s="79"/>
      <c r="DQ149" s="79"/>
      <c r="DR149" s="79"/>
      <c r="DS149" s="79"/>
      <c r="DT149" s="79"/>
      <c r="DU149" s="79"/>
      <c r="DV149" s="79"/>
      <c r="DW149" s="79"/>
      <c r="DX149" s="79"/>
      <c r="DY149" s="79"/>
      <c r="DZ149" s="79"/>
      <c r="EA149" s="79"/>
      <c r="EB149" s="79"/>
      <c r="EC149" s="79"/>
      <c r="ED149" s="79"/>
      <c r="EE149" s="79"/>
      <c r="EF149" s="79"/>
      <c r="EG149" s="79"/>
      <c r="EH149" s="79"/>
      <c r="EI149" s="79"/>
      <c r="EJ149" s="79"/>
      <c r="EK149" s="79"/>
      <c r="EL149" s="79"/>
      <c r="EM149" s="79"/>
      <c r="EN149" s="79"/>
      <c r="EO149" s="79"/>
      <c r="EP149" s="79"/>
      <c r="EQ149" s="79"/>
      <c r="ER149" s="79"/>
      <c r="ES149" s="79"/>
      <c r="ET149" s="79"/>
      <c r="EU149" s="79"/>
      <c r="EV149" s="79"/>
      <c r="EW149" s="79"/>
      <c r="EX149" s="79"/>
      <c r="EY149" s="79"/>
      <c r="EZ149" s="79"/>
      <c r="FA149" s="79"/>
      <c r="FB149" s="79"/>
      <c r="FC149" s="79"/>
      <c r="FD149" s="79"/>
      <c r="FE149" s="79"/>
      <c r="FF149" s="79"/>
      <c r="FG149" s="79"/>
      <c r="FH149" s="79"/>
      <c r="FI149" s="79"/>
      <c r="FJ149" s="79"/>
      <c r="FK149" s="79"/>
      <c r="FL149" s="79"/>
      <c r="FM149" s="79"/>
      <c r="FN149" s="79"/>
      <c r="FO149" s="79"/>
      <c r="FP149" s="79"/>
      <c r="FQ149" s="79"/>
      <c r="FR149" s="79"/>
      <c r="FS149" s="79"/>
      <c r="FT149" s="79"/>
      <c r="FU149" s="79"/>
      <c r="FV149" s="79"/>
      <c r="FW149" s="79"/>
      <c r="FX149" s="79"/>
      <c r="FY149" s="79"/>
      <c r="FZ149" s="79"/>
      <c r="GA149" s="79"/>
      <c r="GB149" s="79"/>
      <c r="GC149" s="79"/>
      <c r="GD149" s="79"/>
      <c r="GE149" s="79"/>
      <c r="GF149" s="79"/>
      <c r="GG149" s="79"/>
      <c r="GH149" s="79"/>
      <c r="GI149" s="79"/>
      <c r="GJ149" s="79"/>
      <c r="GK149" s="79"/>
      <c r="GL149" s="79"/>
      <c r="GM149" s="79"/>
      <c r="GN149" s="79"/>
      <c r="GO149" s="79"/>
      <c r="GP149" s="79"/>
      <c r="GQ149" s="79"/>
    </row>
    <row r="150" spans="1:199" s="78" customFormat="1" x14ac:dyDescent="0.3">
      <c r="A150" s="10"/>
      <c r="B150" s="10"/>
      <c r="C150" s="10"/>
      <c r="D150" s="10">
        <v>121654719.5</v>
      </c>
      <c r="E150" s="311">
        <v>310494250</v>
      </c>
      <c r="F150" s="311" t="s">
        <v>692</v>
      </c>
      <c r="G150" s="312">
        <v>38</v>
      </c>
      <c r="H150" s="312" t="s">
        <v>1305</v>
      </c>
      <c r="I150" s="311">
        <v>0</v>
      </c>
      <c r="J150" s="311">
        <v>0</v>
      </c>
      <c r="K150" s="311">
        <v>0</v>
      </c>
      <c r="L150" s="311">
        <v>0</v>
      </c>
      <c r="M150" s="311">
        <v>0</v>
      </c>
      <c r="N150" s="311">
        <v>0</v>
      </c>
      <c r="O150" s="311">
        <v>0</v>
      </c>
      <c r="P150" s="311">
        <v>0</v>
      </c>
      <c r="Q150" s="311">
        <v>0</v>
      </c>
      <c r="R150" s="311">
        <v>0</v>
      </c>
      <c r="S150" s="311">
        <v>0</v>
      </c>
      <c r="T150" s="311">
        <v>0</v>
      </c>
      <c r="U150" s="311">
        <v>0</v>
      </c>
      <c r="V150" s="311">
        <v>0</v>
      </c>
      <c r="W150" s="311">
        <v>0</v>
      </c>
      <c r="X150" s="311">
        <v>0</v>
      </c>
      <c r="Y150" s="311">
        <v>0</v>
      </c>
      <c r="Z150" s="311">
        <v>0</v>
      </c>
      <c r="AA150" s="311">
        <v>0</v>
      </c>
      <c r="AB150" s="311">
        <v>0</v>
      </c>
      <c r="AC150" s="311">
        <v>0</v>
      </c>
      <c r="AD150" s="311">
        <v>0</v>
      </c>
      <c r="AE150" s="311">
        <v>0</v>
      </c>
      <c r="AF150" s="311">
        <v>0</v>
      </c>
      <c r="AG150" s="311">
        <v>0</v>
      </c>
      <c r="AH150" s="311">
        <v>0</v>
      </c>
      <c r="AI150" s="311">
        <v>0</v>
      </c>
      <c r="AJ150" s="311">
        <v>0</v>
      </c>
      <c r="AK150" s="311">
        <v>0</v>
      </c>
      <c r="AL150" s="311">
        <v>0</v>
      </c>
      <c r="AM150" s="311">
        <v>0</v>
      </c>
      <c r="AN150" s="311">
        <v>0</v>
      </c>
      <c r="AO150" s="311">
        <v>0</v>
      </c>
      <c r="AP150" s="311">
        <v>0</v>
      </c>
      <c r="AQ150" s="311">
        <v>0</v>
      </c>
      <c r="AR150" s="311">
        <v>0</v>
      </c>
      <c r="AS150" s="311">
        <v>0</v>
      </c>
      <c r="AT150" s="311">
        <v>0</v>
      </c>
      <c r="AU150" s="311">
        <v>0</v>
      </c>
      <c r="AV150" s="311">
        <v>0</v>
      </c>
      <c r="AW150" s="311">
        <v>0</v>
      </c>
      <c r="AX150" s="352">
        <v>0</v>
      </c>
      <c r="AY150" s="352">
        <v>0</v>
      </c>
      <c r="AZ150" s="352">
        <v>0</v>
      </c>
      <c r="BA150" s="352">
        <v>0</v>
      </c>
      <c r="BB150" s="352">
        <v>0</v>
      </c>
      <c r="BC150" s="352">
        <v>0</v>
      </c>
      <c r="BD150" s="352">
        <v>0</v>
      </c>
      <c r="BE150" s="352">
        <v>0</v>
      </c>
      <c r="BF150" s="352">
        <v>0</v>
      </c>
      <c r="BG150" s="352">
        <v>0</v>
      </c>
      <c r="BH150" s="378">
        <v>0</v>
      </c>
      <c r="BI150" s="352">
        <v>0</v>
      </c>
      <c r="BJ150" s="352">
        <v>0</v>
      </c>
      <c r="BK150" s="352"/>
      <c r="BL150" s="352"/>
      <c r="BM150" s="352"/>
      <c r="BN150" s="79"/>
      <c r="BO150" s="79"/>
      <c r="BP150" s="79"/>
      <c r="BQ150" s="79"/>
      <c r="BR150" s="79"/>
      <c r="BS150" s="79"/>
      <c r="BT150" s="79"/>
      <c r="BU150" s="79"/>
      <c r="BV150" s="79"/>
      <c r="BW150" s="79"/>
      <c r="BX150" s="79"/>
      <c r="BY150" s="79"/>
      <c r="BZ150" s="79"/>
      <c r="CA150" s="79"/>
      <c r="CB150" s="79"/>
      <c r="CC150" s="79"/>
      <c r="CD150" s="79"/>
      <c r="CE150" s="79"/>
      <c r="CF150" s="79"/>
      <c r="CG150" s="79"/>
      <c r="CH150" s="79"/>
      <c r="CI150" s="79"/>
      <c r="CJ150" s="79"/>
      <c r="CK150" s="79"/>
      <c r="CL150" s="79"/>
      <c r="CM150" s="79"/>
      <c r="CN150" s="79"/>
      <c r="CO150" s="79"/>
      <c r="CP150" s="79"/>
      <c r="CQ150" s="79"/>
      <c r="CR150" s="79"/>
      <c r="CS150" s="79"/>
      <c r="CT150" s="79"/>
      <c r="CU150" s="79"/>
      <c r="CV150" s="79"/>
      <c r="CW150" s="79"/>
      <c r="CX150" s="79"/>
      <c r="CY150" s="79"/>
      <c r="CZ150" s="79"/>
      <c r="DA150" s="79"/>
      <c r="DB150" s="79"/>
      <c r="DC150" s="79"/>
      <c r="DD150" s="79"/>
      <c r="DE150" s="79"/>
      <c r="DF150" s="79"/>
      <c r="DG150" s="79"/>
      <c r="DH150" s="79"/>
      <c r="DI150" s="79"/>
      <c r="DJ150" s="79"/>
      <c r="DK150" s="79"/>
      <c r="DL150" s="79"/>
      <c r="DM150" s="79"/>
      <c r="DN150" s="79"/>
      <c r="DO150" s="79"/>
      <c r="DP150" s="79"/>
      <c r="DQ150" s="79"/>
      <c r="DR150" s="79"/>
      <c r="DS150" s="79"/>
      <c r="DT150" s="79"/>
      <c r="DU150" s="79"/>
      <c r="DV150" s="79"/>
      <c r="DW150" s="79"/>
      <c r="DX150" s="79"/>
      <c r="DY150" s="79"/>
      <c r="DZ150" s="79"/>
      <c r="EA150" s="79"/>
      <c r="EB150" s="79"/>
      <c r="EC150" s="79"/>
      <c r="ED150" s="79"/>
      <c r="EE150" s="79"/>
      <c r="EF150" s="79"/>
      <c r="EG150" s="79"/>
      <c r="EH150" s="79"/>
      <c r="EI150" s="79"/>
      <c r="EJ150" s="79"/>
      <c r="EK150" s="79"/>
      <c r="EL150" s="79"/>
      <c r="EM150" s="79"/>
      <c r="EN150" s="79"/>
      <c r="EO150" s="79"/>
      <c r="EP150" s="79"/>
      <c r="EQ150" s="79"/>
      <c r="ER150" s="79"/>
      <c r="ES150" s="79"/>
      <c r="ET150" s="79"/>
      <c r="EU150" s="79"/>
      <c r="EV150" s="79"/>
      <c r="EW150" s="79"/>
      <c r="EX150" s="79"/>
      <c r="EY150" s="79"/>
      <c r="EZ150" s="79"/>
      <c r="FA150" s="79"/>
      <c r="FB150" s="79"/>
      <c r="FC150" s="79"/>
      <c r="FD150" s="79"/>
      <c r="FE150" s="79"/>
      <c r="FF150" s="79"/>
      <c r="FG150" s="79"/>
      <c r="FH150" s="79"/>
      <c r="FI150" s="79"/>
      <c r="FJ150" s="79"/>
      <c r="FK150" s="79"/>
      <c r="FL150" s="79"/>
      <c r="FM150" s="79"/>
      <c r="FN150" s="79"/>
      <c r="FO150" s="79"/>
      <c r="FP150" s="79"/>
      <c r="FQ150" s="79"/>
      <c r="FR150" s="79"/>
      <c r="FS150" s="79"/>
      <c r="FT150" s="79"/>
      <c r="FU150" s="79"/>
      <c r="FV150" s="79"/>
      <c r="FW150" s="79"/>
      <c r="FX150" s="79"/>
      <c r="FY150" s="79"/>
      <c r="FZ150" s="79"/>
      <c r="GA150" s="79"/>
      <c r="GB150" s="79"/>
      <c r="GC150" s="79"/>
      <c r="GD150" s="79"/>
      <c r="GE150" s="79"/>
      <c r="GF150" s="79"/>
      <c r="GG150" s="79"/>
      <c r="GH150" s="79"/>
      <c r="GI150" s="79"/>
      <c r="GJ150" s="79"/>
      <c r="GK150" s="79"/>
      <c r="GL150" s="79"/>
      <c r="GM150" s="79"/>
      <c r="GN150" s="79"/>
      <c r="GO150" s="79"/>
      <c r="GP150" s="79"/>
      <c r="GQ150" s="79"/>
    </row>
    <row r="151" spans="1:199" s="78" customFormat="1" x14ac:dyDescent="0.3">
      <c r="A151" s="10"/>
      <c r="B151" s="10"/>
      <c r="C151" s="10"/>
      <c r="D151" s="10">
        <v>34133892.869999997</v>
      </c>
      <c r="E151" s="311">
        <v>310523089</v>
      </c>
      <c r="F151" s="311" t="s">
        <v>694</v>
      </c>
      <c r="G151" s="312">
        <v>47</v>
      </c>
      <c r="H151" s="312" t="s">
        <v>1305</v>
      </c>
      <c r="I151" s="311">
        <v>0</v>
      </c>
      <c r="J151" s="311">
        <v>0</v>
      </c>
      <c r="K151" s="311">
        <v>0</v>
      </c>
      <c r="L151" s="311">
        <v>0</v>
      </c>
      <c r="M151" s="311">
        <v>0</v>
      </c>
      <c r="N151" s="311">
        <v>0</v>
      </c>
      <c r="O151" s="311">
        <v>0</v>
      </c>
      <c r="P151" s="311">
        <v>0</v>
      </c>
      <c r="Q151" s="311">
        <v>0</v>
      </c>
      <c r="R151" s="311">
        <v>0</v>
      </c>
      <c r="S151" s="311">
        <v>0</v>
      </c>
      <c r="T151" s="311">
        <v>0</v>
      </c>
      <c r="U151" s="311">
        <v>0</v>
      </c>
      <c r="V151" s="311">
        <v>0</v>
      </c>
      <c r="W151" s="311">
        <v>0</v>
      </c>
      <c r="X151" s="311">
        <v>0</v>
      </c>
      <c r="Y151" s="311">
        <v>0</v>
      </c>
      <c r="Z151" s="311">
        <v>0</v>
      </c>
      <c r="AA151" s="311">
        <v>0</v>
      </c>
      <c r="AB151" s="311">
        <v>0</v>
      </c>
      <c r="AC151" s="311">
        <v>0</v>
      </c>
      <c r="AD151" s="311">
        <v>0</v>
      </c>
      <c r="AE151" s="311">
        <v>0</v>
      </c>
      <c r="AF151" s="311">
        <v>0</v>
      </c>
      <c r="AG151" s="311">
        <v>0</v>
      </c>
      <c r="AH151" s="311">
        <v>0</v>
      </c>
      <c r="AI151" s="311">
        <v>0</v>
      </c>
      <c r="AJ151" s="311">
        <v>0</v>
      </c>
      <c r="AK151" s="311">
        <v>0</v>
      </c>
      <c r="AL151" s="311">
        <v>0</v>
      </c>
      <c r="AM151" s="311">
        <v>0</v>
      </c>
      <c r="AN151" s="311">
        <v>0</v>
      </c>
      <c r="AO151" s="311">
        <v>0</v>
      </c>
      <c r="AP151" s="311">
        <v>0</v>
      </c>
      <c r="AQ151" s="311">
        <v>0</v>
      </c>
      <c r="AR151" s="311">
        <v>0</v>
      </c>
      <c r="AS151" s="311">
        <v>0</v>
      </c>
      <c r="AT151" s="311">
        <v>0</v>
      </c>
      <c r="AU151" s="311">
        <v>0</v>
      </c>
      <c r="AV151" s="311">
        <v>0</v>
      </c>
      <c r="AW151" s="311">
        <v>0</v>
      </c>
      <c r="AX151" s="352">
        <v>0</v>
      </c>
      <c r="AY151" s="352">
        <v>0</v>
      </c>
      <c r="AZ151" s="352">
        <v>0</v>
      </c>
      <c r="BA151" s="352">
        <v>0</v>
      </c>
      <c r="BB151" s="352">
        <v>0</v>
      </c>
      <c r="BC151" s="352">
        <v>0</v>
      </c>
      <c r="BD151" s="352">
        <v>0</v>
      </c>
      <c r="BE151" s="352">
        <v>0</v>
      </c>
      <c r="BF151" s="352">
        <v>0</v>
      </c>
      <c r="BG151" s="352">
        <v>0</v>
      </c>
      <c r="BH151" s="378">
        <v>0</v>
      </c>
      <c r="BI151" s="352">
        <v>0</v>
      </c>
      <c r="BJ151" s="352">
        <v>0</v>
      </c>
      <c r="BK151" s="352"/>
      <c r="BL151" s="352"/>
      <c r="BM151" s="352"/>
      <c r="BN151" s="79"/>
      <c r="BO151" s="79"/>
      <c r="BP151" s="79"/>
      <c r="BQ151" s="79"/>
      <c r="BR151" s="79"/>
      <c r="BS151" s="79"/>
      <c r="BT151" s="79"/>
      <c r="BU151" s="79"/>
      <c r="BV151" s="79"/>
      <c r="BW151" s="79"/>
      <c r="BX151" s="79"/>
      <c r="BY151" s="79"/>
      <c r="BZ151" s="79"/>
      <c r="CA151" s="79"/>
      <c r="CB151" s="79"/>
      <c r="CC151" s="79"/>
      <c r="CD151" s="79"/>
      <c r="CE151" s="79"/>
      <c r="CF151" s="79"/>
      <c r="CG151" s="79"/>
      <c r="CH151" s="79"/>
      <c r="CI151" s="79"/>
      <c r="CJ151" s="79"/>
      <c r="CK151" s="79"/>
      <c r="CL151" s="79"/>
      <c r="CM151" s="79"/>
      <c r="CN151" s="79"/>
      <c r="CO151" s="79"/>
      <c r="CP151" s="79"/>
      <c r="CQ151" s="79"/>
      <c r="CR151" s="79"/>
      <c r="CS151" s="79"/>
      <c r="CT151" s="79"/>
      <c r="CU151" s="79"/>
      <c r="CV151" s="79"/>
      <c r="CW151" s="79"/>
      <c r="CX151" s="79"/>
      <c r="CY151" s="79"/>
      <c r="CZ151" s="79"/>
      <c r="DA151" s="79"/>
      <c r="DB151" s="79"/>
      <c r="DC151" s="79"/>
      <c r="DD151" s="79"/>
      <c r="DE151" s="79"/>
      <c r="DF151" s="79"/>
      <c r="DG151" s="79"/>
      <c r="DH151" s="79"/>
      <c r="DI151" s="79"/>
      <c r="DJ151" s="79"/>
      <c r="DK151" s="79"/>
      <c r="DL151" s="79"/>
      <c r="DM151" s="79"/>
      <c r="DN151" s="79"/>
      <c r="DO151" s="79"/>
      <c r="DP151" s="79"/>
      <c r="DQ151" s="79"/>
      <c r="DR151" s="79"/>
      <c r="DS151" s="79"/>
      <c r="DT151" s="79"/>
      <c r="DU151" s="79"/>
      <c r="DV151" s="79"/>
      <c r="DW151" s="79"/>
      <c r="DX151" s="79"/>
      <c r="DY151" s="79"/>
      <c r="DZ151" s="79"/>
      <c r="EA151" s="79"/>
      <c r="EB151" s="79"/>
      <c r="EC151" s="79"/>
      <c r="ED151" s="79"/>
      <c r="EE151" s="79"/>
      <c r="EF151" s="79"/>
      <c r="EG151" s="79"/>
      <c r="EH151" s="79"/>
      <c r="EI151" s="79"/>
      <c r="EJ151" s="79"/>
      <c r="EK151" s="79"/>
      <c r="EL151" s="79"/>
      <c r="EM151" s="79"/>
      <c r="EN151" s="79"/>
      <c r="EO151" s="79"/>
      <c r="EP151" s="79"/>
      <c r="EQ151" s="79"/>
      <c r="ER151" s="79"/>
      <c r="ES151" s="79"/>
      <c r="ET151" s="79"/>
      <c r="EU151" s="79"/>
      <c r="EV151" s="79"/>
      <c r="EW151" s="79"/>
      <c r="EX151" s="79"/>
      <c r="EY151" s="79"/>
      <c r="EZ151" s="79"/>
      <c r="FA151" s="79"/>
      <c r="FB151" s="79"/>
      <c r="FC151" s="79"/>
      <c r="FD151" s="79"/>
      <c r="FE151" s="79"/>
      <c r="FF151" s="79"/>
      <c r="FG151" s="79"/>
      <c r="FH151" s="79"/>
      <c r="FI151" s="79"/>
      <c r="FJ151" s="79"/>
      <c r="FK151" s="79"/>
      <c r="FL151" s="79"/>
      <c r="FM151" s="79"/>
      <c r="FN151" s="79"/>
      <c r="FO151" s="79"/>
      <c r="FP151" s="79"/>
      <c r="FQ151" s="79"/>
      <c r="FR151" s="79"/>
      <c r="FS151" s="79"/>
      <c r="FT151" s="79"/>
      <c r="FU151" s="79"/>
      <c r="FV151" s="79"/>
      <c r="FW151" s="79"/>
      <c r="FX151" s="79"/>
      <c r="FY151" s="79"/>
      <c r="FZ151" s="79"/>
      <c r="GA151" s="79"/>
      <c r="GB151" s="79"/>
      <c r="GC151" s="79"/>
      <c r="GD151" s="79"/>
      <c r="GE151" s="79"/>
      <c r="GF151" s="79"/>
      <c r="GG151" s="79"/>
      <c r="GH151" s="79"/>
      <c r="GI151" s="79"/>
      <c r="GJ151" s="79"/>
      <c r="GK151" s="79"/>
      <c r="GL151" s="79"/>
      <c r="GM151" s="79"/>
      <c r="GN151" s="79"/>
      <c r="GO151" s="79"/>
      <c r="GP151" s="79"/>
      <c r="GQ151" s="79"/>
    </row>
    <row r="152" spans="1:199" s="78" customFormat="1" x14ac:dyDescent="0.3">
      <c r="A152" s="10"/>
      <c r="B152" s="10"/>
      <c r="C152" s="10"/>
      <c r="D152" s="10">
        <v>50005642.43</v>
      </c>
      <c r="E152" s="311">
        <v>310552146</v>
      </c>
      <c r="F152" s="311" t="s">
        <v>697</v>
      </c>
      <c r="G152" s="312">
        <v>14</v>
      </c>
      <c r="H152" s="312" t="s">
        <v>1305</v>
      </c>
      <c r="I152" s="311">
        <v>0</v>
      </c>
      <c r="J152" s="311">
        <v>0</v>
      </c>
      <c r="K152" s="311">
        <v>0</v>
      </c>
      <c r="L152" s="311">
        <v>0</v>
      </c>
      <c r="M152" s="311">
        <v>0</v>
      </c>
      <c r="N152" s="311">
        <v>0</v>
      </c>
      <c r="O152" s="311">
        <v>0</v>
      </c>
      <c r="P152" s="311">
        <v>0</v>
      </c>
      <c r="Q152" s="311">
        <v>0</v>
      </c>
      <c r="R152" s="311">
        <v>0</v>
      </c>
      <c r="S152" s="311">
        <v>0</v>
      </c>
      <c r="T152" s="311">
        <v>0</v>
      </c>
      <c r="U152" s="311">
        <v>0</v>
      </c>
      <c r="V152" s="311">
        <v>0</v>
      </c>
      <c r="W152" s="311">
        <v>0</v>
      </c>
      <c r="X152" s="311">
        <v>0</v>
      </c>
      <c r="Y152" s="311">
        <v>0</v>
      </c>
      <c r="Z152" s="311">
        <v>0</v>
      </c>
      <c r="AA152" s="311">
        <v>0</v>
      </c>
      <c r="AB152" s="311">
        <v>0</v>
      </c>
      <c r="AC152" s="311">
        <v>0</v>
      </c>
      <c r="AD152" s="311">
        <v>0</v>
      </c>
      <c r="AE152" s="311">
        <v>0</v>
      </c>
      <c r="AF152" s="311">
        <v>0</v>
      </c>
      <c r="AG152" s="311">
        <v>0</v>
      </c>
      <c r="AH152" s="311">
        <v>0</v>
      </c>
      <c r="AI152" s="311">
        <v>0</v>
      </c>
      <c r="AJ152" s="311">
        <v>0</v>
      </c>
      <c r="AK152" s="311">
        <v>0</v>
      </c>
      <c r="AL152" s="311">
        <v>0</v>
      </c>
      <c r="AM152" s="311">
        <v>0</v>
      </c>
      <c r="AN152" s="311">
        <v>0</v>
      </c>
      <c r="AO152" s="311">
        <v>0</v>
      </c>
      <c r="AP152" s="311">
        <v>0</v>
      </c>
      <c r="AQ152" s="311">
        <v>0</v>
      </c>
      <c r="AR152" s="311">
        <v>0</v>
      </c>
      <c r="AS152" s="311">
        <v>0</v>
      </c>
      <c r="AT152" s="311">
        <v>0</v>
      </c>
      <c r="AU152" s="311">
        <v>0</v>
      </c>
      <c r="AV152" s="311">
        <v>0</v>
      </c>
      <c r="AW152" s="311">
        <v>0</v>
      </c>
      <c r="AX152" s="352">
        <v>0</v>
      </c>
      <c r="AY152" s="352">
        <v>0</v>
      </c>
      <c r="AZ152" s="352">
        <v>0</v>
      </c>
      <c r="BA152" s="352">
        <v>0</v>
      </c>
      <c r="BB152" s="352">
        <v>0</v>
      </c>
      <c r="BC152" s="352">
        <v>0</v>
      </c>
      <c r="BD152" s="352">
        <v>0</v>
      </c>
      <c r="BE152" s="352">
        <v>0</v>
      </c>
      <c r="BF152" s="352">
        <v>0</v>
      </c>
      <c r="BG152" s="352">
        <v>0</v>
      </c>
      <c r="BH152" s="378">
        <v>0</v>
      </c>
      <c r="BI152" s="352">
        <v>0</v>
      </c>
      <c r="BJ152" s="352">
        <v>0</v>
      </c>
      <c r="BK152" s="352"/>
      <c r="BL152" s="352"/>
      <c r="BM152" s="352"/>
      <c r="BN152" s="79"/>
      <c r="BO152" s="79"/>
      <c r="BP152" s="79"/>
      <c r="BQ152" s="79"/>
      <c r="BR152" s="79"/>
      <c r="BS152" s="79"/>
      <c r="BT152" s="79"/>
      <c r="BU152" s="79"/>
      <c r="BV152" s="79"/>
      <c r="BW152" s="79"/>
      <c r="BX152" s="79"/>
      <c r="BY152" s="79"/>
      <c r="BZ152" s="79"/>
      <c r="CA152" s="79"/>
      <c r="CB152" s="79"/>
      <c r="CC152" s="79"/>
      <c r="CD152" s="79"/>
      <c r="CE152" s="79"/>
      <c r="CF152" s="79"/>
      <c r="CG152" s="79"/>
      <c r="CH152" s="79"/>
      <c r="CI152" s="79"/>
      <c r="CJ152" s="79"/>
      <c r="CK152" s="79"/>
      <c r="CL152" s="79"/>
      <c r="CM152" s="79"/>
      <c r="CN152" s="79"/>
      <c r="CO152" s="79"/>
      <c r="CP152" s="79"/>
      <c r="CQ152" s="79"/>
      <c r="CR152" s="79"/>
      <c r="CS152" s="79"/>
      <c r="CT152" s="79"/>
      <c r="CU152" s="79"/>
      <c r="CV152" s="79"/>
      <c r="CW152" s="79"/>
      <c r="CX152" s="79"/>
      <c r="CY152" s="79"/>
      <c r="CZ152" s="79"/>
      <c r="DA152" s="79"/>
      <c r="DB152" s="79"/>
      <c r="DC152" s="79"/>
      <c r="DD152" s="79"/>
      <c r="DE152" s="79"/>
      <c r="DF152" s="79"/>
      <c r="DG152" s="79"/>
      <c r="DH152" s="79"/>
      <c r="DI152" s="79"/>
      <c r="DJ152" s="79"/>
      <c r="DK152" s="79"/>
      <c r="DL152" s="79"/>
      <c r="DM152" s="79"/>
      <c r="DN152" s="79"/>
      <c r="DO152" s="79"/>
      <c r="DP152" s="79"/>
      <c r="DQ152" s="79"/>
      <c r="DR152" s="79"/>
      <c r="DS152" s="79"/>
      <c r="DT152" s="79"/>
      <c r="DU152" s="79"/>
      <c r="DV152" s="79"/>
      <c r="DW152" s="79"/>
      <c r="DX152" s="79"/>
      <c r="DY152" s="79"/>
      <c r="DZ152" s="79"/>
      <c r="EA152" s="79"/>
      <c r="EB152" s="79"/>
      <c r="EC152" s="79"/>
      <c r="ED152" s="79"/>
      <c r="EE152" s="79"/>
      <c r="EF152" s="79"/>
      <c r="EG152" s="79"/>
      <c r="EH152" s="79"/>
      <c r="EI152" s="79"/>
      <c r="EJ152" s="79"/>
      <c r="EK152" s="79"/>
      <c r="EL152" s="79"/>
      <c r="EM152" s="79"/>
      <c r="EN152" s="79"/>
      <c r="EO152" s="79"/>
      <c r="EP152" s="79"/>
      <c r="EQ152" s="79"/>
      <c r="ER152" s="79"/>
      <c r="ES152" s="79"/>
      <c r="ET152" s="79"/>
      <c r="EU152" s="79"/>
      <c r="EV152" s="79"/>
      <c r="EW152" s="79"/>
      <c r="EX152" s="79"/>
      <c r="EY152" s="79"/>
      <c r="EZ152" s="79"/>
      <c r="FA152" s="79"/>
      <c r="FB152" s="79"/>
      <c r="FC152" s="79"/>
      <c r="FD152" s="79"/>
      <c r="FE152" s="79"/>
      <c r="FF152" s="79"/>
      <c r="FG152" s="79"/>
      <c r="FH152" s="79"/>
      <c r="FI152" s="79"/>
      <c r="FJ152" s="79"/>
      <c r="FK152" s="79"/>
      <c r="FL152" s="79"/>
      <c r="FM152" s="79"/>
      <c r="FN152" s="79"/>
      <c r="FO152" s="79"/>
      <c r="FP152" s="79"/>
      <c r="FQ152" s="79"/>
      <c r="FR152" s="79"/>
      <c r="FS152" s="79"/>
      <c r="FT152" s="79"/>
      <c r="FU152" s="79"/>
      <c r="FV152" s="79"/>
      <c r="FW152" s="79"/>
      <c r="FX152" s="79"/>
      <c r="FY152" s="79"/>
      <c r="FZ152" s="79"/>
      <c r="GA152" s="79"/>
      <c r="GB152" s="79"/>
      <c r="GC152" s="79"/>
      <c r="GD152" s="79"/>
      <c r="GE152" s="79"/>
      <c r="GF152" s="79"/>
      <c r="GG152" s="79"/>
      <c r="GH152" s="79"/>
      <c r="GI152" s="79"/>
      <c r="GJ152" s="79"/>
      <c r="GK152" s="79"/>
      <c r="GL152" s="79"/>
      <c r="GM152" s="79"/>
      <c r="GN152" s="79"/>
      <c r="GO152" s="79"/>
      <c r="GP152" s="79"/>
      <c r="GQ152" s="79"/>
    </row>
    <row r="153" spans="1:199" s="78" customFormat="1" x14ac:dyDescent="0.3">
      <c r="A153" s="10"/>
      <c r="B153" s="10"/>
      <c r="C153" s="10"/>
      <c r="D153" s="10">
        <v>6477742.21</v>
      </c>
      <c r="E153" s="311">
        <v>310644045</v>
      </c>
      <c r="F153" s="311" t="s">
        <v>711</v>
      </c>
      <c r="G153" s="312">
        <v>53</v>
      </c>
      <c r="H153" s="312" t="s">
        <v>1305</v>
      </c>
      <c r="I153" s="311">
        <v>0</v>
      </c>
      <c r="J153" s="311">
        <v>0</v>
      </c>
      <c r="K153" s="311">
        <v>0</v>
      </c>
      <c r="L153" s="311">
        <v>0</v>
      </c>
      <c r="M153" s="311">
        <v>0</v>
      </c>
      <c r="N153" s="311">
        <v>0</v>
      </c>
      <c r="O153" s="311">
        <v>0</v>
      </c>
      <c r="P153" s="311">
        <v>0</v>
      </c>
      <c r="Q153" s="311">
        <v>0</v>
      </c>
      <c r="R153" s="311">
        <v>0</v>
      </c>
      <c r="S153" s="311">
        <v>0</v>
      </c>
      <c r="T153" s="311">
        <v>0</v>
      </c>
      <c r="U153" s="311">
        <v>0</v>
      </c>
      <c r="V153" s="311">
        <v>0</v>
      </c>
      <c r="W153" s="311">
        <v>0</v>
      </c>
      <c r="X153" s="311">
        <v>0</v>
      </c>
      <c r="Y153" s="311">
        <v>0</v>
      </c>
      <c r="Z153" s="311">
        <v>0</v>
      </c>
      <c r="AA153" s="311">
        <v>0</v>
      </c>
      <c r="AB153" s="311">
        <v>0</v>
      </c>
      <c r="AC153" s="311">
        <v>0</v>
      </c>
      <c r="AD153" s="311">
        <v>0</v>
      </c>
      <c r="AE153" s="311">
        <v>0</v>
      </c>
      <c r="AF153" s="311">
        <v>0</v>
      </c>
      <c r="AG153" s="311">
        <v>0</v>
      </c>
      <c r="AH153" s="311">
        <v>0</v>
      </c>
      <c r="AI153" s="311">
        <v>0</v>
      </c>
      <c r="AJ153" s="311">
        <v>0</v>
      </c>
      <c r="AK153" s="311">
        <v>0</v>
      </c>
      <c r="AL153" s="311">
        <v>0</v>
      </c>
      <c r="AM153" s="311">
        <v>0</v>
      </c>
      <c r="AN153" s="311">
        <v>0</v>
      </c>
      <c r="AO153" s="311">
        <v>0</v>
      </c>
      <c r="AP153" s="311">
        <v>0</v>
      </c>
      <c r="AQ153" s="311">
        <v>0</v>
      </c>
      <c r="AR153" s="311">
        <v>0</v>
      </c>
      <c r="AS153" s="311">
        <v>0</v>
      </c>
      <c r="AT153" s="311">
        <v>0</v>
      </c>
      <c r="AU153" s="311">
        <v>0</v>
      </c>
      <c r="AV153" s="311">
        <v>0</v>
      </c>
      <c r="AW153" s="311">
        <v>0</v>
      </c>
      <c r="AX153" s="352">
        <v>0</v>
      </c>
      <c r="AY153" s="352">
        <v>0</v>
      </c>
      <c r="AZ153" s="352">
        <v>0</v>
      </c>
      <c r="BA153" s="352">
        <v>0</v>
      </c>
      <c r="BB153" s="352">
        <v>0</v>
      </c>
      <c r="BC153" s="352">
        <v>0</v>
      </c>
      <c r="BD153" s="352">
        <v>0</v>
      </c>
      <c r="BE153" s="352">
        <v>0</v>
      </c>
      <c r="BF153" s="352">
        <v>0</v>
      </c>
      <c r="BG153" s="352">
        <v>0</v>
      </c>
      <c r="BH153" s="378">
        <v>0</v>
      </c>
      <c r="BI153" s="352">
        <v>0</v>
      </c>
      <c r="BJ153" s="352">
        <v>0</v>
      </c>
      <c r="BK153" s="352"/>
      <c r="BL153" s="352"/>
      <c r="BM153" s="352"/>
      <c r="BN153" s="79"/>
      <c r="BO153" s="79"/>
      <c r="BP153" s="79"/>
      <c r="BQ153" s="79"/>
      <c r="BR153" s="79"/>
      <c r="BS153" s="79"/>
      <c r="BT153" s="79"/>
      <c r="BU153" s="79"/>
      <c r="BV153" s="79"/>
      <c r="BW153" s="79"/>
      <c r="BX153" s="79"/>
      <c r="BY153" s="79"/>
      <c r="BZ153" s="79"/>
      <c r="CA153" s="79"/>
      <c r="CB153" s="79"/>
      <c r="CC153" s="79"/>
      <c r="CD153" s="79"/>
      <c r="CE153" s="79"/>
      <c r="CF153" s="79"/>
      <c r="CG153" s="79"/>
      <c r="CH153" s="79"/>
      <c r="CI153" s="79"/>
      <c r="CJ153" s="79"/>
      <c r="CK153" s="79"/>
      <c r="CL153" s="79"/>
      <c r="CM153" s="79"/>
      <c r="CN153" s="79"/>
      <c r="CO153" s="79"/>
      <c r="CP153" s="79"/>
      <c r="CQ153" s="79"/>
      <c r="CR153" s="79"/>
      <c r="CS153" s="79"/>
      <c r="CT153" s="79"/>
      <c r="CU153" s="79"/>
      <c r="CV153" s="79"/>
      <c r="CW153" s="79"/>
      <c r="CX153" s="79"/>
      <c r="CY153" s="79"/>
      <c r="CZ153" s="79"/>
      <c r="DA153" s="79"/>
      <c r="DB153" s="79"/>
      <c r="DC153" s="79"/>
      <c r="DD153" s="79"/>
      <c r="DE153" s="79"/>
      <c r="DF153" s="79"/>
      <c r="DG153" s="79"/>
      <c r="DH153" s="79"/>
      <c r="DI153" s="79"/>
      <c r="DJ153" s="79"/>
      <c r="DK153" s="79"/>
      <c r="DL153" s="79"/>
      <c r="DM153" s="79"/>
      <c r="DN153" s="79"/>
      <c r="DO153" s="79"/>
      <c r="DP153" s="79"/>
      <c r="DQ153" s="79"/>
      <c r="DR153" s="79"/>
      <c r="DS153" s="79"/>
      <c r="DT153" s="79"/>
      <c r="DU153" s="79"/>
      <c r="DV153" s="79"/>
      <c r="DW153" s="79"/>
      <c r="DX153" s="79"/>
      <c r="DY153" s="79"/>
      <c r="DZ153" s="79"/>
      <c r="EA153" s="79"/>
      <c r="EB153" s="79"/>
      <c r="EC153" s="79"/>
      <c r="ED153" s="79"/>
      <c r="EE153" s="79"/>
      <c r="EF153" s="79"/>
      <c r="EG153" s="79"/>
      <c r="EH153" s="79"/>
      <c r="EI153" s="79"/>
      <c r="EJ153" s="79"/>
      <c r="EK153" s="79"/>
      <c r="EL153" s="79"/>
      <c r="EM153" s="79"/>
      <c r="EN153" s="79"/>
      <c r="EO153" s="79"/>
      <c r="EP153" s="79"/>
      <c r="EQ153" s="79"/>
      <c r="ER153" s="79"/>
      <c r="ES153" s="79"/>
      <c r="ET153" s="79"/>
      <c r="EU153" s="79"/>
      <c r="EV153" s="79"/>
      <c r="EW153" s="79"/>
      <c r="EX153" s="79"/>
      <c r="EY153" s="79"/>
      <c r="EZ153" s="79"/>
      <c r="FA153" s="79"/>
      <c r="FB153" s="79"/>
      <c r="FC153" s="79"/>
      <c r="FD153" s="79"/>
      <c r="FE153" s="79"/>
      <c r="FF153" s="79"/>
      <c r="FG153" s="79"/>
      <c r="FH153" s="79"/>
      <c r="FI153" s="79"/>
      <c r="FJ153" s="79"/>
      <c r="FK153" s="79"/>
      <c r="FL153" s="79"/>
      <c r="FM153" s="79"/>
      <c r="FN153" s="79"/>
      <c r="FO153" s="79"/>
      <c r="FP153" s="79"/>
      <c r="FQ153" s="79"/>
      <c r="FR153" s="79"/>
      <c r="FS153" s="79"/>
      <c r="FT153" s="79"/>
      <c r="FU153" s="79"/>
      <c r="FV153" s="79"/>
      <c r="FW153" s="79"/>
      <c r="FX153" s="79"/>
      <c r="FY153" s="79"/>
      <c r="FZ153" s="79"/>
      <c r="GA153" s="79"/>
      <c r="GB153" s="79"/>
      <c r="GC153" s="79"/>
      <c r="GD153" s="79"/>
      <c r="GE153" s="79"/>
      <c r="GF153" s="79"/>
      <c r="GG153" s="79"/>
      <c r="GH153" s="79"/>
      <c r="GI153" s="79"/>
      <c r="GJ153" s="79"/>
      <c r="GK153" s="79"/>
      <c r="GL153" s="79"/>
      <c r="GM153" s="79"/>
      <c r="GN153" s="79"/>
      <c r="GO153" s="79"/>
      <c r="GP153" s="79"/>
      <c r="GQ153" s="79"/>
    </row>
    <row r="154" spans="1:199" s="78" customFormat="1" x14ac:dyDescent="0.3">
      <c r="A154" s="10"/>
      <c r="B154" s="10"/>
      <c r="C154" s="10"/>
      <c r="D154" s="10">
        <v>546011290.07000005</v>
      </c>
      <c r="E154" s="311">
        <v>310761509</v>
      </c>
      <c r="F154" s="311" t="s">
        <v>725</v>
      </c>
      <c r="G154" s="312">
        <v>17</v>
      </c>
      <c r="H154" s="312" t="s">
        <v>1305</v>
      </c>
      <c r="I154" s="311">
        <v>0</v>
      </c>
      <c r="J154" s="311">
        <v>0</v>
      </c>
      <c r="K154" s="311">
        <v>0</v>
      </c>
      <c r="L154" s="311">
        <v>0</v>
      </c>
      <c r="M154" s="311">
        <v>0</v>
      </c>
      <c r="N154" s="311">
        <v>0</v>
      </c>
      <c r="O154" s="311">
        <v>0</v>
      </c>
      <c r="P154" s="311">
        <v>0</v>
      </c>
      <c r="Q154" s="311">
        <v>0</v>
      </c>
      <c r="R154" s="311">
        <v>0</v>
      </c>
      <c r="S154" s="311">
        <v>0</v>
      </c>
      <c r="T154" s="311">
        <v>0</v>
      </c>
      <c r="U154" s="311">
        <v>0</v>
      </c>
      <c r="V154" s="311">
        <v>0</v>
      </c>
      <c r="W154" s="311">
        <v>0</v>
      </c>
      <c r="X154" s="311">
        <v>0</v>
      </c>
      <c r="Y154" s="311">
        <v>0</v>
      </c>
      <c r="Z154" s="311">
        <v>0</v>
      </c>
      <c r="AA154" s="311">
        <v>0</v>
      </c>
      <c r="AB154" s="311">
        <v>0</v>
      </c>
      <c r="AC154" s="311">
        <v>0</v>
      </c>
      <c r="AD154" s="311">
        <v>0</v>
      </c>
      <c r="AE154" s="311">
        <v>0</v>
      </c>
      <c r="AF154" s="311">
        <v>0</v>
      </c>
      <c r="AG154" s="311">
        <v>0</v>
      </c>
      <c r="AH154" s="311">
        <v>0</v>
      </c>
      <c r="AI154" s="311">
        <v>0</v>
      </c>
      <c r="AJ154" s="311">
        <v>0</v>
      </c>
      <c r="AK154" s="311">
        <v>0</v>
      </c>
      <c r="AL154" s="311">
        <v>0</v>
      </c>
      <c r="AM154" s="311">
        <v>0</v>
      </c>
      <c r="AN154" s="311">
        <v>0</v>
      </c>
      <c r="AO154" s="311">
        <v>0</v>
      </c>
      <c r="AP154" s="311">
        <v>0</v>
      </c>
      <c r="AQ154" s="311">
        <v>0</v>
      </c>
      <c r="AR154" s="311">
        <v>0</v>
      </c>
      <c r="AS154" s="311">
        <v>0</v>
      </c>
      <c r="AT154" s="311">
        <v>0</v>
      </c>
      <c r="AU154" s="311">
        <v>0</v>
      </c>
      <c r="AV154" s="311">
        <v>0</v>
      </c>
      <c r="AW154" s="311">
        <v>0</v>
      </c>
      <c r="AX154" s="352">
        <v>0</v>
      </c>
      <c r="AY154" s="352">
        <v>0</v>
      </c>
      <c r="AZ154" s="352">
        <v>0</v>
      </c>
      <c r="BA154" s="352">
        <v>0</v>
      </c>
      <c r="BB154" s="352">
        <v>0</v>
      </c>
      <c r="BC154" s="352">
        <v>0</v>
      </c>
      <c r="BD154" s="352">
        <v>0</v>
      </c>
      <c r="BE154" s="352">
        <v>0</v>
      </c>
      <c r="BF154" s="352">
        <v>0</v>
      </c>
      <c r="BG154" s="352">
        <v>0</v>
      </c>
      <c r="BH154" s="378">
        <v>0</v>
      </c>
      <c r="BI154" s="352">
        <v>0</v>
      </c>
      <c r="BJ154" s="352">
        <v>0</v>
      </c>
      <c r="BK154" s="352"/>
      <c r="BL154" s="352"/>
      <c r="BM154" s="352"/>
      <c r="BN154" s="79"/>
      <c r="BO154" s="79"/>
      <c r="BP154" s="79"/>
      <c r="BQ154" s="79"/>
      <c r="BR154" s="79"/>
      <c r="BS154" s="79"/>
      <c r="BT154" s="79"/>
      <c r="BU154" s="79"/>
      <c r="BV154" s="79"/>
      <c r="BW154" s="79"/>
      <c r="BX154" s="79"/>
      <c r="BY154" s="79"/>
      <c r="BZ154" s="79"/>
      <c r="CA154" s="79"/>
      <c r="CB154" s="79"/>
      <c r="CC154" s="79"/>
      <c r="CD154" s="79"/>
      <c r="CE154" s="79"/>
      <c r="CF154" s="79"/>
      <c r="CG154" s="79"/>
      <c r="CH154" s="79"/>
      <c r="CI154" s="79"/>
      <c r="CJ154" s="79"/>
      <c r="CK154" s="79"/>
      <c r="CL154" s="79"/>
      <c r="CM154" s="79"/>
      <c r="CN154" s="79"/>
      <c r="CO154" s="79"/>
      <c r="CP154" s="79"/>
      <c r="CQ154" s="79"/>
      <c r="CR154" s="79"/>
      <c r="CS154" s="79"/>
      <c r="CT154" s="79"/>
      <c r="CU154" s="79"/>
      <c r="CV154" s="79"/>
      <c r="CW154" s="79"/>
      <c r="CX154" s="79"/>
      <c r="CY154" s="79"/>
      <c r="CZ154" s="79"/>
      <c r="DA154" s="79"/>
      <c r="DB154" s="79"/>
      <c r="DC154" s="79"/>
      <c r="DD154" s="79"/>
      <c r="DE154" s="79"/>
      <c r="DF154" s="79"/>
      <c r="DG154" s="79"/>
      <c r="DH154" s="79"/>
      <c r="DI154" s="79"/>
      <c r="DJ154" s="79"/>
      <c r="DK154" s="79"/>
      <c r="DL154" s="79"/>
      <c r="DM154" s="79"/>
      <c r="DN154" s="79"/>
      <c r="DO154" s="79"/>
      <c r="DP154" s="79"/>
      <c r="DQ154" s="79"/>
      <c r="DR154" s="79"/>
      <c r="DS154" s="79"/>
      <c r="DT154" s="79"/>
      <c r="DU154" s="79"/>
      <c r="DV154" s="79"/>
      <c r="DW154" s="79"/>
      <c r="DX154" s="79"/>
      <c r="DY154" s="79"/>
      <c r="DZ154" s="79"/>
      <c r="EA154" s="79"/>
      <c r="EB154" s="79"/>
      <c r="EC154" s="79"/>
      <c r="ED154" s="79"/>
      <c r="EE154" s="79"/>
      <c r="EF154" s="79"/>
      <c r="EG154" s="79"/>
      <c r="EH154" s="79"/>
      <c r="EI154" s="79"/>
      <c r="EJ154" s="79"/>
      <c r="EK154" s="79"/>
      <c r="EL154" s="79"/>
      <c r="EM154" s="79"/>
      <c r="EN154" s="79"/>
      <c r="EO154" s="79"/>
      <c r="EP154" s="79"/>
      <c r="EQ154" s="79"/>
      <c r="ER154" s="79"/>
      <c r="ES154" s="79"/>
      <c r="ET154" s="79"/>
      <c r="EU154" s="79"/>
      <c r="EV154" s="79"/>
      <c r="EW154" s="79"/>
      <c r="EX154" s="79"/>
      <c r="EY154" s="79"/>
      <c r="EZ154" s="79"/>
      <c r="FA154" s="79"/>
      <c r="FB154" s="79"/>
      <c r="FC154" s="79"/>
      <c r="FD154" s="79"/>
      <c r="FE154" s="79"/>
      <c r="FF154" s="79"/>
      <c r="FG154" s="79"/>
      <c r="FH154" s="79"/>
      <c r="FI154" s="79"/>
      <c r="FJ154" s="79"/>
      <c r="FK154" s="79"/>
      <c r="FL154" s="79"/>
      <c r="FM154" s="79"/>
      <c r="FN154" s="79"/>
      <c r="FO154" s="79"/>
      <c r="FP154" s="79"/>
      <c r="FQ154" s="79"/>
      <c r="FR154" s="79"/>
      <c r="FS154" s="79"/>
      <c r="FT154" s="79"/>
      <c r="FU154" s="79"/>
      <c r="FV154" s="79"/>
      <c r="FW154" s="79"/>
      <c r="FX154" s="79"/>
      <c r="FY154" s="79"/>
      <c r="FZ154" s="79"/>
      <c r="GA154" s="79"/>
      <c r="GB154" s="79"/>
      <c r="GC154" s="79"/>
      <c r="GD154" s="79"/>
      <c r="GE154" s="79"/>
      <c r="GF154" s="79"/>
      <c r="GG154" s="79"/>
      <c r="GH154" s="79"/>
      <c r="GI154" s="79"/>
      <c r="GJ154" s="79"/>
      <c r="GK154" s="79"/>
      <c r="GL154" s="79"/>
      <c r="GM154" s="79"/>
      <c r="GN154" s="79"/>
      <c r="GO154" s="79"/>
      <c r="GP154" s="79"/>
      <c r="GQ154" s="79"/>
    </row>
    <row r="155" spans="1:199" s="78" customFormat="1" x14ac:dyDescent="0.3">
      <c r="A155" s="10"/>
      <c r="B155" s="10"/>
      <c r="C155" s="10"/>
      <c r="D155" s="10">
        <v>105417870.06</v>
      </c>
      <c r="E155" s="311">
        <v>310809083</v>
      </c>
      <c r="F155" s="311" t="s">
        <v>732</v>
      </c>
      <c r="G155" s="312">
        <v>52</v>
      </c>
      <c r="H155" s="312" t="s">
        <v>1305</v>
      </c>
      <c r="I155" s="311">
        <v>0</v>
      </c>
      <c r="J155" s="311">
        <v>0</v>
      </c>
      <c r="K155" s="311">
        <v>0</v>
      </c>
      <c r="L155" s="311">
        <v>0</v>
      </c>
      <c r="M155" s="311">
        <v>0</v>
      </c>
      <c r="N155" s="311">
        <v>0</v>
      </c>
      <c r="O155" s="311">
        <v>0</v>
      </c>
      <c r="P155" s="311">
        <v>0</v>
      </c>
      <c r="Q155" s="311">
        <v>0</v>
      </c>
      <c r="R155" s="311">
        <v>0</v>
      </c>
      <c r="S155" s="311">
        <v>0</v>
      </c>
      <c r="T155" s="311">
        <v>0</v>
      </c>
      <c r="U155" s="311">
        <v>0</v>
      </c>
      <c r="V155" s="311">
        <v>0</v>
      </c>
      <c r="W155" s="311">
        <v>0</v>
      </c>
      <c r="X155" s="311">
        <v>0</v>
      </c>
      <c r="Y155" s="311">
        <v>0</v>
      </c>
      <c r="Z155" s="311">
        <v>0</v>
      </c>
      <c r="AA155" s="311">
        <v>0</v>
      </c>
      <c r="AB155" s="311">
        <v>0</v>
      </c>
      <c r="AC155" s="311">
        <v>0</v>
      </c>
      <c r="AD155" s="311">
        <v>0</v>
      </c>
      <c r="AE155" s="311">
        <v>0</v>
      </c>
      <c r="AF155" s="311">
        <v>0</v>
      </c>
      <c r="AG155" s="311">
        <v>0</v>
      </c>
      <c r="AH155" s="311">
        <v>0</v>
      </c>
      <c r="AI155" s="311">
        <v>0</v>
      </c>
      <c r="AJ155" s="311">
        <v>0</v>
      </c>
      <c r="AK155" s="311">
        <v>0</v>
      </c>
      <c r="AL155" s="311">
        <v>0</v>
      </c>
      <c r="AM155" s="311">
        <v>0</v>
      </c>
      <c r="AN155" s="311">
        <v>0</v>
      </c>
      <c r="AO155" s="311">
        <v>0</v>
      </c>
      <c r="AP155" s="311">
        <v>0</v>
      </c>
      <c r="AQ155" s="311">
        <v>0</v>
      </c>
      <c r="AR155" s="311">
        <v>0</v>
      </c>
      <c r="AS155" s="311">
        <v>0</v>
      </c>
      <c r="AT155" s="311">
        <v>0</v>
      </c>
      <c r="AU155" s="311">
        <v>0</v>
      </c>
      <c r="AV155" s="311">
        <v>0</v>
      </c>
      <c r="AW155" s="311">
        <v>0</v>
      </c>
      <c r="AX155" s="352">
        <v>0</v>
      </c>
      <c r="AY155" s="352">
        <v>0</v>
      </c>
      <c r="AZ155" s="352">
        <v>0</v>
      </c>
      <c r="BA155" s="352">
        <v>0</v>
      </c>
      <c r="BB155" s="352">
        <v>0</v>
      </c>
      <c r="BC155" s="352">
        <v>0</v>
      </c>
      <c r="BD155" s="352">
        <v>0</v>
      </c>
      <c r="BE155" s="352">
        <v>0</v>
      </c>
      <c r="BF155" s="352">
        <v>0</v>
      </c>
      <c r="BG155" s="352">
        <v>0</v>
      </c>
      <c r="BH155" s="378">
        <v>0</v>
      </c>
      <c r="BI155" s="352">
        <v>0</v>
      </c>
      <c r="BJ155" s="352">
        <v>0</v>
      </c>
      <c r="BK155" s="352"/>
      <c r="BL155" s="352"/>
      <c r="BM155" s="352"/>
      <c r="BN155" s="79"/>
      <c r="BO155" s="79"/>
      <c r="BP155" s="79"/>
      <c r="BQ155" s="79"/>
      <c r="BR155" s="79"/>
      <c r="BS155" s="79"/>
      <c r="BT155" s="79"/>
      <c r="BU155" s="79"/>
      <c r="BV155" s="79"/>
      <c r="BW155" s="79"/>
      <c r="BX155" s="79"/>
      <c r="BY155" s="79"/>
      <c r="BZ155" s="79"/>
      <c r="CA155" s="79"/>
      <c r="CB155" s="79"/>
      <c r="CC155" s="79"/>
      <c r="CD155" s="79"/>
      <c r="CE155" s="79"/>
      <c r="CF155" s="79"/>
      <c r="CG155" s="79"/>
      <c r="CH155" s="79"/>
      <c r="CI155" s="79"/>
      <c r="CJ155" s="79"/>
      <c r="CK155" s="79"/>
      <c r="CL155" s="79"/>
      <c r="CM155" s="79"/>
      <c r="CN155" s="79"/>
      <c r="CO155" s="79"/>
      <c r="CP155" s="79"/>
      <c r="CQ155" s="79"/>
      <c r="CR155" s="79"/>
      <c r="CS155" s="79"/>
      <c r="CT155" s="79"/>
      <c r="CU155" s="79"/>
      <c r="CV155" s="79"/>
      <c r="CW155" s="79"/>
      <c r="CX155" s="79"/>
      <c r="CY155" s="79"/>
      <c r="CZ155" s="79"/>
      <c r="DA155" s="79"/>
      <c r="DB155" s="79"/>
      <c r="DC155" s="79"/>
      <c r="DD155" s="79"/>
      <c r="DE155" s="79"/>
      <c r="DF155" s="79"/>
      <c r="DG155" s="79"/>
      <c r="DH155" s="79"/>
      <c r="DI155" s="79"/>
      <c r="DJ155" s="79"/>
      <c r="DK155" s="79"/>
      <c r="DL155" s="79"/>
      <c r="DM155" s="79"/>
      <c r="DN155" s="79"/>
      <c r="DO155" s="79"/>
      <c r="DP155" s="79"/>
      <c r="DQ155" s="79"/>
      <c r="DR155" s="79"/>
      <c r="DS155" s="79"/>
      <c r="DT155" s="79"/>
      <c r="DU155" s="79"/>
      <c r="DV155" s="79"/>
      <c r="DW155" s="79"/>
      <c r="DX155" s="79"/>
      <c r="DY155" s="79"/>
      <c r="DZ155" s="79"/>
      <c r="EA155" s="79"/>
      <c r="EB155" s="79"/>
      <c r="EC155" s="79"/>
      <c r="ED155" s="79"/>
      <c r="EE155" s="79"/>
      <c r="EF155" s="79"/>
      <c r="EG155" s="79"/>
      <c r="EH155" s="79"/>
      <c r="EI155" s="79"/>
      <c r="EJ155" s="79"/>
      <c r="EK155" s="79"/>
      <c r="EL155" s="79"/>
      <c r="EM155" s="79"/>
      <c r="EN155" s="79"/>
      <c r="EO155" s="79"/>
      <c r="EP155" s="79"/>
      <c r="EQ155" s="79"/>
      <c r="ER155" s="79"/>
      <c r="ES155" s="79"/>
      <c r="ET155" s="79"/>
      <c r="EU155" s="79"/>
      <c r="EV155" s="79"/>
      <c r="EW155" s="79"/>
      <c r="EX155" s="79"/>
      <c r="EY155" s="79"/>
      <c r="EZ155" s="79"/>
      <c r="FA155" s="79"/>
      <c r="FB155" s="79"/>
      <c r="FC155" s="79"/>
      <c r="FD155" s="79"/>
      <c r="FE155" s="79"/>
      <c r="FF155" s="79"/>
      <c r="FG155" s="79"/>
      <c r="FH155" s="79"/>
      <c r="FI155" s="79"/>
      <c r="FJ155" s="79"/>
      <c r="FK155" s="79"/>
      <c r="FL155" s="79"/>
      <c r="FM155" s="79"/>
      <c r="FN155" s="79"/>
      <c r="FO155" s="79"/>
      <c r="FP155" s="79"/>
      <c r="FQ155" s="79"/>
      <c r="FR155" s="79"/>
      <c r="FS155" s="79"/>
      <c r="FT155" s="79"/>
      <c r="FU155" s="79"/>
      <c r="FV155" s="79"/>
      <c r="FW155" s="79"/>
      <c r="FX155" s="79"/>
      <c r="FY155" s="79"/>
      <c r="FZ155" s="79"/>
      <c r="GA155" s="79"/>
      <c r="GB155" s="79"/>
      <c r="GC155" s="79"/>
      <c r="GD155" s="79"/>
      <c r="GE155" s="79"/>
      <c r="GF155" s="79"/>
      <c r="GG155" s="79"/>
      <c r="GH155" s="79"/>
      <c r="GI155" s="79"/>
      <c r="GJ155" s="79"/>
      <c r="GK155" s="79"/>
      <c r="GL155" s="79"/>
      <c r="GM155" s="79"/>
      <c r="GN155" s="79"/>
      <c r="GO155" s="79"/>
      <c r="GP155" s="79"/>
      <c r="GQ155" s="79"/>
    </row>
    <row r="156" spans="1:199" s="78" customFormat="1" x14ac:dyDescent="0.3">
      <c r="A156" s="10"/>
      <c r="B156" s="10"/>
      <c r="C156" s="10"/>
      <c r="D156" s="10">
        <v>452514898.38999999</v>
      </c>
      <c r="E156" s="311">
        <v>410004396</v>
      </c>
      <c r="F156" s="311" t="s">
        <v>736</v>
      </c>
      <c r="G156" s="312">
        <v>21</v>
      </c>
      <c r="H156" s="312" t="s">
        <v>1306</v>
      </c>
      <c r="I156" s="311">
        <v>0</v>
      </c>
      <c r="J156" s="311">
        <v>0</v>
      </c>
      <c r="K156" s="311">
        <v>0</v>
      </c>
      <c r="L156" s="311">
        <v>0</v>
      </c>
      <c r="M156" s="311">
        <v>0</v>
      </c>
      <c r="N156" s="311">
        <v>0</v>
      </c>
      <c r="O156" s="311">
        <v>0</v>
      </c>
      <c r="P156" s="311">
        <v>0</v>
      </c>
      <c r="Q156" s="311">
        <v>0</v>
      </c>
      <c r="R156" s="311">
        <v>0</v>
      </c>
      <c r="S156" s="311">
        <v>0</v>
      </c>
      <c r="T156" s="311">
        <v>0</v>
      </c>
      <c r="U156" s="311">
        <v>0</v>
      </c>
      <c r="V156" s="311">
        <v>0</v>
      </c>
      <c r="W156" s="311">
        <v>0</v>
      </c>
      <c r="X156" s="311">
        <v>0</v>
      </c>
      <c r="Y156" s="311">
        <v>0</v>
      </c>
      <c r="Z156" s="311">
        <v>0</v>
      </c>
      <c r="AA156" s="311">
        <v>0</v>
      </c>
      <c r="AB156" s="311">
        <v>0</v>
      </c>
      <c r="AC156" s="311">
        <v>0</v>
      </c>
      <c r="AD156" s="311">
        <v>0</v>
      </c>
      <c r="AE156" s="311">
        <v>0</v>
      </c>
      <c r="AF156" s="311">
        <v>0</v>
      </c>
      <c r="AG156" s="311">
        <v>0</v>
      </c>
      <c r="AH156" s="311">
        <v>0</v>
      </c>
      <c r="AI156" s="311">
        <v>0</v>
      </c>
      <c r="AJ156" s="311">
        <v>0</v>
      </c>
      <c r="AK156" s="311">
        <v>0</v>
      </c>
      <c r="AL156" s="311">
        <v>0</v>
      </c>
      <c r="AM156" s="311">
        <v>0</v>
      </c>
      <c r="AN156" s="311">
        <v>0</v>
      </c>
      <c r="AO156" s="311">
        <v>0</v>
      </c>
      <c r="AP156" s="311">
        <v>0</v>
      </c>
      <c r="AQ156" s="311">
        <v>0</v>
      </c>
      <c r="AR156" s="311">
        <v>0</v>
      </c>
      <c r="AS156" s="311">
        <v>0</v>
      </c>
      <c r="AT156" s="311">
        <v>0</v>
      </c>
      <c r="AU156" s="311">
        <v>0</v>
      </c>
      <c r="AV156" s="311">
        <v>0</v>
      </c>
      <c r="AW156" s="311">
        <v>0</v>
      </c>
      <c r="AX156" s="352">
        <v>0</v>
      </c>
      <c r="AY156" s="352">
        <v>0</v>
      </c>
      <c r="AZ156" s="352">
        <v>0</v>
      </c>
      <c r="BA156" s="352">
        <v>0</v>
      </c>
      <c r="BB156" s="352">
        <v>0</v>
      </c>
      <c r="BC156" s="352">
        <v>0</v>
      </c>
      <c r="BD156" s="352">
        <v>0</v>
      </c>
      <c r="BE156" s="352">
        <v>0</v>
      </c>
      <c r="BF156" s="352">
        <v>0</v>
      </c>
      <c r="BG156" s="352">
        <v>0</v>
      </c>
      <c r="BH156" s="378">
        <v>0</v>
      </c>
      <c r="BI156" s="352">
        <v>0</v>
      </c>
      <c r="BJ156" s="352">
        <v>0</v>
      </c>
      <c r="BK156" s="352"/>
      <c r="BL156" s="352"/>
      <c r="BM156" s="352"/>
      <c r="BN156" s="79"/>
      <c r="BO156" s="79"/>
      <c r="BP156" s="79"/>
      <c r="BQ156" s="79"/>
      <c r="BR156" s="79"/>
      <c r="BS156" s="79"/>
      <c r="BT156" s="79"/>
      <c r="BU156" s="79"/>
      <c r="BV156" s="79"/>
      <c r="BW156" s="79"/>
      <c r="BX156" s="79"/>
      <c r="BY156" s="79"/>
      <c r="BZ156" s="79"/>
      <c r="CA156" s="79"/>
      <c r="CB156" s="79"/>
      <c r="CC156" s="79"/>
      <c r="CD156" s="79"/>
      <c r="CE156" s="79"/>
      <c r="CF156" s="79"/>
      <c r="CG156" s="79"/>
      <c r="CH156" s="79"/>
      <c r="CI156" s="79"/>
      <c r="CJ156" s="79"/>
      <c r="CK156" s="79"/>
      <c r="CL156" s="79"/>
      <c r="CM156" s="79"/>
      <c r="CN156" s="79"/>
      <c r="CO156" s="79"/>
      <c r="CP156" s="79"/>
      <c r="CQ156" s="79"/>
      <c r="CR156" s="79"/>
      <c r="CS156" s="79"/>
      <c r="CT156" s="79"/>
      <c r="CU156" s="79"/>
      <c r="CV156" s="79"/>
      <c r="CW156" s="79"/>
      <c r="CX156" s="79"/>
      <c r="CY156" s="79"/>
      <c r="CZ156" s="79"/>
      <c r="DA156" s="79"/>
      <c r="DB156" s="79"/>
      <c r="DC156" s="79"/>
      <c r="DD156" s="79"/>
      <c r="DE156" s="79"/>
      <c r="DF156" s="79"/>
      <c r="DG156" s="79"/>
      <c r="DH156" s="79"/>
      <c r="DI156" s="79"/>
      <c r="DJ156" s="79"/>
      <c r="DK156" s="79"/>
      <c r="DL156" s="79"/>
      <c r="DM156" s="79"/>
      <c r="DN156" s="79"/>
      <c r="DO156" s="79"/>
      <c r="DP156" s="79"/>
      <c r="DQ156" s="79"/>
      <c r="DR156" s="79"/>
      <c r="DS156" s="79"/>
      <c r="DT156" s="79"/>
      <c r="DU156" s="79"/>
      <c r="DV156" s="79"/>
      <c r="DW156" s="79"/>
      <c r="DX156" s="79"/>
      <c r="DY156" s="79"/>
      <c r="DZ156" s="79"/>
      <c r="EA156" s="79"/>
      <c r="EB156" s="79"/>
      <c r="EC156" s="79"/>
      <c r="ED156" s="79"/>
      <c r="EE156" s="79"/>
      <c r="EF156" s="79"/>
      <c r="EG156" s="79"/>
      <c r="EH156" s="79"/>
      <c r="EI156" s="79"/>
      <c r="EJ156" s="79"/>
      <c r="EK156" s="79"/>
      <c r="EL156" s="79"/>
      <c r="EM156" s="79"/>
      <c r="EN156" s="79"/>
      <c r="EO156" s="79"/>
      <c r="EP156" s="79"/>
      <c r="EQ156" s="79"/>
      <c r="ER156" s="79"/>
      <c r="ES156" s="79"/>
      <c r="ET156" s="79"/>
      <c r="EU156" s="79"/>
      <c r="EV156" s="79"/>
      <c r="EW156" s="79"/>
      <c r="EX156" s="79"/>
      <c r="EY156" s="79"/>
      <c r="EZ156" s="79"/>
      <c r="FA156" s="79"/>
      <c r="FB156" s="79"/>
      <c r="FC156" s="79"/>
      <c r="FD156" s="79"/>
      <c r="FE156" s="79"/>
      <c r="FF156" s="79"/>
      <c r="FG156" s="79"/>
      <c r="FH156" s="79"/>
      <c r="FI156" s="79"/>
      <c r="FJ156" s="79"/>
      <c r="FK156" s="79"/>
      <c r="FL156" s="79"/>
      <c r="FM156" s="79"/>
      <c r="FN156" s="79"/>
      <c r="FO156" s="79"/>
      <c r="FP156" s="79"/>
      <c r="FQ156" s="79"/>
      <c r="FR156" s="79"/>
      <c r="FS156" s="79"/>
      <c r="FT156" s="79"/>
      <c r="FU156" s="79"/>
      <c r="FV156" s="79"/>
      <c r="FW156" s="79"/>
      <c r="FX156" s="79"/>
      <c r="FY156" s="79"/>
      <c r="FZ156" s="79"/>
      <c r="GA156" s="79"/>
      <c r="GB156" s="79"/>
      <c r="GC156" s="79"/>
      <c r="GD156" s="79"/>
      <c r="GE156" s="79"/>
      <c r="GF156" s="79"/>
      <c r="GG156" s="79"/>
      <c r="GH156" s="79"/>
      <c r="GI156" s="79"/>
      <c r="GJ156" s="79"/>
      <c r="GK156" s="79"/>
      <c r="GL156" s="79"/>
      <c r="GM156" s="79"/>
      <c r="GN156" s="79"/>
      <c r="GO156" s="79"/>
      <c r="GP156" s="79"/>
      <c r="GQ156" s="79"/>
    </row>
    <row r="157" spans="1:199" s="78" customFormat="1" x14ac:dyDescent="0.3">
      <c r="A157" s="10"/>
      <c r="B157" s="10"/>
      <c r="C157" s="10"/>
      <c r="D157" s="10">
        <v>1995173212.03</v>
      </c>
      <c r="E157" s="311">
        <v>410088479</v>
      </c>
      <c r="F157" s="311" t="s">
        <v>760</v>
      </c>
      <c r="G157" s="312">
        <v>20</v>
      </c>
      <c r="H157" s="312" t="s">
        <v>1306</v>
      </c>
      <c r="I157" s="311">
        <v>0</v>
      </c>
      <c r="J157" s="311">
        <v>0</v>
      </c>
      <c r="K157" s="311">
        <v>0</v>
      </c>
      <c r="L157" s="311">
        <v>0</v>
      </c>
      <c r="M157" s="311">
        <v>0</v>
      </c>
      <c r="N157" s="311">
        <v>0</v>
      </c>
      <c r="O157" s="311">
        <v>0</v>
      </c>
      <c r="P157" s="311">
        <v>0</v>
      </c>
      <c r="Q157" s="311">
        <v>0</v>
      </c>
      <c r="R157" s="311">
        <v>0</v>
      </c>
      <c r="S157" s="311">
        <v>0</v>
      </c>
      <c r="T157" s="311">
        <v>0</v>
      </c>
      <c r="U157" s="311">
        <v>0</v>
      </c>
      <c r="V157" s="311">
        <v>0</v>
      </c>
      <c r="W157" s="311">
        <v>0</v>
      </c>
      <c r="X157" s="311">
        <v>0</v>
      </c>
      <c r="Y157" s="311">
        <v>0</v>
      </c>
      <c r="Z157" s="311">
        <v>0</v>
      </c>
      <c r="AA157" s="311">
        <v>0</v>
      </c>
      <c r="AB157" s="311">
        <v>0</v>
      </c>
      <c r="AC157" s="311">
        <v>0</v>
      </c>
      <c r="AD157" s="311">
        <v>0</v>
      </c>
      <c r="AE157" s="311">
        <v>0</v>
      </c>
      <c r="AF157" s="311">
        <v>0</v>
      </c>
      <c r="AG157" s="311">
        <v>0</v>
      </c>
      <c r="AH157" s="311">
        <v>0</v>
      </c>
      <c r="AI157" s="311">
        <v>0</v>
      </c>
      <c r="AJ157" s="311">
        <v>0</v>
      </c>
      <c r="AK157" s="311">
        <v>0</v>
      </c>
      <c r="AL157" s="311">
        <v>0</v>
      </c>
      <c r="AM157" s="311">
        <v>0</v>
      </c>
      <c r="AN157" s="311">
        <v>0</v>
      </c>
      <c r="AO157" s="311">
        <v>0</v>
      </c>
      <c r="AP157" s="311">
        <v>0</v>
      </c>
      <c r="AQ157" s="311">
        <v>0</v>
      </c>
      <c r="AR157" s="311">
        <v>0</v>
      </c>
      <c r="AS157" s="311">
        <v>0</v>
      </c>
      <c r="AT157" s="311">
        <v>0</v>
      </c>
      <c r="AU157" s="311">
        <v>0</v>
      </c>
      <c r="AV157" s="311">
        <v>0</v>
      </c>
      <c r="AW157" s="311">
        <v>0</v>
      </c>
      <c r="AX157" s="352">
        <v>0</v>
      </c>
      <c r="AY157" s="352">
        <v>0</v>
      </c>
      <c r="AZ157" s="352">
        <v>0</v>
      </c>
      <c r="BA157" s="352">
        <v>0</v>
      </c>
      <c r="BB157" s="352">
        <v>0</v>
      </c>
      <c r="BC157" s="352">
        <v>0</v>
      </c>
      <c r="BD157" s="352">
        <v>0</v>
      </c>
      <c r="BE157" s="352">
        <v>0</v>
      </c>
      <c r="BF157" s="352">
        <v>0</v>
      </c>
      <c r="BG157" s="352">
        <v>0</v>
      </c>
      <c r="BH157" s="378">
        <v>0</v>
      </c>
      <c r="BI157" s="352">
        <v>0</v>
      </c>
      <c r="BJ157" s="352">
        <v>0</v>
      </c>
      <c r="BK157" s="352"/>
      <c r="BL157" s="352"/>
      <c r="BM157" s="352"/>
      <c r="BN157" s="79"/>
      <c r="BO157" s="79"/>
      <c r="BP157" s="79"/>
      <c r="BQ157" s="79"/>
      <c r="BR157" s="79"/>
      <c r="BS157" s="79"/>
      <c r="BT157" s="79"/>
      <c r="BU157" s="79"/>
      <c r="BV157" s="79"/>
      <c r="BW157" s="79"/>
      <c r="BX157" s="79"/>
      <c r="BY157" s="79"/>
      <c r="BZ157" s="79"/>
      <c r="CA157" s="79"/>
      <c r="CB157" s="79"/>
      <c r="CC157" s="79"/>
      <c r="CD157" s="79"/>
      <c r="CE157" s="79"/>
      <c r="CF157" s="79"/>
      <c r="CG157" s="79"/>
      <c r="CH157" s="79"/>
      <c r="CI157" s="79"/>
      <c r="CJ157" s="79"/>
      <c r="CK157" s="79"/>
      <c r="CL157" s="79"/>
      <c r="CM157" s="79"/>
      <c r="CN157" s="79"/>
      <c r="CO157" s="79"/>
      <c r="CP157" s="79"/>
      <c r="CQ157" s="79"/>
      <c r="CR157" s="79"/>
      <c r="CS157" s="79"/>
      <c r="CT157" s="79"/>
      <c r="CU157" s="79"/>
      <c r="CV157" s="79"/>
      <c r="CW157" s="79"/>
      <c r="CX157" s="79"/>
      <c r="CY157" s="79"/>
      <c r="CZ157" s="79"/>
      <c r="DA157" s="79"/>
      <c r="DB157" s="79"/>
      <c r="DC157" s="79"/>
      <c r="DD157" s="79"/>
      <c r="DE157" s="79"/>
      <c r="DF157" s="79"/>
      <c r="DG157" s="79"/>
      <c r="DH157" s="79"/>
      <c r="DI157" s="79"/>
      <c r="DJ157" s="79"/>
      <c r="DK157" s="79"/>
      <c r="DL157" s="79"/>
      <c r="DM157" s="79"/>
      <c r="DN157" s="79"/>
      <c r="DO157" s="79"/>
      <c r="DP157" s="79"/>
      <c r="DQ157" s="79"/>
      <c r="DR157" s="79"/>
      <c r="DS157" s="79"/>
      <c r="DT157" s="79"/>
      <c r="DU157" s="79"/>
      <c r="DV157" s="79"/>
      <c r="DW157" s="79"/>
      <c r="DX157" s="79"/>
      <c r="DY157" s="79"/>
      <c r="DZ157" s="79"/>
      <c r="EA157" s="79"/>
      <c r="EB157" s="79"/>
      <c r="EC157" s="79"/>
      <c r="ED157" s="79"/>
      <c r="EE157" s="79"/>
      <c r="EF157" s="79"/>
      <c r="EG157" s="79"/>
      <c r="EH157" s="79"/>
      <c r="EI157" s="79"/>
      <c r="EJ157" s="79"/>
      <c r="EK157" s="79"/>
      <c r="EL157" s="79"/>
      <c r="EM157" s="79"/>
      <c r="EN157" s="79"/>
      <c r="EO157" s="79"/>
      <c r="EP157" s="79"/>
      <c r="EQ157" s="79"/>
      <c r="ER157" s="79"/>
      <c r="ES157" s="79"/>
      <c r="ET157" s="79"/>
      <c r="EU157" s="79"/>
      <c r="EV157" s="79"/>
      <c r="EW157" s="79"/>
      <c r="EX157" s="79"/>
      <c r="EY157" s="79"/>
      <c r="EZ157" s="79"/>
      <c r="FA157" s="79"/>
      <c r="FB157" s="79"/>
      <c r="FC157" s="79"/>
      <c r="FD157" s="79"/>
      <c r="FE157" s="79"/>
      <c r="FF157" s="79"/>
      <c r="FG157" s="79"/>
      <c r="FH157" s="79"/>
      <c r="FI157" s="79"/>
      <c r="FJ157" s="79"/>
      <c r="FK157" s="79"/>
      <c r="FL157" s="79"/>
      <c r="FM157" s="79"/>
      <c r="FN157" s="79"/>
      <c r="FO157" s="79"/>
      <c r="FP157" s="79"/>
      <c r="FQ157" s="79"/>
      <c r="FR157" s="79"/>
      <c r="FS157" s="79"/>
      <c r="FT157" s="79"/>
      <c r="FU157" s="79"/>
      <c r="FV157" s="79"/>
      <c r="FW157" s="79"/>
      <c r="FX157" s="79"/>
      <c r="FY157" s="79"/>
      <c r="FZ157" s="79"/>
      <c r="GA157" s="79"/>
      <c r="GB157" s="79"/>
      <c r="GC157" s="79"/>
      <c r="GD157" s="79"/>
      <c r="GE157" s="79"/>
      <c r="GF157" s="79"/>
      <c r="GG157" s="79"/>
      <c r="GH157" s="79"/>
      <c r="GI157" s="79"/>
      <c r="GJ157" s="79"/>
      <c r="GK157" s="79"/>
      <c r="GL157" s="79"/>
      <c r="GM157" s="79"/>
      <c r="GN157" s="79"/>
      <c r="GO157" s="79"/>
      <c r="GP157" s="79"/>
      <c r="GQ157" s="79"/>
    </row>
    <row r="158" spans="1:199" s="78" customFormat="1" x14ac:dyDescent="0.3">
      <c r="A158" s="10"/>
      <c r="B158" s="10"/>
      <c r="C158" s="10"/>
      <c r="D158" s="10">
        <v>475286661.55000001</v>
      </c>
      <c r="E158" s="311">
        <v>410113991</v>
      </c>
      <c r="F158" s="311" t="s">
        <v>768</v>
      </c>
      <c r="G158" s="312">
        <v>23</v>
      </c>
      <c r="H158" s="312" t="s">
        <v>1306</v>
      </c>
      <c r="I158" s="311">
        <v>0</v>
      </c>
      <c r="J158" s="311">
        <v>0</v>
      </c>
      <c r="K158" s="311">
        <v>0</v>
      </c>
      <c r="L158" s="311">
        <v>0</v>
      </c>
      <c r="M158" s="311">
        <v>0</v>
      </c>
      <c r="N158" s="311">
        <v>0</v>
      </c>
      <c r="O158" s="311">
        <v>0</v>
      </c>
      <c r="P158" s="311">
        <v>0</v>
      </c>
      <c r="Q158" s="311">
        <v>0</v>
      </c>
      <c r="R158" s="311">
        <v>0</v>
      </c>
      <c r="S158" s="311">
        <v>0</v>
      </c>
      <c r="T158" s="311">
        <v>0</v>
      </c>
      <c r="U158" s="311">
        <v>0</v>
      </c>
      <c r="V158" s="311">
        <v>0</v>
      </c>
      <c r="W158" s="311">
        <v>0</v>
      </c>
      <c r="X158" s="311">
        <v>0</v>
      </c>
      <c r="Y158" s="311">
        <v>0</v>
      </c>
      <c r="Z158" s="311">
        <v>0</v>
      </c>
      <c r="AA158" s="311">
        <v>0</v>
      </c>
      <c r="AB158" s="311">
        <v>0</v>
      </c>
      <c r="AC158" s="311">
        <v>0</v>
      </c>
      <c r="AD158" s="311">
        <v>0</v>
      </c>
      <c r="AE158" s="311">
        <v>0</v>
      </c>
      <c r="AF158" s="311">
        <v>0</v>
      </c>
      <c r="AG158" s="311">
        <v>0</v>
      </c>
      <c r="AH158" s="311">
        <v>0</v>
      </c>
      <c r="AI158" s="311">
        <v>0</v>
      </c>
      <c r="AJ158" s="311">
        <v>0</v>
      </c>
      <c r="AK158" s="311">
        <v>0</v>
      </c>
      <c r="AL158" s="311">
        <v>0</v>
      </c>
      <c r="AM158" s="311">
        <v>0</v>
      </c>
      <c r="AN158" s="311">
        <v>0</v>
      </c>
      <c r="AO158" s="311">
        <v>0</v>
      </c>
      <c r="AP158" s="311">
        <v>0</v>
      </c>
      <c r="AQ158" s="311">
        <v>0</v>
      </c>
      <c r="AR158" s="311">
        <v>0</v>
      </c>
      <c r="AS158" s="311">
        <v>0</v>
      </c>
      <c r="AT158" s="311">
        <v>0</v>
      </c>
      <c r="AU158" s="311">
        <v>0</v>
      </c>
      <c r="AV158" s="311">
        <v>0</v>
      </c>
      <c r="AW158" s="311">
        <v>0</v>
      </c>
      <c r="AX158" s="352">
        <v>0</v>
      </c>
      <c r="AY158" s="352">
        <v>0</v>
      </c>
      <c r="AZ158" s="352">
        <v>0</v>
      </c>
      <c r="BA158" s="352">
        <v>0</v>
      </c>
      <c r="BB158" s="352">
        <v>0</v>
      </c>
      <c r="BC158" s="352">
        <v>0</v>
      </c>
      <c r="BD158" s="352">
        <v>0</v>
      </c>
      <c r="BE158" s="352">
        <v>0</v>
      </c>
      <c r="BF158" s="352">
        <v>0</v>
      </c>
      <c r="BG158" s="352">
        <v>0</v>
      </c>
      <c r="BH158" s="378">
        <v>0</v>
      </c>
      <c r="BI158" s="352">
        <v>0</v>
      </c>
      <c r="BJ158" s="352">
        <v>0</v>
      </c>
      <c r="BK158" s="352"/>
      <c r="BL158" s="352"/>
      <c r="BM158" s="352"/>
      <c r="BN158" s="79"/>
      <c r="BO158" s="79"/>
      <c r="BP158" s="79"/>
      <c r="BQ158" s="79"/>
      <c r="BR158" s="79"/>
      <c r="BS158" s="79"/>
      <c r="BT158" s="79"/>
      <c r="BU158" s="79"/>
      <c r="BV158" s="79"/>
      <c r="BW158" s="79"/>
      <c r="BX158" s="79"/>
      <c r="BY158" s="79"/>
      <c r="BZ158" s="79"/>
      <c r="CA158" s="79"/>
      <c r="CB158" s="79"/>
      <c r="CC158" s="79"/>
      <c r="CD158" s="79"/>
      <c r="CE158" s="79"/>
      <c r="CF158" s="79"/>
      <c r="CG158" s="79"/>
      <c r="CH158" s="79"/>
      <c r="CI158" s="79"/>
      <c r="CJ158" s="79"/>
      <c r="CK158" s="79"/>
      <c r="CL158" s="79"/>
      <c r="CM158" s="79"/>
      <c r="CN158" s="79"/>
      <c r="CO158" s="79"/>
      <c r="CP158" s="79"/>
      <c r="CQ158" s="79"/>
      <c r="CR158" s="79"/>
      <c r="CS158" s="79"/>
      <c r="CT158" s="79"/>
      <c r="CU158" s="79"/>
      <c r="CV158" s="79"/>
      <c r="CW158" s="79"/>
      <c r="CX158" s="79"/>
      <c r="CY158" s="79"/>
      <c r="CZ158" s="79"/>
      <c r="DA158" s="79"/>
      <c r="DB158" s="79"/>
      <c r="DC158" s="79"/>
      <c r="DD158" s="79"/>
      <c r="DE158" s="79"/>
      <c r="DF158" s="79"/>
      <c r="DG158" s="79"/>
      <c r="DH158" s="79"/>
      <c r="DI158" s="79"/>
      <c r="DJ158" s="79"/>
      <c r="DK158" s="79"/>
      <c r="DL158" s="79"/>
      <c r="DM158" s="79"/>
      <c r="DN158" s="79"/>
      <c r="DO158" s="79"/>
      <c r="DP158" s="79"/>
      <c r="DQ158" s="79"/>
      <c r="DR158" s="79"/>
      <c r="DS158" s="79"/>
      <c r="DT158" s="79"/>
      <c r="DU158" s="79"/>
      <c r="DV158" s="79"/>
      <c r="DW158" s="79"/>
      <c r="DX158" s="79"/>
      <c r="DY158" s="79"/>
      <c r="DZ158" s="79"/>
      <c r="EA158" s="79"/>
      <c r="EB158" s="79"/>
      <c r="EC158" s="79"/>
      <c r="ED158" s="79"/>
      <c r="EE158" s="79"/>
      <c r="EF158" s="79"/>
      <c r="EG158" s="79"/>
      <c r="EH158" s="79"/>
      <c r="EI158" s="79"/>
      <c r="EJ158" s="79"/>
      <c r="EK158" s="79"/>
      <c r="EL158" s="79"/>
      <c r="EM158" s="79"/>
      <c r="EN158" s="79"/>
      <c r="EO158" s="79"/>
      <c r="EP158" s="79"/>
      <c r="EQ158" s="79"/>
      <c r="ER158" s="79"/>
      <c r="ES158" s="79"/>
      <c r="ET158" s="79"/>
      <c r="EU158" s="79"/>
      <c r="EV158" s="79"/>
      <c r="EW158" s="79"/>
      <c r="EX158" s="79"/>
      <c r="EY158" s="79"/>
      <c r="EZ158" s="79"/>
      <c r="FA158" s="79"/>
      <c r="FB158" s="79"/>
      <c r="FC158" s="79"/>
      <c r="FD158" s="79"/>
      <c r="FE158" s="79"/>
      <c r="FF158" s="79"/>
      <c r="FG158" s="79"/>
      <c r="FH158" s="79"/>
      <c r="FI158" s="79"/>
      <c r="FJ158" s="79"/>
      <c r="FK158" s="79"/>
      <c r="FL158" s="79"/>
      <c r="FM158" s="79"/>
      <c r="FN158" s="79"/>
      <c r="FO158" s="79"/>
      <c r="FP158" s="79"/>
      <c r="FQ158" s="79"/>
      <c r="FR158" s="79"/>
      <c r="FS158" s="79"/>
      <c r="FT158" s="79"/>
      <c r="FU158" s="79"/>
      <c r="FV158" s="79"/>
      <c r="FW158" s="79"/>
      <c r="FX158" s="79"/>
      <c r="FY158" s="79"/>
      <c r="FZ158" s="79"/>
      <c r="GA158" s="79"/>
      <c r="GB158" s="79"/>
      <c r="GC158" s="79"/>
      <c r="GD158" s="79"/>
      <c r="GE158" s="79"/>
      <c r="GF158" s="79"/>
      <c r="GG158" s="79"/>
      <c r="GH158" s="79"/>
      <c r="GI158" s="79"/>
      <c r="GJ158" s="79"/>
      <c r="GK158" s="79"/>
      <c r="GL158" s="79"/>
      <c r="GM158" s="79"/>
      <c r="GN158" s="79"/>
      <c r="GO158" s="79"/>
      <c r="GP158" s="79"/>
      <c r="GQ158" s="79"/>
    </row>
    <row r="159" spans="1:199" s="78" customFormat="1" x14ac:dyDescent="0.3">
      <c r="A159" s="10"/>
      <c r="B159" s="10"/>
      <c r="C159" s="10"/>
      <c r="D159" s="10">
        <v>2183894280.5500002</v>
      </c>
      <c r="E159" s="311">
        <v>440956505</v>
      </c>
      <c r="F159" s="311" t="s">
        <v>785</v>
      </c>
      <c r="G159" s="312">
        <v>3</v>
      </c>
      <c r="H159" s="312" t="s">
        <v>1309</v>
      </c>
      <c r="I159" s="311">
        <v>0</v>
      </c>
      <c r="J159" s="311">
        <v>0</v>
      </c>
      <c r="K159" s="311">
        <v>0</v>
      </c>
      <c r="L159" s="311">
        <v>0</v>
      </c>
      <c r="M159" s="311">
        <v>0</v>
      </c>
      <c r="N159" s="311">
        <v>0</v>
      </c>
      <c r="O159" s="311">
        <v>0</v>
      </c>
      <c r="P159" s="311">
        <v>0</v>
      </c>
      <c r="Q159" s="311">
        <v>0</v>
      </c>
      <c r="R159" s="311">
        <v>0</v>
      </c>
      <c r="S159" s="311">
        <v>0</v>
      </c>
      <c r="T159" s="311">
        <v>0</v>
      </c>
      <c r="U159" s="311">
        <v>0</v>
      </c>
      <c r="V159" s="311">
        <v>0</v>
      </c>
      <c r="W159" s="311">
        <v>0</v>
      </c>
      <c r="X159" s="311">
        <v>0</v>
      </c>
      <c r="Y159" s="311">
        <v>0</v>
      </c>
      <c r="Z159" s="311">
        <v>0</v>
      </c>
      <c r="AA159" s="311">
        <v>0</v>
      </c>
      <c r="AB159" s="311">
        <v>0</v>
      </c>
      <c r="AC159" s="311">
        <v>0</v>
      </c>
      <c r="AD159" s="311">
        <v>0</v>
      </c>
      <c r="AE159" s="311">
        <v>0</v>
      </c>
      <c r="AF159" s="311">
        <v>0</v>
      </c>
      <c r="AG159" s="311">
        <v>0</v>
      </c>
      <c r="AH159" s="311">
        <v>0</v>
      </c>
      <c r="AI159" s="311">
        <v>0</v>
      </c>
      <c r="AJ159" s="311">
        <v>0</v>
      </c>
      <c r="AK159" s="311">
        <v>0</v>
      </c>
      <c r="AL159" s="311">
        <v>0</v>
      </c>
      <c r="AM159" s="311">
        <v>0</v>
      </c>
      <c r="AN159" s="311">
        <v>0</v>
      </c>
      <c r="AO159" s="311">
        <v>0</v>
      </c>
      <c r="AP159" s="311">
        <v>0</v>
      </c>
      <c r="AQ159" s="311">
        <v>0</v>
      </c>
      <c r="AR159" s="311">
        <v>0</v>
      </c>
      <c r="AS159" s="311">
        <v>0</v>
      </c>
      <c r="AT159" s="311">
        <v>0</v>
      </c>
      <c r="AU159" s="311">
        <v>0</v>
      </c>
      <c r="AV159" s="311">
        <v>0</v>
      </c>
      <c r="AW159" s="311">
        <v>0</v>
      </c>
      <c r="AX159" s="352">
        <v>0</v>
      </c>
      <c r="AY159" s="352">
        <v>0</v>
      </c>
      <c r="AZ159" s="352">
        <v>0</v>
      </c>
      <c r="BA159" s="352">
        <v>0</v>
      </c>
      <c r="BB159" s="352">
        <v>0</v>
      </c>
      <c r="BC159" s="352">
        <v>0</v>
      </c>
      <c r="BD159" s="352">
        <v>0</v>
      </c>
      <c r="BE159" s="352">
        <v>0</v>
      </c>
      <c r="BF159" s="352">
        <v>0</v>
      </c>
      <c r="BG159" s="352">
        <v>0</v>
      </c>
      <c r="BH159" s="378">
        <v>0</v>
      </c>
      <c r="BI159" s="352">
        <v>0</v>
      </c>
      <c r="BJ159" s="352">
        <v>0</v>
      </c>
      <c r="BK159" s="352"/>
      <c r="BL159" s="352"/>
      <c r="BM159" s="352"/>
      <c r="BN159" s="79"/>
      <c r="BO159" s="79"/>
      <c r="BP159" s="79"/>
      <c r="BQ159" s="79"/>
      <c r="BR159" s="79"/>
      <c r="BS159" s="79"/>
      <c r="BT159" s="79"/>
      <c r="BU159" s="79"/>
      <c r="BV159" s="79"/>
      <c r="BW159" s="79"/>
      <c r="BX159" s="79"/>
      <c r="BY159" s="79"/>
      <c r="BZ159" s="79"/>
      <c r="CA159" s="79"/>
      <c r="CB159" s="79"/>
      <c r="CC159" s="79"/>
      <c r="CD159" s="79"/>
      <c r="CE159" s="79"/>
      <c r="CF159" s="79"/>
      <c r="CG159" s="79"/>
      <c r="CH159" s="79"/>
      <c r="CI159" s="79"/>
      <c r="CJ159" s="79"/>
      <c r="CK159" s="79"/>
      <c r="CL159" s="79"/>
      <c r="CM159" s="79"/>
      <c r="CN159" s="79"/>
      <c r="CO159" s="79"/>
      <c r="CP159" s="79"/>
      <c r="CQ159" s="79"/>
      <c r="CR159" s="79"/>
      <c r="CS159" s="79"/>
      <c r="CT159" s="79"/>
      <c r="CU159" s="79"/>
      <c r="CV159" s="79"/>
      <c r="CW159" s="79"/>
      <c r="CX159" s="79"/>
      <c r="CY159" s="79"/>
      <c r="CZ159" s="79"/>
      <c r="DA159" s="79"/>
      <c r="DB159" s="79"/>
      <c r="DC159" s="79"/>
      <c r="DD159" s="79"/>
      <c r="DE159" s="79"/>
      <c r="DF159" s="79"/>
      <c r="DG159" s="79"/>
      <c r="DH159" s="79"/>
      <c r="DI159" s="79"/>
      <c r="DJ159" s="79"/>
      <c r="DK159" s="79"/>
      <c r="DL159" s="79"/>
      <c r="DM159" s="79"/>
      <c r="DN159" s="79"/>
      <c r="DO159" s="79"/>
      <c r="DP159" s="79"/>
      <c r="DQ159" s="79"/>
      <c r="DR159" s="79"/>
      <c r="DS159" s="79"/>
      <c r="DT159" s="79"/>
      <c r="DU159" s="79"/>
      <c r="DV159" s="79"/>
      <c r="DW159" s="79"/>
      <c r="DX159" s="79"/>
      <c r="DY159" s="79"/>
      <c r="DZ159" s="79"/>
      <c r="EA159" s="79"/>
      <c r="EB159" s="79"/>
      <c r="EC159" s="79"/>
      <c r="ED159" s="79"/>
      <c r="EE159" s="79"/>
      <c r="EF159" s="79"/>
      <c r="EG159" s="79"/>
      <c r="EH159" s="79"/>
      <c r="EI159" s="79"/>
      <c r="EJ159" s="79"/>
      <c r="EK159" s="79"/>
      <c r="EL159" s="79"/>
      <c r="EM159" s="79"/>
      <c r="EN159" s="79"/>
      <c r="EO159" s="79"/>
      <c r="EP159" s="79"/>
      <c r="EQ159" s="79"/>
      <c r="ER159" s="79"/>
      <c r="ES159" s="79"/>
      <c r="ET159" s="79"/>
      <c r="EU159" s="79"/>
      <c r="EV159" s="79"/>
      <c r="EW159" s="79"/>
      <c r="EX159" s="79"/>
      <c r="EY159" s="79"/>
      <c r="EZ159" s="79"/>
      <c r="FA159" s="79"/>
      <c r="FB159" s="79"/>
      <c r="FC159" s="79"/>
      <c r="FD159" s="79"/>
      <c r="FE159" s="79"/>
      <c r="FF159" s="79"/>
      <c r="FG159" s="79"/>
      <c r="FH159" s="79"/>
      <c r="FI159" s="79"/>
      <c r="FJ159" s="79"/>
      <c r="FK159" s="79"/>
      <c r="FL159" s="79"/>
      <c r="FM159" s="79"/>
      <c r="FN159" s="79"/>
      <c r="FO159" s="79"/>
      <c r="FP159" s="79"/>
      <c r="FQ159" s="79"/>
      <c r="FR159" s="79"/>
      <c r="FS159" s="79"/>
      <c r="FT159" s="79"/>
      <c r="FU159" s="79"/>
      <c r="FV159" s="79"/>
      <c r="FW159" s="79"/>
      <c r="FX159" s="79"/>
      <c r="FY159" s="79"/>
      <c r="FZ159" s="79"/>
      <c r="GA159" s="79"/>
      <c r="GB159" s="79"/>
      <c r="GC159" s="79"/>
      <c r="GD159" s="79"/>
      <c r="GE159" s="79"/>
      <c r="GF159" s="79"/>
      <c r="GG159" s="79"/>
      <c r="GH159" s="79"/>
      <c r="GI159" s="79"/>
      <c r="GJ159" s="79"/>
      <c r="GK159" s="79"/>
      <c r="GL159" s="79"/>
      <c r="GM159" s="79"/>
      <c r="GN159" s="79"/>
      <c r="GO159" s="79"/>
      <c r="GP159" s="79"/>
      <c r="GQ159" s="79"/>
    </row>
    <row r="160" spans="1:199" s="78" customFormat="1" x14ac:dyDescent="0.3">
      <c r="A160" s="10"/>
      <c r="B160" s="10"/>
      <c r="C160" s="10"/>
      <c r="D160" s="10">
        <v>1079330748.0999999</v>
      </c>
      <c r="E160" s="311">
        <v>440968423</v>
      </c>
      <c r="F160" s="311" t="s">
        <v>786</v>
      </c>
      <c r="G160" s="312">
        <v>6</v>
      </c>
      <c r="H160" s="312" t="s">
        <v>1309</v>
      </c>
      <c r="I160" s="311">
        <v>0</v>
      </c>
      <c r="J160" s="311">
        <v>0</v>
      </c>
      <c r="K160" s="311">
        <v>0</v>
      </c>
      <c r="L160" s="311">
        <v>0</v>
      </c>
      <c r="M160" s="311">
        <v>0</v>
      </c>
      <c r="N160" s="311">
        <v>0</v>
      </c>
      <c r="O160" s="311">
        <v>0</v>
      </c>
      <c r="P160" s="311">
        <v>0</v>
      </c>
      <c r="Q160" s="311">
        <v>0</v>
      </c>
      <c r="R160" s="311">
        <v>0</v>
      </c>
      <c r="S160" s="311">
        <v>0</v>
      </c>
      <c r="T160" s="311">
        <v>0</v>
      </c>
      <c r="U160" s="311">
        <v>0</v>
      </c>
      <c r="V160" s="311">
        <v>0</v>
      </c>
      <c r="W160" s="311">
        <v>0</v>
      </c>
      <c r="X160" s="311">
        <v>0</v>
      </c>
      <c r="Y160" s="311">
        <v>0</v>
      </c>
      <c r="Z160" s="311">
        <v>0</v>
      </c>
      <c r="AA160" s="311">
        <v>0</v>
      </c>
      <c r="AB160" s="311">
        <v>0</v>
      </c>
      <c r="AC160" s="311">
        <v>0</v>
      </c>
      <c r="AD160" s="311">
        <v>0</v>
      </c>
      <c r="AE160" s="311">
        <v>242037.89078353983</v>
      </c>
      <c r="AF160" s="311">
        <v>1398.9368218326867</v>
      </c>
      <c r="AG160" s="311">
        <v>0</v>
      </c>
      <c r="AH160" s="311">
        <v>0</v>
      </c>
      <c r="AI160" s="311">
        <v>0</v>
      </c>
      <c r="AJ160" s="311">
        <v>364958.16183465743</v>
      </c>
      <c r="AK160" s="311">
        <v>0</v>
      </c>
      <c r="AL160" s="311">
        <v>0</v>
      </c>
      <c r="AM160" s="311">
        <v>0</v>
      </c>
      <c r="AN160" s="311">
        <v>0</v>
      </c>
      <c r="AO160" s="311">
        <v>0</v>
      </c>
      <c r="AP160" s="311">
        <v>0</v>
      </c>
      <c r="AQ160" s="311">
        <v>0</v>
      </c>
      <c r="AR160" s="311">
        <v>0</v>
      </c>
      <c r="AS160" s="311">
        <v>0</v>
      </c>
      <c r="AT160" s="311">
        <v>0</v>
      </c>
      <c r="AU160" s="311">
        <v>0</v>
      </c>
      <c r="AV160" s="311">
        <v>0</v>
      </c>
      <c r="AW160" s="311">
        <v>0</v>
      </c>
      <c r="AX160" s="352">
        <v>0</v>
      </c>
      <c r="AY160" s="352">
        <v>0</v>
      </c>
      <c r="AZ160" s="352">
        <v>0</v>
      </c>
      <c r="BA160" s="352">
        <v>0</v>
      </c>
      <c r="BB160" s="352">
        <v>0</v>
      </c>
      <c r="BC160" s="352">
        <v>0</v>
      </c>
      <c r="BD160" s="352">
        <v>0</v>
      </c>
      <c r="BE160" s="352">
        <v>0</v>
      </c>
      <c r="BF160" s="352">
        <v>0</v>
      </c>
      <c r="BG160" s="352">
        <v>0</v>
      </c>
      <c r="BH160" s="378">
        <v>0</v>
      </c>
      <c r="BI160" s="352">
        <v>0</v>
      </c>
      <c r="BJ160" s="352">
        <v>0</v>
      </c>
      <c r="BK160" s="352"/>
      <c r="BL160" s="352"/>
      <c r="BM160" s="352"/>
      <c r="BN160" s="79"/>
      <c r="BO160" s="79"/>
      <c r="BP160" s="79"/>
      <c r="BQ160" s="79"/>
      <c r="BR160" s="79"/>
      <c r="BS160" s="79"/>
      <c r="BT160" s="79"/>
      <c r="BU160" s="79"/>
      <c r="BV160" s="79"/>
      <c r="BW160" s="79"/>
      <c r="BX160" s="79"/>
      <c r="BY160" s="79"/>
      <c r="BZ160" s="79"/>
      <c r="CA160" s="79"/>
      <c r="CB160" s="79"/>
      <c r="CC160" s="79"/>
      <c r="CD160" s="79"/>
      <c r="CE160" s="79"/>
      <c r="CF160" s="79"/>
      <c r="CG160" s="79"/>
      <c r="CH160" s="79"/>
      <c r="CI160" s="79"/>
      <c r="CJ160" s="79"/>
      <c r="CK160" s="79"/>
      <c r="CL160" s="79"/>
      <c r="CM160" s="79"/>
      <c r="CN160" s="79"/>
      <c r="CO160" s="79"/>
      <c r="CP160" s="79"/>
      <c r="CQ160" s="79"/>
      <c r="CR160" s="79"/>
      <c r="CS160" s="79"/>
      <c r="CT160" s="79"/>
      <c r="CU160" s="79"/>
      <c r="CV160" s="79"/>
      <c r="CW160" s="79"/>
      <c r="CX160" s="79"/>
      <c r="CY160" s="79"/>
      <c r="CZ160" s="79"/>
      <c r="DA160" s="79"/>
      <c r="DB160" s="79"/>
      <c r="DC160" s="79"/>
      <c r="DD160" s="79"/>
      <c r="DE160" s="79"/>
      <c r="DF160" s="79"/>
      <c r="DG160" s="79"/>
      <c r="DH160" s="79"/>
      <c r="DI160" s="79"/>
      <c r="DJ160" s="79"/>
      <c r="DK160" s="79"/>
      <c r="DL160" s="79"/>
      <c r="DM160" s="79"/>
      <c r="DN160" s="79"/>
      <c r="DO160" s="79"/>
      <c r="DP160" s="79"/>
      <c r="DQ160" s="79"/>
      <c r="DR160" s="79"/>
      <c r="DS160" s="79"/>
      <c r="DT160" s="79"/>
      <c r="DU160" s="79"/>
      <c r="DV160" s="79"/>
      <c r="DW160" s="79"/>
      <c r="DX160" s="79"/>
      <c r="DY160" s="79"/>
      <c r="DZ160" s="79"/>
      <c r="EA160" s="79"/>
      <c r="EB160" s="79"/>
      <c r="EC160" s="79"/>
      <c r="ED160" s="79"/>
      <c r="EE160" s="79"/>
      <c r="EF160" s="79"/>
      <c r="EG160" s="79"/>
      <c r="EH160" s="79"/>
      <c r="EI160" s="79"/>
      <c r="EJ160" s="79"/>
      <c r="EK160" s="79"/>
      <c r="EL160" s="79"/>
      <c r="EM160" s="79"/>
      <c r="EN160" s="79"/>
      <c r="EO160" s="79"/>
      <c r="EP160" s="79"/>
      <c r="EQ160" s="79"/>
      <c r="ER160" s="79"/>
      <c r="ES160" s="79"/>
      <c r="ET160" s="79"/>
      <c r="EU160" s="79"/>
      <c r="EV160" s="79"/>
      <c r="EW160" s="79"/>
      <c r="EX160" s="79"/>
      <c r="EY160" s="79"/>
      <c r="EZ160" s="79"/>
      <c r="FA160" s="79"/>
      <c r="FB160" s="79"/>
      <c r="FC160" s="79"/>
      <c r="FD160" s="79"/>
      <c r="FE160" s="79"/>
      <c r="FF160" s="79"/>
      <c r="FG160" s="79"/>
      <c r="FH160" s="79"/>
      <c r="FI160" s="79"/>
      <c r="FJ160" s="79"/>
      <c r="FK160" s="79"/>
      <c r="FL160" s="79"/>
      <c r="FM160" s="79"/>
      <c r="FN160" s="79"/>
      <c r="FO160" s="79"/>
      <c r="FP160" s="79"/>
      <c r="FQ160" s="79"/>
      <c r="FR160" s="79"/>
      <c r="FS160" s="79"/>
      <c r="FT160" s="79"/>
      <c r="FU160" s="79"/>
      <c r="FV160" s="79"/>
      <c r="FW160" s="79"/>
      <c r="FX160" s="79"/>
      <c r="FY160" s="79"/>
      <c r="FZ160" s="79"/>
      <c r="GA160" s="79"/>
      <c r="GB160" s="79"/>
      <c r="GC160" s="79"/>
      <c r="GD160" s="79"/>
      <c r="GE160" s="79"/>
      <c r="GF160" s="79"/>
      <c r="GG160" s="79"/>
      <c r="GH160" s="79"/>
      <c r="GI160" s="79"/>
      <c r="GJ160" s="79"/>
      <c r="GK160" s="79"/>
      <c r="GL160" s="79"/>
      <c r="GM160" s="79"/>
      <c r="GN160" s="79"/>
      <c r="GO160" s="79"/>
      <c r="GP160" s="79"/>
      <c r="GQ160" s="79"/>
    </row>
    <row r="161" spans="1:199" s="78" customFormat="1" x14ac:dyDescent="0.3">
      <c r="A161" s="10"/>
      <c r="B161" s="10"/>
      <c r="C161" s="10"/>
      <c r="D161" s="10">
        <v>4938299545.3000002</v>
      </c>
      <c r="E161" s="311">
        <v>441154711</v>
      </c>
      <c r="F161" s="311" t="s">
        <v>789</v>
      </c>
      <c r="G161" s="312">
        <v>4</v>
      </c>
      <c r="H161" s="312" t="s">
        <v>1309</v>
      </c>
      <c r="I161" s="311">
        <v>0</v>
      </c>
      <c r="J161" s="311">
        <v>0</v>
      </c>
      <c r="K161" s="311">
        <v>0</v>
      </c>
      <c r="L161" s="311">
        <v>0</v>
      </c>
      <c r="M161" s="311">
        <v>0</v>
      </c>
      <c r="N161" s="311">
        <v>0</v>
      </c>
      <c r="O161" s="311">
        <v>0</v>
      </c>
      <c r="P161" s="311">
        <v>0</v>
      </c>
      <c r="Q161" s="311">
        <v>0</v>
      </c>
      <c r="R161" s="311">
        <v>0</v>
      </c>
      <c r="S161" s="311">
        <v>0</v>
      </c>
      <c r="T161" s="311">
        <v>0</v>
      </c>
      <c r="U161" s="311">
        <v>0</v>
      </c>
      <c r="V161" s="311">
        <v>0</v>
      </c>
      <c r="W161" s="311">
        <v>0</v>
      </c>
      <c r="X161" s="311">
        <v>0</v>
      </c>
      <c r="Y161" s="311">
        <v>0</v>
      </c>
      <c r="Z161" s="311">
        <v>0</v>
      </c>
      <c r="AA161" s="311">
        <v>0</v>
      </c>
      <c r="AB161" s="311">
        <v>0</v>
      </c>
      <c r="AC161" s="311">
        <v>0</v>
      </c>
      <c r="AD161" s="311">
        <v>0</v>
      </c>
      <c r="AE161" s="311">
        <v>0</v>
      </c>
      <c r="AF161" s="311">
        <v>0</v>
      </c>
      <c r="AG161" s="311">
        <v>0</v>
      </c>
      <c r="AH161" s="311">
        <v>0</v>
      </c>
      <c r="AI161" s="311">
        <v>0</v>
      </c>
      <c r="AJ161" s="311">
        <v>250002.00000000003</v>
      </c>
      <c r="AK161" s="311">
        <v>0</v>
      </c>
      <c r="AL161" s="311">
        <v>0</v>
      </c>
      <c r="AM161" s="311">
        <v>0</v>
      </c>
      <c r="AN161" s="311">
        <v>0</v>
      </c>
      <c r="AO161" s="311">
        <v>0</v>
      </c>
      <c r="AP161" s="311">
        <v>0</v>
      </c>
      <c r="AQ161" s="311">
        <v>0</v>
      </c>
      <c r="AR161" s="311">
        <v>0</v>
      </c>
      <c r="AS161" s="311">
        <v>0</v>
      </c>
      <c r="AT161" s="311">
        <v>0</v>
      </c>
      <c r="AU161" s="311">
        <v>0</v>
      </c>
      <c r="AV161" s="311">
        <v>250002.00000000003</v>
      </c>
      <c r="AW161" s="311">
        <v>0</v>
      </c>
      <c r="AX161" s="352">
        <v>0</v>
      </c>
      <c r="AY161" s="352">
        <v>0</v>
      </c>
      <c r="AZ161" s="352">
        <v>0</v>
      </c>
      <c r="BA161" s="352">
        <v>0</v>
      </c>
      <c r="BB161" s="352">
        <v>0</v>
      </c>
      <c r="BC161" s="352">
        <v>0</v>
      </c>
      <c r="BD161" s="352">
        <v>0</v>
      </c>
      <c r="BE161" s="352">
        <v>0</v>
      </c>
      <c r="BF161" s="352">
        <v>0</v>
      </c>
      <c r="BG161" s="352">
        <v>0</v>
      </c>
      <c r="BH161" s="378">
        <v>0</v>
      </c>
      <c r="BI161" s="352">
        <v>0</v>
      </c>
      <c r="BJ161" s="352">
        <v>0</v>
      </c>
      <c r="BK161" s="352"/>
      <c r="BL161" s="352"/>
      <c r="BM161" s="352"/>
      <c r="BN161" s="79"/>
      <c r="BO161" s="79"/>
      <c r="BP161" s="79"/>
      <c r="BQ161" s="79"/>
      <c r="BR161" s="79"/>
      <c r="BS161" s="79"/>
      <c r="BT161" s="79"/>
      <c r="BU161" s="79"/>
      <c r="BV161" s="79"/>
      <c r="BW161" s="79"/>
      <c r="BX161" s="79"/>
      <c r="BY161" s="79"/>
      <c r="BZ161" s="79"/>
      <c r="CA161" s="79"/>
      <c r="CB161" s="79"/>
      <c r="CC161" s="79"/>
      <c r="CD161" s="79"/>
      <c r="CE161" s="79"/>
      <c r="CF161" s="79"/>
      <c r="CG161" s="79"/>
      <c r="CH161" s="79"/>
      <c r="CI161" s="79"/>
      <c r="CJ161" s="79"/>
      <c r="CK161" s="79"/>
      <c r="CL161" s="79"/>
      <c r="CM161" s="79"/>
      <c r="CN161" s="79"/>
      <c r="CO161" s="79"/>
      <c r="CP161" s="79"/>
      <c r="CQ161" s="79"/>
      <c r="CR161" s="79"/>
      <c r="CS161" s="79"/>
      <c r="CT161" s="79"/>
      <c r="CU161" s="79"/>
      <c r="CV161" s="79"/>
      <c r="CW161" s="79"/>
      <c r="CX161" s="79"/>
      <c r="CY161" s="79"/>
      <c r="CZ161" s="79"/>
      <c r="DA161" s="79"/>
      <c r="DB161" s="79"/>
      <c r="DC161" s="79"/>
      <c r="DD161" s="79"/>
      <c r="DE161" s="79"/>
      <c r="DF161" s="79"/>
      <c r="DG161" s="79"/>
      <c r="DH161" s="79"/>
      <c r="DI161" s="79"/>
      <c r="DJ161" s="79"/>
      <c r="DK161" s="79"/>
      <c r="DL161" s="79"/>
      <c r="DM161" s="79"/>
      <c r="DN161" s="79"/>
      <c r="DO161" s="79"/>
      <c r="DP161" s="79"/>
      <c r="DQ161" s="79"/>
      <c r="DR161" s="79"/>
      <c r="DS161" s="79"/>
      <c r="DT161" s="79"/>
      <c r="DU161" s="79"/>
      <c r="DV161" s="79"/>
      <c r="DW161" s="79"/>
      <c r="DX161" s="79"/>
      <c r="DY161" s="79"/>
      <c r="DZ161" s="79"/>
      <c r="EA161" s="79"/>
      <c r="EB161" s="79"/>
      <c r="EC161" s="79"/>
      <c r="ED161" s="79"/>
      <c r="EE161" s="79"/>
      <c r="EF161" s="79"/>
      <c r="EG161" s="79"/>
      <c r="EH161" s="79"/>
      <c r="EI161" s="79"/>
      <c r="EJ161" s="79"/>
      <c r="EK161" s="79"/>
      <c r="EL161" s="79"/>
      <c r="EM161" s="79"/>
      <c r="EN161" s="79"/>
      <c r="EO161" s="79"/>
      <c r="EP161" s="79"/>
      <c r="EQ161" s="79"/>
      <c r="ER161" s="79"/>
      <c r="ES161" s="79"/>
      <c r="ET161" s="79"/>
      <c r="EU161" s="79"/>
      <c r="EV161" s="79"/>
      <c r="EW161" s="79"/>
      <c r="EX161" s="79"/>
      <c r="EY161" s="79"/>
      <c r="EZ161" s="79"/>
      <c r="FA161" s="79"/>
      <c r="FB161" s="79"/>
      <c r="FC161" s="79"/>
      <c r="FD161" s="79"/>
      <c r="FE161" s="79"/>
      <c r="FF161" s="79"/>
      <c r="FG161" s="79"/>
      <c r="FH161" s="79"/>
      <c r="FI161" s="79"/>
      <c r="FJ161" s="79"/>
      <c r="FK161" s="79"/>
      <c r="FL161" s="79"/>
      <c r="FM161" s="79"/>
      <c r="FN161" s="79"/>
      <c r="FO161" s="79"/>
      <c r="FP161" s="79"/>
      <c r="FQ161" s="79"/>
      <c r="FR161" s="79"/>
      <c r="FS161" s="79"/>
      <c r="FT161" s="79"/>
      <c r="FU161" s="79"/>
      <c r="FV161" s="79"/>
      <c r="FW161" s="79"/>
      <c r="FX161" s="79"/>
      <c r="FY161" s="79"/>
      <c r="FZ161" s="79"/>
      <c r="GA161" s="79"/>
      <c r="GB161" s="79"/>
      <c r="GC161" s="79"/>
      <c r="GD161" s="79"/>
      <c r="GE161" s="79"/>
      <c r="GF161" s="79"/>
      <c r="GG161" s="79"/>
      <c r="GH161" s="79"/>
      <c r="GI161" s="79"/>
      <c r="GJ161" s="79"/>
      <c r="GK161" s="79"/>
      <c r="GL161" s="79"/>
      <c r="GM161" s="79"/>
      <c r="GN161" s="79"/>
      <c r="GO161" s="79"/>
      <c r="GP161" s="79"/>
      <c r="GQ161" s="79"/>
    </row>
    <row r="162" spans="1:199" s="78" customFormat="1" x14ac:dyDescent="0.3">
      <c r="A162" s="10"/>
      <c r="B162" s="10"/>
      <c r="C162" s="10"/>
      <c r="D162" s="10">
        <v>2591047.65</v>
      </c>
      <c r="E162" s="311">
        <v>510007922</v>
      </c>
      <c r="F162" s="311" t="s">
        <v>819</v>
      </c>
      <c r="G162" s="312">
        <v>17</v>
      </c>
      <c r="H162" s="312" t="s">
        <v>1311</v>
      </c>
      <c r="I162" s="311">
        <v>0</v>
      </c>
      <c r="J162" s="311">
        <v>0</v>
      </c>
      <c r="K162" s="311">
        <v>0</v>
      </c>
      <c r="L162" s="311">
        <v>0</v>
      </c>
      <c r="M162" s="311">
        <v>0</v>
      </c>
      <c r="N162" s="311">
        <v>0</v>
      </c>
      <c r="O162" s="311">
        <v>0</v>
      </c>
      <c r="P162" s="311">
        <v>0</v>
      </c>
      <c r="Q162" s="311">
        <v>0</v>
      </c>
      <c r="R162" s="311">
        <v>0</v>
      </c>
      <c r="S162" s="311">
        <v>0</v>
      </c>
      <c r="T162" s="311">
        <v>0</v>
      </c>
      <c r="U162" s="311">
        <v>0</v>
      </c>
      <c r="V162" s="311">
        <v>0</v>
      </c>
      <c r="W162" s="311">
        <v>0</v>
      </c>
      <c r="X162" s="311">
        <v>0</v>
      </c>
      <c r="Y162" s="311">
        <v>0</v>
      </c>
      <c r="Z162" s="311">
        <v>0</v>
      </c>
      <c r="AA162" s="311">
        <v>0</v>
      </c>
      <c r="AB162" s="311">
        <v>0</v>
      </c>
      <c r="AC162" s="311">
        <v>0</v>
      </c>
      <c r="AD162" s="311">
        <v>0</v>
      </c>
      <c r="AE162" s="311">
        <v>0</v>
      </c>
      <c r="AF162" s="311">
        <v>0</v>
      </c>
      <c r="AG162" s="311">
        <v>0</v>
      </c>
      <c r="AH162" s="311">
        <v>0</v>
      </c>
      <c r="AI162" s="311">
        <v>0</v>
      </c>
      <c r="AJ162" s="311">
        <v>0</v>
      </c>
      <c r="AK162" s="311">
        <v>0</v>
      </c>
      <c r="AL162" s="311">
        <v>0</v>
      </c>
      <c r="AM162" s="311">
        <v>0</v>
      </c>
      <c r="AN162" s="311">
        <v>0</v>
      </c>
      <c r="AO162" s="311">
        <v>0</v>
      </c>
      <c r="AP162" s="311">
        <v>0</v>
      </c>
      <c r="AQ162" s="311">
        <v>0</v>
      </c>
      <c r="AR162" s="311">
        <v>0</v>
      </c>
      <c r="AS162" s="311">
        <v>0</v>
      </c>
      <c r="AT162" s="311">
        <v>0</v>
      </c>
      <c r="AU162" s="311">
        <v>0</v>
      </c>
      <c r="AV162" s="311">
        <v>0</v>
      </c>
      <c r="AW162" s="311">
        <v>0</v>
      </c>
      <c r="AX162" s="352">
        <v>0</v>
      </c>
      <c r="AY162" s="352">
        <v>0</v>
      </c>
      <c r="AZ162" s="352">
        <v>0</v>
      </c>
      <c r="BA162" s="352">
        <v>0</v>
      </c>
      <c r="BB162" s="352">
        <v>0</v>
      </c>
      <c r="BC162" s="352">
        <v>0</v>
      </c>
      <c r="BD162" s="352">
        <v>0</v>
      </c>
      <c r="BE162" s="352">
        <v>0</v>
      </c>
      <c r="BF162" s="352">
        <v>0</v>
      </c>
      <c r="BG162" s="352">
        <v>0</v>
      </c>
      <c r="BH162" s="378">
        <v>0</v>
      </c>
      <c r="BI162" s="352">
        <v>0</v>
      </c>
      <c r="BJ162" s="352">
        <v>0</v>
      </c>
      <c r="BK162" s="352"/>
      <c r="BL162" s="352"/>
      <c r="BM162" s="352"/>
      <c r="BN162" s="79"/>
      <c r="BO162" s="79"/>
      <c r="BP162" s="79"/>
      <c r="BQ162" s="79"/>
      <c r="BR162" s="79"/>
      <c r="BS162" s="79"/>
      <c r="BT162" s="79"/>
      <c r="BU162" s="79"/>
      <c r="BV162" s="79"/>
      <c r="BW162" s="79"/>
      <c r="BX162" s="79"/>
      <c r="BY162" s="79"/>
      <c r="BZ162" s="79"/>
      <c r="CA162" s="79"/>
      <c r="CB162" s="79"/>
      <c r="CC162" s="79"/>
      <c r="CD162" s="79"/>
      <c r="CE162" s="79"/>
      <c r="CF162" s="79"/>
      <c r="CG162" s="79"/>
      <c r="CH162" s="79"/>
      <c r="CI162" s="79"/>
      <c r="CJ162" s="79"/>
      <c r="CK162" s="79"/>
      <c r="CL162" s="79"/>
      <c r="CM162" s="79"/>
      <c r="CN162" s="79"/>
      <c r="CO162" s="79"/>
      <c r="CP162" s="79"/>
      <c r="CQ162" s="79"/>
      <c r="CR162" s="79"/>
      <c r="CS162" s="79"/>
      <c r="CT162" s="79"/>
      <c r="CU162" s="79"/>
      <c r="CV162" s="79"/>
      <c r="CW162" s="79"/>
      <c r="CX162" s="79"/>
      <c r="CY162" s="79"/>
      <c r="CZ162" s="79"/>
      <c r="DA162" s="79"/>
      <c r="DB162" s="79"/>
      <c r="DC162" s="79"/>
      <c r="DD162" s="79"/>
      <c r="DE162" s="79"/>
      <c r="DF162" s="79"/>
      <c r="DG162" s="79"/>
      <c r="DH162" s="79"/>
      <c r="DI162" s="79"/>
      <c r="DJ162" s="79"/>
      <c r="DK162" s="79"/>
      <c r="DL162" s="79"/>
      <c r="DM162" s="79"/>
      <c r="DN162" s="79"/>
      <c r="DO162" s="79"/>
      <c r="DP162" s="79"/>
      <c r="DQ162" s="79"/>
      <c r="DR162" s="79"/>
      <c r="DS162" s="79"/>
      <c r="DT162" s="79"/>
      <c r="DU162" s="79"/>
      <c r="DV162" s="79"/>
      <c r="DW162" s="79"/>
      <c r="DX162" s="79"/>
      <c r="DY162" s="79"/>
      <c r="DZ162" s="79"/>
      <c r="EA162" s="79"/>
      <c r="EB162" s="79"/>
      <c r="EC162" s="79"/>
      <c r="ED162" s="79"/>
      <c r="EE162" s="79"/>
      <c r="EF162" s="79"/>
      <c r="EG162" s="79"/>
      <c r="EH162" s="79"/>
      <c r="EI162" s="79"/>
      <c r="EJ162" s="79"/>
      <c r="EK162" s="79"/>
      <c r="EL162" s="79"/>
      <c r="EM162" s="79"/>
      <c r="EN162" s="79"/>
      <c r="EO162" s="79"/>
      <c r="EP162" s="79"/>
      <c r="EQ162" s="79"/>
      <c r="ER162" s="79"/>
      <c r="ES162" s="79"/>
      <c r="ET162" s="79"/>
      <c r="EU162" s="79"/>
      <c r="EV162" s="79"/>
      <c r="EW162" s="79"/>
      <c r="EX162" s="79"/>
      <c r="EY162" s="79"/>
      <c r="EZ162" s="79"/>
      <c r="FA162" s="79"/>
      <c r="FB162" s="79"/>
      <c r="FC162" s="79"/>
      <c r="FD162" s="79"/>
      <c r="FE162" s="79"/>
      <c r="FF162" s="79"/>
      <c r="FG162" s="79"/>
      <c r="FH162" s="79"/>
      <c r="FI162" s="79"/>
      <c r="FJ162" s="79"/>
      <c r="FK162" s="79"/>
      <c r="FL162" s="79"/>
      <c r="FM162" s="79"/>
      <c r="FN162" s="79"/>
      <c r="FO162" s="79"/>
      <c r="FP162" s="79"/>
      <c r="FQ162" s="79"/>
      <c r="FR162" s="79"/>
      <c r="FS162" s="79"/>
      <c r="FT162" s="79"/>
      <c r="FU162" s="79"/>
      <c r="FV162" s="79"/>
      <c r="FW162" s="79"/>
      <c r="FX162" s="79"/>
      <c r="FY162" s="79"/>
      <c r="FZ162" s="79"/>
      <c r="GA162" s="79"/>
      <c r="GB162" s="79"/>
      <c r="GC162" s="79"/>
      <c r="GD162" s="79"/>
      <c r="GE162" s="79"/>
      <c r="GF162" s="79"/>
      <c r="GG162" s="79"/>
      <c r="GH162" s="79"/>
      <c r="GI162" s="79"/>
      <c r="GJ162" s="79"/>
      <c r="GK162" s="79"/>
      <c r="GL162" s="79"/>
      <c r="GM162" s="79"/>
      <c r="GN162" s="79"/>
      <c r="GO162" s="79"/>
      <c r="GP162" s="79"/>
      <c r="GQ162" s="79"/>
    </row>
    <row r="163" spans="1:199" s="78" customFormat="1" x14ac:dyDescent="0.3">
      <c r="A163" s="10"/>
      <c r="B163" s="10"/>
      <c r="C163" s="10"/>
      <c r="D163" s="10">
        <v>2319185029.2199998</v>
      </c>
      <c r="E163" s="311">
        <v>520050584</v>
      </c>
      <c r="F163" s="311" t="s">
        <v>826</v>
      </c>
      <c r="G163" s="312">
        <v>50</v>
      </c>
      <c r="H163" s="312" t="s">
        <v>1312</v>
      </c>
      <c r="I163" s="311">
        <v>0</v>
      </c>
      <c r="J163" s="311">
        <v>0</v>
      </c>
      <c r="K163" s="311">
        <v>0</v>
      </c>
      <c r="L163" s="311">
        <v>0</v>
      </c>
      <c r="M163" s="311">
        <v>0</v>
      </c>
      <c r="N163" s="311">
        <v>0</v>
      </c>
      <c r="O163" s="311">
        <v>0</v>
      </c>
      <c r="P163" s="311">
        <v>0</v>
      </c>
      <c r="Q163" s="311">
        <v>0</v>
      </c>
      <c r="R163" s="311">
        <v>0</v>
      </c>
      <c r="S163" s="311">
        <v>0</v>
      </c>
      <c r="T163" s="311">
        <v>0</v>
      </c>
      <c r="U163" s="311">
        <v>0</v>
      </c>
      <c r="V163" s="311">
        <v>0</v>
      </c>
      <c r="W163" s="311">
        <v>0</v>
      </c>
      <c r="X163" s="311">
        <v>0</v>
      </c>
      <c r="Y163" s="311">
        <v>0</v>
      </c>
      <c r="Z163" s="311">
        <v>0</v>
      </c>
      <c r="AA163" s="311">
        <v>0</v>
      </c>
      <c r="AB163" s="311">
        <v>0</v>
      </c>
      <c r="AC163" s="311">
        <v>0</v>
      </c>
      <c r="AD163" s="311">
        <v>0</v>
      </c>
      <c r="AE163" s="311">
        <v>0</v>
      </c>
      <c r="AF163" s="311">
        <v>0</v>
      </c>
      <c r="AG163" s="311">
        <v>0</v>
      </c>
      <c r="AH163" s="311">
        <v>0</v>
      </c>
      <c r="AI163" s="311">
        <v>0</v>
      </c>
      <c r="AJ163" s="311">
        <v>0</v>
      </c>
      <c r="AK163" s="311">
        <v>0</v>
      </c>
      <c r="AL163" s="311">
        <v>0</v>
      </c>
      <c r="AM163" s="311">
        <v>0</v>
      </c>
      <c r="AN163" s="311">
        <v>0</v>
      </c>
      <c r="AO163" s="311">
        <v>0</v>
      </c>
      <c r="AP163" s="311">
        <v>0</v>
      </c>
      <c r="AQ163" s="311">
        <v>0</v>
      </c>
      <c r="AR163" s="311">
        <v>0</v>
      </c>
      <c r="AS163" s="311">
        <v>0</v>
      </c>
      <c r="AT163" s="311">
        <v>0</v>
      </c>
      <c r="AU163" s="311">
        <v>0</v>
      </c>
      <c r="AV163" s="311">
        <v>0</v>
      </c>
      <c r="AW163" s="311">
        <v>0</v>
      </c>
      <c r="AX163" s="352">
        <v>0</v>
      </c>
      <c r="AY163" s="352">
        <v>0</v>
      </c>
      <c r="AZ163" s="352">
        <v>0</v>
      </c>
      <c r="BA163" s="352">
        <v>0</v>
      </c>
      <c r="BB163" s="352">
        <v>0</v>
      </c>
      <c r="BC163" s="352">
        <v>0</v>
      </c>
      <c r="BD163" s="352">
        <v>0</v>
      </c>
      <c r="BE163" s="352">
        <v>0</v>
      </c>
      <c r="BF163" s="352">
        <v>0</v>
      </c>
      <c r="BG163" s="352">
        <v>0</v>
      </c>
      <c r="BH163" s="378">
        <v>0</v>
      </c>
      <c r="BI163" s="352">
        <v>0</v>
      </c>
      <c r="BJ163" s="352">
        <v>0</v>
      </c>
      <c r="BK163" s="352"/>
      <c r="BL163" s="352"/>
      <c r="BM163" s="352"/>
      <c r="BN163" s="79"/>
      <c r="BO163" s="79"/>
      <c r="BP163" s="79"/>
      <c r="BQ163" s="79"/>
      <c r="BR163" s="79"/>
      <c r="BS163" s="79"/>
      <c r="BT163" s="79"/>
      <c r="BU163" s="79"/>
      <c r="BV163" s="79"/>
      <c r="BW163" s="79"/>
      <c r="BX163" s="79"/>
      <c r="BY163" s="79"/>
      <c r="BZ163" s="79"/>
      <c r="CA163" s="79"/>
      <c r="CB163" s="79"/>
      <c r="CC163" s="79"/>
      <c r="CD163" s="79"/>
      <c r="CE163" s="79"/>
      <c r="CF163" s="79"/>
      <c r="CG163" s="79"/>
      <c r="CH163" s="79"/>
      <c r="CI163" s="79"/>
      <c r="CJ163" s="79"/>
      <c r="CK163" s="79"/>
      <c r="CL163" s="79"/>
      <c r="CM163" s="79"/>
      <c r="CN163" s="79"/>
      <c r="CO163" s="79"/>
      <c r="CP163" s="79"/>
      <c r="CQ163" s="79"/>
      <c r="CR163" s="79"/>
      <c r="CS163" s="79"/>
      <c r="CT163" s="79"/>
      <c r="CU163" s="79"/>
      <c r="CV163" s="79"/>
      <c r="CW163" s="79"/>
      <c r="CX163" s="79"/>
      <c r="CY163" s="79"/>
      <c r="CZ163" s="79"/>
      <c r="DA163" s="79"/>
      <c r="DB163" s="79"/>
      <c r="DC163" s="79"/>
      <c r="DD163" s="79"/>
      <c r="DE163" s="79"/>
      <c r="DF163" s="79"/>
      <c r="DG163" s="79"/>
      <c r="DH163" s="79"/>
      <c r="DI163" s="79"/>
      <c r="DJ163" s="79"/>
      <c r="DK163" s="79"/>
      <c r="DL163" s="79"/>
      <c r="DM163" s="79"/>
      <c r="DN163" s="79"/>
      <c r="DO163" s="79"/>
      <c r="DP163" s="79"/>
      <c r="DQ163" s="79"/>
      <c r="DR163" s="79"/>
      <c r="DS163" s="79"/>
      <c r="DT163" s="79"/>
      <c r="DU163" s="79"/>
      <c r="DV163" s="79"/>
      <c r="DW163" s="79"/>
      <c r="DX163" s="79"/>
      <c r="DY163" s="79"/>
      <c r="DZ163" s="79"/>
      <c r="EA163" s="79"/>
      <c r="EB163" s="79"/>
      <c r="EC163" s="79"/>
      <c r="ED163" s="79"/>
      <c r="EE163" s="79"/>
      <c r="EF163" s="79"/>
      <c r="EG163" s="79"/>
      <c r="EH163" s="79"/>
      <c r="EI163" s="79"/>
      <c r="EJ163" s="79"/>
      <c r="EK163" s="79"/>
      <c r="EL163" s="79"/>
      <c r="EM163" s="79"/>
      <c r="EN163" s="79"/>
      <c r="EO163" s="79"/>
      <c r="EP163" s="79"/>
      <c r="EQ163" s="79"/>
      <c r="ER163" s="79"/>
      <c r="ES163" s="79"/>
      <c r="ET163" s="79"/>
      <c r="EU163" s="79"/>
      <c r="EV163" s="79"/>
      <c r="EW163" s="79"/>
      <c r="EX163" s="79"/>
      <c r="EY163" s="79"/>
      <c r="EZ163" s="79"/>
      <c r="FA163" s="79"/>
      <c r="FB163" s="79"/>
      <c r="FC163" s="79"/>
      <c r="FD163" s="79"/>
      <c r="FE163" s="79"/>
      <c r="FF163" s="79"/>
      <c r="FG163" s="79"/>
      <c r="FH163" s="79"/>
      <c r="FI163" s="79"/>
      <c r="FJ163" s="79"/>
      <c r="FK163" s="79"/>
      <c r="FL163" s="79"/>
      <c r="FM163" s="79"/>
      <c r="FN163" s="79"/>
      <c r="FO163" s="79"/>
      <c r="FP163" s="79"/>
      <c r="FQ163" s="79"/>
      <c r="FR163" s="79"/>
      <c r="FS163" s="79"/>
      <c r="FT163" s="79"/>
      <c r="FU163" s="79"/>
      <c r="FV163" s="79"/>
      <c r="FW163" s="79"/>
      <c r="FX163" s="79"/>
      <c r="FY163" s="79"/>
      <c r="FZ163" s="79"/>
      <c r="GA163" s="79"/>
      <c r="GB163" s="79"/>
      <c r="GC163" s="79"/>
      <c r="GD163" s="79"/>
      <c r="GE163" s="79"/>
      <c r="GF163" s="79"/>
      <c r="GG163" s="79"/>
      <c r="GH163" s="79"/>
      <c r="GI163" s="79"/>
      <c r="GJ163" s="79"/>
      <c r="GK163" s="79"/>
      <c r="GL163" s="79"/>
      <c r="GM163" s="79"/>
      <c r="GN163" s="79"/>
      <c r="GO163" s="79"/>
      <c r="GP163" s="79"/>
      <c r="GQ163" s="79"/>
    </row>
    <row r="164" spans="1:199" s="78" customFormat="1" x14ac:dyDescent="0.3">
      <c r="A164" s="10"/>
      <c r="B164" s="10"/>
      <c r="C164" s="10"/>
      <c r="D164" s="10">
        <v>31804.55</v>
      </c>
      <c r="E164" s="311">
        <v>520383586</v>
      </c>
      <c r="F164" s="311" t="s">
        <v>854</v>
      </c>
      <c r="G164" s="312">
        <v>26</v>
      </c>
      <c r="H164" s="312" t="s">
        <v>1312</v>
      </c>
      <c r="I164" s="311">
        <v>0</v>
      </c>
      <c r="J164" s="311">
        <v>0</v>
      </c>
      <c r="K164" s="311">
        <v>0</v>
      </c>
      <c r="L164" s="311">
        <v>0</v>
      </c>
      <c r="M164" s="311">
        <v>0</v>
      </c>
      <c r="N164" s="311">
        <v>0</v>
      </c>
      <c r="O164" s="311">
        <v>0</v>
      </c>
      <c r="P164" s="311">
        <v>0</v>
      </c>
      <c r="Q164" s="311">
        <v>0</v>
      </c>
      <c r="R164" s="311">
        <v>0</v>
      </c>
      <c r="S164" s="311">
        <v>0</v>
      </c>
      <c r="T164" s="311">
        <v>0</v>
      </c>
      <c r="U164" s="311">
        <v>0</v>
      </c>
      <c r="V164" s="311">
        <v>0</v>
      </c>
      <c r="W164" s="311">
        <v>0</v>
      </c>
      <c r="X164" s="311">
        <v>0</v>
      </c>
      <c r="Y164" s="311">
        <v>0</v>
      </c>
      <c r="Z164" s="311">
        <v>0</v>
      </c>
      <c r="AA164" s="311">
        <v>0</v>
      </c>
      <c r="AB164" s="311">
        <v>0</v>
      </c>
      <c r="AC164" s="311">
        <v>0</v>
      </c>
      <c r="AD164" s="311">
        <v>0</v>
      </c>
      <c r="AE164" s="311">
        <v>0</v>
      </c>
      <c r="AF164" s="311">
        <v>0</v>
      </c>
      <c r="AG164" s="311">
        <v>0</v>
      </c>
      <c r="AH164" s="311">
        <v>0</v>
      </c>
      <c r="AI164" s="311">
        <v>0</v>
      </c>
      <c r="AJ164" s="311">
        <v>0</v>
      </c>
      <c r="AK164" s="311">
        <v>0</v>
      </c>
      <c r="AL164" s="311">
        <v>0</v>
      </c>
      <c r="AM164" s="311">
        <v>0</v>
      </c>
      <c r="AN164" s="311">
        <v>0</v>
      </c>
      <c r="AO164" s="311">
        <v>0</v>
      </c>
      <c r="AP164" s="311">
        <v>0</v>
      </c>
      <c r="AQ164" s="311">
        <v>0</v>
      </c>
      <c r="AR164" s="311">
        <v>0</v>
      </c>
      <c r="AS164" s="311">
        <v>0</v>
      </c>
      <c r="AT164" s="311">
        <v>0</v>
      </c>
      <c r="AU164" s="311">
        <v>0</v>
      </c>
      <c r="AV164" s="311">
        <v>0</v>
      </c>
      <c r="AW164" s="311">
        <v>0</v>
      </c>
      <c r="AX164" s="352">
        <v>0</v>
      </c>
      <c r="AY164" s="352">
        <v>0</v>
      </c>
      <c r="AZ164" s="352">
        <v>0</v>
      </c>
      <c r="BA164" s="352">
        <v>0</v>
      </c>
      <c r="BB164" s="352">
        <v>0</v>
      </c>
      <c r="BC164" s="352">
        <v>0</v>
      </c>
      <c r="BD164" s="352">
        <v>0</v>
      </c>
      <c r="BE164" s="352">
        <v>0</v>
      </c>
      <c r="BF164" s="352">
        <v>0</v>
      </c>
      <c r="BG164" s="352">
        <v>0</v>
      </c>
      <c r="BH164" s="378">
        <v>0</v>
      </c>
      <c r="BI164" s="352">
        <v>0</v>
      </c>
      <c r="BJ164" s="352">
        <v>0</v>
      </c>
      <c r="BK164" s="352"/>
      <c r="BL164" s="352"/>
      <c r="BM164" s="352"/>
      <c r="BN164" s="79"/>
      <c r="BO164" s="79"/>
      <c r="BP164" s="79"/>
      <c r="BQ164" s="79"/>
      <c r="BR164" s="79"/>
      <c r="BS164" s="79"/>
      <c r="BT164" s="79"/>
      <c r="BU164" s="79"/>
      <c r="BV164" s="79"/>
      <c r="BW164" s="79"/>
      <c r="BX164" s="79"/>
      <c r="BY164" s="79"/>
      <c r="BZ164" s="79"/>
      <c r="CA164" s="79"/>
      <c r="CB164" s="79"/>
      <c r="CC164" s="79"/>
      <c r="CD164" s="79"/>
      <c r="CE164" s="79"/>
      <c r="CF164" s="79"/>
      <c r="CG164" s="79"/>
      <c r="CH164" s="79"/>
      <c r="CI164" s="79"/>
      <c r="CJ164" s="79"/>
      <c r="CK164" s="79"/>
      <c r="CL164" s="79"/>
      <c r="CM164" s="79"/>
      <c r="CN164" s="79"/>
      <c r="CO164" s="79"/>
      <c r="CP164" s="79"/>
      <c r="CQ164" s="79"/>
      <c r="CR164" s="79"/>
      <c r="CS164" s="79"/>
      <c r="CT164" s="79"/>
      <c r="CU164" s="79"/>
      <c r="CV164" s="79"/>
      <c r="CW164" s="79"/>
      <c r="CX164" s="79"/>
      <c r="CY164" s="79"/>
      <c r="CZ164" s="79"/>
      <c r="DA164" s="79"/>
      <c r="DB164" s="79"/>
      <c r="DC164" s="79"/>
      <c r="DD164" s="79"/>
      <c r="DE164" s="79"/>
      <c r="DF164" s="79"/>
      <c r="DG164" s="79"/>
      <c r="DH164" s="79"/>
      <c r="DI164" s="79"/>
      <c r="DJ164" s="79"/>
      <c r="DK164" s="79"/>
      <c r="DL164" s="79"/>
      <c r="DM164" s="79"/>
      <c r="DN164" s="79"/>
      <c r="DO164" s="79"/>
      <c r="DP164" s="79"/>
      <c r="DQ164" s="79"/>
      <c r="DR164" s="79"/>
      <c r="DS164" s="79"/>
      <c r="DT164" s="79"/>
      <c r="DU164" s="79"/>
      <c r="DV164" s="79"/>
      <c r="DW164" s="79"/>
      <c r="DX164" s="79"/>
      <c r="DY164" s="79"/>
      <c r="DZ164" s="79"/>
      <c r="EA164" s="79"/>
      <c r="EB164" s="79"/>
      <c r="EC164" s="79"/>
      <c r="ED164" s="79"/>
      <c r="EE164" s="79"/>
      <c r="EF164" s="79"/>
      <c r="EG164" s="79"/>
      <c r="EH164" s="79"/>
      <c r="EI164" s="79"/>
      <c r="EJ164" s="79"/>
      <c r="EK164" s="79"/>
      <c r="EL164" s="79"/>
      <c r="EM164" s="79"/>
      <c r="EN164" s="79"/>
      <c r="EO164" s="79"/>
      <c r="EP164" s="79"/>
      <c r="EQ164" s="79"/>
      <c r="ER164" s="79"/>
      <c r="ES164" s="79"/>
      <c r="ET164" s="79"/>
      <c r="EU164" s="79"/>
      <c r="EV164" s="79"/>
      <c r="EW164" s="79"/>
      <c r="EX164" s="79"/>
      <c r="EY164" s="79"/>
      <c r="EZ164" s="79"/>
      <c r="FA164" s="79"/>
      <c r="FB164" s="79"/>
      <c r="FC164" s="79"/>
      <c r="FD164" s="79"/>
      <c r="FE164" s="79"/>
      <c r="FF164" s="79"/>
      <c r="FG164" s="79"/>
      <c r="FH164" s="79"/>
      <c r="FI164" s="79"/>
      <c r="FJ164" s="79"/>
      <c r="FK164" s="79"/>
      <c r="FL164" s="79"/>
      <c r="FM164" s="79"/>
      <c r="FN164" s="79"/>
      <c r="FO164" s="79"/>
      <c r="FP164" s="79"/>
      <c r="FQ164" s="79"/>
      <c r="FR164" s="79"/>
      <c r="FS164" s="79"/>
      <c r="FT164" s="79"/>
      <c r="FU164" s="79"/>
      <c r="FV164" s="79"/>
      <c r="FW164" s="79"/>
      <c r="FX164" s="79"/>
      <c r="FY164" s="79"/>
      <c r="FZ164" s="79"/>
      <c r="GA164" s="79"/>
      <c r="GB164" s="79"/>
      <c r="GC164" s="79"/>
      <c r="GD164" s="79"/>
      <c r="GE164" s="79"/>
      <c r="GF164" s="79"/>
      <c r="GG164" s="79"/>
      <c r="GH164" s="79"/>
      <c r="GI164" s="79"/>
      <c r="GJ164" s="79"/>
      <c r="GK164" s="79"/>
      <c r="GL164" s="79"/>
      <c r="GM164" s="79"/>
      <c r="GN164" s="79"/>
      <c r="GO164" s="79"/>
      <c r="GP164" s="79"/>
      <c r="GQ164" s="79"/>
    </row>
    <row r="165" spans="1:199" s="78" customFormat="1" x14ac:dyDescent="0.3">
      <c r="A165" s="10"/>
      <c r="B165" s="10"/>
      <c r="C165" s="10"/>
      <c r="D165" s="10">
        <v>5358163.55</v>
      </c>
      <c r="E165" s="311">
        <v>520505579</v>
      </c>
      <c r="F165" s="311" t="s">
        <v>864</v>
      </c>
      <c r="G165" s="312">
        <v>36</v>
      </c>
      <c r="H165" s="312" t="s">
        <v>1312</v>
      </c>
      <c r="I165" s="311">
        <v>0</v>
      </c>
      <c r="J165" s="311">
        <v>0</v>
      </c>
      <c r="K165" s="311">
        <v>0</v>
      </c>
      <c r="L165" s="311">
        <v>0</v>
      </c>
      <c r="M165" s="311">
        <v>0</v>
      </c>
      <c r="N165" s="311">
        <v>0</v>
      </c>
      <c r="O165" s="311">
        <v>0</v>
      </c>
      <c r="P165" s="311">
        <v>0</v>
      </c>
      <c r="Q165" s="311">
        <v>0</v>
      </c>
      <c r="R165" s="311">
        <v>0</v>
      </c>
      <c r="S165" s="311">
        <v>0</v>
      </c>
      <c r="T165" s="311">
        <v>0</v>
      </c>
      <c r="U165" s="311">
        <v>0</v>
      </c>
      <c r="V165" s="311">
        <v>0</v>
      </c>
      <c r="W165" s="311">
        <v>0</v>
      </c>
      <c r="X165" s="311">
        <v>0</v>
      </c>
      <c r="Y165" s="311">
        <v>0</v>
      </c>
      <c r="Z165" s="311">
        <v>0</v>
      </c>
      <c r="AA165" s="311">
        <v>0</v>
      </c>
      <c r="AB165" s="311">
        <v>0</v>
      </c>
      <c r="AC165" s="311">
        <v>0</v>
      </c>
      <c r="AD165" s="311">
        <v>0</v>
      </c>
      <c r="AE165" s="311">
        <v>0</v>
      </c>
      <c r="AF165" s="311">
        <v>0</v>
      </c>
      <c r="AG165" s="311">
        <v>0</v>
      </c>
      <c r="AH165" s="311">
        <v>0</v>
      </c>
      <c r="AI165" s="311">
        <v>0</v>
      </c>
      <c r="AJ165" s="311">
        <v>0</v>
      </c>
      <c r="AK165" s="311">
        <v>0</v>
      </c>
      <c r="AL165" s="311">
        <v>0</v>
      </c>
      <c r="AM165" s="311">
        <v>0</v>
      </c>
      <c r="AN165" s="311">
        <v>0</v>
      </c>
      <c r="AO165" s="311">
        <v>0</v>
      </c>
      <c r="AP165" s="311">
        <v>0</v>
      </c>
      <c r="AQ165" s="311">
        <v>0</v>
      </c>
      <c r="AR165" s="311">
        <v>0</v>
      </c>
      <c r="AS165" s="311">
        <v>0</v>
      </c>
      <c r="AT165" s="311">
        <v>0</v>
      </c>
      <c r="AU165" s="311">
        <v>0</v>
      </c>
      <c r="AV165" s="311">
        <v>0</v>
      </c>
      <c r="AW165" s="311">
        <v>0</v>
      </c>
      <c r="AX165" s="352">
        <v>0</v>
      </c>
      <c r="AY165" s="352">
        <v>0</v>
      </c>
      <c r="AZ165" s="352">
        <v>0</v>
      </c>
      <c r="BA165" s="352">
        <v>0</v>
      </c>
      <c r="BB165" s="352">
        <v>0</v>
      </c>
      <c r="BC165" s="352">
        <v>0</v>
      </c>
      <c r="BD165" s="352">
        <v>0</v>
      </c>
      <c r="BE165" s="352">
        <v>0</v>
      </c>
      <c r="BF165" s="352">
        <v>0</v>
      </c>
      <c r="BG165" s="352">
        <v>0</v>
      </c>
      <c r="BH165" s="378">
        <v>0</v>
      </c>
      <c r="BI165" s="352">
        <v>0</v>
      </c>
      <c r="BJ165" s="352">
        <v>0</v>
      </c>
      <c r="BK165" s="352"/>
      <c r="BL165" s="352"/>
      <c r="BM165" s="352"/>
      <c r="BN165" s="79"/>
      <c r="BO165" s="79"/>
      <c r="BP165" s="79"/>
      <c r="BQ165" s="79"/>
      <c r="BR165" s="79"/>
      <c r="BS165" s="79"/>
      <c r="BT165" s="79"/>
      <c r="BU165" s="79"/>
      <c r="BV165" s="79"/>
      <c r="BW165" s="79"/>
      <c r="BX165" s="79"/>
      <c r="BY165" s="79"/>
      <c r="BZ165" s="79"/>
      <c r="CA165" s="79"/>
      <c r="CB165" s="79"/>
      <c r="CC165" s="79"/>
      <c r="CD165" s="79"/>
      <c r="CE165" s="79"/>
      <c r="CF165" s="79"/>
      <c r="CG165" s="79"/>
      <c r="CH165" s="79"/>
      <c r="CI165" s="79"/>
      <c r="CJ165" s="79"/>
      <c r="CK165" s="79"/>
      <c r="CL165" s="79"/>
      <c r="CM165" s="79"/>
      <c r="CN165" s="79"/>
      <c r="CO165" s="79"/>
      <c r="CP165" s="79"/>
      <c r="CQ165" s="79"/>
      <c r="CR165" s="79"/>
      <c r="CS165" s="79"/>
      <c r="CT165" s="79"/>
      <c r="CU165" s="79"/>
      <c r="CV165" s="79"/>
      <c r="CW165" s="79"/>
      <c r="CX165" s="79"/>
      <c r="CY165" s="79"/>
      <c r="CZ165" s="79"/>
      <c r="DA165" s="79"/>
      <c r="DB165" s="79"/>
      <c r="DC165" s="79"/>
      <c r="DD165" s="79"/>
      <c r="DE165" s="79"/>
      <c r="DF165" s="79"/>
      <c r="DG165" s="79"/>
      <c r="DH165" s="79"/>
      <c r="DI165" s="79"/>
      <c r="DJ165" s="79"/>
      <c r="DK165" s="79"/>
      <c r="DL165" s="79"/>
      <c r="DM165" s="79"/>
      <c r="DN165" s="79"/>
      <c r="DO165" s="79"/>
      <c r="DP165" s="79"/>
      <c r="DQ165" s="79"/>
      <c r="DR165" s="79"/>
      <c r="DS165" s="79"/>
      <c r="DT165" s="79"/>
      <c r="DU165" s="79"/>
      <c r="DV165" s="79"/>
      <c r="DW165" s="79"/>
      <c r="DX165" s="79"/>
      <c r="DY165" s="79"/>
      <c r="DZ165" s="79"/>
      <c r="EA165" s="79"/>
      <c r="EB165" s="79"/>
      <c r="EC165" s="79"/>
      <c r="ED165" s="79"/>
      <c r="EE165" s="79"/>
      <c r="EF165" s="79"/>
      <c r="EG165" s="79"/>
      <c r="EH165" s="79"/>
      <c r="EI165" s="79"/>
      <c r="EJ165" s="79"/>
      <c r="EK165" s="79"/>
      <c r="EL165" s="79"/>
      <c r="EM165" s="79"/>
      <c r="EN165" s="79"/>
      <c r="EO165" s="79"/>
      <c r="EP165" s="79"/>
      <c r="EQ165" s="79"/>
      <c r="ER165" s="79"/>
      <c r="ES165" s="79"/>
      <c r="ET165" s="79"/>
      <c r="EU165" s="79"/>
      <c r="EV165" s="79"/>
      <c r="EW165" s="79"/>
      <c r="EX165" s="79"/>
      <c r="EY165" s="79"/>
      <c r="EZ165" s="79"/>
      <c r="FA165" s="79"/>
      <c r="FB165" s="79"/>
      <c r="FC165" s="79"/>
      <c r="FD165" s="79"/>
      <c r="FE165" s="79"/>
      <c r="FF165" s="79"/>
      <c r="FG165" s="79"/>
      <c r="FH165" s="79"/>
      <c r="FI165" s="79"/>
      <c r="FJ165" s="79"/>
      <c r="FK165" s="79"/>
      <c r="FL165" s="79"/>
      <c r="FM165" s="79"/>
      <c r="FN165" s="79"/>
      <c r="FO165" s="79"/>
      <c r="FP165" s="79"/>
      <c r="FQ165" s="79"/>
      <c r="FR165" s="79"/>
      <c r="FS165" s="79"/>
      <c r="FT165" s="79"/>
      <c r="FU165" s="79"/>
      <c r="FV165" s="79"/>
      <c r="FW165" s="79"/>
      <c r="FX165" s="79"/>
      <c r="FY165" s="79"/>
      <c r="FZ165" s="79"/>
      <c r="GA165" s="79"/>
      <c r="GB165" s="79"/>
      <c r="GC165" s="79"/>
      <c r="GD165" s="79"/>
      <c r="GE165" s="79"/>
      <c r="GF165" s="79"/>
      <c r="GG165" s="79"/>
      <c r="GH165" s="79"/>
      <c r="GI165" s="79"/>
      <c r="GJ165" s="79"/>
      <c r="GK165" s="79"/>
      <c r="GL165" s="79"/>
      <c r="GM165" s="79"/>
      <c r="GN165" s="79"/>
      <c r="GO165" s="79"/>
      <c r="GP165" s="79"/>
      <c r="GQ165" s="79"/>
    </row>
    <row r="166" spans="1:199" s="78" customFormat="1" x14ac:dyDescent="0.3">
      <c r="A166" s="10"/>
      <c r="B166" s="10"/>
      <c r="C166" s="10"/>
      <c r="D166" s="10">
        <v>16472040543.790001</v>
      </c>
      <c r="E166" s="311">
        <v>520590533</v>
      </c>
      <c r="F166" s="311" t="s">
        <v>869</v>
      </c>
      <c r="G166" s="312">
        <v>49</v>
      </c>
      <c r="H166" s="312" t="s">
        <v>1312</v>
      </c>
      <c r="I166" s="311">
        <v>0</v>
      </c>
      <c r="J166" s="311">
        <v>0</v>
      </c>
      <c r="K166" s="311">
        <v>0</v>
      </c>
      <c r="L166" s="311">
        <v>0</v>
      </c>
      <c r="M166" s="311">
        <v>0</v>
      </c>
      <c r="N166" s="311">
        <v>0</v>
      </c>
      <c r="O166" s="311">
        <v>0</v>
      </c>
      <c r="P166" s="311">
        <v>0</v>
      </c>
      <c r="Q166" s="311">
        <v>0</v>
      </c>
      <c r="R166" s="311">
        <v>0</v>
      </c>
      <c r="S166" s="311">
        <v>0</v>
      </c>
      <c r="T166" s="311">
        <v>0</v>
      </c>
      <c r="U166" s="311">
        <v>0</v>
      </c>
      <c r="V166" s="311">
        <v>0</v>
      </c>
      <c r="W166" s="311">
        <v>0</v>
      </c>
      <c r="X166" s="311">
        <v>0</v>
      </c>
      <c r="Y166" s="311">
        <v>0</v>
      </c>
      <c r="Z166" s="311">
        <v>0</v>
      </c>
      <c r="AA166" s="311">
        <v>0</v>
      </c>
      <c r="AB166" s="311">
        <v>0</v>
      </c>
      <c r="AC166" s="311">
        <v>0</v>
      </c>
      <c r="AD166" s="311">
        <v>0</v>
      </c>
      <c r="AE166" s="311">
        <v>0</v>
      </c>
      <c r="AF166" s="311">
        <v>0</v>
      </c>
      <c r="AG166" s="311">
        <v>0</v>
      </c>
      <c r="AH166" s="311">
        <v>0</v>
      </c>
      <c r="AI166" s="311">
        <v>0</v>
      </c>
      <c r="AJ166" s="311">
        <v>0</v>
      </c>
      <c r="AK166" s="311">
        <v>0</v>
      </c>
      <c r="AL166" s="311">
        <v>0</v>
      </c>
      <c r="AM166" s="311">
        <v>0</v>
      </c>
      <c r="AN166" s="311">
        <v>0</v>
      </c>
      <c r="AO166" s="311">
        <v>0</v>
      </c>
      <c r="AP166" s="311">
        <v>0</v>
      </c>
      <c r="AQ166" s="311">
        <v>0</v>
      </c>
      <c r="AR166" s="311">
        <v>0</v>
      </c>
      <c r="AS166" s="311">
        <v>0</v>
      </c>
      <c r="AT166" s="311">
        <v>0</v>
      </c>
      <c r="AU166" s="311">
        <v>0</v>
      </c>
      <c r="AV166" s="311">
        <v>0</v>
      </c>
      <c r="AW166" s="311">
        <v>0</v>
      </c>
      <c r="AX166" s="352">
        <v>0</v>
      </c>
      <c r="AY166" s="352">
        <v>0</v>
      </c>
      <c r="AZ166" s="352">
        <v>0</v>
      </c>
      <c r="BA166" s="352">
        <v>0</v>
      </c>
      <c r="BB166" s="352">
        <v>0</v>
      </c>
      <c r="BC166" s="352">
        <v>0</v>
      </c>
      <c r="BD166" s="352">
        <v>0</v>
      </c>
      <c r="BE166" s="352">
        <v>0</v>
      </c>
      <c r="BF166" s="352">
        <v>0</v>
      </c>
      <c r="BG166" s="352">
        <v>0</v>
      </c>
      <c r="BH166" s="378">
        <v>0</v>
      </c>
      <c r="BI166" s="352">
        <v>0</v>
      </c>
      <c r="BJ166" s="352">
        <v>0</v>
      </c>
      <c r="BK166" s="352"/>
      <c r="BL166" s="352"/>
      <c r="BM166" s="352"/>
      <c r="BN166" s="79"/>
      <c r="BO166" s="79"/>
      <c r="BP166" s="79"/>
      <c r="BQ166" s="79"/>
      <c r="BR166" s="79"/>
      <c r="BS166" s="79"/>
      <c r="BT166" s="79"/>
      <c r="BU166" s="79"/>
      <c r="BV166" s="79"/>
      <c r="BW166" s="79"/>
      <c r="BX166" s="79"/>
      <c r="BY166" s="79"/>
      <c r="BZ166" s="79"/>
      <c r="CA166" s="79"/>
      <c r="CB166" s="79"/>
      <c r="CC166" s="79"/>
      <c r="CD166" s="79"/>
      <c r="CE166" s="79"/>
      <c r="CF166" s="79"/>
      <c r="CG166" s="79"/>
      <c r="CH166" s="79"/>
      <c r="CI166" s="79"/>
      <c r="CJ166" s="79"/>
      <c r="CK166" s="79"/>
      <c r="CL166" s="79"/>
      <c r="CM166" s="79"/>
      <c r="CN166" s="79"/>
      <c r="CO166" s="79"/>
      <c r="CP166" s="79"/>
      <c r="CQ166" s="79"/>
      <c r="CR166" s="79"/>
      <c r="CS166" s="79"/>
      <c r="CT166" s="79"/>
      <c r="CU166" s="79"/>
      <c r="CV166" s="79"/>
      <c r="CW166" s="79"/>
      <c r="CX166" s="79"/>
      <c r="CY166" s="79"/>
      <c r="CZ166" s="79"/>
      <c r="DA166" s="79"/>
      <c r="DB166" s="79"/>
      <c r="DC166" s="79"/>
      <c r="DD166" s="79"/>
      <c r="DE166" s="79"/>
      <c r="DF166" s="79"/>
      <c r="DG166" s="79"/>
      <c r="DH166" s="79"/>
      <c r="DI166" s="79"/>
      <c r="DJ166" s="79"/>
      <c r="DK166" s="79"/>
      <c r="DL166" s="79"/>
      <c r="DM166" s="79"/>
      <c r="DN166" s="79"/>
      <c r="DO166" s="79"/>
      <c r="DP166" s="79"/>
      <c r="DQ166" s="79"/>
      <c r="DR166" s="79"/>
      <c r="DS166" s="79"/>
      <c r="DT166" s="79"/>
      <c r="DU166" s="79"/>
      <c r="DV166" s="79"/>
      <c r="DW166" s="79"/>
      <c r="DX166" s="79"/>
      <c r="DY166" s="79"/>
      <c r="DZ166" s="79"/>
      <c r="EA166" s="79"/>
      <c r="EB166" s="79"/>
      <c r="EC166" s="79"/>
      <c r="ED166" s="79"/>
      <c r="EE166" s="79"/>
      <c r="EF166" s="79"/>
      <c r="EG166" s="79"/>
      <c r="EH166" s="79"/>
      <c r="EI166" s="79"/>
      <c r="EJ166" s="79"/>
      <c r="EK166" s="79"/>
      <c r="EL166" s="79"/>
      <c r="EM166" s="79"/>
      <c r="EN166" s="79"/>
      <c r="EO166" s="79"/>
      <c r="EP166" s="79"/>
      <c r="EQ166" s="79"/>
      <c r="ER166" s="79"/>
      <c r="ES166" s="79"/>
      <c r="ET166" s="79"/>
      <c r="EU166" s="79"/>
      <c r="EV166" s="79"/>
      <c r="EW166" s="79"/>
      <c r="EX166" s="79"/>
      <c r="EY166" s="79"/>
      <c r="EZ166" s="79"/>
      <c r="FA166" s="79"/>
      <c r="FB166" s="79"/>
      <c r="FC166" s="79"/>
      <c r="FD166" s="79"/>
      <c r="FE166" s="79"/>
      <c r="FF166" s="79"/>
      <c r="FG166" s="79"/>
      <c r="FH166" s="79"/>
      <c r="FI166" s="79"/>
      <c r="FJ166" s="79"/>
      <c r="FK166" s="79"/>
      <c r="FL166" s="79"/>
      <c r="FM166" s="79"/>
      <c r="FN166" s="79"/>
      <c r="FO166" s="79"/>
      <c r="FP166" s="79"/>
      <c r="FQ166" s="79"/>
      <c r="FR166" s="79"/>
      <c r="FS166" s="79"/>
      <c r="FT166" s="79"/>
      <c r="FU166" s="79"/>
      <c r="FV166" s="79"/>
      <c r="FW166" s="79"/>
      <c r="FX166" s="79"/>
      <c r="FY166" s="79"/>
      <c r="FZ166" s="79"/>
      <c r="GA166" s="79"/>
      <c r="GB166" s="79"/>
      <c r="GC166" s="79"/>
      <c r="GD166" s="79"/>
      <c r="GE166" s="79"/>
      <c r="GF166" s="79"/>
      <c r="GG166" s="79"/>
      <c r="GH166" s="79"/>
      <c r="GI166" s="79"/>
      <c r="GJ166" s="79"/>
      <c r="GK166" s="79"/>
      <c r="GL166" s="79"/>
      <c r="GM166" s="79"/>
      <c r="GN166" s="79"/>
      <c r="GO166" s="79"/>
      <c r="GP166" s="79"/>
      <c r="GQ166" s="79"/>
    </row>
    <row r="167" spans="1:199" s="78" customFormat="1" x14ac:dyDescent="0.3">
      <c r="A167" s="10"/>
      <c r="B167" s="10"/>
      <c r="C167" s="10"/>
      <c r="D167" s="10">
        <v>15808730770.09</v>
      </c>
      <c r="E167" s="311">
        <v>520590533</v>
      </c>
      <c r="F167" s="311" t="s">
        <v>869</v>
      </c>
      <c r="G167" s="312">
        <v>49</v>
      </c>
      <c r="H167" s="312" t="s">
        <v>1312</v>
      </c>
      <c r="I167" s="311">
        <v>0</v>
      </c>
      <c r="J167" s="311">
        <v>0</v>
      </c>
      <c r="K167" s="311">
        <v>0</v>
      </c>
      <c r="L167" s="311">
        <v>0</v>
      </c>
      <c r="M167" s="311">
        <v>0</v>
      </c>
      <c r="N167" s="311">
        <v>0</v>
      </c>
      <c r="O167" s="311">
        <v>0</v>
      </c>
      <c r="P167" s="311">
        <v>0</v>
      </c>
      <c r="Q167" s="311">
        <v>0</v>
      </c>
      <c r="R167" s="311">
        <v>0</v>
      </c>
      <c r="S167" s="311">
        <v>0</v>
      </c>
      <c r="T167" s="311">
        <v>0</v>
      </c>
      <c r="U167" s="311">
        <v>0</v>
      </c>
      <c r="V167" s="311">
        <v>0</v>
      </c>
      <c r="W167" s="311">
        <v>0</v>
      </c>
      <c r="X167" s="311">
        <v>0</v>
      </c>
      <c r="Y167" s="311">
        <v>0</v>
      </c>
      <c r="Z167" s="311">
        <v>0</v>
      </c>
      <c r="AA167" s="311">
        <v>0</v>
      </c>
      <c r="AB167" s="311">
        <v>0</v>
      </c>
      <c r="AC167" s="311">
        <v>0</v>
      </c>
      <c r="AD167" s="311">
        <v>0</v>
      </c>
      <c r="AE167" s="311">
        <v>0</v>
      </c>
      <c r="AF167" s="311">
        <v>0</v>
      </c>
      <c r="AG167" s="311">
        <v>0</v>
      </c>
      <c r="AH167" s="311">
        <v>0</v>
      </c>
      <c r="AI167" s="311">
        <v>0</v>
      </c>
      <c r="AJ167" s="311">
        <v>0</v>
      </c>
      <c r="AK167" s="311">
        <v>0</v>
      </c>
      <c r="AL167" s="311">
        <v>0</v>
      </c>
      <c r="AM167" s="311">
        <v>0</v>
      </c>
      <c r="AN167" s="311">
        <v>0</v>
      </c>
      <c r="AO167" s="311">
        <v>0</v>
      </c>
      <c r="AP167" s="311">
        <v>0</v>
      </c>
      <c r="AQ167" s="311">
        <v>0</v>
      </c>
      <c r="AR167" s="311">
        <v>0</v>
      </c>
      <c r="AS167" s="311">
        <v>0</v>
      </c>
      <c r="AT167" s="311">
        <v>0</v>
      </c>
      <c r="AU167" s="311">
        <v>0</v>
      </c>
      <c r="AV167" s="311">
        <v>0</v>
      </c>
      <c r="AW167" s="311">
        <v>0</v>
      </c>
      <c r="AX167" s="352">
        <v>0</v>
      </c>
      <c r="AY167" s="352">
        <v>0</v>
      </c>
      <c r="AZ167" s="352">
        <v>0</v>
      </c>
      <c r="BA167" s="352">
        <v>0</v>
      </c>
      <c r="BB167" s="352">
        <v>0</v>
      </c>
      <c r="BC167" s="352">
        <v>0</v>
      </c>
      <c r="BD167" s="352">
        <v>0</v>
      </c>
      <c r="BE167" s="352">
        <v>0</v>
      </c>
      <c r="BF167" s="352">
        <v>0</v>
      </c>
      <c r="BG167" s="352">
        <v>0</v>
      </c>
      <c r="BH167" s="378">
        <v>0</v>
      </c>
      <c r="BI167" s="352">
        <v>0</v>
      </c>
      <c r="BJ167" s="352">
        <v>0</v>
      </c>
      <c r="BK167" s="352"/>
      <c r="BL167" s="352"/>
      <c r="BM167" s="352"/>
      <c r="BN167" s="79"/>
      <c r="BO167" s="79"/>
      <c r="BP167" s="79"/>
      <c r="BQ167" s="79"/>
      <c r="BR167" s="79"/>
      <c r="BS167" s="79"/>
      <c r="BT167" s="79"/>
      <c r="BU167" s="79"/>
      <c r="BV167" s="79"/>
      <c r="BW167" s="79"/>
      <c r="BX167" s="79"/>
      <c r="BY167" s="79"/>
      <c r="BZ167" s="79"/>
      <c r="CA167" s="79"/>
      <c r="CB167" s="79"/>
      <c r="CC167" s="79"/>
      <c r="CD167" s="79"/>
      <c r="CE167" s="79"/>
      <c r="CF167" s="79"/>
      <c r="CG167" s="79"/>
      <c r="CH167" s="79"/>
      <c r="CI167" s="79"/>
      <c r="CJ167" s="79"/>
      <c r="CK167" s="79"/>
      <c r="CL167" s="79"/>
      <c r="CM167" s="79"/>
      <c r="CN167" s="79"/>
      <c r="CO167" s="79"/>
      <c r="CP167" s="79"/>
      <c r="CQ167" s="79"/>
      <c r="CR167" s="79"/>
      <c r="CS167" s="79"/>
      <c r="CT167" s="79"/>
      <c r="CU167" s="79"/>
      <c r="CV167" s="79"/>
      <c r="CW167" s="79"/>
      <c r="CX167" s="79"/>
      <c r="CY167" s="79"/>
      <c r="CZ167" s="79"/>
      <c r="DA167" s="79"/>
      <c r="DB167" s="79"/>
      <c r="DC167" s="79"/>
      <c r="DD167" s="79"/>
      <c r="DE167" s="79"/>
      <c r="DF167" s="79"/>
      <c r="DG167" s="79"/>
      <c r="DH167" s="79"/>
      <c r="DI167" s="79"/>
      <c r="DJ167" s="79"/>
      <c r="DK167" s="79"/>
      <c r="DL167" s="79"/>
      <c r="DM167" s="79"/>
      <c r="DN167" s="79"/>
      <c r="DO167" s="79"/>
      <c r="DP167" s="79"/>
      <c r="DQ167" s="79"/>
      <c r="DR167" s="79"/>
      <c r="DS167" s="79"/>
      <c r="DT167" s="79"/>
      <c r="DU167" s="79"/>
      <c r="DV167" s="79"/>
      <c r="DW167" s="79"/>
      <c r="DX167" s="79"/>
      <c r="DY167" s="79"/>
      <c r="DZ167" s="79"/>
      <c r="EA167" s="79"/>
      <c r="EB167" s="79"/>
      <c r="EC167" s="79"/>
      <c r="ED167" s="79"/>
      <c r="EE167" s="79"/>
      <c r="EF167" s="79"/>
      <c r="EG167" s="79"/>
      <c r="EH167" s="79"/>
      <c r="EI167" s="79"/>
      <c r="EJ167" s="79"/>
      <c r="EK167" s="79"/>
      <c r="EL167" s="79"/>
      <c r="EM167" s="79"/>
      <c r="EN167" s="79"/>
      <c r="EO167" s="79"/>
      <c r="EP167" s="79"/>
      <c r="EQ167" s="79"/>
      <c r="ER167" s="79"/>
      <c r="ES167" s="79"/>
      <c r="ET167" s="79"/>
      <c r="EU167" s="79"/>
      <c r="EV167" s="79"/>
      <c r="EW167" s="79"/>
      <c r="EX167" s="79"/>
      <c r="EY167" s="79"/>
      <c r="EZ167" s="79"/>
      <c r="FA167" s="79"/>
      <c r="FB167" s="79"/>
      <c r="FC167" s="79"/>
      <c r="FD167" s="79"/>
      <c r="FE167" s="79"/>
      <c r="FF167" s="79"/>
      <c r="FG167" s="79"/>
      <c r="FH167" s="79"/>
      <c r="FI167" s="79"/>
      <c r="FJ167" s="79"/>
      <c r="FK167" s="79"/>
      <c r="FL167" s="79"/>
      <c r="FM167" s="79"/>
      <c r="FN167" s="79"/>
      <c r="FO167" s="79"/>
      <c r="FP167" s="79"/>
      <c r="FQ167" s="79"/>
      <c r="FR167" s="79"/>
      <c r="FS167" s="79"/>
      <c r="FT167" s="79"/>
      <c r="FU167" s="79"/>
      <c r="FV167" s="79"/>
      <c r="FW167" s="79"/>
      <c r="FX167" s="79"/>
      <c r="FY167" s="79"/>
      <c r="FZ167" s="79"/>
      <c r="GA167" s="79"/>
      <c r="GB167" s="79"/>
      <c r="GC167" s="79"/>
      <c r="GD167" s="79"/>
      <c r="GE167" s="79"/>
      <c r="GF167" s="79"/>
      <c r="GG167" s="79"/>
      <c r="GH167" s="79"/>
      <c r="GI167" s="79"/>
      <c r="GJ167" s="79"/>
      <c r="GK167" s="79"/>
      <c r="GL167" s="79"/>
      <c r="GM167" s="79"/>
      <c r="GN167" s="79"/>
      <c r="GO167" s="79"/>
      <c r="GP167" s="79"/>
      <c r="GQ167" s="79"/>
    </row>
    <row r="168" spans="1:199" s="78" customFormat="1" x14ac:dyDescent="0.3">
      <c r="A168" s="10"/>
      <c r="B168" s="10"/>
      <c r="C168" s="10"/>
      <c r="D168" s="10">
        <v>15864254.210000001</v>
      </c>
      <c r="E168" s="311">
        <v>520789884</v>
      </c>
      <c r="F168" s="311" t="s">
        <v>888</v>
      </c>
      <c r="G168" s="312">
        <v>34</v>
      </c>
      <c r="H168" s="312" t="s">
        <v>1312</v>
      </c>
      <c r="I168" s="311">
        <v>0</v>
      </c>
      <c r="J168" s="311">
        <v>0</v>
      </c>
      <c r="K168" s="311">
        <v>0</v>
      </c>
      <c r="L168" s="311">
        <v>0</v>
      </c>
      <c r="M168" s="311">
        <v>0</v>
      </c>
      <c r="N168" s="311">
        <v>0</v>
      </c>
      <c r="O168" s="311">
        <v>0</v>
      </c>
      <c r="P168" s="311">
        <v>0</v>
      </c>
      <c r="Q168" s="311">
        <v>0</v>
      </c>
      <c r="R168" s="311">
        <v>0</v>
      </c>
      <c r="S168" s="311">
        <v>0</v>
      </c>
      <c r="T168" s="311">
        <v>0</v>
      </c>
      <c r="U168" s="311">
        <v>0</v>
      </c>
      <c r="V168" s="311">
        <v>0</v>
      </c>
      <c r="W168" s="311">
        <v>0</v>
      </c>
      <c r="X168" s="311">
        <v>0</v>
      </c>
      <c r="Y168" s="311">
        <v>0</v>
      </c>
      <c r="Z168" s="311">
        <v>0</v>
      </c>
      <c r="AA168" s="311">
        <v>0</v>
      </c>
      <c r="AB168" s="311">
        <v>0</v>
      </c>
      <c r="AC168" s="311">
        <v>0</v>
      </c>
      <c r="AD168" s="311">
        <v>0</v>
      </c>
      <c r="AE168" s="311">
        <v>0</v>
      </c>
      <c r="AF168" s="311">
        <v>0</v>
      </c>
      <c r="AG168" s="311">
        <v>0</v>
      </c>
      <c r="AH168" s="311">
        <v>0</v>
      </c>
      <c r="AI168" s="311">
        <v>0</v>
      </c>
      <c r="AJ168" s="311">
        <v>0</v>
      </c>
      <c r="AK168" s="311">
        <v>0</v>
      </c>
      <c r="AL168" s="311">
        <v>0</v>
      </c>
      <c r="AM168" s="311">
        <v>0</v>
      </c>
      <c r="AN168" s="311">
        <v>0</v>
      </c>
      <c r="AO168" s="311">
        <v>0</v>
      </c>
      <c r="AP168" s="311">
        <v>0</v>
      </c>
      <c r="AQ168" s="311">
        <v>0</v>
      </c>
      <c r="AR168" s="311">
        <v>0</v>
      </c>
      <c r="AS168" s="311">
        <v>0</v>
      </c>
      <c r="AT168" s="311">
        <v>0</v>
      </c>
      <c r="AU168" s="311">
        <v>0</v>
      </c>
      <c r="AV168" s="311">
        <v>0</v>
      </c>
      <c r="AW168" s="311">
        <v>0</v>
      </c>
      <c r="AX168" s="352">
        <v>0</v>
      </c>
      <c r="AY168" s="352">
        <v>0</v>
      </c>
      <c r="AZ168" s="352">
        <v>0</v>
      </c>
      <c r="BA168" s="352">
        <v>0</v>
      </c>
      <c r="BB168" s="352">
        <v>0</v>
      </c>
      <c r="BC168" s="352">
        <v>0</v>
      </c>
      <c r="BD168" s="352">
        <v>0</v>
      </c>
      <c r="BE168" s="352">
        <v>0</v>
      </c>
      <c r="BF168" s="352">
        <v>0</v>
      </c>
      <c r="BG168" s="352">
        <v>0</v>
      </c>
      <c r="BH168" s="378">
        <v>0</v>
      </c>
      <c r="BI168" s="352">
        <v>0</v>
      </c>
      <c r="BJ168" s="352">
        <v>0</v>
      </c>
      <c r="BK168" s="352"/>
      <c r="BL168" s="352"/>
      <c r="BM168" s="352"/>
      <c r="BN168" s="79"/>
      <c r="BO168" s="79"/>
      <c r="BP168" s="79"/>
      <c r="BQ168" s="79"/>
      <c r="BR168" s="79"/>
      <c r="BS168" s="79"/>
      <c r="BT168" s="79"/>
      <c r="BU168" s="79"/>
      <c r="BV168" s="79"/>
      <c r="BW168" s="79"/>
      <c r="BX168" s="79"/>
      <c r="BY168" s="79"/>
      <c r="BZ168" s="79"/>
      <c r="CA168" s="79"/>
      <c r="CB168" s="79"/>
      <c r="CC168" s="79"/>
      <c r="CD168" s="79"/>
      <c r="CE168" s="79"/>
      <c r="CF168" s="79"/>
      <c r="CG168" s="79"/>
      <c r="CH168" s="79"/>
      <c r="CI168" s="79"/>
      <c r="CJ168" s="79"/>
      <c r="CK168" s="79"/>
      <c r="CL168" s="79"/>
      <c r="CM168" s="79"/>
      <c r="CN168" s="79"/>
      <c r="CO168" s="79"/>
      <c r="CP168" s="79"/>
      <c r="CQ168" s="79"/>
      <c r="CR168" s="79"/>
      <c r="CS168" s="79"/>
      <c r="CT168" s="79"/>
      <c r="CU168" s="79"/>
      <c r="CV168" s="79"/>
      <c r="CW168" s="79"/>
      <c r="CX168" s="79"/>
      <c r="CY168" s="79"/>
      <c r="CZ168" s="79"/>
      <c r="DA168" s="79"/>
      <c r="DB168" s="79"/>
      <c r="DC168" s="79"/>
      <c r="DD168" s="79"/>
      <c r="DE168" s="79"/>
      <c r="DF168" s="79"/>
      <c r="DG168" s="79"/>
      <c r="DH168" s="79"/>
      <c r="DI168" s="79"/>
      <c r="DJ168" s="79"/>
      <c r="DK168" s="79"/>
      <c r="DL168" s="79"/>
      <c r="DM168" s="79"/>
      <c r="DN168" s="79"/>
      <c r="DO168" s="79"/>
      <c r="DP168" s="79"/>
      <c r="DQ168" s="79"/>
      <c r="DR168" s="79"/>
      <c r="DS168" s="79"/>
      <c r="DT168" s="79"/>
      <c r="DU168" s="79"/>
      <c r="DV168" s="79"/>
      <c r="DW168" s="79"/>
      <c r="DX168" s="79"/>
      <c r="DY168" s="79"/>
      <c r="DZ168" s="79"/>
      <c r="EA168" s="79"/>
      <c r="EB168" s="79"/>
      <c r="EC168" s="79"/>
      <c r="ED168" s="79"/>
      <c r="EE168" s="79"/>
      <c r="EF168" s="79"/>
      <c r="EG168" s="79"/>
      <c r="EH168" s="79"/>
      <c r="EI168" s="79"/>
      <c r="EJ168" s="79"/>
      <c r="EK168" s="79"/>
      <c r="EL168" s="79"/>
      <c r="EM168" s="79"/>
      <c r="EN168" s="79"/>
      <c r="EO168" s="79"/>
      <c r="EP168" s="79"/>
      <c r="EQ168" s="79"/>
      <c r="ER168" s="79"/>
      <c r="ES168" s="79"/>
      <c r="ET168" s="79"/>
      <c r="EU168" s="79"/>
      <c r="EV168" s="79"/>
      <c r="EW168" s="79"/>
      <c r="EX168" s="79"/>
      <c r="EY168" s="79"/>
      <c r="EZ168" s="79"/>
      <c r="FA168" s="79"/>
      <c r="FB168" s="79"/>
      <c r="FC168" s="79"/>
      <c r="FD168" s="79"/>
      <c r="FE168" s="79"/>
      <c r="FF168" s="79"/>
      <c r="FG168" s="79"/>
      <c r="FH168" s="79"/>
      <c r="FI168" s="79"/>
      <c r="FJ168" s="79"/>
      <c r="FK168" s="79"/>
      <c r="FL168" s="79"/>
      <c r="FM168" s="79"/>
      <c r="FN168" s="79"/>
      <c r="FO168" s="79"/>
      <c r="FP168" s="79"/>
      <c r="FQ168" s="79"/>
      <c r="FR168" s="79"/>
      <c r="FS168" s="79"/>
      <c r="FT168" s="79"/>
      <c r="FU168" s="79"/>
      <c r="FV168" s="79"/>
      <c r="FW168" s="79"/>
      <c r="FX168" s="79"/>
      <c r="FY168" s="79"/>
      <c r="FZ168" s="79"/>
      <c r="GA168" s="79"/>
      <c r="GB168" s="79"/>
      <c r="GC168" s="79"/>
      <c r="GD168" s="79"/>
      <c r="GE168" s="79"/>
      <c r="GF168" s="79"/>
      <c r="GG168" s="79"/>
      <c r="GH168" s="79"/>
      <c r="GI168" s="79"/>
      <c r="GJ168" s="79"/>
      <c r="GK168" s="79"/>
      <c r="GL168" s="79"/>
      <c r="GM168" s="79"/>
      <c r="GN168" s="79"/>
      <c r="GO168" s="79"/>
      <c r="GP168" s="79"/>
      <c r="GQ168" s="79"/>
    </row>
    <row r="169" spans="1:199" s="78" customFormat="1" x14ac:dyDescent="0.3">
      <c r="A169" s="10"/>
      <c r="B169" s="10"/>
      <c r="C169" s="10"/>
      <c r="D169" s="10">
        <v>292802724.04000002</v>
      </c>
      <c r="E169" s="311">
        <v>530013341</v>
      </c>
      <c r="F169" s="311" t="s">
        <v>895</v>
      </c>
      <c r="G169" s="312">
        <v>10</v>
      </c>
      <c r="H169" s="312" t="s">
        <v>1313</v>
      </c>
      <c r="I169" s="311">
        <v>0</v>
      </c>
      <c r="J169" s="311">
        <v>0</v>
      </c>
      <c r="K169" s="311">
        <v>0</v>
      </c>
      <c r="L169" s="311">
        <v>0</v>
      </c>
      <c r="M169" s="311">
        <v>0</v>
      </c>
      <c r="N169" s="311">
        <v>0</v>
      </c>
      <c r="O169" s="311">
        <v>0</v>
      </c>
      <c r="P169" s="311">
        <v>0</v>
      </c>
      <c r="Q169" s="311">
        <v>0</v>
      </c>
      <c r="R169" s="311">
        <v>0</v>
      </c>
      <c r="S169" s="311">
        <v>0</v>
      </c>
      <c r="T169" s="311">
        <v>0</v>
      </c>
      <c r="U169" s="311">
        <v>0</v>
      </c>
      <c r="V169" s="311">
        <v>0</v>
      </c>
      <c r="W169" s="311">
        <v>0</v>
      </c>
      <c r="X169" s="311">
        <v>0</v>
      </c>
      <c r="Y169" s="311">
        <v>0</v>
      </c>
      <c r="Z169" s="311">
        <v>0</v>
      </c>
      <c r="AA169" s="311">
        <v>0</v>
      </c>
      <c r="AB169" s="311">
        <v>0</v>
      </c>
      <c r="AC169" s="311">
        <v>0</v>
      </c>
      <c r="AD169" s="311">
        <v>0</v>
      </c>
      <c r="AE169" s="311">
        <v>0</v>
      </c>
      <c r="AF169" s="311">
        <v>0</v>
      </c>
      <c r="AG169" s="311">
        <v>0</v>
      </c>
      <c r="AH169" s="311">
        <v>0</v>
      </c>
      <c r="AI169" s="311">
        <v>0</v>
      </c>
      <c r="AJ169" s="311">
        <v>0</v>
      </c>
      <c r="AK169" s="311">
        <v>0</v>
      </c>
      <c r="AL169" s="311">
        <v>0</v>
      </c>
      <c r="AM169" s="311">
        <v>0</v>
      </c>
      <c r="AN169" s="311">
        <v>0</v>
      </c>
      <c r="AO169" s="311">
        <v>0</v>
      </c>
      <c r="AP169" s="311">
        <v>0</v>
      </c>
      <c r="AQ169" s="311">
        <v>0</v>
      </c>
      <c r="AR169" s="311">
        <v>0</v>
      </c>
      <c r="AS169" s="311">
        <v>0</v>
      </c>
      <c r="AT169" s="311">
        <v>0</v>
      </c>
      <c r="AU169" s="311">
        <v>0</v>
      </c>
      <c r="AV169" s="311">
        <v>0</v>
      </c>
      <c r="AW169" s="311">
        <v>0</v>
      </c>
      <c r="AX169" s="352">
        <v>0</v>
      </c>
      <c r="AY169" s="352">
        <v>0</v>
      </c>
      <c r="AZ169" s="352">
        <v>0</v>
      </c>
      <c r="BA169" s="352">
        <v>0</v>
      </c>
      <c r="BB169" s="352">
        <v>0</v>
      </c>
      <c r="BC169" s="352">
        <v>0</v>
      </c>
      <c r="BD169" s="352">
        <v>0</v>
      </c>
      <c r="BE169" s="352">
        <v>0</v>
      </c>
      <c r="BF169" s="352">
        <v>0</v>
      </c>
      <c r="BG169" s="352">
        <v>0</v>
      </c>
      <c r="BH169" s="378">
        <v>0</v>
      </c>
      <c r="BI169" s="352">
        <v>0</v>
      </c>
      <c r="BJ169" s="352">
        <v>0</v>
      </c>
      <c r="BK169" s="352"/>
      <c r="BL169" s="352"/>
      <c r="BM169" s="352"/>
      <c r="BN169" s="79"/>
      <c r="BO169" s="79"/>
      <c r="BP169" s="79"/>
      <c r="BQ169" s="79"/>
      <c r="BR169" s="79"/>
      <c r="BS169" s="79"/>
      <c r="BT169" s="79"/>
      <c r="BU169" s="79"/>
      <c r="BV169" s="79"/>
      <c r="BW169" s="79"/>
      <c r="BX169" s="79"/>
      <c r="BY169" s="79"/>
      <c r="BZ169" s="79"/>
      <c r="CA169" s="79"/>
      <c r="CB169" s="79"/>
      <c r="CC169" s="79"/>
      <c r="CD169" s="79"/>
      <c r="CE169" s="79"/>
      <c r="CF169" s="79"/>
      <c r="CG169" s="79"/>
      <c r="CH169" s="79"/>
      <c r="CI169" s="79"/>
      <c r="CJ169" s="79"/>
      <c r="CK169" s="79"/>
      <c r="CL169" s="79"/>
      <c r="CM169" s="79"/>
      <c r="CN169" s="79"/>
      <c r="CO169" s="79"/>
      <c r="CP169" s="79"/>
      <c r="CQ169" s="79"/>
      <c r="CR169" s="79"/>
      <c r="CS169" s="79"/>
      <c r="CT169" s="79"/>
      <c r="CU169" s="79"/>
      <c r="CV169" s="79"/>
      <c r="CW169" s="79"/>
      <c r="CX169" s="79"/>
      <c r="CY169" s="79"/>
      <c r="CZ169" s="79"/>
      <c r="DA169" s="79"/>
      <c r="DB169" s="79"/>
      <c r="DC169" s="79"/>
      <c r="DD169" s="79"/>
      <c r="DE169" s="79"/>
      <c r="DF169" s="79"/>
      <c r="DG169" s="79"/>
      <c r="DH169" s="79"/>
      <c r="DI169" s="79"/>
      <c r="DJ169" s="79"/>
      <c r="DK169" s="79"/>
      <c r="DL169" s="79"/>
      <c r="DM169" s="79"/>
      <c r="DN169" s="79"/>
      <c r="DO169" s="79"/>
      <c r="DP169" s="79"/>
      <c r="DQ169" s="79"/>
      <c r="DR169" s="79"/>
      <c r="DS169" s="79"/>
      <c r="DT169" s="79"/>
      <c r="DU169" s="79"/>
      <c r="DV169" s="79"/>
      <c r="DW169" s="79"/>
      <c r="DX169" s="79"/>
      <c r="DY169" s="79"/>
      <c r="DZ169" s="79"/>
      <c r="EA169" s="79"/>
      <c r="EB169" s="79"/>
      <c r="EC169" s="79"/>
      <c r="ED169" s="79"/>
      <c r="EE169" s="79"/>
      <c r="EF169" s="79"/>
      <c r="EG169" s="79"/>
      <c r="EH169" s="79"/>
      <c r="EI169" s="79"/>
      <c r="EJ169" s="79"/>
      <c r="EK169" s="79"/>
      <c r="EL169" s="79"/>
      <c r="EM169" s="79"/>
      <c r="EN169" s="79"/>
      <c r="EO169" s="79"/>
      <c r="EP169" s="79"/>
      <c r="EQ169" s="79"/>
      <c r="ER169" s="79"/>
      <c r="ES169" s="79"/>
      <c r="ET169" s="79"/>
      <c r="EU169" s="79"/>
      <c r="EV169" s="79"/>
      <c r="EW169" s="79"/>
      <c r="EX169" s="79"/>
      <c r="EY169" s="79"/>
      <c r="EZ169" s="79"/>
      <c r="FA169" s="79"/>
      <c r="FB169" s="79"/>
      <c r="FC169" s="79"/>
      <c r="FD169" s="79"/>
      <c r="FE169" s="79"/>
      <c r="FF169" s="79"/>
      <c r="FG169" s="79"/>
      <c r="FH169" s="79"/>
      <c r="FI169" s="79"/>
      <c r="FJ169" s="79"/>
      <c r="FK169" s="79"/>
      <c r="FL169" s="79"/>
      <c r="FM169" s="79"/>
      <c r="FN169" s="79"/>
      <c r="FO169" s="79"/>
      <c r="FP169" s="79"/>
      <c r="FQ169" s="79"/>
      <c r="FR169" s="79"/>
      <c r="FS169" s="79"/>
      <c r="FT169" s="79"/>
      <c r="FU169" s="79"/>
      <c r="FV169" s="79"/>
      <c r="FW169" s="79"/>
      <c r="FX169" s="79"/>
      <c r="FY169" s="79"/>
      <c r="FZ169" s="79"/>
      <c r="GA169" s="79"/>
      <c r="GB169" s="79"/>
      <c r="GC169" s="79"/>
      <c r="GD169" s="79"/>
      <c r="GE169" s="79"/>
      <c r="GF169" s="79"/>
      <c r="GG169" s="79"/>
      <c r="GH169" s="79"/>
      <c r="GI169" s="79"/>
      <c r="GJ169" s="79"/>
      <c r="GK169" s="79"/>
      <c r="GL169" s="79"/>
      <c r="GM169" s="79"/>
      <c r="GN169" s="79"/>
      <c r="GO169" s="79"/>
      <c r="GP169" s="79"/>
      <c r="GQ169" s="79"/>
    </row>
    <row r="170" spans="1:199" s="78" customFormat="1" x14ac:dyDescent="0.3">
      <c r="A170" s="10"/>
      <c r="B170" s="10"/>
      <c r="C170" s="10"/>
      <c r="D170" s="10">
        <v>196823514.02000001</v>
      </c>
      <c r="E170" s="311">
        <v>530038151</v>
      </c>
      <c r="F170" s="311" t="s">
        <v>905</v>
      </c>
      <c r="G170" s="312">
        <v>9</v>
      </c>
      <c r="H170" s="312" t="s">
        <v>1313</v>
      </c>
      <c r="I170" s="311">
        <v>0</v>
      </c>
      <c r="J170" s="311">
        <v>0</v>
      </c>
      <c r="K170" s="311">
        <v>0</v>
      </c>
      <c r="L170" s="311">
        <v>0</v>
      </c>
      <c r="M170" s="311">
        <v>0</v>
      </c>
      <c r="N170" s="311">
        <v>0</v>
      </c>
      <c r="O170" s="311">
        <v>0</v>
      </c>
      <c r="P170" s="311">
        <v>0</v>
      </c>
      <c r="Q170" s="311">
        <v>0</v>
      </c>
      <c r="R170" s="311">
        <v>0</v>
      </c>
      <c r="S170" s="311">
        <v>0</v>
      </c>
      <c r="T170" s="311">
        <v>0</v>
      </c>
      <c r="U170" s="311">
        <v>0</v>
      </c>
      <c r="V170" s="311">
        <v>0</v>
      </c>
      <c r="W170" s="311">
        <v>0</v>
      </c>
      <c r="X170" s="311">
        <v>0</v>
      </c>
      <c r="Y170" s="311">
        <v>0</v>
      </c>
      <c r="Z170" s="311">
        <v>0</v>
      </c>
      <c r="AA170" s="311">
        <v>0</v>
      </c>
      <c r="AB170" s="311">
        <v>0</v>
      </c>
      <c r="AC170" s="311">
        <v>0</v>
      </c>
      <c r="AD170" s="311">
        <v>0</v>
      </c>
      <c r="AE170" s="311">
        <v>0</v>
      </c>
      <c r="AF170" s="311">
        <v>0</v>
      </c>
      <c r="AG170" s="311">
        <v>0</v>
      </c>
      <c r="AH170" s="311">
        <v>0</v>
      </c>
      <c r="AI170" s="311">
        <v>0</v>
      </c>
      <c r="AJ170" s="311">
        <v>0</v>
      </c>
      <c r="AK170" s="311">
        <v>0</v>
      </c>
      <c r="AL170" s="311">
        <v>0</v>
      </c>
      <c r="AM170" s="311">
        <v>0</v>
      </c>
      <c r="AN170" s="311">
        <v>0</v>
      </c>
      <c r="AO170" s="311">
        <v>0</v>
      </c>
      <c r="AP170" s="311">
        <v>0</v>
      </c>
      <c r="AQ170" s="311">
        <v>0</v>
      </c>
      <c r="AR170" s="311">
        <v>0</v>
      </c>
      <c r="AS170" s="311">
        <v>0</v>
      </c>
      <c r="AT170" s="311">
        <v>0</v>
      </c>
      <c r="AU170" s="311">
        <v>0</v>
      </c>
      <c r="AV170" s="311">
        <v>0</v>
      </c>
      <c r="AW170" s="311">
        <v>0</v>
      </c>
      <c r="AX170" s="352">
        <v>0</v>
      </c>
      <c r="AY170" s="352">
        <v>0</v>
      </c>
      <c r="AZ170" s="352">
        <v>0</v>
      </c>
      <c r="BA170" s="352">
        <v>0</v>
      </c>
      <c r="BB170" s="352">
        <v>0</v>
      </c>
      <c r="BC170" s="352">
        <v>0</v>
      </c>
      <c r="BD170" s="352">
        <v>0</v>
      </c>
      <c r="BE170" s="352">
        <v>0</v>
      </c>
      <c r="BF170" s="352">
        <v>0</v>
      </c>
      <c r="BG170" s="352">
        <v>0</v>
      </c>
      <c r="BH170" s="378">
        <v>0</v>
      </c>
      <c r="BI170" s="352">
        <v>0</v>
      </c>
      <c r="BJ170" s="352">
        <v>0</v>
      </c>
      <c r="BK170" s="352"/>
      <c r="BL170" s="352"/>
      <c r="BM170" s="352"/>
      <c r="BN170" s="79"/>
      <c r="BO170" s="79"/>
      <c r="BP170" s="79"/>
      <c r="BQ170" s="79"/>
      <c r="BR170" s="79"/>
      <c r="BS170" s="79"/>
      <c r="BT170" s="79"/>
      <c r="BU170" s="79"/>
      <c r="BV170" s="79"/>
      <c r="BW170" s="79"/>
      <c r="BX170" s="79"/>
      <c r="BY170" s="79"/>
      <c r="BZ170" s="79"/>
      <c r="CA170" s="79"/>
      <c r="CB170" s="79"/>
      <c r="CC170" s="79"/>
      <c r="CD170" s="79"/>
      <c r="CE170" s="79"/>
      <c r="CF170" s="79"/>
      <c r="CG170" s="79"/>
      <c r="CH170" s="79"/>
      <c r="CI170" s="79"/>
      <c r="CJ170" s="79"/>
      <c r="CK170" s="79"/>
      <c r="CL170" s="79"/>
      <c r="CM170" s="79"/>
      <c r="CN170" s="79"/>
      <c r="CO170" s="79"/>
      <c r="CP170" s="79"/>
      <c r="CQ170" s="79"/>
      <c r="CR170" s="79"/>
      <c r="CS170" s="79"/>
      <c r="CT170" s="79"/>
      <c r="CU170" s="79"/>
      <c r="CV170" s="79"/>
      <c r="CW170" s="79"/>
      <c r="CX170" s="79"/>
      <c r="CY170" s="79"/>
      <c r="CZ170" s="79"/>
      <c r="DA170" s="79"/>
      <c r="DB170" s="79"/>
      <c r="DC170" s="79"/>
      <c r="DD170" s="79"/>
      <c r="DE170" s="79"/>
      <c r="DF170" s="79"/>
      <c r="DG170" s="79"/>
      <c r="DH170" s="79"/>
      <c r="DI170" s="79"/>
      <c r="DJ170" s="79"/>
      <c r="DK170" s="79"/>
      <c r="DL170" s="79"/>
      <c r="DM170" s="79"/>
      <c r="DN170" s="79"/>
      <c r="DO170" s="79"/>
      <c r="DP170" s="79"/>
      <c r="DQ170" s="79"/>
      <c r="DR170" s="79"/>
      <c r="DS170" s="79"/>
      <c r="DT170" s="79"/>
      <c r="DU170" s="79"/>
      <c r="DV170" s="79"/>
      <c r="DW170" s="79"/>
      <c r="DX170" s="79"/>
      <c r="DY170" s="79"/>
      <c r="DZ170" s="79"/>
      <c r="EA170" s="79"/>
      <c r="EB170" s="79"/>
      <c r="EC170" s="79"/>
      <c r="ED170" s="79"/>
      <c r="EE170" s="79"/>
      <c r="EF170" s="79"/>
      <c r="EG170" s="79"/>
      <c r="EH170" s="79"/>
      <c r="EI170" s="79"/>
      <c r="EJ170" s="79"/>
      <c r="EK170" s="79"/>
      <c r="EL170" s="79"/>
      <c r="EM170" s="79"/>
      <c r="EN170" s="79"/>
      <c r="EO170" s="79"/>
      <c r="EP170" s="79"/>
      <c r="EQ170" s="79"/>
      <c r="ER170" s="79"/>
      <c r="ES170" s="79"/>
      <c r="ET170" s="79"/>
      <c r="EU170" s="79"/>
      <c r="EV170" s="79"/>
      <c r="EW170" s="79"/>
      <c r="EX170" s="79"/>
      <c r="EY170" s="79"/>
      <c r="EZ170" s="79"/>
      <c r="FA170" s="79"/>
      <c r="FB170" s="79"/>
      <c r="FC170" s="79"/>
      <c r="FD170" s="79"/>
      <c r="FE170" s="79"/>
      <c r="FF170" s="79"/>
      <c r="FG170" s="79"/>
      <c r="FH170" s="79"/>
      <c r="FI170" s="79"/>
      <c r="FJ170" s="79"/>
      <c r="FK170" s="79"/>
      <c r="FL170" s="79"/>
      <c r="FM170" s="79"/>
      <c r="FN170" s="79"/>
      <c r="FO170" s="79"/>
      <c r="FP170" s="79"/>
      <c r="FQ170" s="79"/>
      <c r="FR170" s="79"/>
      <c r="FS170" s="79"/>
      <c r="FT170" s="79"/>
      <c r="FU170" s="79"/>
      <c r="FV170" s="79"/>
      <c r="FW170" s="79"/>
      <c r="FX170" s="79"/>
      <c r="FY170" s="79"/>
      <c r="FZ170" s="79"/>
      <c r="GA170" s="79"/>
      <c r="GB170" s="79"/>
      <c r="GC170" s="79"/>
      <c r="GD170" s="79"/>
      <c r="GE170" s="79"/>
      <c r="GF170" s="79"/>
      <c r="GG170" s="79"/>
      <c r="GH170" s="79"/>
      <c r="GI170" s="79"/>
      <c r="GJ170" s="79"/>
      <c r="GK170" s="79"/>
      <c r="GL170" s="79"/>
      <c r="GM170" s="79"/>
      <c r="GN170" s="79"/>
      <c r="GO170" s="79"/>
      <c r="GP170" s="79"/>
      <c r="GQ170" s="79"/>
    </row>
    <row r="171" spans="1:199" s="78" customFormat="1" x14ac:dyDescent="0.3">
      <c r="A171" s="10"/>
      <c r="B171" s="10"/>
      <c r="C171" s="10"/>
      <c r="D171" s="10">
        <v>3784360.8</v>
      </c>
      <c r="E171" s="311">
        <v>540822542</v>
      </c>
      <c r="F171" s="311" t="s">
        <v>933</v>
      </c>
      <c r="G171" s="312">
        <v>30</v>
      </c>
      <c r="H171" s="312" t="s">
        <v>1314</v>
      </c>
      <c r="I171" s="311">
        <v>0</v>
      </c>
      <c r="J171" s="311">
        <v>0</v>
      </c>
      <c r="K171" s="311">
        <v>0</v>
      </c>
      <c r="L171" s="311">
        <v>0</v>
      </c>
      <c r="M171" s="311">
        <v>0</v>
      </c>
      <c r="N171" s="311">
        <v>0</v>
      </c>
      <c r="O171" s="311">
        <v>0</v>
      </c>
      <c r="P171" s="311">
        <v>0</v>
      </c>
      <c r="Q171" s="311">
        <v>0</v>
      </c>
      <c r="R171" s="311">
        <v>0</v>
      </c>
      <c r="S171" s="311">
        <v>0</v>
      </c>
      <c r="T171" s="311">
        <v>0</v>
      </c>
      <c r="U171" s="311">
        <v>0</v>
      </c>
      <c r="V171" s="311">
        <v>0</v>
      </c>
      <c r="W171" s="311">
        <v>0</v>
      </c>
      <c r="X171" s="311">
        <v>0</v>
      </c>
      <c r="Y171" s="311">
        <v>0</v>
      </c>
      <c r="Z171" s="311">
        <v>0</v>
      </c>
      <c r="AA171" s="311">
        <v>0</v>
      </c>
      <c r="AB171" s="311">
        <v>0</v>
      </c>
      <c r="AC171" s="311">
        <v>0</v>
      </c>
      <c r="AD171" s="311">
        <v>0</v>
      </c>
      <c r="AE171" s="311">
        <v>0</v>
      </c>
      <c r="AF171" s="311">
        <v>0</v>
      </c>
      <c r="AG171" s="311">
        <v>0</v>
      </c>
      <c r="AH171" s="311">
        <v>0</v>
      </c>
      <c r="AI171" s="311">
        <v>0</v>
      </c>
      <c r="AJ171" s="311">
        <v>0</v>
      </c>
      <c r="AK171" s="311">
        <v>0</v>
      </c>
      <c r="AL171" s="311">
        <v>0</v>
      </c>
      <c r="AM171" s="311">
        <v>0</v>
      </c>
      <c r="AN171" s="311">
        <v>0</v>
      </c>
      <c r="AO171" s="311">
        <v>0</v>
      </c>
      <c r="AP171" s="311">
        <v>0</v>
      </c>
      <c r="AQ171" s="311">
        <v>0</v>
      </c>
      <c r="AR171" s="311">
        <v>0</v>
      </c>
      <c r="AS171" s="311">
        <v>0</v>
      </c>
      <c r="AT171" s="311">
        <v>0</v>
      </c>
      <c r="AU171" s="311">
        <v>0</v>
      </c>
      <c r="AV171" s="311">
        <v>0</v>
      </c>
      <c r="AW171" s="311">
        <v>0</v>
      </c>
      <c r="AX171" s="352">
        <v>0</v>
      </c>
      <c r="AY171" s="352">
        <v>0</v>
      </c>
      <c r="AZ171" s="352">
        <v>0</v>
      </c>
      <c r="BA171" s="352">
        <v>0</v>
      </c>
      <c r="BB171" s="352">
        <v>0</v>
      </c>
      <c r="BC171" s="352">
        <v>0</v>
      </c>
      <c r="BD171" s="352">
        <v>0</v>
      </c>
      <c r="BE171" s="352">
        <v>0</v>
      </c>
      <c r="BF171" s="352">
        <v>0</v>
      </c>
      <c r="BG171" s="352">
        <v>0</v>
      </c>
      <c r="BH171" s="378">
        <v>0</v>
      </c>
      <c r="BI171" s="352">
        <v>0</v>
      </c>
      <c r="BJ171" s="352">
        <v>0</v>
      </c>
      <c r="BK171" s="352"/>
      <c r="BL171" s="352"/>
      <c r="BM171" s="352"/>
      <c r="BN171" s="79"/>
      <c r="BO171" s="79"/>
      <c r="BP171" s="79"/>
      <c r="BQ171" s="79"/>
      <c r="BR171" s="79"/>
      <c r="BS171" s="79"/>
      <c r="BT171" s="79"/>
      <c r="BU171" s="79"/>
      <c r="BV171" s="79"/>
      <c r="BW171" s="79"/>
      <c r="BX171" s="79"/>
      <c r="BY171" s="79"/>
      <c r="BZ171" s="79"/>
      <c r="CA171" s="79"/>
      <c r="CB171" s="79"/>
      <c r="CC171" s="79"/>
      <c r="CD171" s="79"/>
      <c r="CE171" s="79"/>
      <c r="CF171" s="79"/>
      <c r="CG171" s="79"/>
      <c r="CH171" s="79"/>
      <c r="CI171" s="79"/>
      <c r="CJ171" s="79"/>
      <c r="CK171" s="79"/>
      <c r="CL171" s="79"/>
      <c r="CM171" s="79"/>
      <c r="CN171" s="79"/>
      <c r="CO171" s="79"/>
      <c r="CP171" s="79"/>
      <c r="CQ171" s="79"/>
      <c r="CR171" s="79"/>
      <c r="CS171" s="79"/>
      <c r="CT171" s="79"/>
      <c r="CU171" s="79"/>
      <c r="CV171" s="79"/>
      <c r="CW171" s="79"/>
      <c r="CX171" s="79"/>
      <c r="CY171" s="79"/>
      <c r="CZ171" s="79"/>
      <c r="DA171" s="79"/>
      <c r="DB171" s="79"/>
      <c r="DC171" s="79"/>
      <c r="DD171" s="79"/>
      <c r="DE171" s="79"/>
      <c r="DF171" s="79"/>
      <c r="DG171" s="79"/>
      <c r="DH171" s="79"/>
      <c r="DI171" s="79"/>
      <c r="DJ171" s="79"/>
      <c r="DK171" s="79"/>
      <c r="DL171" s="79"/>
      <c r="DM171" s="79"/>
      <c r="DN171" s="79"/>
      <c r="DO171" s="79"/>
      <c r="DP171" s="79"/>
      <c r="DQ171" s="79"/>
      <c r="DR171" s="79"/>
      <c r="DS171" s="79"/>
      <c r="DT171" s="79"/>
      <c r="DU171" s="79"/>
      <c r="DV171" s="79"/>
      <c r="DW171" s="79"/>
      <c r="DX171" s="79"/>
      <c r="DY171" s="79"/>
      <c r="DZ171" s="79"/>
      <c r="EA171" s="79"/>
      <c r="EB171" s="79"/>
      <c r="EC171" s="79"/>
      <c r="ED171" s="79"/>
      <c r="EE171" s="79"/>
      <c r="EF171" s="79"/>
      <c r="EG171" s="79"/>
      <c r="EH171" s="79"/>
      <c r="EI171" s="79"/>
      <c r="EJ171" s="79"/>
      <c r="EK171" s="79"/>
      <c r="EL171" s="79"/>
      <c r="EM171" s="79"/>
      <c r="EN171" s="79"/>
      <c r="EO171" s="79"/>
      <c r="EP171" s="79"/>
      <c r="EQ171" s="79"/>
      <c r="ER171" s="79"/>
      <c r="ES171" s="79"/>
      <c r="ET171" s="79"/>
      <c r="EU171" s="79"/>
      <c r="EV171" s="79"/>
      <c r="EW171" s="79"/>
      <c r="EX171" s="79"/>
      <c r="EY171" s="79"/>
      <c r="EZ171" s="79"/>
      <c r="FA171" s="79"/>
      <c r="FB171" s="79"/>
      <c r="FC171" s="79"/>
      <c r="FD171" s="79"/>
      <c r="FE171" s="79"/>
      <c r="FF171" s="79"/>
      <c r="FG171" s="79"/>
      <c r="FH171" s="79"/>
      <c r="FI171" s="79"/>
      <c r="FJ171" s="79"/>
      <c r="FK171" s="79"/>
      <c r="FL171" s="79"/>
      <c r="FM171" s="79"/>
      <c r="FN171" s="79"/>
      <c r="FO171" s="79"/>
      <c r="FP171" s="79"/>
      <c r="FQ171" s="79"/>
      <c r="FR171" s="79"/>
      <c r="FS171" s="79"/>
      <c r="FT171" s="79"/>
      <c r="FU171" s="79"/>
      <c r="FV171" s="79"/>
      <c r="FW171" s="79"/>
      <c r="FX171" s="79"/>
      <c r="FY171" s="79"/>
      <c r="FZ171" s="79"/>
      <c r="GA171" s="79"/>
      <c r="GB171" s="79"/>
      <c r="GC171" s="79"/>
      <c r="GD171" s="79"/>
      <c r="GE171" s="79"/>
      <c r="GF171" s="79"/>
      <c r="GG171" s="79"/>
      <c r="GH171" s="79"/>
      <c r="GI171" s="79"/>
      <c r="GJ171" s="79"/>
      <c r="GK171" s="79"/>
      <c r="GL171" s="79"/>
      <c r="GM171" s="79"/>
      <c r="GN171" s="79"/>
      <c r="GO171" s="79"/>
      <c r="GP171" s="79"/>
      <c r="GQ171" s="79"/>
    </row>
    <row r="172" spans="1:199" s="78" customFormat="1" x14ac:dyDescent="0.3">
      <c r="A172" s="10"/>
      <c r="B172" s="10"/>
      <c r="C172" s="10"/>
      <c r="D172" s="10">
        <v>46757419.460000001</v>
      </c>
      <c r="E172" s="311">
        <v>540968829</v>
      </c>
      <c r="F172" s="311" t="s">
        <v>941</v>
      </c>
      <c r="G172" s="312">
        <v>26</v>
      </c>
      <c r="H172" s="312" t="s">
        <v>1314</v>
      </c>
      <c r="I172" s="311">
        <v>0</v>
      </c>
      <c r="J172" s="311">
        <v>0</v>
      </c>
      <c r="K172" s="311">
        <v>0</v>
      </c>
      <c r="L172" s="311">
        <v>0</v>
      </c>
      <c r="M172" s="311">
        <v>0</v>
      </c>
      <c r="N172" s="311">
        <v>0</v>
      </c>
      <c r="O172" s="311">
        <v>0</v>
      </c>
      <c r="P172" s="311">
        <v>0</v>
      </c>
      <c r="Q172" s="311">
        <v>0</v>
      </c>
      <c r="R172" s="311">
        <v>0</v>
      </c>
      <c r="S172" s="311">
        <v>0</v>
      </c>
      <c r="T172" s="311">
        <v>0</v>
      </c>
      <c r="U172" s="311">
        <v>0</v>
      </c>
      <c r="V172" s="311">
        <v>0</v>
      </c>
      <c r="W172" s="311">
        <v>0</v>
      </c>
      <c r="X172" s="311">
        <v>0</v>
      </c>
      <c r="Y172" s="311">
        <v>0</v>
      </c>
      <c r="Z172" s="311">
        <v>0</v>
      </c>
      <c r="AA172" s="311">
        <v>0</v>
      </c>
      <c r="AB172" s="311">
        <v>0</v>
      </c>
      <c r="AC172" s="311">
        <v>0</v>
      </c>
      <c r="AD172" s="311">
        <v>0</v>
      </c>
      <c r="AE172" s="311">
        <v>0</v>
      </c>
      <c r="AF172" s="311">
        <v>0</v>
      </c>
      <c r="AG172" s="311">
        <v>0</v>
      </c>
      <c r="AH172" s="311">
        <v>0</v>
      </c>
      <c r="AI172" s="311">
        <v>0</v>
      </c>
      <c r="AJ172" s="311">
        <v>0</v>
      </c>
      <c r="AK172" s="311">
        <v>0</v>
      </c>
      <c r="AL172" s="311">
        <v>0</v>
      </c>
      <c r="AM172" s="311">
        <v>0</v>
      </c>
      <c r="AN172" s="311">
        <v>0</v>
      </c>
      <c r="AO172" s="311">
        <v>0</v>
      </c>
      <c r="AP172" s="311">
        <v>0</v>
      </c>
      <c r="AQ172" s="311">
        <v>0</v>
      </c>
      <c r="AR172" s="311">
        <v>0</v>
      </c>
      <c r="AS172" s="311">
        <v>0</v>
      </c>
      <c r="AT172" s="311">
        <v>0</v>
      </c>
      <c r="AU172" s="311">
        <v>0</v>
      </c>
      <c r="AV172" s="311">
        <v>0</v>
      </c>
      <c r="AW172" s="311">
        <v>0</v>
      </c>
      <c r="AX172" s="352">
        <v>0</v>
      </c>
      <c r="AY172" s="352">
        <v>0</v>
      </c>
      <c r="AZ172" s="352">
        <v>0</v>
      </c>
      <c r="BA172" s="352">
        <v>0</v>
      </c>
      <c r="BB172" s="352">
        <v>0</v>
      </c>
      <c r="BC172" s="352">
        <v>0</v>
      </c>
      <c r="BD172" s="352">
        <v>0</v>
      </c>
      <c r="BE172" s="352">
        <v>0</v>
      </c>
      <c r="BF172" s="352">
        <v>0</v>
      </c>
      <c r="BG172" s="352">
        <v>0</v>
      </c>
      <c r="BH172" s="378">
        <v>0</v>
      </c>
      <c r="BI172" s="352">
        <v>0</v>
      </c>
      <c r="BJ172" s="352">
        <v>0</v>
      </c>
      <c r="BK172" s="352"/>
      <c r="BL172" s="352"/>
      <c r="BM172" s="352"/>
      <c r="BN172" s="79"/>
      <c r="BO172" s="79"/>
      <c r="BP172" s="79"/>
      <c r="BQ172" s="79"/>
      <c r="BR172" s="79"/>
      <c r="BS172" s="79"/>
      <c r="BT172" s="79"/>
      <c r="BU172" s="79"/>
      <c r="BV172" s="79"/>
      <c r="BW172" s="79"/>
      <c r="BX172" s="79"/>
      <c r="BY172" s="79"/>
      <c r="BZ172" s="79"/>
      <c r="CA172" s="79"/>
      <c r="CB172" s="79"/>
      <c r="CC172" s="79"/>
      <c r="CD172" s="79"/>
      <c r="CE172" s="79"/>
      <c r="CF172" s="79"/>
      <c r="CG172" s="79"/>
      <c r="CH172" s="79"/>
      <c r="CI172" s="79"/>
      <c r="CJ172" s="79"/>
      <c r="CK172" s="79"/>
      <c r="CL172" s="79"/>
      <c r="CM172" s="79"/>
      <c r="CN172" s="79"/>
      <c r="CO172" s="79"/>
      <c r="CP172" s="79"/>
      <c r="CQ172" s="79"/>
      <c r="CR172" s="79"/>
      <c r="CS172" s="79"/>
      <c r="CT172" s="79"/>
      <c r="CU172" s="79"/>
      <c r="CV172" s="79"/>
      <c r="CW172" s="79"/>
      <c r="CX172" s="79"/>
      <c r="CY172" s="79"/>
      <c r="CZ172" s="79"/>
      <c r="DA172" s="79"/>
      <c r="DB172" s="79"/>
      <c r="DC172" s="79"/>
      <c r="DD172" s="79"/>
      <c r="DE172" s="79"/>
      <c r="DF172" s="79"/>
      <c r="DG172" s="79"/>
      <c r="DH172" s="79"/>
      <c r="DI172" s="79"/>
      <c r="DJ172" s="79"/>
      <c r="DK172" s="79"/>
      <c r="DL172" s="79"/>
      <c r="DM172" s="79"/>
      <c r="DN172" s="79"/>
      <c r="DO172" s="79"/>
      <c r="DP172" s="79"/>
      <c r="DQ172" s="79"/>
      <c r="DR172" s="79"/>
      <c r="DS172" s="79"/>
      <c r="DT172" s="79"/>
      <c r="DU172" s="79"/>
      <c r="DV172" s="79"/>
      <c r="DW172" s="79"/>
      <c r="DX172" s="79"/>
      <c r="DY172" s="79"/>
      <c r="DZ172" s="79"/>
      <c r="EA172" s="79"/>
      <c r="EB172" s="79"/>
      <c r="EC172" s="79"/>
      <c r="ED172" s="79"/>
      <c r="EE172" s="79"/>
      <c r="EF172" s="79"/>
      <c r="EG172" s="79"/>
      <c r="EH172" s="79"/>
      <c r="EI172" s="79"/>
      <c r="EJ172" s="79"/>
      <c r="EK172" s="79"/>
      <c r="EL172" s="79"/>
      <c r="EM172" s="79"/>
      <c r="EN172" s="79"/>
      <c r="EO172" s="79"/>
      <c r="EP172" s="79"/>
      <c r="EQ172" s="79"/>
      <c r="ER172" s="79"/>
      <c r="ES172" s="79"/>
      <c r="ET172" s="79"/>
      <c r="EU172" s="79"/>
      <c r="EV172" s="79"/>
      <c r="EW172" s="79"/>
      <c r="EX172" s="79"/>
      <c r="EY172" s="79"/>
      <c r="EZ172" s="79"/>
      <c r="FA172" s="79"/>
      <c r="FB172" s="79"/>
      <c r="FC172" s="79"/>
      <c r="FD172" s="79"/>
      <c r="FE172" s="79"/>
      <c r="FF172" s="79"/>
      <c r="FG172" s="79"/>
      <c r="FH172" s="79"/>
      <c r="FI172" s="79"/>
      <c r="FJ172" s="79"/>
      <c r="FK172" s="79"/>
      <c r="FL172" s="79"/>
      <c r="FM172" s="79"/>
      <c r="FN172" s="79"/>
      <c r="FO172" s="79"/>
      <c r="FP172" s="79"/>
      <c r="FQ172" s="79"/>
      <c r="FR172" s="79"/>
      <c r="FS172" s="79"/>
      <c r="FT172" s="79"/>
      <c r="FU172" s="79"/>
      <c r="FV172" s="79"/>
      <c r="FW172" s="79"/>
      <c r="FX172" s="79"/>
      <c r="FY172" s="79"/>
      <c r="FZ172" s="79"/>
      <c r="GA172" s="79"/>
      <c r="GB172" s="79"/>
      <c r="GC172" s="79"/>
      <c r="GD172" s="79"/>
      <c r="GE172" s="79"/>
      <c r="GF172" s="79"/>
      <c r="GG172" s="79"/>
      <c r="GH172" s="79"/>
      <c r="GI172" s="79"/>
      <c r="GJ172" s="79"/>
      <c r="GK172" s="79"/>
      <c r="GL172" s="79"/>
      <c r="GM172" s="79"/>
      <c r="GN172" s="79"/>
      <c r="GO172" s="79"/>
      <c r="GP172" s="79"/>
      <c r="GQ172" s="79"/>
    </row>
    <row r="173" spans="1:199" s="78" customFormat="1" x14ac:dyDescent="0.3">
      <c r="A173" s="10"/>
      <c r="B173" s="10"/>
      <c r="C173" s="10"/>
      <c r="D173" s="10">
        <v>35775041.729999997</v>
      </c>
      <c r="E173" s="311">
        <v>541515123</v>
      </c>
      <c r="F173" s="311" t="s">
        <v>953</v>
      </c>
      <c r="G173" s="312">
        <v>17</v>
      </c>
      <c r="H173" s="312" t="s">
        <v>1314</v>
      </c>
      <c r="I173" s="311">
        <v>0</v>
      </c>
      <c r="J173" s="311">
        <v>0</v>
      </c>
      <c r="K173" s="311">
        <v>0</v>
      </c>
      <c r="L173" s="311">
        <v>0</v>
      </c>
      <c r="M173" s="311">
        <v>0</v>
      </c>
      <c r="N173" s="311">
        <v>0</v>
      </c>
      <c r="O173" s="311">
        <v>0</v>
      </c>
      <c r="P173" s="311">
        <v>0</v>
      </c>
      <c r="Q173" s="311">
        <v>0</v>
      </c>
      <c r="R173" s="311">
        <v>0</v>
      </c>
      <c r="S173" s="311">
        <v>0</v>
      </c>
      <c r="T173" s="311">
        <v>0</v>
      </c>
      <c r="U173" s="311">
        <v>0</v>
      </c>
      <c r="V173" s="311">
        <v>0</v>
      </c>
      <c r="W173" s="311">
        <v>0</v>
      </c>
      <c r="X173" s="311">
        <v>0</v>
      </c>
      <c r="Y173" s="311">
        <v>0</v>
      </c>
      <c r="Z173" s="311">
        <v>0</v>
      </c>
      <c r="AA173" s="311">
        <v>0</v>
      </c>
      <c r="AB173" s="311">
        <v>0</v>
      </c>
      <c r="AC173" s="311">
        <v>0</v>
      </c>
      <c r="AD173" s="311">
        <v>0</v>
      </c>
      <c r="AE173" s="311">
        <v>0</v>
      </c>
      <c r="AF173" s="311">
        <v>0</v>
      </c>
      <c r="AG173" s="311">
        <v>0</v>
      </c>
      <c r="AH173" s="311">
        <v>0</v>
      </c>
      <c r="AI173" s="311">
        <v>0</v>
      </c>
      <c r="AJ173" s="311">
        <v>0</v>
      </c>
      <c r="AK173" s="311">
        <v>0</v>
      </c>
      <c r="AL173" s="311">
        <v>0</v>
      </c>
      <c r="AM173" s="311">
        <v>0</v>
      </c>
      <c r="AN173" s="311">
        <v>0</v>
      </c>
      <c r="AO173" s="311">
        <v>0</v>
      </c>
      <c r="AP173" s="311">
        <v>0</v>
      </c>
      <c r="AQ173" s="311">
        <v>0</v>
      </c>
      <c r="AR173" s="311">
        <v>0</v>
      </c>
      <c r="AS173" s="311">
        <v>0</v>
      </c>
      <c r="AT173" s="311">
        <v>0</v>
      </c>
      <c r="AU173" s="311">
        <v>0</v>
      </c>
      <c r="AV173" s="311">
        <v>0</v>
      </c>
      <c r="AW173" s="311">
        <v>0</v>
      </c>
      <c r="AX173" s="352">
        <v>0</v>
      </c>
      <c r="AY173" s="352">
        <v>0</v>
      </c>
      <c r="AZ173" s="352">
        <v>0</v>
      </c>
      <c r="BA173" s="352">
        <v>0</v>
      </c>
      <c r="BB173" s="352">
        <v>0</v>
      </c>
      <c r="BC173" s="352">
        <v>0</v>
      </c>
      <c r="BD173" s="352">
        <v>0</v>
      </c>
      <c r="BE173" s="352">
        <v>0</v>
      </c>
      <c r="BF173" s="352">
        <v>0</v>
      </c>
      <c r="BG173" s="352">
        <v>0</v>
      </c>
      <c r="BH173" s="378">
        <v>0</v>
      </c>
      <c r="BI173" s="352">
        <v>0</v>
      </c>
      <c r="BJ173" s="352">
        <v>0</v>
      </c>
      <c r="BK173" s="352"/>
      <c r="BL173" s="352"/>
      <c r="BM173" s="352"/>
      <c r="BN173" s="79"/>
      <c r="BO173" s="79"/>
      <c r="BP173" s="79"/>
      <c r="BQ173" s="79"/>
      <c r="BR173" s="79"/>
      <c r="BS173" s="79"/>
      <c r="BT173" s="79"/>
      <c r="BU173" s="79"/>
      <c r="BV173" s="79"/>
      <c r="BW173" s="79"/>
      <c r="BX173" s="79"/>
      <c r="BY173" s="79"/>
      <c r="BZ173" s="79"/>
      <c r="CA173" s="79"/>
      <c r="CB173" s="79"/>
      <c r="CC173" s="79"/>
      <c r="CD173" s="79"/>
      <c r="CE173" s="79"/>
      <c r="CF173" s="79"/>
      <c r="CG173" s="79"/>
      <c r="CH173" s="79"/>
      <c r="CI173" s="79"/>
      <c r="CJ173" s="79"/>
      <c r="CK173" s="79"/>
      <c r="CL173" s="79"/>
      <c r="CM173" s="79"/>
      <c r="CN173" s="79"/>
      <c r="CO173" s="79"/>
      <c r="CP173" s="79"/>
      <c r="CQ173" s="79"/>
      <c r="CR173" s="79"/>
      <c r="CS173" s="79"/>
      <c r="CT173" s="79"/>
      <c r="CU173" s="79"/>
      <c r="CV173" s="79"/>
      <c r="CW173" s="79"/>
      <c r="CX173" s="79"/>
      <c r="CY173" s="79"/>
      <c r="CZ173" s="79"/>
      <c r="DA173" s="79"/>
      <c r="DB173" s="79"/>
      <c r="DC173" s="79"/>
      <c r="DD173" s="79"/>
      <c r="DE173" s="79"/>
      <c r="DF173" s="79"/>
      <c r="DG173" s="79"/>
      <c r="DH173" s="79"/>
      <c r="DI173" s="79"/>
      <c r="DJ173" s="79"/>
      <c r="DK173" s="79"/>
      <c r="DL173" s="79"/>
      <c r="DM173" s="79"/>
      <c r="DN173" s="79"/>
      <c r="DO173" s="79"/>
      <c r="DP173" s="79"/>
      <c r="DQ173" s="79"/>
      <c r="DR173" s="79"/>
      <c r="DS173" s="79"/>
      <c r="DT173" s="79"/>
      <c r="DU173" s="79"/>
      <c r="DV173" s="79"/>
      <c r="DW173" s="79"/>
      <c r="DX173" s="79"/>
      <c r="DY173" s="79"/>
      <c r="DZ173" s="79"/>
      <c r="EA173" s="79"/>
      <c r="EB173" s="79"/>
      <c r="EC173" s="79"/>
      <c r="ED173" s="79"/>
      <c r="EE173" s="79"/>
      <c r="EF173" s="79"/>
      <c r="EG173" s="79"/>
      <c r="EH173" s="79"/>
      <c r="EI173" s="79"/>
      <c r="EJ173" s="79"/>
      <c r="EK173" s="79"/>
      <c r="EL173" s="79"/>
      <c r="EM173" s="79"/>
      <c r="EN173" s="79"/>
      <c r="EO173" s="79"/>
      <c r="EP173" s="79"/>
      <c r="EQ173" s="79"/>
      <c r="ER173" s="79"/>
      <c r="ES173" s="79"/>
      <c r="ET173" s="79"/>
      <c r="EU173" s="79"/>
      <c r="EV173" s="79"/>
      <c r="EW173" s="79"/>
      <c r="EX173" s="79"/>
      <c r="EY173" s="79"/>
      <c r="EZ173" s="79"/>
      <c r="FA173" s="79"/>
      <c r="FB173" s="79"/>
      <c r="FC173" s="79"/>
      <c r="FD173" s="79"/>
      <c r="FE173" s="79"/>
      <c r="FF173" s="79"/>
      <c r="FG173" s="79"/>
      <c r="FH173" s="79"/>
      <c r="FI173" s="79"/>
      <c r="FJ173" s="79"/>
      <c r="FK173" s="79"/>
      <c r="FL173" s="79"/>
      <c r="FM173" s="79"/>
      <c r="FN173" s="79"/>
      <c r="FO173" s="79"/>
      <c r="FP173" s="79"/>
      <c r="FQ173" s="79"/>
      <c r="FR173" s="79"/>
      <c r="FS173" s="79"/>
      <c r="FT173" s="79"/>
      <c r="FU173" s="79"/>
      <c r="FV173" s="79"/>
      <c r="FW173" s="79"/>
      <c r="FX173" s="79"/>
      <c r="FY173" s="79"/>
      <c r="FZ173" s="79"/>
      <c r="GA173" s="79"/>
      <c r="GB173" s="79"/>
      <c r="GC173" s="79"/>
      <c r="GD173" s="79"/>
      <c r="GE173" s="79"/>
      <c r="GF173" s="79"/>
      <c r="GG173" s="79"/>
      <c r="GH173" s="79"/>
      <c r="GI173" s="79"/>
      <c r="GJ173" s="79"/>
      <c r="GK173" s="79"/>
      <c r="GL173" s="79"/>
      <c r="GM173" s="79"/>
      <c r="GN173" s="79"/>
      <c r="GO173" s="79"/>
      <c r="GP173" s="79"/>
      <c r="GQ173" s="79"/>
    </row>
    <row r="174" spans="1:199" s="78" customFormat="1" x14ac:dyDescent="0.3">
      <c r="A174" s="10"/>
      <c r="B174" s="10"/>
      <c r="C174" s="10"/>
      <c r="D174" s="10">
        <v>2062888.25</v>
      </c>
      <c r="E174" s="311">
        <v>542052147</v>
      </c>
      <c r="F174" s="311" t="s">
        <v>961</v>
      </c>
      <c r="G174" s="312">
        <v>23</v>
      </c>
      <c r="H174" s="312" t="s">
        <v>1314</v>
      </c>
      <c r="I174" s="311">
        <v>0</v>
      </c>
      <c r="J174" s="311">
        <v>0</v>
      </c>
      <c r="K174" s="311">
        <v>0</v>
      </c>
      <c r="L174" s="311">
        <v>0</v>
      </c>
      <c r="M174" s="311">
        <v>0</v>
      </c>
      <c r="N174" s="311">
        <v>0</v>
      </c>
      <c r="O174" s="311">
        <v>0</v>
      </c>
      <c r="P174" s="311">
        <v>0</v>
      </c>
      <c r="Q174" s="311">
        <v>0</v>
      </c>
      <c r="R174" s="311">
        <v>0</v>
      </c>
      <c r="S174" s="311">
        <v>0</v>
      </c>
      <c r="T174" s="311">
        <v>0</v>
      </c>
      <c r="U174" s="311">
        <v>0</v>
      </c>
      <c r="V174" s="311">
        <v>0</v>
      </c>
      <c r="W174" s="311">
        <v>0</v>
      </c>
      <c r="X174" s="311">
        <v>0</v>
      </c>
      <c r="Y174" s="311">
        <v>0</v>
      </c>
      <c r="Z174" s="311">
        <v>0</v>
      </c>
      <c r="AA174" s="311">
        <v>0</v>
      </c>
      <c r="AB174" s="311">
        <v>0</v>
      </c>
      <c r="AC174" s="311">
        <v>0</v>
      </c>
      <c r="AD174" s="311">
        <v>0</v>
      </c>
      <c r="AE174" s="311">
        <v>0</v>
      </c>
      <c r="AF174" s="311">
        <v>0</v>
      </c>
      <c r="AG174" s="311">
        <v>0</v>
      </c>
      <c r="AH174" s="311">
        <v>0</v>
      </c>
      <c r="AI174" s="311">
        <v>0</v>
      </c>
      <c r="AJ174" s="311">
        <v>0</v>
      </c>
      <c r="AK174" s="311">
        <v>0</v>
      </c>
      <c r="AL174" s="311">
        <v>0</v>
      </c>
      <c r="AM174" s="311">
        <v>0</v>
      </c>
      <c r="AN174" s="311">
        <v>0</v>
      </c>
      <c r="AO174" s="311">
        <v>0</v>
      </c>
      <c r="AP174" s="311">
        <v>0</v>
      </c>
      <c r="AQ174" s="311">
        <v>0</v>
      </c>
      <c r="AR174" s="311">
        <v>0</v>
      </c>
      <c r="AS174" s="311">
        <v>0</v>
      </c>
      <c r="AT174" s="311">
        <v>0</v>
      </c>
      <c r="AU174" s="311">
        <v>0</v>
      </c>
      <c r="AV174" s="311">
        <v>0</v>
      </c>
      <c r="AW174" s="311">
        <v>0</v>
      </c>
      <c r="AX174" s="352">
        <v>0</v>
      </c>
      <c r="AY174" s="352">
        <v>0</v>
      </c>
      <c r="AZ174" s="352">
        <v>0</v>
      </c>
      <c r="BA174" s="352">
        <v>0</v>
      </c>
      <c r="BB174" s="352">
        <v>0</v>
      </c>
      <c r="BC174" s="352">
        <v>0</v>
      </c>
      <c r="BD174" s="352">
        <v>0</v>
      </c>
      <c r="BE174" s="352">
        <v>0</v>
      </c>
      <c r="BF174" s="352">
        <v>0</v>
      </c>
      <c r="BG174" s="352">
        <v>0</v>
      </c>
      <c r="BH174" s="378">
        <v>0</v>
      </c>
      <c r="BI174" s="352">
        <v>0</v>
      </c>
      <c r="BJ174" s="352">
        <v>0</v>
      </c>
      <c r="BK174" s="352"/>
      <c r="BL174" s="352"/>
      <c r="BM174" s="352"/>
      <c r="BN174" s="79"/>
      <c r="BO174" s="79"/>
      <c r="BP174" s="79"/>
      <c r="BQ174" s="79"/>
      <c r="BR174" s="79"/>
      <c r="BS174" s="79"/>
      <c r="BT174" s="79"/>
      <c r="BU174" s="79"/>
      <c r="BV174" s="79"/>
      <c r="BW174" s="79"/>
      <c r="BX174" s="79"/>
      <c r="BY174" s="79"/>
      <c r="BZ174" s="79"/>
      <c r="CA174" s="79"/>
      <c r="CB174" s="79"/>
      <c r="CC174" s="79"/>
      <c r="CD174" s="79"/>
      <c r="CE174" s="79"/>
      <c r="CF174" s="79"/>
      <c r="CG174" s="79"/>
      <c r="CH174" s="79"/>
      <c r="CI174" s="79"/>
      <c r="CJ174" s="79"/>
      <c r="CK174" s="79"/>
      <c r="CL174" s="79"/>
      <c r="CM174" s="79"/>
      <c r="CN174" s="79"/>
      <c r="CO174" s="79"/>
      <c r="CP174" s="79"/>
      <c r="CQ174" s="79"/>
      <c r="CR174" s="79"/>
      <c r="CS174" s="79"/>
      <c r="CT174" s="79"/>
      <c r="CU174" s="79"/>
      <c r="CV174" s="79"/>
      <c r="CW174" s="79"/>
      <c r="CX174" s="79"/>
      <c r="CY174" s="79"/>
      <c r="CZ174" s="79"/>
      <c r="DA174" s="79"/>
      <c r="DB174" s="79"/>
      <c r="DC174" s="79"/>
      <c r="DD174" s="79"/>
      <c r="DE174" s="79"/>
      <c r="DF174" s="79"/>
      <c r="DG174" s="79"/>
      <c r="DH174" s="79"/>
      <c r="DI174" s="79"/>
      <c r="DJ174" s="79"/>
      <c r="DK174" s="79"/>
      <c r="DL174" s="79"/>
      <c r="DM174" s="79"/>
      <c r="DN174" s="79"/>
      <c r="DO174" s="79"/>
      <c r="DP174" s="79"/>
      <c r="DQ174" s="79"/>
      <c r="DR174" s="79"/>
      <c r="DS174" s="79"/>
      <c r="DT174" s="79"/>
      <c r="DU174" s="79"/>
      <c r="DV174" s="79"/>
      <c r="DW174" s="79"/>
      <c r="DX174" s="79"/>
      <c r="DY174" s="79"/>
      <c r="DZ174" s="79"/>
      <c r="EA174" s="79"/>
      <c r="EB174" s="79"/>
      <c r="EC174" s="79"/>
      <c r="ED174" s="79"/>
      <c r="EE174" s="79"/>
      <c r="EF174" s="79"/>
      <c r="EG174" s="79"/>
      <c r="EH174" s="79"/>
      <c r="EI174" s="79"/>
      <c r="EJ174" s="79"/>
      <c r="EK174" s="79"/>
      <c r="EL174" s="79"/>
      <c r="EM174" s="79"/>
      <c r="EN174" s="79"/>
      <c r="EO174" s="79"/>
      <c r="EP174" s="79"/>
      <c r="EQ174" s="79"/>
      <c r="ER174" s="79"/>
      <c r="ES174" s="79"/>
      <c r="ET174" s="79"/>
      <c r="EU174" s="79"/>
      <c r="EV174" s="79"/>
      <c r="EW174" s="79"/>
      <c r="EX174" s="79"/>
      <c r="EY174" s="79"/>
      <c r="EZ174" s="79"/>
      <c r="FA174" s="79"/>
      <c r="FB174" s="79"/>
      <c r="FC174" s="79"/>
      <c r="FD174" s="79"/>
      <c r="FE174" s="79"/>
      <c r="FF174" s="79"/>
      <c r="FG174" s="79"/>
      <c r="FH174" s="79"/>
      <c r="FI174" s="79"/>
      <c r="FJ174" s="79"/>
      <c r="FK174" s="79"/>
      <c r="FL174" s="79"/>
      <c r="FM174" s="79"/>
      <c r="FN174" s="79"/>
      <c r="FO174" s="79"/>
      <c r="FP174" s="79"/>
      <c r="FQ174" s="79"/>
      <c r="FR174" s="79"/>
      <c r="FS174" s="79"/>
      <c r="FT174" s="79"/>
      <c r="FU174" s="79"/>
      <c r="FV174" s="79"/>
      <c r="FW174" s="79"/>
      <c r="FX174" s="79"/>
      <c r="FY174" s="79"/>
      <c r="FZ174" s="79"/>
      <c r="GA174" s="79"/>
      <c r="GB174" s="79"/>
      <c r="GC174" s="79"/>
      <c r="GD174" s="79"/>
      <c r="GE174" s="79"/>
      <c r="GF174" s="79"/>
      <c r="GG174" s="79"/>
      <c r="GH174" s="79"/>
      <c r="GI174" s="79"/>
      <c r="GJ174" s="79"/>
      <c r="GK174" s="79"/>
      <c r="GL174" s="79"/>
      <c r="GM174" s="79"/>
      <c r="GN174" s="79"/>
      <c r="GO174" s="79"/>
      <c r="GP174" s="79"/>
      <c r="GQ174" s="79"/>
    </row>
    <row r="175" spans="1:199" s="78" customFormat="1" x14ac:dyDescent="0.3">
      <c r="A175" s="10"/>
      <c r="B175" s="10"/>
      <c r="C175" s="10"/>
      <c r="D175" s="10">
        <v>168167715.30000001</v>
      </c>
      <c r="E175" s="311">
        <v>542359265</v>
      </c>
      <c r="F175" s="311" t="s">
        <v>966</v>
      </c>
      <c r="G175" s="312">
        <v>8</v>
      </c>
      <c r="H175" s="312" t="s">
        <v>1314</v>
      </c>
      <c r="I175" s="311">
        <v>0</v>
      </c>
      <c r="J175" s="311">
        <v>0</v>
      </c>
      <c r="K175" s="311">
        <v>0</v>
      </c>
      <c r="L175" s="311">
        <v>0</v>
      </c>
      <c r="M175" s="311">
        <v>0</v>
      </c>
      <c r="N175" s="311">
        <v>0</v>
      </c>
      <c r="O175" s="311">
        <v>0</v>
      </c>
      <c r="P175" s="311">
        <v>0</v>
      </c>
      <c r="Q175" s="311">
        <v>0</v>
      </c>
      <c r="R175" s="311">
        <v>0</v>
      </c>
      <c r="S175" s="311">
        <v>0</v>
      </c>
      <c r="T175" s="311">
        <v>0</v>
      </c>
      <c r="U175" s="311">
        <v>0</v>
      </c>
      <c r="V175" s="311">
        <v>0</v>
      </c>
      <c r="W175" s="311">
        <v>0</v>
      </c>
      <c r="X175" s="311">
        <v>0</v>
      </c>
      <c r="Y175" s="311">
        <v>0</v>
      </c>
      <c r="Z175" s="311">
        <v>0</v>
      </c>
      <c r="AA175" s="311">
        <v>0</v>
      </c>
      <c r="AB175" s="311">
        <v>0</v>
      </c>
      <c r="AC175" s="311">
        <v>0</v>
      </c>
      <c r="AD175" s="311">
        <v>0</v>
      </c>
      <c r="AE175" s="311">
        <v>0</v>
      </c>
      <c r="AF175" s="311">
        <v>0</v>
      </c>
      <c r="AG175" s="311">
        <v>0</v>
      </c>
      <c r="AH175" s="311">
        <v>0</v>
      </c>
      <c r="AI175" s="311">
        <v>0</v>
      </c>
      <c r="AJ175" s="311">
        <v>0</v>
      </c>
      <c r="AK175" s="311">
        <v>0</v>
      </c>
      <c r="AL175" s="311">
        <v>0</v>
      </c>
      <c r="AM175" s="311">
        <v>0</v>
      </c>
      <c r="AN175" s="311">
        <v>0</v>
      </c>
      <c r="AO175" s="311">
        <v>0</v>
      </c>
      <c r="AP175" s="311">
        <v>0</v>
      </c>
      <c r="AQ175" s="311">
        <v>0</v>
      </c>
      <c r="AR175" s="311">
        <v>0</v>
      </c>
      <c r="AS175" s="311">
        <v>0</v>
      </c>
      <c r="AT175" s="311">
        <v>0</v>
      </c>
      <c r="AU175" s="311">
        <v>0</v>
      </c>
      <c r="AV175" s="311">
        <v>0</v>
      </c>
      <c r="AW175" s="311">
        <v>0</v>
      </c>
      <c r="AX175" s="352">
        <v>0</v>
      </c>
      <c r="AY175" s="352">
        <v>0</v>
      </c>
      <c r="AZ175" s="352">
        <v>0</v>
      </c>
      <c r="BA175" s="352">
        <v>0</v>
      </c>
      <c r="BB175" s="352">
        <v>0</v>
      </c>
      <c r="BC175" s="352">
        <v>0</v>
      </c>
      <c r="BD175" s="352">
        <v>0</v>
      </c>
      <c r="BE175" s="352">
        <v>0</v>
      </c>
      <c r="BF175" s="352">
        <v>0</v>
      </c>
      <c r="BG175" s="352">
        <v>0</v>
      </c>
      <c r="BH175" s="378">
        <v>0</v>
      </c>
      <c r="BI175" s="352">
        <v>0</v>
      </c>
      <c r="BJ175" s="352">
        <v>0</v>
      </c>
      <c r="BK175" s="352"/>
      <c r="BL175" s="352"/>
      <c r="BM175" s="352"/>
      <c r="BN175" s="79"/>
      <c r="BO175" s="79"/>
      <c r="BP175" s="79"/>
      <c r="BQ175" s="79"/>
      <c r="BR175" s="79"/>
      <c r="BS175" s="79"/>
      <c r="BT175" s="79"/>
      <c r="BU175" s="79"/>
      <c r="BV175" s="79"/>
      <c r="BW175" s="79"/>
      <c r="BX175" s="79"/>
      <c r="BY175" s="79"/>
      <c r="BZ175" s="79"/>
      <c r="CA175" s="79"/>
      <c r="CB175" s="79"/>
      <c r="CC175" s="79"/>
      <c r="CD175" s="79"/>
      <c r="CE175" s="79"/>
      <c r="CF175" s="79"/>
      <c r="CG175" s="79"/>
      <c r="CH175" s="79"/>
      <c r="CI175" s="79"/>
      <c r="CJ175" s="79"/>
      <c r="CK175" s="79"/>
      <c r="CL175" s="79"/>
      <c r="CM175" s="79"/>
      <c r="CN175" s="79"/>
      <c r="CO175" s="79"/>
      <c r="CP175" s="79"/>
      <c r="CQ175" s="79"/>
      <c r="CR175" s="79"/>
      <c r="CS175" s="79"/>
      <c r="CT175" s="79"/>
      <c r="CU175" s="79"/>
      <c r="CV175" s="79"/>
      <c r="CW175" s="79"/>
      <c r="CX175" s="79"/>
      <c r="CY175" s="79"/>
      <c r="CZ175" s="79"/>
      <c r="DA175" s="79"/>
      <c r="DB175" s="79"/>
      <c r="DC175" s="79"/>
      <c r="DD175" s="79"/>
      <c r="DE175" s="79"/>
      <c r="DF175" s="79"/>
      <c r="DG175" s="79"/>
      <c r="DH175" s="79"/>
      <c r="DI175" s="79"/>
      <c r="DJ175" s="79"/>
      <c r="DK175" s="79"/>
      <c r="DL175" s="79"/>
      <c r="DM175" s="79"/>
      <c r="DN175" s="79"/>
      <c r="DO175" s="79"/>
      <c r="DP175" s="79"/>
      <c r="DQ175" s="79"/>
      <c r="DR175" s="79"/>
      <c r="DS175" s="79"/>
      <c r="DT175" s="79"/>
      <c r="DU175" s="79"/>
      <c r="DV175" s="79"/>
      <c r="DW175" s="79"/>
      <c r="DX175" s="79"/>
      <c r="DY175" s="79"/>
      <c r="DZ175" s="79"/>
      <c r="EA175" s="79"/>
      <c r="EB175" s="79"/>
      <c r="EC175" s="79"/>
      <c r="ED175" s="79"/>
      <c r="EE175" s="79"/>
      <c r="EF175" s="79"/>
      <c r="EG175" s="79"/>
      <c r="EH175" s="79"/>
      <c r="EI175" s="79"/>
      <c r="EJ175" s="79"/>
      <c r="EK175" s="79"/>
      <c r="EL175" s="79"/>
      <c r="EM175" s="79"/>
      <c r="EN175" s="79"/>
      <c r="EO175" s="79"/>
      <c r="EP175" s="79"/>
      <c r="EQ175" s="79"/>
      <c r="ER175" s="79"/>
      <c r="ES175" s="79"/>
      <c r="ET175" s="79"/>
      <c r="EU175" s="79"/>
      <c r="EV175" s="79"/>
      <c r="EW175" s="79"/>
      <c r="EX175" s="79"/>
      <c r="EY175" s="79"/>
      <c r="EZ175" s="79"/>
      <c r="FA175" s="79"/>
      <c r="FB175" s="79"/>
      <c r="FC175" s="79"/>
      <c r="FD175" s="79"/>
      <c r="FE175" s="79"/>
      <c r="FF175" s="79"/>
      <c r="FG175" s="79"/>
      <c r="FH175" s="79"/>
      <c r="FI175" s="79"/>
      <c r="FJ175" s="79"/>
      <c r="FK175" s="79"/>
      <c r="FL175" s="79"/>
      <c r="FM175" s="79"/>
      <c r="FN175" s="79"/>
      <c r="FO175" s="79"/>
      <c r="FP175" s="79"/>
      <c r="FQ175" s="79"/>
      <c r="FR175" s="79"/>
      <c r="FS175" s="79"/>
      <c r="FT175" s="79"/>
      <c r="FU175" s="79"/>
      <c r="FV175" s="79"/>
      <c r="FW175" s="79"/>
      <c r="FX175" s="79"/>
      <c r="FY175" s="79"/>
      <c r="FZ175" s="79"/>
      <c r="GA175" s="79"/>
      <c r="GB175" s="79"/>
      <c r="GC175" s="79"/>
      <c r="GD175" s="79"/>
      <c r="GE175" s="79"/>
      <c r="GF175" s="79"/>
      <c r="GG175" s="79"/>
      <c r="GH175" s="79"/>
      <c r="GI175" s="79"/>
      <c r="GJ175" s="79"/>
      <c r="GK175" s="79"/>
      <c r="GL175" s="79"/>
      <c r="GM175" s="79"/>
      <c r="GN175" s="79"/>
      <c r="GO175" s="79"/>
      <c r="GP175" s="79"/>
      <c r="GQ175" s="79"/>
    </row>
    <row r="176" spans="1:199" s="78" customFormat="1" x14ac:dyDescent="0.3">
      <c r="A176" s="10"/>
      <c r="B176" s="10"/>
      <c r="C176" s="10"/>
      <c r="D176" s="10">
        <v>5759676.9299999997</v>
      </c>
      <c r="E176" s="311">
        <v>542665945</v>
      </c>
      <c r="F176" s="311" t="s">
        <v>971</v>
      </c>
      <c r="G176" s="312">
        <v>36</v>
      </c>
      <c r="H176" s="312" t="s">
        <v>1314</v>
      </c>
      <c r="I176" s="311">
        <v>0</v>
      </c>
      <c r="J176" s="311">
        <v>0</v>
      </c>
      <c r="K176" s="311">
        <v>0</v>
      </c>
      <c r="L176" s="311">
        <v>0</v>
      </c>
      <c r="M176" s="311">
        <v>0</v>
      </c>
      <c r="N176" s="311">
        <v>0</v>
      </c>
      <c r="O176" s="311">
        <v>0</v>
      </c>
      <c r="P176" s="311">
        <v>0</v>
      </c>
      <c r="Q176" s="311">
        <v>0</v>
      </c>
      <c r="R176" s="311">
        <v>0</v>
      </c>
      <c r="S176" s="311">
        <v>0</v>
      </c>
      <c r="T176" s="311">
        <v>0</v>
      </c>
      <c r="U176" s="311">
        <v>0</v>
      </c>
      <c r="V176" s="311">
        <v>0</v>
      </c>
      <c r="W176" s="311">
        <v>0</v>
      </c>
      <c r="X176" s="311">
        <v>0</v>
      </c>
      <c r="Y176" s="311">
        <v>0</v>
      </c>
      <c r="Z176" s="311">
        <v>0</v>
      </c>
      <c r="AA176" s="311">
        <v>0</v>
      </c>
      <c r="AB176" s="311">
        <v>0</v>
      </c>
      <c r="AC176" s="311">
        <v>0</v>
      </c>
      <c r="AD176" s="311">
        <v>0</v>
      </c>
      <c r="AE176" s="311">
        <v>0</v>
      </c>
      <c r="AF176" s="311">
        <v>0</v>
      </c>
      <c r="AG176" s="311">
        <v>0</v>
      </c>
      <c r="AH176" s="311">
        <v>0</v>
      </c>
      <c r="AI176" s="311">
        <v>0</v>
      </c>
      <c r="AJ176" s="311">
        <v>0</v>
      </c>
      <c r="AK176" s="311">
        <v>0</v>
      </c>
      <c r="AL176" s="311">
        <v>0</v>
      </c>
      <c r="AM176" s="311">
        <v>0</v>
      </c>
      <c r="AN176" s="311">
        <v>0</v>
      </c>
      <c r="AO176" s="311">
        <v>0</v>
      </c>
      <c r="AP176" s="311">
        <v>0</v>
      </c>
      <c r="AQ176" s="311">
        <v>0</v>
      </c>
      <c r="AR176" s="311">
        <v>0</v>
      </c>
      <c r="AS176" s="311">
        <v>0</v>
      </c>
      <c r="AT176" s="311">
        <v>0</v>
      </c>
      <c r="AU176" s="311">
        <v>0</v>
      </c>
      <c r="AV176" s="311">
        <v>0</v>
      </c>
      <c r="AW176" s="311">
        <v>0</v>
      </c>
      <c r="AX176" s="352">
        <v>0</v>
      </c>
      <c r="AY176" s="352">
        <v>0</v>
      </c>
      <c r="AZ176" s="352">
        <v>0</v>
      </c>
      <c r="BA176" s="352">
        <v>0</v>
      </c>
      <c r="BB176" s="352">
        <v>0</v>
      </c>
      <c r="BC176" s="352">
        <v>0</v>
      </c>
      <c r="BD176" s="352">
        <v>0</v>
      </c>
      <c r="BE176" s="352">
        <v>0</v>
      </c>
      <c r="BF176" s="352">
        <v>0</v>
      </c>
      <c r="BG176" s="352">
        <v>0</v>
      </c>
      <c r="BH176" s="378">
        <v>0</v>
      </c>
      <c r="BI176" s="352">
        <v>0</v>
      </c>
      <c r="BJ176" s="352">
        <v>0</v>
      </c>
      <c r="BK176" s="352"/>
      <c r="BL176" s="352"/>
      <c r="BM176" s="352"/>
      <c r="BN176" s="79"/>
      <c r="BO176" s="79"/>
      <c r="BP176" s="79"/>
      <c r="BQ176" s="79"/>
      <c r="BR176" s="79"/>
      <c r="BS176" s="79"/>
      <c r="BT176" s="79"/>
      <c r="BU176" s="79"/>
      <c r="BV176" s="79"/>
      <c r="BW176" s="79"/>
      <c r="BX176" s="79"/>
      <c r="BY176" s="79"/>
      <c r="BZ176" s="79"/>
      <c r="CA176" s="79"/>
      <c r="CB176" s="79"/>
      <c r="CC176" s="79"/>
      <c r="CD176" s="79"/>
      <c r="CE176" s="79"/>
      <c r="CF176" s="79"/>
      <c r="CG176" s="79"/>
      <c r="CH176" s="79"/>
      <c r="CI176" s="79"/>
      <c r="CJ176" s="79"/>
      <c r="CK176" s="79"/>
      <c r="CL176" s="79"/>
      <c r="CM176" s="79"/>
      <c r="CN176" s="79"/>
      <c r="CO176" s="79"/>
      <c r="CP176" s="79"/>
      <c r="CQ176" s="79"/>
      <c r="CR176" s="79"/>
      <c r="CS176" s="79"/>
      <c r="CT176" s="79"/>
      <c r="CU176" s="79"/>
      <c r="CV176" s="79"/>
      <c r="CW176" s="79"/>
      <c r="CX176" s="79"/>
      <c r="CY176" s="79"/>
      <c r="CZ176" s="79"/>
      <c r="DA176" s="79"/>
      <c r="DB176" s="79"/>
      <c r="DC176" s="79"/>
      <c r="DD176" s="79"/>
      <c r="DE176" s="79"/>
      <c r="DF176" s="79"/>
      <c r="DG176" s="79"/>
      <c r="DH176" s="79"/>
      <c r="DI176" s="79"/>
      <c r="DJ176" s="79"/>
      <c r="DK176" s="79"/>
      <c r="DL176" s="79"/>
      <c r="DM176" s="79"/>
      <c r="DN176" s="79"/>
      <c r="DO176" s="79"/>
      <c r="DP176" s="79"/>
      <c r="DQ176" s="79"/>
      <c r="DR176" s="79"/>
      <c r="DS176" s="79"/>
      <c r="DT176" s="79"/>
      <c r="DU176" s="79"/>
      <c r="DV176" s="79"/>
      <c r="DW176" s="79"/>
      <c r="DX176" s="79"/>
      <c r="DY176" s="79"/>
      <c r="DZ176" s="79"/>
      <c r="EA176" s="79"/>
      <c r="EB176" s="79"/>
      <c r="EC176" s="79"/>
      <c r="ED176" s="79"/>
      <c r="EE176" s="79"/>
      <c r="EF176" s="79"/>
      <c r="EG176" s="79"/>
      <c r="EH176" s="79"/>
      <c r="EI176" s="79"/>
      <c r="EJ176" s="79"/>
      <c r="EK176" s="79"/>
      <c r="EL176" s="79"/>
      <c r="EM176" s="79"/>
      <c r="EN176" s="79"/>
      <c r="EO176" s="79"/>
      <c r="EP176" s="79"/>
      <c r="EQ176" s="79"/>
      <c r="ER176" s="79"/>
      <c r="ES176" s="79"/>
      <c r="ET176" s="79"/>
      <c r="EU176" s="79"/>
      <c r="EV176" s="79"/>
      <c r="EW176" s="79"/>
      <c r="EX176" s="79"/>
      <c r="EY176" s="79"/>
      <c r="EZ176" s="79"/>
      <c r="FA176" s="79"/>
      <c r="FB176" s="79"/>
      <c r="FC176" s="79"/>
      <c r="FD176" s="79"/>
      <c r="FE176" s="79"/>
      <c r="FF176" s="79"/>
      <c r="FG176" s="79"/>
      <c r="FH176" s="79"/>
      <c r="FI176" s="79"/>
      <c r="FJ176" s="79"/>
      <c r="FK176" s="79"/>
      <c r="FL176" s="79"/>
      <c r="FM176" s="79"/>
      <c r="FN176" s="79"/>
      <c r="FO176" s="79"/>
      <c r="FP176" s="79"/>
      <c r="FQ176" s="79"/>
      <c r="FR176" s="79"/>
      <c r="FS176" s="79"/>
      <c r="FT176" s="79"/>
      <c r="FU176" s="79"/>
      <c r="FV176" s="79"/>
      <c r="FW176" s="79"/>
      <c r="FX176" s="79"/>
      <c r="FY176" s="79"/>
      <c r="FZ176" s="79"/>
      <c r="GA176" s="79"/>
      <c r="GB176" s="79"/>
      <c r="GC176" s="79"/>
      <c r="GD176" s="79"/>
      <c r="GE176" s="79"/>
      <c r="GF176" s="79"/>
      <c r="GG176" s="79"/>
      <c r="GH176" s="79"/>
      <c r="GI176" s="79"/>
      <c r="GJ176" s="79"/>
      <c r="GK176" s="79"/>
      <c r="GL176" s="79"/>
      <c r="GM176" s="79"/>
      <c r="GN176" s="79"/>
      <c r="GO176" s="79"/>
      <c r="GP176" s="79"/>
      <c r="GQ176" s="79"/>
    </row>
    <row r="177" spans="1:199" s="78" customFormat="1" x14ac:dyDescent="0.3">
      <c r="A177" s="10"/>
      <c r="B177" s="10"/>
      <c r="C177" s="10"/>
      <c r="D177" s="10">
        <v>631050.63</v>
      </c>
      <c r="E177" s="311">
        <v>580048502</v>
      </c>
      <c r="F177" s="311" t="s">
        <v>983</v>
      </c>
      <c r="G177" s="312">
        <v>22</v>
      </c>
      <c r="H177" s="312" t="s">
        <v>1316</v>
      </c>
      <c r="I177" s="311">
        <v>0</v>
      </c>
      <c r="J177" s="311">
        <v>0</v>
      </c>
      <c r="K177" s="311">
        <v>0</v>
      </c>
      <c r="L177" s="311">
        <v>0</v>
      </c>
      <c r="M177" s="311">
        <v>0</v>
      </c>
      <c r="N177" s="311">
        <v>0</v>
      </c>
      <c r="O177" s="311">
        <v>0</v>
      </c>
      <c r="P177" s="311">
        <v>0</v>
      </c>
      <c r="Q177" s="311">
        <v>0</v>
      </c>
      <c r="R177" s="311">
        <v>0</v>
      </c>
      <c r="S177" s="311">
        <v>0</v>
      </c>
      <c r="T177" s="311">
        <v>0</v>
      </c>
      <c r="U177" s="311">
        <v>0</v>
      </c>
      <c r="V177" s="311">
        <v>0</v>
      </c>
      <c r="W177" s="311">
        <v>0</v>
      </c>
      <c r="X177" s="311">
        <v>0</v>
      </c>
      <c r="Y177" s="311">
        <v>0</v>
      </c>
      <c r="Z177" s="311">
        <v>0</v>
      </c>
      <c r="AA177" s="311">
        <v>0</v>
      </c>
      <c r="AB177" s="311">
        <v>0</v>
      </c>
      <c r="AC177" s="311">
        <v>0</v>
      </c>
      <c r="AD177" s="311">
        <v>0</v>
      </c>
      <c r="AE177" s="311">
        <v>0</v>
      </c>
      <c r="AF177" s="311">
        <v>0</v>
      </c>
      <c r="AG177" s="311">
        <v>0</v>
      </c>
      <c r="AH177" s="311">
        <v>0</v>
      </c>
      <c r="AI177" s="311">
        <v>0</v>
      </c>
      <c r="AJ177" s="311">
        <v>0</v>
      </c>
      <c r="AK177" s="311">
        <v>0</v>
      </c>
      <c r="AL177" s="311">
        <v>0</v>
      </c>
      <c r="AM177" s="311">
        <v>0</v>
      </c>
      <c r="AN177" s="311">
        <v>0</v>
      </c>
      <c r="AO177" s="311">
        <v>0</v>
      </c>
      <c r="AP177" s="311">
        <v>0</v>
      </c>
      <c r="AQ177" s="311">
        <v>0</v>
      </c>
      <c r="AR177" s="311">
        <v>0</v>
      </c>
      <c r="AS177" s="311">
        <v>0</v>
      </c>
      <c r="AT177" s="311">
        <v>0</v>
      </c>
      <c r="AU177" s="311">
        <v>0</v>
      </c>
      <c r="AV177" s="311">
        <v>0</v>
      </c>
      <c r="AW177" s="311">
        <v>0</v>
      </c>
      <c r="AX177" s="352">
        <v>0</v>
      </c>
      <c r="AY177" s="352">
        <v>0</v>
      </c>
      <c r="AZ177" s="352">
        <v>0</v>
      </c>
      <c r="BA177" s="352">
        <v>0</v>
      </c>
      <c r="BB177" s="352">
        <v>0</v>
      </c>
      <c r="BC177" s="352">
        <v>0</v>
      </c>
      <c r="BD177" s="352">
        <v>0</v>
      </c>
      <c r="BE177" s="352">
        <v>0</v>
      </c>
      <c r="BF177" s="352">
        <v>0</v>
      </c>
      <c r="BG177" s="352">
        <v>0</v>
      </c>
      <c r="BH177" s="378">
        <v>0</v>
      </c>
      <c r="BI177" s="352">
        <v>0</v>
      </c>
      <c r="BJ177" s="352">
        <v>0</v>
      </c>
      <c r="BK177" s="352"/>
      <c r="BL177" s="352"/>
      <c r="BM177" s="352"/>
      <c r="BN177" s="79"/>
      <c r="BO177" s="79"/>
      <c r="BP177" s="79"/>
      <c r="BQ177" s="79"/>
      <c r="BR177" s="79"/>
      <c r="BS177" s="79"/>
      <c r="BT177" s="79"/>
      <c r="BU177" s="79"/>
      <c r="BV177" s="79"/>
      <c r="BW177" s="79"/>
      <c r="BX177" s="79"/>
      <c r="BY177" s="79"/>
      <c r="BZ177" s="79"/>
      <c r="CA177" s="79"/>
      <c r="CB177" s="79"/>
      <c r="CC177" s="79"/>
      <c r="CD177" s="79"/>
      <c r="CE177" s="79"/>
      <c r="CF177" s="79"/>
      <c r="CG177" s="79"/>
      <c r="CH177" s="79"/>
      <c r="CI177" s="79"/>
      <c r="CJ177" s="79"/>
      <c r="CK177" s="79"/>
      <c r="CL177" s="79"/>
      <c r="CM177" s="79"/>
      <c r="CN177" s="79"/>
      <c r="CO177" s="79"/>
      <c r="CP177" s="79"/>
      <c r="CQ177" s="79"/>
      <c r="CR177" s="79"/>
      <c r="CS177" s="79"/>
      <c r="CT177" s="79"/>
      <c r="CU177" s="79"/>
      <c r="CV177" s="79"/>
      <c r="CW177" s="79"/>
      <c r="CX177" s="79"/>
      <c r="CY177" s="79"/>
      <c r="CZ177" s="79"/>
      <c r="DA177" s="79"/>
      <c r="DB177" s="79"/>
      <c r="DC177" s="79"/>
      <c r="DD177" s="79"/>
      <c r="DE177" s="79"/>
      <c r="DF177" s="79"/>
      <c r="DG177" s="79"/>
      <c r="DH177" s="79"/>
      <c r="DI177" s="79"/>
      <c r="DJ177" s="79"/>
      <c r="DK177" s="79"/>
      <c r="DL177" s="79"/>
      <c r="DM177" s="79"/>
      <c r="DN177" s="79"/>
      <c r="DO177" s="79"/>
      <c r="DP177" s="79"/>
      <c r="DQ177" s="79"/>
      <c r="DR177" s="79"/>
      <c r="DS177" s="79"/>
      <c r="DT177" s="79"/>
      <c r="DU177" s="79"/>
      <c r="DV177" s="79"/>
      <c r="DW177" s="79"/>
      <c r="DX177" s="79"/>
      <c r="DY177" s="79"/>
      <c r="DZ177" s="79"/>
      <c r="EA177" s="79"/>
      <c r="EB177" s="79"/>
      <c r="EC177" s="79"/>
      <c r="ED177" s="79"/>
      <c r="EE177" s="79"/>
      <c r="EF177" s="79"/>
      <c r="EG177" s="79"/>
      <c r="EH177" s="79"/>
      <c r="EI177" s="79"/>
      <c r="EJ177" s="79"/>
      <c r="EK177" s="79"/>
      <c r="EL177" s="79"/>
      <c r="EM177" s="79"/>
      <c r="EN177" s="79"/>
      <c r="EO177" s="79"/>
      <c r="EP177" s="79"/>
      <c r="EQ177" s="79"/>
      <c r="ER177" s="79"/>
      <c r="ES177" s="79"/>
      <c r="ET177" s="79"/>
      <c r="EU177" s="79"/>
      <c r="EV177" s="79"/>
      <c r="EW177" s="79"/>
      <c r="EX177" s="79"/>
      <c r="EY177" s="79"/>
      <c r="EZ177" s="79"/>
      <c r="FA177" s="79"/>
      <c r="FB177" s="79"/>
      <c r="FC177" s="79"/>
      <c r="FD177" s="79"/>
      <c r="FE177" s="79"/>
      <c r="FF177" s="79"/>
      <c r="FG177" s="79"/>
      <c r="FH177" s="79"/>
      <c r="FI177" s="79"/>
      <c r="FJ177" s="79"/>
      <c r="FK177" s="79"/>
      <c r="FL177" s="79"/>
      <c r="FM177" s="79"/>
      <c r="FN177" s="79"/>
      <c r="FO177" s="79"/>
      <c r="FP177" s="79"/>
      <c r="FQ177" s="79"/>
      <c r="FR177" s="79"/>
      <c r="FS177" s="79"/>
      <c r="FT177" s="79"/>
      <c r="FU177" s="79"/>
      <c r="FV177" s="79"/>
      <c r="FW177" s="79"/>
      <c r="FX177" s="79"/>
      <c r="FY177" s="79"/>
      <c r="FZ177" s="79"/>
      <c r="GA177" s="79"/>
      <c r="GB177" s="79"/>
      <c r="GC177" s="79"/>
      <c r="GD177" s="79"/>
      <c r="GE177" s="79"/>
      <c r="GF177" s="79"/>
      <c r="GG177" s="79"/>
      <c r="GH177" s="79"/>
      <c r="GI177" s="79"/>
      <c r="GJ177" s="79"/>
      <c r="GK177" s="79"/>
      <c r="GL177" s="79"/>
      <c r="GM177" s="79"/>
      <c r="GN177" s="79"/>
      <c r="GO177" s="79"/>
      <c r="GP177" s="79"/>
      <c r="GQ177" s="79"/>
    </row>
    <row r="178" spans="1:199" s="78" customFormat="1" x14ac:dyDescent="0.3">
      <c r="A178" s="10"/>
      <c r="B178" s="10"/>
      <c r="C178" s="10"/>
      <c r="D178" s="10">
        <v>1057937368.3</v>
      </c>
      <c r="E178" s="311">
        <v>600003917</v>
      </c>
      <c r="F178" s="311" t="s">
        <v>1013</v>
      </c>
      <c r="G178" s="312">
        <v>58</v>
      </c>
      <c r="H178" s="312" t="s">
        <v>1317</v>
      </c>
      <c r="I178" s="311">
        <v>0</v>
      </c>
      <c r="J178" s="311">
        <v>0</v>
      </c>
      <c r="K178" s="311">
        <v>0</v>
      </c>
      <c r="L178" s="311">
        <v>0</v>
      </c>
      <c r="M178" s="311">
        <v>0</v>
      </c>
      <c r="N178" s="311">
        <v>0</v>
      </c>
      <c r="O178" s="311">
        <v>0</v>
      </c>
      <c r="P178" s="311">
        <v>0</v>
      </c>
      <c r="Q178" s="311">
        <v>0</v>
      </c>
      <c r="R178" s="311">
        <v>0</v>
      </c>
      <c r="S178" s="311">
        <v>0</v>
      </c>
      <c r="T178" s="311">
        <v>0</v>
      </c>
      <c r="U178" s="311">
        <v>0</v>
      </c>
      <c r="V178" s="311">
        <v>0</v>
      </c>
      <c r="W178" s="311">
        <v>0</v>
      </c>
      <c r="X178" s="311">
        <v>0</v>
      </c>
      <c r="Y178" s="311">
        <v>0</v>
      </c>
      <c r="Z178" s="311">
        <v>0</v>
      </c>
      <c r="AA178" s="311">
        <v>0</v>
      </c>
      <c r="AB178" s="311">
        <v>0</v>
      </c>
      <c r="AC178" s="311">
        <v>0</v>
      </c>
      <c r="AD178" s="311">
        <v>0</v>
      </c>
      <c r="AE178" s="311">
        <v>0</v>
      </c>
      <c r="AF178" s="311">
        <v>0</v>
      </c>
      <c r="AG178" s="311">
        <v>0</v>
      </c>
      <c r="AH178" s="311">
        <v>0</v>
      </c>
      <c r="AI178" s="311">
        <v>0</v>
      </c>
      <c r="AJ178" s="311">
        <v>0</v>
      </c>
      <c r="AK178" s="311">
        <v>0</v>
      </c>
      <c r="AL178" s="311">
        <v>0</v>
      </c>
      <c r="AM178" s="311">
        <v>0</v>
      </c>
      <c r="AN178" s="311">
        <v>0</v>
      </c>
      <c r="AO178" s="311">
        <v>0</v>
      </c>
      <c r="AP178" s="311">
        <v>0</v>
      </c>
      <c r="AQ178" s="311">
        <v>0</v>
      </c>
      <c r="AR178" s="311">
        <v>0</v>
      </c>
      <c r="AS178" s="311">
        <v>0</v>
      </c>
      <c r="AT178" s="311">
        <v>0</v>
      </c>
      <c r="AU178" s="311">
        <v>0</v>
      </c>
      <c r="AV178" s="311">
        <v>0</v>
      </c>
      <c r="AW178" s="311">
        <v>0</v>
      </c>
      <c r="AX178" s="352">
        <v>0</v>
      </c>
      <c r="AY178" s="352">
        <v>0</v>
      </c>
      <c r="AZ178" s="352">
        <v>0</v>
      </c>
      <c r="BA178" s="352">
        <v>0</v>
      </c>
      <c r="BB178" s="352">
        <v>0</v>
      </c>
      <c r="BC178" s="352">
        <v>0</v>
      </c>
      <c r="BD178" s="352">
        <v>0</v>
      </c>
      <c r="BE178" s="352">
        <v>0</v>
      </c>
      <c r="BF178" s="352">
        <v>0</v>
      </c>
      <c r="BG178" s="352">
        <v>0</v>
      </c>
      <c r="BH178" s="378">
        <v>0</v>
      </c>
      <c r="BI178" s="352">
        <v>0</v>
      </c>
      <c r="BJ178" s="352">
        <v>0</v>
      </c>
      <c r="BK178" s="352"/>
      <c r="BL178" s="352"/>
      <c r="BM178" s="352"/>
      <c r="BN178" s="79"/>
      <c r="BO178" s="79"/>
      <c r="BP178" s="79"/>
      <c r="BQ178" s="79"/>
      <c r="BR178" s="79"/>
      <c r="BS178" s="79"/>
      <c r="BT178" s="79"/>
      <c r="BU178" s="79"/>
      <c r="BV178" s="79"/>
      <c r="BW178" s="79"/>
      <c r="BX178" s="79"/>
      <c r="BY178" s="79"/>
      <c r="BZ178" s="79"/>
      <c r="CA178" s="79"/>
      <c r="CB178" s="79"/>
      <c r="CC178" s="79"/>
      <c r="CD178" s="79"/>
      <c r="CE178" s="79"/>
      <c r="CF178" s="79"/>
      <c r="CG178" s="79"/>
      <c r="CH178" s="79"/>
      <c r="CI178" s="79"/>
      <c r="CJ178" s="79"/>
      <c r="CK178" s="79"/>
      <c r="CL178" s="79"/>
      <c r="CM178" s="79"/>
      <c r="CN178" s="79"/>
      <c r="CO178" s="79"/>
      <c r="CP178" s="79"/>
      <c r="CQ178" s="79"/>
      <c r="CR178" s="79"/>
      <c r="CS178" s="79"/>
      <c r="CT178" s="79"/>
      <c r="CU178" s="79"/>
      <c r="CV178" s="79"/>
      <c r="CW178" s="79"/>
      <c r="CX178" s="79"/>
      <c r="CY178" s="79"/>
      <c r="CZ178" s="79"/>
      <c r="DA178" s="79"/>
      <c r="DB178" s="79"/>
      <c r="DC178" s="79"/>
      <c r="DD178" s="79"/>
      <c r="DE178" s="79"/>
      <c r="DF178" s="79"/>
      <c r="DG178" s="79"/>
      <c r="DH178" s="79"/>
      <c r="DI178" s="79"/>
      <c r="DJ178" s="79"/>
      <c r="DK178" s="79"/>
      <c r="DL178" s="79"/>
      <c r="DM178" s="79"/>
      <c r="DN178" s="79"/>
      <c r="DO178" s="79"/>
      <c r="DP178" s="79"/>
      <c r="DQ178" s="79"/>
      <c r="DR178" s="79"/>
      <c r="DS178" s="79"/>
      <c r="DT178" s="79"/>
      <c r="DU178" s="79"/>
      <c r="DV178" s="79"/>
      <c r="DW178" s="79"/>
      <c r="DX178" s="79"/>
      <c r="DY178" s="79"/>
      <c r="DZ178" s="79"/>
      <c r="EA178" s="79"/>
      <c r="EB178" s="79"/>
      <c r="EC178" s="79"/>
      <c r="ED178" s="79"/>
      <c r="EE178" s="79"/>
      <c r="EF178" s="79"/>
      <c r="EG178" s="79"/>
      <c r="EH178" s="79"/>
      <c r="EI178" s="79"/>
      <c r="EJ178" s="79"/>
      <c r="EK178" s="79"/>
      <c r="EL178" s="79"/>
      <c r="EM178" s="79"/>
      <c r="EN178" s="79"/>
      <c r="EO178" s="79"/>
      <c r="EP178" s="79"/>
      <c r="EQ178" s="79"/>
      <c r="ER178" s="79"/>
      <c r="ES178" s="79"/>
      <c r="ET178" s="79"/>
      <c r="EU178" s="79"/>
      <c r="EV178" s="79"/>
      <c r="EW178" s="79"/>
      <c r="EX178" s="79"/>
      <c r="EY178" s="79"/>
      <c r="EZ178" s="79"/>
      <c r="FA178" s="79"/>
      <c r="FB178" s="79"/>
      <c r="FC178" s="79"/>
      <c r="FD178" s="79"/>
      <c r="FE178" s="79"/>
      <c r="FF178" s="79"/>
      <c r="FG178" s="79"/>
      <c r="FH178" s="79"/>
      <c r="FI178" s="79"/>
      <c r="FJ178" s="79"/>
      <c r="FK178" s="79"/>
      <c r="FL178" s="79"/>
      <c r="FM178" s="79"/>
      <c r="FN178" s="79"/>
      <c r="FO178" s="79"/>
      <c r="FP178" s="79"/>
      <c r="FQ178" s="79"/>
      <c r="FR178" s="79"/>
      <c r="FS178" s="79"/>
      <c r="FT178" s="79"/>
      <c r="FU178" s="79"/>
      <c r="FV178" s="79"/>
      <c r="FW178" s="79"/>
      <c r="FX178" s="79"/>
      <c r="FY178" s="79"/>
      <c r="FZ178" s="79"/>
      <c r="GA178" s="79"/>
      <c r="GB178" s="79"/>
      <c r="GC178" s="79"/>
      <c r="GD178" s="79"/>
      <c r="GE178" s="79"/>
      <c r="GF178" s="79"/>
      <c r="GG178" s="79"/>
      <c r="GH178" s="79"/>
      <c r="GI178" s="79"/>
      <c r="GJ178" s="79"/>
      <c r="GK178" s="79"/>
      <c r="GL178" s="79"/>
      <c r="GM178" s="79"/>
      <c r="GN178" s="79"/>
      <c r="GO178" s="79"/>
      <c r="GP178" s="79"/>
      <c r="GQ178" s="79"/>
    </row>
    <row r="179" spans="1:199" s="78" customFormat="1" x14ac:dyDescent="0.3">
      <c r="A179" s="10"/>
      <c r="B179" s="10"/>
      <c r="C179" s="10"/>
      <c r="D179" s="10">
        <v>450998339.39999998</v>
      </c>
      <c r="E179" s="311">
        <v>600010238</v>
      </c>
      <c r="F179" s="311" t="s">
        <v>1018</v>
      </c>
      <c r="G179" s="312">
        <v>9</v>
      </c>
      <c r="H179" s="312" t="s">
        <v>1317</v>
      </c>
      <c r="I179" s="311">
        <v>0</v>
      </c>
      <c r="J179" s="311">
        <v>0</v>
      </c>
      <c r="K179" s="311">
        <v>0</v>
      </c>
      <c r="L179" s="311">
        <v>0</v>
      </c>
      <c r="M179" s="311">
        <v>0</v>
      </c>
      <c r="N179" s="311">
        <v>0</v>
      </c>
      <c r="O179" s="311">
        <v>0</v>
      </c>
      <c r="P179" s="311">
        <v>0</v>
      </c>
      <c r="Q179" s="311">
        <v>0</v>
      </c>
      <c r="R179" s="311">
        <v>0</v>
      </c>
      <c r="S179" s="311">
        <v>0</v>
      </c>
      <c r="T179" s="311">
        <v>0</v>
      </c>
      <c r="U179" s="311">
        <v>0</v>
      </c>
      <c r="V179" s="311">
        <v>0</v>
      </c>
      <c r="W179" s="311">
        <v>0</v>
      </c>
      <c r="X179" s="311">
        <v>0</v>
      </c>
      <c r="Y179" s="311">
        <v>0</v>
      </c>
      <c r="Z179" s="311">
        <v>0</v>
      </c>
      <c r="AA179" s="311">
        <v>0</v>
      </c>
      <c r="AB179" s="311">
        <v>0</v>
      </c>
      <c r="AC179" s="311">
        <v>0</v>
      </c>
      <c r="AD179" s="311">
        <v>0</v>
      </c>
      <c r="AE179" s="311">
        <v>0</v>
      </c>
      <c r="AF179" s="311">
        <v>0</v>
      </c>
      <c r="AG179" s="311">
        <v>0</v>
      </c>
      <c r="AH179" s="311">
        <v>0</v>
      </c>
      <c r="AI179" s="311">
        <v>0</v>
      </c>
      <c r="AJ179" s="311">
        <v>0</v>
      </c>
      <c r="AK179" s="311">
        <v>0</v>
      </c>
      <c r="AL179" s="311">
        <v>0</v>
      </c>
      <c r="AM179" s="311">
        <v>0</v>
      </c>
      <c r="AN179" s="311">
        <v>0</v>
      </c>
      <c r="AO179" s="311">
        <v>0</v>
      </c>
      <c r="AP179" s="311">
        <v>0</v>
      </c>
      <c r="AQ179" s="311">
        <v>0</v>
      </c>
      <c r="AR179" s="311">
        <v>0</v>
      </c>
      <c r="AS179" s="311">
        <v>0</v>
      </c>
      <c r="AT179" s="311">
        <v>0</v>
      </c>
      <c r="AU179" s="311">
        <v>0</v>
      </c>
      <c r="AV179" s="311">
        <v>0</v>
      </c>
      <c r="AW179" s="311">
        <v>0</v>
      </c>
      <c r="AX179" s="352">
        <v>0</v>
      </c>
      <c r="AY179" s="352">
        <v>0</v>
      </c>
      <c r="AZ179" s="352">
        <v>0</v>
      </c>
      <c r="BA179" s="352">
        <v>0</v>
      </c>
      <c r="BB179" s="352">
        <v>0</v>
      </c>
      <c r="BC179" s="352">
        <v>0</v>
      </c>
      <c r="BD179" s="352">
        <v>0</v>
      </c>
      <c r="BE179" s="352">
        <v>0</v>
      </c>
      <c r="BF179" s="352">
        <v>0</v>
      </c>
      <c r="BG179" s="352">
        <v>0</v>
      </c>
      <c r="BH179" s="378">
        <v>0</v>
      </c>
      <c r="BI179" s="352">
        <v>0</v>
      </c>
      <c r="BJ179" s="352">
        <v>0</v>
      </c>
      <c r="BK179" s="352"/>
      <c r="BL179" s="352"/>
      <c r="BM179" s="352"/>
      <c r="BN179" s="79"/>
      <c r="BO179" s="79"/>
      <c r="BP179" s="79"/>
      <c r="BQ179" s="79"/>
      <c r="BR179" s="79"/>
      <c r="BS179" s="79"/>
      <c r="BT179" s="79"/>
      <c r="BU179" s="79"/>
      <c r="BV179" s="79"/>
      <c r="BW179" s="79"/>
      <c r="BX179" s="79"/>
      <c r="BY179" s="79"/>
      <c r="BZ179" s="79"/>
      <c r="CA179" s="79"/>
      <c r="CB179" s="79"/>
      <c r="CC179" s="79"/>
      <c r="CD179" s="79"/>
      <c r="CE179" s="79"/>
      <c r="CF179" s="79"/>
      <c r="CG179" s="79"/>
      <c r="CH179" s="79"/>
      <c r="CI179" s="79"/>
      <c r="CJ179" s="79"/>
      <c r="CK179" s="79"/>
      <c r="CL179" s="79"/>
      <c r="CM179" s="79"/>
      <c r="CN179" s="79"/>
      <c r="CO179" s="79"/>
      <c r="CP179" s="79"/>
      <c r="CQ179" s="79"/>
      <c r="CR179" s="79"/>
      <c r="CS179" s="79"/>
      <c r="CT179" s="79"/>
      <c r="CU179" s="79"/>
      <c r="CV179" s="79"/>
      <c r="CW179" s="79"/>
      <c r="CX179" s="79"/>
      <c r="CY179" s="79"/>
      <c r="CZ179" s="79"/>
      <c r="DA179" s="79"/>
      <c r="DB179" s="79"/>
      <c r="DC179" s="79"/>
      <c r="DD179" s="79"/>
      <c r="DE179" s="79"/>
      <c r="DF179" s="79"/>
      <c r="DG179" s="79"/>
      <c r="DH179" s="79"/>
      <c r="DI179" s="79"/>
      <c r="DJ179" s="79"/>
      <c r="DK179" s="79"/>
      <c r="DL179" s="79"/>
      <c r="DM179" s="79"/>
      <c r="DN179" s="79"/>
      <c r="DO179" s="79"/>
      <c r="DP179" s="79"/>
      <c r="DQ179" s="79"/>
      <c r="DR179" s="79"/>
      <c r="DS179" s="79"/>
      <c r="DT179" s="79"/>
      <c r="DU179" s="79"/>
      <c r="DV179" s="79"/>
      <c r="DW179" s="79"/>
      <c r="DX179" s="79"/>
      <c r="DY179" s="79"/>
      <c r="DZ179" s="79"/>
      <c r="EA179" s="79"/>
      <c r="EB179" s="79"/>
      <c r="EC179" s="79"/>
      <c r="ED179" s="79"/>
      <c r="EE179" s="79"/>
      <c r="EF179" s="79"/>
      <c r="EG179" s="79"/>
      <c r="EH179" s="79"/>
      <c r="EI179" s="79"/>
      <c r="EJ179" s="79"/>
      <c r="EK179" s="79"/>
      <c r="EL179" s="79"/>
      <c r="EM179" s="79"/>
      <c r="EN179" s="79"/>
      <c r="EO179" s="79"/>
      <c r="EP179" s="79"/>
      <c r="EQ179" s="79"/>
      <c r="ER179" s="79"/>
      <c r="ES179" s="79"/>
      <c r="ET179" s="79"/>
      <c r="EU179" s="79"/>
      <c r="EV179" s="79"/>
      <c r="EW179" s="79"/>
      <c r="EX179" s="79"/>
      <c r="EY179" s="79"/>
      <c r="EZ179" s="79"/>
      <c r="FA179" s="79"/>
      <c r="FB179" s="79"/>
      <c r="FC179" s="79"/>
      <c r="FD179" s="79"/>
      <c r="FE179" s="79"/>
      <c r="FF179" s="79"/>
      <c r="FG179" s="79"/>
      <c r="FH179" s="79"/>
      <c r="FI179" s="79"/>
      <c r="FJ179" s="79"/>
      <c r="FK179" s="79"/>
      <c r="FL179" s="79"/>
      <c r="FM179" s="79"/>
      <c r="FN179" s="79"/>
      <c r="FO179" s="79"/>
      <c r="FP179" s="79"/>
      <c r="FQ179" s="79"/>
      <c r="FR179" s="79"/>
      <c r="FS179" s="79"/>
      <c r="FT179" s="79"/>
      <c r="FU179" s="79"/>
      <c r="FV179" s="79"/>
      <c r="FW179" s="79"/>
      <c r="FX179" s="79"/>
      <c r="FY179" s="79"/>
      <c r="FZ179" s="79"/>
      <c r="GA179" s="79"/>
      <c r="GB179" s="79"/>
      <c r="GC179" s="79"/>
      <c r="GD179" s="79"/>
      <c r="GE179" s="79"/>
      <c r="GF179" s="79"/>
      <c r="GG179" s="79"/>
      <c r="GH179" s="79"/>
      <c r="GI179" s="79"/>
      <c r="GJ179" s="79"/>
      <c r="GK179" s="79"/>
      <c r="GL179" s="79"/>
      <c r="GM179" s="79"/>
      <c r="GN179" s="79"/>
      <c r="GO179" s="79"/>
      <c r="GP179" s="79"/>
      <c r="GQ179" s="79"/>
    </row>
    <row r="180" spans="1:199" s="78" customFormat="1" x14ac:dyDescent="0.3">
      <c r="A180" s="10"/>
      <c r="B180" s="10"/>
      <c r="C180" s="10"/>
      <c r="D180" s="10">
        <v>84638367.109999999</v>
      </c>
      <c r="E180" s="311">
        <v>600076222</v>
      </c>
      <c r="F180" s="311" t="s">
        <v>1032</v>
      </c>
      <c r="G180" s="312">
        <v>42</v>
      </c>
      <c r="H180" s="312" t="s">
        <v>1317</v>
      </c>
      <c r="I180" s="311">
        <v>0</v>
      </c>
      <c r="J180" s="311">
        <v>0</v>
      </c>
      <c r="K180" s="311">
        <v>0</v>
      </c>
      <c r="L180" s="311">
        <v>0</v>
      </c>
      <c r="M180" s="311">
        <v>0</v>
      </c>
      <c r="N180" s="311">
        <v>0</v>
      </c>
      <c r="O180" s="311">
        <v>0</v>
      </c>
      <c r="P180" s="311">
        <v>0</v>
      </c>
      <c r="Q180" s="311">
        <v>0</v>
      </c>
      <c r="R180" s="311">
        <v>0</v>
      </c>
      <c r="S180" s="311">
        <v>0</v>
      </c>
      <c r="T180" s="311">
        <v>0</v>
      </c>
      <c r="U180" s="311">
        <v>0</v>
      </c>
      <c r="V180" s="311">
        <v>0</v>
      </c>
      <c r="W180" s="311">
        <v>0</v>
      </c>
      <c r="X180" s="311">
        <v>0</v>
      </c>
      <c r="Y180" s="311">
        <v>0</v>
      </c>
      <c r="Z180" s="311">
        <v>0</v>
      </c>
      <c r="AA180" s="311">
        <v>0</v>
      </c>
      <c r="AB180" s="311">
        <v>0</v>
      </c>
      <c r="AC180" s="311">
        <v>0</v>
      </c>
      <c r="AD180" s="311">
        <v>0</v>
      </c>
      <c r="AE180" s="311">
        <v>0</v>
      </c>
      <c r="AF180" s="311">
        <v>0</v>
      </c>
      <c r="AG180" s="311">
        <v>0</v>
      </c>
      <c r="AH180" s="311">
        <v>0</v>
      </c>
      <c r="AI180" s="311">
        <v>0</v>
      </c>
      <c r="AJ180" s="311">
        <v>0</v>
      </c>
      <c r="AK180" s="311">
        <v>0</v>
      </c>
      <c r="AL180" s="311">
        <v>0</v>
      </c>
      <c r="AM180" s="311">
        <v>0</v>
      </c>
      <c r="AN180" s="311">
        <v>0</v>
      </c>
      <c r="AO180" s="311">
        <v>0</v>
      </c>
      <c r="AP180" s="311">
        <v>0</v>
      </c>
      <c r="AQ180" s="311">
        <v>0</v>
      </c>
      <c r="AR180" s="311">
        <v>0</v>
      </c>
      <c r="AS180" s="311">
        <v>0</v>
      </c>
      <c r="AT180" s="311">
        <v>0</v>
      </c>
      <c r="AU180" s="311">
        <v>0</v>
      </c>
      <c r="AV180" s="311">
        <v>0</v>
      </c>
      <c r="AW180" s="311">
        <v>0</v>
      </c>
      <c r="AX180" s="352">
        <v>0</v>
      </c>
      <c r="AY180" s="352">
        <v>0</v>
      </c>
      <c r="AZ180" s="352">
        <v>0</v>
      </c>
      <c r="BA180" s="352">
        <v>0</v>
      </c>
      <c r="BB180" s="352">
        <v>0</v>
      </c>
      <c r="BC180" s="352">
        <v>0</v>
      </c>
      <c r="BD180" s="352">
        <v>0</v>
      </c>
      <c r="BE180" s="352">
        <v>0</v>
      </c>
      <c r="BF180" s="352">
        <v>0</v>
      </c>
      <c r="BG180" s="352">
        <v>0</v>
      </c>
      <c r="BH180" s="378">
        <v>0</v>
      </c>
      <c r="BI180" s="352">
        <v>0</v>
      </c>
      <c r="BJ180" s="352">
        <v>0</v>
      </c>
      <c r="BK180" s="352"/>
      <c r="BL180" s="352"/>
      <c r="BM180" s="352"/>
      <c r="BN180" s="79"/>
      <c r="BO180" s="79"/>
      <c r="BP180" s="79"/>
      <c r="BQ180" s="79"/>
      <c r="BR180" s="79"/>
      <c r="BS180" s="79"/>
      <c r="BT180" s="79"/>
      <c r="BU180" s="79"/>
      <c r="BV180" s="79"/>
      <c r="BW180" s="79"/>
      <c r="BX180" s="79"/>
      <c r="BY180" s="79"/>
      <c r="BZ180" s="79"/>
      <c r="CA180" s="79"/>
      <c r="CB180" s="79"/>
      <c r="CC180" s="79"/>
      <c r="CD180" s="79"/>
      <c r="CE180" s="79"/>
      <c r="CF180" s="79"/>
      <c r="CG180" s="79"/>
      <c r="CH180" s="79"/>
      <c r="CI180" s="79"/>
      <c r="CJ180" s="79"/>
      <c r="CK180" s="79"/>
      <c r="CL180" s="79"/>
      <c r="CM180" s="79"/>
      <c r="CN180" s="79"/>
      <c r="CO180" s="79"/>
      <c r="CP180" s="79"/>
      <c r="CQ180" s="79"/>
      <c r="CR180" s="79"/>
      <c r="CS180" s="79"/>
      <c r="CT180" s="79"/>
      <c r="CU180" s="79"/>
      <c r="CV180" s="79"/>
      <c r="CW180" s="79"/>
      <c r="CX180" s="79"/>
      <c r="CY180" s="79"/>
      <c r="CZ180" s="79"/>
      <c r="DA180" s="79"/>
      <c r="DB180" s="79"/>
      <c r="DC180" s="79"/>
      <c r="DD180" s="79"/>
      <c r="DE180" s="79"/>
      <c r="DF180" s="79"/>
      <c r="DG180" s="79"/>
      <c r="DH180" s="79"/>
      <c r="DI180" s="79"/>
      <c r="DJ180" s="79"/>
      <c r="DK180" s="79"/>
      <c r="DL180" s="79"/>
      <c r="DM180" s="79"/>
      <c r="DN180" s="79"/>
      <c r="DO180" s="79"/>
      <c r="DP180" s="79"/>
      <c r="DQ180" s="79"/>
      <c r="DR180" s="79"/>
      <c r="DS180" s="79"/>
      <c r="DT180" s="79"/>
      <c r="DU180" s="79"/>
      <c r="DV180" s="79"/>
      <c r="DW180" s="79"/>
      <c r="DX180" s="79"/>
      <c r="DY180" s="79"/>
      <c r="DZ180" s="79"/>
      <c r="EA180" s="79"/>
      <c r="EB180" s="79"/>
      <c r="EC180" s="79"/>
      <c r="ED180" s="79"/>
      <c r="EE180" s="79"/>
      <c r="EF180" s="79"/>
      <c r="EG180" s="79"/>
      <c r="EH180" s="79"/>
      <c r="EI180" s="79"/>
      <c r="EJ180" s="79"/>
      <c r="EK180" s="79"/>
      <c r="EL180" s="79"/>
      <c r="EM180" s="79"/>
      <c r="EN180" s="79"/>
      <c r="EO180" s="79"/>
      <c r="EP180" s="79"/>
      <c r="EQ180" s="79"/>
      <c r="ER180" s="79"/>
      <c r="ES180" s="79"/>
      <c r="ET180" s="79"/>
      <c r="EU180" s="79"/>
      <c r="EV180" s="79"/>
      <c r="EW180" s="79"/>
      <c r="EX180" s="79"/>
      <c r="EY180" s="79"/>
      <c r="EZ180" s="79"/>
      <c r="FA180" s="79"/>
      <c r="FB180" s="79"/>
      <c r="FC180" s="79"/>
      <c r="FD180" s="79"/>
      <c r="FE180" s="79"/>
      <c r="FF180" s="79"/>
      <c r="FG180" s="79"/>
      <c r="FH180" s="79"/>
      <c r="FI180" s="79"/>
      <c r="FJ180" s="79"/>
      <c r="FK180" s="79"/>
      <c r="FL180" s="79"/>
      <c r="FM180" s="79"/>
      <c r="FN180" s="79"/>
      <c r="FO180" s="79"/>
      <c r="FP180" s="79"/>
      <c r="FQ180" s="79"/>
      <c r="FR180" s="79"/>
      <c r="FS180" s="79"/>
      <c r="FT180" s="79"/>
      <c r="FU180" s="79"/>
      <c r="FV180" s="79"/>
      <c r="FW180" s="79"/>
      <c r="FX180" s="79"/>
      <c r="FY180" s="79"/>
      <c r="FZ180" s="79"/>
      <c r="GA180" s="79"/>
      <c r="GB180" s="79"/>
      <c r="GC180" s="79"/>
      <c r="GD180" s="79"/>
      <c r="GE180" s="79"/>
      <c r="GF180" s="79"/>
      <c r="GG180" s="79"/>
      <c r="GH180" s="79"/>
      <c r="GI180" s="79"/>
      <c r="GJ180" s="79"/>
      <c r="GK180" s="79"/>
      <c r="GL180" s="79"/>
      <c r="GM180" s="79"/>
      <c r="GN180" s="79"/>
      <c r="GO180" s="79"/>
      <c r="GP180" s="79"/>
      <c r="GQ180" s="79"/>
    </row>
    <row r="181" spans="1:199" s="78" customFormat="1" x14ac:dyDescent="0.3">
      <c r="A181" s="10"/>
      <c r="B181" s="10"/>
      <c r="C181" s="10"/>
      <c r="D181" s="10">
        <v>513115954.61000001</v>
      </c>
      <c r="E181" s="311">
        <v>600081301</v>
      </c>
      <c r="F181" s="311" t="s">
        <v>1034</v>
      </c>
      <c r="G181" s="312">
        <v>46</v>
      </c>
      <c r="H181" s="312" t="s">
        <v>1317</v>
      </c>
      <c r="I181" s="311">
        <v>0</v>
      </c>
      <c r="J181" s="311">
        <v>0</v>
      </c>
      <c r="K181" s="311">
        <v>0</v>
      </c>
      <c r="L181" s="311">
        <v>0</v>
      </c>
      <c r="M181" s="311">
        <v>0</v>
      </c>
      <c r="N181" s="311">
        <v>0</v>
      </c>
      <c r="O181" s="311">
        <v>0</v>
      </c>
      <c r="P181" s="311">
        <v>0</v>
      </c>
      <c r="Q181" s="311">
        <v>0</v>
      </c>
      <c r="R181" s="311">
        <v>0</v>
      </c>
      <c r="S181" s="311">
        <v>0</v>
      </c>
      <c r="T181" s="311">
        <v>0</v>
      </c>
      <c r="U181" s="311">
        <v>0</v>
      </c>
      <c r="V181" s="311">
        <v>0</v>
      </c>
      <c r="W181" s="311">
        <v>0</v>
      </c>
      <c r="X181" s="311">
        <v>0</v>
      </c>
      <c r="Y181" s="311">
        <v>0</v>
      </c>
      <c r="Z181" s="311">
        <v>0</v>
      </c>
      <c r="AA181" s="311">
        <v>0</v>
      </c>
      <c r="AB181" s="311">
        <v>0</v>
      </c>
      <c r="AC181" s="311">
        <v>0</v>
      </c>
      <c r="AD181" s="311">
        <v>0</v>
      </c>
      <c r="AE181" s="311">
        <v>0</v>
      </c>
      <c r="AF181" s="311">
        <v>0</v>
      </c>
      <c r="AG181" s="311">
        <v>0</v>
      </c>
      <c r="AH181" s="311">
        <v>0</v>
      </c>
      <c r="AI181" s="311">
        <v>0</v>
      </c>
      <c r="AJ181" s="311">
        <v>0</v>
      </c>
      <c r="AK181" s="311">
        <v>0</v>
      </c>
      <c r="AL181" s="311">
        <v>0</v>
      </c>
      <c r="AM181" s="311">
        <v>0</v>
      </c>
      <c r="AN181" s="311">
        <v>0</v>
      </c>
      <c r="AO181" s="311">
        <v>0</v>
      </c>
      <c r="AP181" s="311">
        <v>0</v>
      </c>
      <c r="AQ181" s="311">
        <v>0</v>
      </c>
      <c r="AR181" s="311">
        <v>0</v>
      </c>
      <c r="AS181" s="311">
        <v>0</v>
      </c>
      <c r="AT181" s="311">
        <v>0</v>
      </c>
      <c r="AU181" s="311">
        <v>0</v>
      </c>
      <c r="AV181" s="311">
        <v>0</v>
      </c>
      <c r="AW181" s="311">
        <v>0</v>
      </c>
      <c r="AX181" s="352">
        <v>0</v>
      </c>
      <c r="AY181" s="352">
        <v>0</v>
      </c>
      <c r="AZ181" s="352">
        <v>0</v>
      </c>
      <c r="BA181" s="352">
        <v>0</v>
      </c>
      <c r="BB181" s="352">
        <v>0</v>
      </c>
      <c r="BC181" s="352">
        <v>0</v>
      </c>
      <c r="BD181" s="352">
        <v>0</v>
      </c>
      <c r="BE181" s="352">
        <v>0</v>
      </c>
      <c r="BF181" s="352">
        <v>0</v>
      </c>
      <c r="BG181" s="352">
        <v>0</v>
      </c>
      <c r="BH181" s="378">
        <v>0</v>
      </c>
      <c r="BI181" s="352">
        <v>0</v>
      </c>
      <c r="BJ181" s="352">
        <v>0</v>
      </c>
      <c r="BK181" s="352"/>
      <c r="BL181" s="352"/>
      <c r="BM181" s="352"/>
      <c r="BN181" s="79"/>
      <c r="BO181" s="79"/>
      <c r="BP181" s="79"/>
      <c r="BQ181" s="79"/>
      <c r="BR181" s="79"/>
      <c r="BS181" s="79"/>
      <c r="BT181" s="79"/>
      <c r="BU181" s="79"/>
      <c r="BV181" s="79"/>
      <c r="BW181" s="79"/>
      <c r="BX181" s="79"/>
      <c r="BY181" s="79"/>
      <c r="BZ181" s="79"/>
      <c r="CA181" s="79"/>
      <c r="CB181" s="79"/>
      <c r="CC181" s="79"/>
      <c r="CD181" s="79"/>
      <c r="CE181" s="79"/>
      <c r="CF181" s="79"/>
      <c r="CG181" s="79"/>
      <c r="CH181" s="79"/>
      <c r="CI181" s="79"/>
      <c r="CJ181" s="79"/>
      <c r="CK181" s="79"/>
      <c r="CL181" s="79"/>
      <c r="CM181" s="79"/>
      <c r="CN181" s="79"/>
      <c r="CO181" s="79"/>
      <c r="CP181" s="79"/>
      <c r="CQ181" s="79"/>
      <c r="CR181" s="79"/>
      <c r="CS181" s="79"/>
      <c r="CT181" s="79"/>
      <c r="CU181" s="79"/>
      <c r="CV181" s="79"/>
      <c r="CW181" s="79"/>
      <c r="CX181" s="79"/>
      <c r="CY181" s="79"/>
      <c r="CZ181" s="79"/>
      <c r="DA181" s="79"/>
      <c r="DB181" s="79"/>
      <c r="DC181" s="79"/>
      <c r="DD181" s="79"/>
      <c r="DE181" s="79"/>
      <c r="DF181" s="79"/>
      <c r="DG181" s="79"/>
      <c r="DH181" s="79"/>
      <c r="DI181" s="79"/>
      <c r="DJ181" s="79"/>
      <c r="DK181" s="79"/>
      <c r="DL181" s="79"/>
      <c r="DM181" s="79"/>
      <c r="DN181" s="79"/>
      <c r="DO181" s="79"/>
      <c r="DP181" s="79"/>
      <c r="DQ181" s="79"/>
      <c r="DR181" s="79"/>
      <c r="DS181" s="79"/>
      <c r="DT181" s="79"/>
      <c r="DU181" s="79"/>
      <c r="DV181" s="79"/>
      <c r="DW181" s="79"/>
      <c r="DX181" s="79"/>
      <c r="DY181" s="79"/>
      <c r="DZ181" s="79"/>
      <c r="EA181" s="79"/>
      <c r="EB181" s="79"/>
      <c r="EC181" s="79"/>
      <c r="ED181" s="79"/>
      <c r="EE181" s="79"/>
      <c r="EF181" s="79"/>
      <c r="EG181" s="79"/>
      <c r="EH181" s="79"/>
      <c r="EI181" s="79"/>
      <c r="EJ181" s="79"/>
      <c r="EK181" s="79"/>
      <c r="EL181" s="79"/>
      <c r="EM181" s="79"/>
      <c r="EN181" s="79"/>
      <c r="EO181" s="79"/>
      <c r="EP181" s="79"/>
      <c r="EQ181" s="79"/>
      <c r="ER181" s="79"/>
      <c r="ES181" s="79"/>
      <c r="ET181" s="79"/>
      <c r="EU181" s="79"/>
      <c r="EV181" s="79"/>
      <c r="EW181" s="79"/>
      <c r="EX181" s="79"/>
      <c r="EY181" s="79"/>
      <c r="EZ181" s="79"/>
      <c r="FA181" s="79"/>
      <c r="FB181" s="79"/>
      <c r="FC181" s="79"/>
      <c r="FD181" s="79"/>
      <c r="FE181" s="79"/>
      <c r="FF181" s="79"/>
      <c r="FG181" s="79"/>
      <c r="FH181" s="79"/>
      <c r="FI181" s="79"/>
      <c r="FJ181" s="79"/>
      <c r="FK181" s="79"/>
      <c r="FL181" s="79"/>
      <c r="FM181" s="79"/>
      <c r="FN181" s="79"/>
      <c r="FO181" s="79"/>
      <c r="FP181" s="79"/>
      <c r="FQ181" s="79"/>
      <c r="FR181" s="79"/>
      <c r="FS181" s="79"/>
      <c r="FT181" s="79"/>
      <c r="FU181" s="79"/>
      <c r="FV181" s="79"/>
      <c r="FW181" s="79"/>
      <c r="FX181" s="79"/>
      <c r="FY181" s="79"/>
      <c r="FZ181" s="79"/>
      <c r="GA181" s="79"/>
      <c r="GB181" s="79"/>
      <c r="GC181" s="79"/>
      <c r="GD181" s="79"/>
      <c r="GE181" s="79"/>
      <c r="GF181" s="79"/>
      <c r="GG181" s="79"/>
      <c r="GH181" s="79"/>
      <c r="GI181" s="79"/>
      <c r="GJ181" s="79"/>
      <c r="GK181" s="79"/>
      <c r="GL181" s="79"/>
      <c r="GM181" s="79"/>
      <c r="GN181" s="79"/>
      <c r="GO181" s="79"/>
      <c r="GP181" s="79"/>
      <c r="GQ181" s="79"/>
    </row>
    <row r="182" spans="1:199" s="78" customFormat="1" x14ac:dyDescent="0.3">
      <c r="A182" s="10"/>
      <c r="B182" s="10"/>
      <c r="C182" s="10"/>
      <c r="D182" s="10">
        <v>3937031988.77</v>
      </c>
      <c r="E182" s="311">
        <v>600088874</v>
      </c>
      <c r="F182" s="311" t="s">
        <v>1035</v>
      </c>
      <c r="G182" s="312">
        <v>67</v>
      </c>
      <c r="H182" s="312" t="s">
        <v>1317</v>
      </c>
      <c r="I182" s="311">
        <v>0</v>
      </c>
      <c r="J182" s="311">
        <v>0</v>
      </c>
      <c r="K182" s="311">
        <v>0</v>
      </c>
      <c r="L182" s="311">
        <v>0</v>
      </c>
      <c r="M182" s="311">
        <v>0</v>
      </c>
      <c r="N182" s="311">
        <v>0</v>
      </c>
      <c r="O182" s="311">
        <v>0</v>
      </c>
      <c r="P182" s="311">
        <v>0</v>
      </c>
      <c r="Q182" s="311">
        <v>0</v>
      </c>
      <c r="R182" s="311">
        <v>0</v>
      </c>
      <c r="S182" s="311">
        <v>0</v>
      </c>
      <c r="T182" s="311">
        <v>0</v>
      </c>
      <c r="U182" s="311">
        <v>0</v>
      </c>
      <c r="V182" s="311">
        <v>0</v>
      </c>
      <c r="W182" s="311">
        <v>0</v>
      </c>
      <c r="X182" s="311">
        <v>0</v>
      </c>
      <c r="Y182" s="311">
        <v>0</v>
      </c>
      <c r="Z182" s="311">
        <v>0</v>
      </c>
      <c r="AA182" s="311">
        <v>0</v>
      </c>
      <c r="AB182" s="311">
        <v>0</v>
      </c>
      <c r="AC182" s="311">
        <v>0</v>
      </c>
      <c r="AD182" s="311">
        <v>0</v>
      </c>
      <c r="AE182" s="311">
        <v>0</v>
      </c>
      <c r="AF182" s="311">
        <v>0</v>
      </c>
      <c r="AG182" s="311">
        <v>0</v>
      </c>
      <c r="AH182" s="311">
        <v>0</v>
      </c>
      <c r="AI182" s="311">
        <v>0</v>
      </c>
      <c r="AJ182" s="311">
        <v>0</v>
      </c>
      <c r="AK182" s="311">
        <v>0</v>
      </c>
      <c r="AL182" s="311">
        <v>0</v>
      </c>
      <c r="AM182" s="311">
        <v>0</v>
      </c>
      <c r="AN182" s="311">
        <v>0</v>
      </c>
      <c r="AO182" s="311">
        <v>0</v>
      </c>
      <c r="AP182" s="311">
        <v>0</v>
      </c>
      <c r="AQ182" s="311">
        <v>0</v>
      </c>
      <c r="AR182" s="311">
        <v>0</v>
      </c>
      <c r="AS182" s="311">
        <v>0</v>
      </c>
      <c r="AT182" s="311">
        <v>0</v>
      </c>
      <c r="AU182" s="311">
        <v>0</v>
      </c>
      <c r="AV182" s="311">
        <v>0</v>
      </c>
      <c r="AW182" s="311">
        <v>0</v>
      </c>
      <c r="AX182" s="352">
        <v>0</v>
      </c>
      <c r="AY182" s="352">
        <v>0</v>
      </c>
      <c r="AZ182" s="352">
        <v>0</v>
      </c>
      <c r="BA182" s="352">
        <v>0</v>
      </c>
      <c r="BB182" s="352">
        <v>0</v>
      </c>
      <c r="BC182" s="352">
        <v>0</v>
      </c>
      <c r="BD182" s="352">
        <v>0</v>
      </c>
      <c r="BE182" s="352">
        <v>0</v>
      </c>
      <c r="BF182" s="352">
        <v>0</v>
      </c>
      <c r="BG182" s="352">
        <v>0</v>
      </c>
      <c r="BH182" s="378">
        <v>0</v>
      </c>
      <c r="BI182" s="352">
        <v>0</v>
      </c>
      <c r="BJ182" s="352">
        <v>0</v>
      </c>
      <c r="BK182" s="352"/>
      <c r="BL182" s="352"/>
      <c r="BM182" s="352"/>
      <c r="BN182" s="79"/>
      <c r="BO182" s="79"/>
      <c r="BP182" s="79"/>
      <c r="BQ182" s="79"/>
      <c r="BR182" s="79"/>
      <c r="BS182" s="79"/>
      <c r="BT182" s="79"/>
      <c r="BU182" s="79"/>
      <c r="BV182" s="79"/>
      <c r="BW182" s="79"/>
      <c r="BX182" s="79"/>
      <c r="BY182" s="79"/>
      <c r="BZ182" s="79"/>
      <c r="CA182" s="79"/>
      <c r="CB182" s="79"/>
      <c r="CC182" s="79"/>
      <c r="CD182" s="79"/>
      <c r="CE182" s="79"/>
      <c r="CF182" s="79"/>
      <c r="CG182" s="79"/>
      <c r="CH182" s="79"/>
      <c r="CI182" s="79"/>
      <c r="CJ182" s="79"/>
      <c r="CK182" s="79"/>
      <c r="CL182" s="79"/>
      <c r="CM182" s="79"/>
      <c r="CN182" s="79"/>
      <c r="CO182" s="79"/>
      <c r="CP182" s="79"/>
      <c r="CQ182" s="79"/>
      <c r="CR182" s="79"/>
      <c r="CS182" s="79"/>
      <c r="CT182" s="79"/>
      <c r="CU182" s="79"/>
      <c r="CV182" s="79"/>
      <c r="CW182" s="79"/>
      <c r="CX182" s="79"/>
      <c r="CY182" s="79"/>
      <c r="CZ182" s="79"/>
      <c r="DA182" s="79"/>
      <c r="DB182" s="79"/>
      <c r="DC182" s="79"/>
      <c r="DD182" s="79"/>
      <c r="DE182" s="79"/>
      <c r="DF182" s="79"/>
      <c r="DG182" s="79"/>
      <c r="DH182" s="79"/>
      <c r="DI182" s="79"/>
      <c r="DJ182" s="79"/>
      <c r="DK182" s="79"/>
      <c r="DL182" s="79"/>
      <c r="DM182" s="79"/>
      <c r="DN182" s="79"/>
      <c r="DO182" s="79"/>
      <c r="DP182" s="79"/>
      <c r="DQ182" s="79"/>
      <c r="DR182" s="79"/>
      <c r="DS182" s="79"/>
      <c r="DT182" s="79"/>
      <c r="DU182" s="79"/>
      <c r="DV182" s="79"/>
      <c r="DW182" s="79"/>
      <c r="DX182" s="79"/>
      <c r="DY182" s="79"/>
      <c r="DZ182" s="79"/>
      <c r="EA182" s="79"/>
      <c r="EB182" s="79"/>
      <c r="EC182" s="79"/>
      <c r="ED182" s="79"/>
      <c r="EE182" s="79"/>
      <c r="EF182" s="79"/>
      <c r="EG182" s="79"/>
      <c r="EH182" s="79"/>
      <c r="EI182" s="79"/>
      <c r="EJ182" s="79"/>
      <c r="EK182" s="79"/>
      <c r="EL182" s="79"/>
      <c r="EM182" s="79"/>
      <c r="EN182" s="79"/>
      <c r="EO182" s="79"/>
      <c r="EP182" s="79"/>
      <c r="EQ182" s="79"/>
      <c r="ER182" s="79"/>
      <c r="ES182" s="79"/>
      <c r="ET182" s="79"/>
      <c r="EU182" s="79"/>
      <c r="EV182" s="79"/>
      <c r="EW182" s="79"/>
      <c r="EX182" s="79"/>
      <c r="EY182" s="79"/>
      <c r="EZ182" s="79"/>
      <c r="FA182" s="79"/>
      <c r="FB182" s="79"/>
      <c r="FC182" s="79"/>
      <c r="FD182" s="79"/>
      <c r="FE182" s="79"/>
      <c r="FF182" s="79"/>
      <c r="FG182" s="79"/>
      <c r="FH182" s="79"/>
      <c r="FI182" s="79"/>
      <c r="FJ182" s="79"/>
      <c r="FK182" s="79"/>
      <c r="FL182" s="79"/>
      <c r="FM182" s="79"/>
      <c r="FN182" s="79"/>
      <c r="FO182" s="79"/>
      <c r="FP182" s="79"/>
      <c r="FQ182" s="79"/>
      <c r="FR182" s="79"/>
      <c r="FS182" s="79"/>
      <c r="FT182" s="79"/>
      <c r="FU182" s="79"/>
      <c r="FV182" s="79"/>
      <c r="FW182" s="79"/>
      <c r="FX182" s="79"/>
      <c r="FY182" s="79"/>
      <c r="FZ182" s="79"/>
      <c r="GA182" s="79"/>
      <c r="GB182" s="79"/>
      <c r="GC182" s="79"/>
      <c r="GD182" s="79"/>
      <c r="GE182" s="79"/>
      <c r="GF182" s="79"/>
      <c r="GG182" s="79"/>
      <c r="GH182" s="79"/>
      <c r="GI182" s="79"/>
      <c r="GJ182" s="79"/>
      <c r="GK182" s="79"/>
      <c r="GL182" s="79"/>
      <c r="GM182" s="79"/>
      <c r="GN182" s="79"/>
      <c r="GO182" s="79"/>
      <c r="GP182" s="79"/>
      <c r="GQ182" s="79"/>
    </row>
    <row r="183" spans="1:199" s="78" customFormat="1" x14ac:dyDescent="0.3">
      <c r="A183" s="10"/>
      <c r="B183" s="10"/>
      <c r="C183" s="10"/>
      <c r="D183" s="10">
        <v>324165386.60000002</v>
      </c>
      <c r="E183" s="311">
        <v>600171810</v>
      </c>
      <c r="F183" s="311" t="s">
        <v>1051</v>
      </c>
      <c r="G183" s="312">
        <v>12</v>
      </c>
      <c r="H183" s="312" t="s">
        <v>1317</v>
      </c>
      <c r="I183" s="311">
        <v>0</v>
      </c>
      <c r="J183" s="311">
        <v>0</v>
      </c>
      <c r="K183" s="311">
        <v>0</v>
      </c>
      <c r="L183" s="311">
        <v>0</v>
      </c>
      <c r="M183" s="311">
        <v>0</v>
      </c>
      <c r="N183" s="311">
        <v>0</v>
      </c>
      <c r="O183" s="311">
        <v>0</v>
      </c>
      <c r="P183" s="311">
        <v>0</v>
      </c>
      <c r="Q183" s="311">
        <v>0</v>
      </c>
      <c r="R183" s="311">
        <v>0</v>
      </c>
      <c r="S183" s="311">
        <v>0</v>
      </c>
      <c r="T183" s="311">
        <v>0</v>
      </c>
      <c r="U183" s="311">
        <v>0</v>
      </c>
      <c r="V183" s="311">
        <v>0</v>
      </c>
      <c r="W183" s="311">
        <v>0</v>
      </c>
      <c r="X183" s="311">
        <v>0</v>
      </c>
      <c r="Y183" s="311">
        <v>0</v>
      </c>
      <c r="Z183" s="311">
        <v>0</v>
      </c>
      <c r="AA183" s="311">
        <v>0</v>
      </c>
      <c r="AB183" s="311">
        <v>0</v>
      </c>
      <c r="AC183" s="311">
        <v>0</v>
      </c>
      <c r="AD183" s="311">
        <v>0</v>
      </c>
      <c r="AE183" s="311">
        <v>0</v>
      </c>
      <c r="AF183" s="311">
        <v>0</v>
      </c>
      <c r="AG183" s="311">
        <v>0</v>
      </c>
      <c r="AH183" s="311">
        <v>0</v>
      </c>
      <c r="AI183" s="311">
        <v>0</v>
      </c>
      <c r="AJ183" s="311">
        <v>0</v>
      </c>
      <c r="AK183" s="311">
        <v>0</v>
      </c>
      <c r="AL183" s="311">
        <v>0</v>
      </c>
      <c r="AM183" s="311">
        <v>0</v>
      </c>
      <c r="AN183" s="311">
        <v>0</v>
      </c>
      <c r="AO183" s="311">
        <v>0</v>
      </c>
      <c r="AP183" s="311">
        <v>0</v>
      </c>
      <c r="AQ183" s="311">
        <v>0</v>
      </c>
      <c r="AR183" s="311">
        <v>0</v>
      </c>
      <c r="AS183" s="311">
        <v>0</v>
      </c>
      <c r="AT183" s="311">
        <v>0</v>
      </c>
      <c r="AU183" s="311">
        <v>0</v>
      </c>
      <c r="AV183" s="311">
        <v>0</v>
      </c>
      <c r="AW183" s="311">
        <v>0</v>
      </c>
      <c r="AX183" s="352">
        <v>0</v>
      </c>
      <c r="AY183" s="352">
        <v>0</v>
      </c>
      <c r="AZ183" s="352">
        <v>0</v>
      </c>
      <c r="BA183" s="352">
        <v>0</v>
      </c>
      <c r="BB183" s="352">
        <v>0</v>
      </c>
      <c r="BC183" s="352">
        <v>0</v>
      </c>
      <c r="BD183" s="352">
        <v>0</v>
      </c>
      <c r="BE183" s="352">
        <v>0</v>
      </c>
      <c r="BF183" s="352">
        <v>0</v>
      </c>
      <c r="BG183" s="352">
        <v>0</v>
      </c>
      <c r="BH183" s="378">
        <v>0</v>
      </c>
      <c r="BI183" s="352">
        <v>0</v>
      </c>
      <c r="BJ183" s="352">
        <v>0</v>
      </c>
      <c r="BK183" s="352"/>
      <c r="BL183" s="352"/>
      <c r="BM183" s="352"/>
      <c r="BN183" s="79"/>
      <c r="BO183" s="79"/>
      <c r="BP183" s="79"/>
      <c r="BQ183" s="79"/>
      <c r="BR183" s="79"/>
      <c r="BS183" s="79"/>
      <c r="BT183" s="79"/>
      <c r="BU183" s="79"/>
      <c r="BV183" s="79"/>
      <c r="BW183" s="79"/>
      <c r="BX183" s="79"/>
      <c r="BY183" s="79"/>
      <c r="BZ183" s="79"/>
      <c r="CA183" s="79"/>
      <c r="CB183" s="79"/>
      <c r="CC183" s="79"/>
      <c r="CD183" s="79"/>
      <c r="CE183" s="79"/>
      <c r="CF183" s="79"/>
      <c r="CG183" s="79"/>
      <c r="CH183" s="79"/>
      <c r="CI183" s="79"/>
      <c r="CJ183" s="79"/>
      <c r="CK183" s="79"/>
      <c r="CL183" s="79"/>
      <c r="CM183" s="79"/>
      <c r="CN183" s="79"/>
      <c r="CO183" s="79"/>
      <c r="CP183" s="79"/>
      <c r="CQ183" s="79"/>
      <c r="CR183" s="79"/>
      <c r="CS183" s="79"/>
      <c r="CT183" s="79"/>
      <c r="CU183" s="79"/>
      <c r="CV183" s="79"/>
      <c r="CW183" s="79"/>
      <c r="CX183" s="79"/>
      <c r="CY183" s="79"/>
      <c r="CZ183" s="79"/>
      <c r="DA183" s="79"/>
      <c r="DB183" s="79"/>
      <c r="DC183" s="79"/>
      <c r="DD183" s="79"/>
      <c r="DE183" s="79"/>
      <c r="DF183" s="79"/>
      <c r="DG183" s="79"/>
      <c r="DH183" s="79"/>
      <c r="DI183" s="79"/>
      <c r="DJ183" s="79"/>
      <c r="DK183" s="79"/>
      <c r="DL183" s="79"/>
      <c r="DM183" s="79"/>
      <c r="DN183" s="79"/>
      <c r="DO183" s="79"/>
      <c r="DP183" s="79"/>
      <c r="DQ183" s="79"/>
      <c r="DR183" s="79"/>
      <c r="DS183" s="79"/>
      <c r="DT183" s="79"/>
      <c r="DU183" s="79"/>
      <c r="DV183" s="79"/>
      <c r="DW183" s="79"/>
      <c r="DX183" s="79"/>
      <c r="DY183" s="79"/>
      <c r="DZ183" s="79"/>
      <c r="EA183" s="79"/>
      <c r="EB183" s="79"/>
      <c r="EC183" s="79"/>
      <c r="ED183" s="79"/>
      <c r="EE183" s="79"/>
      <c r="EF183" s="79"/>
      <c r="EG183" s="79"/>
      <c r="EH183" s="79"/>
      <c r="EI183" s="79"/>
      <c r="EJ183" s="79"/>
      <c r="EK183" s="79"/>
      <c r="EL183" s="79"/>
      <c r="EM183" s="79"/>
      <c r="EN183" s="79"/>
      <c r="EO183" s="79"/>
      <c r="EP183" s="79"/>
      <c r="EQ183" s="79"/>
      <c r="ER183" s="79"/>
      <c r="ES183" s="79"/>
      <c r="ET183" s="79"/>
      <c r="EU183" s="79"/>
      <c r="EV183" s="79"/>
      <c r="EW183" s="79"/>
      <c r="EX183" s="79"/>
      <c r="EY183" s="79"/>
      <c r="EZ183" s="79"/>
      <c r="FA183" s="79"/>
      <c r="FB183" s="79"/>
      <c r="FC183" s="79"/>
      <c r="FD183" s="79"/>
      <c r="FE183" s="79"/>
      <c r="FF183" s="79"/>
      <c r="FG183" s="79"/>
      <c r="FH183" s="79"/>
      <c r="FI183" s="79"/>
      <c r="FJ183" s="79"/>
      <c r="FK183" s="79"/>
      <c r="FL183" s="79"/>
      <c r="FM183" s="79"/>
      <c r="FN183" s="79"/>
      <c r="FO183" s="79"/>
      <c r="FP183" s="79"/>
      <c r="FQ183" s="79"/>
      <c r="FR183" s="79"/>
      <c r="FS183" s="79"/>
      <c r="FT183" s="79"/>
      <c r="FU183" s="79"/>
      <c r="FV183" s="79"/>
      <c r="FW183" s="79"/>
      <c r="FX183" s="79"/>
      <c r="FY183" s="79"/>
      <c r="FZ183" s="79"/>
      <c r="GA183" s="79"/>
      <c r="GB183" s="79"/>
      <c r="GC183" s="79"/>
      <c r="GD183" s="79"/>
      <c r="GE183" s="79"/>
      <c r="GF183" s="79"/>
      <c r="GG183" s="79"/>
      <c r="GH183" s="79"/>
      <c r="GI183" s="79"/>
      <c r="GJ183" s="79"/>
      <c r="GK183" s="79"/>
      <c r="GL183" s="79"/>
      <c r="GM183" s="79"/>
      <c r="GN183" s="79"/>
      <c r="GO183" s="79"/>
      <c r="GP183" s="79"/>
      <c r="GQ183" s="79"/>
    </row>
    <row r="184" spans="1:199" s="78" customFormat="1" x14ac:dyDescent="0.3">
      <c r="A184" s="10"/>
      <c r="B184" s="10"/>
      <c r="C184" s="10"/>
      <c r="D184" s="10"/>
      <c r="E184" s="311">
        <v>600212797</v>
      </c>
      <c r="F184" s="311" t="s">
        <v>1020</v>
      </c>
      <c r="G184" s="312">
        <v>28</v>
      </c>
      <c r="H184" s="312" t="s">
        <v>1317</v>
      </c>
      <c r="I184" s="311">
        <v>0</v>
      </c>
      <c r="J184" s="311">
        <v>0</v>
      </c>
      <c r="K184" s="311">
        <v>0</v>
      </c>
      <c r="L184" s="311">
        <v>0</v>
      </c>
      <c r="M184" s="311">
        <v>0</v>
      </c>
      <c r="N184" s="311">
        <v>0</v>
      </c>
      <c r="O184" s="311">
        <v>0</v>
      </c>
      <c r="P184" s="311">
        <v>0</v>
      </c>
      <c r="Q184" s="311">
        <v>0</v>
      </c>
      <c r="R184" s="311">
        <v>0</v>
      </c>
      <c r="S184" s="311">
        <v>0</v>
      </c>
      <c r="T184" s="311">
        <v>0</v>
      </c>
      <c r="U184" s="311">
        <v>0</v>
      </c>
      <c r="V184" s="311">
        <v>0</v>
      </c>
      <c r="W184" s="311">
        <v>0</v>
      </c>
      <c r="X184" s="311">
        <v>0</v>
      </c>
      <c r="Y184" s="311">
        <v>0</v>
      </c>
      <c r="Z184" s="311">
        <v>0</v>
      </c>
      <c r="AA184" s="311">
        <v>0</v>
      </c>
      <c r="AB184" s="311">
        <v>0</v>
      </c>
      <c r="AC184" s="311">
        <v>0</v>
      </c>
      <c r="AD184" s="311">
        <v>0</v>
      </c>
      <c r="AE184" s="311">
        <v>0</v>
      </c>
      <c r="AF184" s="311">
        <v>0</v>
      </c>
      <c r="AG184" s="311">
        <v>0</v>
      </c>
      <c r="AH184" s="311">
        <v>0</v>
      </c>
      <c r="AI184" s="311">
        <v>0</v>
      </c>
      <c r="AJ184" s="311">
        <v>0</v>
      </c>
      <c r="AK184" s="311">
        <v>0</v>
      </c>
      <c r="AL184" s="311">
        <v>0</v>
      </c>
      <c r="AM184" s="311">
        <v>0</v>
      </c>
      <c r="AN184" s="311">
        <v>0</v>
      </c>
      <c r="AO184" s="311">
        <v>0</v>
      </c>
      <c r="AP184" s="311">
        <v>0</v>
      </c>
      <c r="AQ184" s="311">
        <v>0</v>
      </c>
      <c r="AR184" s="311">
        <v>0</v>
      </c>
      <c r="AS184" s="311">
        <v>0</v>
      </c>
      <c r="AT184" s="311">
        <v>0</v>
      </c>
      <c r="AU184" s="311">
        <v>0</v>
      </c>
      <c r="AV184" s="311">
        <v>0</v>
      </c>
      <c r="AW184" s="311">
        <v>0</v>
      </c>
      <c r="AX184" s="352">
        <v>0</v>
      </c>
      <c r="AY184" s="352">
        <v>0</v>
      </c>
      <c r="AZ184" s="352">
        <v>0</v>
      </c>
      <c r="BA184" s="352">
        <v>0</v>
      </c>
      <c r="BB184" s="352">
        <v>0</v>
      </c>
      <c r="BC184" s="352">
        <v>0</v>
      </c>
      <c r="BD184" s="352">
        <v>0</v>
      </c>
      <c r="BE184" s="352">
        <v>0</v>
      </c>
      <c r="BF184" s="352">
        <v>0</v>
      </c>
      <c r="BG184" s="352">
        <v>0</v>
      </c>
      <c r="BH184" s="378">
        <v>0</v>
      </c>
      <c r="BI184" s="352">
        <v>0</v>
      </c>
      <c r="BJ184" s="352">
        <v>0</v>
      </c>
      <c r="BK184" s="352"/>
      <c r="BL184" s="352"/>
      <c r="BM184" s="352"/>
      <c r="BN184" s="79"/>
      <c r="BO184" s="79"/>
      <c r="BP184" s="79"/>
      <c r="BQ184" s="79"/>
      <c r="BR184" s="79"/>
      <c r="BS184" s="79"/>
      <c r="BT184" s="79"/>
      <c r="BU184" s="79"/>
      <c r="BV184" s="79"/>
      <c r="BW184" s="79"/>
      <c r="BX184" s="79"/>
      <c r="BY184" s="79"/>
      <c r="BZ184" s="79"/>
      <c r="CA184" s="79"/>
      <c r="CB184" s="79"/>
      <c r="CC184" s="79"/>
      <c r="CD184" s="79"/>
      <c r="CE184" s="79"/>
      <c r="CF184" s="79"/>
      <c r="CG184" s="79"/>
      <c r="CH184" s="79"/>
      <c r="CI184" s="79"/>
      <c r="CJ184" s="79"/>
      <c r="CK184" s="79"/>
      <c r="CL184" s="79"/>
      <c r="CM184" s="79"/>
      <c r="CN184" s="79"/>
      <c r="CO184" s="79"/>
      <c r="CP184" s="79"/>
      <c r="CQ184" s="79"/>
      <c r="CR184" s="79"/>
      <c r="CS184" s="79"/>
      <c r="CT184" s="79"/>
      <c r="CU184" s="79"/>
      <c r="CV184" s="79"/>
      <c r="CW184" s="79"/>
      <c r="CX184" s="79"/>
      <c r="CY184" s="79"/>
      <c r="CZ184" s="79"/>
      <c r="DA184" s="79"/>
      <c r="DB184" s="79"/>
      <c r="DC184" s="79"/>
      <c r="DD184" s="79"/>
      <c r="DE184" s="79"/>
      <c r="DF184" s="79"/>
      <c r="DG184" s="79"/>
      <c r="DH184" s="79"/>
      <c r="DI184" s="79"/>
      <c r="DJ184" s="79"/>
      <c r="DK184" s="79"/>
      <c r="DL184" s="79"/>
      <c r="DM184" s="79"/>
      <c r="DN184" s="79"/>
      <c r="DO184" s="79"/>
      <c r="DP184" s="79"/>
      <c r="DQ184" s="79"/>
      <c r="DR184" s="79"/>
      <c r="DS184" s="79"/>
      <c r="DT184" s="79"/>
      <c r="DU184" s="79"/>
      <c r="DV184" s="79"/>
      <c r="DW184" s="79"/>
      <c r="DX184" s="79"/>
      <c r="DY184" s="79"/>
      <c r="DZ184" s="79"/>
      <c r="EA184" s="79"/>
      <c r="EB184" s="79"/>
      <c r="EC184" s="79"/>
      <c r="ED184" s="79"/>
      <c r="EE184" s="79"/>
      <c r="EF184" s="79"/>
      <c r="EG184" s="79"/>
      <c r="EH184" s="79"/>
      <c r="EI184" s="79"/>
      <c r="EJ184" s="79"/>
      <c r="EK184" s="79"/>
      <c r="EL184" s="79"/>
      <c r="EM184" s="79"/>
      <c r="EN184" s="79"/>
      <c r="EO184" s="79"/>
      <c r="EP184" s="79"/>
      <c r="EQ184" s="79"/>
      <c r="ER184" s="79"/>
      <c r="ES184" s="79"/>
      <c r="ET184" s="79"/>
      <c r="EU184" s="79"/>
      <c r="EV184" s="79"/>
      <c r="EW184" s="79"/>
      <c r="EX184" s="79"/>
      <c r="EY184" s="79"/>
      <c r="EZ184" s="79"/>
      <c r="FA184" s="79"/>
      <c r="FB184" s="79"/>
      <c r="FC184" s="79"/>
      <c r="FD184" s="79"/>
      <c r="FE184" s="79"/>
      <c r="FF184" s="79"/>
      <c r="FG184" s="79"/>
      <c r="FH184" s="79"/>
      <c r="FI184" s="79"/>
      <c r="FJ184" s="79"/>
      <c r="FK184" s="79"/>
      <c r="FL184" s="79"/>
      <c r="FM184" s="79"/>
      <c r="FN184" s="79"/>
      <c r="FO184" s="79"/>
      <c r="FP184" s="79"/>
      <c r="FQ184" s="79"/>
      <c r="FR184" s="79"/>
      <c r="FS184" s="79"/>
      <c r="FT184" s="79"/>
      <c r="FU184" s="79"/>
      <c r="FV184" s="79"/>
      <c r="FW184" s="79"/>
      <c r="FX184" s="79"/>
      <c r="FY184" s="79"/>
      <c r="FZ184" s="79"/>
      <c r="GA184" s="79"/>
      <c r="GB184" s="79"/>
      <c r="GC184" s="79"/>
      <c r="GD184" s="79"/>
      <c r="GE184" s="79"/>
      <c r="GF184" s="79"/>
      <c r="GG184" s="79"/>
      <c r="GH184" s="79"/>
      <c r="GI184" s="79"/>
      <c r="GJ184" s="79"/>
      <c r="GK184" s="79"/>
      <c r="GL184" s="79"/>
      <c r="GM184" s="79"/>
      <c r="GN184" s="79"/>
      <c r="GO184" s="79"/>
      <c r="GP184" s="79"/>
      <c r="GQ184" s="79"/>
    </row>
    <row r="185" spans="1:199" s="78" customFormat="1" x14ac:dyDescent="0.3">
      <c r="A185" s="10"/>
      <c r="B185" s="10"/>
      <c r="C185" s="10"/>
      <c r="D185" s="10">
        <v>858050963.85000002</v>
      </c>
      <c r="E185" s="311">
        <v>600214308</v>
      </c>
      <c r="F185" s="311" t="s">
        <v>1064</v>
      </c>
      <c r="G185" s="312">
        <v>48</v>
      </c>
      <c r="H185" s="312" t="s">
        <v>1317</v>
      </c>
      <c r="I185" s="311">
        <v>0</v>
      </c>
      <c r="J185" s="311">
        <v>0</v>
      </c>
      <c r="K185" s="311">
        <v>0</v>
      </c>
      <c r="L185" s="311">
        <v>0</v>
      </c>
      <c r="M185" s="311">
        <v>0</v>
      </c>
      <c r="N185" s="311">
        <v>0</v>
      </c>
      <c r="O185" s="311">
        <v>0</v>
      </c>
      <c r="P185" s="311">
        <v>0</v>
      </c>
      <c r="Q185" s="311">
        <v>0</v>
      </c>
      <c r="R185" s="311">
        <v>0</v>
      </c>
      <c r="S185" s="311">
        <v>0</v>
      </c>
      <c r="T185" s="311">
        <v>0</v>
      </c>
      <c r="U185" s="311">
        <v>0</v>
      </c>
      <c r="V185" s="311">
        <v>0</v>
      </c>
      <c r="W185" s="311">
        <v>0</v>
      </c>
      <c r="X185" s="311">
        <v>0</v>
      </c>
      <c r="Y185" s="311">
        <v>0</v>
      </c>
      <c r="Z185" s="311">
        <v>0</v>
      </c>
      <c r="AA185" s="311">
        <v>0</v>
      </c>
      <c r="AB185" s="311">
        <v>0</v>
      </c>
      <c r="AC185" s="311">
        <v>0</v>
      </c>
      <c r="AD185" s="311">
        <v>0</v>
      </c>
      <c r="AE185" s="311">
        <v>0</v>
      </c>
      <c r="AF185" s="311">
        <v>0</v>
      </c>
      <c r="AG185" s="311">
        <v>0</v>
      </c>
      <c r="AH185" s="311">
        <v>0</v>
      </c>
      <c r="AI185" s="311">
        <v>0</v>
      </c>
      <c r="AJ185" s="311">
        <v>0</v>
      </c>
      <c r="AK185" s="311">
        <v>0</v>
      </c>
      <c r="AL185" s="311">
        <v>0</v>
      </c>
      <c r="AM185" s="311">
        <v>0</v>
      </c>
      <c r="AN185" s="311">
        <v>0</v>
      </c>
      <c r="AO185" s="311">
        <v>0</v>
      </c>
      <c r="AP185" s="311">
        <v>0</v>
      </c>
      <c r="AQ185" s="311">
        <v>0</v>
      </c>
      <c r="AR185" s="311">
        <v>0</v>
      </c>
      <c r="AS185" s="311">
        <v>0</v>
      </c>
      <c r="AT185" s="311">
        <v>0</v>
      </c>
      <c r="AU185" s="311">
        <v>0</v>
      </c>
      <c r="AV185" s="311">
        <v>0</v>
      </c>
      <c r="AW185" s="311">
        <v>0</v>
      </c>
      <c r="AX185" s="352">
        <v>0</v>
      </c>
      <c r="AY185" s="352">
        <v>0</v>
      </c>
      <c r="AZ185" s="352">
        <v>0</v>
      </c>
      <c r="BA185" s="352">
        <v>0</v>
      </c>
      <c r="BB185" s="352">
        <v>0</v>
      </c>
      <c r="BC185" s="352">
        <v>0</v>
      </c>
      <c r="BD185" s="352">
        <v>0</v>
      </c>
      <c r="BE185" s="352">
        <v>0</v>
      </c>
      <c r="BF185" s="352">
        <v>0</v>
      </c>
      <c r="BG185" s="352">
        <v>0</v>
      </c>
      <c r="BH185" s="378">
        <v>0</v>
      </c>
      <c r="BI185" s="352">
        <v>0</v>
      </c>
      <c r="BJ185" s="352">
        <v>0</v>
      </c>
      <c r="BK185" s="352"/>
      <c r="BL185" s="352"/>
      <c r="BM185" s="352"/>
      <c r="BN185" s="79"/>
      <c r="BO185" s="79"/>
      <c r="BP185" s="79"/>
      <c r="BQ185" s="79"/>
      <c r="BR185" s="79"/>
      <c r="BS185" s="79"/>
      <c r="BT185" s="79"/>
      <c r="BU185" s="79"/>
      <c r="BV185" s="79"/>
      <c r="BW185" s="79"/>
      <c r="BX185" s="79"/>
      <c r="BY185" s="79"/>
      <c r="BZ185" s="79"/>
      <c r="CA185" s="79"/>
      <c r="CB185" s="79"/>
      <c r="CC185" s="79"/>
      <c r="CD185" s="79"/>
      <c r="CE185" s="79"/>
      <c r="CF185" s="79"/>
      <c r="CG185" s="79"/>
      <c r="CH185" s="79"/>
      <c r="CI185" s="79"/>
      <c r="CJ185" s="79"/>
      <c r="CK185" s="79"/>
      <c r="CL185" s="79"/>
      <c r="CM185" s="79"/>
      <c r="CN185" s="79"/>
      <c r="CO185" s="79"/>
      <c r="CP185" s="79"/>
      <c r="CQ185" s="79"/>
      <c r="CR185" s="79"/>
      <c r="CS185" s="79"/>
      <c r="CT185" s="79"/>
      <c r="CU185" s="79"/>
      <c r="CV185" s="79"/>
      <c r="CW185" s="79"/>
      <c r="CX185" s="79"/>
      <c r="CY185" s="79"/>
      <c r="CZ185" s="79"/>
      <c r="DA185" s="79"/>
      <c r="DB185" s="79"/>
      <c r="DC185" s="79"/>
      <c r="DD185" s="79"/>
      <c r="DE185" s="79"/>
      <c r="DF185" s="79"/>
      <c r="DG185" s="79"/>
      <c r="DH185" s="79"/>
      <c r="DI185" s="79"/>
      <c r="DJ185" s="79"/>
      <c r="DK185" s="79"/>
      <c r="DL185" s="79"/>
      <c r="DM185" s="79"/>
      <c r="DN185" s="79"/>
      <c r="DO185" s="79"/>
      <c r="DP185" s="79"/>
      <c r="DQ185" s="79"/>
      <c r="DR185" s="79"/>
      <c r="DS185" s="79"/>
      <c r="DT185" s="79"/>
      <c r="DU185" s="79"/>
      <c r="DV185" s="79"/>
      <c r="DW185" s="79"/>
      <c r="DX185" s="79"/>
      <c r="DY185" s="79"/>
      <c r="DZ185" s="79"/>
      <c r="EA185" s="79"/>
      <c r="EB185" s="79"/>
      <c r="EC185" s="79"/>
      <c r="ED185" s="79"/>
      <c r="EE185" s="79"/>
      <c r="EF185" s="79"/>
      <c r="EG185" s="79"/>
      <c r="EH185" s="79"/>
      <c r="EI185" s="79"/>
      <c r="EJ185" s="79"/>
      <c r="EK185" s="79"/>
      <c r="EL185" s="79"/>
      <c r="EM185" s="79"/>
      <c r="EN185" s="79"/>
      <c r="EO185" s="79"/>
      <c r="EP185" s="79"/>
      <c r="EQ185" s="79"/>
      <c r="ER185" s="79"/>
      <c r="ES185" s="79"/>
      <c r="ET185" s="79"/>
      <c r="EU185" s="79"/>
      <c r="EV185" s="79"/>
      <c r="EW185" s="79"/>
      <c r="EX185" s="79"/>
      <c r="EY185" s="79"/>
      <c r="EZ185" s="79"/>
      <c r="FA185" s="79"/>
      <c r="FB185" s="79"/>
      <c r="FC185" s="79"/>
      <c r="FD185" s="79"/>
      <c r="FE185" s="79"/>
      <c r="FF185" s="79"/>
      <c r="FG185" s="79"/>
      <c r="FH185" s="79"/>
      <c r="FI185" s="79"/>
      <c r="FJ185" s="79"/>
      <c r="FK185" s="79"/>
      <c r="FL185" s="79"/>
      <c r="FM185" s="79"/>
      <c r="FN185" s="79"/>
      <c r="FO185" s="79"/>
      <c r="FP185" s="79"/>
      <c r="FQ185" s="79"/>
      <c r="FR185" s="79"/>
      <c r="FS185" s="79"/>
      <c r="FT185" s="79"/>
      <c r="FU185" s="79"/>
      <c r="FV185" s="79"/>
      <c r="FW185" s="79"/>
      <c r="FX185" s="79"/>
      <c r="FY185" s="79"/>
      <c r="FZ185" s="79"/>
      <c r="GA185" s="79"/>
      <c r="GB185" s="79"/>
      <c r="GC185" s="79"/>
      <c r="GD185" s="79"/>
      <c r="GE185" s="79"/>
      <c r="GF185" s="79"/>
      <c r="GG185" s="79"/>
      <c r="GH185" s="79"/>
      <c r="GI185" s="79"/>
      <c r="GJ185" s="79"/>
      <c r="GK185" s="79"/>
      <c r="GL185" s="79"/>
      <c r="GM185" s="79"/>
      <c r="GN185" s="79"/>
      <c r="GO185" s="79"/>
      <c r="GP185" s="79"/>
      <c r="GQ185" s="79"/>
    </row>
    <row r="186" spans="1:199" s="78" customFormat="1" x14ac:dyDescent="0.3">
      <c r="A186" s="10"/>
      <c r="B186" s="10"/>
      <c r="C186" s="10"/>
      <c r="D186" s="10"/>
      <c r="E186" s="311">
        <v>600239216</v>
      </c>
      <c r="F186" s="311" t="s">
        <v>1038</v>
      </c>
      <c r="G186" s="312">
        <v>4</v>
      </c>
      <c r="H186" s="312" t="s">
        <v>1317</v>
      </c>
      <c r="I186" s="311">
        <v>0</v>
      </c>
      <c r="J186" s="311">
        <v>0</v>
      </c>
      <c r="K186" s="311">
        <v>0</v>
      </c>
      <c r="L186" s="311">
        <v>0</v>
      </c>
      <c r="M186" s="311">
        <v>0</v>
      </c>
      <c r="N186" s="311">
        <v>0</v>
      </c>
      <c r="O186" s="311">
        <v>0</v>
      </c>
      <c r="P186" s="311">
        <v>0</v>
      </c>
      <c r="Q186" s="311">
        <v>0</v>
      </c>
      <c r="R186" s="311">
        <v>0</v>
      </c>
      <c r="S186" s="311">
        <v>0</v>
      </c>
      <c r="T186" s="311">
        <v>0</v>
      </c>
      <c r="U186" s="311">
        <v>0</v>
      </c>
      <c r="V186" s="311">
        <v>0</v>
      </c>
      <c r="W186" s="311">
        <v>0</v>
      </c>
      <c r="X186" s="311">
        <v>0</v>
      </c>
      <c r="Y186" s="311">
        <v>0</v>
      </c>
      <c r="Z186" s="311">
        <v>0</v>
      </c>
      <c r="AA186" s="311">
        <v>0</v>
      </c>
      <c r="AB186" s="311">
        <v>0</v>
      </c>
      <c r="AC186" s="311">
        <v>0</v>
      </c>
      <c r="AD186" s="311">
        <v>0</v>
      </c>
      <c r="AE186" s="311">
        <v>0</v>
      </c>
      <c r="AF186" s="311">
        <v>0</v>
      </c>
      <c r="AG186" s="311">
        <v>0</v>
      </c>
      <c r="AH186" s="311">
        <v>0</v>
      </c>
      <c r="AI186" s="311">
        <v>0</v>
      </c>
      <c r="AJ186" s="311">
        <v>0</v>
      </c>
      <c r="AK186" s="311">
        <v>0</v>
      </c>
      <c r="AL186" s="311">
        <v>0</v>
      </c>
      <c r="AM186" s="311">
        <v>0</v>
      </c>
      <c r="AN186" s="311">
        <v>0</v>
      </c>
      <c r="AO186" s="311">
        <v>0</v>
      </c>
      <c r="AP186" s="311">
        <v>0</v>
      </c>
      <c r="AQ186" s="311">
        <v>0</v>
      </c>
      <c r="AR186" s="311">
        <v>0</v>
      </c>
      <c r="AS186" s="311">
        <v>0</v>
      </c>
      <c r="AT186" s="311">
        <v>0</v>
      </c>
      <c r="AU186" s="311">
        <v>0</v>
      </c>
      <c r="AV186" s="311">
        <v>0</v>
      </c>
      <c r="AW186" s="311">
        <v>0</v>
      </c>
      <c r="AX186" s="352">
        <v>0</v>
      </c>
      <c r="AY186" s="352">
        <v>0</v>
      </c>
      <c r="AZ186" s="352">
        <v>0</v>
      </c>
      <c r="BA186" s="352">
        <v>0</v>
      </c>
      <c r="BB186" s="352">
        <v>0</v>
      </c>
      <c r="BC186" s="352">
        <v>0</v>
      </c>
      <c r="BD186" s="352">
        <v>0</v>
      </c>
      <c r="BE186" s="352">
        <v>0</v>
      </c>
      <c r="BF186" s="352">
        <v>0</v>
      </c>
      <c r="BG186" s="352">
        <v>0</v>
      </c>
      <c r="BH186" s="378">
        <v>0</v>
      </c>
      <c r="BI186" s="352">
        <v>0</v>
      </c>
      <c r="BJ186" s="352">
        <v>0</v>
      </c>
      <c r="BK186" s="352"/>
      <c r="BL186" s="352"/>
      <c r="BM186" s="352"/>
      <c r="BN186" s="79"/>
      <c r="BO186" s="79"/>
      <c r="BP186" s="79"/>
      <c r="BQ186" s="79"/>
      <c r="BR186" s="79"/>
      <c r="BS186" s="79"/>
      <c r="BT186" s="79"/>
      <c r="BU186" s="79"/>
      <c r="BV186" s="79"/>
      <c r="BW186" s="79"/>
      <c r="BX186" s="79"/>
      <c r="BY186" s="79"/>
      <c r="BZ186" s="79"/>
      <c r="CA186" s="79"/>
      <c r="CB186" s="79"/>
      <c r="CC186" s="79"/>
      <c r="CD186" s="79"/>
      <c r="CE186" s="79"/>
      <c r="CF186" s="79"/>
      <c r="CG186" s="79"/>
      <c r="CH186" s="79"/>
      <c r="CI186" s="79"/>
      <c r="CJ186" s="79"/>
      <c r="CK186" s="79"/>
      <c r="CL186" s="79"/>
      <c r="CM186" s="79"/>
      <c r="CN186" s="79"/>
      <c r="CO186" s="79"/>
      <c r="CP186" s="79"/>
      <c r="CQ186" s="79"/>
      <c r="CR186" s="79"/>
      <c r="CS186" s="79"/>
      <c r="CT186" s="79"/>
      <c r="CU186" s="79"/>
      <c r="CV186" s="79"/>
      <c r="CW186" s="79"/>
      <c r="CX186" s="79"/>
      <c r="CY186" s="79"/>
      <c r="CZ186" s="79"/>
      <c r="DA186" s="79"/>
      <c r="DB186" s="79"/>
      <c r="DC186" s="79"/>
      <c r="DD186" s="79"/>
      <c r="DE186" s="79"/>
      <c r="DF186" s="79"/>
      <c r="DG186" s="79"/>
      <c r="DH186" s="79"/>
      <c r="DI186" s="79"/>
      <c r="DJ186" s="79"/>
      <c r="DK186" s="79"/>
      <c r="DL186" s="79"/>
      <c r="DM186" s="79"/>
      <c r="DN186" s="79"/>
      <c r="DO186" s="79"/>
      <c r="DP186" s="79"/>
      <c r="DQ186" s="79"/>
      <c r="DR186" s="79"/>
      <c r="DS186" s="79"/>
      <c r="DT186" s="79"/>
      <c r="DU186" s="79"/>
      <c r="DV186" s="79"/>
      <c r="DW186" s="79"/>
      <c r="DX186" s="79"/>
      <c r="DY186" s="79"/>
      <c r="DZ186" s="79"/>
      <c r="EA186" s="79"/>
      <c r="EB186" s="79"/>
      <c r="EC186" s="79"/>
      <c r="ED186" s="79"/>
      <c r="EE186" s="79"/>
      <c r="EF186" s="79"/>
      <c r="EG186" s="79"/>
      <c r="EH186" s="79"/>
      <c r="EI186" s="79"/>
      <c r="EJ186" s="79"/>
      <c r="EK186" s="79"/>
      <c r="EL186" s="79"/>
      <c r="EM186" s="79"/>
      <c r="EN186" s="79"/>
      <c r="EO186" s="79"/>
      <c r="EP186" s="79"/>
      <c r="EQ186" s="79"/>
      <c r="ER186" s="79"/>
      <c r="ES186" s="79"/>
      <c r="ET186" s="79"/>
      <c r="EU186" s="79"/>
      <c r="EV186" s="79"/>
      <c r="EW186" s="79"/>
      <c r="EX186" s="79"/>
      <c r="EY186" s="79"/>
      <c r="EZ186" s="79"/>
      <c r="FA186" s="79"/>
      <c r="FB186" s="79"/>
      <c r="FC186" s="79"/>
      <c r="FD186" s="79"/>
      <c r="FE186" s="79"/>
      <c r="FF186" s="79"/>
      <c r="FG186" s="79"/>
      <c r="FH186" s="79"/>
      <c r="FI186" s="79"/>
      <c r="FJ186" s="79"/>
      <c r="FK186" s="79"/>
      <c r="FL186" s="79"/>
      <c r="FM186" s="79"/>
      <c r="FN186" s="79"/>
      <c r="FO186" s="79"/>
      <c r="FP186" s="79"/>
      <c r="FQ186" s="79"/>
      <c r="FR186" s="79"/>
      <c r="FS186" s="79"/>
      <c r="FT186" s="79"/>
      <c r="FU186" s="79"/>
      <c r="FV186" s="79"/>
      <c r="FW186" s="79"/>
      <c r="FX186" s="79"/>
      <c r="FY186" s="79"/>
      <c r="FZ186" s="79"/>
      <c r="GA186" s="79"/>
      <c r="GB186" s="79"/>
      <c r="GC186" s="79"/>
      <c r="GD186" s="79"/>
      <c r="GE186" s="79"/>
      <c r="GF186" s="79"/>
      <c r="GG186" s="79"/>
      <c r="GH186" s="79"/>
      <c r="GI186" s="79"/>
      <c r="GJ186" s="79"/>
      <c r="GK186" s="79"/>
      <c r="GL186" s="79"/>
      <c r="GM186" s="79"/>
      <c r="GN186" s="79"/>
      <c r="GO186" s="79"/>
      <c r="GP186" s="79"/>
      <c r="GQ186" s="79"/>
    </row>
    <row r="187" spans="1:199" s="78" customFormat="1" x14ac:dyDescent="0.3">
      <c r="A187" s="10"/>
      <c r="B187" s="10"/>
      <c r="C187" s="10"/>
      <c r="D187" s="10"/>
      <c r="E187" s="311">
        <v>600249406</v>
      </c>
      <c r="F187" s="311" t="s">
        <v>1029</v>
      </c>
      <c r="G187" s="312">
        <v>15</v>
      </c>
      <c r="H187" s="312" t="s">
        <v>1317</v>
      </c>
      <c r="I187" s="311">
        <v>0</v>
      </c>
      <c r="J187" s="311">
        <v>0</v>
      </c>
      <c r="K187" s="311">
        <v>0</v>
      </c>
      <c r="L187" s="311">
        <v>0</v>
      </c>
      <c r="M187" s="311">
        <v>0</v>
      </c>
      <c r="N187" s="311">
        <v>0</v>
      </c>
      <c r="O187" s="311">
        <v>0</v>
      </c>
      <c r="P187" s="311">
        <v>0</v>
      </c>
      <c r="Q187" s="311">
        <v>0</v>
      </c>
      <c r="R187" s="311">
        <v>0</v>
      </c>
      <c r="S187" s="311">
        <v>0</v>
      </c>
      <c r="T187" s="311">
        <v>0</v>
      </c>
      <c r="U187" s="311">
        <v>0</v>
      </c>
      <c r="V187" s="311">
        <v>0</v>
      </c>
      <c r="W187" s="311">
        <v>0</v>
      </c>
      <c r="X187" s="311">
        <v>0</v>
      </c>
      <c r="Y187" s="311">
        <v>0</v>
      </c>
      <c r="Z187" s="311">
        <v>0</v>
      </c>
      <c r="AA187" s="311">
        <v>0</v>
      </c>
      <c r="AB187" s="311">
        <v>0</v>
      </c>
      <c r="AC187" s="311">
        <v>0</v>
      </c>
      <c r="AD187" s="311">
        <v>0</v>
      </c>
      <c r="AE187" s="311">
        <v>0</v>
      </c>
      <c r="AF187" s="311">
        <v>0</v>
      </c>
      <c r="AG187" s="311">
        <v>0</v>
      </c>
      <c r="AH187" s="311">
        <v>0</v>
      </c>
      <c r="AI187" s="311">
        <v>0</v>
      </c>
      <c r="AJ187" s="311">
        <v>0</v>
      </c>
      <c r="AK187" s="311">
        <v>0</v>
      </c>
      <c r="AL187" s="311">
        <v>0</v>
      </c>
      <c r="AM187" s="311">
        <v>0</v>
      </c>
      <c r="AN187" s="311">
        <v>0</v>
      </c>
      <c r="AO187" s="311">
        <v>0</v>
      </c>
      <c r="AP187" s="311">
        <v>0</v>
      </c>
      <c r="AQ187" s="311">
        <v>0</v>
      </c>
      <c r="AR187" s="311">
        <v>0</v>
      </c>
      <c r="AS187" s="311">
        <v>0</v>
      </c>
      <c r="AT187" s="311">
        <v>0</v>
      </c>
      <c r="AU187" s="311">
        <v>0</v>
      </c>
      <c r="AV187" s="311">
        <v>0</v>
      </c>
      <c r="AW187" s="311">
        <v>0</v>
      </c>
      <c r="AX187" s="352">
        <v>0</v>
      </c>
      <c r="AY187" s="352">
        <v>0</v>
      </c>
      <c r="AZ187" s="352">
        <v>0</v>
      </c>
      <c r="BA187" s="352">
        <v>0</v>
      </c>
      <c r="BB187" s="352">
        <v>0</v>
      </c>
      <c r="BC187" s="352">
        <v>0</v>
      </c>
      <c r="BD187" s="352">
        <v>0</v>
      </c>
      <c r="BE187" s="352">
        <v>0</v>
      </c>
      <c r="BF187" s="352">
        <v>0</v>
      </c>
      <c r="BG187" s="352">
        <v>0</v>
      </c>
      <c r="BH187" s="378">
        <v>0</v>
      </c>
      <c r="BI187" s="352">
        <v>0</v>
      </c>
      <c r="BJ187" s="352">
        <v>0</v>
      </c>
      <c r="BK187" s="352"/>
      <c r="BL187" s="352"/>
      <c r="BM187" s="352"/>
      <c r="BN187" s="79"/>
      <c r="BO187" s="79"/>
      <c r="BP187" s="79"/>
      <c r="BQ187" s="79"/>
      <c r="BR187" s="79"/>
      <c r="BS187" s="79"/>
      <c r="BT187" s="79"/>
      <c r="BU187" s="79"/>
      <c r="BV187" s="79"/>
      <c r="BW187" s="79"/>
      <c r="BX187" s="79"/>
      <c r="BY187" s="79"/>
      <c r="BZ187" s="79"/>
      <c r="CA187" s="79"/>
      <c r="CB187" s="79"/>
      <c r="CC187" s="79"/>
      <c r="CD187" s="79"/>
      <c r="CE187" s="79"/>
      <c r="CF187" s="79"/>
      <c r="CG187" s="79"/>
      <c r="CH187" s="79"/>
      <c r="CI187" s="79"/>
      <c r="CJ187" s="79"/>
      <c r="CK187" s="79"/>
      <c r="CL187" s="79"/>
      <c r="CM187" s="79"/>
      <c r="CN187" s="79"/>
      <c r="CO187" s="79"/>
      <c r="CP187" s="79"/>
      <c r="CQ187" s="79"/>
      <c r="CR187" s="79"/>
      <c r="CS187" s="79"/>
      <c r="CT187" s="79"/>
      <c r="CU187" s="79"/>
      <c r="CV187" s="79"/>
      <c r="CW187" s="79"/>
      <c r="CX187" s="79"/>
      <c r="CY187" s="79"/>
      <c r="CZ187" s="79"/>
      <c r="DA187" s="79"/>
      <c r="DB187" s="79"/>
      <c r="DC187" s="79"/>
      <c r="DD187" s="79"/>
      <c r="DE187" s="79"/>
      <c r="DF187" s="79"/>
      <c r="DG187" s="79"/>
      <c r="DH187" s="79"/>
      <c r="DI187" s="79"/>
      <c r="DJ187" s="79"/>
      <c r="DK187" s="79"/>
      <c r="DL187" s="79"/>
      <c r="DM187" s="79"/>
      <c r="DN187" s="79"/>
      <c r="DO187" s="79"/>
      <c r="DP187" s="79"/>
      <c r="DQ187" s="79"/>
      <c r="DR187" s="79"/>
      <c r="DS187" s="79"/>
      <c r="DT187" s="79"/>
      <c r="DU187" s="79"/>
      <c r="DV187" s="79"/>
      <c r="DW187" s="79"/>
      <c r="DX187" s="79"/>
      <c r="DY187" s="79"/>
      <c r="DZ187" s="79"/>
      <c r="EA187" s="79"/>
      <c r="EB187" s="79"/>
      <c r="EC187" s="79"/>
      <c r="ED187" s="79"/>
      <c r="EE187" s="79"/>
      <c r="EF187" s="79"/>
      <c r="EG187" s="79"/>
      <c r="EH187" s="79"/>
      <c r="EI187" s="79"/>
      <c r="EJ187" s="79"/>
      <c r="EK187" s="79"/>
      <c r="EL187" s="79"/>
      <c r="EM187" s="79"/>
      <c r="EN187" s="79"/>
      <c r="EO187" s="79"/>
      <c r="EP187" s="79"/>
      <c r="EQ187" s="79"/>
      <c r="ER187" s="79"/>
      <c r="ES187" s="79"/>
      <c r="ET187" s="79"/>
      <c r="EU187" s="79"/>
      <c r="EV187" s="79"/>
      <c r="EW187" s="79"/>
      <c r="EX187" s="79"/>
      <c r="EY187" s="79"/>
      <c r="EZ187" s="79"/>
      <c r="FA187" s="79"/>
      <c r="FB187" s="79"/>
      <c r="FC187" s="79"/>
      <c r="FD187" s="79"/>
      <c r="FE187" s="79"/>
      <c r="FF187" s="79"/>
      <c r="FG187" s="79"/>
      <c r="FH187" s="79"/>
      <c r="FI187" s="79"/>
      <c r="FJ187" s="79"/>
      <c r="FK187" s="79"/>
      <c r="FL187" s="79"/>
      <c r="FM187" s="79"/>
      <c r="FN187" s="79"/>
      <c r="FO187" s="79"/>
      <c r="FP187" s="79"/>
      <c r="FQ187" s="79"/>
      <c r="FR187" s="79"/>
      <c r="FS187" s="79"/>
      <c r="FT187" s="79"/>
      <c r="FU187" s="79"/>
      <c r="FV187" s="79"/>
      <c r="FW187" s="79"/>
      <c r="FX187" s="79"/>
      <c r="FY187" s="79"/>
      <c r="FZ187" s="79"/>
      <c r="GA187" s="79"/>
      <c r="GB187" s="79"/>
      <c r="GC187" s="79"/>
      <c r="GD187" s="79"/>
      <c r="GE187" s="79"/>
      <c r="GF187" s="79"/>
      <c r="GG187" s="79"/>
      <c r="GH187" s="79"/>
      <c r="GI187" s="79"/>
      <c r="GJ187" s="79"/>
      <c r="GK187" s="79"/>
      <c r="GL187" s="79"/>
      <c r="GM187" s="79"/>
      <c r="GN187" s="79"/>
      <c r="GO187" s="79"/>
      <c r="GP187" s="79"/>
      <c r="GQ187" s="79"/>
    </row>
    <row r="188" spans="1:199" s="78" customFormat="1" x14ac:dyDescent="0.3">
      <c r="A188" s="10"/>
      <c r="B188" s="10"/>
      <c r="C188" s="10"/>
      <c r="D188" s="10">
        <v>3635282.68</v>
      </c>
      <c r="E188" s="311">
        <v>700161135</v>
      </c>
      <c r="F188" s="311" t="s">
        <v>1099</v>
      </c>
      <c r="G188" s="312">
        <v>65</v>
      </c>
      <c r="H188" s="312" t="s">
        <v>1320</v>
      </c>
      <c r="I188" s="311">
        <v>0</v>
      </c>
      <c r="J188" s="311">
        <v>0</v>
      </c>
      <c r="K188" s="311">
        <v>0</v>
      </c>
      <c r="L188" s="311">
        <v>0</v>
      </c>
      <c r="M188" s="311">
        <v>0</v>
      </c>
      <c r="N188" s="311">
        <v>0</v>
      </c>
      <c r="O188" s="311">
        <v>0</v>
      </c>
      <c r="P188" s="311">
        <v>0</v>
      </c>
      <c r="Q188" s="311">
        <v>0</v>
      </c>
      <c r="R188" s="311">
        <v>0</v>
      </c>
      <c r="S188" s="311">
        <v>0</v>
      </c>
      <c r="T188" s="311">
        <v>0</v>
      </c>
      <c r="U188" s="311">
        <v>0</v>
      </c>
      <c r="V188" s="311">
        <v>0</v>
      </c>
      <c r="W188" s="311">
        <v>0</v>
      </c>
      <c r="X188" s="311">
        <v>0</v>
      </c>
      <c r="Y188" s="311">
        <v>0</v>
      </c>
      <c r="Z188" s="311">
        <v>0</v>
      </c>
      <c r="AA188" s="311">
        <v>0</v>
      </c>
      <c r="AB188" s="311">
        <v>0</v>
      </c>
      <c r="AC188" s="311">
        <v>0</v>
      </c>
      <c r="AD188" s="311">
        <v>0</v>
      </c>
      <c r="AE188" s="311">
        <v>0</v>
      </c>
      <c r="AF188" s="311">
        <v>0</v>
      </c>
      <c r="AG188" s="311">
        <v>0</v>
      </c>
      <c r="AH188" s="311">
        <v>0</v>
      </c>
      <c r="AI188" s="311">
        <v>0</v>
      </c>
      <c r="AJ188" s="311">
        <v>0</v>
      </c>
      <c r="AK188" s="311">
        <v>0</v>
      </c>
      <c r="AL188" s="311">
        <v>0</v>
      </c>
      <c r="AM188" s="311">
        <v>0</v>
      </c>
      <c r="AN188" s="311">
        <v>0</v>
      </c>
      <c r="AO188" s="311">
        <v>0</v>
      </c>
      <c r="AP188" s="311">
        <v>0</v>
      </c>
      <c r="AQ188" s="311">
        <v>0</v>
      </c>
      <c r="AR188" s="311">
        <v>0</v>
      </c>
      <c r="AS188" s="311">
        <v>0</v>
      </c>
      <c r="AT188" s="311">
        <v>0</v>
      </c>
      <c r="AU188" s="311">
        <v>0</v>
      </c>
      <c r="AV188" s="311">
        <v>0</v>
      </c>
      <c r="AW188" s="311">
        <v>0</v>
      </c>
      <c r="AX188" s="352">
        <v>0</v>
      </c>
      <c r="AY188" s="352">
        <v>0</v>
      </c>
      <c r="AZ188" s="352">
        <v>0</v>
      </c>
      <c r="BA188" s="352">
        <v>0</v>
      </c>
      <c r="BB188" s="352">
        <v>0</v>
      </c>
      <c r="BC188" s="352">
        <v>0</v>
      </c>
      <c r="BD188" s="352">
        <v>0</v>
      </c>
      <c r="BE188" s="352">
        <v>0</v>
      </c>
      <c r="BF188" s="352">
        <v>0</v>
      </c>
      <c r="BG188" s="352">
        <v>0</v>
      </c>
      <c r="BH188" s="378">
        <v>0</v>
      </c>
      <c r="BI188" s="352">
        <v>0</v>
      </c>
      <c r="BJ188" s="352">
        <v>0</v>
      </c>
      <c r="BK188" s="352"/>
      <c r="BL188" s="352"/>
      <c r="BM188" s="352"/>
      <c r="BN188" s="79"/>
      <c r="BO188" s="79"/>
      <c r="BP188" s="79"/>
      <c r="BQ188" s="79"/>
      <c r="BR188" s="79"/>
      <c r="BS188" s="79"/>
      <c r="BT188" s="79"/>
      <c r="BU188" s="79"/>
      <c r="BV188" s="79"/>
      <c r="BW188" s="79"/>
      <c r="BX188" s="79"/>
      <c r="BY188" s="79"/>
      <c r="BZ188" s="79"/>
      <c r="CA188" s="79"/>
      <c r="CB188" s="79"/>
      <c r="CC188" s="79"/>
      <c r="CD188" s="79"/>
      <c r="CE188" s="79"/>
      <c r="CF188" s="79"/>
      <c r="CG188" s="79"/>
      <c r="CH188" s="79"/>
      <c r="CI188" s="79"/>
      <c r="CJ188" s="79"/>
      <c r="CK188" s="79"/>
      <c r="CL188" s="79"/>
      <c r="CM188" s="79"/>
      <c r="CN188" s="79"/>
      <c r="CO188" s="79"/>
      <c r="CP188" s="79"/>
      <c r="CQ188" s="79"/>
      <c r="CR188" s="79"/>
      <c r="CS188" s="79"/>
      <c r="CT188" s="79"/>
      <c r="CU188" s="79"/>
      <c r="CV188" s="79"/>
      <c r="CW188" s="79"/>
      <c r="CX188" s="79"/>
      <c r="CY188" s="79"/>
      <c r="CZ188" s="79"/>
      <c r="DA188" s="79"/>
      <c r="DB188" s="79"/>
      <c r="DC188" s="79"/>
      <c r="DD188" s="79"/>
      <c r="DE188" s="79"/>
      <c r="DF188" s="79"/>
      <c r="DG188" s="79"/>
      <c r="DH188" s="79"/>
      <c r="DI188" s="79"/>
      <c r="DJ188" s="79"/>
      <c r="DK188" s="79"/>
      <c r="DL188" s="79"/>
      <c r="DM188" s="79"/>
      <c r="DN188" s="79"/>
      <c r="DO188" s="79"/>
      <c r="DP188" s="79"/>
      <c r="DQ188" s="79"/>
      <c r="DR188" s="79"/>
      <c r="DS188" s="79"/>
      <c r="DT188" s="79"/>
      <c r="DU188" s="79"/>
      <c r="DV188" s="79"/>
      <c r="DW188" s="79"/>
      <c r="DX188" s="79"/>
      <c r="DY188" s="79"/>
      <c r="DZ188" s="79"/>
      <c r="EA188" s="79"/>
      <c r="EB188" s="79"/>
      <c r="EC188" s="79"/>
      <c r="ED188" s="79"/>
      <c r="EE188" s="79"/>
      <c r="EF188" s="79"/>
      <c r="EG188" s="79"/>
      <c r="EH188" s="79"/>
      <c r="EI188" s="79"/>
      <c r="EJ188" s="79"/>
      <c r="EK188" s="79"/>
      <c r="EL188" s="79"/>
      <c r="EM188" s="79"/>
      <c r="EN188" s="79"/>
      <c r="EO188" s="79"/>
      <c r="EP188" s="79"/>
      <c r="EQ188" s="79"/>
      <c r="ER188" s="79"/>
      <c r="ES188" s="79"/>
      <c r="ET188" s="79"/>
      <c r="EU188" s="79"/>
      <c r="EV188" s="79"/>
      <c r="EW188" s="79"/>
      <c r="EX188" s="79"/>
      <c r="EY188" s="79"/>
      <c r="EZ188" s="79"/>
      <c r="FA188" s="79"/>
      <c r="FB188" s="79"/>
      <c r="FC188" s="79"/>
      <c r="FD188" s="79"/>
      <c r="FE188" s="79"/>
      <c r="FF188" s="79"/>
      <c r="FG188" s="79"/>
      <c r="FH188" s="79"/>
      <c r="FI188" s="79"/>
      <c r="FJ188" s="79"/>
      <c r="FK188" s="79"/>
      <c r="FL188" s="79"/>
      <c r="FM188" s="79"/>
      <c r="FN188" s="79"/>
      <c r="FO188" s="79"/>
      <c r="FP188" s="79"/>
      <c r="FQ188" s="79"/>
      <c r="FR188" s="79"/>
      <c r="FS188" s="79"/>
      <c r="FT188" s="79"/>
      <c r="FU188" s="79"/>
      <c r="FV188" s="79"/>
      <c r="FW188" s="79"/>
      <c r="FX188" s="79"/>
      <c r="FY188" s="79"/>
      <c r="FZ188" s="79"/>
      <c r="GA188" s="79"/>
      <c r="GB188" s="79"/>
      <c r="GC188" s="79"/>
      <c r="GD188" s="79"/>
      <c r="GE188" s="79"/>
      <c r="GF188" s="79"/>
      <c r="GG188" s="79"/>
      <c r="GH188" s="79"/>
      <c r="GI188" s="79"/>
      <c r="GJ188" s="79"/>
      <c r="GK188" s="79"/>
      <c r="GL188" s="79"/>
      <c r="GM188" s="79"/>
      <c r="GN188" s="79"/>
      <c r="GO188" s="79"/>
      <c r="GP188" s="79"/>
      <c r="GQ188" s="79"/>
    </row>
    <row r="189" spans="1:199" s="78" customFormat="1" x14ac:dyDescent="0.3">
      <c r="A189" s="10"/>
      <c r="B189" s="10"/>
      <c r="C189" s="10"/>
      <c r="D189" s="10">
        <v>1417599449.3</v>
      </c>
      <c r="E189" s="311">
        <v>700410696</v>
      </c>
      <c r="F189" s="311" t="s">
        <v>1117</v>
      </c>
      <c r="G189" s="312">
        <v>59</v>
      </c>
      <c r="H189" s="312" t="s">
        <v>1320</v>
      </c>
      <c r="I189" s="311">
        <v>0</v>
      </c>
      <c r="J189" s="311">
        <v>0</v>
      </c>
      <c r="K189" s="311">
        <v>0</v>
      </c>
      <c r="L189" s="311">
        <v>0</v>
      </c>
      <c r="M189" s="311">
        <v>0</v>
      </c>
      <c r="N189" s="311">
        <v>0</v>
      </c>
      <c r="O189" s="311">
        <v>0</v>
      </c>
      <c r="P189" s="311">
        <v>0</v>
      </c>
      <c r="Q189" s="311">
        <v>0</v>
      </c>
      <c r="R189" s="311">
        <v>0</v>
      </c>
      <c r="S189" s="311">
        <v>0</v>
      </c>
      <c r="T189" s="311">
        <v>0</v>
      </c>
      <c r="U189" s="311">
        <v>0</v>
      </c>
      <c r="V189" s="311">
        <v>0</v>
      </c>
      <c r="W189" s="311">
        <v>0</v>
      </c>
      <c r="X189" s="311">
        <v>0</v>
      </c>
      <c r="Y189" s="311">
        <v>0</v>
      </c>
      <c r="Z189" s="311">
        <v>0</v>
      </c>
      <c r="AA189" s="311">
        <v>0</v>
      </c>
      <c r="AB189" s="311">
        <v>0</v>
      </c>
      <c r="AC189" s="311">
        <v>0</v>
      </c>
      <c r="AD189" s="311">
        <v>0</v>
      </c>
      <c r="AE189" s="311">
        <v>0</v>
      </c>
      <c r="AF189" s="311">
        <v>0</v>
      </c>
      <c r="AG189" s="311">
        <v>0</v>
      </c>
      <c r="AH189" s="311">
        <v>0</v>
      </c>
      <c r="AI189" s="311">
        <v>0</v>
      </c>
      <c r="AJ189" s="311">
        <v>0</v>
      </c>
      <c r="AK189" s="311">
        <v>0</v>
      </c>
      <c r="AL189" s="311">
        <v>0</v>
      </c>
      <c r="AM189" s="311">
        <v>0</v>
      </c>
      <c r="AN189" s="311">
        <v>0</v>
      </c>
      <c r="AO189" s="311">
        <v>0</v>
      </c>
      <c r="AP189" s="311">
        <v>0</v>
      </c>
      <c r="AQ189" s="311">
        <v>0</v>
      </c>
      <c r="AR189" s="311">
        <v>0</v>
      </c>
      <c r="AS189" s="311">
        <v>0</v>
      </c>
      <c r="AT189" s="311">
        <v>0</v>
      </c>
      <c r="AU189" s="311">
        <v>0</v>
      </c>
      <c r="AV189" s="311">
        <v>0</v>
      </c>
      <c r="AW189" s="311">
        <v>0</v>
      </c>
      <c r="AX189" s="352">
        <v>0</v>
      </c>
      <c r="AY189" s="352">
        <v>0</v>
      </c>
      <c r="AZ189" s="352">
        <v>0</v>
      </c>
      <c r="BA189" s="352">
        <v>0</v>
      </c>
      <c r="BB189" s="352">
        <v>0</v>
      </c>
      <c r="BC189" s="352">
        <v>0</v>
      </c>
      <c r="BD189" s="352">
        <v>0</v>
      </c>
      <c r="BE189" s="352">
        <v>0</v>
      </c>
      <c r="BF189" s="352">
        <v>0</v>
      </c>
      <c r="BG189" s="352">
        <v>0</v>
      </c>
      <c r="BH189" s="378">
        <v>0</v>
      </c>
      <c r="BI189" s="352">
        <v>0</v>
      </c>
      <c r="BJ189" s="352">
        <v>0</v>
      </c>
      <c r="BK189" s="352"/>
      <c r="BL189" s="352"/>
      <c r="BM189" s="352"/>
      <c r="BN189" s="79"/>
      <c r="BO189" s="79"/>
      <c r="BP189" s="79"/>
      <c r="BQ189" s="79"/>
      <c r="BR189" s="79"/>
      <c r="BS189" s="79"/>
      <c r="BT189" s="79"/>
      <c r="BU189" s="79"/>
      <c r="BV189" s="79"/>
      <c r="BW189" s="79"/>
      <c r="BX189" s="79"/>
      <c r="BY189" s="79"/>
      <c r="BZ189" s="79"/>
      <c r="CA189" s="79"/>
      <c r="CB189" s="79"/>
      <c r="CC189" s="79"/>
      <c r="CD189" s="79"/>
      <c r="CE189" s="79"/>
      <c r="CF189" s="79"/>
      <c r="CG189" s="79"/>
      <c r="CH189" s="79"/>
      <c r="CI189" s="79"/>
      <c r="CJ189" s="79"/>
      <c r="CK189" s="79"/>
      <c r="CL189" s="79"/>
      <c r="CM189" s="79"/>
      <c r="CN189" s="79"/>
      <c r="CO189" s="79"/>
      <c r="CP189" s="79"/>
      <c r="CQ189" s="79"/>
      <c r="CR189" s="79"/>
      <c r="CS189" s="79"/>
      <c r="CT189" s="79"/>
      <c r="CU189" s="79"/>
      <c r="CV189" s="79"/>
      <c r="CW189" s="79"/>
      <c r="CX189" s="79"/>
      <c r="CY189" s="79"/>
      <c r="CZ189" s="79"/>
      <c r="DA189" s="79"/>
      <c r="DB189" s="79"/>
      <c r="DC189" s="79"/>
      <c r="DD189" s="79"/>
      <c r="DE189" s="79"/>
      <c r="DF189" s="79"/>
      <c r="DG189" s="79"/>
      <c r="DH189" s="79"/>
      <c r="DI189" s="79"/>
      <c r="DJ189" s="79"/>
      <c r="DK189" s="79"/>
      <c r="DL189" s="79"/>
      <c r="DM189" s="79"/>
      <c r="DN189" s="79"/>
      <c r="DO189" s="79"/>
      <c r="DP189" s="79"/>
      <c r="DQ189" s="79"/>
      <c r="DR189" s="79"/>
      <c r="DS189" s="79"/>
      <c r="DT189" s="79"/>
      <c r="DU189" s="79"/>
      <c r="DV189" s="79"/>
      <c r="DW189" s="79"/>
      <c r="DX189" s="79"/>
      <c r="DY189" s="79"/>
      <c r="DZ189" s="79"/>
      <c r="EA189" s="79"/>
      <c r="EB189" s="79"/>
      <c r="EC189" s="79"/>
      <c r="ED189" s="79"/>
      <c r="EE189" s="79"/>
      <c r="EF189" s="79"/>
      <c r="EG189" s="79"/>
      <c r="EH189" s="79"/>
      <c r="EI189" s="79"/>
      <c r="EJ189" s="79"/>
      <c r="EK189" s="79"/>
      <c r="EL189" s="79"/>
      <c r="EM189" s="79"/>
      <c r="EN189" s="79"/>
      <c r="EO189" s="79"/>
      <c r="EP189" s="79"/>
      <c r="EQ189" s="79"/>
      <c r="ER189" s="79"/>
      <c r="ES189" s="79"/>
      <c r="ET189" s="79"/>
      <c r="EU189" s="79"/>
      <c r="EV189" s="79"/>
      <c r="EW189" s="79"/>
      <c r="EX189" s="79"/>
      <c r="EY189" s="79"/>
      <c r="EZ189" s="79"/>
      <c r="FA189" s="79"/>
      <c r="FB189" s="79"/>
      <c r="FC189" s="79"/>
      <c r="FD189" s="79"/>
      <c r="FE189" s="79"/>
      <c r="FF189" s="79"/>
      <c r="FG189" s="79"/>
      <c r="FH189" s="79"/>
      <c r="FI189" s="79"/>
      <c r="FJ189" s="79"/>
      <c r="FK189" s="79"/>
      <c r="FL189" s="79"/>
      <c r="FM189" s="79"/>
      <c r="FN189" s="79"/>
      <c r="FO189" s="79"/>
      <c r="FP189" s="79"/>
      <c r="FQ189" s="79"/>
      <c r="FR189" s="79"/>
      <c r="FS189" s="79"/>
      <c r="FT189" s="79"/>
      <c r="FU189" s="79"/>
      <c r="FV189" s="79"/>
      <c r="FW189" s="79"/>
      <c r="FX189" s="79"/>
      <c r="FY189" s="79"/>
      <c r="FZ189" s="79"/>
      <c r="GA189" s="79"/>
      <c r="GB189" s="79"/>
      <c r="GC189" s="79"/>
      <c r="GD189" s="79"/>
      <c r="GE189" s="79"/>
      <c r="GF189" s="79"/>
      <c r="GG189" s="79"/>
      <c r="GH189" s="79"/>
      <c r="GI189" s="79"/>
      <c r="GJ189" s="79"/>
      <c r="GK189" s="79"/>
      <c r="GL189" s="79"/>
      <c r="GM189" s="79"/>
      <c r="GN189" s="79"/>
      <c r="GO189" s="79"/>
      <c r="GP189" s="79"/>
      <c r="GQ189" s="79"/>
    </row>
    <row r="190" spans="1:199" s="78" customFormat="1" x14ac:dyDescent="0.3">
      <c r="A190" s="10"/>
      <c r="B190" s="10"/>
      <c r="C190" s="10"/>
      <c r="D190" s="10">
        <v>16881356.199999999</v>
      </c>
      <c r="E190" s="311">
        <v>700652017</v>
      </c>
      <c r="F190" s="311" t="s">
        <v>1131</v>
      </c>
      <c r="G190" s="312">
        <v>21</v>
      </c>
      <c r="H190" s="312" t="s">
        <v>1320</v>
      </c>
      <c r="I190" s="311">
        <v>0</v>
      </c>
      <c r="J190" s="311">
        <v>0</v>
      </c>
      <c r="K190" s="311">
        <v>0</v>
      </c>
      <c r="L190" s="311">
        <v>0</v>
      </c>
      <c r="M190" s="311">
        <v>0</v>
      </c>
      <c r="N190" s="311">
        <v>0</v>
      </c>
      <c r="O190" s="311">
        <v>0</v>
      </c>
      <c r="P190" s="311">
        <v>0</v>
      </c>
      <c r="Q190" s="311">
        <v>0</v>
      </c>
      <c r="R190" s="311">
        <v>0</v>
      </c>
      <c r="S190" s="311">
        <v>0</v>
      </c>
      <c r="T190" s="311">
        <v>0</v>
      </c>
      <c r="U190" s="311">
        <v>0</v>
      </c>
      <c r="V190" s="311">
        <v>0</v>
      </c>
      <c r="W190" s="311">
        <v>0</v>
      </c>
      <c r="X190" s="311">
        <v>0</v>
      </c>
      <c r="Y190" s="311">
        <v>0</v>
      </c>
      <c r="Z190" s="311">
        <v>0</v>
      </c>
      <c r="AA190" s="311">
        <v>0</v>
      </c>
      <c r="AB190" s="311">
        <v>0</v>
      </c>
      <c r="AC190" s="311">
        <v>0</v>
      </c>
      <c r="AD190" s="311">
        <v>0</v>
      </c>
      <c r="AE190" s="311">
        <v>0</v>
      </c>
      <c r="AF190" s="311">
        <v>0</v>
      </c>
      <c r="AG190" s="311">
        <v>0</v>
      </c>
      <c r="AH190" s="311">
        <v>0</v>
      </c>
      <c r="AI190" s="311">
        <v>0</v>
      </c>
      <c r="AJ190" s="311">
        <v>0</v>
      </c>
      <c r="AK190" s="311">
        <v>0</v>
      </c>
      <c r="AL190" s="311">
        <v>0</v>
      </c>
      <c r="AM190" s="311">
        <v>0</v>
      </c>
      <c r="AN190" s="311">
        <v>0</v>
      </c>
      <c r="AO190" s="311">
        <v>0</v>
      </c>
      <c r="AP190" s="311">
        <v>0</v>
      </c>
      <c r="AQ190" s="311">
        <v>0</v>
      </c>
      <c r="AR190" s="311">
        <v>0</v>
      </c>
      <c r="AS190" s="311">
        <v>0</v>
      </c>
      <c r="AT190" s="311">
        <v>0</v>
      </c>
      <c r="AU190" s="311">
        <v>0</v>
      </c>
      <c r="AV190" s="311">
        <v>0</v>
      </c>
      <c r="AW190" s="311">
        <v>0</v>
      </c>
      <c r="AX190" s="352">
        <v>0</v>
      </c>
      <c r="AY190" s="352">
        <v>0</v>
      </c>
      <c r="AZ190" s="352">
        <v>0</v>
      </c>
      <c r="BA190" s="352">
        <v>0</v>
      </c>
      <c r="BB190" s="352">
        <v>0</v>
      </c>
      <c r="BC190" s="352">
        <v>0</v>
      </c>
      <c r="BD190" s="352">
        <v>0</v>
      </c>
      <c r="BE190" s="352">
        <v>0</v>
      </c>
      <c r="BF190" s="352">
        <v>0</v>
      </c>
      <c r="BG190" s="352">
        <v>0</v>
      </c>
      <c r="BH190" s="378">
        <v>0</v>
      </c>
      <c r="BI190" s="352">
        <v>0</v>
      </c>
      <c r="BJ190" s="352">
        <v>0</v>
      </c>
      <c r="BK190" s="352"/>
      <c r="BL190" s="352"/>
      <c r="BM190" s="352"/>
      <c r="BN190" s="79"/>
      <c r="BO190" s="79"/>
      <c r="BP190" s="79"/>
      <c r="BQ190" s="79"/>
      <c r="BR190" s="79"/>
      <c r="BS190" s="79"/>
      <c r="BT190" s="79"/>
      <c r="BU190" s="79"/>
      <c r="BV190" s="79"/>
      <c r="BW190" s="79"/>
      <c r="BX190" s="79"/>
      <c r="BY190" s="79"/>
      <c r="BZ190" s="79"/>
      <c r="CA190" s="79"/>
      <c r="CB190" s="79"/>
      <c r="CC190" s="79"/>
      <c r="CD190" s="79"/>
      <c r="CE190" s="79"/>
      <c r="CF190" s="79"/>
      <c r="CG190" s="79"/>
      <c r="CH190" s="79"/>
      <c r="CI190" s="79"/>
      <c r="CJ190" s="79"/>
      <c r="CK190" s="79"/>
      <c r="CL190" s="79"/>
      <c r="CM190" s="79"/>
      <c r="CN190" s="79"/>
      <c r="CO190" s="79"/>
      <c r="CP190" s="79"/>
      <c r="CQ190" s="79"/>
      <c r="CR190" s="79"/>
      <c r="CS190" s="79"/>
      <c r="CT190" s="79"/>
      <c r="CU190" s="79"/>
      <c r="CV190" s="79"/>
      <c r="CW190" s="79"/>
      <c r="CX190" s="79"/>
      <c r="CY190" s="79"/>
      <c r="CZ190" s="79"/>
      <c r="DA190" s="79"/>
      <c r="DB190" s="79"/>
      <c r="DC190" s="79"/>
      <c r="DD190" s="79"/>
      <c r="DE190" s="79"/>
      <c r="DF190" s="79"/>
      <c r="DG190" s="79"/>
      <c r="DH190" s="79"/>
      <c r="DI190" s="79"/>
      <c r="DJ190" s="79"/>
      <c r="DK190" s="79"/>
      <c r="DL190" s="79"/>
      <c r="DM190" s="79"/>
      <c r="DN190" s="79"/>
      <c r="DO190" s="79"/>
      <c r="DP190" s="79"/>
      <c r="DQ190" s="79"/>
      <c r="DR190" s="79"/>
      <c r="DS190" s="79"/>
      <c r="DT190" s="79"/>
      <c r="DU190" s="79"/>
      <c r="DV190" s="79"/>
      <c r="DW190" s="79"/>
      <c r="DX190" s="79"/>
      <c r="DY190" s="79"/>
      <c r="DZ190" s="79"/>
      <c r="EA190" s="79"/>
      <c r="EB190" s="79"/>
      <c r="EC190" s="79"/>
      <c r="ED190" s="79"/>
      <c r="EE190" s="79"/>
      <c r="EF190" s="79"/>
      <c r="EG190" s="79"/>
      <c r="EH190" s="79"/>
      <c r="EI190" s="79"/>
      <c r="EJ190" s="79"/>
      <c r="EK190" s="79"/>
      <c r="EL190" s="79"/>
      <c r="EM190" s="79"/>
      <c r="EN190" s="79"/>
      <c r="EO190" s="79"/>
      <c r="EP190" s="79"/>
      <c r="EQ190" s="79"/>
      <c r="ER190" s="79"/>
      <c r="ES190" s="79"/>
      <c r="ET190" s="79"/>
      <c r="EU190" s="79"/>
      <c r="EV190" s="79"/>
      <c r="EW190" s="79"/>
      <c r="EX190" s="79"/>
      <c r="EY190" s="79"/>
      <c r="EZ190" s="79"/>
      <c r="FA190" s="79"/>
      <c r="FB190" s="79"/>
      <c r="FC190" s="79"/>
      <c r="FD190" s="79"/>
      <c r="FE190" s="79"/>
      <c r="FF190" s="79"/>
      <c r="FG190" s="79"/>
      <c r="FH190" s="79"/>
      <c r="FI190" s="79"/>
      <c r="FJ190" s="79"/>
      <c r="FK190" s="79"/>
      <c r="FL190" s="79"/>
      <c r="FM190" s="79"/>
      <c r="FN190" s="79"/>
      <c r="FO190" s="79"/>
      <c r="FP190" s="79"/>
      <c r="FQ190" s="79"/>
      <c r="FR190" s="79"/>
      <c r="FS190" s="79"/>
      <c r="FT190" s="79"/>
      <c r="FU190" s="79"/>
      <c r="FV190" s="79"/>
      <c r="FW190" s="79"/>
      <c r="FX190" s="79"/>
      <c r="FY190" s="79"/>
      <c r="FZ190" s="79"/>
      <c r="GA190" s="79"/>
      <c r="GB190" s="79"/>
      <c r="GC190" s="79"/>
      <c r="GD190" s="79"/>
      <c r="GE190" s="79"/>
      <c r="GF190" s="79"/>
      <c r="GG190" s="79"/>
      <c r="GH190" s="79"/>
      <c r="GI190" s="79"/>
      <c r="GJ190" s="79"/>
      <c r="GK190" s="79"/>
      <c r="GL190" s="79"/>
      <c r="GM190" s="79"/>
      <c r="GN190" s="79"/>
      <c r="GO190" s="79"/>
      <c r="GP190" s="79"/>
      <c r="GQ190" s="79"/>
    </row>
    <row r="191" spans="1:199" s="78" customFormat="1" x14ac:dyDescent="0.3">
      <c r="A191" s="10"/>
      <c r="B191" s="10"/>
      <c r="C191" s="10"/>
      <c r="D191" s="10">
        <v>54500170.369999997</v>
      </c>
      <c r="E191" s="311">
        <v>700875777</v>
      </c>
      <c r="F191" s="311" t="s">
        <v>1147</v>
      </c>
      <c r="G191" s="312">
        <v>37</v>
      </c>
      <c r="H191" s="312" t="s">
        <v>1320</v>
      </c>
      <c r="I191" s="311">
        <v>0</v>
      </c>
      <c r="J191" s="311">
        <v>0</v>
      </c>
      <c r="K191" s="311">
        <v>0</v>
      </c>
      <c r="L191" s="311">
        <v>0</v>
      </c>
      <c r="M191" s="311">
        <v>0</v>
      </c>
      <c r="N191" s="311">
        <v>0</v>
      </c>
      <c r="O191" s="311">
        <v>0</v>
      </c>
      <c r="P191" s="311">
        <v>0</v>
      </c>
      <c r="Q191" s="311">
        <v>0</v>
      </c>
      <c r="R191" s="311">
        <v>0</v>
      </c>
      <c r="S191" s="311">
        <v>0</v>
      </c>
      <c r="T191" s="311">
        <v>0</v>
      </c>
      <c r="U191" s="311">
        <v>0</v>
      </c>
      <c r="V191" s="311">
        <v>0</v>
      </c>
      <c r="W191" s="311">
        <v>0</v>
      </c>
      <c r="X191" s="311">
        <v>0</v>
      </c>
      <c r="Y191" s="311">
        <v>0</v>
      </c>
      <c r="Z191" s="311">
        <v>0</v>
      </c>
      <c r="AA191" s="311">
        <v>0</v>
      </c>
      <c r="AB191" s="311">
        <v>0</v>
      </c>
      <c r="AC191" s="311">
        <v>0</v>
      </c>
      <c r="AD191" s="311">
        <v>0</v>
      </c>
      <c r="AE191" s="311">
        <v>0</v>
      </c>
      <c r="AF191" s="311">
        <v>0</v>
      </c>
      <c r="AG191" s="311">
        <v>0</v>
      </c>
      <c r="AH191" s="311">
        <v>0</v>
      </c>
      <c r="AI191" s="311">
        <v>0</v>
      </c>
      <c r="AJ191" s="311">
        <v>0</v>
      </c>
      <c r="AK191" s="311">
        <v>0</v>
      </c>
      <c r="AL191" s="311">
        <v>0</v>
      </c>
      <c r="AM191" s="311">
        <v>0</v>
      </c>
      <c r="AN191" s="311">
        <v>0</v>
      </c>
      <c r="AO191" s="311">
        <v>0</v>
      </c>
      <c r="AP191" s="311">
        <v>0</v>
      </c>
      <c r="AQ191" s="311">
        <v>0</v>
      </c>
      <c r="AR191" s="311">
        <v>0</v>
      </c>
      <c r="AS191" s="311">
        <v>0</v>
      </c>
      <c r="AT191" s="311">
        <v>0</v>
      </c>
      <c r="AU191" s="311">
        <v>0</v>
      </c>
      <c r="AV191" s="311">
        <v>0</v>
      </c>
      <c r="AW191" s="311">
        <v>0</v>
      </c>
      <c r="AX191" s="352">
        <v>0</v>
      </c>
      <c r="AY191" s="352">
        <v>0</v>
      </c>
      <c r="AZ191" s="352">
        <v>0</v>
      </c>
      <c r="BA191" s="352">
        <v>0</v>
      </c>
      <c r="BB191" s="352">
        <v>0</v>
      </c>
      <c r="BC191" s="352">
        <v>0</v>
      </c>
      <c r="BD191" s="352">
        <v>0</v>
      </c>
      <c r="BE191" s="352">
        <v>0</v>
      </c>
      <c r="BF191" s="352">
        <v>0</v>
      </c>
      <c r="BG191" s="352">
        <v>0</v>
      </c>
      <c r="BH191" s="378">
        <v>0</v>
      </c>
      <c r="BI191" s="352">
        <v>0</v>
      </c>
      <c r="BJ191" s="352">
        <v>0</v>
      </c>
      <c r="BK191" s="352"/>
      <c r="BL191" s="352"/>
      <c r="BM191" s="352"/>
      <c r="BN191" s="79"/>
      <c r="BO191" s="79"/>
      <c r="BP191" s="79"/>
      <c r="BQ191" s="79"/>
      <c r="BR191" s="79"/>
      <c r="BS191" s="79"/>
      <c r="BT191" s="79"/>
      <c r="BU191" s="79"/>
      <c r="BV191" s="79"/>
      <c r="BW191" s="79"/>
      <c r="BX191" s="79"/>
      <c r="BY191" s="79"/>
      <c r="BZ191" s="79"/>
      <c r="CA191" s="79"/>
      <c r="CB191" s="79"/>
      <c r="CC191" s="79"/>
      <c r="CD191" s="79"/>
      <c r="CE191" s="79"/>
      <c r="CF191" s="79"/>
      <c r="CG191" s="79"/>
      <c r="CH191" s="79"/>
      <c r="CI191" s="79"/>
      <c r="CJ191" s="79"/>
      <c r="CK191" s="79"/>
      <c r="CL191" s="79"/>
      <c r="CM191" s="79"/>
      <c r="CN191" s="79"/>
      <c r="CO191" s="79"/>
      <c r="CP191" s="79"/>
      <c r="CQ191" s="79"/>
      <c r="CR191" s="79"/>
      <c r="CS191" s="79"/>
      <c r="CT191" s="79"/>
      <c r="CU191" s="79"/>
      <c r="CV191" s="79"/>
      <c r="CW191" s="79"/>
      <c r="CX191" s="79"/>
      <c r="CY191" s="79"/>
      <c r="CZ191" s="79"/>
      <c r="DA191" s="79"/>
      <c r="DB191" s="79"/>
      <c r="DC191" s="79"/>
      <c r="DD191" s="79"/>
      <c r="DE191" s="79"/>
      <c r="DF191" s="79"/>
      <c r="DG191" s="79"/>
      <c r="DH191" s="79"/>
      <c r="DI191" s="79"/>
      <c r="DJ191" s="79"/>
      <c r="DK191" s="79"/>
      <c r="DL191" s="79"/>
      <c r="DM191" s="79"/>
      <c r="DN191" s="79"/>
      <c r="DO191" s="79"/>
      <c r="DP191" s="79"/>
      <c r="DQ191" s="79"/>
      <c r="DR191" s="79"/>
      <c r="DS191" s="79"/>
      <c r="DT191" s="79"/>
      <c r="DU191" s="79"/>
      <c r="DV191" s="79"/>
      <c r="DW191" s="79"/>
      <c r="DX191" s="79"/>
      <c r="DY191" s="79"/>
      <c r="DZ191" s="79"/>
      <c r="EA191" s="79"/>
      <c r="EB191" s="79"/>
      <c r="EC191" s="79"/>
      <c r="ED191" s="79"/>
      <c r="EE191" s="79"/>
      <c r="EF191" s="79"/>
      <c r="EG191" s="79"/>
      <c r="EH191" s="79"/>
      <c r="EI191" s="79"/>
      <c r="EJ191" s="79"/>
      <c r="EK191" s="79"/>
      <c r="EL191" s="79"/>
      <c r="EM191" s="79"/>
      <c r="EN191" s="79"/>
      <c r="EO191" s="79"/>
      <c r="EP191" s="79"/>
      <c r="EQ191" s="79"/>
      <c r="ER191" s="79"/>
      <c r="ES191" s="79"/>
      <c r="ET191" s="79"/>
      <c r="EU191" s="79"/>
      <c r="EV191" s="79"/>
      <c r="EW191" s="79"/>
      <c r="EX191" s="79"/>
      <c r="EY191" s="79"/>
      <c r="EZ191" s="79"/>
      <c r="FA191" s="79"/>
      <c r="FB191" s="79"/>
      <c r="FC191" s="79"/>
      <c r="FD191" s="79"/>
      <c r="FE191" s="79"/>
      <c r="FF191" s="79"/>
      <c r="FG191" s="79"/>
      <c r="FH191" s="79"/>
      <c r="FI191" s="79"/>
      <c r="FJ191" s="79"/>
      <c r="FK191" s="79"/>
      <c r="FL191" s="79"/>
      <c r="FM191" s="79"/>
      <c r="FN191" s="79"/>
      <c r="FO191" s="79"/>
      <c r="FP191" s="79"/>
      <c r="FQ191" s="79"/>
      <c r="FR191" s="79"/>
      <c r="FS191" s="79"/>
      <c r="FT191" s="79"/>
      <c r="FU191" s="79"/>
      <c r="FV191" s="79"/>
      <c r="FW191" s="79"/>
      <c r="FX191" s="79"/>
      <c r="FY191" s="79"/>
      <c r="FZ191" s="79"/>
      <c r="GA191" s="79"/>
      <c r="GB191" s="79"/>
      <c r="GC191" s="79"/>
      <c r="GD191" s="79"/>
      <c r="GE191" s="79"/>
      <c r="GF191" s="79"/>
      <c r="GG191" s="79"/>
      <c r="GH191" s="79"/>
      <c r="GI191" s="79"/>
      <c r="GJ191" s="79"/>
      <c r="GK191" s="79"/>
      <c r="GL191" s="79"/>
      <c r="GM191" s="79"/>
      <c r="GN191" s="79"/>
      <c r="GO191" s="79"/>
      <c r="GP191" s="79"/>
      <c r="GQ191" s="79"/>
    </row>
    <row r="192" spans="1:199" s="78" customFormat="1" x14ac:dyDescent="0.3">
      <c r="A192" s="10"/>
      <c r="B192" s="10"/>
      <c r="C192" s="10"/>
      <c r="D192" s="10">
        <v>88473236.849999994</v>
      </c>
      <c r="E192" s="311">
        <v>700977309</v>
      </c>
      <c r="F192" s="311" t="s">
        <v>1157</v>
      </c>
      <c r="G192" s="312">
        <v>51</v>
      </c>
      <c r="H192" s="312" t="s">
        <v>1320</v>
      </c>
      <c r="I192" s="311">
        <v>0</v>
      </c>
      <c r="J192" s="311">
        <v>0</v>
      </c>
      <c r="K192" s="311">
        <v>0</v>
      </c>
      <c r="L192" s="311">
        <v>0</v>
      </c>
      <c r="M192" s="311">
        <v>0</v>
      </c>
      <c r="N192" s="311">
        <v>0</v>
      </c>
      <c r="O192" s="311">
        <v>0</v>
      </c>
      <c r="P192" s="311">
        <v>0</v>
      </c>
      <c r="Q192" s="311">
        <v>0</v>
      </c>
      <c r="R192" s="311">
        <v>0</v>
      </c>
      <c r="S192" s="311">
        <v>0</v>
      </c>
      <c r="T192" s="311">
        <v>0</v>
      </c>
      <c r="U192" s="311">
        <v>0</v>
      </c>
      <c r="V192" s="311">
        <v>0</v>
      </c>
      <c r="W192" s="311">
        <v>0</v>
      </c>
      <c r="X192" s="311">
        <v>0</v>
      </c>
      <c r="Y192" s="311">
        <v>0</v>
      </c>
      <c r="Z192" s="311">
        <v>0</v>
      </c>
      <c r="AA192" s="311">
        <v>0</v>
      </c>
      <c r="AB192" s="311">
        <v>0</v>
      </c>
      <c r="AC192" s="311">
        <v>0</v>
      </c>
      <c r="AD192" s="311">
        <v>0</v>
      </c>
      <c r="AE192" s="311">
        <v>0</v>
      </c>
      <c r="AF192" s="311">
        <v>0</v>
      </c>
      <c r="AG192" s="311">
        <v>0</v>
      </c>
      <c r="AH192" s="311">
        <v>0</v>
      </c>
      <c r="AI192" s="311">
        <v>0</v>
      </c>
      <c r="AJ192" s="311">
        <v>0</v>
      </c>
      <c r="AK192" s="311">
        <v>0</v>
      </c>
      <c r="AL192" s="311">
        <v>0</v>
      </c>
      <c r="AM192" s="311">
        <v>0</v>
      </c>
      <c r="AN192" s="311">
        <v>0</v>
      </c>
      <c r="AO192" s="311">
        <v>0</v>
      </c>
      <c r="AP192" s="311">
        <v>0</v>
      </c>
      <c r="AQ192" s="311">
        <v>0</v>
      </c>
      <c r="AR192" s="311">
        <v>0</v>
      </c>
      <c r="AS192" s="311">
        <v>0</v>
      </c>
      <c r="AT192" s="311">
        <v>0</v>
      </c>
      <c r="AU192" s="311">
        <v>0</v>
      </c>
      <c r="AV192" s="311">
        <v>0</v>
      </c>
      <c r="AW192" s="311">
        <v>0</v>
      </c>
      <c r="AX192" s="352">
        <v>0</v>
      </c>
      <c r="AY192" s="352">
        <v>0</v>
      </c>
      <c r="AZ192" s="352">
        <v>0</v>
      </c>
      <c r="BA192" s="352">
        <v>0</v>
      </c>
      <c r="BB192" s="352">
        <v>0</v>
      </c>
      <c r="BC192" s="352">
        <v>0</v>
      </c>
      <c r="BD192" s="352">
        <v>0</v>
      </c>
      <c r="BE192" s="352">
        <v>0</v>
      </c>
      <c r="BF192" s="352">
        <v>0</v>
      </c>
      <c r="BG192" s="352">
        <v>0</v>
      </c>
      <c r="BH192" s="378">
        <v>500000</v>
      </c>
      <c r="BI192" s="352">
        <v>0</v>
      </c>
      <c r="BJ192" s="352">
        <v>0</v>
      </c>
      <c r="BK192" s="352"/>
      <c r="BL192" s="352"/>
      <c r="BM192" s="352"/>
      <c r="BN192" s="79"/>
      <c r="BO192" s="79"/>
      <c r="BP192" s="79"/>
      <c r="BQ192" s="79"/>
      <c r="BR192" s="79"/>
      <c r="BS192" s="79"/>
      <c r="BT192" s="79"/>
      <c r="BU192" s="79"/>
      <c r="BV192" s="79"/>
      <c r="BW192" s="79"/>
      <c r="BX192" s="79"/>
      <c r="BY192" s="79"/>
      <c r="BZ192" s="79"/>
      <c r="CA192" s="79"/>
      <c r="CB192" s="79"/>
      <c r="CC192" s="79"/>
      <c r="CD192" s="79"/>
      <c r="CE192" s="79"/>
      <c r="CF192" s="79"/>
      <c r="CG192" s="79"/>
      <c r="CH192" s="79"/>
      <c r="CI192" s="79"/>
      <c r="CJ192" s="79"/>
      <c r="CK192" s="79"/>
      <c r="CL192" s="79"/>
      <c r="CM192" s="79"/>
      <c r="CN192" s="79"/>
      <c r="CO192" s="79"/>
      <c r="CP192" s="79"/>
      <c r="CQ192" s="79"/>
      <c r="CR192" s="79"/>
      <c r="CS192" s="79"/>
      <c r="CT192" s="79"/>
      <c r="CU192" s="79"/>
      <c r="CV192" s="79"/>
      <c r="CW192" s="79"/>
      <c r="CX192" s="79"/>
      <c r="CY192" s="79"/>
      <c r="CZ192" s="79"/>
      <c r="DA192" s="79"/>
      <c r="DB192" s="79"/>
      <c r="DC192" s="79"/>
      <c r="DD192" s="79"/>
      <c r="DE192" s="79"/>
      <c r="DF192" s="79"/>
      <c r="DG192" s="79"/>
      <c r="DH192" s="79"/>
      <c r="DI192" s="79"/>
      <c r="DJ192" s="79"/>
      <c r="DK192" s="79"/>
      <c r="DL192" s="79"/>
      <c r="DM192" s="79"/>
      <c r="DN192" s="79"/>
      <c r="DO192" s="79"/>
      <c r="DP192" s="79"/>
      <c r="DQ192" s="79"/>
      <c r="DR192" s="79"/>
      <c r="DS192" s="79"/>
      <c r="DT192" s="79"/>
      <c r="DU192" s="79"/>
      <c r="DV192" s="79"/>
      <c r="DW192" s="79"/>
      <c r="DX192" s="79"/>
      <c r="DY192" s="79"/>
      <c r="DZ192" s="79"/>
      <c r="EA192" s="79"/>
      <c r="EB192" s="79"/>
      <c r="EC192" s="79"/>
      <c r="ED192" s="79"/>
      <c r="EE192" s="79"/>
      <c r="EF192" s="79"/>
      <c r="EG192" s="79"/>
      <c r="EH192" s="79"/>
      <c r="EI192" s="79"/>
      <c r="EJ192" s="79"/>
      <c r="EK192" s="79"/>
      <c r="EL192" s="79"/>
      <c r="EM192" s="79"/>
      <c r="EN192" s="79"/>
      <c r="EO192" s="79"/>
      <c r="EP192" s="79"/>
      <c r="EQ192" s="79"/>
      <c r="ER192" s="79"/>
      <c r="ES192" s="79"/>
      <c r="ET192" s="79"/>
      <c r="EU192" s="79"/>
      <c r="EV192" s="79"/>
      <c r="EW192" s="79"/>
      <c r="EX192" s="79"/>
      <c r="EY192" s="79"/>
      <c r="EZ192" s="79"/>
      <c r="FA192" s="79"/>
      <c r="FB192" s="79"/>
      <c r="FC192" s="79"/>
      <c r="FD192" s="79"/>
      <c r="FE192" s="79"/>
      <c r="FF192" s="79"/>
      <c r="FG192" s="79"/>
      <c r="FH192" s="79"/>
      <c r="FI192" s="79"/>
      <c r="FJ192" s="79"/>
      <c r="FK192" s="79"/>
      <c r="FL192" s="79"/>
      <c r="FM192" s="79"/>
      <c r="FN192" s="79"/>
      <c r="FO192" s="79"/>
      <c r="FP192" s="79"/>
      <c r="FQ192" s="79"/>
      <c r="FR192" s="79"/>
      <c r="FS192" s="79"/>
      <c r="FT192" s="79"/>
      <c r="FU192" s="79"/>
      <c r="FV192" s="79"/>
      <c r="FW192" s="79"/>
      <c r="FX192" s="79"/>
      <c r="FY192" s="79"/>
      <c r="FZ192" s="79"/>
      <c r="GA192" s="79"/>
      <c r="GB192" s="79"/>
      <c r="GC192" s="79"/>
      <c r="GD192" s="79"/>
      <c r="GE192" s="79"/>
      <c r="GF192" s="79"/>
      <c r="GG192" s="79"/>
      <c r="GH192" s="79"/>
      <c r="GI192" s="79"/>
      <c r="GJ192" s="79"/>
      <c r="GK192" s="79"/>
      <c r="GL192" s="79"/>
      <c r="GM192" s="79"/>
      <c r="GN192" s="79"/>
      <c r="GO192" s="79"/>
      <c r="GP192" s="79"/>
      <c r="GQ192" s="79"/>
    </row>
    <row r="193" spans="1:199" s="78" customFormat="1" x14ac:dyDescent="0.3">
      <c r="A193" s="10"/>
      <c r="B193" s="10"/>
      <c r="C193" s="10"/>
      <c r="D193" s="10">
        <v>1641.18</v>
      </c>
      <c r="E193" s="311">
        <v>700998265</v>
      </c>
      <c r="F193" s="311" t="s">
        <v>1160</v>
      </c>
      <c r="G193" s="312">
        <v>29</v>
      </c>
      <c r="H193" s="312" t="s">
        <v>1320</v>
      </c>
      <c r="I193" s="311">
        <v>0</v>
      </c>
      <c r="J193" s="311">
        <v>0</v>
      </c>
      <c r="K193" s="311">
        <v>0</v>
      </c>
      <c r="L193" s="311">
        <v>0</v>
      </c>
      <c r="M193" s="311">
        <v>0</v>
      </c>
      <c r="N193" s="311">
        <v>0</v>
      </c>
      <c r="O193" s="311">
        <v>0</v>
      </c>
      <c r="P193" s="311">
        <v>0</v>
      </c>
      <c r="Q193" s="311">
        <v>0</v>
      </c>
      <c r="R193" s="311">
        <v>0</v>
      </c>
      <c r="S193" s="311">
        <v>0</v>
      </c>
      <c r="T193" s="311">
        <v>0</v>
      </c>
      <c r="U193" s="311">
        <v>0</v>
      </c>
      <c r="V193" s="311">
        <v>0</v>
      </c>
      <c r="W193" s="311">
        <v>0</v>
      </c>
      <c r="X193" s="311">
        <v>0</v>
      </c>
      <c r="Y193" s="311">
        <v>0</v>
      </c>
      <c r="Z193" s="311">
        <v>0</v>
      </c>
      <c r="AA193" s="311">
        <v>0</v>
      </c>
      <c r="AB193" s="311">
        <v>0</v>
      </c>
      <c r="AC193" s="311">
        <v>0</v>
      </c>
      <c r="AD193" s="311">
        <v>0</v>
      </c>
      <c r="AE193" s="311">
        <v>0</v>
      </c>
      <c r="AF193" s="311">
        <v>0</v>
      </c>
      <c r="AG193" s="311">
        <v>0</v>
      </c>
      <c r="AH193" s="311">
        <v>0</v>
      </c>
      <c r="AI193" s="311">
        <v>0</v>
      </c>
      <c r="AJ193" s="311">
        <v>0</v>
      </c>
      <c r="AK193" s="311">
        <v>0</v>
      </c>
      <c r="AL193" s="311">
        <v>0</v>
      </c>
      <c r="AM193" s="311">
        <v>0</v>
      </c>
      <c r="AN193" s="311">
        <v>0</v>
      </c>
      <c r="AO193" s="311">
        <v>0</v>
      </c>
      <c r="AP193" s="311">
        <v>0</v>
      </c>
      <c r="AQ193" s="311">
        <v>0</v>
      </c>
      <c r="AR193" s="311">
        <v>0</v>
      </c>
      <c r="AS193" s="311">
        <v>0</v>
      </c>
      <c r="AT193" s="311">
        <v>0</v>
      </c>
      <c r="AU193" s="311">
        <v>0</v>
      </c>
      <c r="AV193" s="311">
        <v>0</v>
      </c>
      <c r="AW193" s="311">
        <v>0</v>
      </c>
      <c r="AX193" s="352">
        <v>0</v>
      </c>
      <c r="AY193" s="352">
        <v>0</v>
      </c>
      <c r="AZ193" s="352">
        <v>0</v>
      </c>
      <c r="BA193" s="352">
        <v>0</v>
      </c>
      <c r="BB193" s="352">
        <v>0</v>
      </c>
      <c r="BC193" s="352">
        <v>0</v>
      </c>
      <c r="BD193" s="352">
        <v>0</v>
      </c>
      <c r="BE193" s="352">
        <v>0</v>
      </c>
      <c r="BF193" s="352">
        <v>0</v>
      </c>
      <c r="BG193" s="352">
        <v>0</v>
      </c>
      <c r="BH193" s="378">
        <v>0</v>
      </c>
      <c r="BI193" s="352">
        <v>0</v>
      </c>
      <c r="BJ193" s="352">
        <v>0</v>
      </c>
      <c r="BK193" s="352"/>
      <c r="BL193" s="352"/>
      <c r="BM193" s="352"/>
      <c r="BN193" s="79"/>
      <c r="BO193" s="79"/>
      <c r="BP193" s="79"/>
      <c r="BQ193" s="79"/>
      <c r="BR193" s="79"/>
      <c r="BS193" s="79"/>
      <c r="BT193" s="79"/>
      <c r="BU193" s="79"/>
      <c r="BV193" s="79"/>
      <c r="BW193" s="79"/>
      <c r="BX193" s="79"/>
      <c r="BY193" s="79"/>
      <c r="BZ193" s="79"/>
      <c r="CA193" s="79"/>
      <c r="CB193" s="79"/>
      <c r="CC193" s="79"/>
      <c r="CD193" s="79"/>
      <c r="CE193" s="79"/>
      <c r="CF193" s="79"/>
      <c r="CG193" s="79"/>
      <c r="CH193" s="79"/>
      <c r="CI193" s="79"/>
      <c r="CJ193" s="79"/>
      <c r="CK193" s="79"/>
      <c r="CL193" s="79"/>
      <c r="CM193" s="79"/>
      <c r="CN193" s="79"/>
      <c r="CO193" s="79"/>
      <c r="CP193" s="79"/>
      <c r="CQ193" s="79"/>
      <c r="CR193" s="79"/>
      <c r="CS193" s="79"/>
      <c r="CT193" s="79"/>
      <c r="CU193" s="79"/>
      <c r="CV193" s="79"/>
      <c r="CW193" s="79"/>
      <c r="CX193" s="79"/>
      <c r="CY193" s="79"/>
      <c r="CZ193" s="79"/>
      <c r="DA193" s="79"/>
      <c r="DB193" s="79"/>
      <c r="DC193" s="79"/>
      <c r="DD193" s="79"/>
      <c r="DE193" s="79"/>
      <c r="DF193" s="79"/>
      <c r="DG193" s="79"/>
      <c r="DH193" s="79"/>
      <c r="DI193" s="79"/>
      <c r="DJ193" s="79"/>
      <c r="DK193" s="79"/>
      <c r="DL193" s="79"/>
      <c r="DM193" s="79"/>
      <c r="DN193" s="79"/>
      <c r="DO193" s="79"/>
      <c r="DP193" s="79"/>
      <c r="DQ193" s="79"/>
      <c r="DR193" s="79"/>
      <c r="DS193" s="79"/>
      <c r="DT193" s="79"/>
      <c r="DU193" s="79"/>
      <c r="DV193" s="79"/>
      <c r="DW193" s="79"/>
      <c r="DX193" s="79"/>
      <c r="DY193" s="79"/>
      <c r="DZ193" s="79"/>
      <c r="EA193" s="79"/>
      <c r="EB193" s="79"/>
      <c r="EC193" s="79"/>
      <c r="ED193" s="79"/>
      <c r="EE193" s="79"/>
      <c r="EF193" s="79"/>
      <c r="EG193" s="79"/>
      <c r="EH193" s="79"/>
      <c r="EI193" s="79"/>
      <c r="EJ193" s="79"/>
      <c r="EK193" s="79"/>
      <c r="EL193" s="79"/>
      <c r="EM193" s="79"/>
      <c r="EN193" s="79"/>
      <c r="EO193" s="79"/>
      <c r="EP193" s="79"/>
      <c r="EQ193" s="79"/>
      <c r="ER193" s="79"/>
      <c r="ES193" s="79"/>
      <c r="ET193" s="79"/>
      <c r="EU193" s="79"/>
      <c r="EV193" s="79"/>
      <c r="EW193" s="79"/>
      <c r="EX193" s="79"/>
      <c r="EY193" s="79"/>
      <c r="EZ193" s="79"/>
      <c r="FA193" s="79"/>
      <c r="FB193" s="79"/>
      <c r="FC193" s="79"/>
      <c r="FD193" s="79"/>
      <c r="FE193" s="79"/>
      <c r="FF193" s="79"/>
      <c r="FG193" s="79"/>
      <c r="FH193" s="79"/>
      <c r="FI193" s="79"/>
      <c r="FJ193" s="79"/>
      <c r="FK193" s="79"/>
      <c r="FL193" s="79"/>
      <c r="FM193" s="79"/>
      <c r="FN193" s="79"/>
      <c r="FO193" s="79"/>
      <c r="FP193" s="79"/>
      <c r="FQ193" s="79"/>
      <c r="FR193" s="79"/>
      <c r="FS193" s="79"/>
      <c r="FT193" s="79"/>
      <c r="FU193" s="79"/>
      <c r="FV193" s="79"/>
      <c r="FW193" s="79"/>
      <c r="FX193" s="79"/>
      <c r="FY193" s="79"/>
      <c r="FZ193" s="79"/>
      <c r="GA193" s="79"/>
      <c r="GB193" s="79"/>
      <c r="GC193" s="79"/>
      <c r="GD193" s="79"/>
      <c r="GE193" s="79"/>
      <c r="GF193" s="79"/>
      <c r="GG193" s="79"/>
      <c r="GH193" s="79"/>
      <c r="GI193" s="79"/>
      <c r="GJ193" s="79"/>
      <c r="GK193" s="79"/>
      <c r="GL193" s="79"/>
      <c r="GM193" s="79"/>
      <c r="GN193" s="79"/>
      <c r="GO193" s="79"/>
      <c r="GP193" s="79"/>
      <c r="GQ193" s="79"/>
    </row>
    <row r="194" spans="1:199" s="78" customFormat="1" x14ac:dyDescent="0.3">
      <c r="A194" s="10"/>
      <c r="B194" s="10"/>
      <c r="C194" s="10"/>
      <c r="D194" s="10">
        <v>5435105810.96</v>
      </c>
      <c r="E194" s="311">
        <v>701054194</v>
      </c>
      <c r="F194" s="311" t="s">
        <v>1167</v>
      </c>
      <c r="G194" s="312">
        <v>2</v>
      </c>
      <c r="H194" s="312" t="s">
        <v>1320</v>
      </c>
      <c r="I194" s="311">
        <v>0</v>
      </c>
      <c r="J194" s="311">
        <v>0</v>
      </c>
      <c r="K194" s="311">
        <v>0</v>
      </c>
      <c r="L194" s="311">
        <v>0</v>
      </c>
      <c r="M194" s="311">
        <v>0</v>
      </c>
      <c r="N194" s="311">
        <v>0</v>
      </c>
      <c r="O194" s="311">
        <v>0</v>
      </c>
      <c r="P194" s="311">
        <v>0</v>
      </c>
      <c r="Q194" s="311">
        <v>0</v>
      </c>
      <c r="R194" s="311">
        <v>0</v>
      </c>
      <c r="S194" s="311">
        <v>0</v>
      </c>
      <c r="T194" s="311">
        <v>0</v>
      </c>
      <c r="U194" s="311">
        <v>0</v>
      </c>
      <c r="V194" s="311">
        <v>0</v>
      </c>
      <c r="W194" s="311">
        <v>0</v>
      </c>
      <c r="X194" s="311">
        <v>0</v>
      </c>
      <c r="Y194" s="311">
        <v>0</v>
      </c>
      <c r="Z194" s="311">
        <v>0</v>
      </c>
      <c r="AA194" s="311">
        <v>0</v>
      </c>
      <c r="AB194" s="311">
        <v>0</v>
      </c>
      <c r="AC194" s="311">
        <v>0</v>
      </c>
      <c r="AD194" s="311">
        <v>0</v>
      </c>
      <c r="AE194" s="311">
        <v>0</v>
      </c>
      <c r="AF194" s="311">
        <v>0</v>
      </c>
      <c r="AG194" s="311">
        <v>0</v>
      </c>
      <c r="AH194" s="311">
        <v>0</v>
      </c>
      <c r="AI194" s="311">
        <v>0</v>
      </c>
      <c r="AJ194" s="311">
        <v>0</v>
      </c>
      <c r="AK194" s="311">
        <v>0</v>
      </c>
      <c r="AL194" s="311">
        <v>0</v>
      </c>
      <c r="AM194" s="311">
        <v>0</v>
      </c>
      <c r="AN194" s="311">
        <v>0</v>
      </c>
      <c r="AO194" s="311">
        <v>0</v>
      </c>
      <c r="AP194" s="311">
        <v>0</v>
      </c>
      <c r="AQ194" s="311">
        <v>0</v>
      </c>
      <c r="AR194" s="311">
        <v>0</v>
      </c>
      <c r="AS194" s="311">
        <v>0</v>
      </c>
      <c r="AT194" s="311">
        <v>0</v>
      </c>
      <c r="AU194" s="311">
        <v>0</v>
      </c>
      <c r="AV194" s="311">
        <v>0</v>
      </c>
      <c r="AW194" s="311">
        <v>0</v>
      </c>
      <c r="AX194" s="352">
        <v>0</v>
      </c>
      <c r="AY194" s="352">
        <v>0</v>
      </c>
      <c r="AZ194" s="352">
        <v>0</v>
      </c>
      <c r="BA194" s="352">
        <v>0</v>
      </c>
      <c r="BB194" s="352">
        <v>0</v>
      </c>
      <c r="BC194" s="352">
        <v>0</v>
      </c>
      <c r="BD194" s="352">
        <v>0</v>
      </c>
      <c r="BE194" s="352">
        <v>0</v>
      </c>
      <c r="BF194" s="352">
        <v>0</v>
      </c>
      <c r="BG194" s="352">
        <v>0</v>
      </c>
      <c r="BH194" s="378">
        <v>0</v>
      </c>
      <c r="BI194" s="352">
        <v>0</v>
      </c>
      <c r="BJ194" s="352">
        <v>0</v>
      </c>
      <c r="BK194" s="352"/>
      <c r="BL194" s="352"/>
      <c r="BM194" s="352"/>
      <c r="BN194" s="79"/>
      <c r="BO194" s="79"/>
      <c r="BP194" s="79"/>
      <c r="BQ194" s="79"/>
      <c r="BR194" s="79"/>
      <c r="BS194" s="79"/>
      <c r="BT194" s="79"/>
      <c r="BU194" s="79"/>
      <c r="BV194" s="79"/>
      <c r="BW194" s="79"/>
      <c r="BX194" s="79"/>
      <c r="BY194" s="79"/>
      <c r="BZ194" s="79"/>
      <c r="CA194" s="79"/>
      <c r="CB194" s="79"/>
      <c r="CC194" s="79"/>
      <c r="CD194" s="79"/>
      <c r="CE194" s="79"/>
      <c r="CF194" s="79"/>
      <c r="CG194" s="79"/>
      <c r="CH194" s="79"/>
      <c r="CI194" s="79"/>
      <c r="CJ194" s="79"/>
      <c r="CK194" s="79"/>
      <c r="CL194" s="79"/>
      <c r="CM194" s="79"/>
      <c r="CN194" s="79"/>
      <c r="CO194" s="79"/>
      <c r="CP194" s="79"/>
      <c r="CQ194" s="79"/>
      <c r="CR194" s="79"/>
      <c r="CS194" s="79"/>
      <c r="CT194" s="79"/>
      <c r="CU194" s="79"/>
      <c r="CV194" s="79"/>
      <c r="CW194" s="79"/>
      <c r="CX194" s="79"/>
      <c r="CY194" s="79"/>
      <c r="CZ194" s="79"/>
      <c r="DA194" s="79"/>
      <c r="DB194" s="79"/>
      <c r="DC194" s="79"/>
      <c r="DD194" s="79"/>
      <c r="DE194" s="79"/>
      <c r="DF194" s="79"/>
      <c r="DG194" s="79"/>
      <c r="DH194" s="79"/>
      <c r="DI194" s="79"/>
      <c r="DJ194" s="79"/>
      <c r="DK194" s="79"/>
      <c r="DL194" s="79"/>
      <c r="DM194" s="79"/>
      <c r="DN194" s="79"/>
      <c r="DO194" s="79"/>
      <c r="DP194" s="79"/>
      <c r="DQ194" s="79"/>
      <c r="DR194" s="79"/>
      <c r="DS194" s="79"/>
      <c r="DT194" s="79"/>
      <c r="DU194" s="79"/>
      <c r="DV194" s="79"/>
      <c r="DW194" s="79"/>
      <c r="DX194" s="79"/>
      <c r="DY194" s="79"/>
      <c r="DZ194" s="79"/>
      <c r="EA194" s="79"/>
      <c r="EB194" s="79"/>
      <c r="EC194" s="79"/>
      <c r="ED194" s="79"/>
      <c r="EE194" s="79"/>
      <c r="EF194" s="79"/>
      <c r="EG194" s="79"/>
      <c r="EH194" s="79"/>
      <c r="EI194" s="79"/>
      <c r="EJ194" s="79"/>
      <c r="EK194" s="79"/>
      <c r="EL194" s="79"/>
      <c r="EM194" s="79"/>
      <c r="EN194" s="79"/>
      <c r="EO194" s="79"/>
      <c r="EP194" s="79"/>
      <c r="EQ194" s="79"/>
      <c r="ER194" s="79"/>
      <c r="ES194" s="79"/>
      <c r="ET194" s="79"/>
      <c r="EU194" s="79"/>
      <c r="EV194" s="79"/>
      <c r="EW194" s="79"/>
      <c r="EX194" s="79"/>
      <c r="EY194" s="79"/>
      <c r="EZ194" s="79"/>
      <c r="FA194" s="79"/>
      <c r="FB194" s="79"/>
      <c r="FC194" s="79"/>
      <c r="FD194" s="79"/>
      <c r="FE194" s="79"/>
      <c r="FF194" s="79"/>
      <c r="FG194" s="79"/>
      <c r="FH194" s="79"/>
      <c r="FI194" s="79"/>
      <c r="FJ194" s="79"/>
      <c r="FK194" s="79"/>
      <c r="FL194" s="79"/>
      <c r="FM194" s="79"/>
      <c r="FN194" s="79"/>
      <c r="FO194" s="79"/>
      <c r="FP194" s="79"/>
      <c r="FQ194" s="79"/>
      <c r="FR194" s="79"/>
      <c r="FS194" s="79"/>
      <c r="FT194" s="79"/>
      <c r="FU194" s="79"/>
      <c r="FV194" s="79"/>
      <c r="FW194" s="79"/>
      <c r="FX194" s="79"/>
      <c r="FY194" s="79"/>
      <c r="FZ194" s="79"/>
      <c r="GA194" s="79"/>
      <c r="GB194" s="79"/>
      <c r="GC194" s="79"/>
      <c r="GD194" s="79"/>
      <c r="GE194" s="79"/>
      <c r="GF194" s="79"/>
      <c r="GG194" s="79"/>
      <c r="GH194" s="79"/>
      <c r="GI194" s="79"/>
      <c r="GJ194" s="79"/>
      <c r="GK194" s="79"/>
      <c r="GL194" s="79"/>
      <c r="GM194" s="79"/>
      <c r="GN194" s="79"/>
      <c r="GO194" s="79"/>
      <c r="GP194" s="79"/>
      <c r="GQ194" s="79"/>
    </row>
    <row r="195" spans="1:199" s="78" customFormat="1" x14ac:dyDescent="0.3">
      <c r="A195" s="10"/>
      <c r="B195" s="10"/>
      <c r="C195" s="10"/>
      <c r="D195" s="10">
        <v>317195762.76999998</v>
      </c>
      <c r="E195" s="311">
        <v>701079115</v>
      </c>
      <c r="F195" s="311" t="s">
        <v>1169</v>
      </c>
      <c r="G195" s="312">
        <v>46</v>
      </c>
      <c r="H195" s="312" t="s">
        <v>1320</v>
      </c>
      <c r="I195" s="311">
        <v>0</v>
      </c>
      <c r="J195" s="311">
        <v>0</v>
      </c>
      <c r="K195" s="311">
        <v>0</v>
      </c>
      <c r="L195" s="311">
        <v>0</v>
      </c>
      <c r="M195" s="311">
        <v>0</v>
      </c>
      <c r="N195" s="311">
        <v>0</v>
      </c>
      <c r="O195" s="311">
        <v>0</v>
      </c>
      <c r="P195" s="311">
        <v>0</v>
      </c>
      <c r="Q195" s="311">
        <v>0</v>
      </c>
      <c r="R195" s="311">
        <v>0</v>
      </c>
      <c r="S195" s="311">
        <v>0</v>
      </c>
      <c r="T195" s="311">
        <v>0</v>
      </c>
      <c r="U195" s="311">
        <v>0</v>
      </c>
      <c r="V195" s="311">
        <v>0</v>
      </c>
      <c r="W195" s="311">
        <v>0</v>
      </c>
      <c r="X195" s="311">
        <v>0</v>
      </c>
      <c r="Y195" s="311">
        <v>0</v>
      </c>
      <c r="Z195" s="311">
        <v>0</v>
      </c>
      <c r="AA195" s="311">
        <v>0</v>
      </c>
      <c r="AB195" s="311">
        <v>0</v>
      </c>
      <c r="AC195" s="311">
        <v>0</v>
      </c>
      <c r="AD195" s="311">
        <v>0</v>
      </c>
      <c r="AE195" s="311">
        <v>0</v>
      </c>
      <c r="AF195" s="311">
        <v>0</v>
      </c>
      <c r="AG195" s="311">
        <v>0</v>
      </c>
      <c r="AH195" s="311">
        <v>0</v>
      </c>
      <c r="AI195" s="311">
        <v>0</v>
      </c>
      <c r="AJ195" s="311">
        <v>0</v>
      </c>
      <c r="AK195" s="311">
        <v>0</v>
      </c>
      <c r="AL195" s="311">
        <v>0</v>
      </c>
      <c r="AM195" s="311">
        <v>0</v>
      </c>
      <c r="AN195" s="311">
        <v>0</v>
      </c>
      <c r="AO195" s="311">
        <v>0</v>
      </c>
      <c r="AP195" s="311">
        <v>0</v>
      </c>
      <c r="AQ195" s="311">
        <v>0</v>
      </c>
      <c r="AR195" s="311">
        <v>0</v>
      </c>
      <c r="AS195" s="311">
        <v>0</v>
      </c>
      <c r="AT195" s="311">
        <v>0</v>
      </c>
      <c r="AU195" s="311">
        <v>0</v>
      </c>
      <c r="AV195" s="311">
        <v>0</v>
      </c>
      <c r="AW195" s="311">
        <v>0</v>
      </c>
      <c r="AX195" s="352">
        <v>0</v>
      </c>
      <c r="AY195" s="352">
        <v>0</v>
      </c>
      <c r="AZ195" s="352">
        <v>0</v>
      </c>
      <c r="BA195" s="352">
        <v>0</v>
      </c>
      <c r="BB195" s="352">
        <v>0</v>
      </c>
      <c r="BC195" s="352">
        <v>0</v>
      </c>
      <c r="BD195" s="352">
        <v>0</v>
      </c>
      <c r="BE195" s="352">
        <v>0</v>
      </c>
      <c r="BF195" s="352">
        <v>0</v>
      </c>
      <c r="BG195" s="352">
        <v>0</v>
      </c>
      <c r="BH195" s="378">
        <v>0</v>
      </c>
      <c r="BI195" s="352">
        <v>0</v>
      </c>
      <c r="BJ195" s="352">
        <v>0</v>
      </c>
      <c r="BK195" s="352"/>
      <c r="BL195" s="352"/>
      <c r="BM195" s="352"/>
      <c r="BN195" s="79"/>
      <c r="BO195" s="79"/>
      <c r="BP195" s="79"/>
      <c r="BQ195" s="79"/>
      <c r="BR195" s="79"/>
      <c r="BS195" s="79"/>
      <c r="BT195" s="79"/>
      <c r="BU195" s="79"/>
      <c r="BV195" s="79"/>
      <c r="BW195" s="79"/>
      <c r="BX195" s="79"/>
      <c r="BY195" s="79"/>
      <c r="BZ195" s="79"/>
      <c r="CA195" s="79"/>
      <c r="CB195" s="79"/>
      <c r="CC195" s="79"/>
      <c r="CD195" s="79"/>
      <c r="CE195" s="79"/>
      <c r="CF195" s="79"/>
      <c r="CG195" s="79"/>
      <c r="CH195" s="79"/>
      <c r="CI195" s="79"/>
      <c r="CJ195" s="79"/>
      <c r="CK195" s="79"/>
      <c r="CL195" s="79"/>
      <c r="CM195" s="79"/>
      <c r="CN195" s="79"/>
      <c r="CO195" s="79"/>
      <c r="CP195" s="79"/>
      <c r="CQ195" s="79"/>
      <c r="CR195" s="79"/>
      <c r="CS195" s="79"/>
      <c r="CT195" s="79"/>
      <c r="CU195" s="79"/>
      <c r="CV195" s="79"/>
      <c r="CW195" s="79"/>
      <c r="CX195" s="79"/>
      <c r="CY195" s="79"/>
      <c r="CZ195" s="79"/>
      <c r="DA195" s="79"/>
      <c r="DB195" s="79"/>
      <c r="DC195" s="79"/>
      <c r="DD195" s="79"/>
      <c r="DE195" s="79"/>
      <c r="DF195" s="79"/>
      <c r="DG195" s="79"/>
      <c r="DH195" s="79"/>
      <c r="DI195" s="79"/>
      <c r="DJ195" s="79"/>
      <c r="DK195" s="79"/>
      <c r="DL195" s="79"/>
      <c r="DM195" s="79"/>
      <c r="DN195" s="79"/>
      <c r="DO195" s="79"/>
      <c r="DP195" s="79"/>
      <c r="DQ195" s="79"/>
      <c r="DR195" s="79"/>
      <c r="DS195" s="79"/>
      <c r="DT195" s="79"/>
      <c r="DU195" s="79"/>
      <c r="DV195" s="79"/>
      <c r="DW195" s="79"/>
      <c r="DX195" s="79"/>
      <c r="DY195" s="79"/>
      <c r="DZ195" s="79"/>
      <c r="EA195" s="79"/>
      <c r="EB195" s="79"/>
      <c r="EC195" s="79"/>
      <c r="ED195" s="79"/>
      <c r="EE195" s="79"/>
      <c r="EF195" s="79"/>
      <c r="EG195" s="79"/>
      <c r="EH195" s="79"/>
      <c r="EI195" s="79"/>
      <c r="EJ195" s="79"/>
      <c r="EK195" s="79"/>
      <c r="EL195" s="79"/>
      <c r="EM195" s="79"/>
      <c r="EN195" s="79"/>
      <c r="EO195" s="79"/>
      <c r="EP195" s="79"/>
      <c r="EQ195" s="79"/>
      <c r="ER195" s="79"/>
      <c r="ES195" s="79"/>
      <c r="ET195" s="79"/>
      <c r="EU195" s="79"/>
      <c r="EV195" s="79"/>
      <c r="EW195" s="79"/>
      <c r="EX195" s="79"/>
      <c r="EY195" s="79"/>
      <c r="EZ195" s="79"/>
      <c r="FA195" s="79"/>
      <c r="FB195" s="79"/>
      <c r="FC195" s="79"/>
      <c r="FD195" s="79"/>
      <c r="FE195" s="79"/>
      <c r="FF195" s="79"/>
      <c r="FG195" s="79"/>
      <c r="FH195" s="79"/>
      <c r="FI195" s="79"/>
      <c r="FJ195" s="79"/>
      <c r="FK195" s="79"/>
      <c r="FL195" s="79"/>
      <c r="FM195" s="79"/>
      <c r="FN195" s="79"/>
      <c r="FO195" s="79"/>
      <c r="FP195" s="79"/>
      <c r="FQ195" s="79"/>
      <c r="FR195" s="79"/>
      <c r="FS195" s="79"/>
      <c r="FT195" s="79"/>
      <c r="FU195" s="79"/>
      <c r="FV195" s="79"/>
      <c r="FW195" s="79"/>
      <c r="FX195" s="79"/>
      <c r="FY195" s="79"/>
      <c r="FZ195" s="79"/>
      <c r="GA195" s="79"/>
      <c r="GB195" s="79"/>
      <c r="GC195" s="79"/>
      <c r="GD195" s="79"/>
      <c r="GE195" s="79"/>
      <c r="GF195" s="79"/>
      <c r="GG195" s="79"/>
      <c r="GH195" s="79"/>
      <c r="GI195" s="79"/>
      <c r="GJ195" s="79"/>
      <c r="GK195" s="79"/>
      <c r="GL195" s="79"/>
      <c r="GM195" s="79"/>
      <c r="GN195" s="79"/>
      <c r="GO195" s="79"/>
      <c r="GP195" s="79"/>
      <c r="GQ195" s="79"/>
    </row>
    <row r="196" spans="1:199" s="78" customFormat="1" x14ac:dyDescent="0.3">
      <c r="A196" s="10"/>
      <c r="B196" s="10"/>
      <c r="C196" s="10"/>
      <c r="D196" s="10">
        <v>1563397824.48</v>
      </c>
      <c r="E196" s="311">
        <v>701251329</v>
      </c>
      <c r="F196" s="311" t="s">
        <v>1185</v>
      </c>
      <c r="G196" s="312">
        <v>18</v>
      </c>
      <c r="H196" s="312" t="s">
        <v>1320</v>
      </c>
      <c r="I196" s="311">
        <v>0</v>
      </c>
      <c r="J196" s="311">
        <v>0</v>
      </c>
      <c r="K196" s="311">
        <v>0</v>
      </c>
      <c r="L196" s="311">
        <v>0</v>
      </c>
      <c r="M196" s="311">
        <v>0</v>
      </c>
      <c r="N196" s="311">
        <v>0</v>
      </c>
      <c r="O196" s="311">
        <v>0</v>
      </c>
      <c r="P196" s="311">
        <v>0</v>
      </c>
      <c r="Q196" s="311">
        <v>0</v>
      </c>
      <c r="R196" s="311">
        <v>0</v>
      </c>
      <c r="S196" s="311">
        <v>0</v>
      </c>
      <c r="T196" s="311">
        <v>0</v>
      </c>
      <c r="U196" s="311">
        <v>0</v>
      </c>
      <c r="V196" s="311">
        <v>0</v>
      </c>
      <c r="W196" s="311">
        <v>0</v>
      </c>
      <c r="X196" s="311">
        <v>0</v>
      </c>
      <c r="Y196" s="311">
        <v>0</v>
      </c>
      <c r="Z196" s="311">
        <v>0</v>
      </c>
      <c r="AA196" s="311">
        <v>0</v>
      </c>
      <c r="AB196" s="311">
        <v>0</v>
      </c>
      <c r="AC196" s="311">
        <v>0</v>
      </c>
      <c r="AD196" s="311">
        <v>0</v>
      </c>
      <c r="AE196" s="311">
        <v>0</v>
      </c>
      <c r="AF196" s="311">
        <v>0</v>
      </c>
      <c r="AG196" s="311">
        <v>0</v>
      </c>
      <c r="AH196" s="311">
        <v>0</v>
      </c>
      <c r="AI196" s="311">
        <v>0</v>
      </c>
      <c r="AJ196" s="311">
        <v>0</v>
      </c>
      <c r="AK196" s="311">
        <v>0</v>
      </c>
      <c r="AL196" s="311">
        <v>0</v>
      </c>
      <c r="AM196" s="311">
        <v>0</v>
      </c>
      <c r="AN196" s="311">
        <v>0</v>
      </c>
      <c r="AO196" s="311">
        <v>0</v>
      </c>
      <c r="AP196" s="311">
        <v>0</v>
      </c>
      <c r="AQ196" s="311">
        <v>0</v>
      </c>
      <c r="AR196" s="311">
        <v>0</v>
      </c>
      <c r="AS196" s="311">
        <v>0</v>
      </c>
      <c r="AT196" s="311">
        <v>0</v>
      </c>
      <c r="AU196" s="311">
        <v>0</v>
      </c>
      <c r="AV196" s="311">
        <v>0</v>
      </c>
      <c r="AW196" s="311">
        <v>0</v>
      </c>
      <c r="AX196" s="352">
        <v>0</v>
      </c>
      <c r="AY196" s="352">
        <v>0</v>
      </c>
      <c r="AZ196" s="352">
        <v>0</v>
      </c>
      <c r="BA196" s="352">
        <v>0</v>
      </c>
      <c r="BB196" s="352">
        <v>0</v>
      </c>
      <c r="BC196" s="352">
        <v>0</v>
      </c>
      <c r="BD196" s="352">
        <v>0</v>
      </c>
      <c r="BE196" s="352">
        <v>0</v>
      </c>
      <c r="BF196" s="352">
        <v>0</v>
      </c>
      <c r="BG196" s="352">
        <v>0</v>
      </c>
      <c r="BH196" s="378">
        <v>0</v>
      </c>
      <c r="BI196" s="352">
        <v>0</v>
      </c>
      <c r="BJ196" s="352">
        <v>0</v>
      </c>
      <c r="BK196" s="352"/>
      <c r="BL196" s="352"/>
      <c r="BM196" s="352"/>
      <c r="BN196" s="79"/>
      <c r="BO196" s="79"/>
      <c r="BP196" s="79"/>
      <c r="BQ196" s="79"/>
      <c r="BR196" s="79"/>
      <c r="BS196" s="79"/>
      <c r="BT196" s="79"/>
      <c r="BU196" s="79"/>
      <c r="BV196" s="79"/>
      <c r="BW196" s="79"/>
      <c r="BX196" s="79"/>
      <c r="BY196" s="79"/>
      <c r="BZ196" s="79"/>
      <c r="CA196" s="79"/>
      <c r="CB196" s="79"/>
      <c r="CC196" s="79"/>
      <c r="CD196" s="79"/>
      <c r="CE196" s="79"/>
      <c r="CF196" s="79"/>
      <c r="CG196" s="79"/>
      <c r="CH196" s="79"/>
      <c r="CI196" s="79"/>
      <c r="CJ196" s="79"/>
      <c r="CK196" s="79"/>
      <c r="CL196" s="79"/>
      <c r="CM196" s="79"/>
      <c r="CN196" s="79"/>
      <c r="CO196" s="79"/>
      <c r="CP196" s="79"/>
      <c r="CQ196" s="79"/>
      <c r="CR196" s="79"/>
      <c r="CS196" s="79"/>
      <c r="CT196" s="79"/>
      <c r="CU196" s="79"/>
      <c r="CV196" s="79"/>
      <c r="CW196" s="79"/>
      <c r="CX196" s="79"/>
      <c r="CY196" s="79"/>
      <c r="CZ196" s="79"/>
      <c r="DA196" s="79"/>
      <c r="DB196" s="79"/>
      <c r="DC196" s="79"/>
      <c r="DD196" s="79"/>
      <c r="DE196" s="79"/>
      <c r="DF196" s="79"/>
      <c r="DG196" s="79"/>
      <c r="DH196" s="79"/>
      <c r="DI196" s="79"/>
      <c r="DJ196" s="79"/>
      <c r="DK196" s="79"/>
      <c r="DL196" s="79"/>
      <c r="DM196" s="79"/>
      <c r="DN196" s="79"/>
      <c r="DO196" s="79"/>
      <c r="DP196" s="79"/>
      <c r="DQ196" s="79"/>
      <c r="DR196" s="79"/>
      <c r="DS196" s="79"/>
      <c r="DT196" s="79"/>
      <c r="DU196" s="79"/>
      <c r="DV196" s="79"/>
      <c r="DW196" s="79"/>
      <c r="DX196" s="79"/>
      <c r="DY196" s="79"/>
      <c r="DZ196" s="79"/>
      <c r="EA196" s="79"/>
      <c r="EB196" s="79"/>
      <c r="EC196" s="79"/>
      <c r="ED196" s="79"/>
      <c r="EE196" s="79"/>
      <c r="EF196" s="79"/>
      <c r="EG196" s="79"/>
      <c r="EH196" s="79"/>
      <c r="EI196" s="79"/>
      <c r="EJ196" s="79"/>
      <c r="EK196" s="79"/>
      <c r="EL196" s="79"/>
      <c r="EM196" s="79"/>
      <c r="EN196" s="79"/>
      <c r="EO196" s="79"/>
      <c r="EP196" s="79"/>
      <c r="EQ196" s="79"/>
      <c r="ER196" s="79"/>
      <c r="ES196" s="79"/>
      <c r="ET196" s="79"/>
      <c r="EU196" s="79"/>
      <c r="EV196" s="79"/>
      <c r="EW196" s="79"/>
      <c r="EX196" s="79"/>
      <c r="EY196" s="79"/>
      <c r="EZ196" s="79"/>
      <c r="FA196" s="79"/>
      <c r="FB196" s="79"/>
      <c r="FC196" s="79"/>
      <c r="FD196" s="79"/>
      <c r="FE196" s="79"/>
      <c r="FF196" s="79"/>
      <c r="FG196" s="79"/>
      <c r="FH196" s="79"/>
      <c r="FI196" s="79"/>
      <c r="FJ196" s="79"/>
      <c r="FK196" s="79"/>
      <c r="FL196" s="79"/>
      <c r="FM196" s="79"/>
      <c r="FN196" s="79"/>
      <c r="FO196" s="79"/>
      <c r="FP196" s="79"/>
      <c r="FQ196" s="79"/>
      <c r="FR196" s="79"/>
      <c r="FS196" s="79"/>
      <c r="FT196" s="79"/>
      <c r="FU196" s="79"/>
      <c r="FV196" s="79"/>
      <c r="FW196" s="79"/>
      <c r="FX196" s="79"/>
      <c r="FY196" s="79"/>
      <c r="FZ196" s="79"/>
      <c r="GA196" s="79"/>
      <c r="GB196" s="79"/>
      <c r="GC196" s="79"/>
      <c r="GD196" s="79"/>
      <c r="GE196" s="79"/>
      <c r="GF196" s="79"/>
      <c r="GG196" s="79"/>
      <c r="GH196" s="79"/>
      <c r="GI196" s="79"/>
      <c r="GJ196" s="79"/>
      <c r="GK196" s="79"/>
      <c r="GL196" s="79"/>
      <c r="GM196" s="79"/>
      <c r="GN196" s="79"/>
      <c r="GO196" s="79"/>
      <c r="GP196" s="79"/>
      <c r="GQ196" s="79"/>
    </row>
    <row r="197" spans="1:199" s="78" customFormat="1" x14ac:dyDescent="0.3">
      <c r="A197" s="10"/>
      <c r="B197" s="10"/>
      <c r="C197" s="10"/>
      <c r="D197" s="10"/>
      <c r="E197" s="311">
        <v>920003955</v>
      </c>
      <c r="F197" s="311" t="s">
        <v>1513</v>
      </c>
      <c r="G197" s="312">
        <v>2</v>
      </c>
      <c r="H197" s="312" t="s">
        <v>1323</v>
      </c>
      <c r="I197" s="311">
        <v>0</v>
      </c>
      <c r="J197" s="311">
        <v>0</v>
      </c>
      <c r="K197" s="311">
        <v>0</v>
      </c>
      <c r="L197" s="311">
        <v>0</v>
      </c>
      <c r="M197" s="311">
        <v>0</v>
      </c>
      <c r="N197" s="311">
        <v>0</v>
      </c>
      <c r="O197" s="311">
        <v>0</v>
      </c>
      <c r="P197" s="311">
        <v>0</v>
      </c>
      <c r="Q197" s="311">
        <v>0</v>
      </c>
      <c r="R197" s="311">
        <v>0</v>
      </c>
      <c r="S197" s="311">
        <v>0</v>
      </c>
      <c r="T197" s="311">
        <v>0</v>
      </c>
      <c r="U197" s="311">
        <v>0</v>
      </c>
      <c r="V197" s="311">
        <v>0</v>
      </c>
      <c r="W197" s="311">
        <v>0</v>
      </c>
      <c r="X197" s="311">
        <v>0</v>
      </c>
      <c r="Y197" s="311">
        <v>0</v>
      </c>
      <c r="Z197" s="311">
        <v>0</v>
      </c>
      <c r="AA197" s="311">
        <v>0</v>
      </c>
      <c r="AB197" s="311">
        <v>0</v>
      </c>
      <c r="AC197" s="311">
        <v>0</v>
      </c>
      <c r="AD197" s="311">
        <v>0</v>
      </c>
      <c r="AE197" s="311">
        <v>0</v>
      </c>
      <c r="AF197" s="311">
        <v>0</v>
      </c>
      <c r="AG197" s="311">
        <v>0</v>
      </c>
      <c r="AH197" s="311">
        <v>0</v>
      </c>
      <c r="AI197" s="311">
        <v>0</v>
      </c>
      <c r="AJ197" s="311">
        <v>0</v>
      </c>
      <c r="AK197" s="311">
        <v>0</v>
      </c>
      <c r="AL197" s="311">
        <v>0</v>
      </c>
      <c r="AM197" s="311">
        <v>0</v>
      </c>
      <c r="AN197" s="311">
        <v>0</v>
      </c>
      <c r="AO197" s="311">
        <v>0</v>
      </c>
      <c r="AP197" s="311">
        <v>0</v>
      </c>
      <c r="AQ197" s="311">
        <v>0</v>
      </c>
      <c r="AR197" s="311">
        <v>0</v>
      </c>
      <c r="AS197" s="311">
        <v>0</v>
      </c>
      <c r="AT197" s="311">
        <v>0</v>
      </c>
      <c r="AU197" s="311">
        <v>0</v>
      </c>
      <c r="AV197" s="311">
        <v>0</v>
      </c>
      <c r="AW197" s="311">
        <v>0</v>
      </c>
      <c r="AX197" s="352">
        <v>0</v>
      </c>
      <c r="AY197" s="352">
        <v>0</v>
      </c>
      <c r="AZ197" s="352">
        <v>0</v>
      </c>
      <c r="BA197" s="352">
        <v>0</v>
      </c>
      <c r="BB197" s="352">
        <v>0</v>
      </c>
      <c r="BC197" s="352">
        <v>0</v>
      </c>
      <c r="BD197" s="352">
        <v>0</v>
      </c>
      <c r="BE197" s="352">
        <v>0</v>
      </c>
      <c r="BF197" s="352">
        <v>0</v>
      </c>
      <c r="BG197" s="352">
        <v>0</v>
      </c>
      <c r="BH197" s="378">
        <v>0</v>
      </c>
      <c r="BI197" s="352">
        <v>0</v>
      </c>
      <c r="BJ197" s="352">
        <v>0</v>
      </c>
      <c r="BK197" s="352"/>
      <c r="BL197" s="352"/>
      <c r="BM197" s="352"/>
      <c r="BN197" s="79"/>
      <c r="BO197" s="79"/>
      <c r="BP197" s="79"/>
      <c r="BQ197" s="79"/>
      <c r="BR197" s="79"/>
      <c r="BS197" s="79"/>
      <c r="BT197" s="79"/>
      <c r="BU197" s="79"/>
      <c r="BV197" s="79"/>
      <c r="BW197" s="79"/>
      <c r="BX197" s="79"/>
      <c r="BY197" s="79"/>
      <c r="BZ197" s="79"/>
      <c r="CA197" s="79"/>
      <c r="CB197" s="79"/>
      <c r="CC197" s="79"/>
      <c r="CD197" s="79"/>
      <c r="CE197" s="79"/>
      <c r="CF197" s="79"/>
      <c r="CG197" s="79"/>
      <c r="CH197" s="79"/>
      <c r="CI197" s="79"/>
      <c r="CJ197" s="79"/>
      <c r="CK197" s="79"/>
      <c r="CL197" s="79"/>
      <c r="CM197" s="79"/>
      <c r="CN197" s="79"/>
      <c r="CO197" s="79"/>
      <c r="CP197" s="79"/>
      <c r="CQ197" s="79"/>
      <c r="CR197" s="79"/>
      <c r="CS197" s="79"/>
      <c r="CT197" s="79"/>
      <c r="CU197" s="79"/>
      <c r="CV197" s="79"/>
      <c r="CW197" s="79"/>
      <c r="CX197" s="79"/>
      <c r="CY197" s="79"/>
      <c r="CZ197" s="79"/>
      <c r="DA197" s="79"/>
      <c r="DB197" s="79"/>
      <c r="DC197" s="79"/>
      <c r="DD197" s="79"/>
      <c r="DE197" s="79"/>
      <c r="DF197" s="79"/>
      <c r="DG197" s="79"/>
      <c r="DH197" s="79"/>
      <c r="DI197" s="79"/>
      <c r="DJ197" s="79"/>
      <c r="DK197" s="79"/>
      <c r="DL197" s="79"/>
      <c r="DM197" s="79"/>
      <c r="DN197" s="79"/>
      <c r="DO197" s="79"/>
      <c r="DP197" s="79"/>
      <c r="DQ197" s="79"/>
      <c r="DR197" s="79"/>
      <c r="DS197" s="79"/>
      <c r="DT197" s="79"/>
      <c r="DU197" s="79"/>
      <c r="DV197" s="79"/>
      <c r="DW197" s="79"/>
      <c r="DX197" s="79"/>
      <c r="DY197" s="79"/>
      <c r="DZ197" s="79"/>
      <c r="EA197" s="79"/>
      <c r="EB197" s="79"/>
      <c r="EC197" s="79"/>
      <c r="ED197" s="79"/>
      <c r="EE197" s="79"/>
      <c r="EF197" s="79"/>
      <c r="EG197" s="79"/>
      <c r="EH197" s="79"/>
      <c r="EI197" s="79"/>
      <c r="EJ197" s="79"/>
      <c r="EK197" s="79"/>
      <c r="EL197" s="79"/>
      <c r="EM197" s="79"/>
      <c r="EN197" s="79"/>
      <c r="EO197" s="79"/>
      <c r="EP197" s="79"/>
      <c r="EQ197" s="79"/>
      <c r="ER197" s="79"/>
      <c r="ES197" s="79"/>
      <c r="ET197" s="79"/>
      <c r="EU197" s="79"/>
      <c r="EV197" s="79"/>
      <c r="EW197" s="79"/>
      <c r="EX197" s="79"/>
      <c r="EY197" s="79"/>
      <c r="EZ197" s="79"/>
      <c r="FA197" s="79"/>
      <c r="FB197" s="79"/>
      <c r="FC197" s="79"/>
      <c r="FD197" s="79"/>
      <c r="FE197" s="79"/>
      <c r="FF197" s="79"/>
      <c r="FG197" s="79"/>
      <c r="FH197" s="79"/>
      <c r="FI197" s="79"/>
      <c r="FJ197" s="79"/>
      <c r="FK197" s="79"/>
      <c r="FL197" s="79"/>
      <c r="FM197" s="79"/>
      <c r="FN197" s="79"/>
      <c r="FO197" s="79"/>
      <c r="FP197" s="79"/>
      <c r="FQ197" s="79"/>
      <c r="FR197" s="79"/>
      <c r="FS197" s="79"/>
      <c r="FT197" s="79"/>
      <c r="FU197" s="79"/>
      <c r="FV197" s="79"/>
      <c r="FW197" s="79"/>
      <c r="FX197" s="79"/>
      <c r="FY197" s="79"/>
      <c r="FZ197" s="79"/>
      <c r="GA197" s="79"/>
      <c r="GB197" s="79"/>
      <c r="GC197" s="79"/>
      <c r="GD197" s="79"/>
      <c r="GE197" s="79"/>
      <c r="GF197" s="79"/>
      <c r="GG197" s="79"/>
      <c r="GH197" s="79"/>
      <c r="GI197" s="79"/>
      <c r="GJ197" s="79"/>
      <c r="GK197" s="79"/>
      <c r="GL197" s="79"/>
      <c r="GM197" s="79"/>
      <c r="GN197" s="79"/>
      <c r="GO197" s="79"/>
      <c r="GP197" s="79"/>
      <c r="GQ197" s="79"/>
    </row>
    <row r="198" spans="1:199" s="78" customFormat="1" x14ac:dyDescent="0.3">
      <c r="A198" s="10"/>
      <c r="B198" s="10"/>
      <c r="C198" s="10"/>
      <c r="D198" s="10"/>
      <c r="E198" s="311">
        <v>920022604</v>
      </c>
      <c r="F198" s="311" t="s">
        <v>1518</v>
      </c>
      <c r="G198" s="312">
        <v>5</v>
      </c>
      <c r="H198" s="312" t="s">
        <v>1323</v>
      </c>
      <c r="I198" s="311">
        <v>0</v>
      </c>
      <c r="J198" s="311">
        <v>0</v>
      </c>
      <c r="K198" s="311">
        <v>0</v>
      </c>
      <c r="L198" s="311">
        <v>0</v>
      </c>
      <c r="M198" s="311">
        <v>0</v>
      </c>
      <c r="N198" s="311">
        <v>0</v>
      </c>
      <c r="O198" s="311">
        <v>0</v>
      </c>
      <c r="P198" s="311">
        <v>0</v>
      </c>
      <c r="Q198" s="311">
        <v>0</v>
      </c>
      <c r="R198" s="311">
        <v>0</v>
      </c>
      <c r="S198" s="311">
        <v>0</v>
      </c>
      <c r="T198" s="311">
        <v>0</v>
      </c>
      <c r="U198" s="311">
        <v>0</v>
      </c>
      <c r="V198" s="311">
        <v>0</v>
      </c>
      <c r="W198" s="311">
        <v>0</v>
      </c>
      <c r="X198" s="311">
        <v>0</v>
      </c>
      <c r="Y198" s="311">
        <v>0</v>
      </c>
      <c r="Z198" s="311">
        <v>0</v>
      </c>
      <c r="AA198" s="311">
        <v>0</v>
      </c>
      <c r="AB198" s="311">
        <v>0</v>
      </c>
      <c r="AC198" s="311">
        <v>0</v>
      </c>
      <c r="AD198" s="311">
        <v>0</v>
      </c>
      <c r="AE198" s="311">
        <v>0</v>
      </c>
      <c r="AF198" s="311">
        <v>0</v>
      </c>
      <c r="AG198" s="311">
        <v>0</v>
      </c>
      <c r="AH198" s="311">
        <v>0</v>
      </c>
      <c r="AI198" s="311">
        <v>0</v>
      </c>
      <c r="AJ198" s="311">
        <v>0</v>
      </c>
      <c r="AK198" s="311">
        <v>0</v>
      </c>
      <c r="AL198" s="311">
        <v>0</v>
      </c>
      <c r="AM198" s="311">
        <v>0</v>
      </c>
      <c r="AN198" s="311">
        <v>0</v>
      </c>
      <c r="AO198" s="311">
        <v>0</v>
      </c>
      <c r="AP198" s="311">
        <v>0</v>
      </c>
      <c r="AQ198" s="311">
        <v>0</v>
      </c>
      <c r="AR198" s="311">
        <v>0</v>
      </c>
      <c r="AS198" s="311">
        <v>0</v>
      </c>
      <c r="AT198" s="311">
        <v>0</v>
      </c>
      <c r="AU198" s="311">
        <v>0</v>
      </c>
      <c r="AV198" s="311">
        <v>0</v>
      </c>
      <c r="AW198" s="311">
        <v>0</v>
      </c>
      <c r="AX198" s="352">
        <v>0</v>
      </c>
      <c r="AY198" s="352">
        <v>0</v>
      </c>
      <c r="AZ198" s="352">
        <v>0</v>
      </c>
      <c r="BA198" s="352">
        <v>0</v>
      </c>
      <c r="BB198" s="352">
        <v>0</v>
      </c>
      <c r="BC198" s="352">
        <v>0</v>
      </c>
      <c r="BD198" s="352">
        <v>0</v>
      </c>
      <c r="BE198" s="352">
        <v>0</v>
      </c>
      <c r="BF198" s="352">
        <v>0</v>
      </c>
      <c r="BG198" s="352">
        <v>0</v>
      </c>
      <c r="BH198" s="378">
        <v>0</v>
      </c>
      <c r="BI198" s="352">
        <v>0</v>
      </c>
      <c r="BJ198" s="352">
        <v>0</v>
      </c>
      <c r="BK198" s="352"/>
      <c r="BL198" s="352"/>
      <c r="BM198" s="352"/>
      <c r="BN198" s="79"/>
      <c r="BO198" s="79"/>
      <c r="BP198" s="79"/>
      <c r="BQ198" s="79"/>
      <c r="BR198" s="79"/>
      <c r="BS198" s="79"/>
      <c r="BT198" s="79"/>
      <c r="BU198" s="79"/>
      <c r="BV198" s="79"/>
      <c r="BW198" s="79"/>
      <c r="BX198" s="79"/>
      <c r="BY198" s="79"/>
      <c r="BZ198" s="79"/>
      <c r="CA198" s="79"/>
      <c r="CB198" s="79"/>
      <c r="CC198" s="79"/>
      <c r="CD198" s="79"/>
      <c r="CE198" s="79"/>
      <c r="CF198" s="79"/>
      <c r="CG198" s="79"/>
      <c r="CH198" s="79"/>
      <c r="CI198" s="79"/>
      <c r="CJ198" s="79"/>
      <c r="CK198" s="79"/>
      <c r="CL198" s="79"/>
      <c r="CM198" s="79"/>
      <c r="CN198" s="79"/>
      <c r="CO198" s="79"/>
      <c r="CP198" s="79"/>
      <c r="CQ198" s="79"/>
      <c r="CR198" s="79"/>
      <c r="CS198" s="79"/>
      <c r="CT198" s="79"/>
      <c r="CU198" s="79"/>
      <c r="CV198" s="79"/>
      <c r="CW198" s="79"/>
      <c r="CX198" s="79"/>
      <c r="CY198" s="79"/>
      <c r="CZ198" s="79"/>
      <c r="DA198" s="79"/>
      <c r="DB198" s="79"/>
      <c r="DC198" s="79"/>
      <c r="DD198" s="79"/>
      <c r="DE198" s="79"/>
      <c r="DF198" s="79"/>
      <c r="DG198" s="79"/>
      <c r="DH198" s="79"/>
      <c r="DI198" s="79"/>
      <c r="DJ198" s="79"/>
      <c r="DK198" s="79"/>
      <c r="DL198" s="79"/>
      <c r="DM198" s="79"/>
      <c r="DN198" s="79"/>
      <c r="DO198" s="79"/>
      <c r="DP198" s="79"/>
      <c r="DQ198" s="79"/>
      <c r="DR198" s="79"/>
      <c r="DS198" s="79"/>
      <c r="DT198" s="79"/>
      <c r="DU198" s="79"/>
      <c r="DV198" s="79"/>
      <c r="DW198" s="79"/>
      <c r="DX198" s="79"/>
      <c r="DY198" s="79"/>
      <c r="DZ198" s="79"/>
      <c r="EA198" s="79"/>
      <c r="EB198" s="79"/>
      <c r="EC198" s="79"/>
      <c r="ED198" s="79"/>
      <c r="EE198" s="79"/>
      <c r="EF198" s="79"/>
      <c r="EG198" s="79"/>
      <c r="EH198" s="79"/>
      <c r="EI198" s="79"/>
      <c r="EJ198" s="79"/>
      <c r="EK198" s="79"/>
      <c r="EL198" s="79"/>
      <c r="EM198" s="79"/>
      <c r="EN198" s="79"/>
      <c r="EO198" s="79"/>
      <c r="EP198" s="79"/>
      <c r="EQ198" s="79"/>
      <c r="ER198" s="79"/>
      <c r="ES198" s="79"/>
      <c r="ET198" s="79"/>
      <c r="EU198" s="79"/>
      <c r="EV198" s="79"/>
      <c r="EW198" s="79"/>
      <c r="EX198" s="79"/>
      <c r="EY198" s="79"/>
      <c r="EZ198" s="79"/>
      <c r="FA198" s="79"/>
      <c r="FB198" s="79"/>
      <c r="FC198" s="79"/>
      <c r="FD198" s="79"/>
      <c r="FE198" s="79"/>
      <c r="FF198" s="79"/>
      <c r="FG198" s="79"/>
      <c r="FH198" s="79"/>
      <c r="FI198" s="79"/>
      <c r="FJ198" s="79"/>
      <c r="FK198" s="79"/>
      <c r="FL198" s="79"/>
      <c r="FM198" s="79"/>
      <c r="FN198" s="79"/>
      <c r="FO198" s="79"/>
      <c r="FP198" s="79"/>
      <c r="FQ198" s="79"/>
      <c r="FR198" s="79"/>
      <c r="FS198" s="79"/>
      <c r="FT198" s="79"/>
      <c r="FU198" s="79"/>
      <c r="FV198" s="79"/>
      <c r="FW198" s="79"/>
      <c r="FX198" s="79"/>
      <c r="FY198" s="79"/>
      <c r="FZ198" s="79"/>
      <c r="GA198" s="79"/>
      <c r="GB198" s="79"/>
      <c r="GC198" s="79"/>
      <c r="GD198" s="79"/>
      <c r="GE198" s="79"/>
      <c r="GF198" s="79"/>
      <c r="GG198" s="79"/>
      <c r="GH198" s="79"/>
      <c r="GI198" s="79"/>
      <c r="GJ198" s="79"/>
      <c r="GK198" s="79"/>
      <c r="GL198" s="79"/>
      <c r="GM198" s="79"/>
      <c r="GN198" s="79"/>
      <c r="GO198" s="79"/>
      <c r="GP198" s="79"/>
      <c r="GQ198" s="79"/>
    </row>
    <row r="199" spans="1:199" s="78" customFormat="1" x14ac:dyDescent="0.3">
      <c r="A199" s="10"/>
      <c r="B199" s="10"/>
      <c r="C199" s="10"/>
      <c r="D199" s="10"/>
      <c r="E199" s="311">
        <v>920037484</v>
      </c>
      <c r="F199" s="311" t="s">
        <v>1521</v>
      </c>
      <c r="G199" s="312">
        <v>8</v>
      </c>
      <c r="H199" s="312" t="s">
        <v>1323</v>
      </c>
      <c r="I199" s="311">
        <v>0</v>
      </c>
      <c r="J199" s="311">
        <v>0</v>
      </c>
      <c r="K199" s="311">
        <v>0</v>
      </c>
      <c r="L199" s="311">
        <v>0</v>
      </c>
      <c r="M199" s="311">
        <v>0</v>
      </c>
      <c r="N199" s="311">
        <v>0</v>
      </c>
      <c r="O199" s="311">
        <v>0</v>
      </c>
      <c r="P199" s="311">
        <v>0</v>
      </c>
      <c r="Q199" s="311">
        <v>0</v>
      </c>
      <c r="R199" s="311">
        <v>0</v>
      </c>
      <c r="S199" s="311">
        <v>0</v>
      </c>
      <c r="T199" s="311">
        <v>0</v>
      </c>
      <c r="U199" s="311">
        <v>0</v>
      </c>
      <c r="V199" s="311">
        <v>0</v>
      </c>
      <c r="W199" s="311">
        <v>0</v>
      </c>
      <c r="X199" s="311">
        <v>0</v>
      </c>
      <c r="Y199" s="311">
        <v>0</v>
      </c>
      <c r="Z199" s="311">
        <v>0</v>
      </c>
      <c r="AA199" s="311">
        <v>0</v>
      </c>
      <c r="AB199" s="311">
        <v>0</v>
      </c>
      <c r="AC199" s="311">
        <v>0</v>
      </c>
      <c r="AD199" s="311">
        <v>0</v>
      </c>
      <c r="AE199" s="311">
        <v>0</v>
      </c>
      <c r="AF199" s="311">
        <v>0</v>
      </c>
      <c r="AG199" s="311">
        <v>0</v>
      </c>
      <c r="AH199" s="311">
        <v>0</v>
      </c>
      <c r="AI199" s="311">
        <v>0</v>
      </c>
      <c r="AJ199" s="311">
        <v>0</v>
      </c>
      <c r="AK199" s="311">
        <v>0</v>
      </c>
      <c r="AL199" s="311">
        <v>0</v>
      </c>
      <c r="AM199" s="311">
        <v>0</v>
      </c>
      <c r="AN199" s="311">
        <v>0</v>
      </c>
      <c r="AO199" s="311">
        <v>0</v>
      </c>
      <c r="AP199" s="311">
        <v>0</v>
      </c>
      <c r="AQ199" s="311">
        <v>0</v>
      </c>
      <c r="AR199" s="311">
        <v>0</v>
      </c>
      <c r="AS199" s="311">
        <v>0</v>
      </c>
      <c r="AT199" s="311">
        <v>0</v>
      </c>
      <c r="AU199" s="311">
        <v>0</v>
      </c>
      <c r="AV199" s="311">
        <v>0</v>
      </c>
      <c r="AW199" s="311">
        <v>0</v>
      </c>
      <c r="AX199" s="352">
        <v>0</v>
      </c>
      <c r="AY199" s="352">
        <v>0</v>
      </c>
      <c r="AZ199" s="352">
        <v>0</v>
      </c>
      <c r="BA199" s="352">
        <v>0</v>
      </c>
      <c r="BB199" s="352">
        <v>0</v>
      </c>
      <c r="BC199" s="352">
        <v>0</v>
      </c>
      <c r="BD199" s="352">
        <v>0</v>
      </c>
      <c r="BE199" s="352">
        <v>0</v>
      </c>
      <c r="BF199" s="352">
        <v>0</v>
      </c>
      <c r="BG199" s="352">
        <v>0</v>
      </c>
      <c r="BH199" s="378">
        <v>0</v>
      </c>
      <c r="BI199" s="352">
        <v>0</v>
      </c>
      <c r="BJ199" s="352">
        <v>0</v>
      </c>
      <c r="BK199" s="352"/>
      <c r="BL199" s="352"/>
      <c r="BM199" s="352"/>
      <c r="BN199" s="79"/>
      <c r="BO199" s="79"/>
      <c r="BP199" s="79"/>
      <c r="BQ199" s="79"/>
      <c r="BR199" s="79"/>
      <c r="BS199" s="79"/>
      <c r="BT199" s="79"/>
      <c r="BU199" s="79"/>
      <c r="BV199" s="79"/>
      <c r="BW199" s="79"/>
      <c r="BX199" s="79"/>
      <c r="BY199" s="79"/>
      <c r="BZ199" s="79"/>
      <c r="CA199" s="79"/>
      <c r="CB199" s="79"/>
      <c r="CC199" s="79"/>
      <c r="CD199" s="79"/>
      <c r="CE199" s="79"/>
      <c r="CF199" s="79"/>
      <c r="CG199" s="79"/>
      <c r="CH199" s="79"/>
      <c r="CI199" s="79"/>
      <c r="CJ199" s="79"/>
      <c r="CK199" s="79"/>
      <c r="CL199" s="79"/>
      <c r="CM199" s="79"/>
      <c r="CN199" s="79"/>
      <c r="CO199" s="79"/>
      <c r="CP199" s="79"/>
      <c r="CQ199" s="79"/>
      <c r="CR199" s="79"/>
      <c r="CS199" s="79"/>
      <c r="CT199" s="79"/>
      <c r="CU199" s="79"/>
      <c r="CV199" s="79"/>
      <c r="CW199" s="79"/>
      <c r="CX199" s="79"/>
      <c r="CY199" s="79"/>
      <c r="CZ199" s="79"/>
      <c r="DA199" s="79"/>
      <c r="DB199" s="79"/>
      <c r="DC199" s="79"/>
      <c r="DD199" s="79"/>
      <c r="DE199" s="79"/>
      <c r="DF199" s="79"/>
      <c r="DG199" s="79"/>
      <c r="DH199" s="79"/>
      <c r="DI199" s="79"/>
      <c r="DJ199" s="79"/>
      <c r="DK199" s="79"/>
      <c r="DL199" s="79"/>
      <c r="DM199" s="79"/>
      <c r="DN199" s="79"/>
      <c r="DO199" s="79"/>
      <c r="DP199" s="79"/>
      <c r="DQ199" s="79"/>
      <c r="DR199" s="79"/>
      <c r="DS199" s="79"/>
      <c r="DT199" s="79"/>
      <c r="DU199" s="79"/>
      <c r="DV199" s="79"/>
      <c r="DW199" s="79"/>
      <c r="DX199" s="79"/>
      <c r="DY199" s="79"/>
      <c r="DZ199" s="79"/>
      <c r="EA199" s="79"/>
      <c r="EB199" s="79"/>
      <c r="EC199" s="79"/>
      <c r="ED199" s="79"/>
      <c r="EE199" s="79"/>
      <c r="EF199" s="79"/>
      <c r="EG199" s="79"/>
      <c r="EH199" s="79"/>
      <c r="EI199" s="79"/>
      <c r="EJ199" s="79"/>
      <c r="EK199" s="79"/>
      <c r="EL199" s="79"/>
      <c r="EM199" s="79"/>
      <c r="EN199" s="79"/>
      <c r="EO199" s="79"/>
      <c r="EP199" s="79"/>
      <c r="EQ199" s="79"/>
      <c r="ER199" s="79"/>
      <c r="ES199" s="79"/>
      <c r="ET199" s="79"/>
      <c r="EU199" s="79"/>
      <c r="EV199" s="79"/>
      <c r="EW199" s="79"/>
      <c r="EX199" s="79"/>
      <c r="EY199" s="79"/>
      <c r="EZ199" s="79"/>
      <c r="FA199" s="79"/>
      <c r="FB199" s="79"/>
      <c r="FC199" s="79"/>
      <c r="FD199" s="79"/>
      <c r="FE199" s="79"/>
      <c r="FF199" s="79"/>
      <c r="FG199" s="79"/>
      <c r="FH199" s="79"/>
      <c r="FI199" s="79"/>
      <c r="FJ199" s="79"/>
      <c r="FK199" s="79"/>
      <c r="FL199" s="79"/>
      <c r="FM199" s="79"/>
      <c r="FN199" s="79"/>
      <c r="FO199" s="79"/>
      <c r="FP199" s="79"/>
      <c r="FQ199" s="79"/>
      <c r="FR199" s="79"/>
      <c r="FS199" s="79"/>
      <c r="FT199" s="79"/>
      <c r="FU199" s="79"/>
      <c r="FV199" s="79"/>
      <c r="FW199" s="79"/>
      <c r="FX199" s="79"/>
      <c r="FY199" s="79"/>
      <c r="FZ199" s="79"/>
      <c r="GA199" s="79"/>
      <c r="GB199" s="79"/>
      <c r="GC199" s="79"/>
      <c r="GD199" s="79"/>
      <c r="GE199" s="79"/>
      <c r="GF199" s="79"/>
      <c r="GG199" s="79"/>
      <c r="GH199" s="79"/>
      <c r="GI199" s="79"/>
      <c r="GJ199" s="79"/>
      <c r="GK199" s="79"/>
      <c r="GL199" s="79"/>
      <c r="GM199" s="79"/>
      <c r="GN199" s="79"/>
      <c r="GO199" s="79"/>
      <c r="GP199" s="79"/>
      <c r="GQ199" s="79"/>
    </row>
    <row r="200" spans="1:199" s="78" customFormat="1" x14ac:dyDescent="0.3">
      <c r="A200" s="10"/>
      <c r="B200" s="10"/>
      <c r="C200" s="10"/>
      <c r="D200" s="10">
        <v>902242.7</v>
      </c>
      <c r="E200" s="311">
        <v>960043404</v>
      </c>
      <c r="F200" s="311" t="s">
        <v>1214</v>
      </c>
      <c r="G200" s="312">
        <v>5</v>
      </c>
      <c r="H200" s="312" t="s">
        <v>1324</v>
      </c>
      <c r="I200" s="311">
        <v>0</v>
      </c>
      <c r="J200" s="311">
        <v>0</v>
      </c>
      <c r="K200" s="311">
        <v>0</v>
      </c>
      <c r="L200" s="311">
        <v>0</v>
      </c>
      <c r="M200" s="311">
        <v>0</v>
      </c>
      <c r="N200" s="311">
        <v>0</v>
      </c>
      <c r="O200" s="311">
        <v>0</v>
      </c>
      <c r="P200" s="311">
        <v>0</v>
      </c>
      <c r="Q200" s="311">
        <v>0</v>
      </c>
      <c r="R200" s="311">
        <v>0</v>
      </c>
      <c r="S200" s="311">
        <v>0</v>
      </c>
      <c r="T200" s="311">
        <v>0</v>
      </c>
      <c r="U200" s="311">
        <v>0</v>
      </c>
      <c r="V200" s="311">
        <v>0</v>
      </c>
      <c r="W200" s="311">
        <v>0</v>
      </c>
      <c r="X200" s="311">
        <v>0</v>
      </c>
      <c r="Y200" s="311">
        <v>0</v>
      </c>
      <c r="Z200" s="311">
        <v>0</v>
      </c>
      <c r="AA200" s="311">
        <v>0</v>
      </c>
      <c r="AB200" s="311">
        <v>0</v>
      </c>
      <c r="AC200" s="311">
        <v>0</v>
      </c>
      <c r="AD200" s="311">
        <v>0</v>
      </c>
      <c r="AE200" s="311">
        <v>0</v>
      </c>
      <c r="AF200" s="311">
        <v>0</v>
      </c>
      <c r="AG200" s="311">
        <v>0</v>
      </c>
      <c r="AH200" s="311">
        <v>0</v>
      </c>
      <c r="AI200" s="311">
        <v>0</v>
      </c>
      <c r="AJ200" s="311">
        <v>0</v>
      </c>
      <c r="AK200" s="311">
        <v>0</v>
      </c>
      <c r="AL200" s="311">
        <v>0</v>
      </c>
      <c r="AM200" s="311">
        <v>0</v>
      </c>
      <c r="AN200" s="311">
        <v>0</v>
      </c>
      <c r="AO200" s="311">
        <v>0</v>
      </c>
      <c r="AP200" s="311">
        <v>0</v>
      </c>
      <c r="AQ200" s="311">
        <v>0</v>
      </c>
      <c r="AR200" s="311">
        <v>0</v>
      </c>
      <c r="AS200" s="311">
        <v>0</v>
      </c>
      <c r="AT200" s="311">
        <v>0</v>
      </c>
      <c r="AU200" s="311">
        <v>0</v>
      </c>
      <c r="AV200" s="311">
        <v>0</v>
      </c>
      <c r="AW200" s="311">
        <v>0</v>
      </c>
      <c r="AX200" s="352">
        <v>0</v>
      </c>
      <c r="AY200" s="352">
        <v>0</v>
      </c>
      <c r="AZ200" s="352">
        <v>0</v>
      </c>
      <c r="BA200" s="352">
        <v>0</v>
      </c>
      <c r="BB200" s="352">
        <v>0</v>
      </c>
      <c r="BC200" s="352">
        <v>0</v>
      </c>
      <c r="BD200" s="352">
        <v>0</v>
      </c>
      <c r="BE200" s="352">
        <v>0</v>
      </c>
      <c r="BF200" s="352">
        <v>0</v>
      </c>
      <c r="BG200" s="352">
        <v>0</v>
      </c>
      <c r="BH200" s="378">
        <v>0</v>
      </c>
      <c r="BI200" s="352">
        <v>0</v>
      </c>
      <c r="BJ200" s="352">
        <v>0</v>
      </c>
      <c r="BK200" s="352"/>
      <c r="BL200" s="352"/>
      <c r="BM200" s="352"/>
      <c r="BN200" s="79"/>
      <c r="BO200" s="79"/>
      <c r="BP200" s="79"/>
      <c r="BQ200" s="79"/>
      <c r="BR200" s="79"/>
      <c r="BS200" s="79"/>
      <c r="BT200" s="79"/>
      <c r="BU200" s="79"/>
      <c r="BV200" s="79"/>
      <c r="BW200" s="79"/>
      <c r="BX200" s="79"/>
      <c r="BY200" s="79"/>
      <c r="BZ200" s="79"/>
      <c r="CA200" s="79"/>
      <c r="CB200" s="79"/>
      <c r="CC200" s="79"/>
      <c r="CD200" s="79"/>
      <c r="CE200" s="79"/>
      <c r="CF200" s="79"/>
      <c r="CG200" s="79"/>
      <c r="CH200" s="79"/>
      <c r="CI200" s="79"/>
      <c r="CJ200" s="79"/>
      <c r="CK200" s="79"/>
      <c r="CL200" s="79"/>
      <c r="CM200" s="79"/>
      <c r="CN200" s="79"/>
      <c r="CO200" s="79"/>
      <c r="CP200" s="79"/>
      <c r="CQ200" s="79"/>
      <c r="CR200" s="79"/>
      <c r="CS200" s="79"/>
      <c r="CT200" s="79"/>
      <c r="CU200" s="79"/>
      <c r="CV200" s="79"/>
      <c r="CW200" s="79"/>
      <c r="CX200" s="79"/>
      <c r="CY200" s="79"/>
      <c r="CZ200" s="79"/>
      <c r="DA200" s="79"/>
      <c r="DB200" s="79"/>
      <c r="DC200" s="79"/>
      <c r="DD200" s="79"/>
      <c r="DE200" s="79"/>
      <c r="DF200" s="79"/>
      <c r="DG200" s="79"/>
      <c r="DH200" s="79"/>
      <c r="DI200" s="79"/>
      <c r="DJ200" s="79"/>
      <c r="DK200" s="79"/>
      <c r="DL200" s="79"/>
      <c r="DM200" s="79"/>
      <c r="DN200" s="79"/>
      <c r="DO200" s="79"/>
      <c r="DP200" s="79"/>
      <c r="DQ200" s="79"/>
      <c r="DR200" s="79"/>
      <c r="DS200" s="79"/>
      <c r="DT200" s="79"/>
      <c r="DU200" s="79"/>
      <c r="DV200" s="79"/>
      <c r="DW200" s="79"/>
      <c r="DX200" s="79"/>
      <c r="DY200" s="79"/>
      <c r="DZ200" s="79"/>
      <c r="EA200" s="79"/>
      <c r="EB200" s="79"/>
      <c r="EC200" s="79"/>
      <c r="ED200" s="79"/>
      <c r="EE200" s="79"/>
      <c r="EF200" s="79"/>
      <c r="EG200" s="79"/>
      <c r="EH200" s="79"/>
      <c r="EI200" s="79"/>
      <c r="EJ200" s="79"/>
      <c r="EK200" s="79"/>
      <c r="EL200" s="79"/>
      <c r="EM200" s="79"/>
      <c r="EN200" s="79"/>
      <c r="EO200" s="79"/>
      <c r="EP200" s="79"/>
      <c r="EQ200" s="79"/>
      <c r="ER200" s="79"/>
      <c r="ES200" s="79"/>
      <c r="ET200" s="79"/>
      <c r="EU200" s="79"/>
      <c r="EV200" s="79"/>
      <c r="EW200" s="79"/>
      <c r="EX200" s="79"/>
      <c r="EY200" s="79"/>
      <c r="EZ200" s="79"/>
      <c r="FA200" s="79"/>
      <c r="FB200" s="79"/>
      <c r="FC200" s="79"/>
      <c r="FD200" s="79"/>
      <c r="FE200" s="79"/>
      <c r="FF200" s="79"/>
      <c r="FG200" s="79"/>
      <c r="FH200" s="79"/>
      <c r="FI200" s="79"/>
      <c r="FJ200" s="79"/>
      <c r="FK200" s="79"/>
      <c r="FL200" s="79"/>
      <c r="FM200" s="79"/>
      <c r="FN200" s="79"/>
      <c r="FO200" s="79"/>
      <c r="FP200" s="79"/>
      <c r="FQ200" s="79"/>
      <c r="FR200" s="79"/>
      <c r="FS200" s="79"/>
      <c r="FT200" s="79"/>
      <c r="FU200" s="79"/>
      <c r="FV200" s="79"/>
      <c r="FW200" s="79"/>
      <c r="FX200" s="79"/>
      <c r="FY200" s="79"/>
      <c r="FZ200" s="79"/>
      <c r="GA200" s="79"/>
      <c r="GB200" s="79"/>
      <c r="GC200" s="79"/>
      <c r="GD200" s="79"/>
      <c r="GE200" s="79"/>
      <c r="GF200" s="79"/>
      <c r="GG200" s="79"/>
      <c r="GH200" s="79"/>
      <c r="GI200" s="79"/>
      <c r="GJ200" s="79"/>
      <c r="GK200" s="79"/>
      <c r="GL200" s="79"/>
      <c r="GM200" s="79"/>
      <c r="GN200" s="79"/>
      <c r="GO200" s="79"/>
      <c r="GP200" s="79"/>
      <c r="GQ200" s="79"/>
    </row>
    <row r="201" spans="1:199" s="78" customFormat="1" x14ac:dyDescent="0.3">
      <c r="A201" s="10"/>
      <c r="B201" s="10"/>
      <c r="C201" s="10"/>
      <c r="D201" s="10">
        <v>291425213.66000003</v>
      </c>
      <c r="E201" s="311">
        <v>50356251</v>
      </c>
      <c r="F201" s="311" t="s">
        <v>296</v>
      </c>
      <c r="G201" s="312">
        <v>12</v>
      </c>
      <c r="H201" s="312" t="s">
        <v>1294</v>
      </c>
      <c r="I201" s="311">
        <v>0</v>
      </c>
      <c r="J201" s="311">
        <v>0</v>
      </c>
      <c r="K201" s="311">
        <v>0</v>
      </c>
      <c r="L201" s="311">
        <v>0</v>
      </c>
      <c r="M201" s="311">
        <v>0</v>
      </c>
      <c r="N201" s="311">
        <v>0</v>
      </c>
      <c r="O201" s="311">
        <v>0</v>
      </c>
      <c r="P201" s="311">
        <v>0</v>
      </c>
      <c r="Q201" s="311">
        <v>0</v>
      </c>
      <c r="R201" s="311">
        <v>0</v>
      </c>
      <c r="S201" s="311">
        <v>0</v>
      </c>
      <c r="T201" s="311">
        <v>0</v>
      </c>
      <c r="U201" s="311">
        <v>0</v>
      </c>
      <c r="V201" s="311">
        <v>0</v>
      </c>
      <c r="W201" s="311">
        <v>0</v>
      </c>
      <c r="X201" s="311">
        <v>0</v>
      </c>
      <c r="Y201" s="311">
        <v>0</v>
      </c>
      <c r="Z201" s="311">
        <v>0</v>
      </c>
      <c r="AA201" s="311">
        <v>0</v>
      </c>
      <c r="AB201" s="311">
        <v>0</v>
      </c>
      <c r="AC201" s="311">
        <v>0</v>
      </c>
      <c r="AD201" s="311">
        <v>0</v>
      </c>
      <c r="AE201" s="311">
        <v>0</v>
      </c>
      <c r="AF201" s="311">
        <v>0</v>
      </c>
      <c r="AG201" s="311">
        <v>0</v>
      </c>
      <c r="AH201" s="311">
        <v>0</v>
      </c>
      <c r="AI201" s="311">
        <v>0</v>
      </c>
      <c r="AJ201" s="311">
        <v>0</v>
      </c>
      <c r="AK201" s="311">
        <v>0</v>
      </c>
      <c r="AL201" s="311">
        <v>0</v>
      </c>
      <c r="AM201" s="311">
        <v>0</v>
      </c>
      <c r="AN201" s="311">
        <v>0</v>
      </c>
      <c r="AO201" s="311">
        <v>0</v>
      </c>
      <c r="AP201" s="311">
        <v>0</v>
      </c>
      <c r="AQ201" s="311">
        <v>0</v>
      </c>
      <c r="AR201" s="311">
        <v>0</v>
      </c>
      <c r="AS201" s="311">
        <v>0</v>
      </c>
      <c r="AT201" s="311">
        <v>0</v>
      </c>
      <c r="AU201" s="311">
        <v>0</v>
      </c>
      <c r="AV201" s="311">
        <v>0</v>
      </c>
      <c r="AW201" s="311">
        <v>0</v>
      </c>
      <c r="AX201" s="352">
        <v>0</v>
      </c>
      <c r="AY201" s="352">
        <v>0</v>
      </c>
      <c r="AZ201" s="352">
        <v>0</v>
      </c>
      <c r="BA201" s="352">
        <v>0</v>
      </c>
      <c r="BB201" s="352">
        <v>0</v>
      </c>
      <c r="BC201" s="352">
        <v>0</v>
      </c>
      <c r="BD201" s="352">
        <v>0</v>
      </c>
      <c r="BE201" s="352">
        <v>0</v>
      </c>
      <c r="BF201" s="352">
        <v>0</v>
      </c>
      <c r="BG201" s="352">
        <v>0</v>
      </c>
      <c r="BH201" s="378">
        <v>0</v>
      </c>
      <c r="BI201" s="352">
        <v>0</v>
      </c>
      <c r="BJ201" s="352">
        <v>0</v>
      </c>
      <c r="BK201" s="352"/>
      <c r="BL201" s="352"/>
      <c r="BM201" s="352"/>
      <c r="BN201" s="79"/>
      <c r="BO201" s="79"/>
      <c r="BP201" s="79"/>
      <c r="BQ201" s="79"/>
      <c r="BR201" s="79"/>
      <c r="BS201" s="79"/>
      <c r="BT201" s="79"/>
      <c r="BU201" s="79"/>
      <c r="BV201" s="79"/>
      <c r="BW201" s="79"/>
      <c r="BX201" s="79"/>
      <c r="BY201" s="79"/>
      <c r="BZ201" s="79"/>
      <c r="CA201" s="79"/>
      <c r="CB201" s="79"/>
      <c r="CC201" s="79"/>
      <c r="CD201" s="79"/>
      <c r="CE201" s="79"/>
      <c r="CF201" s="79"/>
      <c r="CG201" s="79"/>
      <c r="CH201" s="79"/>
      <c r="CI201" s="79"/>
      <c r="CJ201" s="79"/>
      <c r="CK201" s="79"/>
      <c r="CL201" s="79"/>
      <c r="CM201" s="79"/>
      <c r="CN201" s="79"/>
      <c r="CO201" s="79"/>
      <c r="CP201" s="79"/>
      <c r="CQ201" s="79"/>
      <c r="CR201" s="79"/>
      <c r="CS201" s="79"/>
      <c r="CT201" s="79"/>
      <c r="CU201" s="79"/>
      <c r="CV201" s="79"/>
      <c r="CW201" s="79"/>
      <c r="CX201" s="79"/>
      <c r="CY201" s="79"/>
      <c r="CZ201" s="79"/>
      <c r="DA201" s="79"/>
      <c r="DB201" s="79"/>
      <c r="DC201" s="79"/>
      <c r="DD201" s="79"/>
      <c r="DE201" s="79"/>
      <c r="DF201" s="79"/>
      <c r="DG201" s="79"/>
      <c r="DH201" s="79"/>
      <c r="DI201" s="79"/>
      <c r="DJ201" s="79"/>
      <c r="DK201" s="79"/>
      <c r="DL201" s="79"/>
      <c r="DM201" s="79"/>
      <c r="DN201" s="79"/>
      <c r="DO201" s="79"/>
      <c r="DP201" s="79"/>
      <c r="DQ201" s="79"/>
      <c r="DR201" s="79"/>
      <c r="DS201" s="79"/>
      <c r="DT201" s="79"/>
      <c r="DU201" s="79"/>
      <c r="DV201" s="79"/>
      <c r="DW201" s="79"/>
      <c r="DX201" s="79"/>
      <c r="DY201" s="79"/>
      <c r="DZ201" s="79"/>
      <c r="EA201" s="79"/>
      <c r="EB201" s="79"/>
      <c r="EC201" s="79"/>
      <c r="ED201" s="79"/>
      <c r="EE201" s="79"/>
      <c r="EF201" s="79"/>
      <c r="EG201" s="79"/>
      <c r="EH201" s="79"/>
      <c r="EI201" s="79"/>
      <c r="EJ201" s="79"/>
      <c r="EK201" s="79"/>
      <c r="EL201" s="79"/>
      <c r="EM201" s="79"/>
      <c r="EN201" s="79"/>
      <c r="EO201" s="79"/>
      <c r="EP201" s="79"/>
      <c r="EQ201" s="79"/>
      <c r="ER201" s="79"/>
      <c r="ES201" s="79"/>
      <c r="ET201" s="79"/>
      <c r="EU201" s="79"/>
      <c r="EV201" s="79"/>
      <c r="EW201" s="79"/>
      <c r="EX201" s="79"/>
      <c r="EY201" s="79"/>
      <c r="EZ201" s="79"/>
      <c r="FA201" s="79"/>
      <c r="FB201" s="79"/>
      <c r="FC201" s="79"/>
      <c r="FD201" s="79"/>
      <c r="FE201" s="79"/>
      <c r="FF201" s="79"/>
      <c r="FG201" s="79"/>
      <c r="FH201" s="79"/>
      <c r="FI201" s="79"/>
      <c r="FJ201" s="79"/>
      <c r="FK201" s="79"/>
      <c r="FL201" s="79"/>
      <c r="FM201" s="79"/>
      <c r="FN201" s="79"/>
      <c r="FO201" s="79"/>
      <c r="FP201" s="79"/>
      <c r="FQ201" s="79"/>
      <c r="FR201" s="79"/>
      <c r="FS201" s="79"/>
      <c r="FT201" s="79"/>
      <c r="FU201" s="79"/>
      <c r="FV201" s="79"/>
      <c r="FW201" s="79"/>
      <c r="FX201" s="79"/>
      <c r="FY201" s="79"/>
      <c r="FZ201" s="79"/>
      <c r="GA201" s="79"/>
      <c r="GB201" s="79"/>
      <c r="GC201" s="79"/>
      <c r="GD201" s="79"/>
      <c r="GE201" s="79"/>
      <c r="GF201" s="79"/>
      <c r="GG201" s="79"/>
      <c r="GH201" s="79"/>
      <c r="GI201" s="79"/>
      <c r="GJ201" s="79"/>
      <c r="GK201" s="79"/>
      <c r="GL201" s="79"/>
      <c r="GM201" s="79"/>
      <c r="GN201" s="79"/>
      <c r="GO201" s="79"/>
      <c r="GP201" s="79"/>
      <c r="GQ201" s="79"/>
    </row>
    <row r="202" spans="1:199" s="78" customFormat="1" x14ac:dyDescent="0.3">
      <c r="A202" s="10"/>
      <c r="B202" s="10"/>
      <c r="C202" s="10"/>
      <c r="D202" s="10">
        <v>405774458.83999997</v>
      </c>
      <c r="E202" s="311">
        <v>52730410</v>
      </c>
      <c r="F202" s="311" t="s">
        <v>308</v>
      </c>
      <c r="G202" s="312">
        <v>10</v>
      </c>
      <c r="H202" s="312" t="s">
        <v>1294</v>
      </c>
      <c r="I202" s="311">
        <v>0</v>
      </c>
      <c r="J202" s="311">
        <v>0</v>
      </c>
      <c r="K202" s="311">
        <v>0</v>
      </c>
      <c r="L202" s="311">
        <v>0</v>
      </c>
      <c r="M202" s="311">
        <v>0</v>
      </c>
      <c r="N202" s="311">
        <v>0</v>
      </c>
      <c r="O202" s="311">
        <v>0</v>
      </c>
      <c r="P202" s="311">
        <v>0</v>
      </c>
      <c r="Q202" s="311">
        <v>0</v>
      </c>
      <c r="R202" s="311">
        <v>0</v>
      </c>
      <c r="S202" s="311">
        <v>0</v>
      </c>
      <c r="T202" s="311">
        <v>0</v>
      </c>
      <c r="U202" s="311">
        <v>0</v>
      </c>
      <c r="V202" s="311">
        <v>0</v>
      </c>
      <c r="W202" s="311">
        <v>0</v>
      </c>
      <c r="X202" s="311">
        <v>0</v>
      </c>
      <c r="Y202" s="311">
        <v>0</v>
      </c>
      <c r="Z202" s="311">
        <v>0</v>
      </c>
      <c r="AA202" s="311">
        <v>0</v>
      </c>
      <c r="AB202" s="311">
        <v>0</v>
      </c>
      <c r="AC202" s="311">
        <v>0</v>
      </c>
      <c r="AD202" s="311">
        <v>0</v>
      </c>
      <c r="AE202" s="311">
        <v>0</v>
      </c>
      <c r="AF202" s="311">
        <v>0</v>
      </c>
      <c r="AG202" s="311">
        <v>0</v>
      </c>
      <c r="AH202" s="311">
        <v>0</v>
      </c>
      <c r="AI202" s="311">
        <v>0</v>
      </c>
      <c r="AJ202" s="311">
        <v>0</v>
      </c>
      <c r="AK202" s="311">
        <v>0</v>
      </c>
      <c r="AL202" s="311">
        <v>0</v>
      </c>
      <c r="AM202" s="311">
        <v>0</v>
      </c>
      <c r="AN202" s="311">
        <v>0</v>
      </c>
      <c r="AO202" s="311">
        <v>0</v>
      </c>
      <c r="AP202" s="311">
        <v>0</v>
      </c>
      <c r="AQ202" s="311">
        <v>0</v>
      </c>
      <c r="AR202" s="311">
        <v>0</v>
      </c>
      <c r="AS202" s="311">
        <v>0</v>
      </c>
      <c r="AT202" s="311">
        <v>0</v>
      </c>
      <c r="AU202" s="311">
        <v>0</v>
      </c>
      <c r="AV202" s="311">
        <v>0</v>
      </c>
      <c r="AW202" s="311">
        <v>0</v>
      </c>
      <c r="AX202" s="352">
        <v>0</v>
      </c>
      <c r="AY202" s="352">
        <v>0</v>
      </c>
      <c r="AZ202" s="352">
        <v>0</v>
      </c>
      <c r="BA202" s="352">
        <v>0</v>
      </c>
      <c r="BB202" s="352">
        <v>0</v>
      </c>
      <c r="BC202" s="352">
        <v>0</v>
      </c>
      <c r="BD202" s="352">
        <v>0</v>
      </c>
      <c r="BE202" s="352">
        <v>0</v>
      </c>
      <c r="BF202" s="352">
        <v>0</v>
      </c>
      <c r="BG202" s="352">
        <v>0</v>
      </c>
      <c r="BH202" s="378">
        <v>0</v>
      </c>
      <c r="BI202" s="352">
        <v>0</v>
      </c>
      <c r="BJ202" s="352">
        <v>0</v>
      </c>
      <c r="BK202" s="352"/>
      <c r="BL202" s="352"/>
      <c r="BM202" s="352"/>
      <c r="BN202" s="79"/>
      <c r="BO202" s="79"/>
      <c r="BP202" s="79"/>
      <c r="BQ202" s="79"/>
      <c r="BR202" s="79"/>
      <c r="BS202" s="79"/>
      <c r="BT202" s="79"/>
      <c r="BU202" s="79"/>
      <c r="BV202" s="79"/>
      <c r="BW202" s="79"/>
      <c r="BX202" s="79"/>
      <c r="BY202" s="79"/>
      <c r="BZ202" s="79"/>
      <c r="CA202" s="79"/>
      <c r="CB202" s="79"/>
      <c r="CC202" s="79"/>
      <c r="CD202" s="79"/>
      <c r="CE202" s="79"/>
      <c r="CF202" s="79"/>
      <c r="CG202" s="79"/>
      <c r="CH202" s="79"/>
      <c r="CI202" s="79"/>
      <c r="CJ202" s="79"/>
      <c r="CK202" s="79"/>
      <c r="CL202" s="79"/>
      <c r="CM202" s="79"/>
      <c r="CN202" s="79"/>
      <c r="CO202" s="79"/>
      <c r="CP202" s="79"/>
      <c r="CQ202" s="79"/>
      <c r="CR202" s="79"/>
      <c r="CS202" s="79"/>
      <c r="CT202" s="79"/>
      <c r="CU202" s="79"/>
      <c r="CV202" s="79"/>
      <c r="CW202" s="79"/>
      <c r="CX202" s="79"/>
      <c r="CY202" s="79"/>
      <c r="CZ202" s="79"/>
      <c r="DA202" s="79"/>
      <c r="DB202" s="79"/>
      <c r="DC202" s="79"/>
      <c r="DD202" s="79"/>
      <c r="DE202" s="79"/>
      <c r="DF202" s="79"/>
      <c r="DG202" s="79"/>
      <c r="DH202" s="79"/>
      <c r="DI202" s="79"/>
      <c r="DJ202" s="79"/>
      <c r="DK202" s="79"/>
      <c r="DL202" s="79"/>
      <c r="DM202" s="79"/>
      <c r="DN202" s="79"/>
      <c r="DO202" s="79"/>
      <c r="DP202" s="79"/>
      <c r="DQ202" s="79"/>
      <c r="DR202" s="79"/>
      <c r="DS202" s="79"/>
      <c r="DT202" s="79"/>
      <c r="DU202" s="79"/>
      <c r="DV202" s="79"/>
      <c r="DW202" s="79"/>
      <c r="DX202" s="79"/>
      <c r="DY202" s="79"/>
      <c r="DZ202" s="79"/>
      <c r="EA202" s="79"/>
      <c r="EB202" s="79"/>
      <c r="EC202" s="79"/>
      <c r="ED202" s="79"/>
      <c r="EE202" s="79"/>
      <c r="EF202" s="79"/>
      <c r="EG202" s="79"/>
      <c r="EH202" s="79"/>
      <c r="EI202" s="79"/>
      <c r="EJ202" s="79"/>
      <c r="EK202" s="79"/>
      <c r="EL202" s="79"/>
      <c r="EM202" s="79"/>
      <c r="EN202" s="79"/>
      <c r="EO202" s="79"/>
      <c r="EP202" s="79"/>
      <c r="EQ202" s="79"/>
      <c r="ER202" s="79"/>
      <c r="ES202" s="79"/>
      <c r="ET202" s="79"/>
      <c r="EU202" s="79"/>
      <c r="EV202" s="79"/>
      <c r="EW202" s="79"/>
      <c r="EX202" s="79"/>
      <c r="EY202" s="79"/>
      <c r="EZ202" s="79"/>
      <c r="FA202" s="79"/>
      <c r="FB202" s="79"/>
      <c r="FC202" s="79"/>
      <c r="FD202" s="79"/>
      <c r="FE202" s="79"/>
      <c r="FF202" s="79"/>
      <c r="FG202" s="79"/>
      <c r="FH202" s="79"/>
      <c r="FI202" s="79"/>
      <c r="FJ202" s="79"/>
      <c r="FK202" s="79"/>
      <c r="FL202" s="79"/>
      <c r="FM202" s="79"/>
      <c r="FN202" s="79"/>
      <c r="FO202" s="79"/>
      <c r="FP202" s="79"/>
      <c r="FQ202" s="79"/>
      <c r="FR202" s="79"/>
      <c r="FS202" s="79"/>
      <c r="FT202" s="79"/>
      <c r="FU202" s="79"/>
      <c r="FV202" s="79"/>
      <c r="FW202" s="79"/>
      <c r="FX202" s="79"/>
      <c r="FY202" s="79"/>
      <c r="FZ202" s="79"/>
      <c r="GA202" s="79"/>
      <c r="GB202" s="79"/>
      <c r="GC202" s="79"/>
      <c r="GD202" s="79"/>
      <c r="GE202" s="79"/>
      <c r="GF202" s="79"/>
      <c r="GG202" s="79"/>
      <c r="GH202" s="79"/>
      <c r="GI202" s="79"/>
      <c r="GJ202" s="79"/>
      <c r="GK202" s="79"/>
      <c r="GL202" s="79"/>
      <c r="GM202" s="79"/>
      <c r="GN202" s="79"/>
      <c r="GO202" s="79"/>
      <c r="GP202" s="79"/>
      <c r="GQ202" s="79"/>
    </row>
    <row r="203" spans="1:199" s="78" customFormat="1" x14ac:dyDescent="0.3">
      <c r="A203" s="10"/>
      <c r="B203" s="10"/>
      <c r="C203" s="10"/>
      <c r="D203" s="10">
        <v>2277494572.02</v>
      </c>
      <c r="E203" s="311">
        <v>53016051</v>
      </c>
      <c r="F203" s="311" t="s">
        <v>312</v>
      </c>
      <c r="G203" s="312">
        <v>14</v>
      </c>
      <c r="H203" s="312" t="s">
        <v>1294</v>
      </c>
      <c r="I203" s="311">
        <v>0</v>
      </c>
      <c r="J203" s="311">
        <v>0</v>
      </c>
      <c r="K203" s="311">
        <v>0</v>
      </c>
      <c r="L203" s="311">
        <v>0</v>
      </c>
      <c r="M203" s="311">
        <v>0</v>
      </c>
      <c r="N203" s="311">
        <v>0</v>
      </c>
      <c r="O203" s="311">
        <v>0</v>
      </c>
      <c r="P203" s="311">
        <v>0</v>
      </c>
      <c r="Q203" s="311">
        <v>0</v>
      </c>
      <c r="R203" s="311">
        <v>0</v>
      </c>
      <c r="S203" s="311">
        <v>0</v>
      </c>
      <c r="T203" s="311">
        <v>0</v>
      </c>
      <c r="U203" s="311">
        <v>0</v>
      </c>
      <c r="V203" s="311">
        <v>0</v>
      </c>
      <c r="W203" s="311">
        <v>0</v>
      </c>
      <c r="X203" s="311">
        <v>0</v>
      </c>
      <c r="Y203" s="311">
        <v>0</v>
      </c>
      <c r="Z203" s="311">
        <v>0</v>
      </c>
      <c r="AA203" s="311">
        <v>0</v>
      </c>
      <c r="AB203" s="311">
        <v>0</v>
      </c>
      <c r="AC203" s="311">
        <v>0</v>
      </c>
      <c r="AD203" s="311">
        <v>0</v>
      </c>
      <c r="AE203" s="311">
        <v>0</v>
      </c>
      <c r="AF203" s="311">
        <v>0</v>
      </c>
      <c r="AG203" s="311">
        <v>0</v>
      </c>
      <c r="AH203" s="311">
        <v>0</v>
      </c>
      <c r="AI203" s="311">
        <v>0</v>
      </c>
      <c r="AJ203" s="311">
        <v>0</v>
      </c>
      <c r="AK203" s="311">
        <v>0</v>
      </c>
      <c r="AL203" s="311">
        <v>0</v>
      </c>
      <c r="AM203" s="311">
        <v>0</v>
      </c>
      <c r="AN203" s="311">
        <v>0</v>
      </c>
      <c r="AO203" s="311">
        <v>0</v>
      </c>
      <c r="AP203" s="311">
        <v>0</v>
      </c>
      <c r="AQ203" s="311">
        <v>0</v>
      </c>
      <c r="AR203" s="311">
        <v>0</v>
      </c>
      <c r="AS203" s="311">
        <v>0</v>
      </c>
      <c r="AT203" s="311">
        <v>0</v>
      </c>
      <c r="AU203" s="311">
        <v>0</v>
      </c>
      <c r="AV203" s="311">
        <v>0</v>
      </c>
      <c r="AW203" s="311">
        <v>0</v>
      </c>
      <c r="AX203" s="352">
        <v>0</v>
      </c>
      <c r="AY203" s="352">
        <v>0</v>
      </c>
      <c r="AZ203" s="352">
        <v>0</v>
      </c>
      <c r="BA203" s="352">
        <v>0</v>
      </c>
      <c r="BB203" s="352">
        <v>0</v>
      </c>
      <c r="BC203" s="352">
        <v>0</v>
      </c>
      <c r="BD203" s="352">
        <v>0</v>
      </c>
      <c r="BE203" s="352">
        <v>0</v>
      </c>
      <c r="BF203" s="352">
        <v>0</v>
      </c>
      <c r="BG203" s="352">
        <v>0</v>
      </c>
      <c r="BH203" s="378">
        <v>0</v>
      </c>
      <c r="BI203" s="352">
        <v>0</v>
      </c>
      <c r="BJ203" s="352">
        <v>0</v>
      </c>
      <c r="BK203" s="352"/>
      <c r="BL203" s="352"/>
      <c r="BM203" s="352"/>
      <c r="BN203" s="79"/>
      <c r="BO203" s="79"/>
      <c r="BP203" s="79"/>
      <c r="BQ203" s="79"/>
      <c r="BR203" s="79"/>
      <c r="BS203" s="79"/>
      <c r="BT203" s="79"/>
      <c r="BU203" s="79"/>
      <c r="BV203" s="79"/>
      <c r="BW203" s="79"/>
      <c r="BX203" s="79"/>
      <c r="BY203" s="79"/>
      <c r="BZ203" s="79"/>
      <c r="CA203" s="79"/>
      <c r="CB203" s="79"/>
      <c r="CC203" s="79"/>
      <c r="CD203" s="79"/>
      <c r="CE203" s="79"/>
      <c r="CF203" s="79"/>
      <c r="CG203" s="79"/>
      <c r="CH203" s="79"/>
      <c r="CI203" s="79"/>
      <c r="CJ203" s="79"/>
      <c r="CK203" s="79"/>
      <c r="CL203" s="79"/>
      <c r="CM203" s="79"/>
      <c r="CN203" s="79"/>
      <c r="CO203" s="79"/>
      <c r="CP203" s="79"/>
      <c r="CQ203" s="79"/>
      <c r="CR203" s="79"/>
      <c r="CS203" s="79"/>
      <c r="CT203" s="79"/>
      <c r="CU203" s="79"/>
      <c r="CV203" s="79"/>
      <c r="CW203" s="79"/>
      <c r="CX203" s="79"/>
      <c r="CY203" s="79"/>
      <c r="CZ203" s="79"/>
      <c r="DA203" s="79"/>
      <c r="DB203" s="79"/>
      <c r="DC203" s="79"/>
      <c r="DD203" s="79"/>
      <c r="DE203" s="79"/>
      <c r="DF203" s="79"/>
      <c r="DG203" s="79"/>
      <c r="DH203" s="79"/>
      <c r="DI203" s="79"/>
      <c r="DJ203" s="79"/>
      <c r="DK203" s="79"/>
      <c r="DL203" s="79"/>
      <c r="DM203" s="79"/>
      <c r="DN203" s="79"/>
      <c r="DO203" s="79"/>
      <c r="DP203" s="79"/>
      <c r="DQ203" s="79"/>
      <c r="DR203" s="79"/>
      <c r="DS203" s="79"/>
      <c r="DT203" s="79"/>
      <c r="DU203" s="79"/>
      <c r="DV203" s="79"/>
      <c r="DW203" s="79"/>
      <c r="DX203" s="79"/>
      <c r="DY203" s="79"/>
      <c r="DZ203" s="79"/>
      <c r="EA203" s="79"/>
      <c r="EB203" s="79"/>
      <c r="EC203" s="79"/>
      <c r="ED203" s="79"/>
      <c r="EE203" s="79"/>
      <c r="EF203" s="79"/>
      <c r="EG203" s="79"/>
      <c r="EH203" s="79"/>
      <c r="EI203" s="79"/>
      <c r="EJ203" s="79"/>
      <c r="EK203" s="79"/>
      <c r="EL203" s="79"/>
      <c r="EM203" s="79"/>
      <c r="EN203" s="79"/>
      <c r="EO203" s="79"/>
      <c r="EP203" s="79"/>
      <c r="EQ203" s="79"/>
      <c r="ER203" s="79"/>
      <c r="ES203" s="79"/>
      <c r="ET203" s="79"/>
      <c r="EU203" s="79"/>
      <c r="EV203" s="79"/>
      <c r="EW203" s="79"/>
      <c r="EX203" s="79"/>
      <c r="EY203" s="79"/>
      <c r="EZ203" s="79"/>
      <c r="FA203" s="79"/>
      <c r="FB203" s="79"/>
      <c r="FC203" s="79"/>
      <c r="FD203" s="79"/>
      <c r="FE203" s="79"/>
      <c r="FF203" s="79"/>
      <c r="FG203" s="79"/>
      <c r="FH203" s="79"/>
      <c r="FI203" s="79"/>
      <c r="FJ203" s="79"/>
      <c r="FK203" s="79"/>
      <c r="FL203" s="79"/>
      <c r="FM203" s="79"/>
      <c r="FN203" s="79"/>
      <c r="FO203" s="79"/>
      <c r="FP203" s="79"/>
      <c r="FQ203" s="79"/>
      <c r="FR203" s="79"/>
      <c r="FS203" s="79"/>
      <c r="FT203" s="79"/>
      <c r="FU203" s="79"/>
      <c r="FV203" s="79"/>
      <c r="FW203" s="79"/>
      <c r="FX203" s="79"/>
      <c r="FY203" s="79"/>
      <c r="FZ203" s="79"/>
      <c r="GA203" s="79"/>
      <c r="GB203" s="79"/>
      <c r="GC203" s="79"/>
      <c r="GD203" s="79"/>
      <c r="GE203" s="79"/>
      <c r="GF203" s="79"/>
      <c r="GG203" s="79"/>
      <c r="GH203" s="79"/>
      <c r="GI203" s="79"/>
      <c r="GJ203" s="79"/>
      <c r="GK203" s="79"/>
      <c r="GL203" s="79"/>
      <c r="GM203" s="79"/>
      <c r="GN203" s="79"/>
      <c r="GO203" s="79"/>
      <c r="GP203" s="79"/>
      <c r="GQ203" s="79"/>
    </row>
    <row r="204" spans="1:199" s="78" customFormat="1" x14ac:dyDescent="0.3">
      <c r="A204" s="10"/>
      <c r="B204" s="10"/>
      <c r="C204" s="10"/>
      <c r="D204" s="10">
        <v>331514517.58999997</v>
      </c>
      <c r="E204" s="311">
        <v>53332729</v>
      </c>
      <c r="F204" s="311" t="s">
        <v>315</v>
      </c>
      <c r="G204" s="312">
        <v>16</v>
      </c>
      <c r="H204" s="312" t="s">
        <v>1294</v>
      </c>
      <c r="I204" s="311">
        <v>0</v>
      </c>
      <c r="J204" s="311">
        <v>0</v>
      </c>
      <c r="K204" s="311">
        <v>0</v>
      </c>
      <c r="L204" s="311">
        <v>0</v>
      </c>
      <c r="M204" s="311">
        <v>0</v>
      </c>
      <c r="N204" s="311">
        <v>0</v>
      </c>
      <c r="O204" s="311">
        <v>0</v>
      </c>
      <c r="P204" s="311">
        <v>0</v>
      </c>
      <c r="Q204" s="311">
        <v>0</v>
      </c>
      <c r="R204" s="311">
        <v>0</v>
      </c>
      <c r="S204" s="311">
        <v>0</v>
      </c>
      <c r="T204" s="311">
        <v>0</v>
      </c>
      <c r="U204" s="311">
        <v>0</v>
      </c>
      <c r="V204" s="311">
        <v>0</v>
      </c>
      <c r="W204" s="311">
        <v>0</v>
      </c>
      <c r="X204" s="311">
        <v>0</v>
      </c>
      <c r="Y204" s="311">
        <v>0</v>
      </c>
      <c r="Z204" s="311">
        <v>0</v>
      </c>
      <c r="AA204" s="311">
        <v>0</v>
      </c>
      <c r="AB204" s="311">
        <v>0</v>
      </c>
      <c r="AC204" s="311">
        <v>0</v>
      </c>
      <c r="AD204" s="311">
        <v>0</v>
      </c>
      <c r="AE204" s="311">
        <v>0</v>
      </c>
      <c r="AF204" s="311">
        <v>0</v>
      </c>
      <c r="AG204" s="311">
        <v>0</v>
      </c>
      <c r="AH204" s="311">
        <v>0</v>
      </c>
      <c r="AI204" s="311">
        <v>0</v>
      </c>
      <c r="AJ204" s="311">
        <v>0</v>
      </c>
      <c r="AK204" s="311">
        <v>0</v>
      </c>
      <c r="AL204" s="311">
        <v>0</v>
      </c>
      <c r="AM204" s="311">
        <v>0</v>
      </c>
      <c r="AN204" s="311">
        <v>0</v>
      </c>
      <c r="AO204" s="311">
        <v>0</v>
      </c>
      <c r="AP204" s="311">
        <v>0</v>
      </c>
      <c r="AQ204" s="311">
        <v>0</v>
      </c>
      <c r="AR204" s="311">
        <v>0</v>
      </c>
      <c r="AS204" s="311">
        <v>0</v>
      </c>
      <c r="AT204" s="311">
        <v>0</v>
      </c>
      <c r="AU204" s="311">
        <v>0</v>
      </c>
      <c r="AV204" s="311">
        <v>0</v>
      </c>
      <c r="AW204" s="311">
        <v>0</v>
      </c>
      <c r="AX204" s="352">
        <v>0</v>
      </c>
      <c r="AY204" s="352">
        <v>0</v>
      </c>
      <c r="AZ204" s="352">
        <v>0</v>
      </c>
      <c r="BA204" s="352">
        <v>0</v>
      </c>
      <c r="BB204" s="352">
        <v>0</v>
      </c>
      <c r="BC204" s="352">
        <v>0</v>
      </c>
      <c r="BD204" s="352">
        <v>0</v>
      </c>
      <c r="BE204" s="352">
        <v>0</v>
      </c>
      <c r="BF204" s="352">
        <v>0</v>
      </c>
      <c r="BG204" s="352">
        <v>0</v>
      </c>
      <c r="BH204" s="378">
        <v>0</v>
      </c>
      <c r="BI204" s="352">
        <v>0</v>
      </c>
      <c r="BJ204" s="352">
        <v>0</v>
      </c>
      <c r="BK204" s="352"/>
      <c r="BL204" s="352"/>
      <c r="BM204" s="352"/>
      <c r="BN204" s="79"/>
      <c r="BO204" s="79"/>
      <c r="BP204" s="79"/>
      <c r="BQ204" s="79"/>
      <c r="BR204" s="79"/>
      <c r="BS204" s="79"/>
      <c r="BT204" s="79"/>
      <c r="BU204" s="79"/>
      <c r="BV204" s="79"/>
      <c r="BW204" s="79"/>
      <c r="BX204" s="79"/>
      <c r="BY204" s="79"/>
      <c r="BZ204" s="79"/>
      <c r="CA204" s="79"/>
      <c r="CB204" s="79"/>
      <c r="CC204" s="79"/>
      <c r="CD204" s="79"/>
      <c r="CE204" s="79"/>
      <c r="CF204" s="79"/>
      <c r="CG204" s="79"/>
      <c r="CH204" s="79"/>
      <c r="CI204" s="79"/>
      <c r="CJ204" s="79"/>
      <c r="CK204" s="79"/>
      <c r="CL204" s="79"/>
      <c r="CM204" s="79"/>
      <c r="CN204" s="79"/>
      <c r="CO204" s="79"/>
      <c r="CP204" s="79"/>
      <c r="CQ204" s="79"/>
      <c r="CR204" s="79"/>
      <c r="CS204" s="79"/>
      <c r="CT204" s="79"/>
      <c r="CU204" s="79"/>
      <c r="CV204" s="79"/>
      <c r="CW204" s="79"/>
      <c r="CX204" s="79"/>
      <c r="CY204" s="79"/>
      <c r="CZ204" s="79"/>
      <c r="DA204" s="79"/>
      <c r="DB204" s="79"/>
      <c r="DC204" s="79"/>
      <c r="DD204" s="79"/>
      <c r="DE204" s="79"/>
      <c r="DF204" s="79"/>
      <c r="DG204" s="79"/>
      <c r="DH204" s="79"/>
      <c r="DI204" s="79"/>
      <c r="DJ204" s="79"/>
      <c r="DK204" s="79"/>
      <c r="DL204" s="79"/>
      <c r="DM204" s="79"/>
      <c r="DN204" s="79"/>
      <c r="DO204" s="79"/>
      <c r="DP204" s="79"/>
      <c r="DQ204" s="79"/>
      <c r="DR204" s="79"/>
      <c r="DS204" s="79"/>
      <c r="DT204" s="79"/>
      <c r="DU204" s="79"/>
      <c r="DV204" s="79"/>
      <c r="DW204" s="79"/>
      <c r="DX204" s="79"/>
      <c r="DY204" s="79"/>
      <c r="DZ204" s="79"/>
      <c r="EA204" s="79"/>
      <c r="EB204" s="79"/>
      <c r="EC204" s="79"/>
      <c r="ED204" s="79"/>
      <c r="EE204" s="79"/>
      <c r="EF204" s="79"/>
      <c r="EG204" s="79"/>
      <c r="EH204" s="79"/>
      <c r="EI204" s="79"/>
      <c r="EJ204" s="79"/>
      <c r="EK204" s="79"/>
      <c r="EL204" s="79"/>
      <c r="EM204" s="79"/>
      <c r="EN204" s="79"/>
      <c r="EO204" s="79"/>
      <c r="EP204" s="79"/>
      <c r="EQ204" s="79"/>
      <c r="ER204" s="79"/>
      <c r="ES204" s="79"/>
      <c r="ET204" s="79"/>
      <c r="EU204" s="79"/>
      <c r="EV204" s="79"/>
      <c r="EW204" s="79"/>
      <c r="EX204" s="79"/>
      <c r="EY204" s="79"/>
      <c r="EZ204" s="79"/>
      <c r="FA204" s="79"/>
      <c r="FB204" s="79"/>
      <c r="FC204" s="79"/>
      <c r="FD204" s="79"/>
      <c r="FE204" s="79"/>
      <c r="FF204" s="79"/>
      <c r="FG204" s="79"/>
      <c r="FH204" s="79"/>
      <c r="FI204" s="79"/>
      <c r="FJ204" s="79"/>
      <c r="FK204" s="79"/>
      <c r="FL204" s="79"/>
      <c r="FM204" s="79"/>
      <c r="FN204" s="79"/>
      <c r="FO204" s="79"/>
      <c r="FP204" s="79"/>
      <c r="FQ204" s="79"/>
      <c r="FR204" s="79"/>
      <c r="FS204" s="79"/>
      <c r="FT204" s="79"/>
      <c r="FU204" s="79"/>
      <c r="FV204" s="79"/>
      <c r="FW204" s="79"/>
      <c r="FX204" s="79"/>
      <c r="FY204" s="79"/>
      <c r="FZ204" s="79"/>
      <c r="GA204" s="79"/>
      <c r="GB204" s="79"/>
      <c r="GC204" s="79"/>
      <c r="GD204" s="79"/>
      <c r="GE204" s="79"/>
      <c r="GF204" s="79"/>
      <c r="GG204" s="79"/>
      <c r="GH204" s="79"/>
      <c r="GI204" s="79"/>
      <c r="GJ204" s="79"/>
      <c r="GK204" s="79"/>
      <c r="GL204" s="79"/>
      <c r="GM204" s="79"/>
      <c r="GN204" s="79"/>
      <c r="GO204" s="79"/>
      <c r="GP204" s="79"/>
      <c r="GQ204" s="79"/>
    </row>
    <row r="205" spans="1:199" s="78" customFormat="1" x14ac:dyDescent="0.3">
      <c r="A205" s="10"/>
      <c r="B205" s="10"/>
      <c r="C205" s="10"/>
      <c r="D205" s="10">
        <v>3035046522.3600001</v>
      </c>
      <c r="E205" s="311">
        <v>80135593</v>
      </c>
      <c r="F205" s="311" t="s">
        <v>332</v>
      </c>
      <c r="G205" s="312">
        <v>1</v>
      </c>
      <c r="H205" s="312" t="s">
        <v>1296</v>
      </c>
      <c r="I205" s="311">
        <v>0</v>
      </c>
      <c r="J205" s="311">
        <v>0</v>
      </c>
      <c r="K205" s="311">
        <v>0</v>
      </c>
      <c r="L205" s="311">
        <v>0</v>
      </c>
      <c r="M205" s="311">
        <v>0</v>
      </c>
      <c r="N205" s="311">
        <v>0</v>
      </c>
      <c r="O205" s="311">
        <v>0</v>
      </c>
      <c r="P205" s="311">
        <v>0</v>
      </c>
      <c r="Q205" s="311">
        <v>0</v>
      </c>
      <c r="R205" s="311">
        <v>0</v>
      </c>
      <c r="S205" s="311">
        <v>0</v>
      </c>
      <c r="T205" s="311">
        <v>0</v>
      </c>
      <c r="U205" s="311">
        <v>0</v>
      </c>
      <c r="V205" s="311">
        <v>0</v>
      </c>
      <c r="W205" s="311">
        <v>0</v>
      </c>
      <c r="X205" s="311">
        <v>0</v>
      </c>
      <c r="Y205" s="311">
        <v>0</v>
      </c>
      <c r="Z205" s="311">
        <v>0</v>
      </c>
      <c r="AA205" s="311">
        <v>0</v>
      </c>
      <c r="AB205" s="311">
        <v>0</v>
      </c>
      <c r="AC205" s="311">
        <v>0</v>
      </c>
      <c r="AD205" s="311">
        <v>0</v>
      </c>
      <c r="AE205" s="311">
        <v>0</v>
      </c>
      <c r="AF205" s="311">
        <v>0</v>
      </c>
      <c r="AG205" s="311">
        <v>0</v>
      </c>
      <c r="AH205" s="311">
        <v>0</v>
      </c>
      <c r="AI205" s="311">
        <v>0</v>
      </c>
      <c r="AJ205" s="311">
        <v>0</v>
      </c>
      <c r="AK205" s="311">
        <v>0</v>
      </c>
      <c r="AL205" s="311">
        <v>0</v>
      </c>
      <c r="AM205" s="311">
        <v>0</v>
      </c>
      <c r="AN205" s="311">
        <v>0</v>
      </c>
      <c r="AO205" s="311">
        <v>0</v>
      </c>
      <c r="AP205" s="311">
        <v>0</v>
      </c>
      <c r="AQ205" s="311">
        <v>0</v>
      </c>
      <c r="AR205" s="311">
        <v>0</v>
      </c>
      <c r="AS205" s="311">
        <v>0</v>
      </c>
      <c r="AT205" s="311">
        <v>0</v>
      </c>
      <c r="AU205" s="311">
        <v>0</v>
      </c>
      <c r="AV205" s="311">
        <v>0</v>
      </c>
      <c r="AW205" s="311">
        <v>0</v>
      </c>
      <c r="AX205" s="352">
        <v>0</v>
      </c>
      <c r="AY205" s="352">
        <v>0</v>
      </c>
      <c r="AZ205" s="352">
        <v>0</v>
      </c>
      <c r="BA205" s="352">
        <v>0</v>
      </c>
      <c r="BB205" s="352">
        <v>0</v>
      </c>
      <c r="BC205" s="352">
        <v>0</v>
      </c>
      <c r="BD205" s="352">
        <v>0</v>
      </c>
      <c r="BE205" s="352">
        <v>0</v>
      </c>
      <c r="BF205" s="352">
        <v>0</v>
      </c>
      <c r="BG205" s="352">
        <v>0</v>
      </c>
      <c r="BH205" s="378">
        <v>0</v>
      </c>
      <c r="BI205" s="352">
        <v>0</v>
      </c>
      <c r="BJ205" s="352">
        <v>0</v>
      </c>
      <c r="BK205" s="352"/>
      <c r="BL205" s="352"/>
      <c r="BM205" s="352"/>
      <c r="BN205" s="79"/>
      <c r="BO205" s="79"/>
      <c r="BP205" s="79"/>
      <c r="BQ205" s="79"/>
      <c r="BR205" s="79"/>
      <c r="BS205" s="79"/>
      <c r="BT205" s="79"/>
      <c r="BU205" s="79"/>
      <c r="BV205" s="79"/>
      <c r="BW205" s="79"/>
      <c r="BX205" s="79"/>
      <c r="BY205" s="79"/>
      <c r="BZ205" s="79"/>
      <c r="CA205" s="79"/>
      <c r="CB205" s="79"/>
      <c r="CC205" s="79"/>
      <c r="CD205" s="79"/>
      <c r="CE205" s="79"/>
      <c r="CF205" s="79"/>
      <c r="CG205" s="79"/>
      <c r="CH205" s="79"/>
      <c r="CI205" s="79"/>
      <c r="CJ205" s="79"/>
      <c r="CK205" s="79"/>
      <c r="CL205" s="79"/>
      <c r="CM205" s="79"/>
      <c r="CN205" s="79"/>
      <c r="CO205" s="79"/>
      <c r="CP205" s="79"/>
      <c r="CQ205" s="79"/>
      <c r="CR205" s="79"/>
      <c r="CS205" s="79"/>
      <c r="CT205" s="79"/>
      <c r="CU205" s="79"/>
      <c r="CV205" s="79"/>
      <c r="CW205" s="79"/>
      <c r="CX205" s="79"/>
      <c r="CY205" s="79"/>
      <c r="CZ205" s="79"/>
      <c r="DA205" s="79"/>
      <c r="DB205" s="79"/>
      <c r="DC205" s="79"/>
      <c r="DD205" s="79"/>
      <c r="DE205" s="79"/>
      <c r="DF205" s="79"/>
      <c r="DG205" s="79"/>
      <c r="DH205" s="79"/>
      <c r="DI205" s="79"/>
      <c r="DJ205" s="79"/>
      <c r="DK205" s="79"/>
      <c r="DL205" s="79"/>
      <c r="DM205" s="79"/>
      <c r="DN205" s="79"/>
      <c r="DO205" s="79"/>
      <c r="DP205" s="79"/>
      <c r="DQ205" s="79"/>
      <c r="DR205" s="79"/>
      <c r="DS205" s="79"/>
      <c r="DT205" s="79"/>
      <c r="DU205" s="79"/>
      <c r="DV205" s="79"/>
      <c r="DW205" s="79"/>
      <c r="DX205" s="79"/>
      <c r="DY205" s="79"/>
      <c r="DZ205" s="79"/>
      <c r="EA205" s="79"/>
      <c r="EB205" s="79"/>
      <c r="EC205" s="79"/>
      <c r="ED205" s="79"/>
      <c r="EE205" s="79"/>
      <c r="EF205" s="79"/>
      <c r="EG205" s="79"/>
      <c r="EH205" s="79"/>
      <c r="EI205" s="79"/>
      <c r="EJ205" s="79"/>
      <c r="EK205" s="79"/>
      <c r="EL205" s="79"/>
      <c r="EM205" s="79"/>
      <c r="EN205" s="79"/>
      <c r="EO205" s="79"/>
      <c r="EP205" s="79"/>
      <c r="EQ205" s="79"/>
      <c r="ER205" s="79"/>
      <c r="ES205" s="79"/>
      <c r="ET205" s="79"/>
      <c r="EU205" s="79"/>
      <c r="EV205" s="79"/>
      <c r="EW205" s="79"/>
      <c r="EX205" s="79"/>
      <c r="EY205" s="79"/>
      <c r="EZ205" s="79"/>
      <c r="FA205" s="79"/>
      <c r="FB205" s="79"/>
      <c r="FC205" s="79"/>
      <c r="FD205" s="79"/>
      <c r="FE205" s="79"/>
      <c r="FF205" s="79"/>
      <c r="FG205" s="79"/>
      <c r="FH205" s="79"/>
      <c r="FI205" s="79"/>
      <c r="FJ205" s="79"/>
      <c r="FK205" s="79"/>
      <c r="FL205" s="79"/>
      <c r="FM205" s="79"/>
      <c r="FN205" s="79"/>
      <c r="FO205" s="79"/>
      <c r="FP205" s="79"/>
      <c r="FQ205" s="79"/>
      <c r="FR205" s="79"/>
      <c r="FS205" s="79"/>
      <c r="FT205" s="79"/>
      <c r="FU205" s="79"/>
      <c r="FV205" s="79"/>
      <c r="FW205" s="79"/>
      <c r="FX205" s="79"/>
      <c r="FY205" s="79"/>
      <c r="FZ205" s="79"/>
      <c r="GA205" s="79"/>
      <c r="GB205" s="79"/>
      <c r="GC205" s="79"/>
      <c r="GD205" s="79"/>
      <c r="GE205" s="79"/>
      <c r="GF205" s="79"/>
      <c r="GG205" s="79"/>
      <c r="GH205" s="79"/>
      <c r="GI205" s="79"/>
      <c r="GJ205" s="79"/>
      <c r="GK205" s="79"/>
      <c r="GL205" s="79"/>
      <c r="GM205" s="79"/>
      <c r="GN205" s="79"/>
      <c r="GO205" s="79"/>
      <c r="GP205" s="79"/>
      <c r="GQ205" s="79"/>
    </row>
    <row r="206" spans="1:199" s="78" customFormat="1" x14ac:dyDescent="0.3">
      <c r="A206" s="10"/>
      <c r="B206" s="10"/>
      <c r="C206" s="10"/>
      <c r="D206" s="10">
        <v>521512509.06999999</v>
      </c>
      <c r="E206" s="311">
        <v>80241864</v>
      </c>
      <c r="F206" s="311" t="s">
        <v>337</v>
      </c>
      <c r="G206" s="312">
        <v>11</v>
      </c>
      <c r="H206" s="312" t="s">
        <v>1296</v>
      </c>
      <c r="I206" s="311">
        <v>0</v>
      </c>
      <c r="J206" s="311">
        <v>0</v>
      </c>
      <c r="K206" s="311">
        <v>0</v>
      </c>
      <c r="L206" s="311">
        <v>0</v>
      </c>
      <c r="M206" s="311">
        <v>0</v>
      </c>
      <c r="N206" s="311">
        <v>0</v>
      </c>
      <c r="O206" s="311">
        <v>0</v>
      </c>
      <c r="P206" s="311">
        <v>0</v>
      </c>
      <c r="Q206" s="311">
        <v>0</v>
      </c>
      <c r="R206" s="311">
        <v>0</v>
      </c>
      <c r="S206" s="311">
        <v>0</v>
      </c>
      <c r="T206" s="311">
        <v>0</v>
      </c>
      <c r="U206" s="311">
        <v>0</v>
      </c>
      <c r="V206" s="311">
        <v>0</v>
      </c>
      <c r="W206" s="311">
        <v>0</v>
      </c>
      <c r="X206" s="311">
        <v>0</v>
      </c>
      <c r="Y206" s="311">
        <v>0</v>
      </c>
      <c r="Z206" s="311">
        <v>0</v>
      </c>
      <c r="AA206" s="311">
        <v>0</v>
      </c>
      <c r="AB206" s="311">
        <v>0</v>
      </c>
      <c r="AC206" s="311">
        <v>0</v>
      </c>
      <c r="AD206" s="311">
        <v>0</v>
      </c>
      <c r="AE206" s="311">
        <v>0</v>
      </c>
      <c r="AF206" s="311">
        <v>0</v>
      </c>
      <c r="AG206" s="311">
        <v>0</v>
      </c>
      <c r="AH206" s="311">
        <v>0</v>
      </c>
      <c r="AI206" s="311">
        <v>0</v>
      </c>
      <c r="AJ206" s="311">
        <v>0</v>
      </c>
      <c r="AK206" s="311">
        <v>0</v>
      </c>
      <c r="AL206" s="311">
        <v>0</v>
      </c>
      <c r="AM206" s="311">
        <v>0</v>
      </c>
      <c r="AN206" s="311">
        <v>0</v>
      </c>
      <c r="AO206" s="311">
        <v>0</v>
      </c>
      <c r="AP206" s="311">
        <v>0</v>
      </c>
      <c r="AQ206" s="311">
        <v>0</v>
      </c>
      <c r="AR206" s="311">
        <v>0</v>
      </c>
      <c r="AS206" s="311">
        <v>0</v>
      </c>
      <c r="AT206" s="311">
        <v>0</v>
      </c>
      <c r="AU206" s="311">
        <v>0</v>
      </c>
      <c r="AV206" s="311">
        <v>0</v>
      </c>
      <c r="AW206" s="311">
        <v>0</v>
      </c>
      <c r="AX206" s="352">
        <v>0</v>
      </c>
      <c r="AY206" s="352">
        <v>0</v>
      </c>
      <c r="AZ206" s="352">
        <v>0</v>
      </c>
      <c r="BA206" s="352">
        <v>0</v>
      </c>
      <c r="BB206" s="352">
        <v>0</v>
      </c>
      <c r="BC206" s="352">
        <v>0</v>
      </c>
      <c r="BD206" s="352">
        <v>0</v>
      </c>
      <c r="BE206" s="352">
        <v>0</v>
      </c>
      <c r="BF206" s="352">
        <v>0</v>
      </c>
      <c r="BG206" s="352">
        <v>0</v>
      </c>
      <c r="BH206" s="378">
        <v>0</v>
      </c>
      <c r="BI206" s="352">
        <v>0</v>
      </c>
      <c r="BJ206" s="352">
        <v>0</v>
      </c>
      <c r="BK206" s="352"/>
      <c r="BL206" s="352"/>
      <c r="BM206" s="352"/>
      <c r="BN206" s="79"/>
      <c r="BO206" s="79"/>
      <c r="BP206" s="79"/>
      <c r="BQ206" s="79"/>
      <c r="BR206" s="79"/>
      <c r="BS206" s="79"/>
      <c r="BT206" s="79"/>
      <c r="BU206" s="79"/>
      <c r="BV206" s="79"/>
      <c r="BW206" s="79"/>
      <c r="BX206" s="79"/>
      <c r="BY206" s="79"/>
      <c r="BZ206" s="79"/>
      <c r="CA206" s="79"/>
      <c r="CB206" s="79"/>
      <c r="CC206" s="79"/>
      <c r="CD206" s="79"/>
      <c r="CE206" s="79"/>
      <c r="CF206" s="79"/>
      <c r="CG206" s="79"/>
      <c r="CH206" s="79"/>
      <c r="CI206" s="79"/>
      <c r="CJ206" s="79"/>
      <c r="CK206" s="79"/>
      <c r="CL206" s="79"/>
      <c r="CM206" s="79"/>
      <c r="CN206" s="79"/>
      <c r="CO206" s="79"/>
      <c r="CP206" s="79"/>
      <c r="CQ206" s="79"/>
      <c r="CR206" s="79"/>
      <c r="CS206" s="79"/>
      <c r="CT206" s="79"/>
      <c r="CU206" s="79"/>
      <c r="CV206" s="79"/>
      <c r="CW206" s="79"/>
      <c r="CX206" s="79"/>
      <c r="CY206" s="79"/>
      <c r="CZ206" s="79"/>
      <c r="DA206" s="79"/>
      <c r="DB206" s="79"/>
      <c r="DC206" s="79"/>
      <c r="DD206" s="79"/>
      <c r="DE206" s="79"/>
      <c r="DF206" s="79"/>
      <c r="DG206" s="79"/>
      <c r="DH206" s="79"/>
      <c r="DI206" s="79"/>
      <c r="DJ206" s="79"/>
      <c r="DK206" s="79"/>
      <c r="DL206" s="79"/>
      <c r="DM206" s="79"/>
      <c r="DN206" s="79"/>
      <c r="DO206" s="79"/>
      <c r="DP206" s="79"/>
      <c r="DQ206" s="79"/>
      <c r="DR206" s="79"/>
      <c r="DS206" s="79"/>
      <c r="DT206" s="79"/>
      <c r="DU206" s="79"/>
      <c r="DV206" s="79"/>
      <c r="DW206" s="79"/>
      <c r="DX206" s="79"/>
      <c r="DY206" s="79"/>
      <c r="DZ206" s="79"/>
      <c r="EA206" s="79"/>
      <c r="EB206" s="79"/>
      <c r="EC206" s="79"/>
      <c r="ED206" s="79"/>
      <c r="EE206" s="79"/>
      <c r="EF206" s="79"/>
      <c r="EG206" s="79"/>
      <c r="EH206" s="79"/>
      <c r="EI206" s="79"/>
      <c r="EJ206" s="79"/>
      <c r="EK206" s="79"/>
      <c r="EL206" s="79"/>
      <c r="EM206" s="79"/>
      <c r="EN206" s="79"/>
      <c r="EO206" s="79"/>
      <c r="EP206" s="79"/>
      <c r="EQ206" s="79"/>
      <c r="ER206" s="79"/>
      <c r="ES206" s="79"/>
      <c r="ET206" s="79"/>
      <c r="EU206" s="79"/>
      <c r="EV206" s="79"/>
      <c r="EW206" s="79"/>
      <c r="EX206" s="79"/>
      <c r="EY206" s="79"/>
      <c r="EZ206" s="79"/>
      <c r="FA206" s="79"/>
      <c r="FB206" s="79"/>
      <c r="FC206" s="79"/>
      <c r="FD206" s="79"/>
      <c r="FE206" s="79"/>
      <c r="FF206" s="79"/>
      <c r="FG206" s="79"/>
      <c r="FH206" s="79"/>
      <c r="FI206" s="79"/>
      <c r="FJ206" s="79"/>
      <c r="FK206" s="79"/>
      <c r="FL206" s="79"/>
      <c r="FM206" s="79"/>
      <c r="FN206" s="79"/>
      <c r="FO206" s="79"/>
      <c r="FP206" s="79"/>
      <c r="FQ206" s="79"/>
      <c r="FR206" s="79"/>
      <c r="FS206" s="79"/>
      <c r="FT206" s="79"/>
      <c r="FU206" s="79"/>
      <c r="FV206" s="79"/>
      <c r="FW206" s="79"/>
      <c r="FX206" s="79"/>
      <c r="FY206" s="79"/>
      <c r="FZ206" s="79"/>
      <c r="GA206" s="79"/>
      <c r="GB206" s="79"/>
      <c r="GC206" s="79"/>
      <c r="GD206" s="79"/>
      <c r="GE206" s="79"/>
      <c r="GF206" s="79"/>
      <c r="GG206" s="79"/>
      <c r="GH206" s="79"/>
      <c r="GI206" s="79"/>
      <c r="GJ206" s="79"/>
      <c r="GK206" s="79"/>
      <c r="GL206" s="79"/>
      <c r="GM206" s="79"/>
      <c r="GN206" s="79"/>
      <c r="GO206" s="79"/>
      <c r="GP206" s="79"/>
      <c r="GQ206" s="79"/>
    </row>
    <row r="207" spans="1:199" s="78" customFormat="1" x14ac:dyDescent="0.3">
      <c r="A207" s="10"/>
      <c r="B207" s="10"/>
      <c r="C207" s="10"/>
      <c r="D207" s="10">
        <v>1390476757.97</v>
      </c>
      <c r="E207" s="311">
        <v>80310399</v>
      </c>
      <c r="F207" s="311" t="s">
        <v>341</v>
      </c>
      <c r="G207" s="312">
        <v>2</v>
      </c>
      <c r="H207" s="312" t="s">
        <v>1296</v>
      </c>
      <c r="I207" s="311">
        <v>0</v>
      </c>
      <c r="J207" s="311">
        <v>0</v>
      </c>
      <c r="K207" s="311">
        <v>0</v>
      </c>
      <c r="L207" s="311">
        <v>0</v>
      </c>
      <c r="M207" s="311">
        <v>0</v>
      </c>
      <c r="N207" s="311">
        <v>0</v>
      </c>
      <c r="O207" s="311">
        <v>0</v>
      </c>
      <c r="P207" s="311">
        <v>0</v>
      </c>
      <c r="Q207" s="311">
        <v>0</v>
      </c>
      <c r="R207" s="311">
        <v>0</v>
      </c>
      <c r="S207" s="311">
        <v>0</v>
      </c>
      <c r="T207" s="311">
        <v>0</v>
      </c>
      <c r="U207" s="311">
        <v>0</v>
      </c>
      <c r="V207" s="311">
        <v>0</v>
      </c>
      <c r="W207" s="311">
        <v>0</v>
      </c>
      <c r="X207" s="311">
        <v>0</v>
      </c>
      <c r="Y207" s="311">
        <v>0</v>
      </c>
      <c r="Z207" s="311">
        <v>0</v>
      </c>
      <c r="AA207" s="311">
        <v>0</v>
      </c>
      <c r="AB207" s="311">
        <v>0</v>
      </c>
      <c r="AC207" s="311">
        <v>0</v>
      </c>
      <c r="AD207" s="311">
        <v>0</v>
      </c>
      <c r="AE207" s="311">
        <v>0</v>
      </c>
      <c r="AF207" s="311">
        <v>0</v>
      </c>
      <c r="AG207" s="311">
        <v>0</v>
      </c>
      <c r="AH207" s="311">
        <v>0</v>
      </c>
      <c r="AI207" s="311">
        <v>0</v>
      </c>
      <c r="AJ207" s="311">
        <v>0</v>
      </c>
      <c r="AK207" s="311">
        <v>0</v>
      </c>
      <c r="AL207" s="311">
        <v>0</v>
      </c>
      <c r="AM207" s="311">
        <v>0</v>
      </c>
      <c r="AN207" s="311">
        <v>0</v>
      </c>
      <c r="AO207" s="311">
        <v>0</v>
      </c>
      <c r="AP207" s="311">
        <v>0</v>
      </c>
      <c r="AQ207" s="311">
        <v>0</v>
      </c>
      <c r="AR207" s="311">
        <v>0</v>
      </c>
      <c r="AS207" s="311">
        <v>0</v>
      </c>
      <c r="AT207" s="311">
        <v>0</v>
      </c>
      <c r="AU207" s="311">
        <v>0</v>
      </c>
      <c r="AV207" s="311">
        <v>0</v>
      </c>
      <c r="AW207" s="311">
        <v>0</v>
      </c>
      <c r="AX207" s="352">
        <v>0</v>
      </c>
      <c r="AY207" s="352">
        <v>0</v>
      </c>
      <c r="AZ207" s="352">
        <v>0</v>
      </c>
      <c r="BA207" s="352">
        <v>0</v>
      </c>
      <c r="BB207" s="352">
        <v>0</v>
      </c>
      <c r="BC207" s="352">
        <v>0</v>
      </c>
      <c r="BD207" s="352">
        <v>0</v>
      </c>
      <c r="BE207" s="352">
        <v>0</v>
      </c>
      <c r="BF207" s="352">
        <v>0</v>
      </c>
      <c r="BG207" s="352">
        <v>0</v>
      </c>
      <c r="BH207" s="378">
        <v>0</v>
      </c>
      <c r="BI207" s="352">
        <v>0</v>
      </c>
      <c r="BJ207" s="352">
        <v>0</v>
      </c>
      <c r="BK207" s="352"/>
      <c r="BL207" s="352"/>
      <c r="BM207" s="352"/>
      <c r="BN207" s="79"/>
      <c r="BO207" s="79"/>
      <c r="BP207" s="79"/>
      <c r="BQ207" s="79"/>
      <c r="BR207" s="79"/>
      <c r="BS207" s="79"/>
      <c r="BT207" s="79"/>
      <c r="BU207" s="79"/>
      <c r="BV207" s="79"/>
      <c r="BW207" s="79"/>
      <c r="BX207" s="79"/>
      <c r="BY207" s="79"/>
      <c r="BZ207" s="79"/>
      <c r="CA207" s="79"/>
      <c r="CB207" s="79"/>
      <c r="CC207" s="79"/>
      <c r="CD207" s="79"/>
      <c r="CE207" s="79"/>
      <c r="CF207" s="79"/>
      <c r="CG207" s="79"/>
      <c r="CH207" s="79"/>
      <c r="CI207" s="79"/>
      <c r="CJ207" s="79"/>
      <c r="CK207" s="79"/>
      <c r="CL207" s="79"/>
      <c r="CM207" s="79"/>
      <c r="CN207" s="79"/>
      <c r="CO207" s="79"/>
      <c r="CP207" s="79"/>
      <c r="CQ207" s="79"/>
      <c r="CR207" s="79"/>
      <c r="CS207" s="79"/>
      <c r="CT207" s="79"/>
      <c r="CU207" s="79"/>
      <c r="CV207" s="79"/>
      <c r="CW207" s="79"/>
      <c r="CX207" s="79"/>
      <c r="CY207" s="79"/>
      <c r="CZ207" s="79"/>
      <c r="DA207" s="79"/>
      <c r="DB207" s="79"/>
      <c r="DC207" s="79"/>
      <c r="DD207" s="79"/>
      <c r="DE207" s="79"/>
      <c r="DF207" s="79"/>
      <c r="DG207" s="79"/>
      <c r="DH207" s="79"/>
      <c r="DI207" s="79"/>
      <c r="DJ207" s="79"/>
      <c r="DK207" s="79"/>
      <c r="DL207" s="79"/>
      <c r="DM207" s="79"/>
      <c r="DN207" s="79"/>
      <c r="DO207" s="79"/>
      <c r="DP207" s="79"/>
      <c r="DQ207" s="79"/>
      <c r="DR207" s="79"/>
      <c r="DS207" s="79"/>
      <c r="DT207" s="79"/>
      <c r="DU207" s="79"/>
      <c r="DV207" s="79"/>
      <c r="DW207" s="79"/>
      <c r="DX207" s="79"/>
      <c r="DY207" s="79"/>
      <c r="DZ207" s="79"/>
      <c r="EA207" s="79"/>
      <c r="EB207" s="79"/>
      <c r="EC207" s="79"/>
      <c r="ED207" s="79"/>
      <c r="EE207" s="79"/>
      <c r="EF207" s="79"/>
      <c r="EG207" s="79"/>
      <c r="EH207" s="79"/>
      <c r="EI207" s="79"/>
      <c r="EJ207" s="79"/>
      <c r="EK207" s="79"/>
      <c r="EL207" s="79"/>
      <c r="EM207" s="79"/>
      <c r="EN207" s="79"/>
      <c r="EO207" s="79"/>
      <c r="EP207" s="79"/>
      <c r="EQ207" s="79"/>
      <c r="ER207" s="79"/>
      <c r="ES207" s="79"/>
      <c r="ET207" s="79"/>
      <c r="EU207" s="79"/>
      <c r="EV207" s="79"/>
      <c r="EW207" s="79"/>
      <c r="EX207" s="79"/>
      <c r="EY207" s="79"/>
      <c r="EZ207" s="79"/>
      <c r="FA207" s="79"/>
      <c r="FB207" s="79"/>
      <c r="FC207" s="79"/>
      <c r="FD207" s="79"/>
      <c r="FE207" s="79"/>
      <c r="FF207" s="79"/>
      <c r="FG207" s="79"/>
      <c r="FH207" s="79"/>
      <c r="FI207" s="79"/>
      <c r="FJ207" s="79"/>
      <c r="FK207" s="79"/>
      <c r="FL207" s="79"/>
      <c r="FM207" s="79"/>
      <c r="FN207" s="79"/>
      <c r="FO207" s="79"/>
      <c r="FP207" s="79"/>
      <c r="FQ207" s="79"/>
      <c r="FR207" s="79"/>
      <c r="FS207" s="79"/>
      <c r="FT207" s="79"/>
      <c r="FU207" s="79"/>
      <c r="FV207" s="79"/>
      <c r="FW207" s="79"/>
      <c r="FX207" s="79"/>
      <c r="FY207" s="79"/>
      <c r="FZ207" s="79"/>
      <c r="GA207" s="79"/>
      <c r="GB207" s="79"/>
      <c r="GC207" s="79"/>
      <c r="GD207" s="79"/>
      <c r="GE207" s="79"/>
      <c r="GF207" s="79"/>
      <c r="GG207" s="79"/>
      <c r="GH207" s="79"/>
      <c r="GI207" s="79"/>
      <c r="GJ207" s="79"/>
      <c r="GK207" s="79"/>
      <c r="GL207" s="79"/>
      <c r="GM207" s="79"/>
      <c r="GN207" s="79"/>
      <c r="GO207" s="79"/>
      <c r="GP207" s="79"/>
      <c r="GQ207" s="79"/>
    </row>
    <row r="208" spans="1:199" s="78" customFormat="1" x14ac:dyDescent="0.3">
      <c r="A208" s="10"/>
      <c r="B208" s="10"/>
      <c r="C208" s="10"/>
      <c r="D208" s="10">
        <v>7163929.7599999998</v>
      </c>
      <c r="E208" s="311">
        <v>110005362</v>
      </c>
      <c r="F208" s="311" t="s">
        <v>354</v>
      </c>
      <c r="G208" s="312">
        <v>55</v>
      </c>
      <c r="H208" s="312" t="s">
        <v>22</v>
      </c>
      <c r="I208" s="311">
        <v>0</v>
      </c>
      <c r="J208" s="311">
        <v>0</v>
      </c>
      <c r="K208" s="311">
        <v>0</v>
      </c>
      <c r="L208" s="311">
        <v>0</v>
      </c>
      <c r="M208" s="311">
        <v>0</v>
      </c>
      <c r="N208" s="311">
        <v>0</v>
      </c>
      <c r="O208" s="311">
        <v>0</v>
      </c>
      <c r="P208" s="311">
        <v>0</v>
      </c>
      <c r="Q208" s="311">
        <v>0</v>
      </c>
      <c r="R208" s="311">
        <v>0</v>
      </c>
      <c r="S208" s="311">
        <v>0</v>
      </c>
      <c r="T208" s="311">
        <v>0</v>
      </c>
      <c r="U208" s="311">
        <v>0</v>
      </c>
      <c r="V208" s="311">
        <v>0</v>
      </c>
      <c r="W208" s="311">
        <v>0</v>
      </c>
      <c r="X208" s="311">
        <v>0</v>
      </c>
      <c r="Y208" s="311">
        <v>0</v>
      </c>
      <c r="Z208" s="311">
        <v>0</v>
      </c>
      <c r="AA208" s="311">
        <v>0</v>
      </c>
      <c r="AB208" s="311">
        <v>0</v>
      </c>
      <c r="AC208" s="311">
        <v>0</v>
      </c>
      <c r="AD208" s="311">
        <v>0</v>
      </c>
      <c r="AE208" s="311">
        <v>0</v>
      </c>
      <c r="AF208" s="311">
        <v>0</v>
      </c>
      <c r="AG208" s="311">
        <v>0</v>
      </c>
      <c r="AH208" s="311">
        <v>0</v>
      </c>
      <c r="AI208" s="311">
        <v>0</v>
      </c>
      <c r="AJ208" s="311">
        <v>0</v>
      </c>
      <c r="AK208" s="311">
        <v>0</v>
      </c>
      <c r="AL208" s="311">
        <v>0</v>
      </c>
      <c r="AM208" s="311">
        <v>0</v>
      </c>
      <c r="AN208" s="311">
        <v>0</v>
      </c>
      <c r="AO208" s="311">
        <v>0</v>
      </c>
      <c r="AP208" s="311">
        <v>0</v>
      </c>
      <c r="AQ208" s="311">
        <v>0</v>
      </c>
      <c r="AR208" s="311">
        <v>0</v>
      </c>
      <c r="AS208" s="311">
        <v>0</v>
      </c>
      <c r="AT208" s="311">
        <v>0</v>
      </c>
      <c r="AU208" s="311">
        <v>0</v>
      </c>
      <c r="AV208" s="311">
        <v>0</v>
      </c>
      <c r="AW208" s="311">
        <v>0</v>
      </c>
      <c r="AX208" s="352">
        <v>0</v>
      </c>
      <c r="AY208" s="352">
        <v>0</v>
      </c>
      <c r="AZ208" s="352">
        <v>0</v>
      </c>
      <c r="BA208" s="352">
        <v>0</v>
      </c>
      <c r="BB208" s="352">
        <v>0</v>
      </c>
      <c r="BC208" s="352">
        <v>0</v>
      </c>
      <c r="BD208" s="352">
        <v>0</v>
      </c>
      <c r="BE208" s="352">
        <v>0</v>
      </c>
      <c r="BF208" s="352">
        <v>0</v>
      </c>
      <c r="BG208" s="352">
        <v>0</v>
      </c>
      <c r="BH208" s="378">
        <v>0</v>
      </c>
      <c r="BI208" s="352">
        <v>0</v>
      </c>
      <c r="BJ208" s="352">
        <v>0</v>
      </c>
      <c r="BK208" s="352"/>
      <c r="BL208" s="352"/>
      <c r="BM208" s="352"/>
      <c r="BN208" s="79"/>
      <c r="BO208" s="79"/>
      <c r="BP208" s="79"/>
      <c r="BQ208" s="79"/>
      <c r="BR208" s="79"/>
      <c r="BS208" s="79"/>
      <c r="BT208" s="79"/>
      <c r="BU208" s="79"/>
      <c r="BV208" s="79"/>
      <c r="BW208" s="79"/>
      <c r="BX208" s="79"/>
      <c r="BY208" s="79"/>
      <c r="BZ208" s="79"/>
      <c r="CA208" s="79"/>
      <c r="CB208" s="79"/>
      <c r="CC208" s="79"/>
      <c r="CD208" s="79"/>
      <c r="CE208" s="79"/>
      <c r="CF208" s="79"/>
      <c r="CG208" s="79"/>
      <c r="CH208" s="79"/>
      <c r="CI208" s="79"/>
      <c r="CJ208" s="79"/>
      <c r="CK208" s="79"/>
      <c r="CL208" s="79"/>
      <c r="CM208" s="79"/>
      <c r="CN208" s="79"/>
      <c r="CO208" s="79"/>
      <c r="CP208" s="79"/>
      <c r="CQ208" s="79"/>
      <c r="CR208" s="79"/>
      <c r="CS208" s="79"/>
      <c r="CT208" s="79"/>
      <c r="CU208" s="79"/>
      <c r="CV208" s="79"/>
      <c r="CW208" s="79"/>
      <c r="CX208" s="79"/>
      <c r="CY208" s="79"/>
      <c r="CZ208" s="79"/>
      <c r="DA208" s="79"/>
      <c r="DB208" s="79"/>
      <c r="DC208" s="79"/>
      <c r="DD208" s="79"/>
      <c r="DE208" s="79"/>
      <c r="DF208" s="79"/>
      <c r="DG208" s="79"/>
      <c r="DH208" s="79"/>
      <c r="DI208" s="79"/>
      <c r="DJ208" s="79"/>
      <c r="DK208" s="79"/>
      <c r="DL208" s="79"/>
      <c r="DM208" s="79"/>
      <c r="DN208" s="79"/>
      <c r="DO208" s="79"/>
      <c r="DP208" s="79"/>
      <c r="DQ208" s="79"/>
      <c r="DR208" s="79"/>
      <c r="DS208" s="79"/>
      <c r="DT208" s="79"/>
      <c r="DU208" s="79"/>
      <c r="DV208" s="79"/>
      <c r="DW208" s="79"/>
      <c r="DX208" s="79"/>
      <c r="DY208" s="79"/>
      <c r="DZ208" s="79"/>
      <c r="EA208" s="79"/>
      <c r="EB208" s="79"/>
      <c r="EC208" s="79"/>
      <c r="ED208" s="79"/>
      <c r="EE208" s="79"/>
      <c r="EF208" s="79"/>
      <c r="EG208" s="79"/>
      <c r="EH208" s="79"/>
      <c r="EI208" s="79"/>
      <c r="EJ208" s="79"/>
      <c r="EK208" s="79"/>
      <c r="EL208" s="79"/>
      <c r="EM208" s="79"/>
      <c r="EN208" s="79"/>
      <c r="EO208" s="79"/>
      <c r="EP208" s="79"/>
      <c r="EQ208" s="79"/>
      <c r="ER208" s="79"/>
      <c r="ES208" s="79"/>
      <c r="ET208" s="79"/>
      <c r="EU208" s="79"/>
      <c r="EV208" s="79"/>
      <c r="EW208" s="79"/>
      <c r="EX208" s="79"/>
      <c r="EY208" s="79"/>
      <c r="EZ208" s="79"/>
      <c r="FA208" s="79"/>
      <c r="FB208" s="79"/>
      <c r="FC208" s="79"/>
      <c r="FD208" s="79"/>
      <c r="FE208" s="79"/>
      <c r="FF208" s="79"/>
      <c r="FG208" s="79"/>
      <c r="FH208" s="79"/>
      <c r="FI208" s="79"/>
      <c r="FJ208" s="79"/>
      <c r="FK208" s="79"/>
      <c r="FL208" s="79"/>
      <c r="FM208" s="79"/>
      <c r="FN208" s="79"/>
      <c r="FO208" s="79"/>
      <c r="FP208" s="79"/>
      <c r="FQ208" s="79"/>
      <c r="FR208" s="79"/>
      <c r="FS208" s="79"/>
      <c r="FT208" s="79"/>
      <c r="FU208" s="79"/>
      <c r="FV208" s="79"/>
      <c r="FW208" s="79"/>
      <c r="FX208" s="79"/>
      <c r="FY208" s="79"/>
      <c r="FZ208" s="79"/>
      <c r="GA208" s="79"/>
      <c r="GB208" s="79"/>
      <c r="GC208" s="79"/>
      <c r="GD208" s="79"/>
      <c r="GE208" s="79"/>
      <c r="GF208" s="79"/>
      <c r="GG208" s="79"/>
      <c r="GH208" s="79"/>
      <c r="GI208" s="79"/>
      <c r="GJ208" s="79"/>
      <c r="GK208" s="79"/>
      <c r="GL208" s="79"/>
      <c r="GM208" s="79"/>
      <c r="GN208" s="79"/>
      <c r="GO208" s="79"/>
      <c r="GP208" s="79"/>
      <c r="GQ208" s="79"/>
    </row>
    <row r="209" spans="1:199" s="78" customFormat="1" x14ac:dyDescent="0.3">
      <c r="A209" s="10"/>
      <c r="B209" s="10"/>
      <c r="C209" s="10"/>
      <c r="D209" s="10">
        <v>357006902.82999998</v>
      </c>
      <c r="E209" s="311">
        <v>110009851</v>
      </c>
      <c r="F209" s="311" t="s">
        <v>360</v>
      </c>
      <c r="G209" s="312">
        <v>17</v>
      </c>
      <c r="H209" s="312" t="s">
        <v>22</v>
      </c>
      <c r="I209" s="311">
        <v>0</v>
      </c>
      <c r="J209" s="311">
        <v>0</v>
      </c>
      <c r="K209" s="311">
        <v>0</v>
      </c>
      <c r="L209" s="311">
        <v>0</v>
      </c>
      <c r="M209" s="311">
        <v>0</v>
      </c>
      <c r="N209" s="311">
        <v>0</v>
      </c>
      <c r="O209" s="311">
        <v>0</v>
      </c>
      <c r="P209" s="311">
        <v>0</v>
      </c>
      <c r="Q209" s="311">
        <v>0</v>
      </c>
      <c r="R209" s="311">
        <v>0</v>
      </c>
      <c r="S209" s="311">
        <v>0</v>
      </c>
      <c r="T209" s="311">
        <v>0</v>
      </c>
      <c r="U209" s="311">
        <v>0</v>
      </c>
      <c r="V209" s="311">
        <v>0</v>
      </c>
      <c r="W209" s="311">
        <v>0</v>
      </c>
      <c r="X209" s="311">
        <v>0</v>
      </c>
      <c r="Y209" s="311">
        <v>0</v>
      </c>
      <c r="Z209" s="311">
        <v>0</v>
      </c>
      <c r="AA209" s="311">
        <v>0</v>
      </c>
      <c r="AB209" s="311">
        <v>0</v>
      </c>
      <c r="AC209" s="311">
        <v>0</v>
      </c>
      <c r="AD209" s="311">
        <v>0</v>
      </c>
      <c r="AE209" s="311">
        <v>0</v>
      </c>
      <c r="AF209" s="311">
        <v>0</v>
      </c>
      <c r="AG209" s="311">
        <v>0</v>
      </c>
      <c r="AH209" s="311">
        <v>0</v>
      </c>
      <c r="AI209" s="311">
        <v>0</v>
      </c>
      <c r="AJ209" s="311">
        <v>0</v>
      </c>
      <c r="AK209" s="311">
        <v>0</v>
      </c>
      <c r="AL209" s="311">
        <v>0</v>
      </c>
      <c r="AM209" s="311">
        <v>0</v>
      </c>
      <c r="AN209" s="311">
        <v>0</v>
      </c>
      <c r="AO209" s="311">
        <v>0</v>
      </c>
      <c r="AP209" s="311">
        <v>0</v>
      </c>
      <c r="AQ209" s="311">
        <v>0</v>
      </c>
      <c r="AR209" s="311">
        <v>0</v>
      </c>
      <c r="AS209" s="311">
        <v>0</v>
      </c>
      <c r="AT209" s="311">
        <v>0</v>
      </c>
      <c r="AU209" s="311">
        <v>0</v>
      </c>
      <c r="AV209" s="311">
        <v>0</v>
      </c>
      <c r="AW209" s="311">
        <v>0</v>
      </c>
      <c r="AX209" s="352">
        <v>0</v>
      </c>
      <c r="AY209" s="352">
        <v>0</v>
      </c>
      <c r="AZ209" s="352">
        <v>0</v>
      </c>
      <c r="BA209" s="352">
        <v>0</v>
      </c>
      <c r="BB209" s="352">
        <v>0</v>
      </c>
      <c r="BC209" s="352">
        <v>0</v>
      </c>
      <c r="BD209" s="352">
        <v>0</v>
      </c>
      <c r="BE209" s="352">
        <v>0</v>
      </c>
      <c r="BF209" s="352">
        <v>0</v>
      </c>
      <c r="BG209" s="352">
        <v>0</v>
      </c>
      <c r="BH209" s="378">
        <v>0</v>
      </c>
      <c r="BI209" s="352">
        <v>0</v>
      </c>
      <c r="BJ209" s="352">
        <v>0</v>
      </c>
      <c r="BK209" s="352"/>
      <c r="BL209" s="352"/>
      <c r="BM209" s="352"/>
      <c r="BN209" s="79"/>
      <c r="BO209" s="79"/>
      <c r="BP209" s="79"/>
      <c r="BQ209" s="79"/>
      <c r="BR209" s="79"/>
      <c r="BS209" s="79"/>
      <c r="BT209" s="79"/>
      <c r="BU209" s="79"/>
      <c r="BV209" s="79"/>
      <c r="BW209" s="79"/>
      <c r="BX209" s="79"/>
      <c r="BY209" s="79"/>
      <c r="BZ209" s="79"/>
      <c r="CA209" s="79"/>
      <c r="CB209" s="79"/>
      <c r="CC209" s="79"/>
      <c r="CD209" s="79"/>
      <c r="CE209" s="79"/>
      <c r="CF209" s="79"/>
      <c r="CG209" s="79"/>
      <c r="CH209" s="79"/>
      <c r="CI209" s="79"/>
      <c r="CJ209" s="79"/>
      <c r="CK209" s="79"/>
      <c r="CL209" s="79"/>
      <c r="CM209" s="79"/>
      <c r="CN209" s="79"/>
      <c r="CO209" s="79"/>
      <c r="CP209" s="79"/>
      <c r="CQ209" s="79"/>
      <c r="CR209" s="79"/>
      <c r="CS209" s="79"/>
      <c r="CT209" s="79"/>
      <c r="CU209" s="79"/>
      <c r="CV209" s="79"/>
      <c r="CW209" s="79"/>
      <c r="CX209" s="79"/>
      <c r="CY209" s="79"/>
      <c r="CZ209" s="79"/>
      <c r="DA209" s="79"/>
      <c r="DB209" s="79"/>
      <c r="DC209" s="79"/>
      <c r="DD209" s="79"/>
      <c r="DE209" s="79"/>
      <c r="DF209" s="79"/>
      <c r="DG209" s="79"/>
      <c r="DH209" s="79"/>
      <c r="DI209" s="79"/>
      <c r="DJ209" s="79"/>
      <c r="DK209" s="79"/>
      <c r="DL209" s="79"/>
      <c r="DM209" s="79"/>
      <c r="DN209" s="79"/>
      <c r="DO209" s="79"/>
      <c r="DP209" s="79"/>
      <c r="DQ209" s="79"/>
      <c r="DR209" s="79"/>
      <c r="DS209" s="79"/>
      <c r="DT209" s="79"/>
      <c r="DU209" s="79"/>
      <c r="DV209" s="79"/>
      <c r="DW209" s="79"/>
      <c r="DX209" s="79"/>
      <c r="DY209" s="79"/>
      <c r="DZ209" s="79"/>
      <c r="EA209" s="79"/>
      <c r="EB209" s="79"/>
      <c r="EC209" s="79"/>
      <c r="ED209" s="79"/>
      <c r="EE209" s="79"/>
      <c r="EF209" s="79"/>
      <c r="EG209" s="79"/>
      <c r="EH209" s="79"/>
      <c r="EI209" s="79"/>
      <c r="EJ209" s="79"/>
      <c r="EK209" s="79"/>
      <c r="EL209" s="79"/>
      <c r="EM209" s="79"/>
      <c r="EN209" s="79"/>
      <c r="EO209" s="79"/>
      <c r="EP209" s="79"/>
      <c r="EQ209" s="79"/>
      <c r="ER209" s="79"/>
      <c r="ES209" s="79"/>
      <c r="ET209" s="79"/>
      <c r="EU209" s="79"/>
      <c r="EV209" s="79"/>
      <c r="EW209" s="79"/>
      <c r="EX209" s="79"/>
      <c r="EY209" s="79"/>
      <c r="EZ209" s="79"/>
      <c r="FA209" s="79"/>
      <c r="FB209" s="79"/>
      <c r="FC209" s="79"/>
      <c r="FD209" s="79"/>
      <c r="FE209" s="79"/>
      <c r="FF209" s="79"/>
      <c r="FG209" s="79"/>
      <c r="FH209" s="79"/>
      <c r="FI209" s="79"/>
      <c r="FJ209" s="79"/>
      <c r="FK209" s="79"/>
      <c r="FL209" s="79"/>
      <c r="FM209" s="79"/>
      <c r="FN209" s="79"/>
      <c r="FO209" s="79"/>
      <c r="FP209" s="79"/>
      <c r="FQ209" s="79"/>
      <c r="FR209" s="79"/>
      <c r="FS209" s="79"/>
      <c r="FT209" s="79"/>
      <c r="FU209" s="79"/>
      <c r="FV209" s="79"/>
      <c r="FW209" s="79"/>
      <c r="FX209" s="79"/>
      <c r="FY209" s="79"/>
      <c r="FZ209" s="79"/>
      <c r="GA209" s="79"/>
      <c r="GB209" s="79"/>
      <c r="GC209" s="79"/>
      <c r="GD209" s="79"/>
      <c r="GE209" s="79"/>
      <c r="GF209" s="79"/>
      <c r="GG209" s="79"/>
      <c r="GH209" s="79"/>
      <c r="GI209" s="79"/>
      <c r="GJ209" s="79"/>
      <c r="GK209" s="79"/>
      <c r="GL209" s="79"/>
      <c r="GM209" s="79"/>
      <c r="GN209" s="79"/>
      <c r="GO209" s="79"/>
      <c r="GP209" s="79"/>
      <c r="GQ209" s="79"/>
    </row>
    <row r="210" spans="1:199" s="78" customFormat="1" x14ac:dyDescent="0.3">
      <c r="A210" s="10"/>
      <c r="B210" s="10"/>
      <c r="C210" s="10"/>
      <c r="D210" s="10">
        <v>328447161.93000001</v>
      </c>
      <c r="E210" s="311">
        <v>110009851</v>
      </c>
      <c r="F210" s="311" t="s">
        <v>360</v>
      </c>
      <c r="G210" s="312">
        <v>17</v>
      </c>
      <c r="H210" s="312" t="s">
        <v>22</v>
      </c>
      <c r="I210" s="311">
        <v>0</v>
      </c>
      <c r="J210" s="311">
        <v>0</v>
      </c>
      <c r="K210" s="311">
        <v>0</v>
      </c>
      <c r="L210" s="311">
        <v>0</v>
      </c>
      <c r="M210" s="311">
        <v>0</v>
      </c>
      <c r="N210" s="311">
        <v>0</v>
      </c>
      <c r="O210" s="311">
        <v>0</v>
      </c>
      <c r="P210" s="311">
        <v>0</v>
      </c>
      <c r="Q210" s="311">
        <v>0</v>
      </c>
      <c r="R210" s="311">
        <v>0</v>
      </c>
      <c r="S210" s="311">
        <v>0</v>
      </c>
      <c r="T210" s="311">
        <v>0</v>
      </c>
      <c r="U210" s="311">
        <v>0</v>
      </c>
      <c r="V210" s="311">
        <v>0</v>
      </c>
      <c r="W210" s="311">
        <v>0</v>
      </c>
      <c r="X210" s="311">
        <v>0</v>
      </c>
      <c r="Y210" s="311">
        <v>0</v>
      </c>
      <c r="Z210" s="311">
        <v>0</v>
      </c>
      <c r="AA210" s="311">
        <v>0</v>
      </c>
      <c r="AB210" s="311">
        <v>0</v>
      </c>
      <c r="AC210" s="311">
        <v>0</v>
      </c>
      <c r="AD210" s="311">
        <v>0</v>
      </c>
      <c r="AE210" s="311">
        <v>0</v>
      </c>
      <c r="AF210" s="311">
        <v>0</v>
      </c>
      <c r="AG210" s="311">
        <v>0</v>
      </c>
      <c r="AH210" s="311">
        <v>0</v>
      </c>
      <c r="AI210" s="311">
        <v>0</v>
      </c>
      <c r="AJ210" s="311">
        <v>0</v>
      </c>
      <c r="AK210" s="311">
        <v>0</v>
      </c>
      <c r="AL210" s="311">
        <v>0</v>
      </c>
      <c r="AM210" s="311">
        <v>0</v>
      </c>
      <c r="AN210" s="311">
        <v>0</v>
      </c>
      <c r="AO210" s="311">
        <v>0</v>
      </c>
      <c r="AP210" s="311">
        <v>0</v>
      </c>
      <c r="AQ210" s="311">
        <v>0</v>
      </c>
      <c r="AR210" s="311">
        <v>0</v>
      </c>
      <c r="AS210" s="311">
        <v>0</v>
      </c>
      <c r="AT210" s="311">
        <v>0</v>
      </c>
      <c r="AU210" s="311">
        <v>0</v>
      </c>
      <c r="AV210" s="311">
        <v>0</v>
      </c>
      <c r="AW210" s="311">
        <v>0</v>
      </c>
      <c r="AX210" s="352">
        <v>0</v>
      </c>
      <c r="AY210" s="352">
        <v>0</v>
      </c>
      <c r="AZ210" s="352">
        <v>0</v>
      </c>
      <c r="BA210" s="352">
        <v>0</v>
      </c>
      <c r="BB210" s="352">
        <v>0</v>
      </c>
      <c r="BC210" s="352">
        <v>0</v>
      </c>
      <c r="BD210" s="352">
        <v>0</v>
      </c>
      <c r="BE210" s="352">
        <v>0</v>
      </c>
      <c r="BF210" s="352">
        <v>0</v>
      </c>
      <c r="BG210" s="352">
        <v>0</v>
      </c>
      <c r="BH210" s="378">
        <v>0</v>
      </c>
      <c r="BI210" s="352">
        <v>0</v>
      </c>
      <c r="BJ210" s="352">
        <v>0</v>
      </c>
      <c r="BK210" s="352"/>
      <c r="BL210" s="352"/>
      <c r="BM210" s="352"/>
      <c r="BN210" s="79"/>
      <c r="BO210" s="79"/>
      <c r="BP210" s="79"/>
      <c r="BQ210" s="79"/>
      <c r="BR210" s="79"/>
      <c r="BS210" s="79"/>
      <c r="BT210" s="79"/>
      <c r="BU210" s="79"/>
      <c r="BV210" s="79"/>
      <c r="BW210" s="79"/>
      <c r="BX210" s="79"/>
      <c r="BY210" s="79"/>
      <c r="BZ210" s="79"/>
      <c r="CA210" s="79"/>
      <c r="CB210" s="79"/>
      <c r="CC210" s="79"/>
      <c r="CD210" s="79"/>
      <c r="CE210" s="79"/>
      <c r="CF210" s="79"/>
      <c r="CG210" s="79"/>
      <c r="CH210" s="79"/>
      <c r="CI210" s="79"/>
      <c r="CJ210" s="79"/>
      <c r="CK210" s="79"/>
      <c r="CL210" s="79"/>
      <c r="CM210" s="79"/>
      <c r="CN210" s="79"/>
      <c r="CO210" s="79"/>
      <c r="CP210" s="79"/>
      <c r="CQ210" s="79"/>
      <c r="CR210" s="79"/>
      <c r="CS210" s="79"/>
      <c r="CT210" s="79"/>
      <c r="CU210" s="79"/>
      <c r="CV210" s="79"/>
      <c r="CW210" s="79"/>
      <c r="CX210" s="79"/>
      <c r="CY210" s="79"/>
      <c r="CZ210" s="79"/>
      <c r="DA210" s="79"/>
      <c r="DB210" s="79"/>
      <c r="DC210" s="79"/>
      <c r="DD210" s="79"/>
      <c r="DE210" s="79"/>
      <c r="DF210" s="79"/>
      <c r="DG210" s="79"/>
      <c r="DH210" s="79"/>
      <c r="DI210" s="79"/>
      <c r="DJ210" s="79"/>
      <c r="DK210" s="79"/>
      <c r="DL210" s="79"/>
      <c r="DM210" s="79"/>
      <c r="DN210" s="79"/>
      <c r="DO210" s="79"/>
      <c r="DP210" s="79"/>
      <c r="DQ210" s="79"/>
      <c r="DR210" s="79"/>
      <c r="DS210" s="79"/>
      <c r="DT210" s="79"/>
      <c r="DU210" s="79"/>
      <c r="DV210" s="79"/>
      <c r="DW210" s="79"/>
      <c r="DX210" s="79"/>
      <c r="DY210" s="79"/>
      <c r="DZ210" s="79"/>
      <c r="EA210" s="79"/>
      <c r="EB210" s="79"/>
      <c r="EC210" s="79"/>
      <c r="ED210" s="79"/>
      <c r="EE210" s="79"/>
      <c r="EF210" s="79"/>
      <c r="EG210" s="79"/>
      <c r="EH210" s="79"/>
      <c r="EI210" s="79"/>
      <c r="EJ210" s="79"/>
      <c r="EK210" s="79"/>
      <c r="EL210" s="79"/>
      <c r="EM210" s="79"/>
      <c r="EN210" s="79"/>
      <c r="EO210" s="79"/>
      <c r="EP210" s="79"/>
      <c r="EQ210" s="79"/>
      <c r="ER210" s="79"/>
      <c r="ES210" s="79"/>
      <c r="ET210" s="79"/>
      <c r="EU210" s="79"/>
      <c r="EV210" s="79"/>
      <c r="EW210" s="79"/>
      <c r="EX210" s="79"/>
      <c r="EY210" s="79"/>
      <c r="EZ210" s="79"/>
      <c r="FA210" s="79"/>
      <c r="FB210" s="79"/>
      <c r="FC210" s="79"/>
      <c r="FD210" s="79"/>
      <c r="FE210" s="79"/>
      <c r="FF210" s="79"/>
      <c r="FG210" s="79"/>
      <c r="FH210" s="79"/>
      <c r="FI210" s="79"/>
      <c r="FJ210" s="79"/>
      <c r="FK210" s="79"/>
      <c r="FL210" s="79"/>
      <c r="FM210" s="79"/>
      <c r="FN210" s="79"/>
      <c r="FO210" s="79"/>
      <c r="FP210" s="79"/>
      <c r="FQ210" s="79"/>
      <c r="FR210" s="79"/>
      <c r="FS210" s="79"/>
      <c r="FT210" s="79"/>
      <c r="FU210" s="79"/>
      <c r="FV210" s="79"/>
      <c r="FW210" s="79"/>
      <c r="FX210" s="79"/>
      <c r="FY210" s="79"/>
      <c r="FZ210" s="79"/>
      <c r="GA210" s="79"/>
      <c r="GB210" s="79"/>
      <c r="GC210" s="79"/>
      <c r="GD210" s="79"/>
      <c r="GE210" s="79"/>
      <c r="GF210" s="79"/>
      <c r="GG210" s="79"/>
      <c r="GH210" s="79"/>
      <c r="GI210" s="79"/>
      <c r="GJ210" s="79"/>
      <c r="GK210" s="79"/>
      <c r="GL210" s="79"/>
      <c r="GM210" s="79"/>
      <c r="GN210" s="79"/>
      <c r="GO210" s="79"/>
      <c r="GP210" s="79"/>
      <c r="GQ210" s="79"/>
    </row>
    <row r="211" spans="1:199" s="78" customFormat="1" x14ac:dyDescent="0.3">
      <c r="A211" s="10"/>
      <c r="B211" s="10"/>
      <c r="C211" s="10"/>
      <c r="D211" s="10">
        <v>284539.09000000003</v>
      </c>
      <c r="E211" s="311">
        <v>110023012</v>
      </c>
      <c r="F211" s="311" t="s">
        <v>378</v>
      </c>
      <c r="G211" s="312">
        <v>78</v>
      </c>
      <c r="H211" s="312" t="s">
        <v>22</v>
      </c>
      <c r="I211" s="311">
        <v>0</v>
      </c>
      <c r="J211" s="311">
        <v>0</v>
      </c>
      <c r="K211" s="311">
        <v>0</v>
      </c>
      <c r="L211" s="311">
        <v>0</v>
      </c>
      <c r="M211" s="311">
        <v>0</v>
      </c>
      <c r="N211" s="311">
        <v>0</v>
      </c>
      <c r="O211" s="311">
        <v>0</v>
      </c>
      <c r="P211" s="311">
        <v>0</v>
      </c>
      <c r="Q211" s="311">
        <v>0</v>
      </c>
      <c r="R211" s="311">
        <v>0</v>
      </c>
      <c r="S211" s="311">
        <v>0</v>
      </c>
      <c r="T211" s="311">
        <v>0</v>
      </c>
      <c r="U211" s="311">
        <v>0</v>
      </c>
      <c r="V211" s="311">
        <v>0</v>
      </c>
      <c r="W211" s="311">
        <v>0</v>
      </c>
      <c r="X211" s="311">
        <v>0</v>
      </c>
      <c r="Y211" s="311">
        <v>0</v>
      </c>
      <c r="Z211" s="311">
        <v>0</v>
      </c>
      <c r="AA211" s="311">
        <v>0</v>
      </c>
      <c r="AB211" s="311">
        <v>0</v>
      </c>
      <c r="AC211" s="311">
        <v>0</v>
      </c>
      <c r="AD211" s="311">
        <v>0</v>
      </c>
      <c r="AE211" s="311">
        <v>0</v>
      </c>
      <c r="AF211" s="311">
        <v>0</v>
      </c>
      <c r="AG211" s="311">
        <v>0</v>
      </c>
      <c r="AH211" s="311">
        <v>0</v>
      </c>
      <c r="AI211" s="311">
        <v>0</v>
      </c>
      <c r="AJ211" s="311">
        <v>0</v>
      </c>
      <c r="AK211" s="311">
        <v>0</v>
      </c>
      <c r="AL211" s="311">
        <v>0</v>
      </c>
      <c r="AM211" s="311">
        <v>0</v>
      </c>
      <c r="AN211" s="311">
        <v>0</v>
      </c>
      <c r="AO211" s="311">
        <v>0</v>
      </c>
      <c r="AP211" s="311">
        <v>0</v>
      </c>
      <c r="AQ211" s="311">
        <v>0</v>
      </c>
      <c r="AR211" s="311">
        <v>0</v>
      </c>
      <c r="AS211" s="311">
        <v>0</v>
      </c>
      <c r="AT211" s="311">
        <v>0</v>
      </c>
      <c r="AU211" s="311">
        <v>0</v>
      </c>
      <c r="AV211" s="311">
        <v>0</v>
      </c>
      <c r="AW211" s="311">
        <v>0</v>
      </c>
      <c r="AX211" s="352">
        <v>0</v>
      </c>
      <c r="AY211" s="352">
        <v>0</v>
      </c>
      <c r="AZ211" s="352">
        <v>0</v>
      </c>
      <c r="BA211" s="352">
        <v>0</v>
      </c>
      <c r="BB211" s="352">
        <v>0</v>
      </c>
      <c r="BC211" s="352">
        <v>0</v>
      </c>
      <c r="BD211" s="352">
        <v>0</v>
      </c>
      <c r="BE211" s="352">
        <v>0</v>
      </c>
      <c r="BF211" s="352">
        <v>0</v>
      </c>
      <c r="BG211" s="352">
        <v>0</v>
      </c>
      <c r="BH211" s="378">
        <v>0</v>
      </c>
      <c r="BI211" s="352">
        <v>0</v>
      </c>
      <c r="BJ211" s="352">
        <v>0</v>
      </c>
      <c r="BK211" s="352"/>
      <c r="BL211" s="352"/>
      <c r="BM211" s="352"/>
      <c r="BN211" s="79"/>
      <c r="BO211" s="79"/>
      <c r="BP211" s="79"/>
      <c r="BQ211" s="79"/>
      <c r="BR211" s="79"/>
      <c r="BS211" s="79"/>
      <c r="BT211" s="79"/>
      <c r="BU211" s="79"/>
      <c r="BV211" s="79"/>
      <c r="BW211" s="79"/>
      <c r="BX211" s="79"/>
      <c r="BY211" s="79"/>
      <c r="BZ211" s="79"/>
      <c r="CA211" s="79"/>
      <c r="CB211" s="79"/>
      <c r="CC211" s="79"/>
      <c r="CD211" s="79"/>
      <c r="CE211" s="79"/>
      <c r="CF211" s="79"/>
      <c r="CG211" s="79"/>
      <c r="CH211" s="79"/>
      <c r="CI211" s="79"/>
      <c r="CJ211" s="79"/>
      <c r="CK211" s="79"/>
      <c r="CL211" s="79"/>
      <c r="CM211" s="79"/>
      <c r="CN211" s="79"/>
      <c r="CO211" s="79"/>
      <c r="CP211" s="79"/>
      <c r="CQ211" s="79"/>
      <c r="CR211" s="79"/>
      <c r="CS211" s="79"/>
      <c r="CT211" s="79"/>
      <c r="CU211" s="79"/>
      <c r="CV211" s="79"/>
      <c r="CW211" s="79"/>
      <c r="CX211" s="79"/>
      <c r="CY211" s="79"/>
      <c r="CZ211" s="79"/>
      <c r="DA211" s="79"/>
      <c r="DB211" s="79"/>
      <c r="DC211" s="79"/>
      <c r="DD211" s="79"/>
      <c r="DE211" s="79"/>
      <c r="DF211" s="79"/>
      <c r="DG211" s="79"/>
      <c r="DH211" s="79"/>
      <c r="DI211" s="79"/>
      <c r="DJ211" s="79"/>
      <c r="DK211" s="79"/>
      <c r="DL211" s="79"/>
      <c r="DM211" s="79"/>
      <c r="DN211" s="79"/>
      <c r="DO211" s="79"/>
      <c r="DP211" s="79"/>
      <c r="DQ211" s="79"/>
      <c r="DR211" s="79"/>
      <c r="DS211" s="79"/>
      <c r="DT211" s="79"/>
      <c r="DU211" s="79"/>
      <c r="DV211" s="79"/>
      <c r="DW211" s="79"/>
      <c r="DX211" s="79"/>
      <c r="DY211" s="79"/>
      <c r="DZ211" s="79"/>
      <c r="EA211" s="79"/>
      <c r="EB211" s="79"/>
      <c r="EC211" s="79"/>
      <c r="ED211" s="79"/>
      <c r="EE211" s="79"/>
      <c r="EF211" s="79"/>
      <c r="EG211" s="79"/>
      <c r="EH211" s="79"/>
      <c r="EI211" s="79"/>
      <c r="EJ211" s="79"/>
      <c r="EK211" s="79"/>
      <c r="EL211" s="79"/>
      <c r="EM211" s="79"/>
      <c r="EN211" s="79"/>
      <c r="EO211" s="79"/>
      <c r="EP211" s="79"/>
      <c r="EQ211" s="79"/>
      <c r="ER211" s="79"/>
      <c r="ES211" s="79"/>
      <c r="ET211" s="79"/>
      <c r="EU211" s="79"/>
      <c r="EV211" s="79"/>
      <c r="EW211" s="79"/>
      <c r="EX211" s="79"/>
      <c r="EY211" s="79"/>
      <c r="EZ211" s="79"/>
      <c r="FA211" s="79"/>
      <c r="FB211" s="79"/>
      <c r="FC211" s="79"/>
      <c r="FD211" s="79"/>
      <c r="FE211" s="79"/>
      <c r="FF211" s="79"/>
      <c r="FG211" s="79"/>
      <c r="FH211" s="79"/>
      <c r="FI211" s="79"/>
      <c r="FJ211" s="79"/>
      <c r="FK211" s="79"/>
      <c r="FL211" s="79"/>
      <c r="FM211" s="79"/>
      <c r="FN211" s="79"/>
      <c r="FO211" s="79"/>
      <c r="FP211" s="79"/>
      <c r="FQ211" s="79"/>
      <c r="FR211" s="79"/>
      <c r="FS211" s="79"/>
      <c r="FT211" s="79"/>
      <c r="FU211" s="79"/>
      <c r="FV211" s="79"/>
      <c r="FW211" s="79"/>
      <c r="FX211" s="79"/>
      <c r="FY211" s="79"/>
      <c r="FZ211" s="79"/>
      <c r="GA211" s="79"/>
      <c r="GB211" s="79"/>
      <c r="GC211" s="79"/>
      <c r="GD211" s="79"/>
      <c r="GE211" s="79"/>
      <c r="GF211" s="79"/>
      <c r="GG211" s="79"/>
      <c r="GH211" s="79"/>
      <c r="GI211" s="79"/>
      <c r="GJ211" s="79"/>
      <c r="GK211" s="79"/>
      <c r="GL211" s="79"/>
      <c r="GM211" s="79"/>
      <c r="GN211" s="79"/>
      <c r="GO211" s="79"/>
      <c r="GP211" s="79"/>
      <c r="GQ211" s="79"/>
    </row>
    <row r="212" spans="1:199" s="78" customFormat="1" x14ac:dyDescent="0.3">
      <c r="A212" s="10"/>
      <c r="B212" s="10"/>
      <c r="C212" s="10"/>
      <c r="D212" s="10">
        <v>85400634.870000005</v>
      </c>
      <c r="E212" s="311">
        <v>110025619</v>
      </c>
      <c r="F212" s="311" t="s">
        <v>385</v>
      </c>
      <c r="G212" s="312">
        <v>62</v>
      </c>
      <c r="H212" s="312" t="s">
        <v>22</v>
      </c>
      <c r="I212" s="311">
        <v>0</v>
      </c>
      <c r="J212" s="311">
        <v>0</v>
      </c>
      <c r="K212" s="311">
        <v>0</v>
      </c>
      <c r="L212" s="311">
        <v>0</v>
      </c>
      <c r="M212" s="311">
        <v>0</v>
      </c>
      <c r="N212" s="311">
        <v>0</v>
      </c>
      <c r="O212" s="311">
        <v>0</v>
      </c>
      <c r="P212" s="311">
        <v>0</v>
      </c>
      <c r="Q212" s="311">
        <v>0</v>
      </c>
      <c r="R212" s="311">
        <v>0</v>
      </c>
      <c r="S212" s="311">
        <v>0</v>
      </c>
      <c r="T212" s="311">
        <v>0</v>
      </c>
      <c r="U212" s="311">
        <v>0</v>
      </c>
      <c r="V212" s="311">
        <v>0</v>
      </c>
      <c r="W212" s="311">
        <v>0</v>
      </c>
      <c r="X212" s="311">
        <v>0</v>
      </c>
      <c r="Y212" s="311">
        <v>0</v>
      </c>
      <c r="Z212" s="311">
        <v>0</v>
      </c>
      <c r="AA212" s="311">
        <v>0</v>
      </c>
      <c r="AB212" s="311">
        <v>0</v>
      </c>
      <c r="AC212" s="311">
        <v>0</v>
      </c>
      <c r="AD212" s="311">
        <v>0</v>
      </c>
      <c r="AE212" s="311">
        <v>0</v>
      </c>
      <c r="AF212" s="311">
        <v>0</v>
      </c>
      <c r="AG212" s="311">
        <v>0</v>
      </c>
      <c r="AH212" s="311">
        <v>0</v>
      </c>
      <c r="AI212" s="311">
        <v>0</v>
      </c>
      <c r="AJ212" s="311">
        <v>0</v>
      </c>
      <c r="AK212" s="311">
        <v>0</v>
      </c>
      <c r="AL212" s="311">
        <v>0</v>
      </c>
      <c r="AM212" s="311">
        <v>0</v>
      </c>
      <c r="AN212" s="311">
        <v>0</v>
      </c>
      <c r="AO212" s="311">
        <v>0</v>
      </c>
      <c r="AP212" s="311">
        <v>0</v>
      </c>
      <c r="AQ212" s="311">
        <v>0</v>
      </c>
      <c r="AR212" s="311">
        <v>0</v>
      </c>
      <c r="AS212" s="311">
        <v>0</v>
      </c>
      <c r="AT212" s="311">
        <v>0</v>
      </c>
      <c r="AU212" s="311">
        <v>0</v>
      </c>
      <c r="AV212" s="311">
        <v>0</v>
      </c>
      <c r="AW212" s="311">
        <v>0</v>
      </c>
      <c r="AX212" s="352">
        <v>0</v>
      </c>
      <c r="AY212" s="352">
        <v>0</v>
      </c>
      <c r="AZ212" s="352">
        <v>0</v>
      </c>
      <c r="BA212" s="352">
        <v>0</v>
      </c>
      <c r="BB212" s="352">
        <v>249999</v>
      </c>
      <c r="BC212" s="352">
        <v>0</v>
      </c>
      <c r="BD212" s="352">
        <v>0</v>
      </c>
      <c r="BE212" s="352">
        <v>249999.99</v>
      </c>
      <c r="BF212" s="352">
        <v>0</v>
      </c>
      <c r="BG212" s="352">
        <v>0</v>
      </c>
      <c r="BH212" s="378">
        <v>0</v>
      </c>
      <c r="BI212" s="352">
        <v>0</v>
      </c>
      <c r="BJ212" s="352">
        <v>0</v>
      </c>
      <c r="BK212" s="352"/>
      <c r="BL212" s="352"/>
      <c r="BM212" s="352"/>
      <c r="BN212" s="79"/>
      <c r="BO212" s="79"/>
      <c r="BP212" s="79"/>
      <c r="BQ212" s="79"/>
      <c r="BR212" s="79"/>
      <c r="BS212" s="79"/>
      <c r="BT212" s="79"/>
      <c r="BU212" s="79"/>
      <c r="BV212" s="79"/>
      <c r="BW212" s="79"/>
      <c r="BX212" s="79"/>
      <c r="BY212" s="79"/>
      <c r="BZ212" s="79"/>
      <c r="CA212" s="79"/>
      <c r="CB212" s="79"/>
      <c r="CC212" s="79"/>
      <c r="CD212" s="79"/>
      <c r="CE212" s="79"/>
      <c r="CF212" s="79"/>
      <c r="CG212" s="79"/>
      <c r="CH212" s="79"/>
      <c r="CI212" s="79"/>
      <c r="CJ212" s="79"/>
      <c r="CK212" s="79"/>
      <c r="CL212" s="79"/>
      <c r="CM212" s="79"/>
      <c r="CN212" s="79"/>
      <c r="CO212" s="79"/>
      <c r="CP212" s="79"/>
      <c r="CQ212" s="79"/>
      <c r="CR212" s="79"/>
      <c r="CS212" s="79"/>
      <c r="CT212" s="79"/>
      <c r="CU212" s="79"/>
      <c r="CV212" s="79"/>
      <c r="CW212" s="79"/>
      <c r="CX212" s="79"/>
      <c r="CY212" s="79"/>
      <c r="CZ212" s="79"/>
      <c r="DA212" s="79"/>
      <c r="DB212" s="79"/>
      <c r="DC212" s="79"/>
      <c r="DD212" s="79"/>
      <c r="DE212" s="79"/>
      <c r="DF212" s="79"/>
      <c r="DG212" s="79"/>
      <c r="DH212" s="79"/>
      <c r="DI212" s="79"/>
      <c r="DJ212" s="79"/>
      <c r="DK212" s="79"/>
      <c r="DL212" s="79"/>
      <c r="DM212" s="79"/>
      <c r="DN212" s="79"/>
      <c r="DO212" s="79"/>
      <c r="DP212" s="79"/>
      <c r="DQ212" s="79"/>
      <c r="DR212" s="79"/>
      <c r="DS212" s="79"/>
      <c r="DT212" s="79"/>
      <c r="DU212" s="79"/>
      <c r="DV212" s="79"/>
      <c r="DW212" s="79"/>
      <c r="DX212" s="79"/>
      <c r="DY212" s="79"/>
      <c r="DZ212" s="79"/>
      <c r="EA212" s="79"/>
      <c r="EB212" s="79"/>
      <c r="EC212" s="79"/>
      <c r="ED212" s="79"/>
      <c r="EE212" s="79"/>
      <c r="EF212" s="79"/>
      <c r="EG212" s="79"/>
      <c r="EH212" s="79"/>
      <c r="EI212" s="79"/>
      <c r="EJ212" s="79"/>
      <c r="EK212" s="79"/>
      <c r="EL212" s="79"/>
      <c r="EM212" s="79"/>
      <c r="EN212" s="79"/>
      <c r="EO212" s="79"/>
      <c r="EP212" s="79"/>
      <c r="EQ212" s="79"/>
      <c r="ER212" s="79"/>
      <c r="ES212" s="79"/>
      <c r="ET212" s="79"/>
      <c r="EU212" s="79"/>
      <c r="EV212" s="79"/>
      <c r="EW212" s="79"/>
      <c r="EX212" s="79"/>
      <c r="EY212" s="79"/>
      <c r="EZ212" s="79"/>
      <c r="FA212" s="79"/>
      <c r="FB212" s="79"/>
      <c r="FC212" s="79"/>
      <c r="FD212" s="79"/>
      <c r="FE212" s="79"/>
      <c r="FF212" s="79"/>
      <c r="FG212" s="79"/>
      <c r="FH212" s="79"/>
      <c r="FI212" s="79"/>
      <c r="FJ212" s="79"/>
      <c r="FK212" s="79"/>
      <c r="FL212" s="79"/>
      <c r="FM212" s="79"/>
      <c r="FN212" s="79"/>
      <c r="FO212" s="79"/>
      <c r="FP212" s="79"/>
      <c r="FQ212" s="79"/>
      <c r="FR212" s="79"/>
      <c r="FS212" s="79"/>
      <c r="FT212" s="79"/>
      <c r="FU212" s="79"/>
      <c r="FV212" s="79"/>
      <c r="FW212" s="79"/>
      <c r="FX212" s="79"/>
      <c r="FY212" s="79"/>
      <c r="FZ212" s="79"/>
      <c r="GA212" s="79"/>
      <c r="GB212" s="79"/>
      <c r="GC212" s="79"/>
      <c r="GD212" s="79"/>
      <c r="GE212" s="79"/>
      <c r="GF212" s="79"/>
      <c r="GG212" s="79"/>
      <c r="GH212" s="79"/>
      <c r="GI212" s="79"/>
      <c r="GJ212" s="79"/>
      <c r="GK212" s="79"/>
      <c r="GL212" s="79"/>
      <c r="GM212" s="79"/>
      <c r="GN212" s="79"/>
      <c r="GO212" s="79"/>
      <c r="GP212" s="79"/>
      <c r="GQ212" s="79"/>
    </row>
    <row r="213" spans="1:199" s="78" customFormat="1" x14ac:dyDescent="0.3">
      <c r="A213" s="10"/>
      <c r="B213" s="10"/>
      <c r="C213" s="10"/>
      <c r="D213" s="10">
        <v>90083184278.979996</v>
      </c>
      <c r="E213" s="311">
        <v>110037640</v>
      </c>
      <c r="F213" s="311" t="s">
        <v>408</v>
      </c>
      <c r="G213" s="312">
        <v>2</v>
      </c>
      <c r="H213" s="312" t="s">
        <v>22</v>
      </c>
      <c r="I213" s="311">
        <v>0</v>
      </c>
      <c r="J213" s="311">
        <v>0</v>
      </c>
      <c r="K213" s="311">
        <v>0</v>
      </c>
      <c r="L213" s="311">
        <v>0</v>
      </c>
      <c r="M213" s="311">
        <v>0</v>
      </c>
      <c r="N213" s="311">
        <v>0</v>
      </c>
      <c r="O213" s="311">
        <v>0</v>
      </c>
      <c r="P213" s="311">
        <v>0</v>
      </c>
      <c r="Q213" s="311">
        <v>0</v>
      </c>
      <c r="R213" s="311">
        <v>0</v>
      </c>
      <c r="S213" s="311">
        <v>0</v>
      </c>
      <c r="T213" s="311">
        <v>0</v>
      </c>
      <c r="U213" s="311">
        <v>0</v>
      </c>
      <c r="V213" s="311">
        <v>0</v>
      </c>
      <c r="W213" s="311">
        <v>0</v>
      </c>
      <c r="X213" s="311">
        <v>0</v>
      </c>
      <c r="Y213" s="311">
        <v>0</v>
      </c>
      <c r="Z213" s="311">
        <v>0</v>
      </c>
      <c r="AA213" s="311">
        <v>0</v>
      </c>
      <c r="AB213" s="311">
        <v>0</v>
      </c>
      <c r="AC213" s="311">
        <v>0</v>
      </c>
      <c r="AD213" s="311">
        <v>0</v>
      </c>
      <c r="AE213" s="311">
        <v>0</v>
      </c>
      <c r="AF213" s="311">
        <v>0</v>
      </c>
      <c r="AG213" s="311">
        <v>0</v>
      </c>
      <c r="AH213" s="311">
        <v>0</v>
      </c>
      <c r="AI213" s="311">
        <v>0</v>
      </c>
      <c r="AJ213" s="311">
        <v>0</v>
      </c>
      <c r="AK213" s="311">
        <v>0</v>
      </c>
      <c r="AL213" s="311">
        <v>0</v>
      </c>
      <c r="AM213" s="311">
        <v>0</v>
      </c>
      <c r="AN213" s="311">
        <v>0</v>
      </c>
      <c r="AO213" s="311">
        <v>0</v>
      </c>
      <c r="AP213" s="311">
        <v>0</v>
      </c>
      <c r="AQ213" s="311">
        <v>0</v>
      </c>
      <c r="AR213" s="311">
        <v>0</v>
      </c>
      <c r="AS213" s="311">
        <v>0</v>
      </c>
      <c r="AT213" s="311">
        <v>0</v>
      </c>
      <c r="AU213" s="311">
        <v>0</v>
      </c>
      <c r="AV213" s="311">
        <v>0</v>
      </c>
      <c r="AW213" s="311">
        <v>0</v>
      </c>
      <c r="AX213" s="352">
        <v>0</v>
      </c>
      <c r="AY213" s="352">
        <v>0</v>
      </c>
      <c r="AZ213" s="352">
        <v>0</v>
      </c>
      <c r="BA213" s="352">
        <v>0</v>
      </c>
      <c r="BB213" s="352">
        <v>0</v>
      </c>
      <c r="BC213" s="352">
        <v>0</v>
      </c>
      <c r="BD213" s="352">
        <v>0</v>
      </c>
      <c r="BE213" s="352">
        <v>0</v>
      </c>
      <c r="BF213" s="352">
        <v>0</v>
      </c>
      <c r="BG213" s="352">
        <v>0</v>
      </c>
      <c r="BH213" s="378">
        <v>0</v>
      </c>
      <c r="BI213" s="352">
        <v>0</v>
      </c>
      <c r="BJ213" s="352">
        <v>0</v>
      </c>
      <c r="BK213" s="352"/>
      <c r="BL213" s="352"/>
      <c r="BM213" s="352"/>
      <c r="BN213" s="79"/>
      <c r="BO213" s="79"/>
      <c r="BP213" s="79"/>
      <c r="BQ213" s="79"/>
      <c r="BR213" s="79"/>
      <c r="BS213" s="79"/>
      <c r="BT213" s="79"/>
      <c r="BU213" s="79"/>
      <c r="BV213" s="79"/>
      <c r="BW213" s="79"/>
      <c r="BX213" s="79"/>
      <c r="BY213" s="79"/>
      <c r="BZ213" s="79"/>
      <c r="CA213" s="79"/>
      <c r="CB213" s="79"/>
      <c r="CC213" s="79"/>
      <c r="CD213" s="79"/>
      <c r="CE213" s="79"/>
      <c r="CF213" s="79"/>
      <c r="CG213" s="79"/>
      <c r="CH213" s="79"/>
      <c r="CI213" s="79"/>
      <c r="CJ213" s="79"/>
      <c r="CK213" s="79"/>
      <c r="CL213" s="79"/>
      <c r="CM213" s="79"/>
      <c r="CN213" s="79"/>
      <c r="CO213" s="79"/>
      <c r="CP213" s="79"/>
      <c r="CQ213" s="79"/>
      <c r="CR213" s="79"/>
      <c r="CS213" s="79"/>
      <c r="CT213" s="79"/>
      <c r="CU213" s="79"/>
      <c r="CV213" s="79"/>
      <c r="CW213" s="79"/>
      <c r="CX213" s="79"/>
      <c r="CY213" s="79"/>
      <c r="CZ213" s="79"/>
      <c r="DA213" s="79"/>
      <c r="DB213" s="79"/>
      <c r="DC213" s="79"/>
      <c r="DD213" s="79"/>
      <c r="DE213" s="79"/>
      <c r="DF213" s="79"/>
      <c r="DG213" s="79"/>
      <c r="DH213" s="79"/>
      <c r="DI213" s="79"/>
      <c r="DJ213" s="79"/>
      <c r="DK213" s="79"/>
      <c r="DL213" s="79"/>
      <c r="DM213" s="79"/>
      <c r="DN213" s="79"/>
      <c r="DO213" s="79"/>
      <c r="DP213" s="79"/>
      <c r="DQ213" s="79"/>
      <c r="DR213" s="79"/>
      <c r="DS213" s="79"/>
      <c r="DT213" s="79"/>
      <c r="DU213" s="79"/>
      <c r="DV213" s="79"/>
      <c r="DW213" s="79"/>
      <c r="DX213" s="79"/>
      <c r="DY213" s="79"/>
      <c r="DZ213" s="79"/>
      <c r="EA213" s="79"/>
      <c r="EB213" s="79"/>
      <c r="EC213" s="79"/>
      <c r="ED213" s="79"/>
      <c r="EE213" s="79"/>
      <c r="EF213" s="79"/>
      <c r="EG213" s="79"/>
      <c r="EH213" s="79"/>
      <c r="EI213" s="79"/>
      <c r="EJ213" s="79"/>
      <c r="EK213" s="79"/>
      <c r="EL213" s="79"/>
      <c r="EM213" s="79"/>
      <c r="EN213" s="79"/>
      <c r="EO213" s="79"/>
      <c r="EP213" s="79"/>
      <c r="EQ213" s="79"/>
      <c r="ER213" s="79"/>
      <c r="ES213" s="79"/>
      <c r="ET213" s="79"/>
      <c r="EU213" s="79"/>
      <c r="EV213" s="79"/>
      <c r="EW213" s="79"/>
      <c r="EX213" s="79"/>
      <c r="EY213" s="79"/>
      <c r="EZ213" s="79"/>
      <c r="FA213" s="79"/>
      <c r="FB213" s="79"/>
      <c r="FC213" s="79"/>
      <c r="FD213" s="79"/>
      <c r="FE213" s="79"/>
      <c r="FF213" s="79"/>
      <c r="FG213" s="79"/>
      <c r="FH213" s="79"/>
      <c r="FI213" s="79"/>
      <c r="FJ213" s="79"/>
      <c r="FK213" s="79"/>
      <c r="FL213" s="79"/>
      <c r="FM213" s="79"/>
      <c r="FN213" s="79"/>
      <c r="FO213" s="79"/>
      <c r="FP213" s="79"/>
      <c r="FQ213" s="79"/>
      <c r="FR213" s="79"/>
      <c r="FS213" s="79"/>
      <c r="FT213" s="79"/>
      <c r="FU213" s="79"/>
      <c r="FV213" s="79"/>
      <c r="FW213" s="79"/>
      <c r="FX213" s="79"/>
      <c r="FY213" s="79"/>
      <c r="FZ213" s="79"/>
      <c r="GA213" s="79"/>
      <c r="GB213" s="79"/>
      <c r="GC213" s="79"/>
      <c r="GD213" s="79"/>
      <c r="GE213" s="79"/>
      <c r="GF213" s="79"/>
      <c r="GG213" s="79"/>
      <c r="GH213" s="79"/>
      <c r="GI213" s="79"/>
      <c r="GJ213" s="79"/>
      <c r="GK213" s="79"/>
      <c r="GL213" s="79"/>
      <c r="GM213" s="79"/>
      <c r="GN213" s="79"/>
      <c r="GO213" s="79"/>
      <c r="GP213" s="79"/>
      <c r="GQ213" s="79"/>
    </row>
    <row r="214" spans="1:199" s="78" customFormat="1" x14ac:dyDescent="0.3">
      <c r="A214" s="10"/>
      <c r="B214" s="10"/>
      <c r="C214" s="10"/>
      <c r="D214" s="10">
        <v>1415516684.0899999</v>
      </c>
      <c r="E214" s="311">
        <v>110040577</v>
      </c>
      <c r="F214" s="311" t="s">
        <v>411</v>
      </c>
      <c r="G214" s="312">
        <v>28</v>
      </c>
      <c r="H214" s="312" t="s">
        <v>22</v>
      </c>
      <c r="I214" s="311">
        <v>0</v>
      </c>
      <c r="J214" s="311">
        <v>0</v>
      </c>
      <c r="K214" s="311">
        <v>0</v>
      </c>
      <c r="L214" s="311">
        <v>0</v>
      </c>
      <c r="M214" s="311">
        <v>0</v>
      </c>
      <c r="N214" s="311">
        <v>0</v>
      </c>
      <c r="O214" s="311">
        <v>0</v>
      </c>
      <c r="P214" s="311">
        <v>0</v>
      </c>
      <c r="Q214" s="311">
        <v>0</v>
      </c>
      <c r="R214" s="311">
        <v>0</v>
      </c>
      <c r="S214" s="311">
        <v>0</v>
      </c>
      <c r="T214" s="311">
        <v>0</v>
      </c>
      <c r="U214" s="311">
        <v>0</v>
      </c>
      <c r="V214" s="311">
        <v>0</v>
      </c>
      <c r="W214" s="311">
        <v>0</v>
      </c>
      <c r="X214" s="311">
        <v>0</v>
      </c>
      <c r="Y214" s="311">
        <v>0</v>
      </c>
      <c r="Z214" s="311">
        <v>0</v>
      </c>
      <c r="AA214" s="311">
        <v>0</v>
      </c>
      <c r="AB214" s="311">
        <v>0</v>
      </c>
      <c r="AC214" s="311">
        <v>0</v>
      </c>
      <c r="AD214" s="311">
        <v>0</v>
      </c>
      <c r="AE214" s="311">
        <v>0</v>
      </c>
      <c r="AF214" s="311">
        <v>0</v>
      </c>
      <c r="AG214" s="311">
        <v>0</v>
      </c>
      <c r="AH214" s="311">
        <v>0</v>
      </c>
      <c r="AI214" s="311">
        <v>0</v>
      </c>
      <c r="AJ214" s="311">
        <v>0</v>
      </c>
      <c r="AK214" s="311">
        <v>0</v>
      </c>
      <c r="AL214" s="311">
        <v>0</v>
      </c>
      <c r="AM214" s="311">
        <v>0</v>
      </c>
      <c r="AN214" s="311">
        <v>0</v>
      </c>
      <c r="AO214" s="311">
        <v>0</v>
      </c>
      <c r="AP214" s="311">
        <v>0</v>
      </c>
      <c r="AQ214" s="311">
        <v>0</v>
      </c>
      <c r="AR214" s="311">
        <v>0</v>
      </c>
      <c r="AS214" s="311">
        <v>0</v>
      </c>
      <c r="AT214" s="311">
        <v>0</v>
      </c>
      <c r="AU214" s="311">
        <v>0</v>
      </c>
      <c r="AV214" s="311">
        <v>0</v>
      </c>
      <c r="AW214" s="311">
        <v>0</v>
      </c>
      <c r="AX214" s="352">
        <v>0</v>
      </c>
      <c r="AY214" s="352">
        <v>0</v>
      </c>
      <c r="AZ214" s="352">
        <v>0</v>
      </c>
      <c r="BA214" s="352">
        <v>0</v>
      </c>
      <c r="BB214" s="352">
        <v>0</v>
      </c>
      <c r="BC214" s="352">
        <v>0</v>
      </c>
      <c r="BD214" s="352">
        <v>0</v>
      </c>
      <c r="BE214" s="352">
        <v>0</v>
      </c>
      <c r="BF214" s="352">
        <v>0</v>
      </c>
      <c r="BG214" s="352">
        <v>0</v>
      </c>
      <c r="BH214" s="378">
        <v>0</v>
      </c>
      <c r="BI214" s="352">
        <v>0</v>
      </c>
      <c r="BJ214" s="352">
        <v>0</v>
      </c>
      <c r="BK214" s="352"/>
      <c r="BL214" s="352"/>
      <c r="BM214" s="352"/>
      <c r="BN214" s="79"/>
      <c r="BO214" s="79"/>
      <c r="BP214" s="79"/>
      <c r="BQ214" s="79"/>
      <c r="BR214" s="79"/>
      <c r="BS214" s="79"/>
      <c r="BT214" s="79"/>
      <c r="BU214" s="79"/>
      <c r="BV214" s="79"/>
      <c r="BW214" s="79"/>
      <c r="BX214" s="79"/>
      <c r="BY214" s="79"/>
      <c r="BZ214" s="79"/>
      <c r="CA214" s="79"/>
      <c r="CB214" s="79"/>
      <c r="CC214" s="79"/>
      <c r="CD214" s="79"/>
      <c r="CE214" s="79"/>
      <c r="CF214" s="79"/>
      <c r="CG214" s="79"/>
      <c r="CH214" s="79"/>
      <c r="CI214" s="79"/>
      <c r="CJ214" s="79"/>
      <c r="CK214" s="79"/>
      <c r="CL214" s="79"/>
      <c r="CM214" s="79"/>
      <c r="CN214" s="79"/>
      <c r="CO214" s="79"/>
      <c r="CP214" s="79"/>
      <c r="CQ214" s="79"/>
      <c r="CR214" s="79"/>
      <c r="CS214" s="79"/>
      <c r="CT214" s="79"/>
      <c r="CU214" s="79"/>
      <c r="CV214" s="79"/>
      <c r="CW214" s="79"/>
      <c r="CX214" s="79"/>
      <c r="CY214" s="79"/>
      <c r="CZ214" s="79"/>
      <c r="DA214" s="79"/>
      <c r="DB214" s="79"/>
      <c r="DC214" s="79"/>
      <c r="DD214" s="79"/>
      <c r="DE214" s="79"/>
      <c r="DF214" s="79"/>
      <c r="DG214" s="79"/>
      <c r="DH214" s="79"/>
      <c r="DI214" s="79"/>
      <c r="DJ214" s="79"/>
      <c r="DK214" s="79"/>
      <c r="DL214" s="79"/>
      <c r="DM214" s="79"/>
      <c r="DN214" s="79"/>
      <c r="DO214" s="79"/>
      <c r="DP214" s="79"/>
      <c r="DQ214" s="79"/>
      <c r="DR214" s="79"/>
      <c r="DS214" s="79"/>
      <c r="DT214" s="79"/>
      <c r="DU214" s="79"/>
      <c r="DV214" s="79"/>
      <c r="DW214" s="79"/>
      <c r="DX214" s="79"/>
      <c r="DY214" s="79"/>
      <c r="DZ214" s="79"/>
      <c r="EA214" s="79"/>
      <c r="EB214" s="79"/>
      <c r="EC214" s="79"/>
      <c r="ED214" s="79"/>
      <c r="EE214" s="79"/>
      <c r="EF214" s="79"/>
      <c r="EG214" s="79"/>
      <c r="EH214" s="79"/>
      <c r="EI214" s="79"/>
      <c r="EJ214" s="79"/>
      <c r="EK214" s="79"/>
      <c r="EL214" s="79"/>
      <c r="EM214" s="79"/>
      <c r="EN214" s="79"/>
      <c r="EO214" s="79"/>
      <c r="EP214" s="79"/>
      <c r="EQ214" s="79"/>
      <c r="ER214" s="79"/>
      <c r="ES214" s="79"/>
      <c r="ET214" s="79"/>
      <c r="EU214" s="79"/>
      <c r="EV214" s="79"/>
      <c r="EW214" s="79"/>
      <c r="EX214" s="79"/>
      <c r="EY214" s="79"/>
      <c r="EZ214" s="79"/>
      <c r="FA214" s="79"/>
      <c r="FB214" s="79"/>
      <c r="FC214" s="79"/>
      <c r="FD214" s="79"/>
      <c r="FE214" s="79"/>
      <c r="FF214" s="79"/>
      <c r="FG214" s="79"/>
      <c r="FH214" s="79"/>
      <c r="FI214" s="79"/>
      <c r="FJ214" s="79"/>
      <c r="FK214" s="79"/>
      <c r="FL214" s="79"/>
      <c r="FM214" s="79"/>
      <c r="FN214" s="79"/>
      <c r="FO214" s="79"/>
      <c r="FP214" s="79"/>
      <c r="FQ214" s="79"/>
      <c r="FR214" s="79"/>
      <c r="FS214" s="79"/>
      <c r="FT214" s="79"/>
      <c r="FU214" s="79"/>
      <c r="FV214" s="79"/>
      <c r="FW214" s="79"/>
      <c r="FX214" s="79"/>
      <c r="FY214" s="79"/>
      <c r="FZ214" s="79"/>
      <c r="GA214" s="79"/>
      <c r="GB214" s="79"/>
      <c r="GC214" s="79"/>
      <c r="GD214" s="79"/>
      <c r="GE214" s="79"/>
      <c r="GF214" s="79"/>
      <c r="GG214" s="79"/>
      <c r="GH214" s="79"/>
      <c r="GI214" s="79"/>
      <c r="GJ214" s="79"/>
      <c r="GK214" s="79"/>
      <c r="GL214" s="79"/>
      <c r="GM214" s="79"/>
      <c r="GN214" s="79"/>
      <c r="GO214" s="79"/>
      <c r="GP214" s="79"/>
      <c r="GQ214" s="79"/>
    </row>
    <row r="215" spans="1:199" s="78" customFormat="1" x14ac:dyDescent="0.3">
      <c r="A215" s="10"/>
      <c r="B215" s="10"/>
      <c r="C215" s="10"/>
      <c r="D215" s="10">
        <v>119917.57</v>
      </c>
      <c r="E215" s="311">
        <v>110060497</v>
      </c>
      <c r="F215" s="311" t="s">
        <v>431</v>
      </c>
      <c r="G215" s="312">
        <v>75</v>
      </c>
      <c r="H215" s="312" t="s">
        <v>22</v>
      </c>
      <c r="I215" s="311">
        <v>0</v>
      </c>
      <c r="J215" s="311">
        <v>0</v>
      </c>
      <c r="K215" s="311">
        <v>0</v>
      </c>
      <c r="L215" s="311">
        <v>0</v>
      </c>
      <c r="M215" s="311">
        <v>0</v>
      </c>
      <c r="N215" s="311">
        <v>0</v>
      </c>
      <c r="O215" s="311">
        <v>0</v>
      </c>
      <c r="P215" s="311">
        <v>0</v>
      </c>
      <c r="Q215" s="311">
        <v>0</v>
      </c>
      <c r="R215" s="311">
        <v>0</v>
      </c>
      <c r="S215" s="311">
        <v>0</v>
      </c>
      <c r="T215" s="311">
        <v>0</v>
      </c>
      <c r="U215" s="311">
        <v>0</v>
      </c>
      <c r="V215" s="311">
        <v>0</v>
      </c>
      <c r="W215" s="311">
        <v>0</v>
      </c>
      <c r="X215" s="311">
        <v>0</v>
      </c>
      <c r="Y215" s="311">
        <v>0</v>
      </c>
      <c r="Z215" s="311">
        <v>0</v>
      </c>
      <c r="AA215" s="311">
        <v>0</v>
      </c>
      <c r="AB215" s="311">
        <v>0</v>
      </c>
      <c r="AC215" s="311">
        <v>0</v>
      </c>
      <c r="AD215" s="311">
        <v>0</v>
      </c>
      <c r="AE215" s="311">
        <v>0</v>
      </c>
      <c r="AF215" s="311">
        <v>0</v>
      </c>
      <c r="AG215" s="311">
        <v>0</v>
      </c>
      <c r="AH215" s="311">
        <v>0</v>
      </c>
      <c r="AI215" s="311">
        <v>0</v>
      </c>
      <c r="AJ215" s="311">
        <v>0</v>
      </c>
      <c r="AK215" s="311">
        <v>0</v>
      </c>
      <c r="AL215" s="311">
        <v>0</v>
      </c>
      <c r="AM215" s="311">
        <v>0</v>
      </c>
      <c r="AN215" s="311">
        <v>0</v>
      </c>
      <c r="AO215" s="311">
        <v>0</v>
      </c>
      <c r="AP215" s="311">
        <v>0</v>
      </c>
      <c r="AQ215" s="311">
        <v>0</v>
      </c>
      <c r="AR215" s="311">
        <v>0</v>
      </c>
      <c r="AS215" s="311">
        <v>0</v>
      </c>
      <c r="AT215" s="311">
        <v>0</v>
      </c>
      <c r="AU215" s="311">
        <v>0</v>
      </c>
      <c r="AV215" s="311">
        <v>0</v>
      </c>
      <c r="AW215" s="311">
        <v>0</v>
      </c>
      <c r="AX215" s="352">
        <v>0</v>
      </c>
      <c r="AY215" s="352">
        <v>0</v>
      </c>
      <c r="AZ215" s="352">
        <v>0</v>
      </c>
      <c r="BA215" s="352">
        <v>0</v>
      </c>
      <c r="BB215" s="352">
        <v>0</v>
      </c>
      <c r="BC215" s="352">
        <v>0</v>
      </c>
      <c r="BD215" s="352">
        <v>0</v>
      </c>
      <c r="BE215" s="352">
        <v>0</v>
      </c>
      <c r="BF215" s="352">
        <v>0</v>
      </c>
      <c r="BG215" s="352">
        <v>0</v>
      </c>
      <c r="BH215" s="378">
        <v>0</v>
      </c>
      <c r="BI215" s="352">
        <v>0</v>
      </c>
      <c r="BJ215" s="352">
        <v>0</v>
      </c>
      <c r="BK215" s="352"/>
      <c r="BL215" s="352"/>
      <c r="BM215" s="352"/>
      <c r="BN215" s="79"/>
      <c r="BO215" s="79"/>
      <c r="BP215" s="79"/>
      <c r="BQ215" s="79"/>
      <c r="BR215" s="79"/>
      <c r="BS215" s="79"/>
      <c r="BT215" s="79"/>
      <c r="BU215" s="79"/>
      <c r="BV215" s="79"/>
      <c r="BW215" s="79"/>
      <c r="BX215" s="79"/>
      <c r="BY215" s="79"/>
      <c r="BZ215" s="79"/>
      <c r="CA215" s="79"/>
      <c r="CB215" s="79"/>
      <c r="CC215" s="79"/>
      <c r="CD215" s="79"/>
      <c r="CE215" s="79"/>
      <c r="CF215" s="79"/>
      <c r="CG215" s="79"/>
      <c r="CH215" s="79"/>
      <c r="CI215" s="79"/>
      <c r="CJ215" s="79"/>
      <c r="CK215" s="79"/>
      <c r="CL215" s="79"/>
      <c r="CM215" s="79"/>
      <c r="CN215" s="79"/>
      <c r="CO215" s="79"/>
      <c r="CP215" s="79"/>
      <c r="CQ215" s="79"/>
      <c r="CR215" s="79"/>
      <c r="CS215" s="79"/>
      <c r="CT215" s="79"/>
      <c r="CU215" s="79"/>
      <c r="CV215" s="79"/>
      <c r="CW215" s="79"/>
      <c r="CX215" s="79"/>
      <c r="CY215" s="79"/>
      <c r="CZ215" s="79"/>
      <c r="DA215" s="79"/>
      <c r="DB215" s="79"/>
      <c r="DC215" s="79"/>
      <c r="DD215" s="79"/>
      <c r="DE215" s="79"/>
      <c r="DF215" s="79"/>
      <c r="DG215" s="79"/>
      <c r="DH215" s="79"/>
      <c r="DI215" s="79"/>
      <c r="DJ215" s="79"/>
      <c r="DK215" s="79"/>
      <c r="DL215" s="79"/>
      <c r="DM215" s="79"/>
      <c r="DN215" s="79"/>
      <c r="DO215" s="79"/>
      <c r="DP215" s="79"/>
      <c r="DQ215" s="79"/>
      <c r="DR215" s="79"/>
      <c r="DS215" s="79"/>
      <c r="DT215" s="79"/>
      <c r="DU215" s="79"/>
      <c r="DV215" s="79"/>
      <c r="DW215" s="79"/>
      <c r="DX215" s="79"/>
      <c r="DY215" s="79"/>
      <c r="DZ215" s="79"/>
      <c r="EA215" s="79"/>
      <c r="EB215" s="79"/>
      <c r="EC215" s="79"/>
      <c r="ED215" s="79"/>
      <c r="EE215" s="79"/>
      <c r="EF215" s="79"/>
      <c r="EG215" s="79"/>
      <c r="EH215" s="79"/>
      <c r="EI215" s="79"/>
      <c r="EJ215" s="79"/>
      <c r="EK215" s="79"/>
      <c r="EL215" s="79"/>
      <c r="EM215" s="79"/>
      <c r="EN215" s="79"/>
      <c r="EO215" s="79"/>
      <c r="EP215" s="79"/>
      <c r="EQ215" s="79"/>
      <c r="ER215" s="79"/>
      <c r="ES215" s="79"/>
      <c r="ET215" s="79"/>
      <c r="EU215" s="79"/>
      <c r="EV215" s="79"/>
      <c r="EW215" s="79"/>
      <c r="EX215" s="79"/>
      <c r="EY215" s="79"/>
      <c r="EZ215" s="79"/>
      <c r="FA215" s="79"/>
      <c r="FB215" s="79"/>
      <c r="FC215" s="79"/>
      <c r="FD215" s="79"/>
      <c r="FE215" s="79"/>
      <c r="FF215" s="79"/>
      <c r="FG215" s="79"/>
      <c r="FH215" s="79"/>
      <c r="FI215" s="79"/>
      <c r="FJ215" s="79"/>
      <c r="FK215" s="79"/>
      <c r="FL215" s="79"/>
      <c r="FM215" s="79"/>
      <c r="FN215" s="79"/>
      <c r="FO215" s="79"/>
      <c r="FP215" s="79"/>
      <c r="FQ215" s="79"/>
      <c r="FR215" s="79"/>
      <c r="FS215" s="79"/>
      <c r="FT215" s="79"/>
      <c r="FU215" s="79"/>
      <c r="FV215" s="79"/>
      <c r="FW215" s="79"/>
      <c r="FX215" s="79"/>
      <c r="FY215" s="79"/>
      <c r="FZ215" s="79"/>
      <c r="GA215" s="79"/>
      <c r="GB215" s="79"/>
      <c r="GC215" s="79"/>
      <c r="GD215" s="79"/>
      <c r="GE215" s="79"/>
      <c r="GF215" s="79"/>
      <c r="GG215" s="79"/>
      <c r="GH215" s="79"/>
      <c r="GI215" s="79"/>
      <c r="GJ215" s="79"/>
      <c r="GK215" s="79"/>
      <c r="GL215" s="79"/>
      <c r="GM215" s="79"/>
      <c r="GN215" s="79"/>
      <c r="GO215" s="79"/>
      <c r="GP215" s="79"/>
      <c r="GQ215" s="79"/>
    </row>
    <row r="216" spans="1:199" s="78" customFormat="1" x14ac:dyDescent="0.3">
      <c r="A216" s="10"/>
      <c r="B216" s="10"/>
      <c r="C216" s="10"/>
      <c r="D216" s="10">
        <v>2888197790.48</v>
      </c>
      <c r="E216" s="311">
        <v>110084654</v>
      </c>
      <c r="F216" s="311" t="s">
        <v>455</v>
      </c>
      <c r="G216" s="312">
        <v>24</v>
      </c>
      <c r="H216" s="312" t="s">
        <v>22</v>
      </c>
      <c r="I216" s="311">
        <v>0</v>
      </c>
      <c r="J216" s="311">
        <v>0</v>
      </c>
      <c r="K216" s="311">
        <v>0</v>
      </c>
      <c r="L216" s="311">
        <v>0</v>
      </c>
      <c r="M216" s="311">
        <v>0</v>
      </c>
      <c r="N216" s="311">
        <v>0</v>
      </c>
      <c r="O216" s="311">
        <v>0</v>
      </c>
      <c r="P216" s="311">
        <v>0</v>
      </c>
      <c r="Q216" s="311">
        <v>0</v>
      </c>
      <c r="R216" s="311">
        <v>0</v>
      </c>
      <c r="S216" s="311">
        <v>0</v>
      </c>
      <c r="T216" s="311">
        <v>0</v>
      </c>
      <c r="U216" s="311">
        <v>0</v>
      </c>
      <c r="V216" s="311">
        <v>0</v>
      </c>
      <c r="W216" s="311">
        <v>0</v>
      </c>
      <c r="X216" s="311">
        <v>0</v>
      </c>
      <c r="Y216" s="311">
        <v>0</v>
      </c>
      <c r="Z216" s="311">
        <v>0</v>
      </c>
      <c r="AA216" s="311">
        <v>0</v>
      </c>
      <c r="AB216" s="311">
        <v>0</v>
      </c>
      <c r="AC216" s="311">
        <v>0</v>
      </c>
      <c r="AD216" s="311">
        <v>0</v>
      </c>
      <c r="AE216" s="311">
        <v>0</v>
      </c>
      <c r="AF216" s="311">
        <v>0</v>
      </c>
      <c r="AG216" s="311">
        <v>0</v>
      </c>
      <c r="AH216" s="311">
        <v>0</v>
      </c>
      <c r="AI216" s="311">
        <v>0</v>
      </c>
      <c r="AJ216" s="311">
        <v>0</v>
      </c>
      <c r="AK216" s="311">
        <v>0</v>
      </c>
      <c r="AL216" s="311">
        <v>0</v>
      </c>
      <c r="AM216" s="311">
        <v>0</v>
      </c>
      <c r="AN216" s="311">
        <v>0</v>
      </c>
      <c r="AO216" s="311">
        <v>0</v>
      </c>
      <c r="AP216" s="311">
        <v>0</v>
      </c>
      <c r="AQ216" s="311">
        <v>0</v>
      </c>
      <c r="AR216" s="311">
        <v>0</v>
      </c>
      <c r="AS216" s="311">
        <v>0</v>
      </c>
      <c r="AT216" s="311">
        <v>0</v>
      </c>
      <c r="AU216" s="311">
        <v>0</v>
      </c>
      <c r="AV216" s="311">
        <v>0</v>
      </c>
      <c r="AW216" s="311">
        <v>0</v>
      </c>
      <c r="AX216" s="352">
        <v>0</v>
      </c>
      <c r="AY216" s="352">
        <v>0</v>
      </c>
      <c r="AZ216" s="352">
        <v>0</v>
      </c>
      <c r="BA216" s="352">
        <v>0</v>
      </c>
      <c r="BB216" s="352">
        <v>0</v>
      </c>
      <c r="BC216" s="352">
        <v>0</v>
      </c>
      <c r="BD216" s="352">
        <v>0</v>
      </c>
      <c r="BE216" s="352">
        <v>0</v>
      </c>
      <c r="BF216" s="352">
        <v>0</v>
      </c>
      <c r="BG216" s="352">
        <v>0</v>
      </c>
      <c r="BH216" s="378">
        <v>0</v>
      </c>
      <c r="BI216" s="352">
        <v>0</v>
      </c>
      <c r="BJ216" s="352">
        <v>0</v>
      </c>
      <c r="BK216" s="352"/>
      <c r="BL216" s="352"/>
      <c r="BM216" s="352"/>
      <c r="BN216" s="79"/>
      <c r="BO216" s="79"/>
      <c r="BP216" s="79"/>
      <c r="BQ216" s="79"/>
      <c r="BR216" s="79"/>
      <c r="BS216" s="79"/>
      <c r="BT216" s="79"/>
      <c r="BU216" s="79"/>
      <c r="BV216" s="79"/>
      <c r="BW216" s="79"/>
      <c r="BX216" s="79"/>
      <c r="BY216" s="79"/>
      <c r="BZ216" s="79"/>
      <c r="CA216" s="79"/>
      <c r="CB216" s="79"/>
      <c r="CC216" s="79"/>
      <c r="CD216" s="79"/>
      <c r="CE216" s="79"/>
      <c r="CF216" s="79"/>
      <c r="CG216" s="79"/>
      <c r="CH216" s="79"/>
      <c r="CI216" s="79"/>
      <c r="CJ216" s="79"/>
      <c r="CK216" s="79"/>
      <c r="CL216" s="79"/>
      <c r="CM216" s="79"/>
      <c r="CN216" s="79"/>
      <c r="CO216" s="79"/>
      <c r="CP216" s="79"/>
      <c r="CQ216" s="79"/>
      <c r="CR216" s="79"/>
      <c r="CS216" s="79"/>
      <c r="CT216" s="79"/>
      <c r="CU216" s="79"/>
      <c r="CV216" s="79"/>
      <c r="CW216" s="79"/>
      <c r="CX216" s="79"/>
      <c r="CY216" s="79"/>
      <c r="CZ216" s="79"/>
      <c r="DA216" s="79"/>
      <c r="DB216" s="79"/>
      <c r="DC216" s="79"/>
      <c r="DD216" s="79"/>
      <c r="DE216" s="79"/>
      <c r="DF216" s="79"/>
      <c r="DG216" s="79"/>
      <c r="DH216" s="79"/>
      <c r="DI216" s="79"/>
      <c r="DJ216" s="79"/>
      <c r="DK216" s="79"/>
      <c r="DL216" s="79"/>
      <c r="DM216" s="79"/>
      <c r="DN216" s="79"/>
      <c r="DO216" s="79"/>
      <c r="DP216" s="79"/>
      <c r="DQ216" s="79"/>
      <c r="DR216" s="79"/>
      <c r="DS216" s="79"/>
      <c r="DT216" s="79"/>
      <c r="DU216" s="79"/>
      <c r="DV216" s="79"/>
      <c r="DW216" s="79"/>
      <c r="DX216" s="79"/>
      <c r="DY216" s="79"/>
      <c r="DZ216" s="79"/>
      <c r="EA216" s="79"/>
      <c r="EB216" s="79"/>
      <c r="EC216" s="79"/>
      <c r="ED216" s="79"/>
      <c r="EE216" s="79"/>
      <c r="EF216" s="79"/>
      <c r="EG216" s="79"/>
      <c r="EH216" s="79"/>
      <c r="EI216" s="79"/>
      <c r="EJ216" s="79"/>
      <c r="EK216" s="79"/>
      <c r="EL216" s="79"/>
      <c r="EM216" s="79"/>
      <c r="EN216" s="79"/>
      <c r="EO216" s="79"/>
      <c r="EP216" s="79"/>
      <c r="EQ216" s="79"/>
      <c r="ER216" s="79"/>
      <c r="ES216" s="79"/>
      <c r="ET216" s="79"/>
      <c r="EU216" s="79"/>
      <c r="EV216" s="79"/>
      <c r="EW216" s="79"/>
      <c r="EX216" s="79"/>
      <c r="EY216" s="79"/>
      <c r="EZ216" s="79"/>
      <c r="FA216" s="79"/>
      <c r="FB216" s="79"/>
      <c r="FC216" s="79"/>
      <c r="FD216" s="79"/>
      <c r="FE216" s="79"/>
      <c r="FF216" s="79"/>
      <c r="FG216" s="79"/>
      <c r="FH216" s="79"/>
      <c r="FI216" s="79"/>
      <c r="FJ216" s="79"/>
      <c r="FK216" s="79"/>
      <c r="FL216" s="79"/>
      <c r="FM216" s="79"/>
      <c r="FN216" s="79"/>
      <c r="FO216" s="79"/>
      <c r="FP216" s="79"/>
      <c r="FQ216" s="79"/>
      <c r="FR216" s="79"/>
      <c r="FS216" s="79"/>
      <c r="FT216" s="79"/>
      <c r="FU216" s="79"/>
      <c r="FV216" s="79"/>
      <c r="FW216" s="79"/>
      <c r="FX216" s="79"/>
      <c r="FY216" s="79"/>
      <c r="FZ216" s="79"/>
      <c r="GA216" s="79"/>
      <c r="GB216" s="79"/>
      <c r="GC216" s="79"/>
      <c r="GD216" s="79"/>
      <c r="GE216" s="79"/>
      <c r="GF216" s="79"/>
      <c r="GG216" s="79"/>
      <c r="GH216" s="79"/>
      <c r="GI216" s="79"/>
      <c r="GJ216" s="79"/>
      <c r="GK216" s="79"/>
      <c r="GL216" s="79"/>
      <c r="GM216" s="79"/>
      <c r="GN216" s="79"/>
      <c r="GO216" s="79"/>
      <c r="GP216" s="79"/>
      <c r="GQ216" s="79"/>
    </row>
    <row r="217" spans="1:199" s="78" customFormat="1" x14ac:dyDescent="0.3">
      <c r="A217" s="10"/>
      <c r="B217" s="10"/>
      <c r="C217" s="10"/>
      <c r="D217" s="10">
        <v>47976.74</v>
      </c>
      <c r="E217" s="311">
        <v>110087835</v>
      </c>
      <c r="F217" s="311" t="s">
        <v>458</v>
      </c>
      <c r="G217" s="312">
        <v>57</v>
      </c>
      <c r="H217" s="312" t="s">
        <v>22</v>
      </c>
      <c r="I217" s="311">
        <v>0</v>
      </c>
      <c r="J217" s="311">
        <v>0</v>
      </c>
      <c r="K217" s="311">
        <v>0</v>
      </c>
      <c r="L217" s="311">
        <v>0</v>
      </c>
      <c r="M217" s="311">
        <v>0</v>
      </c>
      <c r="N217" s="311">
        <v>0</v>
      </c>
      <c r="O217" s="311">
        <v>0</v>
      </c>
      <c r="P217" s="311">
        <v>0</v>
      </c>
      <c r="Q217" s="311">
        <v>0</v>
      </c>
      <c r="R217" s="311">
        <v>0</v>
      </c>
      <c r="S217" s="311">
        <v>0</v>
      </c>
      <c r="T217" s="311">
        <v>0</v>
      </c>
      <c r="U217" s="311">
        <v>0</v>
      </c>
      <c r="V217" s="311">
        <v>0</v>
      </c>
      <c r="W217" s="311">
        <v>0</v>
      </c>
      <c r="X217" s="311">
        <v>0</v>
      </c>
      <c r="Y217" s="311">
        <v>0</v>
      </c>
      <c r="Z217" s="311">
        <v>0</v>
      </c>
      <c r="AA217" s="311">
        <v>0</v>
      </c>
      <c r="AB217" s="311">
        <v>0</v>
      </c>
      <c r="AC217" s="311">
        <v>0</v>
      </c>
      <c r="AD217" s="311">
        <v>0</v>
      </c>
      <c r="AE217" s="311">
        <v>0</v>
      </c>
      <c r="AF217" s="311">
        <v>0</v>
      </c>
      <c r="AG217" s="311">
        <v>0</v>
      </c>
      <c r="AH217" s="311">
        <v>0</v>
      </c>
      <c r="AI217" s="311">
        <v>0</v>
      </c>
      <c r="AJ217" s="311">
        <v>250000</v>
      </c>
      <c r="AK217" s="311">
        <v>0</v>
      </c>
      <c r="AL217" s="311">
        <v>0</v>
      </c>
      <c r="AM217" s="311">
        <v>0</v>
      </c>
      <c r="AN217" s="311">
        <v>0</v>
      </c>
      <c r="AO217" s="311">
        <v>0</v>
      </c>
      <c r="AP217" s="311">
        <v>0</v>
      </c>
      <c r="AQ217" s="311">
        <v>0</v>
      </c>
      <c r="AR217" s="311">
        <v>0</v>
      </c>
      <c r="AS217" s="311">
        <v>0</v>
      </c>
      <c r="AT217" s="311">
        <v>0</v>
      </c>
      <c r="AU217" s="311">
        <v>0</v>
      </c>
      <c r="AV217" s="311">
        <v>0</v>
      </c>
      <c r="AW217" s="311">
        <v>0</v>
      </c>
      <c r="AX217" s="352">
        <v>0</v>
      </c>
      <c r="AY217" s="352">
        <v>250000</v>
      </c>
      <c r="AZ217" s="352">
        <v>0</v>
      </c>
      <c r="BA217" s="352">
        <v>0</v>
      </c>
      <c r="BB217" s="352">
        <v>0</v>
      </c>
      <c r="BC217" s="352">
        <v>0</v>
      </c>
      <c r="BD217" s="352">
        <v>0</v>
      </c>
      <c r="BE217" s="352">
        <v>0</v>
      </c>
      <c r="BF217" s="352">
        <v>0</v>
      </c>
      <c r="BG217" s="352">
        <v>0</v>
      </c>
      <c r="BH217" s="378">
        <v>0</v>
      </c>
      <c r="BI217" s="352">
        <v>0</v>
      </c>
      <c r="BJ217" s="352">
        <v>0</v>
      </c>
      <c r="BK217" s="352"/>
      <c r="BL217" s="352"/>
      <c r="BM217" s="352"/>
      <c r="BN217" s="79"/>
      <c r="BO217" s="79"/>
      <c r="BP217" s="79"/>
      <c r="BQ217" s="79"/>
      <c r="BR217" s="79"/>
      <c r="BS217" s="79"/>
      <c r="BT217" s="79"/>
      <c r="BU217" s="79"/>
      <c r="BV217" s="79"/>
      <c r="BW217" s="79"/>
      <c r="BX217" s="79"/>
      <c r="BY217" s="79"/>
      <c r="BZ217" s="79"/>
      <c r="CA217" s="79"/>
      <c r="CB217" s="79"/>
      <c r="CC217" s="79"/>
      <c r="CD217" s="79"/>
      <c r="CE217" s="79"/>
      <c r="CF217" s="79"/>
      <c r="CG217" s="79"/>
      <c r="CH217" s="79"/>
      <c r="CI217" s="79"/>
      <c r="CJ217" s="79"/>
      <c r="CK217" s="79"/>
      <c r="CL217" s="79"/>
      <c r="CM217" s="79"/>
      <c r="CN217" s="79"/>
      <c r="CO217" s="79"/>
      <c r="CP217" s="79"/>
      <c r="CQ217" s="79"/>
      <c r="CR217" s="79"/>
      <c r="CS217" s="79"/>
      <c r="CT217" s="79"/>
      <c r="CU217" s="79"/>
      <c r="CV217" s="79"/>
      <c r="CW217" s="79"/>
      <c r="CX217" s="79"/>
      <c r="CY217" s="79"/>
      <c r="CZ217" s="79"/>
      <c r="DA217" s="79"/>
      <c r="DB217" s="79"/>
      <c r="DC217" s="79"/>
      <c r="DD217" s="79"/>
      <c r="DE217" s="79"/>
      <c r="DF217" s="79"/>
      <c r="DG217" s="79"/>
      <c r="DH217" s="79"/>
      <c r="DI217" s="79"/>
      <c r="DJ217" s="79"/>
      <c r="DK217" s="79"/>
      <c r="DL217" s="79"/>
      <c r="DM217" s="79"/>
      <c r="DN217" s="79"/>
      <c r="DO217" s="79"/>
      <c r="DP217" s="79"/>
      <c r="DQ217" s="79"/>
      <c r="DR217" s="79"/>
      <c r="DS217" s="79"/>
      <c r="DT217" s="79"/>
      <c r="DU217" s="79"/>
      <c r="DV217" s="79"/>
      <c r="DW217" s="79"/>
      <c r="DX217" s="79"/>
      <c r="DY217" s="79"/>
      <c r="DZ217" s="79"/>
      <c r="EA217" s="79"/>
      <c r="EB217" s="79"/>
      <c r="EC217" s="79"/>
      <c r="ED217" s="79"/>
      <c r="EE217" s="79"/>
      <c r="EF217" s="79"/>
      <c r="EG217" s="79"/>
      <c r="EH217" s="79"/>
      <c r="EI217" s="79"/>
      <c r="EJ217" s="79"/>
      <c r="EK217" s="79"/>
      <c r="EL217" s="79"/>
      <c r="EM217" s="79"/>
      <c r="EN217" s="79"/>
      <c r="EO217" s="79"/>
      <c r="EP217" s="79"/>
      <c r="EQ217" s="79"/>
      <c r="ER217" s="79"/>
      <c r="ES217" s="79"/>
      <c r="ET217" s="79"/>
      <c r="EU217" s="79"/>
      <c r="EV217" s="79"/>
      <c r="EW217" s="79"/>
      <c r="EX217" s="79"/>
      <c r="EY217" s="79"/>
      <c r="EZ217" s="79"/>
      <c r="FA217" s="79"/>
      <c r="FB217" s="79"/>
      <c r="FC217" s="79"/>
      <c r="FD217" s="79"/>
      <c r="FE217" s="79"/>
      <c r="FF217" s="79"/>
      <c r="FG217" s="79"/>
      <c r="FH217" s="79"/>
      <c r="FI217" s="79"/>
      <c r="FJ217" s="79"/>
      <c r="FK217" s="79"/>
      <c r="FL217" s="79"/>
      <c r="FM217" s="79"/>
      <c r="FN217" s="79"/>
      <c r="FO217" s="79"/>
      <c r="FP217" s="79"/>
      <c r="FQ217" s="79"/>
      <c r="FR217" s="79"/>
      <c r="FS217" s="79"/>
      <c r="FT217" s="79"/>
      <c r="FU217" s="79"/>
      <c r="FV217" s="79"/>
      <c r="FW217" s="79"/>
      <c r="FX217" s="79"/>
      <c r="FY217" s="79"/>
      <c r="FZ217" s="79"/>
      <c r="GA217" s="79"/>
      <c r="GB217" s="79"/>
      <c r="GC217" s="79"/>
      <c r="GD217" s="79"/>
      <c r="GE217" s="79"/>
      <c r="GF217" s="79"/>
      <c r="GG217" s="79"/>
      <c r="GH217" s="79"/>
      <c r="GI217" s="79"/>
      <c r="GJ217" s="79"/>
      <c r="GK217" s="79"/>
      <c r="GL217" s="79"/>
      <c r="GM217" s="79"/>
      <c r="GN217" s="79"/>
      <c r="GO217" s="79"/>
      <c r="GP217" s="79"/>
      <c r="GQ217" s="79"/>
    </row>
    <row r="218" spans="1:199" s="78" customFormat="1" x14ac:dyDescent="0.3">
      <c r="A218" s="10"/>
      <c r="B218" s="10"/>
      <c r="C218" s="10"/>
      <c r="D218" s="10">
        <v>110060819.13</v>
      </c>
      <c r="E218" s="311">
        <v>110090442</v>
      </c>
      <c r="F218" s="311" t="s">
        <v>462</v>
      </c>
      <c r="G218" s="312">
        <v>54</v>
      </c>
      <c r="H218" s="312" t="s">
        <v>22</v>
      </c>
      <c r="I218" s="311">
        <v>0</v>
      </c>
      <c r="J218" s="311">
        <v>0</v>
      </c>
      <c r="K218" s="311">
        <v>0</v>
      </c>
      <c r="L218" s="311">
        <v>0</v>
      </c>
      <c r="M218" s="311">
        <v>0</v>
      </c>
      <c r="N218" s="311">
        <v>0</v>
      </c>
      <c r="O218" s="311">
        <v>0</v>
      </c>
      <c r="P218" s="311">
        <v>0</v>
      </c>
      <c r="Q218" s="311">
        <v>0</v>
      </c>
      <c r="R218" s="311">
        <v>0</v>
      </c>
      <c r="S218" s="311">
        <v>0</v>
      </c>
      <c r="T218" s="311">
        <v>0</v>
      </c>
      <c r="U218" s="311">
        <v>0</v>
      </c>
      <c r="V218" s="311">
        <v>0</v>
      </c>
      <c r="W218" s="311">
        <v>0</v>
      </c>
      <c r="X218" s="311">
        <v>0</v>
      </c>
      <c r="Y218" s="311">
        <v>0</v>
      </c>
      <c r="Z218" s="311">
        <v>0</v>
      </c>
      <c r="AA218" s="311">
        <v>0</v>
      </c>
      <c r="AB218" s="311">
        <v>0</v>
      </c>
      <c r="AC218" s="311">
        <v>0</v>
      </c>
      <c r="AD218" s="311">
        <v>0</v>
      </c>
      <c r="AE218" s="311">
        <v>0</v>
      </c>
      <c r="AF218" s="311">
        <v>0</v>
      </c>
      <c r="AG218" s="311">
        <v>0</v>
      </c>
      <c r="AH218" s="311">
        <v>0</v>
      </c>
      <c r="AI218" s="311">
        <v>0</v>
      </c>
      <c r="AJ218" s="311">
        <v>0</v>
      </c>
      <c r="AK218" s="311">
        <v>0</v>
      </c>
      <c r="AL218" s="311">
        <v>0</v>
      </c>
      <c r="AM218" s="311">
        <v>0</v>
      </c>
      <c r="AN218" s="311">
        <v>0</v>
      </c>
      <c r="AO218" s="311">
        <v>0</v>
      </c>
      <c r="AP218" s="311">
        <v>0</v>
      </c>
      <c r="AQ218" s="311">
        <v>0</v>
      </c>
      <c r="AR218" s="311">
        <v>0</v>
      </c>
      <c r="AS218" s="311">
        <v>0</v>
      </c>
      <c r="AT218" s="311">
        <v>0</v>
      </c>
      <c r="AU218" s="311">
        <v>0</v>
      </c>
      <c r="AV218" s="311">
        <v>0</v>
      </c>
      <c r="AW218" s="311">
        <v>0</v>
      </c>
      <c r="AX218" s="352">
        <v>0</v>
      </c>
      <c r="AY218" s="352">
        <v>0</v>
      </c>
      <c r="AZ218" s="352">
        <v>0</v>
      </c>
      <c r="BA218" s="352">
        <v>0</v>
      </c>
      <c r="BB218" s="352">
        <v>0</v>
      </c>
      <c r="BC218" s="352">
        <v>0</v>
      </c>
      <c r="BD218" s="352">
        <v>0</v>
      </c>
      <c r="BE218" s="352">
        <v>0</v>
      </c>
      <c r="BF218" s="352">
        <v>0</v>
      </c>
      <c r="BG218" s="352">
        <v>0</v>
      </c>
      <c r="BH218" s="378">
        <v>0</v>
      </c>
      <c r="BI218" s="352">
        <v>0</v>
      </c>
      <c r="BJ218" s="352">
        <v>0</v>
      </c>
      <c r="BK218" s="352"/>
      <c r="BL218" s="352"/>
      <c r="BM218" s="352"/>
      <c r="BN218" s="79"/>
      <c r="BO218" s="79"/>
      <c r="BP218" s="79"/>
      <c r="BQ218" s="79"/>
      <c r="BR218" s="79"/>
      <c r="BS218" s="79"/>
      <c r="BT218" s="79"/>
      <c r="BU218" s="79"/>
      <c r="BV218" s="79"/>
      <c r="BW218" s="79"/>
      <c r="BX218" s="79"/>
      <c r="BY218" s="79"/>
      <c r="BZ218" s="79"/>
      <c r="CA218" s="79"/>
      <c r="CB218" s="79"/>
      <c r="CC218" s="79"/>
      <c r="CD218" s="79"/>
      <c r="CE218" s="79"/>
      <c r="CF218" s="79"/>
      <c r="CG218" s="79"/>
      <c r="CH218" s="79"/>
      <c r="CI218" s="79"/>
      <c r="CJ218" s="79"/>
      <c r="CK218" s="79"/>
      <c r="CL218" s="79"/>
      <c r="CM218" s="79"/>
      <c r="CN218" s="79"/>
      <c r="CO218" s="79"/>
      <c r="CP218" s="79"/>
      <c r="CQ218" s="79"/>
      <c r="CR218" s="79"/>
      <c r="CS218" s="79"/>
      <c r="CT218" s="79"/>
      <c r="CU218" s="79"/>
      <c r="CV218" s="79"/>
      <c r="CW218" s="79"/>
      <c r="CX218" s="79"/>
      <c r="CY218" s="79"/>
      <c r="CZ218" s="79"/>
      <c r="DA218" s="79"/>
      <c r="DB218" s="79"/>
      <c r="DC218" s="79"/>
      <c r="DD218" s="79"/>
      <c r="DE218" s="79"/>
      <c r="DF218" s="79"/>
      <c r="DG218" s="79"/>
      <c r="DH218" s="79"/>
      <c r="DI218" s="79"/>
      <c r="DJ218" s="79"/>
      <c r="DK218" s="79"/>
      <c r="DL218" s="79"/>
      <c r="DM218" s="79"/>
      <c r="DN218" s="79"/>
      <c r="DO218" s="79"/>
      <c r="DP218" s="79"/>
      <c r="DQ218" s="79"/>
      <c r="DR218" s="79"/>
      <c r="DS218" s="79"/>
      <c r="DT218" s="79"/>
      <c r="DU218" s="79"/>
      <c r="DV218" s="79"/>
      <c r="DW218" s="79"/>
      <c r="DX218" s="79"/>
      <c r="DY218" s="79"/>
      <c r="DZ218" s="79"/>
      <c r="EA218" s="79"/>
      <c r="EB218" s="79"/>
      <c r="EC218" s="79"/>
      <c r="ED218" s="79"/>
      <c r="EE218" s="79"/>
      <c r="EF218" s="79"/>
      <c r="EG218" s="79"/>
      <c r="EH218" s="79"/>
      <c r="EI218" s="79"/>
      <c r="EJ218" s="79"/>
      <c r="EK218" s="79"/>
      <c r="EL218" s="79"/>
      <c r="EM218" s="79"/>
      <c r="EN218" s="79"/>
      <c r="EO218" s="79"/>
      <c r="EP218" s="79"/>
      <c r="EQ218" s="79"/>
      <c r="ER218" s="79"/>
      <c r="ES218" s="79"/>
      <c r="ET218" s="79"/>
      <c r="EU218" s="79"/>
      <c r="EV218" s="79"/>
      <c r="EW218" s="79"/>
      <c r="EX218" s="79"/>
      <c r="EY218" s="79"/>
      <c r="EZ218" s="79"/>
      <c r="FA218" s="79"/>
      <c r="FB218" s="79"/>
      <c r="FC218" s="79"/>
      <c r="FD218" s="79"/>
      <c r="FE218" s="79"/>
      <c r="FF218" s="79"/>
      <c r="FG218" s="79"/>
      <c r="FH218" s="79"/>
      <c r="FI218" s="79"/>
      <c r="FJ218" s="79"/>
      <c r="FK218" s="79"/>
      <c r="FL218" s="79"/>
      <c r="FM218" s="79"/>
      <c r="FN218" s="79"/>
      <c r="FO218" s="79"/>
      <c r="FP218" s="79"/>
      <c r="FQ218" s="79"/>
      <c r="FR218" s="79"/>
      <c r="FS218" s="79"/>
      <c r="FT218" s="79"/>
      <c r="FU218" s="79"/>
      <c r="FV218" s="79"/>
      <c r="FW218" s="79"/>
      <c r="FX218" s="79"/>
      <c r="FY218" s="79"/>
      <c r="FZ218" s="79"/>
      <c r="GA218" s="79"/>
      <c r="GB218" s="79"/>
      <c r="GC218" s="79"/>
      <c r="GD218" s="79"/>
      <c r="GE218" s="79"/>
      <c r="GF218" s="79"/>
      <c r="GG218" s="79"/>
      <c r="GH218" s="79"/>
      <c r="GI218" s="79"/>
      <c r="GJ218" s="79"/>
      <c r="GK218" s="79"/>
      <c r="GL218" s="79"/>
      <c r="GM218" s="79"/>
      <c r="GN218" s="79"/>
      <c r="GO218" s="79"/>
      <c r="GP218" s="79"/>
      <c r="GQ218" s="79"/>
    </row>
    <row r="219" spans="1:199" s="78" customFormat="1" x14ac:dyDescent="0.3">
      <c r="A219" s="10"/>
      <c r="B219" s="10"/>
      <c r="C219" s="10"/>
      <c r="D219" s="10">
        <v>248937834.28999999</v>
      </c>
      <c r="E219" s="311">
        <v>150019432</v>
      </c>
      <c r="F219" s="311" t="s">
        <v>469</v>
      </c>
      <c r="G219" s="312">
        <v>21</v>
      </c>
      <c r="H219" s="312" t="s">
        <v>1298</v>
      </c>
      <c r="I219" s="311">
        <v>0</v>
      </c>
      <c r="J219" s="311">
        <v>0</v>
      </c>
      <c r="K219" s="311">
        <v>0</v>
      </c>
      <c r="L219" s="311">
        <v>0</v>
      </c>
      <c r="M219" s="311">
        <v>0</v>
      </c>
      <c r="N219" s="311">
        <v>0</v>
      </c>
      <c r="O219" s="311">
        <v>0</v>
      </c>
      <c r="P219" s="311">
        <v>0</v>
      </c>
      <c r="Q219" s="311">
        <v>0</v>
      </c>
      <c r="R219" s="311">
        <v>0</v>
      </c>
      <c r="S219" s="311">
        <v>0</v>
      </c>
      <c r="T219" s="311">
        <v>0</v>
      </c>
      <c r="U219" s="311">
        <v>0</v>
      </c>
      <c r="V219" s="311">
        <v>0</v>
      </c>
      <c r="W219" s="311">
        <v>0</v>
      </c>
      <c r="X219" s="311">
        <v>0</v>
      </c>
      <c r="Y219" s="311">
        <v>0</v>
      </c>
      <c r="Z219" s="311">
        <v>0</v>
      </c>
      <c r="AA219" s="311">
        <v>0</v>
      </c>
      <c r="AB219" s="311">
        <v>0</v>
      </c>
      <c r="AC219" s="311">
        <v>0</v>
      </c>
      <c r="AD219" s="311">
        <v>0</v>
      </c>
      <c r="AE219" s="311">
        <v>0</v>
      </c>
      <c r="AF219" s="311">
        <v>0</v>
      </c>
      <c r="AG219" s="311">
        <v>0</v>
      </c>
      <c r="AH219" s="311">
        <v>0</v>
      </c>
      <c r="AI219" s="311">
        <v>0</v>
      </c>
      <c r="AJ219" s="311">
        <v>0</v>
      </c>
      <c r="AK219" s="311">
        <v>0</v>
      </c>
      <c r="AL219" s="311">
        <v>0</v>
      </c>
      <c r="AM219" s="311">
        <v>0</v>
      </c>
      <c r="AN219" s="311">
        <v>0</v>
      </c>
      <c r="AO219" s="311">
        <v>0</v>
      </c>
      <c r="AP219" s="311">
        <v>0</v>
      </c>
      <c r="AQ219" s="311">
        <v>0</v>
      </c>
      <c r="AR219" s="311">
        <v>0</v>
      </c>
      <c r="AS219" s="311">
        <v>0</v>
      </c>
      <c r="AT219" s="311">
        <v>0</v>
      </c>
      <c r="AU219" s="311">
        <v>0</v>
      </c>
      <c r="AV219" s="311">
        <v>0</v>
      </c>
      <c r="AW219" s="311">
        <v>0</v>
      </c>
      <c r="AX219" s="352">
        <v>0</v>
      </c>
      <c r="AY219" s="352">
        <v>0</v>
      </c>
      <c r="AZ219" s="352">
        <v>0</v>
      </c>
      <c r="BA219" s="352">
        <v>0</v>
      </c>
      <c r="BB219" s="352">
        <v>0</v>
      </c>
      <c r="BC219" s="352">
        <v>0</v>
      </c>
      <c r="BD219" s="352">
        <v>0</v>
      </c>
      <c r="BE219" s="352">
        <v>0</v>
      </c>
      <c r="BF219" s="352">
        <v>0</v>
      </c>
      <c r="BG219" s="352">
        <v>0</v>
      </c>
      <c r="BH219" s="378">
        <v>0</v>
      </c>
      <c r="BI219" s="352">
        <v>0</v>
      </c>
      <c r="BJ219" s="352">
        <v>0</v>
      </c>
      <c r="BK219" s="352"/>
      <c r="BL219" s="352"/>
      <c r="BM219" s="352"/>
      <c r="BN219" s="79"/>
      <c r="BO219" s="79"/>
      <c r="BP219" s="79"/>
      <c r="BQ219" s="79"/>
      <c r="BR219" s="79"/>
      <c r="BS219" s="79"/>
      <c r="BT219" s="79"/>
      <c r="BU219" s="79"/>
      <c r="BV219" s="79"/>
      <c r="BW219" s="79"/>
      <c r="BX219" s="79"/>
      <c r="BY219" s="79"/>
      <c r="BZ219" s="79"/>
      <c r="CA219" s="79"/>
      <c r="CB219" s="79"/>
      <c r="CC219" s="79"/>
      <c r="CD219" s="79"/>
      <c r="CE219" s="79"/>
      <c r="CF219" s="79"/>
      <c r="CG219" s="79"/>
      <c r="CH219" s="79"/>
      <c r="CI219" s="79"/>
      <c r="CJ219" s="79"/>
      <c r="CK219" s="79"/>
      <c r="CL219" s="79"/>
      <c r="CM219" s="79"/>
      <c r="CN219" s="79"/>
      <c r="CO219" s="79"/>
      <c r="CP219" s="79"/>
      <c r="CQ219" s="79"/>
      <c r="CR219" s="79"/>
      <c r="CS219" s="79"/>
      <c r="CT219" s="79"/>
      <c r="CU219" s="79"/>
      <c r="CV219" s="79"/>
      <c r="CW219" s="79"/>
      <c r="CX219" s="79"/>
      <c r="CY219" s="79"/>
      <c r="CZ219" s="79"/>
      <c r="DA219" s="79"/>
      <c r="DB219" s="79"/>
      <c r="DC219" s="79"/>
      <c r="DD219" s="79"/>
      <c r="DE219" s="79"/>
      <c r="DF219" s="79"/>
      <c r="DG219" s="79"/>
      <c r="DH219" s="79"/>
      <c r="DI219" s="79"/>
      <c r="DJ219" s="79"/>
      <c r="DK219" s="79"/>
      <c r="DL219" s="79"/>
      <c r="DM219" s="79"/>
      <c r="DN219" s="79"/>
      <c r="DO219" s="79"/>
      <c r="DP219" s="79"/>
      <c r="DQ219" s="79"/>
      <c r="DR219" s="79"/>
      <c r="DS219" s="79"/>
      <c r="DT219" s="79"/>
      <c r="DU219" s="79"/>
      <c r="DV219" s="79"/>
      <c r="DW219" s="79"/>
      <c r="DX219" s="79"/>
      <c r="DY219" s="79"/>
      <c r="DZ219" s="79"/>
      <c r="EA219" s="79"/>
      <c r="EB219" s="79"/>
      <c r="EC219" s="79"/>
      <c r="ED219" s="79"/>
      <c r="EE219" s="79"/>
      <c r="EF219" s="79"/>
      <c r="EG219" s="79"/>
      <c r="EH219" s="79"/>
      <c r="EI219" s="79"/>
      <c r="EJ219" s="79"/>
      <c r="EK219" s="79"/>
      <c r="EL219" s="79"/>
      <c r="EM219" s="79"/>
      <c r="EN219" s="79"/>
      <c r="EO219" s="79"/>
      <c r="EP219" s="79"/>
      <c r="EQ219" s="79"/>
      <c r="ER219" s="79"/>
      <c r="ES219" s="79"/>
      <c r="ET219" s="79"/>
      <c r="EU219" s="79"/>
      <c r="EV219" s="79"/>
      <c r="EW219" s="79"/>
      <c r="EX219" s="79"/>
      <c r="EY219" s="79"/>
      <c r="EZ219" s="79"/>
      <c r="FA219" s="79"/>
      <c r="FB219" s="79"/>
      <c r="FC219" s="79"/>
      <c r="FD219" s="79"/>
      <c r="FE219" s="79"/>
      <c r="FF219" s="79"/>
      <c r="FG219" s="79"/>
      <c r="FH219" s="79"/>
      <c r="FI219" s="79"/>
      <c r="FJ219" s="79"/>
      <c r="FK219" s="79"/>
      <c r="FL219" s="79"/>
      <c r="FM219" s="79"/>
      <c r="FN219" s="79"/>
      <c r="FO219" s="79"/>
      <c r="FP219" s="79"/>
      <c r="FQ219" s="79"/>
      <c r="FR219" s="79"/>
      <c r="FS219" s="79"/>
      <c r="FT219" s="79"/>
      <c r="FU219" s="79"/>
      <c r="FV219" s="79"/>
      <c r="FW219" s="79"/>
      <c r="FX219" s="79"/>
      <c r="FY219" s="79"/>
      <c r="FZ219" s="79"/>
      <c r="GA219" s="79"/>
      <c r="GB219" s="79"/>
      <c r="GC219" s="79"/>
      <c r="GD219" s="79"/>
      <c r="GE219" s="79"/>
      <c r="GF219" s="79"/>
      <c r="GG219" s="79"/>
      <c r="GH219" s="79"/>
      <c r="GI219" s="79"/>
      <c r="GJ219" s="79"/>
      <c r="GK219" s="79"/>
      <c r="GL219" s="79"/>
      <c r="GM219" s="79"/>
      <c r="GN219" s="79"/>
      <c r="GO219" s="79"/>
      <c r="GP219" s="79"/>
      <c r="GQ219" s="79"/>
    </row>
    <row r="220" spans="1:199" s="78" customFormat="1" x14ac:dyDescent="0.3">
      <c r="A220" s="10"/>
      <c r="B220" s="10"/>
      <c r="C220" s="10"/>
      <c r="D220" s="10">
        <v>27532135.800000001</v>
      </c>
      <c r="E220" s="311">
        <v>150110335</v>
      </c>
      <c r="F220" s="311" t="s">
        <v>486</v>
      </c>
      <c r="G220" s="312">
        <v>31</v>
      </c>
      <c r="H220" s="312" t="s">
        <v>1298</v>
      </c>
      <c r="I220" s="311">
        <v>0</v>
      </c>
      <c r="J220" s="311">
        <v>0</v>
      </c>
      <c r="K220" s="311">
        <v>0</v>
      </c>
      <c r="L220" s="311">
        <v>0</v>
      </c>
      <c r="M220" s="311">
        <v>0</v>
      </c>
      <c r="N220" s="311">
        <v>0</v>
      </c>
      <c r="O220" s="311">
        <v>0</v>
      </c>
      <c r="P220" s="311">
        <v>0</v>
      </c>
      <c r="Q220" s="311">
        <v>0</v>
      </c>
      <c r="R220" s="311">
        <v>0</v>
      </c>
      <c r="S220" s="311">
        <v>0</v>
      </c>
      <c r="T220" s="311">
        <v>0</v>
      </c>
      <c r="U220" s="311">
        <v>0</v>
      </c>
      <c r="V220" s="311">
        <v>0</v>
      </c>
      <c r="W220" s="311">
        <v>0</v>
      </c>
      <c r="X220" s="311">
        <v>0</v>
      </c>
      <c r="Y220" s="311">
        <v>0</v>
      </c>
      <c r="Z220" s="311">
        <v>0</v>
      </c>
      <c r="AA220" s="311">
        <v>0</v>
      </c>
      <c r="AB220" s="311">
        <v>0</v>
      </c>
      <c r="AC220" s="311">
        <v>0</v>
      </c>
      <c r="AD220" s="311">
        <v>0</v>
      </c>
      <c r="AE220" s="311">
        <v>0</v>
      </c>
      <c r="AF220" s="311">
        <v>0</v>
      </c>
      <c r="AG220" s="311">
        <v>0</v>
      </c>
      <c r="AH220" s="311">
        <v>0</v>
      </c>
      <c r="AI220" s="311">
        <v>0</v>
      </c>
      <c r="AJ220" s="311">
        <v>0</v>
      </c>
      <c r="AK220" s="311">
        <v>0</v>
      </c>
      <c r="AL220" s="311">
        <v>0</v>
      </c>
      <c r="AM220" s="311">
        <v>0</v>
      </c>
      <c r="AN220" s="311">
        <v>0</v>
      </c>
      <c r="AO220" s="311">
        <v>0</v>
      </c>
      <c r="AP220" s="311">
        <v>0</v>
      </c>
      <c r="AQ220" s="311">
        <v>0</v>
      </c>
      <c r="AR220" s="311">
        <v>0</v>
      </c>
      <c r="AS220" s="311">
        <v>0</v>
      </c>
      <c r="AT220" s="311">
        <v>0</v>
      </c>
      <c r="AU220" s="311">
        <v>0</v>
      </c>
      <c r="AV220" s="311">
        <v>0</v>
      </c>
      <c r="AW220" s="311">
        <v>0</v>
      </c>
      <c r="AX220" s="352">
        <v>0</v>
      </c>
      <c r="AY220" s="352">
        <v>0</v>
      </c>
      <c r="AZ220" s="352">
        <v>0</v>
      </c>
      <c r="BA220" s="352">
        <v>0</v>
      </c>
      <c r="BB220" s="352">
        <v>0</v>
      </c>
      <c r="BC220" s="352">
        <v>0</v>
      </c>
      <c r="BD220" s="352">
        <v>0</v>
      </c>
      <c r="BE220" s="352">
        <v>0</v>
      </c>
      <c r="BF220" s="352">
        <v>0</v>
      </c>
      <c r="BG220" s="352">
        <v>0</v>
      </c>
      <c r="BH220" s="378">
        <v>0</v>
      </c>
      <c r="BI220" s="352">
        <v>0</v>
      </c>
      <c r="BJ220" s="352">
        <v>0</v>
      </c>
      <c r="BK220" s="352"/>
      <c r="BL220" s="352"/>
      <c r="BM220" s="352"/>
      <c r="BN220" s="79"/>
      <c r="BO220" s="79"/>
      <c r="BP220" s="79"/>
      <c r="BQ220" s="79"/>
      <c r="BR220" s="79"/>
      <c r="BS220" s="79"/>
      <c r="BT220" s="79"/>
      <c r="BU220" s="79"/>
      <c r="BV220" s="79"/>
      <c r="BW220" s="79"/>
      <c r="BX220" s="79"/>
      <c r="BY220" s="79"/>
      <c r="BZ220" s="79"/>
      <c r="CA220" s="79"/>
      <c r="CB220" s="79"/>
      <c r="CC220" s="79"/>
      <c r="CD220" s="79"/>
      <c r="CE220" s="79"/>
      <c r="CF220" s="79"/>
      <c r="CG220" s="79"/>
      <c r="CH220" s="79"/>
      <c r="CI220" s="79"/>
      <c r="CJ220" s="79"/>
      <c r="CK220" s="79"/>
      <c r="CL220" s="79"/>
      <c r="CM220" s="79"/>
      <c r="CN220" s="79"/>
      <c r="CO220" s="79"/>
      <c r="CP220" s="79"/>
      <c r="CQ220" s="79"/>
      <c r="CR220" s="79"/>
      <c r="CS220" s="79"/>
      <c r="CT220" s="79"/>
      <c r="CU220" s="79"/>
      <c r="CV220" s="79"/>
      <c r="CW220" s="79"/>
      <c r="CX220" s="79"/>
      <c r="CY220" s="79"/>
      <c r="CZ220" s="79"/>
      <c r="DA220" s="79"/>
      <c r="DB220" s="79"/>
      <c r="DC220" s="79"/>
      <c r="DD220" s="79"/>
      <c r="DE220" s="79"/>
      <c r="DF220" s="79"/>
      <c r="DG220" s="79"/>
      <c r="DH220" s="79"/>
      <c r="DI220" s="79"/>
      <c r="DJ220" s="79"/>
      <c r="DK220" s="79"/>
      <c r="DL220" s="79"/>
      <c r="DM220" s="79"/>
      <c r="DN220" s="79"/>
      <c r="DO220" s="79"/>
      <c r="DP220" s="79"/>
      <c r="DQ220" s="79"/>
      <c r="DR220" s="79"/>
      <c r="DS220" s="79"/>
      <c r="DT220" s="79"/>
      <c r="DU220" s="79"/>
      <c r="DV220" s="79"/>
      <c r="DW220" s="79"/>
      <c r="DX220" s="79"/>
      <c r="DY220" s="79"/>
      <c r="DZ220" s="79"/>
      <c r="EA220" s="79"/>
      <c r="EB220" s="79"/>
      <c r="EC220" s="79"/>
      <c r="ED220" s="79"/>
      <c r="EE220" s="79"/>
      <c r="EF220" s="79"/>
      <c r="EG220" s="79"/>
      <c r="EH220" s="79"/>
      <c r="EI220" s="79"/>
      <c r="EJ220" s="79"/>
      <c r="EK220" s="79"/>
      <c r="EL220" s="79"/>
      <c r="EM220" s="79"/>
      <c r="EN220" s="79"/>
      <c r="EO220" s="79"/>
      <c r="EP220" s="79"/>
      <c r="EQ220" s="79"/>
      <c r="ER220" s="79"/>
      <c r="ES220" s="79"/>
      <c r="ET220" s="79"/>
      <c r="EU220" s="79"/>
      <c r="EV220" s="79"/>
      <c r="EW220" s="79"/>
      <c r="EX220" s="79"/>
      <c r="EY220" s="79"/>
      <c r="EZ220" s="79"/>
      <c r="FA220" s="79"/>
      <c r="FB220" s="79"/>
      <c r="FC220" s="79"/>
      <c r="FD220" s="79"/>
      <c r="FE220" s="79"/>
      <c r="FF220" s="79"/>
      <c r="FG220" s="79"/>
      <c r="FH220" s="79"/>
      <c r="FI220" s="79"/>
      <c r="FJ220" s="79"/>
      <c r="FK220" s="79"/>
      <c r="FL220" s="79"/>
      <c r="FM220" s="79"/>
      <c r="FN220" s="79"/>
      <c r="FO220" s="79"/>
      <c r="FP220" s="79"/>
      <c r="FQ220" s="79"/>
      <c r="FR220" s="79"/>
      <c r="FS220" s="79"/>
      <c r="FT220" s="79"/>
      <c r="FU220" s="79"/>
      <c r="FV220" s="79"/>
      <c r="FW220" s="79"/>
      <c r="FX220" s="79"/>
      <c r="FY220" s="79"/>
      <c r="FZ220" s="79"/>
      <c r="GA220" s="79"/>
      <c r="GB220" s="79"/>
      <c r="GC220" s="79"/>
      <c r="GD220" s="79"/>
      <c r="GE220" s="79"/>
      <c r="GF220" s="79"/>
      <c r="GG220" s="79"/>
      <c r="GH220" s="79"/>
      <c r="GI220" s="79"/>
      <c r="GJ220" s="79"/>
      <c r="GK220" s="79"/>
      <c r="GL220" s="79"/>
      <c r="GM220" s="79"/>
      <c r="GN220" s="79"/>
      <c r="GO220" s="79"/>
      <c r="GP220" s="79"/>
      <c r="GQ220" s="79"/>
    </row>
    <row r="221" spans="1:199" s="78" customFormat="1" x14ac:dyDescent="0.3">
      <c r="A221" s="10"/>
      <c r="B221" s="10"/>
      <c r="C221" s="10"/>
      <c r="D221" s="10">
        <v>3817504982.77</v>
      </c>
      <c r="E221" s="311">
        <v>150131289</v>
      </c>
      <c r="F221" s="311" t="s">
        <v>497</v>
      </c>
      <c r="G221" s="312">
        <v>8</v>
      </c>
      <c r="H221" s="312" t="s">
        <v>1298</v>
      </c>
      <c r="I221" s="311">
        <v>0</v>
      </c>
      <c r="J221" s="311">
        <v>0</v>
      </c>
      <c r="K221" s="311">
        <v>0</v>
      </c>
      <c r="L221" s="311">
        <v>0</v>
      </c>
      <c r="M221" s="311">
        <v>0</v>
      </c>
      <c r="N221" s="311">
        <v>0</v>
      </c>
      <c r="O221" s="311">
        <v>0</v>
      </c>
      <c r="P221" s="311">
        <v>0</v>
      </c>
      <c r="Q221" s="311">
        <v>0</v>
      </c>
      <c r="R221" s="311">
        <v>0</v>
      </c>
      <c r="S221" s="311">
        <v>0</v>
      </c>
      <c r="T221" s="311">
        <v>0</v>
      </c>
      <c r="U221" s="311">
        <v>0</v>
      </c>
      <c r="V221" s="311">
        <v>0</v>
      </c>
      <c r="W221" s="311">
        <v>0</v>
      </c>
      <c r="X221" s="311">
        <v>0</v>
      </c>
      <c r="Y221" s="311">
        <v>0</v>
      </c>
      <c r="Z221" s="311">
        <v>0</v>
      </c>
      <c r="AA221" s="311">
        <v>0</v>
      </c>
      <c r="AB221" s="311">
        <v>0</v>
      </c>
      <c r="AC221" s="311">
        <v>0</v>
      </c>
      <c r="AD221" s="311">
        <v>0</v>
      </c>
      <c r="AE221" s="311">
        <v>0</v>
      </c>
      <c r="AF221" s="311">
        <v>0</v>
      </c>
      <c r="AG221" s="311">
        <v>0</v>
      </c>
      <c r="AH221" s="311">
        <v>0</v>
      </c>
      <c r="AI221" s="311">
        <v>0</v>
      </c>
      <c r="AJ221" s="311">
        <v>0</v>
      </c>
      <c r="AK221" s="311">
        <v>0</v>
      </c>
      <c r="AL221" s="311">
        <v>0</v>
      </c>
      <c r="AM221" s="311">
        <v>0</v>
      </c>
      <c r="AN221" s="311">
        <v>0</v>
      </c>
      <c r="AO221" s="311">
        <v>0</v>
      </c>
      <c r="AP221" s="311">
        <v>0</v>
      </c>
      <c r="AQ221" s="311">
        <v>0</v>
      </c>
      <c r="AR221" s="311">
        <v>0</v>
      </c>
      <c r="AS221" s="311">
        <v>0</v>
      </c>
      <c r="AT221" s="311">
        <v>0</v>
      </c>
      <c r="AU221" s="311">
        <v>0</v>
      </c>
      <c r="AV221" s="311">
        <v>0</v>
      </c>
      <c r="AW221" s="311">
        <v>0</v>
      </c>
      <c r="AX221" s="352">
        <v>0</v>
      </c>
      <c r="AY221" s="352">
        <v>0</v>
      </c>
      <c r="AZ221" s="352">
        <v>0</v>
      </c>
      <c r="BA221" s="352">
        <v>0</v>
      </c>
      <c r="BB221" s="352">
        <v>0</v>
      </c>
      <c r="BC221" s="352">
        <v>0</v>
      </c>
      <c r="BD221" s="352">
        <v>0</v>
      </c>
      <c r="BE221" s="352">
        <v>0</v>
      </c>
      <c r="BF221" s="352">
        <v>0</v>
      </c>
      <c r="BG221" s="352">
        <v>0</v>
      </c>
      <c r="BH221" s="378">
        <v>0</v>
      </c>
      <c r="BI221" s="352">
        <v>0</v>
      </c>
      <c r="BJ221" s="352">
        <v>0</v>
      </c>
      <c r="BK221" s="352"/>
      <c r="BL221" s="352"/>
      <c r="BM221" s="352"/>
      <c r="BN221" s="79"/>
      <c r="BO221" s="79"/>
      <c r="BP221" s="79"/>
      <c r="BQ221" s="79"/>
      <c r="BR221" s="79"/>
      <c r="BS221" s="79"/>
      <c r="BT221" s="79"/>
      <c r="BU221" s="79"/>
      <c r="BV221" s="79"/>
      <c r="BW221" s="79"/>
      <c r="BX221" s="79"/>
      <c r="BY221" s="79"/>
      <c r="BZ221" s="79"/>
      <c r="CA221" s="79"/>
      <c r="CB221" s="79"/>
      <c r="CC221" s="79"/>
      <c r="CD221" s="79"/>
      <c r="CE221" s="79"/>
      <c r="CF221" s="79"/>
      <c r="CG221" s="79"/>
      <c r="CH221" s="79"/>
      <c r="CI221" s="79"/>
      <c r="CJ221" s="79"/>
      <c r="CK221" s="79"/>
      <c r="CL221" s="79"/>
      <c r="CM221" s="79"/>
      <c r="CN221" s="79"/>
      <c r="CO221" s="79"/>
      <c r="CP221" s="79"/>
      <c r="CQ221" s="79"/>
      <c r="CR221" s="79"/>
      <c r="CS221" s="79"/>
      <c r="CT221" s="79"/>
      <c r="CU221" s="79"/>
      <c r="CV221" s="79"/>
      <c r="CW221" s="79"/>
      <c r="CX221" s="79"/>
      <c r="CY221" s="79"/>
      <c r="CZ221" s="79"/>
      <c r="DA221" s="79"/>
      <c r="DB221" s="79"/>
      <c r="DC221" s="79"/>
      <c r="DD221" s="79"/>
      <c r="DE221" s="79"/>
      <c r="DF221" s="79"/>
      <c r="DG221" s="79"/>
      <c r="DH221" s="79"/>
      <c r="DI221" s="79"/>
      <c r="DJ221" s="79"/>
      <c r="DK221" s="79"/>
      <c r="DL221" s="79"/>
      <c r="DM221" s="79"/>
      <c r="DN221" s="79"/>
      <c r="DO221" s="79"/>
      <c r="DP221" s="79"/>
      <c r="DQ221" s="79"/>
      <c r="DR221" s="79"/>
      <c r="DS221" s="79"/>
      <c r="DT221" s="79"/>
      <c r="DU221" s="79"/>
      <c r="DV221" s="79"/>
      <c r="DW221" s="79"/>
      <c r="DX221" s="79"/>
      <c r="DY221" s="79"/>
      <c r="DZ221" s="79"/>
      <c r="EA221" s="79"/>
      <c r="EB221" s="79"/>
      <c r="EC221" s="79"/>
      <c r="ED221" s="79"/>
      <c r="EE221" s="79"/>
      <c r="EF221" s="79"/>
      <c r="EG221" s="79"/>
      <c r="EH221" s="79"/>
      <c r="EI221" s="79"/>
      <c r="EJ221" s="79"/>
      <c r="EK221" s="79"/>
      <c r="EL221" s="79"/>
      <c r="EM221" s="79"/>
      <c r="EN221" s="79"/>
      <c r="EO221" s="79"/>
      <c r="EP221" s="79"/>
      <c r="EQ221" s="79"/>
      <c r="ER221" s="79"/>
      <c r="ES221" s="79"/>
      <c r="ET221" s="79"/>
      <c r="EU221" s="79"/>
      <c r="EV221" s="79"/>
      <c r="EW221" s="79"/>
      <c r="EX221" s="79"/>
      <c r="EY221" s="79"/>
      <c r="EZ221" s="79"/>
      <c r="FA221" s="79"/>
      <c r="FB221" s="79"/>
      <c r="FC221" s="79"/>
      <c r="FD221" s="79"/>
      <c r="FE221" s="79"/>
      <c r="FF221" s="79"/>
      <c r="FG221" s="79"/>
      <c r="FH221" s="79"/>
      <c r="FI221" s="79"/>
      <c r="FJ221" s="79"/>
      <c r="FK221" s="79"/>
      <c r="FL221" s="79"/>
      <c r="FM221" s="79"/>
      <c r="FN221" s="79"/>
      <c r="FO221" s="79"/>
      <c r="FP221" s="79"/>
      <c r="FQ221" s="79"/>
      <c r="FR221" s="79"/>
      <c r="FS221" s="79"/>
      <c r="FT221" s="79"/>
      <c r="FU221" s="79"/>
      <c r="FV221" s="79"/>
      <c r="FW221" s="79"/>
      <c r="FX221" s="79"/>
      <c r="FY221" s="79"/>
      <c r="FZ221" s="79"/>
      <c r="GA221" s="79"/>
      <c r="GB221" s="79"/>
      <c r="GC221" s="79"/>
      <c r="GD221" s="79"/>
      <c r="GE221" s="79"/>
      <c r="GF221" s="79"/>
      <c r="GG221" s="79"/>
      <c r="GH221" s="79"/>
      <c r="GI221" s="79"/>
      <c r="GJ221" s="79"/>
      <c r="GK221" s="79"/>
      <c r="GL221" s="79"/>
      <c r="GM221" s="79"/>
      <c r="GN221" s="79"/>
      <c r="GO221" s="79"/>
      <c r="GP221" s="79"/>
      <c r="GQ221" s="79"/>
    </row>
    <row r="222" spans="1:199" s="78" customFormat="1" x14ac:dyDescent="0.3">
      <c r="A222" s="10"/>
      <c r="B222" s="10"/>
      <c r="C222" s="10"/>
      <c r="D222" s="10">
        <v>290645663.60000002</v>
      </c>
      <c r="E222" s="311">
        <v>180044467</v>
      </c>
      <c r="F222" s="311" t="s">
        <v>499</v>
      </c>
      <c r="G222" s="312">
        <v>2</v>
      </c>
      <c r="H222" s="312" t="s">
        <v>1299</v>
      </c>
      <c r="I222" s="311">
        <v>0</v>
      </c>
      <c r="J222" s="311">
        <v>0</v>
      </c>
      <c r="K222" s="311">
        <v>0</v>
      </c>
      <c r="L222" s="311">
        <v>0</v>
      </c>
      <c r="M222" s="311">
        <v>0</v>
      </c>
      <c r="N222" s="311">
        <v>0</v>
      </c>
      <c r="O222" s="311">
        <v>0</v>
      </c>
      <c r="P222" s="311">
        <v>0</v>
      </c>
      <c r="Q222" s="311">
        <v>0</v>
      </c>
      <c r="R222" s="311">
        <v>0</v>
      </c>
      <c r="S222" s="311">
        <v>0</v>
      </c>
      <c r="T222" s="311">
        <v>0</v>
      </c>
      <c r="U222" s="311">
        <v>0</v>
      </c>
      <c r="V222" s="311">
        <v>0</v>
      </c>
      <c r="W222" s="311">
        <v>0</v>
      </c>
      <c r="X222" s="311">
        <v>0</v>
      </c>
      <c r="Y222" s="311">
        <v>0</v>
      </c>
      <c r="Z222" s="311">
        <v>0</v>
      </c>
      <c r="AA222" s="311">
        <v>0</v>
      </c>
      <c r="AB222" s="311">
        <v>0</v>
      </c>
      <c r="AC222" s="311">
        <v>0</v>
      </c>
      <c r="AD222" s="311">
        <v>0</v>
      </c>
      <c r="AE222" s="311">
        <v>0</v>
      </c>
      <c r="AF222" s="311">
        <v>0</v>
      </c>
      <c r="AG222" s="311">
        <v>0</v>
      </c>
      <c r="AH222" s="311">
        <v>0</v>
      </c>
      <c r="AI222" s="311">
        <v>0</v>
      </c>
      <c r="AJ222" s="311">
        <v>0</v>
      </c>
      <c r="AK222" s="311">
        <v>0</v>
      </c>
      <c r="AL222" s="311">
        <v>0</v>
      </c>
      <c r="AM222" s="311">
        <v>0</v>
      </c>
      <c r="AN222" s="311">
        <v>0</v>
      </c>
      <c r="AO222" s="311">
        <v>0</v>
      </c>
      <c r="AP222" s="311">
        <v>0</v>
      </c>
      <c r="AQ222" s="311">
        <v>0</v>
      </c>
      <c r="AR222" s="311">
        <v>0</v>
      </c>
      <c r="AS222" s="311">
        <v>0</v>
      </c>
      <c r="AT222" s="311">
        <v>0</v>
      </c>
      <c r="AU222" s="311">
        <v>0</v>
      </c>
      <c r="AV222" s="311">
        <v>0</v>
      </c>
      <c r="AW222" s="311">
        <v>0</v>
      </c>
      <c r="AX222" s="352">
        <v>0</v>
      </c>
      <c r="AY222" s="352">
        <v>0</v>
      </c>
      <c r="AZ222" s="352">
        <v>0</v>
      </c>
      <c r="BA222" s="352">
        <v>0</v>
      </c>
      <c r="BB222" s="352">
        <v>0</v>
      </c>
      <c r="BC222" s="352">
        <v>0</v>
      </c>
      <c r="BD222" s="352">
        <v>0</v>
      </c>
      <c r="BE222" s="352">
        <v>0</v>
      </c>
      <c r="BF222" s="352">
        <v>0</v>
      </c>
      <c r="BG222" s="352">
        <v>0</v>
      </c>
      <c r="BH222" s="378">
        <v>0</v>
      </c>
      <c r="BI222" s="352">
        <v>0</v>
      </c>
      <c r="BJ222" s="352">
        <v>0</v>
      </c>
      <c r="BK222" s="352"/>
      <c r="BL222" s="352"/>
      <c r="BM222" s="352"/>
      <c r="BN222" s="79"/>
      <c r="BO222" s="79"/>
      <c r="BP222" s="79"/>
      <c r="BQ222" s="79"/>
      <c r="BR222" s="79"/>
      <c r="BS222" s="79"/>
      <c r="BT222" s="79"/>
      <c r="BU222" s="79"/>
      <c r="BV222" s="79"/>
      <c r="BW222" s="79"/>
      <c r="BX222" s="79"/>
      <c r="BY222" s="79"/>
      <c r="BZ222" s="79"/>
      <c r="CA222" s="79"/>
      <c r="CB222" s="79"/>
      <c r="CC222" s="79"/>
      <c r="CD222" s="79"/>
      <c r="CE222" s="79"/>
      <c r="CF222" s="79"/>
      <c r="CG222" s="79"/>
      <c r="CH222" s="79"/>
      <c r="CI222" s="79"/>
      <c r="CJ222" s="79"/>
      <c r="CK222" s="79"/>
      <c r="CL222" s="79"/>
      <c r="CM222" s="79"/>
      <c r="CN222" s="79"/>
      <c r="CO222" s="79"/>
      <c r="CP222" s="79"/>
      <c r="CQ222" s="79"/>
      <c r="CR222" s="79"/>
      <c r="CS222" s="79"/>
      <c r="CT222" s="79"/>
      <c r="CU222" s="79"/>
      <c r="CV222" s="79"/>
      <c r="CW222" s="79"/>
      <c r="CX222" s="79"/>
      <c r="CY222" s="79"/>
      <c r="CZ222" s="79"/>
      <c r="DA222" s="79"/>
      <c r="DB222" s="79"/>
      <c r="DC222" s="79"/>
      <c r="DD222" s="79"/>
      <c r="DE222" s="79"/>
      <c r="DF222" s="79"/>
      <c r="DG222" s="79"/>
      <c r="DH222" s="79"/>
      <c r="DI222" s="79"/>
      <c r="DJ222" s="79"/>
      <c r="DK222" s="79"/>
      <c r="DL222" s="79"/>
      <c r="DM222" s="79"/>
      <c r="DN222" s="79"/>
      <c r="DO222" s="79"/>
      <c r="DP222" s="79"/>
      <c r="DQ222" s="79"/>
      <c r="DR222" s="79"/>
      <c r="DS222" s="79"/>
      <c r="DT222" s="79"/>
      <c r="DU222" s="79"/>
      <c r="DV222" s="79"/>
      <c r="DW222" s="79"/>
      <c r="DX222" s="79"/>
      <c r="DY222" s="79"/>
      <c r="DZ222" s="79"/>
      <c r="EA222" s="79"/>
      <c r="EB222" s="79"/>
      <c r="EC222" s="79"/>
      <c r="ED222" s="79"/>
      <c r="EE222" s="79"/>
      <c r="EF222" s="79"/>
      <c r="EG222" s="79"/>
      <c r="EH222" s="79"/>
      <c r="EI222" s="79"/>
      <c r="EJ222" s="79"/>
      <c r="EK222" s="79"/>
      <c r="EL222" s="79"/>
      <c r="EM222" s="79"/>
      <c r="EN222" s="79"/>
      <c r="EO222" s="79"/>
      <c r="EP222" s="79"/>
      <c r="EQ222" s="79"/>
      <c r="ER222" s="79"/>
      <c r="ES222" s="79"/>
      <c r="ET222" s="79"/>
      <c r="EU222" s="79"/>
      <c r="EV222" s="79"/>
      <c r="EW222" s="79"/>
      <c r="EX222" s="79"/>
      <c r="EY222" s="79"/>
      <c r="EZ222" s="79"/>
      <c r="FA222" s="79"/>
      <c r="FB222" s="79"/>
      <c r="FC222" s="79"/>
      <c r="FD222" s="79"/>
      <c r="FE222" s="79"/>
      <c r="FF222" s="79"/>
      <c r="FG222" s="79"/>
      <c r="FH222" s="79"/>
      <c r="FI222" s="79"/>
      <c r="FJ222" s="79"/>
      <c r="FK222" s="79"/>
      <c r="FL222" s="79"/>
      <c r="FM222" s="79"/>
      <c r="FN222" s="79"/>
      <c r="FO222" s="79"/>
      <c r="FP222" s="79"/>
      <c r="FQ222" s="79"/>
      <c r="FR222" s="79"/>
      <c r="FS222" s="79"/>
      <c r="FT222" s="79"/>
      <c r="FU222" s="79"/>
      <c r="FV222" s="79"/>
      <c r="FW222" s="79"/>
      <c r="FX222" s="79"/>
      <c r="FY222" s="79"/>
      <c r="FZ222" s="79"/>
      <c r="GA222" s="79"/>
      <c r="GB222" s="79"/>
      <c r="GC222" s="79"/>
      <c r="GD222" s="79"/>
      <c r="GE222" s="79"/>
      <c r="GF222" s="79"/>
      <c r="GG222" s="79"/>
      <c r="GH222" s="79"/>
      <c r="GI222" s="79"/>
      <c r="GJ222" s="79"/>
      <c r="GK222" s="79"/>
      <c r="GL222" s="79"/>
      <c r="GM222" s="79"/>
      <c r="GN222" s="79"/>
      <c r="GO222" s="79"/>
      <c r="GP222" s="79"/>
      <c r="GQ222" s="79"/>
    </row>
    <row r="223" spans="1:199" s="78" customFormat="1" x14ac:dyDescent="0.3">
      <c r="A223" s="10"/>
      <c r="B223" s="10"/>
      <c r="C223" s="10"/>
      <c r="D223" s="10"/>
      <c r="E223" s="311">
        <v>220935132</v>
      </c>
      <c r="F223" s="311" t="s">
        <v>1472</v>
      </c>
      <c r="G223" s="312">
        <v>16</v>
      </c>
      <c r="H223" s="312" t="s">
        <v>1465</v>
      </c>
      <c r="I223" s="311">
        <v>0</v>
      </c>
      <c r="J223" s="311">
        <v>0</v>
      </c>
      <c r="K223" s="311">
        <v>0</v>
      </c>
      <c r="L223" s="311">
        <v>0</v>
      </c>
      <c r="M223" s="311">
        <v>0</v>
      </c>
      <c r="N223" s="311">
        <v>0</v>
      </c>
      <c r="O223" s="311">
        <v>0</v>
      </c>
      <c r="P223" s="311">
        <v>0</v>
      </c>
      <c r="Q223" s="311">
        <v>0</v>
      </c>
      <c r="R223" s="311">
        <v>0</v>
      </c>
      <c r="S223" s="311">
        <v>0</v>
      </c>
      <c r="T223" s="311">
        <v>0</v>
      </c>
      <c r="U223" s="311">
        <v>0</v>
      </c>
      <c r="V223" s="311">
        <v>0</v>
      </c>
      <c r="W223" s="311">
        <v>0</v>
      </c>
      <c r="X223" s="311">
        <v>0</v>
      </c>
      <c r="Y223" s="311">
        <v>0</v>
      </c>
      <c r="Z223" s="311">
        <v>0</v>
      </c>
      <c r="AA223" s="311">
        <v>0</v>
      </c>
      <c r="AB223" s="311">
        <v>0</v>
      </c>
      <c r="AC223" s="311">
        <v>0</v>
      </c>
      <c r="AD223" s="311">
        <v>0</v>
      </c>
      <c r="AE223" s="311">
        <v>0</v>
      </c>
      <c r="AF223" s="311">
        <v>0</v>
      </c>
      <c r="AG223" s="311">
        <v>0</v>
      </c>
      <c r="AH223" s="311">
        <v>0</v>
      </c>
      <c r="AI223" s="311">
        <v>0</v>
      </c>
      <c r="AJ223" s="311">
        <v>0</v>
      </c>
      <c r="AK223" s="311">
        <v>0</v>
      </c>
      <c r="AL223" s="311">
        <v>0</v>
      </c>
      <c r="AM223" s="311">
        <v>0</v>
      </c>
      <c r="AN223" s="311">
        <v>0</v>
      </c>
      <c r="AO223" s="311">
        <v>0</v>
      </c>
      <c r="AP223" s="311">
        <v>0</v>
      </c>
      <c r="AQ223" s="311">
        <v>0</v>
      </c>
      <c r="AR223" s="311">
        <v>0</v>
      </c>
      <c r="AS223" s="311">
        <v>0</v>
      </c>
      <c r="AT223" s="311">
        <v>0</v>
      </c>
      <c r="AU223" s="311">
        <v>0</v>
      </c>
      <c r="AV223" s="311">
        <v>0</v>
      </c>
      <c r="AW223" s="311">
        <v>0</v>
      </c>
      <c r="AX223" s="352">
        <v>0</v>
      </c>
      <c r="AY223" s="352">
        <v>0</v>
      </c>
      <c r="AZ223" s="352">
        <v>0</v>
      </c>
      <c r="BA223" s="352">
        <v>0</v>
      </c>
      <c r="BB223" s="352">
        <v>0</v>
      </c>
      <c r="BC223" s="352">
        <v>0</v>
      </c>
      <c r="BD223" s="352">
        <v>0</v>
      </c>
      <c r="BE223" s="352">
        <v>0</v>
      </c>
      <c r="BF223" s="352">
        <v>0</v>
      </c>
      <c r="BG223" s="352">
        <v>0</v>
      </c>
      <c r="BH223" s="378">
        <v>0</v>
      </c>
      <c r="BI223" s="352">
        <v>0</v>
      </c>
      <c r="BJ223" s="352">
        <v>0</v>
      </c>
      <c r="BK223" s="352"/>
      <c r="BL223" s="352"/>
      <c r="BM223" s="352"/>
      <c r="BN223" s="79"/>
      <c r="BO223" s="79"/>
      <c r="BP223" s="79"/>
      <c r="BQ223" s="79"/>
      <c r="BR223" s="79"/>
      <c r="BS223" s="79"/>
      <c r="BT223" s="79"/>
      <c r="BU223" s="79"/>
      <c r="BV223" s="79"/>
      <c r="BW223" s="79"/>
      <c r="BX223" s="79"/>
      <c r="BY223" s="79"/>
      <c r="BZ223" s="79"/>
      <c r="CA223" s="79"/>
      <c r="CB223" s="79"/>
      <c r="CC223" s="79"/>
      <c r="CD223" s="79"/>
      <c r="CE223" s="79"/>
      <c r="CF223" s="79"/>
      <c r="CG223" s="79"/>
      <c r="CH223" s="79"/>
      <c r="CI223" s="79"/>
      <c r="CJ223" s="79"/>
      <c r="CK223" s="79"/>
      <c r="CL223" s="79"/>
      <c r="CM223" s="79"/>
      <c r="CN223" s="79"/>
      <c r="CO223" s="79"/>
      <c r="CP223" s="79"/>
      <c r="CQ223" s="79"/>
      <c r="CR223" s="79"/>
      <c r="CS223" s="79"/>
      <c r="CT223" s="79"/>
      <c r="CU223" s="79"/>
      <c r="CV223" s="79"/>
      <c r="CW223" s="79"/>
      <c r="CX223" s="79"/>
      <c r="CY223" s="79"/>
      <c r="CZ223" s="79"/>
      <c r="DA223" s="79"/>
      <c r="DB223" s="79"/>
      <c r="DC223" s="79"/>
      <c r="DD223" s="79"/>
      <c r="DE223" s="79"/>
      <c r="DF223" s="79"/>
      <c r="DG223" s="79"/>
      <c r="DH223" s="79"/>
      <c r="DI223" s="79"/>
      <c r="DJ223" s="79"/>
      <c r="DK223" s="79"/>
      <c r="DL223" s="79"/>
      <c r="DM223" s="79"/>
      <c r="DN223" s="79"/>
      <c r="DO223" s="79"/>
      <c r="DP223" s="79"/>
      <c r="DQ223" s="79"/>
      <c r="DR223" s="79"/>
      <c r="DS223" s="79"/>
      <c r="DT223" s="79"/>
      <c r="DU223" s="79"/>
      <c r="DV223" s="79"/>
      <c r="DW223" s="79"/>
      <c r="DX223" s="79"/>
      <c r="DY223" s="79"/>
      <c r="DZ223" s="79"/>
      <c r="EA223" s="79"/>
      <c r="EB223" s="79"/>
      <c r="EC223" s="79"/>
      <c r="ED223" s="79"/>
      <c r="EE223" s="79"/>
      <c r="EF223" s="79"/>
      <c r="EG223" s="79"/>
      <c r="EH223" s="79"/>
      <c r="EI223" s="79"/>
      <c r="EJ223" s="79"/>
      <c r="EK223" s="79"/>
      <c r="EL223" s="79"/>
      <c r="EM223" s="79"/>
      <c r="EN223" s="79"/>
      <c r="EO223" s="79"/>
      <c r="EP223" s="79"/>
      <c r="EQ223" s="79"/>
      <c r="ER223" s="79"/>
      <c r="ES223" s="79"/>
      <c r="ET223" s="79"/>
      <c r="EU223" s="79"/>
      <c r="EV223" s="79"/>
      <c r="EW223" s="79"/>
      <c r="EX223" s="79"/>
      <c r="EY223" s="79"/>
      <c r="EZ223" s="79"/>
      <c r="FA223" s="79"/>
      <c r="FB223" s="79"/>
      <c r="FC223" s="79"/>
      <c r="FD223" s="79"/>
      <c r="FE223" s="79"/>
      <c r="FF223" s="79"/>
      <c r="FG223" s="79"/>
      <c r="FH223" s="79"/>
      <c r="FI223" s="79"/>
      <c r="FJ223" s="79"/>
      <c r="FK223" s="79"/>
      <c r="FL223" s="79"/>
      <c r="FM223" s="79"/>
      <c r="FN223" s="79"/>
      <c r="FO223" s="79"/>
      <c r="FP223" s="79"/>
      <c r="FQ223" s="79"/>
      <c r="FR223" s="79"/>
      <c r="FS223" s="79"/>
      <c r="FT223" s="79"/>
      <c r="FU223" s="79"/>
      <c r="FV223" s="79"/>
      <c r="FW223" s="79"/>
      <c r="FX223" s="79"/>
      <c r="FY223" s="79"/>
      <c r="FZ223" s="79"/>
      <c r="GA223" s="79"/>
      <c r="GB223" s="79"/>
      <c r="GC223" s="79"/>
      <c r="GD223" s="79"/>
      <c r="GE223" s="79"/>
      <c r="GF223" s="79"/>
      <c r="GG223" s="79"/>
      <c r="GH223" s="79"/>
      <c r="GI223" s="79"/>
      <c r="GJ223" s="79"/>
      <c r="GK223" s="79"/>
      <c r="GL223" s="79"/>
      <c r="GM223" s="79"/>
      <c r="GN223" s="79"/>
      <c r="GO223" s="79"/>
      <c r="GP223" s="79"/>
      <c r="GQ223" s="79"/>
    </row>
    <row r="224" spans="1:199" s="78" customFormat="1" x14ac:dyDescent="0.3">
      <c r="A224" s="10"/>
      <c r="B224" s="10"/>
      <c r="C224" s="10"/>
      <c r="D224" s="10">
        <v>16760360235.610001</v>
      </c>
      <c r="E224" s="311">
        <v>270015205</v>
      </c>
      <c r="F224" s="311" t="s">
        <v>517</v>
      </c>
      <c r="G224" s="312">
        <v>58</v>
      </c>
      <c r="H224" s="312" t="s">
        <v>1302</v>
      </c>
      <c r="I224" s="311">
        <v>0</v>
      </c>
      <c r="J224" s="311">
        <v>0</v>
      </c>
      <c r="K224" s="311">
        <v>0</v>
      </c>
      <c r="L224" s="311">
        <v>0</v>
      </c>
      <c r="M224" s="311">
        <v>0</v>
      </c>
      <c r="N224" s="311">
        <v>0</v>
      </c>
      <c r="O224" s="311">
        <v>0</v>
      </c>
      <c r="P224" s="311">
        <v>0</v>
      </c>
      <c r="Q224" s="311">
        <v>0</v>
      </c>
      <c r="R224" s="311">
        <v>0</v>
      </c>
      <c r="S224" s="311">
        <v>0</v>
      </c>
      <c r="T224" s="311">
        <v>0</v>
      </c>
      <c r="U224" s="311">
        <v>0</v>
      </c>
      <c r="V224" s="311">
        <v>0</v>
      </c>
      <c r="W224" s="311">
        <v>0</v>
      </c>
      <c r="X224" s="311">
        <v>0</v>
      </c>
      <c r="Y224" s="311">
        <v>0</v>
      </c>
      <c r="Z224" s="311">
        <v>0</v>
      </c>
      <c r="AA224" s="311">
        <v>250000.1</v>
      </c>
      <c r="AB224" s="311">
        <v>0</v>
      </c>
      <c r="AC224" s="311">
        <v>0</v>
      </c>
      <c r="AD224" s="311">
        <v>0</v>
      </c>
      <c r="AE224" s="311">
        <v>0</v>
      </c>
      <c r="AF224" s="311">
        <v>0</v>
      </c>
      <c r="AG224" s="311">
        <v>0</v>
      </c>
      <c r="AH224" s="311">
        <v>0</v>
      </c>
      <c r="AI224" s="311">
        <v>0</v>
      </c>
      <c r="AJ224" s="311">
        <v>1668804.1539146744</v>
      </c>
      <c r="AK224" s="311">
        <v>250000.5</v>
      </c>
      <c r="AL224" s="311">
        <v>0</v>
      </c>
      <c r="AM224" s="311">
        <v>0</v>
      </c>
      <c r="AN224" s="311">
        <v>0</v>
      </c>
      <c r="AO224" s="311">
        <v>0</v>
      </c>
      <c r="AP224" s="311">
        <v>0</v>
      </c>
      <c r="AQ224" s="311">
        <v>0</v>
      </c>
      <c r="AR224" s="311">
        <v>0</v>
      </c>
      <c r="AS224" s="311">
        <v>212248.62977271652</v>
      </c>
      <c r="AT224" s="311">
        <v>0</v>
      </c>
      <c r="AU224" s="311">
        <v>0</v>
      </c>
      <c r="AV224" s="311">
        <v>0</v>
      </c>
      <c r="AW224" s="311">
        <v>250000</v>
      </c>
      <c r="AX224" s="352">
        <v>0</v>
      </c>
      <c r="AY224" s="352">
        <v>0</v>
      </c>
      <c r="AZ224" s="352">
        <v>0</v>
      </c>
      <c r="BA224" s="352">
        <v>0</v>
      </c>
      <c r="BB224" s="352">
        <v>0</v>
      </c>
      <c r="BC224" s="352">
        <v>0</v>
      </c>
      <c r="BD224" s="352">
        <v>0</v>
      </c>
      <c r="BE224" s="352">
        <v>0</v>
      </c>
      <c r="BF224" s="352">
        <v>0</v>
      </c>
      <c r="BG224" s="352">
        <v>0</v>
      </c>
      <c r="BH224" s="378">
        <v>0</v>
      </c>
      <c r="BI224" s="352">
        <v>0</v>
      </c>
      <c r="BJ224" s="352">
        <v>0</v>
      </c>
      <c r="BK224" s="352"/>
      <c r="BL224" s="352"/>
      <c r="BM224" s="352"/>
      <c r="BN224" s="79"/>
      <c r="BO224" s="79"/>
      <c r="BP224" s="79"/>
      <c r="BQ224" s="79"/>
      <c r="BR224" s="79"/>
      <c r="BS224" s="79"/>
      <c r="BT224" s="79"/>
      <c r="BU224" s="79"/>
      <c r="BV224" s="79"/>
      <c r="BW224" s="79"/>
      <c r="BX224" s="79"/>
      <c r="BY224" s="79"/>
      <c r="BZ224" s="79"/>
      <c r="CA224" s="79"/>
      <c r="CB224" s="79"/>
      <c r="CC224" s="79"/>
      <c r="CD224" s="79"/>
      <c r="CE224" s="79"/>
      <c r="CF224" s="79"/>
      <c r="CG224" s="79"/>
      <c r="CH224" s="79"/>
      <c r="CI224" s="79"/>
      <c r="CJ224" s="79"/>
      <c r="CK224" s="79"/>
      <c r="CL224" s="79"/>
      <c r="CM224" s="79"/>
      <c r="CN224" s="79"/>
      <c r="CO224" s="79"/>
      <c r="CP224" s="79"/>
      <c r="CQ224" s="79"/>
      <c r="CR224" s="79"/>
      <c r="CS224" s="79"/>
      <c r="CT224" s="79"/>
      <c r="CU224" s="79"/>
      <c r="CV224" s="79"/>
      <c r="CW224" s="79"/>
      <c r="CX224" s="79"/>
      <c r="CY224" s="79"/>
      <c r="CZ224" s="79"/>
      <c r="DA224" s="79"/>
      <c r="DB224" s="79"/>
      <c r="DC224" s="79"/>
      <c r="DD224" s="79"/>
      <c r="DE224" s="79"/>
      <c r="DF224" s="79"/>
      <c r="DG224" s="79"/>
      <c r="DH224" s="79"/>
      <c r="DI224" s="79"/>
      <c r="DJ224" s="79"/>
      <c r="DK224" s="79"/>
      <c r="DL224" s="79"/>
      <c r="DM224" s="79"/>
      <c r="DN224" s="79"/>
      <c r="DO224" s="79"/>
      <c r="DP224" s="79"/>
      <c r="DQ224" s="79"/>
      <c r="DR224" s="79"/>
      <c r="DS224" s="79"/>
      <c r="DT224" s="79"/>
      <c r="DU224" s="79"/>
      <c r="DV224" s="79"/>
      <c r="DW224" s="79"/>
      <c r="DX224" s="79"/>
      <c r="DY224" s="79"/>
      <c r="DZ224" s="79"/>
      <c r="EA224" s="79"/>
      <c r="EB224" s="79"/>
      <c r="EC224" s="79"/>
      <c r="ED224" s="79"/>
      <c r="EE224" s="79"/>
      <c r="EF224" s="79"/>
      <c r="EG224" s="79"/>
      <c r="EH224" s="79"/>
      <c r="EI224" s="79"/>
      <c r="EJ224" s="79"/>
      <c r="EK224" s="79"/>
      <c r="EL224" s="79"/>
      <c r="EM224" s="79"/>
      <c r="EN224" s="79"/>
      <c r="EO224" s="79"/>
      <c r="EP224" s="79"/>
      <c r="EQ224" s="79"/>
      <c r="ER224" s="79"/>
      <c r="ES224" s="79"/>
      <c r="ET224" s="79"/>
      <c r="EU224" s="79"/>
      <c r="EV224" s="79"/>
      <c r="EW224" s="79"/>
      <c r="EX224" s="79"/>
      <c r="EY224" s="79"/>
      <c r="EZ224" s="79"/>
      <c r="FA224" s="79"/>
      <c r="FB224" s="79"/>
      <c r="FC224" s="79"/>
      <c r="FD224" s="79"/>
      <c r="FE224" s="79"/>
      <c r="FF224" s="79"/>
      <c r="FG224" s="79"/>
      <c r="FH224" s="79"/>
      <c r="FI224" s="79"/>
      <c r="FJ224" s="79"/>
      <c r="FK224" s="79"/>
      <c r="FL224" s="79"/>
      <c r="FM224" s="79"/>
      <c r="FN224" s="79"/>
      <c r="FO224" s="79"/>
      <c r="FP224" s="79"/>
      <c r="FQ224" s="79"/>
      <c r="FR224" s="79"/>
      <c r="FS224" s="79"/>
      <c r="FT224" s="79"/>
      <c r="FU224" s="79"/>
      <c r="FV224" s="79"/>
      <c r="FW224" s="79"/>
      <c r="FX224" s="79"/>
      <c r="FY224" s="79"/>
      <c r="FZ224" s="79"/>
      <c r="GA224" s="79"/>
      <c r="GB224" s="79"/>
      <c r="GC224" s="79"/>
      <c r="GD224" s="79"/>
      <c r="GE224" s="79"/>
      <c r="GF224" s="79"/>
      <c r="GG224" s="79"/>
      <c r="GH224" s="79"/>
      <c r="GI224" s="79"/>
      <c r="GJ224" s="79"/>
      <c r="GK224" s="79"/>
      <c r="GL224" s="79"/>
      <c r="GM224" s="79"/>
      <c r="GN224" s="79"/>
      <c r="GO224" s="79"/>
      <c r="GP224" s="79"/>
      <c r="GQ224" s="79"/>
    </row>
    <row r="225" spans="1:199" s="78" customFormat="1" x14ac:dyDescent="0.3">
      <c r="A225" s="10"/>
      <c r="B225" s="10"/>
      <c r="C225" s="10"/>
      <c r="D225" s="10">
        <v>19270739719.41</v>
      </c>
      <c r="E225" s="311">
        <v>270043453</v>
      </c>
      <c r="F225" s="311" t="s">
        <v>534</v>
      </c>
      <c r="G225" s="312">
        <v>6</v>
      </c>
      <c r="H225" s="312" t="s">
        <v>1302</v>
      </c>
      <c r="I225" s="311">
        <v>0</v>
      </c>
      <c r="J225" s="311">
        <v>0</v>
      </c>
      <c r="K225" s="311">
        <v>0</v>
      </c>
      <c r="L225" s="311">
        <v>0</v>
      </c>
      <c r="M225" s="311">
        <v>0</v>
      </c>
      <c r="N225" s="311">
        <v>0</v>
      </c>
      <c r="O225" s="311">
        <v>0</v>
      </c>
      <c r="P225" s="311">
        <v>0</v>
      </c>
      <c r="Q225" s="311">
        <v>0</v>
      </c>
      <c r="R225" s="311">
        <v>0</v>
      </c>
      <c r="S225" s="311">
        <v>0</v>
      </c>
      <c r="T225" s="311">
        <v>0</v>
      </c>
      <c r="U225" s="311">
        <v>0</v>
      </c>
      <c r="V225" s="311">
        <v>0</v>
      </c>
      <c r="W225" s="311">
        <v>0</v>
      </c>
      <c r="X225" s="311">
        <v>0</v>
      </c>
      <c r="Y225" s="311">
        <v>0</v>
      </c>
      <c r="Z225" s="311">
        <v>0</v>
      </c>
      <c r="AA225" s="311">
        <v>0</v>
      </c>
      <c r="AB225" s="311">
        <v>0</v>
      </c>
      <c r="AC225" s="311">
        <v>0</v>
      </c>
      <c r="AD225" s="311">
        <v>0</v>
      </c>
      <c r="AE225" s="311">
        <v>0</v>
      </c>
      <c r="AF225" s="311">
        <v>0</v>
      </c>
      <c r="AG225" s="311">
        <v>0</v>
      </c>
      <c r="AH225" s="311">
        <v>0</v>
      </c>
      <c r="AI225" s="311">
        <v>0</v>
      </c>
      <c r="AJ225" s="311">
        <v>0</v>
      </c>
      <c r="AK225" s="311">
        <v>0</v>
      </c>
      <c r="AL225" s="311">
        <v>0</v>
      </c>
      <c r="AM225" s="311">
        <v>0</v>
      </c>
      <c r="AN225" s="311">
        <v>0</v>
      </c>
      <c r="AO225" s="311">
        <v>0</v>
      </c>
      <c r="AP225" s="311">
        <v>0</v>
      </c>
      <c r="AQ225" s="311">
        <v>0</v>
      </c>
      <c r="AR225" s="311">
        <v>0</v>
      </c>
      <c r="AS225" s="311">
        <v>0</v>
      </c>
      <c r="AT225" s="311">
        <v>0</v>
      </c>
      <c r="AU225" s="311">
        <v>0</v>
      </c>
      <c r="AV225" s="311">
        <v>0</v>
      </c>
      <c r="AW225" s="311">
        <v>0</v>
      </c>
      <c r="AX225" s="352">
        <v>0</v>
      </c>
      <c r="AY225" s="352">
        <v>0</v>
      </c>
      <c r="AZ225" s="352">
        <v>0</v>
      </c>
      <c r="BA225" s="352">
        <v>0</v>
      </c>
      <c r="BB225" s="352">
        <v>0</v>
      </c>
      <c r="BC225" s="352">
        <v>0</v>
      </c>
      <c r="BD225" s="352">
        <v>0</v>
      </c>
      <c r="BE225" s="352">
        <v>0</v>
      </c>
      <c r="BF225" s="352">
        <v>0</v>
      </c>
      <c r="BG225" s="352">
        <v>0</v>
      </c>
      <c r="BH225" s="378">
        <v>0</v>
      </c>
      <c r="BI225" s="352">
        <v>0</v>
      </c>
      <c r="BJ225" s="352">
        <v>0</v>
      </c>
      <c r="BK225" s="352"/>
      <c r="BL225" s="352"/>
      <c r="BM225" s="352"/>
      <c r="BN225" s="79"/>
      <c r="BO225" s="79"/>
      <c r="BP225" s="79"/>
      <c r="BQ225" s="79"/>
      <c r="BR225" s="79"/>
      <c r="BS225" s="79"/>
      <c r="BT225" s="79"/>
      <c r="BU225" s="79"/>
      <c r="BV225" s="79"/>
      <c r="BW225" s="79"/>
      <c r="BX225" s="79"/>
      <c r="BY225" s="79"/>
      <c r="BZ225" s="79"/>
      <c r="CA225" s="79"/>
      <c r="CB225" s="79"/>
      <c r="CC225" s="79"/>
      <c r="CD225" s="79"/>
      <c r="CE225" s="79"/>
      <c r="CF225" s="79"/>
      <c r="CG225" s="79"/>
      <c r="CH225" s="79"/>
      <c r="CI225" s="79"/>
      <c r="CJ225" s="79"/>
      <c r="CK225" s="79"/>
      <c r="CL225" s="79"/>
      <c r="CM225" s="79"/>
      <c r="CN225" s="79"/>
      <c r="CO225" s="79"/>
      <c r="CP225" s="79"/>
      <c r="CQ225" s="79"/>
      <c r="CR225" s="79"/>
      <c r="CS225" s="79"/>
      <c r="CT225" s="79"/>
      <c r="CU225" s="79"/>
      <c r="CV225" s="79"/>
      <c r="CW225" s="79"/>
      <c r="CX225" s="79"/>
      <c r="CY225" s="79"/>
      <c r="CZ225" s="79"/>
      <c r="DA225" s="79"/>
      <c r="DB225" s="79"/>
      <c r="DC225" s="79"/>
      <c r="DD225" s="79"/>
      <c r="DE225" s="79"/>
      <c r="DF225" s="79"/>
      <c r="DG225" s="79"/>
      <c r="DH225" s="79"/>
      <c r="DI225" s="79"/>
      <c r="DJ225" s="79"/>
      <c r="DK225" s="79"/>
      <c r="DL225" s="79"/>
      <c r="DM225" s="79"/>
      <c r="DN225" s="79"/>
      <c r="DO225" s="79"/>
      <c r="DP225" s="79"/>
      <c r="DQ225" s="79"/>
      <c r="DR225" s="79"/>
      <c r="DS225" s="79"/>
      <c r="DT225" s="79"/>
      <c r="DU225" s="79"/>
      <c r="DV225" s="79"/>
      <c r="DW225" s="79"/>
      <c r="DX225" s="79"/>
      <c r="DY225" s="79"/>
      <c r="DZ225" s="79"/>
      <c r="EA225" s="79"/>
      <c r="EB225" s="79"/>
      <c r="EC225" s="79"/>
      <c r="ED225" s="79"/>
      <c r="EE225" s="79"/>
      <c r="EF225" s="79"/>
      <c r="EG225" s="79"/>
      <c r="EH225" s="79"/>
      <c r="EI225" s="79"/>
      <c r="EJ225" s="79"/>
      <c r="EK225" s="79"/>
      <c r="EL225" s="79"/>
      <c r="EM225" s="79"/>
      <c r="EN225" s="79"/>
      <c r="EO225" s="79"/>
      <c r="EP225" s="79"/>
      <c r="EQ225" s="79"/>
      <c r="ER225" s="79"/>
      <c r="ES225" s="79"/>
      <c r="ET225" s="79"/>
      <c r="EU225" s="79"/>
      <c r="EV225" s="79"/>
      <c r="EW225" s="79"/>
      <c r="EX225" s="79"/>
      <c r="EY225" s="79"/>
      <c r="EZ225" s="79"/>
      <c r="FA225" s="79"/>
      <c r="FB225" s="79"/>
      <c r="FC225" s="79"/>
      <c r="FD225" s="79"/>
      <c r="FE225" s="79"/>
      <c r="FF225" s="79"/>
      <c r="FG225" s="79"/>
      <c r="FH225" s="79"/>
      <c r="FI225" s="79"/>
      <c r="FJ225" s="79"/>
      <c r="FK225" s="79"/>
      <c r="FL225" s="79"/>
      <c r="FM225" s="79"/>
      <c r="FN225" s="79"/>
      <c r="FO225" s="79"/>
      <c r="FP225" s="79"/>
      <c r="FQ225" s="79"/>
      <c r="FR225" s="79"/>
      <c r="FS225" s="79"/>
      <c r="FT225" s="79"/>
      <c r="FU225" s="79"/>
      <c r="FV225" s="79"/>
      <c r="FW225" s="79"/>
      <c r="FX225" s="79"/>
      <c r="FY225" s="79"/>
      <c r="FZ225" s="79"/>
      <c r="GA225" s="79"/>
      <c r="GB225" s="79"/>
      <c r="GC225" s="79"/>
      <c r="GD225" s="79"/>
      <c r="GE225" s="79"/>
      <c r="GF225" s="79"/>
      <c r="GG225" s="79"/>
      <c r="GH225" s="79"/>
      <c r="GI225" s="79"/>
      <c r="GJ225" s="79"/>
      <c r="GK225" s="79"/>
      <c r="GL225" s="79"/>
      <c r="GM225" s="79"/>
      <c r="GN225" s="79"/>
      <c r="GO225" s="79"/>
      <c r="GP225" s="79"/>
      <c r="GQ225" s="79"/>
    </row>
    <row r="226" spans="1:199" s="78" customFormat="1" x14ac:dyDescent="0.3">
      <c r="A226" s="10"/>
      <c r="B226" s="10"/>
      <c r="C226" s="10"/>
      <c r="D226" s="10">
        <v>26316677481.32</v>
      </c>
      <c r="E226" s="311">
        <v>270089264</v>
      </c>
      <c r="F226" s="311" t="s">
        <v>555</v>
      </c>
      <c r="G226" s="312">
        <v>57</v>
      </c>
      <c r="H226" s="312" t="s">
        <v>1302</v>
      </c>
      <c r="I226" s="311">
        <v>0</v>
      </c>
      <c r="J226" s="311">
        <v>0</v>
      </c>
      <c r="K226" s="311">
        <v>0</v>
      </c>
      <c r="L226" s="311">
        <v>0</v>
      </c>
      <c r="M226" s="311">
        <v>0</v>
      </c>
      <c r="N226" s="311">
        <v>0</v>
      </c>
      <c r="O226" s="311">
        <v>0</v>
      </c>
      <c r="P226" s="311">
        <v>0</v>
      </c>
      <c r="Q226" s="311">
        <v>13015.844749009479</v>
      </c>
      <c r="R226" s="311">
        <v>0</v>
      </c>
      <c r="S226" s="311">
        <v>0</v>
      </c>
      <c r="T226" s="311">
        <v>0</v>
      </c>
      <c r="U226" s="311">
        <v>0</v>
      </c>
      <c r="V226" s="311">
        <v>13015.844749009479</v>
      </c>
      <c r="W226" s="311">
        <v>0</v>
      </c>
      <c r="X226" s="311">
        <v>0</v>
      </c>
      <c r="Y226" s="311">
        <v>0</v>
      </c>
      <c r="Z226" s="311">
        <v>0</v>
      </c>
      <c r="AA226" s="311">
        <v>0</v>
      </c>
      <c r="AB226" s="311">
        <v>0</v>
      </c>
      <c r="AC226" s="311">
        <v>0</v>
      </c>
      <c r="AD226" s="311">
        <v>0</v>
      </c>
      <c r="AE226" s="311">
        <v>0</v>
      </c>
      <c r="AF226" s="311">
        <v>0</v>
      </c>
      <c r="AG226" s="311">
        <v>0</v>
      </c>
      <c r="AH226" s="311">
        <v>0</v>
      </c>
      <c r="AI226" s="311">
        <v>0</v>
      </c>
      <c r="AJ226" s="311">
        <v>0</v>
      </c>
      <c r="AK226" s="311">
        <v>0</v>
      </c>
      <c r="AL226" s="311">
        <v>0</v>
      </c>
      <c r="AM226" s="311">
        <v>0</v>
      </c>
      <c r="AN226" s="311">
        <v>0</v>
      </c>
      <c r="AO226" s="311">
        <v>0</v>
      </c>
      <c r="AP226" s="311">
        <v>0</v>
      </c>
      <c r="AQ226" s="311">
        <v>0</v>
      </c>
      <c r="AR226" s="311">
        <v>0</v>
      </c>
      <c r="AS226" s="311">
        <v>0</v>
      </c>
      <c r="AT226" s="311">
        <v>0</v>
      </c>
      <c r="AU226" s="311">
        <v>0</v>
      </c>
      <c r="AV226" s="311">
        <v>0</v>
      </c>
      <c r="AW226" s="311">
        <v>0</v>
      </c>
      <c r="AX226" s="352">
        <v>0</v>
      </c>
      <c r="AY226" s="352">
        <v>0</v>
      </c>
      <c r="AZ226" s="352">
        <v>0</v>
      </c>
      <c r="BA226" s="352">
        <v>0</v>
      </c>
      <c r="BB226" s="352">
        <v>0</v>
      </c>
      <c r="BC226" s="352">
        <v>0</v>
      </c>
      <c r="BD226" s="352">
        <v>0</v>
      </c>
      <c r="BE226" s="352">
        <v>0</v>
      </c>
      <c r="BF226" s="352">
        <v>0</v>
      </c>
      <c r="BG226" s="352">
        <v>0</v>
      </c>
      <c r="BH226" s="378">
        <v>0</v>
      </c>
      <c r="BI226" s="352">
        <v>0</v>
      </c>
      <c r="BJ226" s="352">
        <v>0</v>
      </c>
      <c r="BK226" s="352"/>
      <c r="BL226" s="352"/>
      <c r="BM226" s="352"/>
      <c r="BN226" s="79"/>
      <c r="BO226" s="79"/>
      <c r="BP226" s="79"/>
      <c r="BQ226" s="79"/>
      <c r="BR226" s="79"/>
      <c r="BS226" s="79"/>
      <c r="BT226" s="79"/>
      <c r="BU226" s="79"/>
      <c r="BV226" s="79"/>
      <c r="BW226" s="79"/>
      <c r="BX226" s="79"/>
      <c r="BY226" s="79"/>
      <c r="BZ226" s="79"/>
      <c r="CA226" s="79"/>
      <c r="CB226" s="79"/>
      <c r="CC226" s="79"/>
      <c r="CD226" s="79"/>
      <c r="CE226" s="79"/>
      <c r="CF226" s="79"/>
      <c r="CG226" s="79"/>
      <c r="CH226" s="79"/>
      <c r="CI226" s="79"/>
      <c r="CJ226" s="79"/>
      <c r="CK226" s="79"/>
      <c r="CL226" s="79"/>
      <c r="CM226" s="79"/>
      <c r="CN226" s="79"/>
      <c r="CO226" s="79"/>
      <c r="CP226" s="79"/>
      <c r="CQ226" s="79"/>
      <c r="CR226" s="79"/>
      <c r="CS226" s="79"/>
      <c r="CT226" s="79"/>
      <c r="CU226" s="79"/>
      <c r="CV226" s="79"/>
      <c r="CW226" s="79"/>
      <c r="CX226" s="79"/>
      <c r="CY226" s="79"/>
      <c r="CZ226" s="79"/>
      <c r="DA226" s="79"/>
      <c r="DB226" s="79"/>
      <c r="DC226" s="79"/>
      <c r="DD226" s="79"/>
      <c r="DE226" s="79"/>
      <c r="DF226" s="79"/>
      <c r="DG226" s="79"/>
      <c r="DH226" s="79"/>
      <c r="DI226" s="79"/>
      <c r="DJ226" s="79"/>
      <c r="DK226" s="79"/>
      <c r="DL226" s="79"/>
      <c r="DM226" s="79"/>
      <c r="DN226" s="79"/>
      <c r="DO226" s="79"/>
      <c r="DP226" s="79"/>
      <c r="DQ226" s="79"/>
      <c r="DR226" s="79"/>
      <c r="DS226" s="79"/>
      <c r="DT226" s="79"/>
      <c r="DU226" s="79"/>
      <c r="DV226" s="79"/>
      <c r="DW226" s="79"/>
      <c r="DX226" s="79"/>
      <c r="DY226" s="79"/>
      <c r="DZ226" s="79"/>
      <c r="EA226" s="79"/>
      <c r="EB226" s="79"/>
      <c r="EC226" s="79"/>
      <c r="ED226" s="79"/>
      <c r="EE226" s="79"/>
      <c r="EF226" s="79"/>
      <c r="EG226" s="79"/>
      <c r="EH226" s="79"/>
      <c r="EI226" s="79"/>
      <c r="EJ226" s="79"/>
      <c r="EK226" s="79"/>
      <c r="EL226" s="79"/>
      <c r="EM226" s="79"/>
      <c r="EN226" s="79"/>
      <c r="EO226" s="79"/>
      <c r="EP226" s="79"/>
      <c r="EQ226" s="79"/>
      <c r="ER226" s="79"/>
      <c r="ES226" s="79"/>
      <c r="ET226" s="79"/>
      <c r="EU226" s="79"/>
      <c r="EV226" s="79"/>
      <c r="EW226" s="79"/>
      <c r="EX226" s="79"/>
      <c r="EY226" s="79"/>
      <c r="EZ226" s="79"/>
      <c r="FA226" s="79"/>
      <c r="FB226" s="79"/>
      <c r="FC226" s="79"/>
      <c r="FD226" s="79"/>
      <c r="FE226" s="79"/>
      <c r="FF226" s="79"/>
      <c r="FG226" s="79"/>
      <c r="FH226" s="79"/>
      <c r="FI226" s="79"/>
      <c r="FJ226" s="79"/>
      <c r="FK226" s="79"/>
      <c r="FL226" s="79"/>
      <c r="FM226" s="79"/>
      <c r="FN226" s="79"/>
      <c r="FO226" s="79"/>
      <c r="FP226" s="79"/>
      <c r="FQ226" s="79"/>
      <c r="FR226" s="79"/>
      <c r="FS226" s="79"/>
      <c r="FT226" s="79"/>
      <c r="FU226" s="79"/>
      <c r="FV226" s="79"/>
      <c r="FW226" s="79"/>
      <c r="FX226" s="79"/>
      <c r="FY226" s="79"/>
      <c r="FZ226" s="79"/>
      <c r="GA226" s="79"/>
      <c r="GB226" s="79"/>
      <c r="GC226" s="79"/>
      <c r="GD226" s="79"/>
      <c r="GE226" s="79"/>
      <c r="GF226" s="79"/>
      <c r="GG226" s="79"/>
      <c r="GH226" s="79"/>
      <c r="GI226" s="79"/>
      <c r="GJ226" s="79"/>
      <c r="GK226" s="79"/>
      <c r="GL226" s="79"/>
      <c r="GM226" s="79"/>
      <c r="GN226" s="79"/>
      <c r="GO226" s="79"/>
      <c r="GP226" s="79"/>
      <c r="GQ226" s="79"/>
    </row>
    <row r="227" spans="1:199" s="78" customFormat="1" x14ac:dyDescent="0.3">
      <c r="A227" s="10"/>
      <c r="B227" s="10"/>
      <c r="C227" s="10"/>
      <c r="D227" s="10">
        <v>1497638143.5999999</v>
      </c>
      <c r="E227" s="311">
        <v>270089345</v>
      </c>
      <c r="F227" s="311" t="s">
        <v>556</v>
      </c>
      <c r="G227" s="312">
        <v>8</v>
      </c>
      <c r="H227" s="312" t="s">
        <v>1302</v>
      </c>
      <c r="I227" s="311">
        <v>0</v>
      </c>
      <c r="J227" s="311">
        <v>0</v>
      </c>
      <c r="K227" s="311">
        <v>0</v>
      </c>
      <c r="L227" s="311">
        <v>0</v>
      </c>
      <c r="M227" s="311">
        <v>0</v>
      </c>
      <c r="N227" s="311">
        <v>0</v>
      </c>
      <c r="O227" s="311">
        <v>0</v>
      </c>
      <c r="P227" s="311">
        <v>0</v>
      </c>
      <c r="Q227" s="311">
        <v>0</v>
      </c>
      <c r="R227" s="311">
        <v>0</v>
      </c>
      <c r="S227" s="311">
        <v>0</v>
      </c>
      <c r="T227" s="311">
        <v>0</v>
      </c>
      <c r="U227" s="311">
        <v>0</v>
      </c>
      <c r="V227" s="311">
        <v>0</v>
      </c>
      <c r="W227" s="311">
        <v>0</v>
      </c>
      <c r="X227" s="311">
        <v>0</v>
      </c>
      <c r="Y227" s="311">
        <v>0</v>
      </c>
      <c r="Z227" s="311">
        <v>0</v>
      </c>
      <c r="AA227" s="311">
        <v>0</v>
      </c>
      <c r="AB227" s="311">
        <v>0</v>
      </c>
      <c r="AC227" s="311">
        <v>0</v>
      </c>
      <c r="AD227" s="311">
        <v>0</v>
      </c>
      <c r="AE227" s="311">
        <v>0</v>
      </c>
      <c r="AF227" s="311">
        <v>0</v>
      </c>
      <c r="AG227" s="311">
        <v>0</v>
      </c>
      <c r="AH227" s="311">
        <v>0</v>
      </c>
      <c r="AI227" s="311">
        <v>0</v>
      </c>
      <c r="AJ227" s="311">
        <v>0</v>
      </c>
      <c r="AK227" s="311">
        <v>0</v>
      </c>
      <c r="AL227" s="311">
        <v>0</v>
      </c>
      <c r="AM227" s="311">
        <v>0</v>
      </c>
      <c r="AN227" s="311">
        <v>0</v>
      </c>
      <c r="AO227" s="311">
        <v>0</v>
      </c>
      <c r="AP227" s="311">
        <v>0</v>
      </c>
      <c r="AQ227" s="311">
        <v>0</v>
      </c>
      <c r="AR227" s="311">
        <v>0</v>
      </c>
      <c r="AS227" s="311">
        <v>0</v>
      </c>
      <c r="AT227" s="311">
        <v>0</v>
      </c>
      <c r="AU227" s="311">
        <v>0</v>
      </c>
      <c r="AV227" s="311">
        <v>0</v>
      </c>
      <c r="AW227" s="311">
        <v>0</v>
      </c>
      <c r="AX227" s="352">
        <v>0</v>
      </c>
      <c r="AY227" s="352">
        <v>0</v>
      </c>
      <c r="AZ227" s="352">
        <v>0</v>
      </c>
      <c r="BA227" s="352">
        <v>0</v>
      </c>
      <c r="BB227" s="352">
        <v>0</v>
      </c>
      <c r="BC227" s="352">
        <v>0</v>
      </c>
      <c r="BD227" s="352">
        <v>0</v>
      </c>
      <c r="BE227" s="352">
        <v>0</v>
      </c>
      <c r="BF227" s="352">
        <v>0</v>
      </c>
      <c r="BG227" s="352">
        <v>0</v>
      </c>
      <c r="BH227" s="378">
        <v>0</v>
      </c>
      <c r="BI227" s="352">
        <v>0</v>
      </c>
      <c r="BJ227" s="352">
        <v>0</v>
      </c>
      <c r="BK227" s="352"/>
      <c r="BL227" s="352"/>
      <c r="BM227" s="352"/>
      <c r="BN227" s="79"/>
      <c r="BO227" s="79"/>
      <c r="BP227" s="79"/>
      <c r="BQ227" s="79"/>
      <c r="BR227" s="79"/>
      <c r="BS227" s="79"/>
      <c r="BT227" s="79"/>
      <c r="BU227" s="79"/>
      <c r="BV227" s="79"/>
      <c r="BW227" s="79"/>
      <c r="BX227" s="79"/>
      <c r="BY227" s="79"/>
      <c r="BZ227" s="79"/>
      <c r="CA227" s="79"/>
      <c r="CB227" s="79"/>
      <c r="CC227" s="79"/>
      <c r="CD227" s="79"/>
      <c r="CE227" s="79"/>
      <c r="CF227" s="79"/>
      <c r="CG227" s="79"/>
      <c r="CH227" s="79"/>
      <c r="CI227" s="79"/>
      <c r="CJ227" s="79"/>
      <c r="CK227" s="79"/>
      <c r="CL227" s="79"/>
      <c r="CM227" s="79"/>
      <c r="CN227" s="79"/>
      <c r="CO227" s="79"/>
      <c r="CP227" s="79"/>
      <c r="CQ227" s="79"/>
      <c r="CR227" s="79"/>
      <c r="CS227" s="79"/>
      <c r="CT227" s="79"/>
      <c r="CU227" s="79"/>
      <c r="CV227" s="79"/>
      <c r="CW227" s="79"/>
      <c r="CX227" s="79"/>
      <c r="CY227" s="79"/>
      <c r="CZ227" s="79"/>
      <c r="DA227" s="79"/>
      <c r="DB227" s="79"/>
      <c r="DC227" s="79"/>
      <c r="DD227" s="79"/>
      <c r="DE227" s="79"/>
      <c r="DF227" s="79"/>
      <c r="DG227" s="79"/>
      <c r="DH227" s="79"/>
      <c r="DI227" s="79"/>
      <c r="DJ227" s="79"/>
      <c r="DK227" s="79"/>
      <c r="DL227" s="79"/>
      <c r="DM227" s="79"/>
      <c r="DN227" s="79"/>
      <c r="DO227" s="79"/>
      <c r="DP227" s="79"/>
      <c r="DQ227" s="79"/>
      <c r="DR227" s="79"/>
      <c r="DS227" s="79"/>
      <c r="DT227" s="79"/>
      <c r="DU227" s="79"/>
      <c r="DV227" s="79"/>
      <c r="DW227" s="79"/>
      <c r="DX227" s="79"/>
      <c r="DY227" s="79"/>
      <c r="DZ227" s="79"/>
      <c r="EA227" s="79"/>
      <c r="EB227" s="79"/>
      <c r="EC227" s="79"/>
      <c r="ED227" s="79"/>
      <c r="EE227" s="79"/>
      <c r="EF227" s="79"/>
      <c r="EG227" s="79"/>
      <c r="EH227" s="79"/>
      <c r="EI227" s="79"/>
      <c r="EJ227" s="79"/>
      <c r="EK227" s="79"/>
      <c r="EL227" s="79"/>
      <c r="EM227" s="79"/>
      <c r="EN227" s="79"/>
      <c r="EO227" s="79"/>
      <c r="EP227" s="79"/>
      <c r="EQ227" s="79"/>
      <c r="ER227" s="79"/>
      <c r="ES227" s="79"/>
      <c r="ET227" s="79"/>
      <c r="EU227" s="79"/>
      <c r="EV227" s="79"/>
      <c r="EW227" s="79"/>
      <c r="EX227" s="79"/>
      <c r="EY227" s="79"/>
      <c r="EZ227" s="79"/>
      <c r="FA227" s="79"/>
      <c r="FB227" s="79"/>
      <c r="FC227" s="79"/>
      <c r="FD227" s="79"/>
      <c r="FE227" s="79"/>
      <c r="FF227" s="79"/>
      <c r="FG227" s="79"/>
      <c r="FH227" s="79"/>
      <c r="FI227" s="79"/>
      <c r="FJ227" s="79"/>
      <c r="FK227" s="79"/>
      <c r="FL227" s="79"/>
      <c r="FM227" s="79"/>
      <c r="FN227" s="79"/>
      <c r="FO227" s="79"/>
      <c r="FP227" s="79"/>
      <c r="FQ227" s="79"/>
      <c r="FR227" s="79"/>
      <c r="FS227" s="79"/>
      <c r="FT227" s="79"/>
      <c r="FU227" s="79"/>
      <c r="FV227" s="79"/>
      <c r="FW227" s="79"/>
      <c r="FX227" s="79"/>
      <c r="FY227" s="79"/>
      <c r="FZ227" s="79"/>
      <c r="GA227" s="79"/>
      <c r="GB227" s="79"/>
      <c r="GC227" s="79"/>
      <c r="GD227" s="79"/>
      <c r="GE227" s="79"/>
      <c r="GF227" s="79"/>
      <c r="GG227" s="79"/>
      <c r="GH227" s="79"/>
      <c r="GI227" s="79"/>
      <c r="GJ227" s="79"/>
      <c r="GK227" s="79"/>
      <c r="GL227" s="79"/>
      <c r="GM227" s="79"/>
      <c r="GN227" s="79"/>
      <c r="GO227" s="79"/>
      <c r="GP227" s="79"/>
      <c r="GQ227" s="79"/>
    </row>
    <row r="228" spans="1:199" s="78" customFormat="1" x14ac:dyDescent="0.3">
      <c r="A228" s="10"/>
      <c r="B228" s="10"/>
      <c r="C228" s="10"/>
      <c r="D228" s="10">
        <v>15281850700.370001</v>
      </c>
      <c r="E228" s="311">
        <v>270112220</v>
      </c>
      <c r="F228" s="311" t="s">
        <v>562</v>
      </c>
      <c r="G228" s="312">
        <v>49</v>
      </c>
      <c r="H228" s="312" t="s">
        <v>1302</v>
      </c>
      <c r="I228" s="311">
        <v>0</v>
      </c>
      <c r="J228" s="311">
        <v>0</v>
      </c>
      <c r="K228" s="311">
        <v>0</v>
      </c>
      <c r="L228" s="311">
        <v>0</v>
      </c>
      <c r="M228" s="311">
        <v>0</v>
      </c>
      <c r="N228" s="311">
        <v>0</v>
      </c>
      <c r="O228" s="311">
        <v>0</v>
      </c>
      <c r="P228" s="311">
        <v>0</v>
      </c>
      <c r="Q228" s="311">
        <v>0</v>
      </c>
      <c r="R228" s="311">
        <v>0</v>
      </c>
      <c r="S228" s="311">
        <v>0</v>
      </c>
      <c r="T228" s="311">
        <v>0</v>
      </c>
      <c r="U228" s="311">
        <v>0</v>
      </c>
      <c r="V228" s="311">
        <v>0</v>
      </c>
      <c r="W228" s="311">
        <v>0</v>
      </c>
      <c r="X228" s="311">
        <v>0</v>
      </c>
      <c r="Y228" s="311">
        <v>0</v>
      </c>
      <c r="Z228" s="311">
        <v>0</v>
      </c>
      <c r="AA228" s="311">
        <v>0</v>
      </c>
      <c r="AB228" s="311">
        <v>0</v>
      </c>
      <c r="AC228" s="311">
        <v>0</v>
      </c>
      <c r="AD228" s="311">
        <v>0</v>
      </c>
      <c r="AE228" s="311">
        <v>0</v>
      </c>
      <c r="AF228" s="311">
        <v>0</v>
      </c>
      <c r="AG228" s="311">
        <v>0</v>
      </c>
      <c r="AH228" s="311">
        <v>0</v>
      </c>
      <c r="AI228" s="311">
        <v>0</v>
      </c>
      <c r="AJ228" s="311">
        <v>0</v>
      </c>
      <c r="AK228" s="311">
        <v>0</v>
      </c>
      <c r="AL228" s="311">
        <v>0</v>
      </c>
      <c r="AM228" s="311">
        <v>0</v>
      </c>
      <c r="AN228" s="311">
        <v>0</v>
      </c>
      <c r="AO228" s="311">
        <v>0</v>
      </c>
      <c r="AP228" s="311">
        <v>0</v>
      </c>
      <c r="AQ228" s="311">
        <v>0</v>
      </c>
      <c r="AR228" s="311">
        <v>0</v>
      </c>
      <c r="AS228" s="311">
        <v>0</v>
      </c>
      <c r="AT228" s="311">
        <v>0</v>
      </c>
      <c r="AU228" s="311">
        <v>0</v>
      </c>
      <c r="AV228" s="311">
        <v>0</v>
      </c>
      <c r="AW228" s="311">
        <v>0</v>
      </c>
      <c r="AX228" s="352">
        <v>0</v>
      </c>
      <c r="AY228" s="352">
        <v>0</v>
      </c>
      <c r="AZ228" s="352">
        <v>0</v>
      </c>
      <c r="BA228" s="352">
        <v>0</v>
      </c>
      <c r="BB228" s="352">
        <v>0</v>
      </c>
      <c r="BC228" s="352">
        <v>0</v>
      </c>
      <c r="BD228" s="352">
        <v>0</v>
      </c>
      <c r="BE228" s="352">
        <v>0</v>
      </c>
      <c r="BF228" s="352">
        <v>0</v>
      </c>
      <c r="BG228" s="352">
        <v>0</v>
      </c>
      <c r="BH228" s="378">
        <v>0</v>
      </c>
      <c r="BI228" s="352">
        <v>0</v>
      </c>
      <c r="BJ228" s="352">
        <v>0</v>
      </c>
      <c r="BK228" s="352"/>
      <c r="BL228" s="352"/>
      <c r="BM228" s="352"/>
      <c r="BN228" s="79"/>
      <c r="BO228" s="79"/>
      <c r="BP228" s="79"/>
      <c r="BQ228" s="79"/>
      <c r="BR228" s="79"/>
      <c r="BS228" s="79"/>
      <c r="BT228" s="79"/>
      <c r="BU228" s="79"/>
      <c r="BV228" s="79"/>
      <c r="BW228" s="79"/>
      <c r="BX228" s="79"/>
      <c r="BY228" s="79"/>
      <c r="BZ228" s="79"/>
      <c r="CA228" s="79"/>
      <c r="CB228" s="79"/>
      <c r="CC228" s="79"/>
      <c r="CD228" s="79"/>
      <c r="CE228" s="79"/>
      <c r="CF228" s="79"/>
      <c r="CG228" s="79"/>
      <c r="CH228" s="79"/>
      <c r="CI228" s="79"/>
      <c r="CJ228" s="79"/>
      <c r="CK228" s="79"/>
      <c r="CL228" s="79"/>
      <c r="CM228" s="79"/>
      <c r="CN228" s="79"/>
      <c r="CO228" s="79"/>
      <c r="CP228" s="79"/>
      <c r="CQ228" s="79"/>
      <c r="CR228" s="79"/>
      <c r="CS228" s="79"/>
      <c r="CT228" s="79"/>
      <c r="CU228" s="79"/>
      <c r="CV228" s="79"/>
      <c r="CW228" s="79"/>
      <c r="CX228" s="79"/>
      <c r="CY228" s="79"/>
      <c r="CZ228" s="79"/>
      <c r="DA228" s="79"/>
      <c r="DB228" s="79"/>
      <c r="DC228" s="79"/>
      <c r="DD228" s="79"/>
      <c r="DE228" s="79"/>
      <c r="DF228" s="79"/>
      <c r="DG228" s="79"/>
      <c r="DH228" s="79"/>
      <c r="DI228" s="79"/>
      <c r="DJ228" s="79"/>
      <c r="DK228" s="79"/>
      <c r="DL228" s="79"/>
      <c r="DM228" s="79"/>
      <c r="DN228" s="79"/>
      <c r="DO228" s="79"/>
      <c r="DP228" s="79"/>
      <c r="DQ228" s="79"/>
      <c r="DR228" s="79"/>
      <c r="DS228" s="79"/>
      <c r="DT228" s="79"/>
      <c r="DU228" s="79"/>
      <c r="DV228" s="79"/>
      <c r="DW228" s="79"/>
      <c r="DX228" s="79"/>
      <c r="DY228" s="79"/>
      <c r="DZ228" s="79"/>
      <c r="EA228" s="79"/>
      <c r="EB228" s="79"/>
      <c r="EC228" s="79"/>
      <c r="ED228" s="79"/>
      <c r="EE228" s="79"/>
      <c r="EF228" s="79"/>
      <c r="EG228" s="79"/>
      <c r="EH228" s="79"/>
      <c r="EI228" s="79"/>
      <c r="EJ228" s="79"/>
      <c r="EK228" s="79"/>
      <c r="EL228" s="79"/>
      <c r="EM228" s="79"/>
      <c r="EN228" s="79"/>
      <c r="EO228" s="79"/>
      <c r="EP228" s="79"/>
      <c r="EQ228" s="79"/>
      <c r="ER228" s="79"/>
      <c r="ES228" s="79"/>
      <c r="ET228" s="79"/>
      <c r="EU228" s="79"/>
      <c r="EV228" s="79"/>
      <c r="EW228" s="79"/>
      <c r="EX228" s="79"/>
      <c r="EY228" s="79"/>
      <c r="EZ228" s="79"/>
      <c r="FA228" s="79"/>
      <c r="FB228" s="79"/>
      <c r="FC228" s="79"/>
      <c r="FD228" s="79"/>
      <c r="FE228" s="79"/>
      <c r="FF228" s="79"/>
      <c r="FG228" s="79"/>
      <c r="FH228" s="79"/>
      <c r="FI228" s="79"/>
      <c r="FJ228" s="79"/>
      <c r="FK228" s="79"/>
      <c r="FL228" s="79"/>
      <c r="FM228" s="79"/>
      <c r="FN228" s="79"/>
      <c r="FO228" s="79"/>
      <c r="FP228" s="79"/>
      <c r="FQ228" s="79"/>
      <c r="FR228" s="79"/>
      <c r="FS228" s="79"/>
      <c r="FT228" s="79"/>
      <c r="FU228" s="79"/>
      <c r="FV228" s="79"/>
      <c r="FW228" s="79"/>
      <c r="FX228" s="79"/>
      <c r="FY228" s="79"/>
      <c r="FZ228" s="79"/>
      <c r="GA228" s="79"/>
      <c r="GB228" s="79"/>
      <c r="GC228" s="79"/>
      <c r="GD228" s="79"/>
      <c r="GE228" s="79"/>
      <c r="GF228" s="79"/>
      <c r="GG228" s="79"/>
      <c r="GH228" s="79"/>
      <c r="GI228" s="79"/>
      <c r="GJ228" s="79"/>
      <c r="GK228" s="79"/>
      <c r="GL228" s="79"/>
      <c r="GM228" s="79"/>
      <c r="GN228" s="79"/>
      <c r="GO228" s="79"/>
      <c r="GP228" s="79"/>
      <c r="GQ228" s="79"/>
    </row>
    <row r="229" spans="1:199" s="78" customFormat="1" x14ac:dyDescent="0.3">
      <c r="A229" s="10"/>
      <c r="B229" s="10"/>
      <c r="C229" s="10"/>
      <c r="D229" s="10">
        <v>723886320.17999995</v>
      </c>
      <c r="E229" s="311">
        <v>270119073</v>
      </c>
      <c r="F229" s="311" t="s">
        <v>564</v>
      </c>
      <c r="G229" s="312">
        <v>50</v>
      </c>
      <c r="H229" s="312" t="s">
        <v>1302</v>
      </c>
      <c r="I229" s="311">
        <v>0</v>
      </c>
      <c r="J229" s="311">
        <v>0</v>
      </c>
      <c r="K229" s="311">
        <v>0</v>
      </c>
      <c r="L229" s="311">
        <v>0</v>
      </c>
      <c r="M229" s="311">
        <v>0</v>
      </c>
      <c r="N229" s="311">
        <v>0</v>
      </c>
      <c r="O229" s="311">
        <v>0</v>
      </c>
      <c r="P229" s="311">
        <v>0</v>
      </c>
      <c r="Q229" s="311">
        <v>0</v>
      </c>
      <c r="R229" s="311">
        <v>0</v>
      </c>
      <c r="S229" s="311">
        <v>0</v>
      </c>
      <c r="T229" s="311">
        <v>0</v>
      </c>
      <c r="U229" s="311">
        <v>0</v>
      </c>
      <c r="V229" s="311">
        <v>0</v>
      </c>
      <c r="W229" s="311">
        <v>0</v>
      </c>
      <c r="X229" s="311">
        <v>0</v>
      </c>
      <c r="Y229" s="311">
        <v>0</v>
      </c>
      <c r="Z229" s="311">
        <v>0</v>
      </c>
      <c r="AA229" s="311">
        <v>0</v>
      </c>
      <c r="AB229" s="311">
        <v>0</v>
      </c>
      <c r="AC229" s="311">
        <v>0</v>
      </c>
      <c r="AD229" s="311">
        <v>0</v>
      </c>
      <c r="AE229" s="311">
        <v>0</v>
      </c>
      <c r="AF229" s="311">
        <v>0</v>
      </c>
      <c r="AG229" s="311">
        <v>0</v>
      </c>
      <c r="AH229" s="311">
        <v>0</v>
      </c>
      <c r="AI229" s="311">
        <v>0</v>
      </c>
      <c r="AJ229" s="311">
        <v>250000.00000000003</v>
      </c>
      <c r="AK229" s="311">
        <v>0</v>
      </c>
      <c r="AL229" s="311">
        <v>0</v>
      </c>
      <c r="AM229" s="311">
        <v>0</v>
      </c>
      <c r="AN229" s="311">
        <v>0</v>
      </c>
      <c r="AO229" s="311">
        <v>0</v>
      </c>
      <c r="AP229" s="311">
        <v>0</v>
      </c>
      <c r="AQ229" s="311">
        <v>0</v>
      </c>
      <c r="AR229" s="311">
        <v>0</v>
      </c>
      <c r="AS229" s="311">
        <v>0</v>
      </c>
      <c r="AT229" s="311">
        <v>0</v>
      </c>
      <c r="AU229" s="311">
        <v>0</v>
      </c>
      <c r="AV229" s="311">
        <v>0</v>
      </c>
      <c r="AW229" s="311">
        <v>0</v>
      </c>
      <c r="AX229" s="352">
        <v>0</v>
      </c>
      <c r="AY229" s="352">
        <v>0</v>
      </c>
      <c r="AZ229" s="352">
        <v>0</v>
      </c>
      <c r="BA229" s="352">
        <v>0</v>
      </c>
      <c r="BB229" s="352">
        <v>0</v>
      </c>
      <c r="BC229" s="352">
        <v>0</v>
      </c>
      <c r="BD229" s="352">
        <v>0</v>
      </c>
      <c r="BE229" s="352">
        <v>0</v>
      </c>
      <c r="BF229" s="352">
        <v>0</v>
      </c>
      <c r="BG229" s="352">
        <v>0</v>
      </c>
      <c r="BH229" s="378">
        <v>0</v>
      </c>
      <c r="BI229" s="352">
        <v>0</v>
      </c>
      <c r="BJ229" s="352">
        <v>0</v>
      </c>
      <c r="BK229" s="352"/>
      <c r="BL229" s="352"/>
      <c r="BM229" s="352"/>
      <c r="BN229" s="79"/>
      <c r="BO229" s="79"/>
      <c r="BP229" s="79"/>
      <c r="BQ229" s="79"/>
      <c r="BR229" s="79"/>
      <c r="BS229" s="79"/>
      <c r="BT229" s="79"/>
      <c r="BU229" s="79"/>
      <c r="BV229" s="79"/>
      <c r="BW229" s="79"/>
      <c r="BX229" s="79"/>
      <c r="BY229" s="79"/>
      <c r="BZ229" s="79"/>
      <c r="CA229" s="79"/>
      <c r="CB229" s="79"/>
      <c r="CC229" s="79"/>
      <c r="CD229" s="79"/>
      <c r="CE229" s="79"/>
      <c r="CF229" s="79"/>
      <c r="CG229" s="79"/>
      <c r="CH229" s="79"/>
      <c r="CI229" s="79"/>
      <c r="CJ229" s="79"/>
      <c r="CK229" s="79"/>
      <c r="CL229" s="79"/>
      <c r="CM229" s="79"/>
      <c r="CN229" s="79"/>
      <c r="CO229" s="79"/>
      <c r="CP229" s="79"/>
      <c r="CQ229" s="79"/>
      <c r="CR229" s="79"/>
      <c r="CS229" s="79"/>
      <c r="CT229" s="79"/>
      <c r="CU229" s="79"/>
      <c r="CV229" s="79"/>
      <c r="CW229" s="79"/>
      <c r="CX229" s="79"/>
      <c r="CY229" s="79"/>
      <c r="CZ229" s="79"/>
      <c r="DA229" s="79"/>
      <c r="DB229" s="79"/>
      <c r="DC229" s="79"/>
      <c r="DD229" s="79"/>
      <c r="DE229" s="79"/>
      <c r="DF229" s="79"/>
      <c r="DG229" s="79"/>
      <c r="DH229" s="79"/>
      <c r="DI229" s="79"/>
      <c r="DJ229" s="79"/>
      <c r="DK229" s="79"/>
      <c r="DL229" s="79"/>
      <c r="DM229" s="79"/>
      <c r="DN229" s="79"/>
      <c r="DO229" s="79"/>
      <c r="DP229" s="79"/>
      <c r="DQ229" s="79"/>
      <c r="DR229" s="79"/>
      <c r="DS229" s="79"/>
      <c r="DT229" s="79"/>
      <c r="DU229" s="79"/>
      <c r="DV229" s="79"/>
      <c r="DW229" s="79"/>
      <c r="DX229" s="79"/>
      <c r="DY229" s="79"/>
      <c r="DZ229" s="79"/>
      <c r="EA229" s="79"/>
      <c r="EB229" s="79"/>
      <c r="EC229" s="79"/>
      <c r="ED229" s="79"/>
      <c r="EE229" s="79"/>
      <c r="EF229" s="79"/>
      <c r="EG229" s="79"/>
      <c r="EH229" s="79"/>
      <c r="EI229" s="79"/>
      <c r="EJ229" s="79"/>
      <c r="EK229" s="79"/>
      <c r="EL229" s="79"/>
      <c r="EM229" s="79"/>
      <c r="EN229" s="79"/>
      <c r="EO229" s="79"/>
      <c r="EP229" s="79"/>
      <c r="EQ229" s="79"/>
      <c r="ER229" s="79"/>
      <c r="ES229" s="79"/>
      <c r="ET229" s="79"/>
      <c r="EU229" s="79"/>
      <c r="EV229" s="79"/>
      <c r="EW229" s="79"/>
      <c r="EX229" s="79"/>
      <c r="EY229" s="79"/>
      <c r="EZ229" s="79"/>
      <c r="FA229" s="79"/>
      <c r="FB229" s="79"/>
      <c r="FC229" s="79"/>
      <c r="FD229" s="79"/>
      <c r="FE229" s="79"/>
      <c r="FF229" s="79"/>
      <c r="FG229" s="79"/>
      <c r="FH229" s="79"/>
      <c r="FI229" s="79"/>
      <c r="FJ229" s="79"/>
      <c r="FK229" s="79"/>
      <c r="FL229" s="79"/>
      <c r="FM229" s="79"/>
      <c r="FN229" s="79"/>
      <c r="FO229" s="79"/>
      <c r="FP229" s="79"/>
      <c r="FQ229" s="79"/>
      <c r="FR229" s="79"/>
      <c r="FS229" s="79"/>
      <c r="FT229" s="79"/>
      <c r="FU229" s="79"/>
      <c r="FV229" s="79"/>
      <c r="FW229" s="79"/>
      <c r="FX229" s="79"/>
      <c r="FY229" s="79"/>
      <c r="FZ229" s="79"/>
      <c r="GA229" s="79"/>
      <c r="GB229" s="79"/>
      <c r="GC229" s="79"/>
      <c r="GD229" s="79"/>
      <c r="GE229" s="79"/>
      <c r="GF229" s="79"/>
      <c r="GG229" s="79"/>
      <c r="GH229" s="79"/>
      <c r="GI229" s="79"/>
      <c r="GJ229" s="79"/>
      <c r="GK229" s="79"/>
      <c r="GL229" s="79"/>
      <c r="GM229" s="79"/>
      <c r="GN229" s="79"/>
      <c r="GO229" s="79"/>
      <c r="GP229" s="79"/>
      <c r="GQ229" s="79"/>
    </row>
    <row r="230" spans="1:199" s="78" customFormat="1" x14ac:dyDescent="0.3">
      <c r="A230" s="10"/>
      <c r="B230" s="10"/>
      <c r="C230" s="10"/>
      <c r="D230" s="10">
        <v>811053752.40999997</v>
      </c>
      <c r="E230" s="311">
        <v>270155308</v>
      </c>
      <c r="F230" s="311" t="s">
        <v>583</v>
      </c>
      <c r="G230" s="312">
        <v>41</v>
      </c>
      <c r="H230" s="312" t="s">
        <v>1302</v>
      </c>
      <c r="I230" s="311">
        <v>0</v>
      </c>
      <c r="J230" s="311">
        <v>0</v>
      </c>
      <c r="K230" s="311">
        <v>0</v>
      </c>
      <c r="L230" s="311">
        <v>0</v>
      </c>
      <c r="M230" s="311">
        <v>0</v>
      </c>
      <c r="N230" s="311">
        <v>0</v>
      </c>
      <c r="O230" s="311">
        <v>0</v>
      </c>
      <c r="P230" s="311">
        <v>0</v>
      </c>
      <c r="Q230" s="311">
        <v>0</v>
      </c>
      <c r="R230" s="311">
        <v>0</v>
      </c>
      <c r="S230" s="311">
        <v>0</v>
      </c>
      <c r="T230" s="311">
        <v>0</v>
      </c>
      <c r="U230" s="311">
        <v>0</v>
      </c>
      <c r="V230" s="311">
        <v>0</v>
      </c>
      <c r="W230" s="311">
        <v>0</v>
      </c>
      <c r="X230" s="311">
        <v>0</v>
      </c>
      <c r="Y230" s="311">
        <v>0</v>
      </c>
      <c r="Z230" s="311">
        <v>0</v>
      </c>
      <c r="AA230" s="311">
        <v>0</v>
      </c>
      <c r="AB230" s="311">
        <v>0</v>
      </c>
      <c r="AC230" s="311">
        <v>0</v>
      </c>
      <c r="AD230" s="311">
        <v>0</v>
      </c>
      <c r="AE230" s="311">
        <v>0</v>
      </c>
      <c r="AF230" s="311">
        <v>0</v>
      </c>
      <c r="AG230" s="311">
        <v>0</v>
      </c>
      <c r="AH230" s="311">
        <v>0</v>
      </c>
      <c r="AI230" s="311">
        <v>0</v>
      </c>
      <c r="AJ230" s="311">
        <v>0</v>
      </c>
      <c r="AK230" s="311">
        <v>0</v>
      </c>
      <c r="AL230" s="311">
        <v>0</v>
      </c>
      <c r="AM230" s="311">
        <v>0</v>
      </c>
      <c r="AN230" s="311">
        <v>0</v>
      </c>
      <c r="AO230" s="311">
        <v>0</v>
      </c>
      <c r="AP230" s="311">
        <v>0</v>
      </c>
      <c r="AQ230" s="311">
        <v>0</v>
      </c>
      <c r="AR230" s="311">
        <v>0</v>
      </c>
      <c r="AS230" s="311">
        <v>0</v>
      </c>
      <c r="AT230" s="311">
        <v>0</v>
      </c>
      <c r="AU230" s="311">
        <v>0</v>
      </c>
      <c r="AV230" s="311">
        <v>0</v>
      </c>
      <c r="AW230" s="311">
        <v>0</v>
      </c>
      <c r="AX230" s="352">
        <v>0</v>
      </c>
      <c r="AY230" s="352">
        <v>0</v>
      </c>
      <c r="AZ230" s="352">
        <v>0</v>
      </c>
      <c r="BA230" s="352">
        <v>0</v>
      </c>
      <c r="BB230" s="352">
        <v>0</v>
      </c>
      <c r="BC230" s="352">
        <v>0</v>
      </c>
      <c r="BD230" s="352">
        <v>0</v>
      </c>
      <c r="BE230" s="352">
        <v>0</v>
      </c>
      <c r="BF230" s="352">
        <v>0</v>
      </c>
      <c r="BG230" s="352">
        <v>0</v>
      </c>
      <c r="BH230" s="378">
        <v>0</v>
      </c>
      <c r="BI230" s="352">
        <v>0</v>
      </c>
      <c r="BJ230" s="352">
        <v>0</v>
      </c>
      <c r="BK230" s="352"/>
      <c r="BL230" s="352"/>
      <c r="BM230" s="352"/>
      <c r="BN230" s="79"/>
      <c r="BO230" s="79"/>
      <c r="BP230" s="79"/>
      <c r="BQ230" s="79"/>
      <c r="BR230" s="79"/>
      <c r="BS230" s="79"/>
      <c r="BT230" s="79"/>
      <c r="BU230" s="79"/>
      <c r="BV230" s="79"/>
      <c r="BW230" s="79"/>
      <c r="BX230" s="79"/>
      <c r="BY230" s="79"/>
      <c r="BZ230" s="79"/>
      <c r="CA230" s="79"/>
      <c r="CB230" s="79"/>
      <c r="CC230" s="79"/>
      <c r="CD230" s="79"/>
      <c r="CE230" s="79"/>
      <c r="CF230" s="79"/>
      <c r="CG230" s="79"/>
      <c r="CH230" s="79"/>
      <c r="CI230" s="79"/>
      <c r="CJ230" s="79"/>
      <c r="CK230" s="79"/>
      <c r="CL230" s="79"/>
      <c r="CM230" s="79"/>
      <c r="CN230" s="79"/>
      <c r="CO230" s="79"/>
      <c r="CP230" s="79"/>
      <c r="CQ230" s="79"/>
      <c r="CR230" s="79"/>
      <c r="CS230" s="79"/>
      <c r="CT230" s="79"/>
      <c r="CU230" s="79"/>
      <c r="CV230" s="79"/>
      <c r="CW230" s="79"/>
      <c r="CX230" s="79"/>
      <c r="CY230" s="79"/>
      <c r="CZ230" s="79"/>
      <c r="DA230" s="79"/>
      <c r="DB230" s="79"/>
      <c r="DC230" s="79"/>
      <c r="DD230" s="79"/>
      <c r="DE230" s="79"/>
      <c r="DF230" s="79"/>
      <c r="DG230" s="79"/>
      <c r="DH230" s="79"/>
      <c r="DI230" s="79"/>
      <c r="DJ230" s="79"/>
      <c r="DK230" s="79"/>
      <c r="DL230" s="79"/>
      <c r="DM230" s="79"/>
      <c r="DN230" s="79"/>
      <c r="DO230" s="79"/>
      <c r="DP230" s="79"/>
      <c r="DQ230" s="79"/>
      <c r="DR230" s="79"/>
      <c r="DS230" s="79"/>
      <c r="DT230" s="79"/>
      <c r="DU230" s="79"/>
      <c r="DV230" s="79"/>
      <c r="DW230" s="79"/>
      <c r="DX230" s="79"/>
      <c r="DY230" s="79"/>
      <c r="DZ230" s="79"/>
      <c r="EA230" s="79"/>
      <c r="EB230" s="79"/>
      <c r="EC230" s="79"/>
      <c r="ED230" s="79"/>
      <c r="EE230" s="79"/>
      <c r="EF230" s="79"/>
      <c r="EG230" s="79"/>
      <c r="EH230" s="79"/>
      <c r="EI230" s="79"/>
      <c r="EJ230" s="79"/>
      <c r="EK230" s="79"/>
      <c r="EL230" s="79"/>
      <c r="EM230" s="79"/>
      <c r="EN230" s="79"/>
      <c r="EO230" s="79"/>
      <c r="EP230" s="79"/>
      <c r="EQ230" s="79"/>
      <c r="ER230" s="79"/>
      <c r="ES230" s="79"/>
      <c r="ET230" s="79"/>
      <c r="EU230" s="79"/>
      <c r="EV230" s="79"/>
      <c r="EW230" s="79"/>
      <c r="EX230" s="79"/>
      <c r="EY230" s="79"/>
      <c r="EZ230" s="79"/>
      <c r="FA230" s="79"/>
      <c r="FB230" s="79"/>
      <c r="FC230" s="79"/>
      <c r="FD230" s="79"/>
      <c r="FE230" s="79"/>
      <c r="FF230" s="79"/>
      <c r="FG230" s="79"/>
      <c r="FH230" s="79"/>
      <c r="FI230" s="79"/>
      <c r="FJ230" s="79"/>
      <c r="FK230" s="79"/>
      <c r="FL230" s="79"/>
      <c r="FM230" s="79"/>
      <c r="FN230" s="79"/>
      <c r="FO230" s="79"/>
      <c r="FP230" s="79"/>
      <c r="FQ230" s="79"/>
      <c r="FR230" s="79"/>
      <c r="FS230" s="79"/>
      <c r="FT230" s="79"/>
      <c r="FU230" s="79"/>
      <c r="FV230" s="79"/>
      <c r="FW230" s="79"/>
      <c r="FX230" s="79"/>
      <c r="FY230" s="79"/>
      <c r="FZ230" s="79"/>
      <c r="GA230" s="79"/>
      <c r="GB230" s="79"/>
      <c r="GC230" s="79"/>
      <c r="GD230" s="79"/>
      <c r="GE230" s="79"/>
      <c r="GF230" s="79"/>
      <c r="GG230" s="79"/>
      <c r="GH230" s="79"/>
      <c r="GI230" s="79"/>
      <c r="GJ230" s="79"/>
      <c r="GK230" s="79"/>
      <c r="GL230" s="79"/>
      <c r="GM230" s="79"/>
      <c r="GN230" s="79"/>
      <c r="GO230" s="79"/>
      <c r="GP230" s="79"/>
      <c r="GQ230" s="79"/>
    </row>
    <row r="231" spans="1:199" s="78" customFormat="1" x14ac:dyDescent="0.3">
      <c r="A231" s="10"/>
      <c r="B231" s="10"/>
      <c r="C231" s="10"/>
      <c r="D231" s="10">
        <v>7107149023.1300001</v>
      </c>
      <c r="E231" s="311">
        <v>270157172</v>
      </c>
      <c r="F231" s="311" t="s">
        <v>584</v>
      </c>
      <c r="G231" s="312">
        <v>36</v>
      </c>
      <c r="H231" s="312" t="s">
        <v>1302</v>
      </c>
      <c r="I231" s="311">
        <v>0</v>
      </c>
      <c r="J231" s="311">
        <v>0</v>
      </c>
      <c r="K231" s="311">
        <v>0</v>
      </c>
      <c r="L231" s="311">
        <v>0</v>
      </c>
      <c r="M231" s="311">
        <v>0</v>
      </c>
      <c r="N231" s="311">
        <v>0</v>
      </c>
      <c r="O231" s="311">
        <v>0</v>
      </c>
      <c r="P231" s="311">
        <v>0</v>
      </c>
      <c r="Q231" s="311">
        <v>0</v>
      </c>
      <c r="R231" s="311">
        <v>0</v>
      </c>
      <c r="S231" s="311">
        <v>0</v>
      </c>
      <c r="T231" s="311">
        <v>0</v>
      </c>
      <c r="U231" s="311">
        <v>0</v>
      </c>
      <c r="V231" s="311">
        <v>0</v>
      </c>
      <c r="W231" s="311">
        <v>0</v>
      </c>
      <c r="X231" s="311">
        <v>0</v>
      </c>
      <c r="Y231" s="311">
        <v>0</v>
      </c>
      <c r="Z231" s="311">
        <v>0</v>
      </c>
      <c r="AA231" s="311">
        <v>0</v>
      </c>
      <c r="AB231" s="311">
        <v>0</v>
      </c>
      <c r="AC231" s="311">
        <v>0</v>
      </c>
      <c r="AD231" s="311">
        <v>0</v>
      </c>
      <c r="AE231" s="311">
        <v>0</v>
      </c>
      <c r="AF231" s="311">
        <v>0</v>
      </c>
      <c r="AG231" s="311">
        <v>0</v>
      </c>
      <c r="AH231" s="311">
        <v>0</v>
      </c>
      <c r="AI231" s="311">
        <v>0</v>
      </c>
      <c r="AJ231" s="311">
        <v>0</v>
      </c>
      <c r="AK231" s="311">
        <v>0</v>
      </c>
      <c r="AL231" s="311">
        <v>0</v>
      </c>
      <c r="AM231" s="311">
        <v>0</v>
      </c>
      <c r="AN231" s="311">
        <v>0</v>
      </c>
      <c r="AO231" s="311">
        <v>0</v>
      </c>
      <c r="AP231" s="311">
        <v>0</v>
      </c>
      <c r="AQ231" s="311">
        <v>0</v>
      </c>
      <c r="AR231" s="311">
        <v>0</v>
      </c>
      <c r="AS231" s="311">
        <v>0</v>
      </c>
      <c r="AT231" s="311">
        <v>0</v>
      </c>
      <c r="AU231" s="311">
        <v>0</v>
      </c>
      <c r="AV231" s="311">
        <v>0</v>
      </c>
      <c r="AW231" s="311">
        <v>0</v>
      </c>
      <c r="AX231" s="352">
        <v>0</v>
      </c>
      <c r="AY231" s="352">
        <v>0</v>
      </c>
      <c r="AZ231" s="352">
        <v>0</v>
      </c>
      <c r="BA231" s="352">
        <v>0</v>
      </c>
      <c r="BB231" s="352">
        <v>0</v>
      </c>
      <c r="BC231" s="352">
        <v>0</v>
      </c>
      <c r="BD231" s="352">
        <v>0</v>
      </c>
      <c r="BE231" s="352">
        <v>0</v>
      </c>
      <c r="BF231" s="352">
        <v>0</v>
      </c>
      <c r="BG231" s="352">
        <v>0</v>
      </c>
      <c r="BH231" s="378">
        <v>0</v>
      </c>
      <c r="BI231" s="352">
        <v>0</v>
      </c>
      <c r="BJ231" s="352">
        <v>0</v>
      </c>
      <c r="BK231" s="352"/>
      <c r="BL231" s="352"/>
      <c r="BM231" s="352"/>
      <c r="BN231" s="79"/>
      <c r="BO231" s="79"/>
      <c r="BP231" s="79"/>
      <c r="BQ231" s="79"/>
      <c r="BR231" s="79"/>
      <c r="BS231" s="79"/>
      <c r="BT231" s="79"/>
      <c r="BU231" s="79"/>
      <c r="BV231" s="79"/>
      <c r="BW231" s="79"/>
      <c r="BX231" s="79"/>
      <c r="BY231" s="79"/>
      <c r="BZ231" s="79"/>
      <c r="CA231" s="79"/>
      <c r="CB231" s="79"/>
      <c r="CC231" s="79"/>
      <c r="CD231" s="79"/>
      <c r="CE231" s="79"/>
      <c r="CF231" s="79"/>
      <c r="CG231" s="79"/>
      <c r="CH231" s="79"/>
      <c r="CI231" s="79"/>
      <c r="CJ231" s="79"/>
      <c r="CK231" s="79"/>
      <c r="CL231" s="79"/>
      <c r="CM231" s="79"/>
      <c r="CN231" s="79"/>
      <c r="CO231" s="79"/>
      <c r="CP231" s="79"/>
      <c r="CQ231" s="79"/>
      <c r="CR231" s="79"/>
      <c r="CS231" s="79"/>
      <c r="CT231" s="79"/>
      <c r="CU231" s="79"/>
      <c r="CV231" s="79"/>
      <c r="CW231" s="79"/>
      <c r="CX231" s="79"/>
      <c r="CY231" s="79"/>
      <c r="CZ231" s="79"/>
      <c r="DA231" s="79"/>
      <c r="DB231" s="79"/>
      <c r="DC231" s="79"/>
      <c r="DD231" s="79"/>
      <c r="DE231" s="79"/>
      <c r="DF231" s="79"/>
      <c r="DG231" s="79"/>
      <c r="DH231" s="79"/>
      <c r="DI231" s="79"/>
      <c r="DJ231" s="79"/>
      <c r="DK231" s="79"/>
      <c r="DL231" s="79"/>
      <c r="DM231" s="79"/>
      <c r="DN231" s="79"/>
      <c r="DO231" s="79"/>
      <c r="DP231" s="79"/>
      <c r="DQ231" s="79"/>
      <c r="DR231" s="79"/>
      <c r="DS231" s="79"/>
      <c r="DT231" s="79"/>
      <c r="DU231" s="79"/>
      <c r="DV231" s="79"/>
      <c r="DW231" s="79"/>
      <c r="DX231" s="79"/>
      <c r="DY231" s="79"/>
      <c r="DZ231" s="79"/>
      <c r="EA231" s="79"/>
      <c r="EB231" s="79"/>
      <c r="EC231" s="79"/>
      <c r="ED231" s="79"/>
      <c r="EE231" s="79"/>
      <c r="EF231" s="79"/>
      <c r="EG231" s="79"/>
      <c r="EH231" s="79"/>
      <c r="EI231" s="79"/>
      <c r="EJ231" s="79"/>
      <c r="EK231" s="79"/>
      <c r="EL231" s="79"/>
      <c r="EM231" s="79"/>
      <c r="EN231" s="79"/>
      <c r="EO231" s="79"/>
      <c r="EP231" s="79"/>
      <c r="EQ231" s="79"/>
      <c r="ER231" s="79"/>
      <c r="ES231" s="79"/>
      <c r="ET231" s="79"/>
      <c r="EU231" s="79"/>
      <c r="EV231" s="79"/>
      <c r="EW231" s="79"/>
      <c r="EX231" s="79"/>
      <c r="EY231" s="79"/>
      <c r="EZ231" s="79"/>
      <c r="FA231" s="79"/>
      <c r="FB231" s="79"/>
      <c r="FC231" s="79"/>
      <c r="FD231" s="79"/>
      <c r="FE231" s="79"/>
      <c r="FF231" s="79"/>
      <c r="FG231" s="79"/>
      <c r="FH231" s="79"/>
      <c r="FI231" s="79"/>
      <c r="FJ231" s="79"/>
      <c r="FK231" s="79"/>
      <c r="FL231" s="79"/>
      <c r="FM231" s="79"/>
      <c r="FN231" s="79"/>
      <c r="FO231" s="79"/>
      <c r="FP231" s="79"/>
      <c r="FQ231" s="79"/>
      <c r="FR231" s="79"/>
      <c r="FS231" s="79"/>
      <c r="FT231" s="79"/>
      <c r="FU231" s="79"/>
      <c r="FV231" s="79"/>
      <c r="FW231" s="79"/>
      <c r="FX231" s="79"/>
      <c r="FY231" s="79"/>
      <c r="FZ231" s="79"/>
      <c r="GA231" s="79"/>
      <c r="GB231" s="79"/>
      <c r="GC231" s="79"/>
      <c r="GD231" s="79"/>
      <c r="GE231" s="79"/>
      <c r="GF231" s="79"/>
      <c r="GG231" s="79"/>
      <c r="GH231" s="79"/>
      <c r="GI231" s="79"/>
      <c r="GJ231" s="79"/>
      <c r="GK231" s="79"/>
      <c r="GL231" s="79"/>
      <c r="GM231" s="79"/>
      <c r="GN231" s="79"/>
      <c r="GO231" s="79"/>
      <c r="GP231" s="79"/>
      <c r="GQ231" s="79"/>
    </row>
    <row r="232" spans="1:199" s="78" customFormat="1" x14ac:dyDescent="0.3">
      <c r="A232" s="10"/>
      <c r="B232" s="10"/>
      <c r="C232" s="10"/>
      <c r="D232" s="10">
        <v>2014152399.26</v>
      </c>
      <c r="E232" s="311">
        <v>270168291</v>
      </c>
      <c r="F232" s="311" t="s">
        <v>590</v>
      </c>
      <c r="G232" s="312">
        <v>23</v>
      </c>
      <c r="H232" s="312" t="s">
        <v>1302</v>
      </c>
      <c r="I232" s="311">
        <v>0</v>
      </c>
      <c r="J232" s="311">
        <v>0</v>
      </c>
      <c r="K232" s="311">
        <v>0</v>
      </c>
      <c r="L232" s="311">
        <v>0</v>
      </c>
      <c r="M232" s="311">
        <v>0</v>
      </c>
      <c r="N232" s="311">
        <v>0</v>
      </c>
      <c r="O232" s="311">
        <v>0</v>
      </c>
      <c r="P232" s="311">
        <v>0</v>
      </c>
      <c r="Q232" s="311">
        <v>0</v>
      </c>
      <c r="R232" s="311">
        <v>0</v>
      </c>
      <c r="S232" s="311">
        <v>0</v>
      </c>
      <c r="T232" s="311">
        <v>0</v>
      </c>
      <c r="U232" s="311">
        <v>0</v>
      </c>
      <c r="V232" s="311">
        <v>0</v>
      </c>
      <c r="W232" s="311">
        <v>0</v>
      </c>
      <c r="X232" s="311">
        <v>0</v>
      </c>
      <c r="Y232" s="311">
        <v>0</v>
      </c>
      <c r="Z232" s="311">
        <v>0</v>
      </c>
      <c r="AA232" s="311">
        <v>0</v>
      </c>
      <c r="AB232" s="311">
        <v>0</v>
      </c>
      <c r="AC232" s="311">
        <v>0</v>
      </c>
      <c r="AD232" s="311">
        <v>0</v>
      </c>
      <c r="AE232" s="311">
        <v>0</v>
      </c>
      <c r="AF232" s="311">
        <v>0</v>
      </c>
      <c r="AG232" s="311">
        <v>0</v>
      </c>
      <c r="AH232" s="311">
        <v>0</v>
      </c>
      <c r="AI232" s="311">
        <v>0</v>
      </c>
      <c r="AJ232" s="311">
        <v>0</v>
      </c>
      <c r="AK232" s="311">
        <v>0</v>
      </c>
      <c r="AL232" s="311">
        <v>0</v>
      </c>
      <c r="AM232" s="311">
        <v>0</v>
      </c>
      <c r="AN232" s="311">
        <v>0</v>
      </c>
      <c r="AO232" s="311">
        <v>0</v>
      </c>
      <c r="AP232" s="311">
        <v>0</v>
      </c>
      <c r="AQ232" s="311">
        <v>0</v>
      </c>
      <c r="AR232" s="311">
        <v>0</v>
      </c>
      <c r="AS232" s="311">
        <v>0</v>
      </c>
      <c r="AT232" s="311">
        <v>0</v>
      </c>
      <c r="AU232" s="311">
        <v>0</v>
      </c>
      <c r="AV232" s="311">
        <v>0</v>
      </c>
      <c r="AW232" s="311">
        <v>0</v>
      </c>
      <c r="AX232" s="352">
        <v>0</v>
      </c>
      <c r="AY232" s="352">
        <v>0</v>
      </c>
      <c r="AZ232" s="352">
        <v>0</v>
      </c>
      <c r="BA232" s="352">
        <v>0</v>
      </c>
      <c r="BB232" s="352">
        <v>0</v>
      </c>
      <c r="BC232" s="352">
        <v>0</v>
      </c>
      <c r="BD232" s="352">
        <v>0</v>
      </c>
      <c r="BE232" s="352">
        <v>0</v>
      </c>
      <c r="BF232" s="352">
        <v>0</v>
      </c>
      <c r="BG232" s="352">
        <v>0</v>
      </c>
      <c r="BH232" s="378">
        <v>0</v>
      </c>
      <c r="BI232" s="352">
        <v>0</v>
      </c>
      <c r="BJ232" s="352">
        <v>0</v>
      </c>
      <c r="BK232" s="352"/>
      <c r="BL232" s="352"/>
      <c r="BM232" s="352"/>
      <c r="BN232" s="79"/>
      <c r="BO232" s="79"/>
      <c r="BP232" s="79"/>
      <c r="BQ232" s="79"/>
      <c r="BR232" s="79"/>
      <c r="BS232" s="79"/>
      <c r="BT232" s="79"/>
      <c r="BU232" s="79"/>
      <c r="BV232" s="79"/>
      <c r="BW232" s="79"/>
      <c r="BX232" s="79"/>
      <c r="BY232" s="79"/>
      <c r="BZ232" s="79"/>
      <c r="CA232" s="79"/>
      <c r="CB232" s="79"/>
      <c r="CC232" s="79"/>
      <c r="CD232" s="79"/>
      <c r="CE232" s="79"/>
      <c r="CF232" s="79"/>
      <c r="CG232" s="79"/>
      <c r="CH232" s="79"/>
      <c r="CI232" s="79"/>
      <c r="CJ232" s="79"/>
      <c r="CK232" s="79"/>
      <c r="CL232" s="79"/>
      <c r="CM232" s="79"/>
      <c r="CN232" s="79"/>
      <c r="CO232" s="79"/>
      <c r="CP232" s="79"/>
      <c r="CQ232" s="79"/>
      <c r="CR232" s="79"/>
      <c r="CS232" s="79"/>
      <c r="CT232" s="79"/>
      <c r="CU232" s="79"/>
      <c r="CV232" s="79"/>
      <c r="CW232" s="79"/>
      <c r="CX232" s="79"/>
      <c r="CY232" s="79"/>
      <c r="CZ232" s="79"/>
      <c r="DA232" s="79"/>
      <c r="DB232" s="79"/>
      <c r="DC232" s="79"/>
      <c r="DD232" s="79"/>
      <c r="DE232" s="79"/>
      <c r="DF232" s="79"/>
      <c r="DG232" s="79"/>
      <c r="DH232" s="79"/>
      <c r="DI232" s="79"/>
      <c r="DJ232" s="79"/>
      <c r="DK232" s="79"/>
      <c r="DL232" s="79"/>
      <c r="DM232" s="79"/>
      <c r="DN232" s="79"/>
      <c r="DO232" s="79"/>
      <c r="DP232" s="79"/>
      <c r="DQ232" s="79"/>
      <c r="DR232" s="79"/>
      <c r="DS232" s="79"/>
      <c r="DT232" s="79"/>
      <c r="DU232" s="79"/>
      <c r="DV232" s="79"/>
      <c r="DW232" s="79"/>
      <c r="DX232" s="79"/>
      <c r="DY232" s="79"/>
      <c r="DZ232" s="79"/>
      <c r="EA232" s="79"/>
      <c r="EB232" s="79"/>
      <c r="EC232" s="79"/>
      <c r="ED232" s="79"/>
      <c r="EE232" s="79"/>
      <c r="EF232" s="79"/>
      <c r="EG232" s="79"/>
      <c r="EH232" s="79"/>
      <c r="EI232" s="79"/>
      <c r="EJ232" s="79"/>
      <c r="EK232" s="79"/>
      <c r="EL232" s="79"/>
      <c r="EM232" s="79"/>
      <c r="EN232" s="79"/>
      <c r="EO232" s="79"/>
      <c r="EP232" s="79"/>
      <c r="EQ232" s="79"/>
      <c r="ER232" s="79"/>
      <c r="ES232" s="79"/>
      <c r="ET232" s="79"/>
      <c r="EU232" s="79"/>
      <c r="EV232" s="79"/>
      <c r="EW232" s="79"/>
      <c r="EX232" s="79"/>
      <c r="EY232" s="79"/>
      <c r="EZ232" s="79"/>
      <c r="FA232" s="79"/>
      <c r="FB232" s="79"/>
      <c r="FC232" s="79"/>
      <c r="FD232" s="79"/>
      <c r="FE232" s="79"/>
      <c r="FF232" s="79"/>
      <c r="FG232" s="79"/>
      <c r="FH232" s="79"/>
      <c r="FI232" s="79"/>
      <c r="FJ232" s="79"/>
      <c r="FK232" s="79"/>
      <c r="FL232" s="79"/>
      <c r="FM232" s="79"/>
      <c r="FN232" s="79"/>
      <c r="FO232" s="79"/>
      <c r="FP232" s="79"/>
      <c r="FQ232" s="79"/>
      <c r="FR232" s="79"/>
      <c r="FS232" s="79"/>
      <c r="FT232" s="79"/>
      <c r="FU232" s="79"/>
      <c r="FV232" s="79"/>
      <c r="FW232" s="79"/>
      <c r="FX232" s="79"/>
      <c r="FY232" s="79"/>
      <c r="FZ232" s="79"/>
      <c r="GA232" s="79"/>
      <c r="GB232" s="79"/>
      <c r="GC232" s="79"/>
      <c r="GD232" s="79"/>
      <c r="GE232" s="79"/>
      <c r="GF232" s="79"/>
      <c r="GG232" s="79"/>
      <c r="GH232" s="79"/>
      <c r="GI232" s="79"/>
      <c r="GJ232" s="79"/>
      <c r="GK232" s="79"/>
      <c r="GL232" s="79"/>
      <c r="GM232" s="79"/>
      <c r="GN232" s="79"/>
      <c r="GO232" s="79"/>
      <c r="GP232" s="79"/>
      <c r="GQ232" s="79"/>
    </row>
    <row r="233" spans="1:199" s="78" customFormat="1" x14ac:dyDescent="0.3">
      <c r="A233" s="10"/>
      <c r="B233" s="10"/>
      <c r="C233" s="10"/>
      <c r="D233" s="10">
        <v>568707452.80999994</v>
      </c>
      <c r="E233" s="311">
        <v>270217947</v>
      </c>
      <c r="F233" s="311" t="s">
        <v>609</v>
      </c>
      <c r="G233" s="312">
        <v>25</v>
      </c>
      <c r="H233" s="312" t="s">
        <v>1302</v>
      </c>
      <c r="I233" s="311">
        <v>0</v>
      </c>
      <c r="J233" s="311">
        <v>0</v>
      </c>
      <c r="K233" s="311">
        <v>0</v>
      </c>
      <c r="L233" s="311">
        <v>0</v>
      </c>
      <c r="M233" s="311">
        <v>0</v>
      </c>
      <c r="N233" s="311">
        <v>0</v>
      </c>
      <c r="O233" s="311">
        <v>0</v>
      </c>
      <c r="P233" s="311">
        <v>0</v>
      </c>
      <c r="Q233" s="311">
        <v>0</v>
      </c>
      <c r="R233" s="311">
        <v>0</v>
      </c>
      <c r="S233" s="311">
        <v>0</v>
      </c>
      <c r="T233" s="311">
        <v>0</v>
      </c>
      <c r="U233" s="311">
        <v>0</v>
      </c>
      <c r="V233" s="311">
        <v>0</v>
      </c>
      <c r="W233" s="311">
        <v>0</v>
      </c>
      <c r="X233" s="311">
        <v>0</v>
      </c>
      <c r="Y233" s="311">
        <v>0</v>
      </c>
      <c r="Z233" s="311">
        <v>0</v>
      </c>
      <c r="AA233" s="311">
        <v>0</v>
      </c>
      <c r="AB233" s="311">
        <v>0</v>
      </c>
      <c r="AC233" s="311">
        <v>0</v>
      </c>
      <c r="AD233" s="311">
        <v>0</v>
      </c>
      <c r="AE233" s="311">
        <v>0</v>
      </c>
      <c r="AF233" s="311">
        <v>0</v>
      </c>
      <c r="AG233" s="311">
        <v>0</v>
      </c>
      <c r="AH233" s="311">
        <v>0</v>
      </c>
      <c r="AI233" s="311">
        <v>0</v>
      </c>
      <c r="AJ233" s="311">
        <v>0</v>
      </c>
      <c r="AK233" s="311">
        <v>0</v>
      </c>
      <c r="AL233" s="311">
        <v>0</v>
      </c>
      <c r="AM233" s="311">
        <v>0</v>
      </c>
      <c r="AN233" s="311">
        <v>0</v>
      </c>
      <c r="AO233" s="311">
        <v>0</v>
      </c>
      <c r="AP233" s="311">
        <v>0</v>
      </c>
      <c r="AQ233" s="311">
        <v>0</v>
      </c>
      <c r="AR233" s="311">
        <v>0</v>
      </c>
      <c r="AS233" s="311">
        <v>0</v>
      </c>
      <c r="AT233" s="311">
        <v>0</v>
      </c>
      <c r="AU233" s="311">
        <v>0</v>
      </c>
      <c r="AV233" s="311">
        <v>0</v>
      </c>
      <c r="AW233" s="311">
        <v>0</v>
      </c>
      <c r="AX233" s="352">
        <v>0</v>
      </c>
      <c r="AY233" s="352">
        <v>0</v>
      </c>
      <c r="AZ233" s="352">
        <v>0</v>
      </c>
      <c r="BA233" s="352">
        <v>0</v>
      </c>
      <c r="BB233" s="352">
        <v>0</v>
      </c>
      <c r="BC233" s="352">
        <v>0</v>
      </c>
      <c r="BD233" s="352">
        <v>0</v>
      </c>
      <c r="BE233" s="352">
        <v>0</v>
      </c>
      <c r="BF233" s="352">
        <v>0</v>
      </c>
      <c r="BG233" s="352">
        <v>0</v>
      </c>
      <c r="BH233" s="378">
        <v>0</v>
      </c>
      <c r="BI233" s="352">
        <v>0</v>
      </c>
      <c r="BJ233" s="352">
        <v>0</v>
      </c>
      <c r="BK233" s="352"/>
      <c r="BL233" s="352"/>
      <c r="BM233" s="352"/>
      <c r="BN233" s="79"/>
      <c r="BO233" s="79"/>
      <c r="BP233" s="79"/>
      <c r="BQ233" s="79"/>
      <c r="BR233" s="79"/>
      <c r="BS233" s="79"/>
      <c r="BT233" s="79"/>
      <c r="BU233" s="79"/>
      <c r="BV233" s="79"/>
      <c r="BW233" s="79"/>
      <c r="BX233" s="79"/>
      <c r="BY233" s="79"/>
      <c r="BZ233" s="79"/>
      <c r="CA233" s="79"/>
      <c r="CB233" s="79"/>
      <c r="CC233" s="79"/>
      <c r="CD233" s="79"/>
      <c r="CE233" s="79"/>
      <c r="CF233" s="79"/>
      <c r="CG233" s="79"/>
      <c r="CH233" s="79"/>
      <c r="CI233" s="79"/>
      <c r="CJ233" s="79"/>
      <c r="CK233" s="79"/>
      <c r="CL233" s="79"/>
      <c r="CM233" s="79"/>
      <c r="CN233" s="79"/>
      <c r="CO233" s="79"/>
      <c r="CP233" s="79"/>
      <c r="CQ233" s="79"/>
      <c r="CR233" s="79"/>
      <c r="CS233" s="79"/>
      <c r="CT233" s="79"/>
      <c r="CU233" s="79"/>
      <c r="CV233" s="79"/>
      <c r="CW233" s="79"/>
      <c r="CX233" s="79"/>
      <c r="CY233" s="79"/>
      <c r="CZ233" s="79"/>
      <c r="DA233" s="79"/>
      <c r="DB233" s="79"/>
      <c r="DC233" s="79"/>
      <c r="DD233" s="79"/>
      <c r="DE233" s="79"/>
      <c r="DF233" s="79"/>
      <c r="DG233" s="79"/>
      <c r="DH233" s="79"/>
      <c r="DI233" s="79"/>
      <c r="DJ233" s="79"/>
      <c r="DK233" s="79"/>
      <c r="DL233" s="79"/>
      <c r="DM233" s="79"/>
      <c r="DN233" s="79"/>
      <c r="DO233" s="79"/>
      <c r="DP233" s="79"/>
      <c r="DQ233" s="79"/>
      <c r="DR233" s="79"/>
      <c r="DS233" s="79"/>
      <c r="DT233" s="79"/>
      <c r="DU233" s="79"/>
      <c r="DV233" s="79"/>
      <c r="DW233" s="79"/>
      <c r="DX233" s="79"/>
      <c r="DY233" s="79"/>
      <c r="DZ233" s="79"/>
      <c r="EA233" s="79"/>
      <c r="EB233" s="79"/>
      <c r="EC233" s="79"/>
      <c r="ED233" s="79"/>
      <c r="EE233" s="79"/>
      <c r="EF233" s="79"/>
      <c r="EG233" s="79"/>
      <c r="EH233" s="79"/>
      <c r="EI233" s="79"/>
      <c r="EJ233" s="79"/>
      <c r="EK233" s="79"/>
      <c r="EL233" s="79"/>
      <c r="EM233" s="79"/>
      <c r="EN233" s="79"/>
      <c r="EO233" s="79"/>
      <c r="EP233" s="79"/>
      <c r="EQ233" s="79"/>
      <c r="ER233" s="79"/>
      <c r="ES233" s="79"/>
      <c r="ET233" s="79"/>
      <c r="EU233" s="79"/>
      <c r="EV233" s="79"/>
      <c r="EW233" s="79"/>
      <c r="EX233" s="79"/>
      <c r="EY233" s="79"/>
      <c r="EZ233" s="79"/>
      <c r="FA233" s="79"/>
      <c r="FB233" s="79"/>
      <c r="FC233" s="79"/>
      <c r="FD233" s="79"/>
      <c r="FE233" s="79"/>
      <c r="FF233" s="79"/>
      <c r="FG233" s="79"/>
      <c r="FH233" s="79"/>
      <c r="FI233" s="79"/>
      <c r="FJ233" s="79"/>
      <c r="FK233" s="79"/>
      <c r="FL233" s="79"/>
      <c r="FM233" s="79"/>
      <c r="FN233" s="79"/>
      <c r="FO233" s="79"/>
      <c r="FP233" s="79"/>
      <c r="FQ233" s="79"/>
      <c r="FR233" s="79"/>
      <c r="FS233" s="79"/>
      <c r="FT233" s="79"/>
      <c r="FU233" s="79"/>
      <c r="FV233" s="79"/>
      <c r="FW233" s="79"/>
      <c r="FX233" s="79"/>
      <c r="FY233" s="79"/>
      <c r="FZ233" s="79"/>
      <c r="GA233" s="79"/>
      <c r="GB233" s="79"/>
      <c r="GC233" s="79"/>
      <c r="GD233" s="79"/>
      <c r="GE233" s="79"/>
      <c r="GF233" s="79"/>
      <c r="GG233" s="79"/>
      <c r="GH233" s="79"/>
      <c r="GI233" s="79"/>
      <c r="GJ233" s="79"/>
      <c r="GK233" s="79"/>
      <c r="GL233" s="79"/>
      <c r="GM233" s="79"/>
      <c r="GN233" s="79"/>
      <c r="GO233" s="79"/>
      <c r="GP233" s="79"/>
      <c r="GQ233" s="79"/>
    </row>
    <row r="234" spans="1:199" s="78" customFormat="1" x14ac:dyDescent="0.3">
      <c r="A234" s="10"/>
      <c r="B234" s="10"/>
      <c r="C234" s="10"/>
      <c r="D234" s="10">
        <v>471238153.75999999</v>
      </c>
      <c r="E234" s="311">
        <v>270264069</v>
      </c>
      <c r="F234" s="311" t="s">
        <v>626</v>
      </c>
      <c r="G234" s="312">
        <v>10</v>
      </c>
      <c r="H234" s="312" t="s">
        <v>1302</v>
      </c>
      <c r="I234" s="311">
        <v>0</v>
      </c>
      <c r="J234" s="311">
        <v>0</v>
      </c>
      <c r="K234" s="311">
        <v>0</v>
      </c>
      <c r="L234" s="311">
        <v>0</v>
      </c>
      <c r="M234" s="311">
        <v>0</v>
      </c>
      <c r="N234" s="311">
        <v>0</v>
      </c>
      <c r="O234" s="311">
        <v>0</v>
      </c>
      <c r="P234" s="311">
        <v>0</v>
      </c>
      <c r="Q234" s="311">
        <v>0</v>
      </c>
      <c r="R234" s="311">
        <v>0</v>
      </c>
      <c r="S234" s="311">
        <v>0</v>
      </c>
      <c r="T234" s="311">
        <v>0</v>
      </c>
      <c r="U234" s="311">
        <v>0</v>
      </c>
      <c r="V234" s="311">
        <v>0</v>
      </c>
      <c r="W234" s="311">
        <v>0</v>
      </c>
      <c r="X234" s="311">
        <v>0</v>
      </c>
      <c r="Y234" s="311">
        <v>0</v>
      </c>
      <c r="Z234" s="311">
        <v>0</v>
      </c>
      <c r="AA234" s="311">
        <v>0</v>
      </c>
      <c r="AB234" s="311">
        <v>0</v>
      </c>
      <c r="AC234" s="311">
        <v>0</v>
      </c>
      <c r="AD234" s="311">
        <v>0</v>
      </c>
      <c r="AE234" s="311">
        <v>0</v>
      </c>
      <c r="AF234" s="311">
        <v>0</v>
      </c>
      <c r="AG234" s="311">
        <v>0</v>
      </c>
      <c r="AH234" s="311">
        <v>0</v>
      </c>
      <c r="AI234" s="311">
        <v>0</v>
      </c>
      <c r="AJ234" s="311">
        <v>0</v>
      </c>
      <c r="AK234" s="311">
        <v>0</v>
      </c>
      <c r="AL234" s="311">
        <v>0</v>
      </c>
      <c r="AM234" s="311">
        <v>0</v>
      </c>
      <c r="AN234" s="311">
        <v>0</v>
      </c>
      <c r="AO234" s="311">
        <v>0</v>
      </c>
      <c r="AP234" s="311">
        <v>0</v>
      </c>
      <c r="AQ234" s="311">
        <v>0</v>
      </c>
      <c r="AR234" s="311">
        <v>0</v>
      </c>
      <c r="AS234" s="311">
        <v>0</v>
      </c>
      <c r="AT234" s="311">
        <v>0</v>
      </c>
      <c r="AU234" s="311">
        <v>0</v>
      </c>
      <c r="AV234" s="311">
        <v>0</v>
      </c>
      <c r="AW234" s="311">
        <v>0</v>
      </c>
      <c r="AX234" s="352">
        <v>0</v>
      </c>
      <c r="AY234" s="352">
        <v>0</v>
      </c>
      <c r="AZ234" s="352">
        <v>0</v>
      </c>
      <c r="BA234" s="352">
        <v>0</v>
      </c>
      <c r="BB234" s="352">
        <v>0</v>
      </c>
      <c r="BC234" s="352">
        <v>0</v>
      </c>
      <c r="BD234" s="352">
        <v>0</v>
      </c>
      <c r="BE234" s="352">
        <v>0</v>
      </c>
      <c r="BF234" s="352">
        <v>0</v>
      </c>
      <c r="BG234" s="352">
        <v>0</v>
      </c>
      <c r="BH234" s="378">
        <v>0</v>
      </c>
      <c r="BI234" s="352">
        <v>0</v>
      </c>
      <c r="BJ234" s="352">
        <v>0</v>
      </c>
      <c r="BK234" s="352"/>
      <c r="BL234" s="352"/>
      <c r="BM234" s="352"/>
      <c r="BN234" s="79"/>
      <c r="BO234" s="79"/>
      <c r="BP234" s="79"/>
      <c r="BQ234" s="79"/>
      <c r="BR234" s="79"/>
      <c r="BS234" s="79"/>
      <c r="BT234" s="79"/>
      <c r="BU234" s="79"/>
      <c r="BV234" s="79"/>
      <c r="BW234" s="79"/>
      <c r="BX234" s="79"/>
      <c r="BY234" s="79"/>
      <c r="BZ234" s="79"/>
      <c r="CA234" s="79"/>
      <c r="CB234" s="79"/>
      <c r="CC234" s="79"/>
      <c r="CD234" s="79"/>
      <c r="CE234" s="79"/>
      <c r="CF234" s="79"/>
      <c r="CG234" s="79"/>
      <c r="CH234" s="79"/>
      <c r="CI234" s="79"/>
      <c r="CJ234" s="79"/>
      <c r="CK234" s="79"/>
      <c r="CL234" s="79"/>
      <c r="CM234" s="79"/>
      <c r="CN234" s="79"/>
      <c r="CO234" s="79"/>
      <c r="CP234" s="79"/>
      <c r="CQ234" s="79"/>
      <c r="CR234" s="79"/>
      <c r="CS234" s="79"/>
      <c r="CT234" s="79"/>
      <c r="CU234" s="79"/>
      <c r="CV234" s="79"/>
      <c r="CW234" s="79"/>
      <c r="CX234" s="79"/>
      <c r="CY234" s="79"/>
      <c r="CZ234" s="79"/>
      <c r="DA234" s="79"/>
      <c r="DB234" s="79"/>
      <c r="DC234" s="79"/>
      <c r="DD234" s="79"/>
      <c r="DE234" s="79"/>
      <c r="DF234" s="79"/>
      <c r="DG234" s="79"/>
      <c r="DH234" s="79"/>
      <c r="DI234" s="79"/>
      <c r="DJ234" s="79"/>
      <c r="DK234" s="79"/>
      <c r="DL234" s="79"/>
      <c r="DM234" s="79"/>
      <c r="DN234" s="79"/>
      <c r="DO234" s="79"/>
      <c r="DP234" s="79"/>
      <c r="DQ234" s="79"/>
      <c r="DR234" s="79"/>
      <c r="DS234" s="79"/>
      <c r="DT234" s="79"/>
      <c r="DU234" s="79"/>
      <c r="DV234" s="79"/>
      <c r="DW234" s="79"/>
      <c r="DX234" s="79"/>
      <c r="DY234" s="79"/>
      <c r="DZ234" s="79"/>
      <c r="EA234" s="79"/>
      <c r="EB234" s="79"/>
      <c r="EC234" s="79"/>
      <c r="ED234" s="79"/>
      <c r="EE234" s="79"/>
      <c r="EF234" s="79"/>
      <c r="EG234" s="79"/>
      <c r="EH234" s="79"/>
      <c r="EI234" s="79"/>
      <c r="EJ234" s="79"/>
      <c r="EK234" s="79"/>
      <c r="EL234" s="79"/>
      <c r="EM234" s="79"/>
      <c r="EN234" s="79"/>
      <c r="EO234" s="79"/>
      <c r="EP234" s="79"/>
      <c r="EQ234" s="79"/>
      <c r="ER234" s="79"/>
      <c r="ES234" s="79"/>
      <c r="ET234" s="79"/>
      <c r="EU234" s="79"/>
      <c r="EV234" s="79"/>
      <c r="EW234" s="79"/>
      <c r="EX234" s="79"/>
      <c r="EY234" s="79"/>
      <c r="EZ234" s="79"/>
      <c r="FA234" s="79"/>
      <c r="FB234" s="79"/>
      <c r="FC234" s="79"/>
      <c r="FD234" s="79"/>
      <c r="FE234" s="79"/>
      <c r="FF234" s="79"/>
      <c r="FG234" s="79"/>
      <c r="FH234" s="79"/>
      <c r="FI234" s="79"/>
      <c r="FJ234" s="79"/>
      <c r="FK234" s="79"/>
      <c r="FL234" s="79"/>
      <c r="FM234" s="79"/>
      <c r="FN234" s="79"/>
      <c r="FO234" s="79"/>
      <c r="FP234" s="79"/>
      <c r="FQ234" s="79"/>
      <c r="FR234" s="79"/>
      <c r="FS234" s="79"/>
      <c r="FT234" s="79"/>
      <c r="FU234" s="79"/>
      <c r="FV234" s="79"/>
      <c r="FW234" s="79"/>
      <c r="FX234" s="79"/>
      <c r="FY234" s="79"/>
      <c r="FZ234" s="79"/>
      <c r="GA234" s="79"/>
      <c r="GB234" s="79"/>
      <c r="GC234" s="79"/>
      <c r="GD234" s="79"/>
      <c r="GE234" s="79"/>
      <c r="GF234" s="79"/>
      <c r="GG234" s="79"/>
      <c r="GH234" s="79"/>
      <c r="GI234" s="79"/>
      <c r="GJ234" s="79"/>
      <c r="GK234" s="79"/>
      <c r="GL234" s="79"/>
      <c r="GM234" s="79"/>
      <c r="GN234" s="79"/>
      <c r="GO234" s="79"/>
      <c r="GP234" s="79"/>
      <c r="GQ234" s="79"/>
    </row>
    <row r="235" spans="1:199" s="78" customFormat="1" x14ac:dyDescent="0.3">
      <c r="A235" s="10"/>
      <c r="B235" s="10"/>
      <c r="C235" s="10"/>
      <c r="D235" s="10">
        <v>8157088430.5299997</v>
      </c>
      <c r="E235" s="311">
        <v>280004916</v>
      </c>
      <c r="F235" s="311" t="s">
        <v>633</v>
      </c>
      <c r="G235" s="312">
        <v>2</v>
      </c>
      <c r="H235" s="312" t="s">
        <v>1303</v>
      </c>
      <c r="I235" s="311">
        <v>0</v>
      </c>
      <c r="J235" s="311">
        <v>0</v>
      </c>
      <c r="K235" s="311">
        <v>0</v>
      </c>
      <c r="L235" s="311">
        <v>0</v>
      </c>
      <c r="M235" s="311">
        <v>0</v>
      </c>
      <c r="N235" s="311">
        <v>0</v>
      </c>
      <c r="O235" s="311">
        <v>0</v>
      </c>
      <c r="P235" s="311">
        <v>0</v>
      </c>
      <c r="Q235" s="311">
        <v>0</v>
      </c>
      <c r="R235" s="311">
        <v>0</v>
      </c>
      <c r="S235" s="311">
        <v>0</v>
      </c>
      <c r="T235" s="311">
        <v>0</v>
      </c>
      <c r="U235" s="311">
        <v>0</v>
      </c>
      <c r="V235" s="311">
        <v>0</v>
      </c>
      <c r="W235" s="311">
        <v>0</v>
      </c>
      <c r="X235" s="311">
        <v>0</v>
      </c>
      <c r="Y235" s="311">
        <v>0</v>
      </c>
      <c r="Z235" s="311">
        <v>0</v>
      </c>
      <c r="AA235" s="311">
        <v>0</v>
      </c>
      <c r="AB235" s="311">
        <v>0</v>
      </c>
      <c r="AC235" s="311">
        <v>0</v>
      </c>
      <c r="AD235" s="311">
        <v>0</v>
      </c>
      <c r="AE235" s="311">
        <v>0</v>
      </c>
      <c r="AF235" s="311">
        <v>0</v>
      </c>
      <c r="AG235" s="311">
        <v>0</v>
      </c>
      <c r="AH235" s="311">
        <v>0</v>
      </c>
      <c r="AI235" s="311">
        <v>0</v>
      </c>
      <c r="AJ235" s="311">
        <v>0</v>
      </c>
      <c r="AK235" s="311">
        <v>0</v>
      </c>
      <c r="AL235" s="311">
        <v>0</v>
      </c>
      <c r="AM235" s="311">
        <v>0</v>
      </c>
      <c r="AN235" s="311">
        <v>0</v>
      </c>
      <c r="AO235" s="311">
        <v>0</v>
      </c>
      <c r="AP235" s="311">
        <v>0</v>
      </c>
      <c r="AQ235" s="311">
        <v>0</v>
      </c>
      <c r="AR235" s="311">
        <v>0</v>
      </c>
      <c r="AS235" s="311">
        <v>0</v>
      </c>
      <c r="AT235" s="311">
        <v>0</v>
      </c>
      <c r="AU235" s="311">
        <v>0</v>
      </c>
      <c r="AV235" s="311">
        <v>0</v>
      </c>
      <c r="AW235" s="311">
        <v>0</v>
      </c>
      <c r="AX235" s="352">
        <v>0</v>
      </c>
      <c r="AY235" s="352">
        <v>0</v>
      </c>
      <c r="AZ235" s="352">
        <v>0</v>
      </c>
      <c r="BA235" s="352">
        <v>0</v>
      </c>
      <c r="BB235" s="352">
        <v>0</v>
      </c>
      <c r="BC235" s="352">
        <v>0</v>
      </c>
      <c r="BD235" s="352">
        <v>0</v>
      </c>
      <c r="BE235" s="352">
        <v>0</v>
      </c>
      <c r="BF235" s="352">
        <v>0</v>
      </c>
      <c r="BG235" s="352">
        <v>0</v>
      </c>
      <c r="BH235" s="378">
        <v>0</v>
      </c>
      <c r="BI235" s="352">
        <v>0</v>
      </c>
      <c r="BJ235" s="352">
        <v>0</v>
      </c>
      <c r="BK235" s="352"/>
      <c r="BL235" s="352"/>
      <c r="BM235" s="352"/>
      <c r="BN235" s="79"/>
      <c r="BO235" s="79"/>
      <c r="BP235" s="79"/>
      <c r="BQ235" s="79"/>
      <c r="BR235" s="79"/>
      <c r="BS235" s="79"/>
      <c r="BT235" s="79"/>
      <c r="BU235" s="79"/>
      <c r="BV235" s="79"/>
      <c r="BW235" s="79"/>
      <c r="BX235" s="79"/>
      <c r="BY235" s="79"/>
      <c r="BZ235" s="79"/>
      <c r="CA235" s="79"/>
      <c r="CB235" s="79"/>
      <c r="CC235" s="79"/>
      <c r="CD235" s="79"/>
      <c r="CE235" s="79"/>
      <c r="CF235" s="79"/>
      <c r="CG235" s="79"/>
      <c r="CH235" s="79"/>
      <c r="CI235" s="79"/>
      <c r="CJ235" s="79"/>
      <c r="CK235" s="79"/>
      <c r="CL235" s="79"/>
      <c r="CM235" s="79"/>
      <c r="CN235" s="79"/>
      <c r="CO235" s="79"/>
      <c r="CP235" s="79"/>
      <c r="CQ235" s="79"/>
      <c r="CR235" s="79"/>
      <c r="CS235" s="79"/>
      <c r="CT235" s="79"/>
      <c r="CU235" s="79"/>
      <c r="CV235" s="79"/>
      <c r="CW235" s="79"/>
      <c r="CX235" s="79"/>
      <c r="CY235" s="79"/>
      <c r="CZ235" s="79"/>
      <c r="DA235" s="79"/>
      <c r="DB235" s="79"/>
      <c r="DC235" s="79"/>
      <c r="DD235" s="79"/>
      <c r="DE235" s="79"/>
      <c r="DF235" s="79"/>
      <c r="DG235" s="79"/>
      <c r="DH235" s="79"/>
      <c r="DI235" s="79"/>
      <c r="DJ235" s="79"/>
      <c r="DK235" s="79"/>
      <c r="DL235" s="79"/>
      <c r="DM235" s="79"/>
      <c r="DN235" s="79"/>
      <c r="DO235" s="79"/>
      <c r="DP235" s="79"/>
      <c r="DQ235" s="79"/>
      <c r="DR235" s="79"/>
      <c r="DS235" s="79"/>
      <c r="DT235" s="79"/>
      <c r="DU235" s="79"/>
      <c r="DV235" s="79"/>
      <c r="DW235" s="79"/>
      <c r="DX235" s="79"/>
      <c r="DY235" s="79"/>
      <c r="DZ235" s="79"/>
      <c r="EA235" s="79"/>
      <c r="EB235" s="79"/>
      <c r="EC235" s="79"/>
      <c r="ED235" s="79"/>
      <c r="EE235" s="79"/>
      <c r="EF235" s="79"/>
      <c r="EG235" s="79"/>
      <c r="EH235" s="79"/>
      <c r="EI235" s="79"/>
      <c r="EJ235" s="79"/>
      <c r="EK235" s="79"/>
      <c r="EL235" s="79"/>
      <c r="EM235" s="79"/>
      <c r="EN235" s="79"/>
      <c r="EO235" s="79"/>
      <c r="EP235" s="79"/>
      <c r="EQ235" s="79"/>
      <c r="ER235" s="79"/>
      <c r="ES235" s="79"/>
      <c r="ET235" s="79"/>
      <c r="EU235" s="79"/>
      <c r="EV235" s="79"/>
      <c r="EW235" s="79"/>
      <c r="EX235" s="79"/>
      <c r="EY235" s="79"/>
      <c r="EZ235" s="79"/>
      <c r="FA235" s="79"/>
      <c r="FB235" s="79"/>
      <c r="FC235" s="79"/>
      <c r="FD235" s="79"/>
      <c r="FE235" s="79"/>
      <c r="FF235" s="79"/>
      <c r="FG235" s="79"/>
      <c r="FH235" s="79"/>
      <c r="FI235" s="79"/>
      <c r="FJ235" s="79"/>
      <c r="FK235" s="79"/>
      <c r="FL235" s="79"/>
      <c r="FM235" s="79"/>
      <c r="FN235" s="79"/>
      <c r="FO235" s="79"/>
      <c r="FP235" s="79"/>
      <c r="FQ235" s="79"/>
      <c r="FR235" s="79"/>
      <c r="FS235" s="79"/>
      <c r="FT235" s="79"/>
      <c r="FU235" s="79"/>
      <c r="FV235" s="79"/>
      <c r="FW235" s="79"/>
      <c r="FX235" s="79"/>
      <c r="FY235" s="79"/>
      <c r="FZ235" s="79"/>
      <c r="GA235" s="79"/>
      <c r="GB235" s="79"/>
      <c r="GC235" s="79"/>
      <c r="GD235" s="79"/>
      <c r="GE235" s="79"/>
      <c r="GF235" s="79"/>
      <c r="GG235" s="79"/>
      <c r="GH235" s="79"/>
      <c r="GI235" s="79"/>
      <c r="GJ235" s="79"/>
      <c r="GK235" s="79"/>
      <c r="GL235" s="79"/>
      <c r="GM235" s="79"/>
      <c r="GN235" s="79"/>
      <c r="GO235" s="79"/>
      <c r="GP235" s="79"/>
      <c r="GQ235" s="79"/>
    </row>
    <row r="236" spans="1:199" s="78" customFormat="1" x14ac:dyDescent="0.3">
      <c r="A236" s="10"/>
      <c r="B236" s="10"/>
      <c r="C236" s="10"/>
      <c r="D236" s="10">
        <v>47709309.890000001</v>
      </c>
      <c r="E236" s="311">
        <v>310031884</v>
      </c>
      <c r="F236" s="311" t="s">
        <v>645</v>
      </c>
      <c r="G236" s="312">
        <v>39</v>
      </c>
      <c r="H236" s="312" t="s">
        <v>1305</v>
      </c>
      <c r="I236" s="311">
        <v>0</v>
      </c>
      <c r="J236" s="311">
        <v>0</v>
      </c>
      <c r="K236" s="311">
        <v>0</v>
      </c>
      <c r="L236" s="311">
        <v>0</v>
      </c>
      <c r="M236" s="311">
        <v>0</v>
      </c>
      <c r="N236" s="311">
        <v>0</v>
      </c>
      <c r="O236" s="311">
        <v>0</v>
      </c>
      <c r="P236" s="311">
        <v>0</v>
      </c>
      <c r="Q236" s="311">
        <v>0</v>
      </c>
      <c r="R236" s="311">
        <v>0</v>
      </c>
      <c r="S236" s="311">
        <v>0</v>
      </c>
      <c r="T236" s="311">
        <v>0</v>
      </c>
      <c r="U236" s="311">
        <v>0</v>
      </c>
      <c r="V236" s="311">
        <v>0</v>
      </c>
      <c r="W236" s="311">
        <v>0</v>
      </c>
      <c r="X236" s="311">
        <v>0</v>
      </c>
      <c r="Y236" s="311">
        <v>0</v>
      </c>
      <c r="Z236" s="311">
        <v>0</v>
      </c>
      <c r="AA236" s="311">
        <v>0</v>
      </c>
      <c r="AB236" s="311">
        <v>0</v>
      </c>
      <c r="AC236" s="311">
        <v>0</v>
      </c>
      <c r="AD236" s="311">
        <v>0</v>
      </c>
      <c r="AE236" s="311">
        <v>0</v>
      </c>
      <c r="AF236" s="311">
        <v>0</v>
      </c>
      <c r="AG236" s="311">
        <v>0</v>
      </c>
      <c r="AH236" s="311">
        <v>0</v>
      </c>
      <c r="AI236" s="311">
        <v>0</v>
      </c>
      <c r="AJ236" s="311">
        <v>64858.189129048071</v>
      </c>
      <c r="AK236" s="311">
        <v>0</v>
      </c>
      <c r="AL236" s="311">
        <v>0</v>
      </c>
      <c r="AM236" s="311">
        <v>0</v>
      </c>
      <c r="AN236" s="311">
        <v>0</v>
      </c>
      <c r="AO236" s="311">
        <v>0</v>
      </c>
      <c r="AP236" s="311">
        <v>0</v>
      </c>
      <c r="AQ236" s="311">
        <v>0</v>
      </c>
      <c r="AR236" s="311">
        <v>0</v>
      </c>
      <c r="AS236" s="311">
        <v>0</v>
      </c>
      <c r="AT236" s="311">
        <v>0</v>
      </c>
      <c r="AU236" s="311">
        <v>0</v>
      </c>
      <c r="AV236" s="311">
        <v>0</v>
      </c>
      <c r="AW236" s="311">
        <v>0</v>
      </c>
      <c r="AX236" s="352">
        <v>0</v>
      </c>
      <c r="AY236" s="352">
        <v>0</v>
      </c>
      <c r="AZ236" s="352">
        <v>0</v>
      </c>
      <c r="BA236" s="352">
        <v>0</v>
      </c>
      <c r="BB236" s="352">
        <v>0</v>
      </c>
      <c r="BC236" s="352">
        <v>0</v>
      </c>
      <c r="BD236" s="352">
        <v>0</v>
      </c>
      <c r="BE236" s="352">
        <v>0</v>
      </c>
      <c r="BF236" s="352">
        <v>0</v>
      </c>
      <c r="BG236" s="352">
        <v>0</v>
      </c>
      <c r="BH236" s="378">
        <v>0</v>
      </c>
      <c r="BI236" s="352">
        <v>0</v>
      </c>
      <c r="BJ236" s="352">
        <v>0</v>
      </c>
      <c r="BK236" s="352"/>
      <c r="BL236" s="352"/>
      <c r="BM236" s="352"/>
      <c r="BN236" s="79"/>
      <c r="BO236" s="79"/>
      <c r="BP236" s="79"/>
      <c r="BQ236" s="79"/>
      <c r="BR236" s="79"/>
      <c r="BS236" s="79"/>
      <c r="BT236" s="79"/>
      <c r="BU236" s="79"/>
      <c r="BV236" s="79"/>
      <c r="BW236" s="79"/>
      <c r="BX236" s="79"/>
      <c r="BY236" s="79"/>
      <c r="BZ236" s="79"/>
      <c r="CA236" s="79"/>
      <c r="CB236" s="79"/>
      <c r="CC236" s="79"/>
      <c r="CD236" s="79"/>
      <c r="CE236" s="79"/>
      <c r="CF236" s="79"/>
      <c r="CG236" s="79"/>
      <c r="CH236" s="79"/>
      <c r="CI236" s="79"/>
      <c r="CJ236" s="79"/>
      <c r="CK236" s="79"/>
      <c r="CL236" s="79"/>
      <c r="CM236" s="79"/>
      <c r="CN236" s="79"/>
      <c r="CO236" s="79"/>
      <c r="CP236" s="79"/>
      <c r="CQ236" s="79"/>
      <c r="CR236" s="79"/>
      <c r="CS236" s="79"/>
      <c r="CT236" s="79"/>
      <c r="CU236" s="79"/>
      <c r="CV236" s="79"/>
      <c r="CW236" s="79"/>
      <c r="CX236" s="79"/>
      <c r="CY236" s="79"/>
      <c r="CZ236" s="79"/>
      <c r="DA236" s="79"/>
      <c r="DB236" s="79"/>
      <c r="DC236" s="79"/>
      <c r="DD236" s="79"/>
      <c r="DE236" s="79"/>
      <c r="DF236" s="79"/>
      <c r="DG236" s="79"/>
      <c r="DH236" s="79"/>
      <c r="DI236" s="79"/>
      <c r="DJ236" s="79"/>
      <c r="DK236" s="79"/>
      <c r="DL236" s="79"/>
      <c r="DM236" s="79"/>
      <c r="DN236" s="79"/>
      <c r="DO236" s="79"/>
      <c r="DP236" s="79"/>
      <c r="DQ236" s="79"/>
      <c r="DR236" s="79"/>
      <c r="DS236" s="79"/>
      <c r="DT236" s="79"/>
      <c r="DU236" s="79"/>
      <c r="DV236" s="79"/>
      <c r="DW236" s="79"/>
      <c r="DX236" s="79"/>
      <c r="DY236" s="79"/>
      <c r="DZ236" s="79"/>
      <c r="EA236" s="79"/>
      <c r="EB236" s="79"/>
      <c r="EC236" s="79"/>
      <c r="ED236" s="79"/>
      <c r="EE236" s="79"/>
      <c r="EF236" s="79"/>
      <c r="EG236" s="79"/>
      <c r="EH236" s="79"/>
      <c r="EI236" s="79"/>
      <c r="EJ236" s="79"/>
      <c r="EK236" s="79"/>
      <c r="EL236" s="79"/>
      <c r="EM236" s="79"/>
      <c r="EN236" s="79"/>
      <c r="EO236" s="79"/>
      <c r="EP236" s="79"/>
      <c r="EQ236" s="79"/>
      <c r="ER236" s="79"/>
      <c r="ES236" s="79"/>
      <c r="ET236" s="79"/>
      <c r="EU236" s="79"/>
      <c r="EV236" s="79"/>
      <c r="EW236" s="79"/>
      <c r="EX236" s="79"/>
      <c r="EY236" s="79"/>
      <c r="EZ236" s="79"/>
      <c r="FA236" s="79"/>
      <c r="FB236" s="79"/>
      <c r="FC236" s="79"/>
      <c r="FD236" s="79"/>
      <c r="FE236" s="79"/>
      <c r="FF236" s="79"/>
      <c r="FG236" s="79"/>
      <c r="FH236" s="79"/>
      <c r="FI236" s="79"/>
      <c r="FJ236" s="79"/>
      <c r="FK236" s="79"/>
      <c r="FL236" s="79"/>
      <c r="FM236" s="79"/>
      <c r="FN236" s="79"/>
      <c r="FO236" s="79"/>
      <c r="FP236" s="79"/>
      <c r="FQ236" s="79"/>
      <c r="FR236" s="79"/>
      <c r="FS236" s="79"/>
      <c r="FT236" s="79"/>
      <c r="FU236" s="79"/>
      <c r="FV236" s="79"/>
      <c r="FW236" s="79"/>
      <c r="FX236" s="79"/>
      <c r="FY236" s="79"/>
      <c r="FZ236" s="79"/>
      <c r="GA236" s="79"/>
      <c r="GB236" s="79"/>
      <c r="GC236" s="79"/>
      <c r="GD236" s="79"/>
      <c r="GE236" s="79"/>
      <c r="GF236" s="79"/>
      <c r="GG236" s="79"/>
      <c r="GH236" s="79"/>
      <c r="GI236" s="79"/>
      <c r="GJ236" s="79"/>
      <c r="GK236" s="79"/>
      <c r="GL236" s="79"/>
      <c r="GM236" s="79"/>
      <c r="GN236" s="79"/>
      <c r="GO236" s="79"/>
      <c r="GP236" s="79"/>
      <c r="GQ236" s="79"/>
    </row>
    <row r="237" spans="1:199" s="78" customFormat="1" x14ac:dyDescent="0.3">
      <c r="A237" s="10"/>
      <c r="B237" s="10"/>
      <c r="C237" s="10"/>
      <c r="D237" s="10">
        <v>107247088.63</v>
      </c>
      <c r="E237" s="311">
        <v>310108034</v>
      </c>
      <c r="F237" s="311" t="s">
        <v>650</v>
      </c>
      <c r="G237" s="312">
        <v>55</v>
      </c>
      <c r="H237" s="312" t="s">
        <v>1305</v>
      </c>
      <c r="I237" s="311">
        <v>0</v>
      </c>
      <c r="J237" s="311">
        <v>0</v>
      </c>
      <c r="K237" s="311">
        <v>0</v>
      </c>
      <c r="L237" s="311">
        <v>0</v>
      </c>
      <c r="M237" s="311">
        <v>0</v>
      </c>
      <c r="N237" s="311">
        <v>0</v>
      </c>
      <c r="O237" s="311">
        <v>0</v>
      </c>
      <c r="P237" s="311">
        <v>0</v>
      </c>
      <c r="Q237" s="311">
        <v>0</v>
      </c>
      <c r="R237" s="311">
        <v>0</v>
      </c>
      <c r="S237" s="311">
        <v>0</v>
      </c>
      <c r="T237" s="311">
        <v>0</v>
      </c>
      <c r="U237" s="311">
        <v>0</v>
      </c>
      <c r="V237" s="311">
        <v>0</v>
      </c>
      <c r="W237" s="311">
        <v>0</v>
      </c>
      <c r="X237" s="311">
        <v>0</v>
      </c>
      <c r="Y237" s="311">
        <v>0</v>
      </c>
      <c r="Z237" s="311">
        <v>0</v>
      </c>
      <c r="AA237" s="311">
        <v>0</v>
      </c>
      <c r="AB237" s="311">
        <v>0</v>
      </c>
      <c r="AC237" s="311">
        <v>0</v>
      </c>
      <c r="AD237" s="311">
        <v>0</v>
      </c>
      <c r="AE237" s="311">
        <v>0</v>
      </c>
      <c r="AF237" s="311">
        <v>0</v>
      </c>
      <c r="AG237" s="311">
        <v>0</v>
      </c>
      <c r="AH237" s="311">
        <v>0</v>
      </c>
      <c r="AI237" s="311">
        <v>0</v>
      </c>
      <c r="AJ237" s="311">
        <v>0</v>
      </c>
      <c r="AK237" s="311">
        <v>0</v>
      </c>
      <c r="AL237" s="311">
        <v>0</v>
      </c>
      <c r="AM237" s="311">
        <v>0</v>
      </c>
      <c r="AN237" s="311">
        <v>0</v>
      </c>
      <c r="AO237" s="311">
        <v>0</v>
      </c>
      <c r="AP237" s="311">
        <v>0</v>
      </c>
      <c r="AQ237" s="311">
        <v>0</v>
      </c>
      <c r="AR237" s="311">
        <v>0</v>
      </c>
      <c r="AS237" s="311">
        <v>0</v>
      </c>
      <c r="AT237" s="311">
        <v>0</v>
      </c>
      <c r="AU237" s="311">
        <v>0</v>
      </c>
      <c r="AV237" s="311">
        <v>0</v>
      </c>
      <c r="AW237" s="311">
        <v>0</v>
      </c>
      <c r="AX237" s="352">
        <v>0</v>
      </c>
      <c r="AY237" s="352">
        <v>0</v>
      </c>
      <c r="AZ237" s="352">
        <v>0</v>
      </c>
      <c r="BA237" s="352">
        <v>0</v>
      </c>
      <c r="BB237" s="352">
        <v>0</v>
      </c>
      <c r="BC237" s="352">
        <v>0</v>
      </c>
      <c r="BD237" s="352">
        <v>0</v>
      </c>
      <c r="BE237" s="352">
        <v>0</v>
      </c>
      <c r="BF237" s="352">
        <v>0</v>
      </c>
      <c r="BG237" s="352">
        <v>0</v>
      </c>
      <c r="BH237" s="378">
        <v>0</v>
      </c>
      <c r="BI237" s="352">
        <v>0</v>
      </c>
      <c r="BJ237" s="352">
        <v>0</v>
      </c>
      <c r="BK237" s="352"/>
      <c r="BL237" s="352"/>
      <c r="BM237" s="352"/>
      <c r="BN237" s="79"/>
      <c r="BO237" s="79"/>
      <c r="BP237" s="79"/>
      <c r="BQ237" s="79"/>
      <c r="BR237" s="79"/>
      <c r="BS237" s="79"/>
      <c r="BT237" s="79"/>
      <c r="BU237" s="79"/>
      <c r="BV237" s="79"/>
      <c r="BW237" s="79"/>
      <c r="BX237" s="79"/>
      <c r="BY237" s="79"/>
      <c r="BZ237" s="79"/>
      <c r="CA237" s="79"/>
      <c r="CB237" s="79"/>
      <c r="CC237" s="79"/>
      <c r="CD237" s="79"/>
      <c r="CE237" s="79"/>
      <c r="CF237" s="79"/>
      <c r="CG237" s="79"/>
      <c r="CH237" s="79"/>
      <c r="CI237" s="79"/>
      <c r="CJ237" s="79"/>
      <c r="CK237" s="79"/>
      <c r="CL237" s="79"/>
      <c r="CM237" s="79"/>
      <c r="CN237" s="79"/>
      <c r="CO237" s="79"/>
      <c r="CP237" s="79"/>
      <c r="CQ237" s="79"/>
      <c r="CR237" s="79"/>
      <c r="CS237" s="79"/>
      <c r="CT237" s="79"/>
      <c r="CU237" s="79"/>
      <c r="CV237" s="79"/>
      <c r="CW237" s="79"/>
      <c r="CX237" s="79"/>
      <c r="CY237" s="79"/>
      <c r="CZ237" s="79"/>
      <c r="DA237" s="79"/>
      <c r="DB237" s="79"/>
      <c r="DC237" s="79"/>
      <c r="DD237" s="79"/>
      <c r="DE237" s="79"/>
      <c r="DF237" s="79"/>
      <c r="DG237" s="79"/>
      <c r="DH237" s="79"/>
      <c r="DI237" s="79"/>
      <c r="DJ237" s="79"/>
      <c r="DK237" s="79"/>
      <c r="DL237" s="79"/>
      <c r="DM237" s="79"/>
      <c r="DN237" s="79"/>
      <c r="DO237" s="79"/>
      <c r="DP237" s="79"/>
      <c r="DQ237" s="79"/>
      <c r="DR237" s="79"/>
      <c r="DS237" s="79"/>
      <c r="DT237" s="79"/>
      <c r="DU237" s="79"/>
      <c r="DV237" s="79"/>
      <c r="DW237" s="79"/>
      <c r="DX237" s="79"/>
      <c r="DY237" s="79"/>
      <c r="DZ237" s="79"/>
      <c r="EA237" s="79"/>
      <c r="EB237" s="79"/>
      <c r="EC237" s="79"/>
      <c r="ED237" s="79"/>
      <c r="EE237" s="79"/>
      <c r="EF237" s="79"/>
      <c r="EG237" s="79"/>
      <c r="EH237" s="79"/>
      <c r="EI237" s="79"/>
      <c r="EJ237" s="79"/>
      <c r="EK237" s="79"/>
      <c r="EL237" s="79"/>
      <c r="EM237" s="79"/>
      <c r="EN237" s="79"/>
      <c r="EO237" s="79"/>
      <c r="EP237" s="79"/>
      <c r="EQ237" s="79"/>
      <c r="ER237" s="79"/>
      <c r="ES237" s="79"/>
      <c r="ET237" s="79"/>
      <c r="EU237" s="79"/>
      <c r="EV237" s="79"/>
      <c r="EW237" s="79"/>
      <c r="EX237" s="79"/>
      <c r="EY237" s="79"/>
      <c r="EZ237" s="79"/>
      <c r="FA237" s="79"/>
      <c r="FB237" s="79"/>
      <c r="FC237" s="79"/>
      <c r="FD237" s="79"/>
      <c r="FE237" s="79"/>
      <c r="FF237" s="79"/>
      <c r="FG237" s="79"/>
      <c r="FH237" s="79"/>
      <c r="FI237" s="79"/>
      <c r="FJ237" s="79"/>
      <c r="FK237" s="79"/>
      <c r="FL237" s="79"/>
      <c r="FM237" s="79"/>
      <c r="FN237" s="79"/>
      <c r="FO237" s="79"/>
      <c r="FP237" s="79"/>
      <c r="FQ237" s="79"/>
      <c r="FR237" s="79"/>
      <c r="FS237" s="79"/>
      <c r="FT237" s="79"/>
      <c r="FU237" s="79"/>
      <c r="FV237" s="79"/>
      <c r="FW237" s="79"/>
      <c r="FX237" s="79"/>
      <c r="FY237" s="79"/>
      <c r="FZ237" s="79"/>
      <c r="GA237" s="79"/>
      <c r="GB237" s="79"/>
      <c r="GC237" s="79"/>
      <c r="GD237" s="79"/>
      <c r="GE237" s="79"/>
      <c r="GF237" s="79"/>
      <c r="GG237" s="79"/>
      <c r="GH237" s="79"/>
      <c r="GI237" s="79"/>
      <c r="GJ237" s="79"/>
      <c r="GK237" s="79"/>
      <c r="GL237" s="79"/>
      <c r="GM237" s="79"/>
      <c r="GN237" s="79"/>
      <c r="GO237" s="79"/>
      <c r="GP237" s="79"/>
      <c r="GQ237" s="79"/>
    </row>
    <row r="238" spans="1:199" s="78" customFormat="1" x14ac:dyDescent="0.3">
      <c r="A238" s="10"/>
      <c r="B238" s="10"/>
      <c r="C238" s="10"/>
      <c r="D238" s="10">
        <v>129499019.79000001</v>
      </c>
      <c r="E238" s="311">
        <v>310176395</v>
      </c>
      <c r="F238" s="311" t="s">
        <v>657</v>
      </c>
      <c r="G238" s="312">
        <v>45</v>
      </c>
      <c r="H238" s="312" t="s">
        <v>1305</v>
      </c>
      <c r="I238" s="311">
        <v>0</v>
      </c>
      <c r="J238" s="311">
        <v>0</v>
      </c>
      <c r="K238" s="311">
        <v>0</v>
      </c>
      <c r="L238" s="311">
        <v>0</v>
      </c>
      <c r="M238" s="311">
        <v>0</v>
      </c>
      <c r="N238" s="311">
        <v>0</v>
      </c>
      <c r="O238" s="311">
        <v>0</v>
      </c>
      <c r="P238" s="311">
        <v>0</v>
      </c>
      <c r="Q238" s="311">
        <v>0</v>
      </c>
      <c r="R238" s="311">
        <v>0</v>
      </c>
      <c r="S238" s="311">
        <v>0</v>
      </c>
      <c r="T238" s="311">
        <v>0</v>
      </c>
      <c r="U238" s="311">
        <v>0</v>
      </c>
      <c r="V238" s="311">
        <v>0</v>
      </c>
      <c r="W238" s="311">
        <v>0</v>
      </c>
      <c r="X238" s="311">
        <v>0</v>
      </c>
      <c r="Y238" s="311">
        <v>0</v>
      </c>
      <c r="Z238" s="311">
        <v>0</v>
      </c>
      <c r="AA238" s="311">
        <v>0</v>
      </c>
      <c r="AB238" s="311">
        <v>0</v>
      </c>
      <c r="AC238" s="311">
        <v>0</v>
      </c>
      <c r="AD238" s="311">
        <v>0</v>
      </c>
      <c r="AE238" s="311">
        <v>0</v>
      </c>
      <c r="AF238" s="311">
        <v>0</v>
      </c>
      <c r="AG238" s="311">
        <v>0</v>
      </c>
      <c r="AH238" s="311">
        <v>0</v>
      </c>
      <c r="AI238" s="311">
        <v>0</v>
      </c>
      <c r="AJ238" s="311">
        <v>0</v>
      </c>
      <c r="AK238" s="311">
        <v>0</v>
      </c>
      <c r="AL238" s="311">
        <v>0</v>
      </c>
      <c r="AM238" s="311">
        <v>0</v>
      </c>
      <c r="AN238" s="311">
        <v>0</v>
      </c>
      <c r="AO238" s="311">
        <v>0</v>
      </c>
      <c r="AP238" s="311">
        <v>0</v>
      </c>
      <c r="AQ238" s="311">
        <v>0</v>
      </c>
      <c r="AR238" s="311">
        <v>0</v>
      </c>
      <c r="AS238" s="311">
        <v>0</v>
      </c>
      <c r="AT238" s="311">
        <v>0</v>
      </c>
      <c r="AU238" s="311">
        <v>0</v>
      </c>
      <c r="AV238" s="311">
        <v>0</v>
      </c>
      <c r="AW238" s="311">
        <v>0</v>
      </c>
      <c r="AX238" s="352">
        <v>0</v>
      </c>
      <c r="AY238" s="352">
        <v>0</v>
      </c>
      <c r="AZ238" s="352">
        <v>0</v>
      </c>
      <c r="BA238" s="352">
        <v>0</v>
      </c>
      <c r="BB238" s="352">
        <v>0</v>
      </c>
      <c r="BC238" s="352">
        <v>0</v>
      </c>
      <c r="BD238" s="352">
        <v>0</v>
      </c>
      <c r="BE238" s="352">
        <v>0</v>
      </c>
      <c r="BF238" s="352">
        <v>0</v>
      </c>
      <c r="BG238" s="352">
        <v>0</v>
      </c>
      <c r="BH238" s="378">
        <v>0</v>
      </c>
      <c r="BI238" s="352">
        <v>0</v>
      </c>
      <c r="BJ238" s="352">
        <v>0</v>
      </c>
      <c r="BK238" s="352"/>
      <c r="BL238" s="352"/>
      <c r="BM238" s="352"/>
      <c r="BN238" s="79"/>
      <c r="BO238" s="79"/>
      <c r="BP238" s="79"/>
      <c r="BQ238" s="79"/>
      <c r="BR238" s="79"/>
      <c r="BS238" s="79"/>
      <c r="BT238" s="79"/>
      <c r="BU238" s="79"/>
      <c r="BV238" s="79"/>
      <c r="BW238" s="79"/>
      <c r="BX238" s="79"/>
      <c r="BY238" s="79"/>
      <c r="BZ238" s="79"/>
      <c r="CA238" s="79"/>
      <c r="CB238" s="79"/>
      <c r="CC238" s="79"/>
      <c r="CD238" s="79"/>
      <c r="CE238" s="79"/>
      <c r="CF238" s="79"/>
      <c r="CG238" s="79"/>
      <c r="CH238" s="79"/>
      <c r="CI238" s="79"/>
      <c r="CJ238" s="79"/>
      <c r="CK238" s="79"/>
      <c r="CL238" s="79"/>
      <c r="CM238" s="79"/>
      <c r="CN238" s="79"/>
      <c r="CO238" s="79"/>
      <c r="CP238" s="79"/>
      <c r="CQ238" s="79"/>
      <c r="CR238" s="79"/>
      <c r="CS238" s="79"/>
      <c r="CT238" s="79"/>
      <c r="CU238" s="79"/>
      <c r="CV238" s="79"/>
      <c r="CW238" s="79"/>
      <c r="CX238" s="79"/>
      <c r="CY238" s="79"/>
      <c r="CZ238" s="79"/>
      <c r="DA238" s="79"/>
      <c r="DB238" s="79"/>
      <c r="DC238" s="79"/>
      <c r="DD238" s="79"/>
      <c r="DE238" s="79"/>
      <c r="DF238" s="79"/>
      <c r="DG238" s="79"/>
      <c r="DH238" s="79"/>
      <c r="DI238" s="79"/>
      <c r="DJ238" s="79"/>
      <c r="DK238" s="79"/>
      <c r="DL238" s="79"/>
      <c r="DM238" s="79"/>
      <c r="DN238" s="79"/>
      <c r="DO238" s="79"/>
      <c r="DP238" s="79"/>
      <c r="DQ238" s="79"/>
      <c r="DR238" s="79"/>
      <c r="DS238" s="79"/>
      <c r="DT238" s="79"/>
      <c r="DU238" s="79"/>
      <c r="DV238" s="79"/>
      <c r="DW238" s="79"/>
      <c r="DX238" s="79"/>
      <c r="DY238" s="79"/>
      <c r="DZ238" s="79"/>
      <c r="EA238" s="79"/>
      <c r="EB238" s="79"/>
      <c r="EC238" s="79"/>
      <c r="ED238" s="79"/>
      <c r="EE238" s="79"/>
      <c r="EF238" s="79"/>
      <c r="EG238" s="79"/>
      <c r="EH238" s="79"/>
      <c r="EI238" s="79"/>
      <c r="EJ238" s="79"/>
      <c r="EK238" s="79"/>
      <c r="EL238" s="79"/>
      <c r="EM238" s="79"/>
      <c r="EN238" s="79"/>
      <c r="EO238" s="79"/>
      <c r="EP238" s="79"/>
      <c r="EQ238" s="79"/>
      <c r="ER238" s="79"/>
      <c r="ES238" s="79"/>
      <c r="ET238" s="79"/>
      <c r="EU238" s="79"/>
      <c r="EV238" s="79"/>
      <c r="EW238" s="79"/>
      <c r="EX238" s="79"/>
      <c r="EY238" s="79"/>
      <c r="EZ238" s="79"/>
      <c r="FA238" s="79"/>
      <c r="FB238" s="79"/>
      <c r="FC238" s="79"/>
      <c r="FD238" s="79"/>
      <c r="FE238" s="79"/>
      <c r="FF238" s="79"/>
      <c r="FG238" s="79"/>
      <c r="FH238" s="79"/>
      <c r="FI238" s="79"/>
      <c r="FJ238" s="79"/>
      <c r="FK238" s="79"/>
      <c r="FL238" s="79"/>
      <c r="FM238" s="79"/>
      <c r="FN238" s="79"/>
      <c r="FO238" s="79"/>
      <c r="FP238" s="79"/>
      <c r="FQ238" s="79"/>
      <c r="FR238" s="79"/>
      <c r="FS238" s="79"/>
      <c r="FT238" s="79"/>
      <c r="FU238" s="79"/>
      <c r="FV238" s="79"/>
      <c r="FW238" s="79"/>
      <c r="FX238" s="79"/>
      <c r="FY238" s="79"/>
      <c r="FZ238" s="79"/>
      <c r="GA238" s="79"/>
      <c r="GB238" s="79"/>
      <c r="GC238" s="79"/>
      <c r="GD238" s="79"/>
      <c r="GE238" s="79"/>
      <c r="GF238" s="79"/>
      <c r="GG238" s="79"/>
      <c r="GH238" s="79"/>
      <c r="GI238" s="79"/>
      <c r="GJ238" s="79"/>
      <c r="GK238" s="79"/>
      <c r="GL238" s="79"/>
      <c r="GM238" s="79"/>
      <c r="GN238" s="79"/>
      <c r="GO238" s="79"/>
      <c r="GP238" s="79"/>
      <c r="GQ238" s="79"/>
    </row>
    <row r="239" spans="1:199" s="78" customFormat="1" x14ac:dyDescent="0.3">
      <c r="A239" s="10"/>
      <c r="B239" s="10"/>
      <c r="C239" s="10"/>
      <c r="D239" s="10">
        <v>5498484.2199999997</v>
      </c>
      <c r="E239" s="311">
        <v>310203979</v>
      </c>
      <c r="F239" s="311" t="s">
        <v>659</v>
      </c>
      <c r="G239" s="312">
        <v>52</v>
      </c>
      <c r="H239" s="312" t="s">
        <v>1305</v>
      </c>
      <c r="I239" s="311">
        <v>0</v>
      </c>
      <c r="J239" s="311">
        <v>0</v>
      </c>
      <c r="K239" s="311">
        <v>0</v>
      </c>
      <c r="L239" s="311">
        <v>0</v>
      </c>
      <c r="M239" s="311">
        <v>0</v>
      </c>
      <c r="N239" s="311">
        <v>0</v>
      </c>
      <c r="O239" s="311">
        <v>0</v>
      </c>
      <c r="P239" s="311">
        <v>0</v>
      </c>
      <c r="Q239" s="311">
        <v>0</v>
      </c>
      <c r="R239" s="311">
        <v>0</v>
      </c>
      <c r="S239" s="311">
        <v>0</v>
      </c>
      <c r="T239" s="311">
        <v>0</v>
      </c>
      <c r="U239" s="311">
        <v>0</v>
      </c>
      <c r="V239" s="311">
        <v>0</v>
      </c>
      <c r="W239" s="311">
        <v>0</v>
      </c>
      <c r="X239" s="311">
        <v>0</v>
      </c>
      <c r="Y239" s="311">
        <v>0</v>
      </c>
      <c r="Z239" s="311">
        <v>0</v>
      </c>
      <c r="AA239" s="311">
        <v>0</v>
      </c>
      <c r="AB239" s="311">
        <v>0</v>
      </c>
      <c r="AC239" s="311">
        <v>0</v>
      </c>
      <c r="AD239" s="311">
        <v>0</v>
      </c>
      <c r="AE239" s="311">
        <v>0</v>
      </c>
      <c r="AF239" s="311">
        <v>0</v>
      </c>
      <c r="AG239" s="311">
        <v>0</v>
      </c>
      <c r="AH239" s="311">
        <v>0</v>
      </c>
      <c r="AI239" s="311">
        <v>0</v>
      </c>
      <c r="AJ239" s="311">
        <v>0</v>
      </c>
      <c r="AK239" s="311">
        <v>0</v>
      </c>
      <c r="AL239" s="311">
        <v>0</v>
      </c>
      <c r="AM239" s="311">
        <v>0</v>
      </c>
      <c r="AN239" s="311">
        <v>0</v>
      </c>
      <c r="AO239" s="311">
        <v>0</v>
      </c>
      <c r="AP239" s="311">
        <v>0</v>
      </c>
      <c r="AQ239" s="311">
        <v>0</v>
      </c>
      <c r="AR239" s="311">
        <v>0</v>
      </c>
      <c r="AS239" s="311">
        <v>0</v>
      </c>
      <c r="AT239" s="311">
        <v>0</v>
      </c>
      <c r="AU239" s="311">
        <v>0</v>
      </c>
      <c r="AV239" s="311">
        <v>0</v>
      </c>
      <c r="AW239" s="311">
        <v>0</v>
      </c>
      <c r="AX239" s="352">
        <v>0</v>
      </c>
      <c r="AY239" s="352">
        <v>0</v>
      </c>
      <c r="AZ239" s="352">
        <v>0</v>
      </c>
      <c r="BA239" s="352">
        <v>0</v>
      </c>
      <c r="BB239" s="352">
        <v>0</v>
      </c>
      <c r="BC239" s="352">
        <v>0</v>
      </c>
      <c r="BD239" s="352">
        <v>0</v>
      </c>
      <c r="BE239" s="352">
        <v>0</v>
      </c>
      <c r="BF239" s="352">
        <v>0</v>
      </c>
      <c r="BG239" s="352">
        <v>0</v>
      </c>
      <c r="BH239" s="378">
        <v>0</v>
      </c>
      <c r="BI239" s="352">
        <v>0</v>
      </c>
      <c r="BJ239" s="352">
        <v>0</v>
      </c>
      <c r="BK239" s="352"/>
      <c r="BL239" s="352"/>
      <c r="BM239" s="352"/>
      <c r="BN239" s="79"/>
      <c r="BO239" s="79"/>
      <c r="BP239" s="79"/>
      <c r="BQ239" s="79"/>
      <c r="BR239" s="79"/>
      <c r="BS239" s="79"/>
      <c r="BT239" s="79"/>
      <c r="BU239" s="79"/>
      <c r="BV239" s="79"/>
      <c r="BW239" s="79"/>
      <c r="BX239" s="79"/>
      <c r="BY239" s="79"/>
      <c r="BZ239" s="79"/>
      <c r="CA239" s="79"/>
      <c r="CB239" s="79"/>
      <c r="CC239" s="79"/>
      <c r="CD239" s="79"/>
      <c r="CE239" s="79"/>
      <c r="CF239" s="79"/>
      <c r="CG239" s="79"/>
      <c r="CH239" s="79"/>
      <c r="CI239" s="79"/>
      <c r="CJ239" s="79"/>
      <c r="CK239" s="79"/>
      <c r="CL239" s="79"/>
      <c r="CM239" s="79"/>
      <c r="CN239" s="79"/>
      <c r="CO239" s="79"/>
      <c r="CP239" s="79"/>
      <c r="CQ239" s="79"/>
      <c r="CR239" s="79"/>
      <c r="CS239" s="79"/>
      <c r="CT239" s="79"/>
      <c r="CU239" s="79"/>
      <c r="CV239" s="79"/>
      <c r="CW239" s="79"/>
      <c r="CX239" s="79"/>
      <c r="CY239" s="79"/>
      <c r="CZ239" s="79"/>
      <c r="DA239" s="79"/>
      <c r="DB239" s="79"/>
      <c r="DC239" s="79"/>
      <c r="DD239" s="79"/>
      <c r="DE239" s="79"/>
      <c r="DF239" s="79"/>
      <c r="DG239" s="79"/>
      <c r="DH239" s="79"/>
      <c r="DI239" s="79"/>
      <c r="DJ239" s="79"/>
      <c r="DK239" s="79"/>
      <c r="DL239" s="79"/>
      <c r="DM239" s="79"/>
      <c r="DN239" s="79"/>
      <c r="DO239" s="79"/>
      <c r="DP239" s="79"/>
      <c r="DQ239" s="79"/>
      <c r="DR239" s="79"/>
      <c r="DS239" s="79"/>
      <c r="DT239" s="79"/>
      <c r="DU239" s="79"/>
      <c r="DV239" s="79"/>
      <c r="DW239" s="79"/>
      <c r="DX239" s="79"/>
      <c r="DY239" s="79"/>
      <c r="DZ239" s="79"/>
      <c r="EA239" s="79"/>
      <c r="EB239" s="79"/>
      <c r="EC239" s="79"/>
      <c r="ED239" s="79"/>
      <c r="EE239" s="79"/>
      <c r="EF239" s="79"/>
      <c r="EG239" s="79"/>
      <c r="EH239" s="79"/>
      <c r="EI239" s="79"/>
      <c r="EJ239" s="79"/>
      <c r="EK239" s="79"/>
      <c r="EL239" s="79"/>
      <c r="EM239" s="79"/>
      <c r="EN239" s="79"/>
      <c r="EO239" s="79"/>
      <c r="EP239" s="79"/>
      <c r="EQ239" s="79"/>
      <c r="ER239" s="79"/>
      <c r="ES239" s="79"/>
      <c r="ET239" s="79"/>
      <c r="EU239" s="79"/>
      <c r="EV239" s="79"/>
      <c r="EW239" s="79"/>
      <c r="EX239" s="79"/>
      <c r="EY239" s="79"/>
      <c r="EZ239" s="79"/>
      <c r="FA239" s="79"/>
      <c r="FB239" s="79"/>
      <c r="FC239" s="79"/>
      <c r="FD239" s="79"/>
      <c r="FE239" s="79"/>
      <c r="FF239" s="79"/>
      <c r="FG239" s="79"/>
      <c r="FH239" s="79"/>
      <c r="FI239" s="79"/>
      <c r="FJ239" s="79"/>
      <c r="FK239" s="79"/>
      <c r="FL239" s="79"/>
      <c r="FM239" s="79"/>
      <c r="FN239" s="79"/>
      <c r="FO239" s="79"/>
      <c r="FP239" s="79"/>
      <c r="FQ239" s="79"/>
      <c r="FR239" s="79"/>
      <c r="FS239" s="79"/>
      <c r="FT239" s="79"/>
      <c r="FU239" s="79"/>
      <c r="FV239" s="79"/>
      <c r="FW239" s="79"/>
      <c r="FX239" s="79"/>
      <c r="FY239" s="79"/>
      <c r="FZ239" s="79"/>
      <c r="GA239" s="79"/>
      <c r="GB239" s="79"/>
      <c r="GC239" s="79"/>
      <c r="GD239" s="79"/>
      <c r="GE239" s="79"/>
      <c r="GF239" s="79"/>
      <c r="GG239" s="79"/>
      <c r="GH239" s="79"/>
      <c r="GI239" s="79"/>
      <c r="GJ239" s="79"/>
      <c r="GK239" s="79"/>
      <c r="GL239" s="79"/>
      <c r="GM239" s="79"/>
      <c r="GN239" s="79"/>
      <c r="GO239" s="79"/>
      <c r="GP239" s="79"/>
      <c r="GQ239" s="79"/>
    </row>
    <row r="240" spans="1:199" s="78" customFormat="1" x14ac:dyDescent="0.3">
      <c r="A240" s="10"/>
      <c r="B240" s="10"/>
      <c r="C240" s="10"/>
      <c r="D240" s="10">
        <v>1853644615.9400001</v>
      </c>
      <c r="E240" s="311">
        <v>310277085</v>
      </c>
      <c r="F240" s="311" t="s">
        <v>670</v>
      </c>
      <c r="G240" s="312">
        <v>36</v>
      </c>
      <c r="H240" s="312" t="s">
        <v>1305</v>
      </c>
      <c r="I240" s="311">
        <v>0</v>
      </c>
      <c r="J240" s="311">
        <v>0</v>
      </c>
      <c r="K240" s="311">
        <v>0</v>
      </c>
      <c r="L240" s="311">
        <v>0</v>
      </c>
      <c r="M240" s="311">
        <v>0</v>
      </c>
      <c r="N240" s="311">
        <v>0</v>
      </c>
      <c r="O240" s="311">
        <v>0</v>
      </c>
      <c r="P240" s="311">
        <v>0</v>
      </c>
      <c r="Q240" s="311">
        <v>0</v>
      </c>
      <c r="R240" s="311">
        <v>0</v>
      </c>
      <c r="S240" s="311">
        <v>0</v>
      </c>
      <c r="T240" s="311">
        <v>0</v>
      </c>
      <c r="U240" s="311">
        <v>0</v>
      </c>
      <c r="V240" s="311">
        <v>0</v>
      </c>
      <c r="W240" s="311">
        <v>0</v>
      </c>
      <c r="X240" s="311">
        <v>0</v>
      </c>
      <c r="Y240" s="311">
        <v>0</v>
      </c>
      <c r="Z240" s="311">
        <v>0</v>
      </c>
      <c r="AA240" s="311">
        <v>0</v>
      </c>
      <c r="AB240" s="311">
        <v>0</v>
      </c>
      <c r="AC240" s="311">
        <v>0</v>
      </c>
      <c r="AD240" s="311">
        <v>0</v>
      </c>
      <c r="AE240" s="311">
        <v>0</v>
      </c>
      <c r="AF240" s="311">
        <v>0</v>
      </c>
      <c r="AG240" s="311">
        <v>0</v>
      </c>
      <c r="AH240" s="311">
        <v>0</v>
      </c>
      <c r="AI240" s="311">
        <v>0</v>
      </c>
      <c r="AJ240" s="311">
        <v>0</v>
      </c>
      <c r="AK240" s="311">
        <v>0</v>
      </c>
      <c r="AL240" s="311">
        <v>0</v>
      </c>
      <c r="AM240" s="311">
        <v>0</v>
      </c>
      <c r="AN240" s="311">
        <v>0</v>
      </c>
      <c r="AO240" s="311">
        <v>0</v>
      </c>
      <c r="AP240" s="311">
        <v>0</v>
      </c>
      <c r="AQ240" s="311">
        <v>0</v>
      </c>
      <c r="AR240" s="311">
        <v>0</v>
      </c>
      <c r="AS240" s="311">
        <v>0</v>
      </c>
      <c r="AT240" s="311">
        <v>0</v>
      </c>
      <c r="AU240" s="311">
        <v>0</v>
      </c>
      <c r="AV240" s="311">
        <v>0</v>
      </c>
      <c r="AW240" s="311">
        <v>0</v>
      </c>
      <c r="AX240" s="352">
        <v>0</v>
      </c>
      <c r="AY240" s="352">
        <v>0</v>
      </c>
      <c r="AZ240" s="352">
        <v>0</v>
      </c>
      <c r="BA240" s="352">
        <v>0</v>
      </c>
      <c r="BB240" s="352">
        <v>0</v>
      </c>
      <c r="BC240" s="352">
        <v>0</v>
      </c>
      <c r="BD240" s="352">
        <v>0</v>
      </c>
      <c r="BE240" s="352">
        <v>0</v>
      </c>
      <c r="BF240" s="352">
        <v>0</v>
      </c>
      <c r="BG240" s="352">
        <v>0</v>
      </c>
      <c r="BH240" s="378">
        <v>0</v>
      </c>
      <c r="BI240" s="352">
        <v>0</v>
      </c>
      <c r="BJ240" s="352">
        <v>0</v>
      </c>
      <c r="BK240" s="352"/>
      <c r="BL240" s="352"/>
      <c r="BM240" s="352"/>
      <c r="BN240" s="79"/>
      <c r="BO240" s="79"/>
      <c r="BP240" s="79"/>
      <c r="BQ240" s="79"/>
      <c r="BR240" s="79"/>
      <c r="BS240" s="79"/>
      <c r="BT240" s="79"/>
      <c r="BU240" s="79"/>
      <c r="BV240" s="79"/>
      <c r="BW240" s="79"/>
      <c r="BX240" s="79"/>
      <c r="BY240" s="79"/>
      <c r="BZ240" s="79"/>
      <c r="CA240" s="79"/>
      <c r="CB240" s="79"/>
      <c r="CC240" s="79"/>
      <c r="CD240" s="79"/>
      <c r="CE240" s="79"/>
      <c r="CF240" s="79"/>
      <c r="CG240" s="79"/>
      <c r="CH240" s="79"/>
      <c r="CI240" s="79"/>
      <c r="CJ240" s="79"/>
      <c r="CK240" s="79"/>
      <c r="CL240" s="79"/>
      <c r="CM240" s="79"/>
      <c r="CN240" s="79"/>
      <c r="CO240" s="79"/>
      <c r="CP240" s="79"/>
      <c r="CQ240" s="79"/>
      <c r="CR240" s="79"/>
      <c r="CS240" s="79"/>
      <c r="CT240" s="79"/>
      <c r="CU240" s="79"/>
      <c r="CV240" s="79"/>
      <c r="CW240" s="79"/>
      <c r="CX240" s="79"/>
      <c r="CY240" s="79"/>
      <c r="CZ240" s="79"/>
      <c r="DA240" s="79"/>
      <c r="DB240" s="79"/>
      <c r="DC240" s="79"/>
      <c r="DD240" s="79"/>
      <c r="DE240" s="79"/>
      <c r="DF240" s="79"/>
      <c r="DG240" s="79"/>
      <c r="DH240" s="79"/>
      <c r="DI240" s="79"/>
      <c r="DJ240" s="79"/>
      <c r="DK240" s="79"/>
      <c r="DL240" s="79"/>
      <c r="DM240" s="79"/>
      <c r="DN240" s="79"/>
      <c r="DO240" s="79"/>
      <c r="DP240" s="79"/>
      <c r="DQ240" s="79"/>
      <c r="DR240" s="79"/>
      <c r="DS240" s="79"/>
      <c r="DT240" s="79"/>
      <c r="DU240" s="79"/>
      <c r="DV240" s="79"/>
      <c r="DW240" s="79"/>
      <c r="DX240" s="79"/>
      <c r="DY240" s="79"/>
      <c r="DZ240" s="79"/>
      <c r="EA240" s="79"/>
      <c r="EB240" s="79"/>
      <c r="EC240" s="79"/>
      <c r="ED240" s="79"/>
      <c r="EE240" s="79"/>
      <c r="EF240" s="79"/>
      <c r="EG240" s="79"/>
      <c r="EH240" s="79"/>
      <c r="EI240" s="79"/>
      <c r="EJ240" s="79"/>
      <c r="EK240" s="79"/>
      <c r="EL240" s="79"/>
      <c r="EM240" s="79"/>
      <c r="EN240" s="79"/>
      <c r="EO240" s="79"/>
      <c r="EP240" s="79"/>
      <c r="EQ240" s="79"/>
      <c r="ER240" s="79"/>
      <c r="ES240" s="79"/>
      <c r="ET240" s="79"/>
      <c r="EU240" s="79"/>
      <c r="EV240" s="79"/>
      <c r="EW240" s="79"/>
      <c r="EX240" s="79"/>
      <c r="EY240" s="79"/>
      <c r="EZ240" s="79"/>
      <c r="FA240" s="79"/>
      <c r="FB240" s="79"/>
      <c r="FC240" s="79"/>
      <c r="FD240" s="79"/>
      <c r="FE240" s="79"/>
      <c r="FF240" s="79"/>
      <c r="FG240" s="79"/>
      <c r="FH240" s="79"/>
      <c r="FI240" s="79"/>
      <c r="FJ240" s="79"/>
      <c r="FK240" s="79"/>
      <c r="FL240" s="79"/>
      <c r="FM240" s="79"/>
      <c r="FN240" s="79"/>
      <c r="FO240" s="79"/>
      <c r="FP240" s="79"/>
      <c r="FQ240" s="79"/>
      <c r="FR240" s="79"/>
      <c r="FS240" s="79"/>
      <c r="FT240" s="79"/>
      <c r="FU240" s="79"/>
      <c r="FV240" s="79"/>
      <c r="FW240" s="79"/>
      <c r="FX240" s="79"/>
      <c r="FY240" s="79"/>
      <c r="FZ240" s="79"/>
      <c r="GA240" s="79"/>
      <c r="GB240" s="79"/>
      <c r="GC240" s="79"/>
      <c r="GD240" s="79"/>
      <c r="GE240" s="79"/>
      <c r="GF240" s="79"/>
      <c r="GG240" s="79"/>
      <c r="GH240" s="79"/>
      <c r="GI240" s="79"/>
      <c r="GJ240" s="79"/>
      <c r="GK240" s="79"/>
      <c r="GL240" s="79"/>
      <c r="GM240" s="79"/>
      <c r="GN240" s="79"/>
      <c r="GO240" s="79"/>
      <c r="GP240" s="79"/>
      <c r="GQ240" s="79"/>
    </row>
    <row r="241" spans="1:199" s="78" customFormat="1" x14ac:dyDescent="0.3">
      <c r="A241" s="10"/>
      <c r="B241" s="10"/>
      <c r="C241" s="10"/>
      <c r="D241" s="10">
        <v>4233620025.5100002</v>
      </c>
      <c r="E241" s="311">
        <v>310624209</v>
      </c>
      <c r="F241" s="311" t="s">
        <v>707</v>
      </c>
      <c r="G241" s="312">
        <v>27</v>
      </c>
      <c r="H241" s="312" t="s">
        <v>1305</v>
      </c>
      <c r="I241" s="311">
        <v>0</v>
      </c>
      <c r="J241" s="311">
        <v>0</v>
      </c>
      <c r="K241" s="311">
        <v>0</v>
      </c>
      <c r="L241" s="311">
        <v>0</v>
      </c>
      <c r="M241" s="311">
        <v>0</v>
      </c>
      <c r="N241" s="311">
        <v>0</v>
      </c>
      <c r="O241" s="311">
        <v>0</v>
      </c>
      <c r="P241" s="311">
        <v>0</v>
      </c>
      <c r="Q241" s="311">
        <v>0</v>
      </c>
      <c r="R241" s="311">
        <v>0</v>
      </c>
      <c r="S241" s="311">
        <v>0</v>
      </c>
      <c r="T241" s="311">
        <v>0</v>
      </c>
      <c r="U241" s="311">
        <v>0</v>
      </c>
      <c r="V241" s="311">
        <v>0</v>
      </c>
      <c r="W241" s="311">
        <v>0</v>
      </c>
      <c r="X241" s="311">
        <v>0</v>
      </c>
      <c r="Y241" s="311">
        <v>0</v>
      </c>
      <c r="Z241" s="311">
        <v>0</v>
      </c>
      <c r="AA241" s="311">
        <v>0</v>
      </c>
      <c r="AB241" s="311">
        <v>0</v>
      </c>
      <c r="AC241" s="311">
        <v>0</v>
      </c>
      <c r="AD241" s="311">
        <v>0</v>
      </c>
      <c r="AE241" s="311">
        <v>0</v>
      </c>
      <c r="AF241" s="311">
        <v>0</v>
      </c>
      <c r="AG241" s="311">
        <v>0</v>
      </c>
      <c r="AH241" s="311">
        <v>0</v>
      </c>
      <c r="AI241" s="311">
        <v>0</v>
      </c>
      <c r="AJ241" s="311">
        <v>0</v>
      </c>
      <c r="AK241" s="311">
        <v>0</v>
      </c>
      <c r="AL241" s="311">
        <v>0</v>
      </c>
      <c r="AM241" s="311">
        <v>0</v>
      </c>
      <c r="AN241" s="311">
        <v>0</v>
      </c>
      <c r="AO241" s="311">
        <v>0</v>
      </c>
      <c r="AP241" s="311">
        <v>0</v>
      </c>
      <c r="AQ241" s="311">
        <v>0</v>
      </c>
      <c r="AR241" s="311">
        <v>0</v>
      </c>
      <c r="AS241" s="311">
        <v>0</v>
      </c>
      <c r="AT241" s="311">
        <v>0</v>
      </c>
      <c r="AU241" s="311">
        <v>0</v>
      </c>
      <c r="AV241" s="311">
        <v>0</v>
      </c>
      <c r="AW241" s="311">
        <v>0</v>
      </c>
      <c r="AX241" s="352">
        <v>0</v>
      </c>
      <c r="AY241" s="352">
        <v>0</v>
      </c>
      <c r="AZ241" s="352">
        <v>0</v>
      </c>
      <c r="BA241" s="352">
        <v>0</v>
      </c>
      <c r="BB241" s="352">
        <v>0</v>
      </c>
      <c r="BC241" s="352">
        <v>0</v>
      </c>
      <c r="BD241" s="352">
        <v>0</v>
      </c>
      <c r="BE241" s="352">
        <v>0</v>
      </c>
      <c r="BF241" s="352">
        <v>0</v>
      </c>
      <c r="BG241" s="352">
        <v>0</v>
      </c>
      <c r="BH241" s="378">
        <v>0</v>
      </c>
      <c r="BI241" s="352">
        <v>0</v>
      </c>
      <c r="BJ241" s="352">
        <v>0</v>
      </c>
      <c r="BK241" s="352"/>
      <c r="BL241" s="352"/>
      <c r="BM241" s="352"/>
      <c r="BN241" s="79"/>
      <c r="BO241" s="79"/>
      <c r="BP241" s="79"/>
      <c r="BQ241" s="79"/>
      <c r="BR241" s="79"/>
      <c r="BS241" s="79"/>
      <c r="BT241" s="79"/>
      <c r="BU241" s="79"/>
      <c r="BV241" s="79"/>
      <c r="BW241" s="79"/>
      <c r="BX241" s="79"/>
      <c r="BY241" s="79"/>
      <c r="BZ241" s="79"/>
      <c r="CA241" s="79"/>
      <c r="CB241" s="79"/>
      <c r="CC241" s="79"/>
      <c r="CD241" s="79"/>
      <c r="CE241" s="79"/>
      <c r="CF241" s="79"/>
      <c r="CG241" s="79"/>
      <c r="CH241" s="79"/>
      <c r="CI241" s="79"/>
      <c r="CJ241" s="79"/>
      <c r="CK241" s="79"/>
      <c r="CL241" s="79"/>
      <c r="CM241" s="79"/>
      <c r="CN241" s="79"/>
      <c r="CO241" s="79"/>
      <c r="CP241" s="79"/>
      <c r="CQ241" s="79"/>
      <c r="CR241" s="79"/>
      <c r="CS241" s="79"/>
      <c r="CT241" s="79"/>
      <c r="CU241" s="79"/>
      <c r="CV241" s="79"/>
      <c r="CW241" s="79"/>
      <c r="CX241" s="79"/>
      <c r="CY241" s="79"/>
      <c r="CZ241" s="79"/>
      <c r="DA241" s="79"/>
      <c r="DB241" s="79"/>
      <c r="DC241" s="79"/>
      <c r="DD241" s="79"/>
      <c r="DE241" s="79"/>
      <c r="DF241" s="79"/>
      <c r="DG241" s="79"/>
      <c r="DH241" s="79"/>
      <c r="DI241" s="79"/>
      <c r="DJ241" s="79"/>
      <c r="DK241" s="79"/>
      <c r="DL241" s="79"/>
      <c r="DM241" s="79"/>
      <c r="DN241" s="79"/>
      <c r="DO241" s="79"/>
      <c r="DP241" s="79"/>
      <c r="DQ241" s="79"/>
      <c r="DR241" s="79"/>
      <c r="DS241" s="79"/>
      <c r="DT241" s="79"/>
      <c r="DU241" s="79"/>
      <c r="DV241" s="79"/>
      <c r="DW241" s="79"/>
      <c r="DX241" s="79"/>
      <c r="DY241" s="79"/>
      <c r="DZ241" s="79"/>
      <c r="EA241" s="79"/>
      <c r="EB241" s="79"/>
      <c r="EC241" s="79"/>
      <c r="ED241" s="79"/>
      <c r="EE241" s="79"/>
      <c r="EF241" s="79"/>
      <c r="EG241" s="79"/>
      <c r="EH241" s="79"/>
      <c r="EI241" s="79"/>
      <c r="EJ241" s="79"/>
      <c r="EK241" s="79"/>
      <c r="EL241" s="79"/>
      <c r="EM241" s="79"/>
      <c r="EN241" s="79"/>
      <c r="EO241" s="79"/>
      <c r="EP241" s="79"/>
      <c r="EQ241" s="79"/>
      <c r="ER241" s="79"/>
      <c r="ES241" s="79"/>
      <c r="ET241" s="79"/>
      <c r="EU241" s="79"/>
      <c r="EV241" s="79"/>
      <c r="EW241" s="79"/>
      <c r="EX241" s="79"/>
      <c r="EY241" s="79"/>
      <c r="EZ241" s="79"/>
      <c r="FA241" s="79"/>
      <c r="FB241" s="79"/>
      <c r="FC241" s="79"/>
      <c r="FD241" s="79"/>
      <c r="FE241" s="79"/>
      <c r="FF241" s="79"/>
      <c r="FG241" s="79"/>
      <c r="FH241" s="79"/>
      <c r="FI241" s="79"/>
      <c r="FJ241" s="79"/>
      <c r="FK241" s="79"/>
      <c r="FL241" s="79"/>
      <c r="FM241" s="79"/>
      <c r="FN241" s="79"/>
      <c r="FO241" s="79"/>
      <c r="FP241" s="79"/>
      <c r="FQ241" s="79"/>
      <c r="FR241" s="79"/>
      <c r="FS241" s="79"/>
      <c r="FT241" s="79"/>
      <c r="FU241" s="79"/>
      <c r="FV241" s="79"/>
      <c r="FW241" s="79"/>
      <c r="FX241" s="79"/>
      <c r="FY241" s="79"/>
      <c r="FZ241" s="79"/>
      <c r="GA241" s="79"/>
      <c r="GB241" s="79"/>
      <c r="GC241" s="79"/>
      <c r="GD241" s="79"/>
      <c r="GE241" s="79"/>
      <c r="GF241" s="79"/>
      <c r="GG241" s="79"/>
      <c r="GH241" s="79"/>
      <c r="GI241" s="79"/>
      <c r="GJ241" s="79"/>
      <c r="GK241" s="79"/>
      <c r="GL241" s="79"/>
      <c r="GM241" s="79"/>
      <c r="GN241" s="79"/>
      <c r="GO241" s="79"/>
      <c r="GP241" s="79"/>
      <c r="GQ241" s="79"/>
    </row>
    <row r="242" spans="1:199" s="78" customFormat="1" x14ac:dyDescent="0.3">
      <c r="A242" s="10"/>
      <c r="B242" s="10"/>
      <c r="C242" s="10"/>
      <c r="D242" s="10">
        <v>1656362.7</v>
      </c>
      <c r="E242" s="311">
        <v>310704911</v>
      </c>
      <c r="F242" s="311" t="s">
        <v>717</v>
      </c>
      <c r="G242" s="312">
        <v>21</v>
      </c>
      <c r="H242" s="312" t="s">
        <v>1305</v>
      </c>
      <c r="I242" s="311">
        <v>0</v>
      </c>
      <c r="J242" s="311">
        <v>0</v>
      </c>
      <c r="K242" s="311">
        <v>0</v>
      </c>
      <c r="L242" s="311">
        <v>0</v>
      </c>
      <c r="M242" s="311">
        <v>0</v>
      </c>
      <c r="N242" s="311">
        <v>0</v>
      </c>
      <c r="O242" s="311">
        <v>0</v>
      </c>
      <c r="P242" s="311">
        <v>0</v>
      </c>
      <c r="Q242" s="311">
        <v>0</v>
      </c>
      <c r="R242" s="311">
        <v>0</v>
      </c>
      <c r="S242" s="311">
        <v>0</v>
      </c>
      <c r="T242" s="311">
        <v>0</v>
      </c>
      <c r="U242" s="311">
        <v>0</v>
      </c>
      <c r="V242" s="311">
        <v>0</v>
      </c>
      <c r="W242" s="311">
        <v>0</v>
      </c>
      <c r="X242" s="311">
        <v>0</v>
      </c>
      <c r="Y242" s="311">
        <v>0</v>
      </c>
      <c r="Z242" s="311">
        <v>0</v>
      </c>
      <c r="AA242" s="311">
        <v>0</v>
      </c>
      <c r="AB242" s="311">
        <v>0</v>
      </c>
      <c r="AC242" s="311">
        <v>0</v>
      </c>
      <c r="AD242" s="311">
        <v>0</v>
      </c>
      <c r="AE242" s="311">
        <v>0</v>
      </c>
      <c r="AF242" s="311">
        <v>0</v>
      </c>
      <c r="AG242" s="311">
        <v>0</v>
      </c>
      <c r="AH242" s="311">
        <v>0</v>
      </c>
      <c r="AI242" s="311">
        <v>0</v>
      </c>
      <c r="AJ242" s="311">
        <v>0</v>
      </c>
      <c r="AK242" s="311">
        <v>0</v>
      </c>
      <c r="AL242" s="311">
        <v>0</v>
      </c>
      <c r="AM242" s="311">
        <v>0</v>
      </c>
      <c r="AN242" s="311">
        <v>0</v>
      </c>
      <c r="AO242" s="311">
        <v>0</v>
      </c>
      <c r="AP242" s="311">
        <v>0</v>
      </c>
      <c r="AQ242" s="311">
        <v>0</v>
      </c>
      <c r="AR242" s="311">
        <v>0</v>
      </c>
      <c r="AS242" s="311">
        <v>0</v>
      </c>
      <c r="AT242" s="311">
        <v>0</v>
      </c>
      <c r="AU242" s="311">
        <v>0</v>
      </c>
      <c r="AV242" s="311">
        <v>0</v>
      </c>
      <c r="AW242" s="311">
        <v>0</v>
      </c>
      <c r="AX242" s="352">
        <v>0</v>
      </c>
      <c r="AY242" s="352">
        <v>0</v>
      </c>
      <c r="AZ242" s="352">
        <v>0</v>
      </c>
      <c r="BA242" s="352">
        <v>0</v>
      </c>
      <c r="BB242" s="352">
        <v>0</v>
      </c>
      <c r="BC242" s="352">
        <v>0</v>
      </c>
      <c r="BD242" s="352">
        <v>0</v>
      </c>
      <c r="BE242" s="352">
        <v>0</v>
      </c>
      <c r="BF242" s="352">
        <v>0</v>
      </c>
      <c r="BG242" s="352">
        <v>0</v>
      </c>
      <c r="BH242" s="378">
        <v>0</v>
      </c>
      <c r="BI242" s="352">
        <v>0</v>
      </c>
      <c r="BJ242" s="352">
        <v>0</v>
      </c>
      <c r="BK242" s="352"/>
      <c r="BL242" s="352"/>
      <c r="BM242" s="352"/>
      <c r="BN242" s="79"/>
      <c r="BO242" s="79"/>
      <c r="BP242" s="79"/>
      <c r="BQ242" s="79"/>
      <c r="BR242" s="79"/>
      <c r="BS242" s="79"/>
      <c r="BT242" s="79"/>
      <c r="BU242" s="79"/>
      <c r="BV242" s="79"/>
      <c r="BW242" s="79"/>
      <c r="BX242" s="79"/>
      <c r="BY242" s="79"/>
      <c r="BZ242" s="79"/>
      <c r="CA242" s="79"/>
      <c r="CB242" s="79"/>
      <c r="CC242" s="79"/>
      <c r="CD242" s="79"/>
      <c r="CE242" s="79"/>
      <c r="CF242" s="79"/>
      <c r="CG242" s="79"/>
      <c r="CH242" s="79"/>
      <c r="CI242" s="79"/>
      <c r="CJ242" s="79"/>
      <c r="CK242" s="79"/>
      <c r="CL242" s="79"/>
      <c r="CM242" s="79"/>
      <c r="CN242" s="79"/>
      <c r="CO242" s="79"/>
      <c r="CP242" s="79"/>
      <c r="CQ242" s="79"/>
      <c r="CR242" s="79"/>
      <c r="CS242" s="79"/>
      <c r="CT242" s="79"/>
      <c r="CU242" s="79"/>
      <c r="CV242" s="79"/>
      <c r="CW242" s="79"/>
      <c r="CX242" s="79"/>
      <c r="CY242" s="79"/>
      <c r="CZ242" s="79"/>
      <c r="DA242" s="79"/>
      <c r="DB242" s="79"/>
      <c r="DC242" s="79"/>
      <c r="DD242" s="79"/>
      <c r="DE242" s="79"/>
      <c r="DF242" s="79"/>
      <c r="DG242" s="79"/>
      <c r="DH242" s="79"/>
      <c r="DI242" s="79"/>
      <c r="DJ242" s="79"/>
      <c r="DK242" s="79"/>
      <c r="DL242" s="79"/>
      <c r="DM242" s="79"/>
      <c r="DN242" s="79"/>
      <c r="DO242" s="79"/>
      <c r="DP242" s="79"/>
      <c r="DQ242" s="79"/>
      <c r="DR242" s="79"/>
      <c r="DS242" s="79"/>
      <c r="DT242" s="79"/>
      <c r="DU242" s="79"/>
      <c r="DV242" s="79"/>
      <c r="DW242" s="79"/>
      <c r="DX242" s="79"/>
      <c r="DY242" s="79"/>
      <c r="DZ242" s="79"/>
      <c r="EA242" s="79"/>
      <c r="EB242" s="79"/>
      <c r="EC242" s="79"/>
      <c r="ED242" s="79"/>
      <c r="EE242" s="79"/>
      <c r="EF242" s="79"/>
      <c r="EG242" s="79"/>
      <c r="EH242" s="79"/>
      <c r="EI242" s="79"/>
      <c r="EJ242" s="79"/>
      <c r="EK242" s="79"/>
      <c r="EL242" s="79"/>
      <c r="EM242" s="79"/>
      <c r="EN242" s="79"/>
      <c r="EO242" s="79"/>
      <c r="EP242" s="79"/>
      <c r="EQ242" s="79"/>
      <c r="ER242" s="79"/>
      <c r="ES242" s="79"/>
      <c r="ET242" s="79"/>
      <c r="EU242" s="79"/>
      <c r="EV242" s="79"/>
      <c r="EW242" s="79"/>
      <c r="EX242" s="79"/>
      <c r="EY242" s="79"/>
      <c r="EZ242" s="79"/>
      <c r="FA242" s="79"/>
      <c r="FB242" s="79"/>
      <c r="FC242" s="79"/>
      <c r="FD242" s="79"/>
      <c r="FE242" s="79"/>
      <c r="FF242" s="79"/>
      <c r="FG242" s="79"/>
      <c r="FH242" s="79"/>
      <c r="FI242" s="79"/>
      <c r="FJ242" s="79"/>
      <c r="FK242" s="79"/>
      <c r="FL242" s="79"/>
      <c r="FM242" s="79"/>
      <c r="FN242" s="79"/>
      <c r="FO242" s="79"/>
      <c r="FP242" s="79"/>
      <c r="FQ242" s="79"/>
      <c r="FR242" s="79"/>
      <c r="FS242" s="79"/>
      <c r="FT242" s="79"/>
      <c r="FU242" s="79"/>
      <c r="FV242" s="79"/>
      <c r="FW242" s="79"/>
      <c r="FX242" s="79"/>
      <c r="FY242" s="79"/>
      <c r="FZ242" s="79"/>
      <c r="GA242" s="79"/>
      <c r="GB242" s="79"/>
      <c r="GC242" s="79"/>
      <c r="GD242" s="79"/>
      <c r="GE242" s="79"/>
      <c r="GF242" s="79"/>
      <c r="GG242" s="79"/>
      <c r="GH242" s="79"/>
      <c r="GI242" s="79"/>
      <c r="GJ242" s="79"/>
      <c r="GK242" s="79"/>
      <c r="GL242" s="79"/>
      <c r="GM242" s="79"/>
      <c r="GN242" s="79"/>
      <c r="GO242" s="79"/>
      <c r="GP242" s="79"/>
      <c r="GQ242" s="79"/>
    </row>
    <row r="243" spans="1:199" s="78" customFormat="1" x14ac:dyDescent="0.3">
      <c r="A243" s="10"/>
      <c r="B243" s="10"/>
      <c r="C243" s="10"/>
      <c r="D243" s="10">
        <v>121177087.5</v>
      </c>
      <c r="E243" s="311">
        <v>310707912</v>
      </c>
      <c r="F243" s="311" t="s">
        <v>718</v>
      </c>
      <c r="G243" s="312">
        <v>31</v>
      </c>
      <c r="H243" s="312" t="s">
        <v>1305</v>
      </c>
      <c r="I243" s="311">
        <v>0</v>
      </c>
      <c r="J243" s="311">
        <v>0</v>
      </c>
      <c r="K243" s="311">
        <v>0</v>
      </c>
      <c r="L243" s="311">
        <v>0</v>
      </c>
      <c r="M243" s="311">
        <v>0</v>
      </c>
      <c r="N243" s="311">
        <v>0</v>
      </c>
      <c r="O243" s="311">
        <v>0</v>
      </c>
      <c r="P243" s="311">
        <v>0</v>
      </c>
      <c r="Q243" s="311">
        <v>0</v>
      </c>
      <c r="R243" s="311">
        <v>0</v>
      </c>
      <c r="S243" s="311">
        <v>0</v>
      </c>
      <c r="T243" s="311">
        <v>0</v>
      </c>
      <c r="U243" s="311">
        <v>0</v>
      </c>
      <c r="V243" s="311">
        <v>0</v>
      </c>
      <c r="W243" s="311">
        <v>0</v>
      </c>
      <c r="X243" s="311">
        <v>0</v>
      </c>
      <c r="Y243" s="311">
        <v>0</v>
      </c>
      <c r="Z243" s="311">
        <v>0</v>
      </c>
      <c r="AA243" s="311">
        <v>0</v>
      </c>
      <c r="AB243" s="311">
        <v>0</v>
      </c>
      <c r="AC243" s="311">
        <v>0</v>
      </c>
      <c r="AD243" s="311">
        <v>0</v>
      </c>
      <c r="AE243" s="311">
        <v>0</v>
      </c>
      <c r="AF243" s="311">
        <v>0</v>
      </c>
      <c r="AG243" s="311">
        <v>0</v>
      </c>
      <c r="AH243" s="311">
        <v>0</v>
      </c>
      <c r="AI243" s="311">
        <v>0</v>
      </c>
      <c r="AJ243" s="311">
        <v>0</v>
      </c>
      <c r="AK243" s="311">
        <v>0</v>
      </c>
      <c r="AL243" s="311">
        <v>0</v>
      </c>
      <c r="AM243" s="311">
        <v>0</v>
      </c>
      <c r="AN243" s="311">
        <v>0</v>
      </c>
      <c r="AO243" s="311">
        <v>0</v>
      </c>
      <c r="AP243" s="311">
        <v>0</v>
      </c>
      <c r="AQ243" s="311">
        <v>0</v>
      </c>
      <c r="AR243" s="311">
        <v>0</v>
      </c>
      <c r="AS243" s="311">
        <v>0</v>
      </c>
      <c r="AT243" s="311">
        <v>0</v>
      </c>
      <c r="AU243" s="311">
        <v>0</v>
      </c>
      <c r="AV243" s="311">
        <v>0</v>
      </c>
      <c r="AW243" s="311">
        <v>0</v>
      </c>
      <c r="AX243" s="352">
        <v>0</v>
      </c>
      <c r="AY243" s="352">
        <v>0</v>
      </c>
      <c r="AZ243" s="352">
        <v>0</v>
      </c>
      <c r="BA243" s="352">
        <v>0</v>
      </c>
      <c r="BB243" s="352">
        <v>0</v>
      </c>
      <c r="BC243" s="352">
        <v>0</v>
      </c>
      <c r="BD243" s="352">
        <v>0</v>
      </c>
      <c r="BE243" s="352">
        <v>0</v>
      </c>
      <c r="BF243" s="352">
        <v>0</v>
      </c>
      <c r="BG243" s="352">
        <v>0</v>
      </c>
      <c r="BH243" s="378">
        <v>0</v>
      </c>
      <c r="BI243" s="352">
        <v>0</v>
      </c>
      <c r="BJ243" s="352">
        <v>0</v>
      </c>
      <c r="BK243" s="352"/>
      <c r="BL243" s="352"/>
      <c r="BM243" s="352"/>
      <c r="BN243" s="79"/>
      <c r="BO243" s="79"/>
      <c r="BP243" s="79"/>
      <c r="BQ243" s="79"/>
      <c r="BR243" s="79"/>
      <c r="BS243" s="79"/>
      <c r="BT243" s="79"/>
      <c r="BU243" s="79"/>
      <c r="BV243" s="79"/>
      <c r="BW243" s="79"/>
      <c r="BX243" s="79"/>
      <c r="BY243" s="79"/>
      <c r="BZ243" s="79"/>
      <c r="CA243" s="79"/>
      <c r="CB243" s="79"/>
      <c r="CC243" s="79"/>
      <c r="CD243" s="79"/>
      <c r="CE243" s="79"/>
      <c r="CF243" s="79"/>
      <c r="CG243" s="79"/>
      <c r="CH243" s="79"/>
      <c r="CI243" s="79"/>
      <c r="CJ243" s="79"/>
      <c r="CK243" s="79"/>
      <c r="CL243" s="79"/>
      <c r="CM243" s="79"/>
      <c r="CN243" s="79"/>
      <c r="CO243" s="79"/>
      <c r="CP243" s="79"/>
      <c r="CQ243" s="79"/>
      <c r="CR243" s="79"/>
      <c r="CS243" s="79"/>
      <c r="CT243" s="79"/>
      <c r="CU243" s="79"/>
      <c r="CV243" s="79"/>
      <c r="CW243" s="79"/>
      <c r="CX243" s="79"/>
      <c r="CY243" s="79"/>
      <c r="CZ243" s="79"/>
      <c r="DA243" s="79"/>
      <c r="DB243" s="79"/>
      <c r="DC243" s="79"/>
      <c r="DD243" s="79"/>
      <c r="DE243" s="79"/>
      <c r="DF243" s="79"/>
      <c r="DG243" s="79"/>
      <c r="DH243" s="79"/>
      <c r="DI243" s="79"/>
      <c r="DJ243" s="79"/>
      <c r="DK243" s="79"/>
      <c r="DL243" s="79"/>
      <c r="DM243" s="79"/>
      <c r="DN243" s="79"/>
      <c r="DO243" s="79"/>
      <c r="DP243" s="79"/>
      <c r="DQ243" s="79"/>
      <c r="DR243" s="79"/>
      <c r="DS243" s="79"/>
      <c r="DT243" s="79"/>
      <c r="DU243" s="79"/>
      <c r="DV243" s="79"/>
      <c r="DW243" s="79"/>
      <c r="DX243" s="79"/>
      <c r="DY243" s="79"/>
      <c r="DZ243" s="79"/>
      <c r="EA243" s="79"/>
      <c r="EB243" s="79"/>
      <c r="EC243" s="79"/>
      <c r="ED243" s="79"/>
      <c r="EE243" s="79"/>
      <c r="EF243" s="79"/>
      <c r="EG243" s="79"/>
      <c r="EH243" s="79"/>
      <c r="EI243" s="79"/>
      <c r="EJ243" s="79"/>
      <c r="EK243" s="79"/>
      <c r="EL243" s="79"/>
      <c r="EM243" s="79"/>
      <c r="EN243" s="79"/>
      <c r="EO243" s="79"/>
      <c r="EP243" s="79"/>
      <c r="EQ243" s="79"/>
      <c r="ER243" s="79"/>
      <c r="ES243" s="79"/>
      <c r="ET243" s="79"/>
      <c r="EU243" s="79"/>
      <c r="EV243" s="79"/>
      <c r="EW243" s="79"/>
      <c r="EX243" s="79"/>
      <c r="EY243" s="79"/>
      <c r="EZ243" s="79"/>
      <c r="FA243" s="79"/>
      <c r="FB243" s="79"/>
      <c r="FC243" s="79"/>
      <c r="FD243" s="79"/>
      <c r="FE243" s="79"/>
      <c r="FF243" s="79"/>
      <c r="FG243" s="79"/>
      <c r="FH243" s="79"/>
      <c r="FI243" s="79"/>
      <c r="FJ243" s="79"/>
      <c r="FK243" s="79"/>
      <c r="FL243" s="79"/>
      <c r="FM243" s="79"/>
      <c r="FN243" s="79"/>
      <c r="FO243" s="79"/>
      <c r="FP243" s="79"/>
      <c r="FQ243" s="79"/>
      <c r="FR243" s="79"/>
      <c r="FS243" s="79"/>
      <c r="FT243" s="79"/>
      <c r="FU243" s="79"/>
      <c r="FV243" s="79"/>
      <c r="FW243" s="79"/>
      <c r="FX243" s="79"/>
      <c r="FY243" s="79"/>
      <c r="FZ243" s="79"/>
      <c r="GA243" s="79"/>
      <c r="GB243" s="79"/>
      <c r="GC243" s="79"/>
      <c r="GD243" s="79"/>
      <c r="GE243" s="79"/>
      <c r="GF243" s="79"/>
      <c r="GG243" s="79"/>
      <c r="GH243" s="79"/>
      <c r="GI243" s="79"/>
      <c r="GJ243" s="79"/>
      <c r="GK243" s="79"/>
      <c r="GL243" s="79"/>
      <c r="GM243" s="79"/>
      <c r="GN243" s="79"/>
      <c r="GO243" s="79"/>
      <c r="GP243" s="79"/>
      <c r="GQ243" s="79"/>
    </row>
    <row r="244" spans="1:199" s="78" customFormat="1" x14ac:dyDescent="0.3">
      <c r="A244" s="10"/>
      <c r="B244" s="10"/>
      <c r="C244" s="10"/>
      <c r="D244" s="10">
        <v>368934059.97000003</v>
      </c>
      <c r="E244" s="311">
        <v>310719596</v>
      </c>
      <c r="F244" s="311" t="s">
        <v>722</v>
      </c>
      <c r="G244" s="312">
        <v>54</v>
      </c>
      <c r="H244" s="312" t="s">
        <v>1305</v>
      </c>
      <c r="I244" s="311">
        <v>0</v>
      </c>
      <c r="J244" s="311">
        <v>0</v>
      </c>
      <c r="K244" s="311">
        <v>0</v>
      </c>
      <c r="L244" s="311">
        <v>0</v>
      </c>
      <c r="M244" s="311">
        <v>0</v>
      </c>
      <c r="N244" s="311">
        <v>0</v>
      </c>
      <c r="O244" s="311">
        <v>0</v>
      </c>
      <c r="P244" s="311">
        <v>0</v>
      </c>
      <c r="Q244" s="311">
        <v>0</v>
      </c>
      <c r="R244" s="311">
        <v>0</v>
      </c>
      <c r="S244" s="311">
        <v>0</v>
      </c>
      <c r="T244" s="311">
        <v>0</v>
      </c>
      <c r="U244" s="311">
        <v>0</v>
      </c>
      <c r="V244" s="311">
        <v>0</v>
      </c>
      <c r="W244" s="311">
        <v>0</v>
      </c>
      <c r="X244" s="311">
        <v>0</v>
      </c>
      <c r="Y244" s="311">
        <v>0</v>
      </c>
      <c r="Z244" s="311">
        <v>0</v>
      </c>
      <c r="AA244" s="311">
        <v>0</v>
      </c>
      <c r="AB244" s="311">
        <v>0</v>
      </c>
      <c r="AC244" s="311">
        <v>0</v>
      </c>
      <c r="AD244" s="311">
        <v>0</v>
      </c>
      <c r="AE244" s="311">
        <v>0</v>
      </c>
      <c r="AF244" s="311">
        <v>0</v>
      </c>
      <c r="AG244" s="311">
        <v>0</v>
      </c>
      <c r="AH244" s="311">
        <v>0</v>
      </c>
      <c r="AI244" s="311">
        <v>0</v>
      </c>
      <c r="AJ244" s="311">
        <v>0</v>
      </c>
      <c r="AK244" s="311">
        <v>0</v>
      </c>
      <c r="AL244" s="311">
        <v>0</v>
      </c>
      <c r="AM244" s="311">
        <v>0</v>
      </c>
      <c r="AN244" s="311">
        <v>0</v>
      </c>
      <c r="AO244" s="311">
        <v>0</v>
      </c>
      <c r="AP244" s="311">
        <v>0</v>
      </c>
      <c r="AQ244" s="311">
        <v>0</v>
      </c>
      <c r="AR244" s="311">
        <v>0</v>
      </c>
      <c r="AS244" s="311">
        <v>0</v>
      </c>
      <c r="AT244" s="311">
        <v>0</v>
      </c>
      <c r="AU244" s="311">
        <v>0</v>
      </c>
      <c r="AV244" s="311">
        <v>0</v>
      </c>
      <c r="AW244" s="311">
        <v>0</v>
      </c>
      <c r="AX244" s="352">
        <v>0</v>
      </c>
      <c r="AY244" s="352">
        <v>0</v>
      </c>
      <c r="AZ244" s="352">
        <v>0</v>
      </c>
      <c r="BA244" s="352">
        <v>0</v>
      </c>
      <c r="BB244" s="352">
        <v>0</v>
      </c>
      <c r="BC244" s="352">
        <v>0</v>
      </c>
      <c r="BD244" s="352">
        <v>0</v>
      </c>
      <c r="BE244" s="352">
        <v>0</v>
      </c>
      <c r="BF244" s="352">
        <v>0</v>
      </c>
      <c r="BG244" s="352">
        <v>0</v>
      </c>
      <c r="BH244" s="378">
        <v>0</v>
      </c>
      <c r="BI244" s="352">
        <v>0</v>
      </c>
      <c r="BJ244" s="352">
        <v>0</v>
      </c>
      <c r="BK244" s="352"/>
      <c r="BL244" s="352"/>
      <c r="BM244" s="352"/>
      <c r="BN244" s="79"/>
      <c r="BO244" s="79"/>
      <c r="BP244" s="79"/>
      <c r="BQ244" s="79"/>
      <c r="BR244" s="79"/>
      <c r="BS244" s="79"/>
      <c r="BT244" s="79"/>
      <c r="BU244" s="79"/>
      <c r="BV244" s="79"/>
      <c r="BW244" s="79"/>
      <c r="BX244" s="79"/>
      <c r="BY244" s="79"/>
      <c r="BZ244" s="79"/>
      <c r="CA244" s="79"/>
      <c r="CB244" s="79"/>
      <c r="CC244" s="79"/>
      <c r="CD244" s="79"/>
      <c r="CE244" s="79"/>
      <c r="CF244" s="79"/>
      <c r="CG244" s="79"/>
      <c r="CH244" s="79"/>
      <c r="CI244" s="79"/>
      <c r="CJ244" s="79"/>
      <c r="CK244" s="79"/>
      <c r="CL244" s="79"/>
      <c r="CM244" s="79"/>
      <c r="CN244" s="79"/>
      <c r="CO244" s="79"/>
      <c r="CP244" s="79"/>
      <c r="CQ244" s="79"/>
      <c r="CR244" s="79"/>
      <c r="CS244" s="79"/>
      <c r="CT244" s="79"/>
      <c r="CU244" s="79"/>
      <c r="CV244" s="79"/>
      <c r="CW244" s="79"/>
      <c r="CX244" s="79"/>
      <c r="CY244" s="79"/>
      <c r="CZ244" s="79"/>
      <c r="DA244" s="79"/>
      <c r="DB244" s="79"/>
      <c r="DC244" s="79"/>
      <c r="DD244" s="79"/>
      <c r="DE244" s="79"/>
      <c r="DF244" s="79"/>
      <c r="DG244" s="79"/>
      <c r="DH244" s="79"/>
      <c r="DI244" s="79"/>
      <c r="DJ244" s="79"/>
      <c r="DK244" s="79"/>
      <c r="DL244" s="79"/>
      <c r="DM244" s="79"/>
      <c r="DN244" s="79"/>
      <c r="DO244" s="79"/>
      <c r="DP244" s="79"/>
      <c r="DQ244" s="79"/>
      <c r="DR244" s="79"/>
      <c r="DS244" s="79"/>
      <c r="DT244" s="79"/>
      <c r="DU244" s="79"/>
      <c r="DV244" s="79"/>
      <c r="DW244" s="79"/>
      <c r="DX244" s="79"/>
      <c r="DY244" s="79"/>
      <c r="DZ244" s="79"/>
      <c r="EA244" s="79"/>
      <c r="EB244" s="79"/>
      <c r="EC244" s="79"/>
      <c r="ED244" s="79"/>
      <c r="EE244" s="79"/>
      <c r="EF244" s="79"/>
      <c r="EG244" s="79"/>
      <c r="EH244" s="79"/>
      <c r="EI244" s="79"/>
      <c r="EJ244" s="79"/>
      <c r="EK244" s="79"/>
      <c r="EL244" s="79"/>
      <c r="EM244" s="79"/>
      <c r="EN244" s="79"/>
      <c r="EO244" s="79"/>
      <c r="EP244" s="79"/>
      <c r="EQ244" s="79"/>
      <c r="ER244" s="79"/>
      <c r="ES244" s="79"/>
      <c r="ET244" s="79"/>
      <c r="EU244" s="79"/>
      <c r="EV244" s="79"/>
      <c r="EW244" s="79"/>
      <c r="EX244" s="79"/>
      <c r="EY244" s="79"/>
      <c r="EZ244" s="79"/>
      <c r="FA244" s="79"/>
      <c r="FB244" s="79"/>
      <c r="FC244" s="79"/>
      <c r="FD244" s="79"/>
      <c r="FE244" s="79"/>
      <c r="FF244" s="79"/>
      <c r="FG244" s="79"/>
      <c r="FH244" s="79"/>
      <c r="FI244" s="79"/>
      <c r="FJ244" s="79"/>
      <c r="FK244" s="79"/>
      <c r="FL244" s="79"/>
      <c r="FM244" s="79"/>
      <c r="FN244" s="79"/>
      <c r="FO244" s="79"/>
      <c r="FP244" s="79"/>
      <c r="FQ244" s="79"/>
      <c r="FR244" s="79"/>
      <c r="FS244" s="79"/>
      <c r="FT244" s="79"/>
      <c r="FU244" s="79"/>
      <c r="FV244" s="79"/>
      <c r="FW244" s="79"/>
      <c r="FX244" s="79"/>
      <c r="FY244" s="79"/>
      <c r="FZ244" s="79"/>
      <c r="GA244" s="79"/>
      <c r="GB244" s="79"/>
      <c r="GC244" s="79"/>
      <c r="GD244" s="79"/>
      <c r="GE244" s="79"/>
      <c r="GF244" s="79"/>
      <c r="GG244" s="79"/>
      <c r="GH244" s="79"/>
      <c r="GI244" s="79"/>
      <c r="GJ244" s="79"/>
      <c r="GK244" s="79"/>
      <c r="GL244" s="79"/>
      <c r="GM244" s="79"/>
      <c r="GN244" s="79"/>
      <c r="GO244" s="79"/>
      <c r="GP244" s="79"/>
      <c r="GQ244" s="79"/>
    </row>
    <row r="245" spans="1:199" s="78" customFormat="1" x14ac:dyDescent="0.3">
      <c r="A245" s="10"/>
      <c r="B245" s="10"/>
      <c r="C245" s="10"/>
      <c r="D245" s="10">
        <v>2345778208.1500001</v>
      </c>
      <c r="E245" s="311">
        <v>310775252</v>
      </c>
      <c r="F245" s="311" t="s">
        <v>728</v>
      </c>
      <c r="G245" s="312">
        <v>24</v>
      </c>
      <c r="H245" s="312" t="s">
        <v>1305</v>
      </c>
      <c r="I245" s="311">
        <v>0</v>
      </c>
      <c r="J245" s="311">
        <v>0</v>
      </c>
      <c r="K245" s="311">
        <v>0</v>
      </c>
      <c r="L245" s="311">
        <v>0</v>
      </c>
      <c r="M245" s="311">
        <v>0</v>
      </c>
      <c r="N245" s="311">
        <v>0</v>
      </c>
      <c r="O245" s="311">
        <v>0</v>
      </c>
      <c r="P245" s="311">
        <v>0</v>
      </c>
      <c r="Q245" s="311">
        <v>0</v>
      </c>
      <c r="R245" s="311">
        <v>0</v>
      </c>
      <c r="S245" s="311">
        <v>0</v>
      </c>
      <c r="T245" s="311">
        <v>0</v>
      </c>
      <c r="U245" s="311">
        <v>0</v>
      </c>
      <c r="V245" s="311">
        <v>0</v>
      </c>
      <c r="W245" s="311">
        <v>0</v>
      </c>
      <c r="X245" s="311">
        <v>0</v>
      </c>
      <c r="Y245" s="311">
        <v>0</v>
      </c>
      <c r="Z245" s="311">
        <v>0</v>
      </c>
      <c r="AA245" s="311">
        <v>0</v>
      </c>
      <c r="AB245" s="311">
        <v>0</v>
      </c>
      <c r="AC245" s="311">
        <v>0</v>
      </c>
      <c r="AD245" s="311">
        <v>0</v>
      </c>
      <c r="AE245" s="311">
        <v>0</v>
      </c>
      <c r="AF245" s="311">
        <v>0</v>
      </c>
      <c r="AG245" s="311">
        <v>0</v>
      </c>
      <c r="AH245" s="311">
        <v>0</v>
      </c>
      <c r="AI245" s="311">
        <v>0</v>
      </c>
      <c r="AJ245" s="311">
        <v>0</v>
      </c>
      <c r="AK245" s="311">
        <v>0</v>
      </c>
      <c r="AL245" s="311">
        <v>0</v>
      </c>
      <c r="AM245" s="311">
        <v>0</v>
      </c>
      <c r="AN245" s="311">
        <v>0</v>
      </c>
      <c r="AO245" s="311">
        <v>0</v>
      </c>
      <c r="AP245" s="311">
        <v>0</v>
      </c>
      <c r="AQ245" s="311">
        <v>0</v>
      </c>
      <c r="AR245" s="311">
        <v>0</v>
      </c>
      <c r="AS245" s="311">
        <v>0</v>
      </c>
      <c r="AT245" s="311">
        <v>0</v>
      </c>
      <c r="AU245" s="311">
        <v>0</v>
      </c>
      <c r="AV245" s="311">
        <v>0</v>
      </c>
      <c r="AW245" s="311">
        <v>0</v>
      </c>
      <c r="AX245" s="352">
        <v>0</v>
      </c>
      <c r="AY245" s="352">
        <v>0</v>
      </c>
      <c r="AZ245" s="352">
        <v>0</v>
      </c>
      <c r="BA245" s="352">
        <v>0</v>
      </c>
      <c r="BB245" s="352">
        <v>0</v>
      </c>
      <c r="BC245" s="352">
        <v>0</v>
      </c>
      <c r="BD245" s="352">
        <v>0</v>
      </c>
      <c r="BE245" s="352">
        <v>0</v>
      </c>
      <c r="BF245" s="352">
        <v>0</v>
      </c>
      <c r="BG245" s="352">
        <v>0</v>
      </c>
      <c r="BH245" s="378">
        <v>0</v>
      </c>
      <c r="BI245" s="352">
        <v>0</v>
      </c>
      <c r="BJ245" s="352">
        <v>0</v>
      </c>
      <c r="BK245" s="352"/>
      <c r="BL245" s="352"/>
      <c r="BM245" s="352"/>
      <c r="BN245" s="79"/>
      <c r="BO245" s="79"/>
      <c r="BP245" s="79"/>
      <c r="BQ245" s="79"/>
      <c r="BR245" s="79"/>
      <c r="BS245" s="79"/>
      <c r="BT245" s="79"/>
      <c r="BU245" s="79"/>
      <c r="BV245" s="79"/>
      <c r="BW245" s="79"/>
      <c r="BX245" s="79"/>
      <c r="BY245" s="79"/>
      <c r="BZ245" s="79"/>
      <c r="CA245" s="79"/>
      <c r="CB245" s="79"/>
      <c r="CC245" s="79"/>
      <c r="CD245" s="79"/>
      <c r="CE245" s="79"/>
      <c r="CF245" s="79"/>
      <c r="CG245" s="79"/>
      <c r="CH245" s="79"/>
      <c r="CI245" s="79"/>
      <c r="CJ245" s="79"/>
      <c r="CK245" s="79"/>
      <c r="CL245" s="79"/>
      <c r="CM245" s="79"/>
      <c r="CN245" s="79"/>
      <c r="CO245" s="79"/>
      <c r="CP245" s="79"/>
      <c r="CQ245" s="79"/>
      <c r="CR245" s="79"/>
      <c r="CS245" s="79"/>
      <c r="CT245" s="79"/>
      <c r="CU245" s="79"/>
      <c r="CV245" s="79"/>
      <c r="CW245" s="79"/>
      <c r="CX245" s="79"/>
      <c r="CY245" s="79"/>
      <c r="CZ245" s="79"/>
      <c r="DA245" s="79"/>
      <c r="DB245" s="79"/>
      <c r="DC245" s="79"/>
      <c r="DD245" s="79"/>
      <c r="DE245" s="79"/>
      <c r="DF245" s="79"/>
      <c r="DG245" s="79"/>
      <c r="DH245" s="79"/>
      <c r="DI245" s="79"/>
      <c r="DJ245" s="79"/>
      <c r="DK245" s="79"/>
      <c r="DL245" s="79"/>
      <c r="DM245" s="79"/>
      <c r="DN245" s="79"/>
      <c r="DO245" s="79"/>
      <c r="DP245" s="79"/>
      <c r="DQ245" s="79"/>
      <c r="DR245" s="79"/>
      <c r="DS245" s="79"/>
      <c r="DT245" s="79"/>
      <c r="DU245" s="79"/>
      <c r="DV245" s="79"/>
      <c r="DW245" s="79"/>
      <c r="DX245" s="79"/>
      <c r="DY245" s="79"/>
      <c r="DZ245" s="79"/>
      <c r="EA245" s="79"/>
      <c r="EB245" s="79"/>
      <c r="EC245" s="79"/>
      <c r="ED245" s="79"/>
      <c r="EE245" s="79"/>
      <c r="EF245" s="79"/>
      <c r="EG245" s="79"/>
      <c r="EH245" s="79"/>
      <c r="EI245" s="79"/>
      <c r="EJ245" s="79"/>
      <c r="EK245" s="79"/>
      <c r="EL245" s="79"/>
      <c r="EM245" s="79"/>
      <c r="EN245" s="79"/>
      <c r="EO245" s="79"/>
      <c r="EP245" s="79"/>
      <c r="EQ245" s="79"/>
      <c r="ER245" s="79"/>
      <c r="ES245" s="79"/>
      <c r="ET245" s="79"/>
      <c r="EU245" s="79"/>
      <c r="EV245" s="79"/>
      <c r="EW245" s="79"/>
      <c r="EX245" s="79"/>
      <c r="EY245" s="79"/>
      <c r="EZ245" s="79"/>
      <c r="FA245" s="79"/>
      <c r="FB245" s="79"/>
      <c r="FC245" s="79"/>
      <c r="FD245" s="79"/>
      <c r="FE245" s="79"/>
      <c r="FF245" s="79"/>
      <c r="FG245" s="79"/>
      <c r="FH245" s="79"/>
      <c r="FI245" s="79"/>
      <c r="FJ245" s="79"/>
      <c r="FK245" s="79"/>
      <c r="FL245" s="79"/>
      <c r="FM245" s="79"/>
      <c r="FN245" s="79"/>
      <c r="FO245" s="79"/>
      <c r="FP245" s="79"/>
      <c r="FQ245" s="79"/>
      <c r="FR245" s="79"/>
      <c r="FS245" s="79"/>
      <c r="FT245" s="79"/>
      <c r="FU245" s="79"/>
      <c r="FV245" s="79"/>
      <c r="FW245" s="79"/>
      <c r="FX245" s="79"/>
      <c r="FY245" s="79"/>
      <c r="FZ245" s="79"/>
      <c r="GA245" s="79"/>
      <c r="GB245" s="79"/>
      <c r="GC245" s="79"/>
      <c r="GD245" s="79"/>
      <c r="GE245" s="79"/>
      <c r="GF245" s="79"/>
      <c r="GG245" s="79"/>
      <c r="GH245" s="79"/>
      <c r="GI245" s="79"/>
      <c r="GJ245" s="79"/>
      <c r="GK245" s="79"/>
      <c r="GL245" s="79"/>
      <c r="GM245" s="79"/>
      <c r="GN245" s="79"/>
      <c r="GO245" s="79"/>
      <c r="GP245" s="79"/>
      <c r="GQ245" s="79"/>
    </row>
    <row r="246" spans="1:199" s="78" customFormat="1" x14ac:dyDescent="0.3">
      <c r="A246" s="10"/>
      <c r="B246" s="10"/>
      <c r="C246" s="10"/>
      <c r="D246" s="10">
        <v>1869076946.5599999</v>
      </c>
      <c r="E246" s="311">
        <v>410002801</v>
      </c>
      <c r="F246" s="311" t="s">
        <v>735</v>
      </c>
      <c r="G246" s="312">
        <v>17</v>
      </c>
      <c r="H246" s="312" t="s">
        <v>1306</v>
      </c>
      <c r="I246" s="311">
        <v>0</v>
      </c>
      <c r="J246" s="311">
        <v>0</v>
      </c>
      <c r="K246" s="311">
        <v>0</v>
      </c>
      <c r="L246" s="311">
        <v>0</v>
      </c>
      <c r="M246" s="311">
        <v>0</v>
      </c>
      <c r="N246" s="311">
        <v>0</v>
      </c>
      <c r="O246" s="311">
        <v>0</v>
      </c>
      <c r="P246" s="311">
        <v>0</v>
      </c>
      <c r="Q246" s="311">
        <v>0</v>
      </c>
      <c r="R246" s="311">
        <v>0</v>
      </c>
      <c r="S246" s="311">
        <v>0</v>
      </c>
      <c r="T246" s="311">
        <v>0</v>
      </c>
      <c r="U246" s="311">
        <v>0</v>
      </c>
      <c r="V246" s="311">
        <v>0</v>
      </c>
      <c r="W246" s="311">
        <v>0</v>
      </c>
      <c r="X246" s="311">
        <v>0</v>
      </c>
      <c r="Y246" s="311">
        <v>0</v>
      </c>
      <c r="Z246" s="311">
        <v>0</v>
      </c>
      <c r="AA246" s="311">
        <v>0</v>
      </c>
      <c r="AB246" s="311">
        <v>0</v>
      </c>
      <c r="AC246" s="311">
        <v>0</v>
      </c>
      <c r="AD246" s="311">
        <v>0</v>
      </c>
      <c r="AE246" s="311">
        <v>0</v>
      </c>
      <c r="AF246" s="311">
        <v>0</v>
      </c>
      <c r="AG246" s="311">
        <v>0</v>
      </c>
      <c r="AH246" s="311">
        <v>0</v>
      </c>
      <c r="AI246" s="311">
        <v>0</v>
      </c>
      <c r="AJ246" s="311">
        <v>0</v>
      </c>
      <c r="AK246" s="311">
        <v>0</v>
      </c>
      <c r="AL246" s="311">
        <v>0</v>
      </c>
      <c r="AM246" s="311">
        <v>0</v>
      </c>
      <c r="AN246" s="311">
        <v>0</v>
      </c>
      <c r="AO246" s="311">
        <v>0</v>
      </c>
      <c r="AP246" s="311">
        <v>0</v>
      </c>
      <c r="AQ246" s="311">
        <v>0</v>
      </c>
      <c r="AR246" s="311">
        <v>0</v>
      </c>
      <c r="AS246" s="311">
        <v>0</v>
      </c>
      <c r="AT246" s="311">
        <v>0</v>
      </c>
      <c r="AU246" s="311">
        <v>0</v>
      </c>
      <c r="AV246" s="311">
        <v>0</v>
      </c>
      <c r="AW246" s="311">
        <v>0</v>
      </c>
      <c r="AX246" s="352">
        <v>0</v>
      </c>
      <c r="AY246" s="352">
        <v>0</v>
      </c>
      <c r="AZ246" s="352">
        <v>0</v>
      </c>
      <c r="BA246" s="352">
        <v>0</v>
      </c>
      <c r="BB246" s="352">
        <v>0</v>
      </c>
      <c r="BC246" s="352">
        <v>0</v>
      </c>
      <c r="BD246" s="352">
        <v>0</v>
      </c>
      <c r="BE246" s="352">
        <v>0</v>
      </c>
      <c r="BF246" s="352">
        <v>0</v>
      </c>
      <c r="BG246" s="352">
        <v>0</v>
      </c>
      <c r="BH246" s="378">
        <v>0</v>
      </c>
      <c r="BI246" s="352">
        <v>0</v>
      </c>
      <c r="BJ246" s="352">
        <v>0</v>
      </c>
      <c r="BK246" s="352"/>
      <c r="BL246" s="352"/>
      <c r="BM246" s="352"/>
      <c r="BN246" s="79"/>
      <c r="BO246" s="79"/>
      <c r="BP246" s="79"/>
      <c r="BQ246" s="79"/>
      <c r="BR246" s="79"/>
      <c r="BS246" s="79"/>
      <c r="BT246" s="79"/>
      <c r="BU246" s="79"/>
      <c r="BV246" s="79"/>
      <c r="BW246" s="79"/>
      <c r="BX246" s="79"/>
      <c r="BY246" s="79"/>
      <c r="BZ246" s="79"/>
      <c r="CA246" s="79"/>
      <c r="CB246" s="79"/>
      <c r="CC246" s="79"/>
      <c r="CD246" s="79"/>
      <c r="CE246" s="79"/>
      <c r="CF246" s="79"/>
      <c r="CG246" s="79"/>
      <c r="CH246" s="79"/>
      <c r="CI246" s="79"/>
      <c r="CJ246" s="79"/>
      <c r="CK246" s="79"/>
      <c r="CL246" s="79"/>
      <c r="CM246" s="79"/>
      <c r="CN246" s="79"/>
      <c r="CO246" s="79"/>
      <c r="CP246" s="79"/>
      <c r="CQ246" s="79"/>
      <c r="CR246" s="79"/>
      <c r="CS246" s="79"/>
      <c r="CT246" s="79"/>
      <c r="CU246" s="79"/>
      <c r="CV246" s="79"/>
      <c r="CW246" s="79"/>
      <c r="CX246" s="79"/>
      <c r="CY246" s="79"/>
      <c r="CZ246" s="79"/>
      <c r="DA246" s="79"/>
      <c r="DB246" s="79"/>
      <c r="DC246" s="79"/>
      <c r="DD246" s="79"/>
      <c r="DE246" s="79"/>
      <c r="DF246" s="79"/>
      <c r="DG246" s="79"/>
      <c r="DH246" s="79"/>
      <c r="DI246" s="79"/>
      <c r="DJ246" s="79"/>
      <c r="DK246" s="79"/>
      <c r="DL246" s="79"/>
      <c r="DM246" s="79"/>
      <c r="DN246" s="79"/>
      <c r="DO246" s="79"/>
      <c r="DP246" s="79"/>
      <c r="DQ246" s="79"/>
      <c r="DR246" s="79"/>
      <c r="DS246" s="79"/>
      <c r="DT246" s="79"/>
      <c r="DU246" s="79"/>
      <c r="DV246" s="79"/>
      <c r="DW246" s="79"/>
      <c r="DX246" s="79"/>
      <c r="DY246" s="79"/>
      <c r="DZ246" s="79"/>
      <c r="EA246" s="79"/>
      <c r="EB246" s="79"/>
      <c r="EC246" s="79"/>
      <c r="ED246" s="79"/>
      <c r="EE246" s="79"/>
      <c r="EF246" s="79"/>
      <c r="EG246" s="79"/>
      <c r="EH246" s="79"/>
      <c r="EI246" s="79"/>
      <c r="EJ246" s="79"/>
      <c r="EK246" s="79"/>
      <c r="EL246" s="79"/>
      <c r="EM246" s="79"/>
      <c r="EN246" s="79"/>
      <c r="EO246" s="79"/>
      <c r="EP246" s="79"/>
      <c r="EQ246" s="79"/>
      <c r="ER246" s="79"/>
      <c r="ES246" s="79"/>
      <c r="ET246" s="79"/>
      <c r="EU246" s="79"/>
      <c r="EV246" s="79"/>
      <c r="EW246" s="79"/>
      <c r="EX246" s="79"/>
      <c r="EY246" s="79"/>
      <c r="EZ246" s="79"/>
      <c r="FA246" s="79"/>
      <c r="FB246" s="79"/>
      <c r="FC246" s="79"/>
      <c r="FD246" s="79"/>
      <c r="FE246" s="79"/>
      <c r="FF246" s="79"/>
      <c r="FG246" s="79"/>
      <c r="FH246" s="79"/>
      <c r="FI246" s="79"/>
      <c r="FJ246" s="79"/>
      <c r="FK246" s="79"/>
      <c r="FL246" s="79"/>
      <c r="FM246" s="79"/>
      <c r="FN246" s="79"/>
      <c r="FO246" s="79"/>
      <c r="FP246" s="79"/>
      <c r="FQ246" s="79"/>
      <c r="FR246" s="79"/>
      <c r="FS246" s="79"/>
      <c r="FT246" s="79"/>
      <c r="FU246" s="79"/>
      <c r="FV246" s="79"/>
      <c r="FW246" s="79"/>
      <c r="FX246" s="79"/>
      <c r="FY246" s="79"/>
      <c r="FZ246" s="79"/>
      <c r="GA246" s="79"/>
      <c r="GB246" s="79"/>
      <c r="GC246" s="79"/>
      <c r="GD246" s="79"/>
      <c r="GE246" s="79"/>
      <c r="GF246" s="79"/>
      <c r="GG246" s="79"/>
      <c r="GH246" s="79"/>
      <c r="GI246" s="79"/>
      <c r="GJ246" s="79"/>
      <c r="GK246" s="79"/>
      <c r="GL246" s="79"/>
      <c r="GM246" s="79"/>
      <c r="GN246" s="79"/>
      <c r="GO246" s="79"/>
      <c r="GP246" s="79"/>
      <c r="GQ246" s="79"/>
    </row>
    <row r="247" spans="1:199" s="78" customFormat="1" x14ac:dyDescent="0.3">
      <c r="A247" s="10"/>
      <c r="B247" s="10"/>
      <c r="C247" s="10"/>
      <c r="D247" s="10">
        <v>114584501.76000001</v>
      </c>
      <c r="E247" s="311">
        <v>410030979</v>
      </c>
      <c r="F247" s="311" t="s">
        <v>743</v>
      </c>
      <c r="G247" s="312">
        <v>22</v>
      </c>
      <c r="H247" s="312" t="s">
        <v>1306</v>
      </c>
      <c r="I247" s="311">
        <v>0</v>
      </c>
      <c r="J247" s="311">
        <v>0</v>
      </c>
      <c r="K247" s="311">
        <v>0</v>
      </c>
      <c r="L247" s="311">
        <v>0</v>
      </c>
      <c r="M247" s="311">
        <v>0</v>
      </c>
      <c r="N247" s="311">
        <v>0</v>
      </c>
      <c r="O247" s="311">
        <v>0</v>
      </c>
      <c r="P247" s="311">
        <v>0</v>
      </c>
      <c r="Q247" s="311">
        <v>0</v>
      </c>
      <c r="R247" s="311">
        <v>0</v>
      </c>
      <c r="S247" s="311">
        <v>0</v>
      </c>
      <c r="T247" s="311">
        <v>0</v>
      </c>
      <c r="U247" s="311">
        <v>0</v>
      </c>
      <c r="V247" s="311">
        <v>0</v>
      </c>
      <c r="W247" s="311">
        <v>0</v>
      </c>
      <c r="X247" s="311">
        <v>0</v>
      </c>
      <c r="Y247" s="311">
        <v>0</v>
      </c>
      <c r="Z247" s="311">
        <v>0</v>
      </c>
      <c r="AA247" s="311">
        <v>0</v>
      </c>
      <c r="AB247" s="311">
        <v>0</v>
      </c>
      <c r="AC247" s="311">
        <v>0</v>
      </c>
      <c r="AD247" s="311">
        <v>0</v>
      </c>
      <c r="AE247" s="311">
        <v>0</v>
      </c>
      <c r="AF247" s="311">
        <v>0</v>
      </c>
      <c r="AG247" s="311">
        <v>0</v>
      </c>
      <c r="AH247" s="311">
        <v>0</v>
      </c>
      <c r="AI247" s="311">
        <v>0</v>
      </c>
      <c r="AJ247" s="311">
        <v>0</v>
      </c>
      <c r="AK247" s="311">
        <v>0</v>
      </c>
      <c r="AL247" s="311">
        <v>0</v>
      </c>
      <c r="AM247" s="311">
        <v>0</v>
      </c>
      <c r="AN247" s="311">
        <v>0</v>
      </c>
      <c r="AO247" s="311">
        <v>0</v>
      </c>
      <c r="AP247" s="311">
        <v>0</v>
      </c>
      <c r="AQ247" s="311">
        <v>0</v>
      </c>
      <c r="AR247" s="311">
        <v>0</v>
      </c>
      <c r="AS247" s="311">
        <v>0</v>
      </c>
      <c r="AT247" s="311">
        <v>0</v>
      </c>
      <c r="AU247" s="311">
        <v>0</v>
      </c>
      <c r="AV247" s="311">
        <v>0</v>
      </c>
      <c r="AW247" s="311">
        <v>0</v>
      </c>
      <c r="AX247" s="352">
        <v>0</v>
      </c>
      <c r="AY247" s="352">
        <v>0</v>
      </c>
      <c r="AZ247" s="352">
        <v>0</v>
      </c>
      <c r="BA247" s="352">
        <v>0</v>
      </c>
      <c r="BB247" s="352">
        <v>0</v>
      </c>
      <c r="BC247" s="352">
        <v>0</v>
      </c>
      <c r="BD247" s="352">
        <v>0</v>
      </c>
      <c r="BE247" s="352">
        <v>0</v>
      </c>
      <c r="BF247" s="352">
        <v>0</v>
      </c>
      <c r="BG247" s="352">
        <v>0</v>
      </c>
      <c r="BH247" s="378">
        <v>0</v>
      </c>
      <c r="BI247" s="352">
        <v>0</v>
      </c>
      <c r="BJ247" s="352">
        <v>0</v>
      </c>
      <c r="BK247" s="352"/>
      <c r="BL247" s="352"/>
      <c r="BM247" s="352"/>
      <c r="BN247" s="79"/>
      <c r="BO247" s="79"/>
      <c r="BP247" s="79"/>
      <c r="BQ247" s="79"/>
      <c r="BR247" s="79"/>
      <c r="BS247" s="79"/>
      <c r="BT247" s="79"/>
      <c r="BU247" s="79"/>
      <c r="BV247" s="79"/>
      <c r="BW247" s="79"/>
      <c r="BX247" s="79"/>
      <c r="BY247" s="79"/>
      <c r="BZ247" s="79"/>
      <c r="CA247" s="79"/>
      <c r="CB247" s="79"/>
      <c r="CC247" s="79"/>
      <c r="CD247" s="79"/>
      <c r="CE247" s="79"/>
      <c r="CF247" s="79"/>
      <c r="CG247" s="79"/>
      <c r="CH247" s="79"/>
      <c r="CI247" s="79"/>
      <c r="CJ247" s="79"/>
      <c r="CK247" s="79"/>
      <c r="CL247" s="79"/>
      <c r="CM247" s="79"/>
      <c r="CN247" s="79"/>
      <c r="CO247" s="79"/>
      <c r="CP247" s="79"/>
      <c r="CQ247" s="79"/>
      <c r="CR247" s="79"/>
      <c r="CS247" s="79"/>
      <c r="CT247" s="79"/>
      <c r="CU247" s="79"/>
      <c r="CV247" s="79"/>
      <c r="CW247" s="79"/>
      <c r="CX247" s="79"/>
      <c r="CY247" s="79"/>
      <c r="CZ247" s="79"/>
      <c r="DA247" s="79"/>
      <c r="DB247" s="79"/>
      <c r="DC247" s="79"/>
      <c r="DD247" s="79"/>
      <c r="DE247" s="79"/>
      <c r="DF247" s="79"/>
      <c r="DG247" s="79"/>
      <c r="DH247" s="79"/>
      <c r="DI247" s="79"/>
      <c r="DJ247" s="79"/>
      <c r="DK247" s="79"/>
      <c r="DL247" s="79"/>
      <c r="DM247" s="79"/>
      <c r="DN247" s="79"/>
      <c r="DO247" s="79"/>
      <c r="DP247" s="79"/>
      <c r="DQ247" s="79"/>
      <c r="DR247" s="79"/>
      <c r="DS247" s="79"/>
      <c r="DT247" s="79"/>
      <c r="DU247" s="79"/>
      <c r="DV247" s="79"/>
      <c r="DW247" s="79"/>
      <c r="DX247" s="79"/>
      <c r="DY247" s="79"/>
      <c r="DZ247" s="79"/>
      <c r="EA247" s="79"/>
      <c r="EB247" s="79"/>
      <c r="EC247" s="79"/>
      <c r="ED247" s="79"/>
      <c r="EE247" s="79"/>
      <c r="EF247" s="79"/>
      <c r="EG247" s="79"/>
      <c r="EH247" s="79"/>
      <c r="EI247" s="79"/>
      <c r="EJ247" s="79"/>
      <c r="EK247" s="79"/>
      <c r="EL247" s="79"/>
      <c r="EM247" s="79"/>
      <c r="EN247" s="79"/>
      <c r="EO247" s="79"/>
      <c r="EP247" s="79"/>
      <c r="EQ247" s="79"/>
      <c r="ER247" s="79"/>
      <c r="ES247" s="79"/>
      <c r="ET247" s="79"/>
      <c r="EU247" s="79"/>
      <c r="EV247" s="79"/>
      <c r="EW247" s="79"/>
      <c r="EX247" s="79"/>
      <c r="EY247" s="79"/>
      <c r="EZ247" s="79"/>
      <c r="FA247" s="79"/>
      <c r="FB247" s="79"/>
      <c r="FC247" s="79"/>
      <c r="FD247" s="79"/>
      <c r="FE247" s="79"/>
      <c r="FF247" s="79"/>
      <c r="FG247" s="79"/>
      <c r="FH247" s="79"/>
      <c r="FI247" s="79"/>
      <c r="FJ247" s="79"/>
      <c r="FK247" s="79"/>
      <c r="FL247" s="79"/>
      <c r="FM247" s="79"/>
      <c r="FN247" s="79"/>
      <c r="FO247" s="79"/>
      <c r="FP247" s="79"/>
      <c r="FQ247" s="79"/>
      <c r="FR247" s="79"/>
      <c r="FS247" s="79"/>
      <c r="FT247" s="79"/>
      <c r="FU247" s="79"/>
      <c r="FV247" s="79"/>
      <c r="FW247" s="79"/>
      <c r="FX247" s="79"/>
      <c r="FY247" s="79"/>
      <c r="FZ247" s="79"/>
      <c r="GA247" s="79"/>
      <c r="GB247" s="79"/>
      <c r="GC247" s="79"/>
      <c r="GD247" s="79"/>
      <c r="GE247" s="79"/>
      <c r="GF247" s="79"/>
      <c r="GG247" s="79"/>
      <c r="GH247" s="79"/>
      <c r="GI247" s="79"/>
      <c r="GJ247" s="79"/>
      <c r="GK247" s="79"/>
      <c r="GL247" s="79"/>
      <c r="GM247" s="79"/>
      <c r="GN247" s="79"/>
      <c r="GO247" s="79"/>
      <c r="GP247" s="79"/>
      <c r="GQ247" s="79"/>
    </row>
    <row r="248" spans="1:199" s="78" customFormat="1" x14ac:dyDescent="0.3">
      <c r="A248" s="10"/>
      <c r="B248" s="10"/>
      <c r="C248" s="10"/>
      <c r="D248" s="10">
        <v>1885774439.95</v>
      </c>
      <c r="E248" s="311">
        <v>410088487</v>
      </c>
      <c r="F248" s="311" t="s">
        <v>761</v>
      </c>
      <c r="G248" s="312">
        <v>21</v>
      </c>
      <c r="H248" s="312" t="s">
        <v>1306</v>
      </c>
      <c r="I248" s="311">
        <v>0</v>
      </c>
      <c r="J248" s="311">
        <v>0</v>
      </c>
      <c r="K248" s="311">
        <v>0</v>
      </c>
      <c r="L248" s="311">
        <v>0</v>
      </c>
      <c r="M248" s="311">
        <v>0</v>
      </c>
      <c r="N248" s="311">
        <v>0</v>
      </c>
      <c r="O248" s="311">
        <v>0</v>
      </c>
      <c r="P248" s="311">
        <v>0</v>
      </c>
      <c r="Q248" s="311">
        <v>0</v>
      </c>
      <c r="R248" s="311">
        <v>0</v>
      </c>
      <c r="S248" s="311">
        <v>0</v>
      </c>
      <c r="T248" s="311">
        <v>0</v>
      </c>
      <c r="U248" s="311">
        <v>0</v>
      </c>
      <c r="V248" s="311">
        <v>0</v>
      </c>
      <c r="W248" s="311">
        <v>0</v>
      </c>
      <c r="X248" s="311">
        <v>0</v>
      </c>
      <c r="Y248" s="311">
        <v>0</v>
      </c>
      <c r="Z248" s="311">
        <v>0</v>
      </c>
      <c r="AA248" s="311">
        <v>0</v>
      </c>
      <c r="AB248" s="311">
        <v>0</v>
      </c>
      <c r="AC248" s="311">
        <v>0</v>
      </c>
      <c r="AD248" s="311">
        <v>0</v>
      </c>
      <c r="AE248" s="311">
        <v>0</v>
      </c>
      <c r="AF248" s="311">
        <v>0</v>
      </c>
      <c r="AG248" s="311">
        <v>0</v>
      </c>
      <c r="AH248" s="311">
        <v>0</v>
      </c>
      <c r="AI248" s="311">
        <v>0</v>
      </c>
      <c r="AJ248" s="311">
        <v>0</v>
      </c>
      <c r="AK248" s="311">
        <v>0</v>
      </c>
      <c r="AL248" s="311">
        <v>0</v>
      </c>
      <c r="AM248" s="311">
        <v>0</v>
      </c>
      <c r="AN248" s="311">
        <v>0</v>
      </c>
      <c r="AO248" s="311">
        <v>0</v>
      </c>
      <c r="AP248" s="311">
        <v>0</v>
      </c>
      <c r="AQ248" s="311">
        <v>0</v>
      </c>
      <c r="AR248" s="311">
        <v>0</v>
      </c>
      <c r="AS248" s="311">
        <v>0</v>
      </c>
      <c r="AT248" s="311">
        <v>0</v>
      </c>
      <c r="AU248" s="311">
        <v>0</v>
      </c>
      <c r="AV248" s="311">
        <v>0</v>
      </c>
      <c r="AW248" s="311">
        <v>0</v>
      </c>
      <c r="AX248" s="352">
        <v>0</v>
      </c>
      <c r="AY248" s="352">
        <v>0</v>
      </c>
      <c r="AZ248" s="352">
        <v>0</v>
      </c>
      <c r="BA248" s="352">
        <v>0</v>
      </c>
      <c r="BB248" s="352">
        <v>0</v>
      </c>
      <c r="BC248" s="352">
        <v>0</v>
      </c>
      <c r="BD248" s="352">
        <v>0</v>
      </c>
      <c r="BE248" s="352">
        <v>0</v>
      </c>
      <c r="BF248" s="352">
        <v>0</v>
      </c>
      <c r="BG248" s="352">
        <v>0</v>
      </c>
      <c r="BH248" s="378">
        <v>0</v>
      </c>
      <c r="BI248" s="352">
        <v>0</v>
      </c>
      <c r="BJ248" s="352">
        <v>0</v>
      </c>
      <c r="BK248" s="352"/>
      <c r="BL248" s="352"/>
      <c r="BM248" s="352"/>
      <c r="BN248" s="79"/>
      <c r="BO248" s="79"/>
      <c r="BP248" s="79"/>
      <c r="BQ248" s="79"/>
      <c r="BR248" s="79"/>
      <c r="BS248" s="79"/>
      <c r="BT248" s="79"/>
      <c r="BU248" s="79"/>
      <c r="BV248" s="79"/>
      <c r="BW248" s="79"/>
      <c r="BX248" s="79"/>
      <c r="BY248" s="79"/>
      <c r="BZ248" s="79"/>
      <c r="CA248" s="79"/>
      <c r="CB248" s="79"/>
      <c r="CC248" s="79"/>
      <c r="CD248" s="79"/>
      <c r="CE248" s="79"/>
      <c r="CF248" s="79"/>
      <c r="CG248" s="79"/>
      <c r="CH248" s="79"/>
      <c r="CI248" s="79"/>
      <c r="CJ248" s="79"/>
      <c r="CK248" s="79"/>
      <c r="CL248" s="79"/>
      <c r="CM248" s="79"/>
      <c r="CN248" s="79"/>
      <c r="CO248" s="79"/>
      <c r="CP248" s="79"/>
      <c r="CQ248" s="79"/>
      <c r="CR248" s="79"/>
      <c r="CS248" s="79"/>
      <c r="CT248" s="79"/>
      <c r="CU248" s="79"/>
      <c r="CV248" s="79"/>
      <c r="CW248" s="79"/>
      <c r="CX248" s="79"/>
      <c r="CY248" s="79"/>
      <c r="CZ248" s="79"/>
      <c r="DA248" s="79"/>
      <c r="DB248" s="79"/>
      <c r="DC248" s="79"/>
      <c r="DD248" s="79"/>
      <c r="DE248" s="79"/>
      <c r="DF248" s="79"/>
      <c r="DG248" s="79"/>
      <c r="DH248" s="79"/>
      <c r="DI248" s="79"/>
      <c r="DJ248" s="79"/>
      <c r="DK248" s="79"/>
      <c r="DL248" s="79"/>
      <c r="DM248" s="79"/>
      <c r="DN248" s="79"/>
      <c r="DO248" s="79"/>
      <c r="DP248" s="79"/>
      <c r="DQ248" s="79"/>
      <c r="DR248" s="79"/>
      <c r="DS248" s="79"/>
      <c r="DT248" s="79"/>
      <c r="DU248" s="79"/>
      <c r="DV248" s="79"/>
      <c r="DW248" s="79"/>
      <c r="DX248" s="79"/>
      <c r="DY248" s="79"/>
      <c r="DZ248" s="79"/>
      <c r="EA248" s="79"/>
      <c r="EB248" s="79"/>
      <c r="EC248" s="79"/>
      <c r="ED248" s="79"/>
      <c r="EE248" s="79"/>
      <c r="EF248" s="79"/>
      <c r="EG248" s="79"/>
      <c r="EH248" s="79"/>
      <c r="EI248" s="79"/>
      <c r="EJ248" s="79"/>
      <c r="EK248" s="79"/>
      <c r="EL248" s="79"/>
      <c r="EM248" s="79"/>
      <c r="EN248" s="79"/>
      <c r="EO248" s="79"/>
      <c r="EP248" s="79"/>
      <c r="EQ248" s="79"/>
      <c r="ER248" s="79"/>
      <c r="ES248" s="79"/>
      <c r="ET248" s="79"/>
      <c r="EU248" s="79"/>
      <c r="EV248" s="79"/>
      <c r="EW248" s="79"/>
      <c r="EX248" s="79"/>
      <c r="EY248" s="79"/>
      <c r="EZ248" s="79"/>
      <c r="FA248" s="79"/>
      <c r="FB248" s="79"/>
      <c r="FC248" s="79"/>
      <c r="FD248" s="79"/>
      <c r="FE248" s="79"/>
      <c r="FF248" s="79"/>
      <c r="FG248" s="79"/>
      <c r="FH248" s="79"/>
      <c r="FI248" s="79"/>
      <c r="FJ248" s="79"/>
      <c r="FK248" s="79"/>
      <c r="FL248" s="79"/>
      <c r="FM248" s="79"/>
      <c r="FN248" s="79"/>
      <c r="FO248" s="79"/>
      <c r="FP248" s="79"/>
      <c r="FQ248" s="79"/>
      <c r="FR248" s="79"/>
      <c r="FS248" s="79"/>
      <c r="FT248" s="79"/>
      <c r="FU248" s="79"/>
      <c r="FV248" s="79"/>
      <c r="FW248" s="79"/>
      <c r="FX248" s="79"/>
      <c r="FY248" s="79"/>
      <c r="FZ248" s="79"/>
      <c r="GA248" s="79"/>
      <c r="GB248" s="79"/>
      <c r="GC248" s="79"/>
      <c r="GD248" s="79"/>
      <c r="GE248" s="79"/>
      <c r="GF248" s="79"/>
      <c r="GG248" s="79"/>
      <c r="GH248" s="79"/>
      <c r="GI248" s="79"/>
      <c r="GJ248" s="79"/>
      <c r="GK248" s="79"/>
      <c r="GL248" s="79"/>
      <c r="GM248" s="79"/>
      <c r="GN248" s="79"/>
      <c r="GO248" s="79"/>
      <c r="GP248" s="79"/>
      <c r="GQ248" s="79"/>
    </row>
    <row r="249" spans="1:199" s="78" customFormat="1" x14ac:dyDescent="0.3">
      <c r="A249" s="10"/>
      <c r="B249" s="10"/>
      <c r="C249" s="10"/>
      <c r="D249" s="10">
        <v>24040929.870000001</v>
      </c>
      <c r="E249" s="311">
        <v>420002928</v>
      </c>
      <c r="F249" s="311" t="s">
        <v>772</v>
      </c>
      <c r="G249" s="312">
        <v>3</v>
      </c>
      <c r="H249" s="312" t="s">
        <v>1307</v>
      </c>
      <c r="I249" s="311">
        <v>0</v>
      </c>
      <c r="J249" s="311">
        <v>0</v>
      </c>
      <c r="K249" s="311">
        <v>0</v>
      </c>
      <c r="L249" s="311">
        <v>0</v>
      </c>
      <c r="M249" s="311">
        <v>0</v>
      </c>
      <c r="N249" s="311">
        <v>0</v>
      </c>
      <c r="O249" s="311">
        <v>0</v>
      </c>
      <c r="P249" s="311">
        <v>0</v>
      </c>
      <c r="Q249" s="311">
        <v>0</v>
      </c>
      <c r="R249" s="311">
        <v>0</v>
      </c>
      <c r="S249" s="311">
        <v>0</v>
      </c>
      <c r="T249" s="311">
        <v>0</v>
      </c>
      <c r="U249" s="311">
        <v>0</v>
      </c>
      <c r="V249" s="311">
        <v>0</v>
      </c>
      <c r="W249" s="311">
        <v>0</v>
      </c>
      <c r="X249" s="311">
        <v>0</v>
      </c>
      <c r="Y249" s="311">
        <v>0</v>
      </c>
      <c r="Z249" s="311">
        <v>0</v>
      </c>
      <c r="AA249" s="311">
        <v>0</v>
      </c>
      <c r="AB249" s="311">
        <v>0</v>
      </c>
      <c r="AC249" s="311">
        <v>0</v>
      </c>
      <c r="AD249" s="311">
        <v>0</v>
      </c>
      <c r="AE249" s="311">
        <v>0</v>
      </c>
      <c r="AF249" s="311">
        <v>0</v>
      </c>
      <c r="AG249" s="311">
        <v>0</v>
      </c>
      <c r="AH249" s="311">
        <v>0</v>
      </c>
      <c r="AI249" s="311">
        <v>0</v>
      </c>
      <c r="AJ249" s="311">
        <v>0</v>
      </c>
      <c r="AK249" s="311">
        <v>0</v>
      </c>
      <c r="AL249" s="311">
        <v>0</v>
      </c>
      <c r="AM249" s="311">
        <v>0</v>
      </c>
      <c r="AN249" s="311">
        <v>0</v>
      </c>
      <c r="AO249" s="311">
        <v>0</v>
      </c>
      <c r="AP249" s="311">
        <v>0</v>
      </c>
      <c r="AQ249" s="311">
        <v>0</v>
      </c>
      <c r="AR249" s="311">
        <v>0</v>
      </c>
      <c r="AS249" s="311">
        <v>0</v>
      </c>
      <c r="AT249" s="311">
        <v>0</v>
      </c>
      <c r="AU249" s="311">
        <v>0</v>
      </c>
      <c r="AV249" s="311">
        <v>0</v>
      </c>
      <c r="AW249" s="311">
        <v>0</v>
      </c>
      <c r="AX249" s="352">
        <v>0</v>
      </c>
      <c r="AY249" s="352">
        <v>0</v>
      </c>
      <c r="AZ249" s="352">
        <v>0</v>
      </c>
      <c r="BA249" s="352">
        <v>0</v>
      </c>
      <c r="BB249" s="352">
        <v>0</v>
      </c>
      <c r="BC249" s="352">
        <v>0</v>
      </c>
      <c r="BD249" s="352">
        <v>0</v>
      </c>
      <c r="BE249" s="352">
        <v>0</v>
      </c>
      <c r="BF249" s="352">
        <v>0</v>
      </c>
      <c r="BG249" s="352">
        <v>0</v>
      </c>
      <c r="BH249" s="378">
        <v>0</v>
      </c>
      <c r="BI249" s="352">
        <v>0</v>
      </c>
      <c r="BJ249" s="352">
        <v>0</v>
      </c>
      <c r="BK249" s="352"/>
      <c r="BL249" s="352"/>
      <c r="BM249" s="352"/>
      <c r="BN249" s="79"/>
      <c r="BO249" s="79"/>
      <c r="BP249" s="79"/>
      <c r="BQ249" s="79"/>
      <c r="BR249" s="79"/>
      <c r="BS249" s="79"/>
      <c r="BT249" s="79"/>
      <c r="BU249" s="79"/>
      <c r="BV249" s="79"/>
      <c r="BW249" s="79"/>
      <c r="BX249" s="79"/>
      <c r="BY249" s="79"/>
      <c r="BZ249" s="79"/>
      <c r="CA249" s="79"/>
      <c r="CB249" s="79"/>
      <c r="CC249" s="79"/>
      <c r="CD249" s="79"/>
      <c r="CE249" s="79"/>
      <c r="CF249" s="79"/>
      <c r="CG249" s="79"/>
      <c r="CH249" s="79"/>
      <c r="CI249" s="79"/>
      <c r="CJ249" s="79"/>
      <c r="CK249" s="79"/>
      <c r="CL249" s="79"/>
      <c r="CM249" s="79"/>
      <c r="CN249" s="79"/>
      <c r="CO249" s="79"/>
      <c r="CP249" s="79"/>
      <c r="CQ249" s="79"/>
      <c r="CR249" s="79"/>
      <c r="CS249" s="79"/>
      <c r="CT249" s="79"/>
      <c r="CU249" s="79"/>
      <c r="CV249" s="79"/>
      <c r="CW249" s="79"/>
      <c r="CX249" s="79"/>
      <c r="CY249" s="79"/>
      <c r="CZ249" s="79"/>
      <c r="DA249" s="79"/>
      <c r="DB249" s="79"/>
      <c r="DC249" s="79"/>
      <c r="DD249" s="79"/>
      <c r="DE249" s="79"/>
      <c r="DF249" s="79"/>
      <c r="DG249" s="79"/>
      <c r="DH249" s="79"/>
      <c r="DI249" s="79"/>
      <c r="DJ249" s="79"/>
      <c r="DK249" s="79"/>
      <c r="DL249" s="79"/>
      <c r="DM249" s="79"/>
      <c r="DN249" s="79"/>
      <c r="DO249" s="79"/>
      <c r="DP249" s="79"/>
      <c r="DQ249" s="79"/>
      <c r="DR249" s="79"/>
      <c r="DS249" s="79"/>
      <c r="DT249" s="79"/>
      <c r="DU249" s="79"/>
      <c r="DV249" s="79"/>
      <c r="DW249" s="79"/>
      <c r="DX249" s="79"/>
      <c r="DY249" s="79"/>
      <c r="DZ249" s="79"/>
      <c r="EA249" s="79"/>
      <c r="EB249" s="79"/>
      <c r="EC249" s="79"/>
      <c r="ED249" s="79"/>
      <c r="EE249" s="79"/>
      <c r="EF249" s="79"/>
      <c r="EG249" s="79"/>
      <c r="EH249" s="79"/>
      <c r="EI249" s="79"/>
      <c r="EJ249" s="79"/>
      <c r="EK249" s="79"/>
      <c r="EL249" s="79"/>
      <c r="EM249" s="79"/>
      <c r="EN249" s="79"/>
      <c r="EO249" s="79"/>
      <c r="EP249" s="79"/>
      <c r="EQ249" s="79"/>
      <c r="ER249" s="79"/>
      <c r="ES249" s="79"/>
      <c r="ET249" s="79"/>
      <c r="EU249" s="79"/>
      <c r="EV249" s="79"/>
      <c r="EW249" s="79"/>
      <c r="EX249" s="79"/>
      <c r="EY249" s="79"/>
      <c r="EZ249" s="79"/>
      <c r="FA249" s="79"/>
      <c r="FB249" s="79"/>
      <c r="FC249" s="79"/>
      <c r="FD249" s="79"/>
      <c r="FE249" s="79"/>
      <c r="FF249" s="79"/>
      <c r="FG249" s="79"/>
      <c r="FH249" s="79"/>
      <c r="FI249" s="79"/>
      <c r="FJ249" s="79"/>
      <c r="FK249" s="79"/>
      <c r="FL249" s="79"/>
      <c r="FM249" s="79"/>
      <c r="FN249" s="79"/>
      <c r="FO249" s="79"/>
      <c r="FP249" s="79"/>
      <c r="FQ249" s="79"/>
      <c r="FR249" s="79"/>
      <c r="FS249" s="79"/>
      <c r="FT249" s="79"/>
      <c r="FU249" s="79"/>
      <c r="FV249" s="79"/>
      <c r="FW249" s="79"/>
      <c r="FX249" s="79"/>
      <c r="FY249" s="79"/>
      <c r="FZ249" s="79"/>
      <c r="GA249" s="79"/>
      <c r="GB249" s="79"/>
      <c r="GC249" s="79"/>
      <c r="GD249" s="79"/>
      <c r="GE249" s="79"/>
      <c r="GF249" s="79"/>
      <c r="GG249" s="79"/>
      <c r="GH249" s="79"/>
      <c r="GI249" s="79"/>
      <c r="GJ249" s="79"/>
      <c r="GK249" s="79"/>
      <c r="GL249" s="79"/>
      <c r="GM249" s="79"/>
      <c r="GN249" s="79"/>
      <c r="GO249" s="79"/>
      <c r="GP249" s="79"/>
      <c r="GQ249" s="79"/>
    </row>
    <row r="250" spans="1:199" s="78" customFormat="1" x14ac:dyDescent="0.3">
      <c r="A250" s="10"/>
      <c r="B250" s="10"/>
      <c r="C250" s="10"/>
      <c r="D250" s="10">
        <v>1413076585.26</v>
      </c>
      <c r="E250" s="311">
        <v>441409219</v>
      </c>
      <c r="F250" s="311" t="s">
        <v>791</v>
      </c>
      <c r="G250" s="312">
        <v>6</v>
      </c>
      <c r="H250" s="312" t="s">
        <v>1309</v>
      </c>
      <c r="I250" s="311">
        <v>0</v>
      </c>
      <c r="J250" s="311">
        <v>0</v>
      </c>
      <c r="K250" s="311">
        <v>0</v>
      </c>
      <c r="L250" s="311">
        <v>0</v>
      </c>
      <c r="M250" s="311">
        <v>0</v>
      </c>
      <c r="N250" s="311">
        <v>0</v>
      </c>
      <c r="O250" s="311">
        <v>0</v>
      </c>
      <c r="P250" s="311">
        <v>0</v>
      </c>
      <c r="Q250" s="311">
        <v>0</v>
      </c>
      <c r="R250" s="311">
        <v>0</v>
      </c>
      <c r="S250" s="311">
        <v>0</v>
      </c>
      <c r="T250" s="311">
        <v>0</v>
      </c>
      <c r="U250" s="311">
        <v>0</v>
      </c>
      <c r="V250" s="311">
        <v>0</v>
      </c>
      <c r="W250" s="311">
        <v>0</v>
      </c>
      <c r="X250" s="311">
        <v>0</v>
      </c>
      <c r="Y250" s="311">
        <v>0</v>
      </c>
      <c r="Z250" s="311">
        <v>0</v>
      </c>
      <c r="AA250" s="311">
        <v>0</v>
      </c>
      <c r="AB250" s="311">
        <v>0</v>
      </c>
      <c r="AC250" s="311">
        <v>0</v>
      </c>
      <c r="AD250" s="311">
        <v>0</v>
      </c>
      <c r="AE250" s="311">
        <v>0</v>
      </c>
      <c r="AF250" s="311">
        <v>130280.72664130015</v>
      </c>
      <c r="AG250" s="311">
        <v>0</v>
      </c>
      <c r="AH250" s="311">
        <v>0</v>
      </c>
      <c r="AI250" s="311">
        <v>56366.330507271829</v>
      </c>
      <c r="AJ250" s="311">
        <v>186647.05714857197</v>
      </c>
      <c r="AK250" s="311">
        <v>0</v>
      </c>
      <c r="AL250" s="311">
        <v>0</v>
      </c>
      <c r="AM250" s="311">
        <v>0</v>
      </c>
      <c r="AN250" s="311">
        <v>0</v>
      </c>
      <c r="AO250" s="311">
        <v>0</v>
      </c>
      <c r="AP250" s="311">
        <v>0</v>
      </c>
      <c r="AQ250" s="311">
        <v>0</v>
      </c>
      <c r="AR250" s="311">
        <v>0</v>
      </c>
      <c r="AS250" s="311">
        <v>0</v>
      </c>
      <c r="AT250" s="311">
        <v>0</v>
      </c>
      <c r="AU250" s="311">
        <v>0</v>
      </c>
      <c r="AV250" s="311">
        <v>0</v>
      </c>
      <c r="AW250" s="311">
        <v>0</v>
      </c>
      <c r="AX250" s="352">
        <v>0</v>
      </c>
      <c r="AY250" s="352">
        <v>0</v>
      </c>
      <c r="AZ250" s="352">
        <v>0</v>
      </c>
      <c r="BA250" s="352">
        <v>0</v>
      </c>
      <c r="BB250" s="352">
        <v>0</v>
      </c>
      <c r="BC250" s="352">
        <v>0</v>
      </c>
      <c r="BD250" s="352">
        <v>0</v>
      </c>
      <c r="BE250" s="352">
        <v>0</v>
      </c>
      <c r="BF250" s="352">
        <v>0</v>
      </c>
      <c r="BG250" s="352">
        <v>0</v>
      </c>
      <c r="BH250" s="378">
        <v>0</v>
      </c>
      <c r="BI250" s="352">
        <v>0</v>
      </c>
      <c r="BJ250" s="352">
        <v>0</v>
      </c>
      <c r="BK250" s="352"/>
      <c r="BL250" s="352"/>
      <c r="BM250" s="352"/>
      <c r="BN250" s="79"/>
      <c r="BO250" s="79"/>
      <c r="BP250" s="79"/>
      <c r="BQ250" s="79"/>
      <c r="BR250" s="79"/>
      <c r="BS250" s="79"/>
      <c r="BT250" s="79"/>
      <c r="BU250" s="79"/>
      <c r="BV250" s="79"/>
      <c r="BW250" s="79"/>
      <c r="BX250" s="79"/>
      <c r="BY250" s="79"/>
      <c r="BZ250" s="79"/>
      <c r="CA250" s="79"/>
      <c r="CB250" s="79"/>
      <c r="CC250" s="79"/>
      <c r="CD250" s="79"/>
      <c r="CE250" s="79"/>
      <c r="CF250" s="79"/>
      <c r="CG250" s="79"/>
      <c r="CH250" s="79"/>
      <c r="CI250" s="79"/>
      <c r="CJ250" s="79"/>
      <c r="CK250" s="79"/>
      <c r="CL250" s="79"/>
      <c r="CM250" s="79"/>
      <c r="CN250" s="79"/>
      <c r="CO250" s="79"/>
      <c r="CP250" s="79"/>
      <c r="CQ250" s="79"/>
      <c r="CR250" s="79"/>
      <c r="CS250" s="79"/>
      <c r="CT250" s="79"/>
      <c r="CU250" s="79"/>
      <c r="CV250" s="79"/>
      <c r="CW250" s="79"/>
      <c r="CX250" s="79"/>
      <c r="CY250" s="79"/>
      <c r="CZ250" s="79"/>
      <c r="DA250" s="79"/>
      <c r="DB250" s="79"/>
      <c r="DC250" s="79"/>
      <c r="DD250" s="79"/>
      <c r="DE250" s="79"/>
      <c r="DF250" s="79"/>
      <c r="DG250" s="79"/>
      <c r="DH250" s="79"/>
      <c r="DI250" s="79"/>
      <c r="DJ250" s="79"/>
      <c r="DK250" s="79"/>
      <c r="DL250" s="79"/>
      <c r="DM250" s="79"/>
      <c r="DN250" s="79"/>
      <c r="DO250" s="79"/>
      <c r="DP250" s="79"/>
      <c r="DQ250" s="79"/>
      <c r="DR250" s="79"/>
      <c r="DS250" s="79"/>
      <c r="DT250" s="79"/>
      <c r="DU250" s="79"/>
      <c r="DV250" s="79"/>
      <c r="DW250" s="79"/>
      <c r="DX250" s="79"/>
      <c r="DY250" s="79"/>
      <c r="DZ250" s="79"/>
      <c r="EA250" s="79"/>
      <c r="EB250" s="79"/>
      <c r="EC250" s="79"/>
      <c r="ED250" s="79"/>
      <c r="EE250" s="79"/>
      <c r="EF250" s="79"/>
      <c r="EG250" s="79"/>
      <c r="EH250" s="79"/>
      <c r="EI250" s="79"/>
      <c r="EJ250" s="79"/>
      <c r="EK250" s="79"/>
      <c r="EL250" s="79"/>
      <c r="EM250" s="79"/>
      <c r="EN250" s="79"/>
      <c r="EO250" s="79"/>
      <c r="EP250" s="79"/>
      <c r="EQ250" s="79"/>
      <c r="ER250" s="79"/>
      <c r="ES250" s="79"/>
      <c r="ET250" s="79"/>
      <c r="EU250" s="79"/>
      <c r="EV250" s="79"/>
      <c r="EW250" s="79"/>
      <c r="EX250" s="79"/>
      <c r="EY250" s="79"/>
      <c r="EZ250" s="79"/>
      <c r="FA250" s="79"/>
      <c r="FB250" s="79"/>
      <c r="FC250" s="79"/>
      <c r="FD250" s="79"/>
      <c r="FE250" s="79"/>
      <c r="FF250" s="79"/>
      <c r="FG250" s="79"/>
      <c r="FH250" s="79"/>
      <c r="FI250" s="79"/>
      <c r="FJ250" s="79"/>
      <c r="FK250" s="79"/>
      <c r="FL250" s="79"/>
      <c r="FM250" s="79"/>
      <c r="FN250" s="79"/>
      <c r="FO250" s="79"/>
      <c r="FP250" s="79"/>
      <c r="FQ250" s="79"/>
      <c r="FR250" s="79"/>
      <c r="FS250" s="79"/>
      <c r="FT250" s="79"/>
      <c r="FU250" s="79"/>
      <c r="FV250" s="79"/>
      <c r="FW250" s="79"/>
      <c r="FX250" s="79"/>
      <c r="FY250" s="79"/>
      <c r="FZ250" s="79"/>
      <c r="GA250" s="79"/>
      <c r="GB250" s="79"/>
      <c r="GC250" s="79"/>
      <c r="GD250" s="79"/>
      <c r="GE250" s="79"/>
      <c r="GF250" s="79"/>
      <c r="GG250" s="79"/>
      <c r="GH250" s="79"/>
      <c r="GI250" s="79"/>
      <c r="GJ250" s="79"/>
      <c r="GK250" s="79"/>
      <c r="GL250" s="79"/>
      <c r="GM250" s="79"/>
      <c r="GN250" s="79"/>
      <c r="GO250" s="79"/>
      <c r="GP250" s="79"/>
      <c r="GQ250" s="79"/>
    </row>
    <row r="251" spans="1:199" s="78" customFormat="1" x14ac:dyDescent="0.3">
      <c r="A251" s="10"/>
      <c r="B251" s="10"/>
      <c r="C251" s="10"/>
      <c r="D251" s="10">
        <v>683537.63</v>
      </c>
      <c r="E251" s="311">
        <v>510000471</v>
      </c>
      <c r="F251" s="311" t="s">
        <v>796</v>
      </c>
      <c r="G251" s="312">
        <v>23</v>
      </c>
      <c r="H251" s="312" t="s">
        <v>1311</v>
      </c>
      <c r="I251" s="311">
        <v>0</v>
      </c>
      <c r="J251" s="311">
        <v>0</v>
      </c>
      <c r="K251" s="311">
        <v>0</v>
      </c>
      <c r="L251" s="311">
        <v>0</v>
      </c>
      <c r="M251" s="311">
        <v>0</v>
      </c>
      <c r="N251" s="311">
        <v>0</v>
      </c>
      <c r="O251" s="311">
        <v>0</v>
      </c>
      <c r="P251" s="311">
        <v>0</v>
      </c>
      <c r="Q251" s="311">
        <v>0</v>
      </c>
      <c r="R251" s="311">
        <v>0</v>
      </c>
      <c r="S251" s="311">
        <v>0</v>
      </c>
      <c r="T251" s="311">
        <v>0</v>
      </c>
      <c r="U251" s="311">
        <v>0</v>
      </c>
      <c r="V251" s="311">
        <v>0</v>
      </c>
      <c r="W251" s="311">
        <v>0</v>
      </c>
      <c r="X251" s="311">
        <v>0</v>
      </c>
      <c r="Y251" s="311">
        <v>0</v>
      </c>
      <c r="Z251" s="311">
        <v>0</v>
      </c>
      <c r="AA251" s="311">
        <v>0</v>
      </c>
      <c r="AB251" s="311">
        <v>0</v>
      </c>
      <c r="AC251" s="311">
        <v>0</v>
      </c>
      <c r="AD251" s="311">
        <v>0</v>
      </c>
      <c r="AE251" s="311">
        <v>0</v>
      </c>
      <c r="AF251" s="311">
        <v>0</v>
      </c>
      <c r="AG251" s="311">
        <v>0</v>
      </c>
      <c r="AH251" s="311">
        <v>0</v>
      </c>
      <c r="AI251" s="311">
        <v>0</v>
      </c>
      <c r="AJ251" s="311">
        <v>0</v>
      </c>
      <c r="AK251" s="311">
        <v>0</v>
      </c>
      <c r="AL251" s="311">
        <v>0</v>
      </c>
      <c r="AM251" s="311">
        <v>0</v>
      </c>
      <c r="AN251" s="311">
        <v>0</v>
      </c>
      <c r="AO251" s="311">
        <v>0</v>
      </c>
      <c r="AP251" s="311">
        <v>0</v>
      </c>
      <c r="AQ251" s="311">
        <v>0</v>
      </c>
      <c r="AR251" s="311">
        <v>0</v>
      </c>
      <c r="AS251" s="311">
        <v>0</v>
      </c>
      <c r="AT251" s="311">
        <v>0</v>
      </c>
      <c r="AU251" s="311">
        <v>0</v>
      </c>
      <c r="AV251" s="311">
        <v>0</v>
      </c>
      <c r="AW251" s="311">
        <v>0</v>
      </c>
      <c r="AX251" s="352">
        <v>0</v>
      </c>
      <c r="AY251" s="352">
        <v>0</v>
      </c>
      <c r="AZ251" s="352">
        <v>0</v>
      </c>
      <c r="BA251" s="352">
        <v>0</v>
      </c>
      <c r="BB251" s="352">
        <v>0</v>
      </c>
      <c r="BC251" s="352">
        <v>0</v>
      </c>
      <c r="BD251" s="352">
        <v>0</v>
      </c>
      <c r="BE251" s="352">
        <v>0</v>
      </c>
      <c r="BF251" s="352">
        <v>0</v>
      </c>
      <c r="BG251" s="352">
        <v>0</v>
      </c>
      <c r="BH251" s="378">
        <v>0</v>
      </c>
      <c r="BI251" s="352">
        <v>0</v>
      </c>
      <c r="BJ251" s="352">
        <v>0</v>
      </c>
      <c r="BK251" s="352"/>
      <c r="BL251" s="352"/>
      <c r="BM251" s="352"/>
      <c r="BN251" s="79"/>
      <c r="BO251" s="79"/>
      <c r="BP251" s="79"/>
      <c r="BQ251" s="79"/>
      <c r="BR251" s="79"/>
      <c r="BS251" s="79"/>
      <c r="BT251" s="79"/>
      <c r="BU251" s="79"/>
      <c r="BV251" s="79"/>
      <c r="BW251" s="79"/>
      <c r="BX251" s="79"/>
      <c r="BY251" s="79"/>
      <c r="BZ251" s="79"/>
      <c r="CA251" s="79"/>
      <c r="CB251" s="79"/>
      <c r="CC251" s="79"/>
      <c r="CD251" s="79"/>
      <c r="CE251" s="79"/>
      <c r="CF251" s="79"/>
      <c r="CG251" s="79"/>
      <c r="CH251" s="79"/>
      <c r="CI251" s="79"/>
      <c r="CJ251" s="79"/>
      <c r="CK251" s="79"/>
      <c r="CL251" s="79"/>
      <c r="CM251" s="79"/>
      <c r="CN251" s="79"/>
      <c r="CO251" s="79"/>
      <c r="CP251" s="79"/>
      <c r="CQ251" s="79"/>
      <c r="CR251" s="79"/>
      <c r="CS251" s="79"/>
      <c r="CT251" s="79"/>
      <c r="CU251" s="79"/>
      <c r="CV251" s="79"/>
      <c r="CW251" s="79"/>
      <c r="CX251" s="79"/>
      <c r="CY251" s="79"/>
      <c r="CZ251" s="79"/>
      <c r="DA251" s="79"/>
      <c r="DB251" s="79"/>
      <c r="DC251" s="79"/>
      <c r="DD251" s="79"/>
      <c r="DE251" s="79"/>
      <c r="DF251" s="79"/>
      <c r="DG251" s="79"/>
      <c r="DH251" s="79"/>
      <c r="DI251" s="79"/>
      <c r="DJ251" s="79"/>
      <c r="DK251" s="79"/>
      <c r="DL251" s="79"/>
      <c r="DM251" s="79"/>
      <c r="DN251" s="79"/>
      <c r="DO251" s="79"/>
      <c r="DP251" s="79"/>
      <c r="DQ251" s="79"/>
      <c r="DR251" s="79"/>
      <c r="DS251" s="79"/>
      <c r="DT251" s="79"/>
      <c r="DU251" s="79"/>
      <c r="DV251" s="79"/>
      <c r="DW251" s="79"/>
      <c r="DX251" s="79"/>
      <c r="DY251" s="79"/>
      <c r="DZ251" s="79"/>
      <c r="EA251" s="79"/>
      <c r="EB251" s="79"/>
      <c r="EC251" s="79"/>
      <c r="ED251" s="79"/>
      <c r="EE251" s="79"/>
      <c r="EF251" s="79"/>
      <c r="EG251" s="79"/>
      <c r="EH251" s="79"/>
      <c r="EI251" s="79"/>
      <c r="EJ251" s="79"/>
      <c r="EK251" s="79"/>
      <c r="EL251" s="79"/>
      <c r="EM251" s="79"/>
      <c r="EN251" s="79"/>
      <c r="EO251" s="79"/>
      <c r="EP251" s="79"/>
      <c r="EQ251" s="79"/>
      <c r="ER251" s="79"/>
      <c r="ES251" s="79"/>
      <c r="ET251" s="79"/>
      <c r="EU251" s="79"/>
      <c r="EV251" s="79"/>
      <c r="EW251" s="79"/>
      <c r="EX251" s="79"/>
      <c r="EY251" s="79"/>
      <c r="EZ251" s="79"/>
      <c r="FA251" s="79"/>
      <c r="FB251" s="79"/>
      <c r="FC251" s="79"/>
      <c r="FD251" s="79"/>
      <c r="FE251" s="79"/>
      <c r="FF251" s="79"/>
      <c r="FG251" s="79"/>
      <c r="FH251" s="79"/>
      <c r="FI251" s="79"/>
      <c r="FJ251" s="79"/>
      <c r="FK251" s="79"/>
      <c r="FL251" s="79"/>
      <c r="FM251" s="79"/>
      <c r="FN251" s="79"/>
      <c r="FO251" s="79"/>
      <c r="FP251" s="79"/>
      <c r="FQ251" s="79"/>
      <c r="FR251" s="79"/>
      <c r="FS251" s="79"/>
      <c r="FT251" s="79"/>
      <c r="FU251" s="79"/>
      <c r="FV251" s="79"/>
      <c r="FW251" s="79"/>
      <c r="FX251" s="79"/>
      <c r="FY251" s="79"/>
      <c r="FZ251" s="79"/>
      <c r="GA251" s="79"/>
      <c r="GB251" s="79"/>
      <c r="GC251" s="79"/>
      <c r="GD251" s="79"/>
      <c r="GE251" s="79"/>
      <c r="GF251" s="79"/>
      <c r="GG251" s="79"/>
      <c r="GH251" s="79"/>
      <c r="GI251" s="79"/>
      <c r="GJ251" s="79"/>
      <c r="GK251" s="79"/>
      <c r="GL251" s="79"/>
      <c r="GM251" s="79"/>
      <c r="GN251" s="79"/>
      <c r="GO251" s="79"/>
      <c r="GP251" s="79"/>
      <c r="GQ251" s="79"/>
    </row>
    <row r="252" spans="1:199" s="78" customFormat="1" x14ac:dyDescent="0.3">
      <c r="A252" s="10"/>
      <c r="B252" s="10"/>
      <c r="C252" s="10"/>
      <c r="D252" s="10">
        <v>97192497.269999996</v>
      </c>
      <c r="E252" s="311">
        <v>510002412</v>
      </c>
      <c r="F252" s="311" t="s">
        <v>800</v>
      </c>
      <c r="G252" s="312">
        <v>18</v>
      </c>
      <c r="H252" s="312" t="s">
        <v>1311</v>
      </c>
      <c r="I252" s="311">
        <v>0</v>
      </c>
      <c r="J252" s="311">
        <v>0</v>
      </c>
      <c r="K252" s="311">
        <v>0</v>
      </c>
      <c r="L252" s="311">
        <v>0</v>
      </c>
      <c r="M252" s="311">
        <v>0</v>
      </c>
      <c r="N252" s="311">
        <v>0</v>
      </c>
      <c r="O252" s="311">
        <v>0</v>
      </c>
      <c r="P252" s="311">
        <v>0</v>
      </c>
      <c r="Q252" s="311">
        <v>0</v>
      </c>
      <c r="R252" s="311">
        <v>0</v>
      </c>
      <c r="S252" s="311">
        <v>0</v>
      </c>
      <c r="T252" s="311">
        <v>0</v>
      </c>
      <c r="U252" s="311">
        <v>0</v>
      </c>
      <c r="V252" s="311">
        <v>0</v>
      </c>
      <c r="W252" s="311">
        <v>0</v>
      </c>
      <c r="X252" s="311">
        <v>0</v>
      </c>
      <c r="Y252" s="311">
        <v>0</v>
      </c>
      <c r="Z252" s="311">
        <v>0</v>
      </c>
      <c r="AA252" s="311">
        <v>0</v>
      </c>
      <c r="AB252" s="311">
        <v>0</v>
      </c>
      <c r="AC252" s="311">
        <v>0</v>
      </c>
      <c r="AD252" s="311">
        <v>0</v>
      </c>
      <c r="AE252" s="311">
        <v>0</v>
      </c>
      <c r="AF252" s="311">
        <v>0</v>
      </c>
      <c r="AG252" s="311">
        <v>0</v>
      </c>
      <c r="AH252" s="311">
        <v>0</v>
      </c>
      <c r="AI252" s="311">
        <v>0</v>
      </c>
      <c r="AJ252" s="311">
        <v>500001.60000000003</v>
      </c>
      <c r="AK252" s="311">
        <v>0</v>
      </c>
      <c r="AL252" s="311">
        <v>249999.6</v>
      </c>
      <c r="AM252" s="311">
        <v>0</v>
      </c>
      <c r="AN252" s="311">
        <v>0</v>
      </c>
      <c r="AO252" s="311">
        <v>0</v>
      </c>
      <c r="AP252" s="311">
        <v>0</v>
      </c>
      <c r="AQ252" s="311">
        <v>0</v>
      </c>
      <c r="AR252" s="311">
        <v>0</v>
      </c>
      <c r="AS252" s="311">
        <v>0</v>
      </c>
      <c r="AT252" s="311">
        <v>0</v>
      </c>
      <c r="AU252" s="311">
        <v>0</v>
      </c>
      <c r="AV252" s="311">
        <v>250002.00000000003</v>
      </c>
      <c r="AW252" s="311">
        <v>0</v>
      </c>
      <c r="AX252" s="352">
        <v>0</v>
      </c>
      <c r="AY252" s="352">
        <v>0</v>
      </c>
      <c r="AZ252" s="352">
        <v>0</v>
      </c>
      <c r="BA252" s="352">
        <v>0</v>
      </c>
      <c r="BB252" s="352">
        <v>0</v>
      </c>
      <c r="BC252" s="352">
        <v>0</v>
      </c>
      <c r="BD252" s="352">
        <v>0</v>
      </c>
      <c r="BE252" s="352">
        <v>0</v>
      </c>
      <c r="BF252" s="352">
        <v>0</v>
      </c>
      <c r="BG252" s="352">
        <v>0</v>
      </c>
      <c r="BH252" s="378">
        <v>0</v>
      </c>
      <c r="BI252" s="352">
        <v>0</v>
      </c>
      <c r="BJ252" s="352">
        <v>0</v>
      </c>
      <c r="BK252" s="352"/>
      <c r="BL252" s="352"/>
      <c r="BM252" s="352"/>
      <c r="BN252" s="79"/>
      <c r="BO252" s="79"/>
      <c r="BP252" s="79"/>
      <c r="BQ252" s="79"/>
      <c r="BR252" s="79"/>
      <c r="BS252" s="79"/>
      <c r="BT252" s="79"/>
      <c r="BU252" s="79"/>
      <c r="BV252" s="79"/>
      <c r="BW252" s="79"/>
      <c r="BX252" s="79"/>
      <c r="BY252" s="79"/>
      <c r="BZ252" s="79"/>
      <c r="CA252" s="79"/>
      <c r="CB252" s="79"/>
      <c r="CC252" s="79"/>
      <c r="CD252" s="79"/>
      <c r="CE252" s="79"/>
      <c r="CF252" s="79"/>
      <c r="CG252" s="79"/>
      <c r="CH252" s="79"/>
      <c r="CI252" s="79"/>
      <c r="CJ252" s="79"/>
      <c r="CK252" s="79"/>
      <c r="CL252" s="79"/>
      <c r="CM252" s="79"/>
      <c r="CN252" s="79"/>
      <c r="CO252" s="79"/>
      <c r="CP252" s="79"/>
      <c r="CQ252" s="79"/>
      <c r="CR252" s="79"/>
      <c r="CS252" s="79"/>
      <c r="CT252" s="79"/>
      <c r="CU252" s="79"/>
      <c r="CV252" s="79"/>
      <c r="CW252" s="79"/>
      <c r="CX252" s="79"/>
      <c r="CY252" s="79"/>
      <c r="CZ252" s="79"/>
      <c r="DA252" s="79"/>
      <c r="DB252" s="79"/>
      <c r="DC252" s="79"/>
      <c r="DD252" s="79"/>
      <c r="DE252" s="79"/>
      <c r="DF252" s="79"/>
      <c r="DG252" s="79"/>
      <c r="DH252" s="79"/>
      <c r="DI252" s="79"/>
      <c r="DJ252" s="79"/>
      <c r="DK252" s="79"/>
      <c r="DL252" s="79"/>
      <c r="DM252" s="79"/>
      <c r="DN252" s="79"/>
      <c r="DO252" s="79"/>
      <c r="DP252" s="79"/>
      <c r="DQ252" s="79"/>
      <c r="DR252" s="79"/>
      <c r="DS252" s="79"/>
      <c r="DT252" s="79"/>
      <c r="DU252" s="79"/>
      <c r="DV252" s="79"/>
      <c r="DW252" s="79"/>
      <c r="DX252" s="79"/>
      <c r="DY252" s="79"/>
      <c r="DZ252" s="79"/>
      <c r="EA252" s="79"/>
      <c r="EB252" s="79"/>
      <c r="EC252" s="79"/>
      <c r="ED252" s="79"/>
      <c r="EE252" s="79"/>
      <c r="EF252" s="79"/>
      <c r="EG252" s="79"/>
      <c r="EH252" s="79"/>
      <c r="EI252" s="79"/>
      <c r="EJ252" s="79"/>
      <c r="EK252" s="79"/>
      <c r="EL252" s="79"/>
      <c r="EM252" s="79"/>
      <c r="EN252" s="79"/>
      <c r="EO252" s="79"/>
      <c r="EP252" s="79"/>
      <c r="EQ252" s="79"/>
      <c r="ER252" s="79"/>
      <c r="ES252" s="79"/>
      <c r="ET252" s="79"/>
      <c r="EU252" s="79"/>
      <c r="EV252" s="79"/>
      <c r="EW252" s="79"/>
      <c r="EX252" s="79"/>
      <c r="EY252" s="79"/>
      <c r="EZ252" s="79"/>
      <c r="FA252" s="79"/>
      <c r="FB252" s="79"/>
      <c r="FC252" s="79"/>
      <c r="FD252" s="79"/>
      <c r="FE252" s="79"/>
      <c r="FF252" s="79"/>
      <c r="FG252" s="79"/>
      <c r="FH252" s="79"/>
      <c r="FI252" s="79"/>
      <c r="FJ252" s="79"/>
      <c r="FK252" s="79"/>
      <c r="FL252" s="79"/>
      <c r="FM252" s="79"/>
      <c r="FN252" s="79"/>
      <c r="FO252" s="79"/>
      <c r="FP252" s="79"/>
      <c r="FQ252" s="79"/>
      <c r="FR252" s="79"/>
      <c r="FS252" s="79"/>
      <c r="FT252" s="79"/>
      <c r="FU252" s="79"/>
      <c r="FV252" s="79"/>
      <c r="FW252" s="79"/>
      <c r="FX252" s="79"/>
      <c r="FY252" s="79"/>
      <c r="FZ252" s="79"/>
      <c r="GA252" s="79"/>
      <c r="GB252" s="79"/>
      <c r="GC252" s="79"/>
      <c r="GD252" s="79"/>
      <c r="GE252" s="79"/>
      <c r="GF252" s="79"/>
      <c r="GG252" s="79"/>
      <c r="GH252" s="79"/>
      <c r="GI252" s="79"/>
      <c r="GJ252" s="79"/>
      <c r="GK252" s="79"/>
      <c r="GL252" s="79"/>
      <c r="GM252" s="79"/>
      <c r="GN252" s="79"/>
      <c r="GO252" s="79"/>
      <c r="GP252" s="79"/>
      <c r="GQ252" s="79"/>
    </row>
    <row r="253" spans="1:199" s="78" customFormat="1" x14ac:dyDescent="0.3">
      <c r="A253" s="10"/>
      <c r="B253" s="10"/>
      <c r="C253" s="10"/>
      <c r="D253" s="10">
        <v>244653924.27000001</v>
      </c>
      <c r="E253" s="311">
        <v>510003466</v>
      </c>
      <c r="F253" s="311" t="s">
        <v>805</v>
      </c>
      <c r="G253" s="312">
        <v>21</v>
      </c>
      <c r="H253" s="312" t="s">
        <v>1311</v>
      </c>
      <c r="I253" s="311">
        <v>0</v>
      </c>
      <c r="J253" s="311">
        <v>0</v>
      </c>
      <c r="K253" s="311">
        <v>0</v>
      </c>
      <c r="L253" s="311">
        <v>0</v>
      </c>
      <c r="M253" s="311">
        <v>0</v>
      </c>
      <c r="N253" s="311">
        <v>0</v>
      </c>
      <c r="O253" s="311">
        <v>0</v>
      </c>
      <c r="P253" s="311">
        <v>0</v>
      </c>
      <c r="Q253" s="311">
        <v>0</v>
      </c>
      <c r="R253" s="311">
        <v>0</v>
      </c>
      <c r="S253" s="311">
        <v>0</v>
      </c>
      <c r="T253" s="311">
        <v>0</v>
      </c>
      <c r="U253" s="311">
        <v>0</v>
      </c>
      <c r="V253" s="311">
        <v>0</v>
      </c>
      <c r="W253" s="311">
        <v>0</v>
      </c>
      <c r="X253" s="311">
        <v>0</v>
      </c>
      <c r="Y253" s="311">
        <v>0</v>
      </c>
      <c r="Z253" s="311">
        <v>0</v>
      </c>
      <c r="AA253" s="311">
        <v>0</v>
      </c>
      <c r="AB253" s="311">
        <v>0</v>
      </c>
      <c r="AC253" s="311">
        <v>0</v>
      </c>
      <c r="AD253" s="311">
        <v>0</v>
      </c>
      <c r="AE253" s="311">
        <v>0</v>
      </c>
      <c r="AF253" s="311">
        <v>0</v>
      </c>
      <c r="AG253" s="311">
        <v>0</v>
      </c>
      <c r="AH253" s="311">
        <v>0</v>
      </c>
      <c r="AI253" s="311">
        <v>0</v>
      </c>
      <c r="AJ253" s="311">
        <v>0</v>
      </c>
      <c r="AK253" s="311">
        <v>0</v>
      </c>
      <c r="AL253" s="311">
        <v>0</v>
      </c>
      <c r="AM253" s="311">
        <v>0</v>
      </c>
      <c r="AN253" s="311">
        <v>0</v>
      </c>
      <c r="AO253" s="311">
        <v>0</v>
      </c>
      <c r="AP253" s="311">
        <v>0</v>
      </c>
      <c r="AQ253" s="311">
        <v>0</v>
      </c>
      <c r="AR253" s="311">
        <v>0</v>
      </c>
      <c r="AS253" s="311">
        <v>0</v>
      </c>
      <c r="AT253" s="311">
        <v>0</v>
      </c>
      <c r="AU253" s="311">
        <v>0</v>
      </c>
      <c r="AV253" s="311">
        <v>0</v>
      </c>
      <c r="AW253" s="311">
        <v>0</v>
      </c>
      <c r="AX253" s="352">
        <v>0</v>
      </c>
      <c r="AY253" s="352">
        <v>0</v>
      </c>
      <c r="AZ253" s="352">
        <v>0</v>
      </c>
      <c r="BA253" s="352">
        <v>0</v>
      </c>
      <c r="BB253" s="352">
        <v>0</v>
      </c>
      <c r="BC253" s="352">
        <v>0</v>
      </c>
      <c r="BD253" s="352">
        <v>0</v>
      </c>
      <c r="BE253" s="352">
        <v>0</v>
      </c>
      <c r="BF253" s="352">
        <v>0</v>
      </c>
      <c r="BG253" s="352">
        <v>0</v>
      </c>
      <c r="BH253" s="378">
        <v>0</v>
      </c>
      <c r="BI253" s="352">
        <v>0</v>
      </c>
      <c r="BJ253" s="352">
        <v>0</v>
      </c>
      <c r="BK253" s="352"/>
      <c r="BL253" s="352"/>
      <c r="BM253" s="352"/>
      <c r="BN253" s="79"/>
      <c r="BO253" s="79"/>
      <c r="BP253" s="79"/>
      <c r="BQ253" s="79"/>
      <c r="BR253" s="79"/>
      <c r="BS253" s="79"/>
      <c r="BT253" s="79"/>
      <c r="BU253" s="79"/>
      <c r="BV253" s="79"/>
      <c r="BW253" s="79"/>
      <c r="BX253" s="79"/>
      <c r="BY253" s="79"/>
      <c r="BZ253" s="79"/>
      <c r="CA253" s="79"/>
      <c r="CB253" s="79"/>
      <c r="CC253" s="79"/>
      <c r="CD253" s="79"/>
      <c r="CE253" s="79"/>
      <c r="CF253" s="79"/>
      <c r="CG253" s="79"/>
      <c r="CH253" s="79"/>
      <c r="CI253" s="79"/>
      <c r="CJ253" s="79"/>
      <c r="CK253" s="79"/>
      <c r="CL253" s="79"/>
      <c r="CM253" s="79"/>
      <c r="CN253" s="79"/>
      <c r="CO253" s="79"/>
      <c r="CP253" s="79"/>
      <c r="CQ253" s="79"/>
      <c r="CR253" s="79"/>
      <c r="CS253" s="79"/>
      <c r="CT253" s="79"/>
      <c r="CU253" s="79"/>
      <c r="CV253" s="79"/>
      <c r="CW253" s="79"/>
      <c r="CX253" s="79"/>
      <c r="CY253" s="79"/>
      <c r="CZ253" s="79"/>
      <c r="DA253" s="79"/>
      <c r="DB253" s="79"/>
      <c r="DC253" s="79"/>
      <c r="DD253" s="79"/>
      <c r="DE253" s="79"/>
      <c r="DF253" s="79"/>
      <c r="DG253" s="79"/>
      <c r="DH253" s="79"/>
      <c r="DI253" s="79"/>
      <c r="DJ253" s="79"/>
      <c r="DK253" s="79"/>
      <c r="DL253" s="79"/>
      <c r="DM253" s="79"/>
      <c r="DN253" s="79"/>
      <c r="DO253" s="79"/>
      <c r="DP253" s="79"/>
      <c r="DQ253" s="79"/>
      <c r="DR253" s="79"/>
      <c r="DS253" s="79"/>
      <c r="DT253" s="79"/>
      <c r="DU253" s="79"/>
      <c r="DV253" s="79"/>
      <c r="DW253" s="79"/>
      <c r="DX253" s="79"/>
      <c r="DY253" s="79"/>
      <c r="DZ253" s="79"/>
      <c r="EA253" s="79"/>
      <c r="EB253" s="79"/>
      <c r="EC253" s="79"/>
      <c r="ED253" s="79"/>
      <c r="EE253" s="79"/>
      <c r="EF253" s="79"/>
      <c r="EG253" s="79"/>
      <c r="EH253" s="79"/>
      <c r="EI253" s="79"/>
      <c r="EJ253" s="79"/>
      <c r="EK253" s="79"/>
      <c r="EL253" s="79"/>
      <c r="EM253" s="79"/>
      <c r="EN253" s="79"/>
      <c r="EO253" s="79"/>
      <c r="EP253" s="79"/>
      <c r="EQ253" s="79"/>
      <c r="ER253" s="79"/>
      <c r="ES253" s="79"/>
      <c r="ET253" s="79"/>
      <c r="EU253" s="79"/>
      <c r="EV253" s="79"/>
      <c r="EW253" s="79"/>
      <c r="EX253" s="79"/>
      <c r="EY253" s="79"/>
      <c r="EZ253" s="79"/>
      <c r="FA253" s="79"/>
      <c r="FB253" s="79"/>
      <c r="FC253" s="79"/>
      <c r="FD253" s="79"/>
      <c r="FE253" s="79"/>
      <c r="FF253" s="79"/>
      <c r="FG253" s="79"/>
      <c r="FH253" s="79"/>
      <c r="FI253" s="79"/>
      <c r="FJ253" s="79"/>
      <c r="FK253" s="79"/>
      <c r="FL253" s="79"/>
      <c r="FM253" s="79"/>
      <c r="FN253" s="79"/>
      <c r="FO253" s="79"/>
      <c r="FP253" s="79"/>
      <c r="FQ253" s="79"/>
      <c r="FR253" s="79"/>
      <c r="FS253" s="79"/>
      <c r="FT253" s="79"/>
      <c r="FU253" s="79"/>
      <c r="FV253" s="79"/>
      <c r="FW253" s="79"/>
      <c r="FX253" s="79"/>
      <c r="FY253" s="79"/>
      <c r="FZ253" s="79"/>
      <c r="GA253" s="79"/>
      <c r="GB253" s="79"/>
      <c r="GC253" s="79"/>
      <c r="GD253" s="79"/>
      <c r="GE253" s="79"/>
      <c r="GF253" s="79"/>
      <c r="GG253" s="79"/>
      <c r="GH253" s="79"/>
      <c r="GI253" s="79"/>
      <c r="GJ253" s="79"/>
      <c r="GK253" s="79"/>
      <c r="GL253" s="79"/>
      <c r="GM253" s="79"/>
      <c r="GN253" s="79"/>
      <c r="GO253" s="79"/>
      <c r="GP253" s="79"/>
      <c r="GQ253" s="79"/>
    </row>
    <row r="254" spans="1:199" s="78" customFormat="1" x14ac:dyDescent="0.3">
      <c r="A254" s="10"/>
      <c r="B254" s="10"/>
      <c r="C254" s="10"/>
      <c r="D254" s="10">
        <v>9867011854.8199997</v>
      </c>
      <c r="E254" s="311">
        <v>510006004</v>
      </c>
      <c r="F254" s="311" t="s">
        <v>818</v>
      </c>
      <c r="G254" s="312">
        <v>12</v>
      </c>
      <c r="H254" s="312" t="s">
        <v>1311</v>
      </c>
      <c r="I254" s="311">
        <v>0</v>
      </c>
      <c r="J254" s="311">
        <v>0</v>
      </c>
      <c r="K254" s="311">
        <v>0</v>
      </c>
      <c r="L254" s="311">
        <v>0</v>
      </c>
      <c r="M254" s="311">
        <v>0</v>
      </c>
      <c r="N254" s="311">
        <v>0</v>
      </c>
      <c r="O254" s="311">
        <v>0</v>
      </c>
      <c r="P254" s="311">
        <v>0</v>
      </c>
      <c r="Q254" s="311">
        <v>0</v>
      </c>
      <c r="R254" s="311">
        <v>0</v>
      </c>
      <c r="S254" s="311">
        <v>0</v>
      </c>
      <c r="T254" s="311">
        <v>0</v>
      </c>
      <c r="U254" s="311">
        <v>0</v>
      </c>
      <c r="V254" s="311">
        <v>0</v>
      </c>
      <c r="W254" s="311">
        <v>0</v>
      </c>
      <c r="X254" s="311">
        <v>0</v>
      </c>
      <c r="Y254" s="311">
        <v>0</v>
      </c>
      <c r="Z254" s="311">
        <v>0</v>
      </c>
      <c r="AA254" s="311">
        <v>0</v>
      </c>
      <c r="AB254" s="311">
        <v>0</v>
      </c>
      <c r="AC254" s="311">
        <v>0</v>
      </c>
      <c r="AD254" s="311">
        <v>0</v>
      </c>
      <c r="AE254" s="311">
        <v>0</v>
      </c>
      <c r="AF254" s="311">
        <v>0</v>
      </c>
      <c r="AG254" s="311">
        <v>0</v>
      </c>
      <c r="AH254" s="311">
        <v>0</v>
      </c>
      <c r="AI254" s="311">
        <v>0</v>
      </c>
      <c r="AJ254" s="311">
        <v>0</v>
      </c>
      <c r="AK254" s="311">
        <v>0</v>
      </c>
      <c r="AL254" s="311">
        <v>0</v>
      </c>
      <c r="AM254" s="311">
        <v>0</v>
      </c>
      <c r="AN254" s="311">
        <v>0</v>
      </c>
      <c r="AO254" s="311">
        <v>0</v>
      </c>
      <c r="AP254" s="311">
        <v>0</v>
      </c>
      <c r="AQ254" s="311">
        <v>0</v>
      </c>
      <c r="AR254" s="311">
        <v>0</v>
      </c>
      <c r="AS254" s="311">
        <v>0</v>
      </c>
      <c r="AT254" s="311">
        <v>0</v>
      </c>
      <c r="AU254" s="311">
        <v>0</v>
      </c>
      <c r="AV254" s="311">
        <v>0</v>
      </c>
      <c r="AW254" s="311">
        <v>0</v>
      </c>
      <c r="AX254" s="352">
        <v>0</v>
      </c>
      <c r="AY254" s="352">
        <v>0</v>
      </c>
      <c r="AZ254" s="352">
        <v>0</v>
      </c>
      <c r="BA254" s="352">
        <v>0</v>
      </c>
      <c r="BB254" s="352">
        <v>0</v>
      </c>
      <c r="BC254" s="352">
        <v>0</v>
      </c>
      <c r="BD254" s="352">
        <v>0</v>
      </c>
      <c r="BE254" s="352">
        <v>0</v>
      </c>
      <c r="BF254" s="352">
        <v>0</v>
      </c>
      <c r="BG254" s="352">
        <v>0</v>
      </c>
      <c r="BH254" s="378">
        <v>0</v>
      </c>
      <c r="BI254" s="352">
        <v>0</v>
      </c>
      <c r="BJ254" s="352">
        <v>0</v>
      </c>
      <c r="BK254" s="352"/>
      <c r="BL254" s="352"/>
      <c r="BM254" s="352"/>
      <c r="BN254" s="79"/>
      <c r="BO254" s="79"/>
      <c r="BP254" s="79"/>
      <c r="BQ254" s="79"/>
      <c r="BR254" s="79"/>
      <c r="BS254" s="79"/>
      <c r="BT254" s="79"/>
      <c r="BU254" s="79"/>
      <c r="BV254" s="79"/>
      <c r="BW254" s="79"/>
      <c r="BX254" s="79"/>
      <c r="BY254" s="79"/>
      <c r="BZ254" s="79"/>
      <c r="CA254" s="79"/>
      <c r="CB254" s="79"/>
      <c r="CC254" s="79"/>
      <c r="CD254" s="79"/>
      <c r="CE254" s="79"/>
      <c r="CF254" s="79"/>
      <c r="CG254" s="79"/>
      <c r="CH254" s="79"/>
      <c r="CI254" s="79"/>
      <c r="CJ254" s="79"/>
      <c r="CK254" s="79"/>
      <c r="CL254" s="79"/>
      <c r="CM254" s="79"/>
      <c r="CN254" s="79"/>
      <c r="CO254" s="79"/>
      <c r="CP254" s="79"/>
      <c r="CQ254" s="79"/>
      <c r="CR254" s="79"/>
      <c r="CS254" s="79"/>
      <c r="CT254" s="79"/>
      <c r="CU254" s="79"/>
      <c r="CV254" s="79"/>
      <c r="CW254" s="79"/>
      <c r="CX254" s="79"/>
      <c r="CY254" s="79"/>
      <c r="CZ254" s="79"/>
      <c r="DA254" s="79"/>
      <c r="DB254" s="79"/>
      <c r="DC254" s="79"/>
      <c r="DD254" s="79"/>
      <c r="DE254" s="79"/>
      <c r="DF254" s="79"/>
      <c r="DG254" s="79"/>
      <c r="DH254" s="79"/>
      <c r="DI254" s="79"/>
      <c r="DJ254" s="79"/>
      <c r="DK254" s="79"/>
      <c r="DL254" s="79"/>
      <c r="DM254" s="79"/>
      <c r="DN254" s="79"/>
      <c r="DO254" s="79"/>
      <c r="DP254" s="79"/>
      <c r="DQ254" s="79"/>
      <c r="DR254" s="79"/>
      <c r="DS254" s="79"/>
      <c r="DT254" s="79"/>
      <c r="DU254" s="79"/>
      <c r="DV254" s="79"/>
      <c r="DW254" s="79"/>
      <c r="DX254" s="79"/>
      <c r="DY254" s="79"/>
      <c r="DZ254" s="79"/>
      <c r="EA254" s="79"/>
      <c r="EB254" s="79"/>
      <c r="EC254" s="79"/>
      <c r="ED254" s="79"/>
      <c r="EE254" s="79"/>
      <c r="EF254" s="79"/>
      <c r="EG254" s="79"/>
      <c r="EH254" s="79"/>
      <c r="EI254" s="79"/>
      <c r="EJ254" s="79"/>
      <c r="EK254" s="79"/>
      <c r="EL254" s="79"/>
      <c r="EM254" s="79"/>
      <c r="EN254" s="79"/>
      <c r="EO254" s="79"/>
      <c r="EP254" s="79"/>
      <c r="EQ254" s="79"/>
      <c r="ER254" s="79"/>
      <c r="ES254" s="79"/>
      <c r="ET254" s="79"/>
      <c r="EU254" s="79"/>
      <c r="EV254" s="79"/>
      <c r="EW254" s="79"/>
      <c r="EX254" s="79"/>
      <c r="EY254" s="79"/>
      <c r="EZ254" s="79"/>
      <c r="FA254" s="79"/>
      <c r="FB254" s="79"/>
      <c r="FC254" s="79"/>
      <c r="FD254" s="79"/>
      <c r="FE254" s="79"/>
      <c r="FF254" s="79"/>
      <c r="FG254" s="79"/>
      <c r="FH254" s="79"/>
      <c r="FI254" s="79"/>
      <c r="FJ254" s="79"/>
      <c r="FK254" s="79"/>
      <c r="FL254" s="79"/>
      <c r="FM254" s="79"/>
      <c r="FN254" s="79"/>
      <c r="FO254" s="79"/>
      <c r="FP254" s="79"/>
      <c r="FQ254" s="79"/>
      <c r="FR254" s="79"/>
      <c r="FS254" s="79"/>
      <c r="FT254" s="79"/>
      <c r="FU254" s="79"/>
      <c r="FV254" s="79"/>
      <c r="FW254" s="79"/>
      <c r="FX254" s="79"/>
      <c r="FY254" s="79"/>
      <c r="FZ254" s="79"/>
      <c r="GA254" s="79"/>
      <c r="GB254" s="79"/>
      <c r="GC254" s="79"/>
      <c r="GD254" s="79"/>
      <c r="GE254" s="79"/>
      <c r="GF254" s="79"/>
      <c r="GG254" s="79"/>
      <c r="GH254" s="79"/>
      <c r="GI254" s="79"/>
      <c r="GJ254" s="79"/>
      <c r="GK254" s="79"/>
      <c r="GL254" s="79"/>
      <c r="GM254" s="79"/>
      <c r="GN254" s="79"/>
      <c r="GO254" s="79"/>
      <c r="GP254" s="79"/>
      <c r="GQ254" s="79"/>
    </row>
    <row r="255" spans="1:199" s="78" customFormat="1" x14ac:dyDescent="0.3">
      <c r="A255" s="10"/>
      <c r="B255" s="10"/>
      <c r="C255" s="10"/>
      <c r="D255" s="10">
        <v>11903362183.790001</v>
      </c>
      <c r="E255" s="311">
        <v>520017195</v>
      </c>
      <c r="F255" s="311" t="s">
        <v>824</v>
      </c>
      <c r="G255" s="312">
        <v>6</v>
      </c>
      <c r="H255" s="312" t="s">
        <v>1312</v>
      </c>
      <c r="I255" s="311">
        <v>0</v>
      </c>
      <c r="J255" s="311">
        <v>0</v>
      </c>
      <c r="K255" s="311">
        <v>0</v>
      </c>
      <c r="L255" s="311">
        <v>0</v>
      </c>
      <c r="M255" s="311">
        <v>0</v>
      </c>
      <c r="N255" s="311">
        <v>0</v>
      </c>
      <c r="O255" s="311">
        <v>0</v>
      </c>
      <c r="P255" s="311">
        <v>0</v>
      </c>
      <c r="Q255" s="311">
        <v>0</v>
      </c>
      <c r="R255" s="311">
        <v>0</v>
      </c>
      <c r="S255" s="311">
        <v>0</v>
      </c>
      <c r="T255" s="311">
        <v>0</v>
      </c>
      <c r="U255" s="311">
        <v>0</v>
      </c>
      <c r="V255" s="311">
        <v>0</v>
      </c>
      <c r="W255" s="311">
        <v>0</v>
      </c>
      <c r="X255" s="311">
        <v>0</v>
      </c>
      <c r="Y255" s="311">
        <v>0</v>
      </c>
      <c r="Z255" s="311">
        <v>0</v>
      </c>
      <c r="AA255" s="311">
        <v>0</v>
      </c>
      <c r="AB255" s="311">
        <v>0</v>
      </c>
      <c r="AC255" s="311">
        <v>0</v>
      </c>
      <c r="AD255" s="311">
        <v>0</v>
      </c>
      <c r="AE255" s="311">
        <v>0</v>
      </c>
      <c r="AF255" s="311">
        <v>0</v>
      </c>
      <c r="AG255" s="311">
        <v>0</v>
      </c>
      <c r="AH255" s="311">
        <v>0</v>
      </c>
      <c r="AI255" s="311">
        <v>0</v>
      </c>
      <c r="AJ255" s="311">
        <v>313461.88704175613</v>
      </c>
      <c r="AK255" s="311">
        <v>0</v>
      </c>
      <c r="AL255" s="311">
        <v>0</v>
      </c>
      <c r="AM255" s="311">
        <v>0</v>
      </c>
      <c r="AN255" s="311">
        <v>0</v>
      </c>
      <c r="AO255" s="311">
        <v>0</v>
      </c>
      <c r="AP255" s="311">
        <v>0</v>
      </c>
      <c r="AQ255" s="311">
        <v>0</v>
      </c>
      <c r="AR255" s="311">
        <v>0</v>
      </c>
      <c r="AS255" s="311">
        <v>0</v>
      </c>
      <c r="AT255" s="311">
        <v>0</v>
      </c>
      <c r="AU255" s="311">
        <v>0</v>
      </c>
      <c r="AV255" s="311">
        <v>0</v>
      </c>
      <c r="AW255" s="311">
        <v>0</v>
      </c>
      <c r="AX255" s="352">
        <v>0</v>
      </c>
      <c r="AY255" s="352">
        <v>0</v>
      </c>
      <c r="AZ255" s="352">
        <v>0</v>
      </c>
      <c r="BA255" s="352">
        <v>0</v>
      </c>
      <c r="BB255" s="352">
        <v>0</v>
      </c>
      <c r="BC255" s="352">
        <v>0</v>
      </c>
      <c r="BD255" s="352">
        <v>0</v>
      </c>
      <c r="BE255" s="352">
        <v>0</v>
      </c>
      <c r="BF255" s="352">
        <v>0</v>
      </c>
      <c r="BG255" s="352">
        <v>0</v>
      </c>
      <c r="BH255" s="378">
        <v>0</v>
      </c>
      <c r="BI255" s="352">
        <v>0</v>
      </c>
      <c r="BJ255" s="352">
        <v>0</v>
      </c>
      <c r="BK255" s="352"/>
      <c r="BL255" s="352"/>
      <c r="BM255" s="352"/>
      <c r="BN255" s="79"/>
      <c r="BO255" s="79"/>
      <c r="BP255" s="79"/>
      <c r="BQ255" s="79"/>
      <c r="BR255" s="79"/>
      <c r="BS255" s="79"/>
      <c r="BT255" s="79"/>
      <c r="BU255" s="79"/>
      <c r="BV255" s="79"/>
      <c r="BW255" s="79"/>
      <c r="BX255" s="79"/>
      <c r="BY255" s="79"/>
      <c r="BZ255" s="79"/>
      <c r="CA255" s="79"/>
      <c r="CB255" s="79"/>
      <c r="CC255" s="79"/>
      <c r="CD255" s="79"/>
      <c r="CE255" s="79"/>
      <c r="CF255" s="79"/>
      <c r="CG255" s="79"/>
      <c r="CH255" s="79"/>
      <c r="CI255" s="79"/>
      <c r="CJ255" s="79"/>
      <c r="CK255" s="79"/>
      <c r="CL255" s="79"/>
      <c r="CM255" s="79"/>
      <c r="CN255" s="79"/>
      <c r="CO255" s="79"/>
      <c r="CP255" s="79"/>
      <c r="CQ255" s="79"/>
      <c r="CR255" s="79"/>
      <c r="CS255" s="79"/>
      <c r="CT255" s="79"/>
      <c r="CU255" s="79"/>
      <c r="CV255" s="79"/>
      <c r="CW255" s="79"/>
      <c r="CX255" s="79"/>
      <c r="CY255" s="79"/>
      <c r="CZ255" s="79"/>
      <c r="DA255" s="79"/>
      <c r="DB255" s="79"/>
      <c r="DC255" s="79"/>
      <c r="DD255" s="79"/>
      <c r="DE255" s="79"/>
      <c r="DF255" s="79"/>
      <c r="DG255" s="79"/>
      <c r="DH255" s="79"/>
      <c r="DI255" s="79"/>
      <c r="DJ255" s="79"/>
      <c r="DK255" s="79"/>
      <c r="DL255" s="79"/>
      <c r="DM255" s="79"/>
      <c r="DN255" s="79"/>
      <c r="DO255" s="79"/>
      <c r="DP255" s="79"/>
      <c r="DQ255" s="79"/>
      <c r="DR255" s="79"/>
      <c r="DS255" s="79"/>
      <c r="DT255" s="79"/>
      <c r="DU255" s="79"/>
      <c r="DV255" s="79"/>
      <c r="DW255" s="79"/>
      <c r="DX255" s="79"/>
      <c r="DY255" s="79"/>
      <c r="DZ255" s="79"/>
      <c r="EA255" s="79"/>
      <c r="EB255" s="79"/>
      <c r="EC255" s="79"/>
      <c r="ED255" s="79"/>
      <c r="EE255" s="79"/>
      <c r="EF255" s="79"/>
      <c r="EG255" s="79"/>
      <c r="EH255" s="79"/>
      <c r="EI255" s="79"/>
      <c r="EJ255" s="79"/>
      <c r="EK255" s="79"/>
      <c r="EL255" s="79"/>
      <c r="EM255" s="79"/>
      <c r="EN255" s="79"/>
      <c r="EO255" s="79"/>
      <c r="EP255" s="79"/>
      <c r="EQ255" s="79"/>
      <c r="ER255" s="79"/>
      <c r="ES255" s="79"/>
      <c r="ET255" s="79"/>
      <c r="EU255" s="79"/>
      <c r="EV255" s="79"/>
      <c r="EW255" s="79"/>
      <c r="EX255" s="79"/>
      <c r="EY255" s="79"/>
      <c r="EZ255" s="79"/>
      <c r="FA255" s="79"/>
      <c r="FB255" s="79"/>
      <c r="FC255" s="79"/>
      <c r="FD255" s="79"/>
      <c r="FE255" s="79"/>
      <c r="FF255" s="79"/>
      <c r="FG255" s="79"/>
      <c r="FH255" s="79"/>
      <c r="FI255" s="79"/>
      <c r="FJ255" s="79"/>
      <c r="FK255" s="79"/>
      <c r="FL255" s="79"/>
      <c r="FM255" s="79"/>
      <c r="FN255" s="79"/>
      <c r="FO255" s="79"/>
      <c r="FP255" s="79"/>
      <c r="FQ255" s="79"/>
      <c r="FR255" s="79"/>
      <c r="FS255" s="79"/>
      <c r="FT255" s="79"/>
      <c r="FU255" s="79"/>
      <c r="FV255" s="79"/>
      <c r="FW255" s="79"/>
      <c r="FX255" s="79"/>
      <c r="FY255" s="79"/>
      <c r="FZ255" s="79"/>
      <c r="GA255" s="79"/>
      <c r="GB255" s="79"/>
      <c r="GC255" s="79"/>
      <c r="GD255" s="79"/>
      <c r="GE255" s="79"/>
      <c r="GF255" s="79"/>
      <c r="GG255" s="79"/>
      <c r="GH255" s="79"/>
      <c r="GI255" s="79"/>
      <c r="GJ255" s="79"/>
      <c r="GK255" s="79"/>
      <c r="GL255" s="79"/>
      <c r="GM255" s="79"/>
      <c r="GN255" s="79"/>
      <c r="GO255" s="79"/>
      <c r="GP255" s="79"/>
      <c r="GQ255" s="79"/>
    </row>
    <row r="256" spans="1:199" s="78" customFormat="1" x14ac:dyDescent="0.3">
      <c r="A256" s="10"/>
      <c r="B256" s="10"/>
      <c r="C256" s="10"/>
      <c r="D256" s="10">
        <v>346376854.55000001</v>
      </c>
      <c r="E256" s="311">
        <v>520093844</v>
      </c>
      <c r="F256" s="311" t="s">
        <v>832</v>
      </c>
      <c r="G256" s="312">
        <v>29</v>
      </c>
      <c r="H256" s="312" t="s">
        <v>1312</v>
      </c>
      <c r="I256" s="311">
        <v>0</v>
      </c>
      <c r="J256" s="311">
        <v>0</v>
      </c>
      <c r="K256" s="311">
        <v>0</v>
      </c>
      <c r="L256" s="311">
        <v>0</v>
      </c>
      <c r="M256" s="311">
        <v>0</v>
      </c>
      <c r="N256" s="311">
        <v>0</v>
      </c>
      <c r="O256" s="311">
        <v>0</v>
      </c>
      <c r="P256" s="311">
        <v>0</v>
      </c>
      <c r="Q256" s="311">
        <v>0</v>
      </c>
      <c r="R256" s="311">
        <v>0</v>
      </c>
      <c r="S256" s="311">
        <v>0</v>
      </c>
      <c r="T256" s="311">
        <v>0</v>
      </c>
      <c r="U256" s="311">
        <v>0</v>
      </c>
      <c r="V256" s="311">
        <v>0</v>
      </c>
      <c r="W256" s="311">
        <v>0</v>
      </c>
      <c r="X256" s="311">
        <v>0</v>
      </c>
      <c r="Y256" s="311">
        <v>0</v>
      </c>
      <c r="Z256" s="311">
        <v>0</v>
      </c>
      <c r="AA256" s="311">
        <v>0</v>
      </c>
      <c r="AB256" s="311">
        <v>0</v>
      </c>
      <c r="AC256" s="311">
        <v>0</v>
      </c>
      <c r="AD256" s="311">
        <v>0</v>
      </c>
      <c r="AE256" s="311">
        <v>0</v>
      </c>
      <c r="AF256" s="311">
        <v>0</v>
      </c>
      <c r="AG256" s="311">
        <v>0</v>
      </c>
      <c r="AH256" s="311">
        <v>0</v>
      </c>
      <c r="AI256" s="311">
        <v>0</v>
      </c>
      <c r="AJ256" s="311">
        <v>0</v>
      </c>
      <c r="AK256" s="311">
        <v>0</v>
      </c>
      <c r="AL256" s="311">
        <v>0</v>
      </c>
      <c r="AM256" s="311">
        <v>0</v>
      </c>
      <c r="AN256" s="311">
        <v>0</v>
      </c>
      <c r="AO256" s="311">
        <v>0</v>
      </c>
      <c r="AP256" s="311">
        <v>0</v>
      </c>
      <c r="AQ256" s="311">
        <v>0</v>
      </c>
      <c r="AR256" s="311">
        <v>0</v>
      </c>
      <c r="AS256" s="311">
        <v>0</v>
      </c>
      <c r="AT256" s="311">
        <v>0</v>
      </c>
      <c r="AU256" s="311">
        <v>0</v>
      </c>
      <c r="AV256" s="311">
        <v>0</v>
      </c>
      <c r="AW256" s="311">
        <v>0</v>
      </c>
      <c r="AX256" s="352">
        <v>0</v>
      </c>
      <c r="AY256" s="352">
        <v>0</v>
      </c>
      <c r="AZ256" s="352">
        <v>0</v>
      </c>
      <c r="BA256" s="352">
        <v>0</v>
      </c>
      <c r="BB256" s="352">
        <v>0</v>
      </c>
      <c r="BC256" s="352">
        <v>0</v>
      </c>
      <c r="BD256" s="352">
        <v>0</v>
      </c>
      <c r="BE256" s="352">
        <v>0</v>
      </c>
      <c r="BF256" s="352">
        <v>0</v>
      </c>
      <c r="BG256" s="352">
        <v>0</v>
      </c>
      <c r="BH256" s="378">
        <v>0</v>
      </c>
      <c r="BI256" s="352">
        <v>0</v>
      </c>
      <c r="BJ256" s="352">
        <v>0</v>
      </c>
      <c r="BK256" s="352"/>
      <c r="BL256" s="352"/>
      <c r="BM256" s="352"/>
      <c r="BN256" s="79"/>
      <c r="BO256" s="79"/>
      <c r="BP256" s="79"/>
      <c r="BQ256" s="79"/>
      <c r="BR256" s="79"/>
      <c r="BS256" s="79"/>
      <c r="BT256" s="79"/>
      <c r="BU256" s="79"/>
      <c r="BV256" s="79"/>
      <c r="BW256" s="79"/>
      <c r="BX256" s="79"/>
      <c r="BY256" s="79"/>
      <c r="BZ256" s="79"/>
      <c r="CA256" s="79"/>
      <c r="CB256" s="79"/>
      <c r="CC256" s="79"/>
      <c r="CD256" s="79"/>
      <c r="CE256" s="79"/>
      <c r="CF256" s="79"/>
      <c r="CG256" s="79"/>
      <c r="CH256" s="79"/>
      <c r="CI256" s="79"/>
      <c r="CJ256" s="79"/>
      <c r="CK256" s="79"/>
      <c r="CL256" s="79"/>
      <c r="CM256" s="79"/>
      <c r="CN256" s="79"/>
      <c r="CO256" s="79"/>
      <c r="CP256" s="79"/>
      <c r="CQ256" s="79"/>
      <c r="CR256" s="79"/>
      <c r="CS256" s="79"/>
      <c r="CT256" s="79"/>
      <c r="CU256" s="79"/>
      <c r="CV256" s="79"/>
      <c r="CW256" s="79"/>
      <c r="CX256" s="79"/>
      <c r="CY256" s="79"/>
      <c r="CZ256" s="79"/>
      <c r="DA256" s="79"/>
      <c r="DB256" s="79"/>
      <c r="DC256" s="79"/>
      <c r="DD256" s="79"/>
      <c r="DE256" s="79"/>
      <c r="DF256" s="79"/>
      <c r="DG256" s="79"/>
      <c r="DH256" s="79"/>
      <c r="DI256" s="79"/>
      <c r="DJ256" s="79"/>
      <c r="DK256" s="79"/>
      <c r="DL256" s="79"/>
      <c r="DM256" s="79"/>
      <c r="DN256" s="79"/>
      <c r="DO256" s="79"/>
      <c r="DP256" s="79"/>
      <c r="DQ256" s="79"/>
      <c r="DR256" s="79"/>
      <c r="DS256" s="79"/>
      <c r="DT256" s="79"/>
      <c r="DU256" s="79"/>
      <c r="DV256" s="79"/>
      <c r="DW256" s="79"/>
      <c r="DX256" s="79"/>
      <c r="DY256" s="79"/>
      <c r="DZ256" s="79"/>
      <c r="EA256" s="79"/>
      <c r="EB256" s="79"/>
      <c r="EC256" s="79"/>
      <c r="ED256" s="79"/>
      <c r="EE256" s="79"/>
      <c r="EF256" s="79"/>
      <c r="EG256" s="79"/>
      <c r="EH256" s="79"/>
      <c r="EI256" s="79"/>
      <c r="EJ256" s="79"/>
      <c r="EK256" s="79"/>
      <c r="EL256" s="79"/>
      <c r="EM256" s="79"/>
      <c r="EN256" s="79"/>
      <c r="EO256" s="79"/>
      <c r="EP256" s="79"/>
      <c r="EQ256" s="79"/>
      <c r="ER256" s="79"/>
      <c r="ES256" s="79"/>
      <c r="ET256" s="79"/>
      <c r="EU256" s="79"/>
      <c r="EV256" s="79"/>
      <c r="EW256" s="79"/>
      <c r="EX256" s="79"/>
      <c r="EY256" s="79"/>
      <c r="EZ256" s="79"/>
      <c r="FA256" s="79"/>
      <c r="FB256" s="79"/>
      <c r="FC256" s="79"/>
      <c r="FD256" s="79"/>
      <c r="FE256" s="79"/>
      <c r="FF256" s="79"/>
      <c r="FG256" s="79"/>
      <c r="FH256" s="79"/>
      <c r="FI256" s="79"/>
      <c r="FJ256" s="79"/>
      <c r="FK256" s="79"/>
      <c r="FL256" s="79"/>
      <c r="FM256" s="79"/>
      <c r="FN256" s="79"/>
      <c r="FO256" s="79"/>
      <c r="FP256" s="79"/>
      <c r="FQ256" s="79"/>
      <c r="FR256" s="79"/>
      <c r="FS256" s="79"/>
      <c r="FT256" s="79"/>
      <c r="FU256" s="79"/>
      <c r="FV256" s="79"/>
      <c r="FW256" s="79"/>
      <c r="FX256" s="79"/>
      <c r="FY256" s="79"/>
      <c r="FZ256" s="79"/>
      <c r="GA256" s="79"/>
      <c r="GB256" s="79"/>
      <c r="GC256" s="79"/>
      <c r="GD256" s="79"/>
      <c r="GE256" s="79"/>
      <c r="GF256" s="79"/>
      <c r="GG256" s="79"/>
      <c r="GH256" s="79"/>
      <c r="GI256" s="79"/>
      <c r="GJ256" s="79"/>
      <c r="GK256" s="79"/>
      <c r="GL256" s="79"/>
      <c r="GM256" s="79"/>
      <c r="GN256" s="79"/>
      <c r="GO256" s="79"/>
      <c r="GP256" s="79"/>
      <c r="GQ256" s="79"/>
    </row>
    <row r="257" spans="1:199" s="78" customFormat="1" x14ac:dyDescent="0.3">
      <c r="A257" s="10"/>
      <c r="B257" s="10"/>
      <c r="C257" s="10"/>
      <c r="D257" s="10">
        <v>7439033.5300000003</v>
      </c>
      <c r="E257" s="311">
        <v>520136518</v>
      </c>
      <c r="F257" s="311" t="s">
        <v>836</v>
      </c>
      <c r="G257" s="312">
        <v>39</v>
      </c>
      <c r="H257" s="312" t="s">
        <v>1312</v>
      </c>
      <c r="I257" s="311">
        <v>0</v>
      </c>
      <c r="J257" s="311">
        <v>0</v>
      </c>
      <c r="K257" s="311">
        <v>0</v>
      </c>
      <c r="L257" s="311">
        <v>0</v>
      </c>
      <c r="M257" s="311">
        <v>0</v>
      </c>
      <c r="N257" s="311">
        <v>0</v>
      </c>
      <c r="O257" s="311">
        <v>0</v>
      </c>
      <c r="P257" s="311">
        <v>0</v>
      </c>
      <c r="Q257" s="311">
        <v>0</v>
      </c>
      <c r="R257" s="311">
        <v>0</v>
      </c>
      <c r="S257" s="311">
        <v>0</v>
      </c>
      <c r="T257" s="311">
        <v>0</v>
      </c>
      <c r="U257" s="311">
        <v>0</v>
      </c>
      <c r="V257" s="311">
        <v>0</v>
      </c>
      <c r="W257" s="311">
        <v>0</v>
      </c>
      <c r="X257" s="311">
        <v>0</v>
      </c>
      <c r="Y257" s="311">
        <v>0</v>
      </c>
      <c r="Z257" s="311">
        <v>0</v>
      </c>
      <c r="AA257" s="311">
        <v>0</v>
      </c>
      <c r="AB257" s="311">
        <v>0</v>
      </c>
      <c r="AC257" s="311">
        <v>0</v>
      </c>
      <c r="AD257" s="311">
        <v>0</v>
      </c>
      <c r="AE257" s="311">
        <v>0</v>
      </c>
      <c r="AF257" s="311">
        <v>0</v>
      </c>
      <c r="AG257" s="311">
        <v>0</v>
      </c>
      <c r="AH257" s="311">
        <v>0</v>
      </c>
      <c r="AI257" s="311">
        <v>0</v>
      </c>
      <c r="AJ257" s="311">
        <v>217956.34713765295</v>
      </c>
      <c r="AK257" s="311">
        <v>0</v>
      </c>
      <c r="AL257" s="311">
        <v>0</v>
      </c>
      <c r="AM257" s="311">
        <v>0</v>
      </c>
      <c r="AN257" s="311">
        <v>0</v>
      </c>
      <c r="AO257" s="311">
        <v>0</v>
      </c>
      <c r="AP257" s="311">
        <v>0</v>
      </c>
      <c r="AQ257" s="311">
        <v>0</v>
      </c>
      <c r="AR257" s="311">
        <v>0</v>
      </c>
      <c r="AS257" s="311">
        <v>0</v>
      </c>
      <c r="AT257" s="311">
        <v>0</v>
      </c>
      <c r="AU257" s="311">
        <v>0</v>
      </c>
      <c r="AV257" s="311">
        <v>0</v>
      </c>
      <c r="AW257" s="311">
        <v>0</v>
      </c>
      <c r="AX257" s="352">
        <v>0</v>
      </c>
      <c r="AY257" s="352">
        <v>0</v>
      </c>
      <c r="AZ257" s="352">
        <v>0</v>
      </c>
      <c r="BA257" s="352">
        <v>0</v>
      </c>
      <c r="BB257" s="352">
        <v>0</v>
      </c>
      <c r="BC257" s="352">
        <v>0</v>
      </c>
      <c r="BD257" s="352">
        <v>0</v>
      </c>
      <c r="BE257" s="352">
        <v>0</v>
      </c>
      <c r="BF257" s="352">
        <v>0</v>
      </c>
      <c r="BG257" s="352">
        <v>0</v>
      </c>
      <c r="BH257" s="378">
        <v>0</v>
      </c>
      <c r="BI257" s="352">
        <v>0</v>
      </c>
      <c r="BJ257" s="352">
        <v>0</v>
      </c>
      <c r="BK257" s="352"/>
      <c r="BL257" s="352"/>
      <c r="BM257" s="352"/>
      <c r="BN257" s="79"/>
      <c r="BO257" s="79"/>
      <c r="BP257" s="79"/>
      <c r="BQ257" s="79"/>
      <c r="BR257" s="79"/>
      <c r="BS257" s="79"/>
      <c r="BT257" s="79"/>
      <c r="BU257" s="79"/>
      <c r="BV257" s="79"/>
      <c r="BW257" s="79"/>
      <c r="BX257" s="79"/>
      <c r="BY257" s="79"/>
      <c r="BZ257" s="79"/>
      <c r="CA257" s="79"/>
      <c r="CB257" s="79"/>
      <c r="CC257" s="79"/>
      <c r="CD257" s="79"/>
      <c r="CE257" s="79"/>
      <c r="CF257" s="79"/>
      <c r="CG257" s="79"/>
      <c r="CH257" s="79"/>
      <c r="CI257" s="79"/>
      <c r="CJ257" s="79"/>
      <c r="CK257" s="79"/>
      <c r="CL257" s="79"/>
      <c r="CM257" s="79"/>
      <c r="CN257" s="79"/>
      <c r="CO257" s="79"/>
      <c r="CP257" s="79"/>
      <c r="CQ257" s="79"/>
      <c r="CR257" s="79"/>
      <c r="CS257" s="79"/>
      <c r="CT257" s="79"/>
      <c r="CU257" s="79"/>
      <c r="CV257" s="79"/>
      <c r="CW257" s="79"/>
      <c r="CX257" s="79"/>
      <c r="CY257" s="79"/>
      <c r="CZ257" s="79"/>
      <c r="DA257" s="79"/>
      <c r="DB257" s="79"/>
      <c r="DC257" s="79"/>
      <c r="DD257" s="79"/>
      <c r="DE257" s="79"/>
      <c r="DF257" s="79"/>
      <c r="DG257" s="79"/>
      <c r="DH257" s="79"/>
      <c r="DI257" s="79"/>
      <c r="DJ257" s="79"/>
      <c r="DK257" s="79"/>
      <c r="DL257" s="79"/>
      <c r="DM257" s="79"/>
      <c r="DN257" s="79"/>
      <c r="DO257" s="79"/>
      <c r="DP257" s="79"/>
      <c r="DQ257" s="79"/>
      <c r="DR257" s="79"/>
      <c r="DS257" s="79"/>
      <c r="DT257" s="79"/>
      <c r="DU257" s="79"/>
      <c r="DV257" s="79"/>
      <c r="DW257" s="79"/>
      <c r="DX257" s="79"/>
      <c r="DY257" s="79"/>
      <c r="DZ257" s="79"/>
      <c r="EA257" s="79"/>
      <c r="EB257" s="79"/>
      <c r="EC257" s="79"/>
      <c r="ED257" s="79"/>
      <c r="EE257" s="79"/>
      <c r="EF257" s="79"/>
      <c r="EG257" s="79"/>
      <c r="EH257" s="79"/>
      <c r="EI257" s="79"/>
      <c r="EJ257" s="79"/>
      <c r="EK257" s="79"/>
      <c r="EL257" s="79"/>
      <c r="EM257" s="79"/>
      <c r="EN257" s="79"/>
      <c r="EO257" s="79"/>
      <c r="EP257" s="79"/>
      <c r="EQ257" s="79"/>
      <c r="ER257" s="79"/>
      <c r="ES257" s="79"/>
      <c r="ET257" s="79"/>
      <c r="EU257" s="79"/>
      <c r="EV257" s="79"/>
      <c r="EW257" s="79"/>
      <c r="EX257" s="79"/>
      <c r="EY257" s="79"/>
      <c r="EZ257" s="79"/>
      <c r="FA257" s="79"/>
      <c r="FB257" s="79"/>
      <c r="FC257" s="79"/>
      <c r="FD257" s="79"/>
      <c r="FE257" s="79"/>
      <c r="FF257" s="79"/>
      <c r="FG257" s="79"/>
      <c r="FH257" s="79"/>
      <c r="FI257" s="79"/>
      <c r="FJ257" s="79"/>
      <c r="FK257" s="79"/>
      <c r="FL257" s="79"/>
      <c r="FM257" s="79"/>
      <c r="FN257" s="79"/>
      <c r="FO257" s="79"/>
      <c r="FP257" s="79"/>
      <c r="FQ257" s="79"/>
      <c r="FR257" s="79"/>
      <c r="FS257" s="79"/>
      <c r="FT257" s="79"/>
      <c r="FU257" s="79"/>
      <c r="FV257" s="79"/>
      <c r="FW257" s="79"/>
      <c r="FX257" s="79"/>
      <c r="FY257" s="79"/>
      <c r="FZ257" s="79"/>
      <c r="GA257" s="79"/>
      <c r="GB257" s="79"/>
      <c r="GC257" s="79"/>
      <c r="GD257" s="79"/>
      <c r="GE257" s="79"/>
      <c r="GF257" s="79"/>
      <c r="GG257" s="79"/>
      <c r="GH257" s="79"/>
      <c r="GI257" s="79"/>
      <c r="GJ257" s="79"/>
      <c r="GK257" s="79"/>
      <c r="GL257" s="79"/>
      <c r="GM257" s="79"/>
      <c r="GN257" s="79"/>
      <c r="GO257" s="79"/>
      <c r="GP257" s="79"/>
      <c r="GQ257" s="79"/>
    </row>
    <row r="258" spans="1:199" s="78" customFormat="1" x14ac:dyDescent="0.3">
      <c r="A258" s="10"/>
      <c r="B258" s="10"/>
      <c r="C258" s="10"/>
      <c r="D258" s="10">
        <v>1422491515.98</v>
      </c>
      <c r="E258" s="311">
        <v>520216484</v>
      </c>
      <c r="F258" s="311" t="s">
        <v>844</v>
      </c>
      <c r="G258" s="312">
        <v>25</v>
      </c>
      <c r="H258" s="312" t="s">
        <v>1312</v>
      </c>
      <c r="I258" s="311">
        <v>0</v>
      </c>
      <c r="J258" s="311">
        <v>0</v>
      </c>
      <c r="K258" s="311">
        <v>0</v>
      </c>
      <c r="L258" s="311">
        <v>0</v>
      </c>
      <c r="M258" s="311">
        <v>0</v>
      </c>
      <c r="N258" s="311">
        <v>0</v>
      </c>
      <c r="O258" s="311">
        <v>0</v>
      </c>
      <c r="P258" s="311">
        <v>0</v>
      </c>
      <c r="Q258" s="311">
        <v>0</v>
      </c>
      <c r="R258" s="311">
        <v>0</v>
      </c>
      <c r="S258" s="311">
        <v>0</v>
      </c>
      <c r="T258" s="311">
        <v>0</v>
      </c>
      <c r="U258" s="311">
        <v>0</v>
      </c>
      <c r="V258" s="311">
        <v>0</v>
      </c>
      <c r="W258" s="311">
        <v>0</v>
      </c>
      <c r="X258" s="311">
        <v>0</v>
      </c>
      <c r="Y258" s="311">
        <v>0</v>
      </c>
      <c r="Z258" s="311">
        <v>0</v>
      </c>
      <c r="AA258" s="311">
        <v>0</v>
      </c>
      <c r="AB258" s="311">
        <v>0</v>
      </c>
      <c r="AC258" s="311">
        <v>0</v>
      </c>
      <c r="AD258" s="311">
        <v>0</v>
      </c>
      <c r="AE258" s="311">
        <v>0</v>
      </c>
      <c r="AF258" s="311">
        <v>0</v>
      </c>
      <c r="AG258" s="311">
        <v>0</v>
      </c>
      <c r="AH258" s="311">
        <v>0</v>
      </c>
      <c r="AI258" s="311">
        <v>0</v>
      </c>
      <c r="AJ258" s="311">
        <v>0</v>
      </c>
      <c r="AK258" s="311">
        <v>0</v>
      </c>
      <c r="AL258" s="311">
        <v>0</v>
      </c>
      <c r="AM258" s="311">
        <v>0</v>
      </c>
      <c r="AN258" s="311">
        <v>0</v>
      </c>
      <c r="AO258" s="311">
        <v>0</v>
      </c>
      <c r="AP258" s="311">
        <v>0</v>
      </c>
      <c r="AQ258" s="311">
        <v>0</v>
      </c>
      <c r="AR258" s="311">
        <v>0</v>
      </c>
      <c r="AS258" s="311">
        <v>0</v>
      </c>
      <c r="AT258" s="311">
        <v>0</v>
      </c>
      <c r="AU258" s="311">
        <v>0</v>
      </c>
      <c r="AV258" s="311">
        <v>0</v>
      </c>
      <c r="AW258" s="311">
        <v>0</v>
      </c>
      <c r="AX258" s="352">
        <v>0</v>
      </c>
      <c r="AY258" s="352">
        <v>0</v>
      </c>
      <c r="AZ258" s="352">
        <v>0</v>
      </c>
      <c r="BA258" s="352">
        <v>0</v>
      </c>
      <c r="BB258" s="352">
        <v>0</v>
      </c>
      <c r="BC258" s="352">
        <v>0</v>
      </c>
      <c r="BD258" s="352">
        <v>0</v>
      </c>
      <c r="BE258" s="352">
        <v>0</v>
      </c>
      <c r="BF258" s="352">
        <v>0</v>
      </c>
      <c r="BG258" s="352">
        <v>0</v>
      </c>
      <c r="BH258" s="378">
        <v>0</v>
      </c>
      <c r="BI258" s="352">
        <v>0</v>
      </c>
      <c r="BJ258" s="352">
        <v>0</v>
      </c>
      <c r="BK258" s="352"/>
      <c r="BL258" s="352"/>
      <c r="BM258" s="352"/>
      <c r="BN258" s="79"/>
      <c r="BO258" s="79"/>
      <c r="BP258" s="79"/>
      <c r="BQ258" s="79"/>
      <c r="BR258" s="79"/>
      <c r="BS258" s="79"/>
      <c r="BT258" s="79"/>
      <c r="BU258" s="79"/>
      <c r="BV258" s="79"/>
      <c r="BW258" s="79"/>
      <c r="BX258" s="79"/>
      <c r="BY258" s="79"/>
      <c r="BZ258" s="79"/>
      <c r="CA258" s="79"/>
      <c r="CB258" s="79"/>
      <c r="CC258" s="79"/>
      <c r="CD258" s="79"/>
      <c r="CE258" s="79"/>
      <c r="CF258" s="79"/>
      <c r="CG258" s="79"/>
      <c r="CH258" s="79"/>
      <c r="CI258" s="79"/>
      <c r="CJ258" s="79"/>
      <c r="CK258" s="79"/>
      <c r="CL258" s="79"/>
      <c r="CM258" s="79"/>
      <c r="CN258" s="79"/>
      <c r="CO258" s="79"/>
      <c r="CP258" s="79"/>
      <c r="CQ258" s="79"/>
      <c r="CR258" s="79"/>
      <c r="CS258" s="79"/>
      <c r="CT258" s="79"/>
      <c r="CU258" s="79"/>
      <c r="CV258" s="79"/>
      <c r="CW258" s="79"/>
      <c r="CX258" s="79"/>
      <c r="CY258" s="79"/>
      <c r="CZ258" s="79"/>
      <c r="DA258" s="79"/>
      <c r="DB258" s="79"/>
      <c r="DC258" s="79"/>
      <c r="DD258" s="79"/>
      <c r="DE258" s="79"/>
      <c r="DF258" s="79"/>
      <c r="DG258" s="79"/>
      <c r="DH258" s="79"/>
      <c r="DI258" s="79"/>
      <c r="DJ258" s="79"/>
      <c r="DK258" s="79"/>
      <c r="DL258" s="79"/>
      <c r="DM258" s="79"/>
      <c r="DN258" s="79"/>
      <c r="DO258" s="79"/>
      <c r="DP258" s="79"/>
      <c r="DQ258" s="79"/>
      <c r="DR258" s="79"/>
      <c r="DS258" s="79"/>
      <c r="DT258" s="79"/>
      <c r="DU258" s="79"/>
      <c r="DV258" s="79"/>
      <c r="DW258" s="79"/>
      <c r="DX258" s="79"/>
      <c r="DY258" s="79"/>
      <c r="DZ258" s="79"/>
      <c r="EA258" s="79"/>
      <c r="EB258" s="79"/>
      <c r="EC258" s="79"/>
      <c r="ED258" s="79"/>
      <c r="EE258" s="79"/>
      <c r="EF258" s="79"/>
      <c r="EG258" s="79"/>
      <c r="EH258" s="79"/>
      <c r="EI258" s="79"/>
      <c r="EJ258" s="79"/>
      <c r="EK258" s="79"/>
      <c r="EL258" s="79"/>
      <c r="EM258" s="79"/>
      <c r="EN258" s="79"/>
      <c r="EO258" s="79"/>
      <c r="EP258" s="79"/>
      <c r="EQ258" s="79"/>
      <c r="ER258" s="79"/>
      <c r="ES258" s="79"/>
      <c r="ET258" s="79"/>
      <c r="EU258" s="79"/>
      <c r="EV258" s="79"/>
      <c r="EW258" s="79"/>
      <c r="EX258" s="79"/>
      <c r="EY258" s="79"/>
      <c r="EZ258" s="79"/>
      <c r="FA258" s="79"/>
      <c r="FB258" s="79"/>
      <c r="FC258" s="79"/>
      <c r="FD258" s="79"/>
      <c r="FE258" s="79"/>
      <c r="FF258" s="79"/>
      <c r="FG258" s="79"/>
      <c r="FH258" s="79"/>
      <c r="FI258" s="79"/>
      <c r="FJ258" s="79"/>
      <c r="FK258" s="79"/>
      <c r="FL258" s="79"/>
      <c r="FM258" s="79"/>
      <c r="FN258" s="79"/>
      <c r="FO258" s="79"/>
      <c r="FP258" s="79"/>
      <c r="FQ258" s="79"/>
      <c r="FR258" s="79"/>
      <c r="FS258" s="79"/>
      <c r="FT258" s="79"/>
      <c r="FU258" s="79"/>
      <c r="FV258" s="79"/>
      <c r="FW258" s="79"/>
      <c r="FX258" s="79"/>
      <c r="FY258" s="79"/>
      <c r="FZ258" s="79"/>
      <c r="GA258" s="79"/>
      <c r="GB258" s="79"/>
      <c r="GC258" s="79"/>
      <c r="GD258" s="79"/>
      <c r="GE258" s="79"/>
      <c r="GF258" s="79"/>
      <c r="GG258" s="79"/>
      <c r="GH258" s="79"/>
      <c r="GI258" s="79"/>
      <c r="GJ258" s="79"/>
      <c r="GK258" s="79"/>
      <c r="GL258" s="79"/>
      <c r="GM258" s="79"/>
      <c r="GN258" s="79"/>
      <c r="GO258" s="79"/>
      <c r="GP258" s="79"/>
      <c r="GQ258" s="79"/>
    </row>
    <row r="259" spans="1:199" s="78" customFormat="1" x14ac:dyDescent="0.3">
      <c r="A259" s="10"/>
      <c r="B259" s="10"/>
      <c r="C259" s="10"/>
      <c r="D259" s="10">
        <v>27596463.809999999</v>
      </c>
      <c r="E259" s="311">
        <v>520230114</v>
      </c>
      <c r="F259" s="311" t="s">
        <v>845</v>
      </c>
      <c r="G259" s="312">
        <v>8</v>
      </c>
      <c r="H259" s="312" t="s">
        <v>1312</v>
      </c>
      <c r="I259" s="311">
        <v>0</v>
      </c>
      <c r="J259" s="311">
        <v>0</v>
      </c>
      <c r="K259" s="311">
        <v>0</v>
      </c>
      <c r="L259" s="311">
        <v>0</v>
      </c>
      <c r="M259" s="311">
        <v>0</v>
      </c>
      <c r="N259" s="311">
        <v>0</v>
      </c>
      <c r="O259" s="311">
        <v>0</v>
      </c>
      <c r="P259" s="311">
        <v>0</v>
      </c>
      <c r="Q259" s="311">
        <v>0</v>
      </c>
      <c r="R259" s="311">
        <v>0</v>
      </c>
      <c r="S259" s="311">
        <v>0</v>
      </c>
      <c r="T259" s="311">
        <v>0</v>
      </c>
      <c r="U259" s="311">
        <v>0</v>
      </c>
      <c r="V259" s="311">
        <v>0</v>
      </c>
      <c r="W259" s="311">
        <v>0</v>
      </c>
      <c r="X259" s="311">
        <v>0</v>
      </c>
      <c r="Y259" s="311">
        <v>0</v>
      </c>
      <c r="Z259" s="311">
        <v>0</v>
      </c>
      <c r="AA259" s="311">
        <v>0</v>
      </c>
      <c r="AB259" s="311">
        <v>0</v>
      </c>
      <c r="AC259" s="311">
        <v>0</v>
      </c>
      <c r="AD259" s="311">
        <v>0</v>
      </c>
      <c r="AE259" s="311">
        <v>0</v>
      </c>
      <c r="AF259" s="311">
        <v>0</v>
      </c>
      <c r="AG259" s="311">
        <v>0</v>
      </c>
      <c r="AH259" s="311">
        <v>0</v>
      </c>
      <c r="AI259" s="311">
        <v>0</v>
      </c>
      <c r="AJ259" s="311">
        <v>0</v>
      </c>
      <c r="AK259" s="311">
        <v>0</v>
      </c>
      <c r="AL259" s="311">
        <v>0</v>
      </c>
      <c r="AM259" s="311">
        <v>0</v>
      </c>
      <c r="AN259" s="311">
        <v>0</v>
      </c>
      <c r="AO259" s="311">
        <v>0</v>
      </c>
      <c r="AP259" s="311">
        <v>0</v>
      </c>
      <c r="AQ259" s="311">
        <v>0</v>
      </c>
      <c r="AR259" s="311">
        <v>0</v>
      </c>
      <c r="AS259" s="311">
        <v>0</v>
      </c>
      <c r="AT259" s="311">
        <v>0</v>
      </c>
      <c r="AU259" s="311">
        <v>0</v>
      </c>
      <c r="AV259" s="311">
        <v>0</v>
      </c>
      <c r="AW259" s="311">
        <v>0</v>
      </c>
      <c r="AX259" s="352">
        <v>0</v>
      </c>
      <c r="AY259" s="352">
        <v>0</v>
      </c>
      <c r="AZ259" s="352">
        <v>0</v>
      </c>
      <c r="BA259" s="352">
        <v>0</v>
      </c>
      <c r="BB259" s="352">
        <v>0</v>
      </c>
      <c r="BC259" s="352">
        <v>0</v>
      </c>
      <c r="BD259" s="352">
        <v>0</v>
      </c>
      <c r="BE259" s="352">
        <v>0</v>
      </c>
      <c r="BF259" s="352">
        <v>0</v>
      </c>
      <c r="BG259" s="352">
        <v>0</v>
      </c>
      <c r="BH259" s="378">
        <v>0</v>
      </c>
      <c r="BI259" s="352">
        <v>0</v>
      </c>
      <c r="BJ259" s="352">
        <v>0</v>
      </c>
      <c r="BK259" s="352"/>
      <c r="BL259" s="352"/>
      <c r="BM259" s="352"/>
      <c r="BN259" s="79"/>
      <c r="BO259" s="79"/>
      <c r="BP259" s="79"/>
      <c r="BQ259" s="79"/>
      <c r="BR259" s="79"/>
      <c r="BS259" s="79"/>
      <c r="BT259" s="79"/>
      <c r="BU259" s="79"/>
      <c r="BV259" s="79"/>
      <c r="BW259" s="79"/>
      <c r="BX259" s="79"/>
      <c r="BY259" s="79"/>
      <c r="BZ259" s="79"/>
      <c r="CA259" s="79"/>
      <c r="CB259" s="79"/>
      <c r="CC259" s="79"/>
      <c r="CD259" s="79"/>
      <c r="CE259" s="79"/>
      <c r="CF259" s="79"/>
      <c r="CG259" s="79"/>
      <c r="CH259" s="79"/>
      <c r="CI259" s="79"/>
      <c r="CJ259" s="79"/>
      <c r="CK259" s="79"/>
      <c r="CL259" s="79"/>
      <c r="CM259" s="79"/>
      <c r="CN259" s="79"/>
      <c r="CO259" s="79"/>
      <c r="CP259" s="79"/>
      <c r="CQ259" s="79"/>
      <c r="CR259" s="79"/>
      <c r="CS259" s="79"/>
      <c r="CT259" s="79"/>
      <c r="CU259" s="79"/>
      <c r="CV259" s="79"/>
      <c r="CW259" s="79"/>
      <c r="CX259" s="79"/>
      <c r="CY259" s="79"/>
      <c r="CZ259" s="79"/>
      <c r="DA259" s="79"/>
      <c r="DB259" s="79"/>
      <c r="DC259" s="79"/>
      <c r="DD259" s="79"/>
      <c r="DE259" s="79"/>
      <c r="DF259" s="79"/>
      <c r="DG259" s="79"/>
      <c r="DH259" s="79"/>
      <c r="DI259" s="79"/>
      <c r="DJ259" s="79"/>
      <c r="DK259" s="79"/>
      <c r="DL259" s="79"/>
      <c r="DM259" s="79"/>
      <c r="DN259" s="79"/>
      <c r="DO259" s="79"/>
      <c r="DP259" s="79"/>
      <c r="DQ259" s="79"/>
      <c r="DR259" s="79"/>
      <c r="DS259" s="79"/>
      <c r="DT259" s="79"/>
      <c r="DU259" s="79"/>
      <c r="DV259" s="79"/>
      <c r="DW259" s="79"/>
      <c r="DX259" s="79"/>
      <c r="DY259" s="79"/>
      <c r="DZ259" s="79"/>
      <c r="EA259" s="79"/>
      <c r="EB259" s="79"/>
      <c r="EC259" s="79"/>
      <c r="ED259" s="79"/>
      <c r="EE259" s="79"/>
      <c r="EF259" s="79"/>
      <c r="EG259" s="79"/>
      <c r="EH259" s="79"/>
      <c r="EI259" s="79"/>
      <c r="EJ259" s="79"/>
      <c r="EK259" s="79"/>
      <c r="EL259" s="79"/>
      <c r="EM259" s="79"/>
      <c r="EN259" s="79"/>
      <c r="EO259" s="79"/>
      <c r="EP259" s="79"/>
      <c r="EQ259" s="79"/>
      <c r="ER259" s="79"/>
      <c r="ES259" s="79"/>
      <c r="ET259" s="79"/>
      <c r="EU259" s="79"/>
      <c r="EV259" s="79"/>
      <c r="EW259" s="79"/>
      <c r="EX259" s="79"/>
      <c r="EY259" s="79"/>
      <c r="EZ259" s="79"/>
      <c r="FA259" s="79"/>
      <c r="FB259" s="79"/>
      <c r="FC259" s="79"/>
      <c r="FD259" s="79"/>
      <c r="FE259" s="79"/>
      <c r="FF259" s="79"/>
      <c r="FG259" s="79"/>
      <c r="FH259" s="79"/>
      <c r="FI259" s="79"/>
      <c r="FJ259" s="79"/>
      <c r="FK259" s="79"/>
      <c r="FL259" s="79"/>
      <c r="FM259" s="79"/>
      <c r="FN259" s="79"/>
      <c r="FO259" s="79"/>
      <c r="FP259" s="79"/>
      <c r="FQ259" s="79"/>
      <c r="FR259" s="79"/>
      <c r="FS259" s="79"/>
      <c r="FT259" s="79"/>
      <c r="FU259" s="79"/>
      <c r="FV259" s="79"/>
      <c r="FW259" s="79"/>
      <c r="FX259" s="79"/>
      <c r="FY259" s="79"/>
      <c r="FZ259" s="79"/>
      <c r="GA259" s="79"/>
      <c r="GB259" s="79"/>
      <c r="GC259" s="79"/>
      <c r="GD259" s="79"/>
      <c r="GE259" s="79"/>
      <c r="GF259" s="79"/>
      <c r="GG259" s="79"/>
      <c r="GH259" s="79"/>
      <c r="GI259" s="79"/>
      <c r="GJ259" s="79"/>
      <c r="GK259" s="79"/>
      <c r="GL259" s="79"/>
      <c r="GM259" s="79"/>
      <c r="GN259" s="79"/>
      <c r="GO259" s="79"/>
      <c r="GP259" s="79"/>
      <c r="GQ259" s="79"/>
    </row>
    <row r="260" spans="1:199" s="78" customFormat="1" x14ac:dyDescent="0.3">
      <c r="A260" s="10"/>
      <c r="B260" s="10"/>
      <c r="C260" s="10"/>
      <c r="D260" s="10">
        <v>4626908538.0100002</v>
      </c>
      <c r="E260" s="311">
        <v>520292541</v>
      </c>
      <c r="F260" s="311" t="s">
        <v>851</v>
      </c>
      <c r="G260" s="312">
        <v>40</v>
      </c>
      <c r="H260" s="312" t="s">
        <v>1312</v>
      </c>
      <c r="I260" s="311">
        <v>0</v>
      </c>
      <c r="J260" s="311">
        <v>0</v>
      </c>
      <c r="K260" s="311">
        <v>0</v>
      </c>
      <c r="L260" s="311">
        <v>0</v>
      </c>
      <c r="M260" s="311">
        <v>0</v>
      </c>
      <c r="N260" s="311">
        <v>0</v>
      </c>
      <c r="O260" s="311">
        <v>0</v>
      </c>
      <c r="P260" s="311">
        <v>0</v>
      </c>
      <c r="Q260" s="311">
        <v>0</v>
      </c>
      <c r="R260" s="311">
        <v>0</v>
      </c>
      <c r="S260" s="311">
        <v>0</v>
      </c>
      <c r="T260" s="311">
        <v>0</v>
      </c>
      <c r="U260" s="311">
        <v>0</v>
      </c>
      <c r="V260" s="311">
        <v>0</v>
      </c>
      <c r="W260" s="311">
        <v>0</v>
      </c>
      <c r="X260" s="311">
        <v>0</v>
      </c>
      <c r="Y260" s="311">
        <v>0</v>
      </c>
      <c r="Z260" s="311">
        <v>0</v>
      </c>
      <c r="AA260" s="311">
        <v>0</v>
      </c>
      <c r="AB260" s="311">
        <v>0</v>
      </c>
      <c r="AC260" s="311">
        <v>0</v>
      </c>
      <c r="AD260" s="311">
        <v>0</v>
      </c>
      <c r="AE260" s="311">
        <v>0</v>
      </c>
      <c r="AF260" s="311">
        <v>0</v>
      </c>
      <c r="AG260" s="311">
        <v>0</v>
      </c>
      <c r="AH260" s="311">
        <v>0</v>
      </c>
      <c r="AI260" s="311">
        <v>0</v>
      </c>
      <c r="AJ260" s="311">
        <v>329407.99812750064</v>
      </c>
      <c r="AK260" s="311">
        <v>0</v>
      </c>
      <c r="AL260" s="311">
        <v>79405.998127500643</v>
      </c>
      <c r="AM260" s="311">
        <v>0</v>
      </c>
      <c r="AN260" s="311">
        <v>0</v>
      </c>
      <c r="AO260" s="311">
        <v>0</v>
      </c>
      <c r="AP260" s="311">
        <v>0</v>
      </c>
      <c r="AQ260" s="311">
        <v>0</v>
      </c>
      <c r="AR260" s="311">
        <v>0</v>
      </c>
      <c r="AS260" s="311">
        <v>0</v>
      </c>
      <c r="AT260" s="311">
        <v>0</v>
      </c>
      <c r="AU260" s="311">
        <v>0</v>
      </c>
      <c r="AV260" s="311">
        <v>250002.00000000003</v>
      </c>
      <c r="AW260" s="311">
        <v>0</v>
      </c>
      <c r="AX260" s="352">
        <v>0</v>
      </c>
      <c r="AY260" s="352">
        <v>0</v>
      </c>
      <c r="AZ260" s="352">
        <v>0</v>
      </c>
      <c r="BA260" s="352">
        <v>0</v>
      </c>
      <c r="BB260" s="352">
        <v>0</v>
      </c>
      <c r="BC260" s="352">
        <v>0</v>
      </c>
      <c r="BD260" s="352">
        <v>0</v>
      </c>
      <c r="BE260" s="352">
        <v>0</v>
      </c>
      <c r="BF260" s="352">
        <v>0</v>
      </c>
      <c r="BG260" s="352">
        <v>0</v>
      </c>
      <c r="BH260" s="378">
        <v>0</v>
      </c>
      <c r="BI260" s="352">
        <v>0</v>
      </c>
      <c r="BJ260" s="352">
        <v>0</v>
      </c>
      <c r="BK260" s="352"/>
      <c r="BL260" s="352"/>
      <c r="BM260" s="352"/>
      <c r="BN260" s="79"/>
      <c r="BO260" s="79"/>
      <c r="BP260" s="79"/>
      <c r="BQ260" s="79"/>
      <c r="BR260" s="79"/>
      <c r="BS260" s="79"/>
      <c r="BT260" s="79"/>
      <c r="BU260" s="79"/>
      <c r="BV260" s="79"/>
      <c r="BW260" s="79"/>
      <c r="BX260" s="79"/>
      <c r="BY260" s="79"/>
      <c r="BZ260" s="79"/>
      <c r="CA260" s="79"/>
      <c r="CB260" s="79"/>
      <c r="CC260" s="79"/>
      <c r="CD260" s="79"/>
      <c r="CE260" s="79"/>
      <c r="CF260" s="79"/>
      <c r="CG260" s="79"/>
      <c r="CH260" s="79"/>
      <c r="CI260" s="79"/>
      <c r="CJ260" s="79"/>
      <c r="CK260" s="79"/>
      <c r="CL260" s="79"/>
      <c r="CM260" s="79"/>
      <c r="CN260" s="79"/>
      <c r="CO260" s="79"/>
      <c r="CP260" s="79"/>
      <c r="CQ260" s="79"/>
      <c r="CR260" s="79"/>
      <c r="CS260" s="79"/>
      <c r="CT260" s="79"/>
      <c r="CU260" s="79"/>
      <c r="CV260" s="79"/>
      <c r="CW260" s="79"/>
      <c r="CX260" s="79"/>
      <c r="CY260" s="79"/>
      <c r="CZ260" s="79"/>
      <c r="DA260" s="79"/>
      <c r="DB260" s="79"/>
      <c r="DC260" s="79"/>
      <c r="DD260" s="79"/>
      <c r="DE260" s="79"/>
      <c r="DF260" s="79"/>
      <c r="DG260" s="79"/>
      <c r="DH260" s="79"/>
      <c r="DI260" s="79"/>
      <c r="DJ260" s="79"/>
      <c r="DK260" s="79"/>
      <c r="DL260" s="79"/>
      <c r="DM260" s="79"/>
      <c r="DN260" s="79"/>
      <c r="DO260" s="79"/>
      <c r="DP260" s="79"/>
      <c r="DQ260" s="79"/>
      <c r="DR260" s="79"/>
      <c r="DS260" s="79"/>
      <c r="DT260" s="79"/>
      <c r="DU260" s="79"/>
      <c r="DV260" s="79"/>
      <c r="DW260" s="79"/>
      <c r="DX260" s="79"/>
      <c r="DY260" s="79"/>
      <c r="DZ260" s="79"/>
      <c r="EA260" s="79"/>
      <c r="EB260" s="79"/>
      <c r="EC260" s="79"/>
      <c r="ED260" s="79"/>
      <c r="EE260" s="79"/>
      <c r="EF260" s="79"/>
      <c r="EG260" s="79"/>
      <c r="EH260" s="79"/>
      <c r="EI260" s="79"/>
      <c r="EJ260" s="79"/>
      <c r="EK260" s="79"/>
      <c r="EL260" s="79"/>
      <c r="EM260" s="79"/>
      <c r="EN260" s="79"/>
      <c r="EO260" s="79"/>
      <c r="EP260" s="79"/>
      <c r="EQ260" s="79"/>
      <c r="ER260" s="79"/>
      <c r="ES260" s="79"/>
      <c r="ET260" s="79"/>
      <c r="EU260" s="79"/>
      <c r="EV260" s="79"/>
      <c r="EW260" s="79"/>
      <c r="EX260" s="79"/>
      <c r="EY260" s="79"/>
      <c r="EZ260" s="79"/>
      <c r="FA260" s="79"/>
      <c r="FB260" s="79"/>
      <c r="FC260" s="79"/>
      <c r="FD260" s="79"/>
      <c r="FE260" s="79"/>
      <c r="FF260" s="79"/>
      <c r="FG260" s="79"/>
      <c r="FH260" s="79"/>
      <c r="FI260" s="79"/>
      <c r="FJ260" s="79"/>
      <c r="FK260" s="79"/>
      <c r="FL260" s="79"/>
      <c r="FM260" s="79"/>
      <c r="FN260" s="79"/>
      <c r="FO260" s="79"/>
      <c r="FP260" s="79"/>
      <c r="FQ260" s="79"/>
      <c r="FR260" s="79"/>
      <c r="FS260" s="79"/>
      <c r="FT260" s="79"/>
      <c r="FU260" s="79"/>
      <c r="FV260" s="79"/>
      <c r="FW260" s="79"/>
      <c r="FX260" s="79"/>
      <c r="FY260" s="79"/>
      <c r="FZ260" s="79"/>
      <c r="GA260" s="79"/>
      <c r="GB260" s="79"/>
      <c r="GC260" s="79"/>
      <c r="GD260" s="79"/>
      <c r="GE260" s="79"/>
      <c r="GF260" s="79"/>
      <c r="GG260" s="79"/>
      <c r="GH260" s="79"/>
      <c r="GI260" s="79"/>
      <c r="GJ260" s="79"/>
      <c r="GK260" s="79"/>
      <c r="GL260" s="79"/>
      <c r="GM260" s="79"/>
      <c r="GN260" s="79"/>
      <c r="GO260" s="79"/>
      <c r="GP260" s="79"/>
      <c r="GQ260" s="79"/>
    </row>
    <row r="261" spans="1:199" s="78" customFormat="1" x14ac:dyDescent="0.3">
      <c r="A261" s="10"/>
      <c r="B261" s="10"/>
      <c r="C261" s="10"/>
      <c r="D261" s="10">
        <v>130462012.72</v>
      </c>
      <c r="E261" s="311">
        <v>520298659</v>
      </c>
      <c r="F261" s="311" t="s">
        <v>852</v>
      </c>
      <c r="G261" s="312">
        <v>25</v>
      </c>
      <c r="H261" s="312" t="s">
        <v>1312</v>
      </c>
      <c r="I261" s="311">
        <v>0</v>
      </c>
      <c r="J261" s="311">
        <v>0</v>
      </c>
      <c r="K261" s="311">
        <v>0</v>
      </c>
      <c r="L261" s="311">
        <v>0</v>
      </c>
      <c r="M261" s="311">
        <v>0</v>
      </c>
      <c r="N261" s="311">
        <v>0</v>
      </c>
      <c r="O261" s="311">
        <v>0</v>
      </c>
      <c r="P261" s="311">
        <v>0</v>
      </c>
      <c r="Q261" s="311">
        <v>0</v>
      </c>
      <c r="R261" s="311">
        <v>0</v>
      </c>
      <c r="S261" s="311">
        <v>0</v>
      </c>
      <c r="T261" s="311">
        <v>0</v>
      </c>
      <c r="U261" s="311">
        <v>0</v>
      </c>
      <c r="V261" s="311">
        <v>0</v>
      </c>
      <c r="W261" s="311">
        <v>0</v>
      </c>
      <c r="X261" s="311">
        <v>0</v>
      </c>
      <c r="Y261" s="311">
        <v>0</v>
      </c>
      <c r="Z261" s="311">
        <v>0</v>
      </c>
      <c r="AA261" s="311">
        <v>0</v>
      </c>
      <c r="AB261" s="311">
        <v>0</v>
      </c>
      <c r="AC261" s="311">
        <v>0</v>
      </c>
      <c r="AD261" s="311">
        <v>0</v>
      </c>
      <c r="AE261" s="311">
        <v>0</v>
      </c>
      <c r="AF261" s="311">
        <v>0</v>
      </c>
      <c r="AG261" s="311">
        <v>0</v>
      </c>
      <c r="AH261" s="311">
        <v>0</v>
      </c>
      <c r="AI261" s="311">
        <v>0</v>
      </c>
      <c r="AJ261" s="311">
        <v>0</v>
      </c>
      <c r="AK261" s="311">
        <v>0</v>
      </c>
      <c r="AL261" s="311">
        <v>0</v>
      </c>
      <c r="AM261" s="311">
        <v>0</v>
      </c>
      <c r="AN261" s="311">
        <v>0</v>
      </c>
      <c r="AO261" s="311">
        <v>0</v>
      </c>
      <c r="AP261" s="311">
        <v>0</v>
      </c>
      <c r="AQ261" s="311">
        <v>0</v>
      </c>
      <c r="AR261" s="311">
        <v>0</v>
      </c>
      <c r="AS261" s="311">
        <v>0</v>
      </c>
      <c r="AT261" s="311">
        <v>0</v>
      </c>
      <c r="AU261" s="311">
        <v>0</v>
      </c>
      <c r="AV261" s="311">
        <v>0</v>
      </c>
      <c r="AW261" s="311">
        <v>0</v>
      </c>
      <c r="AX261" s="352">
        <v>0</v>
      </c>
      <c r="AY261" s="352">
        <v>0</v>
      </c>
      <c r="AZ261" s="352">
        <v>0</v>
      </c>
      <c r="BA261" s="352">
        <v>0</v>
      </c>
      <c r="BB261" s="352">
        <v>0</v>
      </c>
      <c r="BC261" s="352">
        <v>0</v>
      </c>
      <c r="BD261" s="352">
        <v>0</v>
      </c>
      <c r="BE261" s="352">
        <v>0</v>
      </c>
      <c r="BF261" s="352">
        <v>0</v>
      </c>
      <c r="BG261" s="352">
        <v>0</v>
      </c>
      <c r="BH261" s="378">
        <v>0</v>
      </c>
      <c r="BI261" s="352">
        <v>0</v>
      </c>
      <c r="BJ261" s="352">
        <v>0</v>
      </c>
      <c r="BK261" s="352"/>
      <c r="BL261" s="352"/>
      <c r="BM261" s="352"/>
      <c r="BN261" s="79"/>
      <c r="BO261" s="79"/>
      <c r="BP261" s="79"/>
      <c r="BQ261" s="79"/>
      <c r="BR261" s="79"/>
      <c r="BS261" s="79"/>
      <c r="BT261" s="79"/>
      <c r="BU261" s="79"/>
      <c r="BV261" s="79"/>
      <c r="BW261" s="79"/>
      <c r="BX261" s="79"/>
      <c r="BY261" s="79"/>
      <c r="BZ261" s="79"/>
      <c r="CA261" s="79"/>
      <c r="CB261" s="79"/>
      <c r="CC261" s="79"/>
      <c r="CD261" s="79"/>
      <c r="CE261" s="79"/>
      <c r="CF261" s="79"/>
      <c r="CG261" s="79"/>
      <c r="CH261" s="79"/>
      <c r="CI261" s="79"/>
      <c r="CJ261" s="79"/>
      <c r="CK261" s="79"/>
      <c r="CL261" s="79"/>
      <c r="CM261" s="79"/>
      <c r="CN261" s="79"/>
      <c r="CO261" s="79"/>
      <c r="CP261" s="79"/>
      <c r="CQ261" s="79"/>
      <c r="CR261" s="79"/>
      <c r="CS261" s="79"/>
      <c r="CT261" s="79"/>
      <c r="CU261" s="79"/>
      <c r="CV261" s="79"/>
      <c r="CW261" s="79"/>
      <c r="CX261" s="79"/>
      <c r="CY261" s="79"/>
      <c r="CZ261" s="79"/>
      <c r="DA261" s="79"/>
      <c r="DB261" s="79"/>
      <c r="DC261" s="79"/>
      <c r="DD261" s="79"/>
      <c r="DE261" s="79"/>
      <c r="DF261" s="79"/>
      <c r="DG261" s="79"/>
      <c r="DH261" s="79"/>
      <c r="DI261" s="79"/>
      <c r="DJ261" s="79"/>
      <c r="DK261" s="79"/>
      <c r="DL261" s="79"/>
      <c r="DM261" s="79"/>
      <c r="DN261" s="79"/>
      <c r="DO261" s="79"/>
      <c r="DP261" s="79"/>
      <c r="DQ261" s="79"/>
      <c r="DR261" s="79"/>
      <c r="DS261" s="79"/>
      <c r="DT261" s="79"/>
      <c r="DU261" s="79"/>
      <c r="DV261" s="79"/>
      <c r="DW261" s="79"/>
      <c r="DX261" s="79"/>
      <c r="DY261" s="79"/>
      <c r="DZ261" s="79"/>
      <c r="EA261" s="79"/>
      <c r="EB261" s="79"/>
      <c r="EC261" s="79"/>
      <c r="ED261" s="79"/>
      <c r="EE261" s="79"/>
      <c r="EF261" s="79"/>
      <c r="EG261" s="79"/>
      <c r="EH261" s="79"/>
      <c r="EI261" s="79"/>
      <c r="EJ261" s="79"/>
      <c r="EK261" s="79"/>
      <c r="EL261" s="79"/>
      <c r="EM261" s="79"/>
      <c r="EN261" s="79"/>
      <c r="EO261" s="79"/>
      <c r="EP261" s="79"/>
      <c r="EQ261" s="79"/>
      <c r="ER261" s="79"/>
      <c r="ES261" s="79"/>
      <c r="ET261" s="79"/>
      <c r="EU261" s="79"/>
      <c r="EV261" s="79"/>
      <c r="EW261" s="79"/>
      <c r="EX261" s="79"/>
      <c r="EY261" s="79"/>
      <c r="EZ261" s="79"/>
      <c r="FA261" s="79"/>
      <c r="FB261" s="79"/>
      <c r="FC261" s="79"/>
      <c r="FD261" s="79"/>
      <c r="FE261" s="79"/>
      <c r="FF261" s="79"/>
      <c r="FG261" s="79"/>
      <c r="FH261" s="79"/>
      <c r="FI261" s="79"/>
      <c r="FJ261" s="79"/>
      <c r="FK261" s="79"/>
      <c r="FL261" s="79"/>
      <c r="FM261" s="79"/>
      <c r="FN261" s="79"/>
      <c r="FO261" s="79"/>
      <c r="FP261" s="79"/>
      <c r="FQ261" s="79"/>
      <c r="FR261" s="79"/>
      <c r="FS261" s="79"/>
      <c r="FT261" s="79"/>
      <c r="FU261" s="79"/>
      <c r="FV261" s="79"/>
      <c r="FW261" s="79"/>
      <c r="FX261" s="79"/>
      <c r="FY261" s="79"/>
      <c r="FZ261" s="79"/>
      <c r="GA261" s="79"/>
      <c r="GB261" s="79"/>
      <c r="GC261" s="79"/>
      <c r="GD261" s="79"/>
      <c r="GE261" s="79"/>
      <c r="GF261" s="79"/>
      <c r="GG261" s="79"/>
      <c r="GH261" s="79"/>
      <c r="GI261" s="79"/>
      <c r="GJ261" s="79"/>
      <c r="GK261" s="79"/>
      <c r="GL261" s="79"/>
      <c r="GM261" s="79"/>
      <c r="GN261" s="79"/>
      <c r="GO261" s="79"/>
      <c r="GP261" s="79"/>
      <c r="GQ261" s="79"/>
    </row>
    <row r="262" spans="1:199" s="78" customFormat="1" x14ac:dyDescent="0.3">
      <c r="A262" s="10"/>
      <c r="B262" s="10"/>
      <c r="C262" s="10"/>
      <c r="D262" s="10">
        <v>752543.2</v>
      </c>
      <c r="E262" s="311">
        <v>520425280</v>
      </c>
      <c r="F262" s="311" t="s">
        <v>856</v>
      </c>
      <c r="G262" s="312">
        <v>18</v>
      </c>
      <c r="H262" s="312" t="s">
        <v>1312</v>
      </c>
      <c r="I262" s="311">
        <v>0</v>
      </c>
      <c r="J262" s="311">
        <v>0</v>
      </c>
      <c r="K262" s="311">
        <v>0</v>
      </c>
      <c r="L262" s="311">
        <v>0</v>
      </c>
      <c r="M262" s="311">
        <v>0</v>
      </c>
      <c r="N262" s="311">
        <v>0</v>
      </c>
      <c r="O262" s="311">
        <v>0</v>
      </c>
      <c r="P262" s="311">
        <v>0</v>
      </c>
      <c r="Q262" s="311">
        <v>0</v>
      </c>
      <c r="R262" s="311">
        <v>0</v>
      </c>
      <c r="S262" s="311">
        <v>0</v>
      </c>
      <c r="T262" s="311">
        <v>0</v>
      </c>
      <c r="U262" s="311">
        <v>0</v>
      </c>
      <c r="V262" s="311">
        <v>0</v>
      </c>
      <c r="W262" s="311">
        <v>0</v>
      </c>
      <c r="X262" s="311">
        <v>0</v>
      </c>
      <c r="Y262" s="311">
        <v>0</v>
      </c>
      <c r="Z262" s="311">
        <v>0</v>
      </c>
      <c r="AA262" s="311">
        <v>0</v>
      </c>
      <c r="AB262" s="311">
        <v>0</v>
      </c>
      <c r="AC262" s="311">
        <v>0</v>
      </c>
      <c r="AD262" s="311">
        <v>0</v>
      </c>
      <c r="AE262" s="311">
        <v>0</v>
      </c>
      <c r="AF262" s="311">
        <v>0</v>
      </c>
      <c r="AG262" s="311">
        <v>0</v>
      </c>
      <c r="AH262" s="311">
        <v>0</v>
      </c>
      <c r="AI262" s="311">
        <v>0</v>
      </c>
      <c r="AJ262" s="311">
        <v>0</v>
      </c>
      <c r="AK262" s="311">
        <v>0</v>
      </c>
      <c r="AL262" s="311">
        <v>0</v>
      </c>
      <c r="AM262" s="311">
        <v>0</v>
      </c>
      <c r="AN262" s="311">
        <v>0</v>
      </c>
      <c r="AO262" s="311">
        <v>0</v>
      </c>
      <c r="AP262" s="311">
        <v>0</v>
      </c>
      <c r="AQ262" s="311">
        <v>0</v>
      </c>
      <c r="AR262" s="311">
        <v>0</v>
      </c>
      <c r="AS262" s="311">
        <v>0</v>
      </c>
      <c r="AT262" s="311">
        <v>0</v>
      </c>
      <c r="AU262" s="311">
        <v>0</v>
      </c>
      <c r="AV262" s="311">
        <v>0</v>
      </c>
      <c r="AW262" s="311">
        <v>0</v>
      </c>
      <c r="AX262" s="352">
        <v>0</v>
      </c>
      <c r="AY262" s="352">
        <v>0</v>
      </c>
      <c r="AZ262" s="352">
        <v>0</v>
      </c>
      <c r="BA262" s="352">
        <v>0</v>
      </c>
      <c r="BB262" s="352">
        <v>0</v>
      </c>
      <c r="BC262" s="352">
        <v>0</v>
      </c>
      <c r="BD262" s="352">
        <v>0</v>
      </c>
      <c r="BE262" s="352">
        <v>0</v>
      </c>
      <c r="BF262" s="352">
        <v>0</v>
      </c>
      <c r="BG262" s="352">
        <v>0</v>
      </c>
      <c r="BH262" s="378">
        <v>0</v>
      </c>
      <c r="BI262" s="352">
        <v>0</v>
      </c>
      <c r="BJ262" s="352">
        <v>0</v>
      </c>
      <c r="BK262" s="352"/>
      <c r="BL262" s="352"/>
      <c r="BM262" s="352"/>
      <c r="BN262" s="79"/>
      <c r="BO262" s="79"/>
      <c r="BP262" s="79"/>
      <c r="BQ262" s="79"/>
      <c r="BR262" s="79"/>
      <c r="BS262" s="79"/>
      <c r="BT262" s="79"/>
      <c r="BU262" s="79"/>
      <c r="BV262" s="79"/>
      <c r="BW262" s="79"/>
      <c r="BX262" s="79"/>
      <c r="BY262" s="79"/>
      <c r="BZ262" s="79"/>
      <c r="CA262" s="79"/>
      <c r="CB262" s="79"/>
      <c r="CC262" s="79"/>
      <c r="CD262" s="79"/>
      <c r="CE262" s="79"/>
      <c r="CF262" s="79"/>
      <c r="CG262" s="79"/>
      <c r="CH262" s="79"/>
      <c r="CI262" s="79"/>
      <c r="CJ262" s="79"/>
      <c r="CK262" s="79"/>
      <c r="CL262" s="79"/>
      <c r="CM262" s="79"/>
      <c r="CN262" s="79"/>
      <c r="CO262" s="79"/>
      <c r="CP262" s="79"/>
      <c r="CQ262" s="79"/>
      <c r="CR262" s="79"/>
      <c r="CS262" s="79"/>
      <c r="CT262" s="79"/>
      <c r="CU262" s="79"/>
      <c r="CV262" s="79"/>
      <c r="CW262" s="79"/>
      <c r="CX262" s="79"/>
      <c r="CY262" s="79"/>
      <c r="CZ262" s="79"/>
      <c r="DA262" s="79"/>
      <c r="DB262" s="79"/>
      <c r="DC262" s="79"/>
      <c r="DD262" s="79"/>
      <c r="DE262" s="79"/>
      <c r="DF262" s="79"/>
      <c r="DG262" s="79"/>
      <c r="DH262" s="79"/>
      <c r="DI262" s="79"/>
      <c r="DJ262" s="79"/>
      <c r="DK262" s="79"/>
      <c r="DL262" s="79"/>
      <c r="DM262" s="79"/>
      <c r="DN262" s="79"/>
      <c r="DO262" s="79"/>
      <c r="DP262" s="79"/>
      <c r="DQ262" s="79"/>
      <c r="DR262" s="79"/>
      <c r="DS262" s="79"/>
      <c r="DT262" s="79"/>
      <c r="DU262" s="79"/>
      <c r="DV262" s="79"/>
      <c r="DW262" s="79"/>
      <c r="DX262" s="79"/>
      <c r="DY262" s="79"/>
      <c r="DZ262" s="79"/>
      <c r="EA262" s="79"/>
      <c r="EB262" s="79"/>
      <c r="EC262" s="79"/>
      <c r="ED262" s="79"/>
      <c r="EE262" s="79"/>
      <c r="EF262" s="79"/>
      <c r="EG262" s="79"/>
      <c r="EH262" s="79"/>
      <c r="EI262" s="79"/>
      <c r="EJ262" s="79"/>
      <c r="EK262" s="79"/>
      <c r="EL262" s="79"/>
      <c r="EM262" s="79"/>
      <c r="EN262" s="79"/>
      <c r="EO262" s="79"/>
      <c r="EP262" s="79"/>
      <c r="EQ262" s="79"/>
      <c r="ER262" s="79"/>
      <c r="ES262" s="79"/>
      <c r="ET262" s="79"/>
      <c r="EU262" s="79"/>
      <c r="EV262" s="79"/>
      <c r="EW262" s="79"/>
      <c r="EX262" s="79"/>
      <c r="EY262" s="79"/>
      <c r="EZ262" s="79"/>
      <c r="FA262" s="79"/>
      <c r="FB262" s="79"/>
      <c r="FC262" s="79"/>
      <c r="FD262" s="79"/>
      <c r="FE262" s="79"/>
      <c r="FF262" s="79"/>
      <c r="FG262" s="79"/>
      <c r="FH262" s="79"/>
      <c r="FI262" s="79"/>
      <c r="FJ262" s="79"/>
      <c r="FK262" s="79"/>
      <c r="FL262" s="79"/>
      <c r="FM262" s="79"/>
      <c r="FN262" s="79"/>
      <c r="FO262" s="79"/>
      <c r="FP262" s="79"/>
      <c r="FQ262" s="79"/>
      <c r="FR262" s="79"/>
      <c r="FS262" s="79"/>
      <c r="FT262" s="79"/>
      <c r="FU262" s="79"/>
      <c r="FV262" s="79"/>
      <c r="FW262" s="79"/>
      <c r="FX262" s="79"/>
      <c r="FY262" s="79"/>
      <c r="FZ262" s="79"/>
      <c r="GA262" s="79"/>
      <c r="GB262" s="79"/>
      <c r="GC262" s="79"/>
      <c r="GD262" s="79"/>
      <c r="GE262" s="79"/>
      <c r="GF262" s="79"/>
      <c r="GG262" s="79"/>
      <c r="GH262" s="79"/>
      <c r="GI262" s="79"/>
      <c r="GJ262" s="79"/>
      <c r="GK262" s="79"/>
      <c r="GL262" s="79"/>
      <c r="GM262" s="79"/>
      <c r="GN262" s="79"/>
      <c r="GO262" s="79"/>
      <c r="GP262" s="79"/>
      <c r="GQ262" s="79"/>
    </row>
    <row r="263" spans="1:199" s="78" customFormat="1" x14ac:dyDescent="0.3">
      <c r="A263" s="10"/>
      <c r="B263" s="10"/>
      <c r="C263" s="10"/>
      <c r="D263" s="10">
        <v>17514976.170000002</v>
      </c>
      <c r="E263" s="311">
        <v>520495775</v>
      </c>
      <c r="F263" s="311" t="s">
        <v>862</v>
      </c>
      <c r="G263" s="312">
        <v>2</v>
      </c>
      <c r="H263" s="312" t="s">
        <v>1312</v>
      </c>
      <c r="I263" s="311">
        <v>0</v>
      </c>
      <c r="J263" s="311">
        <v>0</v>
      </c>
      <c r="K263" s="311">
        <v>0</v>
      </c>
      <c r="L263" s="311">
        <v>0</v>
      </c>
      <c r="M263" s="311">
        <v>0</v>
      </c>
      <c r="N263" s="311">
        <v>0</v>
      </c>
      <c r="O263" s="311">
        <v>0</v>
      </c>
      <c r="P263" s="311">
        <v>0</v>
      </c>
      <c r="Q263" s="311">
        <v>0</v>
      </c>
      <c r="R263" s="311">
        <v>0</v>
      </c>
      <c r="S263" s="311">
        <v>0</v>
      </c>
      <c r="T263" s="311">
        <v>0</v>
      </c>
      <c r="U263" s="311">
        <v>0</v>
      </c>
      <c r="V263" s="311">
        <v>0</v>
      </c>
      <c r="W263" s="311">
        <v>0</v>
      </c>
      <c r="X263" s="311">
        <v>0</v>
      </c>
      <c r="Y263" s="311">
        <v>0</v>
      </c>
      <c r="Z263" s="311">
        <v>0</v>
      </c>
      <c r="AA263" s="311">
        <v>0</v>
      </c>
      <c r="AB263" s="311">
        <v>0</v>
      </c>
      <c r="AC263" s="311">
        <v>0</v>
      </c>
      <c r="AD263" s="311">
        <v>0</v>
      </c>
      <c r="AE263" s="311">
        <v>0</v>
      </c>
      <c r="AF263" s="311">
        <v>0</v>
      </c>
      <c r="AG263" s="311">
        <v>0</v>
      </c>
      <c r="AH263" s="311">
        <v>0</v>
      </c>
      <c r="AI263" s="311">
        <v>0</v>
      </c>
      <c r="AJ263" s="311">
        <v>0</v>
      </c>
      <c r="AK263" s="311">
        <v>0</v>
      </c>
      <c r="AL263" s="311">
        <v>0</v>
      </c>
      <c r="AM263" s="311">
        <v>0</v>
      </c>
      <c r="AN263" s="311">
        <v>0</v>
      </c>
      <c r="AO263" s="311">
        <v>0</v>
      </c>
      <c r="AP263" s="311">
        <v>0</v>
      </c>
      <c r="AQ263" s="311">
        <v>0</v>
      </c>
      <c r="AR263" s="311">
        <v>0</v>
      </c>
      <c r="AS263" s="311">
        <v>0</v>
      </c>
      <c r="AT263" s="311">
        <v>0</v>
      </c>
      <c r="AU263" s="311">
        <v>0</v>
      </c>
      <c r="AV263" s="311">
        <v>0</v>
      </c>
      <c r="AW263" s="311">
        <v>0</v>
      </c>
      <c r="AX263" s="352">
        <v>0</v>
      </c>
      <c r="AY263" s="352">
        <v>0</v>
      </c>
      <c r="AZ263" s="352">
        <v>0</v>
      </c>
      <c r="BA263" s="352">
        <v>0</v>
      </c>
      <c r="BB263" s="352">
        <v>0</v>
      </c>
      <c r="BC263" s="352">
        <v>0</v>
      </c>
      <c r="BD263" s="352">
        <v>0</v>
      </c>
      <c r="BE263" s="352">
        <v>0</v>
      </c>
      <c r="BF263" s="352">
        <v>0</v>
      </c>
      <c r="BG263" s="352">
        <v>0</v>
      </c>
      <c r="BH263" s="378">
        <v>0</v>
      </c>
      <c r="BI263" s="352">
        <v>0</v>
      </c>
      <c r="BJ263" s="352">
        <v>0</v>
      </c>
      <c r="BK263" s="352"/>
      <c r="BL263" s="352"/>
      <c r="BM263" s="352"/>
      <c r="BN263" s="79"/>
      <c r="BO263" s="79"/>
      <c r="BP263" s="79"/>
      <c r="BQ263" s="79"/>
      <c r="BR263" s="79"/>
      <c r="BS263" s="79"/>
      <c r="BT263" s="79"/>
      <c r="BU263" s="79"/>
      <c r="BV263" s="79"/>
      <c r="BW263" s="79"/>
      <c r="BX263" s="79"/>
      <c r="BY263" s="79"/>
      <c r="BZ263" s="79"/>
      <c r="CA263" s="79"/>
      <c r="CB263" s="79"/>
      <c r="CC263" s="79"/>
      <c r="CD263" s="79"/>
      <c r="CE263" s="79"/>
      <c r="CF263" s="79"/>
      <c r="CG263" s="79"/>
      <c r="CH263" s="79"/>
      <c r="CI263" s="79"/>
      <c r="CJ263" s="79"/>
      <c r="CK263" s="79"/>
      <c r="CL263" s="79"/>
      <c r="CM263" s="79"/>
      <c r="CN263" s="79"/>
      <c r="CO263" s="79"/>
      <c r="CP263" s="79"/>
      <c r="CQ263" s="79"/>
      <c r="CR263" s="79"/>
      <c r="CS263" s="79"/>
      <c r="CT263" s="79"/>
      <c r="CU263" s="79"/>
      <c r="CV263" s="79"/>
      <c r="CW263" s="79"/>
      <c r="CX263" s="79"/>
      <c r="CY263" s="79"/>
      <c r="CZ263" s="79"/>
      <c r="DA263" s="79"/>
      <c r="DB263" s="79"/>
      <c r="DC263" s="79"/>
      <c r="DD263" s="79"/>
      <c r="DE263" s="79"/>
      <c r="DF263" s="79"/>
      <c r="DG263" s="79"/>
      <c r="DH263" s="79"/>
      <c r="DI263" s="79"/>
      <c r="DJ263" s="79"/>
      <c r="DK263" s="79"/>
      <c r="DL263" s="79"/>
      <c r="DM263" s="79"/>
      <c r="DN263" s="79"/>
      <c r="DO263" s="79"/>
      <c r="DP263" s="79"/>
      <c r="DQ263" s="79"/>
      <c r="DR263" s="79"/>
      <c r="DS263" s="79"/>
      <c r="DT263" s="79"/>
      <c r="DU263" s="79"/>
      <c r="DV263" s="79"/>
      <c r="DW263" s="79"/>
      <c r="DX263" s="79"/>
      <c r="DY263" s="79"/>
      <c r="DZ263" s="79"/>
      <c r="EA263" s="79"/>
      <c r="EB263" s="79"/>
      <c r="EC263" s="79"/>
      <c r="ED263" s="79"/>
      <c r="EE263" s="79"/>
      <c r="EF263" s="79"/>
      <c r="EG263" s="79"/>
      <c r="EH263" s="79"/>
      <c r="EI263" s="79"/>
      <c r="EJ263" s="79"/>
      <c r="EK263" s="79"/>
      <c r="EL263" s="79"/>
      <c r="EM263" s="79"/>
      <c r="EN263" s="79"/>
      <c r="EO263" s="79"/>
      <c r="EP263" s="79"/>
      <c r="EQ263" s="79"/>
      <c r="ER263" s="79"/>
      <c r="ES263" s="79"/>
      <c r="ET263" s="79"/>
      <c r="EU263" s="79"/>
      <c r="EV263" s="79"/>
      <c r="EW263" s="79"/>
      <c r="EX263" s="79"/>
      <c r="EY263" s="79"/>
      <c r="EZ263" s="79"/>
      <c r="FA263" s="79"/>
      <c r="FB263" s="79"/>
      <c r="FC263" s="79"/>
      <c r="FD263" s="79"/>
      <c r="FE263" s="79"/>
      <c r="FF263" s="79"/>
      <c r="FG263" s="79"/>
      <c r="FH263" s="79"/>
      <c r="FI263" s="79"/>
      <c r="FJ263" s="79"/>
      <c r="FK263" s="79"/>
      <c r="FL263" s="79"/>
      <c r="FM263" s="79"/>
      <c r="FN263" s="79"/>
      <c r="FO263" s="79"/>
      <c r="FP263" s="79"/>
      <c r="FQ263" s="79"/>
      <c r="FR263" s="79"/>
      <c r="FS263" s="79"/>
      <c r="FT263" s="79"/>
      <c r="FU263" s="79"/>
      <c r="FV263" s="79"/>
      <c r="FW263" s="79"/>
      <c r="FX263" s="79"/>
      <c r="FY263" s="79"/>
      <c r="FZ263" s="79"/>
      <c r="GA263" s="79"/>
      <c r="GB263" s="79"/>
      <c r="GC263" s="79"/>
      <c r="GD263" s="79"/>
      <c r="GE263" s="79"/>
      <c r="GF263" s="79"/>
      <c r="GG263" s="79"/>
      <c r="GH263" s="79"/>
      <c r="GI263" s="79"/>
      <c r="GJ263" s="79"/>
      <c r="GK263" s="79"/>
      <c r="GL263" s="79"/>
      <c r="GM263" s="79"/>
      <c r="GN263" s="79"/>
      <c r="GO263" s="79"/>
      <c r="GP263" s="79"/>
      <c r="GQ263" s="79"/>
    </row>
    <row r="264" spans="1:199" s="78" customFormat="1" x14ac:dyDescent="0.3">
      <c r="A264" s="10"/>
      <c r="B264" s="10"/>
      <c r="C264" s="10"/>
      <c r="D264" s="10">
        <v>3061047.55</v>
      </c>
      <c r="E264" s="311">
        <v>520684283</v>
      </c>
      <c r="F264" s="311" t="s">
        <v>879</v>
      </c>
      <c r="G264" s="312">
        <v>31</v>
      </c>
      <c r="H264" s="312" t="s">
        <v>1312</v>
      </c>
      <c r="I264" s="311">
        <v>0</v>
      </c>
      <c r="J264" s="311">
        <v>0</v>
      </c>
      <c r="K264" s="311">
        <v>0</v>
      </c>
      <c r="L264" s="311">
        <v>0</v>
      </c>
      <c r="M264" s="311">
        <v>0</v>
      </c>
      <c r="N264" s="311">
        <v>0</v>
      </c>
      <c r="O264" s="311">
        <v>0</v>
      </c>
      <c r="P264" s="311">
        <v>0</v>
      </c>
      <c r="Q264" s="311">
        <v>0</v>
      </c>
      <c r="R264" s="311">
        <v>0</v>
      </c>
      <c r="S264" s="311">
        <v>0</v>
      </c>
      <c r="T264" s="311">
        <v>0</v>
      </c>
      <c r="U264" s="311">
        <v>0</v>
      </c>
      <c r="V264" s="311">
        <v>0</v>
      </c>
      <c r="W264" s="311">
        <v>0</v>
      </c>
      <c r="X264" s="311">
        <v>0</v>
      </c>
      <c r="Y264" s="311">
        <v>0</v>
      </c>
      <c r="Z264" s="311">
        <v>0</v>
      </c>
      <c r="AA264" s="311">
        <v>0</v>
      </c>
      <c r="AB264" s="311">
        <v>0</v>
      </c>
      <c r="AC264" s="311">
        <v>0</v>
      </c>
      <c r="AD264" s="311">
        <v>0</v>
      </c>
      <c r="AE264" s="311">
        <v>0</v>
      </c>
      <c r="AF264" s="311">
        <v>0</v>
      </c>
      <c r="AG264" s="311">
        <v>0</v>
      </c>
      <c r="AH264" s="311">
        <v>0</v>
      </c>
      <c r="AI264" s="311">
        <v>0</v>
      </c>
      <c r="AJ264" s="311">
        <v>0</v>
      </c>
      <c r="AK264" s="311">
        <v>0</v>
      </c>
      <c r="AL264" s="311">
        <v>0</v>
      </c>
      <c r="AM264" s="311">
        <v>0</v>
      </c>
      <c r="AN264" s="311">
        <v>0</v>
      </c>
      <c r="AO264" s="311">
        <v>0</v>
      </c>
      <c r="AP264" s="311">
        <v>0</v>
      </c>
      <c r="AQ264" s="311">
        <v>0</v>
      </c>
      <c r="AR264" s="311">
        <v>0</v>
      </c>
      <c r="AS264" s="311">
        <v>0</v>
      </c>
      <c r="AT264" s="311">
        <v>0</v>
      </c>
      <c r="AU264" s="311">
        <v>0</v>
      </c>
      <c r="AV264" s="311">
        <v>0</v>
      </c>
      <c r="AW264" s="311">
        <v>0</v>
      </c>
      <c r="AX264" s="352">
        <v>0</v>
      </c>
      <c r="AY264" s="352">
        <v>0</v>
      </c>
      <c r="AZ264" s="352">
        <v>0</v>
      </c>
      <c r="BA264" s="352">
        <v>0</v>
      </c>
      <c r="BB264" s="352">
        <v>0</v>
      </c>
      <c r="BC264" s="352">
        <v>0</v>
      </c>
      <c r="BD264" s="352">
        <v>0</v>
      </c>
      <c r="BE264" s="352">
        <v>0</v>
      </c>
      <c r="BF264" s="352">
        <v>0</v>
      </c>
      <c r="BG264" s="352">
        <v>0</v>
      </c>
      <c r="BH264" s="378">
        <v>0</v>
      </c>
      <c r="BI264" s="352">
        <v>0</v>
      </c>
      <c r="BJ264" s="352">
        <v>0</v>
      </c>
      <c r="BK264" s="352"/>
      <c r="BL264" s="352"/>
      <c r="BM264" s="352"/>
      <c r="BN264" s="79"/>
      <c r="BO264" s="79"/>
      <c r="BP264" s="79"/>
      <c r="BQ264" s="79"/>
      <c r="BR264" s="79"/>
      <c r="BS264" s="79"/>
      <c r="BT264" s="79"/>
      <c r="BU264" s="79"/>
      <c r="BV264" s="79"/>
      <c r="BW264" s="79"/>
      <c r="BX264" s="79"/>
      <c r="BY264" s="79"/>
      <c r="BZ264" s="79"/>
      <c r="CA264" s="79"/>
      <c r="CB264" s="79"/>
      <c r="CC264" s="79"/>
      <c r="CD264" s="79"/>
      <c r="CE264" s="79"/>
      <c r="CF264" s="79"/>
      <c r="CG264" s="79"/>
      <c r="CH264" s="79"/>
      <c r="CI264" s="79"/>
      <c r="CJ264" s="79"/>
      <c r="CK264" s="79"/>
      <c r="CL264" s="79"/>
      <c r="CM264" s="79"/>
      <c r="CN264" s="79"/>
      <c r="CO264" s="79"/>
      <c r="CP264" s="79"/>
      <c r="CQ264" s="79"/>
      <c r="CR264" s="79"/>
      <c r="CS264" s="79"/>
      <c r="CT264" s="79"/>
      <c r="CU264" s="79"/>
      <c r="CV264" s="79"/>
      <c r="CW264" s="79"/>
      <c r="CX264" s="79"/>
      <c r="CY264" s="79"/>
      <c r="CZ264" s="79"/>
      <c r="DA264" s="79"/>
      <c r="DB264" s="79"/>
      <c r="DC264" s="79"/>
      <c r="DD264" s="79"/>
      <c r="DE264" s="79"/>
      <c r="DF264" s="79"/>
      <c r="DG264" s="79"/>
      <c r="DH264" s="79"/>
      <c r="DI264" s="79"/>
      <c r="DJ264" s="79"/>
      <c r="DK264" s="79"/>
      <c r="DL264" s="79"/>
      <c r="DM264" s="79"/>
      <c r="DN264" s="79"/>
      <c r="DO264" s="79"/>
      <c r="DP264" s="79"/>
      <c r="DQ264" s="79"/>
      <c r="DR264" s="79"/>
      <c r="DS264" s="79"/>
      <c r="DT264" s="79"/>
      <c r="DU264" s="79"/>
      <c r="DV264" s="79"/>
      <c r="DW264" s="79"/>
      <c r="DX264" s="79"/>
      <c r="DY264" s="79"/>
      <c r="DZ264" s="79"/>
      <c r="EA264" s="79"/>
      <c r="EB264" s="79"/>
      <c r="EC264" s="79"/>
      <c r="ED264" s="79"/>
      <c r="EE264" s="79"/>
      <c r="EF264" s="79"/>
      <c r="EG264" s="79"/>
      <c r="EH264" s="79"/>
      <c r="EI264" s="79"/>
      <c r="EJ264" s="79"/>
      <c r="EK264" s="79"/>
      <c r="EL264" s="79"/>
      <c r="EM264" s="79"/>
      <c r="EN264" s="79"/>
      <c r="EO264" s="79"/>
      <c r="EP264" s="79"/>
      <c r="EQ264" s="79"/>
      <c r="ER264" s="79"/>
      <c r="ES264" s="79"/>
      <c r="ET264" s="79"/>
      <c r="EU264" s="79"/>
      <c r="EV264" s="79"/>
      <c r="EW264" s="79"/>
      <c r="EX264" s="79"/>
      <c r="EY264" s="79"/>
      <c r="EZ264" s="79"/>
      <c r="FA264" s="79"/>
      <c r="FB264" s="79"/>
      <c r="FC264" s="79"/>
      <c r="FD264" s="79"/>
      <c r="FE264" s="79"/>
      <c r="FF264" s="79"/>
      <c r="FG264" s="79"/>
      <c r="FH264" s="79"/>
      <c r="FI264" s="79"/>
      <c r="FJ264" s="79"/>
      <c r="FK264" s="79"/>
      <c r="FL264" s="79"/>
      <c r="FM264" s="79"/>
      <c r="FN264" s="79"/>
      <c r="FO264" s="79"/>
      <c r="FP264" s="79"/>
      <c r="FQ264" s="79"/>
      <c r="FR264" s="79"/>
      <c r="FS264" s="79"/>
      <c r="FT264" s="79"/>
      <c r="FU264" s="79"/>
      <c r="FV264" s="79"/>
      <c r="FW264" s="79"/>
      <c r="FX264" s="79"/>
      <c r="FY264" s="79"/>
      <c r="FZ264" s="79"/>
      <c r="GA264" s="79"/>
      <c r="GB264" s="79"/>
      <c r="GC264" s="79"/>
      <c r="GD264" s="79"/>
      <c r="GE264" s="79"/>
      <c r="GF264" s="79"/>
      <c r="GG264" s="79"/>
      <c r="GH264" s="79"/>
      <c r="GI264" s="79"/>
      <c r="GJ264" s="79"/>
      <c r="GK264" s="79"/>
      <c r="GL264" s="79"/>
      <c r="GM264" s="79"/>
      <c r="GN264" s="79"/>
      <c r="GO264" s="79"/>
      <c r="GP264" s="79"/>
      <c r="GQ264" s="79"/>
    </row>
    <row r="265" spans="1:199" s="78" customFormat="1" x14ac:dyDescent="0.3">
      <c r="A265" s="10"/>
      <c r="B265" s="10"/>
      <c r="C265" s="10"/>
      <c r="D265" s="10">
        <v>29219029.219999999</v>
      </c>
      <c r="E265" s="311">
        <v>530045812</v>
      </c>
      <c r="F265" s="311" t="s">
        <v>910</v>
      </c>
      <c r="G265" s="312">
        <v>4</v>
      </c>
      <c r="H265" s="312" t="s">
        <v>1313</v>
      </c>
      <c r="I265" s="311">
        <v>0</v>
      </c>
      <c r="J265" s="311">
        <v>0</v>
      </c>
      <c r="K265" s="311">
        <v>0</v>
      </c>
      <c r="L265" s="311">
        <v>0</v>
      </c>
      <c r="M265" s="311">
        <v>0</v>
      </c>
      <c r="N265" s="311">
        <v>0</v>
      </c>
      <c r="O265" s="311">
        <v>0</v>
      </c>
      <c r="P265" s="311">
        <v>0</v>
      </c>
      <c r="Q265" s="311">
        <v>0</v>
      </c>
      <c r="R265" s="311">
        <v>0</v>
      </c>
      <c r="S265" s="311">
        <v>0</v>
      </c>
      <c r="T265" s="311">
        <v>0</v>
      </c>
      <c r="U265" s="311">
        <v>0</v>
      </c>
      <c r="V265" s="311">
        <v>0</v>
      </c>
      <c r="W265" s="311">
        <v>0</v>
      </c>
      <c r="X265" s="311">
        <v>0</v>
      </c>
      <c r="Y265" s="311">
        <v>0</v>
      </c>
      <c r="Z265" s="311">
        <v>0</v>
      </c>
      <c r="AA265" s="311">
        <v>0</v>
      </c>
      <c r="AB265" s="311">
        <v>0</v>
      </c>
      <c r="AC265" s="311">
        <v>0</v>
      </c>
      <c r="AD265" s="311">
        <v>0</v>
      </c>
      <c r="AE265" s="311">
        <v>0</v>
      </c>
      <c r="AF265" s="311">
        <v>0</v>
      </c>
      <c r="AG265" s="311">
        <v>0</v>
      </c>
      <c r="AH265" s="311">
        <v>0</v>
      </c>
      <c r="AI265" s="311">
        <v>0</v>
      </c>
      <c r="AJ265" s="311">
        <v>0</v>
      </c>
      <c r="AK265" s="311">
        <v>0</v>
      </c>
      <c r="AL265" s="311">
        <v>0</v>
      </c>
      <c r="AM265" s="311">
        <v>0</v>
      </c>
      <c r="AN265" s="311">
        <v>0</v>
      </c>
      <c r="AO265" s="311">
        <v>0</v>
      </c>
      <c r="AP265" s="311">
        <v>0</v>
      </c>
      <c r="AQ265" s="311">
        <v>0</v>
      </c>
      <c r="AR265" s="311">
        <v>0</v>
      </c>
      <c r="AS265" s="311">
        <v>0</v>
      </c>
      <c r="AT265" s="311">
        <v>0</v>
      </c>
      <c r="AU265" s="311">
        <v>0</v>
      </c>
      <c r="AV265" s="311">
        <v>0</v>
      </c>
      <c r="AW265" s="311">
        <v>0</v>
      </c>
      <c r="AX265" s="352">
        <v>0</v>
      </c>
      <c r="AY265" s="352">
        <v>0</v>
      </c>
      <c r="AZ265" s="352">
        <v>0</v>
      </c>
      <c r="BA265" s="352">
        <v>0</v>
      </c>
      <c r="BB265" s="352">
        <v>0</v>
      </c>
      <c r="BC265" s="352">
        <v>0</v>
      </c>
      <c r="BD265" s="352">
        <v>0</v>
      </c>
      <c r="BE265" s="352">
        <v>0</v>
      </c>
      <c r="BF265" s="352">
        <v>0</v>
      </c>
      <c r="BG265" s="352">
        <v>0</v>
      </c>
      <c r="BH265" s="378">
        <v>0</v>
      </c>
      <c r="BI265" s="352">
        <v>0</v>
      </c>
      <c r="BJ265" s="352">
        <v>0</v>
      </c>
      <c r="BK265" s="352"/>
      <c r="BL265" s="352"/>
      <c r="BM265" s="352"/>
      <c r="BN265" s="79"/>
      <c r="BO265" s="79"/>
      <c r="BP265" s="79"/>
      <c r="BQ265" s="79"/>
      <c r="BR265" s="79"/>
      <c r="BS265" s="79"/>
      <c r="BT265" s="79"/>
      <c r="BU265" s="79"/>
      <c r="BV265" s="79"/>
      <c r="BW265" s="79"/>
      <c r="BX265" s="79"/>
      <c r="BY265" s="79"/>
      <c r="BZ265" s="79"/>
      <c r="CA265" s="79"/>
      <c r="CB265" s="79"/>
      <c r="CC265" s="79"/>
      <c r="CD265" s="79"/>
      <c r="CE265" s="79"/>
      <c r="CF265" s="79"/>
      <c r="CG265" s="79"/>
      <c r="CH265" s="79"/>
      <c r="CI265" s="79"/>
      <c r="CJ265" s="79"/>
      <c r="CK265" s="79"/>
      <c r="CL265" s="79"/>
      <c r="CM265" s="79"/>
      <c r="CN265" s="79"/>
      <c r="CO265" s="79"/>
      <c r="CP265" s="79"/>
      <c r="CQ265" s="79"/>
      <c r="CR265" s="79"/>
      <c r="CS265" s="79"/>
      <c r="CT265" s="79"/>
      <c r="CU265" s="79"/>
      <c r="CV265" s="79"/>
      <c r="CW265" s="79"/>
      <c r="CX265" s="79"/>
      <c r="CY265" s="79"/>
      <c r="CZ265" s="79"/>
      <c r="DA265" s="79"/>
      <c r="DB265" s="79"/>
      <c r="DC265" s="79"/>
      <c r="DD265" s="79"/>
      <c r="DE265" s="79"/>
      <c r="DF265" s="79"/>
      <c r="DG265" s="79"/>
      <c r="DH265" s="79"/>
      <c r="DI265" s="79"/>
      <c r="DJ265" s="79"/>
      <c r="DK265" s="79"/>
      <c r="DL265" s="79"/>
      <c r="DM265" s="79"/>
      <c r="DN265" s="79"/>
      <c r="DO265" s="79"/>
      <c r="DP265" s="79"/>
      <c r="DQ265" s="79"/>
      <c r="DR265" s="79"/>
      <c r="DS265" s="79"/>
      <c r="DT265" s="79"/>
      <c r="DU265" s="79"/>
      <c r="DV265" s="79"/>
      <c r="DW265" s="79"/>
      <c r="DX265" s="79"/>
      <c r="DY265" s="79"/>
      <c r="DZ265" s="79"/>
      <c r="EA265" s="79"/>
      <c r="EB265" s="79"/>
      <c r="EC265" s="79"/>
      <c r="ED265" s="79"/>
      <c r="EE265" s="79"/>
      <c r="EF265" s="79"/>
      <c r="EG265" s="79"/>
      <c r="EH265" s="79"/>
      <c r="EI265" s="79"/>
      <c r="EJ265" s="79"/>
      <c r="EK265" s="79"/>
      <c r="EL265" s="79"/>
      <c r="EM265" s="79"/>
      <c r="EN265" s="79"/>
      <c r="EO265" s="79"/>
      <c r="EP265" s="79"/>
      <c r="EQ265" s="79"/>
      <c r="ER265" s="79"/>
      <c r="ES265" s="79"/>
      <c r="ET265" s="79"/>
      <c r="EU265" s="79"/>
      <c r="EV265" s="79"/>
      <c r="EW265" s="79"/>
      <c r="EX265" s="79"/>
      <c r="EY265" s="79"/>
      <c r="EZ265" s="79"/>
      <c r="FA265" s="79"/>
      <c r="FB265" s="79"/>
      <c r="FC265" s="79"/>
      <c r="FD265" s="79"/>
      <c r="FE265" s="79"/>
      <c r="FF265" s="79"/>
      <c r="FG265" s="79"/>
      <c r="FH265" s="79"/>
      <c r="FI265" s="79"/>
      <c r="FJ265" s="79"/>
      <c r="FK265" s="79"/>
      <c r="FL265" s="79"/>
      <c r="FM265" s="79"/>
      <c r="FN265" s="79"/>
      <c r="FO265" s="79"/>
      <c r="FP265" s="79"/>
      <c r="FQ265" s="79"/>
      <c r="FR265" s="79"/>
      <c r="FS265" s="79"/>
      <c r="FT265" s="79"/>
      <c r="FU265" s="79"/>
      <c r="FV265" s="79"/>
      <c r="FW265" s="79"/>
      <c r="FX265" s="79"/>
      <c r="FY265" s="79"/>
      <c r="FZ265" s="79"/>
      <c r="GA265" s="79"/>
      <c r="GB265" s="79"/>
      <c r="GC265" s="79"/>
      <c r="GD265" s="79"/>
      <c r="GE265" s="79"/>
      <c r="GF265" s="79"/>
      <c r="GG265" s="79"/>
      <c r="GH265" s="79"/>
      <c r="GI265" s="79"/>
      <c r="GJ265" s="79"/>
      <c r="GK265" s="79"/>
      <c r="GL265" s="79"/>
      <c r="GM265" s="79"/>
      <c r="GN265" s="79"/>
      <c r="GO265" s="79"/>
      <c r="GP265" s="79"/>
      <c r="GQ265" s="79"/>
    </row>
    <row r="266" spans="1:199" s="78" customFormat="1" x14ac:dyDescent="0.3">
      <c r="A266" s="10"/>
      <c r="B266" s="10"/>
      <c r="C266" s="10"/>
      <c r="D266" s="10">
        <v>8203487.3399999999</v>
      </c>
      <c r="E266" s="311">
        <v>530052893</v>
      </c>
      <c r="F266" s="311" t="s">
        <v>909</v>
      </c>
      <c r="G266" s="312">
        <v>12</v>
      </c>
      <c r="H266" s="312" t="s">
        <v>1313</v>
      </c>
      <c r="I266" s="311">
        <v>0</v>
      </c>
      <c r="J266" s="311">
        <v>0</v>
      </c>
      <c r="K266" s="311">
        <v>0</v>
      </c>
      <c r="L266" s="311">
        <v>0</v>
      </c>
      <c r="M266" s="311">
        <v>0</v>
      </c>
      <c r="N266" s="311">
        <v>0</v>
      </c>
      <c r="O266" s="311">
        <v>0</v>
      </c>
      <c r="P266" s="311">
        <v>0</v>
      </c>
      <c r="Q266" s="311">
        <v>0</v>
      </c>
      <c r="R266" s="311">
        <v>0</v>
      </c>
      <c r="S266" s="311">
        <v>0</v>
      </c>
      <c r="T266" s="311">
        <v>0</v>
      </c>
      <c r="U266" s="311">
        <v>0</v>
      </c>
      <c r="V266" s="311">
        <v>0</v>
      </c>
      <c r="W266" s="311">
        <v>0</v>
      </c>
      <c r="X266" s="311">
        <v>0</v>
      </c>
      <c r="Y266" s="311">
        <v>0</v>
      </c>
      <c r="Z266" s="311">
        <v>0</v>
      </c>
      <c r="AA266" s="311">
        <v>0</v>
      </c>
      <c r="AB266" s="311">
        <v>0</v>
      </c>
      <c r="AC266" s="311">
        <v>0</v>
      </c>
      <c r="AD266" s="311">
        <v>0</v>
      </c>
      <c r="AE266" s="311">
        <v>0</v>
      </c>
      <c r="AF266" s="311">
        <v>0</v>
      </c>
      <c r="AG266" s="311">
        <v>0</v>
      </c>
      <c r="AH266" s="311">
        <v>0</v>
      </c>
      <c r="AI266" s="311">
        <v>0</v>
      </c>
      <c r="AJ266" s="311">
        <v>0</v>
      </c>
      <c r="AK266" s="311">
        <v>0</v>
      </c>
      <c r="AL266" s="311">
        <v>0</v>
      </c>
      <c r="AM266" s="311">
        <v>0</v>
      </c>
      <c r="AN266" s="311">
        <v>0</v>
      </c>
      <c r="AO266" s="311">
        <v>0</v>
      </c>
      <c r="AP266" s="311">
        <v>0</v>
      </c>
      <c r="AQ266" s="311">
        <v>0</v>
      </c>
      <c r="AR266" s="311">
        <v>0</v>
      </c>
      <c r="AS266" s="311">
        <v>0</v>
      </c>
      <c r="AT266" s="311">
        <v>0</v>
      </c>
      <c r="AU266" s="311">
        <v>0</v>
      </c>
      <c r="AV266" s="311">
        <v>0</v>
      </c>
      <c r="AW266" s="311">
        <v>0</v>
      </c>
      <c r="AX266" s="352">
        <v>0</v>
      </c>
      <c r="AY266" s="352">
        <v>0</v>
      </c>
      <c r="AZ266" s="352">
        <v>0</v>
      </c>
      <c r="BA266" s="352">
        <v>0</v>
      </c>
      <c r="BB266" s="352">
        <v>0</v>
      </c>
      <c r="BC266" s="352">
        <v>0</v>
      </c>
      <c r="BD266" s="352">
        <v>0</v>
      </c>
      <c r="BE266" s="352">
        <v>0</v>
      </c>
      <c r="BF266" s="352">
        <v>0</v>
      </c>
      <c r="BG266" s="352">
        <v>0</v>
      </c>
      <c r="BH266" s="378">
        <v>0</v>
      </c>
      <c r="BI266" s="352">
        <v>0</v>
      </c>
      <c r="BJ266" s="352">
        <v>0</v>
      </c>
      <c r="BK266" s="352"/>
      <c r="BL266" s="352"/>
      <c r="BM266" s="352"/>
      <c r="BN266" s="79"/>
      <c r="BO266" s="79"/>
      <c r="BP266" s="79"/>
      <c r="BQ266" s="79"/>
      <c r="BR266" s="79"/>
      <c r="BS266" s="79"/>
      <c r="BT266" s="79"/>
      <c r="BU266" s="79"/>
      <c r="BV266" s="79"/>
      <c r="BW266" s="79"/>
      <c r="BX266" s="79"/>
      <c r="BY266" s="79"/>
      <c r="BZ266" s="79"/>
      <c r="CA266" s="79"/>
      <c r="CB266" s="79"/>
      <c r="CC266" s="79"/>
      <c r="CD266" s="79"/>
      <c r="CE266" s="79"/>
      <c r="CF266" s="79"/>
      <c r="CG266" s="79"/>
      <c r="CH266" s="79"/>
      <c r="CI266" s="79"/>
      <c r="CJ266" s="79"/>
      <c r="CK266" s="79"/>
      <c r="CL266" s="79"/>
      <c r="CM266" s="79"/>
      <c r="CN266" s="79"/>
      <c r="CO266" s="79"/>
      <c r="CP266" s="79"/>
      <c r="CQ266" s="79"/>
      <c r="CR266" s="79"/>
      <c r="CS266" s="79"/>
      <c r="CT266" s="79"/>
      <c r="CU266" s="79"/>
      <c r="CV266" s="79"/>
      <c r="CW266" s="79"/>
      <c r="CX266" s="79"/>
      <c r="CY266" s="79"/>
      <c r="CZ266" s="79"/>
      <c r="DA266" s="79"/>
      <c r="DB266" s="79"/>
      <c r="DC266" s="79"/>
      <c r="DD266" s="79"/>
      <c r="DE266" s="79"/>
      <c r="DF266" s="79"/>
      <c r="DG266" s="79"/>
      <c r="DH266" s="79"/>
      <c r="DI266" s="79"/>
      <c r="DJ266" s="79"/>
      <c r="DK266" s="79"/>
      <c r="DL266" s="79"/>
      <c r="DM266" s="79"/>
      <c r="DN266" s="79"/>
      <c r="DO266" s="79"/>
      <c r="DP266" s="79"/>
      <c r="DQ266" s="79"/>
      <c r="DR266" s="79"/>
      <c r="DS266" s="79"/>
      <c r="DT266" s="79"/>
      <c r="DU266" s="79"/>
      <c r="DV266" s="79"/>
      <c r="DW266" s="79"/>
      <c r="DX266" s="79"/>
      <c r="DY266" s="79"/>
      <c r="DZ266" s="79"/>
      <c r="EA266" s="79"/>
      <c r="EB266" s="79"/>
      <c r="EC266" s="79"/>
      <c r="ED266" s="79"/>
      <c r="EE266" s="79"/>
      <c r="EF266" s="79"/>
      <c r="EG266" s="79"/>
      <c r="EH266" s="79"/>
      <c r="EI266" s="79"/>
      <c r="EJ266" s="79"/>
      <c r="EK266" s="79"/>
      <c r="EL266" s="79"/>
      <c r="EM266" s="79"/>
      <c r="EN266" s="79"/>
      <c r="EO266" s="79"/>
      <c r="EP266" s="79"/>
      <c r="EQ266" s="79"/>
      <c r="ER266" s="79"/>
      <c r="ES266" s="79"/>
      <c r="ET266" s="79"/>
      <c r="EU266" s="79"/>
      <c r="EV266" s="79"/>
      <c r="EW266" s="79"/>
      <c r="EX266" s="79"/>
      <c r="EY266" s="79"/>
      <c r="EZ266" s="79"/>
      <c r="FA266" s="79"/>
      <c r="FB266" s="79"/>
      <c r="FC266" s="79"/>
      <c r="FD266" s="79"/>
      <c r="FE266" s="79"/>
      <c r="FF266" s="79"/>
      <c r="FG266" s="79"/>
      <c r="FH266" s="79"/>
      <c r="FI266" s="79"/>
      <c r="FJ266" s="79"/>
      <c r="FK266" s="79"/>
      <c r="FL266" s="79"/>
      <c r="FM266" s="79"/>
      <c r="FN266" s="79"/>
      <c r="FO266" s="79"/>
      <c r="FP266" s="79"/>
      <c r="FQ266" s="79"/>
      <c r="FR266" s="79"/>
      <c r="FS266" s="79"/>
      <c r="FT266" s="79"/>
      <c r="FU266" s="79"/>
      <c r="FV266" s="79"/>
      <c r="FW266" s="79"/>
      <c r="FX266" s="79"/>
      <c r="FY266" s="79"/>
      <c r="FZ266" s="79"/>
      <c r="GA266" s="79"/>
      <c r="GB266" s="79"/>
      <c r="GC266" s="79"/>
      <c r="GD266" s="79"/>
      <c r="GE266" s="79"/>
      <c r="GF266" s="79"/>
      <c r="GG266" s="79"/>
      <c r="GH266" s="79"/>
      <c r="GI266" s="79"/>
      <c r="GJ266" s="79"/>
      <c r="GK266" s="79"/>
      <c r="GL266" s="79"/>
      <c r="GM266" s="79"/>
      <c r="GN266" s="79"/>
      <c r="GO266" s="79"/>
      <c r="GP266" s="79"/>
      <c r="GQ266" s="79"/>
    </row>
    <row r="267" spans="1:199" s="78" customFormat="1" x14ac:dyDescent="0.3">
      <c r="A267" s="10"/>
      <c r="B267" s="10"/>
      <c r="C267" s="10"/>
      <c r="D267" s="10">
        <v>7383256796.6700001</v>
      </c>
      <c r="E267" s="311">
        <v>530064712</v>
      </c>
      <c r="F267" s="311" t="s">
        <v>911</v>
      </c>
      <c r="G267" s="312">
        <v>5</v>
      </c>
      <c r="H267" s="312" t="s">
        <v>1313</v>
      </c>
      <c r="I267" s="311">
        <v>0</v>
      </c>
      <c r="J267" s="311">
        <v>0</v>
      </c>
      <c r="K267" s="311">
        <v>0</v>
      </c>
      <c r="L267" s="311">
        <v>0</v>
      </c>
      <c r="M267" s="311">
        <v>0</v>
      </c>
      <c r="N267" s="311">
        <v>0</v>
      </c>
      <c r="O267" s="311">
        <v>0</v>
      </c>
      <c r="P267" s="311">
        <v>0</v>
      </c>
      <c r="Q267" s="311">
        <v>0</v>
      </c>
      <c r="R267" s="311">
        <v>0</v>
      </c>
      <c r="S267" s="311">
        <v>0</v>
      </c>
      <c r="T267" s="311">
        <v>0</v>
      </c>
      <c r="U267" s="311">
        <v>0</v>
      </c>
      <c r="V267" s="311">
        <v>0</v>
      </c>
      <c r="W267" s="311">
        <v>0</v>
      </c>
      <c r="X267" s="311">
        <v>0</v>
      </c>
      <c r="Y267" s="311">
        <v>0</v>
      </c>
      <c r="Z267" s="311">
        <v>0</v>
      </c>
      <c r="AA267" s="311">
        <v>0</v>
      </c>
      <c r="AB267" s="311">
        <v>0</v>
      </c>
      <c r="AC267" s="311">
        <v>0</v>
      </c>
      <c r="AD267" s="311">
        <v>0</v>
      </c>
      <c r="AE267" s="311">
        <v>0</v>
      </c>
      <c r="AF267" s="311">
        <v>0</v>
      </c>
      <c r="AG267" s="311">
        <v>0</v>
      </c>
      <c r="AH267" s="311">
        <v>0</v>
      </c>
      <c r="AI267" s="311">
        <v>0</v>
      </c>
      <c r="AJ267" s="311">
        <v>0</v>
      </c>
      <c r="AK267" s="311">
        <v>0</v>
      </c>
      <c r="AL267" s="311">
        <v>0</v>
      </c>
      <c r="AM267" s="311">
        <v>0</v>
      </c>
      <c r="AN267" s="311">
        <v>0</v>
      </c>
      <c r="AO267" s="311">
        <v>0</v>
      </c>
      <c r="AP267" s="311">
        <v>0</v>
      </c>
      <c r="AQ267" s="311">
        <v>0</v>
      </c>
      <c r="AR267" s="311">
        <v>0</v>
      </c>
      <c r="AS267" s="311">
        <v>0</v>
      </c>
      <c r="AT267" s="311">
        <v>0</v>
      </c>
      <c r="AU267" s="311">
        <v>0</v>
      </c>
      <c r="AV267" s="311">
        <v>0</v>
      </c>
      <c r="AW267" s="311">
        <v>0</v>
      </c>
      <c r="AX267" s="352">
        <v>0</v>
      </c>
      <c r="AY267" s="352">
        <v>0</v>
      </c>
      <c r="AZ267" s="352">
        <v>0</v>
      </c>
      <c r="BA267" s="352">
        <v>0</v>
      </c>
      <c r="BB267" s="352">
        <v>0</v>
      </c>
      <c r="BC267" s="352">
        <v>0</v>
      </c>
      <c r="BD267" s="352">
        <v>0</v>
      </c>
      <c r="BE267" s="352">
        <v>0</v>
      </c>
      <c r="BF267" s="352">
        <v>0</v>
      </c>
      <c r="BG267" s="352">
        <v>0</v>
      </c>
      <c r="BH267" s="378">
        <v>0</v>
      </c>
      <c r="BI267" s="352">
        <v>0</v>
      </c>
      <c r="BJ267" s="352">
        <v>0</v>
      </c>
      <c r="BK267" s="352"/>
      <c r="BL267" s="352"/>
      <c r="BM267" s="352"/>
      <c r="BN267" s="79"/>
      <c r="BO267" s="79"/>
      <c r="BP267" s="79"/>
      <c r="BQ267" s="79"/>
      <c r="BR267" s="79"/>
      <c r="BS267" s="79"/>
      <c r="BT267" s="79"/>
      <c r="BU267" s="79"/>
      <c r="BV267" s="79"/>
      <c r="BW267" s="79"/>
      <c r="BX267" s="79"/>
      <c r="BY267" s="79"/>
      <c r="BZ267" s="79"/>
      <c r="CA267" s="79"/>
      <c r="CB267" s="79"/>
      <c r="CC267" s="79"/>
      <c r="CD267" s="79"/>
      <c r="CE267" s="79"/>
      <c r="CF267" s="79"/>
      <c r="CG267" s="79"/>
      <c r="CH267" s="79"/>
      <c r="CI267" s="79"/>
      <c r="CJ267" s="79"/>
      <c r="CK267" s="79"/>
      <c r="CL267" s="79"/>
      <c r="CM267" s="79"/>
      <c r="CN267" s="79"/>
      <c r="CO267" s="79"/>
      <c r="CP267" s="79"/>
      <c r="CQ267" s="79"/>
      <c r="CR267" s="79"/>
      <c r="CS267" s="79"/>
      <c r="CT267" s="79"/>
      <c r="CU267" s="79"/>
      <c r="CV267" s="79"/>
      <c r="CW267" s="79"/>
      <c r="CX267" s="79"/>
      <c r="CY267" s="79"/>
      <c r="CZ267" s="79"/>
      <c r="DA267" s="79"/>
      <c r="DB267" s="79"/>
      <c r="DC267" s="79"/>
      <c r="DD267" s="79"/>
      <c r="DE267" s="79"/>
      <c r="DF267" s="79"/>
      <c r="DG267" s="79"/>
      <c r="DH267" s="79"/>
      <c r="DI267" s="79"/>
      <c r="DJ267" s="79"/>
      <c r="DK267" s="79"/>
      <c r="DL267" s="79"/>
      <c r="DM267" s="79"/>
      <c r="DN267" s="79"/>
      <c r="DO267" s="79"/>
      <c r="DP267" s="79"/>
      <c r="DQ267" s="79"/>
      <c r="DR267" s="79"/>
      <c r="DS267" s="79"/>
      <c r="DT267" s="79"/>
      <c r="DU267" s="79"/>
      <c r="DV267" s="79"/>
      <c r="DW267" s="79"/>
      <c r="DX267" s="79"/>
      <c r="DY267" s="79"/>
      <c r="DZ267" s="79"/>
      <c r="EA267" s="79"/>
      <c r="EB267" s="79"/>
      <c r="EC267" s="79"/>
      <c r="ED267" s="79"/>
      <c r="EE267" s="79"/>
      <c r="EF267" s="79"/>
      <c r="EG267" s="79"/>
      <c r="EH267" s="79"/>
      <c r="EI267" s="79"/>
      <c r="EJ267" s="79"/>
      <c r="EK267" s="79"/>
      <c r="EL267" s="79"/>
      <c r="EM267" s="79"/>
      <c r="EN267" s="79"/>
      <c r="EO267" s="79"/>
      <c r="EP267" s="79"/>
      <c r="EQ267" s="79"/>
      <c r="ER267" s="79"/>
      <c r="ES267" s="79"/>
      <c r="ET267" s="79"/>
      <c r="EU267" s="79"/>
      <c r="EV267" s="79"/>
      <c r="EW267" s="79"/>
      <c r="EX267" s="79"/>
      <c r="EY267" s="79"/>
      <c r="EZ267" s="79"/>
      <c r="FA267" s="79"/>
      <c r="FB267" s="79"/>
      <c r="FC267" s="79"/>
      <c r="FD267" s="79"/>
      <c r="FE267" s="79"/>
      <c r="FF267" s="79"/>
      <c r="FG267" s="79"/>
      <c r="FH267" s="79"/>
      <c r="FI267" s="79"/>
      <c r="FJ267" s="79"/>
      <c r="FK267" s="79"/>
      <c r="FL267" s="79"/>
      <c r="FM267" s="79"/>
      <c r="FN267" s="79"/>
      <c r="FO267" s="79"/>
      <c r="FP267" s="79"/>
      <c r="FQ267" s="79"/>
      <c r="FR267" s="79"/>
      <c r="FS267" s="79"/>
      <c r="FT267" s="79"/>
      <c r="FU267" s="79"/>
      <c r="FV267" s="79"/>
      <c r="FW267" s="79"/>
      <c r="FX267" s="79"/>
      <c r="FY267" s="79"/>
      <c r="FZ267" s="79"/>
      <c r="GA267" s="79"/>
      <c r="GB267" s="79"/>
      <c r="GC267" s="79"/>
      <c r="GD267" s="79"/>
      <c r="GE267" s="79"/>
      <c r="GF267" s="79"/>
      <c r="GG267" s="79"/>
      <c r="GH267" s="79"/>
      <c r="GI267" s="79"/>
      <c r="GJ267" s="79"/>
      <c r="GK267" s="79"/>
      <c r="GL267" s="79"/>
      <c r="GM267" s="79"/>
      <c r="GN267" s="79"/>
      <c r="GO267" s="79"/>
      <c r="GP267" s="79"/>
      <c r="GQ267" s="79"/>
    </row>
    <row r="268" spans="1:199" s="78" customFormat="1" x14ac:dyDescent="0.3">
      <c r="A268" s="10"/>
      <c r="B268" s="10"/>
      <c r="C268" s="10"/>
      <c r="D268" s="10">
        <v>2378704394.0900002</v>
      </c>
      <c r="E268" s="311">
        <v>540027531</v>
      </c>
      <c r="F268" s="311" t="s">
        <v>920</v>
      </c>
      <c r="G268" s="312">
        <v>11</v>
      </c>
      <c r="H268" s="312" t="s">
        <v>1314</v>
      </c>
      <c r="I268" s="311">
        <v>0</v>
      </c>
      <c r="J268" s="311">
        <v>0</v>
      </c>
      <c r="K268" s="311">
        <v>0</v>
      </c>
      <c r="L268" s="311">
        <v>0</v>
      </c>
      <c r="M268" s="311">
        <v>0</v>
      </c>
      <c r="N268" s="311">
        <v>0</v>
      </c>
      <c r="O268" s="311">
        <v>0</v>
      </c>
      <c r="P268" s="311">
        <v>0</v>
      </c>
      <c r="Q268" s="311">
        <v>0</v>
      </c>
      <c r="R268" s="311">
        <v>0</v>
      </c>
      <c r="S268" s="311">
        <v>0</v>
      </c>
      <c r="T268" s="311">
        <v>0</v>
      </c>
      <c r="U268" s="311">
        <v>0</v>
      </c>
      <c r="V268" s="311">
        <v>0</v>
      </c>
      <c r="W268" s="311">
        <v>0</v>
      </c>
      <c r="X268" s="311">
        <v>0</v>
      </c>
      <c r="Y268" s="311">
        <v>0</v>
      </c>
      <c r="Z268" s="311">
        <v>0</v>
      </c>
      <c r="AA268" s="311">
        <v>0</v>
      </c>
      <c r="AB268" s="311">
        <v>0</v>
      </c>
      <c r="AC268" s="311">
        <v>0</v>
      </c>
      <c r="AD268" s="311">
        <v>0</v>
      </c>
      <c r="AE268" s="311">
        <v>0</v>
      </c>
      <c r="AF268" s="311">
        <v>0</v>
      </c>
      <c r="AG268" s="311">
        <v>0</v>
      </c>
      <c r="AH268" s="311">
        <v>0</v>
      </c>
      <c r="AI268" s="311">
        <v>0</v>
      </c>
      <c r="AJ268" s="311">
        <v>0</v>
      </c>
      <c r="AK268" s="311">
        <v>0</v>
      </c>
      <c r="AL268" s="311">
        <v>0</v>
      </c>
      <c r="AM268" s="311">
        <v>0</v>
      </c>
      <c r="AN268" s="311">
        <v>0</v>
      </c>
      <c r="AO268" s="311">
        <v>0</v>
      </c>
      <c r="AP268" s="311">
        <v>0</v>
      </c>
      <c r="AQ268" s="311">
        <v>0</v>
      </c>
      <c r="AR268" s="311">
        <v>0</v>
      </c>
      <c r="AS268" s="311">
        <v>0</v>
      </c>
      <c r="AT268" s="311">
        <v>0</v>
      </c>
      <c r="AU268" s="311">
        <v>0</v>
      </c>
      <c r="AV268" s="311">
        <v>0</v>
      </c>
      <c r="AW268" s="311">
        <v>0</v>
      </c>
      <c r="AX268" s="352">
        <v>0</v>
      </c>
      <c r="AY268" s="352">
        <v>0</v>
      </c>
      <c r="AZ268" s="352">
        <v>0</v>
      </c>
      <c r="BA268" s="352">
        <v>0</v>
      </c>
      <c r="BB268" s="352">
        <v>0</v>
      </c>
      <c r="BC268" s="352">
        <v>0</v>
      </c>
      <c r="BD268" s="352">
        <v>0</v>
      </c>
      <c r="BE268" s="352">
        <v>0</v>
      </c>
      <c r="BF268" s="352">
        <v>0</v>
      </c>
      <c r="BG268" s="352">
        <v>0</v>
      </c>
      <c r="BH268" s="378">
        <v>0</v>
      </c>
      <c r="BI268" s="352">
        <v>0</v>
      </c>
      <c r="BJ268" s="352">
        <v>0</v>
      </c>
      <c r="BK268" s="352"/>
      <c r="BL268" s="352"/>
      <c r="BM268" s="352"/>
      <c r="BN268" s="79"/>
      <c r="BO268" s="79"/>
      <c r="BP268" s="79"/>
      <c r="BQ268" s="79"/>
      <c r="BR268" s="79"/>
      <c r="BS268" s="79"/>
      <c r="BT268" s="79"/>
      <c r="BU268" s="79"/>
      <c r="BV268" s="79"/>
      <c r="BW268" s="79"/>
      <c r="BX268" s="79"/>
      <c r="BY268" s="79"/>
      <c r="BZ268" s="79"/>
      <c r="CA268" s="79"/>
      <c r="CB268" s="79"/>
      <c r="CC268" s="79"/>
      <c r="CD268" s="79"/>
      <c r="CE268" s="79"/>
      <c r="CF268" s="79"/>
      <c r="CG268" s="79"/>
      <c r="CH268" s="79"/>
      <c r="CI268" s="79"/>
      <c r="CJ268" s="79"/>
      <c r="CK268" s="79"/>
      <c r="CL268" s="79"/>
      <c r="CM268" s="79"/>
      <c r="CN268" s="79"/>
      <c r="CO268" s="79"/>
      <c r="CP268" s="79"/>
      <c r="CQ268" s="79"/>
      <c r="CR268" s="79"/>
      <c r="CS268" s="79"/>
      <c r="CT268" s="79"/>
      <c r="CU268" s="79"/>
      <c r="CV268" s="79"/>
      <c r="CW268" s="79"/>
      <c r="CX268" s="79"/>
      <c r="CY268" s="79"/>
      <c r="CZ268" s="79"/>
      <c r="DA268" s="79"/>
      <c r="DB268" s="79"/>
      <c r="DC268" s="79"/>
      <c r="DD268" s="79"/>
      <c r="DE268" s="79"/>
      <c r="DF268" s="79"/>
      <c r="DG268" s="79"/>
      <c r="DH268" s="79"/>
      <c r="DI268" s="79"/>
      <c r="DJ268" s="79"/>
      <c r="DK268" s="79"/>
      <c r="DL268" s="79"/>
      <c r="DM268" s="79"/>
      <c r="DN268" s="79"/>
      <c r="DO268" s="79"/>
      <c r="DP268" s="79"/>
      <c r="DQ268" s="79"/>
      <c r="DR268" s="79"/>
      <c r="DS268" s="79"/>
      <c r="DT268" s="79"/>
      <c r="DU268" s="79"/>
      <c r="DV268" s="79"/>
      <c r="DW268" s="79"/>
      <c r="DX268" s="79"/>
      <c r="DY268" s="79"/>
      <c r="DZ268" s="79"/>
      <c r="EA268" s="79"/>
      <c r="EB268" s="79"/>
      <c r="EC268" s="79"/>
      <c r="ED268" s="79"/>
      <c r="EE268" s="79"/>
      <c r="EF268" s="79"/>
      <c r="EG268" s="79"/>
      <c r="EH268" s="79"/>
      <c r="EI268" s="79"/>
      <c r="EJ268" s="79"/>
      <c r="EK268" s="79"/>
      <c r="EL268" s="79"/>
      <c r="EM268" s="79"/>
      <c r="EN268" s="79"/>
      <c r="EO268" s="79"/>
      <c r="EP268" s="79"/>
      <c r="EQ268" s="79"/>
      <c r="ER268" s="79"/>
      <c r="ES268" s="79"/>
      <c r="ET268" s="79"/>
      <c r="EU268" s="79"/>
      <c r="EV268" s="79"/>
      <c r="EW268" s="79"/>
      <c r="EX268" s="79"/>
      <c r="EY268" s="79"/>
      <c r="EZ268" s="79"/>
      <c r="FA268" s="79"/>
      <c r="FB268" s="79"/>
      <c r="FC268" s="79"/>
      <c r="FD268" s="79"/>
      <c r="FE268" s="79"/>
      <c r="FF268" s="79"/>
      <c r="FG268" s="79"/>
      <c r="FH268" s="79"/>
      <c r="FI268" s="79"/>
      <c r="FJ268" s="79"/>
      <c r="FK268" s="79"/>
      <c r="FL268" s="79"/>
      <c r="FM268" s="79"/>
      <c r="FN268" s="79"/>
      <c r="FO268" s="79"/>
      <c r="FP268" s="79"/>
      <c r="FQ268" s="79"/>
      <c r="FR268" s="79"/>
      <c r="FS268" s="79"/>
      <c r="FT268" s="79"/>
      <c r="FU268" s="79"/>
      <c r="FV268" s="79"/>
      <c r="FW268" s="79"/>
      <c r="FX268" s="79"/>
      <c r="FY268" s="79"/>
      <c r="FZ268" s="79"/>
      <c r="GA268" s="79"/>
      <c r="GB268" s="79"/>
      <c r="GC268" s="79"/>
      <c r="GD268" s="79"/>
      <c r="GE268" s="79"/>
      <c r="GF268" s="79"/>
      <c r="GG268" s="79"/>
      <c r="GH268" s="79"/>
      <c r="GI268" s="79"/>
      <c r="GJ268" s="79"/>
      <c r="GK268" s="79"/>
      <c r="GL268" s="79"/>
      <c r="GM268" s="79"/>
      <c r="GN268" s="79"/>
      <c r="GO268" s="79"/>
      <c r="GP268" s="79"/>
      <c r="GQ268" s="79"/>
    </row>
    <row r="269" spans="1:199" s="78" customFormat="1" x14ac:dyDescent="0.3">
      <c r="A269" s="10"/>
      <c r="B269" s="10"/>
      <c r="C269" s="10"/>
      <c r="D269" s="10">
        <v>262150803.36000001</v>
      </c>
      <c r="E269" s="311">
        <v>540042379</v>
      </c>
      <c r="F269" s="311" t="s">
        <v>921</v>
      </c>
      <c r="G269" s="312">
        <v>14</v>
      </c>
      <c r="H269" s="312" t="s">
        <v>1314</v>
      </c>
      <c r="I269" s="311">
        <v>0</v>
      </c>
      <c r="J269" s="311">
        <v>0</v>
      </c>
      <c r="K269" s="311">
        <v>0</v>
      </c>
      <c r="L269" s="311">
        <v>0</v>
      </c>
      <c r="M269" s="311">
        <v>0</v>
      </c>
      <c r="N269" s="311">
        <v>0</v>
      </c>
      <c r="O269" s="311">
        <v>0</v>
      </c>
      <c r="P269" s="311">
        <v>0</v>
      </c>
      <c r="Q269" s="311">
        <v>0</v>
      </c>
      <c r="R269" s="311">
        <v>0</v>
      </c>
      <c r="S269" s="311">
        <v>0</v>
      </c>
      <c r="T269" s="311">
        <v>0</v>
      </c>
      <c r="U269" s="311">
        <v>0</v>
      </c>
      <c r="V269" s="311">
        <v>0</v>
      </c>
      <c r="W269" s="311">
        <v>0</v>
      </c>
      <c r="X269" s="311">
        <v>0</v>
      </c>
      <c r="Y269" s="311">
        <v>0</v>
      </c>
      <c r="Z269" s="311">
        <v>0</v>
      </c>
      <c r="AA269" s="311">
        <v>0</v>
      </c>
      <c r="AB269" s="311">
        <v>0</v>
      </c>
      <c r="AC269" s="311">
        <v>0</v>
      </c>
      <c r="AD269" s="311">
        <v>0</v>
      </c>
      <c r="AE269" s="311">
        <v>0</v>
      </c>
      <c r="AF269" s="311">
        <v>0</v>
      </c>
      <c r="AG269" s="311">
        <v>0</v>
      </c>
      <c r="AH269" s="311">
        <v>0</v>
      </c>
      <c r="AI269" s="311">
        <v>0</v>
      </c>
      <c r="AJ269" s="311">
        <v>0</v>
      </c>
      <c r="AK269" s="311">
        <v>0</v>
      </c>
      <c r="AL269" s="311">
        <v>0</v>
      </c>
      <c r="AM269" s="311">
        <v>0</v>
      </c>
      <c r="AN269" s="311">
        <v>0</v>
      </c>
      <c r="AO269" s="311">
        <v>0</v>
      </c>
      <c r="AP269" s="311">
        <v>0</v>
      </c>
      <c r="AQ269" s="311">
        <v>0</v>
      </c>
      <c r="AR269" s="311">
        <v>0</v>
      </c>
      <c r="AS269" s="311">
        <v>0</v>
      </c>
      <c r="AT269" s="311">
        <v>0</v>
      </c>
      <c r="AU269" s="311">
        <v>0</v>
      </c>
      <c r="AV269" s="311">
        <v>0</v>
      </c>
      <c r="AW269" s="311">
        <v>0</v>
      </c>
      <c r="AX269" s="352">
        <v>0</v>
      </c>
      <c r="AY269" s="352">
        <v>0</v>
      </c>
      <c r="AZ269" s="352">
        <v>0</v>
      </c>
      <c r="BA269" s="352">
        <v>0</v>
      </c>
      <c r="BB269" s="352">
        <v>0</v>
      </c>
      <c r="BC269" s="352">
        <v>0</v>
      </c>
      <c r="BD269" s="352">
        <v>0</v>
      </c>
      <c r="BE269" s="352">
        <v>0</v>
      </c>
      <c r="BF269" s="352">
        <v>0</v>
      </c>
      <c r="BG269" s="352">
        <v>0</v>
      </c>
      <c r="BH269" s="378">
        <v>0</v>
      </c>
      <c r="BI269" s="352">
        <v>0</v>
      </c>
      <c r="BJ269" s="352">
        <v>0</v>
      </c>
      <c r="BK269" s="352"/>
      <c r="BL269" s="352"/>
      <c r="BM269" s="352"/>
      <c r="BN269" s="79"/>
      <c r="BO269" s="79"/>
      <c r="BP269" s="79"/>
      <c r="BQ269" s="79"/>
      <c r="BR269" s="79"/>
      <c r="BS269" s="79"/>
      <c r="BT269" s="79"/>
      <c r="BU269" s="79"/>
      <c r="BV269" s="79"/>
      <c r="BW269" s="79"/>
      <c r="BX269" s="79"/>
      <c r="BY269" s="79"/>
      <c r="BZ269" s="79"/>
      <c r="CA269" s="79"/>
      <c r="CB269" s="79"/>
      <c r="CC269" s="79"/>
      <c r="CD269" s="79"/>
      <c r="CE269" s="79"/>
      <c r="CF269" s="79"/>
      <c r="CG269" s="79"/>
      <c r="CH269" s="79"/>
      <c r="CI269" s="79"/>
      <c r="CJ269" s="79"/>
      <c r="CK269" s="79"/>
      <c r="CL269" s="79"/>
      <c r="CM269" s="79"/>
      <c r="CN269" s="79"/>
      <c r="CO269" s="79"/>
      <c r="CP269" s="79"/>
      <c r="CQ269" s="79"/>
      <c r="CR269" s="79"/>
      <c r="CS269" s="79"/>
      <c r="CT269" s="79"/>
      <c r="CU269" s="79"/>
      <c r="CV269" s="79"/>
      <c r="CW269" s="79"/>
      <c r="CX269" s="79"/>
      <c r="CY269" s="79"/>
      <c r="CZ269" s="79"/>
      <c r="DA269" s="79"/>
      <c r="DB269" s="79"/>
      <c r="DC269" s="79"/>
      <c r="DD269" s="79"/>
      <c r="DE269" s="79"/>
      <c r="DF269" s="79"/>
      <c r="DG269" s="79"/>
      <c r="DH269" s="79"/>
      <c r="DI269" s="79"/>
      <c r="DJ269" s="79"/>
      <c r="DK269" s="79"/>
      <c r="DL269" s="79"/>
      <c r="DM269" s="79"/>
      <c r="DN269" s="79"/>
      <c r="DO269" s="79"/>
      <c r="DP269" s="79"/>
      <c r="DQ269" s="79"/>
      <c r="DR269" s="79"/>
      <c r="DS269" s="79"/>
      <c r="DT269" s="79"/>
      <c r="DU269" s="79"/>
      <c r="DV269" s="79"/>
      <c r="DW269" s="79"/>
      <c r="DX269" s="79"/>
      <c r="DY269" s="79"/>
      <c r="DZ269" s="79"/>
      <c r="EA269" s="79"/>
      <c r="EB269" s="79"/>
      <c r="EC269" s="79"/>
      <c r="ED269" s="79"/>
      <c r="EE269" s="79"/>
      <c r="EF269" s="79"/>
      <c r="EG269" s="79"/>
      <c r="EH269" s="79"/>
      <c r="EI269" s="79"/>
      <c r="EJ269" s="79"/>
      <c r="EK269" s="79"/>
      <c r="EL269" s="79"/>
      <c r="EM269" s="79"/>
      <c r="EN269" s="79"/>
      <c r="EO269" s="79"/>
      <c r="EP269" s="79"/>
      <c r="EQ269" s="79"/>
      <c r="ER269" s="79"/>
      <c r="ES269" s="79"/>
      <c r="ET269" s="79"/>
      <c r="EU269" s="79"/>
      <c r="EV269" s="79"/>
      <c r="EW269" s="79"/>
      <c r="EX269" s="79"/>
      <c r="EY269" s="79"/>
      <c r="EZ269" s="79"/>
      <c r="FA269" s="79"/>
      <c r="FB269" s="79"/>
      <c r="FC269" s="79"/>
      <c r="FD269" s="79"/>
      <c r="FE269" s="79"/>
      <c r="FF269" s="79"/>
      <c r="FG269" s="79"/>
      <c r="FH269" s="79"/>
      <c r="FI269" s="79"/>
      <c r="FJ269" s="79"/>
      <c r="FK269" s="79"/>
      <c r="FL269" s="79"/>
      <c r="FM269" s="79"/>
      <c r="FN269" s="79"/>
      <c r="FO269" s="79"/>
      <c r="FP269" s="79"/>
      <c r="FQ269" s="79"/>
      <c r="FR269" s="79"/>
      <c r="FS269" s="79"/>
      <c r="FT269" s="79"/>
      <c r="FU269" s="79"/>
      <c r="FV269" s="79"/>
      <c r="FW269" s="79"/>
      <c r="FX269" s="79"/>
      <c r="FY269" s="79"/>
      <c r="FZ269" s="79"/>
      <c r="GA269" s="79"/>
      <c r="GB269" s="79"/>
      <c r="GC269" s="79"/>
      <c r="GD269" s="79"/>
      <c r="GE269" s="79"/>
      <c r="GF269" s="79"/>
      <c r="GG269" s="79"/>
      <c r="GH269" s="79"/>
      <c r="GI269" s="79"/>
      <c r="GJ269" s="79"/>
      <c r="GK269" s="79"/>
      <c r="GL269" s="79"/>
      <c r="GM269" s="79"/>
      <c r="GN269" s="79"/>
      <c r="GO269" s="79"/>
      <c r="GP269" s="79"/>
      <c r="GQ269" s="79"/>
    </row>
    <row r="270" spans="1:199" s="78" customFormat="1" x14ac:dyDescent="0.3">
      <c r="A270" s="10"/>
      <c r="B270" s="10"/>
      <c r="C270" s="10"/>
      <c r="D270" s="10">
        <v>72700114.129999995</v>
      </c>
      <c r="E270" s="311">
        <v>540892951</v>
      </c>
      <c r="F270" s="311" t="s">
        <v>935</v>
      </c>
      <c r="G270" s="312">
        <v>33</v>
      </c>
      <c r="H270" s="312" t="s">
        <v>1314</v>
      </c>
      <c r="I270" s="311">
        <v>0</v>
      </c>
      <c r="J270" s="311">
        <v>0</v>
      </c>
      <c r="K270" s="311">
        <v>0</v>
      </c>
      <c r="L270" s="311">
        <v>0</v>
      </c>
      <c r="M270" s="311">
        <v>0</v>
      </c>
      <c r="N270" s="311">
        <v>0</v>
      </c>
      <c r="O270" s="311">
        <v>0</v>
      </c>
      <c r="P270" s="311">
        <v>0</v>
      </c>
      <c r="Q270" s="311">
        <v>0</v>
      </c>
      <c r="R270" s="311">
        <v>0</v>
      </c>
      <c r="S270" s="311">
        <v>0</v>
      </c>
      <c r="T270" s="311">
        <v>0</v>
      </c>
      <c r="U270" s="311">
        <v>0</v>
      </c>
      <c r="V270" s="311">
        <v>0</v>
      </c>
      <c r="W270" s="311">
        <v>0</v>
      </c>
      <c r="X270" s="311">
        <v>0</v>
      </c>
      <c r="Y270" s="311">
        <v>0</v>
      </c>
      <c r="Z270" s="311">
        <v>0</v>
      </c>
      <c r="AA270" s="311">
        <v>0</v>
      </c>
      <c r="AB270" s="311">
        <v>0</v>
      </c>
      <c r="AC270" s="311">
        <v>0</v>
      </c>
      <c r="AD270" s="311">
        <v>0</v>
      </c>
      <c r="AE270" s="311">
        <v>0</v>
      </c>
      <c r="AF270" s="311">
        <v>0</v>
      </c>
      <c r="AG270" s="311">
        <v>0</v>
      </c>
      <c r="AH270" s="311">
        <v>0</v>
      </c>
      <c r="AI270" s="311">
        <v>0</v>
      </c>
      <c r="AJ270" s="311">
        <v>0</v>
      </c>
      <c r="AK270" s="311">
        <v>0</v>
      </c>
      <c r="AL270" s="311">
        <v>0</v>
      </c>
      <c r="AM270" s="311">
        <v>0</v>
      </c>
      <c r="AN270" s="311">
        <v>0</v>
      </c>
      <c r="AO270" s="311">
        <v>0</v>
      </c>
      <c r="AP270" s="311">
        <v>0</v>
      </c>
      <c r="AQ270" s="311">
        <v>0</v>
      </c>
      <c r="AR270" s="311">
        <v>0</v>
      </c>
      <c r="AS270" s="311">
        <v>0</v>
      </c>
      <c r="AT270" s="311">
        <v>0</v>
      </c>
      <c r="AU270" s="311">
        <v>0</v>
      </c>
      <c r="AV270" s="311">
        <v>0</v>
      </c>
      <c r="AW270" s="311">
        <v>0</v>
      </c>
      <c r="AX270" s="352">
        <v>0</v>
      </c>
      <c r="AY270" s="352">
        <v>0</v>
      </c>
      <c r="AZ270" s="352">
        <v>0</v>
      </c>
      <c r="BA270" s="352">
        <v>0</v>
      </c>
      <c r="BB270" s="352">
        <v>0</v>
      </c>
      <c r="BC270" s="352">
        <v>0</v>
      </c>
      <c r="BD270" s="352">
        <v>0</v>
      </c>
      <c r="BE270" s="352">
        <v>0</v>
      </c>
      <c r="BF270" s="352">
        <v>0</v>
      </c>
      <c r="BG270" s="352">
        <v>0</v>
      </c>
      <c r="BH270" s="378">
        <v>0</v>
      </c>
      <c r="BI270" s="352">
        <v>0</v>
      </c>
      <c r="BJ270" s="352">
        <v>0</v>
      </c>
      <c r="BK270" s="352"/>
      <c r="BL270" s="352"/>
      <c r="BM270" s="352"/>
      <c r="BN270" s="79"/>
      <c r="BO270" s="79"/>
      <c r="BP270" s="79"/>
      <c r="BQ270" s="79"/>
      <c r="BR270" s="79"/>
      <c r="BS270" s="79"/>
      <c r="BT270" s="79"/>
      <c r="BU270" s="79"/>
      <c r="BV270" s="79"/>
      <c r="BW270" s="79"/>
      <c r="BX270" s="79"/>
      <c r="BY270" s="79"/>
      <c r="BZ270" s="79"/>
      <c r="CA270" s="79"/>
      <c r="CB270" s="79"/>
      <c r="CC270" s="79"/>
      <c r="CD270" s="79"/>
      <c r="CE270" s="79"/>
      <c r="CF270" s="79"/>
      <c r="CG270" s="79"/>
      <c r="CH270" s="79"/>
      <c r="CI270" s="79"/>
      <c r="CJ270" s="79"/>
      <c r="CK270" s="79"/>
      <c r="CL270" s="79"/>
      <c r="CM270" s="79"/>
      <c r="CN270" s="79"/>
      <c r="CO270" s="79"/>
      <c r="CP270" s="79"/>
      <c r="CQ270" s="79"/>
      <c r="CR270" s="79"/>
      <c r="CS270" s="79"/>
      <c r="CT270" s="79"/>
      <c r="CU270" s="79"/>
      <c r="CV270" s="79"/>
      <c r="CW270" s="79"/>
      <c r="CX270" s="79"/>
      <c r="CY270" s="79"/>
      <c r="CZ270" s="79"/>
      <c r="DA270" s="79"/>
      <c r="DB270" s="79"/>
      <c r="DC270" s="79"/>
      <c r="DD270" s="79"/>
      <c r="DE270" s="79"/>
      <c r="DF270" s="79"/>
      <c r="DG270" s="79"/>
      <c r="DH270" s="79"/>
      <c r="DI270" s="79"/>
      <c r="DJ270" s="79"/>
      <c r="DK270" s="79"/>
      <c r="DL270" s="79"/>
      <c r="DM270" s="79"/>
      <c r="DN270" s="79"/>
      <c r="DO270" s="79"/>
      <c r="DP270" s="79"/>
      <c r="DQ270" s="79"/>
      <c r="DR270" s="79"/>
      <c r="DS270" s="79"/>
      <c r="DT270" s="79"/>
      <c r="DU270" s="79"/>
      <c r="DV270" s="79"/>
      <c r="DW270" s="79"/>
      <c r="DX270" s="79"/>
      <c r="DY270" s="79"/>
      <c r="DZ270" s="79"/>
      <c r="EA270" s="79"/>
      <c r="EB270" s="79"/>
      <c r="EC270" s="79"/>
      <c r="ED270" s="79"/>
      <c r="EE270" s="79"/>
      <c r="EF270" s="79"/>
      <c r="EG270" s="79"/>
      <c r="EH270" s="79"/>
      <c r="EI270" s="79"/>
      <c r="EJ270" s="79"/>
      <c r="EK270" s="79"/>
      <c r="EL270" s="79"/>
      <c r="EM270" s="79"/>
      <c r="EN270" s="79"/>
      <c r="EO270" s="79"/>
      <c r="EP270" s="79"/>
      <c r="EQ270" s="79"/>
      <c r="ER270" s="79"/>
      <c r="ES270" s="79"/>
      <c r="ET270" s="79"/>
      <c r="EU270" s="79"/>
      <c r="EV270" s="79"/>
      <c r="EW270" s="79"/>
      <c r="EX270" s="79"/>
      <c r="EY270" s="79"/>
      <c r="EZ270" s="79"/>
      <c r="FA270" s="79"/>
      <c r="FB270" s="79"/>
      <c r="FC270" s="79"/>
      <c r="FD270" s="79"/>
      <c r="FE270" s="79"/>
      <c r="FF270" s="79"/>
      <c r="FG270" s="79"/>
      <c r="FH270" s="79"/>
      <c r="FI270" s="79"/>
      <c r="FJ270" s="79"/>
      <c r="FK270" s="79"/>
      <c r="FL270" s="79"/>
      <c r="FM270" s="79"/>
      <c r="FN270" s="79"/>
      <c r="FO270" s="79"/>
      <c r="FP270" s="79"/>
      <c r="FQ270" s="79"/>
      <c r="FR270" s="79"/>
      <c r="FS270" s="79"/>
      <c r="FT270" s="79"/>
      <c r="FU270" s="79"/>
      <c r="FV270" s="79"/>
      <c r="FW270" s="79"/>
      <c r="FX270" s="79"/>
      <c r="FY270" s="79"/>
      <c r="FZ270" s="79"/>
      <c r="GA270" s="79"/>
      <c r="GB270" s="79"/>
      <c r="GC270" s="79"/>
      <c r="GD270" s="79"/>
      <c r="GE270" s="79"/>
      <c r="GF270" s="79"/>
      <c r="GG270" s="79"/>
      <c r="GH270" s="79"/>
      <c r="GI270" s="79"/>
      <c r="GJ270" s="79"/>
      <c r="GK270" s="79"/>
      <c r="GL270" s="79"/>
      <c r="GM270" s="79"/>
      <c r="GN270" s="79"/>
      <c r="GO270" s="79"/>
      <c r="GP270" s="79"/>
      <c r="GQ270" s="79"/>
    </row>
    <row r="271" spans="1:199" s="78" customFormat="1" x14ac:dyDescent="0.3">
      <c r="A271" s="10"/>
      <c r="B271" s="10"/>
      <c r="C271" s="10"/>
      <c r="D271" s="10">
        <v>139931046.83000001</v>
      </c>
      <c r="E271" s="311">
        <v>540972609</v>
      </c>
      <c r="F271" s="311" t="s">
        <v>942</v>
      </c>
      <c r="G271" s="312">
        <v>34</v>
      </c>
      <c r="H271" s="312" t="s">
        <v>1314</v>
      </c>
      <c r="I271" s="311">
        <v>0</v>
      </c>
      <c r="J271" s="311">
        <v>0</v>
      </c>
      <c r="K271" s="311">
        <v>0</v>
      </c>
      <c r="L271" s="311">
        <v>0</v>
      </c>
      <c r="M271" s="311">
        <v>0</v>
      </c>
      <c r="N271" s="311">
        <v>0</v>
      </c>
      <c r="O271" s="311">
        <v>0</v>
      </c>
      <c r="P271" s="311">
        <v>0</v>
      </c>
      <c r="Q271" s="311">
        <v>0</v>
      </c>
      <c r="R271" s="311">
        <v>0</v>
      </c>
      <c r="S271" s="311">
        <v>0</v>
      </c>
      <c r="T271" s="311">
        <v>0</v>
      </c>
      <c r="U271" s="311">
        <v>0</v>
      </c>
      <c r="V271" s="311">
        <v>0</v>
      </c>
      <c r="W271" s="311">
        <v>0</v>
      </c>
      <c r="X271" s="311">
        <v>0</v>
      </c>
      <c r="Y271" s="311">
        <v>0</v>
      </c>
      <c r="Z271" s="311">
        <v>0</v>
      </c>
      <c r="AA271" s="311">
        <v>0</v>
      </c>
      <c r="AB271" s="311">
        <v>0</v>
      </c>
      <c r="AC271" s="311">
        <v>0</v>
      </c>
      <c r="AD271" s="311">
        <v>0</v>
      </c>
      <c r="AE271" s="311">
        <v>0</v>
      </c>
      <c r="AF271" s="311">
        <v>0</v>
      </c>
      <c r="AG271" s="311">
        <v>0</v>
      </c>
      <c r="AH271" s="311">
        <v>0</v>
      </c>
      <c r="AI271" s="311">
        <v>0</v>
      </c>
      <c r="AJ271" s="311">
        <v>0</v>
      </c>
      <c r="AK271" s="311">
        <v>0</v>
      </c>
      <c r="AL271" s="311">
        <v>0</v>
      </c>
      <c r="AM271" s="311">
        <v>0</v>
      </c>
      <c r="AN271" s="311">
        <v>0</v>
      </c>
      <c r="AO271" s="311">
        <v>0</v>
      </c>
      <c r="AP271" s="311">
        <v>0</v>
      </c>
      <c r="AQ271" s="311">
        <v>0</v>
      </c>
      <c r="AR271" s="311">
        <v>0</v>
      </c>
      <c r="AS271" s="311">
        <v>0</v>
      </c>
      <c r="AT271" s="311">
        <v>0</v>
      </c>
      <c r="AU271" s="311">
        <v>0</v>
      </c>
      <c r="AV271" s="311">
        <v>0</v>
      </c>
      <c r="AW271" s="311">
        <v>0</v>
      </c>
      <c r="AX271" s="352">
        <v>0</v>
      </c>
      <c r="AY271" s="352">
        <v>0</v>
      </c>
      <c r="AZ271" s="352">
        <v>0</v>
      </c>
      <c r="BA271" s="352">
        <v>0</v>
      </c>
      <c r="BB271" s="352">
        <v>0</v>
      </c>
      <c r="BC271" s="352">
        <v>0</v>
      </c>
      <c r="BD271" s="352">
        <v>0</v>
      </c>
      <c r="BE271" s="352">
        <v>0</v>
      </c>
      <c r="BF271" s="352">
        <v>0</v>
      </c>
      <c r="BG271" s="352">
        <v>0</v>
      </c>
      <c r="BH271" s="378">
        <v>0</v>
      </c>
      <c r="BI271" s="352">
        <v>0</v>
      </c>
      <c r="BJ271" s="352">
        <v>0</v>
      </c>
      <c r="BK271" s="352"/>
      <c r="BL271" s="352"/>
      <c r="BM271" s="352"/>
      <c r="BN271" s="79"/>
      <c r="BO271" s="79"/>
      <c r="BP271" s="79"/>
      <c r="BQ271" s="79"/>
      <c r="BR271" s="79"/>
      <c r="BS271" s="79"/>
      <c r="BT271" s="79"/>
      <c r="BU271" s="79"/>
      <c r="BV271" s="79"/>
      <c r="BW271" s="79"/>
      <c r="BX271" s="79"/>
      <c r="BY271" s="79"/>
      <c r="BZ271" s="79"/>
      <c r="CA271" s="79"/>
      <c r="CB271" s="79"/>
      <c r="CC271" s="79"/>
      <c r="CD271" s="79"/>
      <c r="CE271" s="79"/>
      <c r="CF271" s="79"/>
      <c r="CG271" s="79"/>
      <c r="CH271" s="79"/>
      <c r="CI271" s="79"/>
      <c r="CJ271" s="79"/>
      <c r="CK271" s="79"/>
      <c r="CL271" s="79"/>
      <c r="CM271" s="79"/>
      <c r="CN271" s="79"/>
      <c r="CO271" s="79"/>
      <c r="CP271" s="79"/>
      <c r="CQ271" s="79"/>
      <c r="CR271" s="79"/>
      <c r="CS271" s="79"/>
      <c r="CT271" s="79"/>
      <c r="CU271" s="79"/>
      <c r="CV271" s="79"/>
      <c r="CW271" s="79"/>
      <c r="CX271" s="79"/>
      <c r="CY271" s="79"/>
      <c r="CZ271" s="79"/>
      <c r="DA271" s="79"/>
      <c r="DB271" s="79"/>
      <c r="DC271" s="79"/>
      <c r="DD271" s="79"/>
      <c r="DE271" s="79"/>
      <c r="DF271" s="79"/>
      <c r="DG271" s="79"/>
      <c r="DH271" s="79"/>
      <c r="DI271" s="79"/>
      <c r="DJ271" s="79"/>
      <c r="DK271" s="79"/>
      <c r="DL271" s="79"/>
      <c r="DM271" s="79"/>
      <c r="DN271" s="79"/>
      <c r="DO271" s="79"/>
      <c r="DP271" s="79"/>
      <c r="DQ271" s="79"/>
      <c r="DR271" s="79"/>
      <c r="DS271" s="79"/>
      <c r="DT271" s="79"/>
      <c r="DU271" s="79"/>
      <c r="DV271" s="79"/>
      <c r="DW271" s="79"/>
      <c r="DX271" s="79"/>
      <c r="DY271" s="79"/>
      <c r="DZ271" s="79"/>
      <c r="EA271" s="79"/>
      <c r="EB271" s="79"/>
      <c r="EC271" s="79"/>
      <c r="ED271" s="79"/>
      <c r="EE271" s="79"/>
      <c r="EF271" s="79"/>
      <c r="EG271" s="79"/>
      <c r="EH271" s="79"/>
      <c r="EI271" s="79"/>
      <c r="EJ271" s="79"/>
      <c r="EK271" s="79"/>
      <c r="EL271" s="79"/>
      <c r="EM271" s="79"/>
      <c r="EN271" s="79"/>
      <c r="EO271" s="79"/>
      <c r="EP271" s="79"/>
      <c r="EQ271" s="79"/>
      <c r="ER271" s="79"/>
      <c r="ES271" s="79"/>
      <c r="ET271" s="79"/>
      <c r="EU271" s="79"/>
      <c r="EV271" s="79"/>
      <c r="EW271" s="79"/>
      <c r="EX271" s="79"/>
      <c r="EY271" s="79"/>
      <c r="EZ271" s="79"/>
      <c r="FA271" s="79"/>
      <c r="FB271" s="79"/>
      <c r="FC271" s="79"/>
      <c r="FD271" s="79"/>
      <c r="FE271" s="79"/>
      <c r="FF271" s="79"/>
      <c r="FG271" s="79"/>
      <c r="FH271" s="79"/>
      <c r="FI271" s="79"/>
      <c r="FJ271" s="79"/>
      <c r="FK271" s="79"/>
      <c r="FL271" s="79"/>
      <c r="FM271" s="79"/>
      <c r="FN271" s="79"/>
      <c r="FO271" s="79"/>
      <c r="FP271" s="79"/>
      <c r="FQ271" s="79"/>
      <c r="FR271" s="79"/>
      <c r="FS271" s="79"/>
      <c r="FT271" s="79"/>
      <c r="FU271" s="79"/>
      <c r="FV271" s="79"/>
      <c r="FW271" s="79"/>
      <c r="FX271" s="79"/>
      <c r="FY271" s="79"/>
      <c r="FZ271" s="79"/>
      <c r="GA271" s="79"/>
      <c r="GB271" s="79"/>
      <c r="GC271" s="79"/>
      <c r="GD271" s="79"/>
      <c r="GE271" s="79"/>
      <c r="GF271" s="79"/>
      <c r="GG271" s="79"/>
      <c r="GH271" s="79"/>
      <c r="GI271" s="79"/>
      <c r="GJ271" s="79"/>
      <c r="GK271" s="79"/>
      <c r="GL271" s="79"/>
      <c r="GM271" s="79"/>
      <c r="GN271" s="79"/>
      <c r="GO271" s="79"/>
      <c r="GP271" s="79"/>
      <c r="GQ271" s="79"/>
    </row>
    <row r="272" spans="1:199" s="78" customFormat="1" x14ac:dyDescent="0.3">
      <c r="A272" s="10"/>
      <c r="B272" s="10"/>
      <c r="C272" s="10"/>
      <c r="D272" s="10">
        <v>40040.76</v>
      </c>
      <c r="E272" s="311">
        <v>542942926</v>
      </c>
      <c r="F272" s="311" t="s">
        <v>976</v>
      </c>
      <c r="G272" s="312">
        <v>34</v>
      </c>
      <c r="H272" s="312" t="s">
        <v>1314</v>
      </c>
      <c r="I272" s="311">
        <v>0</v>
      </c>
      <c r="J272" s="311">
        <v>0</v>
      </c>
      <c r="K272" s="311">
        <v>0</v>
      </c>
      <c r="L272" s="311">
        <v>0</v>
      </c>
      <c r="M272" s="311">
        <v>0</v>
      </c>
      <c r="N272" s="311">
        <v>0</v>
      </c>
      <c r="O272" s="311">
        <v>0</v>
      </c>
      <c r="P272" s="311">
        <v>0</v>
      </c>
      <c r="Q272" s="311">
        <v>0</v>
      </c>
      <c r="R272" s="311">
        <v>0</v>
      </c>
      <c r="S272" s="311">
        <v>0</v>
      </c>
      <c r="T272" s="311">
        <v>0</v>
      </c>
      <c r="U272" s="311">
        <v>0</v>
      </c>
      <c r="V272" s="311">
        <v>0</v>
      </c>
      <c r="W272" s="311">
        <v>0</v>
      </c>
      <c r="X272" s="311">
        <v>0</v>
      </c>
      <c r="Y272" s="311">
        <v>0</v>
      </c>
      <c r="Z272" s="311">
        <v>0</v>
      </c>
      <c r="AA272" s="311">
        <v>0</v>
      </c>
      <c r="AB272" s="311">
        <v>0</v>
      </c>
      <c r="AC272" s="311">
        <v>0</v>
      </c>
      <c r="AD272" s="311">
        <v>0</v>
      </c>
      <c r="AE272" s="311">
        <v>0</v>
      </c>
      <c r="AF272" s="311">
        <v>0</v>
      </c>
      <c r="AG272" s="311">
        <v>0</v>
      </c>
      <c r="AH272" s="311">
        <v>0</v>
      </c>
      <c r="AI272" s="311">
        <v>0</v>
      </c>
      <c r="AJ272" s="311">
        <v>0</v>
      </c>
      <c r="AK272" s="311">
        <v>0</v>
      </c>
      <c r="AL272" s="311">
        <v>0</v>
      </c>
      <c r="AM272" s="311">
        <v>0</v>
      </c>
      <c r="AN272" s="311">
        <v>0</v>
      </c>
      <c r="AO272" s="311">
        <v>0</v>
      </c>
      <c r="AP272" s="311">
        <v>0</v>
      </c>
      <c r="AQ272" s="311">
        <v>0</v>
      </c>
      <c r="AR272" s="311">
        <v>0</v>
      </c>
      <c r="AS272" s="311">
        <v>0</v>
      </c>
      <c r="AT272" s="311">
        <v>0</v>
      </c>
      <c r="AU272" s="311">
        <v>0</v>
      </c>
      <c r="AV272" s="311">
        <v>0</v>
      </c>
      <c r="AW272" s="311">
        <v>0</v>
      </c>
      <c r="AX272" s="352">
        <v>0</v>
      </c>
      <c r="AY272" s="352">
        <v>0</v>
      </c>
      <c r="AZ272" s="352">
        <v>0</v>
      </c>
      <c r="BA272" s="352">
        <v>0</v>
      </c>
      <c r="BB272" s="352">
        <v>0</v>
      </c>
      <c r="BC272" s="352">
        <v>0</v>
      </c>
      <c r="BD272" s="352">
        <v>0</v>
      </c>
      <c r="BE272" s="352">
        <v>0</v>
      </c>
      <c r="BF272" s="352">
        <v>0</v>
      </c>
      <c r="BG272" s="352">
        <v>0</v>
      </c>
      <c r="BH272" s="378">
        <v>0</v>
      </c>
      <c r="BI272" s="352">
        <v>0</v>
      </c>
      <c r="BJ272" s="352">
        <v>0</v>
      </c>
      <c r="BK272" s="352"/>
      <c r="BL272" s="352"/>
      <c r="BM272" s="352"/>
      <c r="BN272" s="79"/>
      <c r="BO272" s="79"/>
      <c r="BP272" s="79"/>
      <c r="BQ272" s="79"/>
      <c r="BR272" s="79"/>
      <c r="BS272" s="79"/>
      <c r="BT272" s="79"/>
      <c r="BU272" s="79"/>
      <c r="BV272" s="79"/>
      <c r="BW272" s="79"/>
      <c r="BX272" s="79"/>
      <c r="BY272" s="79"/>
      <c r="BZ272" s="79"/>
      <c r="CA272" s="79"/>
      <c r="CB272" s="79"/>
      <c r="CC272" s="79"/>
      <c r="CD272" s="79"/>
      <c r="CE272" s="79"/>
      <c r="CF272" s="79"/>
      <c r="CG272" s="79"/>
      <c r="CH272" s="79"/>
      <c r="CI272" s="79"/>
      <c r="CJ272" s="79"/>
      <c r="CK272" s="79"/>
      <c r="CL272" s="79"/>
      <c r="CM272" s="79"/>
      <c r="CN272" s="79"/>
      <c r="CO272" s="79"/>
      <c r="CP272" s="79"/>
      <c r="CQ272" s="79"/>
      <c r="CR272" s="79"/>
      <c r="CS272" s="79"/>
      <c r="CT272" s="79"/>
      <c r="CU272" s="79"/>
      <c r="CV272" s="79"/>
      <c r="CW272" s="79"/>
      <c r="CX272" s="79"/>
      <c r="CY272" s="79"/>
      <c r="CZ272" s="79"/>
      <c r="DA272" s="79"/>
      <c r="DB272" s="79"/>
      <c r="DC272" s="79"/>
      <c r="DD272" s="79"/>
      <c r="DE272" s="79"/>
      <c r="DF272" s="79"/>
      <c r="DG272" s="79"/>
      <c r="DH272" s="79"/>
      <c r="DI272" s="79"/>
      <c r="DJ272" s="79"/>
      <c r="DK272" s="79"/>
      <c r="DL272" s="79"/>
      <c r="DM272" s="79"/>
      <c r="DN272" s="79"/>
      <c r="DO272" s="79"/>
      <c r="DP272" s="79"/>
      <c r="DQ272" s="79"/>
      <c r="DR272" s="79"/>
      <c r="DS272" s="79"/>
      <c r="DT272" s="79"/>
      <c r="DU272" s="79"/>
      <c r="DV272" s="79"/>
      <c r="DW272" s="79"/>
      <c r="DX272" s="79"/>
      <c r="DY272" s="79"/>
      <c r="DZ272" s="79"/>
      <c r="EA272" s="79"/>
      <c r="EB272" s="79"/>
      <c r="EC272" s="79"/>
      <c r="ED272" s="79"/>
      <c r="EE272" s="79"/>
      <c r="EF272" s="79"/>
      <c r="EG272" s="79"/>
      <c r="EH272" s="79"/>
      <c r="EI272" s="79"/>
      <c r="EJ272" s="79"/>
      <c r="EK272" s="79"/>
      <c r="EL272" s="79"/>
      <c r="EM272" s="79"/>
      <c r="EN272" s="79"/>
      <c r="EO272" s="79"/>
      <c r="EP272" s="79"/>
      <c r="EQ272" s="79"/>
      <c r="ER272" s="79"/>
      <c r="ES272" s="79"/>
      <c r="ET272" s="79"/>
      <c r="EU272" s="79"/>
      <c r="EV272" s="79"/>
      <c r="EW272" s="79"/>
      <c r="EX272" s="79"/>
      <c r="EY272" s="79"/>
      <c r="EZ272" s="79"/>
      <c r="FA272" s="79"/>
      <c r="FB272" s="79"/>
      <c r="FC272" s="79"/>
      <c r="FD272" s="79"/>
      <c r="FE272" s="79"/>
      <c r="FF272" s="79"/>
      <c r="FG272" s="79"/>
      <c r="FH272" s="79"/>
      <c r="FI272" s="79"/>
      <c r="FJ272" s="79"/>
      <c r="FK272" s="79"/>
      <c r="FL272" s="79"/>
      <c r="FM272" s="79"/>
      <c r="FN272" s="79"/>
      <c r="FO272" s="79"/>
      <c r="FP272" s="79"/>
      <c r="FQ272" s="79"/>
      <c r="FR272" s="79"/>
      <c r="FS272" s="79"/>
      <c r="FT272" s="79"/>
      <c r="FU272" s="79"/>
      <c r="FV272" s="79"/>
      <c r="FW272" s="79"/>
      <c r="FX272" s="79"/>
      <c r="FY272" s="79"/>
      <c r="FZ272" s="79"/>
      <c r="GA272" s="79"/>
      <c r="GB272" s="79"/>
      <c r="GC272" s="79"/>
      <c r="GD272" s="79"/>
      <c r="GE272" s="79"/>
      <c r="GF272" s="79"/>
      <c r="GG272" s="79"/>
      <c r="GH272" s="79"/>
      <c r="GI272" s="79"/>
      <c r="GJ272" s="79"/>
      <c r="GK272" s="79"/>
      <c r="GL272" s="79"/>
      <c r="GM272" s="79"/>
      <c r="GN272" s="79"/>
      <c r="GO272" s="79"/>
      <c r="GP272" s="79"/>
      <c r="GQ272" s="79"/>
    </row>
    <row r="273" spans="1:199" s="78" customFormat="1" x14ac:dyDescent="0.3">
      <c r="A273" s="10"/>
      <c r="B273" s="10"/>
      <c r="C273" s="10"/>
      <c r="D273" s="10">
        <v>24938447.890000001</v>
      </c>
      <c r="E273" s="311">
        <v>550329647</v>
      </c>
      <c r="F273" s="311" t="s">
        <v>979</v>
      </c>
      <c r="G273" s="312">
        <v>3</v>
      </c>
      <c r="H273" s="312" t="s">
        <v>1315</v>
      </c>
      <c r="I273" s="311">
        <v>0</v>
      </c>
      <c r="J273" s="311">
        <v>0</v>
      </c>
      <c r="K273" s="311">
        <v>0</v>
      </c>
      <c r="L273" s="311">
        <v>0</v>
      </c>
      <c r="M273" s="311">
        <v>0</v>
      </c>
      <c r="N273" s="311">
        <v>0</v>
      </c>
      <c r="O273" s="311">
        <v>0</v>
      </c>
      <c r="P273" s="311">
        <v>0</v>
      </c>
      <c r="Q273" s="311">
        <v>0</v>
      </c>
      <c r="R273" s="311">
        <v>0</v>
      </c>
      <c r="S273" s="311">
        <v>0</v>
      </c>
      <c r="T273" s="311">
        <v>0</v>
      </c>
      <c r="U273" s="311">
        <v>0</v>
      </c>
      <c r="V273" s="311">
        <v>0</v>
      </c>
      <c r="W273" s="311">
        <v>0</v>
      </c>
      <c r="X273" s="311">
        <v>0</v>
      </c>
      <c r="Y273" s="311">
        <v>0</v>
      </c>
      <c r="Z273" s="311">
        <v>0</v>
      </c>
      <c r="AA273" s="311">
        <v>0</v>
      </c>
      <c r="AB273" s="311">
        <v>0</v>
      </c>
      <c r="AC273" s="311">
        <v>0</v>
      </c>
      <c r="AD273" s="311">
        <v>0</v>
      </c>
      <c r="AE273" s="311">
        <v>0</v>
      </c>
      <c r="AF273" s="311">
        <v>0</v>
      </c>
      <c r="AG273" s="311">
        <v>0</v>
      </c>
      <c r="AH273" s="311">
        <v>0</v>
      </c>
      <c r="AI273" s="311">
        <v>0</v>
      </c>
      <c r="AJ273" s="311">
        <v>0</v>
      </c>
      <c r="AK273" s="311">
        <v>0</v>
      </c>
      <c r="AL273" s="311">
        <v>0</v>
      </c>
      <c r="AM273" s="311">
        <v>0</v>
      </c>
      <c r="AN273" s="311">
        <v>0</v>
      </c>
      <c r="AO273" s="311">
        <v>0</v>
      </c>
      <c r="AP273" s="311">
        <v>0</v>
      </c>
      <c r="AQ273" s="311">
        <v>0</v>
      </c>
      <c r="AR273" s="311">
        <v>0</v>
      </c>
      <c r="AS273" s="311">
        <v>0</v>
      </c>
      <c r="AT273" s="311">
        <v>0</v>
      </c>
      <c r="AU273" s="311">
        <v>0</v>
      </c>
      <c r="AV273" s="311">
        <v>0</v>
      </c>
      <c r="AW273" s="311">
        <v>0</v>
      </c>
      <c r="AX273" s="352">
        <v>0</v>
      </c>
      <c r="AY273" s="352">
        <v>0</v>
      </c>
      <c r="AZ273" s="352">
        <v>0</v>
      </c>
      <c r="BA273" s="352">
        <v>0</v>
      </c>
      <c r="BB273" s="352">
        <v>0</v>
      </c>
      <c r="BC273" s="352">
        <v>0</v>
      </c>
      <c r="BD273" s="352">
        <v>0</v>
      </c>
      <c r="BE273" s="352">
        <v>0</v>
      </c>
      <c r="BF273" s="352">
        <v>0</v>
      </c>
      <c r="BG273" s="352">
        <v>0</v>
      </c>
      <c r="BH273" s="378">
        <v>0</v>
      </c>
      <c r="BI273" s="352">
        <v>0</v>
      </c>
      <c r="BJ273" s="352">
        <v>0</v>
      </c>
      <c r="BK273" s="352"/>
      <c r="BL273" s="352"/>
      <c r="BM273" s="352"/>
      <c r="BN273" s="79"/>
      <c r="BO273" s="79"/>
      <c r="BP273" s="79"/>
      <c r="BQ273" s="79"/>
      <c r="BR273" s="79"/>
      <c r="BS273" s="79"/>
      <c r="BT273" s="79"/>
      <c r="BU273" s="79"/>
      <c r="BV273" s="79"/>
      <c r="BW273" s="79"/>
      <c r="BX273" s="79"/>
      <c r="BY273" s="79"/>
      <c r="BZ273" s="79"/>
      <c r="CA273" s="79"/>
      <c r="CB273" s="79"/>
      <c r="CC273" s="79"/>
      <c r="CD273" s="79"/>
      <c r="CE273" s="79"/>
      <c r="CF273" s="79"/>
      <c r="CG273" s="79"/>
      <c r="CH273" s="79"/>
      <c r="CI273" s="79"/>
      <c r="CJ273" s="79"/>
      <c r="CK273" s="79"/>
      <c r="CL273" s="79"/>
      <c r="CM273" s="79"/>
      <c r="CN273" s="79"/>
      <c r="CO273" s="79"/>
      <c r="CP273" s="79"/>
      <c r="CQ273" s="79"/>
      <c r="CR273" s="79"/>
      <c r="CS273" s="79"/>
      <c r="CT273" s="79"/>
      <c r="CU273" s="79"/>
      <c r="CV273" s="79"/>
      <c r="CW273" s="79"/>
      <c r="CX273" s="79"/>
      <c r="CY273" s="79"/>
      <c r="CZ273" s="79"/>
      <c r="DA273" s="79"/>
      <c r="DB273" s="79"/>
      <c r="DC273" s="79"/>
      <c r="DD273" s="79"/>
      <c r="DE273" s="79"/>
      <c r="DF273" s="79"/>
      <c r="DG273" s="79"/>
      <c r="DH273" s="79"/>
      <c r="DI273" s="79"/>
      <c r="DJ273" s="79"/>
      <c r="DK273" s="79"/>
      <c r="DL273" s="79"/>
      <c r="DM273" s="79"/>
      <c r="DN273" s="79"/>
      <c r="DO273" s="79"/>
      <c r="DP273" s="79"/>
      <c r="DQ273" s="79"/>
      <c r="DR273" s="79"/>
      <c r="DS273" s="79"/>
      <c r="DT273" s="79"/>
      <c r="DU273" s="79"/>
      <c r="DV273" s="79"/>
      <c r="DW273" s="79"/>
      <c r="DX273" s="79"/>
      <c r="DY273" s="79"/>
      <c r="DZ273" s="79"/>
      <c r="EA273" s="79"/>
      <c r="EB273" s="79"/>
      <c r="EC273" s="79"/>
      <c r="ED273" s="79"/>
      <c r="EE273" s="79"/>
      <c r="EF273" s="79"/>
      <c r="EG273" s="79"/>
      <c r="EH273" s="79"/>
      <c r="EI273" s="79"/>
      <c r="EJ273" s="79"/>
      <c r="EK273" s="79"/>
      <c r="EL273" s="79"/>
      <c r="EM273" s="79"/>
      <c r="EN273" s="79"/>
      <c r="EO273" s="79"/>
      <c r="EP273" s="79"/>
      <c r="EQ273" s="79"/>
      <c r="ER273" s="79"/>
      <c r="ES273" s="79"/>
      <c r="ET273" s="79"/>
      <c r="EU273" s="79"/>
      <c r="EV273" s="79"/>
      <c r="EW273" s="79"/>
      <c r="EX273" s="79"/>
      <c r="EY273" s="79"/>
      <c r="EZ273" s="79"/>
      <c r="FA273" s="79"/>
      <c r="FB273" s="79"/>
      <c r="FC273" s="79"/>
      <c r="FD273" s="79"/>
      <c r="FE273" s="79"/>
      <c r="FF273" s="79"/>
      <c r="FG273" s="79"/>
      <c r="FH273" s="79"/>
      <c r="FI273" s="79"/>
      <c r="FJ273" s="79"/>
      <c r="FK273" s="79"/>
      <c r="FL273" s="79"/>
      <c r="FM273" s="79"/>
      <c r="FN273" s="79"/>
      <c r="FO273" s="79"/>
      <c r="FP273" s="79"/>
      <c r="FQ273" s="79"/>
      <c r="FR273" s="79"/>
      <c r="FS273" s="79"/>
      <c r="FT273" s="79"/>
      <c r="FU273" s="79"/>
      <c r="FV273" s="79"/>
      <c r="FW273" s="79"/>
      <c r="FX273" s="79"/>
      <c r="FY273" s="79"/>
      <c r="FZ273" s="79"/>
      <c r="GA273" s="79"/>
      <c r="GB273" s="79"/>
      <c r="GC273" s="79"/>
      <c r="GD273" s="79"/>
      <c r="GE273" s="79"/>
      <c r="GF273" s="79"/>
      <c r="GG273" s="79"/>
      <c r="GH273" s="79"/>
      <c r="GI273" s="79"/>
      <c r="GJ273" s="79"/>
      <c r="GK273" s="79"/>
      <c r="GL273" s="79"/>
      <c r="GM273" s="79"/>
      <c r="GN273" s="79"/>
      <c r="GO273" s="79"/>
      <c r="GP273" s="79"/>
      <c r="GQ273" s="79"/>
    </row>
    <row r="274" spans="1:199" s="78" customFormat="1" x14ac:dyDescent="0.3">
      <c r="A274" s="10"/>
      <c r="B274" s="10"/>
      <c r="C274" s="10"/>
      <c r="D274" s="10">
        <v>58985025.060000002</v>
      </c>
      <c r="E274" s="311">
        <v>580067662</v>
      </c>
      <c r="F274" s="311" t="s">
        <v>987</v>
      </c>
      <c r="G274" s="312">
        <v>15</v>
      </c>
      <c r="H274" s="312" t="s">
        <v>1316</v>
      </c>
      <c r="I274" s="311">
        <v>0</v>
      </c>
      <c r="J274" s="311">
        <v>0</v>
      </c>
      <c r="K274" s="311">
        <v>0</v>
      </c>
      <c r="L274" s="311">
        <v>0</v>
      </c>
      <c r="M274" s="311">
        <v>0</v>
      </c>
      <c r="N274" s="311">
        <v>0</v>
      </c>
      <c r="O274" s="311">
        <v>0</v>
      </c>
      <c r="P274" s="311">
        <v>0</v>
      </c>
      <c r="Q274" s="311">
        <v>0</v>
      </c>
      <c r="R274" s="311">
        <v>0</v>
      </c>
      <c r="S274" s="311">
        <v>0</v>
      </c>
      <c r="T274" s="311">
        <v>0</v>
      </c>
      <c r="U274" s="311">
        <v>0</v>
      </c>
      <c r="V274" s="311">
        <v>0</v>
      </c>
      <c r="W274" s="311">
        <v>0</v>
      </c>
      <c r="X274" s="311">
        <v>0</v>
      </c>
      <c r="Y274" s="311">
        <v>0</v>
      </c>
      <c r="Z274" s="311">
        <v>0</v>
      </c>
      <c r="AA274" s="311">
        <v>0</v>
      </c>
      <c r="AB274" s="311">
        <v>0</v>
      </c>
      <c r="AC274" s="311">
        <v>0</v>
      </c>
      <c r="AD274" s="311">
        <v>0</v>
      </c>
      <c r="AE274" s="311">
        <v>0</v>
      </c>
      <c r="AF274" s="311">
        <v>0</v>
      </c>
      <c r="AG274" s="311">
        <v>0</v>
      </c>
      <c r="AH274" s="311">
        <v>0</v>
      </c>
      <c r="AI274" s="311">
        <v>0</v>
      </c>
      <c r="AJ274" s="311">
        <v>0</v>
      </c>
      <c r="AK274" s="311">
        <v>0</v>
      </c>
      <c r="AL274" s="311">
        <v>0</v>
      </c>
      <c r="AM274" s="311">
        <v>0</v>
      </c>
      <c r="AN274" s="311">
        <v>0</v>
      </c>
      <c r="AO274" s="311">
        <v>0</v>
      </c>
      <c r="AP274" s="311">
        <v>0</v>
      </c>
      <c r="AQ274" s="311">
        <v>0</v>
      </c>
      <c r="AR274" s="311">
        <v>0</v>
      </c>
      <c r="AS274" s="311">
        <v>0</v>
      </c>
      <c r="AT274" s="311">
        <v>0</v>
      </c>
      <c r="AU274" s="311">
        <v>0</v>
      </c>
      <c r="AV274" s="311">
        <v>0</v>
      </c>
      <c r="AW274" s="311">
        <v>0</v>
      </c>
      <c r="AX274" s="352">
        <v>0</v>
      </c>
      <c r="AY274" s="352">
        <v>0</v>
      </c>
      <c r="AZ274" s="352">
        <v>0</v>
      </c>
      <c r="BA274" s="352">
        <v>0</v>
      </c>
      <c r="BB274" s="352">
        <v>0</v>
      </c>
      <c r="BC274" s="352">
        <v>0</v>
      </c>
      <c r="BD274" s="352">
        <v>0</v>
      </c>
      <c r="BE274" s="352">
        <v>0</v>
      </c>
      <c r="BF274" s="352">
        <v>0</v>
      </c>
      <c r="BG274" s="352">
        <v>0</v>
      </c>
      <c r="BH274" s="378">
        <v>0</v>
      </c>
      <c r="BI274" s="352">
        <v>0</v>
      </c>
      <c r="BJ274" s="352">
        <v>0</v>
      </c>
      <c r="BK274" s="352"/>
      <c r="BL274" s="352"/>
      <c r="BM274" s="352"/>
      <c r="BN274" s="79"/>
      <c r="BO274" s="79"/>
      <c r="BP274" s="79"/>
      <c r="BQ274" s="79"/>
      <c r="BR274" s="79"/>
      <c r="BS274" s="79"/>
      <c r="BT274" s="79"/>
      <c r="BU274" s="79"/>
      <c r="BV274" s="79"/>
      <c r="BW274" s="79"/>
      <c r="BX274" s="79"/>
      <c r="BY274" s="79"/>
      <c r="BZ274" s="79"/>
      <c r="CA274" s="79"/>
      <c r="CB274" s="79"/>
      <c r="CC274" s="79"/>
      <c r="CD274" s="79"/>
      <c r="CE274" s="79"/>
      <c r="CF274" s="79"/>
      <c r="CG274" s="79"/>
      <c r="CH274" s="79"/>
      <c r="CI274" s="79"/>
      <c r="CJ274" s="79"/>
      <c r="CK274" s="79"/>
      <c r="CL274" s="79"/>
      <c r="CM274" s="79"/>
      <c r="CN274" s="79"/>
      <c r="CO274" s="79"/>
      <c r="CP274" s="79"/>
      <c r="CQ274" s="79"/>
      <c r="CR274" s="79"/>
      <c r="CS274" s="79"/>
      <c r="CT274" s="79"/>
      <c r="CU274" s="79"/>
      <c r="CV274" s="79"/>
      <c r="CW274" s="79"/>
      <c r="CX274" s="79"/>
      <c r="CY274" s="79"/>
      <c r="CZ274" s="79"/>
      <c r="DA274" s="79"/>
      <c r="DB274" s="79"/>
      <c r="DC274" s="79"/>
      <c r="DD274" s="79"/>
      <c r="DE274" s="79"/>
      <c r="DF274" s="79"/>
      <c r="DG274" s="79"/>
      <c r="DH274" s="79"/>
      <c r="DI274" s="79"/>
      <c r="DJ274" s="79"/>
      <c r="DK274" s="79"/>
      <c r="DL274" s="79"/>
      <c r="DM274" s="79"/>
      <c r="DN274" s="79"/>
      <c r="DO274" s="79"/>
      <c r="DP274" s="79"/>
      <c r="DQ274" s="79"/>
      <c r="DR274" s="79"/>
      <c r="DS274" s="79"/>
      <c r="DT274" s="79"/>
      <c r="DU274" s="79"/>
      <c r="DV274" s="79"/>
      <c r="DW274" s="79"/>
      <c r="DX274" s="79"/>
      <c r="DY274" s="79"/>
      <c r="DZ274" s="79"/>
      <c r="EA274" s="79"/>
      <c r="EB274" s="79"/>
      <c r="EC274" s="79"/>
      <c r="ED274" s="79"/>
      <c r="EE274" s="79"/>
      <c r="EF274" s="79"/>
      <c r="EG274" s="79"/>
      <c r="EH274" s="79"/>
      <c r="EI274" s="79"/>
      <c r="EJ274" s="79"/>
      <c r="EK274" s="79"/>
      <c r="EL274" s="79"/>
      <c r="EM274" s="79"/>
      <c r="EN274" s="79"/>
      <c r="EO274" s="79"/>
      <c r="EP274" s="79"/>
      <c r="EQ274" s="79"/>
      <c r="ER274" s="79"/>
      <c r="ES274" s="79"/>
      <c r="ET274" s="79"/>
      <c r="EU274" s="79"/>
      <c r="EV274" s="79"/>
      <c r="EW274" s="79"/>
      <c r="EX274" s="79"/>
      <c r="EY274" s="79"/>
      <c r="EZ274" s="79"/>
      <c r="FA274" s="79"/>
      <c r="FB274" s="79"/>
      <c r="FC274" s="79"/>
      <c r="FD274" s="79"/>
      <c r="FE274" s="79"/>
      <c r="FF274" s="79"/>
      <c r="FG274" s="79"/>
      <c r="FH274" s="79"/>
      <c r="FI274" s="79"/>
      <c r="FJ274" s="79"/>
      <c r="FK274" s="79"/>
      <c r="FL274" s="79"/>
      <c r="FM274" s="79"/>
      <c r="FN274" s="79"/>
      <c r="FO274" s="79"/>
      <c r="FP274" s="79"/>
      <c r="FQ274" s="79"/>
      <c r="FR274" s="79"/>
      <c r="FS274" s="79"/>
      <c r="FT274" s="79"/>
      <c r="FU274" s="79"/>
      <c r="FV274" s="79"/>
      <c r="FW274" s="79"/>
      <c r="FX274" s="79"/>
      <c r="FY274" s="79"/>
      <c r="FZ274" s="79"/>
      <c r="GA274" s="79"/>
      <c r="GB274" s="79"/>
      <c r="GC274" s="79"/>
      <c r="GD274" s="79"/>
      <c r="GE274" s="79"/>
      <c r="GF274" s="79"/>
      <c r="GG274" s="79"/>
      <c r="GH274" s="79"/>
      <c r="GI274" s="79"/>
      <c r="GJ274" s="79"/>
      <c r="GK274" s="79"/>
      <c r="GL274" s="79"/>
      <c r="GM274" s="79"/>
      <c r="GN274" s="79"/>
      <c r="GO274" s="79"/>
      <c r="GP274" s="79"/>
      <c r="GQ274" s="79"/>
    </row>
    <row r="275" spans="1:199" s="78" customFormat="1" x14ac:dyDescent="0.3">
      <c r="A275" s="10"/>
      <c r="B275" s="10"/>
      <c r="C275" s="10"/>
      <c r="D275" s="10">
        <v>836191324.5</v>
      </c>
      <c r="E275" s="311">
        <v>580105586</v>
      </c>
      <c r="F275" s="311" t="s">
        <v>991</v>
      </c>
      <c r="G275" s="312">
        <v>4</v>
      </c>
      <c r="H275" s="312" t="s">
        <v>1316</v>
      </c>
      <c r="I275" s="311">
        <v>0</v>
      </c>
      <c r="J275" s="311">
        <v>0</v>
      </c>
      <c r="K275" s="311">
        <v>0</v>
      </c>
      <c r="L275" s="311">
        <v>0</v>
      </c>
      <c r="M275" s="311">
        <v>0</v>
      </c>
      <c r="N275" s="311">
        <v>0</v>
      </c>
      <c r="O275" s="311">
        <v>0</v>
      </c>
      <c r="P275" s="311">
        <v>0</v>
      </c>
      <c r="Q275" s="311">
        <v>0</v>
      </c>
      <c r="R275" s="311">
        <v>0</v>
      </c>
      <c r="S275" s="311">
        <v>0</v>
      </c>
      <c r="T275" s="311">
        <v>0</v>
      </c>
      <c r="U275" s="311">
        <v>0</v>
      </c>
      <c r="V275" s="311">
        <v>0</v>
      </c>
      <c r="W275" s="311">
        <v>0</v>
      </c>
      <c r="X275" s="311">
        <v>0</v>
      </c>
      <c r="Y275" s="311">
        <v>0</v>
      </c>
      <c r="Z275" s="311">
        <v>0</v>
      </c>
      <c r="AA275" s="311">
        <v>0</v>
      </c>
      <c r="AB275" s="311">
        <v>0</v>
      </c>
      <c r="AC275" s="311">
        <v>0</v>
      </c>
      <c r="AD275" s="311">
        <v>0</v>
      </c>
      <c r="AE275" s="311">
        <v>0</v>
      </c>
      <c r="AF275" s="311">
        <v>0</v>
      </c>
      <c r="AG275" s="311">
        <v>0</v>
      </c>
      <c r="AH275" s="311">
        <v>0</v>
      </c>
      <c r="AI275" s="311">
        <v>0</v>
      </c>
      <c r="AJ275" s="311">
        <v>0</v>
      </c>
      <c r="AK275" s="311">
        <v>0</v>
      </c>
      <c r="AL275" s="311">
        <v>0</v>
      </c>
      <c r="AM275" s="311">
        <v>0</v>
      </c>
      <c r="AN275" s="311">
        <v>0</v>
      </c>
      <c r="AO275" s="311">
        <v>0</v>
      </c>
      <c r="AP275" s="311">
        <v>0</v>
      </c>
      <c r="AQ275" s="311">
        <v>0</v>
      </c>
      <c r="AR275" s="311">
        <v>0</v>
      </c>
      <c r="AS275" s="311">
        <v>0</v>
      </c>
      <c r="AT275" s="311">
        <v>0</v>
      </c>
      <c r="AU275" s="311">
        <v>0</v>
      </c>
      <c r="AV275" s="311">
        <v>0</v>
      </c>
      <c r="AW275" s="311">
        <v>0</v>
      </c>
      <c r="AX275" s="352">
        <v>0</v>
      </c>
      <c r="AY275" s="352">
        <v>0</v>
      </c>
      <c r="AZ275" s="352">
        <v>0</v>
      </c>
      <c r="BA275" s="352">
        <v>0</v>
      </c>
      <c r="BB275" s="352">
        <v>0</v>
      </c>
      <c r="BC275" s="352">
        <v>0</v>
      </c>
      <c r="BD275" s="352">
        <v>0</v>
      </c>
      <c r="BE275" s="352">
        <v>0</v>
      </c>
      <c r="BF275" s="352">
        <v>0</v>
      </c>
      <c r="BG275" s="352">
        <v>0</v>
      </c>
      <c r="BH275" s="378">
        <v>0</v>
      </c>
      <c r="BI275" s="352">
        <v>0</v>
      </c>
      <c r="BJ275" s="352">
        <v>0</v>
      </c>
      <c r="BK275" s="352"/>
      <c r="BL275" s="352"/>
      <c r="BM275" s="352"/>
      <c r="BN275" s="79"/>
      <c r="BO275" s="79"/>
      <c r="BP275" s="79"/>
      <c r="BQ275" s="79"/>
      <c r="BR275" s="79"/>
      <c r="BS275" s="79"/>
      <c r="BT275" s="79"/>
      <c r="BU275" s="79"/>
      <c r="BV275" s="79"/>
      <c r="BW275" s="79"/>
      <c r="BX275" s="79"/>
      <c r="BY275" s="79"/>
      <c r="BZ275" s="79"/>
      <c r="CA275" s="79"/>
      <c r="CB275" s="79"/>
      <c r="CC275" s="79"/>
      <c r="CD275" s="79"/>
      <c r="CE275" s="79"/>
      <c r="CF275" s="79"/>
      <c r="CG275" s="79"/>
      <c r="CH275" s="79"/>
      <c r="CI275" s="79"/>
      <c r="CJ275" s="79"/>
      <c r="CK275" s="79"/>
      <c r="CL275" s="79"/>
      <c r="CM275" s="79"/>
      <c r="CN275" s="79"/>
      <c r="CO275" s="79"/>
      <c r="CP275" s="79"/>
      <c r="CQ275" s="79"/>
      <c r="CR275" s="79"/>
      <c r="CS275" s="79"/>
      <c r="CT275" s="79"/>
      <c r="CU275" s="79"/>
      <c r="CV275" s="79"/>
      <c r="CW275" s="79"/>
      <c r="CX275" s="79"/>
      <c r="CY275" s="79"/>
      <c r="CZ275" s="79"/>
      <c r="DA275" s="79"/>
      <c r="DB275" s="79"/>
      <c r="DC275" s="79"/>
      <c r="DD275" s="79"/>
      <c r="DE275" s="79"/>
      <c r="DF275" s="79"/>
      <c r="DG275" s="79"/>
      <c r="DH275" s="79"/>
      <c r="DI275" s="79"/>
      <c r="DJ275" s="79"/>
      <c r="DK275" s="79"/>
      <c r="DL275" s="79"/>
      <c r="DM275" s="79"/>
      <c r="DN275" s="79"/>
      <c r="DO275" s="79"/>
      <c r="DP275" s="79"/>
      <c r="DQ275" s="79"/>
      <c r="DR275" s="79"/>
      <c r="DS275" s="79"/>
      <c r="DT275" s="79"/>
      <c r="DU275" s="79"/>
      <c r="DV275" s="79"/>
      <c r="DW275" s="79"/>
      <c r="DX275" s="79"/>
      <c r="DY275" s="79"/>
      <c r="DZ275" s="79"/>
      <c r="EA275" s="79"/>
      <c r="EB275" s="79"/>
      <c r="EC275" s="79"/>
      <c r="ED275" s="79"/>
      <c r="EE275" s="79"/>
      <c r="EF275" s="79"/>
      <c r="EG275" s="79"/>
      <c r="EH275" s="79"/>
      <c r="EI275" s="79"/>
      <c r="EJ275" s="79"/>
      <c r="EK275" s="79"/>
      <c r="EL275" s="79"/>
      <c r="EM275" s="79"/>
      <c r="EN275" s="79"/>
      <c r="EO275" s="79"/>
      <c r="EP275" s="79"/>
      <c r="EQ275" s="79"/>
      <c r="ER275" s="79"/>
      <c r="ES275" s="79"/>
      <c r="ET275" s="79"/>
      <c r="EU275" s="79"/>
      <c r="EV275" s="79"/>
      <c r="EW275" s="79"/>
      <c r="EX275" s="79"/>
      <c r="EY275" s="79"/>
      <c r="EZ275" s="79"/>
      <c r="FA275" s="79"/>
      <c r="FB275" s="79"/>
      <c r="FC275" s="79"/>
      <c r="FD275" s="79"/>
      <c r="FE275" s="79"/>
      <c r="FF275" s="79"/>
      <c r="FG275" s="79"/>
      <c r="FH275" s="79"/>
      <c r="FI275" s="79"/>
      <c r="FJ275" s="79"/>
      <c r="FK275" s="79"/>
      <c r="FL275" s="79"/>
      <c r="FM275" s="79"/>
      <c r="FN275" s="79"/>
      <c r="FO275" s="79"/>
      <c r="FP275" s="79"/>
      <c r="FQ275" s="79"/>
      <c r="FR275" s="79"/>
      <c r="FS275" s="79"/>
      <c r="FT275" s="79"/>
      <c r="FU275" s="79"/>
      <c r="FV275" s="79"/>
      <c r="FW275" s="79"/>
      <c r="FX275" s="79"/>
      <c r="FY275" s="79"/>
      <c r="FZ275" s="79"/>
      <c r="GA275" s="79"/>
      <c r="GB275" s="79"/>
      <c r="GC275" s="79"/>
      <c r="GD275" s="79"/>
      <c r="GE275" s="79"/>
      <c r="GF275" s="79"/>
      <c r="GG275" s="79"/>
      <c r="GH275" s="79"/>
      <c r="GI275" s="79"/>
      <c r="GJ275" s="79"/>
      <c r="GK275" s="79"/>
      <c r="GL275" s="79"/>
      <c r="GM275" s="79"/>
      <c r="GN275" s="79"/>
      <c r="GO275" s="79"/>
      <c r="GP275" s="79"/>
      <c r="GQ275" s="79"/>
    </row>
    <row r="276" spans="1:199" s="78" customFormat="1" x14ac:dyDescent="0.3">
      <c r="A276" s="10"/>
      <c r="B276" s="10"/>
      <c r="C276" s="10"/>
      <c r="D276" s="10">
        <v>340887089.56</v>
      </c>
      <c r="E276" s="311">
        <v>580114329</v>
      </c>
      <c r="F276" s="311" t="s">
        <v>992</v>
      </c>
      <c r="G276" s="312">
        <v>7</v>
      </c>
      <c r="H276" s="312" t="s">
        <v>1316</v>
      </c>
      <c r="I276" s="311">
        <v>0</v>
      </c>
      <c r="J276" s="311">
        <v>0</v>
      </c>
      <c r="K276" s="311">
        <v>0</v>
      </c>
      <c r="L276" s="311">
        <v>0</v>
      </c>
      <c r="M276" s="311">
        <v>0</v>
      </c>
      <c r="N276" s="311">
        <v>0</v>
      </c>
      <c r="O276" s="311">
        <v>0</v>
      </c>
      <c r="P276" s="311">
        <v>0</v>
      </c>
      <c r="Q276" s="311">
        <v>0</v>
      </c>
      <c r="R276" s="311">
        <v>0</v>
      </c>
      <c r="S276" s="311">
        <v>0</v>
      </c>
      <c r="T276" s="311">
        <v>0</v>
      </c>
      <c r="U276" s="311">
        <v>0</v>
      </c>
      <c r="V276" s="311">
        <v>0</v>
      </c>
      <c r="W276" s="311">
        <v>0</v>
      </c>
      <c r="X276" s="311">
        <v>0</v>
      </c>
      <c r="Y276" s="311">
        <v>0</v>
      </c>
      <c r="Z276" s="311">
        <v>0</v>
      </c>
      <c r="AA276" s="311">
        <v>0</v>
      </c>
      <c r="AB276" s="311">
        <v>0</v>
      </c>
      <c r="AC276" s="311">
        <v>0</v>
      </c>
      <c r="AD276" s="311">
        <v>0</v>
      </c>
      <c r="AE276" s="311">
        <v>0</v>
      </c>
      <c r="AF276" s="311">
        <v>0</v>
      </c>
      <c r="AG276" s="311">
        <v>0</v>
      </c>
      <c r="AH276" s="311">
        <v>0</v>
      </c>
      <c r="AI276" s="311">
        <v>0</v>
      </c>
      <c r="AJ276" s="311">
        <v>0</v>
      </c>
      <c r="AK276" s="311">
        <v>0</v>
      </c>
      <c r="AL276" s="311">
        <v>0</v>
      </c>
      <c r="AM276" s="311">
        <v>0</v>
      </c>
      <c r="AN276" s="311">
        <v>0</v>
      </c>
      <c r="AO276" s="311">
        <v>0</v>
      </c>
      <c r="AP276" s="311">
        <v>0</v>
      </c>
      <c r="AQ276" s="311">
        <v>0</v>
      </c>
      <c r="AR276" s="311">
        <v>0</v>
      </c>
      <c r="AS276" s="311">
        <v>0</v>
      </c>
      <c r="AT276" s="311">
        <v>0</v>
      </c>
      <c r="AU276" s="311">
        <v>0</v>
      </c>
      <c r="AV276" s="311">
        <v>0</v>
      </c>
      <c r="AW276" s="311">
        <v>0</v>
      </c>
      <c r="AX276" s="352">
        <v>0</v>
      </c>
      <c r="AY276" s="352">
        <v>0</v>
      </c>
      <c r="AZ276" s="352">
        <v>0</v>
      </c>
      <c r="BA276" s="352">
        <v>0</v>
      </c>
      <c r="BB276" s="352">
        <v>0</v>
      </c>
      <c r="BC276" s="352">
        <v>0</v>
      </c>
      <c r="BD276" s="352">
        <v>0</v>
      </c>
      <c r="BE276" s="352">
        <v>0</v>
      </c>
      <c r="BF276" s="352">
        <v>0</v>
      </c>
      <c r="BG276" s="352">
        <v>0</v>
      </c>
      <c r="BH276" s="378">
        <v>0</v>
      </c>
      <c r="BI276" s="352">
        <v>0</v>
      </c>
      <c r="BJ276" s="352">
        <v>0</v>
      </c>
      <c r="BK276" s="352"/>
      <c r="BL276" s="352"/>
      <c r="BM276" s="352"/>
      <c r="BN276" s="79"/>
      <c r="BO276" s="79"/>
      <c r="BP276" s="79"/>
      <c r="BQ276" s="79"/>
      <c r="BR276" s="79"/>
      <c r="BS276" s="79"/>
      <c r="BT276" s="79"/>
      <c r="BU276" s="79"/>
      <c r="BV276" s="79"/>
      <c r="BW276" s="79"/>
      <c r="BX276" s="79"/>
      <c r="BY276" s="79"/>
      <c r="BZ276" s="79"/>
      <c r="CA276" s="79"/>
      <c r="CB276" s="79"/>
      <c r="CC276" s="79"/>
      <c r="CD276" s="79"/>
      <c r="CE276" s="79"/>
      <c r="CF276" s="79"/>
      <c r="CG276" s="79"/>
      <c r="CH276" s="79"/>
      <c r="CI276" s="79"/>
      <c r="CJ276" s="79"/>
      <c r="CK276" s="79"/>
      <c r="CL276" s="79"/>
      <c r="CM276" s="79"/>
      <c r="CN276" s="79"/>
      <c r="CO276" s="79"/>
      <c r="CP276" s="79"/>
      <c r="CQ276" s="79"/>
      <c r="CR276" s="79"/>
      <c r="CS276" s="79"/>
      <c r="CT276" s="79"/>
      <c r="CU276" s="79"/>
      <c r="CV276" s="79"/>
      <c r="CW276" s="79"/>
      <c r="CX276" s="79"/>
      <c r="CY276" s="79"/>
      <c r="CZ276" s="79"/>
      <c r="DA276" s="79"/>
      <c r="DB276" s="79"/>
      <c r="DC276" s="79"/>
      <c r="DD276" s="79"/>
      <c r="DE276" s="79"/>
      <c r="DF276" s="79"/>
      <c r="DG276" s="79"/>
      <c r="DH276" s="79"/>
      <c r="DI276" s="79"/>
      <c r="DJ276" s="79"/>
      <c r="DK276" s="79"/>
      <c r="DL276" s="79"/>
      <c r="DM276" s="79"/>
      <c r="DN276" s="79"/>
      <c r="DO276" s="79"/>
      <c r="DP276" s="79"/>
      <c r="DQ276" s="79"/>
      <c r="DR276" s="79"/>
      <c r="DS276" s="79"/>
      <c r="DT276" s="79"/>
      <c r="DU276" s="79"/>
      <c r="DV276" s="79"/>
      <c r="DW276" s="79"/>
      <c r="DX276" s="79"/>
      <c r="DY276" s="79"/>
      <c r="DZ276" s="79"/>
      <c r="EA276" s="79"/>
      <c r="EB276" s="79"/>
      <c r="EC276" s="79"/>
      <c r="ED276" s="79"/>
      <c r="EE276" s="79"/>
      <c r="EF276" s="79"/>
      <c r="EG276" s="79"/>
      <c r="EH276" s="79"/>
      <c r="EI276" s="79"/>
      <c r="EJ276" s="79"/>
      <c r="EK276" s="79"/>
      <c r="EL276" s="79"/>
      <c r="EM276" s="79"/>
      <c r="EN276" s="79"/>
      <c r="EO276" s="79"/>
      <c r="EP276" s="79"/>
      <c r="EQ276" s="79"/>
      <c r="ER276" s="79"/>
      <c r="ES276" s="79"/>
      <c r="ET276" s="79"/>
      <c r="EU276" s="79"/>
      <c r="EV276" s="79"/>
      <c r="EW276" s="79"/>
      <c r="EX276" s="79"/>
      <c r="EY276" s="79"/>
      <c r="EZ276" s="79"/>
      <c r="FA276" s="79"/>
      <c r="FB276" s="79"/>
      <c r="FC276" s="79"/>
      <c r="FD276" s="79"/>
      <c r="FE276" s="79"/>
      <c r="FF276" s="79"/>
      <c r="FG276" s="79"/>
      <c r="FH276" s="79"/>
      <c r="FI276" s="79"/>
      <c r="FJ276" s="79"/>
      <c r="FK276" s="79"/>
      <c r="FL276" s="79"/>
      <c r="FM276" s="79"/>
      <c r="FN276" s="79"/>
      <c r="FO276" s="79"/>
      <c r="FP276" s="79"/>
      <c r="FQ276" s="79"/>
      <c r="FR276" s="79"/>
      <c r="FS276" s="79"/>
      <c r="FT276" s="79"/>
      <c r="FU276" s="79"/>
      <c r="FV276" s="79"/>
      <c r="FW276" s="79"/>
      <c r="FX276" s="79"/>
      <c r="FY276" s="79"/>
      <c r="FZ276" s="79"/>
      <c r="GA276" s="79"/>
      <c r="GB276" s="79"/>
      <c r="GC276" s="79"/>
      <c r="GD276" s="79"/>
      <c r="GE276" s="79"/>
      <c r="GF276" s="79"/>
      <c r="GG276" s="79"/>
      <c r="GH276" s="79"/>
      <c r="GI276" s="79"/>
      <c r="GJ276" s="79"/>
      <c r="GK276" s="79"/>
      <c r="GL276" s="79"/>
      <c r="GM276" s="79"/>
      <c r="GN276" s="79"/>
      <c r="GO276" s="79"/>
      <c r="GP276" s="79"/>
      <c r="GQ276" s="79"/>
    </row>
    <row r="277" spans="1:199" s="78" customFormat="1" x14ac:dyDescent="0.3">
      <c r="A277" s="10"/>
      <c r="B277" s="10"/>
      <c r="C277" s="10"/>
      <c r="D277" s="10">
        <v>38482929</v>
      </c>
      <c r="E277" s="311">
        <v>580140458</v>
      </c>
      <c r="F277" s="311" t="s">
        <v>994</v>
      </c>
      <c r="G277" s="312">
        <v>24</v>
      </c>
      <c r="H277" s="312" t="s">
        <v>1316</v>
      </c>
      <c r="I277" s="311">
        <v>0</v>
      </c>
      <c r="J277" s="311">
        <v>0</v>
      </c>
      <c r="K277" s="311">
        <v>0</v>
      </c>
      <c r="L277" s="311">
        <v>0</v>
      </c>
      <c r="M277" s="311">
        <v>0</v>
      </c>
      <c r="N277" s="311">
        <v>0</v>
      </c>
      <c r="O277" s="311">
        <v>0</v>
      </c>
      <c r="P277" s="311">
        <v>0</v>
      </c>
      <c r="Q277" s="311">
        <v>0</v>
      </c>
      <c r="R277" s="311">
        <v>0</v>
      </c>
      <c r="S277" s="311">
        <v>0</v>
      </c>
      <c r="T277" s="311">
        <v>0</v>
      </c>
      <c r="U277" s="311">
        <v>0</v>
      </c>
      <c r="V277" s="311">
        <v>0</v>
      </c>
      <c r="W277" s="311">
        <v>0</v>
      </c>
      <c r="X277" s="311">
        <v>0</v>
      </c>
      <c r="Y277" s="311">
        <v>0</v>
      </c>
      <c r="Z277" s="311">
        <v>0</v>
      </c>
      <c r="AA277" s="311">
        <v>0</v>
      </c>
      <c r="AB277" s="311">
        <v>0</v>
      </c>
      <c r="AC277" s="311">
        <v>0</v>
      </c>
      <c r="AD277" s="311">
        <v>0</v>
      </c>
      <c r="AE277" s="311">
        <v>0</v>
      </c>
      <c r="AF277" s="311">
        <v>0</v>
      </c>
      <c r="AG277" s="311">
        <v>0</v>
      </c>
      <c r="AH277" s="311">
        <v>0</v>
      </c>
      <c r="AI277" s="311">
        <v>0</v>
      </c>
      <c r="AJ277" s="311">
        <v>0</v>
      </c>
      <c r="AK277" s="311">
        <v>0</v>
      </c>
      <c r="AL277" s="311">
        <v>0</v>
      </c>
      <c r="AM277" s="311">
        <v>0</v>
      </c>
      <c r="AN277" s="311">
        <v>0</v>
      </c>
      <c r="AO277" s="311">
        <v>0</v>
      </c>
      <c r="AP277" s="311">
        <v>0</v>
      </c>
      <c r="AQ277" s="311">
        <v>0</v>
      </c>
      <c r="AR277" s="311">
        <v>0</v>
      </c>
      <c r="AS277" s="311">
        <v>0</v>
      </c>
      <c r="AT277" s="311">
        <v>0</v>
      </c>
      <c r="AU277" s="311">
        <v>0</v>
      </c>
      <c r="AV277" s="311">
        <v>0</v>
      </c>
      <c r="AW277" s="311">
        <v>0</v>
      </c>
      <c r="AX277" s="352">
        <v>0</v>
      </c>
      <c r="AY277" s="352">
        <v>0</v>
      </c>
      <c r="AZ277" s="352">
        <v>0</v>
      </c>
      <c r="BA277" s="352">
        <v>0</v>
      </c>
      <c r="BB277" s="352">
        <v>0</v>
      </c>
      <c r="BC277" s="352">
        <v>0</v>
      </c>
      <c r="BD277" s="352">
        <v>0</v>
      </c>
      <c r="BE277" s="352">
        <v>0</v>
      </c>
      <c r="BF277" s="352">
        <v>0</v>
      </c>
      <c r="BG277" s="352">
        <v>0</v>
      </c>
      <c r="BH277" s="378">
        <v>0</v>
      </c>
      <c r="BI277" s="352">
        <v>0</v>
      </c>
      <c r="BJ277" s="352">
        <v>0</v>
      </c>
      <c r="BK277" s="352"/>
      <c r="BL277" s="352"/>
      <c r="BM277" s="352"/>
      <c r="BN277" s="79"/>
      <c r="BO277" s="79"/>
      <c r="BP277" s="79"/>
      <c r="BQ277" s="79"/>
      <c r="BR277" s="79"/>
      <c r="BS277" s="79"/>
      <c r="BT277" s="79"/>
      <c r="BU277" s="79"/>
      <c r="BV277" s="79"/>
      <c r="BW277" s="79"/>
      <c r="BX277" s="79"/>
      <c r="BY277" s="79"/>
      <c r="BZ277" s="79"/>
      <c r="CA277" s="79"/>
      <c r="CB277" s="79"/>
      <c r="CC277" s="79"/>
      <c r="CD277" s="79"/>
      <c r="CE277" s="79"/>
      <c r="CF277" s="79"/>
      <c r="CG277" s="79"/>
      <c r="CH277" s="79"/>
      <c r="CI277" s="79"/>
      <c r="CJ277" s="79"/>
      <c r="CK277" s="79"/>
      <c r="CL277" s="79"/>
      <c r="CM277" s="79"/>
      <c r="CN277" s="79"/>
      <c r="CO277" s="79"/>
      <c r="CP277" s="79"/>
      <c r="CQ277" s="79"/>
      <c r="CR277" s="79"/>
      <c r="CS277" s="79"/>
      <c r="CT277" s="79"/>
      <c r="CU277" s="79"/>
      <c r="CV277" s="79"/>
      <c r="CW277" s="79"/>
      <c r="CX277" s="79"/>
      <c r="CY277" s="79"/>
      <c r="CZ277" s="79"/>
      <c r="DA277" s="79"/>
      <c r="DB277" s="79"/>
      <c r="DC277" s="79"/>
      <c r="DD277" s="79"/>
      <c r="DE277" s="79"/>
      <c r="DF277" s="79"/>
      <c r="DG277" s="79"/>
      <c r="DH277" s="79"/>
      <c r="DI277" s="79"/>
      <c r="DJ277" s="79"/>
      <c r="DK277" s="79"/>
      <c r="DL277" s="79"/>
      <c r="DM277" s="79"/>
      <c r="DN277" s="79"/>
      <c r="DO277" s="79"/>
      <c r="DP277" s="79"/>
      <c r="DQ277" s="79"/>
      <c r="DR277" s="79"/>
      <c r="DS277" s="79"/>
      <c r="DT277" s="79"/>
      <c r="DU277" s="79"/>
      <c r="DV277" s="79"/>
      <c r="DW277" s="79"/>
      <c r="DX277" s="79"/>
      <c r="DY277" s="79"/>
      <c r="DZ277" s="79"/>
      <c r="EA277" s="79"/>
      <c r="EB277" s="79"/>
      <c r="EC277" s="79"/>
      <c r="ED277" s="79"/>
      <c r="EE277" s="79"/>
      <c r="EF277" s="79"/>
      <c r="EG277" s="79"/>
      <c r="EH277" s="79"/>
      <c r="EI277" s="79"/>
      <c r="EJ277" s="79"/>
      <c r="EK277" s="79"/>
      <c r="EL277" s="79"/>
      <c r="EM277" s="79"/>
      <c r="EN277" s="79"/>
      <c r="EO277" s="79"/>
      <c r="EP277" s="79"/>
      <c r="EQ277" s="79"/>
      <c r="ER277" s="79"/>
      <c r="ES277" s="79"/>
      <c r="ET277" s="79"/>
      <c r="EU277" s="79"/>
      <c r="EV277" s="79"/>
      <c r="EW277" s="79"/>
      <c r="EX277" s="79"/>
      <c r="EY277" s="79"/>
      <c r="EZ277" s="79"/>
      <c r="FA277" s="79"/>
      <c r="FB277" s="79"/>
      <c r="FC277" s="79"/>
      <c r="FD277" s="79"/>
      <c r="FE277" s="79"/>
      <c r="FF277" s="79"/>
      <c r="FG277" s="79"/>
      <c r="FH277" s="79"/>
      <c r="FI277" s="79"/>
      <c r="FJ277" s="79"/>
      <c r="FK277" s="79"/>
      <c r="FL277" s="79"/>
      <c r="FM277" s="79"/>
      <c r="FN277" s="79"/>
      <c r="FO277" s="79"/>
      <c r="FP277" s="79"/>
      <c r="FQ277" s="79"/>
      <c r="FR277" s="79"/>
      <c r="FS277" s="79"/>
      <c r="FT277" s="79"/>
      <c r="FU277" s="79"/>
      <c r="FV277" s="79"/>
      <c r="FW277" s="79"/>
      <c r="FX277" s="79"/>
      <c r="FY277" s="79"/>
      <c r="FZ277" s="79"/>
      <c r="GA277" s="79"/>
      <c r="GB277" s="79"/>
      <c r="GC277" s="79"/>
      <c r="GD277" s="79"/>
      <c r="GE277" s="79"/>
      <c r="GF277" s="79"/>
      <c r="GG277" s="79"/>
      <c r="GH277" s="79"/>
      <c r="GI277" s="79"/>
      <c r="GJ277" s="79"/>
      <c r="GK277" s="79"/>
      <c r="GL277" s="79"/>
      <c r="GM277" s="79"/>
      <c r="GN277" s="79"/>
      <c r="GO277" s="79"/>
      <c r="GP277" s="79"/>
      <c r="GQ277" s="79"/>
    </row>
    <row r="278" spans="1:199" s="78" customFormat="1" x14ac:dyDescent="0.3">
      <c r="A278" s="10"/>
      <c r="B278" s="10"/>
      <c r="C278" s="10"/>
      <c r="D278" s="10">
        <v>7512251.0599999996</v>
      </c>
      <c r="E278" s="311">
        <v>580240200</v>
      </c>
      <c r="F278" s="311" t="s">
        <v>1003</v>
      </c>
      <c r="G278" s="312">
        <v>28</v>
      </c>
      <c r="H278" s="312" t="s">
        <v>1316</v>
      </c>
      <c r="I278" s="311">
        <v>0</v>
      </c>
      <c r="J278" s="311">
        <v>0</v>
      </c>
      <c r="K278" s="311">
        <v>0</v>
      </c>
      <c r="L278" s="311">
        <v>0</v>
      </c>
      <c r="M278" s="311">
        <v>0</v>
      </c>
      <c r="N278" s="311">
        <v>0</v>
      </c>
      <c r="O278" s="311">
        <v>0</v>
      </c>
      <c r="P278" s="311">
        <v>0</v>
      </c>
      <c r="Q278" s="311">
        <v>0</v>
      </c>
      <c r="R278" s="311">
        <v>0</v>
      </c>
      <c r="S278" s="311">
        <v>0</v>
      </c>
      <c r="T278" s="311">
        <v>0</v>
      </c>
      <c r="U278" s="311">
        <v>0</v>
      </c>
      <c r="V278" s="311">
        <v>0</v>
      </c>
      <c r="W278" s="311">
        <v>0</v>
      </c>
      <c r="X278" s="311">
        <v>0</v>
      </c>
      <c r="Y278" s="311">
        <v>0</v>
      </c>
      <c r="Z278" s="311">
        <v>0</v>
      </c>
      <c r="AA278" s="311">
        <v>0</v>
      </c>
      <c r="AB278" s="311">
        <v>0</v>
      </c>
      <c r="AC278" s="311">
        <v>0</v>
      </c>
      <c r="AD278" s="311">
        <v>0</v>
      </c>
      <c r="AE278" s="311">
        <v>0</v>
      </c>
      <c r="AF278" s="311">
        <v>0</v>
      </c>
      <c r="AG278" s="311">
        <v>0</v>
      </c>
      <c r="AH278" s="311">
        <v>0</v>
      </c>
      <c r="AI278" s="311">
        <v>0</v>
      </c>
      <c r="AJ278" s="311">
        <v>0</v>
      </c>
      <c r="AK278" s="311">
        <v>0</v>
      </c>
      <c r="AL278" s="311">
        <v>0</v>
      </c>
      <c r="AM278" s="311">
        <v>0</v>
      </c>
      <c r="AN278" s="311">
        <v>0</v>
      </c>
      <c r="AO278" s="311">
        <v>0</v>
      </c>
      <c r="AP278" s="311">
        <v>0</v>
      </c>
      <c r="AQ278" s="311">
        <v>0</v>
      </c>
      <c r="AR278" s="311">
        <v>0</v>
      </c>
      <c r="AS278" s="311">
        <v>0</v>
      </c>
      <c r="AT278" s="311">
        <v>0</v>
      </c>
      <c r="AU278" s="311">
        <v>0</v>
      </c>
      <c r="AV278" s="311">
        <v>0</v>
      </c>
      <c r="AW278" s="311">
        <v>0</v>
      </c>
      <c r="AX278" s="352">
        <v>0</v>
      </c>
      <c r="AY278" s="352">
        <v>0</v>
      </c>
      <c r="AZ278" s="352">
        <v>0</v>
      </c>
      <c r="BA278" s="352">
        <v>0</v>
      </c>
      <c r="BB278" s="352">
        <v>0</v>
      </c>
      <c r="BC278" s="352">
        <v>0</v>
      </c>
      <c r="BD278" s="352">
        <v>0</v>
      </c>
      <c r="BE278" s="352">
        <v>0</v>
      </c>
      <c r="BF278" s="352">
        <v>0</v>
      </c>
      <c r="BG278" s="352">
        <v>0</v>
      </c>
      <c r="BH278" s="378">
        <v>0</v>
      </c>
      <c r="BI278" s="352">
        <v>0</v>
      </c>
      <c r="BJ278" s="352">
        <v>0</v>
      </c>
      <c r="BK278" s="352"/>
      <c r="BL278" s="352"/>
      <c r="BM278" s="352"/>
      <c r="BN278" s="79"/>
      <c r="BO278" s="79"/>
      <c r="BP278" s="79"/>
      <c r="BQ278" s="79"/>
      <c r="BR278" s="79"/>
      <c r="BS278" s="79"/>
      <c r="BT278" s="79"/>
      <c r="BU278" s="79"/>
      <c r="BV278" s="79"/>
      <c r="BW278" s="79"/>
      <c r="BX278" s="79"/>
      <c r="BY278" s="79"/>
      <c r="BZ278" s="79"/>
      <c r="CA278" s="79"/>
      <c r="CB278" s="79"/>
      <c r="CC278" s="79"/>
      <c r="CD278" s="79"/>
      <c r="CE278" s="79"/>
      <c r="CF278" s="79"/>
      <c r="CG278" s="79"/>
      <c r="CH278" s="79"/>
      <c r="CI278" s="79"/>
      <c r="CJ278" s="79"/>
      <c r="CK278" s="79"/>
      <c r="CL278" s="79"/>
      <c r="CM278" s="79"/>
      <c r="CN278" s="79"/>
      <c r="CO278" s="79"/>
      <c r="CP278" s="79"/>
      <c r="CQ278" s="79"/>
      <c r="CR278" s="79"/>
      <c r="CS278" s="79"/>
      <c r="CT278" s="79"/>
      <c r="CU278" s="79"/>
      <c r="CV278" s="79"/>
      <c r="CW278" s="79"/>
      <c r="CX278" s="79"/>
      <c r="CY278" s="79"/>
      <c r="CZ278" s="79"/>
      <c r="DA278" s="79"/>
      <c r="DB278" s="79"/>
      <c r="DC278" s="79"/>
      <c r="DD278" s="79"/>
      <c r="DE278" s="79"/>
      <c r="DF278" s="79"/>
      <c r="DG278" s="79"/>
      <c r="DH278" s="79"/>
      <c r="DI278" s="79"/>
      <c r="DJ278" s="79"/>
      <c r="DK278" s="79"/>
      <c r="DL278" s="79"/>
      <c r="DM278" s="79"/>
      <c r="DN278" s="79"/>
      <c r="DO278" s="79"/>
      <c r="DP278" s="79"/>
      <c r="DQ278" s="79"/>
      <c r="DR278" s="79"/>
      <c r="DS278" s="79"/>
      <c r="DT278" s="79"/>
      <c r="DU278" s="79"/>
      <c r="DV278" s="79"/>
      <c r="DW278" s="79"/>
      <c r="DX278" s="79"/>
      <c r="DY278" s="79"/>
      <c r="DZ278" s="79"/>
      <c r="EA278" s="79"/>
      <c r="EB278" s="79"/>
      <c r="EC278" s="79"/>
      <c r="ED278" s="79"/>
      <c r="EE278" s="79"/>
      <c r="EF278" s="79"/>
      <c r="EG278" s="79"/>
      <c r="EH278" s="79"/>
      <c r="EI278" s="79"/>
      <c r="EJ278" s="79"/>
      <c r="EK278" s="79"/>
      <c r="EL278" s="79"/>
      <c r="EM278" s="79"/>
      <c r="EN278" s="79"/>
      <c r="EO278" s="79"/>
      <c r="EP278" s="79"/>
      <c r="EQ278" s="79"/>
      <c r="ER278" s="79"/>
      <c r="ES278" s="79"/>
      <c r="ET278" s="79"/>
      <c r="EU278" s="79"/>
      <c r="EV278" s="79"/>
      <c r="EW278" s="79"/>
      <c r="EX278" s="79"/>
      <c r="EY278" s="79"/>
      <c r="EZ278" s="79"/>
      <c r="FA278" s="79"/>
      <c r="FB278" s="79"/>
      <c r="FC278" s="79"/>
      <c r="FD278" s="79"/>
      <c r="FE278" s="79"/>
      <c r="FF278" s="79"/>
      <c r="FG278" s="79"/>
      <c r="FH278" s="79"/>
      <c r="FI278" s="79"/>
      <c r="FJ278" s="79"/>
      <c r="FK278" s="79"/>
      <c r="FL278" s="79"/>
      <c r="FM278" s="79"/>
      <c r="FN278" s="79"/>
      <c r="FO278" s="79"/>
      <c r="FP278" s="79"/>
      <c r="FQ278" s="79"/>
      <c r="FR278" s="79"/>
      <c r="FS278" s="79"/>
      <c r="FT278" s="79"/>
      <c r="FU278" s="79"/>
      <c r="FV278" s="79"/>
      <c r="FW278" s="79"/>
      <c r="FX278" s="79"/>
      <c r="FY278" s="79"/>
      <c r="FZ278" s="79"/>
      <c r="GA278" s="79"/>
      <c r="GB278" s="79"/>
      <c r="GC278" s="79"/>
      <c r="GD278" s="79"/>
      <c r="GE278" s="79"/>
      <c r="GF278" s="79"/>
      <c r="GG278" s="79"/>
      <c r="GH278" s="79"/>
      <c r="GI278" s="79"/>
      <c r="GJ278" s="79"/>
      <c r="GK278" s="79"/>
      <c r="GL278" s="79"/>
      <c r="GM278" s="79"/>
      <c r="GN278" s="79"/>
      <c r="GO278" s="79"/>
      <c r="GP278" s="79"/>
      <c r="GQ278" s="79"/>
    </row>
    <row r="279" spans="1:199" s="78" customFormat="1" x14ac:dyDescent="0.3">
      <c r="A279" s="10"/>
      <c r="B279" s="10"/>
      <c r="C279" s="10"/>
      <c r="D279" s="10">
        <v>4699832595.8500004</v>
      </c>
      <c r="E279" s="311">
        <v>600006333</v>
      </c>
      <c r="F279" s="311" t="s">
        <v>1015</v>
      </c>
      <c r="G279" s="312">
        <v>2</v>
      </c>
      <c r="H279" s="312" t="s">
        <v>1317</v>
      </c>
      <c r="I279" s="311">
        <v>0</v>
      </c>
      <c r="J279" s="311">
        <v>0</v>
      </c>
      <c r="K279" s="311">
        <v>0</v>
      </c>
      <c r="L279" s="311">
        <v>0</v>
      </c>
      <c r="M279" s="311">
        <v>0</v>
      </c>
      <c r="N279" s="311">
        <v>0</v>
      </c>
      <c r="O279" s="311">
        <v>0</v>
      </c>
      <c r="P279" s="311">
        <v>0</v>
      </c>
      <c r="Q279" s="311">
        <v>0</v>
      </c>
      <c r="R279" s="311">
        <v>0</v>
      </c>
      <c r="S279" s="311">
        <v>0</v>
      </c>
      <c r="T279" s="311">
        <v>0</v>
      </c>
      <c r="U279" s="311">
        <v>0</v>
      </c>
      <c r="V279" s="311">
        <v>0</v>
      </c>
      <c r="W279" s="311">
        <v>0</v>
      </c>
      <c r="X279" s="311">
        <v>0</v>
      </c>
      <c r="Y279" s="311">
        <v>0</v>
      </c>
      <c r="Z279" s="311">
        <v>0</v>
      </c>
      <c r="AA279" s="311">
        <v>0</v>
      </c>
      <c r="AB279" s="311">
        <v>0</v>
      </c>
      <c r="AC279" s="311">
        <v>0</v>
      </c>
      <c r="AD279" s="311">
        <v>0</v>
      </c>
      <c r="AE279" s="311">
        <v>0</v>
      </c>
      <c r="AF279" s="311">
        <v>0</v>
      </c>
      <c r="AG279" s="311">
        <v>0</v>
      </c>
      <c r="AH279" s="311">
        <v>0</v>
      </c>
      <c r="AI279" s="311">
        <v>0</v>
      </c>
      <c r="AJ279" s="311">
        <v>0</v>
      </c>
      <c r="AK279" s="311">
        <v>0</v>
      </c>
      <c r="AL279" s="311">
        <v>0</v>
      </c>
      <c r="AM279" s="311">
        <v>0</v>
      </c>
      <c r="AN279" s="311">
        <v>0</v>
      </c>
      <c r="AO279" s="311">
        <v>0</v>
      </c>
      <c r="AP279" s="311">
        <v>0</v>
      </c>
      <c r="AQ279" s="311">
        <v>0</v>
      </c>
      <c r="AR279" s="311">
        <v>0</v>
      </c>
      <c r="AS279" s="311">
        <v>0</v>
      </c>
      <c r="AT279" s="311">
        <v>0</v>
      </c>
      <c r="AU279" s="311">
        <v>0</v>
      </c>
      <c r="AV279" s="311">
        <v>0</v>
      </c>
      <c r="AW279" s="311">
        <v>0</v>
      </c>
      <c r="AX279" s="352">
        <v>0</v>
      </c>
      <c r="AY279" s="352">
        <v>0</v>
      </c>
      <c r="AZ279" s="352">
        <v>0</v>
      </c>
      <c r="BA279" s="352">
        <v>0</v>
      </c>
      <c r="BB279" s="352">
        <v>0</v>
      </c>
      <c r="BC279" s="352">
        <v>0</v>
      </c>
      <c r="BD279" s="352">
        <v>0</v>
      </c>
      <c r="BE279" s="352">
        <v>0</v>
      </c>
      <c r="BF279" s="352">
        <v>0</v>
      </c>
      <c r="BG279" s="352">
        <v>0</v>
      </c>
      <c r="BH279" s="378">
        <v>0</v>
      </c>
      <c r="BI279" s="352">
        <v>0</v>
      </c>
      <c r="BJ279" s="352">
        <v>0</v>
      </c>
      <c r="BK279" s="352"/>
      <c r="BL279" s="352"/>
      <c r="BM279" s="352"/>
      <c r="BN279" s="79"/>
      <c r="BO279" s="79"/>
      <c r="BP279" s="79"/>
      <c r="BQ279" s="79"/>
      <c r="BR279" s="79"/>
      <c r="BS279" s="79"/>
      <c r="BT279" s="79"/>
      <c r="BU279" s="79"/>
      <c r="BV279" s="79"/>
      <c r="BW279" s="79"/>
      <c r="BX279" s="79"/>
      <c r="BY279" s="79"/>
      <c r="BZ279" s="79"/>
      <c r="CA279" s="79"/>
      <c r="CB279" s="79"/>
      <c r="CC279" s="79"/>
      <c r="CD279" s="79"/>
      <c r="CE279" s="79"/>
      <c r="CF279" s="79"/>
      <c r="CG279" s="79"/>
      <c r="CH279" s="79"/>
      <c r="CI279" s="79"/>
      <c r="CJ279" s="79"/>
      <c r="CK279" s="79"/>
      <c r="CL279" s="79"/>
      <c r="CM279" s="79"/>
      <c r="CN279" s="79"/>
      <c r="CO279" s="79"/>
      <c r="CP279" s="79"/>
      <c r="CQ279" s="79"/>
      <c r="CR279" s="79"/>
      <c r="CS279" s="79"/>
      <c r="CT279" s="79"/>
      <c r="CU279" s="79"/>
      <c r="CV279" s="79"/>
      <c r="CW279" s="79"/>
      <c r="CX279" s="79"/>
      <c r="CY279" s="79"/>
      <c r="CZ279" s="79"/>
      <c r="DA279" s="79"/>
      <c r="DB279" s="79"/>
      <c r="DC279" s="79"/>
      <c r="DD279" s="79"/>
      <c r="DE279" s="79"/>
      <c r="DF279" s="79"/>
      <c r="DG279" s="79"/>
      <c r="DH279" s="79"/>
      <c r="DI279" s="79"/>
      <c r="DJ279" s="79"/>
      <c r="DK279" s="79"/>
      <c r="DL279" s="79"/>
      <c r="DM279" s="79"/>
      <c r="DN279" s="79"/>
      <c r="DO279" s="79"/>
      <c r="DP279" s="79"/>
      <c r="DQ279" s="79"/>
      <c r="DR279" s="79"/>
      <c r="DS279" s="79"/>
      <c r="DT279" s="79"/>
      <c r="DU279" s="79"/>
      <c r="DV279" s="79"/>
      <c r="DW279" s="79"/>
      <c r="DX279" s="79"/>
      <c r="DY279" s="79"/>
      <c r="DZ279" s="79"/>
      <c r="EA279" s="79"/>
      <c r="EB279" s="79"/>
      <c r="EC279" s="79"/>
      <c r="ED279" s="79"/>
      <c r="EE279" s="79"/>
      <c r="EF279" s="79"/>
      <c r="EG279" s="79"/>
      <c r="EH279" s="79"/>
      <c r="EI279" s="79"/>
      <c r="EJ279" s="79"/>
      <c r="EK279" s="79"/>
      <c r="EL279" s="79"/>
      <c r="EM279" s="79"/>
      <c r="EN279" s="79"/>
      <c r="EO279" s="79"/>
      <c r="EP279" s="79"/>
      <c r="EQ279" s="79"/>
      <c r="ER279" s="79"/>
      <c r="ES279" s="79"/>
      <c r="ET279" s="79"/>
      <c r="EU279" s="79"/>
      <c r="EV279" s="79"/>
      <c r="EW279" s="79"/>
      <c r="EX279" s="79"/>
      <c r="EY279" s="79"/>
      <c r="EZ279" s="79"/>
      <c r="FA279" s="79"/>
      <c r="FB279" s="79"/>
      <c r="FC279" s="79"/>
      <c r="FD279" s="79"/>
      <c r="FE279" s="79"/>
      <c r="FF279" s="79"/>
      <c r="FG279" s="79"/>
      <c r="FH279" s="79"/>
      <c r="FI279" s="79"/>
      <c r="FJ279" s="79"/>
      <c r="FK279" s="79"/>
      <c r="FL279" s="79"/>
      <c r="FM279" s="79"/>
      <c r="FN279" s="79"/>
      <c r="FO279" s="79"/>
      <c r="FP279" s="79"/>
      <c r="FQ279" s="79"/>
      <c r="FR279" s="79"/>
      <c r="FS279" s="79"/>
      <c r="FT279" s="79"/>
      <c r="FU279" s="79"/>
      <c r="FV279" s="79"/>
      <c r="FW279" s="79"/>
      <c r="FX279" s="79"/>
      <c r="FY279" s="79"/>
      <c r="FZ279" s="79"/>
      <c r="GA279" s="79"/>
      <c r="GB279" s="79"/>
      <c r="GC279" s="79"/>
      <c r="GD279" s="79"/>
      <c r="GE279" s="79"/>
      <c r="GF279" s="79"/>
      <c r="GG279" s="79"/>
      <c r="GH279" s="79"/>
      <c r="GI279" s="79"/>
      <c r="GJ279" s="79"/>
      <c r="GK279" s="79"/>
      <c r="GL279" s="79"/>
      <c r="GM279" s="79"/>
      <c r="GN279" s="79"/>
      <c r="GO279" s="79"/>
      <c r="GP279" s="79"/>
      <c r="GQ279" s="79"/>
    </row>
    <row r="280" spans="1:199" s="78" customFormat="1" x14ac:dyDescent="0.3">
      <c r="A280" s="10"/>
      <c r="B280" s="10"/>
      <c r="C280" s="10"/>
      <c r="D280" s="10">
        <v>1888029603.1800001</v>
      </c>
      <c r="E280" s="311">
        <v>600025087</v>
      </c>
      <c r="F280" s="311" t="s">
        <v>1023</v>
      </c>
      <c r="G280" s="312">
        <v>7</v>
      </c>
      <c r="H280" s="312" t="s">
        <v>1317</v>
      </c>
      <c r="I280" s="311">
        <v>0</v>
      </c>
      <c r="J280" s="311">
        <v>0</v>
      </c>
      <c r="K280" s="311">
        <v>0</v>
      </c>
      <c r="L280" s="311">
        <v>0</v>
      </c>
      <c r="M280" s="311">
        <v>0</v>
      </c>
      <c r="N280" s="311">
        <v>0</v>
      </c>
      <c r="O280" s="311">
        <v>0</v>
      </c>
      <c r="P280" s="311">
        <v>0</v>
      </c>
      <c r="Q280" s="311">
        <v>0</v>
      </c>
      <c r="R280" s="311">
        <v>0</v>
      </c>
      <c r="S280" s="311">
        <v>0</v>
      </c>
      <c r="T280" s="311">
        <v>0</v>
      </c>
      <c r="U280" s="311">
        <v>0</v>
      </c>
      <c r="V280" s="311">
        <v>0</v>
      </c>
      <c r="W280" s="311">
        <v>0</v>
      </c>
      <c r="X280" s="311">
        <v>0</v>
      </c>
      <c r="Y280" s="311">
        <v>0</v>
      </c>
      <c r="Z280" s="311">
        <v>0</v>
      </c>
      <c r="AA280" s="311">
        <v>0</v>
      </c>
      <c r="AB280" s="311">
        <v>0</v>
      </c>
      <c r="AC280" s="311">
        <v>0</v>
      </c>
      <c r="AD280" s="311">
        <v>0</v>
      </c>
      <c r="AE280" s="311">
        <v>0</v>
      </c>
      <c r="AF280" s="311">
        <v>0</v>
      </c>
      <c r="AG280" s="311">
        <v>0</v>
      </c>
      <c r="AH280" s="311">
        <v>0</v>
      </c>
      <c r="AI280" s="311">
        <v>0</v>
      </c>
      <c r="AJ280" s="311">
        <v>0</v>
      </c>
      <c r="AK280" s="311">
        <v>0</v>
      </c>
      <c r="AL280" s="311">
        <v>0</v>
      </c>
      <c r="AM280" s="311">
        <v>0</v>
      </c>
      <c r="AN280" s="311">
        <v>0</v>
      </c>
      <c r="AO280" s="311">
        <v>0</v>
      </c>
      <c r="AP280" s="311">
        <v>0</v>
      </c>
      <c r="AQ280" s="311">
        <v>0</v>
      </c>
      <c r="AR280" s="311">
        <v>0</v>
      </c>
      <c r="AS280" s="311">
        <v>0</v>
      </c>
      <c r="AT280" s="311">
        <v>0</v>
      </c>
      <c r="AU280" s="311">
        <v>0</v>
      </c>
      <c r="AV280" s="311">
        <v>0</v>
      </c>
      <c r="AW280" s="311">
        <v>0</v>
      </c>
      <c r="AX280" s="352">
        <v>0</v>
      </c>
      <c r="AY280" s="352">
        <v>0</v>
      </c>
      <c r="AZ280" s="352">
        <v>0</v>
      </c>
      <c r="BA280" s="352">
        <v>0</v>
      </c>
      <c r="BB280" s="352">
        <v>0</v>
      </c>
      <c r="BC280" s="352">
        <v>0</v>
      </c>
      <c r="BD280" s="352">
        <v>0</v>
      </c>
      <c r="BE280" s="352">
        <v>0</v>
      </c>
      <c r="BF280" s="352">
        <v>0</v>
      </c>
      <c r="BG280" s="352">
        <v>0</v>
      </c>
      <c r="BH280" s="378">
        <v>0</v>
      </c>
      <c r="BI280" s="352">
        <v>0</v>
      </c>
      <c r="BJ280" s="352">
        <v>0</v>
      </c>
      <c r="BK280" s="352"/>
      <c r="BL280" s="352"/>
      <c r="BM280" s="352"/>
      <c r="BN280" s="79"/>
      <c r="BO280" s="79"/>
      <c r="BP280" s="79"/>
      <c r="BQ280" s="79"/>
      <c r="BR280" s="79"/>
      <c r="BS280" s="79"/>
      <c r="BT280" s="79"/>
      <c r="BU280" s="79"/>
      <c r="BV280" s="79"/>
      <c r="BW280" s="79"/>
      <c r="BX280" s="79"/>
      <c r="BY280" s="79"/>
      <c r="BZ280" s="79"/>
      <c r="CA280" s="79"/>
      <c r="CB280" s="79"/>
      <c r="CC280" s="79"/>
      <c r="CD280" s="79"/>
      <c r="CE280" s="79"/>
      <c r="CF280" s="79"/>
      <c r="CG280" s="79"/>
      <c r="CH280" s="79"/>
      <c r="CI280" s="79"/>
      <c r="CJ280" s="79"/>
      <c r="CK280" s="79"/>
      <c r="CL280" s="79"/>
      <c r="CM280" s="79"/>
      <c r="CN280" s="79"/>
      <c r="CO280" s="79"/>
      <c r="CP280" s="79"/>
      <c r="CQ280" s="79"/>
      <c r="CR280" s="79"/>
      <c r="CS280" s="79"/>
      <c r="CT280" s="79"/>
      <c r="CU280" s="79"/>
      <c r="CV280" s="79"/>
      <c r="CW280" s="79"/>
      <c r="CX280" s="79"/>
      <c r="CY280" s="79"/>
      <c r="CZ280" s="79"/>
      <c r="DA280" s="79"/>
      <c r="DB280" s="79"/>
      <c r="DC280" s="79"/>
      <c r="DD280" s="79"/>
      <c r="DE280" s="79"/>
      <c r="DF280" s="79"/>
      <c r="DG280" s="79"/>
      <c r="DH280" s="79"/>
      <c r="DI280" s="79"/>
      <c r="DJ280" s="79"/>
      <c r="DK280" s="79"/>
      <c r="DL280" s="79"/>
      <c r="DM280" s="79"/>
      <c r="DN280" s="79"/>
      <c r="DO280" s="79"/>
      <c r="DP280" s="79"/>
      <c r="DQ280" s="79"/>
      <c r="DR280" s="79"/>
      <c r="DS280" s="79"/>
      <c r="DT280" s="79"/>
      <c r="DU280" s="79"/>
      <c r="DV280" s="79"/>
      <c r="DW280" s="79"/>
      <c r="DX280" s="79"/>
      <c r="DY280" s="79"/>
      <c r="DZ280" s="79"/>
      <c r="EA280" s="79"/>
      <c r="EB280" s="79"/>
      <c r="EC280" s="79"/>
      <c r="ED280" s="79"/>
      <c r="EE280" s="79"/>
      <c r="EF280" s="79"/>
      <c r="EG280" s="79"/>
      <c r="EH280" s="79"/>
      <c r="EI280" s="79"/>
      <c r="EJ280" s="79"/>
      <c r="EK280" s="79"/>
      <c r="EL280" s="79"/>
      <c r="EM280" s="79"/>
      <c r="EN280" s="79"/>
      <c r="EO280" s="79"/>
      <c r="EP280" s="79"/>
      <c r="EQ280" s="79"/>
      <c r="ER280" s="79"/>
      <c r="ES280" s="79"/>
      <c r="ET280" s="79"/>
      <c r="EU280" s="79"/>
      <c r="EV280" s="79"/>
      <c r="EW280" s="79"/>
      <c r="EX280" s="79"/>
      <c r="EY280" s="79"/>
      <c r="EZ280" s="79"/>
      <c r="FA280" s="79"/>
      <c r="FB280" s="79"/>
      <c r="FC280" s="79"/>
      <c r="FD280" s="79"/>
      <c r="FE280" s="79"/>
      <c r="FF280" s="79"/>
      <c r="FG280" s="79"/>
      <c r="FH280" s="79"/>
      <c r="FI280" s="79"/>
      <c r="FJ280" s="79"/>
      <c r="FK280" s="79"/>
      <c r="FL280" s="79"/>
      <c r="FM280" s="79"/>
      <c r="FN280" s="79"/>
      <c r="FO280" s="79"/>
      <c r="FP280" s="79"/>
      <c r="FQ280" s="79"/>
      <c r="FR280" s="79"/>
      <c r="FS280" s="79"/>
      <c r="FT280" s="79"/>
      <c r="FU280" s="79"/>
      <c r="FV280" s="79"/>
      <c r="FW280" s="79"/>
      <c r="FX280" s="79"/>
      <c r="FY280" s="79"/>
      <c r="FZ280" s="79"/>
      <c r="GA280" s="79"/>
      <c r="GB280" s="79"/>
      <c r="GC280" s="79"/>
      <c r="GD280" s="79"/>
      <c r="GE280" s="79"/>
      <c r="GF280" s="79"/>
      <c r="GG280" s="79"/>
      <c r="GH280" s="79"/>
      <c r="GI280" s="79"/>
      <c r="GJ280" s="79"/>
      <c r="GK280" s="79"/>
      <c r="GL280" s="79"/>
      <c r="GM280" s="79"/>
      <c r="GN280" s="79"/>
      <c r="GO280" s="79"/>
      <c r="GP280" s="79"/>
      <c r="GQ280" s="79"/>
    </row>
    <row r="281" spans="1:199" s="78" customFormat="1" x14ac:dyDescent="0.3">
      <c r="A281" s="10"/>
      <c r="B281" s="10"/>
      <c r="C281" s="10"/>
      <c r="D281" s="10"/>
      <c r="E281" s="311">
        <v>600053422</v>
      </c>
      <c r="F281" s="311" t="s">
        <v>1019</v>
      </c>
      <c r="G281" s="312">
        <v>30</v>
      </c>
      <c r="H281" s="312" t="s">
        <v>1317</v>
      </c>
      <c r="I281" s="311">
        <v>0</v>
      </c>
      <c r="J281" s="311">
        <v>0</v>
      </c>
      <c r="K281" s="311">
        <v>0</v>
      </c>
      <c r="L281" s="311">
        <v>0</v>
      </c>
      <c r="M281" s="311">
        <v>0</v>
      </c>
      <c r="N281" s="311">
        <v>0</v>
      </c>
      <c r="O281" s="311">
        <v>0</v>
      </c>
      <c r="P281" s="311">
        <v>0</v>
      </c>
      <c r="Q281" s="311">
        <v>0</v>
      </c>
      <c r="R281" s="311">
        <v>0</v>
      </c>
      <c r="S281" s="311">
        <v>0</v>
      </c>
      <c r="T281" s="311">
        <v>0</v>
      </c>
      <c r="U281" s="311">
        <v>0</v>
      </c>
      <c r="V281" s="311">
        <v>0</v>
      </c>
      <c r="W281" s="311">
        <v>0</v>
      </c>
      <c r="X281" s="311">
        <v>0</v>
      </c>
      <c r="Y281" s="311">
        <v>0</v>
      </c>
      <c r="Z281" s="311">
        <v>0</v>
      </c>
      <c r="AA281" s="311">
        <v>0</v>
      </c>
      <c r="AB281" s="311">
        <v>0</v>
      </c>
      <c r="AC281" s="311">
        <v>0</v>
      </c>
      <c r="AD281" s="311">
        <v>0</v>
      </c>
      <c r="AE281" s="311">
        <v>0</v>
      </c>
      <c r="AF281" s="311">
        <v>0</v>
      </c>
      <c r="AG281" s="311">
        <v>0</v>
      </c>
      <c r="AH281" s="311">
        <v>0</v>
      </c>
      <c r="AI281" s="311">
        <v>0</v>
      </c>
      <c r="AJ281" s="311">
        <v>0</v>
      </c>
      <c r="AK281" s="311">
        <v>0</v>
      </c>
      <c r="AL281" s="311">
        <v>0</v>
      </c>
      <c r="AM281" s="311">
        <v>0</v>
      </c>
      <c r="AN281" s="311">
        <v>0</v>
      </c>
      <c r="AO281" s="311">
        <v>0</v>
      </c>
      <c r="AP281" s="311">
        <v>0</v>
      </c>
      <c r="AQ281" s="311">
        <v>0</v>
      </c>
      <c r="AR281" s="311">
        <v>0</v>
      </c>
      <c r="AS281" s="311">
        <v>0</v>
      </c>
      <c r="AT281" s="311">
        <v>0</v>
      </c>
      <c r="AU281" s="311">
        <v>0</v>
      </c>
      <c r="AV281" s="311">
        <v>0</v>
      </c>
      <c r="AW281" s="311">
        <v>0</v>
      </c>
      <c r="AX281" s="352">
        <v>0</v>
      </c>
      <c r="AY281" s="352">
        <v>0</v>
      </c>
      <c r="AZ281" s="352">
        <v>0</v>
      </c>
      <c r="BA281" s="352">
        <v>0</v>
      </c>
      <c r="BB281" s="352">
        <v>0</v>
      </c>
      <c r="BC281" s="352">
        <v>0</v>
      </c>
      <c r="BD281" s="352">
        <v>0</v>
      </c>
      <c r="BE281" s="352">
        <v>0</v>
      </c>
      <c r="BF281" s="352">
        <v>0</v>
      </c>
      <c r="BG281" s="352">
        <v>0</v>
      </c>
      <c r="BH281" s="378">
        <v>0</v>
      </c>
      <c r="BI281" s="352">
        <v>0</v>
      </c>
      <c r="BJ281" s="352">
        <v>0</v>
      </c>
      <c r="BK281" s="352"/>
      <c r="BL281" s="352"/>
      <c r="BM281" s="352"/>
      <c r="BN281" s="79"/>
      <c r="BO281" s="79"/>
      <c r="BP281" s="79"/>
      <c r="BQ281" s="79"/>
      <c r="BR281" s="79"/>
      <c r="BS281" s="79"/>
      <c r="BT281" s="79"/>
      <c r="BU281" s="79"/>
      <c r="BV281" s="79"/>
      <c r="BW281" s="79"/>
      <c r="BX281" s="79"/>
      <c r="BY281" s="79"/>
      <c r="BZ281" s="79"/>
      <c r="CA281" s="79"/>
      <c r="CB281" s="79"/>
      <c r="CC281" s="79"/>
      <c r="CD281" s="79"/>
      <c r="CE281" s="79"/>
      <c r="CF281" s="79"/>
      <c r="CG281" s="79"/>
      <c r="CH281" s="79"/>
      <c r="CI281" s="79"/>
      <c r="CJ281" s="79"/>
      <c r="CK281" s="79"/>
      <c r="CL281" s="79"/>
      <c r="CM281" s="79"/>
      <c r="CN281" s="79"/>
      <c r="CO281" s="79"/>
      <c r="CP281" s="79"/>
      <c r="CQ281" s="79"/>
      <c r="CR281" s="79"/>
      <c r="CS281" s="79"/>
      <c r="CT281" s="79"/>
      <c r="CU281" s="79"/>
      <c r="CV281" s="79"/>
      <c r="CW281" s="79"/>
      <c r="CX281" s="79"/>
      <c r="CY281" s="79"/>
      <c r="CZ281" s="79"/>
      <c r="DA281" s="79"/>
      <c r="DB281" s="79"/>
      <c r="DC281" s="79"/>
      <c r="DD281" s="79"/>
      <c r="DE281" s="79"/>
      <c r="DF281" s="79"/>
      <c r="DG281" s="79"/>
      <c r="DH281" s="79"/>
      <c r="DI281" s="79"/>
      <c r="DJ281" s="79"/>
      <c r="DK281" s="79"/>
      <c r="DL281" s="79"/>
      <c r="DM281" s="79"/>
      <c r="DN281" s="79"/>
      <c r="DO281" s="79"/>
      <c r="DP281" s="79"/>
      <c r="DQ281" s="79"/>
      <c r="DR281" s="79"/>
      <c r="DS281" s="79"/>
      <c r="DT281" s="79"/>
      <c r="DU281" s="79"/>
      <c r="DV281" s="79"/>
      <c r="DW281" s="79"/>
      <c r="DX281" s="79"/>
      <c r="DY281" s="79"/>
      <c r="DZ281" s="79"/>
      <c r="EA281" s="79"/>
      <c r="EB281" s="79"/>
      <c r="EC281" s="79"/>
      <c r="ED281" s="79"/>
      <c r="EE281" s="79"/>
      <c r="EF281" s="79"/>
      <c r="EG281" s="79"/>
      <c r="EH281" s="79"/>
      <c r="EI281" s="79"/>
      <c r="EJ281" s="79"/>
      <c r="EK281" s="79"/>
      <c r="EL281" s="79"/>
      <c r="EM281" s="79"/>
      <c r="EN281" s="79"/>
      <c r="EO281" s="79"/>
      <c r="EP281" s="79"/>
      <c r="EQ281" s="79"/>
      <c r="ER281" s="79"/>
      <c r="ES281" s="79"/>
      <c r="ET281" s="79"/>
      <c r="EU281" s="79"/>
      <c r="EV281" s="79"/>
      <c r="EW281" s="79"/>
      <c r="EX281" s="79"/>
      <c r="EY281" s="79"/>
      <c r="EZ281" s="79"/>
      <c r="FA281" s="79"/>
      <c r="FB281" s="79"/>
      <c r="FC281" s="79"/>
      <c r="FD281" s="79"/>
      <c r="FE281" s="79"/>
      <c r="FF281" s="79"/>
      <c r="FG281" s="79"/>
      <c r="FH281" s="79"/>
      <c r="FI281" s="79"/>
      <c r="FJ281" s="79"/>
      <c r="FK281" s="79"/>
      <c r="FL281" s="79"/>
      <c r="FM281" s="79"/>
      <c r="FN281" s="79"/>
      <c r="FO281" s="79"/>
      <c r="FP281" s="79"/>
      <c r="FQ281" s="79"/>
      <c r="FR281" s="79"/>
      <c r="FS281" s="79"/>
      <c r="FT281" s="79"/>
      <c r="FU281" s="79"/>
      <c r="FV281" s="79"/>
      <c r="FW281" s="79"/>
      <c r="FX281" s="79"/>
      <c r="FY281" s="79"/>
      <c r="FZ281" s="79"/>
      <c r="GA281" s="79"/>
      <c r="GB281" s="79"/>
      <c r="GC281" s="79"/>
      <c r="GD281" s="79"/>
      <c r="GE281" s="79"/>
      <c r="GF281" s="79"/>
      <c r="GG281" s="79"/>
      <c r="GH281" s="79"/>
      <c r="GI281" s="79"/>
      <c r="GJ281" s="79"/>
      <c r="GK281" s="79"/>
      <c r="GL281" s="79"/>
      <c r="GM281" s="79"/>
      <c r="GN281" s="79"/>
      <c r="GO281" s="79"/>
      <c r="GP281" s="79"/>
      <c r="GQ281" s="79"/>
    </row>
    <row r="282" spans="1:199" s="78" customFormat="1" x14ac:dyDescent="0.3">
      <c r="A282" s="10"/>
      <c r="B282" s="10"/>
      <c r="C282" s="10"/>
      <c r="D282" s="10">
        <v>1894349691.99</v>
      </c>
      <c r="E282" s="311">
        <v>600093091</v>
      </c>
      <c r="F282" s="311" t="s">
        <v>1036</v>
      </c>
      <c r="G282" s="312">
        <v>23</v>
      </c>
      <c r="H282" s="312" t="s">
        <v>1317</v>
      </c>
      <c r="I282" s="311">
        <v>0</v>
      </c>
      <c r="J282" s="311">
        <v>0</v>
      </c>
      <c r="K282" s="311">
        <v>0</v>
      </c>
      <c r="L282" s="311">
        <v>0</v>
      </c>
      <c r="M282" s="311">
        <v>0</v>
      </c>
      <c r="N282" s="311">
        <v>0</v>
      </c>
      <c r="O282" s="311">
        <v>0</v>
      </c>
      <c r="P282" s="311">
        <v>0</v>
      </c>
      <c r="Q282" s="311">
        <v>0</v>
      </c>
      <c r="R282" s="311">
        <v>0</v>
      </c>
      <c r="S282" s="311">
        <v>0</v>
      </c>
      <c r="T282" s="311">
        <v>0</v>
      </c>
      <c r="U282" s="311">
        <v>0</v>
      </c>
      <c r="V282" s="311">
        <v>0</v>
      </c>
      <c r="W282" s="311">
        <v>0</v>
      </c>
      <c r="X282" s="311">
        <v>0</v>
      </c>
      <c r="Y282" s="311">
        <v>0</v>
      </c>
      <c r="Z282" s="311">
        <v>0</v>
      </c>
      <c r="AA282" s="311">
        <v>0</v>
      </c>
      <c r="AB282" s="311">
        <v>0</v>
      </c>
      <c r="AC282" s="311">
        <v>0</v>
      </c>
      <c r="AD282" s="311">
        <v>0</v>
      </c>
      <c r="AE282" s="311">
        <v>0</v>
      </c>
      <c r="AF282" s="311">
        <v>0</v>
      </c>
      <c r="AG282" s="311">
        <v>0</v>
      </c>
      <c r="AH282" s="311">
        <v>0</v>
      </c>
      <c r="AI282" s="311">
        <v>0</v>
      </c>
      <c r="AJ282" s="311">
        <v>0</v>
      </c>
      <c r="AK282" s="311">
        <v>0</v>
      </c>
      <c r="AL282" s="311">
        <v>0</v>
      </c>
      <c r="AM282" s="311">
        <v>0</v>
      </c>
      <c r="AN282" s="311">
        <v>0</v>
      </c>
      <c r="AO282" s="311">
        <v>0</v>
      </c>
      <c r="AP282" s="311">
        <v>0</v>
      </c>
      <c r="AQ282" s="311">
        <v>0</v>
      </c>
      <c r="AR282" s="311">
        <v>0</v>
      </c>
      <c r="AS282" s="311">
        <v>0</v>
      </c>
      <c r="AT282" s="311">
        <v>0</v>
      </c>
      <c r="AU282" s="311">
        <v>0</v>
      </c>
      <c r="AV282" s="311">
        <v>0</v>
      </c>
      <c r="AW282" s="311">
        <v>0</v>
      </c>
      <c r="AX282" s="352">
        <v>0</v>
      </c>
      <c r="AY282" s="352">
        <v>0</v>
      </c>
      <c r="AZ282" s="352">
        <v>0</v>
      </c>
      <c r="BA282" s="352">
        <v>0</v>
      </c>
      <c r="BB282" s="352">
        <v>0</v>
      </c>
      <c r="BC282" s="352">
        <v>0</v>
      </c>
      <c r="BD282" s="352">
        <v>0</v>
      </c>
      <c r="BE282" s="352">
        <v>0</v>
      </c>
      <c r="BF282" s="352">
        <v>0</v>
      </c>
      <c r="BG282" s="352">
        <v>0</v>
      </c>
      <c r="BH282" s="378">
        <v>0</v>
      </c>
      <c r="BI282" s="352">
        <v>0</v>
      </c>
      <c r="BJ282" s="352">
        <v>0</v>
      </c>
      <c r="BK282" s="352"/>
      <c r="BL282" s="352"/>
      <c r="BM282" s="352"/>
      <c r="BN282" s="79"/>
      <c r="BO282" s="79"/>
      <c r="BP282" s="79"/>
      <c r="BQ282" s="79"/>
      <c r="BR282" s="79"/>
      <c r="BS282" s="79"/>
      <c r="BT282" s="79"/>
      <c r="BU282" s="79"/>
      <c r="BV282" s="79"/>
      <c r="BW282" s="79"/>
      <c r="BX282" s="79"/>
      <c r="BY282" s="79"/>
      <c r="BZ282" s="79"/>
      <c r="CA282" s="79"/>
      <c r="CB282" s="79"/>
      <c r="CC282" s="79"/>
      <c r="CD282" s="79"/>
      <c r="CE282" s="79"/>
      <c r="CF282" s="79"/>
      <c r="CG282" s="79"/>
      <c r="CH282" s="79"/>
      <c r="CI282" s="79"/>
      <c r="CJ282" s="79"/>
      <c r="CK282" s="79"/>
      <c r="CL282" s="79"/>
      <c r="CM282" s="79"/>
      <c r="CN282" s="79"/>
      <c r="CO282" s="79"/>
      <c r="CP282" s="79"/>
      <c r="CQ282" s="79"/>
      <c r="CR282" s="79"/>
      <c r="CS282" s="79"/>
      <c r="CT282" s="79"/>
      <c r="CU282" s="79"/>
      <c r="CV282" s="79"/>
      <c r="CW282" s="79"/>
      <c r="CX282" s="79"/>
      <c r="CY282" s="79"/>
      <c r="CZ282" s="79"/>
      <c r="DA282" s="79"/>
      <c r="DB282" s="79"/>
      <c r="DC282" s="79"/>
      <c r="DD282" s="79"/>
      <c r="DE282" s="79"/>
      <c r="DF282" s="79"/>
      <c r="DG282" s="79"/>
      <c r="DH282" s="79"/>
      <c r="DI282" s="79"/>
      <c r="DJ282" s="79"/>
      <c r="DK282" s="79"/>
      <c r="DL282" s="79"/>
      <c r="DM282" s="79"/>
      <c r="DN282" s="79"/>
      <c r="DO282" s="79"/>
      <c r="DP282" s="79"/>
      <c r="DQ282" s="79"/>
      <c r="DR282" s="79"/>
      <c r="DS282" s="79"/>
      <c r="DT282" s="79"/>
      <c r="DU282" s="79"/>
      <c r="DV282" s="79"/>
      <c r="DW282" s="79"/>
      <c r="DX282" s="79"/>
      <c r="DY282" s="79"/>
      <c r="DZ282" s="79"/>
      <c r="EA282" s="79"/>
      <c r="EB282" s="79"/>
      <c r="EC282" s="79"/>
      <c r="ED282" s="79"/>
      <c r="EE282" s="79"/>
      <c r="EF282" s="79"/>
      <c r="EG282" s="79"/>
      <c r="EH282" s="79"/>
      <c r="EI282" s="79"/>
      <c r="EJ282" s="79"/>
      <c r="EK282" s="79"/>
      <c r="EL282" s="79"/>
      <c r="EM282" s="79"/>
      <c r="EN282" s="79"/>
      <c r="EO282" s="79"/>
      <c r="EP282" s="79"/>
      <c r="EQ282" s="79"/>
      <c r="ER282" s="79"/>
      <c r="ES282" s="79"/>
      <c r="ET282" s="79"/>
      <c r="EU282" s="79"/>
      <c r="EV282" s="79"/>
      <c r="EW282" s="79"/>
      <c r="EX282" s="79"/>
      <c r="EY282" s="79"/>
      <c r="EZ282" s="79"/>
      <c r="FA282" s="79"/>
      <c r="FB282" s="79"/>
      <c r="FC282" s="79"/>
      <c r="FD282" s="79"/>
      <c r="FE282" s="79"/>
      <c r="FF282" s="79"/>
      <c r="FG282" s="79"/>
      <c r="FH282" s="79"/>
      <c r="FI282" s="79"/>
      <c r="FJ282" s="79"/>
      <c r="FK282" s="79"/>
      <c r="FL282" s="79"/>
      <c r="FM282" s="79"/>
      <c r="FN282" s="79"/>
      <c r="FO282" s="79"/>
      <c r="FP282" s="79"/>
      <c r="FQ282" s="79"/>
      <c r="FR282" s="79"/>
      <c r="FS282" s="79"/>
      <c r="FT282" s="79"/>
      <c r="FU282" s="79"/>
      <c r="FV282" s="79"/>
      <c r="FW282" s="79"/>
      <c r="FX282" s="79"/>
      <c r="FY282" s="79"/>
      <c r="FZ282" s="79"/>
      <c r="GA282" s="79"/>
      <c r="GB282" s="79"/>
      <c r="GC282" s="79"/>
      <c r="GD282" s="79"/>
      <c r="GE282" s="79"/>
      <c r="GF282" s="79"/>
      <c r="GG282" s="79"/>
      <c r="GH282" s="79"/>
      <c r="GI282" s="79"/>
      <c r="GJ282" s="79"/>
      <c r="GK282" s="79"/>
      <c r="GL282" s="79"/>
      <c r="GM282" s="79"/>
      <c r="GN282" s="79"/>
      <c r="GO282" s="79"/>
      <c r="GP282" s="79"/>
      <c r="GQ282" s="79"/>
    </row>
    <row r="283" spans="1:199" s="78" customFormat="1" x14ac:dyDescent="0.3">
      <c r="A283" s="10"/>
      <c r="B283" s="10"/>
      <c r="C283" s="10"/>
      <c r="D283" s="10">
        <v>1366256904.26</v>
      </c>
      <c r="E283" s="311">
        <v>600097404</v>
      </c>
      <c r="F283" s="311" t="s">
        <v>1039</v>
      </c>
      <c r="G283" s="312">
        <v>37</v>
      </c>
      <c r="H283" s="312" t="s">
        <v>1317</v>
      </c>
      <c r="I283" s="311">
        <v>0</v>
      </c>
      <c r="J283" s="311">
        <v>0</v>
      </c>
      <c r="K283" s="311">
        <v>0</v>
      </c>
      <c r="L283" s="311">
        <v>0</v>
      </c>
      <c r="M283" s="311">
        <v>0</v>
      </c>
      <c r="N283" s="311">
        <v>0</v>
      </c>
      <c r="O283" s="311">
        <v>0</v>
      </c>
      <c r="P283" s="311">
        <v>0</v>
      </c>
      <c r="Q283" s="311">
        <v>0</v>
      </c>
      <c r="R283" s="311">
        <v>0</v>
      </c>
      <c r="S283" s="311">
        <v>0</v>
      </c>
      <c r="T283" s="311">
        <v>0</v>
      </c>
      <c r="U283" s="311">
        <v>0</v>
      </c>
      <c r="V283" s="311">
        <v>0</v>
      </c>
      <c r="W283" s="311">
        <v>0</v>
      </c>
      <c r="X283" s="311">
        <v>0</v>
      </c>
      <c r="Y283" s="311">
        <v>0</v>
      </c>
      <c r="Z283" s="311">
        <v>0</v>
      </c>
      <c r="AA283" s="311">
        <v>0</v>
      </c>
      <c r="AB283" s="311">
        <v>0</v>
      </c>
      <c r="AC283" s="311">
        <v>0</v>
      </c>
      <c r="AD283" s="311">
        <v>0</v>
      </c>
      <c r="AE283" s="311">
        <v>0</v>
      </c>
      <c r="AF283" s="311">
        <v>0</v>
      </c>
      <c r="AG283" s="311">
        <v>0</v>
      </c>
      <c r="AH283" s="311">
        <v>0</v>
      </c>
      <c r="AI283" s="311">
        <v>0</v>
      </c>
      <c r="AJ283" s="311">
        <v>0</v>
      </c>
      <c r="AK283" s="311">
        <v>0</v>
      </c>
      <c r="AL283" s="311">
        <v>0</v>
      </c>
      <c r="AM283" s="311">
        <v>0</v>
      </c>
      <c r="AN283" s="311">
        <v>0</v>
      </c>
      <c r="AO283" s="311">
        <v>0</v>
      </c>
      <c r="AP283" s="311">
        <v>0</v>
      </c>
      <c r="AQ283" s="311">
        <v>0</v>
      </c>
      <c r="AR283" s="311">
        <v>0</v>
      </c>
      <c r="AS283" s="311">
        <v>0</v>
      </c>
      <c r="AT283" s="311">
        <v>0</v>
      </c>
      <c r="AU283" s="311">
        <v>0</v>
      </c>
      <c r="AV283" s="311">
        <v>0</v>
      </c>
      <c r="AW283" s="311">
        <v>0</v>
      </c>
      <c r="AX283" s="352">
        <v>0</v>
      </c>
      <c r="AY283" s="352">
        <v>0</v>
      </c>
      <c r="AZ283" s="352">
        <v>0</v>
      </c>
      <c r="BA283" s="352">
        <v>0</v>
      </c>
      <c r="BB283" s="352">
        <v>0</v>
      </c>
      <c r="BC283" s="352">
        <v>0</v>
      </c>
      <c r="BD283" s="352">
        <v>0</v>
      </c>
      <c r="BE283" s="352">
        <v>0</v>
      </c>
      <c r="BF283" s="352">
        <v>0</v>
      </c>
      <c r="BG283" s="352">
        <v>0</v>
      </c>
      <c r="BH283" s="378">
        <v>0</v>
      </c>
      <c r="BI283" s="352">
        <v>0</v>
      </c>
      <c r="BJ283" s="352">
        <v>0</v>
      </c>
      <c r="BK283" s="352"/>
      <c r="BL283" s="352"/>
      <c r="BM283" s="352"/>
      <c r="BN283" s="79"/>
      <c r="BO283" s="79"/>
      <c r="BP283" s="79"/>
      <c r="BQ283" s="79"/>
      <c r="BR283" s="79"/>
      <c r="BS283" s="79"/>
      <c r="BT283" s="79"/>
      <c r="BU283" s="79"/>
      <c r="BV283" s="79"/>
      <c r="BW283" s="79"/>
      <c r="BX283" s="79"/>
      <c r="BY283" s="79"/>
      <c r="BZ283" s="79"/>
      <c r="CA283" s="79"/>
      <c r="CB283" s="79"/>
      <c r="CC283" s="79"/>
      <c r="CD283" s="79"/>
      <c r="CE283" s="79"/>
      <c r="CF283" s="79"/>
      <c r="CG283" s="79"/>
      <c r="CH283" s="79"/>
      <c r="CI283" s="79"/>
      <c r="CJ283" s="79"/>
      <c r="CK283" s="79"/>
      <c r="CL283" s="79"/>
      <c r="CM283" s="79"/>
      <c r="CN283" s="79"/>
      <c r="CO283" s="79"/>
      <c r="CP283" s="79"/>
      <c r="CQ283" s="79"/>
      <c r="CR283" s="79"/>
      <c r="CS283" s="79"/>
      <c r="CT283" s="79"/>
      <c r="CU283" s="79"/>
      <c r="CV283" s="79"/>
      <c r="CW283" s="79"/>
      <c r="CX283" s="79"/>
      <c r="CY283" s="79"/>
      <c r="CZ283" s="79"/>
      <c r="DA283" s="79"/>
      <c r="DB283" s="79"/>
      <c r="DC283" s="79"/>
      <c r="DD283" s="79"/>
      <c r="DE283" s="79"/>
      <c r="DF283" s="79"/>
      <c r="DG283" s="79"/>
      <c r="DH283" s="79"/>
      <c r="DI283" s="79"/>
      <c r="DJ283" s="79"/>
      <c r="DK283" s="79"/>
      <c r="DL283" s="79"/>
      <c r="DM283" s="79"/>
      <c r="DN283" s="79"/>
      <c r="DO283" s="79"/>
      <c r="DP283" s="79"/>
      <c r="DQ283" s="79"/>
      <c r="DR283" s="79"/>
      <c r="DS283" s="79"/>
      <c r="DT283" s="79"/>
      <c r="DU283" s="79"/>
      <c r="DV283" s="79"/>
      <c r="DW283" s="79"/>
      <c r="DX283" s="79"/>
      <c r="DY283" s="79"/>
      <c r="DZ283" s="79"/>
      <c r="EA283" s="79"/>
      <c r="EB283" s="79"/>
      <c r="EC283" s="79"/>
      <c r="ED283" s="79"/>
      <c r="EE283" s="79"/>
      <c r="EF283" s="79"/>
      <c r="EG283" s="79"/>
      <c r="EH283" s="79"/>
      <c r="EI283" s="79"/>
      <c r="EJ283" s="79"/>
      <c r="EK283" s="79"/>
      <c r="EL283" s="79"/>
      <c r="EM283" s="79"/>
      <c r="EN283" s="79"/>
      <c r="EO283" s="79"/>
      <c r="EP283" s="79"/>
      <c r="EQ283" s="79"/>
      <c r="ER283" s="79"/>
      <c r="ES283" s="79"/>
      <c r="ET283" s="79"/>
      <c r="EU283" s="79"/>
      <c r="EV283" s="79"/>
      <c r="EW283" s="79"/>
      <c r="EX283" s="79"/>
      <c r="EY283" s="79"/>
      <c r="EZ283" s="79"/>
      <c r="FA283" s="79"/>
      <c r="FB283" s="79"/>
      <c r="FC283" s="79"/>
      <c r="FD283" s="79"/>
      <c r="FE283" s="79"/>
      <c r="FF283" s="79"/>
      <c r="FG283" s="79"/>
      <c r="FH283" s="79"/>
      <c r="FI283" s="79"/>
      <c r="FJ283" s="79"/>
      <c r="FK283" s="79"/>
      <c r="FL283" s="79"/>
      <c r="FM283" s="79"/>
      <c r="FN283" s="79"/>
      <c r="FO283" s="79"/>
      <c r="FP283" s="79"/>
      <c r="FQ283" s="79"/>
      <c r="FR283" s="79"/>
      <c r="FS283" s="79"/>
      <c r="FT283" s="79"/>
      <c r="FU283" s="79"/>
      <c r="FV283" s="79"/>
      <c r="FW283" s="79"/>
      <c r="FX283" s="79"/>
      <c r="FY283" s="79"/>
      <c r="FZ283" s="79"/>
      <c r="GA283" s="79"/>
      <c r="GB283" s="79"/>
      <c r="GC283" s="79"/>
      <c r="GD283" s="79"/>
      <c r="GE283" s="79"/>
      <c r="GF283" s="79"/>
      <c r="GG283" s="79"/>
      <c r="GH283" s="79"/>
      <c r="GI283" s="79"/>
      <c r="GJ283" s="79"/>
      <c r="GK283" s="79"/>
      <c r="GL283" s="79"/>
      <c r="GM283" s="79"/>
      <c r="GN283" s="79"/>
      <c r="GO283" s="79"/>
      <c r="GP283" s="79"/>
      <c r="GQ283" s="79"/>
    </row>
    <row r="284" spans="1:199" s="78" customFormat="1" x14ac:dyDescent="0.3">
      <c r="A284" s="10"/>
      <c r="B284" s="10"/>
      <c r="C284" s="10"/>
      <c r="D284" s="10">
        <v>235310407.11000001</v>
      </c>
      <c r="E284" s="311">
        <v>600113755</v>
      </c>
      <c r="F284" s="311" t="s">
        <v>1041</v>
      </c>
      <c r="G284" s="312">
        <v>16</v>
      </c>
      <c r="H284" s="312" t="s">
        <v>1317</v>
      </c>
      <c r="I284" s="311">
        <v>0</v>
      </c>
      <c r="J284" s="311">
        <v>0</v>
      </c>
      <c r="K284" s="311">
        <v>0</v>
      </c>
      <c r="L284" s="311">
        <v>0</v>
      </c>
      <c r="M284" s="311">
        <v>0</v>
      </c>
      <c r="N284" s="311">
        <v>0</v>
      </c>
      <c r="O284" s="311">
        <v>0</v>
      </c>
      <c r="P284" s="311">
        <v>0</v>
      </c>
      <c r="Q284" s="311">
        <v>0</v>
      </c>
      <c r="R284" s="311">
        <v>0</v>
      </c>
      <c r="S284" s="311">
        <v>0</v>
      </c>
      <c r="T284" s="311">
        <v>0</v>
      </c>
      <c r="U284" s="311">
        <v>0</v>
      </c>
      <c r="V284" s="311">
        <v>0</v>
      </c>
      <c r="W284" s="311">
        <v>0</v>
      </c>
      <c r="X284" s="311">
        <v>0</v>
      </c>
      <c r="Y284" s="311">
        <v>0</v>
      </c>
      <c r="Z284" s="311">
        <v>0</v>
      </c>
      <c r="AA284" s="311">
        <v>0</v>
      </c>
      <c r="AB284" s="311">
        <v>0</v>
      </c>
      <c r="AC284" s="311">
        <v>0</v>
      </c>
      <c r="AD284" s="311">
        <v>0</v>
      </c>
      <c r="AE284" s="311">
        <v>0</v>
      </c>
      <c r="AF284" s="311">
        <v>0</v>
      </c>
      <c r="AG284" s="311">
        <v>0</v>
      </c>
      <c r="AH284" s="311">
        <v>0</v>
      </c>
      <c r="AI284" s="311">
        <v>0</v>
      </c>
      <c r="AJ284" s="311">
        <v>0</v>
      </c>
      <c r="AK284" s="311">
        <v>0</v>
      </c>
      <c r="AL284" s="311">
        <v>0</v>
      </c>
      <c r="AM284" s="311">
        <v>0</v>
      </c>
      <c r="AN284" s="311">
        <v>0</v>
      </c>
      <c r="AO284" s="311">
        <v>0</v>
      </c>
      <c r="AP284" s="311">
        <v>0</v>
      </c>
      <c r="AQ284" s="311">
        <v>0</v>
      </c>
      <c r="AR284" s="311">
        <v>0</v>
      </c>
      <c r="AS284" s="311">
        <v>0</v>
      </c>
      <c r="AT284" s="311">
        <v>0</v>
      </c>
      <c r="AU284" s="311">
        <v>0</v>
      </c>
      <c r="AV284" s="311">
        <v>0</v>
      </c>
      <c r="AW284" s="311">
        <v>0</v>
      </c>
      <c r="AX284" s="352">
        <v>0</v>
      </c>
      <c r="AY284" s="352">
        <v>0</v>
      </c>
      <c r="AZ284" s="352">
        <v>0</v>
      </c>
      <c r="BA284" s="352">
        <v>0</v>
      </c>
      <c r="BB284" s="352">
        <v>0</v>
      </c>
      <c r="BC284" s="352">
        <v>0</v>
      </c>
      <c r="BD284" s="352">
        <v>0</v>
      </c>
      <c r="BE284" s="352">
        <v>0</v>
      </c>
      <c r="BF284" s="352">
        <v>0</v>
      </c>
      <c r="BG284" s="352">
        <v>0</v>
      </c>
      <c r="BH284" s="378">
        <v>0</v>
      </c>
      <c r="BI284" s="352">
        <v>0</v>
      </c>
      <c r="BJ284" s="352">
        <v>0</v>
      </c>
      <c r="BK284" s="352"/>
      <c r="BL284" s="352"/>
      <c r="BM284" s="352"/>
      <c r="BN284" s="79"/>
      <c r="BO284" s="79"/>
      <c r="BP284" s="79"/>
      <c r="BQ284" s="79"/>
      <c r="BR284" s="79"/>
      <c r="BS284" s="79"/>
      <c r="BT284" s="79"/>
      <c r="BU284" s="79"/>
      <c r="BV284" s="79"/>
      <c r="BW284" s="79"/>
      <c r="BX284" s="79"/>
      <c r="BY284" s="79"/>
      <c r="BZ284" s="79"/>
      <c r="CA284" s="79"/>
      <c r="CB284" s="79"/>
      <c r="CC284" s="79"/>
      <c r="CD284" s="79"/>
      <c r="CE284" s="79"/>
      <c r="CF284" s="79"/>
      <c r="CG284" s="79"/>
      <c r="CH284" s="79"/>
      <c r="CI284" s="79"/>
      <c r="CJ284" s="79"/>
      <c r="CK284" s="79"/>
      <c r="CL284" s="79"/>
      <c r="CM284" s="79"/>
      <c r="CN284" s="79"/>
      <c r="CO284" s="79"/>
      <c r="CP284" s="79"/>
      <c r="CQ284" s="79"/>
      <c r="CR284" s="79"/>
      <c r="CS284" s="79"/>
      <c r="CT284" s="79"/>
      <c r="CU284" s="79"/>
      <c r="CV284" s="79"/>
      <c r="CW284" s="79"/>
      <c r="CX284" s="79"/>
      <c r="CY284" s="79"/>
      <c r="CZ284" s="79"/>
      <c r="DA284" s="79"/>
      <c r="DB284" s="79"/>
      <c r="DC284" s="79"/>
      <c r="DD284" s="79"/>
      <c r="DE284" s="79"/>
      <c r="DF284" s="79"/>
      <c r="DG284" s="79"/>
      <c r="DH284" s="79"/>
      <c r="DI284" s="79"/>
      <c r="DJ284" s="79"/>
      <c r="DK284" s="79"/>
      <c r="DL284" s="79"/>
      <c r="DM284" s="79"/>
      <c r="DN284" s="79"/>
      <c r="DO284" s="79"/>
      <c r="DP284" s="79"/>
      <c r="DQ284" s="79"/>
      <c r="DR284" s="79"/>
      <c r="DS284" s="79"/>
      <c r="DT284" s="79"/>
      <c r="DU284" s="79"/>
      <c r="DV284" s="79"/>
      <c r="DW284" s="79"/>
      <c r="DX284" s="79"/>
      <c r="DY284" s="79"/>
      <c r="DZ284" s="79"/>
      <c r="EA284" s="79"/>
      <c r="EB284" s="79"/>
      <c r="EC284" s="79"/>
      <c r="ED284" s="79"/>
      <c r="EE284" s="79"/>
      <c r="EF284" s="79"/>
      <c r="EG284" s="79"/>
      <c r="EH284" s="79"/>
      <c r="EI284" s="79"/>
      <c r="EJ284" s="79"/>
      <c r="EK284" s="79"/>
      <c r="EL284" s="79"/>
      <c r="EM284" s="79"/>
      <c r="EN284" s="79"/>
      <c r="EO284" s="79"/>
      <c r="EP284" s="79"/>
      <c r="EQ284" s="79"/>
      <c r="ER284" s="79"/>
      <c r="ES284" s="79"/>
      <c r="ET284" s="79"/>
      <c r="EU284" s="79"/>
      <c r="EV284" s="79"/>
      <c r="EW284" s="79"/>
      <c r="EX284" s="79"/>
      <c r="EY284" s="79"/>
      <c r="EZ284" s="79"/>
      <c r="FA284" s="79"/>
      <c r="FB284" s="79"/>
      <c r="FC284" s="79"/>
      <c r="FD284" s="79"/>
      <c r="FE284" s="79"/>
      <c r="FF284" s="79"/>
      <c r="FG284" s="79"/>
      <c r="FH284" s="79"/>
      <c r="FI284" s="79"/>
      <c r="FJ284" s="79"/>
      <c r="FK284" s="79"/>
      <c r="FL284" s="79"/>
      <c r="FM284" s="79"/>
      <c r="FN284" s="79"/>
      <c r="FO284" s="79"/>
      <c r="FP284" s="79"/>
      <c r="FQ284" s="79"/>
      <c r="FR284" s="79"/>
      <c r="FS284" s="79"/>
      <c r="FT284" s="79"/>
      <c r="FU284" s="79"/>
      <c r="FV284" s="79"/>
      <c r="FW284" s="79"/>
      <c r="FX284" s="79"/>
      <c r="FY284" s="79"/>
      <c r="FZ284" s="79"/>
      <c r="GA284" s="79"/>
      <c r="GB284" s="79"/>
      <c r="GC284" s="79"/>
      <c r="GD284" s="79"/>
      <c r="GE284" s="79"/>
      <c r="GF284" s="79"/>
      <c r="GG284" s="79"/>
      <c r="GH284" s="79"/>
      <c r="GI284" s="79"/>
      <c r="GJ284" s="79"/>
      <c r="GK284" s="79"/>
      <c r="GL284" s="79"/>
      <c r="GM284" s="79"/>
      <c r="GN284" s="79"/>
      <c r="GO284" s="79"/>
      <c r="GP284" s="79"/>
      <c r="GQ284" s="79"/>
    </row>
    <row r="285" spans="1:199" s="78" customFormat="1" x14ac:dyDescent="0.3">
      <c r="A285" s="10"/>
      <c r="B285" s="10"/>
      <c r="C285" s="10"/>
      <c r="D285" s="10">
        <v>9388499003.5900002</v>
      </c>
      <c r="E285" s="311">
        <v>600182695</v>
      </c>
      <c r="F285" s="311" t="s">
        <v>1054</v>
      </c>
      <c r="G285" s="312">
        <v>65</v>
      </c>
      <c r="H285" s="312" t="s">
        <v>1317</v>
      </c>
      <c r="I285" s="311">
        <v>0</v>
      </c>
      <c r="J285" s="311">
        <v>0</v>
      </c>
      <c r="K285" s="311">
        <v>0</v>
      </c>
      <c r="L285" s="311">
        <v>0</v>
      </c>
      <c r="M285" s="311">
        <v>0</v>
      </c>
      <c r="N285" s="311">
        <v>0</v>
      </c>
      <c r="O285" s="311">
        <v>0</v>
      </c>
      <c r="P285" s="311">
        <v>0</v>
      </c>
      <c r="Q285" s="311">
        <v>0</v>
      </c>
      <c r="R285" s="311">
        <v>0</v>
      </c>
      <c r="S285" s="311">
        <v>0</v>
      </c>
      <c r="T285" s="311">
        <v>0</v>
      </c>
      <c r="U285" s="311">
        <v>0</v>
      </c>
      <c r="V285" s="311">
        <v>0</v>
      </c>
      <c r="W285" s="311">
        <v>0</v>
      </c>
      <c r="X285" s="311">
        <v>0</v>
      </c>
      <c r="Y285" s="311">
        <v>0</v>
      </c>
      <c r="Z285" s="311">
        <v>0</v>
      </c>
      <c r="AA285" s="311">
        <v>0</v>
      </c>
      <c r="AB285" s="311">
        <v>0</v>
      </c>
      <c r="AC285" s="311">
        <v>0</v>
      </c>
      <c r="AD285" s="311">
        <v>0</v>
      </c>
      <c r="AE285" s="311">
        <v>0</v>
      </c>
      <c r="AF285" s="311">
        <v>0</v>
      </c>
      <c r="AG285" s="311">
        <v>0</v>
      </c>
      <c r="AH285" s="311">
        <v>0</v>
      </c>
      <c r="AI285" s="311">
        <v>0</v>
      </c>
      <c r="AJ285" s="311">
        <v>0</v>
      </c>
      <c r="AK285" s="311">
        <v>0</v>
      </c>
      <c r="AL285" s="311">
        <v>0</v>
      </c>
      <c r="AM285" s="311">
        <v>0</v>
      </c>
      <c r="AN285" s="311">
        <v>0</v>
      </c>
      <c r="AO285" s="311">
        <v>0</v>
      </c>
      <c r="AP285" s="311">
        <v>0</v>
      </c>
      <c r="AQ285" s="311">
        <v>0</v>
      </c>
      <c r="AR285" s="311">
        <v>0</v>
      </c>
      <c r="AS285" s="311">
        <v>0</v>
      </c>
      <c r="AT285" s="311">
        <v>0</v>
      </c>
      <c r="AU285" s="311">
        <v>0</v>
      </c>
      <c r="AV285" s="311">
        <v>0</v>
      </c>
      <c r="AW285" s="311">
        <v>0</v>
      </c>
      <c r="AX285" s="352">
        <v>0</v>
      </c>
      <c r="AY285" s="352">
        <v>0</v>
      </c>
      <c r="AZ285" s="352">
        <v>0</v>
      </c>
      <c r="BA285" s="352">
        <v>0</v>
      </c>
      <c r="BB285" s="352">
        <v>0</v>
      </c>
      <c r="BC285" s="352">
        <v>0</v>
      </c>
      <c r="BD285" s="352">
        <v>0</v>
      </c>
      <c r="BE285" s="352">
        <v>0</v>
      </c>
      <c r="BF285" s="352">
        <v>0</v>
      </c>
      <c r="BG285" s="352">
        <v>0</v>
      </c>
      <c r="BH285" s="378">
        <v>0</v>
      </c>
      <c r="BI285" s="352">
        <v>0</v>
      </c>
      <c r="BJ285" s="352">
        <v>0</v>
      </c>
      <c r="BK285" s="352"/>
      <c r="BL285" s="352"/>
      <c r="BM285" s="352"/>
      <c r="BN285" s="79"/>
      <c r="BO285" s="79"/>
      <c r="BP285" s="79"/>
      <c r="BQ285" s="79"/>
      <c r="BR285" s="79"/>
      <c r="BS285" s="79"/>
      <c r="BT285" s="79"/>
      <c r="BU285" s="79"/>
      <c r="BV285" s="79"/>
      <c r="BW285" s="79"/>
      <c r="BX285" s="79"/>
      <c r="BY285" s="79"/>
      <c r="BZ285" s="79"/>
      <c r="CA285" s="79"/>
      <c r="CB285" s="79"/>
      <c r="CC285" s="79"/>
      <c r="CD285" s="79"/>
      <c r="CE285" s="79"/>
      <c r="CF285" s="79"/>
      <c r="CG285" s="79"/>
      <c r="CH285" s="79"/>
      <c r="CI285" s="79"/>
      <c r="CJ285" s="79"/>
      <c r="CK285" s="79"/>
      <c r="CL285" s="79"/>
      <c r="CM285" s="79"/>
      <c r="CN285" s="79"/>
      <c r="CO285" s="79"/>
      <c r="CP285" s="79"/>
      <c r="CQ285" s="79"/>
      <c r="CR285" s="79"/>
      <c r="CS285" s="79"/>
      <c r="CT285" s="79"/>
      <c r="CU285" s="79"/>
      <c r="CV285" s="79"/>
      <c r="CW285" s="79"/>
      <c r="CX285" s="79"/>
      <c r="CY285" s="79"/>
      <c r="CZ285" s="79"/>
      <c r="DA285" s="79"/>
      <c r="DB285" s="79"/>
      <c r="DC285" s="79"/>
      <c r="DD285" s="79"/>
      <c r="DE285" s="79"/>
      <c r="DF285" s="79"/>
      <c r="DG285" s="79"/>
      <c r="DH285" s="79"/>
      <c r="DI285" s="79"/>
      <c r="DJ285" s="79"/>
      <c r="DK285" s="79"/>
      <c r="DL285" s="79"/>
      <c r="DM285" s="79"/>
      <c r="DN285" s="79"/>
      <c r="DO285" s="79"/>
      <c r="DP285" s="79"/>
      <c r="DQ285" s="79"/>
      <c r="DR285" s="79"/>
      <c r="DS285" s="79"/>
      <c r="DT285" s="79"/>
      <c r="DU285" s="79"/>
      <c r="DV285" s="79"/>
      <c r="DW285" s="79"/>
      <c r="DX285" s="79"/>
      <c r="DY285" s="79"/>
      <c r="DZ285" s="79"/>
      <c r="EA285" s="79"/>
      <c r="EB285" s="79"/>
      <c r="EC285" s="79"/>
      <c r="ED285" s="79"/>
      <c r="EE285" s="79"/>
      <c r="EF285" s="79"/>
      <c r="EG285" s="79"/>
      <c r="EH285" s="79"/>
      <c r="EI285" s="79"/>
      <c r="EJ285" s="79"/>
      <c r="EK285" s="79"/>
      <c r="EL285" s="79"/>
      <c r="EM285" s="79"/>
      <c r="EN285" s="79"/>
      <c r="EO285" s="79"/>
      <c r="EP285" s="79"/>
      <c r="EQ285" s="79"/>
      <c r="ER285" s="79"/>
      <c r="ES285" s="79"/>
      <c r="ET285" s="79"/>
      <c r="EU285" s="79"/>
      <c r="EV285" s="79"/>
      <c r="EW285" s="79"/>
      <c r="EX285" s="79"/>
      <c r="EY285" s="79"/>
      <c r="EZ285" s="79"/>
      <c r="FA285" s="79"/>
      <c r="FB285" s="79"/>
      <c r="FC285" s="79"/>
      <c r="FD285" s="79"/>
      <c r="FE285" s="79"/>
      <c r="FF285" s="79"/>
      <c r="FG285" s="79"/>
      <c r="FH285" s="79"/>
      <c r="FI285" s="79"/>
      <c r="FJ285" s="79"/>
      <c r="FK285" s="79"/>
      <c r="FL285" s="79"/>
      <c r="FM285" s="79"/>
      <c r="FN285" s="79"/>
      <c r="FO285" s="79"/>
      <c r="FP285" s="79"/>
      <c r="FQ285" s="79"/>
      <c r="FR285" s="79"/>
      <c r="FS285" s="79"/>
      <c r="FT285" s="79"/>
      <c r="FU285" s="79"/>
      <c r="FV285" s="79"/>
      <c r="FW285" s="79"/>
      <c r="FX285" s="79"/>
      <c r="FY285" s="79"/>
      <c r="FZ285" s="79"/>
      <c r="GA285" s="79"/>
      <c r="GB285" s="79"/>
      <c r="GC285" s="79"/>
      <c r="GD285" s="79"/>
      <c r="GE285" s="79"/>
      <c r="GF285" s="79"/>
      <c r="GG285" s="79"/>
      <c r="GH285" s="79"/>
      <c r="GI285" s="79"/>
      <c r="GJ285" s="79"/>
      <c r="GK285" s="79"/>
      <c r="GL285" s="79"/>
      <c r="GM285" s="79"/>
      <c r="GN285" s="79"/>
      <c r="GO285" s="79"/>
      <c r="GP285" s="79"/>
      <c r="GQ285" s="79"/>
    </row>
    <row r="286" spans="1:199" s="78" customFormat="1" x14ac:dyDescent="0.3">
      <c r="A286" s="10"/>
      <c r="B286" s="10"/>
      <c r="C286" s="10"/>
      <c r="D286" s="10">
        <v>830203084.95000005</v>
      </c>
      <c r="E286" s="311">
        <v>600247509</v>
      </c>
      <c r="F286" s="311" t="s">
        <v>1068</v>
      </c>
      <c r="G286" s="312">
        <v>11</v>
      </c>
      <c r="H286" s="312" t="s">
        <v>1317</v>
      </c>
      <c r="I286" s="311">
        <v>0</v>
      </c>
      <c r="J286" s="311">
        <v>0</v>
      </c>
      <c r="K286" s="311">
        <v>0</v>
      </c>
      <c r="L286" s="311">
        <v>0</v>
      </c>
      <c r="M286" s="311">
        <v>0</v>
      </c>
      <c r="N286" s="311">
        <v>0</v>
      </c>
      <c r="O286" s="311">
        <v>0</v>
      </c>
      <c r="P286" s="311">
        <v>0</v>
      </c>
      <c r="Q286" s="311">
        <v>0</v>
      </c>
      <c r="R286" s="311">
        <v>0</v>
      </c>
      <c r="S286" s="311">
        <v>0</v>
      </c>
      <c r="T286" s="311">
        <v>0</v>
      </c>
      <c r="U286" s="311">
        <v>0</v>
      </c>
      <c r="V286" s="311">
        <v>0</v>
      </c>
      <c r="W286" s="311">
        <v>0</v>
      </c>
      <c r="X286" s="311">
        <v>0</v>
      </c>
      <c r="Y286" s="311">
        <v>0</v>
      </c>
      <c r="Z286" s="311">
        <v>0</v>
      </c>
      <c r="AA286" s="311">
        <v>0</v>
      </c>
      <c r="AB286" s="311">
        <v>0</v>
      </c>
      <c r="AC286" s="311">
        <v>0</v>
      </c>
      <c r="AD286" s="311">
        <v>0</v>
      </c>
      <c r="AE286" s="311">
        <v>0</v>
      </c>
      <c r="AF286" s="311">
        <v>0</v>
      </c>
      <c r="AG286" s="311">
        <v>0</v>
      </c>
      <c r="AH286" s="311">
        <v>0</v>
      </c>
      <c r="AI286" s="311">
        <v>0</v>
      </c>
      <c r="AJ286" s="311">
        <v>0</v>
      </c>
      <c r="AK286" s="311">
        <v>0</v>
      </c>
      <c r="AL286" s="311">
        <v>0</v>
      </c>
      <c r="AM286" s="311">
        <v>0</v>
      </c>
      <c r="AN286" s="311">
        <v>0</v>
      </c>
      <c r="AO286" s="311">
        <v>0</v>
      </c>
      <c r="AP286" s="311">
        <v>0</v>
      </c>
      <c r="AQ286" s="311">
        <v>0</v>
      </c>
      <c r="AR286" s="311">
        <v>0</v>
      </c>
      <c r="AS286" s="311">
        <v>0</v>
      </c>
      <c r="AT286" s="311">
        <v>0</v>
      </c>
      <c r="AU286" s="311">
        <v>0</v>
      </c>
      <c r="AV286" s="311">
        <v>0</v>
      </c>
      <c r="AW286" s="311">
        <v>0</v>
      </c>
      <c r="AX286" s="352">
        <v>0</v>
      </c>
      <c r="AY286" s="352">
        <v>0</v>
      </c>
      <c r="AZ286" s="352">
        <v>0</v>
      </c>
      <c r="BA286" s="352">
        <v>0</v>
      </c>
      <c r="BB286" s="352">
        <v>0</v>
      </c>
      <c r="BC286" s="352">
        <v>0</v>
      </c>
      <c r="BD286" s="352">
        <v>0</v>
      </c>
      <c r="BE286" s="352">
        <v>0</v>
      </c>
      <c r="BF286" s="352">
        <v>0</v>
      </c>
      <c r="BG286" s="352">
        <v>0</v>
      </c>
      <c r="BH286" s="378">
        <v>0</v>
      </c>
      <c r="BI286" s="352">
        <v>0</v>
      </c>
      <c r="BJ286" s="352">
        <v>0</v>
      </c>
      <c r="BK286" s="352"/>
      <c r="BL286" s="352"/>
      <c r="BM286" s="352"/>
      <c r="BN286" s="79"/>
      <c r="BO286" s="79"/>
      <c r="BP286" s="79"/>
      <c r="BQ286" s="79"/>
      <c r="BR286" s="79"/>
      <c r="BS286" s="79"/>
      <c r="BT286" s="79"/>
      <c r="BU286" s="79"/>
      <c r="BV286" s="79"/>
      <c r="BW286" s="79"/>
      <c r="BX286" s="79"/>
      <c r="BY286" s="79"/>
      <c r="BZ286" s="79"/>
      <c r="CA286" s="79"/>
      <c r="CB286" s="79"/>
      <c r="CC286" s="79"/>
      <c r="CD286" s="79"/>
      <c r="CE286" s="79"/>
      <c r="CF286" s="79"/>
      <c r="CG286" s="79"/>
      <c r="CH286" s="79"/>
      <c r="CI286" s="79"/>
      <c r="CJ286" s="79"/>
      <c r="CK286" s="79"/>
      <c r="CL286" s="79"/>
      <c r="CM286" s="79"/>
      <c r="CN286" s="79"/>
      <c r="CO286" s="79"/>
      <c r="CP286" s="79"/>
      <c r="CQ286" s="79"/>
      <c r="CR286" s="79"/>
      <c r="CS286" s="79"/>
      <c r="CT286" s="79"/>
      <c r="CU286" s="79"/>
      <c r="CV286" s="79"/>
      <c r="CW286" s="79"/>
      <c r="CX286" s="79"/>
      <c r="CY286" s="79"/>
      <c r="CZ286" s="79"/>
      <c r="DA286" s="79"/>
      <c r="DB286" s="79"/>
      <c r="DC286" s="79"/>
      <c r="DD286" s="79"/>
      <c r="DE286" s="79"/>
      <c r="DF286" s="79"/>
      <c r="DG286" s="79"/>
      <c r="DH286" s="79"/>
      <c r="DI286" s="79"/>
      <c r="DJ286" s="79"/>
      <c r="DK286" s="79"/>
      <c r="DL286" s="79"/>
      <c r="DM286" s="79"/>
      <c r="DN286" s="79"/>
      <c r="DO286" s="79"/>
      <c r="DP286" s="79"/>
      <c r="DQ286" s="79"/>
      <c r="DR286" s="79"/>
      <c r="DS286" s="79"/>
      <c r="DT286" s="79"/>
      <c r="DU286" s="79"/>
      <c r="DV286" s="79"/>
      <c r="DW286" s="79"/>
      <c r="DX286" s="79"/>
      <c r="DY286" s="79"/>
      <c r="DZ286" s="79"/>
      <c r="EA286" s="79"/>
      <c r="EB286" s="79"/>
      <c r="EC286" s="79"/>
      <c r="ED286" s="79"/>
      <c r="EE286" s="79"/>
      <c r="EF286" s="79"/>
      <c r="EG286" s="79"/>
      <c r="EH286" s="79"/>
      <c r="EI286" s="79"/>
      <c r="EJ286" s="79"/>
      <c r="EK286" s="79"/>
      <c r="EL286" s="79"/>
      <c r="EM286" s="79"/>
      <c r="EN286" s="79"/>
      <c r="EO286" s="79"/>
      <c r="EP286" s="79"/>
      <c r="EQ286" s="79"/>
      <c r="ER286" s="79"/>
      <c r="ES286" s="79"/>
      <c r="ET286" s="79"/>
      <c r="EU286" s="79"/>
      <c r="EV286" s="79"/>
      <c r="EW286" s="79"/>
      <c r="EX286" s="79"/>
      <c r="EY286" s="79"/>
      <c r="EZ286" s="79"/>
      <c r="FA286" s="79"/>
      <c r="FB286" s="79"/>
      <c r="FC286" s="79"/>
      <c r="FD286" s="79"/>
      <c r="FE286" s="79"/>
      <c r="FF286" s="79"/>
      <c r="FG286" s="79"/>
      <c r="FH286" s="79"/>
      <c r="FI286" s="79"/>
      <c r="FJ286" s="79"/>
      <c r="FK286" s="79"/>
      <c r="FL286" s="79"/>
      <c r="FM286" s="79"/>
      <c r="FN286" s="79"/>
      <c r="FO286" s="79"/>
      <c r="FP286" s="79"/>
      <c r="FQ286" s="79"/>
      <c r="FR286" s="79"/>
      <c r="FS286" s="79"/>
      <c r="FT286" s="79"/>
      <c r="FU286" s="79"/>
      <c r="FV286" s="79"/>
      <c r="FW286" s="79"/>
      <c r="FX286" s="79"/>
      <c r="FY286" s="79"/>
      <c r="FZ286" s="79"/>
      <c r="GA286" s="79"/>
      <c r="GB286" s="79"/>
      <c r="GC286" s="79"/>
      <c r="GD286" s="79"/>
      <c r="GE286" s="79"/>
      <c r="GF286" s="79"/>
      <c r="GG286" s="79"/>
      <c r="GH286" s="79"/>
      <c r="GI286" s="79"/>
      <c r="GJ286" s="79"/>
      <c r="GK286" s="79"/>
      <c r="GL286" s="79"/>
      <c r="GM286" s="79"/>
      <c r="GN286" s="79"/>
      <c r="GO286" s="79"/>
      <c r="GP286" s="79"/>
      <c r="GQ286" s="79"/>
    </row>
    <row r="287" spans="1:199" s="78" customFormat="1" x14ac:dyDescent="0.3">
      <c r="A287" s="10"/>
      <c r="B287" s="10"/>
      <c r="C287" s="10"/>
      <c r="D287" s="10"/>
      <c r="E287" s="311">
        <v>600281286</v>
      </c>
      <c r="F287" s="311" t="s">
        <v>1508</v>
      </c>
      <c r="G287" s="312">
        <v>69</v>
      </c>
      <c r="H287" s="312" t="s">
        <v>1317</v>
      </c>
      <c r="I287" s="311">
        <v>0</v>
      </c>
      <c r="J287" s="311">
        <v>0</v>
      </c>
      <c r="K287" s="311">
        <v>0</v>
      </c>
      <c r="L287" s="311">
        <v>0</v>
      </c>
      <c r="M287" s="311">
        <v>0</v>
      </c>
      <c r="N287" s="311">
        <v>0</v>
      </c>
      <c r="O287" s="311">
        <v>0</v>
      </c>
      <c r="P287" s="311">
        <v>0</v>
      </c>
      <c r="Q287" s="311">
        <v>0</v>
      </c>
      <c r="R287" s="311">
        <v>0</v>
      </c>
      <c r="S287" s="311">
        <v>0</v>
      </c>
      <c r="T287" s="311">
        <v>0</v>
      </c>
      <c r="U287" s="311">
        <v>0</v>
      </c>
      <c r="V287" s="311">
        <v>0</v>
      </c>
      <c r="W287" s="311">
        <v>0</v>
      </c>
      <c r="X287" s="311">
        <v>0</v>
      </c>
      <c r="Y287" s="311">
        <v>0</v>
      </c>
      <c r="Z287" s="311">
        <v>0</v>
      </c>
      <c r="AA287" s="311">
        <v>0</v>
      </c>
      <c r="AB287" s="311">
        <v>0</v>
      </c>
      <c r="AC287" s="311">
        <v>0</v>
      </c>
      <c r="AD287" s="311">
        <v>0</v>
      </c>
      <c r="AE287" s="311">
        <v>0</v>
      </c>
      <c r="AF287" s="311">
        <v>0</v>
      </c>
      <c r="AG287" s="311">
        <v>0</v>
      </c>
      <c r="AH287" s="311">
        <v>0</v>
      </c>
      <c r="AI287" s="311">
        <v>0</v>
      </c>
      <c r="AJ287" s="311">
        <v>750001</v>
      </c>
      <c r="AK287" s="311">
        <v>0</v>
      </c>
      <c r="AL287" s="311">
        <v>0</v>
      </c>
      <c r="AM287" s="311">
        <v>0</v>
      </c>
      <c r="AN287" s="311">
        <v>0</v>
      </c>
      <c r="AO287" s="311">
        <v>250000</v>
      </c>
      <c r="AP287" s="311">
        <v>0</v>
      </c>
      <c r="AQ287" s="311">
        <v>0</v>
      </c>
      <c r="AR287" s="311">
        <v>250000.5</v>
      </c>
      <c r="AS287" s="311">
        <v>0</v>
      </c>
      <c r="AT287" s="311">
        <v>0</v>
      </c>
      <c r="AU287" s="311">
        <v>0</v>
      </c>
      <c r="AV287" s="311">
        <v>0</v>
      </c>
      <c r="AW287" s="311">
        <v>0</v>
      </c>
      <c r="AX287" s="352">
        <v>0</v>
      </c>
      <c r="AY287" s="352">
        <v>0</v>
      </c>
      <c r="AZ287" s="352">
        <v>0</v>
      </c>
      <c r="BA287" s="352">
        <v>0</v>
      </c>
      <c r="BB287" s="352">
        <v>0</v>
      </c>
      <c r="BC287" s="352">
        <v>0</v>
      </c>
      <c r="BD287" s="352">
        <v>0</v>
      </c>
      <c r="BE287" s="352">
        <v>0</v>
      </c>
      <c r="BF287" s="352">
        <v>0</v>
      </c>
      <c r="BG287" s="352">
        <v>0</v>
      </c>
      <c r="BH287" s="378">
        <v>0</v>
      </c>
      <c r="BI287" s="352">
        <v>0</v>
      </c>
      <c r="BJ287" s="352">
        <v>0</v>
      </c>
      <c r="BK287" s="352"/>
      <c r="BL287" s="352"/>
      <c r="BM287" s="352"/>
      <c r="BN287" s="79"/>
      <c r="BO287" s="79"/>
      <c r="BP287" s="79"/>
      <c r="BQ287" s="79"/>
      <c r="BR287" s="79"/>
      <c r="BS287" s="79"/>
      <c r="BT287" s="79"/>
      <c r="BU287" s="79"/>
      <c r="BV287" s="79"/>
      <c r="BW287" s="79"/>
      <c r="BX287" s="79"/>
      <c r="BY287" s="79"/>
      <c r="BZ287" s="79"/>
      <c r="CA287" s="79"/>
      <c r="CB287" s="79"/>
      <c r="CC287" s="79"/>
      <c r="CD287" s="79"/>
      <c r="CE287" s="79"/>
      <c r="CF287" s="79"/>
      <c r="CG287" s="79"/>
      <c r="CH287" s="79"/>
      <c r="CI287" s="79"/>
      <c r="CJ287" s="79"/>
      <c r="CK287" s="79"/>
      <c r="CL287" s="79"/>
      <c r="CM287" s="79"/>
      <c r="CN287" s="79"/>
      <c r="CO287" s="79"/>
      <c r="CP287" s="79"/>
      <c r="CQ287" s="79"/>
      <c r="CR287" s="79"/>
      <c r="CS287" s="79"/>
      <c r="CT287" s="79"/>
      <c r="CU287" s="79"/>
      <c r="CV287" s="79"/>
      <c r="CW287" s="79"/>
      <c r="CX287" s="79"/>
      <c r="CY287" s="79"/>
      <c r="CZ287" s="79"/>
      <c r="DA287" s="79"/>
      <c r="DB287" s="79"/>
      <c r="DC287" s="79"/>
      <c r="DD287" s="79"/>
      <c r="DE287" s="79"/>
      <c r="DF287" s="79"/>
      <c r="DG287" s="79"/>
      <c r="DH287" s="79"/>
      <c r="DI287" s="79"/>
      <c r="DJ287" s="79"/>
      <c r="DK287" s="79"/>
      <c r="DL287" s="79"/>
      <c r="DM287" s="79"/>
      <c r="DN287" s="79"/>
      <c r="DO287" s="79"/>
      <c r="DP287" s="79"/>
      <c r="DQ287" s="79"/>
      <c r="DR287" s="79"/>
      <c r="DS287" s="79"/>
      <c r="DT287" s="79"/>
      <c r="DU287" s="79"/>
      <c r="DV287" s="79"/>
      <c r="DW287" s="79"/>
      <c r="DX287" s="79"/>
      <c r="DY287" s="79"/>
      <c r="DZ287" s="79"/>
      <c r="EA287" s="79"/>
      <c r="EB287" s="79"/>
      <c r="EC287" s="79"/>
      <c r="ED287" s="79"/>
      <c r="EE287" s="79"/>
      <c r="EF287" s="79"/>
      <c r="EG287" s="79"/>
      <c r="EH287" s="79"/>
      <c r="EI287" s="79"/>
      <c r="EJ287" s="79"/>
      <c r="EK287" s="79"/>
      <c r="EL287" s="79"/>
      <c r="EM287" s="79"/>
      <c r="EN287" s="79"/>
      <c r="EO287" s="79"/>
      <c r="EP287" s="79"/>
      <c r="EQ287" s="79"/>
      <c r="ER287" s="79"/>
      <c r="ES287" s="79"/>
      <c r="ET287" s="79"/>
      <c r="EU287" s="79"/>
      <c r="EV287" s="79"/>
      <c r="EW287" s="79"/>
      <c r="EX287" s="79"/>
      <c r="EY287" s="79"/>
      <c r="EZ287" s="79"/>
      <c r="FA287" s="79"/>
      <c r="FB287" s="79"/>
      <c r="FC287" s="79"/>
      <c r="FD287" s="79"/>
      <c r="FE287" s="79"/>
      <c r="FF287" s="79"/>
      <c r="FG287" s="79"/>
      <c r="FH287" s="79"/>
      <c r="FI287" s="79"/>
      <c r="FJ287" s="79"/>
      <c r="FK287" s="79"/>
      <c r="FL287" s="79"/>
      <c r="FM287" s="79"/>
      <c r="FN287" s="79"/>
      <c r="FO287" s="79"/>
      <c r="FP287" s="79"/>
      <c r="FQ287" s="79"/>
      <c r="FR287" s="79"/>
      <c r="FS287" s="79"/>
      <c r="FT287" s="79"/>
      <c r="FU287" s="79"/>
      <c r="FV287" s="79"/>
      <c r="FW287" s="79"/>
      <c r="FX287" s="79"/>
      <c r="FY287" s="79"/>
      <c r="FZ287" s="79"/>
      <c r="GA287" s="79"/>
      <c r="GB287" s="79"/>
      <c r="GC287" s="79"/>
      <c r="GD287" s="79"/>
      <c r="GE287" s="79"/>
      <c r="GF287" s="79"/>
      <c r="GG287" s="79"/>
      <c r="GH287" s="79"/>
      <c r="GI287" s="79"/>
      <c r="GJ287" s="79"/>
      <c r="GK287" s="79"/>
      <c r="GL287" s="79"/>
      <c r="GM287" s="79"/>
      <c r="GN287" s="79"/>
      <c r="GO287" s="79"/>
      <c r="GP287" s="79"/>
      <c r="GQ287" s="79"/>
    </row>
    <row r="288" spans="1:199" s="78" customFormat="1" x14ac:dyDescent="0.3">
      <c r="A288" s="10"/>
      <c r="B288" s="10"/>
      <c r="C288" s="10"/>
      <c r="D288" s="10">
        <v>584907614.54999995</v>
      </c>
      <c r="E288" s="311">
        <v>600291608</v>
      </c>
      <c r="F288" s="311" t="s">
        <v>1080</v>
      </c>
      <c r="G288" s="312">
        <v>59</v>
      </c>
      <c r="H288" s="312" t="s">
        <v>1317</v>
      </c>
      <c r="I288" s="311">
        <v>0</v>
      </c>
      <c r="J288" s="311">
        <v>0</v>
      </c>
      <c r="K288" s="311">
        <v>0</v>
      </c>
      <c r="L288" s="311">
        <v>0</v>
      </c>
      <c r="M288" s="311">
        <v>0</v>
      </c>
      <c r="N288" s="311">
        <v>0</v>
      </c>
      <c r="O288" s="311">
        <v>0</v>
      </c>
      <c r="P288" s="311">
        <v>0</v>
      </c>
      <c r="Q288" s="311">
        <v>0</v>
      </c>
      <c r="R288" s="311">
        <v>0</v>
      </c>
      <c r="S288" s="311">
        <v>0</v>
      </c>
      <c r="T288" s="311">
        <v>0</v>
      </c>
      <c r="U288" s="311">
        <v>0</v>
      </c>
      <c r="V288" s="311">
        <v>0</v>
      </c>
      <c r="W288" s="311">
        <v>0</v>
      </c>
      <c r="X288" s="311">
        <v>0</v>
      </c>
      <c r="Y288" s="311">
        <v>0</v>
      </c>
      <c r="Z288" s="311">
        <v>0</v>
      </c>
      <c r="AA288" s="311">
        <v>0</v>
      </c>
      <c r="AB288" s="311">
        <v>0</v>
      </c>
      <c r="AC288" s="311">
        <v>0</v>
      </c>
      <c r="AD288" s="311">
        <v>0</v>
      </c>
      <c r="AE288" s="311">
        <v>0</v>
      </c>
      <c r="AF288" s="311">
        <v>0</v>
      </c>
      <c r="AG288" s="311">
        <v>0</v>
      </c>
      <c r="AH288" s="311">
        <v>0</v>
      </c>
      <c r="AI288" s="311">
        <v>0</v>
      </c>
      <c r="AJ288" s="311">
        <v>0</v>
      </c>
      <c r="AK288" s="311">
        <v>0</v>
      </c>
      <c r="AL288" s="311">
        <v>0</v>
      </c>
      <c r="AM288" s="311">
        <v>0</v>
      </c>
      <c r="AN288" s="311">
        <v>0</v>
      </c>
      <c r="AO288" s="311">
        <v>0</v>
      </c>
      <c r="AP288" s="311">
        <v>0</v>
      </c>
      <c r="AQ288" s="311">
        <v>0</v>
      </c>
      <c r="AR288" s="311">
        <v>0</v>
      </c>
      <c r="AS288" s="311">
        <v>0</v>
      </c>
      <c r="AT288" s="311">
        <v>0</v>
      </c>
      <c r="AU288" s="311">
        <v>0</v>
      </c>
      <c r="AV288" s="311">
        <v>0</v>
      </c>
      <c r="AW288" s="311">
        <v>0</v>
      </c>
      <c r="AX288" s="352">
        <v>0</v>
      </c>
      <c r="AY288" s="352">
        <v>0</v>
      </c>
      <c r="AZ288" s="352">
        <v>0</v>
      </c>
      <c r="BA288" s="352">
        <v>0</v>
      </c>
      <c r="BB288" s="352">
        <v>0</v>
      </c>
      <c r="BC288" s="352">
        <v>0</v>
      </c>
      <c r="BD288" s="352">
        <v>0</v>
      </c>
      <c r="BE288" s="352">
        <v>0</v>
      </c>
      <c r="BF288" s="352">
        <v>0</v>
      </c>
      <c r="BG288" s="352">
        <v>0</v>
      </c>
      <c r="BH288" s="378">
        <v>0</v>
      </c>
      <c r="BI288" s="352">
        <v>0</v>
      </c>
      <c r="BJ288" s="352">
        <v>0</v>
      </c>
      <c r="BK288" s="352"/>
      <c r="BL288" s="352"/>
      <c r="BM288" s="352"/>
      <c r="BN288" s="79"/>
      <c r="BO288" s="79"/>
      <c r="BP288" s="79"/>
      <c r="BQ288" s="79"/>
      <c r="BR288" s="79"/>
      <c r="BS288" s="79"/>
      <c r="BT288" s="79"/>
      <c r="BU288" s="79"/>
      <c r="BV288" s="79"/>
      <c r="BW288" s="79"/>
      <c r="BX288" s="79"/>
      <c r="BY288" s="79"/>
      <c r="BZ288" s="79"/>
      <c r="CA288" s="79"/>
      <c r="CB288" s="79"/>
      <c r="CC288" s="79"/>
      <c r="CD288" s="79"/>
      <c r="CE288" s="79"/>
      <c r="CF288" s="79"/>
      <c r="CG288" s="79"/>
      <c r="CH288" s="79"/>
      <c r="CI288" s="79"/>
      <c r="CJ288" s="79"/>
      <c r="CK288" s="79"/>
      <c r="CL288" s="79"/>
      <c r="CM288" s="79"/>
      <c r="CN288" s="79"/>
      <c r="CO288" s="79"/>
      <c r="CP288" s="79"/>
      <c r="CQ288" s="79"/>
      <c r="CR288" s="79"/>
      <c r="CS288" s="79"/>
      <c r="CT288" s="79"/>
      <c r="CU288" s="79"/>
      <c r="CV288" s="79"/>
      <c r="CW288" s="79"/>
      <c r="CX288" s="79"/>
      <c r="CY288" s="79"/>
      <c r="CZ288" s="79"/>
      <c r="DA288" s="79"/>
      <c r="DB288" s="79"/>
      <c r="DC288" s="79"/>
      <c r="DD288" s="79"/>
      <c r="DE288" s="79"/>
      <c r="DF288" s="79"/>
      <c r="DG288" s="79"/>
      <c r="DH288" s="79"/>
      <c r="DI288" s="79"/>
      <c r="DJ288" s="79"/>
      <c r="DK288" s="79"/>
      <c r="DL288" s="79"/>
      <c r="DM288" s="79"/>
      <c r="DN288" s="79"/>
      <c r="DO288" s="79"/>
      <c r="DP288" s="79"/>
      <c r="DQ288" s="79"/>
      <c r="DR288" s="79"/>
      <c r="DS288" s="79"/>
      <c r="DT288" s="79"/>
      <c r="DU288" s="79"/>
      <c r="DV288" s="79"/>
      <c r="DW288" s="79"/>
      <c r="DX288" s="79"/>
      <c r="DY288" s="79"/>
      <c r="DZ288" s="79"/>
      <c r="EA288" s="79"/>
      <c r="EB288" s="79"/>
      <c r="EC288" s="79"/>
      <c r="ED288" s="79"/>
      <c r="EE288" s="79"/>
      <c r="EF288" s="79"/>
      <c r="EG288" s="79"/>
      <c r="EH288" s="79"/>
      <c r="EI288" s="79"/>
      <c r="EJ288" s="79"/>
      <c r="EK288" s="79"/>
      <c r="EL288" s="79"/>
      <c r="EM288" s="79"/>
      <c r="EN288" s="79"/>
      <c r="EO288" s="79"/>
      <c r="EP288" s="79"/>
      <c r="EQ288" s="79"/>
      <c r="ER288" s="79"/>
      <c r="ES288" s="79"/>
      <c r="ET288" s="79"/>
      <c r="EU288" s="79"/>
      <c r="EV288" s="79"/>
      <c r="EW288" s="79"/>
      <c r="EX288" s="79"/>
      <c r="EY288" s="79"/>
      <c r="EZ288" s="79"/>
      <c r="FA288" s="79"/>
      <c r="FB288" s="79"/>
      <c r="FC288" s="79"/>
      <c r="FD288" s="79"/>
      <c r="FE288" s="79"/>
      <c r="FF288" s="79"/>
      <c r="FG288" s="79"/>
      <c r="FH288" s="79"/>
      <c r="FI288" s="79"/>
      <c r="FJ288" s="79"/>
      <c r="FK288" s="79"/>
      <c r="FL288" s="79"/>
      <c r="FM288" s="79"/>
      <c r="FN288" s="79"/>
      <c r="FO288" s="79"/>
      <c r="FP288" s="79"/>
      <c r="FQ288" s="79"/>
      <c r="FR288" s="79"/>
      <c r="FS288" s="79"/>
      <c r="FT288" s="79"/>
      <c r="FU288" s="79"/>
      <c r="FV288" s="79"/>
      <c r="FW288" s="79"/>
      <c r="FX288" s="79"/>
      <c r="FY288" s="79"/>
      <c r="FZ288" s="79"/>
      <c r="GA288" s="79"/>
      <c r="GB288" s="79"/>
      <c r="GC288" s="79"/>
      <c r="GD288" s="79"/>
      <c r="GE288" s="79"/>
      <c r="GF288" s="79"/>
      <c r="GG288" s="79"/>
      <c r="GH288" s="79"/>
      <c r="GI288" s="79"/>
      <c r="GJ288" s="79"/>
      <c r="GK288" s="79"/>
      <c r="GL288" s="79"/>
      <c r="GM288" s="79"/>
      <c r="GN288" s="79"/>
      <c r="GO288" s="79"/>
      <c r="GP288" s="79"/>
      <c r="GQ288" s="79"/>
    </row>
    <row r="289" spans="1:199" s="78" customFormat="1" x14ac:dyDescent="0.3">
      <c r="A289" s="10"/>
      <c r="B289" s="10"/>
      <c r="C289" s="10"/>
      <c r="D289" s="10">
        <v>279092440.98000002</v>
      </c>
      <c r="E289" s="311">
        <v>610010888</v>
      </c>
      <c r="F289" s="311" t="s">
        <v>1083</v>
      </c>
      <c r="G289" s="312">
        <v>7</v>
      </c>
      <c r="H289" s="312" t="s">
        <v>1318</v>
      </c>
      <c r="I289" s="311">
        <v>0</v>
      </c>
      <c r="J289" s="311">
        <v>0</v>
      </c>
      <c r="K289" s="311">
        <v>0</v>
      </c>
      <c r="L289" s="311">
        <v>0</v>
      </c>
      <c r="M289" s="311">
        <v>0</v>
      </c>
      <c r="N289" s="311">
        <v>0</v>
      </c>
      <c r="O289" s="311">
        <v>0</v>
      </c>
      <c r="P289" s="311">
        <v>0</v>
      </c>
      <c r="Q289" s="311">
        <v>0</v>
      </c>
      <c r="R289" s="311">
        <v>0</v>
      </c>
      <c r="S289" s="311">
        <v>0</v>
      </c>
      <c r="T289" s="311">
        <v>0</v>
      </c>
      <c r="U289" s="311">
        <v>0</v>
      </c>
      <c r="V289" s="311">
        <v>0</v>
      </c>
      <c r="W289" s="311">
        <v>0</v>
      </c>
      <c r="X289" s="311">
        <v>0</v>
      </c>
      <c r="Y289" s="311">
        <v>0</v>
      </c>
      <c r="Z289" s="311">
        <v>0</v>
      </c>
      <c r="AA289" s="311">
        <v>0</v>
      </c>
      <c r="AB289" s="311">
        <v>0</v>
      </c>
      <c r="AC289" s="311">
        <v>0</v>
      </c>
      <c r="AD289" s="311">
        <v>0</v>
      </c>
      <c r="AE289" s="311">
        <v>0</v>
      </c>
      <c r="AF289" s="311">
        <v>0</v>
      </c>
      <c r="AG289" s="311">
        <v>0</v>
      </c>
      <c r="AH289" s="311">
        <v>0</v>
      </c>
      <c r="AI289" s="311">
        <v>0</v>
      </c>
      <c r="AJ289" s="311">
        <v>0</v>
      </c>
      <c r="AK289" s="311">
        <v>0</v>
      </c>
      <c r="AL289" s="311">
        <v>0</v>
      </c>
      <c r="AM289" s="311">
        <v>0</v>
      </c>
      <c r="AN289" s="311">
        <v>0</v>
      </c>
      <c r="AO289" s="311">
        <v>0</v>
      </c>
      <c r="AP289" s="311">
        <v>0</v>
      </c>
      <c r="AQ289" s="311">
        <v>0</v>
      </c>
      <c r="AR289" s="311">
        <v>0</v>
      </c>
      <c r="AS289" s="311">
        <v>0</v>
      </c>
      <c r="AT289" s="311">
        <v>0</v>
      </c>
      <c r="AU289" s="311">
        <v>0</v>
      </c>
      <c r="AV289" s="311">
        <v>0</v>
      </c>
      <c r="AW289" s="311">
        <v>0</v>
      </c>
      <c r="AX289" s="352">
        <v>0</v>
      </c>
      <c r="AY289" s="352">
        <v>0</v>
      </c>
      <c r="AZ289" s="352">
        <v>0</v>
      </c>
      <c r="BA289" s="352">
        <v>0</v>
      </c>
      <c r="BB289" s="352">
        <v>0</v>
      </c>
      <c r="BC289" s="352">
        <v>0</v>
      </c>
      <c r="BD289" s="352">
        <v>0</v>
      </c>
      <c r="BE289" s="352">
        <v>0</v>
      </c>
      <c r="BF289" s="352">
        <v>0</v>
      </c>
      <c r="BG289" s="352">
        <v>0</v>
      </c>
      <c r="BH289" s="378">
        <v>0</v>
      </c>
      <c r="BI289" s="352">
        <v>0</v>
      </c>
      <c r="BJ289" s="352">
        <v>0</v>
      </c>
      <c r="BK289" s="352"/>
      <c r="BL289" s="352"/>
      <c r="BM289" s="352"/>
      <c r="BN289" s="79"/>
      <c r="BO289" s="79"/>
      <c r="BP289" s="79"/>
      <c r="BQ289" s="79"/>
      <c r="BR289" s="79"/>
      <c r="BS289" s="79"/>
      <c r="BT289" s="79"/>
      <c r="BU289" s="79"/>
      <c r="BV289" s="79"/>
      <c r="BW289" s="79"/>
      <c r="BX289" s="79"/>
      <c r="BY289" s="79"/>
      <c r="BZ289" s="79"/>
      <c r="CA289" s="79"/>
      <c r="CB289" s="79"/>
      <c r="CC289" s="79"/>
      <c r="CD289" s="79"/>
      <c r="CE289" s="79"/>
      <c r="CF289" s="79"/>
      <c r="CG289" s="79"/>
      <c r="CH289" s="79"/>
      <c r="CI289" s="79"/>
      <c r="CJ289" s="79"/>
      <c r="CK289" s="79"/>
      <c r="CL289" s="79"/>
      <c r="CM289" s="79"/>
      <c r="CN289" s="79"/>
      <c r="CO289" s="79"/>
      <c r="CP289" s="79"/>
      <c r="CQ289" s="79"/>
      <c r="CR289" s="79"/>
      <c r="CS289" s="79"/>
      <c r="CT289" s="79"/>
      <c r="CU289" s="79"/>
      <c r="CV289" s="79"/>
      <c r="CW289" s="79"/>
      <c r="CX289" s="79"/>
      <c r="CY289" s="79"/>
      <c r="CZ289" s="79"/>
      <c r="DA289" s="79"/>
      <c r="DB289" s="79"/>
      <c r="DC289" s="79"/>
      <c r="DD289" s="79"/>
      <c r="DE289" s="79"/>
      <c r="DF289" s="79"/>
      <c r="DG289" s="79"/>
      <c r="DH289" s="79"/>
      <c r="DI289" s="79"/>
      <c r="DJ289" s="79"/>
      <c r="DK289" s="79"/>
      <c r="DL289" s="79"/>
      <c r="DM289" s="79"/>
      <c r="DN289" s="79"/>
      <c r="DO289" s="79"/>
      <c r="DP289" s="79"/>
      <c r="DQ289" s="79"/>
      <c r="DR289" s="79"/>
      <c r="DS289" s="79"/>
      <c r="DT289" s="79"/>
      <c r="DU289" s="79"/>
      <c r="DV289" s="79"/>
      <c r="DW289" s="79"/>
      <c r="DX289" s="79"/>
      <c r="DY289" s="79"/>
      <c r="DZ289" s="79"/>
      <c r="EA289" s="79"/>
      <c r="EB289" s="79"/>
      <c r="EC289" s="79"/>
      <c r="ED289" s="79"/>
      <c r="EE289" s="79"/>
      <c r="EF289" s="79"/>
      <c r="EG289" s="79"/>
      <c r="EH289" s="79"/>
      <c r="EI289" s="79"/>
      <c r="EJ289" s="79"/>
      <c r="EK289" s="79"/>
      <c r="EL289" s="79"/>
      <c r="EM289" s="79"/>
      <c r="EN289" s="79"/>
      <c r="EO289" s="79"/>
      <c r="EP289" s="79"/>
      <c r="EQ289" s="79"/>
      <c r="ER289" s="79"/>
      <c r="ES289" s="79"/>
      <c r="ET289" s="79"/>
      <c r="EU289" s="79"/>
      <c r="EV289" s="79"/>
      <c r="EW289" s="79"/>
      <c r="EX289" s="79"/>
      <c r="EY289" s="79"/>
      <c r="EZ289" s="79"/>
      <c r="FA289" s="79"/>
      <c r="FB289" s="79"/>
      <c r="FC289" s="79"/>
      <c r="FD289" s="79"/>
      <c r="FE289" s="79"/>
      <c r="FF289" s="79"/>
      <c r="FG289" s="79"/>
      <c r="FH289" s="79"/>
      <c r="FI289" s="79"/>
      <c r="FJ289" s="79"/>
      <c r="FK289" s="79"/>
      <c r="FL289" s="79"/>
      <c r="FM289" s="79"/>
      <c r="FN289" s="79"/>
      <c r="FO289" s="79"/>
      <c r="FP289" s="79"/>
      <c r="FQ289" s="79"/>
      <c r="FR289" s="79"/>
      <c r="FS289" s="79"/>
      <c r="FT289" s="79"/>
      <c r="FU289" s="79"/>
      <c r="FV289" s="79"/>
      <c r="FW289" s="79"/>
      <c r="FX289" s="79"/>
      <c r="FY289" s="79"/>
      <c r="FZ289" s="79"/>
      <c r="GA289" s="79"/>
      <c r="GB289" s="79"/>
      <c r="GC289" s="79"/>
      <c r="GD289" s="79"/>
      <c r="GE289" s="79"/>
      <c r="GF289" s="79"/>
      <c r="GG289" s="79"/>
      <c r="GH289" s="79"/>
      <c r="GI289" s="79"/>
      <c r="GJ289" s="79"/>
      <c r="GK289" s="79"/>
      <c r="GL289" s="79"/>
      <c r="GM289" s="79"/>
      <c r="GN289" s="79"/>
      <c r="GO289" s="79"/>
      <c r="GP289" s="79"/>
      <c r="GQ289" s="79"/>
    </row>
    <row r="290" spans="1:199" s="78" customFormat="1" x14ac:dyDescent="0.3">
      <c r="A290" s="10"/>
      <c r="B290" s="10"/>
      <c r="C290" s="10"/>
      <c r="D290" s="10">
        <v>591463112.25999999</v>
      </c>
      <c r="E290" s="311">
        <v>610084788</v>
      </c>
      <c r="F290" s="311" t="s">
        <v>1086</v>
      </c>
      <c r="G290" s="312">
        <v>1</v>
      </c>
      <c r="H290" s="312" t="s">
        <v>1318</v>
      </c>
      <c r="I290" s="311">
        <v>0</v>
      </c>
      <c r="J290" s="311">
        <v>0</v>
      </c>
      <c r="K290" s="311">
        <v>0</v>
      </c>
      <c r="L290" s="311">
        <v>0</v>
      </c>
      <c r="M290" s="311">
        <v>0</v>
      </c>
      <c r="N290" s="311">
        <v>0</v>
      </c>
      <c r="O290" s="311">
        <v>0</v>
      </c>
      <c r="P290" s="311">
        <v>0</v>
      </c>
      <c r="Q290" s="311">
        <v>0</v>
      </c>
      <c r="R290" s="311">
        <v>0</v>
      </c>
      <c r="S290" s="311">
        <v>0</v>
      </c>
      <c r="T290" s="311">
        <v>0</v>
      </c>
      <c r="U290" s="311">
        <v>0</v>
      </c>
      <c r="V290" s="311">
        <v>0</v>
      </c>
      <c r="W290" s="311">
        <v>0</v>
      </c>
      <c r="X290" s="311">
        <v>0</v>
      </c>
      <c r="Y290" s="311">
        <v>0</v>
      </c>
      <c r="Z290" s="311">
        <v>0</v>
      </c>
      <c r="AA290" s="311">
        <v>0</v>
      </c>
      <c r="AB290" s="311">
        <v>0</v>
      </c>
      <c r="AC290" s="311">
        <v>0</v>
      </c>
      <c r="AD290" s="311">
        <v>0</v>
      </c>
      <c r="AE290" s="311">
        <v>0</v>
      </c>
      <c r="AF290" s="311">
        <v>0</v>
      </c>
      <c r="AG290" s="311">
        <v>0</v>
      </c>
      <c r="AH290" s="311">
        <v>0</v>
      </c>
      <c r="AI290" s="311">
        <v>0</v>
      </c>
      <c r="AJ290" s="311">
        <v>0</v>
      </c>
      <c r="AK290" s="311">
        <v>0</v>
      </c>
      <c r="AL290" s="311">
        <v>0</v>
      </c>
      <c r="AM290" s="311">
        <v>0</v>
      </c>
      <c r="AN290" s="311">
        <v>0</v>
      </c>
      <c r="AO290" s="311">
        <v>0</v>
      </c>
      <c r="AP290" s="311">
        <v>0</v>
      </c>
      <c r="AQ290" s="311">
        <v>0</v>
      </c>
      <c r="AR290" s="311">
        <v>0</v>
      </c>
      <c r="AS290" s="311">
        <v>0</v>
      </c>
      <c r="AT290" s="311">
        <v>0</v>
      </c>
      <c r="AU290" s="311">
        <v>0</v>
      </c>
      <c r="AV290" s="311">
        <v>0</v>
      </c>
      <c r="AW290" s="311">
        <v>0</v>
      </c>
      <c r="AX290" s="352">
        <v>0</v>
      </c>
      <c r="AY290" s="352">
        <v>0</v>
      </c>
      <c r="AZ290" s="352">
        <v>0</v>
      </c>
      <c r="BA290" s="352">
        <v>0</v>
      </c>
      <c r="BB290" s="352">
        <v>0</v>
      </c>
      <c r="BC290" s="352">
        <v>0</v>
      </c>
      <c r="BD290" s="352">
        <v>0</v>
      </c>
      <c r="BE290" s="352">
        <v>0</v>
      </c>
      <c r="BF290" s="352">
        <v>0</v>
      </c>
      <c r="BG290" s="352">
        <v>0</v>
      </c>
      <c r="BH290" s="378">
        <v>0</v>
      </c>
      <c r="BI290" s="352">
        <v>0</v>
      </c>
      <c r="BJ290" s="352">
        <v>0</v>
      </c>
      <c r="BK290" s="352"/>
      <c r="BL290" s="352"/>
      <c r="BM290" s="352"/>
      <c r="BN290" s="79"/>
      <c r="BO290" s="79"/>
      <c r="BP290" s="79"/>
      <c r="BQ290" s="79"/>
      <c r="BR290" s="79"/>
      <c r="BS290" s="79"/>
      <c r="BT290" s="79"/>
      <c r="BU290" s="79"/>
      <c r="BV290" s="79"/>
      <c r="BW290" s="79"/>
      <c r="BX290" s="79"/>
      <c r="BY290" s="79"/>
      <c r="BZ290" s="79"/>
      <c r="CA290" s="79"/>
      <c r="CB290" s="79"/>
      <c r="CC290" s="79"/>
      <c r="CD290" s="79"/>
      <c r="CE290" s="79"/>
      <c r="CF290" s="79"/>
      <c r="CG290" s="79"/>
      <c r="CH290" s="79"/>
      <c r="CI290" s="79"/>
      <c r="CJ290" s="79"/>
      <c r="CK290" s="79"/>
      <c r="CL290" s="79"/>
      <c r="CM290" s="79"/>
      <c r="CN290" s="79"/>
      <c r="CO290" s="79"/>
      <c r="CP290" s="79"/>
      <c r="CQ290" s="79"/>
      <c r="CR290" s="79"/>
      <c r="CS290" s="79"/>
      <c r="CT290" s="79"/>
      <c r="CU290" s="79"/>
      <c r="CV290" s="79"/>
      <c r="CW290" s="79"/>
      <c r="CX290" s="79"/>
      <c r="CY290" s="79"/>
      <c r="CZ290" s="79"/>
      <c r="DA290" s="79"/>
      <c r="DB290" s="79"/>
      <c r="DC290" s="79"/>
      <c r="DD290" s="79"/>
      <c r="DE290" s="79"/>
      <c r="DF290" s="79"/>
      <c r="DG290" s="79"/>
      <c r="DH290" s="79"/>
      <c r="DI290" s="79"/>
      <c r="DJ290" s="79"/>
      <c r="DK290" s="79"/>
      <c r="DL290" s="79"/>
      <c r="DM290" s="79"/>
      <c r="DN290" s="79"/>
      <c r="DO290" s="79"/>
      <c r="DP290" s="79"/>
      <c r="DQ290" s="79"/>
      <c r="DR290" s="79"/>
      <c r="DS290" s="79"/>
      <c r="DT290" s="79"/>
      <c r="DU290" s="79"/>
      <c r="DV290" s="79"/>
      <c r="DW290" s="79"/>
      <c r="DX290" s="79"/>
      <c r="DY290" s="79"/>
      <c r="DZ290" s="79"/>
      <c r="EA290" s="79"/>
      <c r="EB290" s="79"/>
      <c r="EC290" s="79"/>
      <c r="ED290" s="79"/>
      <c r="EE290" s="79"/>
      <c r="EF290" s="79"/>
      <c r="EG290" s="79"/>
      <c r="EH290" s="79"/>
      <c r="EI290" s="79"/>
      <c r="EJ290" s="79"/>
      <c r="EK290" s="79"/>
      <c r="EL290" s="79"/>
      <c r="EM290" s="79"/>
      <c r="EN290" s="79"/>
      <c r="EO290" s="79"/>
      <c r="EP290" s="79"/>
      <c r="EQ290" s="79"/>
      <c r="ER290" s="79"/>
      <c r="ES290" s="79"/>
      <c r="ET290" s="79"/>
      <c r="EU290" s="79"/>
      <c r="EV290" s="79"/>
      <c r="EW290" s="79"/>
      <c r="EX290" s="79"/>
      <c r="EY290" s="79"/>
      <c r="EZ290" s="79"/>
      <c r="FA290" s="79"/>
      <c r="FB290" s="79"/>
      <c r="FC290" s="79"/>
      <c r="FD290" s="79"/>
      <c r="FE290" s="79"/>
      <c r="FF290" s="79"/>
      <c r="FG290" s="79"/>
      <c r="FH290" s="79"/>
      <c r="FI290" s="79"/>
      <c r="FJ290" s="79"/>
      <c r="FK290" s="79"/>
      <c r="FL290" s="79"/>
      <c r="FM290" s="79"/>
      <c r="FN290" s="79"/>
      <c r="FO290" s="79"/>
      <c r="FP290" s="79"/>
      <c r="FQ290" s="79"/>
      <c r="FR290" s="79"/>
      <c r="FS290" s="79"/>
      <c r="FT290" s="79"/>
      <c r="FU290" s="79"/>
      <c r="FV290" s="79"/>
      <c r="FW290" s="79"/>
      <c r="FX290" s="79"/>
      <c r="FY290" s="79"/>
      <c r="FZ290" s="79"/>
      <c r="GA290" s="79"/>
      <c r="GB290" s="79"/>
      <c r="GC290" s="79"/>
      <c r="GD290" s="79"/>
      <c r="GE290" s="79"/>
      <c r="GF290" s="79"/>
      <c r="GG290" s="79"/>
      <c r="GH290" s="79"/>
      <c r="GI290" s="79"/>
      <c r="GJ290" s="79"/>
      <c r="GK290" s="79"/>
      <c r="GL290" s="79"/>
      <c r="GM290" s="79"/>
      <c r="GN290" s="79"/>
      <c r="GO290" s="79"/>
      <c r="GP290" s="79"/>
      <c r="GQ290" s="79"/>
    </row>
    <row r="291" spans="1:199" s="78" customFormat="1" x14ac:dyDescent="0.3">
      <c r="A291" s="10"/>
      <c r="B291" s="10"/>
      <c r="C291" s="10"/>
      <c r="D291" s="10">
        <v>4799521799.3400002</v>
      </c>
      <c r="E291" s="311">
        <v>700007854</v>
      </c>
      <c r="F291" s="311" t="s">
        <v>1090</v>
      </c>
      <c r="G291" s="312">
        <v>40</v>
      </c>
      <c r="H291" s="312" t="s">
        <v>1320</v>
      </c>
      <c r="I291" s="311">
        <v>0</v>
      </c>
      <c r="J291" s="311">
        <v>0</v>
      </c>
      <c r="K291" s="311">
        <v>0</v>
      </c>
      <c r="L291" s="311">
        <v>0</v>
      </c>
      <c r="M291" s="311">
        <v>0</v>
      </c>
      <c r="N291" s="311">
        <v>0</v>
      </c>
      <c r="O291" s="311">
        <v>0</v>
      </c>
      <c r="P291" s="311">
        <v>0</v>
      </c>
      <c r="Q291" s="311">
        <v>0</v>
      </c>
      <c r="R291" s="311">
        <v>0</v>
      </c>
      <c r="S291" s="311">
        <v>0</v>
      </c>
      <c r="T291" s="311">
        <v>0</v>
      </c>
      <c r="U291" s="311">
        <v>0</v>
      </c>
      <c r="V291" s="311">
        <v>0</v>
      </c>
      <c r="W291" s="311">
        <v>0</v>
      </c>
      <c r="X291" s="311">
        <v>0</v>
      </c>
      <c r="Y291" s="311">
        <v>0</v>
      </c>
      <c r="Z291" s="311">
        <v>0</v>
      </c>
      <c r="AA291" s="311">
        <v>0</v>
      </c>
      <c r="AB291" s="311">
        <v>0</v>
      </c>
      <c r="AC291" s="311">
        <v>0</v>
      </c>
      <c r="AD291" s="311">
        <v>0</v>
      </c>
      <c r="AE291" s="311">
        <v>0</v>
      </c>
      <c r="AF291" s="311">
        <v>0</v>
      </c>
      <c r="AG291" s="311">
        <v>0</v>
      </c>
      <c r="AH291" s="311">
        <v>0</v>
      </c>
      <c r="AI291" s="311">
        <v>0</v>
      </c>
      <c r="AJ291" s="311">
        <v>0</v>
      </c>
      <c r="AK291" s="311">
        <v>0</v>
      </c>
      <c r="AL291" s="311">
        <v>0</v>
      </c>
      <c r="AM291" s="311">
        <v>0</v>
      </c>
      <c r="AN291" s="311">
        <v>0</v>
      </c>
      <c r="AO291" s="311">
        <v>0</v>
      </c>
      <c r="AP291" s="311">
        <v>0</v>
      </c>
      <c r="AQ291" s="311">
        <v>0</v>
      </c>
      <c r="AR291" s="311">
        <v>0</v>
      </c>
      <c r="AS291" s="311">
        <v>0</v>
      </c>
      <c r="AT291" s="311">
        <v>0</v>
      </c>
      <c r="AU291" s="311">
        <v>0</v>
      </c>
      <c r="AV291" s="311">
        <v>0</v>
      </c>
      <c r="AW291" s="311">
        <v>0</v>
      </c>
      <c r="AX291" s="352">
        <v>0</v>
      </c>
      <c r="AY291" s="352">
        <v>0</v>
      </c>
      <c r="AZ291" s="352">
        <v>0</v>
      </c>
      <c r="BA291" s="352">
        <v>0</v>
      </c>
      <c r="BB291" s="352">
        <v>0</v>
      </c>
      <c r="BC291" s="352">
        <v>0</v>
      </c>
      <c r="BD291" s="352">
        <v>0</v>
      </c>
      <c r="BE291" s="352">
        <v>0</v>
      </c>
      <c r="BF291" s="352">
        <v>0</v>
      </c>
      <c r="BG291" s="352">
        <v>0</v>
      </c>
      <c r="BH291" s="378">
        <v>0</v>
      </c>
      <c r="BI291" s="352">
        <v>0</v>
      </c>
      <c r="BJ291" s="352">
        <v>0</v>
      </c>
      <c r="BK291" s="352"/>
      <c r="BL291" s="352"/>
      <c r="BM291" s="352"/>
      <c r="BN291" s="79"/>
      <c r="BO291" s="79"/>
      <c r="BP291" s="79"/>
      <c r="BQ291" s="79"/>
      <c r="BR291" s="79"/>
      <c r="BS291" s="79"/>
      <c r="BT291" s="79"/>
      <c r="BU291" s="79"/>
      <c r="BV291" s="79"/>
      <c r="BW291" s="79"/>
      <c r="BX291" s="79"/>
      <c r="BY291" s="79"/>
      <c r="BZ291" s="79"/>
      <c r="CA291" s="79"/>
      <c r="CB291" s="79"/>
      <c r="CC291" s="79"/>
      <c r="CD291" s="79"/>
      <c r="CE291" s="79"/>
      <c r="CF291" s="79"/>
      <c r="CG291" s="79"/>
      <c r="CH291" s="79"/>
      <c r="CI291" s="79"/>
      <c r="CJ291" s="79"/>
      <c r="CK291" s="79"/>
      <c r="CL291" s="79"/>
      <c r="CM291" s="79"/>
      <c r="CN291" s="79"/>
      <c r="CO291" s="79"/>
      <c r="CP291" s="79"/>
      <c r="CQ291" s="79"/>
      <c r="CR291" s="79"/>
      <c r="CS291" s="79"/>
      <c r="CT291" s="79"/>
      <c r="CU291" s="79"/>
      <c r="CV291" s="79"/>
      <c r="CW291" s="79"/>
      <c r="CX291" s="79"/>
      <c r="CY291" s="79"/>
      <c r="CZ291" s="79"/>
      <c r="DA291" s="79"/>
      <c r="DB291" s="79"/>
      <c r="DC291" s="79"/>
      <c r="DD291" s="79"/>
      <c r="DE291" s="79"/>
      <c r="DF291" s="79"/>
      <c r="DG291" s="79"/>
      <c r="DH291" s="79"/>
      <c r="DI291" s="79"/>
      <c r="DJ291" s="79"/>
      <c r="DK291" s="79"/>
      <c r="DL291" s="79"/>
      <c r="DM291" s="79"/>
      <c r="DN291" s="79"/>
      <c r="DO291" s="79"/>
      <c r="DP291" s="79"/>
      <c r="DQ291" s="79"/>
      <c r="DR291" s="79"/>
      <c r="DS291" s="79"/>
      <c r="DT291" s="79"/>
      <c r="DU291" s="79"/>
      <c r="DV291" s="79"/>
      <c r="DW291" s="79"/>
      <c r="DX291" s="79"/>
      <c r="DY291" s="79"/>
      <c r="DZ291" s="79"/>
      <c r="EA291" s="79"/>
      <c r="EB291" s="79"/>
      <c r="EC291" s="79"/>
      <c r="ED291" s="79"/>
      <c r="EE291" s="79"/>
      <c r="EF291" s="79"/>
      <c r="EG291" s="79"/>
      <c r="EH291" s="79"/>
      <c r="EI291" s="79"/>
      <c r="EJ291" s="79"/>
      <c r="EK291" s="79"/>
      <c r="EL291" s="79"/>
      <c r="EM291" s="79"/>
      <c r="EN291" s="79"/>
      <c r="EO291" s="79"/>
      <c r="EP291" s="79"/>
      <c r="EQ291" s="79"/>
      <c r="ER291" s="79"/>
      <c r="ES291" s="79"/>
      <c r="ET291" s="79"/>
      <c r="EU291" s="79"/>
      <c r="EV291" s="79"/>
      <c r="EW291" s="79"/>
      <c r="EX291" s="79"/>
      <c r="EY291" s="79"/>
      <c r="EZ291" s="79"/>
      <c r="FA291" s="79"/>
      <c r="FB291" s="79"/>
      <c r="FC291" s="79"/>
      <c r="FD291" s="79"/>
      <c r="FE291" s="79"/>
      <c r="FF291" s="79"/>
      <c r="FG291" s="79"/>
      <c r="FH291" s="79"/>
      <c r="FI291" s="79"/>
      <c r="FJ291" s="79"/>
      <c r="FK291" s="79"/>
      <c r="FL291" s="79"/>
      <c r="FM291" s="79"/>
      <c r="FN291" s="79"/>
      <c r="FO291" s="79"/>
      <c r="FP291" s="79"/>
      <c r="FQ291" s="79"/>
      <c r="FR291" s="79"/>
      <c r="FS291" s="79"/>
      <c r="FT291" s="79"/>
      <c r="FU291" s="79"/>
      <c r="FV291" s="79"/>
      <c r="FW291" s="79"/>
      <c r="FX291" s="79"/>
      <c r="FY291" s="79"/>
      <c r="FZ291" s="79"/>
      <c r="GA291" s="79"/>
      <c r="GB291" s="79"/>
      <c r="GC291" s="79"/>
      <c r="GD291" s="79"/>
      <c r="GE291" s="79"/>
      <c r="GF291" s="79"/>
      <c r="GG291" s="79"/>
      <c r="GH291" s="79"/>
      <c r="GI291" s="79"/>
      <c r="GJ291" s="79"/>
      <c r="GK291" s="79"/>
      <c r="GL291" s="79"/>
      <c r="GM291" s="79"/>
      <c r="GN291" s="79"/>
      <c r="GO291" s="79"/>
      <c r="GP291" s="79"/>
      <c r="GQ291" s="79"/>
    </row>
    <row r="292" spans="1:199" s="78" customFormat="1" x14ac:dyDescent="0.3">
      <c r="A292" s="10"/>
      <c r="B292" s="10"/>
      <c r="C292" s="10"/>
      <c r="D292" s="10">
        <v>119734078.03</v>
      </c>
      <c r="E292" s="311">
        <v>700194744</v>
      </c>
      <c r="F292" s="311" t="s">
        <v>1103</v>
      </c>
      <c r="G292" s="312">
        <v>35</v>
      </c>
      <c r="H292" s="312" t="s">
        <v>1320</v>
      </c>
      <c r="I292" s="311">
        <v>0</v>
      </c>
      <c r="J292" s="311">
        <v>0</v>
      </c>
      <c r="K292" s="311">
        <v>0</v>
      </c>
      <c r="L292" s="311">
        <v>0</v>
      </c>
      <c r="M292" s="311">
        <v>0</v>
      </c>
      <c r="N292" s="311">
        <v>0</v>
      </c>
      <c r="O292" s="311">
        <v>0</v>
      </c>
      <c r="P292" s="311">
        <v>0</v>
      </c>
      <c r="Q292" s="311">
        <v>0</v>
      </c>
      <c r="R292" s="311">
        <v>0</v>
      </c>
      <c r="S292" s="311">
        <v>0</v>
      </c>
      <c r="T292" s="311">
        <v>0</v>
      </c>
      <c r="U292" s="311">
        <v>0</v>
      </c>
      <c r="V292" s="311">
        <v>0</v>
      </c>
      <c r="W292" s="311">
        <v>0</v>
      </c>
      <c r="X292" s="311">
        <v>0</v>
      </c>
      <c r="Y292" s="311">
        <v>0</v>
      </c>
      <c r="Z292" s="311">
        <v>0</v>
      </c>
      <c r="AA292" s="311">
        <v>0</v>
      </c>
      <c r="AB292" s="311">
        <v>0</v>
      </c>
      <c r="AC292" s="311">
        <v>0</v>
      </c>
      <c r="AD292" s="311">
        <v>0</v>
      </c>
      <c r="AE292" s="311">
        <v>0</v>
      </c>
      <c r="AF292" s="311">
        <v>0</v>
      </c>
      <c r="AG292" s="311">
        <v>0</v>
      </c>
      <c r="AH292" s="311">
        <v>0</v>
      </c>
      <c r="AI292" s="311">
        <v>0</v>
      </c>
      <c r="AJ292" s="311">
        <v>0</v>
      </c>
      <c r="AK292" s="311">
        <v>0</v>
      </c>
      <c r="AL292" s="311">
        <v>0</v>
      </c>
      <c r="AM292" s="311">
        <v>0</v>
      </c>
      <c r="AN292" s="311">
        <v>0</v>
      </c>
      <c r="AO292" s="311">
        <v>0</v>
      </c>
      <c r="AP292" s="311">
        <v>0</v>
      </c>
      <c r="AQ292" s="311">
        <v>0</v>
      </c>
      <c r="AR292" s="311">
        <v>0</v>
      </c>
      <c r="AS292" s="311">
        <v>0</v>
      </c>
      <c r="AT292" s="311">
        <v>0</v>
      </c>
      <c r="AU292" s="311">
        <v>0</v>
      </c>
      <c r="AV292" s="311">
        <v>0</v>
      </c>
      <c r="AW292" s="311">
        <v>0</v>
      </c>
      <c r="AX292" s="352">
        <v>0</v>
      </c>
      <c r="AY292" s="352">
        <v>0</v>
      </c>
      <c r="AZ292" s="352">
        <v>0</v>
      </c>
      <c r="BA292" s="352">
        <v>0</v>
      </c>
      <c r="BB292" s="352">
        <v>0</v>
      </c>
      <c r="BC292" s="352">
        <v>0</v>
      </c>
      <c r="BD292" s="352">
        <v>0</v>
      </c>
      <c r="BE292" s="352">
        <v>0</v>
      </c>
      <c r="BF292" s="352">
        <v>0</v>
      </c>
      <c r="BG292" s="352">
        <v>0</v>
      </c>
      <c r="BH292" s="378">
        <v>0</v>
      </c>
      <c r="BI292" s="352">
        <v>0</v>
      </c>
      <c r="BJ292" s="352">
        <v>0</v>
      </c>
      <c r="BK292" s="352"/>
      <c r="BL292" s="352"/>
      <c r="BM292" s="352"/>
      <c r="BN292" s="79"/>
      <c r="BO292" s="79"/>
      <c r="BP292" s="79"/>
      <c r="BQ292" s="79"/>
      <c r="BR292" s="79"/>
      <c r="BS292" s="79"/>
      <c r="BT292" s="79"/>
      <c r="BU292" s="79"/>
      <c r="BV292" s="79"/>
      <c r="BW292" s="79"/>
      <c r="BX292" s="79"/>
      <c r="BY292" s="79"/>
      <c r="BZ292" s="79"/>
      <c r="CA292" s="79"/>
      <c r="CB292" s="79"/>
      <c r="CC292" s="79"/>
      <c r="CD292" s="79"/>
      <c r="CE292" s="79"/>
      <c r="CF292" s="79"/>
      <c r="CG292" s="79"/>
      <c r="CH292" s="79"/>
      <c r="CI292" s="79"/>
      <c r="CJ292" s="79"/>
      <c r="CK292" s="79"/>
      <c r="CL292" s="79"/>
      <c r="CM292" s="79"/>
      <c r="CN292" s="79"/>
      <c r="CO292" s="79"/>
      <c r="CP292" s="79"/>
      <c r="CQ292" s="79"/>
      <c r="CR292" s="79"/>
      <c r="CS292" s="79"/>
      <c r="CT292" s="79"/>
      <c r="CU292" s="79"/>
      <c r="CV292" s="79"/>
      <c r="CW292" s="79"/>
      <c r="CX292" s="79"/>
      <c r="CY292" s="79"/>
      <c r="CZ292" s="79"/>
      <c r="DA292" s="79"/>
      <c r="DB292" s="79"/>
      <c r="DC292" s="79"/>
      <c r="DD292" s="79"/>
      <c r="DE292" s="79"/>
      <c r="DF292" s="79"/>
      <c r="DG292" s="79"/>
      <c r="DH292" s="79"/>
      <c r="DI292" s="79"/>
      <c r="DJ292" s="79"/>
      <c r="DK292" s="79"/>
      <c r="DL292" s="79"/>
      <c r="DM292" s="79"/>
      <c r="DN292" s="79"/>
      <c r="DO292" s="79"/>
      <c r="DP292" s="79"/>
      <c r="DQ292" s="79"/>
      <c r="DR292" s="79"/>
      <c r="DS292" s="79"/>
      <c r="DT292" s="79"/>
      <c r="DU292" s="79"/>
      <c r="DV292" s="79"/>
      <c r="DW292" s="79"/>
      <c r="DX292" s="79"/>
      <c r="DY292" s="79"/>
      <c r="DZ292" s="79"/>
      <c r="EA292" s="79"/>
      <c r="EB292" s="79"/>
      <c r="EC292" s="79"/>
      <c r="ED292" s="79"/>
      <c r="EE292" s="79"/>
      <c r="EF292" s="79"/>
      <c r="EG292" s="79"/>
      <c r="EH292" s="79"/>
      <c r="EI292" s="79"/>
      <c r="EJ292" s="79"/>
      <c r="EK292" s="79"/>
      <c r="EL292" s="79"/>
      <c r="EM292" s="79"/>
      <c r="EN292" s="79"/>
      <c r="EO292" s="79"/>
      <c r="EP292" s="79"/>
      <c r="EQ292" s="79"/>
      <c r="ER292" s="79"/>
      <c r="ES292" s="79"/>
      <c r="ET292" s="79"/>
      <c r="EU292" s="79"/>
      <c r="EV292" s="79"/>
      <c r="EW292" s="79"/>
      <c r="EX292" s="79"/>
      <c r="EY292" s="79"/>
      <c r="EZ292" s="79"/>
      <c r="FA292" s="79"/>
      <c r="FB292" s="79"/>
      <c r="FC292" s="79"/>
      <c r="FD292" s="79"/>
      <c r="FE292" s="79"/>
      <c r="FF292" s="79"/>
      <c r="FG292" s="79"/>
      <c r="FH292" s="79"/>
      <c r="FI292" s="79"/>
      <c r="FJ292" s="79"/>
      <c r="FK292" s="79"/>
      <c r="FL292" s="79"/>
      <c r="FM292" s="79"/>
      <c r="FN292" s="79"/>
      <c r="FO292" s="79"/>
      <c r="FP292" s="79"/>
      <c r="FQ292" s="79"/>
      <c r="FR292" s="79"/>
      <c r="FS292" s="79"/>
      <c r="FT292" s="79"/>
      <c r="FU292" s="79"/>
      <c r="FV292" s="79"/>
      <c r="FW292" s="79"/>
      <c r="FX292" s="79"/>
      <c r="FY292" s="79"/>
      <c r="FZ292" s="79"/>
      <c r="GA292" s="79"/>
      <c r="GB292" s="79"/>
      <c r="GC292" s="79"/>
      <c r="GD292" s="79"/>
      <c r="GE292" s="79"/>
      <c r="GF292" s="79"/>
      <c r="GG292" s="79"/>
      <c r="GH292" s="79"/>
      <c r="GI292" s="79"/>
      <c r="GJ292" s="79"/>
      <c r="GK292" s="79"/>
      <c r="GL292" s="79"/>
      <c r="GM292" s="79"/>
      <c r="GN292" s="79"/>
      <c r="GO292" s="79"/>
      <c r="GP292" s="79"/>
      <c r="GQ292" s="79"/>
    </row>
    <row r="293" spans="1:199" s="78" customFormat="1" x14ac:dyDescent="0.3">
      <c r="A293" s="10"/>
      <c r="B293" s="10"/>
      <c r="C293" s="10"/>
      <c r="D293" s="10">
        <v>8406463.2300000004</v>
      </c>
      <c r="E293" s="311">
        <v>700228926</v>
      </c>
      <c r="F293" s="311" t="s">
        <v>1106</v>
      </c>
      <c r="G293" s="312">
        <v>27</v>
      </c>
      <c r="H293" s="312" t="s">
        <v>1320</v>
      </c>
      <c r="I293" s="311">
        <v>0</v>
      </c>
      <c r="J293" s="311">
        <v>0</v>
      </c>
      <c r="K293" s="311">
        <v>0</v>
      </c>
      <c r="L293" s="311">
        <v>0</v>
      </c>
      <c r="M293" s="311">
        <v>0</v>
      </c>
      <c r="N293" s="311">
        <v>0</v>
      </c>
      <c r="O293" s="311">
        <v>0</v>
      </c>
      <c r="P293" s="311">
        <v>0</v>
      </c>
      <c r="Q293" s="311">
        <v>0</v>
      </c>
      <c r="R293" s="311">
        <v>0</v>
      </c>
      <c r="S293" s="311">
        <v>0</v>
      </c>
      <c r="T293" s="311">
        <v>0</v>
      </c>
      <c r="U293" s="311">
        <v>0</v>
      </c>
      <c r="V293" s="311">
        <v>0</v>
      </c>
      <c r="W293" s="311">
        <v>0</v>
      </c>
      <c r="X293" s="311">
        <v>0</v>
      </c>
      <c r="Y293" s="311">
        <v>0</v>
      </c>
      <c r="Z293" s="311">
        <v>0</v>
      </c>
      <c r="AA293" s="311">
        <v>0</v>
      </c>
      <c r="AB293" s="311">
        <v>0</v>
      </c>
      <c r="AC293" s="311">
        <v>0</v>
      </c>
      <c r="AD293" s="311">
        <v>0</v>
      </c>
      <c r="AE293" s="311">
        <v>0</v>
      </c>
      <c r="AF293" s="311">
        <v>0</v>
      </c>
      <c r="AG293" s="311">
        <v>0</v>
      </c>
      <c r="AH293" s="311">
        <v>0</v>
      </c>
      <c r="AI293" s="311">
        <v>0</v>
      </c>
      <c r="AJ293" s="311">
        <v>0</v>
      </c>
      <c r="AK293" s="311">
        <v>0</v>
      </c>
      <c r="AL293" s="311">
        <v>0</v>
      </c>
      <c r="AM293" s="311">
        <v>0</v>
      </c>
      <c r="AN293" s="311">
        <v>0</v>
      </c>
      <c r="AO293" s="311">
        <v>0</v>
      </c>
      <c r="AP293" s="311">
        <v>0</v>
      </c>
      <c r="AQ293" s="311">
        <v>0</v>
      </c>
      <c r="AR293" s="311">
        <v>0</v>
      </c>
      <c r="AS293" s="311">
        <v>0</v>
      </c>
      <c r="AT293" s="311">
        <v>0</v>
      </c>
      <c r="AU293" s="311">
        <v>0</v>
      </c>
      <c r="AV293" s="311">
        <v>0</v>
      </c>
      <c r="AW293" s="311">
        <v>0</v>
      </c>
      <c r="AX293" s="352">
        <v>0</v>
      </c>
      <c r="AY293" s="352">
        <v>0</v>
      </c>
      <c r="AZ293" s="352">
        <v>0</v>
      </c>
      <c r="BA293" s="352">
        <v>0</v>
      </c>
      <c r="BB293" s="352">
        <v>0</v>
      </c>
      <c r="BC293" s="352">
        <v>0</v>
      </c>
      <c r="BD293" s="352">
        <v>0</v>
      </c>
      <c r="BE293" s="352">
        <v>0</v>
      </c>
      <c r="BF293" s="352">
        <v>0</v>
      </c>
      <c r="BG293" s="352">
        <v>0</v>
      </c>
      <c r="BH293" s="378">
        <v>0</v>
      </c>
      <c r="BI293" s="352">
        <v>0</v>
      </c>
      <c r="BJ293" s="352">
        <v>0</v>
      </c>
      <c r="BK293" s="352"/>
      <c r="BL293" s="352"/>
      <c r="BM293" s="352"/>
      <c r="BN293" s="79"/>
      <c r="BO293" s="79"/>
      <c r="BP293" s="79"/>
      <c r="BQ293" s="79"/>
      <c r="BR293" s="79"/>
      <c r="BS293" s="79"/>
      <c r="BT293" s="79"/>
      <c r="BU293" s="79"/>
      <c r="BV293" s="79"/>
      <c r="BW293" s="79"/>
      <c r="BX293" s="79"/>
      <c r="BY293" s="79"/>
      <c r="BZ293" s="79"/>
      <c r="CA293" s="79"/>
      <c r="CB293" s="79"/>
      <c r="CC293" s="79"/>
      <c r="CD293" s="79"/>
      <c r="CE293" s="79"/>
      <c r="CF293" s="79"/>
      <c r="CG293" s="79"/>
      <c r="CH293" s="79"/>
      <c r="CI293" s="79"/>
      <c r="CJ293" s="79"/>
      <c r="CK293" s="79"/>
      <c r="CL293" s="79"/>
      <c r="CM293" s="79"/>
      <c r="CN293" s="79"/>
      <c r="CO293" s="79"/>
      <c r="CP293" s="79"/>
      <c r="CQ293" s="79"/>
      <c r="CR293" s="79"/>
      <c r="CS293" s="79"/>
      <c r="CT293" s="79"/>
      <c r="CU293" s="79"/>
      <c r="CV293" s="79"/>
      <c r="CW293" s="79"/>
      <c r="CX293" s="79"/>
      <c r="CY293" s="79"/>
      <c r="CZ293" s="79"/>
      <c r="DA293" s="79"/>
      <c r="DB293" s="79"/>
      <c r="DC293" s="79"/>
      <c r="DD293" s="79"/>
      <c r="DE293" s="79"/>
      <c r="DF293" s="79"/>
      <c r="DG293" s="79"/>
      <c r="DH293" s="79"/>
      <c r="DI293" s="79"/>
      <c r="DJ293" s="79"/>
      <c r="DK293" s="79"/>
      <c r="DL293" s="79"/>
      <c r="DM293" s="79"/>
      <c r="DN293" s="79"/>
      <c r="DO293" s="79"/>
      <c r="DP293" s="79"/>
      <c r="DQ293" s="79"/>
      <c r="DR293" s="79"/>
      <c r="DS293" s="79"/>
      <c r="DT293" s="79"/>
      <c r="DU293" s="79"/>
      <c r="DV293" s="79"/>
      <c r="DW293" s="79"/>
      <c r="DX293" s="79"/>
      <c r="DY293" s="79"/>
      <c r="DZ293" s="79"/>
      <c r="EA293" s="79"/>
      <c r="EB293" s="79"/>
      <c r="EC293" s="79"/>
      <c r="ED293" s="79"/>
      <c r="EE293" s="79"/>
      <c r="EF293" s="79"/>
      <c r="EG293" s="79"/>
      <c r="EH293" s="79"/>
      <c r="EI293" s="79"/>
      <c r="EJ293" s="79"/>
      <c r="EK293" s="79"/>
      <c r="EL293" s="79"/>
      <c r="EM293" s="79"/>
      <c r="EN293" s="79"/>
      <c r="EO293" s="79"/>
      <c r="EP293" s="79"/>
      <c r="EQ293" s="79"/>
      <c r="ER293" s="79"/>
      <c r="ES293" s="79"/>
      <c r="ET293" s="79"/>
      <c r="EU293" s="79"/>
      <c r="EV293" s="79"/>
      <c r="EW293" s="79"/>
      <c r="EX293" s="79"/>
      <c r="EY293" s="79"/>
      <c r="EZ293" s="79"/>
      <c r="FA293" s="79"/>
      <c r="FB293" s="79"/>
      <c r="FC293" s="79"/>
      <c r="FD293" s="79"/>
      <c r="FE293" s="79"/>
      <c r="FF293" s="79"/>
      <c r="FG293" s="79"/>
      <c r="FH293" s="79"/>
      <c r="FI293" s="79"/>
      <c r="FJ293" s="79"/>
      <c r="FK293" s="79"/>
      <c r="FL293" s="79"/>
      <c r="FM293" s="79"/>
      <c r="FN293" s="79"/>
      <c r="FO293" s="79"/>
      <c r="FP293" s="79"/>
      <c r="FQ293" s="79"/>
      <c r="FR293" s="79"/>
      <c r="FS293" s="79"/>
      <c r="FT293" s="79"/>
      <c r="FU293" s="79"/>
      <c r="FV293" s="79"/>
      <c r="FW293" s="79"/>
      <c r="FX293" s="79"/>
      <c r="FY293" s="79"/>
      <c r="FZ293" s="79"/>
      <c r="GA293" s="79"/>
      <c r="GB293" s="79"/>
      <c r="GC293" s="79"/>
      <c r="GD293" s="79"/>
      <c r="GE293" s="79"/>
      <c r="GF293" s="79"/>
      <c r="GG293" s="79"/>
      <c r="GH293" s="79"/>
      <c r="GI293" s="79"/>
      <c r="GJ293" s="79"/>
      <c r="GK293" s="79"/>
      <c r="GL293" s="79"/>
      <c r="GM293" s="79"/>
      <c r="GN293" s="79"/>
      <c r="GO293" s="79"/>
      <c r="GP293" s="79"/>
      <c r="GQ293" s="79"/>
    </row>
    <row r="294" spans="1:199" s="78" customFormat="1" x14ac:dyDescent="0.3">
      <c r="A294" s="10"/>
      <c r="B294" s="10"/>
      <c r="C294" s="10"/>
      <c r="D294" s="10">
        <v>69332264.629999995</v>
      </c>
      <c r="E294" s="311">
        <v>700293421</v>
      </c>
      <c r="F294" s="311" t="s">
        <v>1110</v>
      </c>
      <c r="G294" s="312">
        <v>49</v>
      </c>
      <c r="H294" s="312" t="s">
        <v>1320</v>
      </c>
      <c r="I294" s="311">
        <v>0</v>
      </c>
      <c r="J294" s="311">
        <v>0</v>
      </c>
      <c r="K294" s="311">
        <v>0</v>
      </c>
      <c r="L294" s="311">
        <v>0</v>
      </c>
      <c r="M294" s="311">
        <v>0</v>
      </c>
      <c r="N294" s="311">
        <v>0</v>
      </c>
      <c r="O294" s="311">
        <v>0</v>
      </c>
      <c r="P294" s="311">
        <v>0</v>
      </c>
      <c r="Q294" s="311">
        <v>0</v>
      </c>
      <c r="R294" s="311">
        <v>0</v>
      </c>
      <c r="S294" s="311">
        <v>0</v>
      </c>
      <c r="T294" s="311">
        <v>0</v>
      </c>
      <c r="U294" s="311">
        <v>0</v>
      </c>
      <c r="V294" s="311">
        <v>0</v>
      </c>
      <c r="W294" s="311">
        <v>0</v>
      </c>
      <c r="X294" s="311">
        <v>0</v>
      </c>
      <c r="Y294" s="311">
        <v>0</v>
      </c>
      <c r="Z294" s="311">
        <v>0</v>
      </c>
      <c r="AA294" s="311">
        <v>0</v>
      </c>
      <c r="AB294" s="311">
        <v>0</v>
      </c>
      <c r="AC294" s="311">
        <v>0</v>
      </c>
      <c r="AD294" s="311">
        <v>0</v>
      </c>
      <c r="AE294" s="311">
        <v>0</v>
      </c>
      <c r="AF294" s="311">
        <v>0</v>
      </c>
      <c r="AG294" s="311">
        <v>0</v>
      </c>
      <c r="AH294" s="311">
        <v>0</v>
      </c>
      <c r="AI294" s="311">
        <v>0</v>
      </c>
      <c r="AJ294" s="311">
        <v>0</v>
      </c>
      <c r="AK294" s="311">
        <v>0</v>
      </c>
      <c r="AL294" s="311">
        <v>0</v>
      </c>
      <c r="AM294" s="311">
        <v>0</v>
      </c>
      <c r="AN294" s="311">
        <v>0</v>
      </c>
      <c r="AO294" s="311">
        <v>0</v>
      </c>
      <c r="AP294" s="311">
        <v>0</v>
      </c>
      <c r="AQ294" s="311">
        <v>0</v>
      </c>
      <c r="AR294" s="311">
        <v>0</v>
      </c>
      <c r="AS294" s="311">
        <v>0</v>
      </c>
      <c r="AT294" s="311">
        <v>0</v>
      </c>
      <c r="AU294" s="311">
        <v>0</v>
      </c>
      <c r="AV294" s="311">
        <v>0</v>
      </c>
      <c r="AW294" s="311">
        <v>0</v>
      </c>
      <c r="AX294" s="352">
        <v>0</v>
      </c>
      <c r="AY294" s="352">
        <v>0</v>
      </c>
      <c r="AZ294" s="352">
        <v>0</v>
      </c>
      <c r="BA294" s="352">
        <v>0</v>
      </c>
      <c r="BB294" s="352">
        <v>0</v>
      </c>
      <c r="BC294" s="352">
        <v>0</v>
      </c>
      <c r="BD294" s="352">
        <v>0</v>
      </c>
      <c r="BE294" s="352">
        <v>0</v>
      </c>
      <c r="BF294" s="352">
        <v>0</v>
      </c>
      <c r="BG294" s="352">
        <v>0</v>
      </c>
      <c r="BH294" s="378">
        <v>0</v>
      </c>
      <c r="BI294" s="352">
        <v>0</v>
      </c>
      <c r="BJ294" s="352">
        <v>0</v>
      </c>
      <c r="BK294" s="352"/>
      <c r="BL294" s="352"/>
      <c r="BM294" s="352"/>
      <c r="BN294" s="79"/>
      <c r="BO294" s="79"/>
      <c r="BP294" s="79"/>
      <c r="BQ294" s="79"/>
      <c r="BR294" s="79"/>
      <c r="BS294" s="79"/>
      <c r="BT294" s="79"/>
      <c r="BU294" s="79"/>
      <c r="BV294" s="79"/>
      <c r="BW294" s="79"/>
      <c r="BX294" s="79"/>
      <c r="BY294" s="79"/>
      <c r="BZ294" s="79"/>
      <c r="CA294" s="79"/>
      <c r="CB294" s="79"/>
      <c r="CC294" s="79"/>
      <c r="CD294" s="79"/>
      <c r="CE294" s="79"/>
      <c r="CF294" s="79"/>
      <c r="CG294" s="79"/>
      <c r="CH294" s="79"/>
      <c r="CI294" s="79"/>
      <c r="CJ294" s="79"/>
      <c r="CK294" s="79"/>
      <c r="CL294" s="79"/>
      <c r="CM294" s="79"/>
      <c r="CN294" s="79"/>
      <c r="CO294" s="79"/>
      <c r="CP294" s="79"/>
      <c r="CQ294" s="79"/>
      <c r="CR294" s="79"/>
      <c r="CS294" s="79"/>
      <c r="CT294" s="79"/>
      <c r="CU294" s="79"/>
      <c r="CV294" s="79"/>
      <c r="CW294" s="79"/>
      <c r="CX294" s="79"/>
      <c r="CY294" s="79"/>
      <c r="CZ294" s="79"/>
      <c r="DA294" s="79"/>
      <c r="DB294" s="79"/>
      <c r="DC294" s="79"/>
      <c r="DD294" s="79"/>
      <c r="DE294" s="79"/>
      <c r="DF294" s="79"/>
      <c r="DG294" s="79"/>
      <c r="DH294" s="79"/>
      <c r="DI294" s="79"/>
      <c r="DJ294" s="79"/>
      <c r="DK294" s="79"/>
      <c r="DL294" s="79"/>
      <c r="DM294" s="79"/>
      <c r="DN294" s="79"/>
      <c r="DO294" s="79"/>
      <c r="DP294" s="79"/>
      <c r="DQ294" s="79"/>
      <c r="DR294" s="79"/>
      <c r="DS294" s="79"/>
      <c r="DT294" s="79"/>
      <c r="DU294" s="79"/>
      <c r="DV294" s="79"/>
      <c r="DW294" s="79"/>
      <c r="DX294" s="79"/>
      <c r="DY294" s="79"/>
      <c r="DZ294" s="79"/>
      <c r="EA294" s="79"/>
      <c r="EB294" s="79"/>
      <c r="EC294" s="79"/>
      <c r="ED294" s="79"/>
      <c r="EE294" s="79"/>
      <c r="EF294" s="79"/>
      <c r="EG294" s="79"/>
      <c r="EH294" s="79"/>
      <c r="EI294" s="79"/>
      <c r="EJ294" s="79"/>
      <c r="EK294" s="79"/>
      <c r="EL294" s="79"/>
      <c r="EM294" s="79"/>
      <c r="EN294" s="79"/>
      <c r="EO294" s="79"/>
      <c r="EP294" s="79"/>
      <c r="EQ294" s="79"/>
      <c r="ER294" s="79"/>
      <c r="ES294" s="79"/>
      <c r="ET294" s="79"/>
      <c r="EU294" s="79"/>
      <c r="EV294" s="79"/>
      <c r="EW294" s="79"/>
      <c r="EX294" s="79"/>
      <c r="EY294" s="79"/>
      <c r="EZ294" s="79"/>
      <c r="FA294" s="79"/>
      <c r="FB294" s="79"/>
      <c r="FC294" s="79"/>
      <c r="FD294" s="79"/>
      <c r="FE294" s="79"/>
      <c r="FF294" s="79"/>
      <c r="FG294" s="79"/>
      <c r="FH294" s="79"/>
      <c r="FI294" s="79"/>
      <c r="FJ294" s="79"/>
      <c r="FK294" s="79"/>
      <c r="FL294" s="79"/>
      <c r="FM294" s="79"/>
      <c r="FN294" s="79"/>
      <c r="FO294" s="79"/>
      <c r="FP294" s="79"/>
      <c r="FQ294" s="79"/>
      <c r="FR294" s="79"/>
      <c r="FS294" s="79"/>
      <c r="FT294" s="79"/>
      <c r="FU294" s="79"/>
      <c r="FV294" s="79"/>
      <c r="FW294" s="79"/>
      <c r="FX294" s="79"/>
      <c r="FY294" s="79"/>
      <c r="FZ294" s="79"/>
      <c r="GA294" s="79"/>
      <c r="GB294" s="79"/>
      <c r="GC294" s="79"/>
      <c r="GD294" s="79"/>
      <c r="GE294" s="79"/>
      <c r="GF294" s="79"/>
      <c r="GG294" s="79"/>
      <c r="GH294" s="79"/>
      <c r="GI294" s="79"/>
      <c r="GJ294" s="79"/>
      <c r="GK294" s="79"/>
      <c r="GL294" s="79"/>
      <c r="GM294" s="79"/>
      <c r="GN294" s="79"/>
      <c r="GO294" s="79"/>
      <c r="GP294" s="79"/>
      <c r="GQ294" s="79"/>
    </row>
    <row r="295" spans="1:199" s="78" customFormat="1" x14ac:dyDescent="0.3">
      <c r="A295" s="10"/>
      <c r="B295" s="10"/>
      <c r="C295" s="10"/>
      <c r="D295" s="10">
        <v>7540197367.7600002</v>
      </c>
      <c r="E295" s="311">
        <v>700316495</v>
      </c>
      <c r="F295" s="311" t="s">
        <v>1111</v>
      </c>
      <c r="G295" s="312">
        <v>11</v>
      </c>
      <c r="H295" s="312" t="s">
        <v>1320</v>
      </c>
      <c r="I295" s="311">
        <v>0</v>
      </c>
      <c r="J295" s="311">
        <v>0</v>
      </c>
      <c r="K295" s="311">
        <v>0</v>
      </c>
      <c r="L295" s="311">
        <v>0</v>
      </c>
      <c r="M295" s="311">
        <v>0</v>
      </c>
      <c r="N295" s="311">
        <v>0</v>
      </c>
      <c r="O295" s="311">
        <v>0</v>
      </c>
      <c r="P295" s="311">
        <v>0</v>
      </c>
      <c r="Q295" s="311">
        <v>0</v>
      </c>
      <c r="R295" s="311">
        <v>0</v>
      </c>
      <c r="S295" s="311">
        <v>0</v>
      </c>
      <c r="T295" s="311">
        <v>0</v>
      </c>
      <c r="U295" s="311">
        <v>0</v>
      </c>
      <c r="V295" s="311">
        <v>0</v>
      </c>
      <c r="W295" s="311">
        <v>0</v>
      </c>
      <c r="X295" s="311">
        <v>0</v>
      </c>
      <c r="Y295" s="311">
        <v>0</v>
      </c>
      <c r="Z295" s="311">
        <v>0</v>
      </c>
      <c r="AA295" s="311">
        <v>0</v>
      </c>
      <c r="AB295" s="311">
        <v>0</v>
      </c>
      <c r="AC295" s="311">
        <v>0</v>
      </c>
      <c r="AD295" s="311">
        <v>0</v>
      </c>
      <c r="AE295" s="311">
        <v>0</v>
      </c>
      <c r="AF295" s="311">
        <v>0</v>
      </c>
      <c r="AG295" s="311">
        <v>0</v>
      </c>
      <c r="AH295" s="311">
        <v>0</v>
      </c>
      <c r="AI295" s="311">
        <v>0</v>
      </c>
      <c r="AJ295" s="311">
        <v>0</v>
      </c>
      <c r="AK295" s="311">
        <v>0</v>
      </c>
      <c r="AL295" s="311">
        <v>0</v>
      </c>
      <c r="AM295" s="311">
        <v>0</v>
      </c>
      <c r="AN295" s="311">
        <v>0</v>
      </c>
      <c r="AO295" s="311">
        <v>0</v>
      </c>
      <c r="AP295" s="311">
        <v>0</v>
      </c>
      <c r="AQ295" s="311">
        <v>0</v>
      </c>
      <c r="AR295" s="311">
        <v>0</v>
      </c>
      <c r="AS295" s="311">
        <v>0</v>
      </c>
      <c r="AT295" s="311">
        <v>0</v>
      </c>
      <c r="AU295" s="311">
        <v>0</v>
      </c>
      <c r="AV295" s="311">
        <v>0</v>
      </c>
      <c r="AW295" s="311">
        <v>0</v>
      </c>
      <c r="AX295" s="352">
        <v>0</v>
      </c>
      <c r="AY295" s="352">
        <v>0</v>
      </c>
      <c r="AZ295" s="352">
        <v>0</v>
      </c>
      <c r="BA295" s="352">
        <v>0</v>
      </c>
      <c r="BB295" s="352">
        <v>0</v>
      </c>
      <c r="BC295" s="352">
        <v>0</v>
      </c>
      <c r="BD295" s="352">
        <v>0</v>
      </c>
      <c r="BE295" s="352">
        <v>0</v>
      </c>
      <c r="BF295" s="352">
        <v>0</v>
      </c>
      <c r="BG295" s="352">
        <v>0</v>
      </c>
      <c r="BH295" s="378">
        <v>0</v>
      </c>
      <c r="BI295" s="352">
        <v>0</v>
      </c>
      <c r="BJ295" s="352">
        <v>0</v>
      </c>
      <c r="BK295" s="352"/>
      <c r="BL295" s="352"/>
      <c r="BM295" s="352"/>
      <c r="BN295" s="79"/>
      <c r="BO295" s="79"/>
      <c r="BP295" s="79"/>
      <c r="BQ295" s="79"/>
      <c r="BR295" s="79"/>
      <c r="BS295" s="79"/>
      <c r="BT295" s="79"/>
      <c r="BU295" s="79"/>
      <c r="BV295" s="79"/>
      <c r="BW295" s="79"/>
      <c r="BX295" s="79"/>
      <c r="BY295" s="79"/>
      <c r="BZ295" s="79"/>
      <c r="CA295" s="79"/>
      <c r="CB295" s="79"/>
      <c r="CC295" s="79"/>
      <c r="CD295" s="79"/>
      <c r="CE295" s="79"/>
      <c r="CF295" s="79"/>
      <c r="CG295" s="79"/>
      <c r="CH295" s="79"/>
      <c r="CI295" s="79"/>
      <c r="CJ295" s="79"/>
      <c r="CK295" s="79"/>
      <c r="CL295" s="79"/>
      <c r="CM295" s="79"/>
      <c r="CN295" s="79"/>
      <c r="CO295" s="79"/>
      <c r="CP295" s="79"/>
      <c r="CQ295" s="79"/>
      <c r="CR295" s="79"/>
      <c r="CS295" s="79"/>
      <c r="CT295" s="79"/>
      <c r="CU295" s="79"/>
      <c r="CV295" s="79"/>
      <c r="CW295" s="79"/>
      <c r="CX295" s="79"/>
      <c r="CY295" s="79"/>
      <c r="CZ295" s="79"/>
      <c r="DA295" s="79"/>
      <c r="DB295" s="79"/>
      <c r="DC295" s="79"/>
      <c r="DD295" s="79"/>
      <c r="DE295" s="79"/>
      <c r="DF295" s="79"/>
      <c r="DG295" s="79"/>
      <c r="DH295" s="79"/>
      <c r="DI295" s="79"/>
      <c r="DJ295" s="79"/>
      <c r="DK295" s="79"/>
      <c r="DL295" s="79"/>
      <c r="DM295" s="79"/>
      <c r="DN295" s="79"/>
      <c r="DO295" s="79"/>
      <c r="DP295" s="79"/>
      <c r="DQ295" s="79"/>
      <c r="DR295" s="79"/>
      <c r="DS295" s="79"/>
      <c r="DT295" s="79"/>
      <c r="DU295" s="79"/>
      <c r="DV295" s="79"/>
      <c r="DW295" s="79"/>
      <c r="DX295" s="79"/>
      <c r="DY295" s="79"/>
      <c r="DZ295" s="79"/>
      <c r="EA295" s="79"/>
      <c r="EB295" s="79"/>
      <c r="EC295" s="79"/>
      <c r="ED295" s="79"/>
      <c r="EE295" s="79"/>
      <c r="EF295" s="79"/>
      <c r="EG295" s="79"/>
      <c r="EH295" s="79"/>
      <c r="EI295" s="79"/>
      <c r="EJ295" s="79"/>
      <c r="EK295" s="79"/>
      <c r="EL295" s="79"/>
      <c r="EM295" s="79"/>
      <c r="EN295" s="79"/>
      <c r="EO295" s="79"/>
      <c r="EP295" s="79"/>
      <c r="EQ295" s="79"/>
      <c r="ER295" s="79"/>
      <c r="ES295" s="79"/>
      <c r="ET295" s="79"/>
      <c r="EU295" s="79"/>
      <c r="EV295" s="79"/>
      <c r="EW295" s="79"/>
      <c r="EX295" s="79"/>
      <c r="EY295" s="79"/>
      <c r="EZ295" s="79"/>
      <c r="FA295" s="79"/>
      <c r="FB295" s="79"/>
      <c r="FC295" s="79"/>
      <c r="FD295" s="79"/>
      <c r="FE295" s="79"/>
      <c r="FF295" s="79"/>
      <c r="FG295" s="79"/>
      <c r="FH295" s="79"/>
      <c r="FI295" s="79"/>
      <c r="FJ295" s="79"/>
      <c r="FK295" s="79"/>
      <c r="FL295" s="79"/>
      <c r="FM295" s="79"/>
      <c r="FN295" s="79"/>
      <c r="FO295" s="79"/>
      <c r="FP295" s="79"/>
      <c r="FQ295" s="79"/>
      <c r="FR295" s="79"/>
      <c r="FS295" s="79"/>
      <c r="FT295" s="79"/>
      <c r="FU295" s="79"/>
      <c r="FV295" s="79"/>
      <c r="FW295" s="79"/>
      <c r="FX295" s="79"/>
      <c r="FY295" s="79"/>
      <c r="FZ295" s="79"/>
      <c r="GA295" s="79"/>
      <c r="GB295" s="79"/>
      <c r="GC295" s="79"/>
      <c r="GD295" s="79"/>
      <c r="GE295" s="79"/>
      <c r="GF295" s="79"/>
      <c r="GG295" s="79"/>
      <c r="GH295" s="79"/>
      <c r="GI295" s="79"/>
      <c r="GJ295" s="79"/>
      <c r="GK295" s="79"/>
      <c r="GL295" s="79"/>
      <c r="GM295" s="79"/>
      <c r="GN295" s="79"/>
      <c r="GO295" s="79"/>
      <c r="GP295" s="79"/>
      <c r="GQ295" s="79"/>
    </row>
    <row r="296" spans="1:199" s="78" customFormat="1" x14ac:dyDescent="0.3">
      <c r="A296" s="10"/>
      <c r="B296" s="10"/>
      <c r="C296" s="10"/>
      <c r="D296" s="10">
        <v>145595.99</v>
      </c>
      <c r="E296" s="311">
        <v>700410019</v>
      </c>
      <c r="F296" s="311" t="s">
        <v>1116</v>
      </c>
      <c r="G296" s="312">
        <v>64</v>
      </c>
      <c r="H296" s="312" t="s">
        <v>1320</v>
      </c>
      <c r="I296" s="311">
        <v>0</v>
      </c>
      <c r="J296" s="311">
        <v>0</v>
      </c>
      <c r="K296" s="311">
        <v>0</v>
      </c>
      <c r="L296" s="311">
        <v>0</v>
      </c>
      <c r="M296" s="311">
        <v>0</v>
      </c>
      <c r="N296" s="311">
        <v>0</v>
      </c>
      <c r="O296" s="311">
        <v>0</v>
      </c>
      <c r="P296" s="311">
        <v>0</v>
      </c>
      <c r="Q296" s="311">
        <v>0</v>
      </c>
      <c r="R296" s="311">
        <v>0</v>
      </c>
      <c r="S296" s="311">
        <v>0</v>
      </c>
      <c r="T296" s="311">
        <v>0</v>
      </c>
      <c r="U296" s="311">
        <v>0</v>
      </c>
      <c r="V296" s="311">
        <v>0</v>
      </c>
      <c r="W296" s="311">
        <v>0</v>
      </c>
      <c r="X296" s="311">
        <v>0</v>
      </c>
      <c r="Y296" s="311">
        <v>0</v>
      </c>
      <c r="Z296" s="311">
        <v>0</v>
      </c>
      <c r="AA296" s="311">
        <v>0</v>
      </c>
      <c r="AB296" s="311">
        <v>0</v>
      </c>
      <c r="AC296" s="311">
        <v>0</v>
      </c>
      <c r="AD296" s="311">
        <v>0</v>
      </c>
      <c r="AE296" s="311">
        <v>0</v>
      </c>
      <c r="AF296" s="311">
        <v>0</v>
      </c>
      <c r="AG296" s="311">
        <v>0</v>
      </c>
      <c r="AH296" s="311">
        <v>0</v>
      </c>
      <c r="AI296" s="311">
        <v>0</v>
      </c>
      <c r="AJ296" s="311">
        <v>0</v>
      </c>
      <c r="AK296" s="311">
        <v>0</v>
      </c>
      <c r="AL296" s="311">
        <v>0</v>
      </c>
      <c r="AM296" s="311">
        <v>0</v>
      </c>
      <c r="AN296" s="311">
        <v>0</v>
      </c>
      <c r="AO296" s="311">
        <v>0</v>
      </c>
      <c r="AP296" s="311">
        <v>0</v>
      </c>
      <c r="AQ296" s="311">
        <v>0</v>
      </c>
      <c r="AR296" s="311">
        <v>0</v>
      </c>
      <c r="AS296" s="311">
        <v>0</v>
      </c>
      <c r="AT296" s="311">
        <v>0</v>
      </c>
      <c r="AU296" s="311">
        <v>0</v>
      </c>
      <c r="AV296" s="311">
        <v>0</v>
      </c>
      <c r="AW296" s="311">
        <v>0</v>
      </c>
      <c r="AX296" s="352">
        <v>0</v>
      </c>
      <c r="AY296" s="352">
        <v>0</v>
      </c>
      <c r="AZ296" s="352">
        <v>0</v>
      </c>
      <c r="BA296" s="352">
        <v>0</v>
      </c>
      <c r="BB296" s="352">
        <v>0</v>
      </c>
      <c r="BC296" s="352">
        <v>0</v>
      </c>
      <c r="BD296" s="352">
        <v>0</v>
      </c>
      <c r="BE296" s="352">
        <v>0</v>
      </c>
      <c r="BF296" s="352">
        <v>0</v>
      </c>
      <c r="BG296" s="352">
        <v>0</v>
      </c>
      <c r="BH296" s="378">
        <v>0</v>
      </c>
      <c r="BI296" s="352">
        <v>0</v>
      </c>
      <c r="BJ296" s="352">
        <v>0</v>
      </c>
      <c r="BK296" s="352"/>
      <c r="BL296" s="352"/>
      <c r="BM296" s="352"/>
      <c r="BN296" s="79"/>
      <c r="BO296" s="79"/>
      <c r="BP296" s="79"/>
      <c r="BQ296" s="79"/>
      <c r="BR296" s="79"/>
      <c r="BS296" s="79"/>
      <c r="BT296" s="79"/>
      <c r="BU296" s="79"/>
      <c r="BV296" s="79"/>
      <c r="BW296" s="79"/>
      <c r="BX296" s="79"/>
      <c r="BY296" s="79"/>
      <c r="BZ296" s="79"/>
      <c r="CA296" s="79"/>
      <c r="CB296" s="79"/>
      <c r="CC296" s="79"/>
      <c r="CD296" s="79"/>
      <c r="CE296" s="79"/>
      <c r="CF296" s="79"/>
      <c r="CG296" s="79"/>
      <c r="CH296" s="79"/>
      <c r="CI296" s="79"/>
      <c r="CJ296" s="79"/>
      <c r="CK296" s="79"/>
      <c r="CL296" s="79"/>
      <c r="CM296" s="79"/>
      <c r="CN296" s="79"/>
      <c r="CO296" s="79"/>
      <c r="CP296" s="79"/>
      <c r="CQ296" s="79"/>
      <c r="CR296" s="79"/>
      <c r="CS296" s="79"/>
      <c r="CT296" s="79"/>
      <c r="CU296" s="79"/>
      <c r="CV296" s="79"/>
      <c r="CW296" s="79"/>
      <c r="CX296" s="79"/>
      <c r="CY296" s="79"/>
      <c r="CZ296" s="79"/>
      <c r="DA296" s="79"/>
      <c r="DB296" s="79"/>
      <c r="DC296" s="79"/>
      <c r="DD296" s="79"/>
      <c r="DE296" s="79"/>
      <c r="DF296" s="79"/>
      <c r="DG296" s="79"/>
      <c r="DH296" s="79"/>
      <c r="DI296" s="79"/>
      <c r="DJ296" s="79"/>
      <c r="DK296" s="79"/>
      <c r="DL296" s="79"/>
      <c r="DM296" s="79"/>
      <c r="DN296" s="79"/>
      <c r="DO296" s="79"/>
      <c r="DP296" s="79"/>
      <c r="DQ296" s="79"/>
      <c r="DR296" s="79"/>
      <c r="DS296" s="79"/>
      <c r="DT296" s="79"/>
      <c r="DU296" s="79"/>
      <c r="DV296" s="79"/>
      <c r="DW296" s="79"/>
      <c r="DX296" s="79"/>
      <c r="DY296" s="79"/>
      <c r="DZ296" s="79"/>
      <c r="EA296" s="79"/>
      <c r="EB296" s="79"/>
      <c r="EC296" s="79"/>
      <c r="ED296" s="79"/>
      <c r="EE296" s="79"/>
      <c r="EF296" s="79"/>
      <c r="EG296" s="79"/>
      <c r="EH296" s="79"/>
      <c r="EI296" s="79"/>
      <c r="EJ296" s="79"/>
      <c r="EK296" s="79"/>
      <c r="EL296" s="79"/>
      <c r="EM296" s="79"/>
      <c r="EN296" s="79"/>
      <c r="EO296" s="79"/>
      <c r="EP296" s="79"/>
      <c r="EQ296" s="79"/>
      <c r="ER296" s="79"/>
      <c r="ES296" s="79"/>
      <c r="ET296" s="79"/>
      <c r="EU296" s="79"/>
      <c r="EV296" s="79"/>
      <c r="EW296" s="79"/>
      <c r="EX296" s="79"/>
      <c r="EY296" s="79"/>
      <c r="EZ296" s="79"/>
      <c r="FA296" s="79"/>
      <c r="FB296" s="79"/>
      <c r="FC296" s="79"/>
      <c r="FD296" s="79"/>
      <c r="FE296" s="79"/>
      <c r="FF296" s="79"/>
      <c r="FG296" s="79"/>
      <c r="FH296" s="79"/>
      <c r="FI296" s="79"/>
      <c r="FJ296" s="79"/>
      <c r="FK296" s="79"/>
      <c r="FL296" s="79"/>
      <c r="FM296" s="79"/>
      <c r="FN296" s="79"/>
      <c r="FO296" s="79"/>
      <c r="FP296" s="79"/>
      <c r="FQ296" s="79"/>
      <c r="FR296" s="79"/>
      <c r="FS296" s="79"/>
      <c r="FT296" s="79"/>
      <c r="FU296" s="79"/>
      <c r="FV296" s="79"/>
      <c r="FW296" s="79"/>
      <c r="FX296" s="79"/>
      <c r="FY296" s="79"/>
      <c r="FZ296" s="79"/>
      <c r="GA296" s="79"/>
      <c r="GB296" s="79"/>
      <c r="GC296" s="79"/>
      <c r="GD296" s="79"/>
      <c r="GE296" s="79"/>
      <c r="GF296" s="79"/>
      <c r="GG296" s="79"/>
      <c r="GH296" s="79"/>
      <c r="GI296" s="79"/>
      <c r="GJ296" s="79"/>
      <c r="GK296" s="79"/>
      <c r="GL296" s="79"/>
      <c r="GM296" s="79"/>
      <c r="GN296" s="79"/>
      <c r="GO296" s="79"/>
      <c r="GP296" s="79"/>
      <c r="GQ296" s="79"/>
    </row>
    <row r="297" spans="1:199" s="78" customFormat="1" x14ac:dyDescent="0.3">
      <c r="A297" s="10"/>
      <c r="B297" s="10"/>
      <c r="C297" s="10"/>
      <c r="D297" s="10">
        <v>27513093.59</v>
      </c>
      <c r="E297" s="311">
        <v>700453307</v>
      </c>
      <c r="F297" s="311" t="s">
        <v>1119</v>
      </c>
      <c r="G297" s="312">
        <v>45</v>
      </c>
      <c r="H297" s="312" t="s">
        <v>1320</v>
      </c>
      <c r="I297" s="311">
        <v>0</v>
      </c>
      <c r="J297" s="311">
        <v>0</v>
      </c>
      <c r="K297" s="311">
        <v>0</v>
      </c>
      <c r="L297" s="311">
        <v>0</v>
      </c>
      <c r="M297" s="311">
        <v>0</v>
      </c>
      <c r="N297" s="311">
        <v>0</v>
      </c>
      <c r="O297" s="311">
        <v>0</v>
      </c>
      <c r="P297" s="311">
        <v>0</v>
      </c>
      <c r="Q297" s="311">
        <v>0</v>
      </c>
      <c r="R297" s="311">
        <v>0</v>
      </c>
      <c r="S297" s="311">
        <v>0</v>
      </c>
      <c r="T297" s="311">
        <v>0</v>
      </c>
      <c r="U297" s="311">
        <v>0</v>
      </c>
      <c r="V297" s="311">
        <v>0</v>
      </c>
      <c r="W297" s="311">
        <v>0</v>
      </c>
      <c r="X297" s="311">
        <v>0</v>
      </c>
      <c r="Y297" s="311">
        <v>0</v>
      </c>
      <c r="Z297" s="311">
        <v>0</v>
      </c>
      <c r="AA297" s="311">
        <v>0</v>
      </c>
      <c r="AB297" s="311">
        <v>0</v>
      </c>
      <c r="AC297" s="311">
        <v>0</v>
      </c>
      <c r="AD297" s="311">
        <v>0</v>
      </c>
      <c r="AE297" s="311">
        <v>0</v>
      </c>
      <c r="AF297" s="311">
        <v>0</v>
      </c>
      <c r="AG297" s="311">
        <v>0</v>
      </c>
      <c r="AH297" s="311">
        <v>0</v>
      </c>
      <c r="AI297" s="311">
        <v>0</v>
      </c>
      <c r="AJ297" s="311">
        <v>0</v>
      </c>
      <c r="AK297" s="311">
        <v>0</v>
      </c>
      <c r="AL297" s="311">
        <v>0</v>
      </c>
      <c r="AM297" s="311">
        <v>0</v>
      </c>
      <c r="AN297" s="311">
        <v>0</v>
      </c>
      <c r="AO297" s="311">
        <v>0</v>
      </c>
      <c r="AP297" s="311">
        <v>0</v>
      </c>
      <c r="AQ297" s="311">
        <v>0</v>
      </c>
      <c r="AR297" s="311">
        <v>0</v>
      </c>
      <c r="AS297" s="311">
        <v>0</v>
      </c>
      <c r="AT297" s="311">
        <v>0</v>
      </c>
      <c r="AU297" s="311">
        <v>0</v>
      </c>
      <c r="AV297" s="311">
        <v>0</v>
      </c>
      <c r="AW297" s="311">
        <v>0</v>
      </c>
      <c r="AX297" s="352">
        <v>0</v>
      </c>
      <c r="AY297" s="352">
        <v>0</v>
      </c>
      <c r="AZ297" s="352">
        <v>0</v>
      </c>
      <c r="BA297" s="352">
        <v>0</v>
      </c>
      <c r="BB297" s="352">
        <v>0</v>
      </c>
      <c r="BC297" s="352">
        <v>0</v>
      </c>
      <c r="BD297" s="352">
        <v>0</v>
      </c>
      <c r="BE297" s="352">
        <v>0</v>
      </c>
      <c r="BF297" s="352">
        <v>0</v>
      </c>
      <c r="BG297" s="352">
        <v>0</v>
      </c>
      <c r="BH297" s="378">
        <v>0</v>
      </c>
      <c r="BI297" s="352">
        <v>0</v>
      </c>
      <c r="BJ297" s="352">
        <v>0</v>
      </c>
      <c r="BK297" s="352"/>
      <c r="BL297" s="352"/>
      <c r="BM297" s="352"/>
      <c r="BN297" s="79"/>
      <c r="BO297" s="79"/>
      <c r="BP297" s="79"/>
      <c r="BQ297" s="79"/>
      <c r="BR297" s="79"/>
      <c r="BS297" s="79"/>
      <c r="BT297" s="79"/>
      <c r="BU297" s="79"/>
      <c r="BV297" s="79"/>
      <c r="BW297" s="79"/>
      <c r="BX297" s="79"/>
      <c r="BY297" s="79"/>
      <c r="BZ297" s="79"/>
      <c r="CA297" s="79"/>
      <c r="CB297" s="79"/>
      <c r="CC297" s="79"/>
      <c r="CD297" s="79"/>
      <c r="CE297" s="79"/>
      <c r="CF297" s="79"/>
      <c r="CG297" s="79"/>
      <c r="CH297" s="79"/>
      <c r="CI297" s="79"/>
      <c r="CJ297" s="79"/>
      <c r="CK297" s="79"/>
      <c r="CL297" s="79"/>
      <c r="CM297" s="79"/>
      <c r="CN297" s="79"/>
      <c r="CO297" s="79"/>
      <c r="CP297" s="79"/>
      <c r="CQ297" s="79"/>
      <c r="CR297" s="79"/>
      <c r="CS297" s="79"/>
      <c r="CT297" s="79"/>
      <c r="CU297" s="79"/>
      <c r="CV297" s="79"/>
      <c r="CW297" s="79"/>
      <c r="CX297" s="79"/>
      <c r="CY297" s="79"/>
      <c r="CZ297" s="79"/>
      <c r="DA297" s="79"/>
      <c r="DB297" s="79"/>
      <c r="DC297" s="79"/>
      <c r="DD297" s="79"/>
      <c r="DE297" s="79"/>
      <c r="DF297" s="79"/>
      <c r="DG297" s="79"/>
      <c r="DH297" s="79"/>
      <c r="DI297" s="79"/>
      <c r="DJ297" s="79"/>
      <c r="DK297" s="79"/>
      <c r="DL297" s="79"/>
      <c r="DM297" s="79"/>
      <c r="DN297" s="79"/>
      <c r="DO297" s="79"/>
      <c r="DP297" s="79"/>
      <c r="DQ297" s="79"/>
      <c r="DR297" s="79"/>
      <c r="DS297" s="79"/>
      <c r="DT297" s="79"/>
      <c r="DU297" s="79"/>
      <c r="DV297" s="79"/>
      <c r="DW297" s="79"/>
      <c r="DX297" s="79"/>
      <c r="DY297" s="79"/>
      <c r="DZ297" s="79"/>
      <c r="EA297" s="79"/>
      <c r="EB297" s="79"/>
      <c r="EC297" s="79"/>
      <c r="ED297" s="79"/>
      <c r="EE297" s="79"/>
      <c r="EF297" s="79"/>
      <c r="EG297" s="79"/>
      <c r="EH297" s="79"/>
      <c r="EI297" s="79"/>
      <c r="EJ297" s="79"/>
      <c r="EK297" s="79"/>
      <c r="EL297" s="79"/>
      <c r="EM297" s="79"/>
      <c r="EN297" s="79"/>
      <c r="EO297" s="79"/>
      <c r="EP297" s="79"/>
      <c r="EQ297" s="79"/>
      <c r="ER297" s="79"/>
      <c r="ES297" s="79"/>
      <c r="ET297" s="79"/>
      <c r="EU297" s="79"/>
      <c r="EV297" s="79"/>
      <c r="EW297" s="79"/>
      <c r="EX297" s="79"/>
      <c r="EY297" s="79"/>
      <c r="EZ297" s="79"/>
      <c r="FA297" s="79"/>
      <c r="FB297" s="79"/>
      <c r="FC297" s="79"/>
      <c r="FD297" s="79"/>
      <c r="FE297" s="79"/>
      <c r="FF297" s="79"/>
      <c r="FG297" s="79"/>
      <c r="FH297" s="79"/>
      <c r="FI297" s="79"/>
      <c r="FJ297" s="79"/>
      <c r="FK297" s="79"/>
      <c r="FL297" s="79"/>
      <c r="FM297" s="79"/>
      <c r="FN297" s="79"/>
      <c r="FO297" s="79"/>
      <c r="FP297" s="79"/>
      <c r="FQ297" s="79"/>
      <c r="FR297" s="79"/>
      <c r="FS297" s="79"/>
      <c r="FT297" s="79"/>
      <c r="FU297" s="79"/>
      <c r="FV297" s="79"/>
      <c r="FW297" s="79"/>
      <c r="FX297" s="79"/>
      <c r="FY297" s="79"/>
      <c r="FZ297" s="79"/>
      <c r="GA297" s="79"/>
      <c r="GB297" s="79"/>
      <c r="GC297" s="79"/>
      <c r="GD297" s="79"/>
      <c r="GE297" s="79"/>
      <c r="GF297" s="79"/>
      <c r="GG297" s="79"/>
      <c r="GH297" s="79"/>
      <c r="GI297" s="79"/>
      <c r="GJ297" s="79"/>
      <c r="GK297" s="79"/>
      <c r="GL297" s="79"/>
      <c r="GM297" s="79"/>
      <c r="GN297" s="79"/>
      <c r="GO297" s="79"/>
      <c r="GP297" s="79"/>
      <c r="GQ297" s="79"/>
    </row>
    <row r="298" spans="1:199" s="78" customFormat="1" x14ac:dyDescent="0.3">
      <c r="A298" s="10"/>
      <c r="B298" s="10"/>
      <c r="C298" s="10"/>
      <c r="D298" s="10">
        <v>301238816.63999999</v>
      </c>
      <c r="E298" s="311">
        <v>700765724</v>
      </c>
      <c r="F298" s="311" t="s">
        <v>1138</v>
      </c>
      <c r="G298" s="312">
        <v>43</v>
      </c>
      <c r="H298" s="312" t="s">
        <v>1320</v>
      </c>
      <c r="I298" s="311">
        <v>0</v>
      </c>
      <c r="J298" s="311">
        <v>0</v>
      </c>
      <c r="K298" s="311">
        <v>0</v>
      </c>
      <c r="L298" s="311">
        <v>0</v>
      </c>
      <c r="M298" s="311">
        <v>0</v>
      </c>
      <c r="N298" s="311">
        <v>0</v>
      </c>
      <c r="O298" s="311">
        <v>0</v>
      </c>
      <c r="P298" s="311">
        <v>0</v>
      </c>
      <c r="Q298" s="311">
        <v>0</v>
      </c>
      <c r="R298" s="311">
        <v>0</v>
      </c>
      <c r="S298" s="311">
        <v>0</v>
      </c>
      <c r="T298" s="311">
        <v>0</v>
      </c>
      <c r="U298" s="311">
        <v>0</v>
      </c>
      <c r="V298" s="311">
        <v>0</v>
      </c>
      <c r="W298" s="311">
        <v>0</v>
      </c>
      <c r="X298" s="311">
        <v>0</v>
      </c>
      <c r="Y298" s="311">
        <v>0</v>
      </c>
      <c r="Z298" s="311">
        <v>0</v>
      </c>
      <c r="AA298" s="311">
        <v>0</v>
      </c>
      <c r="AB298" s="311">
        <v>0</v>
      </c>
      <c r="AC298" s="311">
        <v>0</v>
      </c>
      <c r="AD298" s="311">
        <v>0</v>
      </c>
      <c r="AE298" s="311">
        <v>0</v>
      </c>
      <c r="AF298" s="311">
        <v>0</v>
      </c>
      <c r="AG298" s="311">
        <v>0</v>
      </c>
      <c r="AH298" s="311">
        <v>0</v>
      </c>
      <c r="AI298" s="311">
        <v>0</v>
      </c>
      <c r="AJ298" s="311">
        <v>0</v>
      </c>
      <c r="AK298" s="311">
        <v>0</v>
      </c>
      <c r="AL298" s="311">
        <v>0</v>
      </c>
      <c r="AM298" s="311">
        <v>0</v>
      </c>
      <c r="AN298" s="311">
        <v>0</v>
      </c>
      <c r="AO298" s="311">
        <v>0</v>
      </c>
      <c r="AP298" s="311">
        <v>0</v>
      </c>
      <c r="AQ298" s="311">
        <v>0</v>
      </c>
      <c r="AR298" s="311">
        <v>0</v>
      </c>
      <c r="AS298" s="311">
        <v>0</v>
      </c>
      <c r="AT298" s="311">
        <v>0</v>
      </c>
      <c r="AU298" s="311">
        <v>0</v>
      </c>
      <c r="AV298" s="311">
        <v>0</v>
      </c>
      <c r="AW298" s="311">
        <v>0</v>
      </c>
      <c r="AX298" s="352">
        <v>0</v>
      </c>
      <c r="AY298" s="352">
        <v>0</v>
      </c>
      <c r="AZ298" s="352">
        <v>0</v>
      </c>
      <c r="BA298" s="352">
        <v>0</v>
      </c>
      <c r="BB298" s="352">
        <v>0</v>
      </c>
      <c r="BC298" s="352">
        <v>0</v>
      </c>
      <c r="BD298" s="352">
        <v>0</v>
      </c>
      <c r="BE298" s="352">
        <v>0</v>
      </c>
      <c r="BF298" s="352">
        <v>0</v>
      </c>
      <c r="BG298" s="352">
        <v>0</v>
      </c>
      <c r="BH298" s="378">
        <v>0</v>
      </c>
      <c r="BI298" s="352">
        <v>0</v>
      </c>
      <c r="BJ298" s="352">
        <v>0</v>
      </c>
      <c r="BK298" s="352"/>
      <c r="BL298" s="352"/>
      <c r="BM298" s="352"/>
      <c r="BN298" s="79"/>
      <c r="BO298" s="79"/>
      <c r="BP298" s="79"/>
      <c r="BQ298" s="79"/>
      <c r="BR298" s="79"/>
      <c r="BS298" s="79"/>
      <c r="BT298" s="79"/>
      <c r="BU298" s="79"/>
      <c r="BV298" s="79"/>
      <c r="BW298" s="79"/>
      <c r="BX298" s="79"/>
      <c r="BY298" s="79"/>
      <c r="BZ298" s="79"/>
      <c r="CA298" s="79"/>
      <c r="CB298" s="79"/>
      <c r="CC298" s="79"/>
      <c r="CD298" s="79"/>
      <c r="CE298" s="79"/>
      <c r="CF298" s="79"/>
      <c r="CG298" s="79"/>
      <c r="CH298" s="79"/>
      <c r="CI298" s="79"/>
      <c r="CJ298" s="79"/>
      <c r="CK298" s="79"/>
      <c r="CL298" s="79"/>
      <c r="CM298" s="79"/>
      <c r="CN298" s="79"/>
      <c r="CO298" s="79"/>
      <c r="CP298" s="79"/>
      <c r="CQ298" s="79"/>
      <c r="CR298" s="79"/>
      <c r="CS298" s="79"/>
      <c r="CT298" s="79"/>
      <c r="CU298" s="79"/>
      <c r="CV298" s="79"/>
      <c r="CW298" s="79"/>
      <c r="CX298" s="79"/>
      <c r="CY298" s="79"/>
      <c r="CZ298" s="79"/>
      <c r="DA298" s="79"/>
      <c r="DB298" s="79"/>
      <c r="DC298" s="79"/>
      <c r="DD298" s="79"/>
      <c r="DE298" s="79"/>
      <c r="DF298" s="79"/>
      <c r="DG298" s="79"/>
      <c r="DH298" s="79"/>
      <c r="DI298" s="79"/>
      <c r="DJ298" s="79"/>
      <c r="DK298" s="79"/>
      <c r="DL298" s="79"/>
      <c r="DM298" s="79"/>
      <c r="DN298" s="79"/>
      <c r="DO298" s="79"/>
      <c r="DP298" s="79"/>
      <c r="DQ298" s="79"/>
      <c r="DR298" s="79"/>
      <c r="DS298" s="79"/>
      <c r="DT298" s="79"/>
      <c r="DU298" s="79"/>
      <c r="DV298" s="79"/>
      <c r="DW298" s="79"/>
      <c r="DX298" s="79"/>
      <c r="DY298" s="79"/>
      <c r="DZ298" s="79"/>
      <c r="EA298" s="79"/>
      <c r="EB298" s="79"/>
      <c r="EC298" s="79"/>
      <c r="ED298" s="79"/>
      <c r="EE298" s="79"/>
      <c r="EF298" s="79"/>
      <c r="EG298" s="79"/>
      <c r="EH298" s="79"/>
      <c r="EI298" s="79"/>
      <c r="EJ298" s="79"/>
      <c r="EK298" s="79"/>
      <c r="EL298" s="79"/>
      <c r="EM298" s="79"/>
      <c r="EN298" s="79"/>
      <c r="EO298" s="79"/>
      <c r="EP298" s="79"/>
      <c r="EQ298" s="79"/>
      <c r="ER298" s="79"/>
      <c r="ES298" s="79"/>
      <c r="ET298" s="79"/>
      <c r="EU298" s="79"/>
      <c r="EV298" s="79"/>
      <c r="EW298" s="79"/>
      <c r="EX298" s="79"/>
      <c r="EY298" s="79"/>
      <c r="EZ298" s="79"/>
      <c r="FA298" s="79"/>
      <c r="FB298" s="79"/>
      <c r="FC298" s="79"/>
      <c r="FD298" s="79"/>
      <c r="FE298" s="79"/>
      <c r="FF298" s="79"/>
      <c r="FG298" s="79"/>
      <c r="FH298" s="79"/>
      <c r="FI298" s="79"/>
      <c r="FJ298" s="79"/>
      <c r="FK298" s="79"/>
      <c r="FL298" s="79"/>
      <c r="FM298" s="79"/>
      <c r="FN298" s="79"/>
      <c r="FO298" s="79"/>
      <c r="FP298" s="79"/>
      <c r="FQ298" s="79"/>
      <c r="FR298" s="79"/>
      <c r="FS298" s="79"/>
      <c r="FT298" s="79"/>
      <c r="FU298" s="79"/>
      <c r="FV298" s="79"/>
      <c r="FW298" s="79"/>
      <c r="FX298" s="79"/>
      <c r="FY298" s="79"/>
      <c r="FZ298" s="79"/>
      <c r="GA298" s="79"/>
      <c r="GB298" s="79"/>
      <c r="GC298" s="79"/>
      <c r="GD298" s="79"/>
      <c r="GE298" s="79"/>
      <c r="GF298" s="79"/>
      <c r="GG298" s="79"/>
      <c r="GH298" s="79"/>
      <c r="GI298" s="79"/>
      <c r="GJ298" s="79"/>
      <c r="GK298" s="79"/>
      <c r="GL298" s="79"/>
      <c r="GM298" s="79"/>
      <c r="GN298" s="79"/>
      <c r="GO298" s="79"/>
      <c r="GP298" s="79"/>
      <c r="GQ298" s="79"/>
    </row>
    <row r="299" spans="1:199" s="78" customFormat="1" x14ac:dyDescent="0.3">
      <c r="A299" s="10"/>
      <c r="B299" s="10"/>
      <c r="C299" s="10"/>
      <c r="D299" s="10">
        <v>82719263.739999995</v>
      </c>
      <c r="E299" s="311">
        <v>700803486</v>
      </c>
      <c r="F299" s="311" t="s">
        <v>1140</v>
      </c>
      <c r="G299" s="312">
        <v>36</v>
      </c>
      <c r="H299" s="312" t="s">
        <v>1320</v>
      </c>
      <c r="I299" s="311">
        <v>0</v>
      </c>
      <c r="J299" s="311">
        <v>0</v>
      </c>
      <c r="K299" s="311">
        <v>0</v>
      </c>
      <c r="L299" s="311">
        <v>0</v>
      </c>
      <c r="M299" s="311">
        <v>0</v>
      </c>
      <c r="N299" s="311">
        <v>0</v>
      </c>
      <c r="O299" s="311">
        <v>0</v>
      </c>
      <c r="P299" s="311">
        <v>0</v>
      </c>
      <c r="Q299" s="311">
        <v>0</v>
      </c>
      <c r="R299" s="311">
        <v>0</v>
      </c>
      <c r="S299" s="311">
        <v>0</v>
      </c>
      <c r="T299" s="311">
        <v>0</v>
      </c>
      <c r="U299" s="311">
        <v>0</v>
      </c>
      <c r="V299" s="311">
        <v>0</v>
      </c>
      <c r="W299" s="311">
        <v>0</v>
      </c>
      <c r="X299" s="311">
        <v>0</v>
      </c>
      <c r="Y299" s="311">
        <v>0</v>
      </c>
      <c r="Z299" s="311">
        <v>0</v>
      </c>
      <c r="AA299" s="311">
        <v>0</v>
      </c>
      <c r="AB299" s="311">
        <v>0</v>
      </c>
      <c r="AC299" s="311">
        <v>0</v>
      </c>
      <c r="AD299" s="311">
        <v>0</v>
      </c>
      <c r="AE299" s="311">
        <v>0</v>
      </c>
      <c r="AF299" s="311">
        <v>0</v>
      </c>
      <c r="AG299" s="311">
        <v>0</v>
      </c>
      <c r="AH299" s="311">
        <v>0</v>
      </c>
      <c r="AI299" s="311">
        <v>0</v>
      </c>
      <c r="AJ299" s="311">
        <v>0</v>
      </c>
      <c r="AK299" s="311">
        <v>0</v>
      </c>
      <c r="AL299" s="311">
        <v>0</v>
      </c>
      <c r="AM299" s="311">
        <v>0</v>
      </c>
      <c r="AN299" s="311">
        <v>0</v>
      </c>
      <c r="AO299" s="311">
        <v>0</v>
      </c>
      <c r="AP299" s="311">
        <v>0</v>
      </c>
      <c r="AQ299" s="311">
        <v>0</v>
      </c>
      <c r="AR299" s="311">
        <v>0</v>
      </c>
      <c r="AS299" s="311">
        <v>0</v>
      </c>
      <c r="AT299" s="311">
        <v>0</v>
      </c>
      <c r="AU299" s="311">
        <v>0</v>
      </c>
      <c r="AV299" s="311">
        <v>0</v>
      </c>
      <c r="AW299" s="311">
        <v>0</v>
      </c>
      <c r="AX299" s="352">
        <v>0</v>
      </c>
      <c r="AY299" s="352">
        <v>0</v>
      </c>
      <c r="AZ299" s="352">
        <v>0</v>
      </c>
      <c r="BA299" s="352">
        <v>0</v>
      </c>
      <c r="BB299" s="352">
        <v>0</v>
      </c>
      <c r="BC299" s="352">
        <v>0</v>
      </c>
      <c r="BD299" s="352">
        <v>0</v>
      </c>
      <c r="BE299" s="352">
        <v>0</v>
      </c>
      <c r="BF299" s="352">
        <v>0</v>
      </c>
      <c r="BG299" s="352">
        <v>0</v>
      </c>
      <c r="BH299" s="378">
        <v>0</v>
      </c>
      <c r="BI299" s="352">
        <v>0</v>
      </c>
      <c r="BJ299" s="352">
        <v>0</v>
      </c>
      <c r="BK299" s="352"/>
      <c r="BL299" s="352"/>
      <c r="BM299" s="352"/>
      <c r="BN299" s="79"/>
      <c r="BO299" s="79"/>
      <c r="BP299" s="79"/>
      <c r="BQ299" s="79"/>
      <c r="BR299" s="79"/>
      <c r="BS299" s="79"/>
      <c r="BT299" s="79"/>
      <c r="BU299" s="79"/>
      <c r="BV299" s="79"/>
      <c r="BW299" s="79"/>
      <c r="BX299" s="79"/>
      <c r="BY299" s="79"/>
      <c r="BZ299" s="79"/>
      <c r="CA299" s="79"/>
      <c r="CB299" s="79"/>
      <c r="CC299" s="79"/>
      <c r="CD299" s="79"/>
      <c r="CE299" s="79"/>
      <c r="CF299" s="79"/>
      <c r="CG299" s="79"/>
      <c r="CH299" s="79"/>
      <c r="CI299" s="79"/>
      <c r="CJ299" s="79"/>
      <c r="CK299" s="79"/>
      <c r="CL299" s="79"/>
      <c r="CM299" s="79"/>
      <c r="CN299" s="79"/>
      <c r="CO299" s="79"/>
      <c r="CP299" s="79"/>
      <c r="CQ299" s="79"/>
      <c r="CR299" s="79"/>
      <c r="CS299" s="79"/>
      <c r="CT299" s="79"/>
      <c r="CU299" s="79"/>
      <c r="CV299" s="79"/>
      <c r="CW299" s="79"/>
      <c r="CX299" s="79"/>
      <c r="CY299" s="79"/>
      <c r="CZ299" s="79"/>
      <c r="DA299" s="79"/>
      <c r="DB299" s="79"/>
      <c r="DC299" s="79"/>
      <c r="DD299" s="79"/>
      <c r="DE299" s="79"/>
      <c r="DF299" s="79"/>
      <c r="DG299" s="79"/>
      <c r="DH299" s="79"/>
      <c r="DI299" s="79"/>
      <c r="DJ299" s="79"/>
      <c r="DK299" s="79"/>
      <c r="DL299" s="79"/>
      <c r="DM299" s="79"/>
      <c r="DN299" s="79"/>
      <c r="DO299" s="79"/>
      <c r="DP299" s="79"/>
      <c r="DQ299" s="79"/>
      <c r="DR299" s="79"/>
      <c r="DS299" s="79"/>
      <c r="DT299" s="79"/>
      <c r="DU299" s="79"/>
      <c r="DV299" s="79"/>
      <c r="DW299" s="79"/>
      <c r="DX299" s="79"/>
      <c r="DY299" s="79"/>
      <c r="DZ299" s="79"/>
      <c r="EA299" s="79"/>
      <c r="EB299" s="79"/>
      <c r="EC299" s="79"/>
      <c r="ED299" s="79"/>
      <c r="EE299" s="79"/>
      <c r="EF299" s="79"/>
      <c r="EG299" s="79"/>
      <c r="EH299" s="79"/>
      <c r="EI299" s="79"/>
      <c r="EJ299" s="79"/>
      <c r="EK299" s="79"/>
      <c r="EL299" s="79"/>
      <c r="EM299" s="79"/>
      <c r="EN299" s="79"/>
      <c r="EO299" s="79"/>
      <c r="EP299" s="79"/>
      <c r="EQ299" s="79"/>
      <c r="ER299" s="79"/>
      <c r="ES299" s="79"/>
      <c r="ET299" s="79"/>
      <c r="EU299" s="79"/>
      <c r="EV299" s="79"/>
      <c r="EW299" s="79"/>
      <c r="EX299" s="79"/>
      <c r="EY299" s="79"/>
      <c r="EZ299" s="79"/>
      <c r="FA299" s="79"/>
      <c r="FB299" s="79"/>
      <c r="FC299" s="79"/>
      <c r="FD299" s="79"/>
      <c r="FE299" s="79"/>
      <c r="FF299" s="79"/>
      <c r="FG299" s="79"/>
      <c r="FH299" s="79"/>
      <c r="FI299" s="79"/>
      <c r="FJ299" s="79"/>
      <c r="FK299" s="79"/>
      <c r="FL299" s="79"/>
      <c r="FM299" s="79"/>
      <c r="FN299" s="79"/>
      <c r="FO299" s="79"/>
      <c r="FP299" s="79"/>
      <c r="FQ299" s="79"/>
      <c r="FR299" s="79"/>
      <c r="FS299" s="79"/>
      <c r="FT299" s="79"/>
      <c r="FU299" s="79"/>
      <c r="FV299" s="79"/>
      <c r="FW299" s="79"/>
      <c r="FX299" s="79"/>
      <c r="FY299" s="79"/>
      <c r="FZ299" s="79"/>
      <c r="GA299" s="79"/>
      <c r="GB299" s="79"/>
      <c r="GC299" s="79"/>
      <c r="GD299" s="79"/>
      <c r="GE299" s="79"/>
      <c r="GF299" s="79"/>
      <c r="GG299" s="79"/>
      <c r="GH299" s="79"/>
      <c r="GI299" s="79"/>
      <c r="GJ299" s="79"/>
      <c r="GK299" s="79"/>
      <c r="GL299" s="79"/>
      <c r="GM299" s="79"/>
      <c r="GN299" s="79"/>
      <c r="GO299" s="79"/>
      <c r="GP299" s="79"/>
      <c r="GQ299" s="79"/>
    </row>
    <row r="300" spans="1:199" s="78" customFormat="1" x14ac:dyDescent="0.3">
      <c r="A300" s="10"/>
      <c r="B300" s="10"/>
      <c r="C300" s="10"/>
      <c r="D300" s="10">
        <v>1103139662.04</v>
      </c>
      <c r="E300" s="311">
        <v>700850117</v>
      </c>
      <c r="F300" s="311" t="s">
        <v>1144</v>
      </c>
      <c r="G300" s="312">
        <v>64</v>
      </c>
      <c r="H300" s="312" t="s">
        <v>1320</v>
      </c>
      <c r="I300" s="311">
        <v>0</v>
      </c>
      <c r="J300" s="311">
        <v>0</v>
      </c>
      <c r="K300" s="311">
        <v>0</v>
      </c>
      <c r="L300" s="311">
        <v>0</v>
      </c>
      <c r="M300" s="311">
        <v>0</v>
      </c>
      <c r="N300" s="311">
        <v>0</v>
      </c>
      <c r="O300" s="311">
        <v>0</v>
      </c>
      <c r="P300" s="311">
        <v>0</v>
      </c>
      <c r="Q300" s="311">
        <v>0</v>
      </c>
      <c r="R300" s="311">
        <v>0</v>
      </c>
      <c r="S300" s="311">
        <v>0</v>
      </c>
      <c r="T300" s="311">
        <v>0</v>
      </c>
      <c r="U300" s="311">
        <v>0</v>
      </c>
      <c r="V300" s="311">
        <v>0</v>
      </c>
      <c r="W300" s="311">
        <v>0</v>
      </c>
      <c r="X300" s="311">
        <v>0</v>
      </c>
      <c r="Y300" s="311">
        <v>0</v>
      </c>
      <c r="Z300" s="311">
        <v>0</v>
      </c>
      <c r="AA300" s="311">
        <v>0</v>
      </c>
      <c r="AB300" s="311">
        <v>0</v>
      </c>
      <c r="AC300" s="311">
        <v>0</v>
      </c>
      <c r="AD300" s="311">
        <v>0</v>
      </c>
      <c r="AE300" s="311">
        <v>0</v>
      </c>
      <c r="AF300" s="311">
        <v>0</v>
      </c>
      <c r="AG300" s="311">
        <v>0</v>
      </c>
      <c r="AH300" s="311">
        <v>0</v>
      </c>
      <c r="AI300" s="311">
        <v>0</v>
      </c>
      <c r="AJ300" s="311">
        <v>0</v>
      </c>
      <c r="AK300" s="311">
        <v>0</v>
      </c>
      <c r="AL300" s="311">
        <v>0</v>
      </c>
      <c r="AM300" s="311">
        <v>0</v>
      </c>
      <c r="AN300" s="311">
        <v>0</v>
      </c>
      <c r="AO300" s="311">
        <v>0</v>
      </c>
      <c r="AP300" s="311">
        <v>0</v>
      </c>
      <c r="AQ300" s="311">
        <v>0</v>
      </c>
      <c r="AR300" s="311">
        <v>0</v>
      </c>
      <c r="AS300" s="311">
        <v>0</v>
      </c>
      <c r="AT300" s="311">
        <v>0</v>
      </c>
      <c r="AU300" s="311">
        <v>0</v>
      </c>
      <c r="AV300" s="311">
        <v>0</v>
      </c>
      <c r="AW300" s="311">
        <v>0</v>
      </c>
      <c r="AX300" s="352">
        <v>0</v>
      </c>
      <c r="AY300" s="352">
        <v>0</v>
      </c>
      <c r="AZ300" s="352">
        <v>0</v>
      </c>
      <c r="BA300" s="352">
        <v>0</v>
      </c>
      <c r="BB300" s="352">
        <v>0</v>
      </c>
      <c r="BC300" s="352">
        <v>0</v>
      </c>
      <c r="BD300" s="352">
        <v>0</v>
      </c>
      <c r="BE300" s="352">
        <v>0</v>
      </c>
      <c r="BF300" s="352">
        <v>0</v>
      </c>
      <c r="BG300" s="352">
        <v>0</v>
      </c>
      <c r="BH300" s="378">
        <v>0</v>
      </c>
      <c r="BI300" s="352">
        <v>0</v>
      </c>
      <c r="BJ300" s="352">
        <v>0</v>
      </c>
      <c r="BK300" s="352"/>
      <c r="BL300" s="352"/>
      <c r="BM300" s="352"/>
      <c r="BN300" s="79"/>
      <c r="BO300" s="79"/>
      <c r="BP300" s="79"/>
      <c r="BQ300" s="79"/>
      <c r="BR300" s="79"/>
      <c r="BS300" s="79"/>
      <c r="BT300" s="79"/>
      <c r="BU300" s="79"/>
      <c r="BV300" s="79"/>
      <c r="BW300" s="79"/>
      <c r="BX300" s="79"/>
      <c r="BY300" s="79"/>
      <c r="BZ300" s="79"/>
      <c r="CA300" s="79"/>
      <c r="CB300" s="79"/>
      <c r="CC300" s="79"/>
      <c r="CD300" s="79"/>
      <c r="CE300" s="79"/>
      <c r="CF300" s="79"/>
      <c r="CG300" s="79"/>
      <c r="CH300" s="79"/>
      <c r="CI300" s="79"/>
      <c r="CJ300" s="79"/>
      <c r="CK300" s="79"/>
      <c r="CL300" s="79"/>
      <c r="CM300" s="79"/>
      <c r="CN300" s="79"/>
      <c r="CO300" s="79"/>
      <c r="CP300" s="79"/>
      <c r="CQ300" s="79"/>
      <c r="CR300" s="79"/>
      <c r="CS300" s="79"/>
      <c r="CT300" s="79"/>
      <c r="CU300" s="79"/>
      <c r="CV300" s="79"/>
      <c r="CW300" s="79"/>
      <c r="CX300" s="79"/>
      <c r="CY300" s="79"/>
      <c r="CZ300" s="79"/>
      <c r="DA300" s="79"/>
      <c r="DB300" s="79"/>
      <c r="DC300" s="79"/>
      <c r="DD300" s="79"/>
      <c r="DE300" s="79"/>
      <c r="DF300" s="79"/>
      <c r="DG300" s="79"/>
      <c r="DH300" s="79"/>
      <c r="DI300" s="79"/>
      <c r="DJ300" s="79"/>
      <c r="DK300" s="79"/>
      <c r="DL300" s="79"/>
      <c r="DM300" s="79"/>
      <c r="DN300" s="79"/>
      <c r="DO300" s="79"/>
      <c r="DP300" s="79"/>
      <c r="DQ300" s="79"/>
      <c r="DR300" s="79"/>
      <c r="DS300" s="79"/>
      <c r="DT300" s="79"/>
      <c r="DU300" s="79"/>
      <c r="DV300" s="79"/>
      <c r="DW300" s="79"/>
      <c r="DX300" s="79"/>
      <c r="DY300" s="79"/>
      <c r="DZ300" s="79"/>
      <c r="EA300" s="79"/>
      <c r="EB300" s="79"/>
      <c r="EC300" s="79"/>
      <c r="ED300" s="79"/>
      <c r="EE300" s="79"/>
      <c r="EF300" s="79"/>
      <c r="EG300" s="79"/>
      <c r="EH300" s="79"/>
      <c r="EI300" s="79"/>
      <c r="EJ300" s="79"/>
      <c r="EK300" s="79"/>
      <c r="EL300" s="79"/>
      <c r="EM300" s="79"/>
      <c r="EN300" s="79"/>
      <c r="EO300" s="79"/>
      <c r="EP300" s="79"/>
      <c r="EQ300" s="79"/>
      <c r="ER300" s="79"/>
      <c r="ES300" s="79"/>
      <c r="ET300" s="79"/>
      <c r="EU300" s="79"/>
      <c r="EV300" s="79"/>
      <c r="EW300" s="79"/>
      <c r="EX300" s="79"/>
      <c r="EY300" s="79"/>
      <c r="EZ300" s="79"/>
      <c r="FA300" s="79"/>
      <c r="FB300" s="79"/>
      <c r="FC300" s="79"/>
      <c r="FD300" s="79"/>
      <c r="FE300" s="79"/>
      <c r="FF300" s="79"/>
      <c r="FG300" s="79"/>
      <c r="FH300" s="79"/>
      <c r="FI300" s="79"/>
      <c r="FJ300" s="79"/>
      <c r="FK300" s="79"/>
      <c r="FL300" s="79"/>
      <c r="FM300" s="79"/>
      <c r="FN300" s="79"/>
      <c r="FO300" s="79"/>
      <c r="FP300" s="79"/>
      <c r="FQ300" s="79"/>
      <c r="FR300" s="79"/>
      <c r="FS300" s="79"/>
      <c r="FT300" s="79"/>
      <c r="FU300" s="79"/>
      <c r="FV300" s="79"/>
      <c r="FW300" s="79"/>
      <c r="FX300" s="79"/>
      <c r="FY300" s="79"/>
      <c r="FZ300" s="79"/>
      <c r="GA300" s="79"/>
      <c r="GB300" s="79"/>
      <c r="GC300" s="79"/>
      <c r="GD300" s="79"/>
      <c r="GE300" s="79"/>
      <c r="GF300" s="79"/>
      <c r="GG300" s="79"/>
      <c r="GH300" s="79"/>
      <c r="GI300" s="79"/>
      <c r="GJ300" s="79"/>
      <c r="GK300" s="79"/>
      <c r="GL300" s="79"/>
      <c r="GM300" s="79"/>
      <c r="GN300" s="79"/>
      <c r="GO300" s="79"/>
      <c r="GP300" s="79"/>
      <c r="GQ300" s="79"/>
    </row>
    <row r="301" spans="1:199" s="78" customFormat="1" x14ac:dyDescent="0.3">
      <c r="A301" s="10"/>
      <c r="B301" s="10"/>
      <c r="C301" s="10"/>
      <c r="D301" s="10">
        <v>654593829.47000003</v>
      </c>
      <c r="E301" s="311">
        <v>700883929</v>
      </c>
      <c r="F301" s="311" t="s">
        <v>1148</v>
      </c>
      <c r="G301" s="312">
        <v>33</v>
      </c>
      <c r="H301" s="312" t="s">
        <v>1320</v>
      </c>
      <c r="I301" s="311">
        <v>0</v>
      </c>
      <c r="J301" s="311">
        <v>0</v>
      </c>
      <c r="K301" s="311">
        <v>0</v>
      </c>
      <c r="L301" s="311">
        <v>0</v>
      </c>
      <c r="M301" s="311">
        <v>0</v>
      </c>
      <c r="N301" s="311">
        <v>0</v>
      </c>
      <c r="O301" s="311">
        <v>0</v>
      </c>
      <c r="P301" s="311">
        <v>0</v>
      </c>
      <c r="Q301" s="311">
        <v>0</v>
      </c>
      <c r="R301" s="311">
        <v>0</v>
      </c>
      <c r="S301" s="311">
        <v>0</v>
      </c>
      <c r="T301" s="311">
        <v>0</v>
      </c>
      <c r="U301" s="311">
        <v>0</v>
      </c>
      <c r="V301" s="311">
        <v>0</v>
      </c>
      <c r="W301" s="311">
        <v>0</v>
      </c>
      <c r="X301" s="311">
        <v>0</v>
      </c>
      <c r="Y301" s="311">
        <v>0</v>
      </c>
      <c r="Z301" s="311">
        <v>0</v>
      </c>
      <c r="AA301" s="311">
        <v>0</v>
      </c>
      <c r="AB301" s="311">
        <v>0</v>
      </c>
      <c r="AC301" s="311">
        <v>0</v>
      </c>
      <c r="AD301" s="311">
        <v>0</v>
      </c>
      <c r="AE301" s="311">
        <v>0</v>
      </c>
      <c r="AF301" s="311">
        <v>0</v>
      </c>
      <c r="AG301" s="311">
        <v>0</v>
      </c>
      <c r="AH301" s="311">
        <v>0</v>
      </c>
      <c r="AI301" s="311">
        <v>0</v>
      </c>
      <c r="AJ301" s="311">
        <v>0</v>
      </c>
      <c r="AK301" s="311">
        <v>0</v>
      </c>
      <c r="AL301" s="311">
        <v>0</v>
      </c>
      <c r="AM301" s="311">
        <v>0</v>
      </c>
      <c r="AN301" s="311">
        <v>0</v>
      </c>
      <c r="AO301" s="311">
        <v>0</v>
      </c>
      <c r="AP301" s="311">
        <v>0</v>
      </c>
      <c r="AQ301" s="311">
        <v>0</v>
      </c>
      <c r="AR301" s="311">
        <v>0</v>
      </c>
      <c r="AS301" s="311">
        <v>0</v>
      </c>
      <c r="AT301" s="311">
        <v>0</v>
      </c>
      <c r="AU301" s="311">
        <v>0</v>
      </c>
      <c r="AV301" s="311">
        <v>0</v>
      </c>
      <c r="AW301" s="311">
        <v>0</v>
      </c>
      <c r="AX301" s="352">
        <v>0</v>
      </c>
      <c r="AY301" s="352">
        <v>0</v>
      </c>
      <c r="AZ301" s="352">
        <v>0</v>
      </c>
      <c r="BA301" s="352">
        <v>0</v>
      </c>
      <c r="BB301" s="352">
        <v>0</v>
      </c>
      <c r="BC301" s="352">
        <v>0</v>
      </c>
      <c r="BD301" s="352">
        <v>0</v>
      </c>
      <c r="BE301" s="352">
        <v>0</v>
      </c>
      <c r="BF301" s="352">
        <v>0</v>
      </c>
      <c r="BG301" s="352">
        <v>0</v>
      </c>
      <c r="BH301" s="378">
        <v>0</v>
      </c>
      <c r="BI301" s="352">
        <v>0</v>
      </c>
      <c r="BJ301" s="352">
        <v>0</v>
      </c>
      <c r="BK301" s="352"/>
      <c r="BL301" s="352"/>
      <c r="BM301" s="352"/>
      <c r="BN301" s="79"/>
      <c r="BO301" s="79"/>
      <c r="BP301" s="79"/>
      <c r="BQ301" s="79"/>
      <c r="BR301" s="79"/>
      <c r="BS301" s="79"/>
      <c r="BT301" s="79"/>
      <c r="BU301" s="79"/>
      <c r="BV301" s="79"/>
      <c r="BW301" s="79"/>
      <c r="BX301" s="79"/>
      <c r="BY301" s="79"/>
      <c r="BZ301" s="79"/>
      <c r="CA301" s="79"/>
      <c r="CB301" s="79"/>
      <c r="CC301" s="79"/>
      <c r="CD301" s="79"/>
      <c r="CE301" s="79"/>
      <c r="CF301" s="79"/>
      <c r="CG301" s="79"/>
      <c r="CH301" s="79"/>
      <c r="CI301" s="79"/>
      <c r="CJ301" s="79"/>
      <c r="CK301" s="79"/>
      <c r="CL301" s="79"/>
      <c r="CM301" s="79"/>
      <c r="CN301" s="79"/>
      <c r="CO301" s="79"/>
      <c r="CP301" s="79"/>
      <c r="CQ301" s="79"/>
      <c r="CR301" s="79"/>
      <c r="CS301" s="79"/>
      <c r="CT301" s="79"/>
      <c r="CU301" s="79"/>
      <c r="CV301" s="79"/>
      <c r="CW301" s="79"/>
      <c r="CX301" s="79"/>
      <c r="CY301" s="79"/>
      <c r="CZ301" s="79"/>
      <c r="DA301" s="79"/>
      <c r="DB301" s="79"/>
      <c r="DC301" s="79"/>
      <c r="DD301" s="79"/>
      <c r="DE301" s="79"/>
      <c r="DF301" s="79"/>
      <c r="DG301" s="79"/>
      <c r="DH301" s="79"/>
      <c r="DI301" s="79"/>
      <c r="DJ301" s="79"/>
      <c r="DK301" s="79"/>
      <c r="DL301" s="79"/>
      <c r="DM301" s="79"/>
      <c r="DN301" s="79"/>
      <c r="DO301" s="79"/>
      <c r="DP301" s="79"/>
      <c r="DQ301" s="79"/>
      <c r="DR301" s="79"/>
      <c r="DS301" s="79"/>
      <c r="DT301" s="79"/>
      <c r="DU301" s="79"/>
      <c r="DV301" s="79"/>
      <c r="DW301" s="79"/>
      <c r="DX301" s="79"/>
      <c r="DY301" s="79"/>
      <c r="DZ301" s="79"/>
      <c r="EA301" s="79"/>
      <c r="EB301" s="79"/>
      <c r="EC301" s="79"/>
      <c r="ED301" s="79"/>
      <c r="EE301" s="79"/>
      <c r="EF301" s="79"/>
      <c r="EG301" s="79"/>
      <c r="EH301" s="79"/>
      <c r="EI301" s="79"/>
      <c r="EJ301" s="79"/>
      <c r="EK301" s="79"/>
      <c r="EL301" s="79"/>
      <c r="EM301" s="79"/>
      <c r="EN301" s="79"/>
      <c r="EO301" s="79"/>
      <c r="EP301" s="79"/>
      <c r="EQ301" s="79"/>
      <c r="ER301" s="79"/>
      <c r="ES301" s="79"/>
      <c r="ET301" s="79"/>
      <c r="EU301" s="79"/>
      <c r="EV301" s="79"/>
      <c r="EW301" s="79"/>
      <c r="EX301" s="79"/>
      <c r="EY301" s="79"/>
      <c r="EZ301" s="79"/>
      <c r="FA301" s="79"/>
      <c r="FB301" s="79"/>
      <c r="FC301" s="79"/>
      <c r="FD301" s="79"/>
      <c r="FE301" s="79"/>
      <c r="FF301" s="79"/>
      <c r="FG301" s="79"/>
      <c r="FH301" s="79"/>
      <c r="FI301" s="79"/>
      <c r="FJ301" s="79"/>
      <c r="FK301" s="79"/>
      <c r="FL301" s="79"/>
      <c r="FM301" s="79"/>
      <c r="FN301" s="79"/>
      <c r="FO301" s="79"/>
      <c r="FP301" s="79"/>
      <c r="FQ301" s="79"/>
      <c r="FR301" s="79"/>
      <c r="FS301" s="79"/>
      <c r="FT301" s="79"/>
      <c r="FU301" s="79"/>
      <c r="FV301" s="79"/>
      <c r="FW301" s="79"/>
      <c r="FX301" s="79"/>
      <c r="FY301" s="79"/>
      <c r="FZ301" s="79"/>
      <c r="GA301" s="79"/>
      <c r="GB301" s="79"/>
      <c r="GC301" s="79"/>
      <c r="GD301" s="79"/>
      <c r="GE301" s="79"/>
      <c r="GF301" s="79"/>
      <c r="GG301" s="79"/>
      <c r="GH301" s="79"/>
      <c r="GI301" s="79"/>
      <c r="GJ301" s="79"/>
      <c r="GK301" s="79"/>
      <c r="GL301" s="79"/>
      <c r="GM301" s="79"/>
      <c r="GN301" s="79"/>
      <c r="GO301" s="79"/>
      <c r="GP301" s="79"/>
      <c r="GQ301" s="79"/>
    </row>
    <row r="302" spans="1:199" s="78" customFormat="1" x14ac:dyDescent="0.3">
      <c r="A302" s="10"/>
      <c r="B302" s="10"/>
      <c r="C302" s="10"/>
      <c r="D302" s="10">
        <v>616794439.30999994</v>
      </c>
      <c r="E302" s="311">
        <v>700925746</v>
      </c>
      <c r="F302" s="311" t="s">
        <v>1152</v>
      </c>
      <c r="G302" s="312">
        <v>64</v>
      </c>
      <c r="H302" s="312" t="s">
        <v>1320</v>
      </c>
      <c r="I302" s="311">
        <v>0</v>
      </c>
      <c r="J302" s="311">
        <v>0</v>
      </c>
      <c r="K302" s="311">
        <v>0</v>
      </c>
      <c r="L302" s="311">
        <v>0</v>
      </c>
      <c r="M302" s="311">
        <v>0</v>
      </c>
      <c r="N302" s="311">
        <v>0</v>
      </c>
      <c r="O302" s="311">
        <v>0</v>
      </c>
      <c r="P302" s="311">
        <v>0</v>
      </c>
      <c r="Q302" s="311">
        <v>0</v>
      </c>
      <c r="R302" s="311">
        <v>0</v>
      </c>
      <c r="S302" s="311">
        <v>0</v>
      </c>
      <c r="T302" s="311">
        <v>0</v>
      </c>
      <c r="U302" s="311">
        <v>0</v>
      </c>
      <c r="V302" s="311">
        <v>0</v>
      </c>
      <c r="W302" s="311">
        <v>0</v>
      </c>
      <c r="X302" s="311">
        <v>0</v>
      </c>
      <c r="Y302" s="311">
        <v>0</v>
      </c>
      <c r="Z302" s="311">
        <v>0</v>
      </c>
      <c r="AA302" s="311">
        <v>0</v>
      </c>
      <c r="AB302" s="311">
        <v>0</v>
      </c>
      <c r="AC302" s="311">
        <v>0</v>
      </c>
      <c r="AD302" s="311">
        <v>0</v>
      </c>
      <c r="AE302" s="311">
        <v>0</v>
      </c>
      <c r="AF302" s="311">
        <v>0</v>
      </c>
      <c r="AG302" s="311">
        <v>0</v>
      </c>
      <c r="AH302" s="311">
        <v>0</v>
      </c>
      <c r="AI302" s="311">
        <v>0</v>
      </c>
      <c r="AJ302" s="311">
        <v>0</v>
      </c>
      <c r="AK302" s="311">
        <v>0</v>
      </c>
      <c r="AL302" s="311">
        <v>0</v>
      </c>
      <c r="AM302" s="311">
        <v>0</v>
      </c>
      <c r="AN302" s="311">
        <v>0</v>
      </c>
      <c r="AO302" s="311">
        <v>0</v>
      </c>
      <c r="AP302" s="311">
        <v>0</v>
      </c>
      <c r="AQ302" s="311">
        <v>0</v>
      </c>
      <c r="AR302" s="311">
        <v>0</v>
      </c>
      <c r="AS302" s="311">
        <v>0</v>
      </c>
      <c r="AT302" s="311">
        <v>0</v>
      </c>
      <c r="AU302" s="311">
        <v>0</v>
      </c>
      <c r="AV302" s="311">
        <v>0</v>
      </c>
      <c r="AW302" s="311">
        <v>0</v>
      </c>
      <c r="AX302" s="352">
        <v>0</v>
      </c>
      <c r="AY302" s="352">
        <v>0</v>
      </c>
      <c r="AZ302" s="352">
        <v>0</v>
      </c>
      <c r="BA302" s="352">
        <v>0</v>
      </c>
      <c r="BB302" s="352">
        <v>0</v>
      </c>
      <c r="BC302" s="352">
        <v>0</v>
      </c>
      <c r="BD302" s="352">
        <v>0</v>
      </c>
      <c r="BE302" s="352">
        <v>0</v>
      </c>
      <c r="BF302" s="352">
        <v>0</v>
      </c>
      <c r="BG302" s="352">
        <v>0</v>
      </c>
      <c r="BH302" s="378">
        <v>0</v>
      </c>
      <c r="BI302" s="352">
        <v>0</v>
      </c>
      <c r="BJ302" s="352">
        <v>0</v>
      </c>
      <c r="BK302" s="352"/>
      <c r="BL302" s="352"/>
      <c r="BM302" s="352"/>
      <c r="BN302" s="79"/>
      <c r="BO302" s="79"/>
      <c r="BP302" s="79"/>
      <c r="BQ302" s="79"/>
      <c r="BR302" s="79"/>
      <c r="BS302" s="79"/>
      <c r="BT302" s="79"/>
      <c r="BU302" s="79"/>
      <c r="BV302" s="79"/>
      <c r="BW302" s="79"/>
      <c r="BX302" s="79"/>
      <c r="BY302" s="79"/>
      <c r="BZ302" s="79"/>
      <c r="CA302" s="79"/>
      <c r="CB302" s="79"/>
      <c r="CC302" s="79"/>
      <c r="CD302" s="79"/>
      <c r="CE302" s="79"/>
      <c r="CF302" s="79"/>
      <c r="CG302" s="79"/>
      <c r="CH302" s="79"/>
      <c r="CI302" s="79"/>
      <c r="CJ302" s="79"/>
      <c r="CK302" s="79"/>
      <c r="CL302" s="79"/>
      <c r="CM302" s="79"/>
      <c r="CN302" s="79"/>
      <c r="CO302" s="79"/>
      <c r="CP302" s="79"/>
      <c r="CQ302" s="79"/>
      <c r="CR302" s="79"/>
      <c r="CS302" s="79"/>
      <c r="CT302" s="79"/>
      <c r="CU302" s="79"/>
      <c r="CV302" s="79"/>
      <c r="CW302" s="79"/>
      <c r="CX302" s="79"/>
      <c r="CY302" s="79"/>
      <c r="CZ302" s="79"/>
      <c r="DA302" s="79"/>
      <c r="DB302" s="79"/>
      <c r="DC302" s="79"/>
      <c r="DD302" s="79"/>
      <c r="DE302" s="79"/>
      <c r="DF302" s="79"/>
      <c r="DG302" s="79"/>
      <c r="DH302" s="79"/>
      <c r="DI302" s="79"/>
      <c r="DJ302" s="79"/>
      <c r="DK302" s="79"/>
      <c r="DL302" s="79"/>
      <c r="DM302" s="79"/>
      <c r="DN302" s="79"/>
      <c r="DO302" s="79"/>
      <c r="DP302" s="79"/>
      <c r="DQ302" s="79"/>
      <c r="DR302" s="79"/>
      <c r="DS302" s="79"/>
      <c r="DT302" s="79"/>
      <c r="DU302" s="79"/>
      <c r="DV302" s="79"/>
      <c r="DW302" s="79"/>
      <c r="DX302" s="79"/>
      <c r="DY302" s="79"/>
      <c r="DZ302" s="79"/>
      <c r="EA302" s="79"/>
      <c r="EB302" s="79"/>
      <c r="EC302" s="79"/>
      <c r="ED302" s="79"/>
      <c r="EE302" s="79"/>
      <c r="EF302" s="79"/>
      <c r="EG302" s="79"/>
      <c r="EH302" s="79"/>
      <c r="EI302" s="79"/>
      <c r="EJ302" s="79"/>
      <c r="EK302" s="79"/>
      <c r="EL302" s="79"/>
      <c r="EM302" s="79"/>
      <c r="EN302" s="79"/>
      <c r="EO302" s="79"/>
      <c r="EP302" s="79"/>
      <c r="EQ302" s="79"/>
      <c r="ER302" s="79"/>
      <c r="ES302" s="79"/>
      <c r="ET302" s="79"/>
      <c r="EU302" s="79"/>
      <c r="EV302" s="79"/>
      <c r="EW302" s="79"/>
      <c r="EX302" s="79"/>
      <c r="EY302" s="79"/>
      <c r="EZ302" s="79"/>
      <c r="FA302" s="79"/>
      <c r="FB302" s="79"/>
      <c r="FC302" s="79"/>
      <c r="FD302" s="79"/>
      <c r="FE302" s="79"/>
      <c r="FF302" s="79"/>
      <c r="FG302" s="79"/>
      <c r="FH302" s="79"/>
      <c r="FI302" s="79"/>
      <c r="FJ302" s="79"/>
      <c r="FK302" s="79"/>
      <c r="FL302" s="79"/>
      <c r="FM302" s="79"/>
      <c r="FN302" s="79"/>
      <c r="FO302" s="79"/>
      <c r="FP302" s="79"/>
      <c r="FQ302" s="79"/>
      <c r="FR302" s="79"/>
      <c r="FS302" s="79"/>
      <c r="FT302" s="79"/>
      <c r="FU302" s="79"/>
      <c r="FV302" s="79"/>
      <c r="FW302" s="79"/>
      <c r="FX302" s="79"/>
      <c r="FY302" s="79"/>
      <c r="FZ302" s="79"/>
      <c r="GA302" s="79"/>
      <c r="GB302" s="79"/>
      <c r="GC302" s="79"/>
      <c r="GD302" s="79"/>
      <c r="GE302" s="79"/>
      <c r="GF302" s="79"/>
      <c r="GG302" s="79"/>
      <c r="GH302" s="79"/>
      <c r="GI302" s="79"/>
      <c r="GJ302" s="79"/>
      <c r="GK302" s="79"/>
      <c r="GL302" s="79"/>
      <c r="GM302" s="79"/>
      <c r="GN302" s="79"/>
      <c r="GO302" s="79"/>
      <c r="GP302" s="79"/>
      <c r="GQ302" s="79"/>
    </row>
    <row r="303" spans="1:199" s="78" customFormat="1" x14ac:dyDescent="0.3">
      <c r="A303" s="10"/>
      <c r="B303" s="10"/>
      <c r="C303" s="10"/>
      <c r="D303" s="10">
        <v>28800738826.529999</v>
      </c>
      <c r="E303" s="311">
        <v>700993520</v>
      </c>
      <c r="F303" s="311" t="s">
        <v>1159</v>
      </c>
      <c r="G303" s="312">
        <v>32</v>
      </c>
      <c r="H303" s="312" t="s">
        <v>1320</v>
      </c>
      <c r="I303" s="311">
        <v>0</v>
      </c>
      <c r="J303" s="311">
        <v>0</v>
      </c>
      <c r="K303" s="311">
        <v>0</v>
      </c>
      <c r="L303" s="311">
        <v>0</v>
      </c>
      <c r="M303" s="311">
        <v>0</v>
      </c>
      <c r="N303" s="311">
        <v>0</v>
      </c>
      <c r="O303" s="311">
        <v>0</v>
      </c>
      <c r="P303" s="311">
        <v>0</v>
      </c>
      <c r="Q303" s="311">
        <v>0</v>
      </c>
      <c r="R303" s="311">
        <v>0</v>
      </c>
      <c r="S303" s="311">
        <v>0</v>
      </c>
      <c r="T303" s="311">
        <v>0</v>
      </c>
      <c r="U303" s="311">
        <v>0</v>
      </c>
      <c r="V303" s="311">
        <v>0</v>
      </c>
      <c r="W303" s="311">
        <v>0</v>
      </c>
      <c r="X303" s="311">
        <v>0</v>
      </c>
      <c r="Y303" s="311">
        <v>0</v>
      </c>
      <c r="Z303" s="311">
        <v>0</v>
      </c>
      <c r="AA303" s="311">
        <v>0</v>
      </c>
      <c r="AB303" s="311">
        <v>0</v>
      </c>
      <c r="AC303" s="311">
        <v>0</v>
      </c>
      <c r="AD303" s="311">
        <v>0</v>
      </c>
      <c r="AE303" s="311">
        <v>0</v>
      </c>
      <c r="AF303" s="311">
        <v>0</v>
      </c>
      <c r="AG303" s="311">
        <v>0</v>
      </c>
      <c r="AH303" s="311">
        <v>0</v>
      </c>
      <c r="AI303" s="311">
        <v>0</v>
      </c>
      <c r="AJ303" s="311">
        <v>0</v>
      </c>
      <c r="AK303" s="311">
        <v>0</v>
      </c>
      <c r="AL303" s="311">
        <v>0</v>
      </c>
      <c r="AM303" s="311">
        <v>0</v>
      </c>
      <c r="AN303" s="311">
        <v>0</v>
      </c>
      <c r="AO303" s="311">
        <v>0</v>
      </c>
      <c r="AP303" s="311">
        <v>0</v>
      </c>
      <c r="AQ303" s="311">
        <v>0</v>
      </c>
      <c r="AR303" s="311">
        <v>0</v>
      </c>
      <c r="AS303" s="311">
        <v>0</v>
      </c>
      <c r="AT303" s="311">
        <v>0</v>
      </c>
      <c r="AU303" s="311">
        <v>0</v>
      </c>
      <c r="AV303" s="311">
        <v>0</v>
      </c>
      <c r="AW303" s="311">
        <v>0</v>
      </c>
      <c r="AX303" s="352">
        <v>0</v>
      </c>
      <c r="AY303" s="352">
        <v>0</v>
      </c>
      <c r="AZ303" s="352">
        <v>0</v>
      </c>
      <c r="BA303" s="352">
        <v>0</v>
      </c>
      <c r="BB303" s="352">
        <v>0</v>
      </c>
      <c r="BC303" s="352">
        <v>0</v>
      </c>
      <c r="BD303" s="352">
        <v>0</v>
      </c>
      <c r="BE303" s="352">
        <v>0</v>
      </c>
      <c r="BF303" s="352">
        <v>0</v>
      </c>
      <c r="BG303" s="352">
        <v>0</v>
      </c>
      <c r="BH303" s="378">
        <v>0</v>
      </c>
      <c r="BI303" s="352">
        <v>0</v>
      </c>
      <c r="BJ303" s="352">
        <v>0</v>
      </c>
      <c r="BK303" s="352"/>
      <c r="BL303" s="352"/>
      <c r="BM303" s="352"/>
      <c r="BN303" s="79"/>
      <c r="BO303" s="79"/>
      <c r="BP303" s="79"/>
      <c r="BQ303" s="79"/>
      <c r="BR303" s="79"/>
      <c r="BS303" s="79"/>
      <c r="BT303" s="79"/>
      <c r="BU303" s="79"/>
      <c r="BV303" s="79"/>
      <c r="BW303" s="79"/>
      <c r="BX303" s="79"/>
      <c r="BY303" s="79"/>
      <c r="BZ303" s="79"/>
      <c r="CA303" s="79"/>
      <c r="CB303" s="79"/>
      <c r="CC303" s="79"/>
      <c r="CD303" s="79"/>
      <c r="CE303" s="79"/>
      <c r="CF303" s="79"/>
      <c r="CG303" s="79"/>
      <c r="CH303" s="79"/>
      <c r="CI303" s="79"/>
      <c r="CJ303" s="79"/>
      <c r="CK303" s="79"/>
      <c r="CL303" s="79"/>
      <c r="CM303" s="79"/>
      <c r="CN303" s="79"/>
      <c r="CO303" s="79"/>
      <c r="CP303" s="79"/>
      <c r="CQ303" s="79"/>
      <c r="CR303" s="79"/>
      <c r="CS303" s="79"/>
      <c r="CT303" s="79"/>
      <c r="CU303" s="79"/>
      <c r="CV303" s="79"/>
      <c r="CW303" s="79"/>
      <c r="CX303" s="79"/>
      <c r="CY303" s="79"/>
      <c r="CZ303" s="79"/>
      <c r="DA303" s="79"/>
      <c r="DB303" s="79"/>
      <c r="DC303" s="79"/>
      <c r="DD303" s="79"/>
      <c r="DE303" s="79"/>
      <c r="DF303" s="79"/>
      <c r="DG303" s="79"/>
      <c r="DH303" s="79"/>
      <c r="DI303" s="79"/>
      <c r="DJ303" s="79"/>
      <c r="DK303" s="79"/>
      <c r="DL303" s="79"/>
      <c r="DM303" s="79"/>
      <c r="DN303" s="79"/>
      <c r="DO303" s="79"/>
      <c r="DP303" s="79"/>
      <c r="DQ303" s="79"/>
      <c r="DR303" s="79"/>
      <c r="DS303" s="79"/>
      <c r="DT303" s="79"/>
      <c r="DU303" s="79"/>
      <c r="DV303" s="79"/>
      <c r="DW303" s="79"/>
      <c r="DX303" s="79"/>
      <c r="DY303" s="79"/>
      <c r="DZ303" s="79"/>
      <c r="EA303" s="79"/>
      <c r="EB303" s="79"/>
      <c r="EC303" s="79"/>
      <c r="ED303" s="79"/>
      <c r="EE303" s="79"/>
      <c r="EF303" s="79"/>
      <c r="EG303" s="79"/>
      <c r="EH303" s="79"/>
      <c r="EI303" s="79"/>
      <c r="EJ303" s="79"/>
      <c r="EK303" s="79"/>
      <c r="EL303" s="79"/>
      <c r="EM303" s="79"/>
      <c r="EN303" s="79"/>
      <c r="EO303" s="79"/>
      <c r="EP303" s="79"/>
      <c r="EQ303" s="79"/>
      <c r="ER303" s="79"/>
      <c r="ES303" s="79"/>
      <c r="ET303" s="79"/>
      <c r="EU303" s="79"/>
      <c r="EV303" s="79"/>
      <c r="EW303" s="79"/>
      <c r="EX303" s="79"/>
      <c r="EY303" s="79"/>
      <c r="EZ303" s="79"/>
      <c r="FA303" s="79"/>
      <c r="FB303" s="79"/>
      <c r="FC303" s="79"/>
      <c r="FD303" s="79"/>
      <c r="FE303" s="79"/>
      <c r="FF303" s="79"/>
      <c r="FG303" s="79"/>
      <c r="FH303" s="79"/>
      <c r="FI303" s="79"/>
      <c r="FJ303" s="79"/>
      <c r="FK303" s="79"/>
      <c r="FL303" s="79"/>
      <c r="FM303" s="79"/>
      <c r="FN303" s="79"/>
      <c r="FO303" s="79"/>
      <c r="FP303" s="79"/>
      <c r="FQ303" s="79"/>
      <c r="FR303" s="79"/>
      <c r="FS303" s="79"/>
      <c r="FT303" s="79"/>
      <c r="FU303" s="79"/>
      <c r="FV303" s="79"/>
      <c r="FW303" s="79"/>
      <c r="FX303" s="79"/>
      <c r="FY303" s="79"/>
      <c r="FZ303" s="79"/>
      <c r="GA303" s="79"/>
      <c r="GB303" s="79"/>
      <c r="GC303" s="79"/>
      <c r="GD303" s="79"/>
      <c r="GE303" s="79"/>
      <c r="GF303" s="79"/>
      <c r="GG303" s="79"/>
      <c r="GH303" s="79"/>
      <c r="GI303" s="79"/>
      <c r="GJ303" s="79"/>
      <c r="GK303" s="79"/>
      <c r="GL303" s="79"/>
      <c r="GM303" s="79"/>
      <c r="GN303" s="79"/>
      <c r="GO303" s="79"/>
      <c r="GP303" s="79"/>
      <c r="GQ303" s="79"/>
    </row>
    <row r="304" spans="1:199" s="78" customFormat="1" x14ac:dyDescent="0.3">
      <c r="A304" s="10"/>
      <c r="B304" s="10"/>
      <c r="C304" s="10"/>
      <c r="D304" s="10">
        <v>149547434.5</v>
      </c>
      <c r="E304" s="311">
        <v>701052901</v>
      </c>
      <c r="F304" s="311" t="s">
        <v>1166</v>
      </c>
      <c r="G304" s="312">
        <v>56</v>
      </c>
      <c r="H304" s="312" t="s">
        <v>1320</v>
      </c>
      <c r="I304" s="311">
        <v>0</v>
      </c>
      <c r="J304" s="311">
        <v>0</v>
      </c>
      <c r="K304" s="311">
        <v>0</v>
      </c>
      <c r="L304" s="311">
        <v>0</v>
      </c>
      <c r="M304" s="311">
        <v>0</v>
      </c>
      <c r="N304" s="311">
        <v>0</v>
      </c>
      <c r="O304" s="311">
        <v>0</v>
      </c>
      <c r="P304" s="311">
        <v>0</v>
      </c>
      <c r="Q304" s="311">
        <v>0</v>
      </c>
      <c r="R304" s="311">
        <v>0</v>
      </c>
      <c r="S304" s="311">
        <v>0</v>
      </c>
      <c r="T304" s="311">
        <v>0</v>
      </c>
      <c r="U304" s="311">
        <v>0</v>
      </c>
      <c r="V304" s="311">
        <v>0</v>
      </c>
      <c r="W304" s="311">
        <v>0</v>
      </c>
      <c r="X304" s="311">
        <v>0</v>
      </c>
      <c r="Y304" s="311">
        <v>0</v>
      </c>
      <c r="Z304" s="311">
        <v>0</v>
      </c>
      <c r="AA304" s="311">
        <v>0</v>
      </c>
      <c r="AB304" s="311">
        <v>0</v>
      </c>
      <c r="AC304" s="311">
        <v>0</v>
      </c>
      <c r="AD304" s="311">
        <v>0</v>
      </c>
      <c r="AE304" s="311">
        <v>0</v>
      </c>
      <c r="AF304" s="311">
        <v>0</v>
      </c>
      <c r="AG304" s="311">
        <v>0</v>
      </c>
      <c r="AH304" s="311">
        <v>0</v>
      </c>
      <c r="AI304" s="311">
        <v>0</v>
      </c>
      <c r="AJ304" s="311">
        <v>0</v>
      </c>
      <c r="AK304" s="311">
        <v>0</v>
      </c>
      <c r="AL304" s="311">
        <v>0</v>
      </c>
      <c r="AM304" s="311">
        <v>0</v>
      </c>
      <c r="AN304" s="311">
        <v>0</v>
      </c>
      <c r="AO304" s="311">
        <v>0</v>
      </c>
      <c r="AP304" s="311">
        <v>0</v>
      </c>
      <c r="AQ304" s="311">
        <v>0</v>
      </c>
      <c r="AR304" s="311">
        <v>0</v>
      </c>
      <c r="AS304" s="311">
        <v>0</v>
      </c>
      <c r="AT304" s="311">
        <v>0</v>
      </c>
      <c r="AU304" s="311">
        <v>0</v>
      </c>
      <c r="AV304" s="311">
        <v>0</v>
      </c>
      <c r="AW304" s="311">
        <v>0</v>
      </c>
      <c r="AX304" s="352">
        <v>0</v>
      </c>
      <c r="AY304" s="352">
        <v>0</v>
      </c>
      <c r="AZ304" s="352">
        <v>0</v>
      </c>
      <c r="BA304" s="352">
        <v>0</v>
      </c>
      <c r="BB304" s="352">
        <v>0</v>
      </c>
      <c r="BC304" s="352">
        <v>0</v>
      </c>
      <c r="BD304" s="352">
        <v>0</v>
      </c>
      <c r="BE304" s="352">
        <v>0</v>
      </c>
      <c r="BF304" s="352">
        <v>0</v>
      </c>
      <c r="BG304" s="352">
        <v>0</v>
      </c>
      <c r="BH304" s="378">
        <v>0</v>
      </c>
      <c r="BI304" s="352">
        <v>0</v>
      </c>
      <c r="BJ304" s="352">
        <v>0</v>
      </c>
      <c r="BK304" s="352"/>
      <c r="BL304" s="352"/>
      <c r="BM304" s="352"/>
      <c r="BN304" s="79"/>
      <c r="BO304" s="79"/>
      <c r="BP304" s="79"/>
      <c r="BQ304" s="79"/>
      <c r="BR304" s="79"/>
      <c r="BS304" s="79"/>
      <c r="BT304" s="79"/>
      <c r="BU304" s="79"/>
      <c r="BV304" s="79"/>
      <c r="BW304" s="79"/>
      <c r="BX304" s="79"/>
      <c r="BY304" s="79"/>
      <c r="BZ304" s="79"/>
      <c r="CA304" s="79"/>
      <c r="CB304" s="79"/>
      <c r="CC304" s="79"/>
      <c r="CD304" s="79"/>
      <c r="CE304" s="79"/>
      <c r="CF304" s="79"/>
      <c r="CG304" s="79"/>
      <c r="CH304" s="79"/>
      <c r="CI304" s="79"/>
      <c r="CJ304" s="79"/>
      <c r="CK304" s="79"/>
      <c r="CL304" s="79"/>
      <c r="CM304" s="79"/>
      <c r="CN304" s="79"/>
      <c r="CO304" s="79"/>
      <c r="CP304" s="79"/>
      <c r="CQ304" s="79"/>
      <c r="CR304" s="79"/>
      <c r="CS304" s="79"/>
      <c r="CT304" s="79"/>
      <c r="CU304" s="79"/>
      <c r="CV304" s="79"/>
      <c r="CW304" s="79"/>
      <c r="CX304" s="79"/>
      <c r="CY304" s="79"/>
      <c r="CZ304" s="79"/>
      <c r="DA304" s="79"/>
      <c r="DB304" s="79"/>
      <c r="DC304" s="79"/>
      <c r="DD304" s="79"/>
      <c r="DE304" s="79"/>
      <c r="DF304" s="79"/>
      <c r="DG304" s="79"/>
      <c r="DH304" s="79"/>
      <c r="DI304" s="79"/>
      <c r="DJ304" s="79"/>
      <c r="DK304" s="79"/>
      <c r="DL304" s="79"/>
      <c r="DM304" s="79"/>
      <c r="DN304" s="79"/>
      <c r="DO304" s="79"/>
      <c r="DP304" s="79"/>
      <c r="DQ304" s="79"/>
      <c r="DR304" s="79"/>
      <c r="DS304" s="79"/>
      <c r="DT304" s="79"/>
      <c r="DU304" s="79"/>
      <c r="DV304" s="79"/>
      <c r="DW304" s="79"/>
      <c r="DX304" s="79"/>
      <c r="DY304" s="79"/>
      <c r="DZ304" s="79"/>
      <c r="EA304" s="79"/>
      <c r="EB304" s="79"/>
      <c r="EC304" s="79"/>
      <c r="ED304" s="79"/>
      <c r="EE304" s="79"/>
      <c r="EF304" s="79"/>
      <c r="EG304" s="79"/>
      <c r="EH304" s="79"/>
      <c r="EI304" s="79"/>
      <c r="EJ304" s="79"/>
      <c r="EK304" s="79"/>
      <c r="EL304" s="79"/>
      <c r="EM304" s="79"/>
      <c r="EN304" s="79"/>
      <c r="EO304" s="79"/>
      <c r="EP304" s="79"/>
      <c r="EQ304" s="79"/>
      <c r="ER304" s="79"/>
      <c r="ES304" s="79"/>
      <c r="ET304" s="79"/>
      <c r="EU304" s="79"/>
      <c r="EV304" s="79"/>
      <c r="EW304" s="79"/>
      <c r="EX304" s="79"/>
      <c r="EY304" s="79"/>
      <c r="EZ304" s="79"/>
      <c r="FA304" s="79"/>
      <c r="FB304" s="79"/>
      <c r="FC304" s="79"/>
      <c r="FD304" s="79"/>
      <c r="FE304" s="79"/>
      <c r="FF304" s="79"/>
      <c r="FG304" s="79"/>
      <c r="FH304" s="79"/>
      <c r="FI304" s="79"/>
      <c r="FJ304" s="79"/>
      <c r="FK304" s="79"/>
      <c r="FL304" s="79"/>
      <c r="FM304" s="79"/>
      <c r="FN304" s="79"/>
      <c r="FO304" s="79"/>
      <c r="FP304" s="79"/>
      <c r="FQ304" s="79"/>
      <c r="FR304" s="79"/>
      <c r="FS304" s="79"/>
      <c r="FT304" s="79"/>
      <c r="FU304" s="79"/>
      <c r="FV304" s="79"/>
      <c r="FW304" s="79"/>
      <c r="FX304" s="79"/>
      <c r="FY304" s="79"/>
      <c r="FZ304" s="79"/>
      <c r="GA304" s="79"/>
      <c r="GB304" s="79"/>
      <c r="GC304" s="79"/>
      <c r="GD304" s="79"/>
      <c r="GE304" s="79"/>
      <c r="GF304" s="79"/>
      <c r="GG304" s="79"/>
      <c r="GH304" s="79"/>
      <c r="GI304" s="79"/>
      <c r="GJ304" s="79"/>
      <c r="GK304" s="79"/>
      <c r="GL304" s="79"/>
      <c r="GM304" s="79"/>
      <c r="GN304" s="79"/>
      <c r="GO304" s="79"/>
      <c r="GP304" s="79"/>
      <c r="GQ304" s="79"/>
    </row>
    <row r="305" spans="1:199" s="78" customFormat="1" x14ac:dyDescent="0.3">
      <c r="A305" s="10"/>
      <c r="B305" s="10"/>
      <c r="C305" s="10"/>
      <c r="D305" s="10">
        <v>775935529.16999996</v>
      </c>
      <c r="E305" s="311">
        <v>701096412</v>
      </c>
      <c r="F305" s="311" t="s">
        <v>1172</v>
      </c>
      <c r="G305" s="312">
        <v>14</v>
      </c>
      <c r="H305" s="312" t="s">
        <v>1320</v>
      </c>
      <c r="I305" s="311">
        <v>0</v>
      </c>
      <c r="J305" s="311">
        <v>0</v>
      </c>
      <c r="K305" s="311">
        <v>0</v>
      </c>
      <c r="L305" s="311">
        <v>0</v>
      </c>
      <c r="M305" s="311">
        <v>0</v>
      </c>
      <c r="N305" s="311">
        <v>0</v>
      </c>
      <c r="O305" s="311">
        <v>0</v>
      </c>
      <c r="P305" s="311">
        <v>0</v>
      </c>
      <c r="Q305" s="311">
        <v>0</v>
      </c>
      <c r="R305" s="311">
        <v>0</v>
      </c>
      <c r="S305" s="311">
        <v>0</v>
      </c>
      <c r="T305" s="311">
        <v>0</v>
      </c>
      <c r="U305" s="311">
        <v>0</v>
      </c>
      <c r="V305" s="311">
        <v>0</v>
      </c>
      <c r="W305" s="311">
        <v>0</v>
      </c>
      <c r="X305" s="311">
        <v>0</v>
      </c>
      <c r="Y305" s="311">
        <v>0</v>
      </c>
      <c r="Z305" s="311">
        <v>0</v>
      </c>
      <c r="AA305" s="311">
        <v>0</v>
      </c>
      <c r="AB305" s="311">
        <v>0</v>
      </c>
      <c r="AC305" s="311">
        <v>0</v>
      </c>
      <c r="AD305" s="311">
        <v>0</v>
      </c>
      <c r="AE305" s="311">
        <v>0</v>
      </c>
      <c r="AF305" s="311">
        <v>0</v>
      </c>
      <c r="AG305" s="311">
        <v>0</v>
      </c>
      <c r="AH305" s="311">
        <v>0</v>
      </c>
      <c r="AI305" s="311">
        <v>0</v>
      </c>
      <c r="AJ305" s="311">
        <v>0</v>
      </c>
      <c r="AK305" s="311">
        <v>0</v>
      </c>
      <c r="AL305" s="311">
        <v>0</v>
      </c>
      <c r="AM305" s="311">
        <v>0</v>
      </c>
      <c r="AN305" s="311">
        <v>0</v>
      </c>
      <c r="AO305" s="311">
        <v>0</v>
      </c>
      <c r="AP305" s="311">
        <v>0</v>
      </c>
      <c r="AQ305" s="311">
        <v>0</v>
      </c>
      <c r="AR305" s="311">
        <v>0</v>
      </c>
      <c r="AS305" s="311">
        <v>0</v>
      </c>
      <c r="AT305" s="311">
        <v>0</v>
      </c>
      <c r="AU305" s="311">
        <v>0</v>
      </c>
      <c r="AV305" s="311">
        <v>0</v>
      </c>
      <c r="AW305" s="311">
        <v>0</v>
      </c>
      <c r="AX305" s="352">
        <v>0</v>
      </c>
      <c r="AY305" s="352">
        <v>0</v>
      </c>
      <c r="AZ305" s="352">
        <v>0</v>
      </c>
      <c r="BA305" s="352">
        <v>0</v>
      </c>
      <c r="BB305" s="352">
        <v>0</v>
      </c>
      <c r="BC305" s="352">
        <v>0</v>
      </c>
      <c r="BD305" s="352">
        <v>0</v>
      </c>
      <c r="BE305" s="352">
        <v>0</v>
      </c>
      <c r="BF305" s="352">
        <v>0</v>
      </c>
      <c r="BG305" s="352">
        <v>0</v>
      </c>
      <c r="BH305" s="378">
        <v>0</v>
      </c>
      <c r="BI305" s="352">
        <v>0</v>
      </c>
      <c r="BJ305" s="352">
        <v>0</v>
      </c>
      <c r="BK305" s="352"/>
      <c r="BL305" s="352"/>
      <c r="BM305" s="352"/>
      <c r="BN305" s="79"/>
      <c r="BO305" s="79"/>
      <c r="BP305" s="79"/>
      <c r="BQ305" s="79"/>
      <c r="BR305" s="79"/>
      <c r="BS305" s="79"/>
      <c r="BT305" s="79"/>
      <c r="BU305" s="79"/>
      <c r="BV305" s="79"/>
      <c r="BW305" s="79"/>
      <c r="BX305" s="79"/>
      <c r="BY305" s="79"/>
      <c r="BZ305" s="79"/>
      <c r="CA305" s="79"/>
      <c r="CB305" s="79"/>
      <c r="CC305" s="79"/>
      <c r="CD305" s="79"/>
      <c r="CE305" s="79"/>
      <c r="CF305" s="79"/>
      <c r="CG305" s="79"/>
      <c r="CH305" s="79"/>
      <c r="CI305" s="79"/>
      <c r="CJ305" s="79"/>
      <c r="CK305" s="79"/>
      <c r="CL305" s="79"/>
      <c r="CM305" s="79"/>
      <c r="CN305" s="79"/>
      <c r="CO305" s="79"/>
      <c r="CP305" s="79"/>
      <c r="CQ305" s="79"/>
      <c r="CR305" s="79"/>
      <c r="CS305" s="79"/>
      <c r="CT305" s="79"/>
      <c r="CU305" s="79"/>
      <c r="CV305" s="79"/>
      <c r="CW305" s="79"/>
      <c r="CX305" s="79"/>
      <c r="CY305" s="79"/>
      <c r="CZ305" s="79"/>
      <c r="DA305" s="79"/>
      <c r="DB305" s="79"/>
      <c r="DC305" s="79"/>
      <c r="DD305" s="79"/>
      <c r="DE305" s="79"/>
      <c r="DF305" s="79"/>
      <c r="DG305" s="79"/>
      <c r="DH305" s="79"/>
      <c r="DI305" s="79"/>
      <c r="DJ305" s="79"/>
      <c r="DK305" s="79"/>
      <c r="DL305" s="79"/>
      <c r="DM305" s="79"/>
      <c r="DN305" s="79"/>
      <c r="DO305" s="79"/>
      <c r="DP305" s="79"/>
      <c r="DQ305" s="79"/>
      <c r="DR305" s="79"/>
      <c r="DS305" s="79"/>
      <c r="DT305" s="79"/>
      <c r="DU305" s="79"/>
      <c r="DV305" s="79"/>
      <c r="DW305" s="79"/>
      <c r="DX305" s="79"/>
      <c r="DY305" s="79"/>
      <c r="DZ305" s="79"/>
      <c r="EA305" s="79"/>
      <c r="EB305" s="79"/>
      <c r="EC305" s="79"/>
      <c r="ED305" s="79"/>
      <c r="EE305" s="79"/>
      <c r="EF305" s="79"/>
      <c r="EG305" s="79"/>
      <c r="EH305" s="79"/>
      <c r="EI305" s="79"/>
      <c r="EJ305" s="79"/>
      <c r="EK305" s="79"/>
      <c r="EL305" s="79"/>
      <c r="EM305" s="79"/>
      <c r="EN305" s="79"/>
      <c r="EO305" s="79"/>
      <c r="EP305" s="79"/>
      <c r="EQ305" s="79"/>
      <c r="ER305" s="79"/>
      <c r="ES305" s="79"/>
      <c r="ET305" s="79"/>
      <c r="EU305" s="79"/>
      <c r="EV305" s="79"/>
      <c r="EW305" s="79"/>
      <c r="EX305" s="79"/>
      <c r="EY305" s="79"/>
      <c r="EZ305" s="79"/>
      <c r="FA305" s="79"/>
      <c r="FB305" s="79"/>
      <c r="FC305" s="79"/>
      <c r="FD305" s="79"/>
      <c r="FE305" s="79"/>
      <c r="FF305" s="79"/>
      <c r="FG305" s="79"/>
      <c r="FH305" s="79"/>
      <c r="FI305" s="79"/>
      <c r="FJ305" s="79"/>
      <c r="FK305" s="79"/>
      <c r="FL305" s="79"/>
      <c r="FM305" s="79"/>
      <c r="FN305" s="79"/>
      <c r="FO305" s="79"/>
      <c r="FP305" s="79"/>
      <c r="FQ305" s="79"/>
      <c r="FR305" s="79"/>
      <c r="FS305" s="79"/>
      <c r="FT305" s="79"/>
      <c r="FU305" s="79"/>
      <c r="FV305" s="79"/>
      <c r="FW305" s="79"/>
      <c r="FX305" s="79"/>
      <c r="FY305" s="79"/>
      <c r="FZ305" s="79"/>
      <c r="GA305" s="79"/>
      <c r="GB305" s="79"/>
      <c r="GC305" s="79"/>
      <c r="GD305" s="79"/>
      <c r="GE305" s="79"/>
      <c r="GF305" s="79"/>
      <c r="GG305" s="79"/>
      <c r="GH305" s="79"/>
      <c r="GI305" s="79"/>
      <c r="GJ305" s="79"/>
      <c r="GK305" s="79"/>
      <c r="GL305" s="79"/>
      <c r="GM305" s="79"/>
      <c r="GN305" s="79"/>
      <c r="GO305" s="79"/>
      <c r="GP305" s="79"/>
      <c r="GQ305" s="79"/>
    </row>
    <row r="306" spans="1:199" s="78" customFormat="1" x14ac:dyDescent="0.3">
      <c r="A306" s="10"/>
      <c r="B306" s="10"/>
      <c r="C306" s="10"/>
      <c r="D306" s="10">
        <v>187516696.71000001</v>
      </c>
      <c r="E306" s="311">
        <v>701194271</v>
      </c>
      <c r="F306" s="311" t="s">
        <v>1180</v>
      </c>
      <c r="G306" s="312">
        <v>57</v>
      </c>
      <c r="H306" s="312" t="s">
        <v>1320</v>
      </c>
      <c r="I306" s="311">
        <v>0</v>
      </c>
      <c r="J306" s="311">
        <v>0</v>
      </c>
      <c r="K306" s="311">
        <v>0</v>
      </c>
      <c r="L306" s="311">
        <v>0</v>
      </c>
      <c r="M306" s="311">
        <v>0</v>
      </c>
      <c r="N306" s="311">
        <v>0</v>
      </c>
      <c r="O306" s="311">
        <v>0</v>
      </c>
      <c r="P306" s="311">
        <v>0</v>
      </c>
      <c r="Q306" s="311">
        <v>0</v>
      </c>
      <c r="R306" s="311">
        <v>0</v>
      </c>
      <c r="S306" s="311">
        <v>0</v>
      </c>
      <c r="T306" s="311">
        <v>0</v>
      </c>
      <c r="U306" s="311">
        <v>0</v>
      </c>
      <c r="V306" s="311">
        <v>0</v>
      </c>
      <c r="W306" s="311">
        <v>0</v>
      </c>
      <c r="X306" s="311">
        <v>0</v>
      </c>
      <c r="Y306" s="311">
        <v>0</v>
      </c>
      <c r="Z306" s="311">
        <v>0</v>
      </c>
      <c r="AA306" s="311">
        <v>0</v>
      </c>
      <c r="AB306" s="311">
        <v>0</v>
      </c>
      <c r="AC306" s="311">
        <v>0</v>
      </c>
      <c r="AD306" s="311">
        <v>0</v>
      </c>
      <c r="AE306" s="311">
        <v>0</v>
      </c>
      <c r="AF306" s="311">
        <v>0</v>
      </c>
      <c r="AG306" s="311">
        <v>0</v>
      </c>
      <c r="AH306" s="311">
        <v>0</v>
      </c>
      <c r="AI306" s="311">
        <v>0</v>
      </c>
      <c r="AJ306" s="311">
        <v>0</v>
      </c>
      <c r="AK306" s="311">
        <v>0</v>
      </c>
      <c r="AL306" s="311">
        <v>0</v>
      </c>
      <c r="AM306" s="311">
        <v>0</v>
      </c>
      <c r="AN306" s="311">
        <v>0</v>
      </c>
      <c r="AO306" s="311">
        <v>0</v>
      </c>
      <c r="AP306" s="311">
        <v>0</v>
      </c>
      <c r="AQ306" s="311">
        <v>0</v>
      </c>
      <c r="AR306" s="311">
        <v>0</v>
      </c>
      <c r="AS306" s="311">
        <v>0</v>
      </c>
      <c r="AT306" s="311">
        <v>0</v>
      </c>
      <c r="AU306" s="311">
        <v>0</v>
      </c>
      <c r="AV306" s="311">
        <v>0</v>
      </c>
      <c r="AW306" s="311">
        <v>0</v>
      </c>
      <c r="AX306" s="352">
        <v>0</v>
      </c>
      <c r="AY306" s="352">
        <v>0</v>
      </c>
      <c r="AZ306" s="352">
        <v>0</v>
      </c>
      <c r="BA306" s="352">
        <v>0</v>
      </c>
      <c r="BB306" s="352">
        <v>0</v>
      </c>
      <c r="BC306" s="352">
        <v>0</v>
      </c>
      <c r="BD306" s="352">
        <v>0</v>
      </c>
      <c r="BE306" s="352">
        <v>0</v>
      </c>
      <c r="BF306" s="352">
        <v>0</v>
      </c>
      <c r="BG306" s="352">
        <v>0</v>
      </c>
      <c r="BH306" s="378">
        <v>0</v>
      </c>
      <c r="BI306" s="352">
        <v>0</v>
      </c>
      <c r="BJ306" s="352">
        <v>0</v>
      </c>
      <c r="BK306" s="352"/>
      <c r="BL306" s="352"/>
      <c r="BM306" s="352"/>
      <c r="BN306" s="79"/>
      <c r="BO306" s="79"/>
      <c r="BP306" s="79"/>
      <c r="BQ306" s="79"/>
      <c r="BR306" s="79"/>
      <c r="BS306" s="79"/>
      <c r="BT306" s="79"/>
      <c r="BU306" s="79"/>
      <c r="BV306" s="79"/>
      <c r="BW306" s="79"/>
      <c r="BX306" s="79"/>
      <c r="BY306" s="79"/>
      <c r="BZ306" s="79"/>
      <c r="CA306" s="79"/>
      <c r="CB306" s="79"/>
      <c r="CC306" s="79"/>
      <c r="CD306" s="79"/>
      <c r="CE306" s="79"/>
      <c r="CF306" s="79"/>
      <c r="CG306" s="79"/>
      <c r="CH306" s="79"/>
      <c r="CI306" s="79"/>
      <c r="CJ306" s="79"/>
      <c r="CK306" s="79"/>
      <c r="CL306" s="79"/>
      <c r="CM306" s="79"/>
      <c r="CN306" s="79"/>
      <c r="CO306" s="79"/>
      <c r="CP306" s="79"/>
      <c r="CQ306" s="79"/>
      <c r="CR306" s="79"/>
      <c r="CS306" s="79"/>
      <c r="CT306" s="79"/>
      <c r="CU306" s="79"/>
      <c r="CV306" s="79"/>
      <c r="CW306" s="79"/>
      <c r="CX306" s="79"/>
      <c r="CY306" s="79"/>
      <c r="CZ306" s="79"/>
      <c r="DA306" s="79"/>
      <c r="DB306" s="79"/>
      <c r="DC306" s="79"/>
      <c r="DD306" s="79"/>
      <c r="DE306" s="79"/>
      <c r="DF306" s="79"/>
      <c r="DG306" s="79"/>
      <c r="DH306" s="79"/>
      <c r="DI306" s="79"/>
      <c r="DJ306" s="79"/>
      <c r="DK306" s="79"/>
      <c r="DL306" s="79"/>
      <c r="DM306" s="79"/>
      <c r="DN306" s="79"/>
      <c r="DO306" s="79"/>
      <c r="DP306" s="79"/>
      <c r="DQ306" s="79"/>
      <c r="DR306" s="79"/>
      <c r="DS306" s="79"/>
      <c r="DT306" s="79"/>
      <c r="DU306" s="79"/>
      <c r="DV306" s="79"/>
      <c r="DW306" s="79"/>
      <c r="DX306" s="79"/>
      <c r="DY306" s="79"/>
      <c r="DZ306" s="79"/>
      <c r="EA306" s="79"/>
      <c r="EB306" s="79"/>
      <c r="EC306" s="79"/>
      <c r="ED306" s="79"/>
      <c r="EE306" s="79"/>
      <c r="EF306" s="79"/>
      <c r="EG306" s="79"/>
      <c r="EH306" s="79"/>
      <c r="EI306" s="79"/>
      <c r="EJ306" s="79"/>
      <c r="EK306" s="79"/>
      <c r="EL306" s="79"/>
      <c r="EM306" s="79"/>
      <c r="EN306" s="79"/>
      <c r="EO306" s="79"/>
      <c r="EP306" s="79"/>
      <c r="EQ306" s="79"/>
      <c r="ER306" s="79"/>
      <c r="ES306" s="79"/>
      <c r="ET306" s="79"/>
      <c r="EU306" s="79"/>
      <c r="EV306" s="79"/>
      <c r="EW306" s="79"/>
      <c r="EX306" s="79"/>
      <c r="EY306" s="79"/>
      <c r="EZ306" s="79"/>
      <c r="FA306" s="79"/>
      <c r="FB306" s="79"/>
      <c r="FC306" s="79"/>
      <c r="FD306" s="79"/>
      <c r="FE306" s="79"/>
      <c r="FF306" s="79"/>
      <c r="FG306" s="79"/>
      <c r="FH306" s="79"/>
      <c r="FI306" s="79"/>
      <c r="FJ306" s="79"/>
      <c r="FK306" s="79"/>
      <c r="FL306" s="79"/>
      <c r="FM306" s="79"/>
      <c r="FN306" s="79"/>
      <c r="FO306" s="79"/>
      <c r="FP306" s="79"/>
      <c r="FQ306" s="79"/>
      <c r="FR306" s="79"/>
      <c r="FS306" s="79"/>
      <c r="FT306" s="79"/>
      <c r="FU306" s="79"/>
      <c r="FV306" s="79"/>
      <c r="FW306" s="79"/>
      <c r="FX306" s="79"/>
      <c r="FY306" s="79"/>
      <c r="FZ306" s="79"/>
      <c r="GA306" s="79"/>
      <c r="GB306" s="79"/>
      <c r="GC306" s="79"/>
      <c r="GD306" s="79"/>
      <c r="GE306" s="79"/>
      <c r="GF306" s="79"/>
      <c r="GG306" s="79"/>
      <c r="GH306" s="79"/>
      <c r="GI306" s="79"/>
      <c r="GJ306" s="79"/>
      <c r="GK306" s="79"/>
      <c r="GL306" s="79"/>
      <c r="GM306" s="79"/>
      <c r="GN306" s="79"/>
      <c r="GO306" s="79"/>
      <c r="GP306" s="79"/>
      <c r="GQ306" s="79"/>
    </row>
    <row r="307" spans="1:199" s="78" customFormat="1" x14ac:dyDescent="0.3">
      <c r="A307" s="10"/>
      <c r="B307" s="10"/>
      <c r="C307" s="10"/>
      <c r="D307" s="10">
        <v>412656451.73000002</v>
      </c>
      <c r="E307" s="311">
        <v>701236958</v>
      </c>
      <c r="F307" s="311" t="s">
        <v>1182</v>
      </c>
      <c r="G307" s="312">
        <v>63</v>
      </c>
      <c r="H307" s="312" t="s">
        <v>1320</v>
      </c>
      <c r="I307" s="311">
        <v>0</v>
      </c>
      <c r="J307" s="311">
        <v>0</v>
      </c>
      <c r="K307" s="311">
        <v>0</v>
      </c>
      <c r="L307" s="311">
        <v>0</v>
      </c>
      <c r="M307" s="311">
        <v>0</v>
      </c>
      <c r="N307" s="311">
        <v>0</v>
      </c>
      <c r="O307" s="311">
        <v>0</v>
      </c>
      <c r="P307" s="311">
        <v>0</v>
      </c>
      <c r="Q307" s="311">
        <v>0</v>
      </c>
      <c r="R307" s="311">
        <v>0</v>
      </c>
      <c r="S307" s="311">
        <v>0</v>
      </c>
      <c r="T307" s="311">
        <v>0</v>
      </c>
      <c r="U307" s="311">
        <v>0</v>
      </c>
      <c r="V307" s="311">
        <v>0</v>
      </c>
      <c r="W307" s="311">
        <v>0</v>
      </c>
      <c r="X307" s="311">
        <v>0</v>
      </c>
      <c r="Y307" s="311">
        <v>0</v>
      </c>
      <c r="Z307" s="311">
        <v>0</v>
      </c>
      <c r="AA307" s="311">
        <v>0</v>
      </c>
      <c r="AB307" s="311">
        <v>0</v>
      </c>
      <c r="AC307" s="311">
        <v>0</v>
      </c>
      <c r="AD307" s="311">
        <v>0</v>
      </c>
      <c r="AE307" s="311">
        <v>0</v>
      </c>
      <c r="AF307" s="311">
        <v>0</v>
      </c>
      <c r="AG307" s="311">
        <v>0</v>
      </c>
      <c r="AH307" s="311">
        <v>0</v>
      </c>
      <c r="AI307" s="311">
        <v>0</v>
      </c>
      <c r="AJ307" s="311">
        <v>0</v>
      </c>
      <c r="AK307" s="311">
        <v>0</v>
      </c>
      <c r="AL307" s="311">
        <v>0</v>
      </c>
      <c r="AM307" s="311">
        <v>0</v>
      </c>
      <c r="AN307" s="311">
        <v>0</v>
      </c>
      <c r="AO307" s="311">
        <v>0</v>
      </c>
      <c r="AP307" s="311">
        <v>0</v>
      </c>
      <c r="AQ307" s="311">
        <v>0</v>
      </c>
      <c r="AR307" s="311">
        <v>0</v>
      </c>
      <c r="AS307" s="311">
        <v>0</v>
      </c>
      <c r="AT307" s="311">
        <v>0</v>
      </c>
      <c r="AU307" s="311">
        <v>0</v>
      </c>
      <c r="AV307" s="311">
        <v>0</v>
      </c>
      <c r="AW307" s="311">
        <v>0</v>
      </c>
      <c r="AX307" s="352">
        <v>0</v>
      </c>
      <c r="AY307" s="352">
        <v>0</v>
      </c>
      <c r="AZ307" s="352">
        <v>0</v>
      </c>
      <c r="BA307" s="352">
        <v>0</v>
      </c>
      <c r="BB307" s="352">
        <v>0</v>
      </c>
      <c r="BC307" s="352">
        <v>0</v>
      </c>
      <c r="BD307" s="352">
        <v>0</v>
      </c>
      <c r="BE307" s="352">
        <v>0</v>
      </c>
      <c r="BF307" s="352">
        <v>0</v>
      </c>
      <c r="BG307" s="352">
        <v>0</v>
      </c>
      <c r="BH307" s="378">
        <v>0</v>
      </c>
      <c r="BI307" s="352">
        <v>0</v>
      </c>
      <c r="BJ307" s="352">
        <v>0</v>
      </c>
      <c r="BK307" s="352"/>
      <c r="BL307" s="352"/>
      <c r="BM307" s="352"/>
      <c r="BN307" s="79"/>
      <c r="BO307" s="79"/>
      <c r="BP307" s="79"/>
      <c r="BQ307" s="79"/>
      <c r="BR307" s="79"/>
      <c r="BS307" s="79"/>
      <c r="BT307" s="79"/>
      <c r="BU307" s="79"/>
      <c r="BV307" s="79"/>
      <c r="BW307" s="79"/>
      <c r="BX307" s="79"/>
      <c r="BY307" s="79"/>
      <c r="BZ307" s="79"/>
      <c r="CA307" s="79"/>
      <c r="CB307" s="79"/>
      <c r="CC307" s="79"/>
      <c r="CD307" s="79"/>
      <c r="CE307" s="79"/>
      <c r="CF307" s="79"/>
      <c r="CG307" s="79"/>
      <c r="CH307" s="79"/>
      <c r="CI307" s="79"/>
      <c r="CJ307" s="79"/>
      <c r="CK307" s="79"/>
      <c r="CL307" s="79"/>
      <c r="CM307" s="79"/>
      <c r="CN307" s="79"/>
      <c r="CO307" s="79"/>
      <c r="CP307" s="79"/>
      <c r="CQ307" s="79"/>
      <c r="CR307" s="79"/>
      <c r="CS307" s="79"/>
      <c r="CT307" s="79"/>
      <c r="CU307" s="79"/>
      <c r="CV307" s="79"/>
      <c r="CW307" s="79"/>
      <c r="CX307" s="79"/>
      <c r="CY307" s="79"/>
      <c r="CZ307" s="79"/>
      <c r="DA307" s="79"/>
      <c r="DB307" s="79"/>
      <c r="DC307" s="79"/>
      <c r="DD307" s="79"/>
      <c r="DE307" s="79"/>
      <c r="DF307" s="79"/>
      <c r="DG307" s="79"/>
      <c r="DH307" s="79"/>
      <c r="DI307" s="79"/>
      <c r="DJ307" s="79"/>
      <c r="DK307" s="79"/>
      <c r="DL307" s="79"/>
      <c r="DM307" s="79"/>
      <c r="DN307" s="79"/>
      <c r="DO307" s="79"/>
      <c r="DP307" s="79"/>
      <c r="DQ307" s="79"/>
      <c r="DR307" s="79"/>
      <c r="DS307" s="79"/>
      <c r="DT307" s="79"/>
      <c r="DU307" s="79"/>
      <c r="DV307" s="79"/>
      <c r="DW307" s="79"/>
      <c r="DX307" s="79"/>
      <c r="DY307" s="79"/>
      <c r="DZ307" s="79"/>
      <c r="EA307" s="79"/>
      <c r="EB307" s="79"/>
      <c r="EC307" s="79"/>
      <c r="ED307" s="79"/>
      <c r="EE307" s="79"/>
      <c r="EF307" s="79"/>
      <c r="EG307" s="79"/>
      <c r="EH307" s="79"/>
      <c r="EI307" s="79"/>
      <c r="EJ307" s="79"/>
      <c r="EK307" s="79"/>
      <c r="EL307" s="79"/>
      <c r="EM307" s="79"/>
      <c r="EN307" s="79"/>
      <c r="EO307" s="79"/>
      <c r="EP307" s="79"/>
      <c r="EQ307" s="79"/>
      <c r="ER307" s="79"/>
      <c r="ES307" s="79"/>
      <c r="ET307" s="79"/>
      <c r="EU307" s="79"/>
      <c r="EV307" s="79"/>
      <c r="EW307" s="79"/>
      <c r="EX307" s="79"/>
      <c r="EY307" s="79"/>
      <c r="EZ307" s="79"/>
      <c r="FA307" s="79"/>
      <c r="FB307" s="79"/>
      <c r="FC307" s="79"/>
      <c r="FD307" s="79"/>
      <c r="FE307" s="79"/>
      <c r="FF307" s="79"/>
      <c r="FG307" s="79"/>
      <c r="FH307" s="79"/>
      <c r="FI307" s="79"/>
      <c r="FJ307" s="79"/>
      <c r="FK307" s="79"/>
      <c r="FL307" s="79"/>
      <c r="FM307" s="79"/>
      <c r="FN307" s="79"/>
      <c r="FO307" s="79"/>
      <c r="FP307" s="79"/>
      <c r="FQ307" s="79"/>
      <c r="FR307" s="79"/>
      <c r="FS307" s="79"/>
      <c r="FT307" s="79"/>
      <c r="FU307" s="79"/>
      <c r="FV307" s="79"/>
      <c r="FW307" s="79"/>
      <c r="FX307" s="79"/>
      <c r="FY307" s="79"/>
      <c r="FZ307" s="79"/>
      <c r="GA307" s="79"/>
      <c r="GB307" s="79"/>
      <c r="GC307" s="79"/>
      <c r="GD307" s="79"/>
      <c r="GE307" s="79"/>
      <c r="GF307" s="79"/>
      <c r="GG307" s="79"/>
      <c r="GH307" s="79"/>
      <c r="GI307" s="79"/>
      <c r="GJ307" s="79"/>
      <c r="GK307" s="79"/>
      <c r="GL307" s="79"/>
      <c r="GM307" s="79"/>
      <c r="GN307" s="79"/>
      <c r="GO307" s="79"/>
      <c r="GP307" s="79"/>
      <c r="GQ307" s="79"/>
    </row>
    <row r="308" spans="1:199" s="78" customFormat="1" x14ac:dyDescent="0.3">
      <c r="A308" s="10"/>
      <c r="B308" s="10"/>
      <c r="C308" s="10"/>
      <c r="D308" s="10">
        <v>233319727</v>
      </c>
      <c r="E308" s="311">
        <v>701250578</v>
      </c>
      <c r="F308" s="311" t="s">
        <v>1184</v>
      </c>
      <c r="G308" s="312">
        <v>30</v>
      </c>
      <c r="H308" s="312" t="s">
        <v>1320</v>
      </c>
      <c r="I308" s="311">
        <v>0</v>
      </c>
      <c r="J308" s="311">
        <v>0</v>
      </c>
      <c r="K308" s="311">
        <v>0</v>
      </c>
      <c r="L308" s="311">
        <v>0</v>
      </c>
      <c r="M308" s="311">
        <v>0</v>
      </c>
      <c r="N308" s="311">
        <v>0</v>
      </c>
      <c r="O308" s="311">
        <v>0</v>
      </c>
      <c r="P308" s="311">
        <v>0</v>
      </c>
      <c r="Q308" s="311">
        <v>0</v>
      </c>
      <c r="R308" s="311">
        <v>0</v>
      </c>
      <c r="S308" s="311">
        <v>0</v>
      </c>
      <c r="T308" s="311">
        <v>0</v>
      </c>
      <c r="U308" s="311">
        <v>0</v>
      </c>
      <c r="V308" s="311">
        <v>0</v>
      </c>
      <c r="W308" s="311">
        <v>0</v>
      </c>
      <c r="X308" s="311">
        <v>0</v>
      </c>
      <c r="Y308" s="311">
        <v>0</v>
      </c>
      <c r="Z308" s="311">
        <v>0</v>
      </c>
      <c r="AA308" s="311">
        <v>0</v>
      </c>
      <c r="AB308" s="311">
        <v>0</v>
      </c>
      <c r="AC308" s="311">
        <v>0</v>
      </c>
      <c r="AD308" s="311">
        <v>0</v>
      </c>
      <c r="AE308" s="311">
        <v>0</v>
      </c>
      <c r="AF308" s="311">
        <v>0</v>
      </c>
      <c r="AG308" s="311">
        <v>0</v>
      </c>
      <c r="AH308" s="311">
        <v>0</v>
      </c>
      <c r="AI308" s="311">
        <v>0</v>
      </c>
      <c r="AJ308" s="311">
        <v>0</v>
      </c>
      <c r="AK308" s="311">
        <v>0</v>
      </c>
      <c r="AL308" s="311">
        <v>0</v>
      </c>
      <c r="AM308" s="311">
        <v>0</v>
      </c>
      <c r="AN308" s="311">
        <v>0</v>
      </c>
      <c r="AO308" s="311">
        <v>0</v>
      </c>
      <c r="AP308" s="311">
        <v>0</v>
      </c>
      <c r="AQ308" s="311">
        <v>0</v>
      </c>
      <c r="AR308" s="311">
        <v>0</v>
      </c>
      <c r="AS308" s="311">
        <v>0</v>
      </c>
      <c r="AT308" s="311">
        <v>0</v>
      </c>
      <c r="AU308" s="311">
        <v>0</v>
      </c>
      <c r="AV308" s="311">
        <v>0</v>
      </c>
      <c r="AW308" s="311">
        <v>0</v>
      </c>
      <c r="AX308" s="352">
        <v>0</v>
      </c>
      <c r="AY308" s="352">
        <v>0</v>
      </c>
      <c r="AZ308" s="352">
        <v>0</v>
      </c>
      <c r="BA308" s="352">
        <v>0</v>
      </c>
      <c r="BB308" s="352">
        <v>0</v>
      </c>
      <c r="BC308" s="352">
        <v>0</v>
      </c>
      <c r="BD308" s="352">
        <v>0</v>
      </c>
      <c r="BE308" s="352">
        <v>0</v>
      </c>
      <c r="BF308" s="352">
        <v>0</v>
      </c>
      <c r="BG308" s="352">
        <v>0</v>
      </c>
      <c r="BH308" s="378">
        <v>0</v>
      </c>
      <c r="BI308" s="352">
        <v>0</v>
      </c>
      <c r="BJ308" s="352">
        <v>0</v>
      </c>
      <c r="BK308" s="352"/>
      <c r="BL308" s="352"/>
      <c r="BM308" s="352"/>
      <c r="BN308" s="79"/>
      <c r="BO308" s="79"/>
      <c r="BP308" s="79"/>
      <c r="BQ308" s="79"/>
      <c r="BR308" s="79"/>
      <c r="BS308" s="79"/>
      <c r="BT308" s="79"/>
      <c r="BU308" s="79"/>
      <c r="BV308" s="79"/>
      <c r="BW308" s="79"/>
      <c r="BX308" s="79"/>
      <c r="BY308" s="79"/>
      <c r="BZ308" s="79"/>
      <c r="CA308" s="79"/>
      <c r="CB308" s="79"/>
      <c r="CC308" s="79"/>
      <c r="CD308" s="79"/>
      <c r="CE308" s="79"/>
      <c r="CF308" s="79"/>
      <c r="CG308" s="79"/>
      <c r="CH308" s="79"/>
      <c r="CI308" s="79"/>
      <c r="CJ308" s="79"/>
      <c r="CK308" s="79"/>
      <c r="CL308" s="79"/>
      <c r="CM308" s="79"/>
      <c r="CN308" s="79"/>
      <c r="CO308" s="79"/>
      <c r="CP308" s="79"/>
      <c r="CQ308" s="79"/>
      <c r="CR308" s="79"/>
      <c r="CS308" s="79"/>
      <c r="CT308" s="79"/>
      <c r="CU308" s="79"/>
      <c r="CV308" s="79"/>
      <c r="CW308" s="79"/>
      <c r="CX308" s="79"/>
      <c r="CY308" s="79"/>
      <c r="CZ308" s="79"/>
      <c r="DA308" s="79"/>
      <c r="DB308" s="79"/>
      <c r="DC308" s="79"/>
      <c r="DD308" s="79"/>
      <c r="DE308" s="79"/>
      <c r="DF308" s="79"/>
      <c r="DG308" s="79"/>
      <c r="DH308" s="79"/>
      <c r="DI308" s="79"/>
      <c r="DJ308" s="79"/>
      <c r="DK308" s="79"/>
      <c r="DL308" s="79"/>
      <c r="DM308" s="79"/>
      <c r="DN308" s="79"/>
      <c r="DO308" s="79"/>
      <c r="DP308" s="79"/>
      <c r="DQ308" s="79"/>
      <c r="DR308" s="79"/>
      <c r="DS308" s="79"/>
      <c r="DT308" s="79"/>
      <c r="DU308" s="79"/>
      <c r="DV308" s="79"/>
      <c r="DW308" s="79"/>
      <c r="DX308" s="79"/>
      <c r="DY308" s="79"/>
      <c r="DZ308" s="79"/>
      <c r="EA308" s="79"/>
      <c r="EB308" s="79"/>
      <c r="EC308" s="79"/>
      <c r="ED308" s="79"/>
      <c r="EE308" s="79"/>
      <c r="EF308" s="79"/>
      <c r="EG308" s="79"/>
      <c r="EH308" s="79"/>
      <c r="EI308" s="79"/>
      <c r="EJ308" s="79"/>
      <c r="EK308" s="79"/>
      <c r="EL308" s="79"/>
      <c r="EM308" s="79"/>
      <c r="EN308" s="79"/>
      <c r="EO308" s="79"/>
      <c r="EP308" s="79"/>
      <c r="EQ308" s="79"/>
      <c r="ER308" s="79"/>
      <c r="ES308" s="79"/>
      <c r="ET308" s="79"/>
      <c r="EU308" s="79"/>
      <c r="EV308" s="79"/>
      <c r="EW308" s="79"/>
      <c r="EX308" s="79"/>
      <c r="EY308" s="79"/>
      <c r="EZ308" s="79"/>
      <c r="FA308" s="79"/>
      <c r="FB308" s="79"/>
      <c r="FC308" s="79"/>
      <c r="FD308" s="79"/>
      <c r="FE308" s="79"/>
      <c r="FF308" s="79"/>
      <c r="FG308" s="79"/>
      <c r="FH308" s="79"/>
      <c r="FI308" s="79"/>
      <c r="FJ308" s="79"/>
      <c r="FK308" s="79"/>
      <c r="FL308" s="79"/>
      <c r="FM308" s="79"/>
      <c r="FN308" s="79"/>
      <c r="FO308" s="79"/>
      <c r="FP308" s="79"/>
      <c r="FQ308" s="79"/>
      <c r="FR308" s="79"/>
      <c r="FS308" s="79"/>
      <c r="FT308" s="79"/>
      <c r="FU308" s="79"/>
      <c r="FV308" s="79"/>
      <c r="FW308" s="79"/>
      <c r="FX308" s="79"/>
      <c r="FY308" s="79"/>
      <c r="FZ308" s="79"/>
      <c r="GA308" s="79"/>
      <c r="GB308" s="79"/>
      <c r="GC308" s="79"/>
      <c r="GD308" s="79"/>
      <c r="GE308" s="79"/>
      <c r="GF308" s="79"/>
      <c r="GG308" s="79"/>
      <c r="GH308" s="79"/>
      <c r="GI308" s="79"/>
      <c r="GJ308" s="79"/>
      <c r="GK308" s="79"/>
      <c r="GL308" s="79"/>
      <c r="GM308" s="79"/>
      <c r="GN308" s="79"/>
      <c r="GO308" s="79"/>
      <c r="GP308" s="79"/>
      <c r="GQ308" s="79"/>
    </row>
    <row r="309" spans="1:199" s="78" customFormat="1" x14ac:dyDescent="0.3">
      <c r="A309" s="10"/>
      <c r="B309" s="10"/>
      <c r="C309" s="10"/>
      <c r="D309" s="10">
        <v>1760567084.78</v>
      </c>
      <c r="E309" s="311">
        <v>761257662</v>
      </c>
      <c r="F309" s="311" t="s">
        <v>1189</v>
      </c>
      <c r="G309" s="312">
        <v>9</v>
      </c>
      <c r="H309" s="312" t="s">
        <v>1321</v>
      </c>
      <c r="I309" s="311">
        <v>0</v>
      </c>
      <c r="J309" s="311">
        <v>0</v>
      </c>
      <c r="K309" s="311">
        <v>0</v>
      </c>
      <c r="L309" s="311">
        <v>0</v>
      </c>
      <c r="M309" s="311">
        <v>0</v>
      </c>
      <c r="N309" s="311">
        <v>0</v>
      </c>
      <c r="O309" s="311">
        <v>0</v>
      </c>
      <c r="P309" s="311">
        <v>0</v>
      </c>
      <c r="Q309" s="311">
        <v>0</v>
      </c>
      <c r="R309" s="311">
        <v>0</v>
      </c>
      <c r="S309" s="311">
        <v>0</v>
      </c>
      <c r="T309" s="311">
        <v>0</v>
      </c>
      <c r="U309" s="311">
        <v>0</v>
      </c>
      <c r="V309" s="311">
        <v>0</v>
      </c>
      <c r="W309" s="311">
        <v>0</v>
      </c>
      <c r="X309" s="311">
        <v>0</v>
      </c>
      <c r="Y309" s="311">
        <v>0</v>
      </c>
      <c r="Z309" s="311">
        <v>0</v>
      </c>
      <c r="AA309" s="311">
        <v>0</v>
      </c>
      <c r="AB309" s="311">
        <v>0</v>
      </c>
      <c r="AC309" s="311">
        <v>0</v>
      </c>
      <c r="AD309" s="311">
        <v>0</v>
      </c>
      <c r="AE309" s="311">
        <v>0</v>
      </c>
      <c r="AF309" s="311">
        <v>0</v>
      </c>
      <c r="AG309" s="311">
        <v>0</v>
      </c>
      <c r="AH309" s="311">
        <v>0</v>
      </c>
      <c r="AI309" s="311">
        <v>0</v>
      </c>
      <c r="AJ309" s="311">
        <v>0</v>
      </c>
      <c r="AK309" s="311">
        <v>0</v>
      </c>
      <c r="AL309" s="311">
        <v>0</v>
      </c>
      <c r="AM309" s="311">
        <v>0</v>
      </c>
      <c r="AN309" s="311">
        <v>0</v>
      </c>
      <c r="AO309" s="311">
        <v>0</v>
      </c>
      <c r="AP309" s="311">
        <v>0</v>
      </c>
      <c r="AQ309" s="311">
        <v>0</v>
      </c>
      <c r="AR309" s="311">
        <v>0</v>
      </c>
      <c r="AS309" s="311">
        <v>0</v>
      </c>
      <c r="AT309" s="311">
        <v>0</v>
      </c>
      <c r="AU309" s="311">
        <v>0</v>
      </c>
      <c r="AV309" s="311">
        <v>0</v>
      </c>
      <c r="AW309" s="311">
        <v>0</v>
      </c>
      <c r="AX309" s="352">
        <v>0</v>
      </c>
      <c r="AY309" s="352">
        <v>0</v>
      </c>
      <c r="AZ309" s="352">
        <v>0</v>
      </c>
      <c r="BA309" s="352">
        <v>0</v>
      </c>
      <c r="BB309" s="352">
        <v>0</v>
      </c>
      <c r="BC309" s="352">
        <v>0</v>
      </c>
      <c r="BD309" s="352">
        <v>0</v>
      </c>
      <c r="BE309" s="352">
        <v>0</v>
      </c>
      <c r="BF309" s="352">
        <v>0</v>
      </c>
      <c r="BG309" s="352">
        <v>0</v>
      </c>
      <c r="BH309" s="378">
        <v>0</v>
      </c>
      <c r="BI309" s="352">
        <v>0</v>
      </c>
      <c r="BJ309" s="352">
        <v>0</v>
      </c>
      <c r="BK309" s="352"/>
      <c r="BL309" s="352"/>
      <c r="BM309" s="352"/>
      <c r="BN309" s="79"/>
      <c r="BO309" s="79"/>
      <c r="BP309" s="79"/>
      <c r="BQ309" s="79"/>
      <c r="BR309" s="79"/>
      <c r="BS309" s="79"/>
      <c r="BT309" s="79"/>
      <c r="BU309" s="79"/>
      <c r="BV309" s="79"/>
      <c r="BW309" s="79"/>
      <c r="BX309" s="79"/>
      <c r="BY309" s="79"/>
      <c r="BZ309" s="79"/>
      <c r="CA309" s="79"/>
      <c r="CB309" s="79"/>
      <c r="CC309" s="79"/>
      <c r="CD309" s="79"/>
      <c r="CE309" s="79"/>
      <c r="CF309" s="79"/>
      <c r="CG309" s="79"/>
      <c r="CH309" s="79"/>
      <c r="CI309" s="79"/>
      <c r="CJ309" s="79"/>
      <c r="CK309" s="79"/>
      <c r="CL309" s="79"/>
      <c r="CM309" s="79"/>
      <c r="CN309" s="79"/>
      <c r="CO309" s="79"/>
      <c r="CP309" s="79"/>
      <c r="CQ309" s="79"/>
      <c r="CR309" s="79"/>
      <c r="CS309" s="79"/>
      <c r="CT309" s="79"/>
      <c r="CU309" s="79"/>
      <c r="CV309" s="79"/>
      <c r="CW309" s="79"/>
      <c r="CX309" s="79"/>
      <c r="CY309" s="79"/>
      <c r="CZ309" s="79"/>
      <c r="DA309" s="79"/>
      <c r="DB309" s="79"/>
      <c r="DC309" s="79"/>
      <c r="DD309" s="79"/>
      <c r="DE309" s="79"/>
      <c r="DF309" s="79"/>
      <c r="DG309" s="79"/>
      <c r="DH309" s="79"/>
      <c r="DI309" s="79"/>
      <c r="DJ309" s="79"/>
      <c r="DK309" s="79"/>
      <c r="DL309" s="79"/>
      <c r="DM309" s="79"/>
      <c r="DN309" s="79"/>
      <c r="DO309" s="79"/>
      <c r="DP309" s="79"/>
      <c r="DQ309" s="79"/>
      <c r="DR309" s="79"/>
      <c r="DS309" s="79"/>
      <c r="DT309" s="79"/>
      <c r="DU309" s="79"/>
      <c r="DV309" s="79"/>
      <c r="DW309" s="79"/>
      <c r="DX309" s="79"/>
      <c r="DY309" s="79"/>
      <c r="DZ309" s="79"/>
      <c r="EA309" s="79"/>
      <c r="EB309" s="79"/>
      <c r="EC309" s="79"/>
      <c r="ED309" s="79"/>
      <c r="EE309" s="79"/>
      <c r="EF309" s="79"/>
      <c r="EG309" s="79"/>
      <c r="EH309" s="79"/>
      <c r="EI309" s="79"/>
      <c r="EJ309" s="79"/>
      <c r="EK309" s="79"/>
      <c r="EL309" s="79"/>
      <c r="EM309" s="79"/>
      <c r="EN309" s="79"/>
      <c r="EO309" s="79"/>
      <c r="EP309" s="79"/>
      <c r="EQ309" s="79"/>
      <c r="ER309" s="79"/>
      <c r="ES309" s="79"/>
      <c r="ET309" s="79"/>
      <c r="EU309" s="79"/>
      <c r="EV309" s="79"/>
      <c r="EW309" s="79"/>
      <c r="EX309" s="79"/>
      <c r="EY309" s="79"/>
      <c r="EZ309" s="79"/>
      <c r="FA309" s="79"/>
      <c r="FB309" s="79"/>
      <c r="FC309" s="79"/>
      <c r="FD309" s="79"/>
      <c r="FE309" s="79"/>
      <c r="FF309" s="79"/>
      <c r="FG309" s="79"/>
      <c r="FH309" s="79"/>
      <c r="FI309" s="79"/>
      <c r="FJ309" s="79"/>
      <c r="FK309" s="79"/>
      <c r="FL309" s="79"/>
      <c r="FM309" s="79"/>
      <c r="FN309" s="79"/>
      <c r="FO309" s="79"/>
      <c r="FP309" s="79"/>
      <c r="FQ309" s="79"/>
      <c r="FR309" s="79"/>
      <c r="FS309" s="79"/>
      <c r="FT309" s="79"/>
      <c r="FU309" s="79"/>
      <c r="FV309" s="79"/>
      <c r="FW309" s="79"/>
      <c r="FX309" s="79"/>
      <c r="FY309" s="79"/>
      <c r="FZ309" s="79"/>
      <c r="GA309" s="79"/>
      <c r="GB309" s="79"/>
      <c r="GC309" s="79"/>
      <c r="GD309" s="79"/>
      <c r="GE309" s="79"/>
      <c r="GF309" s="79"/>
      <c r="GG309" s="79"/>
      <c r="GH309" s="79"/>
      <c r="GI309" s="79"/>
      <c r="GJ309" s="79"/>
      <c r="GK309" s="79"/>
      <c r="GL309" s="79"/>
      <c r="GM309" s="79"/>
      <c r="GN309" s="79"/>
      <c r="GO309" s="79"/>
      <c r="GP309" s="79"/>
      <c r="GQ309" s="79"/>
    </row>
    <row r="310" spans="1:199" s="78" customFormat="1" x14ac:dyDescent="0.3">
      <c r="A310" s="10"/>
      <c r="B310" s="10"/>
      <c r="C310" s="10"/>
      <c r="D310" s="10"/>
      <c r="E310" s="311">
        <v>920017084</v>
      </c>
      <c r="F310" s="311" t="s">
        <v>1516</v>
      </c>
      <c r="G310" s="312">
        <v>1</v>
      </c>
      <c r="H310" s="312" t="s">
        <v>1323</v>
      </c>
      <c r="I310" s="311">
        <v>0</v>
      </c>
      <c r="J310" s="311">
        <v>0</v>
      </c>
      <c r="K310" s="311">
        <v>0</v>
      </c>
      <c r="L310" s="311">
        <v>0</v>
      </c>
      <c r="M310" s="311">
        <v>0</v>
      </c>
      <c r="N310" s="311">
        <v>0</v>
      </c>
      <c r="O310" s="311">
        <v>0</v>
      </c>
      <c r="P310" s="311">
        <v>0</v>
      </c>
      <c r="Q310" s="311">
        <v>0</v>
      </c>
      <c r="R310" s="311">
        <v>0</v>
      </c>
      <c r="S310" s="311">
        <v>0</v>
      </c>
      <c r="T310" s="311">
        <v>0</v>
      </c>
      <c r="U310" s="311">
        <v>0</v>
      </c>
      <c r="V310" s="311">
        <v>0</v>
      </c>
      <c r="W310" s="311">
        <v>0</v>
      </c>
      <c r="X310" s="311">
        <v>0</v>
      </c>
      <c r="Y310" s="311">
        <v>0</v>
      </c>
      <c r="Z310" s="311">
        <v>0</v>
      </c>
      <c r="AA310" s="311">
        <v>0</v>
      </c>
      <c r="AB310" s="311">
        <v>0</v>
      </c>
      <c r="AC310" s="311">
        <v>0</v>
      </c>
      <c r="AD310" s="311">
        <v>0</v>
      </c>
      <c r="AE310" s="311">
        <v>0</v>
      </c>
      <c r="AF310" s="311">
        <v>0</v>
      </c>
      <c r="AG310" s="311">
        <v>0</v>
      </c>
      <c r="AH310" s="311">
        <v>0</v>
      </c>
      <c r="AI310" s="311">
        <v>0</v>
      </c>
      <c r="AJ310" s="311">
        <v>250000</v>
      </c>
      <c r="AK310" s="311">
        <v>0</v>
      </c>
      <c r="AL310" s="311">
        <v>0</v>
      </c>
      <c r="AM310" s="311">
        <v>0</v>
      </c>
      <c r="AN310" s="311">
        <v>0</v>
      </c>
      <c r="AO310" s="311">
        <v>250000</v>
      </c>
      <c r="AP310" s="311">
        <v>0</v>
      </c>
      <c r="AQ310" s="311">
        <v>0</v>
      </c>
      <c r="AR310" s="311">
        <v>0</v>
      </c>
      <c r="AS310" s="311">
        <v>0</v>
      </c>
      <c r="AT310" s="311">
        <v>0</v>
      </c>
      <c r="AU310" s="311">
        <v>0</v>
      </c>
      <c r="AV310" s="311">
        <v>0</v>
      </c>
      <c r="AW310" s="311">
        <v>0</v>
      </c>
      <c r="AX310" s="352">
        <v>0</v>
      </c>
      <c r="AY310" s="352">
        <v>0</v>
      </c>
      <c r="AZ310" s="352">
        <v>0</v>
      </c>
      <c r="BA310" s="352">
        <v>0</v>
      </c>
      <c r="BB310" s="352">
        <v>0</v>
      </c>
      <c r="BC310" s="352">
        <v>0</v>
      </c>
      <c r="BD310" s="352">
        <v>0</v>
      </c>
      <c r="BE310" s="352">
        <v>0</v>
      </c>
      <c r="BF310" s="352">
        <v>0</v>
      </c>
      <c r="BG310" s="352">
        <v>0</v>
      </c>
      <c r="BH310" s="378">
        <v>0</v>
      </c>
      <c r="BI310" s="352">
        <v>0</v>
      </c>
      <c r="BJ310" s="352">
        <v>0</v>
      </c>
      <c r="BK310" s="352"/>
      <c r="BL310" s="352"/>
      <c r="BM310" s="352"/>
      <c r="BN310" s="79"/>
      <c r="BO310" s="79"/>
      <c r="BP310" s="79"/>
      <c r="BQ310" s="79"/>
      <c r="BR310" s="79"/>
      <c r="BS310" s="79"/>
      <c r="BT310" s="79"/>
      <c r="BU310" s="79"/>
      <c r="BV310" s="79"/>
      <c r="BW310" s="79"/>
      <c r="BX310" s="79"/>
      <c r="BY310" s="79"/>
      <c r="BZ310" s="79"/>
      <c r="CA310" s="79"/>
      <c r="CB310" s="79"/>
      <c r="CC310" s="79"/>
      <c r="CD310" s="79"/>
      <c r="CE310" s="79"/>
      <c r="CF310" s="79"/>
      <c r="CG310" s="79"/>
      <c r="CH310" s="79"/>
      <c r="CI310" s="79"/>
      <c r="CJ310" s="79"/>
      <c r="CK310" s="79"/>
      <c r="CL310" s="79"/>
      <c r="CM310" s="79"/>
      <c r="CN310" s="79"/>
      <c r="CO310" s="79"/>
      <c r="CP310" s="79"/>
      <c r="CQ310" s="79"/>
      <c r="CR310" s="79"/>
      <c r="CS310" s="79"/>
      <c r="CT310" s="79"/>
      <c r="CU310" s="79"/>
      <c r="CV310" s="79"/>
      <c r="CW310" s="79"/>
      <c r="CX310" s="79"/>
      <c r="CY310" s="79"/>
      <c r="CZ310" s="79"/>
      <c r="DA310" s="79"/>
      <c r="DB310" s="79"/>
      <c r="DC310" s="79"/>
      <c r="DD310" s="79"/>
      <c r="DE310" s="79"/>
      <c r="DF310" s="79"/>
      <c r="DG310" s="79"/>
      <c r="DH310" s="79"/>
      <c r="DI310" s="79"/>
      <c r="DJ310" s="79"/>
      <c r="DK310" s="79"/>
      <c r="DL310" s="79"/>
      <c r="DM310" s="79"/>
      <c r="DN310" s="79"/>
      <c r="DO310" s="79"/>
      <c r="DP310" s="79"/>
      <c r="DQ310" s="79"/>
      <c r="DR310" s="79"/>
      <c r="DS310" s="79"/>
      <c r="DT310" s="79"/>
      <c r="DU310" s="79"/>
      <c r="DV310" s="79"/>
      <c r="DW310" s="79"/>
      <c r="DX310" s="79"/>
      <c r="DY310" s="79"/>
      <c r="DZ310" s="79"/>
      <c r="EA310" s="79"/>
      <c r="EB310" s="79"/>
      <c r="EC310" s="79"/>
      <c r="ED310" s="79"/>
      <c r="EE310" s="79"/>
      <c r="EF310" s="79"/>
      <c r="EG310" s="79"/>
      <c r="EH310" s="79"/>
      <c r="EI310" s="79"/>
      <c r="EJ310" s="79"/>
      <c r="EK310" s="79"/>
      <c r="EL310" s="79"/>
      <c r="EM310" s="79"/>
      <c r="EN310" s="79"/>
      <c r="EO310" s="79"/>
      <c r="EP310" s="79"/>
      <c r="EQ310" s="79"/>
      <c r="ER310" s="79"/>
      <c r="ES310" s="79"/>
      <c r="ET310" s="79"/>
      <c r="EU310" s="79"/>
      <c r="EV310" s="79"/>
      <c r="EW310" s="79"/>
      <c r="EX310" s="79"/>
      <c r="EY310" s="79"/>
      <c r="EZ310" s="79"/>
      <c r="FA310" s="79"/>
      <c r="FB310" s="79"/>
      <c r="FC310" s="79"/>
      <c r="FD310" s="79"/>
      <c r="FE310" s="79"/>
      <c r="FF310" s="79"/>
      <c r="FG310" s="79"/>
      <c r="FH310" s="79"/>
      <c r="FI310" s="79"/>
      <c r="FJ310" s="79"/>
      <c r="FK310" s="79"/>
      <c r="FL310" s="79"/>
      <c r="FM310" s="79"/>
      <c r="FN310" s="79"/>
      <c r="FO310" s="79"/>
      <c r="FP310" s="79"/>
      <c r="FQ310" s="79"/>
      <c r="FR310" s="79"/>
      <c r="FS310" s="79"/>
      <c r="FT310" s="79"/>
      <c r="FU310" s="79"/>
      <c r="FV310" s="79"/>
      <c r="FW310" s="79"/>
      <c r="FX310" s="79"/>
      <c r="FY310" s="79"/>
      <c r="FZ310" s="79"/>
      <c r="GA310" s="79"/>
      <c r="GB310" s="79"/>
      <c r="GC310" s="79"/>
      <c r="GD310" s="79"/>
      <c r="GE310" s="79"/>
      <c r="GF310" s="79"/>
      <c r="GG310" s="79"/>
      <c r="GH310" s="79"/>
      <c r="GI310" s="79"/>
      <c r="GJ310" s="79"/>
      <c r="GK310" s="79"/>
      <c r="GL310" s="79"/>
      <c r="GM310" s="79"/>
      <c r="GN310" s="79"/>
      <c r="GO310" s="79"/>
      <c r="GP310" s="79"/>
      <c r="GQ310" s="79"/>
    </row>
    <row r="311" spans="1:199" s="78" customFormat="1" x14ac:dyDescent="0.3">
      <c r="A311" s="10"/>
      <c r="B311" s="10"/>
      <c r="C311" s="10"/>
      <c r="D311" s="10">
        <v>479200726.00999999</v>
      </c>
      <c r="E311" s="311">
        <v>960005567</v>
      </c>
      <c r="F311" s="311" t="s">
        <v>1208</v>
      </c>
      <c r="G311" s="312">
        <v>3</v>
      </c>
      <c r="H311" s="312" t="s">
        <v>1324</v>
      </c>
      <c r="I311" s="311">
        <v>0</v>
      </c>
      <c r="J311" s="311">
        <v>0</v>
      </c>
      <c r="K311" s="311">
        <v>0</v>
      </c>
      <c r="L311" s="311">
        <v>0</v>
      </c>
      <c r="M311" s="311">
        <v>0</v>
      </c>
      <c r="N311" s="311">
        <v>0</v>
      </c>
      <c r="O311" s="311">
        <v>0</v>
      </c>
      <c r="P311" s="311">
        <v>0</v>
      </c>
      <c r="Q311" s="311">
        <v>0</v>
      </c>
      <c r="R311" s="311">
        <v>0</v>
      </c>
      <c r="S311" s="311">
        <v>0</v>
      </c>
      <c r="T311" s="311">
        <v>0</v>
      </c>
      <c r="U311" s="311">
        <v>0</v>
      </c>
      <c r="V311" s="311">
        <v>0</v>
      </c>
      <c r="W311" s="311">
        <v>0</v>
      </c>
      <c r="X311" s="311">
        <v>0</v>
      </c>
      <c r="Y311" s="311">
        <v>0</v>
      </c>
      <c r="Z311" s="311">
        <v>0</v>
      </c>
      <c r="AA311" s="311">
        <v>0</v>
      </c>
      <c r="AB311" s="311">
        <v>0</v>
      </c>
      <c r="AC311" s="311">
        <v>0</v>
      </c>
      <c r="AD311" s="311">
        <v>0</v>
      </c>
      <c r="AE311" s="311">
        <v>0</v>
      </c>
      <c r="AF311" s="311">
        <v>0</v>
      </c>
      <c r="AG311" s="311">
        <v>0</v>
      </c>
      <c r="AH311" s="311">
        <v>0</v>
      </c>
      <c r="AI311" s="311">
        <v>0</v>
      </c>
      <c r="AJ311" s="311">
        <v>0</v>
      </c>
      <c r="AK311" s="311">
        <v>0</v>
      </c>
      <c r="AL311" s="311">
        <v>0</v>
      </c>
      <c r="AM311" s="311">
        <v>0</v>
      </c>
      <c r="AN311" s="311">
        <v>0</v>
      </c>
      <c r="AO311" s="311">
        <v>0</v>
      </c>
      <c r="AP311" s="311">
        <v>0</v>
      </c>
      <c r="AQ311" s="311">
        <v>0</v>
      </c>
      <c r="AR311" s="311">
        <v>0</v>
      </c>
      <c r="AS311" s="311">
        <v>0</v>
      </c>
      <c r="AT311" s="311">
        <v>0</v>
      </c>
      <c r="AU311" s="311">
        <v>0</v>
      </c>
      <c r="AV311" s="311">
        <v>0</v>
      </c>
      <c r="AW311" s="311">
        <v>0</v>
      </c>
      <c r="AX311" s="352">
        <v>0</v>
      </c>
      <c r="AY311" s="352">
        <v>0</v>
      </c>
      <c r="AZ311" s="352">
        <v>0</v>
      </c>
      <c r="BA311" s="352">
        <v>0</v>
      </c>
      <c r="BB311" s="352">
        <v>0</v>
      </c>
      <c r="BC311" s="352">
        <v>0</v>
      </c>
      <c r="BD311" s="352">
        <v>0</v>
      </c>
      <c r="BE311" s="352">
        <v>0</v>
      </c>
      <c r="BF311" s="352">
        <v>0</v>
      </c>
      <c r="BG311" s="352">
        <v>0</v>
      </c>
      <c r="BH311" s="378">
        <v>0</v>
      </c>
      <c r="BI311" s="352">
        <v>0</v>
      </c>
      <c r="BJ311" s="352">
        <v>0</v>
      </c>
      <c r="BK311" s="352"/>
      <c r="BL311" s="352"/>
      <c r="BM311" s="352"/>
      <c r="BN311" s="79"/>
      <c r="BO311" s="79"/>
      <c r="BP311" s="79"/>
      <c r="BQ311" s="79"/>
      <c r="BR311" s="79"/>
      <c r="BS311" s="79"/>
      <c r="BT311" s="79"/>
      <c r="BU311" s="79"/>
      <c r="BV311" s="79"/>
      <c r="BW311" s="79"/>
      <c r="BX311" s="79"/>
      <c r="BY311" s="79"/>
      <c r="BZ311" s="79"/>
      <c r="CA311" s="79"/>
      <c r="CB311" s="79"/>
      <c r="CC311" s="79"/>
      <c r="CD311" s="79"/>
      <c r="CE311" s="79"/>
      <c r="CF311" s="79"/>
      <c r="CG311" s="79"/>
      <c r="CH311" s="79"/>
      <c r="CI311" s="79"/>
      <c r="CJ311" s="79"/>
      <c r="CK311" s="79"/>
      <c r="CL311" s="79"/>
      <c r="CM311" s="79"/>
      <c r="CN311" s="79"/>
      <c r="CO311" s="79"/>
      <c r="CP311" s="79"/>
      <c r="CQ311" s="79"/>
      <c r="CR311" s="79"/>
      <c r="CS311" s="79"/>
      <c r="CT311" s="79"/>
      <c r="CU311" s="79"/>
      <c r="CV311" s="79"/>
      <c r="CW311" s="79"/>
      <c r="CX311" s="79"/>
      <c r="CY311" s="79"/>
      <c r="CZ311" s="79"/>
      <c r="DA311" s="79"/>
      <c r="DB311" s="79"/>
      <c r="DC311" s="79"/>
      <c r="DD311" s="79"/>
      <c r="DE311" s="79"/>
      <c r="DF311" s="79"/>
      <c r="DG311" s="79"/>
      <c r="DH311" s="79"/>
      <c r="DI311" s="79"/>
      <c r="DJ311" s="79"/>
      <c r="DK311" s="79"/>
      <c r="DL311" s="79"/>
      <c r="DM311" s="79"/>
      <c r="DN311" s="79"/>
      <c r="DO311" s="79"/>
      <c r="DP311" s="79"/>
      <c r="DQ311" s="79"/>
      <c r="DR311" s="79"/>
      <c r="DS311" s="79"/>
      <c r="DT311" s="79"/>
      <c r="DU311" s="79"/>
      <c r="DV311" s="79"/>
      <c r="DW311" s="79"/>
      <c r="DX311" s="79"/>
      <c r="DY311" s="79"/>
      <c r="DZ311" s="79"/>
      <c r="EA311" s="79"/>
      <c r="EB311" s="79"/>
      <c r="EC311" s="79"/>
      <c r="ED311" s="79"/>
      <c r="EE311" s="79"/>
      <c r="EF311" s="79"/>
      <c r="EG311" s="79"/>
      <c r="EH311" s="79"/>
      <c r="EI311" s="79"/>
      <c r="EJ311" s="79"/>
      <c r="EK311" s="79"/>
      <c r="EL311" s="79"/>
      <c r="EM311" s="79"/>
      <c r="EN311" s="79"/>
      <c r="EO311" s="79"/>
      <c r="EP311" s="79"/>
      <c r="EQ311" s="79"/>
      <c r="ER311" s="79"/>
      <c r="ES311" s="79"/>
      <c r="ET311" s="79"/>
      <c r="EU311" s="79"/>
      <c r="EV311" s="79"/>
      <c r="EW311" s="79"/>
      <c r="EX311" s="79"/>
      <c r="EY311" s="79"/>
      <c r="EZ311" s="79"/>
      <c r="FA311" s="79"/>
      <c r="FB311" s="79"/>
      <c r="FC311" s="79"/>
      <c r="FD311" s="79"/>
      <c r="FE311" s="79"/>
      <c r="FF311" s="79"/>
      <c r="FG311" s="79"/>
      <c r="FH311" s="79"/>
      <c r="FI311" s="79"/>
      <c r="FJ311" s="79"/>
      <c r="FK311" s="79"/>
      <c r="FL311" s="79"/>
      <c r="FM311" s="79"/>
      <c r="FN311" s="79"/>
      <c r="FO311" s="79"/>
      <c r="FP311" s="79"/>
      <c r="FQ311" s="79"/>
      <c r="FR311" s="79"/>
      <c r="FS311" s="79"/>
      <c r="FT311" s="79"/>
      <c r="FU311" s="79"/>
      <c r="FV311" s="79"/>
      <c r="FW311" s="79"/>
      <c r="FX311" s="79"/>
      <c r="FY311" s="79"/>
      <c r="FZ311" s="79"/>
      <c r="GA311" s="79"/>
      <c r="GB311" s="79"/>
      <c r="GC311" s="79"/>
      <c r="GD311" s="79"/>
      <c r="GE311" s="79"/>
      <c r="GF311" s="79"/>
      <c r="GG311" s="79"/>
      <c r="GH311" s="79"/>
      <c r="GI311" s="79"/>
      <c r="GJ311" s="79"/>
      <c r="GK311" s="79"/>
      <c r="GL311" s="79"/>
      <c r="GM311" s="79"/>
      <c r="GN311" s="79"/>
      <c r="GO311" s="79"/>
      <c r="GP311" s="79"/>
      <c r="GQ311" s="79"/>
    </row>
    <row r="312" spans="1:199" s="78" customFormat="1" x14ac:dyDescent="0.3">
      <c r="A312" s="10"/>
      <c r="B312" s="10"/>
      <c r="C312" s="10"/>
      <c r="D312" s="10">
        <v>2050219308.5999999</v>
      </c>
      <c r="E312" s="311">
        <v>51489800</v>
      </c>
      <c r="F312" s="311" t="s">
        <v>300</v>
      </c>
      <c r="G312" s="312">
        <v>14</v>
      </c>
      <c r="H312" s="312" t="s">
        <v>1294</v>
      </c>
      <c r="I312" s="311">
        <v>0</v>
      </c>
      <c r="J312" s="311">
        <v>0</v>
      </c>
      <c r="K312" s="311">
        <v>0</v>
      </c>
      <c r="L312" s="311">
        <v>0</v>
      </c>
      <c r="M312" s="311">
        <v>0</v>
      </c>
      <c r="N312" s="311">
        <v>0</v>
      </c>
      <c r="O312" s="311">
        <v>0</v>
      </c>
      <c r="P312" s="311">
        <v>0</v>
      </c>
      <c r="Q312" s="311">
        <v>0</v>
      </c>
      <c r="R312" s="311">
        <v>0</v>
      </c>
      <c r="S312" s="311">
        <v>0</v>
      </c>
      <c r="T312" s="311">
        <v>0</v>
      </c>
      <c r="U312" s="311">
        <v>0</v>
      </c>
      <c r="V312" s="311">
        <v>0</v>
      </c>
      <c r="W312" s="311">
        <v>0</v>
      </c>
      <c r="X312" s="311">
        <v>0</v>
      </c>
      <c r="Y312" s="311">
        <v>0</v>
      </c>
      <c r="Z312" s="311">
        <v>0</v>
      </c>
      <c r="AA312" s="311">
        <v>0</v>
      </c>
      <c r="AB312" s="311">
        <v>0</v>
      </c>
      <c r="AC312" s="311">
        <v>0</v>
      </c>
      <c r="AD312" s="311">
        <v>0</v>
      </c>
      <c r="AE312" s="311">
        <v>0</v>
      </c>
      <c r="AF312" s="311">
        <v>0</v>
      </c>
      <c r="AG312" s="311">
        <v>0</v>
      </c>
      <c r="AH312" s="311">
        <v>0</v>
      </c>
      <c r="AI312" s="311">
        <v>0</v>
      </c>
      <c r="AJ312" s="311">
        <v>0</v>
      </c>
      <c r="AK312" s="311">
        <v>0</v>
      </c>
      <c r="AL312" s="311">
        <v>0</v>
      </c>
      <c r="AM312" s="311">
        <v>0</v>
      </c>
      <c r="AN312" s="311">
        <v>0</v>
      </c>
      <c r="AO312" s="311">
        <v>0</v>
      </c>
      <c r="AP312" s="311">
        <v>0</v>
      </c>
      <c r="AQ312" s="311">
        <v>0</v>
      </c>
      <c r="AR312" s="311">
        <v>0</v>
      </c>
      <c r="AS312" s="311">
        <v>0</v>
      </c>
      <c r="AT312" s="311">
        <v>0</v>
      </c>
      <c r="AU312" s="311">
        <v>0</v>
      </c>
      <c r="AV312" s="311">
        <v>0</v>
      </c>
      <c r="AW312" s="311">
        <v>0</v>
      </c>
      <c r="AX312" s="352">
        <v>0</v>
      </c>
      <c r="AY312" s="352">
        <v>0</v>
      </c>
      <c r="AZ312" s="352">
        <v>0</v>
      </c>
      <c r="BA312" s="352">
        <v>0</v>
      </c>
      <c r="BB312" s="352">
        <v>0</v>
      </c>
      <c r="BC312" s="352">
        <v>0</v>
      </c>
      <c r="BD312" s="352">
        <v>0</v>
      </c>
      <c r="BE312" s="352">
        <v>0</v>
      </c>
      <c r="BF312" s="352">
        <v>0</v>
      </c>
      <c r="BG312" s="352">
        <v>0</v>
      </c>
      <c r="BH312" s="378">
        <v>0</v>
      </c>
      <c r="BI312" s="352">
        <v>0</v>
      </c>
      <c r="BJ312" s="352">
        <v>0</v>
      </c>
      <c r="BK312" s="352"/>
      <c r="BL312" s="352"/>
      <c r="BM312" s="352"/>
      <c r="BN312" s="79"/>
      <c r="BO312" s="79"/>
      <c r="BP312" s="79"/>
      <c r="BQ312" s="79"/>
      <c r="BR312" s="79"/>
      <c r="BS312" s="79"/>
      <c r="BT312" s="79"/>
      <c r="BU312" s="79"/>
      <c r="BV312" s="79"/>
      <c r="BW312" s="79"/>
      <c r="BX312" s="79"/>
      <c r="BY312" s="79"/>
      <c r="BZ312" s="79"/>
      <c r="CA312" s="79"/>
      <c r="CB312" s="79"/>
      <c r="CC312" s="79"/>
      <c r="CD312" s="79"/>
      <c r="CE312" s="79"/>
      <c r="CF312" s="79"/>
      <c r="CG312" s="79"/>
      <c r="CH312" s="79"/>
      <c r="CI312" s="79"/>
      <c r="CJ312" s="79"/>
      <c r="CK312" s="79"/>
      <c r="CL312" s="79"/>
      <c r="CM312" s="79"/>
      <c r="CN312" s="79"/>
      <c r="CO312" s="79"/>
      <c r="CP312" s="79"/>
      <c r="CQ312" s="79"/>
      <c r="CR312" s="79"/>
      <c r="CS312" s="79"/>
      <c r="CT312" s="79"/>
      <c r="CU312" s="79"/>
      <c r="CV312" s="79"/>
      <c r="CW312" s="79"/>
      <c r="CX312" s="79"/>
      <c r="CY312" s="79"/>
      <c r="CZ312" s="79"/>
      <c r="DA312" s="79"/>
      <c r="DB312" s="79"/>
      <c r="DC312" s="79"/>
      <c r="DD312" s="79"/>
      <c r="DE312" s="79"/>
      <c r="DF312" s="79"/>
      <c r="DG312" s="79"/>
      <c r="DH312" s="79"/>
      <c r="DI312" s="79"/>
      <c r="DJ312" s="79"/>
      <c r="DK312" s="79"/>
      <c r="DL312" s="79"/>
      <c r="DM312" s="79"/>
      <c r="DN312" s="79"/>
      <c r="DO312" s="79"/>
      <c r="DP312" s="79"/>
      <c r="DQ312" s="79"/>
      <c r="DR312" s="79"/>
      <c r="DS312" s="79"/>
      <c r="DT312" s="79"/>
      <c r="DU312" s="79"/>
      <c r="DV312" s="79"/>
      <c r="DW312" s="79"/>
      <c r="DX312" s="79"/>
      <c r="DY312" s="79"/>
      <c r="DZ312" s="79"/>
      <c r="EA312" s="79"/>
      <c r="EB312" s="79"/>
      <c r="EC312" s="79"/>
      <c r="ED312" s="79"/>
      <c r="EE312" s="79"/>
      <c r="EF312" s="79"/>
      <c r="EG312" s="79"/>
      <c r="EH312" s="79"/>
      <c r="EI312" s="79"/>
      <c r="EJ312" s="79"/>
      <c r="EK312" s="79"/>
      <c r="EL312" s="79"/>
      <c r="EM312" s="79"/>
      <c r="EN312" s="79"/>
      <c r="EO312" s="79"/>
      <c r="EP312" s="79"/>
      <c r="EQ312" s="79"/>
      <c r="ER312" s="79"/>
      <c r="ES312" s="79"/>
      <c r="ET312" s="79"/>
      <c r="EU312" s="79"/>
      <c r="EV312" s="79"/>
      <c r="EW312" s="79"/>
      <c r="EX312" s="79"/>
      <c r="EY312" s="79"/>
      <c r="EZ312" s="79"/>
      <c r="FA312" s="79"/>
      <c r="FB312" s="79"/>
      <c r="FC312" s="79"/>
      <c r="FD312" s="79"/>
      <c r="FE312" s="79"/>
      <c r="FF312" s="79"/>
      <c r="FG312" s="79"/>
      <c r="FH312" s="79"/>
      <c r="FI312" s="79"/>
      <c r="FJ312" s="79"/>
      <c r="FK312" s="79"/>
      <c r="FL312" s="79"/>
      <c r="FM312" s="79"/>
      <c r="FN312" s="79"/>
      <c r="FO312" s="79"/>
      <c r="FP312" s="79"/>
      <c r="FQ312" s="79"/>
      <c r="FR312" s="79"/>
      <c r="FS312" s="79"/>
      <c r="FT312" s="79"/>
      <c r="FU312" s="79"/>
      <c r="FV312" s="79"/>
      <c r="FW312" s="79"/>
      <c r="FX312" s="79"/>
      <c r="FY312" s="79"/>
      <c r="FZ312" s="79"/>
      <c r="GA312" s="79"/>
      <c r="GB312" s="79"/>
      <c r="GC312" s="79"/>
      <c r="GD312" s="79"/>
      <c r="GE312" s="79"/>
      <c r="GF312" s="79"/>
      <c r="GG312" s="79"/>
      <c r="GH312" s="79"/>
      <c r="GI312" s="79"/>
      <c r="GJ312" s="79"/>
      <c r="GK312" s="79"/>
      <c r="GL312" s="79"/>
      <c r="GM312" s="79"/>
      <c r="GN312" s="79"/>
      <c r="GO312" s="79"/>
      <c r="GP312" s="79"/>
      <c r="GQ312" s="79"/>
    </row>
    <row r="313" spans="1:199" s="78" customFormat="1" x14ac:dyDescent="0.3">
      <c r="A313" s="10"/>
      <c r="B313" s="10"/>
      <c r="C313" s="10"/>
      <c r="D313" s="10">
        <v>2421391462.73</v>
      </c>
      <c r="E313" s="311">
        <v>51959823</v>
      </c>
      <c r="F313" s="311" t="s">
        <v>305</v>
      </c>
      <c r="G313" s="312">
        <v>15</v>
      </c>
      <c r="H313" s="312" t="s">
        <v>1294</v>
      </c>
      <c r="I313" s="311">
        <v>0</v>
      </c>
      <c r="J313" s="311">
        <v>0</v>
      </c>
      <c r="K313" s="311">
        <v>0</v>
      </c>
      <c r="L313" s="311">
        <v>0</v>
      </c>
      <c r="M313" s="311">
        <v>0</v>
      </c>
      <c r="N313" s="311">
        <v>0</v>
      </c>
      <c r="O313" s="311">
        <v>0</v>
      </c>
      <c r="P313" s="311">
        <v>0</v>
      </c>
      <c r="Q313" s="311">
        <v>0</v>
      </c>
      <c r="R313" s="311">
        <v>0</v>
      </c>
      <c r="S313" s="311">
        <v>0</v>
      </c>
      <c r="T313" s="311">
        <v>0</v>
      </c>
      <c r="U313" s="311">
        <v>0</v>
      </c>
      <c r="V313" s="311">
        <v>0</v>
      </c>
      <c r="W313" s="311">
        <v>0</v>
      </c>
      <c r="X313" s="311">
        <v>0</v>
      </c>
      <c r="Y313" s="311">
        <v>0</v>
      </c>
      <c r="Z313" s="311">
        <v>0</v>
      </c>
      <c r="AA313" s="311">
        <v>0</v>
      </c>
      <c r="AB313" s="311">
        <v>0</v>
      </c>
      <c r="AC313" s="311">
        <v>0</v>
      </c>
      <c r="AD313" s="311">
        <v>0</v>
      </c>
      <c r="AE313" s="311">
        <v>0</v>
      </c>
      <c r="AF313" s="311">
        <v>0</v>
      </c>
      <c r="AG313" s="311">
        <v>0</v>
      </c>
      <c r="AH313" s="311">
        <v>0</v>
      </c>
      <c r="AI313" s="311">
        <v>0</v>
      </c>
      <c r="AJ313" s="311">
        <v>0</v>
      </c>
      <c r="AK313" s="311">
        <v>0</v>
      </c>
      <c r="AL313" s="311">
        <v>0</v>
      </c>
      <c r="AM313" s="311">
        <v>0</v>
      </c>
      <c r="AN313" s="311">
        <v>0</v>
      </c>
      <c r="AO313" s="311">
        <v>0</v>
      </c>
      <c r="AP313" s="311">
        <v>0</v>
      </c>
      <c r="AQ313" s="311">
        <v>0</v>
      </c>
      <c r="AR313" s="311">
        <v>0</v>
      </c>
      <c r="AS313" s="311">
        <v>0</v>
      </c>
      <c r="AT313" s="311">
        <v>0</v>
      </c>
      <c r="AU313" s="311">
        <v>0</v>
      </c>
      <c r="AV313" s="311">
        <v>0</v>
      </c>
      <c r="AW313" s="311">
        <v>0</v>
      </c>
      <c r="AX313" s="352">
        <v>0</v>
      </c>
      <c r="AY313" s="352">
        <v>0</v>
      </c>
      <c r="AZ313" s="352">
        <v>0</v>
      </c>
      <c r="BA313" s="352">
        <v>0</v>
      </c>
      <c r="BB313" s="352">
        <v>0</v>
      </c>
      <c r="BC313" s="352">
        <v>0</v>
      </c>
      <c r="BD313" s="352">
        <v>0</v>
      </c>
      <c r="BE313" s="352">
        <v>0</v>
      </c>
      <c r="BF313" s="352">
        <v>0</v>
      </c>
      <c r="BG313" s="352">
        <v>0</v>
      </c>
      <c r="BH313" s="378">
        <v>0</v>
      </c>
      <c r="BI313" s="352">
        <v>0</v>
      </c>
      <c r="BJ313" s="352">
        <v>0</v>
      </c>
      <c r="BK313" s="352"/>
      <c r="BL313" s="352"/>
      <c r="BM313" s="352"/>
      <c r="BN313" s="79"/>
      <c r="BO313" s="79"/>
      <c r="BP313" s="79"/>
      <c r="BQ313" s="79"/>
      <c r="BR313" s="79"/>
      <c r="BS313" s="79"/>
      <c r="BT313" s="79"/>
      <c r="BU313" s="79"/>
      <c r="BV313" s="79"/>
      <c r="BW313" s="79"/>
      <c r="BX313" s="79"/>
      <c r="BY313" s="79"/>
      <c r="BZ313" s="79"/>
      <c r="CA313" s="79"/>
      <c r="CB313" s="79"/>
      <c r="CC313" s="79"/>
      <c r="CD313" s="79"/>
      <c r="CE313" s="79"/>
      <c r="CF313" s="79"/>
      <c r="CG313" s="79"/>
      <c r="CH313" s="79"/>
      <c r="CI313" s="79"/>
      <c r="CJ313" s="79"/>
      <c r="CK313" s="79"/>
      <c r="CL313" s="79"/>
      <c r="CM313" s="79"/>
      <c r="CN313" s="79"/>
      <c r="CO313" s="79"/>
      <c r="CP313" s="79"/>
      <c r="CQ313" s="79"/>
      <c r="CR313" s="79"/>
      <c r="CS313" s="79"/>
      <c r="CT313" s="79"/>
      <c r="CU313" s="79"/>
      <c r="CV313" s="79"/>
      <c r="CW313" s="79"/>
      <c r="CX313" s="79"/>
      <c r="CY313" s="79"/>
      <c r="CZ313" s="79"/>
      <c r="DA313" s="79"/>
      <c r="DB313" s="79"/>
      <c r="DC313" s="79"/>
      <c r="DD313" s="79"/>
      <c r="DE313" s="79"/>
      <c r="DF313" s="79"/>
      <c r="DG313" s="79"/>
      <c r="DH313" s="79"/>
      <c r="DI313" s="79"/>
      <c r="DJ313" s="79"/>
      <c r="DK313" s="79"/>
      <c r="DL313" s="79"/>
      <c r="DM313" s="79"/>
      <c r="DN313" s="79"/>
      <c r="DO313" s="79"/>
      <c r="DP313" s="79"/>
      <c r="DQ313" s="79"/>
      <c r="DR313" s="79"/>
      <c r="DS313" s="79"/>
      <c r="DT313" s="79"/>
      <c r="DU313" s="79"/>
      <c r="DV313" s="79"/>
      <c r="DW313" s="79"/>
      <c r="DX313" s="79"/>
      <c r="DY313" s="79"/>
      <c r="DZ313" s="79"/>
      <c r="EA313" s="79"/>
      <c r="EB313" s="79"/>
      <c r="EC313" s="79"/>
      <c r="ED313" s="79"/>
      <c r="EE313" s="79"/>
      <c r="EF313" s="79"/>
      <c r="EG313" s="79"/>
      <c r="EH313" s="79"/>
      <c r="EI313" s="79"/>
      <c r="EJ313" s="79"/>
      <c r="EK313" s="79"/>
      <c r="EL313" s="79"/>
      <c r="EM313" s="79"/>
      <c r="EN313" s="79"/>
      <c r="EO313" s="79"/>
      <c r="EP313" s="79"/>
      <c r="EQ313" s="79"/>
      <c r="ER313" s="79"/>
      <c r="ES313" s="79"/>
      <c r="ET313" s="79"/>
      <c r="EU313" s="79"/>
      <c r="EV313" s="79"/>
      <c r="EW313" s="79"/>
      <c r="EX313" s="79"/>
      <c r="EY313" s="79"/>
      <c r="EZ313" s="79"/>
      <c r="FA313" s="79"/>
      <c r="FB313" s="79"/>
      <c r="FC313" s="79"/>
      <c r="FD313" s="79"/>
      <c r="FE313" s="79"/>
      <c r="FF313" s="79"/>
      <c r="FG313" s="79"/>
      <c r="FH313" s="79"/>
      <c r="FI313" s="79"/>
      <c r="FJ313" s="79"/>
      <c r="FK313" s="79"/>
      <c r="FL313" s="79"/>
      <c r="FM313" s="79"/>
      <c r="FN313" s="79"/>
      <c r="FO313" s="79"/>
      <c r="FP313" s="79"/>
      <c r="FQ313" s="79"/>
      <c r="FR313" s="79"/>
      <c r="FS313" s="79"/>
      <c r="FT313" s="79"/>
      <c r="FU313" s="79"/>
      <c r="FV313" s="79"/>
      <c r="FW313" s="79"/>
      <c r="FX313" s="79"/>
      <c r="FY313" s="79"/>
      <c r="FZ313" s="79"/>
      <c r="GA313" s="79"/>
      <c r="GB313" s="79"/>
      <c r="GC313" s="79"/>
      <c r="GD313" s="79"/>
      <c r="GE313" s="79"/>
      <c r="GF313" s="79"/>
      <c r="GG313" s="79"/>
      <c r="GH313" s="79"/>
      <c r="GI313" s="79"/>
      <c r="GJ313" s="79"/>
      <c r="GK313" s="79"/>
      <c r="GL313" s="79"/>
      <c r="GM313" s="79"/>
      <c r="GN313" s="79"/>
      <c r="GO313" s="79"/>
      <c r="GP313" s="79"/>
      <c r="GQ313" s="79"/>
    </row>
    <row r="314" spans="1:199" s="78" customFormat="1" x14ac:dyDescent="0.3">
      <c r="A314" s="10"/>
      <c r="B314" s="10"/>
      <c r="C314" s="10"/>
      <c r="D314" s="10">
        <v>439913725.61000001</v>
      </c>
      <c r="E314" s="311">
        <v>55986853</v>
      </c>
      <c r="F314" s="311" t="s">
        <v>323</v>
      </c>
      <c r="G314" s="312">
        <v>14</v>
      </c>
      <c r="H314" s="312" t="s">
        <v>1294</v>
      </c>
      <c r="I314" s="311">
        <v>0</v>
      </c>
      <c r="J314" s="311">
        <v>0</v>
      </c>
      <c r="K314" s="311">
        <v>0</v>
      </c>
      <c r="L314" s="311">
        <v>0</v>
      </c>
      <c r="M314" s="311">
        <v>0</v>
      </c>
      <c r="N314" s="311">
        <v>0</v>
      </c>
      <c r="O314" s="311">
        <v>0</v>
      </c>
      <c r="P314" s="311">
        <v>0</v>
      </c>
      <c r="Q314" s="311">
        <v>0</v>
      </c>
      <c r="R314" s="311">
        <v>0</v>
      </c>
      <c r="S314" s="311">
        <v>0</v>
      </c>
      <c r="T314" s="311">
        <v>0</v>
      </c>
      <c r="U314" s="311">
        <v>0</v>
      </c>
      <c r="V314" s="311">
        <v>0</v>
      </c>
      <c r="W314" s="311">
        <v>0</v>
      </c>
      <c r="X314" s="311">
        <v>0</v>
      </c>
      <c r="Y314" s="311">
        <v>0</v>
      </c>
      <c r="Z314" s="311">
        <v>0</v>
      </c>
      <c r="AA314" s="311">
        <v>0</v>
      </c>
      <c r="AB314" s="311">
        <v>0</v>
      </c>
      <c r="AC314" s="311">
        <v>0</v>
      </c>
      <c r="AD314" s="311">
        <v>0</v>
      </c>
      <c r="AE314" s="311">
        <v>0</v>
      </c>
      <c r="AF314" s="311">
        <v>0</v>
      </c>
      <c r="AG314" s="311">
        <v>0</v>
      </c>
      <c r="AH314" s="311">
        <v>0</v>
      </c>
      <c r="AI314" s="311">
        <v>0</v>
      </c>
      <c r="AJ314" s="311">
        <v>0</v>
      </c>
      <c r="AK314" s="311">
        <v>0</v>
      </c>
      <c r="AL314" s="311">
        <v>0</v>
      </c>
      <c r="AM314" s="311">
        <v>0</v>
      </c>
      <c r="AN314" s="311">
        <v>0</v>
      </c>
      <c r="AO314" s="311">
        <v>0</v>
      </c>
      <c r="AP314" s="311">
        <v>0</v>
      </c>
      <c r="AQ314" s="311">
        <v>0</v>
      </c>
      <c r="AR314" s="311">
        <v>0</v>
      </c>
      <c r="AS314" s="311">
        <v>0</v>
      </c>
      <c r="AT314" s="311">
        <v>0</v>
      </c>
      <c r="AU314" s="311">
        <v>0</v>
      </c>
      <c r="AV314" s="311">
        <v>0</v>
      </c>
      <c r="AW314" s="311">
        <v>0</v>
      </c>
      <c r="AX314" s="352">
        <v>0</v>
      </c>
      <c r="AY314" s="352">
        <v>0</v>
      </c>
      <c r="AZ314" s="352">
        <v>0</v>
      </c>
      <c r="BA314" s="352">
        <v>0</v>
      </c>
      <c r="BB314" s="352">
        <v>0</v>
      </c>
      <c r="BC314" s="352">
        <v>0</v>
      </c>
      <c r="BD314" s="352">
        <v>0</v>
      </c>
      <c r="BE314" s="352">
        <v>0</v>
      </c>
      <c r="BF314" s="352">
        <v>0</v>
      </c>
      <c r="BG314" s="352">
        <v>0</v>
      </c>
      <c r="BH314" s="378">
        <v>0</v>
      </c>
      <c r="BI314" s="352">
        <v>0</v>
      </c>
      <c r="BJ314" s="352">
        <v>0</v>
      </c>
      <c r="BK314" s="352"/>
      <c r="BL314" s="352"/>
      <c r="BM314" s="352"/>
      <c r="BN314" s="79"/>
      <c r="BO314" s="79"/>
      <c r="BP314" s="79"/>
      <c r="BQ314" s="79"/>
      <c r="BR314" s="79"/>
      <c r="BS314" s="79"/>
      <c r="BT314" s="79"/>
      <c r="BU314" s="79"/>
      <c r="BV314" s="79"/>
      <c r="BW314" s="79"/>
      <c r="BX314" s="79"/>
      <c r="BY314" s="79"/>
      <c r="BZ314" s="79"/>
      <c r="CA314" s="79"/>
      <c r="CB314" s="79"/>
      <c r="CC314" s="79"/>
      <c r="CD314" s="79"/>
      <c r="CE314" s="79"/>
      <c r="CF314" s="79"/>
      <c r="CG314" s="79"/>
      <c r="CH314" s="79"/>
      <c r="CI314" s="79"/>
      <c r="CJ314" s="79"/>
      <c r="CK314" s="79"/>
      <c r="CL314" s="79"/>
      <c r="CM314" s="79"/>
      <c r="CN314" s="79"/>
      <c r="CO314" s="79"/>
      <c r="CP314" s="79"/>
      <c r="CQ314" s="79"/>
      <c r="CR314" s="79"/>
      <c r="CS314" s="79"/>
      <c r="CT314" s="79"/>
      <c r="CU314" s="79"/>
      <c r="CV314" s="79"/>
      <c r="CW314" s="79"/>
      <c r="CX314" s="79"/>
      <c r="CY314" s="79"/>
      <c r="CZ314" s="79"/>
      <c r="DA314" s="79"/>
      <c r="DB314" s="79"/>
      <c r="DC314" s="79"/>
      <c r="DD314" s="79"/>
      <c r="DE314" s="79"/>
      <c r="DF314" s="79"/>
      <c r="DG314" s="79"/>
      <c r="DH314" s="79"/>
      <c r="DI314" s="79"/>
      <c r="DJ314" s="79"/>
      <c r="DK314" s="79"/>
      <c r="DL314" s="79"/>
      <c r="DM314" s="79"/>
      <c r="DN314" s="79"/>
      <c r="DO314" s="79"/>
      <c r="DP314" s="79"/>
      <c r="DQ314" s="79"/>
      <c r="DR314" s="79"/>
      <c r="DS314" s="79"/>
      <c r="DT314" s="79"/>
      <c r="DU314" s="79"/>
      <c r="DV314" s="79"/>
      <c r="DW314" s="79"/>
      <c r="DX314" s="79"/>
      <c r="DY314" s="79"/>
      <c r="DZ314" s="79"/>
      <c r="EA314" s="79"/>
      <c r="EB314" s="79"/>
      <c r="EC314" s="79"/>
      <c r="ED314" s="79"/>
      <c r="EE314" s="79"/>
      <c r="EF314" s="79"/>
      <c r="EG314" s="79"/>
      <c r="EH314" s="79"/>
      <c r="EI314" s="79"/>
      <c r="EJ314" s="79"/>
      <c r="EK314" s="79"/>
      <c r="EL314" s="79"/>
      <c r="EM314" s="79"/>
      <c r="EN314" s="79"/>
      <c r="EO314" s="79"/>
      <c r="EP314" s="79"/>
      <c r="EQ314" s="79"/>
      <c r="ER314" s="79"/>
      <c r="ES314" s="79"/>
      <c r="ET314" s="79"/>
      <c r="EU314" s="79"/>
      <c r="EV314" s="79"/>
      <c r="EW314" s="79"/>
      <c r="EX314" s="79"/>
      <c r="EY314" s="79"/>
      <c r="EZ314" s="79"/>
      <c r="FA314" s="79"/>
      <c r="FB314" s="79"/>
      <c r="FC314" s="79"/>
      <c r="FD314" s="79"/>
      <c r="FE314" s="79"/>
      <c r="FF314" s="79"/>
      <c r="FG314" s="79"/>
      <c r="FH314" s="79"/>
      <c r="FI314" s="79"/>
      <c r="FJ314" s="79"/>
      <c r="FK314" s="79"/>
      <c r="FL314" s="79"/>
      <c r="FM314" s="79"/>
      <c r="FN314" s="79"/>
      <c r="FO314" s="79"/>
      <c r="FP314" s="79"/>
      <c r="FQ314" s="79"/>
      <c r="FR314" s="79"/>
      <c r="FS314" s="79"/>
      <c r="FT314" s="79"/>
      <c r="FU314" s="79"/>
      <c r="FV314" s="79"/>
      <c r="FW314" s="79"/>
      <c r="FX314" s="79"/>
      <c r="FY314" s="79"/>
      <c r="FZ314" s="79"/>
      <c r="GA314" s="79"/>
      <c r="GB314" s="79"/>
      <c r="GC314" s="79"/>
      <c r="GD314" s="79"/>
      <c r="GE314" s="79"/>
      <c r="GF314" s="79"/>
      <c r="GG314" s="79"/>
      <c r="GH314" s="79"/>
      <c r="GI314" s="79"/>
      <c r="GJ314" s="79"/>
      <c r="GK314" s="79"/>
      <c r="GL314" s="79"/>
      <c r="GM314" s="79"/>
      <c r="GN314" s="79"/>
      <c r="GO314" s="79"/>
      <c r="GP314" s="79"/>
      <c r="GQ314" s="79"/>
    </row>
    <row r="315" spans="1:199" s="78" customFormat="1" x14ac:dyDescent="0.3">
      <c r="A315" s="10"/>
      <c r="B315" s="10"/>
      <c r="C315" s="10"/>
      <c r="D315" s="10">
        <v>707416904.25</v>
      </c>
      <c r="E315" s="311">
        <v>80095173</v>
      </c>
      <c r="F315" s="311" t="s">
        <v>328</v>
      </c>
      <c r="G315" s="312">
        <v>7</v>
      </c>
      <c r="H315" s="312" t="s">
        <v>1296</v>
      </c>
      <c r="I315" s="311">
        <v>0</v>
      </c>
      <c r="J315" s="311">
        <v>0</v>
      </c>
      <c r="K315" s="311">
        <v>0</v>
      </c>
      <c r="L315" s="311">
        <v>0</v>
      </c>
      <c r="M315" s="311">
        <v>0</v>
      </c>
      <c r="N315" s="311">
        <v>0</v>
      </c>
      <c r="O315" s="311">
        <v>0</v>
      </c>
      <c r="P315" s="311">
        <v>0</v>
      </c>
      <c r="Q315" s="311">
        <v>0</v>
      </c>
      <c r="R315" s="311">
        <v>0</v>
      </c>
      <c r="S315" s="311">
        <v>0</v>
      </c>
      <c r="T315" s="311">
        <v>0</v>
      </c>
      <c r="U315" s="311">
        <v>0</v>
      </c>
      <c r="V315" s="311">
        <v>0</v>
      </c>
      <c r="W315" s="311">
        <v>0</v>
      </c>
      <c r="X315" s="311">
        <v>0</v>
      </c>
      <c r="Y315" s="311">
        <v>0</v>
      </c>
      <c r="Z315" s="311">
        <v>0</v>
      </c>
      <c r="AA315" s="311">
        <v>0</v>
      </c>
      <c r="AB315" s="311">
        <v>0</v>
      </c>
      <c r="AC315" s="311">
        <v>0</v>
      </c>
      <c r="AD315" s="311">
        <v>0</v>
      </c>
      <c r="AE315" s="311">
        <v>0</v>
      </c>
      <c r="AF315" s="311">
        <v>0</v>
      </c>
      <c r="AG315" s="311">
        <v>0</v>
      </c>
      <c r="AH315" s="311">
        <v>0</v>
      </c>
      <c r="AI315" s="311">
        <v>0</v>
      </c>
      <c r="AJ315" s="311">
        <v>0</v>
      </c>
      <c r="AK315" s="311">
        <v>0</v>
      </c>
      <c r="AL315" s="311">
        <v>0</v>
      </c>
      <c r="AM315" s="311">
        <v>0</v>
      </c>
      <c r="AN315" s="311">
        <v>0</v>
      </c>
      <c r="AO315" s="311">
        <v>0</v>
      </c>
      <c r="AP315" s="311">
        <v>0</v>
      </c>
      <c r="AQ315" s="311">
        <v>0</v>
      </c>
      <c r="AR315" s="311">
        <v>0</v>
      </c>
      <c r="AS315" s="311">
        <v>0</v>
      </c>
      <c r="AT315" s="311">
        <v>0</v>
      </c>
      <c r="AU315" s="311">
        <v>0</v>
      </c>
      <c r="AV315" s="311">
        <v>0</v>
      </c>
      <c r="AW315" s="311">
        <v>0</v>
      </c>
      <c r="AX315" s="352">
        <v>0</v>
      </c>
      <c r="AY315" s="352">
        <v>0</v>
      </c>
      <c r="AZ315" s="352">
        <v>0</v>
      </c>
      <c r="BA315" s="352">
        <v>0</v>
      </c>
      <c r="BB315" s="352">
        <v>0</v>
      </c>
      <c r="BC315" s="352">
        <v>0</v>
      </c>
      <c r="BD315" s="352">
        <v>0</v>
      </c>
      <c r="BE315" s="352">
        <v>0</v>
      </c>
      <c r="BF315" s="352">
        <v>0</v>
      </c>
      <c r="BG315" s="352">
        <v>0</v>
      </c>
      <c r="BH315" s="378">
        <v>0</v>
      </c>
      <c r="BI315" s="352">
        <v>0</v>
      </c>
      <c r="BJ315" s="352">
        <v>0</v>
      </c>
      <c r="BK315" s="352"/>
      <c r="BL315" s="352"/>
      <c r="BM315" s="352"/>
      <c r="BN315" s="79"/>
      <c r="BO315" s="79"/>
      <c r="BP315" s="79"/>
      <c r="BQ315" s="79"/>
      <c r="BR315" s="79"/>
      <c r="BS315" s="79"/>
      <c r="BT315" s="79"/>
      <c r="BU315" s="79"/>
      <c r="BV315" s="79"/>
      <c r="BW315" s="79"/>
      <c r="BX315" s="79"/>
      <c r="BY315" s="79"/>
      <c r="BZ315" s="79"/>
      <c r="CA315" s="79"/>
      <c r="CB315" s="79"/>
      <c r="CC315" s="79"/>
      <c r="CD315" s="79"/>
      <c r="CE315" s="79"/>
      <c r="CF315" s="79"/>
      <c r="CG315" s="79"/>
      <c r="CH315" s="79"/>
      <c r="CI315" s="79"/>
      <c r="CJ315" s="79"/>
      <c r="CK315" s="79"/>
      <c r="CL315" s="79"/>
      <c r="CM315" s="79"/>
      <c r="CN315" s="79"/>
      <c r="CO315" s="79"/>
      <c r="CP315" s="79"/>
      <c r="CQ315" s="79"/>
      <c r="CR315" s="79"/>
      <c r="CS315" s="79"/>
      <c r="CT315" s="79"/>
      <c r="CU315" s="79"/>
      <c r="CV315" s="79"/>
      <c r="CW315" s="79"/>
      <c r="CX315" s="79"/>
      <c r="CY315" s="79"/>
      <c r="CZ315" s="79"/>
      <c r="DA315" s="79"/>
      <c r="DB315" s="79"/>
      <c r="DC315" s="79"/>
      <c r="DD315" s="79"/>
      <c r="DE315" s="79"/>
      <c r="DF315" s="79"/>
      <c r="DG315" s="79"/>
      <c r="DH315" s="79"/>
      <c r="DI315" s="79"/>
      <c r="DJ315" s="79"/>
      <c r="DK315" s="79"/>
      <c r="DL315" s="79"/>
      <c r="DM315" s="79"/>
      <c r="DN315" s="79"/>
      <c r="DO315" s="79"/>
      <c r="DP315" s="79"/>
      <c r="DQ315" s="79"/>
      <c r="DR315" s="79"/>
      <c r="DS315" s="79"/>
      <c r="DT315" s="79"/>
      <c r="DU315" s="79"/>
      <c r="DV315" s="79"/>
      <c r="DW315" s="79"/>
      <c r="DX315" s="79"/>
      <c r="DY315" s="79"/>
      <c r="DZ315" s="79"/>
      <c r="EA315" s="79"/>
      <c r="EB315" s="79"/>
      <c r="EC315" s="79"/>
      <c r="ED315" s="79"/>
      <c r="EE315" s="79"/>
      <c r="EF315" s="79"/>
      <c r="EG315" s="79"/>
      <c r="EH315" s="79"/>
      <c r="EI315" s="79"/>
      <c r="EJ315" s="79"/>
      <c r="EK315" s="79"/>
      <c r="EL315" s="79"/>
      <c r="EM315" s="79"/>
      <c r="EN315" s="79"/>
      <c r="EO315" s="79"/>
      <c r="EP315" s="79"/>
      <c r="EQ315" s="79"/>
      <c r="ER315" s="79"/>
      <c r="ES315" s="79"/>
      <c r="ET315" s="79"/>
      <c r="EU315" s="79"/>
      <c r="EV315" s="79"/>
      <c r="EW315" s="79"/>
      <c r="EX315" s="79"/>
      <c r="EY315" s="79"/>
      <c r="EZ315" s="79"/>
      <c r="FA315" s="79"/>
      <c r="FB315" s="79"/>
      <c r="FC315" s="79"/>
      <c r="FD315" s="79"/>
      <c r="FE315" s="79"/>
      <c r="FF315" s="79"/>
      <c r="FG315" s="79"/>
      <c r="FH315" s="79"/>
      <c r="FI315" s="79"/>
      <c r="FJ315" s="79"/>
      <c r="FK315" s="79"/>
      <c r="FL315" s="79"/>
      <c r="FM315" s="79"/>
      <c r="FN315" s="79"/>
      <c r="FO315" s="79"/>
      <c r="FP315" s="79"/>
      <c r="FQ315" s="79"/>
      <c r="FR315" s="79"/>
      <c r="FS315" s="79"/>
      <c r="FT315" s="79"/>
      <c r="FU315" s="79"/>
      <c r="FV315" s="79"/>
      <c r="FW315" s="79"/>
      <c r="FX315" s="79"/>
      <c r="FY315" s="79"/>
      <c r="FZ315" s="79"/>
      <c r="GA315" s="79"/>
      <c r="GB315" s="79"/>
      <c r="GC315" s="79"/>
      <c r="GD315" s="79"/>
      <c r="GE315" s="79"/>
      <c r="GF315" s="79"/>
      <c r="GG315" s="79"/>
      <c r="GH315" s="79"/>
      <c r="GI315" s="79"/>
      <c r="GJ315" s="79"/>
      <c r="GK315" s="79"/>
      <c r="GL315" s="79"/>
      <c r="GM315" s="79"/>
      <c r="GN315" s="79"/>
      <c r="GO315" s="79"/>
      <c r="GP315" s="79"/>
      <c r="GQ315" s="79"/>
    </row>
    <row r="316" spans="1:199" s="78" customFormat="1" x14ac:dyDescent="0.3">
      <c r="A316" s="10"/>
      <c r="B316" s="10"/>
      <c r="C316" s="10"/>
      <c r="D316" s="10">
        <v>1062262828.45</v>
      </c>
      <c r="E316" s="311">
        <v>80144396</v>
      </c>
      <c r="F316" s="311" t="s">
        <v>333</v>
      </c>
      <c r="G316" s="312">
        <v>8</v>
      </c>
      <c r="H316" s="312" t="s">
        <v>1296</v>
      </c>
      <c r="I316" s="311">
        <v>0</v>
      </c>
      <c r="J316" s="311">
        <v>0</v>
      </c>
      <c r="K316" s="311">
        <v>0</v>
      </c>
      <c r="L316" s="311">
        <v>0</v>
      </c>
      <c r="M316" s="311">
        <v>0</v>
      </c>
      <c r="N316" s="311">
        <v>0</v>
      </c>
      <c r="O316" s="311">
        <v>0</v>
      </c>
      <c r="P316" s="311">
        <v>0</v>
      </c>
      <c r="Q316" s="311">
        <v>0</v>
      </c>
      <c r="R316" s="311">
        <v>0</v>
      </c>
      <c r="S316" s="311">
        <v>0</v>
      </c>
      <c r="T316" s="311">
        <v>0</v>
      </c>
      <c r="U316" s="311">
        <v>0</v>
      </c>
      <c r="V316" s="311">
        <v>0</v>
      </c>
      <c r="W316" s="311">
        <v>0</v>
      </c>
      <c r="X316" s="311">
        <v>0</v>
      </c>
      <c r="Y316" s="311">
        <v>0</v>
      </c>
      <c r="Z316" s="311">
        <v>0</v>
      </c>
      <c r="AA316" s="311">
        <v>0</v>
      </c>
      <c r="AB316" s="311">
        <v>0</v>
      </c>
      <c r="AC316" s="311">
        <v>0</v>
      </c>
      <c r="AD316" s="311">
        <v>0</v>
      </c>
      <c r="AE316" s="311">
        <v>0</v>
      </c>
      <c r="AF316" s="311">
        <v>0</v>
      </c>
      <c r="AG316" s="311">
        <v>0</v>
      </c>
      <c r="AH316" s="311">
        <v>0</v>
      </c>
      <c r="AI316" s="311">
        <v>0</v>
      </c>
      <c r="AJ316" s="311">
        <v>0</v>
      </c>
      <c r="AK316" s="311">
        <v>0</v>
      </c>
      <c r="AL316" s="311">
        <v>0</v>
      </c>
      <c r="AM316" s="311">
        <v>0</v>
      </c>
      <c r="AN316" s="311">
        <v>0</v>
      </c>
      <c r="AO316" s="311">
        <v>0</v>
      </c>
      <c r="AP316" s="311">
        <v>0</v>
      </c>
      <c r="AQ316" s="311">
        <v>0</v>
      </c>
      <c r="AR316" s="311">
        <v>0</v>
      </c>
      <c r="AS316" s="311">
        <v>0</v>
      </c>
      <c r="AT316" s="311">
        <v>0</v>
      </c>
      <c r="AU316" s="311">
        <v>0</v>
      </c>
      <c r="AV316" s="311">
        <v>0</v>
      </c>
      <c r="AW316" s="311">
        <v>0</v>
      </c>
      <c r="AX316" s="352">
        <v>0</v>
      </c>
      <c r="AY316" s="352">
        <v>0</v>
      </c>
      <c r="AZ316" s="352">
        <v>0</v>
      </c>
      <c r="BA316" s="352">
        <v>0</v>
      </c>
      <c r="BB316" s="352">
        <v>0</v>
      </c>
      <c r="BC316" s="352">
        <v>0</v>
      </c>
      <c r="BD316" s="352">
        <v>0</v>
      </c>
      <c r="BE316" s="352">
        <v>0</v>
      </c>
      <c r="BF316" s="352">
        <v>0</v>
      </c>
      <c r="BG316" s="352">
        <v>0</v>
      </c>
      <c r="BH316" s="378">
        <v>0</v>
      </c>
      <c r="BI316" s="352">
        <v>0</v>
      </c>
      <c r="BJ316" s="352">
        <v>0</v>
      </c>
      <c r="BK316" s="352"/>
      <c r="BL316" s="352"/>
      <c r="BM316" s="352"/>
      <c r="BN316" s="79"/>
      <c r="BO316" s="79"/>
      <c r="BP316" s="79"/>
      <c r="BQ316" s="79"/>
      <c r="BR316" s="79"/>
      <c r="BS316" s="79"/>
      <c r="BT316" s="79"/>
      <c r="BU316" s="79"/>
      <c r="BV316" s="79"/>
      <c r="BW316" s="79"/>
      <c r="BX316" s="79"/>
      <c r="BY316" s="79"/>
      <c r="BZ316" s="79"/>
      <c r="CA316" s="79"/>
      <c r="CB316" s="79"/>
      <c r="CC316" s="79"/>
      <c r="CD316" s="79"/>
      <c r="CE316" s="79"/>
      <c r="CF316" s="79"/>
      <c r="CG316" s="79"/>
      <c r="CH316" s="79"/>
      <c r="CI316" s="79"/>
      <c r="CJ316" s="79"/>
      <c r="CK316" s="79"/>
      <c r="CL316" s="79"/>
      <c r="CM316" s="79"/>
      <c r="CN316" s="79"/>
      <c r="CO316" s="79"/>
      <c r="CP316" s="79"/>
      <c r="CQ316" s="79"/>
      <c r="CR316" s="79"/>
      <c r="CS316" s="79"/>
      <c r="CT316" s="79"/>
      <c r="CU316" s="79"/>
      <c r="CV316" s="79"/>
      <c r="CW316" s="79"/>
      <c r="CX316" s="79"/>
      <c r="CY316" s="79"/>
      <c r="CZ316" s="79"/>
      <c r="DA316" s="79"/>
      <c r="DB316" s="79"/>
      <c r="DC316" s="79"/>
      <c r="DD316" s="79"/>
      <c r="DE316" s="79"/>
      <c r="DF316" s="79"/>
      <c r="DG316" s="79"/>
      <c r="DH316" s="79"/>
      <c r="DI316" s="79"/>
      <c r="DJ316" s="79"/>
      <c r="DK316" s="79"/>
      <c r="DL316" s="79"/>
      <c r="DM316" s="79"/>
      <c r="DN316" s="79"/>
      <c r="DO316" s="79"/>
      <c r="DP316" s="79"/>
      <c r="DQ316" s="79"/>
      <c r="DR316" s="79"/>
      <c r="DS316" s="79"/>
      <c r="DT316" s="79"/>
      <c r="DU316" s="79"/>
      <c r="DV316" s="79"/>
      <c r="DW316" s="79"/>
      <c r="DX316" s="79"/>
      <c r="DY316" s="79"/>
      <c r="DZ316" s="79"/>
      <c r="EA316" s="79"/>
      <c r="EB316" s="79"/>
      <c r="EC316" s="79"/>
      <c r="ED316" s="79"/>
      <c r="EE316" s="79"/>
      <c r="EF316" s="79"/>
      <c r="EG316" s="79"/>
      <c r="EH316" s="79"/>
      <c r="EI316" s="79"/>
      <c r="EJ316" s="79"/>
      <c r="EK316" s="79"/>
      <c r="EL316" s="79"/>
      <c r="EM316" s="79"/>
      <c r="EN316" s="79"/>
      <c r="EO316" s="79"/>
      <c r="EP316" s="79"/>
      <c r="EQ316" s="79"/>
      <c r="ER316" s="79"/>
      <c r="ES316" s="79"/>
      <c r="ET316" s="79"/>
      <c r="EU316" s="79"/>
      <c r="EV316" s="79"/>
      <c r="EW316" s="79"/>
      <c r="EX316" s="79"/>
      <c r="EY316" s="79"/>
      <c r="EZ316" s="79"/>
      <c r="FA316" s="79"/>
      <c r="FB316" s="79"/>
      <c r="FC316" s="79"/>
      <c r="FD316" s="79"/>
      <c r="FE316" s="79"/>
      <c r="FF316" s="79"/>
      <c r="FG316" s="79"/>
      <c r="FH316" s="79"/>
      <c r="FI316" s="79"/>
      <c r="FJ316" s="79"/>
      <c r="FK316" s="79"/>
      <c r="FL316" s="79"/>
      <c r="FM316" s="79"/>
      <c r="FN316" s="79"/>
      <c r="FO316" s="79"/>
      <c r="FP316" s="79"/>
      <c r="FQ316" s="79"/>
      <c r="FR316" s="79"/>
      <c r="FS316" s="79"/>
      <c r="FT316" s="79"/>
      <c r="FU316" s="79"/>
      <c r="FV316" s="79"/>
      <c r="FW316" s="79"/>
      <c r="FX316" s="79"/>
      <c r="FY316" s="79"/>
      <c r="FZ316" s="79"/>
      <c r="GA316" s="79"/>
      <c r="GB316" s="79"/>
      <c r="GC316" s="79"/>
      <c r="GD316" s="79"/>
      <c r="GE316" s="79"/>
      <c r="GF316" s="79"/>
      <c r="GG316" s="79"/>
      <c r="GH316" s="79"/>
      <c r="GI316" s="79"/>
      <c r="GJ316" s="79"/>
      <c r="GK316" s="79"/>
      <c r="GL316" s="79"/>
      <c r="GM316" s="79"/>
      <c r="GN316" s="79"/>
      <c r="GO316" s="79"/>
      <c r="GP316" s="79"/>
      <c r="GQ316" s="79"/>
    </row>
    <row r="317" spans="1:199" s="78" customFormat="1" x14ac:dyDescent="0.3">
      <c r="A317" s="10"/>
      <c r="B317" s="10"/>
      <c r="C317" s="10"/>
      <c r="D317" s="10">
        <v>1181173684.6300001</v>
      </c>
      <c r="E317" s="311">
        <v>80233731</v>
      </c>
      <c r="F317" s="311" t="s">
        <v>335</v>
      </c>
      <c r="G317" s="312">
        <v>10</v>
      </c>
      <c r="H317" s="312" t="s">
        <v>1296</v>
      </c>
      <c r="I317" s="311">
        <v>0</v>
      </c>
      <c r="J317" s="311">
        <v>0</v>
      </c>
      <c r="K317" s="311">
        <v>0</v>
      </c>
      <c r="L317" s="311">
        <v>0</v>
      </c>
      <c r="M317" s="311">
        <v>0</v>
      </c>
      <c r="N317" s="311">
        <v>0</v>
      </c>
      <c r="O317" s="311">
        <v>0</v>
      </c>
      <c r="P317" s="311">
        <v>0</v>
      </c>
      <c r="Q317" s="311">
        <v>0</v>
      </c>
      <c r="R317" s="311">
        <v>0</v>
      </c>
      <c r="S317" s="311">
        <v>0</v>
      </c>
      <c r="T317" s="311">
        <v>0</v>
      </c>
      <c r="U317" s="311">
        <v>0</v>
      </c>
      <c r="V317" s="311">
        <v>0</v>
      </c>
      <c r="W317" s="311">
        <v>0</v>
      </c>
      <c r="X317" s="311">
        <v>0</v>
      </c>
      <c r="Y317" s="311">
        <v>0</v>
      </c>
      <c r="Z317" s="311">
        <v>0</v>
      </c>
      <c r="AA317" s="311">
        <v>0</v>
      </c>
      <c r="AB317" s="311">
        <v>0</v>
      </c>
      <c r="AC317" s="311">
        <v>0</v>
      </c>
      <c r="AD317" s="311">
        <v>0</v>
      </c>
      <c r="AE317" s="311">
        <v>0</v>
      </c>
      <c r="AF317" s="311">
        <v>0</v>
      </c>
      <c r="AG317" s="311">
        <v>0</v>
      </c>
      <c r="AH317" s="311">
        <v>0</v>
      </c>
      <c r="AI317" s="311">
        <v>0</v>
      </c>
      <c r="AJ317" s="311">
        <v>0</v>
      </c>
      <c r="AK317" s="311">
        <v>0</v>
      </c>
      <c r="AL317" s="311">
        <v>0</v>
      </c>
      <c r="AM317" s="311">
        <v>0</v>
      </c>
      <c r="AN317" s="311">
        <v>0</v>
      </c>
      <c r="AO317" s="311">
        <v>0</v>
      </c>
      <c r="AP317" s="311">
        <v>0</v>
      </c>
      <c r="AQ317" s="311">
        <v>0</v>
      </c>
      <c r="AR317" s="311">
        <v>0</v>
      </c>
      <c r="AS317" s="311">
        <v>0</v>
      </c>
      <c r="AT317" s="311">
        <v>0</v>
      </c>
      <c r="AU317" s="311">
        <v>0</v>
      </c>
      <c r="AV317" s="311">
        <v>0</v>
      </c>
      <c r="AW317" s="311">
        <v>0</v>
      </c>
      <c r="AX317" s="352">
        <v>0</v>
      </c>
      <c r="AY317" s="352">
        <v>0</v>
      </c>
      <c r="AZ317" s="352">
        <v>0</v>
      </c>
      <c r="BA317" s="352">
        <v>0</v>
      </c>
      <c r="BB317" s="352">
        <v>0</v>
      </c>
      <c r="BC317" s="352">
        <v>0</v>
      </c>
      <c r="BD317" s="352">
        <v>0</v>
      </c>
      <c r="BE317" s="352">
        <v>0</v>
      </c>
      <c r="BF317" s="352">
        <v>0</v>
      </c>
      <c r="BG317" s="352">
        <v>0</v>
      </c>
      <c r="BH317" s="378">
        <v>0</v>
      </c>
      <c r="BI317" s="352">
        <v>0</v>
      </c>
      <c r="BJ317" s="352">
        <v>0</v>
      </c>
      <c r="BK317" s="352"/>
      <c r="BL317" s="352"/>
      <c r="BM317" s="352"/>
      <c r="BN317" s="79"/>
      <c r="BO317" s="79"/>
      <c r="BP317" s="79"/>
      <c r="BQ317" s="79"/>
      <c r="BR317" s="79"/>
      <c r="BS317" s="79"/>
      <c r="BT317" s="79"/>
      <c r="BU317" s="79"/>
      <c r="BV317" s="79"/>
      <c r="BW317" s="79"/>
      <c r="BX317" s="79"/>
      <c r="BY317" s="79"/>
      <c r="BZ317" s="79"/>
      <c r="CA317" s="79"/>
      <c r="CB317" s="79"/>
      <c r="CC317" s="79"/>
      <c r="CD317" s="79"/>
      <c r="CE317" s="79"/>
      <c r="CF317" s="79"/>
      <c r="CG317" s="79"/>
      <c r="CH317" s="79"/>
      <c r="CI317" s="79"/>
      <c r="CJ317" s="79"/>
      <c r="CK317" s="79"/>
      <c r="CL317" s="79"/>
      <c r="CM317" s="79"/>
      <c r="CN317" s="79"/>
      <c r="CO317" s="79"/>
      <c r="CP317" s="79"/>
      <c r="CQ317" s="79"/>
      <c r="CR317" s="79"/>
      <c r="CS317" s="79"/>
      <c r="CT317" s="79"/>
      <c r="CU317" s="79"/>
      <c r="CV317" s="79"/>
      <c r="CW317" s="79"/>
      <c r="CX317" s="79"/>
      <c r="CY317" s="79"/>
      <c r="CZ317" s="79"/>
      <c r="DA317" s="79"/>
      <c r="DB317" s="79"/>
      <c r="DC317" s="79"/>
      <c r="DD317" s="79"/>
      <c r="DE317" s="79"/>
      <c r="DF317" s="79"/>
      <c r="DG317" s="79"/>
      <c r="DH317" s="79"/>
      <c r="DI317" s="79"/>
      <c r="DJ317" s="79"/>
      <c r="DK317" s="79"/>
      <c r="DL317" s="79"/>
      <c r="DM317" s="79"/>
      <c r="DN317" s="79"/>
      <c r="DO317" s="79"/>
      <c r="DP317" s="79"/>
      <c r="DQ317" s="79"/>
      <c r="DR317" s="79"/>
      <c r="DS317" s="79"/>
      <c r="DT317" s="79"/>
      <c r="DU317" s="79"/>
      <c r="DV317" s="79"/>
      <c r="DW317" s="79"/>
      <c r="DX317" s="79"/>
      <c r="DY317" s="79"/>
      <c r="DZ317" s="79"/>
      <c r="EA317" s="79"/>
      <c r="EB317" s="79"/>
      <c r="EC317" s="79"/>
      <c r="ED317" s="79"/>
      <c r="EE317" s="79"/>
      <c r="EF317" s="79"/>
      <c r="EG317" s="79"/>
      <c r="EH317" s="79"/>
      <c r="EI317" s="79"/>
      <c r="EJ317" s="79"/>
      <c r="EK317" s="79"/>
      <c r="EL317" s="79"/>
      <c r="EM317" s="79"/>
      <c r="EN317" s="79"/>
      <c r="EO317" s="79"/>
      <c r="EP317" s="79"/>
      <c r="EQ317" s="79"/>
      <c r="ER317" s="79"/>
      <c r="ES317" s="79"/>
      <c r="ET317" s="79"/>
      <c r="EU317" s="79"/>
      <c r="EV317" s="79"/>
      <c r="EW317" s="79"/>
      <c r="EX317" s="79"/>
      <c r="EY317" s="79"/>
      <c r="EZ317" s="79"/>
      <c r="FA317" s="79"/>
      <c r="FB317" s="79"/>
      <c r="FC317" s="79"/>
      <c r="FD317" s="79"/>
      <c r="FE317" s="79"/>
      <c r="FF317" s="79"/>
      <c r="FG317" s="79"/>
      <c r="FH317" s="79"/>
      <c r="FI317" s="79"/>
      <c r="FJ317" s="79"/>
      <c r="FK317" s="79"/>
      <c r="FL317" s="79"/>
      <c r="FM317" s="79"/>
      <c r="FN317" s="79"/>
      <c r="FO317" s="79"/>
      <c r="FP317" s="79"/>
      <c r="FQ317" s="79"/>
      <c r="FR317" s="79"/>
      <c r="FS317" s="79"/>
      <c r="FT317" s="79"/>
      <c r="FU317" s="79"/>
      <c r="FV317" s="79"/>
      <c r="FW317" s="79"/>
      <c r="FX317" s="79"/>
      <c r="FY317" s="79"/>
      <c r="FZ317" s="79"/>
      <c r="GA317" s="79"/>
      <c r="GB317" s="79"/>
      <c r="GC317" s="79"/>
      <c r="GD317" s="79"/>
      <c r="GE317" s="79"/>
      <c r="GF317" s="79"/>
      <c r="GG317" s="79"/>
      <c r="GH317" s="79"/>
      <c r="GI317" s="79"/>
      <c r="GJ317" s="79"/>
      <c r="GK317" s="79"/>
      <c r="GL317" s="79"/>
      <c r="GM317" s="79"/>
      <c r="GN317" s="79"/>
      <c r="GO317" s="79"/>
      <c r="GP317" s="79"/>
      <c r="GQ317" s="79"/>
    </row>
    <row r="318" spans="1:199" s="78" customFormat="1" x14ac:dyDescent="0.3">
      <c r="A318" s="10"/>
      <c r="B318" s="10"/>
      <c r="C318" s="10"/>
      <c r="D318" s="10">
        <v>3494827143.1999998</v>
      </c>
      <c r="E318" s="311">
        <v>80237280</v>
      </c>
      <c r="F318" s="311" t="s">
        <v>336</v>
      </c>
      <c r="G318" s="312">
        <v>3</v>
      </c>
      <c r="H318" s="312" t="s">
        <v>1296</v>
      </c>
      <c r="I318" s="311">
        <v>0</v>
      </c>
      <c r="J318" s="311">
        <v>0</v>
      </c>
      <c r="K318" s="311">
        <v>0</v>
      </c>
      <c r="L318" s="311">
        <v>0</v>
      </c>
      <c r="M318" s="311">
        <v>0</v>
      </c>
      <c r="N318" s="311">
        <v>0</v>
      </c>
      <c r="O318" s="311">
        <v>0</v>
      </c>
      <c r="P318" s="311">
        <v>0</v>
      </c>
      <c r="Q318" s="311">
        <v>0</v>
      </c>
      <c r="R318" s="311">
        <v>0</v>
      </c>
      <c r="S318" s="311">
        <v>0</v>
      </c>
      <c r="T318" s="311">
        <v>0</v>
      </c>
      <c r="U318" s="311">
        <v>0</v>
      </c>
      <c r="V318" s="311">
        <v>0</v>
      </c>
      <c r="W318" s="311">
        <v>0</v>
      </c>
      <c r="X318" s="311">
        <v>0</v>
      </c>
      <c r="Y318" s="311">
        <v>0</v>
      </c>
      <c r="Z318" s="311">
        <v>0</v>
      </c>
      <c r="AA318" s="311">
        <v>0</v>
      </c>
      <c r="AB318" s="311">
        <v>0</v>
      </c>
      <c r="AC318" s="311">
        <v>0</v>
      </c>
      <c r="AD318" s="311">
        <v>0</v>
      </c>
      <c r="AE318" s="311">
        <v>0</v>
      </c>
      <c r="AF318" s="311">
        <v>0</v>
      </c>
      <c r="AG318" s="311">
        <v>0</v>
      </c>
      <c r="AH318" s="311">
        <v>0</v>
      </c>
      <c r="AI318" s="311">
        <v>0</v>
      </c>
      <c r="AJ318" s="311">
        <v>0</v>
      </c>
      <c r="AK318" s="311">
        <v>0</v>
      </c>
      <c r="AL318" s="311">
        <v>0</v>
      </c>
      <c r="AM318" s="311">
        <v>0</v>
      </c>
      <c r="AN318" s="311">
        <v>0</v>
      </c>
      <c r="AO318" s="311">
        <v>0</v>
      </c>
      <c r="AP318" s="311">
        <v>0</v>
      </c>
      <c r="AQ318" s="311">
        <v>0</v>
      </c>
      <c r="AR318" s="311">
        <v>0</v>
      </c>
      <c r="AS318" s="311">
        <v>0</v>
      </c>
      <c r="AT318" s="311">
        <v>0</v>
      </c>
      <c r="AU318" s="311">
        <v>0</v>
      </c>
      <c r="AV318" s="311">
        <v>0</v>
      </c>
      <c r="AW318" s="311">
        <v>0</v>
      </c>
      <c r="AX318" s="352">
        <v>0</v>
      </c>
      <c r="AY318" s="352">
        <v>0</v>
      </c>
      <c r="AZ318" s="352">
        <v>0</v>
      </c>
      <c r="BA318" s="352">
        <v>0</v>
      </c>
      <c r="BB318" s="352">
        <v>0</v>
      </c>
      <c r="BC318" s="352">
        <v>0</v>
      </c>
      <c r="BD318" s="352">
        <v>0</v>
      </c>
      <c r="BE318" s="352">
        <v>0</v>
      </c>
      <c r="BF318" s="352">
        <v>0</v>
      </c>
      <c r="BG318" s="352">
        <v>0</v>
      </c>
      <c r="BH318" s="378">
        <v>0</v>
      </c>
      <c r="BI318" s="352">
        <v>0</v>
      </c>
      <c r="BJ318" s="352">
        <v>0</v>
      </c>
      <c r="BK318" s="352"/>
      <c r="BL318" s="352"/>
      <c r="BM318" s="352"/>
      <c r="BN318" s="79"/>
      <c r="BO318" s="79"/>
      <c r="BP318" s="79"/>
      <c r="BQ318" s="79"/>
      <c r="BR318" s="79"/>
      <c r="BS318" s="79"/>
      <c r="BT318" s="79"/>
      <c r="BU318" s="79"/>
      <c r="BV318" s="79"/>
      <c r="BW318" s="79"/>
      <c r="BX318" s="79"/>
      <c r="BY318" s="79"/>
      <c r="BZ318" s="79"/>
      <c r="CA318" s="79"/>
      <c r="CB318" s="79"/>
      <c r="CC318" s="79"/>
      <c r="CD318" s="79"/>
      <c r="CE318" s="79"/>
      <c r="CF318" s="79"/>
      <c r="CG318" s="79"/>
      <c r="CH318" s="79"/>
      <c r="CI318" s="79"/>
      <c r="CJ318" s="79"/>
      <c r="CK318" s="79"/>
      <c r="CL318" s="79"/>
      <c r="CM318" s="79"/>
      <c r="CN318" s="79"/>
      <c r="CO318" s="79"/>
      <c r="CP318" s="79"/>
      <c r="CQ318" s="79"/>
      <c r="CR318" s="79"/>
      <c r="CS318" s="79"/>
      <c r="CT318" s="79"/>
      <c r="CU318" s="79"/>
      <c r="CV318" s="79"/>
      <c r="CW318" s="79"/>
      <c r="CX318" s="79"/>
      <c r="CY318" s="79"/>
      <c r="CZ318" s="79"/>
      <c r="DA318" s="79"/>
      <c r="DB318" s="79"/>
      <c r="DC318" s="79"/>
      <c r="DD318" s="79"/>
      <c r="DE318" s="79"/>
      <c r="DF318" s="79"/>
      <c r="DG318" s="79"/>
      <c r="DH318" s="79"/>
      <c r="DI318" s="79"/>
      <c r="DJ318" s="79"/>
      <c r="DK318" s="79"/>
      <c r="DL318" s="79"/>
      <c r="DM318" s="79"/>
      <c r="DN318" s="79"/>
      <c r="DO318" s="79"/>
      <c r="DP318" s="79"/>
      <c r="DQ318" s="79"/>
      <c r="DR318" s="79"/>
      <c r="DS318" s="79"/>
      <c r="DT318" s="79"/>
      <c r="DU318" s="79"/>
      <c r="DV318" s="79"/>
      <c r="DW318" s="79"/>
      <c r="DX318" s="79"/>
      <c r="DY318" s="79"/>
      <c r="DZ318" s="79"/>
      <c r="EA318" s="79"/>
      <c r="EB318" s="79"/>
      <c r="EC318" s="79"/>
      <c r="ED318" s="79"/>
      <c r="EE318" s="79"/>
      <c r="EF318" s="79"/>
      <c r="EG318" s="79"/>
      <c r="EH318" s="79"/>
      <c r="EI318" s="79"/>
      <c r="EJ318" s="79"/>
      <c r="EK318" s="79"/>
      <c r="EL318" s="79"/>
      <c r="EM318" s="79"/>
      <c r="EN318" s="79"/>
      <c r="EO318" s="79"/>
      <c r="EP318" s="79"/>
      <c r="EQ318" s="79"/>
      <c r="ER318" s="79"/>
      <c r="ES318" s="79"/>
      <c r="ET318" s="79"/>
      <c r="EU318" s="79"/>
      <c r="EV318" s="79"/>
      <c r="EW318" s="79"/>
      <c r="EX318" s="79"/>
      <c r="EY318" s="79"/>
      <c r="EZ318" s="79"/>
      <c r="FA318" s="79"/>
      <c r="FB318" s="79"/>
      <c r="FC318" s="79"/>
      <c r="FD318" s="79"/>
      <c r="FE318" s="79"/>
      <c r="FF318" s="79"/>
      <c r="FG318" s="79"/>
      <c r="FH318" s="79"/>
      <c r="FI318" s="79"/>
      <c r="FJ318" s="79"/>
      <c r="FK318" s="79"/>
      <c r="FL318" s="79"/>
      <c r="FM318" s="79"/>
      <c r="FN318" s="79"/>
      <c r="FO318" s="79"/>
      <c r="FP318" s="79"/>
      <c r="FQ318" s="79"/>
      <c r="FR318" s="79"/>
      <c r="FS318" s="79"/>
      <c r="FT318" s="79"/>
      <c r="FU318" s="79"/>
      <c r="FV318" s="79"/>
      <c r="FW318" s="79"/>
      <c r="FX318" s="79"/>
      <c r="FY318" s="79"/>
      <c r="FZ318" s="79"/>
      <c r="GA318" s="79"/>
      <c r="GB318" s="79"/>
      <c r="GC318" s="79"/>
      <c r="GD318" s="79"/>
      <c r="GE318" s="79"/>
      <c r="GF318" s="79"/>
      <c r="GG318" s="79"/>
      <c r="GH318" s="79"/>
      <c r="GI318" s="79"/>
      <c r="GJ318" s="79"/>
      <c r="GK318" s="79"/>
      <c r="GL318" s="79"/>
      <c r="GM318" s="79"/>
      <c r="GN318" s="79"/>
      <c r="GO318" s="79"/>
      <c r="GP318" s="79"/>
      <c r="GQ318" s="79"/>
    </row>
    <row r="319" spans="1:199" s="78" customFormat="1" x14ac:dyDescent="0.3">
      <c r="A319" s="10"/>
      <c r="B319" s="10"/>
      <c r="C319" s="10"/>
      <c r="D319" s="10">
        <v>30517952.850000001</v>
      </c>
      <c r="E319" s="311">
        <v>80274830</v>
      </c>
      <c r="F319" s="311" t="s">
        <v>339</v>
      </c>
      <c r="G319" s="312">
        <v>9</v>
      </c>
      <c r="H319" s="312" t="s">
        <v>1296</v>
      </c>
      <c r="I319" s="311">
        <v>0</v>
      </c>
      <c r="J319" s="311">
        <v>0</v>
      </c>
      <c r="K319" s="311">
        <v>0</v>
      </c>
      <c r="L319" s="311">
        <v>0</v>
      </c>
      <c r="M319" s="311">
        <v>0</v>
      </c>
      <c r="N319" s="311">
        <v>0</v>
      </c>
      <c r="O319" s="311">
        <v>0</v>
      </c>
      <c r="P319" s="311">
        <v>0</v>
      </c>
      <c r="Q319" s="311">
        <v>0</v>
      </c>
      <c r="R319" s="311">
        <v>0</v>
      </c>
      <c r="S319" s="311">
        <v>0</v>
      </c>
      <c r="T319" s="311">
        <v>0</v>
      </c>
      <c r="U319" s="311">
        <v>0</v>
      </c>
      <c r="V319" s="311">
        <v>0</v>
      </c>
      <c r="W319" s="311">
        <v>0</v>
      </c>
      <c r="X319" s="311">
        <v>0</v>
      </c>
      <c r="Y319" s="311">
        <v>0</v>
      </c>
      <c r="Z319" s="311">
        <v>0</v>
      </c>
      <c r="AA319" s="311">
        <v>0</v>
      </c>
      <c r="AB319" s="311">
        <v>0</v>
      </c>
      <c r="AC319" s="311">
        <v>0</v>
      </c>
      <c r="AD319" s="311">
        <v>0</v>
      </c>
      <c r="AE319" s="311">
        <v>0</v>
      </c>
      <c r="AF319" s="311">
        <v>0</v>
      </c>
      <c r="AG319" s="311">
        <v>0</v>
      </c>
      <c r="AH319" s="311">
        <v>0</v>
      </c>
      <c r="AI319" s="311">
        <v>0</v>
      </c>
      <c r="AJ319" s="311">
        <v>0</v>
      </c>
      <c r="AK319" s="311">
        <v>0</v>
      </c>
      <c r="AL319" s="311">
        <v>0</v>
      </c>
      <c r="AM319" s="311">
        <v>0</v>
      </c>
      <c r="AN319" s="311">
        <v>0</v>
      </c>
      <c r="AO319" s="311">
        <v>0</v>
      </c>
      <c r="AP319" s="311">
        <v>0</v>
      </c>
      <c r="AQ319" s="311">
        <v>0</v>
      </c>
      <c r="AR319" s="311">
        <v>0</v>
      </c>
      <c r="AS319" s="311">
        <v>0</v>
      </c>
      <c r="AT319" s="311">
        <v>0</v>
      </c>
      <c r="AU319" s="311">
        <v>0</v>
      </c>
      <c r="AV319" s="311">
        <v>0</v>
      </c>
      <c r="AW319" s="311">
        <v>0</v>
      </c>
      <c r="AX319" s="352">
        <v>0</v>
      </c>
      <c r="AY319" s="352">
        <v>0</v>
      </c>
      <c r="AZ319" s="352">
        <v>0</v>
      </c>
      <c r="BA319" s="352">
        <v>0</v>
      </c>
      <c r="BB319" s="352">
        <v>0</v>
      </c>
      <c r="BC319" s="352">
        <v>0</v>
      </c>
      <c r="BD319" s="352">
        <v>0</v>
      </c>
      <c r="BE319" s="352">
        <v>0</v>
      </c>
      <c r="BF319" s="352">
        <v>0</v>
      </c>
      <c r="BG319" s="352">
        <v>0</v>
      </c>
      <c r="BH319" s="378">
        <v>0</v>
      </c>
      <c r="BI319" s="352">
        <v>0</v>
      </c>
      <c r="BJ319" s="352">
        <v>0</v>
      </c>
      <c r="BK319" s="352"/>
      <c r="BL319" s="352"/>
      <c r="BM319" s="352"/>
      <c r="BN319" s="79"/>
      <c r="BO319" s="79"/>
      <c r="BP319" s="79"/>
      <c r="BQ319" s="79"/>
      <c r="BR319" s="79"/>
      <c r="BS319" s="79"/>
      <c r="BT319" s="79"/>
      <c r="BU319" s="79"/>
      <c r="BV319" s="79"/>
      <c r="BW319" s="79"/>
      <c r="BX319" s="79"/>
      <c r="BY319" s="79"/>
      <c r="BZ319" s="79"/>
      <c r="CA319" s="79"/>
      <c r="CB319" s="79"/>
      <c r="CC319" s="79"/>
      <c r="CD319" s="79"/>
      <c r="CE319" s="79"/>
      <c r="CF319" s="79"/>
      <c r="CG319" s="79"/>
      <c r="CH319" s="79"/>
      <c r="CI319" s="79"/>
      <c r="CJ319" s="79"/>
      <c r="CK319" s="79"/>
      <c r="CL319" s="79"/>
      <c r="CM319" s="79"/>
      <c r="CN319" s="79"/>
      <c r="CO319" s="79"/>
      <c r="CP319" s="79"/>
      <c r="CQ319" s="79"/>
      <c r="CR319" s="79"/>
      <c r="CS319" s="79"/>
      <c r="CT319" s="79"/>
      <c r="CU319" s="79"/>
      <c r="CV319" s="79"/>
      <c r="CW319" s="79"/>
      <c r="CX319" s="79"/>
      <c r="CY319" s="79"/>
      <c r="CZ319" s="79"/>
      <c r="DA319" s="79"/>
      <c r="DB319" s="79"/>
      <c r="DC319" s="79"/>
      <c r="DD319" s="79"/>
      <c r="DE319" s="79"/>
      <c r="DF319" s="79"/>
      <c r="DG319" s="79"/>
      <c r="DH319" s="79"/>
      <c r="DI319" s="79"/>
      <c r="DJ319" s="79"/>
      <c r="DK319" s="79"/>
      <c r="DL319" s="79"/>
      <c r="DM319" s="79"/>
      <c r="DN319" s="79"/>
      <c r="DO319" s="79"/>
      <c r="DP319" s="79"/>
      <c r="DQ319" s="79"/>
      <c r="DR319" s="79"/>
      <c r="DS319" s="79"/>
      <c r="DT319" s="79"/>
      <c r="DU319" s="79"/>
      <c r="DV319" s="79"/>
      <c r="DW319" s="79"/>
      <c r="DX319" s="79"/>
      <c r="DY319" s="79"/>
      <c r="DZ319" s="79"/>
      <c r="EA319" s="79"/>
      <c r="EB319" s="79"/>
      <c r="EC319" s="79"/>
      <c r="ED319" s="79"/>
      <c r="EE319" s="79"/>
      <c r="EF319" s="79"/>
      <c r="EG319" s="79"/>
      <c r="EH319" s="79"/>
      <c r="EI319" s="79"/>
      <c r="EJ319" s="79"/>
      <c r="EK319" s="79"/>
      <c r="EL319" s="79"/>
      <c r="EM319" s="79"/>
      <c r="EN319" s="79"/>
      <c r="EO319" s="79"/>
      <c r="EP319" s="79"/>
      <c r="EQ319" s="79"/>
      <c r="ER319" s="79"/>
      <c r="ES319" s="79"/>
      <c r="ET319" s="79"/>
      <c r="EU319" s="79"/>
      <c r="EV319" s="79"/>
      <c r="EW319" s="79"/>
      <c r="EX319" s="79"/>
      <c r="EY319" s="79"/>
      <c r="EZ319" s="79"/>
      <c r="FA319" s="79"/>
      <c r="FB319" s="79"/>
      <c r="FC319" s="79"/>
      <c r="FD319" s="79"/>
      <c r="FE319" s="79"/>
      <c r="FF319" s="79"/>
      <c r="FG319" s="79"/>
      <c r="FH319" s="79"/>
      <c r="FI319" s="79"/>
      <c r="FJ319" s="79"/>
      <c r="FK319" s="79"/>
      <c r="FL319" s="79"/>
      <c r="FM319" s="79"/>
      <c r="FN319" s="79"/>
      <c r="FO319" s="79"/>
      <c r="FP319" s="79"/>
      <c r="FQ319" s="79"/>
      <c r="FR319" s="79"/>
      <c r="FS319" s="79"/>
      <c r="FT319" s="79"/>
      <c r="FU319" s="79"/>
      <c r="FV319" s="79"/>
      <c r="FW319" s="79"/>
      <c r="FX319" s="79"/>
      <c r="FY319" s="79"/>
      <c r="FZ319" s="79"/>
      <c r="GA319" s="79"/>
      <c r="GB319" s="79"/>
      <c r="GC319" s="79"/>
      <c r="GD319" s="79"/>
      <c r="GE319" s="79"/>
      <c r="GF319" s="79"/>
      <c r="GG319" s="79"/>
      <c r="GH319" s="79"/>
      <c r="GI319" s="79"/>
      <c r="GJ319" s="79"/>
      <c r="GK319" s="79"/>
      <c r="GL319" s="79"/>
      <c r="GM319" s="79"/>
      <c r="GN319" s="79"/>
      <c r="GO319" s="79"/>
      <c r="GP319" s="79"/>
      <c r="GQ319" s="79"/>
    </row>
    <row r="320" spans="1:199" s="78" customFormat="1" x14ac:dyDescent="0.3">
      <c r="A320" s="10"/>
      <c r="B320" s="10"/>
      <c r="C320" s="10"/>
      <c r="D320" s="10">
        <v>293052463.25</v>
      </c>
      <c r="E320" s="311">
        <v>80323061</v>
      </c>
      <c r="F320" s="311" t="s">
        <v>342</v>
      </c>
      <c r="G320" s="312">
        <v>4</v>
      </c>
      <c r="H320" s="312" t="s">
        <v>1296</v>
      </c>
      <c r="I320" s="311">
        <v>0</v>
      </c>
      <c r="J320" s="311">
        <v>0</v>
      </c>
      <c r="K320" s="311">
        <v>0</v>
      </c>
      <c r="L320" s="311">
        <v>0</v>
      </c>
      <c r="M320" s="311">
        <v>0</v>
      </c>
      <c r="N320" s="311">
        <v>0</v>
      </c>
      <c r="O320" s="311">
        <v>0</v>
      </c>
      <c r="P320" s="311">
        <v>0</v>
      </c>
      <c r="Q320" s="311">
        <v>0</v>
      </c>
      <c r="R320" s="311">
        <v>0</v>
      </c>
      <c r="S320" s="311">
        <v>0</v>
      </c>
      <c r="T320" s="311">
        <v>0</v>
      </c>
      <c r="U320" s="311">
        <v>0</v>
      </c>
      <c r="V320" s="311">
        <v>0</v>
      </c>
      <c r="W320" s="311">
        <v>0</v>
      </c>
      <c r="X320" s="311">
        <v>0</v>
      </c>
      <c r="Y320" s="311">
        <v>0</v>
      </c>
      <c r="Z320" s="311">
        <v>0</v>
      </c>
      <c r="AA320" s="311">
        <v>0</v>
      </c>
      <c r="AB320" s="311">
        <v>0</v>
      </c>
      <c r="AC320" s="311">
        <v>0</v>
      </c>
      <c r="AD320" s="311">
        <v>0</v>
      </c>
      <c r="AE320" s="311">
        <v>0</v>
      </c>
      <c r="AF320" s="311">
        <v>0</v>
      </c>
      <c r="AG320" s="311">
        <v>0</v>
      </c>
      <c r="AH320" s="311">
        <v>0</v>
      </c>
      <c r="AI320" s="311">
        <v>0</v>
      </c>
      <c r="AJ320" s="311">
        <v>0</v>
      </c>
      <c r="AK320" s="311">
        <v>0</v>
      </c>
      <c r="AL320" s="311">
        <v>0</v>
      </c>
      <c r="AM320" s="311">
        <v>0</v>
      </c>
      <c r="AN320" s="311">
        <v>0</v>
      </c>
      <c r="AO320" s="311">
        <v>0</v>
      </c>
      <c r="AP320" s="311">
        <v>0</v>
      </c>
      <c r="AQ320" s="311">
        <v>0</v>
      </c>
      <c r="AR320" s="311">
        <v>0</v>
      </c>
      <c r="AS320" s="311">
        <v>0</v>
      </c>
      <c r="AT320" s="311">
        <v>0</v>
      </c>
      <c r="AU320" s="311">
        <v>0</v>
      </c>
      <c r="AV320" s="311">
        <v>0</v>
      </c>
      <c r="AW320" s="311">
        <v>0</v>
      </c>
      <c r="AX320" s="352">
        <v>0</v>
      </c>
      <c r="AY320" s="352">
        <v>0</v>
      </c>
      <c r="AZ320" s="352">
        <v>0</v>
      </c>
      <c r="BA320" s="352">
        <v>0</v>
      </c>
      <c r="BB320" s="352">
        <v>0</v>
      </c>
      <c r="BC320" s="352">
        <v>0</v>
      </c>
      <c r="BD320" s="352">
        <v>0</v>
      </c>
      <c r="BE320" s="352">
        <v>0</v>
      </c>
      <c r="BF320" s="352">
        <v>0</v>
      </c>
      <c r="BG320" s="352">
        <v>0</v>
      </c>
      <c r="BH320" s="378">
        <v>0</v>
      </c>
      <c r="BI320" s="352">
        <v>0</v>
      </c>
      <c r="BJ320" s="352">
        <v>0</v>
      </c>
      <c r="BK320" s="352"/>
      <c r="BL320" s="352"/>
      <c r="BM320" s="352"/>
      <c r="BN320" s="79"/>
      <c r="BO320" s="79"/>
      <c r="BP320" s="79"/>
      <c r="BQ320" s="79"/>
      <c r="BR320" s="79"/>
      <c r="BS320" s="79"/>
      <c r="BT320" s="79"/>
      <c r="BU320" s="79"/>
      <c r="BV320" s="79"/>
      <c r="BW320" s="79"/>
      <c r="BX320" s="79"/>
      <c r="BY320" s="79"/>
      <c r="BZ320" s="79"/>
      <c r="CA320" s="79"/>
      <c r="CB320" s="79"/>
      <c r="CC320" s="79"/>
      <c r="CD320" s="79"/>
      <c r="CE320" s="79"/>
      <c r="CF320" s="79"/>
      <c r="CG320" s="79"/>
      <c r="CH320" s="79"/>
      <c r="CI320" s="79"/>
      <c r="CJ320" s="79"/>
      <c r="CK320" s="79"/>
      <c r="CL320" s="79"/>
      <c r="CM320" s="79"/>
      <c r="CN320" s="79"/>
      <c r="CO320" s="79"/>
      <c r="CP320" s="79"/>
      <c r="CQ320" s="79"/>
      <c r="CR320" s="79"/>
      <c r="CS320" s="79"/>
      <c r="CT320" s="79"/>
      <c r="CU320" s="79"/>
      <c r="CV320" s="79"/>
      <c r="CW320" s="79"/>
      <c r="CX320" s="79"/>
      <c r="CY320" s="79"/>
      <c r="CZ320" s="79"/>
      <c r="DA320" s="79"/>
      <c r="DB320" s="79"/>
      <c r="DC320" s="79"/>
      <c r="DD320" s="79"/>
      <c r="DE320" s="79"/>
      <c r="DF320" s="79"/>
      <c r="DG320" s="79"/>
      <c r="DH320" s="79"/>
      <c r="DI320" s="79"/>
      <c r="DJ320" s="79"/>
      <c r="DK320" s="79"/>
      <c r="DL320" s="79"/>
      <c r="DM320" s="79"/>
      <c r="DN320" s="79"/>
      <c r="DO320" s="79"/>
      <c r="DP320" s="79"/>
      <c r="DQ320" s="79"/>
      <c r="DR320" s="79"/>
      <c r="DS320" s="79"/>
      <c r="DT320" s="79"/>
      <c r="DU320" s="79"/>
      <c r="DV320" s="79"/>
      <c r="DW320" s="79"/>
      <c r="DX320" s="79"/>
      <c r="DY320" s="79"/>
      <c r="DZ320" s="79"/>
      <c r="EA320" s="79"/>
      <c r="EB320" s="79"/>
      <c r="EC320" s="79"/>
      <c r="ED320" s="79"/>
      <c r="EE320" s="79"/>
      <c r="EF320" s="79"/>
      <c r="EG320" s="79"/>
      <c r="EH320" s="79"/>
      <c r="EI320" s="79"/>
      <c r="EJ320" s="79"/>
      <c r="EK320" s="79"/>
      <c r="EL320" s="79"/>
      <c r="EM320" s="79"/>
      <c r="EN320" s="79"/>
      <c r="EO320" s="79"/>
      <c r="EP320" s="79"/>
      <c r="EQ320" s="79"/>
      <c r="ER320" s="79"/>
      <c r="ES320" s="79"/>
      <c r="ET320" s="79"/>
      <c r="EU320" s="79"/>
      <c r="EV320" s="79"/>
      <c r="EW320" s="79"/>
      <c r="EX320" s="79"/>
      <c r="EY320" s="79"/>
      <c r="EZ320" s="79"/>
      <c r="FA320" s="79"/>
      <c r="FB320" s="79"/>
      <c r="FC320" s="79"/>
      <c r="FD320" s="79"/>
      <c r="FE320" s="79"/>
      <c r="FF320" s="79"/>
      <c r="FG320" s="79"/>
      <c r="FH320" s="79"/>
      <c r="FI320" s="79"/>
      <c r="FJ320" s="79"/>
      <c r="FK320" s="79"/>
      <c r="FL320" s="79"/>
      <c r="FM320" s="79"/>
      <c r="FN320" s="79"/>
      <c r="FO320" s="79"/>
      <c r="FP320" s="79"/>
      <c r="FQ320" s="79"/>
      <c r="FR320" s="79"/>
      <c r="FS320" s="79"/>
      <c r="FT320" s="79"/>
      <c r="FU320" s="79"/>
      <c r="FV320" s="79"/>
      <c r="FW320" s="79"/>
      <c r="FX320" s="79"/>
      <c r="FY320" s="79"/>
      <c r="FZ320" s="79"/>
      <c r="GA320" s="79"/>
      <c r="GB320" s="79"/>
      <c r="GC320" s="79"/>
      <c r="GD320" s="79"/>
      <c r="GE320" s="79"/>
      <c r="GF320" s="79"/>
      <c r="GG320" s="79"/>
      <c r="GH320" s="79"/>
      <c r="GI320" s="79"/>
      <c r="GJ320" s="79"/>
      <c r="GK320" s="79"/>
      <c r="GL320" s="79"/>
      <c r="GM320" s="79"/>
      <c r="GN320" s="79"/>
      <c r="GO320" s="79"/>
      <c r="GP320" s="79"/>
      <c r="GQ320" s="79"/>
    </row>
    <row r="321" spans="1:199" s="78" customFormat="1" x14ac:dyDescent="0.3">
      <c r="A321" s="10"/>
      <c r="B321" s="10"/>
      <c r="C321" s="10"/>
      <c r="D321" s="10">
        <v>11603062.310000001</v>
      </c>
      <c r="E321" s="311">
        <v>110004076</v>
      </c>
      <c r="F321" s="311" t="s">
        <v>351</v>
      </c>
      <c r="G321" s="312">
        <v>33</v>
      </c>
      <c r="H321" s="312" t="s">
        <v>22</v>
      </c>
      <c r="I321" s="311">
        <v>0</v>
      </c>
      <c r="J321" s="311">
        <v>0</v>
      </c>
      <c r="K321" s="311">
        <v>0</v>
      </c>
      <c r="L321" s="311">
        <v>0</v>
      </c>
      <c r="M321" s="311">
        <v>0</v>
      </c>
      <c r="N321" s="311">
        <v>0</v>
      </c>
      <c r="O321" s="311">
        <v>0</v>
      </c>
      <c r="P321" s="311">
        <v>0</v>
      </c>
      <c r="Q321" s="311">
        <v>0</v>
      </c>
      <c r="R321" s="311">
        <v>0</v>
      </c>
      <c r="S321" s="311">
        <v>0</v>
      </c>
      <c r="T321" s="311">
        <v>0</v>
      </c>
      <c r="U321" s="311">
        <v>0</v>
      </c>
      <c r="V321" s="311">
        <v>0</v>
      </c>
      <c r="W321" s="311">
        <v>0</v>
      </c>
      <c r="X321" s="311">
        <v>0</v>
      </c>
      <c r="Y321" s="311">
        <v>0</v>
      </c>
      <c r="Z321" s="311">
        <v>0</v>
      </c>
      <c r="AA321" s="311">
        <v>0</v>
      </c>
      <c r="AB321" s="311">
        <v>0</v>
      </c>
      <c r="AC321" s="311">
        <v>0</v>
      </c>
      <c r="AD321" s="311">
        <v>0</v>
      </c>
      <c r="AE321" s="311">
        <v>0</v>
      </c>
      <c r="AF321" s="311">
        <v>0</v>
      </c>
      <c r="AG321" s="311">
        <v>0</v>
      </c>
      <c r="AH321" s="311">
        <v>0</v>
      </c>
      <c r="AI321" s="311">
        <v>0</v>
      </c>
      <c r="AJ321" s="311">
        <v>0</v>
      </c>
      <c r="AK321" s="311">
        <v>0</v>
      </c>
      <c r="AL321" s="311">
        <v>0</v>
      </c>
      <c r="AM321" s="311">
        <v>0</v>
      </c>
      <c r="AN321" s="311">
        <v>0</v>
      </c>
      <c r="AO321" s="311">
        <v>0</v>
      </c>
      <c r="AP321" s="311">
        <v>0</v>
      </c>
      <c r="AQ321" s="311">
        <v>0</v>
      </c>
      <c r="AR321" s="311">
        <v>0</v>
      </c>
      <c r="AS321" s="311">
        <v>0</v>
      </c>
      <c r="AT321" s="311">
        <v>0</v>
      </c>
      <c r="AU321" s="311">
        <v>0</v>
      </c>
      <c r="AV321" s="311">
        <v>0</v>
      </c>
      <c r="AW321" s="311">
        <v>0</v>
      </c>
      <c r="AX321" s="352">
        <v>0</v>
      </c>
      <c r="AY321" s="352">
        <v>0</v>
      </c>
      <c r="AZ321" s="352">
        <v>0</v>
      </c>
      <c r="BA321" s="352">
        <v>0</v>
      </c>
      <c r="BB321" s="352">
        <v>0</v>
      </c>
      <c r="BC321" s="352">
        <v>0</v>
      </c>
      <c r="BD321" s="352">
        <v>0</v>
      </c>
      <c r="BE321" s="352">
        <v>0</v>
      </c>
      <c r="BF321" s="352">
        <v>0</v>
      </c>
      <c r="BG321" s="352">
        <v>0</v>
      </c>
      <c r="BH321" s="378">
        <v>0</v>
      </c>
      <c r="BI321" s="352">
        <v>0</v>
      </c>
      <c r="BJ321" s="352">
        <v>0</v>
      </c>
      <c r="BK321" s="352"/>
      <c r="BL321" s="352"/>
      <c r="BM321" s="352"/>
      <c r="BN321" s="79"/>
      <c r="BO321" s="79"/>
      <c r="BP321" s="79"/>
      <c r="BQ321" s="79"/>
      <c r="BR321" s="79"/>
      <c r="BS321" s="79"/>
      <c r="BT321" s="79"/>
      <c r="BU321" s="79"/>
      <c r="BV321" s="79"/>
      <c r="BW321" s="79"/>
      <c r="BX321" s="79"/>
      <c r="BY321" s="79"/>
      <c r="BZ321" s="79"/>
      <c r="CA321" s="79"/>
      <c r="CB321" s="79"/>
      <c r="CC321" s="79"/>
      <c r="CD321" s="79"/>
      <c r="CE321" s="79"/>
      <c r="CF321" s="79"/>
      <c r="CG321" s="79"/>
      <c r="CH321" s="79"/>
      <c r="CI321" s="79"/>
      <c r="CJ321" s="79"/>
      <c r="CK321" s="79"/>
      <c r="CL321" s="79"/>
      <c r="CM321" s="79"/>
      <c r="CN321" s="79"/>
      <c r="CO321" s="79"/>
      <c r="CP321" s="79"/>
      <c r="CQ321" s="79"/>
      <c r="CR321" s="79"/>
      <c r="CS321" s="79"/>
      <c r="CT321" s="79"/>
      <c r="CU321" s="79"/>
      <c r="CV321" s="79"/>
      <c r="CW321" s="79"/>
      <c r="CX321" s="79"/>
      <c r="CY321" s="79"/>
      <c r="CZ321" s="79"/>
      <c r="DA321" s="79"/>
      <c r="DB321" s="79"/>
      <c r="DC321" s="79"/>
      <c r="DD321" s="79"/>
      <c r="DE321" s="79"/>
      <c r="DF321" s="79"/>
      <c r="DG321" s="79"/>
      <c r="DH321" s="79"/>
      <c r="DI321" s="79"/>
      <c r="DJ321" s="79"/>
      <c r="DK321" s="79"/>
      <c r="DL321" s="79"/>
      <c r="DM321" s="79"/>
      <c r="DN321" s="79"/>
      <c r="DO321" s="79"/>
      <c r="DP321" s="79"/>
      <c r="DQ321" s="79"/>
      <c r="DR321" s="79"/>
      <c r="DS321" s="79"/>
      <c r="DT321" s="79"/>
      <c r="DU321" s="79"/>
      <c r="DV321" s="79"/>
      <c r="DW321" s="79"/>
      <c r="DX321" s="79"/>
      <c r="DY321" s="79"/>
      <c r="DZ321" s="79"/>
      <c r="EA321" s="79"/>
      <c r="EB321" s="79"/>
      <c r="EC321" s="79"/>
      <c r="ED321" s="79"/>
      <c r="EE321" s="79"/>
      <c r="EF321" s="79"/>
      <c r="EG321" s="79"/>
      <c r="EH321" s="79"/>
      <c r="EI321" s="79"/>
      <c r="EJ321" s="79"/>
      <c r="EK321" s="79"/>
      <c r="EL321" s="79"/>
      <c r="EM321" s="79"/>
      <c r="EN321" s="79"/>
      <c r="EO321" s="79"/>
      <c r="EP321" s="79"/>
      <c r="EQ321" s="79"/>
      <c r="ER321" s="79"/>
      <c r="ES321" s="79"/>
      <c r="ET321" s="79"/>
      <c r="EU321" s="79"/>
      <c r="EV321" s="79"/>
      <c r="EW321" s="79"/>
      <c r="EX321" s="79"/>
      <c r="EY321" s="79"/>
      <c r="EZ321" s="79"/>
      <c r="FA321" s="79"/>
      <c r="FB321" s="79"/>
      <c r="FC321" s="79"/>
      <c r="FD321" s="79"/>
      <c r="FE321" s="79"/>
      <c r="FF321" s="79"/>
      <c r="FG321" s="79"/>
      <c r="FH321" s="79"/>
      <c r="FI321" s="79"/>
      <c r="FJ321" s="79"/>
      <c r="FK321" s="79"/>
      <c r="FL321" s="79"/>
      <c r="FM321" s="79"/>
      <c r="FN321" s="79"/>
      <c r="FO321" s="79"/>
      <c r="FP321" s="79"/>
      <c r="FQ321" s="79"/>
      <c r="FR321" s="79"/>
      <c r="FS321" s="79"/>
      <c r="FT321" s="79"/>
      <c r="FU321" s="79"/>
      <c r="FV321" s="79"/>
      <c r="FW321" s="79"/>
      <c r="FX321" s="79"/>
      <c r="FY321" s="79"/>
      <c r="FZ321" s="79"/>
      <c r="GA321" s="79"/>
      <c r="GB321" s="79"/>
      <c r="GC321" s="79"/>
      <c r="GD321" s="79"/>
      <c r="GE321" s="79"/>
      <c r="GF321" s="79"/>
      <c r="GG321" s="79"/>
      <c r="GH321" s="79"/>
      <c r="GI321" s="79"/>
      <c r="GJ321" s="79"/>
      <c r="GK321" s="79"/>
      <c r="GL321" s="79"/>
      <c r="GM321" s="79"/>
      <c r="GN321" s="79"/>
      <c r="GO321" s="79"/>
      <c r="GP321" s="79"/>
      <c r="GQ321" s="79"/>
    </row>
    <row r="322" spans="1:199" s="78" customFormat="1" x14ac:dyDescent="0.3">
      <c r="A322" s="10"/>
      <c r="B322" s="10"/>
      <c r="C322" s="10"/>
      <c r="D322" s="10">
        <v>4295579.13</v>
      </c>
      <c r="E322" s="311">
        <v>110017535</v>
      </c>
      <c r="F322" s="311" t="s">
        <v>370</v>
      </c>
      <c r="G322" s="312">
        <v>76</v>
      </c>
      <c r="H322" s="312" t="s">
        <v>22</v>
      </c>
      <c r="I322" s="311">
        <v>0</v>
      </c>
      <c r="J322" s="311">
        <v>0</v>
      </c>
      <c r="K322" s="311">
        <v>0</v>
      </c>
      <c r="L322" s="311">
        <v>0</v>
      </c>
      <c r="M322" s="311">
        <v>0</v>
      </c>
      <c r="N322" s="311">
        <v>0</v>
      </c>
      <c r="O322" s="311">
        <v>0</v>
      </c>
      <c r="P322" s="311">
        <v>0</v>
      </c>
      <c r="Q322" s="311">
        <v>0</v>
      </c>
      <c r="R322" s="311">
        <v>0</v>
      </c>
      <c r="S322" s="311">
        <v>0</v>
      </c>
      <c r="T322" s="311">
        <v>0</v>
      </c>
      <c r="U322" s="311">
        <v>0</v>
      </c>
      <c r="V322" s="311">
        <v>0</v>
      </c>
      <c r="W322" s="311">
        <v>0</v>
      </c>
      <c r="X322" s="311">
        <v>0</v>
      </c>
      <c r="Y322" s="311">
        <v>0</v>
      </c>
      <c r="Z322" s="311">
        <v>0</v>
      </c>
      <c r="AA322" s="311">
        <v>0</v>
      </c>
      <c r="AB322" s="311">
        <v>0</v>
      </c>
      <c r="AC322" s="311">
        <v>0</v>
      </c>
      <c r="AD322" s="311">
        <v>0</v>
      </c>
      <c r="AE322" s="311">
        <v>0</v>
      </c>
      <c r="AF322" s="311">
        <v>0</v>
      </c>
      <c r="AG322" s="311">
        <v>0</v>
      </c>
      <c r="AH322" s="311">
        <v>0</v>
      </c>
      <c r="AI322" s="311">
        <v>0</v>
      </c>
      <c r="AJ322" s="311">
        <v>0</v>
      </c>
      <c r="AK322" s="311">
        <v>0</v>
      </c>
      <c r="AL322" s="311">
        <v>0</v>
      </c>
      <c r="AM322" s="311">
        <v>0</v>
      </c>
      <c r="AN322" s="311">
        <v>0</v>
      </c>
      <c r="AO322" s="311">
        <v>0</v>
      </c>
      <c r="AP322" s="311">
        <v>0</v>
      </c>
      <c r="AQ322" s="311">
        <v>0</v>
      </c>
      <c r="AR322" s="311">
        <v>0</v>
      </c>
      <c r="AS322" s="311">
        <v>0</v>
      </c>
      <c r="AT322" s="311">
        <v>0</v>
      </c>
      <c r="AU322" s="311">
        <v>0</v>
      </c>
      <c r="AV322" s="311">
        <v>0</v>
      </c>
      <c r="AW322" s="311">
        <v>0</v>
      </c>
      <c r="AX322" s="352">
        <v>0</v>
      </c>
      <c r="AY322" s="352">
        <v>0</v>
      </c>
      <c r="AZ322" s="352">
        <v>0</v>
      </c>
      <c r="BA322" s="352">
        <v>0</v>
      </c>
      <c r="BB322" s="352">
        <v>0</v>
      </c>
      <c r="BC322" s="352">
        <v>0</v>
      </c>
      <c r="BD322" s="352">
        <v>0</v>
      </c>
      <c r="BE322" s="352">
        <v>0</v>
      </c>
      <c r="BF322" s="352">
        <v>0</v>
      </c>
      <c r="BG322" s="352">
        <v>0</v>
      </c>
      <c r="BH322" s="378">
        <v>0</v>
      </c>
      <c r="BI322" s="352">
        <v>0</v>
      </c>
      <c r="BJ322" s="352">
        <v>0</v>
      </c>
      <c r="BK322" s="352"/>
      <c r="BL322" s="352"/>
      <c r="BM322" s="352"/>
      <c r="BN322" s="79"/>
      <c r="BO322" s="79"/>
      <c r="BP322" s="79"/>
      <c r="BQ322" s="79"/>
      <c r="BR322" s="79"/>
      <c r="BS322" s="79"/>
      <c r="BT322" s="79"/>
      <c r="BU322" s="79"/>
      <c r="BV322" s="79"/>
      <c r="BW322" s="79"/>
      <c r="BX322" s="79"/>
      <c r="BY322" s="79"/>
      <c r="BZ322" s="79"/>
      <c r="CA322" s="79"/>
      <c r="CB322" s="79"/>
      <c r="CC322" s="79"/>
      <c r="CD322" s="79"/>
      <c r="CE322" s="79"/>
      <c r="CF322" s="79"/>
      <c r="CG322" s="79"/>
      <c r="CH322" s="79"/>
      <c r="CI322" s="79"/>
      <c r="CJ322" s="79"/>
      <c r="CK322" s="79"/>
      <c r="CL322" s="79"/>
      <c r="CM322" s="79"/>
      <c r="CN322" s="79"/>
      <c r="CO322" s="79"/>
      <c r="CP322" s="79"/>
      <c r="CQ322" s="79"/>
      <c r="CR322" s="79"/>
      <c r="CS322" s="79"/>
      <c r="CT322" s="79"/>
      <c r="CU322" s="79"/>
      <c r="CV322" s="79"/>
      <c r="CW322" s="79"/>
      <c r="CX322" s="79"/>
      <c r="CY322" s="79"/>
      <c r="CZ322" s="79"/>
      <c r="DA322" s="79"/>
      <c r="DB322" s="79"/>
      <c r="DC322" s="79"/>
      <c r="DD322" s="79"/>
      <c r="DE322" s="79"/>
      <c r="DF322" s="79"/>
      <c r="DG322" s="79"/>
      <c r="DH322" s="79"/>
      <c r="DI322" s="79"/>
      <c r="DJ322" s="79"/>
      <c r="DK322" s="79"/>
      <c r="DL322" s="79"/>
      <c r="DM322" s="79"/>
      <c r="DN322" s="79"/>
      <c r="DO322" s="79"/>
      <c r="DP322" s="79"/>
      <c r="DQ322" s="79"/>
      <c r="DR322" s="79"/>
      <c r="DS322" s="79"/>
      <c r="DT322" s="79"/>
      <c r="DU322" s="79"/>
      <c r="DV322" s="79"/>
      <c r="DW322" s="79"/>
      <c r="DX322" s="79"/>
      <c r="DY322" s="79"/>
      <c r="DZ322" s="79"/>
      <c r="EA322" s="79"/>
      <c r="EB322" s="79"/>
      <c r="EC322" s="79"/>
      <c r="ED322" s="79"/>
      <c r="EE322" s="79"/>
      <c r="EF322" s="79"/>
      <c r="EG322" s="79"/>
      <c r="EH322" s="79"/>
      <c r="EI322" s="79"/>
      <c r="EJ322" s="79"/>
      <c r="EK322" s="79"/>
      <c r="EL322" s="79"/>
      <c r="EM322" s="79"/>
      <c r="EN322" s="79"/>
      <c r="EO322" s="79"/>
      <c r="EP322" s="79"/>
      <c r="EQ322" s="79"/>
      <c r="ER322" s="79"/>
      <c r="ES322" s="79"/>
      <c r="ET322" s="79"/>
      <c r="EU322" s="79"/>
      <c r="EV322" s="79"/>
      <c r="EW322" s="79"/>
      <c r="EX322" s="79"/>
      <c r="EY322" s="79"/>
      <c r="EZ322" s="79"/>
      <c r="FA322" s="79"/>
      <c r="FB322" s="79"/>
      <c r="FC322" s="79"/>
      <c r="FD322" s="79"/>
      <c r="FE322" s="79"/>
      <c r="FF322" s="79"/>
      <c r="FG322" s="79"/>
      <c r="FH322" s="79"/>
      <c r="FI322" s="79"/>
      <c r="FJ322" s="79"/>
      <c r="FK322" s="79"/>
      <c r="FL322" s="79"/>
      <c r="FM322" s="79"/>
      <c r="FN322" s="79"/>
      <c r="FO322" s="79"/>
      <c r="FP322" s="79"/>
      <c r="FQ322" s="79"/>
      <c r="FR322" s="79"/>
      <c r="FS322" s="79"/>
      <c r="FT322" s="79"/>
      <c r="FU322" s="79"/>
      <c r="FV322" s="79"/>
      <c r="FW322" s="79"/>
      <c r="FX322" s="79"/>
      <c r="FY322" s="79"/>
      <c r="FZ322" s="79"/>
      <c r="GA322" s="79"/>
      <c r="GB322" s="79"/>
      <c r="GC322" s="79"/>
      <c r="GD322" s="79"/>
      <c r="GE322" s="79"/>
      <c r="GF322" s="79"/>
      <c r="GG322" s="79"/>
      <c r="GH322" s="79"/>
      <c r="GI322" s="79"/>
      <c r="GJ322" s="79"/>
      <c r="GK322" s="79"/>
      <c r="GL322" s="79"/>
      <c r="GM322" s="79"/>
      <c r="GN322" s="79"/>
      <c r="GO322" s="79"/>
      <c r="GP322" s="79"/>
      <c r="GQ322" s="79"/>
    </row>
    <row r="323" spans="1:199" s="78" customFormat="1" x14ac:dyDescent="0.3">
      <c r="A323" s="10"/>
      <c r="B323" s="10"/>
      <c r="C323" s="10"/>
      <c r="D323" s="10">
        <v>153827221.47999999</v>
      </c>
      <c r="E323" s="311">
        <v>110023171</v>
      </c>
      <c r="F323" s="311" t="s">
        <v>379</v>
      </c>
      <c r="G323" s="312">
        <v>26</v>
      </c>
      <c r="H323" s="312" t="s">
        <v>22</v>
      </c>
      <c r="I323" s="311">
        <v>0</v>
      </c>
      <c r="J323" s="311">
        <v>0</v>
      </c>
      <c r="K323" s="311">
        <v>0</v>
      </c>
      <c r="L323" s="311">
        <v>0</v>
      </c>
      <c r="M323" s="311">
        <v>0</v>
      </c>
      <c r="N323" s="311">
        <v>0</v>
      </c>
      <c r="O323" s="311">
        <v>0</v>
      </c>
      <c r="P323" s="311">
        <v>0</v>
      </c>
      <c r="Q323" s="311">
        <v>0</v>
      </c>
      <c r="R323" s="311">
        <v>0</v>
      </c>
      <c r="S323" s="311">
        <v>0</v>
      </c>
      <c r="T323" s="311">
        <v>0</v>
      </c>
      <c r="U323" s="311">
        <v>0</v>
      </c>
      <c r="V323" s="311">
        <v>0</v>
      </c>
      <c r="W323" s="311">
        <v>0</v>
      </c>
      <c r="X323" s="311">
        <v>0</v>
      </c>
      <c r="Y323" s="311">
        <v>0</v>
      </c>
      <c r="Z323" s="311">
        <v>0</v>
      </c>
      <c r="AA323" s="311">
        <v>0</v>
      </c>
      <c r="AB323" s="311">
        <v>0</v>
      </c>
      <c r="AC323" s="311">
        <v>0</v>
      </c>
      <c r="AD323" s="311">
        <v>0</v>
      </c>
      <c r="AE323" s="311">
        <v>0</v>
      </c>
      <c r="AF323" s="311">
        <v>0</v>
      </c>
      <c r="AG323" s="311">
        <v>0</v>
      </c>
      <c r="AH323" s="311">
        <v>0</v>
      </c>
      <c r="AI323" s="311">
        <v>0</v>
      </c>
      <c r="AJ323" s="311">
        <v>0</v>
      </c>
      <c r="AK323" s="311">
        <v>0</v>
      </c>
      <c r="AL323" s="311">
        <v>0</v>
      </c>
      <c r="AM323" s="311">
        <v>0</v>
      </c>
      <c r="AN323" s="311">
        <v>0</v>
      </c>
      <c r="AO323" s="311">
        <v>0</v>
      </c>
      <c r="AP323" s="311">
        <v>0</v>
      </c>
      <c r="AQ323" s="311">
        <v>0</v>
      </c>
      <c r="AR323" s="311">
        <v>0</v>
      </c>
      <c r="AS323" s="311">
        <v>0</v>
      </c>
      <c r="AT323" s="311">
        <v>0</v>
      </c>
      <c r="AU323" s="311">
        <v>0</v>
      </c>
      <c r="AV323" s="311">
        <v>0</v>
      </c>
      <c r="AW323" s="311">
        <v>0</v>
      </c>
      <c r="AX323" s="352">
        <v>0</v>
      </c>
      <c r="AY323" s="352">
        <v>0</v>
      </c>
      <c r="AZ323" s="352">
        <v>0</v>
      </c>
      <c r="BA323" s="352">
        <v>0</v>
      </c>
      <c r="BB323" s="352">
        <v>0</v>
      </c>
      <c r="BC323" s="352">
        <v>0</v>
      </c>
      <c r="BD323" s="352">
        <v>0</v>
      </c>
      <c r="BE323" s="352">
        <v>0</v>
      </c>
      <c r="BF323" s="352">
        <v>0</v>
      </c>
      <c r="BG323" s="352">
        <v>0</v>
      </c>
      <c r="BH323" s="378">
        <v>0</v>
      </c>
      <c r="BI323" s="352">
        <v>0</v>
      </c>
      <c r="BJ323" s="352">
        <v>0</v>
      </c>
      <c r="BK323" s="352"/>
      <c r="BL323" s="352"/>
      <c r="BM323" s="352"/>
      <c r="BN323" s="79"/>
      <c r="BO323" s="79"/>
      <c r="BP323" s="79"/>
      <c r="BQ323" s="79"/>
      <c r="BR323" s="79"/>
      <c r="BS323" s="79"/>
      <c r="BT323" s="79"/>
      <c r="BU323" s="79"/>
      <c r="BV323" s="79"/>
      <c r="BW323" s="79"/>
      <c r="BX323" s="79"/>
      <c r="BY323" s="79"/>
      <c r="BZ323" s="79"/>
      <c r="CA323" s="79"/>
      <c r="CB323" s="79"/>
      <c r="CC323" s="79"/>
      <c r="CD323" s="79"/>
      <c r="CE323" s="79"/>
      <c r="CF323" s="79"/>
      <c r="CG323" s="79"/>
      <c r="CH323" s="79"/>
      <c r="CI323" s="79"/>
      <c r="CJ323" s="79"/>
      <c r="CK323" s="79"/>
      <c r="CL323" s="79"/>
      <c r="CM323" s="79"/>
      <c r="CN323" s="79"/>
      <c r="CO323" s="79"/>
      <c r="CP323" s="79"/>
      <c r="CQ323" s="79"/>
      <c r="CR323" s="79"/>
      <c r="CS323" s="79"/>
      <c r="CT323" s="79"/>
      <c r="CU323" s="79"/>
      <c r="CV323" s="79"/>
      <c r="CW323" s="79"/>
      <c r="CX323" s="79"/>
      <c r="CY323" s="79"/>
      <c r="CZ323" s="79"/>
      <c r="DA323" s="79"/>
      <c r="DB323" s="79"/>
      <c r="DC323" s="79"/>
      <c r="DD323" s="79"/>
      <c r="DE323" s="79"/>
      <c r="DF323" s="79"/>
      <c r="DG323" s="79"/>
      <c r="DH323" s="79"/>
      <c r="DI323" s="79"/>
      <c r="DJ323" s="79"/>
      <c r="DK323" s="79"/>
      <c r="DL323" s="79"/>
      <c r="DM323" s="79"/>
      <c r="DN323" s="79"/>
      <c r="DO323" s="79"/>
      <c r="DP323" s="79"/>
      <c r="DQ323" s="79"/>
      <c r="DR323" s="79"/>
      <c r="DS323" s="79"/>
      <c r="DT323" s="79"/>
      <c r="DU323" s="79"/>
      <c r="DV323" s="79"/>
      <c r="DW323" s="79"/>
      <c r="DX323" s="79"/>
      <c r="DY323" s="79"/>
      <c r="DZ323" s="79"/>
      <c r="EA323" s="79"/>
      <c r="EB323" s="79"/>
      <c r="EC323" s="79"/>
      <c r="ED323" s="79"/>
      <c r="EE323" s="79"/>
      <c r="EF323" s="79"/>
      <c r="EG323" s="79"/>
      <c r="EH323" s="79"/>
      <c r="EI323" s="79"/>
      <c r="EJ323" s="79"/>
      <c r="EK323" s="79"/>
      <c r="EL323" s="79"/>
      <c r="EM323" s="79"/>
      <c r="EN323" s="79"/>
      <c r="EO323" s="79"/>
      <c r="EP323" s="79"/>
      <c r="EQ323" s="79"/>
      <c r="ER323" s="79"/>
      <c r="ES323" s="79"/>
      <c r="ET323" s="79"/>
      <c r="EU323" s="79"/>
      <c r="EV323" s="79"/>
      <c r="EW323" s="79"/>
      <c r="EX323" s="79"/>
      <c r="EY323" s="79"/>
      <c r="EZ323" s="79"/>
      <c r="FA323" s="79"/>
      <c r="FB323" s="79"/>
      <c r="FC323" s="79"/>
      <c r="FD323" s="79"/>
      <c r="FE323" s="79"/>
      <c r="FF323" s="79"/>
      <c r="FG323" s="79"/>
      <c r="FH323" s="79"/>
      <c r="FI323" s="79"/>
      <c r="FJ323" s="79"/>
      <c r="FK323" s="79"/>
      <c r="FL323" s="79"/>
      <c r="FM323" s="79"/>
      <c r="FN323" s="79"/>
      <c r="FO323" s="79"/>
      <c r="FP323" s="79"/>
      <c r="FQ323" s="79"/>
      <c r="FR323" s="79"/>
      <c r="FS323" s="79"/>
      <c r="FT323" s="79"/>
      <c r="FU323" s="79"/>
      <c r="FV323" s="79"/>
      <c r="FW323" s="79"/>
      <c r="FX323" s="79"/>
      <c r="FY323" s="79"/>
      <c r="FZ323" s="79"/>
      <c r="GA323" s="79"/>
      <c r="GB323" s="79"/>
      <c r="GC323" s="79"/>
      <c r="GD323" s="79"/>
      <c r="GE323" s="79"/>
      <c r="GF323" s="79"/>
      <c r="GG323" s="79"/>
      <c r="GH323" s="79"/>
      <c r="GI323" s="79"/>
      <c r="GJ323" s="79"/>
      <c r="GK323" s="79"/>
      <c r="GL323" s="79"/>
      <c r="GM323" s="79"/>
      <c r="GN323" s="79"/>
      <c r="GO323" s="79"/>
      <c r="GP323" s="79"/>
      <c r="GQ323" s="79"/>
    </row>
    <row r="324" spans="1:199" s="78" customFormat="1" x14ac:dyDescent="0.3">
      <c r="A324" s="10"/>
      <c r="B324" s="10"/>
      <c r="C324" s="10"/>
      <c r="D324" s="10">
        <v>6131851.21</v>
      </c>
      <c r="E324" s="311">
        <v>110046075</v>
      </c>
      <c r="F324" s="311" t="s">
        <v>416</v>
      </c>
      <c r="G324" s="312">
        <v>68</v>
      </c>
      <c r="H324" s="312" t="s">
        <v>22</v>
      </c>
      <c r="I324" s="311">
        <v>0</v>
      </c>
      <c r="J324" s="311">
        <v>0</v>
      </c>
      <c r="K324" s="311">
        <v>0</v>
      </c>
      <c r="L324" s="311">
        <v>0</v>
      </c>
      <c r="M324" s="311">
        <v>0</v>
      </c>
      <c r="N324" s="311">
        <v>0</v>
      </c>
      <c r="O324" s="311">
        <v>0</v>
      </c>
      <c r="P324" s="311">
        <v>0</v>
      </c>
      <c r="Q324" s="311">
        <v>0</v>
      </c>
      <c r="R324" s="311">
        <v>0</v>
      </c>
      <c r="S324" s="311">
        <v>0</v>
      </c>
      <c r="T324" s="311">
        <v>0</v>
      </c>
      <c r="U324" s="311">
        <v>0</v>
      </c>
      <c r="V324" s="311">
        <v>0</v>
      </c>
      <c r="W324" s="311">
        <v>0</v>
      </c>
      <c r="X324" s="311">
        <v>0</v>
      </c>
      <c r="Y324" s="311">
        <v>0</v>
      </c>
      <c r="Z324" s="311">
        <v>0</v>
      </c>
      <c r="AA324" s="311">
        <v>0</v>
      </c>
      <c r="AB324" s="311">
        <v>0</v>
      </c>
      <c r="AC324" s="311">
        <v>0</v>
      </c>
      <c r="AD324" s="311">
        <v>0</v>
      </c>
      <c r="AE324" s="311">
        <v>0</v>
      </c>
      <c r="AF324" s="311">
        <v>0</v>
      </c>
      <c r="AG324" s="311">
        <v>0</v>
      </c>
      <c r="AH324" s="311">
        <v>0</v>
      </c>
      <c r="AI324" s="311">
        <v>0</v>
      </c>
      <c r="AJ324" s="311">
        <v>0</v>
      </c>
      <c r="AK324" s="311">
        <v>0</v>
      </c>
      <c r="AL324" s="311">
        <v>0</v>
      </c>
      <c r="AM324" s="311">
        <v>0</v>
      </c>
      <c r="AN324" s="311">
        <v>0</v>
      </c>
      <c r="AO324" s="311">
        <v>0</v>
      </c>
      <c r="AP324" s="311">
        <v>0</v>
      </c>
      <c r="AQ324" s="311">
        <v>0</v>
      </c>
      <c r="AR324" s="311">
        <v>0</v>
      </c>
      <c r="AS324" s="311">
        <v>0</v>
      </c>
      <c r="AT324" s="311">
        <v>0</v>
      </c>
      <c r="AU324" s="311">
        <v>0</v>
      </c>
      <c r="AV324" s="311">
        <v>0</v>
      </c>
      <c r="AW324" s="311">
        <v>0</v>
      </c>
      <c r="AX324" s="352">
        <v>0</v>
      </c>
      <c r="AY324" s="352">
        <v>0</v>
      </c>
      <c r="AZ324" s="352">
        <v>0</v>
      </c>
      <c r="BA324" s="352">
        <v>0</v>
      </c>
      <c r="BB324" s="352">
        <v>0</v>
      </c>
      <c r="BC324" s="352">
        <v>0</v>
      </c>
      <c r="BD324" s="352">
        <v>0</v>
      </c>
      <c r="BE324" s="352">
        <v>0</v>
      </c>
      <c r="BF324" s="352">
        <v>0</v>
      </c>
      <c r="BG324" s="352">
        <v>0</v>
      </c>
      <c r="BH324" s="378">
        <v>0</v>
      </c>
      <c r="BI324" s="352">
        <v>0</v>
      </c>
      <c r="BJ324" s="352">
        <v>0</v>
      </c>
      <c r="BK324" s="352"/>
      <c r="BL324" s="352"/>
      <c r="BM324" s="352"/>
      <c r="BN324" s="79"/>
      <c r="BO324" s="79"/>
      <c r="BP324" s="79"/>
      <c r="BQ324" s="79"/>
      <c r="BR324" s="79"/>
      <c r="BS324" s="79"/>
      <c r="BT324" s="79"/>
      <c r="BU324" s="79"/>
      <c r="BV324" s="79"/>
      <c r="BW324" s="79"/>
      <c r="BX324" s="79"/>
      <c r="BY324" s="79"/>
      <c r="BZ324" s="79"/>
      <c r="CA324" s="79"/>
      <c r="CB324" s="79"/>
      <c r="CC324" s="79"/>
      <c r="CD324" s="79"/>
      <c r="CE324" s="79"/>
      <c r="CF324" s="79"/>
      <c r="CG324" s="79"/>
      <c r="CH324" s="79"/>
      <c r="CI324" s="79"/>
      <c r="CJ324" s="79"/>
      <c r="CK324" s="79"/>
      <c r="CL324" s="79"/>
      <c r="CM324" s="79"/>
      <c r="CN324" s="79"/>
      <c r="CO324" s="79"/>
      <c r="CP324" s="79"/>
      <c r="CQ324" s="79"/>
      <c r="CR324" s="79"/>
      <c r="CS324" s="79"/>
      <c r="CT324" s="79"/>
      <c r="CU324" s="79"/>
      <c r="CV324" s="79"/>
      <c r="CW324" s="79"/>
      <c r="CX324" s="79"/>
      <c r="CY324" s="79"/>
      <c r="CZ324" s="79"/>
      <c r="DA324" s="79"/>
      <c r="DB324" s="79"/>
      <c r="DC324" s="79"/>
      <c r="DD324" s="79"/>
      <c r="DE324" s="79"/>
      <c r="DF324" s="79"/>
      <c r="DG324" s="79"/>
      <c r="DH324" s="79"/>
      <c r="DI324" s="79"/>
      <c r="DJ324" s="79"/>
      <c r="DK324" s="79"/>
      <c r="DL324" s="79"/>
      <c r="DM324" s="79"/>
      <c r="DN324" s="79"/>
      <c r="DO324" s="79"/>
      <c r="DP324" s="79"/>
      <c r="DQ324" s="79"/>
      <c r="DR324" s="79"/>
      <c r="DS324" s="79"/>
      <c r="DT324" s="79"/>
      <c r="DU324" s="79"/>
      <c r="DV324" s="79"/>
      <c r="DW324" s="79"/>
      <c r="DX324" s="79"/>
      <c r="DY324" s="79"/>
      <c r="DZ324" s="79"/>
      <c r="EA324" s="79"/>
      <c r="EB324" s="79"/>
      <c r="EC324" s="79"/>
      <c r="ED324" s="79"/>
      <c r="EE324" s="79"/>
      <c r="EF324" s="79"/>
      <c r="EG324" s="79"/>
      <c r="EH324" s="79"/>
      <c r="EI324" s="79"/>
      <c r="EJ324" s="79"/>
      <c r="EK324" s="79"/>
      <c r="EL324" s="79"/>
      <c r="EM324" s="79"/>
      <c r="EN324" s="79"/>
      <c r="EO324" s="79"/>
      <c r="EP324" s="79"/>
      <c r="EQ324" s="79"/>
      <c r="ER324" s="79"/>
      <c r="ES324" s="79"/>
      <c r="ET324" s="79"/>
      <c r="EU324" s="79"/>
      <c r="EV324" s="79"/>
      <c r="EW324" s="79"/>
      <c r="EX324" s="79"/>
      <c r="EY324" s="79"/>
      <c r="EZ324" s="79"/>
      <c r="FA324" s="79"/>
      <c r="FB324" s="79"/>
      <c r="FC324" s="79"/>
      <c r="FD324" s="79"/>
      <c r="FE324" s="79"/>
      <c r="FF324" s="79"/>
      <c r="FG324" s="79"/>
      <c r="FH324" s="79"/>
      <c r="FI324" s="79"/>
      <c r="FJ324" s="79"/>
      <c r="FK324" s="79"/>
      <c r="FL324" s="79"/>
      <c r="FM324" s="79"/>
      <c r="FN324" s="79"/>
      <c r="FO324" s="79"/>
      <c r="FP324" s="79"/>
      <c r="FQ324" s="79"/>
      <c r="FR324" s="79"/>
      <c r="FS324" s="79"/>
      <c r="FT324" s="79"/>
      <c r="FU324" s="79"/>
      <c r="FV324" s="79"/>
      <c r="FW324" s="79"/>
      <c r="FX324" s="79"/>
      <c r="FY324" s="79"/>
      <c r="FZ324" s="79"/>
      <c r="GA324" s="79"/>
      <c r="GB324" s="79"/>
      <c r="GC324" s="79"/>
      <c r="GD324" s="79"/>
      <c r="GE324" s="79"/>
      <c r="GF324" s="79"/>
      <c r="GG324" s="79"/>
      <c r="GH324" s="79"/>
      <c r="GI324" s="79"/>
      <c r="GJ324" s="79"/>
      <c r="GK324" s="79"/>
      <c r="GL324" s="79"/>
      <c r="GM324" s="79"/>
      <c r="GN324" s="79"/>
      <c r="GO324" s="79"/>
      <c r="GP324" s="79"/>
      <c r="GQ324" s="79"/>
    </row>
    <row r="325" spans="1:199" s="78" customFormat="1" x14ac:dyDescent="0.3">
      <c r="A325" s="10"/>
      <c r="B325" s="10"/>
      <c r="C325" s="10"/>
      <c r="D325" s="10">
        <v>46223982918.220001</v>
      </c>
      <c r="E325" s="311">
        <v>110046331</v>
      </c>
      <c r="F325" s="311" t="s">
        <v>417</v>
      </c>
      <c r="G325" s="312">
        <v>10</v>
      </c>
      <c r="H325" s="312" t="s">
        <v>22</v>
      </c>
      <c r="I325" s="311">
        <v>0</v>
      </c>
      <c r="J325" s="311">
        <v>0</v>
      </c>
      <c r="K325" s="311">
        <v>0</v>
      </c>
      <c r="L325" s="311">
        <v>0</v>
      </c>
      <c r="M325" s="311">
        <v>0</v>
      </c>
      <c r="N325" s="311">
        <v>0</v>
      </c>
      <c r="O325" s="311">
        <v>0</v>
      </c>
      <c r="P325" s="311">
        <v>0</v>
      </c>
      <c r="Q325" s="311">
        <v>0</v>
      </c>
      <c r="R325" s="311">
        <v>0</v>
      </c>
      <c r="S325" s="311">
        <v>0</v>
      </c>
      <c r="T325" s="311">
        <v>0</v>
      </c>
      <c r="U325" s="311">
        <v>0</v>
      </c>
      <c r="V325" s="311">
        <v>0</v>
      </c>
      <c r="W325" s="311">
        <v>0</v>
      </c>
      <c r="X325" s="311">
        <v>0</v>
      </c>
      <c r="Y325" s="311">
        <v>0</v>
      </c>
      <c r="Z325" s="311">
        <v>0</v>
      </c>
      <c r="AA325" s="311">
        <v>0</v>
      </c>
      <c r="AB325" s="311">
        <v>0</v>
      </c>
      <c r="AC325" s="311">
        <v>0</v>
      </c>
      <c r="AD325" s="311">
        <v>0</v>
      </c>
      <c r="AE325" s="311">
        <v>0</v>
      </c>
      <c r="AF325" s="311">
        <v>0</v>
      </c>
      <c r="AG325" s="311">
        <v>0</v>
      </c>
      <c r="AH325" s="311">
        <v>0</v>
      </c>
      <c r="AI325" s="311">
        <v>0</v>
      </c>
      <c r="AJ325" s="311">
        <v>0</v>
      </c>
      <c r="AK325" s="311">
        <v>0</v>
      </c>
      <c r="AL325" s="311">
        <v>0</v>
      </c>
      <c r="AM325" s="311">
        <v>0</v>
      </c>
      <c r="AN325" s="311">
        <v>0</v>
      </c>
      <c r="AO325" s="311">
        <v>0</v>
      </c>
      <c r="AP325" s="311">
        <v>0</v>
      </c>
      <c r="AQ325" s="311">
        <v>0</v>
      </c>
      <c r="AR325" s="311">
        <v>0</v>
      </c>
      <c r="AS325" s="311">
        <v>0</v>
      </c>
      <c r="AT325" s="311">
        <v>0</v>
      </c>
      <c r="AU325" s="311">
        <v>0</v>
      </c>
      <c r="AV325" s="311">
        <v>0</v>
      </c>
      <c r="AW325" s="311">
        <v>0</v>
      </c>
      <c r="AX325" s="352">
        <v>0</v>
      </c>
      <c r="AY325" s="352">
        <v>0</v>
      </c>
      <c r="AZ325" s="352">
        <v>0</v>
      </c>
      <c r="BA325" s="352">
        <v>0</v>
      </c>
      <c r="BB325" s="352">
        <v>0</v>
      </c>
      <c r="BC325" s="352">
        <v>0</v>
      </c>
      <c r="BD325" s="352">
        <v>0</v>
      </c>
      <c r="BE325" s="352">
        <v>0</v>
      </c>
      <c r="BF325" s="352">
        <v>0</v>
      </c>
      <c r="BG325" s="352">
        <v>0</v>
      </c>
      <c r="BH325" s="378">
        <v>0</v>
      </c>
      <c r="BI325" s="352">
        <v>0</v>
      </c>
      <c r="BJ325" s="352">
        <v>0</v>
      </c>
      <c r="BK325" s="352"/>
      <c r="BL325" s="352"/>
      <c r="BM325" s="352"/>
      <c r="BN325" s="79"/>
      <c r="BO325" s="79"/>
      <c r="BP325" s="79"/>
      <c r="BQ325" s="79"/>
      <c r="BR325" s="79"/>
      <c r="BS325" s="79"/>
      <c r="BT325" s="79"/>
      <c r="BU325" s="79"/>
      <c r="BV325" s="79"/>
      <c r="BW325" s="79"/>
      <c r="BX325" s="79"/>
      <c r="BY325" s="79"/>
      <c r="BZ325" s="79"/>
      <c r="CA325" s="79"/>
      <c r="CB325" s="79"/>
      <c r="CC325" s="79"/>
      <c r="CD325" s="79"/>
      <c r="CE325" s="79"/>
      <c r="CF325" s="79"/>
      <c r="CG325" s="79"/>
      <c r="CH325" s="79"/>
      <c r="CI325" s="79"/>
      <c r="CJ325" s="79"/>
      <c r="CK325" s="79"/>
      <c r="CL325" s="79"/>
      <c r="CM325" s="79"/>
      <c r="CN325" s="79"/>
      <c r="CO325" s="79"/>
      <c r="CP325" s="79"/>
      <c r="CQ325" s="79"/>
      <c r="CR325" s="79"/>
      <c r="CS325" s="79"/>
      <c r="CT325" s="79"/>
      <c r="CU325" s="79"/>
      <c r="CV325" s="79"/>
      <c r="CW325" s="79"/>
      <c r="CX325" s="79"/>
      <c r="CY325" s="79"/>
      <c r="CZ325" s="79"/>
      <c r="DA325" s="79"/>
      <c r="DB325" s="79"/>
      <c r="DC325" s="79"/>
      <c r="DD325" s="79"/>
      <c r="DE325" s="79"/>
      <c r="DF325" s="79"/>
      <c r="DG325" s="79"/>
      <c r="DH325" s="79"/>
      <c r="DI325" s="79"/>
      <c r="DJ325" s="79"/>
      <c r="DK325" s="79"/>
      <c r="DL325" s="79"/>
      <c r="DM325" s="79"/>
      <c r="DN325" s="79"/>
      <c r="DO325" s="79"/>
      <c r="DP325" s="79"/>
      <c r="DQ325" s="79"/>
      <c r="DR325" s="79"/>
      <c r="DS325" s="79"/>
      <c r="DT325" s="79"/>
      <c r="DU325" s="79"/>
      <c r="DV325" s="79"/>
      <c r="DW325" s="79"/>
      <c r="DX325" s="79"/>
      <c r="DY325" s="79"/>
      <c r="DZ325" s="79"/>
      <c r="EA325" s="79"/>
      <c r="EB325" s="79"/>
      <c r="EC325" s="79"/>
      <c r="ED325" s="79"/>
      <c r="EE325" s="79"/>
      <c r="EF325" s="79"/>
      <c r="EG325" s="79"/>
      <c r="EH325" s="79"/>
      <c r="EI325" s="79"/>
      <c r="EJ325" s="79"/>
      <c r="EK325" s="79"/>
      <c r="EL325" s="79"/>
      <c r="EM325" s="79"/>
      <c r="EN325" s="79"/>
      <c r="EO325" s="79"/>
      <c r="EP325" s="79"/>
      <c r="EQ325" s="79"/>
      <c r="ER325" s="79"/>
      <c r="ES325" s="79"/>
      <c r="ET325" s="79"/>
      <c r="EU325" s="79"/>
      <c r="EV325" s="79"/>
      <c r="EW325" s="79"/>
      <c r="EX325" s="79"/>
      <c r="EY325" s="79"/>
      <c r="EZ325" s="79"/>
      <c r="FA325" s="79"/>
      <c r="FB325" s="79"/>
      <c r="FC325" s="79"/>
      <c r="FD325" s="79"/>
      <c r="FE325" s="79"/>
      <c r="FF325" s="79"/>
      <c r="FG325" s="79"/>
      <c r="FH325" s="79"/>
      <c r="FI325" s="79"/>
      <c r="FJ325" s="79"/>
      <c r="FK325" s="79"/>
      <c r="FL325" s="79"/>
      <c r="FM325" s="79"/>
      <c r="FN325" s="79"/>
      <c r="FO325" s="79"/>
      <c r="FP325" s="79"/>
      <c r="FQ325" s="79"/>
      <c r="FR325" s="79"/>
      <c r="FS325" s="79"/>
      <c r="FT325" s="79"/>
      <c r="FU325" s="79"/>
      <c r="FV325" s="79"/>
      <c r="FW325" s="79"/>
      <c r="FX325" s="79"/>
      <c r="FY325" s="79"/>
      <c r="FZ325" s="79"/>
      <c r="GA325" s="79"/>
      <c r="GB325" s="79"/>
      <c r="GC325" s="79"/>
      <c r="GD325" s="79"/>
      <c r="GE325" s="79"/>
      <c r="GF325" s="79"/>
      <c r="GG325" s="79"/>
      <c r="GH325" s="79"/>
      <c r="GI325" s="79"/>
      <c r="GJ325" s="79"/>
      <c r="GK325" s="79"/>
      <c r="GL325" s="79"/>
      <c r="GM325" s="79"/>
      <c r="GN325" s="79"/>
      <c r="GO325" s="79"/>
      <c r="GP325" s="79"/>
      <c r="GQ325" s="79"/>
    </row>
    <row r="326" spans="1:199" s="78" customFormat="1" x14ac:dyDescent="0.3">
      <c r="A326" s="10"/>
      <c r="B326" s="10"/>
      <c r="C326" s="10"/>
      <c r="D326" s="10">
        <v>151656015.87</v>
      </c>
      <c r="E326" s="311">
        <v>110051034</v>
      </c>
      <c r="F326" s="311" t="s">
        <v>421</v>
      </c>
      <c r="G326" s="312">
        <v>58</v>
      </c>
      <c r="H326" s="312" t="s">
        <v>22</v>
      </c>
      <c r="I326" s="311">
        <v>0</v>
      </c>
      <c r="J326" s="311">
        <v>0</v>
      </c>
      <c r="K326" s="311">
        <v>0</v>
      </c>
      <c r="L326" s="311">
        <v>0</v>
      </c>
      <c r="M326" s="311">
        <v>0</v>
      </c>
      <c r="N326" s="311">
        <v>0</v>
      </c>
      <c r="O326" s="311">
        <v>0</v>
      </c>
      <c r="P326" s="311">
        <v>0</v>
      </c>
      <c r="Q326" s="311">
        <v>0</v>
      </c>
      <c r="R326" s="311">
        <v>0</v>
      </c>
      <c r="S326" s="311">
        <v>0</v>
      </c>
      <c r="T326" s="311">
        <v>0</v>
      </c>
      <c r="U326" s="311">
        <v>0</v>
      </c>
      <c r="V326" s="311">
        <v>0</v>
      </c>
      <c r="W326" s="311">
        <v>0</v>
      </c>
      <c r="X326" s="311">
        <v>0</v>
      </c>
      <c r="Y326" s="311">
        <v>0</v>
      </c>
      <c r="Z326" s="311">
        <v>0</v>
      </c>
      <c r="AA326" s="311">
        <v>0</v>
      </c>
      <c r="AB326" s="311">
        <v>0</v>
      </c>
      <c r="AC326" s="311">
        <v>0</v>
      </c>
      <c r="AD326" s="311">
        <v>0</v>
      </c>
      <c r="AE326" s="311">
        <v>0</v>
      </c>
      <c r="AF326" s="311">
        <v>0</v>
      </c>
      <c r="AG326" s="311">
        <v>0</v>
      </c>
      <c r="AH326" s="311">
        <v>0</v>
      </c>
      <c r="AI326" s="311">
        <v>0</v>
      </c>
      <c r="AJ326" s="311">
        <v>250000</v>
      </c>
      <c r="AK326" s="311">
        <v>0</v>
      </c>
      <c r="AL326" s="311">
        <v>0</v>
      </c>
      <c r="AM326" s="311">
        <v>0</v>
      </c>
      <c r="AN326" s="311">
        <v>0</v>
      </c>
      <c r="AO326" s="311">
        <v>0</v>
      </c>
      <c r="AP326" s="311">
        <v>0</v>
      </c>
      <c r="AQ326" s="311">
        <v>0</v>
      </c>
      <c r="AR326" s="311">
        <v>0</v>
      </c>
      <c r="AS326" s="311">
        <v>0</v>
      </c>
      <c r="AT326" s="311">
        <v>0</v>
      </c>
      <c r="AU326" s="311">
        <v>0</v>
      </c>
      <c r="AV326" s="311">
        <v>0</v>
      </c>
      <c r="AW326" s="311">
        <v>0</v>
      </c>
      <c r="AX326" s="352">
        <v>0</v>
      </c>
      <c r="AY326" s="352">
        <v>250000</v>
      </c>
      <c r="AZ326" s="352">
        <v>0</v>
      </c>
      <c r="BA326" s="352">
        <v>0</v>
      </c>
      <c r="BB326" s="352">
        <v>0</v>
      </c>
      <c r="BC326" s="352">
        <v>0</v>
      </c>
      <c r="BD326" s="352">
        <v>0</v>
      </c>
      <c r="BE326" s="352">
        <v>0</v>
      </c>
      <c r="BF326" s="352">
        <v>0</v>
      </c>
      <c r="BG326" s="352">
        <v>0</v>
      </c>
      <c r="BH326" s="378">
        <v>0</v>
      </c>
      <c r="BI326" s="352">
        <v>0</v>
      </c>
      <c r="BJ326" s="352">
        <v>0</v>
      </c>
      <c r="BK326" s="352"/>
      <c r="BL326" s="352"/>
      <c r="BM326" s="352"/>
      <c r="BN326" s="79"/>
      <c r="BO326" s="79"/>
      <c r="BP326" s="79"/>
      <c r="BQ326" s="79"/>
      <c r="BR326" s="79"/>
      <c r="BS326" s="79"/>
      <c r="BT326" s="79"/>
      <c r="BU326" s="79"/>
      <c r="BV326" s="79"/>
      <c r="BW326" s="79"/>
      <c r="BX326" s="79"/>
      <c r="BY326" s="79"/>
      <c r="BZ326" s="79"/>
      <c r="CA326" s="79"/>
      <c r="CB326" s="79"/>
      <c r="CC326" s="79"/>
      <c r="CD326" s="79"/>
      <c r="CE326" s="79"/>
      <c r="CF326" s="79"/>
      <c r="CG326" s="79"/>
      <c r="CH326" s="79"/>
      <c r="CI326" s="79"/>
      <c r="CJ326" s="79"/>
      <c r="CK326" s="79"/>
      <c r="CL326" s="79"/>
      <c r="CM326" s="79"/>
      <c r="CN326" s="79"/>
      <c r="CO326" s="79"/>
      <c r="CP326" s="79"/>
      <c r="CQ326" s="79"/>
      <c r="CR326" s="79"/>
      <c r="CS326" s="79"/>
      <c r="CT326" s="79"/>
      <c r="CU326" s="79"/>
      <c r="CV326" s="79"/>
      <c r="CW326" s="79"/>
      <c r="CX326" s="79"/>
      <c r="CY326" s="79"/>
      <c r="CZ326" s="79"/>
      <c r="DA326" s="79"/>
      <c r="DB326" s="79"/>
      <c r="DC326" s="79"/>
      <c r="DD326" s="79"/>
      <c r="DE326" s="79"/>
      <c r="DF326" s="79"/>
      <c r="DG326" s="79"/>
      <c r="DH326" s="79"/>
      <c r="DI326" s="79"/>
      <c r="DJ326" s="79"/>
      <c r="DK326" s="79"/>
      <c r="DL326" s="79"/>
      <c r="DM326" s="79"/>
      <c r="DN326" s="79"/>
      <c r="DO326" s="79"/>
      <c r="DP326" s="79"/>
      <c r="DQ326" s="79"/>
      <c r="DR326" s="79"/>
      <c r="DS326" s="79"/>
      <c r="DT326" s="79"/>
      <c r="DU326" s="79"/>
      <c r="DV326" s="79"/>
      <c r="DW326" s="79"/>
      <c r="DX326" s="79"/>
      <c r="DY326" s="79"/>
      <c r="DZ326" s="79"/>
      <c r="EA326" s="79"/>
      <c r="EB326" s="79"/>
      <c r="EC326" s="79"/>
      <c r="ED326" s="79"/>
      <c r="EE326" s="79"/>
      <c r="EF326" s="79"/>
      <c r="EG326" s="79"/>
      <c r="EH326" s="79"/>
      <c r="EI326" s="79"/>
      <c r="EJ326" s="79"/>
      <c r="EK326" s="79"/>
      <c r="EL326" s="79"/>
      <c r="EM326" s="79"/>
      <c r="EN326" s="79"/>
      <c r="EO326" s="79"/>
      <c r="EP326" s="79"/>
      <c r="EQ326" s="79"/>
      <c r="ER326" s="79"/>
      <c r="ES326" s="79"/>
      <c r="ET326" s="79"/>
      <c r="EU326" s="79"/>
      <c r="EV326" s="79"/>
      <c r="EW326" s="79"/>
      <c r="EX326" s="79"/>
      <c r="EY326" s="79"/>
      <c r="EZ326" s="79"/>
      <c r="FA326" s="79"/>
      <c r="FB326" s="79"/>
      <c r="FC326" s="79"/>
      <c r="FD326" s="79"/>
      <c r="FE326" s="79"/>
      <c r="FF326" s="79"/>
      <c r="FG326" s="79"/>
      <c r="FH326" s="79"/>
      <c r="FI326" s="79"/>
      <c r="FJ326" s="79"/>
      <c r="FK326" s="79"/>
      <c r="FL326" s="79"/>
      <c r="FM326" s="79"/>
      <c r="FN326" s="79"/>
      <c r="FO326" s="79"/>
      <c r="FP326" s="79"/>
      <c r="FQ326" s="79"/>
      <c r="FR326" s="79"/>
      <c r="FS326" s="79"/>
      <c r="FT326" s="79"/>
      <c r="FU326" s="79"/>
      <c r="FV326" s="79"/>
      <c r="FW326" s="79"/>
      <c r="FX326" s="79"/>
      <c r="FY326" s="79"/>
      <c r="FZ326" s="79"/>
      <c r="GA326" s="79"/>
      <c r="GB326" s="79"/>
      <c r="GC326" s="79"/>
      <c r="GD326" s="79"/>
      <c r="GE326" s="79"/>
      <c r="GF326" s="79"/>
      <c r="GG326" s="79"/>
      <c r="GH326" s="79"/>
      <c r="GI326" s="79"/>
      <c r="GJ326" s="79"/>
      <c r="GK326" s="79"/>
      <c r="GL326" s="79"/>
      <c r="GM326" s="79"/>
      <c r="GN326" s="79"/>
      <c r="GO326" s="79"/>
      <c r="GP326" s="79"/>
      <c r="GQ326" s="79"/>
    </row>
    <row r="327" spans="1:199" s="78" customFormat="1" x14ac:dyDescent="0.3">
      <c r="A327" s="10"/>
      <c r="B327" s="10"/>
      <c r="C327" s="10"/>
      <c r="D327" s="10">
        <v>1017860265.16</v>
      </c>
      <c r="E327" s="311">
        <v>110067948</v>
      </c>
      <c r="F327" s="311" t="s">
        <v>439</v>
      </c>
      <c r="G327" s="312">
        <v>71</v>
      </c>
      <c r="H327" s="312" t="s">
        <v>22</v>
      </c>
      <c r="I327" s="311">
        <v>0</v>
      </c>
      <c r="J327" s="311">
        <v>0</v>
      </c>
      <c r="K327" s="311">
        <v>0</v>
      </c>
      <c r="L327" s="311">
        <v>0</v>
      </c>
      <c r="M327" s="311">
        <v>0</v>
      </c>
      <c r="N327" s="311">
        <v>0</v>
      </c>
      <c r="O327" s="311">
        <v>0</v>
      </c>
      <c r="P327" s="311">
        <v>0</v>
      </c>
      <c r="Q327" s="311">
        <v>0</v>
      </c>
      <c r="R327" s="311">
        <v>0</v>
      </c>
      <c r="S327" s="311">
        <v>0</v>
      </c>
      <c r="T327" s="311">
        <v>0</v>
      </c>
      <c r="U327" s="311">
        <v>0</v>
      </c>
      <c r="V327" s="311">
        <v>0</v>
      </c>
      <c r="W327" s="311">
        <v>0</v>
      </c>
      <c r="X327" s="311">
        <v>0</v>
      </c>
      <c r="Y327" s="311">
        <v>0</v>
      </c>
      <c r="Z327" s="311">
        <v>0</v>
      </c>
      <c r="AA327" s="311">
        <v>0</v>
      </c>
      <c r="AB327" s="311">
        <v>0</v>
      </c>
      <c r="AC327" s="311">
        <v>0</v>
      </c>
      <c r="AD327" s="311">
        <v>0</v>
      </c>
      <c r="AE327" s="311">
        <v>0</v>
      </c>
      <c r="AF327" s="311">
        <v>0</v>
      </c>
      <c r="AG327" s="311">
        <v>0</v>
      </c>
      <c r="AH327" s="311">
        <v>0</v>
      </c>
      <c r="AI327" s="311">
        <v>0</v>
      </c>
      <c r="AJ327" s="311">
        <v>0</v>
      </c>
      <c r="AK327" s="311">
        <v>0</v>
      </c>
      <c r="AL327" s="311">
        <v>0</v>
      </c>
      <c r="AM327" s="311">
        <v>0</v>
      </c>
      <c r="AN327" s="311">
        <v>0</v>
      </c>
      <c r="AO327" s="311">
        <v>0</v>
      </c>
      <c r="AP327" s="311">
        <v>0</v>
      </c>
      <c r="AQ327" s="311">
        <v>0</v>
      </c>
      <c r="AR327" s="311">
        <v>0</v>
      </c>
      <c r="AS327" s="311">
        <v>0</v>
      </c>
      <c r="AT327" s="311">
        <v>0</v>
      </c>
      <c r="AU327" s="311">
        <v>0</v>
      </c>
      <c r="AV327" s="311">
        <v>0</v>
      </c>
      <c r="AW327" s="311">
        <v>0</v>
      </c>
      <c r="AX327" s="352">
        <v>0</v>
      </c>
      <c r="AY327" s="352">
        <v>0</v>
      </c>
      <c r="AZ327" s="352">
        <v>0</v>
      </c>
      <c r="BA327" s="352">
        <v>0</v>
      </c>
      <c r="BB327" s="352">
        <v>0</v>
      </c>
      <c r="BC327" s="352">
        <v>0</v>
      </c>
      <c r="BD327" s="352">
        <v>0</v>
      </c>
      <c r="BE327" s="352">
        <v>0</v>
      </c>
      <c r="BF327" s="352">
        <v>0</v>
      </c>
      <c r="BG327" s="352">
        <v>0</v>
      </c>
      <c r="BH327" s="378">
        <v>0</v>
      </c>
      <c r="BI327" s="352">
        <v>0</v>
      </c>
      <c r="BJ327" s="352">
        <v>0</v>
      </c>
      <c r="BK327" s="352"/>
      <c r="BL327" s="352"/>
      <c r="BM327" s="352"/>
      <c r="BN327" s="79"/>
      <c r="BO327" s="79"/>
      <c r="BP327" s="79"/>
      <c r="BQ327" s="79"/>
      <c r="BR327" s="79"/>
      <c r="BS327" s="79"/>
      <c r="BT327" s="79"/>
      <c r="BU327" s="79"/>
      <c r="BV327" s="79"/>
      <c r="BW327" s="79"/>
      <c r="BX327" s="79"/>
      <c r="BY327" s="79"/>
      <c r="BZ327" s="79"/>
      <c r="CA327" s="79"/>
      <c r="CB327" s="79"/>
      <c r="CC327" s="79"/>
      <c r="CD327" s="79"/>
      <c r="CE327" s="79"/>
      <c r="CF327" s="79"/>
      <c r="CG327" s="79"/>
      <c r="CH327" s="79"/>
      <c r="CI327" s="79"/>
      <c r="CJ327" s="79"/>
      <c r="CK327" s="79"/>
      <c r="CL327" s="79"/>
      <c r="CM327" s="79"/>
      <c r="CN327" s="79"/>
      <c r="CO327" s="79"/>
      <c r="CP327" s="79"/>
      <c r="CQ327" s="79"/>
      <c r="CR327" s="79"/>
      <c r="CS327" s="79"/>
      <c r="CT327" s="79"/>
      <c r="CU327" s="79"/>
      <c r="CV327" s="79"/>
      <c r="CW327" s="79"/>
      <c r="CX327" s="79"/>
      <c r="CY327" s="79"/>
      <c r="CZ327" s="79"/>
      <c r="DA327" s="79"/>
      <c r="DB327" s="79"/>
      <c r="DC327" s="79"/>
      <c r="DD327" s="79"/>
      <c r="DE327" s="79"/>
      <c r="DF327" s="79"/>
      <c r="DG327" s="79"/>
      <c r="DH327" s="79"/>
      <c r="DI327" s="79"/>
      <c r="DJ327" s="79"/>
      <c r="DK327" s="79"/>
      <c r="DL327" s="79"/>
      <c r="DM327" s="79"/>
      <c r="DN327" s="79"/>
      <c r="DO327" s="79"/>
      <c r="DP327" s="79"/>
      <c r="DQ327" s="79"/>
      <c r="DR327" s="79"/>
      <c r="DS327" s="79"/>
      <c r="DT327" s="79"/>
      <c r="DU327" s="79"/>
      <c r="DV327" s="79"/>
      <c r="DW327" s="79"/>
      <c r="DX327" s="79"/>
      <c r="DY327" s="79"/>
      <c r="DZ327" s="79"/>
      <c r="EA327" s="79"/>
      <c r="EB327" s="79"/>
      <c r="EC327" s="79"/>
      <c r="ED327" s="79"/>
      <c r="EE327" s="79"/>
      <c r="EF327" s="79"/>
      <c r="EG327" s="79"/>
      <c r="EH327" s="79"/>
      <c r="EI327" s="79"/>
      <c r="EJ327" s="79"/>
      <c r="EK327" s="79"/>
      <c r="EL327" s="79"/>
      <c r="EM327" s="79"/>
      <c r="EN327" s="79"/>
      <c r="EO327" s="79"/>
      <c r="EP327" s="79"/>
      <c r="EQ327" s="79"/>
      <c r="ER327" s="79"/>
      <c r="ES327" s="79"/>
      <c r="ET327" s="79"/>
      <c r="EU327" s="79"/>
      <c r="EV327" s="79"/>
      <c r="EW327" s="79"/>
      <c r="EX327" s="79"/>
      <c r="EY327" s="79"/>
      <c r="EZ327" s="79"/>
      <c r="FA327" s="79"/>
      <c r="FB327" s="79"/>
      <c r="FC327" s="79"/>
      <c r="FD327" s="79"/>
      <c r="FE327" s="79"/>
      <c r="FF327" s="79"/>
      <c r="FG327" s="79"/>
      <c r="FH327" s="79"/>
      <c r="FI327" s="79"/>
      <c r="FJ327" s="79"/>
      <c r="FK327" s="79"/>
      <c r="FL327" s="79"/>
      <c r="FM327" s="79"/>
      <c r="FN327" s="79"/>
      <c r="FO327" s="79"/>
      <c r="FP327" s="79"/>
      <c r="FQ327" s="79"/>
      <c r="FR327" s="79"/>
      <c r="FS327" s="79"/>
      <c r="FT327" s="79"/>
      <c r="FU327" s="79"/>
      <c r="FV327" s="79"/>
      <c r="FW327" s="79"/>
      <c r="FX327" s="79"/>
      <c r="FY327" s="79"/>
      <c r="FZ327" s="79"/>
      <c r="GA327" s="79"/>
      <c r="GB327" s="79"/>
      <c r="GC327" s="79"/>
      <c r="GD327" s="79"/>
      <c r="GE327" s="79"/>
      <c r="GF327" s="79"/>
      <c r="GG327" s="79"/>
      <c r="GH327" s="79"/>
      <c r="GI327" s="79"/>
      <c r="GJ327" s="79"/>
      <c r="GK327" s="79"/>
      <c r="GL327" s="79"/>
      <c r="GM327" s="79"/>
      <c r="GN327" s="79"/>
      <c r="GO327" s="79"/>
      <c r="GP327" s="79"/>
      <c r="GQ327" s="79"/>
    </row>
    <row r="328" spans="1:199" s="78" customFormat="1" x14ac:dyDescent="0.3">
      <c r="A328" s="10"/>
      <c r="B328" s="10"/>
      <c r="C328" s="10"/>
      <c r="D328" s="10">
        <v>3995580765.6500001</v>
      </c>
      <c r="E328" s="311">
        <v>110088473</v>
      </c>
      <c r="F328" s="311" t="s">
        <v>460</v>
      </c>
      <c r="G328" s="312">
        <v>31</v>
      </c>
      <c r="H328" s="312" t="s">
        <v>22</v>
      </c>
      <c r="I328" s="311">
        <v>0</v>
      </c>
      <c r="J328" s="311">
        <v>0</v>
      </c>
      <c r="K328" s="311">
        <v>0</v>
      </c>
      <c r="L328" s="311">
        <v>0</v>
      </c>
      <c r="M328" s="311">
        <v>0</v>
      </c>
      <c r="N328" s="311">
        <v>0</v>
      </c>
      <c r="O328" s="311">
        <v>0</v>
      </c>
      <c r="P328" s="311">
        <v>0</v>
      </c>
      <c r="Q328" s="311">
        <v>0</v>
      </c>
      <c r="R328" s="311">
        <v>0</v>
      </c>
      <c r="S328" s="311">
        <v>0</v>
      </c>
      <c r="T328" s="311">
        <v>0</v>
      </c>
      <c r="U328" s="311">
        <v>0</v>
      </c>
      <c r="V328" s="311">
        <v>0</v>
      </c>
      <c r="W328" s="311">
        <v>0</v>
      </c>
      <c r="X328" s="311">
        <v>0</v>
      </c>
      <c r="Y328" s="311">
        <v>0</v>
      </c>
      <c r="Z328" s="311">
        <v>0</v>
      </c>
      <c r="AA328" s="311">
        <v>0</v>
      </c>
      <c r="AB328" s="311">
        <v>0</v>
      </c>
      <c r="AC328" s="311">
        <v>0</v>
      </c>
      <c r="AD328" s="311">
        <v>0</v>
      </c>
      <c r="AE328" s="311">
        <v>0</v>
      </c>
      <c r="AF328" s="311">
        <v>0</v>
      </c>
      <c r="AG328" s="311">
        <v>0</v>
      </c>
      <c r="AH328" s="311">
        <v>0</v>
      </c>
      <c r="AI328" s="311">
        <v>0</v>
      </c>
      <c r="AJ328" s="311">
        <v>0</v>
      </c>
      <c r="AK328" s="311">
        <v>0</v>
      </c>
      <c r="AL328" s="311">
        <v>0</v>
      </c>
      <c r="AM328" s="311">
        <v>0</v>
      </c>
      <c r="AN328" s="311">
        <v>0</v>
      </c>
      <c r="AO328" s="311">
        <v>0</v>
      </c>
      <c r="AP328" s="311">
        <v>0</v>
      </c>
      <c r="AQ328" s="311">
        <v>0</v>
      </c>
      <c r="AR328" s="311">
        <v>0</v>
      </c>
      <c r="AS328" s="311">
        <v>0</v>
      </c>
      <c r="AT328" s="311">
        <v>0</v>
      </c>
      <c r="AU328" s="311">
        <v>0</v>
      </c>
      <c r="AV328" s="311">
        <v>0</v>
      </c>
      <c r="AW328" s="311">
        <v>0</v>
      </c>
      <c r="AX328" s="352">
        <v>0</v>
      </c>
      <c r="AY328" s="352">
        <v>0</v>
      </c>
      <c r="AZ328" s="352">
        <v>0</v>
      </c>
      <c r="BA328" s="352">
        <v>0</v>
      </c>
      <c r="BB328" s="352">
        <v>0</v>
      </c>
      <c r="BC328" s="352">
        <v>0</v>
      </c>
      <c r="BD328" s="352">
        <v>0</v>
      </c>
      <c r="BE328" s="352">
        <v>0</v>
      </c>
      <c r="BF328" s="352">
        <v>0</v>
      </c>
      <c r="BG328" s="352">
        <v>0</v>
      </c>
      <c r="BH328" s="378">
        <v>0</v>
      </c>
      <c r="BI328" s="352">
        <v>0</v>
      </c>
      <c r="BJ328" s="352">
        <v>0</v>
      </c>
      <c r="BK328" s="352"/>
      <c r="BL328" s="352"/>
      <c r="BM328" s="352"/>
      <c r="BN328" s="79"/>
      <c r="BO328" s="79"/>
      <c r="BP328" s="79"/>
      <c r="BQ328" s="79"/>
      <c r="BR328" s="79"/>
      <c r="BS328" s="79"/>
      <c r="BT328" s="79"/>
      <c r="BU328" s="79"/>
      <c r="BV328" s="79"/>
      <c r="BW328" s="79"/>
      <c r="BX328" s="79"/>
      <c r="BY328" s="79"/>
      <c r="BZ328" s="79"/>
      <c r="CA328" s="79"/>
      <c r="CB328" s="79"/>
      <c r="CC328" s="79"/>
      <c r="CD328" s="79"/>
      <c r="CE328" s="79"/>
      <c r="CF328" s="79"/>
      <c r="CG328" s="79"/>
      <c r="CH328" s="79"/>
      <c r="CI328" s="79"/>
      <c r="CJ328" s="79"/>
      <c r="CK328" s="79"/>
      <c r="CL328" s="79"/>
      <c r="CM328" s="79"/>
      <c r="CN328" s="79"/>
      <c r="CO328" s="79"/>
      <c r="CP328" s="79"/>
      <c r="CQ328" s="79"/>
      <c r="CR328" s="79"/>
      <c r="CS328" s="79"/>
      <c r="CT328" s="79"/>
      <c r="CU328" s="79"/>
      <c r="CV328" s="79"/>
      <c r="CW328" s="79"/>
      <c r="CX328" s="79"/>
      <c r="CY328" s="79"/>
      <c r="CZ328" s="79"/>
      <c r="DA328" s="79"/>
      <c r="DB328" s="79"/>
      <c r="DC328" s="79"/>
      <c r="DD328" s="79"/>
      <c r="DE328" s="79"/>
      <c r="DF328" s="79"/>
      <c r="DG328" s="79"/>
      <c r="DH328" s="79"/>
      <c r="DI328" s="79"/>
      <c r="DJ328" s="79"/>
      <c r="DK328" s="79"/>
      <c r="DL328" s="79"/>
      <c r="DM328" s="79"/>
      <c r="DN328" s="79"/>
      <c r="DO328" s="79"/>
      <c r="DP328" s="79"/>
      <c r="DQ328" s="79"/>
      <c r="DR328" s="79"/>
      <c r="DS328" s="79"/>
      <c r="DT328" s="79"/>
      <c r="DU328" s="79"/>
      <c r="DV328" s="79"/>
      <c r="DW328" s="79"/>
      <c r="DX328" s="79"/>
      <c r="DY328" s="79"/>
      <c r="DZ328" s="79"/>
      <c r="EA328" s="79"/>
      <c r="EB328" s="79"/>
      <c r="EC328" s="79"/>
      <c r="ED328" s="79"/>
      <c r="EE328" s="79"/>
      <c r="EF328" s="79"/>
      <c r="EG328" s="79"/>
      <c r="EH328" s="79"/>
      <c r="EI328" s="79"/>
      <c r="EJ328" s="79"/>
      <c r="EK328" s="79"/>
      <c r="EL328" s="79"/>
      <c r="EM328" s="79"/>
      <c r="EN328" s="79"/>
      <c r="EO328" s="79"/>
      <c r="EP328" s="79"/>
      <c r="EQ328" s="79"/>
      <c r="ER328" s="79"/>
      <c r="ES328" s="79"/>
      <c r="ET328" s="79"/>
      <c r="EU328" s="79"/>
      <c r="EV328" s="79"/>
      <c r="EW328" s="79"/>
      <c r="EX328" s="79"/>
      <c r="EY328" s="79"/>
      <c r="EZ328" s="79"/>
      <c r="FA328" s="79"/>
      <c r="FB328" s="79"/>
      <c r="FC328" s="79"/>
      <c r="FD328" s="79"/>
      <c r="FE328" s="79"/>
      <c r="FF328" s="79"/>
      <c r="FG328" s="79"/>
      <c r="FH328" s="79"/>
      <c r="FI328" s="79"/>
      <c r="FJ328" s="79"/>
      <c r="FK328" s="79"/>
      <c r="FL328" s="79"/>
      <c r="FM328" s="79"/>
      <c r="FN328" s="79"/>
      <c r="FO328" s="79"/>
      <c r="FP328" s="79"/>
      <c r="FQ328" s="79"/>
      <c r="FR328" s="79"/>
      <c r="FS328" s="79"/>
      <c r="FT328" s="79"/>
      <c r="FU328" s="79"/>
      <c r="FV328" s="79"/>
      <c r="FW328" s="79"/>
      <c r="FX328" s="79"/>
      <c r="FY328" s="79"/>
      <c r="FZ328" s="79"/>
      <c r="GA328" s="79"/>
      <c r="GB328" s="79"/>
      <c r="GC328" s="79"/>
      <c r="GD328" s="79"/>
      <c r="GE328" s="79"/>
      <c r="GF328" s="79"/>
      <c r="GG328" s="79"/>
      <c r="GH328" s="79"/>
      <c r="GI328" s="79"/>
      <c r="GJ328" s="79"/>
      <c r="GK328" s="79"/>
      <c r="GL328" s="79"/>
      <c r="GM328" s="79"/>
      <c r="GN328" s="79"/>
      <c r="GO328" s="79"/>
      <c r="GP328" s="79"/>
      <c r="GQ328" s="79"/>
    </row>
    <row r="329" spans="1:199" s="78" customFormat="1" x14ac:dyDescent="0.3">
      <c r="A329" s="10"/>
      <c r="B329" s="10"/>
      <c r="C329" s="10"/>
      <c r="D329" s="10">
        <v>390928173.88</v>
      </c>
      <c r="E329" s="311">
        <v>110090109</v>
      </c>
      <c r="F329" s="311" t="s">
        <v>461</v>
      </c>
      <c r="G329" s="312">
        <v>37</v>
      </c>
      <c r="H329" s="312" t="s">
        <v>22</v>
      </c>
      <c r="I329" s="311">
        <v>0</v>
      </c>
      <c r="J329" s="311">
        <v>0</v>
      </c>
      <c r="K329" s="311">
        <v>0</v>
      </c>
      <c r="L329" s="311">
        <v>0</v>
      </c>
      <c r="M329" s="311">
        <v>0</v>
      </c>
      <c r="N329" s="311">
        <v>0</v>
      </c>
      <c r="O329" s="311">
        <v>0</v>
      </c>
      <c r="P329" s="311">
        <v>0</v>
      </c>
      <c r="Q329" s="311">
        <v>0</v>
      </c>
      <c r="R329" s="311">
        <v>0</v>
      </c>
      <c r="S329" s="311">
        <v>0</v>
      </c>
      <c r="T329" s="311">
        <v>0</v>
      </c>
      <c r="U329" s="311">
        <v>0</v>
      </c>
      <c r="V329" s="311">
        <v>0</v>
      </c>
      <c r="W329" s="311">
        <v>0</v>
      </c>
      <c r="X329" s="311">
        <v>0</v>
      </c>
      <c r="Y329" s="311">
        <v>0</v>
      </c>
      <c r="Z329" s="311">
        <v>0</v>
      </c>
      <c r="AA329" s="311">
        <v>0</v>
      </c>
      <c r="AB329" s="311">
        <v>0</v>
      </c>
      <c r="AC329" s="311">
        <v>0</v>
      </c>
      <c r="AD329" s="311">
        <v>0</v>
      </c>
      <c r="AE329" s="311">
        <v>0</v>
      </c>
      <c r="AF329" s="311">
        <v>0</v>
      </c>
      <c r="AG329" s="311">
        <v>0</v>
      </c>
      <c r="AH329" s="311">
        <v>0</v>
      </c>
      <c r="AI329" s="311">
        <v>0</v>
      </c>
      <c r="AJ329" s="311">
        <v>0</v>
      </c>
      <c r="AK329" s="311">
        <v>0</v>
      </c>
      <c r="AL329" s="311">
        <v>0</v>
      </c>
      <c r="AM329" s="311">
        <v>0</v>
      </c>
      <c r="AN329" s="311">
        <v>0</v>
      </c>
      <c r="AO329" s="311">
        <v>0</v>
      </c>
      <c r="AP329" s="311">
        <v>0</v>
      </c>
      <c r="AQ329" s="311">
        <v>0</v>
      </c>
      <c r="AR329" s="311">
        <v>0</v>
      </c>
      <c r="AS329" s="311">
        <v>0</v>
      </c>
      <c r="AT329" s="311">
        <v>0</v>
      </c>
      <c r="AU329" s="311">
        <v>0</v>
      </c>
      <c r="AV329" s="311">
        <v>0</v>
      </c>
      <c r="AW329" s="311">
        <v>0</v>
      </c>
      <c r="AX329" s="352">
        <v>0</v>
      </c>
      <c r="AY329" s="352">
        <v>0</v>
      </c>
      <c r="AZ329" s="352">
        <v>0</v>
      </c>
      <c r="BA329" s="352">
        <v>0</v>
      </c>
      <c r="BB329" s="352">
        <v>0</v>
      </c>
      <c r="BC329" s="352">
        <v>0</v>
      </c>
      <c r="BD329" s="352">
        <v>0</v>
      </c>
      <c r="BE329" s="352">
        <v>0</v>
      </c>
      <c r="BF329" s="352">
        <v>0</v>
      </c>
      <c r="BG329" s="352">
        <v>0</v>
      </c>
      <c r="BH329" s="378">
        <v>0</v>
      </c>
      <c r="BI329" s="352">
        <v>0</v>
      </c>
      <c r="BJ329" s="352">
        <v>0</v>
      </c>
      <c r="BK329" s="352"/>
      <c r="BL329" s="352"/>
      <c r="BM329" s="352"/>
      <c r="BN329" s="79"/>
      <c r="BO329" s="79"/>
      <c r="BP329" s="79"/>
      <c r="BQ329" s="79"/>
      <c r="BR329" s="79"/>
      <c r="BS329" s="79"/>
      <c r="BT329" s="79"/>
      <c r="BU329" s="79"/>
      <c r="BV329" s="79"/>
      <c r="BW329" s="79"/>
      <c r="BX329" s="79"/>
      <c r="BY329" s="79"/>
      <c r="BZ329" s="79"/>
      <c r="CA329" s="79"/>
      <c r="CB329" s="79"/>
      <c r="CC329" s="79"/>
      <c r="CD329" s="79"/>
      <c r="CE329" s="79"/>
      <c r="CF329" s="79"/>
      <c r="CG329" s="79"/>
      <c r="CH329" s="79"/>
      <c r="CI329" s="79"/>
      <c r="CJ329" s="79"/>
      <c r="CK329" s="79"/>
      <c r="CL329" s="79"/>
      <c r="CM329" s="79"/>
      <c r="CN329" s="79"/>
      <c r="CO329" s="79"/>
      <c r="CP329" s="79"/>
      <c r="CQ329" s="79"/>
      <c r="CR329" s="79"/>
      <c r="CS329" s="79"/>
      <c r="CT329" s="79"/>
      <c r="CU329" s="79"/>
      <c r="CV329" s="79"/>
      <c r="CW329" s="79"/>
      <c r="CX329" s="79"/>
      <c r="CY329" s="79"/>
      <c r="CZ329" s="79"/>
      <c r="DA329" s="79"/>
      <c r="DB329" s="79"/>
      <c r="DC329" s="79"/>
      <c r="DD329" s="79"/>
      <c r="DE329" s="79"/>
      <c r="DF329" s="79"/>
      <c r="DG329" s="79"/>
      <c r="DH329" s="79"/>
      <c r="DI329" s="79"/>
      <c r="DJ329" s="79"/>
      <c r="DK329" s="79"/>
      <c r="DL329" s="79"/>
      <c r="DM329" s="79"/>
      <c r="DN329" s="79"/>
      <c r="DO329" s="79"/>
      <c r="DP329" s="79"/>
      <c r="DQ329" s="79"/>
      <c r="DR329" s="79"/>
      <c r="DS329" s="79"/>
      <c r="DT329" s="79"/>
      <c r="DU329" s="79"/>
      <c r="DV329" s="79"/>
      <c r="DW329" s="79"/>
      <c r="DX329" s="79"/>
      <c r="DY329" s="79"/>
      <c r="DZ329" s="79"/>
      <c r="EA329" s="79"/>
      <c r="EB329" s="79"/>
      <c r="EC329" s="79"/>
      <c r="ED329" s="79"/>
      <c r="EE329" s="79"/>
      <c r="EF329" s="79"/>
      <c r="EG329" s="79"/>
      <c r="EH329" s="79"/>
      <c r="EI329" s="79"/>
      <c r="EJ329" s="79"/>
      <c r="EK329" s="79"/>
      <c r="EL329" s="79"/>
      <c r="EM329" s="79"/>
      <c r="EN329" s="79"/>
      <c r="EO329" s="79"/>
      <c r="EP329" s="79"/>
      <c r="EQ329" s="79"/>
      <c r="ER329" s="79"/>
      <c r="ES329" s="79"/>
      <c r="ET329" s="79"/>
      <c r="EU329" s="79"/>
      <c r="EV329" s="79"/>
      <c r="EW329" s="79"/>
      <c r="EX329" s="79"/>
      <c r="EY329" s="79"/>
      <c r="EZ329" s="79"/>
      <c r="FA329" s="79"/>
      <c r="FB329" s="79"/>
      <c r="FC329" s="79"/>
      <c r="FD329" s="79"/>
      <c r="FE329" s="79"/>
      <c r="FF329" s="79"/>
      <c r="FG329" s="79"/>
      <c r="FH329" s="79"/>
      <c r="FI329" s="79"/>
      <c r="FJ329" s="79"/>
      <c r="FK329" s="79"/>
      <c r="FL329" s="79"/>
      <c r="FM329" s="79"/>
      <c r="FN329" s="79"/>
      <c r="FO329" s="79"/>
      <c r="FP329" s="79"/>
      <c r="FQ329" s="79"/>
      <c r="FR329" s="79"/>
      <c r="FS329" s="79"/>
      <c r="FT329" s="79"/>
      <c r="FU329" s="79"/>
      <c r="FV329" s="79"/>
      <c r="FW329" s="79"/>
      <c r="FX329" s="79"/>
      <c r="FY329" s="79"/>
      <c r="FZ329" s="79"/>
      <c r="GA329" s="79"/>
      <c r="GB329" s="79"/>
      <c r="GC329" s="79"/>
      <c r="GD329" s="79"/>
      <c r="GE329" s="79"/>
      <c r="GF329" s="79"/>
      <c r="GG329" s="79"/>
      <c r="GH329" s="79"/>
      <c r="GI329" s="79"/>
      <c r="GJ329" s="79"/>
      <c r="GK329" s="79"/>
      <c r="GL329" s="79"/>
      <c r="GM329" s="79"/>
      <c r="GN329" s="79"/>
      <c r="GO329" s="79"/>
      <c r="GP329" s="79"/>
      <c r="GQ329" s="79"/>
    </row>
    <row r="330" spans="1:199" s="78" customFormat="1" x14ac:dyDescent="0.3">
      <c r="A330" s="10"/>
      <c r="B330" s="10"/>
      <c r="C330" s="10"/>
      <c r="D330" s="10">
        <v>5428335154.6099997</v>
      </c>
      <c r="E330" s="311">
        <v>150002863</v>
      </c>
      <c r="F330" s="311" t="s">
        <v>465</v>
      </c>
      <c r="G330" s="312">
        <v>3</v>
      </c>
      <c r="H330" s="312" t="s">
        <v>1298</v>
      </c>
      <c r="I330" s="311">
        <v>0</v>
      </c>
      <c r="J330" s="311">
        <v>0</v>
      </c>
      <c r="K330" s="311">
        <v>0</v>
      </c>
      <c r="L330" s="311">
        <v>0</v>
      </c>
      <c r="M330" s="311">
        <v>0</v>
      </c>
      <c r="N330" s="311">
        <v>0</v>
      </c>
      <c r="O330" s="311">
        <v>0</v>
      </c>
      <c r="P330" s="311">
        <v>0</v>
      </c>
      <c r="Q330" s="311">
        <v>0</v>
      </c>
      <c r="R330" s="311">
        <v>0</v>
      </c>
      <c r="S330" s="311">
        <v>0</v>
      </c>
      <c r="T330" s="311">
        <v>0</v>
      </c>
      <c r="U330" s="311">
        <v>0</v>
      </c>
      <c r="V330" s="311">
        <v>0</v>
      </c>
      <c r="W330" s="311">
        <v>0</v>
      </c>
      <c r="X330" s="311">
        <v>0</v>
      </c>
      <c r="Y330" s="311">
        <v>0</v>
      </c>
      <c r="Z330" s="311">
        <v>0</v>
      </c>
      <c r="AA330" s="311">
        <v>0</v>
      </c>
      <c r="AB330" s="311">
        <v>0</v>
      </c>
      <c r="AC330" s="311">
        <v>0</v>
      </c>
      <c r="AD330" s="311">
        <v>0</v>
      </c>
      <c r="AE330" s="311">
        <v>0</v>
      </c>
      <c r="AF330" s="311">
        <v>0</v>
      </c>
      <c r="AG330" s="311">
        <v>0</v>
      </c>
      <c r="AH330" s="311">
        <v>0</v>
      </c>
      <c r="AI330" s="311">
        <v>0</v>
      </c>
      <c r="AJ330" s="311">
        <v>0</v>
      </c>
      <c r="AK330" s="311">
        <v>0</v>
      </c>
      <c r="AL330" s="311">
        <v>0</v>
      </c>
      <c r="AM330" s="311">
        <v>0</v>
      </c>
      <c r="AN330" s="311">
        <v>0</v>
      </c>
      <c r="AO330" s="311">
        <v>0</v>
      </c>
      <c r="AP330" s="311">
        <v>0</v>
      </c>
      <c r="AQ330" s="311">
        <v>0</v>
      </c>
      <c r="AR330" s="311">
        <v>0</v>
      </c>
      <c r="AS330" s="311">
        <v>0</v>
      </c>
      <c r="AT330" s="311">
        <v>0</v>
      </c>
      <c r="AU330" s="311">
        <v>0</v>
      </c>
      <c r="AV330" s="311">
        <v>0</v>
      </c>
      <c r="AW330" s="311">
        <v>0</v>
      </c>
      <c r="AX330" s="352">
        <v>0</v>
      </c>
      <c r="AY330" s="352">
        <v>0</v>
      </c>
      <c r="AZ330" s="352">
        <v>0</v>
      </c>
      <c r="BA330" s="352">
        <v>0</v>
      </c>
      <c r="BB330" s="352">
        <v>0</v>
      </c>
      <c r="BC330" s="352">
        <v>0</v>
      </c>
      <c r="BD330" s="352">
        <v>0</v>
      </c>
      <c r="BE330" s="352">
        <v>0</v>
      </c>
      <c r="BF330" s="352">
        <v>0</v>
      </c>
      <c r="BG330" s="352">
        <v>0</v>
      </c>
      <c r="BH330" s="378">
        <v>0</v>
      </c>
      <c r="BI330" s="352">
        <v>0</v>
      </c>
      <c r="BJ330" s="352">
        <v>0</v>
      </c>
      <c r="BK330" s="352"/>
      <c r="BL330" s="352"/>
      <c r="BM330" s="352"/>
      <c r="BN330" s="79"/>
      <c r="BO330" s="79"/>
      <c r="BP330" s="79"/>
      <c r="BQ330" s="79"/>
      <c r="BR330" s="79"/>
      <c r="BS330" s="79"/>
      <c r="BT330" s="79"/>
      <c r="BU330" s="79"/>
      <c r="BV330" s="79"/>
      <c r="BW330" s="79"/>
      <c r="BX330" s="79"/>
      <c r="BY330" s="79"/>
      <c r="BZ330" s="79"/>
      <c r="CA330" s="79"/>
      <c r="CB330" s="79"/>
      <c r="CC330" s="79"/>
      <c r="CD330" s="79"/>
      <c r="CE330" s="79"/>
      <c r="CF330" s="79"/>
      <c r="CG330" s="79"/>
      <c r="CH330" s="79"/>
      <c r="CI330" s="79"/>
      <c r="CJ330" s="79"/>
      <c r="CK330" s="79"/>
      <c r="CL330" s="79"/>
      <c r="CM330" s="79"/>
      <c r="CN330" s="79"/>
      <c r="CO330" s="79"/>
      <c r="CP330" s="79"/>
      <c r="CQ330" s="79"/>
      <c r="CR330" s="79"/>
      <c r="CS330" s="79"/>
      <c r="CT330" s="79"/>
      <c r="CU330" s="79"/>
      <c r="CV330" s="79"/>
      <c r="CW330" s="79"/>
      <c r="CX330" s="79"/>
      <c r="CY330" s="79"/>
      <c r="CZ330" s="79"/>
      <c r="DA330" s="79"/>
      <c r="DB330" s="79"/>
      <c r="DC330" s="79"/>
      <c r="DD330" s="79"/>
      <c r="DE330" s="79"/>
      <c r="DF330" s="79"/>
      <c r="DG330" s="79"/>
      <c r="DH330" s="79"/>
      <c r="DI330" s="79"/>
      <c r="DJ330" s="79"/>
      <c r="DK330" s="79"/>
      <c r="DL330" s="79"/>
      <c r="DM330" s="79"/>
      <c r="DN330" s="79"/>
      <c r="DO330" s="79"/>
      <c r="DP330" s="79"/>
      <c r="DQ330" s="79"/>
      <c r="DR330" s="79"/>
      <c r="DS330" s="79"/>
      <c r="DT330" s="79"/>
      <c r="DU330" s="79"/>
      <c r="DV330" s="79"/>
      <c r="DW330" s="79"/>
      <c r="DX330" s="79"/>
      <c r="DY330" s="79"/>
      <c r="DZ330" s="79"/>
      <c r="EA330" s="79"/>
      <c r="EB330" s="79"/>
      <c r="EC330" s="79"/>
      <c r="ED330" s="79"/>
      <c r="EE330" s="79"/>
      <c r="EF330" s="79"/>
      <c r="EG330" s="79"/>
      <c r="EH330" s="79"/>
      <c r="EI330" s="79"/>
      <c r="EJ330" s="79"/>
      <c r="EK330" s="79"/>
      <c r="EL330" s="79"/>
      <c r="EM330" s="79"/>
      <c r="EN330" s="79"/>
      <c r="EO330" s="79"/>
      <c r="EP330" s="79"/>
      <c r="EQ330" s="79"/>
      <c r="ER330" s="79"/>
      <c r="ES330" s="79"/>
      <c r="ET330" s="79"/>
      <c r="EU330" s="79"/>
      <c r="EV330" s="79"/>
      <c r="EW330" s="79"/>
      <c r="EX330" s="79"/>
      <c r="EY330" s="79"/>
      <c r="EZ330" s="79"/>
      <c r="FA330" s="79"/>
      <c r="FB330" s="79"/>
      <c r="FC330" s="79"/>
      <c r="FD330" s="79"/>
      <c r="FE330" s="79"/>
      <c r="FF330" s="79"/>
      <c r="FG330" s="79"/>
      <c r="FH330" s="79"/>
      <c r="FI330" s="79"/>
      <c r="FJ330" s="79"/>
      <c r="FK330" s="79"/>
      <c r="FL330" s="79"/>
      <c r="FM330" s="79"/>
      <c r="FN330" s="79"/>
      <c r="FO330" s="79"/>
      <c r="FP330" s="79"/>
      <c r="FQ330" s="79"/>
      <c r="FR330" s="79"/>
      <c r="FS330" s="79"/>
      <c r="FT330" s="79"/>
      <c r="FU330" s="79"/>
      <c r="FV330" s="79"/>
      <c r="FW330" s="79"/>
      <c r="FX330" s="79"/>
      <c r="FY330" s="79"/>
      <c r="FZ330" s="79"/>
      <c r="GA330" s="79"/>
      <c r="GB330" s="79"/>
      <c r="GC330" s="79"/>
      <c r="GD330" s="79"/>
      <c r="GE330" s="79"/>
      <c r="GF330" s="79"/>
      <c r="GG330" s="79"/>
      <c r="GH330" s="79"/>
      <c r="GI330" s="79"/>
      <c r="GJ330" s="79"/>
      <c r="GK330" s="79"/>
      <c r="GL330" s="79"/>
      <c r="GM330" s="79"/>
      <c r="GN330" s="79"/>
      <c r="GO330" s="79"/>
      <c r="GP330" s="79"/>
      <c r="GQ330" s="79"/>
    </row>
    <row r="331" spans="1:199" s="78" customFormat="1" x14ac:dyDescent="0.3">
      <c r="A331" s="10"/>
      <c r="B331" s="10"/>
      <c r="C331" s="10"/>
      <c r="D331" s="10">
        <v>2966427969.8800001</v>
      </c>
      <c r="E331" s="311">
        <v>150029359</v>
      </c>
      <c r="F331" s="311" t="s">
        <v>471</v>
      </c>
      <c r="G331" s="312">
        <v>7</v>
      </c>
      <c r="H331" s="312" t="s">
        <v>1298</v>
      </c>
      <c r="I331" s="311">
        <v>0</v>
      </c>
      <c r="J331" s="311">
        <v>0</v>
      </c>
      <c r="K331" s="311">
        <v>0</v>
      </c>
      <c r="L331" s="311">
        <v>0</v>
      </c>
      <c r="M331" s="311">
        <v>0</v>
      </c>
      <c r="N331" s="311">
        <v>0</v>
      </c>
      <c r="O331" s="311">
        <v>0</v>
      </c>
      <c r="P331" s="311">
        <v>0</v>
      </c>
      <c r="Q331" s="311">
        <v>0</v>
      </c>
      <c r="R331" s="311">
        <v>0</v>
      </c>
      <c r="S331" s="311">
        <v>0</v>
      </c>
      <c r="T331" s="311">
        <v>0</v>
      </c>
      <c r="U331" s="311">
        <v>0</v>
      </c>
      <c r="V331" s="311">
        <v>0</v>
      </c>
      <c r="W331" s="311">
        <v>0</v>
      </c>
      <c r="X331" s="311">
        <v>0</v>
      </c>
      <c r="Y331" s="311">
        <v>0</v>
      </c>
      <c r="Z331" s="311">
        <v>0</v>
      </c>
      <c r="AA331" s="311">
        <v>0</v>
      </c>
      <c r="AB331" s="311">
        <v>0</v>
      </c>
      <c r="AC331" s="311">
        <v>0</v>
      </c>
      <c r="AD331" s="311">
        <v>0</v>
      </c>
      <c r="AE331" s="311">
        <v>0</v>
      </c>
      <c r="AF331" s="311">
        <v>0</v>
      </c>
      <c r="AG331" s="311">
        <v>0</v>
      </c>
      <c r="AH331" s="311">
        <v>0</v>
      </c>
      <c r="AI331" s="311">
        <v>0</v>
      </c>
      <c r="AJ331" s="311">
        <v>0</v>
      </c>
      <c r="AK331" s="311">
        <v>0</v>
      </c>
      <c r="AL331" s="311">
        <v>0</v>
      </c>
      <c r="AM331" s="311">
        <v>0</v>
      </c>
      <c r="AN331" s="311">
        <v>0</v>
      </c>
      <c r="AO331" s="311">
        <v>0</v>
      </c>
      <c r="AP331" s="311">
        <v>0</v>
      </c>
      <c r="AQ331" s="311">
        <v>0</v>
      </c>
      <c r="AR331" s="311">
        <v>0</v>
      </c>
      <c r="AS331" s="311">
        <v>0</v>
      </c>
      <c r="AT331" s="311">
        <v>0</v>
      </c>
      <c r="AU331" s="311">
        <v>0</v>
      </c>
      <c r="AV331" s="311">
        <v>0</v>
      </c>
      <c r="AW331" s="311">
        <v>0</v>
      </c>
      <c r="AX331" s="352">
        <v>0</v>
      </c>
      <c r="AY331" s="352">
        <v>0</v>
      </c>
      <c r="AZ331" s="352">
        <v>0</v>
      </c>
      <c r="BA331" s="352">
        <v>0</v>
      </c>
      <c r="BB331" s="352">
        <v>0</v>
      </c>
      <c r="BC331" s="352">
        <v>0</v>
      </c>
      <c r="BD331" s="352">
        <v>0</v>
      </c>
      <c r="BE331" s="352">
        <v>0</v>
      </c>
      <c r="BF331" s="352">
        <v>0</v>
      </c>
      <c r="BG331" s="352">
        <v>0</v>
      </c>
      <c r="BH331" s="378">
        <v>0</v>
      </c>
      <c r="BI331" s="352">
        <v>0</v>
      </c>
      <c r="BJ331" s="352">
        <v>0</v>
      </c>
      <c r="BK331" s="352"/>
      <c r="BL331" s="352"/>
      <c r="BM331" s="352"/>
      <c r="BN331" s="79"/>
      <c r="BO331" s="79"/>
      <c r="BP331" s="79"/>
      <c r="BQ331" s="79"/>
      <c r="BR331" s="79"/>
      <c r="BS331" s="79"/>
      <c r="BT331" s="79"/>
      <c r="BU331" s="79"/>
      <c r="BV331" s="79"/>
      <c r="BW331" s="79"/>
      <c r="BX331" s="79"/>
      <c r="BY331" s="79"/>
      <c r="BZ331" s="79"/>
      <c r="CA331" s="79"/>
      <c r="CB331" s="79"/>
      <c r="CC331" s="79"/>
      <c r="CD331" s="79"/>
      <c r="CE331" s="79"/>
      <c r="CF331" s="79"/>
      <c r="CG331" s="79"/>
      <c r="CH331" s="79"/>
      <c r="CI331" s="79"/>
      <c r="CJ331" s="79"/>
      <c r="CK331" s="79"/>
      <c r="CL331" s="79"/>
      <c r="CM331" s="79"/>
      <c r="CN331" s="79"/>
      <c r="CO331" s="79"/>
      <c r="CP331" s="79"/>
      <c r="CQ331" s="79"/>
      <c r="CR331" s="79"/>
      <c r="CS331" s="79"/>
      <c r="CT331" s="79"/>
      <c r="CU331" s="79"/>
      <c r="CV331" s="79"/>
      <c r="CW331" s="79"/>
      <c r="CX331" s="79"/>
      <c r="CY331" s="79"/>
      <c r="CZ331" s="79"/>
      <c r="DA331" s="79"/>
      <c r="DB331" s="79"/>
      <c r="DC331" s="79"/>
      <c r="DD331" s="79"/>
      <c r="DE331" s="79"/>
      <c r="DF331" s="79"/>
      <c r="DG331" s="79"/>
      <c r="DH331" s="79"/>
      <c r="DI331" s="79"/>
      <c r="DJ331" s="79"/>
      <c r="DK331" s="79"/>
      <c r="DL331" s="79"/>
      <c r="DM331" s="79"/>
      <c r="DN331" s="79"/>
      <c r="DO331" s="79"/>
      <c r="DP331" s="79"/>
      <c r="DQ331" s="79"/>
      <c r="DR331" s="79"/>
      <c r="DS331" s="79"/>
      <c r="DT331" s="79"/>
      <c r="DU331" s="79"/>
      <c r="DV331" s="79"/>
      <c r="DW331" s="79"/>
      <c r="DX331" s="79"/>
      <c r="DY331" s="79"/>
      <c r="DZ331" s="79"/>
      <c r="EA331" s="79"/>
      <c r="EB331" s="79"/>
      <c r="EC331" s="79"/>
      <c r="ED331" s="79"/>
      <c r="EE331" s="79"/>
      <c r="EF331" s="79"/>
      <c r="EG331" s="79"/>
      <c r="EH331" s="79"/>
      <c r="EI331" s="79"/>
      <c r="EJ331" s="79"/>
      <c r="EK331" s="79"/>
      <c r="EL331" s="79"/>
      <c r="EM331" s="79"/>
      <c r="EN331" s="79"/>
      <c r="EO331" s="79"/>
      <c r="EP331" s="79"/>
      <c r="EQ331" s="79"/>
      <c r="ER331" s="79"/>
      <c r="ES331" s="79"/>
      <c r="ET331" s="79"/>
      <c r="EU331" s="79"/>
      <c r="EV331" s="79"/>
      <c r="EW331" s="79"/>
      <c r="EX331" s="79"/>
      <c r="EY331" s="79"/>
      <c r="EZ331" s="79"/>
      <c r="FA331" s="79"/>
      <c r="FB331" s="79"/>
      <c r="FC331" s="79"/>
      <c r="FD331" s="79"/>
      <c r="FE331" s="79"/>
      <c r="FF331" s="79"/>
      <c r="FG331" s="79"/>
      <c r="FH331" s="79"/>
      <c r="FI331" s="79"/>
      <c r="FJ331" s="79"/>
      <c r="FK331" s="79"/>
      <c r="FL331" s="79"/>
      <c r="FM331" s="79"/>
      <c r="FN331" s="79"/>
      <c r="FO331" s="79"/>
      <c r="FP331" s="79"/>
      <c r="FQ331" s="79"/>
      <c r="FR331" s="79"/>
      <c r="FS331" s="79"/>
      <c r="FT331" s="79"/>
      <c r="FU331" s="79"/>
      <c r="FV331" s="79"/>
      <c r="FW331" s="79"/>
      <c r="FX331" s="79"/>
      <c r="FY331" s="79"/>
      <c r="FZ331" s="79"/>
      <c r="GA331" s="79"/>
      <c r="GB331" s="79"/>
      <c r="GC331" s="79"/>
      <c r="GD331" s="79"/>
      <c r="GE331" s="79"/>
      <c r="GF331" s="79"/>
      <c r="GG331" s="79"/>
      <c r="GH331" s="79"/>
      <c r="GI331" s="79"/>
      <c r="GJ331" s="79"/>
      <c r="GK331" s="79"/>
      <c r="GL331" s="79"/>
      <c r="GM331" s="79"/>
      <c r="GN331" s="79"/>
      <c r="GO331" s="79"/>
      <c r="GP331" s="79"/>
      <c r="GQ331" s="79"/>
    </row>
    <row r="332" spans="1:199" s="78" customFormat="1" x14ac:dyDescent="0.3">
      <c r="A332" s="10"/>
      <c r="B332" s="10"/>
      <c r="C332" s="10"/>
      <c r="D332" s="10">
        <v>7877518529.0600004</v>
      </c>
      <c r="E332" s="311">
        <v>150041591</v>
      </c>
      <c r="F332" s="311" t="s">
        <v>474</v>
      </c>
      <c r="G332" s="312">
        <v>33</v>
      </c>
      <c r="H332" s="312" t="s">
        <v>1298</v>
      </c>
      <c r="I332" s="311">
        <v>0</v>
      </c>
      <c r="J332" s="311">
        <v>0</v>
      </c>
      <c r="K332" s="311">
        <v>0</v>
      </c>
      <c r="L332" s="311">
        <v>0</v>
      </c>
      <c r="M332" s="311">
        <v>0</v>
      </c>
      <c r="N332" s="311">
        <v>0</v>
      </c>
      <c r="O332" s="311">
        <v>0</v>
      </c>
      <c r="P332" s="311">
        <v>0</v>
      </c>
      <c r="Q332" s="311">
        <v>0</v>
      </c>
      <c r="R332" s="311">
        <v>0</v>
      </c>
      <c r="S332" s="311">
        <v>0</v>
      </c>
      <c r="T332" s="311">
        <v>0</v>
      </c>
      <c r="U332" s="311">
        <v>0</v>
      </c>
      <c r="V332" s="311">
        <v>0</v>
      </c>
      <c r="W332" s="311">
        <v>0</v>
      </c>
      <c r="X332" s="311">
        <v>0</v>
      </c>
      <c r="Y332" s="311">
        <v>0</v>
      </c>
      <c r="Z332" s="311">
        <v>0</v>
      </c>
      <c r="AA332" s="311">
        <v>0</v>
      </c>
      <c r="AB332" s="311">
        <v>0</v>
      </c>
      <c r="AC332" s="311">
        <v>0</v>
      </c>
      <c r="AD332" s="311">
        <v>0</v>
      </c>
      <c r="AE332" s="311">
        <v>0</v>
      </c>
      <c r="AF332" s="311">
        <v>0</v>
      </c>
      <c r="AG332" s="311">
        <v>0</v>
      </c>
      <c r="AH332" s="311">
        <v>0</v>
      </c>
      <c r="AI332" s="311">
        <v>0</v>
      </c>
      <c r="AJ332" s="311">
        <v>0</v>
      </c>
      <c r="AK332" s="311">
        <v>0</v>
      </c>
      <c r="AL332" s="311">
        <v>0</v>
      </c>
      <c r="AM332" s="311">
        <v>0</v>
      </c>
      <c r="AN332" s="311">
        <v>0</v>
      </c>
      <c r="AO332" s="311">
        <v>0</v>
      </c>
      <c r="AP332" s="311">
        <v>0</v>
      </c>
      <c r="AQ332" s="311">
        <v>0</v>
      </c>
      <c r="AR332" s="311">
        <v>0</v>
      </c>
      <c r="AS332" s="311">
        <v>0</v>
      </c>
      <c r="AT332" s="311">
        <v>0</v>
      </c>
      <c r="AU332" s="311">
        <v>0</v>
      </c>
      <c r="AV332" s="311">
        <v>0</v>
      </c>
      <c r="AW332" s="311">
        <v>0</v>
      </c>
      <c r="AX332" s="352">
        <v>0</v>
      </c>
      <c r="AY332" s="352">
        <v>0</v>
      </c>
      <c r="AZ332" s="352">
        <v>0</v>
      </c>
      <c r="BA332" s="352">
        <v>0</v>
      </c>
      <c r="BB332" s="352">
        <v>0</v>
      </c>
      <c r="BC332" s="352">
        <v>0</v>
      </c>
      <c r="BD332" s="352">
        <v>0</v>
      </c>
      <c r="BE332" s="352">
        <v>0</v>
      </c>
      <c r="BF332" s="352">
        <v>0</v>
      </c>
      <c r="BG332" s="352">
        <v>0</v>
      </c>
      <c r="BH332" s="378">
        <v>0</v>
      </c>
      <c r="BI332" s="352">
        <v>0</v>
      </c>
      <c r="BJ332" s="352">
        <v>0</v>
      </c>
      <c r="BK332" s="352"/>
      <c r="BL332" s="352"/>
      <c r="BM332" s="352"/>
      <c r="BN332" s="79"/>
      <c r="BO332" s="79"/>
      <c r="BP332" s="79"/>
      <c r="BQ332" s="79"/>
      <c r="BR332" s="79"/>
      <c r="BS332" s="79"/>
      <c r="BT332" s="79"/>
      <c r="BU332" s="79"/>
      <c r="BV332" s="79"/>
      <c r="BW332" s="79"/>
      <c r="BX332" s="79"/>
      <c r="BY332" s="79"/>
      <c r="BZ332" s="79"/>
      <c r="CA332" s="79"/>
      <c r="CB332" s="79"/>
      <c r="CC332" s="79"/>
      <c r="CD332" s="79"/>
      <c r="CE332" s="79"/>
      <c r="CF332" s="79"/>
      <c r="CG332" s="79"/>
      <c r="CH332" s="79"/>
      <c r="CI332" s="79"/>
      <c r="CJ332" s="79"/>
      <c r="CK332" s="79"/>
      <c r="CL332" s="79"/>
      <c r="CM332" s="79"/>
      <c r="CN332" s="79"/>
      <c r="CO332" s="79"/>
      <c r="CP332" s="79"/>
      <c r="CQ332" s="79"/>
      <c r="CR332" s="79"/>
      <c r="CS332" s="79"/>
      <c r="CT332" s="79"/>
      <c r="CU332" s="79"/>
      <c r="CV332" s="79"/>
      <c r="CW332" s="79"/>
      <c r="CX332" s="79"/>
      <c r="CY332" s="79"/>
      <c r="CZ332" s="79"/>
      <c r="DA332" s="79"/>
      <c r="DB332" s="79"/>
      <c r="DC332" s="79"/>
      <c r="DD332" s="79"/>
      <c r="DE332" s="79"/>
      <c r="DF332" s="79"/>
      <c r="DG332" s="79"/>
      <c r="DH332" s="79"/>
      <c r="DI332" s="79"/>
      <c r="DJ332" s="79"/>
      <c r="DK332" s="79"/>
      <c r="DL332" s="79"/>
      <c r="DM332" s="79"/>
      <c r="DN332" s="79"/>
      <c r="DO332" s="79"/>
      <c r="DP332" s="79"/>
      <c r="DQ332" s="79"/>
      <c r="DR332" s="79"/>
      <c r="DS332" s="79"/>
      <c r="DT332" s="79"/>
      <c r="DU332" s="79"/>
      <c r="DV332" s="79"/>
      <c r="DW332" s="79"/>
      <c r="DX332" s="79"/>
      <c r="DY332" s="79"/>
      <c r="DZ332" s="79"/>
      <c r="EA332" s="79"/>
      <c r="EB332" s="79"/>
      <c r="EC332" s="79"/>
      <c r="ED332" s="79"/>
      <c r="EE332" s="79"/>
      <c r="EF332" s="79"/>
      <c r="EG332" s="79"/>
      <c r="EH332" s="79"/>
      <c r="EI332" s="79"/>
      <c r="EJ332" s="79"/>
      <c r="EK332" s="79"/>
      <c r="EL332" s="79"/>
      <c r="EM332" s="79"/>
      <c r="EN332" s="79"/>
      <c r="EO332" s="79"/>
      <c r="EP332" s="79"/>
      <c r="EQ332" s="79"/>
      <c r="ER332" s="79"/>
      <c r="ES332" s="79"/>
      <c r="ET332" s="79"/>
      <c r="EU332" s="79"/>
      <c r="EV332" s="79"/>
      <c r="EW332" s="79"/>
      <c r="EX332" s="79"/>
      <c r="EY332" s="79"/>
      <c r="EZ332" s="79"/>
      <c r="FA332" s="79"/>
      <c r="FB332" s="79"/>
      <c r="FC332" s="79"/>
      <c r="FD332" s="79"/>
      <c r="FE332" s="79"/>
      <c r="FF332" s="79"/>
      <c r="FG332" s="79"/>
      <c r="FH332" s="79"/>
      <c r="FI332" s="79"/>
      <c r="FJ332" s="79"/>
      <c r="FK332" s="79"/>
      <c r="FL332" s="79"/>
      <c r="FM332" s="79"/>
      <c r="FN332" s="79"/>
      <c r="FO332" s="79"/>
      <c r="FP332" s="79"/>
      <c r="FQ332" s="79"/>
      <c r="FR332" s="79"/>
      <c r="FS332" s="79"/>
      <c r="FT332" s="79"/>
      <c r="FU332" s="79"/>
      <c r="FV332" s="79"/>
      <c r="FW332" s="79"/>
      <c r="FX332" s="79"/>
      <c r="FY332" s="79"/>
      <c r="FZ332" s="79"/>
      <c r="GA332" s="79"/>
      <c r="GB332" s="79"/>
      <c r="GC332" s="79"/>
      <c r="GD332" s="79"/>
      <c r="GE332" s="79"/>
      <c r="GF332" s="79"/>
      <c r="GG332" s="79"/>
      <c r="GH332" s="79"/>
      <c r="GI332" s="79"/>
      <c r="GJ332" s="79"/>
      <c r="GK332" s="79"/>
      <c r="GL332" s="79"/>
      <c r="GM332" s="79"/>
      <c r="GN332" s="79"/>
      <c r="GO332" s="79"/>
      <c r="GP332" s="79"/>
      <c r="GQ332" s="79"/>
    </row>
    <row r="333" spans="1:199" s="78" customFormat="1" x14ac:dyDescent="0.3">
      <c r="A333" s="10"/>
      <c r="B333" s="10"/>
      <c r="C333" s="10"/>
      <c r="D333" s="10">
        <v>512293464.36000001</v>
      </c>
      <c r="E333" s="311">
        <v>150093787</v>
      </c>
      <c r="F333" s="311" t="s">
        <v>480</v>
      </c>
      <c r="G333" s="312">
        <v>2</v>
      </c>
      <c r="H333" s="312" t="s">
        <v>1298</v>
      </c>
      <c r="I333" s="311">
        <v>0</v>
      </c>
      <c r="J333" s="311">
        <v>0</v>
      </c>
      <c r="K333" s="311">
        <v>0</v>
      </c>
      <c r="L333" s="311">
        <v>0</v>
      </c>
      <c r="M333" s="311">
        <v>0</v>
      </c>
      <c r="N333" s="311">
        <v>0</v>
      </c>
      <c r="O333" s="311">
        <v>0</v>
      </c>
      <c r="P333" s="311">
        <v>0</v>
      </c>
      <c r="Q333" s="311">
        <v>0</v>
      </c>
      <c r="R333" s="311">
        <v>0</v>
      </c>
      <c r="S333" s="311">
        <v>0</v>
      </c>
      <c r="T333" s="311">
        <v>0</v>
      </c>
      <c r="U333" s="311">
        <v>0</v>
      </c>
      <c r="V333" s="311">
        <v>0</v>
      </c>
      <c r="W333" s="311">
        <v>0</v>
      </c>
      <c r="X333" s="311">
        <v>0</v>
      </c>
      <c r="Y333" s="311">
        <v>0</v>
      </c>
      <c r="Z333" s="311">
        <v>0</v>
      </c>
      <c r="AA333" s="311">
        <v>0</v>
      </c>
      <c r="AB333" s="311">
        <v>0</v>
      </c>
      <c r="AC333" s="311">
        <v>0</v>
      </c>
      <c r="AD333" s="311">
        <v>0</v>
      </c>
      <c r="AE333" s="311">
        <v>0</v>
      </c>
      <c r="AF333" s="311">
        <v>0</v>
      </c>
      <c r="AG333" s="311">
        <v>0</v>
      </c>
      <c r="AH333" s="311">
        <v>0</v>
      </c>
      <c r="AI333" s="311">
        <v>0</v>
      </c>
      <c r="AJ333" s="311">
        <v>0</v>
      </c>
      <c r="AK333" s="311">
        <v>0</v>
      </c>
      <c r="AL333" s="311">
        <v>0</v>
      </c>
      <c r="AM333" s="311">
        <v>0</v>
      </c>
      <c r="AN333" s="311">
        <v>0</v>
      </c>
      <c r="AO333" s="311">
        <v>0</v>
      </c>
      <c r="AP333" s="311">
        <v>0</v>
      </c>
      <c r="AQ333" s="311">
        <v>0</v>
      </c>
      <c r="AR333" s="311">
        <v>0</v>
      </c>
      <c r="AS333" s="311">
        <v>0</v>
      </c>
      <c r="AT333" s="311">
        <v>0</v>
      </c>
      <c r="AU333" s="311">
        <v>0</v>
      </c>
      <c r="AV333" s="311">
        <v>0</v>
      </c>
      <c r="AW333" s="311">
        <v>0</v>
      </c>
      <c r="AX333" s="352">
        <v>0</v>
      </c>
      <c r="AY333" s="352">
        <v>0</v>
      </c>
      <c r="AZ333" s="352">
        <v>0</v>
      </c>
      <c r="BA333" s="352">
        <v>0</v>
      </c>
      <c r="BB333" s="352">
        <v>0</v>
      </c>
      <c r="BC333" s="352">
        <v>0</v>
      </c>
      <c r="BD333" s="352">
        <v>0</v>
      </c>
      <c r="BE333" s="352">
        <v>105764.86886861226</v>
      </c>
      <c r="BF333" s="352">
        <v>0</v>
      </c>
      <c r="BG333" s="352">
        <v>0</v>
      </c>
      <c r="BH333" s="378">
        <v>0</v>
      </c>
      <c r="BI333" s="352">
        <v>0</v>
      </c>
      <c r="BJ333" s="352">
        <v>0</v>
      </c>
      <c r="BK333" s="352"/>
      <c r="BL333" s="352"/>
      <c r="BM333" s="352"/>
      <c r="BN333" s="79"/>
      <c r="BO333" s="79"/>
      <c r="BP333" s="79"/>
      <c r="BQ333" s="79"/>
      <c r="BR333" s="79"/>
      <c r="BS333" s="79"/>
      <c r="BT333" s="79"/>
      <c r="BU333" s="79"/>
      <c r="BV333" s="79"/>
      <c r="BW333" s="79"/>
      <c r="BX333" s="79"/>
      <c r="BY333" s="79"/>
      <c r="BZ333" s="79"/>
      <c r="CA333" s="79"/>
      <c r="CB333" s="79"/>
      <c r="CC333" s="79"/>
      <c r="CD333" s="79"/>
      <c r="CE333" s="79"/>
      <c r="CF333" s="79"/>
      <c r="CG333" s="79"/>
      <c r="CH333" s="79"/>
      <c r="CI333" s="79"/>
      <c r="CJ333" s="79"/>
      <c r="CK333" s="79"/>
      <c r="CL333" s="79"/>
      <c r="CM333" s="79"/>
      <c r="CN333" s="79"/>
      <c r="CO333" s="79"/>
      <c r="CP333" s="79"/>
      <c r="CQ333" s="79"/>
      <c r="CR333" s="79"/>
      <c r="CS333" s="79"/>
      <c r="CT333" s="79"/>
      <c r="CU333" s="79"/>
      <c r="CV333" s="79"/>
      <c r="CW333" s="79"/>
      <c r="CX333" s="79"/>
      <c r="CY333" s="79"/>
      <c r="CZ333" s="79"/>
      <c r="DA333" s="79"/>
      <c r="DB333" s="79"/>
      <c r="DC333" s="79"/>
      <c r="DD333" s="79"/>
      <c r="DE333" s="79"/>
      <c r="DF333" s="79"/>
      <c r="DG333" s="79"/>
      <c r="DH333" s="79"/>
      <c r="DI333" s="79"/>
      <c r="DJ333" s="79"/>
      <c r="DK333" s="79"/>
      <c r="DL333" s="79"/>
      <c r="DM333" s="79"/>
      <c r="DN333" s="79"/>
      <c r="DO333" s="79"/>
      <c r="DP333" s="79"/>
      <c r="DQ333" s="79"/>
      <c r="DR333" s="79"/>
      <c r="DS333" s="79"/>
      <c r="DT333" s="79"/>
      <c r="DU333" s="79"/>
      <c r="DV333" s="79"/>
      <c r="DW333" s="79"/>
      <c r="DX333" s="79"/>
      <c r="DY333" s="79"/>
      <c r="DZ333" s="79"/>
      <c r="EA333" s="79"/>
      <c r="EB333" s="79"/>
      <c r="EC333" s="79"/>
      <c r="ED333" s="79"/>
      <c r="EE333" s="79"/>
      <c r="EF333" s="79"/>
      <c r="EG333" s="79"/>
      <c r="EH333" s="79"/>
      <c r="EI333" s="79"/>
      <c r="EJ333" s="79"/>
      <c r="EK333" s="79"/>
      <c r="EL333" s="79"/>
      <c r="EM333" s="79"/>
      <c r="EN333" s="79"/>
      <c r="EO333" s="79"/>
      <c r="EP333" s="79"/>
      <c r="EQ333" s="79"/>
      <c r="ER333" s="79"/>
      <c r="ES333" s="79"/>
      <c r="ET333" s="79"/>
      <c r="EU333" s="79"/>
      <c r="EV333" s="79"/>
      <c r="EW333" s="79"/>
      <c r="EX333" s="79"/>
      <c r="EY333" s="79"/>
      <c r="EZ333" s="79"/>
      <c r="FA333" s="79"/>
      <c r="FB333" s="79"/>
      <c r="FC333" s="79"/>
      <c r="FD333" s="79"/>
      <c r="FE333" s="79"/>
      <c r="FF333" s="79"/>
      <c r="FG333" s="79"/>
      <c r="FH333" s="79"/>
      <c r="FI333" s="79"/>
      <c r="FJ333" s="79"/>
      <c r="FK333" s="79"/>
      <c r="FL333" s="79"/>
      <c r="FM333" s="79"/>
      <c r="FN333" s="79"/>
      <c r="FO333" s="79"/>
      <c r="FP333" s="79"/>
      <c r="FQ333" s="79"/>
      <c r="FR333" s="79"/>
      <c r="FS333" s="79"/>
      <c r="FT333" s="79"/>
      <c r="FU333" s="79"/>
      <c r="FV333" s="79"/>
      <c r="FW333" s="79"/>
      <c r="FX333" s="79"/>
      <c r="FY333" s="79"/>
      <c r="FZ333" s="79"/>
      <c r="GA333" s="79"/>
      <c r="GB333" s="79"/>
      <c r="GC333" s="79"/>
      <c r="GD333" s="79"/>
      <c r="GE333" s="79"/>
      <c r="GF333" s="79"/>
      <c r="GG333" s="79"/>
      <c r="GH333" s="79"/>
      <c r="GI333" s="79"/>
      <c r="GJ333" s="79"/>
      <c r="GK333" s="79"/>
      <c r="GL333" s="79"/>
      <c r="GM333" s="79"/>
      <c r="GN333" s="79"/>
      <c r="GO333" s="79"/>
      <c r="GP333" s="79"/>
      <c r="GQ333" s="79"/>
    </row>
    <row r="334" spans="1:199" s="78" customFormat="1" x14ac:dyDescent="0.3">
      <c r="A334" s="10"/>
      <c r="B334" s="10"/>
      <c r="C334" s="10"/>
      <c r="D334" s="10"/>
      <c r="E334" s="311">
        <v>220102508</v>
      </c>
      <c r="F334" s="311" t="s">
        <v>1464</v>
      </c>
      <c r="G334" s="312">
        <v>17</v>
      </c>
      <c r="H334" s="312" t="s">
        <v>1465</v>
      </c>
      <c r="I334" s="311">
        <v>0</v>
      </c>
      <c r="J334" s="311">
        <v>0</v>
      </c>
      <c r="K334" s="311">
        <v>0</v>
      </c>
      <c r="L334" s="311">
        <v>0</v>
      </c>
      <c r="M334" s="311">
        <v>0</v>
      </c>
      <c r="N334" s="311">
        <v>0</v>
      </c>
      <c r="O334" s="311">
        <v>0</v>
      </c>
      <c r="P334" s="311">
        <v>0</v>
      </c>
      <c r="Q334" s="311">
        <v>0</v>
      </c>
      <c r="R334" s="311">
        <v>0</v>
      </c>
      <c r="S334" s="311">
        <v>0</v>
      </c>
      <c r="T334" s="311">
        <v>0</v>
      </c>
      <c r="U334" s="311">
        <v>0</v>
      </c>
      <c r="V334" s="311">
        <v>0</v>
      </c>
      <c r="W334" s="311">
        <v>0</v>
      </c>
      <c r="X334" s="311">
        <v>0</v>
      </c>
      <c r="Y334" s="311">
        <v>0</v>
      </c>
      <c r="Z334" s="311">
        <v>0</v>
      </c>
      <c r="AA334" s="311">
        <v>0</v>
      </c>
      <c r="AB334" s="311">
        <v>0</v>
      </c>
      <c r="AC334" s="311">
        <v>0</v>
      </c>
      <c r="AD334" s="311">
        <v>0</v>
      </c>
      <c r="AE334" s="311">
        <v>0</v>
      </c>
      <c r="AF334" s="311">
        <v>0</v>
      </c>
      <c r="AG334" s="311">
        <v>0</v>
      </c>
      <c r="AH334" s="311">
        <v>0</v>
      </c>
      <c r="AI334" s="311">
        <v>0</v>
      </c>
      <c r="AJ334" s="311">
        <v>0</v>
      </c>
      <c r="AK334" s="311">
        <v>0</v>
      </c>
      <c r="AL334" s="311">
        <v>0</v>
      </c>
      <c r="AM334" s="311">
        <v>0</v>
      </c>
      <c r="AN334" s="311">
        <v>0</v>
      </c>
      <c r="AO334" s="311">
        <v>0</v>
      </c>
      <c r="AP334" s="311">
        <v>0</v>
      </c>
      <c r="AQ334" s="311">
        <v>0</v>
      </c>
      <c r="AR334" s="311">
        <v>0</v>
      </c>
      <c r="AS334" s="311">
        <v>0</v>
      </c>
      <c r="AT334" s="311">
        <v>0</v>
      </c>
      <c r="AU334" s="311">
        <v>0</v>
      </c>
      <c r="AV334" s="311">
        <v>0</v>
      </c>
      <c r="AW334" s="311">
        <v>0</v>
      </c>
      <c r="AX334" s="352">
        <v>0</v>
      </c>
      <c r="AY334" s="352">
        <v>0</v>
      </c>
      <c r="AZ334" s="352">
        <v>0</v>
      </c>
      <c r="BA334" s="352">
        <v>0</v>
      </c>
      <c r="BB334" s="352">
        <v>0</v>
      </c>
      <c r="BC334" s="352">
        <v>0</v>
      </c>
      <c r="BD334" s="352">
        <v>0</v>
      </c>
      <c r="BE334" s="352">
        <v>0</v>
      </c>
      <c r="BF334" s="352">
        <v>0</v>
      </c>
      <c r="BG334" s="352">
        <v>0</v>
      </c>
      <c r="BH334" s="378">
        <v>0</v>
      </c>
      <c r="BI334" s="352">
        <v>0</v>
      </c>
      <c r="BJ334" s="352">
        <v>0</v>
      </c>
      <c r="BK334" s="352"/>
      <c r="BL334" s="352"/>
      <c r="BM334" s="352"/>
      <c r="BN334" s="79"/>
      <c r="BO334" s="79"/>
      <c r="BP334" s="79"/>
      <c r="BQ334" s="79"/>
      <c r="BR334" s="79"/>
      <c r="BS334" s="79"/>
      <c r="BT334" s="79"/>
      <c r="BU334" s="79"/>
      <c r="BV334" s="79"/>
      <c r="BW334" s="79"/>
      <c r="BX334" s="79"/>
      <c r="BY334" s="79"/>
      <c r="BZ334" s="79"/>
      <c r="CA334" s="79"/>
      <c r="CB334" s="79"/>
      <c r="CC334" s="79"/>
      <c r="CD334" s="79"/>
      <c r="CE334" s="79"/>
      <c r="CF334" s="79"/>
      <c r="CG334" s="79"/>
      <c r="CH334" s="79"/>
      <c r="CI334" s="79"/>
      <c r="CJ334" s="79"/>
      <c r="CK334" s="79"/>
      <c r="CL334" s="79"/>
      <c r="CM334" s="79"/>
      <c r="CN334" s="79"/>
      <c r="CO334" s="79"/>
      <c r="CP334" s="79"/>
      <c r="CQ334" s="79"/>
      <c r="CR334" s="79"/>
      <c r="CS334" s="79"/>
      <c r="CT334" s="79"/>
      <c r="CU334" s="79"/>
      <c r="CV334" s="79"/>
      <c r="CW334" s="79"/>
      <c r="CX334" s="79"/>
      <c r="CY334" s="79"/>
      <c r="CZ334" s="79"/>
      <c r="DA334" s="79"/>
      <c r="DB334" s="79"/>
      <c r="DC334" s="79"/>
      <c r="DD334" s="79"/>
      <c r="DE334" s="79"/>
      <c r="DF334" s="79"/>
      <c r="DG334" s="79"/>
      <c r="DH334" s="79"/>
      <c r="DI334" s="79"/>
      <c r="DJ334" s="79"/>
      <c r="DK334" s="79"/>
      <c r="DL334" s="79"/>
      <c r="DM334" s="79"/>
      <c r="DN334" s="79"/>
      <c r="DO334" s="79"/>
      <c r="DP334" s="79"/>
      <c r="DQ334" s="79"/>
      <c r="DR334" s="79"/>
      <c r="DS334" s="79"/>
      <c r="DT334" s="79"/>
      <c r="DU334" s="79"/>
      <c r="DV334" s="79"/>
      <c r="DW334" s="79"/>
      <c r="DX334" s="79"/>
      <c r="DY334" s="79"/>
      <c r="DZ334" s="79"/>
      <c r="EA334" s="79"/>
      <c r="EB334" s="79"/>
      <c r="EC334" s="79"/>
      <c r="ED334" s="79"/>
      <c r="EE334" s="79"/>
      <c r="EF334" s="79"/>
      <c r="EG334" s="79"/>
      <c r="EH334" s="79"/>
      <c r="EI334" s="79"/>
      <c r="EJ334" s="79"/>
      <c r="EK334" s="79"/>
      <c r="EL334" s="79"/>
      <c r="EM334" s="79"/>
      <c r="EN334" s="79"/>
      <c r="EO334" s="79"/>
      <c r="EP334" s="79"/>
      <c r="EQ334" s="79"/>
      <c r="ER334" s="79"/>
      <c r="ES334" s="79"/>
      <c r="ET334" s="79"/>
      <c r="EU334" s="79"/>
      <c r="EV334" s="79"/>
      <c r="EW334" s="79"/>
      <c r="EX334" s="79"/>
      <c r="EY334" s="79"/>
      <c r="EZ334" s="79"/>
      <c r="FA334" s="79"/>
      <c r="FB334" s="79"/>
      <c r="FC334" s="79"/>
      <c r="FD334" s="79"/>
      <c r="FE334" s="79"/>
      <c r="FF334" s="79"/>
      <c r="FG334" s="79"/>
      <c r="FH334" s="79"/>
      <c r="FI334" s="79"/>
      <c r="FJ334" s="79"/>
      <c r="FK334" s="79"/>
      <c r="FL334" s="79"/>
      <c r="FM334" s="79"/>
      <c r="FN334" s="79"/>
      <c r="FO334" s="79"/>
      <c r="FP334" s="79"/>
      <c r="FQ334" s="79"/>
      <c r="FR334" s="79"/>
      <c r="FS334" s="79"/>
      <c r="FT334" s="79"/>
      <c r="FU334" s="79"/>
      <c r="FV334" s="79"/>
      <c r="FW334" s="79"/>
      <c r="FX334" s="79"/>
      <c r="FY334" s="79"/>
      <c r="FZ334" s="79"/>
      <c r="GA334" s="79"/>
      <c r="GB334" s="79"/>
      <c r="GC334" s="79"/>
      <c r="GD334" s="79"/>
      <c r="GE334" s="79"/>
      <c r="GF334" s="79"/>
      <c r="GG334" s="79"/>
      <c r="GH334" s="79"/>
      <c r="GI334" s="79"/>
      <c r="GJ334" s="79"/>
      <c r="GK334" s="79"/>
      <c r="GL334" s="79"/>
      <c r="GM334" s="79"/>
      <c r="GN334" s="79"/>
      <c r="GO334" s="79"/>
      <c r="GP334" s="79"/>
      <c r="GQ334" s="79"/>
    </row>
    <row r="335" spans="1:199" s="78" customFormat="1" x14ac:dyDescent="0.3">
      <c r="A335" s="10"/>
      <c r="B335" s="10"/>
      <c r="C335" s="10"/>
      <c r="D335" s="10"/>
      <c r="E335" s="311">
        <v>220402862</v>
      </c>
      <c r="F335" s="311" t="s">
        <v>1467</v>
      </c>
      <c r="G335" s="312">
        <v>31</v>
      </c>
      <c r="H335" s="312" t="s">
        <v>1465</v>
      </c>
      <c r="I335" s="311">
        <v>0</v>
      </c>
      <c r="J335" s="311">
        <v>0</v>
      </c>
      <c r="K335" s="311">
        <v>0</v>
      </c>
      <c r="L335" s="311">
        <v>0</v>
      </c>
      <c r="M335" s="311">
        <v>0</v>
      </c>
      <c r="N335" s="311">
        <v>0</v>
      </c>
      <c r="O335" s="311">
        <v>0</v>
      </c>
      <c r="P335" s="311">
        <v>0</v>
      </c>
      <c r="Q335" s="311">
        <v>0</v>
      </c>
      <c r="R335" s="311">
        <v>0</v>
      </c>
      <c r="S335" s="311">
        <v>0</v>
      </c>
      <c r="T335" s="311">
        <v>0</v>
      </c>
      <c r="U335" s="311">
        <v>0</v>
      </c>
      <c r="V335" s="311">
        <v>0</v>
      </c>
      <c r="W335" s="311">
        <v>0</v>
      </c>
      <c r="X335" s="311">
        <v>0</v>
      </c>
      <c r="Y335" s="311">
        <v>0</v>
      </c>
      <c r="Z335" s="311">
        <v>0</v>
      </c>
      <c r="AA335" s="311">
        <v>0</v>
      </c>
      <c r="AB335" s="311">
        <v>0</v>
      </c>
      <c r="AC335" s="311">
        <v>0</v>
      </c>
      <c r="AD335" s="311">
        <v>0</v>
      </c>
      <c r="AE335" s="311">
        <v>0</v>
      </c>
      <c r="AF335" s="311">
        <v>0</v>
      </c>
      <c r="AG335" s="311">
        <v>0</v>
      </c>
      <c r="AH335" s="311">
        <v>0</v>
      </c>
      <c r="AI335" s="311">
        <v>0</v>
      </c>
      <c r="AJ335" s="311">
        <v>0</v>
      </c>
      <c r="AK335" s="311">
        <v>0</v>
      </c>
      <c r="AL335" s="311">
        <v>0</v>
      </c>
      <c r="AM335" s="311">
        <v>0</v>
      </c>
      <c r="AN335" s="311">
        <v>0</v>
      </c>
      <c r="AO335" s="311">
        <v>0</v>
      </c>
      <c r="AP335" s="311">
        <v>0</v>
      </c>
      <c r="AQ335" s="311">
        <v>0</v>
      </c>
      <c r="AR335" s="311">
        <v>0</v>
      </c>
      <c r="AS335" s="311">
        <v>0</v>
      </c>
      <c r="AT335" s="311">
        <v>0</v>
      </c>
      <c r="AU335" s="311">
        <v>0</v>
      </c>
      <c r="AV335" s="311">
        <v>0</v>
      </c>
      <c r="AW335" s="311">
        <v>0</v>
      </c>
      <c r="AX335" s="352">
        <v>0</v>
      </c>
      <c r="AY335" s="352">
        <v>0</v>
      </c>
      <c r="AZ335" s="352">
        <v>0</v>
      </c>
      <c r="BA335" s="352">
        <v>0</v>
      </c>
      <c r="BB335" s="352">
        <v>0</v>
      </c>
      <c r="BC335" s="352">
        <v>0</v>
      </c>
      <c r="BD335" s="352">
        <v>0</v>
      </c>
      <c r="BE335" s="352">
        <v>0</v>
      </c>
      <c r="BF335" s="352">
        <v>0</v>
      </c>
      <c r="BG335" s="352">
        <v>0</v>
      </c>
      <c r="BH335" s="378">
        <v>0</v>
      </c>
      <c r="BI335" s="352">
        <v>0</v>
      </c>
      <c r="BJ335" s="352">
        <v>0</v>
      </c>
      <c r="BK335" s="352"/>
      <c r="BL335" s="352"/>
      <c r="BM335" s="352"/>
      <c r="BN335" s="79"/>
      <c r="BO335" s="79"/>
      <c r="BP335" s="79"/>
      <c r="BQ335" s="79"/>
      <c r="BR335" s="79"/>
      <c r="BS335" s="79"/>
      <c r="BT335" s="79"/>
      <c r="BU335" s="79"/>
      <c r="BV335" s="79"/>
      <c r="BW335" s="79"/>
      <c r="BX335" s="79"/>
      <c r="BY335" s="79"/>
      <c r="BZ335" s="79"/>
      <c r="CA335" s="79"/>
      <c r="CB335" s="79"/>
      <c r="CC335" s="79"/>
      <c r="CD335" s="79"/>
      <c r="CE335" s="79"/>
      <c r="CF335" s="79"/>
      <c r="CG335" s="79"/>
      <c r="CH335" s="79"/>
      <c r="CI335" s="79"/>
      <c r="CJ335" s="79"/>
      <c r="CK335" s="79"/>
      <c r="CL335" s="79"/>
      <c r="CM335" s="79"/>
      <c r="CN335" s="79"/>
      <c r="CO335" s="79"/>
      <c r="CP335" s="79"/>
      <c r="CQ335" s="79"/>
      <c r="CR335" s="79"/>
      <c r="CS335" s="79"/>
      <c r="CT335" s="79"/>
      <c r="CU335" s="79"/>
      <c r="CV335" s="79"/>
      <c r="CW335" s="79"/>
      <c r="CX335" s="79"/>
      <c r="CY335" s="79"/>
      <c r="CZ335" s="79"/>
      <c r="DA335" s="79"/>
      <c r="DB335" s="79"/>
      <c r="DC335" s="79"/>
      <c r="DD335" s="79"/>
      <c r="DE335" s="79"/>
      <c r="DF335" s="79"/>
      <c r="DG335" s="79"/>
      <c r="DH335" s="79"/>
      <c r="DI335" s="79"/>
      <c r="DJ335" s="79"/>
      <c r="DK335" s="79"/>
      <c r="DL335" s="79"/>
      <c r="DM335" s="79"/>
      <c r="DN335" s="79"/>
      <c r="DO335" s="79"/>
      <c r="DP335" s="79"/>
      <c r="DQ335" s="79"/>
      <c r="DR335" s="79"/>
      <c r="DS335" s="79"/>
      <c r="DT335" s="79"/>
      <c r="DU335" s="79"/>
      <c r="DV335" s="79"/>
      <c r="DW335" s="79"/>
      <c r="DX335" s="79"/>
      <c r="DY335" s="79"/>
      <c r="DZ335" s="79"/>
      <c r="EA335" s="79"/>
      <c r="EB335" s="79"/>
      <c r="EC335" s="79"/>
      <c r="ED335" s="79"/>
      <c r="EE335" s="79"/>
      <c r="EF335" s="79"/>
      <c r="EG335" s="79"/>
      <c r="EH335" s="79"/>
      <c r="EI335" s="79"/>
      <c r="EJ335" s="79"/>
      <c r="EK335" s="79"/>
      <c r="EL335" s="79"/>
      <c r="EM335" s="79"/>
      <c r="EN335" s="79"/>
      <c r="EO335" s="79"/>
      <c r="EP335" s="79"/>
      <c r="EQ335" s="79"/>
      <c r="ER335" s="79"/>
      <c r="ES335" s="79"/>
      <c r="ET335" s="79"/>
      <c r="EU335" s="79"/>
      <c r="EV335" s="79"/>
      <c r="EW335" s="79"/>
      <c r="EX335" s="79"/>
      <c r="EY335" s="79"/>
      <c r="EZ335" s="79"/>
      <c r="FA335" s="79"/>
      <c r="FB335" s="79"/>
      <c r="FC335" s="79"/>
      <c r="FD335" s="79"/>
      <c r="FE335" s="79"/>
      <c r="FF335" s="79"/>
      <c r="FG335" s="79"/>
      <c r="FH335" s="79"/>
      <c r="FI335" s="79"/>
      <c r="FJ335" s="79"/>
      <c r="FK335" s="79"/>
      <c r="FL335" s="79"/>
      <c r="FM335" s="79"/>
      <c r="FN335" s="79"/>
      <c r="FO335" s="79"/>
      <c r="FP335" s="79"/>
      <c r="FQ335" s="79"/>
      <c r="FR335" s="79"/>
      <c r="FS335" s="79"/>
      <c r="FT335" s="79"/>
      <c r="FU335" s="79"/>
      <c r="FV335" s="79"/>
      <c r="FW335" s="79"/>
      <c r="FX335" s="79"/>
      <c r="FY335" s="79"/>
      <c r="FZ335" s="79"/>
      <c r="GA335" s="79"/>
      <c r="GB335" s="79"/>
      <c r="GC335" s="79"/>
      <c r="GD335" s="79"/>
      <c r="GE335" s="79"/>
      <c r="GF335" s="79"/>
      <c r="GG335" s="79"/>
      <c r="GH335" s="79"/>
      <c r="GI335" s="79"/>
      <c r="GJ335" s="79"/>
      <c r="GK335" s="79"/>
      <c r="GL335" s="79"/>
      <c r="GM335" s="79"/>
      <c r="GN335" s="79"/>
      <c r="GO335" s="79"/>
      <c r="GP335" s="79"/>
      <c r="GQ335" s="79"/>
    </row>
    <row r="336" spans="1:199" s="78" customFormat="1" x14ac:dyDescent="0.3">
      <c r="A336" s="10"/>
      <c r="B336" s="10"/>
      <c r="C336" s="10"/>
      <c r="D336" s="10"/>
      <c r="E336" s="311">
        <v>221583730</v>
      </c>
      <c r="F336" s="311" t="s">
        <v>1482</v>
      </c>
      <c r="G336" s="312">
        <v>21</v>
      </c>
      <c r="H336" s="312" t="s">
        <v>1465</v>
      </c>
      <c r="I336" s="311">
        <v>0</v>
      </c>
      <c r="J336" s="311">
        <v>0</v>
      </c>
      <c r="K336" s="311">
        <v>0</v>
      </c>
      <c r="L336" s="311">
        <v>0</v>
      </c>
      <c r="M336" s="311">
        <v>0</v>
      </c>
      <c r="N336" s="311">
        <v>0</v>
      </c>
      <c r="O336" s="311">
        <v>0</v>
      </c>
      <c r="P336" s="311">
        <v>0</v>
      </c>
      <c r="Q336" s="311">
        <v>0</v>
      </c>
      <c r="R336" s="311">
        <v>0</v>
      </c>
      <c r="S336" s="311">
        <v>0</v>
      </c>
      <c r="T336" s="311">
        <v>0</v>
      </c>
      <c r="U336" s="311">
        <v>0</v>
      </c>
      <c r="V336" s="311">
        <v>0</v>
      </c>
      <c r="W336" s="311">
        <v>0</v>
      </c>
      <c r="X336" s="311">
        <v>0</v>
      </c>
      <c r="Y336" s="311">
        <v>0</v>
      </c>
      <c r="Z336" s="311">
        <v>0</v>
      </c>
      <c r="AA336" s="311">
        <v>0</v>
      </c>
      <c r="AB336" s="311">
        <v>0</v>
      </c>
      <c r="AC336" s="311">
        <v>0</v>
      </c>
      <c r="AD336" s="311">
        <v>0</v>
      </c>
      <c r="AE336" s="311">
        <v>0</v>
      </c>
      <c r="AF336" s="311">
        <v>0</v>
      </c>
      <c r="AG336" s="311">
        <v>0</v>
      </c>
      <c r="AH336" s="311">
        <v>0</v>
      </c>
      <c r="AI336" s="311">
        <v>0</v>
      </c>
      <c r="AJ336" s="311">
        <v>250000</v>
      </c>
      <c r="AK336" s="311">
        <v>0</v>
      </c>
      <c r="AL336" s="311">
        <v>0</v>
      </c>
      <c r="AM336" s="311">
        <v>0</v>
      </c>
      <c r="AN336" s="311">
        <v>0</v>
      </c>
      <c r="AO336" s="311">
        <v>0</v>
      </c>
      <c r="AP336" s="311">
        <v>0</v>
      </c>
      <c r="AQ336" s="311">
        <v>0</v>
      </c>
      <c r="AR336" s="311">
        <v>0</v>
      </c>
      <c r="AS336" s="311">
        <v>0</v>
      </c>
      <c r="AT336" s="311">
        <v>0</v>
      </c>
      <c r="AU336" s="311">
        <v>0</v>
      </c>
      <c r="AV336" s="311">
        <v>0</v>
      </c>
      <c r="AW336" s="311">
        <v>0</v>
      </c>
      <c r="AX336" s="352">
        <v>0</v>
      </c>
      <c r="AY336" s="352">
        <v>250000</v>
      </c>
      <c r="AZ336" s="352">
        <v>0</v>
      </c>
      <c r="BA336" s="352">
        <v>0</v>
      </c>
      <c r="BB336" s="352">
        <v>0</v>
      </c>
      <c r="BC336" s="352">
        <v>0</v>
      </c>
      <c r="BD336" s="352">
        <v>0</v>
      </c>
      <c r="BE336" s="352">
        <v>0</v>
      </c>
      <c r="BF336" s="352">
        <v>0</v>
      </c>
      <c r="BG336" s="352">
        <v>0</v>
      </c>
      <c r="BH336" s="378">
        <v>0</v>
      </c>
      <c r="BI336" s="352">
        <v>0</v>
      </c>
      <c r="BJ336" s="352">
        <v>0</v>
      </c>
      <c r="BK336" s="352"/>
      <c r="BL336" s="352"/>
      <c r="BM336" s="352"/>
      <c r="BN336" s="79"/>
      <c r="BO336" s="79"/>
      <c r="BP336" s="79"/>
      <c r="BQ336" s="79"/>
      <c r="BR336" s="79"/>
      <c r="BS336" s="79"/>
      <c r="BT336" s="79"/>
      <c r="BU336" s="79"/>
      <c r="BV336" s="79"/>
      <c r="BW336" s="79"/>
      <c r="BX336" s="79"/>
      <c r="BY336" s="79"/>
      <c r="BZ336" s="79"/>
      <c r="CA336" s="79"/>
      <c r="CB336" s="79"/>
      <c r="CC336" s="79"/>
      <c r="CD336" s="79"/>
      <c r="CE336" s="79"/>
      <c r="CF336" s="79"/>
      <c r="CG336" s="79"/>
      <c r="CH336" s="79"/>
      <c r="CI336" s="79"/>
      <c r="CJ336" s="79"/>
      <c r="CK336" s="79"/>
      <c r="CL336" s="79"/>
      <c r="CM336" s="79"/>
      <c r="CN336" s="79"/>
      <c r="CO336" s="79"/>
      <c r="CP336" s="79"/>
      <c r="CQ336" s="79"/>
      <c r="CR336" s="79"/>
      <c r="CS336" s="79"/>
      <c r="CT336" s="79"/>
      <c r="CU336" s="79"/>
      <c r="CV336" s="79"/>
      <c r="CW336" s="79"/>
      <c r="CX336" s="79"/>
      <c r="CY336" s="79"/>
      <c r="CZ336" s="79"/>
      <c r="DA336" s="79"/>
      <c r="DB336" s="79"/>
      <c r="DC336" s="79"/>
      <c r="DD336" s="79"/>
      <c r="DE336" s="79"/>
      <c r="DF336" s="79"/>
      <c r="DG336" s="79"/>
      <c r="DH336" s="79"/>
      <c r="DI336" s="79"/>
      <c r="DJ336" s="79"/>
      <c r="DK336" s="79"/>
      <c r="DL336" s="79"/>
      <c r="DM336" s="79"/>
      <c r="DN336" s="79"/>
      <c r="DO336" s="79"/>
      <c r="DP336" s="79"/>
      <c r="DQ336" s="79"/>
      <c r="DR336" s="79"/>
      <c r="DS336" s="79"/>
      <c r="DT336" s="79"/>
      <c r="DU336" s="79"/>
      <c r="DV336" s="79"/>
      <c r="DW336" s="79"/>
      <c r="DX336" s="79"/>
      <c r="DY336" s="79"/>
      <c r="DZ336" s="79"/>
      <c r="EA336" s="79"/>
      <c r="EB336" s="79"/>
      <c r="EC336" s="79"/>
      <c r="ED336" s="79"/>
      <c r="EE336" s="79"/>
      <c r="EF336" s="79"/>
      <c r="EG336" s="79"/>
      <c r="EH336" s="79"/>
      <c r="EI336" s="79"/>
      <c r="EJ336" s="79"/>
      <c r="EK336" s="79"/>
      <c r="EL336" s="79"/>
      <c r="EM336" s="79"/>
      <c r="EN336" s="79"/>
      <c r="EO336" s="79"/>
      <c r="EP336" s="79"/>
      <c r="EQ336" s="79"/>
      <c r="ER336" s="79"/>
      <c r="ES336" s="79"/>
      <c r="ET336" s="79"/>
      <c r="EU336" s="79"/>
      <c r="EV336" s="79"/>
      <c r="EW336" s="79"/>
      <c r="EX336" s="79"/>
      <c r="EY336" s="79"/>
      <c r="EZ336" s="79"/>
      <c r="FA336" s="79"/>
      <c r="FB336" s="79"/>
      <c r="FC336" s="79"/>
      <c r="FD336" s="79"/>
      <c r="FE336" s="79"/>
      <c r="FF336" s="79"/>
      <c r="FG336" s="79"/>
      <c r="FH336" s="79"/>
      <c r="FI336" s="79"/>
      <c r="FJ336" s="79"/>
      <c r="FK336" s="79"/>
      <c r="FL336" s="79"/>
      <c r="FM336" s="79"/>
      <c r="FN336" s="79"/>
      <c r="FO336" s="79"/>
      <c r="FP336" s="79"/>
      <c r="FQ336" s="79"/>
      <c r="FR336" s="79"/>
      <c r="FS336" s="79"/>
      <c r="FT336" s="79"/>
      <c r="FU336" s="79"/>
      <c r="FV336" s="79"/>
      <c r="FW336" s="79"/>
      <c r="FX336" s="79"/>
      <c r="FY336" s="79"/>
      <c r="FZ336" s="79"/>
      <c r="GA336" s="79"/>
      <c r="GB336" s="79"/>
      <c r="GC336" s="79"/>
      <c r="GD336" s="79"/>
      <c r="GE336" s="79"/>
      <c r="GF336" s="79"/>
      <c r="GG336" s="79"/>
      <c r="GH336" s="79"/>
      <c r="GI336" s="79"/>
      <c r="GJ336" s="79"/>
      <c r="GK336" s="79"/>
      <c r="GL336" s="79"/>
      <c r="GM336" s="79"/>
      <c r="GN336" s="79"/>
      <c r="GO336" s="79"/>
      <c r="GP336" s="79"/>
      <c r="GQ336" s="79"/>
    </row>
    <row r="337" spans="1:65" s="78" customFormat="1" x14ac:dyDescent="0.3">
      <c r="A337" s="10"/>
      <c r="B337" s="10"/>
      <c r="C337" s="10"/>
      <c r="D337" s="10"/>
      <c r="E337" s="311">
        <v>221672341</v>
      </c>
      <c r="F337" s="311" t="s">
        <v>1488</v>
      </c>
      <c r="G337" s="312">
        <v>10</v>
      </c>
      <c r="H337" s="312" t="s">
        <v>1465</v>
      </c>
      <c r="I337" s="311">
        <v>0</v>
      </c>
      <c r="J337" s="311">
        <v>0</v>
      </c>
      <c r="K337" s="311">
        <v>0</v>
      </c>
      <c r="L337" s="311">
        <v>0</v>
      </c>
      <c r="M337" s="311">
        <v>0</v>
      </c>
      <c r="N337" s="311">
        <v>0</v>
      </c>
      <c r="O337" s="311">
        <v>0</v>
      </c>
      <c r="P337" s="311">
        <v>0</v>
      </c>
      <c r="Q337" s="311">
        <v>0</v>
      </c>
      <c r="R337" s="311">
        <v>0</v>
      </c>
      <c r="S337" s="311">
        <v>0</v>
      </c>
      <c r="T337" s="311">
        <v>0</v>
      </c>
      <c r="U337" s="311">
        <v>0</v>
      </c>
      <c r="V337" s="311">
        <v>0</v>
      </c>
      <c r="W337" s="311">
        <v>0</v>
      </c>
      <c r="X337" s="311">
        <v>0</v>
      </c>
      <c r="Y337" s="311">
        <v>0</v>
      </c>
      <c r="Z337" s="311">
        <v>0</v>
      </c>
      <c r="AA337" s="311">
        <v>0</v>
      </c>
      <c r="AB337" s="311">
        <v>0</v>
      </c>
      <c r="AC337" s="311">
        <v>0</v>
      </c>
      <c r="AD337" s="311">
        <v>0</v>
      </c>
      <c r="AE337" s="311">
        <v>0</v>
      </c>
      <c r="AF337" s="311">
        <v>0</v>
      </c>
      <c r="AG337" s="311">
        <v>0</v>
      </c>
      <c r="AH337" s="311">
        <v>0</v>
      </c>
      <c r="AI337" s="311">
        <v>0</v>
      </c>
      <c r="AJ337" s="311">
        <v>0</v>
      </c>
      <c r="AK337" s="311">
        <v>0</v>
      </c>
      <c r="AL337" s="311">
        <v>0</v>
      </c>
      <c r="AM337" s="311">
        <v>0</v>
      </c>
      <c r="AN337" s="311">
        <v>0</v>
      </c>
      <c r="AO337" s="311">
        <v>0</v>
      </c>
      <c r="AP337" s="311">
        <v>0</v>
      </c>
      <c r="AQ337" s="311">
        <v>0</v>
      </c>
      <c r="AR337" s="311">
        <v>0</v>
      </c>
      <c r="AS337" s="311">
        <v>0</v>
      </c>
      <c r="AT337" s="311">
        <v>0</v>
      </c>
      <c r="AU337" s="311">
        <v>0</v>
      </c>
      <c r="AV337" s="311">
        <v>0</v>
      </c>
      <c r="AW337" s="311">
        <v>0</v>
      </c>
      <c r="AX337" s="352">
        <v>0</v>
      </c>
      <c r="AY337" s="352">
        <v>0</v>
      </c>
      <c r="AZ337" s="352">
        <v>0</v>
      </c>
      <c r="BA337" s="352">
        <v>0</v>
      </c>
      <c r="BB337" s="352">
        <v>0</v>
      </c>
      <c r="BC337" s="352">
        <v>0</v>
      </c>
      <c r="BD337" s="352">
        <v>0</v>
      </c>
      <c r="BE337" s="352">
        <v>0</v>
      </c>
      <c r="BF337" s="352">
        <v>0</v>
      </c>
      <c r="BG337" s="352">
        <v>0</v>
      </c>
      <c r="BH337" s="378">
        <v>0</v>
      </c>
      <c r="BI337" s="352">
        <v>0</v>
      </c>
      <c r="BJ337" s="352">
        <v>0</v>
      </c>
      <c r="BK337" s="352"/>
      <c r="BL337" s="352"/>
      <c r="BM337" s="352"/>
    </row>
    <row r="338" spans="1:65" s="78" customFormat="1" x14ac:dyDescent="0.3">
      <c r="A338" s="10"/>
      <c r="B338" s="10"/>
      <c r="C338" s="10"/>
      <c r="D338" s="10"/>
      <c r="E338" s="311">
        <v>221789663</v>
      </c>
      <c r="F338" s="311" t="s">
        <v>1489</v>
      </c>
      <c r="G338" s="312">
        <v>2</v>
      </c>
      <c r="H338" s="312" t="s">
        <v>1465</v>
      </c>
      <c r="I338" s="311">
        <v>0</v>
      </c>
      <c r="J338" s="311">
        <v>0</v>
      </c>
      <c r="K338" s="311">
        <v>0</v>
      </c>
      <c r="L338" s="311">
        <v>0</v>
      </c>
      <c r="M338" s="311">
        <v>0</v>
      </c>
      <c r="N338" s="311">
        <v>0</v>
      </c>
      <c r="O338" s="311">
        <v>0</v>
      </c>
      <c r="P338" s="311">
        <v>0</v>
      </c>
      <c r="Q338" s="311">
        <v>0</v>
      </c>
      <c r="R338" s="311">
        <v>0</v>
      </c>
      <c r="S338" s="311">
        <v>0</v>
      </c>
      <c r="T338" s="311">
        <v>0</v>
      </c>
      <c r="U338" s="311">
        <v>0</v>
      </c>
      <c r="V338" s="311">
        <v>0</v>
      </c>
      <c r="W338" s="311">
        <v>0</v>
      </c>
      <c r="X338" s="311">
        <v>0</v>
      </c>
      <c r="Y338" s="311">
        <v>0</v>
      </c>
      <c r="Z338" s="311">
        <v>0</v>
      </c>
      <c r="AA338" s="311">
        <v>0</v>
      </c>
      <c r="AB338" s="311">
        <v>0</v>
      </c>
      <c r="AC338" s="311">
        <v>0</v>
      </c>
      <c r="AD338" s="311">
        <v>0</v>
      </c>
      <c r="AE338" s="311">
        <v>0</v>
      </c>
      <c r="AF338" s="311">
        <v>0</v>
      </c>
      <c r="AG338" s="311">
        <v>0</v>
      </c>
      <c r="AH338" s="311">
        <v>0</v>
      </c>
      <c r="AI338" s="311">
        <v>0</v>
      </c>
      <c r="AJ338" s="311">
        <v>0</v>
      </c>
      <c r="AK338" s="311">
        <v>0</v>
      </c>
      <c r="AL338" s="311">
        <v>0</v>
      </c>
      <c r="AM338" s="311">
        <v>0</v>
      </c>
      <c r="AN338" s="311">
        <v>0</v>
      </c>
      <c r="AO338" s="311">
        <v>0</v>
      </c>
      <c r="AP338" s="311">
        <v>0</v>
      </c>
      <c r="AQ338" s="311">
        <v>0</v>
      </c>
      <c r="AR338" s="311">
        <v>0</v>
      </c>
      <c r="AS338" s="311">
        <v>0</v>
      </c>
      <c r="AT338" s="311">
        <v>0</v>
      </c>
      <c r="AU338" s="311">
        <v>0</v>
      </c>
      <c r="AV338" s="311">
        <v>0</v>
      </c>
      <c r="AW338" s="311">
        <v>0</v>
      </c>
      <c r="AX338" s="352">
        <v>0</v>
      </c>
      <c r="AY338" s="352">
        <v>0</v>
      </c>
      <c r="AZ338" s="352">
        <v>0</v>
      </c>
      <c r="BA338" s="352">
        <v>0</v>
      </c>
      <c r="BB338" s="352">
        <v>0</v>
      </c>
      <c r="BC338" s="352">
        <v>0</v>
      </c>
      <c r="BD338" s="352">
        <v>0</v>
      </c>
      <c r="BE338" s="352">
        <v>0</v>
      </c>
      <c r="BF338" s="352">
        <v>0</v>
      </c>
      <c r="BG338" s="352">
        <v>0</v>
      </c>
      <c r="BH338" s="378">
        <v>0</v>
      </c>
      <c r="BI338" s="352">
        <v>0</v>
      </c>
      <c r="BJ338" s="352">
        <v>0</v>
      </c>
      <c r="BK338" s="352"/>
      <c r="BL338" s="352"/>
      <c r="BM338" s="352"/>
    </row>
    <row r="339" spans="1:65" s="78" customFormat="1" x14ac:dyDescent="0.3">
      <c r="A339" s="10"/>
      <c r="B339" s="10"/>
      <c r="C339" s="10"/>
      <c r="D339" s="10"/>
      <c r="E339" s="311">
        <v>221917279</v>
      </c>
      <c r="F339" s="311" t="s">
        <v>1491</v>
      </c>
      <c r="G339" s="312">
        <v>11</v>
      </c>
      <c r="H339" s="312" t="s">
        <v>1465</v>
      </c>
      <c r="I339" s="311">
        <v>0</v>
      </c>
      <c r="J339" s="311">
        <v>0</v>
      </c>
      <c r="K339" s="311">
        <v>0</v>
      </c>
      <c r="L339" s="311">
        <v>0</v>
      </c>
      <c r="M339" s="311">
        <v>0</v>
      </c>
      <c r="N339" s="311">
        <v>0</v>
      </c>
      <c r="O339" s="311">
        <v>0</v>
      </c>
      <c r="P339" s="311">
        <v>0</v>
      </c>
      <c r="Q339" s="311">
        <v>0</v>
      </c>
      <c r="R339" s="311">
        <v>0</v>
      </c>
      <c r="S339" s="311">
        <v>0</v>
      </c>
      <c r="T339" s="311">
        <v>0</v>
      </c>
      <c r="U339" s="311">
        <v>0</v>
      </c>
      <c r="V339" s="311">
        <v>0</v>
      </c>
      <c r="W339" s="311">
        <v>0</v>
      </c>
      <c r="X339" s="311">
        <v>0</v>
      </c>
      <c r="Y339" s="311">
        <v>0</v>
      </c>
      <c r="Z339" s="311">
        <v>0</v>
      </c>
      <c r="AA339" s="311">
        <v>0</v>
      </c>
      <c r="AB339" s="311">
        <v>0</v>
      </c>
      <c r="AC339" s="311">
        <v>0</v>
      </c>
      <c r="AD339" s="311">
        <v>0</v>
      </c>
      <c r="AE339" s="311">
        <v>0</v>
      </c>
      <c r="AF339" s="311">
        <v>0</v>
      </c>
      <c r="AG339" s="311">
        <v>0</v>
      </c>
      <c r="AH339" s="311">
        <v>0</v>
      </c>
      <c r="AI339" s="311">
        <v>0</v>
      </c>
      <c r="AJ339" s="311">
        <v>0</v>
      </c>
      <c r="AK339" s="311">
        <v>0</v>
      </c>
      <c r="AL339" s="311">
        <v>0</v>
      </c>
      <c r="AM339" s="311">
        <v>0</v>
      </c>
      <c r="AN339" s="311">
        <v>0</v>
      </c>
      <c r="AO339" s="311">
        <v>0</v>
      </c>
      <c r="AP339" s="311">
        <v>0</v>
      </c>
      <c r="AQ339" s="311">
        <v>0</v>
      </c>
      <c r="AR339" s="311">
        <v>0</v>
      </c>
      <c r="AS339" s="311">
        <v>0</v>
      </c>
      <c r="AT339" s="311">
        <v>0</v>
      </c>
      <c r="AU339" s="311">
        <v>0</v>
      </c>
      <c r="AV339" s="311">
        <v>0</v>
      </c>
      <c r="AW339" s="311">
        <v>0</v>
      </c>
      <c r="AX339" s="352">
        <v>0</v>
      </c>
      <c r="AY339" s="352">
        <v>0</v>
      </c>
      <c r="AZ339" s="352">
        <v>0</v>
      </c>
      <c r="BA339" s="352">
        <v>0</v>
      </c>
      <c r="BB339" s="352">
        <v>0</v>
      </c>
      <c r="BC339" s="352">
        <v>0</v>
      </c>
      <c r="BD339" s="352">
        <v>0</v>
      </c>
      <c r="BE339" s="352">
        <v>0</v>
      </c>
      <c r="BF339" s="352">
        <v>0</v>
      </c>
      <c r="BG339" s="352">
        <v>0</v>
      </c>
      <c r="BH339" s="378">
        <v>0</v>
      </c>
      <c r="BI339" s="352">
        <v>0</v>
      </c>
      <c r="BJ339" s="352">
        <v>0</v>
      </c>
      <c r="BK339" s="352"/>
      <c r="BL339" s="352"/>
      <c r="BM339" s="352"/>
    </row>
    <row r="340" spans="1:65" s="78" customFormat="1" x14ac:dyDescent="0.3">
      <c r="A340" s="10"/>
      <c r="B340" s="10"/>
      <c r="C340" s="10"/>
      <c r="D340" s="10"/>
      <c r="E340" s="311">
        <v>221917279</v>
      </c>
      <c r="F340" s="311" t="s">
        <v>1494</v>
      </c>
      <c r="G340" s="312">
        <v>14</v>
      </c>
      <c r="H340" s="312" t="s">
        <v>1465</v>
      </c>
      <c r="I340" s="311">
        <v>0</v>
      </c>
      <c r="J340" s="311">
        <v>0</v>
      </c>
      <c r="K340" s="311">
        <v>0</v>
      </c>
      <c r="L340" s="311">
        <v>0</v>
      </c>
      <c r="M340" s="311">
        <v>0</v>
      </c>
      <c r="N340" s="311">
        <v>0</v>
      </c>
      <c r="O340" s="311">
        <v>0</v>
      </c>
      <c r="P340" s="311">
        <v>0</v>
      </c>
      <c r="Q340" s="311">
        <v>0</v>
      </c>
      <c r="R340" s="311">
        <v>0</v>
      </c>
      <c r="S340" s="311">
        <v>0</v>
      </c>
      <c r="T340" s="311">
        <v>0</v>
      </c>
      <c r="U340" s="311">
        <v>0</v>
      </c>
      <c r="V340" s="311">
        <v>0</v>
      </c>
      <c r="W340" s="311">
        <v>0</v>
      </c>
      <c r="X340" s="311">
        <v>0</v>
      </c>
      <c r="Y340" s="311">
        <v>0</v>
      </c>
      <c r="Z340" s="311">
        <v>0</v>
      </c>
      <c r="AA340" s="311">
        <v>0</v>
      </c>
      <c r="AB340" s="311">
        <v>0</v>
      </c>
      <c r="AC340" s="311">
        <v>0</v>
      </c>
      <c r="AD340" s="311">
        <v>0</v>
      </c>
      <c r="AE340" s="311">
        <v>0</v>
      </c>
      <c r="AF340" s="311">
        <v>0</v>
      </c>
      <c r="AG340" s="311">
        <v>0</v>
      </c>
      <c r="AH340" s="311">
        <v>0</v>
      </c>
      <c r="AI340" s="311">
        <v>0</v>
      </c>
      <c r="AJ340" s="311">
        <v>0</v>
      </c>
      <c r="AK340" s="311">
        <v>0</v>
      </c>
      <c r="AL340" s="311">
        <v>0</v>
      </c>
      <c r="AM340" s="311">
        <v>0</v>
      </c>
      <c r="AN340" s="311">
        <v>0</v>
      </c>
      <c r="AO340" s="311">
        <v>0</v>
      </c>
      <c r="AP340" s="311">
        <v>0</v>
      </c>
      <c r="AQ340" s="311">
        <v>0</v>
      </c>
      <c r="AR340" s="311">
        <v>0</v>
      </c>
      <c r="AS340" s="311">
        <v>0</v>
      </c>
      <c r="AT340" s="311">
        <v>0</v>
      </c>
      <c r="AU340" s="311">
        <v>0</v>
      </c>
      <c r="AV340" s="311">
        <v>0</v>
      </c>
      <c r="AW340" s="311">
        <v>0</v>
      </c>
      <c r="AX340" s="352">
        <v>0</v>
      </c>
      <c r="AY340" s="352">
        <v>0</v>
      </c>
      <c r="AZ340" s="352">
        <v>0</v>
      </c>
      <c r="BA340" s="352">
        <v>0</v>
      </c>
      <c r="BB340" s="352">
        <v>0</v>
      </c>
      <c r="BC340" s="352">
        <v>0</v>
      </c>
      <c r="BD340" s="352">
        <v>0</v>
      </c>
      <c r="BE340" s="352">
        <v>0</v>
      </c>
      <c r="BF340" s="352">
        <v>0</v>
      </c>
      <c r="BG340" s="352">
        <v>0</v>
      </c>
      <c r="BH340" s="378">
        <v>0</v>
      </c>
      <c r="BI340" s="352">
        <v>0</v>
      </c>
      <c r="BJ340" s="352">
        <v>0</v>
      </c>
      <c r="BK340" s="352"/>
      <c r="BL340" s="352"/>
      <c r="BM340" s="352"/>
    </row>
    <row r="341" spans="1:65" s="78" customFormat="1" x14ac:dyDescent="0.3">
      <c r="A341" s="10"/>
      <c r="B341" s="10"/>
      <c r="C341" s="10"/>
      <c r="D341" s="10">
        <v>323232733.36000001</v>
      </c>
      <c r="E341" s="311">
        <v>270005291</v>
      </c>
      <c r="F341" s="311" t="s">
        <v>513</v>
      </c>
      <c r="G341" s="312">
        <v>47</v>
      </c>
      <c r="H341" s="312" t="s">
        <v>1302</v>
      </c>
      <c r="I341" s="311">
        <v>0</v>
      </c>
      <c r="J341" s="311">
        <v>0</v>
      </c>
      <c r="K341" s="311">
        <v>0</v>
      </c>
      <c r="L341" s="311">
        <v>0</v>
      </c>
      <c r="M341" s="311">
        <v>0</v>
      </c>
      <c r="N341" s="311">
        <v>0</v>
      </c>
      <c r="O341" s="311">
        <v>0</v>
      </c>
      <c r="P341" s="311">
        <v>0</v>
      </c>
      <c r="Q341" s="311">
        <v>0</v>
      </c>
      <c r="R341" s="311">
        <v>0</v>
      </c>
      <c r="S341" s="311">
        <v>0</v>
      </c>
      <c r="T341" s="311">
        <v>0</v>
      </c>
      <c r="U341" s="311">
        <v>0</v>
      </c>
      <c r="V341" s="311">
        <v>0</v>
      </c>
      <c r="W341" s="311">
        <v>0</v>
      </c>
      <c r="X341" s="311">
        <v>0</v>
      </c>
      <c r="Y341" s="311">
        <v>0</v>
      </c>
      <c r="Z341" s="311">
        <v>0</v>
      </c>
      <c r="AA341" s="311">
        <v>0</v>
      </c>
      <c r="AB341" s="311">
        <v>0</v>
      </c>
      <c r="AC341" s="311">
        <v>0</v>
      </c>
      <c r="AD341" s="311">
        <v>0</v>
      </c>
      <c r="AE341" s="311">
        <v>0</v>
      </c>
      <c r="AF341" s="311">
        <v>0</v>
      </c>
      <c r="AG341" s="311">
        <v>0</v>
      </c>
      <c r="AH341" s="311">
        <v>0</v>
      </c>
      <c r="AI341" s="311">
        <v>0</v>
      </c>
      <c r="AJ341" s="311">
        <v>0</v>
      </c>
      <c r="AK341" s="311">
        <v>0</v>
      </c>
      <c r="AL341" s="311">
        <v>0</v>
      </c>
      <c r="AM341" s="311">
        <v>0</v>
      </c>
      <c r="AN341" s="311">
        <v>0</v>
      </c>
      <c r="AO341" s="311">
        <v>0</v>
      </c>
      <c r="AP341" s="311">
        <v>0</v>
      </c>
      <c r="AQ341" s="311">
        <v>0</v>
      </c>
      <c r="AR341" s="311">
        <v>0</v>
      </c>
      <c r="AS341" s="311">
        <v>0</v>
      </c>
      <c r="AT341" s="311">
        <v>0</v>
      </c>
      <c r="AU341" s="311">
        <v>0</v>
      </c>
      <c r="AV341" s="311">
        <v>0</v>
      </c>
      <c r="AW341" s="311">
        <v>0</v>
      </c>
      <c r="AX341" s="352">
        <v>0</v>
      </c>
      <c r="AY341" s="352">
        <v>0</v>
      </c>
      <c r="AZ341" s="352">
        <v>0</v>
      </c>
      <c r="BA341" s="352">
        <v>0</v>
      </c>
      <c r="BB341" s="352">
        <v>0</v>
      </c>
      <c r="BC341" s="352">
        <v>0</v>
      </c>
      <c r="BD341" s="352">
        <v>0</v>
      </c>
      <c r="BE341" s="352">
        <v>0</v>
      </c>
      <c r="BF341" s="352">
        <v>0</v>
      </c>
      <c r="BG341" s="352">
        <v>0</v>
      </c>
      <c r="BH341" s="378">
        <v>0</v>
      </c>
      <c r="BI341" s="352">
        <v>0</v>
      </c>
      <c r="BJ341" s="352">
        <v>0</v>
      </c>
      <c r="BK341" s="352"/>
      <c r="BL341" s="352"/>
      <c r="BM341" s="352"/>
    </row>
    <row r="342" spans="1:65" s="78" customFormat="1" x14ac:dyDescent="0.3">
      <c r="A342" s="10"/>
      <c r="B342" s="10"/>
      <c r="C342" s="10"/>
      <c r="D342" s="10">
        <v>32563608853.360001</v>
      </c>
      <c r="E342" s="311">
        <v>270035532</v>
      </c>
      <c r="F342" s="311" t="s">
        <v>529</v>
      </c>
      <c r="G342" s="312">
        <v>16</v>
      </c>
      <c r="H342" s="312" t="s">
        <v>1302</v>
      </c>
      <c r="I342" s="311">
        <v>0</v>
      </c>
      <c r="J342" s="311">
        <v>0</v>
      </c>
      <c r="K342" s="311">
        <v>0</v>
      </c>
      <c r="L342" s="311">
        <v>0</v>
      </c>
      <c r="M342" s="311">
        <v>0</v>
      </c>
      <c r="N342" s="311">
        <v>0</v>
      </c>
      <c r="O342" s="311">
        <v>0</v>
      </c>
      <c r="P342" s="311">
        <v>0</v>
      </c>
      <c r="Q342" s="311">
        <v>0</v>
      </c>
      <c r="R342" s="311">
        <v>0</v>
      </c>
      <c r="S342" s="311">
        <v>0</v>
      </c>
      <c r="T342" s="311">
        <v>0</v>
      </c>
      <c r="U342" s="311">
        <v>0</v>
      </c>
      <c r="V342" s="311">
        <v>0</v>
      </c>
      <c r="W342" s="311">
        <v>0</v>
      </c>
      <c r="X342" s="311">
        <v>0</v>
      </c>
      <c r="Y342" s="311">
        <v>0</v>
      </c>
      <c r="Z342" s="311">
        <v>0</v>
      </c>
      <c r="AA342" s="311">
        <v>0</v>
      </c>
      <c r="AB342" s="311">
        <v>0</v>
      </c>
      <c r="AC342" s="311">
        <v>0</v>
      </c>
      <c r="AD342" s="311">
        <v>0</v>
      </c>
      <c r="AE342" s="311">
        <v>0</v>
      </c>
      <c r="AF342" s="311">
        <v>0</v>
      </c>
      <c r="AG342" s="311">
        <v>0</v>
      </c>
      <c r="AH342" s="311">
        <v>0</v>
      </c>
      <c r="AI342" s="311">
        <v>0</v>
      </c>
      <c r="AJ342" s="311">
        <v>0</v>
      </c>
      <c r="AK342" s="311">
        <v>0</v>
      </c>
      <c r="AL342" s="311">
        <v>0</v>
      </c>
      <c r="AM342" s="311">
        <v>0</v>
      </c>
      <c r="AN342" s="311">
        <v>0</v>
      </c>
      <c r="AO342" s="311">
        <v>0</v>
      </c>
      <c r="AP342" s="311">
        <v>0</v>
      </c>
      <c r="AQ342" s="311">
        <v>0</v>
      </c>
      <c r="AR342" s="311">
        <v>0</v>
      </c>
      <c r="AS342" s="311">
        <v>0</v>
      </c>
      <c r="AT342" s="311">
        <v>0</v>
      </c>
      <c r="AU342" s="311">
        <v>0</v>
      </c>
      <c r="AV342" s="311">
        <v>0</v>
      </c>
      <c r="AW342" s="311">
        <v>0</v>
      </c>
      <c r="AX342" s="352">
        <v>0</v>
      </c>
      <c r="AY342" s="352">
        <v>0</v>
      </c>
      <c r="AZ342" s="352">
        <v>0</v>
      </c>
      <c r="BA342" s="352">
        <v>0</v>
      </c>
      <c r="BB342" s="352">
        <v>0</v>
      </c>
      <c r="BC342" s="352">
        <v>0</v>
      </c>
      <c r="BD342" s="352">
        <v>0</v>
      </c>
      <c r="BE342" s="352">
        <v>0</v>
      </c>
      <c r="BF342" s="352">
        <v>0</v>
      </c>
      <c r="BG342" s="352">
        <v>0</v>
      </c>
      <c r="BH342" s="378">
        <v>0</v>
      </c>
      <c r="BI342" s="352">
        <v>0</v>
      </c>
      <c r="BJ342" s="352">
        <v>0</v>
      </c>
      <c r="BK342" s="352"/>
      <c r="BL342" s="352"/>
      <c r="BM342" s="352"/>
    </row>
    <row r="343" spans="1:65" s="78" customFormat="1" x14ac:dyDescent="0.3">
      <c r="A343" s="10"/>
      <c r="B343" s="10"/>
      <c r="C343" s="10"/>
      <c r="D343" s="10">
        <v>750465798.91999996</v>
      </c>
      <c r="E343" s="311">
        <v>270037481</v>
      </c>
      <c r="F343" s="311" t="s">
        <v>530</v>
      </c>
      <c r="G343" s="312">
        <v>33</v>
      </c>
      <c r="H343" s="312" t="s">
        <v>1302</v>
      </c>
      <c r="I343" s="311">
        <v>0</v>
      </c>
      <c r="J343" s="311">
        <v>0</v>
      </c>
      <c r="K343" s="311">
        <v>0</v>
      </c>
      <c r="L343" s="311">
        <v>0</v>
      </c>
      <c r="M343" s="311">
        <v>0</v>
      </c>
      <c r="N343" s="311">
        <v>0</v>
      </c>
      <c r="O343" s="311">
        <v>0</v>
      </c>
      <c r="P343" s="311">
        <v>0</v>
      </c>
      <c r="Q343" s="311">
        <v>0</v>
      </c>
      <c r="R343" s="311">
        <v>0</v>
      </c>
      <c r="S343" s="311">
        <v>0</v>
      </c>
      <c r="T343" s="311">
        <v>0</v>
      </c>
      <c r="U343" s="311">
        <v>0</v>
      </c>
      <c r="V343" s="311">
        <v>0</v>
      </c>
      <c r="W343" s="311">
        <v>0</v>
      </c>
      <c r="X343" s="311">
        <v>0</v>
      </c>
      <c r="Y343" s="311">
        <v>0</v>
      </c>
      <c r="Z343" s="311">
        <v>0</v>
      </c>
      <c r="AA343" s="311">
        <v>0</v>
      </c>
      <c r="AB343" s="311">
        <v>0</v>
      </c>
      <c r="AC343" s="311">
        <v>0</v>
      </c>
      <c r="AD343" s="311">
        <v>0</v>
      </c>
      <c r="AE343" s="311">
        <v>0</v>
      </c>
      <c r="AF343" s="311">
        <v>0</v>
      </c>
      <c r="AG343" s="311">
        <v>0</v>
      </c>
      <c r="AH343" s="311">
        <v>0</v>
      </c>
      <c r="AI343" s="311">
        <v>0</v>
      </c>
      <c r="AJ343" s="311">
        <v>0</v>
      </c>
      <c r="AK343" s="311">
        <v>0</v>
      </c>
      <c r="AL343" s="311">
        <v>0</v>
      </c>
      <c r="AM343" s="311">
        <v>0</v>
      </c>
      <c r="AN343" s="311">
        <v>0</v>
      </c>
      <c r="AO343" s="311">
        <v>0</v>
      </c>
      <c r="AP343" s="311">
        <v>0</v>
      </c>
      <c r="AQ343" s="311">
        <v>0</v>
      </c>
      <c r="AR343" s="311">
        <v>0</v>
      </c>
      <c r="AS343" s="311">
        <v>0</v>
      </c>
      <c r="AT343" s="311">
        <v>0</v>
      </c>
      <c r="AU343" s="311">
        <v>0</v>
      </c>
      <c r="AV343" s="311">
        <v>0</v>
      </c>
      <c r="AW343" s="311">
        <v>0</v>
      </c>
      <c r="AX343" s="352">
        <v>0</v>
      </c>
      <c r="AY343" s="352">
        <v>0</v>
      </c>
      <c r="AZ343" s="352">
        <v>0</v>
      </c>
      <c r="BA343" s="352">
        <v>0</v>
      </c>
      <c r="BB343" s="352">
        <v>0</v>
      </c>
      <c r="BC343" s="352">
        <v>0</v>
      </c>
      <c r="BD343" s="352">
        <v>0</v>
      </c>
      <c r="BE343" s="352">
        <v>0</v>
      </c>
      <c r="BF343" s="352">
        <v>0</v>
      </c>
      <c r="BG343" s="352">
        <v>0</v>
      </c>
      <c r="BH343" s="378">
        <v>0</v>
      </c>
      <c r="BI343" s="352">
        <v>0</v>
      </c>
      <c r="BJ343" s="352">
        <v>0</v>
      </c>
      <c r="BK343" s="352"/>
      <c r="BL343" s="352"/>
      <c r="BM343" s="352"/>
    </row>
    <row r="344" spans="1:65" s="78" customFormat="1" x14ac:dyDescent="0.3">
      <c r="A344" s="10"/>
      <c r="B344" s="10"/>
      <c r="C344" s="10"/>
      <c r="D344" s="10">
        <v>43559654598.889999</v>
      </c>
      <c r="E344" s="311">
        <v>270051297</v>
      </c>
      <c r="F344" s="311" t="s">
        <v>537</v>
      </c>
      <c r="G344" s="312">
        <v>4</v>
      </c>
      <c r="H344" s="312" t="s">
        <v>1302</v>
      </c>
      <c r="I344" s="311">
        <v>0</v>
      </c>
      <c r="J344" s="311">
        <v>0</v>
      </c>
      <c r="K344" s="311">
        <v>0</v>
      </c>
      <c r="L344" s="311">
        <v>249999.75159090749</v>
      </c>
      <c r="M344" s="311">
        <v>0</v>
      </c>
      <c r="N344" s="311">
        <v>0</v>
      </c>
      <c r="O344" s="311">
        <v>0</v>
      </c>
      <c r="P344" s="311">
        <v>0</v>
      </c>
      <c r="Q344" s="311">
        <v>250000.19999999998</v>
      </c>
      <c r="R344" s="311">
        <v>0</v>
      </c>
      <c r="S344" s="311">
        <v>0</v>
      </c>
      <c r="T344" s="311">
        <v>0</v>
      </c>
      <c r="U344" s="311">
        <v>85034.798255788963</v>
      </c>
      <c r="V344" s="311">
        <v>671944.88824303902</v>
      </c>
      <c r="W344" s="311">
        <v>0</v>
      </c>
      <c r="X344" s="311">
        <v>86910.138396342532</v>
      </c>
      <c r="Y344" s="311">
        <v>0</v>
      </c>
      <c r="Z344" s="311">
        <v>0</v>
      </c>
      <c r="AA344" s="311">
        <v>0</v>
      </c>
      <c r="AB344" s="311">
        <v>0</v>
      </c>
      <c r="AC344" s="311">
        <v>0</v>
      </c>
      <c r="AD344" s="311">
        <v>0</v>
      </c>
      <c r="AE344" s="311">
        <v>0</v>
      </c>
      <c r="AF344" s="311">
        <v>0</v>
      </c>
      <c r="AG344" s="311">
        <v>0</v>
      </c>
      <c r="AH344" s="311">
        <v>0</v>
      </c>
      <c r="AI344" s="311">
        <v>0</v>
      </c>
      <c r="AJ344" s="311">
        <v>0</v>
      </c>
      <c r="AK344" s="311">
        <v>0</v>
      </c>
      <c r="AL344" s="311">
        <v>0</v>
      </c>
      <c r="AM344" s="311">
        <v>0</v>
      </c>
      <c r="AN344" s="311">
        <v>0</v>
      </c>
      <c r="AO344" s="311">
        <v>0</v>
      </c>
      <c r="AP344" s="311">
        <v>0</v>
      </c>
      <c r="AQ344" s="311">
        <v>0</v>
      </c>
      <c r="AR344" s="311">
        <v>0</v>
      </c>
      <c r="AS344" s="311">
        <v>0</v>
      </c>
      <c r="AT344" s="311">
        <v>0</v>
      </c>
      <c r="AU344" s="311">
        <v>0</v>
      </c>
      <c r="AV344" s="311">
        <v>0</v>
      </c>
      <c r="AW344" s="311">
        <v>0</v>
      </c>
      <c r="AX344" s="352">
        <v>0</v>
      </c>
      <c r="AY344" s="352">
        <v>0</v>
      </c>
      <c r="AZ344" s="352">
        <v>0</v>
      </c>
      <c r="BA344" s="352">
        <v>0</v>
      </c>
      <c r="BB344" s="352">
        <v>0</v>
      </c>
      <c r="BC344" s="352">
        <v>0</v>
      </c>
      <c r="BD344" s="352">
        <v>0</v>
      </c>
      <c r="BE344" s="352">
        <v>0</v>
      </c>
      <c r="BF344" s="352">
        <v>0</v>
      </c>
      <c r="BG344" s="352">
        <v>0</v>
      </c>
      <c r="BH344" s="378">
        <v>0</v>
      </c>
      <c r="BI344" s="352">
        <v>0</v>
      </c>
      <c r="BJ344" s="352">
        <v>0</v>
      </c>
      <c r="BK344" s="352"/>
      <c r="BL344" s="352"/>
      <c r="BM344" s="352"/>
    </row>
    <row r="345" spans="1:65" s="78" customFormat="1" x14ac:dyDescent="0.3">
      <c r="A345" s="10"/>
      <c r="B345" s="10"/>
      <c r="C345" s="10"/>
      <c r="D345" s="10">
        <v>22128244517.349998</v>
      </c>
      <c r="E345" s="311">
        <v>270057249</v>
      </c>
      <c r="F345" s="311" t="s">
        <v>538</v>
      </c>
      <c r="G345" s="312">
        <v>25</v>
      </c>
      <c r="H345" s="312" t="s">
        <v>1302</v>
      </c>
      <c r="I345" s="311">
        <v>0</v>
      </c>
      <c r="J345" s="311">
        <v>0</v>
      </c>
      <c r="K345" s="311">
        <v>0</v>
      </c>
      <c r="L345" s="311">
        <v>0</v>
      </c>
      <c r="M345" s="311">
        <v>0</v>
      </c>
      <c r="N345" s="311">
        <v>0</v>
      </c>
      <c r="O345" s="311">
        <v>0</v>
      </c>
      <c r="P345" s="311">
        <v>0</v>
      </c>
      <c r="Q345" s="311">
        <v>0</v>
      </c>
      <c r="R345" s="311">
        <v>0</v>
      </c>
      <c r="S345" s="311">
        <v>0</v>
      </c>
      <c r="T345" s="311">
        <v>0</v>
      </c>
      <c r="U345" s="311">
        <v>0</v>
      </c>
      <c r="V345" s="311">
        <v>0</v>
      </c>
      <c r="W345" s="311">
        <v>0</v>
      </c>
      <c r="X345" s="311">
        <v>0</v>
      </c>
      <c r="Y345" s="311">
        <v>0</v>
      </c>
      <c r="Z345" s="311">
        <v>0</v>
      </c>
      <c r="AA345" s="311">
        <v>0</v>
      </c>
      <c r="AB345" s="311">
        <v>0</v>
      </c>
      <c r="AC345" s="311">
        <v>0</v>
      </c>
      <c r="AD345" s="311">
        <v>0</v>
      </c>
      <c r="AE345" s="311">
        <v>0</v>
      </c>
      <c r="AF345" s="311">
        <v>0</v>
      </c>
      <c r="AG345" s="311">
        <v>0</v>
      </c>
      <c r="AH345" s="311">
        <v>0</v>
      </c>
      <c r="AI345" s="311">
        <v>0</v>
      </c>
      <c r="AJ345" s="311">
        <v>0</v>
      </c>
      <c r="AK345" s="311">
        <v>0</v>
      </c>
      <c r="AL345" s="311">
        <v>0</v>
      </c>
      <c r="AM345" s="311">
        <v>0</v>
      </c>
      <c r="AN345" s="311">
        <v>0</v>
      </c>
      <c r="AO345" s="311">
        <v>0</v>
      </c>
      <c r="AP345" s="311">
        <v>0</v>
      </c>
      <c r="AQ345" s="311">
        <v>0</v>
      </c>
      <c r="AR345" s="311">
        <v>0</v>
      </c>
      <c r="AS345" s="311">
        <v>0</v>
      </c>
      <c r="AT345" s="311">
        <v>0</v>
      </c>
      <c r="AU345" s="311">
        <v>0</v>
      </c>
      <c r="AV345" s="311">
        <v>0</v>
      </c>
      <c r="AW345" s="311">
        <v>0</v>
      </c>
      <c r="AX345" s="352">
        <v>0</v>
      </c>
      <c r="AY345" s="352">
        <v>0</v>
      </c>
      <c r="AZ345" s="352">
        <v>0</v>
      </c>
      <c r="BA345" s="352">
        <v>0</v>
      </c>
      <c r="BB345" s="352">
        <v>0</v>
      </c>
      <c r="BC345" s="352">
        <v>0</v>
      </c>
      <c r="BD345" s="352">
        <v>0</v>
      </c>
      <c r="BE345" s="352">
        <v>0</v>
      </c>
      <c r="BF345" s="352">
        <v>0</v>
      </c>
      <c r="BG345" s="352">
        <v>0</v>
      </c>
      <c r="BH345" s="378">
        <v>0</v>
      </c>
      <c r="BI345" s="352">
        <v>0</v>
      </c>
      <c r="BJ345" s="352">
        <v>0</v>
      </c>
      <c r="BK345" s="352"/>
      <c r="BL345" s="352"/>
      <c r="BM345" s="352"/>
    </row>
    <row r="346" spans="1:65" s="78" customFormat="1" x14ac:dyDescent="0.3">
      <c r="A346" s="10"/>
      <c r="B346" s="10"/>
      <c r="C346" s="10"/>
      <c r="D346" s="10">
        <v>299829111.82999998</v>
      </c>
      <c r="E346" s="311">
        <v>270078621</v>
      </c>
      <c r="F346" s="311" t="s">
        <v>552</v>
      </c>
      <c r="G346" s="312">
        <v>28</v>
      </c>
      <c r="H346" s="312" t="s">
        <v>1302</v>
      </c>
      <c r="I346" s="311">
        <v>0</v>
      </c>
      <c r="J346" s="311">
        <v>0</v>
      </c>
      <c r="K346" s="311">
        <v>0</v>
      </c>
      <c r="L346" s="311">
        <v>0</v>
      </c>
      <c r="M346" s="311">
        <v>0</v>
      </c>
      <c r="N346" s="311">
        <v>0</v>
      </c>
      <c r="O346" s="311">
        <v>0</v>
      </c>
      <c r="P346" s="311">
        <v>0</v>
      </c>
      <c r="Q346" s="311">
        <v>0</v>
      </c>
      <c r="R346" s="311">
        <v>0</v>
      </c>
      <c r="S346" s="311">
        <v>0</v>
      </c>
      <c r="T346" s="311">
        <v>0</v>
      </c>
      <c r="U346" s="311">
        <v>0</v>
      </c>
      <c r="V346" s="311">
        <v>0</v>
      </c>
      <c r="W346" s="311">
        <v>0</v>
      </c>
      <c r="X346" s="311">
        <v>0</v>
      </c>
      <c r="Y346" s="311">
        <v>0</v>
      </c>
      <c r="Z346" s="311">
        <v>0</v>
      </c>
      <c r="AA346" s="311">
        <v>0</v>
      </c>
      <c r="AB346" s="311">
        <v>0</v>
      </c>
      <c r="AC346" s="311">
        <v>0</v>
      </c>
      <c r="AD346" s="311">
        <v>0</v>
      </c>
      <c r="AE346" s="311">
        <v>0</v>
      </c>
      <c r="AF346" s="311">
        <v>0</v>
      </c>
      <c r="AG346" s="311">
        <v>0</v>
      </c>
      <c r="AH346" s="311">
        <v>0</v>
      </c>
      <c r="AI346" s="311">
        <v>0</v>
      </c>
      <c r="AJ346" s="311">
        <v>0</v>
      </c>
      <c r="AK346" s="311">
        <v>0</v>
      </c>
      <c r="AL346" s="311">
        <v>0</v>
      </c>
      <c r="AM346" s="311">
        <v>0</v>
      </c>
      <c r="AN346" s="311">
        <v>0</v>
      </c>
      <c r="AO346" s="311">
        <v>0</v>
      </c>
      <c r="AP346" s="311">
        <v>0</v>
      </c>
      <c r="AQ346" s="311">
        <v>0</v>
      </c>
      <c r="AR346" s="311">
        <v>0</v>
      </c>
      <c r="AS346" s="311">
        <v>0</v>
      </c>
      <c r="AT346" s="311">
        <v>0</v>
      </c>
      <c r="AU346" s="311">
        <v>0</v>
      </c>
      <c r="AV346" s="311">
        <v>0</v>
      </c>
      <c r="AW346" s="311">
        <v>0</v>
      </c>
      <c r="AX346" s="352">
        <v>0</v>
      </c>
      <c r="AY346" s="352">
        <v>0</v>
      </c>
      <c r="AZ346" s="352">
        <v>0</v>
      </c>
      <c r="BA346" s="352">
        <v>0</v>
      </c>
      <c r="BB346" s="352">
        <v>0</v>
      </c>
      <c r="BC346" s="352">
        <v>0</v>
      </c>
      <c r="BD346" s="352">
        <v>0</v>
      </c>
      <c r="BE346" s="352">
        <v>0</v>
      </c>
      <c r="BF346" s="352">
        <v>0</v>
      </c>
      <c r="BG346" s="352">
        <v>0</v>
      </c>
      <c r="BH346" s="378">
        <v>0</v>
      </c>
      <c r="BI346" s="352">
        <v>0</v>
      </c>
      <c r="BJ346" s="352">
        <v>0</v>
      </c>
      <c r="BK346" s="352"/>
      <c r="BL346" s="352"/>
      <c r="BM346" s="352"/>
    </row>
    <row r="347" spans="1:65" s="78" customFormat="1" x14ac:dyDescent="0.3">
      <c r="A347" s="10"/>
      <c r="B347" s="10"/>
      <c r="C347" s="10"/>
      <c r="D347" s="10">
        <v>25948863411.09</v>
      </c>
      <c r="E347" s="311">
        <v>270080658</v>
      </c>
      <c r="F347" s="311" t="s">
        <v>553</v>
      </c>
      <c r="G347" s="312">
        <v>4</v>
      </c>
      <c r="H347" s="312" t="s">
        <v>1302</v>
      </c>
      <c r="I347" s="311">
        <v>249999.74600000403</v>
      </c>
      <c r="J347" s="311">
        <v>82211.26024763516</v>
      </c>
      <c r="K347" s="311">
        <v>250000.80000000005</v>
      </c>
      <c r="L347" s="311">
        <v>249999.75159090752</v>
      </c>
      <c r="M347" s="311">
        <v>0</v>
      </c>
      <c r="N347" s="311">
        <v>0</v>
      </c>
      <c r="O347" s="311">
        <v>0</v>
      </c>
      <c r="P347" s="311">
        <v>0</v>
      </c>
      <c r="Q347" s="311">
        <v>85598.551094687791</v>
      </c>
      <c r="R347" s="311">
        <v>0</v>
      </c>
      <c r="S347" s="311">
        <v>249999.74600000403</v>
      </c>
      <c r="T347" s="311">
        <v>0</v>
      </c>
      <c r="U347" s="311">
        <v>40210.037587273997</v>
      </c>
      <c r="V347" s="311">
        <v>1750104.495628186</v>
      </c>
      <c r="W347" s="311">
        <v>499999.20000000007</v>
      </c>
      <c r="X347" s="311">
        <v>42085.403107673381</v>
      </c>
      <c r="Y347" s="311">
        <v>0</v>
      </c>
      <c r="Z347" s="311">
        <v>0</v>
      </c>
      <c r="AA347" s="311">
        <v>0</v>
      </c>
      <c r="AB347" s="311">
        <v>0</v>
      </c>
      <c r="AC347" s="311">
        <v>0</v>
      </c>
      <c r="AD347" s="311">
        <v>0</v>
      </c>
      <c r="AE347" s="311">
        <v>0</v>
      </c>
      <c r="AF347" s="311">
        <v>0</v>
      </c>
      <c r="AG347" s="311">
        <v>0</v>
      </c>
      <c r="AH347" s="311">
        <v>0</v>
      </c>
      <c r="AI347" s="311">
        <v>0</v>
      </c>
      <c r="AJ347" s="311">
        <v>0</v>
      </c>
      <c r="AK347" s="311">
        <v>0</v>
      </c>
      <c r="AL347" s="311">
        <v>0</v>
      </c>
      <c r="AM347" s="311">
        <v>0</v>
      </c>
      <c r="AN347" s="311">
        <v>0</v>
      </c>
      <c r="AO347" s="311">
        <v>0</v>
      </c>
      <c r="AP347" s="311">
        <v>0</v>
      </c>
      <c r="AQ347" s="311">
        <v>0</v>
      </c>
      <c r="AR347" s="311">
        <v>0</v>
      </c>
      <c r="AS347" s="311">
        <v>0</v>
      </c>
      <c r="AT347" s="311">
        <v>0</v>
      </c>
      <c r="AU347" s="311">
        <v>0</v>
      </c>
      <c r="AV347" s="311">
        <v>0</v>
      </c>
      <c r="AW347" s="311">
        <v>0</v>
      </c>
      <c r="AX347" s="352">
        <v>0</v>
      </c>
      <c r="AY347" s="352">
        <v>0</v>
      </c>
      <c r="AZ347" s="352">
        <v>0</v>
      </c>
      <c r="BA347" s="352">
        <v>0</v>
      </c>
      <c r="BB347" s="352">
        <v>0</v>
      </c>
      <c r="BC347" s="352">
        <v>0</v>
      </c>
      <c r="BD347" s="352">
        <v>0</v>
      </c>
      <c r="BE347" s="352">
        <v>0</v>
      </c>
      <c r="BF347" s="352">
        <v>0</v>
      </c>
      <c r="BG347" s="352">
        <v>0</v>
      </c>
      <c r="BH347" s="378">
        <v>0</v>
      </c>
      <c r="BI347" s="352">
        <v>0</v>
      </c>
      <c r="BJ347" s="352">
        <v>0</v>
      </c>
      <c r="BK347" s="352"/>
      <c r="BL347" s="352"/>
      <c r="BM347" s="352"/>
    </row>
    <row r="348" spans="1:65" s="78" customFormat="1" x14ac:dyDescent="0.3">
      <c r="A348" s="10"/>
      <c r="B348" s="10"/>
      <c r="C348" s="10"/>
      <c r="D348" s="10">
        <v>2232436024.8800001</v>
      </c>
      <c r="E348" s="311">
        <v>270095320</v>
      </c>
      <c r="F348" s="311" t="s">
        <v>557</v>
      </c>
      <c r="G348" s="312">
        <v>43</v>
      </c>
      <c r="H348" s="312" t="s">
        <v>1302</v>
      </c>
      <c r="I348" s="311">
        <v>0</v>
      </c>
      <c r="J348" s="311">
        <v>0</v>
      </c>
      <c r="K348" s="311">
        <v>0</v>
      </c>
      <c r="L348" s="311">
        <v>0</v>
      </c>
      <c r="M348" s="311">
        <v>0</v>
      </c>
      <c r="N348" s="311">
        <v>0</v>
      </c>
      <c r="O348" s="311">
        <v>0</v>
      </c>
      <c r="P348" s="311">
        <v>0</v>
      </c>
      <c r="Q348" s="311">
        <v>0</v>
      </c>
      <c r="R348" s="311">
        <v>0</v>
      </c>
      <c r="S348" s="311">
        <v>0</v>
      </c>
      <c r="T348" s="311">
        <v>0</v>
      </c>
      <c r="U348" s="311">
        <v>0</v>
      </c>
      <c r="V348" s="311">
        <v>0</v>
      </c>
      <c r="W348" s="311">
        <v>0</v>
      </c>
      <c r="X348" s="311">
        <v>0</v>
      </c>
      <c r="Y348" s="311">
        <v>0</v>
      </c>
      <c r="Z348" s="311">
        <v>0</v>
      </c>
      <c r="AA348" s="311">
        <v>0</v>
      </c>
      <c r="AB348" s="311">
        <v>0</v>
      </c>
      <c r="AC348" s="311">
        <v>0</v>
      </c>
      <c r="AD348" s="311">
        <v>0</v>
      </c>
      <c r="AE348" s="311">
        <v>0</v>
      </c>
      <c r="AF348" s="311">
        <v>0</v>
      </c>
      <c r="AG348" s="311">
        <v>0</v>
      </c>
      <c r="AH348" s="311">
        <v>0</v>
      </c>
      <c r="AI348" s="311">
        <v>0</v>
      </c>
      <c r="AJ348" s="311">
        <v>0</v>
      </c>
      <c r="AK348" s="311">
        <v>0</v>
      </c>
      <c r="AL348" s="311">
        <v>0</v>
      </c>
      <c r="AM348" s="311">
        <v>0</v>
      </c>
      <c r="AN348" s="311">
        <v>0</v>
      </c>
      <c r="AO348" s="311">
        <v>0</v>
      </c>
      <c r="AP348" s="311">
        <v>0</v>
      </c>
      <c r="AQ348" s="311">
        <v>0</v>
      </c>
      <c r="AR348" s="311">
        <v>0</v>
      </c>
      <c r="AS348" s="311">
        <v>0</v>
      </c>
      <c r="AT348" s="311">
        <v>0</v>
      </c>
      <c r="AU348" s="311">
        <v>0</v>
      </c>
      <c r="AV348" s="311">
        <v>0</v>
      </c>
      <c r="AW348" s="311">
        <v>0</v>
      </c>
      <c r="AX348" s="352">
        <v>0</v>
      </c>
      <c r="AY348" s="352">
        <v>0</v>
      </c>
      <c r="AZ348" s="352">
        <v>0</v>
      </c>
      <c r="BA348" s="352">
        <v>0</v>
      </c>
      <c r="BB348" s="352">
        <v>0</v>
      </c>
      <c r="BC348" s="352">
        <v>0</v>
      </c>
      <c r="BD348" s="352">
        <v>0</v>
      </c>
      <c r="BE348" s="352">
        <v>0</v>
      </c>
      <c r="BF348" s="352">
        <v>0</v>
      </c>
      <c r="BG348" s="352">
        <v>0</v>
      </c>
      <c r="BH348" s="378">
        <v>0</v>
      </c>
      <c r="BI348" s="352">
        <v>0</v>
      </c>
      <c r="BJ348" s="352">
        <v>0</v>
      </c>
      <c r="BK348" s="352"/>
      <c r="BL348" s="352"/>
      <c r="BM348" s="352"/>
    </row>
    <row r="349" spans="1:65" s="78" customFormat="1" x14ac:dyDescent="0.3">
      <c r="A349" s="10"/>
      <c r="B349" s="10"/>
      <c r="C349" s="10"/>
      <c r="D349" s="10"/>
      <c r="E349" s="311">
        <v>270137008</v>
      </c>
      <c r="F349" s="311" t="s">
        <v>1503</v>
      </c>
      <c r="G349" s="312">
        <v>43</v>
      </c>
      <c r="H349" s="312" t="s">
        <v>1302</v>
      </c>
      <c r="I349" s="311">
        <v>0</v>
      </c>
      <c r="J349" s="311">
        <v>0</v>
      </c>
      <c r="K349" s="311">
        <v>0</v>
      </c>
      <c r="L349" s="311">
        <v>0</v>
      </c>
      <c r="M349" s="311">
        <v>0</v>
      </c>
      <c r="N349" s="311">
        <v>0</v>
      </c>
      <c r="O349" s="311">
        <v>0</v>
      </c>
      <c r="P349" s="311">
        <v>0</v>
      </c>
      <c r="Q349" s="311">
        <v>0</v>
      </c>
      <c r="R349" s="311">
        <v>0</v>
      </c>
      <c r="S349" s="311">
        <v>0</v>
      </c>
      <c r="T349" s="311">
        <v>0</v>
      </c>
      <c r="U349" s="311">
        <v>0</v>
      </c>
      <c r="V349" s="311">
        <v>0</v>
      </c>
      <c r="W349" s="311">
        <v>0</v>
      </c>
      <c r="X349" s="311">
        <v>0</v>
      </c>
      <c r="Y349" s="311">
        <v>0</v>
      </c>
      <c r="Z349" s="311">
        <v>0</v>
      </c>
      <c r="AA349" s="311">
        <v>0</v>
      </c>
      <c r="AB349" s="311">
        <v>0</v>
      </c>
      <c r="AC349" s="311">
        <v>0</v>
      </c>
      <c r="AD349" s="311">
        <v>0</v>
      </c>
      <c r="AE349" s="311">
        <v>0</v>
      </c>
      <c r="AF349" s="311">
        <v>0</v>
      </c>
      <c r="AG349" s="311">
        <v>0</v>
      </c>
      <c r="AH349" s="311">
        <v>0</v>
      </c>
      <c r="AI349" s="311">
        <v>0</v>
      </c>
      <c r="AJ349" s="311">
        <v>0</v>
      </c>
      <c r="AK349" s="311">
        <v>0</v>
      </c>
      <c r="AL349" s="311">
        <v>0</v>
      </c>
      <c r="AM349" s="311">
        <v>0</v>
      </c>
      <c r="AN349" s="311">
        <v>0</v>
      </c>
      <c r="AO349" s="311">
        <v>0</v>
      </c>
      <c r="AP349" s="311">
        <v>0</v>
      </c>
      <c r="AQ349" s="311">
        <v>0</v>
      </c>
      <c r="AR349" s="311">
        <v>0</v>
      </c>
      <c r="AS349" s="311">
        <v>0</v>
      </c>
      <c r="AT349" s="311">
        <v>0</v>
      </c>
      <c r="AU349" s="311">
        <v>0</v>
      </c>
      <c r="AV349" s="311">
        <v>0</v>
      </c>
      <c r="AW349" s="311">
        <v>0</v>
      </c>
      <c r="AX349" s="352">
        <v>0</v>
      </c>
      <c r="AY349" s="352">
        <v>0</v>
      </c>
      <c r="AZ349" s="352">
        <v>0</v>
      </c>
      <c r="BA349" s="352">
        <v>0</v>
      </c>
      <c r="BB349" s="352">
        <v>0</v>
      </c>
      <c r="BC349" s="352">
        <v>0</v>
      </c>
      <c r="BD349" s="352">
        <v>0</v>
      </c>
      <c r="BE349" s="352">
        <v>0</v>
      </c>
      <c r="BF349" s="352">
        <v>0</v>
      </c>
      <c r="BG349" s="352">
        <v>0</v>
      </c>
      <c r="BH349" s="378">
        <v>0</v>
      </c>
      <c r="BI349" s="352">
        <v>0</v>
      </c>
      <c r="BJ349" s="352">
        <v>0</v>
      </c>
      <c r="BK349" s="352"/>
      <c r="BL349" s="352"/>
      <c r="BM349" s="352"/>
    </row>
    <row r="350" spans="1:65" s="78" customFormat="1" x14ac:dyDescent="0.3">
      <c r="A350" s="10"/>
      <c r="B350" s="10"/>
      <c r="C350" s="10"/>
      <c r="D350" s="10">
        <v>2468363206.98</v>
      </c>
      <c r="E350" s="311">
        <v>270143674</v>
      </c>
      <c r="F350" s="311" t="s">
        <v>576</v>
      </c>
      <c r="G350" s="312">
        <v>50</v>
      </c>
      <c r="H350" s="312" t="s">
        <v>1302</v>
      </c>
      <c r="I350" s="311">
        <v>0</v>
      </c>
      <c r="J350" s="311">
        <v>0</v>
      </c>
      <c r="K350" s="311">
        <v>0</v>
      </c>
      <c r="L350" s="311">
        <v>0</v>
      </c>
      <c r="M350" s="311">
        <v>0</v>
      </c>
      <c r="N350" s="311">
        <v>0</v>
      </c>
      <c r="O350" s="311">
        <v>0</v>
      </c>
      <c r="P350" s="311">
        <v>0</v>
      </c>
      <c r="Q350" s="311">
        <v>0</v>
      </c>
      <c r="R350" s="311">
        <v>0</v>
      </c>
      <c r="S350" s="311">
        <v>0</v>
      </c>
      <c r="T350" s="311">
        <v>0</v>
      </c>
      <c r="U350" s="311">
        <v>0</v>
      </c>
      <c r="V350" s="311">
        <v>0</v>
      </c>
      <c r="W350" s="311">
        <v>0</v>
      </c>
      <c r="X350" s="311">
        <v>0</v>
      </c>
      <c r="Y350" s="311">
        <v>0</v>
      </c>
      <c r="Z350" s="311">
        <v>0</v>
      </c>
      <c r="AA350" s="311">
        <v>0</v>
      </c>
      <c r="AB350" s="311">
        <v>0</v>
      </c>
      <c r="AC350" s="311">
        <v>0</v>
      </c>
      <c r="AD350" s="311">
        <v>0</v>
      </c>
      <c r="AE350" s="311">
        <v>0</v>
      </c>
      <c r="AF350" s="311">
        <v>0</v>
      </c>
      <c r="AG350" s="311">
        <v>0</v>
      </c>
      <c r="AH350" s="311">
        <v>0</v>
      </c>
      <c r="AI350" s="311">
        <v>0</v>
      </c>
      <c r="AJ350" s="311">
        <v>0</v>
      </c>
      <c r="AK350" s="311">
        <v>0</v>
      </c>
      <c r="AL350" s="311">
        <v>0</v>
      </c>
      <c r="AM350" s="311">
        <v>0</v>
      </c>
      <c r="AN350" s="311">
        <v>0</v>
      </c>
      <c r="AO350" s="311">
        <v>0</v>
      </c>
      <c r="AP350" s="311">
        <v>0</v>
      </c>
      <c r="AQ350" s="311">
        <v>0</v>
      </c>
      <c r="AR350" s="311">
        <v>0</v>
      </c>
      <c r="AS350" s="311">
        <v>0</v>
      </c>
      <c r="AT350" s="311">
        <v>0</v>
      </c>
      <c r="AU350" s="311">
        <v>0</v>
      </c>
      <c r="AV350" s="311">
        <v>0</v>
      </c>
      <c r="AW350" s="311">
        <v>0</v>
      </c>
      <c r="AX350" s="352">
        <v>0</v>
      </c>
      <c r="AY350" s="352">
        <v>0</v>
      </c>
      <c r="AZ350" s="352">
        <v>0</v>
      </c>
      <c r="BA350" s="352">
        <v>0</v>
      </c>
      <c r="BB350" s="352">
        <v>0</v>
      </c>
      <c r="BC350" s="352">
        <v>0</v>
      </c>
      <c r="BD350" s="352">
        <v>0</v>
      </c>
      <c r="BE350" s="352">
        <v>0</v>
      </c>
      <c r="BF350" s="352">
        <v>0</v>
      </c>
      <c r="BG350" s="352">
        <v>0</v>
      </c>
      <c r="BH350" s="378">
        <v>0</v>
      </c>
      <c r="BI350" s="352">
        <v>0</v>
      </c>
      <c r="BJ350" s="352">
        <v>0</v>
      </c>
      <c r="BK350" s="352"/>
      <c r="BL350" s="352"/>
      <c r="BM350" s="352"/>
    </row>
    <row r="351" spans="1:65" s="78" customFormat="1" x14ac:dyDescent="0.3">
      <c r="A351" s="10"/>
      <c r="B351" s="10"/>
      <c r="C351" s="10"/>
      <c r="D351" s="10">
        <v>9030382890.7099991</v>
      </c>
      <c r="E351" s="311">
        <v>270158241</v>
      </c>
      <c r="F351" s="311" t="s">
        <v>585</v>
      </c>
      <c r="G351" s="312">
        <v>44</v>
      </c>
      <c r="H351" s="312" t="s">
        <v>1302</v>
      </c>
      <c r="I351" s="311">
        <v>0</v>
      </c>
      <c r="J351" s="311">
        <v>0</v>
      </c>
      <c r="K351" s="311">
        <v>0</v>
      </c>
      <c r="L351" s="311">
        <v>0</v>
      </c>
      <c r="M351" s="311">
        <v>0</v>
      </c>
      <c r="N351" s="311">
        <v>0</v>
      </c>
      <c r="O351" s="311">
        <v>0</v>
      </c>
      <c r="P351" s="311">
        <v>0</v>
      </c>
      <c r="Q351" s="311">
        <v>0</v>
      </c>
      <c r="R351" s="311">
        <v>0</v>
      </c>
      <c r="S351" s="311">
        <v>0</v>
      </c>
      <c r="T351" s="311">
        <v>0</v>
      </c>
      <c r="U351" s="311">
        <v>0</v>
      </c>
      <c r="V351" s="311">
        <v>0</v>
      </c>
      <c r="W351" s="311">
        <v>0</v>
      </c>
      <c r="X351" s="311">
        <v>0</v>
      </c>
      <c r="Y351" s="311">
        <v>0</v>
      </c>
      <c r="Z351" s="311">
        <v>0</v>
      </c>
      <c r="AA351" s="311">
        <v>0</v>
      </c>
      <c r="AB351" s="311">
        <v>0</v>
      </c>
      <c r="AC351" s="311">
        <v>0</v>
      </c>
      <c r="AD351" s="311">
        <v>0</v>
      </c>
      <c r="AE351" s="311">
        <v>0</v>
      </c>
      <c r="AF351" s="311">
        <v>0</v>
      </c>
      <c r="AG351" s="311">
        <v>0</v>
      </c>
      <c r="AH351" s="311">
        <v>0</v>
      </c>
      <c r="AI351" s="311">
        <v>0</v>
      </c>
      <c r="AJ351" s="311">
        <v>0</v>
      </c>
      <c r="AK351" s="311">
        <v>0</v>
      </c>
      <c r="AL351" s="311">
        <v>0</v>
      </c>
      <c r="AM351" s="311">
        <v>0</v>
      </c>
      <c r="AN351" s="311">
        <v>0</v>
      </c>
      <c r="AO351" s="311">
        <v>0</v>
      </c>
      <c r="AP351" s="311">
        <v>0</v>
      </c>
      <c r="AQ351" s="311">
        <v>0</v>
      </c>
      <c r="AR351" s="311">
        <v>0</v>
      </c>
      <c r="AS351" s="311">
        <v>0</v>
      </c>
      <c r="AT351" s="311">
        <v>0</v>
      </c>
      <c r="AU351" s="311">
        <v>0</v>
      </c>
      <c r="AV351" s="311">
        <v>0</v>
      </c>
      <c r="AW351" s="311">
        <v>0</v>
      </c>
      <c r="AX351" s="352">
        <v>0</v>
      </c>
      <c r="AY351" s="352">
        <v>0</v>
      </c>
      <c r="AZ351" s="352">
        <v>0</v>
      </c>
      <c r="BA351" s="352">
        <v>0</v>
      </c>
      <c r="BB351" s="352">
        <v>0</v>
      </c>
      <c r="BC351" s="352">
        <v>0</v>
      </c>
      <c r="BD351" s="352">
        <v>0</v>
      </c>
      <c r="BE351" s="352">
        <v>0</v>
      </c>
      <c r="BF351" s="352">
        <v>0</v>
      </c>
      <c r="BG351" s="352">
        <v>0</v>
      </c>
      <c r="BH351" s="378">
        <v>0</v>
      </c>
      <c r="BI351" s="352">
        <v>0</v>
      </c>
      <c r="BJ351" s="352">
        <v>0</v>
      </c>
      <c r="BK351" s="352"/>
      <c r="BL351" s="352"/>
      <c r="BM351" s="352"/>
    </row>
    <row r="352" spans="1:65" s="78" customFormat="1" x14ac:dyDescent="0.3">
      <c r="A352" s="10"/>
      <c r="B352" s="10"/>
      <c r="C352" s="10"/>
      <c r="D352" s="10">
        <v>6692118620.5699997</v>
      </c>
      <c r="E352" s="311">
        <v>270161368</v>
      </c>
      <c r="F352" s="311" t="s">
        <v>586</v>
      </c>
      <c r="G352" s="312">
        <v>5</v>
      </c>
      <c r="H352" s="312" t="s">
        <v>1302</v>
      </c>
      <c r="I352" s="311">
        <v>0</v>
      </c>
      <c r="J352" s="311">
        <v>0</v>
      </c>
      <c r="K352" s="311">
        <v>0</v>
      </c>
      <c r="L352" s="311">
        <v>0</v>
      </c>
      <c r="M352" s="311">
        <v>0</v>
      </c>
      <c r="N352" s="311">
        <v>0</v>
      </c>
      <c r="O352" s="311">
        <v>0</v>
      </c>
      <c r="P352" s="311">
        <v>0</v>
      </c>
      <c r="Q352" s="311">
        <v>0</v>
      </c>
      <c r="R352" s="311">
        <v>0</v>
      </c>
      <c r="S352" s="311">
        <v>0</v>
      </c>
      <c r="T352" s="311">
        <v>0</v>
      </c>
      <c r="U352" s="311">
        <v>0</v>
      </c>
      <c r="V352" s="311">
        <v>0</v>
      </c>
      <c r="W352" s="311">
        <v>0</v>
      </c>
      <c r="X352" s="311">
        <v>0</v>
      </c>
      <c r="Y352" s="311">
        <v>0</v>
      </c>
      <c r="Z352" s="311">
        <v>0</v>
      </c>
      <c r="AA352" s="311">
        <v>0</v>
      </c>
      <c r="AB352" s="311">
        <v>0</v>
      </c>
      <c r="AC352" s="311">
        <v>0</v>
      </c>
      <c r="AD352" s="311">
        <v>0</v>
      </c>
      <c r="AE352" s="311">
        <v>0</v>
      </c>
      <c r="AF352" s="311">
        <v>0</v>
      </c>
      <c r="AG352" s="311">
        <v>0</v>
      </c>
      <c r="AH352" s="311">
        <v>0</v>
      </c>
      <c r="AI352" s="311">
        <v>0</v>
      </c>
      <c r="AJ352" s="311">
        <v>0</v>
      </c>
      <c r="AK352" s="311">
        <v>0</v>
      </c>
      <c r="AL352" s="311">
        <v>0</v>
      </c>
      <c r="AM352" s="311">
        <v>0</v>
      </c>
      <c r="AN352" s="311">
        <v>0</v>
      </c>
      <c r="AO352" s="311">
        <v>0</v>
      </c>
      <c r="AP352" s="311">
        <v>0</v>
      </c>
      <c r="AQ352" s="311">
        <v>0</v>
      </c>
      <c r="AR352" s="311">
        <v>0</v>
      </c>
      <c r="AS352" s="311">
        <v>0</v>
      </c>
      <c r="AT352" s="311">
        <v>0</v>
      </c>
      <c r="AU352" s="311">
        <v>0</v>
      </c>
      <c r="AV352" s="311">
        <v>0</v>
      </c>
      <c r="AW352" s="311">
        <v>0</v>
      </c>
      <c r="AX352" s="352">
        <v>0</v>
      </c>
      <c r="AY352" s="352">
        <v>0</v>
      </c>
      <c r="AZ352" s="352">
        <v>0</v>
      </c>
      <c r="BA352" s="352">
        <v>0</v>
      </c>
      <c r="BB352" s="352">
        <v>0</v>
      </c>
      <c r="BC352" s="352">
        <v>0</v>
      </c>
      <c r="BD352" s="352">
        <v>0</v>
      </c>
      <c r="BE352" s="352">
        <v>0</v>
      </c>
      <c r="BF352" s="352">
        <v>0</v>
      </c>
      <c r="BG352" s="352">
        <v>0</v>
      </c>
      <c r="BH352" s="378">
        <v>0</v>
      </c>
      <c r="BI352" s="352">
        <v>0</v>
      </c>
      <c r="BJ352" s="352">
        <v>0</v>
      </c>
      <c r="BK352" s="352"/>
      <c r="BL352" s="352"/>
      <c r="BM352" s="352"/>
    </row>
    <row r="353" spans="1:65" s="78" customFormat="1" x14ac:dyDescent="0.3">
      <c r="A353" s="10"/>
      <c r="B353" s="10"/>
      <c r="C353" s="10"/>
      <c r="D353" s="10">
        <v>608686862.59000003</v>
      </c>
      <c r="E353" s="311">
        <v>270173445</v>
      </c>
      <c r="F353" s="311" t="s">
        <v>591</v>
      </c>
      <c r="G353" s="312">
        <v>50</v>
      </c>
      <c r="H353" s="312" t="s">
        <v>1302</v>
      </c>
      <c r="I353" s="311">
        <v>0</v>
      </c>
      <c r="J353" s="311">
        <v>0</v>
      </c>
      <c r="K353" s="311">
        <v>0</v>
      </c>
      <c r="L353" s="311">
        <v>0</v>
      </c>
      <c r="M353" s="311">
        <v>0</v>
      </c>
      <c r="N353" s="311">
        <v>0</v>
      </c>
      <c r="O353" s="311">
        <v>0</v>
      </c>
      <c r="P353" s="311">
        <v>0</v>
      </c>
      <c r="Q353" s="311">
        <v>0</v>
      </c>
      <c r="R353" s="311">
        <v>0</v>
      </c>
      <c r="S353" s="311">
        <v>0</v>
      </c>
      <c r="T353" s="311">
        <v>0</v>
      </c>
      <c r="U353" s="311">
        <v>0</v>
      </c>
      <c r="V353" s="311">
        <v>0</v>
      </c>
      <c r="W353" s="311">
        <v>0</v>
      </c>
      <c r="X353" s="311">
        <v>0</v>
      </c>
      <c r="Y353" s="311">
        <v>0</v>
      </c>
      <c r="Z353" s="311">
        <v>0</v>
      </c>
      <c r="AA353" s="311">
        <v>0</v>
      </c>
      <c r="AB353" s="311">
        <v>0</v>
      </c>
      <c r="AC353" s="311">
        <v>0</v>
      </c>
      <c r="AD353" s="311">
        <v>0</v>
      </c>
      <c r="AE353" s="311">
        <v>0</v>
      </c>
      <c r="AF353" s="311">
        <v>0</v>
      </c>
      <c r="AG353" s="311">
        <v>0</v>
      </c>
      <c r="AH353" s="311">
        <v>0</v>
      </c>
      <c r="AI353" s="311">
        <v>0</v>
      </c>
      <c r="AJ353" s="311">
        <v>0</v>
      </c>
      <c r="AK353" s="311">
        <v>0</v>
      </c>
      <c r="AL353" s="311">
        <v>0</v>
      </c>
      <c r="AM353" s="311">
        <v>0</v>
      </c>
      <c r="AN353" s="311">
        <v>0</v>
      </c>
      <c r="AO353" s="311">
        <v>0</v>
      </c>
      <c r="AP353" s="311">
        <v>0</v>
      </c>
      <c r="AQ353" s="311">
        <v>0</v>
      </c>
      <c r="AR353" s="311">
        <v>0</v>
      </c>
      <c r="AS353" s="311">
        <v>0</v>
      </c>
      <c r="AT353" s="311">
        <v>0</v>
      </c>
      <c r="AU353" s="311">
        <v>0</v>
      </c>
      <c r="AV353" s="311">
        <v>0</v>
      </c>
      <c r="AW353" s="311">
        <v>0</v>
      </c>
      <c r="AX353" s="352">
        <v>0</v>
      </c>
      <c r="AY353" s="352">
        <v>0</v>
      </c>
      <c r="AZ353" s="352">
        <v>0</v>
      </c>
      <c r="BA353" s="352">
        <v>0</v>
      </c>
      <c r="BB353" s="352">
        <v>0</v>
      </c>
      <c r="BC353" s="352">
        <v>0</v>
      </c>
      <c r="BD353" s="352">
        <v>0</v>
      </c>
      <c r="BE353" s="352">
        <v>0</v>
      </c>
      <c r="BF353" s="352">
        <v>0</v>
      </c>
      <c r="BG353" s="352">
        <v>0</v>
      </c>
      <c r="BH353" s="378">
        <v>0</v>
      </c>
      <c r="BI353" s="352">
        <v>0</v>
      </c>
      <c r="BJ353" s="352">
        <v>0</v>
      </c>
      <c r="BK353" s="352"/>
      <c r="BL353" s="352"/>
      <c r="BM353" s="352"/>
    </row>
    <row r="354" spans="1:65" s="78" customFormat="1" x14ac:dyDescent="0.3">
      <c r="A354" s="10"/>
      <c r="B354" s="10"/>
      <c r="C354" s="10"/>
      <c r="D354" s="10">
        <v>96676751969.559998</v>
      </c>
      <c r="E354" s="311">
        <v>270193061</v>
      </c>
      <c r="F354" s="311" t="s">
        <v>599</v>
      </c>
      <c r="G354" s="312">
        <v>17</v>
      </c>
      <c r="H354" s="312" t="s">
        <v>1302</v>
      </c>
      <c r="I354" s="311">
        <v>0</v>
      </c>
      <c r="J354" s="311">
        <v>0</v>
      </c>
      <c r="K354" s="311">
        <v>0</v>
      </c>
      <c r="L354" s="311">
        <v>0</v>
      </c>
      <c r="M354" s="311">
        <v>0</v>
      </c>
      <c r="N354" s="311">
        <v>0</v>
      </c>
      <c r="O354" s="311">
        <v>0</v>
      </c>
      <c r="P354" s="311">
        <v>0</v>
      </c>
      <c r="Q354" s="311">
        <v>0</v>
      </c>
      <c r="R354" s="311">
        <v>0</v>
      </c>
      <c r="S354" s="311">
        <v>0</v>
      </c>
      <c r="T354" s="311">
        <v>0</v>
      </c>
      <c r="U354" s="311">
        <v>0</v>
      </c>
      <c r="V354" s="311">
        <v>0</v>
      </c>
      <c r="W354" s="311">
        <v>0</v>
      </c>
      <c r="X354" s="311">
        <v>0</v>
      </c>
      <c r="Y354" s="311">
        <v>0</v>
      </c>
      <c r="Z354" s="311">
        <v>0</v>
      </c>
      <c r="AA354" s="311">
        <v>0</v>
      </c>
      <c r="AB354" s="311">
        <v>0</v>
      </c>
      <c r="AC354" s="311">
        <v>0</v>
      </c>
      <c r="AD354" s="311">
        <v>0</v>
      </c>
      <c r="AE354" s="311">
        <v>0</v>
      </c>
      <c r="AF354" s="311">
        <v>0</v>
      </c>
      <c r="AG354" s="311">
        <v>0</v>
      </c>
      <c r="AH354" s="311">
        <v>0</v>
      </c>
      <c r="AI354" s="311">
        <v>0</v>
      </c>
      <c r="AJ354" s="311">
        <v>0</v>
      </c>
      <c r="AK354" s="311">
        <v>0</v>
      </c>
      <c r="AL354" s="311">
        <v>0</v>
      </c>
      <c r="AM354" s="311">
        <v>0</v>
      </c>
      <c r="AN354" s="311">
        <v>0</v>
      </c>
      <c r="AO354" s="311">
        <v>0</v>
      </c>
      <c r="AP354" s="311">
        <v>0</v>
      </c>
      <c r="AQ354" s="311">
        <v>0</v>
      </c>
      <c r="AR354" s="311">
        <v>0</v>
      </c>
      <c r="AS354" s="311">
        <v>0</v>
      </c>
      <c r="AT354" s="311">
        <v>0</v>
      </c>
      <c r="AU354" s="311">
        <v>0</v>
      </c>
      <c r="AV354" s="311">
        <v>0</v>
      </c>
      <c r="AW354" s="311">
        <v>0</v>
      </c>
      <c r="AX354" s="352">
        <v>0</v>
      </c>
      <c r="AY354" s="352">
        <v>0</v>
      </c>
      <c r="AZ354" s="352">
        <v>0</v>
      </c>
      <c r="BA354" s="352">
        <v>0</v>
      </c>
      <c r="BB354" s="352">
        <v>0</v>
      </c>
      <c r="BC354" s="352">
        <v>0</v>
      </c>
      <c r="BD354" s="352">
        <v>0</v>
      </c>
      <c r="BE354" s="352">
        <v>0</v>
      </c>
      <c r="BF354" s="352">
        <v>0</v>
      </c>
      <c r="BG354" s="352">
        <v>0</v>
      </c>
      <c r="BH354" s="378">
        <v>0</v>
      </c>
      <c r="BI354" s="352">
        <v>0</v>
      </c>
      <c r="BJ354" s="352">
        <v>0</v>
      </c>
      <c r="BK354" s="352"/>
      <c r="BL354" s="352"/>
      <c r="BM354" s="352"/>
    </row>
    <row r="355" spans="1:65" s="78" customFormat="1" x14ac:dyDescent="0.3">
      <c r="A355" s="10"/>
      <c r="B355" s="10"/>
      <c r="C355" s="10"/>
      <c r="D355" s="10">
        <v>26174454058.32</v>
      </c>
      <c r="E355" s="311">
        <v>270205959</v>
      </c>
      <c r="F355" s="311" t="s">
        <v>603</v>
      </c>
      <c r="G355" s="312">
        <v>7</v>
      </c>
      <c r="H355" s="312" t="s">
        <v>1302</v>
      </c>
      <c r="I355" s="311">
        <v>0</v>
      </c>
      <c r="J355" s="311">
        <v>0</v>
      </c>
      <c r="K355" s="311">
        <v>0</v>
      </c>
      <c r="L355" s="311">
        <v>0</v>
      </c>
      <c r="M355" s="311">
        <v>0</v>
      </c>
      <c r="N355" s="311">
        <v>0</v>
      </c>
      <c r="O355" s="311">
        <v>0</v>
      </c>
      <c r="P355" s="311">
        <v>0</v>
      </c>
      <c r="Q355" s="311">
        <v>0</v>
      </c>
      <c r="R355" s="311">
        <v>0</v>
      </c>
      <c r="S355" s="311">
        <v>0</v>
      </c>
      <c r="T355" s="311">
        <v>0</v>
      </c>
      <c r="U355" s="311">
        <v>0</v>
      </c>
      <c r="V355" s="311">
        <v>0</v>
      </c>
      <c r="W355" s="311">
        <v>0</v>
      </c>
      <c r="X355" s="311">
        <v>0</v>
      </c>
      <c r="Y355" s="311">
        <v>0</v>
      </c>
      <c r="Z355" s="311">
        <v>0</v>
      </c>
      <c r="AA355" s="311">
        <v>0</v>
      </c>
      <c r="AB355" s="311">
        <v>0</v>
      </c>
      <c r="AC355" s="311">
        <v>0</v>
      </c>
      <c r="AD355" s="311">
        <v>0</v>
      </c>
      <c r="AE355" s="311">
        <v>0</v>
      </c>
      <c r="AF355" s="311">
        <v>0</v>
      </c>
      <c r="AG355" s="311">
        <v>0</v>
      </c>
      <c r="AH355" s="311">
        <v>0</v>
      </c>
      <c r="AI355" s="311">
        <v>0</v>
      </c>
      <c r="AJ355" s="311">
        <v>871688.57449424732</v>
      </c>
      <c r="AK355" s="311">
        <v>0</v>
      </c>
      <c r="AL355" s="311">
        <v>0</v>
      </c>
      <c r="AM355" s="311">
        <v>0</v>
      </c>
      <c r="AN355" s="311">
        <v>0</v>
      </c>
      <c r="AO355" s="311">
        <v>0</v>
      </c>
      <c r="AP355" s="311">
        <v>0</v>
      </c>
      <c r="AQ355" s="311">
        <v>0</v>
      </c>
      <c r="AR355" s="311">
        <v>0</v>
      </c>
      <c r="AS355" s="311">
        <v>249999</v>
      </c>
      <c r="AT355" s="311">
        <v>0</v>
      </c>
      <c r="AU355" s="311">
        <v>0</v>
      </c>
      <c r="AV355" s="311">
        <v>0</v>
      </c>
      <c r="AW355" s="311">
        <v>0</v>
      </c>
      <c r="AX355" s="352">
        <v>0</v>
      </c>
      <c r="AY355" s="352">
        <v>0</v>
      </c>
      <c r="AZ355" s="352">
        <v>0</v>
      </c>
      <c r="BA355" s="352">
        <v>0</v>
      </c>
      <c r="BB355" s="352">
        <v>0</v>
      </c>
      <c r="BC355" s="352">
        <v>0</v>
      </c>
      <c r="BD355" s="352">
        <v>0</v>
      </c>
      <c r="BE355" s="352">
        <v>0</v>
      </c>
      <c r="BF355" s="352">
        <v>0</v>
      </c>
      <c r="BG355" s="352">
        <v>0</v>
      </c>
      <c r="BH355" s="378">
        <v>0</v>
      </c>
      <c r="BI355" s="352">
        <v>0</v>
      </c>
      <c r="BJ355" s="352">
        <v>0</v>
      </c>
      <c r="BK355" s="352"/>
      <c r="BL355" s="352"/>
      <c r="BM355" s="352"/>
    </row>
    <row r="356" spans="1:65" s="78" customFormat="1" x14ac:dyDescent="0.3">
      <c r="A356" s="10"/>
      <c r="B356" s="10"/>
      <c r="C356" s="10"/>
      <c r="D356" s="10">
        <v>24445681401.5</v>
      </c>
      <c r="E356" s="311">
        <v>270208662</v>
      </c>
      <c r="F356" s="311" t="s">
        <v>605</v>
      </c>
      <c r="G356" s="312">
        <v>15</v>
      </c>
      <c r="H356" s="312" t="s">
        <v>1302</v>
      </c>
      <c r="I356" s="311">
        <v>0</v>
      </c>
      <c r="J356" s="311">
        <v>0</v>
      </c>
      <c r="K356" s="311">
        <v>0</v>
      </c>
      <c r="L356" s="311">
        <v>0</v>
      </c>
      <c r="M356" s="311">
        <v>0</v>
      </c>
      <c r="N356" s="311">
        <v>0</v>
      </c>
      <c r="O356" s="311">
        <v>0</v>
      </c>
      <c r="P356" s="311">
        <v>143632.00509966482</v>
      </c>
      <c r="Q356" s="311">
        <v>0</v>
      </c>
      <c r="R356" s="311">
        <v>0</v>
      </c>
      <c r="S356" s="311">
        <v>0</v>
      </c>
      <c r="T356" s="311">
        <v>0</v>
      </c>
      <c r="U356" s="311">
        <v>0</v>
      </c>
      <c r="V356" s="311">
        <v>143632.00509966482</v>
      </c>
      <c r="W356" s="311">
        <v>0</v>
      </c>
      <c r="X356" s="311">
        <v>0</v>
      </c>
      <c r="Y356" s="311">
        <v>0</v>
      </c>
      <c r="Z356" s="311">
        <v>0</v>
      </c>
      <c r="AA356" s="311">
        <v>0</v>
      </c>
      <c r="AB356" s="311">
        <v>0</v>
      </c>
      <c r="AC356" s="311">
        <v>0</v>
      </c>
      <c r="AD356" s="311">
        <v>0</v>
      </c>
      <c r="AE356" s="311">
        <v>0</v>
      </c>
      <c r="AF356" s="311">
        <v>0</v>
      </c>
      <c r="AG356" s="311">
        <v>0</v>
      </c>
      <c r="AH356" s="311">
        <v>0</v>
      </c>
      <c r="AI356" s="311">
        <v>0</v>
      </c>
      <c r="AJ356" s="311">
        <v>0</v>
      </c>
      <c r="AK356" s="311">
        <v>0</v>
      </c>
      <c r="AL356" s="311">
        <v>0</v>
      </c>
      <c r="AM356" s="311">
        <v>0</v>
      </c>
      <c r="AN356" s="311">
        <v>0</v>
      </c>
      <c r="AO356" s="311">
        <v>0</v>
      </c>
      <c r="AP356" s="311">
        <v>0</v>
      </c>
      <c r="AQ356" s="311">
        <v>0</v>
      </c>
      <c r="AR356" s="311">
        <v>0</v>
      </c>
      <c r="AS356" s="311">
        <v>0</v>
      </c>
      <c r="AT356" s="311">
        <v>0</v>
      </c>
      <c r="AU356" s="311">
        <v>0</v>
      </c>
      <c r="AV356" s="311">
        <v>0</v>
      </c>
      <c r="AW356" s="311">
        <v>0</v>
      </c>
      <c r="AX356" s="352">
        <v>0</v>
      </c>
      <c r="AY356" s="352">
        <v>0</v>
      </c>
      <c r="AZ356" s="352">
        <v>0</v>
      </c>
      <c r="BA356" s="352">
        <v>0</v>
      </c>
      <c r="BB356" s="352">
        <v>0</v>
      </c>
      <c r="BC356" s="352">
        <v>0</v>
      </c>
      <c r="BD356" s="352">
        <v>0</v>
      </c>
      <c r="BE356" s="352">
        <v>0</v>
      </c>
      <c r="BF356" s="352">
        <v>0</v>
      </c>
      <c r="BG356" s="352">
        <v>0</v>
      </c>
      <c r="BH356" s="378">
        <v>0</v>
      </c>
      <c r="BI356" s="352">
        <v>0</v>
      </c>
      <c r="BJ356" s="352">
        <v>0</v>
      </c>
      <c r="BK356" s="352"/>
      <c r="BL356" s="352"/>
      <c r="BM356" s="352"/>
    </row>
    <row r="357" spans="1:65" s="78" customFormat="1" x14ac:dyDescent="0.3">
      <c r="A357" s="10"/>
      <c r="B357" s="10"/>
      <c r="C357" s="10"/>
      <c r="D357" s="10">
        <v>15330061.810000001</v>
      </c>
      <c r="E357" s="311">
        <v>270242471</v>
      </c>
      <c r="F357" s="311" t="s">
        <v>617</v>
      </c>
      <c r="G357" s="312">
        <v>46</v>
      </c>
      <c r="H357" s="312" t="s">
        <v>1302</v>
      </c>
      <c r="I357" s="311">
        <v>0</v>
      </c>
      <c r="J357" s="311">
        <v>0</v>
      </c>
      <c r="K357" s="311">
        <v>0</v>
      </c>
      <c r="L357" s="311">
        <v>0</v>
      </c>
      <c r="M357" s="311">
        <v>0</v>
      </c>
      <c r="N357" s="311">
        <v>0</v>
      </c>
      <c r="O357" s="311">
        <v>0</v>
      </c>
      <c r="P357" s="311">
        <v>0</v>
      </c>
      <c r="Q357" s="311">
        <v>0</v>
      </c>
      <c r="R357" s="311">
        <v>0</v>
      </c>
      <c r="S357" s="311">
        <v>0</v>
      </c>
      <c r="T357" s="311">
        <v>0</v>
      </c>
      <c r="U357" s="311">
        <v>0</v>
      </c>
      <c r="V357" s="311">
        <v>0</v>
      </c>
      <c r="W357" s="311">
        <v>0</v>
      </c>
      <c r="X357" s="311">
        <v>0</v>
      </c>
      <c r="Y357" s="311">
        <v>0</v>
      </c>
      <c r="Z357" s="311">
        <v>0</v>
      </c>
      <c r="AA357" s="311">
        <v>0</v>
      </c>
      <c r="AB357" s="311">
        <v>0</v>
      </c>
      <c r="AC357" s="311">
        <v>0</v>
      </c>
      <c r="AD357" s="311">
        <v>0</v>
      </c>
      <c r="AE357" s="311">
        <v>0</v>
      </c>
      <c r="AF357" s="311">
        <v>0</v>
      </c>
      <c r="AG357" s="311">
        <v>0</v>
      </c>
      <c r="AH357" s="311">
        <v>0</v>
      </c>
      <c r="AI357" s="311">
        <v>0</v>
      </c>
      <c r="AJ357" s="311">
        <v>0</v>
      </c>
      <c r="AK357" s="311">
        <v>0</v>
      </c>
      <c r="AL357" s="311">
        <v>0</v>
      </c>
      <c r="AM357" s="311">
        <v>0</v>
      </c>
      <c r="AN357" s="311">
        <v>0</v>
      </c>
      <c r="AO357" s="311">
        <v>0</v>
      </c>
      <c r="AP357" s="311">
        <v>0</v>
      </c>
      <c r="AQ357" s="311">
        <v>0</v>
      </c>
      <c r="AR357" s="311">
        <v>0</v>
      </c>
      <c r="AS357" s="311">
        <v>0</v>
      </c>
      <c r="AT357" s="311">
        <v>0</v>
      </c>
      <c r="AU357" s="311">
        <v>0</v>
      </c>
      <c r="AV357" s="311">
        <v>0</v>
      </c>
      <c r="AW357" s="311">
        <v>0</v>
      </c>
      <c r="AX357" s="352">
        <v>0</v>
      </c>
      <c r="AY357" s="352">
        <v>0</v>
      </c>
      <c r="AZ357" s="352">
        <v>0</v>
      </c>
      <c r="BA357" s="352">
        <v>0</v>
      </c>
      <c r="BB357" s="352">
        <v>0</v>
      </c>
      <c r="BC357" s="352">
        <v>0</v>
      </c>
      <c r="BD357" s="352">
        <v>0</v>
      </c>
      <c r="BE357" s="352">
        <v>0</v>
      </c>
      <c r="BF357" s="352">
        <v>0</v>
      </c>
      <c r="BG357" s="352">
        <v>0</v>
      </c>
      <c r="BH357" s="378">
        <v>0</v>
      </c>
      <c r="BI357" s="352">
        <v>0</v>
      </c>
      <c r="BJ357" s="352">
        <v>0</v>
      </c>
      <c r="BK357" s="352"/>
      <c r="BL357" s="352"/>
      <c r="BM357" s="352"/>
    </row>
    <row r="358" spans="1:65" s="78" customFormat="1" x14ac:dyDescent="0.3">
      <c r="A358" s="10"/>
      <c r="B358" s="10"/>
      <c r="C358" s="10"/>
      <c r="D358" s="10">
        <v>5002708008.8400002</v>
      </c>
      <c r="E358" s="311">
        <v>270242472</v>
      </c>
      <c r="F358" s="311" t="s">
        <v>618</v>
      </c>
      <c r="G358" s="312">
        <v>32</v>
      </c>
      <c r="H358" s="312" t="s">
        <v>1302</v>
      </c>
      <c r="I358" s="311">
        <v>0</v>
      </c>
      <c r="J358" s="311">
        <v>0</v>
      </c>
      <c r="K358" s="311">
        <v>0</v>
      </c>
      <c r="L358" s="311">
        <v>0</v>
      </c>
      <c r="M358" s="311">
        <v>0</v>
      </c>
      <c r="N358" s="311">
        <v>0</v>
      </c>
      <c r="O358" s="311">
        <v>0</v>
      </c>
      <c r="P358" s="311">
        <v>0</v>
      </c>
      <c r="Q358" s="311">
        <v>0</v>
      </c>
      <c r="R358" s="311">
        <v>0</v>
      </c>
      <c r="S358" s="311">
        <v>0</v>
      </c>
      <c r="T358" s="311">
        <v>0</v>
      </c>
      <c r="U358" s="311">
        <v>0</v>
      </c>
      <c r="V358" s="311">
        <v>0</v>
      </c>
      <c r="W358" s="311">
        <v>0</v>
      </c>
      <c r="X358" s="311">
        <v>0</v>
      </c>
      <c r="Y358" s="311">
        <v>0</v>
      </c>
      <c r="Z358" s="311">
        <v>0</v>
      </c>
      <c r="AA358" s="311">
        <v>0</v>
      </c>
      <c r="AB358" s="311">
        <v>0</v>
      </c>
      <c r="AC358" s="311">
        <v>0</v>
      </c>
      <c r="AD358" s="311">
        <v>0</v>
      </c>
      <c r="AE358" s="311">
        <v>0</v>
      </c>
      <c r="AF358" s="311">
        <v>0</v>
      </c>
      <c r="AG358" s="311">
        <v>0</v>
      </c>
      <c r="AH358" s="311">
        <v>0</v>
      </c>
      <c r="AI358" s="311">
        <v>0</v>
      </c>
      <c r="AJ358" s="311">
        <v>0</v>
      </c>
      <c r="AK358" s="311">
        <v>0</v>
      </c>
      <c r="AL358" s="311">
        <v>0</v>
      </c>
      <c r="AM358" s="311">
        <v>0</v>
      </c>
      <c r="AN358" s="311">
        <v>0</v>
      </c>
      <c r="AO358" s="311">
        <v>0</v>
      </c>
      <c r="AP358" s="311">
        <v>0</v>
      </c>
      <c r="AQ358" s="311">
        <v>0</v>
      </c>
      <c r="AR358" s="311">
        <v>0</v>
      </c>
      <c r="AS358" s="311">
        <v>0</v>
      </c>
      <c r="AT358" s="311">
        <v>0</v>
      </c>
      <c r="AU358" s="311">
        <v>0</v>
      </c>
      <c r="AV358" s="311">
        <v>0</v>
      </c>
      <c r="AW358" s="311">
        <v>0</v>
      </c>
      <c r="AX358" s="352">
        <v>0</v>
      </c>
      <c r="AY358" s="352">
        <v>0</v>
      </c>
      <c r="AZ358" s="352">
        <v>0</v>
      </c>
      <c r="BA358" s="352">
        <v>0</v>
      </c>
      <c r="BB358" s="352">
        <v>0</v>
      </c>
      <c r="BC358" s="352">
        <v>0</v>
      </c>
      <c r="BD358" s="352">
        <v>0</v>
      </c>
      <c r="BE358" s="352">
        <v>0</v>
      </c>
      <c r="BF358" s="352">
        <v>0</v>
      </c>
      <c r="BG358" s="352">
        <v>0</v>
      </c>
      <c r="BH358" s="378">
        <v>0</v>
      </c>
      <c r="BI358" s="352">
        <v>0</v>
      </c>
      <c r="BJ358" s="352">
        <v>0</v>
      </c>
      <c r="BK358" s="352"/>
      <c r="BL358" s="352"/>
      <c r="BM358" s="352"/>
    </row>
    <row r="359" spans="1:65" s="78" customFormat="1" x14ac:dyDescent="0.3">
      <c r="A359" s="10"/>
      <c r="B359" s="10"/>
      <c r="C359" s="10"/>
      <c r="D359" s="10">
        <v>7519949745.4399996</v>
      </c>
      <c r="E359" s="311">
        <v>270264143</v>
      </c>
      <c r="F359" s="311" t="s">
        <v>627</v>
      </c>
      <c r="G359" s="312">
        <v>41</v>
      </c>
      <c r="H359" s="312" t="s">
        <v>1302</v>
      </c>
      <c r="I359" s="311">
        <v>0</v>
      </c>
      <c r="J359" s="311">
        <v>0</v>
      </c>
      <c r="K359" s="311">
        <v>0</v>
      </c>
      <c r="L359" s="311">
        <v>0</v>
      </c>
      <c r="M359" s="311">
        <v>0</v>
      </c>
      <c r="N359" s="311">
        <v>0</v>
      </c>
      <c r="O359" s="311">
        <v>0</v>
      </c>
      <c r="P359" s="311">
        <v>0</v>
      </c>
      <c r="Q359" s="311">
        <v>0</v>
      </c>
      <c r="R359" s="311">
        <v>0</v>
      </c>
      <c r="S359" s="311">
        <v>0</v>
      </c>
      <c r="T359" s="311">
        <v>0</v>
      </c>
      <c r="U359" s="311">
        <v>0</v>
      </c>
      <c r="V359" s="311">
        <v>0</v>
      </c>
      <c r="W359" s="311">
        <v>0</v>
      </c>
      <c r="X359" s="311">
        <v>0</v>
      </c>
      <c r="Y359" s="311">
        <v>0</v>
      </c>
      <c r="Z359" s="311">
        <v>0</v>
      </c>
      <c r="AA359" s="311">
        <v>0</v>
      </c>
      <c r="AB359" s="311">
        <v>0</v>
      </c>
      <c r="AC359" s="311">
        <v>0</v>
      </c>
      <c r="AD359" s="311">
        <v>0</v>
      </c>
      <c r="AE359" s="311">
        <v>0</v>
      </c>
      <c r="AF359" s="311">
        <v>0</v>
      </c>
      <c r="AG359" s="311">
        <v>0</v>
      </c>
      <c r="AH359" s="311">
        <v>0</v>
      </c>
      <c r="AI359" s="311">
        <v>0</v>
      </c>
      <c r="AJ359" s="311">
        <v>0</v>
      </c>
      <c r="AK359" s="311">
        <v>0</v>
      </c>
      <c r="AL359" s="311">
        <v>0</v>
      </c>
      <c r="AM359" s="311">
        <v>0</v>
      </c>
      <c r="AN359" s="311">
        <v>0</v>
      </c>
      <c r="AO359" s="311">
        <v>0</v>
      </c>
      <c r="AP359" s="311">
        <v>0</v>
      </c>
      <c r="AQ359" s="311">
        <v>0</v>
      </c>
      <c r="AR359" s="311">
        <v>0</v>
      </c>
      <c r="AS359" s="311">
        <v>0</v>
      </c>
      <c r="AT359" s="311">
        <v>0</v>
      </c>
      <c r="AU359" s="311">
        <v>0</v>
      </c>
      <c r="AV359" s="311">
        <v>0</v>
      </c>
      <c r="AW359" s="311">
        <v>0</v>
      </c>
      <c r="AX359" s="352">
        <v>0</v>
      </c>
      <c r="AY359" s="352">
        <v>0</v>
      </c>
      <c r="AZ359" s="352">
        <v>0</v>
      </c>
      <c r="BA359" s="352">
        <v>0</v>
      </c>
      <c r="BB359" s="352">
        <v>0</v>
      </c>
      <c r="BC359" s="352">
        <v>0</v>
      </c>
      <c r="BD359" s="352">
        <v>0</v>
      </c>
      <c r="BE359" s="352">
        <v>0</v>
      </c>
      <c r="BF359" s="352">
        <v>0</v>
      </c>
      <c r="BG359" s="352">
        <v>0</v>
      </c>
      <c r="BH359" s="378">
        <v>0</v>
      </c>
      <c r="BI359" s="352">
        <v>0</v>
      </c>
      <c r="BJ359" s="352">
        <v>0</v>
      </c>
      <c r="BK359" s="352"/>
      <c r="BL359" s="352"/>
      <c r="BM359" s="352"/>
    </row>
    <row r="360" spans="1:65" s="78" customFormat="1" x14ac:dyDescent="0.3">
      <c r="A360" s="10"/>
      <c r="B360" s="10"/>
      <c r="C360" s="10"/>
      <c r="D360" s="10">
        <v>1380353229.4100001</v>
      </c>
      <c r="E360" s="311">
        <v>280011956</v>
      </c>
      <c r="F360" s="311" t="s">
        <v>634</v>
      </c>
      <c r="G360" s="312">
        <v>4</v>
      </c>
      <c r="H360" s="312" t="s">
        <v>1303</v>
      </c>
      <c r="I360" s="311">
        <v>0</v>
      </c>
      <c r="J360" s="311">
        <v>0</v>
      </c>
      <c r="K360" s="311">
        <v>0</v>
      </c>
      <c r="L360" s="311">
        <v>0</v>
      </c>
      <c r="M360" s="311">
        <v>0</v>
      </c>
      <c r="N360" s="311">
        <v>0</v>
      </c>
      <c r="O360" s="311">
        <v>0</v>
      </c>
      <c r="P360" s="311">
        <v>0</v>
      </c>
      <c r="Q360" s="311">
        <v>0</v>
      </c>
      <c r="R360" s="311">
        <v>0</v>
      </c>
      <c r="S360" s="311">
        <v>0</v>
      </c>
      <c r="T360" s="311">
        <v>0</v>
      </c>
      <c r="U360" s="311">
        <v>0</v>
      </c>
      <c r="V360" s="311">
        <v>0</v>
      </c>
      <c r="W360" s="311">
        <v>0</v>
      </c>
      <c r="X360" s="311">
        <v>0</v>
      </c>
      <c r="Y360" s="311">
        <v>0</v>
      </c>
      <c r="Z360" s="311">
        <v>0</v>
      </c>
      <c r="AA360" s="311">
        <v>0</v>
      </c>
      <c r="AB360" s="311">
        <v>0</v>
      </c>
      <c r="AC360" s="311">
        <v>0</v>
      </c>
      <c r="AD360" s="311">
        <v>0</v>
      </c>
      <c r="AE360" s="311">
        <v>0</v>
      </c>
      <c r="AF360" s="311">
        <v>0</v>
      </c>
      <c r="AG360" s="311">
        <v>0</v>
      </c>
      <c r="AH360" s="311">
        <v>0</v>
      </c>
      <c r="AI360" s="311">
        <v>0</v>
      </c>
      <c r="AJ360" s="311">
        <v>0</v>
      </c>
      <c r="AK360" s="311">
        <v>0</v>
      </c>
      <c r="AL360" s="311">
        <v>0</v>
      </c>
      <c r="AM360" s="311">
        <v>0</v>
      </c>
      <c r="AN360" s="311">
        <v>0</v>
      </c>
      <c r="AO360" s="311">
        <v>0</v>
      </c>
      <c r="AP360" s="311">
        <v>0</v>
      </c>
      <c r="AQ360" s="311">
        <v>0</v>
      </c>
      <c r="AR360" s="311">
        <v>0</v>
      </c>
      <c r="AS360" s="311">
        <v>0</v>
      </c>
      <c r="AT360" s="311">
        <v>0</v>
      </c>
      <c r="AU360" s="311">
        <v>0</v>
      </c>
      <c r="AV360" s="311">
        <v>0</v>
      </c>
      <c r="AW360" s="311">
        <v>0</v>
      </c>
      <c r="AX360" s="352">
        <v>0</v>
      </c>
      <c r="AY360" s="352">
        <v>0</v>
      </c>
      <c r="AZ360" s="352">
        <v>0</v>
      </c>
      <c r="BA360" s="352">
        <v>0</v>
      </c>
      <c r="BB360" s="352">
        <v>0</v>
      </c>
      <c r="BC360" s="352">
        <v>0</v>
      </c>
      <c r="BD360" s="352">
        <v>0</v>
      </c>
      <c r="BE360" s="352">
        <v>0</v>
      </c>
      <c r="BF360" s="352">
        <v>0</v>
      </c>
      <c r="BG360" s="352">
        <v>0</v>
      </c>
      <c r="BH360" s="378">
        <v>0</v>
      </c>
      <c r="BI360" s="352">
        <v>0</v>
      </c>
      <c r="BJ360" s="352">
        <v>0</v>
      </c>
      <c r="BK360" s="352"/>
      <c r="BL360" s="352"/>
      <c r="BM360" s="352"/>
    </row>
    <row r="361" spans="1:65" s="78" customFormat="1" x14ac:dyDescent="0.3">
      <c r="A361" s="10"/>
      <c r="B361" s="10"/>
      <c r="C361" s="10"/>
      <c r="D361" s="10">
        <v>918856900.33000004</v>
      </c>
      <c r="E361" s="311">
        <v>280057159</v>
      </c>
      <c r="F361" s="311" t="s">
        <v>636</v>
      </c>
      <c r="G361" s="312">
        <v>1</v>
      </c>
      <c r="H361" s="312" t="s">
        <v>1303</v>
      </c>
      <c r="I361" s="311">
        <v>0</v>
      </c>
      <c r="J361" s="311">
        <v>0</v>
      </c>
      <c r="K361" s="311">
        <v>0</v>
      </c>
      <c r="L361" s="311">
        <v>0</v>
      </c>
      <c r="M361" s="311">
        <v>0</v>
      </c>
      <c r="N361" s="311">
        <v>0</v>
      </c>
      <c r="O361" s="311">
        <v>0</v>
      </c>
      <c r="P361" s="311">
        <v>0</v>
      </c>
      <c r="Q361" s="311">
        <v>0</v>
      </c>
      <c r="R361" s="311">
        <v>0</v>
      </c>
      <c r="S361" s="311">
        <v>0</v>
      </c>
      <c r="T361" s="311">
        <v>0</v>
      </c>
      <c r="U361" s="311">
        <v>0</v>
      </c>
      <c r="V361" s="311">
        <v>0</v>
      </c>
      <c r="W361" s="311">
        <v>0</v>
      </c>
      <c r="X361" s="311">
        <v>0</v>
      </c>
      <c r="Y361" s="311">
        <v>0</v>
      </c>
      <c r="Z361" s="311">
        <v>0</v>
      </c>
      <c r="AA361" s="311">
        <v>0</v>
      </c>
      <c r="AB361" s="311">
        <v>0</v>
      </c>
      <c r="AC361" s="311">
        <v>0</v>
      </c>
      <c r="AD361" s="311">
        <v>0</v>
      </c>
      <c r="AE361" s="311">
        <v>0</v>
      </c>
      <c r="AF361" s="311">
        <v>0</v>
      </c>
      <c r="AG361" s="311">
        <v>0</v>
      </c>
      <c r="AH361" s="311">
        <v>0</v>
      </c>
      <c r="AI361" s="311">
        <v>0</v>
      </c>
      <c r="AJ361" s="311">
        <v>0</v>
      </c>
      <c r="AK361" s="311">
        <v>0</v>
      </c>
      <c r="AL361" s="311">
        <v>0</v>
      </c>
      <c r="AM361" s="311">
        <v>0</v>
      </c>
      <c r="AN361" s="311">
        <v>0</v>
      </c>
      <c r="AO361" s="311">
        <v>0</v>
      </c>
      <c r="AP361" s="311">
        <v>0</v>
      </c>
      <c r="AQ361" s="311">
        <v>0</v>
      </c>
      <c r="AR361" s="311">
        <v>0</v>
      </c>
      <c r="AS361" s="311">
        <v>0</v>
      </c>
      <c r="AT361" s="311">
        <v>0</v>
      </c>
      <c r="AU361" s="311">
        <v>0</v>
      </c>
      <c r="AV361" s="311">
        <v>0</v>
      </c>
      <c r="AW361" s="311">
        <v>0</v>
      </c>
      <c r="AX361" s="352">
        <v>0</v>
      </c>
      <c r="AY361" s="352">
        <v>0</v>
      </c>
      <c r="AZ361" s="352">
        <v>0</v>
      </c>
      <c r="BA361" s="352">
        <v>0</v>
      </c>
      <c r="BB361" s="352">
        <v>0</v>
      </c>
      <c r="BC361" s="352">
        <v>0</v>
      </c>
      <c r="BD361" s="352">
        <v>0</v>
      </c>
      <c r="BE361" s="352">
        <v>0</v>
      </c>
      <c r="BF361" s="352">
        <v>0</v>
      </c>
      <c r="BG361" s="352">
        <v>0</v>
      </c>
      <c r="BH361" s="378">
        <v>0</v>
      </c>
      <c r="BI361" s="352">
        <v>0</v>
      </c>
      <c r="BJ361" s="352">
        <v>0</v>
      </c>
      <c r="BK361" s="352"/>
      <c r="BL361" s="352"/>
      <c r="BM361" s="352"/>
    </row>
    <row r="362" spans="1:65" s="78" customFormat="1" x14ac:dyDescent="0.3">
      <c r="A362" s="10"/>
      <c r="B362" s="10"/>
      <c r="C362" s="10"/>
      <c r="D362" s="10">
        <v>50957302.049999997</v>
      </c>
      <c r="E362" s="311">
        <v>300073397</v>
      </c>
      <c r="F362" s="311" t="s">
        <v>640</v>
      </c>
      <c r="G362" s="312">
        <v>4</v>
      </c>
      <c r="H362" s="312" t="s">
        <v>1304</v>
      </c>
      <c r="I362" s="311">
        <v>0</v>
      </c>
      <c r="J362" s="311">
        <v>0</v>
      </c>
      <c r="K362" s="311">
        <v>0</v>
      </c>
      <c r="L362" s="311">
        <v>0</v>
      </c>
      <c r="M362" s="311">
        <v>0</v>
      </c>
      <c r="N362" s="311">
        <v>0</v>
      </c>
      <c r="O362" s="311">
        <v>0</v>
      </c>
      <c r="P362" s="311">
        <v>0</v>
      </c>
      <c r="Q362" s="311">
        <v>0</v>
      </c>
      <c r="R362" s="311">
        <v>0</v>
      </c>
      <c r="S362" s="311">
        <v>0</v>
      </c>
      <c r="T362" s="311">
        <v>0</v>
      </c>
      <c r="U362" s="311">
        <v>0</v>
      </c>
      <c r="V362" s="311">
        <v>0</v>
      </c>
      <c r="W362" s="311">
        <v>0</v>
      </c>
      <c r="X362" s="311">
        <v>0</v>
      </c>
      <c r="Y362" s="311">
        <v>0</v>
      </c>
      <c r="Z362" s="311">
        <v>0</v>
      </c>
      <c r="AA362" s="311">
        <v>0</v>
      </c>
      <c r="AB362" s="311">
        <v>0</v>
      </c>
      <c r="AC362" s="311">
        <v>0</v>
      </c>
      <c r="AD362" s="311">
        <v>0</v>
      </c>
      <c r="AE362" s="311">
        <v>0</v>
      </c>
      <c r="AF362" s="311">
        <v>0</v>
      </c>
      <c r="AG362" s="311">
        <v>0</v>
      </c>
      <c r="AH362" s="311">
        <v>0</v>
      </c>
      <c r="AI362" s="311">
        <v>0</v>
      </c>
      <c r="AJ362" s="311">
        <v>0</v>
      </c>
      <c r="AK362" s="311">
        <v>0</v>
      </c>
      <c r="AL362" s="311">
        <v>0</v>
      </c>
      <c r="AM362" s="311">
        <v>0</v>
      </c>
      <c r="AN362" s="311">
        <v>0</v>
      </c>
      <c r="AO362" s="311">
        <v>0</v>
      </c>
      <c r="AP362" s="311">
        <v>0</v>
      </c>
      <c r="AQ362" s="311">
        <v>0</v>
      </c>
      <c r="AR362" s="311">
        <v>0</v>
      </c>
      <c r="AS362" s="311">
        <v>0</v>
      </c>
      <c r="AT362" s="311">
        <v>0</v>
      </c>
      <c r="AU362" s="311">
        <v>0</v>
      </c>
      <c r="AV362" s="311">
        <v>0</v>
      </c>
      <c r="AW362" s="311">
        <v>0</v>
      </c>
      <c r="AX362" s="352">
        <v>0</v>
      </c>
      <c r="AY362" s="352">
        <v>0</v>
      </c>
      <c r="AZ362" s="352">
        <v>0</v>
      </c>
      <c r="BA362" s="352">
        <v>0</v>
      </c>
      <c r="BB362" s="352">
        <v>0</v>
      </c>
      <c r="BC362" s="352">
        <v>0</v>
      </c>
      <c r="BD362" s="352">
        <v>0</v>
      </c>
      <c r="BE362" s="352">
        <v>0</v>
      </c>
      <c r="BF362" s="352">
        <v>0</v>
      </c>
      <c r="BG362" s="352">
        <v>0</v>
      </c>
      <c r="BH362" s="378">
        <v>0</v>
      </c>
      <c r="BI362" s="352">
        <v>0</v>
      </c>
      <c r="BJ362" s="352">
        <v>0</v>
      </c>
      <c r="BK362" s="352"/>
      <c r="BL362" s="352"/>
      <c r="BM362" s="352"/>
    </row>
    <row r="363" spans="1:65" s="78" customFormat="1" x14ac:dyDescent="0.3">
      <c r="A363" s="10"/>
      <c r="B363" s="10"/>
      <c r="C363" s="10"/>
      <c r="D363" s="10">
        <v>131850749.23999999</v>
      </c>
      <c r="E363" s="311">
        <v>300085893</v>
      </c>
      <c r="F363" s="311" t="s">
        <v>607</v>
      </c>
      <c r="G363" s="312">
        <v>1</v>
      </c>
      <c r="H363" s="312" t="s">
        <v>1304</v>
      </c>
      <c r="I363" s="311">
        <v>0</v>
      </c>
      <c r="J363" s="311">
        <v>0</v>
      </c>
      <c r="K363" s="311">
        <v>0</v>
      </c>
      <c r="L363" s="311">
        <v>0</v>
      </c>
      <c r="M363" s="311">
        <v>0</v>
      </c>
      <c r="N363" s="311">
        <v>0</v>
      </c>
      <c r="O363" s="311">
        <v>0</v>
      </c>
      <c r="P363" s="311">
        <v>0</v>
      </c>
      <c r="Q363" s="311">
        <v>0</v>
      </c>
      <c r="R363" s="311">
        <v>0</v>
      </c>
      <c r="S363" s="311">
        <v>0</v>
      </c>
      <c r="T363" s="311">
        <v>0</v>
      </c>
      <c r="U363" s="311">
        <v>0</v>
      </c>
      <c r="V363" s="311">
        <v>0</v>
      </c>
      <c r="W363" s="311">
        <v>0</v>
      </c>
      <c r="X363" s="311">
        <v>0</v>
      </c>
      <c r="Y363" s="311">
        <v>0</v>
      </c>
      <c r="Z363" s="311">
        <v>0</v>
      </c>
      <c r="AA363" s="311">
        <v>0</v>
      </c>
      <c r="AB363" s="311">
        <v>0</v>
      </c>
      <c r="AC363" s="311">
        <v>0</v>
      </c>
      <c r="AD363" s="311">
        <v>0</v>
      </c>
      <c r="AE363" s="311">
        <v>0</v>
      </c>
      <c r="AF363" s="311">
        <v>0</v>
      </c>
      <c r="AG363" s="311">
        <v>0</v>
      </c>
      <c r="AH363" s="311">
        <v>0</v>
      </c>
      <c r="AI363" s="311">
        <v>0</v>
      </c>
      <c r="AJ363" s="311">
        <v>0</v>
      </c>
      <c r="AK363" s="311">
        <v>0</v>
      </c>
      <c r="AL363" s="311">
        <v>0</v>
      </c>
      <c r="AM363" s="311">
        <v>0</v>
      </c>
      <c r="AN363" s="311">
        <v>0</v>
      </c>
      <c r="AO363" s="311">
        <v>0</v>
      </c>
      <c r="AP363" s="311">
        <v>0</v>
      </c>
      <c r="AQ363" s="311">
        <v>0</v>
      </c>
      <c r="AR363" s="311">
        <v>0</v>
      </c>
      <c r="AS363" s="311">
        <v>0</v>
      </c>
      <c r="AT363" s="311">
        <v>0</v>
      </c>
      <c r="AU363" s="311">
        <v>0</v>
      </c>
      <c r="AV363" s="311">
        <v>0</v>
      </c>
      <c r="AW363" s="311">
        <v>0</v>
      </c>
      <c r="AX363" s="352">
        <v>0</v>
      </c>
      <c r="AY363" s="352">
        <v>0</v>
      </c>
      <c r="AZ363" s="352">
        <v>0</v>
      </c>
      <c r="BA363" s="352">
        <v>0</v>
      </c>
      <c r="BB363" s="352">
        <v>0</v>
      </c>
      <c r="BC363" s="352">
        <v>0</v>
      </c>
      <c r="BD363" s="352">
        <v>0</v>
      </c>
      <c r="BE363" s="352">
        <v>0</v>
      </c>
      <c r="BF363" s="352">
        <v>0</v>
      </c>
      <c r="BG363" s="352">
        <v>0</v>
      </c>
      <c r="BH363" s="378">
        <v>0</v>
      </c>
      <c r="BI363" s="352">
        <v>0</v>
      </c>
      <c r="BJ363" s="352">
        <v>0</v>
      </c>
      <c r="BK363" s="352"/>
      <c r="BL363" s="352"/>
      <c r="BM363" s="352"/>
    </row>
    <row r="364" spans="1:65" s="78" customFormat="1" x14ac:dyDescent="0.3">
      <c r="A364" s="10"/>
      <c r="B364" s="10"/>
      <c r="C364" s="10"/>
      <c r="D364" s="10">
        <v>191252255.03</v>
      </c>
      <c r="E364" s="311">
        <v>310250517</v>
      </c>
      <c r="F364" s="311" t="s">
        <v>667</v>
      </c>
      <c r="G364" s="312">
        <v>50</v>
      </c>
      <c r="H364" s="312" t="s">
        <v>1305</v>
      </c>
      <c r="I364" s="311">
        <v>0</v>
      </c>
      <c r="J364" s="311">
        <v>0</v>
      </c>
      <c r="K364" s="311">
        <v>0</v>
      </c>
      <c r="L364" s="311">
        <v>0</v>
      </c>
      <c r="M364" s="311">
        <v>0</v>
      </c>
      <c r="N364" s="311">
        <v>0</v>
      </c>
      <c r="O364" s="311">
        <v>0</v>
      </c>
      <c r="P364" s="311">
        <v>0</v>
      </c>
      <c r="Q364" s="311">
        <v>0</v>
      </c>
      <c r="R364" s="311">
        <v>0</v>
      </c>
      <c r="S364" s="311">
        <v>0</v>
      </c>
      <c r="T364" s="311">
        <v>0</v>
      </c>
      <c r="U364" s="311">
        <v>0</v>
      </c>
      <c r="V364" s="311">
        <v>0</v>
      </c>
      <c r="W364" s="311">
        <v>0</v>
      </c>
      <c r="X364" s="311">
        <v>0</v>
      </c>
      <c r="Y364" s="311">
        <v>0</v>
      </c>
      <c r="Z364" s="311">
        <v>0</v>
      </c>
      <c r="AA364" s="311">
        <v>0</v>
      </c>
      <c r="AB364" s="311">
        <v>0</v>
      </c>
      <c r="AC364" s="311">
        <v>0</v>
      </c>
      <c r="AD364" s="311">
        <v>0</v>
      </c>
      <c r="AE364" s="311">
        <v>0</v>
      </c>
      <c r="AF364" s="311">
        <v>0</v>
      </c>
      <c r="AG364" s="311">
        <v>0</v>
      </c>
      <c r="AH364" s="311">
        <v>0</v>
      </c>
      <c r="AI364" s="311">
        <v>0</v>
      </c>
      <c r="AJ364" s="311">
        <v>0</v>
      </c>
      <c r="AK364" s="311">
        <v>0</v>
      </c>
      <c r="AL364" s="311">
        <v>0</v>
      </c>
      <c r="AM364" s="311">
        <v>0</v>
      </c>
      <c r="AN364" s="311">
        <v>0</v>
      </c>
      <c r="AO364" s="311">
        <v>0</v>
      </c>
      <c r="AP364" s="311">
        <v>0</v>
      </c>
      <c r="AQ364" s="311">
        <v>0</v>
      </c>
      <c r="AR364" s="311">
        <v>0</v>
      </c>
      <c r="AS364" s="311">
        <v>0</v>
      </c>
      <c r="AT364" s="311">
        <v>0</v>
      </c>
      <c r="AU364" s="311">
        <v>0</v>
      </c>
      <c r="AV364" s="311">
        <v>0</v>
      </c>
      <c r="AW364" s="311">
        <v>0</v>
      </c>
      <c r="AX364" s="352">
        <v>0</v>
      </c>
      <c r="AY364" s="352">
        <v>0</v>
      </c>
      <c r="AZ364" s="352">
        <v>0</v>
      </c>
      <c r="BA364" s="352">
        <v>0</v>
      </c>
      <c r="BB364" s="352">
        <v>0</v>
      </c>
      <c r="BC364" s="352">
        <v>0</v>
      </c>
      <c r="BD364" s="352">
        <v>0</v>
      </c>
      <c r="BE364" s="352">
        <v>0</v>
      </c>
      <c r="BF364" s="352">
        <v>0</v>
      </c>
      <c r="BG364" s="352">
        <v>0</v>
      </c>
      <c r="BH364" s="378">
        <v>0</v>
      </c>
      <c r="BI364" s="352">
        <v>0</v>
      </c>
      <c r="BJ364" s="352">
        <v>0</v>
      </c>
      <c r="BK364" s="352"/>
      <c r="BL364" s="352"/>
      <c r="BM364" s="352"/>
    </row>
    <row r="365" spans="1:65" s="78" customFormat="1" x14ac:dyDescent="0.3">
      <c r="A365" s="10"/>
      <c r="B365" s="10"/>
      <c r="C365" s="10"/>
      <c r="D365" s="10">
        <v>855261010.48000002</v>
      </c>
      <c r="E365" s="311">
        <v>310444392</v>
      </c>
      <c r="F365" s="311" t="s">
        <v>684</v>
      </c>
      <c r="G365" s="312">
        <v>28</v>
      </c>
      <c r="H365" s="312" t="s">
        <v>1305</v>
      </c>
      <c r="I365" s="311">
        <v>0</v>
      </c>
      <c r="J365" s="311">
        <v>0</v>
      </c>
      <c r="K365" s="311">
        <v>0</v>
      </c>
      <c r="L365" s="311">
        <v>0</v>
      </c>
      <c r="M365" s="311">
        <v>0</v>
      </c>
      <c r="N365" s="311">
        <v>0</v>
      </c>
      <c r="O365" s="311">
        <v>0</v>
      </c>
      <c r="P365" s="311">
        <v>0</v>
      </c>
      <c r="Q365" s="311">
        <v>0</v>
      </c>
      <c r="R365" s="311">
        <v>0</v>
      </c>
      <c r="S365" s="311">
        <v>0</v>
      </c>
      <c r="T365" s="311">
        <v>0</v>
      </c>
      <c r="U365" s="311">
        <v>0</v>
      </c>
      <c r="V365" s="311">
        <v>0</v>
      </c>
      <c r="W365" s="311">
        <v>0</v>
      </c>
      <c r="X365" s="311">
        <v>0</v>
      </c>
      <c r="Y365" s="311">
        <v>0</v>
      </c>
      <c r="Z365" s="311">
        <v>0</v>
      </c>
      <c r="AA365" s="311">
        <v>0</v>
      </c>
      <c r="AB365" s="311">
        <v>0</v>
      </c>
      <c r="AC365" s="311">
        <v>0</v>
      </c>
      <c r="AD365" s="311">
        <v>0</v>
      </c>
      <c r="AE365" s="311">
        <v>0</v>
      </c>
      <c r="AF365" s="311">
        <v>0</v>
      </c>
      <c r="AG365" s="311">
        <v>0</v>
      </c>
      <c r="AH365" s="311">
        <v>0</v>
      </c>
      <c r="AI365" s="311">
        <v>0</v>
      </c>
      <c r="AJ365" s="311">
        <v>0</v>
      </c>
      <c r="AK365" s="311">
        <v>0</v>
      </c>
      <c r="AL365" s="311">
        <v>0</v>
      </c>
      <c r="AM365" s="311">
        <v>0</v>
      </c>
      <c r="AN365" s="311">
        <v>0</v>
      </c>
      <c r="AO365" s="311">
        <v>0</v>
      </c>
      <c r="AP365" s="311">
        <v>0</v>
      </c>
      <c r="AQ365" s="311">
        <v>0</v>
      </c>
      <c r="AR365" s="311">
        <v>0</v>
      </c>
      <c r="AS365" s="311">
        <v>0</v>
      </c>
      <c r="AT365" s="311">
        <v>0</v>
      </c>
      <c r="AU365" s="311">
        <v>0</v>
      </c>
      <c r="AV365" s="311">
        <v>0</v>
      </c>
      <c r="AW365" s="311">
        <v>0</v>
      </c>
      <c r="AX365" s="352">
        <v>0</v>
      </c>
      <c r="AY365" s="352">
        <v>0</v>
      </c>
      <c r="AZ365" s="352">
        <v>0</v>
      </c>
      <c r="BA365" s="352">
        <v>0</v>
      </c>
      <c r="BB365" s="352">
        <v>0</v>
      </c>
      <c r="BC365" s="352">
        <v>0</v>
      </c>
      <c r="BD365" s="352">
        <v>0</v>
      </c>
      <c r="BE365" s="352">
        <v>0</v>
      </c>
      <c r="BF365" s="352">
        <v>0</v>
      </c>
      <c r="BG365" s="352">
        <v>0</v>
      </c>
      <c r="BH365" s="378">
        <v>0</v>
      </c>
      <c r="BI365" s="352">
        <v>0</v>
      </c>
      <c r="BJ365" s="352">
        <v>0</v>
      </c>
      <c r="BK365" s="352"/>
      <c r="BL365" s="352"/>
      <c r="BM365" s="352"/>
    </row>
    <row r="366" spans="1:65" s="78" customFormat="1" x14ac:dyDescent="0.3">
      <c r="A366" s="10"/>
      <c r="B366" s="10"/>
      <c r="C366" s="10"/>
      <c r="D366" s="10">
        <v>744686767.41999996</v>
      </c>
      <c r="E366" s="311">
        <v>410015070</v>
      </c>
      <c r="F366" s="311" t="s">
        <v>738</v>
      </c>
      <c r="G366" s="312">
        <v>18</v>
      </c>
      <c r="H366" s="312" t="s">
        <v>1306</v>
      </c>
      <c r="I366" s="311">
        <v>0</v>
      </c>
      <c r="J366" s="311">
        <v>0</v>
      </c>
      <c r="K366" s="311">
        <v>0</v>
      </c>
      <c r="L366" s="311">
        <v>0</v>
      </c>
      <c r="M366" s="311">
        <v>0</v>
      </c>
      <c r="N366" s="311">
        <v>0</v>
      </c>
      <c r="O366" s="311">
        <v>0</v>
      </c>
      <c r="P366" s="311">
        <v>0</v>
      </c>
      <c r="Q366" s="311">
        <v>0</v>
      </c>
      <c r="R366" s="311">
        <v>0</v>
      </c>
      <c r="S366" s="311">
        <v>0</v>
      </c>
      <c r="T366" s="311">
        <v>0</v>
      </c>
      <c r="U366" s="311">
        <v>0</v>
      </c>
      <c r="V366" s="311">
        <v>0</v>
      </c>
      <c r="W366" s="311">
        <v>0</v>
      </c>
      <c r="X366" s="311">
        <v>0</v>
      </c>
      <c r="Y366" s="311">
        <v>0</v>
      </c>
      <c r="Z366" s="311">
        <v>0</v>
      </c>
      <c r="AA366" s="311">
        <v>0</v>
      </c>
      <c r="AB366" s="311">
        <v>0</v>
      </c>
      <c r="AC366" s="311">
        <v>0</v>
      </c>
      <c r="AD366" s="311">
        <v>0</v>
      </c>
      <c r="AE366" s="311">
        <v>0</v>
      </c>
      <c r="AF366" s="311">
        <v>0</v>
      </c>
      <c r="AG366" s="311">
        <v>0</v>
      </c>
      <c r="AH366" s="311">
        <v>0</v>
      </c>
      <c r="AI366" s="311">
        <v>0</v>
      </c>
      <c r="AJ366" s="311">
        <v>0</v>
      </c>
      <c r="AK366" s="311">
        <v>0</v>
      </c>
      <c r="AL366" s="311">
        <v>0</v>
      </c>
      <c r="AM366" s="311">
        <v>0</v>
      </c>
      <c r="AN366" s="311">
        <v>0</v>
      </c>
      <c r="AO366" s="311">
        <v>0</v>
      </c>
      <c r="AP366" s="311">
        <v>0</v>
      </c>
      <c r="AQ366" s="311">
        <v>0</v>
      </c>
      <c r="AR366" s="311">
        <v>0</v>
      </c>
      <c r="AS366" s="311">
        <v>0</v>
      </c>
      <c r="AT366" s="311">
        <v>0</v>
      </c>
      <c r="AU366" s="311">
        <v>0</v>
      </c>
      <c r="AV366" s="311">
        <v>0</v>
      </c>
      <c r="AW366" s="311">
        <v>0</v>
      </c>
      <c r="AX366" s="352">
        <v>0</v>
      </c>
      <c r="AY366" s="352">
        <v>0</v>
      </c>
      <c r="AZ366" s="352">
        <v>0</v>
      </c>
      <c r="BA366" s="352">
        <v>0</v>
      </c>
      <c r="BB366" s="352">
        <v>0</v>
      </c>
      <c r="BC366" s="352">
        <v>0</v>
      </c>
      <c r="BD366" s="352">
        <v>0</v>
      </c>
      <c r="BE366" s="352">
        <v>0</v>
      </c>
      <c r="BF366" s="352">
        <v>0</v>
      </c>
      <c r="BG366" s="352">
        <v>0</v>
      </c>
      <c r="BH366" s="378">
        <v>0</v>
      </c>
      <c r="BI366" s="352">
        <v>0</v>
      </c>
      <c r="BJ366" s="352">
        <v>0</v>
      </c>
      <c r="BK366" s="352"/>
      <c r="BL366" s="352"/>
      <c r="BM366" s="352"/>
    </row>
    <row r="367" spans="1:65" s="78" customFormat="1" x14ac:dyDescent="0.3">
      <c r="A367" s="10"/>
      <c r="B367" s="10"/>
      <c r="C367" s="10"/>
      <c r="D367" s="10">
        <v>264276394.5</v>
      </c>
      <c r="E367" s="311">
        <v>410026351</v>
      </c>
      <c r="F367" s="311" t="s">
        <v>740</v>
      </c>
      <c r="G367" s="312">
        <v>7</v>
      </c>
      <c r="H367" s="312" t="s">
        <v>1306</v>
      </c>
      <c r="I367" s="311">
        <v>0</v>
      </c>
      <c r="J367" s="311">
        <v>0</v>
      </c>
      <c r="K367" s="311">
        <v>0</v>
      </c>
      <c r="L367" s="311">
        <v>0</v>
      </c>
      <c r="M367" s="311">
        <v>0</v>
      </c>
      <c r="N367" s="311">
        <v>0</v>
      </c>
      <c r="O367" s="311">
        <v>0</v>
      </c>
      <c r="P367" s="311">
        <v>0</v>
      </c>
      <c r="Q367" s="311">
        <v>0</v>
      </c>
      <c r="R367" s="311">
        <v>0</v>
      </c>
      <c r="S367" s="311">
        <v>0</v>
      </c>
      <c r="T367" s="311">
        <v>0</v>
      </c>
      <c r="U367" s="311">
        <v>0</v>
      </c>
      <c r="V367" s="311">
        <v>0</v>
      </c>
      <c r="W367" s="311">
        <v>0</v>
      </c>
      <c r="X367" s="311">
        <v>0</v>
      </c>
      <c r="Y367" s="311">
        <v>0</v>
      </c>
      <c r="Z367" s="311">
        <v>0</v>
      </c>
      <c r="AA367" s="311">
        <v>0</v>
      </c>
      <c r="AB367" s="311">
        <v>0</v>
      </c>
      <c r="AC367" s="311">
        <v>0</v>
      </c>
      <c r="AD367" s="311">
        <v>0</v>
      </c>
      <c r="AE367" s="311">
        <v>0</v>
      </c>
      <c r="AF367" s="311">
        <v>0</v>
      </c>
      <c r="AG367" s="311">
        <v>0</v>
      </c>
      <c r="AH367" s="311">
        <v>0</v>
      </c>
      <c r="AI367" s="311">
        <v>0</v>
      </c>
      <c r="AJ367" s="311">
        <v>499999.9975</v>
      </c>
      <c r="AK367" s="311">
        <v>0</v>
      </c>
      <c r="AL367" s="311">
        <v>0</v>
      </c>
      <c r="AM367" s="311">
        <v>0</v>
      </c>
      <c r="AN367" s="311">
        <v>0</v>
      </c>
      <c r="AO367" s="311">
        <v>0</v>
      </c>
      <c r="AP367" s="311">
        <v>0</v>
      </c>
      <c r="AQ367" s="311">
        <v>0</v>
      </c>
      <c r="AR367" s="311">
        <v>0</v>
      </c>
      <c r="AS367" s="311">
        <v>0</v>
      </c>
      <c r="AT367" s="311">
        <v>0</v>
      </c>
      <c r="AU367" s="311">
        <v>0</v>
      </c>
      <c r="AV367" s="311">
        <v>0</v>
      </c>
      <c r="AW367" s="311">
        <v>0</v>
      </c>
      <c r="AX367" s="352">
        <v>0</v>
      </c>
      <c r="AY367" s="352">
        <v>0</v>
      </c>
      <c r="AZ367" s="352">
        <v>0</v>
      </c>
      <c r="BA367" s="352">
        <v>0</v>
      </c>
      <c r="BB367" s="352">
        <v>0</v>
      </c>
      <c r="BC367" s="352">
        <v>0</v>
      </c>
      <c r="BD367" s="352">
        <v>0</v>
      </c>
      <c r="BE367" s="352">
        <v>0</v>
      </c>
      <c r="BF367" s="352">
        <v>0</v>
      </c>
      <c r="BG367" s="352">
        <v>0</v>
      </c>
      <c r="BH367" s="378">
        <v>0</v>
      </c>
      <c r="BI367" s="352">
        <v>0</v>
      </c>
      <c r="BJ367" s="352">
        <v>0</v>
      </c>
      <c r="BK367" s="352"/>
      <c r="BL367" s="352"/>
      <c r="BM367" s="352"/>
    </row>
    <row r="368" spans="1:65" s="78" customFormat="1" x14ac:dyDescent="0.3">
      <c r="A368" s="10"/>
      <c r="B368" s="10"/>
      <c r="C368" s="10"/>
      <c r="D368" s="10">
        <v>17275352310.630001</v>
      </c>
      <c r="E368" s="311">
        <v>410034381</v>
      </c>
      <c r="F368" s="311" t="s">
        <v>745</v>
      </c>
      <c r="G368" s="312">
        <v>6</v>
      </c>
      <c r="H368" s="312" t="s">
        <v>1306</v>
      </c>
      <c r="I368" s="311">
        <v>0</v>
      </c>
      <c r="J368" s="311">
        <v>0</v>
      </c>
      <c r="K368" s="311">
        <v>0</v>
      </c>
      <c r="L368" s="311">
        <v>0</v>
      </c>
      <c r="M368" s="311">
        <v>0</v>
      </c>
      <c r="N368" s="311">
        <v>0</v>
      </c>
      <c r="O368" s="311">
        <v>0</v>
      </c>
      <c r="P368" s="311">
        <v>0</v>
      </c>
      <c r="Q368" s="311">
        <v>0</v>
      </c>
      <c r="R368" s="311">
        <v>0</v>
      </c>
      <c r="S368" s="311">
        <v>0</v>
      </c>
      <c r="T368" s="311">
        <v>0</v>
      </c>
      <c r="U368" s="311">
        <v>0</v>
      </c>
      <c r="V368" s="311">
        <v>0</v>
      </c>
      <c r="W368" s="311">
        <v>0</v>
      </c>
      <c r="X368" s="311">
        <v>0</v>
      </c>
      <c r="Y368" s="311">
        <v>0</v>
      </c>
      <c r="Z368" s="311">
        <v>0</v>
      </c>
      <c r="AA368" s="311">
        <v>0</v>
      </c>
      <c r="AB368" s="311">
        <v>0</v>
      </c>
      <c r="AC368" s="311">
        <v>0</v>
      </c>
      <c r="AD368" s="311">
        <v>0</v>
      </c>
      <c r="AE368" s="311">
        <v>0</v>
      </c>
      <c r="AF368" s="311">
        <v>0</v>
      </c>
      <c r="AG368" s="311">
        <v>0</v>
      </c>
      <c r="AH368" s="311">
        <v>0</v>
      </c>
      <c r="AI368" s="311">
        <v>0</v>
      </c>
      <c r="AJ368" s="311">
        <v>245093.70237699311</v>
      </c>
      <c r="AK368" s="311">
        <v>0</v>
      </c>
      <c r="AL368" s="311">
        <v>0</v>
      </c>
      <c r="AM368" s="311">
        <v>0</v>
      </c>
      <c r="AN368" s="311">
        <v>0</v>
      </c>
      <c r="AO368" s="311">
        <v>0</v>
      </c>
      <c r="AP368" s="311">
        <v>0</v>
      </c>
      <c r="AQ368" s="311">
        <v>0</v>
      </c>
      <c r="AR368" s="311">
        <v>0</v>
      </c>
      <c r="AS368" s="311">
        <v>0</v>
      </c>
      <c r="AT368" s="311">
        <v>0</v>
      </c>
      <c r="AU368" s="311">
        <v>0</v>
      </c>
      <c r="AV368" s="311">
        <v>245093.70237699311</v>
      </c>
      <c r="AW368" s="311">
        <v>0</v>
      </c>
      <c r="AX368" s="352">
        <v>0</v>
      </c>
      <c r="AY368" s="352">
        <v>0</v>
      </c>
      <c r="AZ368" s="352">
        <v>0</v>
      </c>
      <c r="BA368" s="352">
        <v>0</v>
      </c>
      <c r="BB368" s="352">
        <v>0</v>
      </c>
      <c r="BC368" s="352">
        <v>0</v>
      </c>
      <c r="BD368" s="352">
        <v>0</v>
      </c>
      <c r="BE368" s="352">
        <v>0</v>
      </c>
      <c r="BF368" s="352">
        <v>0</v>
      </c>
      <c r="BG368" s="352">
        <v>0</v>
      </c>
      <c r="BH368" s="378">
        <v>0</v>
      </c>
      <c r="BI368" s="352">
        <v>0</v>
      </c>
      <c r="BJ368" s="352">
        <v>0</v>
      </c>
      <c r="BK368" s="352"/>
      <c r="BL368" s="352"/>
      <c r="BM368" s="352"/>
    </row>
    <row r="369" spans="1:65" s="78" customFormat="1" x14ac:dyDescent="0.3">
      <c r="A369" s="10"/>
      <c r="B369" s="10"/>
      <c r="C369" s="10"/>
      <c r="D369" s="10">
        <v>1894167567.26</v>
      </c>
      <c r="E369" s="311">
        <v>410079722</v>
      </c>
      <c r="F369" s="311" t="s">
        <v>756</v>
      </c>
      <c r="G369" s="312">
        <v>16</v>
      </c>
      <c r="H369" s="312" t="s">
        <v>1306</v>
      </c>
      <c r="I369" s="311">
        <v>0</v>
      </c>
      <c r="J369" s="311">
        <v>0</v>
      </c>
      <c r="K369" s="311">
        <v>0</v>
      </c>
      <c r="L369" s="311">
        <v>0</v>
      </c>
      <c r="M369" s="311">
        <v>0</v>
      </c>
      <c r="N369" s="311">
        <v>0</v>
      </c>
      <c r="O369" s="311">
        <v>0</v>
      </c>
      <c r="P369" s="311">
        <v>0</v>
      </c>
      <c r="Q369" s="311">
        <v>0</v>
      </c>
      <c r="R369" s="311">
        <v>0</v>
      </c>
      <c r="S369" s="311">
        <v>0</v>
      </c>
      <c r="T369" s="311">
        <v>0</v>
      </c>
      <c r="U369" s="311">
        <v>0</v>
      </c>
      <c r="V369" s="311">
        <v>0</v>
      </c>
      <c r="W369" s="311">
        <v>0</v>
      </c>
      <c r="X369" s="311">
        <v>0</v>
      </c>
      <c r="Y369" s="311">
        <v>0</v>
      </c>
      <c r="Z369" s="311">
        <v>0</v>
      </c>
      <c r="AA369" s="311">
        <v>0</v>
      </c>
      <c r="AB369" s="311">
        <v>0</v>
      </c>
      <c r="AC369" s="311">
        <v>0</v>
      </c>
      <c r="AD369" s="311">
        <v>0</v>
      </c>
      <c r="AE369" s="311">
        <v>0</v>
      </c>
      <c r="AF369" s="311">
        <v>0</v>
      </c>
      <c r="AG369" s="311">
        <v>0</v>
      </c>
      <c r="AH369" s="311">
        <v>0</v>
      </c>
      <c r="AI369" s="311">
        <v>0</v>
      </c>
      <c r="AJ369" s="311">
        <v>0</v>
      </c>
      <c r="AK369" s="311">
        <v>0</v>
      </c>
      <c r="AL369" s="311">
        <v>0</v>
      </c>
      <c r="AM369" s="311">
        <v>0</v>
      </c>
      <c r="AN369" s="311">
        <v>0</v>
      </c>
      <c r="AO369" s="311">
        <v>0</v>
      </c>
      <c r="AP369" s="311">
        <v>0</v>
      </c>
      <c r="AQ369" s="311">
        <v>0</v>
      </c>
      <c r="AR369" s="311">
        <v>0</v>
      </c>
      <c r="AS369" s="311">
        <v>0</v>
      </c>
      <c r="AT369" s="311">
        <v>0</v>
      </c>
      <c r="AU369" s="311">
        <v>0</v>
      </c>
      <c r="AV369" s="311">
        <v>0</v>
      </c>
      <c r="AW369" s="311">
        <v>0</v>
      </c>
      <c r="AX369" s="352">
        <v>0</v>
      </c>
      <c r="AY369" s="352">
        <v>0</v>
      </c>
      <c r="AZ369" s="352">
        <v>0</v>
      </c>
      <c r="BA369" s="352">
        <v>0</v>
      </c>
      <c r="BB369" s="352">
        <v>0</v>
      </c>
      <c r="BC369" s="352">
        <v>0</v>
      </c>
      <c r="BD369" s="352">
        <v>0</v>
      </c>
      <c r="BE369" s="352">
        <v>0</v>
      </c>
      <c r="BF369" s="352">
        <v>0</v>
      </c>
      <c r="BG369" s="352">
        <v>0</v>
      </c>
      <c r="BH369" s="378">
        <v>0</v>
      </c>
      <c r="BI369" s="352">
        <v>0</v>
      </c>
      <c r="BJ369" s="352">
        <v>0</v>
      </c>
      <c r="BK369" s="352"/>
      <c r="BL369" s="352"/>
      <c r="BM369" s="352"/>
    </row>
    <row r="370" spans="1:65" s="78" customFormat="1" x14ac:dyDescent="0.3">
      <c r="A370" s="10"/>
      <c r="B370" s="10"/>
      <c r="C370" s="10"/>
      <c r="D370" s="10">
        <v>968054972.03999996</v>
      </c>
      <c r="E370" s="311">
        <v>410084786</v>
      </c>
      <c r="F370" s="311" t="s">
        <v>758</v>
      </c>
      <c r="G370" s="312">
        <v>23</v>
      </c>
      <c r="H370" s="312" t="s">
        <v>1306</v>
      </c>
      <c r="I370" s="311">
        <v>0</v>
      </c>
      <c r="J370" s="311">
        <v>0</v>
      </c>
      <c r="K370" s="311">
        <v>0</v>
      </c>
      <c r="L370" s="311">
        <v>0</v>
      </c>
      <c r="M370" s="311">
        <v>0</v>
      </c>
      <c r="N370" s="311">
        <v>0</v>
      </c>
      <c r="O370" s="311">
        <v>0</v>
      </c>
      <c r="P370" s="311">
        <v>0</v>
      </c>
      <c r="Q370" s="311">
        <v>0</v>
      </c>
      <c r="R370" s="311">
        <v>0</v>
      </c>
      <c r="S370" s="311">
        <v>0</v>
      </c>
      <c r="T370" s="311">
        <v>0</v>
      </c>
      <c r="U370" s="311">
        <v>0</v>
      </c>
      <c r="V370" s="311">
        <v>0</v>
      </c>
      <c r="W370" s="311">
        <v>0</v>
      </c>
      <c r="X370" s="311">
        <v>0</v>
      </c>
      <c r="Y370" s="311">
        <v>0</v>
      </c>
      <c r="Z370" s="311">
        <v>0</v>
      </c>
      <c r="AA370" s="311">
        <v>0</v>
      </c>
      <c r="AB370" s="311">
        <v>0</v>
      </c>
      <c r="AC370" s="311">
        <v>0</v>
      </c>
      <c r="AD370" s="311">
        <v>0</v>
      </c>
      <c r="AE370" s="311">
        <v>0</v>
      </c>
      <c r="AF370" s="311">
        <v>0</v>
      </c>
      <c r="AG370" s="311">
        <v>0</v>
      </c>
      <c r="AH370" s="311">
        <v>0</v>
      </c>
      <c r="AI370" s="311">
        <v>0</v>
      </c>
      <c r="AJ370" s="311">
        <v>0</v>
      </c>
      <c r="AK370" s="311">
        <v>0</v>
      </c>
      <c r="AL370" s="311">
        <v>0</v>
      </c>
      <c r="AM370" s="311">
        <v>0</v>
      </c>
      <c r="AN370" s="311">
        <v>0</v>
      </c>
      <c r="AO370" s="311">
        <v>0</v>
      </c>
      <c r="AP370" s="311">
        <v>0</v>
      </c>
      <c r="AQ370" s="311">
        <v>0</v>
      </c>
      <c r="AR370" s="311">
        <v>0</v>
      </c>
      <c r="AS370" s="311">
        <v>0</v>
      </c>
      <c r="AT370" s="311">
        <v>0</v>
      </c>
      <c r="AU370" s="311">
        <v>0</v>
      </c>
      <c r="AV370" s="311">
        <v>0</v>
      </c>
      <c r="AW370" s="311">
        <v>0</v>
      </c>
      <c r="AX370" s="352">
        <v>0</v>
      </c>
      <c r="AY370" s="352">
        <v>0</v>
      </c>
      <c r="AZ370" s="352">
        <v>0</v>
      </c>
      <c r="BA370" s="352">
        <v>0</v>
      </c>
      <c r="BB370" s="352">
        <v>0</v>
      </c>
      <c r="BC370" s="352">
        <v>0</v>
      </c>
      <c r="BD370" s="352">
        <v>0</v>
      </c>
      <c r="BE370" s="352">
        <v>0</v>
      </c>
      <c r="BF370" s="352">
        <v>0</v>
      </c>
      <c r="BG370" s="352">
        <v>0</v>
      </c>
      <c r="BH370" s="378">
        <v>0</v>
      </c>
      <c r="BI370" s="352">
        <v>0</v>
      </c>
      <c r="BJ370" s="352">
        <v>0</v>
      </c>
      <c r="BK370" s="352"/>
      <c r="BL370" s="352"/>
      <c r="BM370" s="352"/>
    </row>
    <row r="371" spans="1:65" s="78" customFormat="1" x14ac:dyDescent="0.3">
      <c r="A371" s="10"/>
      <c r="B371" s="10"/>
      <c r="C371" s="10"/>
      <c r="D371" s="10">
        <v>17683325697.220001</v>
      </c>
      <c r="E371" s="311">
        <v>410129931</v>
      </c>
      <c r="F371" s="311" t="s">
        <v>771</v>
      </c>
      <c r="G371" s="312">
        <v>9</v>
      </c>
      <c r="H371" s="312" t="s">
        <v>1306</v>
      </c>
      <c r="I371" s="311">
        <v>0</v>
      </c>
      <c r="J371" s="311">
        <v>0</v>
      </c>
      <c r="K371" s="311">
        <v>0</v>
      </c>
      <c r="L371" s="311">
        <v>0</v>
      </c>
      <c r="M371" s="311">
        <v>0</v>
      </c>
      <c r="N371" s="311">
        <v>0</v>
      </c>
      <c r="O371" s="311">
        <v>0</v>
      </c>
      <c r="P371" s="311">
        <v>0</v>
      </c>
      <c r="Q371" s="311">
        <v>0</v>
      </c>
      <c r="R371" s="311">
        <v>0</v>
      </c>
      <c r="S371" s="311">
        <v>0</v>
      </c>
      <c r="T371" s="311">
        <v>0</v>
      </c>
      <c r="U371" s="311">
        <v>0</v>
      </c>
      <c r="V371" s="311">
        <v>0</v>
      </c>
      <c r="W371" s="311">
        <v>0</v>
      </c>
      <c r="X371" s="311">
        <v>0</v>
      </c>
      <c r="Y371" s="311">
        <v>0</v>
      </c>
      <c r="Z371" s="311">
        <v>0</v>
      </c>
      <c r="AA371" s="311">
        <v>0</v>
      </c>
      <c r="AB371" s="311">
        <v>0</v>
      </c>
      <c r="AC371" s="311">
        <v>0</v>
      </c>
      <c r="AD371" s="311">
        <v>0</v>
      </c>
      <c r="AE371" s="311">
        <v>0</v>
      </c>
      <c r="AF371" s="311">
        <v>0</v>
      </c>
      <c r="AG371" s="311">
        <v>0</v>
      </c>
      <c r="AH371" s="311">
        <v>0</v>
      </c>
      <c r="AI371" s="311">
        <v>0</v>
      </c>
      <c r="AJ371" s="311">
        <v>0</v>
      </c>
      <c r="AK371" s="311">
        <v>0</v>
      </c>
      <c r="AL371" s="311">
        <v>0</v>
      </c>
      <c r="AM371" s="311">
        <v>0</v>
      </c>
      <c r="AN371" s="311">
        <v>0</v>
      </c>
      <c r="AO371" s="311">
        <v>0</v>
      </c>
      <c r="AP371" s="311">
        <v>0</v>
      </c>
      <c r="AQ371" s="311">
        <v>0</v>
      </c>
      <c r="AR371" s="311">
        <v>0</v>
      </c>
      <c r="AS371" s="311">
        <v>0</v>
      </c>
      <c r="AT371" s="311">
        <v>0</v>
      </c>
      <c r="AU371" s="311">
        <v>0</v>
      </c>
      <c r="AV371" s="311">
        <v>0</v>
      </c>
      <c r="AW371" s="311">
        <v>0</v>
      </c>
      <c r="AX371" s="352">
        <v>0</v>
      </c>
      <c r="AY371" s="352">
        <v>0</v>
      </c>
      <c r="AZ371" s="352">
        <v>0</v>
      </c>
      <c r="BA371" s="352">
        <v>0</v>
      </c>
      <c r="BB371" s="352">
        <v>0</v>
      </c>
      <c r="BC371" s="352">
        <v>0</v>
      </c>
      <c r="BD371" s="352">
        <v>0</v>
      </c>
      <c r="BE371" s="352">
        <v>0</v>
      </c>
      <c r="BF371" s="352">
        <v>0</v>
      </c>
      <c r="BG371" s="352">
        <v>0</v>
      </c>
      <c r="BH371" s="378">
        <v>0</v>
      </c>
      <c r="BI371" s="352">
        <v>0</v>
      </c>
      <c r="BJ371" s="352">
        <v>0</v>
      </c>
      <c r="BK371" s="352"/>
      <c r="BL371" s="352"/>
      <c r="BM371" s="352"/>
    </row>
    <row r="372" spans="1:65" s="78" customFormat="1" x14ac:dyDescent="0.3">
      <c r="A372" s="10"/>
      <c r="B372" s="10"/>
      <c r="C372" s="10"/>
      <c r="D372" s="10">
        <v>5435454696.3900003</v>
      </c>
      <c r="E372" s="311">
        <v>430972358</v>
      </c>
      <c r="F372" s="311" t="s">
        <v>782</v>
      </c>
      <c r="G372" s="312">
        <v>1</v>
      </c>
      <c r="H372" s="312" t="s">
        <v>1308</v>
      </c>
      <c r="I372" s="311">
        <v>0</v>
      </c>
      <c r="J372" s="311">
        <v>0</v>
      </c>
      <c r="K372" s="311">
        <v>0</v>
      </c>
      <c r="L372" s="311">
        <v>0</v>
      </c>
      <c r="M372" s="311">
        <v>0</v>
      </c>
      <c r="N372" s="311">
        <v>0</v>
      </c>
      <c r="O372" s="311">
        <v>0</v>
      </c>
      <c r="P372" s="311">
        <v>0</v>
      </c>
      <c r="Q372" s="311">
        <v>0</v>
      </c>
      <c r="R372" s="311">
        <v>0</v>
      </c>
      <c r="S372" s="311">
        <v>0</v>
      </c>
      <c r="T372" s="311">
        <v>0</v>
      </c>
      <c r="U372" s="311">
        <v>0</v>
      </c>
      <c r="V372" s="311">
        <v>0</v>
      </c>
      <c r="W372" s="311">
        <v>0</v>
      </c>
      <c r="X372" s="311">
        <v>0</v>
      </c>
      <c r="Y372" s="311">
        <v>0</v>
      </c>
      <c r="Z372" s="311">
        <v>0</v>
      </c>
      <c r="AA372" s="311">
        <v>0</v>
      </c>
      <c r="AB372" s="311">
        <v>0</v>
      </c>
      <c r="AC372" s="311">
        <v>0</v>
      </c>
      <c r="AD372" s="311">
        <v>0</v>
      </c>
      <c r="AE372" s="311">
        <v>0</v>
      </c>
      <c r="AF372" s="311">
        <v>0</v>
      </c>
      <c r="AG372" s="311">
        <v>0</v>
      </c>
      <c r="AH372" s="311">
        <v>0</v>
      </c>
      <c r="AI372" s="311">
        <v>0</v>
      </c>
      <c r="AJ372" s="311">
        <v>0</v>
      </c>
      <c r="AK372" s="311">
        <v>0</v>
      </c>
      <c r="AL372" s="311">
        <v>0</v>
      </c>
      <c r="AM372" s="311">
        <v>0</v>
      </c>
      <c r="AN372" s="311">
        <v>0</v>
      </c>
      <c r="AO372" s="311">
        <v>0</v>
      </c>
      <c r="AP372" s="311">
        <v>0</v>
      </c>
      <c r="AQ372" s="311">
        <v>0</v>
      </c>
      <c r="AR372" s="311">
        <v>0</v>
      </c>
      <c r="AS372" s="311">
        <v>0</v>
      </c>
      <c r="AT372" s="311">
        <v>0</v>
      </c>
      <c r="AU372" s="311">
        <v>0</v>
      </c>
      <c r="AV372" s="311">
        <v>0</v>
      </c>
      <c r="AW372" s="311">
        <v>0</v>
      </c>
      <c r="AX372" s="352">
        <v>0</v>
      </c>
      <c r="AY372" s="352">
        <v>0</v>
      </c>
      <c r="AZ372" s="352">
        <v>0</v>
      </c>
      <c r="BA372" s="352">
        <v>0</v>
      </c>
      <c r="BB372" s="352">
        <v>0</v>
      </c>
      <c r="BC372" s="352">
        <v>0</v>
      </c>
      <c r="BD372" s="352">
        <v>0</v>
      </c>
      <c r="BE372" s="352">
        <v>0</v>
      </c>
      <c r="BF372" s="352">
        <v>0</v>
      </c>
      <c r="BG372" s="352">
        <v>0</v>
      </c>
      <c r="BH372" s="378">
        <v>0</v>
      </c>
      <c r="BI372" s="352">
        <v>0</v>
      </c>
      <c r="BJ372" s="352">
        <v>0</v>
      </c>
      <c r="BK372" s="352"/>
      <c r="BL372" s="352"/>
      <c r="BM372" s="352"/>
    </row>
    <row r="373" spans="1:65" s="78" customFormat="1" x14ac:dyDescent="0.3">
      <c r="A373" s="10"/>
      <c r="B373" s="10"/>
      <c r="C373" s="10"/>
      <c r="D373" s="10">
        <v>3015858219.1399999</v>
      </c>
      <c r="E373" s="311">
        <v>431284464</v>
      </c>
      <c r="F373" s="311" t="s">
        <v>783</v>
      </c>
      <c r="G373" s="312">
        <v>4</v>
      </c>
      <c r="H373" s="312" t="s">
        <v>1308</v>
      </c>
      <c r="I373" s="311">
        <v>0</v>
      </c>
      <c r="J373" s="311">
        <v>0</v>
      </c>
      <c r="K373" s="311">
        <v>0</v>
      </c>
      <c r="L373" s="311">
        <v>0</v>
      </c>
      <c r="M373" s="311">
        <v>0</v>
      </c>
      <c r="N373" s="311">
        <v>0</v>
      </c>
      <c r="O373" s="311">
        <v>0</v>
      </c>
      <c r="P373" s="311">
        <v>0</v>
      </c>
      <c r="Q373" s="311">
        <v>0</v>
      </c>
      <c r="R373" s="311">
        <v>0</v>
      </c>
      <c r="S373" s="311">
        <v>0</v>
      </c>
      <c r="T373" s="311">
        <v>0</v>
      </c>
      <c r="U373" s="311">
        <v>0</v>
      </c>
      <c r="V373" s="311">
        <v>0</v>
      </c>
      <c r="W373" s="311">
        <v>0</v>
      </c>
      <c r="X373" s="311">
        <v>0</v>
      </c>
      <c r="Y373" s="311">
        <v>0</v>
      </c>
      <c r="Z373" s="311">
        <v>0</v>
      </c>
      <c r="AA373" s="311">
        <v>0</v>
      </c>
      <c r="AB373" s="311">
        <v>0</v>
      </c>
      <c r="AC373" s="311">
        <v>0</v>
      </c>
      <c r="AD373" s="311">
        <v>0</v>
      </c>
      <c r="AE373" s="311">
        <v>0</v>
      </c>
      <c r="AF373" s="311">
        <v>0</v>
      </c>
      <c r="AG373" s="311">
        <v>0</v>
      </c>
      <c r="AH373" s="311">
        <v>0</v>
      </c>
      <c r="AI373" s="311">
        <v>0</v>
      </c>
      <c r="AJ373" s="311">
        <v>0</v>
      </c>
      <c r="AK373" s="311">
        <v>0</v>
      </c>
      <c r="AL373" s="311">
        <v>0</v>
      </c>
      <c r="AM373" s="311">
        <v>0</v>
      </c>
      <c r="AN373" s="311">
        <v>0</v>
      </c>
      <c r="AO373" s="311">
        <v>0</v>
      </c>
      <c r="AP373" s="311">
        <v>0</v>
      </c>
      <c r="AQ373" s="311">
        <v>0</v>
      </c>
      <c r="AR373" s="311">
        <v>0</v>
      </c>
      <c r="AS373" s="311">
        <v>0</v>
      </c>
      <c r="AT373" s="311">
        <v>0</v>
      </c>
      <c r="AU373" s="311">
        <v>0</v>
      </c>
      <c r="AV373" s="311">
        <v>0</v>
      </c>
      <c r="AW373" s="311">
        <v>0</v>
      </c>
      <c r="AX373" s="352">
        <v>0</v>
      </c>
      <c r="AY373" s="352">
        <v>0</v>
      </c>
      <c r="AZ373" s="352">
        <v>0</v>
      </c>
      <c r="BA373" s="352">
        <v>0</v>
      </c>
      <c r="BB373" s="352">
        <v>0</v>
      </c>
      <c r="BC373" s="352">
        <v>0</v>
      </c>
      <c r="BD373" s="352">
        <v>0</v>
      </c>
      <c r="BE373" s="352">
        <v>0</v>
      </c>
      <c r="BF373" s="352">
        <v>0</v>
      </c>
      <c r="BG373" s="352">
        <v>0</v>
      </c>
      <c r="BH373" s="378">
        <v>0</v>
      </c>
      <c r="BI373" s="352">
        <v>0</v>
      </c>
      <c r="BJ373" s="352">
        <v>0</v>
      </c>
      <c r="BK373" s="352"/>
      <c r="BL373" s="352"/>
      <c r="BM373" s="352"/>
    </row>
    <row r="374" spans="1:65" s="78" customFormat="1" x14ac:dyDescent="0.3">
      <c r="A374" s="10"/>
      <c r="B374" s="10"/>
      <c r="C374" s="10"/>
      <c r="D374" s="10">
        <v>1506424925.8399999</v>
      </c>
      <c r="E374" s="311">
        <v>441072524</v>
      </c>
      <c r="F374" s="311" t="s">
        <v>787</v>
      </c>
      <c r="G374" s="312">
        <v>2</v>
      </c>
      <c r="H374" s="312" t="s">
        <v>1309</v>
      </c>
      <c r="I374" s="311">
        <v>0</v>
      </c>
      <c r="J374" s="311">
        <v>0</v>
      </c>
      <c r="K374" s="311">
        <v>0</v>
      </c>
      <c r="L374" s="311">
        <v>0</v>
      </c>
      <c r="M374" s="311">
        <v>0</v>
      </c>
      <c r="N374" s="311">
        <v>0</v>
      </c>
      <c r="O374" s="311">
        <v>0</v>
      </c>
      <c r="P374" s="311">
        <v>0</v>
      </c>
      <c r="Q374" s="311">
        <v>0</v>
      </c>
      <c r="R374" s="311">
        <v>0</v>
      </c>
      <c r="S374" s="311">
        <v>0</v>
      </c>
      <c r="T374" s="311">
        <v>0</v>
      </c>
      <c r="U374" s="311">
        <v>0</v>
      </c>
      <c r="V374" s="311">
        <v>0</v>
      </c>
      <c r="W374" s="311">
        <v>0</v>
      </c>
      <c r="X374" s="311">
        <v>0</v>
      </c>
      <c r="Y374" s="311">
        <v>0</v>
      </c>
      <c r="Z374" s="311">
        <v>0</v>
      </c>
      <c r="AA374" s="311">
        <v>0</v>
      </c>
      <c r="AB374" s="311">
        <v>0</v>
      </c>
      <c r="AC374" s="311">
        <v>0</v>
      </c>
      <c r="AD374" s="311">
        <v>0</v>
      </c>
      <c r="AE374" s="311">
        <v>0</v>
      </c>
      <c r="AF374" s="311">
        <v>0</v>
      </c>
      <c r="AG374" s="311">
        <v>0</v>
      </c>
      <c r="AH374" s="311">
        <v>0</v>
      </c>
      <c r="AI374" s="311">
        <v>0</v>
      </c>
      <c r="AJ374" s="311">
        <v>0</v>
      </c>
      <c r="AK374" s="311">
        <v>0</v>
      </c>
      <c r="AL374" s="311">
        <v>0</v>
      </c>
      <c r="AM374" s="311">
        <v>0</v>
      </c>
      <c r="AN374" s="311">
        <v>0</v>
      </c>
      <c r="AO374" s="311">
        <v>0</v>
      </c>
      <c r="AP374" s="311">
        <v>0</v>
      </c>
      <c r="AQ374" s="311">
        <v>0</v>
      </c>
      <c r="AR374" s="311">
        <v>0</v>
      </c>
      <c r="AS374" s="311">
        <v>0</v>
      </c>
      <c r="AT374" s="311">
        <v>0</v>
      </c>
      <c r="AU374" s="311">
        <v>0</v>
      </c>
      <c r="AV374" s="311">
        <v>0</v>
      </c>
      <c r="AW374" s="311">
        <v>0</v>
      </c>
      <c r="AX374" s="352">
        <v>0</v>
      </c>
      <c r="AY374" s="352">
        <v>0</v>
      </c>
      <c r="AZ374" s="352">
        <v>0</v>
      </c>
      <c r="BA374" s="352">
        <v>0</v>
      </c>
      <c r="BB374" s="352">
        <v>0</v>
      </c>
      <c r="BC374" s="352">
        <v>0</v>
      </c>
      <c r="BD374" s="352">
        <v>0</v>
      </c>
      <c r="BE374" s="352">
        <v>0</v>
      </c>
      <c r="BF374" s="352">
        <v>0</v>
      </c>
      <c r="BG374" s="352">
        <v>0</v>
      </c>
      <c r="BH374" s="378">
        <v>0</v>
      </c>
      <c r="BI374" s="352">
        <v>0</v>
      </c>
      <c r="BJ374" s="352">
        <v>0</v>
      </c>
      <c r="BK374" s="352"/>
      <c r="BL374" s="352"/>
      <c r="BM374" s="352"/>
    </row>
    <row r="375" spans="1:65" s="78" customFormat="1" x14ac:dyDescent="0.3">
      <c r="A375" s="10"/>
      <c r="B375" s="10"/>
      <c r="C375" s="10"/>
      <c r="D375" s="10">
        <v>1321822986.28</v>
      </c>
      <c r="E375" s="311">
        <v>441182220</v>
      </c>
      <c r="F375" s="311" t="s">
        <v>790</v>
      </c>
      <c r="G375" s="312">
        <v>7</v>
      </c>
      <c r="H375" s="312" t="s">
        <v>1309</v>
      </c>
      <c r="I375" s="311">
        <v>0</v>
      </c>
      <c r="J375" s="311">
        <v>0</v>
      </c>
      <c r="K375" s="311">
        <v>0</v>
      </c>
      <c r="L375" s="311">
        <v>0</v>
      </c>
      <c r="M375" s="311">
        <v>0</v>
      </c>
      <c r="N375" s="311">
        <v>0</v>
      </c>
      <c r="O375" s="311">
        <v>0</v>
      </c>
      <c r="P375" s="311">
        <v>0</v>
      </c>
      <c r="Q375" s="311">
        <v>0</v>
      </c>
      <c r="R375" s="311">
        <v>0</v>
      </c>
      <c r="S375" s="311">
        <v>0</v>
      </c>
      <c r="T375" s="311">
        <v>0</v>
      </c>
      <c r="U375" s="311">
        <v>0</v>
      </c>
      <c r="V375" s="311">
        <v>0</v>
      </c>
      <c r="W375" s="311">
        <v>0</v>
      </c>
      <c r="X375" s="311">
        <v>0</v>
      </c>
      <c r="Y375" s="311">
        <v>0</v>
      </c>
      <c r="Z375" s="311">
        <v>0</v>
      </c>
      <c r="AA375" s="311">
        <v>0</v>
      </c>
      <c r="AB375" s="311">
        <v>0</v>
      </c>
      <c r="AC375" s="311">
        <v>0</v>
      </c>
      <c r="AD375" s="311">
        <v>0</v>
      </c>
      <c r="AE375" s="311">
        <v>0</v>
      </c>
      <c r="AF375" s="311">
        <v>0</v>
      </c>
      <c r="AG375" s="311">
        <v>0</v>
      </c>
      <c r="AH375" s="311">
        <v>0</v>
      </c>
      <c r="AI375" s="311">
        <v>0</v>
      </c>
      <c r="AJ375" s="311">
        <v>0</v>
      </c>
      <c r="AK375" s="311">
        <v>0</v>
      </c>
      <c r="AL375" s="311">
        <v>0</v>
      </c>
      <c r="AM375" s="311">
        <v>0</v>
      </c>
      <c r="AN375" s="311">
        <v>0</v>
      </c>
      <c r="AO375" s="311">
        <v>0</v>
      </c>
      <c r="AP375" s="311">
        <v>0</v>
      </c>
      <c r="AQ375" s="311">
        <v>0</v>
      </c>
      <c r="AR375" s="311">
        <v>0</v>
      </c>
      <c r="AS375" s="311">
        <v>0</v>
      </c>
      <c r="AT375" s="311">
        <v>0</v>
      </c>
      <c r="AU375" s="311">
        <v>0</v>
      </c>
      <c r="AV375" s="311">
        <v>0</v>
      </c>
      <c r="AW375" s="311">
        <v>0</v>
      </c>
      <c r="AX375" s="352">
        <v>0</v>
      </c>
      <c r="AY375" s="352">
        <v>0</v>
      </c>
      <c r="AZ375" s="352">
        <v>0</v>
      </c>
      <c r="BA375" s="352">
        <v>0</v>
      </c>
      <c r="BB375" s="352">
        <v>0</v>
      </c>
      <c r="BC375" s="352">
        <v>0</v>
      </c>
      <c r="BD375" s="352">
        <v>0</v>
      </c>
      <c r="BE375" s="352">
        <v>0</v>
      </c>
      <c r="BF375" s="352">
        <v>0</v>
      </c>
      <c r="BG375" s="352">
        <v>0</v>
      </c>
      <c r="BH375" s="378">
        <v>0</v>
      </c>
      <c r="BI375" s="352">
        <v>0</v>
      </c>
      <c r="BJ375" s="352">
        <v>0</v>
      </c>
      <c r="BK375" s="352"/>
      <c r="BL375" s="352"/>
      <c r="BM375" s="352"/>
    </row>
    <row r="376" spans="1:65" s="78" customFormat="1" x14ac:dyDescent="0.3">
      <c r="A376" s="10"/>
      <c r="B376" s="10"/>
      <c r="C376" s="10"/>
      <c r="D376" s="10">
        <v>6951079896.75</v>
      </c>
      <c r="E376" s="311">
        <v>510000893</v>
      </c>
      <c r="F376" s="311" t="s">
        <v>798</v>
      </c>
      <c r="G376" s="312">
        <v>20</v>
      </c>
      <c r="H376" s="312" t="s">
        <v>1311</v>
      </c>
      <c r="I376" s="311">
        <v>0</v>
      </c>
      <c r="J376" s="311">
        <v>0</v>
      </c>
      <c r="K376" s="311">
        <v>0</v>
      </c>
      <c r="L376" s="311">
        <v>0</v>
      </c>
      <c r="M376" s="311">
        <v>0</v>
      </c>
      <c r="N376" s="311">
        <v>0</v>
      </c>
      <c r="O376" s="311">
        <v>0</v>
      </c>
      <c r="P376" s="311">
        <v>0</v>
      </c>
      <c r="Q376" s="311">
        <v>0</v>
      </c>
      <c r="R376" s="311">
        <v>0</v>
      </c>
      <c r="S376" s="311">
        <v>0</v>
      </c>
      <c r="T376" s="311">
        <v>0</v>
      </c>
      <c r="U376" s="311">
        <v>0</v>
      </c>
      <c r="V376" s="311">
        <v>0</v>
      </c>
      <c r="W376" s="311">
        <v>0</v>
      </c>
      <c r="X376" s="311">
        <v>0</v>
      </c>
      <c r="Y376" s="311">
        <v>0</v>
      </c>
      <c r="Z376" s="311">
        <v>0</v>
      </c>
      <c r="AA376" s="311">
        <v>0</v>
      </c>
      <c r="AB376" s="311">
        <v>0</v>
      </c>
      <c r="AC376" s="311">
        <v>0</v>
      </c>
      <c r="AD376" s="311">
        <v>0</v>
      </c>
      <c r="AE376" s="311">
        <v>0</v>
      </c>
      <c r="AF376" s="311">
        <v>0</v>
      </c>
      <c r="AG376" s="311">
        <v>0</v>
      </c>
      <c r="AH376" s="311">
        <v>0</v>
      </c>
      <c r="AI376" s="311">
        <v>0</v>
      </c>
      <c r="AJ376" s="311">
        <v>0</v>
      </c>
      <c r="AK376" s="311">
        <v>0</v>
      </c>
      <c r="AL376" s="311">
        <v>0</v>
      </c>
      <c r="AM376" s="311">
        <v>0</v>
      </c>
      <c r="AN376" s="311">
        <v>0</v>
      </c>
      <c r="AO376" s="311">
        <v>0</v>
      </c>
      <c r="AP376" s="311">
        <v>0</v>
      </c>
      <c r="AQ376" s="311">
        <v>0</v>
      </c>
      <c r="AR376" s="311">
        <v>0</v>
      </c>
      <c r="AS376" s="311">
        <v>0</v>
      </c>
      <c r="AT376" s="311">
        <v>0</v>
      </c>
      <c r="AU376" s="311">
        <v>0</v>
      </c>
      <c r="AV376" s="311">
        <v>0</v>
      </c>
      <c r="AW376" s="311">
        <v>0</v>
      </c>
      <c r="AX376" s="352">
        <v>0</v>
      </c>
      <c r="AY376" s="352">
        <v>0</v>
      </c>
      <c r="AZ376" s="352">
        <v>0</v>
      </c>
      <c r="BA376" s="352">
        <v>0</v>
      </c>
      <c r="BB376" s="352">
        <v>0</v>
      </c>
      <c r="BC376" s="352">
        <v>0</v>
      </c>
      <c r="BD376" s="352">
        <v>0</v>
      </c>
      <c r="BE376" s="352">
        <v>0</v>
      </c>
      <c r="BF376" s="352">
        <v>0</v>
      </c>
      <c r="BG376" s="352">
        <v>0</v>
      </c>
      <c r="BH376" s="378">
        <v>0</v>
      </c>
      <c r="BI376" s="352">
        <v>0</v>
      </c>
      <c r="BJ376" s="352">
        <v>0</v>
      </c>
      <c r="BK376" s="352"/>
      <c r="BL376" s="352"/>
      <c r="BM376" s="352"/>
    </row>
    <row r="377" spans="1:65" s="78" customFormat="1" x14ac:dyDescent="0.3">
      <c r="A377" s="10"/>
      <c r="B377" s="10"/>
      <c r="C377" s="10"/>
      <c r="D377" s="10">
        <v>73344010.719999999</v>
      </c>
      <c r="E377" s="311">
        <v>510003492</v>
      </c>
      <c r="F377" s="311" t="s">
        <v>806</v>
      </c>
      <c r="G377" s="312">
        <v>24</v>
      </c>
      <c r="H377" s="312" t="s">
        <v>1311</v>
      </c>
      <c r="I377" s="311">
        <v>0</v>
      </c>
      <c r="J377" s="311">
        <v>0</v>
      </c>
      <c r="K377" s="311">
        <v>0</v>
      </c>
      <c r="L377" s="311">
        <v>0</v>
      </c>
      <c r="M377" s="311">
        <v>0</v>
      </c>
      <c r="N377" s="311">
        <v>0</v>
      </c>
      <c r="O377" s="311">
        <v>0</v>
      </c>
      <c r="P377" s="311">
        <v>0</v>
      </c>
      <c r="Q377" s="311">
        <v>0</v>
      </c>
      <c r="R377" s="311">
        <v>0</v>
      </c>
      <c r="S377" s="311">
        <v>0</v>
      </c>
      <c r="T377" s="311">
        <v>0</v>
      </c>
      <c r="U377" s="311">
        <v>0</v>
      </c>
      <c r="V377" s="311">
        <v>0</v>
      </c>
      <c r="W377" s="311">
        <v>0</v>
      </c>
      <c r="X377" s="311">
        <v>0</v>
      </c>
      <c r="Y377" s="311">
        <v>0</v>
      </c>
      <c r="Z377" s="311">
        <v>0</v>
      </c>
      <c r="AA377" s="311">
        <v>0</v>
      </c>
      <c r="AB377" s="311">
        <v>0</v>
      </c>
      <c r="AC377" s="311">
        <v>0</v>
      </c>
      <c r="AD377" s="311">
        <v>0</v>
      </c>
      <c r="AE377" s="311">
        <v>0</v>
      </c>
      <c r="AF377" s="311">
        <v>0</v>
      </c>
      <c r="AG377" s="311">
        <v>0</v>
      </c>
      <c r="AH377" s="311">
        <v>0</v>
      </c>
      <c r="AI377" s="311">
        <v>0</v>
      </c>
      <c r="AJ377" s="311">
        <v>0</v>
      </c>
      <c r="AK377" s="311">
        <v>0</v>
      </c>
      <c r="AL377" s="311">
        <v>0</v>
      </c>
      <c r="AM377" s="311">
        <v>0</v>
      </c>
      <c r="AN377" s="311">
        <v>0</v>
      </c>
      <c r="AO377" s="311">
        <v>0</v>
      </c>
      <c r="AP377" s="311">
        <v>0</v>
      </c>
      <c r="AQ377" s="311">
        <v>0</v>
      </c>
      <c r="AR377" s="311">
        <v>0</v>
      </c>
      <c r="AS377" s="311">
        <v>0</v>
      </c>
      <c r="AT377" s="311">
        <v>0</v>
      </c>
      <c r="AU377" s="311">
        <v>0</v>
      </c>
      <c r="AV377" s="311">
        <v>0</v>
      </c>
      <c r="AW377" s="311">
        <v>0</v>
      </c>
      <c r="AX377" s="352">
        <v>0</v>
      </c>
      <c r="AY377" s="352">
        <v>0</v>
      </c>
      <c r="AZ377" s="352">
        <v>0</v>
      </c>
      <c r="BA377" s="352">
        <v>0</v>
      </c>
      <c r="BB377" s="352">
        <v>0</v>
      </c>
      <c r="BC377" s="352">
        <v>0</v>
      </c>
      <c r="BD377" s="352">
        <v>0</v>
      </c>
      <c r="BE377" s="352">
        <v>0</v>
      </c>
      <c r="BF377" s="352">
        <v>0</v>
      </c>
      <c r="BG377" s="352">
        <v>0</v>
      </c>
      <c r="BH377" s="378">
        <v>0</v>
      </c>
      <c r="BI377" s="352">
        <v>0</v>
      </c>
      <c r="BJ377" s="352">
        <v>0</v>
      </c>
      <c r="BK377" s="352"/>
      <c r="BL377" s="352"/>
      <c r="BM377" s="352"/>
    </row>
    <row r="378" spans="1:65" s="78" customFormat="1" x14ac:dyDescent="0.3">
      <c r="A378" s="10"/>
      <c r="B378" s="10"/>
      <c r="C378" s="10"/>
      <c r="D378" s="10">
        <v>419141564.74000001</v>
      </c>
      <c r="E378" s="311">
        <v>510004103</v>
      </c>
      <c r="F378" s="311" t="s">
        <v>810</v>
      </c>
      <c r="G378" s="312">
        <v>5</v>
      </c>
      <c r="H378" s="312" t="s">
        <v>1311</v>
      </c>
      <c r="I378" s="311">
        <v>0</v>
      </c>
      <c r="J378" s="311">
        <v>0</v>
      </c>
      <c r="K378" s="311">
        <v>0</v>
      </c>
      <c r="L378" s="311">
        <v>0</v>
      </c>
      <c r="M378" s="311">
        <v>0</v>
      </c>
      <c r="N378" s="311">
        <v>0</v>
      </c>
      <c r="O378" s="311">
        <v>0</v>
      </c>
      <c r="P378" s="311">
        <v>0</v>
      </c>
      <c r="Q378" s="311">
        <v>0</v>
      </c>
      <c r="R378" s="311">
        <v>0</v>
      </c>
      <c r="S378" s="311">
        <v>0</v>
      </c>
      <c r="T378" s="311">
        <v>0</v>
      </c>
      <c r="U378" s="311">
        <v>0</v>
      </c>
      <c r="V378" s="311">
        <v>0</v>
      </c>
      <c r="W378" s="311">
        <v>0</v>
      </c>
      <c r="X378" s="311">
        <v>0</v>
      </c>
      <c r="Y378" s="311">
        <v>0</v>
      </c>
      <c r="Z378" s="311">
        <v>0</v>
      </c>
      <c r="AA378" s="311">
        <v>0</v>
      </c>
      <c r="AB378" s="311">
        <v>0</v>
      </c>
      <c r="AC378" s="311">
        <v>0</v>
      </c>
      <c r="AD378" s="311">
        <v>0</v>
      </c>
      <c r="AE378" s="311">
        <v>0</v>
      </c>
      <c r="AF378" s="311">
        <v>0</v>
      </c>
      <c r="AG378" s="311">
        <v>0</v>
      </c>
      <c r="AH378" s="311">
        <v>0</v>
      </c>
      <c r="AI378" s="311">
        <v>0</v>
      </c>
      <c r="AJ378" s="311">
        <v>0</v>
      </c>
      <c r="AK378" s="311">
        <v>0</v>
      </c>
      <c r="AL378" s="311">
        <v>0</v>
      </c>
      <c r="AM378" s="311">
        <v>0</v>
      </c>
      <c r="AN378" s="311">
        <v>0</v>
      </c>
      <c r="AO378" s="311">
        <v>0</v>
      </c>
      <c r="AP378" s="311">
        <v>0</v>
      </c>
      <c r="AQ378" s="311">
        <v>0</v>
      </c>
      <c r="AR378" s="311">
        <v>0</v>
      </c>
      <c r="AS378" s="311">
        <v>0</v>
      </c>
      <c r="AT378" s="311">
        <v>0</v>
      </c>
      <c r="AU378" s="311">
        <v>0</v>
      </c>
      <c r="AV378" s="311">
        <v>0</v>
      </c>
      <c r="AW378" s="311">
        <v>0</v>
      </c>
      <c r="AX378" s="352">
        <v>0</v>
      </c>
      <c r="AY378" s="352">
        <v>0</v>
      </c>
      <c r="AZ378" s="352">
        <v>0</v>
      </c>
      <c r="BA378" s="352">
        <v>0</v>
      </c>
      <c r="BB378" s="352">
        <v>0</v>
      </c>
      <c r="BC378" s="352">
        <v>0</v>
      </c>
      <c r="BD378" s="352">
        <v>0</v>
      </c>
      <c r="BE378" s="352">
        <v>0</v>
      </c>
      <c r="BF378" s="352">
        <v>0</v>
      </c>
      <c r="BG378" s="352">
        <v>0</v>
      </c>
      <c r="BH378" s="378">
        <v>0</v>
      </c>
      <c r="BI378" s="352">
        <v>0</v>
      </c>
      <c r="BJ378" s="352">
        <v>0</v>
      </c>
      <c r="BK378" s="352"/>
      <c r="BL378" s="352"/>
      <c r="BM378" s="352"/>
    </row>
    <row r="379" spans="1:65" s="78" customFormat="1" x14ac:dyDescent="0.3">
      <c r="A379" s="10"/>
      <c r="B379" s="10"/>
      <c r="C379" s="10"/>
      <c r="D379" s="10">
        <v>11172256276.549999</v>
      </c>
      <c r="E379" s="311">
        <v>520075237</v>
      </c>
      <c r="F379" s="311" t="s">
        <v>830</v>
      </c>
      <c r="G379" s="312">
        <v>22</v>
      </c>
      <c r="H379" s="312" t="s">
        <v>1312</v>
      </c>
      <c r="I379" s="311">
        <v>0</v>
      </c>
      <c r="J379" s="311">
        <v>0</v>
      </c>
      <c r="K379" s="311">
        <v>0</v>
      </c>
      <c r="L379" s="311">
        <v>0</v>
      </c>
      <c r="M379" s="311">
        <v>0</v>
      </c>
      <c r="N379" s="311">
        <v>0</v>
      </c>
      <c r="O379" s="311">
        <v>0</v>
      </c>
      <c r="P379" s="311">
        <v>0</v>
      </c>
      <c r="Q379" s="311">
        <v>0</v>
      </c>
      <c r="R379" s="311">
        <v>0</v>
      </c>
      <c r="S379" s="311">
        <v>0</v>
      </c>
      <c r="T379" s="311">
        <v>0</v>
      </c>
      <c r="U379" s="311">
        <v>0</v>
      </c>
      <c r="V379" s="311">
        <v>0</v>
      </c>
      <c r="W379" s="311">
        <v>0</v>
      </c>
      <c r="X379" s="311">
        <v>0</v>
      </c>
      <c r="Y379" s="311">
        <v>0</v>
      </c>
      <c r="Z379" s="311">
        <v>0</v>
      </c>
      <c r="AA379" s="311">
        <v>0</v>
      </c>
      <c r="AB379" s="311">
        <v>0</v>
      </c>
      <c r="AC379" s="311">
        <v>0</v>
      </c>
      <c r="AD379" s="311">
        <v>0</v>
      </c>
      <c r="AE379" s="311">
        <v>0</v>
      </c>
      <c r="AF379" s="311">
        <v>0</v>
      </c>
      <c r="AG379" s="311">
        <v>0</v>
      </c>
      <c r="AH379" s="311">
        <v>0</v>
      </c>
      <c r="AI379" s="311">
        <v>0</v>
      </c>
      <c r="AJ379" s="311">
        <v>0</v>
      </c>
      <c r="AK379" s="311">
        <v>0</v>
      </c>
      <c r="AL379" s="311">
        <v>0</v>
      </c>
      <c r="AM379" s="311">
        <v>0</v>
      </c>
      <c r="AN379" s="311">
        <v>0</v>
      </c>
      <c r="AO379" s="311">
        <v>0</v>
      </c>
      <c r="AP379" s="311">
        <v>0</v>
      </c>
      <c r="AQ379" s="311">
        <v>0</v>
      </c>
      <c r="AR379" s="311">
        <v>0</v>
      </c>
      <c r="AS379" s="311">
        <v>0</v>
      </c>
      <c r="AT379" s="311">
        <v>0</v>
      </c>
      <c r="AU379" s="311">
        <v>0</v>
      </c>
      <c r="AV379" s="311">
        <v>0</v>
      </c>
      <c r="AW379" s="311">
        <v>0</v>
      </c>
      <c r="AX379" s="352">
        <v>0</v>
      </c>
      <c r="AY379" s="352">
        <v>0</v>
      </c>
      <c r="AZ379" s="352">
        <v>0</v>
      </c>
      <c r="BA379" s="352">
        <v>0</v>
      </c>
      <c r="BB379" s="352">
        <v>0</v>
      </c>
      <c r="BC379" s="352">
        <v>0</v>
      </c>
      <c r="BD379" s="352">
        <v>0</v>
      </c>
      <c r="BE379" s="352">
        <v>0</v>
      </c>
      <c r="BF379" s="352">
        <v>0</v>
      </c>
      <c r="BG379" s="352">
        <v>0</v>
      </c>
      <c r="BH379" s="378">
        <v>0</v>
      </c>
      <c r="BI379" s="352">
        <v>0</v>
      </c>
      <c r="BJ379" s="352">
        <v>0</v>
      </c>
      <c r="BK379" s="352"/>
      <c r="BL379" s="352"/>
      <c r="BM379" s="352"/>
    </row>
    <row r="380" spans="1:65" s="78" customFormat="1" x14ac:dyDescent="0.3">
      <c r="A380" s="10"/>
      <c r="B380" s="10"/>
      <c r="C380" s="10"/>
      <c r="D380" s="10">
        <v>870035341.19000006</v>
      </c>
      <c r="E380" s="311">
        <v>520178197</v>
      </c>
      <c r="F380" s="311" t="s">
        <v>839</v>
      </c>
      <c r="G380" s="312">
        <v>19</v>
      </c>
      <c r="H380" s="312" t="s">
        <v>1312</v>
      </c>
      <c r="I380" s="311">
        <v>0</v>
      </c>
      <c r="J380" s="311">
        <v>0</v>
      </c>
      <c r="K380" s="311">
        <v>0</v>
      </c>
      <c r="L380" s="311">
        <v>0</v>
      </c>
      <c r="M380" s="311">
        <v>0</v>
      </c>
      <c r="N380" s="311">
        <v>0</v>
      </c>
      <c r="O380" s="311">
        <v>0</v>
      </c>
      <c r="P380" s="311">
        <v>0</v>
      </c>
      <c r="Q380" s="311">
        <v>0</v>
      </c>
      <c r="R380" s="311">
        <v>0</v>
      </c>
      <c r="S380" s="311">
        <v>0</v>
      </c>
      <c r="T380" s="311">
        <v>0</v>
      </c>
      <c r="U380" s="311">
        <v>0</v>
      </c>
      <c r="V380" s="311">
        <v>0</v>
      </c>
      <c r="W380" s="311">
        <v>0</v>
      </c>
      <c r="X380" s="311">
        <v>0</v>
      </c>
      <c r="Y380" s="311">
        <v>0</v>
      </c>
      <c r="Z380" s="311">
        <v>0</v>
      </c>
      <c r="AA380" s="311">
        <v>0</v>
      </c>
      <c r="AB380" s="311">
        <v>0</v>
      </c>
      <c r="AC380" s="311">
        <v>0</v>
      </c>
      <c r="AD380" s="311">
        <v>0</v>
      </c>
      <c r="AE380" s="311">
        <v>0</v>
      </c>
      <c r="AF380" s="311">
        <v>0</v>
      </c>
      <c r="AG380" s="311">
        <v>0</v>
      </c>
      <c r="AH380" s="311">
        <v>0</v>
      </c>
      <c r="AI380" s="311">
        <v>0</v>
      </c>
      <c r="AJ380" s="311">
        <v>0</v>
      </c>
      <c r="AK380" s="311">
        <v>0</v>
      </c>
      <c r="AL380" s="311">
        <v>0</v>
      </c>
      <c r="AM380" s="311">
        <v>0</v>
      </c>
      <c r="AN380" s="311">
        <v>0</v>
      </c>
      <c r="AO380" s="311">
        <v>0</v>
      </c>
      <c r="AP380" s="311">
        <v>0</v>
      </c>
      <c r="AQ380" s="311">
        <v>0</v>
      </c>
      <c r="AR380" s="311">
        <v>0</v>
      </c>
      <c r="AS380" s="311">
        <v>0</v>
      </c>
      <c r="AT380" s="311">
        <v>0</v>
      </c>
      <c r="AU380" s="311">
        <v>0</v>
      </c>
      <c r="AV380" s="311">
        <v>0</v>
      </c>
      <c r="AW380" s="311">
        <v>0</v>
      </c>
      <c r="AX380" s="352">
        <v>0</v>
      </c>
      <c r="AY380" s="352">
        <v>0</v>
      </c>
      <c r="AZ380" s="352">
        <v>0</v>
      </c>
      <c r="BA380" s="352">
        <v>0</v>
      </c>
      <c r="BB380" s="352">
        <v>0</v>
      </c>
      <c r="BC380" s="352">
        <v>0</v>
      </c>
      <c r="BD380" s="352">
        <v>0</v>
      </c>
      <c r="BE380" s="352">
        <v>0</v>
      </c>
      <c r="BF380" s="352">
        <v>0</v>
      </c>
      <c r="BG380" s="352">
        <v>0</v>
      </c>
      <c r="BH380" s="378">
        <v>0</v>
      </c>
      <c r="BI380" s="352">
        <v>0</v>
      </c>
      <c r="BJ380" s="352">
        <v>0</v>
      </c>
      <c r="BK380" s="352"/>
      <c r="BL380" s="352"/>
      <c r="BM380" s="352"/>
    </row>
    <row r="381" spans="1:65" s="78" customFormat="1" x14ac:dyDescent="0.3">
      <c r="A381" s="10"/>
      <c r="B381" s="10"/>
      <c r="C381" s="10"/>
      <c r="D381" s="10">
        <v>1845295673.0799999</v>
      </c>
      <c r="E381" s="311">
        <v>520488368</v>
      </c>
      <c r="F381" s="311" t="s">
        <v>861</v>
      </c>
      <c r="G381" s="312">
        <v>21</v>
      </c>
      <c r="H381" s="312" t="s">
        <v>1312</v>
      </c>
      <c r="I381" s="311">
        <v>0</v>
      </c>
      <c r="J381" s="311">
        <v>0</v>
      </c>
      <c r="K381" s="311">
        <v>0</v>
      </c>
      <c r="L381" s="311">
        <v>0</v>
      </c>
      <c r="M381" s="311">
        <v>0</v>
      </c>
      <c r="N381" s="311">
        <v>0</v>
      </c>
      <c r="O381" s="311">
        <v>0</v>
      </c>
      <c r="P381" s="311">
        <v>0</v>
      </c>
      <c r="Q381" s="311">
        <v>0</v>
      </c>
      <c r="R381" s="311">
        <v>0</v>
      </c>
      <c r="S381" s="311">
        <v>0</v>
      </c>
      <c r="T381" s="311">
        <v>0</v>
      </c>
      <c r="U381" s="311">
        <v>0</v>
      </c>
      <c r="V381" s="311">
        <v>0</v>
      </c>
      <c r="W381" s="311">
        <v>0</v>
      </c>
      <c r="X381" s="311">
        <v>0</v>
      </c>
      <c r="Y381" s="311">
        <v>0</v>
      </c>
      <c r="Z381" s="311">
        <v>0</v>
      </c>
      <c r="AA381" s="311">
        <v>0</v>
      </c>
      <c r="AB381" s="311">
        <v>0</v>
      </c>
      <c r="AC381" s="311">
        <v>0</v>
      </c>
      <c r="AD381" s="311">
        <v>0</v>
      </c>
      <c r="AE381" s="311">
        <v>0</v>
      </c>
      <c r="AF381" s="311">
        <v>0</v>
      </c>
      <c r="AG381" s="311">
        <v>0</v>
      </c>
      <c r="AH381" s="311">
        <v>0</v>
      </c>
      <c r="AI381" s="311">
        <v>0</v>
      </c>
      <c r="AJ381" s="311">
        <v>0</v>
      </c>
      <c r="AK381" s="311">
        <v>0</v>
      </c>
      <c r="AL381" s="311">
        <v>0</v>
      </c>
      <c r="AM381" s="311">
        <v>0</v>
      </c>
      <c r="AN381" s="311">
        <v>0</v>
      </c>
      <c r="AO381" s="311">
        <v>0</v>
      </c>
      <c r="AP381" s="311">
        <v>0</v>
      </c>
      <c r="AQ381" s="311">
        <v>0</v>
      </c>
      <c r="AR381" s="311">
        <v>0</v>
      </c>
      <c r="AS381" s="311">
        <v>0</v>
      </c>
      <c r="AT381" s="311">
        <v>0</v>
      </c>
      <c r="AU381" s="311">
        <v>0</v>
      </c>
      <c r="AV381" s="311">
        <v>0</v>
      </c>
      <c r="AW381" s="311">
        <v>0</v>
      </c>
      <c r="AX381" s="352">
        <v>0</v>
      </c>
      <c r="AY381" s="352">
        <v>0</v>
      </c>
      <c r="AZ381" s="352">
        <v>0</v>
      </c>
      <c r="BA381" s="352">
        <v>0</v>
      </c>
      <c r="BB381" s="352">
        <v>0</v>
      </c>
      <c r="BC381" s="352">
        <v>0</v>
      </c>
      <c r="BD381" s="352">
        <v>0</v>
      </c>
      <c r="BE381" s="352">
        <v>0</v>
      </c>
      <c r="BF381" s="352">
        <v>0</v>
      </c>
      <c r="BG381" s="352">
        <v>0</v>
      </c>
      <c r="BH381" s="378">
        <v>0</v>
      </c>
      <c r="BI381" s="352">
        <v>0</v>
      </c>
      <c r="BJ381" s="352">
        <v>0</v>
      </c>
      <c r="BK381" s="352"/>
      <c r="BL381" s="352"/>
      <c r="BM381" s="352"/>
    </row>
    <row r="382" spans="1:65" s="78" customFormat="1" x14ac:dyDescent="0.3">
      <c r="A382" s="10"/>
      <c r="B382" s="10"/>
      <c r="C382" s="10"/>
      <c r="D382" s="10">
        <v>1139471363.24</v>
      </c>
      <c r="E382" s="311">
        <v>520525544</v>
      </c>
      <c r="F382" s="311" t="s">
        <v>868</v>
      </c>
      <c r="G382" s="312">
        <v>51</v>
      </c>
      <c r="H382" s="312" t="s">
        <v>1312</v>
      </c>
      <c r="I382" s="311">
        <v>0</v>
      </c>
      <c r="J382" s="311">
        <v>0</v>
      </c>
      <c r="K382" s="311">
        <v>0</v>
      </c>
      <c r="L382" s="311">
        <v>0</v>
      </c>
      <c r="M382" s="311">
        <v>0</v>
      </c>
      <c r="N382" s="311">
        <v>0</v>
      </c>
      <c r="O382" s="311">
        <v>0</v>
      </c>
      <c r="P382" s="311">
        <v>0</v>
      </c>
      <c r="Q382" s="311">
        <v>0</v>
      </c>
      <c r="R382" s="311">
        <v>0</v>
      </c>
      <c r="S382" s="311">
        <v>0</v>
      </c>
      <c r="T382" s="311">
        <v>0</v>
      </c>
      <c r="U382" s="311">
        <v>0</v>
      </c>
      <c r="V382" s="311">
        <v>0</v>
      </c>
      <c r="W382" s="311">
        <v>0</v>
      </c>
      <c r="X382" s="311">
        <v>0</v>
      </c>
      <c r="Y382" s="311">
        <v>0</v>
      </c>
      <c r="Z382" s="311">
        <v>0</v>
      </c>
      <c r="AA382" s="311">
        <v>0</v>
      </c>
      <c r="AB382" s="311">
        <v>0</v>
      </c>
      <c r="AC382" s="311">
        <v>0</v>
      </c>
      <c r="AD382" s="311">
        <v>0</v>
      </c>
      <c r="AE382" s="311">
        <v>0</v>
      </c>
      <c r="AF382" s="311">
        <v>0</v>
      </c>
      <c r="AG382" s="311">
        <v>0</v>
      </c>
      <c r="AH382" s="311">
        <v>0</v>
      </c>
      <c r="AI382" s="311">
        <v>0</v>
      </c>
      <c r="AJ382" s="311">
        <v>0</v>
      </c>
      <c r="AK382" s="311">
        <v>0</v>
      </c>
      <c r="AL382" s="311">
        <v>0</v>
      </c>
      <c r="AM382" s="311">
        <v>0</v>
      </c>
      <c r="AN382" s="311">
        <v>0</v>
      </c>
      <c r="AO382" s="311">
        <v>0</v>
      </c>
      <c r="AP382" s="311">
        <v>0</v>
      </c>
      <c r="AQ382" s="311">
        <v>0</v>
      </c>
      <c r="AR382" s="311">
        <v>0</v>
      </c>
      <c r="AS382" s="311">
        <v>0</v>
      </c>
      <c r="AT382" s="311">
        <v>0</v>
      </c>
      <c r="AU382" s="311">
        <v>0</v>
      </c>
      <c r="AV382" s="311">
        <v>0</v>
      </c>
      <c r="AW382" s="311">
        <v>0</v>
      </c>
      <c r="AX382" s="352">
        <v>0</v>
      </c>
      <c r="AY382" s="352">
        <v>0</v>
      </c>
      <c r="AZ382" s="352">
        <v>0</v>
      </c>
      <c r="BA382" s="352">
        <v>0</v>
      </c>
      <c r="BB382" s="352">
        <v>0</v>
      </c>
      <c r="BC382" s="352">
        <v>0</v>
      </c>
      <c r="BD382" s="352">
        <v>0</v>
      </c>
      <c r="BE382" s="352">
        <v>0</v>
      </c>
      <c r="BF382" s="352">
        <v>0</v>
      </c>
      <c r="BG382" s="352">
        <v>0</v>
      </c>
      <c r="BH382" s="378">
        <v>0</v>
      </c>
      <c r="BI382" s="352">
        <v>0</v>
      </c>
      <c r="BJ382" s="352">
        <v>0</v>
      </c>
      <c r="BK382" s="352"/>
      <c r="BL382" s="352"/>
      <c r="BM382" s="352"/>
    </row>
    <row r="383" spans="1:65" s="78" customFormat="1" x14ac:dyDescent="0.3">
      <c r="A383" s="10"/>
      <c r="B383" s="10"/>
      <c r="C383" s="10"/>
      <c r="D383" s="10">
        <v>202589552.16999999</v>
      </c>
      <c r="E383" s="311">
        <v>520638600</v>
      </c>
      <c r="F383" s="311" t="s">
        <v>875</v>
      </c>
      <c r="G383" s="312">
        <v>47</v>
      </c>
      <c r="H383" s="312" t="s">
        <v>1312</v>
      </c>
      <c r="I383" s="311">
        <v>0</v>
      </c>
      <c r="J383" s="311">
        <v>0</v>
      </c>
      <c r="K383" s="311">
        <v>0</v>
      </c>
      <c r="L383" s="311">
        <v>0</v>
      </c>
      <c r="M383" s="311">
        <v>0</v>
      </c>
      <c r="N383" s="311">
        <v>0</v>
      </c>
      <c r="O383" s="311">
        <v>0</v>
      </c>
      <c r="P383" s="311">
        <v>0</v>
      </c>
      <c r="Q383" s="311">
        <v>0</v>
      </c>
      <c r="R383" s="311">
        <v>0</v>
      </c>
      <c r="S383" s="311">
        <v>0</v>
      </c>
      <c r="T383" s="311">
        <v>0</v>
      </c>
      <c r="U383" s="311">
        <v>0</v>
      </c>
      <c r="V383" s="311">
        <v>0</v>
      </c>
      <c r="W383" s="311">
        <v>0</v>
      </c>
      <c r="X383" s="311">
        <v>0</v>
      </c>
      <c r="Y383" s="311">
        <v>0</v>
      </c>
      <c r="Z383" s="311">
        <v>0</v>
      </c>
      <c r="AA383" s="311">
        <v>0</v>
      </c>
      <c r="AB383" s="311">
        <v>0</v>
      </c>
      <c r="AC383" s="311">
        <v>0</v>
      </c>
      <c r="AD383" s="311">
        <v>0</v>
      </c>
      <c r="AE383" s="311">
        <v>0</v>
      </c>
      <c r="AF383" s="311">
        <v>0</v>
      </c>
      <c r="AG383" s="311">
        <v>0</v>
      </c>
      <c r="AH383" s="311">
        <v>0</v>
      </c>
      <c r="AI383" s="311">
        <v>0</v>
      </c>
      <c r="AJ383" s="311">
        <v>0</v>
      </c>
      <c r="AK383" s="311">
        <v>0</v>
      </c>
      <c r="AL383" s="311">
        <v>0</v>
      </c>
      <c r="AM383" s="311">
        <v>0</v>
      </c>
      <c r="AN383" s="311">
        <v>0</v>
      </c>
      <c r="AO383" s="311">
        <v>0</v>
      </c>
      <c r="AP383" s="311">
        <v>0</v>
      </c>
      <c r="AQ383" s="311">
        <v>0</v>
      </c>
      <c r="AR383" s="311">
        <v>0</v>
      </c>
      <c r="AS383" s="311">
        <v>0</v>
      </c>
      <c r="AT383" s="311">
        <v>0</v>
      </c>
      <c r="AU383" s="311">
        <v>0</v>
      </c>
      <c r="AV383" s="311">
        <v>0</v>
      </c>
      <c r="AW383" s="311">
        <v>0</v>
      </c>
      <c r="AX383" s="352">
        <v>0</v>
      </c>
      <c r="AY383" s="352">
        <v>0</v>
      </c>
      <c r="AZ383" s="352">
        <v>0</v>
      </c>
      <c r="BA383" s="352">
        <v>0</v>
      </c>
      <c r="BB383" s="352">
        <v>0</v>
      </c>
      <c r="BC383" s="352">
        <v>0</v>
      </c>
      <c r="BD383" s="352">
        <v>0</v>
      </c>
      <c r="BE383" s="352">
        <v>0</v>
      </c>
      <c r="BF383" s="352">
        <v>0</v>
      </c>
      <c r="BG383" s="352">
        <v>0</v>
      </c>
      <c r="BH383" s="378">
        <v>0</v>
      </c>
      <c r="BI383" s="352">
        <v>0</v>
      </c>
      <c r="BJ383" s="352">
        <v>0</v>
      </c>
      <c r="BK383" s="352"/>
      <c r="BL383" s="352"/>
      <c r="BM383" s="352"/>
    </row>
    <row r="384" spans="1:65" s="78" customFormat="1" x14ac:dyDescent="0.3">
      <c r="A384" s="10"/>
      <c r="B384" s="10"/>
      <c r="C384" s="10"/>
      <c r="D384" s="10">
        <v>5444072530.8500004</v>
      </c>
      <c r="E384" s="311">
        <v>520707608</v>
      </c>
      <c r="F384" s="311" t="s">
        <v>880</v>
      </c>
      <c r="G384" s="312">
        <v>5</v>
      </c>
      <c r="H384" s="312" t="s">
        <v>1312</v>
      </c>
      <c r="I384" s="311">
        <v>0</v>
      </c>
      <c r="J384" s="311">
        <v>0</v>
      </c>
      <c r="K384" s="311">
        <v>0</v>
      </c>
      <c r="L384" s="311">
        <v>0</v>
      </c>
      <c r="M384" s="311">
        <v>0</v>
      </c>
      <c r="N384" s="311">
        <v>0</v>
      </c>
      <c r="O384" s="311">
        <v>0</v>
      </c>
      <c r="P384" s="311">
        <v>0</v>
      </c>
      <c r="Q384" s="311">
        <v>0</v>
      </c>
      <c r="R384" s="311">
        <v>0</v>
      </c>
      <c r="S384" s="311">
        <v>0</v>
      </c>
      <c r="T384" s="311">
        <v>0</v>
      </c>
      <c r="U384" s="311">
        <v>0</v>
      </c>
      <c r="V384" s="311">
        <v>0</v>
      </c>
      <c r="W384" s="311">
        <v>0</v>
      </c>
      <c r="X384" s="311">
        <v>0</v>
      </c>
      <c r="Y384" s="311">
        <v>0</v>
      </c>
      <c r="Z384" s="311">
        <v>0</v>
      </c>
      <c r="AA384" s="311">
        <v>0</v>
      </c>
      <c r="AB384" s="311">
        <v>0</v>
      </c>
      <c r="AC384" s="311">
        <v>0</v>
      </c>
      <c r="AD384" s="311">
        <v>0</v>
      </c>
      <c r="AE384" s="311">
        <v>0</v>
      </c>
      <c r="AF384" s="311">
        <v>0</v>
      </c>
      <c r="AG384" s="311">
        <v>0</v>
      </c>
      <c r="AH384" s="311">
        <v>0</v>
      </c>
      <c r="AI384" s="311">
        <v>0</v>
      </c>
      <c r="AJ384" s="311">
        <v>0</v>
      </c>
      <c r="AK384" s="311">
        <v>0</v>
      </c>
      <c r="AL384" s="311">
        <v>0</v>
      </c>
      <c r="AM384" s="311">
        <v>0</v>
      </c>
      <c r="AN384" s="311">
        <v>0</v>
      </c>
      <c r="AO384" s="311">
        <v>0</v>
      </c>
      <c r="AP384" s="311">
        <v>0</v>
      </c>
      <c r="AQ384" s="311">
        <v>0</v>
      </c>
      <c r="AR384" s="311">
        <v>0</v>
      </c>
      <c r="AS384" s="311">
        <v>0</v>
      </c>
      <c r="AT384" s="311">
        <v>0</v>
      </c>
      <c r="AU384" s="311">
        <v>0</v>
      </c>
      <c r="AV384" s="311">
        <v>0</v>
      </c>
      <c r="AW384" s="311">
        <v>0</v>
      </c>
      <c r="AX384" s="352">
        <v>0</v>
      </c>
      <c r="AY384" s="352">
        <v>0</v>
      </c>
      <c r="AZ384" s="352">
        <v>0</v>
      </c>
      <c r="BA384" s="352">
        <v>0</v>
      </c>
      <c r="BB384" s="352">
        <v>0</v>
      </c>
      <c r="BC384" s="352">
        <v>0</v>
      </c>
      <c r="BD384" s="352">
        <v>0</v>
      </c>
      <c r="BE384" s="352">
        <v>0</v>
      </c>
      <c r="BF384" s="352">
        <v>0</v>
      </c>
      <c r="BG384" s="352">
        <v>0</v>
      </c>
      <c r="BH384" s="378">
        <v>0</v>
      </c>
      <c r="BI384" s="352">
        <v>0</v>
      </c>
      <c r="BJ384" s="352">
        <v>0</v>
      </c>
      <c r="BK384" s="352"/>
      <c r="BL384" s="352"/>
      <c r="BM384" s="352"/>
    </row>
    <row r="385" spans="1:65" s="78" customFormat="1" x14ac:dyDescent="0.3">
      <c r="A385" s="10"/>
      <c r="B385" s="10"/>
      <c r="C385" s="10"/>
      <c r="D385" s="10">
        <v>389451363.25999999</v>
      </c>
      <c r="E385" s="311">
        <v>520758107</v>
      </c>
      <c r="F385" s="311" t="s">
        <v>883</v>
      </c>
      <c r="G385" s="312">
        <v>48</v>
      </c>
      <c r="H385" s="312" t="s">
        <v>1312</v>
      </c>
      <c r="I385" s="311">
        <v>0</v>
      </c>
      <c r="J385" s="311">
        <v>0</v>
      </c>
      <c r="K385" s="311">
        <v>0</v>
      </c>
      <c r="L385" s="311">
        <v>0</v>
      </c>
      <c r="M385" s="311">
        <v>0</v>
      </c>
      <c r="N385" s="311">
        <v>0</v>
      </c>
      <c r="O385" s="311">
        <v>0</v>
      </c>
      <c r="P385" s="311">
        <v>0</v>
      </c>
      <c r="Q385" s="311">
        <v>0</v>
      </c>
      <c r="R385" s="311">
        <v>0</v>
      </c>
      <c r="S385" s="311">
        <v>0</v>
      </c>
      <c r="T385" s="311">
        <v>0</v>
      </c>
      <c r="U385" s="311">
        <v>0</v>
      </c>
      <c r="V385" s="311">
        <v>0</v>
      </c>
      <c r="W385" s="311">
        <v>0</v>
      </c>
      <c r="X385" s="311">
        <v>0</v>
      </c>
      <c r="Y385" s="311">
        <v>0</v>
      </c>
      <c r="Z385" s="311">
        <v>0</v>
      </c>
      <c r="AA385" s="311">
        <v>0</v>
      </c>
      <c r="AB385" s="311">
        <v>0</v>
      </c>
      <c r="AC385" s="311">
        <v>0</v>
      </c>
      <c r="AD385" s="311">
        <v>0</v>
      </c>
      <c r="AE385" s="311">
        <v>0</v>
      </c>
      <c r="AF385" s="311">
        <v>0</v>
      </c>
      <c r="AG385" s="311">
        <v>0</v>
      </c>
      <c r="AH385" s="311">
        <v>0</v>
      </c>
      <c r="AI385" s="311">
        <v>0</v>
      </c>
      <c r="AJ385" s="311">
        <v>0</v>
      </c>
      <c r="AK385" s="311">
        <v>0</v>
      </c>
      <c r="AL385" s="311">
        <v>0</v>
      </c>
      <c r="AM385" s="311">
        <v>0</v>
      </c>
      <c r="AN385" s="311">
        <v>0</v>
      </c>
      <c r="AO385" s="311">
        <v>0</v>
      </c>
      <c r="AP385" s="311">
        <v>0</v>
      </c>
      <c r="AQ385" s="311">
        <v>0</v>
      </c>
      <c r="AR385" s="311">
        <v>0</v>
      </c>
      <c r="AS385" s="311">
        <v>0</v>
      </c>
      <c r="AT385" s="311">
        <v>0</v>
      </c>
      <c r="AU385" s="311">
        <v>0</v>
      </c>
      <c r="AV385" s="311">
        <v>0</v>
      </c>
      <c r="AW385" s="311">
        <v>0</v>
      </c>
      <c r="AX385" s="352">
        <v>0</v>
      </c>
      <c r="AY385" s="352">
        <v>0</v>
      </c>
      <c r="AZ385" s="352">
        <v>0</v>
      </c>
      <c r="BA385" s="352">
        <v>0</v>
      </c>
      <c r="BB385" s="352">
        <v>0</v>
      </c>
      <c r="BC385" s="352">
        <v>0</v>
      </c>
      <c r="BD385" s="352">
        <v>0</v>
      </c>
      <c r="BE385" s="352">
        <v>0</v>
      </c>
      <c r="BF385" s="352">
        <v>0</v>
      </c>
      <c r="BG385" s="352">
        <v>0</v>
      </c>
      <c r="BH385" s="378">
        <v>0</v>
      </c>
      <c r="BI385" s="352">
        <v>0</v>
      </c>
      <c r="BJ385" s="352">
        <v>0</v>
      </c>
      <c r="BK385" s="352"/>
      <c r="BL385" s="352"/>
      <c r="BM385" s="352"/>
    </row>
    <row r="386" spans="1:65" s="78" customFormat="1" x14ac:dyDescent="0.3">
      <c r="A386" s="10"/>
      <c r="B386" s="10"/>
      <c r="C386" s="10"/>
      <c r="D386" s="10">
        <v>297181421.93000001</v>
      </c>
      <c r="E386" s="311">
        <v>530028666</v>
      </c>
      <c r="F386" s="311" t="s">
        <v>901</v>
      </c>
      <c r="G386" s="312">
        <v>20</v>
      </c>
      <c r="H386" s="312" t="s">
        <v>1313</v>
      </c>
      <c r="I386" s="311">
        <v>0</v>
      </c>
      <c r="J386" s="311">
        <v>0</v>
      </c>
      <c r="K386" s="311">
        <v>0</v>
      </c>
      <c r="L386" s="311">
        <v>0</v>
      </c>
      <c r="M386" s="311">
        <v>0</v>
      </c>
      <c r="N386" s="311">
        <v>0</v>
      </c>
      <c r="O386" s="311">
        <v>0</v>
      </c>
      <c r="P386" s="311">
        <v>0</v>
      </c>
      <c r="Q386" s="311">
        <v>0</v>
      </c>
      <c r="R386" s="311">
        <v>0</v>
      </c>
      <c r="S386" s="311">
        <v>0</v>
      </c>
      <c r="T386" s="311">
        <v>0</v>
      </c>
      <c r="U386" s="311">
        <v>0</v>
      </c>
      <c r="V386" s="311">
        <v>0</v>
      </c>
      <c r="W386" s="311">
        <v>0</v>
      </c>
      <c r="X386" s="311">
        <v>0</v>
      </c>
      <c r="Y386" s="311">
        <v>0</v>
      </c>
      <c r="Z386" s="311">
        <v>0</v>
      </c>
      <c r="AA386" s="311">
        <v>0</v>
      </c>
      <c r="AB386" s="311">
        <v>0</v>
      </c>
      <c r="AC386" s="311">
        <v>0</v>
      </c>
      <c r="AD386" s="311">
        <v>0</v>
      </c>
      <c r="AE386" s="311">
        <v>0</v>
      </c>
      <c r="AF386" s="311">
        <v>0</v>
      </c>
      <c r="AG386" s="311">
        <v>0</v>
      </c>
      <c r="AH386" s="311">
        <v>0</v>
      </c>
      <c r="AI386" s="311">
        <v>0</v>
      </c>
      <c r="AJ386" s="311">
        <v>0</v>
      </c>
      <c r="AK386" s="311">
        <v>0</v>
      </c>
      <c r="AL386" s="311">
        <v>0</v>
      </c>
      <c r="AM386" s="311">
        <v>0</v>
      </c>
      <c r="AN386" s="311">
        <v>0</v>
      </c>
      <c r="AO386" s="311">
        <v>0</v>
      </c>
      <c r="AP386" s="311">
        <v>0</v>
      </c>
      <c r="AQ386" s="311">
        <v>0</v>
      </c>
      <c r="AR386" s="311">
        <v>0</v>
      </c>
      <c r="AS386" s="311">
        <v>0</v>
      </c>
      <c r="AT386" s="311">
        <v>0</v>
      </c>
      <c r="AU386" s="311">
        <v>0</v>
      </c>
      <c r="AV386" s="311">
        <v>0</v>
      </c>
      <c r="AW386" s="311">
        <v>0</v>
      </c>
      <c r="AX386" s="352">
        <v>0</v>
      </c>
      <c r="AY386" s="352">
        <v>0</v>
      </c>
      <c r="AZ386" s="352">
        <v>0</v>
      </c>
      <c r="BA386" s="352">
        <v>0</v>
      </c>
      <c r="BB386" s="352">
        <v>0</v>
      </c>
      <c r="BC386" s="352">
        <v>0</v>
      </c>
      <c r="BD386" s="352">
        <v>0</v>
      </c>
      <c r="BE386" s="352">
        <v>0</v>
      </c>
      <c r="BF386" s="352">
        <v>0</v>
      </c>
      <c r="BG386" s="352">
        <v>0</v>
      </c>
      <c r="BH386" s="378">
        <v>0</v>
      </c>
      <c r="BI386" s="352">
        <v>0</v>
      </c>
      <c r="BJ386" s="352">
        <v>0</v>
      </c>
      <c r="BK386" s="352"/>
      <c r="BL386" s="352"/>
      <c r="BM386" s="352"/>
    </row>
    <row r="387" spans="1:65" s="78" customFormat="1" x14ac:dyDescent="0.3">
      <c r="A387" s="10"/>
      <c r="B387" s="10"/>
      <c r="C387" s="10"/>
      <c r="D387" s="10">
        <v>75288517.760000005</v>
      </c>
      <c r="E387" s="311">
        <v>540122003</v>
      </c>
      <c r="F387" s="311" t="s">
        <v>923</v>
      </c>
      <c r="G387" s="312">
        <v>39</v>
      </c>
      <c r="H387" s="312" t="s">
        <v>1314</v>
      </c>
      <c r="I387" s="311">
        <v>0</v>
      </c>
      <c r="J387" s="311">
        <v>0</v>
      </c>
      <c r="K387" s="311">
        <v>0</v>
      </c>
      <c r="L387" s="311">
        <v>0</v>
      </c>
      <c r="M387" s="311">
        <v>0</v>
      </c>
      <c r="N387" s="311">
        <v>0</v>
      </c>
      <c r="O387" s="311">
        <v>0</v>
      </c>
      <c r="P387" s="311">
        <v>0</v>
      </c>
      <c r="Q387" s="311">
        <v>0</v>
      </c>
      <c r="R387" s="311">
        <v>0</v>
      </c>
      <c r="S387" s="311">
        <v>0</v>
      </c>
      <c r="T387" s="311">
        <v>0</v>
      </c>
      <c r="U387" s="311">
        <v>0</v>
      </c>
      <c r="V387" s="311">
        <v>0</v>
      </c>
      <c r="W387" s="311">
        <v>0</v>
      </c>
      <c r="X387" s="311">
        <v>0</v>
      </c>
      <c r="Y387" s="311">
        <v>0</v>
      </c>
      <c r="Z387" s="311">
        <v>0</v>
      </c>
      <c r="AA387" s="311">
        <v>0</v>
      </c>
      <c r="AB387" s="311">
        <v>0</v>
      </c>
      <c r="AC387" s="311">
        <v>0</v>
      </c>
      <c r="AD387" s="311">
        <v>0</v>
      </c>
      <c r="AE387" s="311">
        <v>0</v>
      </c>
      <c r="AF387" s="311">
        <v>0</v>
      </c>
      <c r="AG387" s="311">
        <v>0</v>
      </c>
      <c r="AH387" s="311">
        <v>0</v>
      </c>
      <c r="AI387" s="311">
        <v>0</v>
      </c>
      <c r="AJ387" s="311">
        <v>0</v>
      </c>
      <c r="AK387" s="311">
        <v>0</v>
      </c>
      <c r="AL387" s="311">
        <v>0</v>
      </c>
      <c r="AM387" s="311">
        <v>0</v>
      </c>
      <c r="AN387" s="311">
        <v>0</v>
      </c>
      <c r="AO387" s="311">
        <v>0</v>
      </c>
      <c r="AP387" s="311">
        <v>0</v>
      </c>
      <c r="AQ387" s="311">
        <v>0</v>
      </c>
      <c r="AR387" s="311">
        <v>0</v>
      </c>
      <c r="AS387" s="311">
        <v>0</v>
      </c>
      <c r="AT387" s="311">
        <v>0</v>
      </c>
      <c r="AU387" s="311">
        <v>0</v>
      </c>
      <c r="AV387" s="311">
        <v>0</v>
      </c>
      <c r="AW387" s="311">
        <v>0</v>
      </c>
      <c r="AX387" s="352">
        <v>0</v>
      </c>
      <c r="AY387" s="352">
        <v>0</v>
      </c>
      <c r="AZ387" s="352">
        <v>0</v>
      </c>
      <c r="BA387" s="352">
        <v>0</v>
      </c>
      <c r="BB387" s="352">
        <v>0</v>
      </c>
      <c r="BC387" s="352">
        <v>0</v>
      </c>
      <c r="BD387" s="352">
        <v>0</v>
      </c>
      <c r="BE387" s="352">
        <v>0</v>
      </c>
      <c r="BF387" s="352">
        <v>0</v>
      </c>
      <c r="BG387" s="352">
        <v>0</v>
      </c>
      <c r="BH387" s="378">
        <v>0</v>
      </c>
      <c r="BI387" s="352">
        <v>0</v>
      </c>
      <c r="BJ387" s="352">
        <v>0</v>
      </c>
      <c r="BK387" s="352"/>
      <c r="BL387" s="352"/>
      <c r="BM387" s="352"/>
    </row>
    <row r="388" spans="1:65" s="78" customFormat="1" x14ac:dyDescent="0.3">
      <c r="A388" s="10"/>
      <c r="B388" s="10"/>
      <c r="C388" s="10"/>
      <c r="D388" s="10">
        <v>13740045.77</v>
      </c>
      <c r="E388" s="311">
        <v>540388386</v>
      </c>
      <c r="F388" s="311" t="s">
        <v>927</v>
      </c>
      <c r="G388" s="312">
        <v>36</v>
      </c>
      <c r="H388" s="312" t="s">
        <v>1314</v>
      </c>
      <c r="I388" s="311">
        <v>0</v>
      </c>
      <c r="J388" s="311">
        <v>0</v>
      </c>
      <c r="K388" s="311">
        <v>0</v>
      </c>
      <c r="L388" s="311">
        <v>0</v>
      </c>
      <c r="M388" s="311">
        <v>0</v>
      </c>
      <c r="N388" s="311">
        <v>0</v>
      </c>
      <c r="O388" s="311">
        <v>0</v>
      </c>
      <c r="P388" s="311">
        <v>0</v>
      </c>
      <c r="Q388" s="311">
        <v>0</v>
      </c>
      <c r="R388" s="311">
        <v>0</v>
      </c>
      <c r="S388" s="311">
        <v>0</v>
      </c>
      <c r="T388" s="311">
        <v>0</v>
      </c>
      <c r="U388" s="311">
        <v>0</v>
      </c>
      <c r="V388" s="311">
        <v>0</v>
      </c>
      <c r="W388" s="311">
        <v>0</v>
      </c>
      <c r="X388" s="311">
        <v>0</v>
      </c>
      <c r="Y388" s="311">
        <v>0</v>
      </c>
      <c r="Z388" s="311">
        <v>0</v>
      </c>
      <c r="AA388" s="311">
        <v>0</v>
      </c>
      <c r="AB388" s="311">
        <v>0</v>
      </c>
      <c r="AC388" s="311">
        <v>0</v>
      </c>
      <c r="AD388" s="311">
        <v>0</v>
      </c>
      <c r="AE388" s="311">
        <v>0</v>
      </c>
      <c r="AF388" s="311">
        <v>0</v>
      </c>
      <c r="AG388" s="311">
        <v>0</v>
      </c>
      <c r="AH388" s="311">
        <v>0</v>
      </c>
      <c r="AI388" s="311">
        <v>0</v>
      </c>
      <c r="AJ388" s="311">
        <v>0</v>
      </c>
      <c r="AK388" s="311">
        <v>0</v>
      </c>
      <c r="AL388" s="311">
        <v>0</v>
      </c>
      <c r="AM388" s="311">
        <v>0</v>
      </c>
      <c r="AN388" s="311">
        <v>0</v>
      </c>
      <c r="AO388" s="311">
        <v>0</v>
      </c>
      <c r="AP388" s="311">
        <v>0</v>
      </c>
      <c r="AQ388" s="311">
        <v>0</v>
      </c>
      <c r="AR388" s="311">
        <v>0</v>
      </c>
      <c r="AS388" s="311">
        <v>0</v>
      </c>
      <c r="AT388" s="311">
        <v>0</v>
      </c>
      <c r="AU388" s="311">
        <v>0</v>
      </c>
      <c r="AV388" s="311">
        <v>0</v>
      </c>
      <c r="AW388" s="311">
        <v>0</v>
      </c>
      <c r="AX388" s="352">
        <v>0</v>
      </c>
      <c r="AY388" s="352">
        <v>0</v>
      </c>
      <c r="AZ388" s="352">
        <v>0</v>
      </c>
      <c r="BA388" s="352">
        <v>0</v>
      </c>
      <c r="BB388" s="352">
        <v>0</v>
      </c>
      <c r="BC388" s="352">
        <v>0</v>
      </c>
      <c r="BD388" s="352">
        <v>0</v>
      </c>
      <c r="BE388" s="352">
        <v>0</v>
      </c>
      <c r="BF388" s="352">
        <v>0</v>
      </c>
      <c r="BG388" s="352">
        <v>0</v>
      </c>
      <c r="BH388" s="378">
        <v>0</v>
      </c>
      <c r="BI388" s="352">
        <v>0</v>
      </c>
      <c r="BJ388" s="352">
        <v>0</v>
      </c>
      <c r="BK388" s="352"/>
      <c r="BL388" s="352"/>
      <c r="BM388" s="352"/>
    </row>
    <row r="389" spans="1:65" s="78" customFormat="1" x14ac:dyDescent="0.3">
      <c r="A389" s="10"/>
      <c r="B389" s="10"/>
      <c r="C389" s="10"/>
      <c r="D389" s="10">
        <v>440494903.12</v>
      </c>
      <c r="E389" s="311">
        <v>541200843</v>
      </c>
      <c r="F389" s="311" t="s">
        <v>947</v>
      </c>
      <c r="G389" s="312">
        <v>13</v>
      </c>
      <c r="H389" s="312" t="s">
        <v>1314</v>
      </c>
      <c r="I389" s="311">
        <v>0</v>
      </c>
      <c r="J389" s="311">
        <v>0</v>
      </c>
      <c r="K389" s="311">
        <v>0</v>
      </c>
      <c r="L389" s="311">
        <v>0</v>
      </c>
      <c r="M389" s="311">
        <v>0</v>
      </c>
      <c r="N389" s="311">
        <v>0</v>
      </c>
      <c r="O389" s="311">
        <v>0</v>
      </c>
      <c r="P389" s="311">
        <v>0</v>
      </c>
      <c r="Q389" s="311">
        <v>0</v>
      </c>
      <c r="R389" s="311">
        <v>0</v>
      </c>
      <c r="S389" s="311">
        <v>0</v>
      </c>
      <c r="T389" s="311">
        <v>0</v>
      </c>
      <c r="U389" s="311">
        <v>0</v>
      </c>
      <c r="V389" s="311">
        <v>0</v>
      </c>
      <c r="W389" s="311">
        <v>0</v>
      </c>
      <c r="X389" s="311">
        <v>0</v>
      </c>
      <c r="Y389" s="311">
        <v>0</v>
      </c>
      <c r="Z389" s="311">
        <v>0</v>
      </c>
      <c r="AA389" s="311">
        <v>0</v>
      </c>
      <c r="AB389" s="311">
        <v>0</v>
      </c>
      <c r="AC389" s="311">
        <v>0</v>
      </c>
      <c r="AD389" s="311">
        <v>0</v>
      </c>
      <c r="AE389" s="311">
        <v>0</v>
      </c>
      <c r="AF389" s="311">
        <v>0</v>
      </c>
      <c r="AG389" s="311">
        <v>0</v>
      </c>
      <c r="AH389" s="311">
        <v>0</v>
      </c>
      <c r="AI389" s="311">
        <v>0</v>
      </c>
      <c r="AJ389" s="311">
        <v>0</v>
      </c>
      <c r="AK389" s="311">
        <v>0</v>
      </c>
      <c r="AL389" s="311">
        <v>0</v>
      </c>
      <c r="AM389" s="311">
        <v>0</v>
      </c>
      <c r="AN389" s="311">
        <v>0</v>
      </c>
      <c r="AO389" s="311">
        <v>0</v>
      </c>
      <c r="AP389" s="311">
        <v>0</v>
      </c>
      <c r="AQ389" s="311">
        <v>0</v>
      </c>
      <c r="AR389" s="311">
        <v>0</v>
      </c>
      <c r="AS389" s="311">
        <v>0</v>
      </c>
      <c r="AT389" s="311">
        <v>0</v>
      </c>
      <c r="AU389" s="311">
        <v>0</v>
      </c>
      <c r="AV389" s="311">
        <v>0</v>
      </c>
      <c r="AW389" s="311">
        <v>0</v>
      </c>
      <c r="AX389" s="352">
        <v>0</v>
      </c>
      <c r="AY389" s="352">
        <v>0</v>
      </c>
      <c r="AZ389" s="352">
        <v>0</v>
      </c>
      <c r="BA389" s="352">
        <v>0</v>
      </c>
      <c r="BB389" s="352">
        <v>0</v>
      </c>
      <c r="BC389" s="352">
        <v>0</v>
      </c>
      <c r="BD389" s="352">
        <v>0</v>
      </c>
      <c r="BE389" s="352">
        <v>0</v>
      </c>
      <c r="BF389" s="352">
        <v>0</v>
      </c>
      <c r="BG389" s="352">
        <v>0</v>
      </c>
      <c r="BH389" s="378">
        <v>0</v>
      </c>
      <c r="BI389" s="352">
        <v>0</v>
      </c>
      <c r="BJ389" s="352">
        <v>0</v>
      </c>
      <c r="BK389" s="352"/>
      <c r="BL389" s="352"/>
      <c r="BM389" s="352"/>
    </row>
    <row r="390" spans="1:65" s="78" customFormat="1" x14ac:dyDescent="0.3">
      <c r="A390" s="10"/>
      <c r="B390" s="10"/>
      <c r="C390" s="10"/>
      <c r="D390" s="10">
        <v>166865764.38</v>
      </c>
      <c r="E390" s="311">
        <v>541365266</v>
      </c>
      <c r="F390" s="311" t="s">
        <v>950</v>
      </c>
      <c r="G390" s="312">
        <v>34</v>
      </c>
      <c r="H390" s="312" t="s">
        <v>1314</v>
      </c>
      <c r="I390" s="311">
        <v>0</v>
      </c>
      <c r="J390" s="311">
        <v>0</v>
      </c>
      <c r="K390" s="311">
        <v>0</v>
      </c>
      <c r="L390" s="311">
        <v>0</v>
      </c>
      <c r="M390" s="311">
        <v>0</v>
      </c>
      <c r="N390" s="311">
        <v>0</v>
      </c>
      <c r="O390" s="311">
        <v>0</v>
      </c>
      <c r="P390" s="311">
        <v>0</v>
      </c>
      <c r="Q390" s="311">
        <v>0</v>
      </c>
      <c r="R390" s="311">
        <v>0</v>
      </c>
      <c r="S390" s="311">
        <v>0</v>
      </c>
      <c r="T390" s="311">
        <v>0</v>
      </c>
      <c r="U390" s="311">
        <v>0</v>
      </c>
      <c r="V390" s="311">
        <v>0</v>
      </c>
      <c r="W390" s="311">
        <v>0</v>
      </c>
      <c r="X390" s="311">
        <v>0</v>
      </c>
      <c r="Y390" s="311">
        <v>0</v>
      </c>
      <c r="Z390" s="311">
        <v>0</v>
      </c>
      <c r="AA390" s="311">
        <v>0</v>
      </c>
      <c r="AB390" s="311">
        <v>0</v>
      </c>
      <c r="AC390" s="311">
        <v>0</v>
      </c>
      <c r="AD390" s="311">
        <v>0</v>
      </c>
      <c r="AE390" s="311">
        <v>0</v>
      </c>
      <c r="AF390" s="311">
        <v>0</v>
      </c>
      <c r="AG390" s="311">
        <v>0</v>
      </c>
      <c r="AH390" s="311">
        <v>0</v>
      </c>
      <c r="AI390" s="311">
        <v>0</v>
      </c>
      <c r="AJ390" s="311">
        <v>0</v>
      </c>
      <c r="AK390" s="311">
        <v>0</v>
      </c>
      <c r="AL390" s="311">
        <v>0</v>
      </c>
      <c r="AM390" s="311">
        <v>0</v>
      </c>
      <c r="AN390" s="311">
        <v>0</v>
      </c>
      <c r="AO390" s="311">
        <v>0</v>
      </c>
      <c r="AP390" s="311">
        <v>0</v>
      </c>
      <c r="AQ390" s="311">
        <v>0</v>
      </c>
      <c r="AR390" s="311">
        <v>0</v>
      </c>
      <c r="AS390" s="311">
        <v>0</v>
      </c>
      <c r="AT390" s="311">
        <v>0</v>
      </c>
      <c r="AU390" s="311">
        <v>0</v>
      </c>
      <c r="AV390" s="311">
        <v>0</v>
      </c>
      <c r="AW390" s="311">
        <v>0</v>
      </c>
      <c r="AX390" s="352">
        <v>0</v>
      </c>
      <c r="AY390" s="352">
        <v>0</v>
      </c>
      <c r="AZ390" s="352">
        <v>0</v>
      </c>
      <c r="BA390" s="352">
        <v>0</v>
      </c>
      <c r="BB390" s="352">
        <v>0</v>
      </c>
      <c r="BC390" s="352">
        <v>0</v>
      </c>
      <c r="BD390" s="352">
        <v>0</v>
      </c>
      <c r="BE390" s="352">
        <v>0</v>
      </c>
      <c r="BF390" s="352">
        <v>0</v>
      </c>
      <c r="BG390" s="352">
        <v>0</v>
      </c>
      <c r="BH390" s="378">
        <v>0</v>
      </c>
      <c r="BI390" s="352">
        <v>0</v>
      </c>
      <c r="BJ390" s="352">
        <v>0</v>
      </c>
      <c r="BK390" s="352"/>
      <c r="BL390" s="352"/>
      <c r="BM390" s="352"/>
    </row>
    <row r="391" spans="1:65" s="78" customFormat="1" x14ac:dyDescent="0.3">
      <c r="A391" s="10"/>
      <c r="B391" s="10"/>
      <c r="C391" s="10"/>
      <c r="D391" s="10">
        <v>435674.73</v>
      </c>
      <c r="E391" s="311">
        <v>541525808</v>
      </c>
      <c r="F391" s="311" t="s">
        <v>954</v>
      </c>
      <c r="G391" s="312">
        <v>27</v>
      </c>
      <c r="H391" s="312" t="s">
        <v>1314</v>
      </c>
      <c r="I391" s="311">
        <v>0</v>
      </c>
      <c r="J391" s="311">
        <v>0</v>
      </c>
      <c r="K391" s="311">
        <v>0</v>
      </c>
      <c r="L391" s="311">
        <v>0</v>
      </c>
      <c r="M391" s="311">
        <v>0</v>
      </c>
      <c r="N391" s="311">
        <v>0</v>
      </c>
      <c r="O391" s="311">
        <v>0</v>
      </c>
      <c r="P391" s="311">
        <v>0</v>
      </c>
      <c r="Q391" s="311">
        <v>0</v>
      </c>
      <c r="R391" s="311">
        <v>0</v>
      </c>
      <c r="S391" s="311">
        <v>0</v>
      </c>
      <c r="T391" s="311">
        <v>0</v>
      </c>
      <c r="U391" s="311">
        <v>0</v>
      </c>
      <c r="V391" s="311">
        <v>0</v>
      </c>
      <c r="W391" s="311">
        <v>0</v>
      </c>
      <c r="X391" s="311">
        <v>0</v>
      </c>
      <c r="Y391" s="311">
        <v>0</v>
      </c>
      <c r="Z391" s="311">
        <v>0</v>
      </c>
      <c r="AA391" s="311">
        <v>0</v>
      </c>
      <c r="AB391" s="311">
        <v>0</v>
      </c>
      <c r="AC391" s="311">
        <v>0</v>
      </c>
      <c r="AD391" s="311">
        <v>0</v>
      </c>
      <c r="AE391" s="311">
        <v>0</v>
      </c>
      <c r="AF391" s="311">
        <v>0</v>
      </c>
      <c r="AG391" s="311">
        <v>0</v>
      </c>
      <c r="AH391" s="311">
        <v>0</v>
      </c>
      <c r="AI391" s="311">
        <v>0</v>
      </c>
      <c r="AJ391" s="311">
        <v>0</v>
      </c>
      <c r="AK391" s="311">
        <v>0</v>
      </c>
      <c r="AL391" s="311">
        <v>0</v>
      </c>
      <c r="AM391" s="311">
        <v>0</v>
      </c>
      <c r="AN391" s="311">
        <v>0</v>
      </c>
      <c r="AO391" s="311">
        <v>0</v>
      </c>
      <c r="AP391" s="311">
        <v>0</v>
      </c>
      <c r="AQ391" s="311">
        <v>0</v>
      </c>
      <c r="AR391" s="311">
        <v>0</v>
      </c>
      <c r="AS391" s="311">
        <v>0</v>
      </c>
      <c r="AT391" s="311">
        <v>0</v>
      </c>
      <c r="AU391" s="311">
        <v>0</v>
      </c>
      <c r="AV391" s="311">
        <v>0</v>
      </c>
      <c r="AW391" s="311">
        <v>0</v>
      </c>
      <c r="AX391" s="352">
        <v>0</v>
      </c>
      <c r="AY391" s="352">
        <v>0</v>
      </c>
      <c r="AZ391" s="352">
        <v>0</v>
      </c>
      <c r="BA391" s="352">
        <v>0</v>
      </c>
      <c r="BB391" s="352">
        <v>0</v>
      </c>
      <c r="BC391" s="352">
        <v>0</v>
      </c>
      <c r="BD391" s="352">
        <v>0</v>
      </c>
      <c r="BE391" s="352">
        <v>0</v>
      </c>
      <c r="BF391" s="352">
        <v>0</v>
      </c>
      <c r="BG391" s="352">
        <v>0</v>
      </c>
      <c r="BH391" s="378">
        <v>0</v>
      </c>
      <c r="BI391" s="352">
        <v>0</v>
      </c>
      <c r="BJ391" s="352">
        <v>0</v>
      </c>
      <c r="BK391" s="352"/>
      <c r="BL391" s="352"/>
      <c r="BM391" s="352"/>
    </row>
    <row r="392" spans="1:65" s="78" customFormat="1" x14ac:dyDescent="0.3">
      <c r="A392" s="10"/>
      <c r="B392" s="10"/>
      <c r="C392" s="10"/>
      <c r="D392" s="10">
        <v>39935984.659999996</v>
      </c>
      <c r="E392" s="311">
        <v>542043127</v>
      </c>
      <c r="F392" s="311" t="s">
        <v>959</v>
      </c>
      <c r="G392" s="312">
        <v>12</v>
      </c>
      <c r="H392" s="312" t="s">
        <v>1314</v>
      </c>
      <c r="I392" s="311">
        <v>0</v>
      </c>
      <c r="J392" s="311">
        <v>0</v>
      </c>
      <c r="K392" s="311">
        <v>0</v>
      </c>
      <c r="L392" s="311">
        <v>0</v>
      </c>
      <c r="M392" s="311">
        <v>0</v>
      </c>
      <c r="N392" s="311">
        <v>0</v>
      </c>
      <c r="O392" s="311">
        <v>0</v>
      </c>
      <c r="P392" s="311">
        <v>0</v>
      </c>
      <c r="Q392" s="311">
        <v>0</v>
      </c>
      <c r="R392" s="311">
        <v>0</v>
      </c>
      <c r="S392" s="311">
        <v>0</v>
      </c>
      <c r="T392" s="311">
        <v>0</v>
      </c>
      <c r="U392" s="311">
        <v>0</v>
      </c>
      <c r="V392" s="311">
        <v>0</v>
      </c>
      <c r="W392" s="311">
        <v>0</v>
      </c>
      <c r="X392" s="311">
        <v>0</v>
      </c>
      <c r="Y392" s="311">
        <v>0</v>
      </c>
      <c r="Z392" s="311">
        <v>0</v>
      </c>
      <c r="AA392" s="311">
        <v>0</v>
      </c>
      <c r="AB392" s="311">
        <v>0</v>
      </c>
      <c r="AC392" s="311">
        <v>0</v>
      </c>
      <c r="AD392" s="311">
        <v>0</v>
      </c>
      <c r="AE392" s="311">
        <v>0</v>
      </c>
      <c r="AF392" s="311">
        <v>0</v>
      </c>
      <c r="AG392" s="311">
        <v>0</v>
      </c>
      <c r="AH392" s="311">
        <v>0</v>
      </c>
      <c r="AI392" s="311">
        <v>0</v>
      </c>
      <c r="AJ392" s="311">
        <v>0</v>
      </c>
      <c r="AK392" s="311">
        <v>0</v>
      </c>
      <c r="AL392" s="311">
        <v>0</v>
      </c>
      <c r="AM392" s="311">
        <v>0</v>
      </c>
      <c r="AN392" s="311">
        <v>0</v>
      </c>
      <c r="AO392" s="311">
        <v>0</v>
      </c>
      <c r="AP392" s="311">
        <v>0</v>
      </c>
      <c r="AQ392" s="311">
        <v>0</v>
      </c>
      <c r="AR392" s="311">
        <v>0</v>
      </c>
      <c r="AS392" s="311">
        <v>0</v>
      </c>
      <c r="AT392" s="311">
        <v>0</v>
      </c>
      <c r="AU392" s="311">
        <v>0</v>
      </c>
      <c r="AV392" s="311">
        <v>0</v>
      </c>
      <c r="AW392" s="311">
        <v>0</v>
      </c>
      <c r="AX392" s="352">
        <v>0</v>
      </c>
      <c r="AY392" s="352">
        <v>0</v>
      </c>
      <c r="AZ392" s="352">
        <v>0</v>
      </c>
      <c r="BA392" s="352">
        <v>0</v>
      </c>
      <c r="BB392" s="352">
        <v>0</v>
      </c>
      <c r="BC392" s="352">
        <v>0</v>
      </c>
      <c r="BD392" s="352">
        <v>0</v>
      </c>
      <c r="BE392" s="352">
        <v>0</v>
      </c>
      <c r="BF392" s="352">
        <v>0</v>
      </c>
      <c r="BG392" s="352">
        <v>0</v>
      </c>
      <c r="BH392" s="378">
        <v>0</v>
      </c>
      <c r="BI392" s="352">
        <v>0</v>
      </c>
      <c r="BJ392" s="352">
        <v>0</v>
      </c>
      <c r="BK392" s="352"/>
      <c r="BL392" s="352"/>
      <c r="BM392" s="352"/>
    </row>
    <row r="393" spans="1:65" s="78" customFormat="1" x14ac:dyDescent="0.3">
      <c r="A393" s="10"/>
      <c r="B393" s="10"/>
      <c r="C393" s="10"/>
      <c r="D393" s="10">
        <v>30380227.670000002</v>
      </c>
      <c r="E393" s="311">
        <v>542553235</v>
      </c>
      <c r="F393" s="311" t="s">
        <v>970</v>
      </c>
      <c r="G393" s="312">
        <v>39</v>
      </c>
      <c r="H393" s="312" t="s">
        <v>1314</v>
      </c>
      <c r="I393" s="311">
        <v>0</v>
      </c>
      <c r="J393" s="311">
        <v>0</v>
      </c>
      <c r="K393" s="311">
        <v>0</v>
      </c>
      <c r="L393" s="311">
        <v>0</v>
      </c>
      <c r="M393" s="311">
        <v>0</v>
      </c>
      <c r="N393" s="311">
        <v>0</v>
      </c>
      <c r="O393" s="311">
        <v>0</v>
      </c>
      <c r="P393" s="311">
        <v>0</v>
      </c>
      <c r="Q393" s="311">
        <v>0</v>
      </c>
      <c r="R393" s="311">
        <v>0</v>
      </c>
      <c r="S393" s="311">
        <v>0</v>
      </c>
      <c r="T393" s="311">
        <v>0</v>
      </c>
      <c r="U393" s="311">
        <v>0</v>
      </c>
      <c r="V393" s="311">
        <v>0</v>
      </c>
      <c r="W393" s="311">
        <v>0</v>
      </c>
      <c r="X393" s="311">
        <v>0</v>
      </c>
      <c r="Y393" s="311">
        <v>0</v>
      </c>
      <c r="Z393" s="311">
        <v>0</v>
      </c>
      <c r="AA393" s="311">
        <v>0</v>
      </c>
      <c r="AB393" s="311">
        <v>0</v>
      </c>
      <c r="AC393" s="311">
        <v>0</v>
      </c>
      <c r="AD393" s="311">
        <v>0</v>
      </c>
      <c r="AE393" s="311">
        <v>0</v>
      </c>
      <c r="AF393" s="311">
        <v>0</v>
      </c>
      <c r="AG393" s="311">
        <v>0</v>
      </c>
      <c r="AH393" s="311">
        <v>0</v>
      </c>
      <c r="AI393" s="311">
        <v>0</v>
      </c>
      <c r="AJ393" s="311">
        <v>0</v>
      </c>
      <c r="AK393" s="311">
        <v>0</v>
      </c>
      <c r="AL393" s="311">
        <v>0</v>
      </c>
      <c r="AM393" s="311">
        <v>0</v>
      </c>
      <c r="AN393" s="311">
        <v>0</v>
      </c>
      <c r="AO393" s="311">
        <v>0</v>
      </c>
      <c r="AP393" s="311">
        <v>0</v>
      </c>
      <c r="AQ393" s="311">
        <v>0</v>
      </c>
      <c r="AR393" s="311">
        <v>0</v>
      </c>
      <c r="AS393" s="311">
        <v>0</v>
      </c>
      <c r="AT393" s="311">
        <v>0</v>
      </c>
      <c r="AU393" s="311">
        <v>0</v>
      </c>
      <c r="AV393" s="311">
        <v>0</v>
      </c>
      <c r="AW393" s="311">
        <v>0</v>
      </c>
      <c r="AX393" s="352">
        <v>0</v>
      </c>
      <c r="AY393" s="352">
        <v>0</v>
      </c>
      <c r="AZ393" s="352">
        <v>0</v>
      </c>
      <c r="BA393" s="352">
        <v>0</v>
      </c>
      <c r="BB393" s="352">
        <v>0</v>
      </c>
      <c r="BC393" s="352">
        <v>0</v>
      </c>
      <c r="BD393" s="352">
        <v>0</v>
      </c>
      <c r="BE393" s="352">
        <v>0</v>
      </c>
      <c r="BF393" s="352">
        <v>0</v>
      </c>
      <c r="BG393" s="352">
        <v>0</v>
      </c>
      <c r="BH393" s="378">
        <v>0</v>
      </c>
      <c r="BI393" s="352">
        <v>0</v>
      </c>
      <c r="BJ393" s="352">
        <v>0</v>
      </c>
      <c r="BK393" s="352"/>
      <c r="BL393" s="352"/>
      <c r="BM393" s="352"/>
    </row>
    <row r="394" spans="1:65" s="78" customFormat="1" x14ac:dyDescent="0.3">
      <c r="A394" s="10"/>
      <c r="B394" s="10"/>
      <c r="C394" s="10"/>
      <c r="D394" s="10">
        <v>2672655.4700000002</v>
      </c>
      <c r="E394" s="311">
        <v>542765321</v>
      </c>
      <c r="F394" s="311" t="s">
        <v>974</v>
      </c>
      <c r="G394" s="312">
        <v>38</v>
      </c>
      <c r="H394" s="312" t="s">
        <v>1314</v>
      </c>
      <c r="I394" s="311">
        <v>0</v>
      </c>
      <c r="J394" s="311">
        <v>0</v>
      </c>
      <c r="K394" s="311">
        <v>0</v>
      </c>
      <c r="L394" s="311">
        <v>0</v>
      </c>
      <c r="M394" s="311">
        <v>0</v>
      </c>
      <c r="N394" s="311">
        <v>0</v>
      </c>
      <c r="O394" s="311">
        <v>0</v>
      </c>
      <c r="P394" s="311">
        <v>0</v>
      </c>
      <c r="Q394" s="311">
        <v>0</v>
      </c>
      <c r="R394" s="311">
        <v>0</v>
      </c>
      <c r="S394" s="311">
        <v>0</v>
      </c>
      <c r="T394" s="311">
        <v>0</v>
      </c>
      <c r="U394" s="311">
        <v>0</v>
      </c>
      <c r="V394" s="311">
        <v>0</v>
      </c>
      <c r="W394" s="311">
        <v>0</v>
      </c>
      <c r="X394" s="311">
        <v>0</v>
      </c>
      <c r="Y394" s="311">
        <v>0</v>
      </c>
      <c r="Z394" s="311">
        <v>0</v>
      </c>
      <c r="AA394" s="311">
        <v>0</v>
      </c>
      <c r="AB394" s="311">
        <v>0</v>
      </c>
      <c r="AC394" s="311">
        <v>0</v>
      </c>
      <c r="AD394" s="311">
        <v>0</v>
      </c>
      <c r="AE394" s="311">
        <v>0</v>
      </c>
      <c r="AF394" s="311">
        <v>0</v>
      </c>
      <c r="AG394" s="311">
        <v>0</v>
      </c>
      <c r="AH394" s="311">
        <v>0</v>
      </c>
      <c r="AI394" s="311">
        <v>0</v>
      </c>
      <c r="AJ394" s="311">
        <v>0</v>
      </c>
      <c r="AK394" s="311">
        <v>0</v>
      </c>
      <c r="AL394" s="311">
        <v>0</v>
      </c>
      <c r="AM394" s="311">
        <v>0</v>
      </c>
      <c r="AN394" s="311">
        <v>0</v>
      </c>
      <c r="AO394" s="311">
        <v>0</v>
      </c>
      <c r="AP394" s="311">
        <v>0</v>
      </c>
      <c r="AQ394" s="311">
        <v>0</v>
      </c>
      <c r="AR394" s="311">
        <v>0</v>
      </c>
      <c r="AS394" s="311">
        <v>0</v>
      </c>
      <c r="AT394" s="311">
        <v>0</v>
      </c>
      <c r="AU394" s="311">
        <v>0</v>
      </c>
      <c r="AV394" s="311">
        <v>0</v>
      </c>
      <c r="AW394" s="311">
        <v>0</v>
      </c>
      <c r="AX394" s="352">
        <v>0</v>
      </c>
      <c r="AY394" s="352">
        <v>0</v>
      </c>
      <c r="AZ394" s="352">
        <v>0</v>
      </c>
      <c r="BA394" s="352">
        <v>0</v>
      </c>
      <c r="BB394" s="352">
        <v>0</v>
      </c>
      <c r="BC394" s="352">
        <v>0</v>
      </c>
      <c r="BD394" s="352">
        <v>0</v>
      </c>
      <c r="BE394" s="352">
        <v>0</v>
      </c>
      <c r="BF394" s="352">
        <v>0</v>
      </c>
      <c r="BG394" s="352">
        <v>0</v>
      </c>
      <c r="BH394" s="378">
        <v>0</v>
      </c>
      <c r="BI394" s="352">
        <v>0</v>
      </c>
      <c r="BJ394" s="352">
        <v>0</v>
      </c>
      <c r="BK394" s="352"/>
      <c r="BL394" s="352"/>
      <c r="BM394" s="352"/>
    </row>
    <row r="395" spans="1:65" s="78" customFormat="1" x14ac:dyDescent="0.3">
      <c r="A395" s="10"/>
      <c r="B395" s="10"/>
      <c r="C395" s="10"/>
      <c r="D395" s="10">
        <v>90744485.659999996</v>
      </c>
      <c r="E395" s="311">
        <v>550276413</v>
      </c>
      <c r="F395" s="311" t="s">
        <v>978</v>
      </c>
      <c r="G395" s="312">
        <v>4</v>
      </c>
      <c r="H395" s="312" t="s">
        <v>1315</v>
      </c>
      <c r="I395" s="311">
        <v>0</v>
      </c>
      <c r="J395" s="311">
        <v>0</v>
      </c>
      <c r="K395" s="311">
        <v>0</v>
      </c>
      <c r="L395" s="311">
        <v>0</v>
      </c>
      <c r="M395" s="311">
        <v>0</v>
      </c>
      <c r="N395" s="311">
        <v>0</v>
      </c>
      <c r="O395" s="311">
        <v>0</v>
      </c>
      <c r="P395" s="311">
        <v>0</v>
      </c>
      <c r="Q395" s="311">
        <v>0</v>
      </c>
      <c r="R395" s="311">
        <v>0</v>
      </c>
      <c r="S395" s="311">
        <v>0</v>
      </c>
      <c r="T395" s="311">
        <v>0</v>
      </c>
      <c r="U395" s="311">
        <v>0</v>
      </c>
      <c r="V395" s="311">
        <v>0</v>
      </c>
      <c r="W395" s="311">
        <v>0</v>
      </c>
      <c r="X395" s="311">
        <v>0</v>
      </c>
      <c r="Y395" s="311">
        <v>0</v>
      </c>
      <c r="Z395" s="311">
        <v>0</v>
      </c>
      <c r="AA395" s="311">
        <v>0</v>
      </c>
      <c r="AB395" s="311">
        <v>0</v>
      </c>
      <c r="AC395" s="311">
        <v>0</v>
      </c>
      <c r="AD395" s="311">
        <v>0</v>
      </c>
      <c r="AE395" s="311">
        <v>0</v>
      </c>
      <c r="AF395" s="311">
        <v>0</v>
      </c>
      <c r="AG395" s="311">
        <v>0</v>
      </c>
      <c r="AH395" s="311">
        <v>0</v>
      </c>
      <c r="AI395" s="311">
        <v>0</v>
      </c>
      <c r="AJ395" s="311">
        <v>0</v>
      </c>
      <c r="AK395" s="311">
        <v>0</v>
      </c>
      <c r="AL395" s="311">
        <v>0</v>
      </c>
      <c r="AM395" s="311">
        <v>0</v>
      </c>
      <c r="AN395" s="311">
        <v>0</v>
      </c>
      <c r="AO395" s="311">
        <v>0</v>
      </c>
      <c r="AP395" s="311">
        <v>0</v>
      </c>
      <c r="AQ395" s="311">
        <v>0</v>
      </c>
      <c r="AR395" s="311">
        <v>0</v>
      </c>
      <c r="AS395" s="311">
        <v>0</v>
      </c>
      <c r="AT395" s="311">
        <v>0</v>
      </c>
      <c r="AU395" s="311">
        <v>0</v>
      </c>
      <c r="AV395" s="311">
        <v>0</v>
      </c>
      <c r="AW395" s="311">
        <v>0</v>
      </c>
      <c r="AX395" s="352">
        <v>0</v>
      </c>
      <c r="AY395" s="352">
        <v>0</v>
      </c>
      <c r="AZ395" s="352">
        <v>0</v>
      </c>
      <c r="BA395" s="352">
        <v>0</v>
      </c>
      <c r="BB395" s="352">
        <v>0</v>
      </c>
      <c r="BC395" s="352">
        <v>0</v>
      </c>
      <c r="BD395" s="352">
        <v>0</v>
      </c>
      <c r="BE395" s="352">
        <v>0</v>
      </c>
      <c r="BF395" s="352">
        <v>0</v>
      </c>
      <c r="BG395" s="352">
        <v>0</v>
      </c>
      <c r="BH395" s="378">
        <v>0</v>
      </c>
      <c r="BI395" s="352">
        <v>0</v>
      </c>
      <c r="BJ395" s="352">
        <v>0</v>
      </c>
      <c r="BK395" s="352"/>
      <c r="BL395" s="352"/>
      <c r="BM395" s="352"/>
    </row>
    <row r="396" spans="1:65" s="78" customFormat="1" x14ac:dyDescent="0.3">
      <c r="A396" s="10"/>
      <c r="B396" s="10"/>
      <c r="C396" s="10"/>
      <c r="D396" s="10">
        <v>1801996558.4300001</v>
      </c>
      <c r="E396" s="311">
        <v>580098362</v>
      </c>
      <c r="F396" s="311" t="s">
        <v>990</v>
      </c>
      <c r="G396" s="312">
        <v>3</v>
      </c>
      <c r="H396" s="312" t="s">
        <v>1316</v>
      </c>
      <c r="I396" s="311">
        <v>0</v>
      </c>
      <c r="J396" s="311">
        <v>0</v>
      </c>
      <c r="K396" s="311">
        <v>0</v>
      </c>
      <c r="L396" s="311">
        <v>0</v>
      </c>
      <c r="M396" s="311">
        <v>0</v>
      </c>
      <c r="N396" s="311">
        <v>0</v>
      </c>
      <c r="O396" s="311">
        <v>0</v>
      </c>
      <c r="P396" s="311">
        <v>0</v>
      </c>
      <c r="Q396" s="311">
        <v>0</v>
      </c>
      <c r="R396" s="311">
        <v>0</v>
      </c>
      <c r="S396" s="311">
        <v>0</v>
      </c>
      <c r="T396" s="311">
        <v>0</v>
      </c>
      <c r="U396" s="311">
        <v>0</v>
      </c>
      <c r="V396" s="311">
        <v>0</v>
      </c>
      <c r="W396" s="311">
        <v>0</v>
      </c>
      <c r="X396" s="311">
        <v>0</v>
      </c>
      <c r="Y396" s="311">
        <v>0</v>
      </c>
      <c r="Z396" s="311">
        <v>0</v>
      </c>
      <c r="AA396" s="311">
        <v>0</v>
      </c>
      <c r="AB396" s="311">
        <v>0</v>
      </c>
      <c r="AC396" s="311">
        <v>0</v>
      </c>
      <c r="AD396" s="311">
        <v>0</v>
      </c>
      <c r="AE396" s="311">
        <v>0</v>
      </c>
      <c r="AF396" s="311">
        <v>0</v>
      </c>
      <c r="AG396" s="311">
        <v>0</v>
      </c>
      <c r="AH396" s="311">
        <v>0</v>
      </c>
      <c r="AI396" s="311">
        <v>0</v>
      </c>
      <c r="AJ396" s="311">
        <v>0</v>
      </c>
      <c r="AK396" s="311">
        <v>0</v>
      </c>
      <c r="AL396" s="311">
        <v>0</v>
      </c>
      <c r="AM396" s="311">
        <v>0</v>
      </c>
      <c r="AN396" s="311">
        <v>0</v>
      </c>
      <c r="AO396" s="311">
        <v>0</v>
      </c>
      <c r="AP396" s="311">
        <v>0</v>
      </c>
      <c r="AQ396" s="311">
        <v>0</v>
      </c>
      <c r="AR396" s="311">
        <v>0</v>
      </c>
      <c r="AS396" s="311">
        <v>0</v>
      </c>
      <c r="AT396" s="311">
        <v>0</v>
      </c>
      <c r="AU396" s="311">
        <v>0</v>
      </c>
      <c r="AV396" s="311">
        <v>0</v>
      </c>
      <c r="AW396" s="311">
        <v>0</v>
      </c>
      <c r="AX396" s="352">
        <v>0</v>
      </c>
      <c r="AY396" s="352">
        <v>0</v>
      </c>
      <c r="AZ396" s="352">
        <v>0</v>
      </c>
      <c r="BA396" s="352">
        <v>0</v>
      </c>
      <c r="BB396" s="352">
        <v>0</v>
      </c>
      <c r="BC396" s="352">
        <v>0</v>
      </c>
      <c r="BD396" s="352">
        <v>0</v>
      </c>
      <c r="BE396" s="352">
        <v>0</v>
      </c>
      <c r="BF396" s="352">
        <v>0</v>
      </c>
      <c r="BG396" s="352">
        <v>0</v>
      </c>
      <c r="BH396" s="378">
        <v>0</v>
      </c>
      <c r="BI396" s="352">
        <v>0</v>
      </c>
      <c r="BJ396" s="352">
        <v>0</v>
      </c>
      <c r="BK396" s="352"/>
      <c r="BL396" s="352"/>
      <c r="BM396" s="352"/>
    </row>
    <row r="397" spans="1:65" s="78" customFormat="1" x14ac:dyDescent="0.3">
      <c r="A397" s="10"/>
      <c r="B397" s="10"/>
      <c r="C397" s="10"/>
      <c r="D397" s="10">
        <v>700558103.16999996</v>
      </c>
      <c r="E397" s="311">
        <v>580117285</v>
      </c>
      <c r="F397" s="311" t="s">
        <v>993</v>
      </c>
      <c r="G397" s="312">
        <v>13</v>
      </c>
      <c r="H397" s="312" t="s">
        <v>1316</v>
      </c>
      <c r="I397" s="311">
        <v>0</v>
      </c>
      <c r="J397" s="311">
        <v>0</v>
      </c>
      <c r="K397" s="311">
        <v>0</v>
      </c>
      <c r="L397" s="311">
        <v>0</v>
      </c>
      <c r="M397" s="311">
        <v>0</v>
      </c>
      <c r="N397" s="311">
        <v>0</v>
      </c>
      <c r="O397" s="311">
        <v>0</v>
      </c>
      <c r="P397" s="311">
        <v>0</v>
      </c>
      <c r="Q397" s="311">
        <v>0</v>
      </c>
      <c r="R397" s="311">
        <v>0</v>
      </c>
      <c r="S397" s="311">
        <v>0</v>
      </c>
      <c r="T397" s="311">
        <v>0</v>
      </c>
      <c r="U397" s="311">
        <v>0</v>
      </c>
      <c r="V397" s="311">
        <v>0</v>
      </c>
      <c r="W397" s="311">
        <v>0</v>
      </c>
      <c r="X397" s="311">
        <v>0</v>
      </c>
      <c r="Y397" s="311">
        <v>0</v>
      </c>
      <c r="Z397" s="311">
        <v>0</v>
      </c>
      <c r="AA397" s="311">
        <v>0</v>
      </c>
      <c r="AB397" s="311">
        <v>0</v>
      </c>
      <c r="AC397" s="311">
        <v>0</v>
      </c>
      <c r="AD397" s="311">
        <v>0</v>
      </c>
      <c r="AE397" s="311">
        <v>0</v>
      </c>
      <c r="AF397" s="311">
        <v>0</v>
      </c>
      <c r="AG397" s="311">
        <v>0</v>
      </c>
      <c r="AH397" s="311">
        <v>0</v>
      </c>
      <c r="AI397" s="311">
        <v>0</v>
      </c>
      <c r="AJ397" s="311">
        <v>0</v>
      </c>
      <c r="AK397" s="311">
        <v>0</v>
      </c>
      <c r="AL397" s="311">
        <v>0</v>
      </c>
      <c r="AM397" s="311">
        <v>0</v>
      </c>
      <c r="AN397" s="311">
        <v>0</v>
      </c>
      <c r="AO397" s="311">
        <v>0</v>
      </c>
      <c r="AP397" s="311">
        <v>0</v>
      </c>
      <c r="AQ397" s="311">
        <v>0</v>
      </c>
      <c r="AR397" s="311">
        <v>0</v>
      </c>
      <c r="AS397" s="311">
        <v>0</v>
      </c>
      <c r="AT397" s="311">
        <v>0</v>
      </c>
      <c r="AU397" s="311">
        <v>0</v>
      </c>
      <c r="AV397" s="311">
        <v>0</v>
      </c>
      <c r="AW397" s="311">
        <v>0</v>
      </c>
      <c r="AX397" s="352">
        <v>0</v>
      </c>
      <c r="AY397" s="352">
        <v>0</v>
      </c>
      <c r="AZ397" s="352">
        <v>0</v>
      </c>
      <c r="BA397" s="352">
        <v>0</v>
      </c>
      <c r="BB397" s="352">
        <v>0</v>
      </c>
      <c r="BC397" s="352">
        <v>0</v>
      </c>
      <c r="BD397" s="352">
        <v>0</v>
      </c>
      <c r="BE397" s="352">
        <v>0</v>
      </c>
      <c r="BF397" s="352">
        <v>0</v>
      </c>
      <c r="BG397" s="352">
        <v>0</v>
      </c>
      <c r="BH397" s="378">
        <v>0</v>
      </c>
      <c r="BI397" s="352">
        <v>0</v>
      </c>
      <c r="BJ397" s="352">
        <v>0</v>
      </c>
      <c r="BK397" s="352"/>
      <c r="BL397" s="352"/>
      <c r="BM397" s="352"/>
    </row>
    <row r="398" spans="1:65" s="78" customFormat="1" x14ac:dyDescent="0.3">
      <c r="A398" s="10"/>
      <c r="B398" s="10"/>
      <c r="C398" s="10"/>
      <c r="D398" s="10">
        <v>402137782.24000001</v>
      </c>
      <c r="E398" s="311">
        <v>580188866</v>
      </c>
      <c r="F398" s="311" t="s">
        <v>999</v>
      </c>
      <c r="G398" s="312">
        <v>26</v>
      </c>
      <c r="H398" s="312" t="s">
        <v>1316</v>
      </c>
      <c r="I398" s="311">
        <v>0</v>
      </c>
      <c r="J398" s="311">
        <v>0</v>
      </c>
      <c r="K398" s="311">
        <v>0</v>
      </c>
      <c r="L398" s="311">
        <v>0</v>
      </c>
      <c r="M398" s="311">
        <v>0</v>
      </c>
      <c r="N398" s="311">
        <v>0</v>
      </c>
      <c r="O398" s="311">
        <v>0</v>
      </c>
      <c r="P398" s="311">
        <v>0</v>
      </c>
      <c r="Q398" s="311">
        <v>0</v>
      </c>
      <c r="R398" s="311">
        <v>0</v>
      </c>
      <c r="S398" s="311">
        <v>0</v>
      </c>
      <c r="T398" s="311">
        <v>0</v>
      </c>
      <c r="U398" s="311">
        <v>0</v>
      </c>
      <c r="V398" s="311">
        <v>0</v>
      </c>
      <c r="W398" s="311">
        <v>0</v>
      </c>
      <c r="X398" s="311">
        <v>0</v>
      </c>
      <c r="Y398" s="311">
        <v>0</v>
      </c>
      <c r="Z398" s="311">
        <v>0</v>
      </c>
      <c r="AA398" s="311">
        <v>0</v>
      </c>
      <c r="AB398" s="311">
        <v>0</v>
      </c>
      <c r="AC398" s="311">
        <v>0</v>
      </c>
      <c r="AD398" s="311">
        <v>0</v>
      </c>
      <c r="AE398" s="311">
        <v>0</v>
      </c>
      <c r="AF398" s="311">
        <v>0</v>
      </c>
      <c r="AG398" s="311">
        <v>0</v>
      </c>
      <c r="AH398" s="311">
        <v>0</v>
      </c>
      <c r="AI398" s="311">
        <v>0</v>
      </c>
      <c r="AJ398" s="311">
        <v>0</v>
      </c>
      <c r="AK398" s="311">
        <v>0</v>
      </c>
      <c r="AL398" s="311">
        <v>0</v>
      </c>
      <c r="AM398" s="311">
        <v>0</v>
      </c>
      <c r="AN398" s="311">
        <v>0</v>
      </c>
      <c r="AO398" s="311">
        <v>0</v>
      </c>
      <c r="AP398" s="311">
        <v>0</v>
      </c>
      <c r="AQ398" s="311">
        <v>0</v>
      </c>
      <c r="AR398" s="311">
        <v>0</v>
      </c>
      <c r="AS398" s="311">
        <v>0</v>
      </c>
      <c r="AT398" s="311">
        <v>0</v>
      </c>
      <c r="AU398" s="311">
        <v>0</v>
      </c>
      <c r="AV398" s="311">
        <v>0</v>
      </c>
      <c r="AW398" s="311">
        <v>0</v>
      </c>
      <c r="AX398" s="352">
        <v>0</v>
      </c>
      <c r="AY398" s="352">
        <v>0</v>
      </c>
      <c r="AZ398" s="352">
        <v>0</v>
      </c>
      <c r="BA398" s="352">
        <v>0</v>
      </c>
      <c r="BB398" s="352">
        <v>0</v>
      </c>
      <c r="BC398" s="352">
        <v>0</v>
      </c>
      <c r="BD398" s="352">
        <v>0</v>
      </c>
      <c r="BE398" s="352">
        <v>0</v>
      </c>
      <c r="BF398" s="352">
        <v>0</v>
      </c>
      <c r="BG398" s="352">
        <v>0</v>
      </c>
      <c r="BH398" s="378">
        <v>0</v>
      </c>
      <c r="BI398" s="352">
        <v>0</v>
      </c>
      <c r="BJ398" s="352">
        <v>0</v>
      </c>
      <c r="BK398" s="352"/>
      <c r="BL398" s="352"/>
      <c r="BM398" s="352"/>
    </row>
    <row r="399" spans="1:65" s="78" customFormat="1" x14ac:dyDescent="0.3">
      <c r="A399" s="10"/>
      <c r="B399" s="10"/>
      <c r="C399" s="10"/>
      <c r="D399" s="10">
        <v>267316328.58000001</v>
      </c>
      <c r="E399" s="311">
        <v>600024432</v>
      </c>
      <c r="F399" s="311" t="s">
        <v>1022</v>
      </c>
      <c r="G399" s="312">
        <v>10</v>
      </c>
      <c r="H399" s="312" t="s">
        <v>1317</v>
      </c>
      <c r="I399" s="311">
        <v>0</v>
      </c>
      <c r="J399" s="311">
        <v>0</v>
      </c>
      <c r="K399" s="311">
        <v>0</v>
      </c>
      <c r="L399" s="311">
        <v>0</v>
      </c>
      <c r="M399" s="311">
        <v>0</v>
      </c>
      <c r="N399" s="311">
        <v>0</v>
      </c>
      <c r="O399" s="311">
        <v>0</v>
      </c>
      <c r="P399" s="311">
        <v>0</v>
      </c>
      <c r="Q399" s="311">
        <v>0</v>
      </c>
      <c r="R399" s="311">
        <v>0</v>
      </c>
      <c r="S399" s="311">
        <v>0</v>
      </c>
      <c r="T399" s="311">
        <v>0</v>
      </c>
      <c r="U399" s="311">
        <v>0</v>
      </c>
      <c r="V399" s="311">
        <v>0</v>
      </c>
      <c r="W399" s="311">
        <v>0</v>
      </c>
      <c r="X399" s="311">
        <v>0</v>
      </c>
      <c r="Y399" s="311">
        <v>0</v>
      </c>
      <c r="Z399" s="311">
        <v>0</v>
      </c>
      <c r="AA399" s="311">
        <v>0</v>
      </c>
      <c r="AB399" s="311">
        <v>0</v>
      </c>
      <c r="AC399" s="311">
        <v>0</v>
      </c>
      <c r="AD399" s="311">
        <v>0</v>
      </c>
      <c r="AE399" s="311">
        <v>0</v>
      </c>
      <c r="AF399" s="311">
        <v>0</v>
      </c>
      <c r="AG399" s="311">
        <v>0</v>
      </c>
      <c r="AH399" s="311">
        <v>0</v>
      </c>
      <c r="AI399" s="311">
        <v>0</v>
      </c>
      <c r="AJ399" s="311">
        <v>0</v>
      </c>
      <c r="AK399" s="311">
        <v>0</v>
      </c>
      <c r="AL399" s="311">
        <v>0</v>
      </c>
      <c r="AM399" s="311">
        <v>0</v>
      </c>
      <c r="AN399" s="311">
        <v>0</v>
      </c>
      <c r="AO399" s="311">
        <v>0</v>
      </c>
      <c r="AP399" s="311">
        <v>0</v>
      </c>
      <c r="AQ399" s="311">
        <v>0</v>
      </c>
      <c r="AR399" s="311">
        <v>0</v>
      </c>
      <c r="AS399" s="311">
        <v>0</v>
      </c>
      <c r="AT399" s="311">
        <v>0</v>
      </c>
      <c r="AU399" s="311">
        <v>0</v>
      </c>
      <c r="AV399" s="311">
        <v>0</v>
      </c>
      <c r="AW399" s="311">
        <v>0</v>
      </c>
      <c r="AX399" s="352">
        <v>0</v>
      </c>
      <c r="AY399" s="352">
        <v>0</v>
      </c>
      <c r="AZ399" s="352">
        <v>0</v>
      </c>
      <c r="BA399" s="352">
        <v>0</v>
      </c>
      <c r="BB399" s="352">
        <v>0</v>
      </c>
      <c r="BC399" s="352">
        <v>0</v>
      </c>
      <c r="BD399" s="352">
        <v>0</v>
      </c>
      <c r="BE399" s="352">
        <v>0</v>
      </c>
      <c r="BF399" s="352">
        <v>0</v>
      </c>
      <c r="BG399" s="352">
        <v>0</v>
      </c>
      <c r="BH399" s="378">
        <v>0</v>
      </c>
      <c r="BI399" s="352">
        <v>0</v>
      </c>
      <c r="BJ399" s="352">
        <v>0</v>
      </c>
      <c r="BK399" s="352"/>
      <c r="BL399" s="352"/>
      <c r="BM399" s="352"/>
    </row>
    <row r="400" spans="1:65" s="78" customFormat="1" x14ac:dyDescent="0.3">
      <c r="A400" s="10"/>
      <c r="B400" s="10"/>
      <c r="C400" s="10"/>
      <c r="D400" s="10">
        <v>829450247.05999994</v>
      </c>
      <c r="E400" s="311">
        <v>600104192</v>
      </c>
      <c r="F400" s="311" t="s">
        <v>1040</v>
      </c>
      <c r="G400" s="312">
        <v>38</v>
      </c>
      <c r="H400" s="312" t="s">
        <v>1317</v>
      </c>
      <c r="I400" s="311">
        <v>0</v>
      </c>
      <c r="J400" s="311">
        <v>0</v>
      </c>
      <c r="K400" s="311">
        <v>0</v>
      </c>
      <c r="L400" s="311">
        <v>0</v>
      </c>
      <c r="M400" s="311">
        <v>0</v>
      </c>
      <c r="N400" s="311">
        <v>0</v>
      </c>
      <c r="O400" s="311">
        <v>0</v>
      </c>
      <c r="P400" s="311">
        <v>0</v>
      </c>
      <c r="Q400" s="311">
        <v>0</v>
      </c>
      <c r="R400" s="311">
        <v>0</v>
      </c>
      <c r="S400" s="311">
        <v>0</v>
      </c>
      <c r="T400" s="311">
        <v>0</v>
      </c>
      <c r="U400" s="311">
        <v>0</v>
      </c>
      <c r="V400" s="311">
        <v>0</v>
      </c>
      <c r="W400" s="311">
        <v>0</v>
      </c>
      <c r="X400" s="311">
        <v>0</v>
      </c>
      <c r="Y400" s="311">
        <v>0</v>
      </c>
      <c r="Z400" s="311">
        <v>0</v>
      </c>
      <c r="AA400" s="311">
        <v>0</v>
      </c>
      <c r="AB400" s="311">
        <v>0</v>
      </c>
      <c r="AC400" s="311">
        <v>0</v>
      </c>
      <c r="AD400" s="311">
        <v>0</v>
      </c>
      <c r="AE400" s="311">
        <v>0</v>
      </c>
      <c r="AF400" s="311">
        <v>0</v>
      </c>
      <c r="AG400" s="311">
        <v>0</v>
      </c>
      <c r="AH400" s="311">
        <v>0</v>
      </c>
      <c r="AI400" s="311">
        <v>0</v>
      </c>
      <c r="AJ400" s="311">
        <v>0</v>
      </c>
      <c r="AK400" s="311">
        <v>0</v>
      </c>
      <c r="AL400" s="311">
        <v>0</v>
      </c>
      <c r="AM400" s="311">
        <v>0</v>
      </c>
      <c r="AN400" s="311">
        <v>0</v>
      </c>
      <c r="AO400" s="311">
        <v>0</v>
      </c>
      <c r="AP400" s="311">
        <v>0</v>
      </c>
      <c r="AQ400" s="311">
        <v>0</v>
      </c>
      <c r="AR400" s="311">
        <v>0</v>
      </c>
      <c r="AS400" s="311">
        <v>0</v>
      </c>
      <c r="AT400" s="311">
        <v>0</v>
      </c>
      <c r="AU400" s="311">
        <v>0</v>
      </c>
      <c r="AV400" s="311">
        <v>0</v>
      </c>
      <c r="AW400" s="311">
        <v>0</v>
      </c>
      <c r="AX400" s="352">
        <v>0</v>
      </c>
      <c r="AY400" s="352">
        <v>0</v>
      </c>
      <c r="AZ400" s="352">
        <v>0</v>
      </c>
      <c r="BA400" s="352">
        <v>0</v>
      </c>
      <c r="BB400" s="352">
        <v>0</v>
      </c>
      <c r="BC400" s="352">
        <v>0</v>
      </c>
      <c r="BD400" s="352">
        <v>0</v>
      </c>
      <c r="BE400" s="352">
        <v>0</v>
      </c>
      <c r="BF400" s="352">
        <v>0</v>
      </c>
      <c r="BG400" s="352">
        <v>0</v>
      </c>
      <c r="BH400" s="378">
        <v>0</v>
      </c>
      <c r="BI400" s="352">
        <v>0</v>
      </c>
      <c r="BJ400" s="352">
        <v>0</v>
      </c>
      <c r="BK400" s="352"/>
      <c r="BL400" s="352"/>
      <c r="BM400" s="352"/>
    </row>
    <row r="401" spans="1:65" s="78" customFormat="1" x14ac:dyDescent="0.3">
      <c r="A401" s="10"/>
      <c r="B401" s="10"/>
      <c r="C401" s="10"/>
      <c r="D401" s="10">
        <v>8511865480.1999998</v>
      </c>
      <c r="E401" s="311">
        <v>600192413</v>
      </c>
      <c r="F401" s="311" t="s">
        <v>1059</v>
      </c>
      <c r="G401" s="312">
        <v>17</v>
      </c>
      <c r="H401" s="312" t="s">
        <v>1317</v>
      </c>
      <c r="I401" s="311">
        <v>0</v>
      </c>
      <c r="J401" s="311">
        <v>0</v>
      </c>
      <c r="K401" s="311">
        <v>0</v>
      </c>
      <c r="L401" s="311">
        <v>0</v>
      </c>
      <c r="M401" s="311">
        <v>0</v>
      </c>
      <c r="N401" s="311">
        <v>0</v>
      </c>
      <c r="O401" s="311">
        <v>0</v>
      </c>
      <c r="P401" s="311">
        <v>0</v>
      </c>
      <c r="Q401" s="311">
        <v>0</v>
      </c>
      <c r="R401" s="311">
        <v>0</v>
      </c>
      <c r="S401" s="311">
        <v>0</v>
      </c>
      <c r="T401" s="311">
        <v>0</v>
      </c>
      <c r="U401" s="311">
        <v>0</v>
      </c>
      <c r="V401" s="311">
        <v>0</v>
      </c>
      <c r="W401" s="311">
        <v>0</v>
      </c>
      <c r="X401" s="311">
        <v>0</v>
      </c>
      <c r="Y401" s="311">
        <v>0</v>
      </c>
      <c r="Z401" s="311">
        <v>0</v>
      </c>
      <c r="AA401" s="311">
        <v>0</v>
      </c>
      <c r="AB401" s="311">
        <v>0</v>
      </c>
      <c r="AC401" s="311">
        <v>0</v>
      </c>
      <c r="AD401" s="311">
        <v>0</v>
      </c>
      <c r="AE401" s="311">
        <v>0</v>
      </c>
      <c r="AF401" s="311">
        <v>0</v>
      </c>
      <c r="AG401" s="311">
        <v>0</v>
      </c>
      <c r="AH401" s="311">
        <v>0</v>
      </c>
      <c r="AI401" s="311">
        <v>0</v>
      </c>
      <c r="AJ401" s="311">
        <v>0</v>
      </c>
      <c r="AK401" s="311">
        <v>0</v>
      </c>
      <c r="AL401" s="311">
        <v>0</v>
      </c>
      <c r="AM401" s="311">
        <v>0</v>
      </c>
      <c r="AN401" s="311">
        <v>0</v>
      </c>
      <c r="AO401" s="311">
        <v>0</v>
      </c>
      <c r="AP401" s="311">
        <v>0</v>
      </c>
      <c r="AQ401" s="311">
        <v>0</v>
      </c>
      <c r="AR401" s="311">
        <v>0</v>
      </c>
      <c r="AS401" s="311">
        <v>0</v>
      </c>
      <c r="AT401" s="311">
        <v>0</v>
      </c>
      <c r="AU401" s="311">
        <v>0</v>
      </c>
      <c r="AV401" s="311">
        <v>0</v>
      </c>
      <c r="AW401" s="311">
        <v>0</v>
      </c>
      <c r="AX401" s="352">
        <v>0</v>
      </c>
      <c r="AY401" s="352">
        <v>0</v>
      </c>
      <c r="AZ401" s="352">
        <v>0</v>
      </c>
      <c r="BA401" s="352">
        <v>0</v>
      </c>
      <c r="BB401" s="352">
        <v>0</v>
      </c>
      <c r="BC401" s="352">
        <v>0</v>
      </c>
      <c r="BD401" s="352">
        <v>0</v>
      </c>
      <c r="BE401" s="352">
        <v>0</v>
      </c>
      <c r="BF401" s="352">
        <v>0</v>
      </c>
      <c r="BG401" s="352">
        <v>0</v>
      </c>
      <c r="BH401" s="378">
        <v>500000</v>
      </c>
      <c r="BI401" s="352">
        <v>0</v>
      </c>
      <c r="BJ401" s="352">
        <v>0</v>
      </c>
      <c r="BK401" s="352"/>
      <c r="BL401" s="352"/>
      <c r="BM401" s="352"/>
    </row>
    <row r="402" spans="1:65" s="78" customFormat="1" x14ac:dyDescent="0.3">
      <c r="A402" s="10"/>
      <c r="B402" s="10"/>
      <c r="C402" s="10"/>
      <c r="D402" s="10">
        <v>2772871116.8600001</v>
      </c>
      <c r="E402" s="311">
        <v>600222042</v>
      </c>
      <c r="F402" s="311" t="s">
        <v>1065</v>
      </c>
      <c r="G402" s="312">
        <v>66</v>
      </c>
      <c r="H402" s="312" t="s">
        <v>1317</v>
      </c>
      <c r="I402" s="311">
        <v>0</v>
      </c>
      <c r="J402" s="311">
        <v>0</v>
      </c>
      <c r="K402" s="311">
        <v>0</v>
      </c>
      <c r="L402" s="311">
        <v>0</v>
      </c>
      <c r="M402" s="311">
        <v>0</v>
      </c>
      <c r="N402" s="311">
        <v>0</v>
      </c>
      <c r="O402" s="311">
        <v>0</v>
      </c>
      <c r="P402" s="311">
        <v>0</v>
      </c>
      <c r="Q402" s="311">
        <v>0</v>
      </c>
      <c r="R402" s="311">
        <v>0</v>
      </c>
      <c r="S402" s="311">
        <v>0</v>
      </c>
      <c r="T402" s="311">
        <v>0</v>
      </c>
      <c r="U402" s="311">
        <v>0</v>
      </c>
      <c r="V402" s="311">
        <v>0</v>
      </c>
      <c r="W402" s="311">
        <v>0</v>
      </c>
      <c r="X402" s="311">
        <v>0</v>
      </c>
      <c r="Y402" s="311">
        <v>0</v>
      </c>
      <c r="Z402" s="311">
        <v>0</v>
      </c>
      <c r="AA402" s="311">
        <v>0</v>
      </c>
      <c r="AB402" s="311">
        <v>0</v>
      </c>
      <c r="AC402" s="311">
        <v>0</v>
      </c>
      <c r="AD402" s="311">
        <v>0</v>
      </c>
      <c r="AE402" s="311">
        <v>0</v>
      </c>
      <c r="AF402" s="311">
        <v>0</v>
      </c>
      <c r="AG402" s="311">
        <v>0</v>
      </c>
      <c r="AH402" s="311">
        <v>0</v>
      </c>
      <c r="AI402" s="311">
        <v>0</v>
      </c>
      <c r="AJ402" s="311">
        <v>0</v>
      </c>
      <c r="AK402" s="311">
        <v>0</v>
      </c>
      <c r="AL402" s="311">
        <v>0</v>
      </c>
      <c r="AM402" s="311">
        <v>0</v>
      </c>
      <c r="AN402" s="311">
        <v>0</v>
      </c>
      <c r="AO402" s="311">
        <v>0</v>
      </c>
      <c r="AP402" s="311">
        <v>0</v>
      </c>
      <c r="AQ402" s="311">
        <v>0</v>
      </c>
      <c r="AR402" s="311">
        <v>0</v>
      </c>
      <c r="AS402" s="311">
        <v>0</v>
      </c>
      <c r="AT402" s="311">
        <v>0</v>
      </c>
      <c r="AU402" s="311">
        <v>0</v>
      </c>
      <c r="AV402" s="311">
        <v>0</v>
      </c>
      <c r="AW402" s="311">
        <v>0</v>
      </c>
      <c r="AX402" s="352">
        <v>0</v>
      </c>
      <c r="AY402" s="352">
        <v>0</v>
      </c>
      <c r="AZ402" s="352">
        <v>0</v>
      </c>
      <c r="BA402" s="352">
        <v>0</v>
      </c>
      <c r="BB402" s="352">
        <v>0</v>
      </c>
      <c r="BC402" s="352">
        <v>0</v>
      </c>
      <c r="BD402" s="352">
        <v>0</v>
      </c>
      <c r="BE402" s="352">
        <v>0</v>
      </c>
      <c r="BF402" s="352">
        <v>0</v>
      </c>
      <c r="BG402" s="352">
        <v>0</v>
      </c>
      <c r="BH402" s="378">
        <v>0</v>
      </c>
      <c r="BI402" s="352">
        <v>0</v>
      </c>
      <c r="BJ402" s="352">
        <v>0</v>
      </c>
      <c r="BK402" s="352"/>
      <c r="BL402" s="352"/>
      <c r="BM402" s="352"/>
    </row>
    <row r="403" spans="1:65" s="78" customFormat="1" x14ac:dyDescent="0.3">
      <c r="A403" s="10"/>
      <c r="B403" s="10"/>
      <c r="C403" s="10"/>
      <c r="D403" s="10">
        <v>170120232.75999999</v>
      </c>
      <c r="E403" s="311">
        <v>600256498</v>
      </c>
      <c r="F403" s="311" t="s">
        <v>1071</v>
      </c>
      <c r="G403" s="312">
        <v>53</v>
      </c>
      <c r="H403" s="312" t="s">
        <v>1317</v>
      </c>
      <c r="I403" s="311">
        <v>0</v>
      </c>
      <c r="J403" s="311">
        <v>0</v>
      </c>
      <c r="K403" s="311">
        <v>0</v>
      </c>
      <c r="L403" s="311">
        <v>0</v>
      </c>
      <c r="M403" s="311">
        <v>0</v>
      </c>
      <c r="N403" s="311">
        <v>0</v>
      </c>
      <c r="O403" s="311">
        <v>0</v>
      </c>
      <c r="P403" s="311">
        <v>0</v>
      </c>
      <c r="Q403" s="311">
        <v>0</v>
      </c>
      <c r="R403" s="311">
        <v>0</v>
      </c>
      <c r="S403" s="311">
        <v>0</v>
      </c>
      <c r="T403" s="311">
        <v>0</v>
      </c>
      <c r="U403" s="311">
        <v>0</v>
      </c>
      <c r="V403" s="311">
        <v>0</v>
      </c>
      <c r="W403" s="311">
        <v>0</v>
      </c>
      <c r="X403" s="311">
        <v>0</v>
      </c>
      <c r="Y403" s="311">
        <v>0</v>
      </c>
      <c r="Z403" s="311">
        <v>0</v>
      </c>
      <c r="AA403" s="311">
        <v>0</v>
      </c>
      <c r="AB403" s="311">
        <v>0</v>
      </c>
      <c r="AC403" s="311">
        <v>0</v>
      </c>
      <c r="AD403" s="311">
        <v>0</v>
      </c>
      <c r="AE403" s="311">
        <v>0</v>
      </c>
      <c r="AF403" s="311">
        <v>0</v>
      </c>
      <c r="AG403" s="311">
        <v>0</v>
      </c>
      <c r="AH403" s="311">
        <v>0</v>
      </c>
      <c r="AI403" s="311">
        <v>0</v>
      </c>
      <c r="AJ403" s="311">
        <v>0</v>
      </c>
      <c r="AK403" s="311">
        <v>0</v>
      </c>
      <c r="AL403" s="311">
        <v>0</v>
      </c>
      <c r="AM403" s="311">
        <v>0</v>
      </c>
      <c r="AN403" s="311">
        <v>0</v>
      </c>
      <c r="AO403" s="311">
        <v>0</v>
      </c>
      <c r="AP403" s="311">
        <v>0</v>
      </c>
      <c r="AQ403" s="311">
        <v>0</v>
      </c>
      <c r="AR403" s="311">
        <v>0</v>
      </c>
      <c r="AS403" s="311">
        <v>0</v>
      </c>
      <c r="AT403" s="311">
        <v>0</v>
      </c>
      <c r="AU403" s="311">
        <v>0</v>
      </c>
      <c r="AV403" s="311">
        <v>0</v>
      </c>
      <c r="AW403" s="311">
        <v>0</v>
      </c>
      <c r="AX403" s="352">
        <v>0</v>
      </c>
      <c r="AY403" s="352">
        <v>0</v>
      </c>
      <c r="AZ403" s="352">
        <v>0</v>
      </c>
      <c r="BA403" s="352">
        <v>0</v>
      </c>
      <c r="BB403" s="352">
        <v>0</v>
      </c>
      <c r="BC403" s="352">
        <v>0</v>
      </c>
      <c r="BD403" s="352">
        <v>0</v>
      </c>
      <c r="BE403" s="352">
        <v>0</v>
      </c>
      <c r="BF403" s="352">
        <v>0</v>
      </c>
      <c r="BG403" s="352">
        <v>0</v>
      </c>
      <c r="BH403" s="378">
        <v>0</v>
      </c>
      <c r="BI403" s="352">
        <v>0</v>
      </c>
      <c r="BJ403" s="352">
        <v>0</v>
      </c>
      <c r="BK403" s="352"/>
      <c r="BL403" s="352"/>
      <c r="BM403" s="352"/>
    </row>
    <row r="404" spans="1:65" s="78" customFormat="1" x14ac:dyDescent="0.3">
      <c r="A404" s="10"/>
      <c r="B404" s="10"/>
      <c r="C404" s="10"/>
      <c r="D404" s="10">
        <v>632152520.04999995</v>
      </c>
      <c r="E404" s="311">
        <v>600275083</v>
      </c>
      <c r="F404" s="311" t="s">
        <v>1076</v>
      </c>
      <c r="G404" s="312">
        <v>41</v>
      </c>
      <c r="H404" s="312" t="s">
        <v>1317</v>
      </c>
      <c r="I404" s="311">
        <v>0</v>
      </c>
      <c r="J404" s="311">
        <v>0</v>
      </c>
      <c r="K404" s="311">
        <v>0</v>
      </c>
      <c r="L404" s="311">
        <v>0</v>
      </c>
      <c r="M404" s="311">
        <v>0</v>
      </c>
      <c r="N404" s="311">
        <v>0</v>
      </c>
      <c r="O404" s="311">
        <v>0</v>
      </c>
      <c r="P404" s="311">
        <v>0</v>
      </c>
      <c r="Q404" s="311">
        <v>0</v>
      </c>
      <c r="R404" s="311">
        <v>0</v>
      </c>
      <c r="S404" s="311">
        <v>0</v>
      </c>
      <c r="T404" s="311">
        <v>0</v>
      </c>
      <c r="U404" s="311">
        <v>0</v>
      </c>
      <c r="V404" s="311">
        <v>0</v>
      </c>
      <c r="W404" s="311">
        <v>0</v>
      </c>
      <c r="X404" s="311">
        <v>0</v>
      </c>
      <c r="Y404" s="311">
        <v>0</v>
      </c>
      <c r="Z404" s="311">
        <v>0</v>
      </c>
      <c r="AA404" s="311">
        <v>0</v>
      </c>
      <c r="AB404" s="311">
        <v>0</v>
      </c>
      <c r="AC404" s="311">
        <v>0</v>
      </c>
      <c r="AD404" s="311">
        <v>0</v>
      </c>
      <c r="AE404" s="311">
        <v>0</v>
      </c>
      <c r="AF404" s="311">
        <v>0</v>
      </c>
      <c r="AG404" s="311">
        <v>0</v>
      </c>
      <c r="AH404" s="311">
        <v>0</v>
      </c>
      <c r="AI404" s="311">
        <v>0</v>
      </c>
      <c r="AJ404" s="311">
        <v>0</v>
      </c>
      <c r="AK404" s="311">
        <v>0</v>
      </c>
      <c r="AL404" s="311">
        <v>0</v>
      </c>
      <c r="AM404" s="311">
        <v>0</v>
      </c>
      <c r="AN404" s="311">
        <v>0</v>
      </c>
      <c r="AO404" s="311">
        <v>0</v>
      </c>
      <c r="AP404" s="311">
        <v>0</v>
      </c>
      <c r="AQ404" s="311">
        <v>0</v>
      </c>
      <c r="AR404" s="311">
        <v>0</v>
      </c>
      <c r="AS404" s="311">
        <v>0</v>
      </c>
      <c r="AT404" s="311">
        <v>0</v>
      </c>
      <c r="AU404" s="311">
        <v>0</v>
      </c>
      <c r="AV404" s="311">
        <v>0</v>
      </c>
      <c r="AW404" s="311">
        <v>0</v>
      </c>
      <c r="AX404" s="352">
        <v>0</v>
      </c>
      <c r="AY404" s="352">
        <v>0</v>
      </c>
      <c r="AZ404" s="352">
        <v>0</v>
      </c>
      <c r="BA404" s="352">
        <v>0</v>
      </c>
      <c r="BB404" s="352">
        <v>0</v>
      </c>
      <c r="BC404" s="352">
        <v>0</v>
      </c>
      <c r="BD404" s="352">
        <v>0</v>
      </c>
      <c r="BE404" s="352">
        <v>0</v>
      </c>
      <c r="BF404" s="352">
        <v>0</v>
      </c>
      <c r="BG404" s="352">
        <v>0</v>
      </c>
      <c r="BH404" s="378">
        <v>0</v>
      </c>
      <c r="BI404" s="352">
        <v>0</v>
      </c>
      <c r="BJ404" s="352">
        <v>0</v>
      </c>
      <c r="BK404" s="352"/>
      <c r="BL404" s="352"/>
      <c r="BM404" s="352"/>
    </row>
    <row r="405" spans="1:65" s="78" customFormat="1" x14ac:dyDescent="0.3">
      <c r="A405" s="10"/>
      <c r="B405" s="10"/>
      <c r="C405" s="10"/>
      <c r="D405" s="10">
        <v>10274119024.26</v>
      </c>
      <c r="E405" s="311">
        <v>600283071</v>
      </c>
      <c r="F405" s="311" t="s">
        <v>1078</v>
      </c>
      <c r="G405" s="312">
        <v>1</v>
      </c>
      <c r="H405" s="312" t="s">
        <v>1317</v>
      </c>
      <c r="I405" s="311">
        <v>0</v>
      </c>
      <c r="J405" s="311">
        <v>0</v>
      </c>
      <c r="K405" s="311">
        <v>0</v>
      </c>
      <c r="L405" s="311">
        <v>0</v>
      </c>
      <c r="M405" s="311">
        <v>0</v>
      </c>
      <c r="N405" s="311">
        <v>0</v>
      </c>
      <c r="O405" s="311">
        <v>0</v>
      </c>
      <c r="P405" s="311">
        <v>0</v>
      </c>
      <c r="Q405" s="311">
        <v>0</v>
      </c>
      <c r="R405" s="311">
        <v>0</v>
      </c>
      <c r="S405" s="311">
        <v>0</v>
      </c>
      <c r="T405" s="311">
        <v>0</v>
      </c>
      <c r="U405" s="311">
        <v>0</v>
      </c>
      <c r="V405" s="311">
        <v>0</v>
      </c>
      <c r="W405" s="311">
        <v>0</v>
      </c>
      <c r="X405" s="311">
        <v>0</v>
      </c>
      <c r="Y405" s="311">
        <v>0</v>
      </c>
      <c r="Z405" s="311">
        <v>0</v>
      </c>
      <c r="AA405" s="311">
        <v>0</v>
      </c>
      <c r="AB405" s="311">
        <v>0</v>
      </c>
      <c r="AC405" s="311">
        <v>0</v>
      </c>
      <c r="AD405" s="311">
        <v>0</v>
      </c>
      <c r="AE405" s="311">
        <v>0</v>
      </c>
      <c r="AF405" s="311">
        <v>0</v>
      </c>
      <c r="AG405" s="311">
        <v>0</v>
      </c>
      <c r="AH405" s="311">
        <v>0</v>
      </c>
      <c r="AI405" s="311">
        <v>0</v>
      </c>
      <c r="AJ405" s="311">
        <v>0</v>
      </c>
      <c r="AK405" s="311">
        <v>0</v>
      </c>
      <c r="AL405" s="311">
        <v>0</v>
      </c>
      <c r="AM405" s="311">
        <v>0</v>
      </c>
      <c r="AN405" s="311">
        <v>0</v>
      </c>
      <c r="AO405" s="311">
        <v>0</v>
      </c>
      <c r="AP405" s="311">
        <v>0</v>
      </c>
      <c r="AQ405" s="311">
        <v>0</v>
      </c>
      <c r="AR405" s="311">
        <v>0</v>
      </c>
      <c r="AS405" s="311">
        <v>0</v>
      </c>
      <c r="AT405" s="311">
        <v>0</v>
      </c>
      <c r="AU405" s="311">
        <v>0</v>
      </c>
      <c r="AV405" s="311">
        <v>0</v>
      </c>
      <c r="AW405" s="311">
        <v>0</v>
      </c>
      <c r="AX405" s="352">
        <v>0</v>
      </c>
      <c r="AY405" s="352">
        <v>0</v>
      </c>
      <c r="AZ405" s="352">
        <v>0</v>
      </c>
      <c r="BA405" s="352">
        <v>0</v>
      </c>
      <c r="BB405" s="352">
        <v>0</v>
      </c>
      <c r="BC405" s="352">
        <v>0</v>
      </c>
      <c r="BD405" s="352">
        <v>0</v>
      </c>
      <c r="BE405" s="352">
        <v>0</v>
      </c>
      <c r="BF405" s="352">
        <v>0</v>
      </c>
      <c r="BG405" s="352">
        <v>0</v>
      </c>
      <c r="BH405" s="378">
        <v>0</v>
      </c>
      <c r="BI405" s="352">
        <v>0</v>
      </c>
      <c r="BJ405" s="352">
        <v>0</v>
      </c>
      <c r="BK405" s="352"/>
      <c r="BL405" s="352"/>
      <c r="BM405" s="352"/>
    </row>
    <row r="406" spans="1:65" s="78" customFormat="1" x14ac:dyDescent="0.3">
      <c r="A406" s="10"/>
      <c r="B406" s="10"/>
      <c r="C406" s="10"/>
      <c r="D406" s="10">
        <v>30511037.949999999</v>
      </c>
      <c r="E406" s="311">
        <v>700026268</v>
      </c>
      <c r="F406" s="311" t="s">
        <v>1093</v>
      </c>
      <c r="G406" s="312">
        <v>55</v>
      </c>
      <c r="H406" s="312" t="s">
        <v>1320</v>
      </c>
      <c r="I406" s="311">
        <v>0</v>
      </c>
      <c r="J406" s="311">
        <v>0</v>
      </c>
      <c r="K406" s="311">
        <v>0</v>
      </c>
      <c r="L406" s="311">
        <v>0</v>
      </c>
      <c r="M406" s="311">
        <v>0</v>
      </c>
      <c r="N406" s="311">
        <v>0</v>
      </c>
      <c r="O406" s="311">
        <v>0</v>
      </c>
      <c r="P406" s="311">
        <v>0</v>
      </c>
      <c r="Q406" s="311">
        <v>0</v>
      </c>
      <c r="R406" s="311">
        <v>0</v>
      </c>
      <c r="S406" s="311">
        <v>0</v>
      </c>
      <c r="T406" s="311">
        <v>0</v>
      </c>
      <c r="U406" s="311">
        <v>0</v>
      </c>
      <c r="V406" s="311">
        <v>0</v>
      </c>
      <c r="W406" s="311">
        <v>0</v>
      </c>
      <c r="X406" s="311">
        <v>0</v>
      </c>
      <c r="Y406" s="311">
        <v>0</v>
      </c>
      <c r="Z406" s="311">
        <v>0</v>
      </c>
      <c r="AA406" s="311">
        <v>0</v>
      </c>
      <c r="AB406" s="311">
        <v>0</v>
      </c>
      <c r="AC406" s="311">
        <v>0</v>
      </c>
      <c r="AD406" s="311">
        <v>0</v>
      </c>
      <c r="AE406" s="311">
        <v>0</v>
      </c>
      <c r="AF406" s="311">
        <v>0</v>
      </c>
      <c r="AG406" s="311">
        <v>0</v>
      </c>
      <c r="AH406" s="311">
        <v>0</v>
      </c>
      <c r="AI406" s="311">
        <v>0</v>
      </c>
      <c r="AJ406" s="311">
        <v>0</v>
      </c>
      <c r="AK406" s="311">
        <v>0</v>
      </c>
      <c r="AL406" s="311">
        <v>0</v>
      </c>
      <c r="AM406" s="311">
        <v>0</v>
      </c>
      <c r="AN406" s="311">
        <v>0</v>
      </c>
      <c r="AO406" s="311">
        <v>0</v>
      </c>
      <c r="AP406" s="311">
        <v>0</v>
      </c>
      <c r="AQ406" s="311">
        <v>0</v>
      </c>
      <c r="AR406" s="311">
        <v>0</v>
      </c>
      <c r="AS406" s="311">
        <v>0</v>
      </c>
      <c r="AT406" s="311">
        <v>0</v>
      </c>
      <c r="AU406" s="311">
        <v>0</v>
      </c>
      <c r="AV406" s="311">
        <v>0</v>
      </c>
      <c r="AW406" s="311">
        <v>0</v>
      </c>
      <c r="AX406" s="352">
        <v>0</v>
      </c>
      <c r="AY406" s="352">
        <v>0</v>
      </c>
      <c r="AZ406" s="352">
        <v>0</v>
      </c>
      <c r="BA406" s="352">
        <v>0</v>
      </c>
      <c r="BB406" s="352">
        <v>0</v>
      </c>
      <c r="BC406" s="352">
        <v>0</v>
      </c>
      <c r="BD406" s="352">
        <v>0</v>
      </c>
      <c r="BE406" s="352">
        <v>0</v>
      </c>
      <c r="BF406" s="352">
        <v>0</v>
      </c>
      <c r="BG406" s="352">
        <v>0</v>
      </c>
      <c r="BH406" s="378">
        <v>0</v>
      </c>
      <c r="BI406" s="352">
        <v>0</v>
      </c>
      <c r="BJ406" s="352">
        <v>0</v>
      </c>
      <c r="BK406" s="352"/>
      <c r="BL406" s="352"/>
      <c r="BM406" s="352"/>
    </row>
    <row r="407" spans="1:65" s="78" customFormat="1" x14ac:dyDescent="0.3">
      <c r="A407" s="10"/>
      <c r="B407" s="10"/>
      <c r="C407" s="10"/>
      <c r="D407" s="10">
        <v>801212096.77999997</v>
      </c>
      <c r="E407" s="311">
        <v>700072011</v>
      </c>
      <c r="F407" s="311" t="s">
        <v>1095</v>
      </c>
      <c r="G407" s="312">
        <v>28</v>
      </c>
      <c r="H407" s="312" t="s">
        <v>1320</v>
      </c>
      <c r="I407" s="311">
        <v>0</v>
      </c>
      <c r="J407" s="311">
        <v>0</v>
      </c>
      <c r="K407" s="311">
        <v>0</v>
      </c>
      <c r="L407" s="311">
        <v>0</v>
      </c>
      <c r="M407" s="311">
        <v>0</v>
      </c>
      <c r="N407" s="311">
        <v>0</v>
      </c>
      <c r="O407" s="311">
        <v>0</v>
      </c>
      <c r="P407" s="311">
        <v>0</v>
      </c>
      <c r="Q407" s="311">
        <v>0</v>
      </c>
      <c r="R407" s="311">
        <v>0</v>
      </c>
      <c r="S407" s="311">
        <v>0</v>
      </c>
      <c r="T407" s="311">
        <v>0</v>
      </c>
      <c r="U407" s="311">
        <v>0</v>
      </c>
      <c r="V407" s="311">
        <v>0</v>
      </c>
      <c r="W407" s="311">
        <v>0</v>
      </c>
      <c r="X407" s="311">
        <v>0</v>
      </c>
      <c r="Y407" s="311">
        <v>0</v>
      </c>
      <c r="Z407" s="311">
        <v>0</v>
      </c>
      <c r="AA407" s="311">
        <v>0</v>
      </c>
      <c r="AB407" s="311">
        <v>0</v>
      </c>
      <c r="AC407" s="311">
        <v>0</v>
      </c>
      <c r="AD407" s="311">
        <v>0</v>
      </c>
      <c r="AE407" s="311">
        <v>0</v>
      </c>
      <c r="AF407" s="311">
        <v>0</v>
      </c>
      <c r="AG407" s="311">
        <v>0</v>
      </c>
      <c r="AH407" s="311">
        <v>0</v>
      </c>
      <c r="AI407" s="311">
        <v>0</v>
      </c>
      <c r="AJ407" s="311">
        <v>0</v>
      </c>
      <c r="AK407" s="311">
        <v>0</v>
      </c>
      <c r="AL407" s="311">
        <v>0</v>
      </c>
      <c r="AM407" s="311">
        <v>0</v>
      </c>
      <c r="AN407" s="311">
        <v>0</v>
      </c>
      <c r="AO407" s="311">
        <v>0</v>
      </c>
      <c r="AP407" s="311">
        <v>0</v>
      </c>
      <c r="AQ407" s="311">
        <v>0</v>
      </c>
      <c r="AR407" s="311">
        <v>0</v>
      </c>
      <c r="AS407" s="311">
        <v>0</v>
      </c>
      <c r="AT407" s="311">
        <v>0</v>
      </c>
      <c r="AU407" s="311">
        <v>0</v>
      </c>
      <c r="AV407" s="311">
        <v>0</v>
      </c>
      <c r="AW407" s="311">
        <v>0</v>
      </c>
      <c r="AX407" s="352">
        <v>0</v>
      </c>
      <c r="AY407" s="352">
        <v>0</v>
      </c>
      <c r="AZ407" s="352">
        <v>0</v>
      </c>
      <c r="BA407" s="352">
        <v>0</v>
      </c>
      <c r="BB407" s="352">
        <v>0</v>
      </c>
      <c r="BC407" s="352">
        <v>0</v>
      </c>
      <c r="BD407" s="352">
        <v>0</v>
      </c>
      <c r="BE407" s="352">
        <v>0</v>
      </c>
      <c r="BF407" s="352">
        <v>0</v>
      </c>
      <c r="BG407" s="352">
        <v>0</v>
      </c>
      <c r="BH407" s="378">
        <v>0</v>
      </c>
      <c r="BI407" s="352">
        <v>0</v>
      </c>
      <c r="BJ407" s="352">
        <v>0</v>
      </c>
      <c r="BK407" s="352"/>
      <c r="BL407" s="352"/>
      <c r="BM407" s="352"/>
    </row>
    <row r="408" spans="1:65" s="78" customFormat="1" x14ac:dyDescent="0.3">
      <c r="A408" s="10"/>
      <c r="B408" s="10"/>
      <c r="C408" s="10"/>
      <c r="D408" s="10">
        <v>205430886.47</v>
      </c>
      <c r="E408" s="311">
        <v>700389294</v>
      </c>
      <c r="F408" s="311" t="s">
        <v>1114</v>
      </c>
      <c r="G408" s="312">
        <v>8</v>
      </c>
      <c r="H408" s="312" t="s">
        <v>1320</v>
      </c>
      <c r="I408" s="311">
        <v>0</v>
      </c>
      <c r="J408" s="311">
        <v>0</v>
      </c>
      <c r="K408" s="311">
        <v>0</v>
      </c>
      <c r="L408" s="311">
        <v>0</v>
      </c>
      <c r="M408" s="311">
        <v>0</v>
      </c>
      <c r="N408" s="311">
        <v>0</v>
      </c>
      <c r="O408" s="311">
        <v>0</v>
      </c>
      <c r="P408" s="311">
        <v>0</v>
      </c>
      <c r="Q408" s="311">
        <v>0</v>
      </c>
      <c r="R408" s="311">
        <v>0</v>
      </c>
      <c r="S408" s="311">
        <v>0</v>
      </c>
      <c r="T408" s="311">
        <v>0</v>
      </c>
      <c r="U408" s="311">
        <v>0</v>
      </c>
      <c r="V408" s="311">
        <v>0</v>
      </c>
      <c r="W408" s="311">
        <v>0</v>
      </c>
      <c r="X408" s="311">
        <v>0</v>
      </c>
      <c r="Y408" s="311">
        <v>0</v>
      </c>
      <c r="Z408" s="311">
        <v>0</v>
      </c>
      <c r="AA408" s="311">
        <v>0</v>
      </c>
      <c r="AB408" s="311">
        <v>0</v>
      </c>
      <c r="AC408" s="311">
        <v>0</v>
      </c>
      <c r="AD408" s="311">
        <v>0</v>
      </c>
      <c r="AE408" s="311">
        <v>0</v>
      </c>
      <c r="AF408" s="311">
        <v>0</v>
      </c>
      <c r="AG408" s="311">
        <v>0</v>
      </c>
      <c r="AH408" s="311">
        <v>0</v>
      </c>
      <c r="AI408" s="311">
        <v>0</v>
      </c>
      <c r="AJ408" s="311">
        <v>0</v>
      </c>
      <c r="AK408" s="311">
        <v>0</v>
      </c>
      <c r="AL408" s="311">
        <v>0</v>
      </c>
      <c r="AM408" s="311">
        <v>0</v>
      </c>
      <c r="AN408" s="311">
        <v>0</v>
      </c>
      <c r="AO408" s="311">
        <v>0</v>
      </c>
      <c r="AP408" s="311">
        <v>0</v>
      </c>
      <c r="AQ408" s="311">
        <v>0</v>
      </c>
      <c r="AR408" s="311">
        <v>0</v>
      </c>
      <c r="AS408" s="311">
        <v>0</v>
      </c>
      <c r="AT408" s="311">
        <v>0</v>
      </c>
      <c r="AU408" s="311">
        <v>0</v>
      </c>
      <c r="AV408" s="311">
        <v>0</v>
      </c>
      <c r="AW408" s="311">
        <v>0</v>
      </c>
      <c r="AX408" s="352">
        <v>0</v>
      </c>
      <c r="AY408" s="352">
        <v>0</v>
      </c>
      <c r="AZ408" s="352">
        <v>0</v>
      </c>
      <c r="BA408" s="352">
        <v>0</v>
      </c>
      <c r="BB408" s="352">
        <v>0</v>
      </c>
      <c r="BC408" s="352">
        <v>0</v>
      </c>
      <c r="BD408" s="352">
        <v>0</v>
      </c>
      <c r="BE408" s="352">
        <v>0</v>
      </c>
      <c r="BF408" s="352">
        <v>0</v>
      </c>
      <c r="BG408" s="352">
        <v>0</v>
      </c>
      <c r="BH408" s="378">
        <v>0</v>
      </c>
      <c r="BI408" s="352">
        <v>0</v>
      </c>
      <c r="BJ408" s="352">
        <v>0</v>
      </c>
      <c r="BK408" s="352"/>
      <c r="BL408" s="352"/>
      <c r="BM408" s="352"/>
    </row>
    <row r="409" spans="1:65" s="78" customFormat="1" x14ac:dyDescent="0.3">
      <c r="A409" s="10"/>
      <c r="B409" s="10"/>
      <c r="C409" s="10"/>
      <c r="D409" s="10">
        <v>50963777.68</v>
      </c>
      <c r="E409" s="311">
        <v>700409343</v>
      </c>
      <c r="F409" s="311" t="s">
        <v>1115</v>
      </c>
      <c r="G409" s="312">
        <v>46</v>
      </c>
      <c r="H409" s="312" t="s">
        <v>1320</v>
      </c>
      <c r="I409" s="311">
        <v>0</v>
      </c>
      <c r="J409" s="311">
        <v>0</v>
      </c>
      <c r="K409" s="311">
        <v>0</v>
      </c>
      <c r="L409" s="311">
        <v>0</v>
      </c>
      <c r="M409" s="311">
        <v>0</v>
      </c>
      <c r="N409" s="311">
        <v>0</v>
      </c>
      <c r="O409" s="311">
        <v>0</v>
      </c>
      <c r="P409" s="311">
        <v>0</v>
      </c>
      <c r="Q409" s="311">
        <v>0</v>
      </c>
      <c r="R409" s="311">
        <v>0</v>
      </c>
      <c r="S409" s="311">
        <v>0</v>
      </c>
      <c r="T409" s="311">
        <v>0</v>
      </c>
      <c r="U409" s="311">
        <v>0</v>
      </c>
      <c r="V409" s="311">
        <v>0</v>
      </c>
      <c r="W409" s="311">
        <v>0</v>
      </c>
      <c r="X409" s="311">
        <v>0</v>
      </c>
      <c r="Y409" s="311">
        <v>0</v>
      </c>
      <c r="Z409" s="311">
        <v>0</v>
      </c>
      <c r="AA409" s="311">
        <v>0</v>
      </c>
      <c r="AB409" s="311">
        <v>0</v>
      </c>
      <c r="AC409" s="311">
        <v>0</v>
      </c>
      <c r="AD409" s="311">
        <v>0</v>
      </c>
      <c r="AE409" s="311">
        <v>0</v>
      </c>
      <c r="AF409" s="311">
        <v>0</v>
      </c>
      <c r="AG409" s="311">
        <v>0</v>
      </c>
      <c r="AH409" s="311">
        <v>0</v>
      </c>
      <c r="AI409" s="311">
        <v>0</v>
      </c>
      <c r="AJ409" s="311">
        <v>0</v>
      </c>
      <c r="AK409" s="311">
        <v>0</v>
      </c>
      <c r="AL409" s="311">
        <v>0</v>
      </c>
      <c r="AM409" s="311">
        <v>0</v>
      </c>
      <c r="AN409" s="311">
        <v>0</v>
      </c>
      <c r="AO409" s="311">
        <v>0</v>
      </c>
      <c r="AP409" s="311">
        <v>0</v>
      </c>
      <c r="AQ409" s="311">
        <v>0</v>
      </c>
      <c r="AR409" s="311">
        <v>0</v>
      </c>
      <c r="AS409" s="311">
        <v>0</v>
      </c>
      <c r="AT409" s="311">
        <v>0</v>
      </c>
      <c r="AU409" s="311">
        <v>0</v>
      </c>
      <c r="AV409" s="311">
        <v>0</v>
      </c>
      <c r="AW409" s="311">
        <v>0</v>
      </c>
      <c r="AX409" s="352">
        <v>0</v>
      </c>
      <c r="AY409" s="352">
        <v>0</v>
      </c>
      <c r="AZ409" s="352">
        <v>0</v>
      </c>
      <c r="BA409" s="352">
        <v>0</v>
      </c>
      <c r="BB409" s="352">
        <v>0</v>
      </c>
      <c r="BC409" s="352">
        <v>0</v>
      </c>
      <c r="BD409" s="352">
        <v>0</v>
      </c>
      <c r="BE409" s="352">
        <v>0</v>
      </c>
      <c r="BF409" s="352">
        <v>0</v>
      </c>
      <c r="BG409" s="352">
        <v>0</v>
      </c>
      <c r="BH409" s="378">
        <v>0</v>
      </c>
      <c r="BI409" s="352">
        <v>0</v>
      </c>
      <c r="BJ409" s="352">
        <v>0</v>
      </c>
      <c r="BK409" s="352"/>
      <c r="BL409" s="352"/>
      <c r="BM409" s="352"/>
    </row>
    <row r="410" spans="1:65" s="78" customFormat="1" x14ac:dyDescent="0.3">
      <c r="A410" s="10"/>
      <c r="B410" s="10"/>
      <c r="C410" s="10"/>
      <c r="D410" s="10">
        <v>79364.56</v>
      </c>
      <c r="E410" s="311">
        <v>700412972</v>
      </c>
      <c r="F410" s="311" t="s">
        <v>1118</v>
      </c>
      <c r="G410" s="312">
        <v>48</v>
      </c>
      <c r="H410" s="312" t="s">
        <v>1320</v>
      </c>
      <c r="I410" s="311">
        <v>0</v>
      </c>
      <c r="J410" s="311">
        <v>0</v>
      </c>
      <c r="K410" s="311">
        <v>0</v>
      </c>
      <c r="L410" s="311">
        <v>0</v>
      </c>
      <c r="M410" s="311">
        <v>0</v>
      </c>
      <c r="N410" s="311">
        <v>0</v>
      </c>
      <c r="O410" s="311">
        <v>0</v>
      </c>
      <c r="P410" s="311">
        <v>0</v>
      </c>
      <c r="Q410" s="311">
        <v>0</v>
      </c>
      <c r="R410" s="311">
        <v>0</v>
      </c>
      <c r="S410" s="311">
        <v>0</v>
      </c>
      <c r="T410" s="311">
        <v>0</v>
      </c>
      <c r="U410" s="311">
        <v>0</v>
      </c>
      <c r="V410" s="311">
        <v>0</v>
      </c>
      <c r="W410" s="311">
        <v>0</v>
      </c>
      <c r="X410" s="311">
        <v>0</v>
      </c>
      <c r="Y410" s="311">
        <v>0</v>
      </c>
      <c r="Z410" s="311">
        <v>0</v>
      </c>
      <c r="AA410" s="311">
        <v>0</v>
      </c>
      <c r="AB410" s="311">
        <v>0</v>
      </c>
      <c r="AC410" s="311">
        <v>0</v>
      </c>
      <c r="AD410" s="311">
        <v>0</v>
      </c>
      <c r="AE410" s="311">
        <v>0</v>
      </c>
      <c r="AF410" s="311">
        <v>0</v>
      </c>
      <c r="AG410" s="311">
        <v>0</v>
      </c>
      <c r="AH410" s="311">
        <v>0</v>
      </c>
      <c r="AI410" s="311">
        <v>0</v>
      </c>
      <c r="AJ410" s="311">
        <v>0</v>
      </c>
      <c r="AK410" s="311">
        <v>0</v>
      </c>
      <c r="AL410" s="311">
        <v>0</v>
      </c>
      <c r="AM410" s="311">
        <v>0</v>
      </c>
      <c r="AN410" s="311">
        <v>0</v>
      </c>
      <c r="AO410" s="311">
        <v>0</v>
      </c>
      <c r="AP410" s="311">
        <v>0</v>
      </c>
      <c r="AQ410" s="311">
        <v>0</v>
      </c>
      <c r="AR410" s="311">
        <v>0</v>
      </c>
      <c r="AS410" s="311">
        <v>0</v>
      </c>
      <c r="AT410" s="311">
        <v>0</v>
      </c>
      <c r="AU410" s="311">
        <v>0</v>
      </c>
      <c r="AV410" s="311">
        <v>0</v>
      </c>
      <c r="AW410" s="311">
        <v>0</v>
      </c>
      <c r="AX410" s="352">
        <v>0</v>
      </c>
      <c r="AY410" s="352">
        <v>0</v>
      </c>
      <c r="AZ410" s="352">
        <v>0</v>
      </c>
      <c r="BA410" s="352">
        <v>0</v>
      </c>
      <c r="BB410" s="352">
        <v>0</v>
      </c>
      <c r="BC410" s="352">
        <v>0</v>
      </c>
      <c r="BD410" s="352">
        <v>0</v>
      </c>
      <c r="BE410" s="352">
        <v>0</v>
      </c>
      <c r="BF410" s="352">
        <v>0</v>
      </c>
      <c r="BG410" s="352">
        <v>0</v>
      </c>
      <c r="BH410" s="378">
        <v>0</v>
      </c>
      <c r="BI410" s="352">
        <v>0</v>
      </c>
      <c r="BJ410" s="352">
        <v>0</v>
      </c>
      <c r="BK410" s="352"/>
      <c r="BL410" s="352"/>
      <c r="BM410" s="352"/>
    </row>
    <row r="411" spans="1:65" s="78" customFormat="1" x14ac:dyDescent="0.3">
      <c r="A411" s="10"/>
      <c r="B411" s="10"/>
      <c r="C411" s="10"/>
      <c r="D411" s="10">
        <v>4499969280.0299997</v>
      </c>
      <c r="E411" s="311">
        <v>700583767</v>
      </c>
      <c r="F411" s="311" t="s">
        <v>1128</v>
      </c>
      <c r="G411" s="312">
        <v>19</v>
      </c>
      <c r="H411" s="312" t="s">
        <v>1320</v>
      </c>
      <c r="I411" s="311">
        <v>0</v>
      </c>
      <c r="J411" s="311">
        <v>0</v>
      </c>
      <c r="K411" s="311">
        <v>0</v>
      </c>
      <c r="L411" s="311">
        <v>0</v>
      </c>
      <c r="M411" s="311">
        <v>0</v>
      </c>
      <c r="N411" s="311">
        <v>0</v>
      </c>
      <c r="O411" s="311">
        <v>0</v>
      </c>
      <c r="P411" s="311">
        <v>0</v>
      </c>
      <c r="Q411" s="311">
        <v>0</v>
      </c>
      <c r="R411" s="311">
        <v>0</v>
      </c>
      <c r="S411" s="311">
        <v>0</v>
      </c>
      <c r="T411" s="311">
        <v>0</v>
      </c>
      <c r="U411" s="311">
        <v>0</v>
      </c>
      <c r="V411" s="311">
        <v>0</v>
      </c>
      <c r="W411" s="311">
        <v>0</v>
      </c>
      <c r="X411" s="311">
        <v>0</v>
      </c>
      <c r="Y411" s="311">
        <v>0</v>
      </c>
      <c r="Z411" s="311">
        <v>0</v>
      </c>
      <c r="AA411" s="311">
        <v>0</v>
      </c>
      <c r="AB411" s="311">
        <v>0</v>
      </c>
      <c r="AC411" s="311">
        <v>0</v>
      </c>
      <c r="AD411" s="311">
        <v>0</v>
      </c>
      <c r="AE411" s="311">
        <v>0</v>
      </c>
      <c r="AF411" s="311">
        <v>0</v>
      </c>
      <c r="AG411" s="311">
        <v>0</v>
      </c>
      <c r="AH411" s="311">
        <v>0</v>
      </c>
      <c r="AI411" s="311">
        <v>0</v>
      </c>
      <c r="AJ411" s="311">
        <v>0</v>
      </c>
      <c r="AK411" s="311">
        <v>0</v>
      </c>
      <c r="AL411" s="311">
        <v>0</v>
      </c>
      <c r="AM411" s="311">
        <v>0</v>
      </c>
      <c r="AN411" s="311">
        <v>0</v>
      </c>
      <c r="AO411" s="311">
        <v>0</v>
      </c>
      <c r="AP411" s="311">
        <v>0</v>
      </c>
      <c r="AQ411" s="311">
        <v>0</v>
      </c>
      <c r="AR411" s="311">
        <v>0</v>
      </c>
      <c r="AS411" s="311">
        <v>0</v>
      </c>
      <c r="AT411" s="311">
        <v>0</v>
      </c>
      <c r="AU411" s="311">
        <v>0</v>
      </c>
      <c r="AV411" s="311">
        <v>0</v>
      </c>
      <c r="AW411" s="311">
        <v>0</v>
      </c>
      <c r="AX411" s="352">
        <v>0</v>
      </c>
      <c r="AY411" s="352">
        <v>0</v>
      </c>
      <c r="AZ411" s="352">
        <v>0</v>
      </c>
      <c r="BA411" s="352">
        <v>0</v>
      </c>
      <c r="BB411" s="352">
        <v>0</v>
      </c>
      <c r="BC411" s="352">
        <v>0</v>
      </c>
      <c r="BD411" s="352">
        <v>0</v>
      </c>
      <c r="BE411" s="352">
        <v>0</v>
      </c>
      <c r="BF411" s="352">
        <v>0</v>
      </c>
      <c r="BG411" s="352">
        <v>0</v>
      </c>
      <c r="BH411" s="378">
        <v>0</v>
      </c>
      <c r="BI411" s="352">
        <v>0</v>
      </c>
      <c r="BJ411" s="352">
        <v>0</v>
      </c>
      <c r="BK411" s="352"/>
      <c r="BL411" s="352"/>
      <c r="BM411" s="352"/>
    </row>
    <row r="412" spans="1:65" s="78" customFormat="1" x14ac:dyDescent="0.3">
      <c r="A412" s="10"/>
      <c r="B412" s="10"/>
      <c r="C412" s="10"/>
      <c r="D412" s="10">
        <v>4230400807.3600001</v>
      </c>
      <c r="E412" s="311">
        <v>700865058</v>
      </c>
      <c r="F412" s="311" t="s">
        <v>1145</v>
      </c>
      <c r="G412" s="312">
        <v>38</v>
      </c>
      <c r="H412" s="312" t="s">
        <v>1320</v>
      </c>
      <c r="I412" s="311">
        <v>0</v>
      </c>
      <c r="J412" s="311">
        <v>0</v>
      </c>
      <c r="K412" s="311">
        <v>0</v>
      </c>
      <c r="L412" s="311">
        <v>0</v>
      </c>
      <c r="M412" s="311">
        <v>0</v>
      </c>
      <c r="N412" s="311">
        <v>0</v>
      </c>
      <c r="O412" s="311">
        <v>0</v>
      </c>
      <c r="P412" s="311">
        <v>0</v>
      </c>
      <c r="Q412" s="311">
        <v>0</v>
      </c>
      <c r="R412" s="311">
        <v>0</v>
      </c>
      <c r="S412" s="311">
        <v>0</v>
      </c>
      <c r="T412" s="311">
        <v>0</v>
      </c>
      <c r="U412" s="311">
        <v>0</v>
      </c>
      <c r="V412" s="311">
        <v>0</v>
      </c>
      <c r="W412" s="311">
        <v>0</v>
      </c>
      <c r="X412" s="311">
        <v>0</v>
      </c>
      <c r="Y412" s="311">
        <v>0</v>
      </c>
      <c r="Z412" s="311">
        <v>0</v>
      </c>
      <c r="AA412" s="311">
        <v>0</v>
      </c>
      <c r="AB412" s="311">
        <v>0</v>
      </c>
      <c r="AC412" s="311">
        <v>0</v>
      </c>
      <c r="AD412" s="311">
        <v>0</v>
      </c>
      <c r="AE412" s="311">
        <v>0</v>
      </c>
      <c r="AF412" s="311">
        <v>0</v>
      </c>
      <c r="AG412" s="311">
        <v>0</v>
      </c>
      <c r="AH412" s="311">
        <v>0</v>
      </c>
      <c r="AI412" s="311">
        <v>0</v>
      </c>
      <c r="AJ412" s="311">
        <v>0</v>
      </c>
      <c r="AK412" s="311">
        <v>0</v>
      </c>
      <c r="AL412" s="311">
        <v>0</v>
      </c>
      <c r="AM412" s="311">
        <v>0</v>
      </c>
      <c r="AN412" s="311">
        <v>0</v>
      </c>
      <c r="AO412" s="311">
        <v>0</v>
      </c>
      <c r="AP412" s="311">
        <v>0</v>
      </c>
      <c r="AQ412" s="311">
        <v>0</v>
      </c>
      <c r="AR412" s="311">
        <v>0</v>
      </c>
      <c r="AS412" s="311">
        <v>0</v>
      </c>
      <c r="AT412" s="311">
        <v>0</v>
      </c>
      <c r="AU412" s="311">
        <v>0</v>
      </c>
      <c r="AV412" s="311">
        <v>0</v>
      </c>
      <c r="AW412" s="311">
        <v>0</v>
      </c>
      <c r="AX412" s="352">
        <v>0</v>
      </c>
      <c r="AY412" s="352">
        <v>0</v>
      </c>
      <c r="AZ412" s="352">
        <v>0</v>
      </c>
      <c r="BA412" s="352">
        <v>0</v>
      </c>
      <c r="BB412" s="352">
        <v>0</v>
      </c>
      <c r="BC412" s="352">
        <v>0</v>
      </c>
      <c r="BD412" s="352">
        <v>0</v>
      </c>
      <c r="BE412" s="352">
        <v>0</v>
      </c>
      <c r="BF412" s="352">
        <v>0</v>
      </c>
      <c r="BG412" s="352">
        <v>0</v>
      </c>
      <c r="BH412" s="378">
        <v>0</v>
      </c>
      <c r="BI412" s="352">
        <v>0</v>
      </c>
      <c r="BJ412" s="352">
        <v>0</v>
      </c>
      <c r="BK412" s="352"/>
      <c r="BL412" s="352"/>
      <c r="BM412" s="352"/>
    </row>
    <row r="413" spans="1:65" s="78" customFormat="1" x14ac:dyDescent="0.3">
      <c r="A413" s="10"/>
      <c r="B413" s="10"/>
      <c r="C413" s="10"/>
      <c r="D413" s="10">
        <v>2028203.6</v>
      </c>
      <c r="E413" s="311">
        <v>700955720</v>
      </c>
      <c r="F413" s="311" t="s">
        <v>1155</v>
      </c>
      <c r="G413" s="312">
        <v>64</v>
      </c>
      <c r="H413" s="312" t="s">
        <v>1320</v>
      </c>
      <c r="I413" s="311">
        <v>0</v>
      </c>
      <c r="J413" s="311">
        <v>0</v>
      </c>
      <c r="K413" s="311">
        <v>0</v>
      </c>
      <c r="L413" s="311">
        <v>0</v>
      </c>
      <c r="M413" s="311">
        <v>0</v>
      </c>
      <c r="N413" s="311">
        <v>0</v>
      </c>
      <c r="O413" s="311">
        <v>0</v>
      </c>
      <c r="P413" s="311">
        <v>0</v>
      </c>
      <c r="Q413" s="311">
        <v>0</v>
      </c>
      <c r="R413" s="311">
        <v>0</v>
      </c>
      <c r="S413" s="311">
        <v>0</v>
      </c>
      <c r="T413" s="311">
        <v>0</v>
      </c>
      <c r="U413" s="311">
        <v>0</v>
      </c>
      <c r="V413" s="311">
        <v>0</v>
      </c>
      <c r="W413" s="311">
        <v>0</v>
      </c>
      <c r="X413" s="311">
        <v>0</v>
      </c>
      <c r="Y413" s="311">
        <v>0</v>
      </c>
      <c r="Z413" s="311">
        <v>0</v>
      </c>
      <c r="AA413" s="311">
        <v>0</v>
      </c>
      <c r="AB413" s="311">
        <v>0</v>
      </c>
      <c r="AC413" s="311">
        <v>0</v>
      </c>
      <c r="AD413" s="311">
        <v>0</v>
      </c>
      <c r="AE413" s="311">
        <v>0</v>
      </c>
      <c r="AF413" s="311">
        <v>0</v>
      </c>
      <c r="AG413" s="311">
        <v>0</v>
      </c>
      <c r="AH413" s="311">
        <v>0</v>
      </c>
      <c r="AI413" s="311">
        <v>0</v>
      </c>
      <c r="AJ413" s="311">
        <v>0</v>
      </c>
      <c r="AK413" s="311">
        <v>0</v>
      </c>
      <c r="AL413" s="311">
        <v>0</v>
      </c>
      <c r="AM413" s="311">
        <v>0</v>
      </c>
      <c r="AN413" s="311">
        <v>0</v>
      </c>
      <c r="AO413" s="311">
        <v>0</v>
      </c>
      <c r="AP413" s="311">
        <v>0</v>
      </c>
      <c r="AQ413" s="311">
        <v>0</v>
      </c>
      <c r="AR413" s="311">
        <v>0</v>
      </c>
      <c r="AS413" s="311">
        <v>0</v>
      </c>
      <c r="AT413" s="311">
        <v>0</v>
      </c>
      <c r="AU413" s="311">
        <v>0</v>
      </c>
      <c r="AV413" s="311">
        <v>0</v>
      </c>
      <c r="AW413" s="311">
        <v>0</v>
      </c>
      <c r="AX413" s="352">
        <v>0</v>
      </c>
      <c r="AY413" s="352">
        <v>0</v>
      </c>
      <c r="AZ413" s="352">
        <v>0</v>
      </c>
      <c r="BA413" s="352">
        <v>0</v>
      </c>
      <c r="BB413" s="352">
        <v>0</v>
      </c>
      <c r="BC413" s="352">
        <v>0</v>
      </c>
      <c r="BD413" s="352">
        <v>0</v>
      </c>
      <c r="BE413" s="352">
        <v>0</v>
      </c>
      <c r="BF413" s="352">
        <v>0</v>
      </c>
      <c r="BG413" s="352">
        <v>0</v>
      </c>
      <c r="BH413" s="378">
        <v>0</v>
      </c>
      <c r="BI413" s="352">
        <v>0</v>
      </c>
      <c r="BJ413" s="352">
        <v>0</v>
      </c>
      <c r="BK413" s="352"/>
      <c r="BL413" s="352"/>
      <c r="BM413" s="352"/>
    </row>
    <row r="414" spans="1:65" s="78" customFormat="1" x14ac:dyDescent="0.3">
      <c r="A414" s="10"/>
      <c r="B414" s="10"/>
      <c r="C414" s="10"/>
      <c r="D414" s="10">
        <v>22665053052.540001</v>
      </c>
      <c r="E414" s="311">
        <v>700993175</v>
      </c>
      <c r="F414" s="311" t="s">
        <v>1158</v>
      </c>
      <c r="G414" s="312">
        <v>9</v>
      </c>
      <c r="H414" s="312" t="s">
        <v>1320</v>
      </c>
      <c r="I414" s="311">
        <v>0</v>
      </c>
      <c r="J414" s="311">
        <v>0</v>
      </c>
      <c r="K414" s="311">
        <v>0</v>
      </c>
      <c r="L414" s="311">
        <v>0</v>
      </c>
      <c r="M414" s="311">
        <v>0</v>
      </c>
      <c r="N414" s="311">
        <v>0</v>
      </c>
      <c r="O414" s="311">
        <v>0</v>
      </c>
      <c r="P414" s="311">
        <v>0</v>
      </c>
      <c r="Q414" s="311">
        <v>0</v>
      </c>
      <c r="R414" s="311">
        <v>0</v>
      </c>
      <c r="S414" s="311">
        <v>0</v>
      </c>
      <c r="T414" s="311">
        <v>0</v>
      </c>
      <c r="U414" s="311">
        <v>0</v>
      </c>
      <c r="V414" s="311">
        <v>0</v>
      </c>
      <c r="W414" s="311">
        <v>0</v>
      </c>
      <c r="X414" s="311">
        <v>0</v>
      </c>
      <c r="Y414" s="311">
        <v>0</v>
      </c>
      <c r="Z414" s="311">
        <v>0</v>
      </c>
      <c r="AA414" s="311">
        <v>0</v>
      </c>
      <c r="AB414" s="311">
        <v>0</v>
      </c>
      <c r="AC414" s="311">
        <v>0</v>
      </c>
      <c r="AD414" s="311">
        <v>0</v>
      </c>
      <c r="AE414" s="311">
        <v>0</v>
      </c>
      <c r="AF414" s="311">
        <v>0</v>
      </c>
      <c r="AG414" s="311">
        <v>0</v>
      </c>
      <c r="AH414" s="311">
        <v>0</v>
      </c>
      <c r="AI414" s="311">
        <v>0</v>
      </c>
      <c r="AJ414" s="311">
        <v>0</v>
      </c>
      <c r="AK414" s="311">
        <v>0</v>
      </c>
      <c r="AL414" s="311">
        <v>0</v>
      </c>
      <c r="AM414" s="311">
        <v>0</v>
      </c>
      <c r="AN414" s="311">
        <v>0</v>
      </c>
      <c r="AO414" s="311">
        <v>0</v>
      </c>
      <c r="AP414" s="311">
        <v>0</v>
      </c>
      <c r="AQ414" s="311">
        <v>0</v>
      </c>
      <c r="AR414" s="311">
        <v>0</v>
      </c>
      <c r="AS414" s="311">
        <v>0</v>
      </c>
      <c r="AT414" s="311">
        <v>0</v>
      </c>
      <c r="AU414" s="311">
        <v>0</v>
      </c>
      <c r="AV414" s="311">
        <v>0</v>
      </c>
      <c r="AW414" s="311">
        <v>0</v>
      </c>
      <c r="AX414" s="352">
        <v>0</v>
      </c>
      <c r="AY414" s="352">
        <v>0</v>
      </c>
      <c r="AZ414" s="352">
        <v>0</v>
      </c>
      <c r="BA414" s="352">
        <v>0</v>
      </c>
      <c r="BB414" s="352">
        <v>0</v>
      </c>
      <c r="BC414" s="352">
        <v>0</v>
      </c>
      <c r="BD414" s="352">
        <v>0</v>
      </c>
      <c r="BE414" s="352">
        <v>0</v>
      </c>
      <c r="BF414" s="352">
        <v>0</v>
      </c>
      <c r="BG414" s="352">
        <v>0</v>
      </c>
      <c r="BH414" s="378">
        <v>0</v>
      </c>
      <c r="BI414" s="352">
        <v>0</v>
      </c>
      <c r="BJ414" s="352">
        <v>0</v>
      </c>
      <c r="BK414" s="352"/>
      <c r="BL414" s="352"/>
      <c r="BM414" s="352"/>
    </row>
    <row r="415" spans="1:65" s="78" customFormat="1" x14ac:dyDescent="0.3">
      <c r="A415" s="10"/>
      <c r="B415" s="10"/>
      <c r="C415" s="10"/>
      <c r="D415" s="10">
        <v>53417.41</v>
      </c>
      <c r="E415" s="311">
        <v>701188962</v>
      </c>
      <c r="F415" s="311" t="s">
        <v>1179</v>
      </c>
      <c r="G415" s="312">
        <v>34</v>
      </c>
      <c r="H415" s="312" t="s">
        <v>1320</v>
      </c>
      <c r="I415" s="311">
        <v>0</v>
      </c>
      <c r="J415" s="311">
        <v>0</v>
      </c>
      <c r="K415" s="311">
        <v>0</v>
      </c>
      <c r="L415" s="311">
        <v>0</v>
      </c>
      <c r="M415" s="311">
        <v>0</v>
      </c>
      <c r="N415" s="311">
        <v>0</v>
      </c>
      <c r="O415" s="311">
        <v>0</v>
      </c>
      <c r="P415" s="311">
        <v>0</v>
      </c>
      <c r="Q415" s="311">
        <v>0</v>
      </c>
      <c r="R415" s="311">
        <v>0</v>
      </c>
      <c r="S415" s="311">
        <v>0</v>
      </c>
      <c r="T415" s="311">
        <v>0</v>
      </c>
      <c r="U415" s="311">
        <v>0</v>
      </c>
      <c r="V415" s="311">
        <v>0</v>
      </c>
      <c r="W415" s="311">
        <v>0</v>
      </c>
      <c r="X415" s="311">
        <v>0</v>
      </c>
      <c r="Y415" s="311">
        <v>0</v>
      </c>
      <c r="Z415" s="311">
        <v>0</v>
      </c>
      <c r="AA415" s="311">
        <v>0</v>
      </c>
      <c r="AB415" s="311">
        <v>0</v>
      </c>
      <c r="AC415" s="311">
        <v>0</v>
      </c>
      <c r="AD415" s="311">
        <v>0</v>
      </c>
      <c r="AE415" s="311">
        <v>0</v>
      </c>
      <c r="AF415" s="311">
        <v>0</v>
      </c>
      <c r="AG415" s="311">
        <v>0</v>
      </c>
      <c r="AH415" s="311">
        <v>0</v>
      </c>
      <c r="AI415" s="311">
        <v>0</v>
      </c>
      <c r="AJ415" s="311">
        <v>0</v>
      </c>
      <c r="AK415" s="311">
        <v>0</v>
      </c>
      <c r="AL415" s="311">
        <v>0</v>
      </c>
      <c r="AM415" s="311">
        <v>0</v>
      </c>
      <c r="AN415" s="311">
        <v>0</v>
      </c>
      <c r="AO415" s="311">
        <v>0</v>
      </c>
      <c r="AP415" s="311">
        <v>0</v>
      </c>
      <c r="AQ415" s="311">
        <v>0</v>
      </c>
      <c r="AR415" s="311">
        <v>0</v>
      </c>
      <c r="AS415" s="311">
        <v>0</v>
      </c>
      <c r="AT415" s="311">
        <v>0</v>
      </c>
      <c r="AU415" s="311">
        <v>0</v>
      </c>
      <c r="AV415" s="311">
        <v>0</v>
      </c>
      <c r="AW415" s="311">
        <v>0</v>
      </c>
      <c r="AX415" s="352">
        <v>0</v>
      </c>
      <c r="AY415" s="352">
        <v>0</v>
      </c>
      <c r="AZ415" s="352">
        <v>0</v>
      </c>
      <c r="BA415" s="352">
        <v>0</v>
      </c>
      <c r="BB415" s="352">
        <v>0</v>
      </c>
      <c r="BC415" s="352">
        <v>0</v>
      </c>
      <c r="BD415" s="352">
        <v>0</v>
      </c>
      <c r="BE415" s="352">
        <v>0</v>
      </c>
      <c r="BF415" s="352">
        <v>0</v>
      </c>
      <c r="BG415" s="352">
        <v>0</v>
      </c>
      <c r="BH415" s="378">
        <v>0</v>
      </c>
      <c r="BI415" s="352">
        <v>0</v>
      </c>
      <c r="BJ415" s="352">
        <v>0</v>
      </c>
      <c r="BK415" s="352"/>
      <c r="BL415" s="352"/>
      <c r="BM415" s="352"/>
    </row>
    <row r="416" spans="1:65" s="78" customFormat="1" x14ac:dyDescent="0.3">
      <c r="A416" s="10"/>
      <c r="B416" s="10"/>
      <c r="C416" s="10"/>
      <c r="D416" s="10">
        <v>35166571.710000001</v>
      </c>
      <c r="E416" s="311">
        <v>701242088</v>
      </c>
      <c r="F416" s="311" t="s">
        <v>1183</v>
      </c>
      <c r="G416" s="312">
        <v>56</v>
      </c>
      <c r="H416" s="312" t="s">
        <v>1320</v>
      </c>
      <c r="I416" s="311">
        <v>0</v>
      </c>
      <c r="J416" s="311">
        <v>0</v>
      </c>
      <c r="K416" s="311">
        <v>0</v>
      </c>
      <c r="L416" s="311">
        <v>0</v>
      </c>
      <c r="M416" s="311">
        <v>0</v>
      </c>
      <c r="N416" s="311">
        <v>0</v>
      </c>
      <c r="O416" s="311">
        <v>0</v>
      </c>
      <c r="P416" s="311">
        <v>0</v>
      </c>
      <c r="Q416" s="311">
        <v>0</v>
      </c>
      <c r="R416" s="311">
        <v>0</v>
      </c>
      <c r="S416" s="311">
        <v>0</v>
      </c>
      <c r="T416" s="311">
        <v>0</v>
      </c>
      <c r="U416" s="311">
        <v>0</v>
      </c>
      <c r="V416" s="311">
        <v>0</v>
      </c>
      <c r="W416" s="311">
        <v>0</v>
      </c>
      <c r="X416" s="311">
        <v>0</v>
      </c>
      <c r="Y416" s="311">
        <v>0</v>
      </c>
      <c r="Z416" s="311">
        <v>0</v>
      </c>
      <c r="AA416" s="311">
        <v>0</v>
      </c>
      <c r="AB416" s="311">
        <v>0</v>
      </c>
      <c r="AC416" s="311">
        <v>0</v>
      </c>
      <c r="AD416" s="311">
        <v>0</v>
      </c>
      <c r="AE416" s="311">
        <v>0</v>
      </c>
      <c r="AF416" s="311">
        <v>0</v>
      </c>
      <c r="AG416" s="311">
        <v>0</v>
      </c>
      <c r="AH416" s="311">
        <v>0</v>
      </c>
      <c r="AI416" s="311">
        <v>0</v>
      </c>
      <c r="AJ416" s="311">
        <v>0</v>
      </c>
      <c r="AK416" s="311">
        <v>0</v>
      </c>
      <c r="AL416" s="311">
        <v>0</v>
      </c>
      <c r="AM416" s="311">
        <v>0</v>
      </c>
      <c r="AN416" s="311">
        <v>0</v>
      </c>
      <c r="AO416" s="311">
        <v>0</v>
      </c>
      <c r="AP416" s="311">
        <v>0</v>
      </c>
      <c r="AQ416" s="311">
        <v>0</v>
      </c>
      <c r="AR416" s="311">
        <v>0</v>
      </c>
      <c r="AS416" s="311">
        <v>0</v>
      </c>
      <c r="AT416" s="311">
        <v>0</v>
      </c>
      <c r="AU416" s="311">
        <v>0</v>
      </c>
      <c r="AV416" s="311">
        <v>0</v>
      </c>
      <c r="AW416" s="311">
        <v>0</v>
      </c>
      <c r="AX416" s="352">
        <v>0</v>
      </c>
      <c r="AY416" s="352">
        <v>0</v>
      </c>
      <c r="AZ416" s="352">
        <v>0</v>
      </c>
      <c r="BA416" s="352">
        <v>0</v>
      </c>
      <c r="BB416" s="352">
        <v>0</v>
      </c>
      <c r="BC416" s="352">
        <v>0</v>
      </c>
      <c r="BD416" s="352">
        <v>0</v>
      </c>
      <c r="BE416" s="352">
        <v>0</v>
      </c>
      <c r="BF416" s="352">
        <v>0</v>
      </c>
      <c r="BG416" s="352">
        <v>0</v>
      </c>
      <c r="BH416" s="378">
        <v>0</v>
      </c>
      <c r="BI416" s="352">
        <v>0</v>
      </c>
      <c r="BJ416" s="352">
        <v>0</v>
      </c>
      <c r="BK416" s="352"/>
      <c r="BL416" s="352"/>
      <c r="BM416" s="352"/>
    </row>
    <row r="417" spans="1:65" s="78" customFormat="1" x14ac:dyDescent="0.3">
      <c r="A417" s="10"/>
      <c r="B417" s="10"/>
      <c r="C417" s="10"/>
      <c r="D417" s="10">
        <v>12477659.880000001</v>
      </c>
      <c r="E417" s="311">
        <v>763658594</v>
      </c>
      <c r="F417" s="311" t="s">
        <v>1199</v>
      </c>
      <c r="G417" s="312">
        <v>4</v>
      </c>
      <c r="H417" s="312" t="s">
        <v>1321</v>
      </c>
      <c r="I417" s="311">
        <v>0</v>
      </c>
      <c r="J417" s="311">
        <v>0</v>
      </c>
      <c r="K417" s="311">
        <v>0</v>
      </c>
      <c r="L417" s="311">
        <v>0</v>
      </c>
      <c r="M417" s="311">
        <v>0</v>
      </c>
      <c r="N417" s="311">
        <v>0</v>
      </c>
      <c r="O417" s="311">
        <v>0</v>
      </c>
      <c r="P417" s="311">
        <v>0</v>
      </c>
      <c r="Q417" s="311">
        <v>0</v>
      </c>
      <c r="R417" s="311">
        <v>0</v>
      </c>
      <c r="S417" s="311">
        <v>0</v>
      </c>
      <c r="T417" s="311">
        <v>0</v>
      </c>
      <c r="U417" s="311">
        <v>0</v>
      </c>
      <c r="V417" s="311">
        <v>0</v>
      </c>
      <c r="W417" s="311">
        <v>0</v>
      </c>
      <c r="X417" s="311">
        <v>0</v>
      </c>
      <c r="Y417" s="311">
        <v>0</v>
      </c>
      <c r="Z417" s="311">
        <v>0</v>
      </c>
      <c r="AA417" s="311">
        <v>0</v>
      </c>
      <c r="AB417" s="311">
        <v>0</v>
      </c>
      <c r="AC417" s="311">
        <v>0</v>
      </c>
      <c r="AD417" s="311">
        <v>0</v>
      </c>
      <c r="AE417" s="311">
        <v>0</v>
      </c>
      <c r="AF417" s="311">
        <v>0</v>
      </c>
      <c r="AG417" s="311">
        <v>0</v>
      </c>
      <c r="AH417" s="311">
        <v>0</v>
      </c>
      <c r="AI417" s="311">
        <v>0</v>
      </c>
      <c r="AJ417" s="311">
        <v>0</v>
      </c>
      <c r="AK417" s="311">
        <v>0</v>
      </c>
      <c r="AL417" s="311">
        <v>0</v>
      </c>
      <c r="AM417" s="311">
        <v>0</v>
      </c>
      <c r="AN417" s="311">
        <v>0</v>
      </c>
      <c r="AO417" s="311">
        <v>0</v>
      </c>
      <c r="AP417" s="311">
        <v>0</v>
      </c>
      <c r="AQ417" s="311">
        <v>0</v>
      </c>
      <c r="AR417" s="311">
        <v>0</v>
      </c>
      <c r="AS417" s="311">
        <v>0</v>
      </c>
      <c r="AT417" s="311">
        <v>0</v>
      </c>
      <c r="AU417" s="311">
        <v>0</v>
      </c>
      <c r="AV417" s="311">
        <v>0</v>
      </c>
      <c r="AW417" s="311">
        <v>0</v>
      </c>
      <c r="AX417" s="352">
        <v>0</v>
      </c>
      <c r="AY417" s="352">
        <v>0</v>
      </c>
      <c r="AZ417" s="352">
        <v>0</v>
      </c>
      <c r="BA417" s="352">
        <v>0</v>
      </c>
      <c r="BB417" s="352">
        <v>0</v>
      </c>
      <c r="BC417" s="352">
        <v>0</v>
      </c>
      <c r="BD417" s="352">
        <v>0</v>
      </c>
      <c r="BE417" s="352">
        <v>0</v>
      </c>
      <c r="BF417" s="352">
        <v>0</v>
      </c>
      <c r="BG417" s="352">
        <v>0</v>
      </c>
      <c r="BH417" s="378">
        <v>0</v>
      </c>
      <c r="BI417" s="352">
        <v>0</v>
      </c>
      <c r="BJ417" s="352">
        <v>0</v>
      </c>
      <c r="BK417" s="352"/>
      <c r="BL417" s="352"/>
      <c r="BM417" s="352"/>
    </row>
    <row r="418" spans="1:65" s="78" customFormat="1" x14ac:dyDescent="0.3">
      <c r="A418" s="10"/>
      <c r="B418" s="10"/>
      <c r="C418" s="10"/>
      <c r="D418" s="10">
        <v>3798058206.5</v>
      </c>
      <c r="E418" s="311">
        <v>900051547</v>
      </c>
      <c r="F418" s="311" t="s">
        <v>1204</v>
      </c>
      <c r="G418" s="312">
        <v>4</v>
      </c>
      <c r="H418" s="312" t="s">
        <v>1322</v>
      </c>
      <c r="I418" s="311">
        <v>0</v>
      </c>
      <c r="J418" s="311">
        <v>0</v>
      </c>
      <c r="K418" s="311">
        <v>0</v>
      </c>
      <c r="L418" s="311">
        <v>0</v>
      </c>
      <c r="M418" s="311">
        <v>0</v>
      </c>
      <c r="N418" s="311">
        <v>0</v>
      </c>
      <c r="O418" s="311">
        <v>0</v>
      </c>
      <c r="P418" s="311">
        <v>0</v>
      </c>
      <c r="Q418" s="311">
        <v>0</v>
      </c>
      <c r="R418" s="311">
        <v>0</v>
      </c>
      <c r="S418" s="311">
        <v>0</v>
      </c>
      <c r="T418" s="311">
        <v>0</v>
      </c>
      <c r="U418" s="311">
        <v>0</v>
      </c>
      <c r="V418" s="311">
        <v>0</v>
      </c>
      <c r="W418" s="311">
        <v>0</v>
      </c>
      <c r="X418" s="311">
        <v>0</v>
      </c>
      <c r="Y418" s="311">
        <v>0</v>
      </c>
      <c r="Z418" s="311">
        <v>0</v>
      </c>
      <c r="AA418" s="311">
        <v>0</v>
      </c>
      <c r="AB418" s="311">
        <v>0</v>
      </c>
      <c r="AC418" s="311">
        <v>0</v>
      </c>
      <c r="AD418" s="311">
        <v>0</v>
      </c>
      <c r="AE418" s="311">
        <v>0</v>
      </c>
      <c r="AF418" s="311">
        <v>0</v>
      </c>
      <c r="AG418" s="311">
        <v>0</v>
      </c>
      <c r="AH418" s="311">
        <v>0</v>
      </c>
      <c r="AI418" s="311">
        <v>0</v>
      </c>
      <c r="AJ418" s="311">
        <v>0</v>
      </c>
      <c r="AK418" s="311">
        <v>0</v>
      </c>
      <c r="AL418" s="311">
        <v>0</v>
      </c>
      <c r="AM418" s="311">
        <v>0</v>
      </c>
      <c r="AN418" s="311">
        <v>0</v>
      </c>
      <c r="AO418" s="311">
        <v>0</v>
      </c>
      <c r="AP418" s="311">
        <v>0</v>
      </c>
      <c r="AQ418" s="311">
        <v>0</v>
      </c>
      <c r="AR418" s="311">
        <v>0</v>
      </c>
      <c r="AS418" s="311">
        <v>0</v>
      </c>
      <c r="AT418" s="311">
        <v>0</v>
      </c>
      <c r="AU418" s="311">
        <v>0</v>
      </c>
      <c r="AV418" s="311">
        <v>0</v>
      </c>
      <c r="AW418" s="311">
        <v>0</v>
      </c>
      <c r="AX418" s="352">
        <v>0</v>
      </c>
      <c r="AY418" s="352">
        <v>0</v>
      </c>
      <c r="AZ418" s="352">
        <v>0</v>
      </c>
      <c r="BA418" s="352">
        <v>0</v>
      </c>
      <c r="BB418" s="352">
        <v>0</v>
      </c>
      <c r="BC418" s="352">
        <v>0</v>
      </c>
      <c r="BD418" s="352">
        <v>0</v>
      </c>
      <c r="BE418" s="352">
        <v>0</v>
      </c>
      <c r="BF418" s="352">
        <v>0</v>
      </c>
      <c r="BG418" s="352">
        <v>0</v>
      </c>
      <c r="BH418" s="378">
        <v>0</v>
      </c>
      <c r="BI418" s="352">
        <v>0</v>
      </c>
      <c r="BJ418" s="352">
        <v>0</v>
      </c>
      <c r="BK418" s="352"/>
      <c r="BL418" s="352"/>
      <c r="BM418" s="352"/>
    </row>
    <row r="419" spans="1:65" s="78" customFormat="1" x14ac:dyDescent="0.3">
      <c r="A419" s="10"/>
      <c r="B419" s="10"/>
      <c r="C419" s="10"/>
      <c r="D419" s="10">
        <v>1851569388.1400001</v>
      </c>
      <c r="E419" s="311">
        <v>900082880</v>
      </c>
      <c r="F419" s="311" t="s">
        <v>1207</v>
      </c>
      <c r="G419" s="312">
        <v>2</v>
      </c>
      <c r="H419" s="312" t="s">
        <v>1322</v>
      </c>
      <c r="I419" s="311">
        <v>0</v>
      </c>
      <c r="J419" s="311">
        <v>0</v>
      </c>
      <c r="K419" s="311">
        <v>0</v>
      </c>
      <c r="L419" s="311">
        <v>0</v>
      </c>
      <c r="M419" s="311">
        <v>0</v>
      </c>
      <c r="N419" s="311">
        <v>0</v>
      </c>
      <c r="O419" s="311">
        <v>0</v>
      </c>
      <c r="P419" s="311">
        <v>0</v>
      </c>
      <c r="Q419" s="311">
        <v>0</v>
      </c>
      <c r="R419" s="311">
        <v>0</v>
      </c>
      <c r="S419" s="311">
        <v>0</v>
      </c>
      <c r="T419" s="311">
        <v>0</v>
      </c>
      <c r="U419" s="311">
        <v>0</v>
      </c>
      <c r="V419" s="311">
        <v>0</v>
      </c>
      <c r="W419" s="311">
        <v>0</v>
      </c>
      <c r="X419" s="311">
        <v>0</v>
      </c>
      <c r="Y419" s="311">
        <v>0</v>
      </c>
      <c r="Z419" s="311">
        <v>0</v>
      </c>
      <c r="AA419" s="311">
        <v>0</v>
      </c>
      <c r="AB419" s="311">
        <v>0</v>
      </c>
      <c r="AC419" s="311">
        <v>0</v>
      </c>
      <c r="AD419" s="311">
        <v>0</v>
      </c>
      <c r="AE419" s="311">
        <v>0</v>
      </c>
      <c r="AF419" s="311">
        <v>0</v>
      </c>
      <c r="AG419" s="311">
        <v>0</v>
      </c>
      <c r="AH419" s="311">
        <v>0</v>
      </c>
      <c r="AI419" s="311">
        <v>0</v>
      </c>
      <c r="AJ419" s="311">
        <v>0</v>
      </c>
      <c r="AK419" s="311">
        <v>0</v>
      </c>
      <c r="AL419" s="311">
        <v>0</v>
      </c>
      <c r="AM419" s="311">
        <v>0</v>
      </c>
      <c r="AN419" s="311">
        <v>0</v>
      </c>
      <c r="AO419" s="311">
        <v>0</v>
      </c>
      <c r="AP419" s="311">
        <v>0</v>
      </c>
      <c r="AQ419" s="311">
        <v>0</v>
      </c>
      <c r="AR419" s="311">
        <v>0</v>
      </c>
      <c r="AS419" s="311">
        <v>0</v>
      </c>
      <c r="AT419" s="311">
        <v>0</v>
      </c>
      <c r="AU419" s="311">
        <v>0</v>
      </c>
      <c r="AV419" s="311">
        <v>0</v>
      </c>
      <c r="AW419" s="311">
        <v>0</v>
      </c>
      <c r="AX419" s="352">
        <v>0</v>
      </c>
      <c r="AY419" s="352">
        <v>0</v>
      </c>
      <c r="AZ419" s="352">
        <v>0</v>
      </c>
      <c r="BA419" s="352">
        <v>0</v>
      </c>
      <c r="BB419" s="352">
        <v>0</v>
      </c>
      <c r="BC419" s="352">
        <v>0</v>
      </c>
      <c r="BD419" s="352">
        <v>0</v>
      </c>
      <c r="BE419" s="352">
        <v>0</v>
      </c>
      <c r="BF419" s="352">
        <v>0</v>
      </c>
      <c r="BG419" s="352">
        <v>0</v>
      </c>
      <c r="BH419" s="378">
        <v>0</v>
      </c>
      <c r="BI419" s="352">
        <v>0</v>
      </c>
      <c r="BJ419" s="352">
        <v>0</v>
      </c>
      <c r="BK419" s="352"/>
      <c r="BL419" s="352"/>
      <c r="BM419" s="352"/>
    </row>
    <row r="420" spans="1:65" s="78" customFormat="1" x14ac:dyDescent="0.3">
      <c r="A420" s="10"/>
      <c r="B420" s="10"/>
      <c r="C420" s="10"/>
      <c r="D420" s="10"/>
      <c r="E420" s="311">
        <v>920031679</v>
      </c>
      <c r="F420" s="311" t="s">
        <v>1520</v>
      </c>
      <c r="G420" s="312">
        <v>8</v>
      </c>
      <c r="H420" s="312" t="s">
        <v>1323</v>
      </c>
      <c r="I420" s="311">
        <v>0</v>
      </c>
      <c r="J420" s="311">
        <v>0</v>
      </c>
      <c r="K420" s="311">
        <v>0</v>
      </c>
      <c r="L420" s="311">
        <v>0</v>
      </c>
      <c r="M420" s="311">
        <v>0</v>
      </c>
      <c r="N420" s="311">
        <v>0</v>
      </c>
      <c r="O420" s="311">
        <v>0</v>
      </c>
      <c r="P420" s="311">
        <v>0</v>
      </c>
      <c r="Q420" s="311">
        <v>0</v>
      </c>
      <c r="R420" s="311">
        <v>0</v>
      </c>
      <c r="S420" s="311">
        <v>0</v>
      </c>
      <c r="T420" s="311">
        <v>0</v>
      </c>
      <c r="U420" s="311">
        <v>0</v>
      </c>
      <c r="V420" s="311">
        <v>0</v>
      </c>
      <c r="W420" s="311">
        <v>0</v>
      </c>
      <c r="X420" s="311">
        <v>0</v>
      </c>
      <c r="Y420" s="311">
        <v>0</v>
      </c>
      <c r="Z420" s="311">
        <v>0</v>
      </c>
      <c r="AA420" s="311">
        <v>0</v>
      </c>
      <c r="AB420" s="311">
        <v>0</v>
      </c>
      <c r="AC420" s="311">
        <v>0</v>
      </c>
      <c r="AD420" s="311">
        <v>0</v>
      </c>
      <c r="AE420" s="311">
        <v>0</v>
      </c>
      <c r="AF420" s="311">
        <v>0</v>
      </c>
      <c r="AG420" s="311">
        <v>0</v>
      </c>
      <c r="AH420" s="311">
        <v>0</v>
      </c>
      <c r="AI420" s="311">
        <v>0</v>
      </c>
      <c r="AJ420" s="311">
        <v>0</v>
      </c>
      <c r="AK420" s="311">
        <v>0</v>
      </c>
      <c r="AL420" s="311">
        <v>0</v>
      </c>
      <c r="AM420" s="311">
        <v>0</v>
      </c>
      <c r="AN420" s="311">
        <v>0</v>
      </c>
      <c r="AO420" s="311">
        <v>0</v>
      </c>
      <c r="AP420" s="311">
        <v>0</v>
      </c>
      <c r="AQ420" s="311">
        <v>0</v>
      </c>
      <c r="AR420" s="311">
        <v>0</v>
      </c>
      <c r="AS420" s="311">
        <v>0</v>
      </c>
      <c r="AT420" s="311">
        <v>0</v>
      </c>
      <c r="AU420" s="311">
        <v>0</v>
      </c>
      <c r="AV420" s="311">
        <v>0</v>
      </c>
      <c r="AW420" s="311">
        <v>0</v>
      </c>
      <c r="AX420" s="352">
        <v>0</v>
      </c>
      <c r="AY420" s="352">
        <v>0</v>
      </c>
      <c r="AZ420" s="352">
        <v>0</v>
      </c>
      <c r="BA420" s="352">
        <v>0</v>
      </c>
      <c r="BB420" s="352">
        <v>0</v>
      </c>
      <c r="BC420" s="352">
        <v>0</v>
      </c>
      <c r="BD420" s="352">
        <v>0</v>
      </c>
      <c r="BE420" s="352">
        <v>0</v>
      </c>
      <c r="BF420" s="352">
        <v>0</v>
      </c>
      <c r="BG420" s="352">
        <v>0</v>
      </c>
      <c r="BH420" s="378">
        <v>0</v>
      </c>
      <c r="BI420" s="352">
        <v>0</v>
      </c>
      <c r="BJ420" s="352">
        <v>0</v>
      </c>
      <c r="BK420" s="352"/>
      <c r="BL420" s="352"/>
      <c r="BM420" s="352"/>
    </row>
    <row r="421" spans="1:65" s="78" customFormat="1" x14ac:dyDescent="0.3">
      <c r="A421" s="10"/>
      <c r="B421" s="10"/>
      <c r="C421" s="10"/>
      <c r="D421" s="10">
        <v>952969130.63</v>
      </c>
      <c r="E421" s="311">
        <v>51078701</v>
      </c>
      <c r="F421" s="311" t="s">
        <v>298</v>
      </c>
      <c r="G421" s="312">
        <v>8</v>
      </c>
      <c r="H421" s="312" t="s">
        <v>1294</v>
      </c>
      <c r="I421" s="311">
        <v>0</v>
      </c>
      <c r="J421" s="311">
        <v>0</v>
      </c>
      <c r="K421" s="311">
        <v>0</v>
      </c>
      <c r="L421" s="311">
        <v>0</v>
      </c>
      <c r="M421" s="311">
        <v>0</v>
      </c>
      <c r="N421" s="311">
        <v>0</v>
      </c>
      <c r="O421" s="311">
        <v>0</v>
      </c>
      <c r="P421" s="311">
        <v>0</v>
      </c>
      <c r="Q421" s="311">
        <v>0</v>
      </c>
      <c r="R421" s="311">
        <v>0</v>
      </c>
      <c r="S421" s="311">
        <v>0</v>
      </c>
      <c r="T421" s="311">
        <v>0</v>
      </c>
      <c r="U421" s="311">
        <v>0</v>
      </c>
      <c r="V421" s="311">
        <v>0</v>
      </c>
      <c r="W421" s="311">
        <v>0</v>
      </c>
      <c r="X421" s="311">
        <v>0</v>
      </c>
      <c r="Y421" s="311">
        <v>0</v>
      </c>
      <c r="Z421" s="311">
        <v>0</v>
      </c>
      <c r="AA421" s="311">
        <v>0</v>
      </c>
      <c r="AB421" s="311">
        <v>0</v>
      </c>
      <c r="AC421" s="311">
        <v>0</v>
      </c>
      <c r="AD421" s="311">
        <v>0</v>
      </c>
      <c r="AE421" s="311">
        <v>0</v>
      </c>
      <c r="AF421" s="311">
        <v>0</v>
      </c>
      <c r="AG421" s="311">
        <v>0</v>
      </c>
      <c r="AH421" s="311">
        <v>0</v>
      </c>
      <c r="AI421" s="311">
        <v>0</v>
      </c>
      <c r="AJ421" s="311">
        <v>0</v>
      </c>
      <c r="AK421" s="311">
        <v>0</v>
      </c>
      <c r="AL421" s="311">
        <v>0</v>
      </c>
      <c r="AM421" s="311">
        <v>0</v>
      </c>
      <c r="AN421" s="311">
        <v>0</v>
      </c>
      <c r="AO421" s="311">
        <v>0</v>
      </c>
      <c r="AP421" s="311">
        <v>0</v>
      </c>
      <c r="AQ421" s="311">
        <v>0</v>
      </c>
      <c r="AR421" s="311">
        <v>0</v>
      </c>
      <c r="AS421" s="311">
        <v>0</v>
      </c>
      <c r="AT421" s="311">
        <v>0</v>
      </c>
      <c r="AU421" s="311">
        <v>0</v>
      </c>
      <c r="AV421" s="311">
        <v>0</v>
      </c>
      <c r="AW421" s="311">
        <v>0</v>
      </c>
      <c r="AX421" s="352">
        <v>0</v>
      </c>
      <c r="AY421" s="352">
        <v>0</v>
      </c>
      <c r="AZ421" s="352">
        <v>0</v>
      </c>
      <c r="BA421" s="352">
        <v>0</v>
      </c>
      <c r="BB421" s="352">
        <v>0</v>
      </c>
      <c r="BC421" s="352">
        <v>0</v>
      </c>
      <c r="BD421" s="352">
        <v>0</v>
      </c>
      <c r="BE421" s="352">
        <v>0</v>
      </c>
      <c r="BF421" s="352">
        <v>0</v>
      </c>
      <c r="BG421" s="352">
        <v>0</v>
      </c>
      <c r="BH421" s="378">
        <v>0</v>
      </c>
      <c r="BI421" s="352">
        <v>0</v>
      </c>
      <c r="BJ421" s="352">
        <v>0</v>
      </c>
      <c r="BK421" s="352"/>
      <c r="BL421" s="352"/>
      <c r="BM421" s="352"/>
    </row>
    <row r="422" spans="1:65" s="78" customFormat="1" x14ac:dyDescent="0.3">
      <c r="A422" s="10"/>
      <c r="B422" s="10"/>
      <c r="C422" s="10"/>
      <c r="D422" s="10">
        <v>10331061697.67</v>
      </c>
      <c r="E422" s="311">
        <v>51700162</v>
      </c>
      <c r="F422" s="311" t="s">
        <v>302</v>
      </c>
      <c r="G422" s="312">
        <v>2</v>
      </c>
      <c r="H422" s="312" t="s">
        <v>1294</v>
      </c>
      <c r="I422" s="311">
        <v>0</v>
      </c>
      <c r="J422" s="311">
        <v>0</v>
      </c>
      <c r="K422" s="311">
        <v>0</v>
      </c>
      <c r="L422" s="311">
        <v>0</v>
      </c>
      <c r="M422" s="311">
        <v>0</v>
      </c>
      <c r="N422" s="311">
        <v>0</v>
      </c>
      <c r="O422" s="311">
        <v>0</v>
      </c>
      <c r="P422" s="311">
        <v>0</v>
      </c>
      <c r="Q422" s="311">
        <v>0</v>
      </c>
      <c r="R422" s="311">
        <v>0</v>
      </c>
      <c r="S422" s="311">
        <v>0</v>
      </c>
      <c r="T422" s="311">
        <v>0</v>
      </c>
      <c r="U422" s="311">
        <v>0</v>
      </c>
      <c r="V422" s="311">
        <v>0</v>
      </c>
      <c r="W422" s="311">
        <v>0</v>
      </c>
      <c r="X422" s="311">
        <v>0</v>
      </c>
      <c r="Y422" s="311">
        <v>0</v>
      </c>
      <c r="Z422" s="311">
        <v>0</v>
      </c>
      <c r="AA422" s="311">
        <v>0</v>
      </c>
      <c r="AB422" s="311">
        <v>0</v>
      </c>
      <c r="AC422" s="311">
        <v>0</v>
      </c>
      <c r="AD422" s="311">
        <v>0</v>
      </c>
      <c r="AE422" s="311">
        <v>0</v>
      </c>
      <c r="AF422" s="311">
        <v>0</v>
      </c>
      <c r="AG422" s="311">
        <v>0</v>
      </c>
      <c r="AH422" s="311">
        <v>0</v>
      </c>
      <c r="AI422" s="311">
        <v>0</v>
      </c>
      <c r="AJ422" s="311">
        <v>0</v>
      </c>
      <c r="AK422" s="311">
        <v>0</v>
      </c>
      <c r="AL422" s="311">
        <v>0</v>
      </c>
      <c r="AM422" s="311">
        <v>0</v>
      </c>
      <c r="AN422" s="311">
        <v>0</v>
      </c>
      <c r="AO422" s="311">
        <v>0</v>
      </c>
      <c r="AP422" s="311">
        <v>0</v>
      </c>
      <c r="AQ422" s="311">
        <v>0</v>
      </c>
      <c r="AR422" s="311">
        <v>0</v>
      </c>
      <c r="AS422" s="311">
        <v>0</v>
      </c>
      <c r="AT422" s="311">
        <v>0</v>
      </c>
      <c r="AU422" s="311">
        <v>0</v>
      </c>
      <c r="AV422" s="311">
        <v>0</v>
      </c>
      <c r="AW422" s="311">
        <v>0</v>
      </c>
      <c r="AX422" s="352">
        <v>0</v>
      </c>
      <c r="AY422" s="352">
        <v>0</v>
      </c>
      <c r="AZ422" s="352">
        <v>0</v>
      </c>
      <c r="BA422" s="352">
        <v>0</v>
      </c>
      <c r="BB422" s="352">
        <v>0</v>
      </c>
      <c r="BC422" s="352">
        <v>0</v>
      </c>
      <c r="BD422" s="352">
        <v>0</v>
      </c>
      <c r="BE422" s="352">
        <v>0</v>
      </c>
      <c r="BF422" s="352">
        <v>0</v>
      </c>
      <c r="BG422" s="352">
        <v>0</v>
      </c>
      <c r="BH422" s="378">
        <v>0</v>
      </c>
      <c r="BI422" s="352">
        <v>0</v>
      </c>
      <c r="BJ422" s="352">
        <v>0</v>
      </c>
      <c r="BK422" s="352"/>
      <c r="BL422" s="352"/>
      <c r="BM422" s="352"/>
    </row>
    <row r="423" spans="1:65" s="78" customFormat="1" x14ac:dyDescent="0.3">
      <c r="A423" s="10"/>
      <c r="B423" s="10"/>
      <c r="C423" s="10"/>
      <c r="D423" s="10">
        <v>64690174.840000004</v>
      </c>
      <c r="E423" s="311">
        <v>52940878</v>
      </c>
      <c r="F423" s="311" t="s">
        <v>311</v>
      </c>
      <c r="G423" s="312">
        <v>14</v>
      </c>
      <c r="H423" s="312" t="s">
        <v>1294</v>
      </c>
      <c r="I423" s="311">
        <v>0</v>
      </c>
      <c r="J423" s="311">
        <v>0</v>
      </c>
      <c r="K423" s="311">
        <v>0</v>
      </c>
      <c r="L423" s="311">
        <v>0</v>
      </c>
      <c r="M423" s="311">
        <v>0</v>
      </c>
      <c r="N423" s="311">
        <v>0</v>
      </c>
      <c r="O423" s="311">
        <v>0</v>
      </c>
      <c r="P423" s="311">
        <v>0</v>
      </c>
      <c r="Q423" s="311">
        <v>0</v>
      </c>
      <c r="R423" s="311">
        <v>0</v>
      </c>
      <c r="S423" s="311">
        <v>0</v>
      </c>
      <c r="T423" s="311">
        <v>0</v>
      </c>
      <c r="U423" s="311">
        <v>0</v>
      </c>
      <c r="V423" s="311">
        <v>0</v>
      </c>
      <c r="W423" s="311">
        <v>0</v>
      </c>
      <c r="X423" s="311">
        <v>0</v>
      </c>
      <c r="Y423" s="311">
        <v>0</v>
      </c>
      <c r="Z423" s="311">
        <v>0</v>
      </c>
      <c r="AA423" s="311">
        <v>0</v>
      </c>
      <c r="AB423" s="311">
        <v>0</v>
      </c>
      <c r="AC423" s="311">
        <v>0</v>
      </c>
      <c r="AD423" s="311">
        <v>0</v>
      </c>
      <c r="AE423" s="311">
        <v>0</v>
      </c>
      <c r="AF423" s="311">
        <v>0</v>
      </c>
      <c r="AG423" s="311">
        <v>0</v>
      </c>
      <c r="AH423" s="311">
        <v>0</v>
      </c>
      <c r="AI423" s="311">
        <v>0</v>
      </c>
      <c r="AJ423" s="311">
        <v>0</v>
      </c>
      <c r="AK423" s="311">
        <v>0</v>
      </c>
      <c r="AL423" s="311">
        <v>0</v>
      </c>
      <c r="AM423" s="311">
        <v>0</v>
      </c>
      <c r="AN423" s="311">
        <v>0</v>
      </c>
      <c r="AO423" s="311">
        <v>0</v>
      </c>
      <c r="AP423" s="311">
        <v>0</v>
      </c>
      <c r="AQ423" s="311">
        <v>0</v>
      </c>
      <c r="AR423" s="311">
        <v>0</v>
      </c>
      <c r="AS423" s="311">
        <v>0</v>
      </c>
      <c r="AT423" s="311">
        <v>0</v>
      </c>
      <c r="AU423" s="311">
        <v>0</v>
      </c>
      <c r="AV423" s="311">
        <v>0</v>
      </c>
      <c r="AW423" s="311">
        <v>0</v>
      </c>
      <c r="AX423" s="352">
        <v>0</v>
      </c>
      <c r="AY423" s="352">
        <v>0</v>
      </c>
      <c r="AZ423" s="352">
        <v>0</v>
      </c>
      <c r="BA423" s="352">
        <v>0</v>
      </c>
      <c r="BB423" s="352">
        <v>0</v>
      </c>
      <c r="BC423" s="352">
        <v>0</v>
      </c>
      <c r="BD423" s="352">
        <v>0</v>
      </c>
      <c r="BE423" s="352">
        <v>0</v>
      </c>
      <c r="BF423" s="352">
        <v>0</v>
      </c>
      <c r="BG423" s="352">
        <v>0</v>
      </c>
      <c r="BH423" s="378">
        <v>0</v>
      </c>
      <c r="BI423" s="352">
        <v>0</v>
      </c>
      <c r="BJ423" s="352">
        <v>0</v>
      </c>
      <c r="BK423" s="352"/>
      <c r="BL423" s="352"/>
      <c r="BM423" s="352"/>
    </row>
    <row r="424" spans="1:65" s="78" customFormat="1" x14ac:dyDescent="0.3">
      <c r="A424" s="10"/>
      <c r="B424" s="10"/>
      <c r="C424" s="10"/>
      <c r="D424" s="10">
        <v>6135030144.2200003</v>
      </c>
      <c r="E424" s="311">
        <v>53485750</v>
      </c>
      <c r="F424" s="311" t="s">
        <v>316</v>
      </c>
      <c r="G424" s="312">
        <v>12</v>
      </c>
      <c r="H424" s="312" t="s">
        <v>1294</v>
      </c>
      <c r="I424" s="311">
        <v>0</v>
      </c>
      <c r="J424" s="311">
        <v>0</v>
      </c>
      <c r="K424" s="311">
        <v>0</v>
      </c>
      <c r="L424" s="311">
        <v>0</v>
      </c>
      <c r="M424" s="311">
        <v>0</v>
      </c>
      <c r="N424" s="311">
        <v>0</v>
      </c>
      <c r="O424" s="311">
        <v>0</v>
      </c>
      <c r="P424" s="311">
        <v>0</v>
      </c>
      <c r="Q424" s="311">
        <v>0</v>
      </c>
      <c r="R424" s="311">
        <v>0</v>
      </c>
      <c r="S424" s="311">
        <v>0</v>
      </c>
      <c r="T424" s="311">
        <v>0</v>
      </c>
      <c r="U424" s="311">
        <v>0</v>
      </c>
      <c r="V424" s="311">
        <v>0</v>
      </c>
      <c r="W424" s="311">
        <v>0</v>
      </c>
      <c r="X424" s="311">
        <v>0</v>
      </c>
      <c r="Y424" s="311">
        <v>0</v>
      </c>
      <c r="Z424" s="311">
        <v>0</v>
      </c>
      <c r="AA424" s="311">
        <v>0</v>
      </c>
      <c r="AB424" s="311">
        <v>0</v>
      </c>
      <c r="AC424" s="311">
        <v>0</v>
      </c>
      <c r="AD424" s="311">
        <v>0</v>
      </c>
      <c r="AE424" s="311">
        <v>0</v>
      </c>
      <c r="AF424" s="311">
        <v>0</v>
      </c>
      <c r="AG424" s="311">
        <v>0</v>
      </c>
      <c r="AH424" s="311">
        <v>0</v>
      </c>
      <c r="AI424" s="311">
        <v>0</v>
      </c>
      <c r="AJ424" s="311">
        <v>0</v>
      </c>
      <c r="AK424" s="311">
        <v>0</v>
      </c>
      <c r="AL424" s="311">
        <v>0</v>
      </c>
      <c r="AM424" s="311">
        <v>0</v>
      </c>
      <c r="AN424" s="311">
        <v>0</v>
      </c>
      <c r="AO424" s="311">
        <v>0</v>
      </c>
      <c r="AP424" s="311">
        <v>0</v>
      </c>
      <c r="AQ424" s="311">
        <v>0</v>
      </c>
      <c r="AR424" s="311">
        <v>0</v>
      </c>
      <c r="AS424" s="311">
        <v>0</v>
      </c>
      <c r="AT424" s="311">
        <v>0</v>
      </c>
      <c r="AU424" s="311">
        <v>0</v>
      </c>
      <c r="AV424" s="311">
        <v>0</v>
      </c>
      <c r="AW424" s="311">
        <v>0</v>
      </c>
      <c r="AX424" s="352">
        <v>0</v>
      </c>
      <c r="AY424" s="352">
        <v>0</v>
      </c>
      <c r="AZ424" s="352">
        <v>0</v>
      </c>
      <c r="BA424" s="352">
        <v>0</v>
      </c>
      <c r="BB424" s="352">
        <v>0</v>
      </c>
      <c r="BC424" s="352">
        <v>0</v>
      </c>
      <c r="BD424" s="352">
        <v>0</v>
      </c>
      <c r="BE424" s="352">
        <v>0</v>
      </c>
      <c r="BF424" s="352">
        <v>0</v>
      </c>
      <c r="BG424" s="352">
        <v>0</v>
      </c>
      <c r="BH424" s="378">
        <v>0</v>
      </c>
      <c r="BI424" s="352">
        <v>0</v>
      </c>
      <c r="BJ424" s="352">
        <v>0</v>
      </c>
      <c r="BK424" s="352"/>
      <c r="BL424" s="352"/>
      <c r="BM424" s="352"/>
    </row>
    <row r="425" spans="1:65" s="78" customFormat="1" x14ac:dyDescent="0.3">
      <c r="A425" s="10"/>
      <c r="B425" s="10"/>
      <c r="C425" s="10"/>
      <c r="D425" s="10"/>
      <c r="E425" s="311">
        <v>60852109</v>
      </c>
      <c r="F425" s="311" t="s">
        <v>1462</v>
      </c>
      <c r="G425" s="312">
        <v>7</v>
      </c>
      <c r="H425" s="312" t="s">
        <v>1295</v>
      </c>
      <c r="I425" s="311">
        <v>0</v>
      </c>
      <c r="J425" s="311">
        <v>0</v>
      </c>
      <c r="K425" s="311">
        <v>0</v>
      </c>
      <c r="L425" s="311">
        <v>0</v>
      </c>
      <c r="M425" s="311">
        <v>0</v>
      </c>
      <c r="N425" s="311">
        <v>0</v>
      </c>
      <c r="O425" s="311">
        <v>0</v>
      </c>
      <c r="P425" s="311">
        <v>0</v>
      </c>
      <c r="Q425" s="311">
        <v>0</v>
      </c>
      <c r="R425" s="311">
        <v>0</v>
      </c>
      <c r="S425" s="311">
        <v>0</v>
      </c>
      <c r="T425" s="311">
        <v>0</v>
      </c>
      <c r="U425" s="311">
        <v>0</v>
      </c>
      <c r="V425" s="311">
        <v>0</v>
      </c>
      <c r="W425" s="311">
        <v>0</v>
      </c>
      <c r="X425" s="311">
        <v>0</v>
      </c>
      <c r="Y425" s="311">
        <v>0</v>
      </c>
      <c r="Z425" s="311">
        <v>0</v>
      </c>
      <c r="AA425" s="311">
        <v>0</v>
      </c>
      <c r="AB425" s="311">
        <v>0</v>
      </c>
      <c r="AC425" s="311">
        <v>0</v>
      </c>
      <c r="AD425" s="311">
        <v>0</v>
      </c>
      <c r="AE425" s="311">
        <v>0</v>
      </c>
      <c r="AF425" s="311">
        <v>0</v>
      </c>
      <c r="AG425" s="311">
        <v>0</v>
      </c>
      <c r="AH425" s="311">
        <v>0</v>
      </c>
      <c r="AI425" s="311">
        <v>0</v>
      </c>
      <c r="AJ425" s="311">
        <v>0</v>
      </c>
      <c r="AK425" s="311">
        <v>0</v>
      </c>
      <c r="AL425" s="311">
        <v>0</v>
      </c>
      <c r="AM425" s="311">
        <v>0</v>
      </c>
      <c r="AN425" s="311">
        <v>0</v>
      </c>
      <c r="AO425" s="311">
        <v>0</v>
      </c>
      <c r="AP425" s="311">
        <v>0</v>
      </c>
      <c r="AQ425" s="311">
        <v>0</v>
      </c>
      <c r="AR425" s="311">
        <v>0</v>
      </c>
      <c r="AS425" s="311">
        <v>0</v>
      </c>
      <c r="AT425" s="311">
        <v>0</v>
      </c>
      <c r="AU425" s="311">
        <v>0</v>
      </c>
      <c r="AV425" s="311">
        <v>0</v>
      </c>
      <c r="AW425" s="311">
        <v>0</v>
      </c>
      <c r="AX425" s="352">
        <v>0</v>
      </c>
      <c r="AY425" s="352">
        <v>0</v>
      </c>
      <c r="AZ425" s="352">
        <v>0</v>
      </c>
      <c r="BA425" s="352">
        <v>0</v>
      </c>
      <c r="BB425" s="352">
        <v>0</v>
      </c>
      <c r="BC425" s="352">
        <v>0</v>
      </c>
      <c r="BD425" s="352">
        <v>0</v>
      </c>
      <c r="BE425" s="352">
        <v>0</v>
      </c>
      <c r="BF425" s="352">
        <v>0</v>
      </c>
      <c r="BG425" s="352">
        <v>0</v>
      </c>
      <c r="BH425" s="378">
        <v>0</v>
      </c>
      <c r="BI425" s="352">
        <v>0</v>
      </c>
      <c r="BJ425" s="352">
        <v>0</v>
      </c>
      <c r="BK425" s="352"/>
      <c r="BL425" s="352"/>
      <c r="BM425" s="352"/>
    </row>
    <row r="426" spans="1:65" s="78" customFormat="1" x14ac:dyDescent="0.3">
      <c r="A426" s="10"/>
      <c r="B426" s="10"/>
      <c r="C426" s="10"/>
      <c r="D426" s="10">
        <v>327209094.25</v>
      </c>
      <c r="E426" s="311">
        <v>80383505</v>
      </c>
      <c r="F426" s="311" t="s">
        <v>344</v>
      </c>
      <c r="G426" s="312">
        <v>12</v>
      </c>
      <c r="H426" s="312" t="s">
        <v>1296</v>
      </c>
      <c r="I426" s="311">
        <v>0</v>
      </c>
      <c r="J426" s="311">
        <v>0</v>
      </c>
      <c r="K426" s="311">
        <v>0</v>
      </c>
      <c r="L426" s="311">
        <v>0</v>
      </c>
      <c r="M426" s="311">
        <v>0</v>
      </c>
      <c r="N426" s="311">
        <v>0</v>
      </c>
      <c r="O426" s="311">
        <v>0</v>
      </c>
      <c r="P426" s="311">
        <v>0</v>
      </c>
      <c r="Q426" s="311">
        <v>0</v>
      </c>
      <c r="R426" s="311">
        <v>0</v>
      </c>
      <c r="S426" s="311">
        <v>0</v>
      </c>
      <c r="T426" s="311">
        <v>0</v>
      </c>
      <c r="U426" s="311">
        <v>0</v>
      </c>
      <c r="V426" s="311">
        <v>0</v>
      </c>
      <c r="W426" s="311">
        <v>0</v>
      </c>
      <c r="X426" s="311">
        <v>0</v>
      </c>
      <c r="Y426" s="311">
        <v>0</v>
      </c>
      <c r="Z426" s="311">
        <v>0</v>
      </c>
      <c r="AA426" s="311">
        <v>0</v>
      </c>
      <c r="AB426" s="311">
        <v>0</v>
      </c>
      <c r="AC426" s="311">
        <v>0</v>
      </c>
      <c r="AD426" s="311">
        <v>0</v>
      </c>
      <c r="AE426" s="311">
        <v>0</v>
      </c>
      <c r="AF426" s="311">
        <v>0</v>
      </c>
      <c r="AG426" s="311">
        <v>0</v>
      </c>
      <c r="AH426" s="311">
        <v>0</v>
      </c>
      <c r="AI426" s="311">
        <v>0</v>
      </c>
      <c r="AJ426" s="311">
        <v>0</v>
      </c>
      <c r="AK426" s="311">
        <v>0</v>
      </c>
      <c r="AL426" s="311">
        <v>0</v>
      </c>
      <c r="AM426" s="311">
        <v>0</v>
      </c>
      <c r="AN426" s="311">
        <v>0</v>
      </c>
      <c r="AO426" s="311">
        <v>0</v>
      </c>
      <c r="AP426" s="311">
        <v>0</v>
      </c>
      <c r="AQ426" s="311">
        <v>0</v>
      </c>
      <c r="AR426" s="311">
        <v>0</v>
      </c>
      <c r="AS426" s="311">
        <v>0</v>
      </c>
      <c r="AT426" s="311">
        <v>0</v>
      </c>
      <c r="AU426" s="311">
        <v>0</v>
      </c>
      <c r="AV426" s="311">
        <v>0</v>
      </c>
      <c r="AW426" s="311">
        <v>0</v>
      </c>
      <c r="AX426" s="352">
        <v>0</v>
      </c>
      <c r="AY426" s="352">
        <v>0</v>
      </c>
      <c r="AZ426" s="352">
        <v>0</v>
      </c>
      <c r="BA426" s="352">
        <v>0</v>
      </c>
      <c r="BB426" s="352">
        <v>0</v>
      </c>
      <c r="BC426" s="352">
        <v>0</v>
      </c>
      <c r="BD426" s="352">
        <v>0</v>
      </c>
      <c r="BE426" s="352">
        <v>0</v>
      </c>
      <c r="BF426" s="352">
        <v>0</v>
      </c>
      <c r="BG426" s="352">
        <v>0</v>
      </c>
      <c r="BH426" s="378">
        <v>0</v>
      </c>
      <c r="BI426" s="352">
        <v>0</v>
      </c>
      <c r="BJ426" s="352">
        <v>0</v>
      </c>
      <c r="BK426" s="352"/>
      <c r="BL426" s="352"/>
      <c r="BM426" s="352"/>
    </row>
    <row r="427" spans="1:65" s="78" customFormat="1" x14ac:dyDescent="0.3">
      <c r="A427" s="10"/>
      <c r="B427" s="10"/>
      <c r="C427" s="10"/>
      <c r="D427" s="10">
        <v>12043449.390000001</v>
      </c>
      <c r="E427" s="311">
        <v>110032906</v>
      </c>
      <c r="F427" s="311" t="s">
        <v>395</v>
      </c>
      <c r="G427" s="312">
        <v>58</v>
      </c>
      <c r="H427" s="312" t="s">
        <v>22</v>
      </c>
      <c r="I427" s="311">
        <v>0</v>
      </c>
      <c r="J427" s="311">
        <v>0</v>
      </c>
      <c r="K427" s="311">
        <v>0</v>
      </c>
      <c r="L427" s="311">
        <v>0</v>
      </c>
      <c r="M427" s="311">
        <v>0</v>
      </c>
      <c r="N427" s="311">
        <v>0</v>
      </c>
      <c r="O427" s="311">
        <v>0</v>
      </c>
      <c r="P427" s="311">
        <v>0</v>
      </c>
      <c r="Q427" s="311">
        <v>0</v>
      </c>
      <c r="R427" s="311">
        <v>0</v>
      </c>
      <c r="S427" s="311">
        <v>0</v>
      </c>
      <c r="T427" s="311">
        <v>0</v>
      </c>
      <c r="U427" s="311">
        <v>0</v>
      </c>
      <c r="V427" s="311">
        <v>0</v>
      </c>
      <c r="W427" s="311">
        <v>0</v>
      </c>
      <c r="X427" s="311">
        <v>0</v>
      </c>
      <c r="Y427" s="311">
        <v>0</v>
      </c>
      <c r="Z427" s="311">
        <v>0</v>
      </c>
      <c r="AA427" s="311">
        <v>0</v>
      </c>
      <c r="AB427" s="311">
        <v>0</v>
      </c>
      <c r="AC427" s="311">
        <v>0</v>
      </c>
      <c r="AD427" s="311">
        <v>0</v>
      </c>
      <c r="AE427" s="311">
        <v>0</v>
      </c>
      <c r="AF427" s="311">
        <v>0</v>
      </c>
      <c r="AG427" s="311">
        <v>0</v>
      </c>
      <c r="AH427" s="311">
        <v>0</v>
      </c>
      <c r="AI427" s="311">
        <v>0</v>
      </c>
      <c r="AJ427" s="311">
        <v>0</v>
      </c>
      <c r="AK427" s="311">
        <v>0</v>
      </c>
      <c r="AL427" s="311">
        <v>0</v>
      </c>
      <c r="AM427" s="311">
        <v>0</v>
      </c>
      <c r="AN427" s="311">
        <v>0</v>
      </c>
      <c r="AO427" s="311">
        <v>0</v>
      </c>
      <c r="AP427" s="311">
        <v>0</v>
      </c>
      <c r="AQ427" s="311">
        <v>0</v>
      </c>
      <c r="AR427" s="311">
        <v>0</v>
      </c>
      <c r="AS427" s="311">
        <v>0</v>
      </c>
      <c r="AT427" s="311">
        <v>0</v>
      </c>
      <c r="AU427" s="311">
        <v>0</v>
      </c>
      <c r="AV427" s="311">
        <v>0</v>
      </c>
      <c r="AW427" s="311">
        <v>0</v>
      </c>
      <c r="AX427" s="352">
        <v>0</v>
      </c>
      <c r="AY427" s="352">
        <v>0</v>
      </c>
      <c r="AZ427" s="352">
        <v>0</v>
      </c>
      <c r="BA427" s="352">
        <v>0</v>
      </c>
      <c r="BB427" s="352">
        <v>0</v>
      </c>
      <c r="BC427" s="352">
        <v>0</v>
      </c>
      <c r="BD427" s="352">
        <v>0</v>
      </c>
      <c r="BE427" s="352">
        <v>0</v>
      </c>
      <c r="BF427" s="352">
        <v>0</v>
      </c>
      <c r="BG427" s="352">
        <v>0</v>
      </c>
      <c r="BH427" s="378">
        <v>0</v>
      </c>
      <c r="BI427" s="352">
        <v>0</v>
      </c>
      <c r="BJ427" s="352">
        <v>0</v>
      </c>
      <c r="BK427" s="352"/>
      <c r="BL427" s="352"/>
      <c r="BM427" s="352"/>
    </row>
    <row r="428" spans="1:65" s="78" customFormat="1" x14ac:dyDescent="0.3">
      <c r="A428" s="10"/>
      <c r="B428" s="10"/>
      <c r="C428" s="10"/>
      <c r="D428" s="10">
        <v>426346712.27999997</v>
      </c>
      <c r="E428" s="311">
        <v>110036141</v>
      </c>
      <c r="F428" s="311" t="s">
        <v>403</v>
      </c>
      <c r="G428" s="312">
        <v>46</v>
      </c>
      <c r="H428" s="312" t="s">
        <v>22</v>
      </c>
      <c r="I428" s="311">
        <v>0</v>
      </c>
      <c r="J428" s="311">
        <v>0</v>
      </c>
      <c r="K428" s="311">
        <v>0</v>
      </c>
      <c r="L428" s="311">
        <v>0</v>
      </c>
      <c r="M428" s="311">
        <v>0</v>
      </c>
      <c r="N428" s="311">
        <v>0</v>
      </c>
      <c r="O428" s="311">
        <v>0</v>
      </c>
      <c r="P428" s="311">
        <v>0</v>
      </c>
      <c r="Q428" s="311">
        <v>0</v>
      </c>
      <c r="R428" s="311">
        <v>0</v>
      </c>
      <c r="S428" s="311">
        <v>0</v>
      </c>
      <c r="T428" s="311">
        <v>0</v>
      </c>
      <c r="U428" s="311">
        <v>0</v>
      </c>
      <c r="V428" s="311">
        <v>0</v>
      </c>
      <c r="W428" s="311">
        <v>0</v>
      </c>
      <c r="X428" s="311">
        <v>0</v>
      </c>
      <c r="Y428" s="311">
        <v>0</v>
      </c>
      <c r="Z428" s="311">
        <v>0</v>
      </c>
      <c r="AA428" s="311">
        <v>0</v>
      </c>
      <c r="AB428" s="311">
        <v>0</v>
      </c>
      <c r="AC428" s="311">
        <v>0</v>
      </c>
      <c r="AD428" s="311">
        <v>0</v>
      </c>
      <c r="AE428" s="311">
        <v>0</v>
      </c>
      <c r="AF428" s="311">
        <v>0</v>
      </c>
      <c r="AG428" s="311">
        <v>0</v>
      </c>
      <c r="AH428" s="311">
        <v>0</v>
      </c>
      <c r="AI428" s="311">
        <v>0</v>
      </c>
      <c r="AJ428" s="311">
        <v>0</v>
      </c>
      <c r="AK428" s="311">
        <v>0</v>
      </c>
      <c r="AL428" s="311">
        <v>0</v>
      </c>
      <c r="AM428" s="311">
        <v>0</v>
      </c>
      <c r="AN428" s="311">
        <v>0</v>
      </c>
      <c r="AO428" s="311">
        <v>0</v>
      </c>
      <c r="AP428" s="311">
        <v>0</v>
      </c>
      <c r="AQ428" s="311">
        <v>0</v>
      </c>
      <c r="AR428" s="311">
        <v>0</v>
      </c>
      <c r="AS428" s="311">
        <v>0</v>
      </c>
      <c r="AT428" s="311">
        <v>0</v>
      </c>
      <c r="AU428" s="311">
        <v>0</v>
      </c>
      <c r="AV428" s="311">
        <v>0</v>
      </c>
      <c r="AW428" s="311">
        <v>0</v>
      </c>
      <c r="AX428" s="352">
        <v>0</v>
      </c>
      <c r="AY428" s="352">
        <v>0</v>
      </c>
      <c r="AZ428" s="352">
        <v>0</v>
      </c>
      <c r="BA428" s="352">
        <v>0</v>
      </c>
      <c r="BB428" s="352">
        <v>0</v>
      </c>
      <c r="BC428" s="352">
        <v>0</v>
      </c>
      <c r="BD428" s="352">
        <v>0</v>
      </c>
      <c r="BE428" s="352">
        <v>0</v>
      </c>
      <c r="BF428" s="352">
        <v>0</v>
      </c>
      <c r="BG428" s="352">
        <v>0</v>
      </c>
      <c r="BH428" s="378">
        <v>0</v>
      </c>
      <c r="BI428" s="352">
        <v>0</v>
      </c>
      <c r="BJ428" s="352">
        <v>0</v>
      </c>
      <c r="BK428" s="352"/>
      <c r="BL428" s="352"/>
      <c r="BM428" s="352"/>
    </row>
    <row r="429" spans="1:65" s="78" customFormat="1" x14ac:dyDescent="0.3">
      <c r="A429" s="10"/>
      <c r="B429" s="10"/>
      <c r="C429" s="10"/>
      <c r="D429" s="10">
        <v>1504854.36</v>
      </c>
      <c r="E429" s="311">
        <v>110039417</v>
      </c>
      <c r="F429" s="311" t="s">
        <v>410</v>
      </c>
      <c r="G429" s="312">
        <v>27</v>
      </c>
      <c r="H429" s="312" t="s">
        <v>22</v>
      </c>
      <c r="I429" s="311">
        <v>0</v>
      </c>
      <c r="J429" s="311">
        <v>0</v>
      </c>
      <c r="K429" s="311">
        <v>0</v>
      </c>
      <c r="L429" s="311">
        <v>0</v>
      </c>
      <c r="M429" s="311">
        <v>0</v>
      </c>
      <c r="N429" s="311">
        <v>0</v>
      </c>
      <c r="O429" s="311">
        <v>0</v>
      </c>
      <c r="P429" s="311">
        <v>0</v>
      </c>
      <c r="Q429" s="311">
        <v>0</v>
      </c>
      <c r="R429" s="311">
        <v>0</v>
      </c>
      <c r="S429" s="311">
        <v>0</v>
      </c>
      <c r="T429" s="311">
        <v>0</v>
      </c>
      <c r="U429" s="311">
        <v>0</v>
      </c>
      <c r="V429" s="311">
        <v>0</v>
      </c>
      <c r="W429" s="311">
        <v>0</v>
      </c>
      <c r="X429" s="311">
        <v>0</v>
      </c>
      <c r="Y429" s="311">
        <v>0</v>
      </c>
      <c r="Z429" s="311">
        <v>0</v>
      </c>
      <c r="AA429" s="311">
        <v>0</v>
      </c>
      <c r="AB429" s="311">
        <v>0</v>
      </c>
      <c r="AC429" s="311">
        <v>0</v>
      </c>
      <c r="AD429" s="311">
        <v>0</v>
      </c>
      <c r="AE429" s="311">
        <v>0</v>
      </c>
      <c r="AF429" s="311">
        <v>0</v>
      </c>
      <c r="AG429" s="311">
        <v>0</v>
      </c>
      <c r="AH429" s="311">
        <v>0</v>
      </c>
      <c r="AI429" s="311">
        <v>0</v>
      </c>
      <c r="AJ429" s="311">
        <v>0</v>
      </c>
      <c r="AK429" s="311">
        <v>0</v>
      </c>
      <c r="AL429" s="311">
        <v>0</v>
      </c>
      <c r="AM429" s="311">
        <v>0</v>
      </c>
      <c r="AN429" s="311">
        <v>0</v>
      </c>
      <c r="AO429" s="311">
        <v>0</v>
      </c>
      <c r="AP429" s="311">
        <v>0</v>
      </c>
      <c r="AQ429" s="311">
        <v>0</v>
      </c>
      <c r="AR429" s="311">
        <v>0</v>
      </c>
      <c r="AS429" s="311">
        <v>0</v>
      </c>
      <c r="AT429" s="311">
        <v>0</v>
      </c>
      <c r="AU429" s="311">
        <v>0</v>
      </c>
      <c r="AV429" s="311">
        <v>0</v>
      </c>
      <c r="AW429" s="311">
        <v>0</v>
      </c>
      <c r="AX429" s="352">
        <v>0</v>
      </c>
      <c r="AY429" s="352">
        <v>0</v>
      </c>
      <c r="AZ429" s="352">
        <v>0</v>
      </c>
      <c r="BA429" s="352">
        <v>0</v>
      </c>
      <c r="BB429" s="352">
        <v>0</v>
      </c>
      <c r="BC429" s="352">
        <v>0</v>
      </c>
      <c r="BD429" s="352">
        <v>0</v>
      </c>
      <c r="BE429" s="352">
        <v>0</v>
      </c>
      <c r="BF429" s="352">
        <v>0</v>
      </c>
      <c r="BG429" s="352">
        <v>0</v>
      </c>
      <c r="BH429" s="378">
        <v>0</v>
      </c>
      <c r="BI429" s="352">
        <v>0</v>
      </c>
      <c r="BJ429" s="352">
        <v>0</v>
      </c>
      <c r="BK429" s="352"/>
      <c r="BL429" s="352"/>
      <c r="BM429" s="352"/>
    </row>
    <row r="430" spans="1:65" s="78" customFormat="1" x14ac:dyDescent="0.3">
      <c r="A430" s="10"/>
      <c r="B430" s="10"/>
      <c r="C430" s="10"/>
      <c r="D430" s="10">
        <v>23531426123.860001</v>
      </c>
      <c r="E430" s="311">
        <v>110054207</v>
      </c>
      <c r="F430" s="311" t="s">
        <v>423</v>
      </c>
      <c r="G430" s="312">
        <v>69</v>
      </c>
      <c r="H430" s="312" t="s">
        <v>22</v>
      </c>
      <c r="I430" s="311">
        <v>0</v>
      </c>
      <c r="J430" s="311">
        <v>0</v>
      </c>
      <c r="K430" s="311">
        <v>0</v>
      </c>
      <c r="L430" s="311">
        <v>0</v>
      </c>
      <c r="M430" s="311">
        <v>0</v>
      </c>
      <c r="N430" s="311">
        <v>0</v>
      </c>
      <c r="O430" s="311">
        <v>0</v>
      </c>
      <c r="P430" s="311">
        <v>0</v>
      </c>
      <c r="Q430" s="311">
        <v>0</v>
      </c>
      <c r="R430" s="311">
        <v>0</v>
      </c>
      <c r="S430" s="311">
        <v>0</v>
      </c>
      <c r="T430" s="311">
        <v>0</v>
      </c>
      <c r="U430" s="311">
        <v>0</v>
      </c>
      <c r="V430" s="311">
        <v>0</v>
      </c>
      <c r="W430" s="311">
        <v>0</v>
      </c>
      <c r="X430" s="311">
        <v>0</v>
      </c>
      <c r="Y430" s="311">
        <v>0</v>
      </c>
      <c r="Z430" s="311">
        <v>0</v>
      </c>
      <c r="AA430" s="311">
        <v>0</v>
      </c>
      <c r="AB430" s="311">
        <v>0</v>
      </c>
      <c r="AC430" s="311">
        <v>0</v>
      </c>
      <c r="AD430" s="311">
        <v>0</v>
      </c>
      <c r="AE430" s="311">
        <v>0</v>
      </c>
      <c r="AF430" s="311">
        <v>0</v>
      </c>
      <c r="AG430" s="311">
        <v>0</v>
      </c>
      <c r="AH430" s="311">
        <v>0</v>
      </c>
      <c r="AI430" s="311">
        <v>0</v>
      </c>
      <c r="AJ430" s="311">
        <v>0</v>
      </c>
      <c r="AK430" s="311">
        <v>0</v>
      </c>
      <c r="AL430" s="311">
        <v>0</v>
      </c>
      <c r="AM430" s="311">
        <v>0</v>
      </c>
      <c r="AN430" s="311">
        <v>0</v>
      </c>
      <c r="AO430" s="311">
        <v>0</v>
      </c>
      <c r="AP430" s="311">
        <v>0</v>
      </c>
      <c r="AQ430" s="311">
        <v>0</v>
      </c>
      <c r="AR430" s="311">
        <v>0</v>
      </c>
      <c r="AS430" s="311">
        <v>0</v>
      </c>
      <c r="AT430" s="311">
        <v>0</v>
      </c>
      <c r="AU430" s="311">
        <v>0</v>
      </c>
      <c r="AV430" s="311">
        <v>0</v>
      </c>
      <c r="AW430" s="311">
        <v>0</v>
      </c>
      <c r="AX430" s="352">
        <v>0</v>
      </c>
      <c r="AY430" s="352">
        <v>0</v>
      </c>
      <c r="AZ430" s="352">
        <v>0</v>
      </c>
      <c r="BA430" s="352">
        <v>0</v>
      </c>
      <c r="BB430" s="352">
        <v>0</v>
      </c>
      <c r="BC430" s="352">
        <v>0</v>
      </c>
      <c r="BD430" s="352">
        <v>0</v>
      </c>
      <c r="BE430" s="352">
        <v>0</v>
      </c>
      <c r="BF430" s="352">
        <v>0</v>
      </c>
      <c r="BG430" s="352">
        <v>0</v>
      </c>
      <c r="BH430" s="378">
        <v>0</v>
      </c>
      <c r="BI430" s="352">
        <v>0</v>
      </c>
      <c r="BJ430" s="352">
        <v>0</v>
      </c>
      <c r="BK430" s="352"/>
      <c r="BL430" s="352"/>
      <c r="BM430" s="352"/>
    </row>
    <row r="431" spans="1:65" s="78" customFormat="1" x14ac:dyDescent="0.3">
      <c r="A431" s="10"/>
      <c r="B431" s="10"/>
      <c r="C431" s="10"/>
      <c r="D431" s="10">
        <v>25437366.780000001</v>
      </c>
      <c r="E431" s="311">
        <v>110064679</v>
      </c>
      <c r="F431" s="311" t="s">
        <v>434</v>
      </c>
      <c r="G431" s="312">
        <v>6</v>
      </c>
      <c r="H431" s="312" t="s">
        <v>22</v>
      </c>
      <c r="I431" s="311">
        <v>0</v>
      </c>
      <c r="J431" s="311">
        <v>0</v>
      </c>
      <c r="K431" s="311">
        <v>0</v>
      </c>
      <c r="L431" s="311">
        <v>0</v>
      </c>
      <c r="M431" s="311">
        <v>0</v>
      </c>
      <c r="N431" s="311">
        <v>0</v>
      </c>
      <c r="O431" s="311">
        <v>0</v>
      </c>
      <c r="P431" s="311">
        <v>0</v>
      </c>
      <c r="Q431" s="311">
        <v>0</v>
      </c>
      <c r="R431" s="311">
        <v>0</v>
      </c>
      <c r="S431" s="311">
        <v>0</v>
      </c>
      <c r="T431" s="311">
        <v>0</v>
      </c>
      <c r="U431" s="311">
        <v>0</v>
      </c>
      <c r="V431" s="311">
        <v>0</v>
      </c>
      <c r="W431" s="311">
        <v>0</v>
      </c>
      <c r="X431" s="311">
        <v>0</v>
      </c>
      <c r="Y431" s="311">
        <v>0</v>
      </c>
      <c r="Z431" s="311">
        <v>0</v>
      </c>
      <c r="AA431" s="311">
        <v>0</v>
      </c>
      <c r="AB431" s="311">
        <v>0</v>
      </c>
      <c r="AC431" s="311">
        <v>0</v>
      </c>
      <c r="AD431" s="311">
        <v>0</v>
      </c>
      <c r="AE431" s="311">
        <v>0</v>
      </c>
      <c r="AF431" s="311">
        <v>0</v>
      </c>
      <c r="AG431" s="311">
        <v>0</v>
      </c>
      <c r="AH431" s="311">
        <v>0</v>
      </c>
      <c r="AI431" s="311">
        <v>0</v>
      </c>
      <c r="AJ431" s="311">
        <v>0</v>
      </c>
      <c r="AK431" s="311">
        <v>0</v>
      </c>
      <c r="AL431" s="311">
        <v>0</v>
      </c>
      <c r="AM431" s="311">
        <v>0</v>
      </c>
      <c r="AN431" s="311">
        <v>0</v>
      </c>
      <c r="AO431" s="311">
        <v>0</v>
      </c>
      <c r="AP431" s="311">
        <v>0</v>
      </c>
      <c r="AQ431" s="311">
        <v>0</v>
      </c>
      <c r="AR431" s="311">
        <v>0</v>
      </c>
      <c r="AS431" s="311">
        <v>0</v>
      </c>
      <c r="AT431" s="311">
        <v>0</v>
      </c>
      <c r="AU431" s="311">
        <v>0</v>
      </c>
      <c r="AV431" s="311">
        <v>0</v>
      </c>
      <c r="AW431" s="311">
        <v>0</v>
      </c>
      <c r="AX431" s="352">
        <v>0</v>
      </c>
      <c r="AY431" s="352">
        <v>0</v>
      </c>
      <c r="AZ431" s="352">
        <v>0</v>
      </c>
      <c r="BA431" s="352">
        <v>0</v>
      </c>
      <c r="BB431" s="352">
        <v>0</v>
      </c>
      <c r="BC431" s="352">
        <v>0</v>
      </c>
      <c r="BD431" s="352">
        <v>0</v>
      </c>
      <c r="BE431" s="352">
        <v>0</v>
      </c>
      <c r="BF431" s="352">
        <v>0</v>
      </c>
      <c r="BG431" s="352">
        <v>0</v>
      </c>
      <c r="BH431" s="378">
        <v>0</v>
      </c>
      <c r="BI431" s="352">
        <v>0</v>
      </c>
      <c r="BJ431" s="352">
        <v>0</v>
      </c>
      <c r="BK431" s="352"/>
      <c r="BL431" s="352"/>
      <c r="BM431" s="352"/>
    </row>
    <row r="432" spans="1:65" s="78" customFormat="1" x14ac:dyDescent="0.3">
      <c r="A432" s="10"/>
      <c r="B432" s="10"/>
      <c r="C432" s="10"/>
      <c r="D432" s="10">
        <v>331188402.22000003</v>
      </c>
      <c r="E432" s="311">
        <v>110067899</v>
      </c>
      <c r="F432" s="311" t="s">
        <v>438</v>
      </c>
      <c r="G432" s="312">
        <v>53</v>
      </c>
      <c r="H432" s="312" t="s">
        <v>22</v>
      </c>
      <c r="I432" s="311">
        <v>0</v>
      </c>
      <c r="J432" s="311">
        <v>0</v>
      </c>
      <c r="K432" s="311">
        <v>0</v>
      </c>
      <c r="L432" s="311">
        <v>0</v>
      </c>
      <c r="M432" s="311">
        <v>0</v>
      </c>
      <c r="N432" s="311">
        <v>0</v>
      </c>
      <c r="O432" s="311">
        <v>0</v>
      </c>
      <c r="P432" s="311">
        <v>0</v>
      </c>
      <c r="Q432" s="311">
        <v>0</v>
      </c>
      <c r="R432" s="311">
        <v>0</v>
      </c>
      <c r="S432" s="311">
        <v>0</v>
      </c>
      <c r="T432" s="311">
        <v>0</v>
      </c>
      <c r="U432" s="311">
        <v>0</v>
      </c>
      <c r="V432" s="311">
        <v>0</v>
      </c>
      <c r="W432" s="311">
        <v>0</v>
      </c>
      <c r="X432" s="311">
        <v>0</v>
      </c>
      <c r="Y432" s="311">
        <v>0</v>
      </c>
      <c r="Z432" s="311">
        <v>0</v>
      </c>
      <c r="AA432" s="311">
        <v>0</v>
      </c>
      <c r="AB432" s="311">
        <v>0</v>
      </c>
      <c r="AC432" s="311">
        <v>0</v>
      </c>
      <c r="AD432" s="311">
        <v>0</v>
      </c>
      <c r="AE432" s="311">
        <v>0</v>
      </c>
      <c r="AF432" s="311">
        <v>0</v>
      </c>
      <c r="AG432" s="311">
        <v>0</v>
      </c>
      <c r="AH432" s="311">
        <v>0</v>
      </c>
      <c r="AI432" s="311">
        <v>0</v>
      </c>
      <c r="AJ432" s="311">
        <v>0</v>
      </c>
      <c r="AK432" s="311">
        <v>0</v>
      </c>
      <c r="AL432" s="311">
        <v>0</v>
      </c>
      <c r="AM432" s="311">
        <v>0</v>
      </c>
      <c r="AN432" s="311">
        <v>0</v>
      </c>
      <c r="AO432" s="311">
        <v>0</v>
      </c>
      <c r="AP432" s="311">
        <v>0</v>
      </c>
      <c r="AQ432" s="311">
        <v>0</v>
      </c>
      <c r="AR432" s="311">
        <v>0</v>
      </c>
      <c r="AS432" s="311">
        <v>0</v>
      </c>
      <c r="AT432" s="311">
        <v>0</v>
      </c>
      <c r="AU432" s="311">
        <v>0</v>
      </c>
      <c r="AV432" s="311">
        <v>0</v>
      </c>
      <c r="AW432" s="311">
        <v>0</v>
      </c>
      <c r="AX432" s="352">
        <v>0</v>
      </c>
      <c r="AY432" s="352">
        <v>0</v>
      </c>
      <c r="AZ432" s="352">
        <v>0</v>
      </c>
      <c r="BA432" s="352">
        <v>0</v>
      </c>
      <c r="BB432" s="352">
        <v>0</v>
      </c>
      <c r="BC432" s="352">
        <v>0</v>
      </c>
      <c r="BD432" s="352">
        <v>0</v>
      </c>
      <c r="BE432" s="352">
        <v>0</v>
      </c>
      <c r="BF432" s="352">
        <v>0</v>
      </c>
      <c r="BG432" s="352">
        <v>0</v>
      </c>
      <c r="BH432" s="378">
        <v>0</v>
      </c>
      <c r="BI432" s="352">
        <v>0</v>
      </c>
      <c r="BJ432" s="352">
        <v>0</v>
      </c>
      <c r="BK432" s="352"/>
      <c r="BL432" s="352"/>
      <c r="BM432" s="352"/>
    </row>
    <row r="433" spans="1:65" s="78" customFormat="1" x14ac:dyDescent="0.3">
      <c r="A433" s="10"/>
      <c r="B433" s="10"/>
      <c r="C433" s="10"/>
      <c r="D433" s="10">
        <v>1860601597.26</v>
      </c>
      <c r="E433" s="311">
        <v>150022960</v>
      </c>
      <c r="F433" s="311" t="s">
        <v>470</v>
      </c>
      <c r="G433" s="312">
        <v>14</v>
      </c>
      <c r="H433" s="312" t="s">
        <v>1298</v>
      </c>
      <c r="I433" s="311">
        <v>0</v>
      </c>
      <c r="J433" s="311">
        <v>0</v>
      </c>
      <c r="K433" s="311">
        <v>0</v>
      </c>
      <c r="L433" s="311">
        <v>0</v>
      </c>
      <c r="M433" s="311">
        <v>0</v>
      </c>
      <c r="N433" s="311">
        <v>0</v>
      </c>
      <c r="O433" s="311">
        <v>0</v>
      </c>
      <c r="P433" s="311">
        <v>0</v>
      </c>
      <c r="Q433" s="311">
        <v>0</v>
      </c>
      <c r="R433" s="311">
        <v>0</v>
      </c>
      <c r="S433" s="311">
        <v>0</v>
      </c>
      <c r="T433" s="311">
        <v>0</v>
      </c>
      <c r="U433" s="311">
        <v>0</v>
      </c>
      <c r="V433" s="311">
        <v>0</v>
      </c>
      <c r="W433" s="311">
        <v>0</v>
      </c>
      <c r="X433" s="311">
        <v>0</v>
      </c>
      <c r="Y433" s="311">
        <v>0</v>
      </c>
      <c r="Z433" s="311">
        <v>0</v>
      </c>
      <c r="AA433" s="311">
        <v>0</v>
      </c>
      <c r="AB433" s="311">
        <v>0</v>
      </c>
      <c r="AC433" s="311">
        <v>0</v>
      </c>
      <c r="AD433" s="311">
        <v>0</v>
      </c>
      <c r="AE433" s="311">
        <v>0</v>
      </c>
      <c r="AF433" s="311">
        <v>0</v>
      </c>
      <c r="AG433" s="311">
        <v>0</v>
      </c>
      <c r="AH433" s="311">
        <v>0</v>
      </c>
      <c r="AI433" s="311">
        <v>0</v>
      </c>
      <c r="AJ433" s="311">
        <v>0</v>
      </c>
      <c r="AK433" s="311">
        <v>0</v>
      </c>
      <c r="AL433" s="311">
        <v>0</v>
      </c>
      <c r="AM433" s="311">
        <v>0</v>
      </c>
      <c r="AN433" s="311">
        <v>0</v>
      </c>
      <c r="AO433" s="311">
        <v>0</v>
      </c>
      <c r="AP433" s="311">
        <v>0</v>
      </c>
      <c r="AQ433" s="311">
        <v>0</v>
      </c>
      <c r="AR433" s="311">
        <v>0</v>
      </c>
      <c r="AS433" s="311">
        <v>0</v>
      </c>
      <c r="AT433" s="311">
        <v>0</v>
      </c>
      <c r="AU433" s="311">
        <v>0</v>
      </c>
      <c r="AV433" s="311">
        <v>0</v>
      </c>
      <c r="AW433" s="311">
        <v>0</v>
      </c>
      <c r="AX433" s="352">
        <v>0</v>
      </c>
      <c r="AY433" s="352">
        <v>0</v>
      </c>
      <c r="AZ433" s="352">
        <v>0</v>
      </c>
      <c r="BA433" s="352">
        <v>0</v>
      </c>
      <c r="BB433" s="352">
        <v>0</v>
      </c>
      <c r="BC433" s="352">
        <v>0</v>
      </c>
      <c r="BD433" s="352">
        <v>0</v>
      </c>
      <c r="BE433" s="352">
        <v>0</v>
      </c>
      <c r="BF433" s="352">
        <v>0</v>
      </c>
      <c r="BG433" s="352">
        <v>0</v>
      </c>
      <c r="BH433" s="378">
        <v>0</v>
      </c>
      <c r="BI433" s="352">
        <v>0</v>
      </c>
      <c r="BJ433" s="352">
        <v>0</v>
      </c>
      <c r="BK433" s="352"/>
      <c r="BL433" s="352"/>
      <c r="BM433" s="352"/>
    </row>
    <row r="434" spans="1:65" s="78" customFormat="1" x14ac:dyDescent="0.3">
      <c r="A434" s="10"/>
      <c r="B434" s="10"/>
      <c r="C434" s="10"/>
      <c r="D434" s="10">
        <v>3419202.75</v>
      </c>
      <c r="E434" s="311">
        <v>150038089</v>
      </c>
      <c r="F434" s="311" t="s">
        <v>473</v>
      </c>
      <c r="G434" s="312">
        <v>34</v>
      </c>
      <c r="H434" s="312" t="s">
        <v>1298</v>
      </c>
      <c r="I434" s="311">
        <v>0</v>
      </c>
      <c r="J434" s="311">
        <v>0</v>
      </c>
      <c r="K434" s="311">
        <v>0</v>
      </c>
      <c r="L434" s="311">
        <v>0</v>
      </c>
      <c r="M434" s="311">
        <v>0</v>
      </c>
      <c r="N434" s="311">
        <v>0</v>
      </c>
      <c r="O434" s="311">
        <v>0</v>
      </c>
      <c r="P434" s="311">
        <v>0</v>
      </c>
      <c r="Q434" s="311">
        <v>0</v>
      </c>
      <c r="R434" s="311">
        <v>0</v>
      </c>
      <c r="S434" s="311">
        <v>0</v>
      </c>
      <c r="T434" s="311">
        <v>0</v>
      </c>
      <c r="U434" s="311">
        <v>0</v>
      </c>
      <c r="V434" s="311">
        <v>0</v>
      </c>
      <c r="W434" s="311">
        <v>0</v>
      </c>
      <c r="X434" s="311">
        <v>0</v>
      </c>
      <c r="Y434" s="311">
        <v>0</v>
      </c>
      <c r="Z434" s="311">
        <v>0</v>
      </c>
      <c r="AA434" s="311">
        <v>0</v>
      </c>
      <c r="AB434" s="311">
        <v>0</v>
      </c>
      <c r="AC434" s="311">
        <v>0</v>
      </c>
      <c r="AD434" s="311">
        <v>0</v>
      </c>
      <c r="AE434" s="311">
        <v>0</v>
      </c>
      <c r="AF434" s="311">
        <v>0</v>
      </c>
      <c r="AG434" s="311">
        <v>0</v>
      </c>
      <c r="AH434" s="311">
        <v>0</v>
      </c>
      <c r="AI434" s="311">
        <v>0</v>
      </c>
      <c r="AJ434" s="311">
        <v>0</v>
      </c>
      <c r="AK434" s="311">
        <v>0</v>
      </c>
      <c r="AL434" s="311">
        <v>0</v>
      </c>
      <c r="AM434" s="311">
        <v>0</v>
      </c>
      <c r="AN434" s="311">
        <v>0</v>
      </c>
      <c r="AO434" s="311">
        <v>0</v>
      </c>
      <c r="AP434" s="311">
        <v>0</v>
      </c>
      <c r="AQ434" s="311">
        <v>0</v>
      </c>
      <c r="AR434" s="311">
        <v>0</v>
      </c>
      <c r="AS434" s="311">
        <v>0</v>
      </c>
      <c r="AT434" s="311">
        <v>0</v>
      </c>
      <c r="AU434" s="311">
        <v>0</v>
      </c>
      <c r="AV434" s="311">
        <v>0</v>
      </c>
      <c r="AW434" s="311">
        <v>0</v>
      </c>
      <c r="AX434" s="352">
        <v>0</v>
      </c>
      <c r="AY434" s="352">
        <v>0</v>
      </c>
      <c r="AZ434" s="352">
        <v>0</v>
      </c>
      <c r="BA434" s="352">
        <v>0</v>
      </c>
      <c r="BB434" s="352">
        <v>0</v>
      </c>
      <c r="BC434" s="352">
        <v>0</v>
      </c>
      <c r="BD434" s="352">
        <v>0</v>
      </c>
      <c r="BE434" s="352">
        <v>0</v>
      </c>
      <c r="BF434" s="352">
        <v>0</v>
      </c>
      <c r="BG434" s="352">
        <v>0</v>
      </c>
      <c r="BH434" s="378">
        <v>0</v>
      </c>
      <c r="BI434" s="352">
        <v>0</v>
      </c>
      <c r="BJ434" s="352">
        <v>0</v>
      </c>
      <c r="BK434" s="352"/>
      <c r="BL434" s="352"/>
      <c r="BM434" s="352"/>
    </row>
    <row r="435" spans="1:65" s="78" customFormat="1" x14ac:dyDescent="0.3">
      <c r="A435" s="10"/>
      <c r="B435" s="10"/>
      <c r="C435" s="10"/>
      <c r="D435" s="10">
        <v>2469172365.98</v>
      </c>
      <c r="E435" s="311">
        <v>150056966</v>
      </c>
      <c r="F435" s="311" t="s">
        <v>475</v>
      </c>
      <c r="G435" s="312">
        <v>20</v>
      </c>
      <c r="H435" s="312" t="s">
        <v>1298</v>
      </c>
      <c r="I435" s="311">
        <v>0</v>
      </c>
      <c r="J435" s="311">
        <v>0</v>
      </c>
      <c r="K435" s="311">
        <v>0</v>
      </c>
      <c r="L435" s="311">
        <v>0</v>
      </c>
      <c r="M435" s="311">
        <v>0</v>
      </c>
      <c r="N435" s="311">
        <v>0</v>
      </c>
      <c r="O435" s="311">
        <v>0</v>
      </c>
      <c r="P435" s="311">
        <v>0</v>
      </c>
      <c r="Q435" s="311">
        <v>0</v>
      </c>
      <c r="R435" s="311">
        <v>0</v>
      </c>
      <c r="S435" s="311">
        <v>0</v>
      </c>
      <c r="T435" s="311">
        <v>0</v>
      </c>
      <c r="U435" s="311">
        <v>0</v>
      </c>
      <c r="V435" s="311">
        <v>0</v>
      </c>
      <c r="W435" s="311">
        <v>0</v>
      </c>
      <c r="X435" s="311">
        <v>0</v>
      </c>
      <c r="Y435" s="311">
        <v>0</v>
      </c>
      <c r="Z435" s="311">
        <v>0</v>
      </c>
      <c r="AA435" s="311">
        <v>0</v>
      </c>
      <c r="AB435" s="311">
        <v>0</v>
      </c>
      <c r="AC435" s="311">
        <v>0</v>
      </c>
      <c r="AD435" s="311">
        <v>0</v>
      </c>
      <c r="AE435" s="311">
        <v>0</v>
      </c>
      <c r="AF435" s="311">
        <v>0</v>
      </c>
      <c r="AG435" s="311">
        <v>0</v>
      </c>
      <c r="AH435" s="311">
        <v>0</v>
      </c>
      <c r="AI435" s="311">
        <v>0</v>
      </c>
      <c r="AJ435" s="311">
        <v>0</v>
      </c>
      <c r="AK435" s="311">
        <v>0</v>
      </c>
      <c r="AL435" s="311">
        <v>0</v>
      </c>
      <c r="AM435" s="311">
        <v>0</v>
      </c>
      <c r="AN435" s="311">
        <v>0</v>
      </c>
      <c r="AO435" s="311">
        <v>0</v>
      </c>
      <c r="AP435" s="311">
        <v>0</v>
      </c>
      <c r="AQ435" s="311">
        <v>0</v>
      </c>
      <c r="AR435" s="311">
        <v>0</v>
      </c>
      <c r="AS435" s="311">
        <v>0</v>
      </c>
      <c r="AT435" s="311">
        <v>0</v>
      </c>
      <c r="AU435" s="311">
        <v>0</v>
      </c>
      <c r="AV435" s="311">
        <v>0</v>
      </c>
      <c r="AW435" s="311">
        <v>0</v>
      </c>
      <c r="AX435" s="352">
        <v>0</v>
      </c>
      <c r="AY435" s="352">
        <v>0</v>
      </c>
      <c r="AZ435" s="352">
        <v>0</v>
      </c>
      <c r="BA435" s="352">
        <v>0</v>
      </c>
      <c r="BB435" s="352">
        <v>0</v>
      </c>
      <c r="BC435" s="352">
        <v>0</v>
      </c>
      <c r="BD435" s="352">
        <v>0</v>
      </c>
      <c r="BE435" s="352">
        <v>0</v>
      </c>
      <c r="BF435" s="352">
        <v>0</v>
      </c>
      <c r="BG435" s="352">
        <v>0</v>
      </c>
      <c r="BH435" s="378">
        <v>0</v>
      </c>
      <c r="BI435" s="352">
        <v>0</v>
      </c>
      <c r="BJ435" s="352">
        <v>0</v>
      </c>
      <c r="BK435" s="352"/>
      <c r="BL435" s="352"/>
      <c r="BM435" s="352"/>
    </row>
    <row r="436" spans="1:65" s="78" customFormat="1" x14ac:dyDescent="0.3">
      <c r="A436" s="10"/>
      <c r="B436" s="10"/>
      <c r="C436" s="10"/>
      <c r="D436" s="10">
        <v>3444458.02</v>
      </c>
      <c r="E436" s="311">
        <v>150067638</v>
      </c>
      <c r="F436" s="311" t="s">
        <v>477</v>
      </c>
      <c r="G436" s="312">
        <v>25</v>
      </c>
      <c r="H436" s="312" t="s">
        <v>1298</v>
      </c>
      <c r="I436" s="311">
        <v>0</v>
      </c>
      <c r="J436" s="311">
        <v>0</v>
      </c>
      <c r="K436" s="311">
        <v>0</v>
      </c>
      <c r="L436" s="311">
        <v>0</v>
      </c>
      <c r="M436" s="311">
        <v>0</v>
      </c>
      <c r="N436" s="311">
        <v>0</v>
      </c>
      <c r="O436" s="311">
        <v>0</v>
      </c>
      <c r="P436" s="311">
        <v>0</v>
      </c>
      <c r="Q436" s="311">
        <v>0</v>
      </c>
      <c r="R436" s="311">
        <v>0</v>
      </c>
      <c r="S436" s="311">
        <v>0</v>
      </c>
      <c r="T436" s="311">
        <v>0</v>
      </c>
      <c r="U436" s="311">
        <v>0</v>
      </c>
      <c r="V436" s="311">
        <v>0</v>
      </c>
      <c r="W436" s="311">
        <v>0</v>
      </c>
      <c r="X436" s="311">
        <v>0</v>
      </c>
      <c r="Y436" s="311">
        <v>0</v>
      </c>
      <c r="Z436" s="311">
        <v>0</v>
      </c>
      <c r="AA436" s="311">
        <v>0</v>
      </c>
      <c r="AB436" s="311">
        <v>0</v>
      </c>
      <c r="AC436" s="311">
        <v>0</v>
      </c>
      <c r="AD436" s="311">
        <v>0</v>
      </c>
      <c r="AE436" s="311">
        <v>0</v>
      </c>
      <c r="AF436" s="311">
        <v>0</v>
      </c>
      <c r="AG436" s="311">
        <v>0</v>
      </c>
      <c r="AH436" s="311">
        <v>0</v>
      </c>
      <c r="AI436" s="311">
        <v>0</v>
      </c>
      <c r="AJ436" s="311">
        <v>0</v>
      </c>
      <c r="AK436" s="311">
        <v>0</v>
      </c>
      <c r="AL436" s="311">
        <v>0</v>
      </c>
      <c r="AM436" s="311">
        <v>0</v>
      </c>
      <c r="AN436" s="311">
        <v>0</v>
      </c>
      <c r="AO436" s="311">
        <v>0</v>
      </c>
      <c r="AP436" s="311">
        <v>0</v>
      </c>
      <c r="AQ436" s="311">
        <v>0</v>
      </c>
      <c r="AR436" s="311">
        <v>0</v>
      </c>
      <c r="AS436" s="311">
        <v>0</v>
      </c>
      <c r="AT436" s="311">
        <v>0</v>
      </c>
      <c r="AU436" s="311">
        <v>0</v>
      </c>
      <c r="AV436" s="311">
        <v>0</v>
      </c>
      <c r="AW436" s="311">
        <v>0</v>
      </c>
      <c r="AX436" s="352">
        <v>0</v>
      </c>
      <c r="AY436" s="352">
        <v>0</v>
      </c>
      <c r="AZ436" s="352">
        <v>0</v>
      </c>
      <c r="BA436" s="352">
        <v>0</v>
      </c>
      <c r="BB436" s="352">
        <v>0</v>
      </c>
      <c r="BC436" s="352">
        <v>0</v>
      </c>
      <c r="BD436" s="352">
        <v>0</v>
      </c>
      <c r="BE436" s="352">
        <v>0</v>
      </c>
      <c r="BF436" s="352">
        <v>0</v>
      </c>
      <c r="BG436" s="352">
        <v>0</v>
      </c>
      <c r="BH436" s="378">
        <v>0</v>
      </c>
      <c r="BI436" s="352">
        <v>0</v>
      </c>
      <c r="BJ436" s="352">
        <v>0</v>
      </c>
      <c r="BK436" s="352"/>
      <c r="BL436" s="352"/>
      <c r="BM436" s="352"/>
    </row>
    <row r="437" spans="1:65" s="78" customFormat="1" x14ac:dyDescent="0.3">
      <c r="A437" s="10"/>
      <c r="B437" s="10"/>
      <c r="C437" s="10"/>
      <c r="D437" s="10">
        <v>375159.62</v>
      </c>
      <c r="E437" s="311">
        <v>150100085</v>
      </c>
      <c r="F437" s="311" t="s">
        <v>481</v>
      </c>
      <c r="G437" s="312">
        <v>13</v>
      </c>
      <c r="H437" s="312" t="s">
        <v>1298</v>
      </c>
      <c r="I437" s="311">
        <v>0</v>
      </c>
      <c r="J437" s="311">
        <v>0</v>
      </c>
      <c r="K437" s="311">
        <v>0</v>
      </c>
      <c r="L437" s="311">
        <v>0</v>
      </c>
      <c r="M437" s="311">
        <v>0</v>
      </c>
      <c r="N437" s="311">
        <v>0</v>
      </c>
      <c r="O437" s="311">
        <v>0</v>
      </c>
      <c r="P437" s="311">
        <v>0</v>
      </c>
      <c r="Q437" s="311">
        <v>0</v>
      </c>
      <c r="R437" s="311">
        <v>0</v>
      </c>
      <c r="S437" s="311">
        <v>0</v>
      </c>
      <c r="T437" s="311">
        <v>0</v>
      </c>
      <c r="U437" s="311">
        <v>0</v>
      </c>
      <c r="V437" s="311">
        <v>0</v>
      </c>
      <c r="W437" s="311">
        <v>0</v>
      </c>
      <c r="X437" s="311">
        <v>0</v>
      </c>
      <c r="Y437" s="311">
        <v>0</v>
      </c>
      <c r="Z437" s="311">
        <v>0</v>
      </c>
      <c r="AA437" s="311">
        <v>0</v>
      </c>
      <c r="AB437" s="311">
        <v>0</v>
      </c>
      <c r="AC437" s="311">
        <v>0</v>
      </c>
      <c r="AD437" s="311">
        <v>0</v>
      </c>
      <c r="AE437" s="311">
        <v>0</v>
      </c>
      <c r="AF437" s="311">
        <v>0</v>
      </c>
      <c r="AG437" s="311">
        <v>0</v>
      </c>
      <c r="AH437" s="311">
        <v>0</v>
      </c>
      <c r="AI437" s="311">
        <v>0</v>
      </c>
      <c r="AJ437" s="311">
        <v>0</v>
      </c>
      <c r="AK437" s="311">
        <v>0</v>
      </c>
      <c r="AL437" s="311">
        <v>0</v>
      </c>
      <c r="AM437" s="311">
        <v>0</v>
      </c>
      <c r="AN437" s="311">
        <v>0</v>
      </c>
      <c r="AO437" s="311">
        <v>0</v>
      </c>
      <c r="AP437" s="311">
        <v>0</v>
      </c>
      <c r="AQ437" s="311">
        <v>0</v>
      </c>
      <c r="AR437" s="311">
        <v>0</v>
      </c>
      <c r="AS437" s="311">
        <v>0</v>
      </c>
      <c r="AT437" s="311">
        <v>0</v>
      </c>
      <c r="AU437" s="311">
        <v>0</v>
      </c>
      <c r="AV437" s="311">
        <v>0</v>
      </c>
      <c r="AW437" s="311">
        <v>0</v>
      </c>
      <c r="AX437" s="352">
        <v>0</v>
      </c>
      <c r="AY437" s="352">
        <v>0</v>
      </c>
      <c r="AZ437" s="352">
        <v>0</v>
      </c>
      <c r="BA437" s="352">
        <v>0</v>
      </c>
      <c r="BB437" s="352">
        <v>0</v>
      </c>
      <c r="BC437" s="352">
        <v>0</v>
      </c>
      <c r="BD437" s="352">
        <v>0</v>
      </c>
      <c r="BE437" s="352">
        <v>0</v>
      </c>
      <c r="BF437" s="352">
        <v>0</v>
      </c>
      <c r="BG437" s="352">
        <v>0</v>
      </c>
      <c r="BH437" s="378">
        <v>0</v>
      </c>
      <c r="BI437" s="352">
        <v>0</v>
      </c>
      <c r="BJ437" s="352">
        <v>0</v>
      </c>
      <c r="BK437" s="352"/>
      <c r="BL437" s="352"/>
      <c r="BM437" s="352"/>
    </row>
    <row r="438" spans="1:65" s="78" customFormat="1" x14ac:dyDescent="0.3">
      <c r="A438" s="10"/>
      <c r="B438" s="10"/>
      <c r="C438" s="10"/>
      <c r="D438" s="10">
        <v>1747283049.55</v>
      </c>
      <c r="E438" s="311">
        <v>150100633</v>
      </c>
      <c r="F438" s="311" t="s">
        <v>482</v>
      </c>
      <c r="G438" s="312">
        <v>6</v>
      </c>
      <c r="H438" s="312" t="s">
        <v>1298</v>
      </c>
      <c r="I438" s="311">
        <v>0</v>
      </c>
      <c r="J438" s="311">
        <v>0</v>
      </c>
      <c r="K438" s="311">
        <v>0</v>
      </c>
      <c r="L438" s="311">
        <v>0</v>
      </c>
      <c r="M438" s="311">
        <v>0</v>
      </c>
      <c r="N438" s="311">
        <v>0</v>
      </c>
      <c r="O438" s="311">
        <v>0</v>
      </c>
      <c r="P438" s="311">
        <v>0</v>
      </c>
      <c r="Q438" s="311">
        <v>0</v>
      </c>
      <c r="R438" s="311">
        <v>0</v>
      </c>
      <c r="S438" s="311">
        <v>0</v>
      </c>
      <c r="T438" s="311">
        <v>0</v>
      </c>
      <c r="U438" s="311">
        <v>0</v>
      </c>
      <c r="V438" s="311">
        <v>0</v>
      </c>
      <c r="W438" s="311">
        <v>0</v>
      </c>
      <c r="X438" s="311">
        <v>0</v>
      </c>
      <c r="Y438" s="311">
        <v>0</v>
      </c>
      <c r="Z438" s="311">
        <v>0</v>
      </c>
      <c r="AA438" s="311">
        <v>0</v>
      </c>
      <c r="AB438" s="311">
        <v>0</v>
      </c>
      <c r="AC438" s="311">
        <v>0</v>
      </c>
      <c r="AD438" s="311">
        <v>0</v>
      </c>
      <c r="AE438" s="311">
        <v>0</v>
      </c>
      <c r="AF438" s="311">
        <v>0</v>
      </c>
      <c r="AG438" s="311">
        <v>0</v>
      </c>
      <c r="AH438" s="311">
        <v>0</v>
      </c>
      <c r="AI438" s="311">
        <v>0</v>
      </c>
      <c r="AJ438" s="311">
        <v>0</v>
      </c>
      <c r="AK438" s="311">
        <v>0</v>
      </c>
      <c r="AL438" s="311">
        <v>0</v>
      </c>
      <c r="AM438" s="311">
        <v>0</v>
      </c>
      <c r="AN438" s="311">
        <v>0</v>
      </c>
      <c r="AO438" s="311">
        <v>0</v>
      </c>
      <c r="AP438" s="311">
        <v>0</v>
      </c>
      <c r="AQ438" s="311">
        <v>0</v>
      </c>
      <c r="AR438" s="311">
        <v>0</v>
      </c>
      <c r="AS438" s="311">
        <v>0</v>
      </c>
      <c r="AT438" s="311">
        <v>0</v>
      </c>
      <c r="AU438" s="311">
        <v>0</v>
      </c>
      <c r="AV438" s="311">
        <v>0</v>
      </c>
      <c r="AW438" s="311">
        <v>0</v>
      </c>
      <c r="AX438" s="352">
        <v>0</v>
      </c>
      <c r="AY438" s="352">
        <v>0</v>
      </c>
      <c r="AZ438" s="352">
        <v>0</v>
      </c>
      <c r="BA438" s="352">
        <v>0</v>
      </c>
      <c r="BB438" s="352">
        <v>0</v>
      </c>
      <c r="BC438" s="352">
        <v>0</v>
      </c>
      <c r="BD438" s="352">
        <v>0</v>
      </c>
      <c r="BE438" s="352">
        <v>0</v>
      </c>
      <c r="BF438" s="352">
        <v>0</v>
      </c>
      <c r="BG438" s="352">
        <v>0</v>
      </c>
      <c r="BH438" s="378">
        <v>0</v>
      </c>
      <c r="BI438" s="352">
        <v>0</v>
      </c>
      <c r="BJ438" s="352">
        <v>0</v>
      </c>
      <c r="BK438" s="352"/>
      <c r="BL438" s="352"/>
      <c r="BM438" s="352"/>
    </row>
    <row r="439" spans="1:65" s="78" customFormat="1" x14ac:dyDescent="0.3">
      <c r="A439" s="10"/>
      <c r="B439" s="10"/>
      <c r="C439" s="10"/>
      <c r="D439" s="10">
        <v>880502647.02999997</v>
      </c>
      <c r="E439" s="311">
        <v>150125446</v>
      </c>
      <c r="F439" s="311" t="s">
        <v>494</v>
      </c>
      <c r="G439" s="312">
        <v>32</v>
      </c>
      <c r="H439" s="312" t="s">
        <v>1298</v>
      </c>
      <c r="I439" s="311">
        <v>0</v>
      </c>
      <c r="J439" s="311">
        <v>0</v>
      </c>
      <c r="K439" s="311">
        <v>0</v>
      </c>
      <c r="L439" s="311">
        <v>0</v>
      </c>
      <c r="M439" s="311">
        <v>0</v>
      </c>
      <c r="N439" s="311">
        <v>0</v>
      </c>
      <c r="O439" s="311">
        <v>0</v>
      </c>
      <c r="P439" s="311">
        <v>0</v>
      </c>
      <c r="Q439" s="311">
        <v>0</v>
      </c>
      <c r="R439" s="311">
        <v>0</v>
      </c>
      <c r="S439" s="311">
        <v>0</v>
      </c>
      <c r="T439" s="311">
        <v>0</v>
      </c>
      <c r="U439" s="311">
        <v>0</v>
      </c>
      <c r="V439" s="311">
        <v>0</v>
      </c>
      <c r="W439" s="311">
        <v>0</v>
      </c>
      <c r="X439" s="311">
        <v>0</v>
      </c>
      <c r="Y439" s="311">
        <v>0</v>
      </c>
      <c r="Z439" s="311">
        <v>0</v>
      </c>
      <c r="AA439" s="311">
        <v>0</v>
      </c>
      <c r="AB439" s="311">
        <v>0</v>
      </c>
      <c r="AC439" s="311">
        <v>0</v>
      </c>
      <c r="AD439" s="311">
        <v>0</v>
      </c>
      <c r="AE439" s="311">
        <v>0</v>
      </c>
      <c r="AF439" s="311">
        <v>0</v>
      </c>
      <c r="AG439" s="311">
        <v>0</v>
      </c>
      <c r="AH439" s="311">
        <v>0</v>
      </c>
      <c r="AI439" s="311">
        <v>0</v>
      </c>
      <c r="AJ439" s="311">
        <v>0</v>
      </c>
      <c r="AK439" s="311">
        <v>0</v>
      </c>
      <c r="AL439" s="311">
        <v>0</v>
      </c>
      <c r="AM439" s="311">
        <v>0</v>
      </c>
      <c r="AN439" s="311">
        <v>0</v>
      </c>
      <c r="AO439" s="311">
        <v>0</v>
      </c>
      <c r="AP439" s="311">
        <v>0</v>
      </c>
      <c r="AQ439" s="311">
        <v>0</v>
      </c>
      <c r="AR439" s="311">
        <v>0</v>
      </c>
      <c r="AS439" s="311">
        <v>0</v>
      </c>
      <c r="AT439" s="311">
        <v>0</v>
      </c>
      <c r="AU439" s="311">
        <v>0</v>
      </c>
      <c r="AV439" s="311">
        <v>0</v>
      </c>
      <c r="AW439" s="311">
        <v>0</v>
      </c>
      <c r="AX439" s="352">
        <v>0</v>
      </c>
      <c r="AY439" s="352">
        <v>0</v>
      </c>
      <c r="AZ439" s="352">
        <v>0</v>
      </c>
      <c r="BA439" s="352">
        <v>0</v>
      </c>
      <c r="BB439" s="352">
        <v>0</v>
      </c>
      <c r="BC439" s="352">
        <v>0</v>
      </c>
      <c r="BD439" s="352">
        <v>0</v>
      </c>
      <c r="BE439" s="352">
        <v>0</v>
      </c>
      <c r="BF439" s="352">
        <v>0</v>
      </c>
      <c r="BG439" s="352">
        <v>0</v>
      </c>
      <c r="BH439" s="378">
        <v>0</v>
      </c>
      <c r="BI439" s="352">
        <v>0</v>
      </c>
      <c r="BJ439" s="352">
        <v>0</v>
      </c>
      <c r="BK439" s="352"/>
      <c r="BL439" s="352"/>
      <c r="BM439" s="352"/>
    </row>
    <row r="440" spans="1:65" s="78" customFormat="1" x14ac:dyDescent="0.3">
      <c r="A440" s="10"/>
      <c r="B440" s="10"/>
      <c r="C440" s="10"/>
      <c r="D440" s="10">
        <v>1119819340.0699999</v>
      </c>
      <c r="E440" s="311">
        <v>150125577</v>
      </c>
      <c r="F440" s="311" t="s">
        <v>495</v>
      </c>
      <c r="G440" s="312">
        <v>11</v>
      </c>
      <c r="H440" s="312" t="s">
        <v>1298</v>
      </c>
      <c r="I440" s="311">
        <v>0</v>
      </c>
      <c r="J440" s="311">
        <v>0</v>
      </c>
      <c r="K440" s="311">
        <v>0</v>
      </c>
      <c r="L440" s="311">
        <v>0</v>
      </c>
      <c r="M440" s="311">
        <v>0</v>
      </c>
      <c r="N440" s="311">
        <v>0</v>
      </c>
      <c r="O440" s="311">
        <v>0</v>
      </c>
      <c r="P440" s="311">
        <v>0</v>
      </c>
      <c r="Q440" s="311">
        <v>0</v>
      </c>
      <c r="R440" s="311">
        <v>0</v>
      </c>
      <c r="S440" s="311">
        <v>0</v>
      </c>
      <c r="T440" s="311">
        <v>0</v>
      </c>
      <c r="U440" s="311">
        <v>0</v>
      </c>
      <c r="V440" s="311">
        <v>0</v>
      </c>
      <c r="W440" s="311">
        <v>0</v>
      </c>
      <c r="X440" s="311">
        <v>0</v>
      </c>
      <c r="Y440" s="311">
        <v>0</v>
      </c>
      <c r="Z440" s="311">
        <v>0</v>
      </c>
      <c r="AA440" s="311">
        <v>0</v>
      </c>
      <c r="AB440" s="311">
        <v>0</v>
      </c>
      <c r="AC440" s="311">
        <v>0</v>
      </c>
      <c r="AD440" s="311">
        <v>0</v>
      </c>
      <c r="AE440" s="311">
        <v>0</v>
      </c>
      <c r="AF440" s="311">
        <v>0</v>
      </c>
      <c r="AG440" s="311">
        <v>0</v>
      </c>
      <c r="AH440" s="311">
        <v>0</v>
      </c>
      <c r="AI440" s="311">
        <v>0</v>
      </c>
      <c r="AJ440" s="311">
        <v>0</v>
      </c>
      <c r="AK440" s="311">
        <v>0</v>
      </c>
      <c r="AL440" s="311">
        <v>0</v>
      </c>
      <c r="AM440" s="311">
        <v>0</v>
      </c>
      <c r="AN440" s="311">
        <v>0</v>
      </c>
      <c r="AO440" s="311">
        <v>0</v>
      </c>
      <c r="AP440" s="311">
        <v>0</v>
      </c>
      <c r="AQ440" s="311">
        <v>0</v>
      </c>
      <c r="AR440" s="311">
        <v>0</v>
      </c>
      <c r="AS440" s="311">
        <v>0</v>
      </c>
      <c r="AT440" s="311">
        <v>0</v>
      </c>
      <c r="AU440" s="311">
        <v>0</v>
      </c>
      <c r="AV440" s="311">
        <v>0</v>
      </c>
      <c r="AW440" s="311">
        <v>0</v>
      </c>
      <c r="AX440" s="352">
        <v>0</v>
      </c>
      <c r="AY440" s="352">
        <v>0</v>
      </c>
      <c r="AZ440" s="352">
        <v>0</v>
      </c>
      <c r="BA440" s="352">
        <v>0</v>
      </c>
      <c r="BB440" s="352">
        <v>0</v>
      </c>
      <c r="BC440" s="352">
        <v>0</v>
      </c>
      <c r="BD440" s="352">
        <v>0</v>
      </c>
      <c r="BE440" s="352">
        <v>0</v>
      </c>
      <c r="BF440" s="352">
        <v>0</v>
      </c>
      <c r="BG440" s="352">
        <v>0</v>
      </c>
      <c r="BH440" s="378">
        <v>0</v>
      </c>
      <c r="BI440" s="352">
        <v>0</v>
      </c>
      <c r="BJ440" s="352">
        <v>0</v>
      </c>
      <c r="BK440" s="352"/>
      <c r="BL440" s="352"/>
      <c r="BM440" s="352"/>
    </row>
    <row r="441" spans="1:65" s="78" customFormat="1" x14ac:dyDescent="0.3">
      <c r="A441" s="10"/>
      <c r="B441" s="10"/>
      <c r="C441" s="10"/>
      <c r="D441" s="10">
        <v>5494022981.3199997</v>
      </c>
      <c r="E441" s="311">
        <v>150135334</v>
      </c>
      <c r="F441" s="311" t="s">
        <v>498</v>
      </c>
      <c r="G441" s="312">
        <v>12</v>
      </c>
      <c r="H441" s="312" t="s">
        <v>1298</v>
      </c>
      <c r="I441" s="311">
        <v>0</v>
      </c>
      <c r="J441" s="311">
        <v>0</v>
      </c>
      <c r="K441" s="311">
        <v>0</v>
      </c>
      <c r="L441" s="311">
        <v>0</v>
      </c>
      <c r="M441" s="311">
        <v>0</v>
      </c>
      <c r="N441" s="311">
        <v>0</v>
      </c>
      <c r="O441" s="311">
        <v>0</v>
      </c>
      <c r="P441" s="311">
        <v>0</v>
      </c>
      <c r="Q441" s="311">
        <v>0</v>
      </c>
      <c r="R441" s="311">
        <v>0</v>
      </c>
      <c r="S441" s="311">
        <v>0</v>
      </c>
      <c r="T441" s="311">
        <v>0</v>
      </c>
      <c r="U441" s="311">
        <v>0</v>
      </c>
      <c r="V441" s="311">
        <v>0</v>
      </c>
      <c r="W441" s="311">
        <v>0</v>
      </c>
      <c r="X441" s="311">
        <v>0</v>
      </c>
      <c r="Y441" s="311">
        <v>0</v>
      </c>
      <c r="Z441" s="311">
        <v>0</v>
      </c>
      <c r="AA441" s="311">
        <v>0</v>
      </c>
      <c r="AB441" s="311">
        <v>0</v>
      </c>
      <c r="AC441" s="311">
        <v>0</v>
      </c>
      <c r="AD441" s="311">
        <v>0</v>
      </c>
      <c r="AE441" s="311">
        <v>0</v>
      </c>
      <c r="AF441" s="311">
        <v>0</v>
      </c>
      <c r="AG441" s="311">
        <v>0</v>
      </c>
      <c r="AH441" s="311">
        <v>0</v>
      </c>
      <c r="AI441" s="311">
        <v>0</v>
      </c>
      <c r="AJ441" s="311">
        <v>0</v>
      </c>
      <c r="AK441" s="311">
        <v>0</v>
      </c>
      <c r="AL441" s="311">
        <v>0</v>
      </c>
      <c r="AM441" s="311">
        <v>0</v>
      </c>
      <c r="AN441" s="311">
        <v>0</v>
      </c>
      <c r="AO441" s="311">
        <v>0</v>
      </c>
      <c r="AP441" s="311">
        <v>0</v>
      </c>
      <c r="AQ441" s="311">
        <v>0</v>
      </c>
      <c r="AR441" s="311">
        <v>0</v>
      </c>
      <c r="AS441" s="311">
        <v>0</v>
      </c>
      <c r="AT441" s="311">
        <v>0</v>
      </c>
      <c r="AU441" s="311">
        <v>0</v>
      </c>
      <c r="AV441" s="311">
        <v>0</v>
      </c>
      <c r="AW441" s="311">
        <v>0</v>
      </c>
      <c r="AX441" s="352">
        <v>0</v>
      </c>
      <c r="AY441" s="352">
        <v>0</v>
      </c>
      <c r="AZ441" s="352">
        <v>0</v>
      </c>
      <c r="BA441" s="352">
        <v>0</v>
      </c>
      <c r="BB441" s="352">
        <v>0</v>
      </c>
      <c r="BC441" s="352">
        <v>0</v>
      </c>
      <c r="BD441" s="352">
        <v>0</v>
      </c>
      <c r="BE441" s="352">
        <v>0</v>
      </c>
      <c r="BF441" s="352">
        <v>0</v>
      </c>
      <c r="BG441" s="352">
        <v>0</v>
      </c>
      <c r="BH441" s="378">
        <v>0</v>
      </c>
      <c r="BI441" s="352">
        <v>0</v>
      </c>
      <c r="BJ441" s="352">
        <v>0</v>
      </c>
      <c r="BK441" s="352"/>
      <c r="BL441" s="352"/>
      <c r="BM441" s="352"/>
    </row>
    <row r="442" spans="1:65" s="78" customFormat="1" x14ac:dyDescent="0.3">
      <c r="A442" s="10"/>
      <c r="B442" s="10"/>
      <c r="C442" s="10"/>
      <c r="D442" s="10">
        <v>591517534.07000005</v>
      </c>
      <c r="E442" s="311">
        <v>190006968</v>
      </c>
      <c r="F442" s="311" t="s">
        <v>501</v>
      </c>
      <c r="G442" s="312">
        <v>4</v>
      </c>
      <c r="H442" s="312" t="s">
        <v>1300</v>
      </c>
      <c r="I442" s="311">
        <v>0</v>
      </c>
      <c r="J442" s="311">
        <v>0</v>
      </c>
      <c r="K442" s="311">
        <v>0</v>
      </c>
      <c r="L442" s="311">
        <v>0</v>
      </c>
      <c r="M442" s="311">
        <v>0</v>
      </c>
      <c r="N442" s="311">
        <v>0</v>
      </c>
      <c r="O442" s="311">
        <v>0</v>
      </c>
      <c r="P442" s="311">
        <v>0</v>
      </c>
      <c r="Q442" s="311">
        <v>0</v>
      </c>
      <c r="R442" s="311">
        <v>0</v>
      </c>
      <c r="S442" s="311">
        <v>0</v>
      </c>
      <c r="T442" s="311">
        <v>0</v>
      </c>
      <c r="U442" s="311">
        <v>0</v>
      </c>
      <c r="V442" s="311">
        <v>0</v>
      </c>
      <c r="W442" s="311">
        <v>0</v>
      </c>
      <c r="X442" s="311">
        <v>0</v>
      </c>
      <c r="Y442" s="311">
        <v>0</v>
      </c>
      <c r="Z442" s="311">
        <v>0</v>
      </c>
      <c r="AA442" s="311">
        <v>0</v>
      </c>
      <c r="AB442" s="311">
        <v>0</v>
      </c>
      <c r="AC442" s="311">
        <v>0</v>
      </c>
      <c r="AD442" s="311">
        <v>0</v>
      </c>
      <c r="AE442" s="311">
        <v>0</v>
      </c>
      <c r="AF442" s="311">
        <v>0</v>
      </c>
      <c r="AG442" s="311">
        <v>0</v>
      </c>
      <c r="AH442" s="311">
        <v>0</v>
      </c>
      <c r="AI442" s="311">
        <v>0</v>
      </c>
      <c r="AJ442" s="311">
        <v>0</v>
      </c>
      <c r="AK442" s="311">
        <v>0</v>
      </c>
      <c r="AL442" s="311">
        <v>0</v>
      </c>
      <c r="AM442" s="311">
        <v>0</v>
      </c>
      <c r="AN442" s="311">
        <v>0</v>
      </c>
      <c r="AO442" s="311">
        <v>0</v>
      </c>
      <c r="AP442" s="311">
        <v>0</v>
      </c>
      <c r="AQ442" s="311">
        <v>0</v>
      </c>
      <c r="AR442" s="311">
        <v>0</v>
      </c>
      <c r="AS442" s="311">
        <v>0</v>
      </c>
      <c r="AT442" s="311">
        <v>0</v>
      </c>
      <c r="AU442" s="311">
        <v>0</v>
      </c>
      <c r="AV442" s="311">
        <v>0</v>
      </c>
      <c r="AW442" s="311">
        <v>0</v>
      </c>
      <c r="AX442" s="352">
        <v>0</v>
      </c>
      <c r="AY442" s="352">
        <v>0</v>
      </c>
      <c r="AZ442" s="352">
        <v>0</v>
      </c>
      <c r="BA442" s="352">
        <v>0</v>
      </c>
      <c r="BB442" s="352">
        <v>0</v>
      </c>
      <c r="BC442" s="352">
        <v>0</v>
      </c>
      <c r="BD442" s="352">
        <v>0</v>
      </c>
      <c r="BE442" s="352">
        <v>0</v>
      </c>
      <c r="BF442" s="352">
        <v>0</v>
      </c>
      <c r="BG442" s="352">
        <v>0</v>
      </c>
      <c r="BH442" s="378">
        <v>0</v>
      </c>
      <c r="BI442" s="352">
        <v>0</v>
      </c>
      <c r="BJ442" s="352">
        <v>0</v>
      </c>
      <c r="BK442" s="352"/>
      <c r="BL442" s="352"/>
      <c r="BM442" s="352"/>
    </row>
    <row r="443" spans="1:65" s="78" customFormat="1" x14ac:dyDescent="0.3">
      <c r="A443" s="10"/>
      <c r="B443" s="10"/>
      <c r="C443" s="10"/>
      <c r="D443" s="10">
        <v>83444235.370000005</v>
      </c>
      <c r="E443" s="311">
        <v>190180342</v>
      </c>
      <c r="F443" s="311" t="s">
        <v>505</v>
      </c>
      <c r="G443" s="312">
        <v>3</v>
      </c>
      <c r="H443" s="312" t="s">
        <v>1300</v>
      </c>
      <c r="I443" s="311">
        <v>0</v>
      </c>
      <c r="J443" s="311">
        <v>0</v>
      </c>
      <c r="K443" s="311">
        <v>0</v>
      </c>
      <c r="L443" s="311">
        <v>0</v>
      </c>
      <c r="M443" s="311">
        <v>0</v>
      </c>
      <c r="N443" s="311">
        <v>0</v>
      </c>
      <c r="O443" s="311">
        <v>0</v>
      </c>
      <c r="P443" s="311">
        <v>0</v>
      </c>
      <c r="Q443" s="311">
        <v>0</v>
      </c>
      <c r="R443" s="311">
        <v>0</v>
      </c>
      <c r="S443" s="311">
        <v>0</v>
      </c>
      <c r="T443" s="311">
        <v>0</v>
      </c>
      <c r="U443" s="311">
        <v>0</v>
      </c>
      <c r="V443" s="311">
        <v>0</v>
      </c>
      <c r="W443" s="311">
        <v>0</v>
      </c>
      <c r="X443" s="311">
        <v>0</v>
      </c>
      <c r="Y443" s="311">
        <v>0</v>
      </c>
      <c r="Z443" s="311">
        <v>0</v>
      </c>
      <c r="AA443" s="311">
        <v>0</v>
      </c>
      <c r="AB443" s="311">
        <v>0</v>
      </c>
      <c r="AC443" s="311">
        <v>0</v>
      </c>
      <c r="AD443" s="311">
        <v>0</v>
      </c>
      <c r="AE443" s="311">
        <v>0</v>
      </c>
      <c r="AF443" s="311">
        <v>0</v>
      </c>
      <c r="AG443" s="311">
        <v>0</v>
      </c>
      <c r="AH443" s="311">
        <v>0</v>
      </c>
      <c r="AI443" s="311">
        <v>0</v>
      </c>
      <c r="AJ443" s="311">
        <v>0</v>
      </c>
      <c r="AK443" s="311">
        <v>0</v>
      </c>
      <c r="AL443" s="311">
        <v>0</v>
      </c>
      <c r="AM443" s="311">
        <v>0</v>
      </c>
      <c r="AN443" s="311">
        <v>0</v>
      </c>
      <c r="AO443" s="311">
        <v>0</v>
      </c>
      <c r="AP443" s="311">
        <v>0</v>
      </c>
      <c r="AQ443" s="311">
        <v>0</v>
      </c>
      <c r="AR443" s="311">
        <v>0</v>
      </c>
      <c r="AS443" s="311">
        <v>0</v>
      </c>
      <c r="AT443" s="311">
        <v>0</v>
      </c>
      <c r="AU443" s="311">
        <v>0</v>
      </c>
      <c r="AV443" s="311">
        <v>0</v>
      </c>
      <c r="AW443" s="311">
        <v>0</v>
      </c>
      <c r="AX443" s="352">
        <v>0</v>
      </c>
      <c r="AY443" s="352">
        <v>0</v>
      </c>
      <c r="AZ443" s="352">
        <v>0</v>
      </c>
      <c r="BA443" s="352">
        <v>0</v>
      </c>
      <c r="BB443" s="352">
        <v>0</v>
      </c>
      <c r="BC443" s="352">
        <v>0</v>
      </c>
      <c r="BD443" s="352">
        <v>0</v>
      </c>
      <c r="BE443" s="352">
        <v>0</v>
      </c>
      <c r="BF443" s="352">
        <v>0</v>
      </c>
      <c r="BG443" s="352">
        <v>0</v>
      </c>
      <c r="BH443" s="378">
        <v>0</v>
      </c>
      <c r="BI443" s="352">
        <v>0</v>
      </c>
      <c r="BJ443" s="352">
        <v>0</v>
      </c>
      <c r="BK443" s="352"/>
      <c r="BL443" s="352"/>
      <c r="BM443" s="352"/>
    </row>
    <row r="444" spans="1:65" s="78" customFormat="1" x14ac:dyDescent="0.3">
      <c r="A444" s="10"/>
      <c r="B444" s="10"/>
      <c r="C444" s="10"/>
      <c r="D444" s="10"/>
      <c r="E444" s="311">
        <v>221330171</v>
      </c>
      <c r="F444" s="311" t="s">
        <v>1474</v>
      </c>
      <c r="G444" s="312">
        <v>18</v>
      </c>
      <c r="H444" s="312" t="s">
        <v>1465</v>
      </c>
      <c r="I444" s="311">
        <v>0</v>
      </c>
      <c r="J444" s="311">
        <v>0</v>
      </c>
      <c r="K444" s="311">
        <v>0</v>
      </c>
      <c r="L444" s="311">
        <v>0</v>
      </c>
      <c r="M444" s="311">
        <v>0</v>
      </c>
      <c r="N444" s="311">
        <v>0</v>
      </c>
      <c r="O444" s="311">
        <v>0</v>
      </c>
      <c r="P444" s="311">
        <v>0</v>
      </c>
      <c r="Q444" s="311">
        <v>0</v>
      </c>
      <c r="R444" s="311">
        <v>0</v>
      </c>
      <c r="S444" s="311">
        <v>0</v>
      </c>
      <c r="T444" s="311">
        <v>0</v>
      </c>
      <c r="U444" s="311">
        <v>0</v>
      </c>
      <c r="V444" s="311">
        <v>0</v>
      </c>
      <c r="W444" s="311">
        <v>0</v>
      </c>
      <c r="X444" s="311">
        <v>0</v>
      </c>
      <c r="Y444" s="311">
        <v>0</v>
      </c>
      <c r="Z444" s="311">
        <v>0</v>
      </c>
      <c r="AA444" s="311">
        <v>0</v>
      </c>
      <c r="AB444" s="311">
        <v>0</v>
      </c>
      <c r="AC444" s="311">
        <v>0</v>
      </c>
      <c r="AD444" s="311">
        <v>0</v>
      </c>
      <c r="AE444" s="311">
        <v>0</v>
      </c>
      <c r="AF444" s="311">
        <v>0</v>
      </c>
      <c r="AG444" s="311">
        <v>0</v>
      </c>
      <c r="AH444" s="311">
        <v>0</v>
      </c>
      <c r="AI444" s="311">
        <v>0</v>
      </c>
      <c r="AJ444" s="311">
        <v>0</v>
      </c>
      <c r="AK444" s="311">
        <v>0</v>
      </c>
      <c r="AL444" s="311">
        <v>0</v>
      </c>
      <c r="AM444" s="311">
        <v>0</v>
      </c>
      <c r="AN444" s="311">
        <v>0</v>
      </c>
      <c r="AO444" s="311">
        <v>0</v>
      </c>
      <c r="AP444" s="311">
        <v>0</v>
      </c>
      <c r="AQ444" s="311">
        <v>0</v>
      </c>
      <c r="AR444" s="311">
        <v>0</v>
      </c>
      <c r="AS444" s="311">
        <v>0</v>
      </c>
      <c r="AT444" s="311">
        <v>0</v>
      </c>
      <c r="AU444" s="311">
        <v>0</v>
      </c>
      <c r="AV444" s="311">
        <v>0</v>
      </c>
      <c r="AW444" s="311">
        <v>0</v>
      </c>
      <c r="AX444" s="352">
        <v>0</v>
      </c>
      <c r="AY444" s="352">
        <v>0</v>
      </c>
      <c r="AZ444" s="352">
        <v>0</v>
      </c>
      <c r="BA444" s="352">
        <v>0</v>
      </c>
      <c r="BB444" s="352">
        <v>0</v>
      </c>
      <c r="BC444" s="352">
        <v>0</v>
      </c>
      <c r="BD444" s="352">
        <v>0</v>
      </c>
      <c r="BE444" s="352">
        <v>0</v>
      </c>
      <c r="BF444" s="352">
        <v>0</v>
      </c>
      <c r="BG444" s="352">
        <v>0</v>
      </c>
      <c r="BH444" s="378">
        <v>0</v>
      </c>
      <c r="BI444" s="352">
        <v>0</v>
      </c>
      <c r="BJ444" s="352">
        <v>0</v>
      </c>
      <c r="BK444" s="352"/>
      <c r="BL444" s="352"/>
      <c r="BM444" s="352"/>
    </row>
    <row r="445" spans="1:65" s="78" customFormat="1" x14ac:dyDescent="0.3">
      <c r="A445" s="10"/>
      <c r="B445" s="10"/>
      <c r="C445" s="10"/>
      <c r="D445" s="10"/>
      <c r="E445" s="311">
        <v>221435077</v>
      </c>
      <c r="F445" s="311" t="s">
        <v>1478</v>
      </c>
      <c r="G445" s="312">
        <v>28</v>
      </c>
      <c r="H445" s="312" t="s">
        <v>1465</v>
      </c>
      <c r="I445" s="311">
        <v>0</v>
      </c>
      <c r="J445" s="311">
        <v>0</v>
      </c>
      <c r="K445" s="311">
        <v>0</v>
      </c>
      <c r="L445" s="311">
        <v>0</v>
      </c>
      <c r="M445" s="311">
        <v>0</v>
      </c>
      <c r="N445" s="311">
        <v>0</v>
      </c>
      <c r="O445" s="311">
        <v>0</v>
      </c>
      <c r="P445" s="311">
        <v>0</v>
      </c>
      <c r="Q445" s="311">
        <v>0</v>
      </c>
      <c r="R445" s="311">
        <v>0</v>
      </c>
      <c r="S445" s="311">
        <v>0</v>
      </c>
      <c r="T445" s="311">
        <v>0</v>
      </c>
      <c r="U445" s="311">
        <v>0</v>
      </c>
      <c r="V445" s="311">
        <v>0</v>
      </c>
      <c r="W445" s="311">
        <v>0</v>
      </c>
      <c r="X445" s="311">
        <v>0</v>
      </c>
      <c r="Y445" s="311">
        <v>0</v>
      </c>
      <c r="Z445" s="311">
        <v>0</v>
      </c>
      <c r="AA445" s="311">
        <v>0</v>
      </c>
      <c r="AB445" s="311">
        <v>0</v>
      </c>
      <c r="AC445" s="311">
        <v>0</v>
      </c>
      <c r="AD445" s="311">
        <v>0</v>
      </c>
      <c r="AE445" s="311">
        <v>0</v>
      </c>
      <c r="AF445" s="311">
        <v>0</v>
      </c>
      <c r="AG445" s="311">
        <v>0</v>
      </c>
      <c r="AH445" s="311">
        <v>0</v>
      </c>
      <c r="AI445" s="311">
        <v>0</v>
      </c>
      <c r="AJ445" s="311">
        <v>0</v>
      </c>
      <c r="AK445" s="311">
        <v>0</v>
      </c>
      <c r="AL445" s="311">
        <v>0</v>
      </c>
      <c r="AM445" s="311">
        <v>0</v>
      </c>
      <c r="AN445" s="311">
        <v>0</v>
      </c>
      <c r="AO445" s="311">
        <v>0</v>
      </c>
      <c r="AP445" s="311">
        <v>0</v>
      </c>
      <c r="AQ445" s="311">
        <v>0</v>
      </c>
      <c r="AR445" s="311">
        <v>0</v>
      </c>
      <c r="AS445" s="311">
        <v>0</v>
      </c>
      <c r="AT445" s="311">
        <v>0</v>
      </c>
      <c r="AU445" s="311">
        <v>0</v>
      </c>
      <c r="AV445" s="311">
        <v>0</v>
      </c>
      <c r="AW445" s="311">
        <v>0</v>
      </c>
      <c r="AX445" s="352">
        <v>0</v>
      </c>
      <c r="AY445" s="352">
        <v>0</v>
      </c>
      <c r="AZ445" s="352">
        <v>0</v>
      </c>
      <c r="BA445" s="352">
        <v>0</v>
      </c>
      <c r="BB445" s="352">
        <v>0</v>
      </c>
      <c r="BC445" s="352">
        <v>0</v>
      </c>
      <c r="BD445" s="352">
        <v>0</v>
      </c>
      <c r="BE445" s="352">
        <v>0</v>
      </c>
      <c r="BF445" s="352">
        <v>0</v>
      </c>
      <c r="BG445" s="352">
        <v>0</v>
      </c>
      <c r="BH445" s="378">
        <v>0</v>
      </c>
      <c r="BI445" s="352">
        <v>0</v>
      </c>
      <c r="BJ445" s="352">
        <v>0</v>
      </c>
      <c r="BK445" s="352"/>
      <c r="BL445" s="352"/>
      <c r="BM445" s="352"/>
    </row>
    <row r="446" spans="1:65" s="78" customFormat="1" x14ac:dyDescent="0.3">
      <c r="A446" s="10"/>
      <c r="B446" s="10"/>
      <c r="C446" s="10"/>
      <c r="D446" s="10"/>
      <c r="E446" s="311">
        <v>221672341</v>
      </c>
      <c r="F446" s="311" t="s">
        <v>1485</v>
      </c>
      <c r="G446" s="312">
        <v>6</v>
      </c>
      <c r="H446" s="312" t="s">
        <v>1465</v>
      </c>
      <c r="I446" s="311">
        <v>0</v>
      </c>
      <c r="J446" s="311">
        <v>0</v>
      </c>
      <c r="K446" s="311">
        <v>0</v>
      </c>
      <c r="L446" s="311">
        <v>0</v>
      </c>
      <c r="M446" s="311">
        <v>0</v>
      </c>
      <c r="N446" s="311">
        <v>0</v>
      </c>
      <c r="O446" s="311">
        <v>0</v>
      </c>
      <c r="P446" s="311">
        <v>0</v>
      </c>
      <c r="Q446" s="311">
        <v>0</v>
      </c>
      <c r="R446" s="311">
        <v>0</v>
      </c>
      <c r="S446" s="311">
        <v>0</v>
      </c>
      <c r="T446" s="311">
        <v>0</v>
      </c>
      <c r="U446" s="311">
        <v>0</v>
      </c>
      <c r="V446" s="311">
        <v>0</v>
      </c>
      <c r="W446" s="311">
        <v>0</v>
      </c>
      <c r="X446" s="311">
        <v>0</v>
      </c>
      <c r="Y446" s="311">
        <v>0</v>
      </c>
      <c r="Z446" s="311">
        <v>0</v>
      </c>
      <c r="AA446" s="311">
        <v>0</v>
      </c>
      <c r="AB446" s="311">
        <v>0</v>
      </c>
      <c r="AC446" s="311">
        <v>0</v>
      </c>
      <c r="AD446" s="311">
        <v>0</v>
      </c>
      <c r="AE446" s="311">
        <v>0</v>
      </c>
      <c r="AF446" s="311">
        <v>0</v>
      </c>
      <c r="AG446" s="311">
        <v>0</v>
      </c>
      <c r="AH446" s="311">
        <v>0</v>
      </c>
      <c r="AI446" s="311">
        <v>0</v>
      </c>
      <c r="AJ446" s="311">
        <v>0</v>
      </c>
      <c r="AK446" s="311">
        <v>0</v>
      </c>
      <c r="AL446" s="311">
        <v>0</v>
      </c>
      <c r="AM446" s="311">
        <v>0</v>
      </c>
      <c r="AN446" s="311">
        <v>0</v>
      </c>
      <c r="AO446" s="311">
        <v>0</v>
      </c>
      <c r="AP446" s="311">
        <v>0</v>
      </c>
      <c r="AQ446" s="311">
        <v>0</v>
      </c>
      <c r="AR446" s="311">
        <v>0</v>
      </c>
      <c r="AS446" s="311">
        <v>0</v>
      </c>
      <c r="AT446" s="311">
        <v>0</v>
      </c>
      <c r="AU446" s="311">
        <v>0</v>
      </c>
      <c r="AV446" s="311">
        <v>0</v>
      </c>
      <c r="AW446" s="311">
        <v>0</v>
      </c>
      <c r="AX446" s="352">
        <v>0</v>
      </c>
      <c r="AY446" s="352">
        <v>0</v>
      </c>
      <c r="AZ446" s="352">
        <v>0</v>
      </c>
      <c r="BA446" s="352">
        <v>0</v>
      </c>
      <c r="BB446" s="352">
        <v>0</v>
      </c>
      <c r="BC446" s="352">
        <v>0</v>
      </c>
      <c r="BD446" s="352">
        <v>0</v>
      </c>
      <c r="BE446" s="352">
        <v>0</v>
      </c>
      <c r="BF446" s="352">
        <v>0</v>
      </c>
      <c r="BG446" s="352">
        <v>0</v>
      </c>
      <c r="BH446" s="378">
        <v>0</v>
      </c>
      <c r="BI446" s="352">
        <v>0</v>
      </c>
      <c r="BJ446" s="352">
        <v>0</v>
      </c>
      <c r="BK446" s="352"/>
      <c r="BL446" s="352"/>
      <c r="BM446" s="352"/>
    </row>
    <row r="447" spans="1:65" s="78" customFormat="1" x14ac:dyDescent="0.3">
      <c r="A447" s="10"/>
      <c r="B447" s="10"/>
      <c r="C447" s="10"/>
      <c r="D447" s="10"/>
      <c r="E447" s="311">
        <v>222139806</v>
      </c>
      <c r="F447" s="311" t="s">
        <v>1498</v>
      </c>
      <c r="G447" s="312">
        <v>24</v>
      </c>
      <c r="H447" s="312" t="s">
        <v>1465</v>
      </c>
      <c r="I447" s="311">
        <v>0</v>
      </c>
      <c r="J447" s="311">
        <v>0</v>
      </c>
      <c r="K447" s="311">
        <v>0</v>
      </c>
      <c r="L447" s="311">
        <v>0</v>
      </c>
      <c r="M447" s="311">
        <v>0</v>
      </c>
      <c r="N447" s="311">
        <v>0</v>
      </c>
      <c r="O447" s="311">
        <v>0</v>
      </c>
      <c r="P447" s="311">
        <v>0</v>
      </c>
      <c r="Q447" s="311">
        <v>0</v>
      </c>
      <c r="R447" s="311">
        <v>0</v>
      </c>
      <c r="S447" s="311">
        <v>0</v>
      </c>
      <c r="T447" s="311">
        <v>0</v>
      </c>
      <c r="U447" s="311">
        <v>0</v>
      </c>
      <c r="V447" s="311">
        <v>0</v>
      </c>
      <c r="W447" s="311">
        <v>0</v>
      </c>
      <c r="X447" s="311">
        <v>0</v>
      </c>
      <c r="Y447" s="311">
        <v>0</v>
      </c>
      <c r="Z447" s="311">
        <v>0</v>
      </c>
      <c r="AA447" s="311">
        <v>0</v>
      </c>
      <c r="AB447" s="311">
        <v>0</v>
      </c>
      <c r="AC447" s="311">
        <v>0</v>
      </c>
      <c r="AD447" s="311">
        <v>0</v>
      </c>
      <c r="AE447" s="311">
        <v>0</v>
      </c>
      <c r="AF447" s="311">
        <v>0</v>
      </c>
      <c r="AG447" s="311">
        <v>0</v>
      </c>
      <c r="AH447" s="311">
        <v>0</v>
      </c>
      <c r="AI447" s="311">
        <v>0</v>
      </c>
      <c r="AJ447" s="311">
        <v>0</v>
      </c>
      <c r="AK447" s="311">
        <v>0</v>
      </c>
      <c r="AL447" s="311">
        <v>0</v>
      </c>
      <c r="AM447" s="311">
        <v>0</v>
      </c>
      <c r="AN447" s="311">
        <v>0</v>
      </c>
      <c r="AO447" s="311">
        <v>0</v>
      </c>
      <c r="AP447" s="311">
        <v>0</v>
      </c>
      <c r="AQ447" s="311">
        <v>0</v>
      </c>
      <c r="AR447" s="311">
        <v>0</v>
      </c>
      <c r="AS447" s="311">
        <v>0</v>
      </c>
      <c r="AT447" s="311">
        <v>0</v>
      </c>
      <c r="AU447" s="311">
        <v>0</v>
      </c>
      <c r="AV447" s="311">
        <v>0</v>
      </c>
      <c r="AW447" s="311">
        <v>0</v>
      </c>
      <c r="AX447" s="352">
        <v>0</v>
      </c>
      <c r="AY447" s="352">
        <v>0</v>
      </c>
      <c r="AZ447" s="352">
        <v>0</v>
      </c>
      <c r="BA447" s="352">
        <v>0</v>
      </c>
      <c r="BB447" s="352">
        <v>0</v>
      </c>
      <c r="BC447" s="352">
        <v>0</v>
      </c>
      <c r="BD447" s="352">
        <v>0</v>
      </c>
      <c r="BE447" s="352">
        <v>0</v>
      </c>
      <c r="BF447" s="352">
        <v>0</v>
      </c>
      <c r="BG447" s="352">
        <v>0</v>
      </c>
      <c r="BH447" s="378">
        <v>0</v>
      </c>
      <c r="BI447" s="352">
        <v>0</v>
      </c>
      <c r="BJ447" s="352">
        <v>0</v>
      </c>
      <c r="BK447" s="352"/>
      <c r="BL447" s="352"/>
      <c r="BM447" s="352"/>
    </row>
    <row r="448" spans="1:65" s="78" customFormat="1" x14ac:dyDescent="0.3">
      <c r="A448" s="10"/>
      <c r="B448" s="10"/>
      <c r="C448" s="10"/>
      <c r="D448" s="10">
        <v>135364801058.77</v>
      </c>
      <c r="E448" s="311">
        <v>270011357</v>
      </c>
      <c r="F448" s="311" t="s">
        <v>515</v>
      </c>
      <c r="G448" s="312">
        <v>24</v>
      </c>
      <c r="H448" s="312" t="s">
        <v>1302</v>
      </c>
      <c r="I448" s="311">
        <v>0</v>
      </c>
      <c r="J448" s="311">
        <v>0</v>
      </c>
      <c r="K448" s="311">
        <v>0</v>
      </c>
      <c r="L448" s="311">
        <v>0</v>
      </c>
      <c r="M448" s="311">
        <v>0</v>
      </c>
      <c r="N448" s="311">
        <v>0</v>
      </c>
      <c r="O448" s="311">
        <v>0</v>
      </c>
      <c r="P448" s="311">
        <v>0</v>
      </c>
      <c r="Q448" s="311">
        <v>0</v>
      </c>
      <c r="R448" s="311">
        <v>0</v>
      </c>
      <c r="S448" s="311">
        <v>0</v>
      </c>
      <c r="T448" s="311">
        <v>0</v>
      </c>
      <c r="U448" s="311">
        <v>0</v>
      </c>
      <c r="V448" s="311">
        <v>0</v>
      </c>
      <c r="W448" s="311">
        <v>0</v>
      </c>
      <c r="X448" s="311">
        <v>0</v>
      </c>
      <c r="Y448" s="311">
        <v>0</v>
      </c>
      <c r="Z448" s="311">
        <v>0</v>
      </c>
      <c r="AA448" s="311">
        <v>0</v>
      </c>
      <c r="AB448" s="311">
        <v>0</v>
      </c>
      <c r="AC448" s="311">
        <v>0</v>
      </c>
      <c r="AD448" s="311">
        <v>0</v>
      </c>
      <c r="AE448" s="311">
        <v>0</v>
      </c>
      <c r="AF448" s="311">
        <v>0</v>
      </c>
      <c r="AG448" s="311">
        <v>0</v>
      </c>
      <c r="AH448" s="311">
        <v>0</v>
      </c>
      <c r="AI448" s="311">
        <v>0</v>
      </c>
      <c r="AJ448" s="311">
        <v>0</v>
      </c>
      <c r="AK448" s="311">
        <v>0</v>
      </c>
      <c r="AL448" s="311">
        <v>0</v>
      </c>
      <c r="AM448" s="311">
        <v>0</v>
      </c>
      <c r="AN448" s="311">
        <v>0</v>
      </c>
      <c r="AO448" s="311">
        <v>0</v>
      </c>
      <c r="AP448" s="311">
        <v>0</v>
      </c>
      <c r="AQ448" s="311">
        <v>0</v>
      </c>
      <c r="AR448" s="311">
        <v>0</v>
      </c>
      <c r="AS448" s="311">
        <v>0</v>
      </c>
      <c r="AT448" s="311">
        <v>0</v>
      </c>
      <c r="AU448" s="311">
        <v>0</v>
      </c>
      <c r="AV448" s="311">
        <v>0</v>
      </c>
      <c r="AW448" s="311">
        <v>0</v>
      </c>
      <c r="AX448" s="352">
        <v>0</v>
      </c>
      <c r="AY448" s="352">
        <v>0</v>
      </c>
      <c r="AZ448" s="352">
        <v>0</v>
      </c>
      <c r="BA448" s="352">
        <v>0</v>
      </c>
      <c r="BB448" s="352">
        <v>0</v>
      </c>
      <c r="BC448" s="352">
        <v>0</v>
      </c>
      <c r="BD448" s="352">
        <v>0</v>
      </c>
      <c r="BE448" s="352">
        <v>0</v>
      </c>
      <c r="BF448" s="352">
        <v>0</v>
      </c>
      <c r="BG448" s="352">
        <v>0</v>
      </c>
      <c r="BH448" s="378">
        <v>0</v>
      </c>
      <c r="BI448" s="352">
        <v>0</v>
      </c>
      <c r="BJ448" s="352">
        <v>0</v>
      </c>
      <c r="BK448" s="352"/>
      <c r="BL448" s="352"/>
      <c r="BM448" s="352"/>
    </row>
    <row r="449" spans="1:65" s="78" customFormat="1" x14ac:dyDescent="0.3">
      <c r="A449" s="10"/>
      <c r="B449" s="10"/>
      <c r="C449" s="10"/>
      <c r="D449" s="10">
        <v>45607901.259999998</v>
      </c>
      <c r="E449" s="311">
        <v>270013376</v>
      </c>
      <c r="F449" s="311" t="s">
        <v>516</v>
      </c>
      <c r="G449" s="312">
        <v>29</v>
      </c>
      <c r="H449" s="312" t="s">
        <v>1302</v>
      </c>
      <c r="I449" s="311">
        <v>0</v>
      </c>
      <c r="J449" s="311">
        <v>0</v>
      </c>
      <c r="K449" s="311">
        <v>0</v>
      </c>
      <c r="L449" s="311">
        <v>0</v>
      </c>
      <c r="M449" s="311">
        <v>0</v>
      </c>
      <c r="N449" s="311">
        <v>0</v>
      </c>
      <c r="O449" s="311">
        <v>0</v>
      </c>
      <c r="P449" s="311">
        <v>0</v>
      </c>
      <c r="Q449" s="311">
        <v>0</v>
      </c>
      <c r="R449" s="311">
        <v>0</v>
      </c>
      <c r="S449" s="311">
        <v>0</v>
      </c>
      <c r="T449" s="311">
        <v>0</v>
      </c>
      <c r="U449" s="311">
        <v>0</v>
      </c>
      <c r="V449" s="311">
        <v>0</v>
      </c>
      <c r="W449" s="311">
        <v>0</v>
      </c>
      <c r="X449" s="311">
        <v>0</v>
      </c>
      <c r="Y449" s="311">
        <v>0</v>
      </c>
      <c r="Z449" s="311">
        <v>0</v>
      </c>
      <c r="AA449" s="311">
        <v>0</v>
      </c>
      <c r="AB449" s="311">
        <v>0</v>
      </c>
      <c r="AC449" s="311">
        <v>0</v>
      </c>
      <c r="AD449" s="311">
        <v>0</v>
      </c>
      <c r="AE449" s="311">
        <v>0</v>
      </c>
      <c r="AF449" s="311">
        <v>0</v>
      </c>
      <c r="AG449" s="311">
        <v>0</v>
      </c>
      <c r="AH449" s="311">
        <v>0</v>
      </c>
      <c r="AI449" s="311">
        <v>0</v>
      </c>
      <c r="AJ449" s="311">
        <v>0</v>
      </c>
      <c r="AK449" s="311">
        <v>0</v>
      </c>
      <c r="AL449" s="311">
        <v>0</v>
      </c>
      <c r="AM449" s="311">
        <v>0</v>
      </c>
      <c r="AN449" s="311">
        <v>0</v>
      </c>
      <c r="AO449" s="311">
        <v>0</v>
      </c>
      <c r="AP449" s="311">
        <v>0</v>
      </c>
      <c r="AQ449" s="311">
        <v>0</v>
      </c>
      <c r="AR449" s="311">
        <v>0</v>
      </c>
      <c r="AS449" s="311">
        <v>0</v>
      </c>
      <c r="AT449" s="311">
        <v>0</v>
      </c>
      <c r="AU449" s="311">
        <v>0</v>
      </c>
      <c r="AV449" s="311">
        <v>0</v>
      </c>
      <c r="AW449" s="311">
        <v>0</v>
      </c>
      <c r="AX449" s="352">
        <v>0</v>
      </c>
      <c r="AY449" s="352">
        <v>0</v>
      </c>
      <c r="AZ449" s="352">
        <v>0</v>
      </c>
      <c r="BA449" s="352">
        <v>0</v>
      </c>
      <c r="BB449" s="352">
        <v>0</v>
      </c>
      <c r="BC449" s="352">
        <v>0</v>
      </c>
      <c r="BD449" s="352">
        <v>0</v>
      </c>
      <c r="BE449" s="352">
        <v>0</v>
      </c>
      <c r="BF449" s="352">
        <v>0</v>
      </c>
      <c r="BG449" s="352">
        <v>0</v>
      </c>
      <c r="BH449" s="378">
        <v>0</v>
      </c>
      <c r="BI449" s="352">
        <v>0</v>
      </c>
      <c r="BJ449" s="352">
        <v>0</v>
      </c>
      <c r="BK449" s="352"/>
      <c r="BL449" s="352"/>
      <c r="BM449" s="352"/>
    </row>
    <row r="450" spans="1:65" s="78" customFormat="1" x14ac:dyDescent="0.3">
      <c r="A450" s="10"/>
      <c r="B450" s="10"/>
      <c r="C450" s="10"/>
      <c r="D450" s="10">
        <v>2445436126.4699998</v>
      </c>
      <c r="E450" s="311">
        <v>270060303</v>
      </c>
      <c r="F450" s="311" t="s">
        <v>541</v>
      </c>
      <c r="G450" s="312">
        <v>54</v>
      </c>
      <c r="H450" s="312" t="s">
        <v>1302</v>
      </c>
      <c r="I450" s="311">
        <v>0</v>
      </c>
      <c r="J450" s="311">
        <v>0</v>
      </c>
      <c r="K450" s="311">
        <v>0</v>
      </c>
      <c r="L450" s="311">
        <v>0</v>
      </c>
      <c r="M450" s="311">
        <v>0</v>
      </c>
      <c r="N450" s="311">
        <v>0</v>
      </c>
      <c r="O450" s="311">
        <v>0</v>
      </c>
      <c r="P450" s="311">
        <v>0</v>
      </c>
      <c r="Q450" s="311">
        <v>0</v>
      </c>
      <c r="R450" s="311">
        <v>0</v>
      </c>
      <c r="S450" s="311">
        <v>0</v>
      </c>
      <c r="T450" s="311">
        <v>0</v>
      </c>
      <c r="U450" s="311">
        <v>0</v>
      </c>
      <c r="V450" s="311">
        <v>0</v>
      </c>
      <c r="W450" s="311">
        <v>0</v>
      </c>
      <c r="X450" s="311">
        <v>0</v>
      </c>
      <c r="Y450" s="311">
        <v>0</v>
      </c>
      <c r="Z450" s="311">
        <v>0</v>
      </c>
      <c r="AA450" s="311">
        <v>0</v>
      </c>
      <c r="AB450" s="311">
        <v>0</v>
      </c>
      <c r="AC450" s="311">
        <v>0</v>
      </c>
      <c r="AD450" s="311">
        <v>0</v>
      </c>
      <c r="AE450" s="311">
        <v>0</v>
      </c>
      <c r="AF450" s="311">
        <v>0</v>
      </c>
      <c r="AG450" s="311">
        <v>0</v>
      </c>
      <c r="AH450" s="311">
        <v>0</v>
      </c>
      <c r="AI450" s="311">
        <v>0</v>
      </c>
      <c r="AJ450" s="311">
        <v>0</v>
      </c>
      <c r="AK450" s="311">
        <v>0</v>
      </c>
      <c r="AL450" s="311">
        <v>0</v>
      </c>
      <c r="AM450" s="311">
        <v>0</v>
      </c>
      <c r="AN450" s="311">
        <v>0</v>
      </c>
      <c r="AO450" s="311">
        <v>0</v>
      </c>
      <c r="AP450" s="311">
        <v>0</v>
      </c>
      <c r="AQ450" s="311">
        <v>0</v>
      </c>
      <c r="AR450" s="311">
        <v>0</v>
      </c>
      <c r="AS450" s="311">
        <v>0</v>
      </c>
      <c r="AT450" s="311">
        <v>0</v>
      </c>
      <c r="AU450" s="311">
        <v>0</v>
      </c>
      <c r="AV450" s="311">
        <v>0</v>
      </c>
      <c r="AW450" s="311">
        <v>0</v>
      </c>
      <c r="AX450" s="352">
        <v>0</v>
      </c>
      <c r="AY450" s="352">
        <v>0</v>
      </c>
      <c r="AZ450" s="352">
        <v>0</v>
      </c>
      <c r="BA450" s="352">
        <v>0</v>
      </c>
      <c r="BB450" s="352">
        <v>0</v>
      </c>
      <c r="BC450" s="352">
        <v>0</v>
      </c>
      <c r="BD450" s="352">
        <v>0</v>
      </c>
      <c r="BE450" s="352">
        <v>0</v>
      </c>
      <c r="BF450" s="352">
        <v>0</v>
      </c>
      <c r="BG450" s="352">
        <v>0</v>
      </c>
      <c r="BH450" s="378">
        <v>0</v>
      </c>
      <c r="BI450" s="352">
        <v>0</v>
      </c>
      <c r="BJ450" s="352">
        <v>0</v>
      </c>
      <c r="BK450" s="352"/>
      <c r="BL450" s="352"/>
      <c r="BM450" s="352"/>
    </row>
    <row r="451" spans="1:65" s="78" customFormat="1" x14ac:dyDescent="0.3">
      <c r="A451" s="10"/>
      <c r="B451" s="10"/>
      <c r="C451" s="10"/>
      <c r="D451" s="10">
        <v>2348282813.5799999</v>
      </c>
      <c r="E451" s="311">
        <v>270061795</v>
      </c>
      <c r="F451" s="311" t="s">
        <v>543</v>
      </c>
      <c r="G451" s="312">
        <v>5</v>
      </c>
      <c r="H451" s="312" t="s">
        <v>1302</v>
      </c>
      <c r="I451" s="311">
        <v>0</v>
      </c>
      <c r="J451" s="311">
        <v>0</v>
      </c>
      <c r="K451" s="311">
        <v>0</v>
      </c>
      <c r="L451" s="311">
        <v>0</v>
      </c>
      <c r="M451" s="311">
        <v>0</v>
      </c>
      <c r="N451" s="311">
        <v>0</v>
      </c>
      <c r="O451" s="311">
        <v>0</v>
      </c>
      <c r="P451" s="311">
        <v>0</v>
      </c>
      <c r="Q451" s="311">
        <v>0</v>
      </c>
      <c r="R451" s="311">
        <v>0</v>
      </c>
      <c r="S451" s="311">
        <v>0</v>
      </c>
      <c r="T451" s="311">
        <v>0</v>
      </c>
      <c r="U451" s="311">
        <v>0</v>
      </c>
      <c r="V451" s="311">
        <v>0</v>
      </c>
      <c r="W451" s="311">
        <v>0</v>
      </c>
      <c r="X451" s="311">
        <v>0</v>
      </c>
      <c r="Y451" s="311">
        <v>0</v>
      </c>
      <c r="Z451" s="311">
        <v>0</v>
      </c>
      <c r="AA451" s="311">
        <v>0</v>
      </c>
      <c r="AB451" s="311">
        <v>0</v>
      </c>
      <c r="AC451" s="311">
        <v>0</v>
      </c>
      <c r="AD451" s="311">
        <v>0</v>
      </c>
      <c r="AE451" s="311">
        <v>0</v>
      </c>
      <c r="AF451" s="311">
        <v>0</v>
      </c>
      <c r="AG451" s="311">
        <v>0</v>
      </c>
      <c r="AH451" s="311">
        <v>0</v>
      </c>
      <c r="AI451" s="311">
        <v>0</v>
      </c>
      <c r="AJ451" s="311">
        <v>0</v>
      </c>
      <c r="AK451" s="311">
        <v>0</v>
      </c>
      <c r="AL451" s="311">
        <v>0</v>
      </c>
      <c r="AM451" s="311">
        <v>0</v>
      </c>
      <c r="AN451" s="311">
        <v>0</v>
      </c>
      <c r="AO451" s="311">
        <v>0</v>
      </c>
      <c r="AP451" s="311">
        <v>0</v>
      </c>
      <c r="AQ451" s="311">
        <v>0</v>
      </c>
      <c r="AR451" s="311">
        <v>0</v>
      </c>
      <c r="AS451" s="311">
        <v>0</v>
      </c>
      <c r="AT451" s="311">
        <v>0</v>
      </c>
      <c r="AU451" s="311">
        <v>0</v>
      </c>
      <c r="AV451" s="311">
        <v>0</v>
      </c>
      <c r="AW451" s="311">
        <v>0</v>
      </c>
      <c r="AX451" s="352">
        <v>0</v>
      </c>
      <c r="AY451" s="352">
        <v>0</v>
      </c>
      <c r="AZ451" s="352">
        <v>0</v>
      </c>
      <c r="BA451" s="352">
        <v>0</v>
      </c>
      <c r="BB451" s="352">
        <v>0</v>
      </c>
      <c r="BC451" s="352">
        <v>0</v>
      </c>
      <c r="BD451" s="352">
        <v>0</v>
      </c>
      <c r="BE451" s="352">
        <v>0</v>
      </c>
      <c r="BF451" s="352">
        <v>0</v>
      </c>
      <c r="BG451" s="352">
        <v>0</v>
      </c>
      <c r="BH451" s="378">
        <v>0</v>
      </c>
      <c r="BI451" s="352">
        <v>0</v>
      </c>
      <c r="BJ451" s="352">
        <v>0</v>
      </c>
      <c r="BK451" s="352"/>
      <c r="BL451" s="352"/>
      <c r="BM451" s="352"/>
    </row>
    <row r="452" spans="1:65" s="78" customFormat="1" x14ac:dyDescent="0.3">
      <c r="A452" s="10"/>
      <c r="B452" s="10"/>
      <c r="C452" s="10"/>
      <c r="D452" s="10">
        <v>11356339355.950001</v>
      </c>
      <c r="E452" s="311">
        <v>270102023</v>
      </c>
      <c r="F452" s="311" t="s">
        <v>560</v>
      </c>
      <c r="G452" s="312">
        <v>34</v>
      </c>
      <c r="H452" s="312" t="s">
        <v>1302</v>
      </c>
      <c r="I452" s="311">
        <v>0</v>
      </c>
      <c r="J452" s="311">
        <v>0</v>
      </c>
      <c r="K452" s="311">
        <v>0</v>
      </c>
      <c r="L452" s="311">
        <v>0</v>
      </c>
      <c r="M452" s="311">
        <v>0</v>
      </c>
      <c r="N452" s="311">
        <v>0</v>
      </c>
      <c r="O452" s="311">
        <v>0</v>
      </c>
      <c r="P452" s="311">
        <v>0</v>
      </c>
      <c r="Q452" s="311">
        <v>0</v>
      </c>
      <c r="R452" s="311">
        <v>0</v>
      </c>
      <c r="S452" s="311">
        <v>0</v>
      </c>
      <c r="T452" s="311">
        <v>0</v>
      </c>
      <c r="U452" s="311">
        <v>0</v>
      </c>
      <c r="V452" s="311">
        <v>0</v>
      </c>
      <c r="W452" s="311">
        <v>0</v>
      </c>
      <c r="X452" s="311">
        <v>0</v>
      </c>
      <c r="Y452" s="311">
        <v>0</v>
      </c>
      <c r="Z452" s="311">
        <v>0</v>
      </c>
      <c r="AA452" s="311">
        <v>0</v>
      </c>
      <c r="AB452" s="311">
        <v>0</v>
      </c>
      <c r="AC452" s="311">
        <v>0</v>
      </c>
      <c r="AD452" s="311">
        <v>0</v>
      </c>
      <c r="AE452" s="311">
        <v>0</v>
      </c>
      <c r="AF452" s="311">
        <v>0</v>
      </c>
      <c r="AG452" s="311">
        <v>0</v>
      </c>
      <c r="AH452" s="311">
        <v>0</v>
      </c>
      <c r="AI452" s="311">
        <v>0</v>
      </c>
      <c r="AJ452" s="311">
        <v>0</v>
      </c>
      <c r="AK452" s="311">
        <v>0</v>
      </c>
      <c r="AL452" s="311">
        <v>0</v>
      </c>
      <c r="AM452" s="311">
        <v>0</v>
      </c>
      <c r="AN452" s="311">
        <v>0</v>
      </c>
      <c r="AO452" s="311">
        <v>0</v>
      </c>
      <c r="AP452" s="311">
        <v>0</v>
      </c>
      <c r="AQ452" s="311">
        <v>0</v>
      </c>
      <c r="AR452" s="311">
        <v>0</v>
      </c>
      <c r="AS452" s="311">
        <v>0</v>
      </c>
      <c r="AT452" s="311">
        <v>0</v>
      </c>
      <c r="AU452" s="311">
        <v>0</v>
      </c>
      <c r="AV452" s="311">
        <v>0</v>
      </c>
      <c r="AW452" s="311">
        <v>0</v>
      </c>
      <c r="AX452" s="352">
        <v>0</v>
      </c>
      <c r="AY452" s="352">
        <v>0</v>
      </c>
      <c r="AZ452" s="352">
        <v>0</v>
      </c>
      <c r="BA452" s="352">
        <v>0</v>
      </c>
      <c r="BB452" s="352">
        <v>0</v>
      </c>
      <c r="BC452" s="352">
        <v>0</v>
      </c>
      <c r="BD452" s="352">
        <v>0</v>
      </c>
      <c r="BE452" s="352">
        <v>0</v>
      </c>
      <c r="BF452" s="352">
        <v>0</v>
      </c>
      <c r="BG452" s="352">
        <v>0</v>
      </c>
      <c r="BH452" s="378">
        <v>0</v>
      </c>
      <c r="BI452" s="352">
        <v>0</v>
      </c>
      <c r="BJ452" s="352">
        <v>0</v>
      </c>
      <c r="BK452" s="352"/>
      <c r="BL452" s="352"/>
      <c r="BM452" s="352"/>
    </row>
    <row r="453" spans="1:65" s="78" customFormat="1" x14ac:dyDescent="0.3">
      <c r="A453" s="10"/>
      <c r="B453" s="10"/>
      <c r="C453" s="10"/>
      <c r="D453" s="10">
        <v>458655995.86000001</v>
      </c>
      <c r="E453" s="311">
        <v>270124600</v>
      </c>
      <c r="F453" s="311" t="s">
        <v>568</v>
      </c>
      <c r="G453" s="312">
        <v>38</v>
      </c>
      <c r="H453" s="312" t="s">
        <v>1302</v>
      </c>
      <c r="I453" s="311">
        <v>0</v>
      </c>
      <c r="J453" s="311">
        <v>0</v>
      </c>
      <c r="K453" s="311">
        <v>0</v>
      </c>
      <c r="L453" s="311">
        <v>0</v>
      </c>
      <c r="M453" s="311">
        <v>0</v>
      </c>
      <c r="N453" s="311">
        <v>0</v>
      </c>
      <c r="O453" s="311">
        <v>0</v>
      </c>
      <c r="P453" s="311">
        <v>0</v>
      </c>
      <c r="Q453" s="311">
        <v>0</v>
      </c>
      <c r="R453" s="311">
        <v>0</v>
      </c>
      <c r="S453" s="311">
        <v>0</v>
      </c>
      <c r="T453" s="311">
        <v>0</v>
      </c>
      <c r="U453" s="311">
        <v>0</v>
      </c>
      <c r="V453" s="311">
        <v>0</v>
      </c>
      <c r="W453" s="311">
        <v>0</v>
      </c>
      <c r="X453" s="311">
        <v>0</v>
      </c>
      <c r="Y453" s="311">
        <v>0</v>
      </c>
      <c r="Z453" s="311">
        <v>0</v>
      </c>
      <c r="AA453" s="311">
        <v>0</v>
      </c>
      <c r="AB453" s="311">
        <v>0</v>
      </c>
      <c r="AC453" s="311">
        <v>0</v>
      </c>
      <c r="AD453" s="311">
        <v>0</v>
      </c>
      <c r="AE453" s="311">
        <v>0</v>
      </c>
      <c r="AF453" s="311">
        <v>0</v>
      </c>
      <c r="AG453" s="311">
        <v>0</v>
      </c>
      <c r="AH453" s="311">
        <v>0</v>
      </c>
      <c r="AI453" s="311">
        <v>0</v>
      </c>
      <c r="AJ453" s="311">
        <v>0</v>
      </c>
      <c r="AK453" s="311">
        <v>0</v>
      </c>
      <c r="AL453" s="311">
        <v>0</v>
      </c>
      <c r="AM453" s="311">
        <v>0</v>
      </c>
      <c r="AN453" s="311">
        <v>0</v>
      </c>
      <c r="AO453" s="311">
        <v>0</v>
      </c>
      <c r="AP453" s="311">
        <v>0</v>
      </c>
      <c r="AQ453" s="311">
        <v>0</v>
      </c>
      <c r="AR453" s="311">
        <v>0</v>
      </c>
      <c r="AS453" s="311">
        <v>0</v>
      </c>
      <c r="AT453" s="311">
        <v>0</v>
      </c>
      <c r="AU453" s="311">
        <v>0</v>
      </c>
      <c r="AV453" s="311">
        <v>0</v>
      </c>
      <c r="AW453" s="311">
        <v>0</v>
      </c>
      <c r="AX453" s="352">
        <v>0</v>
      </c>
      <c r="AY453" s="352">
        <v>0</v>
      </c>
      <c r="AZ453" s="352">
        <v>0</v>
      </c>
      <c r="BA453" s="352">
        <v>0</v>
      </c>
      <c r="BB453" s="352">
        <v>0</v>
      </c>
      <c r="BC453" s="352">
        <v>0</v>
      </c>
      <c r="BD453" s="352">
        <v>0</v>
      </c>
      <c r="BE453" s="352">
        <v>0</v>
      </c>
      <c r="BF453" s="352">
        <v>0</v>
      </c>
      <c r="BG453" s="352">
        <v>0</v>
      </c>
      <c r="BH453" s="378">
        <v>0</v>
      </c>
      <c r="BI453" s="352">
        <v>0</v>
      </c>
      <c r="BJ453" s="352">
        <v>0</v>
      </c>
      <c r="BK453" s="352"/>
      <c r="BL453" s="352"/>
      <c r="BM453" s="352"/>
    </row>
    <row r="454" spans="1:65" s="78" customFormat="1" x14ac:dyDescent="0.3">
      <c r="A454" s="10"/>
      <c r="B454" s="10"/>
      <c r="C454" s="10"/>
      <c r="D454" s="10">
        <v>10959625702.389999</v>
      </c>
      <c r="E454" s="311">
        <v>270126500</v>
      </c>
      <c r="F454" s="311" t="s">
        <v>569</v>
      </c>
      <c r="G454" s="312">
        <v>49</v>
      </c>
      <c r="H454" s="312" t="s">
        <v>1302</v>
      </c>
      <c r="I454" s="311">
        <v>0</v>
      </c>
      <c r="J454" s="311">
        <v>0</v>
      </c>
      <c r="K454" s="311">
        <v>0</v>
      </c>
      <c r="L454" s="311">
        <v>0</v>
      </c>
      <c r="M454" s="311">
        <v>0</v>
      </c>
      <c r="N454" s="311">
        <v>0</v>
      </c>
      <c r="O454" s="311">
        <v>0</v>
      </c>
      <c r="P454" s="311">
        <v>0</v>
      </c>
      <c r="Q454" s="311">
        <v>0</v>
      </c>
      <c r="R454" s="311">
        <v>0</v>
      </c>
      <c r="S454" s="311">
        <v>0</v>
      </c>
      <c r="T454" s="311">
        <v>0</v>
      </c>
      <c r="U454" s="311">
        <v>0</v>
      </c>
      <c r="V454" s="311">
        <v>0</v>
      </c>
      <c r="W454" s="311">
        <v>0</v>
      </c>
      <c r="X454" s="311">
        <v>0</v>
      </c>
      <c r="Y454" s="311">
        <v>0</v>
      </c>
      <c r="Z454" s="311">
        <v>0</v>
      </c>
      <c r="AA454" s="311">
        <v>0</v>
      </c>
      <c r="AB454" s="311">
        <v>0</v>
      </c>
      <c r="AC454" s="311">
        <v>0</v>
      </c>
      <c r="AD454" s="311">
        <v>0</v>
      </c>
      <c r="AE454" s="311">
        <v>0</v>
      </c>
      <c r="AF454" s="311">
        <v>0</v>
      </c>
      <c r="AG454" s="311">
        <v>0</v>
      </c>
      <c r="AH454" s="311">
        <v>0</v>
      </c>
      <c r="AI454" s="311">
        <v>0</v>
      </c>
      <c r="AJ454" s="311">
        <v>0</v>
      </c>
      <c r="AK454" s="311">
        <v>0</v>
      </c>
      <c r="AL454" s="311">
        <v>0</v>
      </c>
      <c r="AM454" s="311">
        <v>0</v>
      </c>
      <c r="AN454" s="311">
        <v>0</v>
      </c>
      <c r="AO454" s="311">
        <v>0</v>
      </c>
      <c r="AP454" s="311">
        <v>0</v>
      </c>
      <c r="AQ454" s="311">
        <v>0</v>
      </c>
      <c r="AR454" s="311">
        <v>0</v>
      </c>
      <c r="AS454" s="311">
        <v>0</v>
      </c>
      <c r="AT454" s="311">
        <v>0</v>
      </c>
      <c r="AU454" s="311">
        <v>0</v>
      </c>
      <c r="AV454" s="311">
        <v>0</v>
      </c>
      <c r="AW454" s="311">
        <v>0</v>
      </c>
      <c r="AX454" s="352">
        <v>0</v>
      </c>
      <c r="AY454" s="352">
        <v>0</v>
      </c>
      <c r="AZ454" s="352">
        <v>0</v>
      </c>
      <c r="BA454" s="352">
        <v>0</v>
      </c>
      <c r="BB454" s="352">
        <v>0</v>
      </c>
      <c r="BC454" s="352">
        <v>0</v>
      </c>
      <c r="BD454" s="352">
        <v>0</v>
      </c>
      <c r="BE454" s="352">
        <v>0</v>
      </c>
      <c r="BF454" s="352">
        <v>0</v>
      </c>
      <c r="BG454" s="352">
        <v>0</v>
      </c>
      <c r="BH454" s="378">
        <v>0</v>
      </c>
      <c r="BI454" s="352">
        <v>0</v>
      </c>
      <c r="BJ454" s="352">
        <v>0</v>
      </c>
      <c r="BK454" s="352"/>
      <c r="BL454" s="352"/>
      <c r="BM454" s="352"/>
    </row>
    <row r="455" spans="1:65" s="78" customFormat="1" x14ac:dyDescent="0.3">
      <c r="A455" s="10"/>
      <c r="B455" s="10"/>
      <c r="C455" s="10"/>
      <c r="D455" s="10"/>
      <c r="E455" s="311">
        <v>270130874</v>
      </c>
      <c r="F455" s="311" t="s">
        <v>1502</v>
      </c>
      <c r="G455" s="312">
        <v>50</v>
      </c>
      <c r="H455" s="312" t="s">
        <v>1302</v>
      </c>
      <c r="I455" s="311">
        <v>0</v>
      </c>
      <c r="J455" s="311">
        <v>0</v>
      </c>
      <c r="K455" s="311">
        <v>0</v>
      </c>
      <c r="L455" s="311">
        <v>0</v>
      </c>
      <c r="M455" s="311">
        <v>0</v>
      </c>
      <c r="N455" s="311">
        <v>0</v>
      </c>
      <c r="O455" s="311">
        <v>0</v>
      </c>
      <c r="P455" s="311">
        <v>0</v>
      </c>
      <c r="Q455" s="311">
        <v>0</v>
      </c>
      <c r="R455" s="311">
        <v>0</v>
      </c>
      <c r="S455" s="311">
        <v>0</v>
      </c>
      <c r="T455" s="311">
        <v>0</v>
      </c>
      <c r="U455" s="311">
        <v>0</v>
      </c>
      <c r="V455" s="311">
        <v>0</v>
      </c>
      <c r="W455" s="311">
        <v>0</v>
      </c>
      <c r="X455" s="311">
        <v>0</v>
      </c>
      <c r="Y455" s="311">
        <v>0</v>
      </c>
      <c r="Z455" s="311">
        <v>0</v>
      </c>
      <c r="AA455" s="311">
        <v>0</v>
      </c>
      <c r="AB455" s="311">
        <v>0</v>
      </c>
      <c r="AC455" s="311">
        <v>0</v>
      </c>
      <c r="AD455" s="311">
        <v>0</v>
      </c>
      <c r="AE455" s="311">
        <v>0</v>
      </c>
      <c r="AF455" s="311">
        <v>0</v>
      </c>
      <c r="AG455" s="311">
        <v>0</v>
      </c>
      <c r="AH455" s="311">
        <v>0</v>
      </c>
      <c r="AI455" s="311">
        <v>0</v>
      </c>
      <c r="AJ455" s="311">
        <v>0</v>
      </c>
      <c r="AK455" s="311">
        <v>0</v>
      </c>
      <c r="AL455" s="311">
        <v>0</v>
      </c>
      <c r="AM455" s="311">
        <v>0</v>
      </c>
      <c r="AN455" s="311">
        <v>0</v>
      </c>
      <c r="AO455" s="311">
        <v>0</v>
      </c>
      <c r="AP455" s="311">
        <v>0</v>
      </c>
      <c r="AQ455" s="311">
        <v>0</v>
      </c>
      <c r="AR455" s="311">
        <v>0</v>
      </c>
      <c r="AS455" s="311">
        <v>0</v>
      </c>
      <c r="AT455" s="311">
        <v>0</v>
      </c>
      <c r="AU455" s="311">
        <v>0</v>
      </c>
      <c r="AV455" s="311">
        <v>0</v>
      </c>
      <c r="AW455" s="311">
        <v>0</v>
      </c>
      <c r="AX455" s="352">
        <v>0</v>
      </c>
      <c r="AY455" s="352">
        <v>0</v>
      </c>
      <c r="AZ455" s="352">
        <v>0</v>
      </c>
      <c r="BA455" s="352">
        <v>0</v>
      </c>
      <c r="BB455" s="352">
        <v>0</v>
      </c>
      <c r="BC455" s="352">
        <v>0</v>
      </c>
      <c r="BD455" s="352">
        <v>0</v>
      </c>
      <c r="BE455" s="352">
        <v>0</v>
      </c>
      <c r="BF455" s="352">
        <v>0</v>
      </c>
      <c r="BG455" s="352">
        <v>0</v>
      </c>
      <c r="BH455" s="378">
        <v>0</v>
      </c>
      <c r="BI455" s="352">
        <v>0</v>
      </c>
      <c r="BJ455" s="352">
        <v>0</v>
      </c>
      <c r="BK455" s="352"/>
      <c r="BL455" s="352"/>
      <c r="BM455" s="352"/>
    </row>
    <row r="456" spans="1:65" s="78" customFormat="1" x14ac:dyDescent="0.3">
      <c r="A456" s="10"/>
      <c r="B456" s="10"/>
      <c r="C456" s="10"/>
      <c r="D456" s="10">
        <v>1701232451.76</v>
      </c>
      <c r="E456" s="311">
        <v>270165632</v>
      </c>
      <c r="F456" s="311" t="s">
        <v>588</v>
      </c>
      <c r="G456" s="312">
        <v>47</v>
      </c>
      <c r="H456" s="312" t="s">
        <v>1302</v>
      </c>
      <c r="I456" s="311">
        <v>0</v>
      </c>
      <c r="J456" s="311">
        <v>0</v>
      </c>
      <c r="K456" s="311">
        <v>0</v>
      </c>
      <c r="L456" s="311">
        <v>0</v>
      </c>
      <c r="M456" s="311">
        <v>0</v>
      </c>
      <c r="N456" s="311">
        <v>0</v>
      </c>
      <c r="O456" s="311">
        <v>0</v>
      </c>
      <c r="P456" s="311">
        <v>0</v>
      </c>
      <c r="Q456" s="311">
        <v>0</v>
      </c>
      <c r="R456" s="311">
        <v>0</v>
      </c>
      <c r="S456" s="311">
        <v>0</v>
      </c>
      <c r="T456" s="311">
        <v>0</v>
      </c>
      <c r="U456" s="311">
        <v>0</v>
      </c>
      <c r="V456" s="311">
        <v>0</v>
      </c>
      <c r="W456" s="311">
        <v>0</v>
      </c>
      <c r="X456" s="311">
        <v>0</v>
      </c>
      <c r="Y456" s="311">
        <v>0</v>
      </c>
      <c r="Z456" s="311">
        <v>0</v>
      </c>
      <c r="AA456" s="311">
        <v>0</v>
      </c>
      <c r="AB456" s="311">
        <v>0</v>
      </c>
      <c r="AC456" s="311">
        <v>0</v>
      </c>
      <c r="AD456" s="311">
        <v>0</v>
      </c>
      <c r="AE456" s="311">
        <v>0</v>
      </c>
      <c r="AF456" s="311">
        <v>0</v>
      </c>
      <c r="AG456" s="311">
        <v>0</v>
      </c>
      <c r="AH456" s="311">
        <v>0</v>
      </c>
      <c r="AI456" s="311">
        <v>0</v>
      </c>
      <c r="AJ456" s="311">
        <v>0</v>
      </c>
      <c r="AK456" s="311">
        <v>0</v>
      </c>
      <c r="AL456" s="311">
        <v>0</v>
      </c>
      <c r="AM456" s="311">
        <v>0</v>
      </c>
      <c r="AN456" s="311">
        <v>0</v>
      </c>
      <c r="AO456" s="311">
        <v>0</v>
      </c>
      <c r="AP456" s="311">
        <v>0</v>
      </c>
      <c r="AQ456" s="311">
        <v>0</v>
      </c>
      <c r="AR456" s="311">
        <v>0</v>
      </c>
      <c r="AS456" s="311">
        <v>0</v>
      </c>
      <c r="AT456" s="311">
        <v>0</v>
      </c>
      <c r="AU456" s="311">
        <v>0</v>
      </c>
      <c r="AV456" s="311">
        <v>0</v>
      </c>
      <c r="AW456" s="311">
        <v>0</v>
      </c>
      <c r="AX456" s="352">
        <v>0</v>
      </c>
      <c r="AY456" s="352">
        <v>0</v>
      </c>
      <c r="AZ456" s="352">
        <v>0</v>
      </c>
      <c r="BA456" s="352">
        <v>0</v>
      </c>
      <c r="BB456" s="352">
        <v>0</v>
      </c>
      <c r="BC456" s="352">
        <v>0</v>
      </c>
      <c r="BD456" s="352">
        <v>0</v>
      </c>
      <c r="BE456" s="352">
        <v>0</v>
      </c>
      <c r="BF456" s="352">
        <v>0</v>
      </c>
      <c r="BG456" s="352">
        <v>0</v>
      </c>
      <c r="BH456" s="378">
        <v>0</v>
      </c>
      <c r="BI456" s="352">
        <v>0</v>
      </c>
      <c r="BJ456" s="352">
        <v>0</v>
      </c>
      <c r="BK456" s="352"/>
      <c r="BL456" s="352"/>
      <c r="BM456" s="352"/>
    </row>
    <row r="457" spans="1:65" s="78" customFormat="1" x14ac:dyDescent="0.3">
      <c r="A457" s="10"/>
      <c r="B457" s="10"/>
      <c r="C457" s="10"/>
      <c r="D457" s="10">
        <v>49210745.850000001</v>
      </c>
      <c r="E457" s="311">
        <v>270166334</v>
      </c>
      <c r="F457" s="311" t="s">
        <v>589</v>
      </c>
      <c r="G457" s="312">
        <v>41</v>
      </c>
      <c r="H457" s="312" t="s">
        <v>1302</v>
      </c>
      <c r="I457" s="311">
        <v>0</v>
      </c>
      <c r="J457" s="311">
        <v>0</v>
      </c>
      <c r="K457" s="311">
        <v>0</v>
      </c>
      <c r="L457" s="311">
        <v>0</v>
      </c>
      <c r="M457" s="311">
        <v>0</v>
      </c>
      <c r="N457" s="311">
        <v>0</v>
      </c>
      <c r="O457" s="311">
        <v>0</v>
      </c>
      <c r="P457" s="311">
        <v>0</v>
      </c>
      <c r="Q457" s="311">
        <v>0</v>
      </c>
      <c r="R457" s="311">
        <v>0</v>
      </c>
      <c r="S457" s="311">
        <v>0</v>
      </c>
      <c r="T457" s="311">
        <v>0</v>
      </c>
      <c r="U457" s="311">
        <v>0</v>
      </c>
      <c r="V457" s="311">
        <v>0</v>
      </c>
      <c r="W457" s="311">
        <v>0</v>
      </c>
      <c r="X457" s="311">
        <v>0</v>
      </c>
      <c r="Y457" s="311">
        <v>0</v>
      </c>
      <c r="Z457" s="311">
        <v>0</v>
      </c>
      <c r="AA457" s="311">
        <v>0</v>
      </c>
      <c r="AB457" s="311">
        <v>0</v>
      </c>
      <c r="AC457" s="311">
        <v>0</v>
      </c>
      <c r="AD457" s="311">
        <v>0</v>
      </c>
      <c r="AE457" s="311">
        <v>0</v>
      </c>
      <c r="AF457" s="311">
        <v>0</v>
      </c>
      <c r="AG457" s="311">
        <v>0</v>
      </c>
      <c r="AH457" s="311">
        <v>0</v>
      </c>
      <c r="AI457" s="311">
        <v>0</v>
      </c>
      <c r="AJ457" s="311">
        <v>0</v>
      </c>
      <c r="AK457" s="311">
        <v>0</v>
      </c>
      <c r="AL457" s="311">
        <v>0</v>
      </c>
      <c r="AM457" s="311">
        <v>0</v>
      </c>
      <c r="AN457" s="311">
        <v>0</v>
      </c>
      <c r="AO457" s="311">
        <v>0</v>
      </c>
      <c r="AP457" s="311">
        <v>0</v>
      </c>
      <c r="AQ457" s="311">
        <v>0</v>
      </c>
      <c r="AR457" s="311">
        <v>0</v>
      </c>
      <c r="AS457" s="311">
        <v>0</v>
      </c>
      <c r="AT457" s="311">
        <v>0</v>
      </c>
      <c r="AU457" s="311">
        <v>0</v>
      </c>
      <c r="AV457" s="311">
        <v>0</v>
      </c>
      <c r="AW457" s="311">
        <v>0</v>
      </c>
      <c r="AX457" s="352">
        <v>0</v>
      </c>
      <c r="AY457" s="352">
        <v>0</v>
      </c>
      <c r="AZ457" s="352">
        <v>0</v>
      </c>
      <c r="BA457" s="352">
        <v>0</v>
      </c>
      <c r="BB457" s="352">
        <v>0</v>
      </c>
      <c r="BC457" s="352">
        <v>0</v>
      </c>
      <c r="BD457" s="352">
        <v>0</v>
      </c>
      <c r="BE457" s="352">
        <v>0</v>
      </c>
      <c r="BF457" s="352">
        <v>0</v>
      </c>
      <c r="BG457" s="352">
        <v>0</v>
      </c>
      <c r="BH457" s="378">
        <v>0</v>
      </c>
      <c r="BI457" s="352">
        <v>0</v>
      </c>
      <c r="BJ457" s="352">
        <v>0</v>
      </c>
      <c r="BK457" s="352"/>
      <c r="BL457" s="352"/>
      <c r="BM457" s="352"/>
    </row>
    <row r="458" spans="1:65" s="78" customFormat="1" x14ac:dyDescent="0.3">
      <c r="A458" s="10"/>
      <c r="B458" s="10"/>
      <c r="C458" s="10"/>
      <c r="D458" s="10">
        <v>7446047226.9799995</v>
      </c>
      <c r="E458" s="311">
        <v>270182199</v>
      </c>
      <c r="F458" s="311" t="s">
        <v>595</v>
      </c>
      <c r="G458" s="312">
        <v>58</v>
      </c>
      <c r="H458" s="312" t="s">
        <v>1302</v>
      </c>
      <c r="I458" s="311">
        <v>0</v>
      </c>
      <c r="J458" s="311">
        <v>0</v>
      </c>
      <c r="K458" s="311">
        <v>0</v>
      </c>
      <c r="L458" s="311">
        <v>0</v>
      </c>
      <c r="M458" s="311">
        <v>0</v>
      </c>
      <c r="N458" s="311">
        <v>0</v>
      </c>
      <c r="O458" s="311">
        <v>0</v>
      </c>
      <c r="P458" s="311">
        <v>0</v>
      </c>
      <c r="Q458" s="311">
        <v>0</v>
      </c>
      <c r="R458" s="311">
        <v>0</v>
      </c>
      <c r="S458" s="311">
        <v>0</v>
      </c>
      <c r="T458" s="311">
        <v>0</v>
      </c>
      <c r="U458" s="311">
        <v>0</v>
      </c>
      <c r="V458" s="311">
        <v>0</v>
      </c>
      <c r="W458" s="311">
        <v>0</v>
      </c>
      <c r="X458" s="311">
        <v>0</v>
      </c>
      <c r="Y458" s="311">
        <v>0</v>
      </c>
      <c r="Z458" s="311">
        <v>0</v>
      </c>
      <c r="AA458" s="311">
        <v>0</v>
      </c>
      <c r="AB458" s="311">
        <v>0</v>
      </c>
      <c r="AC458" s="311">
        <v>0</v>
      </c>
      <c r="AD458" s="311">
        <v>0</v>
      </c>
      <c r="AE458" s="311">
        <v>0</v>
      </c>
      <c r="AF458" s="311">
        <v>0</v>
      </c>
      <c r="AG458" s="311">
        <v>0</v>
      </c>
      <c r="AH458" s="311">
        <v>0</v>
      </c>
      <c r="AI458" s="311">
        <v>0</v>
      </c>
      <c r="AJ458" s="311">
        <v>0</v>
      </c>
      <c r="AK458" s="311">
        <v>0</v>
      </c>
      <c r="AL458" s="311">
        <v>0</v>
      </c>
      <c r="AM458" s="311">
        <v>0</v>
      </c>
      <c r="AN458" s="311">
        <v>0</v>
      </c>
      <c r="AO458" s="311">
        <v>0</v>
      </c>
      <c r="AP458" s="311">
        <v>0</v>
      </c>
      <c r="AQ458" s="311">
        <v>0</v>
      </c>
      <c r="AR458" s="311">
        <v>0</v>
      </c>
      <c r="AS458" s="311">
        <v>0</v>
      </c>
      <c r="AT458" s="311">
        <v>0</v>
      </c>
      <c r="AU458" s="311">
        <v>0</v>
      </c>
      <c r="AV458" s="311">
        <v>0</v>
      </c>
      <c r="AW458" s="311">
        <v>0</v>
      </c>
      <c r="AX458" s="352">
        <v>0</v>
      </c>
      <c r="AY458" s="352">
        <v>0</v>
      </c>
      <c r="AZ458" s="352">
        <v>0</v>
      </c>
      <c r="BA458" s="352">
        <v>0</v>
      </c>
      <c r="BB458" s="352">
        <v>0</v>
      </c>
      <c r="BC458" s="352">
        <v>0</v>
      </c>
      <c r="BD458" s="352">
        <v>0</v>
      </c>
      <c r="BE458" s="352">
        <v>0</v>
      </c>
      <c r="BF458" s="352">
        <v>0</v>
      </c>
      <c r="BG458" s="352">
        <v>0</v>
      </c>
      <c r="BH458" s="378">
        <v>0</v>
      </c>
      <c r="BI458" s="352">
        <v>0</v>
      </c>
      <c r="BJ458" s="352">
        <v>0</v>
      </c>
      <c r="BK458" s="352"/>
      <c r="BL458" s="352"/>
      <c r="BM458" s="352"/>
    </row>
    <row r="459" spans="1:65" s="78" customFormat="1" x14ac:dyDescent="0.3">
      <c r="A459" s="10"/>
      <c r="B459" s="10"/>
      <c r="C459" s="10"/>
      <c r="D459" s="10">
        <v>42607346501.080002</v>
      </c>
      <c r="E459" s="311">
        <v>270209092</v>
      </c>
      <c r="F459" s="311" t="s">
        <v>607</v>
      </c>
      <c r="G459" s="312">
        <v>21</v>
      </c>
      <c r="H459" s="312" t="s">
        <v>1302</v>
      </c>
      <c r="I459" s="311">
        <v>0</v>
      </c>
      <c r="J459" s="311">
        <v>0</v>
      </c>
      <c r="K459" s="311">
        <v>0</v>
      </c>
      <c r="L459" s="311">
        <v>0</v>
      </c>
      <c r="M459" s="311">
        <v>0</v>
      </c>
      <c r="N459" s="311">
        <v>121521.33422928491</v>
      </c>
      <c r="O459" s="311">
        <v>0</v>
      </c>
      <c r="P459" s="311">
        <v>4196.8104654980598</v>
      </c>
      <c r="Q459" s="311">
        <v>0</v>
      </c>
      <c r="R459" s="311">
        <v>0</v>
      </c>
      <c r="S459" s="311">
        <v>0</v>
      </c>
      <c r="T459" s="311">
        <v>0</v>
      </c>
      <c r="U459" s="311">
        <v>0</v>
      </c>
      <c r="V459" s="311">
        <v>125718.14469478297</v>
      </c>
      <c r="W459" s="311">
        <v>0</v>
      </c>
      <c r="X459" s="311">
        <v>0</v>
      </c>
      <c r="Y459" s="311">
        <v>0</v>
      </c>
      <c r="Z459" s="311">
        <v>0</v>
      </c>
      <c r="AA459" s="311">
        <v>0</v>
      </c>
      <c r="AB459" s="311">
        <v>0</v>
      </c>
      <c r="AC459" s="311">
        <v>0</v>
      </c>
      <c r="AD459" s="311">
        <v>0</v>
      </c>
      <c r="AE459" s="311">
        <v>0</v>
      </c>
      <c r="AF459" s="311">
        <v>0</v>
      </c>
      <c r="AG459" s="311">
        <v>0</v>
      </c>
      <c r="AH459" s="311">
        <v>0</v>
      </c>
      <c r="AI459" s="311">
        <v>0</v>
      </c>
      <c r="AJ459" s="311">
        <v>0</v>
      </c>
      <c r="AK459" s="311">
        <v>0</v>
      </c>
      <c r="AL459" s="311">
        <v>0</v>
      </c>
      <c r="AM459" s="311">
        <v>0</v>
      </c>
      <c r="AN459" s="311">
        <v>0</v>
      </c>
      <c r="AO459" s="311">
        <v>0</v>
      </c>
      <c r="AP459" s="311">
        <v>0</v>
      </c>
      <c r="AQ459" s="311">
        <v>0</v>
      </c>
      <c r="AR459" s="311">
        <v>0</v>
      </c>
      <c r="AS459" s="311">
        <v>0</v>
      </c>
      <c r="AT459" s="311">
        <v>0</v>
      </c>
      <c r="AU459" s="311">
        <v>0</v>
      </c>
      <c r="AV459" s="311">
        <v>0</v>
      </c>
      <c r="AW459" s="311">
        <v>0</v>
      </c>
      <c r="AX459" s="352">
        <v>0</v>
      </c>
      <c r="AY459" s="352">
        <v>0</v>
      </c>
      <c r="AZ459" s="352">
        <v>0</v>
      </c>
      <c r="BA459" s="352">
        <v>0</v>
      </c>
      <c r="BB459" s="352">
        <v>0</v>
      </c>
      <c r="BC459" s="352">
        <v>0</v>
      </c>
      <c r="BD459" s="352">
        <v>0</v>
      </c>
      <c r="BE459" s="352">
        <v>0</v>
      </c>
      <c r="BF459" s="352">
        <v>0</v>
      </c>
      <c r="BG459" s="352">
        <v>0</v>
      </c>
      <c r="BH459" s="378">
        <v>0</v>
      </c>
      <c r="BI459" s="352">
        <v>0</v>
      </c>
      <c r="BJ459" s="352">
        <v>0</v>
      </c>
      <c r="BK459" s="352"/>
      <c r="BL459" s="352"/>
      <c r="BM459" s="352"/>
    </row>
    <row r="460" spans="1:65" s="78" customFormat="1" x14ac:dyDescent="0.3">
      <c r="A460" s="10"/>
      <c r="B460" s="10"/>
      <c r="C460" s="10"/>
      <c r="D460" s="10">
        <v>10670213993.16</v>
      </c>
      <c r="E460" s="311">
        <v>270253406</v>
      </c>
      <c r="F460" s="311" t="s">
        <v>624</v>
      </c>
      <c r="G460" s="312">
        <v>19</v>
      </c>
      <c r="H460" s="312" t="s">
        <v>1302</v>
      </c>
      <c r="I460" s="311">
        <v>0</v>
      </c>
      <c r="J460" s="311">
        <v>0</v>
      </c>
      <c r="K460" s="311">
        <v>0</v>
      </c>
      <c r="L460" s="311">
        <v>0</v>
      </c>
      <c r="M460" s="311">
        <v>0</v>
      </c>
      <c r="N460" s="311">
        <v>0</v>
      </c>
      <c r="O460" s="311">
        <v>0</v>
      </c>
      <c r="P460" s="311">
        <v>0</v>
      </c>
      <c r="Q460" s="311">
        <v>0</v>
      </c>
      <c r="R460" s="311">
        <v>0</v>
      </c>
      <c r="S460" s="311">
        <v>0</v>
      </c>
      <c r="T460" s="311">
        <v>0</v>
      </c>
      <c r="U460" s="311">
        <v>0</v>
      </c>
      <c r="V460" s="311">
        <v>0</v>
      </c>
      <c r="W460" s="311">
        <v>0</v>
      </c>
      <c r="X460" s="311">
        <v>0</v>
      </c>
      <c r="Y460" s="311">
        <v>0</v>
      </c>
      <c r="Z460" s="311">
        <v>0</v>
      </c>
      <c r="AA460" s="311">
        <v>0</v>
      </c>
      <c r="AB460" s="311">
        <v>0</v>
      </c>
      <c r="AC460" s="311">
        <v>0</v>
      </c>
      <c r="AD460" s="311">
        <v>0</v>
      </c>
      <c r="AE460" s="311">
        <v>0</v>
      </c>
      <c r="AF460" s="311">
        <v>0</v>
      </c>
      <c r="AG460" s="311">
        <v>0</v>
      </c>
      <c r="AH460" s="311">
        <v>0</v>
      </c>
      <c r="AI460" s="311">
        <v>0</v>
      </c>
      <c r="AJ460" s="311">
        <v>0</v>
      </c>
      <c r="AK460" s="311">
        <v>0</v>
      </c>
      <c r="AL460" s="311">
        <v>0</v>
      </c>
      <c r="AM460" s="311">
        <v>0</v>
      </c>
      <c r="AN460" s="311">
        <v>0</v>
      </c>
      <c r="AO460" s="311">
        <v>0</v>
      </c>
      <c r="AP460" s="311">
        <v>0</v>
      </c>
      <c r="AQ460" s="311">
        <v>0</v>
      </c>
      <c r="AR460" s="311">
        <v>0</v>
      </c>
      <c r="AS460" s="311">
        <v>0</v>
      </c>
      <c r="AT460" s="311">
        <v>0</v>
      </c>
      <c r="AU460" s="311">
        <v>0</v>
      </c>
      <c r="AV460" s="311">
        <v>0</v>
      </c>
      <c r="AW460" s="311">
        <v>0</v>
      </c>
      <c r="AX460" s="352">
        <v>0</v>
      </c>
      <c r="AY460" s="352">
        <v>0</v>
      </c>
      <c r="AZ460" s="352">
        <v>0</v>
      </c>
      <c r="BA460" s="352">
        <v>0</v>
      </c>
      <c r="BB460" s="352">
        <v>0</v>
      </c>
      <c r="BC460" s="352">
        <v>0</v>
      </c>
      <c r="BD460" s="352">
        <v>0</v>
      </c>
      <c r="BE460" s="352">
        <v>0</v>
      </c>
      <c r="BF460" s="352">
        <v>0</v>
      </c>
      <c r="BG460" s="352">
        <v>0</v>
      </c>
      <c r="BH460" s="378">
        <v>0</v>
      </c>
      <c r="BI460" s="352">
        <v>0</v>
      </c>
      <c r="BJ460" s="352">
        <v>0</v>
      </c>
      <c r="BK460" s="352"/>
      <c r="BL460" s="352"/>
      <c r="BM460" s="352"/>
    </row>
    <row r="461" spans="1:65" s="78" customFormat="1" x14ac:dyDescent="0.3">
      <c r="A461" s="10"/>
      <c r="B461" s="10"/>
      <c r="C461" s="10"/>
      <c r="D461" s="10">
        <v>235499815.16</v>
      </c>
      <c r="E461" s="311">
        <v>270266524</v>
      </c>
      <c r="F461" s="311" t="s">
        <v>629</v>
      </c>
      <c r="G461" s="312">
        <v>44</v>
      </c>
      <c r="H461" s="312" t="s">
        <v>1302</v>
      </c>
      <c r="I461" s="311">
        <v>0</v>
      </c>
      <c r="J461" s="311">
        <v>0</v>
      </c>
      <c r="K461" s="311">
        <v>0</v>
      </c>
      <c r="L461" s="311">
        <v>0</v>
      </c>
      <c r="M461" s="311">
        <v>0</v>
      </c>
      <c r="N461" s="311">
        <v>0</v>
      </c>
      <c r="O461" s="311">
        <v>0</v>
      </c>
      <c r="P461" s="311">
        <v>0</v>
      </c>
      <c r="Q461" s="311">
        <v>0</v>
      </c>
      <c r="R461" s="311">
        <v>0</v>
      </c>
      <c r="S461" s="311">
        <v>0</v>
      </c>
      <c r="T461" s="311">
        <v>0</v>
      </c>
      <c r="U461" s="311">
        <v>0</v>
      </c>
      <c r="V461" s="311">
        <v>0</v>
      </c>
      <c r="W461" s="311">
        <v>0</v>
      </c>
      <c r="X461" s="311">
        <v>0</v>
      </c>
      <c r="Y461" s="311">
        <v>0</v>
      </c>
      <c r="Z461" s="311">
        <v>0</v>
      </c>
      <c r="AA461" s="311">
        <v>0</v>
      </c>
      <c r="AB461" s="311">
        <v>0</v>
      </c>
      <c r="AC461" s="311">
        <v>0</v>
      </c>
      <c r="AD461" s="311">
        <v>0</v>
      </c>
      <c r="AE461" s="311">
        <v>0</v>
      </c>
      <c r="AF461" s="311">
        <v>0</v>
      </c>
      <c r="AG461" s="311">
        <v>0</v>
      </c>
      <c r="AH461" s="311">
        <v>0</v>
      </c>
      <c r="AI461" s="311">
        <v>0</v>
      </c>
      <c r="AJ461" s="311">
        <v>0</v>
      </c>
      <c r="AK461" s="311">
        <v>0</v>
      </c>
      <c r="AL461" s="311">
        <v>0</v>
      </c>
      <c r="AM461" s="311">
        <v>0</v>
      </c>
      <c r="AN461" s="311">
        <v>0</v>
      </c>
      <c r="AO461" s="311">
        <v>0</v>
      </c>
      <c r="AP461" s="311">
        <v>0</v>
      </c>
      <c r="AQ461" s="311">
        <v>0</v>
      </c>
      <c r="AR461" s="311">
        <v>0</v>
      </c>
      <c r="AS461" s="311">
        <v>0</v>
      </c>
      <c r="AT461" s="311">
        <v>0</v>
      </c>
      <c r="AU461" s="311">
        <v>0</v>
      </c>
      <c r="AV461" s="311">
        <v>0</v>
      </c>
      <c r="AW461" s="311">
        <v>0</v>
      </c>
      <c r="AX461" s="352">
        <v>0</v>
      </c>
      <c r="AY461" s="352">
        <v>0</v>
      </c>
      <c r="AZ461" s="352">
        <v>0</v>
      </c>
      <c r="BA461" s="352">
        <v>0</v>
      </c>
      <c r="BB461" s="352">
        <v>0</v>
      </c>
      <c r="BC461" s="352">
        <v>0</v>
      </c>
      <c r="BD461" s="352">
        <v>0</v>
      </c>
      <c r="BE461" s="352">
        <v>0</v>
      </c>
      <c r="BF461" s="352">
        <v>0</v>
      </c>
      <c r="BG461" s="352">
        <v>0</v>
      </c>
      <c r="BH461" s="378">
        <v>0</v>
      </c>
      <c r="BI461" s="352">
        <v>0</v>
      </c>
      <c r="BJ461" s="352">
        <v>0</v>
      </c>
      <c r="BK461" s="352"/>
      <c r="BL461" s="352"/>
      <c r="BM461" s="352"/>
    </row>
    <row r="462" spans="1:65" s="78" customFormat="1" x14ac:dyDescent="0.3">
      <c r="A462" s="10"/>
      <c r="B462" s="10"/>
      <c r="C462" s="10"/>
      <c r="D462" s="10">
        <v>866949150.62</v>
      </c>
      <c r="E462" s="311">
        <v>280067084</v>
      </c>
      <c r="F462" s="311" t="s">
        <v>637</v>
      </c>
      <c r="G462" s="312">
        <v>3</v>
      </c>
      <c r="H462" s="312" t="s">
        <v>1303</v>
      </c>
      <c r="I462" s="311">
        <v>0</v>
      </c>
      <c r="J462" s="311">
        <v>0</v>
      </c>
      <c r="K462" s="311">
        <v>0</v>
      </c>
      <c r="L462" s="311">
        <v>0</v>
      </c>
      <c r="M462" s="311">
        <v>0</v>
      </c>
      <c r="N462" s="311">
        <v>0</v>
      </c>
      <c r="O462" s="311">
        <v>0</v>
      </c>
      <c r="P462" s="311">
        <v>0</v>
      </c>
      <c r="Q462" s="311">
        <v>0</v>
      </c>
      <c r="R462" s="311">
        <v>0</v>
      </c>
      <c r="S462" s="311">
        <v>0</v>
      </c>
      <c r="T462" s="311">
        <v>0</v>
      </c>
      <c r="U462" s="311">
        <v>0</v>
      </c>
      <c r="V462" s="311">
        <v>0</v>
      </c>
      <c r="W462" s="311">
        <v>0</v>
      </c>
      <c r="X462" s="311">
        <v>0</v>
      </c>
      <c r="Y462" s="311">
        <v>0</v>
      </c>
      <c r="Z462" s="311">
        <v>0</v>
      </c>
      <c r="AA462" s="311">
        <v>0</v>
      </c>
      <c r="AB462" s="311">
        <v>0</v>
      </c>
      <c r="AC462" s="311">
        <v>0</v>
      </c>
      <c r="AD462" s="311">
        <v>0</v>
      </c>
      <c r="AE462" s="311">
        <v>0</v>
      </c>
      <c r="AF462" s="311">
        <v>0</v>
      </c>
      <c r="AG462" s="311">
        <v>0</v>
      </c>
      <c r="AH462" s="311">
        <v>0</v>
      </c>
      <c r="AI462" s="311">
        <v>0</v>
      </c>
      <c r="AJ462" s="311">
        <v>0</v>
      </c>
      <c r="AK462" s="311">
        <v>0</v>
      </c>
      <c r="AL462" s="311">
        <v>0</v>
      </c>
      <c r="AM462" s="311">
        <v>0</v>
      </c>
      <c r="AN462" s="311">
        <v>0</v>
      </c>
      <c r="AO462" s="311">
        <v>0</v>
      </c>
      <c r="AP462" s="311">
        <v>0</v>
      </c>
      <c r="AQ462" s="311">
        <v>0</v>
      </c>
      <c r="AR462" s="311">
        <v>0</v>
      </c>
      <c r="AS462" s="311">
        <v>0</v>
      </c>
      <c r="AT462" s="311">
        <v>0</v>
      </c>
      <c r="AU462" s="311">
        <v>0</v>
      </c>
      <c r="AV462" s="311">
        <v>0</v>
      </c>
      <c r="AW462" s="311">
        <v>0</v>
      </c>
      <c r="AX462" s="352">
        <v>0</v>
      </c>
      <c r="AY462" s="352">
        <v>0</v>
      </c>
      <c r="AZ462" s="352">
        <v>0</v>
      </c>
      <c r="BA462" s="352">
        <v>0</v>
      </c>
      <c r="BB462" s="352">
        <v>0</v>
      </c>
      <c r="BC462" s="352">
        <v>0</v>
      </c>
      <c r="BD462" s="352">
        <v>0</v>
      </c>
      <c r="BE462" s="352">
        <v>0</v>
      </c>
      <c r="BF462" s="352">
        <v>0</v>
      </c>
      <c r="BG462" s="352">
        <v>0</v>
      </c>
      <c r="BH462" s="378">
        <v>0</v>
      </c>
      <c r="BI462" s="352">
        <v>0</v>
      </c>
      <c r="BJ462" s="352">
        <v>0</v>
      </c>
      <c r="BK462" s="352"/>
      <c r="BL462" s="352"/>
      <c r="BM462" s="352"/>
    </row>
    <row r="463" spans="1:65" s="78" customFormat="1" x14ac:dyDescent="0.3">
      <c r="A463" s="10"/>
      <c r="B463" s="10"/>
      <c r="C463" s="10"/>
      <c r="D463" s="10">
        <v>106254300.94</v>
      </c>
      <c r="E463" s="311">
        <v>300030521</v>
      </c>
      <c r="F463" s="311" t="s">
        <v>638</v>
      </c>
      <c r="G463" s="312">
        <v>6</v>
      </c>
      <c r="H463" s="312" t="s">
        <v>1304</v>
      </c>
      <c r="I463" s="311">
        <v>0</v>
      </c>
      <c r="J463" s="311">
        <v>0</v>
      </c>
      <c r="K463" s="311">
        <v>0</v>
      </c>
      <c r="L463" s="311">
        <v>0</v>
      </c>
      <c r="M463" s="311">
        <v>0</v>
      </c>
      <c r="N463" s="311">
        <v>0</v>
      </c>
      <c r="O463" s="311">
        <v>0</v>
      </c>
      <c r="P463" s="311">
        <v>0</v>
      </c>
      <c r="Q463" s="311">
        <v>0</v>
      </c>
      <c r="R463" s="311">
        <v>0</v>
      </c>
      <c r="S463" s="311">
        <v>0</v>
      </c>
      <c r="T463" s="311">
        <v>0</v>
      </c>
      <c r="U463" s="311">
        <v>0</v>
      </c>
      <c r="V463" s="311">
        <v>0</v>
      </c>
      <c r="W463" s="311">
        <v>0</v>
      </c>
      <c r="X463" s="311">
        <v>0</v>
      </c>
      <c r="Y463" s="311">
        <v>0</v>
      </c>
      <c r="Z463" s="311">
        <v>0</v>
      </c>
      <c r="AA463" s="311">
        <v>0</v>
      </c>
      <c r="AB463" s="311">
        <v>0</v>
      </c>
      <c r="AC463" s="311">
        <v>0</v>
      </c>
      <c r="AD463" s="311">
        <v>0</v>
      </c>
      <c r="AE463" s="311">
        <v>0</v>
      </c>
      <c r="AF463" s="311">
        <v>0</v>
      </c>
      <c r="AG463" s="311">
        <v>0</v>
      </c>
      <c r="AH463" s="311">
        <v>0</v>
      </c>
      <c r="AI463" s="311">
        <v>0</v>
      </c>
      <c r="AJ463" s="311">
        <v>0</v>
      </c>
      <c r="AK463" s="311">
        <v>0</v>
      </c>
      <c r="AL463" s="311">
        <v>0</v>
      </c>
      <c r="AM463" s="311">
        <v>0</v>
      </c>
      <c r="AN463" s="311">
        <v>0</v>
      </c>
      <c r="AO463" s="311">
        <v>0</v>
      </c>
      <c r="AP463" s="311">
        <v>0</v>
      </c>
      <c r="AQ463" s="311">
        <v>0</v>
      </c>
      <c r="AR463" s="311">
        <v>0</v>
      </c>
      <c r="AS463" s="311">
        <v>0</v>
      </c>
      <c r="AT463" s="311">
        <v>0</v>
      </c>
      <c r="AU463" s="311">
        <v>0</v>
      </c>
      <c r="AV463" s="311">
        <v>0</v>
      </c>
      <c r="AW463" s="311">
        <v>0</v>
      </c>
      <c r="AX463" s="352">
        <v>0</v>
      </c>
      <c r="AY463" s="352">
        <v>0</v>
      </c>
      <c r="AZ463" s="352">
        <v>0</v>
      </c>
      <c r="BA463" s="352">
        <v>0</v>
      </c>
      <c r="BB463" s="352">
        <v>0</v>
      </c>
      <c r="BC463" s="352">
        <v>0</v>
      </c>
      <c r="BD463" s="352">
        <v>0</v>
      </c>
      <c r="BE463" s="352">
        <v>0</v>
      </c>
      <c r="BF463" s="352">
        <v>0</v>
      </c>
      <c r="BG463" s="352">
        <v>0</v>
      </c>
      <c r="BH463" s="378">
        <v>0</v>
      </c>
      <c r="BI463" s="352">
        <v>0</v>
      </c>
      <c r="BJ463" s="352">
        <v>0</v>
      </c>
      <c r="BK463" s="352"/>
      <c r="BL463" s="352"/>
      <c r="BM463" s="352"/>
    </row>
    <row r="464" spans="1:65" s="78" customFormat="1" x14ac:dyDescent="0.3">
      <c r="A464" s="10"/>
      <c r="B464" s="10"/>
      <c r="C464" s="10"/>
      <c r="D464" s="10">
        <v>129214363.28</v>
      </c>
      <c r="E464" s="311">
        <v>300195450</v>
      </c>
      <c r="F464" s="311" t="s">
        <v>578</v>
      </c>
      <c r="G464" s="312">
        <v>2</v>
      </c>
      <c r="H464" s="312" t="s">
        <v>1304</v>
      </c>
      <c r="I464" s="311">
        <v>0</v>
      </c>
      <c r="J464" s="311">
        <v>0</v>
      </c>
      <c r="K464" s="311">
        <v>0</v>
      </c>
      <c r="L464" s="311">
        <v>0</v>
      </c>
      <c r="M464" s="311">
        <v>0</v>
      </c>
      <c r="N464" s="311">
        <v>0</v>
      </c>
      <c r="O464" s="311">
        <v>0</v>
      </c>
      <c r="P464" s="311">
        <v>0</v>
      </c>
      <c r="Q464" s="311">
        <v>0</v>
      </c>
      <c r="R464" s="311">
        <v>0</v>
      </c>
      <c r="S464" s="311">
        <v>0</v>
      </c>
      <c r="T464" s="311">
        <v>0</v>
      </c>
      <c r="U464" s="311">
        <v>0</v>
      </c>
      <c r="V464" s="311">
        <v>0</v>
      </c>
      <c r="W464" s="311">
        <v>0</v>
      </c>
      <c r="X464" s="311">
        <v>0</v>
      </c>
      <c r="Y464" s="311">
        <v>0</v>
      </c>
      <c r="Z464" s="311">
        <v>0</v>
      </c>
      <c r="AA464" s="311">
        <v>0</v>
      </c>
      <c r="AB464" s="311">
        <v>0</v>
      </c>
      <c r="AC464" s="311">
        <v>0</v>
      </c>
      <c r="AD464" s="311">
        <v>0</v>
      </c>
      <c r="AE464" s="311">
        <v>0</v>
      </c>
      <c r="AF464" s="311">
        <v>0</v>
      </c>
      <c r="AG464" s="311">
        <v>0</v>
      </c>
      <c r="AH464" s="311">
        <v>0</v>
      </c>
      <c r="AI464" s="311">
        <v>0</v>
      </c>
      <c r="AJ464" s="311">
        <v>0</v>
      </c>
      <c r="AK464" s="311">
        <v>0</v>
      </c>
      <c r="AL464" s="311">
        <v>0</v>
      </c>
      <c r="AM464" s="311">
        <v>0</v>
      </c>
      <c r="AN464" s="311">
        <v>0</v>
      </c>
      <c r="AO464" s="311">
        <v>0</v>
      </c>
      <c r="AP464" s="311">
        <v>0</v>
      </c>
      <c r="AQ464" s="311">
        <v>0</v>
      </c>
      <c r="AR464" s="311">
        <v>0</v>
      </c>
      <c r="AS464" s="311">
        <v>0</v>
      </c>
      <c r="AT464" s="311">
        <v>0</v>
      </c>
      <c r="AU464" s="311">
        <v>0</v>
      </c>
      <c r="AV464" s="311">
        <v>0</v>
      </c>
      <c r="AW464" s="311">
        <v>0</v>
      </c>
      <c r="AX464" s="352">
        <v>0</v>
      </c>
      <c r="AY464" s="352">
        <v>0</v>
      </c>
      <c r="AZ464" s="352">
        <v>0</v>
      </c>
      <c r="BA464" s="352">
        <v>0</v>
      </c>
      <c r="BB464" s="352">
        <v>0</v>
      </c>
      <c r="BC464" s="352">
        <v>0</v>
      </c>
      <c r="BD464" s="352">
        <v>0</v>
      </c>
      <c r="BE464" s="352">
        <v>0</v>
      </c>
      <c r="BF464" s="352">
        <v>0</v>
      </c>
      <c r="BG464" s="352">
        <v>0</v>
      </c>
      <c r="BH464" s="378">
        <v>0</v>
      </c>
      <c r="BI464" s="352">
        <v>0</v>
      </c>
      <c r="BJ464" s="352">
        <v>0</v>
      </c>
      <c r="BK464" s="352"/>
      <c r="BL464" s="352"/>
      <c r="BM464" s="352"/>
    </row>
    <row r="465" spans="1:65" s="78" customFormat="1" x14ac:dyDescent="0.3">
      <c r="A465" s="10"/>
      <c r="B465" s="10"/>
      <c r="C465" s="10"/>
      <c r="D465" s="10">
        <v>1132778150.8499999</v>
      </c>
      <c r="E465" s="311">
        <v>310068719</v>
      </c>
      <c r="F465" s="311" t="s">
        <v>647</v>
      </c>
      <c r="G465" s="312">
        <v>52</v>
      </c>
      <c r="H465" s="312" t="s">
        <v>1305</v>
      </c>
      <c r="I465" s="311">
        <v>0</v>
      </c>
      <c r="J465" s="311">
        <v>0</v>
      </c>
      <c r="K465" s="311">
        <v>0</v>
      </c>
      <c r="L465" s="311">
        <v>0</v>
      </c>
      <c r="M465" s="311">
        <v>0</v>
      </c>
      <c r="N465" s="311">
        <v>0</v>
      </c>
      <c r="O465" s="311">
        <v>0</v>
      </c>
      <c r="P465" s="311">
        <v>0</v>
      </c>
      <c r="Q465" s="311">
        <v>0</v>
      </c>
      <c r="R465" s="311">
        <v>0</v>
      </c>
      <c r="S465" s="311">
        <v>0</v>
      </c>
      <c r="T465" s="311">
        <v>0</v>
      </c>
      <c r="U465" s="311">
        <v>0</v>
      </c>
      <c r="V465" s="311">
        <v>0</v>
      </c>
      <c r="W465" s="311">
        <v>0</v>
      </c>
      <c r="X465" s="311">
        <v>0</v>
      </c>
      <c r="Y465" s="311">
        <v>0</v>
      </c>
      <c r="Z465" s="311">
        <v>0</v>
      </c>
      <c r="AA465" s="311">
        <v>0</v>
      </c>
      <c r="AB465" s="311">
        <v>0</v>
      </c>
      <c r="AC465" s="311">
        <v>0</v>
      </c>
      <c r="AD465" s="311">
        <v>0</v>
      </c>
      <c r="AE465" s="311">
        <v>0</v>
      </c>
      <c r="AF465" s="311">
        <v>0</v>
      </c>
      <c r="AG465" s="311">
        <v>0</v>
      </c>
      <c r="AH465" s="311">
        <v>0</v>
      </c>
      <c r="AI465" s="311">
        <v>0</v>
      </c>
      <c r="AJ465" s="311">
        <v>0</v>
      </c>
      <c r="AK465" s="311">
        <v>0</v>
      </c>
      <c r="AL465" s="311">
        <v>0</v>
      </c>
      <c r="AM465" s="311">
        <v>0</v>
      </c>
      <c r="AN465" s="311">
        <v>0</v>
      </c>
      <c r="AO465" s="311">
        <v>0</v>
      </c>
      <c r="AP465" s="311">
        <v>0</v>
      </c>
      <c r="AQ465" s="311">
        <v>0</v>
      </c>
      <c r="AR465" s="311">
        <v>0</v>
      </c>
      <c r="AS465" s="311">
        <v>0</v>
      </c>
      <c r="AT465" s="311">
        <v>0</v>
      </c>
      <c r="AU465" s="311">
        <v>0</v>
      </c>
      <c r="AV465" s="311">
        <v>0</v>
      </c>
      <c r="AW465" s="311">
        <v>0</v>
      </c>
      <c r="AX465" s="352">
        <v>0</v>
      </c>
      <c r="AY465" s="352">
        <v>0</v>
      </c>
      <c r="AZ465" s="352">
        <v>0</v>
      </c>
      <c r="BA465" s="352">
        <v>0</v>
      </c>
      <c r="BB465" s="352">
        <v>0</v>
      </c>
      <c r="BC465" s="352">
        <v>0</v>
      </c>
      <c r="BD465" s="352">
        <v>0</v>
      </c>
      <c r="BE465" s="352">
        <v>0</v>
      </c>
      <c r="BF465" s="352">
        <v>0</v>
      </c>
      <c r="BG465" s="352">
        <v>0</v>
      </c>
      <c r="BH465" s="378">
        <v>0</v>
      </c>
      <c r="BI465" s="352">
        <v>0</v>
      </c>
      <c r="BJ465" s="352">
        <v>0</v>
      </c>
      <c r="BK465" s="352"/>
      <c r="BL465" s="352"/>
      <c r="BM465" s="352"/>
    </row>
    <row r="466" spans="1:65" s="78" customFormat="1" x14ac:dyDescent="0.3">
      <c r="A466" s="10"/>
      <c r="B466" s="10"/>
      <c r="C466" s="10"/>
      <c r="D466" s="10">
        <v>5507818.21</v>
      </c>
      <c r="E466" s="311">
        <v>310213980</v>
      </c>
      <c r="F466" s="311" t="s">
        <v>662</v>
      </c>
      <c r="G466" s="312">
        <v>44</v>
      </c>
      <c r="H466" s="312" t="s">
        <v>1305</v>
      </c>
      <c r="I466" s="311">
        <v>0</v>
      </c>
      <c r="J466" s="311">
        <v>0</v>
      </c>
      <c r="K466" s="311">
        <v>0</v>
      </c>
      <c r="L466" s="311">
        <v>0</v>
      </c>
      <c r="M466" s="311">
        <v>0</v>
      </c>
      <c r="N466" s="311">
        <v>0</v>
      </c>
      <c r="O466" s="311">
        <v>0</v>
      </c>
      <c r="P466" s="311">
        <v>0</v>
      </c>
      <c r="Q466" s="311">
        <v>0</v>
      </c>
      <c r="R466" s="311">
        <v>0</v>
      </c>
      <c r="S466" s="311">
        <v>0</v>
      </c>
      <c r="T466" s="311">
        <v>0</v>
      </c>
      <c r="U466" s="311">
        <v>0</v>
      </c>
      <c r="V466" s="311">
        <v>0</v>
      </c>
      <c r="W466" s="311">
        <v>0</v>
      </c>
      <c r="X466" s="311">
        <v>0</v>
      </c>
      <c r="Y466" s="311">
        <v>0</v>
      </c>
      <c r="Z466" s="311">
        <v>0</v>
      </c>
      <c r="AA466" s="311">
        <v>0</v>
      </c>
      <c r="AB466" s="311">
        <v>0</v>
      </c>
      <c r="AC466" s="311">
        <v>0</v>
      </c>
      <c r="AD466" s="311">
        <v>0</v>
      </c>
      <c r="AE466" s="311">
        <v>0</v>
      </c>
      <c r="AF466" s="311">
        <v>0</v>
      </c>
      <c r="AG466" s="311">
        <v>0</v>
      </c>
      <c r="AH466" s="311">
        <v>0</v>
      </c>
      <c r="AI466" s="311">
        <v>0</v>
      </c>
      <c r="AJ466" s="311">
        <v>0</v>
      </c>
      <c r="AK466" s="311">
        <v>0</v>
      </c>
      <c r="AL466" s="311">
        <v>0</v>
      </c>
      <c r="AM466" s="311">
        <v>0</v>
      </c>
      <c r="AN466" s="311">
        <v>0</v>
      </c>
      <c r="AO466" s="311">
        <v>0</v>
      </c>
      <c r="AP466" s="311">
        <v>0</v>
      </c>
      <c r="AQ466" s="311">
        <v>0</v>
      </c>
      <c r="AR466" s="311">
        <v>0</v>
      </c>
      <c r="AS466" s="311">
        <v>0</v>
      </c>
      <c r="AT466" s="311">
        <v>0</v>
      </c>
      <c r="AU466" s="311">
        <v>0</v>
      </c>
      <c r="AV466" s="311">
        <v>0</v>
      </c>
      <c r="AW466" s="311">
        <v>0</v>
      </c>
      <c r="AX466" s="352">
        <v>0</v>
      </c>
      <c r="AY466" s="352">
        <v>0</v>
      </c>
      <c r="AZ466" s="352">
        <v>0</v>
      </c>
      <c r="BA466" s="352">
        <v>0</v>
      </c>
      <c r="BB466" s="352">
        <v>0</v>
      </c>
      <c r="BC466" s="352">
        <v>0</v>
      </c>
      <c r="BD466" s="352">
        <v>0</v>
      </c>
      <c r="BE466" s="352">
        <v>0</v>
      </c>
      <c r="BF466" s="352">
        <v>0</v>
      </c>
      <c r="BG466" s="352">
        <v>0</v>
      </c>
      <c r="BH466" s="378">
        <v>0</v>
      </c>
      <c r="BI466" s="352">
        <v>0</v>
      </c>
      <c r="BJ466" s="352">
        <v>0</v>
      </c>
      <c r="BK466" s="352"/>
      <c r="BL466" s="352"/>
      <c r="BM466" s="352"/>
    </row>
    <row r="467" spans="1:65" s="78" customFormat="1" x14ac:dyDescent="0.3">
      <c r="A467" s="10"/>
      <c r="B467" s="10"/>
      <c r="C467" s="10"/>
      <c r="D467" s="10">
        <v>2963701023.4299998</v>
      </c>
      <c r="E467" s="311">
        <v>310261126</v>
      </c>
      <c r="F467" s="311" t="s">
        <v>669</v>
      </c>
      <c r="G467" s="312">
        <v>21</v>
      </c>
      <c r="H467" s="312" t="s">
        <v>1305</v>
      </c>
      <c r="I467" s="311">
        <v>0</v>
      </c>
      <c r="J467" s="311">
        <v>0</v>
      </c>
      <c r="K467" s="311">
        <v>0</v>
      </c>
      <c r="L467" s="311">
        <v>0</v>
      </c>
      <c r="M467" s="311">
        <v>0</v>
      </c>
      <c r="N467" s="311">
        <v>0</v>
      </c>
      <c r="O467" s="311">
        <v>0</v>
      </c>
      <c r="P467" s="311">
        <v>0</v>
      </c>
      <c r="Q467" s="311">
        <v>0</v>
      </c>
      <c r="R467" s="311">
        <v>0</v>
      </c>
      <c r="S467" s="311">
        <v>0</v>
      </c>
      <c r="T467" s="311">
        <v>0</v>
      </c>
      <c r="U467" s="311">
        <v>0</v>
      </c>
      <c r="V467" s="311">
        <v>0</v>
      </c>
      <c r="W467" s="311">
        <v>0</v>
      </c>
      <c r="X467" s="311">
        <v>0</v>
      </c>
      <c r="Y467" s="311">
        <v>0</v>
      </c>
      <c r="Z467" s="311">
        <v>0</v>
      </c>
      <c r="AA467" s="311">
        <v>0</v>
      </c>
      <c r="AB467" s="311">
        <v>0</v>
      </c>
      <c r="AC467" s="311">
        <v>0</v>
      </c>
      <c r="AD467" s="311">
        <v>0</v>
      </c>
      <c r="AE467" s="311">
        <v>0</v>
      </c>
      <c r="AF467" s="311">
        <v>0</v>
      </c>
      <c r="AG467" s="311">
        <v>0</v>
      </c>
      <c r="AH467" s="311">
        <v>0</v>
      </c>
      <c r="AI467" s="311">
        <v>0</v>
      </c>
      <c r="AJ467" s="311">
        <v>0</v>
      </c>
      <c r="AK467" s="311">
        <v>0</v>
      </c>
      <c r="AL467" s="311">
        <v>0</v>
      </c>
      <c r="AM467" s="311">
        <v>0</v>
      </c>
      <c r="AN467" s="311">
        <v>0</v>
      </c>
      <c r="AO467" s="311">
        <v>0</v>
      </c>
      <c r="AP467" s="311">
        <v>0</v>
      </c>
      <c r="AQ467" s="311">
        <v>0</v>
      </c>
      <c r="AR467" s="311">
        <v>0</v>
      </c>
      <c r="AS467" s="311">
        <v>0</v>
      </c>
      <c r="AT467" s="311">
        <v>0</v>
      </c>
      <c r="AU467" s="311">
        <v>0</v>
      </c>
      <c r="AV467" s="311">
        <v>0</v>
      </c>
      <c r="AW467" s="311">
        <v>0</v>
      </c>
      <c r="AX467" s="352">
        <v>0</v>
      </c>
      <c r="AY467" s="352">
        <v>0</v>
      </c>
      <c r="AZ467" s="352">
        <v>0</v>
      </c>
      <c r="BA467" s="352">
        <v>0</v>
      </c>
      <c r="BB467" s="352">
        <v>0</v>
      </c>
      <c r="BC467" s="352">
        <v>0</v>
      </c>
      <c r="BD467" s="352">
        <v>0</v>
      </c>
      <c r="BE467" s="352">
        <v>0</v>
      </c>
      <c r="BF467" s="352">
        <v>0</v>
      </c>
      <c r="BG467" s="352">
        <v>0</v>
      </c>
      <c r="BH467" s="378">
        <v>0</v>
      </c>
      <c r="BI467" s="352">
        <v>0</v>
      </c>
      <c r="BJ467" s="352">
        <v>0</v>
      </c>
      <c r="BK467" s="352"/>
      <c r="BL467" s="352"/>
      <c r="BM467" s="352"/>
    </row>
    <row r="468" spans="1:65" s="78" customFormat="1" x14ac:dyDescent="0.3">
      <c r="A468" s="10"/>
      <c r="B468" s="10"/>
      <c r="C468" s="10"/>
      <c r="D468" s="10">
        <v>57753545.090000004</v>
      </c>
      <c r="E468" s="311">
        <v>310282601</v>
      </c>
      <c r="F468" s="311" t="s">
        <v>671</v>
      </c>
      <c r="G468" s="312">
        <v>58</v>
      </c>
      <c r="H468" s="312" t="s">
        <v>1305</v>
      </c>
      <c r="I468" s="311">
        <v>0</v>
      </c>
      <c r="J468" s="311">
        <v>0</v>
      </c>
      <c r="K468" s="311">
        <v>0</v>
      </c>
      <c r="L468" s="311">
        <v>0</v>
      </c>
      <c r="M468" s="311">
        <v>0</v>
      </c>
      <c r="N468" s="311">
        <v>0</v>
      </c>
      <c r="O468" s="311">
        <v>0</v>
      </c>
      <c r="P468" s="311">
        <v>0</v>
      </c>
      <c r="Q468" s="311">
        <v>0</v>
      </c>
      <c r="R468" s="311">
        <v>0</v>
      </c>
      <c r="S468" s="311">
        <v>0</v>
      </c>
      <c r="T468" s="311">
        <v>0</v>
      </c>
      <c r="U468" s="311">
        <v>0</v>
      </c>
      <c r="V468" s="311">
        <v>0</v>
      </c>
      <c r="W468" s="311">
        <v>0</v>
      </c>
      <c r="X468" s="311">
        <v>0</v>
      </c>
      <c r="Y468" s="311">
        <v>0</v>
      </c>
      <c r="Z468" s="311">
        <v>0</v>
      </c>
      <c r="AA468" s="311">
        <v>0</v>
      </c>
      <c r="AB468" s="311">
        <v>0</v>
      </c>
      <c r="AC468" s="311">
        <v>0</v>
      </c>
      <c r="AD468" s="311">
        <v>0</v>
      </c>
      <c r="AE468" s="311">
        <v>0</v>
      </c>
      <c r="AF468" s="311">
        <v>0</v>
      </c>
      <c r="AG468" s="311">
        <v>0</v>
      </c>
      <c r="AH468" s="311">
        <v>0</v>
      </c>
      <c r="AI468" s="311">
        <v>0</v>
      </c>
      <c r="AJ468" s="311">
        <v>0</v>
      </c>
      <c r="AK468" s="311">
        <v>0</v>
      </c>
      <c r="AL468" s="311">
        <v>0</v>
      </c>
      <c r="AM468" s="311">
        <v>0</v>
      </c>
      <c r="AN468" s="311">
        <v>0</v>
      </c>
      <c r="AO468" s="311">
        <v>0</v>
      </c>
      <c r="AP468" s="311">
        <v>0</v>
      </c>
      <c r="AQ468" s="311">
        <v>0</v>
      </c>
      <c r="AR468" s="311">
        <v>0</v>
      </c>
      <c r="AS468" s="311">
        <v>0</v>
      </c>
      <c r="AT468" s="311">
        <v>0</v>
      </c>
      <c r="AU468" s="311">
        <v>0</v>
      </c>
      <c r="AV468" s="311">
        <v>0</v>
      </c>
      <c r="AW468" s="311">
        <v>0</v>
      </c>
      <c r="AX468" s="352">
        <v>0</v>
      </c>
      <c r="AY468" s="352">
        <v>0</v>
      </c>
      <c r="AZ468" s="352">
        <v>0</v>
      </c>
      <c r="BA468" s="352">
        <v>0</v>
      </c>
      <c r="BB468" s="352">
        <v>0</v>
      </c>
      <c r="BC468" s="352">
        <v>0</v>
      </c>
      <c r="BD468" s="352">
        <v>0</v>
      </c>
      <c r="BE468" s="352">
        <v>0</v>
      </c>
      <c r="BF468" s="352">
        <v>0</v>
      </c>
      <c r="BG468" s="352">
        <v>0</v>
      </c>
      <c r="BH468" s="378">
        <v>0</v>
      </c>
      <c r="BI468" s="352">
        <v>0</v>
      </c>
      <c r="BJ468" s="352">
        <v>0</v>
      </c>
      <c r="BK468" s="352"/>
      <c r="BL468" s="352"/>
      <c r="BM468" s="352"/>
    </row>
    <row r="469" spans="1:65" s="78" customFormat="1" x14ac:dyDescent="0.3">
      <c r="A469" s="10"/>
      <c r="B469" s="10"/>
      <c r="C469" s="10"/>
      <c r="D469" s="10">
        <v>18380743.32</v>
      </c>
      <c r="E469" s="311">
        <v>310508717</v>
      </c>
      <c r="F469" s="311" t="s">
        <v>693</v>
      </c>
      <c r="G469" s="312">
        <v>40</v>
      </c>
      <c r="H469" s="312" t="s">
        <v>1305</v>
      </c>
      <c r="I469" s="311">
        <v>0</v>
      </c>
      <c r="J469" s="311">
        <v>0</v>
      </c>
      <c r="K469" s="311">
        <v>0</v>
      </c>
      <c r="L469" s="311">
        <v>0</v>
      </c>
      <c r="M469" s="311">
        <v>0</v>
      </c>
      <c r="N469" s="311">
        <v>0</v>
      </c>
      <c r="O469" s="311">
        <v>0</v>
      </c>
      <c r="P469" s="311">
        <v>0</v>
      </c>
      <c r="Q469" s="311">
        <v>0</v>
      </c>
      <c r="R469" s="311">
        <v>0</v>
      </c>
      <c r="S469" s="311">
        <v>0</v>
      </c>
      <c r="T469" s="311">
        <v>0</v>
      </c>
      <c r="U469" s="311">
        <v>0</v>
      </c>
      <c r="V469" s="311">
        <v>0</v>
      </c>
      <c r="W469" s="311">
        <v>0</v>
      </c>
      <c r="X469" s="311">
        <v>0</v>
      </c>
      <c r="Y469" s="311">
        <v>0</v>
      </c>
      <c r="Z469" s="311">
        <v>250000.5</v>
      </c>
      <c r="AA469" s="311">
        <v>136981.64733583728</v>
      </c>
      <c r="AB469" s="311">
        <v>0</v>
      </c>
      <c r="AC469" s="311">
        <v>0</v>
      </c>
      <c r="AD469" s="311">
        <v>0</v>
      </c>
      <c r="AE469" s="311">
        <v>0</v>
      </c>
      <c r="AF469" s="311">
        <v>0</v>
      </c>
      <c r="AG469" s="311">
        <v>0</v>
      </c>
      <c r="AH469" s="311">
        <v>0</v>
      </c>
      <c r="AI469" s="311">
        <v>0</v>
      </c>
      <c r="AJ469" s="311">
        <v>389226.89330657281</v>
      </c>
      <c r="AK469" s="311">
        <v>0</v>
      </c>
      <c r="AL469" s="311">
        <v>0</v>
      </c>
      <c r="AM469" s="311">
        <v>0</v>
      </c>
      <c r="AN469" s="311">
        <v>0</v>
      </c>
      <c r="AO469" s="311">
        <v>0</v>
      </c>
      <c r="AP469" s="311">
        <v>0</v>
      </c>
      <c r="AQ469" s="311">
        <v>0</v>
      </c>
      <c r="AR469" s="311">
        <v>0</v>
      </c>
      <c r="AS469" s="311">
        <v>0</v>
      </c>
      <c r="AT469" s="311">
        <v>0</v>
      </c>
      <c r="AU469" s="311">
        <v>0</v>
      </c>
      <c r="AV469" s="311">
        <v>0</v>
      </c>
      <c r="AW469" s="311">
        <v>0</v>
      </c>
      <c r="AX469" s="352">
        <v>0</v>
      </c>
      <c r="AY469" s="352">
        <v>0</v>
      </c>
      <c r="AZ469" s="352">
        <v>0</v>
      </c>
      <c r="BA469" s="352">
        <v>0</v>
      </c>
      <c r="BB469" s="352">
        <v>0</v>
      </c>
      <c r="BC469" s="352">
        <v>0</v>
      </c>
      <c r="BD469" s="352">
        <v>0</v>
      </c>
      <c r="BE469" s="352">
        <v>0</v>
      </c>
      <c r="BF469" s="352">
        <v>0</v>
      </c>
      <c r="BG469" s="352">
        <v>0</v>
      </c>
      <c r="BH469" s="378">
        <v>0</v>
      </c>
      <c r="BI469" s="352">
        <v>0</v>
      </c>
      <c r="BJ469" s="352">
        <v>0</v>
      </c>
      <c r="BK469" s="352"/>
      <c r="BL469" s="352"/>
      <c r="BM469" s="352"/>
    </row>
    <row r="470" spans="1:65" s="78" customFormat="1" x14ac:dyDescent="0.3">
      <c r="A470" s="10"/>
      <c r="B470" s="10"/>
      <c r="C470" s="10"/>
      <c r="D470" s="10">
        <v>187232002.59999999</v>
      </c>
      <c r="E470" s="311">
        <v>310619144</v>
      </c>
      <c r="F470" s="311" t="s">
        <v>705</v>
      </c>
      <c r="G470" s="312">
        <v>43</v>
      </c>
      <c r="H470" s="312" t="s">
        <v>1305</v>
      </c>
      <c r="I470" s="311">
        <v>0</v>
      </c>
      <c r="J470" s="311">
        <v>0</v>
      </c>
      <c r="K470" s="311">
        <v>0</v>
      </c>
      <c r="L470" s="311">
        <v>0</v>
      </c>
      <c r="M470" s="311">
        <v>0</v>
      </c>
      <c r="N470" s="311">
        <v>0</v>
      </c>
      <c r="O470" s="311">
        <v>0</v>
      </c>
      <c r="P470" s="311">
        <v>0</v>
      </c>
      <c r="Q470" s="311">
        <v>0</v>
      </c>
      <c r="R470" s="311">
        <v>0</v>
      </c>
      <c r="S470" s="311">
        <v>0</v>
      </c>
      <c r="T470" s="311">
        <v>0</v>
      </c>
      <c r="U470" s="311">
        <v>0</v>
      </c>
      <c r="V470" s="311">
        <v>0</v>
      </c>
      <c r="W470" s="311">
        <v>0</v>
      </c>
      <c r="X470" s="311">
        <v>0</v>
      </c>
      <c r="Y470" s="311">
        <v>0</v>
      </c>
      <c r="Z470" s="311">
        <v>0</v>
      </c>
      <c r="AA470" s="311">
        <v>0</v>
      </c>
      <c r="AB470" s="311">
        <v>0</v>
      </c>
      <c r="AC470" s="311">
        <v>0</v>
      </c>
      <c r="AD470" s="311">
        <v>0</v>
      </c>
      <c r="AE470" s="311">
        <v>0</v>
      </c>
      <c r="AF470" s="311">
        <v>0</v>
      </c>
      <c r="AG470" s="311">
        <v>0</v>
      </c>
      <c r="AH470" s="311">
        <v>0</v>
      </c>
      <c r="AI470" s="311">
        <v>0</v>
      </c>
      <c r="AJ470" s="311">
        <v>0</v>
      </c>
      <c r="AK470" s="311">
        <v>0</v>
      </c>
      <c r="AL470" s="311">
        <v>0</v>
      </c>
      <c r="AM470" s="311">
        <v>0</v>
      </c>
      <c r="AN470" s="311">
        <v>0</v>
      </c>
      <c r="AO470" s="311">
        <v>0</v>
      </c>
      <c r="AP470" s="311">
        <v>0</v>
      </c>
      <c r="AQ470" s="311">
        <v>0</v>
      </c>
      <c r="AR470" s="311">
        <v>0</v>
      </c>
      <c r="AS470" s="311">
        <v>0</v>
      </c>
      <c r="AT470" s="311">
        <v>0</v>
      </c>
      <c r="AU470" s="311">
        <v>0</v>
      </c>
      <c r="AV470" s="311">
        <v>0</v>
      </c>
      <c r="AW470" s="311">
        <v>0</v>
      </c>
      <c r="AX470" s="352">
        <v>0</v>
      </c>
      <c r="AY470" s="352">
        <v>0</v>
      </c>
      <c r="AZ470" s="352">
        <v>0</v>
      </c>
      <c r="BA470" s="352">
        <v>0</v>
      </c>
      <c r="BB470" s="352">
        <v>0</v>
      </c>
      <c r="BC470" s="352">
        <v>0</v>
      </c>
      <c r="BD470" s="352">
        <v>0</v>
      </c>
      <c r="BE470" s="352">
        <v>0</v>
      </c>
      <c r="BF470" s="352">
        <v>0</v>
      </c>
      <c r="BG470" s="352">
        <v>0</v>
      </c>
      <c r="BH470" s="378">
        <v>0</v>
      </c>
      <c r="BI470" s="352">
        <v>0</v>
      </c>
      <c r="BJ470" s="352">
        <v>0</v>
      </c>
      <c r="BK470" s="352"/>
      <c r="BL470" s="352"/>
      <c r="BM470" s="352"/>
    </row>
    <row r="471" spans="1:65" s="78" customFormat="1" x14ac:dyDescent="0.3">
      <c r="A471" s="10"/>
      <c r="B471" s="10"/>
      <c r="C471" s="10"/>
      <c r="D471" s="10">
        <v>4357228809.1899996</v>
      </c>
      <c r="E471" s="311">
        <v>310743927</v>
      </c>
      <c r="F471" s="311" t="s">
        <v>723</v>
      </c>
      <c r="G471" s="312">
        <v>42</v>
      </c>
      <c r="H471" s="312" t="s">
        <v>1305</v>
      </c>
      <c r="I471" s="311">
        <v>0</v>
      </c>
      <c r="J471" s="311">
        <v>0</v>
      </c>
      <c r="K471" s="311">
        <v>0</v>
      </c>
      <c r="L471" s="311">
        <v>0</v>
      </c>
      <c r="M471" s="311">
        <v>0</v>
      </c>
      <c r="N471" s="311">
        <v>0</v>
      </c>
      <c r="O471" s="311">
        <v>0</v>
      </c>
      <c r="P471" s="311">
        <v>0</v>
      </c>
      <c r="Q471" s="311">
        <v>0</v>
      </c>
      <c r="R471" s="311">
        <v>0</v>
      </c>
      <c r="S471" s="311">
        <v>0</v>
      </c>
      <c r="T471" s="311">
        <v>0</v>
      </c>
      <c r="U471" s="311">
        <v>0</v>
      </c>
      <c r="V471" s="311">
        <v>0</v>
      </c>
      <c r="W471" s="311">
        <v>0</v>
      </c>
      <c r="X471" s="311">
        <v>0</v>
      </c>
      <c r="Y471" s="311">
        <v>0</v>
      </c>
      <c r="Z471" s="311">
        <v>0</v>
      </c>
      <c r="AA471" s="311">
        <v>0</v>
      </c>
      <c r="AB471" s="311">
        <v>0</v>
      </c>
      <c r="AC471" s="311">
        <v>0</v>
      </c>
      <c r="AD471" s="311">
        <v>0</v>
      </c>
      <c r="AE471" s="311">
        <v>0</v>
      </c>
      <c r="AF471" s="311">
        <v>0</v>
      </c>
      <c r="AG471" s="311">
        <v>0</v>
      </c>
      <c r="AH471" s="311">
        <v>0</v>
      </c>
      <c r="AI471" s="311">
        <v>0</v>
      </c>
      <c r="AJ471" s="311">
        <v>0</v>
      </c>
      <c r="AK471" s="311">
        <v>0</v>
      </c>
      <c r="AL471" s="311">
        <v>0</v>
      </c>
      <c r="AM471" s="311">
        <v>0</v>
      </c>
      <c r="AN471" s="311">
        <v>0</v>
      </c>
      <c r="AO471" s="311">
        <v>0</v>
      </c>
      <c r="AP471" s="311">
        <v>0</v>
      </c>
      <c r="AQ471" s="311">
        <v>0</v>
      </c>
      <c r="AR471" s="311">
        <v>0</v>
      </c>
      <c r="AS471" s="311">
        <v>0</v>
      </c>
      <c r="AT471" s="311">
        <v>0</v>
      </c>
      <c r="AU471" s="311">
        <v>0</v>
      </c>
      <c r="AV471" s="311">
        <v>0</v>
      </c>
      <c r="AW471" s="311">
        <v>0</v>
      </c>
      <c r="AX471" s="352">
        <v>0</v>
      </c>
      <c r="AY471" s="352">
        <v>0</v>
      </c>
      <c r="AZ471" s="352">
        <v>0</v>
      </c>
      <c r="BA471" s="352">
        <v>0</v>
      </c>
      <c r="BB471" s="352">
        <v>0</v>
      </c>
      <c r="BC471" s="352">
        <v>0</v>
      </c>
      <c r="BD471" s="352">
        <v>0</v>
      </c>
      <c r="BE471" s="352">
        <v>0</v>
      </c>
      <c r="BF471" s="352">
        <v>0</v>
      </c>
      <c r="BG471" s="352">
        <v>0</v>
      </c>
      <c r="BH471" s="378">
        <v>0</v>
      </c>
      <c r="BI471" s="352">
        <v>0</v>
      </c>
      <c r="BJ471" s="352">
        <v>0</v>
      </c>
      <c r="BK471" s="352"/>
      <c r="BL471" s="352"/>
      <c r="BM471" s="352"/>
    </row>
    <row r="472" spans="1:65" s="78" customFormat="1" x14ac:dyDescent="0.3">
      <c r="A472" s="10"/>
      <c r="B472" s="10"/>
      <c r="C472" s="10"/>
      <c r="D472" s="10">
        <v>12740777.689999999</v>
      </c>
      <c r="E472" s="311">
        <v>310771146</v>
      </c>
      <c r="F472" s="311" t="s">
        <v>727</v>
      </c>
      <c r="G472" s="312">
        <v>46</v>
      </c>
      <c r="H472" s="312" t="s">
        <v>1305</v>
      </c>
      <c r="I472" s="311">
        <v>0</v>
      </c>
      <c r="J472" s="311">
        <v>0</v>
      </c>
      <c r="K472" s="311">
        <v>0</v>
      </c>
      <c r="L472" s="311">
        <v>0</v>
      </c>
      <c r="M472" s="311">
        <v>0</v>
      </c>
      <c r="N472" s="311">
        <v>0</v>
      </c>
      <c r="O472" s="311">
        <v>0</v>
      </c>
      <c r="P472" s="311">
        <v>0</v>
      </c>
      <c r="Q472" s="311">
        <v>0</v>
      </c>
      <c r="R472" s="311">
        <v>0</v>
      </c>
      <c r="S472" s="311">
        <v>0</v>
      </c>
      <c r="T472" s="311">
        <v>0</v>
      </c>
      <c r="U472" s="311">
        <v>0</v>
      </c>
      <c r="V472" s="311">
        <v>0</v>
      </c>
      <c r="W472" s="311">
        <v>0</v>
      </c>
      <c r="X472" s="311">
        <v>0</v>
      </c>
      <c r="Y472" s="311">
        <v>0</v>
      </c>
      <c r="Z472" s="311">
        <v>0</v>
      </c>
      <c r="AA472" s="311">
        <v>0</v>
      </c>
      <c r="AB472" s="311">
        <v>0</v>
      </c>
      <c r="AC472" s="311">
        <v>0</v>
      </c>
      <c r="AD472" s="311">
        <v>0</v>
      </c>
      <c r="AE472" s="311">
        <v>0</v>
      </c>
      <c r="AF472" s="311">
        <v>0</v>
      </c>
      <c r="AG472" s="311">
        <v>0</v>
      </c>
      <c r="AH472" s="311">
        <v>0</v>
      </c>
      <c r="AI472" s="311">
        <v>0</v>
      </c>
      <c r="AJ472" s="311">
        <v>0</v>
      </c>
      <c r="AK472" s="311">
        <v>0</v>
      </c>
      <c r="AL472" s="311">
        <v>0</v>
      </c>
      <c r="AM472" s="311">
        <v>0</v>
      </c>
      <c r="AN472" s="311">
        <v>0</v>
      </c>
      <c r="AO472" s="311">
        <v>0</v>
      </c>
      <c r="AP472" s="311">
        <v>0</v>
      </c>
      <c r="AQ472" s="311">
        <v>0</v>
      </c>
      <c r="AR472" s="311">
        <v>0</v>
      </c>
      <c r="AS472" s="311">
        <v>0</v>
      </c>
      <c r="AT472" s="311">
        <v>0</v>
      </c>
      <c r="AU472" s="311">
        <v>0</v>
      </c>
      <c r="AV472" s="311">
        <v>0</v>
      </c>
      <c r="AW472" s="311">
        <v>0</v>
      </c>
      <c r="AX472" s="352">
        <v>0</v>
      </c>
      <c r="AY472" s="352">
        <v>0</v>
      </c>
      <c r="AZ472" s="352">
        <v>0</v>
      </c>
      <c r="BA472" s="352">
        <v>0</v>
      </c>
      <c r="BB472" s="352">
        <v>0</v>
      </c>
      <c r="BC472" s="352">
        <v>0</v>
      </c>
      <c r="BD472" s="352">
        <v>0</v>
      </c>
      <c r="BE472" s="352">
        <v>0</v>
      </c>
      <c r="BF472" s="352">
        <v>0</v>
      </c>
      <c r="BG472" s="352">
        <v>0</v>
      </c>
      <c r="BH472" s="378">
        <v>0</v>
      </c>
      <c r="BI472" s="352">
        <v>0</v>
      </c>
      <c r="BJ472" s="352">
        <v>0</v>
      </c>
      <c r="BK472" s="352"/>
      <c r="BL472" s="352"/>
      <c r="BM472" s="352"/>
    </row>
    <row r="473" spans="1:65" s="78" customFormat="1" x14ac:dyDescent="0.3">
      <c r="A473" s="10"/>
      <c r="B473" s="10"/>
      <c r="C473" s="10"/>
      <c r="D473" s="10">
        <v>6033540.7999999998</v>
      </c>
      <c r="E473" s="311">
        <v>310797731</v>
      </c>
      <c r="F473" s="311" t="s">
        <v>729</v>
      </c>
      <c r="G473" s="312">
        <v>47</v>
      </c>
      <c r="H473" s="312" t="s">
        <v>1305</v>
      </c>
      <c r="I473" s="311">
        <v>0</v>
      </c>
      <c r="J473" s="311">
        <v>0</v>
      </c>
      <c r="K473" s="311">
        <v>0</v>
      </c>
      <c r="L473" s="311">
        <v>0</v>
      </c>
      <c r="M473" s="311">
        <v>0</v>
      </c>
      <c r="N473" s="311">
        <v>0</v>
      </c>
      <c r="O473" s="311">
        <v>0</v>
      </c>
      <c r="P473" s="311">
        <v>0</v>
      </c>
      <c r="Q473" s="311">
        <v>0</v>
      </c>
      <c r="R473" s="311">
        <v>0</v>
      </c>
      <c r="S473" s="311">
        <v>0</v>
      </c>
      <c r="T473" s="311">
        <v>0</v>
      </c>
      <c r="U473" s="311">
        <v>0</v>
      </c>
      <c r="V473" s="311">
        <v>0</v>
      </c>
      <c r="W473" s="311">
        <v>0</v>
      </c>
      <c r="X473" s="311">
        <v>0</v>
      </c>
      <c r="Y473" s="311">
        <v>0</v>
      </c>
      <c r="Z473" s="311">
        <v>0</v>
      </c>
      <c r="AA473" s="311">
        <v>0</v>
      </c>
      <c r="AB473" s="311">
        <v>0</v>
      </c>
      <c r="AC473" s="311">
        <v>0</v>
      </c>
      <c r="AD473" s="311">
        <v>0</v>
      </c>
      <c r="AE473" s="311">
        <v>0</v>
      </c>
      <c r="AF473" s="311">
        <v>0</v>
      </c>
      <c r="AG473" s="311">
        <v>0</v>
      </c>
      <c r="AH473" s="311">
        <v>0</v>
      </c>
      <c r="AI473" s="311">
        <v>0</v>
      </c>
      <c r="AJ473" s="311">
        <v>0</v>
      </c>
      <c r="AK473" s="311">
        <v>0</v>
      </c>
      <c r="AL473" s="311">
        <v>0</v>
      </c>
      <c r="AM473" s="311">
        <v>0</v>
      </c>
      <c r="AN473" s="311">
        <v>0</v>
      </c>
      <c r="AO473" s="311">
        <v>0</v>
      </c>
      <c r="AP473" s="311">
        <v>0</v>
      </c>
      <c r="AQ473" s="311">
        <v>0</v>
      </c>
      <c r="AR473" s="311">
        <v>0</v>
      </c>
      <c r="AS473" s="311">
        <v>0</v>
      </c>
      <c r="AT473" s="311">
        <v>0</v>
      </c>
      <c r="AU473" s="311">
        <v>0</v>
      </c>
      <c r="AV473" s="311">
        <v>0</v>
      </c>
      <c r="AW473" s="311">
        <v>0</v>
      </c>
      <c r="AX473" s="352">
        <v>0</v>
      </c>
      <c r="AY473" s="352">
        <v>0</v>
      </c>
      <c r="AZ473" s="352">
        <v>0</v>
      </c>
      <c r="BA473" s="352">
        <v>0</v>
      </c>
      <c r="BB473" s="352">
        <v>0</v>
      </c>
      <c r="BC473" s="352">
        <v>0</v>
      </c>
      <c r="BD473" s="352">
        <v>0</v>
      </c>
      <c r="BE473" s="352">
        <v>0</v>
      </c>
      <c r="BF473" s="352">
        <v>0</v>
      </c>
      <c r="BG473" s="352">
        <v>0</v>
      </c>
      <c r="BH473" s="378">
        <v>0</v>
      </c>
      <c r="BI473" s="352">
        <v>0</v>
      </c>
      <c r="BJ473" s="352">
        <v>0</v>
      </c>
      <c r="BK473" s="352"/>
      <c r="BL473" s="352"/>
      <c r="BM473" s="352"/>
    </row>
    <row r="474" spans="1:65" s="78" customFormat="1" x14ac:dyDescent="0.3">
      <c r="A474" s="10"/>
      <c r="B474" s="10"/>
      <c r="C474" s="10"/>
      <c r="D474" s="10">
        <v>3959742394.96</v>
      </c>
      <c r="E474" s="311">
        <v>410028688</v>
      </c>
      <c r="F474" s="311" t="s">
        <v>742</v>
      </c>
      <c r="G474" s="312">
        <v>6</v>
      </c>
      <c r="H474" s="312" t="s">
        <v>1306</v>
      </c>
      <c r="I474" s="311">
        <v>0</v>
      </c>
      <c r="J474" s="311">
        <v>0</v>
      </c>
      <c r="K474" s="311">
        <v>0</v>
      </c>
      <c r="L474" s="311">
        <v>0</v>
      </c>
      <c r="M474" s="311">
        <v>0</v>
      </c>
      <c r="N474" s="311">
        <v>0</v>
      </c>
      <c r="O474" s="311">
        <v>0</v>
      </c>
      <c r="P474" s="311">
        <v>0</v>
      </c>
      <c r="Q474" s="311">
        <v>0</v>
      </c>
      <c r="R474" s="311">
        <v>0</v>
      </c>
      <c r="S474" s="311">
        <v>0</v>
      </c>
      <c r="T474" s="311">
        <v>0</v>
      </c>
      <c r="U474" s="311">
        <v>0</v>
      </c>
      <c r="V474" s="311">
        <v>0</v>
      </c>
      <c r="W474" s="311">
        <v>0</v>
      </c>
      <c r="X474" s="311">
        <v>0</v>
      </c>
      <c r="Y474" s="311">
        <v>0</v>
      </c>
      <c r="Z474" s="311">
        <v>0</v>
      </c>
      <c r="AA474" s="311">
        <v>0</v>
      </c>
      <c r="AB474" s="311">
        <v>0</v>
      </c>
      <c r="AC474" s="311">
        <v>0</v>
      </c>
      <c r="AD474" s="311">
        <v>0</v>
      </c>
      <c r="AE474" s="311">
        <v>0</v>
      </c>
      <c r="AF474" s="311">
        <v>0</v>
      </c>
      <c r="AG474" s="311">
        <v>0</v>
      </c>
      <c r="AH474" s="311">
        <v>0</v>
      </c>
      <c r="AI474" s="311">
        <v>0</v>
      </c>
      <c r="AJ474" s="311">
        <v>0</v>
      </c>
      <c r="AK474" s="311">
        <v>0</v>
      </c>
      <c r="AL474" s="311">
        <v>0</v>
      </c>
      <c r="AM474" s="311">
        <v>0</v>
      </c>
      <c r="AN474" s="311">
        <v>0</v>
      </c>
      <c r="AO474" s="311">
        <v>0</v>
      </c>
      <c r="AP474" s="311">
        <v>0</v>
      </c>
      <c r="AQ474" s="311">
        <v>0</v>
      </c>
      <c r="AR474" s="311">
        <v>0</v>
      </c>
      <c r="AS474" s="311">
        <v>0</v>
      </c>
      <c r="AT474" s="311">
        <v>0</v>
      </c>
      <c r="AU474" s="311">
        <v>0</v>
      </c>
      <c r="AV474" s="311">
        <v>0</v>
      </c>
      <c r="AW474" s="311">
        <v>0</v>
      </c>
      <c r="AX474" s="352">
        <v>0</v>
      </c>
      <c r="AY474" s="352">
        <v>0</v>
      </c>
      <c r="AZ474" s="352">
        <v>0</v>
      </c>
      <c r="BA474" s="352">
        <v>0</v>
      </c>
      <c r="BB474" s="352">
        <v>0</v>
      </c>
      <c r="BC474" s="352">
        <v>0</v>
      </c>
      <c r="BD474" s="352">
        <v>0</v>
      </c>
      <c r="BE474" s="352">
        <v>0</v>
      </c>
      <c r="BF474" s="352">
        <v>0</v>
      </c>
      <c r="BG474" s="352">
        <v>0</v>
      </c>
      <c r="BH474" s="378">
        <v>0</v>
      </c>
      <c r="BI474" s="352">
        <v>0</v>
      </c>
      <c r="BJ474" s="352">
        <v>0</v>
      </c>
      <c r="BK474" s="352"/>
      <c r="BL474" s="352"/>
      <c r="BM474" s="352"/>
    </row>
    <row r="475" spans="1:65" s="78" customFormat="1" x14ac:dyDescent="0.3">
      <c r="A475" s="10"/>
      <c r="B475" s="10"/>
      <c r="C475" s="10"/>
      <c r="D475" s="10">
        <v>163024115.34</v>
      </c>
      <c r="E475" s="311">
        <v>420059010</v>
      </c>
      <c r="F475" s="311" t="s">
        <v>777</v>
      </c>
      <c r="G475" s="312">
        <v>4</v>
      </c>
      <c r="H475" s="312" t="s">
        <v>1307</v>
      </c>
      <c r="I475" s="311">
        <v>0</v>
      </c>
      <c r="J475" s="311">
        <v>0</v>
      </c>
      <c r="K475" s="311">
        <v>0</v>
      </c>
      <c r="L475" s="311">
        <v>0</v>
      </c>
      <c r="M475" s="311">
        <v>0</v>
      </c>
      <c r="N475" s="311">
        <v>0</v>
      </c>
      <c r="O475" s="311">
        <v>0</v>
      </c>
      <c r="P475" s="311">
        <v>0</v>
      </c>
      <c r="Q475" s="311">
        <v>0</v>
      </c>
      <c r="R475" s="311">
        <v>0</v>
      </c>
      <c r="S475" s="311">
        <v>0</v>
      </c>
      <c r="T475" s="311">
        <v>0</v>
      </c>
      <c r="U475" s="311">
        <v>0</v>
      </c>
      <c r="V475" s="311">
        <v>0</v>
      </c>
      <c r="W475" s="311">
        <v>0</v>
      </c>
      <c r="X475" s="311">
        <v>0</v>
      </c>
      <c r="Y475" s="311">
        <v>0</v>
      </c>
      <c r="Z475" s="311">
        <v>0</v>
      </c>
      <c r="AA475" s="311">
        <v>0</v>
      </c>
      <c r="AB475" s="311">
        <v>0</v>
      </c>
      <c r="AC475" s="311">
        <v>0</v>
      </c>
      <c r="AD475" s="311">
        <v>0</v>
      </c>
      <c r="AE475" s="311">
        <v>0</v>
      </c>
      <c r="AF475" s="311">
        <v>0</v>
      </c>
      <c r="AG475" s="311">
        <v>0</v>
      </c>
      <c r="AH475" s="311">
        <v>0</v>
      </c>
      <c r="AI475" s="311">
        <v>0</v>
      </c>
      <c r="AJ475" s="311">
        <v>0</v>
      </c>
      <c r="AK475" s="311">
        <v>0</v>
      </c>
      <c r="AL475" s="311">
        <v>0</v>
      </c>
      <c r="AM475" s="311">
        <v>0</v>
      </c>
      <c r="AN475" s="311">
        <v>0</v>
      </c>
      <c r="AO475" s="311">
        <v>0</v>
      </c>
      <c r="AP475" s="311">
        <v>0</v>
      </c>
      <c r="AQ475" s="311">
        <v>0</v>
      </c>
      <c r="AR475" s="311">
        <v>0</v>
      </c>
      <c r="AS475" s="311">
        <v>0</v>
      </c>
      <c r="AT475" s="311">
        <v>0</v>
      </c>
      <c r="AU475" s="311">
        <v>0</v>
      </c>
      <c r="AV475" s="311">
        <v>0</v>
      </c>
      <c r="AW475" s="311">
        <v>0</v>
      </c>
      <c r="AX475" s="352">
        <v>0</v>
      </c>
      <c r="AY475" s="352">
        <v>0</v>
      </c>
      <c r="AZ475" s="352">
        <v>0</v>
      </c>
      <c r="BA475" s="352">
        <v>0</v>
      </c>
      <c r="BB475" s="352">
        <v>0</v>
      </c>
      <c r="BC475" s="352">
        <v>0</v>
      </c>
      <c r="BD475" s="352">
        <v>0</v>
      </c>
      <c r="BE475" s="352">
        <v>0</v>
      </c>
      <c r="BF475" s="352">
        <v>0</v>
      </c>
      <c r="BG475" s="352">
        <v>0</v>
      </c>
      <c r="BH475" s="378">
        <v>0</v>
      </c>
      <c r="BI475" s="352">
        <v>0</v>
      </c>
      <c r="BJ475" s="352">
        <v>0</v>
      </c>
      <c r="BK475" s="352"/>
      <c r="BL475" s="352"/>
      <c r="BM475" s="352"/>
    </row>
    <row r="476" spans="1:65" s="78" customFormat="1" x14ac:dyDescent="0.3">
      <c r="A476" s="10"/>
      <c r="B476" s="10"/>
      <c r="C476" s="10"/>
      <c r="D476" s="10">
        <v>2699313.53</v>
      </c>
      <c r="E476" s="311">
        <v>510002178</v>
      </c>
      <c r="F476" s="311" t="s">
        <v>799</v>
      </c>
      <c r="G476" s="312">
        <v>4</v>
      </c>
      <c r="H476" s="312" t="s">
        <v>1311</v>
      </c>
      <c r="I476" s="311">
        <v>0</v>
      </c>
      <c r="J476" s="311">
        <v>0</v>
      </c>
      <c r="K476" s="311">
        <v>0</v>
      </c>
      <c r="L476" s="311">
        <v>0</v>
      </c>
      <c r="M476" s="311">
        <v>0</v>
      </c>
      <c r="N476" s="311">
        <v>0</v>
      </c>
      <c r="O476" s="311">
        <v>0</v>
      </c>
      <c r="P476" s="311">
        <v>0</v>
      </c>
      <c r="Q476" s="311">
        <v>0</v>
      </c>
      <c r="R476" s="311">
        <v>0</v>
      </c>
      <c r="S476" s="311">
        <v>0</v>
      </c>
      <c r="T476" s="311">
        <v>0</v>
      </c>
      <c r="U476" s="311">
        <v>0</v>
      </c>
      <c r="V476" s="311">
        <v>0</v>
      </c>
      <c r="W476" s="311">
        <v>0</v>
      </c>
      <c r="X476" s="311">
        <v>0</v>
      </c>
      <c r="Y476" s="311">
        <v>0</v>
      </c>
      <c r="Z476" s="311">
        <v>0</v>
      </c>
      <c r="AA476" s="311">
        <v>0</v>
      </c>
      <c r="AB476" s="311">
        <v>0</v>
      </c>
      <c r="AC476" s="311">
        <v>0</v>
      </c>
      <c r="AD476" s="311">
        <v>0</v>
      </c>
      <c r="AE476" s="311">
        <v>0</v>
      </c>
      <c r="AF476" s="311">
        <v>0</v>
      </c>
      <c r="AG476" s="311">
        <v>0</v>
      </c>
      <c r="AH476" s="311">
        <v>0</v>
      </c>
      <c r="AI476" s="311">
        <v>0</v>
      </c>
      <c r="AJ476" s="311">
        <v>0</v>
      </c>
      <c r="AK476" s="311">
        <v>0</v>
      </c>
      <c r="AL476" s="311">
        <v>0</v>
      </c>
      <c r="AM476" s="311">
        <v>0</v>
      </c>
      <c r="AN476" s="311">
        <v>0</v>
      </c>
      <c r="AO476" s="311">
        <v>0</v>
      </c>
      <c r="AP476" s="311">
        <v>0</v>
      </c>
      <c r="AQ476" s="311">
        <v>0</v>
      </c>
      <c r="AR476" s="311">
        <v>0</v>
      </c>
      <c r="AS476" s="311">
        <v>0</v>
      </c>
      <c r="AT476" s="311">
        <v>0</v>
      </c>
      <c r="AU476" s="311">
        <v>0</v>
      </c>
      <c r="AV476" s="311">
        <v>0</v>
      </c>
      <c r="AW476" s="311">
        <v>0</v>
      </c>
      <c r="AX476" s="352">
        <v>0</v>
      </c>
      <c r="AY476" s="352">
        <v>0</v>
      </c>
      <c r="AZ476" s="352">
        <v>0</v>
      </c>
      <c r="BA476" s="352">
        <v>0</v>
      </c>
      <c r="BB476" s="352">
        <v>0</v>
      </c>
      <c r="BC476" s="352">
        <v>0</v>
      </c>
      <c r="BD476" s="352">
        <v>0</v>
      </c>
      <c r="BE476" s="352">
        <v>0</v>
      </c>
      <c r="BF476" s="352">
        <v>0</v>
      </c>
      <c r="BG476" s="352">
        <v>0</v>
      </c>
      <c r="BH476" s="378">
        <v>0</v>
      </c>
      <c r="BI476" s="352">
        <v>0</v>
      </c>
      <c r="BJ476" s="352">
        <v>0</v>
      </c>
      <c r="BK476" s="352"/>
      <c r="BL476" s="352"/>
      <c r="BM476" s="352"/>
    </row>
    <row r="477" spans="1:65" s="78" customFormat="1" x14ac:dyDescent="0.3">
      <c r="A477" s="10"/>
      <c r="B477" s="10"/>
      <c r="C477" s="10"/>
      <c r="D477" s="10">
        <v>504922055.39999998</v>
      </c>
      <c r="E477" s="311">
        <v>520155830</v>
      </c>
      <c r="F477" s="311" t="s">
        <v>838</v>
      </c>
      <c r="G477" s="312">
        <v>45</v>
      </c>
      <c r="H477" s="312" t="s">
        <v>1312</v>
      </c>
      <c r="I477" s="311">
        <v>0</v>
      </c>
      <c r="J477" s="311">
        <v>0</v>
      </c>
      <c r="K477" s="311">
        <v>0</v>
      </c>
      <c r="L477" s="311">
        <v>0</v>
      </c>
      <c r="M477" s="311">
        <v>0</v>
      </c>
      <c r="N477" s="311">
        <v>0</v>
      </c>
      <c r="O477" s="311">
        <v>0</v>
      </c>
      <c r="P477" s="311">
        <v>0</v>
      </c>
      <c r="Q477" s="311">
        <v>0</v>
      </c>
      <c r="R477" s="311">
        <v>0</v>
      </c>
      <c r="S477" s="311">
        <v>0</v>
      </c>
      <c r="T477" s="311">
        <v>0</v>
      </c>
      <c r="U477" s="311">
        <v>0</v>
      </c>
      <c r="V477" s="311">
        <v>0</v>
      </c>
      <c r="W477" s="311">
        <v>0</v>
      </c>
      <c r="X477" s="311">
        <v>0</v>
      </c>
      <c r="Y477" s="311">
        <v>0</v>
      </c>
      <c r="Z477" s="311">
        <v>0</v>
      </c>
      <c r="AA477" s="311">
        <v>0</v>
      </c>
      <c r="AB477" s="311">
        <v>0</v>
      </c>
      <c r="AC477" s="311">
        <v>0</v>
      </c>
      <c r="AD477" s="311">
        <v>0</v>
      </c>
      <c r="AE477" s="311">
        <v>0</v>
      </c>
      <c r="AF477" s="311">
        <v>0</v>
      </c>
      <c r="AG477" s="311">
        <v>0</v>
      </c>
      <c r="AH477" s="311">
        <v>0</v>
      </c>
      <c r="AI477" s="311">
        <v>0</v>
      </c>
      <c r="AJ477" s="311">
        <v>0</v>
      </c>
      <c r="AK477" s="311">
        <v>0</v>
      </c>
      <c r="AL477" s="311">
        <v>0</v>
      </c>
      <c r="AM477" s="311">
        <v>0</v>
      </c>
      <c r="AN477" s="311">
        <v>0</v>
      </c>
      <c r="AO477" s="311">
        <v>0</v>
      </c>
      <c r="AP477" s="311">
        <v>0</v>
      </c>
      <c r="AQ477" s="311">
        <v>0</v>
      </c>
      <c r="AR477" s="311">
        <v>0</v>
      </c>
      <c r="AS477" s="311">
        <v>0</v>
      </c>
      <c r="AT477" s="311">
        <v>0</v>
      </c>
      <c r="AU477" s="311">
        <v>0</v>
      </c>
      <c r="AV477" s="311">
        <v>0</v>
      </c>
      <c r="AW477" s="311">
        <v>0</v>
      </c>
      <c r="AX477" s="352">
        <v>0</v>
      </c>
      <c r="AY477" s="352">
        <v>0</v>
      </c>
      <c r="AZ477" s="352">
        <v>0</v>
      </c>
      <c r="BA477" s="352">
        <v>0</v>
      </c>
      <c r="BB477" s="352">
        <v>0</v>
      </c>
      <c r="BC477" s="352">
        <v>0</v>
      </c>
      <c r="BD477" s="352">
        <v>0</v>
      </c>
      <c r="BE477" s="352">
        <v>0</v>
      </c>
      <c r="BF477" s="352">
        <v>0</v>
      </c>
      <c r="BG477" s="352">
        <v>0</v>
      </c>
      <c r="BH477" s="378">
        <v>0</v>
      </c>
      <c r="BI477" s="352">
        <v>0</v>
      </c>
      <c r="BJ477" s="352">
        <v>0</v>
      </c>
      <c r="BK477" s="352"/>
      <c r="BL477" s="352"/>
      <c r="BM477" s="352"/>
    </row>
    <row r="478" spans="1:65" s="78" customFormat="1" x14ac:dyDescent="0.3">
      <c r="A478" s="10"/>
      <c r="B478" s="10"/>
      <c r="C478" s="10"/>
      <c r="D478" s="10">
        <v>6869614808.4099998</v>
      </c>
      <c r="E478" s="311">
        <v>520184221</v>
      </c>
      <c r="F478" s="311" t="s">
        <v>840</v>
      </c>
      <c r="G478" s="312">
        <v>12</v>
      </c>
      <c r="H478" s="312" t="s">
        <v>1312</v>
      </c>
      <c r="I478" s="311">
        <v>0</v>
      </c>
      <c r="J478" s="311">
        <v>0</v>
      </c>
      <c r="K478" s="311">
        <v>0</v>
      </c>
      <c r="L478" s="311">
        <v>0</v>
      </c>
      <c r="M478" s="311">
        <v>0</v>
      </c>
      <c r="N478" s="311">
        <v>0</v>
      </c>
      <c r="O478" s="311">
        <v>0</v>
      </c>
      <c r="P478" s="311">
        <v>0</v>
      </c>
      <c r="Q478" s="311">
        <v>0</v>
      </c>
      <c r="R478" s="311">
        <v>0</v>
      </c>
      <c r="S478" s="311">
        <v>0</v>
      </c>
      <c r="T478" s="311">
        <v>0</v>
      </c>
      <c r="U478" s="311">
        <v>0</v>
      </c>
      <c r="V478" s="311">
        <v>0</v>
      </c>
      <c r="W478" s="311">
        <v>0</v>
      </c>
      <c r="X478" s="311">
        <v>0</v>
      </c>
      <c r="Y478" s="311">
        <v>0</v>
      </c>
      <c r="Z478" s="311">
        <v>0</v>
      </c>
      <c r="AA478" s="311">
        <v>0</v>
      </c>
      <c r="AB478" s="311">
        <v>0</v>
      </c>
      <c r="AC478" s="311">
        <v>0</v>
      </c>
      <c r="AD478" s="311">
        <v>0</v>
      </c>
      <c r="AE478" s="311">
        <v>0</v>
      </c>
      <c r="AF478" s="311">
        <v>0</v>
      </c>
      <c r="AG478" s="311">
        <v>0</v>
      </c>
      <c r="AH478" s="311">
        <v>0</v>
      </c>
      <c r="AI478" s="311">
        <v>0</v>
      </c>
      <c r="AJ478" s="311">
        <v>0</v>
      </c>
      <c r="AK478" s="311">
        <v>0</v>
      </c>
      <c r="AL478" s="311">
        <v>0</v>
      </c>
      <c r="AM478" s="311">
        <v>0</v>
      </c>
      <c r="AN478" s="311">
        <v>0</v>
      </c>
      <c r="AO478" s="311">
        <v>0</v>
      </c>
      <c r="AP478" s="311">
        <v>0</v>
      </c>
      <c r="AQ478" s="311">
        <v>0</v>
      </c>
      <c r="AR478" s="311">
        <v>0</v>
      </c>
      <c r="AS478" s="311">
        <v>0</v>
      </c>
      <c r="AT478" s="311">
        <v>0</v>
      </c>
      <c r="AU478" s="311">
        <v>0</v>
      </c>
      <c r="AV478" s="311">
        <v>0</v>
      </c>
      <c r="AW478" s="311">
        <v>0</v>
      </c>
      <c r="AX478" s="352">
        <v>0</v>
      </c>
      <c r="AY478" s="352">
        <v>0</v>
      </c>
      <c r="AZ478" s="352">
        <v>0</v>
      </c>
      <c r="BA478" s="352">
        <v>0</v>
      </c>
      <c r="BB478" s="352">
        <v>0</v>
      </c>
      <c r="BC478" s="352">
        <v>0</v>
      </c>
      <c r="BD478" s="352">
        <v>0</v>
      </c>
      <c r="BE478" s="352">
        <v>0</v>
      </c>
      <c r="BF478" s="352">
        <v>0</v>
      </c>
      <c r="BG478" s="352">
        <v>0</v>
      </c>
      <c r="BH478" s="378">
        <v>0</v>
      </c>
      <c r="BI478" s="352">
        <v>0</v>
      </c>
      <c r="BJ478" s="352">
        <v>0</v>
      </c>
      <c r="BK478" s="352"/>
      <c r="BL478" s="352"/>
      <c r="BM478" s="352"/>
    </row>
    <row r="479" spans="1:65" s="78" customFormat="1" x14ac:dyDescent="0.3">
      <c r="A479" s="10"/>
      <c r="B479" s="10"/>
      <c r="C479" s="10"/>
      <c r="D479" s="10">
        <v>53448216.420000002</v>
      </c>
      <c r="E479" s="311">
        <v>520259651</v>
      </c>
      <c r="F479" s="311" t="s">
        <v>849</v>
      </c>
      <c r="G479" s="312">
        <v>7</v>
      </c>
      <c r="H479" s="312" t="s">
        <v>1312</v>
      </c>
      <c r="I479" s="311">
        <v>0</v>
      </c>
      <c r="J479" s="311">
        <v>0</v>
      </c>
      <c r="K479" s="311">
        <v>0</v>
      </c>
      <c r="L479" s="311">
        <v>0</v>
      </c>
      <c r="M479" s="311">
        <v>0</v>
      </c>
      <c r="N479" s="311">
        <v>0</v>
      </c>
      <c r="O479" s="311">
        <v>0</v>
      </c>
      <c r="P479" s="311">
        <v>0</v>
      </c>
      <c r="Q479" s="311">
        <v>0</v>
      </c>
      <c r="R479" s="311">
        <v>0</v>
      </c>
      <c r="S479" s="311">
        <v>0</v>
      </c>
      <c r="T479" s="311">
        <v>0</v>
      </c>
      <c r="U479" s="311">
        <v>0</v>
      </c>
      <c r="V479" s="311">
        <v>0</v>
      </c>
      <c r="W479" s="311">
        <v>0</v>
      </c>
      <c r="X479" s="311">
        <v>0</v>
      </c>
      <c r="Y479" s="311">
        <v>0</v>
      </c>
      <c r="Z479" s="311">
        <v>0</v>
      </c>
      <c r="AA479" s="311">
        <v>0</v>
      </c>
      <c r="AB479" s="311">
        <v>0</v>
      </c>
      <c r="AC479" s="311">
        <v>0</v>
      </c>
      <c r="AD479" s="311">
        <v>0</v>
      </c>
      <c r="AE479" s="311">
        <v>0</v>
      </c>
      <c r="AF479" s="311">
        <v>0</v>
      </c>
      <c r="AG479" s="311">
        <v>0</v>
      </c>
      <c r="AH479" s="311">
        <v>0</v>
      </c>
      <c r="AI479" s="311">
        <v>0</v>
      </c>
      <c r="AJ479" s="311">
        <v>0</v>
      </c>
      <c r="AK479" s="311">
        <v>0</v>
      </c>
      <c r="AL479" s="311">
        <v>0</v>
      </c>
      <c r="AM479" s="311">
        <v>0</v>
      </c>
      <c r="AN479" s="311">
        <v>0</v>
      </c>
      <c r="AO479" s="311">
        <v>0</v>
      </c>
      <c r="AP479" s="311">
        <v>0</v>
      </c>
      <c r="AQ479" s="311">
        <v>0</v>
      </c>
      <c r="AR479" s="311">
        <v>0</v>
      </c>
      <c r="AS479" s="311">
        <v>0</v>
      </c>
      <c r="AT479" s="311">
        <v>0</v>
      </c>
      <c r="AU479" s="311">
        <v>0</v>
      </c>
      <c r="AV479" s="311">
        <v>0</v>
      </c>
      <c r="AW479" s="311">
        <v>0</v>
      </c>
      <c r="AX479" s="352">
        <v>0</v>
      </c>
      <c r="AY479" s="352">
        <v>0</v>
      </c>
      <c r="AZ479" s="352">
        <v>0</v>
      </c>
      <c r="BA479" s="352">
        <v>0</v>
      </c>
      <c r="BB479" s="352">
        <v>0</v>
      </c>
      <c r="BC479" s="352">
        <v>0</v>
      </c>
      <c r="BD479" s="352">
        <v>0</v>
      </c>
      <c r="BE479" s="352">
        <v>0</v>
      </c>
      <c r="BF479" s="352">
        <v>0</v>
      </c>
      <c r="BG479" s="352">
        <v>0</v>
      </c>
      <c r="BH479" s="378">
        <v>0</v>
      </c>
      <c r="BI479" s="352">
        <v>0</v>
      </c>
      <c r="BJ479" s="352">
        <v>0</v>
      </c>
      <c r="BK479" s="352"/>
      <c r="BL479" s="352"/>
      <c r="BM479" s="352"/>
    </row>
    <row r="480" spans="1:65" s="78" customFormat="1" x14ac:dyDescent="0.3">
      <c r="A480" s="10"/>
      <c r="B480" s="10"/>
      <c r="C480" s="10"/>
      <c r="D480" s="10">
        <v>441124960.20999998</v>
      </c>
      <c r="E480" s="311">
        <v>520344981</v>
      </c>
      <c r="F480" s="311" t="s">
        <v>853</v>
      </c>
      <c r="G480" s="312">
        <v>38</v>
      </c>
      <c r="H480" s="312" t="s">
        <v>1312</v>
      </c>
      <c r="I480" s="311">
        <v>0</v>
      </c>
      <c r="J480" s="311">
        <v>0</v>
      </c>
      <c r="K480" s="311">
        <v>0</v>
      </c>
      <c r="L480" s="311">
        <v>0</v>
      </c>
      <c r="M480" s="311">
        <v>0</v>
      </c>
      <c r="N480" s="311">
        <v>0</v>
      </c>
      <c r="O480" s="311">
        <v>0</v>
      </c>
      <c r="P480" s="311">
        <v>0</v>
      </c>
      <c r="Q480" s="311">
        <v>0</v>
      </c>
      <c r="R480" s="311">
        <v>0</v>
      </c>
      <c r="S480" s="311">
        <v>0</v>
      </c>
      <c r="T480" s="311">
        <v>0</v>
      </c>
      <c r="U480" s="311">
        <v>0</v>
      </c>
      <c r="V480" s="311">
        <v>0</v>
      </c>
      <c r="W480" s="311">
        <v>0</v>
      </c>
      <c r="X480" s="311">
        <v>0</v>
      </c>
      <c r="Y480" s="311">
        <v>0</v>
      </c>
      <c r="Z480" s="311">
        <v>0</v>
      </c>
      <c r="AA480" s="311">
        <v>0</v>
      </c>
      <c r="AB480" s="311">
        <v>0</v>
      </c>
      <c r="AC480" s="311">
        <v>0</v>
      </c>
      <c r="AD480" s="311">
        <v>0</v>
      </c>
      <c r="AE480" s="311">
        <v>0</v>
      </c>
      <c r="AF480" s="311">
        <v>0</v>
      </c>
      <c r="AG480" s="311">
        <v>0</v>
      </c>
      <c r="AH480" s="311">
        <v>0</v>
      </c>
      <c r="AI480" s="311">
        <v>0</v>
      </c>
      <c r="AJ480" s="311">
        <v>0</v>
      </c>
      <c r="AK480" s="311">
        <v>0</v>
      </c>
      <c r="AL480" s="311">
        <v>0</v>
      </c>
      <c r="AM480" s="311">
        <v>0</v>
      </c>
      <c r="AN480" s="311">
        <v>0</v>
      </c>
      <c r="AO480" s="311">
        <v>0</v>
      </c>
      <c r="AP480" s="311">
        <v>0</v>
      </c>
      <c r="AQ480" s="311">
        <v>0</v>
      </c>
      <c r="AR480" s="311">
        <v>0</v>
      </c>
      <c r="AS480" s="311">
        <v>0</v>
      </c>
      <c r="AT480" s="311">
        <v>0</v>
      </c>
      <c r="AU480" s="311">
        <v>0</v>
      </c>
      <c r="AV480" s="311">
        <v>0</v>
      </c>
      <c r="AW480" s="311">
        <v>0</v>
      </c>
      <c r="AX480" s="352">
        <v>0</v>
      </c>
      <c r="AY480" s="352">
        <v>0</v>
      </c>
      <c r="AZ480" s="352">
        <v>0</v>
      </c>
      <c r="BA480" s="352">
        <v>0</v>
      </c>
      <c r="BB480" s="352">
        <v>0</v>
      </c>
      <c r="BC480" s="352">
        <v>0</v>
      </c>
      <c r="BD480" s="352">
        <v>0</v>
      </c>
      <c r="BE480" s="352">
        <v>0</v>
      </c>
      <c r="BF480" s="352">
        <v>0</v>
      </c>
      <c r="BG480" s="352">
        <v>0</v>
      </c>
      <c r="BH480" s="378">
        <v>0</v>
      </c>
      <c r="BI480" s="352">
        <v>0</v>
      </c>
      <c r="BJ480" s="352">
        <v>0</v>
      </c>
      <c r="BK480" s="352"/>
      <c r="BL480" s="352"/>
      <c r="BM480" s="352"/>
    </row>
    <row r="481" spans="1:65" s="78" customFormat="1" x14ac:dyDescent="0.3">
      <c r="A481" s="10"/>
      <c r="B481" s="10"/>
      <c r="C481" s="10"/>
      <c r="D481" s="10">
        <v>2466785910.7600002</v>
      </c>
      <c r="E481" s="311">
        <v>520440449</v>
      </c>
      <c r="F481" s="311" t="s">
        <v>859</v>
      </c>
      <c r="G481" s="312">
        <v>16</v>
      </c>
      <c r="H481" s="312" t="s">
        <v>1312</v>
      </c>
      <c r="I481" s="311">
        <v>0</v>
      </c>
      <c r="J481" s="311">
        <v>0</v>
      </c>
      <c r="K481" s="311">
        <v>0</v>
      </c>
      <c r="L481" s="311">
        <v>0</v>
      </c>
      <c r="M481" s="311">
        <v>0</v>
      </c>
      <c r="N481" s="311">
        <v>0</v>
      </c>
      <c r="O481" s="311">
        <v>0</v>
      </c>
      <c r="P481" s="311">
        <v>0</v>
      </c>
      <c r="Q481" s="311">
        <v>0</v>
      </c>
      <c r="R481" s="311">
        <v>0</v>
      </c>
      <c r="S481" s="311">
        <v>0</v>
      </c>
      <c r="T481" s="311">
        <v>0</v>
      </c>
      <c r="U481" s="311">
        <v>0</v>
      </c>
      <c r="V481" s="311">
        <v>0</v>
      </c>
      <c r="W481" s="311">
        <v>0</v>
      </c>
      <c r="X481" s="311">
        <v>0</v>
      </c>
      <c r="Y481" s="311">
        <v>0</v>
      </c>
      <c r="Z481" s="311">
        <v>0</v>
      </c>
      <c r="AA481" s="311">
        <v>0</v>
      </c>
      <c r="AB481" s="311">
        <v>0</v>
      </c>
      <c r="AC481" s="311">
        <v>0</v>
      </c>
      <c r="AD481" s="311">
        <v>0</v>
      </c>
      <c r="AE481" s="311">
        <v>0</v>
      </c>
      <c r="AF481" s="311">
        <v>0</v>
      </c>
      <c r="AG481" s="311">
        <v>0</v>
      </c>
      <c r="AH481" s="311">
        <v>0</v>
      </c>
      <c r="AI481" s="311">
        <v>0</v>
      </c>
      <c r="AJ481" s="311">
        <v>0</v>
      </c>
      <c r="AK481" s="311">
        <v>0</v>
      </c>
      <c r="AL481" s="311">
        <v>0</v>
      </c>
      <c r="AM481" s="311">
        <v>0</v>
      </c>
      <c r="AN481" s="311">
        <v>0</v>
      </c>
      <c r="AO481" s="311">
        <v>0</v>
      </c>
      <c r="AP481" s="311">
        <v>0</v>
      </c>
      <c r="AQ481" s="311">
        <v>0</v>
      </c>
      <c r="AR481" s="311">
        <v>0</v>
      </c>
      <c r="AS481" s="311">
        <v>0</v>
      </c>
      <c r="AT481" s="311">
        <v>0</v>
      </c>
      <c r="AU481" s="311">
        <v>0</v>
      </c>
      <c r="AV481" s="311">
        <v>0</v>
      </c>
      <c r="AW481" s="311">
        <v>0</v>
      </c>
      <c r="AX481" s="352">
        <v>0</v>
      </c>
      <c r="AY481" s="352">
        <v>0</v>
      </c>
      <c r="AZ481" s="352">
        <v>0</v>
      </c>
      <c r="BA481" s="352">
        <v>0</v>
      </c>
      <c r="BB481" s="352">
        <v>0</v>
      </c>
      <c r="BC481" s="352">
        <v>0</v>
      </c>
      <c r="BD481" s="352">
        <v>0</v>
      </c>
      <c r="BE481" s="352">
        <v>0</v>
      </c>
      <c r="BF481" s="352">
        <v>0</v>
      </c>
      <c r="BG481" s="352">
        <v>0</v>
      </c>
      <c r="BH481" s="378">
        <v>0</v>
      </c>
      <c r="BI481" s="352">
        <v>0</v>
      </c>
      <c r="BJ481" s="352">
        <v>0</v>
      </c>
      <c r="BK481" s="352"/>
      <c r="BL481" s="352"/>
      <c r="BM481" s="352"/>
    </row>
    <row r="482" spans="1:65" s="78" customFormat="1" x14ac:dyDescent="0.3">
      <c r="A482" s="10"/>
      <c r="B482" s="10"/>
      <c r="C482" s="10"/>
      <c r="D482" s="10">
        <v>1106106111.75</v>
      </c>
      <c r="E482" s="311">
        <v>520522286</v>
      </c>
      <c r="F482" s="311" t="s">
        <v>867</v>
      </c>
      <c r="G482" s="312">
        <v>42</v>
      </c>
      <c r="H482" s="312" t="s">
        <v>1312</v>
      </c>
      <c r="I482" s="311">
        <v>0</v>
      </c>
      <c r="J482" s="311">
        <v>0</v>
      </c>
      <c r="K482" s="311">
        <v>0</v>
      </c>
      <c r="L482" s="311">
        <v>0</v>
      </c>
      <c r="M482" s="311">
        <v>0</v>
      </c>
      <c r="N482" s="311">
        <v>0</v>
      </c>
      <c r="O482" s="311">
        <v>0</v>
      </c>
      <c r="P482" s="311">
        <v>0</v>
      </c>
      <c r="Q482" s="311">
        <v>0</v>
      </c>
      <c r="R482" s="311">
        <v>0</v>
      </c>
      <c r="S482" s="311">
        <v>0</v>
      </c>
      <c r="T482" s="311">
        <v>0</v>
      </c>
      <c r="U482" s="311">
        <v>0</v>
      </c>
      <c r="V482" s="311">
        <v>0</v>
      </c>
      <c r="W482" s="311">
        <v>0</v>
      </c>
      <c r="X482" s="311">
        <v>0</v>
      </c>
      <c r="Y482" s="311">
        <v>0</v>
      </c>
      <c r="Z482" s="311">
        <v>0</v>
      </c>
      <c r="AA482" s="311">
        <v>0</v>
      </c>
      <c r="AB482" s="311">
        <v>0</v>
      </c>
      <c r="AC482" s="311">
        <v>0</v>
      </c>
      <c r="AD482" s="311">
        <v>0</v>
      </c>
      <c r="AE482" s="311">
        <v>0</v>
      </c>
      <c r="AF482" s="311">
        <v>0</v>
      </c>
      <c r="AG482" s="311">
        <v>0</v>
      </c>
      <c r="AH482" s="311">
        <v>0</v>
      </c>
      <c r="AI482" s="311">
        <v>0</v>
      </c>
      <c r="AJ482" s="311">
        <v>640876.8890132528</v>
      </c>
      <c r="AK482" s="311">
        <v>0</v>
      </c>
      <c r="AL482" s="311">
        <v>0</v>
      </c>
      <c r="AM482" s="311">
        <v>0</v>
      </c>
      <c r="AN482" s="311">
        <v>0</v>
      </c>
      <c r="AO482" s="311">
        <v>0</v>
      </c>
      <c r="AP482" s="311">
        <v>0</v>
      </c>
      <c r="AQ482" s="311">
        <v>0</v>
      </c>
      <c r="AR482" s="311">
        <v>0</v>
      </c>
      <c r="AS482" s="311">
        <v>0</v>
      </c>
      <c r="AT482" s="311">
        <v>0</v>
      </c>
      <c r="AU482" s="311">
        <v>0</v>
      </c>
      <c r="AV482" s="311">
        <v>0</v>
      </c>
      <c r="AW482" s="311">
        <v>0</v>
      </c>
      <c r="AX482" s="352">
        <v>0</v>
      </c>
      <c r="AY482" s="352">
        <v>0</v>
      </c>
      <c r="AZ482" s="352">
        <v>0</v>
      </c>
      <c r="BA482" s="352">
        <v>0</v>
      </c>
      <c r="BB482" s="352">
        <v>0</v>
      </c>
      <c r="BC482" s="352">
        <v>0</v>
      </c>
      <c r="BD482" s="352">
        <v>0</v>
      </c>
      <c r="BE482" s="352">
        <v>0</v>
      </c>
      <c r="BF482" s="352">
        <v>0</v>
      </c>
      <c r="BG482" s="352">
        <v>0</v>
      </c>
      <c r="BH482" s="378">
        <v>0</v>
      </c>
      <c r="BI482" s="352">
        <v>0</v>
      </c>
      <c r="BJ482" s="352">
        <v>0</v>
      </c>
      <c r="BK482" s="352"/>
      <c r="BL482" s="352"/>
      <c r="BM482" s="352"/>
    </row>
    <row r="483" spans="1:65" s="78" customFormat="1" x14ac:dyDescent="0.3">
      <c r="A483" s="10"/>
      <c r="B483" s="10"/>
      <c r="C483" s="10"/>
      <c r="D483" s="10">
        <v>16472040543.790001</v>
      </c>
      <c r="E483" s="311">
        <v>520590533</v>
      </c>
      <c r="F483" s="311" t="s">
        <v>870</v>
      </c>
      <c r="G483" s="312">
        <v>49</v>
      </c>
      <c r="H483" s="312" t="s">
        <v>1312</v>
      </c>
      <c r="I483" s="311">
        <v>0</v>
      </c>
      <c r="J483" s="311">
        <v>0</v>
      </c>
      <c r="K483" s="311">
        <v>0</v>
      </c>
      <c r="L483" s="311">
        <v>0</v>
      </c>
      <c r="M483" s="311">
        <v>0</v>
      </c>
      <c r="N483" s="311">
        <v>0</v>
      </c>
      <c r="O483" s="311">
        <v>0</v>
      </c>
      <c r="P483" s="311">
        <v>0</v>
      </c>
      <c r="Q483" s="311">
        <v>0</v>
      </c>
      <c r="R483" s="311">
        <v>0</v>
      </c>
      <c r="S483" s="311">
        <v>0</v>
      </c>
      <c r="T483" s="311">
        <v>0</v>
      </c>
      <c r="U483" s="311">
        <v>0</v>
      </c>
      <c r="V483" s="311">
        <v>0</v>
      </c>
      <c r="W483" s="311">
        <v>0</v>
      </c>
      <c r="X483" s="311">
        <v>0</v>
      </c>
      <c r="Y483" s="311">
        <v>0</v>
      </c>
      <c r="Z483" s="311">
        <v>0</v>
      </c>
      <c r="AA483" s="311">
        <v>0</v>
      </c>
      <c r="AB483" s="311">
        <v>0</v>
      </c>
      <c r="AC483" s="311">
        <v>0</v>
      </c>
      <c r="AD483" s="311">
        <v>0</v>
      </c>
      <c r="AE483" s="311">
        <v>0</v>
      </c>
      <c r="AF483" s="311">
        <v>23201.420512464287</v>
      </c>
      <c r="AG483" s="311">
        <v>0</v>
      </c>
      <c r="AH483" s="311">
        <v>0</v>
      </c>
      <c r="AI483" s="311">
        <v>0</v>
      </c>
      <c r="AJ483" s="311">
        <v>23201.420512464287</v>
      </c>
      <c r="AK483" s="311">
        <v>0</v>
      </c>
      <c r="AL483" s="311">
        <v>0</v>
      </c>
      <c r="AM483" s="311">
        <v>0</v>
      </c>
      <c r="AN483" s="311">
        <v>0</v>
      </c>
      <c r="AO483" s="311">
        <v>0</v>
      </c>
      <c r="AP483" s="311">
        <v>0</v>
      </c>
      <c r="AQ483" s="311">
        <v>0</v>
      </c>
      <c r="AR483" s="311">
        <v>0</v>
      </c>
      <c r="AS483" s="311">
        <v>0</v>
      </c>
      <c r="AT483" s="311">
        <v>0</v>
      </c>
      <c r="AU483" s="311">
        <v>0</v>
      </c>
      <c r="AV483" s="311">
        <v>0</v>
      </c>
      <c r="AW483" s="311">
        <v>0</v>
      </c>
      <c r="AX483" s="352">
        <v>0</v>
      </c>
      <c r="AY483" s="352">
        <v>0</v>
      </c>
      <c r="AZ483" s="352">
        <v>0</v>
      </c>
      <c r="BA483" s="352">
        <v>0</v>
      </c>
      <c r="BB483" s="352">
        <v>0</v>
      </c>
      <c r="BC483" s="352">
        <v>0</v>
      </c>
      <c r="BD483" s="352">
        <v>0</v>
      </c>
      <c r="BE483" s="352">
        <v>0</v>
      </c>
      <c r="BF483" s="352">
        <v>0</v>
      </c>
      <c r="BG483" s="352">
        <v>0</v>
      </c>
      <c r="BH483" s="378">
        <v>0</v>
      </c>
      <c r="BI483" s="352">
        <v>0</v>
      </c>
      <c r="BJ483" s="352">
        <v>0</v>
      </c>
      <c r="BK483" s="352"/>
      <c r="BL483" s="352"/>
      <c r="BM483" s="352"/>
    </row>
    <row r="484" spans="1:65" s="78" customFormat="1" x14ac:dyDescent="0.3">
      <c r="A484" s="10"/>
      <c r="B484" s="10"/>
      <c r="C484" s="10"/>
      <c r="D484" s="10">
        <v>15808730770.09</v>
      </c>
      <c r="E484" s="311">
        <v>520590533</v>
      </c>
      <c r="F484" s="311" t="s">
        <v>870</v>
      </c>
      <c r="G484" s="312">
        <v>49</v>
      </c>
      <c r="H484" s="312" t="s">
        <v>1312</v>
      </c>
      <c r="I484" s="311">
        <v>0</v>
      </c>
      <c r="J484" s="311">
        <v>0</v>
      </c>
      <c r="K484" s="311">
        <v>0</v>
      </c>
      <c r="L484" s="311">
        <v>0</v>
      </c>
      <c r="M484" s="311">
        <v>0</v>
      </c>
      <c r="N484" s="311">
        <v>0</v>
      </c>
      <c r="O484" s="311">
        <v>0</v>
      </c>
      <c r="P484" s="311">
        <v>0</v>
      </c>
      <c r="Q484" s="311">
        <v>0</v>
      </c>
      <c r="R484" s="311">
        <v>0</v>
      </c>
      <c r="S484" s="311">
        <v>0</v>
      </c>
      <c r="T484" s="311">
        <v>0</v>
      </c>
      <c r="U484" s="311">
        <v>0</v>
      </c>
      <c r="V484" s="311">
        <v>0</v>
      </c>
      <c r="W484" s="311">
        <v>0</v>
      </c>
      <c r="X484" s="311">
        <v>0</v>
      </c>
      <c r="Y484" s="311">
        <v>0</v>
      </c>
      <c r="Z484" s="311">
        <v>0</v>
      </c>
      <c r="AA484" s="311">
        <v>0</v>
      </c>
      <c r="AB484" s="311">
        <v>0</v>
      </c>
      <c r="AC484" s="311">
        <v>0</v>
      </c>
      <c r="AD484" s="311">
        <v>0</v>
      </c>
      <c r="AE484" s="311">
        <v>0</v>
      </c>
      <c r="AF484" s="311">
        <v>0</v>
      </c>
      <c r="AG484" s="311">
        <v>0</v>
      </c>
      <c r="AH484" s="311">
        <v>0</v>
      </c>
      <c r="AI484" s="311">
        <v>0</v>
      </c>
      <c r="AJ484" s="311">
        <v>0</v>
      </c>
      <c r="AK484" s="311">
        <v>0</v>
      </c>
      <c r="AL484" s="311">
        <v>0</v>
      </c>
      <c r="AM484" s="311">
        <v>0</v>
      </c>
      <c r="AN484" s="311">
        <v>0</v>
      </c>
      <c r="AO484" s="311">
        <v>0</v>
      </c>
      <c r="AP484" s="311">
        <v>0</v>
      </c>
      <c r="AQ484" s="311">
        <v>0</v>
      </c>
      <c r="AR484" s="311">
        <v>0</v>
      </c>
      <c r="AS484" s="311">
        <v>0</v>
      </c>
      <c r="AT484" s="311">
        <v>0</v>
      </c>
      <c r="AU484" s="311">
        <v>0</v>
      </c>
      <c r="AV484" s="311">
        <v>0</v>
      </c>
      <c r="AW484" s="311">
        <v>0</v>
      </c>
      <c r="AX484" s="352">
        <v>0</v>
      </c>
      <c r="AY484" s="352">
        <v>0</v>
      </c>
      <c r="AZ484" s="352">
        <v>0</v>
      </c>
      <c r="BA484" s="352">
        <v>0</v>
      </c>
      <c r="BB484" s="352">
        <v>0</v>
      </c>
      <c r="BC484" s="352">
        <v>0</v>
      </c>
      <c r="BD484" s="352">
        <v>0</v>
      </c>
      <c r="BE484" s="352">
        <v>0</v>
      </c>
      <c r="BF484" s="352">
        <v>0</v>
      </c>
      <c r="BG484" s="352">
        <v>0</v>
      </c>
      <c r="BH484" s="378">
        <v>0</v>
      </c>
      <c r="BI484" s="352">
        <v>0</v>
      </c>
      <c r="BJ484" s="352">
        <v>0</v>
      </c>
      <c r="BK484" s="352"/>
      <c r="BL484" s="352"/>
      <c r="BM484" s="352"/>
    </row>
    <row r="485" spans="1:65" s="78" customFormat="1" x14ac:dyDescent="0.3">
      <c r="A485" s="10"/>
      <c r="B485" s="10"/>
      <c r="C485" s="10"/>
      <c r="D485" s="10">
        <v>1524583635.98</v>
      </c>
      <c r="E485" s="311">
        <v>520715436</v>
      </c>
      <c r="F485" s="311" t="s">
        <v>881</v>
      </c>
      <c r="G485" s="312">
        <v>23</v>
      </c>
      <c r="H485" s="312" t="s">
        <v>1312</v>
      </c>
      <c r="I485" s="311">
        <v>0</v>
      </c>
      <c r="J485" s="311">
        <v>0</v>
      </c>
      <c r="K485" s="311">
        <v>0</v>
      </c>
      <c r="L485" s="311">
        <v>0</v>
      </c>
      <c r="M485" s="311">
        <v>0</v>
      </c>
      <c r="N485" s="311">
        <v>0</v>
      </c>
      <c r="O485" s="311">
        <v>0</v>
      </c>
      <c r="P485" s="311">
        <v>0</v>
      </c>
      <c r="Q485" s="311">
        <v>0</v>
      </c>
      <c r="R485" s="311">
        <v>0</v>
      </c>
      <c r="S485" s="311">
        <v>0</v>
      </c>
      <c r="T485" s="311">
        <v>0</v>
      </c>
      <c r="U485" s="311">
        <v>0</v>
      </c>
      <c r="V485" s="311">
        <v>0</v>
      </c>
      <c r="W485" s="311">
        <v>0</v>
      </c>
      <c r="X485" s="311">
        <v>0</v>
      </c>
      <c r="Y485" s="311">
        <v>0</v>
      </c>
      <c r="Z485" s="311">
        <v>0</v>
      </c>
      <c r="AA485" s="311">
        <v>0</v>
      </c>
      <c r="AB485" s="311">
        <v>0</v>
      </c>
      <c r="AC485" s="311">
        <v>0</v>
      </c>
      <c r="AD485" s="311">
        <v>0</v>
      </c>
      <c r="AE485" s="311">
        <v>0</v>
      </c>
      <c r="AF485" s="311">
        <v>0</v>
      </c>
      <c r="AG485" s="311">
        <v>0</v>
      </c>
      <c r="AH485" s="311">
        <v>0</v>
      </c>
      <c r="AI485" s="311">
        <v>0</v>
      </c>
      <c r="AJ485" s="311">
        <v>0</v>
      </c>
      <c r="AK485" s="311">
        <v>0</v>
      </c>
      <c r="AL485" s="311">
        <v>0</v>
      </c>
      <c r="AM485" s="311">
        <v>0</v>
      </c>
      <c r="AN485" s="311">
        <v>0</v>
      </c>
      <c r="AO485" s="311">
        <v>0</v>
      </c>
      <c r="AP485" s="311">
        <v>0</v>
      </c>
      <c r="AQ485" s="311">
        <v>0</v>
      </c>
      <c r="AR485" s="311">
        <v>0</v>
      </c>
      <c r="AS485" s="311">
        <v>0</v>
      </c>
      <c r="AT485" s="311">
        <v>0</v>
      </c>
      <c r="AU485" s="311">
        <v>0</v>
      </c>
      <c r="AV485" s="311">
        <v>0</v>
      </c>
      <c r="AW485" s="311">
        <v>0</v>
      </c>
      <c r="AX485" s="352">
        <v>0</v>
      </c>
      <c r="AY485" s="352">
        <v>0</v>
      </c>
      <c r="AZ485" s="352">
        <v>0</v>
      </c>
      <c r="BA485" s="352">
        <v>0</v>
      </c>
      <c r="BB485" s="352">
        <v>0</v>
      </c>
      <c r="BC485" s="352">
        <v>0</v>
      </c>
      <c r="BD485" s="352">
        <v>0</v>
      </c>
      <c r="BE485" s="352">
        <v>0</v>
      </c>
      <c r="BF485" s="352">
        <v>0</v>
      </c>
      <c r="BG485" s="352">
        <v>0</v>
      </c>
      <c r="BH485" s="378">
        <v>0</v>
      </c>
      <c r="BI485" s="352">
        <v>0</v>
      </c>
      <c r="BJ485" s="352">
        <v>0</v>
      </c>
      <c r="BK485" s="352"/>
      <c r="BL485" s="352"/>
      <c r="BM485" s="352"/>
    </row>
    <row r="486" spans="1:65" s="78" customFormat="1" x14ac:dyDescent="0.3">
      <c r="A486" s="10"/>
      <c r="B486" s="10"/>
      <c r="C486" s="10"/>
      <c r="D486" s="10">
        <v>292543401.26999998</v>
      </c>
      <c r="E486" s="311">
        <v>520781778</v>
      </c>
      <c r="F486" s="311" t="s">
        <v>886</v>
      </c>
      <c r="G486" s="312">
        <v>32</v>
      </c>
      <c r="H486" s="312" t="s">
        <v>1312</v>
      </c>
      <c r="I486" s="311">
        <v>0</v>
      </c>
      <c r="J486" s="311">
        <v>0</v>
      </c>
      <c r="K486" s="311">
        <v>0</v>
      </c>
      <c r="L486" s="311">
        <v>0</v>
      </c>
      <c r="M486" s="311">
        <v>0</v>
      </c>
      <c r="N486" s="311">
        <v>0</v>
      </c>
      <c r="O486" s="311">
        <v>0</v>
      </c>
      <c r="P486" s="311">
        <v>0</v>
      </c>
      <c r="Q486" s="311">
        <v>0</v>
      </c>
      <c r="R486" s="311">
        <v>0</v>
      </c>
      <c r="S486" s="311">
        <v>0</v>
      </c>
      <c r="T486" s="311">
        <v>0</v>
      </c>
      <c r="U486" s="311">
        <v>0</v>
      </c>
      <c r="V486" s="311">
        <v>0</v>
      </c>
      <c r="W486" s="311">
        <v>0</v>
      </c>
      <c r="X486" s="311">
        <v>0</v>
      </c>
      <c r="Y486" s="311">
        <v>0</v>
      </c>
      <c r="Z486" s="311">
        <v>0</v>
      </c>
      <c r="AA486" s="311">
        <v>0</v>
      </c>
      <c r="AB486" s="311">
        <v>0</v>
      </c>
      <c r="AC486" s="311">
        <v>0</v>
      </c>
      <c r="AD486" s="311">
        <v>0</v>
      </c>
      <c r="AE486" s="311">
        <v>0</v>
      </c>
      <c r="AF486" s="311">
        <v>0</v>
      </c>
      <c r="AG486" s="311">
        <v>0</v>
      </c>
      <c r="AH486" s="311">
        <v>0</v>
      </c>
      <c r="AI486" s="311">
        <v>0</v>
      </c>
      <c r="AJ486" s="311">
        <v>0</v>
      </c>
      <c r="AK486" s="311">
        <v>0</v>
      </c>
      <c r="AL486" s="311">
        <v>0</v>
      </c>
      <c r="AM486" s="311">
        <v>0</v>
      </c>
      <c r="AN486" s="311">
        <v>0</v>
      </c>
      <c r="AO486" s="311">
        <v>0</v>
      </c>
      <c r="AP486" s="311">
        <v>0</v>
      </c>
      <c r="AQ486" s="311">
        <v>0</v>
      </c>
      <c r="AR486" s="311">
        <v>0</v>
      </c>
      <c r="AS486" s="311">
        <v>0</v>
      </c>
      <c r="AT486" s="311">
        <v>0</v>
      </c>
      <c r="AU486" s="311">
        <v>0</v>
      </c>
      <c r="AV486" s="311">
        <v>0</v>
      </c>
      <c r="AW486" s="311">
        <v>0</v>
      </c>
      <c r="AX486" s="352">
        <v>0</v>
      </c>
      <c r="AY486" s="352">
        <v>0</v>
      </c>
      <c r="AZ486" s="352">
        <v>0</v>
      </c>
      <c r="BA486" s="352">
        <v>0</v>
      </c>
      <c r="BB486" s="352">
        <v>0</v>
      </c>
      <c r="BC486" s="352">
        <v>0</v>
      </c>
      <c r="BD486" s="352">
        <v>0</v>
      </c>
      <c r="BE486" s="352">
        <v>0</v>
      </c>
      <c r="BF486" s="352">
        <v>0</v>
      </c>
      <c r="BG486" s="352">
        <v>0</v>
      </c>
      <c r="BH486" s="378">
        <v>0</v>
      </c>
      <c r="BI486" s="352">
        <v>0</v>
      </c>
      <c r="BJ486" s="352">
        <v>0</v>
      </c>
      <c r="BK486" s="352"/>
      <c r="BL486" s="352"/>
      <c r="BM486" s="352"/>
    </row>
    <row r="487" spans="1:65" s="78" customFormat="1" x14ac:dyDescent="0.3">
      <c r="A487" s="10"/>
      <c r="B487" s="10"/>
      <c r="C487" s="10"/>
      <c r="D487" s="10">
        <v>177311599.65000001</v>
      </c>
      <c r="E487" s="311">
        <v>520786254</v>
      </c>
      <c r="F487" s="311" t="s">
        <v>887</v>
      </c>
      <c r="G487" s="312">
        <v>46</v>
      </c>
      <c r="H487" s="312" t="s">
        <v>1312</v>
      </c>
      <c r="I487" s="311">
        <v>0</v>
      </c>
      <c r="J487" s="311">
        <v>0</v>
      </c>
      <c r="K487" s="311">
        <v>0</v>
      </c>
      <c r="L487" s="311">
        <v>0</v>
      </c>
      <c r="M487" s="311">
        <v>0</v>
      </c>
      <c r="N487" s="311">
        <v>0</v>
      </c>
      <c r="O487" s="311">
        <v>0</v>
      </c>
      <c r="P487" s="311">
        <v>0</v>
      </c>
      <c r="Q487" s="311">
        <v>0</v>
      </c>
      <c r="R487" s="311">
        <v>0</v>
      </c>
      <c r="S487" s="311">
        <v>0</v>
      </c>
      <c r="T487" s="311">
        <v>0</v>
      </c>
      <c r="U487" s="311">
        <v>0</v>
      </c>
      <c r="V487" s="311">
        <v>0</v>
      </c>
      <c r="W487" s="311">
        <v>0</v>
      </c>
      <c r="X487" s="311">
        <v>0</v>
      </c>
      <c r="Y487" s="311">
        <v>0</v>
      </c>
      <c r="Z487" s="311">
        <v>0</v>
      </c>
      <c r="AA487" s="311">
        <v>0</v>
      </c>
      <c r="AB487" s="311">
        <v>0</v>
      </c>
      <c r="AC487" s="311">
        <v>0</v>
      </c>
      <c r="AD487" s="311">
        <v>0</v>
      </c>
      <c r="AE487" s="311">
        <v>0</v>
      </c>
      <c r="AF487" s="311">
        <v>0</v>
      </c>
      <c r="AG487" s="311">
        <v>0</v>
      </c>
      <c r="AH487" s="311">
        <v>0</v>
      </c>
      <c r="AI487" s="311">
        <v>0</v>
      </c>
      <c r="AJ487" s="311">
        <v>0</v>
      </c>
      <c r="AK487" s="311">
        <v>0</v>
      </c>
      <c r="AL487" s="311">
        <v>0</v>
      </c>
      <c r="AM487" s="311">
        <v>0</v>
      </c>
      <c r="AN487" s="311">
        <v>0</v>
      </c>
      <c r="AO487" s="311">
        <v>0</v>
      </c>
      <c r="AP487" s="311">
        <v>0</v>
      </c>
      <c r="AQ487" s="311">
        <v>0</v>
      </c>
      <c r="AR487" s="311">
        <v>0</v>
      </c>
      <c r="AS487" s="311">
        <v>0</v>
      </c>
      <c r="AT487" s="311">
        <v>0</v>
      </c>
      <c r="AU487" s="311">
        <v>0</v>
      </c>
      <c r="AV487" s="311">
        <v>0</v>
      </c>
      <c r="AW487" s="311">
        <v>0</v>
      </c>
      <c r="AX487" s="352">
        <v>0</v>
      </c>
      <c r="AY487" s="352">
        <v>0</v>
      </c>
      <c r="AZ487" s="352">
        <v>0</v>
      </c>
      <c r="BA487" s="352">
        <v>0</v>
      </c>
      <c r="BB487" s="352">
        <v>0</v>
      </c>
      <c r="BC487" s="352">
        <v>0</v>
      </c>
      <c r="BD487" s="352">
        <v>0</v>
      </c>
      <c r="BE487" s="352">
        <v>0</v>
      </c>
      <c r="BF487" s="352">
        <v>0</v>
      </c>
      <c r="BG487" s="352">
        <v>0</v>
      </c>
      <c r="BH487" s="378">
        <v>0</v>
      </c>
      <c r="BI487" s="352">
        <v>0</v>
      </c>
      <c r="BJ487" s="352">
        <v>0</v>
      </c>
      <c r="BK487" s="352"/>
      <c r="BL487" s="352"/>
      <c r="BM487" s="352"/>
    </row>
    <row r="488" spans="1:65" s="78" customFormat="1" x14ac:dyDescent="0.3">
      <c r="A488" s="10"/>
      <c r="B488" s="10"/>
      <c r="C488" s="10"/>
      <c r="D488" s="10"/>
      <c r="E488" s="311">
        <v>530011817</v>
      </c>
      <c r="F488" s="311" t="s">
        <v>902</v>
      </c>
      <c r="G488" s="312">
        <v>19</v>
      </c>
      <c r="H488" s="312" t="s">
        <v>1313</v>
      </c>
      <c r="I488" s="311">
        <v>0</v>
      </c>
      <c r="J488" s="311">
        <v>0</v>
      </c>
      <c r="K488" s="311">
        <v>0</v>
      </c>
      <c r="L488" s="311">
        <v>0</v>
      </c>
      <c r="M488" s="311">
        <v>0</v>
      </c>
      <c r="N488" s="311">
        <v>0</v>
      </c>
      <c r="O488" s="311">
        <v>0</v>
      </c>
      <c r="P488" s="311">
        <v>0</v>
      </c>
      <c r="Q488" s="311">
        <v>0</v>
      </c>
      <c r="R488" s="311">
        <v>0</v>
      </c>
      <c r="S488" s="311">
        <v>0</v>
      </c>
      <c r="T488" s="311">
        <v>0</v>
      </c>
      <c r="U488" s="311">
        <v>0</v>
      </c>
      <c r="V488" s="311">
        <v>0</v>
      </c>
      <c r="W488" s="311">
        <v>0</v>
      </c>
      <c r="X488" s="311">
        <v>0</v>
      </c>
      <c r="Y488" s="311">
        <v>0</v>
      </c>
      <c r="Z488" s="311">
        <v>0</v>
      </c>
      <c r="AA488" s="311">
        <v>0</v>
      </c>
      <c r="AB488" s="311">
        <v>0</v>
      </c>
      <c r="AC488" s="311">
        <v>0</v>
      </c>
      <c r="AD488" s="311">
        <v>0</v>
      </c>
      <c r="AE488" s="311">
        <v>0</v>
      </c>
      <c r="AF488" s="311">
        <v>0</v>
      </c>
      <c r="AG488" s="311">
        <v>0</v>
      </c>
      <c r="AH488" s="311">
        <v>0</v>
      </c>
      <c r="AI488" s="311">
        <v>0</v>
      </c>
      <c r="AJ488" s="311">
        <v>0</v>
      </c>
      <c r="AK488" s="311">
        <v>0</v>
      </c>
      <c r="AL488" s="311">
        <v>0</v>
      </c>
      <c r="AM488" s="311">
        <v>0</v>
      </c>
      <c r="AN488" s="311">
        <v>0</v>
      </c>
      <c r="AO488" s="311">
        <v>0</v>
      </c>
      <c r="AP488" s="311">
        <v>0</v>
      </c>
      <c r="AQ488" s="311">
        <v>0</v>
      </c>
      <c r="AR488" s="311">
        <v>0</v>
      </c>
      <c r="AS488" s="311">
        <v>0</v>
      </c>
      <c r="AT488" s="311">
        <v>0</v>
      </c>
      <c r="AU488" s="311">
        <v>0</v>
      </c>
      <c r="AV488" s="311">
        <v>0</v>
      </c>
      <c r="AW488" s="311">
        <v>0</v>
      </c>
      <c r="AX488" s="352">
        <v>0</v>
      </c>
      <c r="AY488" s="352">
        <v>0</v>
      </c>
      <c r="AZ488" s="352">
        <v>0</v>
      </c>
      <c r="BA488" s="352">
        <v>0</v>
      </c>
      <c r="BB488" s="352">
        <v>0</v>
      </c>
      <c r="BC488" s="352">
        <v>0</v>
      </c>
      <c r="BD488" s="352">
        <v>0</v>
      </c>
      <c r="BE488" s="352">
        <v>0</v>
      </c>
      <c r="BF488" s="352">
        <v>0</v>
      </c>
      <c r="BG488" s="352">
        <v>0</v>
      </c>
      <c r="BH488" s="378">
        <v>0</v>
      </c>
      <c r="BI488" s="352">
        <v>0</v>
      </c>
      <c r="BJ488" s="352">
        <v>0</v>
      </c>
      <c r="BK488" s="352"/>
      <c r="BL488" s="352"/>
      <c r="BM488" s="352"/>
    </row>
    <row r="489" spans="1:65" s="78" customFormat="1" x14ac:dyDescent="0.3">
      <c r="A489" s="10"/>
      <c r="B489" s="10"/>
      <c r="C489" s="10"/>
      <c r="D489" s="10">
        <v>29202913.399999999</v>
      </c>
      <c r="E489" s="311">
        <v>530027209</v>
      </c>
      <c r="F489" s="311" t="s">
        <v>900</v>
      </c>
      <c r="G489" s="312">
        <v>16</v>
      </c>
      <c r="H489" s="312" t="s">
        <v>1313</v>
      </c>
      <c r="I489" s="311">
        <v>0</v>
      </c>
      <c r="J489" s="311">
        <v>0</v>
      </c>
      <c r="K489" s="311">
        <v>0</v>
      </c>
      <c r="L489" s="311">
        <v>0</v>
      </c>
      <c r="M489" s="311">
        <v>0</v>
      </c>
      <c r="N489" s="311">
        <v>0</v>
      </c>
      <c r="O489" s="311">
        <v>0</v>
      </c>
      <c r="P489" s="311">
        <v>0</v>
      </c>
      <c r="Q489" s="311">
        <v>0</v>
      </c>
      <c r="R489" s="311">
        <v>0</v>
      </c>
      <c r="S489" s="311">
        <v>0</v>
      </c>
      <c r="T489" s="311">
        <v>0</v>
      </c>
      <c r="U489" s="311">
        <v>0</v>
      </c>
      <c r="V489" s="311">
        <v>0</v>
      </c>
      <c r="W489" s="311">
        <v>0</v>
      </c>
      <c r="X489" s="311">
        <v>0</v>
      </c>
      <c r="Y489" s="311">
        <v>0</v>
      </c>
      <c r="Z489" s="311">
        <v>0</v>
      </c>
      <c r="AA489" s="311">
        <v>0</v>
      </c>
      <c r="AB489" s="311">
        <v>0</v>
      </c>
      <c r="AC489" s="311">
        <v>0</v>
      </c>
      <c r="AD489" s="311">
        <v>0</v>
      </c>
      <c r="AE489" s="311">
        <v>0</v>
      </c>
      <c r="AF489" s="311">
        <v>0</v>
      </c>
      <c r="AG489" s="311">
        <v>0</v>
      </c>
      <c r="AH489" s="311">
        <v>0</v>
      </c>
      <c r="AI489" s="311">
        <v>0</v>
      </c>
      <c r="AJ489" s="311">
        <v>0</v>
      </c>
      <c r="AK489" s="311">
        <v>0</v>
      </c>
      <c r="AL489" s="311">
        <v>0</v>
      </c>
      <c r="AM489" s="311">
        <v>0</v>
      </c>
      <c r="AN489" s="311">
        <v>0</v>
      </c>
      <c r="AO489" s="311">
        <v>0</v>
      </c>
      <c r="AP489" s="311">
        <v>0</v>
      </c>
      <c r="AQ489" s="311">
        <v>0</v>
      </c>
      <c r="AR489" s="311">
        <v>0</v>
      </c>
      <c r="AS489" s="311">
        <v>0</v>
      </c>
      <c r="AT489" s="311">
        <v>0</v>
      </c>
      <c r="AU489" s="311">
        <v>0</v>
      </c>
      <c r="AV489" s="311">
        <v>0</v>
      </c>
      <c r="AW489" s="311">
        <v>0</v>
      </c>
      <c r="AX489" s="352">
        <v>0</v>
      </c>
      <c r="AY489" s="352">
        <v>0</v>
      </c>
      <c r="AZ489" s="352">
        <v>0</v>
      </c>
      <c r="BA489" s="352">
        <v>0</v>
      </c>
      <c r="BB489" s="352">
        <v>0</v>
      </c>
      <c r="BC489" s="352">
        <v>0</v>
      </c>
      <c r="BD489" s="352">
        <v>0</v>
      </c>
      <c r="BE489" s="352">
        <v>0</v>
      </c>
      <c r="BF489" s="352">
        <v>0</v>
      </c>
      <c r="BG489" s="352">
        <v>0</v>
      </c>
      <c r="BH489" s="378">
        <v>0</v>
      </c>
      <c r="BI489" s="352">
        <v>0</v>
      </c>
      <c r="BJ489" s="352">
        <v>0</v>
      </c>
      <c r="BK489" s="352"/>
      <c r="BL489" s="352"/>
      <c r="BM489" s="352"/>
    </row>
    <row r="490" spans="1:65" s="78" customFormat="1" x14ac:dyDescent="0.3">
      <c r="A490" s="10"/>
      <c r="B490" s="10"/>
      <c r="C490" s="10"/>
      <c r="D490" s="10">
        <v>1432587327.22</v>
      </c>
      <c r="E490" s="311">
        <v>530035856</v>
      </c>
      <c r="F490" s="311" t="s">
        <v>903</v>
      </c>
      <c r="G490" s="312">
        <v>1</v>
      </c>
      <c r="H490" s="312" t="s">
        <v>1313</v>
      </c>
      <c r="I490" s="311">
        <v>0</v>
      </c>
      <c r="J490" s="311">
        <v>0</v>
      </c>
      <c r="K490" s="311">
        <v>0</v>
      </c>
      <c r="L490" s="311">
        <v>0</v>
      </c>
      <c r="M490" s="311">
        <v>0</v>
      </c>
      <c r="N490" s="311">
        <v>0</v>
      </c>
      <c r="O490" s="311">
        <v>0</v>
      </c>
      <c r="P490" s="311">
        <v>0</v>
      </c>
      <c r="Q490" s="311">
        <v>0</v>
      </c>
      <c r="R490" s="311">
        <v>0</v>
      </c>
      <c r="S490" s="311">
        <v>0</v>
      </c>
      <c r="T490" s="311">
        <v>0</v>
      </c>
      <c r="U490" s="311">
        <v>0</v>
      </c>
      <c r="V490" s="311">
        <v>0</v>
      </c>
      <c r="W490" s="311">
        <v>0</v>
      </c>
      <c r="X490" s="311">
        <v>0</v>
      </c>
      <c r="Y490" s="311">
        <v>0</v>
      </c>
      <c r="Z490" s="311">
        <v>0</v>
      </c>
      <c r="AA490" s="311">
        <v>0</v>
      </c>
      <c r="AB490" s="311">
        <v>0</v>
      </c>
      <c r="AC490" s="311">
        <v>0</v>
      </c>
      <c r="AD490" s="311">
        <v>0</v>
      </c>
      <c r="AE490" s="311">
        <v>250000.005</v>
      </c>
      <c r="AF490" s="311">
        <v>0</v>
      </c>
      <c r="AG490" s="311">
        <v>0</v>
      </c>
      <c r="AH490" s="311">
        <v>0</v>
      </c>
      <c r="AI490" s="311">
        <v>0</v>
      </c>
      <c r="AJ490" s="311">
        <v>1250001.2550000001</v>
      </c>
      <c r="AK490" s="311">
        <v>0</v>
      </c>
      <c r="AL490" s="311">
        <v>249999.6</v>
      </c>
      <c r="AM490" s="311">
        <v>0</v>
      </c>
      <c r="AN490" s="311">
        <v>0</v>
      </c>
      <c r="AO490" s="311">
        <v>0</v>
      </c>
      <c r="AP490" s="311">
        <v>0</v>
      </c>
      <c r="AQ490" s="311">
        <v>249999.90000000005</v>
      </c>
      <c r="AR490" s="311">
        <v>0</v>
      </c>
      <c r="AS490" s="311">
        <v>0</v>
      </c>
      <c r="AT490" s="311">
        <v>0</v>
      </c>
      <c r="AU490" s="311">
        <v>0</v>
      </c>
      <c r="AV490" s="311">
        <v>250002.00000000003</v>
      </c>
      <c r="AW490" s="311">
        <v>0</v>
      </c>
      <c r="AX490" s="352">
        <v>0</v>
      </c>
      <c r="AY490" s="352">
        <v>0</v>
      </c>
      <c r="AZ490" s="352">
        <v>0</v>
      </c>
      <c r="BA490" s="352">
        <v>249999.74999999994</v>
      </c>
      <c r="BB490" s="352">
        <v>0</v>
      </c>
      <c r="BC490" s="352">
        <v>0</v>
      </c>
      <c r="BD490" s="352">
        <v>0</v>
      </c>
      <c r="BE490" s="352">
        <v>0</v>
      </c>
      <c r="BF490" s="352">
        <v>0</v>
      </c>
      <c r="BG490" s="352">
        <v>0</v>
      </c>
      <c r="BH490" s="378">
        <v>0</v>
      </c>
      <c r="BI490" s="352">
        <v>0</v>
      </c>
      <c r="BJ490" s="352">
        <v>0</v>
      </c>
      <c r="BK490" s="352"/>
      <c r="BL490" s="352"/>
      <c r="BM490" s="352"/>
    </row>
    <row r="491" spans="1:65" s="78" customFormat="1" x14ac:dyDescent="0.3">
      <c r="A491" s="10"/>
      <c r="B491" s="10"/>
      <c r="C491" s="10"/>
      <c r="D491" s="10">
        <v>98659890.930000007</v>
      </c>
      <c r="E491" s="311">
        <v>530086339</v>
      </c>
      <c r="F491" s="311" t="s">
        <v>915</v>
      </c>
      <c r="G491" s="312">
        <v>8</v>
      </c>
      <c r="H491" s="312" t="s">
        <v>1313</v>
      </c>
      <c r="I491" s="311">
        <v>0</v>
      </c>
      <c r="J491" s="311">
        <v>0</v>
      </c>
      <c r="K491" s="311">
        <v>0</v>
      </c>
      <c r="L491" s="311">
        <v>0</v>
      </c>
      <c r="M491" s="311">
        <v>0</v>
      </c>
      <c r="N491" s="311">
        <v>0</v>
      </c>
      <c r="O491" s="311">
        <v>0</v>
      </c>
      <c r="P491" s="311">
        <v>0</v>
      </c>
      <c r="Q491" s="311">
        <v>0</v>
      </c>
      <c r="R491" s="311">
        <v>0</v>
      </c>
      <c r="S491" s="311">
        <v>0</v>
      </c>
      <c r="T491" s="311">
        <v>0</v>
      </c>
      <c r="U491" s="311">
        <v>0</v>
      </c>
      <c r="V491" s="311">
        <v>0</v>
      </c>
      <c r="W491" s="311">
        <v>0</v>
      </c>
      <c r="X491" s="311">
        <v>0</v>
      </c>
      <c r="Y491" s="311">
        <v>0</v>
      </c>
      <c r="Z491" s="311">
        <v>0</v>
      </c>
      <c r="AA491" s="311">
        <v>0</v>
      </c>
      <c r="AB491" s="311">
        <v>0</v>
      </c>
      <c r="AC491" s="311">
        <v>0</v>
      </c>
      <c r="AD491" s="311">
        <v>0</v>
      </c>
      <c r="AE491" s="311">
        <v>0</v>
      </c>
      <c r="AF491" s="311">
        <v>0</v>
      </c>
      <c r="AG491" s="311">
        <v>0</v>
      </c>
      <c r="AH491" s="311">
        <v>0</v>
      </c>
      <c r="AI491" s="311">
        <v>0</v>
      </c>
      <c r="AJ491" s="311">
        <v>0</v>
      </c>
      <c r="AK491" s="311">
        <v>0</v>
      </c>
      <c r="AL491" s="311">
        <v>0</v>
      </c>
      <c r="AM491" s="311">
        <v>0</v>
      </c>
      <c r="AN491" s="311">
        <v>0</v>
      </c>
      <c r="AO491" s="311">
        <v>0</v>
      </c>
      <c r="AP491" s="311">
        <v>0</v>
      </c>
      <c r="AQ491" s="311">
        <v>0</v>
      </c>
      <c r="AR491" s="311">
        <v>0</v>
      </c>
      <c r="AS491" s="311">
        <v>0</v>
      </c>
      <c r="AT491" s="311">
        <v>0</v>
      </c>
      <c r="AU491" s="311">
        <v>0</v>
      </c>
      <c r="AV491" s="311">
        <v>0</v>
      </c>
      <c r="AW491" s="311">
        <v>0</v>
      </c>
      <c r="AX491" s="352">
        <v>0</v>
      </c>
      <c r="AY491" s="352">
        <v>0</v>
      </c>
      <c r="AZ491" s="352">
        <v>0</v>
      </c>
      <c r="BA491" s="352">
        <v>0</v>
      </c>
      <c r="BB491" s="352">
        <v>0</v>
      </c>
      <c r="BC491" s="352">
        <v>0</v>
      </c>
      <c r="BD491" s="352">
        <v>0</v>
      </c>
      <c r="BE491" s="352">
        <v>0</v>
      </c>
      <c r="BF491" s="352">
        <v>0</v>
      </c>
      <c r="BG491" s="352">
        <v>0</v>
      </c>
      <c r="BH491" s="378">
        <v>0</v>
      </c>
      <c r="BI491" s="352">
        <v>0</v>
      </c>
      <c r="BJ491" s="352">
        <v>0</v>
      </c>
      <c r="BK491" s="352"/>
      <c r="BL491" s="352"/>
      <c r="BM491" s="352"/>
    </row>
    <row r="492" spans="1:65" s="78" customFormat="1" x14ac:dyDescent="0.3">
      <c r="A492" s="10"/>
      <c r="B492" s="10"/>
      <c r="C492" s="10"/>
      <c r="D492" s="10">
        <v>198591313.62</v>
      </c>
      <c r="E492" s="311">
        <v>530096838</v>
      </c>
      <c r="F492" s="311" t="s">
        <v>916</v>
      </c>
      <c r="G492" s="312">
        <v>4</v>
      </c>
      <c r="H492" s="312" t="s">
        <v>1313</v>
      </c>
      <c r="I492" s="311">
        <v>0</v>
      </c>
      <c r="J492" s="311">
        <v>0</v>
      </c>
      <c r="K492" s="311">
        <v>0</v>
      </c>
      <c r="L492" s="311">
        <v>0</v>
      </c>
      <c r="M492" s="311">
        <v>0</v>
      </c>
      <c r="N492" s="311">
        <v>0</v>
      </c>
      <c r="O492" s="311">
        <v>0</v>
      </c>
      <c r="P492" s="311">
        <v>0</v>
      </c>
      <c r="Q492" s="311">
        <v>0</v>
      </c>
      <c r="R492" s="311">
        <v>0</v>
      </c>
      <c r="S492" s="311">
        <v>0</v>
      </c>
      <c r="T492" s="311">
        <v>0</v>
      </c>
      <c r="U492" s="311">
        <v>0</v>
      </c>
      <c r="V492" s="311">
        <v>0</v>
      </c>
      <c r="W492" s="311">
        <v>0</v>
      </c>
      <c r="X492" s="311">
        <v>0</v>
      </c>
      <c r="Y492" s="311">
        <v>0</v>
      </c>
      <c r="Z492" s="311">
        <v>0</v>
      </c>
      <c r="AA492" s="311">
        <v>0</v>
      </c>
      <c r="AB492" s="311">
        <v>0</v>
      </c>
      <c r="AC492" s="311">
        <v>0</v>
      </c>
      <c r="AD492" s="311">
        <v>0</v>
      </c>
      <c r="AE492" s="311">
        <v>0</v>
      </c>
      <c r="AF492" s="311">
        <v>0</v>
      </c>
      <c r="AG492" s="311">
        <v>0</v>
      </c>
      <c r="AH492" s="311">
        <v>0</v>
      </c>
      <c r="AI492" s="311">
        <v>0</v>
      </c>
      <c r="AJ492" s="311">
        <v>0</v>
      </c>
      <c r="AK492" s="311">
        <v>0</v>
      </c>
      <c r="AL492" s="311">
        <v>0</v>
      </c>
      <c r="AM492" s="311">
        <v>0</v>
      </c>
      <c r="AN492" s="311">
        <v>0</v>
      </c>
      <c r="AO492" s="311">
        <v>0</v>
      </c>
      <c r="AP492" s="311">
        <v>0</v>
      </c>
      <c r="AQ492" s="311">
        <v>0</v>
      </c>
      <c r="AR492" s="311">
        <v>0</v>
      </c>
      <c r="AS492" s="311">
        <v>0</v>
      </c>
      <c r="AT492" s="311">
        <v>0</v>
      </c>
      <c r="AU492" s="311">
        <v>0</v>
      </c>
      <c r="AV492" s="311">
        <v>0</v>
      </c>
      <c r="AW492" s="311">
        <v>0</v>
      </c>
      <c r="AX492" s="352">
        <v>0</v>
      </c>
      <c r="AY492" s="352">
        <v>0</v>
      </c>
      <c r="AZ492" s="352">
        <v>0</v>
      </c>
      <c r="BA492" s="352">
        <v>0</v>
      </c>
      <c r="BB492" s="352">
        <v>0</v>
      </c>
      <c r="BC492" s="352">
        <v>0</v>
      </c>
      <c r="BD492" s="352">
        <v>0</v>
      </c>
      <c r="BE492" s="352">
        <v>0</v>
      </c>
      <c r="BF492" s="352">
        <v>0</v>
      </c>
      <c r="BG492" s="352">
        <v>0</v>
      </c>
      <c r="BH492" s="378">
        <v>0</v>
      </c>
      <c r="BI492" s="352">
        <v>0</v>
      </c>
      <c r="BJ492" s="352">
        <v>0</v>
      </c>
      <c r="BK492" s="352"/>
      <c r="BL492" s="352"/>
      <c r="BM492" s="352"/>
    </row>
    <row r="493" spans="1:65" s="78" customFormat="1" x14ac:dyDescent="0.3">
      <c r="A493" s="10"/>
      <c r="B493" s="10"/>
      <c r="C493" s="10"/>
      <c r="D493" s="10">
        <v>39061396.039999999</v>
      </c>
      <c r="E493" s="311">
        <v>540868264</v>
      </c>
      <c r="F493" s="311" t="s">
        <v>934</v>
      </c>
      <c r="G493" s="312">
        <v>35</v>
      </c>
      <c r="H493" s="312" t="s">
        <v>1314</v>
      </c>
      <c r="I493" s="311">
        <v>0</v>
      </c>
      <c r="J493" s="311">
        <v>0</v>
      </c>
      <c r="K493" s="311">
        <v>0</v>
      </c>
      <c r="L493" s="311">
        <v>0</v>
      </c>
      <c r="M493" s="311">
        <v>0</v>
      </c>
      <c r="N493" s="311">
        <v>0</v>
      </c>
      <c r="O493" s="311">
        <v>0</v>
      </c>
      <c r="P493" s="311">
        <v>0</v>
      </c>
      <c r="Q493" s="311">
        <v>0</v>
      </c>
      <c r="R493" s="311">
        <v>0</v>
      </c>
      <c r="S493" s="311">
        <v>0</v>
      </c>
      <c r="T493" s="311">
        <v>0</v>
      </c>
      <c r="U493" s="311">
        <v>0</v>
      </c>
      <c r="V493" s="311">
        <v>0</v>
      </c>
      <c r="W493" s="311">
        <v>0</v>
      </c>
      <c r="X493" s="311">
        <v>0</v>
      </c>
      <c r="Y493" s="311">
        <v>0</v>
      </c>
      <c r="Z493" s="311">
        <v>0</v>
      </c>
      <c r="AA493" s="311">
        <v>0</v>
      </c>
      <c r="AB493" s="311">
        <v>0</v>
      </c>
      <c r="AC493" s="311">
        <v>0</v>
      </c>
      <c r="AD493" s="311">
        <v>0</v>
      </c>
      <c r="AE493" s="311">
        <v>0</v>
      </c>
      <c r="AF493" s="311">
        <v>0</v>
      </c>
      <c r="AG493" s="311">
        <v>0</v>
      </c>
      <c r="AH493" s="311">
        <v>0</v>
      </c>
      <c r="AI493" s="311">
        <v>0</v>
      </c>
      <c r="AJ493" s="311">
        <v>0</v>
      </c>
      <c r="AK493" s="311">
        <v>0</v>
      </c>
      <c r="AL493" s="311">
        <v>0</v>
      </c>
      <c r="AM493" s="311">
        <v>0</v>
      </c>
      <c r="AN493" s="311">
        <v>0</v>
      </c>
      <c r="AO493" s="311">
        <v>0</v>
      </c>
      <c r="AP493" s="311">
        <v>0</v>
      </c>
      <c r="AQ493" s="311">
        <v>0</v>
      </c>
      <c r="AR493" s="311">
        <v>0</v>
      </c>
      <c r="AS493" s="311">
        <v>0</v>
      </c>
      <c r="AT493" s="311">
        <v>0</v>
      </c>
      <c r="AU493" s="311">
        <v>0</v>
      </c>
      <c r="AV493" s="311">
        <v>0</v>
      </c>
      <c r="AW493" s="311">
        <v>0</v>
      </c>
      <c r="AX493" s="352">
        <v>0</v>
      </c>
      <c r="AY493" s="352">
        <v>0</v>
      </c>
      <c r="AZ493" s="352">
        <v>0</v>
      </c>
      <c r="BA493" s="352">
        <v>0</v>
      </c>
      <c r="BB493" s="352">
        <v>0</v>
      </c>
      <c r="BC493" s="352">
        <v>0</v>
      </c>
      <c r="BD493" s="352">
        <v>0</v>
      </c>
      <c r="BE493" s="352">
        <v>0</v>
      </c>
      <c r="BF493" s="352">
        <v>0</v>
      </c>
      <c r="BG493" s="352">
        <v>0</v>
      </c>
      <c r="BH493" s="378">
        <v>0</v>
      </c>
      <c r="BI493" s="352">
        <v>0</v>
      </c>
      <c r="BJ493" s="352">
        <v>0</v>
      </c>
      <c r="BK493" s="352"/>
      <c r="BL493" s="352"/>
      <c r="BM493" s="352"/>
    </row>
    <row r="494" spans="1:65" s="78" customFormat="1" x14ac:dyDescent="0.3">
      <c r="A494" s="10"/>
      <c r="B494" s="10"/>
      <c r="C494" s="10"/>
      <c r="D494" s="10">
        <v>60523549.969999999</v>
      </c>
      <c r="E494" s="311">
        <v>540908480</v>
      </c>
      <c r="F494" s="311" t="s">
        <v>938</v>
      </c>
      <c r="G494" s="312">
        <v>25</v>
      </c>
      <c r="H494" s="312" t="s">
        <v>1314</v>
      </c>
      <c r="I494" s="311">
        <v>0</v>
      </c>
      <c r="J494" s="311">
        <v>0</v>
      </c>
      <c r="K494" s="311">
        <v>0</v>
      </c>
      <c r="L494" s="311">
        <v>0</v>
      </c>
      <c r="M494" s="311">
        <v>0</v>
      </c>
      <c r="N494" s="311">
        <v>0</v>
      </c>
      <c r="O494" s="311">
        <v>0</v>
      </c>
      <c r="P494" s="311">
        <v>0</v>
      </c>
      <c r="Q494" s="311">
        <v>0</v>
      </c>
      <c r="R494" s="311">
        <v>0</v>
      </c>
      <c r="S494" s="311">
        <v>0</v>
      </c>
      <c r="T494" s="311">
        <v>0</v>
      </c>
      <c r="U494" s="311">
        <v>0</v>
      </c>
      <c r="V494" s="311">
        <v>0</v>
      </c>
      <c r="W494" s="311">
        <v>0</v>
      </c>
      <c r="X494" s="311">
        <v>0</v>
      </c>
      <c r="Y494" s="311">
        <v>0</v>
      </c>
      <c r="Z494" s="311">
        <v>0</v>
      </c>
      <c r="AA494" s="311">
        <v>0</v>
      </c>
      <c r="AB494" s="311">
        <v>0</v>
      </c>
      <c r="AC494" s="311">
        <v>0</v>
      </c>
      <c r="AD494" s="311">
        <v>0</v>
      </c>
      <c r="AE494" s="311">
        <v>0</v>
      </c>
      <c r="AF494" s="311">
        <v>0</v>
      </c>
      <c r="AG494" s="311">
        <v>0</v>
      </c>
      <c r="AH494" s="311">
        <v>0</v>
      </c>
      <c r="AI494" s="311">
        <v>0</v>
      </c>
      <c r="AJ494" s="311">
        <v>0</v>
      </c>
      <c r="AK494" s="311">
        <v>0</v>
      </c>
      <c r="AL494" s="311">
        <v>0</v>
      </c>
      <c r="AM494" s="311">
        <v>0</v>
      </c>
      <c r="AN494" s="311">
        <v>0</v>
      </c>
      <c r="AO494" s="311">
        <v>0</v>
      </c>
      <c r="AP494" s="311">
        <v>0</v>
      </c>
      <c r="AQ494" s="311">
        <v>0</v>
      </c>
      <c r="AR494" s="311">
        <v>0</v>
      </c>
      <c r="AS494" s="311">
        <v>0</v>
      </c>
      <c r="AT494" s="311">
        <v>0</v>
      </c>
      <c r="AU494" s="311">
        <v>0</v>
      </c>
      <c r="AV494" s="311">
        <v>0</v>
      </c>
      <c r="AW494" s="311">
        <v>0</v>
      </c>
      <c r="AX494" s="352">
        <v>0</v>
      </c>
      <c r="AY494" s="352">
        <v>0</v>
      </c>
      <c r="AZ494" s="352">
        <v>0</v>
      </c>
      <c r="BA494" s="352">
        <v>0</v>
      </c>
      <c r="BB494" s="352">
        <v>0</v>
      </c>
      <c r="BC494" s="352">
        <v>0</v>
      </c>
      <c r="BD494" s="352">
        <v>0</v>
      </c>
      <c r="BE494" s="352">
        <v>0</v>
      </c>
      <c r="BF494" s="352">
        <v>0</v>
      </c>
      <c r="BG494" s="352">
        <v>0</v>
      </c>
      <c r="BH494" s="378">
        <v>0</v>
      </c>
      <c r="BI494" s="352">
        <v>0</v>
      </c>
      <c r="BJ494" s="352">
        <v>0</v>
      </c>
      <c r="BK494" s="352"/>
      <c r="BL494" s="352"/>
      <c r="BM494" s="352"/>
    </row>
    <row r="495" spans="1:65" s="78" customFormat="1" x14ac:dyDescent="0.3">
      <c r="A495" s="10"/>
      <c r="B495" s="10"/>
      <c r="C495" s="10"/>
      <c r="D495" s="10">
        <v>12658116.039999999</v>
      </c>
      <c r="E495" s="311">
        <v>541119142</v>
      </c>
      <c r="F495" s="311" t="s">
        <v>944</v>
      </c>
      <c r="G495" s="312">
        <v>28</v>
      </c>
      <c r="H495" s="312" t="s">
        <v>1314</v>
      </c>
      <c r="I495" s="311">
        <v>0</v>
      </c>
      <c r="J495" s="311">
        <v>0</v>
      </c>
      <c r="K495" s="311">
        <v>0</v>
      </c>
      <c r="L495" s="311">
        <v>0</v>
      </c>
      <c r="M495" s="311">
        <v>0</v>
      </c>
      <c r="N495" s="311">
        <v>0</v>
      </c>
      <c r="O495" s="311">
        <v>0</v>
      </c>
      <c r="P495" s="311">
        <v>0</v>
      </c>
      <c r="Q495" s="311">
        <v>0</v>
      </c>
      <c r="R495" s="311">
        <v>0</v>
      </c>
      <c r="S495" s="311">
        <v>0</v>
      </c>
      <c r="T495" s="311">
        <v>0</v>
      </c>
      <c r="U495" s="311">
        <v>0</v>
      </c>
      <c r="V495" s="311">
        <v>0</v>
      </c>
      <c r="W495" s="311">
        <v>0</v>
      </c>
      <c r="X495" s="311">
        <v>0</v>
      </c>
      <c r="Y495" s="311">
        <v>0</v>
      </c>
      <c r="Z495" s="311">
        <v>0</v>
      </c>
      <c r="AA495" s="311">
        <v>0</v>
      </c>
      <c r="AB495" s="311">
        <v>0</v>
      </c>
      <c r="AC495" s="311">
        <v>0</v>
      </c>
      <c r="AD495" s="311">
        <v>0</v>
      </c>
      <c r="AE495" s="311">
        <v>0</v>
      </c>
      <c r="AF495" s="311">
        <v>0</v>
      </c>
      <c r="AG495" s="311">
        <v>0</v>
      </c>
      <c r="AH495" s="311">
        <v>0</v>
      </c>
      <c r="AI495" s="311">
        <v>0</v>
      </c>
      <c r="AJ495" s="311">
        <v>0</v>
      </c>
      <c r="AK495" s="311">
        <v>0</v>
      </c>
      <c r="AL495" s="311">
        <v>0</v>
      </c>
      <c r="AM495" s="311">
        <v>0</v>
      </c>
      <c r="AN495" s="311">
        <v>0</v>
      </c>
      <c r="AO495" s="311">
        <v>0</v>
      </c>
      <c r="AP495" s="311">
        <v>0</v>
      </c>
      <c r="AQ495" s="311">
        <v>0</v>
      </c>
      <c r="AR495" s="311">
        <v>0</v>
      </c>
      <c r="AS495" s="311">
        <v>0</v>
      </c>
      <c r="AT495" s="311">
        <v>0</v>
      </c>
      <c r="AU495" s="311">
        <v>0</v>
      </c>
      <c r="AV495" s="311">
        <v>0</v>
      </c>
      <c r="AW495" s="311">
        <v>0</v>
      </c>
      <c r="AX495" s="352">
        <v>0</v>
      </c>
      <c r="AY495" s="352">
        <v>0</v>
      </c>
      <c r="AZ495" s="352">
        <v>0</v>
      </c>
      <c r="BA495" s="352">
        <v>0</v>
      </c>
      <c r="BB495" s="352">
        <v>0</v>
      </c>
      <c r="BC495" s="352">
        <v>0</v>
      </c>
      <c r="BD495" s="352">
        <v>0</v>
      </c>
      <c r="BE495" s="352">
        <v>0</v>
      </c>
      <c r="BF495" s="352">
        <v>0</v>
      </c>
      <c r="BG495" s="352">
        <v>0</v>
      </c>
      <c r="BH495" s="378">
        <v>0</v>
      </c>
      <c r="BI495" s="352">
        <v>0</v>
      </c>
      <c r="BJ495" s="352">
        <v>0</v>
      </c>
      <c r="BK495" s="352"/>
      <c r="BL495" s="352"/>
      <c r="BM495" s="352"/>
    </row>
    <row r="496" spans="1:65" s="78" customFormat="1" x14ac:dyDescent="0.3">
      <c r="A496" s="10"/>
      <c r="B496" s="10"/>
      <c r="C496" s="10"/>
      <c r="D496" s="10">
        <v>137863.70000000001</v>
      </c>
      <c r="E496" s="311">
        <v>542823153</v>
      </c>
      <c r="F496" s="311" t="s">
        <v>975</v>
      </c>
      <c r="G496" s="312">
        <v>36</v>
      </c>
      <c r="H496" s="312" t="s">
        <v>1314</v>
      </c>
      <c r="I496" s="311">
        <v>0</v>
      </c>
      <c r="J496" s="311">
        <v>0</v>
      </c>
      <c r="K496" s="311">
        <v>0</v>
      </c>
      <c r="L496" s="311">
        <v>0</v>
      </c>
      <c r="M496" s="311">
        <v>0</v>
      </c>
      <c r="N496" s="311">
        <v>0</v>
      </c>
      <c r="O496" s="311">
        <v>0</v>
      </c>
      <c r="P496" s="311">
        <v>0</v>
      </c>
      <c r="Q496" s="311">
        <v>0</v>
      </c>
      <c r="R496" s="311">
        <v>0</v>
      </c>
      <c r="S496" s="311">
        <v>0</v>
      </c>
      <c r="T496" s="311">
        <v>0</v>
      </c>
      <c r="U496" s="311">
        <v>0</v>
      </c>
      <c r="V496" s="311">
        <v>0</v>
      </c>
      <c r="W496" s="311">
        <v>0</v>
      </c>
      <c r="X496" s="311">
        <v>0</v>
      </c>
      <c r="Y496" s="311">
        <v>0</v>
      </c>
      <c r="Z496" s="311">
        <v>0</v>
      </c>
      <c r="AA496" s="311">
        <v>0</v>
      </c>
      <c r="AB496" s="311">
        <v>0</v>
      </c>
      <c r="AC496" s="311">
        <v>0</v>
      </c>
      <c r="AD496" s="311">
        <v>0</v>
      </c>
      <c r="AE496" s="311">
        <v>0</v>
      </c>
      <c r="AF496" s="311">
        <v>0</v>
      </c>
      <c r="AG496" s="311">
        <v>0</v>
      </c>
      <c r="AH496" s="311">
        <v>0</v>
      </c>
      <c r="AI496" s="311">
        <v>0</v>
      </c>
      <c r="AJ496" s="311">
        <v>0</v>
      </c>
      <c r="AK496" s="311">
        <v>0</v>
      </c>
      <c r="AL496" s="311">
        <v>0</v>
      </c>
      <c r="AM496" s="311">
        <v>0</v>
      </c>
      <c r="AN496" s="311">
        <v>0</v>
      </c>
      <c r="AO496" s="311">
        <v>0</v>
      </c>
      <c r="AP496" s="311">
        <v>0</v>
      </c>
      <c r="AQ496" s="311">
        <v>0</v>
      </c>
      <c r="AR496" s="311">
        <v>0</v>
      </c>
      <c r="AS496" s="311">
        <v>0</v>
      </c>
      <c r="AT496" s="311">
        <v>0</v>
      </c>
      <c r="AU496" s="311">
        <v>0</v>
      </c>
      <c r="AV496" s="311">
        <v>0</v>
      </c>
      <c r="AW496" s="311">
        <v>0</v>
      </c>
      <c r="AX496" s="352">
        <v>0</v>
      </c>
      <c r="AY496" s="352">
        <v>0</v>
      </c>
      <c r="AZ496" s="352">
        <v>0</v>
      </c>
      <c r="BA496" s="352">
        <v>0</v>
      </c>
      <c r="BB496" s="352">
        <v>0</v>
      </c>
      <c r="BC496" s="352">
        <v>0</v>
      </c>
      <c r="BD496" s="352">
        <v>0</v>
      </c>
      <c r="BE496" s="352">
        <v>0</v>
      </c>
      <c r="BF496" s="352">
        <v>0</v>
      </c>
      <c r="BG496" s="352">
        <v>0</v>
      </c>
      <c r="BH496" s="378">
        <v>0</v>
      </c>
      <c r="BI496" s="352">
        <v>0</v>
      </c>
      <c r="BJ496" s="352">
        <v>0</v>
      </c>
      <c r="BK496" s="352"/>
      <c r="BL496" s="352"/>
      <c r="BM496" s="352"/>
    </row>
    <row r="497" spans="1:65" s="78" customFormat="1" x14ac:dyDescent="0.3">
      <c r="A497" s="10"/>
      <c r="B497" s="10"/>
      <c r="C497" s="10"/>
      <c r="D497" s="10">
        <v>8241689.8300000001</v>
      </c>
      <c r="E497" s="311">
        <v>580049061</v>
      </c>
      <c r="F497" s="311" t="s">
        <v>984</v>
      </c>
      <c r="G497" s="312">
        <v>21</v>
      </c>
      <c r="H497" s="312" t="s">
        <v>1316</v>
      </c>
      <c r="I497" s="311">
        <v>0</v>
      </c>
      <c r="J497" s="311">
        <v>0</v>
      </c>
      <c r="K497" s="311">
        <v>0</v>
      </c>
      <c r="L497" s="311">
        <v>0</v>
      </c>
      <c r="M497" s="311">
        <v>0</v>
      </c>
      <c r="N497" s="311">
        <v>0</v>
      </c>
      <c r="O497" s="311">
        <v>0</v>
      </c>
      <c r="P497" s="311">
        <v>0</v>
      </c>
      <c r="Q497" s="311">
        <v>0</v>
      </c>
      <c r="R497" s="311">
        <v>0</v>
      </c>
      <c r="S497" s="311">
        <v>0</v>
      </c>
      <c r="T497" s="311">
        <v>0</v>
      </c>
      <c r="U497" s="311">
        <v>0</v>
      </c>
      <c r="V497" s="311">
        <v>0</v>
      </c>
      <c r="W497" s="311">
        <v>0</v>
      </c>
      <c r="X497" s="311">
        <v>0</v>
      </c>
      <c r="Y497" s="311">
        <v>0</v>
      </c>
      <c r="Z497" s="311">
        <v>0</v>
      </c>
      <c r="AA497" s="311">
        <v>0</v>
      </c>
      <c r="AB497" s="311">
        <v>0</v>
      </c>
      <c r="AC497" s="311">
        <v>0</v>
      </c>
      <c r="AD497" s="311">
        <v>0</v>
      </c>
      <c r="AE497" s="311">
        <v>0</v>
      </c>
      <c r="AF497" s="311">
        <v>0</v>
      </c>
      <c r="AG497" s="311">
        <v>0</v>
      </c>
      <c r="AH497" s="311">
        <v>0</v>
      </c>
      <c r="AI497" s="311">
        <v>0</v>
      </c>
      <c r="AJ497" s="311">
        <v>0</v>
      </c>
      <c r="AK497" s="311">
        <v>0</v>
      </c>
      <c r="AL497" s="311">
        <v>0</v>
      </c>
      <c r="AM497" s="311">
        <v>0</v>
      </c>
      <c r="AN497" s="311">
        <v>0</v>
      </c>
      <c r="AO497" s="311">
        <v>0</v>
      </c>
      <c r="AP497" s="311">
        <v>0</v>
      </c>
      <c r="AQ497" s="311">
        <v>0</v>
      </c>
      <c r="AR497" s="311">
        <v>0</v>
      </c>
      <c r="AS497" s="311">
        <v>0</v>
      </c>
      <c r="AT497" s="311">
        <v>0</v>
      </c>
      <c r="AU497" s="311">
        <v>0</v>
      </c>
      <c r="AV497" s="311">
        <v>0</v>
      </c>
      <c r="AW497" s="311">
        <v>0</v>
      </c>
      <c r="AX497" s="352">
        <v>0</v>
      </c>
      <c r="AY497" s="352">
        <v>0</v>
      </c>
      <c r="AZ497" s="352">
        <v>0</v>
      </c>
      <c r="BA497" s="352">
        <v>0</v>
      </c>
      <c r="BB497" s="352">
        <v>0</v>
      </c>
      <c r="BC497" s="352">
        <v>0</v>
      </c>
      <c r="BD497" s="352">
        <v>0</v>
      </c>
      <c r="BE497" s="352">
        <v>0</v>
      </c>
      <c r="BF497" s="352">
        <v>0</v>
      </c>
      <c r="BG497" s="352">
        <v>0</v>
      </c>
      <c r="BH497" s="378">
        <v>0</v>
      </c>
      <c r="BI497" s="352">
        <v>0</v>
      </c>
      <c r="BJ497" s="352">
        <v>0</v>
      </c>
      <c r="BK497" s="352"/>
      <c r="BL497" s="352"/>
      <c r="BM497" s="352"/>
    </row>
    <row r="498" spans="1:65" s="78" customFormat="1" x14ac:dyDescent="0.3">
      <c r="A498" s="10"/>
      <c r="B498" s="10"/>
      <c r="C498" s="10"/>
      <c r="D498" s="10">
        <v>10835846.92</v>
      </c>
      <c r="E498" s="311">
        <v>580058487</v>
      </c>
      <c r="F498" s="311" t="s">
        <v>985</v>
      </c>
      <c r="G498" s="312">
        <v>23</v>
      </c>
      <c r="H498" s="312" t="s">
        <v>1316</v>
      </c>
      <c r="I498" s="311">
        <v>0</v>
      </c>
      <c r="J498" s="311">
        <v>0</v>
      </c>
      <c r="K498" s="311">
        <v>0</v>
      </c>
      <c r="L498" s="311">
        <v>0</v>
      </c>
      <c r="M498" s="311">
        <v>0</v>
      </c>
      <c r="N498" s="311">
        <v>0</v>
      </c>
      <c r="O498" s="311">
        <v>0</v>
      </c>
      <c r="P498" s="311">
        <v>0</v>
      </c>
      <c r="Q498" s="311">
        <v>0</v>
      </c>
      <c r="R498" s="311">
        <v>0</v>
      </c>
      <c r="S498" s="311">
        <v>0</v>
      </c>
      <c r="T498" s="311">
        <v>0</v>
      </c>
      <c r="U498" s="311">
        <v>0</v>
      </c>
      <c r="V498" s="311">
        <v>0</v>
      </c>
      <c r="W498" s="311">
        <v>0</v>
      </c>
      <c r="X498" s="311">
        <v>0</v>
      </c>
      <c r="Y498" s="311">
        <v>0</v>
      </c>
      <c r="Z498" s="311">
        <v>0</v>
      </c>
      <c r="AA498" s="311">
        <v>0</v>
      </c>
      <c r="AB498" s="311">
        <v>0</v>
      </c>
      <c r="AC498" s="311">
        <v>0</v>
      </c>
      <c r="AD498" s="311">
        <v>0</v>
      </c>
      <c r="AE498" s="311">
        <v>0</v>
      </c>
      <c r="AF498" s="311">
        <v>0</v>
      </c>
      <c r="AG498" s="311">
        <v>0</v>
      </c>
      <c r="AH498" s="311">
        <v>0</v>
      </c>
      <c r="AI498" s="311">
        <v>0</v>
      </c>
      <c r="AJ498" s="311">
        <v>0</v>
      </c>
      <c r="AK498" s="311">
        <v>0</v>
      </c>
      <c r="AL498" s="311">
        <v>0</v>
      </c>
      <c r="AM498" s="311">
        <v>0</v>
      </c>
      <c r="AN498" s="311">
        <v>0</v>
      </c>
      <c r="AO498" s="311">
        <v>0</v>
      </c>
      <c r="AP498" s="311">
        <v>0</v>
      </c>
      <c r="AQ498" s="311">
        <v>0</v>
      </c>
      <c r="AR498" s="311">
        <v>0</v>
      </c>
      <c r="AS498" s="311">
        <v>0</v>
      </c>
      <c r="AT498" s="311">
        <v>0</v>
      </c>
      <c r="AU498" s="311">
        <v>0</v>
      </c>
      <c r="AV498" s="311">
        <v>0</v>
      </c>
      <c r="AW498" s="311">
        <v>0</v>
      </c>
      <c r="AX498" s="352">
        <v>0</v>
      </c>
      <c r="AY498" s="352">
        <v>0</v>
      </c>
      <c r="AZ498" s="352">
        <v>0</v>
      </c>
      <c r="BA498" s="352">
        <v>0</v>
      </c>
      <c r="BB498" s="352">
        <v>0</v>
      </c>
      <c r="BC498" s="352">
        <v>0</v>
      </c>
      <c r="BD498" s="352">
        <v>0</v>
      </c>
      <c r="BE498" s="352">
        <v>0</v>
      </c>
      <c r="BF498" s="352">
        <v>0</v>
      </c>
      <c r="BG498" s="352">
        <v>0</v>
      </c>
      <c r="BH498" s="378">
        <v>0</v>
      </c>
      <c r="BI498" s="352">
        <v>0</v>
      </c>
      <c r="BJ498" s="352">
        <v>0</v>
      </c>
      <c r="BK498" s="352"/>
      <c r="BL498" s="352"/>
      <c r="BM498" s="352"/>
    </row>
    <row r="499" spans="1:65" s="78" customFormat="1" x14ac:dyDescent="0.3">
      <c r="A499" s="10"/>
      <c r="B499" s="10"/>
      <c r="C499" s="10"/>
      <c r="D499" s="10">
        <v>3516882672.04</v>
      </c>
      <c r="E499" s="311">
        <v>580078094</v>
      </c>
      <c r="F499" s="311" t="s">
        <v>988</v>
      </c>
      <c r="G499" s="312">
        <v>18</v>
      </c>
      <c r="H499" s="312" t="s">
        <v>1316</v>
      </c>
      <c r="I499" s="311">
        <v>0</v>
      </c>
      <c r="J499" s="311">
        <v>0</v>
      </c>
      <c r="K499" s="311">
        <v>0</v>
      </c>
      <c r="L499" s="311">
        <v>0</v>
      </c>
      <c r="M499" s="311">
        <v>0</v>
      </c>
      <c r="N499" s="311">
        <v>0</v>
      </c>
      <c r="O499" s="311">
        <v>0</v>
      </c>
      <c r="P499" s="311">
        <v>0</v>
      </c>
      <c r="Q499" s="311">
        <v>0</v>
      </c>
      <c r="R499" s="311">
        <v>0</v>
      </c>
      <c r="S499" s="311">
        <v>0</v>
      </c>
      <c r="T499" s="311">
        <v>0</v>
      </c>
      <c r="U499" s="311">
        <v>0</v>
      </c>
      <c r="V499" s="311">
        <v>0</v>
      </c>
      <c r="W499" s="311">
        <v>0</v>
      </c>
      <c r="X499" s="311">
        <v>0</v>
      </c>
      <c r="Y499" s="311">
        <v>0</v>
      </c>
      <c r="Z499" s="311">
        <v>0</v>
      </c>
      <c r="AA499" s="311">
        <v>0</v>
      </c>
      <c r="AB499" s="311">
        <v>0</v>
      </c>
      <c r="AC499" s="311">
        <v>0</v>
      </c>
      <c r="AD499" s="311">
        <v>0</v>
      </c>
      <c r="AE499" s="311">
        <v>0</v>
      </c>
      <c r="AF499" s="311">
        <v>0</v>
      </c>
      <c r="AG499" s="311">
        <v>0</v>
      </c>
      <c r="AH499" s="311">
        <v>0</v>
      </c>
      <c r="AI499" s="311">
        <v>0</v>
      </c>
      <c r="AJ499" s="311">
        <v>0</v>
      </c>
      <c r="AK499" s="311">
        <v>0</v>
      </c>
      <c r="AL499" s="311">
        <v>0</v>
      </c>
      <c r="AM499" s="311">
        <v>0</v>
      </c>
      <c r="AN499" s="311">
        <v>0</v>
      </c>
      <c r="AO499" s="311">
        <v>0</v>
      </c>
      <c r="AP499" s="311">
        <v>0</v>
      </c>
      <c r="AQ499" s="311">
        <v>0</v>
      </c>
      <c r="AR499" s="311">
        <v>0</v>
      </c>
      <c r="AS499" s="311">
        <v>0</v>
      </c>
      <c r="AT499" s="311">
        <v>0</v>
      </c>
      <c r="AU499" s="311">
        <v>0</v>
      </c>
      <c r="AV499" s="311">
        <v>0</v>
      </c>
      <c r="AW499" s="311">
        <v>0</v>
      </c>
      <c r="AX499" s="352">
        <v>0</v>
      </c>
      <c r="AY499" s="352">
        <v>0</v>
      </c>
      <c r="AZ499" s="352">
        <v>0</v>
      </c>
      <c r="BA499" s="352">
        <v>0</v>
      </c>
      <c r="BB499" s="352">
        <v>0</v>
      </c>
      <c r="BC499" s="352">
        <v>0</v>
      </c>
      <c r="BD499" s="352">
        <v>0</v>
      </c>
      <c r="BE499" s="352">
        <v>0</v>
      </c>
      <c r="BF499" s="352">
        <v>0</v>
      </c>
      <c r="BG499" s="352">
        <v>0</v>
      </c>
      <c r="BH499" s="378">
        <v>0</v>
      </c>
      <c r="BI499" s="352">
        <v>0</v>
      </c>
      <c r="BJ499" s="352">
        <v>0</v>
      </c>
      <c r="BK499" s="352"/>
      <c r="BL499" s="352"/>
      <c r="BM499" s="352"/>
    </row>
    <row r="500" spans="1:65" s="78" customFormat="1" x14ac:dyDescent="0.3">
      <c r="A500" s="10"/>
      <c r="B500" s="10"/>
      <c r="C500" s="10"/>
      <c r="D500" s="10">
        <v>173936496.52000001</v>
      </c>
      <c r="E500" s="311">
        <v>580145775</v>
      </c>
      <c r="F500" s="311" t="s">
        <v>996</v>
      </c>
      <c r="G500" s="312">
        <v>30</v>
      </c>
      <c r="H500" s="312" t="s">
        <v>1316</v>
      </c>
      <c r="I500" s="311">
        <v>0</v>
      </c>
      <c r="J500" s="311">
        <v>0</v>
      </c>
      <c r="K500" s="311">
        <v>0</v>
      </c>
      <c r="L500" s="311">
        <v>0</v>
      </c>
      <c r="M500" s="311">
        <v>0</v>
      </c>
      <c r="N500" s="311">
        <v>0</v>
      </c>
      <c r="O500" s="311">
        <v>0</v>
      </c>
      <c r="P500" s="311">
        <v>0</v>
      </c>
      <c r="Q500" s="311">
        <v>0</v>
      </c>
      <c r="R500" s="311">
        <v>0</v>
      </c>
      <c r="S500" s="311">
        <v>0</v>
      </c>
      <c r="T500" s="311">
        <v>0</v>
      </c>
      <c r="U500" s="311">
        <v>0</v>
      </c>
      <c r="V500" s="311">
        <v>0</v>
      </c>
      <c r="W500" s="311">
        <v>0</v>
      </c>
      <c r="X500" s="311">
        <v>0</v>
      </c>
      <c r="Y500" s="311">
        <v>0</v>
      </c>
      <c r="Z500" s="311">
        <v>0</v>
      </c>
      <c r="AA500" s="311">
        <v>0</v>
      </c>
      <c r="AB500" s="311">
        <v>0</v>
      </c>
      <c r="AC500" s="311">
        <v>0</v>
      </c>
      <c r="AD500" s="311">
        <v>0</v>
      </c>
      <c r="AE500" s="311">
        <v>0</v>
      </c>
      <c r="AF500" s="311">
        <v>0</v>
      </c>
      <c r="AG500" s="311">
        <v>0</v>
      </c>
      <c r="AH500" s="311">
        <v>0</v>
      </c>
      <c r="AI500" s="311">
        <v>0</v>
      </c>
      <c r="AJ500" s="311">
        <v>0</v>
      </c>
      <c r="AK500" s="311">
        <v>0</v>
      </c>
      <c r="AL500" s="311">
        <v>0</v>
      </c>
      <c r="AM500" s="311">
        <v>0</v>
      </c>
      <c r="AN500" s="311">
        <v>0</v>
      </c>
      <c r="AO500" s="311">
        <v>0</v>
      </c>
      <c r="AP500" s="311">
        <v>0</v>
      </c>
      <c r="AQ500" s="311">
        <v>0</v>
      </c>
      <c r="AR500" s="311">
        <v>0</v>
      </c>
      <c r="AS500" s="311">
        <v>0</v>
      </c>
      <c r="AT500" s="311">
        <v>0</v>
      </c>
      <c r="AU500" s="311">
        <v>0</v>
      </c>
      <c r="AV500" s="311">
        <v>0</v>
      </c>
      <c r="AW500" s="311">
        <v>0</v>
      </c>
      <c r="AX500" s="352">
        <v>0</v>
      </c>
      <c r="AY500" s="352">
        <v>0</v>
      </c>
      <c r="AZ500" s="352">
        <v>0</v>
      </c>
      <c r="BA500" s="352">
        <v>0</v>
      </c>
      <c r="BB500" s="352">
        <v>0</v>
      </c>
      <c r="BC500" s="352">
        <v>0</v>
      </c>
      <c r="BD500" s="352">
        <v>0</v>
      </c>
      <c r="BE500" s="352">
        <v>0</v>
      </c>
      <c r="BF500" s="352">
        <v>0</v>
      </c>
      <c r="BG500" s="352">
        <v>0</v>
      </c>
      <c r="BH500" s="378">
        <v>0</v>
      </c>
      <c r="BI500" s="352">
        <v>0</v>
      </c>
      <c r="BJ500" s="352">
        <v>0</v>
      </c>
      <c r="BK500" s="352"/>
      <c r="BL500" s="352"/>
      <c r="BM500" s="352"/>
    </row>
    <row r="501" spans="1:65" s="78" customFormat="1" x14ac:dyDescent="0.3">
      <c r="A501" s="10"/>
      <c r="B501" s="10"/>
      <c r="C501" s="10"/>
      <c r="D501" s="10">
        <v>235075323.75999999</v>
      </c>
      <c r="E501" s="311">
        <v>580167728</v>
      </c>
      <c r="F501" s="311" t="s">
        <v>997</v>
      </c>
      <c r="G501" s="312">
        <v>8</v>
      </c>
      <c r="H501" s="312" t="s">
        <v>1316</v>
      </c>
      <c r="I501" s="311">
        <v>0</v>
      </c>
      <c r="J501" s="311">
        <v>0</v>
      </c>
      <c r="K501" s="311">
        <v>0</v>
      </c>
      <c r="L501" s="311">
        <v>0</v>
      </c>
      <c r="M501" s="311">
        <v>0</v>
      </c>
      <c r="N501" s="311">
        <v>0</v>
      </c>
      <c r="O501" s="311">
        <v>0</v>
      </c>
      <c r="P501" s="311">
        <v>0</v>
      </c>
      <c r="Q501" s="311">
        <v>0</v>
      </c>
      <c r="R501" s="311">
        <v>0</v>
      </c>
      <c r="S501" s="311">
        <v>0</v>
      </c>
      <c r="T501" s="311">
        <v>0</v>
      </c>
      <c r="U501" s="311">
        <v>0</v>
      </c>
      <c r="V501" s="311">
        <v>0</v>
      </c>
      <c r="W501" s="311">
        <v>0</v>
      </c>
      <c r="X501" s="311">
        <v>0</v>
      </c>
      <c r="Y501" s="311">
        <v>0</v>
      </c>
      <c r="Z501" s="311">
        <v>0</v>
      </c>
      <c r="AA501" s="311">
        <v>0</v>
      </c>
      <c r="AB501" s="311">
        <v>0</v>
      </c>
      <c r="AC501" s="311">
        <v>0</v>
      </c>
      <c r="AD501" s="311">
        <v>0</v>
      </c>
      <c r="AE501" s="311">
        <v>0</v>
      </c>
      <c r="AF501" s="311">
        <v>0</v>
      </c>
      <c r="AG501" s="311">
        <v>0</v>
      </c>
      <c r="AH501" s="311">
        <v>0</v>
      </c>
      <c r="AI501" s="311">
        <v>0</v>
      </c>
      <c r="AJ501" s="311">
        <v>0</v>
      </c>
      <c r="AK501" s="311">
        <v>0</v>
      </c>
      <c r="AL501" s="311">
        <v>0</v>
      </c>
      <c r="AM501" s="311">
        <v>0</v>
      </c>
      <c r="AN501" s="311">
        <v>0</v>
      </c>
      <c r="AO501" s="311">
        <v>0</v>
      </c>
      <c r="AP501" s="311">
        <v>0</v>
      </c>
      <c r="AQ501" s="311">
        <v>0</v>
      </c>
      <c r="AR501" s="311">
        <v>0</v>
      </c>
      <c r="AS501" s="311">
        <v>0</v>
      </c>
      <c r="AT501" s="311">
        <v>0</v>
      </c>
      <c r="AU501" s="311">
        <v>0</v>
      </c>
      <c r="AV501" s="311">
        <v>0</v>
      </c>
      <c r="AW501" s="311">
        <v>0</v>
      </c>
      <c r="AX501" s="352">
        <v>0</v>
      </c>
      <c r="AY501" s="352">
        <v>0</v>
      </c>
      <c r="AZ501" s="352">
        <v>0</v>
      </c>
      <c r="BA501" s="352">
        <v>0</v>
      </c>
      <c r="BB501" s="352">
        <v>0</v>
      </c>
      <c r="BC501" s="352">
        <v>0</v>
      </c>
      <c r="BD501" s="352">
        <v>0</v>
      </c>
      <c r="BE501" s="352">
        <v>0</v>
      </c>
      <c r="BF501" s="352">
        <v>0</v>
      </c>
      <c r="BG501" s="352">
        <v>0</v>
      </c>
      <c r="BH501" s="378">
        <v>0</v>
      </c>
      <c r="BI501" s="352">
        <v>0</v>
      </c>
      <c r="BJ501" s="352">
        <v>0</v>
      </c>
      <c r="BK501" s="352"/>
      <c r="BL501" s="352"/>
      <c r="BM501" s="352"/>
    </row>
    <row r="502" spans="1:65" s="78" customFormat="1" x14ac:dyDescent="0.3">
      <c r="A502" s="10"/>
      <c r="B502" s="10"/>
      <c r="C502" s="10"/>
      <c r="D502" s="10">
        <v>71048249.620000005</v>
      </c>
      <c r="E502" s="311">
        <v>580208548</v>
      </c>
      <c r="F502" s="311" t="s">
        <v>1001</v>
      </c>
      <c r="G502" s="312">
        <v>6</v>
      </c>
      <c r="H502" s="312" t="s">
        <v>1316</v>
      </c>
      <c r="I502" s="311">
        <v>0</v>
      </c>
      <c r="J502" s="311">
        <v>0</v>
      </c>
      <c r="K502" s="311">
        <v>0</v>
      </c>
      <c r="L502" s="311">
        <v>0</v>
      </c>
      <c r="M502" s="311">
        <v>0</v>
      </c>
      <c r="N502" s="311">
        <v>0</v>
      </c>
      <c r="O502" s="311">
        <v>0</v>
      </c>
      <c r="P502" s="311">
        <v>0</v>
      </c>
      <c r="Q502" s="311">
        <v>0</v>
      </c>
      <c r="R502" s="311">
        <v>0</v>
      </c>
      <c r="S502" s="311">
        <v>0</v>
      </c>
      <c r="T502" s="311">
        <v>0</v>
      </c>
      <c r="U502" s="311">
        <v>0</v>
      </c>
      <c r="V502" s="311">
        <v>0</v>
      </c>
      <c r="W502" s="311">
        <v>0</v>
      </c>
      <c r="X502" s="311">
        <v>0</v>
      </c>
      <c r="Y502" s="311">
        <v>0</v>
      </c>
      <c r="Z502" s="311">
        <v>0</v>
      </c>
      <c r="AA502" s="311">
        <v>0</v>
      </c>
      <c r="AB502" s="311">
        <v>0</v>
      </c>
      <c r="AC502" s="311">
        <v>0</v>
      </c>
      <c r="AD502" s="311">
        <v>0</v>
      </c>
      <c r="AE502" s="311">
        <v>0</v>
      </c>
      <c r="AF502" s="311">
        <v>0</v>
      </c>
      <c r="AG502" s="311">
        <v>0</v>
      </c>
      <c r="AH502" s="311">
        <v>0</v>
      </c>
      <c r="AI502" s="311">
        <v>0</v>
      </c>
      <c r="AJ502" s="311">
        <v>0</v>
      </c>
      <c r="AK502" s="311">
        <v>0</v>
      </c>
      <c r="AL502" s="311">
        <v>0</v>
      </c>
      <c r="AM502" s="311">
        <v>0</v>
      </c>
      <c r="AN502" s="311">
        <v>0</v>
      </c>
      <c r="AO502" s="311">
        <v>0</v>
      </c>
      <c r="AP502" s="311">
        <v>0</v>
      </c>
      <c r="AQ502" s="311">
        <v>0</v>
      </c>
      <c r="AR502" s="311">
        <v>0</v>
      </c>
      <c r="AS502" s="311">
        <v>0</v>
      </c>
      <c r="AT502" s="311">
        <v>0</v>
      </c>
      <c r="AU502" s="311">
        <v>0</v>
      </c>
      <c r="AV502" s="311">
        <v>0</v>
      </c>
      <c r="AW502" s="311">
        <v>0</v>
      </c>
      <c r="AX502" s="352">
        <v>0</v>
      </c>
      <c r="AY502" s="352">
        <v>0</v>
      </c>
      <c r="AZ502" s="352">
        <v>0</v>
      </c>
      <c r="BA502" s="352">
        <v>0</v>
      </c>
      <c r="BB502" s="352">
        <v>0</v>
      </c>
      <c r="BC502" s="352">
        <v>0</v>
      </c>
      <c r="BD502" s="352">
        <v>0</v>
      </c>
      <c r="BE502" s="352">
        <v>0</v>
      </c>
      <c r="BF502" s="352">
        <v>0</v>
      </c>
      <c r="BG502" s="352">
        <v>0</v>
      </c>
      <c r="BH502" s="378">
        <v>0</v>
      </c>
      <c r="BI502" s="352">
        <v>0</v>
      </c>
      <c r="BJ502" s="352">
        <v>0</v>
      </c>
      <c r="BK502" s="352"/>
      <c r="BL502" s="352"/>
      <c r="BM502" s="352"/>
    </row>
    <row r="503" spans="1:65" s="78" customFormat="1" x14ac:dyDescent="0.3">
      <c r="A503" s="10"/>
      <c r="B503" s="10"/>
      <c r="C503" s="10"/>
      <c r="D503" s="10">
        <v>33183342.5</v>
      </c>
      <c r="E503" s="311">
        <v>580298341</v>
      </c>
      <c r="F503" s="311" t="s">
        <v>1007</v>
      </c>
      <c r="G503" s="312">
        <v>33</v>
      </c>
      <c r="H503" s="312" t="s">
        <v>1316</v>
      </c>
      <c r="I503" s="311">
        <v>0</v>
      </c>
      <c r="J503" s="311">
        <v>0</v>
      </c>
      <c r="K503" s="311">
        <v>0</v>
      </c>
      <c r="L503" s="311">
        <v>0</v>
      </c>
      <c r="M503" s="311">
        <v>0</v>
      </c>
      <c r="N503" s="311">
        <v>0</v>
      </c>
      <c r="O503" s="311">
        <v>0</v>
      </c>
      <c r="P503" s="311">
        <v>0</v>
      </c>
      <c r="Q503" s="311">
        <v>0</v>
      </c>
      <c r="R503" s="311">
        <v>0</v>
      </c>
      <c r="S503" s="311">
        <v>0</v>
      </c>
      <c r="T503" s="311">
        <v>0</v>
      </c>
      <c r="U503" s="311">
        <v>0</v>
      </c>
      <c r="V503" s="311">
        <v>0</v>
      </c>
      <c r="W503" s="311">
        <v>0</v>
      </c>
      <c r="X503" s="311">
        <v>0</v>
      </c>
      <c r="Y503" s="311">
        <v>0</v>
      </c>
      <c r="Z503" s="311">
        <v>0</v>
      </c>
      <c r="AA503" s="311">
        <v>0</v>
      </c>
      <c r="AB503" s="311">
        <v>0</v>
      </c>
      <c r="AC503" s="311">
        <v>0</v>
      </c>
      <c r="AD503" s="311">
        <v>0</v>
      </c>
      <c r="AE503" s="311">
        <v>0</v>
      </c>
      <c r="AF503" s="311">
        <v>0</v>
      </c>
      <c r="AG503" s="311">
        <v>0</v>
      </c>
      <c r="AH503" s="311">
        <v>0</v>
      </c>
      <c r="AI503" s="311">
        <v>0</v>
      </c>
      <c r="AJ503" s="311">
        <v>0</v>
      </c>
      <c r="AK503" s="311">
        <v>0</v>
      </c>
      <c r="AL503" s="311">
        <v>0</v>
      </c>
      <c r="AM503" s="311">
        <v>0</v>
      </c>
      <c r="AN503" s="311">
        <v>0</v>
      </c>
      <c r="AO503" s="311">
        <v>0</v>
      </c>
      <c r="AP503" s="311">
        <v>0</v>
      </c>
      <c r="AQ503" s="311">
        <v>0</v>
      </c>
      <c r="AR503" s="311">
        <v>0</v>
      </c>
      <c r="AS503" s="311">
        <v>0</v>
      </c>
      <c r="AT503" s="311">
        <v>0</v>
      </c>
      <c r="AU503" s="311">
        <v>0</v>
      </c>
      <c r="AV503" s="311">
        <v>0</v>
      </c>
      <c r="AW503" s="311">
        <v>0</v>
      </c>
      <c r="AX503" s="352">
        <v>0</v>
      </c>
      <c r="AY503" s="352">
        <v>0</v>
      </c>
      <c r="AZ503" s="352">
        <v>0</v>
      </c>
      <c r="BA503" s="352">
        <v>0</v>
      </c>
      <c r="BB503" s="352">
        <v>0</v>
      </c>
      <c r="BC503" s="352">
        <v>0</v>
      </c>
      <c r="BD503" s="352">
        <v>0</v>
      </c>
      <c r="BE503" s="352">
        <v>0</v>
      </c>
      <c r="BF503" s="352">
        <v>0</v>
      </c>
      <c r="BG503" s="352">
        <v>0</v>
      </c>
      <c r="BH503" s="378">
        <v>0</v>
      </c>
      <c r="BI503" s="352">
        <v>0</v>
      </c>
      <c r="BJ503" s="352">
        <v>0</v>
      </c>
      <c r="BK503" s="352"/>
      <c r="BL503" s="352"/>
      <c r="BM503" s="352"/>
    </row>
    <row r="504" spans="1:65" s="78" customFormat="1" x14ac:dyDescent="0.3">
      <c r="A504" s="10"/>
      <c r="B504" s="10"/>
      <c r="C504" s="10"/>
      <c r="D504" s="10">
        <v>196451565.53</v>
      </c>
      <c r="E504" s="311">
        <v>600008548</v>
      </c>
      <c r="F504" s="311" t="s">
        <v>1017</v>
      </c>
      <c r="G504" s="312">
        <v>49</v>
      </c>
      <c r="H504" s="312" t="s">
        <v>1317</v>
      </c>
      <c r="I504" s="311">
        <v>0</v>
      </c>
      <c r="J504" s="311">
        <v>0</v>
      </c>
      <c r="K504" s="311">
        <v>0</v>
      </c>
      <c r="L504" s="311">
        <v>0</v>
      </c>
      <c r="M504" s="311">
        <v>0</v>
      </c>
      <c r="N504" s="311">
        <v>0</v>
      </c>
      <c r="O504" s="311">
        <v>0</v>
      </c>
      <c r="P504" s="311">
        <v>0</v>
      </c>
      <c r="Q504" s="311">
        <v>0</v>
      </c>
      <c r="R504" s="311">
        <v>0</v>
      </c>
      <c r="S504" s="311">
        <v>0</v>
      </c>
      <c r="T504" s="311">
        <v>0</v>
      </c>
      <c r="U504" s="311">
        <v>0</v>
      </c>
      <c r="V504" s="311">
        <v>0</v>
      </c>
      <c r="W504" s="311">
        <v>0</v>
      </c>
      <c r="X504" s="311">
        <v>0</v>
      </c>
      <c r="Y504" s="311">
        <v>0</v>
      </c>
      <c r="Z504" s="311">
        <v>0</v>
      </c>
      <c r="AA504" s="311">
        <v>0</v>
      </c>
      <c r="AB504" s="311">
        <v>0</v>
      </c>
      <c r="AC504" s="311">
        <v>0</v>
      </c>
      <c r="AD504" s="311">
        <v>0</v>
      </c>
      <c r="AE504" s="311">
        <v>0</v>
      </c>
      <c r="AF504" s="311">
        <v>0</v>
      </c>
      <c r="AG504" s="311">
        <v>0</v>
      </c>
      <c r="AH504" s="311">
        <v>0</v>
      </c>
      <c r="AI504" s="311">
        <v>0</v>
      </c>
      <c r="AJ504" s="311">
        <v>0</v>
      </c>
      <c r="AK504" s="311">
        <v>0</v>
      </c>
      <c r="AL504" s="311">
        <v>0</v>
      </c>
      <c r="AM504" s="311">
        <v>0</v>
      </c>
      <c r="AN504" s="311">
        <v>0</v>
      </c>
      <c r="AO504" s="311">
        <v>0</v>
      </c>
      <c r="AP504" s="311">
        <v>0</v>
      </c>
      <c r="AQ504" s="311">
        <v>0</v>
      </c>
      <c r="AR504" s="311">
        <v>0</v>
      </c>
      <c r="AS504" s="311">
        <v>0</v>
      </c>
      <c r="AT504" s="311">
        <v>0</v>
      </c>
      <c r="AU504" s="311">
        <v>0</v>
      </c>
      <c r="AV504" s="311">
        <v>0</v>
      </c>
      <c r="AW504" s="311">
        <v>0</v>
      </c>
      <c r="AX504" s="352">
        <v>0</v>
      </c>
      <c r="AY504" s="352">
        <v>0</v>
      </c>
      <c r="AZ504" s="352">
        <v>0</v>
      </c>
      <c r="BA504" s="352">
        <v>0</v>
      </c>
      <c r="BB504" s="352">
        <v>0</v>
      </c>
      <c r="BC504" s="352">
        <v>0</v>
      </c>
      <c r="BD504" s="352">
        <v>0</v>
      </c>
      <c r="BE504" s="352">
        <v>0</v>
      </c>
      <c r="BF504" s="352">
        <v>0</v>
      </c>
      <c r="BG504" s="352">
        <v>0</v>
      </c>
      <c r="BH504" s="378">
        <v>0</v>
      </c>
      <c r="BI504" s="352">
        <v>0</v>
      </c>
      <c r="BJ504" s="352">
        <v>0</v>
      </c>
      <c r="BK504" s="352"/>
      <c r="BL504" s="352"/>
      <c r="BM504" s="352"/>
    </row>
    <row r="505" spans="1:65" s="78" customFormat="1" x14ac:dyDescent="0.3">
      <c r="A505" s="10"/>
      <c r="B505" s="10"/>
      <c r="C505" s="10"/>
      <c r="D505" s="10">
        <v>710063321.28999996</v>
      </c>
      <c r="E505" s="311">
        <v>600065127</v>
      </c>
      <c r="F505" s="311" t="s">
        <v>1031</v>
      </c>
      <c r="G505" s="312">
        <v>64</v>
      </c>
      <c r="H505" s="312" t="s">
        <v>1317</v>
      </c>
      <c r="I505" s="311">
        <v>0</v>
      </c>
      <c r="J505" s="311">
        <v>0</v>
      </c>
      <c r="K505" s="311">
        <v>0</v>
      </c>
      <c r="L505" s="311">
        <v>0</v>
      </c>
      <c r="M505" s="311">
        <v>0</v>
      </c>
      <c r="N505" s="311">
        <v>0</v>
      </c>
      <c r="O505" s="311">
        <v>0</v>
      </c>
      <c r="P505" s="311">
        <v>0</v>
      </c>
      <c r="Q505" s="311">
        <v>0</v>
      </c>
      <c r="R505" s="311">
        <v>0</v>
      </c>
      <c r="S505" s="311">
        <v>0</v>
      </c>
      <c r="T505" s="311">
        <v>0</v>
      </c>
      <c r="U505" s="311">
        <v>0</v>
      </c>
      <c r="V505" s="311">
        <v>0</v>
      </c>
      <c r="W505" s="311">
        <v>0</v>
      </c>
      <c r="X505" s="311">
        <v>0</v>
      </c>
      <c r="Y505" s="311">
        <v>0</v>
      </c>
      <c r="Z505" s="311">
        <v>0</v>
      </c>
      <c r="AA505" s="311">
        <v>0</v>
      </c>
      <c r="AB505" s="311">
        <v>0</v>
      </c>
      <c r="AC505" s="311">
        <v>0</v>
      </c>
      <c r="AD505" s="311">
        <v>0</v>
      </c>
      <c r="AE505" s="311">
        <v>0</v>
      </c>
      <c r="AF505" s="311">
        <v>0</v>
      </c>
      <c r="AG505" s="311">
        <v>0</v>
      </c>
      <c r="AH505" s="311">
        <v>0</v>
      </c>
      <c r="AI505" s="311">
        <v>0</v>
      </c>
      <c r="AJ505" s="311">
        <v>0</v>
      </c>
      <c r="AK505" s="311">
        <v>0</v>
      </c>
      <c r="AL505" s="311">
        <v>0</v>
      </c>
      <c r="AM505" s="311">
        <v>0</v>
      </c>
      <c r="AN505" s="311">
        <v>0</v>
      </c>
      <c r="AO505" s="311">
        <v>0</v>
      </c>
      <c r="AP505" s="311">
        <v>0</v>
      </c>
      <c r="AQ505" s="311">
        <v>0</v>
      </c>
      <c r="AR505" s="311">
        <v>0</v>
      </c>
      <c r="AS505" s="311">
        <v>0</v>
      </c>
      <c r="AT505" s="311">
        <v>0</v>
      </c>
      <c r="AU505" s="311">
        <v>0</v>
      </c>
      <c r="AV505" s="311">
        <v>0</v>
      </c>
      <c r="AW505" s="311">
        <v>0</v>
      </c>
      <c r="AX505" s="352">
        <v>0</v>
      </c>
      <c r="AY505" s="352">
        <v>0</v>
      </c>
      <c r="AZ505" s="352">
        <v>0</v>
      </c>
      <c r="BA505" s="352">
        <v>0</v>
      </c>
      <c r="BB505" s="352">
        <v>0</v>
      </c>
      <c r="BC505" s="352">
        <v>0</v>
      </c>
      <c r="BD505" s="352">
        <v>0</v>
      </c>
      <c r="BE505" s="352">
        <v>0</v>
      </c>
      <c r="BF505" s="352">
        <v>0</v>
      </c>
      <c r="BG505" s="352">
        <v>0</v>
      </c>
      <c r="BH505" s="378">
        <v>0</v>
      </c>
      <c r="BI505" s="352">
        <v>0</v>
      </c>
      <c r="BJ505" s="352">
        <v>0</v>
      </c>
      <c r="BK505" s="352"/>
      <c r="BL505" s="352"/>
      <c r="BM505" s="352"/>
    </row>
    <row r="506" spans="1:65" s="78" customFormat="1" x14ac:dyDescent="0.3">
      <c r="A506" s="10"/>
      <c r="B506" s="10"/>
      <c r="C506" s="10"/>
      <c r="D506" s="10">
        <v>619777927.41999996</v>
      </c>
      <c r="E506" s="311">
        <v>600095555</v>
      </c>
      <c r="F506" s="311" t="s">
        <v>1037</v>
      </c>
      <c r="G506" s="312">
        <v>62</v>
      </c>
      <c r="H506" s="312" t="s">
        <v>1317</v>
      </c>
      <c r="I506" s="311">
        <v>0</v>
      </c>
      <c r="J506" s="311">
        <v>0</v>
      </c>
      <c r="K506" s="311">
        <v>0</v>
      </c>
      <c r="L506" s="311">
        <v>0</v>
      </c>
      <c r="M506" s="311">
        <v>0</v>
      </c>
      <c r="N506" s="311">
        <v>0</v>
      </c>
      <c r="O506" s="311">
        <v>0</v>
      </c>
      <c r="P506" s="311">
        <v>0</v>
      </c>
      <c r="Q506" s="311">
        <v>0</v>
      </c>
      <c r="R506" s="311">
        <v>0</v>
      </c>
      <c r="S506" s="311">
        <v>0</v>
      </c>
      <c r="T506" s="311">
        <v>0</v>
      </c>
      <c r="U506" s="311">
        <v>0</v>
      </c>
      <c r="V506" s="311">
        <v>0</v>
      </c>
      <c r="W506" s="311">
        <v>0</v>
      </c>
      <c r="X506" s="311">
        <v>0</v>
      </c>
      <c r="Y506" s="311">
        <v>0</v>
      </c>
      <c r="Z506" s="311">
        <v>0</v>
      </c>
      <c r="AA506" s="311">
        <v>0</v>
      </c>
      <c r="AB506" s="311">
        <v>0</v>
      </c>
      <c r="AC506" s="311">
        <v>0</v>
      </c>
      <c r="AD506" s="311">
        <v>0</v>
      </c>
      <c r="AE506" s="311">
        <v>0</v>
      </c>
      <c r="AF506" s="311">
        <v>0</v>
      </c>
      <c r="AG506" s="311">
        <v>0</v>
      </c>
      <c r="AH506" s="311">
        <v>0</v>
      </c>
      <c r="AI506" s="311">
        <v>0</v>
      </c>
      <c r="AJ506" s="311">
        <v>0</v>
      </c>
      <c r="AK506" s="311">
        <v>0</v>
      </c>
      <c r="AL506" s="311">
        <v>0</v>
      </c>
      <c r="AM506" s="311">
        <v>0</v>
      </c>
      <c r="AN506" s="311">
        <v>0</v>
      </c>
      <c r="AO506" s="311">
        <v>0</v>
      </c>
      <c r="AP506" s="311">
        <v>0</v>
      </c>
      <c r="AQ506" s="311">
        <v>0</v>
      </c>
      <c r="AR506" s="311">
        <v>0</v>
      </c>
      <c r="AS506" s="311">
        <v>0</v>
      </c>
      <c r="AT506" s="311">
        <v>0</v>
      </c>
      <c r="AU506" s="311">
        <v>0</v>
      </c>
      <c r="AV506" s="311">
        <v>0</v>
      </c>
      <c r="AW506" s="311">
        <v>0</v>
      </c>
      <c r="AX506" s="352">
        <v>0</v>
      </c>
      <c r="AY506" s="352">
        <v>0</v>
      </c>
      <c r="AZ506" s="352">
        <v>0</v>
      </c>
      <c r="BA506" s="352">
        <v>0</v>
      </c>
      <c r="BB506" s="352">
        <v>0</v>
      </c>
      <c r="BC506" s="352">
        <v>0</v>
      </c>
      <c r="BD506" s="352">
        <v>0</v>
      </c>
      <c r="BE506" s="352">
        <v>0</v>
      </c>
      <c r="BF506" s="352">
        <v>0</v>
      </c>
      <c r="BG506" s="352">
        <v>0</v>
      </c>
      <c r="BH506" s="378">
        <v>0</v>
      </c>
      <c r="BI506" s="352">
        <v>0</v>
      </c>
      <c r="BJ506" s="352">
        <v>0</v>
      </c>
      <c r="BK506" s="352"/>
      <c r="BL506" s="352"/>
      <c r="BM506" s="352"/>
    </row>
    <row r="507" spans="1:65" s="78" customFormat="1" x14ac:dyDescent="0.3">
      <c r="A507" s="10"/>
      <c r="B507" s="10"/>
      <c r="C507" s="10"/>
      <c r="D507" s="10">
        <v>8280009.9199999999</v>
      </c>
      <c r="E507" s="311">
        <v>600141927</v>
      </c>
      <c r="F507" s="311" t="s">
        <v>1047</v>
      </c>
      <c r="G507" s="312">
        <v>26</v>
      </c>
      <c r="H507" s="312" t="s">
        <v>1317</v>
      </c>
      <c r="I507" s="311">
        <v>0</v>
      </c>
      <c r="J507" s="311">
        <v>0</v>
      </c>
      <c r="K507" s="311">
        <v>0</v>
      </c>
      <c r="L507" s="311">
        <v>0</v>
      </c>
      <c r="M507" s="311">
        <v>0</v>
      </c>
      <c r="N507" s="311">
        <v>0</v>
      </c>
      <c r="O507" s="311">
        <v>0</v>
      </c>
      <c r="P507" s="311">
        <v>0</v>
      </c>
      <c r="Q507" s="311">
        <v>0</v>
      </c>
      <c r="R507" s="311">
        <v>0</v>
      </c>
      <c r="S507" s="311">
        <v>0</v>
      </c>
      <c r="T507" s="311">
        <v>0</v>
      </c>
      <c r="U507" s="311">
        <v>0</v>
      </c>
      <c r="V507" s="311">
        <v>0</v>
      </c>
      <c r="W507" s="311">
        <v>0</v>
      </c>
      <c r="X507" s="311">
        <v>0</v>
      </c>
      <c r="Y507" s="311">
        <v>0</v>
      </c>
      <c r="Z507" s="311">
        <v>0</v>
      </c>
      <c r="AA507" s="311">
        <v>0</v>
      </c>
      <c r="AB507" s="311">
        <v>0</v>
      </c>
      <c r="AC507" s="311">
        <v>0</v>
      </c>
      <c r="AD507" s="311">
        <v>0</v>
      </c>
      <c r="AE507" s="311">
        <v>0</v>
      </c>
      <c r="AF507" s="311">
        <v>0</v>
      </c>
      <c r="AG507" s="311">
        <v>0</v>
      </c>
      <c r="AH507" s="311">
        <v>0</v>
      </c>
      <c r="AI507" s="311">
        <v>0</v>
      </c>
      <c r="AJ507" s="311">
        <v>0</v>
      </c>
      <c r="AK507" s="311">
        <v>0</v>
      </c>
      <c r="AL507" s="311">
        <v>0</v>
      </c>
      <c r="AM507" s="311">
        <v>0</v>
      </c>
      <c r="AN507" s="311">
        <v>0</v>
      </c>
      <c r="AO507" s="311">
        <v>0</v>
      </c>
      <c r="AP507" s="311">
        <v>0</v>
      </c>
      <c r="AQ507" s="311">
        <v>0</v>
      </c>
      <c r="AR507" s="311">
        <v>0</v>
      </c>
      <c r="AS507" s="311">
        <v>0</v>
      </c>
      <c r="AT507" s="311">
        <v>0</v>
      </c>
      <c r="AU507" s="311">
        <v>0</v>
      </c>
      <c r="AV507" s="311">
        <v>0</v>
      </c>
      <c r="AW507" s="311">
        <v>0</v>
      </c>
      <c r="AX507" s="352">
        <v>0</v>
      </c>
      <c r="AY507" s="352">
        <v>0</v>
      </c>
      <c r="AZ507" s="352">
        <v>0</v>
      </c>
      <c r="BA507" s="352">
        <v>0</v>
      </c>
      <c r="BB507" s="352">
        <v>0</v>
      </c>
      <c r="BC507" s="352">
        <v>0</v>
      </c>
      <c r="BD507" s="352">
        <v>0</v>
      </c>
      <c r="BE507" s="352">
        <v>0</v>
      </c>
      <c r="BF507" s="352">
        <v>0</v>
      </c>
      <c r="BG507" s="352">
        <v>0</v>
      </c>
      <c r="BH507" s="378">
        <v>0</v>
      </c>
      <c r="BI507" s="352">
        <v>0</v>
      </c>
      <c r="BJ507" s="352">
        <v>0</v>
      </c>
      <c r="BK507" s="352"/>
      <c r="BL507" s="352"/>
      <c r="BM507" s="352"/>
    </row>
    <row r="508" spans="1:65" s="78" customFormat="1" x14ac:dyDescent="0.3">
      <c r="A508" s="10"/>
      <c r="B508" s="10"/>
      <c r="C508" s="10"/>
      <c r="D508" s="10">
        <v>217351267.99000001</v>
      </c>
      <c r="E508" s="311">
        <v>600187129</v>
      </c>
      <c r="F508" s="311" t="s">
        <v>1056</v>
      </c>
      <c r="G508" s="312">
        <v>54</v>
      </c>
      <c r="H508" s="312" t="s">
        <v>1317</v>
      </c>
      <c r="I508" s="311">
        <v>0</v>
      </c>
      <c r="J508" s="311">
        <v>0</v>
      </c>
      <c r="K508" s="311">
        <v>0</v>
      </c>
      <c r="L508" s="311">
        <v>0</v>
      </c>
      <c r="M508" s="311">
        <v>0</v>
      </c>
      <c r="N508" s="311">
        <v>0</v>
      </c>
      <c r="O508" s="311">
        <v>0</v>
      </c>
      <c r="P508" s="311">
        <v>0</v>
      </c>
      <c r="Q508" s="311">
        <v>0</v>
      </c>
      <c r="R508" s="311">
        <v>0</v>
      </c>
      <c r="S508" s="311">
        <v>0</v>
      </c>
      <c r="T508" s="311">
        <v>0</v>
      </c>
      <c r="U508" s="311">
        <v>0</v>
      </c>
      <c r="V508" s="311">
        <v>0</v>
      </c>
      <c r="W508" s="311">
        <v>0</v>
      </c>
      <c r="X508" s="311">
        <v>0</v>
      </c>
      <c r="Y508" s="311">
        <v>0</v>
      </c>
      <c r="Z508" s="311">
        <v>0</v>
      </c>
      <c r="AA508" s="311">
        <v>0</v>
      </c>
      <c r="AB508" s="311">
        <v>0</v>
      </c>
      <c r="AC508" s="311">
        <v>0</v>
      </c>
      <c r="AD508" s="311">
        <v>0</v>
      </c>
      <c r="AE508" s="311">
        <v>0</v>
      </c>
      <c r="AF508" s="311">
        <v>0</v>
      </c>
      <c r="AG508" s="311">
        <v>0</v>
      </c>
      <c r="AH508" s="311">
        <v>0</v>
      </c>
      <c r="AI508" s="311">
        <v>0</v>
      </c>
      <c r="AJ508" s="311">
        <v>0</v>
      </c>
      <c r="AK508" s="311">
        <v>0</v>
      </c>
      <c r="AL508" s="311">
        <v>0</v>
      </c>
      <c r="AM508" s="311">
        <v>0</v>
      </c>
      <c r="AN508" s="311">
        <v>0</v>
      </c>
      <c r="AO508" s="311">
        <v>0</v>
      </c>
      <c r="AP508" s="311">
        <v>0</v>
      </c>
      <c r="AQ508" s="311">
        <v>0</v>
      </c>
      <c r="AR508" s="311">
        <v>0</v>
      </c>
      <c r="AS508" s="311">
        <v>0</v>
      </c>
      <c r="AT508" s="311">
        <v>0</v>
      </c>
      <c r="AU508" s="311">
        <v>0</v>
      </c>
      <c r="AV508" s="311">
        <v>0</v>
      </c>
      <c r="AW508" s="311">
        <v>0</v>
      </c>
      <c r="AX508" s="352">
        <v>0</v>
      </c>
      <c r="AY508" s="352">
        <v>0</v>
      </c>
      <c r="AZ508" s="352">
        <v>0</v>
      </c>
      <c r="BA508" s="352">
        <v>0</v>
      </c>
      <c r="BB508" s="352">
        <v>0</v>
      </c>
      <c r="BC508" s="352">
        <v>0</v>
      </c>
      <c r="BD508" s="352">
        <v>0</v>
      </c>
      <c r="BE508" s="352">
        <v>0</v>
      </c>
      <c r="BF508" s="352">
        <v>0</v>
      </c>
      <c r="BG508" s="352">
        <v>0</v>
      </c>
      <c r="BH508" s="378">
        <v>0</v>
      </c>
      <c r="BI508" s="352">
        <v>0</v>
      </c>
      <c r="BJ508" s="352">
        <v>0</v>
      </c>
      <c r="BK508" s="352"/>
      <c r="BL508" s="352"/>
      <c r="BM508" s="352"/>
    </row>
    <row r="509" spans="1:65" s="78" customFormat="1" x14ac:dyDescent="0.3">
      <c r="A509" s="10"/>
      <c r="B509" s="10"/>
      <c r="C509" s="10"/>
      <c r="D509" s="10">
        <v>5834005945.1800003</v>
      </c>
      <c r="E509" s="311">
        <v>600188287</v>
      </c>
      <c r="F509" s="311" t="s">
        <v>1057</v>
      </c>
      <c r="G509" s="312">
        <v>33</v>
      </c>
      <c r="H509" s="312" t="s">
        <v>1317</v>
      </c>
      <c r="I509" s="311">
        <v>0</v>
      </c>
      <c r="J509" s="311">
        <v>0</v>
      </c>
      <c r="K509" s="311">
        <v>0</v>
      </c>
      <c r="L509" s="311">
        <v>0</v>
      </c>
      <c r="M509" s="311">
        <v>0</v>
      </c>
      <c r="N509" s="311">
        <v>0</v>
      </c>
      <c r="O509" s="311">
        <v>0</v>
      </c>
      <c r="P509" s="311">
        <v>0</v>
      </c>
      <c r="Q509" s="311">
        <v>0</v>
      </c>
      <c r="R509" s="311">
        <v>0</v>
      </c>
      <c r="S509" s="311">
        <v>0</v>
      </c>
      <c r="T509" s="311">
        <v>0</v>
      </c>
      <c r="U509" s="311">
        <v>0</v>
      </c>
      <c r="V509" s="311">
        <v>0</v>
      </c>
      <c r="W509" s="311">
        <v>0</v>
      </c>
      <c r="X509" s="311">
        <v>0</v>
      </c>
      <c r="Y509" s="311">
        <v>0</v>
      </c>
      <c r="Z509" s="311">
        <v>0</v>
      </c>
      <c r="AA509" s="311">
        <v>0</v>
      </c>
      <c r="AB509" s="311">
        <v>0</v>
      </c>
      <c r="AC509" s="311">
        <v>0</v>
      </c>
      <c r="AD509" s="311">
        <v>0</v>
      </c>
      <c r="AE509" s="311">
        <v>0</v>
      </c>
      <c r="AF509" s="311">
        <v>0</v>
      </c>
      <c r="AG509" s="311">
        <v>0</v>
      </c>
      <c r="AH509" s="311">
        <v>0</v>
      </c>
      <c r="AI509" s="311">
        <v>0</v>
      </c>
      <c r="AJ509" s="311">
        <v>0</v>
      </c>
      <c r="AK509" s="311">
        <v>0</v>
      </c>
      <c r="AL509" s="311">
        <v>0</v>
      </c>
      <c r="AM509" s="311">
        <v>0</v>
      </c>
      <c r="AN509" s="311">
        <v>0</v>
      </c>
      <c r="AO509" s="311">
        <v>0</v>
      </c>
      <c r="AP509" s="311">
        <v>0</v>
      </c>
      <c r="AQ509" s="311">
        <v>0</v>
      </c>
      <c r="AR509" s="311">
        <v>0</v>
      </c>
      <c r="AS509" s="311">
        <v>0</v>
      </c>
      <c r="AT509" s="311">
        <v>0</v>
      </c>
      <c r="AU509" s="311">
        <v>0</v>
      </c>
      <c r="AV509" s="311">
        <v>0</v>
      </c>
      <c r="AW509" s="311">
        <v>0</v>
      </c>
      <c r="AX509" s="352">
        <v>0</v>
      </c>
      <c r="AY509" s="352">
        <v>0</v>
      </c>
      <c r="AZ509" s="352">
        <v>0</v>
      </c>
      <c r="BA509" s="352">
        <v>0</v>
      </c>
      <c r="BB509" s="352">
        <v>0</v>
      </c>
      <c r="BC509" s="352">
        <v>0</v>
      </c>
      <c r="BD509" s="352">
        <v>0</v>
      </c>
      <c r="BE509" s="352">
        <v>0</v>
      </c>
      <c r="BF509" s="352">
        <v>0</v>
      </c>
      <c r="BG509" s="352">
        <v>0</v>
      </c>
      <c r="BH509" s="378">
        <v>0</v>
      </c>
      <c r="BI509" s="352">
        <v>0</v>
      </c>
      <c r="BJ509" s="352">
        <v>0</v>
      </c>
      <c r="BK509" s="352"/>
      <c r="BL509" s="352"/>
      <c r="BM509" s="352"/>
    </row>
    <row r="510" spans="1:65" s="78" customFormat="1" x14ac:dyDescent="0.3">
      <c r="A510" s="10"/>
      <c r="B510" s="10"/>
      <c r="C510" s="10"/>
      <c r="D510" s="10">
        <v>44467500.869999997</v>
      </c>
      <c r="E510" s="311">
        <v>600222344</v>
      </c>
      <c r="F510" s="311" t="s">
        <v>1066</v>
      </c>
      <c r="G510" s="312">
        <v>43</v>
      </c>
      <c r="H510" s="312" t="s">
        <v>1317</v>
      </c>
      <c r="I510" s="311">
        <v>0</v>
      </c>
      <c r="J510" s="311">
        <v>0</v>
      </c>
      <c r="K510" s="311">
        <v>0</v>
      </c>
      <c r="L510" s="311">
        <v>0</v>
      </c>
      <c r="M510" s="311">
        <v>0</v>
      </c>
      <c r="N510" s="311">
        <v>0</v>
      </c>
      <c r="O510" s="311">
        <v>0</v>
      </c>
      <c r="P510" s="311">
        <v>0</v>
      </c>
      <c r="Q510" s="311">
        <v>0</v>
      </c>
      <c r="R510" s="311">
        <v>0</v>
      </c>
      <c r="S510" s="311">
        <v>0</v>
      </c>
      <c r="T510" s="311">
        <v>0</v>
      </c>
      <c r="U510" s="311">
        <v>0</v>
      </c>
      <c r="V510" s="311">
        <v>0</v>
      </c>
      <c r="W510" s="311">
        <v>0</v>
      </c>
      <c r="X510" s="311">
        <v>0</v>
      </c>
      <c r="Y510" s="311">
        <v>0</v>
      </c>
      <c r="Z510" s="311">
        <v>0</v>
      </c>
      <c r="AA510" s="311">
        <v>0</v>
      </c>
      <c r="AB510" s="311">
        <v>0</v>
      </c>
      <c r="AC510" s="311">
        <v>0</v>
      </c>
      <c r="AD510" s="311">
        <v>0</v>
      </c>
      <c r="AE510" s="311">
        <v>0</v>
      </c>
      <c r="AF510" s="311">
        <v>0</v>
      </c>
      <c r="AG510" s="311">
        <v>0</v>
      </c>
      <c r="AH510" s="311">
        <v>0</v>
      </c>
      <c r="AI510" s="311">
        <v>0</v>
      </c>
      <c r="AJ510" s="311">
        <v>0</v>
      </c>
      <c r="AK510" s="311">
        <v>0</v>
      </c>
      <c r="AL510" s="311">
        <v>0</v>
      </c>
      <c r="AM510" s="311">
        <v>0</v>
      </c>
      <c r="AN510" s="311">
        <v>0</v>
      </c>
      <c r="AO510" s="311">
        <v>0</v>
      </c>
      <c r="AP510" s="311">
        <v>0</v>
      </c>
      <c r="AQ510" s="311">
        <v>0</v>
      </c>
      <c r="AR510" s="311">
        <v>0</v>
      </c>
      <c r="AS510" s="311">
        <v>0</v>
      </c>
      <c r="AT510" s="311">
        <v>0</v>
      </c>
      <c r="AU510" s="311">
        <v>0</v>
      </c>
      <c r="AV510" s="311">
        <v>0</v>
      </c>
      <c r="AW510" s="311">
        <v>0</v>
      </c>
      <c r="AX510" s="352">
        <v>0</v>
      </c>
      <c r="AY510" s="352">
        <v>0</v>
      </c>
      <c r="AZ510" s="352">
        <v>0</v>
      </c>
      <c r="BA510" s="352">
        <v>0</v>
      </c>
      <c r="BB510" s="352">
        <v>0</v>
      </c>
      <c r="BC510" s="352">
        <v>0</v>
      </c>
      <c r="BD510" s="352">
        <v>0</v>
      </c>
      <c r="BE510" s="352">
        <v>0</v>
      </c>
      <c r="BF510" s="352">
        <v>0</v>
      </c>
      <c r="BG510" s="352">
        <v>0</v>
      </c>
      <c r="BH510" s="378">
        <v>0</v>
      </c>
      <c r="BI510" s="352">
        <v>0</v>
      </c>
      <c r="BJ510" s="352">
        <v>0</v>
      </c>
      <c r="BK510" s="352"/>
      <c r="BL510" s="352"/>
      <c r="BM510" s="352"/>
    </row>
    <row r="511" spans="1:65" s="78" customFormat="1" x14ac:dyDescent="0.3">
      <c r="A511" s="10"/>
      <c r="B511" s="10"/>
      <c r="C511" s="10"/>
      <c r="D511" s="10">
        <v>268529753.05000001</v>
      </c>
      <c r="E511" s="311">
        <v>600264873</v>
      </c>
      <c r="F511" s="311" t="s">
        <v>1074</v>
      </c>
      <c r="G511" s="312">
        <v>20</v>
      </c>
      <c r="H511" s="312" t="s">
        <v>1317</v>
      </c>
      <c r="I511" s="311">
        <v>0</v>
      </c>
      <c r="J511" s="311">
        <v>0</v>
      </c>
      <c r="K511" s="311">
        <v>0</v>
      </c>
      <c r="L511" s="311">
        <v>0</v>
      </c>
      <c r="M511" s="311">
        <v>0</v>
      </c>
      <c r="N511" s="311">
        <v>0</v>
      </c>
      <c r="O511" s="311">
        <v>0</v>
      </c>
      <c r="P511" s="311">
        <v>0</v>
      </c>
      <c r="Q511" s="311">
        <v>0</v>
      </c>
      <c r="R511" s="311">
        <v>0</v>
      </c>
      <c r="S511" s="311">
        <v>0</v>
      </c>
      <c r="T511" s="311">
        <v>0</v>
      </c>
      <c r="U511" s="311">
        <v>0</v>
      </c>
      <c r="V511" s="311">
        <v>0</v>
      </c>
      <c r="W511" s="311">
        <v>0</v>
      </c>
      <c r="X511" s="311">
        <v>0</v>
      </c>
      <c r="Y511" s="311">
        <v>0</v>
      </c>
      <c r="Z511" s="311">
        <v>0</v>
      </c>
      <c r="AA511" s="311">
        <v>0</v>
      </c>
      <c r="AB511" s="311">
        <v>0</v>
      </c>
      <c r="AC511" s="311">
        <v>0</v>
      </c>
      <c r="AD511" s="311">
        <v>0</v>
      </c>
      <c r="AE511" s="311">
        <v>0</v>
      </c>
      <c r="AF511" s="311">
        <v>0</v>
      </c>
      <c r="AG511" s="311">
        <v>0</v>
      </c>
      <c r="AH511" s="311">
        <v>0</v>
      </c>
      <c r="AI511" s="311">
        <v>0</v>
      </c>
      <c r="AJ511" s="311">
        <v>0</v>
      </c>
      <c r="AK511" s="311">
        <v>0</v>
      </c>
      <c r="AL511" s="311">
        <v>0</v>
      </c>
      <c r="AM511" s="311">
        <v>0</v>
      </c>
      <c r="AN511" s="311">
        <v>0</v>
      </c>
      <c r="AO511" s="311">
        <v>0</v>
      </c>
      <c r="AP511" s="311">
        <v>0</v>
      </c>
      <c r="AQ511" s="311">
        <v>0</v>
      </c>
      <c r="AR511" s="311">
        <v>0</v>
      </c>
      <c r="AS511" s="311">
        <v>0</v>
      </c>
      <c r="AT511" s="311">
        <v>0</v>
      </c>
      <c r="AU511" s="311">
        <v>0</v>
      </c>
      <c r="AV511" s="311">
        <v>0</v>
      </c>
      <c r="AW511" s="311">
        <v>0</v>
      </c>
      <c r="AX511" s="352">
        <v>0</v>
      </c>
      <c r="AY511" s="352">
        <v>0</v>
      </c>
      <c r="AZ511" s="352">
        <v>0</v>
      </c>
      <c r="BA511" s="352">
        <v>0</v>
      </c>
      <c r="BB511" s="352">
        <v>0</v>
      </c>
      <c r="BC511" s="352">
        <v>0</v>
      </c>
      <c r="BD511" s="352">
        <v>0</v>
      </c>
      <c r="BE511" s="352">
        <v>0</v>
      </c>
      <c r="BF511" s="352">
        <v>0</v>
      </c>
      <c r="BG511" s="352">
        <v>0</v>
      </c>
      <c r="BH511" s="378">
        <v>0</v>
      </c>
      <c r="BI511" s="352">
        <v>0</v>
      </c>
      <c r="BJ511" s="352">
        <v>0</v>
      </c>
      <c r="BK511" s="352"/>
      <c r="BL511" s="352"/>
      <c r="BM511" s="352"/>
    </row>
    <row r="512" spans="1:65" s="78" customFormat="1" x14ac:dyDescent="0.3">
      <c r="A512" s="10"/>
      <c r="B512" s="10"/>
      <c r="C512" s="10"/>
      <c r="D512" s="10">
        <v>432288985.38999999</v>
      </c>
      <c r="E512" s="311">
        <v>610109851</v>
      </c>
      <c r="F512" s="311" t="s">
        <v>1089</v>
      </c>
      <c r="G512" s="312">
        <v>4</v>
      </c>
      <c r="H512" s="312" t="s">
        <v>1318</v>
      </c>
      <c r="I512" s="311">
        <v>0</v>
      </c>
      <c r="J512" s="311">
        <v>0</v>
      </c>
      <c r="K512" s="311">
        <v>0</v>
      </c>
      <c r="L512" s="311">
        <v>0</v>
      </c>
      <c r="M512" s="311">
        <v>0</v>
      </c>
      <c r="N512" s="311">
        <v>0</v>
      </c>
      <c r="O512" s="311">
        <v>0</v>
      </c>
      <c r="P512" s="311">
        <v>0</v>
      </c>
      <c r="Q512" s="311">
        <v>0</v>
      </c>
      <c r="R512" s="311">
        <v>0</v>
      </c>
      <c r="S512" s="311">
        <v>0</v>
      </c>
      <c r="T512" s="311">
        <v>0</v>
      </c>
      <c r="U512" s="311">
        <v>0</v>
      </c>
      <c r="V512" s="311">
        <v>0</v>
      </c>
      <c r="W512" s="311">
        <v>0</v>
      </c>
      <c r="X512" s="311">
        <v>0</v>
      </c>
      <c r="Y512" s="311">
        <v>0</v>
      </c>
      <c r="Z512" s="311">
        <v>0</v>
      </c>
      <c r="AA512" s="311">
        <v>0</v>
      </c>
      <c r="AB512" s="311">
        <v>0</v>
      </c>
      <c r="AC512" s="311">
        <v>0</v>
      </c>
      <c r="AD512" s="311">
        <v>0</v>
      </c>
      <c r="AE512" s="311">
        <v>0</v>
      </c>
      <c r="AF512" s="311">
        <v>0</v>
      </c>
      <c r="AG512" s="311">
        <v>0</v>
      </c>
      <c r="AH512" s="311">
        <v>0</v>
      </c>
      <c r="AI512" s="311">
        <v>0</v>
      </c>
      <c r="AJ512" s="311">
        <v>0</v>
      </c>
      <c r="AK512" s="311">
        <v>0</v>
      </c>
      <c r="AL512" s="311">
        <v>0</v>
      </c>
      <c r="AM512" s="311">
        <v>0</v>
      </c>
      <c r="AN512" s="311">
        <v>0</v>
      </c>
      <c r="AO512" s="311">
        <v>0</v>
      </c>
      <c r="AP512" s="311">
        <v>0</v>
      </c>
      <c r="AQ512" s="311">
        <v>0</v>
      </c>
      <c r="AR512" s="311">
        <v>0</v>
      </c>
      <c r="AS512" s="311">
        <v>0</v>
      </c>
      <c r="AT512" s="311">
        <v>0</v>
      </c>
      <c r="AU512" s="311">
        <v>0</v>
      </c>
      <c r="AV512" s="311">
        <v>0</v>
      </c>
      <c r="AW512" s="311">
        <v>0</v>
      </c>
      <c r="AX512" s="352">
        <v>0</v>
      </c>
      <c r="AY512" s="352">
        <v>0</v>
      </c>
      <c r="AZ512" s="352">
        <v>0</v>
      </c>
      <c r="BA512" s="352">
        <v>0</v>
      </c>
      <c r="BB512" s="352">
        <v>0</v>
      </c>
      <c r="BC512" s="352">
        <v>0</v>
      </c>
      <c r="BD512" s="352">
        <v>0</v>
      </c>
      <c r="BE512" s="352">
        <v>0</v>
      </c>
      <c r="BF512" s="352">
        <v>0</v>
      </c>
      <c r="BG512" s="352">
        <v>0</v>
      </c>
      <c r="BH512" s="378">
        <v>0</v>
      </c>
      <c r="BI512" s="352">
        <v>0</v>
      </c>
      <c r="BJ512" s="352">
        <v>0</v>
      </c>
      <c r="BK512" s="352"/>
      <c r="BL512" s="352"/>
      <c r="BM512" s="352"/>
    </row>
    <row r="513" spans="1:65" s="78" customFormat="1" x14ac:dyDescent="0.3">
      <c r="A513" s="10"/>
      <c r="B513" s="10"/>
      <c r="C513" s="10"/>
      <c r="D513" s="10">
        <v>92906371.700000003</v>
      </c>
      <c r="E513" s="311">
        <v>680009633</v>
      </c>
      <c r="F513" s="311" t="s">
        <v>1510</v>
      </c>
      <c r="G513" s="312">
        <v>1</v>
      </c>
      <c r="H513" s="312" t="s">
        <v>1319</v>
      </c>
      <c r="I513" s="311">
        <v>0</v>
      </c>
      <c r="J513" s="311">
        <v>0</v>
      </c>
      <c r="K513" s="311">
        <v>0</v>
      </c>
      <c r="L513" s="311">
        <v>0</v>
      </c>
      <c r="M513" s="311">
        <v>0</v>
      </c>
      <c r="N513" s="311">
        <v>0</v>
      </c>
      <c r="O513" s="311">
        <v>0</v>
      </c>
      <c r="P513" s="311">
        <v>0</v>
      </c>
      <c r="Q513" s="311">
        <v>0</v>
      </c>
      <c r="R513" s="311">
        <v>0</v>
      </c>
      <c r="S513" s="311">
        <v>0</v>
      </c>
      <c r="T513" s="311">
        <v>0</v>
      </c>
      <c r="U513" s="311">
        <v>0</v>
      </c>
      <c r="V513" s="311">
        <v>0</v>
      </c>
      <c r="W513" s="311">
        <v>0</v>
      </c>
      <c r="X513" s="311">
        <v>0</v>
      </c>
      <c r="Y513" s="311">
        <v>0</v>
      </c>
      <c r="Z513" s="311">
        <v>0</v>
      </c>
      <c r="AA513" s="311">
        <v>0</v>
      </c>
      <c r="AB513" s="311">
        <v>0</v>
      </c>
      <c r="AC513" s="311">
        <v>0</v>
      </c>
      <c r="AD513" s="311">
        <v>0</v>
      </c>
      <c r="AE513" s="311">
        <v>0</v>
      </c>
      <c r="AF513" s="311">
        <v>0</v>
      </c>
      <c r="AG513" s="311">
        <v>0</v>
      </c>
      <c r="AH513" s="311">
        <v>0</v>
      </c>
      <c r="AI513" s="311">
        <v>0</v>
      </c>
      <c r="AJ513" s="311">
        <v>0</v>
      </c>
      <c r="AK513" s="311">
        <v>0</v>
      </c>
      <c r="AL513" s="311">
        <v>0</v>
      </c>
      <c r="AM513" s="311">
        <v>0</v>
      </c>
      <c r="AN513" s="311">
        <v>0</v>
      </c>
      <c r="AO513" s="311">
        <v>0</v>
      </c>
      <c r="AP513" s="311">
        <v>0</v>
      </c>
      <c r="AQ513" s="311">
        <v>0</v>
      </c>
      <c r="AR513" s="311">
        <v>0</v>
      </c>
      <c r="AS513" s="311">
        <v>0</v>
      </c>
      <c r="AT513" s="311">
        <v>0</v>
      </c>
      <c r="AU513" s="311">
        <v>0</v>
      </c>
      <c r="AV513" s="311">
        <v>0</v>
      </c>
      <c r="AW513" s="311">
        <v>0</v>
      </c>
      <c r="AX513" s="352">
        <v>0</v>
      </c>
      <c r="AY513" s="352">
        <v>0</v>
      </c>
      <c r="AZ513" s="352">
        <v>0</v>
      </c>
      <c r="BA513" s="352">
        <v>0</v>
      </c>
      <c r="BB513" s="352">
        <v>0</v>
      </c>
      <c r="BC513" s="352">
        <v>0</v>
      </c>
      <c r="BD513" s="352">
        <v>0</v>
      </c>
      <c r="BE513" s="352">
        <v>0</v>
      </c>
      <c r="BF513" s="352">
        <v>0</v>
      </c>
      <c r="BG513" s="352">
        <v>0</v>
      </c>
      <c r="BH513" s="378">
        <v>0</v>
      </c>
      <c r="BI513" s="352">
        <v>0</v>
      </c>
      <c r="BJ513" s="352">
        <v>0</v>
      </c>
      <c r="BK513" s="352"/>
      <c r="BL513" s="352"/>
      <c r="BM513" s="352"/>
    </row>
    <row r="514" spans="1:65" s="78" customFormat="1" x14ac:dyDescent="0.3">
      <c r="A514" s="10"/>
      <c r="B514" s="10"/>
      <c r="C514" s="10"/>
      <c r="D514" s="10">
        <v>2787616.31</v>
      </c>
      <c r="E514" s="311">
        <v>700052186</v>
      </c>
      <c r="F514" s="311" t="s">
        <v>1094</v>
      </c>
      <c r="G514" s="312">
        <v>46</v>
      </c>
      <c r="H514" s="312" t="s">
        <v>1320</v>
      </c>
      <c r="I514" s="311">
        <v>0</v>
      </c>
      <c r="J514" s="311">
        <v>0</v>
      </c>
      <c r="K514" s="311">
        <v>0</v>
      </c>
      <c r="L514" s="311">
        <v>0</v>
      </c>
      <c r="M514" s="311">
        <v>0</v>
      </c>
      <c r="N514" s="311">
        <v>0</v>
      </c>
      <c r="O514" s="311">
        <v>0</v>
      </c>
      <c r="P514" s="311">
        <v>0</v>
      </c>
      <c r="Q514" s="311">
        <v>0</v>
      </c>
      <c r="R514" s="311">
        <v>0</v>
      </c>
      <c r="S514" s="311">
        <v>0</v>
      </c>
      <c r="T514" s="311">
        <v>0</v>
      </c>
      <c r="U514" s="311">
        <v>0</v>
      </c>
      <c r="V514" s="311">
        <v>0</v>
      </c>
      <c r="W514" s="311">
        <v>0</v>
      </c>
      <c r="X514" s="311">
        <v>0</v>
      </c>
      <c r="Y514" s="311">
        <v>0</v>
      </c>
      <c r="Z514" s="311">
        <v>0</v>
      </c>
      <c r="AA514" s="311">
        <v>0</v>
      </c>
      <c r="AB514" s="311">
        <v>0</v>
      </c>
      <c r="AC514" s="311">
        <v>0</v>
      </c>
      <c r="AD514" s="311">
        <v>0</v>
      </c>
      <c r="AE514" s="311">
        <v>0</v>
      </c>
      <c r="AF514" s="311">
        <v>0</v>
      </c>
      <c r="AG514" s="311">
        <v>0</v>
      </c>
      <c r="AH514" s="311">
        <v>0</v>
      </c>
      <c r="AI514" s="311">
        <v>0</v>
      </c>
      <c r="AJ514" s="311">
        <v>0</v>
      </c>
      <c r="AK514" s="311">
        <v>0</v>
      </c>
      <c r="AL514" s="311">
        <v>0</v>
      </c>
      <c r="AM514" s="311">
        <v>0</v>
      </c>
      <c r="AN514" s="311">
        <v>0</v>
      </c>
      <c r="AO514" s="311">
        <v>0</v>
      </c>
      <c r="AP514" s="311">
        <v>0</v>
      </c>
      <c r="AQ514" s="311">
        <v>0</v>
      </c>
      <c r="AR514" s="311">
        <v>0</v>
      </c>
      <c r="AS514" s="311">
        <v>0</v>
      </c>
      <c r="AT514" s="311">
        <v>0</v>
      </c>
      <c r="AU514" s="311">
        <v>0</v>
      </c>
      <c r="AV514" s="311">
        <v>0</v>
      </c>
      <c r="AW514" s="311">
        <v>0</v>
      </c>
      <c r="AX514" s="352">
        <v>0</v>
      </c>
      <c r="AY514" s="352">
        <v>0</v>
      </c>
      <c r="AZ514" s="352">
        <v>0</v>
      </c>
      <c r="BA514" s="352">
        <v>0</v>
      </c>
      <c r="BB514" s="352">
        <v>0</v>
      </c>
      <c r="BC514" s="352">
        <v>0</v>
      </c>
      <c r="BD514" s="352">
        <v>0</v>
      </c>
      <c r="BE514" s="352">
        <v>0</v>
      </c>
      <c r="BF514" s="352">
        <v>0</v>
      </c>
      <c r="BG514" s="352">
        <v>0</v>
      </c>
      <c r="BH514" s="378">
        <v>0</v>
      </c>
      <c r="BI514" s="352">
        <v>0</v>
      </c>
      <c r="BJ514" s="352">
        <v>0</v>
      </c>
      <c r="BK514" s="352"/>
      <c r="BL514" s="352"/>
      <c r="BM514" s="352"/>
    </row>
    <row r="515" spans="1:65" s="78" customFormat="1" x14ac:dyDescent="0.3">
      <c r="A515" s="10"/>
      <c r="B515" s="10"/>
      <c r="C515" s="10"/>
      <c r="D515" s="10">
        <v>13373408.17</v>
      </c>
      <c r="E515" s="311">
        <v>700262516</v>
      </c>
      <c r="F515" s="311" t="s">
        <v>1108</v>
      </c>
      <c r="G515" s="312">
        <v>61</v>
      </c>
      <c r="H515" s="312" t="s">
        <v>1320</v>
      </c>
      <c r="I515" s="311">
        <v>0</v>
      </c>
      <c r="J515" s="311">
        <v>0</v>
      </c>
      <c r="K515" s="311">
        <v>0</v>
      </c>
      <c r="L515" s="311">
        <v>0</v>
      </c>
      <c r="M515" s="311">
        <v>0</v>
      </c>
      <c r="N515" s="311">
        <v>0</v>
      </c>
      <c r="O515" s="311">
        <v>0</v>
      </c>
      <c r="P515" s="311">
        <v>0</v>
      </c>
      <c r="Q515" s="311">
        <v>0</v>
      </c>
      <c r="R515" s="311">
        <v>0</v>
      </c>
      <c r="S515" s="311">
        <v>0</v>
      </c>
      <c r="T515" s="311">
        <v>0</v>
      </c>
      <c r="U515" s="311">
        <v>0</v>
      </c>
      <c r="V515" s="311">
        <v>0</v>
      </c>
      <c r="W515" s="311">
        <v>0</v>
      </c>
      <c r="X515" s="311">
        <v>0</v>
      </c>
      <c r="Y515" s="311">
        <v>0</v>
      </c>
      <c r="Z515" s="311">
        <v>0</v>
      </c>
      <c r="AA515" s="311">
        <v>0</v>
      </c>
      <c r="AB515" s="311">
        <v>0</v>
      </c>
      <c r="AC515" s="311">
        <v>0</v>
      </c>
      <c r="AD515" s="311">
        <v>0</v>
      </c>
      <c r="AE515" s="311">
        <v>0</v>
      </c>
      <c r="AF515" s="311">
        <v>0</v>
      </c>
      <c r="AG515" s="311">
        <v>0</v>
      </c>
      <c r="AH515" s="311">
        <v>0</v>
      </c>
      <c r="AI515" s="311">
        <v>0</v>
      </c>
      <c r="AJ515" s="311">
        <v>0</v>
      </c>
      <c r="AK515" s="311">
        <v>0</v>
      </c>
      <c r="AL515" s="311">
        <v>0</v>
      </c>
      <c r="AM515" s="311">
        <v>0</v>
      </c>
      <c r="AN515" s="311">
        <v>0</v>
      </c>
      <c r="AO515" s="311">
        <v>0</v>
      </c>
      <c r="AP515" s="311">
        <v>0</v>
      </c>
      <c r="AQ515" s="311">
        <v>0</v>
      </c>
      <c r="AR515" s="311">
        <v>0</v>
      </c>
      <c r="AS515" s="311">
        <v>0</v>
      </c>
      <c r="AT515" s="311">
        <v>0</v>
      </c>
      <c r="AU515" s="311">
        <v>0</v>
      </c>
      <c r="AV515" s="311">
        <v>0</v>
      </c>
      <c r="AW515" s="311">
        <v>0</v>
      </c>
      <c r="AX515" s="352">
        <v>0</v>
      </c>
      <c r="AY515" s="352">
        <v>0</v>
      </c>
      <c r="AZ515" s="352">
        <v>0</v>
      </c>
      <c r="BA515" s="352">
        <v>0</v>
      </c>
      <c r="BB515" s="352">
        <v>0</v>
      </c>
      <c r="BC515" s="352">
        <v>0</v>
      </c>
      <c r="BD515" s="352">
        <v>0</v>
      </c>
      <c r="BE515" s="352">
        <v>0</v>
      </c>
      <c r="BF515" s="352">
        <v>0</v>
      </c>
      <c r="BG515" s="352">
        <v>0</v>
      </c>
      <c r="BH515" s="378">
        <v>0</v>
      </c>
      <c r="BI515" s="352">
        <v>0</v>
      </c>
      <c r="BJ515" s="352">
        <v>0</v>
      </c>
      <c r="BK515" s="352"/>
      <c r="BL515" s="352"/>
      <c r="BM515" s="352"/>
    </row>
    <row r="516" spans="1:65" s="78" customFormat="1" x14ac:dyDescent="0.3">
      <c r="A516" s="10"/>
      <c r="B516" s="10"/>
      <c r="C516" s="10"/>
      <c r="D516" s="10">
        <v>15525711078.139999</v>
      </c>
      <c r="E516" s="311">
        <v>700824529</v>
      </c>
      <c r="F516" s="311" t="s">
        <v>1142</v>
      </c>
      <c r="G516" s="312">
        <v>3</v>
      </c>
      <c r="H516" s="312" t="s">
        <v>1320</v>
      </c>
      <c r="I516" s="311">
        <v>0</v>
      </c>
      <c r="J516" s="311">
        <v>0</v>
      </c>
      <c r="K516" s="311">
        <v>0</v>
      </c>
      <c r="L516" s="311">
        <v>0</v>
      </c>
      <c r="M516" s="311">
        <v>0</v>
      </c>
      <c r="N516" s="311">
        <v>0</v>
      </c>
      <c r="O516" s="311">
        <v>0</v>
      </c>
      <c r="P516" s="311">
        <v>0</v>
      </c>
      <c r="Q516" s="311">
        <v>0</v>
      </c>
      <c r="R516" s="311">
        <v>0</v>
      </c>
      <c r="S516" s="311">
        <v>0</v>
      </c>
      <c r="T516" s="311">
        <v>0</v>
      </c>
      <c r="U516" s="311">
        <v>0</v>
      </c>
      <c r="V516" s="311">
        <v>0</v>
      </c>
      <c r="W516" s="311">
        <v>0</v>
      </c>
      <c r="X516" s="311">
        <v>0</v>
      </c>
      <c r="Y516" s="311">
        <v>0</v>
      </c>
      <c r="Z516" s="311">
        <v>0</v>
      </c>
      <c r="AA516" s="311">
        <v>0</v>
      </c>
      <c r="AB516" s="311">
        <v>0</v>
      </c>
      <c r="AC516" s="311">
        <v>0</v>
      </c>
      <c r="AD516" s="311">
        <v>0</v>
      </c>
      <c r="AE516" s="311">
        <v>0</v>
      </c>
      <c r="AF516" s="311">
        <v>0</v>
      </c>
      <c r="AG516" s="311">
        <v>0</v>
      </c>
      <c r="AH516" s="311">
        <v>0</v>
      </c>
      <c r="AI516" s="311">
        <v>0</v>
      </c>
      <c r="AJ516" s="311">
        <v>0</v>
      </c>
      <c r="AK516" s="311">
        <v>0</v>
      </c>
      <c r="AL516" s="311">
        <v>0</v>
      </c>
      <c r="AM516" s="311">
        <v>0</v>
      </c>
      <c r="AN516" s="311">
        <v>0</v>
      </c>
      <c r="AO516" s="311">
        <v>0</v>
      </c>
      <c r="AP516" s="311">
        <v>0</v>
      </c>
      <c r="AQ516" s="311">
        <v>0</v>
      </c>
      <c r="AR516" s="311">
        <v>0</v>
      </c>
      <c r="AS516" s="311">
        <v>0</v>
      </c>
      <c r="AT516" s="311">
        <v>0</v>
      </c>
      <c r="AU516" s="311">
        <v>0</v>
      </c>
      <c r="AV516" s="311">
        <v>0</v>
      </c>
      <c r="AW516" s="311">
        <v>0</v>
      </c>
      <c r="AX516" s="352">
        <v>0</v>
      </c>
      <c r="AY516" s="352">
        <v>0</v>
      </c>
      <c r="AZ516" s="352">
        <v>0</v>
      </c>
      <c r="BA516" s="352">
        <v>0</v>
      </c>
      <c r="BB516" s="352">
        <v>0</v>
      </c>
      <c r="BC516" s="352">
        <v>0</v>
      </c>
      <c r="BD516" s="352">
        <v>0</v>
      </c>
      <c r="BE516" s="352">
        <v>0</v>
      </c>
      <c r="BF516" s="352">
        <v>0</v>
      </c>
      <c r="BG516" s="352">
        <v>0</v>
      </c>
      <c r="BH516" s="378">
        <v>0</v>
      </c>
      <c r="BI516" s="352">
        <v>0</v>
      </c>
      <c r="BJ516" s="352">
        <v>0</v>
      </c>
      <c r="BK516" s="352"/>
      <c r="BL516" s="352"/>
      <c r="BM516" s="352"/>
    </row>
    <row r="517" spans="1:65" s="78" customFormat="1" x14ac:dyDescent="0.3">
      <c r="A517" s="10"/>
      <c r="B517" s="10"/>
      <c r="C517" s="10"/>
      <c r="D517" s="10">
        <v>70901604.370000005</v>
      </c>
      <c r="E517" s="311">
        <v>700830314</v>
      </c>
      <c r="F517" s="311" t="s">
        <v>1143</v>
      </c>
      <c r="G517" s="312">
        <v>63</v>
      </c>
      <c r="H517" s="312" t="s">
        <v>1320</v>
      </c>
      <c r="I517" s="311">
        <v>0</v>
      </c>
      <c r="J517" s="311">
        <v>0</v>
      </c>
      <c r="K517" s="311">
        <v>0</v>
      </c>
      <c r="L517" s="311">
        <v>0</v>
      </c>
      <c r="M517" s="311">
        <v>0</v>
      </c>
      <c r="N517" s="311">
        <v>0</v>
      </c>
      <c r="O517" s="311">
        <v>0</v>
      </c>
      <c r="P517" s="311">
        <v>0</v>
      </c>
      <c r="Q517" s="311">
        <v>0</v>
      </c>
      <c r="R517" s="311">
        <v>0</v>
      </c>
      <c r="S517" s="311">
        <v>0</v>
      </c>
      <c r="T517" s="311">
        <v>0</v>
      </c>
      <c r="U517" s="311">
        <v>0</v>
      </c>
      <c r="V517" s="311">
        <v>0</v>
      </c>
      <c r="W517" s="311">
        <v>0</v>
      </c>
      <c r="X517" s="311">
        <v>0</v>
      </c>
      <c r="Y517" s="311">
        <v>0</v>
      </c>
      <c r="Z517" s="311">
        <v>0</v>
      </c>
      <c r="AA517" s="311">
        <v>0</v>
      </c>
      <c r="AB517" s="311">
        <v>0</v>
      </c>
      <c r="AC517" s="311">
        <v>0</v>
      </c>
      <c r="AD517" s="311">
        <v>0</v>
      </c>
      <c r="AE517" s="311">
        <v>0</v>
      </c>
      <c r="AF517" s="311">
        <v>0</v>
      </c>
      <c r="AG517" s="311">
        <v>0</v>
      </c>
      <c r="AH517" s="311">
        <v>0</v>
      </c>
      <c r="AI517" s="311">
        <v>0</v>
      </c>
      <c r="AJ517" s="311">
        <v>0</v>
      </c>
      <c r="AK517" s="311">
        <v>0</v>
      </c>
      <c r="AL517" s="311">
        <v>0</v>
      </c>
      <c r="AM517" s="311">
        <v>0</v>
      </c>
      <c r="AN517" s="311">
        <v>0</v>
      </c>
      <c r="AO517" s="311">
        <v>0</v>
      </c>
      <c r="AP517" s="311">
        <v>0</v>
      </c>
      <c r="AQ517" s="311">
        <v>0</v>
      </c>
      <c r="AR517" s="311">
        <v>0</v>
      </c>
      <c r="AS517" s="311">
        <v>0</v>
      </c>
      <c r="AT517" s="311">
        <v>0</v>
      </c>
      <c r="AU517" s="311">
        <v>0</v>
      </c>
      <c r="AV517" s="311">
        <v>0</v>
      </c>
      <c r="AW517" s="311">
        <v>0</v>
      </c>
      <c r="AX517" s="352">
        <v>0</v>
      </c>
      <c r="AY517" s="352">
        <v>0</v>
      </c>
      <c r="AZ517" s="352">
        <v>0</v>
      </c>
      <c r="BA517" s="352">
        <v>0</v>
      </c>
      <c r="BB517" s="352">
        <v>0</v>
      </c>
      <c r="BC517" s="352">
        <v>0</v>
      </c>
      <c r="BD517" s="352">
        <v>0</v>
      </c>
      <c r="BE517" s="352">
        <v>0</v>
      </c>
      <c r="BF517" s="352">
        <v>0</v>
      </c>
      <c r="BG517" s="352">
        <v>0</v>
      </c>
      <c r="BH517" s="378">
        <v>0</v>
      </c>
      <c r="BI517" s="352">
        <v>0</v>
      </c>
      <c r="BJ517" s="352">
        <v>0</v>
      </c>
      <c r="BK517" s="352"/>
      <c r="BL517" s="352"/>
      <c r="BM517" s="352"/>
    </row>
    <row r="518" spans="1:65" s="78" customFormat="1" x14ac:dyDescent="0.3">
      <c r="A518" s="10"/>
      <c r="B518" s="10"/>
      <c r="C518" s="10"/>
      <c r="D518" s="10">
        <v>501596.35</v>
      </c>
      <c r="E518" s="311">
        <v>701017300</v>
      </c>
      <c r="F518" s="311" t="s">
        <v>1162</v>
      </c>
      <c r="G518" s="312">
        <v>50</v>
      </c>
      <c r="H518" s="312" t="s">
        <v>1320</v>
      </c>
      <c r="I518" s="311">
        <v>0</v>
      </c>
      <c r="J518" s="311">
        <v>0</v>
      </c>
      <c r="K518" s="311">
        <v>0</v>
      </c>
      <c r="L518" s="311">
        <v>0</v>
      </c>
      <c r="M518" s="311">
        <v>0</v>
      </c>
      <c r="N518" s="311">
        <v>0</v>
      </c>
      <c r="O518" s="311">
        <v>0</v>
      </c>
      <c r="P518" s="311">
        <v>0</v>
      </c>
      <c r="Q518" s="311">
        <v>0</v>
      </c>
      <c r="R518" s="311">
        <v>0</v>
      </c>
      <c r="S518" s="311">
        <v>0</v>
      </c>
      <c r="T518" s="311">
        <v>0</v>
      </c>
      <c r="U518" s="311">
        <v>0</v>
      </c>
      <c r="V518" s="311">
        <v>0</v>
      </c>
      <c r="W518" s="311">
        <v>0</v>
      </c>
      <c r="X518" s="311">
        <v>0</v>
      </c>
      <c r="Y518" s="311">
        <v>0</v>
      </c>
      <c r="Z518" s="311">
        <v>0</v>
      </c>
      <c r="AA518" s="311">
        <v>0</v>
      </c>
      <c r="AB518" s="311">
        <v>0</v>
      </c>
      <c r="AC518" s="311">
        <v>0</v>
      </c>
      <c r="AD518" s="311">
        <v>0</v>
      </c>
      <c r="AE518" s="311">
        <v>0</v>
      </c>
      <c r="AF518" s="311">
        <v>0</v>
      </c>
      <c r="AG518" s="311">
        <v>0</v>
      </c>
      <c r="AH518" s="311">
        <v>0</v>
      </c>
      <c r="AI518" s="311">
        <v>0</v>
      </c>
      <c r="AJ518" s="311">
        <v>0</v>
      </c>
      <c r="AK518" s="311">
        <v>0</v>
      </c>
      <c r="AL518" s="311">
        <v>0</v>
      </c>
      <c r="AM518" s="311">
        <v>0</v>
      </c>
      <c r="AN518" s="311">
        <v>0</v>
      </c>
      <c r="AO518" s="311">
        <v>0</v>
      </c>
      <c r="AP518" s="311">
        <v>0</v>
      </c>
      <c r="AQ518" s="311">
        <v>0</v>
      </c>
      <c r="AR518" s="311">
        <v>0</v>
      </c>
      <c r="AS518" s="311">
        <v>0</v>
      </c>
      <c r="AT518" s="311">
        <v>0</v>
      </c>
      <c r="AU518" s="311">
        <v>0</v>
      </c>
      <c r="AV518" s="311">
        <v>0</v>
      </c>
      <c r="AW518" s="311">
        <v>0</v>
      </c>
      <c r="AX518" s="352">
        <v>0</v>
      </c>
      <c r="AY518" s="352">
        <v>0</v>
      </c>
      <c r="AZ518" s="352">
        <v>0</v>
      </c>
      <c r="BA518" s="352">
        <v>0</v>
      </c>
      <c r="BB518" s="352">
        <v>0</v>
      </c>
      <c r="BC518" s="352">
        <v>0</v>
      </c>
      <c r="BD518" s="352">
        <v>0</v>
      </c>
      <c r="BE518" s="352">
        <v>0</v>
      </c>
      <c r="BF518" s="352">
        <v>0</v>
      </c>
      <c r="BG518" s="352">
        <v>0</v>
      </c>
      <c r="BH518" s="378">
        <v>0</v>
      </c>
      <c r="BI518" s="352">
        <v>0</v>
      </c>
      <c r="BJ518" s="352">
        <v>0</v>
      </c>
      <c r="BK518" s="352"/>
      <c r="BL518" s="352"/>
      <c r="BM518" s="352"/>
    </row>
    <row r="519" spans="1:65" s="78" customFormat="1" x14ac:dyDescent="0.3">
      <c r="A519" s="10"/>
      <c r="B519" s="10"/>
      <c r="C519" s="10"/>
      <c r="D519" s="10">
        <v>712421413.34000003</v>
      </c>
      <c r="E519" s="311">
        <v>50501542</v>
      </c>
      <c r="F519" s="311" t="s">
        <v>297</v>
      </c>
      <c r="G519" s="312">
        <v>11</v>
      </c>
      <c r="H519" s="312" t="s">
        <v>1294</v>
      </c>
      <c r="I519" s="311">
        <v>0</v>
      </c>
      <c r="J519" s="311">
        <v>0</v>
      </c>
      <c r="K519" s="311">
        <v>0</v>
      </c>
      <c r="L519" s="311">
        <v>0</v>
      </c>
      <c r="M519" s="311">
        <v>0</v>
      </c>
      <c r="N519" s="311">
        <v>0</v>
      </c>
      <c r="O519" s="311">
        <v>0</v>
      </c>
      <c r="P519" s="311">
        <v>0</v>
      </c>
      <c r="Q519" s="311">
        <v>0</v>
      </c>
      <c r="R519" s="311">
        <v>0</v>
      </c>
      <c r="S519" s="311">
        <v>0</v>
      </c>
      <c r="T519" s="311">
        <v>0</v>
      </c>
      <c r="U519" s="311">
        <v>0</v>
      </c>
      <c r="V519" s="311">
        <v>0</v>
      </c>
      <c r="W519" s="311">
        <v>0</v>
      </c>
      <c r="X519" s="311">
        <v>0</v>
      </c>
      <c r="Y519" s="311">
        <v>0</v>
      </c>
      <c r="Z519" s="311">
        <v>0</v>
      </c>
      <c r="AA519" s="311">
        <v>0</v>
      </c>
      <c r="AB519" s="311">
        <v>0</v>
      </c>
      <c r="AC519" s="311">
        <v>0</v>
      </c>
      <c r="AD519" s="311">
        <v>0</v>
      </c>
      <c r="AE519" s="311">
        <v>0</v>
      </c>
      <c r="AF519" s="311">
        <v>0</v>
      </c>
      <c r="AG519" s="311">
        <v>0</v>
      </c>
      <c r="AH519" s="311">
        <v>0</v>
      </c>
      <c r="AI519" s="311">
        <v>0</v>
      </c>
      <c r="AJ519" s="311">
        <v>0</v>
      </c>
      <c r="AK519" s="311">
        <v>0</v>
      </c>
      <c r="AL519" s="311">
        <v>0</v>
      </c>
      <c r="AM519" s="311">
        <v>0</v>
      </c>
      <c r="AN519" s="311">
        <v>0</v>
      </c>
      <c r="AO519" s="311">
        <v>0</v>
      </c>
      <c r="AP519" s="311">
        <v>0</v>
      </c>
      <c r="AQ519" s="311">
        <v>0</v>
      </c>
      <c r="AR519" s="311">
        <v>0</v>
      </c>
      <c r="AS519" s="311">
        <v>0</v>
      </c>
      <c r="AT519" s="311">
        <v>0</v>
      </c>
      <c r="AU519" s="311">
        <v>0</v>
      </c>
      <c r="AV519" s="311">
        <v>0</v>
      </c>
      <c r="AW519" s="311">
        <v>0</v>
      </c>
      <c r="AX519" s="352">
        <v>0</v>
      </c>
      <c r="AY519" s="352">
        <v>0</v>
      </c>
      <c r="AZ519" s="352">
        <v>0</v>
      </c>
      <c r="BA519" s="352">
        <v>0</v>
      </c>
      <c r="BB519" s="352">
        <v>0</v>
      </c>
      <c r="BC519" s="352">
        <v>0</v>
      </c>
      <c r="BD519" s="352">
        <v>0</v>
      </c>
      <c r="BE519" s="352">
        <v>0</v>
      </c>
      <c r="BF519" s="352">
        <v>0</v>
      </c>
      <c r="BG519" s="352">
        <v>0</v>
      </c>
      <c r="BH519" s="378">
        <v>0</v>
      </c>
      <c r="BI519" s="352">
        <v>0</v>
      </c>
      <c r="BJ519" s="352">
        <v>0</v>
      </c>
      <c r="BK519" s="352"/>
      <c r="BL519" s="352"/>
      <c r="BM519" s="352"/>
    </row>
    <row r="520" spans="1:65" s="78" customFormat="1" x14ac:dyDescent="0.3">
      <c r="A520" s="10"/>
      <c r="B520" s="10"/>
      <c r="C520" s="10"/>
      <c r="D520" s="10">
        <v>2736792942.0900002</v>
      </c>
      <c r="E520" s="311">
        <v>51207680</v>
      </c>
      <c r="F520" s="311" t="s">
        <v>299</v>
      </c>
      <c r="G520" s="312">
        <v>2</v>
      </c>
      <c r="H520" s="312" t="s">
        <v>1294</v>
      </c>
      <c r="I520" s="311">
        <v>0</v>
      </c>
      <c r="J520" s="311">
        <v>0</v>
      </c>
      <c r="K520" s="311">
        <v>0</v>
      </c>
      <c r="L520" s="311">
        <v>0</v>
      </c>
      <c r="M520" s="311">
        <v>0</v>
      </c>
      <c r="N520" s="311">
        <v>0</v>
      </c>
      <c r="O520" s="311">
        <v>0</v>
      </c>
      <c r="P520" s="311">
        <v>0</v>
      </c>
      <c r="Q520" s="311">
        <v>0</v>
      </c>
      <c r="R520" s="311">
        <v>0</v>
      </c>
      <c r="S520" s="311">
        <v>0</v>
      </c>
      <c r="T520" s="311">
        <v>0</v>
      </c>
      <c r="U520" s="311">
        <v>0</v>
      </c>
      <c r="V520" s="311">
        <v>0</v>
      </c>
      <c r="W520" s="311">
        <v>0</v>
      </c>
      <c r="X520" s="311">
        <v>0</v>
      </c>
      <c r="Y520" s="311">
        <v>0</v>
      </c>
      <c r="Z520" s="311">
        <v>0</v>
      </c>
      <c r="AA520" s="311">
        <v>0</v>
      </c>
      <c r="AB520" s="311">
        <v>0</v>
      </c>
      <c r="AC520" s="311">
        <v>0</v>
      </c>
      <c r="AD520" s="311">
        <v>0</v>
      </c>
      <c r="AE520" s="311">
        <v>0</v>
      </c>
      <c r="AF520" s="311">
        <v>0</v>
      </c>
      <c r="AG520" s="311">
        <v>0</v>
      </c>
      <c r="AH520" s="311">
        <v>0</v>
      </c>
      <c r="AI520" s="311">
        <v>0</v>
      </c>
      <c r="AJ520" s="311">
        <v>227777.78</v>
      </c>
      <c r="AK520" s="311">
        <v>0</v>
      </c>
      <c r="AL520" s="311">
        <v>0</v>
      </c>
      <c r="AM520" s="311">
        <v>0</v>
      </c>
      <c r="AN520" s="311">
        <v>0</v>
      </c>
      <c r="AO520" s="311">
        <v>227777.78</v>
      </c>
      <c r="AP520" s="311">
        <v>0</v>
      </c>
      <c r="AQ520" s="311">
        <v>0</v>
      </c>
      <c r="AR520" s="311">
        <v>0</v>
      </c>
      <c r="AS520" s="311">
        <v>0</v>
      </c>
      <c r="AT520" s="311">
        <v>0</v>
      </c>
      <c r="AU520" s="311">
        <v>0</v>
      </c>
      <c r="AV520" s="311">
        <v>0</v>
      </c>
      <c r="AW520" s="311">
        <v>0</v>
      </c>
      <c r="AX520" s="352">
        <v>0</v>
      </c>
      <c r="AY520" s="352">
        <v>0</v>
      </c>
      <c r="AZ520" s="352">
        <v>0</v>
      </c>
      <c r="BA520" s="352">
        <v>0</v>
      </c>
      <c r="BB520" s="352">
        <v>0</v>
      </c>
      <c r="BC520" s="352">
        <v>0</v>
      </c>
      <c r="BD520" s="352">
        <v>0</v>
      </c>
      <c r="BE520" s="352">
        <v>0</v>
      </c>
      <c r="BF520" s="352">
        <v>0</v>
      </c>
      <c r="BG520" s="352">
        <v>0</v>
      </c>
      <c r="BH520" s="378">
        <v>0</v>
      </c>
      <c r="BI520" s="352">
        <v>0</v>
      </c>
      <c r="BJ520" s="352">
        <v>0</v>
      </c>
      <c r="BK520" s="352"/>
      <c r="BL520" s="352"/>
      <c r="BM520" s="352"/>
    </row>
    <row r="521" spans="1:65" s="78" customFormat="1" x14ac:dyDescent="0.3">
      <c r="A521" s="10"/>
      <c r="B521" s="10"/>
      <c r="C521" s="10"/>
      <c r="D521" s="10">
        <v>1215687171.99</v>
      </c>
      <c r="E521" s="311">
        <v>56332018</v>
      </c>
      <c r="F521" s="311" t="s">
        <v>324</v>
      </c>
      <c r="G521" s="312">
        <v>12</v>
      </c>
      <c r="H521" s="312" t="s">
        <v>1294</v>
      </c>
      <c r="I521" s="311">
        <v>0</v>
      </c>
      <c r="J521" s="311">
        <v>0</v>
      </c>
      <c r="K521" s="311">
        <v>0</v>
      </c>
      <c r="L521" s="311">
        <v>0</v>
      </c>
      <c r="M521" s="311">
        <v>0</v>
      </c>
      <c r="N521" s="311">
        <v>0</v>
      </c>
      <c r="O521" s="311">
        <v>0</v>
      </c>
      <c r="P521" s="311">
        <v>0</v>
      </c>
      <c r="Q521" s="311">
        <v>0</v>
      </c>
      <c r="R521" s="311">
        <v>0</v>
      </c>
      <c r="S521" s="311">
        <v>0</v>
      </c>
      <c r="T521" s="311">
        <v>0</v>
      </c>
      <c r="U521" s="311">
        <v>0</v>
      </c>
      <c r="V521" s="311">
        <v>0</v>
      </c>
      <c r="W521" s="311">
        <v>0</v>
      </c>
      <c r="X521" s="311">
        <v>0</v>
      </c>
      <c r="Y521" s="311">
        <v>0</v>
      </c>
      <c r="Z521" s="311">
        <v>0</v>
      </c>
      <c r="AA521" s="311">
        <v>0</v>
      </c>
      <c r="AB521" s="311">
        <v>0</v>
      </c>
      <c r="AC521" s="311">
        <v>0</v>
      </c>
      <c r="AD521" s="311">
        <v>0</v>
      </c>
      <c r="AE521" s="311">
        <v>0</v>
      </c>
      <c r="AF521" s="311">
        <v>0</v>
      </c>
      <c r="AG521" s="311">
        <v>0</v>
      </c>
      <c r="AH521" s="311">
        <v>0</v>
      </c>
      <c r="AI521" s="311">
        <v>0</v>
      </c>
      <c r="AJ521" s="311">
        <v>0</v>
      </c>
      <c r="AK521" s="311">
        <v>0</v>
      </c>
      <c r="AL521" s="311">
        <v>0</v>
      </c>
      <c r="AM521" s="311">
        <v>0</v>
      </c>
      <c r="AN521" s="311">
        <v>0</v>
      </c>
      <c r="AO521" s="311">
        <v>0</v>
      </c>
      <c r="AP521" s="311">
        <v>0</v>
      </c>
      <c r="AQ521" s="311">
        <v>0</v>
      </c>
      <c r="AR521" s="311">
        <v>0</v>
      </c>
      <c r="AS521" s="311">
        <v>0</v>
      </c>
      <c r="AT521" s="311">
        <v>0</v>
      </c>
      <c r="AU521" s="311">
        <v>0</v>
      </c>
      <c r="AV521" s="311">
        <v>0</v>
      </c>
      <c r="AW521" s="311">
        <v>0</v>
      </c>
      <c r="AX521" s="352">
        <v>0</v>
      </c>
      <c r="AY521" s="352">
        <v>0</v>
      </c>
      <c r="AZ521" s="352">
        <v>0</v>
      </c>
      <c r="BA521" s="352">
        <v>0</v>
      </c>
      <c r="BB521" s="352">
        <v>0</v>
      </c>
      <c r="BC521" s="352">
        <v>0</v>
      </c>
      <c r="BD521" s="352">
        <v>0</v>
      </c>
      <c r="BE521" s="352">
        <v>0</v>
      </c>
      <c r="BF521" s="352">
        <v>0</v>
      </c>
      <c r="BG521" s="352">
        <v>0</v>
      </c>
      <c r="BH521" s="378">
        <v>0</v>
      </c>
      <c r="BI521" s="352">
        <v>0</v>
      </c>
      <c r="BJ521" s="352">
        <v>0</v>
      </c>
      <c r="BK521" s="352"/>
      <c r="BL521" s="352"/>
      <c r="BM521" s="352"/>
    </row>
    <row r="522" spans="1:65" s="78" customFormat="1" x14ac:dyDescent="0.3">
      <c r="A522" s="10"/>
      <c r="B522" s="10"/>
      <c r="C522" s="10"/>
      <c r="D522" s="10">
        <v>9019466962.9300003</v>
      </c>
      <c r="E522" s="311">
        <v>56431337</v>
      </c>
      <c r="F522" s="311" t="s">
        <v>325</v>
      </c>
      <c r="G522" s="312">
        <v>5</v>
      </c>
      <c r="H522" s="312" t="s">
        <v>1294</v>
      </c>
      <c r="I522" s="311">
        <v>0</v>
      </c>
      <c r="J522" s="311">
        <v>0</v>
      </c>
      <c r="K522" s="311">
        <v>0</v>
      </c>
      <c r="L522" s="311">
        <v>0</v>
      </c>
      <c r="M522" s="311">
        <v>0</v>
      </c>
      <c r="N522" s="311">
        <v>0</v>
      </c>
      <c r="O522" s="311">
        <v>0</v>
      </c>
      <c r="P522" s="311">
        <v>0</v>
      </c>
      <c r="Q522" s="311">
        <v>0</v>
      </c>
      <c r="R522" s="311">
        <v>0</v>
      </c>
      <c r="S522" s="311">
        <v>0</v>
      </c>
      <c r="T522" s="311">
        <v>0</v>
      </c>
      <c r="U522" s="311">
        <v>0</v>
      </c>
      <c r="V522" s="311">
        <v>0</v>
      </c>
      <c r="W522" s="311">
        <v>0</v>
      </c>
      <c r="X522" s="311">
        <v>0</v>
      </c>
      <c r="Y522" s="311">
        <v>0</v>
      </c>
      <c r="Z522" s="311">
        <v>0</v>
      </c>
      <c r="AA522" s="311">
        <v>0</v>
      </c>
      <c r="AB522" s="311">
        <v>0</v>
      </c>
      <c r="AC522" s="311">
        <v>0</v>
      </c>
      <c r="AD522" s="311">
        <v>0</v>
      </c>
      <c r="AE522" s="311">
        <v>0</v>
      </c>
      <c r="AF522" s="311">
        <v>0</v>
      </c>
      <c r="AG522" s="311">
        <v>0</v>
      </c>
      <c r="AH522" s="311">
        <v>0</v>
      </c>
      <c r="AI522" s="311">
        <v>0</v>
      </c>
      <c r="AJ522" s="311">
        <v>0</v>
      </c>
      <c r="AK522" s="311">
        <v>0</v>
      </c>
      <c r="AL522" s="311">
        <v>0</v>
      </c>
      <c r="AM522" s="311">
        <v>0</v>
      </c>
      <c r="AN522" s="311">
        <v>0</v>
      </c>
      <c r="AO522" s="311">
        <v>0</v>
      </c>
      <c r="AP522" s="311">
        <v>0</v>
      </c>
      <c r="AQ522" s="311">
        <v>0</v>
      </c>
      <c r="AR522" s="311">
        <v>0</v>
      </c>
      <c r="AS522" s="311">
        <v>0</v>
      </c>
      <c r="AT522" s="311">
        <v>0</v>
      </c>
      <c r="AU522" s="311">
        <v>0</v>
      </c>
      <c r="AV522" s="311">
        <v>0</v>
      </c>
      <c r="AW522" s="311">
        <v>0</v>
      </c>
      <c r="AX522" s="352">
        <v>0</v>
      </c>
      <c r="AY522" s="352">
        <v>0</v>
      </c>
      <c r="AZ522" s="352">
        <v>0</v>
      </c>
      <c r="BA522" s="352">
        <v>0</v>
      </c>
      <c r="BB522" s="352">
        <v>0</v>
      </c>
      <c r="BC522" s="352">
        <v>0</v>
      </c>
      <c r="BD522" s="352">
        <v>0</v>
      </c>
      <c r="BE522" s="352">
        <v>0</v>
      </c>
      <c r="BF522" s="352">
        <v>0</v>
      </c>
      <c r="BG522" s="352">
        <v>0</v>
      </c>
      <c r="BH522" s="378">
        <v>0</v>
      </c>
      <c r="BI522" s="352">
        <v>0</v>
      </c>
      <c r="BJ522" s="352">
        <v>0</v>
      </c>
      <c r="BK522" s="352"/>
      <c r="BL522" s="352"/>
      <c r="BM522" s="352"/>
    </row>
    <row r="523" spans="1:65" s="78" customFormat="1" x14ac:dyDescent="0.3">
      <c r="A523" s="10"/>
      <c r="B523" s="10"/>
      <c r="C523" s="10"/>
      <c r="D523" s="10">
        <v>117586910.73</v>
      </c>
      <c r="E523" s="311">
        <v>80129210</v>
      </c>
      <c r="F523" s="311" t="s">
        <v>331</v>
      </c>
      <c r="G523" s="312">
        <v>15</v>
      </c>
      <c r="H523" s="312" t="s">
        <v>1296</v>
      </c>
      <c r="I523" s="311">
        <v>0</v>
      </c>
      <c r="J523" s="311">
        <v>0</v>
      </c>
      <c r="K523" s="311">
        <v>0</v>
      </c>
      <c r="L523" s="311">
        <v>0</v>
      </c>
      <c r="M523" s="311">
        <v>0</v>
      </c>
      <c r="N523" s="311">
        <v>0</v>
      </c>
      <c r="O523" s="311">
        <v>0</v>
      </c>
      <c r="P523" s="311">
        <v>0</v>
      </c>
      <c r="Q523" s="311">
        <v>0</v>
      </c>
      <c r="R523" s="311">
        <v>0</v>
      </c>
      <c r="S523" s="311">
        <v>0</v>
      </c>
      <c r="T523" s="311">
        <v>0</v>
      </c>
      <c r="U523" s="311">
        <v>0</v>
      </c>
      <c r="V523" s="311">
        <v>0</v>
      </c>
      <c r="W523" s="311">
        <v>0</v>
      </c>
      <c r="X523" s="311">
        <v>0</v>
      </c>
      <c r="Y523" s="311">
        <v>0</v>
      </c>
      <c r="Z523" s="311">
        <v>0</v>
      </c>
      <c r="AA523" s="311">
        <v>0</v>
      </c>
      <c r="AB523" s="311">
        <v>0</v>
      </c>
      <c r="AC523" s="311">
        <v>0</v>
      </c>
      <c r="AD523" s="311">
        <v>0</v>
      </c>
      <c r="AE523" s="311">
        <v>0</v>
      </c>
      <c r="AF523" s="311">
        <v>0</v>
      </c>
      <c r="AG523" s="311">
        <v>0</v>
      </c>
      <c r="AH523" s="311">
        <v>0</v>
      </c>
      <c r="AI523" s="311">
        <v>0</v>
      </c>
      <c r="AJ523" s="311">
        <v>0</v>
      </c>
      <c r="AK523" s="311">
        <v>0</v>
      </c>
      <c r="AL523" s="311">
        <v>0</v>
      </c>
      <c r="AM523" s="311">
        <v>0</v>
      </c>
      <c r="AN523" s="311">
        <v>0</v>
      </c>
      <c r="AO523" s="311">
        <v>0</v>
      </c>
      <c r="AP523" s="311">
        <v>0</v>
      </c>
      <c r="AQ523" s="311">
        <v>0</v>
      </c>
      <c r="AR523" s="311">
        <v>0</v>
      </c>
      <c r="AS523" s="311">
        <v>0</v>
      </c>
      <c r="AT523" s="311">
        <v>0</v>
      </c>
      <c r="AU523" s="311">
        <v>0</v>
      </c>
      <c r="AV523" s="311">
        <v>0</v>
      </c>
      <c r="AW523" s="311">
        <v>0</v>
      </c>
      <c r="AX523" s="352">
        <v>0</v>
      </c>
      <c r="AY523" s="352">
        <v>0</v>
      </c>
      <c r="AZ523" s="352">
        <v>0</v>
      </c>
      <c r="BA523" s="352">
        <v>0</v>
      </c>
      <c r="BB523" s="352">
        <v>0</v>
      </c>
      <c r="BC523" s="352">
        <v>0</v>
      </c>
      <c r="BD523" s="352">
        <v>0</v>
      </c>
      <c r="BE523" s="352">
        <v>0</v>
      </c>
      <c r="BF523" s="352">
        <v>0</v>
      </c>
      <c r="BG523" s="352">
        <v>0</v>
      </c>
      <c r="BH523" s="378">
        <v>0</v>
      </c>
      <c r="BI523" s="352">
        <v>0</v>
      </c>
      <c r="BJ523" s="352">
        <v>0</v>
      </c>
      <c r="BK523" s="352"/>
      <c r="BL523" s="352"/>
      <c r="BM523" s="352"/>
    </row>
    <row r="524" spans="1:65" s="78" customFormat="1" x14ac:dyDescent="0.3">
      <c r="A524" s="10"/>
      <c r="B524" s="10"/>
      <c r="C524" s="10"/>
      <c r="D524" s="10">
        <v>274715438.72000003</v>
      </c>
      <c r="E524" s="311">
        <v>80271210</v>
      </c>
      <c r="F524" s="311" t="s">
        <v>338</v>
      </c>
      <c r="G524" s="312">
        <v>10</v>
      </c>
      <c r="H524" s="312" t="s">
        <v>1296</v>
      </c>
      <c r="I524" s="311">
        <v>0</v>
      </c>
      <c r="J524" s="311">
        <v>0</v>
      </c>
      <c r="K524" s="311">
        <v>0</v>
      </c>
      <c r="L524" s="311">
        <v>0</v>
      </c>
      <c r="M524" s="311">
        <v>0</v>
      </c>
      <c r="N524" s="311">
        <v>0</v>
      </c>
      <c r="O524" s="311">
        <v>0</v>
      </c>
      <c r="P524" s="311">
        <v>0</v>
      </c>
      <c r="Q524" s="311">
        <v>0</v>
      </c>
      <c r="R524" s="311">
        <v>0</v>
      </c>
      <c r="S524" s="311">
        <v>0</v>
      </c>
      <c r="T524" s="311">
        <v>0</v>
      </c>
      <c r="U524" s="311">
        <v>0</v>
      </c>
      <c r="V524" s="311">
        <v>0</v>
      </c>
      <c r="W524" s="311">
        <v>0</v>
      </c>
      <c r="X524" s="311">
        <v>0</v>
      </c>
      <c r="Y524" s="311">
        <v>0</v>
      </c>
      <c r="Z524" s="311">
        <v>0</v>
      </c>
      <c r="AA524" s="311">
        <v>0</v>
      </c>
      <c r="AB524" s="311">
        <v>0</v>
      </c>
      <c r="AC524" s="311">
        <v>0</v>
      </c>
      <c r="AD524" s="311">
        <v>0</v>
      </c>
      <c r="AE524" s="311">
        <v>0</v>
      </c>
      <c r="AF524" s="311">
        <v>0</v>
      </c>
      <c r="AG524" s="311">
        <v>0</v>
      </c>
      <c r="AH524" s="311">
        <v>0</v>
      </c>
      <c r="AI524" s="311">
        <v>0</v>
      </c>
      <c r="AJ524" s="311">
        <v>0</v>
      </c>
      <c r="AK524" s="311">
        <v>0</v>
      </c>
      <c r="AL524" s="311">
        <v>0</v>
      </c>
      <c r="AM524" s="311">
        <v>0</v>
      </c>
      <c r="AN524" s="311">
        <v>0</v>
      </c>
      <c r="AO524" s="311">
        <v>0</v>
      </c>
      <c r="AP524" s="311">
        <v>0</v>
      </c>
      <c r="AQ524" s="311">
        <v>0</v>
      </c>
      <c r="AR524" s="311">
        <v>0</v>
      </c>
      <c r="AS524" s="311">
        <v>0</v>
      </c>
      <c r="AT524" s="311">
        <v>0</v>
      </c>
      <c r="AU524" s="311">
        <v>0</v>
      </c>
      <c r="AV524" s="311">
        <v>0</v>
      </c>
      <c r="AW524" s="311">
        <v>0</v>
      </c>
      <c r="AX524" s="352">
        <v>0</v>
      </c>
      <c r="AY524" s="352">
        <v>0</v>
      </c>
      <c r="AZ524" s="352">
        <v>0</v>
      </c>
      <c r="BA524" s="352">
        <v>0</v>
      </c>
      <c r="BB524" s="352">
        <v>0</v>
      </c>
      <c r="BC524" s="352">
        <v>0</v>
      </c>
      <c r="BD524" s="352">
        <v>0</v>
      </c>
      <c r="BE524" s="352">
        <v>0</v>
      </c>
      <c r="BF524" s="352">
        <v>0</v>
      </c>
      <c r="BG524" s="352">
        <v>0</v>
      </c>
      <c r="BH524" s="378">
        <v>0</v>
      </c>
      <c r="BI524" s="352">
        <v>0</v>
      </c>
      <c r="BJ524" s="352">
        <v>0</v>
      </c>
      <c r="BK524" s="352"/>
      <c r="BL524" s="352"/>
      <c r="BM524" s="352"/>
    </row>
    <row r="525" spans="1:65" s="78" customFormat="1" x14ac:dyDescent="0.3">
      <c r="A525" s="10"/>
      <c r="B525" s="10"/>
      <c r="C525" s="10"/>
      <c r="D525" s="10">
        <v>1008426306.04</v>
      </c>
      <c r="E525" s="311">
        <v>110002199</v>
      </c>
      <c r="F525" s="311" t="s">
        <v>348</v>
      </c>
      <c r="G525" s="312">
        <v>4</v>
      </c>
      <c r="H525" s="312" t="s">
        <v>22</v>
      </c>
      <c r="I525" s="311">
        <v>0</v>
      </c>
      <c r="J525" s="311">
        <v>0</v>
      </c>
      <c r="K525" s="311">
        <v>0</v>
      </c>
      <c r="L525" s="311">
        <v>0</v>
      </c>
      <c r="M525" s="311">
        <v>0</v>
      </c>
      <c r="N525" s="311">
        <v>0</v>
      </c>
      <c r="O525" s="311">
        <v>0</v>
      </c>
      <c r="P525" s="311">
        <v>0</v>
      </c>
      <c r="Q525" s="311">
        <v>0</v>
      </c>
      <c r="R525" s="311">
        <v>0</v>
      </c>
      <c r="S525" s="311">
        <v>0</v>
      </c>
      <c r="T525" s="311">
        <v>0</v>
      </c>
      <c r="U525" s="311">
        <v>0</v>
      </c>
      <c r="V525" s="311">
        <v>0</v>
      </c>
      <c r="W525" s="311">
        <v>0</v>
      </c>
      <c r="X525" s="311">
        <v>0</v>
      </c>
      <c r="Y525" s="311">
        <v>0</v>
      </c>
      <c r="Z525" s="311">
        <v>0</v>
      </c>
      <c r="AA525" s="311">
        <v>0</v>
      </c>
      <c r="AB525" s="311">
        <v>0</v>
      </c>
      <c r="AC525" s="311">
        <v>0</v>
      </c>
      <c r="AD525" s="311">
        <v>0</v>
      </c>
      <c r="AE525" s="311">
        <v>0</v>
      </c>
      <c r="AF525" s="311">
        <v>0</v>
      </c>
      <c r="AG525" s="311">
        <v>0</v>
      </c>
      <c r="AH525" s="311">
        <v>0</v>
      </c>
      <c r="AI525" s="311">
        <v>0</v>
      </c>
      <c r="AJ525" s="311">
        <v>0</v>
      </c>
      <c r="AK525" s="311">
        <v>0</v>
      </c>
      <c r="AL525" s="311">
        <v>0</v>
      </c>
      <c r="AM525" s="311">
        <v>0</v>
      </c>
      <c r="AN525" s="311">
        <v>0</v>
      </c>
      <c r="AO525" s="311">
        <v>0</v>
      </c>
      <c r="AP525" s="311">
        <v>0</v>
      </c>
      <c r="AQ525" s="311">
        <v>0</v>
      </c>
      <c r="AR525" s="311">
        <v>0</v>
      </c>
      <c r="AS525" s="311">
        <v>0</v>
      </c>
      <c r="AT525" s="311">
        <v>0</v>
      </c>
      <c r="AU525" s="311">
        <v>0</v>
      </c>
      <c r="AV525" s="311">
        <v>0</v>
      </c>
      <c r="AW525" s="311">
        <v>0</v>
      </c>
      <c r="AX525" s="352">
        <v>0</v>
      </c>
      <c r="AY525" s="352">
        <v>0</v>
      </c>
      <c r="AZ525" s="352">
        <v>0</v>
      </c>
      <c r="BA525" s="352">
        <v>0</v>
      </c>
      <c r="BB525" s="352">
        <v>0</v>
      </c>
      <c r="BC525" s="352">
        <v>0</v>
      </c>
      <c r="BD525" s="352">
        <v>0</v>
      </c>
      <c r="BE525" s="352">
        <v>0</v>
      </c>
      <c r="BF525" s="352">
        <v>0</v>
      </c>
      <c r="BG525" s="352">
        <v>0</v>
      </c>
      <c r="BH525" s="378">
        <v>0</v>
      </c>
      <c r="BI525" s="352">
        <v>0</v>
      </c>
      <c r="BJ525" s="352">
        <v>0</v>
      </c>
      <c r="BK525" s="352"/>
      <c r="BL525" s="352"/>
      <c r="BM525" s="352"/>
    </row>
    <row r="526" spans="1:65" s="78" customFormat="1" x14ac:dyDescent="0.3">
      <c r="A526" s="10"/>
      <c r="B526" s="10"/>
      <c r="C526" s="10"/>
      <c r="D526" s="10">
        <v>38001938.469999999</v>
      </c>
      <c r="E526" s="311">
        <v>110007260</v>
      </c>
      <c r="F526" s="311" t="s">
        <v>357</v>
      </c>
      <c r="G526" s="312">
        <v>35</v>
      </c>
      <c r="H526" s="312" t="s">
        <v>22</v>
      </c>
      <c r="I526" s="311">
        <v>0</v>
      </c>
      <c r="J526" s="311">
        <v>0</v>
      </c>
      <c r="K526" s="311">
        <v>0</v>
      </c>
      <c r="L526" s="311">
        <v>0</v>
      </c>
      <c r="M526" s="311">
        <v>0</v>
      </c>
      <c r="N526" s="311">
        <v>0</v>
      </c>
      <c r="O526" s="311">
        <v>0</v>
      </c>
      <c r="P526" s="311">
        <v>0</v>
      </c>
      <c r="Q526" s="311">
        <v>0</v>
      </c>
      <c r="R526" s="311">
        <v>0</v>
      </c>
      <c r="S526" s="311">
        <v>0</v>
      </c>
      <c r="T526" s="311">
        <v>0</v>
      </c>
      <c r="U526" s="311">
        <v>0</v>
      </c>
      <c r="V526" s="311">
        <v>0</v>
      </c>
      <c r="W526" s="311">
        <v>0</v>
      </c>
      <c r="X526" s="311">
        <v>0</v>
      </c>
      <c r="Y526" s="311">
        <v>0</v>
      </c>
      <c r="Z526" s="311">
        <v>0</v>
      </c>
      <c r="AA526" s="311">
        <v>0</v>
      </c>
      <c r="AB526" s="311">
        <v>0</v>
      </c>
      <c r="AC526" s="311">
        <v>0</v>
      </c>
      <c r="AD526" s="311">
        <v>0</v>
      </c>
      <c r="AE526" s="311">
        <v>0</v>
      </c>
      <c r="AF526" s="311">
        <v>0</v>
      </c>
      <c r="AG526" s="311">
        <v>0</v>
      </c>
      <c r="AH526" s="311">
        <v>0</v>
      </c>
      <c r="AI526" s="311">
        <v>0</v>
      </c>
      <c r="AJ526" s="311">
        <v>0</v>
      </c>
      <c r="AK526" s="311">
        <v>0</v>
      </c>
      <c r="AL526" s="311">
        <v>0</v>
      </c>
      <c r="AM526" s="311">
        <v>0</v>
      </c>
      <c r="AN526" s="311">
        <v>0</v>
      </c>
      <c r="AO526" s="311">
        <v>0</v>
      </c>
      <c r="AP526" s="311">
        <v>0</v>
      </c>
      <c r="AQ526" s="311">
        <v>0</v>
      </c>
      <c r="AR526" s="311">
        <v>0</v>
      </c>
      <c r="AS526" s="311">
        <v>0</v>
      </c>
      <c r="AT526" s="311">
        <v>0</v>
      </c>
      <c r="AU526" s="311">
        <v>0</v>
      </c>
      <c r="AV526" s="311">
        <v>0</v>
      </c>
      <c r="AW526" s="311">
        <v>0</v>
      </c>
      <c r="AX526" s="352">
        <v>0</v>
      </c>
      <c r="AY526" s="352">
        <v>0</v>
      </c>
      <c r="AZ526" s="352">
        <v>0</v>
      </c>
      <c r="BA526" s="352">
        <v>0</v>
      </c>
      <c r="BB526" s="352">
        <v>0</v>
      </c>
      <c r="BC526" s="352">
        <v>0</v>
      </c>
      <c r="BD526" s="352">
        <v>0</v>
      </c>
      <c r="BE526" s="352">
        <v>0</v>
      </c>
      <c r="BF526" s="352">
        <v>0</v>
      </c>
      <c r="BG526" s="352">
        <v>0</v>
      </c>
      <c r="BH526" s="378">
        <v>0</v>
      </c>
      <c r="BI526" s="352">
        <v>0</v>
      </c>
      <c r="BJ526" s="352">
        <v>0</v>
      </c>
      <c r="BK526" s="352"/>
      <c r="BL526" s="352"/>
      <c r="BM526" s="352"/>
    </row>
    <row r="527" spans="1:65" s="78" customFormat="1" x14ac:dyDescent="0.3">
      <c r="A527" s="10"/>
      <c r="B527" s="10"/>
      <c r="C527" s="10"/>
      <c r="D527" s="10">
        <v>19760680.559999999</v>
      </c>
      <c r="E527" s="311">
        <v>110019610</v>
      </c>
      <c r="F527" s="311" t="s">
        <v>373</v>
      </c>
      <c r="G527" s="312">
        <v>45</v>
      </c>
      <c r="H527" s="312" t="s">
        <v>22</v>
      </c>
      <c r="I527" s="311">
        <v>0</v>
      </c>
      <c r="J527" s="311">
        <v>0</v>
      </c>
      <c r="K527" s="311">
        <v>0</v>
      </c>
      <c r="L527" s="311">
        <v>0</v>
      </c>
      <c r="M527" s="311">
        <v>0</v>
      </c>
      <c r="N527" s="311">
        <v>0</v>
      </c>
      <c r="O527" s="311">
        <v>0</v>
      </c>
      <c r="P527" s="311">
        <v>0</v>
      </c>
      <c r="Q527" s="311">
        <v>0</v>
      </c>
      <c r="R527" s="311">
        <v>0</v>
      </c>
      <c r="S527" s="311">
        <v>0</v>
      </c>
      <c r="T527" s="311">
        <v>0</v>
      </c>
      <c r="U527" s="311">
        <v>0</v>
      </c>
      <c r="V527" s="311">
        <v>0</v>
      </c>
      <c r="W527" s="311">
        <v>0</v>
      </c>
      <c r="X527" s="311">
        <v>0</v>
      </c>
      <c r="Y527" s="311">
        <v>0</v>
      </c>
      <c r="Z527" s="311">
        <v>0</v>
      </c>
      <c r="AA527" s="311">
        <v>0</v>
      </c>
      <c r="AB527" s="311">
        <v>0</v>
      </c>
      <c r="AC527" s="311">
        <v>0</v>
      </c>
      <c r="AD527" s="311">
        <v>0</v>
      </c>
      <c r="AE527" s="311">
        <v>0</v>
      </c>
      <c r="AF527" s="311">
        <v>0</v>
      </c>
      <c r="AG527" s="311">
        <v>0</v>
      </c>
      <c r="AH527" s="311">
        <v>0</v>
      </c>
      <c r="AI527" s="311">
        <v>0</v>
      </c>
      <c r="AJ527" s="311">
        <v>0</v>
      </c>
      <c r="AK527" s="311">
        <v>0</v>
      </c>
      <c r="AL527" s="311">
        <v>0</v>
      </c>
      <c r="AM527" s="311">
        <v>0</v>
      </c>
      <c r="AN527" s="311">
        <v>0</v>
      </c>
      <c r="AO527" s="311">
        <v>0</v>
      </c>
      <c r="AP527" s="311">
        <v>0</v>
      </c>
      <c r="AQ527" s="311">
        <v>0</v>
      </c>
      <c r="AR527" s="311">
        <v>0</v>
      </c>
      <c r="AS527" s="311">
        <v>0</v>
      </c>
      <c r="AT527" s="311">
        <v>0</v>
      </c>
      <c r="AU527" s="311">
        <v>0</v>
      </c>
      <c r="AV527" s="311">
        <v>0</v>
      </c>
      <c r="AW527" s="311">
        <v>0</v>
      </c>
      <c r="AX527" s="352">
        <v>0</v>
      </c>
      <c r="AY527" s="352">
        <v>0</v>
      </c>
      <c r="AZ527" s="352">
        <v>0</v>
      </c>
      <c r="BA527" s="352">
        <v>0</v>
      </c>
      <c r="BB527" s="352">
        <v>0</v>
      </c>
      <c r="BC527" s="352">
        <v>0</v>
      </c>
      <c r="BD527" s="352">
        <v>0</v>
      </c>
      <c r="BE527" s="352">
        <v>0</v>
      </c>
      <c r="BF527" s="352">
        <v>0</v>
      </c>
      <c r="BG527" s="352">
        <v>0</v>
      </c>
      <c r="BH527" s="378">
        <v>0</v>
      </c>
      <c r="BI527" s="352">
        <v>0</v>
      </c>
      <c r="BJ527" s="352">
        <v>0</v>
      </c>
      <c r="BK527" s="352"/>
      <c r="BL527" s="352"/>
      <c r="BM527" s="352"/>
    </row>
    <row r="528" spans="1:65" s="78" customFormat="1" x14ac:dyDescent="0.3">
      <c r="A528" s="10"/>
      <c r="B528" s="10"/>
      <c r="C528" s="10"/>
      <c r="D528" s="10">
        <v>2911613639.5</v>
      </c>
      <c r="E528" s="311">
        <v>110022389</v>
      </c>
      <c r="F528" s="311" t="s">
        <v>376</v>
      </c>
      <c r="G528" s="312">
        <v>38</v>
      </c>
      <c r="H528" s="312" t="s">
        <v>22</v>
      </c>
      <c r="I528" s="311">
        <v>0</v>
      </c>
      <c r="J528" s="311">
        <v>0</v>
      </c>
      <c r="K528" s="311">
        <v>0</v>
      </c>
      <c r="L528" s="311">
        <v>0</v>
      </c>
      <c r="M528" s="311">
        <v>0</v>
      </c>
      <c r="N528" s="311">
        <v>0</v>
      </c>
      <c r="O528" s="311">
        <v>0</v>
      </c>
      <c r="P528" s="311">
        <v>0</v>
      </c>
      <c r="Q528" s="311">
        <v>0</v>
      </c>
      <c r="R528" s="311">
        <v>0</v>
      </c>
      <c r="S528" s="311">
        <v>0</v>
      </c>
      <c r="T528" s="311">
        <v>0</v>
      </c>
      <c r="U528" s="311">
        <v>0</v>
      </c>
      <c r="V528" s="311">
        <v>0</v>
      </c>
      <c r="W528" s="311">
        <v>0</v>
      </c>
      <c r="X528" s="311">
        <v>0</v>
      </c>
      <c r="Y528" s="311">
        <v>0</v>
      </c>
      <c r="Z528" s="311">
        <v>0</v>
      </c>
      <c r="AA528" s="311">
        <v>0</v>
      </c>
      <c r="AB528" s="311">
        <v>0</v>
      </c>
      <c r="AC528" s="311">
        <v>0</v>
      </c>
      <c r="AD528" s="311">
        <v>0</v>
      </c>
      <c r="AE528" s="311">
        <v>0</v>
      </c>
      <c r="AF528" s="311">
        <v>0</v>
      </c>
      <c r="AG528" s="311">
        <v>0</v>
      </c>
      <c r="AH528" s="311">
        <v>0</v>
      </c>
      <c r="AI528" s="311">
        <v>0</v>
      </c>
      <c r="AJ528" s="311">
        <v>0</v>
      </c>
      <c r="AK528" s="311">
        <v>0</v>
      </c>
      <c r="AL528" s="311">
        <v>0</v>
      </c>
      <c r="AM528" s="311">
        <v>0</v>
      </c>
      <c r="AN528" s="311">
        <v>0</v>
      </c>
      <c r="AO528" s="311">
        <v>0</v>
      </c>
      <c r="AP528" s="311">
        <v>0</v>
      </c>
      <c r="AQ528" s="311">
        <v>0</v>
      </c>
      <c r="AR528" s="311">
        <v>0</v>
      </c>
      <c r="AS528" s="311">
        <v>0</v>
      </c>
      <c r="AT528" s="311">
        <v>0</v>
      </c>
      <c r="AU528" s="311">
        <v>0</v>
      </c>
      <c r="AV528" s="311">
        <v>0</v>
      </c>
      <c r="AW528" s="311">
        <v>0</v>
      </c>
      <c r="AX528" s="352">
        <v>0</v>
      </c>
      <c r="AY528" s="352">
        <v>0</v>
      </c>
      <c r="AZ528" s="352">
        <v>0</v>
      </c>
      <c r="BA528" s="352">
        <v>0</v>
      </c>
      <c r="BB528" s="352">
        <v>0</v>
      </c>
      <c r="BC528" s="352">
        <v>0</v>
      </c>
      <c r="BD528" s="352">
        <v>0</v>
      </c>
      <c r="BE528" s="352">
        <v>0</v>
      </c>
      <c r="BF528" s="352">
        <v>0</v>
      </c>
      <c r="BG528" s="352">
        <v>0</v>
      </c>
      <c r="BH528" s="378">
        <v>0</v>
      </c>
      <c r="BI528" s="352">
        <v>0</v>
      </c>
      <c r="BJ528" s="352">
        <v>0</v>
      </c>
      <c r="BK528" s="352"/>
      <c r="BL528" s="352"/>
      <c r="BM528" s="352"/>
    </row>
    <row r="529" spans="1:65" s="78" customFormat="1" x14ac:dyDescent="0.3">
      <c r="A529" s="10"/>
      <c r="B529" s="10"/>
      <c r="C529" s="10"/>
      <c r="D529" s="10">
        <v>48481247428.410004</v>
      </c>
      <c r="E529" s="311">
        <v>110024196</v>
      </c>
      <c r="F529" s="311" t="s">
        <v>381</v>
      </c>
      <c r="G529" s="312">
        <v>18</v>
      </c>
      <c r="H529" s="312" t="s">
        <v>22</v>
      </c>
      <c r="I529" s="311">
        <v>0</v>
      </c>
      <c r="J529" s="311">
        <v>0</v>
      </c>
      <c r="K529" s="311">
        <v>0</v>
      </c>
      <c r="L529" s="311">
        <v>0</v>
      </c>
      <c r="M529" s="311">
        <v>0</v>
      </c>
      <c r="N529" s="311">
        <v>0</v>
      </c>
      <c r="O529" s="311">
        <v>0</v>
      </c>
      <c r="P529" s="311">
        <v>0</v>
      </c>
      <c r="Q529" s="311">
        <v>0</v>
      </c>
      <c r="R529" s="311">
        <v>0</v>
      </c>
      <c r="S529" s="311">
        <v>0</v>
      </c>
      <c r="T529" s="311">
        <v>0</v>
      </c>
      <c r="U529" s="311">
        <v>0</v>
      </c>
      <c r="V529" s="311">
        <v>0</v>
      </c>
      <c r="W529" s="311">
        <v>0</v>
      </c>
      <c r="X529" s="311">
        <v>0</v>
      </c>
      <c r="Y529" s="311">
        <v>0</v>
      </c>
      <c r="Z529" s="311">
        <v>0</v>
      </c>
      <c r="AA529" s="311">
        <v>0</v>
      </c>
      <c r="AB529" s="311">
        <v>0</v>
      </c>
      <c r="AC529" s="311">
        <v>0</v>
      </c>
      <c r="AD529" s="311">
        <v>0</v>
      </c>
      <c r="AE529" s="311">
        <v>0</v>
      </c>
      <c r="AF529" s="311">
        <v>0</v>
      </c>
      <c r="AG529" s="311">
        <v>0</v>
      </c>
      <c r="AH529" s="311">
        <v>0</v>
      </c>
      <c r="AI529" s="311">
        <v>0</v>
      </c>
      <c r="AJ529" s="311">
        <v>0</v>
      </c>
      <c r="AK529" s="311">
        <v>0</v>
      </c>
      <c r="AL529" s="311">
        <v>0</v>
      </c>
      <c r="AM529" s="311">
        <v>0</v>
      </c>
      <c r="AN529" s="311">
        <v>0</v>
      </c>
      <c r="AO529" s="311">
        <v>0</v>
      </c>
      <c r="AP529" s="311">
        <v>0</v>
      </c>
      <c r="AQ529" s="311">
        <v>0</v>
      </c>
      <c r="AR529" s="311">
        <v>0</v>
      </c>
      <c r="AS529" s="311">
        <v>0</v>
      </c>
      <c r="AT529" s="311">
        <v>0</v>
      </c>
      <c r="AU529" s="311">
        <v>0</v>
      </c>
      <c r="AV529" s="311">
        <v>0</v>
      </c>
      <c r="AW529" s="311">
        <v>0</v>
      </c>
      <c r="AX529" s="352">
        <v>0</v>
      </c>
      <c r="AY529" s="352">
        <v>0</v>
      </c>
      <c r="AZ529" s="352">
        <v>0</v>
      </c>
      <c r="BA529" s="352">
        <v>0</v>
      </c>
      <c r="BB529" s="352">
        <v>0</v>
      </c>
      <c r="BC529" s="352">
        <v>0</v>
      </c>
      <c r="BD529" s="352">
        <v>0</v>
      </c>
      <c r="BE529" s="352">
        <v>0</v>
      </c>
      <c r="BF529" s="352">
        <v>0</v>
      </c>
      <c r="BG529" s="352">
        <v>0</v>
      </c>
      <c r="BH529" s="378">
        <v>0</v>
      </c>
      <c r="BI529" s="352">
        <v>0</v>
      </c>
      <c r="BJ529" s="352">
        <v>0</v>
      </c>
      <c r="BK529" s="352"/>
      <c r="BL529" s="352"/>
      <c r="BM529" s="352"/>
    </row>
    <row r="530" spans="1:65" s="78" customFormat="1" x14ac:dyDescent="0.3">
      <c r="A530" s="10"/>
      <c r="B530" s="10"/>
      <c r="C530" s="10"/>
      <c r="D530" s="10">
        <v>6844574.1600000001</v>
      </c>
      <c r="E530" s="311">
        <v>110026520</v>
      </c>
      <c r="F530" s="311" t="s">
        <v>387</v>
      </c>
      <c r="G530" s="312">
        <v>5</v>
      </c>
      <c r="H530" s="312" t="s">
        <v>22</v>
      </c>
      <c r="I530" s="311">
        <v>0</v>
      </c>
      <c r="J530" s="311">
        <v>0</v>
      </c>
      <c r="K530" s="311">
        <v>0</v>
      </c>
      <c r="L530" s="311">
        <v>0</v>
      </c>
      <c r="M530" s="311">
        <v>0</v>
      </c>
      <c r="N530" s="311">
        <v>0</v>
      </c>
      <c r="O530" s="311">
        <v>0</v>
      </c>
      <c r="P530" s="311">
        <v>0</v>
      </c>
      <c r="Q530" s="311">
        <v>0</v>
      </c>
      <c r="R530" s="311">
        <v>0</v>
      </c>
      <c r="S530" s="311">
        <v>0</v>
      </c>
      <c r="T530" s="311">
        <v>0</v>
      </c>
      <c r="U530" s="311">
        <v>0</v>
      </c>
      <c r="V530" s="311">
        <v>0</v>
      </c>
      <c r="W530" s="311">
        <v>0</v>
      </c>
      <c r="X530" s="311">
        <v>0</v>
      </c>
      <c r="Y530" s="311">
        <v>0</v>
      </c>
      <c r="Z530" s="311">
        <v>0</v>
      </c>
      <c r="AA530" s="311">
        <v>0</v>
      </c>
      <c r="AB530" s="311">
        <v>0</v>
      </c>
      <c r="AC530" s="311">
        <v>0</v>
      </c>
      <c r="AD530" s="311">
        <v>0</v>
      </c>
      <c r="AE530" s="311">
        <v>0</v>
      </c>
      <c r="AF530" s="311">
        <v>0</v>
      </c>
      <c r="AG530" s="311">
        <v>0</v>
      </c>
      <c r="AH530" s="311">
        <v>0</v>
      </c>
      <c r="AI530" s="311">
        <v>0</v>
      </c>
      <c r="AJ530" s="311">
        <v>0</v>
      </c>
      <c r="AK530" s="311">
        <v>0</v>
      </c>
      <c r="AL530" s="311">
        <v>0</v>
      </c>
      <c r="AM530" s="311">
        <v>0</v>
      </c>
      <c r="AN530" s="311">
        <v>0</v>
      </c>
      <c r="AO530" s="311">
        <v>0</v>
      </c>
      <c r="AP530" s="311">
        <v>0</v>
      </c>
      <c r="AQ530" s="311">
        <v>0</v>
      </c>
      <c r="AR530" s="311">
        <v>0</v>
      </c>
      <c r="AS530" s="311">
        <v>0</v>
      </c>
      <c r="AT530" s="311">
        <v>0</v>
      </c>
      <c r="AU530" s="311">
        <v>0</v>
      </c>
      <c r="AV530" s="311">
        <v>0</v>
      </c>
      <c r="AW530" s="311">
        <v>0</v>
      </c>
      <c r="AX530" s="352">
        <v>0</v>
      </c>
      <c r="AY530" s="352">
        <v>0</v>
      </c>
      <c r="AZ530" s="352">
        <v>0</v>
      </c>
      <c r="BA530" s="352">
        <v>0</v>
      </c>
      <c r="BB530" s="352">
        <v>0</v>
      </c>
      <c r="BC530" s="352">
        <v>0</v>
      </c>
      <c r="BD530" s="352">
        <v>0</v>
      </c>
      <c r="BE530" s="352">
        <v>0</v>
      </c>
      <c r="BF530" s="352">
        <v>0</v>
      </c>
      <c r="BG530" s="352">
        <v>0</v>
      </c>
      <c r="BH530" s="378">
        <v>0</v>
      </c>
      <c r="BI530" s="352">
        <v>0</v>
      </c>
      <c r="BJ530" s="352">
        <v>0</v>
      </c>
      <c r="BK530" s="352"/>
      <c r="BL530" s="352"/>
      <c r="BM530" s="352"/>
    </row>
    <row r="531" spans="1:65" s="78" customFormat="1" x14ac:dyDescent="0.3">
      <c r="A531" s="10"/>
      <c r="B531" s="10"/>
      <c r="C531" s="10"/>
      <c r="D531" s="10">
        <v>370808.64</v>
      </c>
      <c r="E531" s="311">
        <v>110035777</v>
      </c>
      <c r="F531" s="311" t="s">
        <v>401</v>
      </c>
      <c r="G531" s="312">
        <v>49</v>
      </c>
      <c r="H531" s="312" t="s">
        <v>22</v>
      </c>
      <c r="I531" s="311">
        <v>0</v>
      </c>
      <c r="J531" s="311">
        <v>0</v>
      </c>
      <c r="K531" s="311">
        <v>0</v>
      </c>
      <c r="L531" s="311">
        <v>0</v>
      </c>
      <c r="M531" s="311">
        <v>0</v>
      </c>
      <c r="N531" s="311">
        <v>0</v>
      </c>
      <c r="O531" s="311">
        <v>0</v>
      </c>
      <c r="P531" s="311">
        <v>0</v>
      </c>
      <c r="Q531" s="311">
        <v>0</v>
      </c>
      <c r="R531" s="311">
        <v>0</v>
      </c>
      <c r="S531" s="311">
        <v>0</v>
      </c>
      <c r="T531" s="311">
        <v>0</v>
      </c>
      <c r="U531" s="311">
        <v>0</v>
      </c>
      <c r="V531" s="311">
        <v>0</v>
      </c>
      <c r="W531" s="311">
        <v>0</v>
      </c>
      <c r="X531" s="311">
        <v>0</v>
      </c>
      <c r="Y531" s="311">
        <v>0</v>
      </c>
      <c r="Z531" s="311">
        <v>0</v>
      </c>
      <c r="AA531" s="311">
        <v>0</v>
      </c>
      <c r="AB531" s="311">
        <v>0</v>
      </c>
      <c r="AC531" s="311">
        <v>0</v>
      </c>
      <c r="AD531" s="311">
        <v>0</v>
      </c>
      <c r="AE531" s="311">
        <v>0</v>
      </c>
      <c r="AF531" s="311">
        <v>0</v>
      </c>
      <c r="AG531" s="311">
        <v>0</v>
      </c>
      <c r="AH531" s="311">
        <v>0</v>
      </c>
      <c r="AI531" s="311">
        <v>0</v>
      </c>
      <c r="AJ531" s="311">
        <v>0</v>
      </c>
      <c r="AK531" s="311">
        <v>0</v>
      </c>
      <c r="AL531" s="311">
        <v>0</v>
      </c>
      <c r="AM531" s="311">
        <v>0</v>
      </c>
      <c r="AN531" s="311">
        <v>0</v>
      </c>
      <c r="AO531" s="311">
        <v>0</v>
      </c>
      <c r="AP531" s="311">
        <v>0</v>
      </c>
      <c r="AQ531" s="311">
        <v>0</v>
      </c>
      <c r="AR531" s="311">
        <v>0</v>
      </c>
      <c r="AS531" s="311">
        <v>0</v>
      </c>
      <c r="AT531" s="311">
        <v>0</v>
      </c>
      <c r="AU531" s="311">
        <v>0</v>
      </c>
      <c r="AV531" s="311">
        <v>0</v>
      </c>
      <c r="AW531" s="311">
        <v>0</v>
      </c>
      <c r="AX531" s="352">
        <v>0</v>
      </c>
      <c r="AY531" s="352">
        <v>0</v>
      </c>
      <c r="AZ531" s="352">
        <v>0</v>
      </c>
      <c r="BA531" s="352">
        <v>0</v>
      </c>
      <c r="BB531" s="352">
        <v>0</v>
      </c>
      <c r="BC531" s="352">
        <v>0</v>
      </c>
      <c r="BD531" s="352">
        <v>0</v>
      </c>
      <c r="BE531" s="352">
        <v>0</v>
      </c>
      <c r="BF531" s="352">
        <v>0</v>
      </c>
      <c r="BG531" s="352">
        <v>0</v>
      </c>
      <c r="BH531" s="378">
        <v>0</v>
      </c>
      <c r="BI531" s="352">
        <v>0</v>
      </c>
      <c r="BJ531" s="352">
        <v>0</v>
      </c>
      <c r="BK531" s="352"/>
      <c r="BL531" s="352"/>
      <c r="BM531" s="352"/>
    </row>
    <row r="532" spans="1:65" s="78" customFormat="1" x14ac:dyDescent="0.3">
      <c r="A532" s="10"/>
      <c r="B532" s="10"/>
      <c r="C532" s="10"/>
      <c r="D532" s="10">
        <v>331083723.38999999</v>
      </c>
      <c r="E532" s="311">
        <v>110036699</v>
      </c>
      <c r="F532" s="311" t="s">
        <v>406</v>
      </c>
      <c r="G532" s="312">
        <v>32</v>
      </c>
      <c r="H532" s="312" t="s">
        <v>22</v>
      </c>
      <c r="I532" s="311">
        <v>0</v>
      </c>
      <c r="J532" s="311">
        <v>0</v>
      </c>
      <c r="K532" s="311">
        <v>0</v>
      </c>
      <c r="L532" s="311">
        <v>0</v>
      </c>
      <c r="M532" s="311">
        <v>0</v>
      </c>
      <c r="N532" s="311">
        <v>0</v>
      </c>
      <c r="O532" s="311">
        <v>0</v>
      </c>
      <c r="P532" s="311">
        <v>0</v>
      </c>
      <c r="Q532" s="311">
        <v>0</v>
      </c>
      <c r="R532" s="311">
        <v>0</v>
      </c>
      <c r="S532" s="311">
        <v>0</v>
      </c>
      <c r="T532" s="311">
        <v>0</v>
      </c>
      <c r="U532" s="311">
        <v>0</v>
      </c>
      <c r="V532" s="311">
        <v>0</v>
      </c>
      <c r="W532" s="311">
        <v>0</v>
      </c>
      <c r="X532" s="311">
        <v>0</v>
      </c>
      <c r="Y532" s="311">
        <v>0</v>
      </c>
      <c r="Z532" s="311">
        <v>0</v>
      </c>
      <c r="AA532" s="311">
        <v>0</v>
      </c>
      <c r="AB532" s="311">
        <v>0</v>
      </c>
      <c r="AC532" s="311">
        <v>0</v>
      </c>
      <c r="AD532" s="311">
        <v>0</v>
      </c>
      <c r="AE532" s="311">
        <v>0</v>
      </c>
      <c r="AF532" s="311">
        <v>0</v>
      </c>
      <c r="AG532" s="311">
        <v>0</v>
      </c>
      <c r="AH532" s="311">
        <v>0</v>
      </c>
      <c r="AI532" s="311">
        <v>0</v>
      </c>
      <c r="AJ532" s="311">
        <v>0</v>
      </c>
      <c r="AK532" s="311">
        <v>0</v>
      </c>
      <c r="AL532" s="311">
        <v>0</v>
      </c>
      <c r="AM532" s="311">
        <v>0</v>
      </c>
      <c r="AN532" s="311">
        <v>0</v>
      </c>
      <c r="AO532" s="311">
        <v>0</v>
      </c>
      <c r="AP532" s="311">
        <v>0</v>
      </c>
      <c r="AQ532" s="311">
        <v>0</v>
      </c>
      <c r="AR532" s="311">
        <v>0</v>
      </c>
      <c r="AS532" s="311">
        <v>0</v>
      </c>
      <c r="AT532" s="311">
        <v>0</v>
      </c>
      <c r="AU532" s="311">
        <v>0</v>
      </c>
      <c r="AV532" s="311">
        <v>0</v>
      </c>
      <c r="AW532" s="311">
        <v>0</v>
      </c>
      <c r="AX532" s="352">
        <v>0</v>
      </c>
      <c r="AY532" s="352">
        <v>0</v>
      </c>
      <c r="AZ532" s="352">
        <v>0</v>
      </c>
      <c r="BA532" s="352">
        <v>0</v>
      </c>
      <c r="BB532" s="352">
        <v>0</v>
      </c>
      <c r="BC532" s="352">
        <v>0</v>
      </c>
      <c r="BD532" s="352">
        <v>0</v>
      </c>
      <c r="BE532" s="352">
        <v>0</v>
      </c>
      <c r="BF532" s="352">
        <v>0</v>
      </c>
      <c r="BG532" s="352">
        <v>0</v>
      </c>
      <c r="BH532" s="378">
        <v>0</v>
      </c>
      <c r="BI532" s="352">
        <v>0</v>
      </c>
      <c r="BJ532" s="352">
        <v>0</v>
      </c>
      <c r="BK532" s="352"/>
      <c r="BL532" s="352"/>
      <c r="BM532" s="352"/>
    </row>
    <row r="533" spans="1:65" s="78" customFormat="1" x14ac:dyDescent="0.3">
      <c r="A533" s="10"/>
      <c r="B533" s="10"/>
      <c r="C533" s="10"/>
      <c r="D533" s="10">
        <v>2082314352.8900001</v>
      </c>
      <c r="E533" s="311">
        <v>110036760</v>
      </c>
      <c r="F533" s="311" t="s">
        <v>407</v>
      </c>
      <c r="G533" s="312">
        <v>1</v>
      </c>
      <c r="H533" s="312" t="s">
        <v>22</v>
      </c>
      <c r="I533" s="311">
        <v>0</v>
      </c>
      <c r="J533" s="311">
        <v>0</v>
      </c>
      <c r="K533" s="311">
        <v>0</v>
      </c>
      <c r="L533" s="311">
        <v>0</v>
      </c>
      <c r="M533" s="311">
        <v>0</v>
      </c>
      <c r="N533" s="311">
        <v>0</v>
      </c>
      <c r="O533" s="311">
        <v>0</v>
      </c>
      <c r="P533" s="311">
        <v>0</v>
      </c>
      <c r="Q533" s="311">
        <v>0</v>
      </c>
      <c r="R533" s="311">
        <v>0</v>
      </c>
      <c r="S533" s="311">
        <v>0</v>
      </c>
      <c r="T533" s="311">
        <v>0</v>
      </c>
      <c r="U533" s="311">
        <v>0</v>
      </c>
      <c r="V533" s="311">
        <v>0</v>
      </c>
      <c r="W533" s="311">
        <v>0</v>
      </c>
      <c r="X533" s="311">
        <v>0</v>
      </c>
      <c r="Y533" s="311">
        <v>0</v>
      </c>
      <c r="Z533" s="311">
        <v>0</v>
      </c>
      <c r="AA533" s="311">
        <v>0</v>
      </c>
      <c r="AB533" s="311">
        <v>0</v>
      </c>
      <c r="AC533" s="311">
        <v>0</v>
      </c>
      <c r="AD533" s="311">
        <v>0</v>
      </c>
      <c r="AE533" s="311">
        <v>0</v>
      </c>
      <c r="AF533" s="311">
        <v>0</v>
      </c>
      <c r="AG533" s="311">
        <v>0</v>
      </c>
      <c r="AH533" s="311">
        <v>0</v>
      </c>
      <c r="AI533" s="311">
        <v>0</v>
      </c>
      <c r="AJ533" s="311">
        <v>0</v>
      </c>
      <c r="AK533" s="311">
        <v>0</v>
      </c>
      <c r="AL533" s="311">
        <v>0</v>
      </c>
      <c r="AM533" s="311">
        <v>0</v>
      </c>
      <c r="AN533" s="311">
        <v>0</v>
      </c>
      <c r="AO533" s="311">
        <v>0</v>
      </c>
      <c r="AP533" s="311">
        <v>0</v>
      </c>
      <c r="AQ533" s="311">
        <v>0</v>
      </c>
      <c r="AR533" s="311">
        <v>0</v>
      </c>
      <c r="AS533" s="311">
        <v>0</v>
      </c>
      <c r="AT533" s="311">
        <v>0</v>
      </c>
      <c r="AU533" s="311">
        <v>0</v>
      </c>
      <c r="AV533" s="311">
        <v>0</v>
      </c>
      <c r="AW533" s="311">
        <v>0</v>
      </c>
      <c r="AX533" s="352">
        <v>0</v>
      </c>
      <c r="AY533" s="352">
        <v>0</v>
      </c>
      <c r="AZ533" s="352">
        <v>0</v>
      </c>
      <c r="BA533" s="352">
        <v>0</v>
      </c>
      <c r="BB533" s="352">
        <v>0</v>
      </c>
      <c r="BC533" s="352">
        <v>0</v>
      </c>
      <c r="BD533" s="352">
        <v>0</v>
      </c>
      <c r="BE533" s="352">
        <v>0</v>
      </c>
      <c r="BF533" s="352">
        <v>0</v>
      </c>
      <c r="BG533" s="352">
        <v>0</v>
      </c>
      <c r="BH533" s="378">
        <v>0</v>
      </c>
      <c r="BI533" s="352">
        <v>0</v>
      </c>
      <c r="BJ533" s="352">
        <v>0</v>
      </c>
      <c r="BK533" s="352"/>
      <c r="BL533" s="352"/>
      <c r="BM533" s="352"/>
    </row>
    <row r="534" spans="1:65" s="78" customFormat="1" x14ac:dyDescent="0.3">
      <c r="A534" s="10"/>
      <c r="B534" s="10"/>
      <c r="C534" s="10"/>
      <c r="D534" s="10">
        <v>770739419.34000003</v>
      </c>
      <c r="E534" s="311">
        <v>110045108</v>
      </c>
      <c r="F534" s="311" t="s">
        <v>414</v>
      </c>
      <c r="G534" s="312">
        <v>39</v>
      </c>
      <c r="H534" s="312" t="s">
        <v>22</v>
      </c>
      <c r="I534" s="311">
        <v>0</v>
      </c>
      <c r="J534" s="311">
        <v>0</v>
      </c>
      <c r="K534" s="311">
        <v>0</v>
      </c>
      <c r="L534" s="311">
        <v>0</v>
      </c>
      <c r="M534" s="311">
        <v>0</v>
      </c>
      <c r="N534" s="311">
        <v>0</v>
      </c>
      <c r="O534" s="311">
        <v>0</v>
      </c>
      <c r="P534" s="311">
        <v>0</v>
      </c>
      <c r="Q534" s="311">
        <v>0</v>
      </c>
      <c r="R534" s="311">
        <v>0</v>
      </c>
      <c r="S534" s="311">
        <v>0</v>
      </c>
      <c r="T534" s="311">
        <v>0</v>
      </c>
      <c r="U534" s="311">
        <v>0</v>
      </c>
      <c r="V534" s="311">
        <v>0</v>
      </c>
      <c r="W534" s="311">
        <v>0</v>
      </c>
      <c r="X534" s="311">
        <v>0</v>
      </c>
      <c r="Y534" s="311">
        <v>0</v>
      </c>
      <c r="Z534" s="311">
        <v>0</v>
      </c>
      <c r="AA534" s="311">
        <v>0</v>
      </c>
      <c r="AB534" s="311">
        <v>0</v>
      </c>
      <c r="AC534" s="311">
        <v>0</v>
      </c>
      <c r="AD534" s="311">
        <v>0</v>
      </c>
      <c r="AE534" s="311">
        <v>0</v>
      </c>
      <c r="AF534" s="311">
        <v>0</v>
      </c>
      <c r="AG534" s="311">
        <v>0</v>
      </c>
      <c r="AH534" s="311">
        <v>0</v>
      </c>
      <c r="AI534" s="311">
        <v>0</v>
      </c>
      <c r="AJ534" s="311">
        <v>0</v>
      </c>
      <c r="AK534" s="311">
        <v>0</v>
      </c>
      <c r="AL534" s="311">
        <v>0</v>
      </c>
      <c r="AM534" s="311">
        <v>0</v>
      </c>
      <c r="AN534" s="311">
        <v>0</v>
      </c>
      <c r="AO534" s="311">
        <v>0</v>
      </c>
      <c r="AP534" s="311">
        <v>0</v>
      </c>
      <c r="AQ534" s="311">
        <v>0</v>
      </c>
      <c r="AR534" s="311">
        <v>0</v>
      </c>
      <c r="AS534" s="311">
        <v>0</v>
      </c>
      <c r="AT534" s="311">
        <v>0</v>
      </c>
      <c r="AU534" s="311">
        <v>0</v>
      </c>
      <c r="AV534" s="311">
        <v>0</v>
      </c>
      <c r="AW534" s="311">
        <v>0</v>
      </c>
      <c r="AX534" s="352">
        <v>0</v>
      </c>
      <c r="AY534" s="352">
        <v>0</v>
      </c>
      <c r="AZ534" s="352">
        <v>0</v>
      </c>
      <c r="BA534" s="352">
        <v>0</v>
      </c>
      <c r="BB534" s="352">
        <v>0</v>
      </c>
      <c r="BC534" s="352">
        <v>0</v>
      </c>
      <c r="BD534" s="352">
        <v>0</v>
      </c>
      <c r="BE534" s="352">
        <v>0</v>
      </c>
      <c r="BF534" s="352">
        <v>0</v>
      </c>
      <c r="BG534" s="352">
        <v>0</v>
      </c>
      <c r="BH534" s="378">
        <v>0</v>
      </c>
      <c r="BI534" s="352">
        <v>0</v>
      </c>
      <c r="BJ534" s="352">
        <v>0</v>
      </c>
      <c r="BK534" s="352"/>
      <c r="BL534" s="352"/>
      <c r="BM534" s="352"/>
    </row>
    <row r="535" spans="1:65" s="78" customFormat="1" x14ac:dyDescent="0.3">
      <c r="A535" s="10"/>
      <c r="B535" s="10"/>
      <c r="C535" s="10"/>
      <c r="D535" s="10">
        <v>118346362.36</v>
      </c>
      <c r="E535" s="311">
        <v>110060266</v>
      </c>
      <c r="F535" s="311" t="s">
        <v>430</v>
      </c>
      <c r="G535" s="312">
        <v>63</v>
      </c>
      <c r="H535" s="312" t="s">
        <v>22</v>
      </c>
      <c r="I535" s="311">
        <v>0</v>
      </c>
      <c r="J535" s="311">
        <v>0</v>
      </c>
      <c r="K535" s="311">
        <v>0</v>
      </c>
      <c r="L535" s="311">
        <v>0</v>
      </c>
      <c r="M535" s="311">
        <v>0</v>
      </c>
      <c r="N535" s="311">
        <v>0</v>
      </c>
      <c r="O535" s="311">
        <v>0</v>
      </c>
      <c r="P535" s="311">
        <v>0</v>
      </c>
      <c r="Q535" s="311">
        <v>0</v>
      </c>
      <c r="R535" s="311">
        <v>0</v>
      </c>
      <c r="S535" s="311">
        <v>0</v>
      </c>
      <c r="T535" s="311">
        <v>0</v>
      </c>
      <c r="U535" s="311">
        <v>0</v>
      </c>
      <c r="V535" s="311">
        <v>0</v>
      </c>
      <c r="W535" s="311">
        <v>0</v>
      </c>
      <c r="X535" s="311">
        <v>0</v>
      </c>
      <c r="Y535" s="311">
        <v>0</v>
      </c>
      <c r="Z535" s="311">
        <v>0</v>
      </c>
      <c r="AA535" s="311">
        <v>0</v>
      </c>
      <c r="AB535" s="311">
        <v>0</v>
      </c>
      <c r="AC535" s="311">
        <v>0</v>
      </c>
      <c r="AD535" s="311">
        <v>0</v>
      </c>
      <c r="AE535" s="311">
        <v>0</v>
      </c>
      <c r="AF535" s="311">
        <v>0</v>
      </c>
      <c r="AG535" s="311">
        <v>0</v>
      </c>
      <c r="AH535" s="311">
        <v>0</v>
      </c>
      <c r="AI535" s="311">
        <v>0</v>
      </c>
      <c r="AJ535" s="311">
        <v>0</v>
      </c>
      <c r="AK535" s="311">
        <v>0</v>
      </c>
      <c r="AL535" s="311">
        <v>0</v>
      </c>
      <c r="AM535" s="311">
        <v>0</v>
      </c>
      <c r="AN535" s="311">
        <v>0</v>
      </c>
      <c r="AO535" s="311">
        <v>0</v>
      </c>
      <c r="AP535" s="311">
        <v>0</v>
      </c>
      <c r="AQ535" s="311">
        <v>0</v>
      </c>
      <c r="AR535" s="311">
        <v>0</v>
      </c>
      <c r="AS535" s="311">
        <v>0</v>
      </c>
      <c r="AT535" s="311">
        <v>0</v>
      </c>
      <c r="AU535" s="311">
        <v>0</v>
      </c>
      <c r="AV535" s="311">
        <v>0</v>
      </c>
      <c r="AW535" s="311">
        <v>0</v>
      </c>
      <c r="AX535" s="352">
        <v>0</v>
      </c>
      <c r="AY535" s="352">
        <v>0</v>
      </c>
      <c r="AZ535" s="352">
        <v>0</v>
      </c>
      <c r="BA535" s="352">
        <v>0</v>
      </c>
      <c r="BB535" s="352">
        <v>0</v>
      </c>
      <c r="BC535" s="352">
        <v>0</v>
      </c>
      <c r="BD535" s="352">
        <v>0</v>
      </c>
      <c r="BE535" s="352">
        <v>0</v>
      </c>
      <c r="BF535" s="352">
        <v>0</v>
      </c>
      <c r="BG535" s="352">
        <v>0</v>
      </c>
      <c r="BH535" s="378">
        <v>0</v>
      </c>
      <c r="BI535" s="352">
        <v>0</v>
      </c>
      <c r="BJ535" s="352">
        <v>0</v>
      </c>
      <c r="BK535" s="352"/>
      <c r="BL535" s="352"/>
      <c r="BM535" s="352"/>
    </row>
    <row r="536" spans="1:65" s="78" customFormat="1" x14ac:dyDescent="0.3">
      <c r="A536" s="10"/>
      <c r="B536" s="10"/>
      <c r="C536" s="10"/>
      <c r="D536" s="10">
        <v>560670893.49000001</v>
      </c>
      <c r="E536" s="311">
        <v>110065845</v>
      </c>
      <c r="F536" s="311" t="s">
        <v>436</v>
      </c>
      <c r="G536" s="312">
        <v>59</v>
      </c>
      <c r="H536" s="312" t="s">
        <v>22</v>
      </c>
      <c r="I536" s="311">
        <v>0</v>
      </c>
      <c r="J536" s="311">
        <v>0</v>
      </c>
      <c r="K536" s="311">
        <v>0</v>
      </c>
      <c r="L536" s="311">
        <v>0</v>
      </c>
      <c r="M536" s="311">
        <v>0</v>
      </c>
      <c r="N536" s="311">
        <v>0</v>
      </c>
      <c r="O536" s="311">
        <v>0</v>
      </c>
      <c r="P536" s="311">
        <v>0</v>
      </c>
      <c r="Q536" s="311">
        <v>0</v>
      </c>
      <c r="R536" s="311">
        <v>0</v>
      </c>
      <c r="S536" s="311">
        <v>0</v>
      </c>
      <c r="T536" s="311">
        <v>0</v>
      </c>
      <c r="U536" s="311">
        <v>0</v>
      </c>
      <c r="V536" s="311">
        <v>0</v>
      </c>
      <c r="W536" s="311">
        <v>0</v>
      </c>
      <c r="X536" s="311">
        <v>0</v>
      </c>
      <c r="Y536" s="311">
        <v>0</v>
      </c>
      <c r="Z536" s="311">
        <v>0</v>
      </c>
      <c r="AA536" s="311">
        <v>0</v>
      </c>
      <c r="AB536" s="311">
        <v>0</v>
      </c>
      <c r="AC536" s="311">
        <v>0</v>
      </c>
      <c r="AD536" s="311">
        <v>0</v>
      </c>
      <c r="AE536" s="311">
        <v>0</v>
      </c>
      <c r="AF536" s="311">
        <v>0</v>
      </c>
      <c r="AG536" s="311">
        <v>0</v>
      </c>
      <c r="AH536" s="311">
        <v>0</v>
      </c>
      <c r="AI536" s="311">
        <v>0</v>
      </c>
      <c r="AJ536" s="311">
        <v>0</v>
      </c>
      <c r="AK536" s="311">
        <v>0</v>
      </c>
      <c r="AL536" s="311">
        <v>0</v>
      </c>
      <c r="AM536" s="311">
        <v>0</v>
      </c>
      <c r="AN536" s="311">
        <v>0</v>
      </c>
      <c r="AO536" s="311">
        <v>0</v>
      </c>
      <c r="AP536" s="311">
        <v>0</v>
      </c>
      <c r="AQ536" s="311">
        <v>0</v>
      </c>
      <c r="AR536" s="311">
        <v>0</v>
      </c>
      <c r="AS536" s="311">
        <v>0</v>
      </c>
      <c r="AT536" s="311">
        <v>0</v>
      </c>
      <c r="AU536" s="311">
        <v>0</v>
      </c>
      <c r="AV536" s="311">
        <v>0</v>
      </c>
      <c r="AW536" s="311">
        <v>0</v>
      </c>
      <c r="AX536" s="352">
        <v>0</v>
      </c>
      <c r="AY536" s="352">
        <v>0</v>
      </c>
      <c r="AZ536" s="352">
        <v>0</v>
      </c>
      <c r="BA536" s="352">
        <v>0</v>
      </c>
      <c r="BB536" s="352">
        <v>0</v>
      </c>
      <c r="BC536" s="352">
        <v>0</v>
      </c>
      <c r="BD536" s="352">
        <v>0</v>
      </c>
      <c r="BE536" s="352">
        <v>0</v>
      </c>
      <c r="BF536" s="352">
        <v>0</v>
      </c>
      <c r="BG536" s="352">
        <v>0</v>
      </c>
      <c r="BH536" s="378">
        <v>0</v>
      </c>
      <c r="BI536" s="352">
        <v>0</v>
      </c>
      <c r="BJ536" s="352">
        <v>0</v>
      </c>
      <c r="BK536" s="352"/>
      <c r="BL536" s="352"/>
      <c r="BM536" s="352"/>
    </row>
    <row r="537" spans="1:65" s="78" customFormat="1" x14ac:dyDescent="0.3">
      <c r="A537" s="10"/>
      <c r="B537" s="10"/>
      <c r="C537" s="10"/>
      <c r="D537" s="10">
        <v>5269610883.7200003</v>
      </c>
      <c r="E537" s="311">
        <v>110082836</v>
      </c>
      <c r="F537" s="311" t="s">
        <v>453</v>
      </c>
      <c r="G537" s="312">
        <v>37</v>
      </c>
      <c r="H537" s="312" t="s">
        <v>22</v>
      </c>
      <c r="I537" s="311">
        <v>0</v>
      </c>
      <c r="J537" s="311">
        <v>0</v>
      </c>
      <c r="K537" s="311">
        <v>0</v>
      </c>
      <c r="L537" s="311">
        <v>0</v>
      </c>
      <c r="M537" s="311">
        <v>0</v>
      </c>
      <c r="N537" s="311">
        <v>0</v>
      </c>
      <c r="O537" s="311">
        <v>0</v>
      </c>
      <c r="P537" s="311">
        <v>0</v>
      </c>
      <c r="Q537" s="311">
        <v>0</v>
      </c>
      <c r="R537" s="311">
        <v>0</v>
      </c>
      <c r="S537" s="311">
        <v>0</v>
      </c>
      <c r="T537" s="311">
        <v>0</v>
      </c>
      <c r="U537" s="311">
        <v>0</v>
      </c>
      <c r="V537" s="311">
        <v>0</v>
      </c>
      <c r="W537" s="311">
        <v>0</v>
      </c>
      <c r="X537" s="311">
        <v>0</v>
      </c>
      <c r="Y537" s="311">
        <v>0</v>
      </c>
      <c r="Z537" s="311">
        <v>0</v>
      </c>
      <c r="AA537" s="311">
        <v>0</v>
      </c>
      <c r="AB537" s="311">
        <v>0</v>
      </c>
      <c r="AC537" s="311">
        <v>0</v>
      </c>
      <c r="AD537" s="311">
        <v>0</v>
      </c>
      <c r="AE537" s="311">
        <v>0</v>
      </c>
      <c r="AF537" s="311">
        <v>0</v>
      </c>
      <c r="AG537" s="311">
        <v>0</v>
      </c>
      <c r="AH537" s="311">
        <v>0</v>
      </c>
      <c r="AI537" s="311">
        <v>0</v>
      </c>
      <c r="AJ537" s="311">
        <v>0</v>
      </c>
      <c r="AK537" s="311">
        <v>0</v>
      </c>
      <c r="AL537" s="311">
        <v>0</v>
      </c>
      <c r="AM537" s="311">
        <v>0</v>
      </c>
      <c r="AN537" s="311">
        <v>0</v>
      </c>
      <c r="AO537" s="311">
        <v>0</v>
      </c>
      <c r="AP537" s="311">
        <v>0</v>
      </c>
      <c r="AQ537" s="311">
        <v>0</v>
      </c>
      <c r="AR537" s="311">
        <v>0</v>
      </c>
      <c r="AS537" s="311">
        <v>0</v>
      </c>
      <c r="AT537" s="311">
        <v>0</v>
      </c>
      <c r="AU537" s="311">
        <v>0</v>
      </c>
      <c r="AV537" s="311">
        <v>0</v>
      </c>
      <c r="AW537" s="311">
        <v>0</v>
      </c>
      <c r="AX537" s="352">
        <v>0</v>
      </c>
      <c r="AY537" s="352">
        <v>0</v>
      </c>
      <c r="AZ537" s="352">
        <v>0</v>
      </c>
      <c r="BA537" s="352">
        <v>0</v>
      </c>
      <c r="BB537" s="352">
        <v>0</v>
      </c>
      <c r="BC537" s="352">
        <v>0</v>
      </c>
      <c r="BD537" s="352">
        <v>0</v>
      </c>
      <c r="BE537" s="352">
        <v>0</v>
      </c>
      <c r="BF537" s="352">
        <v>0</v>
      </c>
      <c r="BG537" s="352">
        <v>0</v>
      </c>
      <c r="BH537" s="378">
        <v>0</v>
      </c>
      <c r="BI537" s="352">
        <v>0</v>
      </c>
      <c r="BJ537" s="352">
        <v>0</v>
      </c>
      <c r="BK537" s="352"/>
      <c r="BL537" s="352"/>
      <c r="BM537" s="352"/>
    </row>
    <row r="538" spans="1:65" s="78" customFormat="1" x14ac:dyDescent="0.3">
      <c r="A538" s="10"/>
      <c r="B538" s="10"/>
      <c r="C538" s="10"/>
      <c r="D538" s="10">
        <v>4920084700.6400003</v>
      </c>
      <c r="E538" s="311">
        <v>150060048</v>
      </c>
      <c r="F538" s="311" t="s">
        <v>476</v>
      </c>
      <c r="G538" s="312">
        <v>9</v>
      </c>
      <c r="H538" s="312" t="s">
        <v>1298</v>
      </c>
      <c r="I538" s="311">
        <v>0</v>
      </c>
      <c r="J538" s="311">
        <v>0</v>
      </c>
      <c r="K538" s="311">
        <v>0</v>
      </c>
      <c r="L538" s="311">
        <v>0</v>
      </c>
      <c r="M538" s="311">
        <v>0</v>
      </c>
      <c r="N538" s="311">
        <v>0</v>
      </c>
      <c r="O538" s="311">
        <v>0</v>
      </c>
      <c r="P538" s="311">
        <v>0</v>
      </c>
      <c r="Q538" s="311">
        <v>0</v>
      </c>
      <c r="R538" s="311">
        <v>0</v>
      </c>
      <c r="S538" s="311">
        <v>0</v>
      </c>
      <c r="T538" s="311">
        <v>0</v>
      </c>
      <c r="U538" s="311">
        <v>0</v>
      </c>
      <c r="V538" s="311">
        <v>0</v>
      </c>
      <c r="W538" s="311">
        <v>0</v>
      </c>
      <c r="X538" s="311">
        <v>0</v>
      </c>
      <c r="Y538" s="311">
        <v>0</v>
      </c>
      <c r="Z538" s="311">
        <v>0</v>
      </c>
      <c r="AA538" s="311">
        <v>0</v>
      </c>
      <c r="AB538" s="311">
        <v>0</v>
      </c>
      <c r="AC538" s="311">
        <v>0</v>
      </c>
      <c r="AD538" s="311">
        <v>0</v>
      </c>
      <c r="AE538" s="311">
        <v>0</v>
      </c>
      <c r="AF538" s="311">
        <v>0</v>
      </c>
      <c r="AG538" s="311">
        <v>0</v>
      </c>
      <c r="AH538" s="311">
        <v>0</v>
      </c>
      <c r="AI538" s="311">
        <v>0</v>
      </c>
      <c r="AJ538" s="311">
        <v>0</v>
      </c>
      <c r="AK538" s="311">
        <v>0</v>
      </c>
      <c r="AL538" s="311">
        <v>0</v>
      </c>
      <c r="AM538" s="311">
        <v>0</v>
      </c>
      <c r="AN538" s="311">
        <v>0</v>
      </c>
      <c r="AO538" s="311">
        <v>0</v>
      </c>
      <c r="AP538" s="311">
        <v>0</v>
      </c>
      <c r="AQ538" s="311">
        <v>0</v>
      </c>
      <c r="AR538" s="311">
        <v>0</v>
      </c>
      <c r="AS538" s="311">
        <v>0</v>
      </c>
      <c r="AT538" s="311">
        <v>0</v>
      </c>
      <c r="AU538" s="311">
        <v>0</v>
      </c>
      <c r="AV538" s="311">
        <v>0</v>
      </c>
      <c r="AW538" s="311">
        <v>0</v>
      </c>
      <c r="AX538" s="352">
        <v>0</v>
      </c>
      <c r="AY538" s="352">
        <v>0</v>
      </c>
      <c r="AZ538" s="352">
        <v>0</v>
      </c>
      <c r="BA538" s="352">
        <v>0</v>
      </c>
      <c r="BB538" s="352">
        <v>0</v>
      </c>
      <c r="BC538" s="352">
        <v>0</v>
      </c>
      <c r="BD538" s="352">
        <v>0</v>
      </c>
      <c r="BE538" s="352">
        <v>0</v>
      </c>
      <c r="BF538" s="352">
        <v>0</v>
      </c>
      <c r="BG538" s="352">
        <v>0</v>
      </c>
      <c r="BH538" s="378">
        <v>0</v>
      </c>
      <c r="BI538" s="352">
        <v>0</v>
      </c>
      <c r="BJ538" s="352">
        <v>0</v>
      </c>
      <c r="BK538" s="352"/>
      <c r="BL538" s="352"/>
      <c r="BM538" s="352"/>
    </row>
    <row r="539" spans="1:65" s="78" customFormat="1" x14ac:dyDescent="0.3">
      <c r="A539" s="10"/>
      <c r="B539" s="10"/>
      <c r="C539" s="10"/>
      <c r="D539" s="10">
        <v>59597539.310000002</v>
      </c>
      <c r="E539" s="311">
        <v>150084744</v>
      </c>
      <c r="F539" s="311" t="s">
        <v>478</v>
      </c>
      <c r="G539" s="312">
        <v>31</v>
      </c>
      <c r="H539" s="312" t="s">
        <v>1298</v>
      </c>
      <c r="I539" s="311">
        <v>0</v>
      </c>
      <c r="J539" s="311">
        <v>0</v>
      </c>
      <c r="K539" s="311">
        <v>0</v>
      </c>
      <c r="L539" s="311">
        <v>0</v>
      </c>
      <c r="M539" s="311">
        <v>0</v>
      </c>
      <c r="N539" s="311">
        <v>0</v>
      </c>
      <c r="O539" s="311">
        <v>0</v>
      </c>
      <c r="P539" s="311">
        <v>0</v>
      </c>
      <c r="Q539" s="311">
        <v>0</v>
      </c>
      <c r="R539" s="311">
        <v>0</v>
      </c>
      <c r="S539" s="311">
        <v>0</v>
      </c>
      <c r="T539" s="311">
        <v>0</v>
      </c>
      <c r="U539" s="311">
        <v>0</v>
      </c>
      <c r="V539" s="311">
        <v>0</v>
      </c>
      <c r="W539" s="311">
        <v>0</v>
      </c>
      <c r="X539" s="311">
        <v>0</v>
      </c>
      <c r="Y539" s="311">
        <v>0</v>
      </c>
      <c r="Z539" s="311">
        <v>0</v>
      </c>
      <c r="AA539" s="311">
        <v>0</v>
      </c>
      <c r="AB539" s="311">
        <v>0</v>
      </c>
      <c r="AC539" s="311">
        <v>0</v>
      </c>
      <c r="AD539" s="311">
        <v>0</v>
      </c>
      <c r="AE539" s="311">
        <v>0</v>
      </c>
      <c r="AF539" s="311">
        <v>0</v>
      </c>
      <c r="AG539" s="311">
        <v>0</v>
      </c>
      <c r="AH539" s="311">
        <v>0</v>
      </c>
      <c r="AI539" s="311">
        <v>0</v>
      </c>
      <c r="AJ539" s="311">
        <v>0</v>
      </c>
      <c r="AK539" s="311">
        <v>0</v>
      </c>
      <c r="AL539" s="311">
        <v>0</v>
      </c>
      <c r="AM539" s="311">
        <v>0</v>
      </c>
      <c r="AN539" s="311">
        <v>0</v>
      </c>
      <c r="AO539" s="311">
        <v>0</v>
      </c>
      <c r="AP539" s="311">
        <v>0</v>
      </c>
      <c r="AQ539" s="311">
        <v>0</v>
      </c>
      <c r="AR539" s="311">
        <v>0</v>
      </c>
      <c r="AS539" s="311">
        <v>0</v>
      </c>
      <c r="AT539" s="311">
        <v>0</v>
      </c>
      <c r="AU539" s="311">
        <v>0</v>
      </c>
      <c r="AV539" s="311">
        <v>0</v>
      </c>
      <c r="AW539" s="311">
        <v>0</v>
      </c>
      <c r="AX539" s="352">
        <v>0</v>
      </c>
      <c r="AY539" s="352">
        <v>0</v>
      </c>
      <c r="AZ539" s="352">
        <v>0</v>
      </c>
      <c r="BA539" s="352">
        <v>0</v>
      </c>
      <c r="BB539" s="352">
        <v>0</v>
      </c>
      <c r="BC539" s="352">
        <v>0</v>
      </c>
      <c r="BD539" s="352">
        <v>0</v>
      </c>
      <c r="BE539" s="352">
        <v>0</v>
      </c>
      <c r="BF539" s="352">
        <v>0</v>
      </c>
      <c r="BG539" s="352">
        <v>0</v>
      </c>
      <c r="BH539" s="378">
        <v>0</v>
      </c>
      <c r="BI539" s="352">
        <v>0</v>
      </c>
      <c r="BJ539" s="352">
        <v>0</v>
      </c>
      <c r="BK539" s="352"/>
      <c r="BL539" s="352"/>
      <c r="BM539" s="352"/>
    </row>
    <row r="540" spans="1:65" s="78" customFormat="1" x14ac:dyDescent="0.3">
      <c r="A540" s="10"/>
      <c r="B540" s="10"/>
      <c r="C540" s="10"/>
      <c r="D540" s="10">
        <v>47795036.68</v>
      </c>
      <c r="E540" s="311">
        <v>150101362</v>
      </c>
      <c r="F540" s="311" t="s">
        <v>483</v>
      </c>
      <c r="G540" s="312">
        <v>29</v>
      </c>
      <c r="H540" s="312" t="s">
        <v>1298</v>
      </c>
      <c r="I540" s="311">
        <v>0</v>
      </c>
      <c r="J540" s="311">
        <v>0</v>
      </c>
      <c r="K540" s="311">
        <v>0</v>
      </c>
      <c r="L540" s="311">
        <v>0</v>
      </c>
      <c r="M540" s="311">
        <v>0</v>
      </c>
      <c r="N540" s="311">
        <v>0</v>
      </c>
      <c r="O540" s="311">
        <v>0</v>
      </c>
      <c r="P540" s="311">
        <v>0</v>
      </c>
      <c r="Q540" s="311">
        <v>0</v>
      </c>
      <c r="R540" s="311">
        <v>0</v>
      </c>
      <c r="S540" s="311">
        <v>0</v>
      </c>
      <c r="T540" s="311">
        <v>0</v>
      </c>
      <c r="U540" s="311">
        <v>0</v>
      </c>
      <c r="V540" s="311">
        <v>0</v>
      </c>
      <c r="W540" s="311">
        <v>0</v>
      </c>
      <c r="X540" s="311">
        <v>0</v>
      </c>
      <c r="Y540" s="311">
        <v>0</v>
      </c>
      <c r="Z540" s="311">
        <v>0</v>
      </c>
      <c r="AA540" s="311">
        <v>0</v>
      </c>
      <c r="AB540" s="311">
        <v>0</v>
      </c>
      <c r="AC540" s="311">
        <v>0</v>
      </c>
      <c r="AD540" s="311">
        <v>0</v>
      </c>
      <c r="AE540" s="311">
        <v>0</v>
      </c>
      <c r="AF540" s="311">
        <v>0</v>
      </c>
      <c r="AG540" s="311">
        <v>0</v>
      </c>
      <c r="AH540" s="311">
        <v>0</v>
      </c>
      <c r="AI540" s="311">
        <v>0</v>
      </c>
      <c r="AJ540" s="311">
        <v>250000</v>
      </c>
      <c r="AK540" s="311">
        <v>0</v>
      </c>
      <c r="AL540" s="311">
        <v>0</v>
      </c>
      <c r="AM540" s="311">
        <v>0</v>
      </c>
      <c r="AN540" s="311">
        <v>0</v>
      </c>
      <c r="AO540" s="311">
        <v>0</v>
      </c>
      <c r="AP540" s="311">
        <v>0</v>
      </c>
      <c r="AQ540" s="311">
        <v>0</v>
      </c>
      <c r="AR540" s="311">
        <v>0</v>
      </c>
      <c r="AS540" s="311">
        <v>0</v>
      </c>
      <c r="AT540" s="311">
        <v>0</v>
      </c>
      <c r="AU540" s="311">
        <v>0</v>
      </c>
      <c r="AV540" s="311">
        <v>0</v>
      </c>
      <c r="AW540" s="311">
        <v>0</v>
      </c>
      <c r="AX540" s="352">
        <v>0</v>
      </c>
      <c r="AY540" s="352">
        <v>250000</v>
      </c>
      <c r="AZ540" s="352">
        <v>0</v>
      </c>
      <c r="BA540" s="352">
        <v>0</v>
      </c>
      <c r="BB540" s="352">
        <v>0</v>
      </c>
      <c r="BC540" s="352">
        <v>0</v>
      </c>
      <c r="BD540" s="352">
        <v>0</v>
      </c>
      <c r="BE540" s="352">
        <v>0</v>
      </c>
      <c r="BF540" s="352">
        <v>0</v>
      </c>
      <c r="BG540" s="352">
        <v>0</v>
      </c>
      <c r="BH540" s="378">
        <v>0</v>
      </c>
      <c r="BI540" s="352">
        <v>0</v>
      </c>
      <c r="BJ540" s="352">
        <v>0</v>
      </c>
      <c r="BK540" s="352"/>
      <c r="BL540" s="352"/>
      <c r="BM540" s="352"/>
    </row>
    <row r="541" spans="1:65" s="78" customFormat="1" x14ac:dyDescent="0.3">
      <c r="A541" s="10"/>
      <c r="B541" s="10"/>
      <c r="C541" s="10"/>
      <c r="D541" s="10">
        <v>14526988.48</v>
      </c>
      <c r="E541" s="311">
        <v>150123563</v>
      </c>
      <c r="F541" s="311" t="s">
        <v>493</v>
      </c>
      <c r="G541" s="312">
        <v>24</v>
      </c>
      <c r="H541" s="312" t="s">
        <v>1298</v>
      </c>
      <c r="I541" s="311">
        <v>0</v>
      </c>
      <c r="J541" s="311">
        <v>0</v>
      </c>
      <c r="K541" s="311">
        <v>0</v>
      </c>
      <c r="L541" s="311">
        <v>0</v>
      </c>
      <c r="M541" s="311">
        <v>0</v>
      </c>
      <c r="N541" s="311">
        <v>0</v>
      </c>
      <c r="O541" s="311">
        <v>0</v>
      </c>
      <c r="P541" s="311">
        <v>0</v>
      </c>
      <c r="Q541" s="311">
        <v>0</v>
      </c>
      <c r="R541" s="311">
        <v>0</v>
      </c>
      <c r="S541" s="311">
        <v>0</v>
      </c>
      <c r="T541" s="311">
        <v>0</v>
      </c>
      <c r="U541" s="311">
        <v>0</v>
      </c>
      <c r="V541" s="311">
        <v>0</v>
      </c>
      <c r="W541" s="311">
        <v>0</v>
      </c>
      <c r="X541" s="311">
        <v>0</v>
      </c>
      <c r="Y541" s="311">
        <v>0</v>
      </c>
      <c r="Z541" s="311">
        <v>0</v>
      </c>
      <c r="AA541" s="311">
        <v>0</v>
      </c>
      <c r="AB541" s="311">
        <v>0</v>
      </c>
      <c r="AC541" s="311">
        <v>0</v>
      </c>
      <c r="AD541" s="311">
        <v>0</v>
      </c>
      <c r="AE541" s="311">
        <v>0</v>
      </c>
      <c r="AF541" s="311">
        <v>0</v>
      </c>
      <c r="AG541" s="311">
        <v>0</v>
      </c>
      <c r="AH541" s="311">
        <v>0</v>
      </c>
      <c r="AI541" s="311">
        <v>0</v>
      </c>
      <c r="AJ541" s="311">
        <v>0</v>
      </c>
      <c r="AK541" s="311">
        <v>0</v>
      </c>
      <c r="AL541" s="311">
        <v>0</v>
      </c>
      <c r="AM541" s="311">
        <v>0</v>
      </c>
      <c r="AN541" s="311">
        <v>0</v>
      </c>
      <c r="AO541" s="311">
        <v>0</v>
      </c>
      <c r="AP541" s="311">
        <v>0</v>
      </c>
      <c r="AQ541" s="311">
        <v>0</v>
      </c>
      <c r="AR541" s="311">
        <v>0</v>
      </c>
      <c r="AS541" s="311">
        <v>0</v>
      </c>
      <c r="AT541" s="311">
        <v>0</v>
      </c>
      <c r="AU541" s="311">
        <v>0</v>
      </c>
      <c r="AV541" s="311">
        <v>0</v>
      </c>
      <c r="AW541" s="311">
        <v>0</v>
      </c>
      <c r="AX541" s="352">
        <v>0</v>
      </c>
      <c r="AY541" s="352">
        <v>0</v>
      </c>
      <c r="AZ541" s="352">
        <v>0</v>
      </c>
      <c r="BA541" s="352">
        <v>0</v>
      </c>
      <c r="BB541" s="352">
        <v>0</v>
      </c>
      <c r="BC541" s="352">
        <v>0</v>
      </c>
      <c r="BD541" s="352">
        <v>0</v>
      </c>
      <c r="BE541" s="352">
        <v>0</v>
      </c>
      <c r="BF541" s="352">
        <v>0</v>
      </c>
      <c r="BG541" s="352">
        <v>0</v>
      </c>
      <c r="BH541" s="378">
        <v>0</v>
      </c>
      <c r="BI541" s="352">
        <v>0</v>
      </c>
      <c r="BJ541" s="352">
        <v>0</v>
      </c>
      <c r="BK541" s="352"/>
      <c r="BL541" s="352"/>
      <c r="BM541" s="352"/>
    </row>
    <row r="542" spans="1:65" s="78" customFormat="1" x14ac:dyDescent="0.3">
      <c r="A542" s="10"/>
      <c r="B542" s="10"/>
      <c r="C542" s="10"/>
      <c r="D542" s="10">
        <v>1168026035.29</v>
      </c>
      <c r="E542" s="311">
        <v>180046692</v>
      </c>
      <c r="F542" s="311" t="s">
        <v>500</v>
      </c>
      <c r="G542" s="312">
        <v>1</v>
      </c>
      <c r="H542" s="312" t="s">
        <v>1299</v>
      </c>
      <c r="I542" s="311">
        <v>0</v>
      </c>
      <c r="J542" s="311">
        <v>0</v>
      </c>
      <c r="K542" s="311">
        <v>0</v>
      </c>
      <c r="L542" s="311">
        <v>0</v>
      </c>
      <c r="M542" s="311">
        <v>0</v>
      </c>
      <c r="N542" s="311">
        <v>0</v>
      </c>
      <c r="O542" s="311">
        <v>0</v>
      </c>
      <c r="P542" s="311">
        <v>0</v>
      </c>
      <c r="Q542" s="311">
        <v>0</v>
      </c>
      <c r="R542" s="311">
        <v>0</v>
      </c>
      <c r="S542" s="311">
        <v>0</v>
      </c>
      <c r="T542" s="311">
        <v>0</v>
      </c>
      <c r="U542" s="311">
        <v>0</v>
      </c>
      <c r="V542" s="311">
        <v>0</v>
      </c>
      <c r="W542" s="311">
        <v>0</v>
      </c>
      <c r="X542" s="311">
        <v>0</v>
      </c>
      <c r="Y542" s="311">
        <v>0</v>
      </c>
      <c r="Z542" s="311">
        <v>0</v>
      </c>
      <c r="AA542" s="311">
        <v>0</v>
      </c>
      <c r="AB542" s="311">
        <v>0</v>
      </c>
      <c r="AC542" s="311">
        <v>0</v>
      </c>
      <c r="AD542" s="311">
        <v>0</v>
      </c>
      <c r="AE542" s="311">
        <v>0</v>
      </c>
      <c r="AF542" s="311">
        <v>0</v>
      </c>
      <c r="AG542" s="311">
        <v>0</v>
      </c>
      <c r="AH542" s="311">
        <v>0</v>
      </c>
      <c r="AI542" s="311">
        <v>0</v>
      </c>
      <c r="AJ542" s="311">
        <v>0</v>
      </c>
      <c r="AK542" s="311">
        <v>0</v>
      </c>
      <c r="AL542" s="311">
        <v>0</v>
      </c>
      <c r="AM542" s="311">
        <v>0</v>
      </c>
      <c r="AN542" s="311">
        <v>0</v>
      </c>
      <c r="AO542" s="311">
        <v>0</v>
      </c>
      <c r="AP542" s="311">
        <v>0</v>
      </c>
      <c r="AQ542" s="311">
        <v>0</v>
      </c>
      <c r="AR542" s="311">
        <v>0</v>
      </c>
      <c r="AS542" s="311">
        <v>0</v>
      </c>
      <c r="AT542" s="311">
        <v>0</v>
      </c>
      <c r="AU542" s="311">
        <v>0</v>
      </c>
      <c r="AV542" s="311">
        <v>0</v>
      </c>
      <c r="AW542" s="311">
        <v>0</v>
      </c>
      <c r="AX542" s="352">
        <v>0</v>
      </c>
      <c r="AY542" s="352">
        <v>0</v>
      </c>
      <c r="AZ542" s="352">
        <v>0</v>
      </c>
      <c r="BA542" s="352">
        <v>0</v>
      </c>
      <c r="BB542" s="352">
        <v>0</v>
      </c>
      <c r="BC542" s="352">
        <v>0</v>
      </c>
      <c r="BD542" s="352">
        <v>0</v>
      </c>
      <c r="BE542" s="352">
        <v>0</v>
      </c>
      <c r="BF542" s="352">
        <v>0</v>
      </c>
      <c r="BG542" s="352">
        <v>0</v>
      </c>
      <c r="BH542" s="378">
        <v>0</v>
      </c>
      <c r="BI542" s="352">
        <v>0</v>
      </c>
      <c r="BJ542" s="352">
        <v>0</v>
      </c>
      <c r="BK542" s="352"/>
      <c r="BL542" s="352"/>
      <c r="BM542" s="352"/>
    </row>
    <row r="543" spans="1:65" s="78" customFormat="1" x14ac:dyDescent="0.3">
      <c r="A543" s="10"/>
      <c r="B543" s="10"/>
      <c r="C543" s="10"/>
      <c r="D543" s="10"/>
      <c r="E543" s="311">
        <v>221582966</v>
      </c>
      <c r="F543" s="311" t="s">
        <v>1481</v>
      </c>
      <c r="G543" s="312">
        <v>9</v>
      </c>
      <c r="H543" s="312" t="s">
        <v>1465</v>
      </c>
      <c r="I543" s="311">
        <v>0</v>
      </c>
      <c r="J543" s="311">
        <v>0</v>
      </c>
      <c r="K543" s="311">
        <v>0</v>
      </c>
      <c r="L543" s="311">
        <v>0</v>
      </c>
      <c r="M543" s="311">
        <v>0</v>
      </c>
      <c r="N543" s="311">
        <v>0</v>
      </c>
      <c r="O543" s="311">
        <v>0</v>
      </c>
      <c r="P543" s="311">
        <v>0</v>
      </c>
      <c r="Q543" s="311">
        <v>0</v>
      </c>
      <c r="R543" s="311">
        <v>0</v>
      </c>
      <c r="S543" s="311">
        <v>0</v>
      </c>
      <c r="T543" s="311">
        <v>0</v>
      </c>
      <c r="U543" s="311">
        <v>0</v>
      </c>
      <c r="V543" s="311">
        <v>0</v>
      </c>
      <c r="W543" s="311">
        <v>0</v>
      </c>
      <c r="X543" s="311">
        <v>0</v>
      </c>
      <c r="Y543" s="311">
        <v>0</v>
      </c>
      <c r="Z543" s="311">
        <v>0</v>
      </c>
      <c r="AA543" s="311">
        <v>0</v>
      </c>
      <c r="AB543" s="311">
        <v>0</v>
      </c>
      <c r="AC543" s="311">
        <v>0</v>
      </c>
      <c r="AD543" s="311">
        <v>0</v>
      </c>
      <c r="AE543" s="311">
        <v>0</v>
      </c>
      <c r="AF543" s="311">
        <v>0</v>
      </c>
      <c r="AG543" s="311">
        <v>0</v>
      </c>
      <c r="AH543" s="311">
        <v>0</v>
      </c>
      <c r="AI543" s="311">
        <v>0</v>
      </c>
      <c r="AJ543" s="311">
        <v>0</v>
      </c>
      <c r="AK543" s="311">
        <v>0</v>
      </c>
      <c r="AL543" s="311">
        <v>0</v>
      </c>
      <c r="AM543" s="311">
        <v>0</v>
      </c>
      <c r="AN543" s="311">
        <v>0</v>
      </c>
      <c r="AO543" s="311">
        <v>0</v>
      </c>
      <c r="AP543" s="311">
        <v>0</v>
      </c>
      <c r="AQ543" s="311">
        <v>0</v>
      </c>
      <c r="AR543" s="311">
        <v>0</v>
      </c>
      <c r="AS543" s="311">
        <v>0</v>
      </c>
      <c r="AT543" s="311">
        <v>0</v>
      </c>
      <c r="AU543" s="311">
        <v>0</v>
      </c>
      <c r="AV543" s="311">
        <v>0</v>
      </c>
      <c r="AW543" s="311">
        <v>0</v>
      </c>
      <c r="AX543" s="352">
        <v>0</v>
      </c>
      <c r="AY543" s="352">
        <v>0</v>
      </c>
      <c r="AZ543" s="352">
        <v>0</v>
      </c>
      <c r="BA543" s="352">
        <v>0</v>
      </c>
      <c r="BB543" s="352">
        <v>0</v>
      </c>
      <c r="BC543" s="352">
        <v>0</v>
      </c>
      <c r="BD543" s="352">
        <v>0</v>
      </c>
      <c r="BE543" s="352">
        <v>0</v>
      </c>
      <c r="BF543" s="352">
        <v>0</v>
      </c>
      <c r="BG543" s="352">
        <v>0</v>
      </c>
      <c r="BH543" s="378">
        <v>0</v>
      </c>
      <c r="BI543" s="352">
        <v>0</v>
      </c>
      <c r="BJ543" s="352">
        <v>0</v>
      </c>
      <c r="BK543" s="352"/>
      <c r="BL543" s="352"/>
      <c r="BM543" s="352"/>
    </row>
    <row r="544" spans="1:65" s="78" customFormat="1" x14ac:dyDescent="0.3">
      <c r="A544" s="10"/>
      <c r="B544" s="10"/>
      <c r="C544" s="10"/>
      <c r="D544" s="10"/>
      <c r="E544" s="311">
        <v>221672341</v>
      </c>
      <c r="F544" s="311" t="s">
        <v>1486</v>
      </c>
      <c r="G544" s="312">
        <v>7</v>
      </c>
      <c r="H544" s="312" t="s">
        <v>1465</v>
      </c>
      <c r="I544" s="311">
        <v>0</v>
      </c>
      <c r="J544" s="311">
        <v>0</v>
      </c>
      <c r="K544" s="311">
        <v>0</v>
      </c>
      <c r="L544" s="311">
        <v>0</v>
      </c>
      <c r="M544" s="311">
        <v>0</v>
      </c>
      <c r="N544" s="311">
        <v>0</v>
      </c>
      <c r="O544" s="311">
        <v>0</v>
      </c>
      <c r="P544" s="311">
        <v>0</v>
      </c>
      <c r="Q544" s="311">
        <v>0</v>
      </c>
      <c r="R544" s="311">
        <v>0</v>
      </c>
      <c r="S544" s="311">
        <v>0</v>
      </c>
      <c r="T544" s="311">
        <v>0</v>
      </c>
      <c r="U544" s="311">
        <v>0</v>
      </c>
      <c r="V544" s="311">
        <v>0</v>
      </c>
      <c r="W544" s="311">
        <v>0</v>
      </c>
      <c r="X544" s="311">
        <v>0</v>
      </c>
      <c r="Y544" s="311">
        <v>0</v>
      </c>
      <c r="Z544" s="311">
        <v>0</v>
      </c>
      <c r="AA544" s="311">
        <v>0</v>
      </c>
      <c r="AB544" s="311">
        <v>0</v>
      </c>
      <c r="AC544" s="311">
        <v>0</v>
      </c>
      <c r="AD544" s="311">
        <v>0</v>
      </c>
      <c r="AE544" s="311">
        <v>0</v>
      </c>
      <c r="AF544" s="311">
        <v>0</v>
      </c>
      <c r="AG544" s="311">
        <v>0</v>
      </c>
      <c r="AH544" s="311">
        <v>0</v>
      </c>
      <c r="AI544" s="311">
        <v>0</v>
      </c>
      <c r="AJ544" s="311">
        <v>0</v>
      </c>
      <c r="AK544" s="311">
        <v>0</v>
      </c>
      <c r="AL544" s="311">
        <v>0</v>
      </c>
      <c r="AM544" s="311">
        <v>0</v>
      </c>
      <c r="AN544" s="311">
        <v>0</v>
      </c>
      <c r="AO544" s="311">
        <v>0</v>
      </c>
      <c r="AP544" s="311">
        <v>0</v>
      </c>
      <c r="AQ544" s="311">
        <v>0</v>
      </c>
      <c r="AR544" s="311">
        <v>0</v>
      </c>
      <c r="AS544" s="311">
        <v>0</v>
      </c>
      <c r="AT544" s="311">
        <v>0</v>
      </c>
      <c r="AU544" s="311">
        <v>0</v>
      </c>
      <c r="AV544" s="311">
        <v>0</v>
      </c>
      <c r="AW544" s="311">
        <v>0</v>
      </c>
      <c r="AX544" s="352">
        <v>0</v>
      </c>
      <c r="AY544" s="352">
        <v>0</v>
      </c>
      <c r="AZ544" s="352">
        <v>0</v>
      </c>
      <c r="BA544" s="352">
        <v>0</v>
      </c>
      <c r="BB544" s="352">
        <v>0</v>
      </c>
      <c r="BC544" s="352">
        <v>0</v>
      </c>
      <c r="BD544" s="352">
        <v>0</v>
      </c>
      <c r="BE544" s="352">
        <v>0</v>
      </c>
      <c r="BF544" s="352">
        <v>0</v>
      </c>
      <c r="BG544" s="352">
        <v>0</v>
      </c>
      <c r="BH544" s="378">
        <v>0</v>
      </c>
      <c r="BI544" s="352">
        <v>0</v>
      </c>
      <c r="BJ544" s="352">
        <v>0</v>
      </c>
      <c r="BK544" s="352"/>
      <c r="BL544" s="352"/>
      <c r="BM544" s="352"/>
    </row>
    <row r="545" spans="1:65" s="78" customFormat="1" x14ac:dyDescent="0.3">
      <c r="A545" s="10"/>
      <c r="B545" s="10"/>
      <c r="C545" s="10"/>
      <c r="D545" s="10"/>
      <c r="E545" s="311">
        <v>222042644</v>
      </c>
      <c r="F545" s="311" t="s">
        <v>1495</v>
      </c>
      <c r="G545" s="312">
        <v>19</v>
      </c>
      <c r="H545" s="312" t="s">
        <v>1465</v>
      </c>
      <c r="I545" s="311">
        <v>0</v>
      </c>
      <c r="J545" s="311">
        <v>0</v>
      </c>
      <c r="K545" s="311">
        <v>0</v>
      </c>
      <c r="L545" s="311">
        <v>0</v>
      </c>
      <c r="M545" s="311">
        <v>0</v>
      </c>
      <c r="N545" s="311">
        <v>0</v>
      </c>
      <c r="O545" s="311">
        <v>0</v>
      </c>
      <c r="P545" s="311">
        <v>0</v>
      </c>
      <c r="Q545" s="311">
        <v>0</v>
      </c>
      <c r="R545" s="311">
        <v>0</v>
      </c>
      <c r="S545" s="311">
        <v>0</v>
      </c>
      <c r="T545" s="311">
        <v>0</v>
      </c>
      <c r="U545" s="311">
        <v>0</v>
      </c>
      <c r="V545" s="311">
        <v>0</v>
      </c>
      <c r="W545" s="311">
        <v>0</v>
      </c>
      <c r="X545" s="311">
        <v>0</v>
      </c>
      <c r="Y545" s="311">
        <v>0</v>
      </c>
      <c r="Z545" s="311">
        <v>0</v>
      </c>
      <c r="AA545" s="311">
        <v>0</v>
      </c>
      <c r="AB545" s="311">
        <v>0</v>
      </c>
      <c r="AC545" s="311">
        <v>0</v>
      </c>
      <c r="AD545" s="311">
        <v>0</v>
      </c>
      <c r="AE545" s="311">
        <v>0</v>
      </c>
      <c r="AF545" s="311">
        <v>0</v>
      </c>
      <c r="AG545" s="311">
        <v>0</v>
      </c>
      <c r="AH545" s="311">
        <v>0</v>
      </c>
      <c r="AI545" s="311">
        <v>0</v>
      </c>
      <c r="AJ545" s="311">
        <v>0</v>
      </c>
      <c r="AK545" s="311">
        <v>0</v>
      </c>
      <c r="AL545" s="311">
        <v>0</v>
      </c>
      <c r="AM545" s="311">
        <v>0</v>
      </c>
      <c r="AN545" s="311">
        <v>0</v>
      </c>
      <c r="AO545" s="311">
        <v>0</v>
      </c>
      <c r="AP545" s="311">
        <v>0</v>
      </c>
      <c r="AQ545" s="311">
        <v>0</v>
      </c>
      <c r="AR545" s="311">
        <v>0</v>
      </c>
      <c r="AS545" s="311">
        <v>0</v>
      </c>
      <c r="AT545" s="311">
        <v>0</v>
      </c>
      <c r="AU545" s="311">
        <v>0</v>
      </c>
      <c r="AV545" s="311">
        <v>0</v>
      </c>
      <c r="AW545" s="311">
        <v>0</v>
      </c>
      <c r="AX545" s="352">
        <v>0</v>
      </c>
      <c r="AY545" s="352">
        <v>0</v>
      </c>
      <c r="AZ545" s="352">
        <v>0</v>
      </c>
      <c r="BA545" s="352">
        <v>0</v>
      </c>
      <c r="BB545" s="352">
        <v>0</v>
      </c>
      <c r="BC545" s="352">
        <v>0</v>
      </c>
      <c r="BD545" s="352">
        <v>0</v>
      </c>
      <c r="BE545" s="352">
        <v>0</v>
      </c>
      <c r="BF545" s="352">
        <v>0</v>
      </c>
      <c r="BG545" s="352">
        <v>0</v>
      </c>
      <c r="BH545" s="378">
        <v>0</v>
      </c>
      <c r="BI545" s="352">
        <v>0</v>
      </c>
      <c r="BJ545" s="352">
        <v>0</v>
      </c>
      <c r="BK545" s="352"/>
      <c r="BL545" s="352"/>
      <c r="BM545" s="352"/>
    </row>
    <row r="546" spans="1:65" s="78" customFormat="1" x14ac:dyDescent="0.3">
      <c r="A546" s="10"/>
      <c r="B546" s="10"/>
      <c r="C546" s="10"/>
      <c r="D546" s="10"/>
      <c r="E546" s="311">
        <v>222042644</v>
      </c>
      <c r="F546" s="311" t="s">
        <v>1496</v>
      </c>
      <c r="G546" s="312">
        <v>20</v>
      </c>
      <c r="H546" s="312" t="s">
        <v>1465</v>
      </c>
      <c r="I546" s="311">
        <v>0</v>
      </c>
      <c r="J546" s="311">
        <v>0</v>
      </c>
      <c r="K546" s="311">
        <v>0</v>
      </c>
      <c r="L546" s="311">
        <v>0</v>
      </c>
      <c r="M546" s="311">
        <v>0</v>
      </c>
      <c r="N546" s="311">
        <v>0</v>
      </c>
      <c r="O546" s="311">
        <v>0</v>
      </c>
      <c r="P546" s="311">
        <v>0</v>
      </c>
      <c r="Q546" s="311">
        <v>0</v>
      </c>
      <c r="R546" s="311">
        <v>0</v>
      </c>
      <c r="S546" s="311">
        <v>0</v>
      </c>
      <c r="T546" s="311">
        <v>0</v>
      </c>
      <c r="U546" s="311">
        <v>0</v>
      </c>
      <c r="V546" s="311">
        <v>0</v>
      </c>
      <c r="W546" s="311">
        <v>0</v>
      </c>
      <c r="X546" s="311">
        <v>0</v>
      </c>
      <c r="Y546" s="311">
        <v>0</v>
      </c>
      <c r="Z546" s="311">
        <v>0</v>
      </c>
      <c r="AA546" s="311">
        <v>0</v>
      </c>
      <c r="AB546" s="311">
        <v>0</v>
      </c>
      <c r="AC546" s="311">
        <v>0</v>
      </c>
      <c r="AD546" s="311">
        <v>0</v>
      </c>
      <c r="AE546" s="311">
        <v>0</v>
      </c>
      <c r="AF546" s="311">
        <v>0</v>
      </c>
      <c r="AG546" s="311">
        <v>0</v>
      </c>
      <c r="AH546" s="311">
        <v>0</v>
      </c>
      <c r="AI546" s="311">
        <v>0</v>
      </c>
      <c r="AJ546" s="311">
        <v>0</v>
      </c>
      <c r="AK546" s="311">
        <v>0</v>
      </c>
      <c r="AL546" s="311">
        <v>0</v>
      </c>
      <c r="AM546" s="311">
        <v>0</v>
      </c>
      <c r="AN546" s="311">
        <v>0</v>
      </c>
      <c r="AO546" s="311">
        <v>0</v>
      </c>
      <c r="AP546" s="311">
        <v>0</v>
      </c>
      <c r="AQ546" s="311">
        <v>0</v>
      </c>
      <c r="AR546" s="311">
        <v>0</v>
      </c>
      <c r="AS546" s="311">
        <v>0</v>
      </c>
      <c r="AT546" s="311">
        <v>0</v>
      </c>
      <c r="AU546" s="311">
        <v>0</v>
      </c>
      <c r="AV546" s="311">
        <v>0</v>
      </c>
      <c r="AW546" s="311">
        <v>0</v>
      </c>
      <c r="AX546" s="352">
        <v>0</v>
      </c>
      <c r="AY546" s="352">
        <v>0</v>
      </c>
      <c r="AZ546" s="352">
        <v>0</v>
      </c>
      <c r="BA546" s="352">
        <v>0</v>
      </c>
      <c r="BB546" s="352">
        <v>0</v>
      </c>
      <c r="BC546" s="352">
        <v>0</v>
      </c>
      <c r="BD546" s="352">
        <v>0</v>
      </c>
      <c r="BE546" s="352">
        <v>0</v>
      </c>
      <c r="BF546" s="352">
        <v>0</v>
      </c>
      <c r="BG546" s="352">
        <v>0</v>
      </c>
      <c r="BH546" s="378">
        <v>0</v>
      </c>
      <c r="BI546" s="352">
        <v>0</v>
      </c>
      <c r="BJ546" s="352">
        <v>0</v>
      </c>
      <c r="BK546" s="352"/>
      <c r="BL546" s="352"/>
      <c r="BM546" s="352"/>
    </row>
    <row r="547" spans="1:65" s="78" customFormat="1" x14ac:dyDescent="0.3">
      <c r="A547" s="10"/>
      <c r="B547" s="10"/>
      <c r="C547" s="10"/>
      <c r="D547" s="10">
        <v>39422073321.050003</v>
      </c>
      <c r="E547" s="311">
        <v>270006922</v>
      </c>
      <c r="F547" s="311" t="s">
        <v>514</v>
      </c>
      <c r="G547" s="312">
        <v>57</v>
      </c>
      <c r="H547" s="312" t="s">
        <v>1302</v>
      </c>
      <c r="I547" s="311">
        <v>0</v>
      </c>
      <c r="J547" s="311">
        <v>0</v>
      </c>
      <c r="K547" s="311">
        <v>0</v>
      </c>
      <c r="L547" s="311">
        <v>0</v>
      </c>
      <c r="M547" s="311">
        <v>0</v>
      </c>
      <c r="N547" s="311">
        <v>0</v>
      </c>
      <c r="O547" s="311">
        <v>0</v>
      </c>
      <c r="P547" s="311">
        <v>0</v>
      </c>
      <c r="Q547" s="311">
        <v>0</v>
      </c>
      <c r="R547" s="311">
        <v>0</v>
      </c>
      <c r="S547" s="311">
        <v>0</v>
      </c>
      <c r="T547" s="311">
        <v>0</v>
      </c>
      <c r="U547" s="311">
        <v>0</v>
      </c>
      <c r="V547" s="311">
        <v>0</v>
      </c>
      <c r="W547" s="311">
        <v>0</v>
      </c>
      <c r="X547" s="311">
        <v>0</v>
      </c>
      <c r="Y547" s="311">
        <v>0</v>
      </c>
      <c r="Z547" s="311">
        <v>0</v>
      </c>
      <c r="AA547" s="311">
        <v>0</v>
      </c>
      <c r="AB547" s="311">
        <v>0</v>
      </c>
      <c r="AC547" s="311">
        <v>0</v>
      </c>
      <c r="AD547" s="311">
        <v>0</v>
      </c>
      <c r="AE547" s="311">
        <v>0</v>
      </c>
      <c r="AF547" s="311">
        <v>0</v>
      </c>
      <c r="AG547" s="311">
        <v>0</v>
      </c>
      <c r="AH547" s="311">
        <v>0</v>
      </c>
      <c r="AI547" s="311">
        <v>0</v>
      </c>
      <c r="AJ547" s="311">
        <v>0</v>
      </c>
      <c r="AK547" s="311">
        <v>0</v>
      </c>
      <c r="AL547" s="311">
        <v>0</v>
      </c>
      <c r="AM547" s="311">
        <v>0</v>
      </c>
      <c r="AN547" s="311">
        <v>0</v>
      </c>
      <c r="AO547" s="311">
        <v>0</v>
      </c>
      <c r="AP547" s="311">
        <v>0</v>
      </c>
      <c r="AQ547" s="311">
        <v>0</v>
      </c>
      <c r="AR547" s="311">
        <v>0</v>
      </c>
      <c r="AS547" s="311">
        <v>0</v>
      </c>
      <c r="AT547" s="311">
        <v>0</v>
      </c>
      <c r="AU547" s="311">
        <v>0</v>
      </c>
      <c r="AV547" s="311">
        <v>0</v>
      </c>
      <c r="AW547" s="311">
        <v>0</v>
      </c>
      <c r="AX547" s="352">
        <v>0</v>
      </c>
      <c r="AY547" s="352">
        <v>0</v>
      </c>
      <c r="AZ547" s="352">
        <v>0</v>
      </c>
      <c r="BA547" s="352">
        <v>0</v>
      </c>
      <c r="BB547" s="352">
        <v>0</v>
      </c>
      <c r="BC547" s="352">
        <v>0</v>
      </c>
      <c r="BD547" s="352">
        <v>0</v>
      </c>
      <c r="BE547" s="352">
        <v>0</v>
      </c>
      <c r="BF547" s="352">
        <v>0</v>
      </c>
      <c r="BG547" s="352">
        <v>0</v>
      </c>
      <c r="BH547" s="378">
        <v>0</v>
      </c>
      <c r="BI547" s="352">
        <v>0</v>
      </c>
      <c r="BJ547" s="352">
        <v>0</v>
      </c>
      <c r="BK547" s="352"/>
      <c r="BL547" s="352"/>
      <c r="BM547" s="352"/>
    </row>
    <row r="548" spans="1:65" s="78" customFormat="1" x14ac:dyDescent="0.3">
      <c r="A548" s="10"/>
      <c r="B548" s="10"/>
      <c r="C548" s="10"/>
      <c r="D548" s="10">
        <v>84013616233.119995</v>
      </c>
      <c r="E548" s="311">
        <v>270020226</v>
      </c>
      <c r="F548" s="311" t="s">
        <v>520</v>
      </c>
      <c r="G548" s="312">
        <v>12</v>
      </c>
      <c r="H548" s="312" t="s">
        <v>1302</v>
      </c>
      <c r="I548" s="311">
        <v>0</v>
      </c>
      <c r="J548" s="311">
        <v>0</v>
      </c>
      <c r="K548" s="311">
        <v>0</v>
      </c>
      <c r="L548" s="311">
        <v>0</v>
      </c>
      <c r="M548" s="311">
        <v>0</v>
      </c>
      <c r="N548" s="311">
        <v>0</v>
      </c>
      <c r="O548" s="311">
        <v>0</v>
      </c>
      <c r="P548" s="311">
        <v>750000</v>
      </c>
      <c r="Q548" s="311">
        <v>0</v>
      </c>
      <c r="R548" s="311">
        <v>249999.64999999997</v>
      </c>
      <c r="S548" s="311">
        <v>0</v>
      </c>
      <c r="T548" s="311">
        <v>749999.99250000017</v>
      </c>
      <c r="U548" s="311">
        <v>0</v>
      </c>
      <c r="V548" s="311">
        <v>1749999.6425000001</v>
      </c>
      <c r="W548" s="311">
        <v>0</v>
      </c>
      <c r="X548" s="311">
        <v>0</v>
      </c>
      <c r="Y548" s="311">
        <v>0</v>
      </c>
      <c r="Z548" s="311">
        <v>0</v>
      </c>
      <c r="AA548" s="311">
        <v>0</v>
      </c>
      <c r="AB548" s="311">
        <v>0</v>
      </c>
      <c r="AC548" s="311">
        <v>0</v>
      </c>
      <c r="AD548" s="311">
        <v>0</v>
      </c>
      <c r="AE548" s="311">
        <v>0</v>
      </c>
      <c r="AF548" s="311">
        <v>0</v>
      </c>
      <c r="AG548" s="311">
        <v>0</v>
      </c>
      <c r="AH548" s="311">
        <v>0</v>
      </c>
      <c r="AI548" s="311">
        <v>0</v>
      </c>
      <c r="AJ548" s="311">
        <v>0</v>
      </c>
      <c r="AK548" s="311">
        <v>0</v>
      </c>
      <c r="AL548" s="311">
        <v>0</v>
      </c>
      <c r="AM548" s="311">
        <v>0</v>
      </c>
      <c r="AN548" s="311">
        <v>0</v>
      </c>
      <c r="AO548" s="311">
        <v>0</v>
      </c>
      <c r="AP548" s="311">
        <v>0</v>
      </c>
      <c r="AQ548" s="311">
        <v>0</v>
      </c>
      <c r="AR548" s="311">
        <v>0</v>
      </c>
      <c r="AS548" s="311">
        <v>0</v>
      </c>
      <c r="AT548" s="311">
        <v>0</v>
      </c>
      <c r="AU548" s="311">
        <v>0</v>
      </c>
      <c r="AV548" s="311">
        <v>0</v>
      </c>
      <c r="AW548" s="311">
        <v>0</v>
      </c>
      <c r="AX548" s="352">
        <v>0</v>
      </c>
      <c r="AY548" s="352">
        <v>0</v>
      </c>
      <c r="AZ548" s="352">
        <v>0</v>
      </c>
      <c r="BA548" s="352">
        <v>0</v>
      </c>
      <c r="BB548" s="352">
        <v>0</v>
      </c>
      <c r="BC548" s="352">
        <v>0</v>
      </c>
      <c r="BD548" s="352">
        <v>0</v>
      </c>
      <c r="BE548" s="352">
        <v>0</v>
      </c>
      <c r="BF548" s="352">
        <v>0</v>
      </c>
      <c r="BG548" s="352">
        <v>0</v>
      </c>
      <c r="BH548" s="378">
        <v>0</v>
      </c>
      <c r="BI548" s="352">
        <v>0</v>
      </c>
      <c r="BJ548" s="352">
        <v>0</v>
      </c>
      <c r="BK548" s="352"/>
      <c r="BL548" s="352"/>
      <c r="BM548" s="352"/>
    </row>
    <row r="549" spans="1:65" s="78" customFormat="1" x14ac:dyDescent="0.3">
      <c r="A549" s="10"/>
      <c r="B549" s="10"/>
      <c r="C549" s="10"/>
      <c r="D549" s="10">
        <v>343197925.73000002</v>
      </c>
      <c r="E549" s="311">
        <v>270041024</v>
      </c>
      <c r="F549" s="311" t="s">
        <v>532</v>
      </c>
      <c r="G549" s="312">
        <v>34</v>
      </c>
      <c r="H549" s="312" t="s">
        <v>1302</v>
      </c>
      <c r="I549" s="311">
        <v>0</v>
      </c>
      <c r="J549" s="311">
        <v>0</v>
      </c>
      <c r="K549" s="311">
        <v>0</v>
      </c>
      <c r="L549" s="311">
        <v>0</v>
      </c>
      <c r="M549" s="311">
        <v>0</v>
      </c>
      <c r="N549" s="311">
        <v>0</v>
      </c>
      <c r="O549" s="311">
        <v>0</v>
      </c>
      <c r="P549" s="311">
        <v>0</v>
      </c>
      <c r="Q549" s="311">
        <v>0</v>
      </c>
      <c r="R549" s="311">
        <v>0</v>
      </c>
      <c r="S549" s="311">
        <v>0</v>
      </c>
      <c r="T549" s="311">
        <v>0</v>
      </c>
      <c r="U549" s="311">
        <v>0</v>
      </c>
      <c r="V549" s="311">
        <v>0</v>
      </c>
      <c r="W549" s="311">
        <v>0</v>
      </c>
      <c r="X549" s="311">
        <v>0</v>
      </c>
      <c r="Y549" s="311">
        <v>0</v>
      </c>
      <c r="Z549" s="311">
        <v>0</v>
      </c>
      <c r="AA549" s="311">
        <v>0</v>
      </c>
      <c r="AB549" s="311">
        <v>0</v>
      </c>
      <c r="AC549" s="311">
        <v>0</v>
      </c>
      <c r="AD549" s="311">
        <v>0</v>
      </c>
      <c r="AE549" s="311">
        <v>0</v>
      </c>
      <c r="AF549" s="311">
        <v>0</v>
      </c>
      <c r="AG549" s="311">
        <v>0</v>
      </c>
      <c r="AH549" s="311">
        <v>0</v>
      </c>
      <c r="AI549" s="311">
        <v>0</v>
      </c>
      <c r="AJ549" s="311">
        <v>0</v>
      </c>
      <c r="AK549" s="311">
        <v>0</v>
      </c>
      <c r="AL549" s="311">
        <v>0</v>
      </c>
      <c r="AM549" s="311">
        <v>0</v>
      </c>
      <c r="AN549" s="311">
        <v>0</v>
      </c>
      <c r="AO549" s="311">
        <v>0</v>
      </c>
      <c r="AP549" s="311">
        <v>0</v>
      </c>
      <c r="AQ549" s="311">
        <v>0</v>
      </c>
      <c r="AR549" s="311">
        <v>0</v>
      </c>
      <c r="AS549" s="311">
        <v>0</v>
      </c>
      <c r="AT549" s="311">
        <v>0</v>
      </c>
      <c r="AU549" s="311">
        <v>0</v>
      </c>
      <c r="AV549" s="311">
        <v>0</v>
      </c>
      <c r="AW549" s="311">
        <v>0</v>
      </c>
      <c r="AX549" s="352">
        <v>0</v>
      </c>
      <c r="AY549" s="352">
        <v>0</v>
      </c>
      <c r="AZ549" s="352">
        <v>0</v>
      </c>
      <c r="BA549" s="352">
        <v>0</v>
      </c>
      <c r="BB549" s="352">
        <v>0</v>
      </c>
      <c r="BC549" s="352">
        <v>0</v>
      </c>
      <c r="BD549" s="352">
        <v>0</v>
      </c>
      <c r="BE549" s="352">
        <v>0</v>
      </c>
      <c r="BF549" s="352">
        <v>0</v>
      </c>
      <c r="BG549" s="352">
        <v>0</v>
      </c>
      <c r="BH549" s="378">
        <v>0</v>
      </c>
      <c r="BI549" s="352">
        <v>0</v>
      </c>
      <c r="BJ549" s="352">
        <v>0</v>
      </c>
      <c r="BK549" s="352"/>
      <c r="BL549" s="352"/>
      <c r="BM549" s="352"/>
    </row>
    <row r="550" spans="1:65" s="78" customFormat="1" x14ac:dyDescent="0.3">
      <c r="A550" s="10"/>
      <c r="B550" s="10"/>
      <c r="C550" s="10"/>
      <c r="D550" s="10">
        <v>40499821703.489998</v>
      </c>
      <c r="E550" s="311">
        <v>270048927</v>
      </c>
      <c r="F550" s="311" t="s">
        <v>536</v>
      </c>
      <c r="G550" s="312">
        <v>11</v>
      </c>
      <c r="H550" s="312" t="s">
        <v>1302</v>
      </c>
      <c r="I550" s="311">
        <v>0</v>
      </c>
      <c r="J550" s="311">
        <v>0</v>
      </c>
      <c r="K550" s="311">
        <v>0</v>
      </c>
      <c r="L550" s="311">
        <v>0</v>
      </c>
      <c r="M550" s="311">
        <v>0</v>
      </c>
      <c r="N550" s="311">
        <v>0</v>
      </c>
      <c r="O550" s="311">
        <v>0</v>
      </c>
      <c r="P550" s="311">
        <v>0</v>
      </c>
      <c r="Q550" s="311">
        <v>0</v>
      </c>
      <c r="R550" s="311">
        <v>0</v>
      </c>
      <c r="S550" s="311">
        <v>0</v>
      </c>
      <c r="T550" s="311">
        <v>0</v>
      </c>
      <c r="U550" s="311">
        <v>0</v>
      </c>
      <c r="V550" s="311">
        <v>0</v>
      </c>
      <c r="W550" s="311">
        <v>0</v>
      </c>
      <c r="X550" s="311">
        <v>0</v>
      </c>
      <c r="Y550" s="311">
        <v>0</v>
      </c>
      <c r="Z550" s="311">
        <v>0</v>
      </c>
      <c r="AA550" s="311">
        <v>0</v>
      </c>
      <c r="AB550" s="311">
        <v>0</v>
      </c>
      <c r="AC550" s="311">
        <v>0</v>
      </c>
      <c r="AD550" s="311">
        <v>0</v>
      </c>
      <c r="AE550" s="311">
        <v>0</v>
      </c>
      <c r="AF550" s="311">
        <v>0</v>
      </c>
      <c r="AG550" s="311">
        <v>0</v>
      </c>
      <c r="AH550" s="311">
        <v>0</v>
      </c>
      <c r="AI550" s="311">
        <v>0</v>
      </c>
      <c r="AJ550" s="311">
        <v>0</v>
      </c>
      <c r="AK550" s="311">
        <v>0</v>
      </c>
      <c r="AL550" s="311">
        <v>0</v>
      </c>
      <c r="AM550" s="311">
        <v>0</v>
      </c>
      <c r="AN550" s="311">
        <v>0</v>
      </c>
      <c r="AO550" s="311">
        <v>0</v>
      </c>
      <c r="AP550" s="311">
        <v>0</v>
      </c>
      <c r="AQ550" s="311">
        <v>0</v>
      </c>
      <c r="AR550" s="311">
        <v>0</v>
      </c>
      <c r="AS550" s="311">
        <v>0</v>
      </c>
      <c r="AT550" s="311">
        <v>0</v>
      </c>
      <c r="AU550" s="311">
        <v>0</v>
      </c>
      <c r="AV550" s="311">
        <v>0</v>
      </c>
      <c r="AW550" s="311">
        <v>0</v>
      </c>
      <c r="AX550" s="352">
        <v>0</v>
      </c>
      <c r="AY550" s="352">
        <v>0</v>
      </c>
      <c r="AZ550" s="352">
        <v>0</v>
      </c>
      <c r="BA550" s="352">
        <v>0</v>
      </c>
      <c r="BB550" s="352">
        <v>0</v>
      </c>
      <c r="BC550" s="352">
        <v>0</v>
      </c>
      <c r="BD550" s="352">
        <v>0</v>
      </c>
      <c r="BE550" s="352">
        <v>0</v>
      </c>
      <c r="BF550" s="352">
        <v>0</v>
      </c>
      <c r="BG550" s="352">
        <v>0</v>
      </c>
      <c r="BH550" s="378">
        <v>0</v>
      </c>
      <c r="BI550" s="352">
        <v>0</v>
      </c>
      <c r="BJ550" s="352">
        <v>0</v>
      </c>
      <c r="BK550" s="352"/>
      <c r="BL550" s="352"/>
      <c r="BM550" s="352"/>
    </row>
    <row r="551" spans="1:65" s="78" customFormat="1" x14ac:dyDescent="0.3">
      <c r="A551" s="10"/>
      <c r="B551" s="10"/>
      <c r="C551" s="10"/>
      <c r="D551" s="10">
        <v>699189267.88</v>
      </c>
      <c r="E551" s="311">
        <v>270061035</v>
      </c>
      <c r="F551" s="311" t="s">
        <v>542</v>
      </c>
      <c r="G551" s="312">
        <v>48</v>
      </c>
      <c r="H551" s="312" t="s">
        <v>1302</v>
      </c>
      <c r="I551" s="311">
        <v>0</v>
      </c>
      <c r="J551" s="311">
        <v>0</v>
      </c>
      <c r="K551" s="311">
        <v>0</v>
      </c>
      <c r="L551" s="311">
        <v>0</v>
      </c>
      <c r="M551" s="311">
        <v>0</v>
      </c>
      <c r="N551" s="311">
        <v>0</v>
      </c>
      <c r="O551" s="311">
        <v>0</v>
      </c>
      <c r="P551" s="311">
        <v>0</v>
      </c>
      <c r="Q551" s="311">
        <v>0</v>
      </c>
      <c r="R551" s="311">
        <v>0</v>
      </c>
      <c r="S551" s="311">
        <v>0</v>
      </c>
      <c r="T551" s="311">
        <v>0</v>
      </c>
      <c r="U551" s="311">
        <v>0</v>
      </c>
      <c r="V551" s="311">
        <v>0</v>
      </c>
      <c r="W551" s="311">
        <v>0</v>
      </c>
      <c r="X551" s="311">
        <v>0</v>
      </c>
      <c r="Y551" s="311">
        <v>0</v>
      </c>
      <c r="Z551" s="311">
        <v>0</v>
      </c>
      <c r="AA551" s="311">
        <v>0</v>
      </c>
      <c r="AB551" s="311">
        <v>0</v>
      </c>
      <c r="AC551" s="311">
        <v>0</v>
      </c>
      <c r="AD551" s="311">
        <v>0</v>
      </c>
      <c r="AE551" s="311">
        <v>0</v>
      </c>
      <c r="AF551" s="311">
        <v>0</v>
      </c>
      <c r="AG551" s="311">
        <v>0</v>
      </c>
      <c r="AH551" s="311">
        <v>0</v>
      </c>
      <c r="AI551" s="311">
        <v>0</v>
      </c>
      <c r="AJ551" s="311">
        <v>0</v>
      </c>
      <c r="AK551" s="311">
        <v>0</v>
      </c>
      <c r="AL551" s="311">
        <v>0</v>
      </c>
      <c r="AM551" s="311">
        <v>0</v>
      </c>
      <c r="AN551" s="311">
        <v>0</v>
      </c>
      <c r="AO551" s="311">
        <v>0</v>
      </c>
      <c r="AP551" s="311">
        <v>0</v>
      </c>
      <c r="AQ551" s="311">
        <v>0</v>
      </c>
      <c r="AR551" s="311">
        <v>0</v>
      </c>
      <c r="AS551" s="311">
        <v>0</v>
      </c>
      <c r="AT551" s="311">
        <v>0</v>
      </c>
      <c r="AU551" s="311">
        <v>0</v>
      </c>
      <c r="AV551" s="311">
        <v>0</v>
      </c>
      <c r="AW551" s="311">
        <v>0</v>
      </c>
      <c r="AX551" s="352">
        <v>0</v>
      </c>
      <c r="AY551" s="352">
        <v>0</v>
      </c>
      <c r="AZ551" s="352">
        <v>0</v>
      </c>
      <c r="BA551" s="352">
        <v>0</v>
      </c>
      <c r="BB551" s="352">
        <v>0</v>
      </c>
      <c r="BC551" s="352">
        <v>0</v>
      </c>
      <c r="BD551" s="352">
        <v>0</v>
      </c>
      <c r="BE551" s="352">
        <v>0</v>
      </c>
      <c r="BF551" s="352">
        <v>0</v>
      </c>
      <c r="BG551" s="352">
        <v>0</v>
      </c>
      <c r="BH551" s="378">
        <v>0</v>
      </c>
      <c r="BI551" s="352">
        <v>0</v>
      </c>
      <c r="BJ551" s="352">
        <v>0</v>
      </c>
      <c r="BK551" s="352"/>
      <c r="BL551" s="352"/>
      <c r="BM551" s="352"/>
    </row>
    <row r="552" spans="1:65" s="78" customFormat="1" x14ac:dyDescent="0.3">
      <c r="A552" s="10"/>
      <c r="B552" s="10"/>
      <c r="C552" s="10"/>
      <c r="D552" s="10">
        <v>3342188052.8099999</v>
      </c>
      <c r="E552" s="311">
        <v>270075649</v>
      </c>
      <c r="F552" s="311" t="s">
        <v>547</v>
      </c>
      <c r="G552" s="312">
        <v>47</v>
      </c>
      <c r="H552" s="312" t="s">
        <v>1302</v>
      </c>
      <c r="I552" s="311">
        <v>0</v>
      </c>
      <c r="J552" s="311">
        <v>0</v>
      </c>
      <c r="K552" s="311">
        <v>0</v>
      </c>
      <c r="L552" s="311">
        <v>0</v>
      </c>
      <c r="M552" s="311">
        <v>0</v>
      </c>
      <c r="N552" s="311">
        <v>0</v>
      </c>
      <c r="O552" s="311">
        <v>0</v>
      </c>
      <c r="P552" s="311">
        <v>0</v>
      </c>
      <c r="Q552" s="311">
        <v>0</v>
      </c>
      <c r="R552" s="311">
        <v>0</v>
      </c>
      <c r="S552" s="311">
        <v>0</v>
      </c>
      <c r="T552" s="311">
        <v>0</v>
      </c>
      <c r="U552" s="311">
        <v>0</v>
      </c>
      <c r="V552" s="311">
        <v>0</v>
      </c>
      <c r="W552" s="311">
        <v>0</v>
      </c>
      <c r="X552" s="311">
        <v>0</v>
      </c>
      <c r="Y552" s="311">
        <v>0</v>
      </c>
      <c r="Z552" s="311">
        <v>0</v>
      </c>
      <c r="AA552" s="311">
        <v>0</v>
      </c>
      <c r="AB552" s="311">
        <v>0</v>
      </c>
      <c r="AC552" s="311">
        <v>0</v>
      </c>
      <c r="AD552" s="311">
        <v>0</v>
      </c>
      <c r="AE552" s="311">
        <v>0</v>
      </c>
      <c r="AF552" s="311">
        <v>0</v>
      </c>
      <c r="AG552" s="311">
        <v>0</v>
      </c>
      <c r="AH552" s="311">
        <v>0</v>
      </c>
      <c r="AI552" s="311">
        <v>0</v>
      </c>
      <c r="AJ552" s="311">
        <v>0</v>
      </c>
      <c r="AK552" s="311">
        <v>0</v>
      </c>
      <c r="AL552" s="311">
        <v>0</v>
      </c>
      <c r="AM552" s="311">
        <v>0</v>
      </c>
      <c r="AN552" s="311">
        <v>0</v>
      </c>
      <c r="AO552" s="311">
        <v>0</v>
      </c>
      <c r="AP552" s="311">
        <v>0</v>
      </c>
      <c r="AQ552" s="311">
        <v>0</v>
      </c>
      <c r="AR552" s="311">
        <v>0</v>
      </c>
      <c r="AS552" s="311">
        <v>0</v>
      </c>
      <c r="AT552" s="311">
        <v>0</v>
      </c>
      <c r="AU552" s="311">
        <v>0</v>
      </c>
      <c r="AV552" s="311">
        <v>0</v>
      </c>
      <c r="AW552" s="311">
        <v>0</v>
      </c>
      <c r="AX552" s="352">
        <v>0</v>
      </c>
      <c r="AY552" s="352">
        <v>0</v>
      </c>
      <c r="AZ552" s="352">
        <v>0</v>
      </c>
      <c r="BA552" s="352">
        <v>0</v>
      </c>
      <c r="BB552" s="352">
        <v>1</v>
      </c>
      <c r="BC552" s="352">
        <v>1</v>
      </c>
      <c r="BD552" s="352">
        <v>0</v>
      </c>
      <c r="BE552" s="352">
        <v>0</v>
      </c>
      <c r="BF552" s="352">
        <v>0</v>
      </c>
      <c r="BG552" s="352">
        <v>0</v>
      </c>
      <c r="BH552" s="378">
        <v>2</v>
      </c>
      <c r="BI552" s="352">
        <v>0</v>
      </c>
      <c r="BJ552" s="352">
        <v>0</v>
      </c>
      <c r="BK552" s="352"/>
      <c r="BL552" s="352"/>
      <c r="BM552" s="352"/>
    </row>
    <row r="553" spans="1:65" s="78" customFormat="1" x14ac:dyDescent="0.3">
      <c r="A553" s="10"/>
      <c r="B553" s="10"/>
      <c r="C553" s="10"/>
      <c r="D553" s="10">
        <v>4003690413.5599999</v>
      </c>
      <c r="E553" s="311">
        <v>270076871</v>
      </c>
      <c r="F553" s="311" t="s">
        <v>549</v>
      </c>
      <c r="G553" s="312">
        <v>14</v>
      </c>
      <c r="H553" s="312" t="s">
        <v>1302</v>
      </c>
      <c r="I553" s="311">
        <v>0</v>
      </c>
      <c r="J553" s="311">
        <v>0</v>
      </c>
      <c r="K553" s="311">
        <v>0</v>
      </c>
      <c r="L553" s="311">
        <v>0</v>
      </c>
      <c r="M553" s="311">
        <v>0</v>
      </c>
      <c r="N553" s="311">
        <v>0</v>
      </c>
      <c r="O553" s="311">
        <v>0</v>
      </c>
      <c r="P553" s="311">
        <v>0</v>
      </c>
      <c r="Q553" s="311">
        <v>0</v>
      </c>
      <c r="R553" s="311">
        <v>0</v>
      </c>
      <c r="S553" s="311">
        <v>0</v>
      </c>
      <c r="T553" s="311">
        <v>0</v>
      </c>
      <c r="U553" s="311">
        <v>0</v>
      </c>
      <c r="V553" s="311">
        <v>0</v>
      </c>
      <c r="W553" s="311">
        <v>0</v>
      </c>
      <c r="X553" s="311">
        <v>0</v>
      </c>
      <c r="Y553" s="311">
        <v>0</v>
      </c>
      <c r="Z553" s="311">
        <v>0</v>
      </c>
      <c r="AA553" s="311">
        <v>0</v>
      </c>
      <c r="AB553" s="311">
        <v>0</v>
      </c>
      <c r="AC553" s="311">
        <v>0</v>
      </c>
      <c r="AD553" s="311">
        <v>0</v>
      </c>
      <c r="AE553" s="311">
        <v>0</v>
      </c>
      <c r="AF553" s="311">
        <v>0</v>
      </c>
      <c r="AG553" s="311">
        <v>0</v>
      </c>
      <c r="AH553" s="311">
        <v>0</v>
      </c>
      <c r="AI553" s="311">
        <v>0</v>
      </c>
      <c r="AJ553" s="311">
        <v>0</v>
      </c>
      <c r="AK553" s="311">
        <v>0</v>
      </c>
      <c r="AL553" s="311">
        <v>0</v>
      </c>
      <c r="AM553" s="311">
        <v>0</v>
      </c>
      <c r="AN553" s="311">
        <v>0</v>
      </c>
      <c r="AO553" s="311">
        <v>0</v>
      </c>
      <c r="AP553" s="311">
        <v>0</v>
      </c>
      <c r="AQ553" s="311">
        <v>0</v>
      </c>
      <c r="AR553" s="311">
        <v>0</v>
      </c>
      <c r="AS553" s="311">
        <v>0</v>
      </c>
      <c r="AT553" s="311">
        <v>0</v>
      </c>
      <c r="AU553" s="311">
        <v>0</v>
      </c>
      <c r="AV553" s="311">
        <v>0</v>
      </c>
      <c r="AW553" s="311">
        <v>0</v>
      </c>
      <c r="AX553" s="352">
        <v>0</v>
      </c>
      <c r="AY553" s="352">
        <v>0</v>
      </c>
      <c r="AZ553" s="352">
        <v>0</v>
      </c>
      <c r="BA553" s="352">
        <v>0</v>
      </c>
      <c r="BB553" s="352">
        <v>0</v>
      </c>
      <c r="BC553" s="352">
        <v>0</v>
      </c>
      <c r="BD553" s="352">
        <v>0</v>
      </c>
      <c r="BE553" s="352">
        <v>0</v>
      </c>
      <c r="BF553" s="352">
        <v>0</v>
      </c>
      <c r="BG553" s="352">
        <v>0</v>
      </c>
      <c r="BH553" s="378">
        <v>0</v>
      </c>
      <c r="BI553" s="352">
        <v>0</v>
      </c>
      <c r="BJ553" s="352">
        <v>0</v>
      </c>
      <c r="BK553" s="352"/>
      <c r="BL553" s="352"/>
      <c r="BM553" s="352"/>
    </row>
    <row r="554" spans="1:65" s="78" customFormat="1" x14ac:dyDescent="0.3">
      <c r="A554" s="10"/>
      <c r="B554" s="10"/>
      <c r="C554" s="10"/>
      <c r="D554" s="10">
        <v>3417998802.46</v>
      </c>
      <c r="E554" s="311">
        <v>270078433</v>
      </c>
      <c r="F554" s="311" t="s">
        <v>551</v>
      </c>
      <c r="G554" s="312">
        <v>3</v>
      </c>
      <c r="H554" s="312" t="s">
        <v>1302</v>
      </c>
      <c r="I554" s="311">
        <v>0</v>
      </c>
      <c r="J554" s="311">
        <v>0</v>
      </c>
      <c r="K554" s="311">
        <v>0</v>
      </c>
      <c r="L554" s="311">
        <v>0</v>
      </c>
      <c r="M554" s="311">
        <v>0</v>
      </c>
      <c r="N554" s="311">
        <v>0</v>
      </c>
      <c r="O554" s="311">
        <v>0</v>
      </c>
      <c r="P554" s="311">
        <v>0</v>
      </c>
      <c r="Q554" s="311">
        <v>0</v>
      </c>
      <c r="R554" s="311">
        <v>0</v>
      </c>
      <c r="S554" s="311">
        <v>0</v>
      </c>
      <c r="T554" s="311">
        <v>0</v>
      </c>
      <c r="U554" s="311">
        <v>0</v>
      </c>
      <c r="V554" s="311">
        <v>0</v>
      </c>
      <c r="W554" s="311">
        <v>0</v>
      </c>
      <c r="X554" s="311">
        <v>0</v>
      </c>
      <c r="Y554" s="311">
        <v>0</v>
      </c>
      <c r="Z554" s="311">
        <v>0</v>
      </c>
      <c r="AA554" s="311">
        <v>0</v>
      </c>
      <c r="AB554" s="311">
        <v>0</v>
      </c>
      <c r="AC554" s="311">
        <v>0</v>
      </c>
      <c r="AD554" s="311">
        <v>0</v>
      </c>
      <c r="AE554" s="311">
        <v>0</v>
      </c>
      <c r="AF554" s="311">
        <v>0</v>
      </c>
      <c r="AG554" s="311">
        <v>0</v>
      </c>
      <c r="AH554" s="311">
        <v>0</v>
      </c>
      <c r="AI554" s="311">
        <v>0</v>
      </c>
      <c r="AJ554" s="311">
        <v>0</v>
      </c>
      <c r="AK554" s="311">
        <v>0</v>
      </c>
      <c r="AL554" s="311">
        <v>0</v>
      </c>
      <c r="AM554" s="311">
        <v>0</v>
      </c>
      <c r="AN554" s="311">
        <v>0</v>
      </c>
      <c r="AO554" s="311">
        <v>0</v>
      </c>
      <c r="AP554" s="311">
        <v>0</v>
      </c>
      <c r="AQ554" s="311">
        <v>0</v>
      </c>
      <c r="AR554" s="311">
        <v>0</v>
      </c>
      <c r="AS554" s="311">
        <v>0</v>
      </c>
      <c r="AT554" s="311">
        <v>0</v>
      </c>
      <c r="AU554" s="311">
        <v>0</v>
      </c>
      <c r="AV554" s="311">
        <v>0</v>
      </c>
      <c r="AW554" s="311">
        <v>0</v>
      </c>
      <c r="AX554" s="352">
        <v>0</v>
      </c>
      <c r="AY554" s="352">
        <v>0</v>
      </c>
      <c r="AZ554" s="352">
        <v>0</v>
      </c>
      <c r="BA554" s="352">
        <v>0</v>
      </c>
      <c r="BB554" s="352">
        <v>0</v>
      </c>
      <c r="BC554" s="352">
        <v>0</v>
      </c>
      <c r="BD554" s="352">
        <v>0</v>
      </c>
      <c r="BE554" s="352">
        <v>0</v>
      </c>
      <c r="BF554" s="352">
        <v>0</v>
      </c>
      <c r="BG554" s="352">
        <v>0</v>
      </c>
      <c r="BH554" s="378">
        <v>0</v>
      </c>
      <c r="BI554" s="352">
        <v>0</v>
      </c>
      <c r="BJ554" s="352">
        <v>0</v>
      </c>
      <c r="BK554" s="352"/>
      <c r="BL554" s="352"/>
      <c r="BM554" s="352"/>
    </row>
    <row r="555" spans="1:65" s="78" customFormat="1" x14ac:dyDescent="0.3">
      <c r="A555" s="10"/>
      <c r="B555" s="10"/>
      <c r="C555" s="10"/>
      <c r="D555" s="10">
        <v>68173063.409999996</v>
      </c>
      <c r="E555" s="311">
        <v>270114340</v>
      </c>
      <c r="F555" s="311" t="s">
        <v>563</v>
      </c>
      <c r="G555" s="312">
        <v>51</v>
      </c>
      <c r="H555" s="312" t="s">
        <v>1302</v>
      </c>
      <c r="I555" s="311">
        <v>0</v>
      </c>
      <c r="J555" s="311">
        <v>0</v>
      </c>
      <c r="K555" s="311">
        <v>0</v>
      </c>
      <c r="L555" s="311">
        <v>0</v>
      </c>
      <c r="M555" s="311">
        <v>0</v>
      </c>
      <c r="N555" s="311">
        <v>0</v>
      </c>
      <c r="O555" s="311">
        <v>0</v>
      </c>
      <c r="P555" s="311">
        <v>0</v>
      </c>
      <c r="Q555" s="311">
        <v>0</v>
      </c>
      <c r="R555" s="311">
        <v>0</v>
      </c>
      <c r="S555" s="311">
        <v>0</v>
      </c>
      <c r="T555" s="311">
        <v>0</v>
      </c>
      <c r="U555" s="311">
        <v>0</v>
      </c>
      <c r="V555" s="311">
        <v>0</v>
      </c>
      <c r="W555" s="311">
        <v>0</v>
      </c>
      <c r="X555" s="311">
        <v>0</v>
      </c>
      <c r="Y555" s="311">
        <v>0</v>
      </c>
      <c r="Z555" s="311">
        <v>0</v>
      </c>
      <c r="AA555" s="311">
        <v>0</v>
      </c>
      <c r="AB555" s="311">
        <v>0</v>
      </c>
      <c r="AC555" s="311">
        <v>0</v>
      </c>
      <c r="AD555" s="311">
        <v>0</v>
      </c>
      <c r="AE555" s="311">
        <v>0</v>
      </c>
      <c r="AF555" s="311">
        <v>0</v>
      </c>
      <c r="AG555" s="311">
        <v>0</v>
      </c>
      <c r="AH555" s="311">
        <v>0</v>
      </c>
      <c r="AI555" s="311">
        <v>0</v>
      </c>
      <c r="AJ555" s="311">
        <v>0</v>
      </c>
      <c r="AK555" s="311">
        <v>0</v>
      </c>
      <c r="AL555" s="311">
        <v>0</v>
      </c>
      <c r="AM555" s="311">
        <v>0</v>
      </c>
      <c r="AN555" s="311">
        <v>0</v>
      </c>
      <c r="AO555" s="311">
        <v>0</v>
      </c>
      <c r="AP555" s="311">
        <v>0</v>
      </c>
      <c r="AQ555" s="311">
        <v>0</v>
      </c>
      <c r="AR555" s="311">
        <v>0</v>
      </c>
      <c r="AS555" s="311">
        <v>0</v>
      </c>
      <c r="AT555" s="311">
        <v>0</v>
      </c>
      <c r="AU555" s="311">
        <v>0</v>
      </c>
      <c r="AV555" s="311">
        <v>0</v>
      </c>
      <c r="AW555" s="311">
        <v>0</v>
      </c>
      <c r="AX555" s="352">
        <v>0</v>
      </c>
      <c r="AY555" s="352">
        <v>0</v>
      </c>
      <c r="AZ555" s="352">
        <v>0</v>
      </c>
      <c r="BA555" s="352">
        <v>0</v>
      </c>
      <c r="BB555" s="352">
        <v>0</v>
      </c>
      <c r="BC555" s="352">
        <v>0</v>
      </c>
      <c r="BD555" s="352">
        <v>0</v>
      </c>
      <c r="BE555" s="352">
        <v>0</v>
      </c>
      <c r="BF555" s="352">
        <v>0</v>
      </c>
      <c r="BG555" s="352">
        <v>0</v>
      </c>
      <c r="BH555" s="378">
        <v>0</v>
      </c>
      <c r="BI555" s="352">
        <v>0</v>
      </c>
      <c r="BJ555" s="352">
        <v>0</v>
      </c>
      <c r="BK555" s="352"/>
      <c r="BL555" s="352"/>
      <c r="BM555" s="352"/>
    </row>
    <row r="556" spans="1:65" s="78" customFormat="1" x14ac:dyDescent="0.3">
      <c r="A556" s="10"/>
      <c r="B556" s="10"/>
      <c r="C556" s="10"/>
      <c r="D556" s="10">
        <v>8727067049.0100002</v>
      </c>
      <c r="E556" s="311">
        <v>270119263</v>
      </c>
      <c r="F556" s="311" t="s">
        <v>565</v>
      </c>
      <c r="G556" s="312">
        <v>31</v>
      </c>
      <c r="H556" s="312" t="s">
        <v>1302</v>
      </c>
      <c r="I556" s="311">
        <v>0</v>
      </c>
      <c r="J556" s="311">
        <v>0</v>
      </c>
      <c r="K556" s="311">
        <v>0</v>
      </c>
      <c r="L556" s="311">
        <v>0</v>
      </c>
      <c r="M556" s="311">
        <v>0</v>
      </c>
      <c r="N556" s="311">
        <v>0</v>
      </c>
      <c r="O556" s="311">
        <v>0</v>
      </c>
      <c r="P556" s="311">
        <v>0</v>
      </c>
      <c r="Q556" s="311">
        <v>0</v>
      </c>
      <c r="R556" s="311">
        <v>0</v>
      </c>
      <c r="S556" s="311">
        <v>0</v>
      </c>
      <c r="T556" s="311">
        <v>0</v>
      </c>
      <c r="U556" s="311">
        <v>0</v>
      </c>
      <c r="V556" s="311">
        <v>0</v>
      </c>
      <c r="W556" s="311">
        <v>0</v>
      </c>
      <c r="X556" s="311">
        <v>0</v>
      </c>
      <c r="Y556" s="311">
        <v>0</v>
      </c>
      <c r="Z556" s="311">
        <v>0</v>
      </c>
      <c r="AA556" s="311">
        <v>0</v>
      </c>
      <c r="AB556" s="311">
        <v>0</v>
      </c>
      <c r="AC556" s="311">
        <v>0</v>
      </c>
      <c r="AD556" s="311">
        <v>0</v>
      </c>
      <c r="AE556" s="311">
        <v>0</v>
      </c>
      <c r="AF556" s="311">
        <v>0</v>
      </c>
      <c r="AG556" s="311">
        <v>0</v>
      </c>
      <c r="AH556" s="311">
        <v>0</v>
      </c>
      <c r="AI556" s="311">
        <v>0</v>
      </c>
      <c r="AJ556" s="311">
        <v>0</v>
      </c>
      <c r="AK556" s="311">
        <v>0</v>
      </c>
      <c r="AL556" s="311">
        <v>0</v>
      </c>
      <c r="AM556" s="311">
        <v>0</v>
      </c>
      <c r="AN556" s="311">
        <v>0</v>
      </c>
      <c r="AO556" s="311">
        <v>0</v>
      </c>
      <c r="AP556" s="311">
        <v>0</v>
      </c>
      <c r="AQ556" s="311">
        <v>0</v>
      </c>
      <c r="AR556" s="311">
        <v>0</v>
      </c>
      <c r="AS556" s="311">
        <v>0</v>
      </c>
      <c r="AT556" s="311">
        <v>0</v>
      </c>
      <c r="AU556" s="311">
        <v>0</v>
      </c>
      <c r="AV556" s="311">
        <v>0</v>
      </c>
      <c r="AW556" s="311">
        <v>0</v>
      </c>
      <c r="AX556" s="352">
        <v>0</v>
      </c>
      <c r="AY556" s="352">
        <v>0</v>
      </c>
      <c r="AZ556" s="352">
        <v>0</v>
      </c>
      <c r="BA556" s="352">
        <v>0</v>
      </c>
      <c r="BB556" s="352">
        <v>0</v>
      </c>
      <c r="BC556" s="352">
        <v>0</v>
      </c>
      <c r="BD556" s="352">
        <v>0</v>
      </c>
      <c r="BE556" s="352">
        <v>0</v>
      </c>
      <c r="BF556" s="352">
        <v>0</v>
      </c>
      <c r="BG556" s="352">
        <v>0</v>
      </c>
      <c r="BH556" s="378">
        <v>0</v>
      </c>
      <c r="BI556" s="352">
        <v>0</v>
      </c>
      <c r="BJ556" s="352">
        <v>0</v>
      </c>
      <c r="BK556" s="352"/>
      <c r="BL556" s="352"/>
      <c r="BM556" s="352"/>
    </row>
    <row r="557" spans="1:65" s="78" customFormat="1" x14ac:dyDescent="0.3">
      <c r="A557" s="10"/>
      <c r="B557" s="10"/>
      <c r="C557" s="10"/>
      <c r="D557" s="10">
        <v>250522187.00999999</v>
      </c>
      <c r="E557" s="311">
        <v>270122843</v>
      </c>
      <c r="F557" s="311" t="s">
        <v>567</v>
      </c>
      <c r="G557" s="312">
        <v>55</v>
      </c>
      <c r="H557" s="312" t="s">
        <v>1302</v>
      </c>
      <c r="I557" s="311">
        <v>0</v>
      </c>
      <c r="J557" s="311">
        <v>0</v>
      </c>
      <c r="K557" s="311">
        <v>0</v>
      </c>
      <c r="L557" s="311">
        <v>0</v>
      </c>
      <c r="M557" s="311">
        <v>0</v>
      </c>
      <c r="N557" s="311">
        <v>0</v>
      </c>
      <c r="O557" s="311">
        <v>0</v>
      </c>
      <c r="P557" s="311">
        <v>0</v>
      </c>
      <c r="Q557" s="311">
        <v>0</v>
      </c>
      <c r="R557" s="311">
        <v>0</v>
      </c>
      <c r="S557" s="311">
        <v>0</v>
      </c>
      <c r="T557" s="311">
        <v>0</v>
      </c>
      <c r="U557" s="311">
        <v>0</v>
      </c>
      <c r="V557" s="311">
        <v>0</v>
      </c>
      <c r="W557" s="311">
        <v>0</v>
      </c>
      <c r="X557" s="311">
        <v>0</v>
      </c>
      <c r="Y557" s="311">
        <v>0</v>
      </c>
      <c r="Z557" s="311">
        <v>0</v>
      </c>
      <c r="AA557" s="311">
        <v>0</v>
      </c>
      <c r="AB557" s="311">
        <v>0</v>
      </c>
      <c r="AC557" s="311">
        <v>0</v>
      </c>
      <c r="AD557" s="311">
        <v>0</v>
      </c>
      <c r="AE557" s="311">
        <v>0</v>
      </c>
      <c r="AF557" s="311">
        <v>0</v>
      </c>
      <c r="AG557" s="311">
        <v>0</v>
      </c>
      <c r="AH557" s="311">
        <v>0</v>
      </c>
      <c r="AI557" s="311">
        <v>0</v>
      </c>
      <c r="AJ557" s="311">
        <v>0</v>
      </c>
      <c r="AK557" s="311">
        <v>0</v>
      </c>
      <c r="AL557" s="311">
        <v>0</v>
      </c>
      <c r="AM557" s="311">
        <v>0</v>
      </c>
      <c r="AN557" s="311">
        <v>0</v>
      </c>
      <c r="AO557" s="311">
        <v>0</v>
      </c>
      <c r="AP557" s="311">
        <v>0</v>
      </c>
      <c r="AQ557" s="311">
        <v>0</v>
      </c>
      <c r="AR557" s="311">
        <v>0</v>
      </c>
      <c r="AS557" s="311">
        <v>0</v>
      </c>
      <c r="AT557" s="311">
        <v>0</v>
      </c>
      <c r="AU557" s="311">
        <v>0</v>
      </c>
      <c r="AV557" s="311">
        <v>0</v>
      </c>
      <c r="AW557" s="311">
        <v>0</v>
      </c>
      <c r="AX557" s="352">
        <v>0</v>
      </c>
      <c r="AY557" s="352">
        <v>0</v>
      </c>
      <c r="AZ557" s="352">
        <v>0</v>
      </c>
      <c r="BA557" s="352">
        <v>0</v>
      </c>
      <c r="BB557" s="352">
        <v>0</v>
      </c>
      <c r="BC557" s="352">
        <v>0</v>
      </c>
      <c r="BD557" s="352">
        <v>0</v>
      </c>
      <c r="BE557" s="352">
        <v>0</v>
      </c>
      <c r="BF557" s="352">
        <v>0</v>
      </c>
      <c r="BG557" s="352">
        <v>0</v>
      </c>
      <c r="BH557" s="378">
        <v>0</v>
      </c>
      <c r="BI557" s="352">
        <v>0</v>
      </c>
      <c r="BJ557" s="352">
        <v>0</v>
      </c>
      <c r="BK557" s="352"/>
      <c r="BL557" s="352"/>
      <c r="BM557" s="352"/>
    </row>
    <row r="558" spans="1:65" s="78" customFormat="1" x14ac:dyDescent="0.3">
      <c r="A558" s="10"/>
      <c r="B558" s="10"/>
      <c r="C558" s="10"/>
      <c r="D558" s="10">
        <v>82501843784.960007</v>
      </c>
      <c r="E558" s="311">
        <v>270126511</v>
      </c>
      <c r="F558" s="311" t="s">
        <v>570</v>
      </c>
      <c r="G558" s="312">
        <v>1</v>
      </c>
      <c r="H558" s="312" t="s">
        <v>1302</v>
      </c>
      <c r="I558" s="311">
        <v>0</v>
      </c>
      <c r="J558" s="311">
        <v>0</v>
      </c>
      <c r="K558" s="311">
        <v>0</v>
      </c>
      <c r="L558" s="311">
        <v>249999.75159090752</v>
      </c>
      <c r="M558" s="311">
        <v>0</v>
      </c>
      <c r="N558" s="311">
        <v>0</v>
      </c>
      <c r="O558" s="311">
        <v>0</v>
      </c>
      <c r="P558" s="311">
        <v>0</v>
      </c>
      <c r="Q558" s="311">
        <v>250000.19999999998</v>
      </c>
      <c r="R558" s="311">
        <v>0</v>
      </c>
      <c r="S558" s="311">
        <v>0</v>
      </c>
      <c r="T558" s="311">
        <v>0</v>
      </c>
      <c r="U558" s="311">
        <v>249999</v>
      </c>
      <c r="V558" s="311">
        <v>999998.95159090753</v>
      </c>
      <c r="W558" s="311">
        <v>0</v>
      </c>
      <c r="X558" s="311">
        <v>250000</v>
      </c>
      <c r="Y558" s="311">
        <v>0</v>
      </c>
      <c r="Z558" s="311">
        <v>0</v>
      </c>
      <c r="AA558" s="311">
        <v>0</v>
      </c>
      <c r="AB558" s="311">
        <v>0</v>
      </c>
      <c r="AC558" s="311">
        <v>0</v>
      </c>
      <c r="AD558" s="311">
        <v>0</v>
      </c>
      <c r="AE558" s="311">
        <v>0</v>
      </c>
      <c r="AF558" s="311">
        <v>0</v>
      </c>
      <c r="AG558" s="311">
        <v>0</v>
      </c>
      <c r="AH558" s="311">
        <v>0</v>
      </c>
      <c r="AI558" s="311">
        <v>0</v>
      </c>
      <c r="AJ558" s="311">
        <v>0</v>
      </c>
      <c r="AK558" s="311">
        <v>0</v>
      </c>
      <c r="AL558" s="311">
        <v>0</v>
      </c>
      <c r="AM558" s="311">
        <v>0</v>
      </c>
      <c r="AN558" s="311">
        <v>0</v>
      </c>
      <c r="AO558" s="311">
        <v>0</v>
      </c>
      <c r="AP558" s="311">
        <v>0</v>
      </c>
      <c r="AQ558" s="311">
        <v>0</v>
      </c>
      <c r="AR558" s="311">
        <v>0</v>
      </c>
      <c r="AS558" s="311">
        <v>0</v>
      </c>
      <c r="AT558" s="311">
        <v>0</v>
      </c>
      <c r="AU558" s="311">
        <v>0</v>
      </c>
      <c r="AV558" s="311">
        <v>0</v>
      </c>
      <c r="AW558" s="311">
        <v>0</v>
      </c>
      <c r="AX558" s="352">
        <v>0</v>
      </c>
      <c r="AY558" s="352">
        <v>0</v>
      </c>
      <c r="AZ558" s="352">
        <v>0</v>
      </c>
      <c r="BA558" s="352">
        <v>0</v>
      </c>
      <c r="BB558" s="352">
        <v>0</v>
      </c>
      <c r="BC558" s="352">
        <v>0</v>
      </c>
      <c r="BD558" s="352">
        <v>0</v>
      </c>
      <c r="BE558" s="352">
        <v>0</v>
      </c>
      <c r="BF558" s="352">
        <v>0</v>
      </c>
      <c r="BG558" s="352">
        <v>0</v>
      </c>
      <c r="BH558" s="378">
        <v>0</v>
      </c>
      <c r="BI558" s="352">
        <v>0</v>
      </c>
      <c r="BJ558" s="352">
        <v>0</v>
      </c>
      <c r="BK558" s="352"/>
      <c r="BL558" s="352"/>
      <c r="BM558" s="352"/>
    </row>
    <row r="559" spans="1:65" s="78" customFormat="1" x14ac:dyDescent="0.3">
      <c r="A559" s="10"/>
      <c r="B559" s="10"/>
      <c r="C559" s="10"/>
      <c r="D559" s="10">
        <v>7658352048.6099997</v>
      </c>
      <c r="E559" s="311">
        <v>270147189</v>
      </c>
      <c r="F559" s="311" t="s">
        <v>578</v>
      </c>
      <c r="G559" s="312">
        <v>40</v>
      </c>
      <c r="H559" s="312" t="s">
        <v>1302</v>
      </c>
      <c r="I559" s="311">
        <v>0</v>
      </c>
      <c r="J559" s="311">
        <v>0</v>
      </c>
      <c r="K559" s="311">
        <v>0</v>
      </c>
      <c r="L559" s="311">
        <v>0</v>
      </c>
      <c r="M559" s="311">
        <v>0</v>
      </c>
      <c r="N559" s="311">
        <v>0</v>
      </c>
      <c r="O559" s="311">
        <v>0</v>
      </c>
      <c r="P559" s="311">
        <v>0</v>
      </c>
      <c r="Q559" s="311">
        <v>0</v>
      </c>
      <c r="R559" s="311">
        <v>0</v>
      </c>
      <c r="S559" s="311">
        <v>0</v>
      </c>
      <c r="T559" s="311">
        <v>0</v>
      </c>
      <c r="U559" s="311">
        <v>0</v>
      </c>
      <c r="V559" s="311">
        <v>0</v>
      </c>
      <c r="W559" s="311">
        <v>0</v>
      </c>
      <c r="X559" s="311">
        <v>0</v>
      </c>
      <c r="Y559" s="311">
        <v>0</v>
      </c>
      <c r="Z559" s="311">
        <v>0</v>
      </c>
      <c r="AA559" s="311">
        <v>0</v>
      </c>
      <c r="AB559" s="311">
        <v>0</v>
      </c>
      <c r="AC559" s="311">
        <v>0</v>
      </c>
      <c r="AD559" s="311">
        <v>0</v>
      </c>
      <c r="AE559" s="311">
        <v>0</v>
      </c>
      <c r="AF559" s="311">
        <v>0</v>
      </c>
      <c r="AG559" s="311">
        <v>0</v>
      </c>
      <c r="AH559" s="311">
        <v>0</v>
      </c>
      <c r="AI559" s="311">
        <v>0</v>
      </c>
      <c r="AJ559" s="311">
        <v>0</v>
      </c>
      <c r="AK559" s="311">
        <v>0</v>
      </c>
      <c r="AL559" s="311">
        <v>0</v>
      </c>
      <c r="AM559" s="311">
        <v>0</v>
      </c>
      <c r="AN559" s="311">
        <v>0</v>
      </c>
      <c r="AO559" s="311">
        <v>0</v>
      </c>
      <c r="AP559" s="311">
        <v>0</v>
      </c>
      <c r="AQ559" s="311">
        <v>0</v>
      </c>
      <c r="AR559" s="311">
        <v>0</v>
      </c>
      <c r="AS559" s="311">
        <v>0</v>
      </c>
      <c r="AT559" s="311">
        <v>0</v>
      </c>
      <c r="AU559" s="311">
        <v>0</v>
      </c>
      <c r="AV559" s="311">
        <v>0</v>
      </c>
      <c r="AW559" s="311">
        <v>0</v>
      </c>
      <c r="AX559" s="352">
        <v>0</v>
      </c>
      <c r="AY559" s="352">
        <v>0</v>
      </c>
      <c r="AZ559" s="352">
        <v>0</v>
      </c>
      <c r="BA559" s="352">
        <v>0</v>
      </c>
      <c r="BB559" s="352">
        <v>0</v>
      </c>
      <c r="BC559" s="352">
        <v>0</v>
      </c>
      <c r="BD559" s="352">
        <v>0</v>
      </c>
      <c r="BE559" s="352">
        <v>0</v>
      </c>
      <c r="BF559" s="352">
        <v>0</v>
      </c>
      <c r="BG559" s="352">
        <v>0</v>
      </c>
      <c r="BH559" s="378">
        <v>0</v>
      </c>
      <c r="BI559" s="352">
        <v>0</v>
      </c>
      <c r="BJ559" s="352">
        <v>249999.74999999994</v>
      </c>
      <c r="BK559" s="352"/>
      <c r="BL559" s="352"/>
      <c r="BM559" s="352"/>
    </row>
    <row r="560" spans="1:65" s="78" customFormat="1" x14ac:dyDescent="0.3">
      <c r="A560" s="10"/>
      <c r="B560" s="10"/>
      <c r="C560" s="10"/>
      <c r="D560" s="10">
        <v>3264530953.9200001</v>
      </c>
      <c r="E560" s="311">
        <v>270147642</v>
      </c>
      <c r="F560" s="311" t="s">
        <v>579</v>
      </c>
      <c r="G560" s="312">
        <v>40</v>
      </c>
      <c r="H560" s="312" t="s">
        <v>1302</v>
      </c>
      <c r="I560" s="311">
        <v>0</v>
      </c>
      <c r="J560" s="311">
        <v>0</v>
      </c>
      <c r="K560" s="311">
        <v>0</v>
      </c>
      <c r="L560" s="311">
        <v>0</v>
      </c>
      <c r="M560" s="311">
        <v>0</v>
      </c>
      <c r="N560" s="311">
        <v>0</v>
      </c>
      <c r="O560" s="311">
        <v>0</v>
      </c>
      <c r="P560" s="311">
        <v>0</v>
      </c>
      <c r="Q560" s="311">
        <v>0</v>
      </c>
      <c r="R560" s="311">
        <v>0</v>
      </c>
      <c r="S560" s="311">
        <v>0</v>
      </c>
      <c r="T560" s="311">
        <v>0</v>
      </c>
      <c r="U560" s="311">
        <v>0</v>
      </c>
      <c r="V560" s="311">
        <v>0</v>
      </c>
      <c r="W560" s="311">
        <v>0</v>
      </c>
      <c r="X560" s="311">
        <v>0</v>
      </c>
      <c r="Y560" s="311">
        <v>0</v>
      </c>
      <c r="Z560" s="311">
        <v>0</v>
      </c>
      <c r="AA560" s="311">
        <v>0</v>
      </c>
      <c r="AB560" s="311">
        <v>0</v>
      </c>
      <c r="AC560" s="311">
        <v>0</v>
      </c>
      <c r="AD560" s="311">
        <v>0</v>
      </c>
      <c r="AE560" s="311">
        <v>0</v>
      </c>
      <c r="AF560" s="311">
        <v>0</v>
      </c>
      <c r="AG560" s="311">
        <v>0</v>
      </c>
      <c r="AH560" s="311">
        <v>0</v>
      </c>
      <c r="AI560" s="311">
        <v>0</v>
      </c>
      <c r="AJ560" s="311">
        <v>0</v>
      </c>
      <c r="AK560" s="311">
        <v>0</v>
      </c>
      <c r="AL560" s="311">
        <v>0</v>
      </c>
      <c r="AM560" s="311">
        <v>0</v>
      </c>
      <c r="AN560" s="311">
        <v>0</v>
      </c>
      <c r="AO560" s="311">
        <v>0</v>
      </c>
      <c r="AP560" s="311">
        <v>0</v>
      </c>
      <c r="AQ560" s="311">
        <v>0</v>
      </c>
      <c r="AR560" s="311">
        <v>0</v>
      </c>
      <c r="AS560" s="311">
        <v>0</v>
      </c>
      <c r="AT560" s="311">
        <v>0</v>
      </c>
      <c r="AU560" s="311">
        <v>0</v>
      </c>
      <c r="AV560" s="311">
        <v>0</v>
      </c>
      <c r="AW560" s="311">
        <v>0</v>
      </c>
      <c r="AX560" s="352">
        <v>0</v>
      </c>
      <c r="AY560" s="352">
        <v>0</v>
      </c>
      <c r="AZ560" s="352">
        <v>0</v>
      </c>
      <c r="BA560" s="352">
        <v>0</v>
      </c>
      <c r="BB560" s="352">
        <v>0</v>
      </c>
      <c r="BC560" s="352">
        <v>0</v>
      </c>
      <c r="BD560" s="352">
        <v>0</v>
      </c>
      <c r="BE560" s="352">
        <v>0</v>
      </c>
      <c r="BF560" s="352">
        <v>0</v>
      </c>
      <c r="BG560" s="352">
        <v>0</v>
      </c>
      <c r="BH560" s="378">
        <v>0</v>
      </c>
      <c r="BI560" s="352">
        <v>0</v>
      </c>
      <c r="BJ560" s="352">
        <v>0</v>
      </c>
      <c r="BK560" s="352"/>
      <c r="BL560" s="352"/>
      <c r="BM560" s="352"/>
    </row>
    <row r="561" spans="1:65" s="78" customFormat="1" x14ac:dyDescent="0.3">
      <c r="A561" s="10"/>
      <c r="B561" s="10"/>
      <c r="C561" s="10"/>
      <c r="D561" s="10">
        <v>532280576.67000002</v>
      </c>
      <c r="E561" s="311">
        <v>270187187</v>
      </c>
      <c r="F561" s="311" t="s">
        <v>597</v>
      </c>
      <c r="G561" s="312">
        <v>42</v>
      </c>
      <c r="H561" s="312" t="s">
        <v>1302</v>
      </c>
      <c r="I561" s="311">
        <v>0</v>
      </c>
      <c r="J561" s="311">
        <v>0</v>
      </c>
      <c r="K561" s="311">
        <v>0</v>
      </c>
      <c r="L561" s="311">
        <v>0</v>
      </c>
      <c r="M561" s="311">
        <v>0</v>
      </c>
      <c r="N561" s="311">
        <v>0</v>
      </c>
      <c r="O561" s="311">
        <v>0</v>
      </c>
      <c r="P561" s="311">
        <v>0</v>
      </c>
      <c r="Q561" s="311">
        <v>0</v>
      </c>
      <c r="R561" s="311">
        <v>0</v>
      </c>
      <c r="S561" s="311">
        <v>0</v>
      </c>
      <c r="T561" s="311">
        <v>0</v>
      </c>
      <c r="U561" s="311">
        <v>0</v>
      </c>
      <c r="V561" s="311">
        <v>0</v>
      </c>
      <c r="W561" s="311">
        <v>0</v>
      </c>
      <c r="X561" s="311">
        <v>0</v>
      </c>
      <c r="Y561" s="311">
        <v>0</v>
      </c>
      <c r="Z561" s="311">
        <v>0</v>
      </c>
      <c r="AA561" s="311">
        <v>0</v>
      </c>
      <c r="AB561" s="311">
        <v>0</v>
      </c>
      <c r="AC561" s="311">
        <v>0</v>
      </c>
      <c r="AD561" s="311">
        <v>0</v>
      </c>
      <c r="AE561" s="311">
        <v>0</v>
      </c>
      <c r="AF561" s="311">
        <v>0</v>
      </c>
      <c r="AG561" s="311">
        <v>0</v>
      </c>
      <c r="AH561" s="311">
        <v>0</v>
      </c>
      <c r="AI561" s="311">
        <v>0</v>
      </c>
      <c r="AJ561" s="311">
        <v>0</v>
      </c>
      <c r="AK561" s="311">
        <v>0</v>
      </c>
      <c r="AL561" s="311">
        <v>0</v>
      </c>
      <c r="AM561" s="311">
        <v>0</v>
      </c>
      <c r="AN561" s="311">
        <v>0</v>
      </c>
      <c r="AO561" s="311">
        <v>0</v>
      </c>
      <c r="AP561" s="311">
        <v>0</v>
      </c>
      <c r="AQ561" s="311">
        <v>0</v>
      </c>
      <c r="AR561" s="311">
        <v>0</v>
      </c>
      <c r="AS561" s="311">
        <v>0</v>
      </c>
      <c r="AT561" s="311">
        <v>0</v>
      </c>
      <c r="AU561" s="311">
        <v>0</v>
      </c>
      <c r="AV561" s="311">
        <v>0</v>
      </c>
      <c r="AW561" s="311">
        <v>0</v>
      </c>
      <c r="AX561" s="352">
        <v>0</v>
      </c>
      <c r="AY561" s="352">
        <v>0</v>
      </c>
      <c r="AZ561" s="352">
        <v>0</v>
      </c>
      <c r="BA561" s="352">
        <v>0</v>
      </c>
      <c r="BB561" s="352">
        <v>0</v>
      </c>
      <c r="BC561" s="352">
        <v>0</v>
      </c>
      <c r="BD561" s="352">
        <v>0</v>
      </c>
      <c r="BE561" s="352">
        <v>0</v>
      </c>
      <c r="BF561" s="352">
        <v>0</v>
      </c>
      <c r="BG561" s="352">
        <v>0</v>
      </c>
      <c r="BH561" s="378">
        <v>0</v>
      </c>
      <c r="BI561" s="352">
        <v>0</v>
      </c>
      <c r="BJ561" s="352">
        <v>0</v>
      </c>
      <c r="BK561" s="352"/>
      <c r="BL561" s="352"/>
      <c r="BM561" s="352"/>
    </row>
    <row r="562" spans="1:65" s="78" customFormat="1" x14ac:dyDescent="0.3">
      <c r="A562" s="10"/>
      <c r="B562" s="10"/>
      <c r="C562" s="10"/>
      <c r="D562" s="10">
        <v>374998643.87</v>
      </c>
      <c r="E562" s="311">
        <v>270207739</v>
      </c>
      <c r="F562" s="311" t="s">
        <v>604</v>
      </c>
      <c r="G562" s="312">
        <v>48</v>
      </c>
      <c r="H562" s="312" t="s">
        <v>1302</v>
      </c>
      <c r="I562" s="311">
        <v>0</v>
      </c>
      <c r="J562" s="311">
        <v>0</v>
      </c>
      <c r="K562" s="311">
        <v>0</v>
      </c>
      <c r="L562" s="311">
        <v>0</v>
      </c>
      <c r="M562" s="311">
        <v>0</v>
      </c>
      <c r="N562" s="311">
        <v>0</v>
      </c>
      <c r="O562" s="311">
        <v>0</v>
      </c>
      <c r="P562" s="311">
        <v>0</v>
      </c>
      <c r="Q562" s="311">
        <v>0</v>
      </c>
      <c r="R562" s="311">
        <v>0</v>
      </c>
      <c r="S562" s="311">
        <v>0</v>
      </c>
      <c r="T562" s="311">
        <v>0</v>
      </c>
      <c r="U562" s="311">
        <v>0</v>
      </c>
      <c r="V562" s="311">
        <v>0</v>
      </c>
      <c r="W562" s="311">
        <v>0</v>
      </c>
      <c r="X562" s="311">
        <v>0</v>
      </c>
      <c r="Y562" s="311">
        <v>0</v>
      </c>
      <c r="Z562" s="311">
        <v>250000.5</v>
      </c>
      <c r="AA562" s="311">
        <v>216656.3631001116</v>
      </c>
      <c r="AB562" s="311">
        <v>0</v>
      </c>
      <c r="AC562" s="311">
        <v>0</v>
      </c>
      <c r="AD562" s="311">
        <v>0</v>
      </c>
      <c r="AE562" s="311">
        <v>0</v>
      </c>
      <c r="AF562" s="311">
        <v>0</v>
      </c>
      <c r="AG562" s="311">
        <v>0</v>
      </c>
      <c r="AH562" s="311">
        <v>0</v>
      </c>
      <c r="AI562" s="311">
        <v>0</v>
      </c>
      <c r="AJ562" s="311">
        <v>760031.32962649385</v>
      </c>
      <c r="AK562" s="311">
        <v>0</v>
      </c>
      <c r="AL562" s="311">
        <v>0</v>
      </c>
      <c r="AM562" s="311">
        <v>0</v>
      </c>
      <c r="AN562" s="311">
        <v>0</v>
      </c>
      <c r="AO562" s="311">
        <v>0</v>
      </c>
      <c r="AP562" s="311">
        <v>0</v>
      </c>
      <c r="AQ562" s="311">
        <v>0</v>
      </c>
      <c r="AR562" s="311">
        <v>0</v>
      </c>
      <c r="AS562" s="311">
        <v>0</v>
      </c>
      <c r="AT562" s="311">
        <v>0</v>
      </c>
      <c r="AU562" s="311">
        <v>0</v>
      </c>
      <c r="AV562" s="311">
        <v>0</v>
      </c>
      <c r="AW562" s="311">
        <v>20528.10268705833</v>
      </c>
      <c r="AX562" s="352">
        <v>0</v>
      </c>
      <c r="AY562" s="352">
        <v>0</v>
      </c>
      <c r="AZ562" s="352">
        <v>0</v>
      </c>
      <c r="BA562" s="352">
        <v>0</v>
      </c>
      <c r="BB562" s="352">
        <v>0</v>
      </c>
      <c r="BC562" s="352">
        <v>0</v>
      </c>
      <c r="BD562" s="352">
        <v>0</v>
      </c>
      <c r="BE562" s="352">
        <v>0</v>
      </c>
      <c r="BF562" s="352">
        <v>0</v>
      </c>
      <c r="BG562" s="352">
        <v>0</v>
      </c>
      <c r="BH562" s="378">
        <v>0</v>
      </c>
      <c r="BI562" s="352">
        <v>0</v>
      </c>
      <c r="BJ562" s="352">
        <v>0</v>
      </c>
      <c r="BK562" s="352"/>
      <c r="BL562" s="352"/>
      <c r="BM562" s="352"/>
    </row>
    <row r="563" spans="1:65" s="78" customFormat="1" x14ac:dyDescent="0.3">
      <c r="A563" s="10"/>
      <c r="B563" s="10"/>
      <c r="C563" s="10"/>
      <c r="D563" s="10">
        <v>2414116533.1900001</v>
      </c>
      <c r="E563" s="311">
        <v>270241483</v>
      </c>
      <c r="F563" s="311" t="s">
        <v>616</v>
      </c>
      <c r="G563" s="312">
        <v>15</v>
      </c>
      <c r="H563" s="312" t="s">
        <v>1302</v>
      </c>
      <c r="I563" s="311">
        <v>0</v>
      </c>
      <c r="J563" s="311">
        <v>0</v>
      </c>
      <c r="K563" s="311">
        <v>0</v>
      </c>
      <c r="L563" s="311">
        <v>0</v>
      </c>
      <c r="M563" s="311">
        <v>0</v>
      </c>
      <c r="N563" s="311">
        <v>0</v>
      </c>
      <c r="O563" s="311">
        <v>0</v>
      </c>
      <c r="P563" s="311">
        <v>0</v>
      </c>
      <c r="Q563" s="311">
        <v>0</v>
      </c>
      <c r="R563" s="311">
        <v>0</v>
      </c>
      <c r="S563" s="311">
        <v>0</v>
      </c>
      <c r="T563" s="311">
        <v>0</v>
      </c>
      <c r="U563" s="311">
        <v>0</v>
      </c>
      <c r="V563" s="311">
        <v>0</v>
      </c>
      <c r="W563" s="311">
        <v>0</v>
      </c>
      <c r="X563" s="311">
        <v>0</v>
      </c>
      <c r="Y563" s="311">
        <v>0</v>
      </c>
      <c r="Z563" s="311">
        <v>0</v>
      </c>
      <c r="AA563" s="311">
        <v>0</v>
      </c>
      <c r="AB563" s="311">
        <v>0</v>
      </c>
      <c r="AC563" s="311">
        <v>0</v>
      </c>
      <c r="AD563" s="311">
        <v>0</v>
      </c>
      <c r="AE563" s="311">
        <v>0</v>
      </c>
      <c r="AF563" s="311">
        <v>0</v>
      </c>
      <c r="AG563" s="311">
        <v>0</v>
      </c>
      <c r="AH563" s="311">
        <v>0</v>
      </c>
      <c r="AI563" s="311">
        <v>0</v>
      </c>
      <c r="AJ563" s="311">
        <v>0</v>
      </c>
      <c r="AK563" s="311">
        <v>0</v>
      </c>
      <c r="AL563" s="311">
        <v>0</v>
      </c>
      <c r="AM563" s="311">
        <v>0</v>
      </c>
      <c r="AN563" s="311">
        <v>0</v>
      </c>
      <c r="AO563" s="311">
        <v>0</v>
      </c>
      <c r="AP563" s="311">
        <v>0</v>
      </c>
      <c r="AQ563" s="311">
        <v>0</v>
      </c>
      <c r="AR563" s="311">
        <v>0</v>
      </c>
      <c r="AS563" s="311">
        <v>0</v>
      </c>
      <c r="AT563" s="311">
        <v>0</v>
      </c>
      <c r="AU563" s="311">
        <v>0</v>
      </c>
      <c r="AV563" s="311">
        <v>0</v>
      </c>
      <c r="AW563" s="311">
        <v>0</v>
      </c>
      <c r="AX563" s="352">
        <v>0</v>
      </c>
      <c r="AY563" s="352">
        <v>0</v>
      </c>
      <c r="AZ563" s="352">
        <v>0</v>
      </c>
      <c r="BA563" s="352">
        <v>0</v>
      </c>
      <c r="BB563" s="352">
        <v>0</v>
      </c>
      <c r="BC563" s="352">
        <v>0</v>
      </c>
      <c r="BD563" s="352">
        <v>0</v>
      </c>
      <c r="BE563" s="352">
        <v>0</v>
      </c>
      <c r="BF563" s="352">
        <v>0</v>
      </c>
      <c r="BG563" s="352">
        <v>0</v>
      </c>
      <c r="BH563" s="378">
        <v>0</v>
      </c>
      <c r="BI563" s="352">
        <v>0</v>
      </c>
      <c r="BJ563" s="352">
        <v>0</v>
      </c>
      <c r="BK563" s="352"/>
      <c r="BL563" s="352"/>
      <c r="BM563" s="352"/>
    </row>
    <row r="564" spans="1:65" s="78" customFormat="1" x14ac:dyDescent="0.3">
      <c r="A564" s="10"/>
      <c r="B564" s="10"/>
      <c r="C564" s="10"/>
      <c r="D564" s="10">
        <v>2393511384.54</v>
      </c>
      <c r="E564" s="311">
        <v>270248549</v>
      </c>
      <c r="F564" s="311" t="s">
        <v>620</v>
      </c>
      <c r="G564" s="312">
        <v>26</v>
      </c>
      <c r="H564" s="312" t="s">
        <v>1302</v>
      </c>
      <c r="I564" s="311">
        <v>0</v>
      </c>
      <c r="J564" s="311">
        <v>0</v>
      </c>
      <c r="K564" s="311">
        <v>0</v>
      </c>
      <c r="L564" s="311">
        <v>0</v>
      </c>
      <c r="M564" s="311">
        <v>0</v>
      </c>
      <c r="N564" s="311">
        <v>0</v>
      </c>
      <c r="O564" s="311">
        <v>0</v>
      </c>
      <c r="P564" s="311">
        <v>0</v>
      </c>
      <c r="Q564" s="311">
        <v>0</v>
      </c>
      <c r="R564" s="311">
        <v>0</v>
      </c>
      <c r="S564" s="311">
        <v>0</v>
      </c>
      <c r="T564" s="311">
        <v>0</v>
      </c>
      <c r="U564" s="311">
        <v>0</v>
      </c>
      <c r="V564" s="311">
        <v>0</v>
      </c>
      <c r="W564" s="311">
        <v>0</v>
      </c>
      <c r="X564" s="311">
        <v>0</v>
      </c>
      <c r="Y564" s="311">
        <v>0</v>
      </c>
      <c r="Z564" s="311">
        <v>0</v>
      </c>
      <c r="AA564" s="311">
        <v>0</v>
      </c>
      <c r="AB564" s="311">
        <v>0</v>
      </c>
      <c r="AC564" s="311">
        <v>0</v>
      </c>
      <c r="AD564" s="311">
        <v>0</v>
      </c>
      <c r="AE564" s="311">
        <v>0</v>
      </c>
      <c r="AF564" s="311">
        <v>0</v>
      </c>
      <c r="AG564" s="311">
        <v>0</v>
      </c>
      <c r="AH564" s="311">
        <v>0</v>
      </c>
      <c r="AI564" s="311">
        <v>0</v>
      </c>
      <c r="AJ564" s="311">
        <v>0</v>
      </c>
      <c r="AK564" s="311">
        <v>0</v>
      </c>
      <c r="AL564" s="311">
        <v>0</v>
      </c>
      <c r="AM564" s="311">
        <v>0</v>
      </c>
      <c r="AN564" s="311">
        <v>0</v>
      </c>
      <c r="AO564" s="311">
        <v>0</v>
      </c>
      <c r="AP564" s="311">
        <v>0</v>
      </c>
      <c r="AQ564" s="311">
        <v>0</v>
      </c>
      <c r="AR564" s="311">
        <v>0</v>
      </c>
      <c r="AS564" s="311">
        <v>0</v>
      </c>
      <c r="AT564" s="311">
        <v>0</v>
      </c>
      <c r="AU564" s="311">
        <v>0</v>
      </c>
      <c r="AV564" s="311">
        <v>0</v>
      </c>
      <c r="AW564" s="311">
        <v>0</v>
      </c>
      <c r="AX564" s="352">
        <v>0</v>
      </c>
      <c r="AY564" s="352">
        <v>0</v>
      </c>
      <c r="AZ564" s="352">
        <v>0</v>
      </c>
      <c r="BA564" s="352">
        <v>0</v>
      </c>
      <c r="BB564" s="352">
        <v>0</v>
      </c>
      <c r="BC564" s="352">
        <v>0</v>
      </c>
      <c r="BD564" s="352">
        <v>0</v>
      </c>
      <c r="BE564" s="352">
        <v>0</v>
      </c>
      <c r="BF564" s="352">
        <v>0</v>
      </c>
      <c r="BG564" s="352">
        <v>0</v>
      </c>
      <c r="BH564" s="378">
        <v>0</v>
      </c>
      <c r="BI564" s="352">
        <v>0</v>
      </c>
      <c r="BJ564" s="352">
        <v>0</v>
      </c>
      <c r="BK564" s="352"/>
      <c r="BL564" s="352"/>
      <c r="BM564" s="352"/>
    </row>
    <row r="565" spans="1:65" s="78" customFormat="1" x14ac:dyDescent="0.3">
      <c r="A565" s="10"/>
      <c r="B565" s="10"/>
      <c r="C565" s="10"/>
      <c r="D565" s="10">
        <v>651788807.14999998</v>
      </c>
      <c r="E565" s="311">
        <v>270251256</v>
      </c>
      <c r="F565" s="311" t="s">
        <v>623</v>
      </c>
      <c r="G565" s="312">
        <v>20</v>
      </c>
      <c r="H565" s="312" t="s">
        <v>1302</v>
      </c>
      <c r="I565" s="311">
        <v>0</v>
      </c>
      <c r="J565" s="311">
        <v>0</v>
      </c>
      <c r="K565" s="311">
        <v>0</v>
      </c>
      <c r="L565" s="311">
        <v>0</v>
      </c>
      <c r="M565" s="311">
        <v>0</v>
      </c>
      <c r="N565" s="311">
        <v>0</v>
      </c>
      <c r="O565" s="311">
        <v>0</v>
      </c>
      <c r="P565" s="311">
        <v>0</v>
      </c>
      <c r="Q565" s="311">
        <v>0</v>
      </c>
      <c r="R565" s="311">
        <v>0</v>
      </c>
      <c r="S565" s="311">
        <v>0</v>
      </c>
      <c r="T565" s="311">
        <v>0</v>
      </c>
      <c r="U565" s="311">
        <v>0</v>
      </c>
      <c r="V565" s="311">
        <v>0</v>
      </c>
      <c r="W565" s="311">
        <v>0</v>
      </c>
      <c r="X565" s="311">
        <v>0</v>
      </c>
      <c r="Y565" s="311">
        <v>0</v>
      </c>
      <c r="Z565" s="311">
        <v>0</v>
      </c>
      <c r="AA565" s="311">
        <v>0</v>
      </c>
      <c r="AB565" s="311">
        <v>0</v>
      </c>
      <c r="AC565" s="311">
        <v>0</v>
      </c>
      <c r="AD565" s="311">
        <v>0</v>
      </c>
      <c r="AE565" s="311">
        <v>0</v>
      </c>
      <c r="AF565" s="311">
        <v>0</v>
      </c>
      <c r="AG565" s="311">
        <v>0</v>
      </c>
      <c r="AH565" s="311">
        <v>0</v>
      </c>
      <c r="AI565" s="311">
        <v>0</v>
      </c>
      <c r="AJ565" s="311">
        <v>0</v>
      </c>
      <c r="AK565" s="311">
        <v>0</v>
      </c>
      <c r="AL565" s="311">
        <v>0</v>
      </c>
      <c r="AM565" s="311">
        <v>0</v>
      </c>
      <c r="AN565" s="311">
        <v>0</v>
      </c>
      <c r="AO565" s="311">
        <v>0</v>
      </c>
      <c r="AP565" s="311">
        <v>0</v>
      </c>
      <c r="AQ565" s="311">
        <v>0</v>
      </c>
      <c r="AR565" s="311">
        <v>0</v>
      </c>
      <c r="AS565" s="311">
        <v>0</v>
      </c>
      <c r="AT565" s="311">
        <v>0</v>
      </c>
      <c r="AU565" s="311">
        <v>0</v>
      </c>
      <c r="AV565" s="311">
        <v>0</v>
      </c>
      <c r="AW565" s="311">
        <v>0</v>
      </c>
      <c r="AX565" s="352">
        <v>0</v>
      </c>
      <c r="AY565" s="352">
        <v>0</v>
      </c>
      <c r="AZ565" s="352">
        <v>0</v>
      </c>
      <c r="BA565" s="352">
        <v>0</v>
      </c>
      <c r="BB565" s="352">
        <v>0</v>
      </c>
      <c r="BC565" s="352">
        <v>0</v>
      </c>
      <c r="BD565" s="352">
        <v>0</v>
      </c>
      <c r="BE565" s="352">
        <v>0</v>
      </c>
      <c r="BF565" s="352">
        <v>0</v>
      </c>
      <c r="BG565" s="352">
        <v>0</v>
      </c>
      <c r="BH565" s="378">
        <v>0</v>
      </c>
      <c r="BI565" s="352">
        <v>0</v>
      </c>
      <c r="BJ565" s="352">
        <v>0</v>
      </c>
      <c r="BK565" s="352"/>
      <c r="BL565" s="352"/>
      <c r="BM565" s="352"/>
    </row>
    <row r="566" spans="1:65" s="78" customFormat="1" x14ac:dyDescent="0.3">
      <c r="A566" s="10"/>
      <c r="B566" s="10"/>
      <c r="C566" s="10"/>
      <c r="D566" s="10">
        <v>12742904889.120001</v>
      </c>
      <c r="E566" s="311">
        <v>270262613</v>
      </c>
      <c r="F566" s="311" t="s">
        <v>625</v>
      </c>
      <c r="G566" s="312">
        <v>59</v>
      </c>
      <c r="H566" s="312" t="s">
        <v>1302</v>
      </c>
      <c r="I566" s="311">
        <v>0</v>
      </c>
      <c r="J566" s="311">
        <v>0</v>
      </c>
      <c r="K566" s="311">
        <v>0</v>
      </c>
      <c r="L566" s="311">
        <v>0</v>
      </c>
      <c r="M566" s="311">
        <v>0</v>
      </c>
      <c r="N566" s="311">
        <v>0</v>
      </c>
      <c r="O566" s="311">
        <v>0</v>
      </c>
      <c r="P566" s="311">
        <v>0</v>
      </c>
      <c r="Q566" s="311">
        <v>0</v>
      </c>
      <c r="R566" s="311">
        <v>0</v>
      </c>
      <c r="S566" s="311">
        <v>0</v>
      </c>
      <c r="T566" s="311">
        <v>0</v>
      </c>
      <c r="U566" s="311">
        <v>0</v>
      </c>
      <c r="V566" s="311">
        <v>0</v>
      </c>
      <c r="W566" s="311">
        <v>0</v>
      </c>
      <c r="X566" s="311">
        <v>0</v>
      </c>
      <c r="Y566" s="311">
        <v>0</v>
      </c>
      <c r="Z566" s="311">
        <v>0</v>
      </c>
      <c r="AA566" s="311">
        <v>0</v>
      </c>
      <c r="AB566" s="311">
        <v>0</v>
      </c>
      <c r="AC566" s="311">
        <v>0</v>
      </c>
      <c r="AD566" s="311">
        <v>0</v>
      </c>
      <c r="AE566" s="311">
        <v>0</v>
      </c>
      <c r="AF566" s="311">
        <v>0</v>
      </c>
      <c r="AG566" s="311">
        <v>0</v>
      </c>
      <c r="AH566" s="311">
        <v>0</v>
      </c>
      <c r="AI566" s="311">
        <v>0</v>
      </c>
      <c r="AJ566" s="311">
        <v>0</v>
      </c>
      <c r="AK566" s="311">
        <v>0</v>
      </c>
      <c r="AL566" s="311">
        <v>0</v>
      </c>
      <c r="AM566" s="311">
        <v>0</v>
      </c>
      <c r="AN566" s="311">
        <v>0</v>
      </c>
      <c r="AO566" s="311">
        <v>0</v>
      </c>
      <c r="AP566" s="311">
        <v>0</v>
      </c>
      <c r="AQ566" s="311">
        <v>0</v>
      </c>
      <c r="AR566" s="311">
        <v>0</v>
      </c>
      <c r="AS566" s="311">
        <v>0</v>
      </c>
      <c r="AT566" s="311">
        <v>0</v>
      </c>
      <c r="AU566" s="311">
        <v>0</v>
      </c>
      <c r="AV566" s="311">
        <v>0</v>
      </c>
      <c r="AW566" s="311">
        <v>0</v>
      </c>
      <c r="AX566" s="352">
        <v>0</v>
      </c>
      <c r="AY566" s="352">
        <v>0</v>
      </c>
      <c r="AZ566" s="352">
        <v>0</v>
      </c>
      <c r="BA566" s="352">
        <v>0</v>
      </c>
      <c r="BB566" s="352">
        <v>0</v>
      </c>
      <c r="BC566" s="352">
        <v>0</v>
      </c>
      <c r="BD566" s="352">
        <v>0</v>
      </c>
      <c r="BE566" s="352">
        <v>0</v>
      </c>
      <c r="BF566" s="352">
        <v>0</v>
      </c>
      <c r="BG566" s="352">
        <v>0</v>
      </c>
      <c r="BH566" s="378">
        <v>0</v>
      </c>
      <c r="BI566" s="352">
        <v>0</v>
      </c>
      <c r="BJ566" s="352">
        <v>0</v>
      </c>
      <c r="BK566" s="352"/>
      <c r="BL566" s="352"/>
      <c r="BM566" s="352"/>
    </row>
    <row r="567" spans="1:65" s="78" customFormat="1" x14ac:dyDescent="0.3">
      <c r="A567" s="10"/>
      <c r="B567" s="10"/>
      <c r="C567" s="10"/>
      <c r="D567" s="10">
        <v>262147736.90000001</v>
      </c>
      <c r="E567" s="311">
        <v>300058047</v>
      </c>
      <c r="F567" s="311" t="s">
        <v>639</v>
      </c>
      <c r="G567" s="312">
        <v>3</v>
      </c>
      <c r="H567" s="312" t="s">
        <v>1304</v>
      </c>
      <c r="I567" s="311">
        <v>0</v>
      </c>
      <c r="J567" s="311">
        <v>0</v>
      </c>
      <c r="K567" s="311">
        <v>0</v>
      </c>
      <c r="L567" s="311">
        <v>0</v>
      </c>
      <c r="M567" s="311">
        <v>0</v>
      </c>
      <c r="N567" s="311">
        <v>0</v>
      </c>
      <c r="O567" s="311">
        <v>0</v>
      </c>
      <c r="P567" s="311">
        <v>0</v>
      </c>
      <c r="Q567" s="311">
        <v>0</v>
      </c>
      <c r="R567" s="311">
        <v>0</v>
      </c>
      <c r="S567" s="311">
        <v>0</v>
      </c>
      <c r="T567" s="311">
        <v>0</v>
      </c>
      <c r="U567" s="311">
        <v>0</v>
      </c>
      <c r="V567" s="311">
        <v>0</v>
      </c>
      <c r="W567" s="311">
        <v>0</v>
      </c>
      <c r="X567" s="311">
        <v>0</v>
      </c>
      <c r="Y567" s="311">
        <v>0</v>
      </c>
      <c r="Z567" s="311">
        <v>0</v>
      </c>
      <c r="AA567" s="311">
        <v>0</v>
      </c>
      <c r="AB567" s="311">
        <v>0</v>
      </c>
      <c r="AC567" s="311">
        <v>0</v>
      </c>
      <c r="AD567" s="311">
        <v>0</v>
      </c>
      <c r="AE567" s="311">
        <v>0</v>
      </c>
      <c r="AF567" s="311">
        <v>0</v>
      </c>
      <c r="AG567" s="311">
        <v>0</v>
      </c>
      <c r="AH567" s="311">
        <v>0</v>
      </c>
      <c r="AI567" s="311">
        <v>0</v>
      </c>
      <c r="AJ567" s="311">
        <v>0</v>
      </c>
      <c r="AK567" s="311">
        <v>0</v>
      </c>
      <c r="AL567" s="311">
        <v>0</v>
      </c>
      <c r="AM567" s="311">
        <v>0</v>
      </c>
      <c r="AN567" s="311">
        <v>0</v>
      </c>
      <c r="AO567" s="311">
        <v>0</v>
      </c>
      <c r="AP567" s="311">
        <v>0</v>
      </c>
      <c r="AQ567" s="311">
        <v>0</v>
      </c>
      <c r="AR567" s="311">
        <v>0</v>
      </c>
      <c r="AS567" s="311">
        <v>0</v>
      </c>
      <c r="AT567" s="311">
        <v>0</v>
      </c>
      <c r="AU567" s="311">
        <v>0</v>
      </c>
      <c r="AV567" s="311">
        <v>0</v>
      </c>
      <c r="AW567" s="311">
        <v>0</v>
      </c>
      <c r="AX567" s="352">
        <v>0</v>
      </c>
      <c r="AY567" s="352">
        <v>0</v>
      </c>
      <c r="AZ567" s="352">
        <v>0</v>
      </c>
      <c r="BA567" s="352">
        <v>0</v>
      </c>
      <c r="BB567" s="352">
        <v>0</v>
      </c>
      <c r="BC567" s="352">
        <v>0</v>
      </c>
      <c r="BD567" s="352">
        <v>0</v>
      </c>
      <c r="BE567" s="352">
        <v>0</v>
      </c>
      <c r="BF567" s="352">
        <v>0</v>
      </c>
      <c r="BG567" s="352">
        <v>0</v>
      </c>
      <c r="BH567" s="378">
        <v>0</v>
      </c>
      <c r="BI567" s="352">
        <v>0</v>
      </c>
      <c r="BJ567" s="352">
        <v>0</v>
      </c>
      <c r="BK567" s="352"/>
      <c r="BL567" s="352"/>
      <c r="BM567" s="352"/>
    </row>
    <row r="568" spans="1:65" s="78" customFormat="1" x14ac:dyDescent="0.3">
      <c r="A568" s="10"/>
      <c r="B568" s="10"/>
      <c r="C568" s="10"/>
      <c r="D568" s="10">
        <v>8189529493.7200003</v>
      </c>
      <c r="E568" s="311">
        <v>310096842</v>
      </c>
      <c r="F568" s="311" t="s">
        <v>649</v>
      </c>
      <c r="G568" s="312">
        <v>22</v>
      </c>
      <c r="H568" s="312" t="s">
        <v>1305</v>
      </c>
      <c r="I568" s="311">
        <v>0</v>
      </c>
      <c r="J568" s="311">
        <v>0</v>
      </c>
      <c r="K568" s="311">
        <v>0</v>
      </c>
      <c r="L568" s="311">
        <v>0</v>
      </c>
      <c r="M568" s="311">
        <v>0</v>
      </c>
      <c r="N568" s="311">
        <v>0</v>
      </c>
      <c r="O568" s="311">
        <v>0</v>
      </c>
      <c r="P568" s="311">
        <v>0</v>
      </c>
      <c r="Q568" s="311">
        <v>0</v>
      </c>
      <c r="R568" s="311">
        <v>0</v>
      </c>
      <c r="S568" s="311">
        <v>0</v>
      </c>
      <c r="T568" s="311">
        <v>0</v>
      </c>
      <c r="U568" s="311">
        <v>0</v>
      </c>
      <c r="V568" s="311">
        <v>0</v>
      </c>
      <c r="W568" s="311">
        <v>0</v>
      </c>
      <c r="X568" s="311">
        <v>0</v>
      </c>
      <c r="Y568" s="311">
        <v>0</v>
      </c>
      <c r="Z568" s="311">
        <v>0</v>
      </c>
      <c r="AA568" s="311">
        <v>0</v>
      </c>
      <c r="AB568" s="311">
        <v>0</v>
      </c>
      <c r="AC568" s="311">
        <v>0</v>
      </c>
      <c r="AD568" s="311">
        <v>0</v>
      </c>
      <c r="AE568" s="311">
        <v>0</v>
      </c>
      <c r="AF568" s="311">
        <v>0</v>
      </c>
      <c r="AG568" s="311">
        <v>0</v>
      </c>
      <c r="AH568" s="311">
        <v>0</v>
      </c>
      <c r="AI568" s="311">
        <v>0</v>
      </c>
      <c r="AJ568" s="311">
        <v>0</v>
      </c>
      <c r="AK568" s="311">
        <v>0</v>
      </c>
      <c r="AL568" s="311">
        <v>0</v>
      </c>
      <c r="AM568" s="311">
        <v>0</v>
      </c>
      <c r="AN568" s="311">
        <v>0</v>
      </c>
      <c r="AO568" s="311">
        <v>0</v>
      </c>
      <c r="AP568" s="311">
        <v>0</v>
      </c>
      <c r="AQ568" s="311">
        <v>0</v>
      </c>
      <c r="AR568" s="311">
        <v>0</v>
      </c>
      <c r="AS568" s="311">
        <v>0</v>
      </c>
      <c r="AT568" s="311">
        <v>0</v>
      </c>
      <c r="AU568" s="311">
        <v>0</v>
      </c>
      <c r="AV568" s="311">
        <v>0</v>
      </c>
      <c r="AW568" s="311">
        <v>0</v>
      </c>
      <c r="AX568" s="352">
        <v>0</v>
      </c>
      <c r="AY568" s="352">
        <v>0</v>
      </c>
      <c r="AZ568" s="352">
        <v>0</v>
      </c>
      <c r="BA568" s="352">
        <v>0</v>
      </c>
      <c r="BB568" s="352">
        <v>0</v>
      </c>
      <c r="BC568" s="352">
        <v>0</v>
      </c>
      <c r="BD568" s="352">
        <v>0</v>
      </c>
      <c r="BE568" s="352">
        <v>0</v>
      </c>
      <c r="BF568" s="352">
        <v>0</v>
      </c>
      <c r="BG568" s="352">
        <v>0</v>
      </c>
      <c r="BH568" s="378">
        <v>0</v>
      </c>
      <c r="BI568" s="352">
        <v>0</v>
      </c>
      <c r="BJ568" s="352">
        <v>0</v>
      </c>
      <c r="BK568" s="352"/>
      <c r="BL568" s="352"/>
      <c r="BM568" s="352"/>
    </row>
    <row r="569" spans="1:65" s="78" customFormat="1" x14ac:dyDescent="0.3">
      <c r="A569" s="10"/>
      <c r="B569" s="10"/>
      <c r="C569" s="10"/>
      <c r="D569" s="10">
        <v>18985203.039999999</v>
      </c>
      <c r="E569" s="311">
        <v>310176020</v>
      </c>
      <c r="F569" s="311" t="s">
        <v>656</v>
      </c>
      <c r="G569" s="312">
        <v>53</v>
      </c>
      <c r="H569" s="312" t="s">
        <v>1305</v>
      </c>
      <c r="I569" s="311">
        <v>0</v>
      </c>
      <c r="J569" s="311">
        <v>0</v>
      </c>
      <c r="K569" s="311">
        <v>0</v>
      </c>
      <c r="L569" s="311">
        <v>0</v>
      </c>
      <c r="M569" s="311">
        <v>0</v>
      </c>
      <c r="N569" s="311">
        <v>0</v>
      </c>
      <c r="O569" s="311">
        <v>0</v>
      </c>
      <c r="P569" s="311">
        <v>0</v>
      </c>
      <c r="Q569" s="311">
        <v>0</v>
      </c>
      <c r="R569" s="311">
        <v>0</v>
      </c>
      <c r="S569" s="311">
        <v>0</v>
      </c>
      <c r="T569" s="311">
        <v>0</v>
      </c>
      <c r="U569" s="311">
        <v>0</v>
      </c>
      <c r="V569" s="311">
        <v>0</v>
      </c>
      <c r="W569" s="311">
        <v>0</v>
      </c>
      <c r="X569" s="311">
        <v>0</v>
      </c>
      <c r="Y569" s="311">
        <v>0</v>
      </c>
      <c r="Z569" s="311">
        <v>0</v>
      </c>
      <c r="AA569" s="311">
        <v>0</v>
      </c>
      <c r="AB569" s="311">
        <v>0</v>
      </c>
      <c r="AC569" s="311">
        <v>0</v>
      </c>
      <c r="AD569" s="311">
        <v>0</v>
      </c>
      <c r="AE569" s="311">
        <v>0</v>
      </c>
      <c r="AF569" s="311">
        <v>0</v>
      </c>
      <c r="AG569" s="311">
        <v>0</v>
      </c>
      <c r="AH569" s="311">
        <v>0</v>
      </c>
      <c r="AI569" s="311">
        <v>0</v>
      </c>
      <c r="AJ569" s="311">
        <v>0</v>
      </c>
      <c r="AK569" s="311">
        <v>0</v>
      </c>
      <c r="AL569" s="311">
        <v>0</v>
      </c>
      <c r="AM569" s="311">
        <v>0</v>
      </c>
      <c r="AN569" s="311">
        <v>0</v>
      </c>
      <c r="AO569" s="311">
        <v>0</v>
      </c>
      <c r="AP569" s="311">
        <v>0</v>
      </c>
      <c r="AQ569" s="311">
        <v>0</v>
      </c>
      <c r="AR569" s="311">
        <v>0</v>
      </c>
      <c r="AS569" s="311">
        <v>0</v>
      </c>
      <c r="AT569" s="311">
        <v>0</v>
      </c>
      <c r="AU569" s="311">
        <v>0</v>
      </c>
      <c r="AV569" s="311">
        <v>0</v>
      </c>
      <c r="AW569" s="311">
        <v>0</v>
      </c>
      <c r="AX569" s="352">
        <v>0</v>
      </c>
      <c r="AY569" s="352">
        <v>0</v>
      </c>
      <c r="AZ569" s="352">
        <v>0</v>
      </c>
      <c r="BA569" s="352">
        <v>0</v>
      </c>
      <c r="BB569" s="352">
        <v>0</v>
      </c>
      <c r="BC569" s="352">
        <v>0</v>
      </c>
      <c r="BD569" s="352">
        <v>0</v>
      </c>
      <c r="BE569" s="352">
        <v>0</v>
      </c>
      <c r="BF569" s="352">
        <v>0</v>
      </c>
      <c r="BG569" s="352">
        <v>0</v>
      </c>
      <c r="BH569" s="378">
        <v>0</v>
      </c>
      <c r="BI569" s="352">
        <v>0</v>
      </c>
      <c r="BJ569" s="352">
        <v>0</v>
      </c>
      <c r="BK569" s="352"/>
      <c r="BL569" s="352"/>
      <c r="BM569" s="352"/>
    </row>
    <row r="570" spans="1:65" s="78" customFormat="1" x14ac:dyDescent="0.3">
      <c r="A570" s="10"/>
      <c r="B570" s="10"/>
      <c r="C570" s="10"/>
      <c r="D570" s="10">
        <v>4204335068.8600001</v>
      </c>
      <c r="E570" s="311">
        <v>310312039</v>
      </c>
      <c r="F570" s="311" t="s">
        <v>673</v>
      </c>
      <c r="G570" s="312">
        <v>7</v>
      </c>
      <c r="H570" s="312" t="s">
        <v>1305</v>
      </c>
      <c r="I570" s="311">
        <v>0</v>
      </c>
      <c r="J570" s="311">
        <v>0</v>
      </c>
      <c r="K570" s="311">
        <v>0</v>
      </c>
      <c r="L570" s="311">
        <v>0</v>
      </c>
      <c r="M570" s="311">
        <v>0</v>
      </c>
      <c r="N570" s="311">
        <v>0</v>
      </c>
      <c r="O570" s="311">
        <v>0</v>
      </c>
      <c r="P570" s="311">
        <v>0</v>
      </c>
      <c r="Q570" s="311">
        <v>0</v>
      </c>
      <c r="R570" s="311">
        <v>0</v>
      </c>
      <c r="S570" s="311">
        <v>0</v>
      </c>
      <c r="T570" s="311">
        <v>0</v>
      </c>
      <c r="U570" s="311">
        <v>0</v>
      </c>
      <c r="V570" s="311">
        <v>0</v>
      </c>
      <c r="W570" s="311">
        <v>0</v>
      </c>
      <c r="X570" s="311">
        <v>0</v>
      </c>
      <c r="Y570" s="311">
        <v>0</v>
      </c>
      <c r="Z570" s="311">
        <v>0</v>
      </c>
      <c r="AA570" s="311">
        <v>0</v>
      </c>
      <c r="AB570" s="311">
        <v>0</v>
      </c>
      <c r="AC570" s="311">
        <v>0</v>
      </c>
      <c r="AD570" s="311">
        <v>0</v>
      </c>
      <c r="AE570" s="311">
        <v>0</v>
      </c>
      <c r="AF570" s="311">
        <v>0</v>
      </c>
      <c r="AG570" s="311">
        <v>0</v>
      </c>
      <c r="AH570" s="311">
        <v>0</v>
      </c>
      <c r="AI570" s="311">
        <v>0</v>
      </c>
      <c r="AJ570" s="311">
        <v>0</v>
      </c>
      <c r="AK570" s="311">
        <v>0</v>
      </c>
      <c r="AL570" s="311">
        <v>0</v>
      </c>
      <c r="AM570" s="311">
        <v>0</v>
      </c>
      <c r="AN570" s="311">
        <v>0</v>
      </c>
      <c r="AO570" s="311">
        <v>0</v>
      </c>
      <c r="AP570" s="311">
        <v>0</v>
      </c>
      <c r="AQ570" s="311">
        <v>0</v>
      </c>
      <c r="AR570" s="311">
        <v>0</v>
      </c>
      <c r="AS570" s="311">
        <v>0</v>
      </c>
      <c r="AT570" s="311">
        <v>0</v>
      </c>
      <c r="AU570" s="311">
        <v>0</v>
      </c>
      <c r="AV570" s="311">
        <v>0</v>
      </c>
      <c r="AW570" s="311">
        <v>0</v>
      </c>
      <c r="AX570" s="352">
        <v>0</v>
      </c>
      <c r="AY570" s="352">
        <v>0</v>
      </c>
      <c r="AZ570" s="352">
        <v>0</v>
      </c>
      <c r="BA570" s="352">
        <v>0</v>
      </c>
      <c r="BB570" s="352">
        <v>0</v>
      </c>
      <c r="BC570" s="352">
        <v>0</v>
      </c>
      <c r="BD570" s="352">
        <v>0</v>
      </c>
      <c r="BE570" s="352">
        <v>0</v>
      </c>
      <c r="BF570" s="352">
        <v>0</v>
      </c>
      <c r="BG570" s="352">
        <v>0</v>
      </c>
      <c r="BH570" s="378">
        <v>0</v>
      </c>
      <c r="BI570" s="352">
        <v>0</v>
      </c>
      <c r="BJ570" s="352">
        <v>0</v>
      </c>
      <c r="BK570" s="352"/>
      <c r="BL570" s="352"/>
      <c r="BM570" s="352"/>
    </row>
    <row r="571" spans="1:65" s="78" customFormat="1" x14ac:dyDescent="0.3">
      <c r="A571" s="10"/>
      <c r="B571" s="10"/>
      <c r="C571" s="10"/>
      <c r="D571" s="10">
        <v>67458260.219999999</v>
      </c>
      <c r="E571" s="311">
        <v>310454539</v>
      </c>
      <c r="F571" s="311" t="s">
        <v>686</v>
      </c>
      <c r="G571" s="312">
        <v>52</v>
      </c>
      <c r="H571" s="312" t="s">
        <v>1305</v>
      </c>
      <c r="I571" s="311">
        <v>0</v>
      </c>
      <c r="J571" s="311">
        <v>0</v>
      </c>
      <c r="K571" s="311">
        <v>0</v>
      </c>
      <c r="L571" s="311">
        <v>0</v>
      </c>
      <c r="M571" s="311">
        <v>0</v>
      </c>
      <c r="N571" s="311">
        <v>0</v>
      </c>
      <c r="O571" s="311">
        <v>0</v>
      </c>
      <c r="P571" s="311">
        <v>0</v>
      </c>
      <c r="Q571" s="311">
        <v>0</v>
      </c>
      <c r="R571" s="311">
        <v>0</v>
      </c>
      <c r="S571" s="311">
        <v>0</v>
      </c>
      <c r="T571" s="311">
        <v>0</v>
      </c>
      <c r="U571" s="311">
        <v>0</v>
      </c>
      <c r="V571" s="311">
        <v>0</v>
      </c>
      <c r="W571" s="311">
        <v>0</v>
      </c>
      <c r="X571" s="311">
        <v>0</v>
      </c>
      <c r="Y571" s="311">
        <v>0</v>
      </c>
      <c r="Z571" s="311">
        <v>0</v>
      </c>
      <c r="AA571" s="311">
        <v>0</v>
      </c>
      <c r="AB571" s="311">
        <v>0</v>
      </c>
      <c r="AC571" s="311">
        <v>0</v>
      </c>
      <c r="AD571" s="311">
        <v>0</v>
      </c>
      <c r="AE571" s="311">
        <v>0</v>
      </c>
      <c r="AF571" s="311">
        <v>0</v>
      </c>
      <c r="AG571" s="311">
        <v>0</v>
      </c>
      <c r="AH571" s="311">
        <v>0</v>
      </c>
      <c r="AI571" s="311">
        <v>0</v>
      </c>
      <c r="AJ571" s="311">
        <v>0</v>
      </c>
      <c r="AK571" s="311">
        <v>0</v>
      </c>
      <c r="AL571" s="311">
        <v>0</v>
      </c>
      <c r="AM571" s="311">
        <v>0</v>
      </c>
      <c r="AN571" s="311">
        <v>0</v>
      </c>
      <c r="AO571" s="311">
        <v>0</v>
      </c>
      <c r="AP571" s="311">
        <v>0</v>
      </c>
      <c r="AQ571" s="311">
        <v>0</v>
      </c>
      <c r="AR571" s="311">
        <v>0</v>
      </c>
      <c r="AS571" s="311">
        <v>0</v>
      </c>
      <c r="AT571" s="311">
        <v>0</v>
      </c>
      <c r="AU571" s="311">
        <v>0</v>
      </c>
      <c r="AV571" s="311">
        <v>0</v>
      </c>
      <c r="AW571" s="311">
        <v>0</v>
      </c>
      <c r="AX571" s="352">
        <v>0</v>
      </c>
      <c r="AY571" s="352">
        <v>0</v>
      </c>
      <c r="AZ571" s="352">
        <v>0</v>
      </c>
      <c r="BA571" s="352">
        <v>0</v>
      </c>
      <c r="BB571" s="352">
        <v>0</v>
      </c>
      <c r="BC571" s="352">
        <v>0</v>
      </c>
      <c r="BD571" s="352">
        <v>0</v>
      </c>
      <c r="BE571" s="352">
        <v>0</v>
      </c>
      <c r="BF571" s="352">
        <v>0</v>
      </c>
      <c r="BG571" s="352">
        <v>0</v>
      </c>
      <c r="BH571" s="378">
        <v>0</v>
      </c>
      <c r="BI571" s="352">
        <v>0</v>
      </c>
      <c r="BJ571" s="352">
        <v>0</v>
      </c>
      <c r="BK571" s="352"/>
      <c r="BL571" s="352"/>
      <c r="BM571" s="352"/>
    </row>
    <row r="572" spans="1:65" s="78" customFormat="1" x14ac:dyDescent="0.3">
      <c r="A572" s="10"/>
      <c r="B572" s="10"/>
      <c r="C572" s="10"/>
      <c r="D572" s="10">
        <v>41677774.060000002</v>
      </c>
      <c r="E572" s="311">
        <v>310553174</v>
      </c>
      <c r="F572" s="311" t="s">
        <v>698</v>
      </c>
      <c r="G572" s="312">
        <v>35</v>
      </c>
      <c r="H572" s="312" t="s">
        <v>1305</v>
      </c>
      <c r="I572" s="311">
        <v>0</v>
      </c>
      <c r="J572" s="311">
        <v>0</v>
      </c>
      <c r="K572" s="311">
        <v>0</v>
      </c>
      <c r="L572" s="311">
        <v>0</v>
      </c>
      <c r="M572" s="311">
        <v>0</v>
      </c>
      <c r="N572" s="311">
        <v>0</v>
      </c>
      <c r="O572" s="311">
        <v>0</v>
      </c>
      <c r="P572" s="311">
        <v>0</v>
      </c>
      <c r="Q572" s="311">
        <v>0</v>
      </c>
      <c r="R572" s="311">
        <v>0</v>
      </c>
      <c r="S572" s="311">
        <v>0</v>
      </c>
      <c r="T572" s="311">
        <v>0</v>
      </c>
      <c r="U572" s="311">
        <v>0</v>
      </c>
      <c r="V572" s="311">
        <v>0</v>
      </c>
      <c r="W572" s="311">
        <v>0</v>
      </c>
      <c r="X572" s="311">
        <v>0</v>
      </c>
      <c r="Y572" s="311">
        <v>0</v>
      </c>
      <c r="Z572" s="311">
        <v>0</v>
      </c>
      <c r="AA572" s="311">
        <v>0</v>
      </c>
      <c r="AB572" s="311">
        <v>0</v>
      </c>
      <c r="AC572" s="311">
        <v>0</v>
      </c>
      <c r="AD572" s="311">
        <v>0</v>
      </c>
      <c r="AE572" s="311">
        <v>0</v>
      </c>
      <c r="AF572" s="311">
        <v>0</v>
      </c>
      <c r="AG572" s="311">
        <v>0</v>
      </c>
      <c r="AH572" s="311">
        <v>0</v>
      </c>
      <c r="AI572" s="311">
        <v>0</v>
      </c>
      <c r="AJ572" s="311">
        <v>0</v>
      </c>
      <c r="AK572" s="311">
        <v>0</v>
      </c>
      <c r="AL572" s="311">
        <v>0</v>
      </c>
      <c r="AM572" s="311">
        <v>0</v>
      </c>
      <c r="AN572" s="311">
        <v>0</v>
      </c>
      <c r="AO572" s="311">
        <v>0</v>
      </c>
      <c r="AP572" s="311">
        <v>0</v>
      </c>
      <c r="AQ572" s="311">
        <v>0</v>
      </c>
      <c r="AR572" s="311">
        <v>0</v>
      </c>
      <c r="AS572" s="311">
        <v>0</v>
      </c>
      <c r="AT572" s="311">
        <v>0</v>
      </c>
      <c r="AU572" s="311">
        <v>0</v>
      </c>
      <c r="AV572" s="311">
        <v>0</v>
      </c>
      <c r="AW572" s="311">
        <v>0</v>
      </c>
      <c r="AX572" s="352">
        <v>0</v>
      </c>
      <c r="AY572" s="352">
        <v>0</v>
      </c>
      <c r="AZ572" s="352">
        <v>0</v>
      </c>
      <c r="BA572" s="352">
        <v>0</v>
      </c>
      <c r="BB572" s="352">
        <v>0</v>
      </c>
      <c r="BC572" s="352">
        <v>0</v>
      </c>
      <c r="BD572" s="352">
        <v>0</v>
      </c>
      <c r="BE572" s="352">
        <v>0</v>
      </c>
      <c r="BF572" s="352">
        <v>0</v>
      </c>
      <c r="BG572" s="352">
        <v>0</v>
      </c>
      <c r="BH572" s="378">
        <v>0</v>
      </c>
      <c r="BI572" s="352">
        <v>0</v>
      </c>
      <c r="BJ572" s="352">
        <v>0</v>
      </c>
      <c r="BK572" s="352"/>
      <c r="BL572" s="352"/>
      <c r="BM572" s="352"/>
    </row>
    <row r="573" spans="1:65" s="78" customFormat="1" x14ac:dyDescent="0.3">
      <c r="A573" s="10"/>
      <c r="B573" s="10"/>
      <c r="C573" s="10"/>
      <c r="D573" s="10">
        <v>10921752.5</v>
      </c>
      <c r="E573" s="311">
        <v>310563032</v>
      </c>
      <c r="F573" s="311" t="s">
        <v>700</v>
      </c>
      <c r="G573" s="312">
        <v>21</v>
      </c>
      <c r="H573" s="312" t="s">
        <v>1305</v>
      </c>
      <c r="I573" s="311">
        <v>0</v>
      </c>
      <c r="J573" s="311">
        <v>0</v>
      </c>
      <c r="K573" s="311">
        <v>0</v>
      </c>
      <c r="L573" s="311">
        <v>0</v>
      </c>
      <c r="M573" s="311">
        <v>0</v>
      </c>
      <c r="N573" s="311">
        <v>0</v>
      </c>
      <c r="O573" s="311">
        <v>0</v>
      </c>
      <c r="P573" s="311">
        <v>0</v>
      </c>
      <c r="Q573" s="311">
        <v>0</v>
      </c>
      <c r="R573" s="311">
        <v>0</v>
      </c>
      <c r="S573" s="311">
        <v>0</v>
      </c>
      <c r="T573" s="311">
        <v>0</v>
      </c>
      <c r="U573" s="311">
        <v>0</v>
      </c>
      <c r="V573" s="311">
        <v>0</v>
      </c>
      <c r="W573" s="311">
        <v>0</v>
      </c>
      <c r="X573" s="311">
        <v>0</v>
      </c>
      <c r="Y573" s="311">
        <v>0</v>
      </c>
      <c r="Z573" s="311">
        <v>0</v>
      </c>
      <c r="AA573" s="311">
        <v>0</v>
      </c>
      <c r="AB573" s="311">
        <v>0</v>
      </c>
      <c r="AC573" s="311">
        <v>0</v>
      </c>
      <c r="AD573" s="311">
        <v>0</v>
      </c>
      <c r="AE573" s="311">
        <v>0</v>
      </c>
      <c r="AF573" s="311">
        <v>0</v>
      </c>
      <c r="AG573" s="311">
        <v>0</v>
      </c>
      <c r="AH573" s="311">
        <v>0</v>
      </c>
      <c r="AI573" s="311">
        <v>0</v>
      </c>
      <c r="AJ573" s="311">
        <v>0</v>
      </c>
      <c r="AK573" s="311">
        <v>0</v>
      </c>
      <c r="AL573" s="311">
        <v>0</v>
      </c>
      <c r="AM573" s="311">
        <v>0</v>
      </c>
      <c r="AN573" s="311">
        <v>0</v>
      </c>
      <c r="AO573" s="311">
        <v>0</v>
      </c>
      <c r="AP573" s="311">
        <v>0</v>
      </c>
      <c r="AQ573" s="311">
        <v>0</v>
      </c>
      <c r="AR573" s="311">
        <v>0</v>
      </c>
      <c r="AS573" s="311">
        <v>0</v>
      </c>
      <c r="AT573" s="311">
        <v>0</v>
      </c>
      <c r="AU573" s="311">
        <v>0</v>
      </c>
      <c r="AV573" s="311">
        <v>0</v>
      </c>
      <c r="AW573" s="311">
        <v>0</v>
      </c>
      <c r="AX573" s="352">
        <v>0</v>
      </c>
      <c r="AY573" s="352">
        <v>0</v>
      </c>
      <c r="AZ573" s="352">
        <v>0</v>
      </c>
      <c r="BA573" s="352">
        <v>0</v>
      </c>
      <c r="BB573" s="352">
        <v>0</v>
      </c>
      <c r="BC573" s="352">
        <v>0</v>
      </c>
      <c r="BD573" s="352">
        <v>0</v>
      </c>
      <c r="BE573" s="352">
        <v>0</v>
      </c>
      <c r="BF573" s="352">
        <v>0</v>
      </c>
      <c r="BG573" s="352">
        <v>0</v>
      </c>
      <c r="BH573" s="378">
        <v>0</v>
      </c>
      <c r="BI573" s="352">
        <v>0</v>
      </c>
      <c r="BJ573" s="352">
        <v>0</v>
      </c>
      <c r="BK573" s="352"/>
      <c r="BL573" s="352"/>
      <c r="BM573" s="352"/>
    </row>
    <row r="574" spans="1:65" s="78" customFormat="1" x14ac:dyDescent="0.3">
      <c r="A574" s="10"/>
      <c r="B574" s="10"/>
      <c r="C574" s="10"/>
      <c r="D574" s="10">
        <v>91501952600.570007</v>
      </c>
      <c r="E574" s="311">
        <v>310599355</v>
      </c>
      <c r="F574" s="311" t="s">
        <v>703</v>
      </c>
      <c r="G574" s="312">
        <v>2</v>
      </c>
      <c r="H574" s="312" t="s">
        <v>1305</v>
      </c>
      <c r="I574" s="311">
        <v>0</v>
      </c>
      <c r="J574" s="311">
        <v>0</v>
      </c>
      <c r="K574" s="311">
        <v>0</v>
      </c>
      <c r="L574" s="311">
        <v>0</v>
      </c>
      <c r="M574" s="311">
        <v>0</v>
      </c>
      <c r="N574" s="311">
        <v>0</v>
      </c>
      <c r="O574" s="311">
        <v>0</v>
      </c>
      <c r="P574" s="311">
        <v>0</v>
      </c>
      <c r="Q574" s="311">
        <v>0</v>
      </c>
      <c r="R574" s="311">
        <v>0</v>
      </c>
      <c r="S574" s="311">
        <v>0</v>
      </c>
      <c r="T574" s="311">
        <v>0</v>
      </c>
      <c r="U574" s="311">
        <v>0</v>
      </c>
      <c r="V574" s="311">
        <v>0</v>
      </c>
      <c r="W574" s="311">
        <v>0</v>
      </c>
      <c r="X574" s="311">
        <v>0</v>
      </c>
      <c r="Y574" s="311">
        <v>0</v>
      </c>
      <c r="Z574" s="311">
        <v>0</v>
      </c>
      <c r="AA574" s="311">
        <v>0</v>
      </c>
      <c r="AB574" s="311">
        <v>0</v>
      </c>
      <c r="AC574" s="311">
        <v>0</v>
      </c>
      <c r="AD574" s="311">
        <v>0</v>
      </c>
      <c r="AE574" s="311">
        <v>0</v>
      </c>
      <c r="AF574" s="311">
        <v>0</v>
      </c>
      <c r="AG574" s="311">
        <v>0</v>
      </c>
      <c r="AH574" s="311">
        <v>0</v>
      </c>
      <c r="AI574" s="311">
        <v>0</v>
      </c>
      <c r="AJ574" s="311">
        <v>0</v>
      </c>
      <c r="AK574" s="311">
        <v>0</v>
      </c>
      <c r="AL574" s="311">
        <v>0</v>
      </c>
      <c r="AM574" s="311">
        <v>0</v>
      </c>
      <c r="AN574" s="311">
        <v>0</v>
      </c>
      <c r="AO574" s="311">
        <v>0</v>
      </c>
      <c r="AP574" s="311">
        <v>0</v>
      </c>
      <c r="AQ574" s="311">
        <v>0</v>
      </c>
      <c r="AR574" s="311">
        <v>0</v>
      </c>
      <c r="AS574" s="311">
        <v>0</v>
      </c>
      <c r="AT574" s="311">
        <v>0</v>
      </c>
      <c r="AU574" s="311">
        <v>0</v>
      </c>
      <c r="AV574" s="311">
        <v>0</v>
      </c>
      <c r="AW574" s="311">
        <v>0</v>
      </c>
      <c r="AX574" s="352">
        <v>0</v>
      </c>
      <c r="AY574" s="352">
        <v>0</v>
      </c>
      <c r="AZ574" s="352">
        <v>0</v>
      </c>
      <c r="BA574" s="352">
        <v>0</v>
      </c>
      <c r="BB574" s="352">
        <v>0</v>
      </c>
      <c r="BC574" s="352">
        <v>0</v>
      </c>
      <c r="BD574" s="352">
        <v>0</v>
      </c>
      <c r="BE574" s="352">
        <v>0</v>
      </c>
      <c r="BF574" s="352">
        <v>0</v>
      </c>
      <c r="BG574" s="352">
        <v>0</v>
      </c>
      <c r="BH574" s="378">
        <v>0</v>
      </c>
      <c r="BI574" s="352">
        <v>0</v>
      </c>
      <c r="BJ574" s="352">
        <v>0</v>
      </c>
      <c r="BK574" s="352"/>
      <c r="BL574" s="352"/>
      <c r="BM574" s="352"/>
    </row>
    <row r="575" spans="1:65" s="78" customFormat="1" x14ac:dyDescent="0.3">
      <c r="A575" s="10"/>
      <c r="B575" s="10"/>
      <c r="C575" s="10"/>
      <c r="D575" s="10">
        <v>610607475.70000005</v>
      </c>
      <c r="E575" s="311">
        <v>310619743</v>
      </c>
      <c r="F575" s="311" t="s">
        <v>706</v>
      </c>
      <c r="G575" s="312">
        <v>51</v>
      </c>
      <c r="H575" s="312" t="s">
        <v>1305</v>
      </c>
      <c r="I575" s="311">
        <v>0</v>
      </c>
      <c r="J575" s="311">
        <v>0</v>
      </c>
      <c r="K575" s="311">
        <v>0</v>
      </c>
      <c r="L575" s="311">
        <v>0</v>
      </c>
      <c r="M575" s="311">
        <v>0</v>
      </c>
      <c r="N575" s="311">
        <v>0</v>
      </c>
      <c r="O575" s="311">
        <v>0</v>
      </c>
      <c r="P575" s="311">
        <v>0</v>
      </c>
      <c r="Q575" s="311">
        <v>0</v>
      </c>
      <c r="R575" s="311">
        <v>0</v>
      </c>
      <c r="S575" s="311">
        <v>0</v>
      </c>
      <c r="T575" s="311">
        <v>0</v>
      </c>
      <c r="U575" s="311">
        <v>0</v>
      </c>
      <c r="V575" s="311">
        <v>0</v>
      </c>
      <c r="W575" s="311">
        <v>0</v>
      </c>
      <c r="X575" s="311">
        <v>0</v>
      </c>
      <c r="Y575" s="311">
        <v>0</v>
      </c>
      <c r="Z575" s="311">
        <v>0</v>
      </c>
      <c r="AA575" s="311">
        <v>0</v>
      </c>
      <c r="AB575" s="311">
        <v>0</v>
      </c>
      <c r="AC575" s="311">
        <v>0</v>
      </c>
      <c r="AD575" s="311">
        <v>0</v>
      </c>
      <c r="AE575" s="311">
        <v>0</v>
      </c>
      <c r="AF575" s="311">
        <v>0</v>
      </c>
      <c r="AG575" s="311">
        <v>0</v>
      </c>
      <c r="AH575" s="311">
        <v>0</v>
      </c>
      <c r="AI575" s="311">
        <v>0</v>
      </c>
      <c r="AJ575" s="311">
        <v>0</v>
      </c>
      <c r="AK575" s="311">
        <v>0</v>
      </c>
      <c r="AL575" s="311">
        <v>0</v>
      </c>
      <c r="AM575" s="311">
        <v>0</v>
      </c>
      <c r="AN575" s="311">
        <v>0</v>
      </c>
      <c r="AO575" s="311">
        <v>0</v>
      </c>
      <c r="AP575" s="311">
        <v>0</v>
      </c>
      <c r="AQ575" s="311">
        <v>0</v>
      </c>
      <c r="AR575" s="311">
        <v>0</v>
      </c>
      <c r="AS575" s="311">
        <v>0</v>
      </c>
      <c r="AT575" s="311">
        <v>0</v>
      </c>
      <c r="AU575" s="311">
        <v>0</v>
      </c>
      <c r="AV575" s="311">
        <v>0</v>
      </c>
      <c r="AW575" s="311">
        <v>0</v>
      </c>
      <c r="AX575" s="352">
        <v>0</v>
      </c>
      <c r="AY575" s="352">
        <v>0</v>
      </c>
      <c r="AZ575" s="352">
        <v>0</v>
      </c>
      <c r="BA575" s="352">
        <v>0</v>
      </c>
      <c r="BB575" s="352">
        <v>0</v>
      </c>
      <c r="BC575" s="352">
        <v>0</v>
      </c>
      <c r="BD575" s="352">
        <v>0</v>
      </c>
      <c r="BE575" s="352">
        <v>0</v>
      </c>
      <c r="BF575" s="352">
        <v>0</v>
      </c>
      <c r="BG575" s="352">
        <v>0</v>
      </c>
      <c r="BH575" s="378">
        <v>0</v>
      </c>
      <c r="BI575" s="352">
        <v>0</v>
      </c>
      <c r="BJ575" s="352">
        <v>0</v>
      </c>
      <c r="BK575" s="352"/>
      <c r="BL575" s="352"/>
      <c r="BM575" s="352"/>
    </row>
    <row r="576" spans="1:65" s="78" customFormat="1" x14ac:dyDescent="0.3">
      <c r="A576" s="10"/>
      <c r="B576" s="10"/>
      <c r="C576" s="10"/>
      <c r="D576" s="10">
        <v>1387157414.3900001</v>
      </c>
      <c r="E576" s="311">
        <v>310670106</v>
      </c>
      <c r="F576" s="311" t="s">
        <v>712</v>
      </c>
      <c r="G576" s="312">
        <v>56</v>
      </c>
      <c r="H576" s="312" t="s">
        <v>1305</v>
      </c>
      <c r="I576" s="311">
        <v>0</v>
      </c>
      <c r="J576" s="311">
        <v>0</v>
      </c>
      <c r="K576" s="311">
        <v>0</v>
      </c>
      <c r="L576" s="311">
        <v>0</v>
      </c>
      <c r="M576" s="311">
        <v>0</v>
      </c>
      <c r="N576" s="311">
        <v>0</v>
      </c>
      <c r="O576" s="311">
        <v>0</v>
      </c>
      <c r="P576" s="311">
        <v>0</v>
      </c>
      <c r="Q576" s="311">
        <v>0</v>
      </c>
      <c r="R576" s="311">
        <v>0</v>
      </c>
      <c r="S576" s="311">
        <v>0</v>
      </c>
      <c r="T576" s="311">
        <v>0</v>
      </c>
      <c r="U576" s="311">
        <v>0</v>
      </c>
      <c r="V576" s="311">
        <v>0</v>
      </c>
      <c r="W576" s="311">
        <v>0</v>
      </c>
      <c r="X576" s="311">
        <v>0</v>
      </c>
      <c r="Y576" s="311">
        <v>0</v>
      </c>
      <c r="Z576" s="311">
        <v>0</v>
      </c>
      <c r="AA576" s="311">
        <v>0</v>
      </c>
      <c r="AB576" s="311">
        <v>0</v>
      </c>
      <c r="AC576" s="311">
        <v>0</v>
      </c>
      <c r="AD576" s="311">
        <v>0</v>
      </c>
      <c r="AE576" s="311">
        <v>0</v>
      </c>
      <c r="AF576" s="311">
        <v>0</v>
      </c>
      <c r="AG576" s="311">
        <v>0</v>
      </c>
      <c r="AH576" s="311">
        <v>0</v>
      </c>
      <c r="AI576" s="311">
        <v>0</v>
      </c>
      <c r="AJ576" s="311">
        <v>0</v>
      </c>
      <c r="AK576" s="311">
        <v>0</v>
      </c>
      <c r="AL576" s="311">
        <v>0</v>
      </c>
      <c r="AM576" s="311">
        <v>0</v>
      </c>
      <c r="AN576" s="311">
        <v>0</v>
      </c>
      <c r="AO576" s="311">
        <v>0</v>
      </c>
      <c r="AP576" s="311">
        <v>0</v>
      </c>
      <c r="AQ576" s="311">
        <v>0</v>
      </c>
      <c r="AR576" s="311">
        <v>0</v>
      </c>
      <c r="AS576" s="311">
        <v>0</v>
      </c>
      <c r="AT576" s="311">
        <v>0</v>
      </c>
      <c r="AU576" s="311">
        <v>0</v>
      </c>
      <c r="AV576" s="311">
        <v>0</v>
      </c>
      <c r="AW576" s="311">
        <v>0</v>
      </c>
      <c r="AX576" s="352">
        <v>0</v>
      </c>
      <c r="AY576" s="352">
        <v>0</v>
      </c>
      <c r="AZ576" s="352">
        <v>0</v>
      </c>
      <c r="BA576" s="352">
        <v>0</v>
      </c>
      <c r="BB576" s="352">
        <v>0</v>
      </c>
      <c r="BC576" s="352">
        <v>0</v>
      </c>
      <c r="BD576" s="352">
        <v>0</v>
      </c>
      <c r="BE576" s="352">
        <v>0</v>
      </c>
      <c r="BF576" s="352">
        <v>0</v>
      </c>
      <c r="BG576" s="352">
        <v>0</v>
      </c>
      <c r="BH576" s="378">
        <v>0</v>
      </c>
      <c r="BI576" s="352">
        <v>0</v>
      </c>
      <c r="BJ576" s="352">
        <v>0</v>
      </c>
      <c r="BK576" s="352"/>
      <c r="BL576" s="352"/>
      <c r="BM576" s="352"/>
    </row>
    <row r="577" spans="1:65" s="78" customFormat="1" x14ac:dyDescent="0.3">
      <c r="A577" s="10"/>
      <c r="B577" s="10"/>
      <c r="C577" s="10"/>
      <c r="D577" s="10">
        <v>19387480088.07</v>
      </c>
      <c r="E577" s="311">
        <v>310685635</v>
      </c>
      <c r="F577" s="311" t="s">
        <v>714</v>
      </c>
      <c r="G577" s="312">
        <v>12</v>
      </c>
      <c r="H577" s="312" t="s">
        <v>1305</v>
      </c>
      <c r="I577" s="311">
        <v>0</v>
      </c>
      <c r="J577" s="311">
        <v>0</v>
      </c>
      <c r="K577" s="311">
        <v>0</v>
      </c>
      <c r="L577" s="311">
        <v>0</v>
      </c>
      <c r="M577" s="311">
        <v>0</v>
      </c>
      <c r="N577" s="311">
        <v>0</v>
      </c>
      <c r="O577" s="311">
        <v>0</v>
      </c>
      <c r="P577" s="311">
        <v>0</v>
      </c>
      <c r="Q577" s="311">
        <v>0</v>
      </c>
      <c r="R577" s="311">
        <v>0</v>
      </c>
      <c r="S577" s="311">
        <v>0</v>
      </c>
      <c r="T577" s="311">
        <v>0</v>
      </c>
      <c r="U577" s="311">
        <v>0</v>
      </c>
      <c r="V577" s="311">
        <v>0</v>
      </c>
      <c r="W577" s="311">
        <v>0</v>
      </c>
      <c r="X577" s="311">
        <v>0</v>
      </c>
      <c r="Y577" s="311">
        <v>0</v>
      </c>
      <c r="Z577" s="311">
        <v>0</v>
      </c>
      <c r="AA577" s="311">
        <v>0</v>
      </c>
      <c r="AB577" s="311">
        <v>0</v>
      </c>
      <c r="AC577" s="311">
        <v>0</v>
      </c>
      <c r="AD577" s="311">
        <v>0</v>
      </c>
      <c r="AE577" s="311">
        <v>0</v>
      </c>
      <c r="AF577" s="311">
        <v>0</v>
      </c>
      <c r="AG577" s="311">
        <v>0</v>
      </c>
      <c r="AH577" s="311">
        <v>0</v>
      </c>
      <c r="AI577" s="311">
        <v>0</v>
      </c>
      <c r="AJ577" s="311">
        <v>0</v>
      </c>
      <c r="AK577" s="311">
        <v>0</v>
      </c>
      <c r="AL577" s="311">
        <v>0</v>
      </c>
      <c r="AM577" s="311">
        <v>0</v>
      </c>
      <c r="AN577" s="311">
        <v>0</v>
      </c>
      <c r="AO577" s="311">
        <v>0</v>
      </c>
      <c r="AP577" s="311">
        <v>0</v>
      </c>
      <c r="AQ577" s="311">
        <v>0</v>
      </c>
      <c r="AR577" s="311">
        <v>0</v>
      </c>
      <c r="AS577" s="311">
        <v>0</v>
      </c>
      <c r="AT577" s="311">
        <v>0</v>
      </c>
      <c r="AU577" s="311">
        <v>0</v>
      </c>
      <c r="AV577" s="311">
        <v>0</v>
      </c>
      <c r="AW577" s="311">
        <v>0</v>
      </c>
      <c r="AX577" s="352">
        <v>0</v>
      </c>
      <c r="AY577" s="352">
        <v>0</v>
      </c>
      <c r="AZ577" s="352">
        <v>0</v>
      </c>
      <c r="BA577" s="352">
        <v>0</v>
      </c>
      <c r="BB577" s="352">
        <v>0</v>
      </c>
      <c r="BC577" s="352">
        <v>0</v>
      </c>
      <c r="BD577" s="352">
        <v>0</v>
      </c>
      <c r="BE577" s="352">
        <v>0</v>
      </c>
      <c r="BF577" s="352">
        <v>0</v>
      </c>
      <c r="BG577" s="352">
        <v>0</v>
      </c>
      <c r="BH577" s="378">
        <v>0</v>
      </c>
      <c r="BI577" s="352">
        <v>0</v>
      </c>
      <c r="BJ577" s="352">
        <v>0</v>
      </c>
      <c r="BK577" s="352"/>
      <c r="BL577" s="352"/>
      <c r="BM577" s="352"/>
    </row>
    <row r="578" spans="1:65" s="78" customFormat="1" x14ac:dyDescent="0.3">
      <c r="A578" s="10"/>
      <c r="B578" s="10"/>
      <c r="C578" s="10"/>
      <c r="D578" s="10">
        <v>20513535.23</v>
      </c>
      <c r="E578" s="311">
        <v>310700560</v>
      </c>
      <c r="F578" s="311" t="s">
        <v>715</v>
      </c>
      <c r="G578" s="312">
        <v>34</v>
      </c>
      <c r="H578" s="312" t="s">
        <v>1305</v>
      </c>
      <c r="I578" s="311">
        <v>0</v>
      </c>
      <c r="J578" s="311">
        <v>0</v>
      </c>
      <c r="K578" s="311">
        <v>0</v>
      </c>
      <c r="L578" s="311">
        <v>0</v>
      </c>
      <c r="M578" s="311">
        <v>0</v>
      </c>
      <c r="N578" s="311">
        <v>0</v>
      </c>
      <c r="O578" s="311">
        <v>0</v>
      </c>
      <c r="P578" s="311">
        <v>0</v>
      </c>
      <c r="Q578" s="311">
        <v>0</v>
      </c>
      <c r="R578" s="311">
        <v>0</v>
      </c>
      <c r="S578" s="311">
        <v>0</v>
      </c>
      <c r="T578" s="311">
        <v>0</v>
      </c>
      <c r="U578" s="311">
        <v>0</v>
      </c>
      <c r="V578" s="311">
        <v>0</v>
      </c>
      <c r="W578" s="311">
        <v>0</v>
      </c>
      <c r="X578" s="311">
        <v>0</v>
      </c>
      <c r="Y578" s="311">
        <v>0</v>
      </c>
      <c r="Z578" s="311">
        <v>0</v>
      </c>
      <c r="AA578" s="311">
        <v>0</v>
      </c>
      <c r="AB578" s="311">
        <v>0</v>
      </c>
      <c r="AC578" s="311">
        <v>0</v>
      </c>
      <c r="AD578" s="311">
        <v>0</v>
      </c>
      <c r="AE578" s="311">
        <v>0</v>
      </c>
      <c r="AF578" s="311">
        <v>0</v>
      </c>
      <c r="AG578" s="311">
        <v>0</v>
      </c>
      <c r="AH578" s="311">
        <v>0</v>
      </c>
      <c r="AI578" s="311">
        <v>0</v>
      </c>
      <c r="AJ578" s="311">
        <v>0</v>
      </c>
      <c r="AK578" s="311">
        <v>0</v>
      </c>
      <c r="AL578" s="311">
        <v>0</v>
      </c>
      <c r="AM578" s="311">
        <v>0</v>
      </c>
      <c r="AN578" s="311">
        <v>0</v>
      </c>
      <c r="AO578" s="311">
        <v>0</v>
      </c>
      <c r="AP578" s="311">
        <v>0</v>
      </c>
      <c r="AQ578" s="311">
        <v>0</v>
      </c>
      <c r="AR578" s="311">
        <v>0</v>
      </c>
      <c r="AS578" s="311">
        <v>0</v>
      </c>
      <c r="AT578" s="311">
        <v>0</v>
      </c>
      <c r="AU578" s="311">
        <v>0</v>
      </c>
      <c r="AV578" s="311">
        <v>0</v>
      </c>
      <c r="AW578" s="311">
        <v>0</v>
      </c>
      <c r="AX578" s="352">
        <v>0</v>
      </c>
      <c r="AY578" s="352">
        <v>0</v>
      </c>
      <c r="AZ578" s="352">
        <v>0</v>
      </c>
      <c r="BA578" s="352">
        <v>0</v>
      </c>
      <c r="BB578" s="352">
        <v>0</v>
      </c>
      <c r="BC578" s="352">
        <v>0</v>
      </c>
      <c r="BD578" s="352">
        <v>0</v>
      </c>
      <c r="BE578" s="352">
        <v>0</v>
      </c>
      <c r="BF578" s="352">
        <v>0</v>
      </c>
      <c r="BG578" s="352">
        <v>0</v>
      </c>
      <c r="BH578" s="378">
        <v>0</v>
      </c>
      <c r="BI578" s="352">
        <v>0</v>
      </c>
      <c r="BJ578" s="352">
        <v>0</v>
      </c>
      <c r="BK578" s="352"/>
      <c r="BL578" s="352"/>
      <c r="BM578" s="352"/>
    </row>
    <row r="579" spans="1:65" s="78" customFormat="1" x14ac:dyDescent="0.3">
      <c r="A579" s="10"/>
      <c r="B579" s="10"/>
      <c r="C579" s="10"/>
      <c r="D579" s="10">
        <v>3078557493.9400001</v>
      </c>
      <c r="E579" s="311">
        <v>410034119</v>
      </c>
      <c r="F579" s="311" t="s">
        <v>744</v>
      </c>
      <c r="G579" s="312">
        <v>13</v>
      </c>
      <c r="H579" s="312" t="s">
        <v>1306</v>
      </c>
      <c r="I579" s="311">
        <v>0</v>
      </c>
      <c r="J579" s="311">
        <v>0</v>
      </c>
      <c r="K579" s="311">
        <v>0</v>
      </c>
      <c r="L579" s="311">
        <v>0</v>
      </c>
      <c r="M579" s="311">
        <v>0</v>
      </c>
      <c r="N579" s="311">
        <v>0</v>
      </c>
      <c r="O579" s="311">
        <v>0</v>
      </c>
      <c r="P579" s="311">
        <v>0</v>
      </c>
      <c r="Q579" s="311">
        <v>0</v>
      </c>
      <c r="R579" s="311">
        <v>0</v>
      </c>
      <c r="S579" s="311">
        <v>0</v>
      </c>
      <c r="T579" s="311">
        <v>0</v>
      </c>
      <c r="U579" s="311">
        <v>0</v>
      </c>
      <c r="V579" s="311">
        <v>0</v>
      </c>
      <c r="W579" s="311">
        <v>0</v>
      </c>
      <c r="X579" s="311">
        <v>0</v>
      </c>
      <c r="Y579" s="311">
        <v>0</v>
      </c>
      <c r="Z579" s="311">
        <v>0</v>
      </c>
      <c r="AA579" s="311">
        <v>0</v>
      </c>
      <c r="AB579" s="311">
        <v>0</v>
      </c>
      <c r="AC579" s="311">
        <v>0</v>
      </c>
      <c r="AD579" s="311">
        <v>0</v>
      </c>
      <c r="AE579" s="311">
        <v>0</v>
      </c>
      <c r="AF579" s="311">
        <v>0</v>
      </c>
      <c r="AG579" s="311">
        <v>0</v>
      </c>
      <c r="AH579" s="311">
        <v>0</v>
      </c>
      <c r="AI579" s="311">
        <v>0</v>
      </c>
      <c r="AJ579" s="311">
        <v>0</v>
      </c>
      <c r="AK579" s="311">
        <v>0</v>
      </c>
      <c r="AL579" s="311">
        <v>0</v>
      </c>
      <c r="AM579" s="311">
        <v>0</v>
      </c>
      <c r="AN579" s="311">
        <v>0</v>
      </c>
      <c r="AO579" s="311">
        <v>0</v>
      </c>
      <c r="AP579" s="311">
        <v>0</v>
      </c>
      <c r="AQ579" s="311">
        <v>0</v>
      </c>
      <c r="AR579" s="311">
        <v>0</v>
      </c>
      <c r="AS579" s="311">
        <v>0</v>
      </c>
      <c r="AT579" s="311">
        <v>0</v>
      </c>
      <c r="AU579" s="311">
        <v>0</v>
      </c>
      <c r="AV579" s="311">
        <v>0</v>
      </c>
      <c r="AW579" s="311">
        <v>0</v>
      </c>
      <c r="AX579" s="352">
        <v>0</v>
      </c>
      <c r="AY579" s="352">
        <v>0</v>
      </c>
      <c r="AZ579" s="352">
        <v>0</v>
      </c>
      <c r="BA579" s="352">
        <v>0</v>
      </c>
      <c r="BB579" s="352">
        <v>0</v>
      </c>
      <c r="BC579" s="352">
        <v>0</v>
      </c>
      <c r="BD579" s="352">
        <v>0</v>
      </c>
      <c r="BE579" s="352">
        <v>0</v>
      </c>
      <c r="BF579" s="352">
        <v>0</v>
      </c>
      <c r="BG579" s="352">
        <v>0</v>
      </c>
      <c r="BH579" s="378">
        <v>0</v>
      </c>
      <c r="BI579" s="352">
        <v>0</v>
      </c>
      <c r="BJ579" s="352">
        <v>0</v>
      </c>
      <c r="BK579" s="352"/>
      <c r="BL579" s="352"/>
      <c r="BM579" s="352"/>
    </row>
    <row r="580" spans="1:65" s="78" customFormat="1" x14ac:dyDescent="0.3">
      <c r="A580" s="10"/>
      <c r="B580" s="10"/>
      <c r="C580" s="10"/>
      <c r="D580" s="10">
        <v>581348898.58000004</v>
      </c>
      <c r="E580" s="311">
        <v>410041301</v>
      </c>
      <c r="F580" s="311" t="s">
        <v>746</v>
      </c>
      <c r="G580" s="312">
        <v>2</v>
      </c>
      <c r="H580" s="312" t="s">
        <v>1306</v>
      </c>
      <c r="I580" s="311">
        <v>0</v>
      </c>
      <c r="J580" s="311">
        <v>0</v>
      </c>
      <c r="K580" s="311">
        <v>0</v>
      </c>
      <c r="L580" s="311">
        <v>0</v>
      </c>
      <c r="M580" s="311">
        <v>0</v>
      </c>
      <c r="N580" s="311">
        <v>0</v>
      </c>
      <c r="O580" s="311">
        <v>0</v>
      </c>
      <c r="P580" s="311">
        <v>0</v>
      </c>
      <c r="Q580" s="311">
        <v>0</v>
      </c>
      <c r="R580" s="311">
        <v>0</v>
      </c>
      <c r="S580" s="311">
        <v>0</v>
      </c>
      <c r="T580" s="311">
        <v>0</v>
      </c>
      <c r="U580" s="311">
        <v>0</v>
      </c>
      <c r="V580" s="311">
        <v>0</v>
      </c>
      <c r="W580" s="311">
        <v>0</v>
      </c>
      <c r="X580" s="311">
        <v>0</v>
      </c>
      <c r="Y580" s="311">
        <v>0</v>
      </c>
      <c r="Z580" s="311">
        <v>0</v>
      </c>
      <c r="AA580" s="311">
        <v>0</v>
      </c>
      <c r="AB580" s="311">
        <v>0</v>
      </c>
      <c r="AC580" s="311">
        <v>0</v>
      </c>
      <c r="AD580" s="311">
        <v>0</v>
      </c>
      <c r="AE580" s="311">
        <v>0</v>
      </c>
      <c r="AF580" s="311">
        <v>0</v>
      </c>
      <c r="AG580" s="311">
        <v>0</v>
      </c>
      <c r="AH580" s="311">
        <v>0</v>
      </c>
      <c r="AI580" s="311">
        <v>0</v>
      </c>
      <c r="AJ580" s="311">
        <v>0</v>
      </c>
      <c r="AK580" s="311">
        <v>0</v>
      </c>
      <c r="AL580" s="311">
        <v>0</v>
      </c>
      <c r="AM580" s="311">
        <v>0</v>
      </c>
      <c r="AN580" s="311">
        <v>0</v>
      </c>
      <c r="AO580" s="311">
        <v>0</v>
      </c>
      <c r="AP580" s="311">
        <v>0</v>
      </c>
      <c r="AQ580" s="311">
        <v>0</v>
      </c>
      <c r="AR580" s="311">
        <v>0</v>
      </c>
      <c r="AS580" s="311">
        <v>0</v>
      </c>
      <c r="AT580" s="311">
        <v>0</v>
      </c>
      <c r="AU580" s="311">
        <v>0</v>
      </c>
      <c r="AV580" s="311">
        <v>0</v>
      </c>
      <c r="AW580" s="311">
        <v>0</v>
      </c>
      <c r="AX580" s="352">
        <v>0</v>
      </c>
      <c r="AY580" s="352">
        <v>0</v>
      </c>
      <c r="AZ580" s="352">
        <v>0</v>
      </c>
      <c r="BA580" s="352">
        <v>0</v>
      </c>
      <c r="BB580" s="352">
        <v>0</v>
      </c>
      <c r="BC580" s="352">
        <v>0</v>
      </c>
      <c r="BD580" s="352">
        <v>0</v>
      </c>
      <c r="BE580" s="352">
        <v>0</v>
      </c>
      <c r="BF580" s="352">
        <v>0</v>
      </c>
      <c r="BG580" s="352">
        <v>0</v>
      </c>
      <c r="BH580" s="378">
        <v>0</v>
      </c>
      <c r="BI580" s="352">
        <v>0</v>
      </c>
      <c r="BJ580" s="352">
        <v>0</v>
      </c>
      <c r="BK580" s="352"/>
      <c r="BL580" s="352"/>
      <c r="BM580" s="352"/>
    </row>
    <row r="581" spans="1:65" s="78" customFormat="1" x14ac:dyDescent="0.3">
      <c r="A581" s="10"/>
      <c r="B581" s="10"/>
      <c r="C581" s="10"/>
      <c r="D581" s="10">
        <v>4752504325.5699997</v>
      </c>
      <c r="E581" s="311">
        <v>410058212</v>
      </c>
      <c r="F581" s="311" t="s">
        <v>750</v>
      </c>
      <c r="G581" s="312">
        <v>11</v>
      </c>
      <c r="H581" s="312" t="s">
        <v>1306</v>
      </c>
      <c r="I581" s="311">
        <v>0</v>
      </c>
      <c r="J581" s="311">
        <v>0</v>
      </c>
      <c r="K581" s="311">
        <v>0</v>
      </c>
      <c r="L581" s="311">
        <v>0</v>
      </c>
      <c r="M581" s="311">
        <v>0</v>
      </c>
      <c r="N581" s="311">
        <v>0</v>
      </c>
      <c r="O581" s="311">
        <v>0</v>
      </c>
      <c r="P581" s="311">
        <v>0</v>
      </c>
      <c r="Q581" s="311">
        <v>0</v>
      </c>
      <c r="R581" s="311">
        <v>0</v>
      </c>
      <c r="S581" s="311">
        <v>0</v>
      </c>
      <c r="T581" s="311">
        <v>0</v>
      </c>
      <c r="U581" s="311">
        <v>0</v>
      </c>
      <c r="V581" s="311">
        <v>0</v>
      </c>
      <c r="W581" s="311">
        <v>0</v>
      </c>
      <c r="X581" s="311">
        <v>0</v>
      </c>
      <c r="Y581" s="311">
        <v>0</v>
      </c>
      <c r="Z581" s="311">
        <v>0</v>
      </c>
      <c r="AA581" s="311">
        <v>0</v>
      </c>
      <c r="AB581" s="311">
        <v>0</v>
      </c>
      <c r="AC581" s="311">
        <v>0</v>
      </c>
      <c r="AD581" s="311">
        <v>0</v>
      </c>
      <c r="AE581" s="311">
        <v>0</v>
      </c>
      <c r="AF581" s="311">
        <v>0</v>
      </c>
      <c r="AG581" s="311">
        <v>0</v>
      </c>
      <c r="AH581" s="311">
        <v>0</v>
      </c>
      <c r="AI581" s="311">
        <v>0</v>
      </c>
      <c r="AJ581" s="311">
        <v>499999.99750000006</v>
      </c>
      <c r="AK581" s="311">
        <v>0</v>
      </c>
      <c r="AL581" s="311">
        <v>0</v>
      </c>
      <c r="AM581" s="311">
        <v>0</v>
      </c>
      <c r="AN581" s="311">
        <v>0</v>
      </c>
      <c r="AO581" s="311">
        <v>0</v>
      </c>
      <c r="AP581" s="311">
        <v>0</v>
      </c>
      <c r="AQ581" s="311">
        <v>0</v>
      </c>
      <c r="AR581" s="311">
        <v>0</v>
      </c>
      <c r="AS581" s="311">
        <v>0</v>
      </c>
      <c r="AT581" s="311">
        <v>0</v>
      </c>
      <c r="AU581" s="311">
        <v>0</v>
      </c>
      <c r="AV581" s="311">
        <v>0</v>
      </c>
      <c r="AW581" s="311">
        <v>0</v>
      </c>
      <c r="AX581" s="352">
        <v>0</v>
      </c>
      <c r="AY581" s="352">
        <v>0</v>
      </c>
      <c r="AZ581" s="352">
        <v>0</v>
      </c>
      <c r="BA581" s="352">
        <v>0</v>
      </c>
      <c r="BB581" s="352">
        <v>0</v>
      </c>
      <c r="BC581" s="352">
        <v>0</v>
      </c>
      <c r="BD581" s="352">
        <v>0</v>
      </c>
      <c r="BE581" s="352">
        <v>0</v>
      </c>
      <c r="BF581" s="352">
        <v>0</v>
      </c>
      <c r="BG581" s="352">
        <v>0</v>
      </c>
      <c r="BH581" s="378">
        <v>0</v>
      </c>
      <c r="BI581" s="352">
        <v>0</v>
      </c>
      <c r="BJ581" s="352">
        <v>0</v>
      </c>
      <c r="BK581" s="352"/>
      <c r="BL581" s="352"/>
      <c r="BM581" s="352"/>
    </row>
    <row r="582" spans="1:65" s="78" customFormat="1" x14ac:dyDescent="0.3">
      <c r="A582" s="10"/>
      <c r="B582" s="10"/>
      <c r="C582" s="10"/>
      <c r="D582" s="10">
        <v>9309852768.6100006</v>
      </c>
      <c r="E582" s="311">
        <v>410064200</v>
      </c>
      <c r="F582" s="311" t="s">
        <v>753</v>
      </c>
      <c r="G582" s="312">
        <v>14</v>
      </c>
      <c r="H582" s="312" t="s">
        <v>1306</v>
      </c>
      <c r="I582" s="311">
        <v>0</v>
      </c>
      <c r="J582" s="311">
        <v>0</v>
      </c>
      <c r="K582" s="311">
        <v>0</v>
      </c>
      <c r="L582" s="311">
        <v>0</v>
      </c>
      <c r="M582" s="311">
        <v>0</v>
      </c>
      <c r="N582" s="311">
        <v>0</v>
      </c>
      <c r="O582" s="311">
        <v>0</v>
      </c>
      <c r="P582" s="311">
        <v>0</v>
      </c>
      <c r="Q582" s="311">
        <v>0</v>
      </c>
      <c r="R582" s="311">
        <v>0</v>
      </c>
      <c r="S582" s="311">
        <v>0</v>
      </c>
      <c r="T582" s="311">
        <v>0</v>
      </c>
      <c r="U582" s="311">
        <v>0</v>
      </c>
      <c r="V582" s="311">
        <v>0</v>
      </c>
      <c r="W582" s="311">
        <v>0</v>
      </c>
      <c r="X582" s="311">
        <v>0</v>
      </c>
      <c r="Y582" s="311">
        <v>0</v>
      </c>
      <c r="Z582" s="311">
        <v>0</v>
      </c>
      <c r="AA582" s="311">
        <v>0</v>
      </c>
      <c r="AB582" s="311">
        <v>0</v>
      </c>
      <c r="AC582" s="311">
        <v>0</v>
      </c>
      <c r="AD582" s="311">
        <v>0</v>
      </c>
      <c r="AE582" s="311">
        <v>0</v>
      </c>
      <c r="AF582" s="311">
        <v>0</v>
      </c>
      <c r="AG582" s="311">
        <v>0</v>
      </c>
      <c r="AH582" s="311">
        <v>0</v>
      </c>
      <c r="AI582" s="311">
        <v>0</v>
      </c>
      <c r="AJ582" s="311">
        <v>188119.33777421765</v>
      </c>
      <c r="AK582" s="311">
        <v>0</v>
      </c>
      <c r="AL582" s="311">
        <v>0</v>
      </c>
      <c r="AM582" s="311">
        <v>0</v>
      </c>
      <c r="AN582" s="311">
        <v>0</v>
      </c>
      <c r="AO582" s="311">
        <v>0</v>
      </c>
      <c r="AP582" s="311">
        <v>0</v>
      </c>
      <c r="AQ582" s="311">
        <v>0</v>
      </c>
      <c r="AR582" s="311">
        <v>0</v>
      </c>
      <c r="AS582" s="311">
        <v>0</v>
      </c>
      <c r="AT582" s="311">
        <v>0</v>
      </c>
      <c r="AU582" s="311">
        <v>0</v>
      </c>
      <c r="AV582" s="311">
        <v>0</v>
      </c>
      <c r="AW582" s="311">
        <v>0</v>
      </c>
      <c r="AX582" s="352">
        <v>0</v>
      </c>
      <c r="AY582" s="352">
        <v>0</v>
      </c>
      <c r="AZ582" s="352">
        <v>0</v>
      </c>
      <c r="BA582" s="352">
        <v>0</v>
      </c>
      <c r="BB582" s="352">
        <v>0</v>
      </c>
      <c r="BC582" s="352">
        <v>0</v>
      </c>
      <c r="BD582" s="352">
        <v>0</v>
      </c>
      <c r="BE582" s="352">
        <v>0</v>
      </c>
      <c r="BF582" s="352">
        <v>0</v>
      </c>
      <c r="BG582" s="352">
        <v>0</v>
      </c>
      <c r="BH582" s="378">
        <v>0</v>
      </c>
      <c r="BI582" s="352">
        <v>0</v>
      </c>
      <c r="BJ582" s="352">
        <v>0</v>
      </c>
      <c r="BK582" s="352"/>
      <c r="BL582" s="352"/>
      <c r="BM582" s="352"/>
    </row>
    <row r="583" spans="1:65" s="78" customFormat="1" x14ac:dyDescent="0.3">
      <c r="A583" s="10"/>
      <c r="B583" s="10"/>
      <c r="C583" s="10"/>
      <c r="D583" s="10">
        <v>312044562.22000003</v>
      </c>
      <c r="E583" s="311">
        <v>410110986</v>
      </c>
      <c r="F583" s="311" t="s">
        <v>766</v>
      </c>
      <c r="G583" s="312">
        <v>14</v>
      </c>
      <c r="H583" s="312" t="s">
        <v>1306</v>
      </c>
      <c r="I583" s="311">
        <v>0</v>
      </c>
      <c r="J583" s="311">
        <v>0</v>
      </c>
      <c r="K583" s="311">
        <v>0</v>
      </c>
      <c r="L583" s="311">
        <v>0</v>
      </c>
      <c r="M583" s="311">
        <v>0</v>
      </c>
      <c r="N583" s="311">
        <v>0</v>
      </c>
      <c r="O583" s="311">
        <v>0</v>
      </c>
      <c r="P583" s="311">
        <v>0</v>
      </c>
      <c r="Q583" s="311">
        <v>0</v>
      </c>
      <c r="R583" s="311">
        <v>0</v>
      </c>
      <c r="S583" s="311">
        <v>0</v>
      </c>
      <c r="T583" s="311">
        <v>0</v>
      </c>
      <c r="U583" s="311">
        <v>0</v>
      </c>
      <c r="V583" s="311">
        <v>0</v>
      </c>
      <c r="W583" s="311">
        <v>0</v>
      </c>
      <c r="X583" s="311">
        <v>0</v>
      </c>
      <c r="Y583" s="311">
        <v>0</v>
      </c>
      <c r="Z583" s="311">
        <v>0</v>
      </c>
      <c r="AA583" s="311">
        <v>0</v>
      </c>
      <c r="AB583" s="311">
        <v>0</v>
      </c>
      <c r="AC583" s="311">
        <v>0</v>
      </c>
      <c r="AD583" s="311">
        <v>0</v>
      </c>
      <c r="AE583" s="311">
        <v>0</v>
      </c>
      <c r="AF583" s="311">
        <v>0</v>
      </c>
      <c r="AG583" s="311">
        <v>0</v>
      </c>
      <c r="AH583" s="311">
        <v>0</v>
      </c>
      <c r="AI583" s="311">
        <v>0</v>
      </c>
      <c r="AJ583" s="311">
        <v>0</v>
      </c>
      <c r="AK583" s="311">
        <v>0</v>
      </c>
      <c r="AL583" s="311">
        <v>0</v>
      </c>
      <c r="AM583" s="311">
        <v>0</v>
      </c>
      <c r="AN583" s="311">
        <v>0</v>
      </c>
      <c r="AO583" s="311">
        <v>0</v>
      </c>
      <c r="AP583" s="311">
        <v>0</v>
      </c>
      <c r="AQ583" s="311">
        <v>0</v>
      </c>
      <c r="AR583" s="311">
        <v>0</v>
      </c>
      <c r="AS583" s="311">
        <v>0</v>
      </c>
      <c r="AT583" s="311">
        <v>0</v>
      </c>
      <c r="AU583" s="311">
        <v>0</v>
      </c>
      <c r="AV583" s="311">
        <v>0</v>
      </c>
      <c r="AW583" s="311">
        <v>0</v>
      </c>
      <c r="AX583" s="352">
        <v>0</v>
      </c>
      <c r="AY583" s="352">
        <v>0</v>
      </c>
      <c r="AZ583" s="352">
        <v>0</v>
      </c>
      <c r="BA583" s="352">
        <v>0</v>
      </c>
      <c r="BB583" s="352">
        <v>0</v>
      </c>
      <c r="BC583" s="352">
        <v>0</v>
      </c>
      <c r="BD583" s="352">
        <v>0</v>
      </c>
      <c r="BE583" s="352">
        <v>0</v>
      </c>
      <c r="BF583" s="352">
        <v>0</v>
      </c>
      <c r="BG583" s="352">
        <v>0</v>
      </c>
      <c r="BH583" s="378">
        <v>0</v>
      </c>
      <c r="BI583" s="352">
        <v>0</v>
      </c>
      <c r="BJ583" s="352">
        <v>0</v>
      </c>
      <c r="BK583" s="352"/>
      <c r="BL583" s="352"/>
      <c r="BM583" s="352"/>
    </row>
    <row r="584" spans="1:65" s="78" customFormat="1" x14ac:dyDescent="0.3">
      <c r="A584" s="10"/>
      <c r="B584" s="10"/>
      <c r="C584" s="10"/>
      <c r="D584" s="10">
        <v>267964407.97</v>
      </c>
      <c r="E584" s="311">
        <v>441117106</v>
      </c>
      <c r="F584" s="311" t="s">
        <v>788</v>
      </c>
      <c r="G584" s="312">
        <v>1</v>
      </c>
      <c r="H584" s="312" t="s">
        <v>1309</v>
      </c>
      <c r="I584" s="311">
        <v>0</v>
      </c>
      <c r="J584" s="311">
        <v>0</v>
      </c>
      <c r="K584" s="311">
        <v>0</v>
      </c>
      <c r="L584" s="311">
        <v>0</v>
      </c>
      <c r="M584" s="311">
        <v>0</v>
      </c>
      <c r="N584" s="311">
        <v>0</v>
      </c>
      <c r="O584" s="311">
        <v>0</v>
      </c>
      <c r="P584" s="311">
        <v>0</v>
      </c>
      <c r="Q584" s="311">
        <v>0</v>
      </c>
      <c r="R584" s="311">
        <v>0</v>
      </c>
      <c r="S584" s="311">
        <v>0</v>
      </c>
      <c r="T584" s="311">
        <v>0</v>
      </c>
      <c r="U584" s="311">
        <v>0</v>
      </c>
      <c r="V584" s="311">
        <v>0</v>
      </c>
      <c r="W584" s="311">
        <v>0</v>
      </c>
      <c r="X584" s="311">
        <v>0</v>
      </c>
      <c r="Y584" s="311">
        <v>0</v>
      </c>
      <c r="Z584" s="311">
        <v>0</v>
      </c>
      <c r="AA584" s="311">
        <v>0</v>
      </c>
      <c r="AB584" s="311">
        <v>0</v>
      </c>
      <c r="AC584" s="311">
        <v>0</v>
      </c>
      <c r="AD584" s="311">
        <v>0</v>
      </c>
      <c r="AE584" s="311">
        <v>0</v>
      </c>
      <c r="AF584" s="311">
        <v>0</v>
      </c>
      <c r="AG584" s="311">
        <v>0</v>
      </c>
      <c r="AH584" s="311">
        <v>0</v>
      </c>
      <c r="AI584" s="311">
        <v>0</v>
      </c>
      <c r="AJ584" s="311">
        <v>249999.60000000003</v>
      </c>
      <c r="AK584" s="311">
        <v>0</v>
      </c>
      <c r="AL584" s="311">
        <v>249999.60000000003</v>
      </c>
      <c r="AM584" s="311">
        <v>0</v>
      </c>
      <c r="AN584" s="311">
        <v>0</v>
      </c>
      <c r="AO584" s="311">
        <v>0</v>
      </c>
      <c r="AP584" s="311">
        <v>0</v>
      </c>
      <c r="AQ584" s="311">
        <v>0</v>
      </c>
      <c r="AR584" s="311">
        <v>0</v>
      </c>
      <c r="AS584" s="311">
        <v>0</v>
      </c>
      <c r="AT584" s="311">
        <v>0</v>
      </c>
      <c r="AU584" s="311">
        <v>0</v>
      </c>
      <c r="AV584" s="311">
        <v>0</v>
      </c>
      <c r="AW584" s="311">
        <v>0</v>
      </c>
      <c r="AX584" s="352">
        <v>0</v>
      </c>
      <c r="AY584" s="352">
        <v>0</v>
      </c>
      <c r="AZ584" s="352">
        <v>0</v>
      </c>
      <c r="BA584" s="352">
        <v>0</v>
      </c>
      <c r="BB584" s="352">
        <v>0</v>
      </c>
      <c r="BC584" s="352">
        <v>0</v>
      </c>
      <c r="BD584" s="352">
        <v>0</v>
      </c>
      <c r="BE584" s="352">
        <v>0</v>
      </c>
      <c r="BF584" s="352">
        <v>0</v>
      </c>
      <c r="BG584" s="352">
        <v>0</v>
      </c>
      <c r="BH584" s="378">
        <v>0</v>
      </c>
      <c r="BI584" s="352">
        <v>0</v>
      </c>
      <c r="BJ584" s="352">
        <v>0</v>
      </c>
      <c r="BK584" s="352"/>
      <c r="BL584" s="352"/>
      <c r="BM584" s="352"/>
    </row>
    <row r="585" spans="1:65" s="78" customFormat="1" x14ac:dyDescent="0.3">
      <c r="A585" s="10"/>
      <c r="B585" s="10"/>
      <c r="C585" s="10"/>
      <c r="D585" s="10">
        <v>7539631.1699999999</v>
      </c>
      <c r="E585" s="311">
        <v>500187965</v>
      </c>
      <c r="F585" s="311" t="s">
        <v>793</v>
      </c>
      <c r="G585" s="312">
        <v>15</v>
      </c>
      <c r="H585" s="312" t="s">
        <v>1310</v>
      </c>
      <c r="I585" s="311">
        <v>0</v>
      </c>
      <c r="J585" s="311">
        <v>0</v>
      </c>
      <c r="K585" s="311">
        <v>0</v>
      </c>
      <c r="L585" s="311">
        <v>0</v>
      </c>
      <c r="M585" s="311">
        <v>0</v>
      </c>
      <c r="N585" s="311">
        <v>0</v>
      </c>
      <c r="O585" s="311">
        <v>0</v>
      </c>
      <c r="P585" s="311">
        <v>0</v>
      </c>
      <c r="Q585" s="311">
        <v>0</v>
      </c>
      <c r="R585" s="311">
        <v>0</v>
      </c>
      <c r="S585" s="311">
        <v>0</v>
      </c>
      <c r="T585" s="311">
        <v>0</v>
      </c>
      <c r="U585" s="311">
        <v>0</v>
      </c>
      <c r="V585" s="311">
        <v>0</v>
      </c>
      <c r="W585" s="311">
        <v>0</v>
      </c>
      <c r="X585" s="311">
        <v>0</v>
      </c>
      <c r="Y585" s="311">
        <v>0</v>
      </c>
      <c r="Z585" s="311">
        <v>0</v>
      </c>
      <c r="AA585" s="311">
        <v>0</v>
      </c>
      <c r="AB585" s="311">
        <v>0</v>
      </c>
      <c r="AC585" s="311">
        <v>0</v>
      </c>
      <c r="AD585" s="311">
        <v>0</v>
      </c>
      <c r="AE585" s="311">
        <v>0</v>
      </c>
      <c r="AF585" s="311">
        <v>0</v>
      </c>
      <c r="AG585" s="311">
        <v>0</v>
      </c>
      <c r="AH585" s="311">
        <v>0</v>
      </c>
      <c r="AI585" s="311">
        <v>0</v>
      </c>
      <c r="AJ585" s="311">
        <v>0</v>
      </c>
      <c r="AK585" s="311">
        <v>0</v>
      </c>
      <c r="AL585" s="311">
        <v>0</v>
      </c>
      <c r="AM585" s="311">
        <v>0</v>
      </c>
      <c r="AN585" s="311">
        <v>0</v>
      </c>
      <c r="AO585" s="311">
        <v>0</v>
      </c>
      <c r="AP585" s="311">
        <v>0</v>
      </c>
      <c r="AQ585" s="311">
        <v>0</v>
      </c>
      <c r="AR585" s="311">
        <v>0</v>
      </c>
      <c r="AS585" s="311">
        <v>0</v>
      </c>
      <c r="AT585" s="311">
        <v>0</v>
      </c>
      <c r="AU585" s="311">
        <v>0</v>
      </c>
      <c r="AV585" s="311">
        <v>0</v>
      </c>
      <c r="AW585" s="311">
        <v>0</v>
      </c>
      <c r="AX585" s="352">
        <v>0</v>
      </c>
      <c r="AY585" s="352">
        <v>0</v>
      </c>
      <c r="AZ585" s="352">
        <v>0</v>
      </c>
      <c r="BA585" s="352">
        <v>0</v>
      </c>
      <c r="BB585" s="352">
        <v>0</v>
      </c>
      <c r="BC585" s="352">
        <v>0</v>
      </c>
      <c r="BD585" s="352">
        <v>0</v>
      </c>
      <c r="BE585" s="352">
        <v>0</v>
      </c>
      <c r="BF585" s="352">
        <v>0</v>
      </c>
      <c r="BG585" s="352">
        <v>0</v>
      </c>
      <c r="BH585" s="378">
        <v>0</v>
      </c>
      <c r="BI585" s="352">
        <v>0</v>
      </c>
      <c r="BJ585" s="352">
        <v>0</v>
      </c>
      <c r="BK585" s="352"/>
      <c r="BL585" s="352"/>
      <c r="BM585" s="352"/>
    </row>
    <row r="586" spans="1:65" s="78" customFormat="1" x14ac:dyDescent="0.3">
      <c r="A586" s="10"/>
      <c r="B586" s="10"/>
      <c r="C586" s="10"/>
      <c r="D586" s="10">
        <v>1590243064.3900001</v>
      </c>
      <c r="E586" s="311">
        <v>510000779</v>
      </c>
      <c r="F586" s="311" t="s">
        <v>797</v>
      </c>
      <c r="G586" s="312">
        <v>6</v>
      </c>
      <c r="H586" s="312" t="s">
        <v>1311</v>
      </c>
      <c r="I586" s="311">
        <v>0</v>
      </c>
      <c r="J586" s="311">
        <v>0</v>
      </c>
      <c r="K586" s="311">
        <v>0</v>
      </c>
      <c r="L586" s="311">
        <v>0</v>
      </c>
      <c r="M586" s="311">
        <v>0</v>
      </c>
      <c r="N586" s="311">
        <v>0</v>
      </c>
      <c r="O586" s="311">
        <v>0</v>
      </c>
      <c r="P586" s="311">
        <v>0</v>
      </c>
      <c r="Q586" s="311">
        <v>0</v>
      </c>
      <c r="R586" s="311">
        <v>0</v>
      </c>
      <c r="S586" s="311">
        <v>0</v>
      </c>
      <c r="T586" s="311">
        <v>0</v>
      </c>
      <c r="U586" s="311">
        <v>0</v>
      </c>
      <c r="V586" s="311">
        <v>0</v>
      </c>
      <c r="W586" s="311">
        <v>0</v>
      </c>
      <c r="X586" s="311">
        <v>0</v>
      </c>
      <c r="Y586" s="311">
        <v>0</v>
      </c>
      <c r="Z586" s="311">
        <v>0</v>
      </c>
      <c r="AA586" s="311">
        <v>0</v>
      </c>
      <c r="AB586" s="311">
        <v>0</v>
      </c>
      <c r="AC586" s="311">
        <v>0</v>
      </c>
      <c r="AD586" s="311">
        <v>0</v>
      </c>
      <c r="AE586" s="311">
        <v>0</v>
      </c>
      <c r="AF586" s="311">
        <v>0</v>
      </c>
      <c r="AG586" s="311">
        <v>0</v>
      </c>
      <c r="AH586" s="311">
        <v>0</v>
      </c>
      <c r="AI586" s="311">
        <v>0</v>
      </c>
      <c r="AJ586" s="311">
        <v>0</v>
      </c>
      <c r="AK586" s="311">
        <v>0</v>
      </c>
      <c r="AL586" s="311">
        <v>0</v>
      </c>
      <c r="AM586" s="311">
        <v>0</v>
      </c>
      <c r="AN586" s="311">
        <v>0</v>
      </c>
      <c r="AO586" s="311">
        <v>0</v>
      </c>
      <c r="AP586" s="311">
        <v>0</v>
      </c>
      <c r="AQ586" s="311">
        <v>0</v>
      </c>
      <c r="AR586" s="311">
        <v>0</v>
      </c>
      <c r="AS586" s="311">
        <v>0</v>
      </c>
      <c r="AT586" s="311">
        <v>0</v>
      </c>
      <c r="AU586" s="311">
        <v>0</v>
      </c>
      <c r="AV586" s="311">
        <v>0</v>
      </c>
      <c r="AW586" s="311">
        <v>0</v>
      </c>
      <c r="AX586" s="352">
        <v>0</v>
      </c>
      <c r="AY586" s="352">
        <v>0</v>
      </c>
      <c r="AZ586" s="352">
        <v>0</v>
      </c>
      <c r="BA586" s="352">
        <v>0</v>
      </c>
      <c r="BB586" s="352">
        <v>0</v>
      </c>
      <c r="BC586" s="352">
        <v>0</v>
      </c>
      <c r="BD586" s="352">
        <v>0</v>
      </c>
      <c r="BE586" s="352">
        <v>0</v>
      </c>
      <c r="BF586" s="352">
        <v>0</v>
      </c>
      <c r="BG586" s="352">
        <v>0</v>
      </c>
      <c r="BH586" s="378">
        <v>0</v>
      </c>
      <c r="BI586" s="352">
        <v>0</v>
      </c>
      <c r="BJ586" s="352">
        <v>0</v>
      </c>
      <c r="BK586" s="352"/>
      <c r="BL586" s="352"/>
      <c r="BM586" s="352"/>
    </row>
    <row r="587" spans="1:65" s="78" customFormat="1" x14ac:dyDescent="0.3">
      <c r="A587" s="10"/>
      <c r="B587" s="10"/>
      <c r="C587" s="10"/>
      <c r="D587" s="10">
        <v>850944759.45000005</v>
      </c>
      <c r="E587" s="311">
        <v>510002881</v>
      </c>
      <c r="F587" s="311" t="s">
        <v>803</v>
      </c>
      <c r="G587" s="312">
        <v>7</v>
      </c>
      <c r="H587" s="312" t="s">
        <v>1311</v>
      </c>
      <c r="I587" s="311">
        <v>0</v>
      </c>
      <c r="J587" s="311">
        <v>0</v>
      </c>
      <c r="K587" s="311">
        <v>0</v>
      </c>
      <c r="L587" s="311">
        <v>0</v>
      </c>
      <c r="M587" s="311">
        <v>0</v>
      </c>
      <c r="N587" s="311">
        <v>0</v>
      </c>
      <c r="O587" s="311">
        <v>0</v>
      </c>
      <c r="P587" s="311">
        <v>0</v>
      </c>
      <c r="Q587" s="311">
        <v>0</v>
      </c>
      <c r="R587" s="311">
        <v>0</v>
      </c>
      <c r="S587" s="311">
        <v>0</v>
      </c>
      <c r="T587" s="311">
        <v>0</v>
      </c>
      <c r="U587" s="311">
        <v>0</v>
      </c>
      <c r="V587" s="311">
        <v>0</v>
      </c>
      <c r="W587" s="311">
        <v>0</v>
      </c>
      <c r="X587" s="311">
        <v>0</v>
      </c>
      <c r="Y587" s="311">
        <v>0</v>
      </c>
      <c r="Z587" s="311">
        <v>0</v>
      </c>
      <c r="AA587" s="311">
        <v>0</v>
      </c>
      <c r="AB587" s="311">
        <v>0</v>
      </c>
      <c r="AC587" s="311">
        <v>0</v>
      </c>
      <c r="AD587" s="311">
        <v>0</v>
      </c>
      <c r="AE587" s="311">
        <v>0</v>
      </c>
      <c r="AF587" s="311">
        <v>0</v>
      </c>
      <c r="AG587" s="311">
        <v>0</v>
      </c>
      <c r="AH587" s="311">
        <v>0</v>
      </c>
      <c r="AI587" s="311">
        <v>0</v>
      </c>
      <c r="AJ587" s="311">
        <v>0</v>
      </c>
      <c r="AK587" s="311">
        <v>0</v>
      </c>
      <c r="AL587" s="311">
        <v>0</v>
      </c>
      <c r="AM587" s="311">
        <v>0</v>
      </c>
      <c r="AN587" s="311">
        <v>0</v>
      </c>
      <c r="AO587" s="311">
        <v>0</v>
      </c>
      <c r="AP587" s="311">
        <v>0</v>
      </c>
      <c r="AQ587" s="311">
        <v>0</v>
      </c>
      <c r="AR587" s="311">
        <v>0</v>
      </c>
      <c r="AS587" s="311">
        <v>0</v>
      </c>
      <c r="AT587" s="311">
        <v>0</v>
      </c>
      <c r="AU587" s="311">
        <v>0</v>
      </c>
      <c r="AV587" s="311">
        <v>0</v>
      </c>
      <c r="AW587" s="311">
        <v>0</v>
      </c>
      <c r="AX587" s="352">
        <v>0</v>
      </c>
      <c r="AY587" s="352">
        <v>0</v>
      </c>
      <c r="AZ587" s="352">
        <v>0</v>
      </c>
      <c r="BA587" s="352">
        <v>0</v>
      </c>
      <c r="BB587" s="352">
        <v>0</v>
      </c>
      <c r="BC587" s="352">
        <v>0</v>
      </c>
      <c r="BD587" s="352">
        <v>0</v>
      </c>
      <c r="BE587" s="352">
        <v>0</v>
      </c>
      <c r="BF587" s="352">
        <v>0</v>
      </c>
      <c r="BG587" s="352">
        <v>0</v>
      </c>
      <c r="BH587" s="378">
        <v>0</v>
      </c>
      <c r="BI587" s="352">
        <v>0</v>
      </c>
      <c r="BJ587" s="352">
        <v>0</v>
      </c>
      <c r="BK587" s="352"/>
      <c r="BL587" s="352"/>
      <c r="BM587" s="352"/>
    </row>
    <row r="588" spans="1:65" s="78" customFormat="1" x14ac:dyDescent="0.3">
      <c r="A588" s="10"/>
      <c r="B588" s="10"/>
      <c r="C588" s="10"/>
      <c r="D588" s="10">
        <v>683046571.45000005</v>
      </c>
      <c r="E588" s="311">
        <v>510003373</v>
      </c>
      <c r="F588" s="311" t="s">
        <v>804</v>
      </c>
      <c r="G588" s="312">
        <v>15</v>
      </c>
      <c r="H588" s="312" t="s">
        <v>1311</v>
      </c>
      <c r="I588" s="311">
        <v>0</v>
      </c>
      <c r="J588" s="311">
        <v>0</v>
      </c>
      <c r="K588" s="311">
        <v>0</v>
      </c>
      <c r="L588" s="311">
        <v>0</v>
      </c>
      <c r="M588" s="311">
        <v>0</v>
      </c>
      <c r="N588" s="311">
        <v>0</v>
      </c>
      <c r="O588" s="311">
        <v>0</v>
      </c>
      <c r="P588" s="311">
        <v>0</v>
      </c>
      <c r="Q588" s="311">
        <v>0</v>
      </c>
      <c r="R588" s="311">
        <v>0</v>
      </c>
      <c r="S588" s="311">
        <v>0</v>
      </c>
      <c r="T588" s="311">
        <v>0</v>
      </c>
      <c r="U588" s="311">
        <v>0</v>
      </c>
      <c r="V588" s="311">
        <v>0</v>
      </c>
      <c r="W588" s="311">
        <v>0</v>
      </c>
      <c r="X588" s="311">
        <v>0</v>
      </c>
      <c r="Y588" s="311">
        <v>0</v>
      </c>
      <c r="Z588" s="311">
        <v>0</v>
      </c>
      <c r="AA588" s="311">
        <v>0</v>
      </c>
      <c r="AB588" s="311">
        <v>0</v>
      </c>
      <c r="AC588" s="311">
        <v>0</v>
      </c>
      <c r="AD588" s="311">
        <v>0</v>
      </c>
      <c r="AE588" s="311">
        <v>0</v>
      </c>
      <c r="AF588" s="311">
        <v>0</v>
      </c>
      <c r="AG588" s="311">
        <v>0</v>
      </c>
      <c r="AH588" s="311">
        <v>0</v>
      </c>
      <c r="AI588" s="311">
        <v>0</v>
      </c>
      <c r="AJ588" s="311">
        <v>0</v>
      </c>
      <c r="AK588" s="311">
        <v>0</v>
      </c>
      <c r="AL588" s="311">
        <v>0</v>
      </c>
      <c r="AM588" s="311">
        <v>0</v>
      </c>
      <c r="AN588" s="311">
        <v>0</v>
      </c>
      <c r="AO588" s="311">
        <v>0</v>
      </c>
      <c r="AP588" s="311">
        <v>0</v>
      </c>
      <c r="AQ588" s="311">
        <v>0</v>
      </c>
      <c r="AR588" s="311">
        <v>0</v>
      </c>
      <c r="AS588" s="311">
        <v>0</v>
      </c>
      <c r="AT588" s="311">
        <v>0</v>
      </c>
      <c r="AU588" s="311">
        <v>0</v>
      </c>
      <c r="AV588" s="311">
        <v>0</v>
      </c>
      <c r="AW588" s="311">
        <v>0</v>
      </c>
      <c r="AX588" s="352">
        <v>0</v>
      </c>
      <c r="AY588" s="352">
        <v>0</v>
      </c>
      <c r="AZ588" s="352">
        <v>0</v>
      </c>
      <c r="BA588" s="352">
        <v>0</v>
      </c>
      <c r="BB588" s="352">
        <v>0</v>
      </c>
      <c r="BC588" s="352">
        <v>0</v>
      </c>
      <c r="BD588" s="352">
        <v>0</v>
      </c>
      <c r="BE588" s="352">
        <v>0</v>
      </c>
      <c r="BF588" s="352">
        <v>0</v>
      </c>
      <c r="BG588" s="352">
        <v>0</v>
      </c>
      <c r="BH588" s="378">
        <v>0</v>
      </c>
      <c r="BI588" s="352">
        <v>0</v>
      </c>
      <c r="BJ588" s="352">
        <v>0</v>
      </c>
      <c r="BK588" s="352"/>
      <c r="BL588" s="352"/>
      <c r="BM588" s="352"/>
    </row>
    <row r="589" spans="1:65" s="78" customFormat="1" x14ac:dyDescent="0.3">
      <c r="A589" s="10"/>
      <c r="B589" s="10"/>
      <c r="C589" s="10"/>
      <c r="D589" s="10">
        <v>61935468.189999998</v>
      </c>
      <c r="E589" s="311">
        <v>510003621</v>
      </c>
      <c r="F589" s="311" t="s">
        <v>808</v>
      </c>
      <c r="G589" s="312">
        <v>2</v>
      </c>
      <c r="H589" s="312" t="s">
        <v>1311</v>
      </c>
      <c r="I589" s="311">
        <v>0</v>
      </c>
      <c r="J589" s="311">
        <v>0</v>
      </c>
      <c r="K589" s="311">
        <v>0</v>
      </c>
      <c r="L589" s="311">
        <v>0</v>
      </c>
      <c r="M589" s="311">
        <v>0</v>
      </c>
      <c r="N589" s="311">
        <v>0</v>
      </c>
      <c r="O589" s="311">
        <v>0</v>
      </c>
      <c r="P589" s="311">
        <v>0</v>
      </c>
      <c r="Q589" s="311">
        <v>0</v>
      </c>
      <c r="R589" s="311">
        <v>0</v>
      </c>
      <c r="S589" s="311">
        <v>0</v>
      </c>
      <c r="T589" s="311">
        <v>0</v>
      </c>
      <c r="U589" s="311">
        <v>0</v>
      </c>
      <c r="V589" s="311">
        <v>0</v>
      </c>
      <c r="W589" s="311">
        <v>0</v>
      </c>
      <c r="X589" s="311">
        <v>0</v>
      </c>
      <c r="Y589" s="311">
        <v>0</v>
      </c>
      <c r="Z589" s="311">
        <v>0</v>
      </c>
      <c r="AA589" s="311">
        <v>0</v>
      </c>
      <c r="AB589" s="311">
        <v>0</v>
      </c>
      <c r="AC589" s="311">
        <v>0</v>
      </c>
      <c r="AD589" s="311">
        <v>0</v>
      </c>
      <c r="AE589" s="311">
        <v>0</v>
      </c>
      <c r="AF589" s="311">
        <v>0</v>
      </c>
      <c r="AG589" s="311">
        <v>0</v>
      </c>
      <c r="AH589" s="311">
        <v>0</v>
      </c>
      <c r="AI589" s="311">
        <v>0</v>
      </c>
      <c r="AJ589" s="311">
        <v>0</v>
      </c>
      <c r="AK589" s="311">
        <v>0</v>
      </c>
      <c r="AL589" s="311">
        <v>0</v>
      </c>
      <c r="AM589" s="311">
        <v>0</v>
      </c>
      <c r="AN589" s="311">
        <v>0</v>
      </c>
      <c r="AO589" s="311">
        <v>0</v>
      </c>
      <c r="AP589" s="311">
        <v>0</v>
      </c>
      <c r="AQ589" s="311">
        <v>0</v>
      </c>
      <c r="AR589" s="311">
        <v>0</v>
      </c>
      <c r="AS589" s="311">
        <v>0</v>
      </c>
      <c r="AT589" s="311">
        <v>0</v>
      </c>
      <c r="AU589" s="311">
        <v>0</v>
      </c>
      <c r="AV589" s="311">
        <v>0</v>
      </c>
      <c r="AW589" s="311">
        <v>0</v>
      </c>
      <c r="AX589" s="352">
        <v>0</v>
      </c>
      <c r="AY589" s="352">
        <v>0</v>
      </c>
      <c r="AZ589" s="352">
        <v>0</v>
      </c>
      <c r="BA589" s="352">
        <v>0</v>
      </c>
      <c r="BB589" s="352">
        <v>0</v>
      </c>
      <c r="BC589" s="352">
        <v>0</v>
      </c>
      <c r="BD589" s="352">
        <v>0</v>
      </c>
      <c r="BE589" s="352">
        <v>0</v>
      </c>
      <c r="BF589" s="352">
        <v>0</v>
      </c>
      <c r="BG589" s="352">
        <v>0</v>
      </c>
      <c r="BH589" s="378">
        <v>0</v>
      </c>
      <c r="BI589" s="352">
        <v>0</v>
      </c>
      <c r="BJ589" s="352">
        <v>0</v>
      </c>
      <c r="BK589" s="352"/>
      <c r="BL589" s="352"/>
      <c r="BM589" s="352"/>
    </row>
    <row r="590" spans="1:65" s="78" customFormat="1" x14ac:dyDescent="0.3">
      <c r="A590" s="10"/>
      <c r="B590" s="10"/>
      <c r="C590" s="10"/>
      <c r="D590" s="10">
        <v>54846501.670000002</v>
      </c>
      <c r="E590" s="311">
        <v>510005643</v>
      </c>
      <c r="F590" s="311" t="s">
        <v>817</v>
      </c>
      <c r="G590" s="312">
        <v>16</v>
      </c>
      <c r="H590" s="312" t="s">
        <v>1311</v>
      </c>
      <c r="I590" s="311">
        <v>0</v>
      </c>
      <c r="J590" s="311">
        <v>0</v>
      </c>
      <c r="K590" s="311">
        <v>0</v>
      </c>
      <c r="L590" s="311">
        <v>0</v>
      </c>
      <c r="M590" s="311">
        <v>0</v>
      </c>
      <c r="N590" s="311">
        <v>0</v>
      </c>
      <c r="O590" s="311">
        <v>0</v>
      </c>
      <c r="P590" s="311">
        <v>0</v>
      </c>
      <c r="Q590" s="311">
        <v>0</v>
      </c>
      <c r="R590" s="311">
        <v>0</v>
      </c>
      <c r="S590" s="311">
        <v>0</v>
      </c>
      <c r="T590" s="311">
        <v>0</v>
      </c>
      <c r="U590" s="311">
        <v>0</v>
      </c>
      <c r="V590" s="311">
        <v>0</v>
      </c>
      <c r="W590" s="311">
        <v>0</v>
      </c>
      <c r="X590" s="311">
        <v>0</v>
      </c>
      <c r="Y590" s="311">
        <v>0</v>
      </c>
      <c r="Z590" s="311">
        <v>0</v>
      </c>
      <c r="AA590" s="311">
        <v>0</v>
      </c>
      <c r="AB590" s="311">
        <v>0</v>
      </c>
      <c r="AC590" s="311">
        <v>0</v>
      </c>
      <c r="AD590" s="311">
        <v>0</v>
      </c>
      <c r="AE590" s="311">
        <v>0</v>
      </c>
      <c r="AF590" s="311">
        <v>0</v>
      </c>
      <c r="AG590" s="311">
        <v>0</v>
      </c>
      <c r="AH590" s="311">
        <v>0</v>
      </c>
      <c r="AI590" s="311">
        <v>0</v>
      </c>
      <c r="AJ590" s="311">
        <v>0</v>
      </c>
      <c r="AK590" s="311">
        <v>0</v>
      </c>
      <c r="AL590" s="311">
        <v>0</v>
      </c>
      <c r="AM590" s="311">
        <v>0</v>
      </c>
      <c r="AN590" s="311">
        <v>0</v>
      </c>
      <c r="AO590" s="311">
        <v>0</v>
      </c>
      <c r="AP590" s="311">
        <v>0</v>
      </c>
      <c r="AQ590" s="311">
        <v>0</v>
      </c>
      <c r="AR590" s="311">
        <v>0</v>
      </c>
      <c r="AS590" s="311">
        <v>0</v>
      </c>
      <c r="AT590" s="311">
        <v>0</v>
      </c>
      <c r="AU590" s="311">
        <v>0</v>
      </c>
      <c r="AV590" s="311">
        <v>0</v>
      </c>
      <c r="AW590" s="311">
        <v>0</v>
      </c>
      <c r="AX590" s="352">
        <v>0</v>
      </c>
      <c r="AY590" s="352">
        <v>0</v>
      </c>
      <c r="AZ590" s="352">
        <v>0</v>
      </c>
      <c r="BA590" s="352">
        <v>0</v>
      </c>
      <c r="BB590" s="352">
        <v>0</v>
      </c>
      <c r="BC590" s="352">
        <v>0</v>
      </c>
      <c r="BD590" s="352">
        <v>0</v>
      </c>
      <c r="BE590" s="352">
        <v>0</v>
      </c>
      <c r="BF590" s="352">
        <v>0</v>
      </c>
      <c r="BG590" s="352">
        <v>0</v>
      </c>
      <c r="BH590" s="378">
        <v>0</v>
      </c>
      <c r="BI590" s="352">
        <v>0</v>
      </c>
      <c r="BJ590" s="352">
        <v>0</v>
      </c>
      <c r="BK590" s="352"/>
      <c r="BL590" s="352"/>
      <c r="BM590" s="352"/>
    </row>
    <row r="591" spans="1:65" s="78" customFormat="1" x14ac:dyDescent="0.3">
      <c r="A591" s="10"/>
      <c r="B591" s="10"/>
      <c r="C591" s="10"/>
      <c r="D591" s="10">
        <v>236416687.11000001</v>
      </c>
      <c r="E591" s="311">
        <v>520053360</v>
      </c>
      <c r="F591" s="311" t="s">
        <v>827</v>
      </c>
      <c r="G591" s="312">
        <v>45</v>
      </c>
      <c r="H591" s="312" t="s">
        <v>1312</v>
      </c>
      <c r="I591" s="311">
        <v>0</v>
      </c>
      <c r="J591" s="311">
        <v>0</v>
      </c>
      <c r="K591" s="311">
        <v>0</v>
      </c>
      <c r="L591" s="311">
        <v>0</v>
      </c>
      <c r="M591" s="311">
        <v>0</v>
      </c>
      <c r="N591" s="311">
        <v>0</v>
      </c>
      <c r="O591" s="311">
        <v>0</v>
      </c>
      <c r="P591" s="311">
        <v>0</v>
      </c>
      <c r="Q591" s="311">
        <v>0</v>
      </c>
      <c r="R591" s="311">
        <v>0</v>
      </c>
      <c r="S591" s="311">
        <v>0</v>
      </c>
      <c r="T591" s="311">
        <v>0</v>
      </c>
      <c r="U591" s="311">
        <v>0</v>
      </c>
      <c r="V591" s="311">
        <v>0</v>
      </c>
      <c r="W591" s="311">
        <v>0</v>
      </c>
      <c r="X591" s="311">
        <v>0</v>
      </c>
      <c r="Y591" s="311">
        <v>0</v>
      </c>
      <c r="Z591" s="311">
        <v>0</v>
      </c>
      <c r="AA591" s="311">
        <v>0</v>
      </c>
      <c r="AB591" s="311">
        <v>0</v>
      </c>
      <c r="AC591" s="311">
        <v>0</v>
      </c>
      <c r="AD591" s="311">
        <v>0</v>
      </c>
      <c r="AE591" s="311">
        <v>0</v>
      </c>
      <c r="AF591" s="311">
        <v>0</v>
      </c>
      <c r="AG591" s="311">
        <v>0</v>
      </c>
      <c r="AH591" s="311">
        <v>0</v>
      </c>
      <c r="AI591" s="311">
        <v>0</v>
      </c>
      <c r="AJ591" s="311">
        <v>52633.67503372702</v>
      </c>
      <c r="AK591" s="311">
        <v>0</v>
      </c>
      <c r="AL591" s="311">
        <v>0</v>
      </c>
      <c r="AM591" s="311">
        <v>0</v>
      </c>
      <c r="AN591" s="311">
        <v>0</v>
      </c>
      <c r="AO591" s="311">
        <v>0</v>
      </c>
      <c r="AP591" s="311">
        <v>0</v>
      </c>
      <c r="AQ591" s="311">
        <v>0</v>
      </c>
      <c r="AR591" s="311">
        <v>0</v>
      </c>
      <c r="AS591" s="311">
        <v>0</v>
      </c>
      <c r="AT591" s="311">
        <v>0</v>
      </c>
      <c r="AU591" s="311">
        <v>13044.115296331878</v>
      </c>
      <c r="AV591" s="311">
        <v>0</v>
      </c>
      <c r="AW591" s="311">
        <v>0</v>
      </c>
      <c r="AX591" s="352">
        <v>0</v>
      </c>
      <c r="AY591" s="352">
        <v>0</v>
      </c>
      <c r="AZ591" s="352">
        <v>0</v>
      </c>
      <c r="BA591" s="352">
        <v>0</v>
      </c>
      <c r="BB591" s="352">
        <v>0</v>
      </c>
      <c r="BC591" s="352">
        <v>0</v>
      </c>
      <c r="BD591" s="352">
        <v>0</v>
      </c>
      <c r="BE591" s="352">
        <v>0</v>
      </c>
      <c r="BF591" s="352">
        <v>0</v>
      </c>
      <c r="BG591" s="352">
        <v>0</v>
      </c>
      <c r="BH591" s="378">
        <v>0</v>
      </c>
      <c r="BI591" s="352">
        <v>0</v>
      </c>
      <c r="BJ591" s="352">
        <v>0</v>
      </c>
      <c r="BK591" s="352"/>
      <c r="BL591" s="352"/>
      <c r="BM591" s="352"/>
    </row>
    <row r="592" spans="1:65" s="78" customFormat="1" x14ac:dyDescent="0.3">
      <c r="A592" s="10"/>
      <c r="B592" s="10"/>
      <c r="C592" s="10"/>
      <c r="D592" s="10">
        <v>13329517103.02</v>
      </c>
      <c r="E592" s="311">
        <v>520248808</v>
      </c>
      <c r="F592" s="311" t="s">
        <v>848</v>
      </c>
      <c r="G592" s="312">
        <v>3</v>
      </c>
      <c r="H592" s="312" t="s">
        <v>1312</v>
      </c>
      <c r="I592" s="311">
        <v>0</v>
      </c>
      <c r="J592" s="311">
        <v>0</v>
      </c>
      <c r="K592" s="311">
        <v>0</v>
      </c>
      <c r="L592" s="311">
        <v>0</v>
      </c>
      <c r="M592" s="311">
        <v>0</v>
      </c>
      <c r="N592" s="311">
        <v>0</v>
      </c>
      <c r="O592" s="311">
        <v>0</v>
      </c>
      <c r="P592" s="311">
        <v>0</v>
      </c>
      <c r="Q592" s="311">
        <v>0</v>
      </c>
      <c r="R592" s="311">
        <v>0</v>
      </c>
      <c r="S592" s="311">
        <v>0</v>
      </c>
      <c r="T592" s="311">
        <v>0</v>
      </c>
      <c r="U592" s="311">
        <v>0</v>
      </c>
      <c r="V592" s="311">
        <v>0</v>
      </c>
      <c r="W592" s="311">
        <v>0</v>
      </c>
      <c r="X592" s="311">
        <v>0</v>
      </c>
      <c r="Y592" s="311">
        <v>0</v>
      </c>
      <c r="Z592" s="311">
        <v>0</v>
      </c>
      <c r="AA592" s="311">
        <v>0</v>
      </c>
      <c r="AB592" s="311">
        <v>0</v>
      </c>
      <c r="AC592" s="311">
        <v>0</v>
      </c>
      <c r="AD592" s="311">
        <v>0</v>
      </c>
      <c r="AE592" s="311">
        <v>0</v>
      </c>
      <c r="AF592" s="311">
        <v>0</v>
      </c>
      <c r="AG592" s="311">
        <v>0</v>
      </c>
      <c r="AH592" s="311">
        <v>0</v>
      </c>
      <c r="AI592" s="311">
        <v>0</v>
      </c>
      <c r="AJ592" s="311">
        <v>158749.16130447591</v>
      </c>
      <c r="AK592" s="311">
        <v>0</v>
      </c>
      <c r="AL592" s="311">
        <v>0</v>
      </c>
      <c r="AM592" s="311">
        <v>0</v>
      </c>
      <c r="AN592" s="311">
        <v>0</v>
      </c>
      <c r="AO592" s="311">
        <v>0</v>
      </c>
      <c r="AP592" s="311">
        <v>0</v>
      </c>
      <c r="AQ592" s="311">
        <v>0</v>
      </c>
      <c r="AR592" s="311">
        <v>0</v>
      </c>
      <c r="AS592" s="311">
        <v>0</v>
      </c>
      <c r="AT592" s="311">
        <v>0</v>
      </c>
      <c r="AU592" s="311">
        <v>0</v>
      </c>
      <c r="AV592" s="311">
        <v>158749.16130447591</v>
      </c>
      <c r="AW592" s="311">
        <v>0</v>
      </c>
      <c r="AX592" s="352">
        <v>0</v>
      </c>
      <c r="AY592" s="352">
        <v>0</v>
      </c>
      <c r="AZ592" s="352">
        <v>0</v>
      </c>
      <c r="BA592" s="352">
        <v>0</v>
      </c>
      <c r="BB592" s="352">
        <v>0</v>
      </c>
      <c r="BC592" s="352">
        <v>0</v>
      </c>
      <c r="BD592" s="352">
        <v>0</v>
      </c>
      <c r="BE592" s="352">
        <v>0</v>
      </c>
      <c r="BF592" s="352">
        <v>0</v>
      </c>
      <c r="BG592" s="352">
        <v>0</v>
      </c>
      <c r="BH592" s="378">
        <v>0</v>
      </c>
      <c r="BI592" s="352">
        <v>0</v>
      </c>
      <c r="BJ592" s="352">
        <v>0</v>
      </c>
      <c r="BK592" s="352"/>
      <c r="BL592" s="352"/>
      <c r="BM592" s="352"/>
    </row>
    <row r="593" spans="1:65" s="78" customFormat="1" x14ac:dyDescent="0.3">
      <c r="A593" s="10"/>
      <c r="B593" s="10"/>
      <c r="C593" s="10"/>
      <c r="D593" s="10">
        <v>27522406.27</v>
      </c>
      <c r="E593" s="311">
        <v>520616529</v>
      </c>
      <c r="F593" s="311" t="s">
        <v>872</v>
      </c>
      <c r="G593" s="312">
        <v>33</v>
      </c>
      <c r="H593" s="312" t="s">
        <v>1312</v>
      </c>
      <c r="I593" s="311">
        <v>0</v>
      </c>
      <c r="J593" s="311">
        <v>0</v>
      </c>
      <c r="K593" s="311">
        <v>0</v>
      </c>
      <c r="L593" s="311">
        <v>0</v>
      </c>
      <c r="M593" s="311">
        <v>0</v>
      </c>
      <c r="N593" s="311">
        <v>0</v>
      </c>
      <c r="O593" s="311">
        <v>0</v>
      </c>
      <c r="P593" s="311">
        <v>0</v>
      </c>
      <c r="Q593" s="311">
        <v>0</v>
      </c>
      <c r="R593" s="311">
        <v>0</v>
      </c>
      <c r="S593" s="311">
        <v>0</v>
      </c>
      <c r="T593" s="311">
        <v>0</v>
      </c>
      <c r="U593" s="311">
        <v>0</v>
      </c>
      <c r="V593" s="311">
        <v>0</v>
      </c>
      <c r="W593" s="311">
        <v>0</v>
      </c>
      <c r="X593" s="311">
        <v>0</v>
      </c>
      <c r="Y593" s="311">
        <v>0</v>
      </c>
      <c r="Z593" s="311">
        <v>0</v>
      </c>
      <c r="AA593" s="311">
        <v>0</v>
      </c>
      <c r="AB593" s="311">
        <v>0</v>
      </c>
      <c r="AC593" s="311">
        <v>0</v>
      </c>
      <c r="AD593" s="311">
        <v>0</v>
      </c>
      <c r="AE593" s="311">
        <v>55409.993989140792</v>
      </c>
      <c r="AF593" s="311">
        <v>47877.335033221607</v>
      </c>
      <c r="AG593" s="311">
        <v>0</v>
      </c>
      <c r="AH593" s="311">
        <v>0</v>
      </c>
      <c r="AI593" s="311">
        <v>0</v>
      </c>
      <c r="AJ593" s="311">
        <v>103287.32902236239</v>
      </c>
      <c r="AK593" s="311">
        <v>0</v>
      </c>
      <c r="AL593" s="311">
        <v>0</v>
      </c>
      <c r="AM593" s="311">
        <v>0</v>
      </c>
      <c r="AN593" s="311">
        <v>0</v>
      </c>
      <c r="AO593" s="311">
        <v>0</v>
      </c>
      <c r="AP593" s="311">
        <v>0</v>
      </c>
      <c r="AQ593" s="311">
        <v>0</v>
      </c>
      <c r="AR593" s="311">
        <v>0</v>
      </c>
      <c r="AS593" s="311">
        <v>0</v>
      </c>
      <c r="AT593" s="311">
        <v>0</v>
      </c>
      <c r="AU593" s="311">
        <v>0</v>
      </c>
      <c r="AV593" s="311">
        <v>0</v>
      </c>
      <c r="AW593" s="311">
        <v>0</v>
      </c>
      <c r="AX593" s="352">
        <v>0</v>
      </c>
      <c r="AY593" s="352">
        <v>0</v>
      </c>
      <c r="AZ593" s="352">
        <v>0</v>
      </c>
      <c r="BA593" s="352">
        <v>0</v>
      </c>
      <c r="BB593" s="352">
        <v>0</v>
      </c>
      <c r="BC593" s="352">
        <v>0</v>
      </c>
      <c r="BD593" s="352">
        <v>0</v>
      </c>
      <c r="BE593" s="352">
        <v>0</v>
      </c>
      <c r="BF593" s="352">
        <v>0</v>
      </c>
      <c r="BG593" s="352">
        <v>0</v>
      </c>
      <c r="BH593" s="378">
        <v>0</v>
      </c>
      <c r="BI593" s="352">
        <v>0</v>
      </c>
      <c r="BJ593" s="352">
        <v>0</v>
      </c>
      <c r="BK593" s="352"/>
      <c r="BL593" s="352"/>
      <c r="BM593" s="352"/>
    </row>
    <row r="594" spans="1:65" s="78" customFormat="1" x14ac:dyDescent="0.3">
      <c r="A594" s="10"/>
      <c r="B594" s="10"/>
      <c r="C594" s="10"/>
      <c r="D594" s="10">
        <v>290079238</v>
      </c>
      <c r="E594" s="311">
        <v>520660455</v>
      </c>
      <c r="F594" s="311" t="s">
        <v>877</v>
      </c>
      <c r="G594" s="312">
        <v>41</v>
      </c>
      <c r="H594" s="312" t="s">
        <v>1312</v>
      </c>
      <c r="I594" s="311">
        <v>0</v>
      </c>
      <c r="J594" s="311">
        <v>0</v>
      </c>
      <c r="K594" s="311">
        <v>0</v>
      </c>
      <c r="L594" s="311">
        <v>0</v>
      </c>
      <c r="M594" s="311">
        <v>0</v>
      </c>
      <c r="N594" s="311">
        <v>0</v>
      </c>
      <c r="O594" s="311">
        <v>0</v>
      </c>
      <c r="P594" s="311">
        <v>0</v>
      </c>
      <c r="Q594" s="311">
        <v>0</v>
      </c>
      <c r="R594" s="311">
        <v>0</v>
      </c>
      <c r="S594" s="311">
        <v>0</v>
      </c>
      <c r="T594" s="311">
        <v>0</v>
      </c>
      <c r="U594" s="311">
        <v>0</v>
      </c>
      <c r="V594" s="311">
        <v>0</v>
      </c>
      <c r="W594" s="311">
        <v>0</v>
      </c>
      <c r="X594" s="311">
        <v>0</v>
      </c>
      <c r="Y594" s="311">
        <v>0</v>
      </c>
      <c r="Z594" s="311">
        <v>0</v>
      </c>
      <c r="AA594" s="311">
        <v>0</v>
      </c>
      <c r="AB594" s="311">
        <v>0</v>
      </c>
      <c r="AC594" s="311">
        <v>0</v>
      </c>
      <c r="AD594" s="311">
        <v>0</v>
      </c>
      <c r="AE594" s="311">
        <v>0</v>
      </c>
      <c r="AF594" s="311">
        <v>0</v>
      </c>
      <c r="AG594" s="311">
        <v>0</v>
      </c>
      <c r="AH594" s="311">
        <v>0</v>
      </c>
      <c r="AI594" s="311">
        <v>0</v>
      </c>
      <c r="AJ594" s="311">
        <v>0</v>
      </c>
      <c r="AK594" s="311">
        <v>0</v>
      </c>
      <c r="AL594" s="311">
        <v>0</v>
      </c>
      <c r="AM594" s="311">
        <v>0</v>
      </c>
      <c r="AN594" s="311">
        <v>0</v>
      </c>
      <c r="AO594" s="311">
        <v>0</v>
      </c>
      <c r="AP594" s="311">
        <v>0</v>
      </c>
      <c r="AQ594" s="311">
        <v>0</v>
      </c>
      <c r="AR594" s="311">
        <v>0</v>
      </c>
      <c r="AS594" s="311">
        <v>0</v>
      </c>
      <c r="AT594" s="311">
        <v>0</v>
      </c>
      <c r="AU594" s="311">
        <v>0</v>
      </c>
      <c r="AV594" s="311">
        <v>0</v>
      </c>
      <c r="AW594" s="311">
        <v>0</v>
      </c>
      <c r="AX594" s="352">
        <v>0</v>
      </c>
      <c r="AY594" s="352">
        <v>0</v>
      </c>
      <c r="AZ594" s="352">
        <v>0</v>
      </c>
      <c r="BA594" s="352">
        <v>0</v>
      </c>
      <c r="BB594" s="352">
        <v>0</v>
      </c>
      <c r="BC594" s="352">
        <v>0</v>
      </c>
      <c r="BD594" s="352">
        <v>0</v>
      </c>
      <c r="BE594" s="352">
        <v>0</v>
      </c>
      <c r="BF594" s="352">
        <v>0</v>
      </c>
      <c r="BG594" s="352">
        <v>0</v>
      </c>
      <c r="BH594" s="378">
        <v>0</v>
      </c>
      <c r="BI594" s="352">
        <v>0</v>
      </c>
      <c r="BJ594" s="352">
        <v>0</v>
      </c>
      <c r="BK594" s="352"/>
      <c r="BL594" s="352"/>
      <c r="BM594" s="352"/>
    </row>
    <row r="595" spans="1:65" s="78" customFormat="1" x14ac:dyDescent="0.3">
      <c r="A595" s="10"/>
      <c r="B595" s="10"/>
      <c r="C595" s="10"/>
      <c r="D595" s="10">
        <v>162092058.21000001</v>
      </c>
      <c r="E595" s="311">
        <v>530003424</v>
      </c>
      <c r="F595" s="311" t="s">
        <v>892</v>
      </c>
      <c r="G595" s="312">
        <v>21</v>
      </c>
      <c r="H595" s="312" t="s">
        <v>1313</v>
      </c>
      <c r="I595" s="311">
        <v>0</v>
      </c>
      <c r="J595" s="311">
        <v>0</v>
      </c>
      <c r="K595" s="311">
        <v>0</v>
      </c>
      <c r="L595" s="311">
        <v>0</v>
      </c>
      <c r="M595" s="311">
        <v>0</v>
      </c>
      <c r="N595" s="311">
        <v>0</v>
      </c>
      <c r="O595" s="311">
        <v>0</v>
      </c>
      <c r="P595" s="311">
        <v>0</v>
      </c>
      <c r="Q595" s="311">
        <v>0</v>
      </c>
      <c r="R595" s="311">
        <v>0</v>
      </c>
      <c r="S595" s="311">
        <v>0</v>
      </c>
      <c r="T595" s="311">
        <v>0</v>
      </c>
      <c r="U595" s="311">
        <v>0</v>
      </c>
      <c r="V595" s="311">
        <v>0</v>
      </c>
      <c r="W595" s="311">
        <v>0</v>
      </c>
      <c r="X595" s="311">
        <v>0</v>
      </c>
      <c r="Y595" s="311">
        <v>0</v>
      </c>
      <c r="Z595" s="311">
        <v>0</v>
      </c>
      <c r="AA595" s="311">
        <v>0</v>
      </c>
      <c r="AB595" s="311">
        <v>0</v>
      </c>
      <c r="AC595" s="311">
        <v>0</v>
      </c>
      <c r="AD595" s="311">
        <v>0</v>
      </c>
      <c r="AE595" s="311">
        <v>0</v>
      </c>
      <c r="AF595" s="311">
        <v>0</v>
      </c>
      <c r="AG595" s="311">
        <v>0</v>
      </c>
      <c r="AH595" s="311">
        <v>0</v>
      </c>
      <c r="AI595" s="311">
        <v>0</v>
      </c>
      <c r="AJ595" s="311">
        <v>0</v>
      </c>
      <c r="AK595" s="311">
        <v>0</v>
      </c>
      <c r="AL595" s="311">
        <v>0</v>
      </c>
      <c r="AM595" s="311">
        <v>0</v>
      </c>
      <c r="AN595" s="311">
        <v>0</v>
      </c>
      <c r="AO595" s="311">
        <v>0</v>
      </c>
      <c r="AP595" s="311">
        <v>0</v>
      </c>
      <c r="AQ595" s="311">
        <v>0</v>
      </c>
      <c r="AR595" s="311">
        <v>0</v>
      </c>
      <c r="AS595" s="311">
        <v>0</v>
      </c>
      <c r="AT595" s="311">
        <v>0</v>
      </c>
      <c r="AU595" s="311">
        <v>0</v>
      </c>
      <c r="AV595" s="311">
        <v>0</v>
      </c>
      <c r="AW595" s="311">
        <v>0</v>
      </c>
      <c r="AX595" s="352">
        <v>0</v>
      </c>
      <c r="AY595" s="352">
        <v>0</v>
      </c>
      <c r="AZ595" s="352">
        <v>0</v>
      </c>
      <c r="BA595" s="352">
        <v>0</v>
      </c>
      <c r="BB595" s="352">
        <v>0</v>
      </c>
      <c r="BC595" s="352">
        <v>0</v>
      </c>
      <c r="BD595" s="352">
        <v>0</v>
      </c>
      <c r="BE595" s="352">
        <v>0</v>
      </c>
      <c r="BF595" s="352">
        <v>0</v>
      </c>
      <c r="BG595" s="352">
        <v>0</v>
      </c>
      <c r="BH595" s="378">
        <v>0</v>
      </c>
      <c r="BI595" s="352">
        <v>0</v>
      </c>
      <c r="BJ595" s="352">
        <v>0</v>
      </c>
      <c r="BK595" s="352"/>
      <c r="BL595" s="352"/>
      <c r="BM595" s="352"/>
    </row>
    <row r="596" spans="1:65" s="78" customFormat="1" x14ac:dyDescent="0.3">
      <c r="A596" s="10"/>
      <c r="B596" s="10"/>
      <c r="C596" s="10"/>
      <c r="D596" s="10">
        <v>33354931.68</v>
      </c>
      <c r="E596" s="311">
        <v>530016183</v>
      </c>
      <c r="F596" s="311" t="s">
        <v>897</v>
      </c>
      <c r="G596" s="312">
        <v>7</v>
      </c>
      <c r="H596" s="312" t="s">
        <v>1313</v>
      </c>
      <c r="I596" s="311">
        <v>0</v>
      </c>
      <c r="J596" s="311">
        <v>0</v>
      </c>
      <c r="K596" s="311">
        <v>0</v>
      </c>
      <c r="L596" s="311">
        <v>0</v>
      </c>
      <c r="M596" s="311">
        <v>0</v>
      </c>
      <c r="N596" s="311">
        <v>0</v>
      </c>
      <c r="O596" s="311">
        <v>0</v>
      </c>
      <c r="P596" s="311">
        <v>0</v>
      </c>
      <c r="Q596" s="311">
        <v>0</v>
      </c>
      <c r="R596" s="311">
        <v>0</v>
      </c>
      <c r="S596" s="311">
        <v>0</v>
      </c>
      <c r="T596" s="311">
        <v>0</v>
      </c>
      <c r="U596" s="311">
        <v>0</v>
      </c>
      <c r="V596" s="311">
        <v>0</v>
      </c>
      <c r="W596" s="311">
        <v>0</v>
      </c>
      <c r="X596" s="311">
        <v>0</v>
      </c>
      <c r="Y596" s="311">
        <v>0</v>
      </c>
      <c r="Z596" s="311">
        <v>0</v>
      </c>
      <c r="AA596" s="311">
        <v>0</v>
      </c>
      <c r="AB596" s="311">
        <v>0</v>
      </c>
      <c r="AC596" s="311">
        <v>0</v>
      </c>
      <c r="AD596" s="311">
        <v>0</v>
      </c>
      <c r="AE596" s="311">
        <v>0</v>
      </c>
      <c r="AF596" s="311">
        <v>0</v>
      </c>
      <c r="AG596" s="311">
        <v>0</v>
      </c>
      <c r="AH596" s="311">
        <v>0</v>
      </c>
      <c r="AI596" s="311">
        <v>0</v>
      </c>
      <c r="AJ596" s="311">
        <v>0</v>
      </c>
      <c r="AK596" s="311">
        <v>0</v>
      </c>
      <c r="AL596" s="311">
        <v>0</v>
      </c>
      <c r="AM596" s="311">
        <v>0</v>
      </c>
      <c r="AN596" s="311">
        <v>0</v>
      </c>
      <c r="AO596" s="311">
        <v>0</v>
      </c>
      <c r="AP596" s="311">
        <v>0</v>
      </c>
      <c r="AQ596" s="311">
        <v>0</v>
      </c>
      <c r="AR596" s="311">
        <v>0</v>
      </c>
      <c r="AS596" s="311">
        <v>0</v>
      </c>
      <c r="AT596" s="311">
        <v>0</v>
      </c>
      <c r="AU596" s="311">
        <v>0</v>
      </c>
      <c r="AV596" s="311">
        <v>0</v>
      </c>
      <c r="AW596" s="311">
        <v>0</v>
      </c>
      <c r="AX596" s="352">
        <v>0</v>
      </c>
      <c r="AY596" s="352">
        <v>0</v>
      </c>
      <c r="AZ596" s="352">
        <v>0</v>
      </c>
      <c r="BA596" s="352">
        <v>0</v>
      </c>
      <c r="BB596" s="352">
        <v>0</v>
      </c>
      <c r="BC596" s="352">
        <v>0</v>
      </c>
      <c r="BD596" s="352">
        <v>0</v>
      </c>
      <c r="BE596" s="352">
        <v>0</v>
      </c>
      <c r="BF596" s="352">
        <v>0</v>
      </c>
      <c r="BG596" s="352">
        <v>0</v>
      </c>
      <c r="BH596" s="378">
        <v>0</v>
      </c>
      <c r="BI596" s="352">
        <v>0</v>
      </c>
      <c r="BJ596" s="352">
        <v>0</v>
      </c>
      <c r="BK596" s="352"/>
      <c r="BL596" s="352"/>
      <c r="BM596" s="352"/>
    </row>
    <row r="597" spans="1:65" s="78" customFormat="1" x14ac:dyDescent="0.3">
      <c r="A597" s="10"/>
      <c r="B597" s="10"/>
      <c r="C597" s="10"/>
      <c r="D597" s="10">
        <v>103817109.79000001</v>
      </c>
      <c r="E597" s="311">
        <v>530020568</v>
      </c>
      <c r="F597" s="311" t="s">
        <v>899</v>
      </c>
      <c r="G597" s="312">
        <v>13</v>
      </c>
      <c r="H597" s="312" t="s">
        <v>1313</v>
      </c>
      <c r="I597" s="311">
        <v>0</v>
      </c>
      <c r="J597" s="311">
        <v>0</v>
      </c>
      <c r="K597" s="311">
        <v>0</v>
      </c>
      <c r="L597" s="311">
        <v>0</v>
      </c>
      <c r="M597" s="311">
        <v>0</v>
      </c>
      <c r="N597" s="311">
        <v>0</v>
      </c>
      <c r="O597" s="311">
        <v>0</v>
      </c>
      <c r="P597" s="311">
        <v>0</v>
      </c>
      <c r="Q597" s="311">
        <v>0</v>
      </c>
      <c r="R597" s="311">
        <v>0</v>
      </c>
      <c r="S597" s="311">
        <v>0</v>
      </c>
      <c r="T597" s="311">
        <v>0</v>
      </c>
      <c r="U597" s="311">
        <v>0</v>
      </c>
      <c r="V597" s="311">
        <v>0</v>
      </c>
      <c r="W597" s="311">
        <v>0</v>
      </c>
      <c r="X597" s="311">
        <v>0</v>
      </c>
      <c r="Y597" s="311">
        <v>0</v>
      </c>
      <c r="Z597" s="311">
        <v>0</v>
      </c>
      <c r="AA597" s="311">
        <v>0</v>
      </c>
      <c r="AB597" s="311">
        <v>0</v>
      </c>
      <c r="AC597" s="311">
        <v>0</v>
      </c>
      <c r="AD597" s="311">
        <v>0</v>
      </c>
      <c r="AE597" s="311">
        <v>0</v>
      </c>
      <c r="AF597" s="311">
        <v>0</v>
      </c>
      <c r="AG597" s="311">
        <v>0</v>
      </c>
      <c r="AH597" s="311">
        <v>0</v>
      </c>
      <c r="AI597" s="311">
        <v>0</v>
      </c>
      <c r="AJ597" s="311">
        <v>0</v>
      </c>
      <c r="AK597" s="311">
        <v>0</v>
      </c>
      <c r="AL597" s="311">
        <v>0</v>
      </c>
      <c r="AM597" s="311">
        <v>0</v>
      </c>
      <c r="AN597" s="311">
        <v>0</v>
      </c>
      <c r="AO597" s="311">
        <v>0</v>
      </c>
      <c r="AP597" s="311">
        <v>0</v>
      </c>
      <c r="AQ597" s="311">
        <v>0</v>
      </c>
      <c r="AR597" s="311">
        <v>0</v>
      </c>
      <c r="AS597" s="311">
        <v>0</v>
      </c>
      <c r="AT597" s="311">
        <v>0</v>
      </c>
      <c r="AU597" s="311">
        <v>0</v>
      </c>
      <c r="AV597" s="311">
        <v>0</v>
      </c>
      <c r="AW597" s="311">
        <v>0</v>
      </c>
      <c r="AX597" s="352">
        <v>0</v>
      </c>
      <c r="AY597" s="352">
        <v>0</v>
      </c>
      <c r="AZ597" s="352">
        <v>0</v>
      </c>
      <c r="BA597" s="352">
        <v>0</v>
      </c>
      <c r="BB597" s="352">
        <v>0</v>
      </c>
      <c r="BC597" s="352">
        <v>0</v>
      </c>
      <c r="BD597" s="352">
        <v>0</v>
      </c>
      <c r="BE597" s="352">
        <v>0</v>
      </c>
      <c r="BF597" s="352">
        <v>0</v>
      </c>
      <c r="BG597" s="352">
        <v>0</v>
      </c>
      <c r="BH597" s="378">
        <v>0</v>
      </c>
      <c r="BI597" s="352">
        <v>0</v>
      </c>
      <c r="BJ597" s="352">
        <v>0</v>
      </c>
      <c r="BK597" s="352"/>
      <c r="BL597" s="352"/>
      <c r="BM597" s="352"/>
    </row>
    <row r="598" spans="1:65" s="78" customFormat="1" x14ac:dyDescent="0.3">
      <c r="A598" s="10"/>
      <c r="B598" s="10"/>
      <c r="C598" s="10"/>
      <c r="D598" s="10">
        <v>13727186.42</v>
      </c>
      <c r="E598" s="311">
        <v>530103175</v>
      </c>
      <c r="F598" s="311" t="s">
        <v>918</v>
      </c>
      <c r="G598" s="312">
        <v>11</v>
      </c>
      <c r="H598" s="312" t="s">
        <v>1313</v>
      </c>
      <c r="I598" s="311">
        <v>0</v>
      </c>
      <c r="J598" s="311">
        <v>0</v>
      </c>
      <c r="K598" s="311">
        <v>0</v>
      </c>
      <c r="L598" s="311">
        <v>0</v>
      </c>
      <c r="M598" s="311">
        <v>0</v>
      </c>
      <c r="N598" s="311">
        <v>0</v>
      </c>
      <c r="O598" s="311">
        <v>0</v>
      </c>
      <c r="P598" s="311">
        <v>0</v>
      </c>
      <c r="Q598" s="311">
        <v>0</v>
      </c>
      <c r="R598" s="311">
        <v>0</v>
      </c>
      <c r="S598" s="311">
        <v>0</v>
      </c>
      <c r="T598" s="311">
        <v>0</v>
      </c>
      <c r="U598" s="311">
        <v>0</v>
      </c>
      <c r="V598" s="311">
        <v>0</v>
      </c>
      <c r="W598" s="311">
        <v>0</v>
      </c>
      <c r="X598" s="311">
        <v>0</v>
      </c>
      <c r="Y598" s="311">
        <v>0</v>
      </c>
      <c r="Z598" s="311">
        <v>0</v>
      </c>
      <c r="AA598" s="311">
        <v>0</v>
      </c>
      <c r="AB598" s="311">
        <v>0</v>
      </c>
      <c r="AC598" s="311">
        <v>0</v>
      </c>
      <c r="AD598" s="311">
        <v>0</v>
      </c>
      <c r="AE598" s="311">
        <v>0</v>
      </c>
      <c r="AF598" s="311">
        <v>0</v>
      </c>
      <c r="AG598" s="311">
        <v>0</v>
      </c>
      <c r="AH598" s="311">
        <v>0</v>
      </c>
      <c r="AI598" s="311">
        <v>0</v>
      </c>
      <c r="AJ598" s="311">
        <v>0</v>
      </c>
      <c r="AK598" s="311">
        <v>0</v>
      </c>
      <c r="AL598" s="311">
        <v>0</v>
      </c>
      <c r="AM598" s="311">
        <v>0</v>
      </c>
      <c r="AN598" s="311">
        <v>0</v>
      </c>
      <c r="AO598" s="311">
        <v>0</v>
      </c>
      <c r="AP598" s="311">
        <v>0</v>
      </c>
      <c r="AQ598" s="311">
        <v>0</v>
      </c>
      <c r="AR598" s="311">
        <v>0</v>
      </c>
      <c r="AS598" s="311">
        <v>0</v>
      </c>
      <c r="AT598" s="311">
        <v>0</v>
      </c>
      <c r="AU598" s="311">
        <v>0</v>
      </c>
      <c r="AV598" s="311">
        <v>0</v>
      </c>
      <c r="AW598" s="311">
        <v>0</v>
      </c>
      <c r="AX598" s="352">
        <v>0</v>
      </c>
      <c r="AY598" s="352">
        <v>0</v>
      </c>
      <c r="AZ598" s="352">
        <v>0</v>
      </c>
      <c r="BA598" s="352">
        <v>0</v>
      </c>
      <c r="BB598" s="352">
        <v>0</v>
      </c>
      <c r="BC598" s="352">
        <v>0</v>
      </c>
      <c r="BD598" s="352">
        <v>0</v>
      </c>
      <c r="BE598" s="352">
        <v>0</v>
      </c>
      <c r="BF598" s="352">
        <v>0</v>
      </c>
      <c r="BG598" s="352">
        <v>0</v>
      </c>
      <c r="BH598" s="378">
        <v>0</v>
      </c>
      <c r="BI598" s="352">
        <v>0</v>
      </c>
      <c r="BJ598" s="352">
        <v>0</v>
      </c>
      <c r="BK598" s="352"/>
      <c r="BL598" s="352"/>
      <c r="BM598" s="352"/>
    </row>
    <row r="599" spans="1:65" s="78" customFormat="1" x14ac:dyDescent="0.3">
      <c r="A599" s="10"/>
      <c r="B599" s="10"/>
      <c r="C599" s="10"/>
      <c r="D599" s="10">
        <v>748257774.41999996</v>
      </c>
      <c r="E599" s="311">
        <v>540406401</v>
      </c>
      <c r="F599" s="311" t="s">
        <v>928</v>
      </c>
      <c r="G599" s="312">
        <v>7</v>
      </c>
      <c r="H599" s="312" t="s">
        <v>1314</v>
      </c>
      <c r="I599" s="311">
        <v>0</v>
      </c>
      <c r="J599" s="311">
        <v>0</v>
      </c>
      <c r="K599" s="311">
        <v>0</v>
      </c>
      <c r="L599" s="311">
        <v>0</v>
      </c>
      <c r="M599" s="311">
        <v>0</v>
      </c>
      <c r="N599" s="311">
        <v>0</v>
      </c>
      <c r="O599" s="311">
        <v>0</v>
      </c>
      <c r="P599" s="311">
        <v>0</v>
      </c>
      <c r="Q599" s="311">
        <v>0</v>
      </c>
      <c r="R599" s="311">
        <v>0</v>
      </c>
      <c r="S599" s="311">
        <v>0</v>
      </c>
      <c r="T599" s="311">
        <v>0</v>
      </c>
      <c r="U599" s="311">
        <v>0</v>
      </c>
      <c r="V599" s="311">
        <v>0</v>
      </c>
      <c r="W599" s="311">
        <v>0</v>
      </c>
      <c r="X599" s="311">
        <v>0</v>
      </c>
      <c r="Y599" s="311">
        <v>0</v>
      </c>
      <c r="Z599" s="311">
        <v>0</v>
      </c>
      <c r="AA599" s="311">
        <v>0</v>
      </c>
      <c r="AB599" s="311">
        <v>0</v>
      </c>
      <c r="AC599" s="311">
        <v>0</v>
      </c>
      <c r="AD599" s="311">
        <v>0</v>
      </c>
      <c r="AE599" s="311">
        <v>0</v>
      </c>
      <c r="AF599" s="311">
        <v>0</v>
      </c>
      <c r="AG599" s="311">
        <v>0</v>
      </c>
      <c r="AH599" s="311">
        <v>0</v>
      </c>
      <c r="AI599" s="311">
        <v>0</v>
      </c>
      <c r="AJ599" s="311">
        <v>0</v>
      </c>
      <c r="AK599" s="311">
        <v>0</v>
      </c>
      <c r="AL599" s="311">
        <v>0</v>
      </c>
      <c r="AM599" s="311">
        <v>0</v>
      </c>
      <c r="AN599" s="311">
        <v>0</v>
      </c>
      <c r="AO599" s="311">
        <v>0</v>
      </c>
      <c r="AP599" s="311">
        <v>0</v>
      </c>
      <c r="AQ599" s="311">
        <v>0</v>
      </c>
      <c r="AR599" s="311">
        <v>0</v>
      </c>
      <c r="AS599" s="311">
        <v>0</v>
      </c>
      <c r="AT599" s="311">
        <v>0</v>
      </c>
      <c r="AU599" s="311">
        <v>0</v>
      </c>
      <c r="AV599" s="311">
        <v>0</v>
      </c>
      <c r="AW599" s="311">
        <v>0</v>
      </c>
      <c r="AX599" s="352">
        <v>0</v>
      </c>
      <c r="AY599" s="352">
        <v>0</v>
      </c>
      <c r="AZ599" s="352">
        <v>0</v>
      </c>
      <c r="BA599" s="352">
        <v>0</v>
      </c>
      <c r="BB599" s="352">
        <v>0</v>
      </c>
      <c r="BC599" s="352">
        <v>0</v>
      </c>
      <c r="BD599" s="352">
        <v>0</v>
      </c>
      <c r="BE599" s="352">
        <v>0</v>
      </c>
      <c r="BF599" s="352">
        <v>0</v>
      </c>
      <c r="BG599" s="352">
        <v>0</v>
      </c>
      <c r="BH599" s="378">
        <v>0</v>
      </c>
      <c r="BI599" s="352">
        <v>0</v>
      </c>
      <c r="BJ599" s="352">
        <v>0</v>
      </c>
      <c r="BK599" s="352"/>
      <c r="BL599" s="352"/>
      <c r="BM599" s="352"/>
    </row>
    <row r="600" spans="1:65" s="78" customFormat="1" x14ac:dyDescent="0.3">
      <c r="A600" s="10"/>
      <c r="B600" s="10"/>
      <c r="C600" s="10"/>
      <c r="D600" s="10">
        <v>123948240.77</v>
      </c>
      <c r="E600" s="311">
        <v>541151648</v>
      </c>
      <c r="F600" s="311" t="s">
        <v>946</v>
      </c>
      <c r="G600" s="312">
        <v>37</v>
      </c>
      <c r="H600" s="312" t="s">
        <v>1314</v>
      </c>
      <c r="I600" s="311">
        <v>0</v>
      </c>
      <c r="J600" s="311">
        <v>0</v>
      </c>
      <c r="K600" s="311">
        <v>0</v>
      </c>
      <c r="L600" s="311">
        <v>0</v>
      </c>
      <c r="M600" s="311">
        <v>0</v>
      </c>
      <c r="N600" s="311">
        <v>0</v>
      </c>
      <c r="O600" s="311">
        <v>0</v>
      </c>
      <c r="P600" s="311">
        <v>0</v>
      </c>
      <c r="Q600" s="311">
        <v>0</v>
      </c>
      <c r="R600" s="311">
        <v>0</v>
      </c>
      <c r="S600" s="311">
        <v>0</v>
      </c>
      <c r="T600" s="311">
        <v>0</v>
      </c>
      <c r="U600" s="311">
        <v>0</v>
      </c>
      <c r="V600" s="311">
        <v>0</v>
      </c>
      <c r="W600" s="311">
        <v>0</v>
      </c>
      <c r="X600" s="311">
        <v>0</v>
      </c>
      <c r="Y600" s="311">
        <v>0</v>
      </c>
      <c r="Z600" s="311">
        <v>0</v>
      </c>
      <c r="AA600" s="311">
        <v>0</v>
      </c>
      <c r="AB600" s="311">
        <v>0</v>
      </c>
      <c r="AC600" s="311">
        <v>0</v>
      </c>
      <c r="AD600" s="311">
        <v>0</v>
      </c>
      <c r="AE600" s="311">
        <v>0</v>
      </c>
      <c r="AF600" s="311">
        <v>0</v>
      </c>
      <c r="AG600" s="311">
        <v>0</v>
      </c>
      <c r="AH600" s="311">
        <v>0</v>
      </c>
      <c r="AI600" s="311">
        <v>0</v>
      </c>
      <c r="AJ600" s="311">
        <v>0</v>
      </c>
      <c r="AK600" s="311">
        <v>0</v>
      </c>
      <c r="AL600" s="311">
        <v>0</v>
      </c>
      <c r="AM600" s="311">
        <v>0</v>
      </c>
      <c r="AN600" s="311">
        <v>0</v>
      </c>
      <c r="AO600" s="311">
        <v>0</v>
      </c>
      <c r="AP600" s="311">
        <v>0</v>
      </c>
      <c r="AQ600" s="311">
        <v>0</v>
      </c>
      <c r="AR600" s="311">
        <v>0</v>
      </c>
      <c r="AS600" s="311">
        <v>0</v>
      </c>
      <c r="AT600" s="311">
        <v>0</v>
      </c>
      <c r="AU600" s="311">
        <v>0</v>
      </c>
      <c r="AV600" s="311">
        <v>0</v>
      </c>
      <c r="AW600" s="311">
        <v>0</v>
      </c>
      <c r="AX600" s="352">
        <v>0</v>
      </c>
      <c r="AY600" s="352">
        <v>0</v>
      </c>
      <c r="AZ600" s="352">
        <v>0</v>
      </c>
      <c r="BA600" s="352">
        <v>0</v>
      </c>
      <c r="BB600" s="352">
        <v>0</v>
      </c>
      <c r="BC600" s="352">
        <v>0</v>
      </c>
      <c r="BD600" s="352">
        <v>0</v>
      </c>
      <c r="BE600" s="352">
        <v>0</v>
      </c>
      <c r="BF600" s="352">
        <v>0</v>
      </c>
      <c r="BG600" s="352">
        <v>0</v>
      </c>
      <c r="BH600" s="378">
        <v>0</v>
      </c>
      <c r="BI600" s="352">
        <v>0</v>
      </c>
      <c r="BJ600" s="352">
        <v>0</v>
      </c>
      <c r="BK600" s="352"/>
      <c r="BL600" s="352"/>
      <c r="BM600" s="352"/>
    </row>
    <row r="601" spans="1:65" s="78" customFormat="1" x14ac:dyDescent="0.3">
      <c r="A601" s="10"/>
      <c r="B601" s="10"/>
      <c r="C601" s="10"/>
      <c r="D601" s="10">
        <v>2548580.14</v>
      </c>
      <c r="E601" s="311">
        <v>541347637</v>
      </c>
      <c r="F601" s="311" t="s">
        <v>949</v>
      </c>
      <c r="G601" s="312">
        <v>36</v>
      </c>
      <c r="H601" s="312" t="s">
        <v>1314</v>
      </c>
      <c r="I601" s="311">
        <v>0</v>
      </c>
      <c r="J601" s="311">
        <v>0</v>
      </c>
      <c r="K601" s="311">
        <v>0</v>
      </c>
      <c r="L601" s="311">
        <v>0</v>
      </c>
      <c r="M601" s="311">
        <v>0</v>
      </c>
      <c r="N601" s="311">
        <v>0</v>
      </c>
      <c r="O601" s="311">
        <v>0</v>
      </c>
      <c r="P601" s="311">
        <v>0</v>
      </c>
      <c r="Q601" s="311">
        <v>0</v>
      </c>
      <c r="R601" s="311">
        <v>0</v>
      </c>
      <c r="S601" s="311">
        <v>0</v>
      </c>
      <c r="T601" s="311">
        <v>0</v>
      </c>
      <c r="U601" s="311">
        <v>0</v>
      </c>
      <c r="V601" s="311">
        <v>0</v>
      </c>
      <c r="W601" s="311">
        <v>0</v>
      </c>
      <c r="X601" s="311">
        <v>0</v>
      </c>
      <c r="Y601" s="311">
        <v>0</v>
      </c>
      <c r="Z601" s="311">
        <v>0</v>
      </c>
      <c r="AA601" s="311">
        <v>0</v>
      </c>
      <c r="AB601" s="311">
        <v>0</v>
      </c>
      <c r="AC601" s="311">
        <v>0</v>
      </c>
      <c r="AD601" s="311">
        <v>0</v>
      </c>
      <c r="AE601" s="311">
        <v>0</v>
      </c>
      <c r="AF601" s="311">
        <v>0</v>
      </c>
      <c r="AG601" s="311">
        <v>0</v>
      </c>
      <c r="AH601" s="311">
        <v>0</v>
      </c>
      <c r="AI601" s="311">
        <v>0</v>
      </c>
      <c r="AJ601" s="311">
        <v>0</v>
      </c>
      <c r="AK601" s="311">
        <v>0</v>
      </c>
      <c r="AL601" s="311">
        <v>0</v>
      </c>
      <c r="AM601" s="311">
        <v>0</v>
      </c>
      <c r="AN601" s="311">
        <v>0</v>
      </c>
      <c r="AO601" s="311">
        <v>0</v>
      </c>
      <c r="AP601" s="311">
        <v>0</v>
      </c>
      <c r="AQ601" s="311">
        <v>0</v>
      </c>
      <c r="AR601" s="311">
        <v>0</v>
      </c>
      <c r="AS601" s="311">
        <v>0</v>
      </c>
      <c r="AT601" s="311">
        <v>0</v>
      </c>
      <c r="AU601" s="311">
        <v>0</v>
      </c>
      <c r="AV601" s="311">
        <v>0</v>
      </c>
      <c r="AW601" s="311">
        <v>0</v>
      </c>
      <c r="AX601" s="352">
        <v>0</v>
      </c>
      <c r="AY601" s="352">
        <v>0</v>
      </c>
      <c r="AZ601" s="352">
        <v>0</v>
      </c>
      <c r="BA601" s="352">
        <v>0</v>
      </c>
      <c r="BB601" s="352">
        <v>0</v>
      </c>
      <c r="BC601" s="352">
        <v>0</v>
      </c>
      <c r="BD601" s="352">
        <v>0</v>
      </c>
      <c r="BE601" s="352">
        <v>0</v>
      </c>
      <c r="BF601" s="352">
        <v>0</v>
      </c>
      <c r="BG601" s="352">
        <v>0</v>
      </c>
      <c r="BH601" s="378">
        <v>0</v>
      </c>
      <c r="BI601" s="352">
        <v>0</v>
      </c>
      <c r="BJ601" s="352">
        <v>0</v>
      </c>
      <c r="BK601" s="352"/>
      <c r="BL601" s="352"/>
      <c r="BM601" s="352"/>
    </row>
    <row r="602" spans="1:65" s="78" customFormat="1" x14ac:dyDescent="0.3">
      <c r="A602" s="10"/>
      <c r="B602" s="10"/>
      <c r="C602" s="10"/>
      <c r="D602" s="10">
        <v>5403642.2000000002</v>
      </c>
      <c r="E602" s="311">
        <v>541597387</v>
      </c>
      <c r="F602" s="311" t="s">
        <v>956</v>
      </c>
      <c r="G602" s="312">
        <v>25</v>
      </c>
      <c r="H602" s="312" t="s">
        <v>1314</v>
      </c>
      <c r="I602" s="311">
        <v>0</v>
      </c>
      <c r="J602" s="311">
        <v>0</v>
      </c>
      <c r="K602" s="311">
        <v>0</v>
      </c>
      <c r="L602" s="311">
        <v>0</v>
      </c>
      <c r="M602" s="311">
        <v>0</v>
      </c>
      <c r="N602" s="311">
        <v>0</v>
      </c>
      <c r="O602" s="311">
        <v>0</v>
      </c>
      <c r="P602" s="311">
        <v>0</v>
      </c>
      <c r="Q602" s="311">
        <v>0</v>
      </c>
      <c r="R602" s="311">
        <v>0</v>
      </c>
      <c r="S602" s="311">
        <v>0</v>
      </c>
      <c r="T602" s="311">
        <v>0</v>
      </c>
      <c r="U602" s="311">
        <v>0</v>
      </c>
      <c r="V602" s="311">
        <v>0</v>
      </c>
      <c r="W602" s="311">
        <v>0</v>
      </c>
      <c r="X602" s="311">
        <v>0</v>
      </c>
      <c r="Y602" s="311">
        <v>0</v>
      </c>
      <c r="Z602" s="311">
        <v>0</v>
      </c>
      <c r="AA602" s="311">
        <v>0</v>
      </c>
      <c r="AB602" s="311">
        <v>0</v>
      </c>
      <c r="AC602" s="311">
        <v>0</v>
      </c>
      <c r="AD602" s="311">
        <v>0</v>
      </c>
      <c r="AE602" s="311">
        <v>0</v>
      </c>
      <c r="AF602" s="311">
        <v>0</v>
      </c>
      <c r="AG602" s="311">
        <v>0</v>
      </c>
      <c r="AH602" s="311">
        <v>0</v>
      </c>
      <c r="AI602" s="311">
        <v>0</v>
      </c>
      <c r="AJ602" s="311">
        <v>0</v>
      </c>
      <c r="AK602" s="311">
        <v>0</v>
      </c>
      <c r="AL602" s="311">
        <v>0</v>
      </c>
      <c r="AM602" s="311">
        <v>0</v>
      </c>
      <c r="AN602" s="311">
        <v>0</v>
      </c>
      <c r="AO602" s="311">
        <v>0</v>
      </c>
      <c r="AP602" s="311">
        <v>0</v>
      </c>
      <c r="AQ602" s="311">
        <v>0</v>
      </c>
      <c r="AR602" s="311">
        <v>0</v>
      </c>
      <c r="AS602" s="311">
        <v>0</v>
      </c>
      <c r="AT602" s="311">
        <v>0</v>
      </c>
      <c r="AU602" s="311">
        <v>0</v>
      </c>
      <c r="AV602" s="311">
        <v>0</v>
      </c>
      <c r="AW602" s="311">
        <v>0</v>
      </c>
      <c r="AX602" s="352">
        <v>0</v>
      </c>
      <c r="AY602" s="352">
        <v>0</v>
      </c>
      <c r="AZ602" s="352">
        <v>0</v>
      </c>
      <c r="BA602" s="352">
        <v>0</v>
      </c>
      <c r="BB602" s="352">
        <v>0</v>
      </c>
      <c r="BC602" s="352">
        <v>0</v>
      </c>
      <c r="BD602" s="352">
        <v>0</v>
      </c>
      <c r="BE602" s="352">
        <v>0</v>
      </c>
      <c r="BF602" s="352">
        <v>0</v>
      </c>
      <c r="BG602" s="352">
        <v>0</v>
      </c>
      <c r="BH602" s="378">
        <v>0</v>
      </c>
      <c r="BI602" s="352">
        <v>0</v>
      </c>
      <c r="BJ602" s="352">
        <v>0</v>
      </c>
      <c r="BK602" s="352"/>
      <c r="BL602" s="352"/>
      <c r="BM602" s="352"/>
    </row>
    <row r="603" spans="1:65" s="78" customFormat="1" x14ac:dyDescent="0.3">
      <c r="A603" s="10"/>
      <c r="B603" s="10"/>
      <c r="C603" s="10"/>
      <c r="D603" s="10">
        <v>162394.51</v>
      </c>
      <c r="E603" s="311">
        <v>542043959</v>
      </c>
      <c r="F603" s="311" t="s">
        <v>960</v>
      </c>
      <c r="G603" s="312">
        <v>20</v>
      </c>
      <c r="H603" s="312" t="s">
        <v>1314</v>
      </c>
      <c r="I603" s="311">
        <v>0</v>
      </c>
      <c r="J603" s="311">
        <v>0</v>
      </c>
      <c r="K603" s="311">
        <v>0</v>
      </c>
      <c r="L603" s="311">
        <v>0</v>
      </c>
      <c r="M603" s="311">
        <v>0</v>
      </c>
      <c r="N603" s="311">
        <v>0</v>
      </c>
      <c r="O603" s="311">
        <v>0</v>
      </c>
      <c r="P603" s="311">
        <v>0</v>
      </c>
      <c r="Q603" s="311">
        <v>0</v>
      </c>
      <c r="R603" s="311">
        <v>0</v>
      </c>
      <c r="S603" s="311">
        <v>0</v>
      </c>
      <c r="T603" s="311">
        <v>0</v>
      </c>
      <c r="U603" s="311">
        <v>0</v>
      </c>
      <c r="V603" s="311">
        <v>0</v>
      </c>
      <c r="W603" s="311">
        <v>0</v>
      </c>
      <c r="X603" s="311">
        <v>0</v>
      </c>
      <c r="Y603" s="311">
        <v>0</v>
      </c>
      <c r="Z603" s="311">
        <v>0</v>
      </c>
      <c r="AA603" s="311">
        <v>0</v>
      </c>
      <c r="AB603" s="311">
        <v>0</v>
      </c>
      <c r="AC603" s="311">
        <v>0</v>
      </c>
      <c r="AD603" s="311">
        <v>0</v>
      </c>
      <c r="AE603" s="311">
        <v>0</v>
      </c>
      <c r="AF603" s="311">
        <v>0</v>
      </c>
      <c r="AG603" s="311">
        <v>0</v>
      </c>
      <c r="AH603" s="311">
        <v>0</v>
      </c>
      <c r="AI603" s="311">
        <v>0</v>
      </c>
      <c r="AJ603" s="311">
        <v>0</v>
      </c>
      <c r="AK603" s="311">
        <v>0</v>
      </c>
      <c r="AL603" s="311">
        <v>0</v>
      </c>
      <c r="AM603" s="311">
        <v>0</v>
      </c>
      <c r="AN603" s="311">
        <v>0</v>
      </c>
      <c r="AO603" s="311">
        <v>0</v>
      </c>
      <c r="AP603" s="311">
        <v>0</v>
      </c>
      <c r="AQ603" s="311">
        <v>0</v>
      </c>
      <c r="AR603" s="311">
        <v>0</v>
      </c>
      <c r="AS603" s="311">
        <v>0</v>
      </c>
      <c r="AT603" s="311">
        <v>0</v>
      </c>
      <c r="AU603" s="311">
        <v>0</v>
      </c>
      <c r="AV603" s="311">
        <v>0</v>
      </c>
      <c r="AW603" s="311">
        <v>0</v>
      </c>
      <c r="AX603" s="352">
        <v>0</v>
      </c>
      <c r="AY603" s="352">
        <v>0</v>
      </c>
      <c r="AZ603" s="352">
        <v>0</v>
      </c>
      <c r="BA603" s="352">
        <v>0</v>
      </c>
      <c r="BB603" s="352">
        <v>0</v>
      </c>
      <c r="BC603" s="352">
        <v>0</v>
      </c>
      <c r="BD603" s="352">
        <v>0</v>
      </c>
      <c r="BE603" s="352">
        <v>0</v>
      </c>
      <c r="BF603" s="352">
        <v>0</v>
      </c>
      <c r="BG603" s="352">
        <v>0</v>
      </c>
      <c r="BH603" s="378">
        <v>0</v>
      </c>
      <c r="BI603" s="352">
        <v>0</v>
      </c>
      <c r="BJ603" s="352">
        <v>0</v>
      </c>
      <c r="BK603" s="352"/>
      <c r="BL603" s="352"/>
      <c r="BM603" s="352"/>
    </row>
    <row r="604" spans="1:65" s="78" customFormat="1" x14ac:dyDescent="0.3">
      <c r="A604" s="10"/>
      <c r="B604" s="10"/>
      <c r="C604" s="10"/>
      <c r="D604" s="10">
        <v>19397607.890000001</v>
      </c>
      <c r="E604" s="311">
        <v>542199031</v>
      </c>
      <c r="F604" s="311" t="s">
        <v>964</v>
      </c>
      <c r="G604" s="312">
        <v>18</v>
      </c>
      <c r="H604" s="312" t="s">
        <v>1314</v>
      </c>
      <c r="I604" s="311">
        <v>0</v>
      </c>
      <c r="J604" s="311">
        <v>0</v>
      </c>
      <c r="K604" s="311">
        <v>0</v>
      </c>
      <c r="L604" s="311">
        <v>0</v>
      </c>
      <c r="M604" s="311">
        <v>0</v>
      </c>
      <c r="N604" s="311">
        <v>0</v>
      </c>
      <c r="O604" s="311">
        <v>0</v>
      </c>
      <c r="P604" s="311">
        <v>0</v>
      </c>
      <c r="Q604" s="311">
        <v>0</v>
      </c>
      <c r="R604" s="311">
        <v>0</v>
      </c>
      <c r="S604" s="311">
        <v>0</v>
      </c>
      <c r="T604" s="311">
        <v>0</v>
      </c>
      <c r="U604" s="311">
        <v>0</v>
      </c>
      <c r="V604" s="311">
        <v>0</v>
      </c>
      <c r="W604" s="311">
        <v>0</v>
      </c>
      <c r="X604" s="311">
        <v>0</v>
      </c>
      <c r="Y604" s="311">
        <v>0</v>
      </c>
      <c r="Z604" s="311">
        <v>0</v>
      </c>
      <c r="AA604" s="311">
        <v>0</v>
      </c>
      <c r="AB604" s="311">
        <v>0</v>
      </c>
      <c r="AC604" s="311">
        <v>0</v>
      </c>
      <c r="AD604" s="311">
        <v>0</v>
      </c>
      <c r="AE604" s="311">
        <v>0</v>
      </c>
      <c r="AF604" s="311">
        <v>0</v>
      </c>
      <c r="AG604" s="311">
        <v>0</v>
      </c>
      <c r="AH604" s="311">
        <v>0</v>
      </c>
      <c r="AI604" s="311">
        <v>0</v>
      </c>
      <c r="AJ604" s="311">
        <v>0</v>
      </c>
      <c r="AK604" s="311">
        <v>0</v>
      </c>
      <c r="AL604" s="311">
        <v>0</v>
      </c>
      <c r="AM604" s="311">
        <v>0</v>
      </c>
      <c r="AN604" s="311">
        <v>0</v>
      </c>
      <c r="AO604" s="311">
        <v>0</v>
      </c>
      <c r="AP604" s="311">
        <v>0</v>
      </c>
      <c r="AQ604" s="311">
        <v>0</v>
      </c>
      <c r="AR604" s="311">
        <v>0</v>
      </c>
      <c r="AS604" s="311">
        <v>0</v>
      </c>
      <c r="AT604" s="311">
        <v>0</v>
      </c>
      <c r="AU604" s="311">
        <v>0</v>
      </c>
      <c r="AV604" s="311">
        <v>0</v>
      </c>
      <c r="AW604" s="311">
        <v>0</v>
      </c>
      <c r="AX604" s="352">
        <v>0</v>
      </c>
      <c r="AY604" s="352">
        <v>0</v>
      </c>
      <c r="AZ604" s="352">
        <v>0</v>
      </c>
      <c r="BA604" s="352">
        <v>0</v>
      </c>
      <c r="BB604" s="352">
        <v>0</v>
      </c>
      <c r="BC604" s="352">
        <v>0</v>
      </c>
      <c r="BD604" s="352">
        <v>0</v>
      </c>
      <c r="BE604" s="352">
        <v>0</v>
      </c>
      <c r="BF604" s="352">
        <v>0</v>
      </c>
      <c r="BG604" s="352">
        <v>0</v>
      </c>
      <c r="BH604" s="378">
        <v>0</v>
      </c>
      <c r="BI604" s="352">
        <v>0</v>
      </c>
      <c r="BJ604" s="352">
        <v>0</v>
      </c>
      <c r="BK604" s="352"/>
      <c r="BL604" s="352"/>
      <c r="BM604" s="352"/>
    </row>
    <row r="605" spans="1:65" s="78" customFormat="1" x14ac:dyDescent="0.3">
      <c r="A605" s="10"/>
      <c r="B605" s="10"/>
      <c r="C605" s="10"/>
      <c r="D605" s="10">
        <v>19823367.469999999</v>
      </c>
      <c r="E605" s="311">
        <v>542346045</v>
      </c>
      <c r="F605" s="311" t="s">
        <v>965</v>
      </c>
      <c r="G605" s="312">
        <v>35</v>
      </c>
      <c r="H605" s="312" t="s">
        <v>1314</v>
      </c>
      <c r="I605" s="311">
        <v>0</v>
      </c>
      <c r="J605" s="311">
        <v>0</v>
      </c>
      <c r="K605" s="311">
        <v>0</v>
      </c>
      <c r="L605" s="311">
        <v>0</v>
      </c>
      <c r="M605" s="311">
        <v>0</v>
      </c>
      <c r="N605" s="311">
        <v>0</v>
      </c>
      <c r="O605" s="311">
        <v>0</v>
      </c>
      <c r="P605" s="311">
        <v>0</v>
      </c>
      <c r="Q605" s="311">
        <v>0</v>
      </c>
      <c r="R605" s="311">
        <v>0</v>
      </c>
      <c r="S605" s="311">
        <v>0</v>
      </c>
      <c r="T605" s="311">
        <v>0</v>
      </c>
      <c r="U605" s="311">
        <v>0</v>
      </c>
      <c r="V605" s="311">
        <v>0</v>
      </c>
      <c r="W605" s="311">
        <v>0</v>
      </c>
      <c r="X605" s="311">
        <v>0</v>
      </c>
      <c r="Y605" s="311">
        <v>0</v>
      </c>
      <c r="Z605" s="311">
        <v>0</v>
      </c>
      <c r="AA605" s="311">
        <v>0</v>
      </c>
      <c r="AB605" s="311">
        <v>0</v>
      </c>
      <c r="AC605" s="311">
        <v>0</v>
      </c>
      <c r="AD605" s="311">
        <v>0</v>
      </c>
      <c r="AE605" s="311">
        <v>0</v>
      </c>
      <c r="AF605" s="311">
        <v>0</v>
      </c>
      <c r="AG605" s="311">
        <v>0</v>
      </c>
      <c r="AH605" s="311">
        <v>0</v>
      </c>
      <c r="AI605" s="311">
        <v>0</v>
      </c>
      <c r="AJ605" s="311">
        <v>0</v>
      </c>
      <c r="AK605" s="311">
        <v>0</v>
      </c>
      <c r="AL605" s="311">
        <v>0</v>
      </c>
      <c r="AM605" s="311">
        <v>0</v>
      </c>
      <c r="AN605" s="311">
        <v>0</v>
      </c>
      <c r="AO605" s="311">
        <v>0</v>
      </c>
      <c r="AP605" s="311">
        <v>0</v>
      </c>
      <c r="AQ605" s="311">
        <v>0</v>
      </c>
      <c r="AR605" s="311">
        <v>0</v>
      </c>
      <c r="AS605" s="311">
        <v>0</v>
      </c>
      <c r="AT605" s="311">
        <v>0</v>
      </c>
      <c r="AU605" s="311">
        <v>0</v>
      </c>
      <c r="AV605" s="311">
        <v>0</v>
      </c>
      <c r="AW605" s="311">
        <v>0</v>
      </c>
      <c r="AX605" s="352">
        <v>0</v>
      </c>
      <c r="AY605" s="352">
        <v>0</v>
      </c>
      <c r="AZ605" s="352">
        <v>0</v>
      </c>
      <c r="BA605" s="352">
        <v>0</v>
      </c>
      <c r="BB605" s="352">
        <v>0</v>
      </c>
      <c r="BC605" s="352">
        <v>0</v>
      </c>
      <c r="BD605" s="352">
        <v>0</v>
      </c>
      <c r="BE605" s="352">
        <v>0</v>
      </c>
      <c r="BF605" s="352">
        <v>0</v>
      </c>
      <c r="BG605" s="352">
        <v>0</v>
      </c>
      <c r="BH605" s="378">
        <v>0</v>
      </c>
      <c r="BI605" s="352">
        <v>0</v>
      </c>
      <c r="BJ605" s="352">
        <v>0</v>
      </c>
      <c r="BK605" s="352"/>
      <c r="BL605" s="352"/>
      <c r="BM605" s="352"/>
    </row>
    <row r="606" spans="1:65" s="78" customFormat="1" x14ac:dyDescent="0.3">
      <c r="A606" s="10"/>
      <c r="B606" s="10"/>
      <c r="C606" s="10"/>
      <c r="D606" s="10">
        <v>15520529.130000001</v>
      </c>
      <c r="E606" s="311">
        <v>580007184</v>
      </c>
      <c r="F606" s="311" t="s">
        <v>981</v>
      </c>
      <c r="G606" s="312">
        <v>27</v>
      </c>
      <c r="H606" s="312" t="s">
        <v>1316</v>
      </c>
      <c r="I606" s="311">
        <v>0</v>
      </c>
      <c r="J606" s="311">
        <v>0</v>
      </c>
      <c r="K606" s="311">
        <v>0</v>
      </c>
      <c r="L606" s="311">
        <v>0</v>
      </c>
      <c r="M606" s="311">
        <v>0</v>
      </c>
      <c r="N606" s="311">
        <v>0</v>
      </c>
      <c r="O606" s="311">
        <v>0</v>
      </c>
      <c r="P606" s="311">
        <v>0</v>
      </c>
      <c r="Q606" s="311">
        <v>0</v>
      </c>
      <c r="R606" s="311">
        <v>0</v>
      </c>
      <c r="S606" s="311">
        <v>0</v>
      </c>
      <c r="T606" s="311">
        <v>0</v>
      </c>
      <c r="U606" s="311">
        <v>0</v>
      </c>
      <c r="V606" s="311">
        <v>0</v>
      </c>
      <c r="W606" s="311">
        <v>0</v>
      </c>
      <c r="X606" s="311">
        <v>0</v>
      </c>
      <c r="Y606" s="311">
        <v>0</v>
      </c>
      <c r="Z606" s="311">
        <v>0</v>
      </c>
      <c r="AA606" s="311">
        <v>0</v>
      </c>
      <c r="AB606" s="311">
        <v>0</v>
      </c>
      <c r="AC606" s="311">
        <v>0</v>
      </c>
      <c r="AD606" s="311">
        <v>0</v>
      </c>
      <c r="AE606" s="311">
        <v>0</v>
      </c>
      <c r="AF606" s="311">
        <v>0</v>
      </c>
      <c r="AG606" s="311">
        <v>0</v>
      </c>
      <c r="AH606" s="311">
        <v>0</v>
      </c>
      <c r="AI606" s="311">
        <v>0</v>
      </c>
      <c r="AJ606" s="311">
        <v>0</v>
      </c>
      <c r="AK606" s="311">
        <v>0</v>
      </c>
      <c r="AL606" s="311">
        <v>0</v>
      </c>
      <c r="AM606" s="311">
        <v>0</v>
      </c>
      <c r="AN606" s="311">
        <v>0</v>
      </c>
      <c r="AO606" s="311">
        <v>0</v>
      </c>
      <c r="AP606" s="311">
        <v>0</v>
      </c>
      <c r="AQ606" s="311">
        <v>0</v>
      </c>
      <c r="AR606" s="311">
        <v>0</v>
      </c>
      <c r="AS606" s="311">
        <v>0</v>
      </c>
      <c r="AT606" s="311">
        <v>0</v>
      </c>
      <c r="AU606" s="311">
        <v>0</v>
      </c>
      <c r="AV606" s="311">
        <v>0</v>
      </c>
      <c r="AW606" s="311">
        <v>0</v>
      </c>
      <c r="AX606" s="352">
        <v>0</v>
      </c>
      <c r="AY606" s="352">
        <v>0</v>
      </c>
      <c r="AZ606" s="352">
        <v>0</v>
      </c>
      <c r="BA606" s="352">
        <v>0</v>
      </c>
      <c r="BB606" s="352">
        <v>0</v>
      </c>
      <c r="BC606" s="352">
        <v>0</v>
      </c>
      <c r="BD606" s="352">
        <v>0</v>
      </c>
      <c r="BE606" s="352">
        <v>0</v>
      </c>
      <c r="BF606" s="352">
        <v>0</v>
      </c>
      <c r="BG606" s="352">
        <v>0</v>
      </c>
      <c r="BH606" s="378">
        <v>0</v>
      </c>
      <c r="BI606" s="352">
        <v>0</v>
      </c>
      <c r="BJ606" s="352">
        <v>0</v>
      </c>
      <c r="BK606" s="352"/>
      <c r="BL606" s="352"/>
      <c r="BM606" s="352"/>
    </row>
    <row r="607" spans="1:65" s="78" customFormat="1" x14ac:dyDescent="0.3">
      <c r="A607" s="10"/>
      <c r="B607" s="10"/>
      <c r="C607" s="10"/>
      <c r="D607" s="10">
        <v>919350657.13999999</v>
      </c>
      <c r="E607" s="311">
        <v>580062411</v>
      </c>
      <c r="F607" s="311" t="s">
        <v>986</v>
      </c>
      <c r="G607" s="312">
        <v>20</v>
      </c>
      <c r="H607" s="312" t="s">
        <v>1316</v>
      </c>
      <c r="I607" s="311">
        <v>0</v>
      </c>
      <c r="J607" s="311">
        <v>0</v>
      </c>
      <c r="K607" s="311">
        <v>0</v>
      </c>
      <c r="L607" s="311">
        <v>0</v>
      </c>
      <c r="M607" s="311">
        <v>0</v>
      </c>
      <c r="N607" s="311">
        <v>0</v>
      </c>
      <c r="O607" s="311">
        <v>0</v>
      </c>
      <c r="P607" s="311">
        <v>0</v>
      </c>
      <c r="Q607" s="311">
        <v>0</v>
      </c>
      <c r="R607" s="311">
        <v>0</v>
      </c>
      <c r="S607" s="311">
        <v>0</v>
      </c>
      <c r="T607" s="311">
        <v>0</v>
      </c>
      <c r="U607" s="311">
        <v>0</v>
      </c>
      <c r="V607" s="311">
        <v>0</v>
      </c>
      <c r="W607" s="311">
        <v>0</v>
      </c>
      <c r="X607" s="311">
        <v>0</v>
      </c>
      <c r="Y607" s="311">
        <v>0</v>
      </c>
      <c r="Z607" s="311">
        <v>0</v>
      </c>
      <c r="AA607" s="311">
        <v>0</v>
      </c>
      <c r="AB607" s="311">
        <v>0</v>
      </c>
      <c r="AC607" s="311">
        <v>0</v>
      </c>
      <c r="AD607" s="311">
        <v>0</v>
      </c>
      <c r="AE607" s="311">
        <v>0</v>
      </c>
      <c r="AF607" s="311">
        <v>0</v>
      </c>
      <c r="AG607" s="311">
        <v>0</v>
      </c>
      <c r="AH607" s="311">
        <v>0</v>
      </c>
      <c r="AI607" s="311">
        <v>0</v>
      </c>
      <c r="AJ607" s="311">
        <v>0</v>
      </c>
      <c r="AK607" s="311">
        <v>0</v>
      </c>
      <c r="AL607" s="311">
        <v>0</v>
      </c>
      <c r="AM607" s="311">
        <v>0</v>
      </c>
      <c r="AN607" s="311">
        <v>0</v>
      </c>
      <c r="AO607" s="311">
        <v>0</v>
      </c>
      <c r="AP607" s="311">
        <v>0</v>
      </c>
      <c r="AQ607" s="311">
        <v>0</v>
      </c>
      <c r="AR607" s="311">
        <v>0</v>
      </c>
      <c r="AS607" s="311">
        <v>0</v>
      </c>
      <c r="AT607" s="311">
        <v>0</v>
      </c>
      <c r="AU607" s="311">
        <v>0</v>
      </c>
      <c r="AV607" s="311">
        <v>0</v>
      </c>
      <c r="AW607" s="311">
        <v>0</v>
      </c>
      <c r="AX607" s="352">
        <v>0</v>
      </c>
      <c r="AY607" s="352">
        <v>0</v>
      </c>
      <c r="AZ607" s="352">
        <v>0</v>
      </c>
      <c r="BA607" s="352">
        <v>0</v>
      </c>
      <c r="BB607" s="352">
        <v>0</v>
      </c>
      <c r="BC607" s="352">
        <v>0</v>
      </c>
      <c r="BD607" s="352">
        <v>0</v>
      </c>
      <c r="BE607" s="352">
        <v>0</v>
      </c>
      <c r="BF607" s="352">
        <v>0</v>
      </c>
      <c r="BG607" s="352">
        <v>0</v>
      </c>
      <c r="BH607" s="378">
        <v>0</v>
      </c>
      <c r="BI607" s="352">
        <v>0</v>
      </c>
      <c r="BJ607" s="352">
        <v>0</v>
      </c>
      <c r="BK607" s="352"/>
      <c r="BL607" s="352"/>
      <c r="BM607" s="352"/>
    </row>
    <row r="608" spans="1:65" s="78" customFormat="1" x14ac:dyDescent="0.3">
      <c r="A608" s="10"/>
      <c r="B608" s="10"/>
      <c r="C608" s="10"/>
      <c r="D608" s="10">
        <v>4254819.05</v>
      </c>
      <c r="E608" s="311">
        <v>580171373</v>
      </c>
      <c r="F608" s="311" t="s">
        <v>998</v>
      </c>
      <c r="G608" s="312">
        <v>11</v>
      </c>
      <c r="H608" s="312" t="s">
        <v>1316</v>
      </c>
      <c r="I608" s="311">
        <v>0</v>
      </c>
      <c r="J608" s="311">
        <v>0</v>
      </c>
      <c r="K608" s="311">
        <v>0</v>
      </c>
      <c r="L608" s="311">
        <v>0</v>
      </c>
      <c r="M608" s="311">
        <v>0</v>
      </c>
      <c r="N608" s="311">
        <v>0</v>
      </c>
      <c r="O608" s="311">
        <v>0</v>
      </c>
      <c r="P608" s="311">
        <v>0</v>
      </c>
      <c r="Q608" s="311">
        <v>0</v>
      </c>
      <c r="R608" s="311">
        <v>0</v>
      </c>
      <c r="S608" s="311">
        <v>0</v>
      </c>
      <c r="T608" s="311">
        <v>0</v>
      </c>
      <c r="U608" s="311">
        <v>0</v>
      </c>
      <c r="V608" s="311">
        <v>0</v>
      </c>
      <c r="W608" s="311">
        <v>0</v>
      </c>
      <c r="X608" s="311">
        <v>0</v>
      </c>
      <c r="Y608" s="311">
        <v>0</v>
      </c>
      <c r="Z608" s="311">
        <v>0</v>
      </c>
      <c r="AA608" s="311">
        <v>0</v>
      </c>
      <c r="AB608" s="311">
        <v>0</v>
      </c>
      <c r="AC608" s="311">
        <v>0</v>
      </c>
      <c r="AD608" s="311">
        <v>0</v>
      </c>
      <c r="AE608" s="311">
        <v>0</v>
      </c>
      <c r="AF608" s="311">
        <v>0</v>
      </c>
      <c r="AG608" s="311">
        <v>0</v>
      </c>
      <c r="AH608" s="311">
        <v>0</v>
      </c>
      <c r="AI608" s="311">
        <v>0</v>
      </c>
      <c r="AJ608" s="311">
        <v>0</v>
      </c>
      <c r="AK608" s="311">
        <v>0</v>
      </c>
      <c r="AL608" s="311">
        <v>0</v>
      </c>
      <c r="AM608" s="311">
        <v>0</v>
      </c>
      <c r="AN608" s="311">
        <v>0</v>
      </c>
      <c r="AO608" s="311">
        <v>0</v>
      </c>
      <c r="AP608" s="311">
        <v>0</v>
      </c>
      <c r="AQ608" s="311">
        <v>0</v>
      </c>
      <c r="AR608" s="311">
        <v>0</v>
      </c>
      <c r="AS608" s="311">
        <v>0</v>
      </c>
      <c r="AT608" s="311">
        <v>0</v>
      </c>
      <c r="AU608" s="311">
        <v>0</v>
      </c>
      <c r="AV608" s="311">
        <v>0</v>
      </c>
      <c r="AW608" s="311">
        <v>0</v>
      </c>
      <c r="AX608" s="352">
        <v>0</v>
      </c>
      <c r="AY608" s="352">
        <v>0</v>
      </c>
      <c r="AZ608" s="352">
        <v>0</v>
      </c>
      <c r="BA608" s="352">
        <v>0</v>
      </c>
      <c r="BB608" s="352">
        <v>0</v>
      </c>
      <c r="BC608" s="352">
        <v>0</v>
      </c>
      <c r="BD608" s="352">
        <v>0</v>
      </c>
      <c r="BE608" s="352">
        <v>0</v>
      </c>
      <c r="BF608" s="352">
        <v>0</v>
      </c>
      <c r="BG608" s="352">
        <v>0</v>
      </c>
      <c r="BH608" s="378">
        <v>0</v>
      </c>
      <c r="BI608" s="352">
        <v>0</v>
      </c>
      <c r="BJ608" s="352">
        <v>0</v>
      </c>
      <c r="BK608" s="352"/>
      <c r="BL608" s="352"/>
      <c r="BM608" s="352"/>
    </row>
    <row r="609" spans="1:65" s="78" customFormat="1" x14ac:dyDescent="0.3">
      <c r="A609" s="10"/>
      <c r="B609" s="10"/>
      <c r="C609" s="10"/>
      <c r="D609" s="10">
        <v>670832333.50999999</v>
      </c>
      <c r="E609" s="311">
        <v>580226946</v>
      </c>
      <c r="F609" s="311" t="s">
        <v>1002</v>
      </c>
      <c r="G609" s="312">
        <v>9</v>
      </c>
      <c r="H609" s="312" t="s">
        <v>1316</v>
      </c>
      <c r="I609" s="311">
        <v>0</v>
      </c>
      <c r="J609" s="311">
        <v>0</v>
      </c>
      <c r="K609" s="311">
        <v>0</v>
      </c>
      <c r="L609" s="311">
        <v>0</v>
      </c>
      <c r="M609" s="311">
        <v>0</v>
      </c>
      <c r="N609" s="311">
        <v>0</v>
      </c>
      <c r="O609" s="311">
        <v>0</v>
      </c>
      <c r="P609" s="311">
        <v>0</v>
      </c>
      <c r="Q609" s="311">
        <v>0</v>
      </c>
      <c r="R609" s="311">
        <v>0</v>
      </c>
      <c r="S609" s="311">
        <v>0</v>
      </c>
      <c r="T609" s="311">
        <v>0</v>
      </c>
      <c r="U609" s="311">
        <v>0</v>
      </c>
      <c r="V609" s="311">
        <v>0</v>
      </c>
      <c r="W609" s="311">
        <v>0</v>
      </c>
      <c r="X609" s="311">
        <v>0</v>
      </c>
      <c r="Y609" s="311">
        <v>0</v>
      </c>
      <c r="Z609" s="311">
        <v>0</v>
      </c>
      <c r="AA609" s="311">
        <v>0</v>
      </c>
      <c r="AB609" s="311">
        <v>0</v>
      </c>
      <c r="AC609" s="311">
        <v>0</v>
      </c>
      <c r="AD609" s="311">
        <v>0</v>
      </c>
      <c r="AE609" s="311">
        <v>0</v>
      </c>
      <c r="AF609" s="311">
        <v>0</v>
      </c>
      <c r="AG609" s="311">
        <v>0</v>
      </c>
      <c r="AH609" s="311">
        <v>0</v>
      </c>
      <c r="AI609" s="311">
        <v>0</v>
      </c>
      <c r="AJ609" s="311">
        <v>0</v>
      </c>
      <c r="AK609" s="311">
        <v>0</v>
      </c>
      <c r="AL609" s="311">
        <v>0</v>
      </c>
      <c r="AM609" s="311">
        <v>0</v>
      </c>
      <c r="AN609" s="311">
        <v>0</v>
      </c>
      <c r="AO609" s="311">
        <v>0</v>
      </c>
      <c r="AP609" s="311">
        <v>0</v>
      </c>
      <c r="AQ609" s="311">
        <v>0</v>
      </c>
      <c r="AR609" s="311">
        <v>0</v>
      </c>
      <c r="AS609" s="311">
        <v>0</v>
      </c>
      <c r="AT609" s="311">
        <v>0</v>
      </c>
      <c r="AU609" s="311">
        <v>0</v>
      </c>
      <c r="AV609" s="311">
        <v>0</v>
      </c>
      <c r="AW609" s="311">
        <v>0</v>
      </c>
      <c r="AX609" s="352">
        <v>0</v>
      </c>
      <c r="AY609" s="352">
        <v>0</v>
      </c>
      <c r="AZ609" s="352">
        <v>0</v>
      </c>
      <c r="BA609" s="352">
        <v>0</v>
      </c>
      <c r="BB609" s="352">
        <v>0</v>
      </c>
      <c r="BC609" s="352">
        <v>0</v>
      </c>
      <c r="BD609" s="352">
        <v>0</v>
      </c>
      <c r="BE609" s="352">
        <v>0</v>
      </c>
      <c r="BF609" s="352">
        <v>0</v>
      </c>
      <c r="BG609" s="352">
        <v>0</v>
      </c>
      <c r="BH609" s="378">
        <v>0</v>
      </c>
      <c r="BI609" s="352">
        <v>0</v>
      </c>
      <c r="BJ609" s="352">
        <v>0</v>
      </c>
      <c r="BK609" s="352"/>
      <c r="BL609" s="352"/>
      <c r="BM609" s="352"/>
    </row>
    <row r="610" spans="1:65" s="78" customFormat="1" x14ac:dyDescent="0.3">
      <c r="A610" s="10"/>
      <c r="B610" s="10"/>
      <c r="C610" s="10"/>
      <c r="D610" s="10">
        <v>4175125082.6900001</v>
      </c>
      <c r="E610" s="311">
        <v>600023370</v>
      </c>
      <c r="F610" s="311" t="s">
        <v>1021</v>
      </c>
      <c r="G610" s="312">
        <v>25</v>
      </c>
      <c r="H610" s="312" t="s">
        <v>1317</v>
      </c>
      <c r="I610" s="311">
        <v>0</v>
      </c>
      <c r="J610" s="311">
        <v>0</v>
      </c>
      <c r="K610" s="311">
        <v>0</v>
      </c>
      <c r="L610" s="311">
        <v>0</v>
      </c>
      <c r="M610" s="311">
        <v>0</v>
      </c>
      <c r="N610" s="311">
        <v>0</v>
      </c>
      <c r="O610" s="311">
        <v>0</v>
      </c>
      <c r="P610" s="311">
        <v>0</v>
      </c>
      <c r="Q610" s="311">
        <v>0</v>
      </c>
      <c r="R610" s="311">
        <v>0</v>
      </c>
      <c r="S610" s="311">
        <v>0</v>
      </c>
      <c r="T610" s="311">
        <v>0</v>
      </c>
      <c r="U610" s="311">
        <v>0</v>
      </c>
      <c r="V610" s="311">
        <v>0</v>
      </c>
      <c r="W610" s="311">
        <v>0</v>
      </c>
      <c r="X610" s="311">
        <v>0</v>
      </c>
      <c r="Y610" s="311">
        <v>0</v>
      </c>
      <c r="Z610" s="311">
        <v>0</v>
      </c>
      <c r="AA610" s="311">
        <v>0</v>
      </c>
      <c r="AB610" s="311">
        <v>0</v>
      </c>
      <c r="AC610" s="311">
        <v>0</v>
      </c>
      <c r="AD610" s="311">
        <v>0</v>
      </c>
      <c r="AE610" s="311">
        <v>0</v>
      </c>
      <c r="AF610" s="311">
        <v>0</v>
      </c>
      <c r="AG610" s="311">
        <v>0</v>
      </c>
      <c r="AH610" s="311">
        <v>0</v>
      </c>
      <c r="AI610" s="311">
        <v>0</v>
      </c>
      <c r="AJ610" s="311">
        <v>0</v>
      </c>
      <c r="AK610" s="311">
        <v>0</v>
      </c>
      <c r="AL610" s="311">
        <v>0</v>
      </c>
      <c r="AM610" s="311">
        <v>0</v>
      </c>
      <c r="AN610" s="311">
        <v>0</v>
      </c>
      <c r="AO610" s="311">
        <v>0</v>
      </c>
      <c r="AP610" s="311">
        <v>0</v>
      </c>
      <c r="AQ610" s="311">
        <v>0</v>
      </c>
      <c r="AR610" s="311">
        <v>0</v>
      </c>
      <c r="AS610" s="311">
        <v>0</v>
      </c>
      <c r="AT610" s="311">
        <v>0</v>
      </c>
      <c r="AU610" s="311">
        <v>0</v>
      </c>
      <c r="AV610" s="311">
        <v>0</v>
      </c>
      <c r="AW610" s="311">
        <v>0</v>
      </c>
      <c r="AX610" s="352">
        <v>0</v>
      </c>
      <c r="AY610" s="352">
        <v>0</v>
      </c>
      <c r="AZ610" s="352">
        <v>0</v>
      </c>
      <c r="BA610" s="352">
        <v>0</v>
      </c>
      <c r="BB610" s="352">
        <v>0</v>
      </c>
      <c r="BC610" s="352">
        <v>0</v>
      </c>
      <c r="BD610" s="352">
        <v>0</v>
      </c>
      <c r="BE610" s="352">
        <v>0</v>
      </c>
      <c r="BF610" s="352">
        <v>0</v>
      </c>
      <c r="BG610" s="352">
        <v>0</v>
      </c>
      <c r="BH610" s="378">
        <v>500000</v>
      </c>
      <c r="BI610" s="352">
        <v>0</v>
      </c>
      <c r="BJ610" s="352">
        <v>0</v>
      </c>
      <c r="BK610" s="352"/>
      <c r="BL610" s="352"/>
      <c r="BM610" s="352"/>
    </row>
    <row r="611" spans="1:65" s="78" customFormat="1" x14ac:dyDescent="0.3">
      <c r="A611" s="10"/>
      <c r="B611" s="10"/>
      <c r="C611" s="10"/>
      <c r="D611" s="10">
        <v>381826545.99000001</v>
      </c>
      <c r="E611" s="311">
        <v>600035691</v>
      </c>
      <c r="F611" s="311" t="s">
        <v>1025</v>
      </c>
      <c r="G611" s="312">
        <v>50</v>
      </c>
      <c r="H611" s="312" t="s">
        <v>1317</v>
      </c>
      <c r="I611" s="311">
        <v>0</v>
      </c>
      <c r="J611" s="311">
        <v>0</v>
      </c>
      <c r="K611" s="311">
        <v>0</v>
      </c>
      <c r="L611" s="311">
        <v>0</v>
      </c>
      <c r="M611" s="311">
        <v>0</v>
      </c>
      <c r="N611" s="311">
        <v>0</v>
      </c>
      <c r="O611" s="311">
        <v>0</v>
      </c>
      <c r="P611" s="311">
        <v>0</v>
      </c>
      <c r="Q611" s="311">
        <v>0</v>
      </c>
      <c r="R611" s="311">
        <v>0</v>
      </c>
      <c r="S611" s="311">
        <v>0</v>
      </c>
      <c r="T611" s="311">
        <v>0</v>
      </c>
      <c r="U611" s="311">
        <v>0</v>
      </c>
      <c r="V611" s="311">
        <v>0</v>
      </c>
      <c r="W611" s="311">
        <v>0</v>
      </c>
      <c r="X611" s="311">
        <v>0</v>
      </c>
      <c r="Y611" s="311">
        <v>0</v>
      </c>
      <c r="Z611" s="311">
        <v>0</v>
      </c>
      <c r="AA611" s="311">
        <v>0</v>
      </c>
      <c r="AB611" s="311">
        <v>0</v>
      </c>
      <c r="AC611" s="311">
        <v>0</v>
      </c>
      <c r="AD611" s="311">
        <v>0</v>
      </c>
      <c r="AE611" s="311">
        <v>0</v>
      </c>
      <c r="AF611" s="311">
        <v>0</v>
      </c>
      <c r="AG611" s="311">
        <v>0</v>
      </c>
      <c r="AH611" s="311">
        <v>0</v>
      </c>
      <c r="AI611" s="311">
        <v>0</v>
      </c>
      <c r="AJ611" s="311">
        <v>0</v>
      </c>
      <c r="AK611" s="311">
        <v>0</v>
      </c>
      <c r="AL611" s="311">
        <v>0</v>
      </c>
      <c r="AM611" s="311">
        <v>0</v>
      </c>
      <c r="AN611" s="311">
        <v>0</v>
      </c>
      <c r="AO611" s="311">
        <v>0</v>
      </c>
      <c r="AP611" s="311">
        <v>0</v>
      </c>
      <c r="AQ611" s="311">
        <v>0</v>
      </c>
      <c r="AR611" s="311">
        <v>0</v>
      </c>
      <c r="AS611" s="311">
        <v>0</v>
      </c>
      <c r="AT611" s="311">
        <v>0</v>
      </c>
      <c r="AU611" s="311">
        <v>0</v>
      </c>
      <c r="AV611" s="311">
        <v>0</v>
      </c>
      <c r="AW611" s="311">
        <v>0</v>
      </c>
      <c r="AX611" s="352">
        <v>0</v>
      </c>
      <c r="AY611" s="352">
        <v>0</v>
      </c>
      <c r="AZ611" s="352">
        <v>0</v>
      </c>
      <c r="BA611" s="352">
        <v>0</v>
      </c>
      <c r="BB611" s="352">
        <v>0</v>
      </c>
      <c r="BC611" s="352">
        <v>0</v>
      </c>
      <c r="BD611" s="352">
        <v>0</v>
      </c>
      <c r="BE611" s="352">
        <v>0</v>
      </c>
      <c r="BF611" s="352">
        <v>0</v>
      </c>
      <c r="BG611" s="352">
        <v>0</v>
      </c>
      <c r="BH611" s="378">
        <v>0</v>
      </c>
      <c r="BI611" s="352">
        <v>0</v>
      </c>
      <c r="BJ611" s="352">
        <v>0</v>
      </c>
      <c r="BK611" s="352"/>
      <c r="BL611" s="352"/>
      <c r="BM611" s="352"/>
    </row>
    <row r="612" spans="1:65" s="78" customFormat="1" x14ac:dyDescent="0.3">
      <c r="A612" s="10"/>
      <c r="B612" s="10"/>
      <c r="C612" s="10"/>
      <c r="D612" s="10"/>
      <c r="E612" s="311">
        <v>600080296</v>
      </c>
      <c r="F612" s="311" t="s">
        <v>1506</v>
      </c>
      <c r="G612" s="312">
        <v>72</v>
      </c>
      <c r="H612" s="312" t="s">
        <v>1317</v>
      </c>
      <c r="I612" s="311">
        <v>0</v>
      </c>
      <c r="J612" s="311">
        <v>0</v>
      </c>
      <c r="K612" s="311">
        <v>0</v>
      </c>
      <c r="L612" s="311">
        <v>0</v>
      </c>
      <c r="M612" s="311">
        <v>0</v>
      </c>
      <c r="N612" s="311">
        <v>0</v>
      </c>
      <c r="O612" s="311">
        <v>0</v>
      </c>
      <c r="P612" s="311">
        <v>0</v>
      </c>
      <c r="Q612" s="311">
        <v>0</v>
      </c>
      <c r="R612" s="311">
        <v>0</v>
      </c>
      <c r="S612" s="311">
        <v>0</v>
      </c>
      <c r="T612" s="311">
        <v>0</v>
      </c>
      <c r="U612" s="311">
        <v>0</v>
      </c>
      <c r="V612" s="311">
        <v>0</v>
      </c>
      <c r="W612" s="311">
        <v>0</v>
      </c>
      <c r="X612" s="311">
        <v>0</v>
      </c>
      <c r="Y612" s="311">
        <v>0</v>
      </c>
      <c r="Z612" s="311">
        <v>0</v>
      </c>
      <c r="AA612" s="311">
        <v>0</v>
      </c>
      <c r="AB612" s="311">
        <v>0</v>
      </c>
      <c r="AC612" s="311">
        <v>0</v>
      </c>
      <c r="AD612" s="311">
        <v>0</v>
      </c>
      <c r="AE612" s="311">
        <v>0</v>
      </c>
      <c r="AF612" s="311">
        <v>0</v>
      </c>
      <c r="AG612" s="311">
        <v>0</v>
      </c>
      <c r="AH612" s="311">
        <v>0</v>
      </c>
      <c r="AI612" s="311">
        <v>0</v>
      </c>
      <c r="AJ612" s="311">
        <v>0</v>
      </c>
      <c r="AK612" s="311">
        <v>0</v>
      </c>
      <c r="AL612" s="311">
        <v>0</v>
      </c>
      <c r="AM612" s="311">
        <v>0</v>
      </c>
      <c r="AN612" s="311">
        <v>0</v>
      </c>
      <c r="AO612" s="311">
        <v>0</v>
      </c>
      <c r="AP612" s="311">
        <v>0</v>
      </c>
      <c r="AQ612" s="311">
        <v>0</v>
      </c>
      <c r="AR612" s="311">
        <v>0</v>
      </c>
      <c r="AS612" s="311">
        <v>0</v>
      </c>
      <c r="AT612" s="311">
        <v>0</v>
      </c>
      <c r="AU612" s="311">
        <v>0</v>
      </c>
      <c r="AV612" s="311">
        <v>0</v>
      </c>
      <c r="AW612" s="311">
        <v>0</v>
      </c>
      <c r="AX612" s="352">
        <v>0</v>
      </c>
      <c r="AY612" s="352">
        <v>0</v>
      </c>
      <c r="AZ612" s="352">
        <v>0</v>
      </c>
      <c r="BA612" s="352">
        <v>0</v>
      </c>
      <c r="BB612" s="352">
        <v>0</v>
      </c>
      <c r="BC612" s="352">
        <v>0</v>
      </c>
      <c r="BD612" s="352">
        <v>0</v>
      </c>
      <c r="BE612" s="352">
        <v>0</v>
      </c>
      <c r="BF612" s="352">
        <v>0</v>
      </c>
      <c r="BG612" s="352">
        <v>0</v>
      </c>
      <c r="BH612" s="378">
        <v>0</v>
      </c>
      <c r="BI612" s="352">
        <v>0</v>
      </c>
      <c r="BJ612" s="352">
        <v>0</v>
      </c>
      <c r="BK612" s="352"/>
      <c r="BL612" s="352"/>
      <c r="BM612" s="352"/>
    </row>
    <row r="613" spans="1:65" s="78" customFormat="1" x14ac:dyDescent="0.3">
      <c r="A613" s="10"/>
      <c r="B613" s="10"/>
      <c r="C613" s="10"/>
      <c r="D613" s="10">
        <v>1442270963.27</v>
      </c>
      <c r="E613" s="311">
        <v>600121693</v>
      </c>
      <c r="F613" s="311" t="s">
        <v>1042</v>
      </c>
      <c r="G613" s="312">
        <v>21</v>
      </c>
      <c r="H613" s="312" t="s">
        <v>1317</v>
      </c>
      <c r="I613" s="311">
        <v>0</v>
      </c>
      <c r="J613" s="311">
        <v>0</v>
      </c>
      <c r="K613" s="311">
        <v>0</v>
      </c>
      <c r="L613" s="311">
        <v>0</v>
      </c>
      <c r="M613" s="311">
        <v>0</v>
      </c>
      <c r="N613" s="311">
        <v>0</v>
      </c>
      <c r="O613" s="311">
        <v>0</v>
      </c>
      <c r="P613" s="311">
        <v>0</v>
      </c>
      <c r="Q613" s="311">
        <v>0</v>
      </c>
      <c r="R613" s="311">
        <v>0</v>
      </c>
      <c r="S613" s="311">
        <v>0</v>
      </c>
      <c r="T613" s="311">
        <v>0</v>
      </c>
      <c r="U613" s="311">
        <v>0</v>
      </c>
      <c r="V613" s="311">
        <v>0</v>
      </c>
      <c r="W613" s="311">
        <v>0</v>
      </c>
      <c r="X613" s="311">
        <v>0</v>
      </c>
      <c r="Y613" s="311">
        <v>0</v>
      </c>
      <c r="Z613" s="311">
        <v>0</v>
      </c>
      <c r="AA613" s="311">
        <v>0</v>
      </c>
      <c r="AB613" s="311">
        <v>0</v>
      </c>
      <c r="AC613" s="311">
        <v>0</v>
      </c>
      <c r="AD613" s="311">
        <v>0</v>
      </c>
      <c r="AE613" s="311">
        <v>0</v>
      </c>
      <c r="AF613" s="311">
        <v>0</v>
      </c>
      <c r="AG613" s="311">
        <v>0</v>
      </c>
      <c r="AH613" s="311">
        <v>0</v>
      </c>
      <c r="AI613" s="311">
        <v>0</v>
      </c>
      <c r="AJ613" s="311">
        <v>0</v>
      </c>
      <c r="AK613" s="311">
        <v>0</v>
      </c>
      <c r="AL613" s="311">
        <v>0</v>
      </c>
      <c r="AM613" s="311">
        <v>0</v>
      </c>
      <c r="AN613" s="311">
        <v>0</v>
      </c>
      <c r="AO613" s="311">
        <v>0</v>
      </c>
      <c r="AP613" s="311">
        <v>0</v>
      </c>
      <c r="AQ613" s="311">
        <v>0</v>
      </c>
      <c r="AR613" s="311">
        <v>0</v>
      </c>
      <c r="AS613" s="311">
        <v>0</v>
      </c>
      <c r="AT613" s="311">
        <v>0</v>
      </c>
      <c r="AU613" s="311">
        <v>0</v>
      </c>
      <c r="AV613" s="311">
        <v>0</v>
      </c>
      <c r="AW613" s="311">
        <v>0</v>
      </c>
      <c r="AX613" s="352">
        <v>0</v>
      </c>
      <c r="AY613" s="352">
        <v>0</v>
      </c>
      <c r="AZ613" s="352">
        <v>0</v>
      </c>
      <c r="BA613" s="352">
        <v>0</v>
      </c>
      <c r="BB613" s="352">
        <v>0</v>
      </c>
      <c r="BC613" s="352">
        <v>0</v>
      </c>
      <c r="BD613" s="352">
        <v>0</v>
      </c>
      <c r="BE613" s="352">
        <v>0</v>
      </c>
      <c r="BF613" s="352">
        <v>0</v>
      </c>
      <c r="BG613" s="352">
        <v>0</v>
      </c>
      <c r="BH613" s="378">
        <v>0</v>
      </c>
      <c r="BI613" s="352">
        <v>0</v>
      </c>
      <c r="BJ613" s="352">
        <v>0</v>
      </c>
      <c r="BK613" s="352"/>
      <c r="BL613" s="352"/>
      <c r="BM613" s="352"/>
    </row>
    <row r="614" spans="1:65" s="78" customFormat="1" x14ac:dyDescent="0.3">
      <c r="A614" s="10"/>
      <c r="B614" s="10"/>
      <c r="C614" s="10"/>
      <c r="D614" s="10">
        <v>114082932.84</v>
      </c>
      <c r="E614" s="311">
        <v>600213272</v>
      </c>
      <c r="F614" s="311" t="s">
        <v>1063</v>
      </c>
      <c r="G614" s="312">
        <v>55</v>
      </c>
      <c r="H614" s="312" t="s">
        <v>1317</v>
      </c>
      <c r="I614" s="311">
        <v>0</v>
      </c>
      <c r="J614" s="311">
        <v>0</v>
      </c>
      <c r="K614" s="311">
        <v>0</v>
      </c>
      <c r="L614" s="311">
        <v>0</v>
      </c>
      <c r="M614" s="311">
        <v>0</v>
      </c>
      <c r="N614" s="311">
        <v>0</v>
      </c>
      <c r="O614" s="311">
        <v>0</v>
      </c>
      <c r="P614" s="311">
        <v>0</v>
      </c>
      <c r="Q614" s="311">
        <v>0</v>
      </c>
      <c r="R614" s="311">
        <v>0</v>
      </c>
      <c r="S614" s="311">
        <v>0</v>
      </c>
      <c r="T614" s="311">
        <v>0</v>
      </c>
      <c r="U614" s="311">
        <v>0</v>
      </c>
      <c r="V614" s="311">
        <v>0</v>
      </c>
      <c r="W614" s="311">
        <v>0</v>
      </c>
      <c r="X614" s="311">
        <v>0</v>
      </c>
      <c r="Y614" s="311">
        <v>0</v>
      </c>
      <c r="Z614" s="311">
        <v>0</v>
      </c>
      <c r="AA614" s="311">
        <v>0</v>
      </c>
      <c r="AB614" s="311">
        <v>0</v>
      </c>
      <c r="AC614" s="311">
        <v>0</v>
      </c>
      <c r="AD614" s="311">
        <v>0</v>
      </c>
      <c r="AE614" s="311">
        <v>0</v>
      </c>
      <c r="AF614" s="311">
        <v>0</v>
      </c>
      <c r="AG614" s="311">
        <v>0</v>
      </c>
      <c r="AH614" s="311">
        <v>0</v>
      </c>
      <c r="AI614" s="311">
        <v>0</v>
      </c>
      <c r="AJ614" s="311">
        <v>0</v>
      </c>
      <c r="AK614" s="311">
        <v>0</v>
      </c>
      <c r="AL614" s="311">
        <v>0</v>
      </c>
      <c r="AM614" s="311">
        <v>0</v>
      </c>
      <c r="AN614" s="311">
        <v>0</v>
      </c>
      <c r="AO614" s="311">
        <v>0</v>
      </c>
      <c r="AP614" s="311">
        <v>0</v>
      </c>
      <c r="AQ614" s="311">
        <v>0</v>
      </c>
      <c r="AR614" s="311">
        <v>0</v>
      </c>
      <c r="AS614" s="311">
        <v>0</v>
      </c>
      <c r="AT614" s="311">
        <v>0</v>
      </c>
      <c r="AU614" s="311">
        <v>0</v>
      </c>
      <c r="AV614" s="311">
        <v>0</v>
      </c>
      <c r="AW614" s="311">
        <v>0</v>
      </c>
      <c r="AX614" s="352">
        <v>0</v>
      </c>
      <c r="AY614" s="352">
        <v>0</v>
      </c>
      <c r="AZ614" s="352">
        <v>0</v>
      </c>
      <c r="BA614" s="352">
        <v>0</v>
      </c>
      <c r="BB614" s="352">
        <v>0</v>
      </c>
      <c r="BC614" s="352">
        <v>0</v>
      </c>
      <c r="BD614" s="352">
        <v>0</v>
      </c>
      <c r="BE614" s="352">
        <v>0</v>
      </c>
      <c r="BF614" s="352">
        <v>0</v>
      </c>
      <c r="BG614" s="352">
        <v>0</v>
      </c>
      <c r="BH614" s="378">
        <v>0</v>
      </c>
      <c r="BI614" s="352">
        <v>0</v>
      </c>
      <c r="BJ614" s="352">
        <v>0</v>
      </c>
      <c r="BK614" s="352"/>
      <c r="BL614" s="352"/>
      <c r="BM614" s="352"/>
    </row>
    <row r="615" spans="1:65" s="78" customFormat="1" x14ac:dyDescent="0.3">
      <c r="A615" s="10"/>
      <c r="B615" s="10"/>
      <c r="C615" s="10"/>
      <c r="D615" s="10">
        <v>31302568250.240002</v>
      </c>
      <c r="E615" s="311">
        <v>700013477</v>
      </c>
      <c r="F615" s="311" t="s">
        <v>1091</v>
      </c>
      <c r="G615" s="312">
        <v>17</v>
      </c>
      <c r="H615" s="312" t="s">
        <v>1320</v>
      </c>
      <c r="I615" s="311">
        <v>0</v>
      </c>
      <c r="J615" s="311">
        <v>0</v>
      </c>
      <c r="K615" s="311">
        <v>0</v>
      </c>
      <c r="L615" s="311">
        <v>0</v>
      </c>
      <c r="M615" s="311">
        <v>0</v>
      </c>
      <c r="N615" s="311">
        <v>0</v>
      </c>
      <c r="O615" s="311">
        <v>0</v>
      </c>
      <c r="P615" s="311">
        <v>0</v>
      </c>
      <c r="Q615" s="311">
        <v>0</v>
      </c>
      <c r="R615" s="311">
        <v>0</v>
      </c>
      <c r="S615" s="311">
        <v>0</v>
      </c>
      <c r="T615" s="311">
        <v>0</v>
      </c>
      <c r="U615" s="311">
        <v>0</v>
      </c>
      <c r="V615" s="311">
        <v>0</v>
      </c>
      <c r="W615" s="311">
        <v>0</v>
      </c>
      <c r="X615" s="311">
        <v>0</v>
      </c>
      <c r="Y615" s="311">
        <v>0</v>
      </c>
      <c r="Z615" s="311">
        <v>0</v>
      </c>
      <c r="AA615" s="311">
        <v>0</v>
      </c>
      <c r="AB615" s="311">
        <v>0</v>
      </c>
      <c r="AC615" s="311">
        <v>0</v>
      </c>
      <c r="AD615" s="311">
        <v>0</v>
      </c>
      <c r="AE615" s="311">
        <v>0</v>
      </c>
      <c r="AF615" s="311">
        <v>0</v>
      </c>
      <c r="AG615" s="311">
        <v>0</v>
      </c>
      <c r="AH615" s="311">
        <v>0</v>
      </c>
      <c r="AI615" s="311">
        <v>0</v>
      </c>
      <c r="AJ615" s="311">
        <v>0</v>
      </c>
      <c r="AK615" s="311">
        <v>0</v>
      </c>
      <c r="AL615" s="311">
        <v>0</v>
      </c>
      <c r="AM615" s="311">
        <v>0</v>
      </c>
      <c r="AN615" s="311">
        <v>0</v>
      </c>
      <c r="AO615" s="311">
        <v>0</v>
      </c>
      <c r="AP615" s="311">
        <v>0</v>
      </c>
      <c r="AQ615" s="311">
        <v>0</v>
      </c>
      <c r="AR615" s="311">
        <v>0</v>
      </c>
      <c r="AS615" s="311">
        <v>0</v>
      </c>
      <c r="AT615" s="311">
        <v>0</v>
      </c>
      <c r="AU615" s="311">
        <v>0</v>
      </c>
      <c r="AV615" s="311">
        <v>0</v>
      </c>
      <c r="AW615" s="311">
        <v>0</v>
      </c>
      <c r="AX615" s="352">
        <v>0</v>
      </c>
      <c r="AY615" s="352">
        <v>0</v>
      </c>
      <c r="AZ615" s="352">
        <v>0</v>
      </c>
      <c r="BA615" s="352">
        <v>0</v>
      </c>
      <c r="BB615" s="352">
        <v>0</v>
      </c>
      <c r="BC615" s="352">
        <v>0</v>
      </c>
      <c r="BD615" s="352">
        <v>0</v>
      </c>
      <c r="BE615" s="352">
        <v>0</v>
      </c>
      <c r="BF615" s="352">
        <v>0</v>
      </c>
      <c r="BG615" s="352">
        <v>0</v>
      </c>
      <c r="BH615" s="378">
        <v>0</v>
      </c>
      <c r="BI615" s="352">
        <v>0</v>
      </c>
      <c r="BJ615" s="352">
        <v>0</v>
      </c>
      <c r="BK615" s="352"/>
      <c r="BL615" s="352"/>
      <c r="BM615" s="352"/>
    </row>
    <row r="616" spans="1:65" s="78" customFormat="1" x14ac:dyDescent="0.3">
      <c r="A616" s="10"/>
      <c r="B616" s="10"/>
      <c r="C616" s="10"/>
      <c r="D616" s="10">
        <v>34177214.899999999</v>
      </c>
      <c r="E616" s="311">
        <v>700213022</v>
      </c>
      <c r="F616" s="311" t="s">
        <v>1104</v>
      </c>
      <c r="G616" s="312">
        <v>44</v>
      </c>
      <c r="H616" s="312" t="s">
        <v>1320</v>
      </c>
      <c r="I616" s="311">
        <v>0</v>
      </c>
      <c r="J616" s="311">
        <v>0</v>
      </c>
      <c r="K616" s="311">
        <v>0</v>
      </c>
      <c r="L616" s="311">
        <v>0</v>
      </c>
      <c r="M616" s="311">
        <v>0</v>
      </c>
      <c r="N616" s="311">
        <v>0</v>
      </c>
      <c r="O616" s="311">
        <v>0</v>
      </c>
      <c r="P616" s="311">
        <v>0</v>
      </c>
      <c r="Q616" s="311">
        <v>0</v>
      </c>
      <c r="R616" s="311">
        <v>0</v>
      </c>
      <c r="S616" s="311">
        <v>0</v>
      </c>
      <c r="T616" s="311">
        <v>0</v>
      </c>
      <c r="U616" s="311">
        <v>0</v>
      </c>
      <c r="V616" s="311">
        <v>0</v>
      </c>
      <c r="W616" s="311">
        <v>0</v>
      </c>
      <c r="X616" s="311">
        <v>0</v>
      </c>
      <c r="Y616" s="311">
        <v>0</v>
      </c>
      <c r="Z616" s="311">
        <v>0</v>
      </c>
      <c r="AA616" s="311">
        <v>0</v>
      </c>
      <c r="AB616" s="311">
        <v>0</v>
      </c>
      <c r="AC616" s="311">
        <v>0</v>
      </c>
      <c r="AD616" s="311">
        <v>0</v>
      </c>
      <c r="AE616" s="311">
        <v>0</v>
      </c>
      <c r="AF616" s="311">
        <v>0</v>
      </c>
      <c r="AG616" s="311">
        <v>0</v>
      </c>
      <c r="AH616" s="311">
        <v>0</v>
      </c>
      <c r="AI616" s="311">
        <v>0</v>
      </c>
      <c r="AJ616" s="311">
        <v>123977.50626305031</v>
      </c>
      <c r="AK616" s="311">
        <v>0</v>
      </c>
      <c r="AL616" s="311">
        <v>0</v>
      </c>
      <c r="AM616" s="311">
        <v>0</v>
      </c>
      <c r="AN616" s="311">
        <v>0</v>
      </c>
      <c r="AO616" s="311">
        <v>0</v>
      </c>
      <c r="AP616" s="311">
        <v>0</v>
      </c>
      <c r="AQ616" s="311">
        <v>0</v>
      </c>
      <c r="AR616" s="311">
        <v>0</v>
      </c>
      <c r="AS616" s="311">
        <v>0</v>
      </c>
      <c r="AT616" s="311">
        <v>0</v>
      </c>
      <c r="AU616" s="311">
        <v>0</v>
      </c>
      <c r="AV616" s="311">
        <v>0</v>
      </c>
      <c r="AW616" s="311">
        <v>0</v>
      </c>
      <c r="AX616" s="352">
        <v>0</v>
      </c>
      <c r="AY616" s="352">
        <v>0</v>
      </c>
      <c r="AZ616" s="352">
        <v>0</v>
      </c>
      <c r="BA616" s="352">
        <v>0</v>
      </c>
      <c r="BB616" s="352">
        <v>0</v>
      </c>
      <c r="BC616" s="352">
        <v>0</v>
      </c>
      <c r="BD616" s="352">
        <v>0</v>
      </c>
      <c r="BE616" s="352">
        <v>0</v>
      </c>
      <c r="BF616" s="352">
        <v>0</v>
      </c>
      <c r="BG616" s="352">
        <v>0</v>
      </c>
      <c r="BH616" s="378">
        <v>0</v>
      </c>
      <c r="BI616" s="352">
        <v>0</v>
      </c>
      <c r="BJ616" s="352">
        <v>0</v>
      </c>
      <c r="BK616" s="352"/>
      <c r="BL616" s="352"/>
      <c r="BM616" s="352"/>
    </row>
    <row r="617" spans="1:65" s="78" customFormat="1" x14ac:dyDescent="0.3">
      <c r="A617" s="10"/>
      <c r="B617" s="10"/>
      <c r="C617" s="10"/>
      <c r="D617" s="10">
        <v>165061558.36000001</v>
      </c>
      <c r="E617" s="311">
        <v>700281922</v>
      </c>
      <c r="F617" s="311" t="s">
        <v>1109</v>
      </c>
      <c r="G617" s="312">
        <v>34</v>
      </c>
      <c r="H617" s="312" t="s">
        <v>1320</v>
      </c>
      <c r="I617" s="311">
        <v>0</v>
      </c>
      <c r="J617" s="311">
        <v>0</v>
      </c>
      <c r="K617" s="311">
        <v>0</v>
      </c>
      <c r="L617" s="311">
        <v>0</v>
      </c>
      <c r="M617" s="311">
        <v>0</v>
      </c>
      <c r="N617" s="311">
        <v>0</v>
      </c>
      <c r="O617" s="311">
        <v>0</v>
      </c>
      <c r="P617" s="311">
        <v>0</v>
      </c>
      <c r="Q617" s="311">
        <v>0</v>
      </c>
      <c r="R617" s="311">
        <v>0</v>
      </c>
      <c r="S617" s="311">
        <v>0</v>
      </c>
      <c r="T617" s="311">
        <v>0</v>
      </c>
      <c r="U617" s="311">
        <v>0</v>
      </c>
      <c r="V617" s="311">
        <v>0</v>
      </c>
      <c r="W617" s="311">
        <v>0</v>
      </c>
      <c r="X617" s="311">
        <v>0</v>
      </c>
      <c r="Y617" s="311">
        <v>0</v>
      </c>
      <c r="Z617" s="311">
        <v>0</v>
      </c>
      <c r="AA617" s="311">
        <v>0</v>
      </c>
      <c r="AB617" s="311">
        <v>0</v>
      </c>
      <c r="AC617" s="311">
        <v>0</v>
      </c>
      <c r="AD617" s="311">
        <v>0</v>
      </c>
      <c r="AE617" s="311">
        <v>0</v>
      </c>
      <c r="AF617" s="311">
        <v>0</v>
      </c>
      <c r="AG617" s="311">
        <v>0</v>
      </c>
      <c r="AH617" s="311">
        <v>0</v>
      </c>
      <c r="AI617" s="311">
        <v>0</v>
      </c>
      <c r="AJ617" s="311">
        <v>0</v>
      </c>
      <c r="AK617" s="311">
        <v>0</v>
      </c>
      <c r="AL617" s="311">
        <v>0</v>
      </c>
      <c r="AM617" s="311">
        <v>0</v>
      </c>
      <c r="AN617" s="311">
        <v>0</v>
      </c>
      <c r="AO617" s="311">
        <v>0</v>
      </c>
      <c r="AP617" s="311">
        <v>0</v>
      </c>
      <c r="AQ617" s="311">
        <v>0</v>
      </c>
      <c r="AR617" s="311">
        <v>0</v>
      </c>
      <c r="AS617" s="311">
        <v>0</v>
      </c>
      <c r="AT617" s="311">
        <v>0</v>
      </c>
      <c r="AU617" s="311">
        <v>0</v>
      </c>
      <c r="AV617" s="311">
        <v>0</v>
      </c>
      <c r="AW617" s="311">
        <v>0</v>
      </c>
      <c r="AX617" s="352">
        <v>0</v>
      </c>
      <c r="AY617" s="352">
        <v>0</v>
      </c>
      <c r="AZ617" s="352">
        <v>0</v>
      </c>
      <c r="BA617" s="352">
        <v>0</v>
      </c>
      <c r="BB617" s="352">
        <v>0</v>
      </c>
      <c r="BC617" s="352">
        <v>0</v>
      </c>
      <c r="BD617" s="352">
        <v>0</v>
      </c>
      <c r="BE617" s="352">
        <v>0</v>
      </c>
      <c r="BF617" s="352">
        <v>0</v>
      </c>
      <c r="BG617" s="352">
        <v>0</v>
      </c>
      <c r="BH617" s="378">
        <v>0</v>
      </c>
      <c r="BI617" s="352">
        <v>0</v>
      </c>
      <c r="BJ617" s="352">
        <v>0</v>
      </c>
      <c r="BK617" s="352"/>
      <c r="BL617" s="352"/>
      <c r="BM617" s="352"/>
    </row>
    <row r="618" spans="1:65" s="78" customFormat="1" x14ac:dyDescent="0.3">
      <c r="A618" s="10"/>
      <c r="B618" s="10"/>
      <c r="C618" s="10"/>
      <c r="D618" s="10">
        <v>8220483.8499999996</v>
      </c>
      <c r="E618" s="311">
        <v>700464338</v>
      </c>
      <c r="F618" s="311" t="s">
        <v>1120</v>
      </c>
      <c r="G618" s="312">
        <v>23</v>
      </c>
      <c r="H618" s="312" t="s">
        <v>1320</v>
      </c>
      <c r="I618" s="311">
        <v>0</v>
      </c>
      <c r="J618" s="311">
        <v>0</v>
      </c>
      <c r="K618" s="311">
        <v>0</v>
      </c>
      <c r="L618" s="311">
        <v>0</v>
      </c>
      <c r="M618" s="311">
        <v>0</v>
      </c>
      <c r="N618" s="311">
        <v>0</v>
      </c>
      <c r="O618" s="311">
        <v>0</v>
      </c>
      <c r="P618" s="311">
        <v>0</v>
      </c>
      <c r="Q618" s="311">
        <v>0</v>
      </c>
      <c r="R618" s="311">
        <v>0</v>
      </c>
      <c r="S618" s="311">
        <v>0</v>
      </c>
      <c r="T618" s="311">
        <v>0</v>
      </c>
      <c r="U618" s="311">
        <v>0</v>
      </c>
      <c r="V618" s="311">
        <v>0</v>
      </c>
      <c r="W618" s="311">
        <v>0</v>
      </c>
      <c r="X618" s="311">
        <v>0</v>
      </c>
      <c r="Y618" s="311">
        <v>0</v>
      </c>
      <c r="Z618" s="311">
        <v>0</v>
      </c>
      <c r="AA618" s="311">
        <v>0</v>
      </c>
      <c r="AB618" s="311">
        <v>0</v>
      </c>
      <c r="AC618" s="311">
        <v>0</v>
      </c>
      <c r="AD618" s="311">
        <v>0</v>
      </c>
      <c r="AE618" s="311">
        <v>0</v>
      </c>
      <c r="AF618" s="311">
        <v>0</v>
      </c>
      <c r="AG618" s="311">
        <v>0</v>
      </c>
      <c r="AH618" s="311">
        <v>0</v>
      </c>
      <c r="AI618" s="311">
        <v>0</v>
      </c>
      <c r="AJ618" s="311">
        <v>0</v>
      </c>
      <c r="AK618" s="311">
        <v>0</v>
      </c>
      <c r="AL618" s="311">
        <v>0</v>
      </c>
      <c r="AM618" s="311">
        <v>0</v>
      </c>
      <c r="AN618" s="311">
        <v>0</v>
      </c>
      <c r="AO618" s="311">
        <v>0</v>
      </c>
      <c r="AP618" s="311">
        <v>0</v>
      </c>
      <c r="AQ618" s="311">
        <v>0</v>
      </c>
      <c r="AR618" s="311">
        <v>0</v>
      </c>
      <c r="AS618" s="311">
        <v>0</v>
      </c>
      <c r="AT618" s="311">
        <v>0</v>
      </c>
      <c r="AU618" s="311">
        <v>0</v>
      </c>
      <c r="AV618" s="311">
        <v>0</v>
      </c>
      <c r="AW618" s="311">
        <v>0</v>
      </c>
      <c r="AX618" s="352">
        <v>0</v>
      </c>
      <c r="AY618" s="352">
        <v>0</v>
      </c>
      <c r="AZ618" s="352">
        <v>0</v>
      </c>
      <c r="BA618" s="352">
        <v>0</v>
      </c>
      <c r="BB618" s="352">
        <v>0</v>
      </c>
      <c r="BC618" s="352">
        <v>0</v>
      </c>
      <c r="BD618" s="352">
        <v>0</v>
      </c>
      <c r="BE618" s="352">
        <v>0</v>
      </c>
      <c r="BF618" s="352">
        <v>0</v>
      </c>
      <c r="BG618" s="352">
        <v>0</v>
      </c>
      <c r="BH618" s="378">
        <v>0</v>
      </c>
      <c r="BI618" s="352">
        <v>0</v>
      </c>
      <c r="BJ618" s="352">
        <v>0</v>
      </c>
      <c r="BK618" s="352"/>
      <c r="BL618" s="352"/>
      <c r="BM618" s="352"/>
    </row>
    <row r="619" spans="1:65" s="78" customFormat="1" x14ac:dyDescent="0.3">
      <c r="A619" s="10"/>
      <c r="B619" s="10"/>
      <c r="C619" s="10"/>
      <c r="D619" s="10">
        <v>10217425603.1</v>
      </c>
      <c r="E619" s="311">
        <v>700481803</v>
      </c>
      <c r="F619" s="311" t="s">
        <v>1122</v>
      </c>
      <c r="G619" s="312">
        <v>14</v>
      </c>
      <c r="H619" s="312" t="s">
        <v>1320</v>
      </c>
      <c r="I619" s="311">
        <v>0</v>
      </c>
      <c r="J619" s="311">
        <v>0</v>
      </c>
      <c r="K619" s="311">
        <v>0</v>
      </c>
      <c r="L619" s="311">
        <v>0</v>
      </c>
      <c r="M619" s="311">
        <v>0</v>
      </c>
      <c r="N619" s="311">
        <v>0</v>
      </c>
      <c r="O619" s="311">
        <v>0</v>
      </c>
      <c r="P619" s="311">
        <v>0</v>
      </c>
      <c r="Q619" s="311">
        <v>0</v>
      </c>
      <c r="R619" s="311">
        <v>0</v>
      </c>
      <c r="S619" s="311">
        <v>0</v>
      </c>
      <c r="T619" s="311">
        <v>0</v>
      </c>
      <c r="U619" s="311">
        <v>0</v>
      </c>
      <c r="V619" s="311">
        <v>0</v>
      </c>
      <c r="W619" s="311">
        <v>0</v>
      </c>
      <c r="X619" s="311">
        <v>0</v>
      </c>
      <c r="Y619" s="311">
        <v>0</v>
      </c>
      <c r="Z619" s="311">
        <v>0</v>
      </c>
      <c r="AA619" s="311">
        <v>0</v>
      </c>
      <c r="AB619" s="311">
        <v>0</v>
      </c>
      <c r="AC619" s="311">
        <v>0</v>
      </c>
      <c r="AD619" s="311">
        <v>0</v>
      </c>
      <c r="AE619" s="311">
        <v>0</v>
      </c>
      <c r="AF619" s="311">
        <v>0</v>
      </c>
      <c r="AG619" s="311">
        <v>0</v>
      </c>
      <c r="AH619" s="311">
        <v>0</v>
      </c>
      <c r="AI619" s="311">
        <v>0</v>
      </c>
      <c r="AJ619" s="311">
        <v>0</v>
      </c>
      <c r="AK619" s="311">
        <v>0</v>
      </c>
      <c r="AL619" s="311">
        <v>0</v>
      </c>
      <c r="AM619" s="311">
        <v>0</v>
      </c>
      <c r="AN619" s="311">
        <v>0</v>
      </c>
      <c r="AO619" s="311">
        <v>0</v>
      </c>
      <c r="AP619" s="311">
        <v>0</v>
      </c>
      <c r="AQ619" s="311">
        <v>0</v>
      </c>
      <c r="AR619" s="311">
        <v>0</v>
      </c>
      <c r="AS619" s="311">
        <v>0</v>
      </c>
      <c r="AT619" s="311">
        <v>0</v>
      </c>
      <c r="AU619" s="311">
        <v>0</v>
      </c>
      <c r="AV619" s="311">
        <v>0</v>
      </c>
      <c r="AW619" s="311">
        <v>0</v>
      </c>
      <c r="AX619" s="352">
        <v>0</v>
      </c>
      <c r="AY619" s="352">
        <v>0</v>
      </c>
      <c r="AZ619" s="352">
        <v>0</v>
      </c>
      <c r="BA619" s="352">
        <v>0</v>
      </c>
      <c r="BB619" s="352">
        <v>0</v>
      </c>
      <c r="BC619" s="352">
        <v>0</v>
      </c>
      <c r="BD619" s="352">
        <v>0</v>
      </c>
      <c r="BE619" s="352">
        <v>0</v>
      </c>
      <c r="BF619" s="352">
        <v>0</v>
      </c>
      <c r="BG619" s="352">
        <v>0</v>
      </c>
      <c r="BH619" s="378">
        <v>0</v>
      </c>
      <c r="BI619" s="352">
        <v>0</v>
      </c>
      <c r="BJ619" s="352">
        <v>0</v>
      </c>
      <c r="BK619" s="352"/>
      <c r="BL619" s="352"/>
      <c r="BM619" s="352"/>
    </row>
    <row r="620" spans="1:65" s="78" customFormat="1" x14ac:dyDescent="0.3">
      <c r="A620" s="10"/>
      <c r="B620" s="10"/>
      <c r="C620" s="10"/>
      <c r="D620" s="10">
        <v>396902007.51999998</v>
      </c>
      <c r="E620" s="311">
        <v>700508543</v>
      </c>
      <c r="F620" s="311" t="s">
        <v>1124</v>
      </c>
      <c r="G620" s="312">
        <v>31</v>
      </c>
      <c r="H620" s="312" t="s">
        <v>1320</v>
      </c>
      <c r="I620" s="311">
        <v>0</v>
      </c>
      <c r="J620" s="311">
        <v>0</v>
      </c>
      <c r="K620" s="311">
        <v>0</v>
      </c>
      <c r="L620" s="311">
        <v>0</v>
      </c>
      <c r="M620" s="311">
        <v>0</v>
      </c>
      <c r="N620" s="311">
        <v>0</v>
      </c>
      <c r="O620" s="311">
        <v>0</v>
      </c>
      <c r="P620" s="311">
        <v>0</v>
      </c>
      <c r="Q620" s="311">
        <v>0</v>
      </c>
      <c r="R620" s="311">
        <v>0</v>
      </c>
      <c r="S620" s="311">
        <v>0</v>
      </c>
      <c r="T620" s="311">
        <v>0</v>
      </c>
      <c r="U620" s="311">
        <v>0</v>
      </c>
      <c r="V620" s="311">
        <v>0</v>
      </c>
      <c r="W620" s="311">
        <v>0</v>
      </c>
      <c r="X620" s="311">
        <v>0</v>
      </c>
      <c r="Y620" s="311">
        <v>0</v>
      </c>
      <c r="Z620" s="311">
        <v>0</v>
      </c>
      <c r="AA620" s="311">
        <v>0</v>
      </c>
      <c r="AB620" s="311">
        <v>0</v>
      </c>
      <c r="AC620" s="311">
        <v>0</v>
      </c>
      <c r="AD620" s="311">
        <v>0</v>
      </c>
      <c r="AE620" s="311">
        <v>0</v>
      </c>
      <c r="AF620" s="311">
        <v>0</v>
      </c>
      <c r="AG620" s="311">
        <v>0</v>
      </c>
      <c r="AH620" s="311">
        <v>0</v>
      </c>
      <c r="AI620" s="311">
        <v>0</v>
      </c>
      <c r="AJ620" s="311">
        <v>0</v>
      </c>
      <c r="AK620" s="311">
        <v>0</v>
      </c>
      <c r="AL620" s="311">
        <v>0</v>
      </c>
      <c r="AM620" s="311">
        <v>0</v>
      </c>
      <c r="AN620" s="311">
        <v>0</v>
      </c>
      <c r="AO620" s="311">
        <v>0</v>
      </c>
      <c r="AP620" s="311">
        <v>0</v>
      </c>
      <c r="AQ620" s="311">
        <v>0</v>
      </c>
      <c r="AR620" s="311">
        <v>0</v>
      </c>
      <c r="AS620" s="311">
        <v>0</v>
      </c>
      <c r="AT620" s="311">
        <v>0</v>
      </c>
      <c r="AU620" s="311">
        <v>0</v>
      </c>
      <c r="AV620" s="311">
        <v>0</v>
      </c>
      <c r="AW620" s="311">
        <v>0</v>
      </c>
      <c r="AX620" s="352">
        <v>0</v>
      </c>
      <c r="AY620" s="352">
        <v>0</v>
      </c>
      <c r="AZ620" s="352">
        <v>0</v>
      </c>
      <c r="BA620" s="352">
        <v>0</v>
      </c>
      <c r="BB620" s="352">
        <v>0</v>
      </c>
      <c r="BC620" s="352">
        <v>0</v>
      </c>
      <c r="BD620" s="352">
        <v>0</v>
      </c>
      <c r="BE620" s="352">
        <v>0</v>
      </c>
      <c r="BF620" s="352">
        <v>0</v>
      </c>
      <c r="BG620" s="352">
        <v>0</v>
      </c>
      <c r="BH620" s="378">
        <v>0</v>
      </c>
      <c r="BI620" s="352">
        <v>0</v>
      </c>
      <c r="BJ620" s="352">
        <v>0</v>
      </c>
      <c r="BK620" s="352"/>
      <c r="BL620" s="352"/>
      <c r="BM620" s="352"/>
    </row>
    <row r="621" spans="1:65" s="78" customFormat="1" x14ac:dyDescent="0.3">
      <c r="A621" s="10"/>
      <c r="B621" s="10"/>
      <c r="C621" s="10"/>
      <c r="D621" s="10">
        <v>4464735428.8800001</v>
      </c>
      <c r="E621" s="311">
        <v>700648016</v>
      </c>
      <c r="F621" s="311" t="s">
        <v>1130</v>
      </c>
      <c r="G621" s="312">
        <v>10</v>
      </c>
      <c r="H621" s="312" t="s">
        <v>1320</v>
      </c>
      <c r="I621" s="311">
        <v>0</v>
      </c>
      <c r="J621" s="311">
        <v>0</v>
      </c>
      <c r="K621" s="311">
        <v>0</v>
      </c>
      <c r="L621" s="311">
        <v>0</v>
      </c>
      <c r="M621" s="311">
        <v>0</v>
      </c>
      <c r="N621" s="311">
        <v>0</v>
      </c>
      <c r="O621" s="311">
        <v>0</v>
      </c>
      <c r="P621" s="311">
        <v>0</v>
      </c>
      <c r="Q621" s="311">
        <v>0</v>
      </c>
      <c r="R621" s="311">
        <v>0</v>
      </c>
      <c r="S621" s="311">
        <v>0</v>
      </c>
      <c r="T621" s="311">
        <v>0</v>
      </c>
      <c r="U621" s="311">
        <v>0</v>
      </c>
      <c r="V621" s="311">
        <v>0</v>
      </c>
      <c r="W621" s="311">
        <v>0</v>
      </c>
      <c r="X621" s="311">
        <v>0</v>
      </c>
      <c r="Y621" s="311">
        <v>0</v>
      </c>
      <c r="Z621" s="311">
        <v>0</v>
      </c>
      <c r="AA621" s="311">
        <v>0</v>
      </c>
      <c r="AB621" s="311">
        <v>0</v>
      </c>
      <c r="AC621" s="311">
        <v>0</v>
      </c>
      <c r="AD621" s="311">
        <v>0</v>
      </c>
      <c r="AE621" s="311">
        <v>0</v>
      </c>
      <c r="AF621" s="311">
        <v>0</v>
      </c>
      <c r="AG621" s="311">
        <v>0</v>
      </c>
      <c r="AH621" s="311">
        <v>0</v>
      </c>
      <c r="AI621" s="311">
        <v>0</v>
      </c>
      <c r="AJ621" s="311">
        <v>0</v>
      </c>
      <c r="AK621" s="311">
        <v>0</v>
      </c>
      <c r="AL621" s="311">
        <v>0</v>
      </c>
      <c r="AM621" s="311">
        <v>0</v>
      </c>
      <c r="AN621" s="311">
        <v>0</v>
      </c>
      <c r="AO621" s="311">
        <v>0</v>
      </c>
      <c r="AP621" s="311">
        <v>0</v>
      </c>
      <c r="AQ621" s="311">
        <v>0</v>
      </c>
      <c r="AR621" s="311">
        <v>0</v>
      </c>
      <c r="AS621" s="311">
        <v>0</v>
      </c>
      <c r="AT621" s="311">
        <v>0</v>
      </c>
      <c r="AU621" s="311">
        <v>0</v>
      </c>
      <c r="AV621" s="311">
        <v>0</v>
      </c>
      <c r="AW621" s="311">
        <v>0</v>
      </c>
      <c r="AX621" s="352">
        <v>0</v>
      </c>
      <c r="AY621" s="352">
        <v>0</v>
      </c>
      <c r="AZ621" s="352">
        <v>0</v>
      </c>
      <c r="BA621" s="352">
        <v>0</v>
      </c>
      <c r="BB621" s="352">
        <v>0</v>
      </c>
      <c r="BC621" s="352">
        <v>0</v>
      </c>
      <c r="BD621" s="352">
        <v>0</v>
      </c>
      <c r="BE621" s="352">
        <v>0</v>
      </c>
      <c r="BF621" s="352">
        <v>0</v>
      </c>
      <c r="BG621" s="352">
        <v>0</v>
      </c>
      <c r="BH621" s="378">
        <v>0</v>
      </c>
      <c r="BI621" s="352">
        <v>0</v>
      </c>
      <c r="BJ621" s="352">
        <v>0</v>
      </c>
      <c r="BK621" s="352"/>
      <c r="BL621" s="352"/>
      <c r="BM621" s="352"/>
    </row>
    <row r="622" spans="1:65" s="78" customFormat="1" x14ac:dyDescent="0.3">
      <c r="A622" s="10"/>
      <c r="B622" s="10"/>
      <c r="C622" s="10"/>
      <c r="D622" s="10">
        <v>84165548.189999998</v>
      </c>
      <c r="E622" s="311">
        <v>700672700</v>
      </c>
      <c r="F622" s="311" t="s">
        <v>1135</v>
      </c>
      <c r="G622" s="312">
        <v>42</v>
      </c>
      <c r="H622" s="312" t="s">
        <v>1320</v>
      </c>
      <c r="I622" s="311">
        <v>0</v>
      </c>
      <c r="J622" s="311">
        <v>0</v>
      </c>
      <c r="K622" s="311">
        <v>0</v>
      </c>
      <c r="L622" s="311">
        <v>0</v>
      </c>
      <c r="M622" s="311">
        <v>0</v>
      </c>
      <c r="N622" s="311">
        <v>0</v>
      </c>
      <c r="O622" s="311">
        <v>0</v>
      </c>
      <c r="P622" s="311">
        <v>0</v>
      </c>
      <c r="Q622" s="311">
        <v>0</v>
      </c>
      <c r="R622" s="311">
        <v>0</v>
      </c>
      <c r="S622" s="311">
        <v>0</v>
      </c>
      <c r="T622" s="311">
        <v>0</v>
      </c>
      <c r="U622" s="311">
        <v>0</v>
      </c>
      <c r="V622" s="311">
        <v>0</v>
      </c>
      <c r="W622" s="311">
        <v>0</v>
      </c>
      <c r="X622" s="311">
        <v>0</v>
      </c>
      <c r="Y622" s="311">
        <v>0</v>
      </c>
      <c r="Z622" s="311">
        <v>0</v>
      </c>
      <c r="AA622" s="311">
        <v>0</v>
      </c>
      <c r="AB622" s="311">
        <v>0</v>
      </c>
      <c r="AC622" s="311">
        <v>0</v>
      </c>
      <c r="AD622" s="311">
        <v>0</v>
      </c>
      <c r="AE622" s="311">
        <v>0</v>
      </c>
      <c r="AF622" s="311">
        <v>0</v>
      </c>
      <c r="AG622" s="311">
        <v>0</v>
      </c>
      <c r="AH622" s="311">
        <v>0</v>
      </c>
      <c r="AI622" s="311">
        <v>0</v>
      </c>
      <c r="AJ622" s="311">
        <v>0</v>
      </c>
      <c r="AK622" s="311">
        <v>0</v>
      </c>
      <c r="AL622" s="311">
        <v>0</v>
      </c>
      <c r="AM622" s="311">
        <v>0</v>
      </c>
      <c r="AN622" s="311">
        <v>0</v>
      </c>
      <c r="AO622" s="311">
        <v>0</v>
      </c>
      <c r="AP622" s="311">
        <v>0</v>
      </c>
      <c r="AQ622" s="311">
        <v>0</v>
      </c>
      <c r="AR622" s="311">
        <v>0</v>
      </c>
      <c r="AS622" s="311">
        <v>0</v>
      </c>
      <c r="AT622" s="311">
        <v>0</v>
      </c>
      <c r="AU622" s="311">
        <v>0</v>
      </c>
      <c r="AV622" s="311">
        <v>0</v>
      </c>
      <c r="AW622" s="311">
        <v>0</v>
      </c>
      <c r="AX622" s="352">
        <v>0</v>
      </c>
      <c r="AY622" s="352">
        <v>0</v>
      </c>
      <c r="AZ622" s="352">
        <v>0</v>
      </c>
      <c r="BA622" s="352">
        <v>0</v>
      </c>
      <c r="BB622" s="352">
        <v>0</v>
      </c>
      <c r="BC622" s="352">
        <v>0</v>
      </c>
      <c r="BD622" s="352">
        <v>0</v>
      </c>
      <c r="BE622" s="352">
        <v>0</v>
      </c>
      <c r="BF622" s="352">
        <v>0</v>
      </c>
      <c r="BG622" s="352">
        <v>0</v>
      </c>
      <c r="BH622" s="378">
        <v>0</v>
      </c>
      <c r="BI622" s="352">
        <v>0</v>
      </c>
      <c r="BJ622" s="352">
        <v>0</v>
      </c>
      <c r="BK622" s="352"/>
      <c r="BL622" s="352"/>
      <c r="BM622" s="352"/>
    </row>
    <row r="623" spans="1:65" s="78" customFormat="1" x14ac:dyDescent="0.3">
      <c r="A623" s="10"/>
      <c r="B623" s="10"/>
      <c r="C623" s="10"/>
      <c r="D623" s="10">
        <v>170314.69</v>
      </c>
      <c r="E623" s="311">
        <v>700760346</v>
      </c>
      <c r="F623" s="311" t="s">
        <v>1137</v>
      </c>
      <c r="G623" s="312">
        <v>65</v>
      </c>
      <c r="H623" s="312" t="s">
        <v>1320</v>
      </c>
      <c r="I623" s="311">
        <v>0</v>
      </c>
      <c r="J623" s="311">
        <v>0</v>
      </c>
      <c r="K623" s="311">
        <v>0</v>
      </c>
      <c r="L623" s="311">
        <v>0</v>
      </c>
      <c r="M623" s="311">
        <v>0</v>
      </c>
      <c r="N623" s="311">
        <v>0</v>
      </c>
      <c r="O623" s="311">
        <v>0</v>
      </c>
      <c r="P623" s="311">
        <v>0</v>
      </c>
      <c r="Q623" s="311">
        <v>0</v>
      </c>
      <c r="R623" s="311">
        <v>0</v>
      </c>
      <c r="S623" s="311">
        <v>0</v>
      </c>
      <c r="T623" s="311">
        <v>0</v>
      </c>
      <c r="U623" s="311">
        <v>0</v>
      </c>
      <c r="V623" s="311">
        <v>0</v>
      </c>
      <c r="W623" s="311">
        <v>0</v>
      </c>
      <c r="X623" s="311">
        <v>0</v>
      </c>
      <c r="Y623" s="311">
        <v>0</v>
      </c>
      <c r="Z623" s="311">
        <v>0</v>
      </c>
      <c r="AA623" s="311">
        <v>0</v>
      </c>
      <c r="AB623" s="311">
        <v>0</v>
      </c>
      <c r="AC623" s="311">
        <v>0</v>
      </c>
      <c r="AD623" s="311">
        <v>0</v>
      </c>
      <c r="AE623" s="311">
        <v>0</v>
      </c>
      <c r="AF623" s="311">
        <v>0</v>
      </c>
      <c r="AG623" s="311">
        <v>0</v>
      </c>
      <c r="AH623" s="311">
        <v>0</v>
      </c>
      <c r="AI623" s="311">
        <v>0</v>
      </c>
      <c r="AJ623" s="311">
        <v>0</v>
      </c>
      <c r="AK623" s="311">
        <v>0</v>
      </c>
      <c r="AL623" s="311">
        <v>0</v>
      </c>
      <c r="AM623" s="311">
        <v>0</v>
      </c>
      <c r="AN623" s="311">
        <v>0</v>
      </c>
      <c r="AO623" s="311">
        <v>0</v>
      </c>
      <c r="AP623" s="311">
        <v>0</v>
      </c>
      <c r="AQ623" s="311">
        <v>0</v>
      </c>
      <c r="AR623" s="311">
        <v>0</v>
      </c>
      <c r="AS623" s="311">
        <v>0</v>
      </c>
      <c r="AT623" s="311">
        <v>0</v>
      </c>
      <c r="AU623" s="311">
        <v>0</v>
      </c>
      <c r="AV623" s="311">
        <v>0</v>
      </c>
      <c r="AW623" s="311">
        <v>0</v>
      </c>
      <c r="AX623" s="352">
        <v>0</v>
      </c>
      <c r="AY623" s="352">
        <v>0</v>
      </c>
      <c r="AZ623" s="352">
        <v>0</v>
      </c>
      <c r="BA623" s="352">
        <v>0</v>
      </c>
      <c r="BB623" s="352">
        <v>0</v>
      </c>
      <c r="BC623" s="352">
        <v>0</v>
      </c>
      <c r="BD623" s="352">
        <v>0</v>
      </c>
      <c r="BE623" s="352">
        <v>0</v>
      </c>
      <c r="BF623" s="352">
        <v>0</v>
      </c>
      <c r="BG623" s="352">
        <v>0</v>
      </c>
      <c r="BH623" s="378">
        <v>0</v>
      </c>
      <c r="BI623" s="352">
        <v>0</v>
      </c>
      <c r="BJ623" s="352">
        <v>0</v>
      </c>
      <c r="BK623" s="352"/>
      <c r="BL623" s="352"/>
      <c r="BM623" s="352"/>
    </row>
    <row r="624" spans="1:65" s="78" customFormat="1" x14ac:dyDescent="0.3">
      <c r="A624" s="10"/>
      <c r="B624" s="10"/>
      <c r="C624" s="10"/>
      <c r="D624" s="10">
        <v>41851073.090000004</v>
      </c>
      <c r="E624" s="311">
        <v>700903241</v>
      </c>
      <c r="F624" s="311" t="s">
        <v>1149</v>
      </c>
      <c r="G624" s="312">
        <v>22</v>
      </c>
      <c r="H624" s="312" t="s">
        <v>1320</v>
      </c>
      <c r="I624" s="311">
        <v>0</v>
      </c>
      <c r="J624" s="311">
        <v>0</v>
      </c>
      <c r="K624" s="311">
        <v>0</v>
      </c>
      <c r="L624" s="311">
        <v>0</v>
      </c>
      <c r="M624" s="311">
        <v>0</v>
      </c>
      <c r="N624" s="311">
        <v>0</v>
      </c>
      <c r="O624" s="311">
        <v>0</v>
      </c>
      <c r="P624" s="311">
        <v>0</v>
      </c>
      <c r="Q624" s="311">
        <v>0</v>
      </c>
      <c r="R624" s="311">
        <v>0</v>
      </c>
      <c r="S624" s="311">
        <v>0</v>
      </c>
      <c r="T624" s="311">
        <v>0</v>
      </c>
      <c r="U624" s="311">
        <v>0</v>
      </c>
      <c r="V624" s="311">
        <v>0</v>
      </c>
      <c r="W624" s="311">
        <v>0</v>
      </c>
      <c r="X624" s="311">
        <v>0</v>
      </c>
      <c r="Y624" s="311">
        <v>0</v>
      </c>
      <c r="Z624" s="311">
        <v>0</v>
      </c>
      <c r="AA624" s="311">
        <v>0</v>
      </c>
      <c r="AB624" s="311">
        <v>0</v>
      </c>
      <c r="AC624" s="311">
        <v>0</v>
      </c>
      <c r="AD624" s="311">
        <v>0</v>
      </c>
      <c r="AE624" s="311">
        <v>0</v>
      </c>
      <c r="AF624" s="311">
        <v>0</v>
      </c>
      <c r="AG624" s="311">
        <v>0</v>
      </c>
      <c r="AH624" s="311">
        <v>0</v>
      </c>
      <c r="AI624" s="311">
        <v>0</v>
      </c>
      <c r="AJ624" s="311">
        <v>0</v>
      </c>
      <c r="AK624" s="311">
        <v>0</v>
      </c>
      <c r="AL624" s="311">
        <v>0</v>
      </c>
      <c r="AM624" s="311">
        <v>0</v>
      </c>
      <c r="AN624" s="311">
        <v>0</v>
      </c>
      <c r="AO624" s="311">
        <v>0</v>
      </c>
      <c r="AP624" s="311">
        <v>0</v>
      </c>
      <c r="AQ624" s="311">
        <v>0</v>
      </c>
      <c r="AR624" s="311">
        <v>0</v>
      </c>
      <c r="AS624" s="311">
        <v>0</v>
      </c>
      <c r="AT624" s="311">
        <v>0</v>
      </c>
      <c r="AU624" s="311">
        <v>0</v>
      </c>
      <c r="AV624" s="311">
        <v>0</v>
      </c>
      <c r="AW624" s="311">
        <v>0</v>
      </c>
      <c r="AX624" s="352">
        <v>0</v>
      </c>
      <c r="AY624" s="352">
        <v>0</v>
      </c>
      <c r="AZ624" s="352">
        <v>0</v>
      </c>
      <c r="BA624" s="352">
        <v>0</v>
      </c>
      <c r="BB624" s="352">
        <v>0</v>
      </c>
      <c r="BC624" s="352">
        <v>0</v>
      </c>
      <c r="BD624" s="352">
        <v>0</v>
      </c>
      <c r="BE624" s="352">
        <v>0</v>
      </c>
      <c r="BF624" s="352">
        <v>0</v>
      </c>
      <c r="BG624" s="352">
        <v>0</v>
      </c>
      <c r="BH624" s="378">
        <v>0</v>
      </c>
      <c r="BI624" s="352">
        <v>0</v>
      </c>
      <c r="BJ624" s="352">
        <v>0</v>
      </c>
      <c r="BK624" s="352"/>
      <c r="BL624" s="352"/>
      <c r="BM624" s="352"/>
    </row>
    <row r="625" spans="1:65" s="78" customFormat="1" x14ac:dyDescent="0.3">
      <c r="A625" s="10"/>
      <c r="B625" s="10"/>
      <c r="C625" s="10"/>
      <c r="D625" s="10">
        <v>51493710.280000001</v>
      </c>
      <c r="E625" s="311">
        <v>700911140</v>
      </c>
      <c r="F625" s="311" t="s">
        <v>1151</v>
      </c>
      <c r="G625" s="312">
        <v>52</v>
      </c>
      <c r="H625" s="312" t="s">
        <v>1320</v>
      </c>
      <c r="I625" s="311">
        <v>0</v>
      </c>
      <c r="J625" s="311">
        <v>0</v>
      </c>
      <c r="K625" s="311">
        <v>0</v>
      </c>
      <c r="L625" s="311">
        <v>0</v>
      </c>
      <c r="M625" s="311">
        <v>0</v>
      </c>
      <c r="N625" s="311">
        <v>0</v>
      </c>
      <c r="O625" s="311">
        <v>0</v>
      </c>
      <c r="P625" s="311">
        <v>0</v>
      </c>
      <c r="Q625" s="311">
        <v>0</v>
      </c>
      <c r="R625" s="311">
        <v>0</v>
      </c>
      <c r="S625" s="311">
        <v>0</v>
      </c>
      <c r="T625" s="311">
        <v>0</v>
      </c>
      <c r="U625" s="311">
        <v>0</v>
      </c>
      <c r="V625" s="311">
        <v>0</v>
      </c>
      <c r="W625" s="311">
        <v>0</v>
      </c>
      <c r="X625" s="311">
        <v>0</v>
      </c>
      <c r="Y625" s="311">
        <v>0</v>
      </c>
      <c r="Z625" s="311">
        <v>0</v>
      </c>
      <c r="AA625" s="311">
        <v>0</v>
      </c>
      <c r="AB625" s="311">
        <v>0</v>
      </c>
      <c r="AC625" s="311">
        <v>0</v>
      </c>
      <c r="AD625" s="311">
        <v>0</v>
      </c>
      <c r="AE625" s="311">
        <v>0</v>
      </c>
      <c r="AF625" s="311">
        <v>0</v>
      </c>
      <c r="AG625" s="311">
        <v>0</v>
      </c>
      <c r="AH625" s="311">
        <v>0</v>
      </c>
      <c r="AI625" s="311">
        <v>0</v>
      </c>
      <c r="AJ625" s="311">
        <v>0</v>
      </c>
      <c r="AK625" s="311">
        <v>0</v>
      </c>
      <c r="AL625" s="311">
        <v>0</v>
      </c>
      <c r="AM625" s="311">
        <v>0</v>
      </c>
      <c r="AN625" s="311">
        <v>0</v>
      </c>
      <c r="AO625" s="311">
        <v>0</v>
      </c>
      <c r="AP625" s="311">
        <v>0</v>
      </c>
      <c r="AQ625" s="311">
        <v>0</v>
      </c>
      <c r="AR625" s="311">
        <v>0</v>
      </c>
      <c r="AS625" s="311">
        <v>0</v>
      </c>
      <c r="AT625" s="311">
        <v>0</v>
      </c>
      <c r="AU625" s="311">
        <v>0</v>
      </c>
      <c r="AV625" s="311">
        <v>0</v>
      </c>
      <c r="AW625" s="311">
        <v>0</v>
      </c>
      <c r="AX625" s="352">
        <v>0</v>
      </c>
      <c r="AY625" s="352">
        <v>0</v>
      </c>
      <c r="AZ625" s="352">
        <v>0</v>
      </c>
      <c r="BA625" s="352">
        <v>0</v>
      </c>
      <c r="BB625" s="352">
        <v>0</v>
      </c>
      <c r="BC625" s="352">
        <v>0</v>
      </c>
      <c r="BD625" s="352">
        <v>0</v>
      </c>
      <c r="BE625" s="352">
        <v>0</v>
      </c>
      <c r="BF625" s="352">
        <v>0</v>
      </c>
      <c r="BG625" s="352">
        <v>0</v>
      </c>
      <c r="BH625" s="378">
        <v>0</v>
      </c>
      <c r="BI625" s="352">
        <v>0</v>
      </c>
      <c r="BJ625" s="352">
        <v>0</v>
      </c>
      <c r="BK625" s="352"/>
      <c r="BL625" s="352"/>
      <c r="BM625" s="352"/>
    </row>
    <row r="626" spans="1:65" s="78" customFormat="1" x14ac:dyDescent="0.3">
      <c r="A626" s="10"/>
      <c r="B626" s="10"/>
      <c r="C626" s="10"/>
      <c r="D626" s="10">
        <v>31666000305.439999</v>
      </c>
      <c r="E626" s="311">
        <v>701012093</v>
      </c>
      <c r="F626" s="311" t="s">
        <v>1161</v>
      </c>
      <c r="G626" s="312">
        <v>4</v>
      </c>
      <c r="H626" s="312" t="s">
        <v>1320</v>
      </c>
      <c r="I626" s="311">
        <v>0</v>
      </c>
      <c r="J626" s="311">
        <v>0</v>
      </c>
      <c r="K626" s="311">
        <v>0</v>
      </c>
      <c r="L626" s="311">
        <v>0</v>
      </c>
      <c r="M626" s="311">
        <v>0</v>
      </c>
      <c r="N626" s="311">
        <v>0</v>
      </c>
      <c r="O626" s="311">
        <v>0</v>
      </c>
      <c r="P626" s="311">
        <v>0</v>
      </c>
      <c r="Q626" s="311">
        <v>0</v>
      </c>
      <c r="R626" s="311">
        <v>0</v>
      </c>
      <c r="S626" s="311">
        <v>0</v>
      </c>
      <c r="T626" s="311">
        <v>0</v>
      </c>
      <c r="U626" s="311">
        <v>0</v>
      </c>
      <c r="V626" s="311">
        <v>0</v>
      </c>
      <c r="W626" s="311">
        <v>0</v>
      </c>
      <c r="X626" s="311">
        <v>0</v>
      </c>
      <c r="Y626" s="311">
        <v>0</v>
      </c>
      <c r="Z626" s="311">
        <v>0</v>
      </c>
      <c r="AA626" s="311">
        <v>0</v>
      </c>
      <c r="AB626" s="311">
        <v>0</v>
      </c>
      <c r="AC626" s="311">
        <v>0</v>
      </c>
      <c r="AD626" s="311">
        <v>0</v>
      </c>
      <c r="AE626" s="311">
        <v>0</v>
      </c>
      <c r="AF626" s="311">
        <v>0</v>
      </c>
      <c r="AG626" s="311">
        <v>0</v>
      </c>
      <c r="AH626" s="311">
        <v>0</v>
      </c>
      <c r="AI626" s="311">
        <v>0</v>
      </c>
      <c r="AJ626" s="311">
        <v>0</v>
      </c>
      <c r="AK626" s="311">
        <v>0</v>
      </c>
      <c r="AL626" s="311">
        <v>0</v>
      </c>
      <c r="AM626" s="311">
        <v>0</v>
      </c>
      <c r="AN626" s="311">
        <v>0</v>
      </c>
      <c r="AO626" s="311">
        <v>0</v>
      </c>
      <c r="AP626" s="311">
        <v>0</v>
      </c>
      <c r="AQ626" s="311">
        <v>0</v>
      </c>
      <c r="AR626" s="311">
        <v>0</v>
      </c>
      <c r="AS626" s="311">
        <v>0</v>
      </c>
      <c r="AT626" s="311">
        <v>0</v>
      </c>
      <c r="AU626" s="311">
        <v>0</v>
      </c>
      <c r="AV626" s="311">
        <v>0</v>
      </c>
      <c r="AW626" s="311">
        <v>0</v>
      </c>
      <c r="AX626" s="352">
        <v>0</v>
      </c>
      <c r="AY626" s="352">
        <v>0</v>
      </c>
      <c r="AZ626" s="352">
        <v>0</v>
      </c>
      <c r="BA626" s="352">
        <v>0</v>
      </c>
      <c r="BB626" s="352">
        <v>0</v>
      </c>
      <c r="BC626" s="352">
        <v>0</v>
      </c>
      <c r="BD626" s="352">
        <v>0</v>
      </c>
      <c r="BE626" s="352">
        <v>0</v>
      </c>
      <c r="BF626" s="352">
        <v>0</v>
      </c>
      <c r="BG626" s="352">
        <v>0</v>
      </c>
      <c r="BH626" s="378">
        <v>0</v>
      </c>
      <c r="BI626" s="352">
        <v>0</v>
      </c>
      <c r="BJ626" s="352">
        <v>0</v>
      </c>
      <c r="BK626" s="352"/>
      <c r="BL626" s="352"/>
      <c r="BM626" s="352"/>
    </row>
    <row r="627" spans="1:65" s="78" customFormat="1" x14ac:dyDescent="0.3">
      <c r="A627" s="10"/>
      <c r="B627" s="10"/>
      <c r="C627" s="10"/>
      <c r="D627" s="10">
        <v>6120223.5</v>
      </c>
      <c r="E627" s="311">
        <v>701069033</v>
      </c>
      <c r="F627" s="311" t="s">
        <v>1168</v>
      </c>
      <c r="G627" s="312">
        <v>39</v>
      </c>
      <c r="H627" s="312" t="s">
        <v>1320</v>
      </c>
      <c r="I627" s="311">
        <v>0</v>
      </c>
      <c r="J627" s="311">
        <v>0</v>
      </c>
      <c r="K627" s="311">
        <v>0</v>
      </c>
      <c r="L627" s="311">
        <v>0</v>
      </c>
      <c r="M627" s="311">
        <v>0</v>
      </c>
      <c r="N627" s="311">
        <v>0</v>
      </c>
      <c r="O627" s="311">
        <v>0</v>
      </c>
      <c r="P627" s="311">
        <v>0</v>
      </c>
      <c r="Q627" s="311">
        <v>0</v>
      </c>
      <c r="R627" s="311">
        <v>0</v>
      </c>
      <c r="S627" s="311">
        <v>0</v>
      </c>
      <c r="T627" s="311">
        <v>0</v>
      </c>
      <c r="U627" s="311">
        <v>0</v>
      </c>
      <c r="V627" s="311">
        <v>0</v>
      </c>
      <c r="W627" s="311">
        <v>0</v>
      </c>
      <c r="X627" s="311">
        <v>0</v>
      </c>
      <c r="Y627" s="311">
        <v>0</v>
      </c>
      <c r="Z627" s="311">
        <v>0</v>
      </c>
      <c r="AA627" s="311">
        <v>0</v>
      </c>
      <c r="AB627" s="311">
        <v>0</v>
      </c>
      <c r="AC627" s="311">
        <v>0</v>
      </c>
      <c r="AD627" s="311">
        <v>0</v>
      </c>
      <c r="AE627" s="311">
        <v>0</v>
      </c>
      <c r="AF627" s="311">
        <v>0</v>
      </c>
      <c r="AG627" s="311">
        <v>0</v>
      </c>
      <c r="AH627" s="311">
        <v>0</v>
      </c>
      <c r="AI627" s="311">
        <v>0</v>
      </c>
      <c r="AJ627" s="311">
        <v>0</v>
      </c>
      <c r="AK627" s="311">
        <v>0</v>
      </c>
      <c r="AL627" s="311">
        <v>0</v>
      </c>
      <c r="AM627" s="311">
        <v>0</v>
      </c>
      <c r="AN627" s="311">
        <v>0</v>
      </c>
      <c r="AO627" s="311">
        <v>0</v>
      </c>
      <c r="AP627" s="311">
        <v>0</v>
      </c>
      <c r="AQ627" s="311">
        <v>0</v>
      </c>
      <c r="AR627" s="311">
        <v>0</v>
      </c>
      <c r="AS627" s="311">
        <v>0</v>
      </c>
      <c r="AT627" s="311">
        <v>0</v>
      </c>
      <c r="AU627" s="311">
        <v>0</v>
      </c>
      <c r="AV627" s="311">
        <v>0</v>
      </c>
      <c r="AW627" s="311">
        <v>0</v>
      </c>
      <c r="AX627" s="352">
        <v>0</v>
      </c>
      <c r="AY627" s="352">
        <v>0</v>
      </c>
      <c r="AZ627" s="352">
        <v>0</v>
      </c>
      <c r="BA627" s="352">
        <v>0</v>
      </c>
      <c r="BB627" s="352">
        <v>0</v>
      </c>
      <c r="BC627" s="352">
        <v>0</v>
      </c>
      <c r="BD627" s="352">
        <v>0</v>
      </c>
      <c r="BE627" s="352">
        <v>0</v>
      </c>
      <c r="BF627" s="352">
        <v>0</v>
      </c>
      <c r="BG627" s="352">
        <v>0</v>
      </c>
      <c r="BH627" s="378">
        <v>0</v>
      </c>
      <c r="BI627" s="352">
        <v>0</v>
      </c>
      <c r="BJ627" s="352">
        <v>0</v>
      </c>
      <c r="BK627" s="352"/>
      <c r="BL627" s="352"/>
      <c r="BM627" s="352"/>
    </row>
    <row r="628" spans="1:65" s="78" customFormat="1" x14ac:dyDescent="0.3">
      <c r="A628" s="10"/>
      <c r="B628" s="10"/>
      <c r="C628" s="10"/>
      <c r="D628" s="10">
        <v>9303871.3300000001</v>
      </c>
      <c r="E628" s="311">
        <v>701148446</v>
      </c>
      <c r="F628" s="311" t="s">
        <v>1176</v>
      </c>
      <c r="G628" s="312">
        <v>68</v>
      </c>
      <c r="H628" s="312" t="s">
        <v>1320</v>
      </c>
      <c r="I628" s="311">
        <v>0</v>
      </c>
      <c r="J628" s="311">
        <v>0</v>
      </c>
      <c r="K628" s="311">
        <v>0</v>
      </c>
      <c r="L628" s="311">
        <v>0</v>
      </c>
      <c r="M628" s="311">
        <v>0</v>
      </c>
      <c r="N628" s="311">
        <v>0</v>
      </c>
      <c r="O628" s="311">
        <v>0</v>
      </c>
      <c r="P628" s="311">
        <v>0</v>
      </c>
      <c r="Q628" s="311">
        <v>0</v>
      </c>
      <c r="R628" s="311">
        <v>0</v>
      </c>
      <c r="S628" s="311">
        <v>0</v>
      </c>
      <c r="T628" s="311">
        <v>0</v>
      </c>
      <c r="U628" s="311">
        <v>0</v>
      </c>
      <c r="V628" s="311">
        <v>0</v>
      </c>
      <c r="W628" s="311">
        <v>0</v>
      </c>
      <c r="X628" s="311">
        <v>0</v>
      </c>
      <c r="Y628" s="311">
        <v>0</v>
      </c>
      <c r="Z628" s="311">
        <v>0</v>
      </c>
      <c r="AA628" s="311">
        <v>0</v>
      </c>
      <c r="AB628" s="311">
        <v>0</v>
      </c>
      <c r="AC628" s="311">
        <v>0</v>
      </c>
      <c r="AD628" s="311">
        <v>0</v>
      </c>
      <c r="AE628" s="311">
        <v>0</v>
      </c>
      <c r="AF628" s="311">
        <v>0</v>
      </c>
      <c r="AG628" s="311">
        <v>0</v>
      </c>
      <c r="AH628" s="311">
        <v>0</v>
      </c>
      <c r="AI628" s="311">
        <v>0</v>
      </c>
      <c r="AJ628" s="311">
        <v>0</v>
      </c>
      <c r="AK628" s="311">
        <v>0</v>
      </c>
      <c r="AL628" s="311">
        <v>0</v>
      </c>
      <c r="AM628" s="311">
        <v>0</v>
      </c>
      <c r="AN628" s="311">
        <v>0</v>
      </c>
      <c r="AO628" s="311">
        <v>0</v>
      </c>
      <c r="AP628" s="311">
        <v>0</v>
      </c>
      <c r="AQ628" s="311">
        <v>0</v>
      </c>
      <c r="AR628" s="311">
        <v>0</v>
      </c>
      <c r="AS628" s="311">
        <v>0</v>
      </c>
      <c r="AT628" s="311">
        <v>0</v>
      </c>
      <c r="AU628" s="311">
        <v>0</v>
      </c>
      <c r="AV628" s="311">
        <v>0</v>
      </c>
      <c r="AW628" s="311">
        <v>0</v>
      </c>
      <c r="AX628" s="352">
        <v>0</v>
      </c>
      <c r="AY628" s="352">
        <v>0</v>
      </c>
      <c r="AZ628" s="352">
        <v>0</v>
      </c>
      <c r="BA628" s="352">
        <v>0</v>
      </c>
      <c r="BB628" s="352">
        <v>0</v>
      </c>
      <c r="BC628" s="352">
        <v>0</v>
      </c>
      <c r="BD628" s="352">
        <v>0</v>
      </c>
      <c r="BE628" s="352">
        <v>0</v>
      </c>
      <c r="BF628" s="352">
        <v>0</v>
      </c>
      <c r="BG628" s="352">
        <v>0</v>
      </c>
      <c r="BH628" s="378">
        <v>0</v>
      </c>
      <c r="BI628" s="352">
        <v>0</v>
      </c>
      <c r="BJ628" s="352">
        <v>0</v>
      </c>
      <c r="BK628" s="352"/>
      <c r="BL628" s="352"/>
      <c r="BM628" s="352"/>
    </row>
    <row r="629" spans="1:65" s="78" customFormat="1" x14ac:dyDescent="0.3">
      <c r="A629" s="10"/>
      <c r="B629" s="10"/>
      <c r="C629" s="10"/>
      <c r="D629" s="10">
        <v>1163373691.8900001</v>
      </c>
      <c r="E629" s="311">
        <v>701149902</v>
      </c>
      <c r="F629" s="311" t="s">
        <v>1177</v>
      </c>
      <c r="G629" s="312">
        <v>16</v>
      </c>
      <c r="H629" s="312" t="s">
        <v>1320</v>
      </c>
      <c r="I629" s="311">
        <v>0</v>
      </c>
      <c r="J629" s="311">
        <v>0</v>
      </c>
      <c r="K629" s="311">
        <v>0</v>
      </c>
      <c r="L629" s="311">
        <v>0</v>
      </c>
      <c r="M629" s="311">
        <v>0</v>
      </c>
      <c r="N629" s="311">
        <v>0</v>
      </c>
      <c r="O629" s="311">
        <v>0</v>
      </c>
      <c r="P629" s="311">
        <v>0</v>
      </c>
      <c r="Q629" s="311">
        <v>0</v>
      </c>
      <c r="R629" s="311">
        <v>0</v>
      </c>
      <c r="S629" s="311">
        <v>0</v>
      </c>
      <c r="T629" s="311">
        <v>0</v>
      </c>
      <c r="U629" s="311">
        <v>0</v>
      </c>
      <c r="V629" s="311">
        <v>0</v>
      </c>
      <c r="W629" s="311">
        <v>0</v>
      </c>
      <c r="X629" s="311">
        <v>0</v>
      </c>
      <c r="Y629" s="311">
        <v>0</v>
      </c>
      <c r="Z629" s="311">
        <v>0</v>
      </c>
      <c r="AA629" s="311">
        <v>0</v>
      </c>
      <c r="AB629" s="311">
        <v>0</v>
      </c>
      <c r="AC629" s="311">
        <v>0</v>
      </c>
      <c r="AD629" s="311">
        <v>0</v>
      </c>
      <c r="AE629" s="311">
        <v>0</v>
      </c>
      <c r="AF629" s="311">
        <v>0</v>
      </c>
      <c r="AG629" s="311">
        <v>0</v>
      </c>
      <c r="AH629" s="311">
        <v>0</v>
      </c>
      <c r="AI629" s="311">
        <v>0</v>
      </c>
      <c r="AJ629" s="311">
        <v>0</v>
      </c>
      <c r="AK629" s="311">
        <v>0</v>
      </c>
      <c r="AL629" s="311">
        <v>0</v>
      </c>
      <c r="AM629" s="311">
        <v>0</v>
      </c>
      <c r="AN629" s="311">
        <v>0</v>
      </c>
      <c r="AO629" s="311">
        <v>0</v>
      </c>
      <c r="AP629" s="311">
        <v>0</v>
      </c>
      <c r="AQ629" s="311">
        <v>0</v>
      </c>
      <c r="AR629" s="311">
        <v>0</v>
      </c>
      <c r="AS629" s="311">
        <v>0</v>
      </c>
      <c r="AT629" s="311">
        <v>0</v>
      </c>
      <c r="AU629" s="311">
        <v>0</v>
      </c>
      <c r="AV629" s="311">
        <v>0</v>
      </c>
      <c r="AW629" s="311">
        <v>0</v>
      </c>
      <c r="AX629" s="352">
        <v>0</v>
      </c>
      <c r="AY629" s="352">
        <v>0</v>
      </c>
      <c r="AZ629" s="352">
        <v>0</v>
      </c>
      <c r="BA629" s="352">
        <v>0</v>
      </c>
      <c r="BB629" s="352">
        <v>0</v>
      </c>
      <c r="BC629" s="352">
        <v>0</v>
      </c>
      <c r="BD629" s="352">
        <v>0</v>
      </c>
      <c r="BE629" s="352">
        <v>0</v>
      </c>
      <c r="BF629" s="352">
        <v>0</v>
      </c>
      <c r="BG629" s="352">
        <v>0</v>
      </c>
      <c r="BH629" s="378">
        <v>0</v>
      </c>
      <c r="BI629" s="352">
        <v>0</v>
      </c>
      <c r="BJ629" s="352">
        <v>0</v>
      </c>
      <c r="BK629" s="352"/>
      <c r="BL629" s="352"/>
      <c r="BM629" s="352"/>
    </row>
    <row r="630" spans="1:65" s="78" customFormat="1" x14ac:dyDescent="0.3">
      <c r="A630" s="10"/>
      <c r="B630" s="10"/>
      <c r="C630" s="10"/>
      <c r="D630" s="10">
        <v>968297676.19000006</v>
      </c>
      <c r="E630" s="311">
        <v>760611688</v>
      </c>
      <c r="F630" s="311" t="s">
        <v>1188</v>
      </c>
      <c r="G630" s="312">
        <v>1</v>
      </c>
      <c r="H630" s="312" t="s">
        <v>1321</v>
      </c>
      <c r="I630" s="311">
        <v>0</v>
      </c>
      <c r="J630" s="311">
        <v>0</v>
      </c>
      <c r="K630" s="311">
        <v>0</v>
      </c>
      <c r="L630" s="311">
        <v>0</v>
      </c>
      <c r="M630" s="311">
        <v>0</v>
      </c>
      <c r="N630" s="311">
        <v>0</v>
      </c>
      <c r="O630" s="311">
        <v>0</v>
      </c>
      <c r="P630" s="311">
        <v>0</v>
      </c>
      <c r="Q630" s="311">
        <v>0</v>
      </c>
      <c r="R630" s="311">
        <v>0</v>
      </c>
      <c r="S630" s="311">
        <v>0</v>
      </c>
      <c r="T630" s="311">
        <v>0</v>
      </c>
      <c r="U630" s="311">
        <v>0</v>
      </c>
      <c r="V630" s="311">
        <v>0</v>
      </c>
      <c r="W630" s="311">
        <v>0</v>
      </c>
      <c r="X630" s="311">
        <v>0</v>
      </c>
      <c r="Y630" s="311">
        <v>0</v>
      </c>
      <c r="Z630" s="311">
        <v>0</v>
      </c>
      <c r="AA630" s="311">
        <v>0</v>
      </c>
      <c r="AB630" s="311">
        <v>0</v>
      </c>
      <c r="AC630" s="311">
        <v>0</v>
      </c>
      <c r="AD630" s="311">
        <v>0</v>
      </c>
      <c r="AE630" s="311">
        <v>0</v>
      </c>
      <c r="AF630" s="311">
        <v>0</v>
      </c>
      <c r="AG630" s="311">
        <v>0</v>
      </c>
      <c r="AH630" s="311">
        <v>0</v>
      </c>
      <c r="AI630" s="311">
        <v>0</v>
      </c>
      <c r="AJ630" s="311">
        <v>0</v>
      </c>
      <c r="AK630" s="311">
        <v>0</v>
      </c>
      <c r="AL630" s="311">
        <v>0</v>
      </c>
      <c r="AM630" s="311">
        <v>0</v>
      </c>
      <c r="AN630" s="311">
        <v>0</v>
      </c>
      <c r="AO630" s="311">
        <v>0</v>
      </c>
      <c r="AP630" s="311">
        <v>0</v>
      </c>
      <c r="AQ630" s="311">
        <v>0</v>
      </c>
      <c r="AR630" s="311">
        <v>0</v>
      </c>
      <c r="AS630" s="311">
        <v>0</v>
      </c>
      <c r="AT630" s="311">
        <v>0</v>
      </c>
      <c r="AU630" s="311">
        <v>0</v>
      </c>
      <c r="AV630" s="311">
        <v>0</v>
      </c>
      <c r="AW630" s="311">
        <v>0</v>
      </c>
      <c r="AX630" s="352">
        <v>0</v>
      </c>
      <c r="AY630" s="352">
        <v>0</v>
      </c>
      <c r="AZ630" s="352">
        <v>0</v>
      </c>
      <c r="BA630" s="352">
        <v>0</v>
      </c>
      <c r="BB630" s="352">
        <v>0</v>
      </c>
      <c r="BC630" s="352">
        <v>0</v>
      </c>
      <c r="BD630" s="352">
        <v>0</v>
      </c>
      <c r="BE630" s="352">
        <v>0</v>
      </c>
      <c r="BF630" s="352">
        <v>0</v>
      </c>
      <c r="BG630" s="352">
        <v>0</v>
      </c>
      <c r="BH630" s="378">
        <v>0</v>
      </c>
      <c r="BI630" s="352">
        <v>0</v>
      </c>
      <c r="BJ630" s="352">
        <v>0</v>
      </c>
      <c r="BK630" s="352"/>
      <c r="BL630" s="352"/>
      <c r="BM630" s="352"/>
    </row>
    <row r="631" spans="1:65" s="78" customFormat="1" x14ac:dyDescent="0.3">
      <c r="A631" s="10"/>
      <c r="B631" s="10"/>
      <c r="C631" s="10"/>
      <c r="D631" s="10">
        <v>1666324006.22</v>
      </c>
      <c r="E631" s="311">
        <v>762160833</v>
      </c>
      <c r="F631" s="311" t="s">
        <v>1194</v>
      </c>
      <c r="G631" s="312">
        <v>11</v>
      </c>
      <c r="H631" s="312" t="s">
        <v>1321</v>
      </c>
      <c r="I631" s="311">
        <v>0</v>
      </c>
      <c r="J631" s="311">
        <v>0</v>
      </c>
      <c r="K631" s="311">
        <v>0</v>
      </c>
      <c r="L631" s="311">
        <v>0</v>
      </c>
      <c r="M631" s="311">
        <v>0</v>
      </c>
      <c r="N631" s="311">
        <v>0</v>
      </c>
      <c r="O631" s="311">
        <v>0</v>
      </c>
      <c r="P631" s="311">
        <v>0</v>
      </c>
      <c r="Q631" s="311">
        <v>0</v>
      </c>
      <c r="R631" s="311">
        <v>0</v>
      </c>
      <c r="S631" s="311">
        <v>0</v>
      </c>
      <c r="T631" s="311">
        <v>0</v>
      </c>
      <c r="U631" s="311">
        <v>0</v>
      </c>
      <c r="V631" s="311">
        <v>0</v>
      </c>
      <c r="W631" s="311">
        <v>0</v>
      </c>
      <c r="X631" s="311">
        <v>0</v>
      </c>
      <c r="Y631" s="311">
        <v>0</v>
      </c>
      <c r="Z631" s="311">
        <v>0</v>
      </c>
      <c r="AA631" s="311">
        <v>0</v>
      </c>
      <c r="AB631" s="311">
        <v>0</v>
      </c>
      <c r="AC631" s="311">
        <v>0</v>
      </c>
      <c r="AD631" s="311">
        <v>0</v>
      </c>
      <c r="AE631" s="311">
        <v>0</v>
      </c>
      <c r="AF631" s="311">
        <v>0</v>
      </c>
      <c r="AG631" s="311">
        <v>0</v>
      </c>
      <c r="AH631" s="311">
        <v>0</v>
      </c>
      <c r="AI631" s="311">
        <v>0</v>
      </c>
      <c r="AJ631" s="311">
        <v>0</v>
      </c>
      <c r="AK631" s="311">
        <v>0</v>
      </c>
      <c r="AL631" s="311">
        <v>0</v>
      </c>
      <c r="AM631" s="311">
        <v>0</v>
      </c>
      <c r="AN631" s="311">
        <v>0</v>
      </c>
      <c r="AO631" s="311">
        <v>0</v>
      </c>
      <c r="AP631" s="311">
        <v>0</v>
      </c>
      <c r="AQ631" s="311">
        <v>0</v>
      </c>
      <c r="AR631" s="311">
        <v>0</v>
      </c>
      <c r="AS631" s="311">
        <v>0</v>
      </c>
      <c r="AT631" s="311">
        <v>0</v>
      </c>
      <c r="AU631" s="311">
        <v>0</v>
      </c>
      <c r="AV631" s="311">
        <v>0</v>
      </c>
      <c r="AW631" s="311">
        <v>0</v>
      </c>
      <c r="AX631" s="352">
        <v>0</v>
      </c>
      <c r="AY631" s="352">
        <v>0</v>
      </c>
      <c r="AZ631" s="352">
        <v>0</v>
      </c>
      <c r="BA631" s="352">
        <v>0</v>
      </c>
      <c r="BB631" s="352">
        <v>0</v>
      </c>
      <c r="BC631" s="352">
        <v>0</v>
      </c>
      <c r="BD631" s="352">
        <v>0</v>
      </c>
      <c r="BE631" s="352">
        <v>0</v>
      </c>
      <c r="BF631" s="352">
        <v>0</v>
      </c>
      <c r="BG631" s="352">
        <v>0</v>
      </c>
      <c r="BH631" s="378">
        <v>0</v>
      </c>
      <c r="BI631" s="352">
        <v>0</v>
      </c>
      <c r="BJ631" s="352">
        <v>0</v>
      </c>
      <c r="BK631" s="352"/>
      <c r="BL631" s="352"/>
      <c r="BM631" s="352"/>
    </row>
    <row r="632" spans="1:65" s="78" customFormat="1" x14ac:dyDescent="0.3">
      <c r="A632" s="10"/>
      <c r="B632" s="10"/>
      <c r="C632" s="10"/>
      <c r="D632" s="10">
        <v>5960270535.7200003</v>
      </c>
      <c r="E632" s="311">
        <v>763398973</v>
      </c>
      <c r="F632" s="311" t="s">
        <v>1198</v>
      </c>
      <c r="G632" s="312">
        <v>3</v>
      </c>
      <c r="H632" s="312" t="s">
        <v>1321</v>
      </c>
      <c r="I632" s="311">
        <v>0</v>
      </c>
      <c r="J632" s="311">
        <v>0</v>
      </c>
      <c r="K632" s="311">
        <v>0</v>
      </c>
      <c r="L632" s="311">
        <v>0</v>
      </c>
      <c r="M632" s="311">
        <v>0</v>
      </c>
      <c r="N632" s="311">
        <v>0</v>
      </c>
      <c r="O632" s="311">
        <v>0</v>
      </c>
      <c r="P632" s="311">
        <v>0</v>
      </c>
      <c r="Q632" s="311">
        <v>0</v>
      </c>
      <c r="R632" s="311">
        <v>0</v>
      </c>
      <c r="S632" s="311">
        <v>0</v>
      </c>
      <c r="T632" s="311">
        <v>0</v>
      </c>
      <c r="U632" s="311">
        <v>0</v>
      </c>
      <c r="V632" s="311">
        <v>0</v>
      </c>
      <c r="W632" s="311">
        <v>0</v>
      </c>
      <c r="X632" s="311">
        <v>0</v>
      </c>
      <c r="Y632" s="311">
        <v>0</v>
      </c>
      <c r="Z632" s="311">
        <v>0</v>
      </c>
      <c r="AA632" s="311">
        <v>0</v>
      </c>
      <c r="AB632" s="311">
        <v>0</v>
      </c>
      <c r="AC632" s="311">
        <v>0</v>
      </c>
      <c r="AD632" s="311">
        <v>0</v>
      </c>
      <c r="AE632" s="311">
        <v>0</v>
      </c>
      <c r="AF632" s="311">
        <v>0</v>
      </c>
      <c r="AG632" s="311">
        <v>0</v>
      </c>
      <c r="AH632" s="311">
        <v>0</v>
      </c>
      <c r="AI632" s="311">
        <v>0</v>
      </c>
      <c r="AJ632" s="311">
        <v>0</v>
      </c>
      <c r="AK632" s="311">
        <v>0</v>
      </c>
      <c r="AL632" s="311">
        <v>0</v>
      </c>
      <c r="AM632" s="311">
        <v>0</v>
      </c>
      <c r="AN632" s="311">
        <v>0</v>
      </c>
      <c r="AO632" s="311">
        <v>0</v>
      </c>
      <c r="AP632" s="311">
        <v>0</v>
      </c>
      <c r="AQ632" s="311">
        <v>0</v>
      </c>
      <c r="AR632" s="311">
        <v>0</v>
      </c>
      <c r="AS632" s="311">
        <v>0</v>
      </c>
      <c r="AT632" s="311">
        <v>0</v>
      </c>
      <c r="AU632" s="311">
        <v>0</v>
      </c>
      <c r="AV632" s="311">
        <v>0</v>
      </c>
      <c r="AW632" s="311">
        <v>0</v>
      </c>
      <c r="AX632" s="352">
        <v>0</v>
      </c>
      <c r="AY632" s="352">
        <v>0</v>
      </c>
      <c r="AZ632" s="352">
        <v>0</v>
      </c>
      <c r="BA632" s="352">
        <v>0</v>
      </c>
      <c r="BB632" s="352">
        <v>0</v>
      </c>
      <c r="BC632" s="352">
        <v>0</v>
      </c>
      <c r="BD632" s="352">
        <v>0</v>
      </c>
      <c r="BE632" s="352">
        <v>0</v>
      </c>
      <c r="BF632" s="352">
        <v>0</v>
      </c>
      <c r="BG632" s="352">
        <v>0</v>
      </c>
      <c r="BH632" s="378">
        <v>0</v>
      </c>
      <c r="BI632" s="352">
        <v>0</v>
      </c>
      <c r="BJ632" s="352">
        <v>0</v>
      </c>
      <c r="BK632" s="352"/>
      <c r="BL632" s="352"/>
      <c r="BM632" s="352"/>
    </row>
    <row r="633" spans="1:65" s="78" customFormat="1" x14ac:dyDescent="0.3">
      <c r="A633" s="10"/>
      <c r="B633" s="10"/>
      <c r="C633" s="10"/>
      <c r="D633" s="10">
        <v>25941639.66</v>
      </c>
      <c r="E633" s="311">
        <v>763760264</v>
      </c>
      <c r="F633" s="311" t="s">
        <v>1200</v>
      </c>
      <c r="G633" s="312">
        <v>2</v>
      </c>
      <c r="H633" s="312" t="s">
        <v>1321</v>
      </c>
      <c r="I633" s="311">
        <v>0</v>
      </c>
      <c r="J633" s="311">
        <v>0</v>
      </c>
      <c r="K633" s="311">
        <v>0</v>
      </c>
      <c r="L633" s="311">
        <v>0</v>
      </c>
      <c r="M633" s="311">
        <v>0</v>
      </c>
      <c r="N633" s="311">
        <v>0</v>
      </c>
      <c r="O633" s="311">
        <v>0</v>
      </c>
      <c r="P633" s="311">
        <v>0</v>
      </c>
      <c r="Q633" s="311">
        <v>0</v>
      </c>
      <c r="R633" s="311">
        <v>0</v>
      </c>
      <c r="S633" s="311">
        <v>0</v>
      </c>
      <c r="T633" s="311">
        <v>0</v>
      </c>
      <c r="U633" s="311">
        <v>0</v>
      </c>
      <c r="V633" s="311">
        <v>0</v>
      </c>
      <c r="W633" s="311">
        <v>0</v>
      </c>
      <c r="X633" s="311">
        <v>0</v>
      </c>
      <c r="Y633" s="311">
        <v>0</v>
      </c>
      <c r="Z633" s="311">
        <v>0</v>
      </c>
      <c r="AA633" s="311">
        <v>0</v>
      </c>
      <c r="AB633" s="311">
        <v>0</v>
      </c>
      <c r="AC633" s="311">
        <v>0</v>
      </c>
      <c r="AD633" s="311">
        <v>0</v>
      </c>
      <c r="AE633" s="311">
        <v>0</v>
      </c>
      <c r="AF633" s="311">
        <v>0</v>
      </c>
      <c r="AG633" s="311">
        <v>0</v>
      </c>
      <c r="AH633" s="311">
        <v>0</v>
      </c>
      <c r="AI633" s="311">
        <v>0</v>
      </c>
      <c r="AJ633" s="311">
        <v>0</v>
      </c>
      <c r="AK633" s="311">
        <v>0</v>
      </c>
      <c r="AL633" s="311">
        <v>0</v>
      </c>
      <c r="AM633" s="311">
        <v>0</v>
      </c>
      <c r="AN633" s="311">
        <v>0</v>
      </c>
      <c r="AO633" s="311">
        <v>0</v>
      </c>
      <c r="AP633" s="311">
        <v>0</v>
      </c>
      <c r="AQ633" s="311">
        <v>0</v>
      </c>
      <c r="AR633" s="311">
        <v>0</v>
      </c>
      <c r="AS633" s="311">
        <v>0</v>
      </c>
      <c r="AT633" s="311">
        <v>0</v>
      </c>
      <c r="AU633" s="311">
        <v>0</v>
      </c>
      <c r="AV633" s="311">
        <v>0</v>
      </c>
      <c r="AW633" s="311">
        <v>0</v>
      </c>
      <c r="AX633" s="352">
        <v>0</v>
      </c>
      <c r="AY633" s="352">
        <v>0</v>
      </c>
      <c r="AZ633" s="352">
        <v>0</v>
      </c>
      <c r="BA633" s="352">
        <v>0</v>
      </c>
      <c r="BB633" s="352">
        <v>0</v>
      </c>
      <c r="BC633" s="352">
        <v>0</v>
      </c>
      <c r="BD633" s="352">
        <v>0</v>
      </c>
      <c r="BE633" s="352">
        <v>0</v>
      </c>
      <c r="BF633" s="352">
        <v>0</v>
      </c>
      <c r="BG633" s="352">
        <v>0</v>
      </c>
      <c r="BH633" s="378">
        <v>0</v>
      </c>
      <c r="BI633" s="352">
        <v>0</v>
      </c>
      <c r="BJ633" s="352">
        <v>0</v>
      </c>
      <c r="BK633" s="352"/>
      <c r="BL633" s="352"/>
      <c r="BM633" s="352"/>
    </row>
    <row r="634" spans="1:65" s="78" customFormat="1" x14ac:dyDescent="0.3">
      <c r="A634" s="10"/>
      <c r="B634" s="10"/>
      <c r="C634" s="10"/>
      <c r="D634" s="10">
        <v>1815637778.8299999</v>
      </c>
      <c r="E634" s="311">
        <v>900011606</v>
      </c>
      <c r="F634" s="311" t="s">
        <v>1201</v>
      </c>
      <c r="G634" s="312">
        <v>6</v>
      </c>
      <c r="H634" s="312" t="s">
        <v>1322</v>
      </c>
      <c r="I634" s="311">
        <v>0</v>
      </c>
      <c r="J634" s="311">
        <v>0</v>
      </c>
      <c r="K634" s="311">
        <v>0</v>
      </c>
      <c r="L634" s="311">
        <v>0</v>
      </c>
      <c r="M634" s="311">
        <v>0</v>
      </c>
      <c r="N634" s="311">
        <v>0</v>
      </c>
      <c r="O634" s="311">
        <v>0</v>
      </c>
      <c r="P634" s="311">
        <v>0</v>
      </c>
      <c r="Q634" s="311">
        <v>0</v>
      </c>
      <c r="R634" s="311">
        <v>0</v>
      </c>
      <c r="S634" s="311">
        <v>0</v>
      </c>
      <c r="T634" s="311">
        <v>0</v>
      </c>
      <c r="U634" s="311">
        <v>0</v>
      </c>
      <c r="V634" s="311">
        <v>0</v>
      </c>
      <c r="W634" s="311">
        <v>0</v>
      </c>
      <c r="X634" s="311">
        <v>0</v>
      </c>
      <c r="Y634" s="311">
        <v>0</v>
      </c>
      <c r="Z634" s="311">
        <v>0</v>
      </c>
      <c r="AA634" s="311">
        <v>0</v>
      </c>
      <c r="AB634" s="311">
        <v>0</v>
      </c>
      <c r="AC634" s="311">
        <v>0</v>
      </c>
      <c r="AD634" s="311">
        <v>0</v>
      </c>
      <c r="AE634" s="311">
        <v>0</v>
      </c>
      <c r="AF634" s="311">
        <v>0</v>
      </c>
      <c r="AG634" s="311">
        <v>0</v>
      </c>
      <c r="AH634" s="311">
        <v>0</v>
      </c>
      <c r="AI634" s="311">
        <v>0</v>
      </c>
      <c r="AJ634" s="311">
        <v>0</v>
      </c>
      <c r="AK634" s="311">
        <v>0</v>
      </c>
      <c r="AL634" s="311">
        <v>0</v>
      </c>
      <c r="AM634" s="311">
        <v>0</v>
      </c>
      <c r="AN634" s="311">
        <v>0</v>
      </c>
      <c r="AO634" s="311">
        <v>0</v>
      </c>
      <c r="AP634" s="311">
        <v>0</v>
      </c>
      <c r="AQ634" s="311">
        <v>0</v>
      </c>
      <c r="AR634" s="311">
        <v>0</v>
      </c>
      <c r="AS634" s="311">
        <v>0</v>
      </c>
      <c r="AT634" s="311">
        <v>0</v>
      </c>
      <c r="AU634" s="311">
        <v>0</v>
      </c>
      <c r="AV634" s="311">
        <v>0</v>
      </c>
      <c r="AW634" s="311">
        <v>0</v>
      </c>
      <c r="AX634" s="352">
        <v>0</v>
      </c>
      <c r="AY634" s="352">
        <v>0</v>
      </c>
      <c r="AZ634" s="352">
        <v>0</v>
      </c>
      <c r="BA634" s="352">
        <v>0</v>
      </c>
      <c r="BB634" s="352">
        <v>0</v>
      </c>
      <c r="BC634" s="352">
        <v>0</v>
      </c>
      <c r="BD634" s="352">
        <v>0</v>
      </c>
      <c r="BE634" s="352">
        <v>0</v>
      </c>
      <c r="BF634" s="352">
        <v>0</v>
      </c>
      <c r="BG634" s="352">
        <v>0</v>
      </c>
      <c r="BH634" s="378">
        <v>0</v>
      </c>
      <c r="BI634" s="352">
        <v>0</v>
      </c>
      <c r="BJ634" s="352">
        <v>0</v>
      </c>
      <c r="BK634" s="352"/>
      <c r="BL634" s="352"/>
      <c r="BM634" s="352"/>
    </row>
    <row r="635" spans="1:65" s="78" customFormat="1" x14ac:dyDescent="0.3">
      <c r="A635" s="10"/>
      <c r="B635" s="10"/>
      <c r="C635" s="10"/>
      <c r="D635" s="10"/>
      <c r="E635" s="311">
        <v>920007735</v>
      </c>
      <c r="F635" s="311" t="s">
        <v>1514</v>
      </c>
      <c r="G635" s="312">
        <v>9</v>
      </c>
      <c r="H635" s="312" t="s">
        <v>1323</v>
      </c>
      <c r="I635" s="311">
        <v>0</v>
      </c>
      <c r="J635" s="311">
        <v>0</v>
      </c>
      <c r="K635" s="311">
        <v>0</v>
      </c>
      <c r="L635" s="311">
        <v>0</v>
      </c>
      <c r="M635" s="311">
        <v>0</v>
      </c>
      <c r="N635" s="311">
        <v>0</v>
      </c>
      <c r="O635" s="311">
        <v>0</v>
      </c>
      <c r="P635" s="311">
        <v>0</v>
      </c>
      <c r="Q635" s="311">
        <v>0</v>
      </c>
      <c r="R635" s="311">
        <v>0</v>
      </c>
      <c r="S635" s="311">
        <v>0</v>
      </c>
      <c r="T635" s="311">
        <v>0</v>
      </c>
      <c r="U635" s="311">
        <v>0</v>
      </c>
      <c r="V635" s="311">
        <v>0</v>
      </c>
      <c r="W635" s="311">
        <v>0</v>
      </c>
      <c r="X635" s="311">
        <v>0</v>
      </c>
      <c r="Y635" s="311">
        <v>0</v>
      </c>
      <c r="Z635" s="311">
        <v>0</v>
      </c>
      <c r="AA635" s="311">
        <v>0</v>
      </c>
      <c r="AB635" s="311">
        <v>0</v>
      </c>
      <c r="AC635" s="311">
        <v>0</v>
      </c>
      <c r="AD635" s="311">
        <v>0</v>
      </c>
      <c r="AE635" s="311">
        <v>0</v>
      </c>
      <c r="AF635" s="311">
        <v>0</v>
      </c>
      <c r="AG635" s="311">
        <v>0</v>
      </c>
      <c r="AH635" s="311">
        <v>0</v>
      </c>
      <c r="AI635" s="311">
        <v>0</v>
      </c>
      <c r="AJ635" s="311">
        <v>0</v>
      </c>
      <c r="AK635" s="311">
        <v>0</v>
      </c>
      <c r="AL635" s="311">
        <v>0</v>
      </c>
      <c r="AM635" s="311">
        <v>0</v>
      </c>
      <c r="AN635" s="311">
        <v>0</v>
      </c>
      <c r="AO635" s="311">
        <v>0</v>
      </c>
      <c r="AP635" s="311">
        <v>0</v>
      </c>
      <c r="AQ635" s="311">
        <v>0</v>
      </c>
      <c r="AR635" s="311">
        <v>0</v>
      </c>
      <c r="AS635" s="311">
        <v>0</v>
      </c>
      <c r="AT635" s="311">
        <v>0</v>
      </c>
      <c r="AU635" s="311">
        <v>0</v>
      </c>
      <c r="AV635" s="311">
        <v>0</v>
      </c>
      <c r="AW635" s="311">
        <v>0</v>
      </c>
      <c r="AX635" s="352">
        <v>0</v>
      </c>
      <c r="AY635" s="352">
        <v>0</v>
      </c>
      <c r="AZ635" s="352">
        <v>0</v>
      </c>
      <c r="BA635" s="352">
        <v>0</v>
      </c>
      <c r="BB635" s="352">
        <v>0</v>
      </c>
      <c r="BC635" s="352">
        <v>0</v>
      </c>
      <c r="BD635" s="352">
        <v>0</v>
      </c>
      <c r="BE635" s="352">
        <v>0</v>
      </c>
      <c r="BF635" s="352">
        <v>0</v>
      </c>
      <c r="BG635" s="352">
        <v>0</v>
      </c>
      <c r="BH635" s="378">
        <v>0</v>
      </c>
      <c r="BI635" s="352">
        <v>0</v>
      </c>
      <c r="BJ635" s="352">
        <v>0</v>
      </c>
      <c r="BK635" s="352"/>
      <c r="BL635" s="352"/>
      <c r="BM635" s="352"/>
    </row>
    <row r="636" spans="1:65" s="78" customFormat="1" x14ac:dyDescent="0.3">
      <c r="A636" s="10"/>
      <c r="B636" s="10"/>
      <c r="C636" s="10"/>
      <c r="D636" s="10"/>
      <c r="E636" s="311">
        <v>920022250</v>
      </c>
      <c r="F636" s="311" t="s">
        <v>1517</v>
      </c>
      <c r="G636" s="312">
        <v>3</v>
      </c>
      <c r="H636" s="312" t="s">
        <v>1323</v>
      </c>
      <c r="I636" s="311">
        <v>0</v>
      </c>
      <c r="J636" s="311">
        <v>0</v>
      </c>
      <c r="K636" s="311">
        <v>0</v>
      </c>
      <c r="L636" s="311">
        <v>0</v>
      </c>
      <c r="M636" s="311">
        <v>0</v>
      </c>
      <c r="N636" s="311">
        <v>0</v>
      </c>
      <c r="O636" s="311">
        <v>0</v>
      </c>
      <c r="P636" s="311">
        <v>0</v>
      </c>
      <c r="Q636" s="311">
        <v>0</v>
      </c>
      <c r="R636" s="311">
        <v>0</v>
      </c>
      <c r="S636" s="311">
        <v>0</v>
      </c>
      <c r="T636" s="311">
        <v>0</v>
      </c>
      <c r="U636" s="311">
        <v>0</v>
      </c>
      <c r="V636" s="311">
        <v>0</v>
      </c>
      <c r="W636" s="311">
        <v>0</v>
      </c>
      <c r="X636" s="311">
        <v>0</v>
      </c>
      <c r="Y636" s="311">
        <v>0</v>
      </c>
      <c r="Z636" s="311">
        <v>0</v>
      </c>
      <c r="AA636" s="311">
        <v>0</v>
      </c>
      <c r="AB636" s="311">
        <v>0</v>
      </c>
      <c r="AC636" s="311">
        <v>0</v>
      </c>
      <c r="AD636" s="311">
        <v>0</v>
      </c>
      <c r="AE636" s="311">
        <v>0</v>
      </c>
      <c r="AF636" s="311">
        <v>0</v>
      </c>
      <c r="AG636" s="311">
        <v>0</v>
      </c>
      <c r="AH636" s="311">
        <v>0</v>
      </c>
      <c r="AI636" s="311">
        <v>0</v>
      </c>
      <c r="AJ636" s="311">
        <v>0</v>
      </c>
      <c r="AK636" s="311">
        <v>0</v>
      </c>
      <c r="AL636" s="311">
        <v>0</v>
      </c>
      <c r="AM636" s="311">
        <v>0</v>
      </c>
      <c r="AN636" s="311">
        <v>0</v>
      </c>
      <c r="AO636" s="311">
        <v>0</v>
      </c>
      <c r="AP636" s="311">
        <v>0</v>
      </c>
      <c r="AQ636" s="311">
        <v>0</v>
      </c>
      <c r="AR636" s="311">
        <v>0</v>
      </c>
      <c r="AS636" s="311">
        <v>0</v>
      </c>
      <c r="AT636" s="311">
        <v>0</v>
      </c>
      <c r="AU636" s="311">
        <v>0</v>
      </c>
      <c r="AV636" s="311">
        <v>0</v>
      </c>
      <c r="AW636" s="311">
        <v>0</v>
      </c>
      <c r="AX636" s="352">
        <v>0</v>
      </c>
      <c r="AY636" s="352">
        <v>0</v>
      </c>
      <c r="AZ636" s="352">
        <v>0</v>
      </c>
      <c r="BA636" s="352">
        <v>0</v>
      </c>
      <c r="BB636" s="352">
        <v>0</v>
      </c>
      <c r="BC636" s="352">
        <v>0</v>
      </c>
      <c r="BD636" s="352">
        <v>0</v>
      </c>
      <c r="BE636" s="352">
        <v>0</v>
      </c>
      <c r="BF636" s="352">
        <v>0</v>
      </c>
      <c r="BG636" s="352">
        <v>0</v>
      </c>
      <c r="BH636" s="378">
        <v>0</v>
      </c>
      <c r="BI636" s="352">
        <v>0</v>
      </c>
      <c r="BJ636" s="352">
        <v>0</v>
      </c>
      <c r="BK636" s="352"/>
      <c r="BL636" s="352"/>
      <c r="BM636" s="352"/>
    </row>
    <row r="637" spans="1:65" s="78" customFormat="1" x14ac:dyDescent="0.3">
      <c r="A637" s="10"/>
      <c r="B637" s="10"/>
      <c r="C637" s="10"/>
      <c r="D637" s="10">
        <v>291035208.75</v>
      </c>
      <c r="E637" s="311">
        <v>52459455</v>
      </c>
      <c r="F637" s="311" t="s">
        <v>306</v>
      </c>
      <c r="G637" s="312">
        <v>14</v>
      </c>
      <c r="H637" s="312" t="s">
        <v>1294</v>
      </c>
      <c r="I637" s="311">
        <v>0</v>
      </c>
      <c r="J637" s="311">
        <v>0</v>
      </c>
      <c r="K637" s="311">
        <v>0</v>
      </c>
      <c r="L637" s="311">
        <v>0</v>
      </c>
      <c r="M637" s="311">
        <v>0</v>
      </c>
      <c r="N637" s="311">
        <v>0</v>
      </c>
      <c r="O637" s="311">
        <v>0</v>
      </c>
      <c r="P637" s="311">
        <v>0</v>
      </c>
      <c r="Q637" s="311">
        <v>0</v>
      </c>
      <c r="R637" s="311">
        <v>0</v>
      </c>
      <c r="S637" s="311">
        <v>0</v>
      </c>
      <c r="T637" s="311">
        <v>0</v>
      </c>
      <c r="U637" s="311">
        <v>0</v>
      </c>
      <c r="V637" s="311">
        <v>0</v>
      </c>
      <c r="W637" s="311">
        <v>0</v>
      </c>
      <c r="X637" s="311">
        <v>0</v>
      </c>
      <c r="Y637" s="311">
        <v>0</v>
      </c>
      <c r="Z637" s="311">
        <v>0</v>
      </c>
      <c r="AA637" s="311">
        <v>0</v>
      </c>
      <c r="AB637" s="311">
        <v>0</v>
      </c>
      <c r="AC637" s="311">
        <v>0</v>
      </c>
      <c r="AD637" s="311">
        <v>0</v>
      </c>
      <c r="AE637" s="311">
        <v>0</v>
      </c>
      <c r="AF637" s="311">
        <v>0</v>
      </c>
      <c r="AG637" s="311">
        <v>0</v>
      </c>
      <c r="AH637" s="311">
        <v>0</v>
      </c>
      <c r="AI637" s="311">
        <v>0</v>
      </c>
      <c r="AJ637" s="311">
        <v>0</v>
      </c>
      <c r="AK637" s="311">
        <v>0</v>
      </c>
      <c r="AL637" s="311">
        <v>0</v>
      </c>
      <c r="AM637" s="311">
        <v>0</v>
      </c>
      <c r="AN637" s="311">
        <v>0</v>
      </c>
      <c r="AO637" s="311">
        <v>0</v>
      </c>
      <c r="AP637" s="311">
        <v>0</v>
      </c>
      <c r="AQ637" s="311">
        <v>0</v>
      </c>
      <c r="AR637" s="311">
        <v>0</v>
      </c>
      <c r="AS637" s="311">
        <v>0</v>
      </c>
      <c r="AT637" s="311">
        <v>0</v>
      </c>
      <c r="AU637" s="311">
        <v>0</v>
      </c>
      <c r="AV637" s="311">
        <v>0</v>
      </c>
      <c r="AW637" s="311">
        <v>0</v>
      </c>
      <c r="AX637" s="352">
        <v>0</v>
      </c>
      <c r="AY637" s="352">
        <v>0</v>
      </c>
      <c r="AZ637" s="352">
        <v>0</v>
      </c>
      <c r="BA637" s="352">
        <v>0</v>
      </c>
      <c r="BB637" s="352">
        <v>0</v>
      </c>
      <c r="BC637" s="352">
        <v>0</v>
      </c>
      <c r="BD637" s="352">
        <v>0</v>
      </c>
      <c r="BE637" s="352">
        <v>0</v>
      </c>
      <c r="BF637" s="352">
        <v>0</v>
      </c>
      <c r="BG637" s="352">
        <v>0</v>
      </c>
      <c r="BH637" s="378">
        <v>0</v>
      </c>
      <c r="BI637" s="352">
        <v>0</v>
      </c>
      <c r="BJ637" s="352">
        <v>0</v>
      </c>
      <c r="BK637" s="352"/>
      <c r="BL637" s="352"/>
      <c r="BM637" s="352"/>
    </row>
    <row r="638" spans="1:65" s="78" customFormat="1" x14ac:dyDescent="0.3">
      <c r="A638" s="10"/>
      <c r="B638" s="10"/>
      <c r="C638" s="10"/>
      <c r="D638" s="10">
        <v>6542589999.7299995</v>
      </c>
      <c r="E638" s="311">
        <v>53123024</v>
      </c>
      <c r="F638" s="311" t="s">
        <v>313</v>
      </c>
      <c r="G638" s="312">
        <v>1</v>
      </c>
      <c r="H638" s="312" t="s">
        <v>1294</v>
      </c>
      <c r="I638" s="311">
        <v>0</v>
      </c>
      <c r="J638" s="311">
        <v>0</v>
      </c>
      <c r="K638" s="311">
        <v>0</v>
      </c>
      <c r="L638" s="311">
        <v>0</v>
      </c>
      <c r="M638" s="311">
        <v>0</v>
      </c>
      <c r="N638" s="311">
        <v>0</v>
      </c>
      <c r="O638" s="311">
        <v>0</v>
      </c>
      <c r="P638" s="311">
        <v>0</v>
      </c>
      <c r="Q638" s="311">
        <v>0</v>
      </c>
      <c r="R638" s="311">
        <v>0</v>
      </c>
      <c r="S638" s="311">
        <v>0</v>
      </c>
      <c r="T638" s="311">
        <v>0</v>
      </c>
      <c r="U638" s="311">
        <v>0</v>
      </c>
      <c r="V638" s="311">
        <v>0</v>
      </c>
      <c r="W638" s="311">
        <v>0</v>
      </c>
      <c r="X638" s="311">
        <v>0</v>
      </c>
      <c r="Y638" s="311">
        <v>0</v>
      </c>
      <c r="Z638" s="311">
        <v>0</v>
      </c>
      <c r="AA638" s="311">
        <v>0</v>
      </c>
      <c r="AB638" s="311">
        <v>0</v>
      </c>
      <c r="AC638" s="311">
        <v>0</v>
      </c>
      <c r="AD638" s="311">
        <v>0</v>
      </c>
      <c r="AE638" s="311">
        <v>0</v>
      </c>
      <c r="AF638" s="311">
        <v>0</v>
      </c>
      <c r="AG638" s="311">
        <v>0</v>
      </c>
      <c r="AH638" s="311">
        <v>0</v>
      </c>
      <c r="AI638" s="311">
        <v>0</v>
      </c>
      <c r="AJ638" s="311">
        <v>0</v>
      </c>
      <c r="AK638" s="311">
        <v>0</v>
      </c>
      <c r="AL638" s="311">
        <v>0</v>
      </c>
      <c r="AM638" s="311">
        <v>0</v>
      </c>
      <c r="AN638" s="311">
        <v>0</v>
      </c>
      <c r="AO638" s="311">
        <v>0</v>
      </c>
      <c r="AP638" s="311">
        <v>0</v>
      </c>
      <c r="AQ638" s="311">
        <v>0</v>
      </c>
      <c r="AR638" s="311">
        <v>0</v>
      </c>
      <c r="AS638" s="311">
        <v>0</v>
      </c>
      <c r="AT638" s="311">
        <v>0</v>
      </c>
      <c r="AU638" s="311">
        <v>0</v>
      </c>
      <c r="AV638" s="311">
        <v>0</v>
      </c>
      <c r="AW638" s="311">
        <v>0</v>
      </c>
      <c r="AX638" s="352">
        <v>0</v>
      </c>
      <c r="AY638" s="352">
        <v>0</v>
      </c>
      <c r="AZ638" s="352">
        <v>0</v>
      </c>
      <c r="BA638" s="352">
        <v>0</v>
      </c>
      <c r="BB638" s="352">
        <v>0</v>
      </c>
      <c r="BC638" s="352">
        <v>0</v>
      </c>
      <c r="BD638" s="352">
        <v>0</v>
      </c>
      <c r="BE638" s="352">
        <v>0</v>
      </c>
      <c r="BF638" s="352">
        <v>0</v>
      </c>
      <c r="BG638" s="352">
        <v>0</v>
      </c>
      <c r="BH638" s="378">
        <v>0</v>
      </c>
      <c r="BI638" s="352">
        <v>0</v>
      </c>
      <c r="BJ638" s="352">
        <v>0</v>
      </c>
      <c r="BK638" s="352"/>
      <c r="BL638" s="352"/>
      <c r="BM638" s="352"/>
    </row>
    <row r="639" spans="1:65" s="78" customFormat="1" x14ac:dyDescent="0.3">
      <c r="A639" s="10"/>
      <c r="B639" s="10"/>
      <c r="C639" s="10"/>
      <c r="D639" s="10">
        <v>3405271543.6799998</v>
      </c>
      <c r="E639" s="311">
        <v>53167724</v>
      </c>
      <c r="F639" s="311" t="s">
        <v>314</v>
      </c>
      <c r="G639" s="312">
        <v>12</v>
      </c>
      <c r="H639" s="312" t="s">
        <v>1294</v>
      </c>
      <c r="I639" s="311">
        <v>0</v>
      </c>
      <c r="J639" s="311">
        <v>0</v>
      </c>
      <c r="K639" s="311">
        <v>0</v>
      </c>
      <c r="L639" s="311">
        <v>0</v>
      </c>
      <c r="M639" s="311">
        <v>0</v>
      </c>
      <c r="N639" s="311">
        <v>0</v>
      </c>
      <c r="O639" s="311">
        <v>0</v>
      </c>
      <c r="P639" s="311">
        <v>0</v>
      </c>
      <c r="Q639" s="311">
        <v>0</v>
      </c>
      <c r="R639" s="311">
        <v>0</v>
      </c>
      <c r="S639" s="311">
        <v>0</v>
      </c>
      <c r="T639" s="311">
        <v>0</v>
      </c>
      <c r="U639" s="311">
        <v>0</v>
      </c>
      <c r="V639" s="311">
        <v>0</v>
      </c>
      <c r="W639" s="311">
        <v>0</v>
      </c>
      <c r="X639" s="311">
        <v>0</v>
      </c>
      <c r="Y639" s="311">
        <v>0</v>
      </c>
      <c r="Z639" s="311">
        <v>0</v>
      </c>
      <c r="AA639" s="311">
        <v>0</v>
      </c>
      <c r="AB639" s="311">
        <v>0</v>
      </c>
      <c r="AC639" s="311">
        <v>0</v>
      </c>
      <c r="AD639" s="311">
        <v>0</v>
      </c>
      <c r="AE639" s="311">
        <v>0</v>
      </c>
      <c r="AF639" s="311">
        <v>0</v>
      </c>
      <c r="AG639" s="311">
        <v>0</v>
      </c>
      <c r="AH639" s="311">
        <v>0</v>
      </c>
      <c r="AI639" s="311">
        <v>0</v>
      </c>
      <c r="AJ639" s="311">
        <v>0</v>
      </c>
      <c r="AK639" s="311">
        <v>0</v>
      </c>
      <c r="AL639" s="311">
        <v>0</v>
      </c>
      <c r="AM639" s="311">
        <v>0</v>
      </c>
      <c r="AN639" s="311">
        <v>0</v>
      </c>
      <c r="AO639" s="311">
        <v>0</v>
      </c>
      <c r="AP639" s="311">
        <v>0</v>
      </c>
      <c r="AQ639" s="311">
        <v>0</v>
      </c>
      <c r="AR639" s="311">
        <v>0</v>
      </c>
      <c r="AS639" s="311">
        <v>0</v>
      </c>
      <c r="AT639" s="311">
        <v>0</v>
      </c>
      <c r="AU639" s="311">
        <v>0</v>
      </c>
      <c r="AV639" s="311">
        <v>0</v>
      </c>
      <c r="AW639" s="311">
        <v>0</v>
      </c>
      <c r="AX639" s="352">
        <v>0</v>
      </c>
      <c r="AY639" s="352">
        <v>0</v>
      </c>
      <c r="AZ639" s="352">
        <v>0</v>
      </c>
      <c r="BA639" s="352">
        <v>0</v>
      </c>
      <c r="BB639" s="352">
        <v>0</v>
      </c>
      <c r="BC639" s="352">
        <v>0</v>
      </c>
      <c r="BD639" s="352">
        <v>0</v>
      </c>
      <c r="BE639" s="352">
        <v>0</v>
      </c>
      <c r="BF639" s="352">
        <v>0</v>
      </c>
      <c r="BG639" s="352">
        <v>0</v>
      </c>
      <c r="BH639" s="378">
        <v>0</v>
      </c>
      <c r="BI639" s="352">
        <v>0</v>
      </c>
      <c r="BJ639" s="352">
        <v>0</v>
      </c>
      <c r="BK639" s="352"/>
      <c r="BL639" s="352"/>
      <c r="BM639" s="352"/>
    </row>
    <row r="640" spans="1:65" s="78" customFormat="1" x14ac:dyDescent="0.3">
      <c r="A640" s="10"/>
      <c r="B640" s="10"/>
      <c r="C640" s="10"/>
      <c r="D640" s="10">
        <v>268696632.08999997</v>
      </c>
      <c r="E640" s="311">
        <v>54264487</v>
      </c>
      <c r="F640" s="311" t="s">
        <v>317</v>
      </c>
      <c r="G640" s="312">
        <v>4</v>
      </c>
      <c r="H640" s="312" t="s">
        <v>1294</v>
      </c>
      <c r="I640" s="311">
        <v>0</v>
      </c>
      <c r="J640" s="311">
        <v>0</v>
      </c>
      <c r="K640" s="311">
        <v>0</v>
      </c>
      <c r="L640" s="311">
        <v>0</v>
      </c>
      <c r="M640" s="311">
        <v>0</v>
      </c>
      <c r="N640" s="311">
        <v>0</v>
      </c>
      <c r="O640" s="311">
        <v>0</v>
      </c>
      <c r="P640" s="311">
        <v>0</v>
      </c>
      <c r="Q640" s="311">
        <v>0</v>
      </c>
      <c r="R640" s="311">
        <v>0</v>
      </c>
      <c r="S640" s="311">
        <v>0</v>
      </c>
      <c r="T640" s="311">
        <v>0</v>
      </c>
      <c r="U640" s="311">
        <v>0</v>
      </c>
      <c r="V640" s="311">
        <v>0</v>
      </c>
      <c r="W640" s="311">
        <v>0</v>
      </c>
      <c r="X640" s="311">
        <v>0</v>
      </c>
      <c r="Y640" s="311">
        <v>0</v>
      </c>
      <c r="Z640" s="311">
        <v>0</v>
      </c>
      <c r="AA640" s="311">
        <v>0</v>
      </c>
      <c r="AB640" s="311">
        <v>0</v>
      </c>
      <c r="AC640" s="311">
        <v>0</v>
      </c>
      <c r="AD640" s="311">
        <v>0</v>
      </c>
      <c r="AE640" s="311">
        <v>0</v>
      </c>
      <c r="AF640" s="311">
        <v>0</v>
      </c>
      <c r="AG640" s="311">
        <v>0</v>
      </c>
      <c r="AH640" s="311">
        <v>0</v>
      </c>
      <c r="AI640" s="311">
        <v>0</v>
      </c>
      <c r="AJ640" s="311">
        <v>0</v>
      </c>
      <c r="AK640" s="311">
        <v>0</v>
      </c>
      <c r="AL640" s="311">
        <v>0</v>
      </c>
      <c r="AM640" s="311">
        <v>0</v>
      </c>
      <c r="AN640" s="311">
        <v>0</v>
      </c>
      <c r="AO640" s="311">
        <v>0</v>
      </c>
      <c r="AP640" s="311">
        <v>0</v>
      </c>
      <c r="AQ640" s="311">
        <v>0</v>
      </c>
      <c r="AR640" s="311">
        <v>0</v>
      </c>
      <c r="AS640" s="311">
        <v>0</v>
      </c>
      <c r="AT640" s="311">
        <v>0</v>
      </c>
      <c r="AU640" s="311">
        <v>0</v>
      </c>
      <c r="AV640" s="311">
        <v>0</v>
      </c>
      <c r="AW640" s="311">
        <v>0</v>
      </c>
      <c r="AX640" s="352">
        <v>0</v>
      </c>
      <c r="AY640" s="352">
        <v>0</v>
      </c>
      <c r="AZ640" s="352">
        <v>0</v>
      </c>
      <c r="BA640" s="352">
        <v>0</v>
      </c>
      <c r="BB640" s="352">
        <v>0</v>
      </c>
      <c r="BC640" s="352">
        <v>0</v>
      </c>
      <c r="BD640" s="352">
        <v>0</v>
      </c>
      <c r="BE640" s="352">
        <v>0</v>
      </c>
      <c r="BF640" s="352">
        <v>0</v>
      </c>
      <c r="BG640" s="352">
        <v>0</v>
      </c>
      <c r="BH640" s="378">
        <v>0</v>
      </c>
      <c r="BI640" s="352">
        <v>0</v>
      </c>
      <c r="BJ640" s="352">
        <v>0</v>
      </c>
      <c r="BK640" s="352"/>
      <c r="BL640" s="352"/>
      <c r="BM640" s="352"/>
    </row>
    <row r="641" spans="1:65" s="78" customFormat="1" x14ac:dyDescent="0.3">
      <c r="A641" s="10"/>
      <c r="B641" s="10"/>
      <c r="C641" s="10"/>
      <c r="D641" s="10">
        <v>609544472.05999994</v>
      </c>
      <c r="E641" s="311">
        <v>55185974</v>
      </c>
      <c r="F641" s="311" t="s">
        <v>320</v>
      </c>
      <c r="G641" s="312">
        <v>11</v>
      </c>
      <c r="H641" s="312" t="s">
        <v>1294</v>
      </c>
      <c r="I641" s="311">
        <v>0</v>
      </c>
      <c r="J641" s="311">
        <v>0</v>
      </c>
      <c r="K641" s="311">
        <v>0</v>
      </c>
      <c r="L641" s="311">
        <v>0</v>
      </c>
      <c r="M641" s="311">
        <v>0</v>
      </c>
      <c r="N641" s="311">
        <v>0</v>
      </c>
      <c r="O641" s="311">
        <v>0</v>
      </c>
      <c r="P641" s="311">
        <v>0</v>
      </c>
      <c r="Q641" s="311">
        <v>0</v>
      </c>
      <c r="R641" s="311">
        <v>0</v>
      </c>
      <c r="S641" s="311">
        <v>0</v>
      </c>
      <c r="T641" s="311">
        <v>0</v>
      </c>
      <c r="U641" s="311">
        <v>0</v>
      </c>
      <c r="V641" s="311">
        <v>0</v>
      </c>
      <c r="W641" s="311">
        <v>0</v>
      </c>
      <c r="X641" s="311">
        <v>0</v>
      </c>
      <c r="Y641" s="311">
        <v>0</v>
      </c>
      <c r="Z641" s="311">
        <v>0</v>
      </c>
      <c r="AA641" s="311">
        <v>0</v>
      </c>
      <c r="AB641" s="311">
        <v>0</v>
      </c>
      <c r="AC641" s="311">
        <v>0</v>
      </c>
      <c r="AD641" s="311">
        <v>0</v>
      </c>
      <c r="AE641" s="311">
        <v>0</v>
      </c>
      <c r="AF641" s="311">
        <v>0</v>
      </c>
      <c r="AG641" s="311">
        <v>0</v>
      </c>
      <c r="AH641" s="311">
        <v>0</v>
      </c>
      <c r="AI641" s="311">
        <v>0</v>
      </c>
      <c r="AJ641" s="311">
        <v>0</v>
      </c>
      <c r="AK641" s="311">
        <v>0</v>
      </c>
      <c r="AL641" s="311">
        <v>0</v>
      </c>
      <c r="AM641" s="311">
        <v>0</v>
      </c>
      <c r="AN641" s="311">
        <v>0</v>
      </c>
      <c r="AO641" s="311">
        <v>0</v>
      </c>
      <c r="AP641" s="311">
        <v>0</v>
      </c>
      <c r="AQ641" s="311">
        <v>0</v>
      </c>
      <c r="AR641" s="311">
        <v>0</v>
      </c>
      <c r="AS641" s="311">
        <v>0</v>
      </c>
      <c r="AT641" s="311">
        <v>0</v>
      </c>
      <c r="AU641" s="311">
        <v>0</v>
      </c>
      <c r="AV641" s="311">
        <v>0</v>
      </c>
      <c r="AW641" s="311">
        <v>0</v>
      </c>
      <c r="AX641" s="352">
        <v>0</v>
      </c>
      <c r="AY641" s="352">
        <v>0</v>
      </c>
      <c r="AZ641" s="352">
        <v>0</v>
      </c>
      <c r="BA641" s="352">
        <v>0</v>
      </c>
      <c r="BB641" s="352">
        <v>0</v>
      </c>
      <c r="BC641" s="352">
        <v>0</v>
      </c>
      <c r="BD641" s="352">
        <v>0</v>
      </c>
      <c r="BE641" s="352">
        <v>0</v>
      </c>
      <c r="BF641" s="352">
        <v>0</v>
      </c>
      <c r="BG641" s="352">
        <v>0</v>
      </c>
      <c r="BH641" s="378">
        <v>0</v>
      </c>
      <c r="BI641" s="352">
        <v>0</v>
      </c>
      <c r="BJ641" s="352">
        <v>0</v>
      </c>
      <c r="BK641" s="352"/>
      <c r="BL641" s="352"/>
      <c r="BM641" s="352"/>
    </row>
    <row r="642" spans="1:65" s="78" customFormat="1" x14ac:dyDescent="0.3">
      <c r="A642" s="10"/>
      <c r="B642" s="10"/>
      <c r="C642" s="10"/>
      <c r="D642" s="10"/>
      <c r="E642" s="311">
        <v>60064431</v>
      </c>
      <c r="F642" s="311" t="s">
        <v>1456</v>
      </c>
      <c r="G642" s="312">
        <v>6</v>
      </c>
      <c r="H642" s="312" t="s">
        <v>1295</v>
      </c>
      <c r="I642" s="311">
        <v>0</v>
      </c>
      <c r="J642" s="311">
        <v>0</v>
      </c>
      <c r="K642" s="311">
        <v>0</v>
      </c>
      <c r="L642" s="311">
        <v>0</v>
      </c>
      <c r="M642" s="311">
        <v>0</v>
      </c>
      <c r="N642" s="311">
        <v>0</v>
      </c>
      <c r="O642" s="311">
        <v>0</v>
      </c>
      <c r="P642" s="311">
        <v>0</v>
      </c>
      <c r="Q642" s="311">
        <v>0</v>
      </c>
      <c r="R642" s="311">
        <v>0</v>
      </c>
      <c r="S642" s="311">
        <v>0</v>
      </c>
      <c r="T642" s="311">
        <v>0</v>
      </c>
      <c r="U642" s="311">
        <v>0</v>
      </c>
      <c r="V642" s="311">
        <v>0</v>
      </c>
      <c r="W642" s="311">
        <v>0</v>
      </c>
      <c r="X642" s="311">
        <v>0</v>
      </c>
      <c r="Y642" s="311">
        <v>0</v>
      </c>
      <c r="Z642" s="311">
        <v>0</v>
      </c>
      <c r="AA642" s="311">
        <v>0</v>
      </c>
      <c r="AB642" s="311">
        <v>0</v>
      </c>
      <c r="AC642" s="311">
        <v>0</v>
      </c>
      <c r="AD642" s="311">
        <v>0</v>
      </c>
      <c r="AE642" s="311">
        <v>0</v>
      </c>
      <c r="AF642" s="311">
        <v>0</v>
      </c>
      <c r="AG642" s="311">
        <v>0</v>
      </c>
      <c r="AH642" s="311">
        <v>0</v>
      </c>
      <c r="AI642" s="311">
        <v>0</v>
      </c>
      <c r="AJ642" s="311">
        <v>0</v>
      </c>
      <c r="AK642" s="311">
        <v>0</v>
      </c>
      <c r="AL642" s="311">
        <v>0</v>
      </c>
      <c r="AM642" s="311">
        <v>0</v>
      </c>
      <c r="AN642" s="311">
        <v>0</v>
      </c>
      <c r="AO642" s="311">
        <v>0</v>
      </c>
      <c r="AP642" s="311">
        <v>0</v>
      </c>
      <c r="AQ642" s="311">
        <v>0</v>
      </c>
      <c r="AR642" s="311">
        <v>0</v>
      </c>
      <c r="AS642" s="311">
        <v>0</v>
      </c>
      <c r="AT642" s="311">
        <v>0</v>
      </c>
      <c r="AU642" s="311">
        <v>0</v>
      </c>
      <c r="AV642" s="311">
        <v>0</v>
      </c>
      <c r="AW642" s="311">
        <v>0</v>
      </c>
      <c r="AX642" s="352">
        <v>0</v>
      </c>
      <c r="AY642" s="352">
        <v>0</v>
      </c>
      <c r="AZ642" s="352">
        <v>0</v>
      </c>
      <c r="BA642" s="352">
        <v>0</v>
      </c>
      <c r="BB642" s="352">
        <v>0</v>
      </c>
      <c r="BC642" s="352">
        <v>0</v>
      </c>
      <c r="BD642" s="352">
        <v>0</v>
      </c>
      <c r="BE642" s="352">
        <v>0</v>
      </c>
      <c r="BF642" s="352">
        <v>0</v>
      </c>
      <c r="BG642" s="352">
        <v>0</v>
      </c>
      <c r="BH642" s="378">
        <v>0</v>
      </c>
      <c r="BI642" s="352">
        <v>0</v>
      </c>
      <c r="BJ642" s="352">
        <v>0</v>
      </c>
      <c r="BK642" s="352"/>
      <c r="BL642" s="352"/>
      <c r="BM642" s="352"/>
    </row>
    <row r="643" spans="1:65" s="78" customFormat="1" x14ac:dyDescent="0.3">
      <c r="A643" s="10"/>
      <c r="B643" s="10"/>
      <c r="C643" s="10"/>
      <c r="D643" s="10">
        <v>997323680.55999994</v>
      </c>
      <c r="E643" s="311">
        <v>80155166</v>
      </c>
      <c r="F643" s="311" t="s">
        <v>334</v>
      </c>
      <c r="G643" s="312">
        <v>5</v>
      </c>
      <c r="H643" s="312" t="s">
        <v>1296</v>
      </c>
      <c r="I643" s="311">
        <v>0</v>
      </c>
      <c r="J643" s="311">
        <v>0</v>
      </c>
      <c r="K643" s="311">
        <v>0</v>
      </c>
      <c r="L643" s="311">
        <v>0</v>
      </c>
      <c r="M643" s="311">
        <v>0</v>
      </c>
      <c r="N643" s="311">
        <v>0</v>
      </c>
      <c r="O643" s="311">
        <v>0</v>
      </c>
      <c r="P643" s="311">
        <v>0</v>
      </c>
      <c r="Q643" s="311">
        <v>0</v>
      </c>
      <c r="R643" s="311">
        <v>0</v>
      </c>
      <c r="S643" s="311">
        <v>0</v>
      </c>
      <c r="T643" s="311">
        <v>0</v>
      </c>
      <c r="U643" s="311">
        <v>0</v>
      </c>
      <c r="V643" s="311">
        <v>0</v>
      </c>
      <c r="W643" s="311">
        <v>0</v>
      </c>
      <c r="X643" s="311">
        <v>0</v>
      </c>
      <c r="Y643" s="311">
        <v>0</v>
      </c>
      <c r="Z643" s="311">
        <v>0</v>
      </c>
      <c r="AA643" s="311">
        <v>0</v>
      </c>
      <c r="AB643" s="311">
        <v>0</v>
      </c>
      <c r="AC643" s="311">
        <v>0</v>
      </c>
      <c r="AD643" s="311">
        <v>0</v>
      </c>
      <c r="AE643" s="311">
        <v>0</v>
      </c>
      <c r="AF643" s="311">
        <v>0</v>
      </c>
      <c r="AG643" s="311">
        <v>0</v>
      </c>
      <c r="AH643" s="311">
        <v>0</v>
      </c>
      <c r="AI643" s="311">
        <v>0</v>
      </c>
      <c r="AJ643" s="311">
        <v>0</v>
      </c>
      <c r="AK643" s="311">
        <v>0</v>
      </c>
      <c r="AL643" s="311">
        <v>0</v>
      </c>
      <c r="AM643" s="311">
        <v>0</v>
      </c>
      <c r="AN643" s="311">
        <v>0</v>
      </c>
      <c r="AO643" s="311">
        <v>0</v>
      </c>
      <c r="AP643" s="311">
        <v>0</v>
      </c>
      <c r="AQ643" s="311">
        <v>0</v>
      </c>
      <c r="AR643" s="311">
        <v>0</v>
      </c>
      <c r="AS643" s="311">
        <v>0</v>
      </c>
      <c r="AT643" s="311">
        <v>0</v>
      </c>
      <c r="AU643" s="311">
        <v>0</v>
      </c>
      <c r="AV643" s="311">
        <v>0</v>
      </c>
      <c r="AW643" s="311">
        <v>0</v>
      </c>
      <c r="AX643" s="352">
        <v>0</v>
      </c>
      <c r="AY643" s="352">
        <v>0</v>
      </c>
      <c r="AZ643" s="352">
        <v>0</v>
      </c>
      <c r="BA643" s="352">
        <v>0</v>
      </c>
      <c r="BB643" s="352">
        <v>0</v>
      </c>
      <c r="BC643" s="352">
        <v>0</v>
      </c>
      <c r="BD643" s="352">
        <v>0</v>
      </c>
      <c r="BE643" s="352">
        <v>0</v>
      </c>
      <c r="BF643" s="352">
        <v>0</v>
      </c>
      <c r="BG643" s="352">
        <v>0</v>
      </c>
      <c r="BH643" s="378">
        <v>0</v>
      </c>
      <c r="BI643" s="352">
        <v>0</v>
      </c>
      <c r="BJ643" s="352">
        <v>0</v>
      </c>
      <c r="BK643" s="352"/>
      <c r="BL643" s="352"/>
      <c r="BM643" s="352"/>
    </row>
    <row r="644" spans="1:65" s="78" customFormat="1" x14ac:dyDescent="0.3">
      <c r="A644" s="10"/>
      <c r="B644" s="10"/>
      <c r="C644" s="10"/>
      <c r="D644" s="10">
        <v>16919059.609999999</v>
      </c>
      <c r="E644" s="311">
        <v>80407025</v>
      </c>
      <c r="F644" s="311" t="s">
        <v>345</v>
      </c>
      <c r="G644" s="312">
        <v>12</v>
      </c>
      <c r="H644" s="312" t="s">
        <v>1296</v>
      </c>
      <c r="I644" s="311">
        <v>0</v>
      </c>
      <c r="J644" s="311">
        <v>0</v>
      </c>
      <c r="K644" s="311">
        <v>0</v>
      </c>
      <c r="L644" s="311">
        <v>0</v>
      </c>
      <c r="M644" s="311">
        <v>0</v>
      </c>
      <c r="N644" s="311">
        <v>0</v>
      </c>
      <c r="O644" s="311">
        <v>0</v>
      </c>
      <c r="P644" s="311">
        <v>0</v>
      </c>
      <c r="Q644" s="311">
        <v>0</v>
      </c>
      <c r="R644" s="311">
        <v>0</v>
      </c>
      <c r="S644" s="311">
        <v>0</v>
      </c>
      <c r="T644" s="311">
        <v>0</v>
      </c>
      <c r="U644" s="311">
        <v>0</v>
      </c>
      <c r="V644" s="311">
        <v>0</v>
      </c>
      <c r="W644" s="311">
        <v>0</v>
      </c>
      <c r="X644" s="311">
        <v>0</v>
      </c>
      <c r="Y644" s="311">
        <v>0</v>
      </c>
      <c r="Z644" s="311">
        <v>0</v>
      </c>
      <c r="AA644" s="311">
        <v>0</v>
      </c>
      <c r="AB644" s="311">
        <v>0</v>
      </c>
      <c r="AC644" s="311">
        <v>0</v>
      </c>
      <c r="AD644" s="311">
        <v>0</v>
      </c>
      <c r="AE644" s="311">
        <v>0</v>
      </c>
      <c r="AF644" s="311">
        <v>0</v>
      </c>
      <c r="AG644" s="311">
        <v>0</v>
      </c>
      <c r="AH644" s="311">
        <v>0</v>
      </c>
      <c r="AI644" s="311">
        <v>0</v>
      </c>
      <c r="AJ644" s="311">
        <v>0</v>
      </c>
      <c r="AK644" s="311">
        <v>0</v>
      </c>
      <c r="AL644" s="311">
        <v>0</v>
      </c>
      <c r="AM644" s="311">
        <v>0</v>
      </c>
      <c r="AN644" s="311">
        <v>0</v>
      </c>
      <c r="AO644" s="311">
        <v>0</v>
      </c>
      <c r="AP644" s="311">
        <v>0</v>
      </c>
      <c r="AQ644" s="311">
        <v>0</v>
      </c>
      <c r="AR644" s="311">
        <v>0</v>
      </c>
      <c r="AS644" s="311">
        <v>0</v>
      </c>
      <c r="AT644" s="311">
        <v>0</v>
      </c>
      <c r="AU644" s="311">
        <v>0</v>
      </c>
      <c r="AV644" s="311">
        <v>0</v>
      </c>
      <c r="AW644" s="311">
        <v>0</v>
      </c>
      <c r="AX644" s="352">
        <v>0</v>
      </c>
      <c r="AY644" s="352">
        <v>0</v>
      </c>
      <c r="AZ644" s="352">
        <v>0</v>
      </c>
      <c r="BA644" s="352">
        <v>0</v>
      </c>
      <c r="BB644" s="352">
        <v>0</v>
      </c>
      <c r="BC644" s="352">
        <v>0</v>
      </c>
      <c r="BD644" s="352">
        <v>0</v>
      </c>
      <c r="BE644" s="352">
        <v>0</v>
      </c>
      <c r="BF644" s="352">
        <v>0</v>
      </c>
      <c r="BG644" s="352">
        <v>0</v>
      </c>
      <c r="BH644" s="378">
        <v>0</v>
      </c>
      <c r="BI644" s="352">
        <v>0</v>
      </c>
      <c r="BJ644" s="352">
        <v>0</v>
      </c>
      <c r="BK644" s="352"/>
      <c r="BL644" s="352"/>
      <c r="BM644" s="352"/>
    </row>
    <row r="645" spans="1:65" s="78" customFormat="1" x14ac:dyDescent="0.3">
      <c r="A645" s="10"/>
      <c r="B645" s="10"/>
      <c r="C645" s="10"/>
      <c r="D645" s="10">
        <v>100615779.66</v>
      </c>
      <c r="E645" s="311">
        <v>110004033</v>
      </c>
      <c r="F645" s="311" t="s">
        <v>350</v>
      </c>
      <c r="G645" s="312">
        <v>80</v>
      </c>
      <c r="H645" s="312" t="s">
        <v>22</v>
      </c>
      <c r="I645" s="311">
        <v>0</v>
      </c>
      <c r="J645" s="311">
        <v>0</v>
      </c>
      <c r="K645" s="311">
        <v>0</v>
      </c>
      <c r="L645" s="311">
        <v>0</v>
      </c>
      <c r="M645" s="311">
        <v>0</v>
      </c>
      <c r="N645" s="311">
        <v>0</v>
      </c>
      <c r="O645" s="311">
        <v>0</v>
      </c>
      <c r="P645" s="311">
        <v>0</v>
      </c>
      <c r="Q645" s="311">
        <v>0</v>
      </c>
      <c r="R645" s="311">
        <v>0</v>
      </c>
      <c r="S645" s="311">
        <v>0</v>
      </c>
      <c r="T645" s="311">
        <v>0</v>
      </c>
      <c r="U645" s="311">
        <v>0</v>
      </c>
      <c r="V645" s="311">
        <v>0</v>
      </c>
      <c r="W645" s="311">
        <v>0</v>
      </c>
      <c r="X645" s="311">
        <v>0</v>
      </c>
      <c r="Y645" s="311">
        <v>0</v>
      </c>
      <c r="Z645" s="311">
        <v>0</v>
      </c>
      <c r="AA645" s="311">
        <v>0</v>
      </c>
      <c r="AB645" s="311">
        <v>0</v>
      </c>
      <c r="AC645" s="311">
        <v>0</v>
      </c>
      <c r="AD645" s="311">
        <v>0</v>
      </c>
      <c r="AE645" s="311">
        <v>0</v>
      </c>
      <c r="AF645" s="311">
        <v>0</v>
      </c>
      <c r="AG645" s="311">
        <v>0</v>
      </c>
      <c r="AH645" s="311">
        <v>0</v>
      </c>
      <c r="AI645" s="311">
        <v>0</v>
      </c>
      <c r="AJ645" s="311">
        <v>0</v>
      </c>
      <c r="AK645" s="311">
        <v>0</v>
      </c>
      <c r="AL645" s="311">
        <v>0</v>
      </c>
      <c r="AM645" s="311">
        <v>0</v>
      </c>
      <c r="AN645" s="311">
        <v>0</v>
      </c>
      <c r="AO645" s="311">
        <v>0</v>
      </c>
      <c r="AP645" s="311">
        <v>0</v>
      </c>
      <c r="AQ645" s="311">
        <v>0</v>
      </c>
      <c r="AR645" s="311">
        <v>0</v>
      </c>
      <c r="AS645" s="311">
        <v>0</v>
      </c>
      <c r="AT645" s="311">
        <v>0</v>
      </c>
      <c r="AU645" s="311">
        <v>0</v>
      </c>
      <c r="AV645" s="311">
        <v>0</v>
      </c>
      <c r="AW645" s="311">
        <v>0</v>
      </c>
      <c r="AX645" s="352">
        <v>0</v>
      </c>
      <c r="AY645" s="352">
        <v>0</v>
      </c>
      <c r="AZ645" s="352">
        <v>0</v>
      </c>
      <c r="BA645" s="352">
        <v>0</v>
      </c>
      <c r="BB645" s="352">
        <v>0</v>
      </c>
      <c r="BC645" s="352">
        <v>0</v>
      </c>
      <c r="BD645" s="352">
        <v>0</v>
      </c>
      <c r="BE645" s="352">
        <v>0</v>
      </c>
      <c r="BF645" s="352">
        <v>0</v>
      </c>
      <c r="BG645" s="352">
        <v>0</v>
      </c>
      <c r="BH645" s="378">
        <v>0</v>
      </c>
      <c r="BI645" s="352">
        <v>0</v>
      </c>
      <c r="BJ645" s="352">
        <v>0</v>
      </c>
      <c r="BK645" s="352"/>
      <c r="BL645" s="352"/>
      <c r="BM645" s="352"/>
    </row>
    <row r="646" spans="1:65" s="78" customFormat="1" x14ac:dyDescent="0.3">
      <c r="A646" s="10"/>
      <c r="B646" s="10"/>
      <c r="C646" s="10"/>
      <c r="D646" s="10">
        <v>14358595003.799999</v>
      </c>
      <c r="E646" s="311">
        <v>110005925</v>
      </c>
      <c r="F646" s="311" t="s">
        <v>356</v>
      </c>
      <c r="G646" s="312">
        <v>8</v>
      </c>
      <c r="H646" s="312" t="s">
        <v>22</v>
      </c>
      <c r="I646" s="311">
        <v>0</v>
      </c>
      <c r="J646" s="311">
        <v>0</v>
      </c>
      <c r="K646" s="311">
        <v>0</v>
      </c>
      <c r="L646" s="311">
        <v>0</v>
      </c>
      <c r="M646" s="311">
        <v>0</v>
      </c>
      <c r="N646" s="311">
        <v>0</v>
      </c>
      <c r="O646" s="311">
        <v>0</v>
      </c>
      <c r="P646" s="311">
        <v>0</v>
      </c>
      <c r="Q646" s="311">
        <v>0</v>
      </c>
      <c r="R646" s="311">
        <v>0</v>
      </c>
      <c r="S646" s="311">
        <v>0</v>
      </c>
      <c r="T646" s="311">
        <v>0</v>
      </c>
      <c r="U646" s="311">
        <v>0</v>
      </c>
      <c r="V646" s="311">
        <v>0</v>
      </c>
      <c r="W646" s="311">
        <v>0</v>
      </c>
      <c r="X646" s="311">
        <v>0</v>
      </c>
      <c r="Y646" s="311">
        <v>0</v>
      </c>
      <c r="Z646" s="311">
        <v>0</v>
      </c>
      <c r="AA646" s="311">
        <v>0</v>
      </c>
      <c r="AB646" s="311">
        <v>0</v>
      </c>
      <c r="AC646" s="311">
        <v>0</v>
      </c>
      <c r="AD646" s="311">
        <v>0</v>
      </c>
      <c r="AE646" s="311">
        <v>0</v>
      </c>
      <c r="AF646" s="311">
        <v>0</v>
      </c>
      <c r="AG646" s="311">
        <v>0</v>
      </c>
      <c r="AH646" s="311">
        <v>0</v>
      </c>
      <c r="AI646" s="311">
        <v>0</v>
      </c>
      <c r="AJ646" s="311">
        <v>0</v>
      </c>
      <c r="AK646" s="311">
        <v>0</v>
      </c>
      <c r="AL646" s="311">
        <v>0</v>
      </c>
      <c r="AM646" s="311">
        <v>0</v>
      </c>
      <c r="AN646" s="311">
        <v>0</v>
      </c>
      <c r="AO646" s="311">
        <v>0</v>
      </c>
      <c r="AP646" s="311">
        <v>0</v>
      </c>
      <c r="AQ646" s="311">
        <v>0</v>
      </c>
      <c r="AR646" s="311">
        <v>0</v>
      </c>
      <c r="AS646" s="311">
        <v>0</v>
      </c>
      <c r="AT646" s="311">
        <v>0</v>
      </c>
      <c r="AU646" s="311">
        <v>0</v>
      </c>
      <c r="AV646" s="311">
        <v>0</v>
      </c>
      <c r="AW646" s="311">
        <v>0</v>
      </c>
      <c r="AX646" s="352">
        <v>0</v>
      </c>
      <c r="AY646" s="352">
        <v>0</v>
      </c>
      <c r="AZ646" s="352">
        <v>0</v>
      </c>
      <c r="BA646" s="352">
        <v>0</v>
      </c>
      <c r="BB646" s="352">
        <v>0</v>
      </c>
      <c r="BC646" s="352">
        <v>0</v>
      </c>
      <c r="BD646" s="352">
        <v>0</v>
      </c>
      <c r="BE646" s="352">
        <v>0</v>
      </c>
      <c r="BF646" s="352">
        <v>0</v>
      </c>
      <c r="BG646" s="352">
        <v>0</v>
      </c>
      <c r="BH646" s="378">
        <v>0</v>
      </c>
      <c r="BI646" s="352">
        <v>0</v>
      </c>
      <c r="BJ646" s="352">
        <v>0</v>
      </c>
      <c r="BK646" s="352"/>
      <c r="BL646" s="352"/>
      <c r="BM646" s="352"/>
    </row>
    <row r="647" spans="1:65" s="78" customFormat="1" x14ac:dyDescent="0.3">
      <c r="A647" s="10"/>
      <c r="B647" s="10"/>
      <c r="C647" s="10"/>
      <c r="D647" s="10">
        <v>433039711.22000003</v>
      </c>
      <c r="E647" s="311">
        <v>110017483</v>
      </c>
      <c r="F647" s="311" t="s">
        <v>369</v>
      </c>
      <c r="G647" s="312">
        <v>28</v>
      </c>
      <c r="H647" s="312" t="s">
        <v>22</v>
      </c>
      <c r="I647" s="311">
        <v>0</v>
      </c>
      <c r="J647" s="311">
        <v>0</v>
      </c>
      <c r="K647" s="311">
        <v>0</v>
      </c>
      <c r="L647" s="311">
        <v>0</v>
      </c>
      <c r="M647" s="311">
        <v>0</v>
      </c>
      <c r="N647" s="311">
        <v>0</v>
      </c>
      <c r="O647" s="311">
        <v>0</v>
      </c>
      <c r="P647" s="311">
        <v>0</v>
      </c>
      <c r="Q647" s="311">
        <v>0</v>
      </c>
      <c r="R647" s="311">
        <v>0</v>
      </c>
      <c r="S647" s="311">
        <v>0</v>
      </c>
      <c r="T647" s="311">
        <v>0</v>
      </c>
      <c r="U647" s="311">
        <v>0</v>
      </c>
      <c r="V647" s="311">
        <v>0</v>
      </c>
      <c r="W647" s="311">
        <v>0</v>
      </c>
      <c r="X647" s="311">
        <v>0</v>
      </c>
      <c r="Y647" s="311">
        <v>0</v>
      </c>
      <c r="Z647" s="311">
        <v>0</v>
      </c>
      <c r="AA647" s="311">
        <v>0</v>
      </c>
      <c r="AB647" s="311">
        <v>0</v>
      </c>
      <c r="AC647" s="311">
        <v>0</v>
      </c>
      <c r="AD647" s="311">
        <v>0</v>
      </c>
      <c r="AE647" s="311">
        <v>0</v>
      </c>
      <c r="AF647" s="311">
        <v>0</v>
      </c>
      <c r="AG647" s="311">
        <v>0</v>
      </c>
      <c r="AH647" s="311">
        <v>0</v>
      </c>
      <c r="AI647" s="311">
        <v>0</v>
      </c>
      <c r="AJ647" s="311">
        <v>0</v>
      </c>
      <c r="AK647" s="311">
        <v>0</v>
      </c>
      <c r="AL647" s="311">
        <v>0</v>
      </c>
      <c r="AM647" s="311">
        <v>0</v>
      </c>
      <c r="AN647" s="311">
        <v>0</v>
      </c>
      <c r="AO647" s="311">
        <v>0</v>
      </c>
      <c r="AP647" s="311">
        <v>0</v>
      </c>
      <c r="AQ647" s="311">
        <v>0</v>
      </c>
      <c r="AR647" s="311">
        <v>0</v>
      </c>
      <c r="AS647" s="311">
        <v>0</v>
      </c>
      <c r="AT647" s="311">
        <v>0</v>
      </c>
      <c r="AU647" s="311">
        <v>0</v>
      </c>
      <c r="AV647" s="311">
        <v>0</v>
      </c>
      <c r="AW647" s="311">
        <v>0</v>
      </c>
      <c r="AX647" s="352">
        <v>0</v>
      </c>
      <c r="AY647" s="352">
        <v>0</v>
      </c>
      <c r="AZ647" s="352">
        <v>0</v>
      </c>
      <c r="BA647" s="352">
        <v>0</v>
      </c>
      <c r="BB647" s="352">
        <v>0</v>
      </c>
      <c r="BC647" s="352">
        <v>0</v>
      </c>
      <c r="BD647" s="352">
        <v>0</v>
      </c>
      <c r="BE647" s="352">
        <v>0</v>
      </c>
      <c r="BF647" s="352">
        <v>0</v>
      </c>
      <c r="BG647" s="352">
        <v>0</v>
      </c>
      <c r="BH647" s="378">
        <v>0</v>
      </c>
      <c r="BI647" s="352">
        <v>0</v>
      </c>
      <c r="BJ647" s="352">
        <v>0</v>
      </c>
      <c r="BK647" s="352"/>
      <c r="BL647" s="352"/>
      <c r="BM647" s="352"/>
    </row>
    <row r="648" spans="1:65" s="78" customFormat="1" x14ac:dyDescent="0.3">
      <c r="A648" s="10"/>
      <c r="B648" s="10"/>
      <c r="C648" s="10"/>
      <c r="D648" s="10">
        <v>532836483.80000001</v>
      </c>
      <c r="E648" s="311">
        <v>110017483</v>
      </c>
      <c r="F648" s="311" t="s">
        <v>369</v>
      </c>
      <c r="G648" s="312">
        <v>28</v>
      </c>
      <c r="H648" s="312" t="s">
        <v>22</v>
      </c>
      <c r="I648" s="311">
        <v>0</v>
      </c>
      <c r="J648" s="311">
        <v>0</v>
      </c>
      <c r="K648" s="311">
        <v>0</v>
      </c>
      <c r="L648" s="311">
        <v>0</v>
      </c>
      <c r="M648" s="311">
        <v>0</v>
      </c>
      <c r="N648" s="311">
        <v>0</v>
      </c>
      <c r="O648" s="311">
        <v>0</v>
      </c>
      <c r="P648" s="311">
        <v>0</v>
      </c>
      <c r="Q648" s="311">
        <v>0</v>
      </c>
      <c r="R648" s="311">
        <v>0</v>
      </c>
      <c r="S648" s="311">
        <v>0</v>
      </c>
      <c r="T648" s="311">
        <v>0</v>
      </c>
      <c r="U648" s="311">
        <v>0</v>
      </c>
      <c r="V648" s="311">
        <v>0</v>
      </c>
      <c r="W648" s="311">
        <v>0</v>
      </c>
      <c r="X648" s="311">
        <v>0</v>
      </c>
      <c r="Y648" s="311">
        <v>0</v>
      </c>
      <c r="Z648" s="311">
        <v>0</v>
      </c>
      <c r="AA648" s="311">
        <v>0</v>
      </c>
      <c r="AB648" s="311">
        <v>0</v>
      </c>
      <c r="AC648" s="311">
        <v>0</v>
      </c>
      <c r="AD648" s="311">
        <v>0</v>
      </c>
      <c r="AE648" s="311">
        <v>0</v>
      </c>
      <c r="AF648" s="311">
        <v>0</v>
      </c>
      <c r="AG648" s="311">
        <v>0</v>
      </c>
      <c r="AH648" s="311">
        <v>0</v>
      </c>
      <c r="AI648" s="311">
        <v>0</v>
      </c>
      <c r="AJ648" s="311">
        <v>0</v>
      </c>
      <c r="AK648" s="311">
        <v>0</v>
      </c>
      <c r="AL648" s="311">
        <v>0</v>
      </c>
      <c r="AM648" s="311">
        <v>0</v>
      </c>
      <c r="AN648" s="311">
        <v>0</v>
      </c>
      <c r="AO648" s="311">
        <v>0</v>
      </c>
      <c r="AP648" s="311">
        <v>0</v>
      </c>
      <c r="AQ648" s="311">
        <v>0</v>
      </c>
      <c r="AR648" s="311">
        <v>0</v>
      </c>
      <c r="AS648" s="311">
        <v>0</v>
      </c>
      <c r="AT648" s="311">
        <v>0</v>
      </c>
      <c r="AU648" s="311">
        <v>0</v>
      </c>
      <c r="AV648" s="311">
        <v>0</v>
      </c>
      <c r="AW648" s="311">
        <v>0</v>
      </c>
      <c r="AX648" s="352">
        <v>0</v>
      </c>
      <c r="AY648" s="352">
        <v>0</v>
      </c>
      <c r="AZ648" s="352">
        <v>0</v>
      </c>
      <c r="BA648" s="352">
        <v>0</v>
      </c>
      <c r="BB648" s="352">
        <v>0</v>
      </c>
      <c r="BC648" s="352">
        <v>0</v>
      </c>
      <c r="BD648" s="352">
        <v>0</v>
      </c>
      <c r="BE648" s="352">
        <v>0</v>
      </c>
      <c r="BF648" s="352">
        <v>0</v>
      </c>
      <c r="BG648" s="352">
        <v>0</v>
      </c>
      <c r="BH648" s="378">
        <v>0</v>
      </c>
      <c r="BI648" s="352">
        <v>0</v>
      </c>
      <c r="BJ648" s="352">
        <v>0</v>
      </c>
      <c r="BK648" s="352"/>
      <c r="BL648" s="352"/>
      <c r="BM648" s="352"/>
    </row>
    <row r="649" spans="1:65" s="78" customFormat="1" x14ac:dyDescent="0.3">
      <c r="A649" s="10"/>
      <c r="B649" s="10"/>
      <c r="C649" s="10"/>
      <c r="D649" s="10">
        <v>234380538.44999999</v>
      </c>
      <c r="E649" s="311">
        <v>110020185</v>
      </c>
      <c r="F649" s="311" t="s">
        <v>374</v>
      </c>
      <c r="G649" s="312">
        <v>55</v>
      </c>
      <c r="H649" s="312" t="s">
        <v>22</v>
      </c>
      <c r="I649" s="311">
        <v>0</v>
      </c>
      <c r="J649" s="311">
        <v>0</v>
      </c>
      <c r="K649" s="311">
        <v>0</v>
      </c>
      <c r="L649" s="311">
        <v>0</v>
      </c>
      <c r="M649" s="311">
        <v>0</v>
      </c>
      <c r="N649" s="311">
        <v>0</v>
      </c>
      <c r="O649" s="311">
        <v>0</v>
      </c>
      <c r="P649" s="311">
        <v>0</v>
      </c>
      <c r="Q649" s="311">
        <v>0</v>
      </c>
      <c r="R649" s="311">
        <v>0</v>
      </c>
      <c r="S649" s="311">
        <v>0</v>
      </c>
      <c r="T649" s="311">
        <v>0</v>
      </c>
      <c r="U649" s="311">
        <v>0</v>
      </c>
      <c r="V649" s="311">
        <v>0</v>
      </c>
      <c r="W649" s="311">
        <v>0</v>
      </c>
      <c r="X649" s="311">
        <v>0</v>
      </c>
      <c r="Y649" s="311">
        <v>0</v>
      </c>
      <c r="Z649" s="311">
        <v>0</v>
      </c>
      <c r="AA649" s="311">
        <v>0</v>
      </c>
      <c r="AB649" s="311">
        <v>0</v>
      </c>
      <c r="AC649" s="311">
        <v>0</v>
      </c>
      <c r="AD649" s="311">
        <v>0</v>
      </c>
      <c r="AE649" s="311">
        <v>0</v>
      </c>
      <c r="AF649" s="311">
        <v>0</v>
      </c>
      <c r="AG649" s="311">
        <v>0</v>
      </c>
      <c r="AH649" s="311">
        <v>0</v>
      </c>
      <c r="AI649" s="311">
        <v>0</v>
      </c>
      <c r="AJ649" s="311">
        <v>250000</v>
      </c>
      <c r="AK649" s="311">
        <v>0</v>
      </c>
      <c r="AL649" s="311">
        <v>0</v>
      </c>
      <c r="AM649" s="311">
        <v>0</v>
      </c>
      <c r="AN649" s="311">
        <v>0</v>
      </c>
      <c r="AO649" s="311">
        <v>0</v>
      </c>
      <c r="AP649" s="311">
        <v>0</v>
      </c>
      <c r="AQ649" s="311">
        <v>0</v>
      </c>
      <c r="AR649" s="311">
        <v>0</v>
      </c>
      <c r="AS649" s="311">
        <v>0</v>
      </c>
      <c r="AT649" s="311">
        <v>0</v>
      </c>
      <c r="AU649" s="311">
        <v>0</v>
      </c>
      <c r="AV649" s="311">
        <v>0</v>
      </c>
      <c r="AW649" s="311">
        <v>0</v>
      </c>
      <c r="AX649" s="352">
        <v>0</v>
      </c>
      <c r="AY649" s="352">
        <v>250000</v>
      </c>
      <c r="AZ649" s="352">
        <v>0</v>
      </c>
      <c r="BA649" s="352">
        <v>0</v>
      </c>
      <c r="BB649" s="352">
        <v>0</v>
      </c>
      <c r="BC649" s="352">
        <v>0</v>
      </c>
      <c r="BD649" s="352">
        <v>0</v>
      </c>
      <c r="BE649" s="352">
        <v>0</v>
      </c>
      <c r="BF649" s="352">
        <v>0</v>
      </c>
      <c r="BG649" s="352">
        <v>0</v>
      </c>
      <c r="BH649" s="378">
        <v>0</v>
      </c>
      <c r="BI649" s="352">
        <v>0</v>
      </c>
      <c r="BJ649" s="352">
        <v>0</v>
      </c>
      <c r="BK649" s="352"/>
      <c r="BL649" s="352"/>
      <c r="BM649" s="352"/>
    </row>
    <row r="650" spans="1:65" s="78" customFormat="1" x14ac:dyDescent="0.3">
      <c r="A650" s="10"/>
      <c r="B650" s="10"/>
      <c r="C650" s="10"/>
      <c r="D650" s="10">
        <v>1516503.09</v>
      </c>
      <c r="E650" s="311">
        <v>110021802</v>
      </c>
      <c r="F650" s="311" t="s">
        <v>375</v>
      </c>
      <c r="G650" s="312">
        <v>74</v>
      </c>
      <c r="H650" s="312" t="s">
        <v>22</v>
      </c>
      <c r="I650" s="311">
        <v>0</v>
      </c>
      <c r="J650" s="311">
        <v>0</v>
      </c>
      <c r="K650" s="311">
        <v>0</v>
      </c>
      <c r="L650" s="311">
        <v>0</v>
      </c>
      <c r="M650" s="311">
        <v>0</v>
      </c>
      <c r="N650" s="311">
        <v>0</v>
      </c>
      <c r="O650" s="311">
        <v>0</v>
      </c>
      <c r="P650" s="311">
        <v>0</v>
      </c>
      <c r="Q650" s="311">
        <v>0</v>
      </c>
      <c r="R650" s="311">
        <v>0</v>
      </c>
      <c r="S650" s="311">
        <v>0</v>
      </c>
      <c r="T650" s="311">
        <v>0</v>
      </c>
      <c r="U650" s="311">
        <v>0</v>
      </c>
      <c r="V650" s="311">
        <v>0</v>
      </c>
      <c r="W650" s="311">
        <v>0</v>
      </c>
      <c r="X650" s="311">
        <v>0</v>
      </c>
      <c r="Y650" s="311">
        <v>0</v>
      </c>
      <c r="Z650" s="311">
        <v>0</v>
      </c>
      <c r="AA650" s="311">
        <v>0</v>
      </c>
      <c r="AB650" s="311">
        <v>0</v>
      </c>
      <c r="AC650" s="311">
        <v>0</v>
      </c>
      <c r="AD650" s="311">
        <v>0</v>
      </c>
      <c r="AE650" s="311">
        <v>0</v>
      </c>
      <c r="AF650" s="311">
        <v>0</v>
      </c>
      <c r="AG650" s="311">
        <v>0</v>
      </c>
      <c r="AH650" s="311">
        <v>0</v>
      </c>
      <c r="AI650" s="311">
        <v>0</v>
      </c>
      <c r="AJ650" s="311">
        <v>0</v>
      </c>
      <c r="AK650" s="311">
        <v>0</v>
      </c>
      <c r="AL650" s="311">
        <v>0</v>
      </c>
      <c r="AM650" s="311">
        <v>0</v>
      </c>
      <c r="AN650" s="311">
        <v>0</v>
      </c>
      <c r="AO650" s="311">
        <v>0</v>
      </c>
      <c r="AP650" s="311">
        <v>0</v>
      </c>
      <c r="AQ650" s="311">
        <v>0</v>
      </c>
      <c r="AR650" s="311">
        <v>0</v>
      </c>
      <c r="AS650" s="311">
        <v>0</v>
      </c>
      <c r="AT650" s="311">
        <v>0</v>
      </c>
      <c r="AU650" s="311">
        <v>0</v>
      </c>
      <c r="AV650" s="311">
        <v>0</v>
      </c>
      <c r="AW650" s="311">
        <v>0</v>
      </c>
      <c r="AX650" s="352">
        <v>0</v>
      </c>
      <c r="AY650" s="352">
        <v>0</v>
      </c>
      <c r="AZ650" s="352">
        <v>0</v>
      </c>
      <c r="BA650" s="352">
        <v>0</v>
      </c>
      <c r="BB650" s="352">
        <v>0</v>
      </c>
      <c r="BC650" s="352">
        <v>0</v>
      </c>
      <c r="BD650" s="352">
        <v>0</v>
      </c>
      <c r="BE650" s="352">
        <v>0</v>
      </c>
      <c r="BF650" s="352">
        <v>0</v>
      </c>
      <c r="BG650" s="352">
        <v>0</v>
      </c>
      <c r="BH650" s="378">
        <v>0</v>
      </c>
      <c r="BI650" s="352">
        <v>0</v>
      </c>
      <c r="BJ650" s="352">
        <v>0</v>
      </c>
      <c r="BK650" s="352"/>
      <c r="BL650" s="352"/>
      <c r="BM650" s="352"/>
    </row>
    <row r="651" spans="1:65" s="78" customFormat="1" x14ac:dyDescent="0.3">
      <c r="A651" s="10"/>
      <c r="B651" s="10"/>
      <c r="C651" s="10"/>
      <c r="D651" s="10">
        <v>139701552.53999999</v>
      </c>
      <c r="E651" s="311">
        <v>110024381</v>
      </c>
      <c r="F651" s="311" t="s">
        <v>382</v>
      </c>
      <c r="G651" s="312">
        <v>6</v>
      </c>
      <c r="H651" s="312" t="s">
        <v>22</v>
      </c>
      <c r="I651" s="311">
        <v>0</v>
      </c>
      <c r="J651" s="311">
        <v>0</v>
      </c>
      <c r="K651" s="311">
        <v>0</v>
      </c>
      <c r="L651" s="311">
        <v>0</v>
      </c>
      <c r="M651" s="311">
        <v>0</v>
      </c>
      <c r="N651" s="311">
        <v>0</v>
      </c>
      <c r="O651" s="311">
        <v>0</v>
      </c>
      <c r="P651" s="311">
        <v>0</v>
      </c>
      <c r="Q651" s="311">
        <v>0</v>
      </c>
      <c r="R651" s="311">
        <v>0</v>
      </c>
      <c r="S651" s="311">
        <v>0</v>
      </c>
      <c r="T651" s="311">
        <v>0</v>
      </c>
      <c r="U651" s="311">
        <v>0</v>
      </c>
      <c r="V651" s="311">
        <v>0</v>
      </c>
      <c r="W651" s="311">
        <v>0</v>
      </c>
      <c r="X651" s="311">
        <v>0</v>
      </c>
      <c r="Y651" s="311">
        <v>0</v>
      </c>
      <c r="Z651" s="311">
        <v>0</v>
      </c>
      <c r="AA651" s="311">
        <v>0</v>
      </c>
      <c r="AB651" s="311">
        <v>0</v>
      </c>
      <c r="AC651" s="311">
        <v>0</v>
      </c>
      <c r="AD651" s="311">
        <v>0</v>
      </c>
      <c r="AE651" s="311">
        <v>0</v>
      </c>
      <c r="AF651" s="311">
        <v>0</v>
      </c>
      <c r="AG651" s="311">
        <v>0</v>
      </c>
      <c r="AH651" s="311">
        <v>0</v>
      </c>
      <c r="AI651" s="311">
        <v>0</v>
      </c>
      <c r="AJ651" s="311">
        <v>0</v>
      </c>
      <c r="AK651" s="311">
        <v>0</v>
      </c>
      <c r="AL651" s="311">
        <v>0</v>
      </c>
      <c r="AM651" s="311">
        <v>0</v>
      </c>
      <c r="AN651" s="311">
        <v>0</v>
      </c>
      <c r="AO651" s="311">
        <v>0</v>
      </c>
      <c r="AP651" s="311">
        <v>0</v>
      </c>
      <c r="AQ651" s="311">
        <v>0</v>
      </c>
      <c r="AR651" s="311">
        <v>0</v>
      </c>
      <c r="AS651" s="311">
        <v>0</v>
      </c>
      <c r="AT651" s="311">
        <v>0</v>
      </c>
      <c r="AU651" s="311">
        <v>0</v>
      </c>
      <c r="AV651" s="311">
        <v>0</v>
      </c>
      <c r="AW651" s="311">
        <v>0</v>
      </c>
      <c r="AX651" s="352">
        <v>0</v>
      </c>
      <c r="AY651" s="352">
        <v>0</v>
      </c>
      <c r="AZ651" s="352">
        <v>0</v>
      </c>
      <c r="BA651" s="352">
        <v>0</v>
      </c>
      <c r="BB651" s="352">
        <v>0</v>
      </c>
      <c r="BC651" s="352">
        <v>0</v>
      </c>
      <c r="BD651" s="352">
        <v>0</v>
      </c>
      <c r="BE651" s="352">
        <v>0</v>
      </c>
      <c r="BF651" s="352">
        <v>0</v>
      </c>
      <c r="BG651" s="352">
        <v>0</v>
      </c>
      <c r="BH651" s="378">
        <v>0</v>
      </c>
      <c r="BI651" s="352">
        <v>0</v>
      </c>
      <c r="BJ651" s="352">
        <v>0</v>
      </c>
      <c r="BK651" s="352"/>
      <c r="BL651" s="352"/>
      <c r="BM651" s="352"/>
    </row>
    <row r="652" spans="1:65" s="78" customFormat="1" x14ac:dyDescent="0.3">
      <c r="A652" s="10"/>
      <c r="B652" s="10"/>
      <c r="C652" s="10"/>
      <c r="D652" s="10">
        <v>384260.75</v>
      </c>
      <c r="E652" s="311">
        <v>110026553</v>
      </c>
      <c r="F652" s="311" t="s">
        <v>388</v>
      </c>
      <c r="G652" s="312">
        <v>72</v>
      </c>
      <c r="H652" s="312" t="s">
        <v>22</v>
      </c>
      <c r="I652" s="311">
        <v>0</v>
      </c>
      <c r="J652" s="311">
        <v>0</v>
      </c>
      <c r="K652" s="311">
        <v>0</v>
      </c>
      <c r="L652" s="311">
        <v>0</v>
      </c>
      <c r="M652" s="311">
        <v>0</v>
      </c>
      <c r="N652" s="311">
        <v>0</v>
      </c>
      <c r="O652" s="311">
        <v>0</v>
      </c>
      <c r="P652" s="311">
        <v>0</v>
      </c>
      <c r="Q652" s="311">
        <v>0</v>
      </c>
      <c r="R652" s="311">
        <v>0</v>
      </c>
      <c r="S652" s="311">
        <v>0</v>
      </c>
      <c r="T652" s="311">
        <v>0</v>
      </c>
      <c r="U652" s="311">
        <v>0</v>
      </c>
      <c r="V652" s="311">
        <v>0</v>
      </c>
      <c r="W652" s="311">
        <v>0</v>
      </c>
      <c r="X652" s="311">
        <v>0</v>
      </c>
      <c r="Y652" s="311">
        <v>0</v>
      </c>
      <c r="Z652" s="311">
        <v>0</v>
      </c>
      <c r="AA652" s="311">
        <v>0</v>
      </c>
      <c r="AB652" s="311">
        <v>0</v>
      </c>
      <c r="AC652" s="311">
        <v>0</v>
      </c>
      <c r="AD652" s="311">
        <v>0</v>
      </c>
      <c r="AE652" s="311">
        <v>0</v>
      </c>
      <c r="AF652" s="311">
        <v>0</v>
      </c>
      <c r="AG652" s="311">
        <v>0</v>
      </c>
      <c r="AH652" s="311">
        <v>0</v>
      </c>
      <c r="AI652" s="311">
        <v>0</v>
      </c>
      <c r="AJ652" s="311">
        <v>0</v>
      </c>
      <c r="AK652" s="311">
        <v>0</v>
      </c>
      <c r="AL652" s="311">
        <v>0</v>
      </c>
      <c r="AM652" s="311">
        <v>0</v>
      </c>
      <c r="AN652" s="311">
        <v>0</v>
      </c>
      <c r="AO652" s="311">
        <v>0</v>
      </c>
      <c r="AP652" s="311">
        <v>0</v>
      </c>
      <c r="AQ652" s="311">
        <v>0</v>
      </c>
      <c r="AR652" s="311">
        <v>0</v>
      </c>
      <c r="AS652" s="311">
        <v>0</v>
      </c>
      <c r="AT652" s="311">
        <v>0</v>
      </c>
      <c r="AU652" s="311">
        <v>0</v>
      </c>
      <c r="AV652" s="311">
        <v>0</v>
      </c>
      <c r="AW652" s="311">
        <v>0</v>
      </c>
      <c r="AX652" s="352">
        <v>0</v>
      </c>
      <c r="AY652" s="352">
        <v>0</v>
      </c>
      <c r="AZ652" s="352">
        <v>0</v>
      </c>
      <c r="BA652" s="352">
        <v>0</v>
      </c>
      <c r="BB652" s="352">
        <v>0</v>
      </c>
      <c r="BC652" s="352">
        <v>0</v>
      </c>
      <c r="BD652" s="352">
        <v>0</v>
      </c>
      <c r="BE652" s="352">
        <v>0</v>
      </c>
      <c r="BF652" s="352">
        <v>0</v>
      </c>
      <c r="BG652" s="352">
        <v>0</v>
      </c>
      <c r="BH652" s="378">
        <v>0</v>
      </c>
      <c r="BI652" s="352">
        <v>0</v>
      </c>
      <c r="BJ652" s="352">
        <v>0</v>
      </c>
      <c r="BK652" s="352"/>
      <c r="BL652" s="352"/>
      <c r="BM652" s="352"/>
    </row>
    <row r="653" spans="1:65" s="78" customFormat="1" x14ac:dyDescent="0.3">
      <c r="A653" s="10"/>
      <c r="B653" s="10"/>
      <c r="C653" s="10"/>
      <c r="D653" s="10">
        <v>138735643.66999999</v>
      </c>
      <c r="E653" s="311">
        <v>110030428</v>
      </c>
      <c r="F653" s="311" t="s">
        <v>394</v>
      </c>
      <c r="G653" s="312">
        <v>36</v>
      </c>
      <c r="H653" s="312" t="s">
        <v>22</v>
      </c>
      <c r="I653" s="311">
        <v>0</v>
      </c>
      <c r="J653" s="311">
        <v>0</v>
      </c>
      <c r="K653" s="311">
        <v>0</v>
      </c>
      <c r="L653" s="311">
        <v>0</v>
      </c>
      <c r="M653" s="311">
        <v>0</v>
      </c>
      <c r="N653" s="311">
        <v>0</v>
      </c>
      <c r="O653" s="311">
        <v>0</v>
      </c>
      <c r="P653" s="311">
        <v>0</v>
      </c>
      <c r="Q653" s="311">
        <v>0</v>
      </c>
      <c r="R653" s="311">
        <v>0</v>
      </c>
      <c r="S653" s="311">
        <v>0</v>
      </c>
      <c r="T653" s="311">
        <v>0</v>
      </c>
      <c r="U653" s="311">
        <v>0</v>
      </c>
      <c r="V653" s="311">
        <v>0</v>
      </c>
      <c r="W653" s="311">
        <v>0</v>
      </c>
      <c r="X653" s="311">
        <v>0</v>
      </c>
      <c r="Y653" s="311">
        <v>0</v>
      </c>
      <c r="Z653" s="311">
        <v>0</v>
      </c>
      <c r="AA653" s="311">
        <v>0</v>
      </c>
      <c r="AB653" s="311">
        <v>0</v>
      </c>
      <c r="AC653" s="311">
        <v>0</v>
      </c>
      <c r="AD653" s="311">
        <v>0</v>
      </c>
      <c r="AE653" s="311">
        <v>0</v>
      </c>
      <c r="AF653" s="311">
        <v>0</v>
      </c>
      <c r="AG653" s="311">
        <v>0</v>
      </c>
      <c r="AH653" s="311">
        <v>0</v>
      </c>
      <c r="AI653" s="311">
        <v>0</v>
      </c>
      <c r="AJ653" s="311">
        <v>0</v>
      </c>
      <c r="AK653" s="311">
        <v>0</v>
      </c>
      <c r="AL653" s="311">
        <v>0</v>
      </c>
      <c r="AM653" s="311">
        <v>0</v>
      </c>
      <c r="AN653" s="311">
        <v>0</v>
      </c>
      <c r="AO653" s="311">
        <v>0</v>
      </c>
      <c r="AP653" s="311">
        <v>0</v>
      </c>
      <c r="AQ653" s="311">
        <v>0</v>
      </c>
      <c r="AR653" s="311">
        <v>0</v>
      </c>
      <c r="AS653" s="311">
        <v>0</v>
      </c>
      <c r="AT653" s="311">
        <v>0</v>
      </c>
      <c r="AU653" s="311">
        <v>0</v>
      </c>
      <c r="AV653" s="311">
        <v>0</v>
      </c>
      <c r="AW653" s="311">
        <v>0</v>
      </c>
      <c r="AX653" s="352">
        <v>0</v>
      </c>
      <c r="AY653" s="352">
        <v>0</v>
      </c>
      <c r="AZ653" s="352">
        <v>0</v>
      </c>
      <c r="BA653" s="352">
        <v>0</v>
      </c>
      <c r="BB653" s="352">
        <v>0</v>
      </c>
      <c r="BC653" s="352">
        <v>0</v>
      </c>
      <c r="BD653" s="352">
        <v>0</v>
      </c>
      <c r="BE653" s="352">
        <v>0</v>
      </c>
      <c r="BF653" s="352">
        <v>0</v>
      </c>
      <c r="BG653" s="352">
        <v>0</v>
      </c>
      <c r="BH653" s="378">
        <v>0</v>
      </c>
      <c r="BI653" s="352">
        <v>0</v>
      </c>
      <c r="BJ653" s="352">
        <v>0</v>
      </c>
      <c r="BK653" s="352"/>
      <c r="BL653" s="352"/>
      <c r="BM653" s="352"/>
    </row>
    <row r="654" spans="1:65" s="78" customFormat="1" x14ac:dyDescent="0.3">
      <c r="A654" s="10"/>
      <c r="B654" s="10"/>
      <c r="C654" s="10"/>
      <c r="D654" s="10">
        <v>116254154.95</v>
      </c>
      <c r="E654" s="311">
        <v>110030428</v>
      </c>
      <c r="F654" s="311" t="s">
        <v>394</v>
      </c>
      <c r="G654" s="312">
        <v>36</v>
      </c>
      <c r="H654" s="312" t="s">
        <v>22</v>
      </c>
      <c r="I654" s="311">
        <v>0</v>
      </c>
      <c r="J654" s="311">
        <v>0</v>
      </c>
      <c r="K654" s="311">
        <v>0</v>
      </c>
      <c r="L654" s="311">
        <v>0</v>
      </c>
      <c r="M654" s="311">
        <v>0</v>
      </c>
      <c r="N654" s="311">
        <v>0</v>
      </c>
      <c r="O654" s="311">
        <v>0</v>
      </c>
      <c r="P654" s="311">
        <v>0</v>
      </c>
      <c r="Q654" s="311">
        <v>0</v>
      </c>
      <c r="R654" s="311">
        <v>0</v>
      </c>
      <c r="S654" s="311">
        <v>0</v>
      </c>
      <c r="T654" s="311">
        <v>0</v>
      </c>
      <c r="U654" s="311">
        <v>0</v>
      </c>
      <c r="V654" s="311">
        <v>0</v>
      </c>
      <c r="W654" s="311">
        <v>0</v>
      </c>
      <c r="X654" s="311">
        <v>0</v>
      </c>
      <c r="Y654" s="311">
        <v>0</v>
      </c>
      <c r="Z654" s="311">
        <v>0</v>
      </c>
      <c r="AA654" s="311">
        <v>0</v>
      </c>
      <c r="AB654" s="311">
        <v>0</v>
      </c>
      <c r="AC654" s="311">
        <v>0</v>
      </c>
      <c r="AD654" s="311">
        <v>0</v>
      </c>
      <c r="AE654" s="311">
        <v>0</v>
      </c>
      <c r="AF654" s="311">
        <v>0</v>
      </c>
      <c r="AG654" s="311">
        <v>0</v>
      </c>
      <c r="AH654" s="311">
        <v>0</v>
      </c>
      <c r="AI654" s="311">
        <v>0</v>
      </c>
      <c r="AJ654" s="311">
        <v>0</v>
      </c>
      <c r="AK654" s="311">
        <v>0</v>
      </c>
      <c r="AL654" s="311">
        <v>0</v>
      </c>
      <c r="AM654" s="311">
        <v>0</v>
      </c>
      <c r="AN654" s="311">
        <v>0</v>
      </c>
      <c r="AO654" s="311">
        <v>0</v>
      </c>
      <c r="AP654" s="311">
        <v>0</v>
      </c>
      <c r="AQ654" s="311">
        <v>0</v>
      </c>
      <c r="AR654" s="311">
        <v>0</v>
      </c>
      <c r="AS654" s="311">
        <v>0</v>
      </c>
      <c r="AT654" s="311">
        <v>0</v>
      </c>
      <c r="AU654" s="311">
        <v>0</v>
      </c>
      <c r="AV654" s="311">
        <v>0</v>
      </c>
      <c r="AW654" s="311">
        <v>0</v>
      </c>
      <c r="AX654" s="352">
        <v>0</v>
      </c>
      <c r="AY654" s="352">
        <v>0</v>
      </c>
      <c r="AZ654" s="352">
        <v>0</v>
      </c>
      <c r="BA654" s="352">
        <v>0</v>
      </c>
      <c r="BB654" s="352">
        <v>0</v>
      </c>
      <c r="BC654" s="352">
        <v>0</v>
      </c>
      <c r="BD654" s="352">
        <v>0</v>
      </c>
      <c r="BE654" s="352">
        <v>0</v>
      </c>
      <c r="BF654" s="352">
        <v>0</v>
      </c>
      <c r="BG654" s="352">
        <v>0</v>
      </c>
      <c r="BH654" s="378">
        <v>0</v>
      </c>
      <c r="BI654" s="352">
        <v>0</v>
      </c>
      <c r="BJ654" s="352">
        <v>0</v>
      </c>
      <c r="BK654" s="352"/>
      <c r="BL654" s="352"/>
      <c r="BM654" s="352"/>
    </row>
    <row r="655" spans="1:65" s="78" customFormat="1" x14ac:dyDescent="0.3">
      <c r="A655" s="10"/>
      <c r="B655" s="10"/>
      <c r="C655" s="10"/>
      <c r="D655" s="10">
        <v>3963124933.8299999</v>
      </c>
      <c r="E655" s="311">
        <v>110035285</v>
      </c>
      <c r="F655" s="311" t="s">
        <v>399</v>
      </c>
      <c r="G655" s="312">
        <v>1</v>
      </c>
      <c r="H655" s="312" t="s">
        <v>22</v>
      </c>
      <c r="I655" s="311">
        <v>0</v>
      </c>
      <c r="J655" s="311">
        <v>0</v>
      </c>
      <c r="K655" s="311">
        <v>0</v>
      </c>
      <c r="L655" s="311">
        <v>0</v>
      </c>
      <c r="M655" s="311">
        <v>0</v>
      </c>
      <c r="N655" s="311">
        <v>0</v>
      </c>
      <c r="O655" s="311">
        <v>0</v>
      </c>
      <c r="P655" s="311">
        <v>0</v>
      </c>
      <c r="Q655" s="311">
        <v>0</v>
      </c>
      <c r="R655" s="311">
        <v>0</v>
      </c>
      <c r="S655" s="311">
        <v>0</v>
      </c>
      <c r="T655" s="311">
        <v>0</v>
      </c>
      <c r="U655" s="311">
        <v>0</v>
      </c>
      <c r="V655" s="311">
        <v>0</v>
      </c>
      <c r="W655" s="311">
        <v>0</v>
      </c>
      <c r="X655" s="311">
        <v>0</v>
      </c>
      <c r="Y655" s="311">
        <v>0</v>
      </c>
      <c r="Z655" s="311">
        <v>0</v>
      </c>
      <c r="AA655" s="311">
        <v>0</v>
      </c>
      <c r="AB655" s="311">
        <v>0</v>
      </c>
      <c r="AC655" s="311">
        <v>0</v>
      </c>
      <c r="AD655" s="311">
        <v>0</v>
      </c>
      <c r="AE655" s="311">
        <v>0</v>
      </c>
      <c r="AF655" s="311">
        <v>0</v>
      </c>
      <c r="AG655" s="311">
        <v>0</v>
      </c>
      <c r="AH655" s="311">
        <v>0</v>
      </c>
      <c r="AI655" s="311">
        <v>0</v>
      </c>
      <c r="AJ655" s="311">
        <v>0</v>
      </c>
      <c r="AK655" s="311">
        <v>0</v>
      </c>
      <c r="AL655" s="311">
        <v>0</v>
      </c>
      <c r="AM655" s="311">
        <v>0</v>
      </c>
      <c r="AN655" s="311">
        <v>0</v>
      </c>
      <c r="AO655" s="311">
        <v>0</v>
      </c>
      <c r="AP655" s="311">
        <v>0</v>
      </c>
      <c r="AQ655" s="311">
        <v>0</v>
      </c>
      <c r="AR655" s="311">
        <v>0</v>
      </c>
      <c r="AS655" s="311">
        <v>0</v>
      </c>
      <c r="AT655" s="311">
        <v>0</v>
      </c>
      <c r="AU655" s="311">
        <v>0</v>
      </c>
      <c r="AV655" s="311">
        <v>0</v>
      </c>
      <c r="AW655" s="311">
        <v>0</v>
      </c>
      <c r="AX655" s="352">
        <v>0</v>
      </c>
      <c r="AY655" s="352">
        <v>0</v>
      </c>
      <c r="AZ655" s="352">
        <v>0</v>
      </c>
      <c r="BA655" s="352">
        <v>0</v>
      </c>
      <c r="BB655" s="352">
        <v>0</v>
      </c>
      <c r="BC655" s="352">
        <v>0</v>
      </c>
      <c r="BD655" s="352">
        <v>0</v>
      </c>
      <c r="BE655" s="352">
        <v>0</v>
      </c>
      <c r="BF655" s="352">
        <v>0</v>
      </c>
      <c r="BG655" s="352">
        <v>0</v>
      </c>
      <c r="BH655" s="378">
        <v>0</v>
      </c>
      <c r="BI655" s="352">
        <v>0</v>
      </c>
      <c r="BJ655" s="352">
        <v>0</v>
      </c>
      <c r="BK655" s="352"/>
      <c r="BL655" s="352"/>
      <c r="BM655" s="352"/>
    </row>
    <row r="656" spans="1:65" s="78" customFormat="1" x14ac:dyDescent="0.3">
      <c r="A656" s="10"/>
      <c r="B656" s="10"/>
      <c r="C656" s="10"/>
      <c r="D656" s="10">
        <v>18190620.530000001</v>
      </c>
      <c r="E656" s="311">
        <v>110036057</v>
      </c>
      <c r="F656" s="311" t="s">
        <v>402</v>
      </c>
      <c r="G656" s="312">
        <v>30</v>
      </c>
      <c r="H656" s="312" t="s">
        <v>22</v>
      </c>
      <c r="I656" s="311">
        <v>0</v>
      </c>
      <c r="J656" s="311">
        <v>0</v>
      </c>
      <c r="K656" s="311">
        <v>0</v>
      </c>
      <c r="L656" s="311">
        <v>0</v>
      </c>
      <c r="M656" s="311">
        <v>0</v>
      </c>
      <c r="N656" s="311">
        <v>0</v>
      </c>
      <c r="O656" s="311">
        <v>0</v>
      </c>
      <c r="P656" s="311">
        <v>0</v>
      </c>
      <c r="Q656" s="311">
        <v>0</v>
      </c>
      <c r="R656" s="311">
        <v>0</v>
      </c>
      <c r="S656" s="311">
        <v>0</v>
      </c>
      <c r="T656" s="311">
        <v>0</v>
      </c>
      <c r="U656" s="311">
        <v>0</v>
      </c>
      <c r="V656" s="311">
        <v>0</v>
      </c>
      <c r="W656" s="311">
        <v>0</v>
      </c>
      <c r="X656" s="311">
        <v>0</v>
      </c>
      <c r="Y656" s="311">
        <v>0</v>
      </c>
      <c r="Z656" s="311">
        <v>0</v>
      </c>
      <c r="AA656" s="311">
        <v>0</v>
      </c>
      <c r="AB656" s="311">
        <v>0</v>
      </c>
      <c r="AC656" s="311">
        <v>0</v>
      </c>
      <c r="AD656" s="311">
        <v>0</v>
      </c>
      <c r="AE656" s="311">
        <v>0</v>
      </c>
      <c r="AF656" s="311">
        <v>0</v>
      </c>
      <c r="AG656" s="311">
        <v>0</v>
      </c>
      <c r="AH656" s="311">
        <v>0</v>
      </c>
      <c r="AI656" s="311">
        <v>0</v>
      </c>
      <c r="AJ656" s="311">
        <v>0</v>
      </c>
      <c r="AK656" s="311">
        <v>0</v>
      </c>
      <c r="AL656" s="311">
        <v>0</v>
      </c>
      <c r="AM656" s="311">
        <v>0</v>
      </c>
      <c r="AN656" s="311">
        <v>0</v>
      </c>
      <c r="AO656" s="311">
        <v>0</v>
      </c>
      <c r="AP656" s="311">
        <v>0</v>
      </c>
      <c r="AQ656" s="311">
        <v>0</v>
      </c>
      <c r="AR656" s="311">
        <v>0</v>
      </c>
      <c r="AS656" s="311">
        <v>0</v>
      </c>
      <c r="AT656" s="311">
        <v>0</v>
      </c>
      <c r="AU656" s="311">
        <v>0</v>
      </c>
      <c r="AV656" s="311">
        <v>0</v>
      </c>
      <c r="AW656" s="311">
        <v>0</v>
      </c>
      <c r="AX656" s="352">
        <v>0</v>
      </c>
      <c r="AY656" s="352">
        <v>0</v>
      </c>
      <c r="AZ656" s="352">
        <v>0</v>
      </c>
      <c r="BA656" s="352">
        <v>0</v>
      </c>
      <c r="BB656" s="352">
        <v>0</v>
      </c>
      <c r="BC656" s="352">
        <v>0</v>
      </c>
      <c r="BD656" s="352">
        <v>0</v>
      </c>
      <c r="BE656" s="352">
        <v>0</v>
      </c>
      <c r="BF656" s="352">
        <v>0</v>
      </c>
      <c r="BG656" s="352">
        <v>0</v>
      </c>
      <c r="BH656" s="378">
        <v>0</v>
      </c>
      <c r="BI656" s="352">
        <v>0</v>
      </c>
      <c r="BJ656" s="352">
        <v>0</v>
      </c>
      <c r="BK656" s="352"/>
      <c r="BL656" s="352"/>
      <c r="BM656" s="352"/>
    </row>
    <row r="657" spans="1:65" s="78" customFormat="1" x14ac:dyDescent="0.3">
      <c r="A657" s="10"/>
      <c r="B657" s="10"/>
      <c r="C657" s="10"/>
      <c r="D657" s="10">
        <v>2378907624.4099998</v>
      </c>
      <c r="E657" s="311">
        <v>110036212</v>
      </c>
      <c r="F657" s="311" t="s">
        <v>404</v>
      </c>
      <c r="G657" s="312">
        <v>62</v>
      </c>
      <c r="H657" s="312" t="s">
        <v>22</v>
      </c>
      <c r="I657" s="311">
        <v>0</v>
      </c>
      <c r="J657" s="311">
        <v>0</v>
      </c>
      <c r="K657" s="311">
        <v>0</v>
      </c>
      <c r="L657" s="311">
        <v>0</v>
      </c>
      <c r="M657" s="311">
        <v>0</v>
      </c>
      <c r="N657" s="311">
        <v>0</v>
      </c>
      <c r="O657" s="311">
        <v>0</v>
      </c>
      <c r="P657" s="311">
        <v>0</v>
      </c>
      <c r="Q657" s="311">
        <v>0</v>
      </c>
      <c r="R657" s="311">
        <v>0</v>
      </c>
      <c r="S657" s="311">
        <v>0</v>
      </c>
      <c r="T657" s="311">
        <v>0</v>
      </c>
      <c r="U657" s="311">
        <v>0</v>
      </c>
      <c r="V657" s="311">
        <v>0</v>
      </c>
      <c r="W657" s="311">
        <v>0</v>
      </c>
      <c r="X657" s="311">
        <v>0</v>
      </c>
      <c r="Y657" s="311">
        <v>0</v>
      </c>
      <c r="Z657" s="311">
        <v>0</v>
      </c>
      <c r="AA657" s="311">
        <v>0</v>
      </c>
      <c r="AB657" s="311">
        <v>0</v>
      </c>
      <c r="AC657" s="311">
        <v>0</v>
      </c>
      <c r="AD657" s="311">
        <v>0</v>
      </c>
      <c r="AE657" s="311">
        <v>0</v>
      </c>
      <c r="AF657" s="311">
        <v>0</v>
      </c>
      <c r="AG657" s="311">
        <v>0</v>
      </c>
      <c r="AH657" s="311">
        <v>0</v>
      </c>
      <c r="AI657" s="311">
        <v>0</v>
      </c>
      <c r="AJ657" s="311">
        <v>0</v>
      </c>
      <c r="AK657" s="311">
        <v>0</v>
      </c>
      <c r="AL657" s="311">
        <v>0</v>
      </c>
      <c r="AM657" s="311">
        <v>0</v>
      </c>
      <c r="AN657" s="311">
        <v>0</v>
      </c>
      <c r="AO657" s="311">
        <v>0</v>
      </c>
      <c r="AP657" s="311">
        <v>0</v>
      </c>
      <c r="AQ657" s="311">
        <v>0</v>
      </c>
      <c r="AR657" s="311">
        <v>0</v>
      </c>
      <c r="AS657" s="311">
        <v>0</v>
      </c>
      <c r="AT657" s="311">
        <v>0</v>
      </c>
      <c r="AU657" s="311">
        <v>0</v>
      </c>
      <c r="AV657" s="311">
        <v>0</v>
      </c>
      <c r="AW657" s="311">
        <v>0</v>
      </c>
      <c r="AX657" s="352">
        <v>0</v>
      </c>
      <c r="AY657" s="352">
        <v>0</v>
      </c>
      <c r="AZ657" s="352">
        <v>0</v>
      </c>
      <c r="BA657" s="352">
        <v>0</v>
      </c>
      <c r="BB657" s="352">
        <v>0</v>
      </c>
      <c r="BC657" s="352">
        <v>0</v>
      </c>
      <c r="BD657" s="352">
        <v>0</v>
      </c>
      <c r="BE657" s="352">
        <v>0</v>
      </c>
      <c r="BF657" s="352">
        <v>0</v>
      </c>
      <c r="BG657" s="352">
        <v>0</v>
      </c>
      <c r="BH657" s="378">
        <v>0</v>
      </c>
      <c r="BI657" s="352">
        <v>0</v>
      </c>
      <c r="BJ657" s="352">
        <v>0</v>
      </c>
      <c r="BK657" s="352"/>
      <c r="BL657" s="352"/>
      <c r="BM657" s="352"/>
    </row>
    <row r="658" spans="1:65" s="78" customFormat="1" x14ac:dyDescent="0.3">
      <c r="A658" s="10"/>
      <c r="B658" s="10"/>
      <c r="C658" s="10"/>
      <c r="D658" s="10">
        <v>69381852.849999994</v>
      </c>
      <c r="E658" s="311">
        <v>110036513</v>
      </c>
      <c r="F658" s="311" t="s">
        <v>405</v>
      </c>
      <c r="G658" s="312">
        <v>55</v>
      </c>
      <c r="H658" s="312" t="s">
        <v>22</v>
      </c>
      <c r="I658" s="311">
        <v>0</v>
      </c>
      <c r="J658" s="311">
        <v>0</v>
      </c>
      <c r="K658" s="311">
        <v>0</v>
      </c>
      <c r="L658" s="311">
        <v>0</v>
      </c>
      <c r="M658" s="311">
        <v>0</v>
      </c>
      <c r="N658" s="311">
        <v>0</v>
      </c>
      <c r="O658" s="311">
        <v>0</v>
      </c>
      <c r="P658" s="311">
        <v>0</v>
      </c>
      <c r="Q658" s="311">
        <v>0</v>
      </c>
      <c r="R658" s="311">
        <v>0</v>
      </c>
      <c r="S658" s="311">
        <v>0</v>
      </c>
      <c r="T658" s="311">
        <v>0</v>
      </c>
      <c r="U658" s="311">
        <v>0</v>
      </c>
      <c r="V658" s="311">
        <v>0</v>
      </c>
      <c r="W658" s="311">
        <v>0</v>
      </c>
      <c r="X658" s="311">
        <v>0</v>
      </c>
      <c r="Y658" s="311">
        <v>0</v>
      </c>
      <c r="Z658" s="311">
        <v>0</v>
      </c>
      <c r="AA658" s="311">
        <v>0</v>
      </c>
      <c r="AB658" s="311">
        <v>0</v>
      </c>
      <c r="AC658" s="311">
        <v>0</v>
      </c>
      <c r="AD658" s="311">
        <v>0</v>
      </c>
      <c r="AE658" s="311">
        <v>0</v>
      </c>
      <c r="AF658" s="311">
        <v>0</v>
      </c>
      <c r="AG658" s="311">
        <v>0</v>
      </c>
      <c r="AH658" s="311">
        <v>0</v>
      </c>
      <c r="AI658" s="311">
        <v>0</v>
      </c>
      <c r="AJ658" s="311">
        <v>0</v>
      </c>
      <c r="AK658" s="311">
        <v>0</v>
      </c>
      <c r="AL658" s="311">
        <v>0</v>
      </c>
      <c r="AM658" s="311">
        <v>0</v>
      </c>
      <c r="AN658" s="311">
        <v>0</v>
      </c>
      <c r="AO658" s="311">
        <v>0</v>
      </c>
      <c r="AP658" s="311">
        <v>0</v>
      </c>
      <c r="AQ658" s="311">
        <v>0</v>
      </c>
      <c r="AR658" s="311">
        <v>0</v>
      </c>
      <c r="AS658" s="311">
        <v>0</v>
      </c>
      <c r="AT658" s="311">
        <v>0</v>
      </c>
      <c r="AU658" s="311">
        <v>0</v>
      </c>
      <c r="AV658" s="311">
        <v>0</v>
      </c>
      <c r="AW658" s="311">
        <v>0</v>
      </c>
      <c r="AX658" s="352">
        <v>0</v>
      </c>
      <c r="AY658" s="352">
        <v>0</v>
      </c>
      <c r="AZ658" s="352">
        <v>0</v>
      </c>
      <c r="BA658" s="352">
        <v>0</v>
      </c>
      <c r="BB658" s="352">
        <v>0</v>
      </c>
      <c r="BC658" s="352">
        <v>0</v>
      </c>
      <c r="BD658" s="352">
        <v>181908.67393453699</v>
      </c>
      <c r="BE658" s="352">
        <v>0</v>
      </c>
      <c r="BF658" s="352">
        <v>0</v>
      </c>
      <c r="BG658" s="352">
        <v>0</v>
      </c>
      <c r="BH658" s="378">
        <v>0</v>
      </c>
      <c r="BI658" s="352">
        <v>250000.5</v>
      </c>
      <c r="BJ658" s="352">
        <v>58113.505621781158</v>
      </c>
      <c r="BK658" s="352"/>
      <c r="BL658" s="352"/>
      <c r="BM658" s="352"/>
    </row>
    <row r="659" spans="1:65" s="78" customFormat="1" x14ac:dyDescent="0.3">
      <c r="A659" s="10"/>
      <c r="B659" s="10"/>
      <c r="C659" s="10"/>
      <c r="D659" s="10">
        <v>196657571.19999999</v>
      </c>
      <c r="E659" s="311">
        <v>110049482</v>
      </c>
      <c r="F659" s="311" t="s">
        <v>420</v>
      </c>
      <c r="G659" s="312">
        <v>41</v>
      </c>
      <c r="H659" s="312" t="s">
        <v>22</v>
      </c>
      <c r="I659" s="311">
        <v>0</v>
      </c>
      <c r="J659" s="311">
        <v>0</v>
      </c>
      <c r="K659" s="311">
        <v>0</v>
      </c>
      <c r="L659" s="311">
        <v>0</v>
      </c>
      <c r="M659" s="311">
        <v>0</v>
      </c>
      <c r="N659" s="311">
        <v>0</v>
      </c>
      <c r="O659" s="311">
        <v>0</v>
      </c>
      <c r="P659" s="311">
        <v>0</v>
      </c>
      <c r="Q659" s="311">
        <v>0</v>
      </c>
      <c r="R659" s="311">
        <v>0</v>
      </c>
      <c r="S659" s="311">
        <v>0</v>
      </c>
      <c r="T659" s="311">
        <v>0</v>
      </c>
      <c r="U659" s="311">
        <v>0</v>
      </c>
      <c r="V659" s="311">
        <v>0</v>
      </c>
      <c r="W659" s="311">
        <v>0</v>
      </c>
      <c r="X659" s="311">
        <v>0</v>
      </c>
      <c r="Y659" s="311">
        <v>0</v>
      </c>
      <c r="Z659" s="311">
        <v>0</v>
      </c>
      <c r="AA659" s="311">
        <v>0</v>
      </c>
      <c r="AB659" s="311">
        <v>0</v>
      </c>
      <c r="AC659" s="311">
        <v>0</v>
      </c>
      <c r="AD659" s="311">
        <v>0</v>
      </c>
      <c r="AE659" s="311">
        <v>0</v>
      </c>
      <c r="AF659" s="311">
        <v>0</v>
      </c>
      <c r="AG659" s="311">
        <v>0</v>
      </c>
      <c r="AH659" s="311">
        <v>0</v>
      </c>
      <c r="AI659" s="311">
        <v>0</v>
      </c>
      <c r="AJ659" s="311">
        <v>0</v>
      </c>
      <c r="AK659" s="311">
        <v>0</v>
      </c>
      <c r="AL659" s="311">
        <v>0</v>
      </c>
      <c r="AM659" s="311">
        <v>0</v>
      </c>
      <c r="AN659" s="311">
        <v>0</v>
      </c>
      <c r="AO659" s="311">
        <v>0</v>
      </c>
      <c r="AP659" s="311">
        <v>0</v>
      </c>
      <c r="AQ659" s="311">
        <v>0</v>
      </c>
      <c r="AR659" s="311">
        <v>0</v>
      </c>
      <c r="AS659" s="311">
        <v>0</v>
      </c>
      <c r="AT659" s="311">
        <v>0</v>
      </c>
      <c r="AU659" s="311">
        <v>0</v>
      </c>
      <c r="AV659" s="311">
        <v>0</v>
      </c>
      <c r="AW659" s="311">
        <v>0</v>
      </c>
      <c r="AX659" s="352">
        <v>0</v>
      </c>
      <c r="AY659" s="352">
        <v>0</v>
      </c>
      <c r="AZ659" s="352">
        <v>0</v>
      </c>
      <c r="BA659" s="352">
        <v>0</v>
      </c>
      <c r="BB659" s="352">
        <v>0</v>
      </c>
      <c r="BC659" s="352">
        <v>0</v>
      </c>
      <c r="BD659" s="352">
        <v>250000.00793999995</v>
      </c>
      <c r="BE659" s="352">
        <v>0</v>
      </c>
      <c r="BF659" s="352">
        <v>0</v>
      </c>
      <c r="BG659" s="352">
        <v>750001.50206667068</v>
      </c>
      <c r="BH659" s="378">
        <v>0</v>
      </c>
      <c r="BI659" s="352">
        <v>0</v>
      </c>
      <c r="BJ659" s="352">
        <v>249999.74999999997</v>
      </c>
      <c r="BK659" s="352"/>
      <c r="BL659" s="352"/>
      <c r="BM659" s="352"/>
    </row>
    <row r="660" spans="1:65" s="78" customFormat="1" x14ac:dyDescent="0.3">
      <c r="A660" s="10"/>
      <c r="B660" s="10"/>
      <c r="C660" s="10"/>
      <c r="D660" s="10">
        <v>227788505.38999999</v>
      </c>
      <c r="E660" s="311">
        <v>110057522</v>
      </c>
      <c r="F660" s="311" t="s">
        <v>425</v>
      </c>
      <c r="G660" s="312">
        <v>42</v>
      </c>
      <c r="H660" s="312" t="s">
        <v>22</v>
      </c>
      <c r="I660" s="311">
        <v>0</v>
      </c>
      <c r="J660" s="311">
        <v>0</v>
      </c>
      <c r="K660" s="311">
        <v>0</v>
      </c>
      <c r="L660" s="311">
        <v>0</v>
      </c>
      <c r="M660" s="311">
        <v>0</v>
      </c>
      <c r="N660" s="311">
        <v>0</v>
      </c>
      <c r="O660" s="311">
        <v>0</v>
      </c>
      <c r="P660" s="311">
        <v>0</v>
      </c>
      <c r="Q660" s="311">
        <v>0</v>
      </c>
      <c r="R660" s="311">
        <v>0</v>
      </c>
      <c r="S660" s="311">
        <v>0</v>
      </c>
      <c r="T660" s="311">
        <v>0</v>
      </c>
      <c r="U660" s="311">
        <v>0</v>
      </c>
      <c r="V660" s="311">
        <v>0</v>
      </c>
      <c r="W660" s="311">
        <v>0</v>
      </c>
      <c r="X660" s="311">
        <v>0</v>
      </c>
      <c r="Y660" s="311">
        <v>0</v>
      </c>
      <c r="Z660" s="311">
        <v>0</v>
      </c>
      <c r="AA660" s="311">
        <v>0</v>
      </c>
      <c r="AB660" s="311">
        <v>0</v>
      </c>
      <c r="AC660" s="311">
        <v>0</v>
      </c>
      <c r="AD660" s="311">
        <v>0</v>
      </c>
      <c r="AE660" s="311">
        <v>0</v>
      </c>
      <c r="AF660" s="311">
        <v>0</v>
      </c>
      <c r="AG660" s="311">
        <v>0</v>
      </c>
      <c r="AH660" s="311">
        <v>0</v>
      </c>
      <c r="AI660" s="311">
        <v>0</v>
      </c>
      <c r="AJ660" s="311">
        <v>0</v>
      </c>
      <c r="AK660" s="311">
        <v>0</v>
      </c>
      <c r="AL660" s="311">
        <v>0</v>
      </c>
      <c r="AM660" s="311">
        <v>0</v>
      </c>
      <c r="AN660" s="311">
        <v>0</v>
      </c>
      <c r="AO660" s="311">
        <v>0</v>
      </c>
      <c r="AP660" s="311">
        <v>0</v>
      </c>
      <c r="AQ660" s="311">
        <v>0</v>
      </c>
      <c r="AR660" s="311">
        <v>0</v>
      </c>
      <c r="AS660" s="311">
        <v>0</v>
      </c>
      <c r="AT660" s="311">
        <v>0</v>
      </c>
      <c r="AU660" s="311">
        <v>0</v>
      </c>
      <c r="AV660" s="311">
        <v>0</v>
      </c>
      <c r="AW660" s="311">
        <v>0</v>
      </c>
      <c r="AX660" s="352">
        <v>0</v>
      </c>
      <c r="AY660" s="352">
        <v>0</v>
      </c>
      <c r="AZ660" s="352">
        <v>0</v>
      </c>
      <c r="BA660" s="352">
        <v>0</v>
      </c>
      <c r="BB660" s="352">
        <v>0</v>
      </c>
      <c r="BC660" s="352">
        <v>0</v>
      </c>
      <c r="BD660" s="352">
        <v>0</v>
      </c>
      <c r="BE660" s="352">
        <v>0</v>
      </c>
      <c r="BF660" s="352">
        <v>0</v>
      </c>
      <c r="BG660" s="352">
        <v>0</v>
      </c>
      <c r="BH660" s="378">
        <v>0</v>
      </c>
      <c r="BI660" s="352">
        <v>0</v>
      </c>
      <c r="BJ660" s="352">
        <v>0</v>
      </c>
      <c r="BK660" s="352"/>
      <c r="BL660" s="352"/>
      <c r="BM660" s="352"/>
    </row>
    <row r="661" spans="1:65" s="78" customFormat="1" x14ac:dyDescent="0.3">
      <c r="A661" s="10"/>
      <c r="B661" s="10"/>
      <c r="C661" s="10"/>
      <c r="D661" s="10">
        <v>1625347809.78</v>
      </c>
      <c r="E661" s="311">
        <v>110058925</v>
      </c>
      <c r="F661" s="311" t="s">
        <v>428</v>
      </c>
      <c r="G661" s="312">
        <v>15</v>
      </c>
      <c r="H661" s="312" t="s">
        <v>22</v>
      </c>
      <c r="I661" s="311">
        <v>0</v>
      </c>
      <c r="J661" s="311">
        <v>0</v>
      </c>
      <c r="K661" s="311">
        <v>0</v>
      </c>
      <c r="L661" s="311">
        <v>0</v>
      </c>
      <c r="M661" s="311">
        <v>0</v>
      </c>
      <c r="N661" s="311">
        <v>0</v>
      </c>
      <c r="O661" s="311">
        <v>0</v>
      </c>
      <c r="P661" s="311">
        <v>0</v>
      </c>
      <c r="Q661" s="311">
        <v>0</v>
      </c>
      <c r="R661" s="311">
        <v>0</v>
      </c>
      <c r="S661" s="311">
        <v>0</v>
      </c>
      <c r="T661" s="311">
        <v>0</v>
      </c>
      <c r="U661" s="311">
        <v>0</v>
      </c>
      <c r="V661" s="311">
        <v>0</v>
      </c>
      <c r="W661" s="311">
        <v>0</v>
      </c>
      <c r="X661" s="311">
        <v>0</v>
      </c>
      <c r="Y661" s="311">
        <v>0</v>
      </c>
      <c r="Z661" s="311">
        <v>0</v>
      </c>
      <c r="AA661" s="311">
        <v>0</v>
      </c>
      <c r="AB661" s="311">
        <v>0</v>
      </c>
      <c r="AC661" s="311">
        <v>0</v>
      </c>
      <c r="AD661" s="311">
        <v>0</v>
      </c>
      <c r="AE661" s="311">
        <v>0</v>
      </c>
      <c r="AF661" s="311">
        <v>0</v>
      </c>
      <c r="AG661" s="311">
        <v>0</v>
      </c>
      <c r="AH661" s="311">
        <v>0</v>
      </c>
      <c r="AI661" s="311">
        <v>0</v>
      </c>
      <c r="AJ661" s="311">
        <v>0</v>
      </c>
      <c r="AK661" s="311">
        <v>0</v>
      </c>
      <c r="AL661" s="311">
        <v>0</v>
      </c>
      <c r="AM661" s="311">
        <v>0</v>
      </c>
      <c r="AN661" s="311">
        <v>0</v>
      </c>
      <c r="AO661" s="311">
        <v>0</v>
      </c>
      <c r="AP661" s="311">
        <v>0</v>
      </c>
      <c r="AQ661" s="311">
        <v>0</v>
      </c>
      <c r="AR661" s="311">
        <v>0</v>
      </c>
      <c r="AS661" s="311">
        <v>0</v>
      </c>
      <c r="AT661" s="311">
        <v>0</v>
      </c>
      <c r="AU661" s="311">
        <v>0</v>
      </c>
      <c r="AV661" s="311">
        <v>0</v>
      </c>
      <c r="AW661" s="311">
        <v>0</v>
      </c>
      <c r="AX661" s="352">
        <v>0</v>
      </c>
      <c r="AY661" s="352">
        <v>0</v>
      </c>
      <c r="AZ661" s="352">
        <v>0</v>
      </c>
      <c r="BA661" s="352">
        <v>0</v>
      </c>
      <c r="BB661" s="352">
        <v>0</v>
      </c>
      <c r="BC661" s="352">
        <v>0</v>
      </c>
      <c r="BD661" s="352">
        <v>0</v>
      </c>
      <c r="BE661" s="352">
        <v>0</v>
      </c>
      <c r="BF661" s="352">
        <v>0</v>
      </c>
      <c r="BG661" s="352">
        <v>0</v>
      </c>
      <c r="BH661" s="378">
        <v>0</v>
      </c>
      <c r="BI661" s="352">
        <v>0</v>
      </c>
      <c r="BJ661" s="352">
        <v>0</v>
      </c>
      <c r="BK661" s="352"/>
      <c r="BL661" s="352"/>
      <c r="BM661" s="352"/>
    </row>
    <row r="662" spans="1:65" s="78" customFormat="1" x14ac:dyDescent="0.3">
      <c r="A662" s="10"/>
      <c r="B662" s="10"/>
      <c r="C662" s="10"/>
      <c r="D662" s="10">
        <v>24543993566.139999</v>
      </c>
      <c r="E662" s="311">
        <v>110060059</v>
      </c>
      <c r="F662" s="311" t="s">
        <v>429</v>
      </c>
      <c r="G662" s="312">
        <v>7</v>
      </c>
      <c r="H662" s="312" t="s">
        <v>22</v>
      </c>
      <c r="I662" s="311">
        <v>0</v>
      </c>
      <c r="J662" s="311">
        <v>0</v>
      </c>
      <c r="K662" s="311">
        <v>0</v>
      </c>
      <c r="L662" s="311">
        <v>0</v>
      </c>
      <c r="M662" s="311">
        <v>0</v>
      </c>
      <c r="N662" s="311">
        <v>0</v>
      </c>
      <c r="O662" s="311">
        <v>0</v>
      </c>
      <c r="P662" s="311">
        <v>0</v>
      </c>
      <c r="Q662" s="311">
        <v>0</v>
      </c>
      <c r="R662" s="311">
        <v>0</v>
      </c>
      <c r="S662" s="311">
        <v>0</v>
      </c>
      <c r="T662" s="311">
        <v>0</v>
      </c>
      <c r="U662" s="311">
        <v>0</v>
      </c>
      <c r="V662" s="311">
        <v>0</v>
      </c>
      <c r="W662" s="311">
        <v>0</v>
      </c>
      <c r="X662" s="311">
        <v>0</v>
      </c>
      <c r="Y662" s="311">
        <v>0</v>
      </c>
      <c r="Z662" s="311">
        <v>0</v>
      </c>
      <c r="AA662" s="311">
        <v>0</v>
      </c>
      <c r="AB662" s="311">
        <v>0</v>
      </c>
      <c r="AC662" s="311">
        <v>0</v>
      </c>
      <c r="AD662" s="311">
        <v>0</v>
      </c>
      <c r="AE662" s="311">
        <v>0</v>
      </c>
      <c r="AF662" s="311">
        <v>0</v>
      </c>
      <c r="AG662" s="311">
        <v>0</v>
      </c>
      <c r="AH662" s="311">
        <v>0</v>
      </c>
      <c r="AI662" s="311">
        <v>0</v>
      </c>
      <c r="AJ662" s="311">
        <v>0</v>
      </c>
      <c r="AK662" s="311">
        <v>0</v>
      </c>
      <c r="AL662" s="311">
        <v>0</v>
      </c>
      <c r="AM662" s="311">
        <v>0</v>
      </c>
      <c r="AN662" s="311">
        <v>0</v>
      </c>
      <c r="AO662" s="311">
        <v>0</v>
      </c>
      <c r="AP662" s="311">
        <v>0</v>
      </c>
      <c r="AQ662" s="311">
        <v>0</v>
      </c>
      <c r="AR662" s="311">
        <v>0</v>
      </c>
      <c r="AS662" s="311">
        <v>0</v>
      </c>
      <c r="AT662" s="311">
        <v>0</v>
      </c>
      <c r="AU662" s="311">
        <v>0</v>
      </c>
      <c r="AV662" s="311">
        <v>0</v>
      </c>
      <c r="AW662" s="311">
        <v>0</v>
      </c>
      <c r="AX662" s="352">
        <v>0</v>
      </c>
      <c r="AY662" s="352">
        <v>0</v>
      </c>
      <c r="AZ662" s="352">
        <v>0</v>
      </c>
      <c r="BA662" s="352">
        <v>0</v>
      </c>
      <c r="BB662" s="352">
        <v>0</v>
      </c>
      <c r="BC662" s="352">
        <v>0</v>
      </c>
      <c r="BD662" s="352">
        <v>0</v>
      </c>
      <c r="BE662" s="352">
        <v>0</v>
      </c>
      <c r="BF662" s="352">
        <v>0</v>
      </c>
      <c r="BG662" s="352">
        <v>0</v>
      </c>
      <c r="BH662" s="378">
        <v>0</v>
      </c>
      <c r="BI662" s="352">
        <v>0</v>
      </c>
      <c r="BJ662" s="352">
        <v>0</v>
      </c>
      <c r="BK662" s="352"/>
      <c r="BL662" s="352"/>
      <c r="BM662" s="352"/>
    </row>
    <row r="663" spans="1:65" s="78" customFormat="1" x14ac:dyDescent="0.3">
      <c r="A663" s="10"/>
      <c r="B663" s="10"/>
      <c r="C663" s="10"/>
      <c r="D663" s="10">
        <v>86079410.180000007</v>
      </c>
      <c r="E663" s="311">
        <v>110072043</v>
      </c>
      <c r="F663" s="311" t="s">
        <v>444</v>
      </c>
      <c r="G663" s="312">
        <v>61</v>
      </c>
      <c r="H663" s="312" t="s">
        <v>22</v>
      </c>
      <c r="I663" s="311">
        <v>0</v>
      </c>
      <c r="J663" s="311">
        <v>0</v>
      </c>
      <c r="K663" s="311">
        <v>0</v>
      </c>
      <c r="L663" s="311">
        <v>0</v>
      </c>
      <c r="M663" s="311">
        <v>0</v>
      </c>
      <c r="N663" s="311">
        <v>0</v>
      </c>
      <c r="O663" s="311">
        <v>0</v>
      </c>
      <c r="P663" s="311">
        <v>0</v>
      </c>
      <c r="Q663" s="311">
        <v>0</v>
      </c>
      <c r="R663" s="311">
        <v>0</v>
      </c>
      <c r="S663" s="311">
        <v>0</v>
      </c>
      <c r="T663" s="311">
        <v>0</v>
      </c>
      <c r="U663" s="311">
        <v>0</v>
      </c>
      <c r="V663" s="311">
        <v>0</v>
      </c>
      <c r="W663" s="311">
        <v>0</v>
      </c>
      <c r="X663" s="311">
        <v>0</v>
      </c>
      <c r="Y663" s="311">
        <v>0</v>
      </c>
      <c r="Z663" s="311">
        <v>0</v>
      </c>
      <c r="AA663" s="311">
        <v>0</v>
      </c>
      <c r="AB663" s="311">
        <v>0</v>
      </c>
      <c r="AC663" s="311">
        <v>0</v>
      </c>
      <c r="AD663" s="311">
        <v>0</v>
      </c>
      <c r="AE663" s="311">
        <v>0</v>
      </c>
      <c r="AF663" s="311">
        <v>0</v>
      </c>
      <c r="AG663" s="311">
        <v>0</v>
      </c>
      <c r="AH663" s="311">
        <v>0</v>
      </c>
      <c r="AI663" s="311">
        <v>0</v>
      </c>
      <c r="AJ663" s="311">
        <v>0</v>
      </c>
      <c r="AK663" s="311">
        <v>0</v>
      </c>
      <c r="AL663" s="311">
        <v>0</v>
      </c>
      <c r="AM663" s="311">
        <v>0</v>
      </c>
      <c r="AN663" s="311">
        <v>0</v>
      </c>
      <c r="AO663" s="311">
        <v>0</v>
      </c>
      <c r="AP663" s="311">
        <v>0</v>
      </c>
      <c r="AQ663" s="311">
        <v>0</v>
      </c>
      <c r="AR663" s="311">
        <v>0</v>
      </c>
      <c r="AS663" s="311">
        <v>0</v>
      </c>
      <c r="AT663" s="311">
        <v>0</v>
      </c>
      <c r="AU663" s="311">
        <v>0</v>
      </c>
      <c r="AV663" s="311">
        <v>0</v>
      </c>
      <c r="AW663" s="311">
        <v>0</v>
      </c>
      <c r="AX663" s="352">
        <v>0</v>
      </c>
      <c r="AY663" s="352">
        <v>0</v>
      </c>
      <c r="AZ663" s="352">
        <v>0</v>
      </c>
      <c r="BA663" s="352">
        <v>0</v>
      </c>
      <c r="BB663" s="352">
        <v>0</v>
      </c>
      <c r="BC663" s="352">
        <v>0</v>
      </c>
      <c r="BD663" s="352">
        <v>0</v>
      </c>
      <c r="BE663" s="352">
        <v>0</v>
      </c>
      <c r="BF663" s="352">
        <v>0</v>
      </c>
      <c r="BG663" s="352">
        <v>0</v>
      </c>
      <c r="BH663" s="378">
        <v>0</v>
      </c>
      <c r="BI663" s="352">
        <v>0</v>
      </c>
      <c r="BJ663" s="352">
        <v>0</v>
      </c>
      <c r="BK663" s="352"/>
      <c r="BL663" s="352"/>
      <c r="BM663" s="352"/>
    </row>
    <row r="664" spans="1:65" s="78" customFormat="1" x14ac:dyDescent="0.3">
      <c r="A664" s="10"/>
      <c r="B664" s="10"/>
      <c r="C664" s="10"/>
      <c r="D664" s="10">
        <v>9703604.5800000001</v>
      </c>
      <c r="E664" s="311">
        <v>110080750</v>
      </c>
      <c r="F664" s="311" t="s">
        <v>452</v>
      </c>
      <c r="G664" s="312">
        <v>56</v>
      </c>
      <c r="H664" s="312" t="s">
        <v>22</v>
      </c>
      <c r="I664" s="311">
        <v>0</v>
      </c>
      <c r="J664" s="311">
        <v>0</v>
      </c>
      <c r="K664" s="311">
        <v>0</v>
      </c>
      <c r="L664" s="311">
        <v>0</v>
      </c>
      <c r="M664" s="311">
        <v>0</v>
      </c>
      <c r="N664" s="311">
        <v>0</v>
      </c>
      <c r="O664" s="311">
        <v>0</v>
      </c>
      <c r="P664" s="311">
        <v>0</v>
      </c>
      <c r="Q664" s="311">
        <v>0</v>
      </c>
      <c r="R664" s="311">
        <v>0</v>
      </c>
      <c r="S664" s="311">
        <v>0</v>
      </c>
      <c r="T664" s="311">
        <v>0</v>
      </c>
      <c r="U664" s="311">
        <v>0</v>
      </c>
      <c r="V664" s="311">
        <v>0</v>
      </c>
      <c r="W664" s="311">
        <v>0</v>
      </c>
      <c r="X664" s="311">
        <v>0</v>
      </c>
      <c r="Y664" s="311">
        <v>0</v>
      </c>
      <c r="Z664" s="311">
        <v>0</v>
      </c>
      <c r="AA664" s="311">
        <v>0</v>
      </c>
      <c r="AB664" s="311">
        <v>0</v>
      </c>
      <c r="AC664" s="311">
        <v>0</v>
      </c>
      <c r="AD664" s="311">
        <v>0</v>
      </c>
      <c r="AE664" s="311">
        <v>0</v>
      </c>
      <c r="AF664" s="311">
        <v>0</v>
      </c>
      <c r="AG664" s="311">
        <v>0</v>
      </c>
      <c r="AH664" s="311">
        <v>0</v>
      </c>
      <c r="AI664" s="311">
        <v>0</v>
      </c>
      <c r="AJ664" s="311">
        <v>0</v>
      </c>
      <c r="AK664" s="311">
        <v>0</v>
      </c>
      <c r="AL664" s="311">
        <v>0</v>
      </c>
      <c r="AM664" s="311">
        <v>0</v>
      </c>
      <c r="AN664" s="311">
        <v>0</v>
      </c>
      <c r="AO664" s="311">
        <v>0</v>
      </c>
      <c r="AP664" s="311">
        <v>0</v>
      </c>
      <c r="AQ664" s="311">
        <v>0</v>
      </c>
      <c r="AR664" s="311">
        <v>0</v>
      </c>
      <c r="AS664" s="311">
        <v>0</v>
      </c>
      <c r="AT664" s="311">
        <v>0</v>
      </c>
      <c r="AU664" s="311">
        <v>0</v>
      </c>
      <c r="AV664" s="311">
        <v>0</v>
      </c>
      <c r="AW664" s="311">
        <v>0</v>
      </c>
      <c r="AX664" s="352">
        <v>0</v>
      </c>
      <c r="AY664" s="352">
        <v>0</v>
      </c>
      <c r="AZ664" s="352">
        <v>0</v>
      </c>
      <c r="BA664" s="352">
        <v>0</v>
      </c>
      <c r="BB664" s="352">
        <v>0</v>
      </c>
      <c r="BC664" s="352">
        <v>0</v>
      </c>
      <c r="BD664" s="352">
        <v>0</v>
      </c>
      <c r="BE664" s="352">
        <v>0</v>
      </c>
      <c r="BF664" s="352">
        <v>0</v>
      </c>
      <c r="BG664" s="352">
        <v>0</v>
      </c>
      <c r="BH664" s="378">
        <v>0</v>
      </c>
      <c r="BI664" s="352">
        <v>0</v>
      </c>
      <c r="BJ664" s="352">
        <v>0</v>
      </c>
      <c r="BK664" s="352"/>
      <c r="BL664" s="352"/>
      <c r="BM664" s="352"/>
    </row>
    <row r="665" spans="1:65" s="78" customFormat="1" x14ac:dyDescent="0.3">
      <c r="A665" s="10"/>
      <c r="B665" s="10"/>
      <c r="C665" s="10"/>
      <c r="D665" s="10">
        <v>1560575658.6400001</v>
      </c>
      <c r="E665" s="311">
        <v>150010760</v>
      </c>
      <c r="F665" s="311" t="s">
        <v>466</v>
      </c>
      <c r="G665" s="312">
        <v>4</v>
      </c>
      <c r="H665" s="312" t="s">
        <v>1298</v>
      </c>
      <c r="I665" s="311">
        <v>0</v>
      </c>
      <c r="J665" s="311">
        <v>0</v>
      </c>
      <c r="K665" s="311">
        <v>0</v>
      </c>
      <c r="L665" s="311">
        <v>0</v>
      </c>
      <c r="M665" s="311">
        <v>0</v>
      </c>
      <c r="N665" s="311">
        <v>0</v>
      </c>
      <c r="O665" s="311">
        <v>0</v>
      </c>
      <c r="P665" s="311">
        <v>0</v>
      </c>
      <c r="Q665" s="311">
        <v>0</v>
      </c>
      <c r="R665" s="311">
        <v>0</v>
      </c>
      <c r="S665" s="311">
        <v>0</v>
      </c>
      <c r="T665" s="311">
        <v>0</v>
      </c>
      <c r="U665" s="311">
        <v>0</v>
      </c>
      <c r="V665" s="311">
        <v>0</v>
      </c>
      <c r="W665" s="311">
        <v>0</v>
      </c>
      <c r="X665" s="311">
        <v>0</v>
      </c>
      <c r="Y665" s="311">
        <v>0</v>
      </c>
      <c r="Z665" s="311">
        <v>0</v>
      </c>
      <c r="AA665" s="311">
        <v>0</v>
      </c>
      <c r="AB665" s="311">
        <v>0</v>
      </c>
      <c r="AC665" s="311">
        <v>0</v>
      </c>
      <c r="AD665" s="311">
        <v>0</v>
      </c>
      <c r="AE665" s="311">
        <v>0</v>
      </c>
      <c r="AF665" s="311">
        <v>0</v>
      </c>
      <c r="AG665" s="311">
        <v>0</v>
      </c>
      <c r="AH665" s="311">
        <v>0</v>
      </c>
      <c r="AI665" s="311">
        <v>0</v>
      </c>
      <c r="AJ665" s="311">
        <v>0</v>
      </c>
      <c r="AK665" s="311">
        <v>0</v>
      </c>
      <c r="AL665" s="311">
        <v>0</v>
      </c>
      <c r="AM665" s="311">
        <v>0</v>
      </c>
      <c r="AN665" s="311">
        <v>0</v>
      </c>
      <c r="AO665" s="311">
        <v>0</v>
      </c>
      <c r="AP665" s="311">
        <v>0</v>
      </c>
      <c r="AQ665" s="311">
        <v>0</v>
      </c>
      <c r="AR665" s="311">
        <v>0</v>
      </c>
      <c r="AS665" s="311">
        <v>0</v>
      </c>
      <c r="AT665" s="311">
        <v>0</v>
      </c>
      <c r="AU665" s="311">
        <v>0</v>
      </c>
      <c r="AV665" s="311">
        <v>0</v>
      </c>
      <c r="AW665" s="311">
        <v>0</v>
      </c>
      <c r="AX665" s="352">
        <v>0</v>
      </c>
      <c r="AY665" s="352">
        <v>0</v>
      </c>
      <c r="AZ665" s="352">
        <v>0</v>
      </c>
      <c r="BA665" s="352">
        <v>0</v>
      </c>
      <c r="BB665" s="352">
        <v>0</v>
      </c>
      <c r="BC665" s="352">
        <v>0</v>
      </c>
      <c r="BD665" s="352">
        <v>0</v>
      </c>
      <c r="BE665" s="352">
        <v>0</v>
      </c>
      <c r="BF665" s="352">
        <v>0</v>
      </c>
      <c r="BG665" s="352">
        <v>0</v>
      </c>
      <c r="BH665" s="378">
        <v>0</v>
      </c>
      <c r="BI665" s="352">
        <v>0</v>
      </c>
      <c r="BJ665" s="352">
        <v>0</v>
      </c>
      <c r="BK665" s="352"/>
      <c r="BL665" s="352"/>
      <c r="BM665" s="352"/>
    </row>
    <row r="666" spans="1:65" s="78" customFormat="1" x14ac:dyDescent="0.3">
      <c r="A666" s="10"/>
      <c r="B666" s="10"/>
      <c r="C666" s="10"/>
      <c r="D666" s="10">
        <v>275719.43</v>
      </c>
      <c r="E666" s="311">
        <v>150034376</v>
      </c>
      <c r="F666" s="311" t="s">
        <v>472</v>
      </c>
      <c r="G666" s="312">
        <v>27</v>
      </c>
      <c r="H666" s="312" t="s">
        <v>1298</v>
      </c>
      <c r="I666" s="311">
        <v>0</v>
      </c>
      <c r="J666" s="311">
        <v>0</v>
      </c>
      <c r="K666" s="311">
        <v>0</v>
      </c>
      <c r="L666" s="311">
        <v>0</v>
      </c>
      <c r="M666" s="311">
        <v>0</v>
      </c>
      <c r="N666" s="311">
        <v>0</v>
      </c>
      <c r="O666" s="311">
        <v>0</v>
      </c>
      <c r="P666" s="311">
        <v>0</v>
      </c>
      <c r="Q666" s="311">
        <v>0</v>
      </c>
      <c r="R666" s="311">
        <v>0</v>
      </c>
      <c r="S666" s="311">
        <v>0</v>
      </c>
      <c r="T666" s="311">
        <v>0</v>
      </c>
      <c r="U666" s="311">
        <v>0</v>
      </c>
      <c r="V666" s="311">
        <v>0</v>
      </c>
      <c r="W666" s="311">
        <v>0</v>
      </c>
      <c r="X666" s="311">
        <v>0</v>
      </c>
      <c r="Y666" s="311">
        <v>0</v>
      </c>
      <c r="Z666" s="311">
        <v>0</v>
      </c>
      <c r="AA666" s="311">
        <v>0</v>
      </c>
      <c r="AB666" s="311">
        <v>0</v>
      </c>
      <c r="AC666" s="311">
        <v>0</v>
      </c>
      <c r="AD666" s="311">
        <v>0</v>
      </c>
      <c r="AE666" s="311">
        <v>0</v>
      </c>
      <c r="AF666" s="311">
        <v>0</v>
      </c>
      <c r="AG666" s="311">
        <v>0</v>
      </c>
      <c r="AH666" s="311">
        <v>0</v>
      </c>
      <c r="AI666" s="311">
        <v>0</v>
      </c>
      <c r="AJ666" s="311">
        <v>0</v>
      </c>
      <c r="AK666" s="311">
        <v>0</v>
      </c>
      <c r="AL666" s="311">
        <v>0</v>
      </c>
      <c r="AM666" s="311">
        <v>0</v>
      </c>
      <c r="AN666" s="311">
        <v>0</v>
      </c>
      <c r="AO666" s="311">
        <v>0</v>
      </c>
      <c r="AP666" s="311">
        <v>0</v>
      </c>
      <c r="AQ666" s="311">
        <v>0</v>
      </c>
      <c r="AR666" s="311">
        <v>0</v>
      </c>
      <c r="AS666" s="311">
        <v>0</v>
      </c>
      <c r="AT666" s="311">
        <v>0</v>
      </c>
      <c r="AU666" s="311">
        <v>0</v>
      </c>
      <c r="AV666" s="311">
        <v>0</v>
      </c>
      <c r="AW666" s="311">
        <v>0</v>
      </c>
      <c r="AX666" s="352">
        <v>0</v>
      </c>
      <c r="AY666" s="352">
        <v>0</v>
      </c>
      <c r="AZ666" s="352">
        <v>0</v>
      </c>
      <c r="BA666" s="352">
        <v>0</v>
      </c>
      <c r="BB666" s="352">
        <v>0</v>
      </c>
      <c r="BC666" s="352">
        <v>0</v>
      </c>
      <c r="BD666" s="352">
        <v>0</v>
      </c>
      <c r="BE666" s="352">
        <v>0</v>
      </c>
      <c r="BF666" s="352">
        <v>0</v>
      </c>
      <c r="BG666" s="352">
        <v>0</v>
      </c>
      <c r="BH666" s="378">
        <v>0</v>
      </c>
      <c r="BI666" s="352">
        <v>0</v>
      </c>
      <c r="BJ666" s="352">
        <v>0</v>
      </c>
      <c r="BK666" s="352"/>
      <c r="BL666" s="352"/>
      <c r="BM666" s="352"/>
    </row>
    <row r="667" spans="1:65" s="78" customFormat="1" x14ac:dyDescent="0.3">
      <c r="A667" s="10"/>
      <c r="B667" s="10"/>
      <c r="C667" s="10"/>
      <c r="D667" s="10">
        <v>268171540.84</v>
      </c>
      <c r="E667" s="311">
        <v>150088577</v>
      </c>
      <c r="F667" s="311" t="s">
        <v>479</v>
      </c>
      <c r="G667" s="312">
        <v>17</v>
      </c>
      <c r="H667" s="312" t="s">
        <v>1298</v>
      </c>
      <c r="I667" s="311">
        <v>0</v>
      </c>
      <c r="J667" s="311">
        <v>0</v>
      </c>
      <c r="K667" s="311">
        <v>0</v>
      </c>
      <c r="L667" s="311">
        <v>0</v>
      </c>
      <c r="M667" s="311">
        <v>0</v>
      </c>
      <c r="N667" s="311">
        <v>0</v>
      </c>
      <c r="O667" s="311">
        <v>0</v>
      </c>
      <c r="P667" s="311">
        <v>0</v>
      </c>
      <c r="Q667" s="311">
        <v>0</v>
      </c>
      <c r="R667" s="311">
        <v>0</v>
      </c>
      <c r="S667" s="311">
        <v>0</v>
      </c>
      <c r="T667" s="311">
        <v>0</v>
      </c>
      <c r="U667" s="311">
        <v>0</v>
      </c>
      <c r="V667" s="311">
        <v>0</v>
      </c>
      <c r="W667" s="311">
        <v>0</v>
      </c>
      <c r="X667" s="311">
        <v>0</v>
      </c>
      <c r="Y667" s="311">
        <v>0</v>
      </c>
      <c r="Z667" s="311">
        <v>0</v>
      </c>
      <c r="AA667" s="311">
        <v>0</v>
      </c>
      <c r="AB667" s="311">
        <v>0</v>
      </c>
      <c r="AC667" s="311">
        <v>0</v>
      </c>
      <c r="AD667" s="311">
        <v>0</v>
      </c>
      <c r="AE667" s="311">
        <v>0</v>
      </c>
      <c r="AF667" s="311">
        <v>0</v>
      </c>
      <c r="AG667" s="311">
        <v>0</v>
      </c>
      <c r="AH667" s="311">
        <v>0</v>
      </c>
      <c r="AI667" s="311">
        <v>0</v>
      </c>
      <c r="AJ667" s="311">
        <v>231200.81150053145</v>
      </c>
      <c r="AK667" s="311">
        <v>0</v>
      </c>
      <c r="AL667" s="311">
        <v>0</v>
      </c>
      <c r="AM667" s="311">
        <v>0</v>
      </c>
      <c r="AN667" s="311">
        <v>0</v>
      </c>
      <c r="AO667" s="311">
        <v>0</v>
      </c>
      <c r="AP667" s="311">
        <v>0</v>
      </c>
      <c r="AQ667" s="311">
        <v>0</v>
      </c>
      <c r="AR667" s="311">
        <v>0</v>
      </c>
      <c r="AS667" s="311">
        <v>0</v>
      </c>
      <c r="AT667" s="311">
        <v>0</v>
      </c>
      <c r="AU667" s="311">
        <v>0</v>
      </c>
      <c r="AV667" s="311">
        <v>0</v>
      </c>
      <c r="AW667" s="311">
        <v>0</v>
      </c>
      <c r="AX667" s="352">
        <v>0</v>
      </c>
      <c r="AY667" s="352">
        <v>0</v>
      </c>
      <c r="AZ667" s="352">
        <v>0</v>
      </c>
      <c r="BA667" s="352">
        <v>0</v>
      </c>
      <c r="BB667" s="352">
        <v>0</v>
      </c>
      <c r="BC667" s="352">
        <v>0</v>
      </c>
      <c r="BD667" s="352">
        <v>0</v>
      </c>
      <c r="BE667" s="352">
        <v>0</v>
      </c>
      <c r="BF667" s="352">
        <v>0</v>
      </c>
      <c r="BG667" s="352">
        <v>0</v>
      </c>
      <c r="BH667" s="378">
        <v>0</v>
      </c>
      <c r="BI667" s="352">
        <v>0</v>
      </c>
      <c r="BJ667" s="352">
        <v>0</v>
      </c>
      <c r="BK667" s="352"/>
      <c r="BL667" s="352"/>
      <c r="BM667" s="352"/>
    </row>
    <row r="668" spans="1:65" s="78" customFormat="1" x14ac:dyDescent="0.3">
      <c r="A668" s="10"/>
      <c r="B668" s="10"/>
      <c r="C668" s="10"/>
      <c r="D668" s="10">
        <v>81653301.049999997</v>
      </c>
      <c r="E668" s="311">
        <v>150107758</v>
      </c>
      <c r="F668" s="311" t="s">
        <v>485</v>
      </c>
      <c r="G668" s="312">
        <v>30</v>
      </c>
      <c r="H668" s="312" t="s">
        <v>1298</v>
      </c>
      <c r="I668" s="311">
        <v>0</v>
      </c>
      <c r="J668" s="311">
        <v>0</v>
      </c>
      <c r="K668" s="311">
        <v>0</v>
      </c>
      <c r="L668" s="311">
        <v>0</v>
      </c>
      <c r="M668" s="311">
        <v>0</v>
      </c>
      <c r="N668" s="311">
        <v>0</v>
      </c>
      <c r="O668" s="311">
        <v>0</v>
      </c>
      <c r="P668" s="311">
        <v>0</v>
      </c>
      <c r="Q668" s="311">
        <v>0</v>
      </c>
      <c r="R668" s="311">
        <v>0</v>
      </c>
      <c r="S668" s="311">
        <v>0</v>
      </c>
      <c r="T668" s="311">
        <v>0</v>
      </c>
      <c r="U668" s="311">
        <v>0</v>
      </c>
      <c r="V668" s="311">
        <v>0</v>
      </c>
      <c r="W668" s="311">
        <v>0</v>
      </c>
      <c r="X668" s="311">
        <v>0</v>
      </c>
      <c r="Y668" s="311">
        <v>0</v>
      </c>
      <c r="Z668" s="311">
        <v>0</v>
      </c>
      <c r="AA668" s="311">
        <v>0</v>
      </c>
      <c r="AB668" s="311">
        <v>0</v>
      </c>
      <c r="AC668" s="311">
        <v>0</v>
      </c>
      <c r="AD668" s="311">
        <v>0</v>
      </c>
      <c r="AE668" s="311">
        <v>0</v>
      </c>
      <c r="AF668" s="311">
        <v>0</v>
      </c>
      <c r="AG668" s="311">
        <v>0</v>
      </c>
      <c r="AH668" s="311">
        <v>0</v>
      </c>
      <c r="AI668" s="311">
        <v>0</v>
      </c>
      <c r="AJ668" s="311">
        <v>0</v>
      </c>
      <c r="AK668" s="311">
        <v>0</v>
      </c>
      <c r="AL668" s="311">
        <v>0</v>
      </c>
      <c r="AM668" s="311">
        <v>0</v>
      </c>
      <c r="AN668" s="311">
        <v>0</v>
      </c>
      <c r="AO668" s="311">
        <v>0</v>
      </c>
      <c r="AP668" s="311">
        <v>0</v>
      </c>
      <c r="AQ668" s="311">
        <v>0</v>
      </c>
      <c r="AR668" s="311">
        <v>0</v>
      </c>
      <c r="AS668" s="311">
        <v>0</v>
      </c>
      <c r="AT668" s="311">
        <v>0</v>
      </c>
      <c r="AU668" s="311">
        <v>0</v>
      </c>
      <c r="AV668" s="311">
        <v>0</v>
      </c>
      <c r="AW668" s="311">
        <v>0</v>
      </c>
      <c r="AX668" s="352">
        <v>0</v>
      </c>
      <c r="AY668" s="352">
        <v>0</v>
      </c>
      <c r="AZ668" s="352">
        <v>0</v>
      </c>
      <c r="BA668" s="352">
        <v>0</v>
      </c>
      <c r="BB668" s="352">
        <v>0</v>
      </c>
      <c r="BC668" s="352">
        <v>0</v>
      </c>
      <c r="BD668" s="352">
        <v>0</v>
      </c>
      <c r="BE668" s="352">
        <v>0</v>
      </c>
      <c r="BF668" s="352">
        <v>0</v>
      </c>
      <c r="BG668" s="352">
        <v>0</v>
      </c>
      <c r="BH668" s="378">
        <v>0</v>
      </c>
      <c r="BI668" s="352">
        <v>0</v>
      </c>
      <c r="BJ668" s="352">
        <v>0</v>
      </c>
      <c r="BK668" s="352"/>
      <c r="BL668" s="352"/>
      <c r="BM668" s="352"/>
    </row>
    <row r="669" spans="1:65" s="78" customFormat="1" x14ac:dyDescent="0.3">
      <c r="A669" s="10"/>
      <c r="B669" s="10"/>
      <c r="C669" s="10"/>
      <c r="D669" s="10">
        <v>3709587463.2800002</v>
      </c>
      <c r="E669" s="311">
        <v>150121737</v>
      </c>
      <c r="F669" s="311" t="s">
        <v>490</v>
      </c>
      <c r="G669" s="312">
        <v>5</v>
      </c>
      <c r="H669" s="312" t="s">
        <v>1298</v>
      </c>
      <c r="I669" s="311">
        <v>0</v>
      </c>
      <c r="J669" s="311">
        <v>0</v>
      </c>
      <c r="K669" s="311">
        <v>0</v>
      </c>
      <c r="L669" s="311">
        <v>0</v>
      </c>
      <c r="M669" s="311">
        <v>0</v>
      </c>
      <c r="N669" s="311">
        <v>0</v>
      </c>
      <c r="O669" s="311">
        <v>0</v>
      </c>
      <c r="P669" s="311">
        <v>0</v>
      </c>
      <c r="Q669" s="311">
        <v>0</v>
      </c>
      <c r="R669" s="311">
        <v>0</v>
      </c>
      <c r="S669" s="311">
        <v>0</v>
      </c>
      <c r="T669" s="311">
        <v>0</v>
      </c>
      <c r="U669" s="311">
        <v>0</v>
      </c>
      <c r="V669" s="311">
        <v>0</v>
      </c>
      <c r="W669" s="311">
        <v>0</v>
      </c>
      <c r="X669" s="311">
        <v>0</v>
      </c>
      <c r="Y669" s="311">
        <v>0</v>
      </c>
      <c r="Z669" s="311">
        <v>0</v>
      </c>
      <c r="AA669" s="311">
        <v>0</v>
      </c>
      <c r="AB669" s="311">
        <v>0</v>
      </c>
      <c r="AC669" s="311">
        <v>0</v>
      </c>
      <c r="AD669" s="311">
        <v>0</v>
      </c>
      <c r="AE669" s="311">
        <v>0</v>
      </c>
      <c r="AF669" s="311">
        <v>0</v>
      </c>
      <c r="AG669" s="311">
        <v>0</v>
      </c>
      <c r="AH669" s="311">
        <v>0</v>
      </c>
      <c r="AI669" s="311">
        <v>0</v>
      </c>
      <c r="AJ669" s="311">
        <v>0</v>
      </c>
      <c r="AK669" s="311">
        <v>0</v>
      </c>
      <c r="AL669" s="311">
        <v>0</v>
      </c>
      <c r="AM669" s="311">
        <v>0</v>
      </c>
      <c r="AN669" s="311">
        <v>0</v>
      </c>
      <c r="AO669" s="311">
        <v>0</v>
      </c>
      <c r="AP669" s="311">
        <v>0</v>
      </c>
      <c r="AQ669" s="311">
        <v>0</v>
      </c>
      <c r="AR669" s="311">
        <v>0</v>
      </c>
      <c r="AS669" s="311">
        <v>0</v>
      </c>
      <c r="AT669" s="311">
        <v>0</v>
      </c>
      <c r="AU669" s="311">
        <v>0</v>
      </c>
      <c r="AV669" s="311">
        <v>0</v>
      </c>
      <c r="AW669" s="311">
        <v>0</v>
      </c>
      <c r="AX669" s="352">
        <v>0</v>
      </c>
      <c r="AY669" s="352">
        <v>0</v>
      </c>
      <c r="AZ669" s="352">
        <v>0</v>
      </c>
      <c r="BA669" s="352">
        <v>0</v>
      </c>
      <c r="BB669" s="352">
        <v>0</v>
      </c>
      <c r="BC669" s="352">
        <v>0</v>
      </c>
      <c r="BD669" s="352">
        <v>0</v>
      </c>
      <c r="BE669" s="352">
        <v>0</v>
      </c>
      <c r="BF669" s="352">
        <v>0</v>
      </c>
      <c r="BG669" s="352">
        <v>0</v>
      </c>
      <c r="BH669" s="378">
        <v>0</v>
      </c>
      <c r="BI669" s="352">
        <v>0</v>
      </c>
      <c r="BJ669" s="352">
        <v>0</v>
      </c>
      <c r="BK669" s="352"/>
      <c r="BL669" s="352"/>
      <c r="BM669" s="352"/>
    </row>
    <row r="670" spans="1:65" s="78" customFormat="1" x14ac:dyDescent="0.3">
      <c r="A670" s="10"/>
      <c r="B670" s="10"/>
      <c r="C670" s="10"/>
      <c r="D670" s="10">
        <v>1912633.36</v>
      </c>
      <c r="E670" s="311">
        <v>150123139</v>
      </c>
      <c r="F670" s="311" t="s">
        <v>492</v>
      </c>
      <c r="G670" s="312">
        <v>22</v>
      </c>
      <c r="H670" s="312" t="s">
        <v>1298</v>
      </c>
      <c r="I670" s="311">
        <v>0</v>
      </c>
      <c r="J670" s="311">
        <v>0</v>
      </c>
      <c r="K670" s="311">
        <v>0</v>
      </c>
      <c r="L670" s="311">
        <v>0</v>
      </c>
      <c r="M670" s="311">
        <v>0</v>
      </c>
      <c r="N670" s="311">
        <v>0</v>
      </c>
      <c r="O670" s="311">
        <v>0</v>
      </c>
      <c r="P670" s="311">
        <v>0</v>
      </c>
      <c r="Q670" s="311">
        <v>0</v>
      </c>
      <c r="R670" s="311">
        <v>0</v>
      </c>
      <c r="S670" s="311">
        <v>0</v>
      </c>
      <c r="T670" s="311">
        <v>0</v>
      </c>
      <c r="U670" s="311">
        <v>0</v>
      </c>
      <c r="V670" s="311">
        <v>0</v>
      </c>
      <c r="W670" s="311">
        <v>0</v>
      </c>
      <c r="X670" s="311">
        <v>0</v>
      </c>
      <c r="Y670" s="311">
        <v>0</v>
      </c>
      <c r="Z670" s="311">
        <v>0</v>
      </c>
      <c r="AA670" s="311">
        <v>0</v>
      </c>
      <c r="AB670" s="311">
        <v>0</v>
      </c>
      <c r="AC670" s="311">
        <v>0</v>
      </c>
      <c r="AD670" s="311">
        <v>0</v>
      </c>
      <c r="AE670" s="311">
        <v>0</v>
      </c>
      <c r="AF670" s="311">
        <v>0</v>
      </c>
      <c r="AG670" s="311">
        <v>0</v>
      </c>
      <c r="AH670" s="311">
        <v>0</v>
      </c>
      <c r="AI670" s="311">
        <v>0</v>
      </c>
      <c r="AJ670" s="311">
        <v>0</v>
      </c>
      <c r="AK670" s="311">
        <v>0</v>
      </c>
      <c r="AL670" s="311">
        <v>0</v>
      </c>
      <c r="AM670" s="311">
        <v>0</v>
      </c>
      <c r="AN670" s="311">
        <v>0</v>
      </c>
      <c r="AO670" s="311">
        <v>0</v>
      </c>
      <c r="AP670" s="311">
        <v>0</v>
      </c>
      <c r="AQ670" s="311">
        <v>0</v>
      </c>
      <c r="AR670" s="311">
        <v>0</v>
      </c>
      <c r="AS670" s="311">
        <v>0</v>
      </c>
      <c r="AT670" s="311">
        <v>0</v>
      </c>
      <c r="AU670" s="311">
        <v>0</v>
      </c>
      <c r="AV670" s="311">
        <v>0</v>
      </c>
      <c r="AW670" s="311">
        <v>0</v>
      </c>
      <c r="AX670" s="352">
        <v>0</v>
      </c>
      <c r="AY670" s="352">
        <v>0</v>
      </c>
      <c r="AZ670" s="352">
        <v>0</v>
      </c>
      <c r="BA670" s="352">
        <v>0</v>
      </c>
      <c r="BB670" s="352">
        <v>0</v>
      </c>
      <c r="BC670" s="352">
        <v>0</v>
      </c>
      <c r="BD670" s="352">
        <v>0</v>
      </c>
      <c r="BE670" s="352">
        <v>0</v>
      </c>
      <c r="BF670" s="352">
        <v>0</v>
      </c>
      <c r="BG670" s="352">
        <v>0</v>
      </c>
      <c r="BH670" s="378">
        <v>0</v>
      </c>
      <c r="BI670" s="352">
        <v>0</v>
      </c>
      <c r="BJ670" s="352">
        <v>0</v>
      </c>
      <c r="BK670" s="352"/>
      <c r="BL670" s="352"/>
      <c r="BM670" s="352"/>
    </row>
    <row r="671" spans="1:65" s="78" customFormat="1" x14ac:dyDescent="0.3">
      <c r="A671" s="10"/>
      <c r="B671" s="10"/>
      <c r="C671" s="10"/>
      <c r="D671" s="10">
        <v>1678412782.3099999</v>
      </c>
      <c r="E671" s="311">
        <v>150131167</v>
      </c>
      <c r="F671" s="311" t="s">
        <v>496</v>
      </c>
      <c r="G671" s="312">
        <v>15</v>
      </c>
      <c r="H671" s="312" t="s">
        <v>1298</v>
      </c>
      <c r="I671" s="311">
        <v>0</v>
      </c>
      <c r="J671" s="311">
        <v>0</v>
      </c>
      <c r="K671" s="311">
        <v>0</v>
      </c>
      <c r="L671" s="311">
        <v>0</v>
      </c>
      <c r="M671" s="311">
        <v>0</v>
      </c>
      <c r="N671" s="311">
        <v>0</v>
      </c>
      <c r="O671" s="311">
        <v>0</v>
      </c>
      <c r="P671" s="311">
        <v>0</v>
      </c>
      <c r="Q671" s="311">
        <v>0</v>
      </c>
      <c r="R671" s="311">
        <v>0</v>
      </c>
      <c r="S671" s="311">
        <v>0</v>
      </c>
      <c r="T671" s="311">
        <v>0</v>
      </c>
      <c r="U671" s="311">
        <v>0</v>
      </c>
      <c r="V671" s="311">
        <v>0</v>
      </c>
      <c r="W671" s="311">
        <v>0</v>
      </c>
      <c r="X671" s="311">
        <v>0</v>
      </c>
      <c r="Y671" s="311">
        <v>0</v>
      </c>
      <c r="Z671" s="311">
        <v>0</v>
      </c>
      <c r="AA671" s="311">
        <v>0</v>
      </c>
      <c r="AB671" s="311">
        <v>0</v>
      </c>
      <c r="AC671" s="311">
        <v>0</v>
      </c>
      <c r="AD671" s="311">
        <v>0</v>
      </c>
      <c r="AE671" s="311">
        <v>0</v>
      </c>
      <c r="AF671" s="311">
        <v>0</v>
      </c>
      <c r="AG671" s="311">
        <v>0</v>
      </c>
      <c r="AH671" s="311">
        <v>0</v>
      </c>
      <c r="AI671" s="311">
        <v>0</v>
      </c>
      <c r="AJ671" s="311">
        <v>0</v>
      </c>
      <c r="AK671" s="311">
        <v>0</v>
      </c>
      <c r="AL671" s="311">
        <v>0</v>
      </c>
      <c r="AM671" s="311">
        <v>0</v>
      </c>
      <c r="AN671" s="311">
        <v>0</v>
      </c>
      <c r="AO671" s="311">
        <v>0</v>
      </c>
      <c r="AP671" s="311">
        <v>0</v>
      </c>
      <c r="AQ671" s="311">
        <v>0</v>
      </c>
      <c r="AR671" s="311">
        <v>0</v>
      </c>
      <c r="AS671" s="311">
        <v>0</v>
      </c>
      <c r="AT671" s="311">
        <v>0</v>
      </c>
      <c r="AU671" s="311">
        <v>0</v>
      </c>
      <c r="AV671" s="311">
        <v>0</v>
      </c>
      <c r="AW671" s="311">
        <v>0</v>
      </c>
      <c r="AX671" s="352">
        <v>0</v>
      </c>
      <c r="AY671" s="352">
        <v>0</v>
      </c>
      <c r="AZ671" s="352">
        <v>0</v>
      </c>
      <c r="BA671" s="352">
        <v>0</v>
      </c>
      <c r="BB671" s="352">
        <v>0</v>
      </c>
      <c r="BC671" s="352">
        <v>0</v>
      </c>
      <c r="BD671" s="352">
        <v>0</v>
      </c>
      <c r="BE671" s="352">
        <v>0</v>
      </c>
      <c r="BF671" s="352">
        <v>0</v>
      </c>
      <c r="BG671" s="352">
        <v>0</v>
      </c>
      <c r="BH671" s="378">
        <v>0</v>
      </c>
      <c r="BI671" s="352">
        <v>0</v>
      </c>
      <c r="BJ671" s="352">
        <v>0</v>
      </c>
      <c r="BK671" s="352"/>
      <c r="BL671" s="352"/>
      <c r="BM671" s="352"/>
    </row>
    <row r="672" spans="1:65" s="78" customFormat="1" x14ac:dyDescent="0.3">
      <c r="A672" s="10"/>
      <c r="B672" s="10"/>
      <c r="C672" s="10"/>
      <c r="D672" s="10">
        <v>67627715.709999993</v>
      </c>
      <c r="E672" s="311">
        <v>190132384</v>
      </c>
      <c r="F672" s="311" t="s">
        <v>504</v>
      </c>
      <c r="G672" s="312">
        <v>3</v>
      </c>
      <c r="H672" s="312" t="s">
        <v>1300</v>
      </c>
      <c r="I672" s="311">
        <v>0</v>
      </c>
      <c r="J672" s="311">
        <v>0</v>
      </c>
      <c r="K672" s="311">
        <v>0</v>
      </c>
      <c r="L672" s="311">
        <v>0</v>
      </c>
      <c r="M672" s="311">
        <v>0</v>
      </c>
      <c r="N672" s="311">
        <v>0</v>
      </c>
      <c r="O672" s="311">
        <v>0</v>
      </c>
      <c r="P672" s="311">
        <v>0</v>
      </c>
      <c r="Q672" s="311">
        <v>0</v>
      </c>
      <c r="R672" s="311">
        <v>0</v>
      </c>
      <c r="S672" s="311">
        <v>0</v>
      </c>
      <c r="T672" s="311">
        <v>0</v>
      </c>
      <c r="U672" s="311">
        <v>0</v>
      </c>
      <c r="V672" s="311">
        <v>0</v>
      </c>
      <c r="W672" s="311">
        <v>0</v>
      </c>
      <c r="X672" s="311">
        <v>0</v>
      </c>
      <c r="Y672" s="311">
        <v>0</v>
      </c>
      <c r="Z672" s="311">
        <v>0</v>
      </c>
      <c r="AA672" s="311">
        <v>0</v>
      </c>
      <c r="AB672" s="311">
        <v>0</v>
      </c>
      <c r="AC672" s="311">
        <v>0</v>
      </c>
      <c r="AD672" s="311">
        <v>0</v>
      </c>
      <c r="AE672" s="311">
        <v>0</v>
      </c>
      <c r="AF672" s="311">
        <v>0</v>
      </c>
      <c r="AG672" s="311">
        <v>0</v>
      </c>
      <c r="AH672" s="311">
        <v>0</v>
      </c>
      <c r="AI672" s="311">
        <v>0</v>
      </c>
      <c r="AJ672" s="311">
        <v>0</v>
      </c>
      <c r="AK672" s="311">
        <v>0</v>
      </c>
      <c r="AL672" s="311">
        <v>0</v>
      </c>
      <c r="AM672" s="311">
        <v>0</v>
      </c>
      <c r="AN672" s="311">
        <v>0</v>
      </c>
      <c r="AO672" s="311">
        <v>0</v>
      </c>
      <c r="AP672" s="311">
        <v>0</v>
      </c>
      <c r="AQ672" s="311">
        <v>0</v>
      </c>
      <c r="AR672" s="311">
        <v>0</v>
      </c>
      <c r="AS672" s="311">
        <v>0</v>
      </c>
      <c r="AT672" s="311">
        <v>0</v>
      </c>
      <c r="AU672" s="311">
        <v>0</v>
      </c>
      <c r="AV672" s="311">
        <v>0</v>
      </c>
      <c r="AW672" s="311">
        <v>0</v>
      </c>
      <c r="AX672" s="352">
        <v>0</v>
      </c>
      <c r="AY672" s="352">
        <v>0</v>
      </c>
      <c r="AZ672" s="352">
        <v>0</v>
      </c>
      <c r="BA672" s="352">
        <v>0</v>
      </c>
      <c r="BB672" s="352">
        <v>0</v>
      </c>
      <c r="BC672" s="352">
        <v>0</v>
      </c>
      <c r="BD672" s="352">
        <v>0</v>
      </c>
      <c r="BE672" s="352">
        <v>0</v>
      </c>
      <c r="BF672" s="352">
        <v>0</v>
      </c>
      <c r="BG672" s="352">
        <v>0</v>
      </c>
      <c r="BH672" s="378">
        <v>0</v>
      </c>
      <c r="BI672" s="352">
        <v>0</v>
      </c>
      <c r="BJ672" s="352">
        <v>0</v>
      </c>
      <c r="BK672" s="352"/>
      <c r="BL672" s="352"/>
      <c r="BM672" s="352"/>
    </row>
    <row r="673" spans="1:65" s="78" customFormat="1" x14ac:dyDescent="0.3">
      <c r="A673" s="10"/>
      <c r="B673" s="10"/>
      <c r="C673" s="10"/>
      <c r="D673" s="10"/>
      <c r="E673" s="311">
        <v>220402862</v>
      </c>
      <c r="F673" s="311" t="s">
        <v>1469</v>
      </c>
      <c r="G673" s="312">
        <v>33</v>
      </c>
      <c r="H673" s="312" t="s">
        <v>1465</v>
      </c>
      <c r="I673" s="311">
        <v>0</v>
      </c>
      <c r="J673" s="311">
        <v>0</v>
      </c>
      <c r="K673" s="311">
        <v>0</v>
      </c>
      <c r="L673" s="311">
        <v>0</v>
      </c>
      <c r="M673" s="311">
        <v>0</v>
      </c>
      <c r="N673" s="311">
        <v>0</v>
      </c>
      <c r="O673" s="311">
        <v>0</v>
      </c>
      <c r="P673" s="311">
        <v>0</v>
      </c>
      <c r="Q673" s="311">
        <v>0</v>
      </c>
      <c r="R673" s="311">
        <v>0</v>
      </c>
      <c r="S673" s="311">
        <v>0</v>
      </c>
      <c r="T673" s="311">
        <v>0</v>
      </c>
      <c r="U673" s="311">
        <v>0</v>
      </c>
      <c r="V673" s="311">
        <v>0</v>
      </c>
      <c r="W673" s="311">
        <v>0</v>
      </c>
      <c r="X673" s="311">
        <v>0</v>
      </c>
      <c r="Y673" s="311">
        <v>0</v>
      </c>
      <c r="Z673" s="311">
        <v>0</v>
      </c>
      <c r="AA673" s="311">
        <v>0</v>
      </c>
      <c r="AB673" s="311">
        <v>0</v>
      </c>
      <c r="AC673" s="311">
        <v>0</v>
      </c>
      <c r="AD673" s="311">
        <v>0</v>
      </c>
      <c r="AE673" s="311">
        <v>0</v>
      </c>
      <c r="AF673" s="311">
        <v>0</v>
      </c>
      <c r="AG673" s="311">
        <v>0</v>
      </c>
      <c r="AH673" s="311">
        <v>0</v>
      </c>
      <c r="AI673" s="311">
        <v>0</v>
      </c>
      <c r="AJ673" s="311">
        <v>0</v>
      </c>
      <c r="AK673" s="311">
        <v>0</v>
      </c>
      <c r="AL673" s="311">
        <v>0</v>
      </c>
      <c r="AM673" s="311">
        <v>0</v>
      </c>
      <c r="AN673" s="311">
        <v>0</v>
      </c>
      <c r="AO673" s="311">
        <v>0</v>
      </c>
      <c r="AP673" s="311">
        <v>0</v>
      </c>
      <c r="AQ673" s="311">
        <v>0</v>
      </c>
      <c r="AR673" s="311">
        <v>0</v>
      </c>
      <c r="AS673" s="311">
        <v>0</v>
      </c>
      <c r="AT673" s="311">
        <v>0</v>
      </c>
      <c r="AU673" s="311">
        <v>0</v>
      </c>
      <c r="AV673" s="311">
        <v>0</v>
      </c>
      <c r="AW673" s="311">
        <v>0</v>
      </c>
      <c r="AX673" s="352">
        <v>0</v>
      </c>
      <c r="AY673" s="352">
        <v>0</v>
      </c>
      <c r="AZ673" s="352">
        <v>0</v>
      </c>
      <c r="BA673" s="352">
        <v>0</v>
      </c>
      <c r="BB673" s="352">
        <v>0</v>
      </c>
      <c r="BC673" s="352">
        <v>0</v>
      </c>
      <c r="BD673" s="352">
        <v>0</v>
      </c>
      <c r="BE673" s="352">
        <v>0</v>
      </c>
      <c r="BF673" s="352">
        <v>0</v>
      </c>
      <c r="BG673" s="352">
        <v>0</v>
      </c>
      <c r="BH673" s="378">
        <v>0</v>
      </c>
      <c r="BI673" s="352">
        <v>0</v>
      </c>
      <c r="BJ673" s="352">
        <v>0</v>
      </c>
      <c r="BK673" s="352"/>
      <c r="BL673" s="352"/>
      <c r="BM673" s="352"/>
    </row>
    <row r="674" spans="1:65" s="78" customFormat="1" x14ac:dyDescent="0.3">
      <c r="A674" s="10"/>
      <c r="B674" s="10"/>
      <c r="C674" s="10"/>
      <c r="D674" s="10"/>
      <c r="E674" s="311">
        <v>221411203</v>
      </c>
      <c r="F674" s="311" t="s">
        <v>1475</v>
      </c>
      <c r="G674" s="312">
        <v>1</v>
      </c>
      <c r="H674" s="312" t="s">
        <v>1465</v>
      </c>
      <c r="I674" s="311">
        <v>0</v>
      </c>
      <c r="J674" s="311">
        <v>0</v>
      </c>
      <c r="K674" s="311">
        <v>0</v>
      </c>
      <c r="L674" s="311">
        <v>0</v>
      </c>
      <c r="M674" s="311">
        <v>0</v>
      </c>
      <c r="N674" s="311">
        <v>0</v>
      </c>
      <c r="O674" s="311">
        <v>0</v>
      </c>
      <c r="P674" s="311">
        <v>0</v>
      </c>
      <c r="Q674" s="311">
        <v>0</v>
      </c>
      <c r="R674" s="311">
        <v>0</v>
      </c>
      <c r="S674" s="311">
        <v>0</v>
      </c>
      <c r="T674" s="311">
        <v>0</v>
      </c>
      <c r="U674" s="311">
        <v>0</v>
      </c>
      <c r="V674" s="311">
        <v>0</v>
      </c>
      <c r="W674" s="311">
        <v>0</v>
      </c>
      <c r="X674" s="311">
        <v>0</v>
      </c>
      <c r="Y674" s="311">
        <v>0</v>
      </c>
      <c r="Z674" s="311">
        <v>0</v>
      </c>
      <c r="AA674" s="311">
        <v>0</v>
      </c>
      <c r="AB674" s="311">
        <v>0</v>
      </c>
      <c r="AC674" s="311">
        <v>0</v>
      </c>
      <c r="AD674" s="311">
        <v>0</v>
      </c>
      <c r="AE674" s="311">
        <v>0</v>
      </c>
      <c r="AF674" s="311">
        <v>0</v>
      </c>
      <c r="AG674" s="311">
        <v>0</v>
      </c>
      <c r="AH674" s="311">
        <v>0</v>
      </c>
      <c r="AI674" s="311">
        <v>0</v>
      </c>
      <c r="AJ674" s="311">
        <v>0</v>
      </c>
      <c r="AK674" s="311">
        <v>0</v>
      </c>
      <c r="AL674" s="311">
        <v>0</v>
      </c>
      <c r="AM674" s="311">
        <v>0</v>
      </c>
      <c r="AN674" s="311">
        <v>0</v>
      </c>
      <c r="AO674" s="311">
        <v>0</v>
      </c>
      <c r="AP674" s="311">
        <v>0</v>
      </c>
      <c r="AQ674" s="311">
        <v>0</v>
      </c>
      <c r="AR674" s="311">
        <v>0</v>
      </c>
      <c r="AS674" s="311">
        <v>0</v>
      </c>
      <c r="AT674" s="311">
        <v>0</v>
      </c>
      <c r="AU674" s="311">
        <v>0</v>
      </c>
      <c r="AV674" s="311">
        <v>0</v>
      </c>
      <c r="AW674" s="311">
        <v>0</v>
      </c>
      <c r="AX674" s="352">
        <v>0</v>
      </c>
      <c r="AY674" s="352">
        <v>0</v>
      </c>
      <c r="AZ674" s="352">
        <v>0</v>
      </c>
      <c r="BA674" s="352">
        <v>0</v>
      </c>
      <c r="BB674" s="352">
        <v>0</v>
      </c>
      <c r="BC674" s="352">
        <v>0</v>
      </c>
      <c r="BD674" s="352">
        <v>0</v>
      </c>
      <c r="BE674" s="352">
        <v>0</v>
      </c>
      <c r="BF674" s="352">
        <v>0</v>
      </c>
      <c r="BG674" s="352">
        <v>0</v>
      </c>
      <c r="BH674" s="378">
        <v>0</v>
      </c>
      <c r="BI674" s="352">
        <v>0</v>
      </c>
      <c r="BJ674" s="352">
        <v>0</v>
      </c>
      <c r="BK674" s="352"/>
      <c r="BL674" s="352"/>
      <c r="BM674" s="352"/>
    </row>
    <row r="675" spans="1:65" s="78" customFormat="1" x14ac:dyDescent="0.3">
      <c r="A675" s="10"/>
      <c r="B675" s="10"/>
      <c r="C675" s="10"/>
      <c r="D675" s="10"/>
      <c r="E675" s="311">
        <v>221435077</v>
      </c>
      <c r="F675" s="311" t="s">
        <v>1477</v>
      </c>
      <c r="G675" s="312">
        <v>27</v>
      </c>
      <c r="H675" s="312" t="s">
        <v>1465</v>
      </c>
      <c r="I675" s="311">
        <v>0</v>
      </c>
      <c r="J675" s="311">
        <v>0</v>
      </c>
      <c r="K675" s="311">
        <v>0</v>
      </c>
      <c r="L675" s="311">
        <v>0</v>
      </c>
      <c r="M675" s="311">
        <v>0</v>
      </c>
      <c r="N675" s="311">
        <v>0</v>
      </c>
      <c r="O675" s="311">
        <v>0</v>
      </c>
      <c r="P675" s="311">
        <v>0</v>
      </c>
      <c r="Q675" s="311">
        <v>0</v>
      </c>
      <c r="R675" s="311">
        <v>0</v>
      </c>
      <c r="S675" s="311">
        <v>0</v>
      </c>
      <c r="T675" s="311">
        <v>0</v>
      </c>
      <c r="U675" s="311">
        <v>0</v>
      </c>
      <c r="V675" s="311">
        <v>0</v>
      </c>
      <c r="W675" s="311">
        <v>0</v>
      </c>
      <c r="X675" s="311">
        <v>0</v>
      </c>
      <c r="Y675" s="311">
        <v>0</v>
      </c>
      <c r="Z675" s="311">
        <v>0</v>
      </c>
      <c r="AA675" s="311">
        <v>0</v>
      </c>
      <c r="AB675" s="311">
        <v>0</v>
      </c>
      <c r="AC675" s="311">
        <v>0</v>
      </c>
      <c r="AD675" s="311">
        <v>0</v>
      </c>
      <c r="AE675" s="311">
        <v>0</v>
      </c>
      <c r="AF675" s="311">
        <v>0</v>
      </c>
      <c r="AG675" s="311">
        <v>0</v>
      </c>
      <c r="AH675" s="311">
        <v>0</v>
      </c>
      <c r="AI675" s="311">
        <v>0</v>
      </c>
      <c r="AJ675" s="311">
        <v>0</v>
      </c>
      <c r="AK675" s="311">
        <v>0</v>
      </c>
      <c r="AL675" s="311">
        <v>0</v>
      </c>
      <c r="AM675" s="311">
        <v>0</v>
      </c>
      <c r="AN675" s="311">
        <v>0</v>
      </c>
      <c r="AO675" s="311">
        <v>0</v>
      </c>
      <c r="AP675" s="311">
        <v>0</v>
      </c>
      <c r="AQ675" s="311">
        <v>0</v>
      </c>
      <c r="AR675" s="311">
        <v>0</v>
      </c>
      <c r="AS675" s="311">
        <v>0</v>
      </c>
      <c r="AT675" s="311">
        <v>0</v>
      </c>
      <c r="AU675" s="311">
        <v>0</v>
      </c>
      <c r="AV675" s="311">
        <v>0</v>
      </c>
      <c r="AW675" s="311">
        <v>0</v>
      </c>
      <c r="AX675" s="352">
        <v>0</v>
      </c>
      <c r="AY675" s="352">
        <v>0</v>
      </c>
      <c r="AZ675" s="352">
        <v>0</v>
      </c>
      <c r="BA675" s="352">
        <v>0</v>
      </c>
      <c r="BB675" s="352">
        <v>0</v>
      </c>
      <c r="BC675" s="352">
        <v>0</v>
      </c>
      <c r="BD675" s="352">
        <v>0</v>
      </c>
      <c r="BE675" s="352">
        <v>0</v>
      </c>
      <c r="BF675" s="352">
        <v>0</v>
      </c>
      <c r="BG675" s="352">
        <v>0</v>
      </c>
      <c r="BH675" s="378">
        <v>0</v>
      </c>
      <c r="BI675" s="352">
        <v>0</v>
      </c>
      <c r="BJ675" s="352">
        <v>0</v>
      </c>
      <c r="BK675" s="352"/>
      <c r="BL675" s="352"/>
      <c r="BM675" s="352"/>
    </row>
    <row r="676" spans="1:65" s="78" customFormat="1" x14ac:dyDescent="0.3">
      <c r="A676" s="10"/>
      <c r="B676" s="10"/>
      <c r="C676" s="10"/>
      <c r="D676" s="10"/>
      <c r="E676" s="311">
        <v>221435077</v>
      </c>
      <c r="F676" s="311" t="s">
        <v>1479</v>
      </c>
      <c r="G676" s="312">
        <v>29</v>
      </c>
      <c r="H676" s="312" t="s">
        <v>1465</v>
      </c>
      <c r="I676" s="311">
        <v>0</v>
      </c>
      <c r="J676" s="311">
        <v>0</v>
      </c>
      <c r="K676" s="311">
        <v>0</v>
      </c>
      <c r="L676" s="311">
        <v>0</v>
      </c>
      <c r="M676" s="311">
        <v>0</v>
      </c>
      <c r="N676" s="311">
        <v>0</v>
      </c>
      <c r="O676" s="311">
        <v>0</v>
      </c>
      <c r="P676" s="311">
        <v>0</v>
      </c>
      <c r="Q676" s="311">
        <v>0</v>
      </c>
      <c r="R676" s="311">
        <v>0</v>
      </c>
      <c r="S676" s="311">
        <v>0</v>
      </c>
      <c r="T676" s="311">
        <v>0</v>
      </c>
      <c r="U676" s="311">
        <v>0</v>
      </c>
      <c r="V676" s="311">
        <v>0</v>
      </c>
      <c r="W676" s="311">
        <v>0</v>
      </c>
      <c r="X676" s="311">
        <v>0</v>
      </c>
      <c r="Y676" s="311">
        <v>0</v>
      </c>
      <c r="Z676" s="311">
        <v>0</v>
      </c>
      <c r="AA676" s="311">
        <v>250000.09999999998</v>
      </c>
      <c r="AB676" s="311">
        <v>0</v>
      </c>
      <c r="AC676" s="311">
        <v>0</v>
      </c>
      <c r="AD676" s="311">
        <v>0</v>
      </c>
      <c r="AE676" s="311">
        <v>0</v>
      </c>
      <c r="AF676" s="311">
        <v>0</v>
      </c>
      <c r="AG676" s="311">
        <v>0</v>
      </c>
      <c r="AH676" s="311">
        <v>0</v>
      </c>
      <c r="AI676" s="311">
        <v>0</v>
      </c>
      <c r="AJ676" s="311">
        <v>500000.1</v>
      </c>
      <c r="AK676" s="311">
        <v>0</v>
      </c>
      <c r="AL676" s="311">
        <v>0</v>
      </c>
      <c r="AM676" s="311">
        <v>0</v>
      </c>
      <c r="AN676" s="311">
        <v>0</v>
      </c>
      <c r="AO676" s="311">
        <v>0</v>
      </c>
      <c r="AP676" s="311">
        <v>0</v>
      </c>
      <c r="AQ676" s="311">
        <v>0</v>
      </c>
      <c r="AR676" s="311">
        <v>0</v>
      </c>
      <c r="AS676" s="311">
        <v>0</v>
      </c>
      <c r="AT676" s="311">
        <v>0</v>
      </c>
      <c r="AU676" s="311">
        <v>0</v>
      </c>
      <c r="AV676" s="311">
        <v>0</v>
      </c>
      <c r="AW676" s="311">
        <v>0</v>
      </c>
      <c r="AX676" s="352">
        <v>0</v>
      </c>
      <c r="AY676" s="352">
        <v>0</v>
      </c>
      <c r="AZ676" s="352">
        <v>0</v>
      </c>
      <c r="BA676" s="352">
        <v>0</v>
      </c>
      <c r="BB676" s="352">
        <v>0</v>
      </c>
      <c r="BC676" s="352">
        <v>0</v>
      </c>
      <c r="BD676" s="352">
        <v>0</v>
      </c>
      <c r="BE676" s="352">
        <v>0</v>
      </c>
      <c r="BF676" s="352">
        <v>0</v>
      </c>
      <c r="BG676" s="352">
        <v>0</v>
      </c>
      <c r="BH676" s="378">
        <v>0</v>
      </c>
      <c r="BI676" s="352">
        <v>0</v>
      </c>
      <c r="BJ676" s="352">
        <v>0</v>
      </c>
      <c r="BK676" s="352"/>
      <c r="BL676" s="352"/>
      <c r="BM676" s="352"/>
    </row>
    <row r="677" spans="1:65" s="78" customFormat="1" x14ac:dyDescent="0.3">
      <c r="A677" s="10"/>
      <c r="B677" s="10"/>
      <c r="C677" s="10"/>
      <c r="D677" s="10"/>
      <c r="E677" s="311">
        <v>222139806</v>
      </c>
      <c r="F677" s="311" t="s">
        <v>1497</v>
      </c>
      <c r="G677" s="312">
        <v>23</v>
      </c>
      <c r="H677" s="312" t="s">
        <v>1465</v>
      </c>
      <c r="I677" s="311">
        <v>0</v>
      </c>
      <c r="J677" s="311">
        <v>0</v>
      </c>
      <c r="K677" s="311">
        <v>0</v>
      </c>
      <c r="L677" s="311">
        <v>0</v>
      </c>
      <c r="M677" s="311">
        <v>0</v>
      </c>
      <c r="N677" s="311">
        <v>0</v>
      </c>
      <c r="O677" s="311">
        <v>0</v>
      </c>
      <c r="P677" s="311">
        <v>0</v>
      </c>
      <c r="Q677" s="311">
        <v>0</v>
      </c>
      <c r="R677" s="311">
        <v>0</v>
      </c>
      <c r="S677" s="311">
        <v>0</v>
      </c>
      <c r="T677" s="311">
        <v>0</v>
      </c>
      <c r="U677" s="311">
        <v>0</v>
      </c>
      <c r="V677" s="311">
        <v>0</v>
      </c>
      <c r="W677" s="311">
        <v>0</v>
      </c>
      <c r="X677" s="311">
        <v>0</v>
      </c>
      <c r="Y677" s="311">
        <v>0</v>
      </c>
      <c r="Z677" s="311">
        <v>0</v>
      </c>
      <c r="AA677" s="311">
        <v>0</v>
      </c>
      <c r="AB677" s="311">
        <v>0</v>
      </c>
      <c r="AC677" s="311">
        <v>0</v>
      </c>
      <c r="AD677" s="311">
        <v>0</v>
      </c>
      <c r="AE677" s="311">
        <v>0</v>
      </c>
      <c r="AF677" s="311">
        <v>0</v>
      </c>
      <c r="AG677" s="311">
        <v>0</v>
      </c>
      <c r="AH677" s="311">
        <v>0</v>
      </c>
      <c r="AI677" s="311">
        <v>0</v>
      </c>
      <c r="AJ677" s="311">
        <v>0</v>
      </c>
      <c r="AK677" s="311">
        <v>0</v>
      </c>
      <c r="AL677" s="311">
        <v>0</v>
      </c>
      <c r="AM677" s="311">
        <v>0</v>
      </c>
      <c r="AN677" s="311">
        <v>0</v>
      </c>
      <c r="AO677" s="311">
        <v>0</v>
      </c>
      <c r="AP677" s="311">
        <v>0</v>
      </c>
      <c r="AQ677" s="311">
        <v>0</v>
      </c>
      <c r="AR677" s="311">
        <v>0</v>
      </c>
      <c r="AS677" s="311">
        <v>0</v>
      </c>
      <c r="AT677" s="311">
        <v>0</v>
      </c>
      <c r="AU677" s="311">
        <v>0</v>
      </c>
      <c r="AV677" s="311">
        <v>0</v>
      </c>
      <c r="AW677" s="311">
        <v>0</v>
      </c>
      <c r="AX677" s="352">
        <v>0</v>
      </c>
      <c r="AY677" s="352">
        <v>0</v>
      </c>
      <c r="AZ677" s="352">
        <v>0</v>
      </c>
      <c r="BA677" s="352">
        <v>0</v>
      </c>
      <c r="BB677" s="352">
        <v>0</v>
      </c>
      <c r="BC677" s="352">
        <v>0</v>
      </c>
      <c r="BD677" s="352">
        <v>0</v>
      </c>
      <c r="BE677" s="352">
        <v>0</v>
      </c>
      <c r="BF677" s="352">
        <v>0</v>
      </c>
      <c r="BG677" s="352">
        <v>0</v>
      </c>
      <c r="BH677" s="378">
        <v>0</v>
      </c>
      <c r="BI677" s="352">
        <v>0</v>
      </c>
      <c r="BJ677" s="352">
        <v>0</v>
      </c>
      <c r="BK677" s="352"/>
      <c r="BL677" s="352"/>
      <c r="BM677" s="352"/>
    </row>
    <row r="678" spans="1:65" s="78" customFormat="1" x14ac:dyDescent="0.3">
      <c r="A678" s="10"/>
      <c r="B678" s="10"/>
      <c r="C678" s="10"/>
      <c r="D678" s="10">
        <v>180559478.03999999</v>
      </c>
      <c r="E678" s="311">
        <v>270017639</v>
      </c>
      <c r="F678" s="311" t="s">
        <v>519</v>
      </c>
      <c r="G678" s="312">
        <v>49</v>
      </c>
      <c r="H678" s="312" t="s">
        <v>1302</v>
      </c>
      <c r="I678" s="311">
        <v>0</v>
      </c>
      <c r="J678" s="311">
        <v>0</v>
      </c>
      <c r="K678" s="311">
        <v>0</v>
      </c>
      <c r="L678" s="311">
        <v>0</v>
      </c>
      <c r="M678" s="311">
        <v>0</v>
      </c>
      <c r="N678" s="311">
        <v>0</v>
      </c>
      <c r="O678" s="311">
        <v>0</v>
      </c>
      <c r="P678" s="311">
        <v>0</v>
      </c>
      <c r="Q678" s="311">
        <v>0</v>
      </c>
      <c r="R678" s="311">
        <v>0</v>
      </c>
      <c r="S678" s="311">
        <v>0</v>
      </c>
      <c r="T678" s="311">
        <v>0</v>
      </c>
      <c r="U678" s="311">
        <v>0</v>
      </c>
      <c r="V678" s="311">
        <v>0</v>
      </c>
      <c r="W678" s="311">
        <v>0</v>
      </c>
      <c r="X678" s="311">
        <v>0</v>
      </c>
      <c r="Y678" s="311">
        <v>0</v>
      </c>
      <c r="Z678" s="311">
        <v>0</v>
      </c>
      <c r="AA678" s="311">
        <v>0</v>
      </c>
      <c r="AB678" s="311">
        <v>0</v>
      </c>
      <c r="AC678" s="311">
        <v>0</v>
      </c>
      <c r="AD678" s="311">
        <v>0</v>
      </c>
      <c r="AE678" s="311">
        <v>0</v>
      </c>
      <c r="AF678" s="311">
        <v>0</v>
      </c>
      <c r="AG678" s="311">
        <v>0</v>
      </c>
      <c r="AH678" s="311">
        <v>0</v>
      </c>
      <c r="AI678" s="311">
        <v>0</v>
      </c>
      <c r="AJ678" s="311">
        <v>0</v>
      </c>
      <c r="AK678" s="311">
        <v>0</v>
      </c>
      <c r="AL678" s="311">
        <v>0</v>
      </c>
      <c r="AM678" s="311">
        <v>0</v>
      </c>
      <c r="AN678" s="311">
        <v>0</v>
      </c>
      <c r="AO678" s="311">
        <v>0</v>
      </c>
      <c r="AP678" s="311">
        <v>0</v>
      </c>
      <c r="AQ678" s="311">
        <v>0</v>
      </c>
      <c r="AR678" s="311">
        <v>0</v>
      </c>
      <c r="AS678" s="311">
        <v>0</v>
      </c>
      <c r="AT678" s="311">
        <v>0</v>
      </c>
      <c r="AU678" s="311">
        <v>0</v>
      </c>
      <c r="AV678" s="311">
        <v>0</v>
      </c>
      <c r="AW678" s="311">
        <v>0</v>
      </c>
      <c r="AX678" s="352">
        <v>0</v>
      </c>
      <c r="AY678" s="352">
        <v>0</v>
      </c>
      <c r="AZ678" s="352">
        <v>0</v>
      </c>
      <c r="BA678" s="352">
        <v>0</v>
      </c>
      <c r="BB678" s="352">
        <v>0</v>
      </c>
      <c r="BC678" s="352">
        <v>0</v>
      </c>
      <c r="BD678" s="352">
        <v>0</v>
      </c>
      <c r="BE678" s="352">
        <v>0</v>
      </c>
      <c r="BF678" s="352">
        <v>0</v>
      </c>
      <c r="BG678" s="352">
        <v>0</v>
      </c>
      <c r="BH678" s="378">
        <v>0</v>
      </c>
      <c r="BI678" s="352">
        <v>0</v>
      </c>
      <c r="BJ678" s="352">
        <v>0</v>
      </c>
      <c r="BK678" s="352"/>
      <c r="BL678" s="352"/>
      <c r="BM678" s="352"/>
    </row>
    <row r="679" spans="1:65" s="78" customFormat="1" x14ac:dyDescent="0.3">
      <c r="A679" s="10"/>
      <c r="B679" s="10"/>
      <c r="C679" s="10"/>
      <c r="D679" s="10">
        <v>28223893.030000001</v>
      </c>
      <c r="E679" s="311">
        <v>270022851</v>
      </c>
      <c r="F679" s="311" t="s">
        <v>523</v>
      </c>
      <c r="G679" s="312">
        <v>28</v>
      </c>
      <c r="H679" s="312" t="s">
        <v>1302</v>
      </c>
      <c r="I679" s="311">
        <v>0</v>
      </c>
      <c r="J679" s="311">
        <v>0</v>
      </c>
      <c r="K679" s="311">
        <v>0</v>
      </c>
      <c r="L679" s="311">
        <v>0</v>
      </c>
      <c r="M679" s="311">
        <v>0</v>
      </c>
      <c r="N679" s="311">
        <v>0</v>
      </c>
      <c r="O679" s="311">
        <v>0</v>
      </c>
      <c r="P679" s="311">
        <v>0</v>
      </c>
      <c r="Q679" s="311">
        <v>0</v>
      </c>
      <c r="R679" s="311">
        <v>0</v>
      </c>
      <c r="S679" s="311">
        <v>0</v>
      </c>
      <c r="T679" s="311">
        <v>0</v>
      </c>
      <c r="U679" s="311">
        <v>0</v>
      </c>
      <c r="V679" s="311">
        <v>0</v>
      </c>
      <c r="W679" s="311">
        <v>0</v>
      </c>
      <c r="X679" s="311">
        <v>0</v>
      </c>
      <c r="Y679" s="311">
        <v>0</v>
      </c>
      <c r="Z679" s="311">
        <v>0</v>
      </c>
      <c r="AA679" s="311">
        <v>0</v>
      </c>
      <c r="AB679" s="311">
        <v>0</v>
      </c>
      <c r="AC679" s="311">
        <v>0</v>
      </c>
      <c r="AD679" s="311">
        <v>0</v>
      </c>
      <c r="AE679" s="311">
        <v>0</v>
      </c>
      <c r="AF679" s="311">
        <v>0</v>
      </c>
      <c r="AG679" s="311">
        <v>0</v>
      </c>
      <c r="AH679" s="311">
        <v>0</v>
      </c>
      <c r="AI679" s="311">
        <v>0</v>
      </c>
      <c r="AJ679" s="311">
        <v>0</v>
      </c>
      <c r="AK679" s="311">
        <v>0</v>
      </c>
      <c r="AL679" s="311">
        <v>0</v>
      </c>
      <c r="AM679" s="311">
        <v>0</v>
      </c>
      <c r="AN679" s="311">
        <v>0</v>
      </c>
      <c r="AO679" s="311">
        <v>0</v>
      </c>
      <c r="AP679" s="311">
        <v>0</v>
      </c>
      <c r="AQ679" s="311">
        <v>0</v>
      </c>
      <c r="AR679" s="311">
        <v>0</v>
      </c>
      <c r="AS679" s="311">
        <v>0</v>
      </c>
      <c r="AT679" s="311">
        <v>0</v>
      </c>
      <c r="AU679" s="311">
        <v>0</v>
      </c>
      <c r="AV679" s="311">
        <v>0</v>
      </c>
      <c r="AW679" s="311">
        <v>0</v>
      </c>
      <c r="AX679" s="352">
        <v>0</v>
      </c>
      <c r="AY679" s="352">
        <v>0</v>
      </c>
      <c r="AZ679" s="352">
        <v>0</v>
      </c>
      <c r="BA679" s="352">
        <v>0</v>
      </c>
      <c r="BB679" s="352">
        <v>0</v>
      </c>
      <c r="BC679" s="352">
        <v>0</v>
      </c>
      <c r="BD679" s="352">
        <v>0</v>
      </c>
      <c r="BE679" s="352">
        <v>0</v>
      </c>
      <c r="BF679" s="352">
        <v>0</v>
      </c>
      <c r="BG679" s="352">
        <v>0</v>
      </c>
      <c r="BH679" s="378">
        <v>0</v>
      </c>
      <c r="BI679" s="352">
        <v>0</v>
      </c>
      <c r="BJ679" s="352">
        <v>0</v>
      </c>
      <c r="BK679" s="352"/>
      <c r="BL679" s="352"/>
      <c r="BM679" s="352"/>
    </row>
    <row r="680" spans="1:65" s="78" customFormat="1" x14ac:dyDescent="0.3">
      <c r="A680" s="10"/>
      <c r="B680" s="10"/>
      <c r="C680" s="10"/>
      <c r="D680" s="10">
        <v>2883679530.7199998</v>
      </c>
      <c r="E680" s="311">
        <v>270039500</v>
      </c>
      <c r="F680" s="311" t="s">
        <v>531</v>
      </c>
      <c r="G680" s="312">
        <v>59</v>
      </c>
      <c r="H680" s="312" t="s">
        <v>1302</v>
      </c>
      <c r="I680" s="311">
        <v>0</v>
      </c>
      <c r="J680" s="311">
        <v>0</v>
      </c>
      <c r="K680" s="311">
        <v>0</v>
      </c>
      <c r="L680" s="311">
        <v>0</v>
      </c>
      <c r="M680" s="311">
        <v>0</v>
      </c>
      <c r="N680" s="311">
        <v>0</v>
      </c>
      <c r="O680" s="311">
        <v>0</v>
      </c>
      <c r="P680" s="311">
        <v>0</v>
      </c>
      <c r="Q680" s="311">
        <v>0</v>
      </c>
      <c r="R680" s="311">
        <v>0</v>
      </c>
      <c r="S680" s="311">
        <v>0</v>
      </c>
      <c r="T680" s="311">
        <v>0</v>
      </c>
      <c r="U680" s="311">
        <v>0</v>
      </c>
      <c r="V680" s="311">
        <v>0</v>
      </c>
      <c r="W680" s="311">
        <v>0</v>
      </c>
      <c r="X680" s="311">
        <v>0</v>
      </c>
      <c r="Y680" s="311">
        <v>0</v>
      </c>
      <c r="Z680" s="311">
        <v>0</v>
      </c>
      <c r="AA680" s="311">
        <v>0</v>
      </c>
      <c r="AB680" s="311">
        <v>0</v>
      </c>
      <c r="AC680" s="311">
        <v>0</v>
      </c>
      <c r="AD680" s="311">
        <v>0</v>
      </c>
      <c r="AE680" s="311">
        <v>0</v>
      </c>
      <c r="AF680" s="311">
        <v>0</v>
      </c>
      <c r="AG680" s="311">
        <v>0</v>
      </c>
      <c r="AH680" s="311">
        <v>0</v>
      </c>
      <c r="AI680" s="311">
        <v>0</v>
      </c>
      <c r="AJ680" s="311">
        <v>0</v>
      </c>
      <c r="AK680" s="311">
        <v>0</v>
      </c>
      <c r="AL680" s="311">
        <v>0</v>
      </c>
      <c r="AM680" s="311">
        <v>0</v>
      </c>
      <c r="AN680" s="311">
        <v>0</v>
      </c>
      <c r="AO680" s="311">
        <v>0</v>
      </c>
      <c r="AP680" s="311">
        <v>0</v>
      </c>
      <c r="AQ680" s="311">
        <v>0</v>
      </c>
      <c r="AR680" s="311">
        <v>0</v>
      </c>
      <c r="AS680" s="311">
        <v>0</v>
      </c>
      <c r="AT680" s="311">
        <v>0</v>
      </c>
      <c r="AU680" s="311">
        <v>0</v>
      </c>
      <c r="AV680" s="311">
        <v>0</v>
      </c>
      <c r="AW680" s="311">
        <v>0</v>
      </c>
      <c r="AX680" s="352">
        <v>0</v>
      </c>
      <c r="AY680" s="352">
        <v>0</v>
      </c>
      <c r="AZ680" s="352">
        <v>0</v>
      </c>
      <c r="BA680" s="352">
        <v>0</v>
      </c>
      <c r="BB680" s="352">
        <v>0</v>
      </c>
      <c r="BC680" s="352">
        <v>0</v>
      </c>
      <c r="BD680" s="352">
        <v>0</v>
      </c>
      <c r="BE680" s="352">
        <v>0</v>
      </c>
      <c r="BF680" s="352">
        <v>0</v>
      </c>
      <c r="BG680" s="352">
        <v>0</v>
      </c>
      <c r="BH680" s="378">
        <v>0</v>
      </c>
      <c r="BI680" s="352">
        <v>0</v>
      </c>
      <c r="BJ680" s="352">
        <v>0</v>
      </c>
      <c r="BK680" s="352"/>
      <c r="BL680" s="352"/>
      <c r="BM680" s="352"/>
    </row>
    <row r="681" spans="1:65" s="78" customFormat="1" x14ac:dyDescent="0.3">
      <c r="A681" s="10"/>
      <c r="B681" s="10"/>
      <c r="C681" s="10"/>
      <c r="D681" s="10">
        <v>210165701.30000001</v>
      </c>
      <c r="E681" s="311">
        <v>270070991</v>
      </c>
      <c r="F681" s="311" t="s">
        <v>545</v>
      </c>
      <c r="G681" s="312">
        <v>44</v>
      </c>
      <c r="H681" s="312" t="s">
        <v>1302</v>
      </c>
      <c r="I681" s="311">
        <v>0</v>
      </c>
      <c r="J681" s="311">
        <v>0</v>
      </c>
      <c r="K681" s="311">
        <v>0</v>
      </c>
      <c r="L681" s="311">
        <v>0</v>
      </c>
      <c r="M681" s="311">
        <v>0</v>
      </c>
      <c r="N681" s="311">
        <v>0</v>
      </c>
      <c r="O681" s="311">
        <v>0</v>
      </c>
      <c r="P681" s="311">
        <v>0</v>
      </c>
      <c r="Q681" s="311">
        <v>0</v>
      </c>
      <c r="R681" s="311">
        <v>0</v>
      </c>
      <c r="S681" s="311">
        <v>0</v>
      </c>
      <c r="T681" s="311">
        <v>0</v>
      </c>
      <c r="U681" s="311">
        <v>0</v>
      </c>
      <c r="V681" s="311">
        <v>0</v>
      </c>
      <c r="W681" s="311">
        <v>0</v>
      </c>
      <c r="X681" s="311">
        <v>0</v>
      </c>
      <c r="Y681" s="311">
        <v>0</v>
      </c>
      <c r="Z681" s="311">
        <v>0</v>
      </c>
      <c r="AA681" s="311">
        <v>0</v>
      </c>
      <c r="AB681" s="311">
        <v>0</v>
      </c>
      <c r="AC681" s="311">
        <v>0</v>
      </c>
      <c r="AD681" s="311">
        <v>0</v>
      </c>
      <c r="AE681" s="311">
        <v>0</v>
      </c>
      <c r="AF681" s="311">
        <v>0</v>
      </c>
      <c r="AG681" s="311">
        <v>0</v>
      </c>
      <c r="AH681" s="311">
        <v>0</v>
      </c>
      <c r="AI681" s="311">
        <v>0</v>
      </c>
      <c r="AJ681" s="311">
        <v>0</v>
      </c>
      <c r="AK681" s="311">
        <v>0</v>
      </c>
      <c r="AL681" s="311">
        <v>0</v>
      </c>
      <c r="AM681" s="311">
        <v>0</v>
      </c>
      <c r="AN681" s="311">
        <v>0</v>
      </c>
      <c r="AO681" s="311">
        <v>0</v>
      </c>
      <c r="AP681" s="311">
        <v>0</v>
      </c>
      <c r="AQ681" s="311">
        <v>0</v>
      </c>
      <c r="AR681" s="311">
        <v>0</v>
      </c>
      <c r="AS681" s="311">
        <v>0</v>
      </c>
      <c r="AT681" s="311">
        <v>0</v>
      </c>
      <c r="AU681" s="311">
        <v>0</v>
      </c>
      <c r="AV681" s="311">
        <v>0</v>
      </c>
      <c r="AW681" s="311">
        <v>0</v>
      </c>
      <c r="AX681" s="352">
        <v>0</v>
      </c>
      <c r="AY681" s="352">
        <v>0</v>
      </c>
      <c r="AZ681" s="352">
        <v>0</v>
      </c>
      <c r="BA681" s="352">
        <v>0</v>
      </c>
      <c r="BB681" s="352">
        <v>0</v>
      </c>
      <c r="BC681" s="352">
        <v>0</v>
      </c>
      <c r="BD681" s="352">
        <v>0</v>
      </c>
      <c r="BE681" s="352">
        <v>0</v>
      </c>
      <c r="BF681" s="352">
        <v>0</v>
      </c>
      <c r="BG681" s="352">
        <v>0</v>
      </c>
      <c r="BH681" s="378">
        <v>0</v>
      </c>
      <c r="BI681" s="352">
        <v>0</v>
      </c>
      <c r="BJ681" s="352">
        <v>0</v>
      </c>
      <c r="BK681" s="352"/>
      <c r="BL681" s="352"/>
      <c r="BM681" s="352"/>
    </row>
    <row r="682" spans="1:65" s="78" customFormat="1" x14ac:dyDescent="0.3">
      <c r="A682" s="10"/>
      <c r="B682" s="10"/>
      <c r="C682" s="10"/>
      <c r="D682" s="10">
        <v>198826388.21000001</v>
      </c>
      <c r="E682" s="311">
        <v>270076829</v>
      </c>
      <c r="F682" s="311" t="s">
        <v>548</v>
      </c>
      <c r="G682" s="312">
        <v>51</v>
      </c>
      <c r="H682" s="312" t="s">
        <v>1302</v>
      </c>
      <c r="I682" s="311">
        <v>0</v>
      </c>
      <c r="J682" s="311">
        <v>0</v>
      </c>
      <c r="K682" s="311">
        <v>0</v>
      </c>
      <c r="L682" s="311">
        <v>0</v>
      </c>
      <c r="M682" s="311">
        <v>0</v>
      </c>
      <c r="N682" s="311">
        <v>0</v>
      </c>
      <c r="O682" s="311">
        <v>0</v>
      </c>
      <c r="P682" s="311">
        <v>0</v>
      </c>
      <c r="Q682" s="311">
        <v>0</v>
      </c>
      <c r="R682" s="311">
        <v>0</v>
      </c>
      <c r="S682" s="311">
        <v>0</v>
      </c>
      <c r="T682" s="311">
        <v>0</v>
      </c>
      <c r="U682" s="311">
        <v>0</v>
      </c>
      <c r="V682" s="311">
        <v>0</v>
      </c>
      <c r="W682" s="311">
        <v>0</v>
      </c>
      <c r="X682" s="311">
        <v>0</v>
      </c>
      <c r="Y682" s="311">
        <v>0</v>
      </c>
      <c r="Z682" s="311">
        <v>0</v>
      </c>
      <c r="AA682" s="311">
        <v>0</v>
      </c>
      <c r="AB682" s="311">
        <v>0</v>
      </c>
      <c r="AC682" s="311">
        <v>0</v>
      </c>
      <c r="AD682" s="311">
        <v>0</v>
      </c>
      <c r="AE682" s="311">
        <v>0</v>
      </c>
      <c r="AF682" s="311">
        <v>0</v>
      </c>
      <c r="AG682" s="311">
        <v>0</v>
      </c>
      <c r="AH682" s="311">
        <v>0</v>
      </c>
      <c r="AI682" s="311">
        <v>0</v>
      </c>
      <c r="AJ682" s="311">
        <v>0</v>
      </c>
      <c r="AK682" s="311">
        <v>0</v>
      </c>
      <c r="AL682" s="311">
        <v>0</v>
      </c>
      <c r="AM682" s="311">
        <v>0</v>
      </c>
      <c r="AN682" s="311">
        <v>0</v>
      </c>
      <c r="AO682" s="311">
        <v>0</v>
      </c>
      <c r="AP682" s="311">
        <v>0</v>
      </c>
      <c r="AQ682" s="311">
        <v>0</v>
      </c>
      <c r="AR682" s="311">
        <v>0</v>
      </c>
      <c r="AS682" s="311">
        <v>0</v>
      </c>
      <c r="AT682" s="311">
        <v>0</v>
      </c>
      <c r="AU682" s="311">
        <v>0</v>
      </c>
      <c r="AV682" s="311">
        <v>0</v>
      </c>
      <c r="AW682" s="311">
        <v>0</v>
      </c>
      <c r="AX682" s="352">
        <v>0</v>
      </c>
      <c r="AY682" s="352">
        <v>0</v>
      </c>
      <c r="AZ682" s="352">
        <v>0</v>
      </c>
      <c r="BA682" s="352">
        <v>0</v>
      </c>
      <c r="BB682" s="352">
        <v>0</v>
      </c>
      <c r="BC682" s="352">
        <v>0</v>
      </c>
      <c r="BD682" s="352">
        <v>0</v>
      </c>
      <c r="BE682" s="352">
        <v>0</v>
      </c>
      <c r="BF682" s="352">
        <v>0</v>
      </c>
      <c r="BG682" s="352">
        <v>0</v>
      </c>
      <c r="BH682" s="378">
        <v>0</v>
      </c>
      <c r="BI682" s="352">
        <v>0</v>
      </c>
      <c r="BJ682" s="352">
        <v>0</v>
      </c>
      <c r="BK682" s="352"/>
      <c r="BL682" s="352"/>
      <c r="BM682" s="352"/>
    </row>
    <row r="683" spans="1:65" s="78" customFormat="1" x14ac:dyDescent="0.3">
      <c r="A683" s="10"/>
      <c r="B683" s="10"/>
      <c r="C683" s="10"/>
      <c r="D683" s="10">
        <v>1677239287.6300001</v>
      </c>
      <c r="E683" s="311">
        <v>270096050</v>
      </c>
      <c r="F683" s="311" t="s">
        <v>558</v>
      </c>
      <c r="G683" s="312">
        <v>30</v>
      </c>
      <c r="H683" s="312" t="s">
        <v>1302</v>
      </c>
      <c r="I683" s="311">
        <v>0</v>
      </c>
      <c r="J683" s="311">
        <v>0</v>
      </c>
      <c r="K683" s="311">
        <v>0</v>
      </c>
      <c r="L683" s="311">
        <v>0</v>
      </c>
      <c r="M683" s="311">
        <v>0</v>
      </c>
      <c r="N683" s="311">
        <v>0</v>
      </c>
      <c r="O683" s="311">
        <v>0</v>
      </c>
      <c r="P683" s="311">
        <v>0</v>
      </c>
      <c r="Q683" s="311">
        <v>0</v>
      </c>
      <c r="R683" s="311">
        <v>0</v>
      </c>
      <c r="S683" s="311">
        <v>0</v>
      </c>
      <c r="T683" s="311">
        <v>0</v>
      </c>
      <c r="U683" s="311">
        <v>0</v>
      </c>
      <c r="V683" s="311">
        <v>0</v>
      </c>
      <c r="W683" s="311">
        <v>0</v>
      </c>
      <c r="X683" s="311">
        <v>0</v>
      </c>
      <c r="Y683" s="311">
        <v>0</v>
      </c>
      <c r="Z683" s="311">
        <v>0</v>
      </c>
      <c r="AA683" s="311">
        <v>0</v>
      </c>
      <c r="AB683" s="311">
        <v>0</v>
      </c>
      <c r="AC683" s="311">
        <v>0</v>
      </c>
      <c r="AD683" s="311">
        <v>0</v>
      </c>
      <c r="AE683" s="311">
        <v>0</v>
      </c>
      <c r="AF683" s="311">
        <v>0</v>
      </c>
      <c r="AG683" s="311">
        <v>0</v>
      </c>
      <c r="AH683" s="311">
        <v>0</v>
      </c>
      <c r="AI683" s="311">
        <v>0</v>
      </c>
      <c r="AJ683" s="311">
        <v>0</v>
      </c>
      <c r="AK683" s="311">
        <v>0</v>
      </c>
      <c r="AL683" s="311">
        <v>0</v>
      </c>
      <c r="AM683" s="311">
        <v>0</v>
      </c>
      <c r="AN683" s="311">
        <v>0</v>
      </c>
      <c r="AO683" s="311">
        <v>0</v>
      </c>
      <c r="AP683" s="311">
        <v>0</v>
      </c>
      <c r="AQ683" s="311">
        <v>0</v>
      </c>
      <c r="AR683" s="311">
        <v>0</v>
      </c>
      <c r="AS683" s="311">
        <v>0</v>
      </c>
      <c r="AT683" s="311">
        <v>0</v>
      </c>
      <c r="AU683" s="311">
        <v>0</v>
      </c>
      <c r="AV683" s="311">
        <v>0</v>
      </c>
      <c r="AW683" s="311">
        <v>0</v>
      </c>
      <c r="AX683" s="352">
        <v>0</v>
      </c>
      <c r="AY683" s="352">
        <v>0</v>
      </c>
      <c r="AZ683" s="352">
        <v>0</v>
      </c>
      <c r="BA683" s="352">
        <v>0</v>
      </c>
      <c r="BB683" s="352">
        <v>0</v>
      </c>
      <c r="BC683" s="352">
        <v>0</v>
      </c>
      <c r="BD683" s="352">
        <v>0</v>
      </c>
      <c r="BE683" s="352">
        <v>0</v>
      </c>
      <c r="BF683" s="352">
        <v>0</v>
      </c>
      <c r="BG683" s="352">
        <v>0</v>
      </c>
      <c r="BH683" s="378">
        <v>0</v>
      </c>
      <c r="BI683" s="352">
        <v>0</v>
      </c>
      <c r="BJ683" s="352">
        <v>0</v>
      </c>
      <c r="BK683" s="352"/>
      <c r="BL683" s="352"/>
      <c r="BM683" s="352"/>
    </row>
    <row r="684" spans="1:65" s="78" customFormat="1" x14ac:dyDescent="0.3">
      <c r="A684" s="10"/>
      <c r="B684" s="10"/>
      <c r="C684" s="10"/>
      <c r="D684" s="10">
        <v>33798718699.580002</v>
      </c>
      <c r="E684" s="311">
        <v>270099697</v>
      </c>
      <c r="F684" s="311" t="s">
        <v>559</v>
      </c>
      <c r="G684" s="312">
        <v>35</v>
      </c>
      <c r="H684" s="312" t="s">
        <v>1302</v>
      </c>
      <c r="I684" s="311">
        <v>0</v>
      </c>
      <c r="J684" s="311">
        <v>0</v>
      </c>
      <c r="K684" s="311">
        <v>0</v>
      </c>
      <c r="L684" s="311">
        <v>0</v>
      </c>
      <c r="M684" s="311">
        <v>0</v>
      </c>
      <c r="N684" s="311">
        <v>0</v>
      </c>
      <c r="O684" s="311">
        <v>0</v>
      </c>
      <c r="P684" s="311">
        <v>117230.28337403745</v>
      </c>
      <c r="Q684" s="311">
        <v>0</v>
      </c>
      <c r="R684" s="311">
        <v>0</v>
      </c>
      <c r="S684" s="311">
        <v>0</v>
      </c>
      <c r="T684" s="311">
        <v>0</v>
      </c>
      <c r="U684" s="311">
        <v>0</v>
      </c>
      <c r="V684" s="311">
        <v>229041.89672003049</v>
      </c>
      <c r="W684" s="311">
        <v>0</v>
      </c>
      <c r="X684" s="311">
        <v>0</v>
      </c>
      <c r="Y684" s="311">
        <v>111811.61334599306</v>
      </c>
      <c r="Z684" s="311">
        <v>0</v>
      </c>
      <c r="AA684" s="311">
        <v>0</v>
      </c>
      <c r="AB684" s="311">
        <v>0</v>
      </c>
      <c r="AC684" s="311">
        <v>0</v>
      </c>
      <c r="AD684" s="311">
        <v>0</v>
      </c>
      <c r="AE684" s="311">
        <v>0</v>
      </c>
      <c r="AF684" s="311">
        <v>0</v>
      </c>
      <c r="AG684" s="311">
        <v>0</v>
      </c>
      <c r="AH684" s="311">
        <v>0</v>
      </c>
      <c r="AI684" s="311">
        <v>0</v>
      </c>
      <c r="AJ684" s="311">
        <v>0</v>
      </c>
      <c r="AK684" s="311">
        <v>0</v>
      </c>
      <c r="AL684" s="311">
        <v>0</v>
      </c>
      <c r="AM684" s="311">
        <v>0</v>
      </c>
      <c r="AN684" s="311">
        <v>0</v>
      </c>
      <c r="AO684" s="311">
        <v>0</v>
      </c>
      <c r="AP684" s="311">
        <v>0</v>
      </c>
      <c r="AQ684" s="311">
        <v>0</v>
      </c>
      <c r="AR684" s="311">
        <v>0</v>
      </c>
      <c r="AS684" s="311">
        <v>0</v>
      </c>
      <c r="AT684" s="311">
        <v>0</v>
      </c>
      <c r="AU684" s="311">
        <v>0</v>
      </c>
      <c r="AV684" s="311">
        <v>0</v>
      </c>
      <c r="AW684" s="311">
        <v>0</v>
      </c>
      <c r="AX684" s="352">
        <v>0</v>
      </c>
      <c r="AY684" s="352">
        <v>0</v>
      </c>
      <c r="AZ684" s="352">
        <v>0</v>
      </c>
      <c r="BA684" s="352">
        <v>0</v>
      </c>
      <c r="BB684" s="352">
        <v>0</v>
      </c>
      <c r="BC684" s="352">
        <v>0</v>
      </c>
      <c r="BD684" s="352">
        <v>0</v>
      </c>
      <c r="BE684" s="352">
        <v>0</v>
      </c>
      <c r="BF684" s="352">
        <v>0</v>
      </c>
      <c r="BG684" s="352">
        <v>0</v>
      </c>
      <c r="BH684" s="378">
        <v>0</v>
      </c>
      <c r="BI684" s="352">
        <v>0</v>
      </c>
      <c r="BJ684" s="352">
        <v>0</v>
      </c>
      <c r="BK684" s="352"/>
      <c r="BL684" s="352"/>
      <c r="BM684" s="352"/>
    </row>
    <row r="685" spans="1:65" s="78" customFormat="1" x14ac:dyDescent="0.3">
      <c r="A685" s="10"/>
      <c r="B685" s="10"/>
      <c r="C685" s="10"/>
      <c r="D685" s="10">
        <v>544620717.90999997</v>
      </c>
      <c r="E685" s="311">
        <v>270106437</v>
      </c>
      <c r="F685" s="311" t="s">
        <v>561</v>
      </c>
      <c r="G685" s="312">
        <v>44</v>
      </c>
      <c r="H685" s="312" t="s">
        <v>1302</v>
      </c>
      <c r="I685" s="311">
        <v>0</v>
      </c>
      <c r="J685" s="311">
        <v>0</v>
      </c>
      <c r="K685" s="311">
        <v>0</v>
      </c>
      <c r="L685" s="311">
        <v>0</v>
      </c>
      <c r="M685" s="311">
        <v>0</v>
      </c>
      <c r="N685" s="311">
        <v>0</v>
      </c>
      <c r="O685" s="311">
        <v>0</v>
      </c>
      <c r="P685" s="311">
        <v>0</v>
      </c>
      <c r="Q685" s="311">
        <v>0</v>
      </c>
      <c r="R685" s="311">
        <v>0</v>
      </c>
      <c r="S685" s="311">
        <v>0</v>
      </c>
      <c r="T685" s="311">
        <v>0</v>
      </c>
      <c r="U685" s="311">
        <v>0</v>
      </c>
      <c r="V685" s="311">
        <v>0</v>
      </c>
      <c r="W685" s="311">
        <v>0</v>
      </c>
      <c r="X685" s="311">
        <v>0</v>
      </c>
      <c r="Y685" s="311">
        <v>0</v>
      </c>
      <c r="Z685" s="311">
        <v>0</v>
      </c>
      <c r="AA685" s="311">
        <v>0</v>
      </c>
      <c r="AB685" s="311">
        <v>0</v>
      </c>
      <c r="AC685" s="311">
        <v>0</v>
      </c>
      <c r="AD685" s="311">
        <v>0</v>
      </c>
      <c r="AE685" s="311">
        <v>0</v>
      </c>
      <c r="AF685" s="311">
        <v>0</v>
      </c>
      <c r="AG685" s="311">
        <v>0</v>
      </c>
      <c r="AH685" s="311">
        <v>0</v>
      </c>
      <c r="AI685" s="311">
        <v>0</v>
      </c>
      <c r="AJ685" s="311">
        <v>0</v>
      </c>
      <c r="AK685" s="311">
        <v>0</v>
      </c>
      <c r="AL685" s="311">
        <v>0</v>
      </c>
      <c r="AM685" s="311">
        <v>0</v>
      </c>
      <c r="AN685" s="311">
        <v>0</v>
      </c>
      <c r="AO685" s="311">
        <v>0</v>
      </c>
      <c r="AP685" s="311">
        <v>0</v>
      </c>
      <c r="AQ685" s="311">
        <v>0</v>
      </c>
      <c r="AR685" s="311">
        <v>0</v>
      </c>
      <c r="AS685" s="311">
        <v>0</v>
      </c>
      <c r="AT685" s="311">
        <v>0</v>
      </c>
      <c r="AU685" s="311">
        <v>0</v>
      </c>
      <c r="AV685" s="311">
        <v>0</v>
      </c>
      <c r="AW685" s="311">
        <v>0</v>
      </c>
      <c r="AX685" s="352">
        <v>0</v>
      </c>
      <c r="AY685" s="352">
        <v>0</v>
      </c>
      <c r="AZ685" s="352">
        <v>0</v>
      </c>
      <c r="BA685" s="352">
        <v>0</v>
      </c>
      <c r="BB685" s="352">
        <v>0</v>
      </c>
      <c r="BC685" s="352">
        <v>0</v>
      </c>
      <c r="BD685" s="352">
        <v>0</v>
      </c>
      <c r="BE685" s="352">
        <v>0</v>
      </c>
      <c r="BF685" s="352">
        <v>0</v>
      </c>
      <c r="BG685" s="352">
        <v>0</v>
      </c>
      <c r="BH685" s="378">
        <v>0</v>
      </c>
      <c r="BI685" s="352">
        <v>0</v>
      </c>
      <c r="BJ685" s="352">
        <v>0</v>
      </c>
      <c r="BK685" s="352"/>
      <c r="BL685" s="352"/>
      <c r="BM685" s="352"/>
    </row>
    <row r="686" spans="1:65" s="78" customFormat="1" x14ac:dyDescent="0.3">
      <c r="A686" s="10"/>
      <c r="B686" s="10"/>
      <c r="C686" s="10"/>
      <c r="D686" s="10">
        <v>400922561.88999999</v>
      </c>
      <c r="E686" s="311">
        <v>270121008</v>
      </c>
      <c r="F686" s="311" t="s">
        <v>566</v>
      </c>
      <c r="G686" s="312">
        <v>39</v>
      </c>
      <c r="H686" s="312" t="s">
        <v>1302</v>
      </c>
      <c r="I686" s="311">
        <v>0</v>
      </c>
      <c r="J686" s="311">
        <v>0</v>
      </c>
      <c r="K686" s="311">
        <v>0</v>
      </c>
      <c r="L686" s="311">
        <v>0</v>
      </c>
      <c r="M686" s="311">
        <v>0</v>
      </c>
      <c r="N686" s="311">
        <v>0</v>
      </c>
      <c r="O686" s="311">
        <v>0</v>
      </c>
      <c r="P686" s="311">
        <v>0</v>
      </c>
      <c r="Q686" s="311">
        <v>0</v>
      </c>
      <c r="R686" s="311">
        <v>0</v>
      </c>
      <c r="S686" s="311">
        <v>0</v>
      </c>
      <c r="T686" s="311">
        <v>0</v>
      </c>
      <c r="U686" s="311">
        <v>0</v>
      </c>
      <c r="V686" s="311">
        <v>0</v>
      </c>
      <c r="W686" s="311">
        <v>0</v>
      </c>
      <c r="X686" s="311">
        <v>0</v>
      </c>
      <c r="Y686" s="311">
        <v>0</v>
      </c>
      <c r="Z686" s="311">
        <v>0</v>
      </c>
      <c r="AA686" s="311">
        <v>0</v>
      </c>
      <c r="AB686" s="311">
        <v>0</v>
      </c>
      <c r="AC686" s="311">
        <v>0</v>
      </c>
      <c r="AD686" s="311">
        <v>0</v>
      </c>
      <c r="AE686" s="311">
        <v>0</v>
      </c>
      <c r="AF686" s="311">
        <v>0</v>
      </c>
      <c r="AG686" s="311">
        <v>0</v>
      </c>
      <c r="AH686" s="311">
        <v>0</v>
      </c>
      <c r="AI686" s="311">
        <v>0</v>
      </c>
      <c r="AJ686" s="311">
        <v>0</v>
      </c>
      <c r="AK686" s="311">
        <v>0</v>
      </c>
      <c r="AL686" s="311">
        <v>0</v>
      </c>
      <c r="AM686" s="311">
        <v>0</v>
      </c>
      <c r="AN686" s="311">
        <v>0</v>
      </c>
      <c r="AO686" s="311">
        <v>0</v>
      </c>
      <c r="AP686" s="311">
        <v>0</v>
      </c>
      <c r="AQ686" s="311">
        <v>0</v>
      </c>
      <c r="AR686" s="311">
        <v>0</v>
      </c>
      <c r="AS686" s="311">
        <v>0</v>
      </c>
      <c r="AT686" s="311">
        <v>0</v>
      </c>
      <c r="AU686" s="311">
        <v>0</v>
      </c>
      <c r="AV686" s="311">
        <v>0</v>
      </c>
      <c r="AW686" s="311">
        <v>0</v>
      </c>
      <c r="AX686" s="352">
        <v>0</v>
      </c>
      <c r="AY686" s="352">
        <v>0</v>
      </c>
      <c r="AZ686" s="352">
        <v>0</v>
      </c>
      <c r="BA686" s="352">
        <v>0</v>
      </c>
      <c r="BB686" s="352">
        <v>0</v>
      </c>
      <c r="BC686" s="352">
        <v>0</v>
      </c>
      <c r="BD686" s="352">
        <v>0</v>
      </c>
      <c r="BE686" s="352">
        <v>0</v>
      </c>
      <c r="BF686" s="352">
        <v>0</v>
      </c>
      <c r="BG686" s="352">
        <v>0</v>
      </c>
      <c r="BH686" s="378">
        <v>0</v>
      </c>
      <c r="BI686" s="352">
        <v>0</v>
      </c>
      <c r="BJ686" s="352">
        <v>0</v>
      </c>
      <c r="BK686" s="352"/>
      <c r="BL686" s="352"/>
      <c r="BM686" s="352"/>
    </row>
    <row r="687" spans="1:65" s="78" customFormat="1" x14ac:dyDescent="0.3">
      <c r="A687" s="10"/>
      <c r="B687" s="10"/>
      <c r="C687" s="10"/>
      <c r="D687" s="10">
        <v>997802596.64999998</v>
      </c>
      <c r="E687" s="311">
        <v>270164506</v>
      </c>
      <c r="F687" s="311" t="s">
        <v>587</v>
      </c>
      <c r="G687" s="312">
        <v>51</v>
      </c>
      <c r="H687" s="312" t="s">
        <v>1302</v>
      </c>
      <c r="I687" s="311">
        <v>0</v>
      </c>
      <c r="J687" s="311">
        <v>0</v>
      </c>
      <c r="K687" s="311">
        <v>0</v>
      </c>
      <c r="L687" s="311">
        <v>0</v>
      </c>
      <c r="M687" s="311">
        <v>0</v>
      </c>
      <c r="N687" s="311">
        <v>0</v>
      </c>
      <c r="O687" s="311">
        <v>0</v>
      </c>
      <c r="P687" s="311">
        <v>0</v>
      </c>
      <c r="Q687" s="311">
        <v>0</v>
      </c>
      <c r="R687" s="311">
        <v>0</v>
      </c>
      <c r="S687" s="311">
        <v>0</v>
      </c>
      <c r="T687" s="311">
        <v>0</v>
      </c>
      <c r="U687" s="311">
        <v>0</v>
      </c>
      <c r="V687" s="311">
        <v>0</v>
      </c>
      <c r="W687" s="311">
        <v>0</v>
      </c>
      <c r="X687" s="311">
        <v>0</v>
      </c>
      <c r="Y687" s="311">
        <v>0</v>
      </c>
      <c r="Z687" s="311">
        <v>0</v>
      </c>
      <c r="AA687" s="311">
        <v>0</v>
      </c>
      <c r="AB687" s="311">
        <v>0</v>
      </c>
      <c r="AC687" s="311">
        <v>0</v>
      </c>
      <c r="AD687" s="311">
        <v>0</v>
      </c>
      <c r="AE687" s="311">
        <v>0</v>
      </c>
      <c r="AF687" s="311">
        <v>0</v>
      </c>
      <c r="AG687" s="311">
        <v>0</v>
      </c>
      <c r="AH687" s="311">
        <v>0</v>
      </c>
      <c r="AI687" s="311">
        <v>0</v>
      </c>
      <c r="AJ687" s="311">
        <v>0</v>
      </c>
      <c r="AK687" s="311">
        <v>0</v>
      </c>
      <c r="AL687" s="311">
        <v>0</v>
      </c>
      <c r="AM687" s="311">
        <v>0</v>
      </c>
      <c r="AN687" s="311">
        <v>0</v>
      </c>
      <c r="AO687" s="311">
        <v>0</v>
      </c>
      <c r="AP687" s="311">
        <v>0</v>
      </c>
      <c r="AQ687" s="311">
        <v>0</v>
      </c>
      <c r="AR687" s="311">
        <v>0</v>
      </c>
      <c r="AS687" s="311">
        <v>0</v>
      </c>
      <c r="AT687" s="311">
        <v>0</v>
      </c>
      <c r="AU687" s="311">
        <v>0</v>
      </c>
      <c r="AV687" s="311">
        <v>0</v>
      </c>
      <c r="AW687" s="311">
        <v>0</v>
      </c>
      <c r="AX687" s="352">
        <v>0</v>
      </c>
      <c r="AY687" s="352">
        <v>0</v>
      </c>
      <c r="AZ687" s="352">
        <v>0</v>
      </c>
      <c r="BA687" s="352">
        <v>0</v>
      </c>
      <c r="BB687" s="352">
        <v>0</v>
      </c>
      <c r="BC687" s="352">
        <v>0</v>
      </c>
      <c r="BD687" s="352">
        <v>0</v>
      </c>
      <c r="BE687" s="352">
        <v>0</v>
      </c>
      <c r="BF687" s="352">
        <v>0</v>
      </c>
      <c r="BG687" s="352">
        <v>0</v>
      </c>
      <c r="BH687" s="378">
        <v>0</v>
      </c>
      <c r="BI687" s="352">
        <v>0</v>
      </c>
      <c r="BJ687" s="352">
        <v>0</v>
      </c>
      <c r="BK687" s="352"/>
      <c r="BL687" s="352"/>
      <c r="BM687" s="352"/>
    </row>
    <row r="688" spans="1:65" s="78" customFormat="1" x14ac:dyDescent="0.3">
      <c r="A688" s="10"/>
      <c r="B688" s="10"/>
      <c r="C688" s="10"/>
      <c r="D688" s="10">
        <v>6210900985</v>
      </c>
      <c r="E688" s="311">
        <v>270187888</v>
      </c>
      <c r="F688" s="311" t="s">
        <v>598</v>
      </c>
      <c r="G688" s="312">
        <v>2</v>
      </c>
      <c r="H688" s="312" t="s">
        <v>1302</v>
      </c>
      <c r="I688" s="311">
        <v>0</v>
      </c>
      <c r="J688" s="311">
        <v>0</v>
      </c>
      <c r="K688" s="311">
        <v>0</v>
      </c>
      <c r="L688" s="311">
        <v>0</v>
      </c>
      <c r="M688" s="311">
        <v>0</v>
      </c>
      <c r="N688" s="311">
        <v>0</v>
      </c>
      <c r="O688" s="311">
        <v>0</v>
      </c>
      <c r="P688" s="311">
        <v>0</v>
      </c>
      <c r="Q688" s="311">
        <v>0</v>
      </c>
      <c r="R688" s="311">
        <v>0</v>
      </c>
      <c r="S688" s="311">
        <v>0</v>
      </c>
      <c r="T688" s="311">
        <v>0</v>
      </c>
      <c r="U688" s="311">
        <v>0</v>
      </c>
      <c r="V688" s="311">
        <v>0</v>
      </c>
      <c r="W688" s="311">
        <v>0</v>
      </c>
      <c r="X688" s="311">
        <v>0</v>
      </c>
      <c r="Y688" s="311">
        <v>0</v>
      </c>
      <c r="Z688" s="311">
        <v>0</v>
      </c>
      <c r="AA688" s="311">
        <v>0</v>
      </c>
      <c r="AB688" s="311">
        <v>0</v>
      </c>
      <c r="AC688" s="311">
        <v>0</v>
      </c>
      <c r="AD688" s="311">
        <v>0</v>
      </c>
      <c r="AE688" s="311">
        <v>0</v>
      </c>
      <c r="AF688" s="311">
        <v>0</v>
      </c>
      <c r="AG688" s="311">
        <v>0</v>
      </c>
      <c r="AH688" s="311">
        <v>0</v>
      </c>
      <c r="AI688" s="311">
        <v>0</v>
      </c>
      <c r="AJ688" s="311">
        <v>0</v>
      </c>
      <c r="AK688" s="311">
        <v>0</v>
      </c>
      <c r="AL688" s="311">
        <v>0</v>
      </c>
      <c r="AM688" s="311">
        <v>0</v>
      </c>
      <c r="AN688" s="311">
        <v>0</v>
      </c>
      <c r="AO688" s="311">
        <v>0</v>
      </c>
      <c r="AP688" s="311">
        <v>0</v>
      </c>
      <c r="AQ688" s="311">
        <v>0</v>
      </c>
      <c r="AR688" s="311">
        <v>0</v>
      </c>
      <c r="AS688" s="311">
        <v>0</v>
      </c>
      <c r="AT688" s="311">
        <v>0</v>
      </c>
      <c r="AU688" s="311">
        <v>0</v>
      </c>
      <c r="AV688" s="311">
        <v>0</v>
      </c>
      <c r="AW688" s="311">
        <v>0</v>
      </c>
      <c r="AX688" s="352">
        <v>0</v>
      </c>
      <c r="AY688" s="352">
        <v>0</v>
      </c>
      <c r="AZ688" s="352">
        <v>0</v>
      </c>
      <c r="BA688" s="352">
        <v>0</v>
      </c>
      <c r="BB688" s="352">
        <v>0</v>
      </c>
      <c r="BC688" s="352">
        <v>0</v>
      </c>
      <c r="BD688" s="352">
        <v>0</v>
      </c>
      <c r="BE688" s="352">
        <v>0</v>
      </c>
      <c r="BF688" s="352">
        <v>0</v>
      </c>
      <c r="BG688" s="352">
        <v>0</v>
      </c>
      <c r="BH688" s="378">
        <v>0</v>
      </c>
      <c r="BI688" s="352">
        <v>0</v>
      </c>
      <c r="BJ688" s="352">
        <v>0</v>
      </c>
      <c r="BK688" s="352"/>
      <c r="BL688" s="352"/>
      <c r="BM688" s="352"/>
    </row>
    <row r="689" spans="1:65" s="78" customFormat="1" x14ac:dyDescent="0.3">
      <c r="A689" s="10"/>
      <c r="B689" s="10"/>
      <c r="C689" s="10"/>
      <c r="D689" s="10">
        <v>325017720.11000001</v>
      </c>
      <c r="E689" s="311">
        <v>270216205</v>
      </c>
      <c r="F689" s="311" t="s">
        <v>608</v>
      </c>
      <c r="G689" s="312">
        <v>35</v>
      </c>
      <c r="H689" s="312" t="s">
        <v>1302</v>
      </c>
      <c r="I689" s="311">
        <v>0</v>
      </c>
      <c r="J689" s="311">
        <v>0</v>
      </c>
      <c r="K689" s="311">
        <v>0</v>
      </c>
      <c r="L689" s="311">
        <v>0</v>
      </c>
      <c r="M689" s="311">
        <v>0</v>
      </c>
      <c r="N689" s="311">
        <v>0</v>
      </c>
      <c r="O689" s="311">
        <v>0</v>
      </c>
      <c r="P689" s="311">
        <v>0</v>
      </c>
      <c r="Q689" s="311">
        <v>0</v>
      </c>
      <c r="R689" s="311">
        <v>0</v>
      </c>
      <c r="S689" s="311">
        <v>0</v>
      </c>
      <c r="T689" s="311">
        <v>0</v>
      </c>
      <c r="U689" s="311">
        <v>0</v>
      </c>
      <c r="V689" s="311">
        <v>0</v>
      </c>
      <c r="W689" s="311">
        <v>0</v>
      </c>
      <c r="X689" s="311">
        <v>0</v>
      </c>
      <c r="Y689" s="311">
        <v>0</v>
      </c>
      <c r="Z689" s="311">
        <v>0</v>
      </c>
      <c r="AA689" s="311">
        <v>0</v>
      </c>
      <c r="AB689" s="311">
        <v>0</v>
      </c>
      <c r="AC689" s="311">
        <v>0</v>
      </c>
      <c r="AD689" s="311">
        <v>0</v>
      </c>
      <c r="AE689" s="311">
        <v>0</v>
      </c>
      <c r="AF689" s="311">
        <v>0</v>
      </c>
      <c r="AG689" s="311">
        <v>0</v>
      </c>
      <c r="AH689" s="311">
        <v>0</v>
      </c>
      <c r="AI689" s="311">
        <v>0</v>
      </c>
      <c r="AJ689" s="311">
        <v>0</v>
      </c>
      <c r="AK689" s="311">
        <v>0</v>
      </c>
      <c r="AL689" s="311">
        <v>0</v>
      </c>
      <c r="AM689" s="311">
        <v>0</v>
      </c>
      <c r="AN689" s="311">
        <v>0</v>
      </c>
      <c r="AO689" s="311">
        <v>0</v>
      </c>
      <c r="AP689" s="311">
        <v>0</v>
      </c>
      <c r="AQ689" s="311">
        <v>0</v>
      </c>
      <c r="AR689" s="311">
        <v>0</v>
      </c>
      <c r="AS689" s="311">
        <v>0</v>
      </c>
      <c r="AT689" s="311">
        <v>0</v>
      </c>
      <c r="AU689" s="311">
        <v>0</v>
      </c>
      <c r="AV689" s="311">
        <v>0</v>
      </c>
      <c r="AW689" s="311">
        <v>0</v>
      </c>
      <c r="AX689" s="352">
        <v>0</v>
      </c>
      <c r="AY689" s="352">
        <v>0</v>
      </c>
      <c r="AZ689" s="352">
        <v>0</v>
      </c>
      <c r="BA689" s="352">
        <v>0</v>
      </c>
      <c r="BB689" s="352">
        <v>0</v>
      </c>
      <c r="BC689" s="352">
        <v>0</v>
      </c>
      <c r="BD689" s="352">
        <v>0</v>
      </c>
      <c r="BE689" s="352">
        <v>0</v>
      </c>
      <c r="BF689" s="352">
        <v>0</v>
      </c>
      <c r="BG689" s="352">
        <v>0</v>
      </c>
      <c r="BH689" s="378">
        <v>0</v>
      </c>
      <c r="BI689" s="352">
        <v>0</v>
      </c>
      <c r="BJ689" s="352">
        <v>0</v>
      </c>
      <c r="BK689" s="352"/>
      <c r="BL689" s="352"/>
      <c r="BM689" s="352"/>
    </row>
    <row r="690" spans="1:65" s="78" customFormat="1" x14ac:dyDescent="0.3">
      <c r="A690" s="10"/>
      <c r="B690" s="10"/>
      <c r="C690" s="10"/>
      <c r="D690" s="10">
        <v>367860122.44999999</v>
      </c>
      <c r="E690" s="311">
        <v>270236354</v>
      </c>
      <c r="F690" s="311" t="s">
        <v>615</v>
      </c>
      <c r="G690" s="312">
        <v>46</v>
      </c>
      <c r="H690" s="312" t="s">
        <v>1302</v>
      </c>
      <c r="I690" s="311">
        <v>0</v>
      </c>
      <c r="J690" s="311">
        <v>0</v>
      </c>
      <c r="K690" s="311">
        <v>0</v>
      </c>
      <c r="L690" s="311">
        <v>0</v>
      </c>
      <c r="M690" s="311">
        <v>0</v>
      </c>
      <c r="N690" s="311">
        <v>0</v>
      </c>
      <c r="O690" s="311">
        <v>0</v>
      </c>
      <c r="P690" s="311">
        <v>0</v>
      </c>
      <c r="Q690" s="311">
        <v>0</v>
      </c>
      <c r="R690" s="311">
        <v>0</v>
      </c>
      <c r="S690" s="311">
        <v>0</v>
      </c>
      <c r="T690" s="311">
        <v>0</v>
      </c>
      <c r="U690" s="311">
        <v>0</v>
      </c>
      <c r="V690" s="311">
        <v>0</v>
      </c>
      <c r="W690" s="311">
        <v>0</v>
      </c>
      <c r="X690" s="311">
        <v>0</v>
      </c>
      <c r="Y690" s="311">
        <v>0</v>
      </c>
      <c r="Z690" s="311">
        <v>0</v>
      </c>
      <c r="AA690" s="311">
        <v>0</v>
      </c>
      <c r="AB690" s="311">
        <v>0</v>
      </c>
      <c r="AC690" s="311">
        <v>0</v>
      </c>
      <c r="AD690" s="311">
        <v>0</v>
      </c>
      <c r="AE690" s="311">
        <v>0</v>
      </c>
      <c r="AF690" s="311">
        <v>0</v>
      </c>
      <c r="AG690" s="311">
        <v>0</v>
      </c>
      <c r="AH690" s="311">
        <v>0</v>
      </c>
      <c r="AI690" s="311">
        <v>0</v>
      </c>
      <c r="AJ690" s="311">
        <v>0</v>
      </c>
      <c r="AK690" s="311">
        <v>0</v>
      </c>
      <c r="AL690" s="311">
        <v>0</v>
      </c>
      <c r="AM690" s="311">
        <v>0</v>
      </c>
      <c r="AN690" s="311">
        <v>0</v>
      </c>
      <c r="AO690" s="311">
        <v>0</v>
      </c>
      <c r="AP690" s="311">
        <v>0</v>
      </c>
      <c r="AQ690" s="311">
        <v>0</v>
      </c>
      <c r="AR690" s="311">
        <v>0</v>
      </c>
      <c r="AS690" s="311">
        <v>0</v>
      </c>
      <c r="AT690" s="311">
        <v>0</v>
      </c>
      <c r="AU690" s="311">
        <v>0</v>
      </c>
      <c r="AV690" s="311">
        <v>0</v>
      </c>
      <c r="AW690" s="311">
        <v>0</v>
      </c>
      <c r="AX690" s="352">
        <v>0</v>
      </c>
      <c r="AY690" s="352">
        <v>0</v>
      </c>
      <c r="AZ690" s="352">
        <v>0</v>
      </c>
      <c r="BA690" s="352">
        <v>0</v>
      </c>
      <c r="BB690" s="352">
        <v>0</v>
      </c>
      <c r="BC690" s="352">
        <v>0</v>
      </c>
      <c r="BD690" s="352">
        <v>0</v>
      </c>
      <c r="BE690" s="352">
        <v>0</v>
      </c>
      <c r="BF690" s="352">
        <v>0</v>
      </c>
      <c r="BG690" s="352">
        <v>0</v>
      </c>
      <c r="BH690" s="378">
        <v>0</v>
      </c>
      <c r="BI690" s="352">
        <v>0</v>
      </c>
      <c r="BJ690" s="352">
        <v>0</v>
      </c>
      <c r="BK690" s="352"/>
      <c r="BL690" s="352"/>
      <c r="BM690" s="352"/>
    </row>
    <row r="691" spans="1:65" s="78" customFormat="1" x14ac:dyDescent="0.3">
      <c r="A691" s="10"/>
      <c r="B691" s="10"/>
      <c r="C691" s="10"/>
      <c r="D691" s="10">
        <v>1770240.24</v>
      </c>
      <c r="E691" s="311">
        <v>310000224</v>
      </c>
      <c r="F691" s="311" t="s">
        <v>642</v>
      </c>
      <c r="G691" s="312">
        <v>34</v>
      </c>
      <c r="H691" s="312" t="s">
        <v>1305</v>
      </c>
      <c r="I691" s="311">
        <v>0</v>
      </c>
      <c r="J691" s="311">
        <v>0</v>
      </c>
      <c r="K691" s="311">
        <v>0</v>
      </c>
      <c r="L691" s="311">
        <v>0</v>
      </c>
      <c r="M691" s="311">
        <v>0</v>
      </c>
      <c r="N691" s="311">
        <v>0</v>
      </c>
      <c r="O691" s="311">
        <v>0</v>
      </c>
      <c r="P691" s="311">
        <v>0</v>
      </c>
      <c r="Q691" s="311">
        <v>0</v>
      </c>
      <c r="R691" s="311">
        <v>0</v>
      </c>
      <c r="S691" s="311">
        <v>0</v>
      </c>
      <c r="T691" s="311">
        <v>0</v>
      </c>
      <c r="U691" s="311">
        <v>0</v>
      </c>
      <c r="V691" s="311">
        <v>0</v>
      </c>
      <c r="W691" s="311">
        <v>0</v>
      </c>
      <c r="X691" s="311">
        <v>0</v>
      </c>
      <c r="Y691" s="311">
        <v>0</v>
      </c>
      <c r="Z691" s="311">
        <v>0</v>
      </c>
      <c r="AA691" s="311">
        <v>0</v>
      </c>
      <c r="AB691" s="311">
        <v>0</v>
      </c>
      <c r="AC691" s="311">
        <v>0</v>
      </c>
      <c r="AD691" s="311">
        <v>0</v>
      </c>
      <c r="AE691" s="311">
        <v>0</v>
      </c>
      <c r="AF691" s="311">
        <v>0</v>
      </c>
      <c r="AG691" s="311">
        <v>0</v>
      </c>
      <c r="AH691" s="311">
        <v>0</v>
      </c>
      <c r="AI691" s="311">
        <v>0</v>
      </c>
      <c r="AJ691" s="311">
        <v>0</v>
      </c>
      <c r="AK691" s="311">
        <v>0</v>
      </c>
      <c r="AL691" s="311">
        <v>0</v>
      </c>
      <c r="AM691" s="311">
        <v>0</v>
      </c>
      <c r="AN691" s="311">
        <v>0</v>
      </c>
      <c r="AO691" s="311">
        <v>0</v>
      </c>
      <c r="AP691" s="311">
        <v>0</v>
      </c>
      <c r="AQ691" s="311">
        <v>0</v>
      </c>
      <c r="AR691" s="311">
        <v>0</v>
      </c>
      <c r="AS691" s="311">
        <v>0</v>
      </c>
      <c r="AT691" s="311">
        <v>0</v>
      </c>
      <c r="AU691" s="311">
        <v>0</v>
      </c>
      <c r="AV691" s="311">
        <v>0</v>
      </c>
      <c r="AW691" s="311">
        <v>0</v>
      </c>
      <c r="AX691" s="352">
        <v>0</v>
      </c>
      <c r="AY691" s="352">
        <v>0</v>
      </c>
      <c r="AZ691" s="352">
        <v>0</v>
      </c>
      <c r="BA691" s="352">
        <v>0</v>
      </c>
      <c r="BB691" s="352">
        <v>0</v>
      </c>
      <c r="BC691" s="352">
        <v>0</v>
      </c>
      <c r="BD691" s="352">
        <v>0</v>
      </c>
      <c r="BE691" s="352">
        <v>0</v>
      </c>
      <c r="BF691" s="352">
        <v>0</v>
      </c>
      <c r="BG691" s="352">
        <v>0</v>
      </c>
      <c r="BH691" s="378">
        <v>0</v>
      </c>
      <c r="BI691" s="352">
        <v>0</v>
      </c>
      <c r="BJ691" s="352">
        <v>0</v>
      </c>
      <c r="BK691" s="352"/>
      <c r="BL691" s="352"/>
      <c r="BM691" s="352"/>
    </row>
    <row r="692" spans="1:65" s="78" customFormat="1" x14ac:dyDescent="0.3">
      <c r="A692" s="10"/>
      <c r="B692" s="10"/>
      <c r="C692" s="10"/>
      <c r="D692" s="10">
        <v>81042716.739999995</v>
      </c>
      <c r="E692" s="311">
        <v>310061394</v>
      </c>
      <c r="F692" s="311" t="s">
        <v>646</v>
      </c>
      <c r="G692" s="312">
        <v>57</v>
      </c>
      <c r="H692" s="312" t="s">
        <v>1305</v>
      </c>
      <c r="I692" s="311">
        <v>0</v>
      </c>
      <c r="J692" s="311">
        <v>0</v>
      </c>
      <c r="K692" s="311">
        <v>0</v>
      </c>
      <c r="L692" s="311">
        <v>0</v>
      </c>
      <c r="M692" s="311">
        <v>0</v>
      </c>
      <c r="N692" s="311">
        <v>0</v>
      </c>
      <c r="O692" s="311">
        <v>0</v>
      </c>
      <c r="P692" s="311">
        <v>0</v>
      </c>
      <c r="Q692" s="311">
        <v>0</v>
      </c>
      <c r="R692" s="311">
        <v>0</v>
      </c>
      <c r="S692" s="311">
        <v>0</v>
      </c>
      <c r="T692" s="311">
        <v>0</v>
      </c>
      <c r="U692" s="311">
        <v>0</v>
      </c>
      <c r="V692" s="311">
        <v>0</v>
      </c>
      <c r="W692" s="311">
        <v>0</v>
      </c>
      <c r="X692" s="311">
        <v>0</v>
      </c>
      <c r="Y692" s="311">
        <v>0</v>
      </c>
      <c r="Z692" s="311">
        <v>0</v>
      </c>
      <c r="AA692" s="311">
        <v>0</v>
      </c>
      <c r="AB692" s="311">
        <v>0</v>
      </c>
      <c r="AC692" s="311">
        <v>0</v>
      </c>
      <c r="AD692" s="311">
        <v>0</v>
      </c>
      <c r="AE692" s="311">
        <v>0</v>
      </c>
      <c r="AF692" s="311">
        <v>0</v>
      </c>
      <c r="AG692" s="311">
        <v>0</v>
      </c>
      <c r="AH692" s="311">
        <v>0</v>
      </c>
      <c r="AI692" s="311">
        <v>0</v>
      </c>
      <c r="AJ692" s="311">
        <v>0</v>
      </c>
      <c r="AK692" s="311">
        <v>0</v>
      </c>
      <c r="AL692" s="311">
        <v>0</v>
      </c>
      <c r="AM692" s="311">
        <v>0</v>
      </c>
      <c r="AN692" s="311">
        <v>0</v>
      </c>
      <c r="AO692" s="311">
        <v>0</v>
      </c>
      <c r="AP692" s="311">
        <v>0</v>
      </c>
      <c r="AQ692" s="311">
        <v>0</v>
      </c>
      <c r="AR692" s="311">
        <v>0</v>
      </c>
      <c r="AS692" s="311">
        <v>0</v>
      </c>
      <c r="AT692" s="311">
        <v>0</v>
      </c>
      <c r="AU692" s="311">
        <v>0</v>
      </c>
      <c r="AV692" s="311">
        <v>0</v>
      </c>
      <c r="AW692" s="311">
        <v>0</v>
      </c>
      <c r="AX692" s="352">
        <v>0</v>
      </c>
      <c r="AY692" s="352">
        <v>0</v>
      </c>
      <c r="AZ692" s="352">
        <v>0</v>
      </c>
      <c r="BA692" s="352">
        <v>0</v>
      </c>
      <c r="BB692" s="352">
        <v>0</v>
      </c>
      <c r="BC692" s="352">
        <v>0</v>
      </c>
      <c r="BD692" s="352">
        <v>0</v>
      </c>
      <c r="BE692" s="352">
        <v>0</v>
      </c>
      <c r="BF692" s="352">
        <v>0</v>
      </c>
      <c r="BG692" s="352">
        <v>0</v>
      </c>
      <c r="BH692" s="378">
        <v>0</v>
      </c>
      <c r="BI692" s="352">
        <v>0</v>
      </c>
      <c r="BJ692" s="352">
        <v>0</v>
      </c>
      <c r="BK692" s="352"/>
      <c r="BL692" s="352"/>
      <c r="BM692" s="352"/>
    </row>
    <row r="693" spans="1:65" s="78" customFormat="1" x14ac:dyDescent="0.3">
      <c r="A693" s="10"/>
      <c r="B693" s="10"/>
      <c r="C693" s="10"/>
      <c r="D693" s="10">
        <v>2810934.71</v>
      </c>
      <c r="E693" s="311">
        <v>310163498</v>
      </c>
      <c r="F693" s="311" t="s">
        <v>654</v>
      </c>
      <c r="G693" s="312">
        <v>59</v>
      </c>
      <c r="H693" s="312" t="s">
        <v>1305</v>
      </c>
      <c r="I693" s="311">
        <v>0</v>
      </c>
      <c r="J693" s="311">
        <v>0</v>
      </c>
      <c r="K693" s="311">
        <v>0</v>
      </c>
      <c r="L693" s="311">
        <v>0</v>
      </c>
      <c r="M693" s="311">
        <v>0</v>
      </c>
      <c r="N693" s="311">
        <v>0</v>
      </c>
      <c r="O693" s="311">
        <v>0</v>
      </c>
      <c r="P693" s="311">
        <v>0</v>
      </c>
      <c r="Q693" s="311">
        <v>0</v>
      </c>
      <c r="R693" s="311">
        <v>0</v>
      </c>
      <c r="S693" s="311">
        <v>0</v>
      </c>
      <c r="T693" s="311">
        <v>0</v>
      </c>
      <c r="U693" s="311">
        <v>0</v>
      </c>
      <c r="V693" s="311">
        <v>0</v>
      </c>
      <c r="W693" s="311">
        <v>0</v>
      </c>
      <c r="X693" s="311">
        <v>0</v>
      </c>
      <c r="Y693" s="311">
        <v>0</v>
      </c>
      <c r="Z693" s="311">
        <v>0</v>
      </c>
      <c r="AA693" s="311">
        <v>0</v>
      </c>
      <c r="AB693" s="311">
        <v>0</v>
      </c>
      <c r="AC693" s="311">
        <v>0</v>
      </c>
      <c r="AD693" s="311">
        <v>0</v>
      </c>
      <c r="AE693" s="311">
        <v>0</v>
      </c>
      <c r="AF693" s="311">
        <v>0</v>
      </c>
      <c r="AG693" s="311">
        <v>0</v>
      </c>
      <c r="AH693" s="311">
        <v>0</v>
      </c>
      <c r="AI693" s="311">
        <v>0</v>
      </c>
      <c r="AJ693" s="311">
        <v>0</v>
      </c>
      <c r="AK693" s="311">
        <v>0</v>
      </c>
      <c r="AL693" s="311">
        <v>0</v>
      </c>
      <c r="AM693" s="311">
        <v>0</v>
      </c>
      <c r="AN693" s="311">
        <v>0</v>
      </c>
      <c r="AO693" s="311">
        <v>0</v>
      </c>
      <c r="AP693" s="311">
        <v>0</v>
      </c>
      <c r="AQ693" s="311">
        <v>0</v>
      </c>
      <c r="AR693" s="311">
        <v>0</v>
      </c>
      <c r="AS693" s="311">
        <v>0</v>
      </c>
      <c r="AT693" s="311">
        <v>0</v>
      </c>
      <c r="AU693" s="311">
        <v>0</v>
      </c>
      <c r="AV693" s="311">
        <v>0</v>
      </c>
      <c r="AW693" s="311">
        <v>0</v>
      </c>
      <c r="AX693" s="352">
        <v>0</v>
      </c>
      <c r="AY693" s="352">
        <v>0</v>
      </c>
      <c r="AZ693" s="352">
        <v>0</v>
      </c>
      <c r="BA693" s="352">
        <v>0</v>
      </c>
      <c r="BB693" s="352">
        <v>0</v>
      </c>
      <c r="BC693" s="352">
        <v>0</v>
      </c>
      <c r="BD693" s="352">
        <v>0</v>
      </c>
      <c r="BE693" s="352">
        <v>0</v>
      </c>
      <c r="BF693" s="352">
        <v>0</v>
      </c>
      <c r="BG693" s="352">
        <v>0</v>
      </c>
      <c r="BH693" s="378">
        <v>0</v>
      </c>
      <c r="BI693" s="352">
        <v>0</v>
      </c>
      <c r="BJ693" s="352">
        <v>0</v>
      </c>
      <c r="BK693" s="352"/>
      <c r="BL693" s="352"/>
      <c r="BM693" s="352"/>
    </row>
    <row r="694" spans="1:65" s="78" customFormat="1" x14ac:dyDescent="0.3">
      <c r="A694" s="10"/>
      <c r="B694" s="10"/>
      <c r="C694" s="10"/>
      <c r="D694" s="10">
        <v>34980320.43</v>
      </c>
      <c r="E694" s="311">
        <v>310165352</v>
      </c>
      <c r="F694" s="311" t="s">
        <v>655</v>
      </c>
      <c r="G694" s="312">
        <v>50</v>
      </c>
      <c r="H694" s="312" t="s">
        <v>1305</v>
      </c>
      <c r="I694" s="311">
        <v>0</v>
      </c>
      <c r="J694" s="311">
        <v>0</v>
      </c>
      <c r="K694" s="311">
        <v>0</v>
      </c>
      <c r="L694" s="311">
        <v>0</v>
      </c>
      <c r="M694" s="311">
        <v>0</v>
      </c>
      <c r="N694" s="311">
        <v>0</v>
      </c>
      <c r="O694" s="311">
        <v>0</v>
      </c>
      <c r="P694" s="311">
        <v>0</v>
      </c>
      <c r="Q694" s="311">
        <v>0</v>
      </c>
      <c r="R694" s="311">
        <v>0</v>
      </c>
      <c r="S694" s="311">
        <v>0</v>
      </c>
      <c r="T694" s="311">
        <v>0</v>
      </c>
      <c r="U694" s="311">
        <v>0</v>
      </c>
      <c r="V694" s="311">
        <v>0</v>
      </c>
      <c r="W694" s="311">
        <v>0</v>
      </c>
      <c r="X694" s="311">
        <v>0</v>
      </c>
      <c r="Y694" s="311">
        <v>0</v>
      </c>
      <c r="Z694" s="311">
        <v>0</v>
      </c>
      <c r="AA694" s="311">
        <v>0</v>
      </c>
      <c r="AB694" s="311">
        <v>0</v>
      </c>
      <c r="AC694" s="311">
        <v>0</v>
      </c>
      <c r="AD694" s="311">
        <v>0</v>
      </c>
      <c r="AE694" s="311">
        <v>0</v>
      </c>
      <c r="AF694" s="311">
        <v>0</v>
      </c>
      <c r="AG694" s="311">
        <v>0</v>
      </c>
      <c r="AH694" s="311">
        <v>0</v>
      </c>
      <c r="AI694" s="311">
        <v>171578.04783292304</v>
      </c>
      <c r="AJ694" s="311">
        <v>171578.04783292304</v>
      </c>
      <c r="AK694" s="311">
        <v>0</v>
      </c>
      <c r="AL694" s="311">
        <v>0</v>
      </c>
      <c r="AM694" s="311">
        <v>0</v>
      </c>
      <c r="AN694" s="311">
        <v>0</v>
      </c>
      <c r="AO694" s="311">
        <v>0</v>
      </c>
      <c r="AP694" s="311">
        <v>0</v>
      </c>
      <c r="AQ694" s="311">
        <v>0</v>
      </c>
      <c r="AR694" s="311">
        <v>0</v>
      </c>
      <c r="AS694" s="311">
        <v>0</v>
      </c>
      <c r="AT694" s="311">
        <v>0</v>
      </c>
      <c r="AU694" s="311">
        <v>0</v>
      </c>
      <c r="AV694" s="311">
        <v>0</v>
      </c>
      <c r="AW694" s="311">
        <v>0</v>
      </c>
      <c r="AX694" s="352">
        <v>0</v>
      </c>
      <c r="AY694" s="352">
        <v>0</v>
      </c>
      <c r="AZ694" s="352">
        <v>0</v>
      </c>
      <c r="BA694" s="352">
        <v>0</v>
      </c>
      <c r="BB694" s="352">
        <v>0</v>
      </c>
      <c r="BC694" s="352">
        <v>0</v>
      </c>
      <c r="BD694" s="352">
        <v>0</v>
      </c>
      <c r="BE694" s="352">
        <v>0</v>
      </c>
      <c r="BF694" s="352">
        <v>0</v>
      </c>
      <c r="BG694" s="352">
        <v>0</v>
      </c>
      <c r="BH694" s="378">
        <v>0</v>
      </c>
      <c r="BI694" s="352">
        <v>0</v>
      </c>
      <c r="BJ694" s="352">
        <v>0</v>
      </c>
      <c r="BK694" s="352"/>
      <c r="BL694" s="352"/>
      <c r="BM694" s="352"/>
    </row>
    <row r="695" spans="1:65" s="78" customFormat="1" x14ac:dyDescent="0.3">
      <c r="A695" s="10"/>
      <c r="B695" s="10"/>
      <c r="C695" s="10"/>
      <c r="D695" s="10">
        <v>5275880692.8599997</v>
      </c>
      <c r="E695" s="311">
        <v>310313676</v>
      </c>
      <c r="F695" s="311" t="s">
        <v>674</v>
      </c>
      <c r="G695" s="312">
        <v>44</v>
      </c>
      <c r="H695" s="312" t="s">
        <v>1305</v>
      </c>
      <c r="I695" s="311">
        <v>0</v>
      </c>
      <c r="J695" s="311">
        <v>0</v>
      </c>
      <c r="K695" s="311">
        <v>0</v>
      </c>
      <c r="L695" s="311">
        <v>0</v>
      </c>
      <c r="M695" s="311">
        <v>0</v>
      </c>
      <c r="N695" s="311">
        <v>0</v>
      </c>
      <c r="O695" s="311">
        <v>0</v>
      </c>
      <c r="P695" s="311">
        <v>0</v>
      </c>
      <c r="Q695" s="311">
        <v>0</v>
      </c>
      <c r="R695" s="311">
        <v>0</v>
      </c>
      <c r="S695" s="311">
        <v>0</v>
      </c>
      <c r="T695" s="311">
        <v>0</v>
      </c>
      <c r="U695" s="311">
        <v>0</v>
      </c>
      <c r="V695" s="311">
        <v>0</v>
      </c>
      <c r="W695" s="311">
        <v>0</v>
      </c>
      <c r="X695" s="311">
        <v>0</v>
      </c>
      <c r="Y695" s="311">
        <v>0</v>
      </c>
      <c r="Z695" s="311">
        <v>0</v>
      </c>
      <c r="AA695" s="311">
        <v>0</v>
      </c>
      <c r="AB695" s="311">
        <v>0</v>
      </c>
      <c r="AC695" s="311">
        <v>0</v>
      </c>
      <c r="AD695" s="311">
        <v>0</v>
      </c>
      <c r="AE695" s="311">
        <v>0</v>
      </c>
      <c r="AF695" s="311">
        <v>0</v>
      </c>
      <c r="AG695" s="311">
        <v>0</v>
      </c>
      <c r="AH695" s="311">
        <v>0</v>
      </c>
      <c r="AI695" s="311">
        <v>0</v>
      </c>
      <c r="AJ695" s="311">
        <v>0</v>
      </c>
      <c r="AK695" s="311">
        <v>0</v>
      </c>
      <c r="AL695" s="311">
        <v>0</v>
      </c>
      <c r="AM695" s="311">
        <v>0</v>
      </c>
      <c r="AN695" s="311">
        <v>0</v>
      </c>
      <c r="AO695" s="311">
        <v>0</v>
      </c>
      <c r="AP695" s="311">
        <v>0</v>
      </c>
      <c r="AQ695" s="311">
        <v>0</v>
      </c>
      <c r="AR695" s="311">
        <v>0</v>
      </c>
      <c r="AS695" s="311">
        <v>0</v>
      </c>
      <c r="AT695" s="311">
        <v>0</v>
      </c>
      <c r="AU695" s="311">
        <v>0</v>
      </c>
      <c r="AV695" s="311">
        <v>0</v>
      </c>
      <c r="AW695" s="311">
        <v>0</v>
      </c>
      <c r="AX695" s="352">
        <v>0</v>
      </c>
      <c r="AY695" s="352">
        <v>0</v>
      </c>
      <c r="AZ695" s="352">
        <v>0</v>
      </c>
      <c r="BA695" s="352">
        <v>0</v>
      </c>
      <c r="BB695" s="352">
        <v>0</v>
      </c>
      <c r="BC695" s="352">
        <v>0</v>
      </c>
      <c r="BD695" s="352">
        <v>0</v>
      </c>
      <c r="BE695" s="352">
        <v>0</v>
      </c>
      <c r="BF695" s="352">
        <v>0</v>
      </c>
      <c r="BG695" s="352">
        <v>0</v>
      </c>
      <c r="BH695" s="378">
        <v>0</v>
      </c>
      <c r="BI695" s="352">
        <v>0</v>
      </c>
      <c r="BJ695" s="352">
        <v>0</v>
      </c>
      <c r="BK695" s="352"/>
      <c r="BL695" s="352"/>
      <c r="BM695" s="352"/>
    </row>
    <row r="696" spans="1:65" s="78" customFormat="1" x14ac:dyDescent="0.3">
      <c r="A696" s="10"/>
      <c r="B696" s="10"/>
      <c r="C696" s="10"/>
      <c r="D696" s="10">
        <v>326095039.00999999</v>
      </c>
      <c r="E696" s="311">
        <v>310352933</v>
      </c>
      <c r="F696" s="311" t="s">
        <v>677</v>
      </c>
      <c r="G696" s="312">
        <v>3</v>
      </c>
      <c r="H696" s="312" t="s">
        <v>1305</v>
      </c>
      <c r="I696" s="311">
        <v>0</v>
      </c>
      <c r="J696" s="311">
        <v>0</v>
      </c>
      <c r="K696" s="311">
        <v>0</v>
      </c>
      <c r="L696" s="311">
        <v>0</v>
      </c>
      <c r="M696" s="311">
        <v>0</v>
      </c>
      <c r="N696" s="311">
        <v>0</v>
      </c>
      <c r="O696" s="311">
        <v>0</v>
      </c>
      <c r="P696" s="311">
        <v>0</v>
      </c>
      <c r="Q696" s="311">
        <v>0</v>
      </c>
      <c r="R696" s="311">
        <v>0</v>
      </c>
      <c r="S696" s="311">
        <v>0</v>
      </c>
      <c r="T696" s="311">
        <v>0</v>
      </c>
      <c r="U696" s="311">
        <v>0</v>
      </c>
      <c r="V696" s="311">
        <v>0</v>
      </c>
      <c r="W696" s="311">
        <v>0</v>
      </c>
      <c r="X696" s="311">
        <v>0</v>
      </c>
      <c r="Y696" s="311">
        <v>0</v>
      </c>
      <c r="Z696" s="311">
        <v>0</v>
      </c>
      <c r="AA696" s="311">
        <v>0</v>
      </c>
      <c r="AB696" s="311">
        <v>0</v>
      </c>
      <c r="AC696" s="311">
        <v>0</v>
      </c>
      <c r="AD696" s="311">
        <v>0</v>
      </c>
      <c r="AE696" s="311">
        <v>0</v>
      </c>
      <c r="AF696" s="311">
        <v>0</v>
      </c>
      <c r="AG696" s="311">
        <v>0</v>
      </c>
      <c r="AH696" s="311">
        <v>0</v>
      </c>
      <c r="AI696" s="311">
        <v>0</v>
      </c>
      <c r="AJ696" s="311">
        <v>0</v>
      </c>
      <c r="AK696" s="311">
        <v>0</v>
      </c>
      <c r="AL696" s="311">
        <v>0</v>
      </c>
      <c r="AM696" s="311">
        <v>0</v>
      </c>
      <c r="AN696" s="311">
        <v>0</v>
      </c>
      <c r="AO696" s="311">
        <v>0</v>
      </c>
      <c r="AP696" s="311">
        <v>0</v>
      </c>
      <c r="AQ696" s="311">
        <v>0</v>
      </c>
      <c r="AR696" s="311">
        <v>0</v>
      </c>
      <c r="AS696" s="311">
        <v>0</v>
      </c>
      <c r="AT696" s="311">
        <v>0</v>
      </c>
      <c r="AU696" s="311">
        <v>0</v>
      </c>
      <c r="AV696" s="311">
        <v>0</v>
      </c>
      <c r="AW696" s="311">
        <v>0</v>
      </c>
      <c r="AX696" s="352">
        <v>0</v>
      </c>
      <c r="AY696" s="352">
        <v>0</v>
      </c>
      <c r="AZ696" s="352">
        <v>0</v>
      </c>
      <c r="BA696" s="352">
        <v>0</v>
      </c>
      <c r="BB696" s="352">
        <v>0</v>
      </c>
      <c r="BC696" s="352">
        <v>0</v>
      </c>
      <c r="BD696" s="352">
        <v>0</v>
      </c>
      <c r="BE696" s="352">
        <v>0</v>
      </c>
      <c r="BF696" s="352">
        <v>0</v>
      </c>
      <c r="BG696" s="352">
        <v>0</v>
      </c>
      <c r="BH696" s="378">
        <v>0</v>
      </c>
      <c r="BI696" s="352">
        <v>0</v>
      </c>
      <c r="BJ696" s="352">
        <v>0</v>
      </c>
      <c r="BK696" s="352"/>
      <c r="BL696" s="352"/>
      <c r="BM696" s="352"/>
    </row>
    <row r="697" spans="1:65" s="78" customFormat="1" x14ac:dyDescent="0.3">
      <c r="A697" s="10"/>
      <c r="B697" s="10"/>
      <c r="C697" s="10"/>
      <c r="D697" s="10">
        <v>431034681.61000001</v>
      </c>
      <c r="E697" s="311">
        <v>310428777</v>
      </c>
      <c r="F697" s="311" t="s">
        <v>682</v>
      </c>
      <c r="G697" s="312">
        <v>19</v>
      </c>
      <c r="H697" s="312" t="s">
        <v>1305</v>
      </c>
      <c r="I697" s="311">
        <v>0</v>
      </c>
      <c r="J697" s="311">
        <v>0</v>
      </c>
      <c r="K697" s="311">
        <v>0</v>
      </c>
      <c r="L697" s="311">
        <v>0</v>
      </c>
      <c r="M697" s="311">
        <v>0</v>
      </c>
      <c r="N697" s="311">
        <v>0</v>
      </c>
      <c r="O697" s="311">
        <v>0</v>
      </c>
      <c r="P697" s="311">
        <v>0</v>
      </c>
      <c r="Q697" s="311">
        <v>0</v>
      </c>
      <c r="R697" s="311">
        <v>0</v>
      </c>
      <c r="S697" s="311">
        <v>0</v>
      </c>
      <c r="T697" s="311">
        <v>0</v>
      </c>
      <c r="U697" s="311">
        <v>0</v>
      </c>
      <c r="V697" s="311">
        <v>0</v>
      </c>
      <c r="W697" s="311">
        <v>0</v>
      </c>
      <c r="X697" s="311">
        <v>0</v>
      </c>
      <c r="Y697" s="311">
        <v>0</v>
      </c>
      <c r="Z697" s="311">
        <v>0</v>
      </c>
      <c r="AA697" s="311">
        <v>0</v>
      </c>
      <c r="AB697" s="311">
        <v>0</v>
      </c>
      <c r="AC697" s="311">
        <v>0</v>
      </c>
      <c r="AD697" s="311">
        <v>0</v>
      </c>
      <c r="AE697" s="311">
        <v>0</v>
      </c>
      <c r="AF697" s="311">
        <v>0</v>
      </c>
      <c r="AG697" s="311">
        <v>0</v>
      </c>
      <c r="AH697" s="311">
        <v>0</v>
      </c>
      <c r="AI697" s="311">
        <v>0</v>
      </c>
      <c r="AJ697" s="311">
        <v>135807.10793894346</v>
      </c>
      <c r="AK697" s="311">
        <v>0</v>
      </c>
      <c r="AL697" s="311">
        <v>0</v>
      </c>
      <c r="AM697" s="311">
        <v>0</v>
      </c>
      <c r="AN697" s="311">
        <v>0</v>
      </c>
      <c r="AO697" s="311">
        <v>0</v>
      </c>
      <c r="AP697" s="311">
        <v>0</v>
      </c>
      <c r="AQ697" s="311">
        <v>0</v>
      </c>
      <c r="AR697" s="311">
        <v>0</v>
      </c>
      <c r="AS697" s="311">
        <v>0</v>
      </c>
      <c r="AT697" s="311">
        <v>0</v>
      </c>
      <c r="AU697" s="311">
        <v>0</v>
      </c>
      <c r="AV697" s="311">
        <v>135807.10793894346</v>
      </c>
      <c r="AW697" s="311">
        <v>0</v>
      </c>
      <c r="AX697" s="352">
        <v>0</v>
      </c>
      <c r="AY697" s="352">
        <v>0</v>
      </c>
      <c r="AZ697" s="352">
        <v>0</v>
      </c>
      <c r="BA697" s="352">
        <v>0</v>
      </c>
      <c r="BB697" s="352">
        <v>0</v>
      </c>
      <c r="BC697" s="352">
        <v>0</v>
      </c>
      <c r="BD697" s="352">
        <v>0</v>
      </c>
      <c r="BE697" s="352">
        <v>0</v>
      </c>
      <c r="BF697" s="352">
        <v>0</v>
      </c>
      <c r="BG697" s="352">
        <v>0</v>
      </c>
      <c r="BH697" s="378">
        <v>0</v>
      </c>
      <c r="BI697" s="352">
        <v>0</v>
      </c>
      <c r="BJ697" s="352">
        <v>0</v>
      </c>
      <c r="BK697" s="352"/>
      <c r="BL697" s="352"/>
      <c r="BM697" s="352"/>
    </row>
    <row r="698" spans="1:65" s="78" customFormat="1" x14ac:dyDescent="0.3">
      <c r="A698" s="10"/>
      <c r="B698" s="10"/>
      <c r="C698" s="10"/>
      <c r="D698" s="10">
        <v>962964596.70000005</v>
      </c>
      <c r="E698" s="311">
        <v>310431080</v>
      </c>
      <c r="F698" s="311" t="s">
        <v>683</v>
      </c>
      <c r="G698" s="312">
        <v>20</v>
      </c>
      <c r="H698" s="312" t="s">
        <v>1305</v>
      </c>
      <c r="I698" s="311">
        <v>0</v>
      </c>
      <c r="J698" s="311">
        <v>0</v>
      </c>
      <c r="K698" s="311">
        <v>0</v>
      </c>
      <c r="L698" s="311">
        <v>0</v>
      </c>
      <c r="M698" s="311">
        <v>0</v>
      </c>
      <c r="N698" s="311">
        <v>0</v>
      </c>
      <c r="O698" s="311">
        <v>0</v>
      </c>
      <c r="P698" s="311">
        <v>0</v>
      </c>
      <c r="Q698" s="311">
        <v>0</v>
      </c>
      <c r="R698" s="311">
        <v>0</v>
      </c>
      <c r="S698" s="311">
        <v>0</v>
      </c>
      <c r="T698" s="311">
        <v>0</v>
      </c>
      <c r="U698" s="311">
        <v>0</v>
      </c>
      <c r="V698" s="311">
        <v>0</v>
      </c>
      <c r="W698" s="311">
        <v>0</v>
      </c>
      <c r="X698" s="311">
        <v>0</v>
      </c>
      <c r="Y698" s="311">
        <v>0</v>
      </c>
      <c r="Z698" s="311">
        <v>0</v>
      </c>
      <c r="AA698" s="311">
        <v>0</v>
      </c>
      <c r="AB698" s="311">
        <v>183303.34375546491</v>
      </c>
      <c r="AC698" s="311">
        <v>0</v>
      </c>
      <c r="AD698" s="311">
        <v>0</v>
      </c>
      <c r="AE698" s="311">
        <v>241145.30478273332</v>
      </c>
      <c r="AF698" s="311">
        <v>0</v>
      </c>
      <c r="AG698" s="311">
        <v>0</v>
      </c>
      <c r="AH698" s="311">
        <v>0</v>
      </c>
      <c r="AI698" s="311">
        <v>0</v>
      </c>
      <c r="AJ698" s="311">
        <v>946437.12073848175</v>
      </c>
      <c r="AK698" s="311">
        <v>0</v>
      </c>
      <c r="AL698" s="311">
        <v>0</v>
      </c>
      <c r="AM698" s="311">
        <v>0</v>
      </c>
      <c r="AN698" s="311">
        <v>0</v>
      </c>
      <c r="AO698" s="311">
        <v>0</v>
      </c>
      <c r="AP698" s="311">
        <v>0</v>
      </c>
      <c r="AQ698" s="311">
        <v>0</v>
      </c>
      <c r="AR698" s="311">
        <v>0</v>
      </c>
      <c r="AS698" s="311">
        <v>0</v>
      </c>
      <c r="AT698" s="311">
        <v>0</v>
      </c>
      <c r="AU698" s="311">
        <v>181908.67393453699</v>
      </c>
      <c r="AV698" s="311">
        <v>0</v>
      </c>
      <c r="AW698" s="311">
        <v>0</v>
      </c>
      <c r="AX698" s="352">
        <v>0</v>
      </c>
      <c r="AY698" s="352">
        <v>0</v>
      </c>
      <c r="AZ698" s="352">
        <v>250000.5</v>
      </c>
      <c r="BA698" s="352">
        <v>58113.505621781158</v>
      </c>
      <c r="BB698" s="352">
        <v>0</v>
      </c>
      <c r="BC698" s="352">
        <v>0</v>
      </c>
      <c r="BD698" s="352">
        <v>0</v>
      </c>
      <c r="BE698" s="352">
        <v>0</v>
      </c>
      <c r="BF698" s="352">
        <v>0</v>
      </c>
      <c r="BG698" s="352">
        <v>0</v>
      </c>
      <c r="BH698" s="378">
        <v>0</v>
      </c>
      <c r="BI698" s="352">
        <v>0</v>
      </c>
      <c r="BJ698" s="352">
        <v>0</v>
      </c>
      <c r="BK698" s="352"/>
      <c r="BL698" s="352"/>
      <c r="BM698" s="352"/>
    </row>
    <row r="699" spans="1:65" s="78" customFormat="1" x14ac:dyDescent="0.3">
      <c r="A699" s="10"/>
      <c r="B699" s="10"/>
      <c r="C699" s="10"/>
      <c r="D699" s="10">
        <v>166010010.38</v>
      </c>
      <c r="E699" s="311">
        <v>310451312</v>
      </c>
      <c r="F699" s="311" t="s">
        <v>685</v>
      </c>
      <c r="G699" s="312">
        <v>32</v>
      </c>
      <c r="H699" s="312" t="s">
        <v>1305</v>
      </c>
      <c r="I699" s="311">
        <v>0</v>
      </c>
      <c r="J699" s="311">
        <v>0</v>
      </c>
      <c r="K699" s="311">
        <v>0</v>
      </c>
      <c r="L699" s="311">
        <v>0</v>
      </c>
      <c r="M699" s="311">
        <v>0</v>
      </c>
      <c r="N699" s="311">
        <v>0</v>
      </c>
      <c r="O699" s="311">
        <v>0</v>
      </c>
      <c r="P699" s="311">
        <v>0</v>
      </c>
      <c r="Q699" s="311">
        <v>0</v>
      </c>
      <c r="R699" s="311">
        <v>0</v>
      </c>
      <c r="S699" s="311">
        <v>0</v>
      </c>
      <c r="T699" s="311">
        <v>0</v>
      </c>
      <c r="U699" s="311">
        <v>0</v>
      </c>
      <c r="V699" s="311">
        <v>0</v>
      </c>
      <c r="W699" s="311">
        <v>0</v>
      </c>
      <c r="X699" s="311">
        <v>0</v>
      </c>
      <c r="Y699" s="311">
        <v>0</v>
      </c>
      <c r="Z699" s="311">
        <v>0</v>
      </c>
      <c r="AA699" s="311">
        <v>0</v>
      </c>
      <c r="AB699" s="311">
        <v>0</v>
      </c>
      <c r="AC699" s="311">
        <v>0</v>
      </c>
      <c r="AD699" s="311">
        <v>0</v>
      </c>
      <c r="AE699" s="311">
        <v>0</v>
      </c>
      <c r="AF699" s="311">
        <v>0</v>
      </c>
      <c r="AG699" s="311">
        <v>0</v>
      </c>
      <c r="AH699" s="311">
        <v>0</v>
      </c>
      <c r="AI699" s="311">
        <v>0</v>
      </c>
      <c r="AJ699" s="311">
        <v>1373172.7010739932</v>
      </c>
      <c r="AK699" s="311">
        <v>0</v>
      </c>
      <c r="AL699" s="311">
        <v>0</v>
      </c>
      <c r="AM699" s="311">
        <v>0</v>
      </c>
      <c r="AN699" s="311">
        <v>0</v>
      </c>
      <c r="AO699" s="311">
        <v>0</v>
      </c>
      <c r="AP699" s="311">
        <v>0</v>
      </c>
      <c r="AQ699" s="311">
        <v>249999.90000000005</v>
      </c>
      <c r="AR699" s="311">
        <v>0</v>
      </c>
      <c r="AS699" s="311">
        <v>0</v>
      </c>
      <c r="AT699" s="311">
        <v>0</v>
      </c>
      <c r="AU699" s="311">
        <v>250000.00793999995</v>
      </c>
      <c r="AV699" s="311">
        <v>0</v>
      </c>
      <c r="AW699" s="311">
        <v>0</v>
      </c>
      <c r="AX699" s="352">
        <v>499999.50137777632</v>
      </c>
      <c r="AY699" s="352">
        <v>0</v>
      </c>
      <c r="AZ699" s="352">
        <v>0</v>
      </c>
      <c r="BA699" s="352">
        <v>249999.74999999997</v>
      </c>
      <c r="BB699" s="352">
        <v>0</v>
      </c>
      <c r="BC699" s="352">
        <v>0</v>
      </c>
      <c r="BD699" s="352">
        <v>0</v>
      </c>
      <c r="BE699" s="352">
        <v>0</v>
      </c>
      <c r="BF699" s="352">
        <v>0</v>
      </c>
      <c r="BG699" s="352">
        <v>0</v>
      </c>
      <c r="BH699" s="378">
        <v>0</v>
      </c>
      <c r="BI699" s="352">
        <v>0</v>
      </c>
      <c r="BJ699" s="352">
        <v>0</v>
      </c>
      <c r="BK699" s="352"/>
      <c r="BL699" s="352"/>
      <c r="BM699" s="352"/>
    </row>
    <row r="700" spans="1:65" s="78" customFormat="1" x14ac:dyDescent="0.3">
      <c r="A700" s="10"/>
      <c r="B700" s="10"/>
      <c r="C700" s="10"/>
      <c r="D700" s="10">
        <v>2360870625.98</v>
      </c>
      <c r="E700" s="311">
        <v>310469964</v>
      </c>
      <c r="F700" s="311" t="s">
        <v>689</v>
      </c>
      <c r="G700" s="312">
        <v>26</v>
      </c>
      <c r="H700" s="312" t="s">
        <v>1305</v>
      </c>
      <c r="I700" s="311">
        <v>0</v>
      </c>
      <c r="J700" s="311">
        <v>0</v>
      </c>
      <c r="K700" s="311">
        <v>0</v>
      </c>
      <c r="L700" s="311">
        <v>0</v>
      </c>
      <c r="M700" s="311">
        <v>0</v>
      </c>
      <c r="N700" s="311">
        <v>0</v>
      </c>
      <c r="O700" s="311">
        <v>0</v>
      </c>
      <c r="P700" s="311">
        <v>0</v>
      </c>
      <c r="Q700" s="311">
        <v>0</v>
      </c>
      <c r="R700" s="311">
        <v>0</v>
      </c>
      <c r="S700" s="311">
        <v>0</v>
      </c>
      <c r="T700" s="311">
        <v>0</v>
      </c>
      <c r="U700" s="311">
        <v>0</v>
      </c>
      <c r="V700" s="311">
        <v>0</v>
      </c>
      <c r="W700" s="311">
        <v>0</v>
      </c>
      <c r="X700" s="311">
        <v>0</v>
      </c>
      <c r="Y700" s="311">
        <v>0</v>
      </c>
      <c r="Z700" s="311">
        <v>0</v>
      </c>
      <c r="AA700" s="311">
        <v>0</v>
      </c>
      <c r="AB700" s="311">
        <v>0</v>
      </c>
      <c r="AC700" s="311">
        <v>0</v>
      </c>
      <c r="AD700" s="311">
        <v>0</v>
      </c>
      <c r="AE700" s="311">
        <v>0</v>
      </c>
      <c r="AF700" s="311">
        <v>0</v>
      </c>
      <c r="AG700" s="311">
        <v>0</v>
      </c>
      <c r="AH700" s="311">
        <v>0</v>
      </c>
      <c r="AI700" s="311">
        <v>0</v>
      </c>
      <c r="AJ700" s="311">
        <v>0</v>
      </c>
      <c r="AK700" s="311">
        <v>0</v>
      </c>
      <c r="AL700" s="311">
        <v>0</v>
      </c>
      <c r="AM700" s="311">
        <v>0</v>
      </c>
      <c r="AN700" s="311">
        <v>0</v>
      </c>
      <c r="AO700" s="311">
        <v>0</v>
      </c>
      <c r="AP700" s="311">
        <v>0</v>
      </c>
      <c r="AQ700" s="311">
        <v>0</v>
      </c>
      <c r="AR700" s="311">
        <v>0</v>
      </c>
      <c r="AS700" s="311">
        <v>0</v>
      </c>
      <c r="AT700" s="311">
        <v>0</v>
      </c>
      <c r="AU700" s="311">
        <v>0</v>
      </c>
      <c r="AV700" s="311">
        <v>0</v>
      </c>
      <c r="AW700" s="311">
        <v>0</v>
      </c>
      <c r="AX700" s="352">
        <v>0</v>
      </c>
      <c r="AY700" s="352">
        <v>0</v>
      </c>
      <c r="AZ700" s="352">
        <v>0</v>
      </c>
      <c r="BA700" s="352">
        <v>0</v>
      </c>
      <c r="BB700" s="352">
        <v>0</v>
      </c>
      <c r="BC700" s="352">
        <v>0</v>
      </c>
      <c r="BD700" s="352">
        <v>0</v>
      </c>
      <c r="BE700" s="352">
        <v>0</v>
      </c>
      <c r="BF700" s="352">
        <v>0</v>
      </c>
      <c r="BG700" s="352">
        <v>0</v>
      </c>
      <c r="BH700" s="378">
        <v>0</v>
      </c>
      <c r="BI700" s="352">
        <v>0</v>
      </c>
      <c r="BJ700" s="352">
        <v>0</v>
      </c>
      <c r="BK700" s="352"/>
      <c r="BL700" s="352"/>
      <c r="BM700" s="352"/>
    </row>
    <row r="701" spans="1:65" s="78" customFormat="1" x14ac:dyDescent="0.3">
      <c r="A701" s="10"/>
      <c r="B701" s="10"/>
      <c r="C701" s="10"/>
      <c r="D701" s="10">
        <v>397834083.64999998</v>
      </c>
      <c r="E701" s="311">
        <v>310492076</v>
      </c>
      <c r="F701" s="311" t="s">
        <v>691</v>
      </c>
      <c r="G701" s="312">
        <v>49</v>
      </c>
      <c r="H701" s="312" t="s">
        <v>1305</v>
      </c>
      <c r="I701" s="311">
        <v>0</v>
      </c>
      <c r="J701" s="311">
        <v>0</v>
      </c>
      <c r="K701" s="311">
        <v>0</v>
      </c>
      <c r="L701" s="311">
        <v>0</v>
      </c>
      <c r="M701" s="311">
        <v>0</v>
      </c>
      <c r="N701" s="311">
        <v>0</v>
      </c>
      <c r="O701" s="311">
        <v>0</v>
      </c>
      <c r="P701" s="311">
        <v>0</v>
      </c>
      <c r="Q701" s="311">
        <v>0</v>
      </c>
      <c r="R701" s="311">
        <v>0</v>
      </c>
      <c r="S701" s="311">
        <v>0</v>
      </c>
      <c r="T701" s="311">
        <v>0</v>
      </c>
      <c r="U701" s="311">
        <v>0</v>
      </c>
      <c r="V701" s="311">
        <v>0</v>
      </c>
      <c r="W701" s="311">
        <v>0</v>
      </c>
      <c r="X701" s="311">
        <v>0</v>
      </c>
      <c r="Y701" s="311">
        <v>0</v>
      </c>
      <c r="Z701" s="311">
        <v>0</v>
      </c>
      <c r="AA701" s="311">
        <v>0</v>
      </c>
      <c r="AB701" s="311">
        <v>0</v>
      </c>
      <c r="AC701" s="311">
        <v>0</v>
      </c>
      <c r="AD701" s="311">
        <v>0</v>
      </c>
      <c r="AE701" s="311">
        <v>0</v>
      </c>
      <c r="AF701" s="311">
        <v>0</v>
      </c>
      <c r="AG701" s="311">
        <v>0</v>
      </c>
      <c r="AH701" s="311">
        <v>0</v>
      </c>
      <c r="AI701" s="311">
        <v>0</v>
      </c>
      <c r="AJ701" s="311">
        <v>0</v>
      </c>
      <c r="AK701" s="311">
        <v>0</v>
      </c>
      <c r="AL701" s="311">
        <v>0</v>
      </c>
      <c r="AM701" s="311">
        <v>0</v>
      </c>
      <c r="AN701" s="311">
        <v>0</v>
      </c>
      <c r="AO701" s="311">
        <v>0</v>
      </c>
      <c r="AP701" s="311">
        <v>0</v>
      </c>
      <c r="AQ701" s="311">
        <v>0</v>
      </c>
      <c r="AR701" s="311">
        <v>0</v>
      </c>
      <c r="AS701" s="311">
        <v>0</v>
      </c>
      <c r="AT701" s="311">
        <v>0</v>
      </c>
      <c r="AU701" s="311">
        <v>0</v>
      </c>
      <c r="AV701" s="311">
        <v>0</v>
      </c>
      <c r="AW701" s="311">
        <v>0</v>
      </c>
      <c r="AX701" s="352">
        <v>0</v>
      </c>
      <c r="AY701" s="352">
        <v>0</v>
      </c>
      <c r="AZ701" s="352">
        <v>0</v>
      </c>
      <c r="BA701" s="352">
        <v>0</v>
      </c>
      <c r="BB701" s="352">
        <v>0</v>
      </c>
      <c r="BC701" s="352">
        <v>0</v>
      </c>
      <c r="BD701" s="352">
        <v>0</v>
      </c>
      <c r="BE701" s="352">
        <v>0</v>
      </c>
      <c r="BF701" s="352">
        <v>0</v>
      </c>
      <c r="BG701" s="352">
        <v>0</v>
      </c>
      <c r="BH701" s="378">
        <v>0</v>
      </c>
      <c r="BI701" s="352">
        <v>0</v>
      </c>
      <c r="BJ701" s="352">
        <v>0</v>
      </c>
      <c r="BK701" s="352"/>
      <c r="BL701" s="352"/>
      <c r="BM701" s="352"/>
    </row>
    <row r="702" spans="1:65" s="78" customFormat="1" x14ac:dyDescent="0.3">
      <c r="A702" s="10"/>
      <c r="B702" s="10"/>
      <c r="C702" s="10"/>
      <c r="D702" s="10">
        <v>305118346.94</v>
      </c>
      <c r="E702" s="311">
        <v>310550609</v>
      </c>
      <c r="F702" s="311" t="s">
        <v>696</v>
      </c>
      <c r="G702" s="312">
        <v>8</v>
      </c>
      <c r="H702" s="312" t="s">
        <v>1305</v>
      </c>
      <c r="I702" s="311">
        <v>0</v>
      </c>
      <c r="J702" s="311">
        <v>0</v>
      </c>
      <c r="K702" s="311">
        <v>0</v>
      </c>
      <c r="L702" s="311">
        <v>0</v>
      </c>
      <c r="M702" s="311">
        <v>0</v>
      </c>
      <c r="N702" s="311">
        <v>0</v>
      </c>
      <c r="O702" s="311">
        <v>0</v>
      </c>
      <c r="P702" s="311">
        <v>0</v>
      </c>
      <c r="Q702" s="311">
        <v>0</v>
      </c>
      <c r="R702" s="311">
        <v>0</v>
      </c>
      <c r="S702" s="311">
        <v>0</v>
      </c>
      <c r="T702" s="311">
        <v>0</v>
      </c>
      <c r="U702" s="311">
        <v>0</v>
      </c>
      <c r="V702" s="311">
        <v>0</v>
      </c>
      <c r="W702" s="311">
        <v>0</v>
      </c>
      <c r="X702" s="311">
        <v>0</v>
      </c>
      <c r="Y702" s="311">
        <v>0</v>
      </c>
      <c r="Z702" s="311">
        <v>0</v>
      </c>
      <c r="AA702" s="311">
        <v>0</v>
      </c>
      <c r="AB702" s="311">
        <v>0</v>
      </c>
      <c r="AC702" s="311">
        <v>0</v>
      </c>
      <c r="AD702" s="311">
        <v>0</v>
      </c>
      <c r="AE702" s="311">
        <v>0</v>
      </c>
      <c r="AF702" s="311">
        <v>0</v>
      </c>
      <c r="AG702" s="311">
        <v>0</v>
      </c>
      <c r="AH702" s="311">
        <v>0</v>
      </c>
      <c r="AI702" s="311">
        <v>0</v>
      </c>
      <c r="AJ702" s="311">
        <v>0</v>
      </c>
      <c r="AK702" s="311">
        <v>0</v>
      </c>
      <c r="AL702" s="311">
        <v>0</v>
      </c>
      <c r="AM702" s="311">
        <v>0</v>
      </c>
      <c r="AN702" s="311">
        <v>0</v>
      </c>
      <c r="AO702" s="311">
        <v>0</v>
      </c>
      <c r="AP702" s="311">
        <v>0</v>
      </c>
      <c r="AQ702" s="311">
        <v>0</v>
      </c>
      <c r="AR702" s="311">
        <v>0</v>
      </c>
      <c r="AS702" s="311">
        <v>0</v>
      </c>
      <c r="AT702" s="311">
        <v>0</v>
      </c>
      <c r="AU702" s="311">
        <v>0</v>
      </c>
      <c r="AV702" s="311">
        <v>0</v>
      </c>
      <c r="AW702" s="311">
        <v>0</v>
      </c>
      <c r="AX702" s="352">
        <v>0</v>
      </c>
      <c r="AY702" s="352">
        <v>0</v>
      </c>
      <c r="AZ702" s="352">
        <v>0</v>
      </c>
      <c r="BA702" s="352">
        <v>0</v>
      </c>
      <c r="BB702" s="352">
        <v>0</v>
      </c>
      <c r="BC702" s="352">
        <v>0</v>
      </c>
      <c r="BD702" s="352">
        <v>0</v>
      </c>
      <c r="BE702" s="352">
        <v>0</v>
      </c>
      <c r="BF702" s="352">
        <v>0</v>
      </c>
      <c r="BG702" s="352">
        <v>0</v>
      </c>
      <c r="BH702" s="378">
        <v>0</v>
      </c>
      <c r="BI702" s="352">
        <v>0</v>
      </c>
      <c r="BJ702" s="352">
        <v>0</v>
      </c>
      <c r="BK702" s="352"/>
      <c r="BL702" s="352"/>
      <c r="BM702" s="352"/>
    </row>
    <row r="703" spans="1:65" s="78" customFormat="1" x14ac:dyDescent="0.3">
      <c r="A703" s="10"/>
      <c r="B703" s="10"/>
      <c r="C703" s="10"/>
      <c r="D703" s="10">
        <v>539960706.04999995</v>
      </c>
      <c r="E703" s="311">
        <v>310624275</v>
      </c>
      <c r="F703" s="311" t="s">
        <v>708</v>
      </c>
      <c r="G703" s="312">
        <v>30</v>
      </c>
      <c r="H703" s="312" t="s">
        <v>1305</v>
      </c>
      <c r="I703" s="311">
        <v>0</v>
      </c>
      <c r="J703" s="311">
        <v>0</v>
      </c>
      <c r="K703" s="311">
        <v>0</v>
      </c>
      <c r="L703" s="311">
        <v>0</v>
      </c>
      <c r="M703" s="311">
        <v>0</v>
      </c>
      <c r="N703" s="311">
        <v>0</v>
      </c>
      <c r="O703" s="311">
        <v>0</v>
      </c>
      <c r="P703" s="311">
        <v>0</v>
      </c>
      <c r="Q703" s="311">
        <v>0</v>
      </c>
      <c r="R703" s="311">
        <v>0</v>
      </c>
      <c r="S703" s="311">
        <v>0</v>
      </c>
      <c r="T703" s="311">
        <v>0</v>
      </c>
      <c r="U703" s="311">
        <v>0</v>
      </c>
      <c r="V703" s="311">
        <v>0</v>
      </c>
      <c r="W703" s="311">
        <v>0</v>
      </c>
      <c r="X703" s="311">
        <v>0</v>
      </c>
      <c r="Y703" s="311">
        <v>0</v>
      </c>
      <c r="Z703" s="311">
        <v>0</v>
      </c>
      <c r="AA703" s="311">
        <v>0</v>
      </c>
      <c r="AB703" s="311">
        <v>0</v>
      </c>
      <c r="AC703" s="311">
        <v>0</v>
      </c>
      <c r="AD703" s="311">
        <v>0</v>
      </c>
      <c r="AE703" s="311">
        <v>0</v>
      </c>
      <c r="AF703" s="311">
        <v>0</v>
      </c>
      <c r="AG703" s="311">
        <v>0</v>
      </c>
      <c r="AH703" s="311">
        <v>0</v>
      </c>
      <c r="AI703" s="311">
        <v>0</v>
      </c>
      <c r="AJ703" s="311">
        <v>0</v>
      </c>
      <c r="AK703" s="311">
        <v>0</v>
      </c>
      <c r="AL703" s="311">
        <v>0</v>
      </c>
      <c r="AM703" s="311">
        <v>0</v>
      </c>
      <c r="AN703" s="311">
        <v>0</v>
      </c>
      <c r="AO703" s="311">
        <v>0</v>
      </c>
      <c r="AP703" s="311">
        <v>0</v>
      </c>
      <c r="AQ703" s="311">
        <v>0</v>
      </c>
      <c r="AR703" s="311">
        <v>0</v>
      </c>
      <c r="AS703" s="311">
        <v>0</v>
      </c>
      <c r="AT703" s="311">
        <v>0</v>
      </c>
      <c r="AU703" s="311">
        <v>0</v>
      </c>
      <c r="AV703" s="311">
        <v>0</v>
      </c>
      <c r="AW703" s="311">
        <v>0</v>
      </c>
      <c r="AX703" s="352">
        <v>0</v>
      </c>
      <c r="AY703" s="352">
        <v>0</v>
      </c>
      <c r="AZ703" s="352">
        <v>0</v>
      </c>
      <c r="BA703" s="352">
        <v>0</v>
      </c>
      <c r="BB703" s="352">
        <v>0</v>
      </c>
      <c r="BC703" s="352">
        <v>0</v>
      </c>
      <c r="BD703" s="352">
        <v>0</v>
      </c>
      <c r="BE703" s="352">
        <v>0</v>
      </c>
      <c r="BF703" s="352">
        <v>0</v>
      </c>
      <c r="BG703" s="352">
        <v>0</v>
      </c>
      <c r="BH703" s="378">
        <v>0</v>
      </c>
      <c r="BI703" s="352">
        <v>0</v>
      </c>
      <c r="BJ703" s="352">
        <v>0</v>
      </c>
      <c r="BK703" s="352"/>
      <c r="BL703" s="352"/>
      <c r="BM703" s="352"/>
    </row>
    <row r="704" spans="1:65" s="78" customFormat="1" x14ac:dyDescent="0.3">
      <c r="A704" s="10"/>
      <c r="B704" s="10"/>
      <c r="C704" s="10"/>
      <c r="D704" s="10">
        <v>614460454.62</v>
      </c>
      <c r="E704" s="311">
        <v>310747687</v>
      </c>
      <c r="F704" s="311" t="s">
        <v>724</v>
      </c>
      <c r="G704" s="312">
        <v>18</v>
      </c>
      <c r="H704" s="312" t="s">
        <v>1305</v>
      </c>
      <c r="I704" s="311">
        <v>0</v>
      </c>
      <c r="J704" s="311">
        <v>0</v>
      </c>
      <c r="K704" s="311">
        <v>0</v>
      </c>
      <c r="L704" s="311">
        <v>0</v>
      </c>
      <c r="M704" s="311">
        <v>0</v>
      </c>
      <c r="N704" s="311">
        <v>0</v>
      </c>
      <c r="O704" s="311">
        <v>0</v>
      </c>
      <c r="P704" s="311">
        <v>0</v>
      </c>
      <c r="Q704" s="311">
        <v>0</v>
      </c>
      <c r="R704" s="311">
        <v>0</v>
      </c>
      <c r="S704" s="311">
        <v>0</v>
      </c>
      <c r="T704" s="311">
        <v>0</v>
      </c>
      <c r="U704" s="311">
        <v>0</v>
      </c>
      <c r="V704" s="311">
        <v>0</v>
      </c>
      <c r="W704" s="311">
        <v>0</v>
      </c>
      <c r="X704" s="311">
        <v>0</v>
      </c>
      <c r="Y704" s="311">
        <v>0</v>
      </c>
      <c r="Z704" s="311">
        <v>0</v>
      </c>
      <c r="AA704" s="311">
        <v>0</v>
      </c>
      <c r="AB704" s="311">
        <v>0</v>
      </c>
      <c r="AC704" s="311">
        <v>0</v>
      </c>
      <c r="AD704" s="311">
        <v>0</v>
      </c>
      <c r="AE704" s="311">
        <v>0</v>
      </c>
      <c r="AF704" s="311">
        <v>0</v>
      </c>
      <c r="AG704" s="311">
        <v>0</v>
      </c>
      <c r="AH704" s="311">
        <v>0</v>
      </c>
      <c r="AI704" s="311">
        <v>0</v>
      </c>
      <c r="AJ704" s="311">
        <v>0</v>
      </c>
      <c r="AK704" s="311">
        <v>0</v>
      </c>
      <c r="AL704" s="311">
        <v>0</v>
      </c>
      <c r="AM704" s="311">
        <v>0</v>
      </c>
      <c r="AN704" s="311">
        <v>0</v>
      </c>
      <c r="AO704" s="311">
        <v>0</v>
      </c>
      <c r="AP704" s="311">
        <v>0</v>
      </c>
      <c r="AQ704" s="311">
        <v>0</v>
      </c>
      <c r="AR704" s="311">
        <v>0</v>
      </c>
      <c r="AS704" s="311">
        <v>0</v>
      </c>
      <c r="AT704" s="311">
        <v>0</v>
      </c>
      <c r="AU704" s="311">
        <v>0</v>
      </c>
      <c r="AV704" s="311">
        <v>0</v>
      </c>
      <c r="AW704" s="311">
        <v>0</v>
      </c>
      <c r="AX704" s="352">
        <v>0</v>
      </c>
      <c r="AY704" s="352">
        <v>0</v>
      </c>
      <c r="AZ704" s="352">
        <v>0</v>
      </c>
      <c r="BA704" s="352">
        <v>0</v>
      </c>
      <c r="BB704" s="352">
        <v>0</v>
      </c>
      <c r="BC704" s="352">
        <v>0</v>
      </c>
      <c r="BD704" s="352">
        <v>0</v>
      </c>
      <c r="BE704" s="352">
        <v>0</v>
      </c>
      <c r="BF704" s="352">
        <v>0</v>
      </c>
      <c r="BG704" s="352">
        <v>0</v>
      </c>
      <c r="BH704" s="378">
        <v>0</v>
      </c>
      <c r="BI704" s="352">
        <v>0</v>
      </c>
      <c r="BJ704" s="352">
        <v>0</v>
      </c>
      <c r="BK704" s="352"/>
      <c r="BL704" s="352"/>
      <c r="BM704" s="352"/>
    </row>
    <row r="705" spans="1:65" s="78" customFormat="1" x14ac:dyDescent="0.3">
      <c r="A705" s="10"/>
      <c r="B705" s="10"/>
      <c r="C705" s="10"/>
      <c r="D705" s="10">
        <v>214689701.12</v>
      </c>
      <c r="E705" s="311">
        <v>310802984</v>
      </c>
      <c r="F705" s="311" t="s">
        <v>730</v>
      </c>
      <c r="G705" s="312">
        <v>33</v>
      </c>
      <c r="H705" s="312" t="s">
        <v>1305</v>
      </c>
      <c r="I705" s="311">
        <v>0</v>
      </c>
      <c r="J705" s="311">
        <v>0</v>
      </c>
      <c r="K705" s="311">
        <v>0</v>
      </c>
      <c r="L705" s="311">
        <v>0</v>
      </c>
      <c r="M705" s="311">
        <v>0</v>
      </c>
      <c r="N705" s="311">
        <v>0</v>
      </c>
      <c r="O705" s="311">
        <v>0</v>
      </c>
      <c r="P705" s="311">
        <v>0</v>
      </c>
      <c r="Q705" s="311">
        <v>0</v>
      </c>
      <c r="R705" s="311">
        <v>0</v>
      </c>
      <c r="S705" s="311">
        <v>0</v>
      </c>
      <c r="T705" s="311">
        <v>0</v>
      </c>
      <c r="U705" s="311">
        <v>0</v>
      </c>
      <c r="V705" s="311">
        <v>0</v>
      </c>
      <c r="W705" s="311">
        <v>0</v>
      </c>
      <c r="X705" s="311">
        <v>0</v>
      </c>
      <c r="Y705" s="311">
        <v>0</v>
      </c>
      <c r="Z705" s="311">
        <v>0</v>
      </c>
      <c r="AA705" s="311">
        <v>0</v>
      </c>
      <c r="AB705" s="311">
        <v>0</v>
      </c>
      <c r="AC705" s="311">
        <v>0</v>
      </c>
      <c r="AD705" s="311">
        <v>0</v>
      </c>
      <c r="AE705" s="311">
        <v>0</v>
      </c>
      <c r="AF705" s="311">
        <v>0</v>
      </c>
      <c r="AG705" s="311">
        <v>0</v>
      </c>
      <c r="AH705" s="311">
        <v>0</v>
      </c>
      <c r="AI705" s="311">
        <v>0</v>
      </c>
      <c r="AJ705" s="311">
        <v>0</v>
      </c>
      <c r="AK705" s="311">
        <v>0</v>
      </c>
      <c r="AL705" s="311">
        <v>0</v>
      </c>
      <c r="AM705" s="311">
        <v>0</v>
      </c>
      <c r="AN705" s="311">
        <v>0</v>
      </c>
      <c r="AO705" s="311">
        <v>0</v>
      </c>
      <c r="AP705" s="311">
        <v>0</v>
      </c>
      <c r="AQ705" s="311">
        <v>0</v>
      </c>
      <c r="AR705" s="311">
        <v>0</v>
      </c>
      <c r="AS705" s="311">
        <v>0</v>
      </c>
      <c r="AT705" s="311">
        <v>0</v>
      </c>
      <c r="AU705" s="311">
        <v>0</v>
      </c>
      <c r="AV705" s="311">
        <v>0</v>
      </c>
      <c r="AW705" s="311">
        <v>0</v>
      </c>
      <c r="AX705" s="352">
        <v>0</v>
      </c>
      <c r="AY705" s="352">
        <v>0</v>
      </c>
      <c r="AZ705" s="352">
        <v>0</v>
      </c>
      <c r="BA705" s="352">
        <v>0</v>
      </c>
      <c r="BB705" s="352">
        <v>0</v>
      </c>
      <c r="BC705" s="352">
        <v>0</v>
      </c>
      <c r="BD705" s="352">
        <v>0</v>
      </c>
      <c r="BE705" s="352">
        <v>0</v>
      </c>
      <c r="BF705" s="352">
        <v>0</v>
      </c>
      <c r="BG705" s="352">
        <v>0</v>
      </c>
      <c r="BH705" s="378">
        <v>0</v>
      </c>
      <c r="BI705" s="352">
        <v>0</v>
      </c>
      <c r="BJ705" s="352">
        <v>0</v>
      </c>
      <c r="BK705" s="352"/>
      <c r="BL705" s="352"/>
      <c r="BM705" s="352"/>
    </row>
    <row r="706" spans="1:65" s="78" customFormat="1" x14ac:dyDescent="0.3">
      <c r="A706" s="10"/>
      <c r="B706" s="10"/>
      <c r="C706" s="10"/>
      <c r="D706" s="10">
        <v>492674969.06</v>
      </c>
      <c r="E706" s="311">
        <v>310807059</v>
      </c>
      <c r="F706" s="311" t="s">
        <v>731</v>
      </c>
      <c r="G706" s="312">
        <v>31</v>
      </c>
      <c r="H706" s="312" t="s">
        <v>1305</v>
      </c>
      <c r="I706" s="311">
        <v>0</v>
      </c>
      <c r="J706" s="311">
        <v>0</v>
      </c>
      <c r="K706" s="311">
        <v>0</v>
      </c>
      <c r="L706" s="311">
        <v>0</v>
      </c>
      <c r="M706" s="311">
        <v>0</v>
      </c>
      <c r="N706" s="311">
        <v>0</v>
      </c>
      <c r="O706" s="311">
        <v>0</v>
      </c>
      <c r="P706" s="311">
        <v>0</v>
      </c>
      <c r="Q706" s="311">
        <v>0</v>
      </c>
      <c r="R706" s="311">
        <v>0</v>
      </c>
      <c r="S706" s="311">
        <v>0</v>
      </c>
      <c r="T706" s="311">
        <v>0</v>
      </c>
      <c r="U706" s="311">
        <v>0</v>
      </c>
      <c r="V706" s="311">
        <v>0</v>
      </c>
      <c r="W706" s="311">
        <v>0</v>
      </c>
      <c r="X706" s="311">
        <v>0</v>
      </c>
      <c r="Y706" s="311">
        <v>0</v>
      </c>
      <c r="Z706" s="311">
        <v>0</v>
      </c>
      <c r="AA706" s="311">
        <v>0</v>
      </c>
      <c r="AB706" s="311">
        <v>0</v>
      </c>
      <c r="AC706" s="311">
        <v>0</v>
      </c>
      <c r="AD706" s="311">
        <v>0</v>
      </c>
      <c r="AE706" s="311">
        <v>0</v>
      </c>
      <c r="AF706" s="311">
        <v>0</v>
      </c>
      <c r="AG706" s="311">
        <v>0</v>
      </c>
      <c r="AH706" s="311">
        <v>0</v>
      </c>
      <c r="AI706" s="311">
        <v>0</v>
      </c>
      <c r="AJ706" s="311">
        <v>0</v>
      </c>
      <c r="AK706" s="311">
        <v>0</v>
      </c>
      <c r="AL706" s="311">
        <v>0</v>
      </c>
      <c r="AM706" s="311">
        <v>0</v>
      </c>
      <c r="AN706" s="311">
        <v>0</v>
      </c>
      <c r="AO706" s="311">
        <v>0</v>
      </c>
      <c r="AP706" s="311">
        <v>0</v>
      </c>
      <c r="AQ706" s="311">
        <v>0</v>
      </c>
      <c r="AR706" s="311">
        <v>0</v>
      </c>
      <c r="AS706" s="311">
        <v>0</v>
      </c>
      <c r="AT706" s="311">
        <v>0</v>
      </c>
      <c r="AU706" s="311">
        <v>0</v>
      </c>
      <c r="AV706" s="311">
        <v>0</v>
      </c>
      <c r="AW706" s="311">
        <v>0</v>
      </c>
      <c r="AX706" s="352">
        <v>0</v>
      </c>
      <c r="AY706" s="352">
        <v>0</v>
      </c>
      <c r="AZ706" s="352">
        <v>0</v>
      </c>
      <c r="BA706" s="352">
        <v>0</v>
      </c>
      <c r="BB706" s="352">
        <v>0</v>
      </c>
      <c r="BC706" s="352">
        <v>0</v>
      </c>
      <c r="BD706" s="352">
        <v>0</v>
      </c>
      <c r="BE706" s="352">
        <v>0</v>
      </c>
      <c r="BF706" s="352">
        <v>0</v>
      </c>
      <c r="BG706" s="352">
        <v>0</v>
      </c>
      <c r="BH706" s="378">
        <v>0</v>
      </c>
      <c r="BI706" s="352">
        <v>0</v>
      </c>
      <c r="BJ706" s="352">
        <v>0</v>
      </c>
      <c r="BK706" s="352"/>
      <c r="BL706" s="352"/>
      <c r="BM706" s="352"/>
    </row>
    <row r="707" spans="1:65" s="78" customFormat="1" x14ac:dyDescent="0.3">
      <c r="A707" s="10"/>
      <c r="B707" s="10"/>
      <c r="C707" s="10"/>
      <c r="D707" s="10">
        <v>2462741024.8899999</v>
      </c>
      <c r="E707" s="311">
        <v>310815418</v>
      </c>
      <c r="F707" s="311" t="s">
        <v>734</v>
      </c>
      <c r="G707" s="312">
        <v>16</v>
      </c>
      <c r="H707" s="312" t="s">
        <v>1305</v>
      </c>
      <c r="I707" s="311">
        <v>0</v>
      </c>
      <c r="J707" s="311">
        <v>0</v>
      </c>
      <c r="K707" s="311">
        <v>0</v>
      </c>
      <c r="L707" s="311">
        <v>0</v>
      </c>
      <c r="M707" s="311">
        <v>0</v>
      </c>
      <c r="N707" s="311">
        <v>0</v>
      </c>
      <c r="O707" s="311">
        <v>0</v>
      </c>
      <c r="P707" s="311">
        <v>0</v>
      </c>
      <c r="Q707" s="311">
        <v>0</v>
      </c>
      <c r="R707" s="311">
        <v>0</v>
      </c>
      <c r="S707" s="311">
        <v>0</v>
      </c>
      <c r="T707" s="311">
        <v>0</v>
      </c>
      <c r="U707" s="311">
        <v>0</v>
      </c>
      <c r="V707" s="311">
        <v>0</v>
      </c>
      <c r="W707" s="311">
        <v>0</v>
      </c>
      <c r="X707" s="311">
        <v>0</v>
      </c>
      <c r="Y707" s="311">
        <v>0</v>
      </c>
      <c r="Z707" s="311">
        <v>0</v>
      </c>
      <c r="AA707" s="311">
        <v>0</v>
      </c>
      <c r="AB707" s="311">
        <v>0</v>
      </c>
      <c r="AC707" s="311">
        <v>0</v>
      </c>
      <c r="AD707" s="311">
        <v>0</v>
      </c>
      <c r="AE707" s="311">
        <v>0</v>
      </c>
      <c r="AF707" s="311">
        <v>0</v>
      </c>
      <c r="AG707" s="311">
        <v>0</v>
      </c>
      <c r="AH707" s="311">
        <v>0</v>
      </c>
      <c r="AI707" s="311">
        <v>0</v>
      </c>
      <c r="AJ707" s="311">
        <v>0</v>
      </c>
      <c r="AK707" s="311">
        <v>0</v>
      </c>
      <c r="AL707" s="311">
        <v>0</v>
      </c>
      <c r="AM707" s="311">
        <v>0</v>
      </c>
      <c r="AN707" s="311">
        <v>0</v>
      </c>
      <c r="AO707" s="311">
        <v>0</v>
      </c>
      <c r="AP707" s="311">
        <v>0</v>
      </c>
      <c r="AQ707" s="311">
        <v>0</v>
      </c>
      <c r="AR707" s="311">
        <v>0</v>
      </c>
      <c r="AS707" s="311">
        <v>0</v>
      </c>
      <c r="AT707" s="311">
        <v>0</v>
      </c>
      <c r="AU707" s="311">
        <v>0</v>
      </c>
      <c r="AV707" s="311">
        <v>0</v>
      </c>
      <c r="AW707" s="311">
        <v>0</v>
      </c>
      <c r="AX707" s="352">
        <v>0</v>
      </c>
      <c r="AY707" s="352">
        <v>0</v>
      </c>
      <c r="AZ707" s="352">
        <v>0</v>
      </c>
      <c r="BA707" s="352">
        <v>0</v>
      </c>
      <c r="BB707" s="352">
        <v>0</v>
      </c>
      <c r="BC707" s="352">
        <v>0</v>
      </c>
      <c r="BD707" s="352">
        <v>0</v>
      </c>
      <c r="BE707" s="352">
        <v>0</v>
      </c>
      <c r="BF707" s="352">
        <v>0</v>
      </c>
      <c r="BG707" s="352">
        <v>0</v>
      </c>
      <c r="BH707" s="378">
        <v>0</v>
      </c>
      <c r="BI707" s="352">
        <v>0</v>
      </c>
      <c r="BJ707" s="352">
        <v>0</v>
      </c>
      <c r="BK707" s="352"/>
      <c r="BL707" s="352"/>
      <c r="BM707" s="352"/>
    </row>
    <row r="708" spans="1:65" s="78" customFormat="1" x14ac:dyDescent="0.3">
      <c r="A708" s="10"/>
      <c r="B708" s="10"/>
      <c r="C708" s="10"/>
      <c r="D708" s="10">
        <v>2308530008.4699998</v>
      </c>
      <c r="E708" s="311">
        <v>410012821</v>
      </c>
      <c r="F708" s="311" t="s">
        <v>737</v>
      </c>
      <c r="G708" s="312">
        <v>21</v>
      </c>
      <c r="H708" s="312" t="s">
        <v>1306</v>
      </c>
      <c r="I708" s="311">
        <v>0</v>
      </c>
      <c r="J708" s="311">
        <v>0</v>
      </c>
      <c r="K708" s="311">
        <v>0</v>
      </c>
      <c r="L708" s="311">
        <v>0</v>
      </c>
      <c r="M708" s="311">
        <v>0</v>
      </c>
      <c r="N708" s="311">
        <v>0</v>
      </c>
      <c r="O708" s="311">
        <v>0</v>
      </c>
      <c r="P708" s="311">
        <v>0</v>
      </c>
      <c r="Q708" s="311">
        <v>0</v>
      </c>
      <c r="R708" s="311">
        <v>0</v>
      </c>
      <c r="S708" s="311">
        <v>0</v>
      </c>
      <c r="T708" s="311">
        <v>0</v>
      </c>
      <c r="U708" s="311">
        <v>0</v>
      </c>
      <c r="V708" s="311">
        <v>0</v>
      </c>
      <c r="W708" s="311">
        <v>0</v>
      </c>
      <c r="X708" s="311">
        <v>0</v>
      </c>
      <c r="Y708" s="311">
        <v>0</v>
      </c>
      <c r="Z708" s="311">
        <v>0</v>
      </c>
      <c r="AA708" s="311">
        <v>0</v>
      </c>
      <c r="AB708" s="311">
        <v>0</v>
      </c>
      <c r="AC708" s="311">
        <v>0</v>
      </c>
      <c r="AD708" s="311">
        <v>0</v>
      </c>
      <c r="AE708" s="311">
        <v>0</v>
      </c>
      <c r="AF708" s="311">
        <v>0</v>
      </c>
      <c r="AG708" s="311">
        <v>0</v>
      </c>
      <c r="AH708" s="311">
        <v>0</v>
      </c>
      <c r="AI708" s="311">
        <v>0</v>
      </c>
      <c r="AJ708" s="311">
        <v>0</v>
      </c>
      <c r="AK708" s="311">
        <v>0</v>
      </c>
      <c r="AL708" s="311">
        <v>0</v>
      </c>
      <c r="AM708" s="311">
        <v>0</v>
      </c>
      <c r="AN708" s="311">
        <v>0</v>
      </c>
      <c r="AO708" s="311">
        <v>0</v>
      </c>
      <c r="AP708" s="311">
        <v>0</v>
      </c>
      <c r="AQ708" s="311">
        <v>0</v>
      </c>
      <c r="AR708" s="311">
        <v>0</v>
      </c>
      <c r="AS708" s="311">
        <v>0</v>
      </c>
      <c r="AT708" s="311">
        <v>0</v>
      </c>
      <c r="AU708" s="311">
        <v>0</v>
      </c>
      <c r="AV708" s="311">
        <v>0</v>
      </c>
      <c r="AW708" s="311">
        <v>0</v>
      </c>
      <c r="AX708" s="352">
        <v>0</v>
      </c>
      <c r="AY708" s="352">
        <v>0</v>
      </c>
      <c r="AZ708" s="352">
        <v>0</v>
      </c>
      <c r="BA708" s="352">
        <v>0</v>
      </c>
      <c r="BB708" s="352">
        <v>0</v>
      </c>
      <c r="BC708" s="352">
        <v>0</v>
      </c>
      <c r="BD708" s="352">
        <v>0</v>
      </c>
      <c r="BE708" s="352">
        <v>0</v>
      </c>
      <c r="BF708" s="352">
        <v>0</v>
      </c>
      <c r="BG708" s="352">
        <v>0</v>
      </c>
      <c r="BH708" s="378">
        <v>0</v>
      </c>
      <c r="BI708" s="352">
        <v>0</v>
      </c>
      <c r="BJ708" s="352">
        <v>0</v>
      </c>
      <c r="BK708" s="352"/>
      <c r="BL708" s="352"/>
      <c r="BM708" s="352"/>
    </row>
    <row r="709" spans="1:65" s="78" customFormat="1" x14ac:dyDescent="0.3">
      <c r="A709" s="10"/>
      <c r="B709" s="10"/>
      <c r="C709" s="10"/>
      <c r="D709" s="10">
        <v>8516302781.46</v>
      </c>
      <c r="E709" s="311">
        <v>410052307</v>
      </c>
      <c r="F709" s="311" t="s">
        <v>747</v>
      </c>
      <c r="G709" s="312">
        <v>6</v>
      </c>
      <c r="H709" s="312" t="s">
        <v>1306</v>
      </c>
      <c r="I709" s="311">
        <v>0</v>
      </c>
      <c r="J709" s="311">
        <v>0</v>
      </c>
      <c r="K709" s="311">
        <v>0</v>
      </c>
      <c r="L709" s="311">
        <v>0</v>
      </c>
      <c r="M709" s="311">
        <v>0</v>
      </c>
      <c r="N709" s="311">
        <v>0</v>
      </c>
      <c r="O709" s="311">
        <v>0</v>
      </c>
      <c r="P709" s="311">
        <v>0</v>
      </c>
      <c r="Q709" s="311">
        <v>0</v>
      </c>
      <c r="R709" s="311">
        <v>0</v>
      </c>
      <c r="S709" s="311">
        <v>0</v>
      </c>
      <c r="T709" s="311">
        <v>0</v>
      </c>
      <c r="U709" s="311">
        <v>0</v>
      </c>
      <c r="V709" s="311">
        <v>0</v>
      </c>
      <c r="W709" s="311">
        <v>0</v>
      </c>
      <c r="X709" s="311">
        <v>0</v>
      </c>
      <c r="Y709" s="311">
        <v>0</v>
      </c>
      <c r="Z709" s="311">
        <v>0</v>
      </c>
      <c r="AA709" s="311">
        <v>0</v>
      </c>
      <c r="AB709" s="311">
        <v>0</v>
      </c>
      <c r="AC709" s="311">
        <v>0</v>
      </c>
      <c r="AD709" s="311">
        <v>0</v>
      </c>
      <c r="AE709" s="311">
        <v>0</v>
      </c>
      <c r="AF709" s="311">
        <v>0</v>
      </c>
      <c r="AG709" s="311">
        <v>0</v>
      </c>
      <c r="AH709" s="311">
        <v>0</v>
      </c>
      <c r="AI709" s="311">
        <v>0</v>
      </c>
      <c r="AJ709" s="311">
        <v>0</v>
      </c>
      <c r="AK709" s="311">
        <v>0</v>
      </c>
      <c r="AL709" s="311">
        <v>0</v>
      </c>
      <c r="AM709" s="311">
        <v>0</v>
      </c>
      <c r="AN709" s="311">
        <v>0</v>
      </c>
      <c r="AO709" s="311">
        <v>0</v>
      </c>
      <c r="AP709" s="311">
        <v>0</v>
      </c>
      <c r="AQ709" s="311">
        <v>0</v>
      </c>
      <c r="AR709" s="311">
        <v>0</v>
      </c>
      <c r="AS709" s="311">
        <v>0</v>
      </c>
      <c r="AT709" s="311">
        <v>0</v>
      </c>
      <c r="AU709" s="311">
        <v>0</v>
      </c>
      <c r="AV709" s="311">
        <v>0</v>
      </c>
      <c r="AW709" s="311">
        <v>0</v>
      </c>
      <c r="AX709" s="352">
        <v>0</v>
      </c>
      <c r="AY709" s="352">
        <v>0</v>
      </c>
      <c r="AZ709" s="352">
        <v>0</v>
      </c>
      <c r="BA709" s="352">
        <v>0</v>
      </c>
      <c r="BB709" s="352">
        <v>0</v>
      </c>
      <c r="BC709" s="352">
        <v>0</v>
      </c>
      <c r="BD709" s="352">
        <v>0</v>
      </c>
      <c r="BE709" s="352">
        <v>0</v>
      </c>
      <c r="BF709" s="352">
        <v>0</v>
      </c>
      <c r="BG709" s="352">
        <v>0</v>
      </c>
      <c r="BH709" s="378">
        <v>0</v>
      </c>
      <c r="BI709" s="352">
        <v>0</v>
      </c>
      <c r="BJ709" s="352">
        <v>0</v>
      </c>
      <c r="BK709" s="352"/>
      <c r="BL709" s="352"/>
      <c r="BM709" s="352"/>
    </row>
    <row r="710" spans="1:65" s="78" customFormat="1" x14ac:dyDescent="0.3">
      <c r="A710" s="10"/>
      <c r="B710" s="10"/>
      <c r="C710" s="10"/>
      <c r="D710" s="10">
        <v>561694824.19000006</v>
      </c>
      <c r="E710" s="311">
        <v>410066070</v>
      </c>
      <c r="F710" s="311" t="s">
        <v>754</v>
      </c>
      <c r="G710" s="312">
        <v>23</v>
      </c>
      <c r="H710" s="312" t="s">
        <v>1306</v>
      </c>
      <c r="I710" s="311">
        <v>0</v>
      </c>
      <c r="J710" s="311">
        <v>0</v>
      </c>
      <c r="K710" s="311">
        <v>0</v>
      </c>
      <c r="L710" s="311">
        <v>0</v>
      </c>
      <c r="M710" s="311">
        <v>0</v>
      </c>
      <c r="N710" s="311">
        <v>0</v>
      </c>
      <c r="O710" s="311">
        <v>0</v>
      </c>
      <c r="P710" s="311">
        <v>0</v>
      </c>
      <c r="Q710" s="311">
        <v>0</v>
      </c>
      <c r="R710" s="311">
        <v>0</v>
      </c>
      <c r="S710" s="311">
        <v>0</v>
      </c>
      <c r="T710" s="311">
        <v>0</v>
      </c>
      <c r="U710" s="311">
        <v>0</v>
      </c>
      <c r="V710" s="311">
        <v>0</v>
      </c>
      <c r="W710" s="311">
        <v>0</v>
      </c>
      <c r="X710" s="311">
        <v>0</v>
      </c>
      <c r="Y710" s="311">
        <v>0</v>
      </c>
      <c r="Z710" s="311">
        <v>0</v>
      </c>
      <c r="AA710" s="311">
        <v>0</v>
      </c>
      <c r="AB710" s="311">
        <v>0</v>
      </c>
      <c r="AC710" s="311">
        <v>0</v>
      </c>
      <c r="AD710" s="311">
        <v>0</v>
      </c>
      <c r="AE710" s="311">
        <v>0</v>
      </c>
      <c r="AF710" s="311">
        <v>0</v>
      </c>
      <c r="AG710" s="311">
        <v>0</v>
      </c>
      <c r="AH710" s="311">
        <v>0</v>
      </c>
      <c r="AI710" s="311">
        <v>0</v>
      </c>
      <c r="AJ710" s="311">
        <v>0</v>
      </c>
      <c r="AK710" s="311">
        <v>0</v>
      </c>
      <c r="AL710" s="311">
        <v>0</v>
      </c>
      <c r="AM710" s="311">
        <v>0</v>
      </c>
      <c r="AN710" s="311">
        <v>0</v>
      </c>
      <c r="AO710" s="311">
        <v>0</v>
      </c>
      <c r="AP710" s="311">
        <v>0</v>
      </c>
      <c r="AQ710" s="311">
        <v>0</v>
      </c>
      <c r="AR710" s="311">
        <v>0</v>
      </c>
      <c r="AS710" s="311">
        <v>0</v>
      </c>
      <c r="AT710" s="311">
        <v>0</v>
      </c>
      <c r="AU710" s="311">
        <v>0</v>
      </c>
      <c r="AV710" s="311">
        <v>0</v>
      </c>
      <c r="AW710" s="311">
        <v>0</v>
      </c>
      <c r="AX710" s="352">
        <v>0</v>
      </c>
      <c r="AY710" s="352">
        <v>0</v>
      </c>
      <c r="AZ710" s="352">
        <v>0</v>
      </c>
      <c r="BA710" s="352">
        <v>0</v>
      </c>
      <c r="BB710" s="352">
        <v>0</v>
      </c>
      <c r="BC710" s="352">
        <v>0</v>
      </c>
      <c r="BD710" s="352">
        <v>0</v>
      </c>
      <c r="BE710" s="352">
        <v>0</v>
      </c>
      <c r="BF710" s="352">
        <v>0</v>
      </c>
      <c r="BG710" s="352">
        <v>0</v>
      </c>
      <c r="BH710" s="378">
        <v>0</v>
      </c>
      <c r="BI710" s="352">
        <v>0</v>
      </c>
      <c r="BJ710" s="352">
        <v>0</v>
      </c>
      <c r="BK710" s="352"/>
      <c r="BL710" s="352"/>
      <c r="BM710" s="352"/>
    </row>
    <row r="711" spans="1:65" s="78" customFormat="1" x14ac:dyDescent="0.3">
      <c r="A711" s="10"/>
      <c r="B711" s="10"/>
      <c r="C711" s="10"/>
      <c r="D711" s="10">
        <v>1104455427.0699999</v>
      </c>
      <c r="E711" s="311">
        <v>410088433</v>
      </c>
      <c r="F711" s="311" t="s">
        <v>759</v>
      </c>
      <c r="G711" s="312">
        <v>4</v>
      </c>
      <c r="H711" s="312" t="s">
        <v>1306</v>
      </c>
      <c r="I711" s="311">
        <v>0</v>
      </c>
      <c r="J711" s="311">
        <v>0</v>
      </c>
      <c r="K711" s="311">
        <v>0</v>
      </c>
      <c r="L711" s="311">
        <v>0</v>
      </c>
      <c r="M711" s="311">
        <v>0</v>
      </c>
      <c r="N711" s="311">
        <v>0</v>
      </c>
      <c r="O711" s="311">
        <v>0</v>
      </c>
      <c r="P711" s="311">
        <v>0</v>
      </c>
      <c r="Q711" s="311">
        <v>0</v>
      </c>
      <c r="R711" s="311">
        <v>0</v>
      </c>
      <c r="S711" s="311">
        <v>0</v>
      </c>
      <c r="T711" s="311">
        <v>0</v>
      </c>
      <c r="U711" s="311">
        <v>0</v>
      </c>
      <c r="V711" s="311">
        <v>0</v>
      </c>
      <c r="W711" s="311">
        <v>0</v>
      </c>
      <c r="X711" s="311">
        <v>0</v>
      </c>
      <c r="Y711" s="311">
        <v>0</v>
      </c>
      <c r="Z711" s="311">
        <v>0</v>
      </c>
      <c r="AA711" s="311">
        <v>0</v>
      </c>
      <c r="AB711" s="311">
        <v>0</v>
      </c>
      <c r="AC711" s="311">
        <v>0</v>
      </c>
      <c r="AD711" s="311">
        <v>0</v>
      </c>
      <c r="AE711" s="311">
        <v>0</v>
      </c>
      <c r="AF711" s="311">
        <v>0</v>
      </c>
      <c r="AG711" s="311">
        <v>0</v>
      </c>
      <c r="AH711" s="311">
        <v>0</v>
      </c>
      <c r="AI711" s="311">
        <v>0</v>
      </c>
      <c r="AJ711" s="311">
        <v>0</v>
      </c>
      <c r="AK711" s="311">
        <v>0</v>
      </c>
      <c r="AL711" s="311">
        <v>0</v>
      </c>
      <c r="AM711" s="311">
        <v>0</v>
      </c>
      <c r="AN711" s="311">
        <v>0</v>
      </c>
      <c r="AO711" s="311">
        <v>0</v>
      </c>
      <c r="AP711" s="311">
        <v>0</v>
      </c>
      <c r="AQ711" s="311">
        <v>0</v>
      </c>
      <c r="AR711" s="311">
        <v>0</v>
      </c>
      <c r="AS711" s="311">
        <v>0</v>
      </c>
      <c r="AT711" s="311">
        <v>0</v>
      </c>
      <c r="AU711" s="311">
        <v>0</v>
      </c>
      <c r="AV711" s="311">
        <v>0</v>
      </c>
      <c r="AW711" s="311">
        <v>0</v>
      </c>
      <c r="AX711" s="352">
        <v>0</v>
      </c>
      <c r="AY711" s="352">
        <v>0</v>
      </c>
      <c r="AZ711" s="352">
        <v>0</v>
      </c>
      <c r="BA711" s="352">
        <v>0</v>
      </c>
      <c r="BB711" s="352">
        <v>0</v>
      </c>
      <c r="BC711" s="352">
        <v>0</v>
      </c>
      <c r="BD711" s="352">
        <v>0</v>
      </c>
      <c r="BE711" s="352">
        <v>0</v>
      </c>
      <c r="BF711" s="352">
        <v>0</v>
      </c>
      <c r="BG711" s="352">
        <v>0</v>
      </c>
      <c r="BH711" s="378">
        <v>0</v>
      </c>
      <c r="BI711" s="352">
        <v>0</v>
      </c>
      <c r="BJ711" s="352">
        <v>0</v>
      </c>
      <c r="BK711" s="352"/>
      <c r="BL711" s="352"/>
      <c r="BM711" s="352"/>
    </row>
    <row r="712" spans="1:65" s="78" customFormat="1" x14ac:dyDescent="0.3">
      <c r="A712" s="10"/>
      <c r="B712" s="10"/>
      <c r="C712" s="10"/>
      <c r="D712" s="10">
        <v>11694035999.73</v>
      </c>
      <c r="E712" s="311">
        <v>410094804</v>
      </c>
      <c r="F712" s="311" t="s">
        <v>762</v>
      </c>
      <c r="G712" s="312">
        <v>1</v>
      </c>
      <c r="H712" s="312" t="s">
        <v>1306</v>
      </c>
      <c r="I712" s="311">
        <v>0</v>
      </c>
      <c r="J712" s="311">
        <v>0</v>
      </c>
      <c r="K712" s="311">
        <v>0</v>
      </c>
      <c r="L712" s="311">
        <v>0</v>
      </c>
      <c r="M712" s="311">
        <v>0</v>
      </c>
      <c r="N712" s="311">
        <v>0</v>
      </c>
      <c r="O712" s="311">
        <v>0</v>
      </c>
      <c r="P712" s="311">
        <v>0</v>
      </c>
      <c r="Q712" s="311">
        <v>0</v>
      </c>
      <c r="R712" s="311">
        <v>0</v>
      </c>
      <c r="S712" s="311">
        <v>0</v>
      </c>
      <c r="T712" s="311">
        <v>0</v>
      </c>
      <c r="U712" s="311">
        <v>0</v>
      </c>
      <c r="V712" s="311">
        <v>0</v>
      </c>
      <c r="W712" s="311">
        <v>0</v>
      </c>
      <c r="X712" s="311">
        <v>0</v>
      </c>
      <c r="Y712" s="311">
        <v>0</v>
      </c>
      <c r="Z712" s="311">
        <v>0</v>
      </c>
      <c r="AA712" s="311">
        <v>0</v>
      </c>
      <c r="AB712" s="311">
        <v>0</v>
      </c>
      <c r="AC712" s="311">
        <v>0</v>
      </c>
      <c r="AD712" s="311">
        <v>0</v>
      </c>
      <c r="AE712" s="311">
        <v>0</v>
      </c>
      <c r="AF712" s="311">
        <v>0</v>
      </c>
      <c r="AG712" s="311">
        <v>0</v>
      </c>
      <c r="AH712" s="311">
        <v>0</v>
      </c>
      <c r="AI712" s="311">
        <v>0</v>
      </c>
      <c r="AJ712" s="311">
        <v>0</v>
      </c>
      <c r="AK712" s="311">
        <v>0</v>
      </c>
      <c r="AL712" s="311">
        <v>0</v>
      </c>
      <c r="AM712" s="311">
        <v>0</v>
      </c>
      <c r="AN712" s="311">
        <v>0</v>
      </c>
      <c r="AO712" s="311">
        <v>0</v>
      </c>
      <c r="AP712" s="311">
        <v>0</v>
      </c>
      <c r="AQ712" s="311">
        <v>0</v>
      </c>
      <c r="AR712" s="311">
        <v>0</v>
      </c>
      <c r="AS712" s="311">
        <v>0</v>
      </c>
      <c r="AT712" s="311">
        <v>0</v>
      </c>
      <c r="AU712" s="311">
        <v>0</v>
      </c>
      <c r="AV712" s="311">
        <v>0</v>
      </c>
      <c r="AW712" s="311">
        <v>0</v>
      </c>
      <c r="AX712" s="352">
        <v>0</v>
      </c>
      <c r="AY712" s="352">
        <v>0</v>
      </c>
      <c r="AZ712" s="352">
        <v>0</v>
      </c>
      <c r="BA712" s="352">
        <v>0</v>
      </c>
      <c r="BB712" s="352">
        <v>0</v>
      </c>
      <c r="BC712" s="352">
        <v>0</v>
      </c>
      <c r="BD712" s="352">
        <v>0</v>
      </c>
      <c r="BE712" s="352">
        <v>0</v>
      </c>
      <c r="BF712" s="352">
        <v>0</v>
      </c>
      <c r="BG712" s="352">
        <v>0</v>
      </c>
      <c r="BH712" s="378">
        <v>0</v>
      </c>
      <c r="BI712" s="352">
        <v>0</v>
      </c>
      <c r="BJ712" s="352">
        <v>0</v>
      </c>
      <c r="BK712" s="352"/>
      <c r="BL712" s="352"/>
      <c r="BM712" s="352"/>
    </row>
    <row r="713" spans="1:65" s="78" customFormat="1" x14ac:dyDescent="0.3">
      <c r="A713" s="10"/>
      <c r="B713" s="10"/>
      <c r="C713" s="10"/>
      <c r="D713" s="10">
        <v>496613601.43000001</v>
      </c>
      <c r="E713" s="311">
        <v>410112490</v>
      </c>
      <c r="F713" s="311" t="s">
        <v>767</v>
      </c>
      <c r="G713" s="312">
        <v>18</v>
      </c>
      <c r="H713" s="312" t="s">
        <v>1306</v>
      </c>
      <c r="I713" s="311">
        <v>0</v>
      </c>
      <c r="J713" s="311">
        <v>0</v>
      </c>
      <c r="K713" s="311">
        <v>0</v>
      </c>
      <c r="L713" s="311">
        <v>0</v>
      </c>
      <c r="M713" s="311">
        <v>0</v>
      </c>
      <c r="N713" s="311">
        <v>0</v>
      </c>
      <c r="O713" s="311">
        <v>0</v>
      </c>
      <c r="P713" s="311">
        <v>0</v>
      </c>
      <c r="Q713" s="311">
        <v>0</v>
      </c>
      <c r="R713" s="311">
        <v>0</v>
      </c>
      <c r="S713" s="311">
        <v>0</v>
      </c>
      <c r="T713" s="311">
        <v>0</v>
      </c>
      <c r="U713" s="311">
        <v>0</v>
      </c>
      <c r="V713" s="311">
        <v>0</v>
      </c>
      <c r="W713" s="311">
        <v>0</v>
      </c>
      <c r="X713" s="311">
        <v>0</v>
      </c>
      <c r="Y713" s="311">
        <v>0</v>
      </c>
      <c r="Z713" s="311">
        <v>0</v>
      </c>
      <c r="AA713" s="311">
        <v>0</v>
      </c>
      <c r="AB713" s="311">
        <v>0</v>
      </c>
      <c r="AC713" s="311">
        <v>0</v>
      </c>
      <c r="AD713" s="311">
        <v>0</v>
      </c>
      <c r="AE713" s="311">
        <v>0</v>
      </c>
      <c r="AF713" s="311">
        <v>0</v>
      </c>
      <c r="AG713" s="311">
        <v>0</v>
      </c>
      <c r="AH713" s="311">
        <v>0</v>
      </c>
      <c r="AI713" s="311">
        <v>0</v>
      </c>
      <c r="AJ713" s="311">
        <v>0</v>
      </c>
      <c r="AK713" s="311">
        <v>0</v>
      </c>
      <c r="AL713" s="311">
        <v>0</v>
      </c>
      <c r="AM713" s="311">
        <v>0</v>
      </c>
      <c r="AN713" s="311">
        <v>0</v>
      </c>
      <c r="AO713" s="311">
        <v>0</v>
      </c>
      <c r="AP713" s="311">
        <v>0</v>
      </c>
      <c r="AQ713" s="311">
        <v>0</v>
      </c>
      <c r="AR713" s="311">
        <v>0</v>
      </c>
      <c r="AS713" s="311">
        <v>0</v>
      </c>
      <c r="AT713" s="311">
        <v>0</v>
      </c>
      <c r="AU713" s="311">
        <v>0</v>
      </c>
      <c r="AV713" s="311">
        <v>0</v>
      </c>
      <c r="AW713" s="311">
        <v>0</v>
      </c>
      <c r="AX713" s="352">
        <v>0</v>
      </c>
      <c r="AY713" s="352">
        <v>0</v>
      </c>
      <c r="AZ713" s="352">
        <v>0</v>
      </c>
      <c r="BA713" s="352">
        <v>0</v>
      </c>
      <c r="BB713" s="352">
        <v>0</v>
      </c>
      <c r="BC713" s="352">
        <v>0</v>
      </c>
      <c r="BD713" s="352">
        <v>0</v>
      </c>
      <c r="BE713" s="352">
        <v>0</v>
      </c>
      <c r="BF713" s="352">
        <v>0</v>
      </c>
      <c r="BG713" s="352">
        <v>0</v>
      </c>
      <c r="BH713" s="378">
        <v>0</v>
      </c>
      <c r="BI713" s="352">
        <v>0</v>
      </c>
      <c r="BJ713" s="352">
        <v>0</v>
      </c>
      <c r="BK713" s="352"/>
      <c r="BL713" s="352"/>
      <c r="BM713" s="352"/>
    </row>
    <row r="714" spans="1:65" s="78" customFormat="1" x14ac:dyDescent="0.3">
      <c r="A714" s="10"/>
      <c r="B714" s="10"/>
      <c r="C714" s="10"/>
      <c r="D714" s="10">
        <v>6550873382.9200001</v>
      </c>
      <c r="E714" s="311">
        <v>410128108</v>
      </c>
      <c r="F714" s="311" t="s">
        <v>770</v>
      </c>
      <c r="G714" s="312">
        <v>9</v>
      </c>
      <c r="H714" s="312" t="s">
        <v>1306</v>
      </c>
      <c r="I714" s="311">
        <v>0</v>
      </c>
      <c r="J714" s="311">
        <v>0</v>
      </c>
      <c r="K714" s="311">
        <v>0</v>
      </c>
      <c r="L714" s="311">
        <v>0</v>
      </c>
      <c r="M714" s="311">
        <v>0</v>
      </c>
      <c r="N714" s="311">
        <v>0</v>
      </c>
      <c r="O714" s="311">
        <v>0</v>
      </c>
      <c r="P714" s="311">
        <v>0</v>
      </c>
      <c r="Q714" s="311">
        <v>0</v>
      </c>
      <c r="R714" s="311">
        <v>0</v>
      </c>
      <c r="S714" s="311">
        <v>0</v>
      </c>
      <c r="T714" s="311">
        <v>0</v>
      </c>
      <c r="U714" s="311">
        <v>0</v>
      </c>
      <c r="V714" s="311">
        <v>0</v>
      </c>
      <c r="W714" s="311">
        <v>0</v>
      </c>
      <c r="X714" s="311">
        <v>0</v>
      </c>
      <c r="Y714" s="311">
        <v>0</v>
      </c>
      <c r="Z714" s="311">
        <v>0</v>
      </c>
      <c r="AA714" s="311">
        <v>0</v>
      </c>
      <c r="AB714" s="311">
        <v>0</v>
      </c>
      <c r="AC714" s="311">
        <v>0</v>
      </c>
      <c r="AD714" s="311">
        <v>0</v>
      </c>
      <c r="AE714" s="311">
        <v>0</v>
      </c>
      <c r="AF714" s="311">
        <v>0</v>
      </c>
      <c r="AG714" s="311">
        <v>0</v>
      </c>
      <c r="AH714" s="311">
        <v>0</v>
      </c>
      <c r="AI714" s="311">
        <v>0</v>
      </c>
      <c r="AJ714" s="311">
        <v>0</v>
      </c>
      <c r="AK714" s="311">
        <v>0</v>
      </c>
      <c r="AL714" s="311">
        <v>0</v>
      </c>
      <c r="AM714" s="311">
        <v>0</v>
      </c>
      <c r="AN714" s="311">
        <v>0</v>
      </c>
      <c r="AO714" s="311">
        <v>0</v>
      </c>
      <c r="AP714" s="311">
        <v>0</v>
      </c>
      <c r="AQ714" s="311">
        <v>0</v>
      </c>
      <c r="AR714" s="311">
        <v>0</v>
      </c>
      <c r="AS714" s="311">
        <v>0</v>
      </c>
      <c r="AT714" s="311">
        <v>0</v>
      </c>
      <c r="AU714" s="311">
        <v>0</v>
      </c>
      <c r="AV714" s="311">
        <v>0</v>
      </c>
      <c r="AW714" s="311">
        <v>0</v>
      </c>
      <c r="AX714" s="352">
        <v>0</v>
      </c>
      <c r="AY714" s="352">
        <v>0</v>
      </c>
      <c r="AZ714" s="352">
        <v>0</v>
      </c>
      <c r="BA714" s="352">
        <v>0</v>
      </c>
      <c r="BB714" s="352">
        <v>0</v>
      </c>
      <c r="BC714" s="352">
        <v>0</v>
      </c>
      <c r="BD714" s="352">
        <v>0</v>
      </c>
      <c r="BE714" s="352">
        <v>0</v>
      </c>
      <c r="BF714" s="352">
        <v>0</v>
      </c>
      <c r="BG714" s="352">
        <v>0</v>
      </c>
      <c r="BH714" s="378">
        <v>0</v>
      </c>
      <c r="BI714" s="352">
        <v>0</v>
      </c>
      <c r="BJ714" s="352">
        <v>0</v>
      </c>
      <c r="BK714" s="352"/>
      <c r="BL714" s="352"/>
      <c r="BM714" s="352"/>
    </row>
    <row r="715" spans="1:65" s="78" customFormat="1" x14ac:dyDescent="0.3">
      <c r="A715" s="10"/>
      <c r="B715" s="10"/>
      <c r="C715" s="10"/>
      <c r="D715" s="10">
        <v>1633787757.3599999</v>
      </c>
      <c r="E715" s="311">
        <v>430529948</v>
      </c>
      <c r="F715" s="311" t="s">
        <v>779</v>
      </c>
      <c r="G715" s="312">
        <v>5</v>
      </c>
      <c r="H715" s="312" t="s">
        <v>1308</v>
      </c>
      <c r="I715" s="311">
        <v>0</v>
      </c>
      <c r="J715" s="311">
        <v>0</v>
      </c>
      <c r="K715" s="311">
        <v>0</v>
      </c>
      <c r="L715" s="311">
        <v>0</v>
      </c>
      <c r="M715" s="311">
        <v>0</v>
      </c>
      <c r="N715" s="311">
        <v>0</v>
      </c>
      <c r="O715" s="311">
        <v>0</v>
      </c>
      <c r="P715" s="311">
        <v>0</v>
      </c>
      <c r="Q715" s="311">
        <v>0</v>
      </c>
      <c r="R715" s="311">
        <v>0</v>
      </c>
      <c r="S715" s="311">
        <v>0</v>
      </c>
      <c r="T715" s="311">
        <v>0</v>
      </c>
      <c r="U715" s="311">
        <v>0</v>
      </c>
      <c r="V715" s="311">
        <v>0</v>
      </c>
      <c r="W715" s="311">
        <v>0</v>
      </c>
      <c r="X715" s="311">
        <v>0</v>
      </c>
      <c r="Y715" s="311">
        <v>0</v>
      </c>
      <c r="Z715" s="311">
        <v>0</v>
      </c>
      <c r="AA715" s="311">
        <v>0</v>
      </c>
      <c r="AB715" s="311">
        <v>0</v>
      </c>
      <c r="AC715" s="311">
        <v>0</v>
      </c>
      <c r="AD715" s="311">
        <v>0</v>
      </c>
      <c r="AE715" s="311">
        <v>0</v>
      </c>
      <c r="AF715" s="311">
        <v>0</v>
      </c>
      <c r="AG715" s="311">
        <v>0</v>
      </c>
      <c r="AH715" s="311">
        <v>0</v>
      </c>
      <c r="AI715" s="311">
        <v>0</v>
      </c>
      <c r="AJ715" s="311">
        <v>0</v>
      </c>
      <c r="AK715" s="311">
        <v>0</v>
      </c>
      <c r="AL715" s="311">
        <v>0</v>
      </c>
      <c r="AM715" s="311">
        <v>0</v>
      </c>
      <c r="AN715" s="311">
        <v>0</v>
      </c>
      <c r="AO715" s="311">
        <v>0</v>
      </c>
      <c r="AP715" s="311">
        <v>0</v>
      </c>
      <c r="AQ715" s="311">
        <v>0</v>
      </c>
      <c r="AR715" s="311">
        <v>0</v>
      </c>
      <c r="AS715" s="311">
        <v>0</v>
      </c>
      <c r="AT715" s="311">
        <v>0</v>
      </c>
      <c r="AU715" s="311">
        <v>0</v>
      </c>
      <c r="AV715" s="311">
        <v>0</v>
      </c>
      <c r="AW715" s="311">
        <v>0</v>
      </c>
      <c r="AX715" s="352">
        <v>0</v>
      </c>
      <c r="AY715" s="352">
        <v>0</v>
      </c>
      <c r="AZ715" s="352">
        <v>0</v>
      </c>
      <c r="BA715" s="352">
        <v>0</v>
      </c>
      <c r="BB715" s="352">
        <v>0</v>
      </c>
      <c r="BC715" s="352">
        <v>0</v>
      </c>
      <c r="BD715" s="352">
        <v>0</v>
      </c>
      <c r="BE715" s="352">
        <v>0</v>
      </c>
      <c r="BF715" s="352">
        <v>0</v>
      </c>
      <c r="BG715" s="352">
        <v>0</v>
      </c>
      <c r="BH715" s="378">
        <v>0</v>
      </c>
      <c r="BI715" s="352">
        <v>0</v>
      </c>
      <c r="BJ715" s="352">
        <v>0</v>
      </c>
      <c r="BK715" s="352"/>
      <c r="BL715" s="352"/>
      <c r="BM715" s="352"/>
    </row>
    <row r="716" spans="1:65" s="78" customFormat="1" x14ac:dyDescent="0.3">
      <c r="A716" s="10"/>
      <c r="B716" s="10"/>
      <c r="C716" s="10"/>
      <c r="D716" s="10">
        <v>7555164838.3000002</v>
      </c>
      <c r="E716" s="311">
        <v>510002517</v>
      </c>
      <c r="F716" s="311" t="s">
        <v>802</v>
      </c>
      <c r="G716" s="312">
        <v>12</v>
      </c>
      <c r="H716" s="312" t="s">
        <v>1311</v>
      </c>
      <c r="I716" s="311">
        <v>0</v>
      </c>
      <c r="J716" s="311">
        <v>0</v>
      </c>
      <c r="K716" s="311">
        <v>0</v>
      </c>
      <c r="L716" s="311">
        <v>0</v>
      </c>
      <c r="M716" s="311">
        <v>0</v>
      </c>
      <c r="N716" s="311">
        <v>0</v>
      </c>
      <c r="O716" s="311">
        <v>0</v>
      </c>
      <c r="P716" s="311">
        <v>0</v>
      </c>
      <c r="Q716" s="311">
        <v>0</v>
      </c>
      <c r="R716" s="311">
        <v>0</v>
      </c>
      <c r="S716" s="311">
        <v>0</v>
      </c>
      <c r="T716" s="311">
        <v>0</v>
      </c>
      <c r="U716" s="311">
        <v>0</v>
      </c>
      <c r="V716" s="311">
        <v>0</v>
      </c>
      <c r="W716" s="311">
        <v>0</v>
      </c>
      <c r="X716" s="311">
        <v>0</v>
      </c>
      <c r="Y716" s="311">
        <v>0</v>
      </c>
      <c r="Z716" s="311">
        <v>0</v>
      </c>
      <c r="AA716" s="311">
        <v>0</v>
      </c>
      <c r="AB716" s="311">
        <v>0</v>
      </c>
      <c r="AC716" s="311">
        <v>0</v>
      </c>
      <c r="AD716" s="311">
        <v>0</v>
      </c>
      <c r="AE716" s="311">
        <v>0</v>
      </c>
      <c r="AF716" s="311">
        <v>0</v>
      </c>
      <c r="AG716" s="311">
        <v>0</v>
      </c>
      <c r="AH716" s="311">
        <v>0</v>
      </c>
      <c r="AI716" s="311">
        <v>0</v>
      </c>
      <c r="AJ716" s="311">
        <v>0</v>
      </c>
      <c r="AK716" s="311">
        <v>0</v>
      </c>
      <c r="AL716" s="311">
        <v>0</v>
      </c>
      <c r="AM716" s="311">
        <v>0</v>
      </c>
      <c r="AN716" s="311">
        <v>0</v>
      </c>
      <c r="AO716" s="311">
        <v>0</v>
      </c>
      <c r="AP716" s="311">
        <v>0</v>
      </c>
      <c r="AQ716" s="311">
        <v>0</v>
      </c>
      <c r="AR716" s="311">
        <v>0</v>
      </c>
      <c r="AS716" s="311">
        <v>0</v>
      </c>
      <c r="AT716" s="311">
        <v>0</v>
      </c>
      <c r="AU716" s="311">
        <v>0</v>
      </c>
      <c r="AV716" s="311">
        <v>0</v>
      </c>
      <c r="AW716" s="311">
        <v>0</v>
      </c>
      <c r="AX716" s="352">
        <v>0</v>
      </c>
      <c r="AY716" s="352">
        <v>0</v>
      </c>
      <c r="AZ716" s="352">
        <v>0</v>
      </c>
      <c r="BA716" s="352">
        <v>0</v>
      </c>
      <c r="BB716" s="352">
        <v>0</v>
      </c>
      <c r="BC716" s="352">
        <v>0</v>
      </c>
      <c r="BD716" s="352">
        <v>0</v>
      </c>
      <c r="BE716" s="352">
        <v>0</v>
      </c>
      <c r="BF716" s="352">
        <v>0</v>
      </c>
      <c r="BG716" s="352">
        <v>0</v>
      </c>
      <c r="BH716" s="378">
        <v>0</v>
      </c>
      <c r="BI716" s="352">
        <v>0</v>
      </c>
      <c r="BJ716" s="352">
        <v>0</v>
      </c>
      <c r="BK716" s="352"/>
      <c r="BL716" s="352"/>
      <c r="BM716" s="352"/>
    </row>
    <row r="717" spans="1:65" s="78" customFormat="1" x14ac:dyDescent="0.3">
      <c r="A717" s="10"/>
      <c r="B717" s="10"/>
      <c r="C717" s="10"/>
      <c r="D717" s="10">
        <v>750920.82</v>
      </c>
      <c r="E717" s="311">
        <v>510004384</v>
      </c>
      <c r="F717" s="311" t="s">
        <v>812</v>
      </c>
      <c r="G717" s="312">
        <v>20</v>
      </c>
      <c r="H717" s="312" t="s">
        <v>1311</v>
      </c>
      <c r="I717" s="311">
        <v>0</v>
      </c>
      <c r="J717" s="311">
        <v>0</v>
      </c>
      <c r="K717" s="311">
        <v>0</v>
      </c>
      <c r="L717" s="311">
        <v>0</v>
      </c>
      <c r="M717" s="311">
        <v>0</v>
      </c>
      <c r="N717" s="311">
        <v>0</v>
      </c>
      <c r="O717" s="311">
        <v>0</v>
      </c>
      <c r="P717" s="311">
        <v>0</v>
      </c>
      <c r="Q717" s="311">
        <v>0</v>
      </c>
      <c r="R717" s="311">
        <v>0</v>
      </c>
      <c r="S717" s="311">
        <v>0</v>
      </c>
      <c r="T717" s="311">
        <v>0</v>
      </c>
      <c r="U717" s="311">
        <v>0</v>
      </c>
      <c r="V717" s="311">
        <v>0</v>
      </c>
      <c r="W717" s="311">
        <v>0</v>
      </c>
      <c r="X717" s="311">
        <v>0</v>
      </c>
      <c r="Y717" s="311">
        <v>0</v>
      </c>
      <c r="Z717" s="311">
        <v>0</v>
      </c>
      <c r="AA717" s="311">
        <v>0</v>
      </c>
      <c r="AB717" s="311">
        <v>0</v>
      </c>
      <c r="AC717" s="311">
        <v>0</v>
      </c>
      <c r="AD717" s="311">
        <v>0</v>
      </c>
      <c r="AE717" s="311">
        <v>0</v>
      </c>
      <c r="AF717" s="311">
        <v>0</v>
      </c>
      <c r="AG717" s="311">
        <v>0</v>
      </c>
      <c r="AH717" s="311">
        <v>0</v>
      </c>
      <c r="AI717" s="311">
        <v>0</v>
      </c>
      <c r="AJ717" s="311">
        <v>0</v>
      </c>
      <c r="AK717" s="311">
        <v>0</v>
      </c>
      <c r="AL717" s="311">
        <v>0</v>
      </c>
      <c r="AM717" s="311">
        <v>0</v>
      </c>
      <c r="AN717" s="311">
        <v>0</v>
      </c>
      <c r="AO717" s="311">
        <v>0</v>
      </c>
      <c r="AP717" s="311">
        <v>0</v>
      </c>
      <c r="AQ717" s="311">
        <v>0</v>
      </c>
      <c r="AR717" s="311">
        <v>0</v>
      </c>
      <c r="AS717" s="311">
        <v>0</v>
      </c>
      <c r="AT717" s="311">
        <v>0</v>
      </c>
      <c r="AU717" s="311">
        <v>0</v>
      </c>
      <c r="AV717" s="311">
        <v>0</v>
      </c>
      <c r="AW717" s="311">
        <v>0</v>
      </c>
      <c r="AX717" s="352">
        <v>0</v>
      </c>
      <c r="AY717" s="352">
        <v>0</v>
      </c>
      <c r="AZ717" s="352">
        <v>0</v>
      </c>
      <c r="BA717" s="352">
        <v>0</v>
      </c>
      <c r="BB717" s="352">
        <v>212248.62977271652</v>
      </c>
      <c r="BC717" s="352">
        <v>0</v>
      </c>
      <c r="BD717" s="352">
        <v>0</v>
      </c>
      <c r="BE717" s="352">
        <v>0</v>
      </c>
      <c r="BF717" s="352">
        <v>250000</v>
      </c>
      <c r="BG717" s="352">
        <v>0</v>
      </c>
      <c r="BH717" s="378">
        <v>0</v>
      </c>
      <c r="BI717" s="352">
        <v>0</v>
      </c>
      <c r="BJ717" s="352">
        <v>0</v>
      </c>
      <c r="BK717" s="352"/>
      <c r="BL717" s="352"/>
      <c r="BM717" s="352"/>
    </row>
    <row r="718" spans="1:65" s="78" customFormat="1" x14ac:dyDescent="0.3">
      <c r="A718" s="10"/>
      <c r="B718" s="10"/>
      <c r="C718" s="10"/>
      <c r="D718" s="10">
        <v>45714147.259999998</v>
      </c>
      <c r="E718" s="311">
        <v>510008727</v>
      </c>
      <c r="F718" s="311" t="s">
        <v>822</v>
      </c>
      <c r="G718" s="312">
        <v>19</v>
      </c>
      <c r="H718" s="312" t="s">
        <v>1311</v>
      </c>
      <c r="I718" s="311">
        <v>0</v>
      </c>
      <c r="J718" s="311">
        <v>0</v>
      </c>
      <c r="K718" s="311">
        <v>0</v>
      </c>
      <c r="L718" s="311">
        <v>0</v>
      </c>
      <c r="M718" s="311">
        <v>0</v>
      </c>
      <c r="N718" s="311">
        <v>0</v>
      </c>
      <c r="O718" s="311">
        <v>0</v>
      </c>
      <c r="P718" s="311">
        <v>0</v>
      </c>
      <c r="Q718" s="311">
        <v>0</v>
      </c>
      <c r="R718" s="311">
        <v>0</v>
      </c>
      <c r="S718" s="311">
        <v>0</v>
      </c>
      <c r="T718" s="311">
        <v>0</v>
      </c>
      <c r="U718" s="311">
        <v>0</v>
      </c>
      <c r="V718" s="311">
        <v>0</v>
      </c>
      <c r="W718" s="311">
        <v>0</v>
      </c>
      <c r="X718" s="311">
        <v>0</v>
      </c>
      <c r="Y718" s="311">
        <v>0</v>
      </c>
      <c r="Z718" s="311">
        <v>0</v>
      </c>
      <c r="AA718" s="311">
        <v>0</v>
      </c>
      <c r="AB718" s="311">
        <v>0</v>
      </c>
      <c r="AC718" s="311">
        <v>0</v>
      </c>
      <c r="AD718" s="311">
        <v>0</v>
      </c>
      <c r="AE718" s="311">
        <v>0</v>
      </c>
      <c r="AF718" s="311">
        <v>0</v>
      </c>
      <c r="AG718" s="311">
        <v>0</v>
      </c>
      <c r="AH718" s="311">
        <v>0</v>
      </c>
      <c r="AI718" s="311">
        <v>0</v>
      </c>
      <c r="AJ718" s="311">
        <v>0</v>
      </c>
      <c r="AK718" s="311">
        <v>0</v>
      </c>
      <c r="AL718" s="311">
        <v>0</v>
      </c>
      <c r="AM718" s="311">
        <v>0</v>
      </c>
      <c r="AN718" s="311">
        <v>0</v>
      </c>
      <c r="AO718" s="311">
        <v>0</v>
      </c>
      <c r="AP718" s="311">
        <v>0</v>
      </c>
      <c r="AQ718" s="311">
        <v>0</v>
      </c>
      <c r="AR718" s="311">
        <v>0</v>
      </c>
      <c r="AS718" s="311">
        <v>0</v>
      </c>
      <c r="AT718" s="311">
        <v>0</v>
      </c>
      <c r="AU718" s="311">
        <v>0</v>
      </c>
      <c r="AV718" s="311">
        <v>0</v>
      </c>
      <c r="AW718" s="311">
        <v>0</v>
      </c>
      <c r="AX718" s="352">
        <v>0</v>
      </c>
      <c r="AY718" s="352">
        <v>0</v>
      </c>
      <c r="AZ718" s="352">
        <v>0</v>
      </c>
      <c r="BA718" s="352">
        <v>0</v>
      </c>
      <c r="BB718" s="352">
        <v>0</v>
      </c>
      <c r="BC718" s="352">
        <v>0</v>
      </c>
      <c r="BD718" s="352">
        <v>0</v>
      </c>
      <c r="BE718" s="352">
        <v>0</v>
      </c>
      <c r="BF718" s="352">
        <v>0</v>
      </c>
      <c r="BG718" s="352">
        <v>0</v>
      </c>
      <c r="BH718" s="378">
        <v>0</v>
      </c>
      <c r="BI718" s="352">
        <v>0</v>
      </c>
      <c r="BJ718" s="352">
        <v>0</v>
      </c>
      <c r="BK718" s="352"/>
      <c r="BL718" s="352"/>
      <c r="BM718" s="352"/>
    </row>
    <row r="719" spans="1:65" s="78" customFormat="1" x14ac:dyDescent="0.3">
      <c r="A719" s="10"/>
      <c r="B719" s="10"/>
      <c r="C719" s="10"/>
      <c r="D719" s="10">
        <v>111498913.8</v>
      </c>
      <c r="E719" s="311">
        <v>520120383</v>
      </c>
      <c r="F719" s="311" t="s">
        <v>835</v>
      </c>
      <c r="G719" s="312">
        <v>37</v>
      </c>
      <c r="H719" s="312" t="s">
        <v>1312</v>
      </c>
      <c r="I719" s="311">
        <v>0</v>
      </c>
      <c r="J719" s="311">
        <v>0</v>
      </c>
      <c r="K719" s="311">
        <v>0</v>
      </c>
      <c r="L719" s="311">
        <v>0</v>
      </c>
      <c r="M719" s="311">
        <v>0</v>
      </c>
      <c r="N719" s="311">
        <v>0</v>
      </c>
      <c r="O719" s="311">
        <v>0</v>
      </c>
      <c r="P719" s="311">
        <v>0</v>
      </c>
      <c r="Q719" s="311">
        <v>0</v>
      </c>
      <c r="R719" s="311">
        <v>0</v>
      </c>
      <c r="S719" s="311">
        <v>0</v>
      </c>
      <c r="T719" s="311">
        <v>0</v>
      </c>
      <c r="U719" s="311">
        <v>0</v>
      </c>
      <c r="V719" s="311">
        <v>0</v>
      </c>
      <c r="W719" s="311">
        <v>0</v>
      </c>
      <c r="X719" s="311">
        <v>0</v>
      </c>
      <c r="Y719" s="311">
        <v>0</v>
      </c>
      <c r="Z719" s="311">
        <v>0</v>
      </c>
      <c r="AA719" s="311">
        <v>0</v>
      </c>
      <c r="AB719" s="311">
        <v>0</v>
      </c>
      <c r="AC719" s="311">
        <v>0</v>
      </c>
      <c r="AD719" s="311">
        <v>0</v>
      </c>
      <c r="AE719" s="311">
        <v>0</v>
      </c>
      <c r="AF719" s="311">
        <v>0</v>
      </c>
      <c r="AG719" s="311">
        <v>0</v>
      </c>
      <c r="AH719" s="311">
        <v>0</v>
      </c>
      <c r="AI719" s="311">
        <v>0</v>
      </c>
      <c r="AJ719" s="311">
        <v>0</v>
      </c>
      <c r="AK719" s="311">
        <v>0</v>
      </c>
      <c r="AL719" s="311">
        <v>0</v>
      </c>
      <c r="AM719" s="311">
        <v>0</v>
      </c>
      <c r="AN719" s="311">
        <v>0</v>
      </c>
      <c r="AO719" s="311">
        <v>0</v>
      </c>
      <c r="AP719" s="311">
        <v>0</v>
      </c>
      <c r="AQ719" s="311">
        <v>0</v>
      </c>
      <c r="AR719" s="311">
        <v>0</v>
      </c>
      <c r="AS719" s="311">
        <v>0</v>
      </c>
      <c r="AT719" s="311">
        <v>0</v>
      </c>
      <c r="AU719" s="311">
        <v>0</v>
      </c>
      <c r="AV719" s="311">
        <v>0</v>
      </c>
      <c r="AW719" s="311">
        <v>0</v>
      </c>
      <c r="AX719" s="352">
        <v>0</v>
      </c>
      <c r="AY719" s="352">
        <v>0</v>
      </c>
      <c r="AZ719" s="352">
        <v>0</v>
      </c>
      <c r="BA719" s="352">
        <v>0</v>
      </c>
      <c r="BB719" s="352">
        <v>0</v>
      </c>
      <c r="BC719" s="352">
        <v>0</v>
      </c>
      <c r="BD719" s="352">
        <v>0</v>
      </c>
      <c r="BE719" s="352">
        <v>0</v>
      </c>
      <c r="BF719" s="352">
        <v>0</v>
      </c>
      <c r="BG719" s="352">
        <v>0</v>
      </c>
      <c r="BH719" s="378">
        <v>0</v>
      </c>
      <c r="BI719" s="352">
        <v>0</v>
      </c>
      <c r="BJ719" s="352">
        <v>0</v>
      </c>
      <c r="BK719" s="352"/>
      <c r="BL719" s="352"/>
      <c r="BM719" s="352"/>
    </row>
    <row r="720" spans="1:65" s="78" customFormat="1" x14ac:dyDescent="0.3">
      <c r="A720" s="10"/>
      <c r="B720" s="10"/>
      <c r="C720" s="10"/>
      <c r="D720" s="10">
        <v>1218625608.22</v>
      </c>
      <c r="E720" s="311">
        <v>520145844</v>
      </c>
      <c r="F720" s="311" t="s">
        <v>837</v>
      </c>
      <c r="G720" s="312">
        <v>44</v>
      </c>
      <c r="H720" s="312" t="s">
        <v>1312</v>
      </c>
      <c r="I720" s="311">
        <v>0</v>
      </c>
      <c r="J720" s="311">
        <v>0</v>
      </c>
      <c r="K720" s="311">
        <v>0</v>
      </c>
      <c r="L720" s="311">
        <v>0</v>
      </c>
      <c r="M720" s="311">
        <v>0</v>
      </c>
      <c r="N720" s="311">
        <v>0</v>
      </c>
      <c r="O720" s="311">
        <v>0</v>
      </c>
      <c r="P720" s="311">
        <v>0</v>
      </c>
      <c r="Q720" s="311">
        <v>0</v>
      </c>
      <c r="R720" s="311">
        <v>0</v>
      </c>
      <c r="S720" s="311">
        <v>0</v>
      </c>
      <c r="T720" s="311">
        <v>0</v>
      </c>
      <c r="U720" s="311">
        <v>0</v>
      </c>
      <c r="V720" s="311">
        <v>0</v>
      </c>
      <c r="W720" s="311">
        <v>0</v>
      </c>
      <c r="X720" s="311">
        <v>0</v>
      </c>
      <c r="Y720" s="311">
        <v>0</v>
      </c>
      <c r="Z720" s="311">
        <v>0</v>
      </c>
      <c r="AA720" s="311">
        <v>0</v>
      </c>
      <c r="AB720" s="311">
        <v>0</v>
      </c>
      <c r="AC720" s="311">
        <v>0</v>
      </c>
      <c r="AD720" s="311">
        <v>0</v>
      </c>
      <c r="AE720" s="311">
        <v>0</v>
      </c>
      <c r="AF720" s="311">
        <v>0</v>
      </c>
      <c r="AG720" s="311">
        <v>0</v>
      </c>
      <c r="AH720" s="311">
        <v>0</v>
      </c>
      <c r="AI720" s="311">
        <v>0</v>
      </c>
      <c r="AJ720" s="311">
        <v>0</v>
      </c>
      <c r="AK720" s="311">
        <v>0</v>
      </c>
      <c r="AL720" s="311">
        <v>0</v>
      </c>
      <c r="AM720" s="311">
        <v>0</v>
      </c>
      <c r="AN720" s="311">
        <v>0</v>
      </c>
      <c r="AO720" s="311">
        <v>0</v>
      </c>
      <c r="AP720" s="311">
        <v>0</v>
      </c>
      <c r="AQ720" s="311">
        <v>0</v>
      </c>
      <c r="AR720" s="311">
        <v>0</v>
      </c>
      <c r="AS720" s="311">
        <v>0</v>
      </c>
      <c r="AT720" s="311">
        <v>0</v>
      </c>
      <c r="AU720" s="311">
        <v>0</v>
      </c>
      <c r="AV720" s="311">
        <v>0</v>
      </c>
      <c r="AW720" s="311">
        <v>0</v>
      </c>
      <c r="AX720" s="352">
        <v>0</v>
      </c>
      <c r="AY720" s="352">
        <v>0</v>
      </c>
      <c r="AZ720" s="352">
        <v>0</v>
      </c>
      <c r="BA720" s="352">
        <v>0</v>
      </c>
      <c r="BB720" s="352">
        <v>0</v>
      </c>
      <c r="BC720" s="352">
        <v>0</v>
      </c>
      <c r="BD720" s="352">
        <v>0</v>
      </c>
      <c r="BE720" s="352">
        <v>0</v>
      </c>
      <c r="BF720" s="352">
        <v>0</v>
      </c>
      <c r="BG720" s="352">
        <v>0</v>
      </c>
      <c r="BH720" s="378">
        <v>0</v>
      </c>
      <c r="BI720" s="352">
        <v>0</v>
      </c>
      <c r="BJ720" s="352">
        <v>0</v>
      </c>
      <c r="BK720" s="352"/>
      <c r="BL720" s="352"/>
      <c r="BM720" s="352"/>
    </row>
    <row r="721" spans="1:65" s="78" customFormat="1" x14ac:dyDescent="0.3">
      <c r="A721" s="10"/>
      <c r="B721" s="10"/>
      <c r="C721" s="10"/>
      <c r="D721" s="10">
        <v>65423607.090000004</v>
      </c>
      <c r="E721" s="311">
        <v>520280200</v>
      </c>
      <c r="F721" s="311" t="s">
        <v>850</v>
      </c>
      <c r="G721" s="312">
        <v>38</v>
      </c>
      <c r="H721" s="312" t="s">
        <v>1312</v>
      </c>
      <c r="I721" s="311">
        <v>0</v>
      </c>
      <c r="J721" s="311">
        <v>0</v>
      </c>
      <c r="K721" s="311">
        <v>0</v>
      </c>
      <c r="L721" s="311">
        <v>0</v>
      </c>
      <c r="M721" s="311">
        <v>0</v>
      </c>
      <c r="N721" s="311">
        <v>0</v>
      </c>
      <c r="O721" s="311">
        <v>0</v>
      </c>
      <c r="P721" s="311">
        <v>0</v>
      </c>
      <c r="Q721" s="311">
        <v>0</v>
      </c>
      <c r="R721" s="311">
        <v>0</v>
      </c>
      <c r="S721" s="311">
        <v>0</v>
      </c>
      <c r="T721" s="311">
        <v>0</v>
      </c>
      <c r="U721" s="311">
        <v>0</v>
      </c>
      <c r="V721" s="311">
        <v>0</v>
      </c>
      <c r="W721" s="311">
        <v>0</v>
      </c>
      <c r="X721" s="311">
        <v>0</v>
      </c>
      <c r="Y721" s="311">
        <v>0</v>
      </c>
      <c r="Z721" s="311">
        <v>0</v>
      </c>
      <c r="AA721" s="311">
        <v>0</v>
      </c>
      <c r="AB721" s="311">
        <v>0</v>
      </c>
      <c r="AC721" s="311">
        <v>0</v>
      </c>
      <c r="AD721" s="311">
        <v>0</v>
      </c>
      <c r="AE721" s="311">
        <v>0</v>
      </c>
      <c r="AF721" s="311">
        <v>0</v>
      </c>
      <c r="AG721" s="311">
        <v>0</v>
      </c>
      <c r="AH721" s="311">
        <v>0</v>
      </c>
      <c r="AI721" s="311">
        <v>0</v>
      </c>
      <c r="AJ721" s="311">
        <v>0</v>
      </c>
      <c r="AK721" s="311">
        <v>0</v>
      </c>
      <c r="AL721" s="311">
        <v>0</v>
      </c>
      <c r="AM721" s="311">
        <v>0</v>
      </c>
      <c r="AN721" s="311">
        <v>0</v>
      </c>
      <c r="AO721" s="311">
        <v>0</v>
      </c>
      <c r="AP721" s="311">
        <v>0</v>
      </c>
      <c r="AQ721" s="311">
        <v>0</v>
      </c>
      <c r="AR721" s="311">
        <v>0</v>
      </c>
      <c r="AS721" s="311">
        <v>0</v>
      </c>
      <c r="AT721" s="311">
        <v>0</v>
      </c>
      <c r="AU721" s="311">
        <v>0</v>
      </c>
      <c r="AV721" s="311">
        <v>0</v>
      </c>
      <c r="AW721" s="311">
        <v>0</v>
      </c>
      <c r="AX721" s="352">
        <v>0</v>
      </c>
      <c r="AY721" s="352">
        <v>0</v>
      </c>
      <c r="AZ721" s="352">
        <v>0</v>
      </c>
      <c r="BA721" s="352">
        <v>0</v>
      </c>
      <c r="BB721" s="352">
        <v>0</v>
      </c>
      <c r="BC721" s="352">
        <v>0</v>
      </c>
      <c r="BD721" s="352">
        <v>0</v>
      </c>
      <c r="BE721" s="352">
        <v>0</v>
      </c>
      <c r="BF721" s="352">
        <v>0</v>
      </c>
      <c r="BG721" s="352">
        <v>0</v>
      </c>
      <c r="BH721" s="378">
        <v>0</v>
      </c>
      <c r="BI721" s="352">
        <v>0</v>
      </c>
      <c r="BJ721" s="352">
        <v>0</v>
      </c>
      <c r="BK721" s="352"/>
      <c r="BL721" s="352"/>
      <c r="BM721" s="352"/>
    </row>
    <row r="722" spans="1:65" s="78" customFormat="1" x14ac:dyDescent="0.3">
      <c r="A722" s="10"/>
      <c r="B722" s="10"/>
      <c r="C722" s="10"/>
      <c r="D722" s="10">
        <v>292032996.23000002</v>
      </c>
      <c r="E722" s="311">
        <v>520435452</v>
      </c>
      <c r="F722" s="311" t="s">
        <v>858</v>
      </c>
      <c r="G722" s="312">
        <v>47</v>
      </c>
      <c r="H722" s="312" t="s">
        <v>1312</v>
      </c>
      <c r="I722" s="311">
        <v>0</v>
      </c>
      <c r="J722" s="311">
        <v>0</v>
      </c>
      <c r="K722" s="311">
        <v>0</v>
      </c>
      <c r="L722" s="311">
        <v>0</v>
      </c>
      <c r="M722" s="311">
        <v>0</v>
      </c>
      <c r="N722" s="311">
        <v>0</v>
      </c>
      <c r="O722" s="311">
        <v>0</v>
      </c>
      <c r="P722" s="311">
        <v>0</v>
      </c>
      <c r="Q722" s="311">
        <v>0</v>
      </c>
      <c r="R722" s="311">
        <v>0</v>
      </c>
      <c r="S722" s="311">
        <v>0</v>
      </c>
      <c r="T722" s="311">
        <v>0</v>
      </c>
      <c r="U722" s="311">
        <v>0</v>
      </c>
      <c r="V722" s="311">
        <v>0</v>
      </c>
      <c r="W722" s="311">
        <v>0</v>
      </c>
      <c r="X722" s="311">
        <v>0</v>
      </c>
      <c r="Y722" s="311">
        <v>0</v>
      </c>
      <c r="Z722" s="311">
        <v>0</v>
      </c>
      <c r="AA722" s="311">
        <v>0</v>
      </c>
      <c r="AB722" s="311">
        <v>0</v>
      </c>
      <c r="AC722" s="311">
        <v>0</v>
      </c>
      <c r="AD722" s="311">
        <v>0</v>
      </c>
      <c r="AE722" s="311">
        <v>0</v>
      </c>
      <c r="AF722" s="311">
        <v>0</v>
      </c>
      <c r="AG722" s="311">
        <v>0</v>
      </c>
      <c r="AH722" s="311">
        <v>0</v>
      </c>
      <c r="AI722" s="311">
        <v>0</v>
      </c>
      <c r="AJ722" s="311">
        <v>0</v>
      </c>
      <c r="AK722" s="311">
        <v>0</v>
      </c>
      <c r="AL722" s="311">
        <v>0</v>
      </c>
      <c r="AM722" s="311">
        <v>0</v>
      </c>
      <c r="AN722" s="311">
        <v>0</v>
      </c>
      <c r="AO722" s="311">
        <v>0</v>
      </c>
      <c r="AP722" s="311">
        <v>0</v>
      </c>
      <c r="AQ722" s="311">
        <v>0</v>
      </c>
      <c r="AR722" s="311">
        <v>0</v>
      </c>
      <c r="AS722" s="311">
        <v>0</v>
      </c>
      <c r="AT722" s="311">
        <v>0</v>
      </c>
      <c r="AU722" s="311">
        <v>0</v>
      </c>
      <c r="AV722" s="311">
        <v>0</v>
      </c>
      <c r="AW722" s="311">
        <v>0</v>
      </c>
      <c r="AX722" s="352">
        <v>0</v>
      </c>
      <c r="AY722" s="352">
        <v>0</v>
      </c>
      <c r="AZ722" s="352">
        <v>0</v>
      </c>
      <c r="BA722" s="352">
        <v>0</v>
      </c>
      <c r="BB722" s="352">
        <v>0</v>
      </c>
      <c r="BC722" s="352">
        <v>0</v>
      </c>
      <c r="BD722" s="352">
        <v>0</v>
      </c>
      <c r="BE722" s="352">
        <v>0</v>
      </c>
      <c r="BF722" s="352">
        <v>0</v>
      </c>
      <c r="BG722" s="352">
        <v>0</v>
      </c>
      <c r="BH722" s="378">
        <v>0</v>
      </c>
      <c r="BI722" s="352">
        <v>0</v>
      </c>
      <c r="BJ722" s="352">
        <v>0</v>
      </c>
      <c r="BK722" s="352"/>
      <c r="BL722" s="352"/>
      <c r="BM722" s="352"/>
    </row>
    <row r="723" spans="1:65" s="78" customFormat="1" x14ac:dyDescent="0.3">
      <c r="A723" s="10"/>
      <c r="B723" s="10"/>
      <c r="C723" s="10"/>
      <c r="D723" s="10">
        <v>78902680535.729996</v>
      </c>
      <c r="E723" s="311">
        <v>520468801</v>
      </c>
      <c r="F723" s="311" t="s">
        <v>860</v>
      </c>
      <c r="G723" s="312">
        <v>11</v>
      </c>
      <c r="H723" s="312" t="s">
        <v>1312</v>
      </c>
      <c r="I723" s="311">
        <v>0</v>
      </c>
      <c r="J723" s="311">
        <v>0</v>
      </c>
      <c r="K723" s="311">
        <v>0</v>
      </c>
      <c r="L723" s="311">
        <v>0</v>
      </c>
      <c r="M723" s="311">
        <v>0</v>
      </c>
      <c r="N723" s="311">
        <v>0</v>
      </c>
      <c r="O723" s="311">
        <v>0</v>
      </c>
      <c r="P723" s="311">
        <v>0</v>
      </c>
      <c r="Q723" s="311">
        <v>0</v>
      </c>
      <c r="R723" s="311">
        <v>0</v>
      </c>
      <c r="S723" s="311">
        <v>0</v>
      </c>
      <c r="T723" s="311">
        <v>0</v>
      </c>
      <c r="U723" s="311">
        <v>0</v>
      </c>
      <c r="V723" s="311">
        <v>0</v>
      </c>
      <c r="W723" s="311">
        <v>0</v>
      </c>
      <c r="X723" s="311">
        <v>0</v>
      </c>
      <c r="Y723" s="311">
        <v>0</v>
      </c>
      <c r="Z723" s="311">
        <v>0</v>
      </c>
      <c r="AA723" s="311">
        <v>0</v>
      </c>
      <c r="AB723" s="311">
        <v>0</v>
      </c>
      <c r="AC723" s="311">
        <v>0</v>
      </c>
      <c r="AD723" s="311">
        <v>0</v>
      </c>
      <c r="AE723" s="311">
        <v>0</v>
      </c>
      <c r="AF723" s="311">
        <v>0</v>
      </c>
      <c r="AG723" s="311">
        <v>0</v>
      </c>
      <c r="AH723" s="311">
        <v>0</v>
      </c>
      <c r="AI723" s="311">
        <v>0</v>
      </c>
      <c r="AJ723" s="311">
        <v>0</v>
      </c>
      <c r="AK723" s="311">
        <v>0</v>
      </c>
      <c r="AL723" s="311">
        <v>0</v>
      </c>
      <c r="AM723" s="311">
        <v>0</v>
      </c>
      <c r="AN723" s="311">
        <v>0</v>
      </c>
      <c r="AO723" s="311">
        <v>0</v>
      </c>
      <c r="AP723" s="311">
        <v>0</v>
      </c>
      <c r="AQ723" s="311">
        <v>0</v>
      </c>
      <c r="AR723" s="311">
        <v>0</v>
      </c>
      <c r="AS723" s="311">
        <v>0</v>
      </c>
      <c r="AT723" s="311">
        <v>0</v>
      </c>
      <c r="AU723" s="311">
        <v>0</v>
      </c>
      <c r="AV723" s="311">
        <v>0</v>
      </c>
      <c r="AW723" s="311">
        <v>0</v>
      </c>
      <c r="AX723" s="352">
        <v>0</v>
      </c>
      <c r="AY723" s="352">
        <v>0</v>
      </c>
      <c r="AZ723" s="352">
        <v>0</v>
      </c>
      <c r="BA723" s="352">
        <v>0</v>
      </c>
      <c r="BB723" s="352">
        <v>0</v>
      </c>
      <c r="BC723" s="352">
        <v>0</v>
      </c>
      <c r="BD723" s="352">
        <v>0</v>
      </c>
      <c r="BE723" s="352">
        <v>0</v>
      </c>
      <c r="BF723" s="352">
        <v>0</v>
      </c>
      <c r="BG723" s="352">
        <v>0</v>
      </c>
      <c r="BH723" s="378">
        <v>0</v>
      </c>
      <c r="BI723" s="352">
        <v>0</v>
      </c>
      <c r="BJ723" s="352">
        <v>0</v>
      </c>
      <c r="BK723" s="352"/>
      <c r="BL723" s="352"/>
      <c r="BM723" s="352"/>
    </row>
    <row r="724" spans="1:65" s="78" customFormat="1" x14ac:dyDescent="0.3">
      <c r="A724" s="10"/>
      <c r="B724" s="10"/>
      <c r="C724" s="10"/>
      <c r="D724" s="10">
        <v>565380260.25</v>
      </c>
      <c r="E724" s="311">
        <v>520591023</v>
      </c>
      <c r="F724" s="311" t="s">
        <v>871</v>
      </c>
      <c r="G724" s="312">
        <v>7</v>
      </c>
      <c r="H724" s="312" t="s">
        <v>1312</v>
      </c>
      <c r="I724" s="311">
        <v>0</v>
      </c>
      <c r="J724" s="311">
        <v>0</v>
      </c>
      <c r="K724" s="311">
        <v>0</v>
      </c>
      <c r="L724" s="311">
        <v>0</v>
      </c>
      <c r="M724" s="311">
        <v>0</v>
      </c>
      <c r="N724" s="311">
        <v>0</v>
      </c>
      <c r="O724" s="311">
        <v>0</v>
      </c>
      <c r="P724" s="311">
        <v>0</v>
      </c>
      <c r="Q724" s="311">
        <v>0</v>
      </c>
      <c r="R724" s="311">
        <v>0</v>
      </c>
      <c r="S724" s="311">
        <v>0</v>
      </c>
      <c r="T724" s="311">
        <v>0</v>
      </c>
      <c r="U724" s="311">
        <v>0</v>
      </c>
      <c r="V724" s="311">
        <v>0</v>
      </c>
      <c r="W724" s="311">
        <v>0</v>
      </c>
      <c r="X724" s="311">
        <v>0</v>
      </c>
      <c r="Y724" s="311">
        <v>0</v>
      </c>
      <c r="Z724" s="311">
        <v>0</v>
      </c>
      <c r="AA724" s="311">
        <v>0</v>
      </c>
      <c r="AB724" s="311">
        <v>0</v>
      </c>
      <c r="AC724" s="311">
        <v>0</v>
      </c>
      <c r="AD724" s="311">
        <v>0</v>
      </c>
      <c r="AE724" s="311">
        <v>0</v>
      </c>
      <c r="AF724" s="311">
        <v>0</v>
      </c>
      <c r="AG724" s="311">
        <v>0</v>
      </c>
      <c r="AH724" s="311">
        <v>0</v>
      </c>
      <c r="AI724" s="311">
        <v>0</v>
      </c>
      <c r="AJ724" s="311">
        <v>0</v>
      </c>
      <c r="AK724" s="311">
        <v>0</v>
      </c>
      <c r="AL724" s="311">
        <v>0</v>
      </c>
      <c r="AM724" s="311">
        <v>0</v>
      </c>
      <c r="AN724" s="311">
        <v>0</v>
      </c>
      <c r="AO724" s="311">
        <v>0</v>
      </c>
      <c r="AP724" s="311">
        <v>0</v>
      </c>
      <c r="AQ724" s="311">
        <v>0</v>
      </c>
      <c r="AR724" s="311">
        <v>0</v>
      </c>
      <c r="AS724" s="311">
        <v>0</v>
      </c>
      <c r="AT724" s="311">
        <v>0</v>
      </c>
      <c r="AU724" s="311">
        <v>0</v>
      </c>
      <c r="AV724" s="311">
        <v>0</v>
      </c>
      <c r="AW724" s="311">
        <v>0</v>
      </c>
      <c r="AX724" s="352">
        <v>0</v>
      </c>
      <c r="AY724" s="352">
        <v>0</v>
      </c>
      <c r="AZ724" s="352">
        <v>0</v>
      </c>
      <c r="BA724" s="352">
        <v>0</v>
      </c>
      <c r="BB724" s="352">
        <v>0</v>
      </c>
      <c r="BC724" s="352">
        <v>0</v>
      </c>
      <c r="BD724" s="352">
        <v>0</v>
      </c>
      <c r="BE724" s="352">
        <v>0</v>
      </c>
      <c r="BF724" s="352">
        <v>0</v>
      </c>
      <c r="BG724" s="352">
        <v>0</v>
      </c>
      <c r="BH724" s="378">
        <v>0</v>
      </c>
      <c r="BI724" s="352">
        <v>0</v>
      </c>
      <c r="BJ724" s="352">
        <v>0</v>
      </c>
      <c r="BK724" s="352"/>
      <c r="BL724" s="352"/>
      <c r="BM724" s="352"/>
    </row>
    <row r="725" spans="1:65" s="78" customFormat="1" x14ac:dyDescent="0.3">
      <c r="A725" s="10"/>
      <c r="B725" s="10"/>
      <c r="C725" s="10"/>
      <c r="D725" s="10">
        <v>698123394.38999999</v>
      </c>
      <c r="E725" s="311">
        <v>520683583</v>
      </c>
      <c r="F725" s="311" t="s">
        <v>878</v>
      </c>
      <c r="G725" s="312">
        <v>10</v>
      </c>
      <c r="H725" s="312" t="s">
        <v>1312</v>
      </c>
      <c r="I725" s="311">
        <v>0</v>
      </c>
      <c r="J725" s="311">
        <v>0</v>
      </c>
      <c r="K725" s="311">
        <v>0</v>
      </c>
      <c r="L725" s="311">
        <v>0</v>
      </c>
      <c r="M725" s="311">
        <v>0</v>
      </c>
      <c r="N725" s="311">
        <v>0</v>
      </c>
      <c r="O725" s="311">
        <v>0</v>
      </c>
      <c r="P725" s="311">
        <v>0</v>
      </c>
      <c r="Q725" s="311">
        <v>0</v>
      </c>
      <c r="R725" s="311">
        <v>0</v>
      </c>
      <c r="S725" s="311">
        <v>0</v>
      </c>
      <c r="T725" s="311">
        <v>0</v>
      </c>
      <c r="U725" s="311">
        <v>0</v>
      </c>
      <c r="V725" s="311">
        <v>0</v>
      </c>
      <c r="W725" s="311">
        <v>0</v>
      </c>
      <c r="X725" s="311">
        <v>0</v>
      </c>
      <c r="Y725" s="311">
        <v>0</v>
      </c>
      <c r="Z725" s="311">
        <v>0</v>
      </c>
      <c r="AA725" s="311">
        <v>0</v>
      </c>
      <c r="AB725" s="311">
        <v>0</v>
      </c>
      <c r="AC725" s="311">
        <v>0</v>
      </c>
      <c r="AD725" s="311">
        <v>0</v>
      </c>
      <c r="AE725" s="311">
        <v>0</v>
      </c>
      <c r="AF725" s="311">
        <v>0</v>
      </c>
      <c r="AG725" s="311">
        <v>0</v>
      </c>
      <c r="AH725" s="311">
        <v>0</v>
      </c>
      <c r="AI725" s="311">
        <v>0</v>
      </c>
      <c r="AJ725" s="311">
        <v>0</v>
      </c>
      <c r="AK725" s="311">
        <v>0</v>
      </c>
      <c r="AL725" s="311">
        <v>0</v>
      </c>
      <c r="AM725" s="311">
        <v>0</v>
      </c>
      <c r="AN725" s="311">
        <v>0</v>
      </c>
      <c r="AO725" s="311">
        <v>0</v>
      </c>
      <c r="AP725" s="311">
        <v>0</v>
      </c>
      <c r="AQ725" s="311">
        <v>0</v>
      </c>
      <c r="AR725" s="311">
        <v>0</v>
      </c>
      <c r="AS725" s="311">
        <v>0</v>
      </c>
      <c r="AT725" s="311">
        <v>0</v>
      </c>
      <c r="AU725" s="311">
        <v>0</v>
      </c>
      <c r="AV725" s="311">
        <v>0</v>
      </c>
      <c r="AW725" s="311">
        <v>0</v>
      </c>
      <c r="AX725" s="352">
        <v>0</v>
      </c>
      <c r="AY725" s="352">
        <v>0</v>
      </c>
      <c r="AZ725" s="352">
        <v>0</v>
      </c>
      <c r="BA725" s="352">
        <v>0</v>
      </c>
      <c r="BB725" s="352">
        <v>0</v>
      </c>
      <c r="BC725" s="352">
        <v>0</v>
      </c>
      <c r="BD725" s="352">
        <v>0</v>
      </c>
      <c r="BE725" s="352">
        <v>0</v>
      </c>
      <c r="BF725" s="352">
        <v>0</v>
      </c>
      <c r="BG725" s="352">
        <v>0</v>
      </c>
      <c r="BH725" s="378">
        <v>0</v>
      </c>
      <c r="BI725" s="352">
        <v>0</v>
      </c>
      <c r="BJ725" s="352">
        <v>0</v>
      </c>
      <c r="BK725" s="352"/>
      <c r="BL725" s="352"/>
      <c r="BM725" s="352"/>
    </row>
    <row r="726" spans="1:65" s="78" customFormat="1" x14ac:dyDescent="0.3">
      <c r="A726" s="10"/>
      <c r="B726" s="10"/>
      <c r="C726" s="10"/>
      <c r="D726" s="10">
        <v>6079846013.5900002</v>
      </c>
      <c r="E726" s="311">
        <v>530000490</v>
      </c>
      <c r="F726" s="311" t="s">
        <v>890</v>
      </c>
      <c r="G726" s="312">
        <v>18</v>
      </c>
      <c r="H726" s="312" t="s">
        <v>1313</v>
      </c>
      <c r="I726" s="311">
        <v>0</v>
      </c>
      <c r="J726" s="311">
        <v>0</v>
      </c>
      <c r="K726" s="311">
        <v>0</v>
      </c>
      <c r="L726" s="311">
        <v>0</v>
      </c>
      <c r="M726" s="311">
        <v>0</v>
      </c>
      <c r="N726" s="311">
        <v>0</v>
      </c>
      <c r="O726" s="311">
        <v>0</v>
      </c>
      <c r="P726" s="311">
        <v>0</v>
      </c>
      <c r="Q726" s="311">
        <v>0</v>
      </c>
      <c r="R726" s="311">
        <v>0</v>
      </c>
      <c r="S726" s="311">
        <v>0</v>
      </c>
      <c r="T726" s="311">
        <v>0</v>
      </c>
      <c r="U726" s="311">
        <v>0</v>
      </c>
      <c r="V726" s="311">
        <v>0</v>
      </c>
      <c r="W726" s="311">
        <v>0</v>
      </c>
      <c r="X726" s="311">
        <v>0</v>
      </c>
      <c r="Y726" s="311">
        <v>0</v>
      </c>
      <c r="Z726" s="311">
        <v>0</v>
      </c>
      <c r="AA726" s="311">
        <v>0</v>
      </c>
      <c r="AB726" s="311">
        <v>0</v>
      </c>
      <c r="AC726" s="311">
        <v>0</v>
      </c>
      <c r="AD726" s="311">
        <v>0</v>
      </c>
      <c r="AE726" s="311">
        <v>0</v>
      </c>
      <c r="AF726" s="311">
        <v>0</v>
      </c>
      <c r="AG726" s="311">
        <v>0</v>
      </c>
      <c r="AH726" s="311">
        <v>0</v>
      </c>
      <c r="AI726" s="311">
        <v>0</v>
      </c>
      <c r="AJ726" s="311">
        <v>0</v>
      </c>
      <c r="AK726" s="311">
        <v>0</v>
      </c>
      <c r="AL726" s="311">
        <v>0</v>
      </c>
      <c r="AM726" s="311">
        <v>0</v>
      </c>
      <c r="AN726" s="311">
        <v>0</v>
      </c>
      <c r="AO726" s="311">
        <v>0</v>
      </c>
      <c r="AP726" s="311">
        <v>0</v>
      </c>
      <c r="AQ726" s="311">
        <v>0</v>
      </c>
      <c r="AR726" s="311">
        <v>0</v>
      </c>
      <c r="AS726" s="311">
        <v>0</v>
      </c>
      <c r="AT726" s="311">
        <v>0</v>
      </c>
      <c r="AU726" s="311">
        <v>0</v>
      </c>
      <c r="AV726" s="311">
        <v>0</v>
      </c>
      <c r="AW726" s="311">
        <v>0</v>
      </c>
      <c r="AX726" s="352">
        <v>0</v>
      </c>
      <c r="AY726" s="352">
        <v>0</v>
      </c>
      <c r="AZ726" s="352">
        <v>0</v>
      </c>
      <c r="BA726" s="352">
        <v>0</v>
      </c>
      <c r="BB726" s="352">
        <v>0</v>
      </c>
      <c r="BC726" s="352">
        <v>0</v>
      </c>
      <c r="BD726" s="352">
        <v>0</v>
      </c>
      <c r="BE726" s="352">
        <v>0</v>
      </c>
      <c r="BF726" s="352">
        <v>0</v>
      </c>
      <c r="BG726" s="352">
        <v>0</v>
      </c>
      <c r="BH726" s="378">
        <v>0</v>
      </c>
      <c r="BI726" s="352">
        <v>0</v>
      </c>
      <c r="BJ726" s="352">
        <v>0</v>
      </c>
      <c r="BK726" s="352"/>
      <c r="BL726" s="352"/>
      <c r="BM726" s="352"/>
    </row>
    <row r="727" spans="1:65" s="78" customFormat="1" x14ac:dyDescent="0.3">
      <c r="A727" s="10"/>
      <c r="B727" s="10"/>
      <c r="C727" s="10"/>
      <c r="D727" s="10">
        <v>56839582664.610001</v>
      </c>
      <c r="E727" s="311">
        <v>530007058</v>
      </c>
      <c r="F727" s="311" t="s">
        <v>893</v>
      </c>
      <c r="G727" s="312">
        <v>2</v>
      </c>
      <c r="H727" s="312" t="s">
        <v>1313</v>
      </c>
      <c r="I727" s="311">
        <v>0</v>
      </c>
      <c r="J727" s="311">
        <v>0</v>
      </c>
      <c r="K727" s="311">
        <v>0</v>
      </c>
      <c r="L727" s="311">
        <v>0</v>
      </c>
      <c r="M727" s="311">
        <v>0</v>
      </c>
      <c r="N727" s="311">
        <v>0</v>
      </c>
      <c r="O727" s="311">
        <v>0</v>
      </c>
      <c r="P727" s="311">
        <v>0</v>
      </c>
      <c r="Q727" s="311">
        <v>0</v>
      </c>
      <c r="R727" s="311">
        <v>0</v>
      </c>
      <c r="S727" s="311">
        <v>0</v>
      </c>
      <c r="T727" s="311">
        <v>0</v>
      </c>
      <c r="U727" s="311">
        <v>0</v>
      </c>
      <c r="V727" s="311">
        <v>0</v>
      </c>
      <c r="W727" s="311">
        <v>0</v>
      </c>
      <c r="X727" s="311">
        <v>0</v>
      </c>
      <c r="Y727" s="311">
        <v>0</v>
      </c>
      <c r="Z727" s="311">
        <v>0</v>
      </c>
      <c r="AA727" s="311">
        <v>0</v>
      </c>
      <c r="AB727" s="311">
        <v>0</v>
      </c>
      <c r="AC727" s="311">
        <v>0</v>
      </c>
      <c r="AD727" s="311">
        <v>0</v>
      </c>
      <c r="AE727" s="311">
        <v>0</v>
      </c>
      <c r="AF727" s="311">
        <v>0</v>
      </c>
      <c r="AG727" s="311">
        <v>0</v>
      </c>
      <c r="AH727" s="311">
        <v>0</v>
      </c>
      <c r="AI727" s="311">
        <v>0</v>
      </c>
      <c r="AJ727" s="311">
        <v>0</v>
      </c>
      <c r="AK727" s="311">
        <v>0</v>
      </c>
      <c r="AL727" s="311">
        <v>0</v>
      </c>
      <c r="AM727" s="311">
        <v>0</v>
      </c>
      <c r="AN727" s="311">
        <v>0</v>
      </c>
      <c r="AO727" s="311">
        <v>0</v>
      </c>
      <c r="AP727" s="311">
        <v>0</v>
      </c>
      <c r="AQ727" s="311">
        <v>0</v>
      </c>
      <c r="AR727" s="311">
        <v>0</v>
      </c>
      <c r="AS727" s="311">
        <v>0</v>
      </c>
      <c r="AT727" s="311">
        <v>0</v>
      </c>
      <c r="AU727" s="311">
        <v>0</v>
      </c>
      <c r="AV727" s="311">
        <v>0</v>
      </c>
      <c r="AW727" s="311">
        <v>0</v>
      </c>
      <c r="AX727" s="352">
        <v>0</v>
      </c>
      <c r="AY727" s="352">
        <v>0</v>
      </c>
      <c r="AZ727" s="352">
        <v>0</v>
      </c>
      <c r="BA727" s="352">
        <v>0</v>
      </c>
      <c r="BB727" s="352">
        <v>0</v>
      </c>
      <c r="BC727" s="352">
        <v>0</v>
      </c>
      <c r="BD727" s="352">
        <v>0</v>
      </c>
      <c r="BE727" s="352">
        <v>0</v>
      </c>
      <c r="BF727" s="352">
        <v>0</v>
      </c>
      <c r="BG727" s="352">
        <v>0</v>
      </c>
      <c r="BH727" s="378">
        <v>0</v>
      </c>
      <c r="BI727" s="352">
        <v>0</v>
      </c>
      <c r="BJ727" s="352">
        <v>0</v>
      </c>
      <c r="BK727" s="352"/>
      <c r="BL727" s="352"/>
      <c r="BM727" s="352"/>
    </row>
    <row r="728" spans="1:65" s="78" customFormat="1" x14ac:dyDescent="0.3">
      <c r="A728" s="10"/>
      <c r="B728" s="10"/>
      <c r="C728" s="10"/>
      <c r="D728" s="10">
        <v>26402869.02</v>
      </c>
      <c r="E728" s="311">
        <v>530008502</v>
      </c>
      <c r="F728" s="311" t="s">
        <v>894</v>
      </c>
      <c r="G728" s="312">
        <v>17</v>
      </c>
      <c r="H728" s="312" t="s">
        <v>1313</v>
      </c>
      <c r="I728" s="311">
        <v>0</v>
      </c>
      <c r="J728" s="311">
        <v>0</v>
      </c>
      <c r="K728" s="311">
        <v>0</v>
      </c>
      <c r="L728" s="311">
        <v>0</v>
      </c>
      <c r="M728" s="311">
        <v>0</v>
      </c>
      <c r="N728" s="311">
        <v>0</v>
      </c>
      <c r="O728" s="311">
        <v>0</v>
      </c>
      <c r="P728" s="311">
        <v>0</v>
      </c>
      <c r="Q728" s="311">
        <v>0</v>
      </c>
      <c r="R728" s="311">
        <v>0</v>
      </c>
      <c r="S728" s="311">
        <v>0</v>
      </c>
      <c r="T728" s="311">
        <v>0</v>
      </c>
      <c r="U728" s="311">
        <v>0</v>
      </c>
      <c r="V728" s="311">
        <v>0</v>
      </c>
      <c r="W728" s="311">
        <v>0</v>
      </c>
      <c r="X728" s="311">
        <v>0</v>
      </c>
      <c r="Y728" s="311">
        <v>0</v>
      </c>
      <c r="Z728" s="311">
        <v>0</v>
      </c>
      <c r="AA728" s="311">
        <v>0</v>
      </c>
      <c r="AB728" s="311">
        <v>0</v>
      </c>
      <c r="AC728" s="311">
        <v>0</v>
      </c>
      <c r="AD728" s="311">
        <v>0</v>
      </c>
      <c r="AE728" s="311">
        <v>0</v>
      </c>
      <c r="AF728" s="311">
        <v>0</v>
      </c>
      <c r="AG728" s="311">
        <v>0</v>
      </c>
      <c r="AH728" s="311">
        <v>0</v>
      </c>
      <c r="AI728" s="311">
        <v>0</v>
      </c>
      <c r="AJ728" s="311">
        <v>0</v>
      </c>
      <c r="AK728" s="311">
        <v>0</v>
      </c>
      <c r="AL728" s="311">
        <v>0</v>
      </c>
      <c r="AM728" s="311">
        <v>0</v>
      </c>
      <c r="AN728" s="311">
        <v>0</v>
      </c>
      <c r="AO728" s="311">
        <v>0</v>
      </c>
      <c r="AP728" s="311">
        <v>0</v>
      </c>
      <c r="AQ728" s="311">
        <v>0</v>
      </c>
      <c r="AR728" s="311">
        <v>0</v>
      </c>
      <c r="AS728" s="311">
        <v>0</v>
      </c>
      <c r="AT728" s="311">
        <v>0</v>
      </c>
      <c r="AU728" s="311">
        <v>0</v>
      </c>
      <c r="AV728" s="311">
        <v>0</v>
      </c>
      <c r="AW728" s="311">
        <v>0</v>
      </c>
      <c r="AX728" s="352">
        <v>0</v>
      </c>
      <c r="AY728" s="352">
        <v>0</v>
      </c>
      <c r="AZ728" s="352">
        <v>0</v>
      </c>
      <c r="BA728" s="352">
        <v>0</v>
      </c>
      <c r="BB728" s="352">
        <v>0</v>
      </c>
      <c r="BC728" s="352">
        <v>0</v>
      </c>
      <c r="BD728" s="352">
        <v>0</v>
      </c>
      <c r="BE728" s="352">
        <v>0</v>
      </c>
      <c r="BF728" s="352">
        <v>0</v>
      </c>
      <c r="BG728" s="352">
        <v>0</v>
      </c>
      <c r="BH728" s="378">
        <v>0</v>
      </c>
      <c r="BI728" s="352">
        <v>0</v>
      </c>
      <c r="BJ728" s="352">
        <v>0</v>
      </c>
      <c r="BK728" s="352"/>
      <c r="BL728" s="352"/>
      <c r="BM728" s="352"/>
    </row>
    <row r="729" spans="1:65" s="78" customFormat="1" x14ac:dyDescent="0.3">
      <c r="A729" s="10"/>
      <c r="B729" s="10"/>
      <c r="C729" s="10"/>
      <c r="D729" s="10">
        <v>2218717620.0799999</v>
      </c>
      <c r="E729" s="311">
        <v>530019032</v>
      </c>
      <c r="F729" s="311" t="s">
        <v>898</v>
      </c>
      <c r="G729" s="312">
        <v>22</v>
      </c>
      <c r="H729" s="312" t="s">
        <v>1313</v>
      </c>
      <c r="I729" s="311">
        <v>0</v>
      </c>
      <c r="J729" s="311">
        <v>0</v>
      </c>
      <c r="K729" s="311">
        <v>0</v>
      </c>
      <c r="L729" s="311">
        <v>0</v>
      </c>
      <c r="M729" s="311">
        <v>0</v>
      </c>
      <c r="N729" s="311">
        <v>0</v>
      </c>
      <c r="O729" s="311">
        <v>0</v>
      </c>
      <c r="P729" s="311">
        <v>0</v>
      </c>
      <c r="Q729" s="311">
        <v>0</v>
      </c>
      <c r="R729" s="311">
        <v>0</v>
      </c>
      <c r="S729" s="311">
        <v>0</v>
      </c>
      <c r="T729" s="311">
        <v>0</v>
      </c>
      <c r="U729" s="311">
        <v>0</v>
      </c>
      <c r="V729" s="311">
        <v>0</v>
      </c>
      <c r="W729" s="311">
        <v>0</v>
      </c>
      <c r="X729" s="311">
        <v>0</v>
      </c>
      <c r="Y729" s="311">
        <v>0</v>
      </c>
      <c r="Z729" s="311">
        <v>0</v>
      </c>
      <c r="AA729" s="311">
        <v>0</v>
      </c>
      <c r="AB729" s="311">
        <v>0</v>
      </c>
      <c r="AC729" s="311">
        <v>0</v>
      </c>
      <c r="AD729" s="311">
        <v>0</v>
      </c>
      <c r="AE729" s="311">
        <v>0</v>
      </c>
      <c r="AF729" s="311">
        <v>0</v>
      </c>
      <c r="AG729" s="311">
        <v>0</v>
      </c>
      <c r="AH729" s="311">
        <v>0</v>
      </c>
      <c r="AI729" s="311">
        <v>0</v>
      </c>
      <c r="AJ729" s="311">
        <v>0</v>
      </c>
      <c r="AK729" s="311">
        <v>0</v>
      </c>
      <c r="AL729" s="311">
        <v>0</v>
      </c>
      <c r="AM729" s="311">
        <v>0</v>
      </c>
      <c r="AN729" s="311">
        <v>0</v>
      </c>
      <c r="AO729" s="311">
        <v>0</v>
      </c>
      <c r="AP729" s="311">
        <v>0</v>
      </c>
      <c r="AQ729" s="311">
        <v>0</v>
      </c>
      <c r="AR729" s="311">
        <v>0</v>
      </c>
      <c r="AS729" s="311">
        <v>0</v>
      </c>
      <c r="AT729" s="311">
        <v>0</v>
      </c>
      <c r="AU729" s="311">
        <v>0</v>
      </c>
      <c r="AV729" s="311">
        <v>0</v>
      </c>
      <c r="AW729" s="311">
        <v>0</v>
      </c>
      <c r="AX729" s="352">
        <v>0</v>
      </c>
      <c r="AY729" s="352">
        <v>0</v>
      </c>
      <c r="AZ729" s="352">
        <v>0</v>
      </c>
      <c r="BA729" s="352">
        <v>0</v>
      </c>
      <c r="BB729" s="352">
        <v>0</v>
      </c>
      <c r="BC729" s="352">
        <v>0</v>
      </c>
      <c r="BD729" s="352">
        <v>0</v>
      </c>
      <c r="BE729" s="352">
        <v>0</v>
      </c>
      <c r="BF729" s="352">
        <v>0</v>
      </c>
      <c r="BG729" s="352">
        <v>0</v>
      </c>
      <c r="BH729" s="378">
        <v>0</v>
      </c>
      <c r="BI729" s="352">
        <v>0</v>
      </c>
      <c r="BJ729" s="352">
        <v>0</v>
      </c>
      <c r="BK729" s="352"/>
      <c r="BL729" s="352"/>
      <c r="BM729" s="352"/>
    </row>
    <row r="730" spans="1:65" s="78" customFormat="1" x14ac:dyDescent="0.3">
      <c r="A730" s="10"/>
      <c r="B730" s="10"/>
      <c r="C730" s="10"/>
      <c r="D730" s="10"/>
      <c r="E730" s="311">
        <v>530033055</v>
      </c>
      <c r="F730" s="311" t="s">
        <v>912</v>
      </c>
      <c r="G730" s="312">
        <v>19</v>
      </c>
      <c r="H730" s="312" t="s">
        <v>1313</v>
      </c>
      <c r="I730" s="311">
        <v>0</v>
      </c>
      <c r="J730" s="311">
        <v>0</v>
      </c>
      <c r="K730" s="311">
        <v>0</v>
      </c>
      <c r="L730" s="311">
        <v>0</v>
      </c>
      <c r="M730" s="311">
        <v>0</v>
      </c>
      <c r="N730" s="311">
        <v>0</v>
      </c>
      <c r="O730" s="311">
        <v>0</v>
      </c>
      <c r="P730" s="311">
        <v>0</v>
      </c>
      <c r="Q730" s="311">
        <v>0</v>
      </c>
      <c r="R730" s="311">
        <v>0</v>
      </c>
      <c r="S730" s="311">
        <v>0</v>
      </c>
      <c r="T730" s="311">
        <v>0</v>
      </c>
      <c r="U730" s="311">
        <v>0</v>
      </c>
      <c r="V730" s="311">
        <v>0</v>
      </c>
      <c r="W730" s="311">
        <v>0</v>
      </c>
      <c r="X730" s="311">
        <v>0</v>
      </c>
      <c r="Y730" s="311">
        <v>0</v>
      </c>
      <c r="Z730" s="311">
        <v>0</v>
      </c>
      <c r="AA730" s="311">
        <v>0</v>
      </c>
      <c r="AB730" s="311">
        <v>0</v>
      </c>
      <c r="AC730" s="311">
        <v>0</v>
      </c>
      <c r="AD730" s="311">
        <v>0</v>
      </c>
      <c r="AE730" s="311">
        <v>0</v>
      </c>
      <c r="AF730" s="311">
        <v>0</v>
      </c>
      <c r="AG730" s="311">
        <v>0</v>
      </c>
      <c r="AH730" s="311">
        <v>0</v>
      </c>
      <c r="AI730" s="311">
        <v>0</v>
      </c>
      <c r="AJ730" s="311">
        <v>0</v>
      </c>
      <c r="AK730" s="311">
        <v>0</v>
      </c>
      <c r="AL730" s="311">
        <v>0</v>
      </c>
      <c r="AM730" s="311">
        <v>0</v>
      </c>
      <c r="AN730" s="311">
        <v>0</v>
      </c>
      <c r="AO730" s="311">
        <v>0</v>
      </c>
      <c r="AP730" s="311">
        <v>0</v>
      </c>
      <c r="AQ730" s="311">
        <v>0</v>
      </c>
      <c r="AR730" s="311">
        <v>0</v>
      </c>
      <c r="AS730" s="311">
        <v>0</v>
      </c>
      <c r="AT730" s="311">
        <v>0</v>
      </c>
      <c r="AU730" s="311">
        <v>0</v>
      </c>
      <c r="AV730" s="311">
        <v>0</v>
      </c>
      <c r="AW730" s="311">
        <v>0</v>
      </c>
      <c r="AX730" s="352">
        <v>0</v>
      </c>
      <c r="AY730" s="352">
        <v>0</v>
      </c>
      <c r="AZ730" s="352">
        <v>0</v>
      </c>
      <c r="BA730" s="352">
        <v>0</v>
      </c>
      <c r="BB730" s="352">
        <v>0</v>
      </c>
      <c r="BC730" s="352">
        <v>0</v>
      </c>
      <c r="BD730" s="352">
        <v>0</v>
      </c>
      <c r="BE730" s="352">
        <v>0</v>
      </c>
      <c r="BF730" s="352">
        <v>0</v>
      </c>
      <c r="BG730" s="352">
        <v>0</v>
      </c>
      <c r="BH730" s="378">
        <v>0</v>
      </c>
      <c r="BI730" s="352">
        <v>0</v>
      </c>
      <c r="BJ730" s="352">
        <v>0</v>
      </c>
      <c r="BK730" s="352"/>
      <c r="BL730" s="352"/>
      <c r="BM730" s="352"/>
    </row>
    <row r="731" spans="1:65" s="78" customFormat="1" x14ac:dyDescent="0.3">
      <c r="A731" s="10"/>
      <c r="B731" s="10"/>
      <c r="C731" s="10"/>
      <c r="D731" s="10">
        <v>13186951418.719999</v>
      </c>
      <c r="E731" s="311">
        <v>530037232</v>
      </c>
      <c r="F731" s="311" t="s">
        <v>904</v>
      </c>
      <c r="G731" s="312">
        <v>19</v>
      </c>
      <c r="H731" s="312" t="s">
        <v>1313</v>
      </c>
      <c r="I731" s="311">
        <v>0</v>
      </c>
      <c r="J731" s="311">
        <v>0</v>
      </c>
      <c r="K731" s="311">
        <v>0</v>
      </c>
      <c r="L731" s="311">
        <v>0</v>
      </c>
      <c r="M731" s="311">
        <v>0</v>
      </c>
      <c r="N731" s="311">
        <v>0</v>
      </c>
      <c r="O731" s="311">
        <v>0</v>
      </c>
      <c r="P731" s="311">
        <v>0</v>
      </c>
      <c r="Q731" s="311">
        <v>0</v>
      </c>
      <c r="R731" s="311">
        <v>0</v>
      </c>
      <c r="S731" s="311">
        <v>0</v>
      </c>
      <c r="T731" s="311">
        <v>0</v>
      </c>
      <c r="U731" s="311">
        <v>0</v>
      </c>
      <c r="V731" s="311">
        <v>0</v>
      </c>
      <c r="W731" s="311">
        <v>0</v>
      </c>
      <c r="X731" s="311">
        <v>0</v>
      </c>
      <c r="Y731" s="311">
        <v>0</v>
      </c>
      <c r="Z731" s="311">
        <v>0</v>
      </c>
      <c r="AA731" s="311">
        <v>0</v>
      </c>
      <c r="AB731" s="311">
        <v>0</v>
      </c>
      <c r="AC731" s="311">
        <v>0</v>
      </c>
      <c r="AD731" s="311">
        <v>0</v>
      </c>
      <c r="AE731" s="311">
        <v>0</v>
      </c>
      <c r="AF731" s="311">
        <v>0</v>
      </c>
      <c r="AG731" s="311">
        <v>0</v>
      </c>
      <c r="AH731" s="311">
        <v>0</v>
      </c>
      <c r="AI731" s="311">
        <v>0</v>
      </c>
      <c r="AJ731" s="311">
        <v>0</v>
      </c>
      <c r="AK731" s="311">
        <v>0</v>
      </c>
      <c r="AL731" s="311">
        <v>0</v>
      </c>
      <c r="AM731" s="311">
        <v>0</v>
      </c>
      <c r="AN731" s="311">
        <v>0</v>
      </c>
      <c r="AO731" s="311">
        <v>0</v>
      </c>
      <c r="AP731" s="311">
        <v>0</v>
      </c>
      <c r="AQ731" s="311">
        <v>0</v>
      </c>
      <c r="AR731" s="311">
        <v>0</v>
      </c>
      <c r="AS731" s="311">
        <v>0</v>
      </c>
      <c r="AT731" s="311">
        <v>0</v>
      </c>
      <c r="AU731" s="311">
        <v>0</v>
      </c>
      <c r="AV731" s="311">
        <v>0</v>
      </c>
      <c r="AW731" s="311">
        <v>0</v>
      </c>
      <c r="AX731" s="352">
        <v>0</v>
      </c>
      <c r="AY731" s="352">
        <v>0</v>
      </c>
      <c r="AZ731" s="352">
        <v>0</v>
      </c>
      <c r="BA731" s="352">
        <v>0</v>
      </c>
      <c r="BB731" s="352">
        <v>0</v>
      </c>
      <c r="BC731" s="352">
        <v>0</v>
      </c>
      <c r="BD731" s="352">
        <v>0</v>
      </c>
      <c r="BE731" s="352">
        <v>0</v>
      </c>
      <c r="BF731" s="352">
        <v>0</v>
      </c>
      <c r="BG731" s="352">
        <v>0</v>
      </c>
      <c r="BH731" s="378">
        <v>0</v>
      </c>
      <c r="BI731" s="352">
        <v>0</v>
      </c>
      <c r="BJ731" s="352">
        <v>0</v>
      </c>
      <c r="BK731" s="352"/>
      <c r="BL731" s="352"/>
      <c r="BM731" s="352"/>
    </row>
    <row r="732" spans="1:65" s="78" customFormat="1" x14ac:dyDescent="0.3">
      <c r="A732" s="10"/>
      <c r="B732" s="10"/>
      <c r="C732" s="10"/>
      <c r="D732" s="10">
        <v>290592545.5</v>
      </c>
      <c r="E732" s="311">
        <v>530074517</v>
      </c>
      <c r="F732" s="311" t="s">
        <v>914</v>
      </c>
      <c r="G732" s="312">
        <v>18</v>
      </c>
      <c r="H732" s="312" t="s">
        <v>1313</v>
      </c>
      <c r="I732" s="311">
        <v>0</v>
      </c>
      <c r="J732" s="311">
        <v>0</v>
      </c>
      <c r="K732" s="311">
        <v>0</v>
      </c>
      <c r="L732" s="311">
        <v>0</v>
      </c>
      <c r="M732" s="311">
        <v>0</v>
      </c>
      <c r="N732" s="311">
        <v>0</v>
      </c>
      <c r="O732" s="311">
        <v>0</v>
      </c>
      <c r="P732" s="311">
        <v>0</v>
      </c>
      <c r="Q732" s="311">
        <v>0</v>
      </c>
      <c r="R732" s="311">
        <v>0</v>
      </c>
      <c r="S732" s="311">
        <v>0</v>
      </c>
      <c r="T732" s="311">
        <v>0</v>
      </c>
      <c r="U732" s="311">
        <v>0</v>
      </c>
      <c r="V732" s="311">
        <v>0</v>
      </c>
      <c r="W732" s="311">
        <v>0</v>
      </c>
      <c r="X732" s="311">
        <v>0</v>
      </c>
      <c r="Y732" s="311">
        <v>0</v>
      </c>
      <c r="Z732" s="311">
        <v>0</v>
      </c>
      <c r="AA732" s="311">
        <v>0</v>
      </c>
      <c r="AB732" s="311">
        <v>0</v>
      </c>
      <c r="AC732" s="311">
        <v>0</v>
      </c>
      <c r="AD732" s="311">
        <v>0</v>
      </c>
      <c r="AE732" s="311">
        <v>0</v>
      </c>
      <c r="AF732" s="311">
        <v>0</v>
      </c>
      <c r="AG732" s="311">
        <v>0</v>
      </c>
      <c r="AH732" s="311">
        <v>0</v>
      </c>
      <c r="AI732" s="311">
        <v>0</v>
      </c>
      <c r="AJ732" s="311">
        <v>0</v>
      </c>
      <c r="AK732" s="311">
        <v>0</v>
      </c>
      <c r="AL732" s="311">
        <v>0</v>
      </c>
      <c r="AM732" s="311">
        <v>0</v>
      </c>
      <c r="AN732" s="311">
        <v>0</v>
      </c>
      <c r="AO732" s="311">
        <v>0</v>
      </c>
      <c r="AP732" s="311">
        <v>0</v>
      </c>
      <c r="AQ732" s="311">
        <v>0</v>
      </c>
      <c r="AR732" s="311">
        <v>0</v>
      </c>
      <c r="AS732" s="311">
        <v>0</v>
      </c>
      <c r="AT732" s="311">
        <v>0</v>
      </c>
      <c r="AU732" s="311">
        <v>0</v>
      </c>
      <c r="AV732" s="311">
        <v>0</v>
      </c>
      <c r="AW732" s="311">
        <v>0</v>
      </c>
      <c r="AX732" s="352">
        <v>0</v>
      </c>
      <c r="AY732" s="352">
        <v>0</v>
      </c>
      <c r="AZ732" s="352">
        <v>0</v>
      </c>
      <c r="BA732" s="352">
        <v>0</v>
      </c>
      <c r="BB732" s="352">
        <v>0</v>
      </c>
      <c r="BC732" s="352">
        <v>0</v>
      </c>
      <c r="BD732" s="352">
        <v>0</v>
      </c>
      <c r="BE732" s="352">
        <v>0</v>
      </c>
      <c r="BF732" s="352">
        <v>0</v>
      </c>
      <c r="BG732" s="352">
        <v>0</v>
      </c>
      <c r="BH732" s="378">
        <v>0</v>
      </c>
      <c r="BI732" s="352">
        <v>0</v>
      </c>
      <c r="BJ732" s="352">
        <v>0</v>
      </c>
      <c r="BK732" s="352"/>
      <c r="BL732" s="352"/>
      <c r="BM732" s="352"/>
    </row>
    <row r="733" spans="1:65" s="78" customFormat="1" x14ac:dyDescent="0.3">
      <c r="A733" s="10"/>
      <c r="B733" s="10"/>
      <c r="C733" s="10"/>
      <c r="D733" s="10">
        <v>414706.21</v>
      </c>
      <c r="E733" s="311">
        <v>530100122</v>
      </c>
      <c r="F733" s="311" t="s">
        <v>917</v>
      </c>
      <c r="G733" s="312">
        <v>18</v>
      </c>
      <c r="H733" s="312" t="s">
        <v>1313</v>
      </c>
      <c r="I733" s="311">
        <v>0</v>
      </c>
      <c r="J733" s="311">
        <v>0</v>
      </c>
      <c r="K733" s="311">
        <v>0</v>
      </c>
      <c r="L733" s="311">
        <v>0</v>
      </c>
      <c r="M733" s="311">
        <v>0</v>
      </c>
      <c r="N733" s="311">
        <v>0</v>
      </c>
      <c r="O733" s="311">
        <v>0</v>
      </c>
      <c r="P733" s="311">
        <v>0</v>
      </c>
      <c r="Q733" s="311">
        <v>0</v>
      </c>
      <c r="R733" s="311">
        <v>0</v>
      </c>
      <c r="S733" s="311">
        <v>0</v>
      </c>
      <c r="T733" s="311">
        <v>0</v>
      </c>
      <c r="U733" s="311">
        <v>0</v>
      </c>
      <c r="V733" s="311">
        <v>0</v>
      </c>
      <c r="W733" s="311">
        <v>0</v>
      </c>
      <c r="X733" s="311">
        <v>0</v>
      </c>
      <c r="Y733" s="311">
        <v>0</v>
      </c>
      <c r="Z733" s="311">
        <v>0</v>
      </c>
      <c r="AA733" s="311">
        <v>0</v>
      </c>
      <c r="AB733" s="311">
        <v>0</v>
      </c>
      <c r="AC733" s="311">
        <v>0</v>
      </c>
      <c r="AD733" s="311">
        <v>0</v>
      </c>
      <c r="AE733" s="311">
        <v>0</v>
      </c>
      <c r="AF733" s="311">
        <v>0</v>
      </c>
      <c r="AG733" s="311">
        <v>0</v>
      </c>
      <c r="AH733" s="311">
        <v>0</v>
      </c>
      <c r="AI733" s="311">
        <v>0</v>
      </c>
      <c r="AJ733" s="311">
        <v>0</v>
      </c>
      <c r="AK733" s="311">
        <v>0</v>
      </c>
      <c r="AL733" s="311">
        <v>0</v>
      </c>
      <c r="AM733" s="311">
        <v>0</v>
      </c>
      <c r="AN733" s="311">
        <v>0</v>
      </c>
      <c r="AO733" s="311">
        <v>0</v>
      </c>
      <c r="AP733" s="311">
        <v>0</v>
      </c>
      <c r="AQ733" s="311">
        <v>0</v>
      </c>
      <c r="AR733" s="311">
        <v>0</v>
      </c>
      <c r="AS733" s="311">
        <v>0</v>
      </c>
      <c r="AT733" s="311">
        <v>0</v>
      </c>
      <c r="AU733" s="311">
        <v>0</v>
      </c>
      <c r="AV733" s="311">
        <v>0</v>
      </c>
      <c r="AW733" s="311">
        <v>0</v>
      </c>
      <c r="AX733" s="352">
        <v>0</v>
      </c>
      <c r="AY733" s="352">
        <v>0</v>
      </c>
      <c r="AZ733" s="352">
        <v>0</v>
      </c>
      <c r="BA733" s="352">
        <v>0</v>
      </c>
      <c r="BB733" s="352">
        <v>0</v>
      </c>
      <c r="BC733" s="352">
        <v>0</v>
      </c>
      <c r="BD733" s="352">
        <v>0</v>
      </c>
      <c r="BE733" s="352">
        <v>0</v>
      </c>
      <c r="BF733" s="352">
        <v>0</v>
      </c>
      <c r="BG733" s="352">
        <v>0</v>
      </c>
      <c r="BH733" s="378">
        <v>0</v>
      </c>
      <c r="BI733" s="352">
        <v>0</v>
      </c>
      <c r="BJ733" s="352">
        <v>0</v>
      </c>
      <c r="BK733" s="352"/>
      <c r="BL733" s="352"/>
      <c r="BM733" s="352"/>
    </row>
    <row r="734" spans="1:65" s="78" customFormat="1" x14ac:dyDescent="0.3">
      <c r="A734" s="10"/>
      <c r="B734" s="10"/>
      <c r="C734" s="10"/>
      <c r="D734" s="10">
        <v>19354729.899999999</v>
      </c>
      <c r="E734" s="311">
        <v>540002130</v>
      </c>
      <c r="F734" s="311" t="s">
        <v>919</v>
      </c>
      <c r="G734" s="312">
        <v>30</v>
      </c>
      <c r="H734" s="312" t="s">
        <v>1314</v>
      </c>
      <c r="I734" s="311">
        <v>0</v>
      </c>
      <c r="J734" s="311">
        <v>0</v>
      </c>
      <c r="K734" s="311">
        <v>0</v>
      </c>
      <c r="L734" s="311">
        <v>0</v>
      </c>
      <c r="M734" s="311">
        <v>0</v>
      </c>
      <c r="N734" s="311">
        <v>0</v>
      </c>
      <c r="O734" s="311">
        <v>0</v>
      </c>
      <c r="P734" s="311">
        <v>0</v>
      </c>
      <c r="Q734" s="311">
        <v>0</v>
      </c>
      <c r="R734" s="311">
        <v>0</v>
      </c>
      <c r="S734" s="311">
        <v>0</v>
      </c>
      <c r="T734" s="311">
        <v>0</v>
      </c>
      <c r="U734" s="311">
        <v>0</v>
      </c>
      <c r="V734" s="311">
        <v>0</v>
      </c>
      <c r="W734" s="311">
        <v>0</v>
      </c>
      <c r="X734" s="311">
        <v>0</v>
      </c>
      <c r="Y734" s="311">
        <v>0</v>
      </c>
      <c r="Z734" s="311">
        <v>0</v>
      </c>
      <c r="AA734" s="311">
        <v>0</v>
      </c>
      <c r="AB734" s="311">
        <v>0</v>
      </c>
      <c r="AC734" s="311">
        <v>0</v>
      </c>
      <c r="AD734" s="311">
        <v>0</v>
      </c>
      <c r="AE734" s="311">
        <v>0</v>
      </c>
      <c r="AF734" s="311">
        <v>0</v>
      </c>
      <c r="AG734" s="311">
        <v>0</v>
      </c>
      <c r="AH734" s="311">
        <v>0</v>
      </c>
      <c r="AI734" s="311">
        <v>0</v>
      </c>
      <c r="AJ734" s="311">
        <v>0</v>
      </c>
      <c r="AK734" s="311">
        <v>0</v>
      </c>
      <c r="AL734" s="311">
        <v>0</v>
      </c>
      <c r="AM734" s="311">
        <v>0</v>
      </c>
      <c r="AN734" s="311">
        <v>0</v>
      </c>
      <c r="AO734" s="311">
        <v>0</v>
      </c>
      <c r="AP734" s="311">
        <v>0</v>
      </c>
      <c r="AQ734" s="311">
        <v>0</v>
      </c>
      <c r="AR734" s="311">
        <v>0</v>
      </c>
      <c r="AS734" s="311">
        <v>0</v>
      </c>
      <c r="AT734" s="311">
        <v>0</v>
      </c>
      <c r="AU734" s="311">
        <v>0</v>
      </c>
      <c r="AV734" s="311">
        <v>0</v>
      </c>
      <c r="AW734" s="311">
        <v>0</v>
      </c>
      <c r="AX734" s="352">
        <v>0</v>
      </c>
      <c r="AY734" s="352">
        <v>0</v>
      </c>
      <c r="AZ734" s="352">
        <v>0</v>
      </c>
      <c r="BA734" s="352">
        <v>0</v>
      </c>
      <c r="BB734" s="352">
        <v>0</v>
      </c>
      <c r="BC734" s="352">
        <v>0</v>
      </c>
      <c r="BD734" s="352">
        <v>0</v>
      </c>
      <c r="BE734" s="352">
        <v>0</v>
      </c>
      <c r="BF734" s="352">
        <v>0</v>
      </c>
      <c r="BG734" s="352">
        <v>0</v>
      </c>
      <c r="BH734" s="378">
        <v>0</v>
      </c>
      <c r="BI734" s="352">
        <v>0</v>
      </c>
      <c r="BJ734" s="352">
        <v>0</v>
      </c>
      <c r="BK734" s="352"/>
      <c r="BL734" s="352"/>
      <c r="BM734" s="352"/>
    </row>
    <row r="735" spans="1:65" s="78" customFormat="1" x14ac:dyDescent="0.3">
      <c r="A735" s="10"/>
      <c r="B735" s="10"/>
      <c r="C735" s="10"/>
      <c r="D735" s="10">
        <v>354792602.50999999</v>
      </c>
      <c r="E735" s="311">
        <v>540226783</v>
      </c>
      <c r="F735" s="311" t="s">
        <v>925</v>
      </c>
      <c r="G735" s="312">
        <v>36</v>
      </c>
      <c r="H735" s="312" t="s">
        <v>1314</v>
      </c>
      <c r="I735" s="311">
        <v>0</v>
      </c>
      <c r="J735" s="311">
        <v>0</v>
      </c>
      <c r="K735" s="311">
        <v>0</v>
      </c>
      <c r="L735" s="311">
        <v>0</v>
      </c>
      <c r="M735" s="311">
        <v>0</v>
      </c>
      <c r="N735" s="311">
        <v>0</v>
      </c>
      <c r="O735" s="311">
        <v>0</v>
      </c>
      <c r="P735" s="311">
        <v>0</v>
      </c>
      <c r="Q735" s="311">
        <v>0</v>
      </c>
      <c r="R735" s="311">
        <v>0</v>
      </c>
      <c r="S735" s="311">
        <v>0</v>
      </c>
      <c r="T735" s="311">
        <v>0</v>
      </c>
      <c r="U735" s="311">
        <v>0</v>
      </c>
      <c r="V735" s="311">
        <v>0</v>
      </c>
      <c r="W735" s="311">
        <v>0</v>
      </c>
      <c r="X735" s="311">
        <v>0</v>
      </c>
      <c r="Y735" s="311">
        <v>0</v>
      </c>
      <c r="Z735" s="311">
        <v>0</v>
      </c>
      <c r="AA735" s="311">
        <v>0</v>
      </c>
      <c r="AB735" s="311">
        <v>0</v>
      </c>
      <c r="AC735" s="311">
        <v>0</v>
      </c>
      <c r="AD735" s="311">
        <v>0</v>
      </c>
      <c r="AE735" s="311">
        <v>0</v>
      </c>
      <c r="AF735" s="311">
        <v>0</v>
      </c>
      <c r="AG735" s="311">
        <v>0</v>
      </c>
      <c r="AH735" s="311">
        <v>0</v>
      </c>
      <c r="AI735" s="311">
        <v>0</v>
      </c>
      <c r="AJ735" s="311">
        <v>0</v>
      </c>
      <c r="AK735" s="311">
        <v>0</v>
      </c>
      <c r="AL735" s="311">
        <v>0</v>
      </c>
      <c r="AM735" s="311">
        <v>0</v>
      </c>
      <c r="AN735" s="311">
        <v>0</v>
      </c>
      <c r="AO735" s="311">
        <v>0</v>
      </c>
      <c r="AP735" s="311">
        <v>0</v>
      </c>
      <c r="AQ735" s="311">
        <v>0</v>
      </c>
      <c r="AR735" s="311">
        <v>0</v>
      </c>
      <c r="AS735" s="311">
        <v>0</v>
      </c>
      <c r="AT735" s="311">
        <v>0</v>
      </c>
      <c r="AU735" s="311">
        <v>0</v>
      </c>
      <c r="AV735" s="311">
        <v>0</v>
      </c>
      <c r="AW735" s="311">
        <v>0</v>
      </c>
      <c r="AX735" s="352">
        <v>0</v>
      </c>
      <c r="AY735" s="352">
        <v>0</v>
      </c>
      <c r="AZ735" s="352">
        <v>0</v>
      </c>
      <c r="BA735" s="352">
        <v>0</v>
      </c>
      <c r="BB735" s="352">
        <v>0</v>
      </c>
      <c r="BC735" s="352">
        <v>0</v>
      </c>
      <c r="BD735" s="352">
        <v>0</v>
      </c>
      <c r="BE735" s="352">
        <v>0</v>
      </c>
      <c r="BF735" s="352">
        <v>0</v>
      </c>
      <c r="BG735" s="352">
        <v>0</v>
      </c>
      <c r="BH735" s="378">
        <v>0</v>
      </c>
      <c r="BI735" s="352">
        <v>0</v>
      </c>
      <c r="BJ735" s="352">
        <v>0</v>
      </c>
      <c r="BK735" s="352"/>
      <c r="BL735" s="352"/>
      <c r="BM735" s="352"/>
    </row>
    <row r="736" spans="1:65" s="78" customFormat="1" x14ac:dyDescent="0.3">
      <c r="A736" s="10"/>
      <c r="B736" s="10"/>
      <c r="C736" s="10"/>
      <c r="D736" s="10">
        <v>212149834.41</v>
      </c>
      <c r="E736" s="311">
        <v>540531189</v>
      </c>
      <c r="F736" s="311" t="s">
        <v>930</v>
      </c>
      <c r="G736" s="312">
        <v>4</v>
      </c>
      <c r="H736" s="312" t="s">
        <v>1314</v>
      </c>
      <c r="I736" s="311">
        <v>0</v>
      </c>
      <c r="J736" s="311">
        <v>0</v>
      </c>
      <c r="K736" s="311">
        <v>0</v>
      </c>
      <c r="L736" s="311">
        <v>0</v>
      </c>
      <c r="M736" s="311">
        <v>0</v>
      </c>
      <c r="N736" s="311">
        <v>0</v>
      </c>
      <c r="O736" s="311">
        <v>0</v>
      </c>
      <c r="P736" s="311">
        <v>0</v>
      </c>
      <c r="Q736" s="311">
        <v>0</v>
      </c>
      <c r="R736" s="311">
        <v>0</v>
      </c>
      <c r="S736" s="311">
        <v>0</v>
      </c>
      <c r="T736" s="311">
        <v>0</v>
      </c>
      <c r="U736" s="311">
        <v>0</v>
      </c>
      <c r="V736" s="311">
        <v>0</v>
      </c>
      <c r="W736" s="311">
        <v>0</v>
      </c>
      <c r="X736" s="311">
        <v>0</v>
      </c>
      <c r="Y736" s="311">
        <v>0</v>
      </c>
      <c r="Z736" s="311">
        <v>0</v>
      </c>
      <c r="AA736" s="311">
        <v>0</v>
      </c>
      <c r="AB736" s="311">
        <v>0</v>
      </c>
      <c r="AC736" s="311">
        <v>0</v>
      </c>
      <c r="AD736" s="311">
        <v>0</v>
      </c>
      <c r="AE736" s="311">
        <v>0</v>
      </c>
      <c r="AF736" s="311">
        <v>0</v>
      </c>
      <c r="AG736" s="311">
        <v>0</v>
      </c>
      <c r="AH736" s="311">
        <v>0</v>
      </c>
      <c r="AI736" s="311">
        <v>0</v>
      </c>
      <c r="AJ736" s="311">
        <v>0</v>
      </c>
      <c r="AK736" s="311">
        <v>0</v>
      </c>
      <c r="AL736" s="311">
        <v>0</v>
      </c>
      <c r="AM736" s="311">
        <v>0</v>
      </c>
      <c r="AN736" s="311">
        <v>0</v>
      </c>
      <c r="AO736" s="311">
        <v>0</v>
      </c>
      <c r="AP736" s="311">
        <v>0</v>
      </c>
      <c r="AQ736" s="311">
        <v>0</v>
      </c>
      <c r="AR736" s="311">
        <v>0</v>
      </c>
      <c r="AS736" s="311">
        <v>0</v>
      </c>
      <c r="AT736" s="311">
        <v>0</v>
      </c>
      <c r="AU736" s="311">
        <v>0</v>
      </c>
      <c r="AV736" s="311">
        <v>0</v>
      </c>
      <c r="AW736" s="311">
        <v>0</v>
      </c>
      <c r="AX736" s="352">
        <v>0</v>
      </c>
      <c r="AY736" s="352">
        <v>0</v>
      </c>
      <c r="AZ736" s="352">
        <v>0</v>
      </c>
      <c r="BA736" s="352">
        <v>0</v>
      </c>
      <c r="BB736" s="352">
        <v>0</v>
      </c>
      <c r="BC736" s="352">
        <v>0</v>
      </c>
      <c r="BD736" s="352">
        <v>0</v>
      </c>
      <c r="BE736" s="352">
        <v>0</v>
      </c>
      <c r="BF736" s="352">
        <v>0</v>
      </c>
      <c r="BG736" s="352">
        <v>0</v>
      </c>
      <c r="BH736" s="378">
        <v>0</v>
      </c>
      <c r="BI736" s="352">
        <v>0</v>
      </c>
      <c r="BJ736" s="352">
        <v>0</v>
      </c>
      <c r="BK736" s="352"/>
      <c r="BL736" s="352"/>
      <c r="BM736" s="352"/>
    </row>
    <row r="737" spans="1:65" s="78" customFormat="1" x14ac:dyDescent="0.3">
      <c r="A737" s="10"/>
      <c r="B737" s="10"/>
      <c r="C737" s="10"/>
      <c r="D737" s="10">
        <v>61766026.409999996</v>
      </c>
      <c r="E737" s="311">
        <v>540904972</v>
      </c>
      <c r="F737" s="311" t="s">
        <v>937</v>
      </c>
      <c r="G737" s="312">
        <v>24</v>
      </c>
      <c r="H737" s="312" t="s">
        <v>1314</v>
      </c>
      <c r="I737" s="311">
        <v>0</v>
      </c>
      <c r="J737" s="311">
        <v>0</v>
      </c>
      <c r="K737" s="311">
        <v>0</v>
      </c>
      <c r="L737" s="311">
        <v>0</v>
      </c>
      <c r="M737" s="311">
        <v>0</v>
      </c>
      <c r="N737" s="311">
        <v>0</v>
      </c>
      <c r="O737" s="311">
        <v>0</v>
      </c>
      <c r="P737" s="311">
        <v>0</v>
      </c>
      <c r="Q737" s="311">
        <v>0</v>
      </c>
      <c r="R737" s="311">
        <v>0</v>
      </c>
      <c r="S737" s="311">
        <v>0</v>
      </c>
      <c r="T737" s="311">
        <v>0</v>
      </c>
      <c r="U737" s="311">
        <v>0</v>
      </c>
      <c r="V737" s="311">
        <v>0</v>
      </c>
      <c r="W737" s="311">
        <v>0</v>
      </c>
      <c r="X737" s="311">
        <v>0</v>
      </c>
      <c r="Y737" s="311">
        <v>0</v>
      </c>
      <c r="Z737" s="311">
        <v>0</v>
      </c>
      <c r="AA737" s="311">
        <v>0</v>
      </c>
      <c r="AB737" s="311">
        <v>0</v>
      </c>
      <c r="AC737" s="311">
        <v>0</v>
      </c>
      <c r="AD737" s="311">
        <v>0</v>
      </c>
      <c r="AE737" s="311">
        <v>0</v>
      </c>
      <c r="AF737" s="311">
        <v>0</v>
      </c>
      <c r="AG737" s="311">
        <v>0</v>
      </c>
      <c r="AH737" s="311">
        <v>0</v>
      </c>
      <c r="AI737" s="311">
        <v>0</v>
      </c>
      <c r="AJ737" s="311">
        <v>0</v>
      </c>
      <c r="AK737" s="311">
        <v>0</v>
      </c>
      <c r="AL737" s="311">
        <v>0</v>
      </c>
      <c r="AM737" s="311">
        <v>0</v>
      </c>
      <c r="AN737" s="311">
        <v>0</v>
      </c>
      <c r="AO737" s="311">
        <v>0</v>
      </c>
      <c r="AP737" s="311">
        <v>0</v>
      </c>
      <c r="AQ737" s="311">
        <v>0</v>
      </c>
      <c r="AR737" s="311">
        <v>0</v>
      </c>
      <c r="AS737" s="311">
        <v>0</v>
      </c>
      <c r="AT737" s="311">
        <v>0</v>
      </c>
      <c r="AU737" s="311">
        <v>0</v>
      </c>
      <c r="AV737" s="311">
        <v>0</v>
      </c>
      <c r="AW737" s="311">
        <v>0</v>
      </c>
      <c r="AX737" s="352">
        <v>0</v>
      </c>
      <c r="AY737" s="352">
        <v>0</v>
      </c>
      <c r="AZ737" s="352">
        <v>0</v>
      </c>
      <c r="BA737" s="352">
        <v>0</v>
      </c>
      <c r="BB737" s="352">
        <v>0</v>
      </c>
      <c r="BC737" s="352">
        <v>0</v>
      </c>
      <c r="BD737" s="352">
        <v>0</v>
      </c>
      <c r="BE737" s="352">
        <v>0</v>
      </c>
      <c r="BF737" s="352">
        <v>0</v>
      </c>
      <c r="BG737" s="352">
        <v>0</v>
      </c>
      <c r="BH737" s="378">
        <v>0</v>
      </c>
      <c r="BI737" s="352">
        <v>0</v>
      </c>
      <c r="BJ737" s="352">
        <v>0</v>
      </c>
      <c r="BK737" s="352"/>
      <c r="BL737" s="352"/>
      <c r="BM737" s="352"/>
    </row>
    <row r="738" spans="1:65" s="78" customFormat="1" x14ac:dyDescent="0.3">
      <c r="A738" s="10"/>
      <c r="B738" s="10"/>
      <c r="C738" s="10"/>
      <c r="D738" s="10">
        <v>110938488.64</v>
      </c>
      <c r="E738" s="311">
        <v>541232233</v>
      </c>
      <c r="F738" s="311" t="s">
        <v>948</v>
      </c>
      <c r="G738" s="312">
        <v>15</v>
      </c>
      <c r="H738" s="312" t="s">
        <v>1314</v>
      </c>
      <c r="I738" s="311">
        <v>0</v>
      </c>
      <c r="J738" s="311">
        <v>0</v>
      </c>
      <c r="K738" s="311">
        <v>0</v>
      </c>
      <c r="L738" s="311">
        <v>0</v>
      </c>
      <c r="M738" s="311">
        <v>0</v>
      </c>
      <c r="N738" s="311">
        <v>0</v>
      </c>
      <c r="O738" s="311">
        <v>0</v>
      </c>
      <c r="P738" s="311">
        <v>0</v>
      </c>
      <c r="Q738" s="311">
        <v>0</v>
      </c>
      <c r="R738" s="311">
        <v>0</v>
      </c>
      <c r="S738" s="311">
        <v>0</v>
      </c>
      <c r="T738" s="311">
        <v>0</v>
      </c>
      <c r="U738" s="311">
        <v>0</v>
      </c>
      <c r="V738" s="311">
        <v>0</v>
      </c>
      <c r="W738" s="311">
        <v>0</v>
      </c>
      <c r="X738" s="311">
        <v>0</v>
      </c>
      <c r="Y738" s="311">
        <v>0</v>
      </c>
      <c r="Z738" s="311">
        <v>0</v>
      </c>
      <c r="AA738" s="311">
        <v>0</v>
      </c>
      <c r="AB738" s="311">
        <v>0</v>
      </c>
      <c r="AC738" s="311">
        <v>0</v>
      </c>
      <c r="AD738" s="311">
        <v>0</v>
      </c>
      <c r="AE738" s="311">
        <v>0</v>
      </c>
      <c r="AF738" s="311">
        <v>0</v>
      </c>
      <c r="AG738" s="311">
        <v>0</v>
      </c>
      <c r="AH738" s="311">
        <v>0</v>
      </c>
      <c r="AI738" s="311">
        <v>0</v>
      </c>
      <c r="AJ738" s="311">
        <v>0</v>
      </c>
      <c r="AK738" s="311">
        <v>0</v>
      </c>
      <c r="AL738" s="311">
        <v>0</v>
      </c>
      <c r="AM738" s="311">
        <v>0</v>
      </c>
      <c r="AN738" s="311">
        <v>0</v>
      </c>
      <c r="AO738" s="311">
        <v>0</v>
      </c>
      <c r="AP738" s="311">
        <v>0</v>
      </c>
      <c r="AQ738" s="311">
        <v>0</v>
      </c>
      <c r="AR738" s="311">
        <v>0</v>
      </c>
      <c r="AS738" s="311">
        <v>0</v>
      </c>
      <c r="AT738" s="311">
        <v>0</v>
      </c>
      <c r="AU738" s="311">
        <v>0</v>
      </c>
      <c r="AV738" s="311">
        <v>0</v>
      </c>
      <c r="AW738" s="311">
        <v>0</v>
      </c>
      <c r="AX738" s="352">
        <v>0</v>
      </c>
      <c r="AY738" s="352">
        <v>0</v>
      </c>
      <c r="AZ738" s="352">
        <v>0</v>
      </c>
      <c r="BA738" s="352">
        <v>0</v>
      </c>
      <c r="BB738" s="352">
        <v>0</v>
      </c>
      <c r="BC738" s="352">
        <v>0</v>
      </c>
      <c r="BD738" s="352">
        <v>0</v>
      </c>
      <c r="BE738" s="352">
        <v>0</v>
      </c>
      <c r="BF738" s="352">
        <v>0</v>
      </c>
      <c r="BG738" s="352">
        <v>0</v>
      </c>
      <c r="BH738" s="378">
        <v>0</v>
      </c>
      <c r="BI738" s="352">
        <v>0</v>
      </c>
      <c r="BJ738" s="352">
        <v>0</v>
      </c>
      <c r="BK738" s="352"/>
      <c r="BL738" s="352"/>
      <c r="BM738" s="352"/>
    </row>
    <row r="739" spans="1:65" s="78" customFormat="1" x14ac:dyDescent="0.3">
      <c r="A739" s="10"/>
      <c r="B739" s="10"/>
      <c r="C739" s="10"/>
      <c r="D739" s="10">
        <v>95722896.799999997</v>
      </c>
      <c r="E739" s="311">
        <v>541425163</v>
      </c>
      <c r="F739" s="311" t="s">
        <v>952</v>
      </c>
      <c r="G739" s="312">
        <v>9</v>
      </c>
      <c r="H739" s="312" t="s">
        <v>1314</v>
      </c>
      <c r="I739" s="311">
        <v>0</v>
      </c>
      <c r="J739" s="311">
        <v>0</v>
      </c>
      <c r="K739" s="311">
        <v>0</v>
      </c>
      <c r="L739" s="311">
        <v>0</v>
      </c>
      <c r="M739" s="311">
        <v>0</v>
      </c>
      <c r="N739" s="311">
        <v>0</v>
      </c>
      <c r="O739" s="311">
        <v>0</v>
      </c>
      <c r="P739" s="311">
        <v>0</v>
      </c>
      <c r="Q739" s="311">
        <v>0</v>
      </c>
      <c r="R739" s="311">
        <v>0</v>
      </c>
      <c r="S739" s="311">
        <v>0</v>
      </c>
      <c r="T739" s="311">
        <v>0</v>
      </c>
      <c r="U739" s="311">
        <v>0</v>
      </c>
      <c r="V739" s="311">
        <v>0</v>
      </c>
      <c r="W739" s="311">
        <v>0</v>
      </c>
      <c r="X739" s="311">
        <v>0</v>
      </c>
      <c r="Y739" s="311">
        <v>0</v>
      </c>
      <c r="Z739" s="311">
        <v>0</v>
      </c>
      <c r="AA739" s="311">
        <v>0</v>
      </c>
      <c r="AB739" s="311">
        <v>0</v>
      </c>
      <c r="AC739" s="311">
        <v>0</v>
      </c>
      <c r="AD739" s="311">
        <v>0</v>
      </c>
      <c r="AE739" s="311">
        <v>0</v>
      </c>
      <c r="AF739" s="311">
        <v>0</v>
      </c>
      <c r="AG739" s="311">
        <v>0</v>
      </c>
      <c r="AH739" s="311">
        <v>0</v>
      </c>
      <c r="AI739" s="311">
        <v>0</v>
      </c>
      <c r="AJ739" s="311">
        <v>0</v>
      </c>
      <c r="AK739" s="311">
        <v>0</v>
      </c>
      <c r="AL739" s="311">
        <v>0</v>
      </c>
      <c r="AM739" s="311">
        <v>0</v>
      </c>
      <c r="AN739" s="311">
        <v>0</v>
      </c>
      <c r="AO739" s="311">
        <v>0</v>
      </c>
      <c r="AP739" s="311">
        <v>0</v>
      </c>
      <c r="AQ739" s="311">
        <v>0</v>
      </c>
      <c r="AR739" s="311">
        <v>0</v>
      </c>
      <c r="AS739" s="311">
        <v>0</v>
      </c>
      <c r="AT739" s="311">
        <v>0</v>
      </c>
      <c r="AU739" s="311">
        <v>0</v>
      </c>
      <c r="AV739" s="311">
        <v>0</v>
      </c>
      <c r="AW739" s="311">
        <v>0</v>
      </c>
      <c r="AX739" s="352">
        <v>0</v>
      </c>
      <c r="AY739" s="352">
        <v>0</v>
      </c>
      <c r="AZ739" s="352">
        <v>0</v>
      </c>
      <c r="BA739" s="352">
        <v>0</v>
      </c>
      <c r="BB739" s="352">
        <v>0</v>
      </c>
      <c r="BC739" s="352">
        <v>0</v>
      </c>
      <c r="BD739" s="352">
        <v>0</v>
      </c>
      <c r="BE739" s="352">
        <v>0</v>
      </c>
      <c r="BF739" s="352">
        <v>0</v>
      </c>
      <c r="BG739" s="352">
        <v>0</v>
      </c>
      <c r="BH739" s="378">
        <v>0</v>
      </c>
      <c r="BI739" s="352">
        <v>0</v>
      </c>
      <c r="BJ739" s="352">
        <v>0</v>
      </c>
      <c r="BK739" s="352"/>
      <c r="BL739" s="352"/>
      <c r="BM739" s="352"/>
    </row>
    <row r="740" spans="1:65" s="78" customFormat="1" x14ac:dyDescent="0.3">
      <c r="A740" s="10"/>
      <c r="B740" s="10"/>
      <c r="C740" s="10"/>
      <c r="D740" s="10">
        <v>5849663275.2799997</v>
      </c>
      <c r="E740" s="311">
        <v>542745358</v>
      </c>
      <c r="F740" s="311" t="s">
        <v>972</v>
      </c>
      <c r="G740" s="312">
        <v>10</v>
      </c>
      <c r="H740" s="312" t="s">
        <v>1314</v>
      </c>
      <c r="I740" s="311">
        <v>0</v>
      </c>
      <c r="J740" s="311">
        <v>0</v>
      </c>
      <c r="K740" s="311">
        <v>0</v>
      </c>
      <c r="L740" s="311">
        <v>0</v>
      </c>
      <c r="M740" s="311">
        <v>0</v>
      </c>
      <c r="N740" s="311">
        <v>0</v>
      </c>
      <c r="O740" s="311">
        <v>0</v>
      </c>
      <c r="P740" s="311">
        <v>0</v>
      </c>
      <c r="Q740" s="311">
        <v>0</v>
      </c>
      <c r="R740" s="311">
        <v>0</v>
      </c>
      <c r="S740" s="311">
        <v>0</v>
      </c>
      <c r="T740" s="311">
        <v>0</v>
      </c>
      <c r="U740" s="311">
        <v>0</v>
      </c>
      <c r="V740" s="311">
        <v>0</v>
      </c>
      <c r="W740" s="311">
        <v>0</v>
      </c>
      <c r="X740" s="311">
        <v>0</v>
      </c>
      <c r="Y740" s="311">
        <v>0</v>
      </c>
      <c r="Z740" s="311">
        <v>0</v>
      </c>
      <c r="AA740" s="311">
        <v>0</v>
      </c>
      <c r="AB740" s="311">
        <v>0</v>
      </c>
      <c r="AC740" s="311">
        <v>0</v>
      </c>
      <c r="AD740" s="311">
        <v>0</v>
      </c>
      <c r="AE740" s="311">
        <v>0</v>
      </c>
      <c r="AF740" s="311">
        <v>0</v>
      </c>
      <c r="AG740" s="311">
        <v>0</v>
      </c>
      <c r="AH740" s="311">
        <v>0</v>
      </c>
      <c r="AI740" s="311">
        <v>0</v>
      </c>
      <c r="AJ740" s="311">
        <v>0</v>
      </c>
      <c r="AK740" s="311">
        <v>0</v>
      </c>
      <c r="AL740" s="311">
        <v>0</v>
      </c>
      <c r="AM740" s="311">
        <v>0</v>
      </c>
      <c r="AN740" s="311">
        <v>0</v>
      </c>
      <c r="AO740" s="311">
        <v>0</v>
      </c>
      <c r="AP740" s="311">
        <v>0</v>
      </c>
      <c r="AQ740" s="311">
        <v>0</v>
      </c>
      <c r="AR740" s="311">
        <v>0</v>
      </c>
      <c r="AS740" s="311">
        <v>0</v>
      </c>
      <c r="AT740" s="311">
        <v>0</v>
      </c>
      <c r="AU740" s="311">
        <v>0</v>
      </c>
      <c r="AV740" s="311">
        <v>0</v>
      </c>
      <c r="AW740" s="311">
        <v>0</v>
      </c>
      <c r="AX740" s="352">
        <v>0</v>
      </c>
      <c r="AY740" s="352">
        <v>0</v>
      </c>
      <c r="AZ740" s="352">
        <v>0</v>
      </c>
      <c r="BA740" s="352">
        <v>0</v>
      </c>
      <c r="BB740" s="352">
        <v>0</v>
      </c>
      <c r="BC740" s="352">
        <v>0</v>
      </c>
      <c r="BD740" s="352">
        <v>0</v>
      </c>
      <c r="BE740" s="352">
        <v>0</v>
      </c>
      <c r="BF740" s="352">
        <v>0</v>
      </c>
      <c r="BG740" s="352">
        <v>0</v>
      </c>
      <c r="BH740" s="378">
        <v>0</v>
      </c>
      <c r="BI740" s="352">
        <v>0</v>
      </c>
      <c r="BJ740" s="352">
        <v>0</v>
      </c>
      <c r="BK740" s="352"/>
      <c r="BL740" s="352"/>
      <c r="BM740" s="352"/>
    </row>
    <row r="741" spans="1:65" s="78" customFormat="1" x14ac:dyDescent="0.3">
      <c r="A741" s="10"/>
      <c r="B741" s="10"/>
      <c r="C741" s="10"/>
      <c r="D741" s="10">
        <v>5947296018.3299999</v>
      </c>
      <c r="E741" s="311">
        <v>542745358</v>
      </c>
      <c r="F741" s="311" t="s">
        <v>972</v>
      </c>
      <c r="G741" s="312">
        <v>10</v>
      </c>
      <c r="H741" s="312" t="s">
        <v>1314</v>
      </c>
      <c r="I741" s="311">
        <v>0</v>
      </c>
      <c r="J741" s="311">
        <v>0</v>
      </c>
      <c r="K741" s="311">
        <v>0</v>
      </c>
      <c r="L741" s="311">
        <v>0</v>
      </c>
      <c r="M741" s="311">
        <v>0</v>
      </c>
      <c r="N741" s="311">
        <v>0</v>
      </c>
      <c r="O741" s="311">
        <v>0</v>
      </c>
      <c r="P741" s="311">
        <v>0</v>
      </c>
      <c r="Q741" s="311">
        <v>0</v>
      </c>
      <c r="R741" s="311">
        <v>0</v>
      </c>
      <c r="S741" s="311">
        <v>0</v>
      </c>
      <c r="T741" s="311">
        <v>0</v>
      </c>
      <c r="U741" s="311">
        <v>0</v>
      </c>
      <c r="V741" s="311">
        <v>0</v>
      </c>
      <c r="W741" s="311">
        <v>0</v>
      </c>
      <c r="X741" s="311">
        <v>0</v>
      </c>
      <c r="Y741" s="311">
        <v>0</v>
      </c>
      <c r="Z741" s="311">
        <v>0</v>
      </c>
      <c r="AA741" s="311">
        <v>0</v>
      </c>
      <c r="AB741" s="311">
        <v>0</v>
      </c>
      <c r="AC741" s="311">
        <v>0</v>
      </c>
      <c r="AD741" s="311">
        <v>0</v>
      </c>
      <c r="AE741" s="311">
        <v>0</v>
      </c>
      <c r="AF741" s="311">
        <v>0</v>
      </c>
      <c r="AG741" s="311">
        <v>0</v>
      </c>
      <c r="AH741" s="311">
        <v>0</v>
      </c>
      <c r="AI741" s="311">
        <v>0</v>
      </c>
      <c r="AJ741" s="311">
        <v>0</v>
      </c>
      <c r="AK741" s="311">
        <v>0</v>
      </c>
      <c r="AL741" s="311">
        <v>0</v>
      </c>
      <c r="AM741" s="311">
        <v>0</v>
      </c>
      <c r="AN741" s="311">
        <v>0</v>
      </c>
      <c r="AO741" s="311">
        <v>0</v>
      </c>
      <c r="AP741" s="311">
        <v>0</v>
      </c>
      <c r="AQ741" s="311">
        <v>0</v>
      </c>
      <c r="AR741" s="311">
        <v>0</v>
      </c>
      <c r="AS741" s="311">
        <v>0</v>
      </c>
      <c r="AT741" s="311">
        <v>0</v>
      </c>
      <c r="AU741" s="311">
        <v>0</v>
      </c>
      <c r="AV741" s="311">
        <v>0</v>
      </c>
      <c r="AW741" s="311">
        <v>0</v>
      </c>
      <c r="AX741" s="352">
        <v>0</v>
      </c>
      <c r="AY741" s="352">
        <v>0</v>
      </c>
      <c r="AZ741" s="352">
        <v>0</v>
      </c>
      <c r="BA741" s="352">
        <v>0</v>
      </c>
      <c r="BB741" s="352">
        <v>0</v>
      </c>
      <c r="BC741" s="352">
        <v>0</v>
      </c>
      <c r="BD741" s="352">
        <v>0</v>
      </c>
      <c r="BE741" s="352">
        <v>0</v>
      </c>
      <c r="BF741" s="352">
        <v>0</v>
      </c>
      <c r="BG741" s="352">
        <v>0</v>
      </c>
      <c r="BH741" s="378">
        <v>0</v>
      </c>
      <c r="BI741" s="352">
        <v>0</v>
      </c>
      <c r="BJ741" s="352">
        <v>0</v>
      </c>
      <c r="BK741" s="352"/>
      <c r="BL741" s="352"/>
      <c r="BM741" s="352"/>
    </row>
    <row r="742" spans="1:65" s="78" customFormat="1" x14ac:dyDescent="0.3">
      <c r="A742" s="10"/>
      <c r="B742" s="10"/>
      <c r="C742" s="10"/>
      <c r="D742" s="10">
        <v>5849663275.2799997</v>
      </c>
      <c r="E742" s="311">
        <v>542745358</v>
      </c>
      <c r="F742" s="311" t="s">
        <v>973</v>
      </c>
      <c r="G742" s="312">
        <v>29</v>
      </c>
      <c r="H742" s="312" t="s">
        <v>1314</v>
      </c>
      <c r="I742" s="311">
        <v>0</v>
      </c>
      <c r="J742" s="311">
        <v>0</v>
      </c>
      <c r="K742" s="311">
        <v>0</v>
      </c>
      <c r="L742" s="311">
        <v>0</v>
      </c>
      <c r="M742" s="311">
        <v>0</v>
      </c>
      <c r="N742" s="311">
        <v>0</v>
      </c>
      <c r="O742" s="311">
        <v>0</v>
      </c>
      <c r="P742" s="311">
        <v>0</v>
      </c>
      <c r="Q742" s="311">
        <v>0</v>
      </c>
      <c r="R742" s="311">
        <v>0</v>
      </c>
      <c r="S742" s="311">
        <v>0</v>
      </c>
      <c r="T742" s="311">
        <v>0</v>
      </c>
      <c r="U742" s="311">
        <v>0</v>
      </c>
      <c r="V742" s="311">
        <v>0</v>
      </c>
      <c r="W742" s="311">
        <v>0</v>
      </c>
      <c r="X742" s="311">
        <v>0</v>
      </c>
      <c r="Y742" s="311">
        <v>0</v>
      </c>
      <c r="Z742" s="311">
        <v>0</v>
      </c>
      <c r="AA742" s="311">
        <v>0</v>
      </c>
      <c r="AB742" s="311">
        <v>0</v>
      </c>
      <c r="AC742" s="311">
        <v>0</v>
      </c>
      <c r="AD742" s="311">
        <v>0</v>
      </c>
      <c r="AE742" s="311">
        <v>0</v>
      </c>
      <c r="AF742" s="311">
        <v>0</v>
      </c>
      <c r="AG742" s="311">
        <v>0</v>
      </c>
      <c r="AH742" s="311">
        <v>0</v>
      </c>
      <c r="AI742" s="311">
        <v>0</v>
      </c>
      <c r="AJ742" s="311">
        <v>0</v>
      </c>
      <c r="AK742" s="311">
        <v>0</v>
      </c>
      <c r="AL742" s="311">
        <v>0</v>
      </c>
      <c r="AM742" s="311">
        <v>0</v>
      </c>
      <c r="AN742" s="311">
        <v>0</v>
      </c>
      <c r="AO742" s="311">
        <v>0</v>
      </c>
      <c r="AP742" s="311">
        <v>0</v>
      </c>
      <c r="AQ742" s="311">
        <v>0</v>
      </c>
      <c r="AR742" s="311">
        <v>0</v>
      </c>
      <c r="AS742" s="311">
        <v>0</v>
      </c>
      <c r="AT742" s="311">
        <v>0</v>
      </c>
      <c r="AU742" s="311">
        <v>0</v>
      </c>
      <c r="AV742" s="311">
        <v>0</v>
      </c>
      <c r="AW742" s="311">
        <v>0</v>
      </c>
      <c r="AX742" s="352">
        <v>0</v>
      </c>
      <c r="AY742" s="352">
        <v>0</v>
      </c>
      <c r="AZ742" s="352">
        <v>0</v>
      </c>
      <c r="BA742" s="352">
        <v>0</v>
      </c>
      <c r="BB742" s="352">
        <v>0</v>
      </c>
      <c r="BC742" s="352">
        <v>0</v>
      </c>
      <c r="BD742" s="352">
        <v>0</v>
      </c>
      <c r="BE742" s="352">
        <v>0</v>
      </c>
      <c r="BF742" s="352">
        <v>0</v>
      </c>
      <c r="BG742" s="352">
        <v>0</v>
      </c>
      <c r="BH742" s="378">
        <v>0</v>
      </c>
      <c r="BI742" s="352">
        <v>0</v>
      </c>
      <c r="BJ742" s="352">
        <v>0</v>
      </c>
      <c r="BK742" s="352"/>
      <c r="BL742" s="352"/>
      <c r="BM742" s="352"/>
    </row>
    <row r="743" spans="1:65" s="78" customFormat="1" x14ac:dyDescent="0.3">
      <c r="A743" s="10"/>
      <c r="B743" s="10"/>
      <c r="C743" s="10"/>
      <c r="D743" s="10">
        <v>5947296018.3299999</v>
      </c>
      <c r="E743" s="311">
        <v>542745358</v>
      </c>
      <c r="F743" s="311" t="s">
        <v>973</v>
      </c>
      <c r="G743" s="312">
        <v>29</v>
      </c>
      <c r="H743" s="312" t="s">
        <v>1314</v>
      </c>
      <c r="I743" s="311">
        <v>0</v>
      </c>
      <c r="J743" s="311">
        <v>0</v>
      </c>
      <c r="K743" s="311">
        <v>0</v>
      </c>
      <c r="L743" s="311">
        <v>0</v>
      </c>
      <c r="M743" s="311">
        <v>0</v>
      </c>
      <c r="N743" s="311">
        <v>0</v>
      </c>
      <c r="O743" s="311">
        <v>0</v>
      </c>
      <c r="P743" s="311">
        <v>0</v>
      </c>
      <c r="Q743" s="311">
        <v>0</v>
      </c>
      <c r="R743" s="311">
        <v>0</v>
      </c>
      <c r="S743" s="311">
        <v>0</v>
      </c>
      <c r="T743" s="311">
        <v>0</v>
      </c>
      <c r="U743" s="311">
        <v>0</v>
      </c>
      <c r="V743" s="311">
        <v>0</v>
      </c>
      <c r="W743" s="311">
        <v>0</v>
      </c>
      <c r="X743" s="311">
        <v>0</v>
      </c>
      <c r="Y743" s="311">
        <v>0</v>
      </c>
      <c r="Z743" s="311">
        <v>0</v>
      </c>
      <c r="AA743" s="311">
        <v>0</v>
      </c>
      <c r="AB743" s="311">
        <v>0</v>
      </c>
      <c r="AC743" s="311">
        <v>0</v>
      </c>
      <c r="AD743" s="311">
        <v>0</v>
      </c>
      <c r="AE743" s="311">
        <v>0</v>
      </c>
      <c r="AF743" s="311">
        <v>0</v>
      </c>
      <c r="AG743" s="311">
        <v>0</v>
      </c>
      <c r="AH743" s="311">
        <v>0</v>
      </c>
      <c r="AI743" s="311">
        <v>0</v>
      </c>
      <c r="AJ743" s="311">
        <v>0</v>
      </c>
      <c r="AK743" s="311">
        <v>0</v>
      </c>
      <c r="AL743" s="311">
        <v>0</v>
      </c>
      <c r="AM743" s="311">
        <v>0</v>
      </c>
      <c r="AN743" s="311">
        <v>0</v>
      </c>
      <c r="AO743" s="311">
        <v>0</v>
      </c>
      <c r="AP743" s="311">
        <v>0</v>
      </c>
      <c r="AQ743" s="311">
        <v>0</v>
      </c>
      <c r="AR743" s="311">
        <v>0</v>
      </c>
      <c r="AS743" s="311">
        <v>0</v>
      </c>
      <c r="AT743" s="311">
        <v>0</v>
      </c>
      <c r="AU743" s="311">
        <v>0</v>
      </c>
      <c r="AV743" s="311">
        <v>0</v>
      </c>
      <c r="AW743" s="311">
        <v>0</v>
      </c>
      <c r="AX743" s="352">
        <v>0</v>
      </c>
      <c r="AY743" s="352">
        <v>0</v>
      </c>
      <c r="AZ743" s="352">
        <v>0</v>
      </c>
      <c r="BA743" s="352">
        <v>0</v>
      </c>
      <c r="BB743" s="352">
        <v>0</v>
      </c>
      <c r="BC743" s="352">
        <v>0</v>
      </c>
      <c r="BD743" s="352">
        <v>0</v>
      </c>
      <c r="BE743" s="352">
        <v>0</v>
      </c>
      <c r="BF743" s="352">
        <v>0</v>
      </c>
      <c r="BG743" s="352">
        <v>0</v>
      </c>
      <c r="BH743" s="378">
        <v>0</v>
      </c>
      <c r="BI743" s="352">
        <v>0</v>
      </c>
      <c r="BJ743" s="352">
        <v>0</v>
      </c>
      <c r="BK743" s="352"/>
      <c r="BL743" s="352"/>
      <c r="BM743" s="352"/>
    </row>
    <row r="744" spans="1:65" s="78" customFormat="1" x14ac:dyDescent="0.3">
      <c r="A744" s="10"/>
      <c r="B744" s="10"/>
      <c r="C744" s="10"/>
      <c r="D744" s="10">
        <v>94684336.090000004</v>
      </c>
      <c r="E744" s="311">
        <v>580010395</v>
      </c>
      <c r="F744" s="311" t="s">
        <v>982</v>
      </c>
      <c r="G744" s="312">
        <v>16</v>
      </c>
      <c r="H744" s="312" t="s">
        <v>1316</v>
      </c>
      <c r="I744" s="311">
        <v>0</v>
      </c>
      <c r="J744" s="311">
        <v>0</v>
      </c>
      <c r="K744" s="311">
        <v>0</v>
      </c>
      <c r="L744" s="311">
        <v>0</v>
      </c>
      <c r="M744" s="311">
        <v>0</v>
      </c>
      <c r="N744" s="311">
        <v>0</v>
      </c>
      <c r="O744" s="311">
        <v>0</v>
      </c>
      <c r="P744" s="311">
        <v>0</v>
      </c>
      <c r="Q744" s="311">
        <v>0</v>
      </c>
      <c r="R744" s="311">
        <v>0</v>
      </c>
      <c r="S744" s="311">
        <v>0</v>
      </c>
      <c r="T744" s="311">
        <v>0</v>
      </c>
      <c r="U744" s="311">
        <v>0</v>
      </c>
      <c r="V744" s="311">
        <v>0</v>
      </c>
      <c r="W744" s="311">
        <v>0</v>
      </c>
      <c r="X744" s="311">
        <v>0</v>
      </c>
      <c r="Y744" s="311">
        <v>0</v>
      </c>
      <c r="Z744" s="311">
        <v>0</v>
      </c>
      <c r="AA744" s="311">
        <v>0</v>
      </c>
      <c r="AB744" s="311">
        <v>0</v>
      </c>
      <c r="AC744" s="311">
        <v>0</v>
      </c>
      <c r="AD744" s="311">
        <v>0</v>
      </c>
      <c r="AE744" s="311">
        <v>0</v>
      </c>
      <c r="AF744" s="311">
        <v>0</v>
      </c>
      <c r="AG744" s="311">
        <v>0</v>
      </c>
      <c r="AH744" s="311">
        <v>0</v>
      </c>
      <c r="AI744" s="311">
        <v>0</v>
      </c>
      <c r="AJ744" s="311">
        <v>0</v>
      </c>
      <c r="AK744" s="311">
        <v>0</v>
      </c>
      <c r="AL744" s="311">
        <v>0</v>
      </c>
      <c r="AM744" s="311">
        <v>0</v>
      </c>
      <c r="AN744" s="311">
        <v>0</v>
      </c>
      <c r="AO744" s="311">
        <v>0</v>
      </c>
      <c r="AP744" s="311">
        <v>0</v>
      </c>
      <c r="AQ744" s="311">
        <v>0</v>
      </c>
      <c r="AR744" s="311">
        <v>0</v>
      </c>
      <c r="AS744" s="311">
        <v>0</v>
      </c>
      <c r="AT744" s="311">
        <v>0</v>
      </c>
      <c r="AU744" s="311">
        <v>0</v>
      </c>
      <c r="AV744" s="311">
        <v>0</v>
      </c>
      <c r="AW744" s="311">
        <v>0</v>
      </c>
      <c r="AX744" s="352">
        <v>0</v>
      </c>
      <c r="AY744" s="352">
        <v>0</v>
      </c>
      <c r="AZ744" s="352">
        <v>0</v>
      </c>
      <c r="BA744" s="352">
        <v>0</v>
      </c>
      <c r="BB744" s="352">
        <v>0</v>
      </c>
      <c r="BC744" s="352">
        <v>0</v>
      </c>
      <c r="BD744" s="352">
        <v>0</v>
      </c>
      <c r="BE744" s="352">
        <v>0</v>
      </c>
      <c r="BF744" s="352">
        <v>0</v>
      </c>
      <c r="BG744" s="352">
        <v>0</v>
      </c>
      <c r="BH744" s="378">
        <v>0</v>
      </c>
      <c r="BI744" s="352">
        <v>0</v>
      </c>
      <c r="BJ744" s="352">
        <v>0</v>
      </c>
      <c r="BK744" s="352"/>
      <c r="BL744" s="352"/>
      <c r="BM744" s="352"/>
    </row>
    <row r="745" spans="1:65" s="78" customFormat="1" x14ac:dyDescent="0.3">
      <c r="A745" s="10"/>
      <c r="B745" s="10"/>
      <c r="C745" s="10"/>
      <c r="D745" s="10">
        <v>5533696.75</v>
      </c>
      <c r="E745" s="311">
        <v>580195265</v>
      </c>
      <c r="F745" s="311" t="s">
        <v>1000</v>
      </c>
      <c r="G745" s="312">
        <v>1</v>
      </c>
      <c r="H745" s="312" t="s">
        <v>1316</v>
      </c>
      <c r="I745" s="311">
        <v>0</v>
      </c>
      <c r="J745" s="311">
        <v>0</v>
      </c>
      <c r="K745" s="311">
        <v>0</v>
      </c>
      <c r="L745" s="311">
        <v>0</v>
      </c>
      <c r="M745" s="311">
        <v>0</v>
      </c>
      <c r="N745" s="311">
        <v>0</v>
      </c>
      <c r="O745" s="311">
        <v>0</v>
      </c>
      <c r="P745" s="311">
        <v>0</v>
      </c>
      <c r="Q745" s="311">
        <v>0</v>
      </c>
      <c r="R745" s="311">
        <v>0</v>
      </c>
      <c r="S745" s="311">
        <v>0</v>
      </c>
      <c r="T745" s="311">
        <v>0</v>
      </c>
      <c r="U745" s="311">
        <v>0</v>
      </c>
      <c r="V745" s="311">
        <v>0</v>
      </c>
      <c r="W745" s="311">
        <v>0</v>
      </c>
      <c r="X745" s="311">
        <v>0</v>
      </c>
      <c r="Y745" s="311">
        <v>0</v>
      </c>
      <c r="Z745" s="311">
        <v>0</v>
      </c>
      <c r="AA745" s="311">
        <v>0</v>
      </c>
      <c r="AB745" s="311">
        <v>0</v>
      </c>
      <c r="AC745" s="311">
        <v>0</v>
      </c>
      <c r="AD745" s="311">
        <v>0</v>
      </c>
      <c r="AE745" s="311">
        <v>0</v>
      </c>
      <c r="AF745" s="311">
        <v>0</v>
      </c>
      <c r="AG745" s="311">
        <v>0</v>
      </c>
      <c r="AH745" s="311">
        <v>0</v>
      </c>
      <c r="AI745" s="311">
        <v>0</v>
      </c>
      <c r="AJ745" s="311">
        <v>0</v>
      </c>
      <c r="AK745" s="311">
        <v>0</v>
      </c>
      <c r="AL745" s="311">
        <v>0</v>
      </c>
      <c r="AM745" s="311">
        <v>0</v>
      </c>
      <c r="AN745" s="311">
        <v>0</v>
      </c>
      <c r="AO745" s="311">
        <v>0</v>
      </c>
      <c r="AP745" s="311">
        <v>0</v>
      </c>
      <c r="AQ745" s="311">
        <v>0</v>
      </c>
      <c r="AR745" s="311">
        <v>0</v>
      </c>
      <c r="AS745" s="311">
        <v>0</v>
      </c>
      <c r="AT745" s="311">
        <v>0</v>
      </c>
      <c r="AU745" s="311">
        <v>0</v>
      </c>
      <c r="AV745" s="311">
        <v>0</v>
      </c>
      <c r="AW745" s="311">
        <v>0</v>
      </c>
      <c r="AX745" s="352">
        <v>0</v>
      </c>
      <c r="AY745" s="352">
        <v>0</v>
      </c>
      <c r="AZ745" s="352">
        <v>0</v>
      </c>
      <c r="BA745" s="352">
        <v>0</v>
      </c>
      <c r="BB745" s="352">
        <v>0</v>
      </c>
      <c r="BC745" s="352">
        <v>0</v>
      </c>
      <c r="BD745" s="352">
        <v>0</v>
      </c>
      <c r="BE745" s="352">
        <v>0</v>
      </c>
      <c r="BF745" s="352">
        <v>0</v>
      </c>
      <c r="BG745" s="352">
        <v>0</v>
      </c>
      <c r="BH745" s="378">
        <v>0</v>
      </c>
      <c r="BI745" s="352">
        <v>0</v>
      </c>
      <c r="BJ745" s="352">
        <v>0</v>
      </c>
      <c r="BK745" s="352"/>
      <c r="BL745" s="352"/>
      <c r="BM745" s="352"/>
    </row>
    <row r="746" spans="1:65" s="78" customFormat="1" x14ac:dyDescent="0.3">
      <c r="A746" s="10"/>
      <c r="B746" s="10"/>
      <c r="C746" s="10"/>
      <c r="D746" s="10">
        <v>72846711.609999999</v>
      </c>
      <c r="E746" s="311">
        <v>580354690</v>
      </c>
      <c r="F746" s="311" t="s">
        <v>1012</v>
      </c>
      <c r="G746" s="312">
        <v>12</v>
      </c>
      <c r="H746" s="312" t="s">
        <v>1316</v>
      </c>
      <c r="I746" s="311">
        <v>0</v>
      </c>
      <c r="J746" s="311">
        <v>0</v>
      </c>
      <c r="K746" s="311">
        <v>0</v>
      </c>
      <c r="L746" s="311">
        <v>0</v>
      </c>
      <c r="M746" s="311">
        <v>0</v>
      </c>
      <c r="N746" s="311">
        <v>0</v>
      </c>
      <c r="O746" s="311">
        <v>0</v>
      </c>
      <c r="P746" s="311">
        <v>0</v>
      </c>
      <c r="Q746" s="311">
        <v>0</v>
      </c>
      <c r="R746" s="311">
        <v>0</v>
      </c>
      <c r="S746" s="311">
        <v>0</v>
      </c>
      <c r="T746" s="311">
        <v>0</v>
      </c>
      <c r="U746" s="311">
        <v>0</v>
      </c>
      <c r="V746" s="311">
        <v>0</v>
      </c>
      <c r="W746" s="311">
        <v>0</v>
      </c>
      <c r="X746" s="311">
        <v>0</v>
      </c>
      <c r="Y746" s="311">
        <v>0</v>
      </c>
      <c r="Z746" s="311">
        <v>0</v>
      </c>
      <c r="AA746" s="311">
        <v>0</v>
      </c>
      <c r="AB746" s="311">
        <v>0</v>
      </c>
      <c r="AC746" s="311">
        <v>0</v>
      </c>
      <c r="AD746" s="311">
        <v>0</v>
      </c>
      <c r="AE746" s="311">
        <v>0</v>
      </c>
      <c r="AF746" s="311">
        <v>0</v>
      </c>
      <c r="AG746" s="311">
        <v>0</v>
      </c>
      <c r="AH746" s="311">
        <v>0</v>
      </c>
      <c r="AI746" s="311">
        <v>0</v>
      </c>
      <c r="AJ746" s="311">
        <v>0</v>
      </c>
      <c r="AK746" s="311">
        <v>0</v>
      </c>
      <c r="AL746" s="311">
        <v>0</v>
      </c>
      <c r="AM746" s="311">
        <v>0</v>
      </c>
      <c r="AN746" s="311">
        <v>0</v>
      </c>
      <c r="AO746" s="311">
        <v>0</v>
      </c>
      <c r="AP746" s="311">
        <v>0</v>
      </c>
      <c r="AQ746" s="311">
        <v>0</v>
      </c>
      <c r="AR746" s="311">
        <v>0</v>
      </c>
      <c r="AS746" s="311">
        <v>0</v>
      </c>
      <c r="AT746" s="311">
        <v>0</v>
      </c>
      <c r="AU746" s="311">
        <v>0</v>
      </c>
      <c r="AV746" s="311">
        <v>0</v>
      </c>
      <c r="AW746" s="311">
        <v>0</v>
      </c>
      <c r="AX746" s="352">
        <v>0</v>
      </c>
      <c r="AY746" s="352">
        <v>0</v>
      </c>
      <c r="AZ746" s="352">
        <v>0</v>
      </c>
      <c r="BA746" s="352">
        <v>0</v>
      </c>
      <c r="BB746" s="352">
        <v>0</v>
      </c>
      <c r="BC746" s="352">
        <v>0</v>
      </c>
      <c r="BD746" s="352">
        <v>0</v>
      </c>
      <c r="BE746" s="352">
        <v>0</v>
      </c>
      <c r="BF746" s="352">
        <v>0</v>
      </c>
      <c r="BG746" s="352">
        <v>0</v>
      </c>
      <c r="BH746" s="378">
        <v>0</v>
      </c>
      <c r="BI746" s="352">
        <v>0</v>
      </c>
      <c r="BJ746" s="352">
        <v>0</v>
      </c>
      <c r="BK746" s="352"/>
      <c r="BL746" s="352"/>
      <c r="BM746" s="352"/>
    </row>
    <row r="747" spans="1:65" s="78" customFormat="1" x14ac:dyDescent="0.3">
      <c r="A747" s="10"/>
      <c r="B747" s="10"/>
      <c r="C747" s="10"/>
      <c r="D747" s="10">
        <v>19391166331</v>
      </c>
      <c r="E747" s="311">
        <v>600006294</v>
      </c>
      <c r="F747" s="311" t="s">
        <v>1014</v>
      </c>
      <c r="G747" s="312">
        <v>3</v>
      </c>
      <c r="H747" s="312" t="s">
        <v>1317</v>
      </c>
      <c r="I747" s="311">
        <v>0</v>
      </c>
      <c r="J747" s="311">
        <v>0</v>
      </c>
      <c r="K747" s="311">
        <v>0</v>
      </c>
      <c r="L747" s="311">
        <v>0</v>
      </c>
      <c r="M747" s="311">
        <v>0</v>
      </c>
      <c r="N747" s="311">
        <v>0</v>
      </c>
      <c r="O747" s="311">
        <v>0</v>
      </c>
      <c r="P747" s="311">
        <v>0</v>
      </c>
      <c r="Q747" s="311">
        <v>0</v>
      </c>
      <c r="R747" s="311">
        <v>0</v>
      </c>
      <c r="S747" s="311">
        <v>0</v>
      </c>
      <c r="T747" s="311">
        <v>0</v>
      </c>
      <c r="U747" s="311">
        <v>0</v>
      </c>
      <c r="V747" s="311">
        <v>0</v>
      </c>
      <c r="W747" s="311">
        <v>0</v>
      </c>
      <c r="X747" s="311">
        <v>0</v>
      </c>
      <c r="Y747" s="311">
        <v>0</v>
      </c>
      <c r="Z747" s="311">
        <v>0</v>
      </c>
      <c r="AA747" s="311">
        <v>0</v>
      </c>
      <c r="AB747" s="311">
        <v>0</v>
      </c>
      <c r="AC747" s="311">
        <v>0</v>
      </c>
      <c r="AD747" s="311">
        <v>0</v>
      </c>
      <c r="AE747" s="311">
        <v>0</v>
      </c>
      <c r="AF747" s="311">
        <v>0</v>
      </c>
      <c r="AG747" s="311">
        <v>0</v>
      </c>
      <c r="AH747" s="311">
        <v>0</v>
      </c>
      <c r="AI747" s="311">
        <v>0</v>
      </c>
      <c r="AJ747" s="311">
        <v>0</v>
      </c>
      <c r="AK747" s="311">
        <v>0</v>
      </c>
      <c r="AL747" s="311">
        <v>0</v>
      </c>
      <c r="AM747" s="311">
        <v>0</v>
      </c>
      <c r="AN747" s="311">
        <v>0</v>
      </c>
      <c r="AO747" s="311">
        <v>0</v>
      </c>
      <c r="AP747" s="311">
        <v>0</v>
      </c>
      <c r="AQ747" s="311">
        <v>0</v>
      </c>
      <c r="AR747" s="311">
        <v>0</v>
      </c>
      <c r="AS747" s="311">
        <v>0</v>
      </c>
      <c r="AT747" s="311">
        <v>0</v>
      </c>
      <c r="AU747" s="311">
        <v>0</v>
      </c>
      <c r="AV747" s="311">
        <v>0</v>
      </c>
      <c r="AW747" s="311">
        <v>0</v>
      </c>
      <c r="AX747" s="352">
        <v>0</v>
      </c>
      <c r="AY747" s="352">
        <v>0</v>
      </c>
      <c r="AZ747" s="352">
        <v>0</v>
      </c>
      <c r="BA747" s="352">
        <v>0</v>
      </c>
      <c r="BB747" s="352">
        <v>0</v>
      </c>
      <c r="BC747" s="352">
        <v>0</v>
      </c>
      <c r="BD747" s="352">
        <v>0</v>
      </c>
      <c r="BE747" s="352">
        <v>0</v>
      </c>
      <c r="BF747" s="352">
        <v>0</v>
      </c>
      <c r="BG747" s="352">
        <v>0</v>
      </c>
      <c r="BH747" s="378">
        <v>0</v>
      </c>
      <c r="BI747" s="352">
        <v>0</v>
      </c>
      <c r="BJ747" s="352">
        <v>0</v>
      </c>
      <c r="BK747" s="352"/>
      <c r="BL747" s="352"/>
      <c r="BM747" s="352"/>
    </row>
    <row r="748" spans="1:65" s="78" customFormat="1" x14ac:dyDescent="0.3">
      <c r="A748" s="10"/>
      <c r="B748" s="10"/>
      <c r="C748" s="10"/>
      <c r="D748" s="10">
        <v>1298830180.9400001</v>
      </c>
      <c r="E748" s="311">
        <v>600040660</v>
      </c>
      <c r="F748" s="311" t="s">
        <v>1027</v>
      </c>
      <c r="G748" s="312">
        <v>18</v>
      </c>
      <c r="H748" s="312" t="s">
        <v>1317</v>
      </c>
      <c r="I748" s="311">
        <v>0</v>
      </c>
      <c r="J748" s="311">
        <v>0</v>
      </c>
      <c r="K748" s="311">
        <v>0</v>
      </c>
      <c r="L748" s="311">
        <v>0</v>
      </c>
      <c r="M748" s="311">
        <v>0</v>
      </c>
      <c r="N748" s="311">
        <v>0</v>
      </c>
      <c r="O748" s="311">
        <v>0</v>
      </c>
      <c r="P748" s="311">
        <v>0</v>
      </c>
      <c r="Q748" s="311">
        <v>0</v>
      </c>
      <c r="R748" s="311">
        <v>0</v>
      </c>
      <c r="S748" s="311">
        <v>0</v>
      </c>
      <c r="T748" s="311">
        <v>0</v>
      </c>
      <c r="U748" s="311">
        <v>0</v>
      </c>
      <c r="V748" s="311">
        <v>0</v>
      </c>
      <c r="W748" s="311">
        <v>0</v>
      </c>
      <c r="X748" s="311">
        <v>0</v>
      </c>
      <c r="Y748" s="311">
        <v>0</v>
      </c>
      <c r="Z748" s="311">
        <v>0</v>
      </c>
      <c r="AA748" s="311">
        <v>0</v>
      </c>
      <c r="AB748" s="311">
        <v>0</v>
      </c>
      <c r="AC748" s="311">
        <v>0</v>
      </c>
      <c r="AD748" s="311">
        <v>0</v>
      </c>
      <c r="AE748" s="311">
        <v>0</v>
      </c>
      <c r="AF748" s="311">
        <v>0</v>
      </c>
      <c r="AG748" s="311">
        <v>0</v>
      </c>
      <c r="AH748" s="311">
        <v>0</v>
      </c>
      <c r="AI748" s="311">
        <v>0</v>
      </c>
      <c r="AJ748" s="311">
        <v>0</v>
      </c>
      <c r="AK748" s="311">
        <v>0</v>
      </c>
      <c r="AL748" s="311">
        <v>0</v>
      </c>
      <c r="AM748" s="311">
        <v>0</v>
      </c>
      <c r="AN748" s="311">
        <v>0</v>
      </c>
      <c r="AO748" s="311">
        <v>0</v>
      </c>
      <c r="AP748" s="311">
        <v>0</v>
      </c>
      <c r="AQ748" s="311">
        <v>0</v>
      </c>
      <c r="AR748" s="311">
        <v>0</v>
      </c>
      <c r="AS748" s="311">
        <v>0</v>
      </c>
      <c r="AT748" s="311">
        <v>0</v>
      </c>
      <c r="AU748" s="311">
        <v>0</v>
      </c>
      <c r="AV748" s="311">
        <v>0</v>
      </c>
      <c r="AW748" s="311">
        <v>0</v>
      </c>
      <c r="AX748" s="352">
        <v>0</v>
      </c>
      <c r="AY748" s="352">
        <v>0</v>
      </c>
      <c r="AZ748" s="352">
        <v>0</v>
      </c>
      <c r="BA748" s="352">
        <v>0</v>
      </c>
      <c r="BB748" s="352">
        <v>0</v>
      </c>
      <c r="BC748" s="352">
        <v>0</v>
      </c>
      <c r="BD748" s="352">
        <v>0</v>
      </c>
      <c r="BE748" s="352">
        <v>0</v>
      </c>
      <c r="BF748" s="352">
        <v>0</v>
      </c>
      <c r="BG748" s="352">
        <v>0</v>
      </c>
      <c r="BH748" s="378">
        <v>0</v>
      </c>
      <c r="BI748" s="352">
        <v>0</v>
      </c>
      <c r="BJ748" s="352">
        <v>0</v>
      </c>
      <c r="BK748" s="352"/>
      <c r="BL748" s="352"/>
      <c r="BM748" s="352"/>
    </row>
    <row r="749" spans="1:65" s="78" customFormat="1" x14ac:dyDescent="0.3">
      <c r="A749" s="10"/>
      <c r="B749" s="10"/>
      <c r="C749" s="10"/>
      <c r="D749" s="10"/>
      <c r="E749" s="311">
        <v>600063114</v>
      </c>
      <c r="F749" s="311" t="s">
        <v>1505</v>
      </c>
      <c r="G749" s="312">
        <v>70</v>
      </c>
      <c r="H749" s="312" t="s">
        <v>1317</v>
      </c>
      <c r="I749" s="311">
        <v>0</v>
      </c>
      <c r="J749" s="311">
        <v>0</v>
      </c>
      <c r="K749" s="311">
        <v>0</v>
      </c>
      <c r="L749" s="311">
        <v>0</v>
      </c>
      <c r="M749" s="311">
        <v>0</v>
      </c>
      <c r="N749" s="311">
        <v>0</v>
      </c>
      <c r="O749" s="311">
        <v>0</v>
      </c>
      <c r="P749" s="311">
        <v>0</v>
      </c>
      <c r="Q749" s="311">
        <v>0</v>
      </c>
      <c r="R749" s="311">
        <v>0</v>
      </c>
      <c r="S749" s="311">
        <v>0</v>
      </c>
      <c r="T749" s="311">
        <v>0</v>
      </c>
      <c r="U749" s="311">
        <v>0</v>
      </c>
      <c r="V749" s="311">
        <v>0</v>
      </c>
      <c r="W749" s="311">
        <v>0</v>
      </c>
      <c r="X749" s="311">
        <v>0</v>
      </c>
      <c r="Y749" s="311">
        <v>0</v>
      </c>
      <c r="Z749" s="311">
        <v>0</v>
      </c>
      <c r="AA749" s="311">
        <v>0</v>
      </c>
      <c r="AB749" s="311">
        <v>0</v>
      </c>
      <c r="AC749" s="311">
        <v>0</v>
      </c>
      <c r="AD749" s="311">
        <v>0</v>
      </c>
      <c r="AE749" s="311">
        <v>0</v>
      </c>
      <c r="AF749" s="311">
        <v>0</v>
      </c>
      <c r="AG749" s="311">
        <v>0</v>
      </c>
      <c r="AH749" s="311">
        <v>0</v>
      </c>
      <c r="AI749" s="311">
        <v>0</v>
      </c>
      <c r="AJ749" s="311">
        <v>0</v>
      </c>
      <c r="AK749" s="311">
        <v>0</v>
      </c>
      <c r="AL749" s="311">
        <v>0</v>
      </c>
      <c r="AM749" s="311">
        <v>0</v>
      </c>
      <c r="AN749" s="311">
        <v>0</v>
      </c>
      <c r="AO749" s="311">
        <v>0</v>
      </c>
      <c r="AP749" s="311">
        <v>0</v>
      </c>
      <c r="AQ749" s="311">
        <v>0</v>
      </c>
      <c r="AR749" s="311">
        <v>0</v>
      </c>
      <c r="AS749" s="311">
        <v>0</v>
      </c>
      <c r="AT749" s="311">
        <v>0</v>
      </c>
      <c r="AU749" s="311">
        <v>0</v>
      </c>
      <c r="AV749" s="311">
        <v>0</v>
      </c>
      <c r="AW749" s="311">
        <v>0</v>
      </c>
      <c r="AX749" s="352">
        <v>0</v>
      </c>
      <c r="AY749" s="352">
        <v>0</v>
      </c>
      <c r="AZ749" s="352">
        <v>0</v>
      </c>
      <c r="BA749" s="352">
        <v>0</v>
      </c>
      <c r="BB749" s="352">
        <v>0</v>
      </c>
      <c r="BC749" s="352">
        <v>0</v>
      </c>
      <c r="BD749" s="352">
        <v>0</v>
      </c>
      <c r="BE749" s="352">
        <v>0</v>
      </c>
      <c r="BF749" s="352">
        <v>0</v>
      </c>
      <c r="BG749" s="352">
        <v>0</v>
      </c>
      <c r="BH749" s="378">
        <v>0</v>
      </c>
      <c r="BI749" s="352">
        <v>0</v>
      </c>
      <c r="BJ749" s="352">
        <v>0</v>
      </c>
      <c r="BK749" s="352"/>
      <c r="BL749" s="352"/>
      <c r="BM749" s="352"/>
    </row>
    <row r="750" spans="1:65" s="78" customFormat="1" x14ac:dyDescent="0.3">
      <c r="A750" s="10"/>
      <c r="B750" s="10"/>
      <c r="C750" s="10"/>
      <c r="D750" s="10">
        <v>1032459649.8</v>
      </c>
      <c r="E750" s="311">
        <v>600178186</v>
      </c>
      <c r="F750" s="311" t="s">
        <v>1053</v>
      </c>
      <c r="G750" s="312">
        <v>13</v>
      </c>
      <c r="H750" s="312" t="s">
        <v>1317</v>
      </c>
      <c r="I750" s="311">
        <v>0</v>
      </c>
      <c r="J750" s="311">
        <v>0</v>
      </c>
      <c r="K750" s="311">
        <v>0</v>
      </c>
      <c r="L750" s="311">
        <v>0</v>
      </c>
      <c r="M750" s="311">
        <v>0</v>
      </c>
      <c r="N750" s="311">
        <v>0</v>
      </c>
      <c r="O750" s="311">
        <v>0</v>
      </c>
      <c r="P750" s="311">
        <v>0</v>
      </c>
      <c r="Q750" s="311">
        <v>0</v>
      </c>
      <c r="R750" s="311">
        <v>0</v>
      </c>
      <c r="S750" s="311">
        <v>0</v>
      </c>
      <c r="T750" s="311">
        <v>0</v>
      </c>
      <c r="U750" s="311">
        <v>0</v>
      </c>
      <c r="V750" s="311">
        <v>0</v>
      </c>
      <c r="W750" s="311">
        <v>0</v>
      </c>
      <c r="X750" s="311">
        <v>0</v>
      </c>
      <c r="Y750" s="311">
        <v>0</v>
      </c>
      <c r="Z750" s="311">
        <v>0</v>
      </c>
      <c r="AA750" s="311">
        <v>0</v>
      </c>
      <c r="AB750" s="311">
        <v>0</v>
      </c>
      <c r="AC750" s="311">
        <v>0</v>
      </c>
      <c r="AD750" s="311">
        <v>0</v>
      </c>
      <c r="AE750" s="311">
        <v>0</v>
      </c>
      <c r="AF750" s="311">
        <v>0</v>
      </c>
      <c r="AG750" s="311">
        <v>0</v>
      </c>
      <c r="AH750" s="311">
        <v>0</v>
      </c>
      <c r="AI750" s="311">
        <v>0</v>
      </c>
      <c r="AJ750" s="311">
        <v>0</v>
      </c>
      <c r="AK750" s="311">
        <v>0</v>
      </c>
      <c r="AL750" s="311">
        <v>0</v>
      </c>
      <c r="AM750" s="311">
        <v>0</v>
      </c>
      <c r="AN750" s="311">
        <v>0</v>
      </c>
      <c r="AO750" s="311">
        <v>0</v>
      </c>
      <c r="AP750" s="311">
        <v>0</v>
      </c>
      <c r="AQ750" s="311">
        <v>0</v>
      </c>
      <c r="AR750" s="311">
        <v>0</v>
      </c>
      <c r="AS750" s="311">
        <v>0</v>
      </c>
      <c r="AT750" s="311">
        <v>0</v>
      </c>
      <c r="AU750" s="311">
        <v>0</v>
      </c>
      <c r="AV750" s="311">
        <v>0</v>
      </c>
      <c r="AW750" s="311">
        <v>0</v>
      </c>
      <c r="AX750" s="352">
        <v>0</v>
      </c>
      <c r="AY750" s="352">
        <v>0</v>
      </c>
      <c r="AZ750" s="352">
        <v>0</v>
      </c>
      <c r="BA750" s="352">
        <v>0</v>
      </c>
      <c r="BB750" s="352">
        <v>0</v>
      </c>
      <c r="BC750" s="352">
        <v>0</v>
      </c>
      <c r="BD750" s="352">
        <v>0</v>
      </c>
      <c r="BE750" s="352">
        <v>0</v>
      </c>
      <c r="BF750" s="352">
        <v>0</v>
      </c>
      <c r="BG750" s="352">
        <v>0</v>
      </c>
      <c r="BH750" s="378">
        <v>0</v>
      </c>
      <c r="BI750" s="352">
        <v>0</v>
      </c>
      <c r="BJ750" s="352">
        <v>0</v>
      </c>
      <c r="BK750" s="352"/>
      <c r="BL750" s="352"/>
      <c r="BM750" s="352"/>
    </row>
    <row r="751" spans="1:65" s="78" customFormat="1" x14ac:dyDescent="0.3">
      <c r="A751" s="10"/>
      <c r="B751" s="10"/>
      <c r="C751" s="10"/>
      <c r="D751" s="10">
        <v>17862052611.32</v>
      </c>
      <c r="E751" s="311">
        <v>600195847</v>
      </c>
      <c r="F751" s="311" t="s">
        <v>1060</v>
      </c>
      <c r="G751" s="312">
        <v>5</v>
      </c>
      <c r="H751" s="312" t="s">
        <v>1317</v>
      </c>
      <c r="I751" s="311">
        <v>0</v>
      </c>
      <c r="J751" s="311">
        <v>0</v>
      </c>
      <c r="K751" s="311">
        <v>0</v>
      </c>
      <c r="L751" s="311">
        <v>0</v>
      </c>
      <c r="M751" s="311">
        <v>0</v>
      </c>
      <c r="N751" s="311">
        <v>0</v>
      </c>
      <c r="O751" s="311">
        <v>0</v>
      </c>
      <c r="P751" s="311">
        <v>0</v>
      </c>
      <c r="Q751" s="311">
        <v>0</v>
      </c>
      <c r="R751" s="311">
        <v>0</v>
      </c>
      <c r="S751" s="311">
        <v>0</v>
      </c>
      <c r="T751" s="311">
        <v>0</v>
      </c>
      <c r="U751" s="311">
        <v>0</v>
      </c>
      <c r="V751" s="311">
        <v>0</v>
      </c>
      <c r="W751" s="311">
        <v>0</v>
      </c>
      <c r="X751" s="311">
        <v>0</v>
      </c>
      <c r="Y751" s="311">
        <v>0</v>
      </c>
      <c r="Z751" s="311">
        <v>0</v>
      </c>
      <c r="AA751" s="311">
        <v>0</v>
      </c>
      <c r="AB751" s="311">
        <v>0</v>
      </c>
      <c r="AC751" s="311">
        <v>0</v>
      </c>
      <c r="AD751" s="311">
        <v>0</v>
      </c>
      <c r="AE751" s="311">
        <v>0</v>
      </c>
      <c r="AF751" s="311">
        <v>0</v>
      </c>
      <c r="AG751" s="311">
        <v>0</v>
      </c>
      <c r="AH751" s="311">
        <v>0</v>
      </c>
      <c r="AI751" s="311">
        <v>0</v>
      </c>
      <c r="AJ751" s="311">
        <v>0</v>
      </c>
      <c r="AK751" s="311">
        <v>0</v>
      </c>
      <c r="AL751" s="311">
        <v>0</v>
      </c>
      <c r="AM751" s="311">
        <v>0</v>
      </c>
      <c r="AN751" s="311">
        <v>0</v>
      </c>
      <c r="AO751" s="311">
        <v>0</v>
      </c>
      <c r="AP751" s="311">
        <v>0</v>
      </c>
      <c r="AQ751" s="311">
        <v>0</v>
      </c>
      <c r="AR751" s="311">
        <v>0</v>
      </c>
      <c r="AS751" s="311">
        <v>0</v>
      </c>
      <c r="AT751" s="311">
        <v>0</v>
      </c>
      <c r="AU751" s="311">
        <v>0</v>
      </c>
      <c r="AV751" s="311">
        <v>0</v>
      </c>
      <c r="AW751" s="311">
        <v>0</v>
      </c>
      <c r="AX751" s="352">
        <v>0</v>
      </c>
      <c r="AY751" s="352">
        <v>0</v>
      </c>
      <c r="AZ751" s="352">
        <v>0</v>
      </c>
      <c r="BA751" s="352">
        <v>0</v>
      </c>
      <c r="BB751" s="352">
        <v>0</v>
      </c>
      <c r="BC751" s="352">
        <v>0</v>
      </c>
      <c r="BD751" s="352">
        <v>0</v>
      </c>
      <c r="BE751" s="352">
        <v>0</v>
      </c>
      <c r="BF751" s="352">
        <v>0</v>
      </c>
      <c r="BG751" s="352">
        <v>0</v>
      </c>
      <c r="BH751" s="378">
        <v>0</v>
      </c>
      <c r="BI751" s="352">
        <v>0</v>
      </c>
      <c r="BJ751" s="352">
        <v>0</v>
      </c>
      <c r="BK751" s="352"/>
      <c r="BL751" s="352"/>
      <c r="BM751" s="352"/>
    </row>
    <row r="752" spans="1:65" s="78" customFormat="1" x14ac:dyDescent="0.3">
      <c r="A752" s="10"/>
      <c r="B752" s="10"/>
      <c r="C752" s="10"/>
      <c r="D752" s="10">
        <v>717487987.51999998</v>
      </c>
      <c r="E752" s="311">
        <v>600196841</v>
      </c>
      <c r="F752" s="311" t="s">
        <v>1061</v>
      </c>
      <c r="G752" s="312">
        <v>27</v>
      </c>
      <c r="H752" s="312" t="s">
        <v>1317</v>
      </c>
      <c r="I752" s="311">
        <v>0</v>
      </c>
      <c r="J752" s="311">
        <v>0</v>
      </c>
      <c r="K752" s="311">
        <v>0</v>
      </c>
      <c r="L752" s="311">
        <v>0</v>
      </c>
      <c r="M752" s="311">
        <v>0</v>
      </c>
      <c r="N752" s="311">
        <v>0</v>
      </c>
      <c r="O752" s="311">
        <v>0</v>
      </c>
      <c r="P752" s="311">
        <v>0</v>
      </c>
      <c r="Q752" s="311">
        <v>0</v>
      </c>
      <c r="R752" s="311">
        <v>0</v>
      </c>
      <c r="S752" s="311">
        <v>0</v>
      </c>
      <c r="T752" s="311">
        <v>0</v>
      </c>
      <c r="U752" s="311">
        <v>0</v>
      </c>
      <c r="V752" s="311">
        <v>0</v>
      </c>
      <c r="W752" s="311">
        <v>0</v>
      </c>
      <c r="X752" s="311">
        <v>0</v>
      </c>
      <c r="Y752" s="311">
        <v>0</v>
      </c>
      <c r="Z752" s="311">
        <v>0</v>
      </c>
      <c r="AA752" s="311">
        <v>0</v>
      </c>
      <c r="AB752" s="311">
        <v>0</v>
      </c>
      <c r="AC752" s="311">
        <v>0</v>
      </c>
      <c r="AD752" s="311">
        <v>0</v>
      </c>
      <c r="AE752" s="311">
        <v>0</v>
      </c>
      <c r="AF752" s="311">
        <v>0</v>
      </c>
      <c r="AG752" s="311">
        <v>0</v>
      </c>
      <c r="AH752" s="311">
        <v>0</v>
      </c>
      <c r="AI752" s="311">
        <v>0</v>
      </c>
      <c r="AJ752" s="311">
        <v>0</v>
      </c>
      <c r="AK752" s="311">
        <v>0</v>
      </c>
      <c r="AL752" s="311">
        <v>0</v>
      </c>
      <c r="AM752" s="311">
        <v>0</v>
      </c>
      <c r="AN752" s="311">
        <v>0</v>
      </c>
      <c r="AO752" s="311">
        <v>0</v>
      </c>
      <c r="AP752" s="311">
        <v>0</v>
      </c>
      <c r="AQ752" s="311">
        <v>0</v>
      </c>
      <c r="AR752" s="311">
        <v>0</v>
      </c>
      <c r="AS752" s="311">
        <v>0</v>
      </c>
      <c r="AT752" s="311">
        <v>0</v>
      </c>
      <c r="AU752" s="311">
        <v>0</v>
      </c>
      <c r="AV752" s="311">
        <v>0</v>
      </c>
      <c r="AW752" s="311">
        <v>0</v>
      </c>
      <c r="AX752" s="352">
        <v>0</v>
      </c>
      <c r="AY752" s="352">
        <v>0</v>
      </c>
      <c r="AZ752" s="352">
        <v>0</v>
      </c>
      <c r="BA752" s="352">
        <v>0</v>
      </c>
      <c r="BB752" s="352">
        <v>0</v>
      </c>
      <c r="BC752" s="352">
        <v>0</v>
      </c>
      <c r="BD752" s="352">
        <v>0</v>
      </c>
      <c r="BE752" s="352">
        <v>0</v>
      </c>
      <c r="BF752" s="352">
        <v>0</v>
      </c>
      <c r="BG752" s="352">
        <v>0</v>
      </c>
      <c r="BH752" s="378">
        <v>0</v>
      </c>
      <c r="BI752" s="352">
        <v>0</v>
      </c>
      <c r="BJ752" s="352">
        <v>0</v>
      </c>
      <c r="BK752" s="352"/>
      <c r="BL752" s="352"/>
      <c r="BM752" s="352"/>
    </row>
    <row r="753" spans="1:65" s="78" customFormat="1" x14ac:dyDescent="0.3">
      <c r="A753" s="10"/>
      <c r="B753" s="10"/>
      <c r="C753" s="10"/>
      <c r="D753" s="10">
        <v>303899386.76999998</v>
      </c>
      <c r="E753" s="311">
        <v>600212132</v>
      </c>
      <c r="F753" s="311" t="s">
        <v>1062</v>
      </c>
      <c r="G753" s="312">
        <v>22</v>
      </c>
      <c r="H753" s="312" t="s">
        <v>1317</v>
      </c>
      <c r="I753" s="311">
        <v>0</v>
      </c>
      <c r="J753" s="311">
        <v>0</v>
      </c>
      <c r="K753" s="311">
        <v>0</v>
      </c>
      <c r="L753" s="311">
        <v>0</v>
      </c>
      <c r="M753" s="311">
        <v>0</v>
      </c>
      <c r="N753" s="311">
        <v>0</v>
      </c>
      <c r="O753" s="311">
        <v>0</v>
      </c>
      <c r="P753" s="311">
        <v>0</v>
      </c>
      <c r="Q753" s="311">
        <v>0</v>
      </c>
      <c r="R753" s="311">
        <v>0</v>
      </c>
      <c r="S753" s="311">
        <v>0</v>
      </c>
      <c r="T753" s="311">
        <v>0</v>
      </c>
      <c r="U753" s="311">
        <v>0</v>
      </c>
      <c r="V753" s="311">
        <v>0</v>
      </c>
      <c r="W753" s="311">
        <v>0</v>
      </c>
      <c r="X753" s="311">
        <v>0</v>
      </c>
      <c r="Y753" s="311">
        <v>0</v>
      </c>
      <c r="Z753" s="311">
        <v>0</v>
      </c>
      <c r="AA753" s="311">
        <v>0</v>
      </c>
      <c r="AB753" s="311">
        <v>0</v>
      </c>
      <c r="AC753" s="311">
        <v>0</v>
      </c>
      <c r="AD753" s="311">
        <v>0</v>
      </c>
      <c r="AE753" s="311">
        <v>0</v>
      </c>
      <c r="AF753" s="311">
        <v>0</v>
      </c>
      <c r="AG753" s="311">
        <v>0</v>
      </c>
      <c r="AH753" s="311">
        <v>0</v>
      </c>
      <c r="AI753" s="311">
        <v>0</v>
      </c>
      <c r="AJ753" s="311">
        <v>0</v>
      </c>
      <c r="AK753" s="311">
        <v>0</v>
      </c>
      <c r="AL753" s="311">
        <v>0</v>
      </c>
      <c r="AM753" s="311">
        <v>0</v>
      </c>
      <c r="AN753" s="311">
        <v>0</v>
      </c>
      <c r="AO753" s="311">
        <v>0</v>
      </c>
      <c r="AP753" s="311">
        <v>0</v>
      </c>
      <c r="AQ753" s="311">
        <v>0</v>
      </c>
      <c r="AR753" s="311">
        <v>0</v>
      </c>
      <c r="AS753" s="311">
        <v>0</v>
      </c>
      <c r="AT753" s="311">
        <v>0</v>
      </c>
      <c r="AU753" s="311">
        <v>0</v>
      </c>
      <c r="AV753" s="311">
        <v>0</v>
      </c>
      <c r="AW753" s="311">
        <v>0</v>
      </c>
      <c r="AX753" s="352">
        <v>0</v>
      </c>
      <c r="AY753" s="352">
        <v>0</v>
      </c>
      <c r="AZ753" s="352">
        <v>0</v>
      </c>
      <c r="BA753" s="352">
        <v>0</v>
      </c>
      <c r="BB753" s="352">
        <v>0</v>
      </c>
      <c r="BC753" s="352">
        <v>0</v>
      </c>
      <c r="BD753" s="352">
        <v>0</v>
      </c>
      <c r="BE753" s="352">
        <v>0</v>
      </c>
      <c r="BF753" s="352">
        <v>0</v>
      </c>
      <c r="BG753" s="352">
        <v>0</v>
      </c>
      <c r="BH753" s="378">
        <v>0</v>
      </c>
      <c r="BI753" s="352">
        <v>0</v>
      </c>
      <c r="BJ753" s="352">
        <v>0</v>
      </c>
      <c r="BK753" s="352"/>
      <c r="BL753" s="352"/>
      <c r="BM753" s="352"/>
    </row>
    <row r="754" spans="1:65" s="78" customFormat="1" x14ac:dyDescent="0.3">
      <c r="A754" s="10"/>
      <c r="B754" s="10"/>
      <c r="C754" s="10"/>
      <c r="D754" s="10">
        <v>1553602445.8499999</v>
      </c>
      <c r="E754" s="311">
        <v>600276454</v>
      </c>
      <c r="F754" s="311" t="s">
        <v>1077</v>
      </c>
      <c r="G754" s="312">
        <v>40</v>
      </c>
      <c r="H754" s="312" t="s">
        <v>1317</v>
      </c>
      <c r="I754" s="311">
        <v>0</v>
      </c>
      <c r="J754" s="311">
        <v>0</v>
      </c>
      <c r="K754" s="311">
        <v>0</v>
      </c>
      <c r="L754" s="311">
        <v>0</v>
      </c>
      <c r="M754" s="311">
        <v>0</v>
      </c>
      <c r="N754" s="311">
        <v>0</v>
      </c>
      <c r="O754" s="311">
        <v>0</v>
      </c>
      <c r="P754" s="311">
        <v>0</v>
      </c>
      <c r="Q754" s="311">
        <v>0</v>
      </c>
      <c r="R754" s="311">
        <v>0</v>
      </c>
      <c r="S754" s="311">
        <v>0</v>
      </c>
      <c r="T754" s="311">
        <v>0</v>
      </c>
      <c r="U754" s="311">
        <v>0</v>
      </c>
      <c r="V754" s="311">
        <v>0</v>
      </c>
      <c r="W754" s="311">
        <v>0</v>
      </c>
      <c r="X754" s="311">
        <v>0</v>
      </c>
      <c r="Y754" s="311">
        <v>0</v>
      </c>
      <c r="Z754" s="311">
        <v>0</v>
      </c>
      <c r="AA754" s="311">
        <v>0</v>
      </c>
      <c r="AB754" s="311">
        <v>0</v>
      </c>
      <c r="AC754" s="311">
        <v>0</v>
      </c>
      <c r="AD754" s="311">
        <v>0</v>
      </c>
      <c r="AE754" s="311">
        <v>0</v>
      </c>
      <c r="AF754" s="311">
        <v>0</v>
      </c>
      <c r="AG754" s="311">
        <v>0</v>
      </c>
      <c r="AH754" s="311">
        <v>0</v>
      </c>
      <c r="AI754" s="311">
        <v>0</v>
      </c>
      <c r="AJ754" s="311">
        <v>0</v>
      </c>
      <c r="AK754" s="311">
        <v>0</v>
      </c>
      <c r="AL754" s="311">
        <v>0</v>
      </c>
      <c r="AM754" s="311">
        <v>0</v>
      </c>
      <c r="AN754" s="311">
        <v>0</v>
      </c>
      <c r="AO754" s="311">
        <v>0</v>
      </c>
      <c r="AP754" s="311">
        <v>0</v>
      </c>
      <c r="AQ754" s="311">
        <v>0</v>
      </c>
      <c r="AR754" s="311">
        <v>0</v>
      </c>
      <c r="AS754" s="311">
        <v>0</v>
      </c>
      <c r="AT754" s="311">
        <v>0</v>
      </c>
      <c r="AU754" s="311">
        <v>0</v>
      </c>
      <c r="AV754" s="311">
        <v>0</v>
      </c>
      <c r="AW754" s="311">
        <v>0</v>
      </c>
      <c r="AX754" s="352">
        <v>0</v>
      </c>
      <c r="AY754" s="352">
        <v>0</v>
      </c>
      <c r="AZ754" s="352">
        <v>0</v>
      </c>
      <c r="BA754" s="352">
        <v>0</v>
      </c>
      <c r="BB754" s="352">
        <v>0</v>
      </c>
      <c r="BC754" s="352">
        <v>0</v>
      </c>
      <c r="BD754" s="352">
        <v>0</v>
      </c>
      <c r="BE754" s="352">
        <v>0</v>
      </c>
      <c r="BF754" s="352">
        <v>0</v>
      </c>
      <c r="BG754" s="352">
        <v>0</v>
      </c>
      <c r="BH754" s="378">
        <v>0</v>
      </c>
      <c r="BI754" s="352">
        <v>0</v>
      </c>
      <c r="BJ754" s="352">
        <v>0</v>
      </c>
      <c r="BK754" s="352"/>
      <c r="BL754" s="352"/>
      <c r="BM754" s="352"/>
    </row>
    <row r="755" spans="1:65" s="78" customFormat="1" x14ac:dyDescent="0.3">
      <c r="A755" s="10"/>
      <c r="B755" s="10"/>
      <c r="C755" s="10"/>
      <c r="D755" s="10">
        <v>427567280.51999998</v>
      </c>
      <c r="E755" s="311">
        <v>680008553</v>
      </c>
      <c r="F755" s="311" t="s">
        <v>1509</v>
      </c>
      <c r="G755" s="312">
        <v>2</v>
      </c>
      <c r="H755" s="312" t="s">
        <v>1319</v>
      </c>
      <c r="I755" s="311">
        <v>0</v>
      </c>
      <c r="J755" s="311">
        <v>0</v>
      </c>
      <c r="K755" s="311">
        <v>0</v>
      </c>
      <c r="L755" s="311">
        <v>0</v>
      </c>
      <c r="M755" s="311">
        <v>0</v>
      </c>
      <c r="N755" s="311">
        <v>0</v>
      </c>
      <c r="O755" s="311">
        <v>0</v>
      </c>
      <c r="P755" s="311">
        <v>0</v>
      </c>
      <c r="Q755" s="311">
        <v>0</v>
      </c>
      <c r="R755" s="311">
        <v>0</v>
      </c>
      <c r="S755" s="311">
        <v>0</v>
      </c>
      <c r="T755" s="311">
        <v>0</v>
      </c>
      <c r="U755" s="311">
        <v>0</v>
      </c>
      <c r="V755" s="311">
        <v>0</v>
      </c>
      <c r="W755" s="311">
        <v>0</v>
      </c>
      <c r="X755" s="311">
        <v>0</v>
      </c>
      <c r="Y755" s="311">
        <v>0</v>
      </c>
      <c r="Z755" s="311">
        <v>0</v>
      </c>
      <c r="AA755" s="311">
        <v>0</v>
      </c>
      <c r="AB755" s="311">
        <v>0</v>
      </c>
      <c r="AC755" s="311">
        <v>0</v>
      </c>
      <c r="AD755" s="311">
        <v>0</v>
      </c>
      <c r="AE755" s="311">
        <v>0</v>
      </c>
      <c r="AF755" s="311">
        <v>0</v>
      </c>
      <c r="AG755" s="311">
        <v>0</v>
      </c>
      <c r="AH755" s="311">
        <v>0</v>
      </c>
      <c r="AI755" s="311">
        <v>0</v>
      </c>
      <c r="AJ755" s="311">
        <v>0</v>
      </c>
      <c r="AK755" s="311">
        <v>0</v>
      </c>
      <c r="AL755" s="311">
        <v>0</v>
      </c>
      <c r="AM755" s="311">
        <v>0</v>
      </c>
      <c r="AN755" s="311">
        <v>0</v>
      </c>
      <c r="AO755" s="311">
        <v>0</v>
      </c>
      <c r="AP755" s="311">
        <v>0</v>
      </c>
      <c r="AQ755" s="311">
        <v>0</v>
      </c>
      <c r="AR755" s="311">
        <v>0</v>
      </c>
      <c r="AS755" s="311">
        <v>0</v>
      </c>
      <c r="AT755" s="311">
        <v>0</v>
      </c>
      <c r="AU755" s="311">
        <v>0</v>
      </c>
      <c r="AV755" s="311">
        <v>0</v>
      </c>
      <c r="AW755" s="311">
        <v>0</v>
      </c>
      <c r="AX755" s="352">
        <v>0</v>
      </c>
      <c r="AY755" s="352">
        <v>0</v>
      </c>
      <c r="AZ755" s="352">
        <v>0</v>
      </c>
      <c r="BA755" s="352">
        <v>0</v>
      </c>
      <c r="BB755" s="352">
        <v>0</v>
      </c>
      <c r="BC755" s="352">
        <v>0</v>
      </c>
      <c r="BD755" s="352">
        <v>0</v>
      </c>
      <c r="BE755" s="352">
        <v>0</v>
      </c>
      <c r="BF755" s="352">
        <v>0</v>
      </c>
      <c r="BG755" s="352">
        <v>0</v>
      </c>
      <c r="BH755" s="378">
        <v>0</v>
      </c>
      <c r="BI755" s="352">
        <v>0</v>
      </c>
      <c r="BJ755" s="352">
        <v>0</v>
      </c>
      <c r="BK755" s="352"/>
      <c r="BL755" s="352"/>
      <c r="BM755" s="352"/>
    </row>
    <row r="756" spans="1:65" s="78" customFormat="1" x14ac:dyDescent="0.3">
      <c r="A756" s="10"/>
      <c r="B756" s="10"/>
      <c r="C756" s="10"/>
      <c r="D756" s="10">
        <v>5608048362.8699999</v>
      </c>
      <c r="E756" s="311">
        <v>700102261</v>
      </c>
      <c r="F756" s="311" t="s">
        <v>1096</v>
      </c>
      <c r="G756" s="312">
        <v>24</v>
      </c>
      <c r="H756" s="312" t="s">
        <v>1320</v>
      </c>
      <c r="I756" s="311">
        <v>0</v>
      </c>
      <c r="J756" s="311">
        <v>0</v>
      </c>
      <c r="K756" s="311">
        <v>0</v>
      </c>
      <c r="L756" s="311">
        <v>0</v>
      </c>
      <c r="M756" s="311">
        <v>0</v>
      </c>
      <c r="N756" s="311">
        <v>0</v>
      </c>
      <c r="O756" s="311">
        <v>0</v>
      </c>
      <c r="P756" s="311">
        <v>0</v>
      </c>
      <c r="Q756" s="311">
        <v>0</v>
      </c>
      <c r="R756" s="311">
        <v>0</v>
      </c>
      <c r="S756" s="311">
        <v>0</v>
      </c>
      <c r="T756" s="311">
        <v>0</v>
      </c>
      <c r="U756" s="311">
        <v>0</v>
      </c>
      <c r="V756" s="311">
        <v>0</v>
      </c>
      <c r="W756" s="311">
        <v>0</v>
      </c>
      <c r="X756" s="311">
        <v>0</v>
      </c>
      <c r="Y756" s="311">
        <v>0</v>
      </c>
      <c r="Z756" s="311">
        <v>0</v>
      </c>
      <c r="AA756" s="311">
        <v>0</v>
      </c>
      <c r="AB756" s="311">
        <v>0</v>
      </c>
      <c r="AC756" s="311">
        <v>0</v>
      </c>
      <c r="AD756" s="311">
        <v>0</v>
      </c>
      <c r="AE756" s="311">
        <v>0</v>
      </c>
      <c r="AF756" s="311">
        <v>0</v>
      </c>
      <c r="AG756" s="311">
        <v>0</v>
      </c>
      <c r="AH756" s="311">
        <v>0</v>
      </c>
      <c r="AI756" s="311">
        <v>0</v>
      </c>
      <c r="AJ756" s="311">
        <v>0</v>
      </c>
      <c r="AK756" s="311">
        <v>0</v>
      </c>
      <c r="AL756" s="311">
        <v>0</v>
      </c>
      <c r="AM756" s="311">
        <v>0</v>
      </c>
      <c r="AN756" s="311">
        <v>0</v>
      </c>
      <c r="AO756" s="311">
        <v>0</v>
      </c>
      <c r="AP756" s="311">
        <v>0</v>
      </c>
      <c r="AQ756" s="311">
        <v>0</v>
      </c>
      <c r="AR756" s="311">
        <v>0</v>
      </c>
      <c r="AS756" s="311">
        <v>0</v>
      </c>
      <c r="AT756" s="311">
        <v>0</v>
      </c>
      <c r="AU756" s="311">
        <v>0</v>
      </c>
      <c r="AV756" s="311">
        <v>0</v>
      </c>
      <c r="AW756" s="311">
        <v>0</v>
      </c>
      <c r="AX756" s="352">
        <v>0</v>
      </c>
      <c r="AY756" s="352">
        <v>0</v>
      </c>
      <c r="AZ756" s="352">
        <v>0</v>
      </c>
      <c r="BA756" s="352">
        <v>0</v>
      </c>
      <c r="BB756" s="352">
        <v>0</v>
      </c>
      <c r="BC756" s="352">
        <v>0</v>
      </c>
      <c r="BD756" s="352">
        <v>0</v>
      </c>
      <c r="BE756" s="352">
        <v>0</v>
      </c>
      <c r="BF756" s="352">
        <v>0</v>
      </c>
      <c r="BG756" s="352">
        <v>0</v>
      </c>
      <c r="BH756" s="378">
        <v>0</v>
      </c>
      <c r="BI756" s="352">
        <v>0</v>
      </c>
      <c r="BJ756" s="352">
        <v>0</v>
      </c>
      <c r="BK756" s="352"/>
      <c r="BL756" s="352"/>
      <c r="BM756" s="352"/>
    </row>
    <row r="757" spans="1:65" s="78" customFormat="1" x14ac:dyDescent="0.3">
      <c r="A757" s="10"/>
      <c r="B757" s="10"/>
      <c r="C757" s="10"/>
      <c r="D757" s="10">
        <v>2463828063.7600002</v>
      </c>
      <c r="E757" s="311">
        <v>700167398</v>
      </c>
      <c r="F757" s="311" t="s">
        <v>1100</v>
      </c>
      <c r="G757" s="312">
        <v>30</v>
      </c>
      <c r="H757" s="312" t="s">
        <v>1320</v>
      </c>
      <c r="I757" s="311">
        <v>0</v>
      </c>
      <c r="J757" s="311">
        <v>0</v>
      </c>
      <c r="K757" s="311">
        <v>0</v>
      </c>
      <c r="L757" s="311">
        <v>0</v>
      </c>
      <c r="M757" s="311">
        <v>0</v>
      </c>
      <c r="N757" s="311">
        <v>0</v>
      </c>
      <c r="O757" s="311">
        <v>0</v>
      </c>
      <c r="P757" s="311">
        <v>0</v>
      </c>
      <c r="Q757" s="311">
        <v>0</v>
      </c>
      <c r="R757" s="311">
        <v>0</v>
      </c>
      <c r="S757" s="311">
        <v>0</v>
      </c>
      <c r="T757" s="311">
        <v>0</v>
      </c>
      <c r="U757" s="311">
        <v>0</v>
      </c>
      <c r="V757" s="311">
        <v>0</v>
      </c>
      <c r="W757" s="311">
        <v>0</v>
      </c>
      <c r="X757" s="311">
        <v>0</v>
      </c>
      <c r="Y757" s="311">
        <v>0</v>
      </c>
      <c r="Z757" s="311">
        <v>0</v>
      </c>
      <c r="AA757" s="311">
        <v>0</v>
      </c>
      <c r="AB757" s="311">
        <v>0</v>
      </c>
      <c r="AC757" s="311">
        <v>0</v>
      </c>
      <c r="AD757" s="311">
        <v>0</v>
      </c>
      <c r="AE757" s="311">
        <v>0</v>
      </c>
      <c r="AF757" s="311">
        <v>0</v>
      </c>
      <c r="AG757" s="311">
        <v>0</v>
      </c>
      <c r="AH757" s="311">
        <v>0</v>
      </c>
      <c r="AI757" s="311">
        <v>0</v>
      </c>
      <c r="AJ757" s="311">
        <v>0</v>
      </c>
      <c r="AK757" s="311">
        <v>0</v>
      </c>
      <c r="AL757" s="311">
        <v>0</v>
      </c>
      <c r="AM757" s="311">
        <v>0</v>
      </c>
      <c r="AN757" s="311">
        <v>0</v>
      </c>
      <c r="AO757" s="311">
        <v>0</v>
      </c>
      <c r="AP757" s="311">
        <v>0</v>
      </c>
      <c r="AQ757" s="311">
        <v>0</v>
      </c>
      <c r="AR757" s="311">
        <v>0</v>
      </c>
      <c r="AS757" s="311">
        <v>0</v>
      </c>
      <c r="AT757" s="311">
        <v>0</v>
      </c>
      <c r="AU757" s="311">
        <v>0</v>
      </c>
      <c r="AV757" s="311">
        <v>0</v>
      </c>
      <c r="AW757" s="311">
        <v>0</v>
      </c>
      <c r="AX757" s="352">
        <v>0</v>
      </c>
      <c r="AY757" s="352">
        <v>0</v>
      </c>
      <c r="AZ757" s="352">
        <v>0</v>
      </c>
      <c r="BA757" s="352">
        <v>0</v>
      </c>
      <c r="BB757" s="352">
        <v>0</v>
      </c>
      <c r="BC757" s="352">
        <v>0</v>
      </c>
      <c r="BD757" s="352">
        <v>0</v>
      </c>
      <c r="BE757" s="352">
        <v>0</v>
      </c>
      <c r="BF757" s="352">
        <v>0</v>
      </c>
      <c r="BG757" s="352">
        <v>0</v>
      </c>
      <c r="BH757" s="378">
        <v>0</v>
      </c>
      <c r="BI757" s="352">
        <v>0</v>
      </c>
      <c r="BJ757" s="352">
        <v>0</v>
      </c>
      <c r="BK757" s="352"/>
      <c r="BL757" s="352"/>
      <c r="BM757" s="352"/>
    </row>
    <row r="758" spans="1:65" s="78" customFormat="1" x14ac:dyDescent="0.3">
      <c r="A758" s="10"/>
      <c r="B758" s="10"/>
      <c r="C758" s="10"/>
      <c r="D758" s="10">
        <v>7245399.2000000002</v>
      </c>
      <c r="E758" s="311">
        <v>700357430</v>
      </c>
      <c r="F758" s="311" t="s">
        <v>1113</v>
      </c>
      <c r="G758" s="312">
        <v>67</v>
      </c>
      <c r="H758" s="312" t="s">
        <v>1320</v>
      </c>
      <c r="I758" s="311">
        <v>0</v>
      </c>
      <c r="J758" s="311">
        <v>0</v>
      </c>
      <c r="K758" s="311">
        <v>0</v>
      </c>
      <c r="L758" s="311">
        <v>0</v>
      </c>
      <c r="M758" s="311">
        <v>0</v>
      </c>
      <c r="N758" s="311">
        <v>0</v>
      </c>
      <c r="O758" s="311">
        <v>0</v>
      </c>
      <c r="P758" s="311">
        <v>0</v>
      </c>
      <c r="Q758" s="311">
        <v>0</v>
      </c>
      <c r="R758" s="311">
        <v>0</v>
      </c>
      <c r="S758" s="311">
        <v>0</v>
      </c>
      <c r="T758" s="311">
        <v>0</v>
      </c>
      <c r="U758" s="311">
        <v>0</v>
      </c>
      <c r="V758" s="311">
        <v>0</v>
      </c>
      <c r="W758" s="311">
        <v>0</v>
      </c>
      <c r="X758" s="311">
        <v>0</v>
      </c>
      <c r="Y758" s="311">
        <v>0</v>
      </c>
      <c r="Z758" s="311">
        <v>0</v>
      </c>
      <c r="AA758" s="311">
        <v>0</v>
      </c>
      <c r="AB758" s="311">
        <v>0</v>
      </c>
      <c r="AC758" s="311">
        <v>0</v>
      </c>
      <c r="AD758" s="311">
        <v>0</v>
      </c>
      <c r="AE758" s="311">
        <v>0</v>
      </c>
      <c r="AF758" s="311">
        <v>0</v>
      </c>
      <c r="AG758" s="311">
        <v>0</v>
      </c>
      <c r="AH758" s="311">
        <v>0</v>
      </c>
      <c r="AI758" s="311">
        <v>0</v>
      </c>
      <c r="AJ758" s="311">
        <v>0</v>
      </c>
      <c r="AK758" s="311">
        <v>0</v>
      </c>
      <c r="AL758" s="311">
        <v>0</v>
      </c>
      <c r="AM758" s="311">
        <v>0</v>
      </c>
      <c r="AN758" s="311">
        <v>0</v>
      </c>
      <c r="AO758" s="311">
        <v>0</v>
      </c>
      <c r="AP758" s="311">
        <v>0</v>
      </c>
      <c r="AQ758" s="311">
        <v>0</v>
      </c>
      <c r="AR758" s="311">
        <v>0</v>
      </c>
      <c r="AS758" s="311">
        <v>0</v>
      </c>
      <c r="AT758" s="311">
        <v>0</v>
      </c>
      <c r="AU758" s="311">
        <v>0</v>
      </c>
      <c r="AV758" s="311">
        <v>0</v>
      </c>
      <c r="AW758" s="311">
        <v>0</v>
      </c>
      <c r="AX758" s="352">
        <v>0</v>
      </c>
      <c r="AY758" s="352">
        <v>0</v>
      </c>
      <c r="AZ758" s="352">
        <v>0</v>
      </c>
      <c r="BA758" s="352">
        <v>0</v>
      </c>
      <c r="BB758" s="352">
        <v>0</v>
      </c>
      <c r="BC758" s="352">
        <v>0</v>
      </c>
      <c r="BD758" s="352">
        <v>0</v>
      </c>
      <c r="BE758" s="352">
        <v>0</v>
      </c>
      <c r="BF758" s="352">
        <v>0</v>
      </c>
      <c r="BG758" s="352">
        <v>0</v>
      </c>
      <c r="BH758" s="378">
        <v>0</v>
      </c>
      <c r="BI758" s="352">
        <v>0</v>
      </c>
      <c r="BJ758" s="352">
        <v>0</v>
      </c>
      <c r="BK758" s="352"/>
      <c r="BL758" s="352"/>
      <c r="BM758" s="352"/>
    </row>
    <row r="759" spans="1:65" s="78" customFormat="1" x14ac:dyDescent="0.3">
      <c r="A759" s="10"/>
      <c r="B759" s="10"/>
      <c r="C759" s="10"/>
      <c r="D759" s="10">
        <v>228039890.18000001</v>
      </c>
      <c r="E759" s="311">
        <v>700689635</v>
      </c>
      <c r="F759" s="311" t="s">
        <v>1136</v>
      </c>
      <c r="G759" s="312">
        <v>58</v>
      </c>
      <c r="H759" s="312" t="s">
        <v>1320</v>
      </c>
      <c r="I759" s="311">
        <v>0</v>
      </c>
      <c r="J759" s="311">
        <v>0</v>
      </c>
      <c r="K759" s="311">
        <v>0</v>
      </c>
      <c r="L759" s="311">
        <v>0</v>
      </c>
      <c r="M759" s="311">
        <v>0</v>
      </c>
      <c r="N759" s="311">
        <v>0</v>
      </c>
      <c r="O759" s="311">
        <v>0</v>
      </c>
      <c r="P759" s="311">
        <v>0</v>
      </c>
      <c r="Q759" s="311">
        <v>0</v>
      </c>
      <c r="R759" s="311">
        <v>0</v>
      </c>
      <c r="S759" s="311">
        <v>0</v>
      </c>
      <c r="T759" s="311">
        <v>0</v>
      </c>
      <c r="U759" s="311">
        <v>0</v>
      </c>
      <c r="V759" s="311">
        <v>0</v>
      </c>
      <c r="W759" s="311">
        <v>0</v>
      </c>
      <c r="X759" s="311">
        <v>0</v>
      </c>
      <c r="Y759" s="311">
        <v>0</v>
      </c>
      <c r="Z759" s="311">
        <v>0</v>
      </c>
      <c r="AA759" s="311">
        <v>0</v>
      </c>
      <c r="AB759" s="311">
        <v>0</v>
      </c>
      <c r="AC759" s="311">
        <v>0</v>
      </c>
      <c r="AD759" s="311">
        <v>0</v>
      </c>
      <c r="AE759" s="311">
        <v>0</v>
      </c>
      <c r="AF759" s="311">
        <v>0</v>
      </c>
      <c r="AG759" s="311">
        <v>0</v>
      </c>
      <c r="AH759" s="311">
        <v>0</v>
      </c>
      <c r="AI759" s="311">
        <v>0</v>
      </c>
      <c r="AJ759" s="311">
        <v>0</v>
      </c>
      <c r="AK759" s="311">
        <v>0</v>
      </c>
      <c r="AL759" s="311">
        <v>0</v>
      </c>
      <c r="AM759" s="311">
        <v>0</v>
      </c>
      <c r="AN759" s="311">
        <v>0</v>
      </c>
      <c r="AO759" s="311">
        <v>0</v>
      </c>
      <c r="AP759" s="311">
        <v>0</v>
      </c>
      <c r="AQ759" s="311">
        <v>0</v>
      </c>
      <c r="AR759" s="311">
        <v>0</v>
      </c>
      <c r="AS759" s="311">
        <v>0</v>
      </c>
      <c r="AT759" s="311">
        <v>0</v>
      </c>
      <c r="AU759" s="311">
        <v>0</v>
      </c>
      <c r="AV759" s="311">
        <v>0</v>
      </c>
      <c r="AW759" s="311">
        <v>0</v>
      </c>
      <c r="AX759" s="352">
        <v>0</v>
      </c>
      <c r="AY759" s="352">
        <v>0</v>
      </c>
      <c r="AZ759" s="352">
        <v>0</v>
      </c>
      <c r="BA759" s="352">
        <v>0</v>
      </c>
      <c r="BB759" s="352">
        <v>0</v>
      </c>
      <c r="BC759" s="352">
        <v>0</v>
      </c>
      <c r="BD759" s="352">
        <v>0</v>
      </c>
      <c r="BE759" s="352">
        <v>0</v>
      </c>
      <c r="BF759" s="352">
        <v>0</v>
      </c>
      <c r="BG759" s="352">
        <v>0</v>
      </c>
      <c r="BH759" s="378">
        <v>0</v>
      </c>
      <c r="BI759" s="352">
        <v>0</v>
      </c>
      <c r="BJ759" s="352">
        <v>0</v>
      </c>
      <c r="BK759" s="352"/>
      <c r="BL759" s="352"/>
      <c r="BM759" s="352"/>
    </row>
    <row r="760" spans="1:65" s="78" customFormat="1" x14ac:dyDescent="0.3">
      <c r="A760" s="10"/>
      <c r="B760" s="10"/>
      <c r="C760" s="10"/>
      <c r="D760" s="10">
        <v>1396470372.8099999</v>
      </c>
      <c r="E760" s="311">
        <v>700873839</v>
      </c>
      <c r="F760" s="311" t="s">
        <v>1146</v>
      </c>
      <c r="G760" s="312">
        <v>26</v>
      </c>
      <c r="H760" s="312" t="s">
        <v>1320</v>
      </c>
      <c r="I760" s="311">
        <v>0</v>
      </c>
      <c r="J760" s="311">
        <v>0</v>
      </c>
      <c r="K760" s="311">
        <v>0</v>
      </c>
      <c r="L760" s="311">
        <v>0</v>
      </c>
      <c r="M760" s="311">
        <v>0</v>
      </c>
      <c r="N760" s="311">
        <v>0</v>
      </c>
      <c r="O760" s="311">
        <v>0</v>
      </c>
      <c r="P760" s="311">
        <v>0</v>
      </c>
      <c r="Q760" s="311">
        <v>0</v>
      </c>
      <c r="R760" s="311">
        <v>0</v>
      </c>
      <c r="S760" s="311">
        <v>0</v>
      </c>
      <c r="T760" s="311">
        <v>0</v>
      </c>
      <c r="U760" s="311">
        <v>0</v>
      </c>
      <c r="V760" s="311">
        <v>0</v>
      </c>
      <c r="W760" s="311">
        <v>0</v>
      </c>
      <c r="X760" s="311">
        <v>0</v>
      </c>
      <c r="Y760" s="311">
        <v>0</v>
      </c>
      <c r="Z760" s="311">
        <v>0</v>
      </c>
      <c r="AA760" s="311">
        <v>0</v>
      </c>
      <c r="AB760" s="311">
        <v>0</v>
      </c>
      <c r="AC760" s="311">
        <v>0</v>
      </c>
      <c r="AD760" s="311">
        <v>0</v>
      </c>
      <c r="AE760" s="311">
        <v>0</v>
      </c>
      <c r="AF760" s="311">
        <v>0</v>
      </c>
      <c r="AG760" s="311">
        <v>0</v>
      </c>
      <c r="AH760" s="311">
        <v>0</v>
      </c>
      <c r="AI760" s="311">
        <v>0</v>
      </c>
      <c r="AJ760" s="311">
        <v>0</v>
      </c>
      <c r="AK760" s="311">
        <v>0</v>
      </c>
      <c r="AL760" s="311">
        <v>0</v>
      </c>
      <c r="AM760" s="311">
        <v>0</v>
      </c>
      <c r="AN760" s="311">
        <v>0</v>
      </c>
      <c r="AO760" s="311">
        <v>0</v>
      </c>
      <c r="AP760" s="311">
        <v>0</v>
      </c>
      <c r="AQ760" s="311">
        <v>0</v>
      </c>
      <c r="AR760" s="311">
        <v>0</v>
      </c>
      <c r="AS760" s="311">
        <v>0</v>
      </c>
      <c r="AT760" s="311">
        <v>0</v>
      </c>
      <c r="AU760" s="311">
        <v>0</v>
      </c>
      <c r="AV760" s="311">
        <v>0</v>
      </c>
      <c r="AW760" s="311">
        <v>0</v>
      </c>
      <c r="AX760" s="352">
        <v>0</v>
      </c>
      <c r="AY760" s="352">
        <v>0</v>
      </c>
      <c r="AZ760" s="352">
        <v>0</v>
      </c>
      <c r="BA760" s="352">
        <v>0</v>
      </c>
      <c r="BB760" s="352">
        <v>0</v>
      </c>
      <c r="BC760" s="352">
        <v>0</v>
      </c>
      <c r="BD760" s="352">
        <v>0</v>
      </c>
      <c r="BE760" s="352">
        <v>0</v>
      </c>
      <c r="BF760" s="352">
        <v>0</v>
      </c>
      <c r="BG760" s="352">
        <v>0</v>
      </c>
      <c r="BH760" s="378">
        <v>0</v>
      </c>
      <c r="BI760" s="352">
        <v>0</v>
      </c>
      <c r="BJ760" s="352">
        <v>0</v>
      </c>
      <c r="BK760" s="352"/>
      <c r="BL760" s="352"/>
      <c r="BM760" s="352"/>
    </row>
    <row r="761" spans="1:65" s="78" customFormat="1" x14ac:dyDescent="0.3">
      <c r="A761" s="10"/>
      <c r="B761" s="10"/>
      <c r="C761" s="10"/>
      <c r="D761" s="10">
        <v>45251953.979999997</v>
      </c>
      <c r="E761" s="311">
        <v>700941940</v>
      </c>
      <c r="F761" s="311" t="s">
        <v>1153</v>
      </c>
      <c r="G761" s="312">
        <v>57</v>
      </c>
      <c r="H761" s="312" t="s">
        <v>1320</v>
      </c>
      <c r="I761" s="311">
        <v>0</v>
      </c>
      <c r="J761" s="311">
        <v>0</v>
      </c>
      <c r="K761" s="311">
        <v>0</v>
      </c>
      <c r="L761" s="311">
        <v>0</v>
      </c>
      <c r="M761" s="311">
        <v>0</v>
      </c>
      <c r="N761" s="311">
        <v>0</v>
      </c>
      <c r="O761" s="311">
        <v>0</v>
      </c>
      <c r="P761" s="311">
        <v>0</v>
      </c>
      <c r="Q761" s="311">
        <v>0</v>
      </c>
      <c r="R761" s="311">
        <v>0</v>
      </c>
      <c r="S761" s="311">
        <v>0</v>
      </c>
      <c r="T761" s="311">
        <v>0</v>
      </c>
      <c r="U761" s="311">
        <v>0</v>
      </c>
      <c r="V761" s="311">
        <v>0</v>
      </c>
      <c r="W761" s="311">
        <v>0</v>
      </c>
      <c r="X761" s="311">
        <v>0</v>
      </c>
      <c r="Y761" s="311">
        <v>0</v>
      </c>
      <c r="Z761" s="311">
        <v>0</v>
      </c>
      <c r="AA761" s="311">
        <v>0</v>
      </c>
      <c r="AB761" s="311">
        <v>0</v>
      </c>
      <c r="AC761" s="311">
        <v>0</v>
      </c>
      <c r="AD761" s="311">
        <v>0</v>
      </c>
      <c r="AE761" s="311">
        <v>0</v>
      </c>
      <c r="AF761" s="311">
        <v>0</v>
      </c>
      <c r="AG761" s="311">
        <v>0</v>
      </c>
      <c r="AH761" s="311">
        <v>0</v>
      </c>
      <c r="AI761" s="311">
        <v>0</v>
      </c>
      <c r="AJ761" s="311">
        <v>0</v>
      </c>
      <c r="AK761" s="311">
        <v>0</v>
      </c>
      <c r="AL761" s="311">
        <v>0</v>
      </c>
      <c r="AM761" s="311">
        <v>0</v>
      </c>
      <c r="AN761" s="311">
        <v>0</v>
      </c>
      <c r="AO761" s="311">
        <v>0</v>
      </c>
      <c r="AP761" s="311">
        <v>0</v>
      </c>
      <c r="AQ761" s="311">
        <v>0</v>
      </c>
      <c r="AR761" s="311">
        <v>0</v>
      </c>
      <c r="AS761" s="311">
        <v>0</v>
      </c>
      <c r="AT761" s="311">
        <v>0</v>
      </c>
      <c r="AU761" s="311">
        <v>0</v>
      </c>
      <c r="AV761" s="311">
        <v>0</v>
      </c>
      <c r="AW761" s="311">
        <v>0</v>
      </c>
      <c r="AX761" s="352">
        <v>0</v>
      </c>
      <c r="AY761" s="352">
        <v>0</v>
      </c>
      <c r="AZ761" s="352">
        <v>0</v>
      </c>
      <c r="BA761" s="352">
        <v>0</v>
      </c>
      <c r="BB761" s="352">
        <v>0</v>
      </c>
      <c r="BC761" s="352">
        <v>0</v>
      </c>
      <c r="BD761" s="352">
        <v>0</v>
      </c>
      <c r="BE761" s="352">
        <v>0</v>
      </c>
      <c r="BF761" s="352">
        <v>0</v>
      </c>
      <c r="BG761" s="352">
        <v>0</v>
      </c>
      <c r="BH761" s="378">
        <v>0</v>
      </c>
      <c r="BI761" s="352">
        <v>0</v>
      </c>
      <c r="BJ761" s="352">
        <v>0</v>
      </c>
      <c r="BK761" s="352"/>
      <c r="BL761" s="352"/>
      <c r="BM761" s="352"/>
    </row>
    <row r="762" spans="1:65" s="78" customFormat="1" x14ac:dyDescent="0.3">
      <c r="A762" s="10"/>
      <c r="B762" s="10"/>
      <c r="C762" s="10"/>
      <c r="D762" s="10">
        <v>382797529.94999999</v>
      </c>
      <c r="E762" s="311">
        <v>701025185</v>
      </c>
      <c r="F762" s="311" t="s">
        <v>1163</v>
      </c>
      <c r="G762" s="312">
        <v>13</v>
      </c>
      <c r="H762" s="312" t="s">
        <v>1320</v>
      </c>
      <c r="I762" s="311">
        <v>0</v>
      </c>
      <c r="J762" s="311">
        <v>0</v>
      </c>
      <c r="K762" s="311">
        <v>0</v>
      </c>
      <c r="L762" s="311">
        <v>0</v>
      </c>
      <c r="M762" s="311">
        <v>0</v>
      </c>
      <c r="N762" s="311">
        <v>0</v>
      </c>
      <c r="O762" s="311">
        <v>0</v>
      </c>
      <c r="P762" s="311">
        <v>0</v>
      </c>
      <c r="Q762" s="311">
        <v>0</v>
      </c>
      <c r="R762" s="311">
        <v>0</v>
      </c>
      <c r="S762" s="311">
        <v>0</v>
      </c>
      <c r="T762" s="311">
        <v>0</v>
      </c>
      <c r="U762" s="311">
        <v>0</v>
      </c>
      <c r="V762" s="311">
        <v>0</v>
      </c>
      <c r="W762" s="311">
        <v>0</v>
      </c>
      <c r="X762" s="311">
        <v>0</v>
      </c>
      <c r="Y762" s="311">
        <v>0</v>
      </c>
      <c r="Z762" s="311">
        <v>0</v>
      </c>
      <c r="AA762" s="311">
        <v>0</v>
      </c>
      <c r="AB762" s="311">
        <v>0</v>
      </c>
      <c r="AC762" s="311">
        <v>0</v>
      </c>
      <c r="AD762" s="311">
        <v>0</v>
      </c>
      <c r="AE762" s="311">
        <v>0</v>
      </c>
      <c r="AF762" s="311">
        <v>0</v>
      </c>
      <c r="AG762" s="311">
        <v>0</v>
      </c>
      <c r="AH762" s="311">
        <v>0</v>
      </c>
      <c r="AI762" s="311">
        <v>0</v>
      </c>
      <c r="AJ762" s="311">
        <v>0</v>
      </c>
      <c r="AK762" s="311">
        <v>0</v>
      </c>
      <c r="AL762" s="311">
        <v>0</v>
      </c>
      <c r="AM762" s="311">
        <v>0</v>
      </c>
      <c r="AN762" s="311">
        <v>0</v>
      </c>
      <c r="AO762" s="311">
        <v>0</v>
      </c>
      <c r="AP762" s="311">
        <v>0</v>
      </c>
      <c r="AQ762" s="311">
        <v>0</v>
      </c>
      <c r="AR762" s="311">
        <v>0</v>
      </c>
      <c r="AS762" s="311">
        <v>0</v>
      </c>
      <c r="AT762" s="311">
        <v>0</v>
      </c>
      <c r="AU762" s="311">
        <v>0</v>
      </c>
      <c r="AV762" s="311">
        <v>0</v>
      </c>
      <c r="AW762" s="311">
        <v>0</v>
      </c>
      <c r="AX762" s="352">
        <v>0</v>
      </c>
      <c r="AY762" s="352">
        <v>0</v>
      </c>
      <c r="AZ762" s="352">
        <v>0</v>
      </c>
      <c r="BA762" s="352">
        <v>0</v>
      </c>
      <c r="BB762" s="352">
        <v>0</v>
      </c>
      <c r="BC762" s="352">
        <v>0</v>
      </c>
      <c r="BD762" s="352">
        <v>0</v>
      </c>
      <c r="BE762" s="352">
        <v>0</v>
      </c>
      <c r="BF762" s="352">
        <v>0</v>
      </c>
      <c r="BG762" s="352">
        <v>0</v>
      </c>
      <c r="BH762" s="378">
        <v>0</v>
      </c>
      <c r="BI762" s="352">
        <v>0</v>
      </c>
      <c r="BJ762" s="352">
        <v>0</v>
      </c>
      <c r="BK762" s="352"/>
      <c r="BL762" s="352"/>
      <c r="BM762" s="352"/>
    </row>
    <row r="763" spans="1:65" s="78" customFormat="1" x14ac:dyDescent="0.3">
      <c r="A763" s="10"/>
      <c r="B763" s="10"/>
      <c r="C763" s="10"/>
      <c r="D763" s="10">
        <v>12882142.59</v>
      </c>
      <c r="E763" s="311">
        <v>701029615</v>
      </c>
      <c r="F763" s="311" t="s">
        <v>1165</v>
      </c>
      <c r="G763" s="312">
        <v>55</v>
      </c>
      <c r="H763" s="312" t="s">
        <v>1320</v>
      </c>
      <c r="I763" s="311">
        <v>0</v>
      </c>
      <c r="J763" s="311">
        <v>0</v>
      </c>
      <c r="K763" s="311">
        <v>0</v>
      </c>
      <c r="L763" s="311">
        <v>0</v>
      </c>
      <c r="M763" s="311">
        <v>0</v>
      </c>
      <c r="N763" s="311">
        <v>0</v>
      </c>
      <c r="O763" s="311">
        <v>0</v>
      </c>
      <c r="P763" s="311">
        <v>0</v>
      </c>
      <c r="Q763" s="311">
        <v>0</v>
      </c>
      <c r="R763" s="311">
        <v>0</v>
      </c>
      <c r="S763" s="311">
        <v>0</v>
      </c>
      <c r="T763" s="311">
        <v>0</v>
      </c>
      <c r="U763" s="311">
        <v>0</v>
      </c>
      <c r="V763" s="311">
        <v>0</v>
      </c>
      <c r="W763" s="311">
        <v>0</v>
      </c>
      <c r="X763" s="311">
        <v>0</v>
      </c>
      <c r="Y763" s="311">
        <v>0</v>
      </c>
      <c r="Z763" s="311">
        <v>0</v>
      </c>
      <c r="AA763" s="311">
        <v>0</v>
      </c>
      <c r="AB763" s="311">
        <v>0</v>
      </c>
      <c r="AC763" s="311">
        <v>0</v>
      </c>
      <c r="AD763" s="311">
        <v>0</v>
      </c>
      <c r="AE763" s="311">
        <v>0</v>
      </c>
      <c r="AF763" s="311">
        <v>0</v>
      </c>
      <c r="AG763" s="311">
        <v>0</v>
      </c>
      <c r="AH763" s="311">
        <v>0</v>
      </c>
      <c r="AI763" s="311">
        <v>0</v>
      </c>
      <c r="AJ763" s="311">
        <v>0</v>
      </c>
      <c r="AK763" s="311">
        <v>0</v>
      </c>
      <c r="AL763" s="311">
        <v>0</v>
      </c>
      <c r="AM763" s="311">
        <v>0</v>
      </c>
      <c r="AN763" s="311">
        <v>0</v>
      </c>
      <c r="AO763" s="311">
        <v>0</v>
      </c>
      <c r="AP763" s="311">
        <v>0</v>
      </c>
      <c r="AQ763" s="311">
        <v>0</v>
      </c>
      <c r="AR763" s="311">
        <v>0</v>
      </c>
      <c r="AS763" s="311">
        <v>0</v>
      </c>
      <c r="AT763" s="311">
        <v>0</v>
      </c>
      <c r="AU763" s="311">
        <v>0</v>
      </c>
      <c r="AV763" s="311">
        <v>0</v>
      </c>
      <c r="AW763" s="311">
        <v>0</v>
      </c>
      <c r="AX763" s="352">
        <v>0</v>
      </c>
      <c r="AY763" s="352">
        <v>0</v>
      </c>
      <c r="AZ763" s="352">
        <v>0</v>
      </c>
      <c r="BA763" s="352">
        <v>0</v>
      </c>
      <c r="BB763" s="352">
        <v>0</v>
      </c>
      <c r="BC763" s="352">
        <v>0</v>
      </c>
      <c r="BD763" s="352">
        <v>0</v>
      </c>
      <c r="BE763" s="352">
        <v>0</v>
      </c>
      <c r="BF763" s="352">
        <v>0</v>
      </c>
      <c r="BG763" s="352">
        <v>0</v>
      </c>
      <c r="BH763" s="378">
        <v>0</v>
      </c>
      <c r="BI763" s="352">
        <v>0</v>
      </c>
      <c r="BJ763" s="352">
        <v>0</v>
      </c>
      <c r="BK763" s="352"/>
      <c r="BL763" s="352"/>
      <c r="BM763" s="352"/>
    </row>
    <row r="764" spans="1:65" s="78" customFormat="1" x14ac:dyDescent="0.3">
      <c r="A764" s="10"/>
      <c r="B764" s="10"/>
      <c r="C764" s="10"/>
      <c r="D764" s="10"/>
      <c r="E764" s="311">
        <v>920013396</v>
      </c>
      <c r="F764" s="311" t="s">
        <v>1515</v>
      </c>
      <c r="G764" s="312">
        <v>2</v>
      </c>
      <c r="H764" s="312" t="s">
        <v>1323</v>
      </c>
      <c r="I764" s="311">
        <v>0</v>
      </c>
      <c r="J764" s="311">
        <v>0</v>
      </c>
      <c r="K764" s="311">
        <v>0</v>
      </c>
      <c r="L764" s="311">
        <v>0</v>
      </c>
      <c r="M764" s="311">
        <v>0</v>
      </c>
      <c r="N764" s="311">
        <v>0</v>
      </c>
      <c r="O764" s="311">
        <v>0</v>
      </c>
      <c r="P764" s="311">
        <v>0</v>
      </c>
      <c r="Q764" s="311">
        <v>0</v>
      </c>
      <c r="R764" s="311">
        <v>0</v>
      </c>
      <c r="S764" s="311">
        <v>0</v>
      </c>
      <c r="T764" s="311">
        <v>0</v>
      </c>
      <c r="U764" s="311">
        <v>0</v>
      </c>
      <c r="V764" s="311">
        <v>0</v>
      </c>
      <c r="W764" s="311">
        <v>0</v>
      </c>
      <c r="X764" s="311">
        <v>0</v>
      </c>
      <c r="Y764" s="311">
        <v>0</v>
      </c>
      <c r="Z764" s="311">
        <v>0</v>
      </c>
      <c r="AA764" s="311">
        <v>0</v>
      </c>
      <c r="AB764" s="311">
        <v>0</v>
      </c>
      <c r="AC764" s="311">
        <v>0</v>
      </c>
      <c r="AD764" s="311">
        <v>0</v>
      </c>
      <c r="AE764" s="311">
        <v>0</v>
      </c>
      <c r="AF764" s="311">
        <v>0</v>
      </c>
      <c r="AG764" s="311">
        <v>0</v>
      </c>
      <c r="AH764" s="311">
        <v>0</v>
      </c>
      <c r="AI764" s="311">
        <v>0</v>
      </c>
      <c r="AJ764" s="311">
        <v>0</v>
      </c>
      <c r="AK764" s="311">
        <v>0</v>
      </c>
      <c r="AL764" s="311">
        <v>0</v>
      </c>
      <c r="AM764" s="311">
        <v>0</v>
      </c>
      <c r="AN764" s="311">
        <v>0</v>
      </c>
      <c r="AO764" s="311">
        <v>0</v>
      </c>
      <c r="AP764" s="311">
        <v>0</v>
      </c>
      <c r="AQ764" s="311">
        <v>0</v>
      </c>
      <c r="AR764" s="311">
        <v>0</v>
      </c>
      <c r="AS764" s="311">
        <v>0</v>
      </c>
      <c r="AT764" s="311">
        <v>0</v>
      </c>
      <c r="AU764" s="311">
        <v>0</v>
      </c>
      <c r="AV764" s="311">
        <v>0</v>
      </c>
      <c r="AW764" s="311">
        <v>0</v>
      </c>
      <c r="AX764" s="352">
        <v>0</v>
      </c>
      <c r="AY764" s="352">
        <v>0</v>
      </c>
      <c r="AZ764" s="352">
        <v>0</v>
      </c>
      <c r="BA764" s="352">
        <v>0</v>
      </c>
      <c r="BB764" s="352">
        <v>0</v>
      </c>
      <c r="BC764" s="352">
        <v>0</v>
      </c>
      <c r="BD764" s="352">
        <v>0</v>
      </c>
      <c r="BE764" s="352">
        <v>0</v>
      </c>
      <c r="BF764" s="352">
        <v>0</v>
      </c>
      <c r="BG764" s="352">
        <v>0</v>
      </c>
      <c r="BH764" s="378">
        <v>0</v>
      </c>
      <c r="BI764" s="352">
        <v>0</v>
      </c>
      <c r="BJ764" s="352">
        <v>0</v>
      </c>
      <c r="BK764" s="352"/>
      <c r="BL764" s="352"/>
      <c r="BM764" s="352"/>
    </row>
    <row r="765" spans="1:65" s="78" customFormat="1" x14ac:dyDescent="0.3">
      <c r="A765" s="10"/>
      <c r="B765" s="10"/>
      <c r="C765" s="10"/>
      <c r="D765" s="10"/>
      <c r="E765" s="311">
        <v>920042210</v>
      </c>
      <c r="F765" s="311" t="s">
        <v>1522</v>
      </c>
      <c r="G765" s="312">
        <v>6</v>
      </c>
      <c r="H765" s="312" t="s">
        <v>1323</v>
      </c>
      <c r="I765" s="311">
        <v>0</v>
      </c>
      <c r="J765" s="311">
        <v>0</v>
      </c>
      <c r="K765" s="311">
        <v>0</v>
      </c>
      <c r="L765" s="311">
        <v>0</v>
      </c>
      <c r="M765" s="311">
        <v>0</v>
      </c>
      <c r="N765" s="311">
        <v>0</v>
      </c>
      <c r="O765" s="311">
        <v>0</v>
      </c>
      <c r="P765" s="311">
        <v>0</v>
      </c>
      <c r="Q765" s="311">
        <v>0</v>
      </c>
      <c r="R765" s="311">
        <v>0</v>
      </c>
      <c r="S765" s="311">
        <v>0</v>
      </c>
      <c r="T765" s="311">
        <v>0</v>
      </c>
      <c r="U765" s="311">
        <v>0</v>
      </c>
      <c r="V765" s="311">
        <v>0</v>
      </c>
      <c r="W765" s="311">
        <v>0</v>
      </c>
      <c r="X765" s="311">
        <v>0</v>
      </c>
      <c r="Y765" s="311">
        <v>0</v>
      </c>
      <c r="Z765" s="311">
        <v>0</v>
      </c>
      <c r="AA765" s="311">
        <v>0</v>
      </c>
      <c r="AB765" s="311">
        <v>0</v>
      </c>
      <c r="AC765" s="311">
        <v>0</v>
      </c>
      <c r="AD765" s="311">
        <v>0</v>
      </c>
      <c r="AE765" s="311">
        <v>0</v>
      </c>
      <c r="AF765" s="311">
        <v>0</v>
      </c>
      <c r="AG765" s="311">
        <v>0</v>
      </c>
      <c r="AH765" s="311">
        <v>0</v>
      </c>
      <c r="AI765" s="311">
        <v>0</v>
      </c>
      <c r="AJ765" s="311">
        <v>0</v>
      </c>
      <c r="AK765" s="311">
        <v>0</v>
      </c>
      <c r="AL765" s="311">
        <v>0</v>
      </c>
      <c r="AM765" s="311">
        <v>0</v>
      </c>
      <c r="AN765" s="311">
        <v>0</v>
      </c>
      <c r="AO765" s="311">
        <v>0</v>
      </c>
      <c r="AP765" s="311">
        <v>0</v>
      </c>
      <c r="AQ765" s="311">
        <v>0</v>
      </c>
      <c r="AR765" s="311">
        <v>0</v>
      </c>
      <c r="AS765" s="311">
        <v>0</v>
      </c>
      <c r="AT765" s="311">
        <v>0</v>
      </c>
      <c r="AU765" s="311">
        <v>0</v>
      </c>
      <c r="AV765" s="311">
        <v>0</v>
      </c>
      <c r="AW765" s="311">
        <v>0</v>
      </c>
      <c r="AX765" s="352">
        <v>0</v>
      </c>
      <c r="AY765" s="352">
        <v>0</v>
      </c>
      <c r="AZ765" s="352">
        <v>0</v>
      </c>
      <c r="BA765" s="352">
        <v>0</v>
      </c>
      <c r="BB765" s="352">
        <v>0</v>
      </c>
      <c r="BC765" s="352">
        <v>0</v>
      </c>
      <c r="BD765" s="352">
        <v>0</v>
      </c>
      <c r="BE765" s="352">
        <v>0</v>
      </c>
      <c r="BF765" s="352">
        <v>0</v>
      </c>
      <c r="BG765" s="352">
        <v>0</v>
      </c>
      <c r="BH765" s="378">
        <v>0</v>
      </c>
      <c r="BI765" s="352">
        <v>0</v>
      </c>
      <c r="BJ765" s="352">
        <v>0</v>
      </c>
      <c r="BK765" s="352"/>
      <c r="BL765" s="352"/>
      <c r="BM765" s="352"/>
    </row>
    <row r="766" spans="1:65" s="78" customFormat="1" x14ac:dyDescent="0.3">
      <c r="A766" s="10"/>
      <c r="B766" s="10"/>
      <c r="C766" s="10"/>
      <c r="D766" s="10"/>
      <c r="E766" s="311">
        <v>920058226</v>
      </c>
      <c r="F766" s="311" t="s">
        <v>1523</v>
      </c>
      <c r="G766" s="312">
        <v>2</v>
      </c>
      <c r="H766" s="312" t="s">
        <v>1323</v>
      </c>
      <c r="I766" s="311">
        <v>0</v>
      </c>
      <c r="J766" s="311">
        <v>0</v>
      </c>
      <c r="K766" s="311">
        <v>0</v>
      </c>
      <c r="L766" s="311">
        <v>0</v>
      </c>
      <c r="M766" s="311">
        <v>0</v>
      </c>
      <c r="N766" s="311">
        <v>0</v>
      </c>
      <c r="O766" s="311">
        <v>0</v>
      </c>
      <c r="P766" s="311">
        <v>0</v>
      </c>
      <c r="Q766" s="311">
        <v>0</v>
      </c>
      <c r="R766" s="311">
        <v>0</v>
      </c>
      <c r="S766" s="311">
        <v>0</v>
      </c>
      <c r="T766" s="311">
        <v>0</v>
      </c>
      <c r="U766" s="311">
        <v>0</v>
      </c>
      <c r="V766" s="311">
        <v>0</v>
      </c>
      <c r="W766" s="311">
        <v>0</v>
      </c>
      <c r="X766" s="311">
        <v>0</v>
      </c>
      <c r="Y766" s="311">
        <v>0</v>
      </c>
      <c r="Z766" s="311">
        <v>0</v>
      </c>
      <c r="AA766" s="311">
        <v>0</v>
      </c>
      <c r="AB766" s="311">
        <v>0</v>
      </c>
      <c r="AC766" s="311">
        <v>0</v>
      </c>
      <c r="AD766" s="311">
        <v>0</v>
      </c>
      <c r="AE766" s="311">
        <v>0</v>
      </c>
      <c r="AF766" s="311">
        <v>0</v>
      </c>
      <c r="AG766" s="311">
        <v>0</v>
      </c>
      <c r="AH766" s="311">
        <v>0</v>
      </c>
      <c r="AI766" s="311">
        <v>0</v>
      </c>
      <c r="AJ766" s="311">
        <v>0</v>
      </c>
      <c r="AK766" s="311">
        <v>0</v>
      </c>
      <c r="AL766" s="311">
        <v>0</v>
      </c>
      <c r="AM766" s="311">
        <v>0</v>
      </c>
      <c r="AN766" s="311">
        <v>0</v>
      </c>
      <c r="AO766" s="311">
        <v>0</v>
      </c>
      <c r="AP766" s="311">
        <v>0</v>
      </c>
      <c r="AQ766" s="311">
        <v>0</v>
      </c>
      <c r="AR766" s="311">
        <v>0</v>
      </c>
      <c r="AS766" s="311">
        <v>0</v>
      </c>
      <c r="AT766" s="311">
        <v>0</v>
      </c>
      <c r="AU766" s="311">
        <v>0</v>
      </c>
      <c r="AV766" s="311">
        <v>0</v>
      </c>
      <c r="AW766" s="311">
        <v>0</v>
      </c>
      <c r="AX766" s="352">
        <v>0</v>
      </c>
      <c r="AY766" s="352">
        <v>0</v>
      </c>
      <c r="AZ766" s="352">
        <v>0</v>
      </c>
      <c r="BA766" s="352">
        <v>0</v>
      </c>
      <c r="BB766" s="352">
        <v>0</v>
      </c>
      <c r="BC766" s="352">
        <v>0</v>
      </c>
      <c r="BD766" s="352">
        <v>0</v>
      </c>
      <c r="BE766" s="352">
        <v>0</v>
      </c>
      <c r="BF766" s="352">
        <v>0</v>
      </c>
      <c r="BG766" s="352">
        <v>0</v>
      </c>
      <c r="BH766" s="378">
        <v>0</v>
      </c>
      <c r="BI766" s="352">
        <v>0</v>
      </c>
      <c r="BJ766" s="352">
        <v>0</v>
      </c>
      <c r="BK766" s="352"/>
      <c r="BL766" s="352"/>
      <c r="BM766" s="352"/>
    </row>
    <row r="767" spans="1:65" s="78" customFormat="1" x14ac:dyDescent="0.3">
      <c r="A767" s="10"/>
      <c r="B767" s="10"/>
      <c r="C767" s="10"/>
      <c r="D767" s="10">
        <v>49015057.740000002</v>
      </c>
      <c r="E767" s="311">
        <v>960031810</v>
      </c>
      <c r="F767" s="311" t="s">
        <v>1212</v>
      </c>
      <c r="G767" s="312">
        <v>6</v>
      </c>
      <c r="H767" s="312" t="s">
        <v>1324</v>
      </c>
      <c r="I767" s="311">
        <v>0</v>
      </c>
      <c r="J767" s="311">
        <v>0</v>
      </c>
      <c r="K767" s="311">
        <v>0</v>
      </c>
      <c r="L767" s="311">
        <v>0</v>
      </c>
      <c r="M767" s="311">
        <v>0</v>
      </c>
      <c r="N767" s="311">
        <v>0</v>
      </c>
      <c r="O767" s="311">
        <v>0</v>
      </c>
      <c r="P767" s="311">
        <v>0</v>
      </c>
      <c r="Q767" s="311">
        <v>0</v>
      </c>
      <c r="R767" s="311">
        <v>0</v>
      </c>
      <c r="S767" s="311">
        <v>0</v>
      </c>
      <c r="T767" s="311">
        <v>0</v>
      </c>
      <c r="U767" s="311">
        <v>0</v>
      </c>
      <c r="V767" s="311">
        <v>0</v>
      </c>
      <c r="W767" s="311">
        <v>0</v>
      </c>
      <c r="X767" s="311">
        <v>0</v>
      </c>
      <c r="Y767" s="311">
        <v>0</v>
      </c>
      <c r="Z767" s="311">
        <v>0</v>
      </c>
      <c r="AA767" s="311">
        <v>0</v>
      </c>
      <c r="AB767" s="311">
        <v>0</v>
      </c>
      <c r="AC767" s="311">
        <v>0</v>
      </c>
      <c r="AD767" s="311">
        <v>0</v>
      </c>
      <c r="AE767" s="311">
        <v>0</v>
      </c>
      <c r="AF767" s="311">
        <v>0</v>
      </c>
      <c r="AG767" s="311">
        <v>0</v>
      </c>
      <c r="AH767" s="311">
        <v>0</v>
      </c>
      <c r="AI767" s="311">
        <v>0</v>
      </c>
      <c r="AJ767" s="311">
        <v>0</v>
      </c>
      <c r="AK767" s="311">
        <v>0</v>
      </c>
      <c r="AL767" s="311">
        <v>0</v>
      </c>
      <c r="AM767" s="311">
        <v>0</v>
      </c>
      <c r="AN767" s="311">
        <v>0</v>
      </c>
      <c r="AO767" s="311">
        <v>0</v>
      </c>
      <c r="AP767" s="311">
        <v>0</v>
      </c>
      <c r="AQ767" s="311">
        <v>0</v>
      </c>
      <c r="AR767" s="311">
        <v>0</v>
      </c>
      <c r="AS767" s="311">
        <v>0</v>
      </c>
      <c r="AT767" s="311">
        <v>0</v>
      </c>
      <c r="AU767" s="311">
        <v>0</v>
      </c>
      <c r="AV767" s="311">
        <v>0</v>
      </c>
      <c r="AW767" s="311">
        <v>0</v>
      </c>
      <c r="AX767" s="352">
        <v>0</v>
      </c>
      <c r="AY767" s="352">
        <v>0</v>
      </c>
      <c r="AZ767" s="352">
        <v>0</v>
      </c>
      <c r="BA767" s="352">
        <v>0</v>
      </c>
      <c r="BB767" s="352">
        <v>0</v>
      </c>
      <c r="BC767" s="352">
        <v>0</v>
      </c>
      <c r="BD767" s="352">
        <v>0</v>
      </c>
      <c r="BE767" s="352">
        <v>0</v>
      </c>
      <c r="BF767" s="352">
        <v>0</v>
      </c>
      <c r="BG767" s="352">
        <v>0</v>
      </c>
      <c r="BH767" s="378">
        <v>0</v>
      </c>
      <c r="BI767" s="352">
        <v>0</v>
      </c>
      <c r="BJ767" s="352">
        <v>0</v>
      </c>
      <c r="BK767" s="352"/>
      <c r="BL767" s="352"/>
      <c r="BM767" s="352"/>
    </row>
    <row r="768" spans="1:65" s="78" customFormat="1" x14ac:dyDescent="0.3">
      <c r="A768" s="10"/>
      <c r="B768" s="10"/>
      <c r="C768" s="10"/>
      <c r="D768" s="10">
        <v>2033517121.98</v>
      </c>
      <c r="E768" s="311">
        <v>51850703</v>
      </c>
      <c r="F768" s="311" t="s">
        <v>303</v>
      </c>
      <c r="G768" s="312">
        <v>14</v>
      </c>
      <c r="H768" s="312" t="s">
        <v>1294</v>
      </c>
      <c r="I768" s="311">
        <v>0</v>
      </c>
      <c r="J768" s="311">
        <v>0</v>
      </c>
      <c r="K768" s="311">
        <v>0</v>
      </c>
      <c r="L768" s="311">
        <v>0</v>
      </c>
      <c r="M768" s="311">
        <v>0</v>
      </c>
      <c r="N768" s="311">
        <v>0</v>
      </c>
      <c r="O768" s="311">
        <v>0</v>
      </c>
      <c r="P768" s="311">
        <v>0</v>
      </c>
      <c r="Q768" s="311">
        <v>0</v>
      </c>
      <c r="R768" s="311">
        <v>0</v>
      </c>
      <c r="S768" s="311">
        <v>0</v>
      </c>
      <c r="T768" s="311">
        <v>0</v>
      </c>
      <c r="U768" s="311">
        <v>0</v>
      </c>
      <c r="V768" s="311">
        <v>0</v>
      </c>
      <c r="W768" s="311">
        <v>0</v>
      </c>
      <c r="X768" s="311">
        <v>0</v>
      </c>
      <c r="Y768" s="311">
        <v>0</v>
      </c>
      <c r="Z768" s="311">
        <v>0</v>
      </c>
      <c r="AA768" s="311">
        <v>0</v>
      </c>
      <c r="AB768" s="311">
        <v>0</v>
      </c>
      <c r="AC768" s="311">
        <v>0</v>
      </c>
      <c r="AD768" s="311">
        <v>0</v>
      </c>
      <c r="AE768" s="311">
        <v>0</v>
      </c>
      <c r="AF768" s="311">
        <v>0</v>
      </c>
      <c r="AG768" s="311">
        <v>0</v>
      </c>
      <c r="AH768" s="311">
        <v>0</v>
      </c>
      <c r="AI768" s="311">
        <v>0</v>
      </c>
      <c r="AJ768" s="311">
        <v>0</v>
      </c>
      <c r="AK768" s="311">
        <v>0</v>
      </c>
      <c r="AL768" s="311">
        <v>0</v>
      </c>
      <c r="AM768" s="311">
        <v>0</v>
      </c>
      <c r="AN768" s="311">
        <v>0</v>
      </c>
      <c r="AO768" s="311">
        <v>0</v>
      </c>
      <c r="AP768" s="311">
        <v>0</v>
      </c>
      <c r="AQ768" s="311">
        <v>0</v>
      </c>
      <c r="AR768" s="311">
        <v>0</v>
      </c>
      <c r="AS768" s="311">
        <v>0</v>
      </c>
      <c r="AT768" s="311">
        <v>0</v>
      </c>
      <c r="AU768" s="311">
        <v>0</v>
      </c>
      <c r="AV768" s="311">
        <v>0</v>
      </c>
      <c r="AW768" s="311">
        <v>0</v>
      </c>
      <c r="AX768" s="352">
        <v>0</v>
      </c>
      <c r="AY768" s="352">
        <v>0</v>
      </c>
      <c r="AZ768" s="352">
        <v>0</v>
      </c>
      <c r="BA768" s="352">
        <v>0</v>
      </c>
      <c r="BB768" s="352">
        <v>0</v>
      </c>
      <c r="BC768" s="352">
        <v>0</v>
      </c>
      <c r="BD768" s="352">
        <v>0</v>
      </c>
      <c r="BE768" s="352">
        <v>0</v>
      </c>
      <c r="BF768" s="352">
        <v>0</v>
      </c>
      <c r="BG768" s="352">
        <v>0</v>
      </c>
      <c r="BH768" s="378">
        <v>0</v>
      </c>
      <c r="BI768" s="352">
        <v>0</v>
      </c>
      <c r="BJ768" s="352">
        <v>0</v>
      </c>
      <c r="BK768" s="352"/>
      <c r="BL768" s="352"/>
      <c r="BM768" s="352"/>
    </row>
    <row r="769" spans="1:65" s="78" customFormat="1" x14ac:dyDescent="0.3">
      <c r="A769" s="10"/>
      <c r="B769" s="10"/>
      <c r="C769" s="10"/>
      <c r="D769" s="10"/>
      <c r="E769" s="311">
        <v>60319379</v>
      </c>
      <c r="F769" s="311" t="s">
        <v>1458</v>
      </c>
      <c r="G769" s="312">
        <v>2</v>
      </c>
      <c r="H769" s="312" t="s">
        <v>1295</v>
      </c>
      <c r="I769" s="311">
        <v>0</v>
      </c>
      <c r="J769" s="311">
        <v>0</v>
      </c>
      <c r="K769" s="311">
        <v>0</v>
      </c>
      <c r="L769" s="311">
        <v>0</v>
      </c>
      <c r="M769" s="311">
        <v>0</v>
      </c>
      <c r="N769" s="311">
        <v>0</v>
      </c>
      <c r="O769" s="311">
        <v>0</v>
      </c>
      <c r="P769" s="311">
        <v>0</v>
      </c>
      <c r="Q769" s="311">
        <v>0</v>
      </c>
      <c r="R769" s="311">
        <v>0</v>
      </c>
      <c r="S769" s="311">
        <v>0</v>
      </c>
      <c r="T769" s="311">
        <v>0</v>
      </c>
      <c r="U769" s="311">
        <v>0</v>
      </c>
      <c r="V769" s="311">
        <v>0</v>
      </c>
      <c r="W769" s="311">
        <v>0</v>
      </c>
      <c r="X769" s="311">
        <v>0</v>
      </c>
      <c r="Y769" s="311">
        <v>0</v>
      </c>
      <c r="Z769" s="311">
        <v>0</v>
      </c>
      <c r="AA769" s="311">
        <v>0</v>
      </c>
      <c r="AB769" s="311">
        <v>0</v>
      </c>
      <c r="AC769" s="311">
        <v>0</v>
      </c>
      <c r="AD769" s="311">
        <v>0</v>
      </c>
      <c r="AE769" s="311">
        <v>0</v>
      </c>
      <c r="AF769" s="311">
        <v>0</v>
      </c>
      <c r="AG769" s="311">
        <v>0</v>
      </c>
      <c r="AH769" s="311">
        <v>0</v>
      </c>
      <c r="AI769" s="311">
        <v>0</v>
      </c>
      <c r="AJ769" s="311">
        <v>0</v>
      </c>
      <c r="AK769" s="311">
        <v>0</v>
      </c>
      <c r="AL769" s="311">
        <v>0</v>
      </c>
      <c r="AM769" s="311">
        <v>0</v>
      </c>
      <c r="AN769" s="311">
        <v>0</v>
      </c>
      <c r="AO769" s="311">
        <v>0</v>
      </c>
      <c r="AP769" s="311">
        <v>0</v>
      </c>
      <c r="AQ769" s="311">
        <v>0</v>
      </c>
      <c r="AR769" s="311">
        <v>0</v>
      </c>
      <c r="AS769" s="311">
        <v>0</v>
      </c>
      <c r="AT769" s="311">
        <v>0</v>
      </c>
      <c r="AU769" s="311">
        <v>0</v>
      </c>
      <c r="AV769" s="311">
        <v>0</v>
      </c>
      <c r="AW769" s="311">
        <v>0</v>
      </c>
      <c r="AX769" s="352">
        <v>0</v>
      </c>
      <c r="AY769" s="352">
        <v>0</v>
      </c>
      <c r="AZ769" s="352">
        <v>0</v>
      </c>
      <c r="BA769" s="352">
        <v>0</v>
      </c>
      <c r="BB769" s="352">
        <v>0</v>
      </c>
      <c r="BC769" s="352">
        <v>0</v>
      </c>
      <c r="BD769" s="352">
        <v>0</v>
      </c>
      <c r="BE769" s="352">
        <v>0</v>
      </c>
      <c r="BF769" s="352">
        <v>0</v>
      </c>
      <c r="BG769" s="352">
        <v>0</v>
      </c>
      <c r="BH769" s="378">
        <v>0</v>
      </c>
      <c r="BI769" s="352">
        <v>0</v>
      </c>
      <c r="BJ769" s="352">
        <v>0</v>
      </c>
      <c r="BK769" s="352"/>
      <c r="BL769" s="352"/>
      <c r="BM769" s="352"/>
    </row>
    <row r="770" spans="1:65" s="78" customFormat="1" x14ac:dyDescent="0.3">
      <c r="A770" s="10"/>
      <c r="B770" s="10"/>
      <c r="C770" s="10"/>
      <c r="D770" s="10">
        <v>196014247.94999999</v>
      </c>
      <c r="E770" s="311">
        <v>80336954</v>
      </c>
      <c r="F770" s="311" t="s">
        <v>343</v>
      </c>
      <c r="G770" s="312">
        <v>13</v>
      </c>
      <c r="H770" s="312" t="s">
        <v>1296</v>
      </c>
      <c r="I770" s="311">
        <v>0</v>
      </c>
      <c r="J770" s="311">
        <v>0</v>
      </c>
      <c r="K770" s="311">
        <v>0</v>
      </c>
      <c r="L770" s="311">
        <v>0</v>
      </c>
      <c r="M770" s="311">
        <v>0</v>
      </c>
      <c r="N770" s="311">
        <v>0</v>
      </c>
      <c r="O770" s="311">
        <v>0</v>
      </c>
      <c r="P770" s="311">
        <v>0</v>
      </c>
      <c r="Q770" s="311">
        <v>0</v>
      </c>
      <c r="R770" s="311">
        <v>0</v>
      </c>
      <c r="S770" s="311">
        <v>0</v>
      </c>
      <c r="T770" s="311">
        <v>0</v>
      </c>
      <c r="U770" s="311">
        <v>0</v>
      </c>
      <c r="V770" s="311">
        <v>0</v>
      </c>
      <c r="W770" s="311">
        <v>0</v>
      </c>
      <c r="X770" s="311">
        <v>0</v>
      </c>
      <c r="Y770" s="311">
        <v>0</v>
      </c>
      <c r="Z770" s="311">
        <v>0</v>
      </c>
      <c r="AA770" s="311">
        <v>0</v>
      </c>
      <c r="AB770" s="311">
        <v>0</v>
      </c>
      <c r="AC770" s="311">
        <v>0</v>
      </c>
      <c r="AD770" s="311">
        <v>0</v>
      </c>
      <c r="AE770" s="311">
        <v>0</v>
      </c>
      <c r="AF770" s="311">
        <v>0</v>
      </c>
      <c r="AG770" s="311">
        <v>0</v>
      </c>
      <c r="AH770" s="311">
        <v>0</v>
      </c>
      <c r="AI770" s="311">
        <v>0</v>
      </c>
      <c r="AJ770" s="311">
        <v>85730.384530379975</v>
      </c>
      <c r="AK770" s="311">
        <v>0</v>
      </c>
      <c r="AL770" s="311">
        <v>0</v>
      </c>
      <c r="AM770" s="311">
        <v>0</v>
      </c>
      <c r="AN770" s="311">
        <v>0</v>
      </c>
      <c r="AO770" s="311">
        <v>0</v>
      </c>
      <c r="AP770" s="311">
        <v>0</v>
      </c>
      <c r="AQ770" s="311">
        <v>0</v>
      </c>
      <c r="AR770" s="311">
        <v>0</v>
      </c>
      <c r="AS770" s="311">
        <v>0</v>
      </c>
      <c r="AT770" s="311">
        <v>0</v>
      </c>
      <c r="AU770" s="311">
        <v>0</v>
      </c>
      <c r="AV770" s="311">
        <v>0</v>
      </c>
      <c r="AW770" s="311">
        <v>0</v>
      </c>
      <c r="AX770" s="352">
        <v>0</v>
      </c>
      <c r="AY770" s="352">
        <v>0</v>
      </c>
      <c r="AZ770" s="352">
        <v>0</v>
      </c>
      <c r="BA770" s="352">
        <v>0</v>
      </c>
      <c r="BB770" s="352">
        <v>0</v>
      </c>
      <c r="BC770" s="352">
        <v>0</v>
      </c>
      <c r="BD770" s="352">
        <v>0</v>
      </c>
      <c r="BE770" s="352">
        <v>0</v>
      </c>
      <c r="BF770" s="352">
        <v>0</v>
      </c>
      <c r="BG770" s="352">
        <v>0</v>
      </c>
      <c r="BH770" s="378">
        <v>0</v>
      </c>
      <c r="BI770" s="352">
        <v>0</v>
      </c>
      <c r="BJ770" s="352">
        <v>0</v>
      </c>
      <c r="BK770" s="352"/>
      <c r="BL770" s="352"/>
      <c r="BM770" s="352"/>
    </row>
    <row r="771" spans="1:65" s="78" customFormat="1" x14ac:dyDescent="0.3">
      <c r="A771" s="10"/>
      <c r="B771" s="10"/>
      <c r="C771" s="10"/>
      <c r="D771" s="10">
        <v>225087411.37</v>
      </c>
      <c r="E771" s="311">
        <v>110005326</v>
      </c>
      <c r="F771" s="311" t="s">
        <v>353</v>
      </c>
      <c r="G771" s="312">
        <v>39</v>
      </c>
      <c r="H771" s="312" t="s">
        <v>22</v>
      </c>
      <c r="I771" s="311">
        <v>0</v>
      </c>
      <c r="J771" s="311">
        <v>0</v>
      </c>
      <c r="K771" s="311">
        <v>0</v>
      </c>
      <c r="L771" s="311">
        <v>0</v>
      </c>
      <c r="M771" s="311">
        <v>0</v>
      </c>
      <c r="N771" s="311">
        <v>0</v>
      </c>
      <c r="O771" s="311">
        <v>0</v>
      </c>
      <c r="P771" s="311">
        <v>0</v>
      </c>
      <c r="Q771" s="311">
        <v>0</v>
      </c>
      <c r="R771" s="311">
        <v>0</v>
      </c>
      <c r="S771" s="311">
        <v>0</v>
      </c>
      <c r="T771" s="311">
        <v>0</v>
      </c>
      <c r="U771" s="311">
        <v>0</v>
      </c>
      <c r="V771" s="311">
        <v>0</v>
      </c>
      <c r="W771" s="311">
        <v>0</v>
      </c>
      <c r="X771" s="311">
        <v>0</v>
      </c>
      <c r="Y771" s="311">
        <v>0</v>
      </c>
      <c r="Z771" s="311">
        <v>0</v>
      </c>
      <c r="AA771" s="311">
        <v>0</v>
      </c>
      <c r="AB771" s="311">
        <v>0</v>
      </c>
      <c r="AC771" s="311">
        <v>0</v>
      </c>
      <c r="AD771" s="311">
        <v>0</v>
      </c>
      <c r="AE771" s="311">
        <v>0</v>
      </c>
      <c r="AF771" s="311">
        <v>0</v>
      </c>
      <c r="AG771" s="311">
        <v>0</v>
      </c>
      <c r="AH771" s="311">
        <v>0</v>
      </c>
      <c r="AI771" s="311">
        <v>0</v>
      </c>
      <c r="AJ771" s="311">
        <v>0</v>
      </c>
      <c r="AK771" s="311">
        <v>0</v>
      </c>
      <c r="AL771" s="311">
        <v>0</v>
      </c>
      <c r="AM771" s="311">
        <v>0</v>
      </c>
      <c r="AN771" s="311">
        <v>0</v>
      </c>
      <c r="AO771" s="311">
        <v>0</v>
      </c>
      <c r="AP771" s="311">
        <v>0</v>
      </c>
      <c r="AQ771" s="311">
        <v>0</v>
      </c>
      <c r="AR771" s="311">
        <v>0</v>
      </c>
      <c r="AS771" s="311">
        <v>0</v>
      </c>
      <c r="AT771" s="311">
        <v>0</v>
      </c>
      <c r="AU771" s="311">
        <v>0</v>
      </c>
      <c r="AV771" s="311">
        <v>0</v>
      </c>
      <c r="AW771" s="311">
        <v>0</v>
      </c>
      <c r="AX771" s="352">
        <v>0</v>
      </c>
      <c r="AY771" s="352">
        <v>0</v>
      </c>
      <c r="AZ771" s="352">
        <v>0</v>
      </c>
      <c r="BA771" s="352">
        <v>0</v>
      </c>
      <c r="BB771" s="352">
        <v>0</v>
      </c>
      <c r="BC771" s="352">
        <v>0</v>
      </c>
      <c r="BD771" s="352">
        <v>0</v>
      </c>
      <c r="BE771" s="352">
        <v>0</v>
      </c>
      <c r="BF771" s="352">
        <v>0</v>
      </c>
      <c r="BG771" s="352">
        <v>0</v>
      </c>
      <c r="BH771" s="378">
        <v>0</v>
      </c>
      <c r="BI771" s="352">
        <v>0</v>
      </c>
      <c r="BJ771" s="352">
        <v>0</v>
      </c>
      <c r="BK771" s="352"/>
      <c r="BL771" s="352"/>
      <c r="BM771" s="352"/>
    </row>
    <row r="772" spans="1:65" s="78" customFormat="1" x14ac:dyDescent="0.3">
      <c r="A772" s="10"/>
      <c r="B772" s="10"/>
      <c r="C772" s="10"/>
      <c r="D772" s="10">
        <v>105126135490.28999</v>
      </c>
      <c r="E772" s="311">
        <v>110010017</v>
      </c>
      <c r="F772" s="311" t="s">
        <v>361</v>
      </c>
      <c r="G772" s="312">
        <v>22</v>
      </c>
      <c r="H772" s="312" t="s">
        <v>22</v>
      </c>
      <c r="I772" s="311">
        <v>0</v>
      </c>
      <c r="J772" s="311">
        <v>0</v>
      </c>
      <c r="K772" s="311">
        <v>0</v>
      </c>
      <c r="L772" s="311">
        <v>0</v>
      </c>
      <c r="M772" s="311">
        <v>0</v>
      </c>
      <c r="N772" s="311">
        <v>0</v>
      </c>
      <c r="O772" s="311">
        <v>0</v>
      </c>
      <c r="P772" s="311">
        <v>0</v>
      </c>
      <c r="Q772" s="311">
        <v>0</v>
      </c>
      <c r="R772" s="311">
        <v>0</v>
      </c>
      <c r="S772" s="311">
        <v>0</v>
      </c>
      <c r="T772" s="311">
        <v>0</v>
      </c>
      <c r="U772" s="311">
        <v>0</v>
      </c>
      <c r="V772" s="311">
        <v>0</v>
      </c>
      <c r="W772" s="311">
        <v>0</v>
      </c>
      <c r="X772" s="311">
        <v>0</v>
      </c>
      <c r="Y772" s="311">
        <v>0</v>
      </c>
      <c r="Z772" s="311">
        <v>0</v>
      </c>
      <c r="AA772" s="311">
        <v>0</v>
      </c>
      <c r="AB772" s="311">
        <v>0</v>
      </c>
      <c r="AC772" s="311">
        <v>0</v>
      </c>
      <c r="AD772" s="311">
        <v>0</v>
      </c>
      <c r="AE772" s="311">
        <v>0</v>
      </c>
      <c r="AF772" s="311">
        <v>0</v>
      </c>
      <c r="AG772" s="311">
        <v>0</v>
      </c>
      <c r="AH772" s="311">
        <v>0</v>
      </c>
      <c r="AI772" s="311">
        <v>0</v>
      </c>
      <c r="AJ772" s="311">
        <v>0</v>
      </c>
      <c r="AK772" s="311">
        <v>0</v>
      </c>
      <c r="AL772" s="311">
        <v>0</v>
      </c>
      <c r="AM772" s="311">
        <v>0</v>
      </c>
      <c r="AN772" s="311">
        <v>0</v>
      </c>
      <c r="AO772" s="311">
        <v>0</v>
      </c>
      <c r="AP772" s="311">
        <v>0</v>
      </c>
      <c r="AQ772" s="311">
        <v>0</v>
      </c>
      <c r="AR772" s="311">
        <v>0</v>
      </c>
      <c r="AS772" s="311">
        <v>0</v>
      </c>
      <c r="AT772" s="311">
        <v>0</v>
      </c>
      <c r="AU772" s="311">
        <v>0</v>
      </c>
      <c r="AV772" s="311">
        <v>0</v>
      </c>
      <c r="AW772" s="311">
        <v>0</v>
      </c>
      <c r="AX772" s="352">
        <v>0</v>
      </c>
      <c r="AY772" s="352">
        <v>0</v>
      </c>
      <c r="AZ772" s="352">
        <v>0</v>
      </c>
      <c r="BA772" s="352">
        <v>0</v>
      </c>
      <c r="BB772" s="352">
        <v>0</v>
      </c>
      <c r="BC772" s="352">
        <v>0</v>
      </c>
      <c r="BD772" s="352">
        <v>0</v>
      </c>
      <c r="BE772" s="352">
        <v>0</v>
      </c>
      <c r="BF772" s="352">
        <v>0</v>
      </c>
      <c r="BG772" s="352">
        <v>0</v>
      </c>
      <c r="BH772" s="378">
        <v>0</v>
      </c>
      <c r="BI772" s="352">
        <v>0</v>
      </c>
      <c r="BJ772" s="352">
        <v>0</v>
      </c>
      <c r="BK772" s="352"/>
      <c r="BL772" s="352"/>
      <c r="BM772" s="352"/>
    </row>
    <row r="773" spans="1:65" s="78" customFormat="1" x14ac:dyDescent="0.3">
      <c r="A773" s="10"/>
      <c r="B773" s="10"/>
      <c r="C773" s="10"/>
      <c r="D773" s="10">
        <v>1401871.95</v>
      </c>
      <c r="E773" s="311">
        <v>110011498</v>
      </c>
      <c r="F773" s="311" t="s">
        <v>363</v>
      </c>
      <c r="G773" s="312">
        <v>73</v>
      </c>
      <c r="H773" s="312" t="s">
        <v>22</v>
      </c>
      <c r="I773" s="311">
        <v>0</v>
      </c>
      <c r="J773" s="311">
        <v>0</v>
      </c>
      <c r="K773" s="311">
        <v>0</v>
      </c>
      <c r="L773" s="311">
        <v>0</v>
      </c>
      <c r="M773" s="311">
        <v>0</v>
      </c>
      <c r="N773" s="311">
        <v>0</v>
      </c>
      <c r="O773" s="311">
        <v>0</v>
      </c>
      <c r="P773" s="311">
        <v>0</v>
      </c>
      <c r="Q773" s="311">
        <v>0</v>
      </c>
      <c r="R773" s="311">
        <v>0</v>
      </c>
      <c r="S773" s="311">
        <v>0</v>
      </c>
      <c r="T773" s="311">
        <v>0</v>
      </c>
      <c r="U773" s="311">
        <v>0</v>
      </c>
      <c r="V773" s="311">
        <v>0</v>
      </c>
      <c r="W773" s="311">
        <v>0</v>
      </c>
      <c r="X773" s="311">
        <v>0</v>
      </c>
      <c r="Y773" s="311">
        <v>0</v>
      </c>
      <c r="Z773" s="311">
        <v>0</v>
      </c>
      <c r="AA773" s="311">
        <v>0</v>
      </c>
      <c r="AB773" s="311">
        <v>0</v>
      </c>
      <c r="AC773" s="311">
        <v>0</v>
      </c>
      <c r="AD773" s="311">
        <v>0</v>
      </c>
      <c r="AE773" s="311">
        <v>0</v>
      </c>
      <c r="AF773" s="311">
        <v>0</v>
      </c>
      <c r="AG773" s="311">
        <v>0</v>
      </c>
      <c r="AH773" s="311">
        <v>0</v>
      </c>
      <c r="AI773" s="311">
        <v>0</v>
      </c>
      <c r="AJ773" s="311">
        <v>0</v>
      </c>
      <c r="AK773" s="311">
        <v>0</v>
      </c>
      <c r="AL773" s="311">
        <v>0</v>
      </c>
      <c r="AM773" s="311">
        <v>0</v>
      </c>
      <c r="AN773" s="311">
        <v>0</v>
      </c>
      <c r="AO773" s="311">
        <v>0</v>
      </c>
      <c r="AP773" s="311">
        <v>0</v>
      </c>
      <c r="AQ773" s="311">
        <v>0</v>
      </c>
      <c r="AR773" s="311">
        <v>0</v>
      </c>
      <c r="AS773" s="311">
        <v>0</v>
      </c>
      <c r="AT773" s="311">
        <v>0</v>
      </c>
      <c r="AU773" s="311">
        <v>0</v>
      </c>
      <c r="AV773" s="311">
        <v>0</v>
      </c>
      <c r="AW773" s="311">
        <v>0</v>
      </c>
      <c r="AX773" s="352">
        <v>0</v>
      </c>
      <c r="AY773" s="352">
        <v>0</v>
      </c>
      <c r="AZ773" s="352">
        <v>0</v>
      </c>
      <c r="BA773" s="352">
        <v>0</v>
      </c>
      <c r="BB773" s="352">
        <v>0</v>
      </c>
      <c r="BC773" s="352">
        <v>0</v>
      </c>
      <c r="BD773" s="352">
        <v>0</v>
      </c>
      <c r="BE773" s="352">
        <v>0</v>
      </c>
      <c r="BF773" s="352">
        <v>0</v>
      </c>
      <c r="BG773" s="352">
        <v>0</v>
      </c>
      <c r="BH773" s="378">
        <v>0</v>
      </c>
      <c r="BI773" s="352">
        <v>0</v>
      </c>
      <c r="BJ773" s="352">
        <v>0</v>
      </c>
      <c r="BK773" s="352"/>
      <c r="BL773" s="352"/>
      <c r="BM773" s="352"/>
    </row>
    <row r="774" spans="1:65" s="78" customFormat="1" x14ac:dyDescent="0.3">
      <c r="A774" s="10"/>
      <c r="B774" s="10"/>
      <c r="C774" s="10"/>
      <c r="D774" s="10">
        <v>102496215.92</v>
      </c>
      <c r="E774" s="311">
        <v>110017338</v>
      </c>
      <c r="F774" s="311" t="s">
        <v>367</v>
      </c>
      <c r="G774" s="312">
        <v>16</v>
      </c>
      <c r="H774" s="312" t="s">
        <v>22</v>
      </c>
      <c r="I774" s="311">
        <v>0</v>
      </c>
      <c r="J774" s="311">
        <v>0</v>
      </c>
      <c r="K774" s="311">
        <v>0</v>
      </c>
      <c r="L774" s="311">
        <v>0</v>
      </c>
      <c r="M774" s="311">
        <v>0</v>
      </c>
      <c r="N774" s="311">
        <v>0</v>
      </c>
      <c r="O774" s="311">
        <v>0</v>
      </c>
      <c r="P774" s="311">
        <v>0</v>
      </c>
      <c r="Q774" s="311">
        <v>0</v>
      </c>
      <c r="R774" s="311">
        <v>0</v>
      </c>
      <c r="S774" s="311">
        <v>0</v>
      </c>
      <c r="T774" s="311">
        <v>0</v>
      </c>
      <c r="U774" s="311">
        <v>0</v>
      </c>
      <c r="V774" s="311">
        <v>0</v>
      </c>
      <c r="W774" s="311">
        <v>0</v>
      </c>
      <c r="X774" s="311">
        <v>0</v>
      </c>
      <c r="Y774" s="311">
        <v>0</v>
      </c>
      <c r="Z774" s="311">
        <v>0</v>
      </c>
      <c r="AA774" s="311">
        <v>0</v>
      </c>
      <c r="AB774" s="311">
        <v>0</v>
      </c>
      <c r="AC774" s="311">
        <v>0</v>
      </c>
      <c r="AD774" s="311">
        <v>0</v>
      </c>
      <c r="AE774" s="311">
        <v>0</v>
      </c>
      <c r="AF774" s="311">
        <v>0</v>
      </c>
      <c r="AG774" s="311">
        <v>0</v>
      </c>
      <c r="AH774" s="311">
        <v>0</v>
      </c>
      <c r="AI774" s="311">
        <v>0</v>
      </c>
      <c r="AJ774" s="311">
        <v>0</v>
      </c>
      <c r="AK774" s="311">
        <v>0</v>
      </c>
      <c r="AL774" s="311">
        <v>0</v>
      </c>
      <c r="AM774" s="311">
        <v>0</v>
      </c>
      <c r="AN774" s="311">
        <v>0</v>
      </c>
      <c r="AO774" s="311">
        <v>0</v>
      </c>
      <c r="AP774" s="311">
        <v>0</v>
      </c>
      <c r="AQ774" s="311">
        <v>0</v>
      </c>
      <c r="AR774" s="311">
        <v>0</v>
      </c>
      <c r="AS774" s="311">
        <v>0</v>
      </c>
      <c r="AT774" s="311">
        <v>0</v>
      </c>
      <c r="AU774" s="311">
        <v>0</v>
      </c>
      <c r="AV774" s="311">
        <v>0</v>
      </c>
      <c r="AW774" s="311">
        <v>0</v>
      </c>
      <c r="AX774" s="352">
        <v>0</v>
      </c>
      <c r="AY774" s="352">
        <v>0</v>
      </c>
      <c r="AZ774" s="352">
        <v>0</v>
      </c>
      <c r="BA774" s="352">
        <v>0</v>
      </c>
      <c r="BB774" s="352">
        <v>0</v>
      </c>
      <c r="BC774" s="352">
        <v>0</v>
      </c>
      <c r="BD774" s="352">
        <v>0</v>
      </c>
      <c r="BE774" s="352">
        <v>0</v>
      </c>
      <c r="BF774" s="352">
        <v>0</v>
      </c>
      <c r="BG774" s="352">
        <v>0</v>
      </c>
      <c r="BH774" s="378">
        <v>0</v>
      </c>
      <c r="BI774" s="352">
        <v>0</v>
      </c>
      <c r="BJ774" s="352">
        <v>0</v>
      </c>
      <c r="BK774" s="352"/>
      <c r="BL774" s="352"/>
      <c r="BM774" s="352"/>
    </row>
    <row r="775" spans="1:65" s="78" customFormat="1" x14ac:dyDescent="0.3">
      <c r="A775" s="10"/>
      <c r="B775" s="10"/>
      <c r="C775" s="10"/>
      <c r="D775" s="10">
        <v>292634029.63</v>
      </c>
      <c r="E775" s="311">
        <v>110018617</v>
      </c>
      <c r="F775" s="311" t="s">
        <v>371</v>
      </c>
      <c r="G775" s="312">
        <v>51</v>
      </c>
      <c r="H775" s="312" t="s">
        <v>22</v>
      </c>
      <c r="I775" s="311">
        <v>0</v>
      </c>
      <c r="J775" s="311">
        <v>0</v>
      </c>
      <c r="K775" s="311">
        <v>0</v>
      </c>
      <c r="L775" s="311">
        <v>0</v>
      </c>
      <c r="M775" s="311">
        <v>0</v>
      </c>
      <c r="N775" s="311">
        <v>0</v>
      </c>
      <c r="O775" s="311">
        <v>0</v>
      </c>
      <c r="P775" s="311">
        <v>0</v>
      </c>
      <c r="Q775" s="311">
        <v>0</v>
      </c>
      <c r="R775" s="311">
        <v>0</v>
      </c>
      <c r="S775" s="311">
        <v>0</v>
      </c>
      <c r="T775" s="311">
        <v>0</v>
      </c>
      <c r="U775" s="311">
        <v>0</v>
      </c>
      <c r="V775" s="311">
        <v>0</v>
      </c>
      <c r="W775" s="311">
        <v>0</v>
      </c>
      <c r="X775" s="311">
        <v>0</v>
      </c>
      <c r="Y775" s="311">
        <v>0</v>
      </c>
      <c r="Z775" s="311">
        <v>0</v>
      </c>
      <c r="AA775" s="311">
        <v>0</v>
      </c>
      <c r="AB775" s="311">
        <v>0</v>
      </c>
      <c r="AC775" s="311">
        <v>0</v>
      </c>
      <c r="AD775" s="311">
        <v>0</v>
      </c>
      <c r="AE775" s="311">
        <v>0</v>
      </c>
      <c r="AF775" s="311">
        <v>0</v>
      </c>
      <c r="AG775" s="311">
        <v>0</v>
      </c>
      <c r="AH775" s="311">
        <v>0</v>
      </c>
      <c r="AI775" s="311">
        <v>0</v>
      </c>
      <c r="AJ775" s="311">
        <v>0</v>
      </c>
      <c r="AK775" s="311">
        <v>0</v>
      </c>
      <c r="AL775" s="311">
        <v>0</v>
      </c>
      <c r="AM775" s="311">
        <v>0</v>
      </c>
      <c r="AN775" s="311">
        <v>0</v>
      </c>
      <c r="AO775" s="311">
        <v>0</v>
      </c>
      <c r="AP775" s="311">
        <v>0</v>
      </c>
      <c r="AQ775" s="311">
        <v>0</v>
      </c>
      <c r="AR775" s="311">
        <v>0</v>
      </c>
      <c r="AS775" s="311">
        <v>0</v>
      </c>
      <c r="AT775" s="311">
        <v>0</v>
      </c>
      <c r="AU775" s="311">
        <v>0</v>
      </c>
      <c r="AV775" s="311">
        <v>0</v>
      </c>
      <c r="AW775" s="311">
        <v>0</v>
      </c>
      <c r="AX775" s="352">
        <v>0</v>
      </c>
      <c r="AY775" s="352">
        <v>0</v>
      </c>
      <c r="AZ775" s="352">
        <v>0</v>
      </c>
      <c r="BA775" s="352">
        <v>0</v>
      </c>
      <c r="BB775" s="352">
        <v>0</v>
      </c>
      <c r="BC775" s="352">
        <v>0</v>
      </c>
      <c r="BD775" s="352">
        <v>0</v>
      </c>
      <c r="BE775" s="352">
        <v>0</v>
      </c>
      <c r="BF775" s="352">
        <v>0</v>
      </c>
      <c r="BG775" s="352">
        <v>0</v>
      </c>
      <c r="BH775" s="378">
        <v>0</v>
      </c>
      <c r="BI775" s="352">
        <v>0</v>
      </c>
      <c r="BJ775" s="352">
        <v>0</v>
      </c>
      <c r="BK775" s="352"/>
      <c r="BL775" s="352"/>
      <c r="BM775" s="352"/>
    </row>
    <row r="776" spans="1:65" s="78" customFormat="1" x14ac:dyDescent="0.3">
      <c r="A776" s="10"/>
      <c r="B776" s="10"/>
      <c r="C776" s="10"/>
      <c r="D776" s="10">
        <v>95077371.920000002</v>
      </c>
      <c r="E776" s="311">
        <v>110022898</v>
      </c>
      <c r="F776" s="311" t="s">
        <v>377</v>
      </c>
      <c r="G776" s="312">
        <v>16</v>
      </c>
      <c r="H776" s="312" t="s">
        <v>22</v>
      </c>
      <c r="I776" s="311">
        <v>0</v>
      </c>
      <c r="J776" s="311">
        <v>0</v>
      </c>
      <c r="K776" s="311">
        <v>0</v>
      </c>
      <c r="L776" s="311">
        <v>0</v>
      </c>
      <c r="M776" s="311">
        <v>0</v>
      </c>
      <c r="N776" s="311">
        <v>0</v>
      </c>
      <c r="O776" s="311">
        <v>0</v>
      </c>
      <c r="P776" s="311">
        <v>0</v>
      </c>
      <c r="Q776" s="311">
        <v>0</v>
      </c>
      <c r="R776" s="311">
        <v>0</v>
      </c>
      <c r="S776" s="311">
        <v>0</v>
      </c>
      <c r="T776" s="311">
        <v>0</v>
      </c>
      <c r="U776" s="311">
        <v>0</v>
      </c>
      <c r="V776" s="311">
        <v>0</v>
      </c>
      <c r="W776" s="311">
        <v>0</v>
      </c>
      <c r="X776" s="311">
        <v>0</v>
      </c>
      <c r="Y776" s="311">
        <v>0</v>
      </c>
      <c r="Z776" s="311">
        <v>0</v>
      </c>
      <c r="AA776" s="311">
        <v>0</v>
      </c>
      <c r="AB776" s="311">
        <v>0</v>
      </c>
      <c r="AC776" s="311">
        <v>0</v>
      </c>
      <c r="AD776" s="311">
        <v>0</v>
      </c>
      <c r="AE776" s="311">
        <v>0</v>
      </c>
      <c r="AF776" s="311">
        <v>0</v>
      </c>
      <c r="AG776" s="311">
        <v>0</v>
      </c>
      <c r="AH776" s="311">
        <v>0</v>
      </c>
      <c r="AI776" s="311">
        <v>0</v>
      </c>
      <c r="AJ776" s="311">
        <v>0</v>
      </c>
      <c r="AK776" s="311">
        <v>0</v>
      </c>
      <c r="AL776" s="311">
        <v>0</v>
      </c>
      <c r="AM776" s="311">
        <v>0</v>
      </c>
      <c r="AN776" s="311">
        <v>0</v>
      </c>
      <c r="AO776" s="311">
        <v>0</v>
      </c>
      <c r="AP776" s="311">
        <v>0</v>
      </c>
      <c r="AQ776" s="311">
        <v>0</v>
      </c>
      <c r="AR776" s="311">
        <v>0</v>
      </c>
      <c r="AS776" s="311">
        <v>0</v>
      </c>
      <c r="AT776" s="311">
        <v>0</v>
      </c>
      <c r="AU776" s="311">
        <v>0</v>
      </c>
      <c r="AV776" s="311">
        <v>0</v>
      </c>
      <c r="AW776" s="311">
        <v>0</v>
      </c>
      <c r="AX776" s="352">
        <v>0</v>
      </c>
      <c r="AY776" s="352">
        <v>0</v>
      </c>
      <c r="AZ776" s="352">
        <v>0</v>
      </c>
      <c r="BA776" s="352">
        <v>0</v>
      </c>
      <c r="BB776" s="352">
        <v>0</v>
      </c>
      <c r="BC776" s="352">
        <v>0</v>
      </c>
      <c r="BD776" s="352">
        <v>0</v>
      </c>
      <c r="BE776" s="352">
        <v>0</v>
      </c>
      <c r="BF776" s="352">
        <v>0</v>
      </c>
      <c r="BG776" s="352">
        <v>0</v>
      </c>
      <c r="BH776" s="378">
        <v>0</v>
      </c>
      <c r="BI776" s="352">
        <v>0</v>
      </c>
      <c r="BJ776" s="352">
        <v>0</v>
      </c>
      <c r="BK776" s="352"/>
      <c r="BL776" s="352"/>
      <c r="BM776" s="352"/>
    </row>
    <row r="777" spans="1:65" s="78" customFormat="1" x14ac:dyDescent="0.3">
      <c r="A777" s="10"/>
      <c r="B777" s="10"/>
      <c r="C777" s="10"/>
      <c r="D777" s="10">
        <v>11720677594.18</v>
      </c>
      <c r="E777" s="311">
        <v>110026146</v>
      </c>
      <c r="F777" s="311" t="s">
        <v>386</v>
      </c>
      <c r="G777" s="312">
        <v>11</v>
      </c>
      <c r="H777" s="312" t="s">
        <v>22</v>
      </c>
      <c r="I777" s="311">
        <v>0</v>
      </c>
      <c r="J777" s="311">
        <v>0</v>
      </c>
      <c r="K777" s="311">
        <v>0</v>
      </c>
      <c r="L777" s="311">
        <v>0</v>
      </c>
      <c r="M777" s="311">
        <v>0</v>
      </c>
      <c r="N777" s="311">
        <v>0</v>
      </c>
      <c r="O777" s="311">
        <v>0</v>
      </c>
      <c r="P777" s="311">
        <v>0</v>
      </c>
      <c r="Q777" s="311">
        <v>0</v>
      </c>
      <c r="R777" s="311">
        <v>0</v>
      </c>
      <c r="S777" s="311">
        <v>0</v>
      </c>
      <c r="T777" s="311">
        <v>0</v>
      </c>
      <c r="U777" s="311">
        <v>0</v>
      </c>
      <c r="V777" s="311">
        <v>0</v>
      </c>
      <c r="W777" s="311">
        <v>0</v>
      </c>
      <c r="X777" s="311">
        <v>0</v>
      </c>
      <c r="Y777" s="311">
        <v>0</v>
      </c>
      <c r="Z777" s="311">
        <v>0</v>
      </c>
      <c r="AA777" s="311">
        <v>0</v>
      </c>
      <c r="AB777" s="311">
        <v>0</v>
      </c>
      <c r="AC777" s="311">
        <v>0</v>
      </c>
      <c r="AD777" s="311">
        <v>0</v>
      </c>
      <c r="AE777" s="311">
        <v>0</v>
      </c>
      <c r="AF777" s="311">
        <v>0</v>
      </c>
      <c r="AG777" s="311">
        <v>0</v>
      </c>
      <c r="AH777" s="311">
        <v>0</v>
      </c>
      <c r="AI777" s="311">
        <v>0</v>
      </c>
      <c r="AJ777" s="311">
        <v>0</v>
      </c>
      <c r="AK777" s="311">
        <v>0</v>
      </c>
      <c r="AL777" s="311">
        <v>0</v>
      </c>
      <c r="AM777" s="311">
        <v>0</v>
      </c>
      <c r="AN777" s="311">
        <v>0</v>
      </c>
      <c r="AO777" s="311">
        <v>0</v>
      </c>
      <c r="AP777" s="311">
        <v>0</v>
      </c>
      <c r="AQ777" s="311">
        <v>0</v>
      </c>
      <c r="AR777" s="311">
        <v>0</v>
      </c>
      <c r="AS777" s="311">
        <v>0</v>
      </c>
      <c r="AT777" s="311">
        <v>0</v>
      </c>
      <c r="AU777" s="311">
        <v>0</v>
      </c>
      <c r="AV777" s="311">
        <v>0</v>
      </c>
      <c r="AW777" s="311">
        <v>0</v>
      </c>
      <c r="AX777" s="352">
        <v>0</v>
      </c>
      <c r="AY777" s="352">
        <v>0</v>
      </c>
      <c r="AZ777" s="352">
        <v>0</v>
      </c>
      <c r="BA777" s="352">
        <v>0</v>
      </c>
      <c r="BB777" s="352">
        <v>0</v>
      </c>
      <c r="BC777" s="352">
        <v>0</v>
      </c>
      <c r="BD777" s="352">
        <v>0</v>
      </c>
      <c r="BE777" s="352">
        <v>0</v>
      </c>
      <c r="BF777" s="352">
        <v>0</v>
      </c>
      <c r="BG777" s="352">
        <v>0</v>
      </c>
      <c r="BH777" s="378">
        <v>0</v>
      </c>
      <c r="BI777" s="352">
        <v>0</v>
      </c>
      <c r="BJ777" s="352">
        <v>0</v>
      </c>
      <c r="BK777" s="352"/>
      <c r="BL777" s="352"/>
      <c r="BM777" s="352"/>
    </row>
    <row r="778" spans="1:65" s="78" customFormat="1" x14ac:dyDescent="0.3">
      <c r="A778" s="10"/>
      <c r="B778" s="10"/>
      <c r="C778" s="10"/>
      <c r="D778" s="10">
        <v>1826462.39</v>
      </c>
      <c r="E778" s="311">
        <v>110027431</v>
      </c>
      <c r="F778" s="311" t="s">
        <v>389</v>
      </c>
      <c r="G778" s="312">
        <v>70</v>
      </c>
      <c r="H778" s="312" t="s">
        <v>22</v>
      </c>
      <c r="I778" s="311">
        <v>0</v>
      </c>
      <c r="J778" s="311">
        <v>0</v>
      </c>
      <c r="K778" s="311">
        <v>0</v>
      </c>
      <c r="L778" s="311">
        <v>0</v>
      </c>
      <c r="M778" s="311">
        <v>0</v>
      </c>
      <c r="N778" s="311">
        <v>0</v>
      </c>
      <c r="O778" s="311">
        <v>0</v>
      </c>
      <c r="P778" s="311">
        <v>0</v>
      </c>
      <c r="Q778" s="311">
        <v>0</v>
      </c>
      <c r="R778" s="311">
        <v>0</v>
      </c>
      <c r="S778" s="311">
        <v>0</v>
      </c>
      <c r="T778" s="311">
        <v>0</v>
      </c>
      <c r="U778" s="311">
        <v>0</v>
      </c>
      <c r="V778" s="311">
        <v>0</v>
      </c>
      <c r="W778" s="311">
        <v>0</v>
      </c>
      <c r="X778" s="311">
        <v>0</v>
      </c>
      <c r="Y778" s="311">
        <v>0</v>
      </c>
      <c r="Z778" s="311">
        <v>0</v>
      </c>
      <c r="AA778" s="311">
        <v>0</v>
      </c>
      <c r="AB778" s="311">
        <v>0</v>
      </c>
      <c r="AC778" s="311">
        <v>0</v>
      </c>
      <c r="AD778" s="311">
        <v>0</v>
      </c>
      <c r="AE778" s="311">
        <v>0</v>
      </c>
      <c r="AF778" s="311">
        <v>0</v>
      </c>
      <c r="AG778" s="311">
        <v>0</v>
      </c>
      <c r="AH778" s="311">
        <v>0</v>
      </c>
      <c r="AI778" s="311">
        <v>0</v>
      </c>
      <c r="AJ778" s="311">
        <v>0</v>
      </c>
      <c r="AK778" s="311">
        <v>0</v>
      </c>
      <c r="AL778" s="311">
        <v>0</v>
      </c>
      <c r="AM778" s="311">
        <v>0</v>
      </c>
      <c r="AN778" s="311">
        <v>0</v>
      </c>
      <c r="AO778" s="311">
        <v>0</v>
      </c>
      <c r="AP778" s="311">
        <v>0</v>
      </c>
      <c r="AQ778" s="311">
        <v>0</v>
      </c>
      <c r="AR778" s="311">
        <v>0</v>
      </c>
      <c r="AS778" s="311">
        <v>0</v>
      </c>
      <c r="AT778" s="311">
        <v>0</v>
      </c>
      <c r="AU778" s="311">
        <v>0</v>
      </c>
      <c r="AV778" s="311">
        <v>0</v>
      </c>
      <c r="AW778" s="311">
        <v>0</v>
      </c>
      <c r="AX778" s="352">
        <v>0</v>
      </c>
      <c r="AY778" s="352">
        <v>0</v>
      </c>
      <c r="AZ778" s="352">
        <v>0</v>
      </c>
      <c r="BA778" s="352">
        <v>0</v>
      </c>
      <c r="BB778" s="352">
        <v>0</v>
      </c>
      <c r="BC778" s="352">
        <v>0</v>
      </c>
      <c r="BD778" s="352">
        <v>0</v>
      </c>
      <c r="BE778" s="352">
        <v>0</v>
      </c>
      <c r="BF778" s="352">
        <v>0</v>
      </c>
      <c r="BG778" s="352">
        <v>0</v>
      </c>
      <c r="BH778" s="378">
        <v>0</v>
      </c>
      <c r="BI778" s="352">
        <v>0</v>
      </c>
      <c r="BJ778" s="352">
        <v>0</v>
      </c>
      <c r="BK778" s="352"/>
      <c r="BL778" s="352"/>
      <c r="BM778" s="352"/>
    </row>
    <row r="779" spans="1:65" s="78" customFormat="1" x14ac:dyDescent="0.3">
      <c r="A779" s="10"/>
      <c r="B779" s="10"/>
      <c r="C779" s="10"/>
      <c r="D779" s="10">
        <v>138735643.66999999</v>
      </c>
      <c r="E779" s="311">
        <v>110030428</v>
      </c>
      <c r="F779" s="311" t="s">
        <v>393</v>
      </c>
      <c r="G779" s="312">
        <v>32</v>
      </c>
      <c r="H779" s="312" t="s">
        <v>22</v>
      </c>
      <c r="I779" s="311">
        <v>0</v>
      </c>
      <c r="J779" s="311">
        <v>0</v>
      </c>
      <c r="K779" s="311">
        <v>0</v>
      </c>
      <c r="L779" s="311">
        <v>0</v>
      </c>
      <c r="M779" s="311">
        <v>0</v>
      </c>
      <c r="N779" s="311">
        <v>0</v>
      </c>
      <c r="O779" s="311">
        <v>0</v>
      </c>
      <c r="P779" s="311">
        <v>0</v>
      </c>
      <c r="Q779" s="311">
        <v>0</v>
      </c>
      <c r="R779" s="311">
        <v>0</v>
      </c>
      <c r="S779" s="311">
        <v>0</v>
      </c>
      <c r="T779" s="311">
        <v>0</v>
      </c>
      <c r="U779" s="311">
        <v>0</v>
      </c>
      <c r="V779" s="311">
        <v>0</v>
      </c>
      <c r="W779" s="311">
        <v>0</v>
      </c>
      <c r="X779" s="311">
        <v>0</v>
      </c>
      <c r="Y779" s="311">
        <v>0</v>
      </c>
      <c r="Z779" s="311">
        <v>0</v>
      </c>
      <c r="AA779" s="311">
        <v>0</v>
      </c>
      <c r="AB779" s="311">
        <v>0</v>
      </c>
      <c r="AC779" s="311">
        <v>0</v>
      </c>
      <c r="AD779" s="311">
        <v>0</v>
      </c>
      <c r="AE779" s="311">
        <v>0</v>
      </c>
      <c r="AF779" s="311">
        <v>0</v>
      </c>
      <c r="AG779" s="311">
        <v>0</v>
      </c>
      <c r="AH779" s="311">
        <v>0</v>
      </c>
      <c r="AI779" s="311">
        <v>0</v>
      </c>
      <c r="AJ779" s="311">
        <v>0</v>
      </c>
      <c r="AK779" s="311">
        <v>0</v>
      </c>
      <c r="AL779" s="311">
        <v>0</v>
      </c>
      <c r="AM779" s="311">
        <v>0</v>
      </c>
      <c r="AN779" s="311">
        <v>0</v>
      </c>
      <c r="AO779" s="311">
        <v>0</v>
      </c>
      <c r="AP779" s="311">
        <v>0</v>
      </c>
      <c r="AQ779" s="311">
        <v>0</v>
      </c>
      <c r="AR779" s="311">
        <v>0</v>
      </c>
      <c r="AS779" s="311">
        <v>0</v>
      </c>
      <c r="AT779" s="311">
        <v>0</v>
      </c>
      <c r="AU779" s="311">
        <v>0</v>
      </c>
      <c r="AV779" s="311">
        <v>0</v>
      </c>
      <c r="AW779" s="311">
        <v>0</v>
      </c>
      <c r="AX779" s="352">
        <v>0</v>
      </c>
      <c r="AY779" s="352">
        <v>0</v>
      </c>
      <c r="AZ779" s="352">
        <v>0</v>
      </c>
      <c r="BA779" s="352">
        <v>0</v>
      </c>
      <c r="BB779" s="352">
        <v>0</v>
      </c>
      <c r="BC779" s="352">
        <v>0</v>
      </c>
      <c r="BD779" s="352">
        <v>0</v>
      </c>
      <c r="BE779" s="352">
        <v>0</v>
      </c>
      <c r="BF779" s="352">
        <v>0</v>
      </c>
      <c r="BG779" s="352">
        <v>0</v>
      </c>
      <c r="BH779" s="378">
        <v>0</v>
      </c>
      <c r="BI779" s="352">
        <v>0</v>
      </c>
      <c r="BJ779" s="352">
        <v>0</v>
      </c>
      <c r="BK779" s="352"/>
      <c r="BL779" s="352"/>
      <c r="BM779" s="352"/>
    </row>
    <row r="780" spans="1:65" s="78" customFormat="1" x14ac:dyDescent="0.3">
      <c r="A780" s="10"/>
      <c r="B780" s="10"/>
      <c r="C780" s="10"/>
      <c r="D780" s="10">
        <v>116254154.95</v>
      </c>
      <c r="E780" s="311">
        <v>110030428</v>
      </c>
      <c r="F780" s="311" t="s">
        <v>393</v>
      </c>
      <c r="G780" s="312">
        <v>32</v>
      </c>
      <c r="H780" s="312" t="s">
        <v>22</v>
      </c>
      <c r="I780" s="311">
        <v>0</v>
      </c>
      <c r="J780" s="311">
        <v>0</v>
      </c>
      <c r="K780" s="311">
        <v>0</v>
      </c>
      <c r="L780" s="311">
        <v>0</v>
      </c>
      <c r="M780" s="311">
        <v>0</v>
      </c>
      <c r="N780" s="311">
        <v>0</v>
      </c>
      <c r="O780" s="311">
        <v>0</v>
      </c>
      <c r="P780" s="311">
        <v>0</v>
      </c>
      <c r="Q780" s="311">
        <v>0</v>
      </c>
      <c r="R780" s="311">
        <v>0</v>
      </c>
      <c r="S780" s="311">
        <v>0</v>
      </c>
      <c r="T780" s="311">
        <v>0</v>
      </c>
      <c r="U780" s="311">
        <v>0</v>
      </c>
      <c r="V780" s="311">
        <v>0</v>
      </c>
      <c r="W780" s="311">
        <v>0</v>
      </c>
      <c r="X780" s="311">
        <v>0</v>
      </c>
      <c r="Y780" s="311">
        <v>0</v>
      </c>
      <c r="Z780" s="311">
        <v>0</v>
      </c>
      <c r="AA780" s="311">
        <v>0</v>
      </c>
      <c r="AB780" s="311">
        <v>0</v>
      </c>
      <c r="AC780" s="311">
        <v>0</v>
      </c>
      <c r="AD780" s="311">
        <v>0</v>
      </c>
      <c r="AE780" s="311">
        <v>0</v>
      </c>
      <c r="AF780" s="311">
        <v>0</v>
      </c>
      <c r="AG780" s="311">
        <v>0</v>
      </c>
      <c r="AH780" s="311">
        <v>0</v>
      </c>
      <c r="AI780" s="311">
        <v>0</v>
      </c>
      <c r="AJ780" s="311">
        <v>0</v>
      </c>
      <c r="AK780" s="311">
        <v>0</v>
      </c>
      <c r="AL780" s="311">
        <v>0</v>
      </c>
      <c r="AM780" s="311">
        <v>0</v>
      </c>
      <c r="AN780" s="311">
        <v>0</v>
      </c>
      <c r="AO780" s="311">
        <v>0</v>
      </c>
      <c r="AP780" s="311">
        <v>0</v>
      </c>
      <c r="AQ780" s="311">
        <v>0</v>
      </c>
      <c r="AR780" s="311">
        <v>0</v>
      </c>
      <c r="AS780" s="311">
        <v>0</v>
      </c>
      <c r="AT780" s="311">
        <v>0</v>
      </c>
      <c r="AU780" s="311">
        <v>0</v>
      </c>
      <c r="AV780" s="311">
        <v>0</v>
      </c>
      <c r="AW780" s="311">
        <v>0</v>
      </c>
      <c r="AX780" s="352">
        <v>0</v>
      </c>
      <c r="AY780" s="352">
        <v>0</v>
      </c>
      <c r="AZ780" s="352">
        <v>0</v>
      </c>
      <c r="BA780" s="352">
        <v>0</v>
      </c>
      <c r="BB780" s="352">
        <v>0</v>
      </c>
      <c r="BC780" s="352">
        <v>0</v>
      </c>
      <c r="BD780" s="352">
        <v>0</v>
      </c>
      <c r="BE780" s="352">
        <v>0</v>
      </c>
      <c r="BF780" s="352">
        <v>0</v>
      </c>
      <c r="BG780" s="352">
        <v>0</v>
      </c>
      <c r="BH780" s="378">
        <v>0</v>
      </c>
      <c r="BI780" s="352">
        <v>0</v>
      </c>
      <c r="BJ780" s="352">
        <v>0</v>
      </c>
      <c r="BK780" s="352"/>
      <c r="BL780" s="352"/>
      <c r="BM780" s="352"/>
    </row>
    <row r="781" spans="1:65" s="78" customFormat="1" x14ac:dyDescent="0.3">
      <c r="A781" s="10"/>
      <c r="B781" s="10"/>
      <c r="C781" s="10"/>
      <c r="D781" s="10">
        <v>39196259.549999997</v>
      </c>
      <c r="E781" s="311">
        <v>110033814</v>
      </c>
      <c r="F781" s="311" t="s">
        <v>397</v>
      </c>
      <c r="G781" s="312">
        <v>54</v>
      </c>
      <c r="H781" s="312" t="s">
        <v>22</v>
      </c>
      <c r="I781" s="311">
        <v>0</v>
      </c>
      <c r="J781" s="311">
        <v>0</v>
      </c>
      <c r="K781" s="311">
        <v>0</v>
      </c>
      <c r="L781" s="311">
        <v>0</v>
      </c>
      <c r="M781" s="311">
        <v>0</v>
      </c>
      <c r="N781" s="311">
        <v>0</v>
      </c>
      <c r="O781" s="311">
        <v>0</v>
      </c>
      <c r="P781" s="311">
        <v>0</v>
      </c>
      <c r="Q781" s="311">
        <v>0</v>
      </c>
      <c r="R781" s="311">
        <v>0</v>
      </c>
      <c r="S781" s="311">
        <v>0</v>
      </c>
      <c r="T781" s="311">
        <v>0</v>
      </c>
      <c r="U781" s="311">
        <v>0</v>
      </c>
      <c r="V781" s="311">
        <v>0</v>
      </c>
      <c r="W781" s="311">
        <v>0</v>
      </c>
      <c r="X781" s="311">
        <v>0</v>
      </c>
      <c r="Y781" s="311">
        <v>0</v>
      </c>
      <c r="Z781" s="311">
        <v>0</v>
      </c>
      <c r="AA781" s="311">
        <v>0</v>
      </c>
      <c r="AB781" s="311">
        <v>0</v>
      </c>
      <c r="AC781" s="311">
        <v>0</v>
      </c>
      <c r="AD781" s="311">
        <v>0</v>
      </c>
      <c r="AE781" s="311">
        <v>0</v>
      </c>
      <c r="AF781" s="311">
        <v>0</v>
      </c>
      <c r="AG781" s="311">
        <v>0</v>
      </c>
      <c r="AH781" s="311">
        <v>0</v>
      </c>
      <c r="AI781" s="311">
        <v>0</v>
      </c>
      <c r="AJ781" s="311">
        <v>0</v>
      </c>
      <c r="AK781" s="311">
        <v>0</v>
      </c>
      <c r="AL781" s="311">
        <v>0</v>
      </c>
      <c r="AM781" s="311">
        <v>0</v>
      </c>
      <c r="AN781" s="311">
        <v>0</v>
      </c>
      <c r="AO781" s="311">
        <v>0</v>
      </c>
      <c r="AP781" s="311">
        <v>0</v>
      </c>
      <c r="AQ781" s="311">
        <v>0</v>
      </c>
      <c r="AR781" s="311">
        <v>0</v>
      </c>
      <c r="AS781" s="311">
        <v>0</v>
      </c>
      <c r="AT781" s="311">
        <v>0</v>
      </c>
      <c r="AU781" s="311">
        <v>0</v>
      </c>
      <c r="AV781" s="311">
        <v>0</v>
      </c>
      <c r="AW781" s="311">
        <v>0</v>
      </c>
      <c r="AX781" s="352">
        <v>0</v>
      </c>
      <c r="AY781" s="352">
        <v>0</v>
      </c>
      <c r="AZ781" s="352">
        <v>0</v>
      </c>
      <c r="BA781" s="352">
        <v>0</v>
      </c>
      <c r="BB781" s="352">
        <v>0</v>
      </c>
      <c r="BC781" s="352">
        <v>0</v>
      </c>
      <c r="BD781" s="352">
        <v>0</v>
      </c>
      <c r="BE781" s="352">
        <v>0</v>
      </c>
      <c r="BF781" s="352">
        <v>0</v>
      </c>
      <c r="BG781" s="352">
        <v>0</v>
      </c>
      <c r="BH781" s="378">
        <v>0</v>
      </c>
      <c r="BI781" s="352">
        <v>0</v>
      </c>
      <c r="BJ781" s="352">
        <v>0</v>
      </c>
      <c r="BK781" s="352"/>
      <c r="BL781" s="352"/>
      <c r="BM781" s="352"/>
    </row>
    <row r="782" spans="1:65" s="78" customFormat="1" x14ac:dyDescent="0.3">
      <c r="A782" s="10"/>
      <c r="B782" s="10"/>
      <c r="C782" s="10"/>
      <c r="D782" s="10">
        <v>158647.81</v>
      </c>
      <c r="E782" s="311">
        <v>110045901</v>
      </c>
      <c r="F782" s="311" t="s">
        <v>415</v>
      </c>
      <c r="G782" s="312">
        <v>41</v>
      </c>
      <c r="H782" s="312" t="s">
        <v>22</v>
      </c>
      <c r="I782" s="311">
        <v>0</v>
      </c>
      <c r="J782" s="311">
        <v>0</v>
      </c>
      <c r="K782" s="311">
        <v>0</v>
      </c>
      <c r="L782" s="311">
        <v>0</v>
      </c>
      <c r="M782" s="311">
        <v>0</v>
      </c>
      <c r="N782" s="311">
        <v>0</v>
      </c>
      <c r="O782" s="311">
        <v>0</v>
      </c>
      <c r="P782" s="311">
        <v>0</v>
      </c>
      <c r="Q782" s="311">
        <v>0</v>
      </c>
      <c r="R782" s="311">
        <v>0</v>
      </c>
      <c r="S782" s="311">
        <v>0</v>
      </c>
      <c r="T782" s="311">
        <v>0</v>
      </c>
      <c r="U782" s="311">
        <v>0</v>
      </c>
      <c r="V782" s="311">
        <v>0</v>
      </c>
      <c r="W782" s="311">
        <v>0</v>
      </c>
      <c r="X782" s="311">
        <v>0</v>
      </c>
      <c r="Y782" s="311">
        <v>0</v>
      </c>
      <c r="Z782" s="311">
        <v>0</v>
      </c>
      <c r="AA782" s="311">
        <v>0</v>
      </c>
      <c r="AB782" s="311">
        <v>0</v>
      </c>
      <c r="AC782" s="311">
        <v>0</v>
      </c>
      <c r="AD782" s="311">
        <v>0</v>
      </c>
      <c r="AE782" s="311">
        <v>0</v>
      </c>
      <c r="AF782" s="311">
        <v>0</v>
      </c>
      <c r="AG782" s="311">
        <v>0</v>
      </c>
      <c r="AH782" s="311">
        <v>0</v>
      </c>
      <c r="AI782" s="311">
        <v>0</v>
      </c>
      <c r="AJ782" s="311">
        <v>0</v>
      </c>
      <c r="AK782" s="311">
        <v>0</v>
      </c>
      <c r="AL782" s="311">
        <v>0</v>
      </c>
      <c r="AM782" s="311">
        <v>0</v>
      </c>
      <c r="AN782" s="311">
        <v>0</v>
      </c>
      <c r="AO782" s="311">
        <v>0</v>
      </c>
      <c r="AP782" s="311">
        <v>0</v>
      </c>
      <c r="AQ782" s="311">
        <v>0</v>
      </c>
      <c r="AR782" s="311">
        <v>0</v>
      </c>
      <c r="AS782" s="311">
        <v>0</v>
      </c>
      <c r="AT782" s="311">
        <v>0</v>
      </c>
      <c r="AU782" s="311">
        <v>0</v>
      </c>
      <c r="AV782" s="311">
        <v>0</v>
      </c>
      <c r="AW782" s="311">
        <v>0</v>
      </c>
      <c r="AX782" s="352">
        <v>0</v>
      </c>
      <c r="AY782" s="352">
        <v>0</v>
      </c>
      <c r="AZ782" s="352">
        <v>0</v>
      </c>
      <c r="BA782" s="352">
        <v>0</v>
      </c>
      <c r="BB782" s="352">
        <v>0</v>
      </c>
      <c r="BC782" s="352">
        <v>0</v>
      </c>
      <c r="BD782" s="352">
        <v>0</v>
      </c>
      <c r="BE782" s="352">
        <v>0</v>
      </c>
      <c r="BF782" s="352">
        <v>0</v>
      </c>
      <c r="BG782" s="352">
        <v>0</v>
      </c>
      <c r="BH782" s="378">
        <v>0</v>
      </c>
      <c r="BI782" s="352">
        <v>0</v>
      </c>
      <c r="BJ782" s="352">
        <v>0</v>
      </c>
      <c r="BK782" s="352"/>
      <c r="BL782" s="352"/>
      <c r="BM782" s="352"/>
    </row>
    <row r="783" spans="1:65" s="78" customFormat="1" x14ac:dyDescent="0.3">
      <c r="A783" s="10"/>
      <c r="B783" s="10"/>
      <c r="C783" s="10"/>
      <c r="D783" s="10">
        <v>92425178.829999998</v>
      </c>
      <c r="E783" s="311">
        <v>110047118</v>
      </c>
      <c r="F783" s="311" t="s">
        <v>418</v>
      </c>
      <c r="G783" s="312">
        <v>19</v>
      </c>
      <c r="H783" s="312" t="s">
        <v>22</v>
      </c>
      <c r="I783" s="311">
        <v>0</v>
      </c>
      <c r="J783" s="311">
        <v>0</v>
      </c>
      <c r="K783" s="311">
        <v>0</v>
      </c>
      <c r="L783" s="311">
        <v>0</v>
      </c>
      <c r="M783" s="311">
        <v>0</v>
      </c>
      <c r="N783" s="311">
        <v>0</v>
      </c>
      <c r="O783" s="311">
        <v>0</v>
      </c>
      <c r="P783" s="311">
        <v>0</v>
      </c>
      <c r="Q783" s="311">
        <v>0</v>
      </c>
      <c r="R783" s="311">
        <v>0</v>
      </c>
      <c r="S783" s="311">
        <v>0</v>
      </c>
      <c r="T783" s="311">
        <v>0</v>
      </c>
      <c r="U783" s="311">
        <v>0</v>
      </c>
      <c r="V783" s="311">
        <v>0</v>
      </c>
      <c r="W783" s="311">
        <v>0</v>
      </c>
      <c r="X783" s="311">
        <v>0</v>
      </c>
      <c r="Y783" s="311">
        <v>0</v>
      </c>
      <c r="Z783" s="311">
        <v>0</v>
      </c>
      <c r="AA783" s="311">
        <v>0</v>
      </c>
      <c r="AB783" s="311">
        <v>0</v>
      </c>
      <c r="AC783" s="311">
        <v>0</v>
      </c>
      <c r="AD783" s="311">
        <v>0</v>
      </c>
      <c r="AE783" s="311">
        <v>0</v>
      </c>
      <c r="AF783" s="311">
        <v>0</v>
      </c>
      <c r="AG783" s="311">
        <v>0</v>
      </c>
      <c r="AH783" s="311">
        <v>0</v>
      </c>
      <c r="AI783" s="311">
        <v>0</v>
      </c>
      <c r="AJ783" s="311">
        <v>0</v>
      </c>
      <c r="AK783" s="311">
        <v>0</v>
      </c>
      <c r="AL783" s="311">
        <v>0</v>
      </c>
      <c r="AM783" s="311">
        <v>0</v>
      </c>
      <c r="AN783" s="311">
        <v>0</v>
      </c>
      <c r="AO783" s="311">
        <v>0</v>
      </c>
      <c r="AP783" s="311">
        <v>0</v>
      </c>
      <c r="AQ783" s="311">
        <v>0</v>
      </c>
      <c r="AR783" s="311">
        <v>0</v>
      </c>
      <c r="AS783" s="311">
        <v>0</v>
      </c>
      <c r="AT783" s="311">
        <v>0</v>
      </c>
      <c r="AU783" s="311">
        <v>0</v>
      </c>
      <c r="AV783" s="311">
        <v>0</v>
      </c>
      <c r="AW783" s="311">
        <v>0</v>
      </c>
      <c r="AX783" s="352">
        <v>0</v>
      </c>
      <c r="AY783" s="352">
        <v>0</v>
      </c>
      <c r="AZ783" s="352">
        <v>0</v>
      </c>
      <c r="BA783" s="352">
        <v>0</v>
      </c>
      <c r="BB783" s="352">
        <v>0</v>
      </c>
      <c r="BC783" s="352">
        <v>0</v>
      </c>
      <c r="BD783" s="352">
        <v>0</v>
      </c>
      <c r="BE783" s="352">
        <v>0</v>
      </c>
      <c r="BF783" s="352">
        <v>0</v>
      </c>
      <c r="BG783" s="352">
        <v>0</v>
      </c>
      <c r="BH783" s="378">
        <v>0</v>
      </c>
      <c r="BI783" s="352">
        <v>0</v>
      </c>
      <c r="BJ783" s="352">
        <v>0</v>
      </c>
      <c r="BK783" s="352"/>
      <c r="BL783" s="352"/>
      <c r="BM783" s="352"/>
    </row>
    <row r="784" spans="1:65" s="78" customFormat="1" x14ac:dyDescent="0.3">
      <c r="A784" s="10"/>
      <c r="B784" s="10"/>
      <c r="C784" s="10"/>
      <c r="D784" s="10">
        <v>125932708181.11</v>
      </c>
      <c r="E784" s="311">
        <v>110048535</v>
      </c>
      <c r="F784" s="311" t="s">
        <v>419</v>
      </c>
      <c r="G784" s="312">
        <v>3</v>
      </c>
      <c r="H784" s="312" t="s">
        <v>22</v>
      </c>
      <c r="I784" s="311">
        <v>0</v>
      </c>
      <c r="J784" s="311">
        <v>0</v>
      </c>
      <c r="K784" s="311">
        <v>0</v>
      </c>
      <c r="L784" s="311">
        <v>0</v>
      </c>
      <c r="M784" s="311">
        <v>0</v>
      </c>
      <c r="N784" s="311">
        <v>0</v>
      </c>
      <c r="O784" s="311">
        <v>0</v>
      </c>
      <c r="P784" s="311">
        <v>0</v>
      </c>
      <c r="Q784" s="311">
        <v>0</v>
      </c>
      <c r="R784" s="311">
        <v>0</v>
      </c>
      <c r="S784" s="311">
        <v>0</v>
      </c>
      <c r="T784" s="311">
        <v>0</v>
      </c>
      <c r="U784" s="311">
        <v>0</v>
      </c>
      <c r="V784" s="311">
        <v>0</v>
      </c>
      <c r="W784" s="311">
        <v>0</v>
      </c>
      <c r="X784" s="311">
        <v>0</v>
      </c>
      <c r="Y784" s="311">
        <v>0</v>
      </c>
      <c r="Z784" s="311">
        <v>0</v>
      </c>
      <c r="AA784" s="311">
        <v>0</v>
      </c>
      <c r="AB784" s="311">
        <v>0</v>
      </c>
      <c r="AC784" s="311">
        <v>0</v>
      </c>
      <c r="AD784" s="311">
        <v>0</v>
      </c>
      <c r="AE784" s="311">
        <v>0</v>
      </c>
      <c r="AF784" s="311">
        <v>0</v>
      </c>
      <c r="AG784" s="311">
        <v>0</v>
      </c>
      <c r="AH784" s="311">
        <v>0</v>
      </c>
      <c r="AI784" s="311">
        <v>0</v>
      </c>
      <c r="AJ784" s="311">
        <v>0</v>
      </c>
      <c r="AK784" s="311">
        <v>0</v>
      </c>
      <c r="AL784" s="311">
        <v>0</v>
      </c>
      <c r="AM784" s="311">
        <v>0</v>
      </c>
      <c r="AN784" s="311">
        <v>0</v>
      </c>
      <c r="AO784" s="311">
        <v>0</v>
      </c>
      <c r="AP784" s="311">
        <v>0</v>
      </c>
      <c r="AQ784" s="311">
        <v>0</v>
      </c>
      <c r="AR784" s="311">
        <v>0</v>
      </c>
      <c r="AS784" s="311">
        <v>0</v>
      </c>
      <c r="AT784" s="311">
        <v>0</v>
      </c>
      <c r="AU784" s="311">
        <v>0</v>
      </c>
      <c r="AV784" s="311">
        <v>0</v>
      </c>
      <c r="AW784" s="311">
        <v>0</v>
      </c>
      <c r="AX784" s="352">
        <v>0</v>
      </c>
      <c r="AY784" s="352">
        <v>0</v>
      </c>
      <c r="AZ784" s="352">
        <v>0</v>
      </c>
      <c r="BA784" s="352">
        <v>0</v>
      </c>
      <c r="BB784" s="352">
        <v>0</v>
      </c>
      <c r="BC784" s="352">
        <v>0</v>
      </c>
      <c r="BD784" s="352">
        <v>0</v>
      </c>
      <c r="BE784" s="352">
        <v>0</v>
      </c>
      <c r="BF784" s="352">
        <v>0</v>
      </c>
      <c r="BG784" s="352">
        <v>0</v>
      </c>
      <c r="BH784" s="378">
        <v>0</v>
      </c>
      <c r="BI784" s="352">
        <v>0</v>
      </c>
      <c r="BJ784" s="352">
        <v>0</v>
      </c>
      <c r="BK784" s="352"/>
      <c r="BL784" s="352"/>
      <c r="BM784" s="352"/>
    </row>
    <row r="785" spans="1:65" s="78" customFormat="1" x14ac:dyDescent="0.3">
      <c r="A785" s="10"/>
      <c r="B785" s="10"/>
      <c r="C785" s="10"/>
      <c r="D785" s="10">
        <v>2643290438.7600002</v>
      </c>
      <c r="E785" s="311">
        <v>110069576</v>
      </c>
      <c r="F785" s="311" t="s">
        <v>441</v>
      </c>
      <c r="G785" s="312">
        <v>47</v>
      </c>
      <c r="H785" s="312" t="s">
        <v>22</v>
      </c>
      <c r="I785" s="311">
        <v>0</v>
      </c>
      <c r="J785" s="311">
        <v>0</v>
      </c>
      <c r="K785" s="311">
        <v>0</v>
      </c>
      <c r="L785" s="311">
        <v>0</v>
      </c>
      <c r="M785" s="311">
        <v>0</v>
      </c>
      <c r="N785" s="311">
        <v>0</v>
      </c>
      <c r="O785" s="311">
        <v>0</v>
      </c>
      <c r="P785" s="311">
        <v>0</v>
      </c>
      <c r="Q785" s="311">
        <v>0</v>
      </c>
      <c r="R785" s="311">
        <v>0</v>
      </c>
      <c r="S785" s="311">
        <v>0</v>
      </c>
      <c r="T785" s="311">
        <v>0</v>
      </c>
      <c r="U785" s="311">
        <v>0</v>
      </c>
      <c r="V785" s="311">
        <v>0</v>
      </c>
      <c r="W785" s="311">
        <v>0</v>
      </c>
      <c r="X785" s="311">
        <v>0</v>
      </c>
      <c r="Y785" s="311">
        <v>0</v>
      </c>
      <c r="Z785" s="311">
        <v>0</v>
      </c>
      <c r="AA785" s="311">
        <v>0</v>
      </c>
      <c r="AB785" s="311">
        <v>0</v>
      </c>
      <c r="AC785" s="311">
        <v>0</v>
      </c>
      <c r="AD785" s="311">
        <v>0</v>
      </c>
      <c r="AE785" s="311">
        <v>0</v>
      </c>
      <c r="AF785" s="311">
        <v>0</v>
      </c>
      <c r="AG785" s="311">
        <v>0</v>
      </c>
      <c r="AH785" s="311">
        <v>0</v>
      </c>
      <c r="AI785" s="311">
        <v>0</v>
      </c>
      <c r="AJ785" s="311">
        <v>0</v>
      </c>
      <c r="AK785" s="311">
        <v>0</v>
      </c>
      <c r="AL785" s="311">
        <v>0</v>
      </c>
      <c r="AM785" s="311">
        <v>0</v>
      </c>
      <c r="AN785" s="311">
        <v>0</v>
      </c>
      <c r="AO785" s="311">
        <v>0</v>
      </c>
      <c r="AP785" s="311">
        <v>0</v>
      </c>
      <c r="AQ785" s="311">
        <v>0</v>
      </c>
      <c r="AR785" s="311">
        <v>0</v>
      </c>
      <c r="AS785" s="311">
        <v>0</v>
      </c>
      <c r="AT785" s="311">
        <v>0</v>
      </c>
      <c r="AU785" s="311">
        <v>0</v>
      </c>
      <c r="AV785" s="311">
        <v>0</v>
      </c>
      <c r="AW785" s="311">
        <v>0</v>
      </c>
      <c r="AX785" s="352">
        <v>0</v>
      </c>
      <c r="AY785" s="352">
        <v>0</v>
      </c>
      <c r="AZ785" s="352">
        <v>0</v>
      </c>
      <c r="BA785" s="352">
        <v>0</v>
      </c>
      <c r="BB785" s="352">
        <v>0</v>
      </c>
      <c r="BC785" s="352">
        <v>0</v>
      </c>
      <c r="BD785" s="352">
        <v>0</v>
      </c>
      <c r="BE785" s="352">
        <v>0</v>
      </c>
      <c r="BF785" s="352">
        <v>0</v>
      </c>
      <c r="BG785" s="352">
        <v>0</v>
      </c>
      <c r="BH785" s="378">
        <v>0</v>
      </c>
      <c r="BI785" s="352">
        <v>0</v>
      </c>
      <c r="BJ785" s="352">
        <v>0</v>
      </c>
      <c r="BK785" s="352"/>
      <c r="BL785" s="352"/>
      <c r="BM785" s="352"/>
    </row>
    <row r="786" spans="1:65" s="78" customFormat="1" x14ac:dyDescent="0.3">
      <c r="A786" s="10"/>
      <c r="B786" s="10"/>
      <c r="C786" s="10"/>
      <c r="D786" s="10">
        <v>10532393.83</v>
      </c>
      <c r="E786" s="311">
        <v>110074464</v>
      </c>
      <c r="F786" s="311" t="s">
        <v>446</v>
      </c>
      <c r="G786" s="312">
        <v>28</v>
      </c>
      <c r="H786" s="312" t="s">
        <v>22</v>
      </c>
      <c r="I786" s="311">
        <v>0</v>
      </c>
      <c r="J786" s="311">
        <v>0</v>
      </c>
      <c r="K786" s="311">
        <v>0</v>
      </c>
      <c r="L786" s="311">
        <v>0</v>
      </c>
      <c r="M786" s="311">
        <v>0</v>
      </c>
      <c r="N786" s="311">
        <v>0</v>
      </c>
      <c r="O786" s="311">
        <v>0</v>
      </c>
      <c r="P786" s="311">
        <v>0</v>
      </c>
      <c r="Q786" s="311">
        <v>0</v>
      </c>
      <c r="R786" s="311">
        <v>0</v>
      </c>
      <c r="S786" s="311">
        <v>0</v>
      </c>
      <c r="T786" s="311">
        <v>0</v>
      </c>
      <c r="U786" s="311">
        <v>0</v>
      </c>
      <c r="V786" s="311">
        <v>0</v>
      </c>
      <c r="W786" s="311">
        <v>0</v>
      </c>
      <c r="X786" s="311">
        <v>0</v>
      </c>
      <c r="Y786" s="311">
        <v>0</v>
      </c>
      <c r="Z786" s="311">
        <v>0</v>
      </c>
      <c r="AA786" s="311">
        <v>0</v>
      </c>
      <c r="AB786" s="311">
        <v>0</v>
      </c>
      <c r="AC786" s="311">
        <v>0</v>
      </c>
      <c r="AD786" s="311">
        <v>0</v>
      </c>
      <c r="AE786" s="311">
        <v>0</v>
      </c>
      <c r="AF786" s="311">
        <v>0</v>
      </c>
      <c r="AG786" s="311">
        <v>0</v>
      </c>
      <c r="AH786" s="311">
        <v>0</v>
      </c>
      <c r="AI786" s="311">
        <v>0</v>
      </c>
      <c r="AJ786" s="311">
        <v>0</v>
      </c>
      <c r="AK786" s="311">
        <v>0</v>
      </c>
      <c r="AL786" s="311">
        <v>0</v>
      </c>
      <c r="AM786" s="311">
        <v>0</v>
      </c>
      <c r="AN786" s="311">
        <v>0</v>
      </c>
      <c r="AO786" s="311">
        <v>0</v>
      </c>
      <c r="AP786" s="311">
        <v>0</v>
      </c>
      <c r="AQ786" s="311">
        <v>0</v>
      </c>
      <c r="AR786" s="311">
        <v>0</v>
      </c>
      <c r="AS786" s="311">
        <v>0</v>
      </c>
      <c r="AT786" s="311">
        <v>0</v>
      </c>
      <c r="AU786" s="311">
        <v>0</v>
      </c>
      <c r="AV786" s="311">
        <v>0</v>
      </c>
      <c r="AW786" s="311">
        <v>0</v>
      </c>
      <c r="AX786" s="352">
        <v>0</v>
      </c>
      <c r="AY786" s="352">
        <v>0</v>
      </c>
      <c r="AZ786" s="352">
        <v>0</v>
      </c>
      <c r="BA786" s="352">
        <v>0</v>
      </c>
      <c r="BB786" s="352">
        <v>0</v>
      </c>
      <c r="BC786" s="352">
        <v>0</v>
      </c>
      <c r="BD786" s="352">
        <v>0</v>
      </c>
      <c r="BE786" s="352">
        <v>0</v>
      </c>
      <c r="BF786" s="352">
        <v>0</v>
      </c>
      <c r="BG786" s="352">
        <v>0</v>
      </c>
      <c r="BH786" s="378">
        <v>0</v>
      </c>
      <c r="BI786" s="352">
        <v>0</v>
      </c>
      <c r="BJ786" s="352">
        <v>0</v>
      </c>
      <c r="BK786" s="352"/>
      <c r="BL786" s="352"/>
      <c r="BM786" s="352"/>
    </row>
    <row r="787" spans="1:65" s="78" customFormat="1" x14ac:dyDescent="0.3">
      <c r="A787" s="10"/>
      <c r="B787" s="10"/>
      <c r="C787" s="10"/>
      <c r="D787" s="10">
        <v>903513105.97000003</v>
      </c>
      <c r="E787" s="311">
        <v>110075281</v>
      </c>
      <c r="F787" s="311" t="s">
        <v>447</v>
      </c>
      <c r="G787" s="312">
        <v>65</v>
      </c>
      <c r="H787" s="312" t="s">
        <v>22</v>
      </c>
      <c r="I787" s="311">
        <v>0</v>
      </c>
      <c r="J787" s="311">
        <v>0</v>
      </c>
      <c r="K787" s="311">
        <v>0</v>
      </c>
      <c r="L787" s="311">
        <v>0</v>
      </c>
      <c r="M787" s="311">
        <v>0</v>
      </c>
      <c r="N787" s="311">
        <v>0</v>
      </c>
      <c r="O787" s="311">
        <v>0</v>
      </c>
      <c r="P787" s="311">
        <v>0</v>
      </c>
      <c r="Q787" s="311">
        <v>0</v>
      </c>
      <c r="R787" s="311">
        <v>0</v>
      </c>
      <c r="S787" s="311">
        <v>0</v>
      </c>
      <c r="T787" s="311">
        <v>0</v>
      </c>
      <c r="U787" s="311">
        <v>0</v>
      </c>
      <c r="V787" s="311">
        <v>0</v>
      </c>
      <c r="W787" s="311">
        <v>0</v>
      </c>
      <c r="X787" s="311">
        <v>0</v>
      </c>
      <c r="Y787" s="311">
        <v>0</v>
      </c>
      <c r="Z787" s="311">
        <v>0</v>
      </c>
      <c r="AA787" s="311">
        <v>0</v>
      </c>
      <c r="AB787" s="311">
        <v>0</v>
      </c>
      <c r="AC787" s="311">
        <v>0</v>
      </c>
      <c r="AD787" s="311">
        <v>0</v>
      </c>
      <c r="AE787" s="311">
        <v>0</v>
      </c>
      <c r="AF787" s="311">
        <v>0</v>
      </c>
      <c r="AG787" s="311">
        <v>0</v>
      </c>
      <c r="AH787" s="311">
        <v>0</v>
      </c>
      <c r="AI787" s="311">
        <v>0</v>
      </c>
      <c r="AJ787" s="311">
        <v>0</v>
      </c>
      <c r="AK787" s="311">
        <v>0</v>
      </c>
      <c r="AL787" s="311">
        <v>0</v>
      </c>
      <c r="AM787" s="311">
        <v>0</v>
      </c>
      <c r="AN787" s="311">
        <v>0</v>
      </c>
      <c r="AO787" s="311">
        <v>0</v>
      </c>
      <c r="AP787" s="311">
        <v>0</v>
      </c>
      <c r="AQ787" s="311">
        <v>0</v>
      </c>
      <c r="AR787" s="311">
        <v>0</v>
      </c>
      <c r="AS787" s="311">
        <v>0</v>
      </c>
      <c r="AT787" s="311">
        <v>0</v>
      </c>
      <c r="AU787" s="311">
        <v>0</v>
      </c>
      <c r="AV787" s="311">
        <v>0</v>
      </c>
      <c r="AW787" s="311">
        <v>0</v>
      </c>
      <c r="AX787" s="352">
        <v>0</v>
      </c>
      <c r="AY787" s="352">
        <v>0</v>
      </c>
      <c r="AZ787" s="352">
        <v>0</v>
      </c>
      <c r="BA787" s="352">
        <v>0</v>
      </c>
      <c r="BB787" s="352">
        <v>0</v>
      </c>
      <c r="BC787" s="352">
        <v>0</v>
      </c>
      <c r="BD787" s="352">
        <v>0</v>
      </c>
      <c r="BE787" s="352">
        <v>0</v>
      </c>
      <c r="BF787" s="352">
        <v>0</v>
      </c>
      <c r="BG787" s="352">
        <v>0</v>
      </c>
      <c r="BH787" s="378">
        <v>0</v>
      </c>
      <c r="BI787" s="352">
        <v>0</v>
      </c>
      <c r="BJ787" s="352">
        <v>0</v>
      </c>
      <c r="BK787" s="352"/>
      <c r="BL787" s="352"/>
      <c r="BM787" s="352"/>
    </row>
    <row r="788" spans="1:65" s="78" customFormat="1" x14ac:dyDescent="0.3">
      <c r="A788" s="10"/>
      <c r="B788" s="10"/>
      <c r="C788" s="10"/>
      <c r="D788" s="10">
        <v>13640739.189999999</v>
      </c>
      <c r="E788" s="311">
        <v>110078330</v>
      </c>
      <c r="F788" s="311" t="s">
        <v>450</v>
      </c>
      <c r="G788" s="312">
        <v>23</v>
      </c>
      <c r="H788" s="312" t="s">
        <v>22</v>
      </c>
      <c r="I788" s="311">
        <v>0</v>
      </c>
      <c r="J788" s="311">
        <v>0</v>
      </c>
      <c r="K788" s="311">
        <v>0</v>
      </c>
      <c r="L788" s="311">
        <v>0</v>
      </c>
      <c r="M788" s="311">
        <v>0</v>
      </c>
      <c r="N788" s="311">
        <v>0</v>
      </c>
      <c r="O788" s="311">
        <v>0</v>
      </c>
      <c r="P788" s="311">
        <v>0</v>
      </c>
      <c r="Q788" s="311">
        <v>0</v>
      </c>
      <c r="R788" s="311">
        <v>0</v>
      </c>
      <c r="S788" s="311">
        <v>0</v>
      </c>
      <c r="T788" s="311">
        <v>0</v>
      </c>
      <c r="U788" s="311">
        <v>0</v>
      </c>
      <c r="V788" s="311">
        <v>0</v>
      </c>
      <c r="W788" s="311">
        <v>0</v>
      </c>
      <c r="X788" s="311">
        <v>0</v>
      </c>
      <c r="Y788" s="311">
        <v>0</v>
      </c>
      <c r="Z788" s="311">
        <v>0</v>
      </c>
      <c r="AA788" s="311">
        <v>0</v>
      </c>
      <c r="AB788" s="311">
        <v>0</v>
      </c>
      <c r="AC788" s="311">
        <v>0</v>
      </c>
      <c r="AD788" s="311">
        <v>0</v>
      </c>
      <c r="AE788" s="311">
        <v>0</v>
      </c>
      <c r="AF788" s="311">
        <v>0</v>
      </c>
      <c r="AG788" s="311">
        <v>0</v>
      </c>
      <c r="AH788" s="311">
        <v>0</v>
      </c>
      <c r="AI788" s="311">
        <v>0</v>
      </c>
      <c r="AJ788" s="311">
        <v>0</v>
      </c>
      <c r="AK788" s="311">
        <v>0</v>
      </c>
      <c r="AL788" s="311">
        <v>0</v>
      </c>
      <c r="AM788" s="311">
        <v>0</v>
      </c>
      <c r="AN788" s="311">
        <v>0</v>
      </c>
      <c r="AO788" s="311">
        <v>0</v>
      </c>
      <c r="AP788" s="311">
        <v>0</v>
      </c>
      <c r="AQ788" s="311">
        <v>0</v>
      </c>
      <c r="AR788" s="311">
        <v>0</v>
      </c>
      <c r="AS788" s="311">
        <v>0</v>
      </c>
      <c r="AT788" s="311">
        <v>0</v>
      </c>
      <c r="AU788" s="311">
        <v>0</v>
      </c>
      <c r="AV788" s="311">
        <v>0</v>
      </c>
      <c r="AW788" s="311">
        <v>0</v>
      </c>
      <c r="AX788" s="352">
        <v>0</v>
      </c>
      <c r="AY788" s="352">
        <v>0</v>
      </c>
      <c r="AZ788" s="352">
        <v>0</v>
      </c>
      <c r="BA788" s="352">
        <v>0</v>
      </c>
      <c r="BB788" s="352">
        <v>0</v>
      </c>
      <c r="BC788" s="352">
        <v>0</v>
      </c>
      <c r="BD788" s="352">
        <v>0</v>
      </c>
      <c r="BE788" s="352">
        <v>0</v>
      </c>
      <c r="BF788" s="352">
        <v>0</v>
      </c>
      <c r="BG788" s="352">
        <v>0</v>
      </c>
      <c r="BH788" s="378">
        <v>0</v>
      </c>
      <c r="BI788" s="352">
        <v>0</v>
      </c>
      <c r="BJ788" s="352">
        <v>0</v>
      </c>
      <c r="BK788" s="352"/>
      <c r="BL788" s="352"/>
      <c r="BM788" s="352"/>
    </row>
    <row r="789" spans="1:65" s="78" customFormat="1" x14ac:dyDescent="0.3">
      <c r="A789" s="10"/>
      <c r="B789" s="10"/>
      <c r="C789" s="10"/>
      <c r="D789" s="10">
        <v>5042442820.0699997</v>
      </c>
      <c r="E789" s="311">
        <v>110085530</v>
      </c>
      <c r="F789" s="311" t="s">
        <v>456</v>
      </c>
      <c r="G789" s="312">
        <v>13</v>
      </c>
      <c r="H789" s="312" t="s">
        <v>22</v>
      </c>
      <c r="I789" s="311">
        <v>0</v>
      </c>
      <c r="J789" s="311">
        <v>0</v>
      </c>
      <c r="K789" s="311">
        <v>0</v>
      </c>
      <c r="L789" s="311">
        <v>0</v>
      </c>
      <c r="M789" s="311">
        <v>0</v>
      </c>
      <c r="N789" s="311">
        <v>0</v>
      </c>
      <c r="O789" s="311">
        <v>0</v>
      </c>
      <c r="P789" s="311">
        <v>0</v>
      </c>
      <c r="Q789" s="311">
        <v>0</v>
      </c>
      <c r="R789" s="311">
        <v>0</v>
      </c>
      <c r="S789" s="311">
        <v>0</v>
      </c>
      <c r="T789" s="311">
        <v>0</v>
      </c>
      <c r="U789" s="311">
        <v>0</v>
      </c>
      <c r="V789" s="311">
        <v>0</v>
      </c>
      <c r="W789" s="311">
        <v>0</v>
      </c>
      <c r="X789" s="311">
        <v>0</v>
      </c>
      <c r="Y789" s="311">
        <v>0</v>
      </c>
      <c r="Z789" s="311">
        <v>0</v>
      </c>
      <c r="AA789" s="311">
        <v>0</v>
      </c>
      <c r="AB789" s="311">
        <v>0</v>
      </c>
      <c r="AC789" s="311">
        <v>0</v>
      </c>
      <c r="AD789" s="311">
        <v>0</v>
      </c>
      <c r="AE789" s="311">
        <v>0</v>
      </c>
      <c r="AF789" s="311">
        <v>0</v>
      </c>
      <c r="AG789" s="311">
        <v>0</v>
      </c>
      <c r="AH789" s="311">
        <v>0</v>
      </c>
      <c r="AI789" s="311">
        <v>0</v>
      </c>
      <c r="AJ789" s="311">
        <v>0</v>
      </c>
      <c r="AK789" s="311">
        <v>0</v>
      </c>
      <c r="AL789" s="311">
        <v>0</v>
      </c>
      <c r="AM789" s="311">
        <v>0</v>
      </c>
      <c r="AN789" s="311">
        <v>0</v>
      </c>
      <c r="AO789" s="311">
        <v>0</v>
      </c>
      <c r="AP789" s="311">
        <v>0</v>
      </c>
      <c r="AQ789" s="311">
        <v>0</v>
      </c>
      <c r="AR789" s="311">
        <v>0</v>
      </c>
      <c r="AS789" s="311">
        <v>0</v>
      </c>
      <c r="AT789" s="311">
        <v>0</v>
      </c>
      <c r="AU789" s="311">
        <v>0</v>
      </c>
      <c r="AV789" s="311">
        <v>0</v>
      </c>
      <c r="AW789" s="311">
        <v>0</v>
      </c>
      <c r="AX789" s="352">
        <v>0</v>
      </c>
      <c r="AY789" s="352">
        <v>0</v>
      </c>
      <c r="AZ789" s="352">
        <v>0</v>
      </c>
      <c r="BA789" s="352">
        <v>0</v>
      </c>
      <c r="BB789" s="352">
        <v>0</v>
      </c>
      <c r="BC789" s="352">
        <v>0</v>
      </c>
      <c r="BD789" s="352">
        <v>0</v>
      </c>
      <c r="BE789" s="352">
        <v>0</v>
      </c>
      <c r="BF789" s="352">
        <v>0</v>
      </c>
      <c r="BG789" s="352">
        <v>0</v>
      </c>
      <c r="BH789" s="378">
        <v>0</v>
      </c>
      <c r="BI789" s="352">
        <v>0</v>
      </c>
      <c r="BJ789" s="352">
        <v>0</v>
      </c>
      <c r="BK789" s="352"/>
      <c r="BL789" s="352"/>
      <c r="BM789" s="352"/>
    </row>
    <row r="790" spans="1:65" s="78" customFormat="1" x14ac:dyDescent="0.3">
      <c r="A790" s="10"/>
      <c r="B790" s="10"/>
      <c r="C790" s="10"/>
      <c r="D790" s="10">
        <v>23404460.649999999</v>
      </c>
      <c r="E790" s="311">
        <v>150011652</v>
      </c>
      <c r="F790" s="311" t="s">
        <v>467</v>
      </c>
      <c r="G790" s="312">
        <v>34</v>
      </c>
      <c r="H790" s="312" t="s">
        <v>1298</v>
      </c>
      <c r="I790" s="311">
        <v>0</v>
      </c>
      <c r="J790" s="311">
        <v>0</v>
      </c>
      <c r="K790" s="311">
        <v>0</v>
      </c>
      <c r="L790" s="311">
        <v>0</v>
      </c>
      <c r="M790" s="311">
        <v>0</v>
      </c>
      <c r="N790" s="311">
        <v>0</v>
      </c>
      <c r="O790" s="311">
        <v>0</v>
      </c>
      <c r="P790" s="311">
        <v>0</v>
      </c>
      <c r="Q790" s="311">
        <v>0</v>
      </c>
      <c r="R790" s="311">
        <v>0</v>
      </c>
      <c r="S790" s="311">
        <v>0</v>
      </c>
      <c r="T790" s="311">
        <v>0</v>
      </c>
      <c r="U790" s="311">
        <v>0</v>
      </c>
      <c r="V790" s="311">
        <v>0</v>
      </c>
      <c r="W790" s="311">
        <v>0</v>
      </c>
      <c r="X790" s="311">
        <v>0</v>
      </c>
      <c r="Y790" s="311">
        <v>0</v>
      </c>
      <c r="Z790" s="311">
        <v>0</v>
      </c>
      <c r="AA790" s="311">
        <v>0</v>
      </c>
      <c r="AB790" s="311">
        <v>0</v>
      </c>
      <c r="AC790" s="311">
        <v>0</v>
      </c>
      <c r="AD790" s="311">
        <v>0</v>
      </c>
      <c r="AE790" s="311">
        <v>0</v>
      </c>
      <c r="AF790" s="311">
        <v>0</v>
      </c>
      <c r="AG790" s="311">
        <v>0</v>
      </c>
      <c r="AH790" s="311">
        <v>0</v>
      </c>
      <c r="AI790" s="311">
        <v>0</v>
      </c>
      <c r="AJ790" s="311">
        <v>0</v>
      </c>
      <c r="AK790" s="311">
        <v>0</v>
      </c>
      <c r="AL790" s="311">
        <v>0</v>
      </c>
      <c r="AM790" s="311">
        <v>0</v>
      </c>
      <c r="AN790" s="311">
        <v>0</v>
      </c>
      <c r="AO790" s="311">
        <v>0</v>
      </c>
      <c r="AP790" s="311">
        <v>0</v>
      </c>
      <c r="AQ790" s="311">
        <v>0</v>
      </c>
      <c r="AR790" s="311">
        <v>0</v>
      </c>
      <c r="AS790" s="311">
        <v>0</v>
      </c>
      <c r="AT790" s="311">
        <v>0</v>
      </c>
      <c r="AU790" s="311">
        <v>0</v>
      </c>
      <c r="AV790" s="311">
        <v>0</v>
      </c>
      <c r="AW790" s="311">
        <v>0</v>
      </c>
      <c r="AX790" s="352">
        <v>0</v>
      </c>
      <c r="AY790" s="352">
        <v>0</v>
      </c>
      <c r="AZ790" s="352">
        <v>0</v>
      </c>
      <c r="BA790" s="352">
        <v>0</v>
      </c>
      <c r="BB790" s="352">
        <v>0</v>
      </c>
      <c r="BC790" s="352">
        <v>0</v>
      </c>
      <c r="BD790" s="352">
        <v>0</v>
      </c>
      <c r="BE790" s="352">
        <v>0</v>
      </c>
      <c r="BF790" s="352">
        <v>0</v>
      </c>
      <c r="BG790" s="352">
        <v>0</v>
      </c>
      <c r="BH790" s="378">
        <v>0</v>
      </c>
      <c r="BI790" s="352">
        <v>0</v>
      </c>
      <c r="BJ790" s="352">
        <v>0</v>
      </c>
      <c r="BK790" s="352"/>
      <c r="BL790" s="352"/>
      <c r="BM790" s="352"/>
    </row>
    <row r="791" spans="1:65" s="78" customFormat="1" x14ac:dyDescent="0.3">
      <c r="A791" s="10"/>
      <c r="B791" s="10"/>
      <c r="C791" s="10"/>
      <c r="D791" s="10"/>
      <c r="E791" s="311">
        <v>220402862</v>
      </c>
      <c r="F791" s="311" t="s">
        <v>1468</v>
      </c>
      <c r="G791" s="312">
        <v>32</v>
      </c>
      <c r="H791" s="312" t="s">
        <v>1465</v>
      </c>
      <c r="I791" s="311">
        <v>0</v>
      </c>
      <c r="J791" s="311">
        <v>0</v>
      </c>
      <c r="K791" s="311">
        <v>0</v>
      </c>
      <c r="L791" s="311">
        <v>0</v>
      </c>
      <c r="M791" s="311">
        <v>0</v>
      </c>
      <c r="N791" s="311">
        <v>0</v>
      </c>
      <c r="O791" s="311">
        <v>0</v>
      </c>
      <c r="P791" s="311">
        <v>0</v>
      </c>
      <c r="Q791" s="311">
        <v>0</v>
      </c>
      <c r="R791" s="311">
        <v>0</v>
      </c>
      <c r="S791" s="311">
        <v>0</v>
      </c>
      <c r="T791" s="311">
        <v>0</v>
      </c>
      <c r="U791" s="311">
        <v>0</v>
      </c>
      <c r="V791" s="311">
        <v>0</v>
      </c>
      <c r="W791" s="311">
        <v>0</v>
      </c>
      <c r="X791" s="311">
        <v>0</v>
      </c>
      <c r="Y791" s="311">
        <v>0</v>
      </c>
      <c r="Z791" s="311">
        <v>0</v>
      </c>
      <c r="AA791" s="311">
        <v>0</v>
      </c>
      <c r="AB791" s="311">
        <v>0</v>
      </c>
      <c r="AC791" s="311">
        <v>0</v>
      </c>
      <c r="AD791" s="311">
        <v>0</v>
      </c>
      <c r="AE791" s="311">
        <v>0</v>
      </c>
      <c r="AF791" s="311">
        <v>0</v>
      </c>
      <c r="AG791" s="311">
        <v>0</v>
      </c>
      <c r="AH791" s="311">
        <v>0</v>
      </c>
      <c r="AI791" s="311">
        <v>0</v>
      </c>
      <c r="AJ791" s="311">
        <v>0</v>
      </c>
      <c r="AK791" s="311">
        <v>0</v>
      </c>
      <c r="AL791" s="311">
        <v>0</v>
      </c>
      <c r="AM791" s="311">
        <v>0</v>
      </c>
      <c r="AN791" s="311">
        <v>0</v>
      </c>
      <c r="AO791" s="311">
        <v>0</v>
      </c>
      <c r="AP791" s="311">
        <v>0</v>
      </c>
      <c r="AQ791" s="311">
        <v>0</v>
      </c>
      <c r="AR791" s="311">
        <v>0</v>
      </c>
      <c r="AS791" s="311">
        <v>0</v>
      </c>
      <c r="AT791" s="311">
        <v>0</v>
      </c>
      <c r="AU791" s="311">
        <v>0</v>
      </c>
      <c r="AV791" s="311">
        <v>0</v>
      </c>
      <c r="AW791" s="311">
        <v>0</v>
      </c>
      <c r="AX791" s="352">
        <v>0</v>
      </c>
      <c r="AY791" s="352">
        <v>0</v>
      </c>
      <c r="AZ791" s="352">
        <v>0</v>
      </c>
      <c r="BA791" s="352">
        <v>0</v>
      </c>
      <c r="BB791" s="352">
        <v>0</v>
      </c>
      <c r="BC791" s="352">
        <v>0</v>
      </c>
      <c r="BD791" s="352">
        <v>0</v>
      </c>
      <c r="BE791" s="352">
        <v>0</v>
      </c>
      <c r="BF791" s="352">
        <v>0</v>
      </c>
      <c r="BG791" s="352">
        <v>0</v>
      </c>
      <c r="BH791" s="378">
        <v>0</v>
      </c>
      <c r="BI791" s="352">
        <v>0</v>
      </c>
      <c r="BJ791" s="352">
        <v>0</v>
      </c>
      <c r="BK791" s="352"/>
      <c r="BL791" s="352"/>
      <c r="BM791" s="352"/>
    </row>
    <row r="792" spans="1:65" s="78" customFormat="1" x14ac:dyDescent="0.3">
      <c r="A792" s="10"/>
      <c r="B792" s="10"/>
      <c r="C792" s="10"/>
      <c r="D792" s="10"/>
      <c r="E792" s="311">
        <v>221435077</v>
      </c>
      <c r="F792" s="311" t="s">
        <v>1480</v>
      </c>
      <c r="G792" s="312">
        <v>30</v>
      </c>
      <c r="H792" s="312" t="s">
        <v>1465</v>
      </c>
      <c r="I792" s="311">
        <v>0</v>
      </c>
      <c r="J792" s="311">
        <v>0</v>
      </c>
      <c r="K792" s="311">
        <v>0</v>
      </c>
      <c r="L792" s="311">
        <v>0</v>
      </c>
      <c r="M792" s="311">
        <v>0</v>
      </c>
      <c r="N792" s="311">
        <v>0</v>
      </c>
      <c r="O792" s="311">
        <v>0</v>
      </c>
      <c r="P792" s="311">
        <v>0</v>
      </c>
      <c r="Q792" s="311">
        <v>0</v>
      </c>
      <c r="R792" s="311">
        <v>0</v>
      </c>
      <c r="S792" s="311">
        <v>0</v>
      </c>
      <c r="T792" s="311">
        <v>0</v>
      </c>
      <c r="U792" s="311">
        <v>0</v>
      </c>
      <c r="V792" s="311">
        <v>0</v>
      </c>
      <c r="W792" s="311">
        <v>0</v>
      </c>
      <c r="X792" s="311">
        <v>0</v>
      </c>
      <c r="Y792" s="311">
        <v>0</v>
      </c>
      <c r="Z792" s="311">
        <v>0</v>
      </c>
      <c r="AA792" s="311">
        <v>0</v>
      </c>
      <c r="AB792" s="311">
        <v>0</v>
      </c>
      <c r="AC792" s="311">
        <v>0</v>
      </c>
      <c r="AD792" s="311">
        <v>0</v>
      </c>
      <c r="AE792" s="311">
        <v>0</v>
      </c>
      <c r="AF792" s="311">
        <v>0</v>
      </c>
      <c r="AG792" s="311">
        <v>0</v>
      </c>
      <c r="AH792" s="311">
        <v>0</v>
      </c>
      <c r="AI792" s="311">
        <v>0</v>
      </c>
      <c r="AJ792" s="311">
        <v>0</v>
      </c>
      <c r="AK792" s="311">
        <v>0</v>
      </c>
      <c r="AL792" s="311">
        <v>0</v>
      </c>
      <c r="AM792" s="311">
        <v>0</v>
      </c>
      <c r="AN792" s="311">
        <v>0</v>
      </c>
      <c r="AO792" s="311">
        <v>0</v>
      </c>
      <c r="AP792" s="311">
        <v>0</v>
      </c>
      <c r="AQ792" s="311">
        <v>0</v>
      </c>
      <c r="AR792" s="311">
        <v>0</v>
      </c>
      <c r="AS792" s="311">
        <v>0</v>
      </c>
      <c r="AT792" s="311">
        <v>0</v>
      </c>
      <c r="AU792" s="311">
        <v>0</v>
      </c>
      <c r="AV792" s="311">
        <v>0</v>
      </c>
      <c r="AW792" s="311">
        <v>0</v>
      </c>
      <c r="AX792" s="352">
        <v>0</v>
      </c>
      <c r="AY792" s="352">
        <v>0</v>
      </c>
      <c r="AZ792" s="352">
        <v>0</v>
      </c>
      <c r="BA792" s="352">
        <v>0</v>
      </c>
      <c r="BB792" s="352">
        <v>0</v>
      </c>
      <c r="BC792" s="352">
        <v>0</v>
      </c>
      <c r="BD792" s="352">
        <v>0</v>
      </c>
      <c r="BE792" s="352">
        <v>0</v>
      </c>
      <c r="BF792" s="352">
        <v>0</v>
      </c>
      <c r="BG792" s="352">
        <v>0</v>
      </c>
      <c r="BH792" s="378">
        <v>0</v>
      </c>
      <c r="BI792" s="352">
        <v>0</v>
      </c>
      <c r="BJ792" s="352">
        <v>0</v>
      </c>
      <c r="BK792" s="352"/>
      <c r="BL792" s="352"/>
      <c r="BM792" s="352"/>
    </row>
    <row r="793" spans="1:65" s="78" customFormat="1" x14ac:dyDescent="0.3">
      <c r="A793" s="10"/>
      <c r="B793" s="10"/>
      <c r="C793" s="10"/>
      <c r="D793" s="10"/>
      <c r="E793" s="311">
        <v>221672341</v>
      </c>
      <c r="F793" s="311" t="s">
        <v>1487</v>
      </c>
      <c r="G793" s="312">
        <v>8</v>
      </c>
      <c r="H793" s="312" t="s">
        <v>1465</v>
      </c>
      <c r="I793" s="311">
        <v>0</v>
      </c>
      <c r="J793" s="311">
        <v>0</v>
      </c>
      <c r="K793" s="311">
        <v>0</v>
      </c>
      <c r="L793" s="311">
        <v>0</v>
      </c>
      <c r="M793" s="311">
        <v>0</v>
      </c>
      <c r="N793" s="311">
        <v>0</v>
      </c>
      <c r="O793" s="311">
        <v>0</v>
      </c>
      <c r="P793" s="311">
        <v>0</v>
      </c>
      <c r="Q793" s="311">
        <v>0</v>
      </c>
      <c r="R793" s="311">
        <v>0</v>
      </c>
      <c r="S793" s="311">
        <v>0</v>
      </c>
      <c r="T793" s="311">
        <v>0</v>
      </c>
      <c r="U793" s="311">
        <v>0</v>
      </c>
      <c r="V793" s="311">
        <v>0</v>
      </c>
      <c r="W793" s="311">
        <v>0</v>
      </c>
      <c r="X793" s="311">
        <v>0</v>
      </c>
      <c r="Y793" s="311">
        <v>0</v>
      </c>
      <c r="Z793" s="311">
        <v>0</v>
      </c>
      <c r="AA793" s="311">
        <v>0</v>
      </c>
      <c r="AB793" s="311">
        <v>0</v>
      </c>
      <c r="AC793" s="311">
        <v>0</v>
      </c>
      <c r="AD793" s="311">
        <v>0</v>
      </c>
      <c r="AE793" s="311">
        <v>0</v>
      </c>
      <c r="AF793" s="311">
        <v>0</v>
      </c>
      <c r="AG793" s="311">
        <v>0</v>
      </c>
      <c r="AH793" s="311">
        <v>0</v>
      </c>
      <c r="AI793" s="311">
        <v>0</v>
      </c>
      <c r="AJ793" s="311">
        <v>0</v>
      </c>
      <c r="AK793" s="311">
        <v>0</v>
      </c>
      <c r="AL793" s="311">
        <v>0</v>
      </c>
      <c r="AM793" s="311">
        <v>0</v>
      </c>
      <c r="AN793" s="311">
        <v>0</v>
      </c>
      <c r="AO793" s="311">
        <v>0</v>
      </c>
      <c r="AP793" s="311">
        <v>0</v>
      </c>
      <c r="AQ793" s="311">
        <v>0</v>
      </c>
      <c r="AR793" s="311">
        <v>0</v>
      </c>
      <c r="AS793" s="311">
        <v>0</v>
      </c>
      <c r="AT793" s="311">
        <v>0</v>
      </c>
      <c r="AU793" s="311">
        <v>0</v>
      </c>
      <c r="AV793" s="311">
        <v>0</v>
      </c>
      <c r="AW793" s="311">
        <v>0</v>
      </c>
      <c r="AX793" s="352">
        <v>0</v>
      </c>
      <c r="AY793" s="352">
        <v>0</v>
      </c>
      <c r="AZ793" s="352">
        <v>0</v>
      </c>
      <c r="BA793" s="352">
        <v>0</v>
      </c>
      <c r="BB793" s="352">
        <v>0</v>
      </c>
      <c r="BC793" s="352">
        <v>0</v>
      </c>
      <c r="BD793" s="352">
        <v>0</v>
      </c>
      <c r="BE793" s="352">
        <v>0</v>
      </c>
      <c r="BF793" s="352">
        <v>0</v>
      </c>
      <c r="BG793" s="352">
        <v>0</v>
      </c>
      <c r="BH793" s="378">
        <v>0</v>
      </c>
      <c r="BI793" s="352">
        <v>0</v>
      </c>
      <c r="BJ793" s="352">
        <v>0</v>
      </c>
      <c r="BK793" s="352"/>
      <c r="BL793" s="352"/>
      <c r="BM793" s="352"/>
    </row>
    <row r="794" spans="1:65" s="78" customFormat="1" x14ac:dyDescent="0.3">
      <c r="A794" s="10"/>
      <c r="B794" s="10"/>
      <c r="C794" s="10"/>
      <c r="D794" s="10"/>
      <c r="E794" s="311">
        <v>221917279</v>
      </c>
      <c r="F794" s="311" t="s">
        <v>1493</v>
      </c>
      <c r="G794" s="312">
        <v>13</v>
      </c>
      <c r="H794" s="312" t="s">
        <v>1465</v>
      </c>
      <c r="I794" s="311">
        <v>0</v>
      </c>
      <c r="J794" s="311">
        <v>0</v>
      </c>
      <c r="K794" s="311">
        <v>0</v>
      </c>
      <c r="L794" s="311">
        <v>0</v>
      </c>
      <c r="M794" s="311">
        <v>0</v>
      </c>
      <c r="N794" s="311">
        <v>0</v>
      </c>
      <c r="O794" s="311">
        <v>0</v>
      </c>
      <c r="P794" s="311">
        <v>0</v>
      </c>
      <c r="Q794" s="311">
        <v>0</v>
      </c>
      <c r="R794" s="311">
        <v>0</v>
      </c>
      <c r="S794" s="311">
        <v>0</v>
      </c>
      <c r="T794" s="311">
        <v>0</v>
      </c>
      <c r="U794" s="311">
        <v>0</v>
      </c>
      <c r="V794" s="311">
        <v>0</v>
      </c>
      <c r="W794" s="311">
        <v>0</v>
      </c>
      <c r="X794" s="311">
        <v>0</v>
      </c>
      <c r="Y794" s="311">
        <v>0</v>
      </c>
      <c r="Z794" s="311">
        <v>0</v>
      </c>
      <c r="AA794" s="311">
        <v>0</v>
      </c>
      <c r="AB794" s="311">
        <v>0</v>
      </c>
      <c r="AC794" s="311">
        <v>0</v>
      </c>
      <c r="AD794" s="311">
        <v>0</v>
      </c>
      <c r="AE794" s="311">
        <v>0</v>
      </c>
      <c r="AF794" s="311">
        <v>0</v>
      </c>
      <c r="AG794" s="311">
        <v>0</v>
      </c>
      <c r="AH794" s="311">
        <v>0</v>
      </c>
      <c r="AI794" s="311">
        <v>0</v>
      </c>
      <c r="AJ794" s="311">
        <v>0</v>
      </c>
      <c r="AK794" s="311">
        <v>0</v>
      </c>
      <c r="AL794" s="311">
        <v>0</v>
      </c>
      <c r="AM794" s="311">
        <v>0</v>
      </c>
      <c r="AN794" s="311">
        <v>0</v>
      </c>
      <c r="AO794" s="311">
        <v>0</v>
      </c>
      <c r="AP794" s="311">
        <v>0</v>
      </c>
      <c r="AQ794" s="311">
        <v>0</v>
      </c>
      <c r="AR794" s="311">
        <v>0</v>
      </c>
      <c r="AS794" s="311">
        <v>0</v>
      </c>
      <c r="AT794" s="311">
        <v>0</v>
      </c>
      <c r="AU794" s="311">
        <v>0</v>
      </c>
      <c r="AV794" s="311">
        <v>0</v>
      </c>
      <c r="AW794" s="311">
        <v>0</v>
      </c>
      <c r="AX794" s="352">
        <v>0</v>
      </c>
      <c r="AY794" s="352">
        <v>0</v>
      </c>
      <c r="AZ794" s="352">
        <v>0</v>
      </c>
      <c r="BA794" s="352">
        <v>0</v>
      </c>
      <c r="BB794" s="352">
        <v>0</v>
      </c>
      <c r="BC794" s="352">
        <v>0</v>
      </c>
      <c r="BD794" s="352">
        <v>0</v>
      </c>
      <c r="BE794" s="352">
        <v>0</v>
      </c>
      <c r="BF794" s="352">
        <v>0</v>
      </c>
      <c r="BG794" s="352">
        <v>0</v>
      </c>
      <c r="BH794" s="378">
        <v>0</v>
      </c>
      <c r="BI794" s="352">
        <v>0</v>
      </c>
      <c r="BJ794" s="352">
        <v>0</v>
      </c>
      <c r="BK794" s="352"/>
      <c r="BL794" s="352"/>
      <c r="BM794" s="352"/>
    </row>
    <row r="795" spans="1:65" s="78" customFormat="1" x14ac:dyDescent="0.3">
      <c r="A795" s="10"/>
      <c r="B795" s="10"/>
      <c r="C795" s="10"/>
      <c r="D795" s="10">
        <v>634726345.70000005</v>
      </c>
      <c r="E795" s="311">
        <v>270022295</v>
      </c>
      <c r="F795" s="311" t="s">
        <v>522</v>
      </c>
      <c r="G795" s="312">
        <v>42</v>
      </c>
      <c r="H795" s="312" t="s">
        <v>1302</v>
      </c>
      <c r="I795" s="311">
        <v>0</v>
      </c>
      <c r="J795" s="311">
        <v>0</v>
      </c>
      <c r="K795" s="311">
        <v>0</v>
      </c>
      <c r="L795" s="311">
        <v>0</v>
      </c>
      <c r="M795" s="311">
        <v>0</v>
      </c>
      <c r="N795" s="311">
        <v>0</v>
      </c>
      <c r="O795" s="311">
        <v>0</v>
      </c>
      <c r="P795" s="311">
        <v>0</v>
      </c>
      <c r="Q795" s="311">
        <v>0</v>
      </c>
      <c r="R795" s="311">
        <v>0</v>
      </c>
      <c r="S795" s="311">
        <v>0</v>
      </c>
      <c r="T795" s="311">
        <v>0</v>
      </c>
      <c r="U795" s="311">
        <v>0</v>
      </c>
      <c r="V795" s="311">
        <v>0</v>
      </c>
      <c r="W795" s="311">
        <v>0</v>
      </c>
      <c r="X795" s="311">
        <v>0</v>
      </c>
      <c r="Y795" s="311">
        <v>0</v>
      </c>
      <c r="Z795" s="311">
        <v>0</v>
      </c>
      <c r="AA795" s="311">
        <v>0</v>
      </c>
      <c r="AB795" s="311">
        <v>0</v>
      </c>
      <c r="AC795" s="311">
        <v>0</v>
      </c>
      <c r="AD795" s="311">
        <v>0</v>
      </c>
      <c r="AE795" s="311">
        <v>0</v>
      </c>
      <c r="AF795" s="311">
        <v>0</v>
      </c>
      <c r="AG795" s="311">
        <v>0</v>
      </c>
      <c r="AH795" s="311">
        <v>0</v>
      </c>
      <c r="AI795" s="311">
        <v>0</v>
      </c>
      <c r="AJ795" s="311">
        <v>0</v>
      </c>
      <c r="AK795" s="311">
        <v>0</v>
      </c>
      <c r="AL795" s="311">
        <v>0</v>
      </c>
      <c r="AM795" s="311">
        <v>0</v>
      </c>
      <c r="AN795" s="311">
        <v>0</v>
      </c>
      <c r="AO795" s="311">
        <v>0</v>
      </c>
      <c r="AP795" s="311">
        <v>0</v>
      </c>
      <c r="AQ795" s="311">
        <v>0</v>
      </c>
      <c r="AR795" s="311">
        <v>0</v>
      </c>
      <c r="AS795" s="311">
        <v>0</v>
      </c>
      <c r="AT795" s="311">
        <v>0</v>
      </c>
      <c r="AU795" s="311">
        <v>0</v>
      </c>
      <c r="AV795" s="311">
        <v>0</v>
      </c>
      <c r="AW795" s="311">
        <v>0</v>
      </c>
      <c r="AX795" s="352">
        <v>0</v>
      </c>
      <c r="AY795" s="352">
        <v>0</v>
      </c>
      <c r="AZ795" s="352">
        <v>0</v>
      </c>
      <c r="BA795" s="352">
        <v>0</v>
      </c>
      <c r="BB795" s="352">
        <v>0</v>
      </c>
      <c r="BC795" s="352">
        <v>0</v>
      </c>
      <c r="BD795" s="352">
        <v>0</v>
      </c>
      <c r="BE795" s="352">
        <v>0</v>
      </c>
      <c r="BF795" s="352">
        <v>0</v>
      </c>
      <c r="BG795" s="352">
        <v>0</v>
      </c>
      <c r="BH795" s="378">
        <v>0</v>
      </c>
      <c r="BI795" s="352">
        <v>0</v>
      </c>
      <c r="BJ795" s="352">
        <v>0</v>
      </c>
      <c r="BK795" s="352"/>
      <c r="BL795" s="352"/>
      <c r="BM795" s="352"/>
    </row>
    <row r="796" spans="1:65" s="78" customFormat="1" x14ac:dyDescent="0.3">
      <c r="A796" s="10"/>
      <c r="B796" s="10"/>
      <c r="C796" s="10"/>
      <c r="D796" s="10">
        <v>998671641.60000002</v>
      </c>
      <c r="E796" s="311">
        <v>270035464</v>
      </c>
      <c r="F796" s="311" t="s">
        <v>528</v>
      </c>
      <c r="G796" s="312">
        <v>50</v>
      </c>
      <c r="H796" s="312" t="s">
        <v>1302</v>
      </c>
      <c r="I796" s="311">
        <v>0</v>
      </c>
      <c r="J796" s="311">
        <v>0</v>
      </c>
      <c r="K796" s="311">
        <v>0</v>
      </c>
      <c r="L796" s="311">
        <v>0</v>
      </c>
      <c r="M796" s="311">
        <v>0</v>
      </c>
      <c r="N796" s="311">
        <v>0</v>
      </c>
      <c r="O796" s="311">
        <v>0</v>
      </c>
      <c r="P796" s="311">
        <v>0</v>
      </c>
      <c r="Q796" s="311">
        <v>0</v>
      </c>
      <c r="R796" s="311">
        <v>0</v>
      </c>
      <c r="S796" s="311">
        <v>0</v>
      </c>
      <c r="T796" s="311">
        <v>0</v>
      </c>
      <c r="U796" s="311">
        <v>0</v>
      </c>
      <c r="V796" s="311">
        <v>0</v>
      </c>
      <c r="W796" s="311">
        <v>0</v>
      </c>
      <c r="X796" s="311">
        <v>0</v>
      </c>
      <c r="Y796" s="311">
        <v>0</v>
      </c>
      <c r="Z796" s="311">
        <v>0</v>
      </c>
      <c r="AA796" s="311">
        <v>0</v>
      </c>
      <c r="AB796" s="311">
        <v>0</v>
      </c>
      <c r="AC796" s="311">
        <v>0</v>
      </c>
      <c r="AD796" s="311">
        <v>0</v>
      </c>
      <c r="AE796" s="311">
        <v>0</v>
      </c>
      <c r="AF796" s="311">
        <v>0</v>
      </c>
      <c r="AG796" s="311">
        <v>0</v>
      </c>
      <c r="AH796" s="311">
        <v>0</v>
      </c>
      <c r="AI796" s="311">
        <v>0</v>
      </c>
      <c r="AJ796" s="311">
        <v>0</v>
      </c>
      <c r="AK796" s="311">
        <v>0</v>
      </c>
      <c r="AL796" s="311">
        <v>0</v>
      </c>
      <c r="AM796" s="311">
        <v>0</v>
      </c>
      <c r="AN796" s="311">
        <v>0</v>
      </c>
      <c r="AO796" s="311">
        <v>0</v>
      </c>
      <c r="AP796" s="311">
        <v>0</v>
      </c>
      <c r="AQ796" s="311">
        <v>0</v>
      </c>
      <c r="AR796" s="311">
        <v>0</v>
      </c>
      <c r="AS796" s="311">
        <v>0</v>
      </c>
      <c r="AT796" s="311">
        <v>0</v>
      </c>
      <c r="AU796" s="311">
        <v>0</v>
      </c>
      <c r="AV796" s="311">
        <v>0</v>
      </c>
      <c r="AW796" s="311">
        <v>0</v>
      </c>
      <c r="AX796" s="352">
        <v>0</v>
      </c>
      <c r="AY796" s="352">
        <v>0</v>
      </c>
      <c r="AZ796" s="352">
        <v>0</v>
      </c>
      <c r="BA796" s="352">
        <v>0</v>
      </c>
      <c r="BB796" s="352">
        <v>0</v>
      </c>
      <c r="BC796" s="352">
        <v>0</v>
      </c>
      <c r="BD796" s="352">
        <v>0</v>
      </c>
      <c r="BE796" s="352">
        <v>0</v>
      </c>
      <c r="BF796" s="352">
        <v>0</v>
      </c>
      <c r="BG796" s="352">
        <v>0</v>
      </c>
      <c r="BH796" s="378">
        <v>0</v>
      </c>
      <c r="BI796" s="352">
        <v>0</v>
      </c>
      <c r="BJ796" s="352">
        <v>0</v>
      </c>
      <c r="BK796" s="352"/>
      <c r="BL796" s="352"/>
      <c r="BM796" s="352"/>
    </row>
    <row r="797" spans="1:65" s="78" customFormat="1" x14ac:dyDescent="0.3">
      <c r="A797" s="10"/>
      <c r="B797" s="10"/>
      <c r="C797" s="10"/>
      <c r="D797" s="10">
        <v>559618652.63</v>
      </c>
      <c r="E797" s="311">
        <v>270042166</v>
      </c>
      <c r="F797" s="311" t="s">
        <v>533</v>
      </c>
      <c r="G797" s="312">
        <v>43</v>
      </c>
      <c r="H797" s="312" t="s">
        <v>1302</v>
      </c>
      <c r="I797" s="311">
        <v>0</v>
      </c>
      <c r="J797" s="311">
        <v>0</v>
      </c>
      <c r="K797" s="311">
        <v>0</v>
      </c>
      <c r="L797" s="311">
        <v>0</v>
      </c>
      <c r="M797" s="311">
        <v>0</v>
      </c>
      <c r="N797" s="311">
        <v>0</v>
      </c>
      <c r="O797" s="311">
        <v>0</v>
      </c>
      <c r="P797" s="311">
        <v>0</v>
      </c>
      <c r="Q797" s="311">
        <v>0</v>
      </c>
      <c r="R797" s="311">
        <v>0</v>
      </c>
      <c r="S797" s="311">
        <v>0</v>
      </c>
      <c r="T797" s="311">
        <v>0</v>
      </c>
      <c r="U797" s="311">
        <v>0</v>
      </c>
      <c r="V797" s="311">
        <v>0</v>
      </c>
      <c r="W797" s="311">
        <v>0</v>
      </c>
      <c r="X797" s="311">
        <v>0</v>
      </c>
      <c r="Y797" s="311">
        <v>0</v>
      </c>
      <c r="Z797" s="311">
        <v>0</v>
      </c>
      <c r="AA797" s="311">
        <v>0</v>
      </c>
      <c r="AB797" s="311">
        <v>0</v>
      </c>
      <c r="AC797" s="311">
        <v>0</v>
      </c>
      <c r="AD797" s="311">
        <v>0</v>
      </c>
      <c r="AE797" s="311">
        <v>0</v>
      </c>
      <c r="AF797" s="311">
        <v>0</v>
      </c>
      <c r="AG797" s="311">
        <v>0</v>
      </c>
      <c r="AH797" s="311">
        <v>0</v>
      </c>
      <c r="AI797" s="311">
        <v>0</v>
      </c>
      <c r="AJ797" s="311">
        <v>250002.00000000003</v>
      </c>
      <c r="AK797" s="311">
        <v>0</v>
      </c>
      <c r="AL797" s="311">
        <v>0</v>
      </c>
      <c r="AM797" s="311">
        <v>0</v>
      </c>
      <c r="AN797" s="311">
        <v>0</v>
      </c>
      <c r="AO797" s="311">
        <v>0</v>
      </c>
      <c r="AP797" s="311">
        <v>0</v>
      </c>
      <c r="AQ797" s="311">
        <v>0</v>
      </c>
      <c r="AR797" s="311">
        <v>0</v>
      </c>
      <c r="AS797" s="311">
        <v>0</v>
      </c>
      <c r="AT797" s="311">
        <v>0</v>
      </c>
      <c r="AU797" s="311">
        <v>0</v>
      </c>
      <c r="AV797" s="311">
        <v>250002.00000000003</v>
      </c>
      <c r="AW797" s="311">
        <v>0</v>
      </c>
      <c r="AX797" s="352">
        <v>0</v>
      </c>
      <c r="AY797" s="352">
        <v>0</v>
      </c>
      <c r="AZ797" s="352">
        <v>0</v>
      </c>
      <c r="BA797" s="352">
        <v>0</v>
      </c>
      <c r="BB797" s="352">
        <v>0</v>
      </c>
      <c r="BC797" s="352">
        <v>0</v>
      </c>
      <c r="BD797" s="352">
        <v>0</v>
      </c>
      <c r="BE797" s="352">
        <v>0</v>
      </c>
      <c r="BF797" s="352">
        <v>0</v>
      </c>
      <c r="BG797" s="352">
        <v>0</v>
      </c>
      <c r="BH797" s="378">
        <v>0</v>
      </c>
      <c r="BI797" s="352">
        <v>0</v>
      </c>
      <c r="BJ797" s="352">
        <v>0</v>
      </c>
      <c r="BK797" s="352"/>
      <c r="BL797" s="352"/>
      <c r="BM797" s="352"/>
    </row>
    <row r="798" spans="1:65" s="78" customFormat="1" x14ac:dyDescent="0.3">
      <c r="A798" s="10"/>
      <c r="B798" s="10"/>
      <c r="C798" s="10"/>
      <c r="D798" s="10">
        <v>20236337175.34</v>
      </c>
      <c r="E798" s="311">
        <v>270044212</v>
      </c>
      <c r="F798" s="311" t="s">
        <v>535</v>
      </c>
      <c r="G798" s="312">
        <v>30</v>
      </c>
      <c r="H798" s="312" t="s">
        <v>1302</v>
      </c>
      <c r="I798" s="311">
        <v>0</v>
      </c>
      <c r="J798" s="311">
        <v>0</v>
      </c>
      <c r="K798" s="311">
        <v>0</v>
      </c>
      <c r="L798" s="311">
        <v>0</v>
      </c>
      <c r="M798" s="311">
        <v>0</v>
      </c>
      <c r="N798" s="311">
        <v>0</v>
      </c>
      <c r="O798" s="311">
        <v>0</v>
      </c>
      <c r="P798" s="311">
        <v>390842.17992390046</v>
      </c>
      <c r="Q798" s="311">
        <v>0</v>
      </c>
      <c r="R798" s="311">
        <v>0</v>
      </c>
      <c r="S798" s="311">
        <v>0</v>
      </c>
      <c r="T798" s="311">
        <v>169098.99152181548</v>
      </c>
      <c r="U798" s="311">
        <v>0</v>
      </c>
      <c r="V798" s="311">
        <v>559941.17144571594</v>
      </c>
      <c r="W798" s="311">
        <v>0</v>
      </c>
      <c r="X798" s="311">
        <v>0</v>
      </c>
      <c r="Y798" s="311">
        <v>0</v>
      </c>
      <c r="Z798" s="311">
        <v>0</v>
      </c>
      <c r="AA798" s="311">
        <v>0</v>
      </c>
      <c r="AB798" s="311">
        <v>0</v>
      </c>
      <c r="AC798" s="311">
        <v>0</v>
      </c>
      <c r="AD798" s="311">
        <v>0</v>
      </c>
      <c r="AE798" s="311">
        <v>0</v>
      </c>
      <c r="AF798" s="311">
        <v>0</v>
      </c>
      <c r="AG798" s="311">
        <v>0</v>
      </c>
      <c r="AH798" s="311">
        <v>0</v>
      </c>
      <c r="AI798" s="311">
        <v>0</v>
      </c>
      <c r="AJ798" s="311">
        <v>0</v>
      </c>
      <c r="AK798" s="311">
        <v>0</v>
      </c>
      <c r="AL798" s="311">
        <v>0</v>
      </c>
      <c r="AM798" s="311">
        <v>0</v>
      </c>
      <c r="AN798" s="311">
        <v>0</v>
      </c>
      <c r="AO798" s="311">
        <v>0</v>
      </c>
      <c r="AP798" s="311">
        <v>0</v>
      </c>
      <c r="AQ798" s="311">
        <v>0</v>
      </c>
      <c r="AR798" s="311">
        <v>0</v>
      </c>
      <c r="AS798" s="311">
        <v>0</v>
      </c>
      <c r="AT798" s="311">
        <v>0</v>
      </c>
      <c r="AU798" s="311">
        <v>0</v>
      </c>
      <c r="AV798" s="311">
        <v>0</v>
      </c>
      <c r="AW798" s="311">
        <v>0</v>
      </c>
      <c r="AX798" s="352">
        <v>0</v>
      </c>
      <c r="AY798" s="352">
        <v>0</v>
      </c>
      <c r="AZ798" s="352">
        <v>0</v>
      </c>
      <c r="BA798" s="352">
        <v>0</v>
      </c>
      <c r="BB798" s="352">
        <v>0</v>
      </c>
      <c r="BC798" s="352">
        <v>0</v>
      </c>
      <c r="BD798" s="352">
        <v>0</v>
      </c>
      <c r="BE798" s="352">
        <v>0</v>
      </c>
      <c r="BF798" s="352">
        <v>0</v>
      </c>
      <c r="BG798" s="352">
        <v>0</v>
      </c>
      <c r="BH798" s="378">
        <v>0</v>
      </c>
      <c r="BI798" s="352">
        <v>0</v>
      </c>
      <c r="BJ798" s="352">
        <v>0</v>
      </c>
      <c r="BK798" s="352"/>
      <c r="BL798" s="352"/>
      <c r="BM798" s="352"/>
    </row>
    <row r="799" spans="1:65" s="78" customFormat="1" x14ac:dyDescent="0.3">
      <c r="A799" s="10"/>
      <c r="B799" s="10"/>
      <c r="C799" s="10"/>
      <c r="D799" s="10">
        <v>50094172.310000002</v>
      </c>
      <c r="E799" s="311">
        <v>270074900</v>
      </c>
      <c r="F799" s="311" t="s">
        <v>546</v>
      </c>
      <c r="G799" s="312">
        <v>49</v>
      </c>
      <c r="H799" s="312" t="s">
        <v>1302</v>
      </c>
      <c r="I799" s="311">
        <v>0</v>
      </c>
      <c r="J799" s="311">
        <v>0</v>
      </c>
      <c r="K799" s="311">
        <v>0</v>
      </c>
      <c r="L799" s="311">
        <v>0</v>
      </c>
      <c r="M799" s="311">
        <v>0</v>
      </c>
      <c r="N799" s="311">
        <v>0</v>
      </c>
      <c r="O799" s="311">
        <v>0</v>
      </c>
      <c r="P799" s="311">
        <v>0</v>
      </c>
      <c r="Q799" s="311">
        <v>0</v>
      </c>
      <c r="R799" s="311">
        <v>0</v>
      </c>
      <c r="S799" s="311">
        <v>0</v>
      </c>
      <c r="T799" s="311">
        <v>0</v>
      </c>
      <c r="U799" s="311">
        <v>0</v>
      </c>
      <c r="V799" s="311">
        <v>0</v>
      </c>
      <c r="W799" s="311">
        <v>0</v>
      </c>
      <c r="X799" s="311">
        <v>0</v>
      </c>
      <c r="Y799" s="311">
        <v>0</v>
      </c>
      <c r="Z799" s="311">
        <v>0</v>
      </c>
      <c r="AA799" s="311">
        <v>0</v>
      </c>
      <c r="AB799" s="311">
        <v>0</v>
      </c>
      <c r="AC799" s="311">
        <v>0</v>
      </c>
      <c r="AD799" s="311">
        <v>0</v>
      </c>
      <c r="AE799" s="311">
        <v>0</v>
      </c>
      <c r="AF799" s="311">
        <v>0</v>
      </c>
      <c r="AG799" s="311">
        <v>0</v>
      </c>
      <c r="AH799" s="311">
        <v>0</v>
      </c>
      <c r="AI799" s="311">
        <v>0</v>
      </c>
      <c r="AJ799" s="311">
        <v>0</v>
      </c>
      <c r="AK799" s="311">
        <v>0</v>
      </c>
      <c r="AL799" s="311">
        <v>0</v>
      </c>
      <c r="AM799" s="311">
        <v>0</v>
      </c>
      <c r="AN799" s="311">
        <v>0</v>
      </c>
      <c r="AO799" s="311">
        <v>0</v>
      </c>
      <c r="AP799" s="311">
        <v>0</v>
      </c>
      <c r="AQ799" s="311">
        <v>0</v>
      </c>
      <c r="AR799" s="311">
        <v>0</v>
      </c>
      <c r="AS799" s="311">
        <v>0</v>
      </c>
      <c r="AT799" s="311">
        <v>0</v>
      </c>
      <c r="AU799" s="311">
        <v>0</v>
      </c>
      <c r="AV799" s="311">
        <v>0</v>
      </c>
      <c r="AW799" s="311">
        <v>0</v>
      </c>
      <c r="AX799" s="352">
        <v>0</v>
      </c>
      <c r="AY799" s="352">
        <v>0</v>
      </c>
      <c r="AZ799" s="352">
        <v>0</v>
      </c>
      <c r="BA799" s="352">
        <v>0</v>
      </c>
      <c r="BB799" s="352">
        <v>0</v>
      </c>
      <c r="BC799" s="352">
        <v>0</v>
      </c>
      <c r="BD799" s="352">
        <v>0</v>
      </c>
      <c r="BE799" s="352">
        <v>0</v>
      </c>
      <c r="BF799" s="352">
        <v>0</v>
      </c>
      <c r="BG799" s="352">
        <v>0</v>
      </c>
      <c r="BH799" s="378">
        <v>0</v>
      </c>
      <c r="BI799" s="352">
        <v>0</v>
      </c>
      <c r="BJ799" s="352">
        <v>0</v>
      </c>
      <c r="BK799" s="352"/>
      <c r="BL799" s="352"/>
      <c r="BM799" s="352"/>
    </row>
    <row r="800" spans="1:65" s="78" customFormat="1" x14ac:dyDescent="0.3">
      <c r="A800" s="10"/>
      <c r="B800" s="10"/>
      <c r="C800" s="10"/>
      <c r="D800" s="10"/>
      <c r="E800" s="311">
        <v>270099931</v>
      </c>
      <c r="F800" s="311" t="s">
        <v>1501</v>
      </c>
      <c r="G800" s="312">
        <v>60</v>
      </c>
      <c r="H800" s="312" t="s">
        <v>1302</v>
      </c>
      <c r="I800" s="311">
        <v>249999.74600000397</v>
      </c>
      <c r="J800" s="311">
        <v>75477.967528130495</v>
      </c>
      <c r="K800" s="311">
        <v>250000.8</v>
      </c>
      <c r="L800" s="311">
        <v>249999.75159090752</v>
      </c>
      <c r="M800" s="311">
        <v>0</v>
      </c>
      <c r="N800" s="311">
        <v>0</v>
      </c>
      <c r="O800" s="311">
        <v>0</v>
      </c>
      <c r="P800" s="311">
        <v>0</v>
      </c>
      <c r="Q800" s="311">
        <v>250000.19999999998</v>
      </c>
      <c r="R800" s="311">
        <v>0</v>
      </c>
      <c r="S800" s="311">
        <v>249999.74600000397</v>
      </c>
      <c r="T800" s="311">
        <v>0</v>
      </c>
      <c r="U800" s="311">
        <v>59774.183946563331</v>
      </c>
      <c r="V800" s="311">
        <v>1946901.3069384769</v>
      </c>
      <c r="W800" s="311">
        <v>499999.2</v>
      </c>
      <c r="X800" s="311">
        <v>61649.711872867578</v>
      </c>
      <c r="Y800" s="311">
        <v>0</v>
      </c>
      <c r="Z800" s="311">
        <v>0</v>
      </c>
      <c r="AA800" s="311">
        <v>0</v>
      </c>
      <c r="AB800" s="311">
        <v>0</v>
      </c>
      <c r="AC800" s="311">
        <v>0</v>
      </c>
      <c r="AD800" s="311">
        <v>0</v>
      </c>
      <c r="AE800" s="311">
        <v>0</v>
      </c>
      <c r="AF800" s="311">
        <v>0</v>
      </c>
      <c r="AG800" s="311">
        <v>0</v>
      </c>
      <c r="AH800" s="311">
        <v>0</v>
      </c>
      <c r="AI800" s="311">
        <v>0</v>
      </c>
      <c r="AJ800" s="311">
        <v>0</v>
      </c>
      <c r="AK800" s="311">
        <v>0</v>
      </c>
      <c r="AL800" s="311">
        <v>0</v>
      </c>
      <c r="AM800" s="311">
        <v>0</v>
      </c>
      <c r="AN800" s="311">
        <v>0</v>
      </c>
      <c r="AO800" s="311">
        <v>0</v>
      </c>
      <c r="AP800" s="311">
        <v>0</v>
      </c>
      <c r="AQ800" s="311">
        <v>0</v>
      </c>
      <c r="AR800" s="311">
        <v>0</v>
      </c>
      <c r="AS800" s="311">
        <v>0</v>
      </c>
      <c r="AT800" s="311">
        <v>0</v>
      </c>
      <c r="AU800" s="311">
        <v>0</v>
      </c>
      <c r="AV800" s="311">
        <v>0</v>
      </c>
      <c r="AW800" s="311">
        <v>0</v>
      </c>
      <c r="AX800" s="352">
        <v>0</v>
      </c>
      <c r="AY800" s="352">
        <v>0</v>
      </c>
      <c r="AZ800" s="352">
        <v>0</v>
      </c>
      <c r="BA800" s="352">
        <v>0</v>
      </c>
      <c r="BB800" s="352">
        <v>0</v>
      </c>
      <c r="BC800" s="352">
        <v>0</v>
      </c>
      <c r="BD800" s="352">
        <v>0</v>
      </c>
      <c r="BE800" s="352">
        <v>0</v>
      </c>
      <c r="BF800" s="352">
        <v>0</v>
      </c>
      <c r="BG800" s="352">
        <v>0</v>
      </c>
      <c r="BH800" s="378">
        <v>0</v>
      </c>
      <c r="BI800" s="352">
        <v>0</v>
      </c>
      <c r="BJ800" s="352">
        <v>0</v>
      </c>
      <c r="BK800" s="352"/>
      <c r="BL800" s="352"/>
      <c r="BM800" s="352"/>
    </row>
    <row r="801" spans="1:65" s="78" customFormat="1" x14ac:dyDescent="0.3">
      <c r="A801" s="10"/>
      <c r="B801" s="10"/>
      <c r="C801" s="10"/>
      <c r="D801" s="10">
        <v>1429521190.49</v>
      </c>
      <c r="E801" s="311">
        <v>270151235</v>
      </c>
      <c r="F801" s="311" t="s">
        <v>582</v>
      </c>
      <c r="G801" s="312">
        <v>45</v>
      </c>
      <c r="H801" s="312" t="s">
        <v>1302</v>
      </c>
      <c r="I801" s="311">
        <v>0</v>
      </c>
      <c r="J801" s="311">
        <v>0</v>
      </c>
      <c r="K801" s="311">
        <v>0</v>
      </c>
      <c r="L801" s="311">
        <v>0</v>
      </c>
      <c r="M801" s="311">
        <v>0</v>
      </c>
      <c r="N801" s="311">
        <v>0</v>
      </c>
      <c r="O801" s="311">
        <v>0</v>
      </c>
      <c r="P801" s="311">
        <v>0</v>
      </c>
      <c r="Q801" s="311">
        <v>0</v>
      </c>
      <c r="R801" s="311">
        <v>0</v>
      </c>
      <c r="S801" s="311">
        <v>0</v>
      </c>
      <c r="T801" s="311">
        <v>0</v>
      </c>
      <c r="U801" s="311">
        <v>0</v>
      </c>
      <c r="V801" s="311">
        <v>0</v>
      </c>
      <c r="W801" s="311">
        <v>0</v>
      </c>
      <c r="X801" s="311">
        <v>0</v>
      </c>
      <c r="Y801" s="311">
        <v>0</v>
      </c>
      <c r="Z801" s="311">
        <v>0</v>
      </c>
      <c r="AA801" s="311">
        <v>0</v>
      </c>
      <c r="AB801" s="311">
        <v>0</v>
      </c>
      <c r="AC801" s="311">
        <v>0</v>
      </c>
      <c r="AD801" s="311">
        <v>0</v>
      </c>
      <c r="AE801" s="311">
        <v>0</v>
      </c>
      <c r="AF801" s="311">
        <v>0</v>
      </c>
      <c r="AG801" s="311">
        <v>0</v>
      </c>
      <c r="AH801" s="311">
        <v>0</v>
      </c>
      <c r="AI801" s="311">
        <v>0</v>
      </c>
      <c r="AJ801" s="311">
        <v>0</v>
      </c>
      <c r="AK801" s="311">
        <v>0</v>
      </c>
      <c r="AL801" s="311">
        <v>0</v>
      </c>
      <c r="AM801" s="311">
        <v>0</v>
      </c>
      <c r="AN801" s="311">
        <v>0</v>
      </c>
      <c r="AO801" s="311">
        <v>0</v>
      </c>
      <c r="AP801" s="311">
        <v>0</v>
      </c>
      <c r="AQ801" s="311">
        <v>0</v>
      </c>
      <c r="AR801" s="311">
        <v>0</v>
      </c>
      <c r="AS801" s="311">
        <v>0</v>
      </c>
      <c r="AT801" s="311">
        <v>0</v>
      </c>
      <c r="AU801" s="311">
        <v>0</v>
      </c>
      <c r="AV801" s="311">
        <v>0</v>
      </c>
      <c r="AW801" s="311">
        <v>0</v>
      </c>
      <c r="AX801" s="352">
        <v>0</v>
      </c>
      <c r="AY801" s="352">
        <v>0</v>
      </c>
      <c r="AZ801" s="352">
        <v>0</v>
      </c>
      <c r="BA801" s="352">
        <v>0</v>
      </c>
      <c r="BB801" s="352">
        <v>0</v>
      </c>
      <c r="BC801" s="352">
        <v>0</v>
      </c>
      <c r="BD801" s="352">
        <v>0</v>
      </c>
      <c r="BE801" s="352">
        <v>0</v>
      </c>
      <c r="BF801" s="352">
        <v>0</v>
      </c>
      <c r="BG801" s="352">
        <v>0</v>
      </c>
      <c r="BH801" s="378">
        <v>0</v>
      </c>
      <c r="BI801" s="352">
        <v>0</v>
      </c>
      <c r="BJ801" s="352">
        <v>0</v>
      </c>
      <c r="BK801" s="352"/>
      <c r="BL801" s="352"/>
      <c r="BM801" s="352"/>
    </row>
    <row r="802" spans="1:65" s="78" customFormat="1" x14ac:dyDescent="0.3">
      <c r="A802" s="10"/>
      <c r="B802" s="10"/>
      <c r="C802" s="10"/>
      <c r="D802" s="10">
        <v>5252442210.0500002</v>
      </c>
      <c r="E802" s="311">
        <v>270177143</v>
      </c>
      <c r="F802" s="311" t="s">
        <v>594</v>
      </c>
      <c r="G802" s="312">
        <v>52</v>
      </c>
      <c r="H802" s="312" t="s">
        <v>1302</v>
      </c>
      <c r="I802" s="311">
        <v>0</v>
      </c>
      <c r="J802" s="311">
        <v>0</v>
      </c>
      <c r="K802" s="311">
        <v>0</v>
      </c>
      <c r="L802" s="311">
        <v>0</v>
      </c>
      <c r="M802" s="311">
        <v>0</v>
      </c>
      <c r="N802" s="311">
        <v>0</v>
      </c>
      <c r="O802" s="311">
        <v>0</v>
      </c>
      <c r="P802" s="311">
        <v>0</v>
      </c>
      <c r="Q802" s="311">
        <v>0</v>
      </c>
      <c r="R802" s="311">
        <v>0</v>
      </c>
      <c r="S802" s="311">
        <v>0</v>
      </c>
      <c r="T802" s="311">
        <v>0</v>
      </c>
      <c r="U802" s="311">
        <v>0</v>
      </c>
      <c r="V802" s="311">
        <v>0</v>
      </c>
      <c r="W802" s="311">
        <v>0</v>
      </c>
      <c r="X802" s="311">
        <v>0</v>
      </c>
      <c r="Y802" s="311">
        <v>0</v>
      </c>
      <c r="Z802" s="311">
        <v>0</v>
      </c>
      <c r="AA802" s="311">
        <v>0</v>
      </c>
      <c r="AB802" s="311">
        <v>0</v>
      </c>
      <c r="AC802" s="311">
        <v>0</v>
      </c>
      <c r="AD802" s="311">
        <v>0</v>
      </c>
      <c r="AE802" s="311">
        <v>0</v>
      </c>
      <c r="AF802" s="311">
        <v>0</v>
      </c>
      <c r="AG802" s="311">
        <v>0</v>
      </c>
      <c r="AH802" s="311">
        <v>0</v>
      </c>
      <c r="AI802" s="311">
        <v>0</v>
      </c>
      <c r="AJ802" s="311">
        <v>0</v>
      </c>
      <c r="AK802" s="311">
        <v>0</v>
      </c>
      <c r="AL802" s="311">
        <v>0</v>
      </c>
      <c r="AM802" s="311">
        <v>0</v>
      </c>
      <c r="AN802" s="311">
        <v>0</v>
      </c>
      <c r="AO802" s="311">
        <v>0</v>
      </c>
      <c r="AP802" s="311">
        <v>0</v>
      </c>
      <c r="AQ802" s="311">
        <v>0</v>
      </c>
      <c r="AR802" s="311">
        <v>0</v>
      </c>
      <c r="AS802" s="311">
        <v>0</v>
      </c>
      <c r="AT802" s="311">
        <v>0</v>
      </c>
      <c r="AU802" s="311">
        <v>0</v>
      </c>
      <c r="AV802" s="311">
        <v>0</v>
      </c>
      <c r="AW802" s="311">
        <v>0</v>
      </c>
      <c r="AX802" s="352">
        <v>0</v>
      </c>
      <c r="AY802" s="352">
        <v>0</v>
      </c>
      <c r="AZ802" s="352">
        <v>0</v>
      </c>
      <c r="BA802" s="352">
        <v>0</v>
      </c>
      <c r="BB802" s="352">
        <v>0</v>
      </c>
      <c r="BC802" s="352">
        <v>0</v>
      </c>
      <c r="BD802" s="352">
        <v>0</v>
      </c>
      <c r="BE802" s="352">
        <v>0</v>
      </c>
      <c r="BF802" s="352">
        <v>0</v>
      </c>
      <c r="BG802" s="352">
        <v>0</v>
      </c>
      <c r="BH802" s="378">
        <v>0</v>
      </c>
      <c r="BI802" s="352">
        <v>0</v>
      </c>
      <c r="BJ802" s="352">
        <v>0</v>
      </c>
      <c r="BK802" s="352"/>
      <c r="BL802" s="352"/>
      <c r="BM802" s="352"/>
    </row>
    <row r="803" spans="1:65" s="78" customFormat="1" x14ac:dyDescent="0.3">
      <c r="A803" s="10"/>
      <c r="B803" s="10"/>
      <c r="C803" s="10"/>
      <c r="D803" s="10">
        <v>34973707547.739998</v>
      </c>
      <c r="E803" s="311">
        <v>270208840</v>
      </c>
      <c r="F803" s="311" t="s">
        <v>606</v>
      </c>
      <c r="G803" s="312">
        <v>52</v>
      </c>
      <c r="H803" s="312" t="s">
        <v>1302</v>
      </c>
      <c r="I803" s="311">
        <v>0</v>
      </c>
      <c r="J803" s="311">
        <v>0</v>
      </c>
      <c r="K803" s="311">
        <v>0</v>
      </c>
      <c r="L803" s="311">
        <v>72851.186384369066</v>
      </c>
      <c r="M803" s="311">
        <v>0</v>
      </c>
      <c r="N803" s="311">
        <v>0</v>
      </c>
      <c r="O803" s="311">
        <v>0</v>
      </c>
      <c r="P803" s="311">
        <v>0</v>
      </c>
      <c r="Q803" s="311">
        <v>250000.20000000007</v>
      </c>
      <c r="R803" s="311">
        <v>0</v>
      </c>
      <c r="S803" s="311">
        <v>0</v>
      </c>
      <c r="T803" s="311">
        <v>0</v>
      </c>
      <c r="U803" s="311">
        <v>0</v>
      </c>
      <c r="V803" s="311">
        <v>322851.38638436911</v>
      </c>
      <c r="W803" s="311">
        <v>0</v>
      </c>
      <c r="X803" s="311">
        <v>0</v>
      </c>
      <c r="Y803" s="311">
        <v>0</v>
      </c>
      <c r="Z803" s="311">
        <v>0</v>
      </c>
      <c r="AA803" s="311">
        <v>0</v>
      </c>
      <c r="AB803" s="311">
        <v>0</v>
      </c>
      <c r="AC803" s="311">
        <v>0</v>
      </c>
      <c r="AD803" s="311">
        <v>0</v>
      </c>
      <c r="AE803" s="311">
        <v>0</v>
      </c>
      <c r="AF803" s="311">
        <v>0</v>
      </c>
      <c r="AG803" s="311">
        <v>0</v>
      </c>
      <c r="AH803" s="311">
        <v>0</v>
      </c>
      <c r="AI803" s="311">
        <v>0</v>
      </c>
      <c r="AJ803" s="311">
        <v>0</v>
      </c>
      <c r="AK803" s="311">
        <v>0</v>
      </c>
      <c r="AL803" s="311">
        <v>0</v>
      </c>
      <c r="AM803" s="311">
        <v>0</v>
      </c>
      <c r="AN803" s="311">
        <v>0</v>
      </c>
      <c r="AO803" s="311">
        <v>0</v>
      </c>
      <c r="AP803" s="311">
        <v>0</v>
      </c>
      <c r="AQ803" s="311">
        <v>0</v>
      </c>
      <c r="AR803" s="311">
        <v>0</v>
      </c>
      <c r="AS803" s="311">
        <v>0</v>
      </c>
      <c r="AT803" s="311">
        <v>0</v>
      </c>
      <c r="AU803" s="311">
        <v>0</v>
      </c>
      <c r="AV803" s="311">
        <v>0</v>
      </c>
      <c r="AW803" s="311">
        <v>0</v>
      </c>
      <c r="AX803" s="352">
        <v>0</v>
      </c>
      <c r="AY803" s="352">
        <v>0</v>
      </c>
      <c r="AZ803" s="352">
        <v>0</v>
      </c>
      <c r="BA803" s="352">
        <v>0</v>
      </c>
      <c r="BB803" s="352">
        <v>0</v>
      </c>
      <c r="BC803" s="352">
        <v>0</v>
      </c>
      <c r="BD803" s="352">
        <v>0</v>
      </c>
      <c r="BE803" s="352">
        <v>0</v>
      </c>
      <c r="BF803" s="352">
        <v>0</v>
      </c>
      <c r="BG803" s="352">
        <v>0</v>
      </c>
      <c r="BH803" s="378">
        <v>0</v>
      </c>
      <c r="BI803" s="352">
        <v>0</v>
      </c>
      <c r="BJ803" s="352">
        <v>0</v>
      </c>
      <c r="BK803" s="352"/>
      <c r="BL803" s="352"/>
      <c r="BM803" s="352"/>
    </row>
    <row r="804" spans="1:65" s="78" customFormat="1" x14ac:dyDescent="0.3">
      <c r="A804" s="10"/>
      <c r="B804" s="10"/>
      <c r="C804" s="10"/>
      <c r="D804" s="10">
        <v>5657966425.2200003</v>
      </c>
      <c r="E804" s="311">
        <v>270224816</v>
      </c>
      <c r="F804" s="311" t="s">
        <v>610</v>
      </c>
      <c r="G804" s="312">
        <v>48</v>
      </c>
      <c r="H804" s="312" t="s">
        <v>1302</v>
      </c>
      <c r="I804" s="311">
        <v>0</v>
      </c>
      <c r="J804" s="311">
        <v>0</v>
      </c>
      <c r="K804" s="311">
        <v>0</v>
      </c>
      <c r="L804" s="311">
        <v>0</v>
      </c>
      <c r="M804" s="311">
        <v>0</v>
      </c>
      <c r="N804" s="311">
        <v>0</v>
      </c>
      <c r="O804" s="311">
        <v>0</v>
      </c>
      <c r="P804" s="311">
        <v>0</v>
      </c>
      <c r="Q804" s="311">
        <v>0</v>
      </c>
      <c r="R804" s="311">
        <v>0</v>
      </c>
      <c r="S804" s="311">
        <v>0</v>
      </c>
      <c r="T804" s="311">
        <v>0</v>
      </c>
      <c r="U804" s="311">
        <v>0</v>
      </c>
      <c r="V804" s="311">
        <v>0</v>
      </c>
      <c r="W804" s="311">
        <v>0</v>
      </c>
      <c r="X804" s="311">
        <v>0</v>
      </c>
      <c r="Y804" s="311">
        <v>0</v>
      </c>
      <c r="Z804" s="311">
        <v>0</v>
      </c>
      <c r="AA804" s="311">
        <v>0</v>
      </c>
      <c r="AB804" s="311">
        <v>0</v>
      </c>
      <c r="AC804" s="311">
        <v>0</v>
      </c>
      <c r="AD804" s="311">
        <v>0</v>
      </c>
      <c r="AE804" s="311">
        <v>0</v>
      </c>
      <c r="AF804" s="311">
        <v>0</v>
      </c>
      <c r="AG804" s="311">
        <v>0</v>
      </c>
      <c r="AH804" s="311">
        <v>0</v>
      </c>
      <c r="AI804" s="311">
        <v>0</v>
      </c>
      <c r="AJ804" s="311">
        <v>0</v>
      </c>
      <c r="AK804" s="311">
        <v>0</v>
      </c>
      <c r="AL804" s="311">
        <v>0</v>
      </c>
      <c r="AM804" s="311">
        <v>0</v>
      </c>
      <c r="AN804" s="311">
        <v>0</v>
      </c>
      <c r="AO804" s="311">
        <v>0</v>
      </c>
      <c r="AP804" s="311">
        <v>0</v>
      </c>
      <c r="AQ804" s="311">
        <v>0</v>
      </c>
      <c r="AR804" s="311">
        <v>0</v>
      </c>
      <c r="AS804" s="311">
        <v>0</v>
      </c>
      <c r="AT804" s="311">
        <v>0</v>
      </c>
      <c r="AU804" s="311">
        <v>0</v>
      </c>
      <c r="AV804" s="311">
        <v>0</v>
      </c>
      <c r="AW804" s="311">
        <v>0</v>
      </c>
      <c r="AX804" s="352">
        <v>0</v>
      </c>
      <c r="AY804" s="352">
        <v>0</v>
      </c>
      <c r="AZ804" s="352">
        <v>0</v>
      </c>
      <c r="BA804" s="352">
        <v>0</v>
      </c>
      <c r="BB804" s="352">
        <v>0</v>
      </c>
      <c r="BC804" s="352">
        <v>0</v>
      </c>
      <c r="BD804" s="352">
        <v>0</v>
      </c>
      <c r="BE804" s="352">
        <v>0</v>
      </c>
      <c r="BF804" s="352">
        <v>0</v>
      </c>
      <c r="BG804" s="352">
        <v>0</v>
      </c>
      <c r="BH804" s="378">
        <v>0</v>
      </c>
      <c r="BI804" s="352">
        <v>0</v>
      </c>
      <c r="BJ804" s="352">
        <v>0</v>
      </c>
      <c r="BK804" s="352"/>
      <c r="BL804" s="352"/>
      <c r="BM804" s="352"/>
    </row>
    <row r="805" spans="1:65" s="78" customFormat="1" x14ac:dyDescent="0.3">
      <c r="A805" s="10"/>
      <c r="B805" s="10"/>
      <c r="C805" s="10"/>
      <c r="D805" s="10">
        <v>24034277948.669998</v>
      </c>
      <c r="E805" s="311">
        <v>270233775</v>
      </c>
      <c r="F805" s="311" t="s">
        <v>613</v>
      </c>
      <c r="G805" s="312">
        <v>10</v>
      </c>
      <c r="H805" s="312" t="s">
        <v>1302</v>
      </c>
      <c r="I805" s="311">
        <v>0</v>
      </c>
      <c r="J805" s="311">
        <v>0</v>
      </c>
      <c r="K805" s="311">
        <v>0</v>
      </c>
      <c r="L805" s="311">
        <v>0</v>
      </c>
      <c r="M805" s="311">
        <v>0</v>
      </c>
      <c r="N805" s="311">
        <v>0</v>
      </c>
      <c r="O805" s="311">
        <v>0</v>
      </c>
      <c r="P805" s="311">
        <v>0</v>
      </c>
      <c r="Q805" s="311">
        <v>193475.22882986892</v>
      </c>
      <c r="R805" s="311">
        <v>0</v>
      </c>
      <c r="S805" s="311">
        <v>0</v>
      </c>
      <c r="T805" s="311">
        <v>0</v>
      </c>
      <c r="U805" s="311">
        <v>0</v>
      </c>
      <c r="V805" s="311">
        <v>193475.22882986892</v>
      </c>
      <c r="W805" s="311">
        <v>0</v>
      </c>
      <c r="X805" s="311">
        <v>0</v>
      </c>
      <c r="Y805" s="311">
        <v>0</v>
      </c>
      <c r="Z805" s="311">
        <v>0</v>
      </c>
      <c r="AA805" s="311">
        <v>0</v>
      </c>
      <c r="AB805" s="311">
        <v>0</v>
      </c>
      <c r="AC805" s="311">
        <v>0</v>
      </c>
      <c r="AD805" s="311">
        <v>0</v>
      </c>
      <c r="AE805" s="311">
        <v>0</v>
      </c>
      <c r="AF805" s="311">
        <v>0</v>
      </c>
      <c r="AG805" s="311">
        <v>0</v>
      </c>
      <c r="AH805" s="311">
        <v>0</v>
      </c>
      <c r="AI805" s="311">
        <v>0</v>
      </c>
      <c r="AJ805" s="311">
        <v>0</v>
      </c>
      <c r="AK805" s="311">
        <v>0</v>
      </c>
      <c r="AL805" s="311">
        <v>0</v>
      </c>
      <c r="AM805" s="311">
        <v>0</v>
      </c>
      <c r="AN805" s="311">
        <v>0</v>
      </c>
      <c r="AO805" s="311">
        <v>0</v>
      </c>
      <c r="AP805" s="311">
        <v>0</v>
      </c>
      <c r="AQ805" s="311">
        <v>0</v>
      </c>
      <c r="AR805" s="311">
        <v>0</v>
      </c>
      <c r="AS805" s="311">
        <v>0</v>
      </c>
      <c r="AT805" s="311">
        <v>0</v>
      </c>
      <c r="AU805" s="311">
        <v>0</v>
      </c>
      <c r="AV805" s="311">
        <v>0</v>
      </c>
      <c r="AW805" s="311">
        <v>0</v>
      </c>
      <c r="AX805" s="352">
        <v>0</v>
      </c>
      <c r="AY805" s="352">
        <v>0</v>
      </c>
      <c r="AZ805" s="352">
        <v>0</v>
      </c>
      <c r="BA805" s="352">
        <v>0</v>
      </c>
      <c r="BB805" s="352">
        <v>0</v>
      </c>
      <c r="BC805" s="352">
        <v>0</v>
      </c>
      <c r="BD805" s="352">
        <v>0</v>
      </c>
      <c r="BE805" s="352">
        <v>0</v>
      </c>
      <c r="BF805" s="352">
        <v>0</v>
      </c>
      <c r="BG805" s="352">
        <v>0</v>
      </c>
      <c r="BH805" s="378">
        <v>0</v>
      </c>
      <c r="BI805" s="352">
        <v>0</v>
      </c>
      <c r="BJ805" s="352">
        <v>0</v>
      </c>
      <c r="BK805" s="352"/>
      <c r="BL805" s="352"/>
      <c r="BM805" s="352"/>
    </row>
    <row r="806" spans="1:65" s="78" customFormat="1" x14ac:dyDescent="0.3">
      <c r="A806" s="10"/>
      <c r="B806" s="10"/>
      <c r="C806" s="10"/>
      <c r="D806" s="10">
        <v>872880729.03999996</v>
      </c>
      <c r="E806" s="311">
        <v>270235843</v>
      </c>
      <c r="F806" s="311" t="s">
        <v>614</v>
      </c>
      <c r="G806" s="312">
        <v>46</v>
      </c>
      <c r="H806" s="312" t="s">
        <v>1302</v>
      </c>
      <c r="I806" s="311">
        <v>0</v>
      </c>
      <c r="J806" s="311">
        <v>0</v>
      </c>
      <c r="K806" s="311">
        <v>0</v>
      </c>
      <c r="L806" s="311">
        <v>0</v>
      </c>
      <c r="M806" s="311">
        <v>0</v>
      </c>
      <c r="N806" s="311">
        <v>0</v>
      </c>
      <c r="O806" s="311">
        <v>0</v>
      </c>
      <c r="P806" s="311">
        <v>0</v>
      </c>
      <c r="Q806" s="311">
        <v>0</v>
      </c>
      <c r="R806" s="311">
        <v>0</v>
      </c>
      <c r="S806" s="311">
        <v>0</v>
      </c>
      <c r="T806" s="311">
        <v>0</v>
      </c>
      <c r="U806" s="311">
        <v>0</v>
      </c>
      <c r="V806" s="311">
        <v>0</v>
      </c>
      <c r="W806" s="311">
        <v>0</v>
      </c>
      <c r="X806" s="311">
        <v>0</v>
      </c>
      <c r="Y806" s="311">
        <v>0</v>
      </c>
      <c r="Z806" s="311">
        <v>0</v>
      </c>
      <c r="AA806" s="311">
        <v>0</v>
      </c>
      <c r="AB806" s="311">
        <v>0</v>
      </c>
      <c r="AC806" s="311">
        <v>0</v>
      </c>
      <c r="AD806" s="311">
        <v>0</v>
      </c>
      <c r="AE806" s="311">
        <v>0</v>
      </c>
      <c r="AF806" s="311">
        <v>0</v>
      </c>
      <c r="AG806" s="311">
        <v>0</v>
      </c>
      <c r="AH806" s="311">
        <v>0</v>
      </c>
      <c r="AI806" s="311">
        <v>0</v>
      </c>
      <c r="AJ806" s="311">
        <v>0</v>
      </c>
      <c r="AK806" s="311">
        <v>0</v>
      </c>
      <c r="AL806" s="311">
        <v>0</v>
      </c>
      <c r="AM806" s="311">
        <v>0</v>
      </c>
      <c r="AN806" s="311">
        <v>0</v>
      </c>
      <c r="AO806" s="311">
        <v>0</v>
      </c>
      <c r="AP806" s="311">
        <v>0</v>
      </c>
      <c r="AQ806" s="311">
        <v>0</v>
      </c>
      <c r="AR806" s="311">
        <v>0</v>
      </c>
      <c r="AS806" s="311">
        <v>0</v>
      </c>
      <c r="AT806" s="311">
        <v>0</v>
      </c>
      <c r="AU806" s="311">
        <v>0</v>
      </c>
      <c r="AV806" s="311">
        <v>0</v>
      </c>
      <c r="AW806" s="311">
        <v>0</v>
      </c>
      <c r="AX806" s="352">
        <v>0</v>
      </c>
      <c r="AY806" s="352">
        <v>0</v>
      </c>
      <c r="AZ806" s="352">
        <v>0</v>
      </c>
      <c r="BA806" s="352">
        <v>0</v>
      </c>
      <c r="BB806" s="352">
        <v>0</v>
      </c>
      <c r="BC806" s="352">
        <v>0</v>
      </c>
      <c r="BD806" s="352">
        <v>0</v>
      </c>
      <c r="BE806" s="352">
        <v>0</v>
      </c>
      <c r="BF806" s="352">
        <v>0</v>
      </c>
      <c r="BG806" s="352">
        <v>0</v>
      </c>
      <c r="BH806" s="378">
        <v>0</v>
      </c>
      <c r="BI806" s="352">
        <v>0</v>
      </c>
      <c r="BJ806" s="352">
        <v>0</v>
      </c>
      <c r="BK806" s="352"/>
      <c r="BL806" s="352"/>
      <c r="BM806" s="352"/>
    </row>
    <row r="807" spans="1:65" s="78" customFormat="1" x14ac:dyDescent="0.3">
      <c r="A807" s="10"/>
      <c r="B807" s="10"/>
      <c r="C807" s="10"/>
      <c r="D807" s="10">
        <v>2359153513.7399998</v>
      </c>
      <c r="E807" s="311">
        <v>270250254</v>
      </c>
      <c r="F807" s="311" t="s">
        <v>621</v>
      </c>
      <c r="G807" s="312">
        <v>40</v>
      </c>
      <c r="H807" s="312" t="s">
        <v>1302</v>
      </c>
      <c r="I807" s="311">
        <v>0</v>
      </c>
      <c r="J807" s="311">
        <v>0</v>
      </c>
      <c r="K807" s="311">
        <v>0</v>
      </c>
      <c r="L807" s="311">
        <v>0</v>
      </c>
      <c r="M807" s="311">
        <v>0</v>
      </c>
      <c r="N807" s="311">
        <v>0</v>
      </c>
      <c r="O807" s="311">
        <v>0</v>
      </c>
      <c r="P807" s="311">
        <v>0</v>
      </c>
      <c r="Q807" s="311">
        <v>0</v>
      </c>
      <c r="R807" s="311">
        <v>0</v>
      </c>
      <c r="S807" s="311">
        <v>0</v>
      </c>
      <c r="T807" s="311">
        <v>0</v>
      </c>
      <c r="U807" s="311">
        <v>0</v>
      </c>
      <c r="V807" s="311">
        <v>0</v>
      </c>
      <c r="W807" s="311">
        <v>0</v>
      </c>
      <c r="X807" s="311">
        <v>0</v>
      </c>
      <c r="Y807" s="311">
        <v>0</v>
      </c>
      <c r="Z807" s="311">
        <v>0</v>
      </c>
      <c r="AA807" s="311">
        <v>0</v>
      </c>
      <c r="AB807" s="311">
        <v>0</v>
      </c>
      <c r="AC807" s="311">
        <v>0</v>
      </c>
      <c r="AD807" s="311">
        <v>0</v>
      </c>
      <c r="AE807" s="311">
        <v>0</v>
      </c>
      <c r="AF807" s="311">
        <v>0</v>
      </c>
      <c r="AG807" s="311">
        <v>0</v>
      </c>
      <c r="AH807" s="311">
        <v>0</v>
      </c>
      <c r="AI807" s="311">
        <v>0</v>
      </c>
      <c r="AJ807" s="311">
        <v>0</v>
      </c>
      <c r="AK807" s="311">
        <v>0</v>
      </c>
      <c r="AL807" s="311">
        <v>0</v>
      </c>
      <c r="AM807" s="311">
        <v>0</v>
      </c>
      <c r="AN807" s="311">
        <v>0</v>
      </c>
      <c r="AO807" s="311">
        <v>0</v>
      </c>
      <c r="AP807" s="311">
        <v>0</v>
      </c>
      <c r="AQ807" s="311">
        <v>0</v>
      </c>
      <c r="AR807" s="311">
        <v>0</v>
      </c>
      <c r="AS807" s="311">
        <v>0</v>
      </c>
      <c r="AT807" s="311">
        <v>0</v>
      </c>
      <c r="AU807" s="311">
        <v>0</v>
      </c>
      <c r="AV807" s="311">
        <v>0</v>
      </c>
      <c r="AW807" s="311">
        <v>0</v>
      </c>
      <c r="AX807" s="352">
        <v>0</v>
      </c>
      <c r="AY807" s="352">
        <v>0</v>
      </c>
      <c r="AZ807" s="352">
        <v>0</v>
      </c>
      <c r="BA807" s="352">
        <v>0</v>
      </c>
      <c r="BB807" s="352">
        <v>0</v>
      </c>
      <c r="BC807" s="352">
        <v>0</v>
      </c>
      <c r="BD807" s="352">
        <v>0</v>
      </c>
      <c r="BE807" s="352">
        <v>0</v>
      </c>
      <c r="BF807" s="352">
        <v>0</v>
      </c>
      <c r="BG807" s="352">
        <v>0</v>
      </c>
      <c r="BH807" s="378">
        <v>0</v>
      </c>
      <c r="BI807" s="352">
        <v>0</v>
      </c>
      <c r="BJ807" s="352">
        <v>0</v>
      </c>
      <c r="BK807" s="352"/>
      <c r="BL807" s="352"/>
      <c r="BM807" s="352"/>
    </row>
    <row r="808" spans="1:65" s="78" customFormat="1" x14ac:dyDescent="0.3">
      <c r="A808" s="10"/>
      <c r="B808" s="10"/>
      <c r="C808" s="10"/>
      <c r="D808" s="10">
        <v>33565818839.099998</v>
      </c>
      <c r="E808" s="311">
        <v>270267041</v>
      </c>
      <c r="F808" s="311" t="s">
        <v>630</v>
      </c>
      <c r="G808" s="312">
        <v>27</v>
      </c>
      <c r="H808" s="312" t="s">
        <v>1302</v>
      </c>
      <c r="I808" s="311">
        <v>249999.74600000397</v>
      </c>
      <c r="J808" s="311">
        <v>0</v>
      </c>
      <c r="K808" s="311">
        <v>0</v>
      </c>
      <c r="L808" s="311">
        <v>0</v>
      </c>
      <c r="M808" s="311">
        <v>0</v>
      </c>
      <c r="N808" s="311">
        <v>0</v>
      </c>
      <c r="O808" s="311">
        <v>0</v>
      </c>
      <c r="P808" s="311">
        <v>0</v>
      </c>
      <c r="Q808" s="311">
        <v>0</v>
      </c>
      <c r="R808" s="311">
        <v>0</v>
      </c>
      <c r="S808" s="311">
        <v>249999.74600000397</v>
      </c>
      <c r="T808" s="311">
        <v>0</v>
      </c>
      <c r="U808" s="311">
        <v>0</v>
      </c>
      <c r="V808" s="311">
        <v>658811.48825500929</v>
      </c>
      <c r="W808" s="311">
        <v>158811.99625500129</v>
      </c>
      <c r="X808" s="311">
        <v>0</v>
      </c>
      <c r="Y808" s="311">
        <v>0</v>
      </c>
      <c r="Z808" s="311">
        <v>0</v>
      </c>
      <c r="AA808" s="311">
        <v>0</v>
      </c>
      <c r="AB808" s="311">
        <v>0</v>
      </c>
      <c r="AC808" s="311">
        <v>0</v>
      </c>
      <c r="AD808" s="311">
        <v>0</v>
      </c>
      <c r="AE808" s="311">
        <v>0</v>
      </c>
      <c r="AF808" s="311">
        <v>0</v>
      </c>
      <c r="AG808" s="311">
        <v>0</v>
      </c>
      <c r="AH808" s="311">
        <v>0</v>
      </c>
      <c r="AI808" s="311">
        <v>0</v>
      </c>
      <c r="AJ808" s="311">
        <v>0</v>
      </c>
      <c r="AK808" s="311">
        <v>0</v>
      </c>
      <c r="AL808" s="311">
        <v>0</v>
      </c>
      <c r="AM808" s="311">
        <v>0</v>
      </c>
      <c r="AN808" s="311">
        <v>0</v>
      </c>
      <c r="AO808" s="311">
        <v>0</v>
      </c>
      <c r="AP808" s="311">
        <v>0</v>
      </c>
      <c r="AQ808" s="311">
        <v>0</v>
      </c>
      <c r="AR808" s="311">
        <v>0</v>
      </c>
      <c r="AS808" s="311">
        <v>0</v>
      </c>
      <c r="AT808" s="311">
        <v>0</v>
      </c>
      <c r="AU808" s="311">
        <v>0</v>
      </c>
      <c r="AV808" s="311">
        <v>0</v>
      </c>
      <c r="AW808" s="311">
        <v>0</v>
      </c>
      <c r="AX808" s="352">
        <v>0</v>
      </c>
      <c r="AY808" s="352">
        <v>0</v>
      </c>
      <c r="AZ808" s="352">
        <v>0</v>
      </c>
      <c r="BA808" s="352">
        <v>0</v>
      </c>
      <c r="BB808" s="352">
        <v>0</v>
      </c>
      <c r="BC808" s="352">
        <v>0</v>
      </c>
      <c r="BD808" s="352">
        <v>0</v>
      </c>
      <c r="BE808" s="352">
        <v>0</v>
      </c>
      <c r="BF808" s="352">
        <v>0</v>
      </c>
      <c r="BG808" s="352">
        <v>0</v>
      </c>
      <c r="BH808" s="378">
        <v>0</v>
      </c>
      <c r="BI808" s="352">
        <v>0</v>
      </c>
      <c r="BJ808" s="352">
        <v>0</v>
      </c>
      <c r="BK808" s="352"/>
      <c r="BL808" s="352"/>
      <c r="BM808" s="352"/>
    </row>
    <row r="809" spans="1:65" s="78" customFormat="1" x14ac:dyDescent="0.3">
      <c r="A809" s="10"/>
      <c r="B809" s="10"/>
      <c r="C809" s="10"/>
      <c r="D809" s="10">
        <v>4104089102.04</v>
      </c>
      <c r="E809" s="311">
        <v>270267913</v>
      </c>
      <c r="F809" s="311" t="s">
        <v>631</v>
      </c>
      <c r="G809" s="312">
        <v>43</v>
      </c>
      <c r="H809" s="312" t="s">
        <v>1302</v>
      </c>
      <c r="I809" s="311">
        <v>0</v>
      </c>
      <c r="J809" s="311">
        <v>0</v>
      </c>
      <c r="K809" s="311">
        <v>0</v>
      </c>
      <c r="L809" s="311">
        <v>0</v>
      </c>
      <c r="M809" s="311">
        <v>0</v>
      </c>
      <c r="N809" s="311">
        <v>0</v>
      </c>
      <c r="O809" s="311">
        <v>0</v>
      </c>
      <c r="P809" s="311">
        <v>0</v>
      </c>
      <c r="Q809" s="311">
        <v>0</v>
      </c>
      <c r="R809" s="311">
        <v>0</v>
      </c>
      <c r="S809" s="311">
        <v>0</v>
      </c>
      <c r="T809" s="311">
        <v>0</v>
      </c>
      <c r="U809" s="311">
        <v>0</v>
      </c>
      <c r="V809" s="311">
        <v>0</v>
      </c>
      <c r="W809" s="311">
        <v>0</v>
      </c>
      <c r="X809" s="311">
        <v>0</v>
      </c>
      <c r="Y809" s="311">
        <v>0</v>
      </c>
      <c r="Z809" s="311">
        <v>0</v>
      </c>
      <c r="AA809" s="311">
        <v>0</v>
      </c>
      <c r="AB809" s="311">
        <v>0</v>
      </c>
      <c r="AC809" s="311">
        <v>0</v>
      </c>
      <c r="AD809" s="311">
        <v>0</v>
      </c>
      <c r="AE809" s="311">
        <v>0</v>
      </c>
      <c r="AF809" s="311">
        <v>0</v>
      </c>
      <c r="AG809" s="311">
        <v>0</v>
      </c>
      <c r="AH809" s="311">
        <v>0</v>
      </c>
      <c r="AI809" s="311">
        <v>0</v>
      </c>
      <c r="AJ809" s="311">
        <v>0</v>
      </c>
      <c r="AK809" s="311">
        <v>0</v>
      </c>
      <c r="AL809" s="311">
        <v>0</v>
      </c>
      <c r="AM809" s="311">
        <v>0</v>
      </c>
      <c r="AN809" s="311">
        <v>0</v>
      </c>
      <c r="AO809" s="311">
        <v>0</v>
      </c>
      <c r="AP809" s="311">
        <v>0</v>
      </c>
      <c r="AQ809" s="311">
        <v>0</v>
      </c>
      <c r="AR809" s="311">
        <v>0</v>
      </c>
      <c r="AS809" s="311">
        <v>0</v>
      </c>
      <c r="AT809" s="311">
        <v>0</v>
      </c>
      <c r="AU809" s="311">
        <v>0</v>
      </c>
      <c r="AV809" s="311">
        <v>0</v>
      </c>
      <c r="AW809" s="311">
        <v>0</v>
      </c>
      <c r="AX809" s="352">
        <v>0</v>
      </c>
      <c r="AY809" s="352">
        <v>0</v>
      </c>
      <c r="AZ809" s="352">
        <v>0</v>
      </c>
      <c r="BA809" s="352">
        <v>0</v>
      </c>
      <c r="BB809" s="352">
        <v>0</v>
      </c>
      <c r="BC809" s="352">
        <v>0</v>
      </c>
      <c r="BD809" s="352">
        <v>0</v>
      </c>
      <c r="BE809" s="352">
        <v>0</v>
      </c>
      <c r="BF809" s="352">
        <v>0</v>
      </c>
      <c r="BG809" s="352">
        <v>0</v>
      </c>
      <c r="BH809" s="378">
        <v>0</v>
      </c>
      <c r="BI809" s="352">
        <v>0</v>
      </c>
      <c r="BJ809" s="352">
        <v>0</v>
      </c>
      <c r="BK809" s="352"/>
      <c r="BL809" s="352"/>
      <c r="BM809" s="352"/>
    </row>
    <row r="810" spans="1:65" s="78" customFormat="1" x14ac:dyDescent="0.3">
      <c r="A810" s="10"/>
      <c r="B810" s="10"/>
      <c r="C810" s="10"/>
      <c r="D810" s="10">
        <v>3611393.44</v>
      </c>
      <c r="E810" s="311">
        <v>310006958</v>
      </c>
      <c r="F810" s="311" t="s">
        <v>643</v>
      </c>
      <c r="G810" s="312">
        <v>35</v>
      </c>
      <c r="H810" s="312" t="s">
        <v>1305</v>
      </c>
      <c r="I810" s="311">
        <v>0</v>
      </c>
      <c r="J810" s="311">
        <v>0</v>
      </c>
      <c r="K810" s="311">
        <v>0</v>
      </c>
      <c r="L810" s="311">
        <v>0</v>
      </c>
      <c r="M810" s="311">
        <v>0</v>
      </c>
      <c r="N810" s="311">
        <v>0</v>
      </c>
      <c r="O810" s="311">
        <v>0</v>
      </c>
      <c r="P810" s="311">
        <v>0</v>
      </c>
      <c r="Q810" s="311">
        <v>0</v>
      </c>
      <c r="R810" s="311">
        <v>0</v>
      </c>
      <c r="S810" s="311">
        <v>0</v>
      </c>
      <c r="T810" s="311">
        <v>0</v>
      </c>
      <c r="U810" s="311">
        <v>0</v>
      </c>
      <c r="V810" s="311">
        <v>0</v>
      </c>
      <c r="W810" s="311">
        <v>0</v>
      </c>
      <c r="X810" s="311">
        <v>0</v>
      </c>
      <c r="Y810" s="311">
        <v>0</v>
      </c>
      <c r="Z810" s="311">
        <v>0</v>
      </c>
      <c r="AA810" s="311">
        <v>0</v>
      </c>
      <c r="AB810" s="311">
        <v>0</v>
      </c>
      <c r="AC810" s="311">
        <v>0</v>
      </c>
      <c r="AD810" s="311">
        <v>0</v>
      </c>
      <c r="AE810" s="311">
        <v>0</v>
      </c>
      <c r="AF810" s="311">
        <v>0</v>
      </c>
      <c r="AG810" s="311">
        <v>0</v>
      </c>
      <c r="AH810" s="311">
        <v>0</v>
      </c>
      <c r="AI810" s="311">
        <v>0</v>
      </c>
      <c r="AJ810" s="311">
        <v>0</v>
      </c>
      <c r="AK810" s="311">
        <v>0</v>
      </c>
      <c r="AL810" s="311">
        <v>0</v>
      </c>
      <c r="AM810" s="311">
        <v>0</v>
      </c>
      <c r="AN810" s="311">
        <v>0</v>
      </c>
      <c r="AO810" s="311">
        <v>0</v>
      </c>
      <c r="AP810" s="311">
        <v>0</v>
      </c>
      <c r="AQ810" s="311">
        <v>0</v>
      </c>
      <c r="AR810" s="311">
        <v>0</v>
      </c>
      <c r="AS810" s="311">
        <v>0</v>
      </c>
      <c r="AT810" s="311">
        <v>0</v>
      </c>
      <c r="AU810" s="311">
        <v>0</v>
      </c>
      <c r="AV810" s="311">
        <v>0</v>
      </c>
      <c r="AW810" s="311">
        <v>0</v>
      </c>
      <c r="AX810" s="352">
        <v>0</v>
      </c>
      <c r="AY810" s="352">
        <v>0</v>
      </c>
      <c r="AZ810" s="352">
        <v>0</v>
      </c>
      <c r="BA810" s="352">
        <v>0</v>
      </c>
      <c r="BB810" s="352">
        <v>0</v>
      </c>
      <c r="BC810" s="352">
        <v>0</v>
      </c>
      <c r="BD810" s="352">
        <v>0</v>
      </c>
      <c r="BE810" s="352">
        <v>0</v>
      </c>
      <c r="BF810" s="352">
        <v>0</v>
      </c>
      <c r="BG810" s="352">
        <v>0</v>
      </c>
      <c r="BH810" s="378">
        <v>0</v>
      </c>
      <c r="BI810" s="352">
        <v>0</v>
      </c>
      <c r="BJ810" s="352">
        <v>0</v>
      </c>
      <c r="BK810" s="352"/>
      <c r="BL810" s="352"/>
      <c r="BM810" s="352"/>
    </row>
    <row r="811" spans="1:65" s="78" customFormat="1" x14ac:dyDescent="0.3">
      <c r="A811" s="10"/>
      <c r="B811" s="10"/>
      <c r="C811" s="10"/>
      <c r="D811" s="10">
        <v>4677541.45</v>
      </c>
      <c r="E811" s="311">
        <v>310110418</v>
      </c>
      <c r="F811" s="311" t="s">
        <v>651</v>
      </c>
      <c r="G811" s="312">
        <v>59</v>
      </c>
      <c r="H811" s="312" t="s">
        <v>1305</v>
      </c>
      <c r="I811" s="311">
        <v>0</v>
      </c>
      <c r="J811" s="311">
        <v>0</v>
      </c>
      <c r="K811" s="311">
        <v>0</v>
      </c>
      <c r="L811" s="311">
        <v>0</v>
      </c>
      <c r="M811" s="311">
        <v>0</v>
      </c>
      <c r="N811" s="311">
        <v>0</v>
      </c>
      <c r="O811" s="311">
        <v>0</v>
      </c>
      <c r="P811" s="311">
        <v>0</v>
      </c>
      <c r="Q811" s="311">
        <v>0</v>
      </c>
      <c r="R811" s="311">
        <v>0</v>
      </c>
      <c r="S811" s="311">
        <v>0</v>
      </c>
      <c r="T811" s="311">
        <v>0</v>
      </c>
      <c r="U811" s="311">
        <v>0</v>
      </c>
      <c r="V811" s="311">
        <v>0</v>
      </c>
      <c r="W811" s="311">
        <v>0</v>
      </c>
      <c r="X811" s="311">
        <v>0</v>
      </c>
      <c r="Y811" s="311">
        <v>0</v>
      </c>
      <c r="Z811" s="311">
        <v>0</v>
      </c>
      <c r="AA811" s="311">
        <v>0</v>
      </c>
      <c r="AB811" s="311">
        <v>0</v>
      </c>
      <c r="AC811" s="311">
        <v>0</v>
      </c>
      <c r="AD811" s="311">
        <v>0</v>
      </c>
      <c r="AE811" s="311">
        <v>0</v>
      </c>
      <c r="AF811" s="311">
        <v>0</v>
      </c>
      <c r="AG811" s="311">
        <v>0</v>
      </c>
      <c r="AH811" s="311">
        <v>0</v>
      </c>
      <c r="AI811" s="311">
        <v>0</v>
      </c>
      <c r="AJ811" s="311">
        <v>0</v>
      </c>
      <c r="AK811" s="311">
        <v>0</v>
      </c>
      <c r="AL811" s="311">
        <v>0</v>
      </c>
      <c r="AM811" s="311">
        <v>0</v>
      </c>
      <c r="AN811" s="311">
        <v>0</v>
      </c>
      <c r="AO811" s="311">
        <v>0</v>
      </c>
      <c r="AP811" s="311">
        <v>0</v>
      </c>
      <c r="AQ811" s="311">
        <v>0</v>
      </c>
      <c r="AR811" s="311">
        <v>0</v>
      </c>
      <c r="AS811" s="311">
        <v>0</v>
      </c>
      <c r="AT811" s="311">
        <v>0</v>
      </c>
      <c r="AU811" s="311">
        <v>0</v>
      </c>
      <c r="AV811" s="311">
        <v>0</v>
      </c>
      <c r="AW811" s="311">
        <v>0</v>
      </c>
      <c r="AX811" s="352">
        <v>0</v>
      </c>
      <c r="AY811" s="352">
        <v>0</v>
      </c>
      <c r="AZ811" s="352">
        <v>0</v>
      </c>
      <c r="BA811" s="352">
        <v>0</v>
      </c>
      <c r="BB811" s="352">
        <v>0</v>
      </c>
      <c r="BC811" s="352">
        <v>0</v>
      </c>
      <c r="BD811" s="352">
        <v>0</v>
      </c>
      <c r="BE811" s="352">
        <v>0</v>
      </c>
      <c r="BF811" s="352">
        <v>0</v>
      </c>
      <c r="BG811" s="352">
        <v>0</v>
      </c>
      <c r="BH811" s="378">
        <v>0</v>
      </c>
      <c r="BI811" s="352">
        <v>0</v>
      </c>
      <c r="BJ811" s="352">
        <v>0</v>
      </c>
      <c r="BK811" s="352"/>
      <c r="BL811" s="352"/>
      <c r="BM811" s="352"/>
    </row>
    <row r="812" spans="1:65" s="78" customFormat="1" x14ac:dyDescent="0.3">
      <c r="A812" s="10"/>
      <c r="B812" s="10"/>
      <c r="C812" s="10"/>
      <c r="D812" s="10">
        <v>156545265.90000001</v>
      </c>
      <c r="E812" s="311">
        <v>310259469</v>
      </c>
      <c r="F812" s="311" t="s">
        <v>668</v>
      </c>
      <c r="G812" s="312">
        <v>60</v>
      </c>
      <c r="H812" s="312" t="s">
        <v>1305</v>
      </c>
      <c r="I812" s="311">
        <v>0</v>
      </c>
      <c r="J812" s="311">
        <v>0</v>
      </c>
      <c r="K812" s="311">
        <v>0</v>
      </c>
      <c r="L812" s="311">
        <v>0</v>
      </c>
      <c r="M812" s="311">
        <v>0</v>
      </c>
      <c r="N812" s="311">
        <v>0</v>
      </c>
      <c r="O812" s="311">
        <v>0</v>
      </c>
      <c r="P812" s="311">
        <v>0</v>
      </c>
      <c r="Q812" s="311">
        <v>0</v>
      </c>
      <c r="R812" s="311">
        <v>0</v>
      </c>
      <c r="S812" s="311">
        <v>0</v>
      </c>
      <c r="T812" s="311">
        <v>0</v>
      </c>
      <c r="U812" s="311">
        <v>0</v>
      </c>
      <c r="V812" s="311">
        <v>0</v>
      </c>
      <c r="W812" s="311">
        <v>0</v>
      </c>
      <c r="X812" s="311">
        <v>0</v>
      </c>
      <c r="Y812" s="311">
        <v>0</v>
      </c>
      <c r="Z812" s="311">
        <v>0</v>
      </c>
      <c r="AA812" s="311">
        <v>0</v>
      </c>
      <c r="AB812" s="311">
        <v>0</v>
      </c>
      <c r="AC812" s="311">
        <v>0</v>
      </c>
      <c r="AD812" s="311">
        <v>0</v>
      </c>
      <c r="AE812" s="311">
        <v>0</v>
      </c>
      <c r="AF812" s="311">
        <v>0</v>
      </c>
      <c r="AG812" s="311">
        <v>0</v>
      </c>
      <c r="AH812" s="311">
        <v>0</v>
      </c>
      <c r="AI812" s="311">
        <v>0</v>
      </c>
      <c r="AJ812" s="311">
        <v>0</v>
      </c>
      <c r="AK812" s="311">
        <v>0</v>
      </c>
      <c r="AL812" s="311">
        <v>0</v>
      </c>
      <c r="AM812" s="311">
        <v>0</v>
      </c>
      <c r="AN812" s="311">
        <v>0</v>
      </c>
      <c r="AO812" s="311">
        <v>0</v>
      </c>
      <c r="AP812" s="311">
        <v>0</v>
      </c>
      <c r="AQ812" s="311">
        <v>0</v>
      </c>
      <c r="AR812" s="311">
        <v>0</v>
      </c>
      <c r="AS812" s="311">
        <v>0</v>
      </c>
      <c r="AT812" s="311">
        <v>0</v>
      </c>
      <c r="AU812" s="311">
        <v>0</v>
      </c>
      <c r="AV812" s="311">
        <v>0</v>
      </c>
      <c r="AW812" s="311">
        <v>0</v>
      </c>
      <c r="AX812" s="352">
        <v>0</v>
      </c>
      <c r="AY812" s="352">
        <v>0</v>
      </c>
      <c r="AZ812" s="352">
        <v>0</v>
      </c>
      <c r="BA812" s="352">
        <v>0</v>
      </c>
      <c r="BB812" s="352">
        <v>0</v>
      </c>
      <c r="BC812" s="352">
        <v>0</v>
      </c>
      <c r="BD812" s="352">
        <v>0</v>
      </c>
      <c r="BE812" s="352">
        <v>0</v>
      </c>
      <c r="BF812" s="352">
        <v>0</v>
      </c>
      <c r="BG812" s="352">
        <v>0</v>
      </c>
      <c r="BH812" s="378">
        <v>500000</v>
      </c>
      <c r="BI812" s="352">
        <v>0</v>
      </c>
      <c r="BJ812" s="352">
        <v>0</v>
      </c>
      <c r="BK812" s="352"/>
      <c r="BL812" s="352"/>
      <c r="BM812" s="352"/>
    </row>
    <row r="813" spans="1:65" s="78" customFormat="1" x14ac:dyDescent="0.3">
      <c r="A813" s="10"/>
      <c r="B813" s="10"/>
      <c r="C813" s="10"/>
      <c r="D813" s="10">
        <v>2767841.2799999998</v>
      </c>
      <c r="E813" s="311">
        <v>310345924</v>
      </c>
      <c r="F813" s="311" t="s">
        <v>676</v>
      </c>
      <c r="G813" s="312">
        <v>49</v>
      </c>
      <c r="H813" s="312" t="s">
        <v>1305</v>
      </c>
      <c r="I813" s="311">
        <v>0</v>
      </c>
      <c r="J813" s="311">
        <v>0</v>
      </c>
      <c r="K813" s="311">
        <v>0</v>
      </c>
      <c r="L813" s="311">
        <v>0</v>
      </c>
      <c r="M813" s="311">
        <v>0</v>
      </c>
      <c r="N813" s="311">
        <v>0</v>
      </c>
      <c r="O813" s="311">
        <v>0</v>
      </c>
      <c r="P813" s="311">
        <v>0</v>
      </c>
      <c r="Q813" s="311">
        <v>0</v>
      </c>
      <c r="R813" s="311">
        <v>0</v>
      </c>
      <c r="S813" s="311">
        <v>0</v>
      </c>
      <c r="T813" s="311">
        <v>0</v>
      </c>
      <c r="U813" s="311">
        <v>0</v>
      </c>
      <c r="V813" s="311">
        <v>0</v>
      </c>
      <c r="W813" s="311">
        <v>0</v>
      </c>
      <c r="X813" s="311">
        <v>0</v>
      </c>
      <c r="Y813" s="311">
        <v>0</v>
      </c>
      <c r="Z813" s="311">
        <v>0</v>
      </c>
      <c r="AA813" s="311">
        <v>0</v>
      </c>
      <c r="AB813" s="311">
        <v>0</v>
      </c>
      <c r="AC813" s="311">
        <v>0</v>
      </c>
      <c r="AD813" s="311">
        <v>0</v>
      </c>
      <c r="AE813" s="311">
        <v>0</v>
      </c>
      <c r="AF813" s="311">
        <v>0</v>
      </c>
      <c r="AG813" s="311">
        <v>0</v>
      </c>
      <c r="AH813" s="311">
        <v>0</v>
      </c>
      <c r="AI813" s="311">
        <v>0</v>
      </c>
      <c r="AJ813" s="311">
        <v>0</v>
      </c>
      <c r="AK813" s="311">
        <v>0</v>
      </c>
      <c r="AL813" s="311">
        <v>0</v>
      </c>
      <c r="AM813" s="311">
        <v>0</v>
      </c>
      <c r="AN813" s="311">
        <v>0</v>
      </c>
      <c r="AO813" s="311">
        <v>0</v>
      </c>
      <c r="AP813" s="311">
        <v>0</v>
      </c>
      <c r="AQ813" s="311">
        <v>0</v>
      </c>
      <c r="AR813" s="311">
        <v>0</v>
      </c>
      <c r="AS813" s="311">
        <v>0</v>
      </c>
      <c r="AT813" s="311">
        <v>0</v>
      </c>
      <c r="AU813" s="311">
        <v>0</v>
      </c>
      <c r="AV813" s="311">
        <v>0</v>
      </c>
      <c r="AW813" s="311">
        <v>0</v>
      </c>
      <c r="AX813" s="352">
        <v>0</v>
      </c>
      <c r="AY813" s="352">
        <v>0</v>
      </c>
      <c r="AZ813" s="352">
        <v>0</v>
      </c>
      <c r="BA813" s="352">
        <v>0</v>
      </c>
      <c r="BB813" s="352">
        <v>0</v>
      </c>
      <c r="BC813" s="352">
        <v>0</v>
      </c>
      <c r="BD813" s="352">
        <v>0</v>
      </c>
      <c r="BE813" s="352">
        <v>0</v>
      </c>
      <c r="BF813" s="352">
        <v>0</v>
      </c>
      <c r="BG813" s="352">
        <v>0</v>
      </c>
      <c r="BH813" s="378">
        <v>0</v>
      </c>
      <c r="BI813" s="352">
        <v>0</v>
      </c>
      <c r="BJ813" s="352">
        <v>0</v>
      </c>
      <c r="BK813" s="352"/>
      <c r="BL813" s="352"/>
      <c r="BM813" s="352"/>
    </row>
    <row r="814" spans="1:65" s="78" customFormat="1" x14ac:dyDescent="0.3">
      <c r="A814" s="10"/>
      <c r="B814" s="10"/>
      <c r="C814" s="10"/>
      <c r="D814" s="10">
        <v>29502801.600000001</v>
      </c>
      <c r="E814" s="311">
        <v>310427339</v>
      </c>
      <c r="F814" s="311" t="s">
        <v>679</v>
      </c>
      <c r="G814" s="312">
        <v>41</v>
      </c>
      <c r="H814" s="312" t="s">
        <v>1305</v>
      </c>
      <c r="I814" s="311">
        <v>0</v>
      </c>
      <c r="J814" s="311">
        <v>0</v>
      </c>
      <c r="K814" s="311">
        <v>0</v>
      </c>
      <c r="L814" s="311">
        <v>0</v>
      </c>
      <c r="M814" s="311">
        <v>0</v>
      </c>
      <c r="N814" s="311">
        <v>0</v>
      </c>
      <c r="O814" s="311">
        <v>0</v>
      </c>
      <c r="P814" s="311">
        <v>0</v>
      </c>
      <c r="Q814" s="311">
        <v>0</v>
      </c>
      <c r="R814" s="311">
        <v>0</v>
      </c>
      <c r="S814" s="311">
        <v>0</v>
      </c>
      <c r="T814" s="311">
        <v>0</v>
      </c>
      <c r="U814" s="311">
        <v>0</v>
      </c>
      <c r="V814" s="311">
        <v>0</v>
      </c>
      <c r="W814" s="311">
        <v>0</v>
      </c>
      <c r="X814" s="311">
        <v>0</v>
      </c>
      <c r="Y814" s="311">
        <v>0</v>
      </c>
      <c r="Z814" s="311">
        <v>0</v>
      </c>
      <c r="AA814" s="311">
        <v>0</v>
      </c>
      <c r="AB814" s="311">
        <v>0</v>
      </c>
      <c r="AC814" s="311">
        <v>0</v>
      </c>
      <c r="AD814" s="311">
        <v>0</v>
      </c>
      <c r="AE814" s="311">
        <v>0</v>
      </c>
      <c r="AF814" s="311">
        <v>0</v>
      </c>
      <c r="AG814" s="311">
        <v>0</v>
      </c>
      <c r="AH814" s="311">
        <v>0</v>
      </c>
      <c r="AI814" s="311">
        <v>0</v>
      </c>
      <c r="AJ814" s="311">
        <v>0</v>
      </c>
      <c r="AK814" s="311">
        <v>0</v>
      </c>
      <c r="AL814" s="311">
        <v>0</v>
      </c>
      <c r="AM814" s="311">
        <v>0</v>
      </c>
      <c r="AN814" s="311">
        <v>0</v>
      </c>
      <c r="AO814" s="311">
        <v>0</v>
      </c>
      <c r="AP814" s="311">
        <v>0</v>
      </c>
      <c r="AQ814" s="311">
        <v>0</v>
      </c>
      <c r="AR814" s="311">
        <v>0</v>
      </c>
      <c r="AS814" s="311">
        <v>0</v>
      </c>
      <c r="AT814" s="311">
        <v>0</v>
      </c>
      <c r="AU814" s="311">
        <v>0</v>
      </c>
      <c r="AV814" s="311">
        <v>0</v>
      </c>
      <c r="AW814" s="311">
        <v>0</v>
      </c>
      <c r="AX814" s="352">
        <v>0</v>
      </c>
      <c r="AY814" s="352">
        <v>0</v>
      </c>
      <c r="AZ814" s="352">
        <v>0</v>
      </c>
      <c r="BA814" s="352">
        <v>0</v>
      </c>
      <c r="BB814" s="352">
        <v>0</v>
      </c>
      <c r="BC814" s="352">
        <v>0</v>
      </c>
      <c r="BD814" s="352">
        <v>0</v>
      </c>
      <c r="BE814" s="352">
        <v>0</v>
      </c>
      <c r="BF814" s="352">
        <v>0</v>
      </c>
      <c r="BG814" s="352">
        <v>0</v>
      </c>
      <c r="BH814" s="378">
        <v>0</v>
      </c>
      <c r="BI814" s="352">
        <v>0</v>
      </c>
      <c r="BJ814" s="352">
        <v>0</v>
      </c>
      <c r="BK814" s="352"/>
      <c r="BL814" s="352"/>
      <c r="BM814" s="352"/>
    </row>
    <row r="815" spans="1:65" s="78" customFormat="1" x14ac:dyDescent="0.3">
      <c r="A815" s="10"/>
      <c r="B815" s="10"/>
      <c r="C815" s="10"/>
      <c r="D815" s="10">
        <v>1183083208.79</v>
      </c>
      <c r="E815" s="311">
        <v>310428090</v>
      </c>
      <c r="F815" s="311" t="s">
        <v>680</v>
      </c>
      <c r="G815" s="312">
        <v>29</v>
      </c>
      <c r="H815" s="312" t="s">
        <v>1305</v>
      </c>
      <c r="I815" s="311">
        <v>0</v>
      </c>
      <c r="J815" s="311">
        <v>0</v>
      </c>
      <c r="K815" s="311">
        <v>0</v>
      </c>
      <c r="L815" s="311">
        <v>0</v>
      </c>
      <c r="M815" s="311">
        <v>0</v>
      </c>
      <c r="N815" s="311">
        <v>0</v>
      </c>
      <c r="O815" s="311">
        <v>0</v>
      </c>
      <c r="P815" s="311">
        <v>0</v>
      </c>
      <c r="Q815" s="311">
        <v>0</v>
      </c>
      <c r="R815" s="311">
        <v>0</v>
      </c>
      <c r="S815" s="311">
        <v>0</v>
      </c>
      <c r="T815" s="311">
        <v>0</v>
      </c>
      <c r="U815" s="311">
        <v>0</v>
      </c>
      <c r="V815" s="311">
        <v>0</v>
      </c>
      <c r="W815" s="311">
        <v>0</v>
      </c>
      <c r="X815" s="311">
        <v>0</v>
      </c>
      <c r="Y815" s="311">
        <v>0</v>
      </c>
      <c r="Z815" s="311">
        <v>0</v>
      </c>
      <c r="AA815" s="311">
        <v>0</v>
      </c>
      <c r="AB815" s="311">
        <v>0</v>
      </c>
      <c r="AC815" s="311">
        <v>0</v>
      </c>
      <c r="AD815" s="311">
        <v>0</v>
      </c>
      <c r="AE815" s="311">
        <v>0</v>
      </c>
      <c r="AF815" s="311">
        <v>0</v>
      </c>
      <c r="AG815" s="311">
        <v>0</v>
      </c>
      <c r="AH815" s="311">
        <v>0</v>
      </c>
      <c r="AI815" s="311">
        <v>0</v>
      </c>
      <c r="AJ815" s="311">
        <v>0</v>
      </c>
      <c r="AK815" s="311">
        <v>0</v>
      </c>
      <c r="AL815" s="311">
        <v>0</v>
      </c>
      <c r="AM815" s="311">
        <v>0</v>
      </c>
      <c r="AN815" s="311">
        <v>0</v>
      </c>
      <c r="AO815" s="311">
        <v>0</v>
      </c>
      <c r="AP815" s="311">
        <v>0</v>
      </c>
      <c r="AQ815" s="311">
        <v>0</v>
      </c>
      <c r="AR815" s="311">
        <v>0</v>
      </c>
      <c r="AS815" s="311">
        <v>0</v>
      </c>
      <c r="AT815" s="311">
        <v>0</v>
      </c>
      <c r="AU815" s="311">
        <v>0</v>
      </c>
      <c r="AV815" s="311">
        <v>0</v>
      </c>
      <c r="AW815" s="311">
        <v>0</v>
      </c>
      <c r="AX815" s="352">
        <v>0</v>
      </c>
      <c r="AY815" s="352">
        <v>0</v>
      </c>
      <c r="AZ815" s="352">
        <v>0</v>
      </c>
      <c r="BA815" s="352">
        <v>0</v>
      </c>
      <c r="BB815" s="352">
        <v>0</v>
      </c>
      <c r="BC815" s="352">
        <v>0</v>
      </c>
      <c r="BD815" s="352">
        <v>0</v>
      </c>
      <c r="BE815" s="352">
        <v>0</v>
      </c>
      <c r="BF815" s="352">
        <v>0</v>
      </c>
      <c r="BG815" s="352">
        <v>0</v>
      </c>
      <c r="BH815" s="378">
        <v>0</v>
      </c>
      <c r="BI815" s="352">
        <v>0</v>
      </c>
      <c r="BJ815" s="352">
        <v>0</v>
      </c>
      <c r="BK815" s="352"/>
      <c r="BL815" s="352"/>
      <c r="BM815" s="352"/>
    </row>
    <row r="816" spans="1:65" s="78" customFormat="1" x14ac:dyDescent="0.3">
      <c r="A816" s="10"/>
      <c r="B816" s="10"/>
      <c r="C816" s="10"/>
      <c r="D816" s="10">
        <v>47006343.329999998</v>
      </c>
      <c r="E816" s="311">
        <v>310460639</v>
      </c>
      <c r="F816" s="311" t="s">
        <v>687</v>
      </c>
      <c r="G816" s="312">
        <v>24</v>
      </c>
      <c r="H816" s="312" t="s">
        <v>1305</v>
      </c>
      <c r="I816" s="311">
        <v>0</v>
      </c>
      <c r="J816" s="311">
        <v>0</v>
      </c>
      <c r="K816" s="311">
        <v>0</v>
      </c>
      <c r="L816" s="311">
        <v>0</v>
      </c>
      <c r="M816" s="311">
        <v>0</v>
      </c>
      <c r="N816" s="311">
        <v>0</v>
      </c>
      <c r="O816" s="311">
        <v>0</v>
      </c>
      <c r="P816" s="311">
        <v>0</v>
      </c>
      <c r="Q816" s="311">
        <v>0</v>
      </c>
      <c r="R816" s="311">
        <v>0</v>
      </c>
      <c r="S816" s="311">
        <v>0</v>
      </c>
      <c r="T816" s="311">
        <v>0</v>
      </c>
      <c r="U816" s="311">
        <v>0</v>
      </c>
      <c r="V816" s="311">
        <v>0</v>
      </c>
      <c r="W816" s="311">
        <v>0</v>
      </c>
      <c r="X816" s="311">
        <v>0</v>
      </c>
      <c r="Y816" s="311">
        <v>0</v>
      </c>
      <c r="Z816" s="311">
        <v>0</v>
      </c>
      <c r="AA816" s="311">
        <v>0</v>
      </c>
      <c r="AB816" s="311">
        <v>0</v>
      </c>
      <c r="AC816" s="311">
        <v>0</v>
      </c>
      <c r="AD816" s="311">
        <v>0</v>
      </c>
      <c r="AE816" s="311">
        <v>0</v>
      </c>
      <c r="AF816" s="311">
        <v>0</v>
      </c>
      <c r="AG816" s="311">
        <v>0</v>
      </c>
      <c r="AH816" s="311">
        <v>0</v>
      </c>
      <c r="AI816" s="311">
        <v>0</v>
      </c>
      <c r="AJ816" s="311">
        <v>0</v>
      </c>
      <c r="AK816" s="311">
        <v>0</v>
      </c>
      <c r="AL816" s="311">
        <v>0</v>
      </c>
      <c r="AM816" s="311">
        <v>0</v>
      </c>
      <c r="AN816" s="311">
        <v>0</v>
      </c>
      <c r="AO816" s="311">
        <v>0</v>
      </c>
      <c r="AP816" s="311">
        <v>0</v>
      </c>
      <c r="AQ816" s="311">
        <v>0</v>
      </c>
      <c r="AR816" s="311">
        <v>0</v>
      </c>
      <c r="AS816" s="311">
        <v>0</v>
      </c>
      <c r="AT816" s="311">
        <v>0</v>
      </c>
      <c r="AU816" s="311">
        <v>0</v>
      </c>
      <c r="AV816" s="311">
        <v>0</v>
      </c>
      <c r="AW816" s="311">
        <v>0</v>
      </c>
      <c r="AX816" s="352">
        <v>0</v>
      </c>
      <c r="AY816" s="352">
        <v>0</v>
      </c>
      <c r="AZ816" s="352">
        <v>0</v>
      </c>
      <c r="BA816" s="352">
        <v>0</v>
      </c>
      <c r="BB816" s="352">
        <v>0</v>
      </c>
      <c r="BC816" s="352">
        <v>0</v>
      </c>
      <c r="BD816" s="352">
        <v>0</v>
      </c>
      <c r="BE816" s="352">
        <v>0</v>
      </c>
      <c r="BF816" s="352">
        <v>0</v>
      </c>
      <c r="BG816" s="352">
        <v>0</v>
      </c>
      <c r="BH816" s="378">
        <v>0</v>
      </c>
      <c r="BI816" s="352">
        <v>0</v>
      </c>
      <c r="BJ816" s="352">
        <v>0</v>
      </c>
      <c r="BK816" s="352"/>
      <c r="BL816" s="352"/>
      <c r="BM816" s="352"/>
    </row>
    <row r="817" spans="1:65" s="78" customFormat="1" x14ac:dyDescent="0.3">
      <c r="A817" s="10"/>
      <c r="B817" s="10"/>
      <c r="C817" s="10"/>
      <c r="D817" s="10">
        <v>182166392.97</v>
      </c>
      <c r="E817" s="311">
        <v>310464426</v>
      </c>
      <c r="F817" s="311" t="s">
        <v>688</v>
      </c>
      <c r="G817" s="312">
        <v>46</v>
      </c>
      <c r="H817" s="312" t="s">
        <v>1305</v>
      </c>
      <c r="I817" s="311">
        <v>0</v>
      </c>
      <c r="J817" s="311">
        <v>0</v>
      </c>
      <c r="K817" s="311">
        <v>0</v>
      </c>
      <c r="L817" s="311">
        <v>0</v>
      </c>
      <c r="M817" s="311">
        <v>0</v>
      </c>
      <c r="N817" s="311">
        <v>0</v>
      </c>
      <c r="O817" s="311">
        <v>0</v>
      </c>
      <c r="P817" s="311">
        <v>0</v>
      </c>
      <c r="Q817" s="311">
        <v>0</v>
      </c>
      <c r="R817" s="311">
        <v>0</v>
      </c>
      <c r="S817" s="311">
        <v>0</v>
      </c>
      <c r="T817" s="311">
        <v>0</v>
      </c>
      <c r="U817" s="311">
        <v>0</v>
      </c>
      <c r="V817" s="311">
        <v>0</v>
      </c>
      <c r="W817" s="311">
        <v>0</v>
      </c>
      <c r="X817" s="311">
        <v>0</v>
      </c>
      <c r="Y817" s="311">
        <v>0</v>
      </c>
      <c r="Z817" s="311">
        <v>0</v>
      </c>
      <c r="AA817" s="311">
        <v>0</v>
      </c>
      <c r="AB817" s="311">
        <v>0</v>
      </c>
      <c r="AC817" s="311">
        <v>0</v>
      </c>
      <c r="AD817" s="311">
        <v>0</v>
      </c>
      <c r="AE817" s="311">
        <v>0</v>
      </c>
      <c r="AF817" s="311">
        <v>0</v>
      </c>
      <c r="AG817" s="311">
        <v>0</v>
      </c>
      <c r="AH817" s="311">
        <v>0</v>
      </c>
      <c r="AI817" s="311">
        <v>0</v>
      </c>
      <c r="AJ817" s="311">
        <v>0</v>
      </c>
      <c r="AK817" s="311">
        <v>0</v>
      </c>
      <c r="AL817" s="311">
        <v>0</v>
      </c>
      <c r="AM817" s="311">
        <v>0</v>
      </c>
      <c r="AN817" s="311">
        <v>0</v>
      </c>
      <c r="AO817" s="311">
        <v>0</v>
      </c>
      <c r="AP817" s="311">
        <v>0</v>
      </c>
      <c r="AQ817" s="311">
        <v>0</v>
      </c>
      <c r="AR817" s="311">
        <v>0</v>
      </c>
      <c r="AS817" s="311">
        <v>0</v>
      </c>
      <c r="AT817" s="311">
        <v>0</v>
      </c>
      <c r="AU817" s="311">
        <v>0</v>
      </c>
      <c r="AV817" s="311">
        <v>0</v>
      </c>
      <c r="AW817" s="311">
        <v>0</v>
      </c>
      <c r="AX817" s="352">
        <v>0</v>
      </c>
      <c r="AY817" s="352">
        <v>0</v>
      </c>
      <c r="AZ817" s="352">
        <v>0</v>
      </c>
      <c r="BA817" s="352">
        <v>0</v>
      </c>
      <c r="BB817" s="352">
        <v>0</v>
      </c>
      <c r="BC817" s="352">
        <v>0</v>
      </c>
      <c r="BD817" s="352">
        <v>0</v>
      </c>
      <c r="BE817" s="352">
        <v>0</v>
      </c>
      <c r="BF817" s="352">
        <v>0</v>
      </c>
      <c r="BG817" s="352">
        <v>0</v>
      </c>
      <c r="BH817" s="378">
        <v>0</v>
      </c>
      <c r="BI817" s="352">
        <v>0</v>
      </c>
      <c r="BJ817" s="352">
        <v>0</v>
      </c>
      <c r="BK817" s="352"/>
      <c r="BL817" s="352"/>
      <c r="BM817" s="352"/>
    </row>
    <row r="818" spans="1:65" s="78" customFormat="1" x14ac:dyDescent="0.3">
      <c r="A818" s="10"/>
      <c r="B818" s="10"/>
      <c r="C818" s="10"/>
      <c r="D818" s="10">
        <v>636117082.98000002</v>
      </c>
      <c r="E818" s="311">
        <v>310485766</v>
      </c>
      <c r="F818" s="311" t="s">
        <v>690</v>
      </c>
      <c r="G818" s="312">
        <v>1</v>
      </c>
      <c r="H818" s="312" t="s">
        <v>1305</v>
      </c>
      <c r="I818" s="311">
        <v>0</v>
      </c>
      <c r="J818" s="311">
        <v>0</v>
      </c>
      <c r="K818" s="311">
        <v>0</v>
      </c>
      <c r="L818" s="311">
        <v>0</v>
      </c>
      <c r="M818" s="311">
        <v>0</v>
      </c>
      <c r="N818" s="311">
        <v>0</v>
      </c>
      <c r="O818" s="311">
        <v>0</v>
      </c>
      <c r="P818" s="311">
        <v>0</v>
      </c>
      <c r="Q818" s="311">
        <v>0</v>
      </c>
      <c r="R818" s="311">
        <v>0</v>
      </c>
      <c r="S818" s="311">
        <v>0</v>
      </c>
      <c r="T818" s="311">
        <v>0</v>
      </c>
      <c r="U818" s="311">
        <v>0</v>
      </c>
      <c r="V818" s="311">
        <v>0</v>
      </c>
      <c r="W818" s="311">
        <v>0</v>
      </c>
      <c r="X818" s="311">
        <v>0</v>
      </c>
      <c r="Y818" s="311">
        <v>0</v>
      </c>
      <c r="Z818" s="311">
        <v>0</v>
      </c>
      <c r="AA818" s="311">
        <v>0</v>
      </c>
      <c r="AB818" s="311">
        <v>0</v>
      </c>
      <c r="AC818" s="311">
        <v>0</v>
      </c>
      <c r="AD818" s="311">
        <v>0</v>
      </c>
      <c r="AE818" s="311">
        <v>0</v>
      </c>
      <c r="AF818" s="311">
        <v>0</v>
      </c>
      <c r="AG818" s="311">
        <v>0</v>
      </c>
      <c r="AH818" s="311">
        <v>0</v>
      </c>
      <c r="AI818" s="311">
        <v>0</v>
      </c>
      <c r="AJ818" s="311">
        <v>0</v>
      </c>
      <c r="AK818" s="311">
        <v>0</v>
      </c>
      <c r="AL818" s="311">
        <v>0</v>
      </c>
      <c r="AM818" s="311">
        <v>0</v>
      </c>
      <c r="AN818" s="311">
        <v>0</v>
      </c>
      <c r="AO818" s="311">
        <v>0</v>
      </c>
      <c r="AP818" s="311">
        <v>0</v>
      </c>
      <c r="AQ818" s="311">
        <v>0</v>
      </c>
      <c r="AR818" s="311">
        <v>0</v>
      </c>
      <c r="AS818" s="311">
        <v>0</v>
      </c>
      <c r="AT818" s="311">
        <v>0</v>
      </c>
      <c r="AU818" s="311">
        <v>0</v>
      </c>
      <c r="AV818" s="311">
        <v>0</v>
      </c>
      <c r="AW818" s="311">
        <v>0</v>
      </c>
      <c r="AX818" s="352">
        <v>0</v>
      </c>
      <c r="AY818" s="352">
        <v>0</v>
      </c>
      <c r="AZ818" s="352">
        <v>0</v>
      </c>
      <c r="BA818" s="352">
        <v>0</v>
      </c>
      <c r="BB818" s="352">
        <v>0</v>
      </c>
      <c r="BC818" s="352">
        <v>0</v>
      </c>
      <c r="BD818" s="352">
        <v>0</v>
      </c>
      <c r="BE818" s="352">
        <v>0</v>
      </c>
      <c r="BF818" s="352">
        <v>0</v>
      </c>
      <c r="BG818" s="352">
        <v>0</v>
      </c>
      <c r="BH818" s="378">
        <v>0</v>
      </c>
      <c r="BI818" s="352">
        <v>0</v>
      </c>
      <c r="BJ818" s="352">
        <v>0</v>
      </c>
      <c r="BK818" s="352"/>
      <c r="BL818" s="352"/>
      <c r="BM818" s="352"/>
    </row>
    <row r="819" spans="1:65" s="78" customFormat="1" x14ac:dyDescent="0.3">
      <c r="A819" s="10"/>
      <c r="B819" s="10"/>
      <c r="C819" s="10"/>
      <c r="D819" s="10">
        <v>422343077.79000002</v>
      </c>
      <c r="E819" s="311">
        <v>310545883</v>
      </c>
      <c r="F819" s="311" t="s">
        <v>695</v>
      </c>
      <c r="G819" s="312">
        <v>37</v>
      </c>
      <c r="H819" s="312" t="s">
        <v>1305</v>
      </c>
      <c r="I819" s="311">
        <v>0</v>
      </c>
      <c r="J819" s="311">
        <v>0</v>
      </c>
      <c r="K819" s="311">
        <v>0</v>
      </c>
      <c r="L819" s="311">
        <v>0</v>
      </c>
      <c r="M819" s="311">
        <v>0</v>
      </c>
      <c r="N819" s="311">
        <v>0</v>
      </c>
      <c r="O819" s="311">
        <v>0</v>
      </c>
      <c r="P819" s="311">
        <v>0</v>
      </c>
      <c r="Q819" s="311">
        <v>0</v>
      </c>
      <c r="R819" s="311">
        <v>0</v>
      </c>
      <c r="S819" s="311">
        <v>0</v>
      </c>
      <c r="T819" s="311">
        <v>0</v>
      </c>
      <c r="U819" s="311">
        <v>0</v>
      </c>
      <c r="V819" s="311">
        <v>0</v>
      </c>
      <c r="W819" s="311">
        <v>0</v>
      </c>
      <c r="X819" s="311">
        <v>0</v>
      </c>
      <c r="Y819" s="311">
        <v>0</v>
      </c>
      <c r="Z819" s="311">
        <v>0</v>
      </c>
      <c r="AA819" s="311">
        <v>0</v>
      </c>
      <c r="AB819" s="311">
        <v>0</v>
      </c>
      <c r="AC819" s="311">
        <v>0</v>
      </c>
      <c r="AD819" s="311">
        <v>0</v>
      </c>
      <c r="AE819" s="311">
        <v>0</v>
      </c>
      <c r="AF819" s="311">
        <v>0</v>
      </c>
      <c r="AG819" s="311">
        <v>0</v>
      </c>
      <c r="AH819" s="311">
        <v>0</v>
      </c>
      <c r="AI819" s="311">
        <v>0</v>
      </c>
      <c r="AJ819" s="311">
        <v>0</v>
      </c>
      <c r="AK819" s="311">
        <v>0</v>
      </c>
      <c r="AL819" s="311">
        <v>0</v>
      </c>
      <c r="AM819" s="311">
        <v>0</v>
      </c>
      <c r="AN819" s="311">
        <v>0</v>
      </c>
      <c r="AO819" s="311">
        <v>0</v>
      </c>
      <c r="AP819" s="311">
        <v>0</v>
      </c>
      <c r="AQ819" s="311">
        <v>0</v>
      </c>
      <c r="AR819" s="311">
        <v>0</v>
      </c>
      <c r="AS819" s="311">
        <v>0</v>
      </c>
      <c r="AT819" s="311">
        <v>0</v>
      </c>
      <c r="AU819" s="311">
        <v>0</v>
      </c>
      <c r="AV819" s="311">
        <v>0</v>
      </c>
      <c r="AW819" s="311">
        <v>0</v>
      </c>
      <c r="AX819" s="352">
        <v>0</v>
      </c>
      <c r="AY819" s="352">
        <v>0</v>
      </c>
      <c r="AZ819" s="352">
        <v>0</v>
      </c>
      <c r="BA819" s="352">
        <v>0</v>
      </c>
      <c r="BB819" s="352">
        <v>0</v>
      </c>
      <c r="BC819" s="352">
        <v>0</v>
      </c>
      <c r="BD819" s="352">
        <v>0</v>
      </c>
      <c r="BE819" s="352">
        <v>0</v>
      </c>
      <c r="BF819" s="352">
        <v>0</v>
      </c>
      <c r="BG819" s="352">
        <v>0</v>
      </c>
      <c r="BH819" s="378">
        <v>0</v>
      </c>
      <c r="BI819" s="352">
        <v>0</v>
      </c>
      <c r="BJ819" s="352">
        <v>0</v>
      </c>
      <c r="BK819" s="352"/>
      <c r="BL819" s="352"/>
      <c r="BM819" s="352"/>
    </row>
    <row r="820" spans="1:65" s="78" customFormat="1" x14ac:dyDescent="0.3">
      <c r="A820" s="10"/>
      <c r="B820" s="10"/>
      <c r="C820" s="10"/>
      <c r="D820" s="10">
        <v>388401526.36000001</v>
      </c>
      <c r="E820" s="311">
        <v>310582244</v>
      </c>
      <c r="F820" s="311" t="s">
        <v>701</v>
      </c>
      <c r="G820" s="312">
        <v>13</v>
      </c>
      <c r="H820" s="312" t="s">
        <v>1305</v>
      </c>
      <c r="I820" s="311">
        <v>0</v>
      </c>
      <c r="J820" s="311">
        <v>0</v>
      </c>
      <c r="K820" s="311">
        <v>0</v>
      </c>
      <c r="L820" s="311">
        <v>0</v>
      </c>
      <c r="M820" s="311">
        <v>0</v>
      </c>
      <c r="N820" s="311">
        <v>0</v>
      </c>
      <c r="O820" s="311">
        <v>0</v>
      </c>
      <c r="P820" s="311">
        <v>0</v>
      </c>
      <c r="Q820" s="311">
        <v>0</v>
      </c>
      <c r="R820" s="311">
        <v>0</v>
      </c>
      <c r="S820" s="311">
        <v>0</v>
      </c>
      <c r="T820" s="311">
        <v>0</v>
      </c>
      <c r="U820" s="311">
        <v>0</v>
      </c>
      <c r="V820" s="311">
        <v>0</v>
      </c>
      <c r="W820" s="311">
        <v>0</v>
      </c>
      <c r="X820" s="311">
        <v>0</v>
      </c>
      <c r="Y820" s="311">
        <v>0</v>
      </c>
      <c r="Z820" s="311">
        <v>0</v>
      </c>
      <c r="AA820" s="311">
        <v>0</v>
      </c>
      <c r="AB820" s="311">
        <v>0</v>
      </c>
      <c r="AC820" s="311">
        <v>0</v>
      </c>
      <c r="AD820" s="311">
        <v>0</v>
      </c>
      <c r="AE820" s="311">
        <v>0</v>
      </c>
      <c r="AF820" s="311">
        <v>0</v>
      </c>
      <c r="AG820" s="311">
        <v>0</v>
      </c>
      <c r="AH820" s="311">
        <v>0</v>
      </c>
      <c r="AI820" s="311">
        <v>0</v>
      </c>
      <c r="AJ820" s="311">
        <v>0</v>
      </c>
      <c r="AK820" s="311">
        <v>0</v>
      </c>
      <c r="AL820" s="311">
        <v>0</v>
      </c>
      <c r="AM820" s="311">
        <v>0</v>
      </c>
      <c r="AN820" s="311">
        <v>0</v>
      </c>
      <c r="AO820" s="311">
        <v>0</v>
      </c>
      <c r="AP820" s="311">
        <v>0</v>
      </c>
      <c r="AQ820" s="311">
        <v>0</v>
      </c>
      <c r="AR820" s="311">
        <v>0</v>
      </c>
      <c r="AS820" s="311">
        <v>0</v>
      </c>
      <c r="AT820" s="311">
        <v>0</v>
      </c>
      <c r="AU820" s="311">
        <v>0</v>
      </c>
      <c r="AV820" s="311">
        <v>0</v>
      </c>
      <c r="AW820" s="311">
        <v>0</v>
      </c>
      <c r="AX820" s="352">
        <v>0</v>
      </c>
      <c r="AY820" s="352">
        <v>0</v>
      </c>
      <c r="AZ820" s="352">
        <v>0</v>
      </c>
      <c r="BA820" s="352">
        <v>0</v>
      </c>
      <c r="BB820" s="352">
        <v>0</v>
      </c>
      <c r="BC820" s="352">
        <v>0</v>
      </c>
      <c r="BD820" s="352">
        <v>0</v>
      </c>
      <c r="BE820" s="352">
        <v>0</v>
      </c>
      <c r="BF820" s="352">
        <v>0</v>
      </c>
      <c r="BG820" s="352">
        <v>0</v>
      </c>
      <c r="BH820" s="378">
        <v>0</v>
      </c>
      <c r="BI820" s="352">
        <v>0</v>
      </c>
      <c r="BJ820" s="352">
        <v>0</v>
      </c>
      <c r="BK820" s="352"/>
      <c r="BL820" s="352"/>
      <c r="BM820" s="352"/>
    </row>
    <row r="821" spans="1:65" s="78" customFormat="1" x14ac:dyDescent="0.3">
      <c r="A821" s="10"/>
      <c r="B821" s="10"/>
      <c r="C821" s="10"/>
      <c r="D821" s="10">
        <v>1899612084.48</v>
      </c>
      <c r="E821" s="311">
        <v>310588013</v>
      </c>
      <c r="F821" s="311" t="s">
        <v>702</v>
      </c>
      <c r="G821" s="312">
        <v>41</v>
      </c>
      <c r="H821" s="312" t="s">
        <v>1305</v>
      </c>
      <c r="I821" s="311">
        <v>0</v>
      </c>
      <c r="J821" s="311">
        <v>0</v>
      </c>
      <c r="K821" s="311">
        <v>0</v>
      </c>
      <c r="L821" s="311">
        <v>0</v>
      </c>
      <c r="M821" s="311">
        <v>0</v>
      </c>
      <c r="N821" s="311">
        <v>0</v>
      </c>
      <c r="O821" s="311">
        <v>0</v>
      </c>
      <c r="P821" s="311">
        <v>0</v>
      </c>
      <c r="Q821" s="311">
        <v>0</v>
      </c>
      <c r="R821" s="311">
        <v>0</v>
      </c>
      <c r="S821" s="311">
        <v>0</v>
      </c>
      <c r="T821" s="311">
        <v>0</v>
      </c>
      <c r="U821" s="311">
        <v>0</v>
      </c>
      <c r="V821" s="311">
        <v>0</v>
      </c>
      <c r="W821" s="311">
        <v>0</v>
      </c>
      <c r="X821" s="311">
        <v>0</v>
      </c>
      <c r="Y821" s="311">
        <v>0</v>
      </c>
      <c r="Z821" s="311">
        <v>0</v>
      </c>
      <c r="AA821" s="311">
        <v>0</v>
      </c>
      <c r="AB821" s="311">
        <v>0</v>
      </c>
      <c r="AC821" s="311">
        <v>0</v>
      </c>
      <c r="AD821" s="311">
        <v>0</v>
      </c>
      <c r="AE821" s="311">
        <v>0</v>
      </c>
      <c r="AF821" s="311">
        <v>0</v>
      </c>
      <c r="AG821" s="311">
        <v>0</v>
      </c>
      <c r="AH821" s="311">
        <v>0</v>
      </c>
      <c r="AI821" s="311">
        <v>0</v>
      </c>
      <c r="AJ821" s="311">
        <v>0</v>
      </c>
      <c r="AK821" s="311">
        <v>0</v>
      </c>
      <c r="AL821" s="311">
        <v>0</v>
      </c>
      <c r="AM821" s="311">
        <v>0</v>
      </c>
      <c r="AN821" s="311">
        <v>0</v>
      </c>
      <c r="AO821" s="311">
        <v>0</v>
      </c>
      <c r="AP821" s="311">
        <v>0</v>
      </c>
      <c r="AQ821" s="311">
        <v>0</v>
      </c>
      <c r="AR821" s="311">
        <v>0</v>
      </c>
      <c r="AS821" s="311">
        <v>0</v>
      </c>
      <c r="AT821" s="311">
        <v>0</v>
      </c>
      <c r="AU821" s="311">
        <v>0</v>
      </c>
      <c r="AV821" s="311">
        <v>0</v>
      </c>
      <c r="AW821" s="311">
        <v>0</v>
      </c>
      <c r="AX821" s="352">
        <v>0</v>
      </c>
      <c r="AY821" s="352">
        <v>0</v>
      </c>
      <c r="AZ821" s="352">
        <v>0</v>
      </c>
      <c r="BA821" s="352">
        <v>0</v>
      </c>
      <c r="BB821" s="352">
        <v>0</v>
      </c>
      <c r="BC821" s="352">
        <v>0</v>
      </c>
      <c r="BD821" s="352">
        <v>0</v>
      </c>
      <c r="BE821" s="352">
        <v>0</v>
      </c>
      <c r="BF821" s="352">
        <v>0</v>
      </c>
      <c r="BG821" s="352">
        <v>0</v>
      </c>
      <c r="BH821" s="378">
        <v>0</v>
      </c>
      <c r="BI821" s="352">
        <v>0</v>
      </c>
      <c r="BJ821" s="352">
        <v>0</v>
      </c>
      <c r="BK821" s="352"/>
      <c r="BL821" s="352"/>
      <c r="BM821" s="352"/>
    </row>
    <row r="822" spans="1:65" s="78" customFormat="1" x14ac:dyDescent="0.3">
      <c r="A822" s="10"/>
      <c r="B822" s="10"/>
      <c r="C822" s="10"/>
      <c r="D822" s="10">
        <v>9388508602.4500008</v>
      </c>
      <c r="E822" s="311">
        <v>310630202</v>
      </c>
      <c r="F822" s="311" t="s">
        <v>709</v>
      </c>
      <c r="G822" s="312">
        <v>4</v>
      </c>
      <c r="H822" s="312" t="s">
        <v>1305</v>
      </c>
      <c r="I822" s="311">
        <v>0</v>
      </c>
      <c r="J822" s="311">
        <v>0</v>
      </c>
      <c r="K822" s="311">
        <v>0</v>
      </c>
      <c r="L822" s="311">
        <v>0</v>
      </c>
      <c r="M822" s="311">
        <v>0</v>
      </c>
      <c r="N822" s="311">
        <v>0</v>
      </c>
      <c r="O822" s="311">
        <v>0</v>
      </c>
      <c r="P822" s="311">
        <v>0</v>
      </c>
      <c r="Q822" s="311">
        <v>0</v>
      </c>
      <c r="R822" s="311">
        <v>0</v>
      </c>
      <c r="S822" s="311">
        <v>0</v>
      </c>
      <c r="T822" s="311">
        <v>0</v>
      </c>
      <c r="U822" s="311">
        <v>0</v>
      </c>
      <c r="V822" s="311">
        <v>0</v>
      </c>
      <c r="W822" s="311">
        <v>0</v>
      </c>
      <c r="X822" s="311">
        <v>0</v>
      </c>
      <c r="Y822" s="311">
        <v>0</v>
      </c>
      <c r="Z822" s="311">
        <v>0</v>
      </c>
      <c r="AA822" s="311">
        <v>0</v>
      </c>
      <c r="AB822" s="311">
        <v>0</v>
      </c>
      <c r="AC822" s="311">
        <v>0</v>
      </c>
      <c r="AD822" s="311">
        <v>0</v>
      </c>
      <c r="AE822" s="311">
        <v>0</v>
      </c>
      <c r="AF822" s="311">
        <v>0</v>
      </c>
      <c r="AG822" s="311">
        <v>0</v>
      </c>
      <c r="AH822" s="311">
        <v>0</v>
      </c>
      <c r="AI822" s="311">
        <v>0</v>
      </c>
      <c r="AJ822" s="311">
        <v>0</v>
      </c>
      <c r="AK822" s="311">
        <v>0</v>
      </c>
      <c r="AL822" s="311">
        <v>0</v>
      </c>
      <c r="AM822" s="311">
        <v>0</v>
      </c>
      <c r="AN822" s="311">
        <v>0</v>
      </c>
      <c r="AO822" s="311">
        <v>0</v>
      </c>
      <c r="AP822" s="311">
        <v>0</v>
      </c>
      <c r="AQ822" s="311">
        <v>0</v>
      </c>
      <c r="AR822" s="311">
        <v>0</v>
      </c>
      <c r="AS822" s="311">
        <v>0</v>
      </c>
      <c r="AT822" s="311">
        <v>0</v>
      </c>
      <c r="AU822" s="311">
        <v>0</v>
      </c>
      <c r="AV822" s="311">
        <v>0</v>
      </c>
      <c r="AW822" s="311">
        <v>0</v>
      </c>
      <c r="AX822" s="352">
        <v>0</v>
      </c>
      <c r="AY822" s="352">
        <v>0</v>
      </c>
      <c r="AZ822" s="352">
        <v>0</v>
      </c>
      <c r="BA822" s="352">
        <v>0</v>
      </c>
      <c r="BB822" s="352">
        <v>0</v>
      </c>
      <c r="BC822" s="352">
        <v>0</v>
      </c>
      <c r="BD822" s="352">
        <v>0</v>
      </c>
      <c r="BE822" s="352">
        <v>0</v>
      </c>
      <c r="BF822" s="352">
        <v>0</v>
      </c>
      <c r="BG822" s="352">
        <v>0</v>
      </c>
      <c r="BH822" s="378">
        <v>500000</v>
      </c>
      <c r="BI822" s="352">
        <v>0</v>
      </c>
      <c r="BJ822" s="352">
        <v>0</v>
      </c>
      <c r="BK822" s="352"/>
      <c r="BL822" s="352"/>
      <c r="BM822" s="352"/>
    </row>
    <row r="823" spans="1:65" s="78" customFormat="1" x14ac:dyDescent="0.3">
      <c r="A823" s="10"/>
      <c r="B823" s="10"/>
      <c r="C823" s="10"/>
      <c r="D823" s="10">
        <v>22932223.030000001</v>
      </c>
      <c r="E823" s="311">
        <v>310704887</v>
      </c>
      <c r="F823" s="311" t="s">
        <v>716</v>
      </c>
      <c r="G823" s="312">
        <v>57</v>
      </c>
      <c r="H823" s="312" t="s">
        <v>1305</v>
      </c>
      <c r="I823" s="311">
        <v>0</v>
      </c>
      <c r="J823" s="311">
        <v>0</v>
      </c>
      <c r="K823" s="311">
        <v>0</v>
      </c>
      <c r="L823" s="311">
        <v>0</v>
      </c>
      <c r="M823" s="311">
        <v>0</v>
      </c>
      <c r="N823" s="311">
        <v>0</v>
      </c>
      <c r="O823" s="311">
        <v>0</v>
      </c>
      <c r="P823" s="311">
        <v>0</v>
      </c>
      <c r="Q823" s="311">
        <v>0</v>
      </c>
      <c r="R823" s="311">
        <v>0</v>
      </c>
      <c r="S823" s="311">
        <v>0</v>
      </c>
      <c r="T823" s="311">
        <v>0</v>
      </c>
      <c r="U823" s="311">
        <v>0</v>
      </c>
      <c r="V823" s="311">
        <v>0</v>
      </c>
      <c r="W823" s="311">
        <v>0</v>
      </c>
      <c r="X823" s="311">
        <v>0</v>
      </c>
      <c r="Y823" s="311">
        <v>0</v>
      </c>
      <c r="Z823" s="311">
        <v>0</v>
      </c>
      <c r="AA823" s="311">
        <v>0</v>
      </c>
      <c r="AB823" s="311">
        <v>0</v>
      </c>
      <c r="AC823" s="311">
        <v>0</v>
      </c>
      <c r="AD823" s="311">
        <v>0</v>
      </c>
      <c r="AE823" s="311">
        <v>0</v>
      </c>
      <c r="AF823" s="311">
        <v>0</v>
      </c>
      <c r="AG823" s="311">
        <v>0</v>
      </c>
      <c r="AH823" s="311">
        <v>0</v>
      </c>
      <c r="AI823" s="311">
        <v>0</v>
      </c>
      <c r="AJ823" s="311">
        <v>0</v>
      </c>
      <c r="AK823" s="311">
        <v>0</v>
      </c>
      <c r="AL823" s="311">
        <v>0</v>
      </c>
      <c r="AM823" s="311">
        <v>0</v>
      </c>
      <c r="AN823" s="311">
        <v>0</v>
      </c>
      <c r="AO823" s="311">
        <v>0</v>
      </c>
      <c r="AP823" s="311">
        <v>0</v>
      </c>
      <c r="AQ823" s="311">
        <v>0</v>
      </c>
      <c r="AR823" s="311">
        <v>0</v>
      </c>
      <c r="AS823" s="311">
        <v>0</v>
      </c>
      <c r="AT823" s="311">
        <v>0</v>
      </c>
      <c r="AU823" s="311">
        <v>0</v>
      </c>
      <c r="AV823" s="311">
        <v>0</v>
      </c>
      <c r="AW823" s="311">
        <v>0</v>
      </c>
      <c r="AX823" s="352">
        <v>0</v>
      </c>
      <c r="AY823" s="352">
        <v>0</v>
      </c>
      <c r="AZ823" s="352">
        <v>0</v>
      </c>
      <c r="BA823" s="352">
        <v>0</v>
      </c>
      <c r="BB823" s="352">
        <v>0</v>
      </c>
      <c r="BC823" s="352">
        <v>0</v>
      </c>
      <c r="BD823" s="352">
        <v>0</v>
      </c>
      <c r="BE823" s="352">
        <v>0</v>
      </c>
      <c r="BF823" s="352">
        <v>0</v>
      </c>
      <c r="BG823" s="352">
        <v>0</v>
      </c>
      <c r="BH823" s="378">
        <v>0</v>
      </c>
      <c r="BI823" s="352">
        <v>0</v>
      </c>
      <c r="BJ823" s="352">
        <v>0</v>
      </c>
      <c r="BK823" s="352"/>
      <c r="BL823" s="352"/>
      <c r="BM823" s="352"/>
    </row>
    <row r="824" spans="1:65" s="78" customFormat="1" x14ac:dyDescent="0.3">
      <c r="A824" s="10"/>
      <c r="B824" s="10"/>
      <c r="C824" s="10"/>
      <c r="D824" s="10">
        <v>62794897.479999997</v>
      </c>
      <c r="E824" s="311">
        <v>310716483</v>
      </c>
      <c r="F824" s="311" t="s">
        <v>720</v>
      </c>
      <c r="G824" s="312">
        <v>49</v>
      </c>
      <c r="H824" s="312" t="s">
        <v>1305</v>
      </c>
      <c r="I824" s="311">
        <v>0</v>
      </c>
      <c r="J824" s="311">
        <v>0</v>
      </c>
      <c r="K824" s="311">
        <v>0</v>
      </c>
      <c r="L824" s="311">
        <v>0</v>
      </c>
      <c r="M824" s="311">
        <v>0</v>
      </c>
      <c r="N824" s="311">
        <v>0</v>
      </c>
      <c r="O824" s="311">
        <v>0</v>
      </c>
      <c r="P824" s="311">
        <v>0</v>
      </c>
      <c r="Q824" s="311">
        <v>0</v>
      </c>
      <c r="R824" s="311">
        <v>0</v>
      </c>
      <c r="S824" s="311">
        <v>0</v>
      </c>
      <c r="T824" s="311">
        <v>0</v>
      </c>
      <c r="U824" s="311">
        <v>0</v>
      </c>
      <c r="V824" s="311">
        <v>0</v>
      </c>
      <c r="W824" s="311">
        <v>0</v>
      </c>
      <c r="X824" s="311">
        <v>0</v>
      </c>
      <c r="Y824" s="311">
        <v>0</v>
      </c>
      <c r="Z824" s="311">
        <v>0</v>
      </c>
      <c r="AA824" s="311">
        <v>0</v>
      </c>
      <c r="AB824" s="311">
        <v>0</v>
      </c>
      <c r="AC824" s="311">
        <v>0</v>
      </c>
      <c r="AD824" s="311">
        <v>0</v>
      </c>
      <c r="AE824" s="311">
        <v>0</v>
      </c>
      <c r="AF824" s="311">
        <v>0</v>
      </c>
      <c r="AG824" s="311">
        <v>0</v>
      </c>
      <c r="AH824" s="311">
        <v>0</v>
      </c>
      <c r="AI824" s="311">
        <v>0</v>
      </c>
      <c r="AJ824" s="311">
        <v>0</v>
      </c>
      <c r="AK824" s="311">
        <v>0</v>
      </c>
      <c r="AL824" s="311">
        <v>0</v>
      </c>
      <c r="AM824" s="311">
        <v>0</v>
      </c>
      <c r="AN824" s="311">
        <v>0</v>
      </c>
      <c r="AO824" s="311">
        <v>0</v>
      </c>
      <c r="AP824" s="311">
        <v>0</v>
      </c>
      <c r="AQ824" s="311">
        <v>0</v>
      </c>
      <c r="AR824" s="311">
        <v>0</v>
      </c>
      <c r="AS824" s="311">
        <v>0</v>
      </c>
      <c r="AT824" s="311">
        <v>0</v>
      </c>
      <c r="AU824" s="311">
        <v>0</v>
      </c>
      <c r="AV824" s="311">
        <v>0</v>
      </c>
      <c r="AW824" s="311">
        <v>0</v>
      </c>
      <c r="AX824" s="352">
        <v>0</v>
      </c>
      <c r="AY824" s="352">
        <v>0</v>
      </c>
      <c r="AZ824" s="352">
        <v>0</v>
      </c>
      <c r="BA824" s="352">
        <v>0</v>
      </c>
      <c r="BB824" s="352">
        <v>0</v>
      </c>
      <c r="BC824" s="352">
        <v>0</v>
      </c>
      <c r="BD824" s="352">
        <v>0</v>
      </c>
      <c r="BE824" s="352">
        <v>0</v>
      </c>
      <c r="BF824" s="352">
        <v>0</v>
      </c>
      <c r="BG824" s="352">
        <v>0</v>
      </c>
      <c r="BH824" s="378">
        <v>0</v>
      </c>
      <c r="BI824" s="352">
        <v>0</v>
      </c>
      <c r="BJ824" s="352">
        <v>0</v>
      </c>
      <c r="BK824" s="352"/>
      <c r="BL824" s="352"/>
      <c r="BM824" s="352"/>
    </row>
    <row r="825" spans="1:65" s="78" customFormat="1" x14ac:dyDescent="0.3">
      <c r="A825" s="10"/>
      <c r="B825" s="10"/>
      <c r="C825" s="10"/>
      <c r="D825" s="10">
        <v>231527229.94</v>
      </c>
      <c r="E825" s="311">
        <v>410026754</v>
      </c>
      <c r="F825" s="311" t="s">
        <v>741</v>
      </c>
      <c r="G825" s="312">
        <v>12</v>
      </c>
      <c r="H825" s="312" t="s">
        <v>1306</v>
      </c>
      <c r="I825" s="311">
        <v>0</v>
      </c>
      <c r="J825" s="311">
        <v>0</v>
      </c>
      <c r="K825" s="311">
        <v>0</v>
      </c>
      <c r="L825" s="311">
        <v>0</v>
      </c>
      <c r="M825" s="311">
        <v>0</v>
      </c>
      <c r="N825" s="311">
        <v>0</v>
      </c>
      <c r="O825" s="311">
        <v>0</v>
      </c>
      <c r="P825" s="311">
        <v>0</v>
      </c>
      <c r="Q825" s="311">
        <v>0</v>
      </c>
      <c r="R825" s="311">
        <v>0</v>
      </c>
      <c r="S825" s="311">
        <v>0</v>
      </c>
      <c r="T825" s="311">
        <v>0</v>
      </c>
      <c r="U825" s="311">
        <v>0</v>
      </c>
      <c r="V825" s="311">
        <v>0</v>
      </c>
      <c r="W825" s="311">
        <v>0</v>
      </c>
      <c r="X825" s="311">
        <v>0</v>
      </c>
      <c r="Y825" s="311">
        <v>0</v>
      </c>
      <c r="Z825" s="311">
        <v>0</v>
      </c>
      <c r="AA825" s="311">
        <v>0</v>
      </c>
      <c r="AB825" s="311">
        <v>0</v>
      </c>
      <c r="AC825" s="311">
        <v>0</v>
      </c>
      <c r="AD825" s="311">
        <v>0</v>
      </c>
      <c r="AE825" s="311">
        <v>0</v>
      </c>
      <c r="AF825" s="311">
        <v>0</v>
      </c>
      <c r="AG825" s="311">
        <v>0</v>
      </c>
      <c r="AH825" s="311">
        <v>0</v>
      </c>
      <c r="AI825" s="311">
        <v>0</v>
      </c>
      <c r="AJ825" s="311">
        <v>0</v>
      </c>
      <c r="AK825" s="311">
        <v>0</v>
      </c>
      <c r="AL825" s="311">
        <v>0</v>
      </c>
      <c r="AM825" s="311">
        <v>0</v>
      </c>
      <c r="AN825" s="311">
        <v>0</v>
      </c>
      <c r="AO825" s="311">
        <v>0</v>
      </c>
      <c r="AP825" s="311">
        <v>0</v>
      </c>
      <c r="AQ825" s="311">
        <v>0</v>
      </c>
      <c r="AR825" s="311">
        <v>0</v>
      </c>
      <c r="AS825" s="311">
        <v>0</v>
      </c>
      <c r="AT825" s="311">
        <v>0</v>
      </c>
      <c r="AU825" s="311">
        <v>0</v>
      </c>
      <c r="AV825" s="311">
        <v>0</v>
      </c>
      <c r="AW825" s="311">
        <v>0</v>
      </c>
      <c r="AX825" s="352">
        <v>0</v>
      </c>
      <c r="AY825" s="352">
        <v>0</v>
      </c>
      <c r="AZ825" s="352">
        <v>0</v>
      </c>
      <c r="BA825" s="352">
        <v>0</v>
      </c>
      <c r="BB825" s="352">
        <v>0</v>
      </c>
      <c r="BC825" s="352">
        <v>0</v>
      </c>
      <c r="BD825" s="352">
        <v>0</v>
      </c>
      <c r="BE825" s="352">
        <v>0</v>
      </c>
      <c r="BF825" s="352">
        <v>0</v>
      </c>
      <c r="BG825" s="352">
        <v>0</v>
      </c>
      <c r="BH825" s="378">
        <v>0</v>
      </c>
      <c r="BI825" s="352">
        <v>0</v>
      </c>
      <c r="BJ825" s="352">
        <v>0</v>
      </c>
      <c r="BK825" s="352"/>
      <c r="BL825" s="352"/>
      <c r="BM825" s="352"/>
    </row>
    <row r="826" spans="1:65" s="78" customFormat="1" x14ac:dyDescent="0.3">
      <c r="A826" s="10"/>
      <c r="B826" s="10"/>
      <c r="C826" s="10"/>
      <c r="D826" s="10">
        <v>2812550177.73</v>
      </c>
      <c r="E826" s="311">
        <v>410056365</v>
      </c>
      <c r="F826" s="311" t="s">
        <v>749</v>
      </c>
      <c r="G826" s="312">
        <v>6</v>
      </c>
      <c r="H826" s="312" t="s">
        <v>1306</v>
      </c>
      <c r="I826" s="311">
        <v>0</v>
      </c>
      <c r="J826" s="311">
        <v>0</v>
      </c>
      <c r="K826" s="311">
        <v>0</v>
      </c>
      <c r="L826" s="311">
        <v>0</v>
      </c>
      <c r="M826" s="311">
        <v>0</v>
      </c>
      <c r="N826" s="311">
        <v>0</v>
      </c>
      <c r="O826" s="311">
        <v>0</v>
      </c>
      <c r="P826" s="311">
        <v>0</v>
      </c>
      <c r="Q826" s="311">
        <v>0</v>
      </c>
      <c r="R826" s="311">
        <v>0</v>
      </c>
      <c r="S826" s="311">
        <v>0</v>
      </c>
      <c r="T826" s="311">
        <v>0</v>
      </c>
      <c r="U826" s="311">
        <v>0</v>
      </c>
      <c r="V826" s="311">
        <v>0</v>
      </c>
      <c r="W826" s="311">
        <v>0</v>
      </c>
      <c r="X826" s="311">
        <v>0</v>
      </c>
      <c r="Y826" s="311">
        <v>0</v>
      </c>
      <c r="Z826" s="311">
        <v>0</v>
      </c>
      <c r="AA826" s="311">
        <v>0</v>
      </c>
      <c r="AB826" s="311">
        <v>0</v>
      </c>
      <c r="AC826" s="311">
        <v>0</v>
      </c>
      <c r="AD826" s="311">
        <v>0</v>
      </c>
      <c r="AE826" s="311">
        <v>0</v>
      </c>
      <c r="AF826" s="311">
        <v>0</v>
      </c>
      <c r="AG826" s="311">
        <v>0</v>
      </c>
      <c r="AH826" s="311">
        <v>0</v>
      </c>
      <c r="AI826" s="311">
        <v>0</v>
      </c>
      <c r="AJ826" s="311">
        <v>0</v>
      </c>
      <c r="AK826" s="311">
        <v>0</v>
      </c>
      <c r="AL826" s="311">
        <v>0</v>
      </c>
      <c r="AM826" s="311">
        <v>0</v>
      </c>
      <c r="AN826" s="311">
        <v>0</v>
      </c>
      <c r="AO826" s="311">
        <v>0</v>
      </c>
      <c r="AP826" s="311">
        <v>0</v>
      </c>
      <c r="AQ826" s="311">
        <v>0</v>
      </c>
      <c r="AR826" s="311">
        <v>0</v>
      </c>
      <c r="AS826" s="311">
        <v>0</v>
      </c>
      <c r="AT826" s="311">
        <v>0</v>
      </c>
      <c r="AU826" s="311">
        <v>0</v>
      </c>
      <c r="AV826" s="311">
        <v>0</v>
      </c>
      <c r="AW826" s="311">
        <v>0</v>
      </c>
      <c r="AX826" s="352">
        <v>0</v>
      </c>
      <c r="AY826" s="352">
        <v>0</v>
      </c>
      <c r="AZ826" s="352">
        <v>0</v>
      </c>
      <c r="BA826" s="352">
        <v>0</v>
      </c>
      <c r="BB826" s="352">
        <v>0</v>
      </c>
      <c r="BC826" s="352">
        <v>0</v>
      </c>
      <c r="BD826" s="352">
        <v>0</v>
      </c>
      <c r="BE826" s="352">
        <v>0</v>
      </c>
      <c r="BF826" s="352">
        <v>0</v>
      </c>
      <c r="BG826" s="352">
        <v>0</v>
      </c>
      <c r="BH826" s="378">
        <v>0</v>
      </c>
      <c r="BI826" s="352">
        <v>0</v>
      </c>
      <c r="BJ826" s="352">
        <v>0</v>
      </c>
      <c r="BK826" s="352"/>
      <c r="BL826" s="352"/>
      <c r="BM826" s="352"/>
    </row>
    <row r="827" spans="1:65" s="78" customFormat="1" x14ac:dyDescent="0.3">
      <c r="A827" s="10"/>
      <c r="B827" s="10"/>
      <c r="C827" s="10"/>
      <c r="D827" s="10">
        <v>192004848.91</v>
      </c>
      <c r="E827" s="311">
        <v>410058495</v>
      </c>
      <c r="F827" s="311" t="s">
        <v>751</v>
      </c>
      <c r="G827" s="312">
        <v>14</v>
      </c>
      <c r="H827" s="312" t="s">
        <v>1306</v>
      </c>
      <c r="I827" s="311">
        <v>0</v>
      </c>
      <c r="J827" s="311">
        <v>0</v>
      </c>
      <c r="K827" s="311">
        <v>0</v>
      </c>
      <c r="L827" s="311">
        <v>0</v>
      </c>
      <c r="M827" s="311">
        <v>0</v>
      </c>
      <c r="N827" s="311">
        <v>0</v>
      </c>
      <c r="O827" s="311">
        <v>0</v>
      </c>
      <c r="P827" s="311">
        <v>0</v>
      </c>
      <c r="Q827" s="311">
        <v>0</v>
      </c>
      <c r="R827" s="311">
        <v>0</v>
      </c>
      <c r="S827" s="311">
        <v>0</v>
      </c>
      <c r="T827" s="311">
        <v>0</v>
      </c>
      <c r="U827" s="311">
        <v>0</v>
      </c>
      <c r="V827" s="311">
        <v>0</v>
      </c>
      <c r="W827" s="311">
        <v>0</v>
      </c>
      <c r="X827" s="311">
        <v>0</v>
      </c>
      <c r="Y827" s="311">
        <v>0</v>
      </c>
      <c r="Z827" s="311">
        <v>0</v>
      </c>
      <c r="AA827" s="311">
        <v>0</v>
      </c>
      <c r="AB827" s="311">
        <v>0</v>
      </c>
      <c r="AC827" s="311">
        <v>0</v>
      </c>
      <c r="AD827" s="311">
        <v>0</v>
      </c>
      <c r="AE827" s="311">
        <v>0</v>
      </c>
      <c r="AF827" s="311">
        <v>0</v>
      </c>
      <c r="AG827" s="311">
        <v>0</v>
      </c>
      <c r="AH827" s="311">
        <v>0</v>
      </c>
      <c r="AI827" s="311">
        <v>0</v>
      </c>
      <c r="AJ827" s="311">
        <v>0</v>
      </c>
      <c r="AK827" s="311">
        <v>0</v>
      </c>
      <c r="AL827" s="311">
        <v>0</v>
      </c>
      <c r="AM827" s="311">
        <v>0</v>
      </c>
      <c r="AN827" s="311">
        <v>0</v>
      </c>
      <c r="AO827" s="311">
        <v>0</v>
      </c>
      <c r="AP827" s="311">
        <v>0</v>
      </c>
      <c r="AQ827" s="311">
        <v>0</v>
      </c>
      <c r="AR827" s="311">
        <v>0</v>
      </c>
      <c r="AS827" s="311">
        <v>0</v>
      </c>
      <c r="AT827" s="311">
        <v>0</v>
      </c>
      <c r="AU827" s="311">
        <v>0</v>
      </c>
      <c r="AV827" s="311">
        <v>0</v>
      </c>
      <c r="AW827" s="311">
        <v>0</v>
      </c>
      <c r="AX827" s="352">
        <v>0</v>
      </c>
      <c r="AY827" s="352">
        <v>0</v>
      </c>
      <c r="AZ827" s="352">
        <v>0</v>
      </c>
      <c r="BA827" s="352">
        <v>0</v>
      </c>
      <c r="BB827" s="352">
        <v>0</v>
      </c>
      <c r="BC827" s="352">
        <v>0</v>
      </c>
      <c r="BD827" s="352">
        <v>0</v>
      </c>
      <c r="BE827" s="352">
        <v>0</v>
      </c>
      <c r="BF827" s="352">
        <v>0</v>
      </c>
      <c r="BG827" s="352">
        <v>0</v>
      </c>
      <c r="BH827" s="378">
        <v>0</v>
      </c>
      <c r="BI827" s="352">
        <v>0</v>
      </c>
      <c r="BJ827" s="352">
        <v>0</v>
      </c>
      <c r="BK827" s="352"/>
      <c r="BL827" s="352"/>
      <c r="BM827" s="352"/>
    </row>
    <row r="828" spans="1:65" s="78" customFormat="1" x14ac:dyDescent="0.3">
      <c r="A828" s="10"/>
      <c r="B828" s="10"/>
      <c r="C828" s="10"/>
      <c r="D828" s="10">
        <v>2135204765.46</v>
      </c>
      <c r="E828" s="311">
        <v>410068283</v>
      </c>
      <c r="F828" s="311" t="s">
        <v>755</v>
      </c>
      <c r="G828" s="312">
        <v>23</v>
      </c>
      <c r="H828" s="312" t="s">
        <v>1306</v>
      </c>
      <c r="I828" s="311">
        <v>0</v>
      </c>
      <c r="J828" s="311">
        <v>0</v>
      </c>
      <c r="K828" s="311">
        <v>0</v>
      </c>
      <c r="L828" s="311">
        <v>0</v>
      </c>
      <c r="M828" s="311">
        <v>0</v>
      </c>
      <c r="N828" s="311">
        <v>0</v>
      </c>
      <c r="O828" s="311">
        <v>0</v>
      </c>
      <c r="P828" s="311">
        <v>0</v>
      </c>
      <c r="Q828" s="311">
        <v>0</v>
      </c>
      <c r="R828" s="311">
        <v>0</v>
      </c>
      <c r="S828" s="311">
        <v>0</v>
      </c>
      <c r="T828" s="311">
        <v>0</v>
      </c>
      <c r="U828" s="311">
        <v>0</v>
      </c>
      <c r="V828" s="311">
        <v>0</v>
      </c>
      <c r="W828" s="311">
        <v>0</v>
      </c>
      <c r="X828" s="311">
        <v>0</v>
      </c>
      <c r="Y828" s="311">
        <v>0</v>
      </c>
      <c r="Z828" s="311">
        <v>0</v>
      </c>
      <c r="AA828" s="311">
        <v>0</v>
      </c>
      <c r="AB828" s="311">
        <v>0</v>
      </c>
      <c r="AC828" s="311">
        <v>0</v>
      </c>
      <c r="AD828" s="311">
        <v>0</v>
      </c>
      <c r="AE828" s="311">
        <v>0</v>
      </c>
      <c r="AF828" s="311">
        <v>0</v>
      </c>
      <c r="AG828" s="311">
        <v>0</v>
      </c>
      <c r="AH828" s="311">
        <v>0</v>
      </c>
      <c r="AI828" s="311">
        <v>0</v>
      </c>
      <c r="AJ828" s="311">
        <v>0</v>
      </c>
      <c r="AK828" s="311">
        <v>0</v>
      </c>
      <c r="AL828" s="311">
        <v>0</v>
      </c>
      <c r="AM828" s="311">
        <v>0</v>
      </c>
      <c r="AN828" s="311">
        <v>0</v>
      </c>
      <c r="AO828" s="311">
        <v>0</v>
      </c>
      <c r="AP828" s="311">
        <v>0</v>
      </c>
      <c r="AQ828" s="311">
        <v>0</v>
      </c>
      <c r="AR828" s="311">
        <v>0</v>
      </c>
      <c r="AS828" s="311">
        <v>0</v>
      </c>
      <c r="AT828" s="311">
        <v>0</v>
      </c>
      <c r="AU828" s="311">
        <v>0</v>
      </c>
      <c r="AV828" s="311">
        <v>0</v>
      </c>
      <c r="AW828" s="311">
        <v>0</v>
      </c>
      <c r="AX828" s="352">
        <v>0</v>
      </c>
      <c r="AY828" s="352">
        <v>0</v>
      </c>
      <c r="AZ828" s="352">
        <v>0</v>
      </c>
      <c r="BA828" s="352">
        <v>0</v>
      </c>
      <c r="BB828" s="352">
        <v>0</v>
      </c>
      <c r="BC828" s="352">
        <v>0</v>
      </c>
      <c r="BD828" s="352">
        <v>0</v>
      </c>
      <c r="BE828" s="352">
        <v>0</v>
      </c>
      <c r="BF828" s="352">
        <v>0</v>
      </c>
      <c r="BG828" s="352">
        <v>0</v>
      </c>
      <c r="BH828" s="378">
        <v>0</v>
      </c>
      <c r="BI828" s="352">
        <v>0</v>
      </c>
      <c r="BJ828" s="352">
        <v>0</v>
      </c>
      <c r="BK828" s="352"/>
      <c r="BL828" s="352"/>
      <c r="BM828" s="352"/>
    </row>
    <row r="829" spans="1:65" s="78" customFormat="1" x14ac:dyDescent="0.3">
      <c r="A829" s="10"/>
      <c r="B829" s="10"/>
      <c r="C829" s="10"/>
      <c r="D829" s="10">
        <v>6081093832.2200003</v>
      </c>
      <c r="E829" s="311">
        <v>410103092</v>
      </c>
      <c r="F829" s="311" t="s">
        <v>764</v>
      </c>
      <c r="G829" s="312">
        <v>9</v>
      </c>
      <c r="H829" s="312" t="s">
        <v>1306</v>
      </c>
      <c r="I829" s="311">
        <v>0</v>
      </c>
      <c r="J829" s="311">
        <v>0</v>
      </c>
      <c r="K829" s="311">
        <v>0</v>
      </c>
      <c r="L829" s="311">
        <v>0</v>
      </c>
      <c r="M829" s="311">
        <v>0</v>
      </c>
      <c r="N829" s="311">
        <v>0</v>
      </c>
      <c r="O829" s="311">
        <v>0</v>
      </c>
      <c r="P829" s="311">
        <v>0</v>
      </c>
      <c r="Q829" s="311">
        <v>0</v>
      </c>
      <c r="R829" s="311">
        <v>0</v>
      </c>
      <c r="S829" s="311">
        <v>0</v>
      </c>
      <c r="T829" s="311">
        <v>0</v>
      </c>
      <c r="U829" s="311">
        <v>0</v>
      </c>
      <c r="V829" s="311">
        <v>0</v>
      </c>
      <c r="W829" s="311">
        <v>0</v>
      </c>
      <c r="X829" s="311">
        <v>0</v>
      </c>
      <c r="Y829" s="311">
        <v>0</v>
      </c>
      <c r="Z829" s="311">
        <v>0</v>
      </c>
      <c r="AA829" s="311">
        <v>0</v>
      </c>
      <c r="AB829" s="311">
        <v>0</v>
      </c>
      <c r="AC829" s="311">
        <v>0</v>
      </c>
      <c r="AD829" s="311">
        <v>0</v>
      </c>
      <c r="AE829" s="311">
        <v>0</v>
      </c>
      <c r="AF829" s="311">
        <v>0</v>
      </c>
      <c r="AG829" s="311">
        <v>0</v>
      </c>
      <c r="AH829" s="311">
        <v>0</v>
      </c>
      <c r="AI829" s="311">
        <v>0</v>
      </c>
      <c r="AJ829" s="311">
        <v>0</v>
      </c>
      <c r="AK829" s="311">
        <v>0</v>
      </c>
      <c r="AL829" s="311">
        <v>0</v>
      </c>
      <c r="AM829" s="311">
        <v>0</v>
      </c>
      <c r="AN829" s="311">
        <v>0</v>
      </c>
      <c r="AO829" s="311">
        <v>0</v>
      </c>
      <c r="AP829" s="311">
        <v>0</v>
      </c>
      <c r="AQ829" s="311">
        <v>0</v>
      </c>
      <c r="AR829" s="311">
        <v>0</v>
      </c>
      <c r="AS829" s="311">
        <v>0</v>
      </c>
      <c r="AT829" s="311">
        <v>0</v>
      </c>
      <c r="AU829" s="311">
        <v>0</v>
      </c>
      <c r="AV829" s="311">
        <v>0</v>
      </c>
      <c r="AW829" s="311">
        <v>0</v>
      </c>
      <c r="AX829" s="352">
        <v>0</v>
      </c>
      <c r="AY829" s="352">
        <v>0</v>
      </c>
      <c r="AZ829" s="352">
        <v>0</v>
      </c>
      <c r="BA829" s="352">
        <v>0</v>
      </c>
      <c r="BB829" s="352">
        <v>0</v>
      </c>
      <c r="BC829" s="352">
        <v>0</v>
      </c>
      <c r="BD829" s="352">
        <v>0</v>
      </c>
      <c r="BE829" s="352">
        <v>0</v>
      </c>
      <c r="BF829" s="352">
        <v>0</v>
      </c>
      <c r="BG829" s="352">
        <v>0</v>
      </c>
      <c r="BH829" s="378">
        <v>0</v>
      </c>
      <c r="BI829" s="352">
        <v>0</v>
      </c>
      <c r="BJ829" s="352">
        <v>0</v>
      </c>
      <c r="BK829" s="352"/>
      <c r="BL829" s="352"/>
      <c r="BM829" s="352"/>
    </row>
    <row r="830" spans="1:65" s="78" customFormat="1" x14ac:dyDescent="0.3">
      <c r="A830" s="10"/>
      <c r="B830" s="10"/>
      <c r="C830" s="10"/>
      <c r="D830" s="10">
        <v>10357353888.280001</v>
      </c>
      <c r="E830" s="311">
        <v>410108974</v>
      </c>
      <c r="F830" s="311" t="s">
        <v>765</v>
      </c>
      <c r="G830" s="312">
        <v>3</v>
      </c>
      <c r="H830" s="312" t="s">
        <v>1306</v>
      </c>
      <c r="I830" s="311">
        <v>0</v>
      </c>
      <c r="J830" s="311">
        <v>0</v>
      </c>
      <c r="K830" s="311">
        <v>0</v>
      </c>
      <c r="L830" s="311">
        <v>0</v>
      </c>
      <c r="M830" s="311">
        <v>0</v>
      </c>
      <c r="N830" s="311">
        <v>0</v>
      </c>
      <c r="O830" s="311">
        <v>0</v>
      </c>
      <c r="P830" s="311">
        <v>0</v>
      </c>
      <c r="Q830" s="311">
        <v>0</v>
      </c>
      <c r="R830" s="311">
        <v>0</v>
      </c>
      <c r="S830" s="311">
        <v>0</v>
      </c>
      <c r="T830" s="311">
        <v>0</v>
      </c>
      <c r="U830" s="311">
        <v>0</v>
      </c>
      <c r="V830" s="311">
        <v>0</v>
      </c>
      <c r="W830" s="311">
        <v>0</v>
      </c>
      <c r="X830" s="311">
        <v>0</v>
      </c>
      <c r="Y830" s="311">
        <v>0</v>
      </c>
      <c r="Z830" s="311">
        <v>0</v>
      </c>
      <c r="AA830" s="311">
        <v>0</v>
      </c>
      <c r="AB830" s="311">
        <v>0</v>
      </c>
      <c r="AC830" s="311">
        <v>0</v>
      </c>
      <c r="AD830" s="311">
        <v>0</v>
      </c>
      <c r="AE830" s="311">
        <v>0</v>
      </c>
      <c r="AF830" s="311">
        <v>0</v>
      </c>
      <c r="AG830" s="311">
        <v>0</v>
      </c>
      <c r="AH830" s="311">
        <v>0</v>
      </c>
      <c r="AI830" s="311">
        <v>0</v>
      </c>
      <c r="AJ830" s="311">
        <v>0</v>
      </c>
      <c r="AK830" s="311">
        <v>0</v>
      </c>
      <c r="AL830" s="311">
        <v>0</v>
      </c>
      <c r="AM830" s="311">
        <v>0</v>
      </c>
      <c r="AN830" s="311">
        <v>0</v>
      </c>
      <c r="AO830" s="311">
        <v>0</v>
      </c>
      <c r="AP830" s="311">
        <v>0</v>
      </c>
      <c r="AQ830" s="311">
        <v>0</v>
      </c>
      <c r="AR830" s="311">
        <v>0</v>
      </c>
      <c r="AS830" s="311">
        <v>0</v>
      </c>
      <c r="AT830" s="311">
        <v>0</v>
      </c>
      <c r="AU830" s="311">
        <v>0</v>
      </c>
      <c r="AV830" s="311">
        <v>0</v>
      </c>
      <c r="AW830" s="311">
        <v>0</v>
      </c>
      <c r="AX830" s="352">
        <v>0</v>
      </c>
      <c r="AY830" s="352">
        <v>0</v>
      </c>
      <c r="AZ830" s="352">
        <v>0</v>
      </c>
      <c r="BA830" s="352">
        <v>0</v>
      </c>
      <c r="BB830" s="352">
        <v>0</v>
      </c>
      <c r="BC830" s="352">
        <v>0</v>
      </c>
      <c r="BD830" s="352">
        <v>0</v>
      </c>
      <c r="BE830" s="352">
        <v>0</v>
      </c>
      <c r="BF830" s="352">
        <v>0</v>
      </c>
      <c r="BG830" s="352">
        <v>0</v>
      </c>
      <c r="BH830" s="378">
        <v>0</v>
      </c>
      <c r="BI830" s="352">
        <v>0</v>
      </c>
      <c r="BJ830" s="352">
        <v>0</v>
      </c>
      <c r="BK830" s="352"/>
      <c r="BL830" s="352"/>
      <c r="BM830" s="352"/>
    </row>
    <row r="831" spans="1:65" s="78" customFormat="1" x14ac:dyDescent="0.3">
      <c r="A831" s="10"/>
      <c r="B831" s="10"/>
      <c r="C831" s="10"/>
      <c r="D831" s="10">
        <v>111955079.27</v>
      </c>
      <c r="E831" s="311">
        <v>420031140</v>
      </c>
      <c r="F831" s="311" t="s">
        <v>774</v>
      </c>
      <c r="G831" s="312">
        <v>4</v>
      </c>
      <c r="H831" s="312" t="s">
        <v>1307</v>
      </c>
      <c r="I831" s="311">
        <v>0</v>
      </c>
      <c r="J831" s="311">
        <v>0</v>
      </c>
      <c r="K831" s="311">
        <v>0</v>
      </c>
      <c r="L831" s="311">
        <v>0</v>
      </c>
      <c r="M831" s="311">
        <v>0</v>
      </c>
      <c r="N831" s="311">
        <v>0</v>
      </c>
      <c r="O831" s="311">
        <v>0</v>
      </c>
      <c r="P831" s="311">
        <v>0</v>
      </c>
      <c r="Q831" s="311">
        <v>0</v>
      </c>
      <c r="R831" s="311">
        <v>0</v>
      </c>
      <c r="S831" s="311">
        <v>0</v>
      </c>
      <c r="T831" s="311">
        <v>0</v>
      </c>
      <c r="U831" s="311">
        <v>0</v>
      </c>
      <c r="V831" s="311">
        <v>0</v>
      </c>
      <c r="W831" s="311">
        <v>0</v>
      </c>
      <c r="X831" s="311">
        <v>0</v>
      </c>
      <c r="Y831" s="311">
        <v>0</v>
      </c>
      <c r="Z831" s="311">
        <v>0</v>
      </c>
      <c r="AA831" s="311">
        <v>0</v>
      </c>
      <c r="AB831" s="311">
        <v>0</v>
      </c>
      <c r="AC831" s="311">
        <v>0</v>
      </c>
      <c r="AD831" s="311">
        <v>0</v>
      </c>
      <c r="AE831" s="311">
        <v>0</v>
      </c>
      <c r="AF831" s="311">
        <v>0</v>
      </c>
      <c r="AG831" s="311">
        <v>0</v>
      </c>
      <c r="AH831" s="311">
        <v>0</v>
      </c>
      <c r="AI831" s="311">
        <v>0</v>
      </c>
      <c r="AJ831" s="311">
        <v>0</v>
      </c>
      <c r="AK831" s="311">
        <v>0</v>
      </c>
      <c r="AL831" s="311">
        <v>0</v>
      </c>
      <c r="AM831" s="311">
        <v>0</v>
      </c>
      <c r="AN831" s="311">
        <v>0</v>
      </c>
      <c r="AO831" s="311">
        <v>0</v>
      </c>
      <c r="AP831" s="311">
        <v>0</v>
      </c>
      <c r="AQ831" s="311">
        <v>0</v>
      </c>
      <c r="AR831" s="311">
        <v>0</v>
      </c>
      <c r="AS831" s="311">
        <v>0</v>
      </c>
      <c r="AT831" s="311">
        <v>0</v>
      </c>
      <c r="AU831" s="311">
        <v>0</v>
      </c>
      <c r="AV831" s="311">
        <v>0</v>
      </c>
      <c r="AW831" s="311">
        <v>0</v>
      </c>
      <c r="AX831" s="352">
        <v>0</v>
      </c>
      <c r="AY831" s="352">
        <v>0</v>
      </c>
      <c r="AZ831" s="352">
        <v>0</v>
      </c>
      <c r="BA831" s="352">
        <v>0</v>
      </c>
      <c r="BB831" s="352">
        <v>0</v>
      </c>
      <c r="BC831" s="352">
        <v>0</v>
      </c>
      <c r="BD831" s="352">
        <v>0</v>
      </c>
      <c r="BE831" s="352">
        <v>0</v>
      </c>
      <c r="BF831" s="352">
        <v>0</v>
      </c>
      <c r="BG831" s="352">
        <v>0</v>
      </c>
      <c r="BH831" s="378">
        <v>0</v>
      </c>
      <c r="BI831" s="352">
        <v>0</v>
      </c>
      <c r="BJ831" s="352">
        <v>0</v>
      </c>
      <c r="BK831" s="352"/>
      <c r="BL831" s="352"/>
      <c r="BM831" s="352"/>
    </row>
    <row r="832" spans="1:65" s="78" customFormat="1" x14ac:dyDescent="0.3">
      <c r="A832" s="10"/>
      <c r="B832" s="10"/>
      <c r="C832" s="10"/>
      <c r="D832" s="10">
        <v>1161361066.23</v>
      </c>
      <c r="E832" s="311">
        <v>430632764</v>
      </c>
      <c r="F832" s="311" t="s">
        <v>780</v>
      </c>
      <c r="G832" s="312">
        <v>3</v>
      </c>
      <c r="H832" s="312" t="s">
        <v>1308</v>
      </c>
      <c r="I832" s="311">
        <v>0</v>
      </c>
      <c r="J832" s="311">
        <v>0</v>
      </c>
      <c r="K832" s="311">
        <v>0</v>
      </c>
      <c r="L832" s="311">
        <v>0</v>
      </c>
      <c r="M832" s="311">
        <v>0</v>
      </c>
      <c r="N832" s="311">
        <v>0</v>
      </c>
      <c r="O832" s="311">
        <v>0</v>
      </c>
      <c r="P832" s="311">
        <v>0</v>
      </c>
      <c r="Q832" s="311">
        <v>0</v>
      </c>
      <c r="R832" s="311">
        <v>0</v>
      </c>
      <c r="S832" s="311">
        <v>0</v>
      </c>
      <c r="T832" s="311">
        <v>0</v>
      </c>
      <c r="U832" s="311">
        <v>0</v>
      </c>
      <c r="V832" s="311">
        <v>0</v>
      </c>
      <c r="W832" s="311">
        <v>0</v>
      </c>
      <c r="X832" s="311">
        <v>0</v>
      </c>
      <c r="Y832" s="311">
        <v>0</v>
      </c>
      <c r="Z832" s="311">
        <v>0</v>
      </c>
      <c r="AA832" s="311">
        <v>0</v>
      </c>
      <c r="AB832" s="311">
        <v>0</v>
      </c>
      <c r="AC832" s="311">
        <v>0</v>
      </c>
      <c r="AD832" s="311">
        <v>0</v>
      </c>
      <c r="AE832" s="311">
        <v>0</v>
      </c>
      <c r="AF832" s="311">
        <v>0</v>
      </c>
      <c r="AG832" s="311">
        <v>0</v>
      </c>
      <c r="AH832" s="311">
        <v>0</v>
      </c>
      <c r="AI832" s="311">
        <v>0</v>
      </c>
      <c r="AJ832" s="311">
        <v>0</v>
      </c>
      <c r="AK832" s="311">
        <v>0</v>
      </c>
      <c r="AL832" s="311">
        <v>0</v>
      </c>
      <c r="AM832" s="311">
        <v>0</v>
      </c>
      <c r="AN832" s="311">
        <v>0</v>
      </c>
      <c r="AO832" s="311">
        <v>0</v>
      </c>
      <c r="AP832" s="311">
        <v>0</v>
      </c>
      <c r="AQ832" s="311">
        <v>0</v>
      </c>
      <c r="AR832" s="311">
        <v>0</v>
      </c>
      <c r="AS832" s="311">
        <v>0</v>
      </c>
      <c r="AT832" s="311">
        <v>0</v>
      </c>
      <c r="AU832" s="311">
        <v>0</v>
      </c>
      <c r="AV832" s="311">
        <v>0</v>
      </c>
      <c r="AW832" s="311">
        <v>0</v>
      </c>
      <c r="AX832" s="352">
        <v>0</v>
      </c>
      <c r="AY832" s="352">
        <v>0</v>
      </c>
      <c r="AZ832" s="352">
        <v>0</v>
      </c>
      <c r="BA832" s="352">
        <v>0</v>
      </c>
      <c r="BB832" s="352">
        <v>0</v>
      </c>
      <c r="BC832" s="352">
        <v>0</v>
      </c>
      <c r="BD832" s="352">
        <v>0</v>
      </c>
      <c r="BE832" s="352">
        <v>0</v>
      </c>
      <c r="BF832" s="352">
        <v>0</v>
      </c>
      <c r="BG832" s="352">
        <v>0</v>
      </c>
      <c r="BH832" s="378">
        <v>0</v>
      </c>
      <c r="BI832" s="352">
        <v>0</v>
      </c>
      <c r="BJ832" s="352">
        <v>0</v>
      </c>
      <c r="BK832" s="352"/>
      <c r="BL832" s="352"/>
      <c r="BM832" s="352"/>
    </row>
    <row r="833" spans="1:65" s="78" customFormat="1" x14ac:dyDescent="0.3">
      <c r="A833" s="10"/>
      <c r="B833" s="10"/>
      <c r="C833" s="10"/>
      <c r="D833" s="10">
        <v>6806267880.0600004</v>
      </c>
      <c r="E833" s="311">
        <v>430703753</v>
      </c>
      <c r="F833" s="311" t="s">
        <v>781</v>
      </c>
      <c r="G833" s="312">
        <v>3</v>
      </c>
      <c r="H833" s="312" t="s">
        <v>1308</v>
      </c>
      <c r="I833" s="311">
        <v>0</v>
      </c>
      <c r="J833" s="311">
        <v>0</v>
      </c>
      <c r="K833" s="311">
        <v>0</v>
      </c>
      <c r="L833" s="311">
        <v>0</v>
      </c>
      <c r="M833" s="311">
        <v>0</v>
      </c>
      <c r="N833" s="311">
        <v>0</v>
      </c>
      <c r="O833" s="311">
        <v>0</v>
      </c>
      <c r="P833" s="311">
        <v>0</v>
      </c>
      <c r="Q833" s="311">
        <v>0</v>
      </c>
      <c r="R833" s="311">
        <v>0</v>
      </c>
      <c r="S833" s="311">
        <v>0</v>
      </c>
      <c r="T833" s="311">
        <v>0</v>
      </c>
      <c r="U833" s="311">
        <v>0</v>
      </c>
      <c r="V833" s="311">
        <v>0</v>
      </c>
      <c r="W833" s="311">
        <v>0</v>
      </c>
      <c r="X833" s="311">
        <v>0</v>
      </c>
      <c r="Y833" s="311">
        <v>0</v>
      </c>
      <c r="Z833" s="311">
        <v>0</v>
      </c>
      <c r="AA833" s="311">
        <v>0</v>
      </c>
      <c r="AB833" s="311">
        <v>0</v>
      </c>
      <c r="AC833" s="311">
        <v>0</v>
      </c>
      <c r="AD833" s="311">
        <v>0</v>
      </c>
      <c r="AE833" s="311">
        <v>0</v>
      </c>
      <c r="AF833" s="311">
        <v>0</v>
      </c>
      <c r="AG833" s="311">
        <v>0</v>
      </c>
      <c r="AH833" s="311">
        <v>0</v>
      </c>
      <c r="AI833" s="311">
        <v>0</v>
      </c>
      <c r="AJ833" s="311">
        <v>0</v>
      </c>
      <c r="AK833" s="311">
        <v>0</v>
      </c>
      <c r="AL833" s="311">
        <v>0</v>
      </c>
      <c r="AM833" s="311">
        <v>0</v>
      </c>
      <c r="AN833" s="311">
        <v>0</v>
      </c>
      <c r="AO833" s="311">
        <v>0</v>
      </c>
      <c r="AP833" s="311">
        <v>0</v>
      </c>
      <c r="AQ833" s="311">
        <v>0</v>
      </c>
      <c r="AR833" s="311">
        <v>0</v>
      </c>
      <c r="AS833" s="311">
        <v>0</v>
      </c>
      <c r="AT833" s="311">
        <v>0</v>
      </c>
      <c r="AU833" s="311">
        <v>0</v>
      </c>
      <c r="AV833" s="311">
        <v>0</v>
      </c>
      <c r="AW833" s="311">
        <v>0</v>
      </c>
      <c r="AX833" s="352">
        <v>0</v>
      </c>
      <c r="AY833" s="352">
        <v>0</v>
      </c>
      <c r="AZ833" s="352">
        <v>0</v>
      </c>
      <c r="BA833" s="352">
        <v>0</v>
      </c>
      <c r="BB833" s="352">
        <v>0</v>
      </c>
      <c r="BC833" s="352">
        <v>0</v>
      </c>
      <c r="BD833" s="352">
        <v>0</v>
      </c>
      <c r="BE833" s="352">
        <v>0</v>
      </c>
      <c r="BF833" s="352">
        <v>0</v>
      </c>
      <c r="BG833" s="352">
        <v>0</v>
      </c>
      <c r="BH833" s="378">
        <v>0</v>
      </c>
      <c r="BI833" s="352">
        <v>0</v>
      </c>
      <c r="BJ833" s="352">
        <v>0</v>
      </c>
      <c r="BK833" s="352"/>
      <c r="BL833" s="352"/>
      <c r="BM833" s="352"/>
    </row>
    <row r="834" spans="1:65" s="78" customFormat="1" x14ac:dyDescent="0.3">
      <c r="A834" s="10"/>
      <c r="B834" s="10"/>
      <c r="C834" s="10"/>
      <c r="D834" s="10">
        <v>15915960.76</v>
      </c>
      <c r="E834" s="311">
        <v>510002459</v>
      </c>
      <c r="F834" s="311" t="s">
        <v>801</v>
      </c>
      <c r="G834" s="312">
        <v>13</v>
      </c>
      <c r="H834" s="312" t="s">
        <v>1311</v>
      </c>
      <c r="I834" s="311">
        <v>0</v>
      </c>
      <c r="J834" s="311">
        <v>0</v>
      </c>
      <c r="K834" s="311">
        <v>0</v>
      </c>
      <c r="L834" s="311">
        <v>0</v>
      </c>
      <c r="M834" s="311">
        <v>0</v>
      </c>
      <c r="N834" s="311">
        <v>0</v>
      </c>
      <c r="O834" s="311">
        <v>0</v>
      </c>
      <c r="P834" s="311">
        <v>0</v>
      </c>
      <c r="Q834" s="311">
        <v>0</v>
      </c>
      <c r="R834" s="311">
        <v>0</v>
      </c>
      <c r="S834" s="311">
        <v>0</v>
      </c>
      <c r="T834" s="311">
        <v>0</v>
      </c>
      <c r="U834" s="311">
        <v>0</v>
      </c>
      <c r="V834" s="311">
        <v>0</v>
      </c>
      <c r="W834" s="311">
        <v>0</v>
      </c>
      <c r="X834" s="311">
        <v>0</v>
      </c>
      <c r="Y834" s="311">
        <v>0</v>
      </c>
      <c r="Z834" s="311">
        <v>0</v>
      </c>
      <c r="AA834" s="311">
        <v>0</v>
      </c>
      <c r="AB834" s="311">
        <v>0</v>
      </c>
      <c r="AC834" s="311">
        <v>0</v>
      </c>
      <c r="AD834" s="311">
        <v>0</v>
      </c>
      <c r="AE834" s="311">
        <v>0</v>
      </c>
      <c r="AF834" s="311">
        <v>0</v>
      </c>
      <c r="AG834" s="311">
        <v>0</v>
      </c>
      <c r="AH834" s="311">
        <v>0</v>
      </c>
      <c r="AI834" s="311">
        <v>0</v>
      </c>
      <c r="AJ834" s="311">
        <v>0</v>
      </c>
      <c r="AK834" s="311">
        <v>0</v>
      </c>
      <c r="AL834" s="311">
        <v>0</v>
      </c>
      <c r="AM834" s="311">
        <v>0</v>
      </c>
      <c r="AN834" s="311">
        <v>0</v>
      </c>
      <c r="AO834" s="311">
        <v>0</v>
      </c>
      <c r="AP834" s="311">
        <v>0</v>
      </c>
      <c r="AQ834" s="311">
        <v>0</v>
      </c>
      <c r="AR834" s="311">
        <v>0</v>
      </c>
      <c r="AS834" s="311">
        <v>0</v>
      </c>
      <c r="AT834" s="311">
        <v>0</v>
      </c>
      <c r="AU834" s="311">
        <v>0</v>
      </c>
      <c r="AV834" s="311">
        <v>0</v>
      </c>
      <c r="AW834" s="311">
        <v>0</v>
      </c>
      <c r="AX834" s="352">
        <v>0</v>
      </c>
      <c r="AY834" s="352">
        <v>0</v>
      </c>
      <c r="AZ834" s="352">
        <v>0</v>
      </c>
      <c r="BA834" s="352">
        <v>0</v>
      </c>
      <c r="BB834" s="352">
        <v>0</v>
      </c>
      <c r="BC834" s="352">
        <v>0</v>
      </c>
      <c r="BD834" s="352">
        <v>0</v>
      </c>
      <c r="BE834" s="352">
        <v>0</v>
      </c>
      <c r="BF834" s="352">
        <v>0</v>
      </c>
      <c r="BG834" s="352">
        <v>0</v>
      </c>
      <c r="BH834" s="378">
        <v>0</v>
      </c>
      <c r="BI834" s="352">
        <v>0</v>
      </c>
      <c r="BJ834" s="352">
        <v>0</v>
      </c>
      <c r="BK834" s="352"/>
      <c r="BL834" s="352"/>
      <c r="BM834" s="352"/>
    </row>
    <row r="835" spans="1:65" s="78" customFormat="1" x14ac:dyDescent="0.3">
      <c r="A835" s="10"/>
      <c r="B835" s="10"/>
      <c r="C835" s="10"/>
      <c r="D835" s="10">
        <v>61375191084.620003</v>
      </c>
      <c r="E835" s="311">
        <v>520056708</v>
      </c>
      <c r="F835" s="311" t="s">
        <v>828</v>
      </c>
      <c r="G835" s="312">
        <v>1</v>
      </c>
      <c r="H835" s="312" t="s">
        <v>1312</v>
      </c>
      <c r="I835" s="311">
        <v>0</v>
      </c>
      <c r="J835" s="311">
        <v>0</v>
      </c>
      <c r="K835" s="311">
        <v>0</v>
      </c>
      <c r="L835" s="311">
        <v>0</v>
      </c>
      <c r="M835" s="311">
        <v>0</v>
      </c>
      <c r="N835" s="311">
        <v>0</v>
      </c>
      <c r="O835" s="311">
        <v>0</v>
      </c>
      <c r="P835" s="311">
        <v>0</v>
      </c>
      <c r="Q835" s="311">
        <v>0</v>
      </c>
      <c r="R835" s="311">
        <v>0</v>
      </c>
      <c r="S835" s="311">
        <v>0</v>
      </c>
      <c r="T835" s="311">
        <v>0</v>
      </c>
      <c r="U835" s="311">
        <v>0</v>
      </c>
      <c r="V835" s="311">
        <v>0</v>
      </c>
      <c r="W835" s="311">
        <v>0</v>
      </c>
      <c r="X835" s="311">
        <v>0</v>
      </c>
      <c r="Y835" s="311">
        <v>0</v>
      </c>
      <c r="Z835" s="311">
        <v>0</v>
      </c>
      <c r="AA835" s="311">
        <v>0</v>
      </c>
      <c r="AB835" s="311">
        <v>0</v>
      </c>
      <c r="AC835" s="311">
        <v>0</v>
      </c>
      <c r="AD835" s="311">
        <v>0</v>
      </c>
      <c r="AE835" s="311">
        <v>0</v>
      </c>
      <c r="AF835" s="311">
        <v>0</v>
      </c>
      <c r="AG835" s="311">
        <v>0</v>
      </c>
      <c r="AH835" s="311">
        <v>0</v>
      </c>
      <c r="AI835" s="311">
        <v>0</v>
      </c>
      <c r="AJ835" s="311">
        <v>293642.36176209187</v>
      </c>
      <c r="AK835" s="311">
        <v>0</v>
      </c>
      <c r="AL835" s="311">
        <v>0</v>
      </c>
      <c r="AM835" s="311">
        <v>0</v>
      </c>
      <c r="AN835" s="311">
        <v>0</v>
      </c>
      <c r="AO835" s="311">
        <v>0</v>
      </c>
      <c r="AP835" s="311">
        <v>0</v>
      </c>
      <c r="AQ835" s="311">
        <v>0</v>
      </c>
      <c r="AR835" s="311">
        <v>43641.861762091859</v>
      </c>
      <c r="AS835" s="311">
        <v>0</v>
      </c>
      <c r="AT835" s="311">
        <v>0</v>
      </c>
      <c r="AU835" s="311">
        <v>0</v>
      </c>
      <c r="AV835" s="311">
        <v>0</v>
      </c>
      <c r="AW835" s="311">
        <v>0</v>
      </c>
      <c r="AX835" s="352">
        <v>0</v>
      </c>
      <c r="AY835" s="352">
        <v>0</v>
      </c>
      <c r="AZ835" s="352">
        <v>0</v>
      </c>
      <c r="BA835" s="352">
        <v>0</v>
      </c>
      <c r="BB835" s="352">
        <v>0</v>
      </c>
      <c r="BC835" s="352">
        <v>0</v>
      </c>
      <c r="BD835" s="352">
        <v>0</v>
      </c>
      <c r="BE835" s="352">
        <v>0</v>
      </c>
      <c r="BF835" s="352">
        <v>0</v>
      </c>
      <c r="BG835" s="352">
        <v>0</v>
      </c>
      <c r="BH835" s="378">
        <v>0</v>
      </c>
      <c r="BI835" s="352">
        <v>0</v>
      </c>
      <c r="BJ835" s="352">
        <v>0</v>
      </c>
      <c r="BK835" s="352"/>
      <c r="BL835" s="352"/>
      <c r="BM835" s="352"/>
    </row>
    <row r="836" spans="1:65" s="78" customFormat="1" x14ac:dyDescent="0.3">
      <c r="A836" s="10"/>
      <c r="B836" s="10"/>
      <c r="C836" s="10"/>
      <c r="D836" s="10">
        <v>213536956.09999999</v>
      </c>
      <c r="E836" s="311">
        <v>520071858</v>
      </c>
      <c r="F836" s="311" t="s">
        <v>829</v>
      </c>
      <c r="G836" s="312">
        <v>43</v>
      </c>
      <c r="H836" s="312" t="s">
        <v>1312</v>
      </c>
      <c r="I836" s="311">
        <v>0</v>
      </c>
      <c r="J836" s="311">
        <v>0</v>
      </c>
      <c r="K836" s="311">
        <v>0</v>
      </c>
      <c r="L836" s="311">
        <v>0</v>
      </c>
      <c r="M836" s="311">
        <v>0</v>
      </c>
      <c r="N836" s="311">
        <v>0</v>
      </c>
      <c r="O836" s="311">
        <v>0</v>
      </c>
      <c r="P836" s="311">
        <v>0</v>
      </c>
      <c r="Q836" s="311">
        <v>0</v>
      </c>
      <c r="R836" s="311">
        <v>0</v>
      </c>
      <c r="S836" s="311">
        <v>0</v>
      </c>
      <c r="T836" s="311">
        <v>0</v>
      </c>
      <c r="U836" s="311">
        <v>0</v>
      </c>
      <c r="V836" s="311">
        <v>0</v>
      </c>
      <c r="W836" s="311">
        <v>0</v>
      </c>
      <c r="X836" s="311">
        <v>0</v>
      </c>
      <c r="Y836" s="311">
        <v>0</v>
      </c>
      <c r="Z836" s="311">
        <v>0</v>
      </c>
      <c r="AA836" s="311">
        <v>0</v>
      </c>
      <c r="AB836" s="311">
        <v>0</v>
      </c>
      <c r="AC836" s="311">
        <v>0</v>
      </c>
      <c r="AD836" s="311">
        <v>0</v>
      </c>
      <c r="AE836" s="311">
        <v>0</v>
      </c>
      <c r="AF836" s="311">
        <v>0</v>
      </c>
      <c r="AG836" s="311">
        <v>0</v>
      </c>
      <c r="AH836" s="311">
        <v>0</v>
      </c>
      <c r="AI836" s="311">
        <v>0</v>
      </c>
      <c r="AJ836" s="311">
        <v>0</v>
      </c>
      <c r="AK836" s="311">
        <v>0</v>
      </c>
      <c r="AL836" s="311">
        <v>0</v>
      </c>
      <c r="AM836" s="311">
        <v>0</v>
      </c>
      <c r="AN836" s="311">
        <v>0</v>
      </c>
      <c r="AO836" s="311">
        <v>0</v>
      </c>
      <c r="AP836" s="311">
        <v>0</v>
      </c>
      <c r="AQ836" s="311">
        <v>0</v>
      </c>
      <c r="AR836" s="311">
        <v>0</v>
      </c>
      <c r="AS836" s="311">
        <v>0</v>
      </c>
      <c r="AT836" s="311">
        <v>0</v>
      </c>
      <c r="AU836" s="311">
        <v>0</v>
      </c>
      <c r="AV836" s="311">
        <v>0</v>
      </c>
      <c r="AW836" s="311">
        <v>0</v>
      </c>
      <c r="AX836" s="352">
        <v>0</v>
      </c>
      <c r="AY836" s="352">
        <v>0</v>
      </c>
      <c r="AZ836" s="352">
        <v>0</v>
      </c>
      <c r="BA836" s="352">
        <v>0</v>
      </c>
      <c r="BB836" s="352">
        <v>0</v>
      </c>
      <c r="BC836" s="352">
        <v>0</v>
      </c>
      <c r="BD836" s="352">
        <v>0</v>
      </c>
      <c r="BE836" s="352">
        <v>0</v>
      </c>
      <c r="BF836" s="352">
        <v>0</v>
      </c>
      <c r="BG836" s="352">
        <v>0</v>
      </c>
      <c r="BH836" s="378">
        <v>0</v>
      </c>
      <c r="BI836" s="352">
        <v>0</v>
      </c>
      <c r="BJ836" s="352">
        <v>0</v>
      </c>
      <c r="BK836" s="352"/>
      <c r="BL836" s="352"/>
      <c r="BM836" s="352"/>
    </row>
    <row r="837" spans="1:65" s="78" customFormat="1" x14ac:dyDescent="0.3">
      <c r="A837" s="10"/>
      <c r="B837" s="10"/>
      <c r="C837" s="10"/>
      <c r="D837" s="10">
        <v>16629822.25</v>
      </c>
      <c r="E837" s="311">
        <v>520245607</v>
      </c>
      <c r="F837" s="311" t="s">
        <v>846</v>
      </c>
      <c r="G837" s="312">
        <v>39</v>
      </c>
      <c r="H837" s="312" t="s">
        <v>1312</v>
      </c>
      <c r="I837" s="311">
        <v>0</v>
      </c>
      <c r="J837" s="311">
        <v>0</v>
      </c>
      <c r="K837" s="311">
        <v>0</v>
      </c>
      <c r="L837" s="311">
        <v>0</v>
      </c>
      <c r="M837" s="311">
        <v>0</v>
      </c>
      <c r="N837" s="311">
        <v>0</v>
      </c>
      <c r="O837" s="311">
        <v>0</v>
      </c>
      <c r="P837" s="311">
        <v>0</v>
      </c>
      <c r="Q837" s="311">
        <v>0</v>
      </c>
      <c r="R837" s="311">
        <v>0</v>
      </c>
      <c r="S837" s="311">
        <v>0</v>
      </c>
      <c r="T837" s="311">
        <v>0</v>
      </c>
      <c r="U837" s="311">
        <v>0</v>
      </c>
      <c r="V837" s="311">
        <v>0</v>
      </c>
      <c r="W837" s="311">
        <v>0</v>
      </c>
      <c r="X837" s="311">
        <v>0</v>
      </c>
      <c r="Y837" s="311">
        <v>0</v>
      </c>
      <c r="Z837" s="311">
        <v>0</v>
      </c>
      <c r="AA837" s="311">
        <v>0</v>
      </c>
      <c r="AB837" s="311">
        <v>0</v>
      </c>
      <c r="AC837" s="311">
        <v>0</v>
      </c>
      <c r="AD837" s="311">
        <v>0</v>
      </c>
      <c r="AE837" s="311">
        <v>0</v>
      </c>
      <c r="AF837" s="311">
        <v>0</v>
      </c>
      <c r="AG837" s="311">
        <v>0</v>
      </c>
      <c r="AH837" s="311">
        <v>0</v>
      </c>
      <c r="AI837" s="311">
        <v>0</v>
      </c>
      <c r="AJ837" s="311">
        <v>0</v>
      </c>
      <c r="AK837" s="311">
        <v>0</v>
      </c>
      <c r="AL837" s="311">
        <v>0</v>
      </c>
      <c r="AM837" s="311">
        <v>0</v>
      </c>
      <c r="AN837" s="311">
        <v>0</v>
      </c>
      <c r="AO837" s="311">
        <v>0</v>
      </c>
      <c r="AP837" s="311">
        <v>0</v>
      </c>
      <c r="AQ837" s="311">
        <v>0</v>
      </c>
      <c r="AR837" s="311">
        <v>0</v>
      </c>
      <c r="AS837" s="311">
        <v>0</v>
      </c>
      <c r="AT837" s="311">
        <v>0</v>
      </c>
      <c r="AU837" s="311">
        <v>0</v>
      </c>
      <c r="AV837" s="311">
        <v>0</v>
      </c>
      <c r="AW837" s="311">
        <v>0</v>
      </c>
      <c r="AX837" s="352">
        <v>0</v>
      </c>
      <c r="AY837" s="352">
        <v>0</v>
      </c>
      <c r="AZ837" s="352">
        <v>0</v>
      </c>
      <c r="BA837" s="352">
        <v>0</v>
      </c>
      <c r="BB837" s="352">
        <v>0</v>
      </c>
      <c r="BC837" s="352">
        <v>0</v>
      </c>
      <c r="BD837" s="352">
        <v>0</v>
      </c>
      <c r="BE837" s="352">
        <v>0</v>
      </c>
      <c r="BF837" s="352">
        <v>0</v>
      </c>
      <c r="BG837" s="352">
        <v>0</v>
      </c>
      <c r="BH837" s="378">
        <v>0</v>
      </c>
      <c r="BI837" s="352">
        <v>0</v>
      </c>
      <c r="BJ837" s="352">
        <v>0</v>
      </c>
      <c r="BK837" s="352"/>
      <c r="BL837" s="352"/>
      <c r="BM837" s="352"/>
    </row>
    <row r="838" spans="1:65" s="78" customFormat="1" x14ac:dyDescent="0.3">
      <c r="A838" s="10"/>
      <c r="B838" s="10"/>
      <c r="C838" s="10"/>
      <c r="D838" s="10">
        <v>113251074.84</v>
      </c>
      <c r="E838" s="311">
        <v>520432857</v>
      </c>
      <c r="F838" s="311" t="s">
        <v>857</v>
      </c>
      <c r="G838" s="312">
        <v>32</v>
      </c>
      <c r="H838" s="312" t="s">
        <v>1312</v>
      </c>
      <c r="I838" s="311">
        <v>0</v>
      </c>
      <c r="J838" s="311">
        <v>0</v>
      </c>
      <c r="K838" s="311">
        <v>0</v>
      </c>
      <c r="L838" s="311">
        <v>0</v>
      </c>
      <c r="M838" s="311">
        <v>0</v>
      </c>
      <c r="N838" s="311">
        <v>0</v>
      </c>
      <c r="O838" s="311">
        <v>0</v>
      </c>
      <c r="P838" s="311">
        <v>0</v>
      </c>
      <c r="Q838" s="311">
        <v>0</v>
      </c>
      <c r="R838" s="311">
        <v>0</v>
      </c>
      <c r="S838" s="311">
        <v>0</v>
      </c>
      <c r="T838" s="311">
        <v>0</v>
      </c>
      <c r="U838" s="311">
        <v>0</v>
      </c>
      <c r="V838" s="311">
        <v>0</v>
      </c>
      <c r="W838" s="311">
        <v>0</v>
      </c>
      <c r="X838" s="311">
        <v>0</v>
      </c>
      <c r="Y838" s="311">
        <v>0</v>
      </c>
      <c r="Z838" s="311">
        <v>0</v>
      </c>
      <c r="AA838" s="311">
        <v>0</v>
      </c>
      <c r="AB838" s="311">
        <v>0</v>
      </c>
      <c r="AC838" s="311">
        <v>0</v>
      </c>
      <c r="AD838" s="311">
        <v>0</v>
      </c>
      <c r="AE838" s="311">
        <v>0</v>
      </c>
      <c r="AF838" s="311">
        <v>0</v>
      </c>
      <c r="AG838" s="311">
        <v>0</v>
      </c>
      <c r="AH838" s="311">
        <v>0</v>
      </c>
      <c r="AI838" s="311">
        <v>0</v>
      </c>
      <c r="AJ838" s="311">
        <v>0</v>
      </c>
      <c r="AK838" s="311">
        <v>0</v>
      </c>
      <c r="AL838" s="311">
        <v>0</v>
      </c>
      <c r="AM838" s="311">
        <v>0</v>
      </c>
      <c r="AN838" s="311">
        <v>0</v>
      </c>
      <c r="AO838" s="311">
        <v>0</v>
      </c>
      <c r="AP838" s="311">
        <v>0</v>
      </c>
      <c r="AQ838" s="311">
        <v>0</v>
      </c>
      <c r="AR838" s="311">
        <v>0</v>
      </c>
      <c r="AS838" s="311">
        <v>0</v>
      </c>
      <c r="AT838" s="311">
        <v>0</v>
      </c>
      <c r="AU838" s="311">
        <v>0</v>
      </c>
      <c r="AV838" s="311">
        <v>0</v>
      </c>
      <c r="AW838" s="311">
        <v>0</v>
      </c>
      <c r="AX838" s="352">
        <v>0</v>
      </c>
      <c r="AY838" s="352">
        <v>0</v>
      </c>
      <c r="AZ838" s="352">
        <v>0</v>
      </c>
      <c r="BA838" s="352">
        <v>0</v>
      </c>
      <c r="BB838" s="352">
        <v>0</v>
      </c>
      <c r="BC838" s="352">
        <v>0</v>
      </c>
      <c r="BD838" s="352">
        <v>0</v>
      </c>
      <c r="BE838" s="352">
        <v>0</v>
      </c>
      <c r="BF838" s="352">
        <v>0</v>
      </c>
      <c r="BG838" s="352">
        <v>0</v>
      </c>
      <c r="BH838" s="378">
        <v>0</v>
      </c>
      <c r="BI838" s="352">
        <v>0</v>
      </c>
      <c r="BJ838" s="352">
        <v>0</v>
      </c>
      <c r="BK838" s="352"/>
      <c r="BL838" s="352"/>
      <c r="BM838" s="352"/>
    </row>
    <row r="839" spans="1:65" s="78" customFormat="1" x14ac:dyDescent="0.3">
      <c r="A839" s="10"/>
      <c r="B839" s="10"/>
      <c r="C839" s="10"/>
      <c r="D839" s="10">
        <v>42559070.210000001</v>
      </c>
      <c r="E839" s="311">
        <v>520521042</v>
      </c>
      <c r="F839" s="311" t="s">
        <v>866</v>
      </c>
      <c r="G839" s="312">
        <v>30</v>
      </c>
      <c r="H839" s="312" t="s">
        <v>1312</v>
      </c>
      <c r="I839" s="311">
        <v>0</v>
      </c>
      <c r="J839" s="311">
        <v>0</v>
      </c>
      <c r="K839" s="311">
        <v>0</v>
      </c>
      <c r="L839" s="311">
        <v>0</v>
      </c>
      <c r="M839" s="311">
        <v>0</v>
      </c>
      <c r="N839" s="311">
        <v>0</v>
      </c>
      <c r="O839" s="311">
        <v>0</v>
      </c>
      <c r="P839" s="311">
        <v>0</v>
      </c>
      <c r="Q839" s="311">
        <v>0</v>
      </c>
      <c r="R839" s="311">
        <v>0</v>
      </c>
      <c r="S839" s="311">
        <v>0</v>
      </c>
      <c r="T839" s="311">
        <v>0</v>
      </c>
      <c r="U839" s="311">
        <v>0</v>
      </c>
      <c r="V839" s="311">
        <v>0</v>
      </c>
      <c r="W839" s="311">
        <v>0</v>
      </c>
      <c r="X839" s="311">
        <v>0</v>
      </c>
      <c r="Y839" s="311">
        <v>0</v>
      </c>
      <c r="Z839" s="311">
        <v>0</v>
      </c>
      <c r="AA839" s="311">
        <v>0</v>
      </c>
      <c r="AB839" s="311">
        <v>0</v>
      </c>
      <c r="AC839" s="311">
        <v>0</v>
      </c>
      <c r="AD839" s="311">
        <v>0</v>
      </c>
      <c r="AE839" s="311">
        <v>0</v>
      </c>
      <c r="AF839" s="311">
        <v>0</v>
      </c>
      <c r="AG839" s="311">
        <v>0</v>
      </c>
      <c r="AH839" s="311">
        <v>0</v>
      </c>
      <c r="AI839" s="311">
        <v>0</v>
      </c>
      <c r="AJ839" s="311">
        <v>0</v>
      </c>
      <c r="AK839" s="311">
        <v>0</v>
      </c>
      <c r="AL839" s="311">
        <v>0</v>
      </c>
      <c r="AM839" s="311">
        <v>0</v>
      </c>
      <c r="AN839" s="311">
        <v>0</v>
      </c>
      <c r="AO839" s="311">
        <v>0</v>
      </c>
      <c r="AP839" s="311">
        <v>0</v>
      </c>
      <c r="AQ839" s="311">
        <v>0</v>
      </c>
      <c r="AR839" s="311">
        <v>0</v>
      </c>
      <c r="AS839" s="311">
        <v>0</v>
      </c>
      <c r="AT839" s="311">
        <v>0</v>
      </c>
      <c r="AU839" s="311">
        <v>0</v>
      </c>
      <c r="AV839" s="311">
        <v>0</v>
      </c>
      <c r="AW839" s="311">
        <v>0</v>
      </c>
      <c r="AX839" s="352">
        <v>0</v>
      </c>
      <c r="AY839" s="352">
        <v>0</v>
      </c>
      <c r="AZ839" s="352">
        <v>0</v>
      </c>
      <c r="BA839" s="352">
        <v>0</v>
      </c>
      <c r="BB839" s="352">
        <v>0</v>
      </c>
      <c r="BC839" s="352">
        <v>0</v>
      </c>
      <c r="BD839" s="352">
        <v>0</v>
      </c>
      <c r="BE839" s="352">
        <v>0</v>
      </c>
      <c r="BF839" s="352">
        <v>0</v>
      </c>
      <c r="BG839" s="352">
        <v>0</v>
      </c>
      <c r="BH839" s="378">
        <v>0</v>
      </c>
      <c r="BI839" s="352">
        <v>0</v>
      </c>
      <c r="BJ839" s="352">
        <v>0</v>
      </c>
      <c r="BK839" s="352"/>
      <c r="BL839" s="352"/>
      <c r="BM839" s="352"/>
    </row>
    <row r="840" spans="1:65" s="78" customFormat="1" x14ac:dyDescent="0.3">
      <c r="A840" s="10"/>
      <c r="B840" s="10"/>
      <c r="C840" s="10"/>
      <c r="D840" s="10">
        <v>63298845.07</v>
      </c>
      <c r="E840" s="311">
        <v>520628743</v>
      </c>
      <c r="F840" s="311" t="s">
        <v>874</v>
      </c>
      <c r="G840" s="312">
        <v>24</v>
      </c>
      <c r="H840" s="312" t="s">
        <v>1312</v>
      </c>
      <c r="I840" s="311">
        <v>0</v>
      </c>
      <c r="J840" s="311">
        <v>0</v>
      </c>
      <c r="K840" s="311">
        <v>0</v>
      </c>
      <c r="L840" s="311">
        <v>0</v>
      </c>
      <c r="M840" s="311">
        <v>0</v>
      </c>
      <c r="N840" s="311">
        <v>0</v>
      </c>
      <c r="O840" s="311">
        <v>0</v>
      </c>
      <c r="P840" s="311">
        <v>0</v>
      </c>
      <c r="Q840" s="311">
        <v>0</v>
      </c>
      <c r="R840" s="311">
        <v>0</v>
      </c>
      <c r="S840" s="311">
        <v>0</v>
      </c>
      <c r="T840" s="311">
        <v>0</v>
      </c>
      <c r="U840" s="311">
        <v>0</v>
      </c>
      <c r="V840" s="311">
        <v>0</v>
      </c>
      <c r="W840" s="311">
        <v>0</v>
      </c>
      <c r="X840" s="311">
        <v>0</v>
      </c>
      <c r="Y840" s="311">
        <v>0</v>
      </c>
      <c r="Z840" s="311">
        <v>0</v>
      </c>
      <c r="AA840" s="311">
        <v>0</v>
      </c>
      <c r="AB840" s="311">
        <v>0</v>
      </c>
      <c r="AC840" s="311">
        <v>0</v>
      </c>
      <c r="AD840" s="311">
        <v>0</v>
      </c>
      <c r="AE840" s="311">
        <v>0</v>
      </c>
      <c r="AF840" s="311">
        <v>0</v>
      </c>
      <c r="AG840" s="311">
        <v>0</v>
      </c>
      <c r="AH840" s="311">
        <v>0</v>
      </c>
      <c r="AI840" s="311">
        <v>0</v>
      </c>
      <c r="AJ840" s="311">
        <v>0</v>
      </c>
      <c r="AK840" s="311">
        <v>0</v>
      </c>
      <c r="AL840" s="311">
        <v>0</v>
      </c>
      <c r="AM840" s="311">
        <v>0</v>
      </c>
      <c r="AN840" s="311">
        <v>0</v>
      </c>
      <c r="AO840" s="311">
        <v>0</v>
      </c>
      <c r="AP840" s="311">
        <v>0</v>
      </c>
      <c r="AQ840" s="311">
        <v>0</v>
      </c>
      <c r="AR840" s="311">
        <v>0</v>
      </c>
      <c r="AS840" s="311">
        <v>0</v>
      </c>
      <c r="AT840" s="311">
        <v>0</v>
      </c>
      <c r="AU840" s="311">
        <v>0</v>
      </c>
      <c r="AV840" s="311">
        <v>0</v>
      </c>
      <c r="AW840" s="311">
        <v>0</v>
      </c>
      <c r="AX840" s="352">
        <v>0</v>
      </c>
      <c r="AY840" s="352">
        <v>0</v>
      </c>
      <c r="AZ840" s="352">
        <v>0</v>
      </c>
      <c r="BA840" s="352">
        <v>0</v>
      </c>
      <c r="BB840" s="352">
        <v>0</v>
      </c>
      <c r="BC840" s="352">
        <v>0</v>
      </c>
      <c r="BD840" s="352">
        <v>0</v>
      </c>
      <c r="BE840" s="352">
        <v>0</v>
      </c>
      <c r="BF840" s="352">
        <v>0</v>
      </c>
      <c r="BG840" s="352">
        <v>0</v>
      </c>
      <c r="BH840" s="378">
        <v>0</v>
      </c>
      <c r="BI840" s="352">
        <v>0</v>
      </c>
      <c r="BJ840" s="352">
        <v>0</v>
      </c>
      <c r="BK840" s="352"/>
      <c r="BL840" s="352"/>
      <c r="BM840" s="352"/>
    </row>
    <row r="841" spans="1:65" s="78" customFormat="1" x14ac:dyDescent="0.3">
      <c r="A841" s="10"/>
      <c r="B841" s="10"/>
      <c r="C841" s="10"/>
      <c r="D841" s="10">
        <v>842015165.36000001</v>
      </c>
      <c r="E841" s="311">
        <v>520651405</v>
      </c>
      <c r="F841" s="311" t="s">
        <v>876</v>
      </c>
      <c r="G841" s="312">
        <v>6</v>
      </c>
      <c r="H841" s="312" t="s">
        <v>1312</v>
      </c>
      <c r="I841" s="311">
        <v>0</v>
      </c>
      <c r="J841" s="311">
        <v>0</v>
      </c>
      <c r="K841" s="311">
        <v>0</v>
      </c>
      <c r="L841" s="311">
        <v>0</v>
      </c>
      <c r="M841" s="311">
        <v>0</v>
      </c>
      <c r="N841" s="311">
        <v>0</v>
      </c>
      <c r="O841" s="311">
        <v>0</v>
      </c>
      <c r="P841" s="311">
        <v>0</v>
      </c>
      <c r="Q841" s="311">
        <v>0</v>
      </c>
      <c r="R841" s="311">
        <v>0</v>
      </c>
      <c r="S841" s="311">
        <v>0</v>
      </c>
      <c r="T841" s="311">
        <v>0</v>
      </c>
      <c r="U841" s="311">
        <v>0</v>
      </c>
      <c r="V841" s="311">
        <v>0</v>
      </c>
      <c r="W841" s="311">
        <v>0</v>
      </c>
      <c r="X841" s="311">
        <v>0</v>
      </c>
      <c r="Y841" s="311">
        <v>0</v>
      </c>
      <c r="Z841" s="311">
        <v>0</v>
      </c>
      <c r="AA841" s="311">
        <v>0</v>
      </c>
      <c r="AB841" s="311">
        <v>0</v>
      </c>
      <c r="AC841" s="311">
        <v>0</v>
      </c>
      <c r="AD841" s="311">
        <v>0</v>
      </c>
      <c r="AE841" s="311">
        <v>0</v>
      </c>
      <c r="AF841" s="311">
        <v>0</v>
      </c>
      <c r="AG841" s="311">
        <v>0</v>
      </c>
      <c r="AH841" s="311">
        <v>0</v>
      </c>
      <c r="AI841" s="311">
        <v>0</v>
      </c>
      <c r="AJ841" s="311">
        <v>0</v>
      </c>
      <c r="AK841" s="311">
        <v>0</v>
      </c>
      <c r="AL841" s="311">
        <v>0</v>
      </c>
      <c r="AM841" s="311">
        <v>0</v>
      </c>
      <c r="AN841" s="311">
        <v>0</v>
      </c>
      <c r="AO841" s="311">
        <v>0</v>
      </c>
      <c r="AP841" s="311">
        <v>0</v>
      </c>
      <c r="AQ841" s="311">
        <v>0</v>
      </c>
      <c r="AR841" s="311">
        <v>0</v>
      </c>
      <c r="AS841" s="311">
        <v>0</v>
      </c>
      <c r="AT841" s="311">
        <v>0</v>
      </c>
      <c r="AU841" s="311">
        <v>0</v>
      </c>
      <c r="AV841" s="311">
        <v>0</v>
      </c>
      <c r="AW841" s="311">
        <v>0</v>
      </c>
      <c r="AX841" s="352">
        <v>0</v>
      </c>
      <c r="AY841" s="352">
        <v>0</v>
      </c>
      <c r="AZ841" s="352">
        <v>0</v>
      </c>
      <c r="BA841" s="352">
        <v>0</v>
      </c>
      <c r="BB841" s="352">
        <v>0</v>
      </c>
      <c r="BC841" s="352">
        <v>0</v>
      </c>
      <c r="BD841" s="352">
        <v>0</v>
      </c>
      <c r="BE841" s="352">
        <v>0</v>
      </c>
      <c r="BF841" s="352">
        <v>0</v>
      </c>
      <c r="BG841" s="352">
        <v>0</v>
      </c>
      <c r="BH841" s="378">
        <v>0</v>
      </c>
      <c r="BI841" s="352">
        <v>0</v>
      </c>
      <c r="BJ841" s="352">
        <v>0</v>
      </c>
      <c r="BK841" s="352"/>
      <c r="BL841" s="352"/>
      <c r="BM841" s="352"/>
    </row>
    <row r="842" spans="1:65" s="78" customFormat="1" x14ac:dyDescent="0.3">
      <c r="A842" s="10"/>
      <c r="B842" s="10"/>
      <c r="C842" s="10"/>
      <c r="D842" s="10">
        <v>28941044.789999999</v>
      </c>
      <c r="E842" s="311">
        <v>520718572</v>
      </c>
      <c r="F842" s="311" t="s">
        <v>882</v>
      </c>
      <c r="G842" s="312">
        <v>26</v>
      </c>
      <c r="H842" s="312" t="s">
        <v>1312</v>
      </c>
      <c r="I842" s="311">
        <v>0</v>
      </c>
      <c r="J842" s="311">
        <v>0</v>
      </c>
      <c r="K842" s="311">
        <v>0</v>
      </c>
      <c r="L842" s="311">
        <v>0</v>
      </c>
      <c r="M842" s="311">
        <v>0</v>
      </c>
      <c r="N842" s="311">
        <v>0</v>
      </c>
      <c r="O842" s="311">
        <v>0</v>
      </c>
      <c r="P842" s="311">
        <v>0</v>
      </c>
      <c r="Q842" s="311">
        <v>0</v>
      </c>
      <c r="R842" s="311">
        <v>0</v>
      </c>
      <c r="S842" s="311">
        <v>0</v>
      </c>
      <c r="T842" s="311">
        <v>0</v>
      </c>
      <c r="U842" s="311">
        <v>0</v>
      </c>
      <c r="V842" s="311">
        <v>0</v>
      </c>
      <c r="W842" s="311">
        <v>0</v>
      </c>
      <c r="X842" s="311">
        <v>0</v>
      </c>
      <c r="Y842" s="311">
        <v>0</v>
      </c>
      <c r="Z842" s="311">
        <v>0</v>
      </c>
      <c r="AA842" s="311">
        <v>0</v>
      </c>
      <c r="AB842" s="311">
        <v>0</v>
      </c>
      <c r="AC842" s="311">
        <v>0</v>
      </c>
      <c r="AD842" s="311">
        <v>0</v>
      </c>
      <c r="AE842" s="311">
        <v>0</v>
      </c>
      <c r="AF842" s="311">
        <v>0</v>
      </c>
      <c r="AG842" s="311">
        <v>0</v>
      </c>
      <c r="AH842" s="311">
        <v>0</v>
      </c>
      <c r="AI842" s="311">
        <v>0</v>
      </c>
      <c r="AJ842" s="311">
        <v>0</v>
      </c>
      <c r="AK842" s="311">
        <v>0</v>
      </c>
      <c r="AL842" s="311">
        <v>0</v>
      </c>
      <c r="AM842" s="311">
        <v>0</v>
      </c>
      <c r="AN842" s="311">
        <v>0</v>
      </c>
      <c r="AO842" s="311">
        <v>0</v>
      </c>
      <c r="AP842" s="311">
        <v>0</v>
      </c>
      <c r="AQ842" s="311">
        <v>0</v>
      </c>
      <c r="AR842" s="311">
        <v>0</v>
      </c>
      <c r="AS842" s="311">
        <v>0</v>
      </c>
      <c r="AT842" s="311">
        <v>0</v>
      </c>
      <c r="AU842" s="311">
        <v>0</v>
      </c>
      <c r="AV842" s="311">
        <v>0</v>
      </c>
      <c r="AW842" s="311">
        <v>0</v>
      </c>
      <c r="AX842" s="352">
        <v>0</v>
      </c>
      <c r="AY842" s="352">
        <v>0</v>
      </c>
      <c r="AZ842" s="352">
        <v>0</v>
      </c>
      <c r="BA842" s="352">
        <v>0</v>
      </c>
      <c r="BB842" s="352">
        <v>0</v>
      </c>
      <c r="BC842" s="352">
        <v>0</v>
      </c>
      <c r="BD842" s="352">
        <v>0</v>
      </c>
      <c r="BE842" s="352">
        <v>0</v>
      </c>
      <c r="BF842" s="352">
        <v>0</v>
      </c>
      <c r="BG842" s="352">
        <v>0</v>
      </c>
      <c r="BH842" s="378">
        <v>0</v>
      </c>
      <c r="BI842" s="352">
        <v>0</v>
      </c>
      <c r="BJ842" s="352">
        <v>0</v>
      </c>
      <c r="BK842" s="352"/>
      <c r="BL842" s="352"/>
      <c r="BM842" s="352"/>
    </row>
    <row r="843" spans="1:65" s="78" customFormat="1" x14ac:dyDescent="0.3">
      <c r="A843" s="10"/>
      <c r="B843" s="10"/>
      <c r="C843" s="10"/>
      <c r="D843" s="10">
        <v>868774218.83000004</v>
      </c>
      <c r="E843" s="311">
        <v>520760200</v>
      </c>
      <c r="F843" s="311" t="s">
        <v>884</v>
      </c>
      <c r="G843" s="312">
        <v>17</v>
      </c>
      <c r="H843" s="312" t="s">
        <v>1312</v>
      </c>
      <c r="I843" s="311">
        <v>0</v>
      </c>
      <c r="J843" s="311">
        <v>0</v>
      </c>
      <c r="K843" s="311">
        <v>0</v>
      </c>
      <c r="L843" s="311">
        <v>0</v>
      </c>
      <c r="M843" s="311">
        <v>0</v>
      </c>
      <c r="N843" s="311">
        <v>0</v>
      </c>
      <c r="O843" s="311">
        <v>0</v>
      </c>
      <c r="P843" s="311">
        <v>0</v>
      </c>
      <c r="Q843" s="311">
        <v>0</v>
      </c>
      <c r="R843" s="311">
        <v>0</v>
      </c>
      <c r="S843" s="311">
        <v>0</v>
      </c>
      <c r="T843" s="311">
        <v>0</v>
      </c>
      <c r="U843" s="311">
        <v>0</v>
      </c>
      <c r="V843" s="311">
        <v>0</v>
      </c>
      <c r="W843" s="311">
        <v>0</v>
      </c>
      <c r="X843" s="311">
        <v>0</v>
      </c>
      <c r="Y843" s="311">
        <v>0</v>
      </c>
      <c r="Z843" s="311">
        <v>0</v>
      </c>
      <c r="AA843" s="311">
        <v>0</v>
      </c>
      <c r="AB843" s="311">
        <v>0</v>
      </c>
      <c r="AC843" s="311">
        <v>0</v>
      </c>
      <c r="AD843" s="311">
        <v>0</v>
      </c>
      <c r="AE843" s="311">
        <v>0</v>
      </c>
      <c r="AF843" s="311">
        <v>0</v>
      </c>
      <c r="AG843" s="311">
        <v>0</v>
      </c>
      <c r="AH843" s="311">
        <v>0</v>
      </c>
      <c r="AI843" s="311">
        <v>0</v>
      </c>
      <c r="AJ843" s="311">
        <v>0</v>
      </c>
      <c r="AK843" s="311">
        <v>0</v>
      </c>
      <c r="AL843" s="311">
        <v>0</v>
      </c>
      <c r="AM843" s="311">
        <v>0</v>
      </c>
      <c r="AN843" s="311">
        <v>0</v>
      </c>
      <c r="AO843" s="311">
        <v>0</v>
      </c>
      <c r="AP843" s="311">
        <v>0</v>
      </c>
      <c r="AQ843" s="311">
        <v>0</v>
      </c>
      <c r="AR843" s="311">
        <v>0</v>
      </c>
      <c r="AS843" s="311">
        <v>0</v>
      </c>
      <c r="AT843" s="311">
        <v>0</v>
      </c>
      <c r="AU843" s="311">
        <v>0</v>
      </c>
      <c r="AV843" s="311">
        <v>0</v>
      </c>
      <c r="AW843" s="311">
        <v>0</v>
      </c>
      <c r="AX843" s="352">
        <v>0</v>
      </c>
      <c r="AY843" s="352">
        <v>0</v>
      </c>
      <c r="AZ843" s="352">
        <v>0</v>
      </c>
      <c r="BA843" s="352">
        <v>0</v>
      </c>
      <c r="BB843" s="352">
        <v>0</v>
      </c>
      <c r="BC843" s="352">
        <v>0</v>
      </c>
      <c r="BD843" s="352">
        <v>0</v>
      </c>
      <c r="BE843" s="352">
        <v>0</v>
      </c>
      <c r="BF843" s="352">
        <v>0</v>
      </c>
      <c r="BG843" s="352">
        <v>0</v>
      </c>
      <c r="BH843" s="378">
        <v>0</v>
      </c>
      <c r="BI843" s="352">
        <v>0</v>
      </c>
      <c r="BJ843" s="352">
        <v>0</v>
      </c>
      <c r="BK843" s="352"/>
      <c r="BL843" s="352"/>
      <c r="BM843" s="352"/>
    </row>
    <row r="844" spans="1:65" s="78" customFormat="1" x14ac:dyDescent="0.3">
      <c r="A844" s="10"/>
      <c r="B844" s="10"/>
      <c r="C844" s="10"/>
      <c r="D844" s="10">
        <v>138194447.25999999</v>
      </c>
      <c r="E844" s="311">
        <v>520794838</v>
      </c>
      <c r="F844" s="311" t="s">
        <v>889</v>
      </c>
      <c r="G844" s="312">
        <v>29</v>
      </c>
      <c r="H844" s="312" t="s">
        <v>1312</v>
      </c>
      <c r="I844" s="311">
        <v>0</v>
      </c>
      <c r="J844" s="311">
        <v>0</v>
      </c>
      <c r="K844" s="311">
        <v>0</v>
      </c>
      <c r="L844" s="311">
        <v>0</v>
      </c>
      <c r="M844" s="311">
        <v>0</v>
      </c>
      <c r="N844" s="311">
        <v>0</v>
      </c>
      <c r="O844" s="311">
        <v>0</v>
      </c>
      <c r="P844" s="311">
        <v>0</v>
      </c>
      <c r="Q844" s="311">
        <v>0</v>
      </c>
      <c r="R844" s="311">
        <v>0</v>
      </c>
      <c r="S844" s="311">
        <v>0</v>
      </c>
      <c r="T844" s="311">
        <v>0</v>
      </c>
      <c r="U844" s="311">
        <v>0</v>
      </c>
      <c r="V844" s="311">
        <v>0</v>
      </c>
      <c r="W844" s="311">
        <v>0</v>
      </c>
      <c r="X844" s="311">
        <v>0</v>
      </c>
      <c r="Y844" s="311">
        <v>0</v>
      </c>
      <c r="Z844" s="311">
        <v>0</v>
      </c>
      <c r="AA844" s="311">
        <v>0</v>
      </c>
      <c r="AB844" s="311">
        <v>0</v>
      </c>
      <c r="AC844" s="311">
        <v>0</v>
      </c>
      <c r="AD844" s="311">
        <v>0</v>
      </c>
      <c r="AE844" s="311">
        <v>0</v>
      </c>
      <c r="AF844" s="311">
        <v>0</v>
      </c>
      <c r="AG844" s="311">
        <v>0</v>
      </c>
      <c r="AH844" s="311">
        <v>0</v>
      </c>
      <c r="AI844" s="311">
        <v>0</v>
      </c>
      <c r="AJ844" s="311">
        <v>0</v>
      </c>
      <c r="AK844" s="311">
        <v>0</v>
      </c>
      <c r="AL844" s="311">
        <v>0</v>
      </c>
      <c r="AM844" s="311">
        <v>0</v>
      </c>
      <c r="AN844" s="311">
        <v>0</v>
      </c>
      <c r="AO844" s="311">
        <v>0</v>
      </c>
      <c r="AP844" s="311">
        <v>0</v>
      </c>
      <c r="AQ844" s="311">
        <v>0</v>
      </c>
      <c r="AR844" s="311">
        <v>0</v>
      </c>
      <c r="AS844" s="311">
        <v>0</v>
      </c>
      <c r="AT844" s="311">
        <v>0</v>
      </c>
      <c r="AU844" s="311">
        <v>0</v>
      </c>
      <c r="AV844" s="311">
        <v>0</v>
      </c>
      <c r="AW844" s="311">
        <v>0</v>
      </c>
      <c r="AX844" s="352">
        <v>0</v>
      </c>
      <c r="AY844" s="352">
        <v>0</v>
      </c>
      <c r="AZ844" s="352">
        <v>0</v>
      </c>
      <c r="BA844" s="352">
        <v>0</v>
      </c>
      <c r="BB844" s="352">
        <v>0</v>
      </c>
      <c r="BC844" s="352">
        <v>0</v>
      </c>
      <c r="BD844" s="352">
        <v>0</v>
      </c>
      <c r="BE844" s="352">
        <v>0</v>
      </c>
      <c r="BF844" s="352">
        <v>0</v>
      </c>
      <c r="BG844" s="352">
        <v>0</v>
      </c>
      <c r="BH844" s="378">
        <v>0</v>
      </c>
      <c r="BI844" s="352">
        <v>0</v>
      </c>
      <c r="BJ844" s="352">
        <v>0</v>
      </c>
      <c r="BK844" s="352"/>
      <c r="BL844" s="352"/>
      <c r="BM844" s="352"/>
    </row>
    <row r="845" spans="1:65" s="78" customFormat="1" x14ac:dyDescent="0.3">
      <c r="A845" s="10"/>
      <c r="B845" s="10"/>
      <c r="C845" s="10"/>
      <c r="D845" s="10">
        <v>9465523.3100000005</v>
      </c>
      <c r="E845" s="311">
        <v>530003036</v>
      </c>
      <c r="F845" s="311" t="s">
        <v>891</v>
      </c>
      <c r="G845" s="312">
        <v>15</v>
      </c>
      <c r="H845" s="312" t="s">
        <v>1313</v>
      </c>
      <c r="I845" s="311">
        <v>0</v>
      </c>
      <c r="J845" s="311">
        <v>0</v>
      </c>
      <c r="K845" s="311">
        <v>0</v>
      </c>
      <c r="L845" s="311">
        <v>0</v>
      </c>
      <c r="M845" s="311">
        <v>0</v>
      </c>
      <c r="N845" s="311">
        <v>0</v>
      </c>
      <c r="O845" s="311">
        <v>0</v>
      </c>
      <c r="P845" s="311">
        <v>0</v>
      </c>
      <c r="Q845" s="311">
        <v>0</v>
      </c>
      <c r="R845" s="311">
        <v>0</v>
      </c>
      <c r="S845" s="311">
        <v>0</v>
      </c>
      <c r="T845" s="311">
        <v>0</v>
      </c>
      <c r="U845" s="311">
        <v>0</v>
      </c>
      <c r="V845" s="311">
        <v>0</v>
      </c>
      <c r="W845" s="311">
        <v>0</v>
      </c>
      <c r="X845" s="311">
        <v>0</v>
      </c>
      <c r="Y845" s="311">
        <v>0</v>
      </c>
      <c r="Z845" s="311">
        <v>0</v>
      </c>
      <c r="AA845" s="311">
        <v>0</v>
      </c>
      <c r="AB845" s="311">
        <v>0</v>
      </c>
      <c r="AC845" s="311">
        <v>0</v>
      </c>
      <c r="AD845" s="311">
        <v>0</v>
      </c>
      <c r="AE845" s="311">
        <v>0</v>
      </c>
      <c r="AF845" s="311">
        <v>0</v>
      </c>
      <c r="AG845" s="311">
        <v>0</v>
      </c>
      <c r="AH845" s="311">
        <v>0</v>
      </c>
      <c r="AI845" s="311">
        <v>0</v>
      </c>
      <c r="AJ845" s="311">
        <v>0</v>
      </c>
      <c r="AK845" s="311">
        <v>0</v>
      </c>
      <c r="AL845" s="311">
        <v>0</v>
      </c>
      <c r="AM845" s="311">
        <v>0</v>
      </c>
      <c r="AN845" s="311">
        <v>0</v>
      </c>
      <c r="AO845" s="311">
        <v>0</v>
      </c>
      <c r="AP845" s="311">
        <v>0</v>
      </c>
      <c r="AQ845" s="311">
        <v>0</v>
      </c>
      <c r="AR845" s="311">
        <v>0</v>
      </c>
      <c r="AS845" s="311">
        <v>0</v>
      </c>
      <c r="AT845" s="311">
        <v>0</v>
      </c>
      <c r="AU845" s="311">
        <v>0</v>
      </c>
      <c r="AV845" s="311">
        <v>0</v>
      </c>
      <c r="AW845" s="311">
        <v>0</v>
      </c>
      <c r="AX845" s="352">
        <v>0</v>
      </c>
      <c r="AY845" s="352">
        <v>0</v>
      </c>
      <c r="AZ845" s="352">
        <v>0</v>
      </c>
      <c r="BA845" s="352">
        <v>0</v>
      </c>
      <c r="BB845" s="352">
        <v>0</v>
      </c>
      <c r="BC845" s="352">
        <v>0</v>
      </c>
      <c r="BD845" s="352">
        <v>0</v>
      </c>
      <c r="BE845" s="352">
        <v>0</v>
      </c>
      <c r="BF845" s="352">
        <v>0</v>
      </c>
      <c r="BG845" s="352">
        <v>0</v>
      </c>
      <c r="BH845" s="378">
        <v>0</v>
      </c>
      <c r="BI845" s="352">
        <v>0</v>
      </c>
      <c r="BJ845" s="352">
        <v>0</v>
      </c>
      <c r="BK845" s="352"/>
      <c r="BL845" s="352"/>
      <c r="BM845" s="352"/>
    </row>
    <row r="846" spans="1:65" s="78" customFormat="1" x14ac:dyDescent="0.3">
      <c r="A846" s="10"/>
      <c r="B846" s="10"/>
      <c r="C846" s="10"/>
      <c r="D846" s="10">
        <v>29219029.219999999</v>
      </c>
      <c r="E846" s="311">
        <v>530045812</v>
      </c>
      <c r="F846" s="311" t="s">
        <v>907</v>
      </c>
      <c r="G846" s="312">
        <v>14</v>
      </c>
      <c r="H846" s="312" t="s">
        <v>1313</v>
      </c>
      <c r="I846" s="311">
        <v>0</v>
      </c>
      <c r="J846" s="311">
        <v>0</v>
      </c>
      <c r="K846" s="311">
        <v>0</v>
      </c>
      <c r="L846" s="311">
        <v>0</v>
      </c>
      <c r="M846" s="311">
        <v>0</v>
      </c>
      <c r="N846" s="311">
        <v>0</v>
      </c>
      <c r="O846" s="311">
        <v>0</v>
      </c>
      <c r="P846" s="311">
        <v>0</v>
      </c>
      <c r="Q846" s="311">
        <v>0</v>
      </c>
      <c r="R846" s="311">
        <v>0</v>
      </c>
      <c r="S846" s="311">
        <v>0</v>
      </c>
      <c r="T846" s="311">
        <v>0</v>
      </c>
      <c r="U846" s="311">
        <v>0</v>
      </c>
      <c r="V846" s="311">
        <v>0</v>
      </c>
      <c r="W846" s="311">
        <v>0</v>
      </c>
      <c r="X846" s="311">
        <v>0</v>
      </c>
      <c r="Y846" s="311">
        <v>0</v>
      </c>
      <c r="Z846" s="311">
        <v>0</v>
      </c>
      <c r="AA846" s="311">
        <v>0</v>
      </c>
      <c r="AB846" s="311">
        <v>0</v>
      </c>
      <c r="AC846" s="311">
        <v>0</v>
      </c>
      <c r="AD846" s="311">
        <v>0</v>
      </c>
      <c r="AE846" s="311">
        <v>0</v>
      </c>
      <c r="AF846" s="311">
        <v>0</v>
      </c>
      <c r="AG846" s="311">
        <v>0</v>
      </c>
      <c r="AH846" s="311">
        <v>0</v>
      </c>
      <c r="AI846" s="311">
        <v>0</v>
      </c>
      <c r="AJ846" s="311">
        <v>0</v>
      </c>
      <c r="AK846" s="311">
        <v>0</v>
      </c>
      <c r="AL846" s="311">
        <v>0</v>
      </c>
      <c r="AM846" s="311">
        <v>0</v>
      </c>
      <c r="AN846" s="311">
        <v>0</v>
      </c>
      <c r="AO846" s="311">
        <v>0</v>
      </c>
      <c r="AP846" s="311">
        <v>0</v>
      </c>
      <c r="AQ846" s="311">
        <v>0</v>
      </c>
      <c r="AR846" s="311">
        <v>0</v>
      </c>
      <c r="AS846" s="311">
        <v>0</v>
      </c>
      <c r="AT846" s="311">
        <v>0</v>
      </c>
      <c r="AU846" s="311">
        <v>0</v>
      </c>
      <c r="AV846" s="311">
        <v>0</v>
      </c>
      <c r="AW846" s="311">
        <v>0</v>
      </c>
      <c r="AX846" s="352">
        <v>0</v>
      </c>
      <c r="AY846" s="352">
        <v>0</v>
      </c>
      <c r="AZ846" s="352">
        <v>0</v>
      </c>
      <c r="BA846" s="352">
        <v>0</v>
      </c>
      <c r="BB846" s="352">
        <v>0</v>
      </c>
      <c r="BC846" s="352">
        <v>0</v>
      </c>
      <c r="BD846" s="352">
        <v>0</v>
      </c>
      <c r="BE846" s="352">
        <v>0</v>
      </c>
      <c r="BF846" s="352">
        <v>0</v>
      </c>
      <c r="BG846" s="352">
        <v>0</v>
      </c>
      <c r="BH846" s="378">
        <v>0</v>
      </c>
      <c r="BI846" s="352">
        <v>0</v>
      </c>
      <c r="BJ846" s="352">
        <v>0</v>
      </c>
      <c r="BK846" s="352"/>
      <c r="BL846" s="352"/>
      <c r="BM846" s="352"/>
    </row>
    <row r="847" spans="1:65" s="78" customFormat="1" x14ac:dyDescent="0.3">
      <c r="A847" s="10"/>
      <c r="B847" s="10"/>
      <c r="C847" s="10"/>
      <c r="D847" s="10">
        <v>70540303.840000004</v>
      </c>
      <c r="E847" s="311">
        <v>540107147</v>
      </c>
      <c r="F847" s="311" t="s">
        <v>922</v>
      </c>
      <c r="G847" s="312">
        <v>19</v>
      </c>
      <c r="H847" s="312" t="s">
        <v>1314</v>
      </c>
      <c r="I847" s="311">
        <v>0</v>
      </c>
      <c r="J847" s="311">
        <v>0</v>
      </c>
      <c r="K847" s="311">
        <v>0</v>
      </c>
      <c r="L847" s="311">
        <v>0</v>
      </c>
      <c r="M847" s="311">
        <v>0</v>
      </c>
      <c r="N847" s="311">
        <v>0</v>
      </c>
      <c r="O847" s="311">
        <v>0</v>
      </c>
      <c r="P847" s="311">
        <v>0</v>
      </c>
      <c r="Q847" s="311">
        <v>0</v>
      </c>
      <c r="R847" s="311">
        <v>0</v>
      </c>
      <c r="S847" s="311">
        <v>0</v>
      </c>
      <c r="T847" s="311">
        <v>0</v>
      </c>
      <c r="U847" s="311">
        <v>0</v>
      </c>
      <c r="V847" s="311">
        <v>0</v>
      </c>
      <c r="W847" s="311">
        <v>0</v>
      </c>
      <c r="X847" s="311">
        <v>0</v>
      </c>
      <c r="Y847" s="311">
        <v>0</v>
      </c>
      <c r="Z847" s="311">
        <v>0</v>
      </c>
      <c r="AA847" s="311">
        <v>0</v>
      </c>
      <c r="AB847" s="311">
        <v>0</v>
      </c>
      <c r="AC847" s="311">
        <v>0</v>
      </c>
      <c r="AD847" s="311">
        <v>0</v>
      </c>
      <c r="AE847" s="311">
        <v>0</v>
      </c>
      <c r="AF847" s="311">
        <v>0</v>
      </c>
      <c r="AG847" s="311">
        <v>0</v>
      </c>
      <c r="AH847" s="311">
        <v>0</v>
      </c>
      <c r="AI847" s="311">
        <v>0</v>
      </c>
      <c r="AJ847" s="311">
        <v>0</v>
      </c>
      <c r="AK847" s="311">
        <v>0</v>
      </c>
      <c r="AL847" s="311">
        <v>0</v>
      </c>
      <c r="AM847" s="311">
        <v>0</v>
      </c>
      <c r="AN847" s="311">
        <v>0</v>
      </c>
      <c r="AO847" s="311">
        <v>0</v>
      </c>
      <c r="AP847" s="311">
        <v>0</v>
      </c>
      <c r="AQ847" s="311">
        <v>0</v>
      </c>
      <c r="AR847" s="311">
        <v>0</v>
      </c>
      <c r="AS847" s="311">
        <v>0</v>
      </c>
      <c r="AT847" s="311">
        <v>0</v>
      </c>
      <c r="AU847" s="311">
        <v>0</v>
      </c>
      <c r="AV847" s="311">
        <v>0</v>
      </c>
      <c r="AW847" s="311">
        <v>0</v>
      </c>
      <c r="AX847" s="352">
        <v>0</v>
      </c>
      <c r="AY847" s="352">
        <v>0</v>
      </c>
      <c r="AZ847" s="352">
        <v>0</v>
      </c>
      <c r="BA847" s="352">
        <v>0</v>
      </c>
      <c r="BB847" s="352">
        <v>0</v>
      </c>
      <c r="BC847" s="352">
        <v>0</v>
      </c>
      <c r="BD847" s="352">
        <v>0</v>
      </c>
      <c r="BE847" s="352">
        <v>0</v>
      </c>
      <c r="BF847" s="352">
        <v>0</v>
      </c>
      <c r="BG847" s="352">
        <v>0</v>
      </c>
      <c r="BH847" s="378">
        <v>0</v>
      </c>
      <c r="BI847" s="352">
        <v>0</v>
      </c>
      <c r="BJ847" s="352">
        <v>0</v>
      </c>
      <c r="BK847" s="352"/>
      <c r="BL847" s="352"/>
      <c r="BM847" s="352"/>
    </row>
    <row r="848" spans="1:65" s="78" customFormat="1" x14ac:dyDescent="0.3">
      <c r="A848" s="10"/>
      <c r="B848" s="10"/>
      <c r="C848" s="10"/>
      <c r="D848" s="10">
        <v>28940010.649999999</v>
      </c>
      <c r="E848" s="311">
        <v>540701300</v>
      </c>
      <c r="F848" s="311" t="s">
        <v>931</v>
      </c>
      <c r="G848" s="312">
        <v>19</v>
      </c>
      <c r="H848" s="312" t="s">
        <v>1314</v>
      </c>
      <c r="I848" s="311">
        <v>0</v>
      </c>
      <c r="J848" s="311">
        <v>0</v>
      </c>
      <c r="K848" s="311">
        <v>0</v>
      </c>
      <c r="L848" s="311">
        <v>0</v>
      </c>
      <c r="M848" s="311">
        <v>0</v>
      </c>
      <c r="N848" s="311">
        <v>0</v>
      </c>
      <c r="O848" s="311">
        <v>0</v>
      </c>
      <c r="P848" s="311">
        <v>0</v>
      </c>
      <c r="Q848" s="311">
        <v>0</v>
      </c>
      <c r="R848" s="311">
        <v>0</v>
      </c>
      <c r="S848" s="311">
        <v>0</v>
      </c>
      <c r="T848" s="311">
        <v>0</v>
      </c>
      <c r="U848" s="311">
        <v>0</v>
      </c>
      <c r="V848" s="311">
        <v>0</v>
      </c>
      <c r="W848" s="311">
        <v>0</v>
      </c>
      <c r="X848" s="311">
        <v>0</v>
      </c>
      <c r="Y848" s="311">
        <v>0</v>
      </c>
      <c r="Z848" s="311">
        <v>0</v>
      </c>
      <c r="AA848" s="311">
        <v>0</v>
      </c>
      <c r="AB848" s="311">
        <v>0</v>
      </c>
      <c r="AC848" s="311">
        <v>0</v>
      </c>
      <c r="AD848" s="311">
        <v>0</v>
      </c>
      <c r="AE848" s="311">
        <v>0</v>
      </c>
      <c r="AF848" s="311">
        <v>0</v>
      </c>
      <c r="AG848" s="311">
        <v>0</v>
      </c>
      <c r="AH848" s="311">
        <v>0</v>
      </c>
      <c r="AI848" s="311">
        <v>0</v>
      </c>
      <c r="AJ848" s="311">
        <v>0</v>
      </c>
      <c r="AK848" s="311">
        <v>0</v>
      </c>
      <c r="AL848" s="311">
        <v>0</v>
      </c>
      <c r="AM848" s="311">
        <v>0</v>
      </c>
      <c r="AN848" s="311">
        <v>0</v>
      </c>
      <c r="AO848" s="311">
        <v>0</v>
      </c>
      <c r="AP848" s="311">
        <v>0</v>
      </c>
      <c r="AQ848" s="311">
        <v>0</v>
      </c>
      <c r="AR848" s="311">
        <v>0</v>
      </c>
      <c r="AS848" s="311">
        <v>0</v>
      </c>
      <c r="AT848" s="311">
        <v>0</v>
      </c>
      <c r="AU848" s="311">
        <v>0</v>
      </c>
      <c r="AV848" s="311">
        <v>0</v>
      </c>
      <c r="AW848" s="311">
        <v>0</v>
      </c>
      <c r="AX848" s="352">
        <v>0</v>
      </c>
      <c r="AY848" s="352">
        <v>0</v>
      </c>
      <c r="AZ848" s="352">
        <v>0</v>
      </c>
      <c r="BA848" s="352">
        <v>0</v>
      </c>
      <c r="BB848" s="352">
        <v>0</v>
      </c>
      <c r="BC848" s="352">
        <v>0</v>
      </c>
      <c r="BD848" s="352">
        <v>0</v>
      </c>
      <c r="BE848" s="352">
        <v>0</v>
      </c>
      <c r="BF848" s="352">
        <v>0</v>
      </c>
      <c r="BG848" s="352">
        <v>0</v>
      </c>
      <c r="BH848" s="378">
        <v>0</v>
      </c>
      <c r="BI848" s="352">
        <v>0</v>
      </c>
      <c r="BJ848" s="352">
        <v>0</v>
      </c>
      <c r="BK848" s="352"/>
      <c r="BL848" s="352"/>
      <c r="BM848" s="352"/>
    </row>
    <row r="849" spans="1:65" s="78" customFormat="1" x14ac:dyDescent="0.3">
      <c r="A849" s="10"/>
      <c r="B849" s="10"/>
      <c r="C849" s="10"/>
      <c r="D849" s="10">
        <v>6407728.4500000002</v>
      </c>
      <c r="E849" s="311">
        <v>540904019</v>
      </c>
      <c r="F849" s="311" t="s">
        <v>936</v>
      </c>
      <c r="G849" s="312">
        <v>16</v>
      </c>
      <c r="H849" s="312" t="s">
        <v>1314</v>
      </c>
      <c r="I849" s="311">
        <v>0</v>
      </c>
      <c r="J849" s="311">
        <v>0</v>
      </c>
      <c r="K849" s="311">
        <v>0</v>
      </c>
      <c r="L849" s="311">
        <v>0</v>
      </c>
      <c r="M849" s="311">
        <v>0</v>
      </c>
      <c r="N849" s="311">
        <v>0</v>
      </c>
      <c r="O849" s="311">
        <v>0</v>
      </c>
      <c r="P849" s="311">
        <v>0</v>
      </c>
      <c r="Q849" s="311">
        <v>0</v>
      </c>
      <c r="R849" s="311">
        <v>0</v>
      </c>
      <c r="S849" s="311">
        <v>0</v>
      </c>
      <c r="T849" s="311">
        <v>0</v>
      </c>
      <c r="U849" s="311">
        <v>0</v>
      </c>
      <c r="V849" s="311">
        <v>0</v>
      </c>
      <c r="W849" s="311">
        <v>0</v>
      </c>
      <c r="X849" s="311">
        <v>0</v>
      </c>
      <c r="Y849" s="311">
        <v>0</v>
      </c>
      <c r="Z849" s="311">
        <v>0</v>
      </c>
      <c r="AA849" s="311">
        <v>0</v>
      </c>
      <c r="AB849" s="311">
        <v>0</v>
      </c>
      <c r="AC849" s="311">
        <v>0</v>
      </c>
      <c r="AD849" s="311">
        <v>0</v>
      </c>
      <c r="AE849" s="311">
        <v>0</v>
      </c>
      <c r="AF849" s="311">
        <v>0</v>
      </c>
      <c r="AG849" s="311">
        <v>0</v>
      </c>
      <c r="AH849" s="311">
        <v>0</v>
      </c>
      <c r="AI849" s="311">
        <v>0</v>
      </c>
      <c r="AJ849" s="311">
        <v>0</v>
      </c>
      <c r="AK849" s="311">
        <v>0</v>
      </c>
      <c r="AL849" s="311">
        <v>0</v>
      </c>
      <c r="AM849" s="311">
        <v>0</v>
      </c>
      <c r="AN849" s="311">
        <v>0</v>
      </c>
      <c r="AO849" s="311">
        <v>0</v>
      </c>
      <c r="AP849" s="311">
        <v>0</v>
      </c>
      <c r="AQ849" s="311">
        <v>0</v>
      </c>
      <c r="AR849" s="311">
        <v>0</v>
      </c>
      <c r="AS849" s="311">
        <v>0</v>
      </c>
      <c r="AT849" s="311">
        <v>0</v>
      </c>
      <c r="AU849" s="311">
        <v>0</v>
      </c>
      <c r="AV849" s="311">
        <v>0</v>
      </c>
      <c r="AW849" s="311">
        <v>0</v>
      </c>
      <c r="AX849" s="352">
        <v>0</v>
      </c>
      <c r="AY849" s="352">
        <v>0</v>
      </c>
      <c r="AZ849" s="352">
        <v>0</v>
      </c>
      <c r="BA849" s="352">
        <v>0</v>
      </c>
      <c r="BB849" s="352">
        <v>0</v>
      </c>
      <c r="BC849" s="352">
        <v>0</v>
      </c>
      <c r="BD849" s="352">
        <v>0</v>
      </c>
      <c r="BE849" s="352">
        <v>0</v>
      </c>
      <c r="BF849" s="352">
        <v>0</v>
      </c>
      <c r="BG849" s="352">
        <v>0</v>
      </c>
      <c r="BH849" s="378">
        <v>0</v>
      </c>
      <c r="BI849" s="352">
        <v>0</v>
      </c>
      <c r="BJ849" s="352">
        <v>0</v>
      </c>
      <c r="BK849" s="352"/>
      <c r="BL849" s="352"/>
      <c r="BM849" s="352"/>
    </row>
    <row r="850" spans="1:65" s="78" customFormat="1" x14ac:dyDescent="0.3">
      <c r="A850" s="10"/>
      <c r="B850" s="10"/>
      <c r="C850" s="10"/>
      <c r="D850" s="10">
        <v>1043371.12</v>
      </c>
      <c r="E850" s="311">
        <v>540944976</v>
      </c>
      <c r="F850" s="311" t="s">
        <v>940</v>
      </c>
      <c r="G850" s="312">
        <v>25</v>
      </c>
      <c r="H850" s="312" t="s">
        <v>1314</v>
      </c>
      <c r="I850" s="311">
        <v>0</v>
      </c>
      <c r="J850" s="311">
        <v>0</v>
      </c>
      <c r="K850" s="311">
        <v>0</v>
      </c>
      <c r="L850" s="311">
        <v>0</v>
      </c>
      <c r="M850" s="311">
        <v>0</v>
      </c>
      <c r="N850" s="311">
        <v>0</v>
      </c>
      <c r="O850" s="311">
        <v>0</v>
      </c>
      <c r="P850" s="311">
        <v>0</v>
      </c>
      <c r="Q850" s="311">
        <v>0</v>
      </c>
      <c r="R850" s="311">
        <v>0</v>
      </c>
      <c r="S850" s="311">
        <v>0</v>
      </c>
      <c r="T850" s="311">
        <v>0</v>
      </c>
      <c r="U850" s="311">
        <v>0</v>
      </c>
      <c r="V850" s="311">
        <v>0</v>
      </c>
      <c r="W850" s="311">
        <v>0</v>
      </c>
      <c r="X850" s="311">
        <v>0</v>
      </c>
      <c r="Y850" s="311">
        <v>0</v>
      </c>
      <c r="Z850" s="311">
        <v>0</v>
      </c>
      <c r="AA850" s="311">
        <v>0</v>
      </c>
      <c r="AB850" s="311">
        <v>0</v>
      </c>
      <c r="AC850" s="311">
        <v>0</v>
      </c>
      <c r="AD850" s="311">
        <v>0</v>
      </c>
      <c r="AE850" s="311">
        <v>0</v>
      </c>
      <c r="AF850" s="311">
        <v>0</v>
      </c>
      <c r="AG850" s="311">
        <v>0</v>
      </c>
      <c r="AH850" s="311">
        <v>0</v>
      </c>
      <c r="AI850" s="311">
        <v>0</v>
      </c>
      <c r="AJ850" s="311">
        <v>0</v>
      </c>
      <c r="AK850" s="311">
        <v>0</v>
      </c>
      <c r="AL850" s="311">
        <v>0</v>
      </c>
      <c r="AM850" s="311">
        <v>0</v>
      </c>
      <c r="AN850" s="311">
        <v>0</v>
      </c>
      <c r="AO850" s="311">
        <v>0</v>
      </c>
      <c r="AP850" s="311">
        <v>0</v>
      </c>
      <c r="AQ850" s="311">
        <v>0</v>
      </c>
      <c r="AR850" s="311">
        <v>0</v>
      </c>
      <c r="AS850" s="311">
        <v>0</v>
      </c>
      <c r="AT850" s="311">
        <v>0</v>
      </c>
      <c r="AU850" s="311">
        <v>0</v>
      </c>
      <c r="AV850" s="311">
        <v>0</v>
      </c>
      <c r="AW850" s="311">
        <v>0</v>
      </c>
      <c r="AX850" s="352">
        <v>0</v>
      </c>
      <c r="AY850" s="352">
        <v>0</v>
      </c>
      <c r="AZ850" s="352">
        <v>0</v>
      </c>
      <c r="BA850" s="352">
        <v>0</v>
      </c>
      <c r="BB850" s="352">
        <v>0</v>
      </c>
      <c r="BC850" s="352">
        <v>0</v>
      </c>
      <c r="BD850" s="352">
        <v>0</v>
      </c>
      <c r="BE850" s="352">
        <v>0</v>
      </c>
      <c r="BF850" s="352">
        <v>0</v>
      </c>
      <c r="BG850" s="352">
        <v>0</v>
      </c>
      <c r="BH850" s="378">
        <v>0</v>
      </c>
      <c r="BI850" s="352">
        <v>0</v>
      </c>
      <c r="BJ850" s="352">
        <v>0</v>
      </c>
      <c r="BK850" s="352"/>
      <c r="BL850" s="352"/>
      <c r="BM850" s="352"/>
    </row>
    <row r="851" spans="1:65" s="78" customFormat="1" x14ac:dyDescent="0.3">
      <c r="A851" s="10"/>
      <c r="B851" s="10"/>
      <c r="C851" s="10"/>
      <c r="D851" s="10">
        <v>2979351.8</v>
      </c>
      <c r="E851" s="311">
        <v>541151624</v>
      </c>
      <c r="F851" s="311" t="s">
        <v>945</v>
      </c>
      <c r="G851" s="312">
        <v>37</v>
      </c>
      <c r="H851" s="312" t="s">
        <v>1314</v>
      </c>
      <c r="I851" s="311">
        <v>0</v>
      </c>
      <c r="J851" s="311">
        <v>0</v>
      </c>
      <c r="K851" s="311">
        <v>0</v>
      </c>
      <c r="L851" s="311">
        <v>0</v>
      </c>
      <c r="M851" s="311">
        <v>0</v>
      </c>
      <c r="N851" s="311">
        <v>0</v>
      </c>
      <c r="O851" s="311">
        <v>0</v>
      </c>
      <c r="P851" s="311">
        <v>0</v>
      </c>
      <c r="Q851" s="311">
        <v>0</v>
      </c>
      <c r="R851" s="311">
        <v>0</v>
      </c>
      <c r="S851" s="311">
        <v>0</v>
      </c>
      <c r="T851" s="311">
        <v>0</v>
      </c>
      <c r="U851" s="311">
        <v>0</v>
      </c>
      <c r="V851" s="311">
        <v>0</v>
      </c>
      <c r="W851" s="311">
        <v>0</v>
      </c>
      <c r="X851" s="311">
        <v>0</v>
      </c>
      <c r="Y851" s="311">
        <v>0</v>
      </c>
      <c r="Z851" s="311">
        <v>0</v>
      </c>
      <c r="AA851" s="311">
        <v>0</v>
      </c>
      <c r="AB851" s="311">
        <v>0</v>
      </c>
      <c r="AC851" s="311">
        <v>0</v>
      </c>
      <c r="AD851" s="311">
        <v>0</v>
      </c>
      <c r="AE851" s="311">
        <v>0</v>
      </c>
      <c r="AF851" s="311">
        <v>0</v>
      </c>
      <c r="AG851" s="311">
        <v>0</v>
      </c>
      <c r="AH851" s="311">
        <v>0</v>
      </c>
      <c r="AI851" s="311">
        <v>0</v>
      </c>
      <c r="AJ851" s="311">
        <v>0</v>
      </c>
      <c r="AK851" s="311">
        <v>0</v>
      </c>
      <c r="AL851" s="311">
        <v>0</v>
      </c>
      <c r="AM851" s="311">
        <v>0</v>
      </c>
      <c r="AN851" s="311">
        <v>0</v>
      </c>
      <c r="AO851" s="311">
        <v>0</v>
      </c>
      <c r="AP851" s="311">
        <v>0</v>
      </c>
      <c r="AQ851" s="311">
        <v>0</v>
      </c>
      <c r="AR851" s="311">
        <v>0</v>
      </c>
      <c r="AS851" s="311">
        <v>0</v>
      </c>
      <c r="AT851" s="311">
        <v>0</v>
      </c>
      <c r="AU851" s="311">
        <v>0</v>
      </c>
      <c r="AV851" s="311">
        <v>0</v>
      </c>
      <c r="AW851" s="311">
        <v>0</v>
      </c>
      <c r="AX851" s="352">
        <v>0</v>
      </c>
      <c r="AY851" s="352">
        <v>0</v>
      </c>
      <c r="AZ851" s="352">
        <v>0</v>
      </c>
      <c r="BA851" s="352">
        <v>0</v>
      </c>
      <c r="BB851" s="352">
        <v>0</v>
      </c>
      <c r="BC851" s="352">
        <v>0</v>
      </c>
      <c r="BD851" s="352">
        <v>0</v>
      </c>
      <c r="BE851" s="352">
        <v>0</v>
      </c>
      <c r="BF851" s="352">
        <v>0</v>
      </c>
      <c r="BG851" s="352">
        <v>0</v>
      </c>
      <c r="BH851" s="378">
        <v>0</v>
      </c>
      <c r="BI851" s="352">
        <v>0</v>
      </c>
      <c r="BJ851" s="352">
        <v>0</v>
      </c>
      <c r="BK851" s="352"/>
      <c r="BL851" s="352"/>
      <c r="BM851" s="352"/>
    </row>
    <row r="852" spans="1:65" s="78" customFormat="1" x14ac:dyDescent="0.3">
      <c r="A852" s="10"/>
      <c r="B852" s="10"/>
      <c r="C852" s="10"/>
      <c r="D852" s="10">
        <v>47511784.659999996</v>
      </c>
      <c r="E852" s="311">
        <v>541393447</v>
      </c>
      <c r="F852" s="311" t="s">
        <v>951</v>
      </c>
      <c r="G852" s="312">
        <v>39</v>
      </c>
      <c r="H852" s="312" t="s">
        <v>1314</v>
      </c>
      <c r="I852" s="311">
        <v>0</v>
      </c>
      <c r="J852" s="311">
        <v>0</v>
      </c>
      <c r="K852" s="311">
        <v>0</v>
      </c>
      <c r="L852" s="311">
        <v>0</v>
      </c>
      <c r="M852" s="311">
        <v>0</v>
      </c>
      <c r="N852" s="311">
        <v>0</v>
      </c>
      <c r="O852" s="311">
        <v>0</v>
      </c>
      <c r="P852" s="311">
        <v>0</v>
      </c>
      <c r="Q852" s="311">
        <v>0</v>
      </c>
      <c r="R852" s="311">
        <v>0</v>
      </c>
      <c r="S852" s="311">
        <v>0</v>
      </c>
      <c r="T852" s="311">
        <v>0</v>
      </c>
      <c r="U852" s="311">
        <v>0</v>
      </c>
      <c r="V852" s="311">
        <v>0</v>
      </c>
      <c r="W852" s="311">
        <v>0</v>
      </c>
      <c r="X852" s="311">
        <v>0</v>
      </c>
      <c r="Y852" s="311">
        <v>0</v>
      </c>
      <c r="Z852" s="311">
        <v>0</v>
      </c>
      <c r="AA852" s="311">
        <v>0</v>
      </c>
      <c r="AB852" s="311">
        <v>0</v>
      </c>
      <c r="AC852" s="311">
        <v>0</v>
      </c>
      <c r="AD852" s="311">
        <v>0</v>
      </c>
      <c r="AE852" s="311">
        <v>0</v>
      </c>
      <c r="AF852" s="311">
        <v>0</v>
      </c>
      <c r="AG852" s="311">
        <v>0</v>
      </c>
      <c r="AH852" s="311">
        <v>0</v>
      </c>
      <c r="AI852" s="311">
        <v>0</v>
      </c>
      <c r="AJ852" s="311">
        <v>0</v>
      </c>
      <c r="AK852" s="311">
        <v>0</v>
      </c>
      <c r="AL852" s="311">
        <v>0</v>
      </c>
      <c r="AM852" s="311">
        <v>0</v>
      </c>
      <c r="AN852" s="311">
        <v>0</v>
      </c>
      <c r="AO852" s="311">
        <v>0</v>
      </c>
      <c r="AP852" s="311">
        <v>0</v>
      </c>
      <c r="AQ852" s="311">
        <v>0</v>
      </c>
      <c r="AR852" s="311">
        <v>0</v>
      </c>
      <c r="AS852" s="311">
        <v>0</v>
      </c>
      <c r="AT852" s="311">
        <v>0</v>
      </c>
      <c r="AU852" s="311">
        <v>0</v>
      </c>
      <c r="AV852" s="311">
        <v>0</v>
      </c>
      <c r="AW852" s="311">
        <v>0</v>
      </c>
      <c r="AX852" s="352">
        <v>0</v>
      </c>
      <c r="AY852" s="352">
        <v>0</v>
      </c>
      <c r="AZ852" s="352">
        <v>0</v>
      </c>
      <c r="BA852" s="352">
        <v>0</v>
      </c>
      <c r="BB852" s="352">
        <v>0</v>
      </c>
      <c r="BC852" s="352">
        <v>0</v>
      </c>
      <c r="BD852" s="352">
        <v>0</v>
      </c>
      <c r="BE852" s="352">
        <v>0</v>
      </c>
      <c r="BF852" s="352">
        <v>0</v>
      </c>
      <c r="BG852" s="352">
        <v>0</v>
      </c>
      <c r="BH852" s="378">
        <v>0</v>
      </c>
      <c r="BI852" s="352">
        <v>0</v>
      </c>
      <c r="BJ852" s="352">
        <v>0</v>
      </c>
      <c r="BK852" s="352"/>
      <c r="BL852" s="352"/>
      <c r="BM852" s="352"/>
    </row>
    <row r="853" spans="1:65" s="78" customFormat="1" x14ac:dyDescent="0.3">
      <c r="A853" s="10"/>
      <c r="B853" s="10"/>
      <c r="C853" s="10"/>
      <c r="D853" s="10">
        <v>200396819.75999999</v>
      </c>
      <c r="E853" s="311">
        <v>541548722</v>
      </c>
      <c r="F853" s="311" t="s">
        <v>955</v>
      </c>
      <c r="G853" s="312">
        <v>1</v>
      </c>
      <c r="H853" s="312" t="s">
        <v>1314</v>
      </c>
      <c r="I853" s="311">
        <v>0</v>
      </c>
      <c r="J853" s="311">
        <v>0</v>
      </c>
      <c r="K853" s="311">
        <v>0</v>
      </c>
      <c r="L853" s="311">
        <v>0</v>
      </c>
      <c r="M853" s="311">
        <v>0</v>
      </c>
      <c r="N853" s="311">
        <v>0</v>
      </c>
      <c r="O853" s="311">
        <v>0</v>
      </c>
      <c r="P853" s="311">
        <v>0</v>
      </c>
      <c r="Q853" s="311">
        <v>0</v>
      </c>
      <c r="R853" s="311">
        <v>0</v>
      </c>
      <c r="S853" s="311">
        <v>0</v>
      </c>
      <c r="T853" s="311">
        <v>0</v>
      </c>
      <c r="U853" s="311">
        <v>0</v>
      </c>
      <c r="V853" s="311">
        <v>0</v>
      </c>
      <c r="W853" s="311">
        <v>0</v>
      </c>
      <c r="X853" s="311">
        <v>0</v>
      </c>
      <c r="Y853" s="311">
        <v>0</v>
      </c>
      <c r="Z853" s="311">
        <v>0</v>
      </c>
      <c r="AA853" s="311">
        <v>0</v>
      </c>
      <c r="AB853" s="311">
        <v>0</v>
      </c>
      <c r="AC853" s="311">
        <v>0</v>
      </c>
      <c r="AD853" s="311">
        <v>0</v>
      </c>
      <c r="AE853" s="311">
        <v>0</v>
      </c>
      <c r="AF853" s="311">
        <v>0</v>
      </c>
      <c r="AG853" s="311">
        <v>0</v>
      </c>
      <c r="AH853" s="311">
        <v>0</v>
      </c>
      <c r="AI853" s="311">
        <v>0</v>
      </c>
      <c r="AJ853" s="311">
        <v>0</v>
      </c>
      <c r="AK853" s="311">
        <v>0</v>
      </c>
      <c r="AL853" s="311">
        <v>0</v>
      </c>
      <c r="AM853" s="311">
        <v>0</v>
      </c>
      <c r="AN853" s="311">
        <v>0</v>
      </c>
      <c r="AO853" s="311">
        <v>0</v>
      </c>
      <c r="AP853" s="311">
        <v>0</v>
      </c>
      <c r="AQ853" s="311">
        <v>0</v>
      </c>
      <c r="AR853" s="311">
        <v>0</v>
      </c>
      <c r="AS853" s="311">
        <v>0</v>
      </c>
      <c r="AT853" s="311">
        <v>0</v>
      </c>
      <c r="AU853" s="311">
        <v>0</v>
      </c>
      <c r="AV853" s="311">
        <v>0</v>
      </c>
      <c r="AW853" s="311">
        <v>0</v>
      </c>
      <c r="AX853" s="352">
        <v>0</v>
      </c>
      <c r="AY853" s="352">
        <v>0</v>
      </c>
      <c r="AZ853" s="352">
        <v>0</v>
      </c>
      <c r="BA853" s="352">
        <v>0</v>
      </c>
      <c r="BB853" s="352">
        <v>0</v>
      </c>
      <c r="BC853" s="352">
        <v>0</v>
      </c>
      <c r="BD853" s="352">
        <v>0</v>
      </c>
      <c r="BE853" s="352">
        <v>0</v>
      </c>
      <c r="BF853" s="352">
        <v>0</v>
      </c>
      <c r="BG853" s="352">
        <v>0</v>
      </c>
      <c r="BH853" s="378">
        <v>0</v>
      </c>
      <c r="BI853" s="352">
        <v>0</v>
      </c>
      <c r="BJ853" s="352">
        <v>0</v>
      </c>
      <c r="BK853" s="352"/>
      <c r="BL853" s="352"/>
      <c r="BM853" s="352"/>
    </row>
    <row r="854" spans="1:65" s="78" customFormat="1" x14ac:dyDescent="0.3">
      <c r="A854" s="10"/>
      <c r="B854" s="10"/>
      <c r="C854" s="10"/>
      <c r="D854" s="10">
        <v>1255650.68</v>
      </c>
      <c r="E854" s="311">
        <v>542071138</v>
      </c>
      <c r="F854" s="311" t="s">
        <v>962</v>
      </c>
      <c r="G854" s="312">
        <v>37</v>
      </c>
      <c r="H854" s="312" t="s">
        <v>1314</v>
      </c>
      <c r="I854" s="311">
        <v>0</v>
      </c>
      <c r="J854" s="311">
        <v>0</v>
      </c>
      <c r="K854" s="311">
        <v>0</v>
      </c>
      <c r="L854" s="311">
        <v>0</v>
      </c>
      <c r="M854" s="311">
        <v>0</v>
      </c>
      <c r="N854" s="311">
        <v>0</v>
      </c>
      <c r="O854" s="311">
        <v>0</v>
      </c>
      <c r="P854" s="311">
        <v>0</v>
      </c>
      <c r="Q854" s="311">
        <v>0</v>
      </c>
      <c r="R854" s="311">
        <v>0</v>
      </c>
      <c r="S854" s="311">
        <v>0</v>
      </c>
      <c r="T854" s="311">
        <v>0</v>
      </c>
      <c r="U854" s="311">
        <v>0</v>
      </c>
      <c r="V854" s="311">
        <v>0</v>
      </c>
      <c r="W854" s="311">
        <v>0</v>
      </c>
      <c r="X854" s="311">
        <v>0</v>
      </c>
      <c r="Y854" s="311">
        <v>0</v>
      </c>
      <c r="Z854" s="311">
        <v>0</v>
      </c>
      <c r="AA854" s="311">
        <v>0</v>
      </c>
      <c r="AB854" s="311">
        <v>0</v>
      </c>
      <c r="AC854" s="311">
        <v>0</v>
      </c>
      <c r="AD854" s="311">
        <v>0</v>
      </c>
      <c r="AE854" s="311">
        <v>0</v>
      </c>
      <c r="AF854" s="311">
        <v>0</v>
      </c>
      <c r="AG854" s="311">
        <v>0</v>
      </c>
      <c r="AH854" s="311">
        <v>0</v>
      </c>
      <c r="AI854" s="311">
        <v>0</v>
      </c>
      <c r="AJ854" s="311">
        <v>0</v>
      </c>
      <c r="AK854" s="311">
        <v>0</v>
      </c>
      <c r="AL854" s="311">
        <v>0</v>
      </c>
      <c r="AM854" s="311">
        <v>0</v>
      </c>
      <c r="AN854" s="311">
        <v>0</v>
      </c>
      <c r="AO854" s="311">
        <v>0</v>
      </c>
      <c r="AP854" s="311">
        <v>0</v>
      </c>
      <c r="AQ854" s="311">
        <v>0</v>
      </c>
      <c r="AR854" s="311">
        <v>0</v>
      </c>
      <c r="AS854" s="311">
        <v>0</v>
      </c>
      <c r="AT854" s="311">
        <v>0</v>
      </c>
      <c r="AU854" s="311">
        <v>0</v>
      </c>
      <c r="AV854" s="311">
        <v>0</v>
      </c>
      <c r="AW854" s="311">
        <v>0</v>
      </c>
      <c r="AX854" s="352">
        <v>0</v>
      </c>
      <c r="AY854" s="352">
        <v>0</v>
      </c>
      <c r="AZ854" s="352">
        <v>0</v>
      </c>
      <c r="BA854" s="352">
        <v>0</v>
      </c>
      <c r="BB854" s="352">
        <v>0</v>
      </c>
      <c r="BC854" s="352">
        <v>0</v>
      </c>
      <c r="BD854" s="352">
        <v>0</v>
      </c>
      <c r="BE854" s="352">
        <v>0</v>
      </c>
      <c r="BF854" s="352">
        <v>0</v>
      </c>
      <c r="BG854" s="352">
        <v>0</v>
      </c>
      <c r="BH854" s="378">
        <v>0</v>
      </c>
      <c r="BI854" s="352">
        <v>0</v>
      </c>
      <c r="BJ854" s="352">
        <v>0</v>
      </c>
      <c r="BK854" s="352"/>
      <c r="BL854" s="352"/>
      <c r="BM854" s="352"/>
    </row>
    <row r="855" spans="1:65" s="78" customFormat="1" x14ac:dyDescent="0.3">
      <c r="A855" s="10"/>
      <c r="B855" s="10"/>
      <c r="C855" s="10"/>
      <c r="D855" s="10">
        <v>57910550.399999999</v>
      </c>
      <c r="E855" s="311">
        <v>580095111</v>
      </c>
      <c r="F855" s="311" t="s">
        <v>989</v>
      </c>
      <c r="G855" s="312">
        <v>19</v>
      </c>
      <c r="H855" s="312" t="s">
        <v>1316</v>
      </c>
      <c r="I855" s="311">
        <v>0</v>
      </c>
      <c r="J855" s="311">
        <v>0</v>
      </c>
      <c r="K855" s="311">
        <v>0</v>
      </c>
      <c r="L855" s="311">
        <v>0</v>
      </c>
      <c r="M855" s="311">
        <v>0</v>
      </c>
      <c r="N855" s="311">
        <v>0</v>
      </c>
      <c r="O855" s="311">
        <v>0</v>
      </c>
      <c r="P855" s="311">
        <v>0</v>
      </c>
      <c r="Q855" s="311">
        <v>0</v>
      </c>
      <c r="R855" s="311">
        <v>0</v>
      </c>
      <c r="S855" s="311">
        <v>0</v>
      </c>
      <c r="T855" s="311">
        <v>0</v>
      </c>
      <c r="U855" s="311">
        <v>0</v>
      </c>
      <c r="V855" s="311">
        <v>0</v>
      </c>
      <c r="W855" s="311">
        <v>0</v>
      </c>
      <c r="X855" s="311">
        <v>0</v>
      </c>
      <c r="Y855" s="311">
        <v>0</v>
      </c>
      <c r="Z855" s="311">
        <v>0</v>
      </c>
      <c r="AA855" s="311">
        <v>0</v>
      </c>
      <c r="AB855" s="311">
        <v>0</v>
      </c>
      <c r="AC855" s="311">
        <v>0</v>
      </c>
      <c r="AD855" s="311">
        <v>0</v>
      </c>
      <c r="AE855" s="311">
        <v>0</v>
      </c>
      <c r="AF855" s="311">
        <v>0</v>
      </c>
      <c r="AG855" s="311">
        <v>0</v>
      </c>
      <c r="AH855" s="311">
        <v>0</v>
      </c>
      <c r="AI855" s="311">
        <v>0</v>
      </c>
      <c r="AJ855" s="311">
        <v>0</v>
      </c>
      <c r="AK855" s="311">
        <v>0</v>
      </c>
      <c r="AL855" s="311">
        <v>0</v>
      </c>
      <c r="AM855" s="311">
        <v>0</v>
      </c>
      <c r="AN855" s="311">
        <v>0</v>
      </c>
      <c r="AO855" s="311">
        <v>0</v>
      </c>
      <c r="AP855" s="311">
        <v>0</v>
      </c>
      <c r="AQ855" s="311">
        <v>0</v>
      </c>
      <c r="AR855" s="311">
        <v>0</v>
      </c>
      <c r="AS855" s="311">
        <v>0</v>
      </c>
      <c r="AT855" s="311">
        <v>0</v>
      </c>
      <c r="AU855" s="311">
        <v>0</v>
      </c>
      <c r="AV855" s="311">
        <v>0</v>
      </c>
      <c r="AW855" s="311">
        <v>0</v>
      </c>
      <c r="AX855" s="352">
        <v>0</v>
      </c>
      <c r="AY855" s="352">
        <v>0</v>
      </c>
      <c r="AZ855" s="352">
        <v>0</v>
      </c>
      <c r="BA855" s="352">
        <v>0</v>
      </c>
      <c r="BB855" s="352">
        <v>0</v>
      </c>
      <c r="BC855" s="352">
        <v>0</v>
      </c>
      <c r="BD855" s="352">
        <v>0</v>
      </c>
      <c r="BE855" s="352">
        <v>0</v>
      </c>
      <c r="BF855" s="352">
        <v>0</v>
      </c>
      <c r="BG855" s="352">
        <v>0</v>
      </c>
      <c r="BH855" s="378">
        <v>0</v>
      </c>
      <c r="BI855" s="352">
        <v>0</v>
      </c>
      <c r="BJ855" s="352">
        <v>0</v>
      </c>
      <c r="BK855" s="352"/>
      <c r="BL855" s="352"/>
      <c r="BM855" s="352"/>
    </row>
    <row r="856" spans="1:65" s="78" customFormat="1" x14ac:dyDescent="0.3">
      <c r="A856" s="10"/>
      <c r="B856" s="10"/>
      <c r="C856" s="10"/>
      <c r="D856" s="10">
        <v>731473.98</v>
      </c>
      <c r="E856" s="311">
        <v>580276472</v>
      </c>
      <c r="F856" s="311" t="s">
        <v>1004</v>
      </c>
      <c r="G856" s="312">
        <v>32</v>
      </c>
      <c r="H856" s="312" t="s">
        <v>1316</v>
      </c>
      <c r="I856" s="311">
        <v>0</v>
      </c>
      <c r="J856" s="311">
        <v>0</v>
      </c>
      <c r="K856" s="311">
        <v>0</v>
      </c>
      <c r="L856" s="311">
        <v>0</v>
      </c>
      <c r="M856" s="311">
        <v>0</v>
      </c>
      <c r="N856" s="311">
        <v>0</v>
      </c>
      <c r="O856" s="311">
        <v>0</v>
      </c>
      <c r="P856" s="311">
        <v>0</v>
      </c>
      <c r="Q856" s="311">
        <v>0</v>
      </c>
      <c r="R856" s="311">
        <v>0</v>
      </c>
      <c r="S856" s="311">
        <v>0</v>
      </c>
      <c r="T856" s="311">
        <v>0</v>
      </c>
      <c r="U856" s="311">
        <v>0</v>
      </c>
      <c r="V856" s="311">
        <v>0</v>
      </c>
      <c r="W856" s="311">
        <v>0</v>
      </c>
      <c r="X856" s="311">
        <v>0</v>
      </c>
      <c r="Y856" s="311">
        <v>0</v>
      </c>
      <c r="Z856" s="311">
        <v>0</v>
      </c>
      <c r="AA856" s="311">
        <v>0</v>
      </c>
      <c r="AB856" s="311">
        <v>0</v>
      </c>
      <c r="AC856" s="311">
        <v>0</v>
      </c>
      <c r="AD856" s="311">
        <v>0</v>
      </c>
      <c r="AE856" s="311">
        <v>0</v>
      </c>
      <c r="AF856" s="311">
        <v>0</v>
      </c>
      <c r="AG856" s="311">
        <v>0</v>
      </c>
      <c r="AH856" s="311">
        <v>0</v>
      </c>
      <c r="AI856" s="311">
        <v>0</v>
      </c>
      <c r="AJ856" s="311">
        <v>0</v>
      </c>
      <c r="AK856" s="311">
        <v>0</v>
      </c>
      <c r="AL856" s="311">
        <v>0</v>
      </c>
      <c r="AM856" s="311">
        <v>0</v>
      </c>
      <c r="AN856" s="311">
        <v>0</v>
      </c>
      <c r="AO856" s="311">
        <v>0</v>
      </c>
      <c r="AP856" s="311">
        <v>0</v>
      </c>
      <c r="AQ856" s="311">
        <v>0</v>
      </c>
      <c r="AR856" s="311">
        <v>0</v>
      </c>
      <c r="AS856" s="311">
        <v>0</v>
      </c>
      <c r="AT856" s="311">
        <v>0</v>
      </c>
      <c r="AU856" s="311">
        <v>0</v>
      </c>
      <c r="AV856" s="311">
        <v>0</v>
      </c>
      <c r="AW856" s="311">
        <v>0</v>
      </c>
      <c r="AX856" s="352">
        <v>0</v>
      </c>
      <c r="AY856" s="352">
        <v>0</v>
      </c>
      <c r="AZ856" s="352">
        <v>0</v>
      </c>
      <c r="BA856" s="352">
        <v>0</v>
      </c>
      <c r="BB856" s="352">
        <v>0</v>
      </c>
      <c r="BC856" s="352">
        <v>0</v>
      </c>
      <c r="BD856" s="352">
        <v>0</v>
      </c>
      <c r="BE856" s="352">
        <v>0</v>
      </c>
      <c r="BF856" s="352">
        <v>0</v>
      </c>
      <c r="BG856" s="352">
        <v>0</v>
      </c>
      <c r="BH856" s="378">
        <v>0</v>
      </c>
      <c r="BI856" s="352">
        <v>0</v>
      </c>
      <c r="BJ856" s="352">
        <v>0</v>
      </c>
      <c r="BK856" s="352"/>
      <c r="BL856" s="352"/>
      <c r="BM856" s="352"/>
    </row>
    <row r="857" spans="1:65" s="78" customFormat="1" x14ac:dyDescent="0.3">
      <c r="A857" s="10"/>
      <c r="B857" s="10"/>
      <c r="C857" s="10"/>
      <c r="D857" s="10">
        <v>13441270.869999999</v>
      </c>
      <c r="E857" s="311">
        <v>580289066</v>
      </c>
      <c r="F857" s="311" t="s">
        <v>1005</v>
      </c>
      <c r="G857" s="312">
        <v>5</v>
      </c>
      <c r="H857" s="312" t="s">
        <v>1316</v>
      </c>
      <c r="I857" s="311">
        <v>0</v>
      </c>
      <c r="J857" s="311">
        <v>0</v>
      </c>
      <c r="K857" s="311">
        <v>0</v>
      </c>
      <c r="L857" s="311">
        <v>0</v>
      </c>
      <c r="M857" s="311">
        <v>0</v>
      </c>
      <c r="N857" s="311">
        <v>0</v>
      </c>
      <c r="O857" s="311">
        <v>0</v>
      </c>
      <c r="P857" s="311">
        <v>0</v>
      </c>
      <c r="Q857" s="311">
        <v>0</v>
      </c>
      <c r="R857" s="311">
        <v>0</v>
      </c>
      <c r="S857" s="311">
        <v>0</v>
      </c>
      <c r="T857" s="311">
        <v>0</v>
      </c>
      <c r="U857" s="311">
        <v>0</v>
      </c>
      <c r="V857" s="311">
        <v>0</v>
      </c>
      <c r="W857" s="311">
        <v>0</v>
      </c>
      <c r="X857" s="311">
        <v>0</v>
      </c>
      <c r="Y857" s="311">
        <v>0</v>
      </c>
      <c r="Z857" s="311">
        <v>0</v>
      </c>
      <c r="AA857" s="311">
        <v>0</v>
      </c>
      <c r="AB857" s="311">
        <v>0</v>
      </c>
      <c r="AC857" s="311">
        <v>0</v>
      </c>
      <c r="AD857" s="311">
        <v>0</v>
      </c>
      <c r="AE857" s="311">
        <v>0</v>
      </c>
      <c r="AF857" s="311">
        <v>0</v>
      </c>
      <c r="AG857" s="311">
        <v>0</v>
      </c>
      <c r="AH857" s="311">
        <v>0</v>
      </c>
      <c r="AI857" s="311">
        <v>0</v>
      </c>
      <c r="AJ857" s="311">
        <v>0</v>
      </c>
      <c r="AK857" s="311">
        <v>0</v>
      </c>
      <c r="AL857" s="311">
        <v>0</v>
      </c>
      <c r="AM857" s="311">
        <v>0</v>
      </c>
      <c r="AN857" s="311">
        <v>0</v>
      </c>
      <c r="AO857" s="311">
        <v>0</v>
      </c>
      <c r="AP857" s="311">
        <v>0</v>
      </c>
      <c r="AQ857" s="311">
        <v>0</v>
      </c>
      <c r="AR857" s="311">
        <v>0</v>
      </c>
      <c r="AS857" s="311">
        <v>0</v>
      </c>
      <c r="AT857" s="311">
        <v>0</v>
      </c>
      <c r="AU857" s="311">
        <v>0</v>
      </c>
      <c r="AV857" s="311">
        <v>0</v>
      </c>
      <c r="AW857" s="311">
        <v>0</v>
      </c>
      <c r="AX857" s="352">
        <v>0</v>
      </c>
      <c r="AY857" s="352">
        <v>0</v>
      </c>
      <c r="AZ857" s="352">
        <v>0</v>
      </c>
      <c r="BA857" s="352">
        <v>0</v>
      </c>
      <c r="BB857" s="352">
        <v>0</v>
      </c>
      <c r="BC857" s="352">
        <v>0</v>
      </c>
      <c r="BD857" s="352">
        <v>0</v>
      </c>
      <c r="BE857" s="352">
        <v>0</v>
      </c>
      <c r="BF857" s="352">
        <v>0</v>
      </c>
      <c r="BG857" s="352">
        <v>0</v>
      </c>
      <c r="BH857" s="378">
        <v>0</v>
      </c>
      <c r="BI857" s="352">
        <v>0</v>
      </c>
      <c r="BJ857" s="352">
        <v>0</v>
      </c>
      <c r="BK857" s="352"/>
      <c r="BL857" s="352"/>
      <c r="BM857" s="352"/>
    </row>
    <row r="858" spans="1:65" s="78" customFormat="1" x14ac:dyDescent="0.3">
      <c r="A858" s="10"/>
      <c r="B858" s="10"/>
      <c r="C858" s="10"/>
      <c r="D858" s="10">
        <v>3140058531.0100002</v>
      </c>
      <c r="E858" s="311">
        <v>580320158</v>
      </c>
      <c r="F858" s="311" t="s">
        <v>1008</v>
      </c>
      <c r="G858" s="312">
        <v>29</v>
      </c>
      <c r="H858" s="312" t="s">
        <v>1316</v>
      </c>
      <c r="I858" s="311">
        <v>0</v>
      </c>
      <c r="J858" s="311">
        <v>0</v>
      </c>
      <c r="K858" s="311">
        <v>0</v>
      </c>
      <c r="L858" s="311">
        <v>0</v>
      </c>
      <c r="M858" s="311">
        <v>0</v>
      </c>
      <c r="N858" s="311">
        <v>0</v>
      </c>
      <c r="O858" s="311">
        <v>0</v>
      </c>
      <c r="P858" s="311">
        <v>0</v>
      </c>
      <c r="Q858" s="311">
        <v>0</v>
      </c>
      <c r="R858" s="311">
        <v>0</v>
      </c>
      <c r="S858" s="311">
        <v>0</v>
      </c>
      <c r="T858" s="311">
        <v>0</v>
      </c>
      <c r="U858" s="311">
        <v>0</v>
      </c>
      <c r="V858" s="311">
        <v>0</v>
      </c>
      <c r="W858" s="311">
        <v>0</v>
      </c>
      <c r="X858" s="311">
        <v>0</v>
      </c>
      <c r="Y858" s="311">
        <v>0</v>
      </c>
      <c r="Z858" s="311">
        <v>0</v>
      </c>
      <c r="AA858" s="311">
        <v>0</v>
      </c>
      <c r="AB858" s="311">
        <v>0</v>
      </c>
      <c r="AC858" s="311">
        <v>0</v>
      </c>
      <c r="AD858" s="311">
        <v>0</v>
      </c>
      <c r="AE858" s="311">
        <v>0</v>
      </c>
      <c r="AF858" s="311">
        <v>0</v>
      </c>
      <c r="AG858" s="311">
        <v>0</v>
      </c>
      <c r="AH858" s="311">
        <v>0</v>
      </c>
      <c r="AI858" s="311">
        <v>0</v>
      </c>
      <c r="AJ858" s="311">
        <v>0</v>
      </c>
      <c r="AK858" s="311">
        <v>0</v>
      </c>
      <c r="AL858" s="311">
        <v>0</v>
      </c>
      <c r="AM858" s="311">
        <v>0</v>
      </c>
      <c r="AN858" s="311">
        <v>0</v>
      </c>
      <c r="AO858" s="311">
        <v>0</v>
      </c>
      <c r="AP858" s="311">
        <v>0</v>
      </c>
      <c r="AQ858" s="311">
        <v>0</v>
      </c>
      <c r="AR858" s="311">
        <v>0</v>
      </c>
      <c r="AS858" s="311">
        <v>0</v>
      </c>
      <c r="AT858" s="311">
        <v>0</v>
      </c>
      <c r="AU858" s="311">
        <v>0</v>
      </c>
      <c r="AV858" s="311">
        <v>0</v>
      </c>
      <c r="AW858" s="311">
        <v>0</v>
      </c>
      <c r="AX858" s="352">
        <v>0</v>
      </c>
      <c r="AY858" s="352">
        <v>0</v>
      </c>
      <c r="AZ858" s="352">
        <v>0</v>
      </c>
      <c r="BA858" s="352">
        <v>0</v>
      </c>
      <c r="BB858" s="352">
        <v>0</v>
      </c>
      <c r="BC858" s="352">
        <v>0</v>
      </c>
      <c r="BD858" s="352">
        <v>0</v>
      </c>
      <c r="BE858" s="352">
        <v>0</v>
      </c>
      <c r="BF858" s="352">
        <v>0</v>
      </c>
      <c r="BG858" s="352">
        <v>0</v>
      </c>
      <c r="BH858" s="378">
        <v>0</v>
      </c>
      <c r="BI858" s="352">
        <v>0</v>
      </c>
      <c r="BJ858" s="352">
        <v>0</v>
      </c>
      <c r="BK858" s="352"/>
      <c r="BL858" s="352"/>
      <c r="BM858" s="352"/>
    </row>
    <row r="859" spans="1:65" s="78" customFormat="1" x14ac:dyDescent="0.3">
      <c r="A859" s="10"/>
      <c r="B859" s="10"/>
      <c r="C859" s="10"/>
      <c r="D859" s="10">
        <v>91534938.950000003</v>
      </c>
      <c r="E859" s="311">
        <v>580322529</v>
      </c>
      <c r="F859" s="311" t="s">
        <v>1009</v>
      </c>
      <c r="G859" s="312">
        <v>31</v>
      </c>
      <c r="H859" s="312" t="s">
        <v>1316</v>
      </c>
      <c r="I859" s="311">
        <v>0</v>
      </c>
      <c r="J859" s="311">
        <v>0</v>
      </c>
      <c r="K859" s="311">
        <v>0</v>
      </c>
      <c r="L859" s="311">
        <v>0</v>
      </c>
      <c r="M859" s="311">
        <v>0</v>
      </c>
      <c r="N859" s="311">
        <v>0</v>
      </c>
      <c r="O859" s="311">
        <v>0</v>
      </c>
      <c r="P859" s="311">
        <v>0</v>
      </c>
      <c r="Q859" s="311">
        <v>0</v>
      </c>
      <c r="R859" s="311">
        <v>0</v>
      </c>
      <c r="S859" s="311">
        <v>0</v>
      </c>
      <c r="T859" s="311">
        <v>0</v>
      </c>
      <c r="U859" s="311">
        <v>0</v>
      </c>
      <c r="V859" s="311">
        <v>0</v>
      </c>
      <c r="W859" s="311">
        <v>0</v>
      </c>
      <c r="X859" s="311">
        <v>0</v>
      </c>
      <c r="Y859" s="311">
        <v>0</v>
      </c>
      <c r="Z859" s="311">
        <v>0</v>
      </c>
      <c r="AA859" s="311">
        <v>0</v>
      </c>
      <c r="AB859" s="311">
        <v>0</v>
      </c>
      <c r="AC859" s="311">
        <v>0</v>
      </c>
      <c r="AD859" s="311">
        <v>0</v>
      </c>
      <c r="AE859" s="311">
        <v>0</v>
      </c>
      <c r="AF859" s="311">
        <v>0</v>
      </c>
      <c r="AG859" s="311">
        <v>0</v>
      </c>
      <c r="AH859" s="311">
        <v>0</v>
      </c>
      <c r="AI859" s="311">
        <v>0</v>
      </c>
      <c r="AJ859" s="311">
        <v>0</v>
      </c>
      <c r="AK859" s="311">
        <v>0</v>
      </c>
      <c r="AL859" s="311">
        <v>0</v>
      </c>
      <c r="AM859" s="311">
        <v>0</v>
      </c>
      <c r="AN859" s="311">
        <v>0</v>
      </c>
      <c r="AO859" s="311">
        <v>0</v>
      </c>
      <c r="AP859" s="311">
        <v>0</v>
      </c>
      <c r="AQ859" s="311">
        <v>0</v>
      </c>
      <c r="AR859" s="311">
        <v>0</v>
      </c>
      <c r="AS859" s="311">
        <v>0</v>
      </c>
      <c r="AT859" s="311">
        <v>0</v>
      </c>
      <c r="AU859" s="311">
        <v>0</v>
      </c>
      <c r="AV859" s="311">
        <v>0</v>
      </c>
      <c r="AW859" s="311">
        <v>0</v>
      </c>
      <c r="AX859" s="352">
        <v>0</v>
      </c>
      <c r="AY859" s="352">
        <v>0</v>
      </c>
      <c r="AZ859" s="352">
        <v>0</v>
      </c>
      <c r="BA859" s="352">
        <v>0</v>
      </c>
      <c r="BB859" s="352">
        <v>0</v>
      </c>
      <c r="BC859" s="352">
        <v>0</v>
      </c>
      <c r="BD859" s="352">
        <v>0</v>
      </c>
      <c r="BE859" s="352">
        <v>0</v>
      </c>
      <c r="BF859" s="352">
        <v>0</v>
      </c>
      <c r="BG859" s="352">
        <v>0</v>
      </c>
      <c r="BH859" s="378">
        <v>0</v>
      </c>
      <c r="BI859" s="352">
        <v>0</v>
      </c>
      <c r="BJ859" s="352">
        <v>0</v>
      </c>
      <c r="BK859" s="352"/>
      <c r="BL859" s="352"/>
      <c r="BM859" s="352"/>
    </row>
    <row r="860" spans="1:65" s="78" customFormat="1" x14ac:dyDescent="0.3">
      <c r="A860" s="10"/>
      <c r="B860" s="10"/>
      <c r="C860" s="10"/>
      <c r="D860" s="10">
        <v>15657062.529999999</v>
      </c>
      <c r="E860" s="311">
        <v>580343876</v>
      </c>
      <c r="F860" s="311" t="s">
        <v>1010</v>
      </c>
      <c r="G860" s="312">
        <v>25</v>
      </c>
      <c r="H860" s="312" t="s">
        <v>1316</v>
      </c>
      <c r="I860" s="311">
        <v>0</v>
      </c>
      <c r="J860" s="311">
        <v>0</v>
      </c>
      <c r="K860" s="311">
        <v>0</v>
      </c>
      <c r="L860" s="311">
        <v>0</v>
      </c>
      <c r="M860" s="311">
        <v>0</v>
      </c>
      <c r="N860" s="311">
        <v>0</v>
      </c>
      <c r="O860" s="311">
        <v>0</v>
      </c>
      <c r="P860" s="311">
        <v>0</v>
      </c>
      <c r="Q860" s="311">
        <v>0</v>
      </c>
      <c r="R860" s="311">
        <v>0</v>
      </c>
      <c r="S860" s="311">
        <v>0</v>
      </c>
      <c r="T860" s="311">
        <v>0</v>
      </c>
      <c r="U860" s="311">
        <v>0</v>
      </c>
      <c r="V860" s="311">
        <v>0</v>
      </c>
      <c r="W860" s="311">
        <v>0</v>
      </c>
      <c r="X860" s="311">
        <v>0</v>
      </c>
      <c r="Y860" s="311">
        <v>0</v>
      </c>
      <c r="Z860" s="311">
        <v>0</v>
      </c>
      <c r="AA860" s="311">
        <v>0</v>
      </c>
      <c r="AB860" s="311">
        <v>0</v>
      </c>
      <c r="AC860" s="311">
        <v>0</v>
      </c>
      <c r="AD860" s="311">
        <v>0</v>
      </c>
      <c r="AE860" s="311">
        <v>0</v>
      </c>
      <c r="AF860" s="311">
        <v>0</v>
      </c>
      <c r="AG860" s="311">
        <v>0</v>
      </c>
      <c r="AH860" s="311">
        <v>0</v>
      </c>
      <c r="AI860" s="311">
        <v>0</v>
      </c>
      <c r="AJ860" s="311">
        <v>0</v>
      </c>
      <c r="AK860" s="311">
        <v>0</v>
      </c>
      <c r="AL860" s="311">
        <v>0</v>
      </c>
      <c r="AM860" s="311">
        <v>0</v>
      </c>
      <c r="AN860" s="311">
        <v>0</v>
      </c>
      <c r="AO860" s="311">
        <v>0</v>
      </c>
      <c r="AP860" s="311">
        <v>0</v>
      </c>
      <c r="AQ860" s="311">
        <v>0</v>
      </c>
      <c r="AR860" s="311">
        <v>0</v>
      </c>
      <c r="AS860" s="311">
        <v>0</v>
      </c>
      <c r="AT860" s="311">
        <v>0</v>
      </c>
      <c r="AU860" s="311">
        <v>0</v>
      </c>
      <c r="AV860" s="311">
        <v>0</v>
      </c>
      <c r="AW860" s="311">
        <v>0</v>
      </c>
      <c r="AX860" s="352">
        <v>0</v>
      </c>
      <c r="AY860" s="352">
        <v>0</v>
      </c>
      <c r="AZ860" s="352">
        <v>0</v>
      </c>
      <c r="BA860" s="352">
        <v>0</v>
      </c>
      <c r="BB860" s="352">
        <v>0</v>
      </c>
      <c r="BC860" s="352">
        <v>0</v>
      </c>
      <c r="BD860" s="352">
        <v>0</v>
      </c>
      <c r="BE860" s="352">
        <v>0</v>
      </c>
      <c r="BF860" s="352">
        <v>0</v>
      </c>
      <c r="BG860" s="352">
        <v>0</v>
      </c>
      <c r="BH860" s="378">
        <v>0</v>
      </c>
      <c r="BI860" s="352">
        <v>0</v>
      </c>
      <c r="BJ860" s="352">
        <v>0</v>
      </c>
      <c r="BK860" s="352"/>
      <c r="BL860" s="352"/>
      <c r="BM860" s="352"/>
    </row>
    <row r="861" spans="1:65" s="78" customFormat="1" x14ac:dyDescent="0.3">
      <c r="A861" s="10"/>
      <c r="B861" s="10"/>
      <c r="C861" s="10"/>
      <c r="D861" s="10"/>
      <c r="E861" s="311">
        <v>600004234</v>
      </c>
      <c r="F861" s="311" t="s">
        <v>1504</v>
      </c>
      <c r="G861" s="312">
        <v>73</v>
      </c>
      <c r="H861" s="312" t="s">
        <v>1317</v>
      </c>
      <c r="I861" s="311">
        <v>0</v>
      </c>
      <c r="J861" s="311">
        <v>0</v>
      </c>
      <c r="K861" s="311">
        <v>0</v>
      </c>
      <c r="L861" s="311">
        <v>0</v>
      </c>
      <c r="M861" s="311">
        <v>0</v>
      </c>
      <c r="N861" s="311">
        <v>0</v>
      </c>
      <c r="O861" s="311">
        <v>0</v>
      </c>
      <c r="P861" s="311">
        <v>0</v>
      </c>
      <c r="Q861" s="311">
        <v>0</v>
      </c>
      <c r="R861" s="311">
        <v>0</v>
      </c>
      <c r="S861" s="311">
        <v>0</v>
      </c>
      <c r="T861" s="311">
        <v>0</v>
      </c>
      <c r="U861" s="311">
        <v>0</v>
      </c>
      <c r="V861" s="311">
        <v>0</v>
      </c>
      <c r="W861" s="311">
        <v>0</v>
      </c>
      <c r="X861" s="311">
        <v>0</v>
      </c>
      <c r="Y861" s="311">
        <v>0</v>
      </c>
      <c r="Z861" s="311">
        <v>0</v>
      </c>
      <c r="AA861" s="311">
        <v>0</v>
      </c>
      <c r="AB861" s="311">
        <v>0</v>
      </c>
      <c r="AC861" s="311">
        <v>0</v>
      </c>
      <c r="AD861" s="311">
        <v>0</v>
      </c>
      <c r="AE861" s="311">
        <v>0</v>
      </c>
      <c r="AF861" s="311">
        <v>0</v>
      </c>
      <c r="AG861" s="311">
        <v>0</v>
      </c>
      <c r="AH861" s="311">
        <v>0</v>
      </c>
      <c r="AI861" s="311">
        <v>0</v>
      </c>
      <c r="AJ861" s="311">
        <v>0</v>
      </c>
      <c r="AK861" s="311">
        <v>0</v>
      </c>
      <c r="AL861" s="311">
        <v>0</v>
      </c>
      <c r="AM861" s="311">
        <v>0</v>
      </c>
      <c r="AN861" s="311">
        <v>0</v>
      </c>
      <c r="AO861" s="311">
        <v>0</v>
      </c>
      <c r="AP861" s="311">
        <v>0</v>
      </c>
      <c r="AQ861" s="311">
        <v>0</v>
      </c>
      <c r="AR861" s="311">
        <v>0</v>
      </c>
      <c r="AS861" s="311">
        <v>0</v>
      </c>
      <c r="AT861" s="311">
        <v>0</v>
      </c>
      <c r="AU861" s="311">
        <v>0</v>
      </c>
      <c r="AV861" s="311">
        <v>0</v>
      </c>
      <c r="AW861" s="311">
        <v>0</v>
      </c>
      <c r="AX861" s="352">
        <v>0</v>
      </c>
      <c r="AY861" s="352">
        <v>0</v>
      </c>
      <c r="AZ861" s="352">
        <v>0</v>
      </c>
      <c r="BA861" s="352">
        <v>0</v>
      </c>
      <c r="BB861" s="352">
        <v>0</v>
      </c>
      <c r="BC861" s="352">
        <v>0</v>
      </c>
      <c r="BD861" s="352">
        <v>0</v>
      </c>
      <c r="BE861" s="352">
        <v>0</v>
      </c>
      <c r="BF861" s="352">
        <v>0</v>
      </c>
      <c r="BG861" s="352">
        <v>0</v>
      </c>
      <c r="BH861" s="378">
        <v>0</v>
      </c>
      <c r="BI861" s="352">
        <v>0</v>
      </c>
      <c r="BJ861" s="352">
        <v>0</v>
      </c>
      <c r="BK861" s="352"/>
      <c r="BL861" s="352"/>
      <c r="BM861" s="352"/>
    </row>
    <row r="862" spans="1:65" s="78" customFormat="1" x14ac:dyDescent="0.3">
      <c r="A862" s="10"/>
      <c r="B862" s="10"/>
      <c r="C862" s="10"/>
      <c r="D862" s="10">
        <v>35271147.619999997</v>
      </c>
      <c r="E862" s="311">
        <v>600129996</v>
      </c>
      <c r="F862" s="311" t="s">
        <v>1044</v>
      </c>
      <c r="G862" s="312">
        <v>45</v>
      </c>
      <c r="H862" s="312" t="s">
        <v>1317</v>
      </c>
      <c r="I862" s="311">
        <v>0</v>
      </c>
      <c r="J862" s="311">
        <v>0</v>
      </c>
      <c r="K862" s="311">
        <v>0</v>
      </c>
      <c r="L862" s="311">
        <v>0</v>
      </c>
      <c r="M862" s="311">
        <v>0</v>
      </c>
      <c r="N862" s="311">
        <v>0</v>
      </c>
      <c r="O862" s="311">
        <v>0</v>
      </c>
      <c r="P862" s="311">
        <v>0</v>
      </c>
      <c r="Q862" s="311">
        <v>0</v>
      </c>
      <c r="R862" s="311">
        <v>0</v>
      </c>
      <c r="S862" s="311">
        <v>0</v>
      </c>
      <c r="T862" s="311">
        <v>0</v>
      </c>
      <c r="U862" s="311">
        <v>0</v>
      </c>
      <c r="V862" s="311">
        <v>0</v>
      </c>
      <c r="W862" s="311">
        <v>0</v>
      </c>
      <c r="X862" s="311">
        <v>0</v>
      </c>
      <c r="Y862" s="311">
        <v>0</v>
      </c>
      <c r="Z862" s="311">
        <v>0</v>
      </c>
      <c r="AA862" s="311">
        <v>0</v>
      </c>
      <c r="AB862" s="311">
        <v>0</v>
      </c>
      <c r="AC862" s="311">
        <v>0</v>
      </c>
      <c r="AD862" s="311">
        <v>0</v>
      </c>
      <c r="AE862" s="311">
        <v>0</v>
      </c>
      <c r="AF862" s="311">
        <v>0</v>
      </c>
      <c r="AG862" s="311">
        <v>0</v>
      </c>
      <c r="AH862" s="311">
        <v>0</v>
      </c>
      <c r="AI862" s="311">
        <v>0</v>
      </c>
      <c r="AJ862" s="311">
        <v>0</v>
      </c>
      <c r="AK862" s="311">
        <v>0</v>
      </c>
      <c r="AL862" s="311">
        <v>0</v>
      </c>
      <c r="AM862" s="311">
        <v>0</v>
      </c>
      <c r="AN862" s="311">
        <v>0</v>
      </c>
      <c r="AO862" s="311">
        <v>0</v>
      </c>
      <c r="AP862" s="311">
        <v>0</v>
      </c>
      <c r="AQ862" s="311">
        <v>0</v>
      </c>
      <c r="AR862" s="311">
        <v>0</v>
      </c>
      <c r="AS862" s="311">
        <v>0</v>
      </c>
      <c r="AT862" s="311">
        <v>0</v>
      </c>
      <c r="AU862" s="311">
        <v>0</v>
      </c>
      <c r="AV862" s="311">
        <v>0</v>
      </c>
      <c r="AW862" s="311">
        <v>0</v>
      </c>
      <c r="AX862" s="352">
        <v>0</v>
      </c>
      <c r="AY862" s="352">
        <v>0</v>
      </c>
      <c r="AZ862" s="352">
        <v>0</v>
      </c>
      <c r="BA862" s="352">
        <v>0</v>
      </c>
      <c r="BB862" s="352">
        <v>0</v>
      </c>
      <c r="BC862" s="352">
        <v>0</v>
      </c>
      <c r="BD862" s="352">
        <v>0</v>
      </c>
      <c r="BE862" s="352">
        <v>0</v>
      </c>
      <c r="BF862" s="352">
        <v>0</v>
      </c>
      <c r="BG862" s="352">
        <v>0</v>
      </c>
      <c r="BH862" s="378">
        <v>0</v>
      </c>
      <c r="BI862" s="352">
        <v>0</v>
      </c>
      <c r="BJ862" s="352">
        <v>0</v>
      </c>
      <c r="BK862" s="352"/>
      <c r="BL862" s="352"/>
      <c r="BM862" s="352"/>
    </row>
    <row r="863" spans="1:65" s="78" customFormat="1" x14ac:dyDescent="0.3">
      <c r="A863" s="10"/>
      <c r="B863" s="10"/>
      <c r="C863" s="10"/>
      <c r="D863" s="10">
        <v>70891733.090000004</v>
      </c>
      <c r="E863" s="311">
        <v>600130041</v>
      </c>
      <c r="F863" s="311" t="s">
        <v>1045</v>
      </c>
      <c r="G863" s="312">
        <v>61</v>
      </c>
      <c r="H863" s="312" t="s">
        <v>1317</v>
      </c>
      <c r="I863" s="311">
        <v>0</v>
      </c>
      <c r="J863" s="311">
        <v>0</v>
      </c>
      <c r="K863" s="311">
        <v>0</v>
      </c>
      <c r="L863" s="311">
        <v>0</v>
      </c>
      <c r="M863" s="311">
        <v>0</v>
      </c>
      <c r="N863" s="311">
        <v>0</v>
      </c>
      <c r="O863" s="311">
        <v>0</v>
      </c>
      <c r="P863" s="311">
        <v>0</v>
      </c>
      <c r="Q863" s="311">
        <v>0</v>
      </c>
      <c r="R863" s="311">
        <v>0</v>
      </c>
      <c r="S863" s="311">
        <v>0</v>
      </c>
      <c r="T863" s="311">
        <v>0</v>
      </c>
      <c r="U863" s="311">
        <v>0</v>
      </c>
      <c r="V863" s="311">
        <v>0</v>
      </c>
      <c r="W863" s="311">
        <v>0</v>
      </c>
      <c r="X863" s="311">
        <v>0</v>
      </c>
      <c r="Y863" s="311">
        <v>0</v>
      </c>
      <c r="Z863" s="311">
        <v>0</v>
      </c>
      <c r="AA863" s="311">
        <v>0</v>
      </c>
      <c r="AB863" s="311">
        <v>0</v>
      </c>
      <c r="AC863" s="311">
        <v>0</v>
      </c>
      <c r="AD863" s="311">
        <v>0</v>
      </c>
      <c r="AE863" s="311">
        <v>0</v>
      </c>
      <c r="AF863" s="311">
        <v>0</v>
      </c>
      <c r="AG863" s="311">
        <v>0</v>
      </c>
      <c r="AH863" s="311">
        <v>0</v>
      </c>
      <c r="AI863" s="311">
        <v>0</v>
      </c>
      <c r="AJ863" s="311">
        <v>0</v>
      </c>
      <c r="AK863" s="311">
        <v>0</v>
      </c>
      <c r="AL863" s="311">
        <v>0</v>
      </c>
      <c r="AM863" s="311">
        <v>0</v>
      </c>
      <c r="AN863" s="311">
        <v>0</v>
      </c>
      <c r="AO863" s="311">
        <v>0</v>
      </c>
      <c r="AP863" s="311">
        <v>0</v>
      </c>
      <c r="AQ863" s="311">
        <v>0</v>
      </c>
      <c r="AR863" s="311">
        <v>0</v>
      </c>
      <c r="AS863" s="311">
        <v>0</v>
      </c>
      <c r="AT863" s="311">
        <v>0</v>
      </c>
      <c r="AU863" s="311">
        <v>0</v>
      </c>
      <c r="AV863" s="311">
        <v>0</v>
      </c>
      <c r="AW863" s="311">
        <v>0</v>
      </c>
      <c r="AX863" s="352">
        <v>0</v>
      </c>
      <c r="AY863" s="352">
        <v>0</v>
      </c>
      <c r="AZ863" s="352">
        <v>0</v>
      </c>
      <c r="BA863" s="352">
        <v>0</v>
      </c>
      <c r="BB863" s="352">
        <v>0</v>
      </c>
      <c r="BC863" s="352">
        <v>0</v>
      </c>
      <c r="BD863" s="352">
        <v>0</v>
      </c>
      <c r="BE863" s="352">
        <v>0</v>
      </c>
      <c r="BF863" s="352">
        <v>0</v>
      </c>
      <c r="BG863" s="352">
        <v>0</v>
      </c>
      <c r="BH863" s="378">
        <v>0</v>
      </c>
      <c r="BI863" s="352">
        <v>0</v>
      </c>
      <c r="BJ863" s="352">
        <v>0</v>
      </c>
      <c r="BK863" s="352"/>
      <c r="BL863" s="352"/>
      <c r="BM863" s="352"/>
    </row>
    <row r="864" spans="1:65" s="78" customFormat="1" x14ac:dyDescent="0.3">
      <c r="A864" s="10"/>
      <c r="B864" s="10"/>
      <c r="C864" s="10"/>
      <c r="D864" s="10">
        <v>861852231.25</v>
      </c>
      <c r="E864" s="311">
        <v>600164018</v>
      </c>
      <c r="F864" s="311" t="s">
        <v>1049</v>
      </c>
      <c r="G864" s="312">
        <v>39</v>
      </c>
      <c r="H864" s="312" t="s">
        <v>1317</v>
      </c>
      <c r="I864" s="311">
        <v>0</v>
      </c>
      <c r="J864" s="311">
        <v>0</v>
      </c>
      <c r="K864" s="311">
        <v>0</v>
      </c>
      <c r="L864" s="311">
        <v>0</v>
      </c>
      <c r="M864" s="311">
        <v>0</v>
      </c>
      <c r="N864" s="311">
        <v>0</v>
      </c>
      <c r="O864" s="311">
        <v>0</v>
      </c>
      <c r="P864" s="311">
        <v>0</v>
      </c>
      <c r="Q864" s="311">
        <v>0</v>
      </c>
      <c r="R864" s="311">
        <v>0</v>
      </c>
      <c r="S864" s="311">
        <v>0</v>
      </c>
      <c r="T864" s="311">
        <v>0</v>
      </c>
      <c r="U864" s="311">
        <v>0</v>
      </c>
      <c r="V864" s="311">
        <v>0</v>
      </c>
      <c r="W864" s="311">
        <v>0</v>
      </c>
      <c r="X864" s="311">
        <v>0</v>
      </c>
      <c r="Y864" s="311">
        <v>0</v>
      </c>
      <c r="Z864" s="311">
        <v>0</v>
      </c>
      <c r="AA864" s="311">
        <v>0</v>
      </c>
      <c r="AB864" s="311">
        <v>0</v>
      </c>
      <c r="AC864" s="311">
        <v>0</v>
      </c>
      <c r="AD864" s="311">
        <v>0</v>
      </c>
      <c r="AE864" s="311">
        <v>0</v>
      </c>
      <c r="AF864" s="311">
        <v>0</v>
      </c>
      <c r="AG864" s="311">
        <v>0</v>
      </c>
      <c r="AH864" s="311">
        <v>0</v>
      </c>
      <c r="AI864" s="311">
        <v>0</v>
      </c>
      <c r="AJ864" s="311">
        <v>0</v>
      </c>
      <c r="AK864" s="311">
        <v>0</v>
      </c>
      <c r="AL864" s="311">
        <v>0</v>
      </c>
      <c r="AM864" s="311">
        <v>0</v>
      </c>
      <c r="AN864" s="311">
        <v>0</v>
      </c>
      <c r="AO864" s="311">
        <v>0</v>
      </c>
      <c r="AP864" s="311">
        <v>0</v>
      </c>
      <c r="AQ864" s="311">
        <v>0</v>
      </c>
      <c r="AR864" s="311">
        <v>0</v>
      </c>
      <c r="AS864" s="311">
        <v>0</v>
      </c>
      <c r="AT864" s="311">
        <v>0</v>
      </c>
      <c r="AU864" s="311">
        <v>0</v>
      </c>
      <c r="AV864" s="311">
        <v>0</v>
      </c>
      <c r="AW864" s="311">
        <v>0</v>
      </c>
      <c r="AX864" s="352">
        <v>0</v>
      </c>
      <c r="AY864" s="352">
        <v>0</v>
      </c>
      <c r="AZ864" s="352">
        <v>0</v>
      </c>
      <c r="BA864" s="352">
        <v>0</v>
      </c>
      <c r="BB864" s="352">
        <v>0</v>
      </c>
      <c r="BC864" s="352">
        <v>0</v>
      </c>
      <c r="BD864" s="352">
        <v>0</v>
      </c>
      <c r="BE864" s="352">
        <v>0</v>
      </c>
      <c r="BF864" s="352">
        <v>0</v>
      </c>
      <c r="BG864" s="352">
        <v>0</v>
      </c>
      <c r="BH864" s="378">
        <v>0</v>
      </c>
      <c r="BI864" s="352">
        <v>0</v>
      </c>
      <c r="BJ864" s="352">
        <v>0</v>
      </c>
      <c r="BK864" s="352"/>
      <c r="BL864" s="352"/>
      <c r="BM864" s="352"/>
    </row>
    <row r="865" spans="1:65" s="78" customFormat="1" x14ac:dyDescent="0.3">
      <c r="A865" s="10"/>
      <c r="B865" s="10"/>
      <c r="C865" s="10"/>
      <c r="D865" s="10">
        <v>1167875998.8099999</v>
      </c>
      <c r="E865" s="311">
        <v>600165919</v>
      </c>
      <c r="F865" s="311" t="s">
        <v>1050</v>
      </c>
      <c r="G865" s="312">
        <v>31</v>
      </c>
      <c r="H865" s="312" t="s">
        <v>1317</v>
      </c>
      <c r="I865" s="311">
        <v>0</v>
      </c>
      <c r="J865" s="311">
        <v>0</v>
      </c>
      <c r="K865" s="311">
        <v>0</v>
      </c>
      <c r="L865" s="311">
        <v>0</v>
      </c>
      <c r="M865" s="311">
        <v>0</v>
      </c>
      <c r="N865" s="311">
        <v>0</v>
      </c>
      <c r="O865" s="311">
        <v>0</v>
      </c>
      <c r="P865" s="311">
        <v>0</v>
      </c>
      <c r="Q865" s="311">
        <v>0</v>
      </c>
      <c r="R865" s="311">
        <v>0</v>
      </c>
      <c r="S865" s="311">
        <v>0</v>
      </c>
      <c r="T865" s="311">
        <v>0</v>
      </c>
      <c r="U865" s="311">
        <v>0</v>
      </c>
      <c r="V865" s="311">
        <v>0</v>
      </c>
      <c r="W865" s="311">
        <v>0</v>
      </c>
      <c r="X865" s="311">
        <v>0</v>
      </c>
      <c r="Y865" s="311">
        <v>0</v>
      </c>
      <c r="Z865" s="311">
        <v>0</v>
      </c>
      <c r="AA865" s="311">
        <v>0</v>
      </c>
      <c r="AB865" s="311">
        <v>0</v>
      </c>
      <c r="AC865" s="311">
        <v>0</v>
      </c>
      <c r="AD865" s="311">
        <v>0</v>
      </c>
      <c r="AE865" s="311">
        <v>0</v>
      </c>
      <c r="AF865" s="311">
        <v>0</v>
      </c>
      <c r="AG865" s="311">
        <v>0</v>
      </c>
      <c r="AH865" s="311">
        <v>0</v>
      </c>
      <c r="AI865" s="311">
        <v>0</v>
      </c>
      <c r="AJ865" s="311">
        <v>0</v>
      </c>
      <c r="AK865" s="311">
        <v>0</v>
      </c>
      <c r="AL865" s="311">
        <v>0</v>
      </c>
      <c r="AM865" s="311">
        <v>0</v>
      </c>
      <c r="AN865" s="311">
        <v>0</v>
      </c>
      <c r="AO865" s="311">
        <v>0</v>
      </c>
      <c r="AP865" s="311">
        <v>0</v>
      </c>
      <c r="AQ865" s="311">
        <v>0</v>
      </c>
      <c r="AR865" s="311">
        <v>0</v>
      </c>
      <c r="AS865" s="311">
        <v>0</v>
      </c>
      <c r="AT865" s="311">
        <v>0</v>
      </c>
      <c r="AU865" s="311">
        <v>0</v>
      </c>
      <c r="AV865" s="311">
        <v>0</v>
      </c>
      <c r="AW865" s="311">
        <v>0</v>
      </c>
      <c r="AX865" s="352">
        <v>0</v>
      </c>
      <c r="AY865" s="352">
        <v>0</v>
      </c>
      <c r="AZ865" s="352">
        <v>0</v>
      </c>
      <c r="BA865" s="352">
        <v>0</v>
      </c>
      <c r="BB865" s="352">
        <v>0</v>
      </c>
      <c r="BC865" s="352">
        <v>0</v>
      </c>
      <c r="BD865" s="352">
        <v>0</v>
      </c>
      <c r="BE865" s="352">
        <v>0</v>
      </c>
      <c r="BF865" s="352">
        <v>0</v>
      </c>
      <c r="BG865" s="352">
        <v>0</v>
      </c>
      <c r="BH865" s="378">
        <v>0</v>
      </c>
      <c r="BI865" s="352">
        <v>0</v>
      </c>
      <c r="BJ865" s="352">
        <v>0</v>
      </c>
      <c r="BK865" s="352"/>
      <c r="BL865" s="352"/>
      <c r="BM865" s="352"/>
    </row>
    <row r="866" spans="1:65" s="78" customFormat="1" x14ac:dyDescent="0.3">
      <c r="A866" s="10"/>
      <c r="B866" s="10"/>
      <c r="C866" s="10"/>
      <c r="D866" s="10">
        <v>7892727.2599999998</v>
      </c>
      <c r="E866" s="311">
        <v>600192194</v>
      </c>
      <c r="F866" s="311" t="s">
        <v>1058</v>
      </c>
      <c r="G866" s="312">
        <v>52</v>
      </c>
      <c r="H866" s="312" t="s">
        <v>1317</v>
      </c>
      <c r="I866" s="311">
        <v>0</v>
      </c>
      <c r="J866" s="311">
        <v>0</v>
      </c>
      <c r="K866" s="311">
        <v>0</v>
      </c>
      <c r="L866" s="311">
        <v>0</v>
      </c>
      <c r="M866" s="311">
        <v>0</v>
      </c>
      <c r="N866" s="311">
        <v>0</v>
      </c>
      <c r="O866" s="311">
        <v>0</v>
      </c>
      <c r="P866" s="311">
        <v>0</v>
      </c>
      <c r="Q866" s="311">
        <v>0</v>
      </c>
      <c r="R866" s="311">
        <v>0</v>
      </c>
      <c r="S866" s="311">
        <v>0</v>
      </c>
      <c r="T866" s="311">
        <v>0</v>
      </c>
      <c r="U866" s="311">
        <v>0</v>
      </c>
      <c r="V866" s="311">
        <v>0</v>
      </c>
      <c r="W866" s="311">
        <v>0</v>
      </c>
      <c r="X866" s="311">
        <v>0</v>
      </c>
      <c r="Y866" s="311">
        <v>0</v>
      </c>
      <c r="Z866" s="311">
        <v>0</v>
      </c>
      <c r="AA866" s="311">
        <v>0</v>
      </c>
      <c r="AB866" s="311">
        <v>0</v>
      </c>
      <c r="AC866" s="311">
        <v>0</v>
      </c>
      <c r="AD866" s="311">
        <v>0</v>
      </c>
      <c r="AE866" s="311">
        <v>0</v>
      </c>
      <c r="AF866" s="311">
        <v>0</v>
      </c>
      <c r="AG866" s="311">
        <v>0</v>
      </c>
      <c r="AH866" s="311">
        <v>0</v>
      </c>
      <c r="AI866" s="311">
        <v>0</v>
      </c>
      <c r="AJ866" s="311">
        <v>0</v>
      </c>
      <c r="AK866" s="311">
        <v>0</v>
      </c>
      <c r="AL866" s="311">
        <v>0</v>
      </c>
      <c r="AM866" s="311">
        <v>0</v>
      </c>
      <c r="AN866" s="311">
        <v>0</v>
      </c>
      <c r="AO866" s="311">
        <v>0</v>
      </c>
      <c r="AP866" s="311">
        <v>0</v>
      </c>
      <c r="AQ866" s="311">
        <v>0</v>
      </c>
      <c r="AR866" s="311">
        <v>0</v>
      </c>
      <c r="AS866" s="311">
        <v>0</v>
      </c>
      <c r="AT866" s="311">
        <v>0</v>
      </c>
      <c r="AU866" s="311">
        <v>0</v>
      </c>
      <c r="AV866" s="311">
        <v>0</v>
      </c>
      <c r="AW866" s="311">
        <v>0</v>
      </c>
      <c r="AX866" s="352">
        <v>0</v>
      </c>
      <c r="AY866" s="352">
        <v>0</v>
      </c>
      <c r="AZ866" s="352">
        <v>0</v>
      </c>
      <c r="BA866" s="352">
        <v>0</v>
      </c>
      <c r="BB866" s="352">
        <v>0</v>
      </c>
      <c r="BC866" s="352">
        <v>0</v>
      </c>
      <c r="BD866" s="352">
        <v>0</v>
      </c>
      <c r="BE866" s="352">
        <v>0</v>
      </c>
      <c r="BF866" s="352">
        <v>0</v>
      </c>
      <c r="BG866" s="352">
        <v>0</v>
      </c>
      <c r="BH866" s="378">
        <v>0</v>
      </c>
      <c r="BI866" s="352">
        <v>0</v>
      </c>
      <c r="BJ866" s="352">
        <v>0</v>
      </c>
      <c r="BK866" s="352"/>
      <c r="BL866" s="352"/>
      <c r="BM866" s="352"/>
    </row>
    <row r="867" spans="1:65" s="78" customFormat="1" x14ac:dyDescent="0.3">
      <c r="A867" s="10"/>
      <c r="B867" s="10"/>
      <c r="C867" s="10"/>
      <c r="D867" s="10">
        <v>6555507181.1099997</v>
      </c>
      <c r="E867" s="311">
        <v>600230020</v>
      </c>
      <c r="F867" s="311" t="s">
        <v>1067</v>
      </c>
      <c r="G867" s="312">
        <v>68</v>
      </c>
      <c r="H867" s="312" t="s">
        <v>1317</v>
      </c>
      <c r="I867" s="311">
        <v>0</v>
      </c>
      <c r="J867" s="311">
        <v>0</v>
      </c>
      <c r="K867" s="311">
        <v>0</v>
      </c>
      <c r="L867" s="311">
        <v>0</v>
      </c>
      <c r="M867" s="311">
        <v>0</v>
      </c>
      <c r="N867" s="311">
        <v>0</v>
      </c>
      <c r="O867" s="311">
        <v>0</v>
      </c>
      <c r="P867" s="311">
        <v>0</v>
      </c>
      <c r="Q867" s="311">
        <v>0</v>
      </c>
      <c r="R867" s="311">
        <v>0</v>
      </c>
      <c r="S867" s="311">
        <v>0</v>
      </c>
      <c r="T867" s="311">
        <v>0</v>
      </c>
      <c r="U867" s="311">
        <v>0</v>
      </c>
      <c r="V867" s="311">
        <v>0</v>
      </c>
      <c r="W867" s="311">
        <v>0</v>
      </c>
      <c r="X867" s="311">
        <v>0</v>
      </c>
      <c r="Y867" s="311">
        <v>0</v>
      </c>
      <c r="Z867" s="311">
        <v>0</v>
      </c>
      <c r="AA867" s="311">
        <v>0</v>
      </c>
      <c r="AB867" s="311">
        <v>0</v>
      </c>
      <c r="AC867" s="311">
        <v>0</v>
      </c>
      <c r="AD867" s="311">
        <v>0</v>
      </c>
      <c r="AE867" s="311">
        <v>0</v>
      </c>
      <c r="AF867" s="311">
        <v>0</v>
      </c>
      <c r="AG867" s="311">
        <v>0</v>
      </c>
      <c r="AH867" s="311">
        <v>0</v>
      </c>
      <c r="AI867" s="311">
        <v>0</v>
      </c>
      <c r="AJ867" s="311">
        <v>0</v>
      </c>
      <c r="AK867" s="311">
        <v>0</v>
      </c>
      <c r="AL867" s="311">
        <v>0</v>
      </c>
      <c r="AM867" s="311">
        <v>0</v>
      </c>
      <c r="AN867" s="311">
        <v>0</v>
      </c>
      <c r="AO867" s="311">
        <v>0</v>
      </c>
      <c r="AP867" s="311">
        <v>0</v>
      </c>
      <c r="AQ867" s="311">
        <v>0</v>
      </c>
      <c r="AR867" s="311">
        <v>0</v>
      </c>
      <c r="AS867" s="311">
        <v>0</v>
      </c>
      <c r="AT867" s="311">
        <v>0</v>
      </c>
      <c r="AU867" s="311">
        <v>0</v>
      </c>
      <c r="AV867" s="311">
        <v>0</v>
      </c>
      <c r="AW867" s="311">
        <v>0</v>
      </c>
      <c r="AX867" s="352">
        <v>0</v>
      </c>
      <c r="AY867" s="352">
        <v>0</v>
      </c>
      <c r="AZ867" s="352">
        <v>0</v>
      </c>
      <c r="BA867" s="352">
        <v>0</v>
      </c>
      <c r="BB867" s="352">
        <v>0</v>
      </c>
      <c r="BC867" s="352">
        <v>0</v>
      </c>
      <c r="BD867" s="352">
        <v>0</v>
      </c>
      <c r="BE867" s="352">
        <v>0</v>
      </c>
      <c r="BF867" s="352">
        <v>0</v>
      </c>
      <c r="BG867" s="352">
        <v>0</v>
      </c>
      <c r="BH867" s="378">
        <v>0</v>
      </c>
      <c r="BI867" s="352">
        <v>0</v>
      </c>
      <c r="BJ867" s="352">
        <v>0</v>
      </c>
      <c r="BK867" s="352"/>
      <c r="BL867" s="352"/>
      <c r="BM867" s="352"/>
    </row>
    <row r="868" spans="1:65" s="78" customFormat="1" x14ac:dyDescent="0.3">
      <c r="A868" s="10"/>
      <c r="B868" s="10"/>
      <c r="C868" s="10"/>
      <c r="D868" s="10">
        <v>374382269.57999998</v>
      </c>
      <c r="E868" s="311">
        <v>600258418</v>
      </c>
      <c r="F868" s="311" t="s">
        <v>1073</v>
      </c>
      <c r="G868" s="312">
        <v>19</v>
      </c>
      <c r="H868" s="312" t="s">
        <v>1317</v>
      </c>
      <c r="I868" s="311">
        <v>0</v>
      </c>
      <c r="J868" s="311">
        <v>0</v>
      </c>
      <c r="K868" s="311">
        <v>0</v>
      </c>
      <c r="L868" s="311">
        <v>0</v>
      </c>
      <c r="M868" s="311">
        <v>0</v>
      </c>
      <c r="N868" s="311">
        <v>0</v>
      </c>
      <c r="O868" s="311">
        <v>0</v>
      </c>
      <c r="P868" s="311">
        <v>0</v>
      </c>
      <c r="Q868" s="311">
        <v>0</v>
      </c>
      <c r="R868" s="311">
        <v>0</v>
      </c>
      <c r="S868" s="311">
        <v>0</v>
      </c>
      <c r="T868" s="311">
        <v>0</v>
      </c>
      <c r="U868" s="311">
        <v>0</v>
      </c>
      <c r="V868" s="311">
        <v>0</v>
      </c>
      <c r="W868" s="311">
        <v>0</v>
      </c>
      <c r="X868" s="311">
        <v>0</v>
      </c>
      <c r="Y868" s="311">
        <v>0</v>
      </c>
      <c r="Z868" s="311">
        <v>0</v>
      </c>
      <c r="AA868" s="311">
        <v>0</v>
      </c>
      <c r="AB868" s="311">
        <v>0</v>
      </c>
      <c r="AC868" s="311">
        <v>0</v>
      </c>
      <c r="AD868" s="311">
        <v>0</v>
      </c>
      <c r="AE868" s="311">
        <v>0</v>
      </c>
      <c r="AF868" s="311">
        <v>0</v>
      </c>
      <c r="AG868" s="311">
        <v>0</v>
      </c>
      <c r="AH868" s="311">
        <v>0</v>
      </c>
      <c r="AI868" s="311">
        <v>0</v>
      </c>
      <c r="AJ868" s="311">
        <v>0</v>
      </c>
      <c r="AK868" s="311">
        <v>0</v>
      </c>
      <c r="AL868" s="311">
        <v>0</v>
      </c>
      <c r="AM868" s="311">
        <v>0</v>
      </c>
      <c r="AN868" s="311">
        <v>0</v>
      </c>
      <c r="AO868" s="311">
        <v>0</v>
      </c>
      <c r="AP868" s="311">
        <v>0</v>
      </c>
      <c r="AQ868" s="311">
        <v>0</v>
      </c>
      <c r="AR868" s="311">
        <v>0</v>
      </c>
      <c r="AS868" s="311">
        <v>0</v>
      </c>
      <c r="AT868" s="311">
        <v>0</v>
      </c>
      <c r="AU868" s="311">
        <v>0</v>
      </c>
      <c r="AV868" s="311">
        <v>0</v>
      </c>
      <c r="AW868" s="311">
        <v>0</v>
      </c>
      <c r="AX868" s="352">
        <v>0</v>
      </c>
      <c r="AY868" s="352">
        <v>0</v>
      </c>
      <c r="AZ868" s="352">
        <v>0</v>
      </c>
      <c r="BA868" s="352">
        <v>0</v>
      </c>
      <c r="BB868" s="352">
        <v>0</v>
      </c>
      <c r="BC868" s="352">
        <v>0</v>
      </c>
      <c r="BD868" s="352">
        <v>0</v>
      </c>
      <c r="BE868" s="352">
        <v>0</v>
      </c>
      <c r="BF868" s="352">
        <v>0</v>
      </c>
      <c r="BG868" s="352">
        <v>0</v>
      </c>
      <c r="BH868" s="378">
        <v>0</v>
      </c>
      <c r="BI868" s="352">
        <v>0</v>
      </c>
      <c r="BJ868" s="352">
        <v>0</v>
      </c>
      <c r="BK868" s="352"/>
      <c r="BL868" s="352"/>
      <c r="BM868" s="352"/>
    </row>
    <row r="869" spans="1:65" s="78" customFormat="1" x14ac:dyDescent="0.3">
      <c r="A869" s="10"/>
      <c r="B869" s="10"/>
      <c r="C869" s="10"/>
      <c r="D869" s="10">
        <v>1055762676.0599999</v>
      </c>
      <c r="E869" s="311">
        <v>610017532</v>
      </c>
      <c r="F869" s="311" t="s">
        <v>1084</v>
      </c>
      <c r="G869" s="312">
        <v>8</v>
      </c>
      <c r="H869" s="312" t="s">
        <v>1318</v>
      </c>
      <c r="I869" s="311">
        <v>0</v>
      </c>
      <c r="J869" s="311">
        <v>0</v>
      </c>
      <c r="K869" s="311">
        <v>0</v>
      </c>
      <c r="L869" s="311">
        <v>0</v>
      </c>
      <c r="M869" s="311">
        <v>0</v>
      </c>
      <c r="N869" s="311">
        <v>0</v>
      </c>
      <c r="O869" s="311">
        <v>0</v>
      </c>
      <c r="P869" s="311">
        <v>0</v>
      </c>
      <c r="Q869" s="311">
        <v>0</v>
      </c>
      <c r="R869" s="311">
        <v>0</v>
      </c>
      <c r="S869" s="311">
        <v>0</v>
      </c>
      <c r="T869" s="311">
        <v>0</v>
      </c>
      <c r="U869" s="311">
        <v>0</v>
      </c>
      <c r="V869" s="311">
        <v>0</v>
      </c>
      <c r="W869" s="311">
        <v>0</v>
      </c>
      <c r="X869" s="311">
        <v>0</v>
      </c>
      <c r="Y869" s="311">
        <v>0</v>
      </c>
      <c r="Z869" s="311">
        <v>0</v>
      </c>
      <c r="AA869" s="311">
        <v>0</v>
      </c>
      <c r="AB869" s="311">
        <v>0</v>
      </c>
      <c r="AC869" s="311">
        <v>0</v>
      </c>
      <c r="AD869" s="311">
        <v>0</v>
      </c>
      <c r="AE869" s="311">
        <v>0</v>
      </c>
      <c r="AF869" s="311">
        <v>0</v>
      </c>
      <c r="AG869" s="311">
        <v>0</v>
      </c>
      <c r="AH869" s="311">
        <v>0</v>
      </c>
      <c r="AI869" s="311">
        <v>0</v>
      </c>
      <c r="AJ869" s="311">
        <v>0</v>
      </c>
      <c r="AK869" s="311">
        <v>0</v>
      </c>
      <c r="AL869" s="311">
        <v>0</v>
      </c>
      <c r="AM869" s="311">
        <v>0</v>
      </c>
      <c r="AN869" s="311">
        <v>0</v>
      </c>
      <c r="AO869" s="311">
        <v>0</v>
      </c>
      <c r="AP869" s="311">
        <v>0</v>
      </c>
      <c r="AQ869" s="311">
        <v>0</v>
      </c>
      <c r="AR869" s="311">
        <v>0</v>
      </c>
      <c r="AS869" s="311">
        <v>0</v>
      </c>
      <c r="AT869" s="311">
        <v>0</v>
      </c>
      <c r="AU869" s="311">
        <v>0</v>
      </c>
      <c r="AV869" s="311">
        <v>0</v>
      </c>
      <c r="AW869" s="311">
        <v>0</v>
      </c>
      <c r="AX869" s="352">
        <v>0</v>
      </c>
      <c r="AY869" s="352">
        <v>0</v>
      </c>
      <c r="AZ869" s="352">
        <v>0</v>
      </c>
      <c r="BA869" s="352">
        <v>0</v>
      </c>
      <c r="BB869" s="352">
        <v>0</v>
      </c>
      <c r="BC869" s="352">
        <v>0</v>
      </c>
      <c r="BD869" s="352">
        <v>0</v>
      </c>
      <c r="BE869" s="352">
        <v>0</v>
      </c>
      <c r="BF869" s="352">
        <v>0</v>
      </c>
      <c r="BG869" s="352">
        <v>0</v>
      </c>
      <c r="BH869" s="378">
        <v>0</v>
      </c>
      <c r="BI869" s="352">
        <v>0</v>
      </c>
      <c r="BJ869" s="352">
        <v>0</v>
      </c>
      <c r="BK869" s="352"/>
      <c r="BL869" s="352"/>
      <c r="BM869" s="352"/>
    </row>
    <row r="870" spans="1:65" s="78" customFormat="1" x14ac:dyDescent="0.3">
      <c r="A870" s="10"/>
      <c r="B870" s="10"/>
      <c r="C870" s="10"/>
      <c r="D870" s="10">
        <v>3535391494.6300001</v>
      </c>
      <c r="E870" s="311">
        <v>610084924</v>
      </c>
      <c r="F870" s="311" t="s">
        <v>1087</v>
      </c>
      <c r="G870" s="312">
        <v>2</v>
      </c>
      <c r="H870" s="312" t="s">
        <v>1318</v>
      </c>
      <c r="I870" s="311">
        <v>0</v>
      </c>
      <c r="J870" s="311">
        <v>0</v>
      </c>
      <c r="K870" s="311">
        <v>0</v>
      </c>
      <c r="L870" s="311">
        <v>0</v>
      </c>
      <c r="M870" s="311">
        <v>0</v>
      </c>
      <c r="N870" s="311">
        <v>0</v>
      </c>
      <c r="O870" s="311">
        <v>0</v>
      </c>
      <c r="P870" s="311">
        <v>0</v>
      </c>
      <c r="Q870" s="311">
        <v>0</v>
      </c>
      <c r="R870" s="311">
        <v>0</v>
      </c>
      <c r="S870" s="311">
        <v>0</v>
      </c>
      <c r="T870" s="311">
        <v>0</v>
      </c>
      <c r="U870" s="311">
        <v>0</v>
      </c>
      <c r="V870" s="311">
        <v>0</v>
      </c>
      <c r="W870" s="311">
        <v>0</v>
      </c>
      <c r="X870" s="311">
        <v>0</v>
      </c>
      <c r="Y870" s="311">
        <v>0</v>
      </c>
      <c r="Z870" s="311">
        <v>0</v>
      </c>
      <c r="AA870" s="311">
        <v>0</v>
      </c>
      <c r="AB870" s="311">
        <v>0</v>
      </c>
      <c r="AC870" s="311">
        <v>0</v>
      </c>
      <c r="AD870" s="311">
        <v>0</v>
      </c>
      <c r="AE870" s="311">
        <v>0</v>
      </c>
      <c r="AF870" s="311">
        <v>0</v>
      </c>
      <c r="AG870" s="311">
        <v>0</v>
      </c>
      <c r="AH870" s="311">
        <v>0</v>
      </c>
      <c r="AI870" s="311">
        <v>0</v>
      </c>
      <c r="AJ870" s="311">
        <v>0</v>
      </c>
      <c r="AK870" s="311">
        <v>0</v>
      </c>
      <c r="AL870" s="311">
        <v>0</v>
      </c>
      <c r="AM870" s="311">
        <v>0</v>
      </c>
      <c r="AN870" s="311">
        <v>0</v>
      </c>
      <c r="AO870" s="311">
        <v>0</v>
      </c>
      <c r="AP870" s="311">
        <v>0</v>
      </c>
      <c r="AQ870" s="311">
        <v>0</v>
      </c>
      <c r="AR870" s="311">
        <v>0</v>
      </c>
      <c r="AS870" s="311">
        <v>0</v>
      </c>
      <c r="AT870" s="311">
        <v>0</v>
      </c>
      <c r="AU870" s="311">
        <v>0</v>
      </c>
      <c r="AV870" s="311">
        <v>0</v>
      </c>
      <c r="AW870" s="311">
        <v>0</v>
      </c>
      <c r="AX870" s="352">
        <v>0</v>
      </c>
      <c r="AY870" s="352">
        <v>0</v>
      </c>
      <c r="AZ870" s="352">
        <v>0</v>
      </c>
      <c r="BA870" s="352">
        <v>0</v>
      </c>
      <c r="BB870" s="352">
        <v>0</v>
      </c>
      <c r="BC870" s="352">
        <v>0</v>
      </c>
      <c r="BD870" s="352">
        <v>0</v>
      </c>
      <c r="BE870" s="352">
        <v>0</v>
      </c>
      <c r="BF870" s="352">
        <v>0</v>
      </c>
      <c r="BG870" s="352">
        <v>0</v>
      </c>
      <c r="BH870" s="378">
        <v>0</v>
      </c>
      <c r="BI870" s="352">
        <v>0</v>
      </c>
      <c r="BJ870" s="352">
        <v>0</v>
      </c>
      <c r="BK870" s="352"/>
      <c r="BL870" s="352"/>
      <c r="BM870" s="352"/>
    </row>
    <row r="871" spans="1:65" s="78" customFormat="1" x14ac:dyDescent="0.3">
      <c r="A871" s="10"/>
      <c r="B871" s="10"/>
      <c r="C871" s="10"/>
      <c r="D871" s="10">
        <v>786051286.09000003</v>
      </c>
      <c r="E871" s="311">
        <v>610094923</v>
      </c>
      <c r="F871" s="311" t="s">
        <v>1088</v>
      </c>
      <c r="G871" s="312">
        <v>6</v>
      </c>
      <c r="H871" s="312" t="s">
        <v>1318</v>
      </c>
      <c r="I871" s="311">
        <v>0</v>
      </c>
      <c r="J871" s="311">
        <v>0</v>
      </c>
      <c r="K871" s="311">
        <v>0</v>
      </c>
      <c r="L871" s="311">
        <v>0</v>
      </c>
      <c r="M871" s="311">
        <v>0</v>
      </c>
      <c r="N871" s="311">
        <v>0</v>
      </c>
      <c r="O871" s="311">
        <v>0</v>
      </c>
      <c r="P871" s="311">
        <v>0</v>
      </c>
      <c r="Q871" s="311">
        <v>0</v>
      </c>
      <c r="R871" s="311">
        <v>0</v>
      </c>
      <c r="S871" s="311">
        <v>0</v>
      </c>
      <c r="T871" s="311">
        <v>0</v>
      </c>
      <c r="U871" s="311">
        <v>0</v>
      </c>
      <c r="V871" s="311">
        <v>0</v>
      </c>
      <c r="W871" s="311">
        <v>0</v>
      </c>
      <c r="X871" s="311">
        <v>0</v>
      </c>
      <c r="Y871" s="311">
        <v>0</v>
      </c>
      <c r="Z871" s="311">
        <v>0</v>
      </c>
      <c r="AA871" s="311">
        <v>0</v>
      </c>
      <c r="AB871" s="311">
        <v>0</v>
      </c>
      <c r="AC871" s="311">
        <v>0</v>
      </c>
      <c r="AD871" s="311">
        <v>0</v>
      </c>
      <c r="AE871" s="311">
        <v>0</v>
      </c>
      <c r="AF871" s="311">
        <v>0</v>
      </c>
      <c r="AG871" s="311">
        <v>0</v>
      </c>
      <c r="AH871" s="311">
        <v>0</v>
      </c>
      <c r="AI871" s="311">
        <v>0</v>
      </c>
      <c r="AJ871" s="311">
        <v>0</v>
      </c>
      <c r="AK871" s="311">
        <v>0</v>
      </c>
      <c r="AL871" s="311">
        <v>0</v>
      </c>
      <c r="AM871" s="311">
        <v>0</v>
      </c>
      <c r="AN871" s="311">
        <v>0</v>
      </c>
      <c r="AO871" s="311">
        <v>0</v>
      </c>
      <c r="AP871" s="311">
        <v>0</v>
      </c>
      <c r="AQ871" s="311">
        <v>0</v>
      </c>
      <c r="AR871" s="311">
        <v>0</v>
      </c>
      <c r="AS871" s="311">
        <v>0</v>
      </c>
      <c r="AT871" s="311">
        <v>0</v>
      </c>
      <c r="AU871" s="311">
        <v>0</v>
      </c>
      <c r="AV871" s="311">
        <v>0</v>
      </c>
      <c r="AW871" s="311">
        <v>0</v>
      </c>
      <c r="AX871" s="352">
        <v>0</v>
      </c>
      <c r="AY871" s="352">
        <v>0</v>
      </c>
      <c r="AZ871" s="352">
        <v>0</v>
      </c>
      <c r="BA871" s="352">
        <v>0</v>
      </c>
      <c r="BB871" s="352">
        <v>0</v>
      </c>
      <c r="BC871" s="352">
        <v>0</v>
      </c>
      <c r="BD871" s="352">
        <v>0</v>
      </c>
      <c r="BE871" s="352">
        <v>0</v>
      </c>
      <c r="BF871" s="352">
        <v>0</v>
      </c>
      <c r="BG871" s="352">
        <v>0</v>
      </c>
      <c r="BH871" s="378">
        <v>0</v>
      </c>
      <c r="BI871" s="352">
        <v>0</v>
      </c>
      <c r="BJ871" s="352">
        <v>64083.143562788449</v>
      </c>
      <c r="BK871" s="352"/>
      <c r="BL871" s="352"/>
      <c r="BM871" s="352"/>
    </row>
    <row r="872" spans="1:65" s="78" customFormat="1" x14ac:dyDescent="0.3">
      <c r="A872" s="10"/>
      <c r="B872" s="10"/>
      <c r="C872" s="10"/>
      <c r="D872" s="10">
        <v>1042290185.36</v>
      </c>
      <c r="E872" s="311">
        <v>680019802</v>
      </c>
      <c r="F872" s="311" t="s">
        <v>1511</v>
      </c>
      <c r="G872" s="312">
        <v>3</v>
      </c>
      <c r="H872" s="312" t="s">
        <v>1319</v>
      </c>
      <c r="I872" s="311">
        <v>0</v>
      </c>
      <c r="J872" s="311">
        <v>0</v>
      </c>
      <c r="K872" s="311">
        <v>0</v>
      </c>
      <c r="L872" s="311">
        <v>0</v>
      </c>
      <c r="M872" s="311">
        <v>0</v>
      </c>
      <c r="N872" s="311">
        <v>0</v>
      </c>
      <c r="O872" s="311">
        <v>0</v>
      </c>
      <c r="P872" s="311">
        <v>0</v>
      </c>
      <c r="Q872" s="311">
        <v>0</v>
      </c>
      <c r="R872" s="311">
        <v>0</v>
      </c>
      <c r="S872" s="311">
        <v>0</v>
      </c>
      <c r="T872" s="311">
        <v>0</v>
      </c>
      <c r="U872" s="311">
        <v>0</v>
      </c>
      <c r="V872" s="311">
        <v>0</v>
      </c>
      <c r="W872" s="311">
        <v>0</v>
      </c>
      <c r="X872" s="311">
        <v>0</v>
      </c>
      <c r="Y872" s="311">
        <v>0</v>
      </c>
      <c r="Z872" s="311">
        <v>0</v>
      </c>
      <c r="AA872" s="311">
        <v>0</v>
      </c>
      <c r="AB872" s="311">
        <v>0</v>
      </c>
      <c r="AC872" s="311">
        <v>0</v>
      </c>
      <c r="AD872" s="311">
        <v>0</v>
      </c>
      <c r="AE872" s="311">
        <v>0</v>
      </c>
      <c r="AF872" s="311">
        <v>0</v>
      </c>
      <c r="AG872" s="311">
        <v>0</v>
      </c>
      <c r="AH872" s="311">
        <v>0</v>
      </c>
      <c r="AI872" s="311">
        <v>0</v>
      </c>
      <c r="AJ872" s="311">
        <v>0</v>
      </c>
      <c r="AK872" s="311">
        <v>0</v>
      </c>
      <c r="AL872" s="311">
        <v>0</v>
      </c>
      <c r="AM872" s="311">
        <v>0</v>
      </c>
      <c r="AN872" s="311">
        <v>0</v>
      </c>
      <c r="AO872" s="311">
        <v>0</v>
      </c>
      <c r="AP872" s="311">
        <v>0</v>
      </c>
      <c r="AQ872" s="311">
        <v>0</v>
      </c>
      <c r="AR872" s="311">
        <v>0</v>
      </c>
      <c r="AS872" s="311">
        <v>0</v>
      </c>
      <c r="AT872" s="311">
        <v>0</v>
      </c>
      <c r="AU872" s="311">
        <v>0</v>
      </c>
      <c r="AV872" s="311">
        <v>0</v>
      </c>
      <c r="AW872" s="311">
        <v>0</v>
      </c>
      <c r="AX872" s="352">
        <v>0</v>
      </c>
      <c r="AY872" s="352">
        <v>0</v>
      </c>
      <c r="AZ872" s="352">
        <v>0</v>
      </c>
      <c r="BA872" s="352">
        <v>0</v>
      </c>
      <c r="BB872" s="352">
        <v>0</v>
      </c>
      <c r="BC872" s="352">
        <v>0</v>
      </c>
      <c r="BD872" s="352">
        <v>0</v>
      </c>
      <c r="BE872" s="352">
        <v>0</v>
      </c>
      <c r="BF872" s="352">
        <v>0</v>
      </c>
      <c r="BG872" s="352">
        <v>0</v>
      </c>
      <c r="BH872" s="378">
        <v>0</v>
      </c>
      <c r="BI872" s="352">
        <v>0</v>
      </c>
      <c r="BJ872" s="352">
        <v>0</v>
      </c>
      <c r="BK872" s="352"/>
      <c r="BL872" s="352"/>
      <c r="BM872" s="352"/>
    </row>
    <row r="873" spans="1:65" s="78" customFormat="1" x14ac:dyDescent="0.3">
      <c r="A873" s="10"/>
      <c r="B873" s="10"/>
      <c r="C873" s="10"/>
      <c r="D873" s="10">
        <v>362663897.25</v>
      </c>
      <c r="E873" s="311">
        <v>700171078</v>
      </c>
      <c r="F873" s="311" t="s">
        <v>1101</v>
      </c>
      <c r="G873" s="312">
        <v>21</v>
      </c>
      <c r="H873" s="312" t="s">
        <v>1320</v>
      </c>
      <c r="I873" s="311">
        <v>0</v>
      </c>
      <c r="J873" s="311">
        <v>0</v>
      </c>
      <c r="K873" s="311">
        <v>0</v>
      </c>
      <c r="L873" s="311">
        <v>0</v>
      </c>
      <c r="M873" s="311">
        <v>0</v>
      </c>
      <c r="N873" s="311">
        <v>0</v>
      </c>
      <c r="O873" s="311">
        <v>0</v>
      </c>
      <c r="P873" s="311">
        <v>0</v>
      </c>
      <c r="Q873" s="311">
        <v>0</v>
      </c>
      <c r="R873" s="311">
        <v>0</v>
      </c>
      <c r="S873" s="311">
        <v>0</v>
      </c>
      <c r="T873" s="311">
        <v>0</v>
      </c>
      <c r="U873" s="311">
        <v>0</v>
      </c>
      <c r="V873" s="311">
        <v>0</v>
      </c>
      <c r="W873" s="311">
        <v>0</v>
      </c>
      <c r="X873" s="311">
        <v>0</v>
      </c>
      <c r="Y873" s="311">
        <v>0</v>
      </c>
      <c r="Z873" s="311">
        <v>0</v>
      </c>
      <c r="AA873" s="311">
        <v>0</v>
      </c>
      <c r="AB873" s="311">
        <v>0</v>
      </c>
      <c r="AC873" s="311">
        <v>0</v>
      </c>
      <c r="AD873" s="311">
        <v>0</v>
      </c>
      <c r="AE873" s="311">
        <v>0</v>
      </c>
      <c r="AF873" s="311">
        <v>0</v>
      </c>
      <c r="AG873" s="311">
        <v>0</v>
      </c>
      <c r="AH873" s="311">
        <v>0</v>
      </c>
      <c r="AI873" s="311">
        <v>0</v>
      </c>
      <c r="AJ873" s="311">
        <v>0</v>
      </c>
      <c r="AK873" s="311">
        <v>0</v>
      </c>
      <c r="AL873" s="311">
        <v>0</v>
      </c>
      <c r="AM873" s="311">
        <v>0</v>
      </c>
      <c r="AN873" s="311">
        <v>0</v>
      </c>
      <c r="AO873" s="311">
        <v>0</v>
      </c>
      <c r="AP873" s="311">
        <v>0</v>
      </c>
      <c r="AQ873" s="311">
        <v>0</v>
      </c>
      <c r="AR873" s="311">
        <v>0</v>
      </c>
      <c r="AS873" s="311">
        <v>0</v>
      </c>
      <c r="AT873" s="311">
        <v>0</v>
      </c>
      <c r="AU873" s="311">
        <v>0</v>
      </c>
      <c r="AV873" s="311">
        <v>0</v>
      </c>
      <c r="AW873" s="311">
        <v>0</v>
      </c>
      <c r="AX873" s="352">
        <v>0</v>
      </c>
      <c r="AY873" s="352">
        <v>0</v>
      </c>
      <c r="AZ873" s="352">
        <v>0</v>
      </c>
      <c r="BA873" s="352">
        <v>0</v>
      </c>
      <c r="BB873" s="352">
        <v>0</v>
      </c>
      <c r="BC873" s="352">
        <v>0</v>
      </c>
      <c r="BD873" s="352">
        <v>0</v>
      </c>
      <c r="BE873" s="352">
        <v>0</v>
      </c>
      <c r="BF873" s="352">
        <v>0</v>
      </c>
      <c r="BG873" s="352">
        <v>0</v>
      </c>
      <c r="BH873" s="378">
        <v>0</v>
      </c>
      <c r="BI873" s="352">
        <v>0</v>
      </c>
      <c r="BJ873" s="352">
        <v>0</v>
      </c>
      <c r="BK873" s="352"/>
      <c r="BL873" s="352"/>
      <c r="BM873" s="352"/>
    </row>
    <row r="874" spans="1:65" s="78" customFormat="1" x14ac:dyDescent="0.3">
      <c r="A874" s="10"/>
      <c r="B874" s="10"/>
      <c r="C874" s="10"/>
      <c r="D874" s="10">
        <v>13979593623.15</v>
      </c>
      <c r="E874" s="311">
        <v>700233846</v>
      </c>
      <c r="F874" s="311" t="s">
        <v>1107</v>
      </c>
      <c r="G874" s="312">
        <v>47</v>
      </c>
      <c r="H874" s="312" t="s">
        <v>1320</v>
      </c>
      <c r="I874" s="311">
        <v>0</v>
      </c>
      <c r="J874" s="311">
        <v>0</v>
      </c>
      <c r="K874" s="311">
        <v>0</v>
      </c>
      <c r="L874" s="311">
        <v>0</v>
      </c>
      <c r="M874" s="311">
        <v>0</v>
      </c>
      <c r="N874" s="311">
        <v>0</v>
      </c>
      <c r="O874" s="311">
        <v>0</v>
      </c>
      <c r="P874" s="311">
        <v>0</v>
      </c>
      <c r="Q874" s="311">
        <v>0</v>
      </c>
      <c r="R874" s="311">
        <v>0</v>
      </c>
      <c r="S874" s="311">
        <v>0</v>
      </c>
      <c r="T874" s="311">
        <v>0</v>
      </c>
      <c r="U874" s="311">
        <v>0</v>
      </c>
      <c r="V874" s="311">
        <v>0</v>
      </c>
      <c r="W874" s="311">
        <v>0</v>
      </c>
      <c r="X874" s="311">
        <v>0</v>
      </c>
      <c r="Y874" s="311">
        <v>0</v>
      </c>
      <c r="Z874" s="311">
        <v>0</v>
      </c>
      <c r="AA874" s="311">
        <v>0</v>
      </c>
      <c r="AB874" s="311">
        <v>0</v>
      </c>
      <c r="AC874" s="311">
        <v>0</v>
      </c>
      <c r="AD874" s="311">
        <v>0</v>
      </c>
      <c r="AE874" s="311">
        <v>0</v>
      </c>
      <c r="AF874" s="311">
        <v>0</v>
      </c>
      <c r="AG874" s="311">
        <v>0</v>
      </c>
      <c r="AH874" s="311">
        <v>0</v>
      </c>
      <c r="AI874" s="311">
        <v>0</v>
      </c>
      <c r="AJ874" s="311">
        <v>0</v>
      </c>
      <c r="AK874" s="311">
        <v>0</v>
      </c>
      <c r="AL874" s="311">
        <v>0</v>
      </c>
      <c r="AM874" s="311">
        <v>0</v>
      </c>
      <c r="AN874" s="311">
        <v>0</v>
      </c>
      <c r="AO874" s="311">
        <v>0</v>
      </c>
      <c r="AP874" s="311">
        <v>0</v>
      </c>
      <c r="AQ874" s="311">
        <v>0</v>
      </c>
      <c r="AR874" s="311">
        <v>0</v>
      </c>
      <c r="AS874" s="311">
        <v>0</v>
      </c>
      <c r="AT874" s="311">
        <v>0</v>
      </c>
      <c r="AU874" s="311">
        <v>0</v>
      </c>
      <c r="AV874" s="311">
        <v>0</v>
      </c>
      <c r="AW874" s="311">
        <v>0</v>
      </c>
      <c r="AX874" s="352">
        <v>0</v>
      </c>
      <c r="AY874" s="352">
        <v>0</v>
      </c>
      <c r="AZ874" s="352">
        <v>0</v>
      </c>
      <c r="BA874" s="352">
        <v>0</v>
      </c>
      <c r="BB874" s="352">
        <v>0</v>
      </c>
      <c r="BC874" s="352">
        <v>0</v>
      </c>
      <c r="BD874" s="352">
        <v>0</v>
      </c>
      <c r="BE874" s="352">
        <v>0</v>
      </c>
      <c r="BF874" s="352">
        <v>0</v>
      </c>
      <c r="BG874" s="352">
        <v>0</v>
      </c>
      <c r="BH874" s="378">
        <v>0</v>
      </c>
      <c r="BI874" s="352">
        <v>0</v>
      </c>
      <c r="BJ874" s="352">
        <v>0</v>
      </c>
      <c r="BK874" s="352"/>
      <c r="BL874" s="352"/>
      <c r="BM874" s="352"/>
    </row>
    <row r="875" spans="1:65" s="78" customFormat="1" x14ac:dyDescent="0.3">
      <c r="A875" s="10"/>
      <c r="B875" s="10"/>
      <c r="C875" s="10"/>
      <c r="D875" s="10">
        <v>1359876281.1600001</v>
      </c>
      <c r="E875" s="311">
        <v>700477862</v>
      </c>
      <c r="F875" s="311" t="s">
        <v>1121</v>
      </c>
      <c r="G875" s="312">
        <v>34</v>
      </c>
      <c r="H875" s="312" t="s">
        <v>1320</v>
      </c>
      <c r="I875" s="311">
        <v>0</v>
      </c>
      <c r="J875" s="311">
        <v>0</v>
      </c>
      <c r="K875" s="311">
        <v>0</v>
      </c>
      <c r="L875" s="311">
        <v>0</v>
      </c>
      <c r="M875" s="311">
        <v>0</v>
      </c>
      <c r="N875" s="311">
        <v>0</v>
      </c>
      <c r="O875" s="311">
        <v>0</v>
      </c>
      <c r="P875" s="311">
        <v>0</v>
      </c>
      <c r="Q875" s="311">
        <v>0</v>
      </c>
      <c r="R875" s="311">
        <v>0</v>
      </c>
      <c r="S875" s="311">
        <v>0</v>
      </c>
      <c r="T875" s="311">
        <v>0</v>
      </c>
      <c r="U875" s="311">
        <v>0</v>
      </c>
      <c r="V875" s="311">
        <v>0</v>
      </c>
      <c r="W875" s="311">
        <v>0</v>
      </c>
      <c r="X875" s="311">
        <v>0</v>
      </c>
      <c r="Y875" s="311">
        <v>0</v>
      </c>
      <c r="Z875" s="311">
        <v>0</v>
      </c>
      <c r="AA875" s="311">
        <v>0</v>
      </c>
      <c r="AB875" s="311">
        <v>0</v>
      </c>
      <c r="AC875" s="311">
        <v>0</v>
      </c>
      <c r="AD875" s="311">
        <v>0</v>
      </c>
      <c r="AE875" s="311">
        <v>0</v>
      </c>
      <c r="AF875" s="311">
        <v>0</v>
      </c>
      <c r="AG875" s="311">
        <v>0</v>
      </c>
      <c r="AH875" s="311">
        <v>0</v>
      </c>
      <c r="AI875" s="311">
        <v>0</v>
      </c>
      <c r="AJ875" s="311">
        <v>0</v>
      </c>
      <c r="AK875" s="311">
        <v>0</v>
      </c>
      <c r="AL875" s="311">
        <v>0</v>
      </c>
      <c r="AM875" s="311">
        <v>0</v>
      </c>
      <c r="AN875" s="311">
        <v>0</v>
      </c>
      <c r="AO875" s="311">
        <v>0</v>
      </c>
      <c r="AP875" s="311">
        <v>0</v>
      </c>
      <c r="AQ875" s="311">
        <v>0</v>
      </c>
      <c r="AR875" s="311">
        <v>0</v>
      </c>
      <c r="AS875" s="311">
        <v>0</v>
      </c>
      <c r="AT875" s="311">
        <v>0</v>
      </c>
      <c r="AU875" s="311">
        <v>0</v>
      </c>
      <c r="AV875" s="311">
        <v>0</v>
      </c>
      <c r="AW875" s="311">
        <v>0</v>
      </c>
      <c r="AX875" s="352">
        <v>0</v>
      </c>
      <c r="AY875" s="352">
        <v>0</v>
      </c>
      <c r="AZ875" s="352">
        <v>0</v>
      </c>
      <c r="BA875" s="352">
        <v>0</v>
      </c>
      <c r="BB875" s="352">
        <v>0</v>
      </c>
      <c r="BC875" s="352">
        <v>0</v>
      </c>
      <c r="BD875" s="352">
        <v>0</v>
      </c>
      <c r="BE875" s="352">
        <v>0</v>
      </c>
      <c r="BF875" s="352">
        <v>0</v>
      </c>
      <c r="BG875" s="352">
        <v>0</v>
      </c>
      <c r="BH875" s="378">
        <v>0</v>
      </c>
      <c r="BI875" s="352">
        <v>0</v>
      </c>
      <c r="BJ875" s="352">
        <v>0</v>
      </c>
      <c r="BK875" s="352"/>
      <c r="BL875" s="352"/>
      <c r="BM875" s="352"/>
    </row>
    <row r="876" spans="1:65" s="78" customFormat="1" x14ac:dyDescent="0.3">
      <c r="A876" s="10"/>
      <c r="B876" s="10"/>
      <c r="C876" s="10"/>
      <c r="D876" s="10">
        <v>1777815815.8499999</v>
      </c>
      <c r="E876" s="311">
        <v>700487096</v>
      </c>
      <c r="F876" s="311" t="s">
        <v>1123</v>
      </c>
      <c r="G876" s="312">
        <v>55</v>
      </c>
      <c r="H876" s="312" t="s">
        <v>1320</v>
      </c>
      <c r="I876" s="311">
        <v>0</v>
      </c>
      <c r="J876" s="311">
        <v>0</v>
      </c>
      <c r="K876" s="311">
        <v>0</v>
      </c>
      <c r="L876" s="311">
        <v>0</v>
      </c>
      <c r="M876" s="311">
        <v>0</v>
      </c>
      <c r="N876" s="311">
        <v>0</v>
      </c>
      <c r="O876" s="311">
        <v>0</v>
      </c>
      <c r="P876" s="311">
        <v>0</v>
      </c>
      <c r="Q876" s="311">
        <v>0</v>
      </c>
      <c r="R876" s="311">
        <v>0</v>
      </c>
      <c r="S876" s="311">
        <v>0</v>
      </c>
      <c r="T876" s="311">
        <v>0</v>
      </c>
      <c r="U876" s="311">
        <v>0</v>
      </c>
      <c r="V876" s="311">
        <v>0</v>
      </c>
      <c r="W876" s="311">
        <v>0</v>
      </c>
      <c r="X876" s="311">
        <v>0</v>
      </c>
      <c r="Y876" s="311">
        <v>0</v>
      </c>
      <c r="Z876" s="311">
        <v>0</v>
      </c>
      <c r="AA876" s="311">
        <v>0</v>
      </c>
      <c r="AB876" s="311">
        <v>0</v>
      </c>
      <c r="AC876" s="311">
        <v>0</v>
      </c>
      <c r="AD876" s="311">
        <v>0</v>
      </c>
      <c r="AE876" s="311">
        <v>0</v>
      </c>
      <c r="AF876" s="311">
        <v>0</v>
      </c>
      <c r="AG876" s="311">
        <v>0</v>
      </c>
      <c r="AH876" s="311">
        <v>0</v>
      </c>
      <c r="AI876" s="311">
        <v>0</v>
      </c>
      <c r="AJ876" s="311">
        <v>0</v>
      </c>
      <c r="AK876" s="311">
        <v>0</v>
      </c>
      <c r="AL876" s="311">
        <v>0</v>
      </c>
      <c r="AM876" s="311">
        <v>0</v>
      </c>
      <c r="AN876" s="311">
        <v>0</v>
      </c>
      <c r="AO876" s="311">
        <v>0</v>
      </c>
      <c r="AP876" s="311">
        <v>0</v>
      </c>
      <c r="AQ876" s="311">
        <v>0</v>
      </c>
      <c r="AR876" s="311">
        <v>0</v>
      </c>
      <c r="AS876" s="311">
        <v>0</v>
      </c>
      <c r="AT876" s="311">
        <v>0</v>
      </c>
      <c r="AU876" s="311">
        <v>0</v>
      </c>
      <c r="AV876" s="311">
        <v>0</v>
      </c>
      <c r="AW876" s="311">
        <v>0</v>
      </c>
      <c r="AX876" s="352">
        <v>0</v>
      </c>
      <c r="AY876" s="352">
        <v>0</v>
      </c>
      <c r="AZ876" s="352">
        <v>0</v>
      </c>
      <c r="BA876" s="352">
        <v>0</v>
      </c>
      <c r="BB876" s="352">
        <v>0</v>
      </c>
      <c r="BC876" s="352">
        <v>0</v>
      </c>
      <c r="BD876" s="352">
        <v>0</v>
      </c>
      <c r="BE876" s="352">
        <v>0</v>
      </c>
      <c r="BF876" s="352">
        <v>0</v>
      </c>
      <c r="BG876" s="352">
        <v>0</v>
      </c>
      <c r="BH876" s="378">
        <v>0</v>
      </c>
      <c r="BI876" s="352">
        <v>0</v>
      </c>
      <c r="BJ876" s="352">
        <v>0</v>
      </c>
      <c r="BK876" s="352"/>
      <c r="BL876" s="352"/>
      <c r="BM876" s="352"/>
    </row>
    <row r="877" spans="1:65" s="78" customFormat="1" x14ac:dyDescent="0.3">
      <c r="A877" s="10"/>
      <c r="B877" s="10"/>
      <c r="C877" s="10"/>
      <c r="D877" s="10">
        <v>453021299.72000003</v>
      </c>
      <c r="E877" s="311">
        <v>700513450</v>
      </c>
      <c r="F877" s="311" t="s">
        <v>1125</v>
      </c>
      <c r="G877" s="312">
        <v>42</v>
      </c>
      <c r="H877" s="312" t="s">
        <v>1320</v>
      </c>
      <c r="I877" s="311">
        <v>0</v>
      </c>
      <c r="J877" s="311">
        <v>0</v>
      </c>
      <c r="K877" s="311">
        <v>0</v>
      </c>
      <c r="L877" s="311">
        <v>0</v>
      </c>
      <c r="M877" s="311">
        <v>0</v>
      </c>
      <c r="N877" s="311">
        <v>0</v>
      </c>
      <c r="O877" s="311">
        <v>0</v>
      </c>
      <c r="P877" s="311">
        <v>0</v>
      </c>
      <c r="Q877" s="311">
        <v>0</v>
      </c>
      <c r="R877" s="311">
        <v>0</v>
      </c>
      <c r="S877" s="311">
        <v>0</v>
      </c>
      <c r="T877" s="311">
        <v>0</v>
      </c>
      <c r="U877" s="311">
        <v>0</v>
      </c>
      <c r="V877" s="311">
        <v>0</v>
      </c>
      <c r="W877" s="311">
        <v>0</v>
      </c>
      <c r="X877" s="311">
        <v>0</v>
      </c>
      <c r="Y877" s="311">
        <v>0</v>
      </c>
      <c r="Z877" s="311">
        <v>0</v>
      </c>
      <c r="AA877" s="311">
        <v>0</v>
      </c>
      <c r="AB877" s="311">
        <v>0</v>
      </c>
      <c r="AC877" s="311">
        <v>0</v>
      </c>
      <c r="AD877" s="311">
        <v>0</v>
      </c>
      <c r="AE877" s="311">
        <v>0</v>
      </c>
      <c r="AF877" s="311">
        <v>0</v>
      </c>
      <c r="AG877" s="311">
        <v>0</v>
      </c>
      <c r="AH877" s="311">
        <v>0</v>
      </c>
      <c r="AI877" s="311">
        <v>0</v>
      </c>
      <c r="AJ877" s="311">
        <v>0</v>
      </c>
      <c r="AK877" s="311">
        <v>0</v>
      </c>
      <c r="AL877" s="311">
        <v>0</v>
      </c>
      <c r="AM877" s="311">
        <v>0</v>
      </c>
      <c r="AN877" s="311">
        <v>0</v>
      </c>
      <c r="AO877" s="311">
        <v>0</v>
      </c>
      <c r="AP877" s="311">
        <v>0</v>
      </c>
      <c r="AQ877" s="311">
        <v>0</v>
      </c>
      <c r="AR877" s="311">
        <v>0</v>
      </c>
      <c r="AS877" s="311">
        <v>0</v>
      </c>
      <c r="AT877" s="311">
        <v>0</v>
      </c>
      <c r="AU877" s="311">
        <v>0</v>
      </c>
      <c r="AV877" s="311">
        <v>0</v>
      </c>
      <c r="AW877" s="311">
        <v>0</v>
      </c>
      <c r="AX877" s="352">
        <v>0</v>
      </c>
      <c r="AY877" s="352">
        <v>0</v>
      </c>
      <c r="AZ877" s="352">
        <v>0</v>
      </c>
      <c r="BA877" s="352">
        <v>0</v>
      </c>
      <c r="BB877" s="352">
        <v>0</v>
      </c>
      <c r="BC877" s="352">
        <v>0</v>
      </c>
      <c r="BD877" s="352">
        <v>0</v>
      </c>
      <c r="BE877" s="352">
        <v>0</v>
      </c>
      <c r="BF877" s="352">
        <v>0</v>
      </c>
      <c r="BG877" s="352">
        <v>0</v>
      </c>
      <c r="BH877" s="378">
        <v>0</v>
      </c>
      <c r="BI877" s="352">
        <v>0</v>
      </c>
      <c r="BJ877" s="352">
        <v>0</v>
      </c>
      <c r="BK877" s="352"/>
      <c r="BL877" s="352"/>
      <c r="BM877" s="352"/>
    </row>
    <row r="878" spans="1:65" s="78" customFormat="1" x14ac:dyDescent="0.3">
      <c r="A878" s="10"/>
      <c r="B878" s="10"/>
      <c r="C878" s="10"/>
      <c r="D878" s="10">
        <v>136482723.87</v>
      </c>
      <c r="E878" s="311">
        <v>700671284</v>
      </c>
      <c r="F878" s="311" t="s">
        <v>1134</v>
      </c>
      <c r="G878" s="312">
        <v>1</v>
      </c>
      <c r="H878" s="312" t="s">
        <v>1320</v>
      </c>
      <c r="I878" s="311">
        <v>0</v>
      </c>
      <c r="J878" s="311">
        <v>0</v>
      </c>
      <c r="K878" s="311">
        <v>0</v>
      </c>
      <c r="L878" s="311">
        <v>0</v>
      </c>
      <c r="M878" s="311">
        <v>0</v>
      </c>
      <c r="N878" s="311">
        <v>0</v>
      </c>
      <c r="O878" s="311">
        <v>0</v>
      </c>
      <c r="P878" s="311">
        <v>0</v>
      </c>
      <c r="Q878" s="311">
        <v>0</v>
      </c>
      <c r="R878" s="311">
        <v>0</v>
      </c>
      <c r="S878" s="311">
        <v>0</v>
      </c>
      <c r="T878" s="311">
        <v>0</v>
      </c>
      <c r="U878" s="311">
        <v>0</v>
      </c>
      <c r="V878" s="311">
        <v>0</v>
      </c>
      <c r="W878" s="311">
        <v>0</v>
      </c>
      <c r="X878" s="311">
        <v>0</v>
      </c>
      <c r="Y878" s="311">
        <v>0</v>
      </c>
      <c r="Z878" s="311">
        <v>0</v>
      </c>
      <c r="AA878" s="311">
        <v>0</v>
      </c>
      <c r="AB878" s="311">
        <v>0</v>
      </c>
      <c r="AC878" s="311">
        <v>0</v>
      </c>
      <c r="AD878" s="311">
        <v>0</v>
      </c>
      <c r="AE878" s="311">
        <v>0</v>
      </c>
      <c r="AF878" s="311">
        <v>0</v>
      </c>
      <c r="AG878" s="311">
        <v>0</v>
      </c>
      <c r="AH878" s="311">
        <v>0</v>
      </c>
      <c r="AI878" s="311">
        <v>0</v>
      </c>
      <c r="AJ878" s="311">
        <v>0</v>
      </c>
      <c r="AK878" s="311">
        <v>0</v>
      </c>
      <c r="AL878" s="311">
        <v>0</v>
      </c>
      <c r="AM878" s="311">
        <v>0</v>
      </c>
      <c r="AN878" s="311">
        <v>0</v>
      </c>
      <c r="AO878" s="311">
        <v>0</v>
      </c>
      <c r="AP878" s="311">
        <v>0</v>
      </c>
      <c r="AQ878" s="311">
        <v>0</v>
      </c>
      <c r="AR878" s="311">
        <v>0</v>
      </c>
      <c r="AS878" s="311">
        <v>0</v>
      </c>
      <c r="AT878" s="311">
        <v>0</v>
      </c>
      <c r="AU878" s="311">
        <v>0</v>
      </c>
      <c r="AV878" s="311">
        <v>0</v>
      </c>
      <c r="AW878" s="311">
        <v>0</v>
      </c>
      <c r="AX878" s="352">
        <v>0</v>
      </c>
      <c r="AY878" s="352">
        <v>0</v>
      </c>
      <c r="AZ878" s="352">
        <v>0</v>
      </c>
      <c r="BA878" s="352">
        <v>0</v>
      </c>
      <c r="BB878" s="352">
        <v>0</v>
      </c>
      <c r="BC878" s="352">
        <v>0</v>
      </c>
      <c r="BD878" s="352">
        <v>0</v>
      </c>
      <c r="BE878" s="352">
        <v>0</v>
      </c>
      <c r="BF878" s="352">
        <v>0</v>
      </c>
      <c r="BG878" s="352">
        <v>0</v>
      </c>
      <c r="BH878" s="378">
        <v>0</v>
      </c>
      <c r="BI878" s="352">
        <v>0</v>
      </c>
      <c r="BJ878" s="352">
        <v>0</v>
      </c>
      <c r="BK878" s="352"/>
      <c r="BL878" s="352"/>
      <c r="BM878" s="352"/>
    </row>
    <row r="879" spans="1:65" s="78" customFormat="1" x14ac:dyDescent="0.3">
      <c r="A879" s="10"/>
      <c r="B879" s="10"/>
      <c r="C879" s="10"/>
      <c r="D879" s="10">
        <v>9962100299.1900005</v>
      </c>
      <c r="E879" s="311">
        <v>700911109</v>
      </c>
      <c r="F879" s="311" t="s">
        <v>1150</v>
      </c>
      <c r="G879" s="312">
        <v>25</v>
      </c>
      <c r="H879" s="312" t="s">
        <v>1320</v>
      </c>
      <c r="I879" s="311">
        <v>0</v>
      </c>
      <c r="J879" s="311">
        <v>0</v>
      </c>
      <c r="K879" s="311">
        <v>0</v>
      </c>
      <c r="L879" s="311">
        <v>0</v>
      </c>
      <c r="M879" s="311">
        <v>0</v>
      </c>
      <c r="N879" s="311">
        <v>0</v>
      </c>
      <c r="O879" s="311">
        <v>0</v>
      </c>
      <c r="P879" s="311">
        <v>0</v>
      </c>
      <c r="Q879" s="311">
        <v>0</v>
      </c>
      <c r="R879" s="311">
        <v>0</v>
      </c>
      <c r="S879" s="311">
        <v>0</v>
      </c>
      <c r="T879" s="311">
        <v>0</v>
      </c>
      <c r="U879" s="311">
        <v>0</v>
      </c>
      <c r="V879" s="311">
        <v>0</v>
      </c>
      <c r="W879" s="311">
        <v>0</v>
      </c>
      <c r="X879" s="311">
        <v>0</v>
      </c>
      <c r="Y879" s="311">
        <v>0</v>
      </c>
      <c r="Z879" s="311">
        <v>0</v>
      </c>
      <c r="AA879" s="311">
        <v>0</v>
      </c>
      <c r="AB879" s="311">
        <v>0</v>
      </c>
      <c r="AC879" s="311">
        <v>0</v>
      </c>
      <c r="AD879" s="311">
        <v>0</v>
      </c>
      <c r="AE879" s="311">
        <v>0</v>
      </c>
      <c r="AF879" s="311">
        <v>0</v>
      </c>
      <c r="AG879" s="311">
        <v>0</v>
      </c>
      <c r="AH879" s="311">
        <v>0</v>
      </c>
      <c r="AI879" s="311">
        <v>0</v>
      </c>
      <c r="AJ879" s="311">
        <v>0</v>
      </c>
      <c r="AK879" s="311">
        <v>0</v>
      </c>
      <c r="AL879" s="311">
        <v>0</v>
      </c>
      <c r="AM879" s="311">
        <v>0</v>
      </c>
      <c r="AN879" s="311">
        <v>0</v>
      </c>
      <c r="AO879" s="311">
        <v>0</v>
      </c>
      <c r="AP879" s="311">
        <v>0</v>
      </c>
      <c r="AQ879" s="311">
        <v>0</v>
      </c>
      <c r="AR879" s="311">
        <v>0</v>
      </c>
      <c r="AS879" s="311">
        <v>0</v>
      </c>
      <c r="AT879" s="311">
        <v>0</v>
      </c>
      <c r="AU879" s="311">
        <v>0</v>
      </c>
      <c r="AV879" s="311">
        <v>0</v>
      </c>
      <c r="AW879" s="311">
        <v>0</v>
      </c>
      <c r="AX879" s="352">
        <v>0</v>
      </c>
      <c r="AY879" s="352">
        <v>0</v>
      </c>
      <c r="AZ879" s="352">
        <v>0</v>
      </c>
      <c r="BA879" s="352">
        <v>0</v>
      </c>
      <c r="BB879" s="352">
        <v>0</v>
      </c>
      <c r="BC879" s="352">
        <v>0</v>
      </c>
      <c r="BD879" s="352">
        <v>0</v>
      </c>
      <c r="BE879" s="352">
        <v>0</v>
      </c>
      <c r="BF879" s="352">
        <v>0</v>
      </c>
      <c r="BG879" s="352">
        <v>0</v>
      </c>
      <c r="BH879" s="378">
        <v>0</v>
      </c>
      <c r="BI879" s="352">
        <v>0</v>
      </c>
      <c r="BJ879" s="352">
        <v>0</v>
      </c>
      <c r="BK879" s="352"/>
      <c r="BL879" s="352"/>
      <c r="BM879" s="352"/>
    </row>
    <row r="880" spans="1:65" s="78" customFormat="1" x14ac:dyDescent="0.3">
      <c r="A880" s="10"/>
      <c r="B880" s="10"/>
      <c r="C880" s="10"/>
      <c r="D880" s="10">
        <v>188526753.88999999</v>
      </c>
      <c r="E880" s="311">
        <v>700945850</v>
      </c>
      <c r="F880" s="311" t="s">
        <v>1154</v>
      </c>
      <c r="G880" s="312">
        <v>70</v>
      </c>
      <c r="H880" s="312" t="s">
        <v>1320</v>
      </c>
      <c r="I880" s="311">
        <v>0</v>
      </c>
      <c r="J880" s="311">
        <v>0</v>
      </c>
      <c r="K880" s="311">
        <v>0</v>
      </c>
      <c r="L880" s="311">
        <v>0</v>
      </c>
      <c r="M880" s="311">
        <v>0</v>
      </c>
      <c r="N880" s="311">
        <v>0</v>
      </c>
      <c r="O880" s="311">
        <v>0</v>
      </c>
      <c r="P880" s="311">
        <v>0</v>
      </c>
      <c r="Q880" s="311">
        <v>0</v>
      </c>
      <c r="R880" s="311">
        <v>0</v>
      </c>
      <c r="S880" s="311">
        <v>0</v>
      </c>
      <c r="T880" s="311">
        <v>0</v>
      </c>
      <c r="U880" s="311">
        <v>0</v>
      </c>
      <c r="V880" s="311">
        <v>0</v>
      </c>
      <c r="W880" s="311">
        <v>0</v>
      </c>
      <c r="X880" s="311">
        <v>0</v>
      </c>
      <c r="Y880" s="311">
        <v>0</v>
      </c>
      <c r="Z880" s="311">
        <v>0</v>
      </c>
      <c r="AA880" s="311">
        <v>0</v>
      </c>
      <c r="AB880" s="311">
        <v>0</v>
      </c>
      <c r="AC880" s="311">
        <v>0</v>
      </c>
      <c r="AD880" s="311">
        <v>0</v>
      </c>
      <c r="AE880" s="311">
        <v>0</v>
      </c>
      <c r="AF880" s="311">
        <v>0</v>
      </c>
      <c r="AG880" s="311">
        <v>0</v>
      </c>
      <c r="AH880" s="311">
        <v>0</v>
      </c>
      <c r="AI880" s="311">
        <v>0</v>
      </c>
      <c r="AJ880" s="311">
        <v>0</v>
      </c>
      <c r="AK880" s="311">
        <v>0</v>
      </c>
      <c r="AL880" s="311">
        <v>0</v>
      </c>
      <c r="AM880" s="311">
        <v>0</v>
      </c>
      <c r="AN880" s="311">
        <v>0</v>
      </c>
      <c r="AO880" s="311">
        <v>0</v>
      </c>
      <c r="AP880" s="311">
        <v>0</v>
      </c>
      <c r="AQ880" s="311">
        <v>0</v>
      </c>
      <c r="AR880" s="311">
        <v>0</v>
      </c>
      <c r="AS880" s="311">
        <v>0</v>
      </c>
      <c r="AT880" s="311">
        <v>0</v>
      </c>
      <c r="AU880" s="311">
        <v>0</v>
      </c>
      <c r="AV880" s="311">
        <v>0</v>
      </c>
      <c r="AW880" s="311">
        <v>0</v>
      </c>
      <c r="AX880" s="352">
        <v>0</v>
      </c>
      <c r="AY880" s="352">
        <v>0</v>
      </c>
      <c r="AZ880" s="352">
        <v>0</v>
      </c>
      <c r="BA880" s="352">
        <v>0</v>
      </c>
      <c r="BB880" s="352">
        <v>0</v>
      </c>
      <c r="BC880" s="352">
        <v>0</v>
      </c>
      <c r="BD880" s="352">
        <v>0</v>
      </c>
      <c r="BE880" s="352">
        <v>0</v>
      </c>
      <c r="BF880" s="352">
        <v>0</v>
      </c>
      <c r="BG880" s="352">
        <v>0</v>
      </c>
      <c r="BH880" s="378">
        <v>0</v>
      </c>
      <c r="BI880" s="352">
        <v>0</v>
      </c>
      <c r="BJ880" s="352">
        <v>0</v>
      </c>
      <c r="BK880" s="352"/>
      <c r="BL880" s="352"/>
      <c r="BM880" s="352"/>
    </row>
    <row r="881" spans="1:65" s="78" customFormat="1" x14ac:dyDescent="0.3">
      <c r="A881" s="10"/>
      <c r="B881" s="10"/>
      <c r="C881" s="10"/>
      <c r="D881" s="10">
        <v>5230161.5</v>
      </c>
      <c r="E881" s="311">
        <v>700959107</v>
      </c>
      <c r="F881" s="311" t="s">
        <v>1156</v>
      </c>
      <c r="G881" s="312">
        <v>48</v>
      </c>
      <c r="H881" s="312" t="s">
        <v>1320</v>
      </c>
      <c r="I881" s="311">
        <v>0</v>
      </c>
      <c r="J881" s="311">
        <v>0</v>
      </c>
      <c r="K881" s="311">
        <v>0</v>
      </c>
      <c r="L881" s="311">
        <v>0</v>
      </c>
      <c r="M881" s="311">
        <v>0</v>
      </c>
      <c r="N881" s="311">
        <v>0</v>
      </c>
      <c r="O881" s="311">
        <v>0</v>
      </c>
      <c r="P881" s="311">
        <v>0</v>
      </c>
      <c r="Q881" s="311">
        <v>0</v>
      </c>
      <c r="R881" s="311">
        <v>0</v>
      </c>
      <c r="S881" s="311">
        <v>0</v>
      </c>
      <c r="T881" s="311">
        <v>0</v>
      </c>
      <c r="U881" s="311">
        <v>0</v>
      </c>
      <c r="V881" s="311">
        <v>0</v>
      </c>
      <c r="W881" s="311">
        <v>0</v>
      </c>
      <c r="X881" s="311">
        <v>0</v>
      </c>
      <c r="Y881" s="311">
        <v>0</v>
      </c>
      <c r="Z881" s="311">
        <v>0</v>
      </c>
      <c r="AA881" s="311">
        <v>0</v>
      </c>
      <c r="AB881" s="311">
        <v>0</v>
      </c>
      <c r="AC881" s="311">
        <v>0</v>
      </c>
      <c r="AD881" s="311">
        <v>0</v>
      </c>
      <c r="AE881" s="311">
        <v>0</v>
      </c>
      <c r="AF881" s="311">
        <v>0</v>
      </c>
      <c r="AG881" s="311">
        <v>0</v>
      </c>
      <c r="AH881" s="311">
        <v>0</v>
      </c>
      <c r="AI881" s="311">
        <v>0</v>
      </c>
      <c r="AJ881" s="311">
        <v>0</v>
      </c>
      <c r="AK881" s="311">
        <v>0</v>
      </c>
      <c r="AL881" s="311">
        <v>0</v>
      </c>
      <c r="AM881" s="311">
        <v>0</v>
      </c>
      <c r="AN881" s="311">
        <v>0</v>
      </c>
      <c r="AO881" s="311">
        <v>0</v>
      </c>
      <c r="AP881" s="311">
        <v>0</v>
      </c>
      <c r="AQ881" s="311">
        <v>0</v>
      </c>
      <c r="AR881" s="311">
        <v>0</v>
      </c>
      <c r="AS881" s="311">
        <v>0</v>
      </c>
      <c r="AT881" s="311">
        <v>0</v>
      </c>
      <c r="AU881" s="311">
        <v>0</v>
      </c>
      <c r="AV881" s="311">
        <v>0</v>
      </c>
      <c r="AW881" s="311">
        <v>0</v>
      </c>
      <c r="AX881" s="352">
        <v>0</v>
      </c>
      <c r="AY881" s="352">
        <v>0</v>
      </c>
      <c r="AZ881" s="352">
        <v>0</v>
      </c>
      <c r="BA881" s="352">
        <v>0</v>
      </c>
      <c r="BB881" s="352">
        <v>0</v>
      </c>
      <c r="BC881" s="352">
        <v>0</v>
      </c>
      <c r="BD881" s="352">
        <v>0</v>
      </c>
      <c r="BE881" s="352">
        <v>0</v>
      </c>
      <c r="BF881" s="352">
        <v>0</v>
      </c>
      <c r="BG881" s="352">
        <v>0</v>
      </c>
      <c r="BH881" s="378">
        <v>0</v>
      </c>
      <c r="BI881" s="352">
        <v>0</v>
      </c>
      <c r="BJ881" s="352">
        <v>0</v>
      </c>
      <c r="BK881" s="352"/>
      <c r="BL881" s="352"/>
      <c r="BM881" s="352"/>
    </row>
    <row r="882" spans="1:65" s="78" customFormat="1" x14ac:dyDescent="0.3">
      <c r="A882" s="10"/>
      <c r="B882" s="10"/>
      <c r="C882" s="10"/>
      <c r="D882" s="10">
        <v>99807087555.080002</v>
      </c>
      <c r="E882" s="311">
        <v>701089078</v>
      </c>
      <c r="F882" s="311" t="s">
        <v>1170</v>
      </c>
      <c r="G882" s="312">
        <v>6</v>
      </c>
      <c r="H882" s="312" t="s">
        <v>1320</v>
      </c>
      <c r="I882" s="311">
        <v>0</v>
      </c>
      <c r="J882" s="311">
        <v>0</v>
      </c>
      <c r="K882" s="311">
        <v>0</v>
      </c>
      <c r="L882" s="311">
        <v>0</v>
      </c>
      <c r="M882" s="311">
        <v>0</v>
      </c>
      <c r="N882" s="311">
        <v>0</v>
      </c>
      <c r="O882" s="311">
        <v>0</v>
      </c>
      <c r="P882" s="311">
        <v>0</v>
      </c>
      <c r="Q882" s="311">
        <v>0</v>
      </c>
      <c r="R882" s="311">
        <v>0</v>
      </c>
      <c r="S882" s="311">
        <v>0</v>
      </c>
      <c r="T882" s="311">
        <v>0</v>
      </c>
      <c r="U882" s="311">
        <v>0</v>
      </c>
      <c r="V882" s="311">
        <v>0</v>
      </c>
      <c r="W882" s="311">
        <v>0</v>
      </c>
      <c r="X882" s="311">
        <v>0</v>
      </c>
      <c r="Y882" s="311">
        <v>0</v>
      </c>
      <c r="Z882" s="311">
        <v>0</v>
      </c>
      <c r="AA882" s="311">
        <v>0</v>
      </c>
      <c r="AB882" s="311">
        <v>0</v>
      </c>
      <c r="AC882" s="311">
        <v>0</v>
      </c>
      <c r="AD882" s="311">
        <v>0</v>
      </c>
      <c r="AE882" s="311">
        <v>0</v>
      </c>
      <c r="AF882" s="311">
        <v>0</v>
      </c>
      <c r="AG882" s="311">
        <v>0</v>
      </c>
      <c r="AH882" s="311">
        <v>0</v>
      </c>
      <c r="AI882" s="311">
        <v>0</v>
      </c>
      <c r="AJ882" s="311">
        <v>0</v>
      </c>
      <c r="AK882" s="311">
        <v>0</v>
      </c>
      <c r="AL882" s="311">
        <v>0</v>
      </c>
      <c r="AM882" s="311">
        <v>0</v>
      </c>
      <c r="AN882" s="311">
        <v>0</v>
      </c>
      <c r="AO882" s="311">
        <v>0</v>
      </c>
      <c r="AP882" s="311">
        <v>0</v>
      </c>
      <c r="AQ882" s="311">
        <v>0</v>
      </c>
      <c r="AR882" s="311">
        <v>0</v>
      </c>
      <c r="AS882" s="311">
        <v>0</v>
      </c>
      <c r="AT882" s="311">
        <v>0</v>
      </c>
      <c r="AU882" s="311">
        <v>0</v>
      </c>
      <c r="AV882" s="311">
        <v>0</v>
      </c>
      <c r="AW882" s="311">
        <v>0</v>
      </c>
      <c r="AX882" s="352">
        <v>0</v>
      </c>
      <c r="AY882" s="352">
        <v>0</v>
      </c>
      <c r="AZ882" s="352">
        <v>0</v>
      </c>
      <c r="BA882" s="352">
        <v>0</v>
      </c>
      <c r="BB882" s="352">
        <v>0</v>
      </c>
      <c r="BC882" s="352">
        <v>0</v>
      </c>
      <c r="BD882" s="352">
        <v>0</v>
      </c>
      <c r="BE882" s="352">
        <v>0</v>
      </c>
      <c r="BF882" s="352">
        <v>0</v>
      </c>
      <c r="BG882" s="352">
        <v>0</v>
      </c>
      <c r="BH882" s="378">
        <v>0</v>
      </c>
      <c r="BI882" s="352">
        <v>0</v>
      </c>
      <c r="BJ882" s="352">
        <v>0</v>
      </c>
      <c r="BK882" s="352"/>
      <c r="BL882" s="352"/>
      <c r="BM882" s="352"/>
    </row>
    <row r="883" spans="1:65" s="78" customFormat="1" x14ac:dyDescent="0.3">
      <c r="A883" s="10"/>
      <c r="B883" s="10"/>
      <c r="C883" s="10"/>
      <c r="D883" s="10">
        <v>15191329.24</v>
      </c>
      <c r="E883" s="311">
        <v>701131559</v>
      </c>
      <c r="F883" s="311" t="s">
        <v>1174</v>
      </c>
      <c r="G883" s="312">
        <v>66</v>
      </c>
      <c r="H883" s="312" t="s">
        <v>1320</v>
      </c>
      <c r="I883" s="311">
        <v>0</v>
      </c>
      <c r="J883" s="311">
        <v>0</v>
      </c>
      <c r="K883" s="311">
        <v>0</v>
      </c>
      <c r="L883" s="311">
        <v>0</v>
      </c>
      <c r="M883" s="311">
        <v>0</v>
      </c>
      <c r="N883" s="311">
        <v>0</v>
      </c>
      <c r="O883" s="311">
        <v>0</v>
      </c>
      <c r="P883" s="311">
        <v>0</v>
      </c>
      <c r="Q883" s="311">
        <v>0</v>
      </c>
      <c r="R883" s="311">
        <v>0</v>
      </c>
      <c r="S883" s="311">
        <v>0</v>
      </c>
      <c r="T883" s="311">
        <v>0</v>
      </c>
      <c r="U883" s="311">
        <v>0</v>
      </c>
      <c r="V883" s="311">
        <v>0</v>
      </c>
      <c r="W883" s="311">
        <v>0</v>
      </c>
      <c r="X883" s="311">
        <v>0</v>
      </c>
      <c r="Y883" s="311">
        <v>0</v>
      </c>
      <c r="Z883" s="311">
        <v>0</v>
      </c>
      <c r="AA883" s="311">
        <v>0</v>
      </c>
      <c r="AB883" s="311">
        <v>0</v>
      </c>
      <c r="AC883" s="311">
        <v>0</v>
      </c>
      <c r="AD883" s="311">
        <v>0</v>
      </c>
      <c r="AE883" s="311">
        <v>0</v>
      </c>
      <c r="AF883" s="311">
        <v>0</v>
      </c>
      <c r="AG883" s="311">
        <v>0</v>
      </c>
      <c r="AH883" s="311">
        <v>0</v>
      </c>
      <c r="AI883" s="311">
        <v>0</v>
      </c>
      <c r="AJ883" s="311">
        <v>0</v>
      </c>
      <c r="AK883" s="311">
        <v>0</v>
      </c>
      <c r="AL883" s="311">
        <v>0</v>
      </c>
      <c r="AM883" s="311">
        <v>0</v>
      </c>
      <c r="AN883" s="311">
        <v>0</v>
      </c>
      <c r="AO883" s="311">
        <v>0</v>
      </c>
      <c r="AP883" s="311">
        <v>0</v>
      </c>
      <c r="AQ883" s="311">
        <v>0</v>
      </c>
      <c r="AR883" s="311">
        <v>0</v>
      </c>
      <c r="AS883" s="311">
        <v>0</v>
      </c>
      <c r="AT883" s="311">
        <v>0</v>
      </c>
      <c r="AU883" s="311">
        <v>0</v>
      </c>
      <c r="AV883" s="311">
        <v>0</v>
      </c>
      <c r="AW883" s="311">
        <v>0</v>
      </c>
      <c r="AX883" s="352">
        <v>0</v>
      </c>
      <c r="AY883" s="352">
        <v>0</v>
      </c>
      <c r="AZ883" s="352">
        <v>0</v>
      </c>
      <c r="BA883" s="352">
        <v>0</v>
      </c>
      <c r="BB883" s="352">
        <v>0</v>
      </c>
      <c r="BC883" s="352">
        <v>0</v>
      </c>
      <c r="BD883" s="352">
        <v>0</v>
      </c>
      <c r="BE883" s="352">
        <v>0</v>
      </c>
      <c r="BF883" s="352">
        <v>0</v>
      </c>
      <c r="BG883" s="352">
        <v>0</v>
      </c>
      <c r="BH883" s="378">
        <v>0</v>
      </c>
      <c r="BI883" s="352">
        <v>0</v>
      </c>
      <c r="BJ883" s="352">
        <v>0</v>
      </c>
      <c r="BK883" s="352"/>
      <c r="BL883" s="352"/>
      <c r="BM883" s="352"/>
    </row>
    <row r="884" spans="1:65" s="78" customFormat="1" x14ac:dyDescent="0.3">
      <c r="A884" s="10"/>
      <c r="B884" s="10"/>
      <c r="C884" s="10"/>
      <c r="D884" s="10">
        <v>30109048713.740002</v>
      </c>
      <c r="E884" s="311">
        <v>701257802</v>
      </c>
      <c r="F884" s="311" t="s">
        <v>1186</v>
      </c>
      <c r="G884" s="312">
        <v>67</v>
      </c>
      <c r="H884" s="312" t="s">
        <v>1320</v>
      </c>
      <c r="I884" s="311">
        <v>0</v>
      </c>
      <c r="J884" s="311">
        <v>0</v>
      </c>
      <c r="K884" s="311">
        <v>0</v>
      </c>
      <c r="L884" s="311">
        <v>0</v>
      </c>
      <c r="M884" s="311">
        <v>0</v>
      </c>
      <c r="N884" s="311">
        <v>0</v>
      </c>
      <c r="O884" s="311">
        <v>0</v>
      </c>
      <c r="P884" s="311">
        <v>0</v>
      </c>
      <c r="Q884" s="311">
        <v>0</v>
      </c>
      <c r="R884" s="311">
        <v>0</v>
      </c>
      <c r="S884" s="311">
        <v>0</v>
      </c>
      <c r="T884" s="311">
        <v>0</v>
      </c>
      <c r="U884" s="311">
        <v>0</v>
      </c>
      <c r="V884" s="311">
        <v>0</v>
      </c>
      <c r="W884" s="311">
        <v>0</v>
      </c>
      <c r="X884" s="311">
        <v>0</v>
      </c>
      <c r="Y884" s="311">
        <v>0</v>
      </c>
      <c r="Z884" s="311">
        <v>0</v>
      </c>
      <c r="AA884" s="311">
        <v>0</v>
      </c>
      <c r="AB884" s="311">
        <v>0</v>
      </c>
      <c r="AC884" s="311">
        <v>0</v>
      </c>
      <c r="AD884" s="311">
        <v>0</v>
      </c>
      <c r="AE884" s="311">
        <v>0</v>
      </c>
      <c r="AF884" s="311">
        <v>0</v>
      </c>
      <c r="AG884" s="311">
        <v>0</v>
      </c>
      <c r="AH884" s="311">
        <v>0</v>
      </c>
      <c r="AI884" s="311">
        <v>0</v>
      </c>
      <c r="AJ884" s="311">
        <v>0</v>
      </c>
      <c r="AK884" s="311">
        <v>0</v>
      </c>
      <c r="AL884" s="311">
        <v>0</v>
      </c>
      <c r="AM884" s="311">
        <v>0</v>
      </c>
      <c r="AN884" s="311">
        <v>0</v>
      </c>
      <c r="AO884" s="311">
        <v>0</v>
      </c>
      <c r="AP884" s="311">
        <v>0</v>
      </c>
      <c r="AQ884" s="311">
        <v>0</v>
      </c>
      <c r="AR884" s="311">
        <v>0</v>
      </c>
      <c r="AS884" s="311">
        <v>0</v>
      </c>
      <c r="AT884" s="311">
        <v>0</v>
      </c>
      <c r="AU884" s="311">
        <v>0</v>
      </c>
      <c r="AV884" s="311">
        <v>0</v>
      </c>
      <c r="AW884" s="311">
        <v>0</v>
      </c>
      <c r="AX884" s="352">
        <v>0</v>
      </c>
      <c r="AY884" s="352">
        <v>0</v>
      </c>
      <c r="AZ884" s="352">
        <v>0</v>
      </c>
      <c r="BA884" s="352">
        <v>0</v>
      </c>
      <c r="BB884" s="352">
        <v>0</v>
      </c>
      <c r="BC884" s="352">
        <v>0</v>
      </c>
      <c r="BD884" s="352">
        <v>0</v>
      </c>
      <c r="BE884" s="352">
        <v>0</v>
      </c>
      <c r="BF884" s="352">
        <v>0</v>
      </c>
      <c r="BG884" s="352">
        <v>0</v>
      </c>
      <c r="BH884" s="378">
        <v>0</v>
      </c>
      <c r="BI884" s="352">
        <v>0</v>
      </c>
      <c r="BJ884" s="352">
        <v>0</v>
      </c>
      <c r="BK884" s="352"/>
      <c r="BL884" s="352"/>
      <c r="BM884" s="352"/>
    </row>
    <row r="885" spans="1:65" s="78" customFormat="1" x14ac:dyDescent="0.3">
      <c r="A885" s="10"/>
      <c r="B885" s="10"/>
      <c r="C885" s="10"/>
      <c r="D885" s="10">
        <v>100854989.05</v>
      </c>
      <c r="E885" s="311">
        <v>760607766</v>
      </c>
      <c r="F885" s="311" t="s">
        <v>1187</v>
      </c>
      <c r="G885" s="312">
        <v>8</v>
      </c>
      <c r="H885" s="312" t="s">
        <v>1321</v>
      </c>
      <c r="I885" s="311">
        <v>0</v>
      </c>
      <c r="J885" s="311">
        <v>0</v>
      </c>
      <c r="K885" s="311">
        <v>0</v>
      </c>
      <c r="L885" s="311">
        <v>0</v>
      </c>
      <c r="M885" s="311">
        <v>0</v>
      </c>
      <c r="N885" s="311">
        <v>0</v>
      </c>
      <c r="O885" s="311">
        <v>0</v>
      </c>
      <c r="P885" s="311">
        <v>0</v>
      </c>
      <c r="Q885" s="311">
        <v>0</v>
      </c>
      <c r="R885" s="311">
        <v>0</v>
      </c>
      <c r="S885" s="311">
        <v>0</v>
      </c>
      <c r="T885" s="311">
        <v>0</v>
      </c>
      <c r="U885" s="311">
        <v>0</v>
      </c>
      <c r="V885" s="311">
        <v>0</v>
      </c>
      <c r="W885" s="311">
        <v>0</v>
      </c>
      <c r="X885" s="311">
        <v>0</v>
      </c>
      <c r="Y885" s="311">
        <v>0</v>
      </c>
      <c r="Z885" s="311">
        <v>0</v>
      </c>
      <c r="AA885" s="311">
        <v>0</v>
      </c>
      <c r="AB885" s="311">
        <v>0</v>
      </c>
      <c r="AC885" s="311">
        <v>0</v>
      </c>
      <c r="AD885" s="311">
        <v>0</v>
      </c>
      <c r="AE885" s="311">
        <v>0</v>
      </c>
      <c r="AF885" s="311">
        <v>0</v>
      </c>
      <c r="AG885" s="311">
        <v>0</v>
      </c>
      <c r="AH885" s="311">
        <v>0</v>
      </c>
      <c r="AI885" s="311">
        <v>0</v>
      </c>
      <c r="AJ885" s="311">
        <v>0</v>
      </c>
      <c r="AK885" s="311">
        <v>0</v>
      </c>
      <c r="AL885" s="311">
        <v>0</v>
      </c>
      <c r="AM885" s="311">
        <v>0</v>
      </c>
      <c r="AN885" s="311">
        <v>0</v>
      </c>
      <c r="AO885" s="311">
        <v>0</v>
      </c>
      <c r="AP885" s="311">
        <v>0</v>
      </c>
      <c r="AQ885" s="311">
        <v>0</v>
      </c>
      <c r="AR885" s="311">
        <v>0</v>
      </c>
      <c r="AS885" s="311">
        <v>0</v>
      </c>
      <c r="AT885" s="311">
        <v>0</v>
      </c>
      <c r="AU885" s="311">
        <v>0</v>
      </c>
      <c r="AV885" s="311">
        <v>0</v>
      </c>
      <c r="AW885" s="311">
        <v>0</v>
      </c>
      <c r="AX885" s="352">
        <v>0</v>
      </c>
      <c r="AY885" s="352">
        <v>0</v>
      </c>
      <c r="AZ885" s="352">
        <v>0</v>
      </c>
      <c r="BA885" s="352">
        <v>0</v>
      </c>
      <c r="BB885" s="352">
        <v>0</v>
      </c>
      <c r="BC885" s="352">
        <v>0</v>
      </c>
      <c r="BD885" s="352">
        <v>0</v>
      </c>
      <c r="BE885" s="352">
        <v>0</v>
      </c>
      <c r="BF885" s="352">
        <v>0</v>
      </c>
      <c r="BG885" s="352">
        <v>0</v>
      </c>
      <c r="BH885" s="378">
        <v>0</v>
      </c>
      <c r="BI885" s="352">
        <v>0</v>
      </c>
      <c r="BJ885" s="352">
        <v>0</v>
      </c>
      <c r="BK885" s="352"/>
      <c r="BL885" s="352"/>
      <c r="BM885" s="352"/>
    </row>
    <row r="886" spans="1:65" s="78" customFormat="1" x14ac:dyDescent="0.3">
      <c r="A886" s="10"/>
      <c r="B886" s="10"/>
      <c r="C886" s="10"/>
      <c r="D886" s="10">
        <v>17615719.629999999</v>
      </c>
      <c r="E886" s="311">
        <v>762050196</v>
      </c>
      <c r="F886" s="311" t="s">
        <v>1193</v>
      </c>
      <c r="G886" s="312">
        <v>13</v>
      </c>
      <c r="H886" s="312" t="s">
        <v>1321</v>
      </c>
      <c r="I886" s="311">
        <v>0</v>
      </c>
      <c r="J886" s="311">
        <v>0</v>
      </c>
      <c r="K886" s="311">
        <v>0</v>
      </c>
      <c r="L886" s="311">
        <v>0</v>
      </c>
      <c r="M886" s="311">
        <v>0</v>
      </c>
      <c r="N886" s="311">
        <v>0</v>
      </c>
      <c r="O886" s="311">
        <v>0</v>
      </c>
      <c r="P886" s="311">
        <v>0</v>
      </c>
      <c r="Q886" s="311">
        <v>0</v>
      </c>
      <c r="R886" s="311">
        <v>0</v>
      </c>
      <c r="S886" s="311">
        <v>0</v>
      </c>
      <c r="T886" s="311">
        <v>0</v>
      </c>
      <c r="U886" s="311">
        <v>0</v>
      </c>
      <c r="V886" s="311">
        <v>0</v>
      </c>
      <c r="W886" s="311">
        <v>0</v>
      </c>
      <c r="X886" s="311">
        <v>0</v>
      </c>
      <c r="Y886" s="311">
        <v>0</v>
      </c>
      <c r="Z886" s="311">
        <v>0</v>
      </c>
      <c r="AA886" s="311">
        <v>0</v>
      </c>
      <c r="AB886" s="311">
        <v>0</v>
      </c>
      <c r="AC886" s="311">
        <v>0</v>
      </c>
      <c r="AD886" s="311">
        <v>0</v>
      </c>
      <c r="AE886" s="311">
        <v>0</v>
      </c>
      <c r="AF886" s="311">
        <v>0</v>
      </c>
      <c r="AG886" s="311">
        <v>0</v>
      </c>
      <c r="AH886" s="311">
        <v>0</v>
      </c>
      <c r="AI886" s="311">
        <v>0</v>
      </c>
      <c r="AJ886" s="311">
        <v>0</v>
      </c>
      <c r="AK886" s="311">
        <v>0</v>
      </c>
      <c r="AL886" s="311">
        <v>0</v>
      </c>
      <c r="AM886" s="311">
        <v>0</v>
      </c>
      <c r="AN886" s="311">
        <v>0</v>
      </c>
      <c r="AO886" s="311">
        <v>0</v>
      </c>
      <c r="AP886" s="311">
        <v>0</v>
      </c>
      <c r="AQ886" s="311">
        <v>0</v>
      </c>
      <c r="AR886" s="311">
        <v>0</v>
      </c>
      <c r="AS886" s="311">
        <v>0</v>
      </c>
      <c r="AT886" s="311">
        <v>0</v>
      </c>
      <c r="AU886" s="311">
        <v>0</v>
      </c>
      <c r="AV886" s="311">
        <v>0</v>
      </c>
      <c r="AW886" s="311">
        <v>0</v>
      </c>
      <c r="AX886" s="352">
        <v>0</v>
      </c>
      <c r="AY886" s="352">
        <v>0</v>
      </c>
      <c r="AZ886" s="352">
        <v>0</v>
      </c>
      <c r="BA886" s="352">
        <v>0</v>
      </c>
      <c r="BB886" s="352">
        <v>0</v>
      </c>
      <c r="BC886" s="352">
        <v>0</v>
      </c>
      <c r="BD886" s="352">
        <v>0</v>
      </c>
      <c r="BE886" s="352">
        <v>0</v>
      </c>
      <c r="BF886" s="352">
        <v>0</v>
      </c>
      <c r="BG886" s="352">
        <v>0</v>
      </c>
      <c r="BH886" s="378">
        <v>0</v>
      </c>
      <c r="BI886" s="352">
        <v>0</v>
      </c>
      <c r="BJ886" s="352">
        <v>0</v>
      </c>
      <c r="BK886" s="352"/>
      <c r="BL886" s="352"/>
      <c r="BM886" s="352"/>
    </row>
    <row r="887" spans="1:65" s="78" customFormat="1" x14ac:dyDescent="0.3">
      <c r="A887" s="10"/>
      <c r="B887" s="10"/>
      <c r="C887" s="10"/>
      <c r="D887" s="10">
        <v>43278480.590000004</v>
      </c>
      <c r="E887" s="311">
        <v>762515086</v>
      </c>
      <c r="F887" s="311" t="s">
        <v>1187</v>
      </c>
      <c r="G887" s="312">
        <v>7</v>
      </c>
      <c r="H887" s="312" t="s">
        <v>1321</v>
      </c>
      <c r="I887" s="311">
        <v>0</v>
      </c>
      <c r="J887" s="311">
        <v>0</v>
      </c>
      <c r="K887" s="311">
        <v>0</v>
      </c>
      <c r="L887" s="311">
        <v>0</v>
      </c>
      <c r="M887" s="311">
        <v>0</v>
      </c>
      <c r="N887" s="311">
        <v>0</v>
      </c>
      <c r="O887" s="311">
        <v>0</v>
      </c>
      <c r="P887" s="311">
        <v>0</v>
      </c>
      <c r="Q887" s="311">
        <v>0</v>
      </c>
      <c r="R887" s="311">
        <v>0</v>
      </c>
      <c r="S887" s="311">
        <v>0</v>
      </c>
      <c r="T887" s="311">
        <v>0</v>
      </c>
      <c r="U887" s="311">
        <v>0</v>
      </c>
      <c r="V887" s="311">
        <v>0</v>
      </c>
      <c r="W887" s="311">
        <v>0</v>
      </c>
      <c r="X887" s="311">
        <v>0</v>
      </c>
      <c r="Y887" s="311">
        <v>0</v>
      </c>
      <c r="Z887" s="311">
        <v>0</v>
      </c>
      <c r="AA887" s="311">
        <v>0</v>
      </c>
      <c r="AB887" s="311">
        <v>0</v>
      </c>
      <c r="AC887" s="311">
        <v>0</v>
      </c>
      <c r="AD887" s="311">
        <v>0</v>
      </c>
      <c r="AE887" s="311">
        <v>0</v>
      </c>
      <c r="AF887" s="311">
        <v>0</v>
      </c>
      <c r="AG887" s="311">
        <v>0</v>
      </c>
      <c r="AH887" s="311">
        <v>0</v>
      </c>
      <c r="AI887" s="311">
        <v>0</v>
      </c>
      <c r="AJ887" s="311">
        <v>0</v>
      </c>
      <c r="AK887" s="311">
        <v>0</v>
      </c>
      <c r="AL887" s="311">
        <v>0</v>
      </c>
      <c r="AM887" s="311">
        <v>0</v>
      </c>
      <c r="AN887" s="311">
        <v>0</v>
      </c>
      <c r="AO887" s="311">
        <v>0</v>
      </c>
      <c r="AP887" s="311">
        <v>0</v>
      </c>
      <c r="AQ887" s="311">
        <v>0</v>
      </c>
      <c r="AR887" s="311">
        <v>0</v>
      </c>
      <c r="AS887" s="311">
        <v>0</v>
      </c>
      <c r="AT887" s="311">
        <v>0</v>
      </c>
      <c r="AU887" s="311">
        <v>0</v>
      </c>
      <c r="AV887" s="311">
        <v>0</v>
      </c>
      <c r="AW887" s="311">
        <v>0</v>
      </c>
      <c r="AX887" s="352">
        <v>0</v>
      </c>
      <c r="AY887" s="352">
        <v>0</v>
      </c>
      <c r="AZ887" s="352">
        <v>0</v>
      </c>
      <c r="BA887" s="352">
        <v>0</v>
      </c>
      <c r="BB887" s="352">
        <v>0</v>
      </c>
      <c r="BC887" s="352">
        <v>0</v>
      </c>
      <c r="BD887" s="352">
        <v>0</v>
      </c>
      <c r="BE887" s="352">
        <v>0</v>
      </c>
      <c r="BF887" s="352">
        <v>0</v>
      </c>
      <c r="BG887" s="352">
        <v>0</v>
      </c>
      <c r="BH887" s="378">
        <v>0</v>
      </c>
      <c r="BI887" s="352">
        <v>0</v>
      </c>
      <c r="BJ887" s="352">
        <v>0</v>
      </c>
      <c r="BK887" s="352"/>
      <c r="BL887" s="352"/>
      <c r="BM887" s="352"/>
    </row>
    <row r="888" spans="1:65" s="78" customFormat="1" x14ac:dyDescent="0.3">
      <c r="A888" s="10"/>
      <c r="B888" s="10"/>
      <c r="C888" s="10"/>
      <c r="D888" s="10">
        <v>3759588.93</v>
      </c>
      <c r="E888" s="311">
        <v>763363420</v>
      </c>
      <c r="F888" s="311" t="s">
        <v>1197</v>
      </c>
      <c r="G888" s="312">
        <v>12</v>
      </c>
      <c r="H888" s="312" t="s">
        <v>1321</v>
      </c>
      <c r="I888" s="311">
        <v>0</v>
      </c>
      <c r="J888" s="311">
        <v>0</v>
      </c>
      <c r="K888" s="311">
        <v>0</v>
      </c>
      <c r="L888" s="311">
        <v>0</v>
      </c>
      <c r="M888" s="311">
        <v>0</v>
      </c>
      <c r="N888" s="311">
        <v>0</v>
      </c>
      <c r="O888" s="311">
        <v>0</v>
      </c>
      <c r="P888" s="311">
        <v>0</v>
      </c>
      <c r="Q888" s="311">
        <v>0</v>
      </c>
      <c r="R888" s="311">
        <v>0</v>
      </c>
      <c r="S888" s="311">
        <v>0</v>
      </c>
      <c r="T888" s="311">
        <v>0</v>
      </c>
      <c r="U888" s="311">
        <v>0</v>
      </c>
      <c r="V888" s="311">
        <v>0</v>
      </c>
      <c r="W888" s="311">
        <v>0</v>
      </c>
      <c r="X888" s="311">
        <v>0</v>
      </c>
      <c r="Y888" s="311">
        <v>0</v>
      </c>
      <c r="Z888" s="311">
        <v>0</v>
      </c>
      <c r="AA888" s="311">
        <v>0</v>
      </c>
      <c r="AB888" s="311">
        <v>0</v>
      </c>
      <c r="AC888" s="311">
        <v>0</v>
      </c>
      <c r="AD888" s="311">
        <v>0</v>
      </c>
      <c r="AE888" s="311">
        <v>0</v>
      </c>
      <c r="AF888" s="311">
        <v>0</v>
      </c>
      <c r="AG888" s="311">
        <v>0</v>
      </c>
      <c r="AH888" s="311">
        <v>0</v>
      </c>
      <c r="AI888" s="311">
        <v>0</v>
      </c>
      <c r="AJ888" s="311">
        <v>0</v>
      </c>
      <c r="AK888" s="311">
        <v>0</v>
      </c>
      <c r="AL888" s="311">
        <v>0</v>
      </c>
      <c r="AM888" s="311">
        <v>0</v>
      </c>
      <c r="AN888" s="311">
        <v>0</v>
      </c>
      <c r="AO888" s="311">
        <v>0</v>
      </c>
      <c r="AP888" s="311">
        <v>0</v>
      </c>
      <c r="AQ888" s="311">
        <v>0</v>
      </c>
      <c r="AR888" s="311">
        <v>0</v>
      </c>
      <c r="AS888" s="311">
        <v>0</v>
      </c>
      <c r="AT888" s="311">
        <v>0</v>
      </c>
      <c r="AU888" s="311">
        <v>0</v>
      </c>
      <c r="AV888" s="311">
        <v>0</v>
      </c>
      <c r="AW888" s="311">
        <v>0</v>
      </c>
      <c r="AX888" s="352">
        <v>0</v>
      </c>
      <c r="AY888" s="352">
        <v>0</v>
      </c>
      <c r="AZ888" s="352">
        <v>0</v>
      </c>
      <c r="BA888" s="352">
        <v>0</v>
      </c>
      <c r="BB888" s="352">
        <v>0</v>
      </c>
      <c r="BC888" s="352">
        <v>0</v>
      </c>
      <c r="BD888" s="352">
        <v>0</v>
      </c>
      <c r="BE888" s="352">
        <v>0</v>
      </c>
      <c r="BF888" s="352">
        <v>0</v>
      </c>
      <c r="BG888" s="352">
        <v>0</v>
      </c>
      <c r="BH888" s="378">
        <v>0</v>
      </c>
      <c r="BI888" s="352">
        <v>0</v>
      </c>
      <c r="BJ888" s="352">
        <v>0</v>
      </c>
      <c r="BK888" s="352"/>
      <c r="BL888" s="352"/>
      <c r="BM888" s="352"/>
    </row>
    <row r="889" spans="1:65" s="78" customFormat="1" x14ac:dyDescent="0.3">
      <c r="A889" s="10"/>
      <c r="B889" s="10"/>
      <c r="C889" s="10"/>
      <c r="D889" s="10">
        <v>13403415818.299999</v>
      </c>
      <c r="E889" s="311">
        <v>900074692</v>
      </c>
      <c r="F889" s="311" t="s">
        <v>1206</v>
      </c>
      <c r="G889" s="312">
        <v>3</v>
      </c>
      <c r="H889" s="312" t="s">
        <v>1322</v>
      </c>
      <c r="I889" s="311">
        <v>0</v>
      </c>
      <c r="J889" s="311">
        <v>0</v>
      </c>
      <c r="K889" s="311">
        <v>0</v>
      </c>
      <c r="L889" s="311">
        <v>0</v>
      </c>
      <c r="M889" s="311">
        <v>0</v>
      </c>
      <c r="N889" s="311">
        <v>0</v>
      </c>
      <c r="O889" s="311">
        <v>0</v>
      </c>
      <c r="P889" s="311">
        <v>0</v>
      </c>
      <c r="Q889" s="311">
        <v>0</v>
      </c>
      <c r="R889" s="311">
        <v>0</v>
      </c>
      <c r="S889" s="311">
        <v>0</v>
      </c>
      <c r="T889" s="311">
        <v>0</v>
      </c>
      <c r="U889" s="311">
        <v>0</v>
      </c>
      <c r="V889" s="311">
        <v>0</v>
      </c>
      <c r="W889" s="311">
        <v>0</v>
      </c>
      <c r="X889" s="311">
        <v>0</v>
      </c>
      <c r="Y889" s="311">
        <v>0</v>
      </c>
      <c r="Z889" s="311">
        <v>0</v>
      </c>
      <c r="AA889" s="311">
        <v>0</v>
      </c>
      <c r="AB889" s="311">
        <v>0</v>
      </c>
      <c r="AC889" s="311">
        <v>0</v>
      </c>
      <c r="AD889" s="311">
        <v>0</v>
      </c>
      <c r="AE889" s="311">
        <v>0</v>
      </c>
      <c r="AF889" s="311">
        <v>0</v>
      </c>
      <c r="AG889" s="311">
        <v>0</v>
      </c>
      <c r="AH889" s="311">
        <v>0</v>
      </c>
      <c r="AI889" s="311">
        <v>0</v>
      </c>
      <c r="AJ889" s="311">
        <v>0</v>
      </c>
      <c r="AK889" s="311">
        <v>0</v>
      </c>
      <c r="AL889" s="311">
        <v>0</v>
      </c>
      <c r="AM889" s="311">
        <v>0</v>
      </c>
      <c r="AN889" s="311">
        <v>0</v>
      </c>
      <c r="AO889" s="311">
        <v>0</v>
      </c>
      <c r="AP889" s="311">
        <v>0</v>
      </c>
      <c r="AQ889" s="311">
        <v>0</v>
      </c>
      <c r="AR889" s="311">
        <v>0</v>
      </c>
      <c r="AS889" s="311">
        <v>0</v>
      </c>
      <c r="AT889" s="311">
        <v>0</v>
      </c>
      <c r="AU889" s="311">
        <v>0</v>
      </c>
      <c r="AV889" s="311">
        <v>0</v>
      </c>
      <c r="AW889" s="311">
        <v>0</v>
      </c>
      <c r="AX889" s="352">
        <v>0</v>
      </c>
      <c r="AY889" s="352">
        <v>0</v>
      </c>
      <c r="AZ889" s="352">
        <v>0</v>
      </c>
      <c r="BA889" s="352">
        <v>0</v>
      </c>
      <c r="BB889" s="352">
        <v>0</v>
      </c>
      <c r="BC889" s="352">
        <v>0</v>
      </c>
      <c r="BD889" s="352">
        <v>0</v>
      </c>
      <c r="BE889" s="352">
        <v>0</v>
      </c>
      <c r="BF889" s="352">
        <v>0</v>
      </c>
      <c r="BG889" s="352">
        <v>0</v>
      </c>
      <c r="BH889" s="378">
        <v>0</v>
      </c>
      <c r="BI889" s="352">
        <v>0</v>
      </c>
      <c r="BJ889" s="352">
        <v>0</v>
      </c>
      <c r="BK889" s="352"/>
      <c r="BL889" s="352"/>
      <c r="BM889" s="352"/>
    </row>
    <row r="890" spans="1:65" s="78" customFormat="1" x14ac:dyDescent="0.3">
      <c r="A890" s="10"/>
      <c r="B890" s="10"/>
      <c r="C890" s="10"/>
      <c r="D890" s="10"/>
      <c r="E890" s="311">
        <v>920060665</v>
      </c>
      <c r="F890" s="311" t="s">
        <v>1524</v>
      </c>
      <c r="G890" s="312">
        <v>7</v>
      </c>
      <c r="H890" s="312" t="s">
        <v>1323</v>
      </c>
      <c r="I890" s="311">
        <v>0</v>
      </c>
      <c r="J890" s="311">
        <v>0</v>
      </c>
      <c r="K890" s="311">
        <v>0</v>
      </c>
      <c r="L890" s="311">
        <v>0</v>
      </c>
      <c r="M890" s="311">
        <v>0</v>
      </c>
      <c r="N890" s="311">
        <v>0</v>
      </c>
      <c r="O890" s="311">
        <v>0</v>
      </c>
      <c r="P890" s="311">
        <v>0</v>
      </c>
      <c r="Q890" s="311">
        <v>0</v>
      </c>
      <c r="R890" s="311">
        <v>0</v>
      </c>
      <c r="S890" s="311">
        <v>0</v>
      </c>
      <c r="T890" s="311">
        <v>0</v>
      </c>
      <c r="U890" s="311">
        <v>0</v>
      </c>
      <c r="V890" s="311">
        <v>0</v>
      </c>
      <c r="W890" s="311">
        <v>0</v>
      </c>
      <c r="X890" s="311">
        <v>0</v>
      </c>
      <c r="Y890" s="311">
        <v>0</v>
      </c>
      <c r="Z890" s="311">
        <v>0</v>
      </c>
      <c r="AA890" s="311">
        <v>0</v>
      </c>
      <c r="AB890" s="311">
        <v>0</v>
      </c>
      <c r="AC890" s="311">
        <v>0</v>
      </c>
      <c r="AD890" s="311">
        <v>0</v>
      </c>
      <c r="AE890" s="311">
        <v>0</v>
      </c>
      <c r="AF890" s="311">
        <v>0</v>
      </c>
      <c r="AG890" s="311">
        <v>0</v>
      </c>
      <c r="AH890" s="311">
        <v>0</v>
      </c>
      <c r="AI890" s="311">
        <v>0</v>
      </c>
      <c r="AJ890" s="311">
        <v>0</v>
      </c>
      <c r="AK890" s="311">
        <v>0</v>
      </c>
      <c r="AL890" s="311">
        <v>0</v>
      </c>
      <c r="AM890" s="311">
        <v>0</v>
      </c>
      <c r="AN890" s="311">
        <v>0</v>
      </c>
      <c r="AO890" s="311">
        <v>0</v>
      </c>
      <c r="AP890" s="311">
        <v>0</v>
      </c>
      <c r="AQ890" s="311">
        <v>0</v>
      </c>
      <c r="AR890" s="311">
        <v>0</v>
      </c>
      <c r="AS890" s="311">
        <v>0</v>
      </c>
      <c r="AT890" s="311">
        <v>0</v>
      </c>
      <c r="AU890" s="311">
        <v>0</v>
      </c>
      <c r="AV890" s="311">
        <v>0</v>
      </c>
      <c r="AW890" s="311">
        <v>0</v>
      </c>
      <c r="AX890" s="352">
        <v>0</v>
      </c>
      <c r="AY890" s="352">
        <v>0</v>
      </c>
      <c r="AZ890" s="352">
        <v>0</v>
      </c>
      <c r="BA890" s="352">
        <v>0</v>
      </c>
      <c r="BB890" s="352">
        <v>0</v>
      </c>
      <c r="BC890" s="352">
        <v>0</v>
      </c>
      <c r="BD890" s="352">
        <v>0</v>
      </c>
      <c r="BE890" s="352">
        <v>0</v>
      </c>
      <c r="BF890" s="352">
        <v>0</v>
      </c>
      <c r="BG890" s="352">
        <v>0</v>
      </c>
      <c r="BH890" s="378">
        <v>0</v>
      </c>
      <c r="BI890" s="352">
        <v>0</v>
      </c>
      <c r="BJ890" s="352">
        <v>0</v>
      </c>
      <c r="BK890" s="352"/>
      <c r="BL890" s="352"/>
      <c r="BM890" s="352"/>
    </row>
    <row r="891" spans="1:65" s="78" customFormat="1" x14ac:dyDescent="0.3">
      <c r="A891" s="10"/>
      <c r="B891" s="10"/>
      <c r="C891" s="10"/>
      <c r="D891" s="10">
        <v>832491360.58000004</v>
      </c>
      <c r="E891" s="311">
        <v>51869905</v>
      </c>
      <c r="F891" s="311" t="s">
        <v>304</v>
      </c>
      <c r="G891" s="312">
        <v>14</v>
      </c>
      <c r="H891" s="312" t="s">
        <v>1294</v>
      </c>
      <c r="I891" s="311">
        <v>0</v>
      </c>
      <c r="J891" s="311">
        <v>0</v>
      </c>
      <c r="K891" s="311">
        <v>0</v>
      </c>
      <c r="L891" s="311">
        <v>0</v>
      </c>
      <c r="M891" s="311">
        <v>0</v>
      </c>
      <c r="N891" s="311">
        <v>0</v>
      </c>
      <c r="O891" s="311">
        <v>0</v>
      </c>
      <c r="P891" s="311">
        <v>0</v>
      </c>
      <c r="Q891" s="311">
        <v>0</v>
      </c>
      <c r="R891" s="311">
        <v>0</v>
      </c>
      <c r="S891" s="311">
        <v>0</v>
      </c>
      <c r="T891" s="311">
        <v>0</v>
      </c>
      <c r="U891" s="311">
        <v>0</v>
      </c>
      <c r="V891" s="311">
        <v>0</v>
      </c>
      <c r="W891" s="311">
        <v>0</v>
      </c>
      <c r="X891" s="311">
        <v>0</v>
      </c>
      <c r="Y891" s="311">
        <v>0</v>
      </c>
      <c r="Z891" s="311">
        <v>0</v>
      </c>
      <c r="AA891" s="311">
        <v>0</v>
      </c>
      <c r="AB891" s="311">
        <v>0</v>
      </c>
      <c r="AC891" s="311">
        <v>0</v>
      </c>
      <c r="AD891" s="311">
        <v>0</v>
      </c>
      <c r="AE891" s="311">
        <v>0</v>
      </c>
      <c r="AF891" s="311">
        <v>0</v>
      </c>
      <c r="AG891" s="311">
        <v>0</v>
      </c>
      <c r="AH891" s="311">
        <v>0</v>
      </c>
      <c r="AI891" s="311">
        <v>0</v>
      </c>
      <c r="AJ891" s="311">
        <v>0</v>
      </c>
      <c r="AK891" s="311">
        <v>0</v>
      </c>
      <c r="AL891" s="311">
        <v>0</v>
      </c>
      <c r="AM891" s="311">
        <v>0</v>
      </c>
      <c r="AN891" s="311">
        <v>0</v>
      </c>
      <c r="AO891" s="311">
        <v>0</v>
      </c>
      <c r="AP891" s="311">
        <v>0</v>
      </c>
      <c r="AQ891" s="311">
        <v>0</v>
      </c>
      <c r="AR891" s="311">
        <v>0</v>
      </c>
      <c r="AS891" s="311">
        <v>0</v>
      </c>
      <c r="AT891" s="311">
        <v>0</v>
      </c>
      <c r="AU891" s="311">
        <v>0</v>
      </c>
      <c r="AV891" s="311">
        <v>0</v>
      </c>
      <c r="AW891" s="311">
        <v>0</v>
      </c>
      <c r="AX891" s="352">
        <v>0</v>
      </c>
      <c r="AY891" s="352">
        <v>0</v>
      </c>
      <c r="AZ891" s="352">
        <v>0</v>
      </c>
      <c r="BA891" s="352">
        <v>0</v>
      </c>
      <c r="BB891" s="352">
        <v>0</v>
      </c>
      <c r="BC891" s="352">
        <v>0</v>
      </c>
      <c r="BD891" s="352">
        <v>0</v>
      </c>
      <c r="BE891" s="352">
        <v>0</v>
      </c>
      <c r="BF891" s="352">
        <v>0</v>
      </c>
      <c r="BG891" s="352">
        <v>0</v>
      </c>
      <c r="BH891" s="378">
        <v>0</v>
      </c>
      <c r="BI891" s="352">
        <v>0</v>
      </c>
      <c r="BJ891" s="352">
        <v>0</v>
      </c>
      <c r="BK891" s="352"/>
      <c r="BL891" s="352"/>
      <c r="BM891" s="352"/>
    </row>
    <row r="892" spans="1:65" s="78" customFormat="1" x14ac:dyDescent="0.3">
      <c r="A892" s="10"/>
      <c r="B892" s="10"/>
      <c r="C892" s="10"/>
      <c r="D892" s="10">
        <v>205635205.84999999</v>
      </c>
      <c r="E892" s="311">
        <v>52633681</v>
      </c>
      <c r="F892" s="311" t="s">
        <v>307</v>
      </c>
      <c r="G892" s="312">
        <v>7</v>
      </c>
      <c r="H892" s="312" t="s">
        <v>1294</v>
      </c>
      <c r="I892" s="311">
        <v>0</v>
      </c>
      <c r="J892" s="311">
        <v>0</v>
      </c>
      <c r="K892" s="311">
        <v>0</v>
      </c>
      <c r="L892" s="311">
        <v>0</v>
      </c>
      <c r="M892" s="311">
        <v>0</v>
      </c>
      <c r="N892" s="311">
        <v>0</v>
      </c>
      <c r="O892" s="311">
        <v>0</v>
      </c>
      <c r="P892" s="311">
        <v>0</v>
      </c>
      <c r="Q892" s="311">
        <v>0</v>
      </c>
      <c r="R892" s="311">
        <v>0</v>
      </c>
      <c r="S892" s="311">
        <v>0</v>
      </c>
      <c r="T892" s="311">
        <v>0</v>
      </c>
      <c r="U892" s="311">
        <v>0</v>
      </c>
      <c r="V892" s="311">
        <v>0</v>
      </c>
      <c r="W892" s="311">
        <v>0</v>
      </c>
      <c r="X892" s="311">
        <v>0</v>
      </c>
      <c r="Y892" s="311">
        <v>0</v>
      </c>
      <c r="Z892" s="311">
        <v>0</v>
      </c>
      <c r="AA892" s="311">
        <v>0</v>
      </c>
      <c r="AB892" s="311">
        <v>0</v>
      </c>
      <c r="AC892" s="311">
        <v>0</v>
      </c>
      <c r="AD892" s="311">
        <v>0</v>
      </c>
      <c r="AE892" s="311">
        <v>0</v>
      </c>
      <c r="AF892" s="311">
        <v>0</v>
      </c>
      <c r="AG892" s="311">
        <v>0</v>
      </c>
      <c r="AH892" s="311">
        <v>0</v>
      </c>
      <c r="AI892" s="311">
        <v>0</v>
      </c>
      <c r="AJ892" s="311">
        <v>0</v>
      </c>
      <c r="AK892" s="311">
        <v>0</v>
      </c>
      <c r="AL892" s="311">
        <v>0</v>
      </c>
      <c r="AM892" s="311">
        <v>0</v>
      </c>
      <c r="AN892" s="311">
        <v>0</v>
      </c>
      <c r="AO892" s="311">
        <v>0</v>
      </c>
      <c r="AP892" s="311">
        <v>0</v>
      </c>
      <c r="AQ892" s="311">
        <v>0</v>
      </c>
      <c r="AR892" s="311">
        <v>0</v>
      </c>
      <c r="AS892" s="311">
        <v>0</v>
      </c>
      <c r="AT892" s="311">
        <v>0</v>
      </c>
      <c r="AU892" s="311">
        <v>0</v>
      </c>
      <c r="AV892" s="311">
        <v>0</v>
      </c>
      <c r="AW892" s="311">
        <v>0</v>
      </c>
      <c r="AX892" s="352">
        <v>0</v>
      </c>
      <c r="AY892" s="352">
        <v>0</v>
      </c>
      <c r="AZ892" s="352">
        <v>0</v>
      </c>
      <c r="BA892" s="352">
        <v>0</v>
      </c>
      <c r="BB892" s="352">
        <v>0</v>
      </c>
      <c r="BC892" s="352">
        <v>0</v>
      </c>
      <c r="BD892" s="352">
        <v>0</v>
      </c>
      <c r="BE892" s="352">
        <v>0</v>
      </c>
      <c r="BF892" s="352">
        <v>0</v>
      </c>
      <c r="BG892" s="352">
        <v>0</v>
      </c>
      <c r="BH892" s="378">
        <v>0</v>
      </c>
      <c r="BI892" s="352">
        <v>0</v>
      </c>
      <c r="BJ892" s="352">
        <v>0</v>
      </c>
      <c r="BK892" s="352"/>
      <c r="BL892" s="352"/>
      <c r="BM892" s="352"/>
    </row>
    <row r="893" spans="1:65" s="78" customFormat="1" x14ac:dyDescent="0.3">
      <c r="A893" s="10"/>
      <c r="B893" s="10"/>
      <c r="C893" s="10"/>
      <c r="D893" s="10">
        <v>9608051662.7299995</v>
      </c>
      <c r="E893" s="311">
        <v>52821478</v>
      </c>
      <c r="F893" s="311" t="s">
        <v>309</v>
      </c>
      <c r="G893" s="312">
        <v>13</v>
      </c>
      <c r="H893" s="312" t="s">
        <v>1294</v>
      </c>
      <c r="I893" s="311">
        <v>0</v>
      </c>
      <c r="J893" s="311">
        <v>0</v>
      </c>
      <c r="K893" s="311">
        <v>0</v>
      </c>
      <c r="L893" s="311">
        <v>0</v>
      </c>
      <c r="M893" s="311">
        <v>0</v>
      </c>
      <c r="N893" s="311">
        <v>0</v>
      </c>
      <c r="O893" s="311">
        <v>0</v>
      </c>
      <c r="P893" s="311">
        <v>0</v>
      </c>
      <c r="Q893" s="311">
        <v>0</v>
      </c>
      <c r="R893" s="311">
        <v>0</v>
      </c>
      <c r="S893" s="311">
        <v>0</v>
      </c>
      <c r="T893" s="311">
        <v>0</v>
      </c>
      <c r="U893" s="311">
        <v>0</v>
      </c>
      <c r="V893" s="311">
        <v>0</v>
      </c>
      <c r="W893" s="311">
        <v>0</v>
      </c>
      <c r="X893" s="311">
        <v>0</v>
      </c>
      <c r="Y893" s="311">
        <v>0</v>
      </c>
      <c r="Z893" s="311">
        <v>0</v>
      </c>
      <c r="AA893" s="311">
        <v>0</v>
      </c>
      <c r="AB893" s="311">
        <v>0</v>
      </c>
      <c r="AC893" s="311">
        <v>0</v>
      </c>
      <c r="AD893" s="311">
        <v>0</v>
      </c>
      <c r="AE893" s="311">
        <v>0</v>
      </c>
      <c r="AF893" s="311">
        <v>0</v>
      </c>
      <c r="AG893" s="311">
        <v>0</v>
      </c>
      <c r="AH893" s="311">
        <v>0</v>
      </c>
      <c r="AI893" s="311">
        <v>0</v>
      </c>
      <c r="AJ893" s="311">
        <v>0</v>
      </c>
      <c r="AK893" s="311">
        <v>0</v>
      </c>
      <c r="AL893" s="311">
        <v>0</v>
      </c>
      <c r="AM893" s="311">
        <v>0</v>
      </c>
      <c r="AN893" s="311">
        <v>0</v>
      </c>
      <c r="AO893" s="311">
        <v>0</v>
      </c>
      <c r="AP893" s="311">
        <v>0</v>
      </c>
      <c r="AQ893" s="311">
        <v>0</v>
      </c>
      <c r="AR893" s="311">
        <v>0</v>
      </c>
      <c r="AS893" s="311">
        <v>0</v>
      </c>
      <c r="AT893" s="311">
        <v>0</v>
      </c>
      <c r="AU893" s="311">
        <v>0</v>
      </c>
      <c r="AV893" s="311">
        <v>0</v>
      </c>
      <c r="AW893" s="311">
        <v>0</v>
      </c>
      <c r="AX893" s="352">
        <v>0</v>
      </c>
      <c r="AY893" s="352">
        <v>0</v>
      </c>
      <c r="AZ893" s="352">
        <v>0</v>
      </c>
      <c r="BA893" s="352">
        <v>0</v>
      </c>
      <c r="BB893" s="352">
        <v>0</v>
      </c>
      <c r="BC893" s="352">
        <v>0</v>
      </c>
      <c r="BD893" s="352">
        <v>0</v>
      </c>
      <c r="BE893" s="352">
        <v>0</v>
      </c>
      <c r="BF893" s="352">
        <v>0</v>
      </c>
      <c r="BG893" s="352">
        <v>0</v>
      </c>
      <c r="BH893" s="378">
        <v>0</v>
      </c>
      <c r="BI893" s="352">
        <v>0</v>
      </c>
      <c r="BJ893" s="352">
        <v>0</v>
      </c>
      <c r="BK893" s="352"/>
      <c r="BL893" s="352"/>
      <c r="BM893" s="352"/>
    </row>
    <row r="894" spans="1:65" s="78" customFormat="1" x14ac:dyDescent="0.3">
      <c r="A894" s="10"/>
      <c r="B894" s="10"/>
      <c r="C894" s="10"/>
      <c r="D894" s="10">
        <v>1416038253.2</v>
      </c>
      <c r="E894" s="311">
        <v>54617017</v>
      </c>
      <c r="F894" s="311" t="s">
        <v>318</v>
      </c>
      <c r="G894" s="312">
        <v>12</v>
      </c>
      <c r="H894" s="312" t="s">
        <v>1294</v>
      </c>
      <c r="I894" s="311">
        <v>0</v>
      </c>
      <c r="J894" s="311">
        <v>0</v>
      </c>
      <c r="K894" s="311">
        <v>0</v>
      </c>
      <c r="L894" s="311">
        <v>0</v>
      </c>
      <c r="M894" s="311">
        <v>0</v>
      </c>
      <c r="N894" s="311">
        <v>0</v>
      </c>
      <c r="O894" s="311">
        <v>0</v>
      </c>
      <c r="P894" s="311">
        <v>0</v>
      </c>
      <c r="Q894" s="311">
        <v>0</v>
      </c>
      <c r="R894" s="311">
        <v>0</v>
      </c>
      <c r="S894" s="311">
        <v>0</v>
      </c>
      <c r="T894" s="311">
        <v>0</v>
      </c>
      <c r="U894" s="311">
        <v>0</v>
      </c>
      <c r="V894" s="311">
        <v>0</v>
      </c>
      <c r="W894" s="311">
        <v>0</v>
      </c>
      <c r="X894" s="311">
        <v>0</v>
      </c>
      <c r="Y894" s="311">
        <v>0</v>
      </c>
      <c r="Z894" s="311">
        <v>0</v>
      </c>
      <c r="AA894" s="311">
        <v>0</v>
      </c>
      <c r="AB894" s="311">
        <v>0</v>
      </c>
      <c r="AC894" s="311">
        <v>0</v>
      </c>
      <c r="AD894" s="311">
        <v>0</v>
      </c>
      <c r="AE894" s="311">
        <v>0</v>
      </c>
      <c r="AF894" s="311">
        <v>0</v>
      </c>
      <c r="AG894" s="311">
        <v>0</v>
      </c>
      <c r="AH894" s="311">
        <v>0</v>
      </c>
      <c r="AI894" s="311">
        <v>0</v>
      </c>
      <c r="AJ894" s="311">
        <v>0</v>
      </c>
      <c r="AK894" s="311">
        <v>0</v>
      </c>
      <c r="AL894" s="311">
        <v>0</v>
      </c>
      <c r="AM894" s="311">
        <v>0</v>
      </c>
      <c r="AN894" s="311">
        <v>0</v>
      </c>
      <c r="AO894" s="311">
        <v>0</v>
      </c>
      <c r="AP894" s="311">
        <v>0</v>
      </c>
      <c r="AQ894" s="311">
        <v>0</v>
      </c>
      <c r="AR894" s="311">
        <v>0</v>
      </c>
      <c r="AS894" s="311">
        <v>0</v>
      </c>
      <c r="AT894" s="311">
        <v>0</v>
      </c>
      <c r="AU894" s="311">
        <v>0</v>
      </c>
      <c r="AV894" s="311">
        <v>0</v>
      </c>
      <c r="AW894" s="311">
        <v>0</v>
      </c>
      <c r="AX894" s="352">
        <v>0</v>
      </c>
      <c r="AY894" s="352">
        <v>0</v>
      </c>
      <c r="AZ894" s="352">
        <v>0</v>
      </c>
      <c r="BA894" s="352">
        <v>0</v>
      </c>
      <c r="BB894" s="352">
        <v>0</v>
      </c>
      <c r="BC894" s="352">
        <v>0</v>
      </c>
      <c r="BD894" s="352">
        <v>0</v>
      </c>
      <c r="BE894" s="352">
        <v>0</v>
      </c>
      <c r="BF894" s="352">
        <v>0</v>
      </c>
      <c r="BG894" s="352">
        <v>0</v>
      </c>
      <c r="BH894" s="378">
        <v>0</v>
      </c>
      <c r="BI894" s="352">
        <v>0</v>
      </c>
      <c r="BJ894" s="352">
        <v>0</v>
      </c>
      <c r="BK894" s="352"/>
      <c r="BL894" s="352"/>
      <c r="BM894" s="352"/>
    </row>
    <row r="895" spans="1:65" s="78" customFormat="1" x14ac:dyDescent="0.3">
      <c r="A895" s="10"/>
      <c r="B895" s="10"/>
      <c r="C895" s="10"/>
      <c r="D895" s="10">
        <v>2368799247.54</v>
      </c>
      <c r="E895" s="311">
        <v>80115991</v>
      </c>
      <c r="F895" s="311" t="s">
        <v>329</v>
      </c>
      <c r="G895" s="312">
        <v>14</v>
      </c>
      <c r="H895" s="312" t="s">
        <v>1296</v>
      </c>
      <c r="I895" s="311">
        <v>0</v>
      </c>
      <c r="J895" s="311">
        <v>0</v>
      </c>
      <c r="K895" s="311">
        <v>0</v>
      </c>
      <c r="L895" s="311">
        <v>0</v>
      </c>
      <c r="M895" s="311">
        <v>0</v>
      </c>
      <c r="N895" s="311">
        <v>0</v>
      </c>
      <c r="O895" s="311">
        <v>0</v>
      </c>
      <c r="P895" s="311">
        <v>0</v>
      </c>
      <c r="Q895" s="311">
        <v>0</v>
      </c>
      <c r="R895" s="311">
        <v>0</v>
      </c>
      <c r="S895" s="311">
        <v>0</v>
      </c>
      <c r="T895" s="311">
        <v>0</v>
      </c>
      <c r="U895" s="311">
        <v>0</v>
      </c>
      <c r="V895" s="311">
        <v>0</v>
      </c>
      <c r="W895" s="311">
        <v>0</v>
      </c>
      <c r="X895" s="311">
        <v>0</v>
      </c>
      <c r="Y895" s="311">
        <v>0</v>
      </c>
      <c r="Z895" s="311">
        <v>0</v>
      </c>
      <c r="AA895" s="311">
        <v>0</v>
      </c>
      <c r="AB895" s="311">
        <v>0</v>
      </c>
      <c r="AC895" s="311">
        <v>0</v>
      </c>
      <c r="AD895" s="311">
        <v>0</v>
      </c>
      <c r="AE895" s="311">
        <v>0</v>
      </c>
      <c r="AF895" s="311">
        <v>0</v>
      </c>
      <c r="AG895" s="311">
        <v>0</v>
      </c>
      <c r="AH895" s="311">
        <v>0</v>
      </c>
      <c r="AI895" s="311">
        <v>0</v>
      </c>
      <c r="AJ895" s="311">
        <v>0</v>
      </c>
      <c r="AK895" s="311">
        <v>0</v>
      </c>
      <c r="AL895" s="311">
        <v>0</v>
      </c>
      <c r="AM895" s="311">
        <v>0</v>
      </c>
      <c r="AN895" s="311">
        <v>0</v>
      </c>
      <c r="AO895" s="311">
        <v>0</v>
      </c>
      <c r="AP895" s="311">
        <v>0</v>
      </c>
      <c r="AQ895" s="311">
        <v>0</v>
      </c>
      <c r="AR895" s="311">
        <v>0</v>
      </c>
      <c r="AS895" s="311">
        <v>0</v>
      </c>
      <c r="AT895" s="311">
        <v>0</v>
      </c>
      <c r="AU895" s="311">
        <v>0</v>
      </c>
      <c r="AV895" s="311">
        <v>0</v>
      </c>
      <c r="AW895" s="311">
        <v>0</v>
      </c>
      <c r="AX895" s="352">
        <v>0</v>
      </c>
      <c r="AY895" s="352">
        <v>0</v>
      </c>
      <c r="AZ895" s="352">
        <v>0</v>
      </c>
      <c r="BA895" s="352">
        <v>0</v>
      </c>
      <c r="BB895" s="352">
        <v>0</v>
      </c>
      <c r="BC895" s="352">
        <v>0</v>
      </c>
      <c r="BD895" s="352">
        <v>0</v>
      </c>
      <c r="BE895" s="352">
        <v>0</v>
      </c>
      <c r="BF895" s="352">
        <v>0</v>
      </c>
      <c r="BG895" s="352">
        <v>0</v>
      </c>
      <c r="BH895" s="378">
        <v>0</v>
      </c>
      <c r="BI895" s="352">
        <v>0</v>
      </c>
      <c r="BJ895" s="352">
        <v>0</v>
      </c>
      <c r="BK895" s="352"/>
      <c r="BL895" s="352"/>
      <c r="BM895" s="352"/>
    </row>
    <row r="896" spans="1:65" s="78" customFormat="1" x14ac:dyDescent="0.3">
      <c r="A896" s="10"/>
      <c r="B896" s="10"/>
      <c r="C896" s="10"/>
      <c r="D896" s="10">
        <v>96355440</v>
      </c>
      <c r="E896" s="311">
        <v>80288131</v>
      </c>
      <c r="F896" s="311" t="s">
        <v>340</v>
      </c>
      <c r="G896" s="312">
        <v>8</v>
      </c>
      <c r="H896" s="312" t="s">
        <v>1296</v>
      </c>
      <c r="I896" s="311">
        <v>0</v>
      </c>
      <c r="J896" s="311">
        <v>0</v>
      </c>
      <c r="K896" s="311">
        <v>0</v>
      </c>
      <c r="L896" s="311">
        <v>0</v>
      </c>
      <c r="M896" s="311">
        <v>0</v>
      </c>
      <c r="N896" s="311">
        <v>0</v>
      </c>
      <c r="O896" s="311">
        <v>0</v>
      </c>
      <c r="P896" s="311">
        <v>0</v>
      </c>
      <c r="Q896" s="311">
        <v>0</v>
      </c>
      <c r="R896" s="311">
        <v>0</v>
      </c>
      <c r="S896" s="311">
        <v>0</v>
      </c>
      <c r="T896" s="311">
        <v>0</v>
      </c>
      <c r="U896" s="311">
        <v>0</v>
      </c>
      <c r="V896" s="311">
        <v>0</v>
      </c>
      <c r="W896" s="311">
        <v>0</v>
      </c>
      <c r="X896" s="311">
        <v>0</v>
      </c>
      <c r="Y896" s="311">
        <v>0</v>
      </c>
      <c r="Z896" s="311">
        <v>0</v>
      </c>
      <c r="AA896" s="311">
        <v>0</v>
      </c>
      <c r="AB896" s="311">
        <v>0</v>
      </c>
      <c r="AC896" s="311">
        <v>0</v>
      </c>
      <c r="AD896" s="311">
        <v>0</v>
      </c>
      <c r="AE896" s="311">
        <v>0</v>
      </c>
      <c r="AF896" s="311">
        <v>0</v>
      </c>
      <c r="AG896" s="311">
        <v>0</v>
      </c>
      <c r="AH896" s="311">
        <v>0</v>
      </c>
      <c r="AI896" s="311">
        <v>0</v>
      </c>
      <c r="AJ896" s="311">
        <v>0</v>
      </c>
      <c r="AK896" s="311">
        <v>0</v>
      </c>
      <c r="AL896" s="311">
        <v>0</v>
      </c>
      <c r="AM896" s="311">
        <v>0</v>
      </c>
      <c r="AN896" s="311">
        <v>0</v>
      </c>
      <c r="AO896" s="311">
        <v>0</v>
      </c>
      <c r="AP896" s="311">
        <v>0</v>
      </c>
      <c r="AQ896" s="311">
        <v>0</v>
      </c>
      <c r="AR896" s="311">
        <v>0</v>
      </c>
      <c r="AS896" s="311">
        <v>0</v>
      </c>
      <c r="AT896" s="311">
        <v>0</v>
      </c>
      <c r="AU896" s="311">
        <v>0</v>
      </c>
      <c r="AV896" s="311">
        <v>0</v>
      </c>
      <c r="AW896" s="311">
        <v>0</v>
      </c>
      <c r="AX896" s="352">
        <v>0</v>
      </c>
      <c r="AY896" s="352">
        <v>0</v>
      </c>
      <c r="AZ896" s="352">
        <v>0</v>
      </c>
      <c r="BA896" s="352">
        <v>0</v>
      </c>
      <c r="BB896" s="352">
        <v>0</v>
      </c>
      <c r="BC896" s="352">
        <v>0</v>
      </c>
      <c r="BD896" s="352">
        <v>0</v>
      </c>
      <c r="BE896" s="352">
        <v>0</v>
      </c>
      <c r="BF896" s="352">
        <v>0</v>
      </c>
      <c r="BG896" s="352">
        <v>0</v>
      </c>
      <c r="BH896" s="378">
        <v>0</v>
      </c>
      <c r="BI896" s="352">
        <v>0</v>
      </c>
      <c r="BJ896" s="352">
        <v>0</v>
      </c>
      <c r="BK896" s="352"/>
      <c r="BL896" s="352"/>
      <c r="BM896" s="352"/>
    </row>
    <row r="897" spans="1:65" s="78" customFormat="1" x14ac:dyDescent="0.3">
      <c r="A897" s="10"/>
      <c r="B897" s="10"/>
      <c r="C897" s="10"/>
      <c r="D897" s="10">
        <v>2524306828.4200001</v>
      </c>
      <c r="E897" s="311">
        <v>110004137</v>
      </c>
      <c r="F897" s="311" t="s">
        <v>352</v>
      </c>
      <c r="G897" s="312">
        <v>26</v>
      </c>
      <c r="H897" s="312" t="s">
        <v>22</v>
      </c>
      <c r="I897" s="311">
        <v>0</v>
      </c>
      <c r="J897" s="311">
        <v>0</v>
      </c>
      <c r="K897" s="311">
        <v>0</v>
      </c>
      <c r="L897" s="311">
        <v>0</v>
      </c>
      <c r="M897" s="311">
        <v>0</v>
      </c>
      <c r="N897" s="311">
        <v>0</v>
      </c>
      <c r="O897" s="311">
        <v>0</v>
      </c>
      <c r="P897" s="311">
        <v>0</v>
      </c>
      <c r="Q897" s="311">
        <v>0</v>
      </c>
      <c r="R897" s="311">
        <v>0</v>
      </c>
      <c r="S897" s="311">
        <v>0</v>
      </c>
      <c r="T897" s="311">
        <v>0</v>
      </c>
      <c r="U897" s="311">
        <v>0</v>
      </c>
      <c r="V897" s="311">
        <v>0</v>
      </c>
      <c r="W897" s="311">
        <v>0</v>
      </c>
      <c r="X897" s="311">
        <v>0</v>
      </c>
      <c r="Y897" s="311">
        <v>0</v>
      </c>
      <c r="Z897" s="311">
        <v>0</v>
      </c>
      <c r="AA897" s="311">
        <v>0</v>
      </c>
      <c r="AB897" s="311">
        <v>0</v>
      </c>
      <c r="AC897" s="311">
        <v>0</v>
      </c>
      <c r="AD897" s="311">
        <v>0</v>
      </c>
      <c r="AE897" s="311">
        <v>0</v>
      </c>
      <c r="AF897" s="311">
        <v>0</v>
      </c>
      <c r="AG897" s="311">
        <v>0</v>
      </c>
      <c r="AH897" s="311">
        <v>0</v>
      </c>
      <c r="AI897" s="311">
        <v>0</v>
      </c>
      <c r="AJ897" s="311">
        <v>0</v>
      </c>
      <c r="AK897" s="311">
        <v>0</v>
      </c>
      <c r="AL897" s="311">
        <v>0</v>
      </c>
      <c r="AM897" s="311">
        <v>0</v>
      </c>
      <c r="AN897" s="311">
        <v>0</v>
      </c>
      <c r="AO897" s="311">
        <v>0</v>
      </c>
      <c r="AP897" s="311">
        <v>0</v>
      </c>
      <c r="AQ897" s="311">
        <v>0</v>
      </c>
      <c r="AR897" s="311">
        <v>0</v>
      </c>
      <c r="AS897" s="311">
        <v>0</v>
      </c>
      <c r="AT897" s="311">
        <v>0</v>
      </c>
      <c r="AU897" s="311">
        <v>0</v>
      </c>
      <c r="AV897" s="311">
        <v>0</v>
      </c>
      <c r="AW897" s="311">
        <v>0</v>
      </c>
      <c r="AX897" s="352">
        <v>0</v>
      </c>
      <c r="AY897" s="352">
        <v>0</v>
      </c>
      <c r="AZ897" s="352">
        <v>0</v>
      </c>
      <c r="BA897" s="352">
        <v>0</v>
      </c>
      <c r="BB897" s="352">
        <v>0</v>
      </c>
      <c r="BC897" s="352">
        <v>0</v>
      </c>
      <c r="BD897" s="352">
        <v>0</v>
      </c>
      <c r="BE897" s="352">
        <v>0</v>
      </c>
      <c r="BF897" s="352">
        <v>0</v>
      </c>
      <c r="BG897" s="352">
        <v>0</v>
      </c>
      <c r="BH897" s="378">
        <v>0</v>
      </c>
      <c r="BI897" s="352">
        <v>0</v>
      </c>
      <c r="BJ897" s="352">
        <v>0</v>
      </c>
      <c r="BK897" s="352"/>
      <c r="BL897" s="352"/>
      <c r="BM897" s="352"/>
    </row>
    <row r="898" spans="1:65" s="78" customFormat="1" x14ac:dyDescent="0.3">
      <c r="A898" s="10"/>
      <c r="B898" s="10"/>
      <c r="C898" s="10"/>
      <c r="D898" s="10">
        <v>87382064.780000001</v>
      </c>
      <c r="E898" s="311">
        <v>110005721</v>
      </c>
      <c r="F898" s="311" t="s">
        <v>355</v>
      </c>
      <c r="G898" s="312">
        <v>41</v>
      </c>
      <c r="H898" s="312" t="s">
        <v>22</v>
      </c>
      <c r="I898" s="311">
        <v>0</v>
      </c>
      <c r="J898" s="311">
        <v>0</v>
      </c>
      <c r="K898" s="311">
        <v>0</v>
      </c>
      <c r="L898" s="311">
        <v>0</v>
      </c>
      <c r="M898" s="311">
        <v>0</v>
      </c>
      <c r="N898" s="311">
        <v>0</v>
      </c>
      <c r="O898" s="311">
        <v>0</v>
      </c>
      <c r="P898" s="311">
        <v>0</v>
      </c>
      <c r="Q898" s="311">
        <v>0</v>
      </c>
      <c r="R898" s="311">
        <v>0</v>
      </c>
      <c r="S898" s="311">
        <v>0</v>
      </c>
      <c r="T898" s="311">
        <v>0</v>
      </c>
      <c r="U898" s="311">
        <v>0</v>
      </c>
      <c r="V898" s="311">
        <v>0</v>
      </c>
      <c r="W898" s="311">
        <v>0</v>
      </c>
      <c r="X898" s="311">
        <v>0</v>
      </c>
      <c r="Y898" s="311">
        <v>0</v>
      </c>
      <c r="Z898" s="311">
        <v>0</v>
      </c>
      <c r="AA898" s="311">
        <v>0</v>
      </c>
      <c r="AB898" s="311">
        <v>0</v>
      </c>
      <c r="AC898" s="311">
        <v>0</v>
      </c>
      <c r="AD898" s="311">
        <v>0</v>
      </c>
      <c r="AE898" s="311">
        <v>0</v>
      </c>
      <c r="AF898" s="311">
        <v>0</v>
      </c>
      <c r="AG898" s="311">
        <v>0</v>
      </c>
      <c r="AH898" s="311">
        <v>0</v>
      </c>
      <c r="AI898" s="311">
        <v>0</v>
      </c>
      <c r="AJ898" s="311">
        <v>0</v>
      </c>
      <c r="AK898" s="311">
        <v>0</v>
      </c>
      <c r="AL898" s="311">
        <v>0</v>
      </c>
      <c r="AM898" s="311">
        <v>0</v>
      </c>
      <c r="AN898" s="311">
        <v>0</v>
      </c>
      <c r="AO898" s="311">
        <v>0</v>
      </c>
      <c r="AP898" s="311">
        <v>0</v>
      </c>
      <c r="AQ898" s="311">
        <v>0</v>
      </c>
      <c r="AR898" s="311">
        <v>0</v>
      </c>
      <c r="AS898" s="311">
        <v>0</v>
      </c>
      <c r="AT898" s="311">
        <v>0</v>
      </c>
      <c r="AU898" s="311">
        <v>0</v>
      </c>
      <c r="AV898" s="311">
        <v>0</v>
      </c>
      <c r="AW898" s="311">
        <v>0</v>
      </c>
      <c r="AX898" s="352">
        <v>0</v>
      </c>
      <c r="AY898" s="352">
        <v>0</v>
      </c>
      <c r="AZ898" s="352">
        <v>0</v>
      </c>
      <c r="BA898" s="352">
        <v>0</v>
      </c>
      <c r="BB898" s="352">
        <v>0</v>
      </c>
      <c r="BC898" s="352">
        <v>0</v>
      </c>
      <c r="BD898" s="352">
        <v>0</v>
      </c>
      <c r="BE898" s="352">
        <v>0</v>
      </c>
      <c r="BF898" s="352">
        <v>0</v>
      </c>
      <c r="BG898" s="352">
        <v>0</v>
      </c>
      <c r="BH898" s="378">
        <v>0</v>
      </c>
      <c r="BI898" s="352">
        <v>0</v>
      </c>
      <c r="BJ898" s="352">
        <v>0</v>
      </c>
      <c r="BK898" s="352"/>
      <c r="BL898" s="352"/>
      <c r="BM898" s="352"/>
    </row>
    <row r="899" spans="1:65" s="78" customFormat="1" x14ac:dyDescent="0.3">
      <c r="A899" s="10"/>
      <c r="B899" s="10"/>
      <c r="C899" s="10"/>
      <c r="D899" s="10">
        <v>282443.21000000002</v>
      </c>
      <c r="E899" s="311">
        <v>110009318</v>
      </c>
      <c r="F899" s="311" t="s">
        <v>358</v>
      </c>
      <c r="G899" s="312">
        <v>52</v>
      </c>
      <c r="H899" s="312" t="s">
        <v>22</v>
      </c>
      <c r="I899" s="311">
        <v>0</v>
      </c>
      <c r="J899" s="311">
        <v>0</v>
      </c>
      <c r="K899" s="311">
        <v>0</v>
      </c>
      <c r="L899" s="311">
        <v>0</v>
      </c>
      <c r="M899" s="311">
        <v>0</v>
      </c>
      <c r="N899" s="311">
        <v>0</v>
      </c>
      <c r="O899" s="311">
        <v>0</v>
      </c>
      <c r="P899" s="311">
        <v>0</v>
      </c>
      <c r="Q899" s="311">
        <v>0</v>
      </c>
      <c r="R899" s="311">
        <v>0</v>
      </c>
      <c r="S899" s="311">
        <v>0</v>
      </c>
      <c r="T899" s="311">
        <v>0</v>
      </c>
      <c r="U899" s="311">
        <v>0</v>
      </c>
      <c r="V899" s="311">
        <v>0</v>
      </c>
      <c r="W899" s="311">
        <v>0</v>
      </c>
      <c r="X899" s="311">
        <v>0</v>
      </c>
      <c r="Y899" s="311">
        <v>0</v>
      </c>
      <c r="Z899" s="311">
        <v>0</v>
      </c>
      <c r="AA899" s="311">
        <v>0</v>
      </c>
      <c r="AB899" s="311">
        <v>0</v>
      </c>
      <c r="AC899" s="311">
        <v>0</v>
      </c>
      <c r="AD899" s="311">
        <v>0</v>
      </c>
      <c r="AE899" s="311">
        <v>0</v>
      </c>
      <c r="AF899" s="311">
        <v>0</v>
      </c>
      <c r="AG899" s="311">
        <v>0</v>
      </c>
      <c r="AH899" s="311">
        <v>0</v>
      </c>
      <c r="AI899" s="311">
        <v>0</v>
      </c>
      <c r="AJ899" s="311">
        <v>0</v>
      </c>
      <c r="AK899" s="311">
        <v>0</v>
      </c>
      <c r="AL899" s="311">
        <v>0</v>
      </c>
      <c r="AM899" s="311">
        <v>0</v>
      </c>
      <c r="AN899" s="311">
        <v>0</v>
      </c>
      <c r="AO899" s="311">
        <v>0</v>
      </c>
      <c r="AP899" s="311">
        <v>0</v>
      </c>
      <c r="AQ899" s="311">
        <v>0</v>
      </c>
      <c r="AR899" s="311">
        <v>0</v>
      </c>
      <c r="AS899" s="311">
        <v>0</v>
      </c>
      <c r="AT899" s="311">
        <v>0</v>
      </c>
      <c r="AU899" s="311">
        <v>0</v>
      </c>
      <c r="AV899" s="311">
        <v>0</v>
      </c>
      <c r="AW899" s="311">
        <v>0</v>
      </c>
      <c r="AX899" s="352">
        <v>0</v>
      </c>
      <c r="AY899" s="352">
        <v>0</v>
      </c>
      <c r="AZ899" s="352">
        <v>0</v>
      </c>
      <c r="BA899" s="352">
        <v>0</v>
      </c>
      <c r="BB899" s="352">
        <v>0</v>
      </c>
      <c r="BC899" s="352">
        <v>0</v>
      </c>
      <c r="BD899" s="352">
        <v>0</v>
      </c>
      <c r="BE899" s="352">
        <v>0</v>
      </c>
      <c r="BF899" s="352">
        <v>0</v>
      </c>
      <c r="BG899" s="352">
        <v>0</v>
      </c>
      <c r="BH899" s="378">
        <v>0</v>
      </c>
      <c r="BI899" s="352">
        <v>0</v>
      </c>
      <c r="BJ899" s="352">
        <v>0</v>
      </c>
      <c r="BK899" s="352"/>
      <c r="BL899" s="352"/>
      <c r="BM899" s="352"/>
    </row>
    <row r="900" spans="1:65" s="78" customFormat="1" x14ac:dyDescent="0.3">
      <c r="A900" s="10"/>
      <c r="B900" s="10"/>
      <c r="C900" s="10"/>
      <c r="D900" s="10">
        <v>413984321.47000003</v>
      </c>
      <c r="E900" s="311">
        <v>110011576</v>
      </c>
      <c r="F900" s="311" t="s">
        <v>364</v>
      </c>
      <c r="G900" s="312">
        <v>73</v>
      </c>
      <c r="H900" s="312" t="s">
        <v>22</v>
      </c>
      <c r="I900" s="311">
        <v>0</v>
      </c>
      <c r="J900" s="311">
        <v>0</v>
      </c>
      <c r="K900" s="311">
        <v>0</v>
      </c>
      <c r="L900" s="311">
        <v>0</v>
      </c>
      <c r="M900" s="311">
        <v>0</v>
      </c>
      <c r="N900" s="311">
        <v>0</v>
      </c>
      <c r="O900" s="311">
        <v>0</v>
      </c>
      <c r="P900" s="311">
        <v>0</v>
      </c>
      <c r="Q900" s="311">
        <v>0</v>
      </c>
      <c r="R900" s="311">
        <v>0</v>
      </c>
      <c r="S900" s="311">
        <v>0</v>
      </c>
      <c r="T900" s="311">
        <v>0</v>
      </c>
      <c r="U900" s="311">
        <v>0</v>
      </c>
      <c r="V900" s="311">
        <v>0</v>
      </c>
      <c r="W900" s="311">
        <v>0</v>
      </c>
      <c r="X900" s="311">
        <v>0</v>
      </c>
      <c r="Y900" s="311">
        <v>0</v>
      </c>
      <c r="Z900" s="311">
        <v>0</v>
      </c>
      <c r="AA900" s="311">
        <v>0</v>
      </c>
      <c r="AB900" s="311">
        <v>0</v>
      </c>
      <c r="AC900" s="311">
        <v>0</v>
      </c>
      <c r="AD900" s="311">
        <v>0</v>
      </c>
      <c r="AE900" s="311">
        <v>0</v>
      </c>
      <c r="AF900" s="311">
        <v>0</v>
      </c>
      <c r="AG900" s="311">
        <v>0</v>
      </c>
      <c r="AH900" s="311">
        <v>0</v>
      </c>
      <c r="AI900" s="311">
        <v>0</v>
      </c>
      <c r="AJ900" s="311">
        <v>0</v>
      </c>
      <c r="AK900" s="311">
        <v>0</v>
      </c>
      <c r="AL900" s="311">
        <v>0</v>
      </c>
      <c r="AM900" s="311">
        <v>0</v>
      </c>
      <c r="AN900" s="311">
        <v>0</v>
      </c>
      <c r="AO900" s="311">
        <v>0</v>
      </c>
      <c r="AP900" s="311">
        <v>0</v>
      </c>
      <c r="AQ900" s="311">
        <v>0</v>
      </c>
      <c r="AR900" s="311">
        <v>0</v>
      </c>
      <c r="AS900" s="311">
        <v>0</v>
      </c>
      <c r="AT900" s="311">
        <v>0</v>
      </c>
      <c r="AU900" s="311">
        <v>0</v>
      </c>
      <c r="AV900" s="311">
        <v>0</v>
      </c>
      <c r="AW900" s="311">
        <v>0</v>
      </c>
      <c r="AX900" s="352">
        <v>0</v>
      </c>
      <c r="AY900" s="352">
        <v>0</v>
      </c>
      <c r="AZ900" s="352">
        <v>0</v>
      </c>
      <c r="BA900" s="352">
        <v>0</v>
      </c>
      <c r="BB900" s="352">
        <v>0</v>
      </c>
      <c r="BC900" s="352">
        <v>0</v>
      </c>
      <c r="BD900" s="352">
        <v>0</v>
      </c>
      <c r="BE900" s="352">
        <v>0</v>
      </c>
      <c r="BF900" s="352">
        <v>0</v>
      </c>
      <c r="BG900" s="352">
        <v>0</v>
      </c>
      <c r="BH900" s="378">
        <v>0</v>
      </c>
      <c r="BI900" s="352">
        <v>0</v>
      </c>
      <c r="BJ900" s="352">
        <v>0</v>
      </c>
      <c r="BK900" s="352"/>
      <c r="BL900" s="352"/>
      <c r="BM900" s="352"/>
    </row>
    <row r="901" spans="1:65" s="78" customFormat="1" x14ac:dyDescent="0.3">
      <c r="A901" s="10"/>
      <c r="B901" s="10"/>
      <c r="C901" s="10"/>
      <c r="D901" s="10">
        <v>30746396690.57</v>
      </c>
      <c r="E901" s="311">
        <v>110025112</v>
      </c>
      <c r="F901" s="311" t="s">
        <v>384</v>
      </c>
      <c r="G901" s="312">
        <v>8</v>
      </c>
      <c r="H901" s="312" t="s">
        <v>22</v>
      </c>
      <c r="I901" s="311">
        <v>0</v>
      </c>
      <c r="J901" s="311">
        <v>0</v>
      </c>
      <c r="K901" s="311">
        <v>0</v>
      </c>
      <c r="L901" s="311">
        <v>0</v>
      </c>
      <c r="M901" s="311">
        <v>0</v>
      </c>
      <c r="N901" s="311">
        <v>0</v>
      </c>
      <c r="O901" s="311">
        <v>0</v>
      </c>
      <c r="P901" s="311">
        <v>0</v>
      </c>
      <c r="Q901" s="311">
        <v>0</v>
      </c>
      <c r="R901" s="311">
        <v>0</v>
      </c>
      <c r="S901" s="311">
        <v>0</v>
      </c>
      <c r="T901" s="311">
        <v>0</v>
      </c>
      <c r="U901" s="311">
        <v>0</v>
      </c>
      <c r="V901" s="311">
        <v>0</v>
      </c>
      <c r="W901" s="311">
        <v>0</v>
      </c>
      <c r="X901" s="311">
        <v>0</v>
      </c>
      <c r="Y901" s="311">
        <v>0</v>
      </c>
      <c r="Z901" s="311">
        <v>0</v>
      </c>
      <c r="AA901" s="311">
        <v>0</v>
      </c>
      <c r="AB901" s="311">
        <v>0</v>
      </c>
      <c r="AC901" s="311">
        <v>0</v>
      </c>
      <c r="AD901" s="311">
        <v>0</v>
      </c>
      <c r="AE901" s="311">
        <v>0</v>
      </c>
      <c r="AF901" s="311">
        <v>0</v>
      </c>
      <c r="AG901" s="311">
        <v>0</v>
      </c>
      <c r="AH901" s="311">
        <v>0</v>
      </c>
      <c r="AI901" s="311">
        <v>0</v>
      </c>
      <c r="AJ901" s="311">
        <v>0</v>
      </c>
      <c r="AK901" s="311">
        <v>0</v>
      </c>
      <c r="AL901" s="311">
        <v>0</v>
      </c>
      <c r="AM901" s="311">
        <v>0</v>
      </c>
      <c r="AN901" s="311">
        <v>0</v>
      </c>
      <c r="AO901" s="311">
        <v>0</v>
      </c>
      <c r="AP901" s="311">
        <v>0</v>
      </c>
      <c r="AQ901" s="311">
        <v>0</v>
      </c>
      <c r="AR901" s="311">
        <v>0</v>
      </c>
      <c r="AS901" s="311">
        <v>0</v>
      </c>
      <c r="AT901" s="311">
        <v>0</v>
      </c>
      <c r="AU901" s="311">
        <v>0</v>
      </c>
      <c r="AV901" s="311">
        <v>0</v>
      </c>
      <c r="AW901" s="311">
        <v>0</v>
      </c>
      <c r="AX901" s="352">
        <v>0</v>
      </c>
      <c r="AY901" s="352">
        <v>0</v>
      </c>
      <c r="AZ901" s="352">
        <v>0</v>
      </c>
      <c r="BA901" s="352">
        <v>0</v>
      </c>
      <c r="BB901" s="352">
        <v>0</v>
      </c>
      <c r="BC901" s="352">
        <v>0</v>
      </c>
      <c r="BD901" s="352">
        <v>0</v>
      </c>
      <c r="BE901" s="352">
        <v>0</v>
      </c>
      <c r="BF901" s="352">
        <v>0</v>
      </c>
      <c r="BG901" s="352">
        <v>0</v>
      </c>
      <c r="BH901" s="378">
        <v>0</v>
      </c>
      <c r="BI901" s="352">
        <v>0</v>
      </c>
      <c r="BJ901" s="352">
        <v>0</v>
      </c>
      <c r="BK901" s="352"/>
      <c r="BL901" s="352"/>
      <c r="BM901" s="352"/>
    </row>
    <row r="902" spans="1:65" s="78" customFormat="1" x14ac:dyDescent="0.3">
      <c r="A902" s="10"/>
      <c r="B902" s="10"/>
      <c r="C902" s="10"/>
      <c r="D902" s="10">
        <v>2995759320.9099998</v>
      </c>
      <c r="E902" s="311">
        <v>110028617</v>
      </c>
      <c r="F902" s="311" t="s">
        <v>390</v>
      </c>
      <c r="G902" s="312">
        <v>50</v>
      </c>
      <c r="H902" s="312" t="s">
        <v>22</v>
      </c>
      <c r="I902" s="311">
        <v>0</v>
      </c>
      <c r="J902" s="311">
        <v>0</v>
      </c>
      <c r="K902" s="311">
        <v>0</v>
      </c>
      <c r="L902" s="311">
        <v>0</v>
      </c>
      <c r="M902" s="311">
        <v>0</v>
      </c>
      <c r="N902" s="311">
        <v>0</v>
      </c>
      <c r="O902" s="311">
        <v>0</v>
      </c>
      <c r="P902" s="311">
        <v>0</v>
      </c>
      <c r="Q902" s="311">
        <v>0</v>
      </c>
      <c r="R902" s="311">
        <v>0</v>
      </c>
      <c r="S902" s="311">
        <v>0</v>
      </c>
      <c r="T902" s="311">
        <v>0</v>
      </c>
      <c r="U902" s="311">
        <v>0</v>
      </c>
      <c r="V902" s="311">
        <v>0</v>
      </c>
      <c r="W902" s="311">
        <v>0</v>
      </c>
      <c r="X902" s="311">
        <v>0</v>
      </c>
      <c r="Y902" s="311">
        <v>0</v>
      </c>
      <c r="Z902" s="311">
        <v>0</v>
      </c>
      <c r="AA902" s="311">
        <v>0</v>
      </c>
      <c r="AB902" s="311">
        <v>0</v>
      </c>
      <c r="AC902" s="311">
        <v>0</v>
      </c>
      <c r="AD902" s="311">
        <v>0</v>
      </c>
      <c r="AE902" s="311">
        <v>0</v>
      </c>
      <c r="AF902" s="311">
        <v>0</v>
      </c>
      <c r="AG902" s="311">
        <v>0</v>
      </c>
      <c r="AH902" s="311">
        <v>0</v>
      </c>
      <c r="AI902" s="311">
        <v>0</v>
      </c>
      <c r="AJ902" s="311">
        <v>0</v>
      </c>
      <c r="AK902" s="311">
        <v>0</v>
      </c>
      <c r="AL902" s="311">
        <v>0</v>
      </c>
      <c r="AM902" s="311">
        <v>0</v>
      </c>
      <c r="AN902" s="311">
        <v>0</v>
      </c>
      <c r="AO902" s="311">
        <v>0</v>
      </c>
      <c r="AP902" s="311">
        <v>0</v>
      </c>
      <c r="AQ902" s="311">
        <v>0</v>
      </c>
      <c r="AR902" s="311">
        <v>0</v>
      </c>
      <c r="AS902" s="311">
        <v>0</v>
      </c>
      <c r="AT902" s="311">
        <v>0</v>
      </c>
      <c r="AU902" s="311">
        <v>0</v>
      </c>
      <c r="AV902" s="311">
        <v>0</v>
      </c>
      <c r="AW902" s="311">
        <v>0</v>
      </c>
      <c r="AX902" s="352">
        <v>0</v>
      </c>
      <c r="AY902" s="352">
        <v>0</v>
      </c>
      <c r="AZ902" s="352">
        <v>0</v>
      </c>
      <c r="BA902" s="352">
        <v>0</v>
      </c>
      <c r="BB902" s="352">
        <v>0</v>
      </c>
      <c r="BC902" s="352">
        <v>0</v>
      </c>
      <c r="BD902" s="352">
        <v>0</v>
      </c>
      <c r="BE902" s="352">
        <v>0</v>
      </c>
      <c r="BF902" s="352">
        <v>0</v>
      </c>
      <c r="BG902" s="352">
        <v>0</v>
      </c>
      <c r="BH902" s="378">
        <v>0</v>
      </c>
      <c r="BI902" s="352">
        <v>0</v>
      </c>
      <c r="BJ902" s="352">
        <v>0</v>
      </c>
      <c r="BK902" s="352"/>
      <c r="BL902" s="352"/>
      <c r="BM902" s="352"/>
    </row>
    <row r="903" spans="1:65" s="78" customFormat="1" x14ac:dyDescent="0.3">
      <c r="A903" s="10"/>
      <c r="B903" s="10"/>
      <c r="C903" s="10"/>
      <c r="D903" s="10">
        <v>14781515729.42</v>
      </c>
      <c r="E903" s="311">
        <v>110029231</v>
      </c>
      <c r="F903" s="311" t="s">
        <v>392</v>
      </c>
      <c r="G903" s="312">
        <v>3</v>
      </c>
      <c r="H903" s="312" t="s">
        <v>22</v>
      </c>
      <c r="I903" s="311">
        <v>0</v>
      </c>
      <c r="J903" s="311">
        <v>0</v>
      </c>
      <c r="K903" s="311">
        <v>0</v>
      </c>
      <c r="L903" s="311">
        <v>0</v>
      </c>
      <c r="M903" s="311">
        <v>0</v>
      </c>
      <c r="N903" s="311">
        <v>0</v>
      </c>
      <c r="O903" s="311">
        <v>0</v>
      </c>
      <c r="P903" s="311">
        <v>0</v>
      </c>
      <c r="Q903" s="311">
        <v>0</v>
      </c>
      <c r="R903" s="311">
        <v>0</v>
      </c>
      <c r="S903" s="311">
        <v>0</v>
      </c>
      <c r="T903" s="311">
        <v>0</v>
      </c>
      <c r="U903" s="311">
        <v>0</v>
      </c>
      <c r="V903" s="311">
        <v>0</v>
      </c>
      <c r="W903" s="311">
        <v>0</v>
      </c>
      <c r="X903" s="311">
        <v>0</v>
      </c>
      <c r="Y903" s="311">
        <v>0</v>
      </c>
      <c r="Z903" s="311">
        <v>0</v>
      </c>
      <c r="AA903" s="311">
        <v>0</v>
      </c>
      <c r="AB903" s="311">
        <v>0</v>
      </c>
      <c r="AC903" s="311">
        <v>0</v>
      </c>
      <c r="AD903" s="311">
        <v>0</v>
      </c>
      <c r="AE903" s="311">
        <v>0</v>
      </c>
      <c r="AF903" s="311">
        <v>0</v>
      </c>
      <c r="AG903" s="311">
        <v>0</v>
      </c>
      <c r="AH903" s="311">
        <v>0</v>
      </c>
      <c r="AI903" s="311">
        <v>0</v>
      </c>
      <c r="AJ903" s="311">
        <v>0</v>
      </c>
      <c r="AK903" s="311">
        <v>0</v>
      </c>
      <c r="AL903" s="311">
        <v>0</v>
      </c>
      <c r="AM903" s="311">
        <v>0</v>
      </c>
      <c r="AN903" s="311">
        <v>0</v>
      </c>
      <c r="AO903" s="311">
        <v>0</v>
      </c>
      <c r="AP903" s="311">
        <v>0</v>
      </c>
      <c r="AQ903" s="311">
        <v>0</v>
      </c>
      <c r="AR903" s="311">
        <v>0</v>
      </c>
      <c r="AS903" s="311">
        <v>0</v>
      </c>
      <c r="AT903" s="311">
        <v>0</v>
      </c>
      <c r="AU903" s="311">
        <v>0</v>
      </c>
      <c r="AV903" s="311">
        <v>0</v>
      </c>
      <c r="AW903" s="311">
        <v>0</v>
      </c>
      <c r="AX903" s="352">
        <v>0</v>
      </c>
      <c r="AY903" s="352">
        <v>0</v>
      </c>
      <c r="AZ903" s="352">
        <v>0</v>
      </c>
      <c r="BA903" s="352">
        <v>0</v>
      </c>
      <c r="BB903" s="352">
        <v>0</v>
      </c>
      <c r="BC903" s="352">
        <v>0</v>
      </c>
      <c r="BD903" s="352">
        <v>0</v>
      </c>
      <c r="BE903" s="352">
        <v>0</v>
      </c>
      <c r="BF903" s="352">
        <v>0</v>
      </c>
      <c r="BG903" s="352">
        <v>0</v>
      </c>
      <c r="BH903" s="378">
        <v>0</v>
      </c>
      <c r="BI903" s="352">
        <v>0</v>
      </c>
      <c r="BJ903" s="352">
        <v>0</v>
      </c>
      <c r="BK903" s="352"/>
      <c r="BL903" s="352"/>
      <c r="BM903" s="352"/>
    </row>
    <row r="904" spans="1:65" s="78" customFormat="1" x14ac:dyDescent="0.3">
      <c r="A904" s="10"/>
      <c r="B904" s="10"/>
      <c r="C904" s="10"/>
      <c r="D904" s="10">
        <v>17525633125.029999</v>
      </c>
      <c r="E904" s="311">
        <v>110029231</v>
      </c>
      <c r="F904" s="311" t="s">
        <v>392</v>
      </c>
      <c r="G904" s="312">
        <v>3</v>
      </c>
      <c r="H904" s="312" t="s">
        <v>22</v>
      </c>
      <c r="I904" s="311">
        <v>0</v>
      </c>
      <c r="J904" s="311">
        <v>0</v>
      </c>
      <c r="K904" s="311">
        <v>0</v>
      </c>
      <c r="L904" s="311">
        <v>0</v>
      </c>
      <c r="M904" s="311">
        <v>0</v>
      </c>
      <c r="N904" s="311">
        <v>0</v>
      </c>
      <c r="O904" s="311">
        <v>0</v>
      </c>
      <c r="P904" s="311">
        <v>0</v>
      </c>
      <c r="Q904" s="311">
        <v>0</v>
      </c>
      <c r="R904" s="311">
        <v>0</v>
      </c>
      <c r="S904" s="311">
        <v>0</v>
      </c>
      <c r="T904" s="311">
        <v>0</v>
      </c>
      <c r="U904" s="311">
        <v>0</v>
      </c>
      <c r="V904" s="311">
        <v>0</v>
      </c>
      <c r="W904" s="311">
        <v>0</v>
      </c>
      <c r="X904" s="311">
        <v>0</v>
      </c>
      <c r="Y904" s="311">
        <v>0</v>
      </c>
      <c r="Z904" s="311">
        <v>0</v>
      </c>
      <c r="AA904" s="311">
        <v>0</v>
      </c>
      <c r="AB904" s="311">
        <v>0</v>
      </c>
      <c r="AC904" s="311">
        <v>0</v>
      </c>
      <c r="AD904" s="311">
        <v>0</v>
      </c>
      <c r="AE904" s="311">
        <v>0</v>
      </c>
      <c r="AF904" s="311">
        <v>0</v>
      </c>
      <c r="AG904" s="311">
        <v>0</v>
      </c>
      <c r="AH904" s="311">
        <v>0</v>
      </c>
      <c r="AI904" s="311">
        <v>0</v>
      </c>
      <c r="AJ904" s="311">
        <v>0</v>
      </c>
      <c r="AK904" s="311">
        <v>0</v>
      </c>
      <c r="AL904" s="311">
        <v>0</v>
      </c>
      <c r="AM904" s="311">
        <v>0</v>
      </c>
      <c r="AN904" s="311">
        <v>0</v>
      </c>
      <c r="AO904" s="311">
        <v>0</v>
      </c>
      <c r="AP904" s="311">
        <v>0</v>
      </c>
      <c r="AQ904" s="311">
        <v>0</v>
      </c>
      <c r="AR904" s="311">
        <v>0</v>
      </c>
      <c r="AS904" s="311">
        <v>0</v>
      </c>
      <c r="AT904" s="311">
        <v>0</v>
      </c>
      <c r="AU904" s="311">
        <v>0</v>
      </c>
      <c r="AV904" s="311">
        <v>0</v>
      </c>
      <c r="AW904" s="311">
        <v>0</v>
      </c>
      <c r="AX904" s="352">
        <v>0</v>
      </c>
      <c r="AY904" s="352">
        <v>0</v>
      </c>
      <c r="AZ904" s="352">
        <v>0</v>
      </c>
      <c r="BA904" s="352">
        <v>0</v>
      </c>
      <c r="BB904" s="352">
        <v>0</v>
      </c>
      <c r="BC904" s="352">
        <v>0</v>
      </c>
      <c r="BD904" s="352">
        <v>0</v>
      </c>
      <c r="BE904" s="352">
        <v>0</v>
      </c>
      <c r="BF904" s="352">
        <v>0</v>
      </c>
      <c r="BG904" s="352">
        <v>0</v>
      </c>
      <c r="BH904" s="378">
        <v>0</v>
      </c>
      <c r="BI904" s="352">
        <v>0</v>
      </c>
      <c r="BJ904" s="352">
        <v>0</v>
      </c>
      <c r="BK904" s="352"/>
      <c r="BL904" s="352"/>
      <c r="BM904" s="352"/>
    </row>
    <row r="905" spans="1:65" s="78" customFormat="1" x14ac:dyDescent="0.3">
      <c r="A905" s="10"/>
      <c r="B905" s="10"/>
      <c r="C905" s="10"/>
      <c r="D905" s="10">
        <v>37625265.299999997</v>
      </c>
      <c r="E905" s="311">
        <v>110034224</v>
      </c>
      <c r="F905" s="311" t="s">
        <v>398</v>
      </c>
      <c r="G905" s="312">
        <v>44</v>
      </c>
      <c r="H905" s="312" t="s">
        <v>22</v>
      </c>
      <c r="I905" s="311">
        <v>0</v>
      </c>
      <c r="J905" s="311">
        <v>0</v>
      </c>
      <c r="K905" s="311">
        <v>0</v>
      </c>
      <c r="L905" s="311">
        <v>0</v>
      </c>
      <c r="M905" s="311">
        <v>0</v>
      </c>
      <c r="N905" s="311">
        <v>0</v>
      </c>
      <c r="O905" s="311">
        <v>0</v>
      </c>
      <c r="P905" s="311">
        <v>0</v>
      </c>
      <c r="Q905" s="311">
        <v>0</v>
      </c>
      <c r="R905" s="311">
        <v>0</v>
      </c>
      <c r="S905" s="311">
        <v>0</v>
      </c>
      <c r="T905" s="311">
        <v>0</v>
      </c>
      <c r="U905" s="311">
        <v>0</v>
      </c>
      <c r="V905" s="311">
        <v>0</v>
      </c>
      <c r="W905" s="311">
        <v>0</v>
      </c>
      <c r="X905" s="311">
        <v>0</v>
      </c>
      <c r="Y905" s="311">
        <v>0</v>
      </c>
      <c r="Z905" s="311">
        <v>0</v>
      </c>
      <c r="AA905" s="311">
        <v>0</v>
      </c>
      <c r="AB905" s="311">
        <v>0</v>
      </c>
      <c r="AC905" s="311">
        <v>0</v>
      </c>
      <c r="AD905" s="311">
        <v>0</v>
      </c>
      <c r="AE905" s="311">
        <v>0</v>
      </c>
      <c r="AF905" s="311">
        <v>0</v>
      </c>
      <c r="AG905" s="311">
        <v>0</v>
      </c>
      <c r="AH905" s="311">
        <v>0</v>
      </c>
      <c r="AI905" s="311">
        <v>0</v>
      </c>
      <c r="AJ905" s="311">
        <v>0</v>
      </c>
      <c r="AK905" s="311">
        <v>0</v>
      </c>
      <c r="AL905" s="311">
        <v>0</v>
      </c>
      <c r="AM905" s="311">
        <v>0</v>
      </c>
      <c r="AN905" s="311">
        <v>0</v>
      </c>
      <c r="AO905" s="311">
        <v>0</v>
      </c>
      <c r="AP905" s="311">
        <v>0</v>
      </c>
      <c r="AQ905" s="311">
        <v>0</v>
      </c>
      <c r="AR905" s="311">
        <v>0</v>
      </c>
      <c r="AS905" s="311">
        <v>0</v>
      </c>
      <c r="AT905" s="311">
        <v>0</v>
      </c>
      <c r="AU905" s="311">
        <v>0</v>
      </c>
      <c r="AV905" s="311">
        <v>0</v>
      </c>
      <c r="AW905" s="311">
        <v>0</v>
      </c>
      <c r="AX905" s="352">
        <v>0</v>
      </c>
      <c r="AY905" s="352">
        <v>0</v>
      </c>
      <c r="AZ905" s="352">
        <v>0</v>
      </c>
      <c r="BA905" s="352">
        <v>0</v>
      </c>
      <c r="BB905" s="352">
        <v>0</v>
      </c>
      <c r="BC905" s="352">
        <v>0</v>
      </c>
      <c r="BD905" s="352">
        <v>0</v>
      </c>
      <c r="BE905" s="352">
        <v>0</v>
      </c>
      <c r="BF905" s="352">
        <v>0</v>
      </c>
      <c r="BG905" s="352">
        <v>0</v>
      </c>
      <c r="BH905" s="378">
        <v>0</v>
      </c>
      <c r="BI905" s="352">
        <v>0</v>
      </c>
      <c r="BJ905" s="352">
        <v>0</v>
      </c>
      <c r="BK905" s="352"/>
      <c r="BL905" s="352"/>
      <c r="BM905" s="352"/>
    </row>
    <row r="906" spans="1:65" s="78" customFormat="1" x14ac:dyDescent="0.3">
      <c r="A906" s="10"/>
      <c r="B906" s="10"/>
      <c r="C906" s="10"/>
      <c r="D906" s="10">
        <v>346995441.54000002</v>
      </c>
      <c r="E906" s="311">
        <v>110039066</v>
      </c>
      <c r="F906" s="311" t="s">
        <v>409</v>
      </c>
      <c r="G906" s="312">
        <v>34</v>
      </c>
      <c r="H906" s="312" t="s">
        <v>22</v>
      </c>
      <c r="I906" s="311">
        <v>0</v>
      </c>
      <c r="J906" s="311">
        <v>0</v>
      </c>
      <c r="K906" s="311">
        <v>0</v>
      </c>
      <c r="L906" s="311">
        <v>0</v>
      </c>
      <c r="M906" s="311">
        <v>0</v>
      </c>
      <c r="N906" s="311">
        <v>0</v>
      </c>
      <c r="O906" s="311">
        <v>0</v>
      </c>
      <c r="P906" s="311">
        <v>0</v>
      </c>
      <c r="Q906" s="311">
        <v>0</v>
      </c>
      <c r="R906" s="311">
        <v>0</v>
      </c>
      <c r="S906" s="311">
        <v>0</v>
      </c>
      <c r="T906" s="311">
        <v>0</v>
      </c>
      <c r="U906" s="311">
        <v>0</v>
      </c>
      <c r="V906" s="311">
        <v>0</v>
      </c>
      <c r="W906" s="311">
        <v>0</v>
      </c>
      <c r="X906" s="311">
        <v>0</v>
      </c>
      <c r="Y906" s="311">
        <v>0</v>
      </c>
      <c r="Z906" s="311">
        <v>0</v>
      </c>
      <c r="AA906" s="311">
        <v>0</v>
      </c>
      <c r="AB906" s="311">
        <v>0</v>
      </c>
      <c r="AC906" s="311">
        <v>0</v>
      </c>
      <c r="AD906" s="311">
        <v>0</v>
      </c>
      <c r="AE906" s="311">
        <v>0</v>
      </c>
      <c r="AF906" s="311">
        <v>0</v>
      </c>
      <c r="AG906" s="311">
        <v>0</v>
      </c>
      <c r="AH906" s="311">
        <v>0</v>
      </c>
      <c r="AI906" s="311">
        <v>0</v>
      </c>
      <c r="AJ906" s="311">
        <v>0</v>
      </c>
      <c r="AK906" s="311">
        <v>0</v>
      </c>
      <c r="AL906" s="311">
        <v>0</v>
      </c>
      <c r="AM906" s="311">
        <v>0</v>
      </c>
      <c r="AN906" s="311">
        <v>0</v>
      </c>
      <c r="AO906" s="311">
        <v>0</v>
      </c>
      <c r="AP906" s="311">
        <v>0</v>
      </c>
      <c r="AQ906" s="311">
        <v>0</v>
      </c>
      <c r="AR906" s="311">
        <v>0</v>
      </c>
      <c r="AS906" s="311">
        <v>0</v>
      </c>
      <c r="AT906" s="311">
        <v>0</v>
      </c>
      <c r="AU906" s="311">
        <v>0</v>
      </c>
      <c r="AV906" s="311">
        <v>0</v>
      </c>
      <c r="AW906" s="311">
        <v>0</v>
      </c>
      <c r="AX906" s="352">
        <v>0</v>
      </c>
      <c r="AY906" s="352">
        <v>0</v>
      </c>
      <c r="AZ906" s="352">
        <v>0</v>
      </c>
      <c r="BA906" s="352">
        <v>0</v>
      </c>
      <c r="BB906" s="352">
        <v>0</v>
      </c>
      <c r="BC906" s="352">
        <v>0</v>
      </c>
      <c r="BD906" s="352">
        <v>0</v>
      </c>
      <c r="BE906" s="352">
        <v>0</v>
      </c>
      <c r="BF906" s="352">
        <v>0</v>
      </c>
      <c r="BG906" s="352">
        <v>0</v>
      </c>
      <c r="BH906" s="378">
        <v>0</v>
      </c>
      <c r="BI906" s="352">
        <v>0</v>
      </c>
      <c r="BJ906" s="352">
        <v>0</v>
      </c>
      <c r="BK906" s="352"/>
      <c r="BL906" s="352"/>
      <c r="BM906" s="352"/>
    </row>
    <row r="907" spans="1:65" s="78" customFormat="1" x14ac:dyDescent="0.3">
      <c r="A907" s="10"/>
      <c r="B907" s="10"/>
      <c r="C907" s="10"/>
      <c r="D907" s="10">
        <v>186544384.22</v>
      </c>
      <c r="E907" s="311">
        <v>110042784</v>
      </c>
      <c r="F907" s="311" t="s">
        <v>412</v>
      </c>
      <c r="G907" s="312">
        <v>48</v>
      </c>
      <c r="H907" s="312" t="s">
        <v>22</v>
      </c>
      <c r="I907" s="311">
        <v>0</v>
      </c>
      <c r="J907" s="311">
        <v>0</v>
      </c>
      <c r="K907" s="311">
        <v>0</v>
      </c>
      <c r="L907" s="311">
        <v>0</v>
      </c>
      <c r="M907" s="311">
        <v>0</v>
      </c>
      <c r="N907" s="311">
        <v>0</v>
      </c>
      <c r="O907" s="311">
        <v>0</v>
      </c>
      <c r="P907" s="311">
        <v>0</v>
      </c>
      <c r="Q907" s="311">
        <v>0</v>
      </c>
      <c r="R907" s="311">
        <v>0</v>
      </c>
      <c r="S907" s="311">
        <v>0</v>
      </c>
      <c r="T907" s="311">
        <v>0</v>
      </c>
      <c r="U907" s="311">
        <v>0</v>
      </c>
      <c r="V907" s="311">
        <v>0</v>
      </c>
      <c r="W907" s="311">
        <v>0</v>
      </c>
      <c r="X907" s="311">
        <v>0</v>
      </c>
      <c r="Y907" s="311">
        <v>0</v>
      </c>
      <c r="Z907" s="311">
        <v>0</v>
      </c>
      <c r="AA907" s="311">
        <v>0</v>
      </c>
      <c r="AB907" s="311">
        <v>0</v>
      </c>
      <c r="AC907" s="311">
        <v>0</v>
      </c>
      <c r="AD907" s="311">
        <v>0</v>
      </c>
      <c r="AE907" s="311">
        <v>0</v>
      </c>
      <c r="AF907" s="311">
        <v>0</v>
      </c>
      <c r="AG907" s="311">
        <v>0</v>
      </c>
      <c r="AH907" s="311">
        <v>0</v>
      </c>
      <c r="AI907" s="311">
        <v>0</v>
      </c>
      <c r="AJ907" s="311">
        <v>0</v>
      </c>
      <c r="AK907" s="311">
        <v>0</v>
      </c>
      <c r="AL907" s="311">
        <v>0</v>
      </c>
      <c r="AM907" s="311">
        <v>0</v>
      </c>
      <c r="AN907" s="311">
        <v>0</v>
      </c>
      <c r="AO907" s="311">
        <v>0</v>
      </c>
      <c r="AP907" s="311">
        <v>0</v>
      </c>
      <c r="AQ907" s="311">
        <v>0</v>
      </c>
      <c r="AR907" s="311">
        <v>0</v>
      </c>
      <c r="AS907" s="311">
        <v>0</v>
      </c>
      <c r="AT907" s="311">
        <v>0</v>
      </c>
      <c r="AU907" s="311">
        <v>0</v>
      </c>
      <c r="AV907" s="311">
        <v>0</v>
      </c>
      <c r="AW907" s="311">
        <v>0</v>
      </c>
      <c r="AX907" s="352">
        <v>0</v>
      </c>
      <c r="AY907" s="352">
        <v>0</v>
      </c>
      <c r="AZ907" s="352">
        <v>0</v>
      </c>
      <c r="BA907" s="352">
        <v>0</v>
      </c>
      <c r="BB907" s="352">
        <v>0</v>
      </c>
      <c r="BC907" s="352">
        <v>0</v>
      </c>
      <c r="BD907" s="352">
        <v>0</v>
      </c>
      <c r="BE907" s="352">
        <v>0</v>
      </c>
      <c r="BF907" s="352">
        <v>0</v>
      </c>
      <c r="BG907" s="352">
        <v>0</v>
      </c>
      <c r="BH907" s="378">
        <v>0</v>
      </c>
      <c r="BI907" s="352">
        <v>0</v>
      </c>
      <c r="BJ907" s="352">
        <v>0</v>
      </c>
      <c r="BK907" s="352"/>
      <c r="BL907" s="352"/>
      <c r="BM907" s="352"/>
    </row>
    <row r="908" spans="1:65" s="78" customFormat="1" x14ac:dyDescent="0.3">
      <c r="A908" s="10"/>
      <c r="B908" s="10"/>
      <c r="C908" s="10"/>
      <c r="D908" s="10">
        <v>9761160.75</v>
      </c>
      <c r="E908" s="311">
        <v>110042963</v>
      </c>
      <c r="F908" s="311" t="s">
        <v>413</v>
      </c>
      <c r="G908" s="312">
        <v>68</v>
      </c>
      <c r="H908" s="312" t="s">
        <v>22</v>
      </c>
      <c r="I908" s="311">
        <v>0</v>
      </c>
      <c r="J908" s="311">
        <v>0</v>
      </c>
      <c r="K908" s="311">
        <v>0</v>
      </c>
      <c r="L908" s="311">
        <v>0</v>
      </c>
      <c r="M908" s="311">
        <v>0</v>
      </c>
      <c r="N908" s="311">
        <v>0</v>
      </c>
      <c r="O908" s="311">
        <v>0</v>
      </c>
      <c r="P908" s="311">
        <v>0</v>
      </c>
      <c r="Q908" s="311">
        <v>0</v>
      </c>
      <c r="R908" s="311">
        <v>0</v>
      </c>
      <c r="S908" s="311">
        <v>0</v>
      </c>
      <c r="T908" s="311">
        <v>0</v>
      </c>
      <c r="U908" s="311">
        <v>0</v>
      </c>
      <c r="V908" s="311">
        <v>0</v>
      </c>
      <c r="W908" s="311">
        <v>0</v>
      </c>
      <c r="X908" s="311">
        <v>0</v>
      </c>
      <c r="Y908" s="311">
        <v>0</v>
      </c>
      <c r="Z908" s="311">
        <v>0</v>
      </c>
      <c r="AA908" s="311">
        <v>0</v>
      </c>
      <c r="AB908" s="311">
        <v>0</v>
      </c>
      <c r="AC908" s="311">
        <v>0</v>
      </c>
      <c r="AD908" s="311">
        <v>0</v>
      </c>
      <c r="AE908" s="311">
        <v>0</v>
      </c>
      <c r="AF908" s="311">
        <v>0</v>
      </c>
      <c r="AG908" s="311">
        <v>0</v>
      </c>
      <c r="AH908" s="311">
        <v>0</v>
      </c>
      <c r="AI908" s="311">
        <v>0</v>
      </c>
      <c r="AJ908" s="311">
        <v>0</v>
      </c>
      <c r="AK908" s="311">
        <v>0</v>
      </c>
      <c r="AL908" s="311">
        <v>0</v>
      </c>
      <c r="AM908" s="311">
        <v>0</v>
      </c>
      <c r="AN908" s="311">
        <v>0</v>
      </c>
      <c r="AO908" s="311">
        <v>0</v>
      </c>
      <c r="AP908" s="311">
        <v>0</v>
      </c>
      <c r="AQ908" s="311">
        <v>0</v>
      </c>
      <c r="AR908" s="311">
        <v>0</v>
      </c>
      <c r="AS908" s="311">
        <v>0</v>
      </c>
      <c r="AT908" s="311">
        <v>0</v>
      </c>
      <c r="AU908" s="311">
        <v>0</v>
      </c>
      <c r="AV908" s="311">
        <v>0</v>
      </c>
      <c r="AW908" s="311">
        <v>0</v>
      </c>
      <c r="AX908" s="352">
        <v>0</v>
      </c>
      <c r="AY908" s="352">
        <v>0</v>
      </c>
      <c r="AZ908" s="352">
        <v>0</v>
      </c>
      <c r="BA908" s="352">
        <v>0</v>
      </c>
      <c r="BB908" s="352">
        <v>0</v>
      </c>
      <c r="BC908" s="352">
        <v>0</v>
      </c>
      <c r="BD908" s="352">
        <v>0</v>
      </c>
      <c r="BE908" s="352">
        <v>0</v>
      </c>
      <c r="BF908" s="352">
        <v>0</v>
      </c>
      <c r="BG908" s="352">
        <v>0</v>
      </c>
      <c r="BH908" s="378">
        <v>0</v>
      </c>
      <c r="BI908" s="352">
        <v>0</v>
      </c>
      <c r="BJ908" s="352">
        <v>0</v>
      </c>
      <c r="BK908" s="352"/>
      <c r="BL908" s="352"/>
      <c r="BM908" s="352"/>
    </row>
    <row r="909" spans="1:65" s="78" customFormat="1" x14ac:dyDescent="0.3">
      <c r="A909" s="10"/>
      <c r="B909" s="10"/>
      <c r="C909" s="10"/>
      <c r="D909" s="10">
        <v>384726992.61000001</v>
      </c>
      <c r="E909" s="311">
        <v>110052796</v>
      </c>
      <c r="F909" s="311" t="s">
        <v>422</v>
      </c>
      <c r="G909" s="312">
        <v>9</v>
      </c>
      <c r="H909" s="312" t="s">
        <v>22</v>
      </c>
      <c r="I909" s="311">
        <v>0</v>
      </c>
      <c r="J909" s="311">
        <v>0</v>
      </c>
      <c r="K909" s="311">
        <v>0</v>
      </c>
      <c r="L909" s="311">
        <v>0</v>
      </c>
      <c r="M909" s="311">
        <v>0</v>
      </c>
      <c r="N909" s="311">
        <v>0</v>
      </c>
      <c r="O909" s="311">
        <v>0</v>
      </c>
      <c r="P909" s="311">
        <v>0</v>
      </c>
      <c r="Q909" s="311">
        <v>0</v>
      </c>
      <c r="R909" s="311">
        <v>0</v>
      </c>
      <c r="S909" s="311">
        <v>0</v>
      </c>
      <c r="T909" s="311">
        <v>0</v>
      </c>
      <c r="U909" s="311">
        <v>0</v>
      </c>
      <c r="V909" s="311">
        <v>0</v>
      </c>
      <c r="W909" s="311">
        <v>0</v>
      </c>
      <c r="X909" s="311">
        <v>0</v>
      </c>
      <c r="Y909" s="311">
        <v>0</v>
      </c>
      <c r="Z909" s="311">
        <v>0</v>
      </c>
      <c r="AA909" s="311">
        <v>0</v>
      </c>
      <c r="AB909" s="311">
        <v>0</v>
      </c>
      <c r="AC909" s="311">
        <v>0</v>
      </c>
      <c r="AD909" s="311">
        <v>0</v>
      </c>
      <c r="AE909" s="311">
        <v>0</v>
      </c>
      <c r="AF909" s="311">
        <v>0</v>
      </c>
      <c r="AG909" s="311">
        <v>0</v>
      </c>
      <c r="AH909" s="311">
        <v>0</v>
      </c>
      <c r="AI909" s="311">
        <v>0</v>
      </c>
      <c r="AJ909" s="311">
        <v>0</v>
      </c>
      <c r="AK909" s="311">
        <v>0</v>
      </c>
      <c r="AL909" s="311">
        <v>0</v>
      </c>
      <c r="AM909" s="311">
        <v>0</v>
      </c>
      <c r="AN909" s="311">
        <v>0</v>
      </c>
      <c r="AO909" s="311">
        <v>0</v>
      </c>
      <c r="AP909" s="311">
        <v>0</v>
      </c>
      <c r="AQ909" s="311">
        <v>0</v>
      </c>
      <c r="AR909" s="311">
        <v>0</v>
      </c>
      <c r="AS909" s="311">
        <v>0</v>
      </c>
      <c r="AT909" s="311">
        <v>0</v>
      </c>
      <c r="AU909" s="311">
        <v>0</v>
      </c>
      <c r="AV909" s="311">
        <v>0</v>
      </c>
      <c r="AW909" s="311">
        <v>0</v>
      </c>
      <c r="AX909" s="352">
        <v>0</v>
      </c>
      <c r="AY909" s="352">
        <v>0</v>
      </c>
      <c r="AZ909" s="352">
        <v>0</v>
      </c>
      <c r="BA909" s="352">
        <v>0</v>
      </c>
      <c r="BB909" s="352">
        <v>0</v>
      </c>
      <c r="BC909" s="352">
        <v>0</v>
      </c>
      <c r="BD909" s="352">
        <v>0</v>
      </c>
      <c r="BE909" s="352">
        <v>0</v>
      </c>
      <c r="BF909" s="352">
        <v>0</v>
      </c>
      <c r="BG909" s="352">
        <v>0</v>
      </c>
      <c r="BH909" s="378">
        <v>0</v>
      </c>
      <c r="BI909" s="352">
        <v>0</v>
      </c>
      <c r="BJ909" s="352">
        <v>0</v>
      </c>
      <c r="BK909" s="352"/>
      <c r="BL909" s="352"/>
      <c r="BM909" s="352"/>
    </row>
    <row r="910" spans="1:65" s="78" customFormat="1" x14ac:dyDescent="0.3">
      <c r="A910" s="10"/>
      <c r="B910" s="10"/>
      <c r="C910" s="10"/>
      <c r="D910" s="10">
        <v>18028252.859999999</v>
      </c>
      <c r="E910" s="311">
        <v>110055154</v>
      </c>
      <c r="F910" s="311" t="s">
        <v>424</v>
      </c>
      <c r="G910" s="312">
        <v>61</v>
      </c>
      <c r="H910" s="312" t="s">
        <v>22</v>
      </c>
      <c r="I910" s="311">
        <v>0</v>
      </c>
      <c r="J910" s="311">
        <v>0</v>
      </c>
      <c r="K910" s="311">
        <v>0</v>
      </c>
      <c r="L910" s="311">
        <v>0</v>
      </c>
      <c r="M910" s="311">
        <v>0</v>
      </c>
      <c r="N910" s="311">
        <v>0</v>
      </c>
      <c r="O910" s="311">
        <v>0</v>
      </c>
      <c r="P910" s="311">
        <v>0</v>
      </c>
      <c r="Q910" s="311">
        <v>0</v>
      </c>
      <c r="R910" s="311">
        <v>0</v>
      </c>
      <c r="S910" s="311">
        <v>0</v>
      </c>
      <c r="T910" s="311">
        <v>0</v>
      </c>
      <c r="U910" s="311">
        <v>0</v>
      </c>
      <c r="V910" s="311">
        <v>0</v>
      </c>
      <c r="W910" s="311">
        <v>0</v>
      </c>
      <c r="X910" s="311">
        <v>0</v>
      </c>
      <c r="Y910" s="311">
        <v>0</v>
      </c>
      <c r="Z910" s="311">
        <v>0</v>
      </c>
      <c r="AA910" s="311">
        <v>0</v>
      </c>
      <c r="AB910" s="311">
        <v>0</v>
      </c>
      <c r="AC910" s="311">
        <v>0</v>
      </c>
      <c r="AD910" s="311">
        <v>0</v>
      </c>
      <c r="AE910" s="311">
        <v>0</v>
      </c>
      <c r="AF910" s="311">
        <v>0</v>
      </c>
      <c r="AG910" s="311">
        <v>0</v>
      </c>
      <c r="AH910" s="311">
        <v>0</v>
      </c>
      <c r="AI910" s="311">
        <v>0</v>
      </c>
      <c r="AJ910" s="311">
        <v>0</v>
      </c>
      <c r="AK910" s="311">
        <v>0</v>
      </c>
      <c r="AL910" s="311">
        <v>0</v>
      </c>
      <c r="AM910" s="311">
        <v>0</v>
      </c>
      <c r="AN910" s="311">
        <v>0</v>
      </c>
      <c r="AO910" s="311">
        <v>0</v>
      </c>
      <c r="AP910" s="311">
        <v>0</v>
      </c>
      <c r="AQ910" s="311">
        <v>0</v>
      </c>
      <c r="AR910" s="311">
        <v>0</v>
      </c>
      <c r="AS910" s="311">
        <v>0</v>
      </c>
      <c r="AT910" s="311">
        <v>0</v>
      </c>
      <c r="AU910" s="311">
        <v>0</v>
      </c>
      <c r="AV910" s="311">
        <v>0</v>
      </c>
      <c r="AW910" s="311">
        <v>0</v>
      </c>
      <c r="AX910" s="352">
        <v>0</v>
      </c>
      <c r="AY910" s="352">
        <v>0</v>
      </c>
      <c r="AZ910" s="352">
        <v>0</v>
      </c>
      <c r="BA910" s="352">
        <v>0</v>
      </c>
      <c r="BB910" s="352">
        <v>0</v>
      </c>
      <c r="BC910" s="352">
        <v>0</v>
      </c>
      <c r="BD910" s="352">
        <v>0</v>
      </c>
      <c r="BE910" s="352">
        <v>0</v>
      </c>
      <c r="BF910" s="352">
        <v>0</v>
      </c>
      <c r="BG910" s="352">
        <v>0</v>
      </c>
      <c r="BH910" s="378">
        <v>0</v>
      </c>
      <c r="BI910" s="352">
        <v>0</v>
      </c>
      <c r="BJ910" s="352">
        <v>0</v>
      </c>
      <c r="BK910" s="352"/>
      <c r="BL910" s="352"/>
      <c r="BM910" s="352"/>
    </row>
    <row r="911" spans="1:65" s="78" customFormat="1" x14ac:dyDescent="0.3">
      <c r="A911" s="10"/>
      <c r="B911" s="10"/>
      <c r="C911" s="10"/>
      <c r="D911" s="10">
        <v>131584024.64</v>
      </c>
      <c r="E911" s="311">
        <v>110065800</v>
      </c>
      <c r="F911" s="311" t="s">
        <v>435</v>
      </c>
      <c r="G911" s="312">
        <v>25</v>
      </c>
      <c r="H911" s="312" t="s">
        <v>22</v>
      </c>
      <c r="I911" s="311">
        <v>0</v>
      </c>
      <c r="J911" s="311">
        <v>0</v>
      </c>
      <c r="K911" s="311">
        <v>0</v>
      </c>
      <c r="L911" s="311">
        <v>0</v>
      </c>
      <c r="M911" s="311">
        <v>0</v>
      </c>
      <c r="N911" s="311">
        <v>0</v>
      </c>
      <c r="O911" s="311">
        <v>0</v>
      </c>
      <c r="P911" s="311">
        <v>0</v>
      </c>
      <c r="Q911" s="311">
        <v>0</v>
      </c>
      <c r="R911" s="311">
        <v>0</v>
      </c>
      <c r="S911" s="311">
        <v>0</v>
      </c>
      <c r="T911" s="311">
        <v>0</v>
      </c>
      <c r="U911" s="311">
        <v>0</v>
      </c>
      <c r="V911" s="311">
        <v>0</v>
      </c>
      <c r="W911" s="311">
        <v>0</v>
      </c>
      <c r="X911" s="311">
        <v>0</v>
      </c>
      <c r="Y911" s="311">
        <v>0</v>
      </c>
      <c r="Z911" s="311">
        <v>0</v>
      </c>
      <c r="AA911" s="311">
        <v>0</v>
      </c>
      <c r="AB911" s="311">
        <v>0</v>
      </c>
      <c r="AC911" s="311">
        <v>0</v>
      </c>
      <c r="AD911" s="311">
        <v>0</v>
      </c>
      <c r="AE911" s="311">
        <v>0</v>
      </c>
      <c r="AF911" s="311">
        <v>0</v>
      </c>
      <c r="AG911" s="311">
        <v>0</v>
      </c>
      <c r="AH911" s="311">
        <v>0</v>
      </c>
      <c r="AI911" s="311">
        <v>0</v>
      </c>
      <c r="AJ911" s="311">
        <v>0</v>
      </c>
      <c r="AK911" s="311">
        <v>0</v>
      </c>
      <c r="AL911" s="311">
        <v>0</v>
      </c>
      <c r="AM911" s="311">
        <v>0</v>
      </c>
      <c r="AN911" s="311">
        <v>0</v>
      </c>
      <c r="AO911" s="311">
        <v>0</v>
      </c>
      <c r="AP911" s="311">
        <v>0</v>
      </c>
      <c r="AQ911" s="311">
        <v>0</v>
      </c>
      <c r="AR911" s="311">
        <v>0</v>
      </c>
      <c r="AS911" s="311">
        <v>0</v>
      </c>
      <c r="AT911" s="311">
        <v>0</v>
      </c>
      <c r="AU911" s="311">
        <v>0</v>
      </c>
      <c r="AV911" s="311">
        <v>0</v>
      </c>
      <c r="AW911" s="311">
        <v>0</v>
      </c>
      <c r="AX911" s="352">
        <v>0</v>
      </c>
      <c r="AY911" s="352">
        <v>0</v>
      </c>
      <c r="AZ911" s="352">
        <v>0</v>
      </c>
      <c r="BA911" s="352">
        <v>0</v>
      </c>
      <c r="BB911" s="352">
        <v>0</v>
      </c>
      <c r="BC911" s="352">
        <v>0</v>
      </c>
      <c r="BD911" s="352">
        <v>0</v>
      </c>
      <c r="BE911" s="352">
        <v>0</v>
      </c>
      <c r="BF911" s="352">
        <v>0</v>
      </c>
      <c r="BG911" s="352">
        <v>0</v>
      </c>
      <c r="BH911" s="378">
        <v>0</v>
      </c>
      <c r="BI911" s="352">
        <v>0</v>
      </c>
      <c r="BJ911" s="352">
        <v>0</v>
      </c>
      <c r="BK911" s="352"/>
      <c r="BL911" s="352"/>
      <c r="BM911" s="352"/>
    </row>
    <row r="912" spans="1:65" s="78" customFormat="1" x14ac:dyDescent="0.3">
      <c r="A912" s="10"/>
      <c r="B912" s="10"/>
      <c r="C912" s="10"/>
      <c r="D912" s="10">
        <v>6912654.4800000004</v>
      </c>
      <c r="E912" s="311">
        <v>110066476</v>
      </c>
      <c r="F912" s="311" t="s">
        <v>437</v>
      </c>
      <c r="G912" s="312">
        <v>79</v>
      </c>
      <c r="H912" s="312" t="s">
        <v>22</v>
      </c>
      <c r="I912" s="311">
        <v>0</v>
      </c>
      <c r="J912" s="311">
        <v>0</v>
      </c>
      <c r="K912" s="311">
        <v>0</v>
      </c>
      <c r="L912" s="311">
        <v>0</v>
      </c>
      <c r="M912" s="311">
        <v>0</v>
      </c>
      <c r="N912" s="311">
        <v>0</v>
      </c>
      <c r="O912" s="311">
        <v>0</v>
      </c>
      <c r="P912" s="311">
        <v>0</v>
      </c>
      <c r="Q912" s="311">
        <v>0</v>
      </c>
      <c r="R912" s="311">
        <v>0</v>
      </c>
      <c r="S912" s="311">
        <v>0</v>
      </c>
      <c r="T912" s="311">
        <v>0</v>
      </c>
      <c r="U912" s="311">
        <v>0</v>
      </c>
      <c r="V912" s="311">
        <v>0</v>
      </c>
      <c r="W912" s="311">
        <v>0</v>
      </c>
      <c r="X912" s="311">
        <v>0</v>
      </c>
      <c r="Y912" s="311">
        <v>0</v>
      </c>
      <c r="Z912" s="311">
        <v>0</v>
      </c>
      <c r="AA912" s="311">
        <v>0</v>
      </c>
      <c r="AB912" s="311">
        <v>0</v>
      </c>
      <c r="AC912" s="311">
        <v>0</v>
      </c>
      <c r="AD912" s="311">
        <v>0</v>
      </c>
      <c r="AE912" s="311">
        <v>0</v>
      </c>
      <c r="AF912" s="311">
        <v>0</v>
      </c>
      <c r="AG912" s="311">
        <v>0</v>
      </c>
      <c r="AH912" s="311">
        <v>0</v>
      </c>
      <c r="AI912" s="311">
        <v>0</v>
      </c>
      <c r="AJ912" s="311">
        <v>0</v>
      </c>
      <c r="AK912" s="311">
        <v>0</v>
      </c>
      <c r="AL912" s="311">
        <v>0</v>
      </c>
      <c r="AM912" s="311">
        <v>0</v>
      </c>
      <c r="AN912" s="311">
        <v>0</v>
      </c>
      <c r="AO912" s="311">
        <v>0</v>
      </c>
      <c r="AP912" s="311">
        <v>0</v>
      </c>
      <c r="AQ912" s="311">
        <v>0</v>
      </c>
      <c r="AR912" s="311">
        <v>0</v>
      </c>
      <c r="AS912" s="311">
        <v>0</v>
      </c>
      <c r="AT912" s="311">
        <v>0</v>
      </c>
      <c r="AU912" s="311">
        <v>0</v>
      </c>
      <c r="AV912" s="311">
        <v>0</v>
      </c>
      <c r="AW912" s="311">
        <v>0</v>
      </c>
      <c r="AX912" s="352">
        <v>0</v>
      </c>
      <c r="AY912" s="352">
        <v>0</v>
      </c>
      <c r="AZ912" s="352">
        <v>0</v>
      </c>
      <c r="BA912" s="352">
        <v>0</v>
      </c>
      <c r="BB912" s="352">
        <v>0</v>
      </c>
      <c r="BC912" s="352">
        <v>0</v>
      </c>
      <c r="BD912" s="352">
        <v>0</v>
      </c>
      <c r="BE912" s="352">
        <v>0</v>
      </c>
      <c r="BF912" s="352">
        <v>0</v>
      </c>
      <c r="BG912" s="352">
        <v>0</v>
      </c>
      <c r="BH912" s="378">
        <v>0</v>
      </c>
      <c r="BI912" s="352">
        <v>0</v>
      </c>
      <c r="BJ912" s="352">
        <v>0</v>
      </c>
      <c r="BK912" s="352"/>
      <c r="BL912" s="352"/>
      <c r="BM912" s="352"/>
    </row>
    <row r="913" spans="1:65" s="78" customFormat="1" x14ac:dyDescent="0.3">
      <c r="A913" s="10"/>
      <c r="B913" s="10"/>
      <c r="C913" s="10"/>
      <c r="D913" s="10">
        <v>3414751.61</v>
      </c>
      <c r="E913" s="311">
        <v>110073142</v>
      </c>
      <c r="F913" s="311" t="s">
        <v>445</v>
      </c>
      <c r="G913" s="312">
        <v>77</v>
      </c>
      <c r="H913" s="312" t="s">
        <v>22</v>
      </c>
      <c r="I913" s="311">
        <v>0</v>
      </c>
      <c r="J913" s="311">
        <v>0</v>
      </c>
      <c r="K913" s="311">
        <v>0</v>
      </c>
      <c r="L913" s="311">
        <v>0</v>
      </c>
      <c r="M913" s="311">
        <v>0</v>
      </c>
      <c r="N913" s="311">
        <v>0</v>
      </c>
      <c r="O913" s="311">
        <v>0</v>
      </c>
      <c r="P913" s="311">
        <v>0</v>
      </c>
      <c r="Q913" s="311">
        <v>0</v>
      </c>
      <c r="R913" s="311">
        <v>0</v>
      </c>
      <c r="S913" s="311">
        <v>0</v>
      </c>
      <c r="T913" s="311">
        <v>0</v>
      </c>
      <c r="U913" s="311">
        <v>0</v>
      </c>
      <c r="V913" s="311">
        <v>0</v>
      </c>
      <c r="W913" s="311">
        <v>0</v>
      </c>
      <c r="X913" s="311">
        <v>0</v>
      </c>
      <c r="Y913" s="311">
        <v>0</v>
      </c>
      <c r="Z913" s="311">
        <v>0</v>
      </c>
      <c r="AA913" s="311">
        <v>0</v>
      </c>
      <c r="AB913" s="311">
        <v>0</v>
      </c>
      <c r="AC913" s="311">
        <v>0</v>
      </c>
      <c r="AD913" s="311">
        <v>0</v>
      </c>
      <c r="AE913" s="311">
        <v>0</v>
      </c>
      <c r="AF913" s="311">
        <v>0</v>
      </c>
      <c r="AG913" s="311">
        <v>0</v>
      </c>
      <c r="AH913" s="311">
        <v>0</v>
      </c>
      <c r="AI913" s="311">
        <v>0</v>
      </c>
      <c r="AJ913" s="311">
        <v>0</v>
      </c>
      <c r="AK913" s="311">
        <v>0</v>
      </c>
      <c r="AL913" s="311">
        <v>0</v>
      </c>
      <c r="AM913" s="311">
        <v>0</v>
      </c>
      <c r="AN913" s="311">
        <v>0</v>
      </c>
      <c r="AO913" s="311">
        <v>0</v>
      </c>
      <c r="AP913" s="311">
        <v>0</v>
      </c>
      <c r="AQ913" s="311">
        <v>0</v>
      </c>
      <c r="AR913" s="311">
        <v>0</v>
      </c>
      <c r="AS913" s="311">
        <v>0</v>
      </c>
      <c r="AT913" s="311">
        <v>0</v>
      </c>
      <c r="AU913" s="311">
        <v>0</v>
      </c>
      <c r="AV913" s="311">
        <v>0</v>
      </c>
      <c r="AW913" s="311">
        <v>0</v>
      </c>
      <c r="AX913" s="352">
        <v>0</v>
      </c>
      <c r="AY913" s="352">
        <v>0</v>
      </c>
      <c r="AZ913" s="352">
        <v>0</v>
      </c>
      <c r="BA913" s="352">
        <v>0</v>
      </c>
      <c r="BB913" s="352">
        <v>0</v>
      </c>
      <c r="BC913" s="352">
        <v>0</v>
      </c>
      <c r="BD913" s="352">
        <v>0</v>
      </c>
      <c r="BE913" s="352">
        <v>0</v>
      </c>
      <c r="BF913" s="352">
        <v>0</v>
      </c>
      <c r="BG913" s="352">
        <v>0</v>
      </c>
      <c r="BH913" s="378">
        <v>0</v>
      </c>
      <c r="BI913" s="352">
        <v>0</v>
      </c>
      <c r="BJ913" s="352">
        <v>0</v>
      </c>
      <c r="BK913" s="352"/>
      <c r="BL913" s="352"/>
      <c r="BM913" s="352"/>
    </row>
    <row r="914" spans="1:65" s="78" customFormat="1" x14ac:dyDescent="0.3">
      <c r="A914" s="10"/>
      <c r="B914" s="10"/>
      <c r="C914" s="10"/>
      <c r="D914" s="10">
        <v>37249.49</v>
      </c>
      <c r="E914" s="311">
        <v>110084002</v>
      </c>
      <c r="F914" s="311" t="s">
        <v>454</v>
      </c>
      <c r="G914" s="312">
        <v>31</v>
      </c>
      <c r="H914" s="312" t="s">
        <v>22</v>
      </c>
      <c r="I914" s="311">
        <v>0</v>
      </c>
      <c r="J914" s="311">
        <v>0</v>
      </c>
      <c r="K914" s="311">
        <v>0</v>
      </c>
      <c r="L914" s="311">
        <v>0</v>
      </c>
      <c r="M914" s="311">
        <v>0</v>
      </c>
      <c r="N914" s="311">
        <v>0</v>
      </c>
      <c r="O914" s="311">
        <v>0</v>
      </c>
      <c r="P914" s="311">
        <v>0</v>
      </c>
      <c r="Q914" s="311">
        <v>0</v>
      </c>
      <c r="R914" s="311">
        <v>0</v>
      </c>
      <c r="S914" s="311">
        <v>0</v>
      </c>
      <c r="T914" s="311">
        <v>0</v>
      </c>
      <c r="U914" s="311">
        <v>0</v>
      </c>
      <c r="V914" s="311">
        <v>0</v>
      </c>
      <c r="W914" s="311">
        <v>0</v>
      </c>
      <c r="X914" s="311">
        <v>0</v>
      </c>
      <c r="Y914" s="311">
        <v>0</v>
      </c>
      <c r="Z914" s="311">
        <v>0</v>
      </c>
      <c r="AA914" s="311">
        <v>0</v>
      </c>
      <c r="AB914" s="311">
        <v>0</v>
      </c>
      <c r="AC914" s="311">
        <v>0</v>
      </c>
      <c r="AD914" s="311">
        <v>0</v>
      </c>
      <c r="AE914" s="311">
        <v>0</v>
      </c>
      <c r="AF914" s="311">
        <v>0</v>
      </c>
      <c r="AG914" s="311">
        <v>0</v>
      </c>
      <c r="AH914" s="311">
        <v>0</v>
      </c>
      <c r="AI914" s="311">
        <v>0</v>
      </c>
      <c r="AJ914" s="311">
        <v>0</v>
      </c>
      <c r="AK914" s="311">
        <v>0</v>
      </c>
      <c r="AL914" s="311">
        <v>0</v>
      </c>
      <c r="AM914" s="311">
        <v>0</v>
      </c>
      <c r="AN914" s="311">
        <v>0</v>
      </c>
      <c r="AO914" s="311">
        <v>0</v>
      </c>
      <c r="AP914" s="311">
        <v>0</v>
      </c>
      <c r="AQ914" s="311">
        <v>0</v>
      </c>
      <c r="AR914" s="311">
        <v>0</v>
      </c>
      <c r="AS914" s="311">
        <v>0</v>
      </c>
      <c r="AT914" s="311">
        <v>0</v>
      </c>
      <c r="AU914" s="311">
        <v>0</v>
      </c>
      <c r="AV914" s="311">
        <v>0</v>
      </c>
      <c r="AW914" s="311">
        <v>0</v>
      </c>
      <c r="AX914" s="352">
        <v>0</v>
      </c>
      <c r="AY914" s="352">
        <v>0</v>
      </c>
      <c r="AZ914" s="352">
        <v>0</v>
      </c>
      <c r="BA914" s="352">
        <v>0</v>
      </c>
      <c r="BB914" s="352">
        <v>0</v>
      </c>
      <c r="BC914" s="352">
        <v>0</v>
      </c>
      <c r="BD914" s="352">
        <v>0</v>
      </c>
      <c r="BE914" s="352">
        <v>0</v>
      </c>
      <c r="BF914" s="352">
        <v>0</v>
      </c>
      <c r="BG914" s="352">
        <v>0</v>
      </c>
      <c r="BH914" s="378">
        <v>0</v>
      </c>
      <c r="BI914" s="352">
        <v>0</v>
      </c>
      <c r="BJ914" s="352">
        <v>0</v>
      </c>
      <c r="BK914" s="352"/>
      <c r="BL914" s="352"/>
      <c r="BM914" s="352"/>
    </row>
    <row r="915" spans="1:65" s="78" customFormat="1" x14ac:dyDescent="0.3">
      <c r="A915" s="10"/>
      <c r="B915" s="10"/>
      <c r="C915" s="10"/>
      <c r="D915" s="10">
        <v>36551023.020000003</v>
      </c>
      <c r="E915" s="311">
        <v>110088149</v>
      </c>
      <c r="F915" s="311" t="s">
        <v>459</v>
      </c>
      <c r="G915" s="312">
        <v>35</v>
      </c>
      <c r="H915" s="312" t="s">
        <v>22</v>
      </c>
      <c r="I915" s="311">
        <v>0</v>
      </c>
      <c r="J915" s="311">
        <v>0</v>
      </c>
      <c r="K915" s="311">
        <v>0</v>
      </c>
      <c r="L915" s="311">
        <v>0</v>
      </c>
      <c r="M915" s="311">
        <v>0</v>
      </c>
      <c r="N915" s="311">
        <v>0</v>
      </c>
      <c r="O915" s="311">
        <v>0</v>
      </c>
      <c r="P915" s="311">
        <v>0</v>
      </c>
      <c r="Q915" s="311">
        <v>0</v>
      </c>
      <c r="R915" s="311">
        <v>0</v>
      </c>
      <c r="S915" s="311">
        <v>0</v>
      </c>
      <c r="T915" s="311">
        <v>0</v>
      </c>
      <c r="U915" s="311">
        <v>0</v>
      </c>
      <c r="V915" s="311">
        <v>0</v>
      </c>
      <c r="W915" s="311">
        <v>0</v>
      </c>
      <c r="X915" s="311">
        <v>0</v>
      </c>
      <c r="Y915" s="311">
        <v>0</v>
      </c>
      <c r="Z915" s="311">
        <v>0</v>
      </c>
      <c r="AA915" s="311">
        <v>0</v>
      </c>
      <c r="AB915" s="311">
        <v>0</v>
      </c>
      <c r="AC915" s="311">
        <v>0</v>
      </c>
      <c r="AD915" s="311">
        <v>0</v>
      </c>
      <c r="AE915" s="311">
        <v>0</v>
      </c>
      <c r="AF915" s="311">
        <v>0</v>
      </c>
      <c r="AG915" s="311">
        <v>0</v>
      </c>
      <c r="AH915" s="311">
        <v>0</v>
      </c>
      <c r="AI915" s="311">
        <v>0</v>
      </c>
      <c r="AJ915" s="311">
        <v>0</v>
      </c>
      <c r="AK915" s="311">
        <v>0</v>
      </c>
      <c r="AL915" s="311">
        <v>0</v>
      </c>
      <c r="AM915" s="311">
        <v>0</v>
      </c>
      <c r="AN915" s="311">
        <v>0</v>
      </c>
      <c r="AO915" s="311">
        <v>0</v>
      </c>
      <c r="AP915" s="311">
        <v>0</v>
      </c>
      <c r="AQ915" s="311">
        <v>0</v>
      </c>
      <c r="AR915" s="311">
        <v>0</v>
      </c>
      <c r="AS915" s="311">
        <v>0</v>
      </c>
      <c r="AT915" s="311">
        <v>0</v>
      </c>
      <c r="AU915" s="311">
        <v>0</v>
      </c>
      <c r="AV915" s="311">
        <v>0</v>
      </c>
      <c r="AW915" s="311">
        <v>0</v>
      </c>
      <c r="AX915" s="352">
        <v>0</v>
      </c>
      <c r="AY915" s="352">
        <v>0</v>
      </c>
      <c r="AZ915" s="352">
        <v>0</v>
      </c>
      <c r="BA915" s="352">
        <v>0</v>
      </c>
      <c r="BB915" s="352">
        <v>0</v>
      </c>
      <c r="BC915" s="352">
        <v>0</v>
      </c>
      <c r="BD915" s="352">
        <v>0</v>
      </c>
      <c r="BE915" s="352">
        <v>0</v>
      </c>
      <c r="BF915" s="352">
        <v>0</v>
      </c>
      <c r="BG915" s="352">
        <v>0</v>
      </c>
      <c r="BH915" s="378">
        <v>0</v>
      </c>
      <c r="BI915" s="352">
        <v>0</v>
      </c>
      <c r="BJ915" s="352">
        <v>0</v>
      </c>
      <c r="BK915" s="352"/>
      <c r="BL915" s="352"/>
      <c r="BM915" s="352"/>
    </row>
    <row r="916" spans="1:65" s="78" customFormat="1" x14ac:dyDescent="0.3">
      <c r="A916" s="10"/>
      <c r="B916" s="10"/>
      <c r="C916" s="10"/>
      <c r="D916" s="10">
        <v>2968790441.8400002</v>
      </c>
      <c r="E916" s="311">
        <v>150000955</v>
      </c>
      <c r="F916" s="311" t="s">
        <v>464</v>
      </c>
      <c r="G916" s="312">
        <v>5</v>
      </c>
      <c r="H916" s="312" t="s">
        <v>1298</v>
      </c>
      <c r="I916" s="311">
        <v>0</v>
      </c>
      <c r="J916" s="311">
        <v>0</v>
      </c>
      <c r="K916" s="311">
        <v>0</v>
      </c>
      <c r="L916" s="311">
        <v>0</v>
      </c>
      <c r="M916" s="311">
        <v>0</v>
      </c>
      <c r="N916" s="311">
        <v>0</v>
      </c>
      <c r="O916" s="311">
        <v>0</v>
      </c>
      <c r="P916" s="311">
        <v>0</v>
      </c>
      <c r="Q916" s="311">
        <v>0</v>
      </c>
      <c r="R916" s="311">
        <v>0</v>
      </c>
      <c r="S916" s="311">
        <v>0</v>
      </c>
      <c r="T916" s="311">
        <v>0</v>
      </c>
      <c r="U916" s="311">
        <v>0</v>
      </c>
      <c r="V916" s="311">
        <v>0</v>
      </c>
      <c r="W916" s="311">
        <v>0</v>
      </c>
      <c r="X916" s="311">
        <v>0</v>
      </c>
      <c r="Y916" s="311">
        <v>0</v>
      </c>
      <c r="Z916" s="311">
        <v>0</v>
      </c>
      <c r="AA916" s="311">
        <v>0</v>
      </c>
      <c r="AB916" s="311">
        <v>0</v>
      </c>
      <c r="AC916" s="311">
        <v>0</v>
      </c>
      <c r="AD916" s="311">
        <v>0</v>
      </c>
      <c r="AE916" s="311">
        <v>0</v>
      </c>
      <c r="AF916" s="311">
        <v>0</v>
      </c>
      <c r="AG916" s="311">
        <v>0</v>
      </c>
      <c r="AH916" s="311">
        <v>0</v>
      </c>
      <c r="AI916" s="311">
        <v>0</v>
      </c>
      <c r="AJ916" s="311">
        <v>0</v>
      </c>
      <c r="AK916" s="311">
        <v>0</v>
      </c>
      <c r="AL916" s="311">
        <v>0</v>
      </c>
      <c r="AM916" s="311">
        <v>0</v>
      </c>
      <c r="AN916" s="311">
        <v>0</v>
      </c>
      <c r="AO916" s="311">
        <v>0</v>
      </c>
      <c r="AP916" s="311">
        <v>0</v>
      </c>
      <c r="AQ916" s="311">
        <v>0</v>
      </c>
      <c r="AR916" s="311">
        <v>0</v>
      </c>
      <c r="AS916" s="311">
        <v>0</v>
      </c>
      <c r="AT916" s="311">
        <v>0</v>
      </c>
      <c r="AU916" s="311">
        <v>0</v>
      </c>
      <c r="AV916" s="311">
        <v>0</v>
      </c>
      <c r="AW916" s="311">
        <v>0</v>
      </c>
      <c r="AX916" s="352">
        <v>0</v>
      </c>
      <c r="AY916" s="352">
        <v>0</v>
      </c>
      <c r="AZ916" s="352">
        <v>0</v>
      </c>
      <c r="BA916" s="352">
        <v>0</v>
      </c>
      <c r="BB916" s="352">
        <v>0</v>
      </c>
      <c r="BC916" s="352">
        <v>0</v>
      </c>
      <c r="BD916" s="352">
        <v>0</v>
      </c>
      <c r="BE916" s="352">
        <v>0</v>
      </c>
      <c r="BF916" s="352">
        <v>0</v>
      </c>
      <c r="BG916" s="352">
        <v>0</v>
      </c>
      <c r="BH916" s="378">
        <v>0</v>
      </c>
      <c r="BI916" s="352">
        <v>0</v>
      </c>
      <c r="BJ916" s="352">
        <v>0</v>
      </c>
      <c r="BK916" s="352"/>
      <c r="BL916" s="352"/>
      <c r="BM916" s="352"/>
    </row>
    <row r="917" spans="1:65" s="78" customFormat="1" x14ac:dyDescent="0.3">
      <c r="A917" s="10"/>
      <c r="B917" s="10"/>
      <c r="C917" s="10"/>
      <c r="D917" s="10">
        <v>172038523.81</v>
      </c>
      <c r="E917" s="311">
        <v>150015374</v>
      </c>
      <c r="F917" s="311" t="s">
        <v>468</v>
      </c>
      <c r="G917" s="312">
        <v>16</v>
      </c>
      <c r="H917" s="312" t="s">
        <v>1298</v>
      </c>
      <c r="I917" s="311">
        <v>0</v>
      </c>
      <c r="J917" s="311">
        <v>0</v>
      </c>
      <c r="K917" s="311">
        <v>0</v>
      </c>
      <c r="L917" s="311">
        <v>0</v>
      </c>
      <c r="M917" s="311">
        <v>0</v>
      </c>
      <c r="N917" s="311">
        <v>0</v>
      </c>
      <c r="O917" s="311">
        <v>0</v>
      </c>
      <c r="P917" s="311">
        <v>0</v>
      </c>
      <c r="Q917" s="311">
        <v>0</v>
      </c>
      <c r="R917" s="311">
        <v>0</v>
      </c>
      <c r="S917" s="311">
        <v>0</v>
      </c>
      <c r="T917" s="311">
        <v>0</v>
      </c>
      <c r="U917" s="311">
        <v>0</v>
      </c>
      <c r="V917" s="311">
        <v>0</v>
      </c>
      <c r="W917" s="311">
        <v>0</v>
      </c>
      <c r="X917" s="311">
        <v>0</v>
      </c>
      <c r="Y917" s="311">
        <v>0</v>
      </c>
      <c r="Z917" s="311">
        <v>0</v>
      </c>
      <c r="AA917" s="311">
        <v>0</v>
      </c>
      <c r="AB917" s="311">
        <v>0</v>
      </c>
      <c r="AC917" s="311">
        <v>0</v>
      </c>
      <c r="AD917" s="311">
        <v>0</v>
      </c>
      <c r="AE917" s="311">
        <v>0</v>
      </c>
      <c r="AF917" s="311">
        <v>0</v>
      </c>
      <c r="AG917" s="311">
        <v>0</v>
      </c>
      <c r="AH917" s="311">
        <v>0</v>
      </c>
      <c r="AI917" s="311">
        <v>0</v>
      </c>
      <c r="AJ917" s="311">
        <v>0</v>
      </c>
      <c r="AK917" s="311">
        <v>0</v>
      </c>
      <c r="AL917" s="311">
        <v>0</v>
      </c>
      <c r="AM917" s="311">
        <v>0</v>
      </c>
      <c r="AN917" s="311">
        <v>0</v>
      </c>
      <c r="AO917" s="311">
        <v>0</v>
      </c>
      <c r="AP917" s="311">
        <v>0</v>
      </c>
      <c r="AQ917" s="311">
        <v>0</v>
      </c>
      <c r="AR917" s="311">
        <v>0</v>
      </c>
      <c r="AS917" s="311">
        <v>0</v>
      </c>
      <c r="AT917" s="311">
        <v>0</v>
      </c>
      <c r="AU917" s="311">
        <v>0</v>
      </c>
      <c r="AV917" s="311">
        <v>0</v>
      </c>
      <c r="AW917" s="311">
        <v>0</v>
      </c>
      <c r="AX917" s="352">
        <v>0</v>
      </c>
      <c r="AY917" s="352">
        <v>0</v>
      </c>
      <c r="AZ917" s="352">
        <v>0</v>
      </c>
      <c r="BA917" s="352">
        <v>0</v>
      </c>
      <c r="BB917" s="352">
        <v>0</v>
      </c>
      <c r="BC917" s="352">
        <v>0</v>
      </c>
      <c r="BD917" s="352">
        <v>0</v>
      </c>
      <c r="BE917" s="352">
        <v>0</v>
      </c>
      <c r="BF917" s="352">
        <v>0</v>
      </c>
      <c r="BG917" s="352">
        <v>0</v>
      </c>
      <c r="BH917" s="378">
        <v>0</v>
      </c>
      <c r="BI917" s="352">
        <v>0</v>
      </c>
      <c r="BJ917" s="352">
        <v>0</v>
      </c>
      <c r="BK917" s="352"/>
      <c r="BL917" s="352"/>
      <c r="BM917" s="352"/>
    </row>
    <row r="918" spans="1:65" s="78" customFormat="1" x14ac:dyDescent="0.3">
      <c r="A918" s="10"/>
      <c r="B918" s="10"/>
      <c r="C918" s="10"/>
      <c r="D918" s="10">
        <v>330215753.33999997</v>
      </c>
      <c r="E918" s="311">
        <v>190088420</v>
      </c>
      <c r="F918" s="311" t="s">
        <v>503</v>
      </c>
      <c r="G918" s="312">
        <v>5</v>
      </c>
      <c r="H918" s="312" t="s">
        <v>1300</v>
      </c>
      <c r="I918" s="311">
        <v>0</v>
      </c>
      <c r="J918" s="311">
        <v>0</v>
      </c>
      <c r="K918" s="311">
        <v>0</v>
      </c>
      <c r="L918" s="311">
        <v>0</v>
      </c>
      <c r="M918" s="311">
        <v>0</v>
      </c>
      <c r="N918" s="311">
        <v>0</v>
      </c>
      <c r="O918" s="311">
        <v>0</v>
      </c>
      <c r="P918" s="311">
        <v>0</v>
      </c>
      <c r="Q918" s="311">
        <v>0</v>
      </c>
      <c r="R918" s="311">
        <v>0</v>
      </c>
      <c r="S918" s="311">
        <v>0</v>
      </c>
      <c r="T918" s="311">
        <v>0</v>
      </c>
      <c r="U918" s="311">
        <v>0</v>
      </c>
      <c r="V918" s="311">
        <v>0</v>
      </c>
      <c r="W918" s="311">
        <v>0</v>
      </c>
      <c r="X918" s="311">
        <v>0</v>
      </c>
      <c r="Y918" s="311">
        <v>0</v>
      </c>
      <c r="Z918" s="311">
        <v>0</v>
      </c>
      <c r="AA918" s="311">
        <v>0</v>
      </c>
      <c r="AB918" s="311">
        <v>0</v>
      </c>
      <c r="AC918" s="311">
        <v>0</v>
      </c>
      <c r="AD918" s="311">
        <v>0</v>
      </c>
      <c r="AE918" s="311">
        <v>0</v>
      </c>
      <c r="AF918" s="311">
        <v>0</v>
      </c>
      <c r="AG918" s="311">
        <v>0</v>
      </c>
      <c r="AH918" s="311">
        <v>0</v>
      </c>
      <c r="AI918" s="311">
        <v>0</v>
      </c>
      <c r="AJ918" s="311">
        <v>0</v>
      </c>
      <c r="AK918" s="311">
        <v>0</v>
      </c>
      <c r="AL918" s="311">
        <v>0</v>
      </c>
      <c r="AM918" s="311">
        <v>0</v>
      </c>
      <c r="AN918" s="311">
        <v>0</v>
      </c>
      <c r="AO918" s="311">
        <v>0</v>
      </c>
      <c r="AP918" s="311">
        <v>0</v>
      </c>
      <c r="AQ918" s="311">
        <v>0</v>
      </c>
      <c r="AR918" s="311">
        <v>0</v>
      </c>
      <c r="AS918" s="311">
        <v>0</v>
      </c>
      <c r="AT918" s="311">
        <v>0</v>
      </c>
      <c r="AU918" s="311">
        <v>0</v>
      </c>
      <c r="AV918" s="311">
        <v>0</v>
      </c>
      <c r="AW918" s="311">
        <v>0</v>
      </c>
      <c r="AX918" s="352">
        <v>0</v>
      </c>
      <c r="AY918" s="352">
        <v>0</v>
      </c>
      <c r="AZ918" s="352">
        <v>0</v>
      </c>
      <c r="BA918" s="352">
        <v>0</v>
      </c>
      <c r="BB918" s="352">
        <v>0</v>
      </c>
      <c r="BC918" s="352">
        <v>0</v>
      </c>
      <c r="BD918" s="352">
        <v>0</v>
      </c>
      <c r="BE918" s="352">
        <v>0</v>
      </c>
      <c r="BF918" s="352">
        <v>0</v>
      </c>
      <c r="BG918" s="352">
        <v>0</v>
      </c>
      <c r="BH918" s="378">
        <v>0</v>
      </c>
      <c r="BI918" s="352">
        <v>0</v>
      </c>
      <c r="BJ918" s="352">
        <v>0</v>
      </c>
      <c r="BK918" s="352"/>
      <c r="BL918" s="352"/>
      <c r="BM918" s="352"/>
    </row>
    <row r="919" spans="1:65" s="78" customFormat="1" x14ac:dyDescent="0.3">
      <c r="A919" s="10"/>
      <c r="B919" s="10"/>
      <c r="C919" s="10"/>
      <c r="D919" s="10">
        <v>281791351.05000001</v>
      </c>
      <c r="E919" s="311">
        <v>190187882</v>
      </c>
      <c r="F919" s="311" t="s">
        <v>506</v>
      </c>
      <c r="G919" s="312">
        <v>2</v>
      </c>
      <c r="H919" s="312" t="s">
        <v>1300</v>
      </c>
      <c r="I919" s="311">
        <v>0</v>
      </c>
      <c r="J919" s="311">
        <v>0</v>
      </c>
      <c r="K919" s="311">
        <v>0</v>
      </c>
      <c r="L919" s="311">
        <v>0</v>
      </c>
      <c r="M919" s="311">
        <v>0</v>
      </c>
      <c r="N919" s="311">
        <v>0</v>
      </c>
      <c r="O919" s="311">
        <v>0</v>
      </c>
      <c r="P919" s="311">
        <v>0</v>
      </c>
      <c r="Q919" s="311">
        <v>0</v>
      </c>
      <c r="R919" s="311">
        <v>0</v>
      </c>
      <c r="S919" s="311">
        <v>0</v>
      </c>
      <c r="T919" s="311">
        <v>0</v>
      </c>
      <c r="U919" s="311">
        <v>0</v>
      </c>
      <c r="V919" s="311">
        <v>0</v>
      </c>
      <c r="W919" s="311">
        <v>0</v>
      </c>
      <c r="X919" s="311">
        <v>0</v>
      </c>
      <c r="Y919" s="311">
        <v>0</v>
      </c>
      <c r="Z919" s="311">
        <v>0</v>
      </c>
      <c r="AA919" s="311">
        <v>0</v>
      </c>
      <c r="AB919" s="311">
        <v>0</v>
      </c>
      <c r="AC919" s="311">
        <v>0</v>
      </c>
      <c r="AD919" s="311">
        <v>0</v>
      </c>
      <c r="AE919" s="311">
        <v>0</v>
      </c>
      <c r="AF919" s="311">
        <v>0</v>
      </c>
      <c r="AG919" s="311">
        <v>0</v>
      </c>
      <c r="AH919" s="311">
        <v>0</v>
      </c>
      <c r="AI919" s="311">
        <v>0</v>
      </c>
      <c r="AJ919" s="311">
        <v>0</v>
      </c>
      <c r="AK919" s="311">
        <v>0</v>
      </c>
      <c r="AL919" s="311">
        <v>0</v>
      </c>
      <c r="AM919" s="311">
        <v>0</v>
      </c>
      <c r="AN919" s="311">
        <v>0</v>
      </c>
      <c r="AO919" s="311">
        <v>0</v>
      </c>
      <c r="AP919" s="311">
        <v>0</v>
      </c>
      <c r="AQ919" s="311">
        <v>0</v>
      </c>
      <c r="AR919" s="311">
        <v>0</v>
      </c>
      <c r="AS919" s="311">
        <v>0</v>
      </c>
      <c r="AT919" s="311">
        <v>0</v>
      </c>
      <c r="AU919" s="311">
        <v>0</v>
      </c>
      <c r="AV919" s="311">
        <v>0</v>
      </c>
      <c r="AW919" s="311">
        <v>0</v>
      </c>
      <c r="AX919" s="352">
        <v>0</v>
      </c>
      <c r="AY919" s="352">
        <v>0</v>
      </c>
      <c r="AZ919" s="352">
        <v>0</v>
      </c>
      <c r="BA919" s="352">
        <v>0</v>
      </c>
      <c r="BB919" s="352">
        <v>0</v>
      </c>
      <c r="BC919" s="352">
        <v>0</v>
      </c>
      <c r="BD919" s="352">
        <v>0</v>
      </c>
      <c r="BE919" s="352">
        <v>0</v>
      </c>
      <c r="BF919" s="352">
        <v>0</v>
      </c>
      <c r="BG919" s="352">
        <v>0</v>
      </c>
      <c r="BH919" s="378">
        <v>0</v>
      </c>
      <c r="BI919" s="352">
        <v>0</v>
      </c>
      <c r="BJ919" s="352">
        <v>0</v>
      </c>
      <c r="BK919" s="352"/>
      <c r="BL919" s="352"/>
      <c r="BM919" s="352"/>
    </row>
    <row r="920" spans="1:65" s="78" customFormat="1" x14ac:dyDescent="0.3">
      <c r="A920" s="10"/>
      <c r="B920" s="10"/>
      <c r="C920" s="10"/>
      <c r="D920" s="10"/>
      <c r="E920" s="311">
        <v>220402862</v>
      </c>
      <c r="F920" s="311" t="s">
        <v>1471</v>
      </c>
      <c r="G920" s="312">
        <v>35</v>
      </c>
      <c r="H920" s="312" t="s">
        <v>1465</v>
      </c>
      <c r="I920" s="311">
        <v>0</v>
      </c>
      <c r="J920" s="311">
        <v>0</v>
      </c>
      <c r="K920" s="311">
        <v>0</v>
      </c>
      <c r="L920" s="311">
        <v>0</v>
      </c>
      <c r="M920" s="311">
        <v>0</v>
      </c>
      <c r="N920" s="311">
        <v>0</v>
      </c>
      <c r="O920" s="311">
        <v>0</v>
      </c>
      <c r="P920" s="311">
        <v>0</v>
      </c>
      <c r="Q920" s="311">
        <v>0</v>
      </c>
      <c r="R920" s="311">
        <v>0</v>
      </c>
      <c r="S920" s="311">
        <v>0</v>
      </c>
      <c r="T920" s="311">
        <v>0</v>
      </c>
      <c r="U920" s="311">
        <v>0</v>
      </c>
      <c r="V920" s="311">
        <v>0</v>
      </c>
      <c r="W920" s="311">
        <v>0</v>
      </c>
      <c r="X920" s="311">
        <v>0</v>
      </c>
      <c r="Y920" s="311">
        <v>0</v>
      </c>
      <c r="Z920" s="311">
        <v>0</v>
      </c>
      <c r="AA920" s="311">
        <v>0</v>
      </c>
      <c r="AB920" s="311">
        <v>0</v>
      </c>
      <c r="AC920" s="311">
        <v>0</v>
      </c>
      <c r="AD920" s="311">
        <v>0</v>
      </c>
      <c r="AE920" s="311">
        <v>0</v>
      </c>
      <c r="AF920" s="311">
        <v>0</v>
      </c>
      <c r="AG920" s="311">
        <v>0</v>
      </c>
      <c r="AH920" s="311">
        <v>0</v>
      </c>
      <c r="AI920" s="311">
        <v>0</v>
      </c>
      <c r="AJ920" s="311">
        <v>0</v>
      </c>
      <c r="AK920" s="311">
        <v>0</v>
      </c>
      <c r="AL920" s="311">
        <v>0</v>
      </c>
      <c r="AM920" s="311">
        <v>0</v>
      </c>
      <c r="AN920" s="311">
        <v>0</v>
      </c>
      <c r="AO920" s="311">
        <v>0</v>
      </c>
      <c r="AP920" s="311">
        <v>0</v>
      </c>
      <c r="AQ920" s="311">
        <v>0</v>
      </c>
      <c r="AR920" s="311">
        <v>0</v>
      </c>
      <c r="AS920" s="311">
        <v>0</v>
      </c>
      <c r="AT920" s="311">
        <v>0</v>
      </c>
      <c r="AU920" s="311">
        <v>0</v>
      </c>
      <c r="AV920" s="311">
        <v>0</v>
      </c>
      <c r="AW920" s="311">
        <v>0</v>
      </c>
      <c r="AX920" s="352">
        <v>0</v>
      </c>
      <c r="AY920" s="352">
        <v>0</v>
      </c>
      <c r="AZ920" s="352">
        <v>0</v>
      </c>
      <c r="BA920" s="352">
        <v>0</v>
      </c>
      <c r="BB920" s="352">
        <v>0</v>
      </c>
      <c r="BC920" s="352">
        <v>0</v>
      </c>
      <c r="BD920" s="352">
        <v>0</v>
      </c>
      <c r="BE920" s="352">
        <v>0</v>
      </c>
      <c r="BF920" s="352">
        <v>0</v>
      </c>
      <c r="BG920" s="352">
        <v>0</v>
      </c>
      <c r="BH920" s="378">
        <v>0</v>
      </c>
      <c r="BI920" s="352">
        <v>0</v>
      </c>
      <c r="BJ920" s="352">
        <v>0</v>
      </c>
      <c r="BK920" s="352"/>
      <c r="BL920" s="352"/>
      <c r="BM920" s="352"/>
    </row>
    <row r="921" spans="1:65" s="78" customFormat="1" x14ac:dyDescent="0.3">
      <c r="A921" s="10"/>
      <c r="B921" s="10"/>
      <c r="C921" s="10"/>
      <c r="D921" s="10"/>
      <c r="E921" s="311">
        <v>221107940</v>
      </c>
      <c r="F921" s="311" t="s">
        <v>1473</v>
      </c>
      <c r="G921" s="312">
        <v>4</v>
      </c>
      <c r="H921" s="312" t="s">
        <v>1465</v>
      </c>
      <c r="I921" s="311">
        <v>0</v>
      </c>
      <c r="J921" s="311">
        <v>0</v>
      </c>
      <c r="K921" s="311">
        <v>0</v>
      </c>
      <c r="L921" s="311">
        <v>0</v>
      </c>
      <c r="M921" s="311">
        <v>0</v>
      </c>
      <c r="N921" s="311">
        <v>0</v>
      </c>
      <c r="O921" s="311">
        <v>0</v>
      </c>
      <c r="P921" s="311">
        <v>0</v>
      </c>
      <c r="Q921" s="311">
        <v>0</v>
      </c>
      <c r="R921" s="311">
        <v>0</v>
      </c>
      <c r="S921" s="311">
        <v>0</v>
      </c>
      <c r="T921" s="311">
        <v>0</v>
      </c>
      <c r="U921" s="311">
        <v>0</v>
      </c>
      <c r="V921" s="311">
        <v>0</v>
      </c>
      <c r="W921" s="311">
        <v>0</v>
      </c>
      <c r="X921" s="311">
        <v>0</v>
      </c>
      <c r="Y921" s="311">
        <v>0</v>
      </c>
      <c r="Z921" s="311">
        <v>0</v>
      </c>
      <c r="AA921" s="311">
        <v>0</v>
      </c>
      <c r="AB921" s="311">
        <v>0</v>
      </c>
      <c r="AC921" s="311">
        <v>0</v>
      </c>
      <c r="AD921" s="311">
        <v>0</v>
      </c>
      <c r="AE921" s="311">
        <v>0</v>
      </c>
      <c r="AF921" s="311">
        <v>0</v>
      </c>
      <c r="AG921" s="311">
        <v>0</v>
      </c>
      <c r="AH921" s="311">
        <v>0</v>
      </c>
      <c r="AI921" s="311">
        <v>0</v>
      </c>
      <c r="AJ921" s="311">
        <v>0</v>
      </c>
      <c r="AK921" s="311">
        <v>0</v>
      </c>
      <c r="AL921" s="311">
        <v>0</v>
      </c>
      <c r="AM921" s="311">
        <v>0</v>
      </c>
      <c r="AN921" s="311">
        <v>0</v>
      </c>
      <c r="AO921" s="311">
        <v>0</v>
      </c>
      <c r="AP921" s="311">
        <v>0</v>
      </c>
      <c r="AQ921" s="311">
        <v>0</v>
      </c>
      <c r="AR921" s="311">
        <v>0</v>
      </c>
      <c r="AS921" s="311">
        <v>0</v>
      </c>
      <c r="AT921" s="311">
        <v>0</v>
      </c>
      <c r="AU921" s="311">
        <v>0</v>
      </c>
      <c r="AV921" s="311">
        <v>0</v>
      </c>
      <c r="AW921" s="311">
        <v>0</v>
      </c>
      <c r="AX921" s="352">
        <v>0</v>
      </c>
      <c r="AY921" s="352">
        <v>0</v>
      </c>
      <c r="AZ921" s="352">
        <v>0</v>
      </c>
      <c r="BA921" s="352">
        <v>0</v>
      </c>
      <c r="BB921" s="352">
        <v>0</v>
      </c>
      <c r="BC921" s="352">
        <v>0</v>
      </c>
      <c r="BD921" s="352">
        <v>0</v>
      </c>
      <c r="BE921" s="352">
        <v>0</v>
      </c>
      <c r="BF921" s="352">
        <v>0</v>
      </c>
      <c r="BG921" s="352">
        <v>0</v>
      </c>
      <c r="BH921" s="378">
        <v>0</v>
      </c>
      <c r="BI921" s="352">
        <v>0</v>
      </c>
      <c r="BJ921" s="352">
        <v>0</v>
      </c>
      <c r="BK921" s="352"/>
      <c r="BL921" s="352"/>
      <c r="BM921" s="352"/>
    </row>
    <row r="922" spans="1:65" s="78" customFormat="1" x14ac:dyDescent="0.3">
      <c r="A922" s="10"/>
      <c r="B922" s="10"/>
      <c r="C922" s="10"/>
      <c r="D922" s="10"/>
      <c r="E922" s="311">
        <v>221435077</v>
      </c>
      <c r="F922" s="311" t="s">
        <v>1476</v>
      </c>
      <c r="G922" s="312">
        <v>26</v>
      </c>
      <c r="H922" s="312" t="s">
        <v>1465</v>
      </c>
      <c r="I922" s="311">
        <v>0</v>
      </c>
      <c r="J922" s="311">
        <v>0</v>
      </c>
      <c r="K922" s="311">
        <v>0</v>
      </c>
      <c r="L922" s="311">
        <v>0</v>
      </c>
      <c r="M922" s="311">
        <v>0</v>
      </c>
      <c r="N922" s="311">
        <v>0</v>
      </c>
      <c r="O922" s="311">
        <v>0</v>
      </c>
      <c r="P922" s="311">
        <v>0</v>
      </c>
      <c r="Q922" s="311">
        <v>0</v>
      </c>
      <c r="R922" s="311">
        <v>0</v>
      </c>
      <c r="S922" s="311">
        <v>0</v>
      </c>
      <c r="T922" s="311">
        <v>0</v>
      </c>
      <c r="U922" s="311">
        <v>0</v>
      </c>
      <c r="V922" s="311">
        <v>0</v>
      </c>
      <c r="W922" s="311">
        <v>0</v>
      </c>
      <c r="X922" s="311">
        <v>0</v>
      </c>
      <c r="Y922" s="311">
        <v>0</v>
      </c>
      <c r="Z922" s="311">
        <v>0</v>
      </c>
      <c r="AA922" s="311">
        <v>0</v>
      </c>
      <c r="AB922" s="311">
        <v>0</v>
      </c>
      <c r="AC922" s="311">
        <v>0</v>
      </c>
      <c r="AD922" s="311">
        <v>0</v>
      </c>
      <c r="AE922" s="311">
        <v>0</v>
      </c>
      <c r="AF922" s="311">
        <v>0</v>
      </c>
      <c r="AG922" s="311">
        <v>0</v>
      </c>
      <c r="AH922" s="311">
        <v>0</v>
      </c>
      <c r="AI922" s="311">
        <v>0</v>
      </c>
      <c r="AJ922" s="311">
        <v>0</v>
      </c>
      <c r="AK922" s="311">
        <v>0</v>
      </c>
      <c r="AL922" s="311">
        <v>0</v>
      </c>
      <c r="AM922" s="311">
        <v>0</v>
      </c>
      <c r="AN922" s="311">
        <v>0</v>
      </c>
      <c r="AO922" s="311">
        <v>0</v>
      </c>
      <c r="AP922" s="311">
        <v>0</v>
      </c>
      <c r="AQ922" s="311">
        <v>0</v>
      </c>
      <c r="AR922" s="311">
        <v>0</v>
      </c>
      <c r="AS922" s="311">
        <v>0</v>
      </c>
      <c r="AT922" s="311">
        <v>0</v>
      </c>
      <c r="AU922" s="311">
        <v>0</v>
      </c>
      <c r="AV922" s="311">
        <v>0</v>
      </c>
      <c r="AW922" s="311">
        <v>0</v>
      </c>
      <c r="AX922" s="352">
        <v>0</v>
      </c>
      <c r="AY922" s="352">
        <v>0</v>
      </c>
      <c r="AZ922" s="352">
        <v>0</v>
      </c>
      <c r="BA922" s="352">
        <v>0</v>
      </c>
      <c r="BB922" s="352">
        <v>0</v>
      </c>
      <c r="BC922" s="352">
        <v>0</v>
      </c>
      <c r="BD922" s="352">
        <v>0</v>
      </c>
      <c r="BE922" s="352">
        <v>0</v>
      </c>
      <c r="BF922" s="352">
        <v>0</v>
      </c>
      <c r="BG922" s="352">
        <v>0</v>
      </c>
      <c r="BH922" s="378">
        <v>0</v>
      </c>
      <c r="BI922" s="352">
        <v>0</v>
      </c>
      <c r="BJ922" s="352">
        <v>0</v>
      </c>
      <c r="BK922" s="352"/>
      <c r="BL922" s="352"/>
      <c r="BM922" s="352"/>
    </row>
    <row r="923" spans="1:65" s="78" customFormat="1" x14ac:dyDescent="0.3">
      <c r="A923" s="10"/>
      <c r="B923" s="10"/>
      <c r="C923" s="10"/>
      <c r="D923" s="10"/>
      <c r="E923" s="311">
        <v>221583730</v>
      </c>
      <c r="F923" s="311" t="s">
        <v>1483</v>
      </c>
      <c r="G923" s="312">
        <v>22</v>
      </c>
      <c r="H923" s="312" t="s">
        <v>1465</v>
      </c>
      <c r="I923" s="311">
        <v>0</v>
      </c>
      <c r="J923" s="311">
        <v>0</v>
      </c>
      <c r="K923" s="311">
        <v>0</v>
      </c>
      <c r="L923" s="311">
        <v>0</v>
      </c>
      <c r="M923" s="311">
        <v>0</v>
      </c>
      <c r="N923" s="311">
        <v>0</v>
      </c>
      <c r="O923" s="311">
        <v>0</v>
      </c>
      <c r="P923" s="311">
        <v>0</v>
      </c>
      <c r="Q923" s="311">
        <v>0</v>
      </c>
      <c r="R923" s="311">
        <v>0</v>
      </c>
      <c r="S923" s="311">
        <v>0</v>
      </c>
      <c r="T923" s="311">
        <v>0</v>
      </c>
      <c r="U923" s="311">
        <v>0</v>
      </c>
      <c r="V923" s="311">
        <v>0</v>
      </c>
      <c r="W923" s="311">
        <v>0</v>
      </c>
      <c r="X923" s="311">
        <v>0</v>
      </c>
      <c r="Y923" s="311">
        <v>0</v>
      </c>
      <c r="Z923" s="311">
        <v>0</v>
      </c>
      <c r="AA923" s="311">
        <v>0</v>
      </c>
      <c r="AB923" s="311">
        <v>0</v>
      </c>
      <c r="AC923" s="311">
        <v>0</v>
      </c>
      <c r="AD923" s="311">
        <v>0</v>
      </c>
      <c r="AE923" s="311">
        <v>21718.196361465725</v>
      </c>
      <c r="AF923" s="311">
        <v>39076.761124679149</v>
      </c>
      <c r="AG923" s="311">
        <v>0</v>
      </c>
      <c r="AH923" s="311">
        <v>0</v>
      </c>
      <c r="AI923" s="311">
        <v>0</v>
      </c>
      <c r="AJ923" s="311">
        <v>469615.29544522625</v>
      </c>
      <c r="AK923" s="311">
        <v>0</v>
      </c>
      <c r="AL923" s="311">
        <v>0</v>
      </c>
      <c r="AM923" s="311">
        <v>0</v>
      </c>
      <c r="AN923" s="311">
        <v>232925.58105029986</v>
      </c>
      <c r="AO923" s="311">
        <v>0</v>
      </c>
      <c r="AP923" s="311">
        <v>0</v>
      </c>
      <c r="AQ923" s="311">
        <v>111811.61334599306</v>
      </c>
      <c r="AR923" s="311">
        <v>0</v>
      </c>
      <c r="AS923" s="311">
        <v>0</v>
      </c>
      <c r="AT923" s="311">
        <v>0</v>
      </c>
      <c r="AU923" s="311">
        <v>0</v>
      </c>
      <c r="AV923" s="311">
        <v>0</v>
      </c>
      <c r="AW923" s="311">
        <v>0</v>
      </c>
      <c r="AX923" s="352">
        <v>0</v>
      </c>
      <c r="AY923" s="352">
        <v>0</v>
      </c>
      <c r="AZ923" s="352">
        <v>0</v>
      </c>
      <c r="BA923" s="352">
        <v>64083.143562788449</v>
      </c>
      <c r="BB923" s="352">
        <v>0</v>
      </c>
      <c r="BC923" s="352">
        <v>0</v>
      </c>
      <c r="BD923" s="352">
        <v>0</v>
      </c>
      <c r="BE923" s="352">
        <v>0</v>
      </c>
      <c r="BF923" s="352">
        <v>0</v>
      </c>
      <c r="BG923" s="352">
        <v>0</v>
      </c>
      <c r="BH923" s="378">
        <v>0</v>
      </c>
      <c r="BI923" s="352">
        <v>0</v>
      </c>
      <c r="BJ923" s="352">
        <v>0</v>
      </c>
      <c r="BK923" s="352"/>
      <c r="BL923" s="352"/>
      <c r="BM923" s="352"/>
    </row>
    <row r="924" spans="1:65" s="78" customFormat="1" x14ac:dyDescent="0.3">
      <c r="A924" s="10"/>
      <c r="B924" s="10"/>
      <c r="C924" s="10"/>
      <c r="D924" s="10"/>
      <c r="E924" s="311">
        <v>221789663</v>
      </c>
      <c r="F924" s="311" t="s">
        <v>1490</v>
      </c>
      <c r="G924" s="312">
        <v>3</v>
      </c>
      <c r="H924" s="312" t="s">
        <v>1465</v>
      </c>
      <c r="I924" s="311">
        <v>0</v>
      </c>
      <c r="J924" s="311">
        <v>0</v>
      </c>
      <c r="K924" s="311">
        <v>0</v>
      </c>
      <c r="L924" s="311">
        <v>0</v>
      </c>
      <c r="M924" s="311">
        <v>0</v>
      </c>
      <c r="N924" s="311">
        <v>0</v>
      </c>
      <c r="O924" s="311">
        <v>0</v>
      </c>
      <c r="P924" s="311">
        <v>0</v>
      </c>
      <c r="Q924" s="311">
        <v>0</v>
      </c>
      <c r="R924" s="311">
        <v>0</v>
      </c>
      <c r="S924" s="311">
        <v>0</v>
      </c>
      <c r="T924" s="311">
        <v>0</v>
      </c>
      <c r="U924" s="311">
        <v>0</v>
      </c>
      <c r="V924" s="311">
        <v>0</v>
      </c>
      <c r="W924" s="311">
        <v>0</v>
      </c>
      <c r="X924" s="311">
        <v>0</v>
      </c>
      <c r="Y924" s="311">
        <v>0</v>
      </c>
      <c r="Z924" s="311">
        <v>0</v>
      </c>
      <c r="AA924" s="311">
        <v>0</v>
      </c>
      <c r="AB924" s="311">
        <v>0</v>
      </c>
      <c r="AC924" s="311">
        <v>0</v>
      </c>
      <c r="AD924" s="311">
        <v>0</v>
      </c>
      <c r="AE924" s="311">
        <v>0</v>
      </c>
      <c r="AF924" s="311">
        <v>0</v>
      </c>
      <c r="AG924" s="311">
        <v>0</v>
      </c>
      <c r="AH924" s="311">
        <v>0</v>
      </c>
      <c r="AI924" s="311">
        <v>0</v>
      </c>
      <c r="AJ924" s="311">
        <v>0</v>
      </c>
      <c r="AK924" s="311">
        <v>0</v>
      </c>
      <c r="AL924" s="311">
        <v>0</v>
      </c>
      <c r="AM924" s="311">
        <v>0</v>
      </c>
      <c r="AN924" s="311">
        <v>0</v>
      </c>
      <c r="AO924" s="311">
        <v>0</v>
      </c>
      <c r="AP924" s="311">
        <v>0</v>
      </c>
      <c r="AQ924" s="311">
        <v>0</v>
      </c>
      <c r="AR924" s="311">
        <v>0</v>
      </c>
      <c r="AS924" s="311">
        <v>0</v>
      </c>
      <c r="AT924" s="311">
        <v>0</v>
      </c>
      <c r="AU924" s="311">
        <v>0</v>
      </c>
      <c r="AV924" s="311">
        <v>0</v>
      </c>
      <c r="AW924" s="311">
        <v>0</v>
      </c>
      <c r="AX924" s="352">
        <v>0</v>
      </c>
      <c r="AY924" s="352">
        <v>0</v>
      </c>
      <c r="AZ924" s="352">
        <v>0</v>
      </c>
      <c r="BA924" s="352">
        <v>0</v>
      </c>
      <c r="BB924" s="352">
        <v>0</v>
      </c>
      <c r="BC924" s="352">
        <v>0</v>
      </c>
      <c r="BD924" s="352">
        <v>0</v>
      </c>
      <c r="BE924" s="352">
        <v>0</v>
      </c>
      <c r="BF924" s="352">
        <v>0</v>
      </c>
      <c r="BG924" s="352">
        <v>0</v>
      </c>
      <c r="BH924" s="378">
        <v>0</v>
      </c>
      <c r="BI924" s="352">
        <v>0</v>
      </c>
      <c r="BJ924" s="352">
        <v>0</v>
      </c>
      <c r="BK924" s="352"/>
      <c r="BL924" s="352"/>
      <c r="BM924" s="352"/>
    </row>
    <row r="925" spans="1:65" s="78" customFormat="1" x14ac:dyDescent="0.3">
      <c r="A925" s="10"/>
      <c r="B925" s="10"/>
      <c r="C925" s="10"/>
      <c r="D925" s="10"/>
      <c r="E925" s="311">
        <v>221917279</v>
      </c>
      <c r="F925" s="311" t="s">
        <v>1492</v>
      </c>
      <c r="G925" s="312">
        <v>12</v>
      </c>
      <c r="H925" s="312" t="s">
        <v>1465</v>
      </c>
      <c r="I925" s="311">
        <v>0</v>
      </c>
      <c r="J925" s="311">
        <v>0</v>
      </c>
      <c r="K925" s="311">
        <v>0</v>
      </c>
      <c r="L925" s="311">
        <v>0</v>
      </c>
      <c r="M925" s="311">
        <v>0</v>
      </c>
      <c r="N925" s="311">
        <v>0</v>
      </c>
      <c r="O925" s="311">
        <v>0</v>
      </c>
      <c r="P925" s="311">
        <v>0</v>
      </c>
      <c r="Q925" s="311">
        <v>0</v>
      </c>
      <c r="R925" s="311">
        <v>0</v>
      </c>
      <c r="S925" s="311">
        <v>0</v>
      </c>
      <c r="T925" s="311">
        <v>0</v>
      </c>
      <c r="U925" s="311">
        <v>0</v>
      </c>
      <c r="V925" s="311">
        <v>0</v>
      </c>
      <c r="W925" s="311">
        <v>0</v>
      </c>
      <c r="X925" s="311">
        <v>0</v>
      </c>
      <c r="Y925" s="311">
        <v>0</v>
      </c>
      <c r="Z925" s="311">
        <v>0</v>
      </c>
      <c r="AA925" s="311">
        <v>0</v>
      </c>
      <c r="AB925" s="311">
        <v>0</v>
      </c>
      <c r="AC925" s="311">
        <v>0</v>
      </c>
      <c r="AD925" s="311">
        <v>0</v>
      </c>
      <c r="AE925" s="311">
        <v>0</v>
      </c>
      <c r="AF925" s="311">
        <v>0</v>
      </c>
      <c r="AG925" s="311">
        <v>0</v>
      </c>
      <c r="AH925" s="311">
        <v>0</v>
      </c>
      <c r="AI925" s="311">
        <v>0</v>
      </c>
      <c r="AJ925" s="311">
        <v>0</v>
      </c>
      <c r="AK925" s="311">
        <v>0</v>
      </c>
      <c r="AL925" s="311">
        <v>0</v>
      </c>
      <c r="AM925" s="311">
        <v>0</v>
      </c>
      <c r="AN925" s="311">
        <v>0</v>
      </c>
      <c r="AO925" s="311">
        <v>0</v>
      </c>
      <c r="AP925" s="311">
        <v>0</v>
      </c>
      <c r="AQ925" s="311">
        <v>0</v>
      </c>
      <c r="AR925" s="311">
        <v>0</v>
      </c>
      <c r="AS925" s="311">
        <v>0</v>
      </c>
      <c r="AT925" s="311">
        <v>0</v>
      </c>
      <c r="AU925" s="311">
        <v>0</v>
      </c>
      <c r="AV925" s="311">
        <v>0</v>
      </c>
      <c r="AW925" s="311">
        <v>0</v>
      </c>
      <c r="AX925" s="352">
        <v>0</v>
      </c>
      <c r="AY925" s="352">
        <v>0</v>
      </c>
      <c r="AZ925" s="352">
        <v>0</v>
      </c>
      <c r="BA925" s="352">
        <v>0</v>
      </c>
      <c r="BB925" s="352">
        <v>0</v>
      </c>
      <c r="BC925" s="352">
        <v>0</v>
      </c>
      <c r="BD925" s="352">
        <v>0</v>
      </c>
      <c r="BE925" s="352">
        <v>0</v>
      </c>
      <c r="BF925" s="352">
        <v>0</v>
      </c>
      <c r="BG925" s="352">
        <v>0</v>
      </c>
      <c r="BH925" s="378">
        <v>0</v>
      </c>
      <c r="BI925" s="352">
        <v>0</v>
      </c>
      <c r="BJ925" s="352">
        <v>0</v>
      </c>
      <c r="BK925" s="352"/>
      <c r="BL925" s="352"/>
      <c r="BM925" s="352"/>
    </row>
    <row r="926" spans="1:65" s="78" customFormat="1" x14ac:dyDescent="0.3">
      <c r="A926" s="10"/>
      <c r="B926" s="10"/>
      <c r="C926" s="10"/>
      <c r="D926" s="10">
        <v>5097337675.1400003</v>
      </c>
      <c r="E926" s="311">
        <v>230020231</v>
      </c>
      <c r="F926" s="311" t="s">
        <v>510</v>
      </c>
      <c r="G926" s="312">
        <v>2</v>
      </c>
      <c r="H926" s="312" t="s">
        <v>1301</v>
      </c>
      <c r="I926" s="311">
        <v>0</v>
      </c>
      <c r="J926" s="311">
        <v>0</v>
      </c>
      <c r="K926" s="311">
        <v>0</v>
      </c>
      <c r="L926" s="311">
        <v>0</v>
      </c>
      <c r="M926" s="311">
        <v>0</v>
      </c>
      <c r="N926" s="311">
        <v>0</v>
      </c>
      <c r="O926" s="311">
        <v>0</v>
      </c>
      <c r="P926" s="311">
        <v>0</v>
      </c>
      <c r="Q926" s="311">
        <v>0</v>
      </c>
      <c r="R926" s="311">
        <v>0</v>
      </c>
      <c r="S926" s="311">
        <v>0</v>
      </c>
      <c r="T926" s="311">
        <v>0</v>
      </c>
      <c r="U926" s="311">
        <v>0</v>
      </c>
      <c r="V926" s="311">
        <v>0</v>
      </c>
      <c r="W926" s="311">
        <v>0</v>
      </c>
      <c r="X926" s="311">
        <v>0</v>
      </c>
      <c r="Y926" s="311">
        <v>0</v>
      </c>
      <c r="Z926" s="311">
        <v>0</v>
      </c>
      <c r="AA926" s="311">
        <v>0</v>
      </c>
      <c r="AB926" s="311">
        <v>0</v>
      </c>
      <c r="AC926" s="311">
        <v>0</v>
      </c>
      <c r="AD926" s="311">
        <v>0</v>
      </c>
      <c r="AE926" s="311">
        <v>0</v>
      </c>
      <c r="AF926" s="311">
        <v>0</v>
      </c>
      <c r="AG926" s="311">
        <v>0</v>
      </c>
      <c r="AH926" s="311">
        <v>0</v>
      </c>
      <c r="AI926" s="311">
        <v>0</v>
      </c>
      <c r="AJ926" s="311">
        <v>0</v>
      </c>
      <c r="AK926" s="311">
        <v>0</v>
      </c>
      <c r="AL926" s="311">
        <v>0</v>
      </c>
      <c r="AM926" s="311">
        <v>0</v>
      </c>
      <c r="AN926" s="311">
        <v>0</v>
      </c>
      <c r="AO926" s="311">
        <v>0</v>
      </c>
      <c r="AP926" s="311">
        <v>0</v>
      </c>
      <c r="AQ926" s="311">
        <v>0</v>
      </c>
      <c r="AR926" s="311">
        <v>0</v>
      </c>
      <c r="AS926" s="311">
        <v>0</v>
      </c>
      <c r="AT926" s="311">
        <v>0</v>
      </c>
      <c r="AU926" s="311">
        <v>0</v>
      </c>
      <c r="AV926" s="311">
        <v>0</v>
      </c>
      <c r="AW926" s="311">
        <v>0</v>
      </c>
      <c r="AX926" s="352">
        <v>0</v>
      </c>
      <c r="AY926" s="352">
        <v>0</v>
      </c>
      <c r="AZ926" s="352">
        <v>0</v>
      </c>
      <c r="BA926" s="352">
        <v>0</v>
      </c>
      <c r="BB926" s="352">
        <v>0</v>
      </c>
      <c r="BC926" s="352">
        <v>0</v>
      </c>
      <c r="BD926" s="352">
        <v>0</v>
      </c>
      <c r="BE926" s="352">
        <v>0</v>
      </c>
      <c r="BF926" s="352">
        <v>0</v>
      </c>
      <c r="BG926" s="352">
        <v>0</v>
      </c>
      <c r="BH926" s="378">
        <v>0</v>
      </c>
      <c r="BI926" s="352">
        <v>0</v>
      </c>
      <c r="BJ926" s="352">
        <v>0</v>
      </c>
      <c r="BK926" s="352"/>
      <c r="BL926" s="352"/>
      <c r="BM926" s="352"/>
    </row>
    <row r="927" spans="1:65" s="78" customFormat="1" x14ac:dyDescent="0.3">
      <c r="A927" s="10"/>
      <c r="B927" s="10"/>
      <c r="C927" s="10"/>
      <c r="D927" s="10">
        <v>8182165807.8000002</v>
      </c>
      <c r="E927" s="311">
        <v>270022971</v>
      </c>
      <c r="F927" s="311" t="s">
        <v>524</v>
      </c>
      <c r="G927" s="312">
        <v>32</v>
      </c>
      <c r="H927" s="312" t="s">
        <v>1302</v>
      </c>
      <c r="I927" s="311">
        <v>58506.426696583432</v>
      </c>
      <c r="J927" s="311">
        <v>0</v>
      </c>
      <c r="K927" s="311">
        <v>0</v>
      </c>
      <c r="L927" s="311">
        <v>0</v>
      </c>
      <c r="M927" s="311">
        <v>0</v>
      </c>
      <c r="N927" s="311">
        <v>0</v>
      </c>
      <c r="O927" s="311">
        <v>0</v>
      </c>
      <c r="P927" s="311">
        <v>0</v>
      </c>
      <c r="Q927" s="311">
        <v>0</v>
      </c>
      <c r="R927" s="311">
        <v>0</v>
      </c>
      <c r="S927" s="311">
        <v>58506.426696583432</v>
      </c>
      <c r="T927" s="311">
        <v>0</v>
      </c>
      <c r="U927" s="311">
        <v>0</v>
      </c>
      <c r="V927" s="311">
        <v>117012.85339316686</v>
      </c>
      <c r="W927" s="311">
        <v>0</v>
      </c>
      <c r="X927" s="311">
        <v>0</v>
      </c>
      <c r="Y927" s="311">
        <v>0</v>
      </c>
      <c r="Z927" s="311">
        <v>0</v>
      </c>
      <c r="AA927" s="311">
        <v>0</v>
      </c>
      <c r="AB927" s="311">
        <v>0</v>
      </c>
      <c r="AC927" s="311">
        <v>0</v>
      </c>
      <c r="AD927" s="311">
        <v>0</v>
      </c>
      <c r="AE927" s="311">
        <v>0</v>
      </c>
      <c r="AF927" s="311">
        <v>0</v>
      </c>
      <c r="AG927" s="311">
        <v>0</v>
      </c>
      <c r="AH927" s="311">
        <v>0</v>
      </c>
      <c r="AI927" s="311">
        <v>0</v>
      </c>
      <c r="AJ927" s="311">
        <v>0</v>
      </c>
      <c r="AK927" s="311">
        <v>0</v>
      </c>
      <c r="AL927" s="311">
        <v>0</v>
      </c>
      <c r="AM927" s="311">
        <v>0</v>
      </c>
      <c r="AN927" s="311">
        <v>0</v>
      </c>
      <c r="AO927" s="311">
        <v>0</v>
      </c>
      <c r="AP927" s="311">
        <v>0</v>
      </c>
      <c r="AQ927" s="311">
        <v>0</v>
      </c>
      <c r="AR927" s="311">
        <v>0</v>
      </c>
      <c r="AS927" s="311">
        <v>0</v>
      </c>
      <c r="AT927" s="311">
        <v>0</v>
      </c>
      <c r="AU927" s="311">
        <v>0</v>
      </c>
      <c r="AV927" s="311">
        <v>0</v>
      </c>
      <c r="AW927" s="311">
        <v>0</v>
      </c>
      <c r="AX927" s="352">
        <v>0</v>
      </c>
      <c r="AY927" s="352">
        <v>0</v>
      </c>
      <c r="AZ927" s="352">
        <v>0</v>
      </c>
      <c r="BA927" s="352">
        <v>0</v>
      </c>
      <c r="BB927" s="352">
        <v>0</v>
      </c>
      <c r="BC927" s="352">
        <v>0</v>
      </c>
      <c r="BD927" s="352">
        <v>0</v>
      </c>
      <c r="BE927" s="352">
        <v>0</v>
      </c>
      <c r="BF927" s="352">
        <v>0</v>
      </c>
      <c r="BG927" s="352">
        <v>0</v>
      </c>
      <c r="BH927" s="378">
        <v>0</v>
      </c>
      <c r="BI927" s="352">
        <v>0</v>
      </c>
      <c r="BJ927" s="352">
        <v>0</v>
      </c>
      <c r="BK927" s="352"/>
      <c r="BL927" s="352"/>
      <c r="BM927" s="352"/>
    </row>
    <row r="928" spans="1:65" s="78" customFormat="1" x14ac:dyDescent="0.3">
      <c r="A928" s="10"/>
      <c r="B928" s="10"/>
      <c r="C928" s="10"/>
      <c r="D928" s="10"/>
      <c r="E928" s="311">
        <v>270045920</v>
      </c>
      <c r="F928" s="311" t="s">
        <v>1500</v>
      </c>
      <c r="G928" s="312">
        <v>61</v>
      </c>
      <c r="H928" s="312" t="s">
        <v>1302</v>
      </c>
      <c r="I928" s="311">
        <v>0</v>
      </c>
      <c r="J928" s="311">
        <v>0</v>
      </c>
      <c r="K928" s="311">
        <v>0</v>
      </c>
      <c r="L928" s="311">
        <v>0</v>
      </c>
      <c r="M928" s="311">
        <v>0</v>
      </c>
      <c r="N928" s="311">
        <v>0</v>
      </c>
      <c r="O928" s="311">
        <v>0</v>
      </c>
      <c r="P928" s="311">
        <v>0</v>
      </c>
      <c r="Q928" s="311">
        <v>0</v>
      </c>
      <c r="R928" s="311">
        <v>0</v>
      </c>
      <c r="S928" s="311">
        <v>0</v>
      </c>
      <c r="T928" s="311">
        <v>0</v>
      </c>
      <c r="U928" s="311">
        <v>0</v>
      </c>
      <c r="V928" s="311">
        <v>0</v>
      </c>
      <c r="W928" s="311">
        <v>0</v>
      </c>
      <c r="X928" s="311">
        <v>0</v>
      </c>
      <c r="Y928" s="311">
        <v>0</v>
      </c>
      <c r="Z928" s="311">
        <v>0</v>
      </c>
      <c r="AA928" s="311">
        <v>0</v>
      </c>
      <c r="AB928" s="311">
        <v>0</v>
      </c>
      <c r="AC928" s="311">
        <v>0</v>
      </c>
      <c r="AD928" s="311">
        <v>0</v>
      </c>
      <c r="AE928" s="311">
        <v>0</v>
      </c>
      <c r="AF928" s="311">
        <v>0</v>
      </c>
      <c r="AG928" s="311">
        <v>0</v>
      </c>
      <c r="AH928" s="311">
        <v>0</v>
      </c>
      <c r="AI928" s="311">
        <v>0</v>
      </c>
      <c r="AJ928" s="311">
        <v>0</v>
      </c>
      <c r="AK928" s="311">
        <v>0</v>
      </c>
      <c r="AL928" s="311">
        <v>0</v>
      </c>
      <c r="AM928" s="311">
        <v>0</v>
      </c>
      <c r="AN928" s="311">
        <v>0</v>
      </c>
      <c r="AO928" s="311">
        <v>0</v>
      </c>
      <c r="AP928" s="311">
        <v>0</v>
      </c>
      <c r="AQ928" s="311">
        <v>0</v>
      </c>
      <c r="AR928" s="311">
        <v>0</v>
      </c>
      <c r="AS928" s="311">
        <v>0</v>
      </c>
      <c r="AT928" s="311">
        <v>0</v>
      </c>
      <c r="AU928" s="311">
        <v>0</v>
      </c>
      <c r="AV928" s="311">
        <v>0</v>
      </c>
      <c r="AW928" s="311">
        <v>0</v>
      </c>
      <c r="AX928" s="352">
        <v>0</v>
      </c>
      <c r="AY928" s="352">
        <v>0</v>
      </c>
      <c r="AZ928" s="352">
        <v>0</v>
      </c>
      <c r="BA928" s="352">
        <v>0</v>
      </c>
      <c r="BB928" s="352">
        <v>0</v>
      </c>
      <c r="BC928" s="352">
        <v>0</v>
      </c>
      <c r="BD928" s="352">
        <v>0</v>
      </c>
      <c r="BE928" s="352">
        <v>0</v>
      </c>
      <c r="BF928" s="352">
        <v>0</v>
      </c>
      <c r="BG928" s="352">
        <v>0</v>
      </c>
      <c r="BH928" s="378">
        <v>0</v>
      </c>
      <c r="BI928" s="352">
        <v>0</v>
      </c>
      <c r="BJ928" s="352">
        <v>0</v>
      </c>
      <c r="BK928" s="352"/>
      <c r="BL928" s="352"/>
      <c r="BM928" s="352"/>
    </row>
    <row r="929" spans="1:65" s="78" customFormat="1" x14ac:dyDescent="0.3">
      <c r="A929" s="10"/>
      <c r="B929" s="10"/>
      <c r="C929" s="10"/>
      <c r="D929" s="10">
        <v>31472689190.279999</v>
      </c>
      <c r="E929" s="311">
        <v>270059213</v>
      </c>
      <c r="F929" s="311" t="s">
        <v>539</v>
      </c>
      <c r="G929" s="312">
        <v>28</v>
      </c>
      <c r="H929" s="312" t="s">
        <v>1302</v>
      </c>
      <c r="I929" s="311">
        <v>0</v>
      </c>
      <c r="J929" s="311">
        <v>0</v>
      </c>
      <c r="K929" s="311">
        <v>0</v>
      </c>
      <c r="L929" s="311">
        <v>0</v>
      </c>
      <c r="M929" s="311">
        <v>0</v>
      </c>
      <c r="N929" s="311">
        <v>0</v>
      </c>
      <c r="O929" s="311">
        <v>0</v>
      </c>
      <c r="P929" s="311">
        <v>0</v>
      </c>
      <c r="Q929" s="311">
        <v>0</v>
      </c>
      <c r="R929" s="311">
        <v>0</v>
      </c>
      <c r="S929" s="311">
        <v>0</v>
      </c>
      <c r="T929" s="311">
        <v>0</v>
      </c>
      <c r="U929" s="311">
        <v>0</v>
      </c>
      <c r="V929" s="311">
        <v>0</v>
      </c>
      <c r="W929" s="311">
        <v>0</v>
      </c>
      <c r="X929" s="311">
        <v>0</v>
      </c>
      <c r="Y929" s="311">
        <v>0</v>
      </c>
      <c r="Z929" s="311">
        <v>0</v>
      </c>
      <c r="AA929" s="311">
        <v>0</v>
      </c>
      <c r="AB929" s="311">
        <v>0</v>
      </c>
      <c r="AC929" s="311">
        <v>0</v>
      </c>
      <c r="AD929" s="311">
        <v>0</v>
      </c>
      <c r="AE929" s="311">
        <v>0</v>
      </c>
      <c r="AF929" s="311">
        <v>0</v>
      </c>
      <c r="AG929" s="311">
        <v>0</v>
      </c>
      <c r="AH929" s="311">
        <v>0</v>
      </c>
      <c r="AI929" s="311">
        <v>0</v>
      </c>
      <c r="AJ929" s="311">
        <v>0</v>
      </c>
      <c r="AK929" s="311">
        <v>0</v>
      </c>
      <c r="AL929" s="311">
        <v>0</v>
      </c>
      <c r="AM929" s="311">
        <v>0</v>
      </c>
      <c r="AN929" s="311">
        <v>0</v>
      </c>
      <c r="AO929" s="311">
        <v>0</v>
      </c>
      <c r="AP929" s="311">
        <v>0</v>
      </c>
      <c r="AQ929" s="311">
        <v>0</v>
      </c>
      <c r="AR929" s="311">
        <v>0</v>
      </c>
      <c r="AS929" s="311">
        <v>0</v>
      </c>
      <c r="AT929" s="311">
        <v>0</v>
      </c>
      <c r="AU929" s="311">
        <v>0</v>
      </c>
      <c r="AV929" s="311">
        <v>0</v>
      </c>
      <c r="AW929" s="311">
        <v>0</v>
      </c>
      <c r="AX929" s="352">
        <v>0</v>
      </c>
      <c r="AY929" s="352">
        <v>0</v>
      </c>
      <c r="AZ929" s="352">
        <v>0</v>
      </c>
      <c r="BA929" s="352">
        <v>0</v>
      </c>
      <c r="BB929" s="352">
        <v>0</v>
      </c>
      <c r="BC929" s="352">
        <v>0</v>
      </c>
      <c r="BD929" s="352">
        <v>0</v>
      </c>
      <c r="BE929" s="352">
        <v>0</v>
      </c>
      <c r="BF929" s="352">
        <v>0</v>
      </c>
      <c r="BG929" s="352">
        <v>0</v>
      </c>
      <c r="BH929" s="378">
        <v>0</v>
      </c>
      <c r="BI929" s="352">
        <v>0</v>
      </c>
      <c r="BJ929" s="352">
        <v>0</v>
      </c>
      <c r="BK929" s="352"/>
      <c r="BL929" s="352"/>
      <c r="BM929" s="352"/>
    </row>
    <row r="930" spans="1:65" s="78" customFormat="1" x14ac:dyDescent="0.3">
      <c r="A930" s="10"/>
      <c r="B930" s="10"/>
      <c r="C930" s="10"/>
      <c r="D930" s="10">
        <v>4164314864.5500002</v>
      </c>
      <c r="E930" s="311">
        <v>270059896</v>
      </c>
      <c r="F930" s="311" t="s">
        <v>540</v>
      </c>
      <c r="G930" s="312">
        <v>10</v>
      </c>
      <c r="H930" s="312" t="s">
        <v>1302</v>
      </c>
      <c r="I930" s="311">
        <v>0</v>
      </c>
      <c r="J930" s="311">
        <v>0</v>
      </c>
      <c r="K930" s="311">
        <v>0</v>
      </c>
      <c r="L930" s="311">
        <v>0</v>
      </c>
      <c r="M930" s="311">
        <v>0</v>
      </c>
      <c r="N930" s="311">
        <v>0</v>
      </c>
      <c r="O930" s="311">
        <v>0</v>
      </c>
      <c r="P930" s="311">
        <v>0</v>
      </c>
      <c r="Q930" s="311">
        <v>0</v>
      </c>
      <c r="R930" s="311">
        <v>0</v>
      </c>
      <c r="S930" s="311">
        <v>0</v>
      </c>
      <c r="T930" s="311">
        <v>0</v>
      </c>
      <c r="U930" s="311">
        <v>0</v>
      </c>
      <c r="V930" s="311">
        <v>0</v>
      </c>
      <c r="W930" s="311">
        <v>0</v>
      </c>
      <c r="X930" s="311">
        <v>0</v>
      </c>
      <c r="Y930" s="311">
        <v>0</v>
      </c>
      <c r="Z930" s="311">
        <v>0</v>
      </c>
      <c r="AA930" s="311">
        <v>0</v>
      </c>
      <c r="AB930" s="311">
        <v>0</v>
      </c>
      <c r="AC930" s="311">
        <v>0</v>
      </c>
      <c r="AD930" s="311">
        <v>0</v>
      </c>
      <c r="AE930" s="311">
        <v>0</v>
      </c>
      <c r="AF930" s="311">
        <v>0</v>
      </c>
      <c r="AG930" s="311">
        <v>0</v>
      </c>
      <c r="AH930" s="311">
        <v>0</v>
      </c>
      <c r="AI930" s="311">
        <v>0</v>
      </c>
      <c r="AJ930" s="311">
        <v>0</v>
      </c>
      <c r="AK930" s="311">
        <v>0</v>
      </c>
      <c r="AL930" s="311">
        <v>0</v>
      </c>
      <c r="AM930" s="311">
        <v>0</v>
      </c>
      <c r="AN930" s="311">
        <v>0</v>
      </c>
      <c r="AO930" s="311">
        <v>0</v>
      </c>
      <c r="AP930" s="311">
        <v>0</v>
      </c>
      <c r="AQ930" s="311">
        <v>0</v>
      </c>
      <c r="AR930" s="311">
        <v>0</v>
      </c>
      <c r="AS930" s="311">
        <v>0</v>
      </c>
      <c r="AT930" s="311">
        <v>0</v>
      </c>
      <c r="AU930" s="311">
        <v>0</v>
      </c>
      <c r="AV930" s="311">
        <v>0</v>
      </c>
      <c r="AW930" s="311">
        <v>0</v>
      </c>
      <c r="AX930" s="352">
        <v>0</v>
      </c>
      <c r="AY930" s="352">
        <v>0</v>
      </c>
      <c r="AZ930" s="352">
        <v>0</v>
      </c>
      <c r="BA930" s="352">
        <v>0</v>
      </c>
      <c r="BB930" s="352">
        <v>0</v>
      </c>
      <c r="BC930" s="352">
        <v>0</v>
      </c>
      <c r="BD930" s="352">
        <v>0</v>
      </c>
      <c r="BE930" s="352">
        <v>0</v>
      </c>
      <c r="BF930" s="352">
        <v>0</v>
      </c>
      <c r="BG930" s="352">
        <v>0</v>
      </c>
      <c r="BH930" s="378">
        <v>0</v>
      </c>
      <c r="BI930" s="352">
        <v>0</v>
      </c>
      <c r="BJ930" s="352">
        <v>0</v>
      </c>
      <c r="BK930" s="352"/>
      <c r="BL930" s="352"/>
      <c r="BM930" s="352"/>
    </row>
    <row r="931" spans="1:65" s="78" customFormat="1" x14ac:dyDescent="0.3">
      <c r="A931" s="10"/>
      <c r="B931" s="10"/>
      <c r="C931" s="10"/>
      <c r="D931" s="10">
        <v>8180589868.9300003</v>
      </c>
      <c r="E931" s="311">
        <v>270087880</v>
      </c>
      <c r="F931" s="311" t="s">
        <v>554</v>
      </c>
      <c r="G931" s="312">
        <v>40</v>
      </c>
      <c r="H931" s="312" t="s">
        <v>1302</v>
      </c>
      <c r="I931" s="311">
        <v>0</v>
      </c>
      <c r="J931" s="311">
        <v>0</v>
      </c>
      <c r="K931" s="311">
        <v>0</v>
      </c>
      <c r="L931" s="311">
        <v>0</v>
      </c>
      <c r="M931" s="311">
        <v>0</v>
      </c>
      <c r="N931" s="311">
        <v>0</v>
      </c>
      <c r="O931" s="311">
        <v>0</v>
      </c>
      <c r="P931" s="311">
        <v>0</v>
      </c>
      <c r="Q931" s="311">
        <v>0</v>
      </c>
      <c r="R931" s="311">
        <v>0</v>
      </c>
      <c r="S931" s="311">
        <v>0</v>
      </c>
      <c r="T931" s="311">
        <v>0</v>
      </c>
      <c r="U931" s="311">
        <v>0</v>
      </c>
      <c r="V931" s="311">
        <v>0</v>
      </c>
      <c r="W931" s="311">
        <v>0</v>
      </c>
      <c r="X931" s="311">
        <v>0</v>
      </c>
      <c r="Y931" s="311">
        <v>0</v>
      </c>
      <c r="Z931" s="311">
        <v>0</v>
      </c>
      <c r="AA931" s="311">
        <v>0</v>
      </c>
      <c r="AB931" s="311">
        <v>0</v>
      </c>
      <c r="AC931" s="311">
        <v>0</v>
      </c>
      <c r="AD931" s="311">
        <v>0</v>
      </c>
      <c r="AE931" s="311">
        <v>0</v>
      </c>
      <c r="AF931" s="311">
        <v>0</v>
      </c>
      <c r="AG931" s="311">
        <v>0</v>
      </c>
      <c r="AH931" s="311">
        <v>0</v>
      </c>
      <c r="AI931" s="311">
        <v>0</v>
      </c>
      <c r="AJ931" s="311">
        <v>0</v>
      </c>
      <c r="AK931" s="311">
        <v>0</v>
      </c>
      <c r="AL931" s="311">
        <v>0</v>
      </c>
      <c r="AM931" s="311">
        <v>0</v>
      </c>
      <c r="AN931" s="311">
        <v>0</v>
      </c>
      <c r="AO931" s="311">
        <v>0</v>
      </c>
      <c r="AP931" s="311">
        <v>0</v>
      </c>
      <c r="AQ931" s="311">
        <v>0</v>
      </c>
      <c r="AR931" s="311">
        <v>0</v>
      </c>
      <c r="AS931" s="311">
        <v>0</v>
      </c>
      <c r="AT931" s="311">
        <v>0</v>
      </c>
      <c r="AU931" s="311">
        <v>0</v>
      </c>
      <c r="AV931" s="311">
        <v>0</v>
      </c>
      <c r="AW931" s="311">
        <v>0</v>
      </c>
      <c r="AX931" s="352">
        <v>0</v>
      </c>
      <c r="AY931" s="352">
        <v>0</v>
      </c>
      <c r="AZ931" s="352">
        <v>0</v>
      </c>
      <c r="BA931" s="352">
        <v>0</v>
      </c>
      <c r="BB931" s="352">
        <v>0</v>
      </c>
      <c r="BC931" s="352">
        <v>0</v>
      </c>
      <c r="BD931" s="352">
        <v>0</v>
      </c>
      <c r="BE931" s="352">
        <v>0</v>
      </c>
      <c r="BF931" s="352">
        <v>0</v>
      </c>
      <c r="BG931" s="352">
        <v>0</v>
      </c>
      <c r="BH931" s="378">
        <v>0</v>
      </c>
      <c r="BI931" s="352">
        <v>0</v>
      </c>
      <c r="BJ931" s="352">
        <v>0</v>
      </c>
      <c r="BK931" s="352"/>
      <c r="BL931" s="352"/>
      <c r="BM931" s="352"/>
    </row>
    <row r="932" spans="1:65" s="78" customFormat="1" x14ac:dyDescent="0.3">
      <c r="A932" s="10"/>
      <c r="B932" s="10"/>
      <c r="C932" s="10"/>
      <c r="D932" s="10">
        <v>670123374.78999996</v>
      </c>
      <c r="E932" s="311">
        <v>270148833</v>
      </c>
      <c r="F932" s="311" t="s">
        <v>580</v>
      </c>
      <c r="G932" s="312">
        <v>50</v>
      </c>
      <c r="H932" s="312" t="s">
        <v>1302</v>
      </c>
      <c r="I932" s="311">
        <v>0</v>
      </c>
      <c r="J932" s="311">
        <v>0</v>
      </c>
      <c r="K932" s="311">
        <v>0</v>
      </c>
      <c r="L932" s="311">
        <v>0</v>
      </c>
      <c r="M932" s="311">
        <v>0</v>
      </c>
      <c r="N932" s="311">
        <v>0</v>
      </c>
      <c r="O932" s="311">
        <v>0</v>
      </c>
      <c r="P932" s="311">
        <v>0</v>
      </c>
      <c r="Q932" s="311">
        <v>0</v>
      </c>
      <c r="R932" s="311">
        <v>0</v>
      </c>
      <c r="S932" s="311">
        <v>0</v>
      </c>
      <c r="T932" s="311">
        <v>0</v>
      </c>
      <c r="U932" s="311">
        <v>0</v>
      </c>
      <c r="V932" s="311">
        <v>0</v>
      </c>
      <c r="W932" s="311">
        <v>0</v>
      </c>
      <c r="X932" s="311">
        <v>0</v>
      </c>
      <c r="Y932" s="311">
        <v>0</v>
      </c>
      <c r="Z932" s="311">
        <v>0</v>
      </c>
      <c r="AA932" s="311">
        <v>0</v>
      </c>
      <c r="AB932" s="311">
        <v>0</v>
      </c>
      <c r="AC932" s="311">
        <v>0</v>
      </c>
      <c r="AD932" s="311">
        <v>0</v>
      </c>
      <c r="AE932" s="311">
        <v>0</v>
      </c>
      <c r="AF932" s="311">
        <v>0</v>
      </c>
      <c r="AG932" s="311">
        <v>0</v>
      </c>
      <c r="AH932" s="311">
        <v>0</v>
      </c>
      <c r="AI932" s="311">
        <v>0</v>
      </c>
      <c r="AJ932" s="311">
        <v>0</v>
      </c>
      <c r="AK932" s="311">
        <v>0</v>
      </c>
      <c r="AL932" s="311">
        <v>0</v>
      </c>
      <c r="AM932" s="311">
        <v>0</v>
      </c>
      <c r="AN932" s="311">
        <v>0</v>
      </c>
      <c r="AO932" s="311">
        <v>0</v>
      </c>
      <c r="AP932" s="311">
        <v>0</v>
      </c>
      <c r="AQ932" s="311">
        <v>0</v>
      </c>
      <c r="AR932" s="311">
        <v>0</v>
      </c>
      <c r="AS932" s="311">
        <v>0</v>
      </c>
      <c r="AT932" s="311">
        <v>0</v>
      </c>
      <c r="AU932" s="311">
        <v>0</v>
      </c>
      <c r="AV932" s="311">
        <v>0</v>
      </c>
      <c r="AW932" s="311">
        <v>0</v>
      </c>
      <c r="AX932" s="352">
        <v>0</v>
      </c>
      <c r="AY932" s="352">
        <v>0</v>
      </c>
      <c r="AZ932" s="352">
        <v>0</v>
      </c>
      <c r="BA932" s="352">
        <v>0</v>
      </c>
      <c r="BB932" s="352">
        <v>0</v>
      </c>
      <c r="BC932" s="352">
        <v>0</v>
      </c>
      <c r="BD932" s="352">
        <v>0</v>
      </c>
      <c r="BE932" s="352">
        <v>0</v>
      </c>
      <c r="BF932" s="352">
        <v>0</v>
      </c>
      <c r="BG932" s="352">
        <v>0</v>
      </c>
      <c r="BH932" s="378">
        <v>0</v>
      </c>
      <c r="BI932" s="352">
        <v>0</v>
      </c>
      <c r="BJ932" s="352">
        <v>0</v>
      </c>
      <c r="BK932" s="352"/>
      <c r="BL932" s="352"/>
      <c r="BM932" s="352"/>
    </row>
    <row r="933" spans="1:65" s="78" customFormat="1" x14ac:dyDescent="0.3">
      <c r="A933" s="10"/>
      <c r="B933" s="10"/>
      <c r="C933" s="10"/>
      <c r="D933" s="10">
        <v>35902813822.370003</v>
      </c>
      <c r="E933" s="311">
        <v>270251005</v>
      </c>
      <c r="F933" s="311" t="s">
        <v>622</v>
      </c>
      <c r="G933" s="312">
        <v>18</v>
      </c>
      <c r="H933" s="312" t="s">
        <v>1302</v>
      </c>
      <c r="I933" s="311">
        <v>0</v>
      </c>
      <c r="J933" s="311">
        <v>0</v>
      </c>
      <c r="K933" s="311">
        <v>0</v>
      </c>
      <c r="L933" s="311">
        <v>0</v>
      </c>
      <c r="M933" s="311">
        <v>0</v>
      </c>
      <c r="N933" s="311">
        <v>0</v>
      </c>
      <c r="O933" s="311">
        <v>0</v>
      </c>
      <c r="P933" s="311">
        <v>0</v>
      </c>
      <c r="Q933" s="311">
        <v>0</v>
      </c>
      <c r="R933" s="311">
        <v>0</v>
      </c>
      <c r="S933" s="311">
        <v>0</v>
      </c>
      <c r="T933" s="311">
        <v>0</v>
      </c>
      <c r="U933" s="311">
        <v>0</v>
      </c>
      <c r="V933" s="311">
        <v>0</v>
      </c>
      <c r="W933" s="311">
        <v>0</v>
      </c>
      <c r="X933" s="311">
        <v>0</v>
      </c>
      <c r="Y933" s="311">
        <v>0</v>
      </c>
      <c r="Z933" s="311">
        <v>0</v>
      </c>
      <c r="AA933" s="311">
        <v>0</v>
      </c>
      <c r="AB933" s="311">
        <v>0</v>
      </c>
      <c r="AC933" s="311">
        <v>0</v>
      </c>
      <c r="AD933" s="311">
        <v>0</v>
      </c>
      <c r="AE933" s="311">
        <v>0</v>
      </c>
      <c r="AF933" s="311">
        <v>0</v>
      </c>
      <c r="AG933" s="311">
        <v>0</v>
      </c>
      <c r="AH933" s="311">
        <v>0</v>
      </c>
      <c r="AI933" s="311">
        <v>0</v>
      </c>
      <c r="AJ933" s="311">
        <v>0</v>
      </c>
      <c r="AK933" s="311">
        <v>0</v>
      </c>
      <c r="AL933" s="311">
        <v>0</v>
      </c>
      <c r="AM933" s="311">
        <v>0</v>
      </c>
      <c r="AN933" s="311">
        <v>0</v>
      </c>
      <c r="AO933" s="311">
        <v>0</v>
      </c>
      <c r="AP933" s="311">
        <v>0</v>
      </c>
      <c r="AQ933" s="311">
        <v>0</v>
      </c>
      <c r="AR933" s="311">
        <v>0</v>
      </c>
      <c r="AS933" s="311">
        <v>0</v>
      </c>
      <c r="AT933" s="311">
        <v>0</v>
      </c>
      <c r="AU933" s="311">
        <v>0</v>
      </c>
      <c r="AV933" s="311">
        <v>0</v>
      </c>
      <c r="AW933" s="311">
        <v>0</v>
      </c>
      <c r="AX933" s="352">
        <v>0</v>
      </c>
      <c r="AY933" s="352">
        <v>0</v>
      </c>
      <c r="AZ933" s="352">
        <v>0</v>
      </c>
      <c r="BA933" s="352">
        <v>0</v>
      </c>
      <c r="BB933" s="352">
        <v>0</v>
      </c>
      <c r="BC933" s="352">
        <v>0</v>
      </c>
      <c r="BD933" s="352">
        <v>0</v>
      </c>
      <c r="BE933" s="352">
        <v>0</v>
      </c>
      <c r="BF933" s="352">
        <v>0</v>
      </c>
      <c r="BG933" s="352">
        <v>0</v>
      </c>
      <c r="BH933" s="378">
        <v>0</v>
      </c>
      <c r="BI933" s="352">
        <v>0</v>
      </c>
      <c r="BJ933" s="352">
        <v>0</v>
      </c>
      <c r="BK933" s="352"/>
      <c r="BL933" s="352"/>
      <c r="BM933" s="352"/>
    </row>
    <row r="934" spans="1:65" s="78" customFormat="1" x14ac:dyDescent="0.3">
      <c r="A934" s="10"/>
      <c r="B934" s="10"/>
      <c r="C934" s="10"/>
      <c r="D934" s="10">
        <v>15144364.51</v>
      </c>
      <c r="E934" s="311">
        <v>300106201</v>
      </c>
      <c r="F934" s="311" t="s">
        <v>641</v>
      </c>
      <c r="G934" s="312">
        <v>5</v>
      </c>
      <c r="H934" s="312" t="s">
        <v>1304</v>
      </c>
      <c r="I934" s="311">
        <v>0</v>
      </c>
      <c r="J934" s="311">
        <v>0</v>
      </c>
      <c r="K934" s="311">
        <v>0</v>
      </c>
      <c r="L934" s="311">
        <v>0</v>
      </c>
      <c r="M934" s="311">
        <v>0</v>
      </c>
      <c r="N934" s="311">
        <v>0</v>
      </c>
      <c r="O934" s="311">
        <v>0</v>
      </c>
      <c r="P934" s="311">
        <v>0</v>
      </c>
      <c r="Q934" s="311">
        <v>0</v>
      </c>
      <c r="R934" s="311">
        <v>0</v>
      </c>
      <c r="S934" s="311">
        <v>0</v>
      </c>
      <c r="T934" s="311">
        <v>0</v>
      </c>
      <c r="U934" s="311">
        <v>0</v>
      </c>
      <c r="V934" s="311">
        <v>0</v>
      </c>
      <c r="W934" s="311">
        <v>0</v>
      </c>
      <c r="X934" s="311">
        <v>0</v>
      </c>
      <c r="Y934" s="311">
        <v>0</v>
      </c>
      <c r="Z934" s="311">
        <v>0</v>
      </c>
      <c r="AA934" s="311">
        <v>0</v>
      </c>
      <c r="AB934" s="311">
        <v>0</v>
      </c>
      <c r="AC934" s="311">
        <v>0</v>
      </c>
      <c r="AD934" s="311">
        <v>0</v>
      </c>
      <c r="AE934" s="311">
        <v>0</v>
      </c>
      <c r="AF934" s="311">
        <v>0</v>
      </c>
      <c r="AG934" s="311">
        <v>0</v>
      </c>
      <c r="AH934" s="311">
        <v>0</v>
      </c>
      <c r="AI934" s="311">
        <v>0</v>
      </c>
      <c r="AJ934" s="311">
        <v>0</v>
      </c>
      <c r="AK934" s="311">
        <v>0</v>
      </c>
      <c r="AL934" s="311">
        <v>0</v>
      </c>
      <c r="AM934" s="311">
        <v>0</v>
      </c>
      <c r="AN934" s="311">
        <v>0</v>
      </c>
      <c r="AO934" s="311">
        <v>0</v>
      </c>
      <c r="AP934" s="311">
        <v>0</v>
      </c>
      <c r="AQ934" s="311">
        <v>0</v>
      </c>
      <c r="AR934" s="311">
        <v>0</v>
      </c>
      <c r="AS934" s="311">
        <v>0</v>
      </c>
      <c r="AT934" s="311">
        <v>0</v>
      </c>
      <c r="AU934" s="311">
        <v>0</v>
      </c>
      <c r="AV934" s="311">
        <v>0</v>
      </c>
      <c r="AW934" s="311">
        <v>0</v>
      </c>
      <c r="AX934" s="352">
        <v>0</v>
      </c>
      <c r="AY934" s="352">
        <v>0</v>
      </c>
      <c r="AZ934" s="352">
        <v>0</v>
      </c>
      <c r="BA934" s="352">
        <v>0</v>
      </c>
      <c r="BB934" s="352">
        <v>0</v>
      </c>
      <c r="BC934" s="352">
        <v>0</v>
      </c>
      <c r="BD934" s="352">
        <v>0</v>
      </c>
      <c r="BE934" s="352">
        <v>0</v>
      </c>
      <c r="BF934" s="352">
        <v>0</v>
      </c>
      <c r="BG934" s="352">
        <v>0</v>
      </c>
      <c r="BH934" s="378">
        <v>0</v>
      </c>
      <c r="BI934" s="352">
        <v>0</v>
      </c>
      <c r="BJ934" s="352">
        <v>0</v>
      </c>
      <c r="BK934" s="352"/>
      <c r="BL934" s="352"/>
      <c r="BM934" s="352"/>
    </row>
    <row r="935" spans="1:65" s="78" customFormat="1" x14ac:dyDescent="0.3">
      <c r="A935" s="10"/>
      <c r="B935" s="10"/>
      <c r="C935" s="10"/>
      <c r="D935" s="10">
        <v>51345538.270000003</v>
      </c>
      <c r="E935" s="311">
        <v>310022118</v>
      </c>
      <c r="F935" s="311" t="s">
        <v>644</v>
      </c>
      <c r="G935" s="312">
        <v>48</v>
      </c>
      <c r="H935" s="312" t="s">
        <v>1305</v>
      </c>
      <c r="I935" s="311">
        <v>0</v>
      </c>
      <c r="J935" s="311">
        <v>0</v>
      </c>
      <c r="K935" s="311">
        <v>0</v>
      </c>
      <c r="L935" s="311">
        <v>0</v>
      </c>
      <c r="M935" s="311">
        <v>0</v>
      </c>
      <c r="N935" s="311">
        <v>0</v>
      </c>
      <c r="O935" s="311">
        <v>0</v>
      </c>
      <c r="P935" s="311">
        <v>0</v>
      </c>
      <c r="Q935" s="311">
        <v>0</v>
      </c>
      <c r="R935" s="311">
        <v>0</v>
      </c>
      <c r="S935" s="311">
        <v>0</v>
      </c>
      <c r="T935" s="311">
        <v>0</v>
      </c>
      <c r="U935" s="311">
        <v>0</v>
      </c>
      <c r="V935" s="311">
        <v>0</v>
      </c>
      <c r="W935" s="311">
        <v>0</v>
      </c>
      <c r="X935" s="311">
        <v>0</v>
      </c>
      <c r="Y935" s="311">
        <v>0</v>
      </c>
      <c r="Z935" s="311">
        <v>0</v>
      </c>
      <c r="AA935" s="311">
        <v>0</v>
      </c>
      <c r="AB935" s="311">
        <v>0</v>
      </c>
      <c r="AC935" s="311">
        <v>0</v>
      </c>
      <c r="AD935" s="311">
        <v>0</v>
      </c>
      <c r="AE935" s="311">
        <v>0</v>
      </c>
      <c r="AF935" s="311">
        <v>0</v>
      </c>
      <c r="AG935" s="311">
        <v>0</v>
      </c>
      <c r="AH935" s="311">
        <v>0</v>
      </c>
      <c r="AI935" s="311">
        <v>0</v>
      </c>
      <c r="AJ935" s="311">
        <v>0</v>
      </c>
      <c r="AK935" s="311">
        <v>0</v>
      </c>
      <c r="AL935" s="311">
        <v>0</v>
      </c>
      <c r="AM935" s="311">
        <v>0</v>
      </c>
      <c r="AN935" s="311">
        <v>0</v>
      </c>
      <c r="AO935" s="311">
        <v>0</v>
      </c>
      <c r="AP935" s="311">
        <v>0</v>
      </c>
      <c r="AQ935" s="311">
        <v>0</v>
      </c>
      <c r="AR935" s="311">
        <v>0</v>
      </c>
      <c r="AS935" s="311">
        <v>0</v>
      </c>
      <c r="AT935" s="311">
        <v>0</v>
      </c>
      <c r="AU935" s="311">
        <v>0</v>
      </c>
      <c r="AV935" s="311">
        <v>0</v>
      </c>
      <c r="AW935" s="311">
        <v>0</v>
      </c>
      <c r="AX935" s="352">
        <v>0</v>
      </c>
      <c r="AY935" s="352">
        <v>0</v>
      </c>
      <c r="AZ935" s="352">
        <v>0</v>
      </c>
      <c r="BA935" s="352">
        <v>0</v>
      </c>
      <c r="BB935" s="352">
        <v>0</v>
      </c>
      <c r="BC935" s="352">
        <v>0</v>
      </c>
      <c r="BD935" s="352">
        <v>0</v>
      </c>
      <c r="BE935" s="352">
        <v>0</v>
      </c>
      <c r="BF935" s="352">
        <v>0</v>
      </c>
      <c r="BG935" s="352">
        <v>0</v>
      </c>
      <c r="BH935" s="378">
        <v>0</v>
      </c>
      <c r="BI935" s="352">
        <v>0</v>
      </c>
      <c r="BJ935" s="352">
        <v>0</v>
      </c>
      <c r="BK935" s="352"/>
      <c r="BL935" s="352"/>
      <c r="BM935" s="352"/>
    </row>
    <row r="936" spans="1:65" s="78" customFormat="1" x14ac:dyDescent="0.3">
      <c r="A936" s="10"/>
      <c r="B936" s="10"/>
      <c r="C936" s="10"/>
      <c r="D936" s="10">
        <v>3347793.61</v>
      </c>
      <c r="E936" s="311">
        <v>310114283</v>
      </c>
      <c r="F936" s="311" t="s">
        <v>652</v>
      </c>
      <c r="G936" s="312">
        <v>55</v>
      </c>
      <c r="H936" s="312" t="s">
        <v>1305</v>
      </c>
      <c r="I936" s="311">
        <v>0</v>
      </c>
      <c r="J936" s="311">
        <v>0</v>
      </c>
      <c r="K936" s="311">
        <v>0</v>
      </c>
      <c r="L936" s="311">
        <v>0</v>
      </c>
      <c r="M936" s="311">
        <v>0</v>
      </c>
      <c r="N936" s="311">
        <v>0</v>
      </c>
      <c r="O936" s="311">
        <v>0</v>
      </c>
      <c r="P936" s="311">
        <v>0</v>
      </c>
      <c r="Q936" s="311">
        <v>0</v>
      </c>
      <c r="R936" s="311">
        <v>0</v>
      </c>
      <c r="S936" s="311">
        <v>0</v>
      </c>
      <c r="T936" s="311">
        <v>0</v>
      </c>
      <c r="U936" s="311">
        <v>0</v>
      </c>
      <c r="V936" s="311">
        <v>0</v>
      </c>
      <c r="W936" s="311">
        <v>0</v>
      </c>
      <c r="X936" s="311">
        <v>0</v>
      </c>
      <c r="Y936" s="311">
        <v>0</v>
      </c>
      <c r="Z936" s="311">
        <v>0</v>
      </c>
      <c r="AA936" s="311">
        <v>0</v>
      </c>
      <c r="AB936" s="311">
        <v>0</v>
      </c>
      <c r="AC936" s="311">
        <v>0</v>
      </c>
      <c r="AD936" s="311">
        <v>0</v>
      </c>
      <c r="AE936" s="311">
        <v>0</v>
      </c>
      <c r="AF936" s="311">
        <v>0</v>
      </c>
      <c r="AG936" s="311">
        <v>0</v>
      </c>
      <c r="AH936" s="311">
        <v>0</v>
      </c>
      <c r="AI936" s="311">
        <v>0</v>
      </c>
      <c r="AJ936" s="311">
        <v>0</v>
      </c>
      <c r="AK936" s="311">
        <v>0</v>
      </c>
      <c r="AL936" s="311">
        <v>0</v>
      </c>
      <c r="AM936" s="311">
        <v>0</v>
      </c>
      <c r="AN936" s="311">
        <v>0</v>
      </c>
      <c r="AO936" s="311">
        <v>0</v>
      </c>
      <c r="AP936" s="311">
        <v>0</v>
      </c>
      <c r="AQ936" s="311">
        <v>0</v>
      </c>
      <c r="AR936" s="311">
        <v>0</v>
      </c>
      <c r="AS936" s="311">
        <v>0</v>
      </c>
      <c r="AT936" s="311">
        <v>0</v>
      </c>
      <c r="AU936" s="311">
        <v>0</v>
      </c>
      <c r="AV936" s="311">
        <v>0</v>
      </c>
      <c r="AW936" s="311">
        <v>0</v>
      </c>
      <c r="AX936" s="352">
        <v>0</v>
      </c>
      <c r="AY936" s="352">
        <v>0</v>
      </c>
      <c r="AZ936" s="352">
        <v>0</v>
      </c>
      <c r="BA936" s="352">
        <v>0</v>
      </c>
      <c r="BB936" s="352">
        <v>0</v>
      </c>
      <c r="BC936" s="352">
        <v>0</v>
      </c>
      <c r="BD936" s="352">
        <v>0</v>
      </c>
      <c r="BE936" s="352">
        <v>0</v>
      </c>
      <c r="BF936" s="352">
        <v>0</v>
      </c>
      <c r="BG936" s="352">
        <v>0</v>
      </c>
      <c r="BH936" s="378">
        <v>0</v>
      </c>
      <c r="BI936" s="352">
        <v>0</v>
      </c>
      <c r="BJ936" s="352">
        <v>0</v>
      </c>
      <c r="BK936" s="352"/>
      <c r="BL936" s="352"/>
      <c r="BM936" s="352"/>
    </row>
    <row r="937" spans="1:65" s="78" customFormat="1" x14ac:dyDescent="0.3">
      <c r="A937" s="10"/>
      <c r="B937" s="10"/>
      <c r="C937" s="10"/>
      <c r="D937" s="10">
        <v>2421644968.9200001</v>
      </c>
      <c r="E937" s="311">
        <v>310221156</v>
      </c>
      <c r="F937" s="311" t="s">
        <v>664</v>
      </c>
      <c r="G937" s="312">
        <v>25</v>
      </c>
      <c r="H937" s="312" t="s">
        <v>1305</v>
      </c>
      <c r="I937" s="311">
        <v>0</v>
      </c>
      <c r="J937" s="311">
        <v>0</v>
      </c>
      <c r="K937" s="311">
        <v>0</v>
      </c>
      <c r="L937" s="311">
        <v>0</v>
      </c>
      <c r="M937" s="311">
        <v>0</v>
      </c>
      <c r="N937" s="311">
        <v>0</v>
      </c>
      <c r="O937" s="311">
        <v>0</v>
      </c>
      <c r="P937" s="311">
        <v>0</v>
      </c>
      <c r="Q937" s="311">
        <v>0</v>
      </c>
      <c r="R937" s="311">
        <v>0</v>
      </c>
      <c r="S937" s="311">
        <v>0</v>
      </c>
      <c r="T937" s="311">
        <v>0</v>
      </c>
      <c r="U937" s="311">
        <v>0</v>
      </c>
      <c r="V937" s="311">
        <v>0</v>
      </c>
      <c r="W937" s="311">
        <v>0</v>
      </c>
      <c r="X937" s="311">
        <v>0</v>
      </c>
      <c r="Y937" s="311">
        <v>0</v>
      </c>
      <c r="Z937" s="311">
        <v>0</v>
      </c>
      <c r="AA937" s="311">
        <v>0</v>
      </c>
      <c r="AB937" s="311">
        <v>0</v>
      </c>
      <c r="AC937" s="311">
        <v>0</v>
      </c>
      <c r="AD937" s="311">
        <v>0</v>
      </c>
      <c r="AE937" s="311">
        <v>0</v>
      </c>
      <c r="AF937" s="311">
        <v>0</v>
      </c>
      <c r="AG937" s="311">
        <v>0</v>
      </c>
      <c r="AH937" s="311">
        <v>0</v>
      </c>
      <c r="AI937" s="311">
        <v>0</v>
      </c>
      <c r="AJ937" s="311">
        <v>0</v>
      </c>
      <c r="AK937" s="311">
        <v>0</v>
      </c>
      <c r="AL937" s="311">
        <v>0</v>
      </c>
      <c r="AM937" s="311">
        <v>0</v>
      </c>
      <c r="AN937" s="311">
        <v>0</v>
      </c>
      <c r="AO937" s="311">
        <v>0</v>
      </c>
      <c r="AP937" s="311">
        <v>0</v>
      </c>
      <c r="AQ937" s="311">
        <v>0</v>
      </c>
      <c r="AR937" s="311">
        <v>0</v>
      </c>
      <c r="AS937" s="311">
        <v>0</v>
      </c>
      <c r="AT937" s="311">
        <v>0</v>
      </c>
      <c r="AU937" s="311">
        <v>0</v>
      </c>
      <c r="AV937" s="311">
        <v>0</v>
      </c>
      <c r="AW937" s="311">
        <v>0</v>
      </c>
      <c r="AX937" s="352">
        <v>0</v>
      </c>
      <c r="AY937" s="352">
        <v>0</v>
      </c>
      <c r="AZ937" s="352">
        <v>0</v>
      </c>
      <c r="BA937" s="352">
        <v>0</v>
      </c>
      <c r="BB937" s="352">
        <v>0</v>
      </c>
      <c r="BC937" s="352">
        <v>0</v>
      </c>
      <c r="BD937" s="352">
        <v>0</v>
      </c>
      <c r="BE937" s="352">
        <v>0</v>
      </c>
      <c r="BF937" s="352">
        <v>0</v>
      </c>
      <c r="BG937" s="352">
        <v>0</v>
      </c>
      <c r="BH937" s="378">
        <v>0</v>
      </c>
      <c r="BI937" s="352">
        <v>0</v>
      </c>
      <c r="BJ937" s="352">
        <v>0</v>
      </c>
      <c r="BK937" s="352"/>
      <c r="BL937" s="352"/>
      <c r="BM937" s="352"/>
    </row>
    <row r="938" spans="1:65" s="78" customFormat="1" x14ac:dyDescent="0.3">
      <c r="A938" s="10"/>
      <c r="B938" s="10"/>
      <c r="C938" s="10"/>
      <c r="D938" s="10">
        <v>84290286.079999998</v>
      </c>
      <c r="E938" s="311">
        <v>310222507</v>
      </c>
      <c r="F938" s="311" t="s">
        <v>665</v>
      </c>
      <c r="G938" s="312">
        <v>52</v>
      </c>
      <c r="H938" s="312" t="s">
        <v>1305</v>
      </c>
      <c r="I938" s="311">
        <v>0</v>
      </c>
      <c r="J938" s="311">
        <v>0</v>
      </c>
      <c r="K938" s="311">
        <v>0</v>
      </c>
      <c r="L938" s="311">
        <v>0</v>
      </c>
      <c r="M938" s="311">
        <v>0</v>
      </c>
      <c r="N938" s="311">
        <v>0</v>
      </c>
      <c r="O938" s="311">
        <v>0</v>
      </c>
      <c r="P938" s="311">
        <v>0</v>
      </c>
      <c r="Q938" s="311">
        <v>0</v>
      </c>
      <c r="R938" s="311">
        <v>0</v>
      </c>
      <c r="S938" s="311">
        <v>0</v>
      </c>
      <c r="T938" s="311">
        <v>0</v>
      </c>
      <c r="U938" s="311">
        <v>0</v>
      </c>
      <c r="V938" s="311">
        <v>0</v>
      </c>
      <c r="W938" s="311">
        <v>0</v>
      </c>
      <c r="X938" s="311">
        <v>0</v>
      </c>
      <c r="Y938" s="311">
        <v>0</v>
      </c>
      <c r="Z938" s="311">
        <v>0</v>
      </c>
      <c r="AA938" s="311">
        <v>0</v>
      </c>
      <c r="AB938" s="311">
        <v>0</v>
      </c>
      <c r="AC938" s="311">
        <v>0</v>
      </c>
      <c r="AD938" s="311">
        <v>0</v>
      </c>
      <c r="AE938" s="311">
        <v>0</v>
      </c>
      <c r="AF938" s="311">
        <v>0</v>
      </c>
      <c r="AG938" s="311">
        <v>0</v>
      </c>
      <c r="AH938" s="311">
        <v>0</v>
      </c>
      <c r="AI938" s="311">
        <v>0</v>
      </c>
      <c r="AJ938" s="311">
        <v>0</v>
      </c>
      <c r="AK938" s="311">
        <v>0</v>
      </c>
      <c r="AL938" s="311">
        <v>0</v>
      </c>
      <c r="AM938" s="311">
        <v>0</v>
      </c>
      <c r="AN938" s="311">
        <v>0</v>
      </c>
      <c r="AO938" s="311">
        <v>0</v>
      </c>
      <c r="AP938" s="311">
        <v>0</v>
      </c>
      <c r="AQ938" s="311">
        <v>0</v>
      </c>
      <c r="AR938" s="311">
        <v>0</v>
      </c>
      <c r="AS938" s="311">
        <v>0</v>
      </c>
      <c r="AT938" s="311">
        <v>0</v>
      </c>
      <c r="AU938" s="311">
        <v>0</v>
      </c>
      <c r="AV938" s="311">
        <v>0</v>
      </c>
      <c r="AW938" s="311">
        <v>0</v>
      </c>
      <c r="AX938" s="352">
        <v>0</v>
      </c>
      <c r="AY938" s="352">
        <v>0</v>
      </c>
      <c r="AZ938" s="352">
        <v>0</v>
      </c>
      <c r="BA938" s="352">
        <v>0</v>
      </c>
      <c r="BB938" s="352">
        <v>0</v>
      </c>
      <c r="BC938" s="352">
        <v>0</v>
      </c>
      <c r="BD938" s="352">
        <v>0</v>
      </c>
      <c r="BE938" s="352">
        <v>0</v>
      </c>
      <c r="BF938" s="352">
        <v>0</v>
      </c>
      <c r="BG938" s="352">
        <v>0</v>
      </c>
      <c r="BH938" s="378">
        <v>0</v>
      </c>
      <c r="BI938" s="352">
        <v>0</v>
      </c>
      <c r="BJ938" s="352">
        <v>0</v>
      </c>
      <c r="BK938" s="352"/>
      <c r="BL938" s="352"/>
      <c r="BM938" s="352"/>
    </row>
    <row r="939" spans="1:65" s="78" customFormat="1" x14ac:dyDescent="0.3">
      <c r="A939" s="10"/>
      <c r="B939" s="10"/>
      <c r="C939" s="10"/>
      <c r="D939" s="10">
        <v>20061785.66</v>
      </c>
      <c r="E939" s="311">
        <v>310241988</v>
      </c>
      <c r="F939" s="311" t="s">
        <v>666</v>
      </c>
      <c r="G939" s="312">
        <v>47</v>
      </c>
      <c r="H939" s="312" t="s">
        <v>1305</v>
      </c>
      <c r="I939" s="311">
        <v>0</v>
      </c>
      <c r="J939" s="311">
        <v>0</v>
      </c>
      <c r="K939" s="311">
        <v>0</v>
      </c>
      <c r="L939" s="311">
        <v>0</v>
      </c>
      <c r="M939" s="311">
        <v>0</v>
      </c>
      <c r="N939" s="311">
        <v>0</v>
      </c>
      <c r="O939" s="311">
        <v>0</v>
      </c>
      <c r="P939" s="311">
        <v>0</v>
      </c>
      <c r="Q939" s="311">
        <v>0</v>
      </c>
      <c r="R939" s="311">
        <v>0</v>
      </c>
      <c r="S939" s="311">
        <v>0</v>
      </c>
      <c r="T939" s="311">
        <v>0</v>
      </c>
      <c r="U939" s="311">
        <v>0</v>
      </c>
      <c r="V939" s="311">
        <v>0</v>
      </c>
      <c r="W939" s="311">
        <v>0</v>
      </c>
      <c r="X939" s="311">
        <v>0</v>
      </c>
      <c r="Y939" s="311">
        <v>0</v>
      </c>
      <c r="Z939" s="311">
        <v>0</v>
      </c>
      <c r="AA939" s="311">
        <v>0</v>
      </c>
      <c r="AB939" s="311">
        <v>0</v>
      </c>
      <c r="AC939" s="311">
        <v>0</v>
      </c>
      <c r="AD939" s="311">
        <v>0</v>
      </c>
      <c r="AE939" s="311">
        <v>0</v>
      </c>
      <c r="AF939" s="311">
        <v>0</v>
      </c>
      <c r="AG939" s="311">
        <v>0</v>
      </c>
      <c r="AH939" s="311">
        <v>0</v>
      </c>
      <c r="AI939" s="311">
        <v>0</v>
      </c>
      <c r="AJ939" s="311">
        <v>0</v>
      </c>
      <c r="AK939" s="311">
        <v>0</v>
      </c>
      <c r="AL939" s="311">
        <v>0</v>
      </c>
      <c r="AM939" s="311">
        <v>0</v>
      </c>
      <c r="AN939" s="311">
        <v>0</v>
      </c>
      <c r="AO939" s="311">
        <v>0</v>
      </c>
      <c r="AP939" s="311">
        <v>0</v>
      </c>
      <c r="AQ939" s="311">
        <v>0</v>
      </c>
      <c r="AR939" s="311">
        <v>0</v>
      </c>
      <c r="AS939" s="311">
        <v>0</v>
      </c>
      <c r="AT939" s="311">
        <v>0</v>
      </c>
      <c r="AU939" s="311">
        <v>0</v>
      </c>
      <c r="AV939" s="311">
        <v>0</v>
      </c>
      <c r="AW939" s="311">
        <v>0</v>
      </c>
      <c r="AX939" s="352">
        <v>0</v>
      </c>
      <c r="AY939" s="352">
        <v>0</v>
      </c>
      <c r="AZ939" s="352">
        <v>0</v>
      </c>
      <c r="BA939" s="352">
        <v>0</v>
      </c>
      <c r="BB939" s="352">
        <v>0</v>
      </c>
      <c r="BC939" s="352">
        <v>0</v>
      </c>
      <c r="BD939" s="352">
        <v>0</v>
      </c>
      <c r="BE939" s="352">
        <v>0</v>
      </c>
      <c r="BF939" s="352">
        <v>0</v>
      </c>
      <c r="BG939" s="352">
        <v>0</v>
      </c>
      <c r="BH939" s="378">
        <v>0</v>
      </c>
      <c r="BI939" s="352">
        <v>0</v>
      </c>
      <c r="BJ939" s="352">
        <v>0</v>
      </c>
      <c r="BK939" s="352"/>
      <c r="BL939" s="352"/>
      <c r="BM939" s="352"/>
    </row>
    <row r="940" spans="1:65" s="78" customFormat="1" x14ac:dyDescent="0.3">
      <c r="A940" s="10"/>
      <c r="B940" s="10"/>
      <c r="C940" s="10"/>
      <c r="D940" s="10">
        <v>13510184448.809999</v>
      </c>
      <c r="E940" s="311">
        <v>310314322</v>
      </c>
      <c r="F940" s="311" t="s">
        <v>675</v>
      </c>
      <c r="G940" s="312">
        <v>15</v>
      </c>
      <c r="H940" s="312" t="s">
        <v>1305</v>
      </c>
      <c r="I940" s="311">
        <v>0</v>
      </c>
      <c r="J940" s="311">
        <v>0</v>
      </c>
      <c r="K940" s="311">
        <v>0</v>
      </c>
      <c r="L940" s="311">
        <v>0</v>
      </c>
      <c r="M940" s="311">
        <v>0</v>
      </c>
      <c r="N940" s="311">
        <v>0</v>
      </c>
      <c r="O940" s="311">
        <v>0</v>
      </c>
      <c r="P940" s="311">
        <v>0</v>
      </c>
      <c r="Q940" s="311">
        <v>0</v>
      </c>
      <c r="R940" s="311">
        <v>0</v>
      </c>
      <c r="S940" s="311">
        <v>0</v>
      </c>
      <c r="T940" s="311">
        <v>0</v>
      </c>
      <c r="U940" s="311">
        <v>0</v>
      </c>
      <c r="V940" s="311">
        <v>0</v>
      </c>
      <c r="W940" s="311">
        <v>0</v>
      </c>
      <c r="X940" s="311">
        <v>0</v>
      </c>
      <c r="Y940" s="311">
        <v>0</v>
      </c>
      <c r="Z940" s="311">
        <v>0</v>
      </c>
      <c r="AA940" s="311">
        <v>0</v>
      </c>
      <c r="AB940" s="311">
        <v>0</v>
      </c>
      <c r="AC940" s="311">
        <v>0</v>
      </c>
      <c r="AD940" s="311">
        <v>0</v>
      </c>
      <c r="AE940" s="311">
        <v>0</v>
      </c>
      <c r="AF940" s="311">
        <v>0</v>
      </c>
      <c r="AG940" s="311">
        <v>0</v>
      </c>
      <c r="AH940" s="311">
        <v>0</v>
      </c>
      <c r="AI940" s="311">
        <v>0</v>
      </c>
      <c r="AJ940" s="311">
        <v>0</v>
      </c>
      <c r="AK940" s="311">
        <v>0</v>
      </c>
      <c r="AL940" s="311">
        <v>0</v>
      </c>
      <c r="AM940" s="311">
        <v>0</v>
      </c>
      <c r="AN940" s="311">
        <v>0</v>
      </c>
      <c r="AO940" s="311">
        <v>0</v>
      </c>
      <c r="AP940" s="311">
        <v>0</v>
      </c>
      <c r="AQ940" s="311">
        <v>0</v>
      </c>
      <c r="AR940" s="311">
        <v>0</v>
      </c>
      <c r="AS940" s="311">
        <v>0</v>
      </c>
      <c r="AT940" s="311">
        <v>0</v>
      </c>
      <c r="AU940" s="311">
        <v>0</v>
      </c>
      <c r="AV940" s="311">
        <v>0</v>
      </c>
      <c r="AW940" s="311">
        <v>0</v>
      </c>
      <c r="AX940" s="352">
        <v>0</v>
      </c>
      <c r="AY940" s="352">
        <v>0</v>
      </c>
      <c r="AZ940" s="352">
        <v>0</v>
      </c>
      <c r="BA940" s="352">
        <v>0</v>
      </c>
      <c r="BB940" s="352">
        <v>0</v>
      </c>
      <c r="BC940" s="352">
        <v>0</v>
      </c>
      <c r="BD940" s="352">
        <v>0</v>
      </c>
      <c r="BE940" s="352">
        <v>0</v>
      </c>
      <c r="BF940" s="352">
        <v>0</v>
      </c>
      <c r="BG940" s="352">
        <v>0</v>
      </c>
      <c r="BH940" s="378">
        <v>0</v>
      </c>
      <c r="BI940" s="352">
        <v>0</v>
      </c>
      <c r="BJ940" s="352">
        <v>0</v>
      </c>
      <c r="BK940" s="352"/>
      <c r="BL940" s="352"/>
      <c r="BM940" s="352"/>
    </row>
    <row r="941" spans="1:65" s="78" customFormat="1" x14ac:dyDescent="0.3">
      <c r="A941" s="10"/>
      <c r="B941" s="10"/>
      <c r="C941" s="10"/>
      <c r="D941" s="10">
        <v>806096101.46000004</v>
      </c>
      <c r="E941" s="311">
        <v>310562278</v>
      </c>
      <c r="F941" s="311" t="s">
        <v>699</v>
      </c>
      <c r="G941" s="312">
        <v>56</v>
      </c>
      <c r="H941" s="312" t="s">
        <v>1305</v>
      </c>
      <c r="I941" s="311">
        <v>0</v>
      </c>
      <c r="J941" s="311">
        <v>0</v>
      </c>
      <c r="K941" s="311">
        <v>0</v>
      </c>
      <c r="L941" s="311">
        <v>0</v>
      </c>
      <c r="M941" s="311">
        <v>0</v>
      </c>
      <c r="N941" s="311">
        <v>0</v>
      </c>
      <c r="O941" s="311">
        <v>0</v>
      </c>
      <c r="P941" s="311">
        <v>0</v>
      </c>
      <c r="Q941" s="311">
        <v>0</v>
      </c>
      <c r="R941" s="311">
        <v>0</v>
      </c>
      <c r="S941" s="311">
        <v>0</v>
      </c>
      <c r="T941" s="311">
        <v>0</v>
      </c>
      <c r="U941" s="311">
        <v>0</v>
      </c>
      <c r="V941" s="311">
        <v>0</v>
      </c>
      <c r="W941" s="311">
        <v>0</v>
      </c>
      <c r="X941" s="311">
        <v>0</v>
      </c>
      <c r="Y941" s="311">
        <v>0</v>
      </c>
      <c r="Z941" s="311">
        <v>0</v>
      </c>
      <c r="AA941" s="311">
        <v>0</v>
      </c>
      <c r="AB941" s="311">
        <v>0</v>
      </c>
      <c r="AC941" s="311">
        <v>0</v>
      </c>
      <c r="AD941" s="311">
        <v>0</v>
      </c>
      <c r="AE941" s="311">
        <v>0</v>
      </c>
      <c r="AF941" s="311">
        <v>0</v>
      </c>
      <c r="AG941" s="311">
        <v>0</v>
      </c>
      <c r="AH941" s="311">
        <v>0</v>
      </c>
      <c r="AI941" s="311">
        <v>0</v>
      </c>
      <c r="AJ941" s="311">
        <v>0</v>
      </c>
      <c r="AK941" s="311">
        <v>0</v>
      </c>
      <c r="AL941" s="311">
        <v>0</v>
      </c>
      <c r="AM941" s="311">
        <v>0</v>
      </c>
      <c r="AN941" s="311">
        <v>0</v>
      </c>
      <c r="AO941" s="311">
        <v>0</v>
      </c>
      <c r="AP941" s="311">
        <v>0</v>
      </c>
      <c r="AQ941" s="311">
        <v>0</v>
      </c>
      <c r="AR941" s="311">
        <v>0</v>
      </c>
      <c r="AS941" s="311">
        <v>0</v>
      </c>
      <c r="AT941" s="311">
        <v>0</v>
      </c>
      <c r="AU941" s="311">
        <v>0</v>
      </c>
      <c r="AV941" s="311">
        <v>0</v>
      </c>
      <c r="AW941" s="311">
        <v>0</v>
      </c>
      <c r="AX941" s="352">
        <v>0</v>
      </c>
      <c r="AY941" s="352">
        <v>0</v>
      </c>
      <c r="AZ941" s="352">
        <v>0</v>
      </c>
      <c r="BA941" s="352">
        <v>0</v>
      </c>
      <c r="BB941" s="352">
        <v>0</v>
      </c>
      <c r="BC941" s="352">
        <v>0</v>
      </c>
      <c r="BD941" s="352">
        <v>0</v>
      </c>
      <c r="BE941" s="352">
        <v>0</v>
      </c>
      <c r="BF941" s="352">
        <v>0</v>
      </c>
      <c r="BG941" s="352">
        <v>0</v>
      </c>
      <c r="BH941" s="378">
        <v>0</v>
      </c>
      <c r="BI941" s="352">
        <v>0</v>
      </c>
      <c r="BJ941" s="352">
        <v>0</v>
      </c>
      <c r="BK941" s="352"/>
      <c r="BL941" s="352"/>
      <c r="BM941" s="352"/>
    </row>
    <row r="942" spans="1:65" s="78" customFormat="1" x14ac:dyDescent="0.3">
      <c r="A942" s="10"/>
      <c r="B942" s="10"/>
      <c r="C942" s="10"/>
      <c r="D942" s="10">
        <v>199402854.44</v>
      </c>
      <c r="E942" s="311">
        <v>310616478</v>
      </c>
      <c r="F942" s="311" t="s">
        <v>704</v>
      </c>
      <c r="G942" s="312">
        <v>31</v>
      </c>
      <c r="H942" s="312" t="s">
        <v>1305</v>
      </c>
      <c r="I942" s="311">
        <v>0</v>
      </c>
      <c r="J942" s="311">
        <v>0</v>
      </c>
      <c r="K942" s="311">
        <v>0</v>
      </c>
      <c r="L942" s="311">
        <v>0</v>
      </c>
      <c r="M942" s="311">
        <v>0</v>
      </c>
      <c r="N942" s="311">
        <v>0</v>
      </c>
      <c r="O942" s="311">
        <v>0</v>
      </c>
      <c r="P942" s="311">
        <v>0</v>
      </c>
      <c r="Q942" s="311">
        <v>0</v>
      </c>
      <c r="R942" s="311">
        <v>0</v>
      </c>
      <c r="S942" s="311">
        <v>0</v>
      </c>
      <c r="T942" s="311">
        <v>0</v>
      </c>
      <c r="U942" s="311">
        <v>0</v>
      </c>
      <c r="V942" s="311">
        <v>0</v>
      </c>
      <c r="W942" s="311">
        <v>0</v>
      </c>
      <c r="X942" s="311">
        <v>0</v>
      </c>
      <c r="Y942" s="311">
        <v>0</v>
      </c>
      <c r="Z942" s="311">
        <v>0</v>
      </c>
      <c r="AA942" s="311">
        <v>0</v>
      </c>
      <c r="AB942" s="311">
        <v>0</v>
      </c>
      <c r="AC942" s="311">
        <v>0</v>
      </c>
      <c r="AD942" s="311">
        <v>0</v>
      </c>
      <c r="AE942" s="311">
        <v>0</v>
      </c>
      <c r="AF942" s="311">
        <v>0</v>
      </c>
      <c r="AG942" s="311">
        <v>0</v>
      </c>
      <c r="AH942" s="311">
        <v>0</v>
      </c>
      <c r="AI942" s="311">
        <v>0</v>
      </c>
      <c r="AJ942" s="311">
        <v>0</v>
      </c>
      <c r="AK942" s="311">
        <v>0</v>
      </c>
      <c r="AL942" s="311">
        <v>0</v>
      </c>
      <c r="AM942" s="311">
        <v>0</v>
      </c>
      <c r="AN942" s="311">
        <v>0</v>
      </c>
      <c r="AO942" s="311">
        <v>0</v>
      </c>
      <c r="AP942" s="311">
        <v>0</v>
      </c>
      <c r="AQ942" s="311">
        <v>0</v>
      </c>
      <c r="AR942" s="311">
        <v>0</v>
      </c>
      <c r="AS942" s="311">
        <v>0</v>
      </c>
      <c r="AT942" s="311">
        <v>0</v>
      </c>
      <c r="AU942" s="311">
        <v>0</v>
      </c>
      <c r="AV942" s="311">
        <v>0</v>
      </c>
      <c r="AW942" s="311">
        <v>0</v>
      </c>
      <c r="AX942" s="352">
        <v>0</v>
      </c>
      <c r="AY942" s="352">
        <v>0</v>
      </c>
      <c r="AZ942" s="352">
        <v>0</v>
      </c>
      <c r="BA942" s="352">
        <v>0</v>
      </c>
      <c r="BB942" s="352">
        <v>0</v>
      </c>
      <c r="BC942" s="352">
        <v>0</v>
      </c>
      <c r="BD942" s="352">
        <v>0</v>
      </c>
      <c r="BE942" s="352">
        <v>0</v>
      </c>
      <c r="BF942" s="352">
        <v>0</v>
      </c>
      <c r="BG942" s="352">
        <v>0</v>
      </c>
      <c r="BH942" s="378">
        <v>0</v>
      </c>
      <c r="BI942" s="352">
        <v>0</v>
      </c>
      <c r="BJ942" s="352">
        <v>0</v>
      </c>
      <c r="BK942" s="352"/>
      <c r="BL942" s="352"/>
      <c r="BM942" s="352"/>
    </row>
    <row r="943" spans="1:65" s="78" customFormat="1" x14ac:dyDescent="0.3">
      <c r="A943" s="10"/>
      <c r="B943" s="10"/>
      <c r="C943" s="10"/>
      <c r="D943" s="10">
        <v>5793682104.0100002</v>
      </c>
      <c r="E943" s="311">
        <v>310675343</v>
      </c>
      <c r="F943" s="311" t="s">
        <v>713</v>
      </c>
      <c r="G943" s="312">
        <v>9</v>
      </c>
      <c r="H943" s="312" t="s">
        <v>1305</v>
      </c>
      <c r="I943" s="311">
        <v>0</v>
      </c>
      <c r="J943" s="311">
        <v>0</v>
      </c>
      <c r="K943" s="311">
        <v>0</v>
      </c>
      <c r="L943" s="311">
        <v>0</v>
      </c>
      <c r="M943" s="311">
        <v>0</v>
      </c>
      <c r="N943" s="311">
        <v>0</v>
      </c>
      <c r="O943" s="311">
        <v>0</v>
      </c>
      <c r="P943" s="311">
        <v>0</v>
      </c>
      <c r="Q943" s="311">
        <v>0</v>
      </c>
      <c r="R943" s="311">
        <v>0</v>
      </c>
      <c r="S943" s="311">
        <v>0</v>
      </c>
      <c r="T943" s="311">
        <v>0</v>
      </c>
      <c r="U943" s="311">
        <v>0</v>
      </c>
      <c r="V943" s="311">
        <v>0</v>
      </c>
      <c r="W943" s="311">
        <v>0</v>
      </c>
      <c r="X943" s="311">
        <v>0</v>
      </c>
      <c r="Y943" s="311">
        <v>0</v>
      </c>
      <c r="Z943" s="311">
        <v>0</v>
      </c>
      <c r="AA943" s="311">
        <v>0</v>
      </c>
      <c r="AB943" s="311">
        <v>0</v>
      </c>
      <c r="AC943" s="311">
        <v>0</v>
      </c>
      <c r="AD943" s="311">
        <v>0</v>
      </c>
      <c r="AE943" s="311">
        <v>0</v>
      </c>
      <c r="AF943" s="311">
        <v>0</v>
      </c>
      <c r="AG943" s="311">
        <v>0</v>
      </c>
      <c r="AH943" s="311">
        <v>0</v>
      </c>
      <c r="AI943" s="311">
        <v>0</v>
      </c>
      <c r="AJ943" s="311">
        <v>0</v>
      </c>
      <c r="AK943" s="311">
        <v>0</v>
      </c>
      <c r="AL943" s="311">
        <v>0</v>
      </c>
      <c r="AM943" s="311">
        <v>0</v>
      </c>
      <c r="AN943" s="311">
        <v>0</v>
      </c>
      <c r="AO943" s="311">
        <v>0</v>
      </c>
      <c r="AP943" s="311">
        <v>0</v>
      </c>
      <c r="AQ943" s="311">
        <v>0</v>
      </c>
      <c r="AR943" s="311">
        <v>0</v>
      </c>
      <c r="AS943" s="311">
        <v>0</v>
      </c>
      <c r="AT943" s="311">
        <v>0</v>
      </c>
      <c r="AU943" s="311">
        <v>0</v>
      </c>
      <c r="AV943" s="311">
        <v>0</v>
      </c>
      <c r="AW943" s="311">
        <v>0</v>
      </c>
      <c r="AX943" s="352">
        <v>0</v>
      </c>
      <c r="AY943" s="352">
        <v>0</v>
      </c>
      <c r="AZ943" s="352">
        <v>0</v>
      </c>
      <c r="BA943" s="352">
        <v>0</v>
      </c>
      <c r="BB943" s="352">
        <v>0</v>
      </c>
      <c r="BC943" s="352">
        <v>0</v>
      </c>
      <c r="BD943" s="352">
        <v>0</v>
      </c>
      <c r="BE943" s="352">
        <v>0</v>
      </c>
      <c r="BF943" s="352">
        <v>0</v>
      </c>
      <c r="BG943" s="352">
        <v>0</v>
      </c>
      <c r="BH943" s="378">
        <v>0</v>
      </c>
      <c r="BI943" s="352">
        <v>0</v>
      </c>
      <c r="BJ943" s="352">
        <v>0</v>
      </c>
      <c r="BK943" s="352"/>
      <c r="BL943" s="352"/>
      <c r="BM943" s="352"/>
    </row>
    <row r="944" spans="1:65" s="78" customFormat="1" x14ac:dyDescent="0.3">
      <c r="A944" s="10"/>
      <c r="B944" s="10"/>
      <c r="C944" s="10"/>
      <c r="D944" s="10">
        <v>7934828025.8100004</v>
      </c>
      <c r="E944" s="311">
        <v>310767442</v>
      </c>
      <c r="F944" s="311" t="s">
        <v>726</v>
      </c>
      <c r="G944" s="312">
        <v>5</v>
      </c>
      <c r="H944" s="312" t="s">
        <v>1305</v>
      </c>
      <c r="I944" s="311">
        <v>0</v>
      </c>
      <c r="J944" s="311">
        <v>0</v>
      </c>
      <c r="K944" s="311">
        <v>0</v>
      </c>
      <c r="L944" s="311">
        <v>0</v>
      </c>
      <c r="M944" s="311">
        <v>0</v>
      </c>
      <c r="N944" s="311">
        <v>0</v>
      </c>
      <c r="O944" s="311">
        <v>0</v>
      </c>
      <c r="P944" s="311">
        <v>0</v>
      </c>
      <c r="Q944" s="311">
        <v>0</v>
      </c>
      <c r="R944" s="311">
        <v>0</v>
      </c>
      <c r="S944" s="311">
        <v>0</v>
      </c>
      <c r="T944" s="311">
        <v>0</v>
      </c>
      <c r="U944" s="311">
        <v>0</v>
      </c>
      <c r="V944" s="311">
        <v>0</v>
      </c>
      <c r="W944" s="311">
        <v>0</v>
      </c>
      <c r="X944" s="311">
        <v>0</v>
      </c>
      <c r="Y944" s="311">
        <v>0</v>
      </c>
      <c r="Z944" s="311">
        <v>0</v>
      </c>
      <c r="AA944" s="311">
        <v>0</v>
      </c>
      <c r="AB944" s="311">
        <v>0</v>
      </c>
      <c r="AC944" s="311">
        <v>0</v>
      </c>
      <c r="AD944" s="311">
        <v>0</v>
      </c>
      <c r="AE944" s="311">
        <v>0</v>
      </c>
      <c r="AF944" s="311">
        <v>0</v>
      </c>
      <c r="AG944" s="311">
        <v>0</v>
      </c>
      <c r="AH944" s="311">
        <v>0</v>
      </c>
      <c r="AI944" s="311">
        <v>0</v>
      </c>
      <c r="AJ944" s="311">
        <v>0</v>
      </c>
      <c r="AK944" s="311">
        <v>0</v>
      </c>
      <c r="AL944" s="311">
        <v>0</v>
      </c>
      <c r="AM944" s="311">
        <v>0</v>
      </c>
      <c r="AN944" s="311">
        <v>0</v>
      </c>
      <c r="AO944" s="311">
        <v>0</v>
      </c>
      <c r="AP944" s="311">
        <v>0</v>
      </c>
      <c r="AQ944" s="311">
        <v>0</v>
      </c>
      <c r="AR944" s="311">
        <v>0</v>
      </c>
      <c r="AS944" s="311">
        <v>0</v>
      </c>
      <c r="AT944" s="311">
        <v>0</v>
      </c>
      <c r="AU944" s="311">
        <v>0</v>
      </c>
      <c r="AV944" s="311">
        <v>0</v>
      </c>
      <c r="AW944" s="311">
        <v>0</v>
      </c>
      <c r="AX944" s="352">
        <v>0</v>
      </c>
      <c r="AY944" s="352">
        <v>0</v>
      </c>
      <c r="AZ944" s="352">
        <v>0</v>
      </c>
      <c r="BA944" s="352">
        <v>0</v>
      </c>
      <c r="BB944" s="352">
        <v>0</v>
      </c>
      <c r="BC944" s="352">
        <v>0</v>
      </c>
      <c r="BD944" s="352">
        <v>0</v>
      </c>
      <c r="BE944" s="352">
        <v>0</v>
      </c>
      <c r="BF944" s="352">
        <v>0</v>
      </c>
      <c r="BG944" s="352">
        <v>0</v>
      </c>
      <c r="BH944" s="378">
        <v>0</v>
      </c>
      <c r="BI944" s="352">
        <v>0</v>
      </c>
      <c r="BJ944" s="352">
        <v>0</v>
      </c>
      <c r="BK944" s="352"/>
      <c r="BL944" s="352"/>
      <c r="BM944" s="352"/>
    </row>
    <row r="945" spans="1:65" s="78" customFormat="1" x14ac:dyDescent="0.3">
      <c r="A945" s="10"/>
      <c r="B945" s="10"/>
      <c r="C945" s="10"/>
      <c r="D945" s="10">
        <v>85633692.799999997</v>
      </c>
      <c r="E945" s="311">
        <v>310812756</v>
      </c>
      <c r="F945" s="311" t="s">
        <v>733</v>
      </c>
      <c r="G945" s="312">
        <v>11</v>
      </c>
      <c r="H945" s="312" t="s">
        <v>1305</v>
      </c>
      <c r="I945" s="311">
        <v>0</v>
      </c>
      <c r="J945" s="311">
        <v>0</v>
      </c>
      <c r="K945" s="311">
        <v>0</v>
      </c>
      <c r="L945" s="311">
        <v>0</v>
      </c>
      <c r="M945" s="311">
        <v>0</v>
      </c>
      <c r="N945" s="311">
        <v>0</v>
      </c>
      <c r="O945" s="311">
        <v>0</v>
      </c>
      <c r="P945" s="311">
        <v>0</v>
      </c>
      <c r="Q945" s="311">
        <v>0</v>
      </c>
      <c r="R945" s="311">
        <v>0</v>
      </c>
      <c r="S945" s="311">
        <v>0</v>
      </c>
      <c r="T945" s="311">
        <v>0</v>
      </c>
      <c r="U945" s="311">
        <v>0</v>
      </c>
      <c r="V945" s="311">
        <v>0</v>
      </c>
      <c r="W945" s="311">
        <v>0</v>
      </c>
      <c r="X945" s="311">
        <v>0</v>
      </c>
      <c r="Y945" s="311">
        <v>0</v>
      </c>
      <c r="Z945" s="311">
        <v>0</v>
      </c>
      <c r="AA945" s="311">
        <v>0</v>
      </c>
      <c r="AB945" s="311">
        <v>0</v>
      </c>
      <c r="AC945" s="311">
        <v>0</v>
      </c>
      <c r="AD945" s="311">
        <v>0</v>
      </c>
      <c r="AE945" s="311">
        <v>0</v>
      </c>
      <c r="AF945" s="311">
        <v>0</v>
      </c>
      <c r="AG945" s="311">
        <v>0</v>
      </c>
      <c r="AH945" s="311">
        <v>0</v>
      </c>
      <c r="AI945" s="311">
        <v>0</v>
      </c>
      <c r="AJ945" s="311">
        <v>0</v>
      </c>
      <c r="AK945" s="311">
        <v>0</v>
      </c>
      <c r="AL945" s="311">
        <v>0</v>
      </c>
      <c r="AM945" s="311">
        <v>0</v>
      </c>
      <c r="AN945" s="311">
        <v>0</v>
      </c>
      <c r="AO945" s="311">
        <v>0</v>
      </c>
      <c r="AP945" s="311">
        <v>0</v>
      </c>
      <c r="AQ945" s="311">
        <v>0</v>
      </c>
      <c r="AR945" s="311">
        <v>0</v>
      </c>
      <c r="AS945" s="311">
        <v>0</v>
      </c>
      <c r="AT945" s="311">
        <v>0</v>
      </c>
      <c r="AU945" s="311">
        <v>0</v>
      </c>
      <c r="AV945" s="311">
        <v>0</v>
      </c>
      <c r="AW945" s="311">
        <v>0</v>
      </c>
      <c r="AX945" s="352">
        <v>0</v>
      </c>
      <c r="AY945" s="352">
        <v>0</v>
      </c>
      <c r="AZ945" s="352">
        <v>0</v>
      </c>
      <c r="BA945" s="352">
        <v>0</v>
      </c>
      <c r="BB945" s="352">
        <v>0</v>
      </c>
      <c r="BC945" s="352">
        <v>0</v>
      </c>
      <c r="BD945" s="352">
        <v>0</v>
      </c>
      <c r="BE945" s="352">
        <v>0</v>
      </c>
      <c r="BF945" s="352">
        <v>0</v>
      </c>
      <c r="BG945" s="352">
        <v>0</v>
      </c>
      <c r="BH945" s="378">
        <v>0</v>
      </c>
      <c r="BI945" s="352">
        <v>0</v>
      </c>
      <c r="BJ945" s="352">
        <v>0</v>
      </c>
      <c r="BK945" s="352"/>
      <c r="BL945" s="352"/>
      <c r="BM945" s="352"/>
    </row>
    <row r="946" spans="1:65" s="78" customFormat="1" x14ac:dyDescent="0.3">
      <c r="A946" s="10"/>
      <c r="B946" s="10"/>
      <c r="C946" s="10"/>
      <c r="D946" s="10">
        <v>480170109.95999998</v>
      </c>
      <c r="E946" s="311">
        <v>410020677</v>
      </c>
      <c r="F946" s="311" t="s">
        <v>739</v>
      </c>
      <c r="G946" s="312">
        <v>7</v>
      </c>
      <c r="H946" s="312" t="s">
        <v>1306</v>
      </c>
      <c r="I946" s="311">
        <v>0</v>
      </c>
      <c r="J946" s="311">
        <v>0</v>
      </c>
      <c r="K946" s="311">
        <v>0</v>
      </c>
      <c r="L946" s="311">
        <v>0</v>
      </c>
      <c r="M946" s="311">
        <v>0</v>
      </c>
      <c r="N946" s="311">
        <v>0</v>
      </c>
      <c r="O946" s="311">
        <v>0</v>
      </c>
      <c r="P946" s="311">
        <v>0</v>
      </c>
      <c r="Q946" s="311">
        <v>0</v>
      </c>
      <c r="R946" s="311">
        <v>0</v>
      </c>
      <c r="S946" s="311">
        <v>0</v>
      </c>
      <c r="T946" s="311">
        <v>0</v>
      </c>
      <c r="U946" s="311">
        <v>0</v>
      </c>
      <c r="V946" s="311">
        <v>0</v>
      </c>
      <c r="W946" s="311">
        <v>0</v>
      </c>
      <c r="X946" s="311">
        <v>0</v>
      </c>
      <c r="Y946" s="311">
        <v>0</v>
      </c>
      <c r="Z946" s="311">
        <v>0</v>
      </c>
      <c r="AA946" s="311">
        <v>0</v>
      </c>
      <c r="AB946" s="311">
        <v>0</v>
      </c>
      <c r="AC946" s="311">
        <v>0</v>
      </c>
      <c r="AD946" s="311">
        <v>0</v>
      </c>
      <c r="AE946" s="311">
        <v>0</v>
      </c>
      <c r="AF946" s="311">
        <v>0</v>
      </c>
      <c r="AG946" s="311">
        <v>0</v>
      </c>
      <c r="AH946" s="311">
        <v>0</v>
      </c>
      <c r="AI946" s="311">
        <v>0</v>
      </c>
      <c r="AJ946" s="311">
        <v>0</v>
      </c>
      <c r="AK946" s="311">
        <v>0</v>
      </c>
      <c r="AL946" s="311">
        <v>0</v>
      </c>
      <c r="AM946" s="311">
        <v>0</v>
      </c>
      <c r="AN946" s="311">
        <v>0</v>
      </c>
      <c r="AO946" s="311">
        <v>0</v>
      </c>
      <c r="AP946" s="311">
        <v>0</v>
      </c>
      <c r="AQ946" s="311">
        <v>0</v>
      </c>
      <c r="AR946" s="311">
        <v>0</v>
      </c>
      <c r="AS946" s="311">
        <v>0</v>
      </c>
      <c r="AT946" s="311">
        <v>0</v>
      </c>
      <c r="AU946" s="311">
        <v>0</v>
      </c>
      <c r="AV946" s="311">
        <v>0</v>
      </c>
      <c r="AW946" s="311">
        <v>0</v>
      </c>
      <c r="AX946" s="352">
        <v>0</v>
      </c>
      <c r="AY946" s="352">
        <v>0</v>
      </c>
      <c r="AZ946" s="352">
        <v>0</v>
      </c>
      <c r="BA946" s="352">
        <v>0</v>
      </c>
      <c r="BB946" s="352">
        <v>0</v>
      </c>
      <c r="BC946" s="352">
        <v>0</v>
      </c>
      <c r="BD946" s="352">
        <v>0</v>
      </c>
      <c r="BE946" s="352">
        <v>0</v>
      </c>
      <c r="BF946" s="352">
        <v>0</v>
      </c>
      <c r="BG946" s="352">
        <v>0</v>
      </c>
      <c r="BH946" s="378">
        <v>0</v>
      </c>
      <c r="BI946" s="352">
        <v>0</v>
      </c>
      <c r="BJ946" s="352">
        <v>0</v>
      </c>
      <c r="BK946" s="352"/>
      <c r="BL946" s="352"/>
      <c r="BM946" s="352"/>
    </row>
    <row r="947" spans="1:65" s="78" customFormat="1" x14ac:dyDescent="0.3">
      <c r="A947" s="10"/>
      <c r="B947" s="10"/>
      <c r="C947" s="10"/>
      <c r="D947" s="10">
        <v>11184615685.76</v>
      </c>
      <c r="E947" s="311">
        <v>410055408</v>
      </c>
      <c r="F947" s="311" t="s">
        <v>748</v>
      </c>
      <c r="G947" s="312">
        <v>5</v>
      </c>
      <c r="H947" s="312" t="s">
        <v>1306</v>
      </c>
      <c r="I947" s="311">
        <v>0</v>
      </c>
      <c r="J947" s="311">
        <v>0</v>
      </c>
      <c r="K947" s="311">
        <v>0</v>
      </c>
      <c r="L947" s="311">
        <v>0</v>
      </c>
      <c r="M947" s="311">
        <v>0</v>
      </c>
      <c r="N947" s="311">
        <v>0</v>
      </c>
      <c r="O947" s="311">
        <v>0</v>
      </c>
      <c r="P947" s="311">
        <v>0</v>
      </c>
      <c r="Q947" s="311">
        <v>0</v>
      </c>
      <c r="R947" s="311">
        <v>0</v>
      </c>
      <c r="S947" s="311">
        <v>0</v>
      </c>
      <c r="T947" s="311">
        <v>0</v>
      </c>
      <c r="U947" s="311">
        <v>0</v>
      </c>
      <c r="V947" s="311">
        <v>0</v>
      </c>
      <c r="W947" s="311">
        <v>0</v>
      </c>
      <c r="X947" s="311">
        <v>0</v>
      </c>
      <c r="Y947" s="311">
        <v>0</v>
      </c>
      <c r="Z947" s="311">
        <v>0</v>
      </c>
      <c r="AA947" s="311">
        <v>0</v>
      </c>
      <c r="AB947" s="311">
        <v>0</v>
      </c>
      <c r="AC947" s="311">
        <v>0</v>
      </c>
      <c r="AD947" s="311">
        <v>0</v>
      </c>
      <c r="AE947" s="311">
        <v>0</v>
      </c>
      <c r="AF947" s="311">
        <v>0</v>
      </c>
      <c r="AG947" s="311">
        <v>0</v>
      </c>
      <c r="AH947" s="311">
        <v>0</v>
      </c>
      <c r="AI947" s="311">
        <v>0</v>
      </c>
      <c r="AJ947" s="311">
        <v>0</v>
      </c>
      <c r="AK947" s="311">
        <v>0</v>
      </c>
      <c r="AL947" s="311">
        <v>0</v>
      </c>
      <c r="AM947" s="311">
        <v>0</v>
      </c>
      <c r="AN947" s="311">
        <v>0</v>
      </c>
      <c r="AO947" s="311">
        <v>0</v>
      </c>
      <c r="AP947" s="311">
        <v>0</v>
      </c>
      <c r="AQ947" s="311">
        <v>0</v>
      </c>
      <c r="AR947" s="311">
        <v>0</v>
      </c>
      <c r="AS947" s="311">
        <v>0</v>
      </c>
      <c r="AT947" s="311">
        <v>0</v>
      </c>
      <c r="AU947" s="311">
        <v>0</v>
      </c>
      <c r="AV947" s="311">
        <v>0</v>
      </c>
      <c r="AW947" s="311">
        <v>0</v>
      </c>
      <c r="AX947" s="352">
        <v>0</v>
      </c>
      <c r="AY947" s="352">
        <v>0</v>
      </c>
      <c r="AZ947" s="352">
        <v>0</v>
      </c>
      <c r="BA947" s="352">
        <v>0</v>
      </c>
      <c r="BB947" s="352">
        <v>0</v>
      </c>
      <c r="BC947" s="352">
        <v>0</v>
      </c>
      <c r="BD947" s="352">
        <v>0</v>
      </c>
      <c r="BE947" s="352">
        <v>0</v>
      </c>
      <c r="BF947" s="352">
        <v>0</v>
      </c>
      <c r="BG947" s="352">
        <v>0</v>
      </c>
      <c r="BH947" s="378">
        <v>0</v>
      </c>
      <c r="BI947" s="352">
        <v>0</v>
      </c>
      <c r="BJ947" s="352">
        <v>0</v>
      </c>
      <c r="BK947" s="352"/>
      <c r="BL947" s="352"/>
      <c r="BM947" s="352"/>
    </row>
    <row r="948" spans="1:65" s="78" customFormat="1" x14ac:dyDescent="0.3">
      <c r="A948" s="10"/>
      <c r="B948" s="10"/>
      <c r="C948" s="10"/>
      <c r="D948" s="10">
        <v>2341750789.4400001</v>
      </c>
      <c r="E948" s="311">
        <v>410063357</v>
      </c>
      <c r="F948" s="311" t="s">
        <v>752</v>
      </c>
      <c r="G948" s="312">
        <v>8</v>
      </c>
      <c r="H948" s="312" t="s">
        <v>1306</v>
      </c>
      <c r="I948" s="311">
        <v>0</v>
      </c>
      <c r="J948" s="311">
        <v>0</v>
      </c>
      <c r="K948" s="311">
        <v>0</v>
      </c>
      <c r="L948" s="311">
        <v>0</v>
      </c>
      <c r="M948" s="311">
        <v>0</v>
      </c>
      <c r="N948" s="311">
        <v>0</v>
      </c>
      <c r="O948" s="311">
        <v>0</v>
      </c>
      <c r="P948" s="311">
        <v>0</v>
      </c>
      <c r="Q948" s="311">
        <v>0</v>
      </c>
      <c r="R948" s="311">
        <v>0</v>
      </c>
      <c r="S948" s="311">
        <v>0</v>
      </c>
      <c r="T948" s="311">
        <v>0</v>
      </c>
      <c r="U948" s="311">
        <v>0</v>
      </c>
      <c r="V948" s="311">
        <v>0</v>
      </c>
      <c r="W948" s="311">
        <v>0</v>
      </c>
      <c r="X948" s="311">
        <v>0</v>
      </c>
      <c r="Y948" s="311">
        <v>0</v>
      </c>
      <c r="Z948" s="311">
        <v>0</v>
      </c>
      <c r="AA948" s="311">
        <v>0</v>
      </c>
      <c r="AB948" s="311">
        <v>0</v>
      </c>
      <c r="AC948" s="311">
        <v>0</v>
      </c>
      <c r="AD948" s="311">
        <v>0</v>
      </c>
      <c r="AE948" s="311">
        <v>0</v>
      </c>
      <c r="AF948" s="311">
        <v>0</v>
      </c>
      <c r="AG948" s="311">
        <v>0</v>
      </c>
      <c r="AH948" s="311">
        <v>0</v>
      </c>
      <c r="AI948" s="311">
        <v>0</v>
      </c>
      <c r="AJ948" s="311">
        <v>0</v>
      </c>
      <c r="AK948" s="311">
        <v>0</v>
      </c>
      <c r="AL948" s="311">
        <v>0</v>
      </c>
      <c r="AM948" s="311">
        <v>0</v>
      </c>
      <c r="AN948" s="311">
        <v>0</v>
      </c>
      <c r="AO948" s="311">
        <v>0</v>
      </c>
      <c r="AP948" s="311">
        <v>0</v>
      </c>
      <c r="AQ948" s="311">
        <v>0</v>
      </c>
      <c r="AR948" s="311">
        <v>0</v>
      </c>
      <c r="AS948" s="311">
        <v>0</v>
      </c>
      <c r="AT948" s="311">
        <v>0</v>
      </c>
      <c r="AU948" s="311">
        <v>0</v>
      </c>
      <c r="AV948" s="311">
        <v>0</v>
      </c>
      <c r="AW948" s="311">
        <v>0</v>
      </c>
      <c r="AX948" s="352">
        <v>0</v>
      </c>
      <c r="AY948" s="352">
        <v>0</v>
      </c>
      <c r="AZ948" s="352">
        <v>0</v>
      </c>
      <c r="BA948" s="352">
        <v>0</v>
      </c>
      <c r="BB948" s="352">
        <v>0</v>
      </c>
      <c r="BC948" s="352">
        <v>0</v>
      </c>
      <c r="BD948" s="352">
        <v>0</v>
      </c>
      <c r="BE948" s="352">
        <v>0</v>
      </c>
      <c r="BF948" s="352">
        <v>0</v>
      </c>
      <c r="BG948" s="352">
        <v>0</v>
      </c>
      <c r="BH948" s="378">
        <v>0</v>
      </c>
      <c r="BI948" s="352">
        <v>0</v>
      </c>
      <c r="BJ948" s="352">
        <v>0</v>
      </c>
      <c r="BK948" s="352"/>
      <c r="BL948" s="352"/>
      <c r="BM948" s="352"/>
    </row>
    <row r="949" spans="1:65" s="78" customFormat="1" x14ac:dyDescent="0.3">
      <c r="A949" s="10"/>
      <c r="B949" s="10"/>
      <c r="C949" s="10"/>
      <c r="D949" s="10">
        <v>231195175.06</v>
      </c>
      <c r="E949" s="311">
        <v>410095536</v>
      </c>
      <c r="F949" s="311" t="s">
        <v>763</v>
      </c>
      <c r="G949" s="312">
        <v>10</v>
      </c>
      <c r="H949" s="312" t="s">
        <v>1306</v>
      </c>
      <c r="I949" s="311">
        <v>0</v>
      </c>
      <c r="J949" s="311">
        <v>0</v>
      </c>
      <c r="K949" s="311">
        <v>0</v>
      </c>
      <c r="L949" s="311">
        <v>0</v>
      </c>
      <c r="M949" s="311">
        <v>0</v>
      </c>
      <c r="N949" s="311">
        <v>0</v>
      </c>
      <c r="O949" s="311">
        <v>0</v>
      </c>
      <c r="P949" s="311">
        <v>0</v>
      </c>
      <c r="Q949" s="311">
        <v>0</v>
      </c>
      <c r="R949" s="311">
        <v>0</v>
      </c>
      <c r="S949" s="311">
        <v>0</v>
      </c>
      <c r="T949" s="311">
        <v>0</v>
      </c>
      <c r="U949" s="311">
        <v>0</v>
      </c>
      <c r="V949" s="311">
        <v>0</v>
      </c>
      <c r="W949" s="311">
        <v>0</v>
      </c>
      <c r="X949" s="311">
        <v>0</v>
      </c>
      <c r="Y949" s="311">
        <v>0</v>
      </c>
      <c r="Z949" s="311">
        <v>0</v>
      </c>
      <c r="AA949" s="311">
        <v>0</v>
      </c>
      <c r="AB949" s="311">
        <v>0</v>
      </c>
      <c r="AC949" s="311">
        <v>0</v>
      </c>
      <c r="AD949" s="311">
        <v>0</v>
      </c>
      <c r="AE949" s="311">
        <v>0</v>
      </c>
      <c r="AF949" s="311">
        <v>0</v>
      </c>
      <c r="AG949" s="311">
        <v>0</v>
      </c>
      <c r="AH949" s="311">
        <v>0</v>
      </c>
      <c r="AI949" s="311">
        <v>0</v>
      </c>
      <c r="AJ949" s="311">
        <v>0</v>
      </c>
      <c r="AK949" s="311">
        <v>0</v>
      </c>
      <c r="AL949" s="311">
        <v>0</v>
      </c>
      <c r="AM949" s="311">
        <v>0</v>
      </c>
      <c r="AN949" s="311">
        <v>0</v>
      </c>
      <c r="AO949" s="311">
        <v>0</v>
      </c>
      <c r="AP949" s="311">
        <v>0</v>
      </c>
      <c r="AQ949" s="311">
        <v>0</v>
      </c>
      <c r="AR949" s="311">
        <v>0</v>
      </c>
      <c r="AS949" s="311">
        <v>0</v>
      </c>
      <c r="AT949" s="311">
        <v>0</v>
      </c>
      <c r="AU949" s="311">
        <v>0</v>
      </c>
      <c r="AV949" s="311">
        <v>0</v>
      </c>
      <c r="AW949" s="311">
        <v>0</v>
      </c>
      <c r="AX949" s="352">
        <v>0</v>
      </c>
      <c r="AY949" s="352">
        <v>0</v>
      </c>
      <c r="AZ949" s="352">
        <v>0</v>
      </c>
      <c r="BA949" s="352">
        <v>0</v>
      </c>
      <c r="BB949" s="352">
        <v>0</v>
      </c>
      <c r="BC949" s="352">
        <v>0</v>
      </c>
      <c r="BD949" s="352">
        <v>0</v>
      </c>
      <c r="BE949" s="352">
        <v>0</v>
      </c>
      <c r="BF949" s="352">
        <v>0</v>
      </c>
      <c r="BG949" s="352">
        <v>0</v>
      </c>
      <c r="BH949" s="378">
        <v>0</v>
      </c>
      <c r="BI949" s="352">
        <v>0</v>
      </c>
      <c r="BJ949" s="352">
        <v>0</v>
      </c>
      <c r="BK949" s="352"/>
      <c r="BL949" s="352"/>
      <c r="BM949" s="352"/>
    </row>
    <row r="950" spans="1:65" s="78" customFormat="1" x14ac:dyDescent="0.3">
      <c r="A950" s="10"/>
      <c r="B950" s="10"/>
      <c r="C950" s="10"/>
      <c r="D950" s="10">
        <v>939656050.90999997</v>
      </c>
      <c r="E950" s="311">
        <v>410125715</v>
      </c>
      <c r="F950" s="311" t="s">
        <v>769</v>
      </c>
      <c r="G950" s="312">
        <v>19</v>
      </c>
      <c r="H950" s="312" t="s">
        <v>1306</v>
      </c>
      <c r="I950" s="311">
        <v>0</v>
      </c>
      <c r="J950" s="311">
        <v>0</v>
      </c>
      <c r="K950" s="311">
        <v>0</v>
      </c>
      <c r="L950" s="311">
        <v>0</v>
      </c>
      <c r="M950" s="311">
        <v>0</v>
      </c>
      <c r="N950" s="311">
        <v>0</v>
      </c>
      <c r="O950" s="311">
        <v>0</v>
      </c>
      <c r="P950" s="311">
        <v>0</v>
      </c>
      <c r="Q950" s="311">
        <v>0</v>
      </c>
      <c r="R950" s="311">
        <v>0</v>
      </c>
      <c r="S950" s="311">
        <v>0</v>
      </c>
      <c r="T950" s="311">
        <v>0</v>
      </c>
      <c r="U950" s="311">
        <v>0</v>
      </c>
      <c r="V950" s="311">
        <v>0</v>
      </c>
      <c r="W950" s="311">
        <v>0</v>
      </c>
      <c r="X950" s="311">
        <v>0</v>
      </c>
      <c r="Y950" s="311">
        <v>0</v>
      </c>
      <c r="Z950" s="311">
        <v>0</v>
      </c>
      <c r="AA950" s="311">
        <v>0</v>
      </c>
      <c r="AB950" s="311">
        <v>0</v>
      </c>
      <c r="AC950" s="311">
        <v>0</v>
      </c>
      <c r="AD950" s="311">
        <v>0</v>
      </c>
      <c r="AE950" s="311">
        <v>0</v>
      </c>
      <c r="AF950" s="311">
        <v>0</v>
      </c>
      <c r="AG950" s="311">
        <v>0</v>
      </c>
      <c r="AH950" s="311">
        <v>0</v>
      </c>
      <c r="AI950" s="311">
        <v>0</v>
      </c>
      <c r="AJ950" s="311">
        <v>0</v>
      </c>
      <c r="AK950" s="311">
        <v>0</v>
      </c>
      <c r="AL950" s="311">
        <v>0</v>
      </c>
      <c r="AM950" s="311">
        <v>0</v>
      </c>
      <c r="AN950" s="311">
        <v>0</v>
      </c>
      <c r="AO950" s="311">
        <v>0</v>
      </c>
      <c r="AP950" s="311">
        <v>0</v>
      </c>
      <c r="AQ950" s="311">
        <v>0</v>
      </c>
      <c r="AR950" s="311">
        <v>0</v>
      </c>
      <c r="AS950" s="311">
        <v>0</v>
      </c>
      <c r="AT950" s="311">
        <v>0</v>
      </c>
      <c r="AU950" s="311">
        <v>0</v>
      </c>
      <c r="AV950" s="311">
        <v>0</v>
      </c>
      <c r="AW950" s="311">
        <v>0</v>
      </c>
      <c r="AX950" s="352">
        <v>0</v>
      </c>
      <c r="AY950" s="352">
        <v>0</v>
      </c>
      <c r="AZ950" s="352">
        <v>0</v>
      </c>
      <c r="BA950" s="352">
        <v>0</v>
      </c>
      <c r="BB950" s="352">
        <v>0</v>
      </c>
      <c r="BC950" s="352">
        <v>0</v>
      </c>
      <c r="BD950" s="352">
        <v>0</v>
      </c>
      <c r="BE950" s="352">
        <v>0</v>
      </c>
      <c r="BF950" s="352">
        <v>0</v>
      </c>
      <c r="BG950" s="352">
        <v>0</v>
      </c>
      <c r="BH950" s="378">
        <v>0</v>
      </c>
      <c r="BI950" s="352">
        <v>0</v>
      </c>
      <c r="BJ950" s="352">
        <v>0</v>
      </c>
      <c r="BK950" s="352"/>
      <c r="BL950" s="352"/>
      <c r="BM950" s="352"/>
    </row>
    <row r="951" spans="1:65" s="78" customFormat="1" x14ac:dyDescent="0.3">
      <c r="A951" s="10"/>
      <c r="B951" s="10"/>
      <c r="C951" s="10"/>
      <c r="D951" s="10">
        <v>2768747470.1300001</v>
      </c>
      <c r="E951" s="311">
        <v>420008835</v>
      </c>
      <c r="F951" s="311" t="s">
        <v>773</v>
      </c>
      <c r="G951" s="312">
        <v>2</v>
      </c>
      <c r="H951" s="312" t="s">
        <v>1307</v>
      </c>
      <c r="I951" s="311">
        <v>0</v>
      </c>
      <c r="J951" s="311">
        <v>0</v>
      </c>
      <c r="K951" s="311">
        <v>0</v>
      </c>
      <c r="L951" s="311">
        <v>0</v>
      </c>
      <c r="M951" s="311">
        <v>0</v>
      </c>
      <c r="N951" s="311">
        <v>0</v>
      </c>
      <c r="O951" s="311">
        <v>0</v>
      </c>
      <c r="P951" s="311">
        <v>0</v>
      </c>
      <c r="Q951" s="311">
        <v>0</v>
      </c>
      <c r="R951" s="311">
        <v>0</v>
      </c>
      <c r="S951" s="311">
        <v>0</v>
      </c>
      <c r="T951" s="311">
        <v>0</v>
      </c>
      <c r="U951" s="311">
        <v>0</v>
      </c>
      <c r="V951" s="311">
        <v>0</v>
      </c>
      <c r="W951" s="311">
        <v>0</v>
      </c>
      <c r="X951" s="311">
        <v>0</v>
      </c>
      <c r="Y951" s="311">
        <v>0</v>
      </c>
      <c r="Z951" s="311">
        <v>0</v>
      </c>
      <c r="AA951" s="311">
        <v>0</v>
      </c>
      <c r="AB951" s="311">
        <v>0</v>
      </c>
      <c r="AC951" s="311">
        <v>0</v>
      </c>
      <c r="AD951" s="311">
        <v>0</v>
      </c>
      <c r="AE951" s="311">
        <v>0</v>
      </c>
      <c r="AF951" s="311">
        <v>0</v>
      </c>
      <c r="AG951" s="311">
        <v>0</v>
      </c>
      <c r="AH951" s="311">
        <v>0</v>
      </c>
      <c r="AI951" s="311">
        <v>0</v>
      </c>
      <c r="AJ951" s="311">
        <v>0</v>
      </c>
      <c r="AK951" s="311">
        <v>0</v>
      </c>
      <c r="AL951" s="311">
        <v>0</v>
      </c>
      <c r="AM951" s="311">
        <v>0</v>
      </c>
      <c r="AN951" s="311">
        <v>0</v>
      </c>
      <c r="AO951" s="311">
        <v>0</v>
      </c>
      <c r="AP951" s="311">
        <v>0</v>
      </c>
      <c r="AQ951" s="311">
        <v>0</v>
      </c>
      <c r="AR951" s="311">
        <v>0</v>
      </c>
      <c r="AS951" s="311">
        <v>0</v>
      </c>
      <c r="AT951" s="311">
        <v>0</v>
      </c>
      <c r="AU951" s="311">
        <v>0</v>
      </c>
      <c r="AV951" s="311">
        <v>0</v>
      </c>
      <c r="AW951" s="311">
        <v>0</v>
      </c>
      <c r="AX951" s="352">
        <v>0</v>
      </c>
      <c r="AY951" s="352">
        <v>0</v>
      </c>
      <c r="AZ951" s="352">
        <v>0</v>
      </c>
      <c r="BA951" s="352">
        <v>0</v>
      </c>
      <c r="BB951" s="352">
        <v>0</v>
      </c>
      <c r="BC951" s="352">
        <v>0</v>
      </c>
      <c r="BD951" s="352">
        <v>0</v>
      </c>
      <c r="BE951" s="352">
        <v>0</v>
      </c>
      <c r="BF951" s="352">
        <v>0</v>
      </c>
      <c r="BG951" s="352">
        <v>0</v>
      </c>
      <c r="BH951" s="378">
        <v>0</v>
      </c>
      <c r="BI951" s="352">
        <v>0</v>
      </c>
      <c r="BJ951" s="352">
        <v>0</v>
      </c>
      <c r="BK951" s="352"/>
      <c r="BL951" s="352"/>
      <c r="BM951" s="352"/>
    </row>
    <row r="952" spans="1:65" s="78" customFormat="1" x14ac:dyDescent="0.3">
      <c r="A952" s="10"/>
      <c r="B952" s="10"/>
      <c r="C952" s="10"/>
      <c r="D952" s="10">
        <v>280700091.93000001</v>
      </c>
      <c r="E952" s="311">
        <v>420058314</v>
      </c>
      <c r="F952" s="311" t="s">
        <v>776</v>
      </c>
      <c r="G952" s="312">
        <v>5</v>
      </c>
      <c r="H952" s="312" t="s">
        <v>1307</v>
      </c>
      <c r="I952" s="311">
        <v>0</v>
      </c>
      <c r="J952" s="311">
        <v>0</v>
      </c>
      <c r="K952" s="311">
        <v>0</v>
      </c>
      <c r="L952" s="311">
        <v>0</v>
      </c>
      <c r="M952" s="311">
        <v>0</v>
      </c>
      <c r="N952" s="311">
        <v>0</v>
      </c>
      <c r="O952" s="311">
        <v>0</v>
      </c>
      <c r="P952" s="311">
        <v>0</v>
      </c>
      <c r="Q952" s="311">
        <v>0</v>
      </c>
      <c r="R952" s="311">
        <v>0</v>
      </c>
      <c r="S952" s="311">
        <v>0</v>
      </c>
      <c r="T952" s="311">
        <v>0</v>
      </c>
      <c r="U952" s="311">
        <v>0</v>
      </c>
      <c r="V952" s="311">
        <v>0</v>
      </c>
      <c r="W952" s="311">
        <v>0</v>
      </c>
      <c r="X952" s="311">
        <v>0</v>
      </c>
      <c r="Y952" s="311">
        <v>0</v>
      </c>
      <c r="Z952" s="311">
        <v>0</v>
      </c>
      <c r="AA952" s="311">
        <v>0</v>
      </c>
      <c r="AB952" s="311">
        <v>0</v>
      </c>
      <c r="AC952" s="311">
        <v>0</v>
      </c>
      <c r="AD952" s="311">
        <v>0</v>
      </c>
      <c r="AE952" s="311">
        <v>0</v>
      </c>
      <c r="AF952" s="311">
        <v>0</v>
      </c>
      <c r="AG952" s="311">
        <v>0</v>
      </c>
      <c r="AH952" s="311">
        <v>0</v>
      </c>
      <c r="AI952" s="311">
        <v>0</v>
      </c>
      <c r="AJ952" s="311">
        <v>0</v>
      </c>
      <c r="AK952" s="311">
        <v>0</v>
      </c>
      <c r="AL952" s="311">
        <v>0</v>
      </c>
      <c r="AM952" s="311">
        <v>0</v>
      </c>
      <c r="AN952" s="311">
        <v>0</v>
      </c>
      <c r="AO952" s="311">
        <v>0</v>
      </c>
      <c r="AP952" s="311">
        <v>0</v>
      </c>
      <c r="AQ952" s="311">
        <v>0</v>
      </c>
      <c r="AR952" s="311">
        <v>0</v>
      </c>
      <c r="AS952" s="311">
        <v>0</v>
      </c>
      <c r="AT952" s="311">
        <v>0</v>
      </c>
      <c r="AU952" s="311">
        <v>0</v>
      </c>
      <c r="AV952" s="311">
        <v>0</v>
      </c>
      <c r="AW952" s="311">
        <v>0</v>
      </c>
      <c r="AX952" s="352">
        <v>0</v>
      </c>
      <c r="AY952" s="352">
        <v>0</v>
      </c>
      <c r="AZ952" s="352">
        <v>0</v>
      </c>
      <c r="BA952" s="352">
        <v>0</v>
      </c>
      <c r="BB952" s="352">
        <v>0</v>
      </c>
      <c r="BC952" s="352">
        <v>0</v>
      </c>
      <c r="BD952" s="352">
        <v>0</v>
      </c>
      <c r="BE952" s="352">
        <v>0</v>
      </c>
      <c r="BF952" s="352">
        <v>0</v>
      </c>
      <c r="BG952" s="352">
        <v>0</v>
      </c>
      <c r="BH952" s="378">
        <v>0</v>
      </c>
      <c r="BI952" s="352">
        <v>0</v>
      </c>
      <c r="BJ952" s="352">
        <v>0</v>
      </c>
      <c r="BK952" s="352"/>
      <c r="BL952" s="352"/>
      <c r="BM952" s="352"/>
    </row>
    <row r="953" spans="1:65" s="78" customFormat="1" x14ac:dyDescent="0.3">
      <c r="A953" s="10"/>
      <c r="B953" s="10"/>
      <c r="C953" s="10"/>
      <c r="D953" s="10">
        <v>64924773.390000001</v>
      </c>
      <c r="E953" s="311">
        <v>440664693</v>
      </c>
      <c r="F953" s="311" t="s">
        <v>784</v>
      </c>
      <c r="G953" s="312">
        <v>5</v>
      </c>
      <c r="H953" s="312" t="s">
        <v>1309</v>
      </c>
      <c r="I953" s="311">
        <v>0</v>
      </c>
      <c r="J953" s="311">
        <v>0</v>
      </c>
      <c r="K953" s="311">
        <v>0</v>
      </c>
      <c r="L953" s="311">
        <v>0</v>
      </c>
      <c r="M953" s="311">
        <v>0</v>
      </c>
      <c r="N953" s="311">
        <v>0</v>
      </c>
      <c r="O953" s="311">
        <v>0</v>
      </c>
      <c r="P953" s="311">
        <v>0</v>
      </c>
      <c r="Q953" s="311">
        <v>0</v>
      </c>
      <c r="R953" s="311">
        <v>0</v>
      </c>
      <c r="S953" s="311">
        <v>0</v>
      </c>
      <c r="T953" s="311">
        <v>0</v>
      </c>
      <c r="U953" s="311">
        <v>0</v>
      </c>
      <c r="V953" s="311">
        <v>0</v>
      </c>
      <c r="W953" s="311">
        <v>0</v>
      </c>
      <c r="X953" s="311">
        <v>0</v>
      </c>
      <c r="Y953" s="311">
        <v>0</v>
      </c>
      <c r="Z953" s="311">
        <v>0</v>
      </c>
      <c r="AA953" s="311">
        <v>0</v>
      </c>
      <c r="AB953" s="311">
        <v>0</v>
      </c>
      <c r="AC953" s="311">
        <v>0</v>
      </c>
      <c r="AD953" s="311">
        <v>0</v>
      </c>
      <c r="AE953" s="311">
        <v>0</v>
      </c>
      <c r="AF953" s="311">
        <v>0</v>
      </c>
      <c r="AG953" s="311">
        <v>0</v>
      </c>
      <c r="AH953" s="311">
        <v>0</v>
      </c>
      <c r="AI953" s="311">
        <v>0</v>
      </c>
      <c r="AJ953" s="311">
        <v>0</v>
      </c>
      <c r="AK953" s="311">
        <v>0</v>
      </c>
      <c r="AL953" s="311">
        <v>0</v>
      </c>
      <c r="AM953" s="311">
        <v>0</v>
      </c>
      <c r="AN953" s="311">
        <v>0</v>
      </c>
      <c r="AO953" s="311">
        <v>0</v>
      </c>
      <c r="AP953" s="311">
        <v>0</v>
      </c>
      <c r="AQ953" s="311">
        <v>0</v>
      </c>
      <c r="AR953" s="311">
        <v>0</v>
      </c>
      <c r="AS953" s="311">
        <v>0</v>
      </c>
      <c r="AT953" s="311">
        <v>0</v>
      </c>
      <c r="AU953" s="311">
        <v>0</v>
      </c>
      <c r="AV953" s="311">
        <v>0</v>
      </c>
      <c r="AW953" s="311">
        <v>0</v>
      </c>
      <c r="AX953" s="352">
        <v>0</v>
      </c>
      <c r="AY953" s="352">
        <v>0</v>
      </c>
      <c r="AZ953" s="352">
        <v>0</v>
      </c>
      <c r="BA953" s="352">
        <v>0</v>
      </c>
      <c r="BB953" s="352">
        <v>0</v>
      </c>
      <c r="BC953" s="352">
        <v>0</v>
      </c>
      <c r="BD953" s="352">
        <v>0</v>
      </c>
      <c r="BE953" s="352">
        <v>0</v>
      </c>
      <c r="BF953" s="352">
        <v>0</v>
      </c>
      <c r="BG953" s="352">
        <v>0</v>
      </c>
      <c r="BH953" s="378">
        <v>0</v>
      </c>
      <c r="BI953" s="352">
        <v>0</v>
      </c>
      <c r="BJ953" s="352">
        <v>0</v>
      </c>
      <c r="BK953" s="352"/>
      <c r="BL953" s="352"/>
      <c r="BM953" s="352"/>
    </row>
    <row r="954" spans="1:65" x14ac:dyDescent="0.3">
      <c r="A954" s="10"/>
      <c r="B954" s="10"/>
      <c r="C954" s="10"/>
      <c r="D954" s="10">
        <v>3582594.14</v>
      </c>
      <c r="E954" s="311">
        <v>500190271</v>
      </c>
      <c r="F954" s="311" t="s">
        <v>794</v>
      </c>
      <c r="G954" s="312">
        <v>3</v>
      </c>
      <c r="H954" s="312" t="s">
        <v>1310</v>
      </c>
      <c r="I954" s="311">
        <v>0</v>
      </c>
      <c r="J954" s="311">
        <v>0</v>
      </c>
      <c r="K954" s="311">
        <v>0</v>
      </c>
      <c r="L954" s="311">
        <v>0</v>
      </c>
      <c r="M954" s="311">
        <v>0</v>
      </c>
      <c r="N954" s="311">
        <v>0</v>
      </c>
      <c r="O954" s="311">
        <v>0</v>
      </c>
      <c r="P954" s="311">
        <v>0</v>
      </c>
      <c r="Q954" s="311">
        <v>0</v>
      </c>
      <c r="R954" s="311">
        <v>0</v>
      </c>
      <c r="S954" s="311">
        <v>0</v>
      </c>
      <c r="T954" s="311">
        <v>0</v>
      </c>
      <c r="U954" s="311">
        <v>0</v>
      </c>
      <c r="V954" s="311">
        <v>0</v>
      </c>
      <c r="W954" s="311">
        <v>0</v>
      </c>
      <c r="X954" s="311">
        <v>0</v>
      </c>
      <c r="Y954" s="311">
        <v>0</v>
      </c>
      <c r="Z954" s="311">
        <v>0</v>
      </c>
      <c r="AA954" s="311">
        <v>0</v>
      </c>
      <c r="AB954" s="311">
        <v>0</v>
      </c>
      <c r="AC954" s="311">
        <v>0</v>
      </c>
      <c r="AD954" s="311">
        <v>0</v>
      </c>
      <c r="AE954" s="311">
        <v>0</v>
      </c>
      <c r="AF954" s="311">
        <v>0</v>
      </c>
      <c r="AG954" s="311">
        <v>0</v>
      </c>
      <c r="AH954" s="311">
        <v>0</v>
      </c>
      <c r="AI954" s="311">
        <v>0</v>
      </c>
      <c r="AJ954" s="311">
        <v>0</v>
      </c>
      <c r="AK954" s="311">
        <v>0</v>
      </c>
      <c r="AL954" s="311">
        <v>0</v>
      </c>
      <c r="AM954" s="311">
        <v>0</v>
      </c>
      <c r="AN954" s="311">
        <v>0</v>
      </c>
      <c r="AO954" s="311">
        <v>0</v>
      </c>
      <c r="AP954" s="311">
        <v>0</v>
      </c>
      <c r="AQ954" s="311">
        <v>0</v>
      </c>
      <c r="AR954" s="311">
        <v>0</v>
      </c>
      <c r="AS954" s="311">
        <v>0</v>
      </c>
      <c r="AT954" s="311">
        <v>0</v>
      </c>
      <c r="AU954" s="311">
        <v>0</v>
      </c>
      <c r="AV954" s="311">
        <v>0</v>
      </c>
      <c r="AW954" s="311">
        <v>0</v>
      </c>
      <c r="AX954" s="352">
        <v>0</v>
      </c>
      <c r="AY954" s="352">
        <v>0</v>
      </c>
      <c r="AZ954" s="352">
        <v>0</v>
      </c>
      <c r="BA954" s="352">
        <v>0</v>
      </c>
      <c r="BB954" s="352"/>
      <c r="BC954" s="352"/>
      <c r="BD954" s="352"/>
      <c r="BE954" s="352"/>
      <c r="BF954" s="352"/>
      <c r="BG954" s="352"/>
      <c r="BH954" s="378"/>
      <c r="BI954" s="352"/>
      <c r="BJ954" s="352"/>
      <c r="BK954" s="352"/>
      <c r="BL954" s="352"/>
      <c r="BM954" s="352"/>
    </row>
    <row r="955" spans="1:65" x14ac:dyDescent="0.3">
      <c r="A955" s="10"/>
      <c r="B955" s="10"/>
      <c r="C955" s="10"/>
      <c r="D955" s="10">
        <v>6721788.5099999998</v>
      </c>
      <c r="E955" s="311">
        <v>510003640</v>
      </c>
      <c r="F955" s="311" t="s">
        <v>809</v>
      </c>
      <c r="G955" s="312">
        <v>3</v>
      </c>
      <c r="H955" s="312" t="s">
        <v>1311</v>
      </c>
      <c r="I955" s="311">
        <v>0</v>
      </c>
      <c r="J955" s="311">
        <v>0</v>
      </c>
      <c r="K955" s="311">
        <v>0</v>
      </c>
      <c r="L955" s="311">
        <v>0</v>
      </c>
      <c r="M955" s="311">
        <v>0</v>
      </c>
      <c r="N955" s="311">
        <v>0</v>
      </c>
      <c r="O955" s="311">
        <v>0</v>
      </c>
      <c r="P955" s="311">
        <v>0</v>
      </c>
      <c r="Q955" s="311">
        <v>0</v>
      </c>
      <c r="R955" s="311">
        <v>0</v>
      </c>
      <c r="S955" s="311">
        <v>0</v>
      </c>
      <c r="T955" s="311">
        <v>0</v>
      </c>
      <c r="U955" s="311">
        <v>0</v>
      </c>
      <c r="V955" s="311">
        <v>0</v>
      </c>
      <c r="W955" s="311">
        <v>0</v>
      </c>
      <c r="X955" s="311">
        <v>0</v>
      </c>
      <c r="Y955" s="311">
        <v>0</v>
      </c>
      <c r="Z955" s="311">
        <v>0</v>
      </c>
      <c r="AA955" s="311">
        <v>0</v>
      </c>
      <c r="AB955" s="311">
        <v>0</v>
      </c>
      <c r="AC955" s="311">
        <v>0</v>
      </c>
      <c r="AD955" s="311">
        <v>0</v>
      </c>
      <c r="AE955" s="311">
        <v>0</v>
      </c>
      <c r="AF955" s="311">
        <v>0</v>
      </c>
      <c r="AG955" s="311">
        <v>0</v>
      </c>
      <c r="AH955" s="311">
        <v>0</v>
      </c>
      <c r="AI955" s="311">
        <v>0</v>
      </c>
      <c r="AJ955" s="311">
        <v>0</v>
      </c>
      <c r="AK955" s="311">
        <v>0</v>
      </c>
      <c r="AL955" s="311">
        <v>0</v>
      </c>
      <c r="AM955" s="311">
        <v>0</v>
      </c>
      <c r="AN955" s="311">
        <v>0</v>
      </c>
      <c r="AO955" s="311">
        <v>0</v>
      </c>
      <c r="AP955" s="311">
        <v>0</v>
      </c>
      <c r="AQ955" s="311">
        <v>0</v>
      </c>
      <c r="AR955" s="311">
        <v>0</v>
      </c>
      <c r="AS955" s="311">
        <v>0</v>
      </c>
      <c r="AT955" s="311">
        <v>0</v>
      </c>
      <c r="AU955" s="311">
        <v>0</v>
      </c>
      <c r="AV955" s="311">
        <v>0</v>
      </c>
      <c r="AW955" s="311">
        <v>0</v>
      </c>
      <c r="AX955" s="352">
        <v>0</v>
      </c>
      <c r="AY955" s="352">
        <v>0</v>
      </c>
      <c r="AZ955" s="352">
        <v>0</v>
      </c>
      <c r="BA955" s="352">
        <v>0</v>
      </c>
      <c r="BB955" s="352"/>
      <c r="BC955" s="352"/>
      <c r="BD955" s="352"/>
      <c r="BE955" s="352"/>
      <c r="BF955" s="352"/>
      <c r="BG955" s="352"/>
      <c r="BH955" s="378"/>
      <c r="BI955" s="352"/>
      <c r="BJ955" s="352"/>
      <c r="BK955" s="352"/>
      <c r="BL955" s="352"/>
      <c r="BM955" s="352"/>
    </row>
    <row r="956" spans="1:65" x14ac:dyDescent="0.3">
      <c r="A956" s="10"/>
      <c r="B956" s="10"/>
      <c r="C956" s="10"/>
      <c r="D956" s="10">
        <v>5756409.2800000003</v>
      </c>
      <c r="E956" s="311">
        <v>510004282</v>
      </c>
      <c r="F956" s="311" t="s">
        <v>811</v>
      </c>
      <c r="G956" s="312">
        <v>11</v>
      </c>
      <c r="H956" s="312" t="s">
        <v>1311</v>
      </c>
      <c r="I956" s="311">
        <v>0</v>
      </c>
      <c r="J956" s="311">
        <v>0</v>
      </c>
      <c r="K956" s="311">
        <v>0</v>
      </c>
      <c r="L956" s="311">
        <v>0</v>
      </c>
      <c r="M956" s="311">
        <v>0</v>
      </c>
      <c r="N956" s="311">
        <v>0</v>
      </c>
      <c r="O956" s="311">
        <v>0</v>
      </c>
      <c r="P956" s="311">
        <v>0</v>
      </c>
      <c r="Q956" s="311">
        <v>0</v>
      </c>
      <c r="R956" s="311">
        <v>0</v>
      </c>
      <c r="S956" s="311">
        <v>0</v>
      </c>
      <c r="T956" s="311">
        <v>0</v>
      </c>
      <c r="U956" s="311">
        <v>0</v>
      </c>
      <c r="V956" s="311">
        <v>0</v>
      </c>
      <c r="W956" s="311">
        <v>0</v>
      </c>
      <c r="X956" s="311">
        <v>0</v>
      </c>
      <c r="Y956" s="311">
        <v>0</v>
      </c>
      <c r="Z956" s="311">
        <v>0</v>
      </c>
      <c r="AA956" s="311">
        <v>0</v>
      </c>
      <c r="AB956" s="311">
        <v>0</v>
      </c>
      <c r="AC956" s="311">
        <v>0</v>
      </c>
      <c r="AD956" s="311">
        <v>0</v>
      </c>
      <c r="AE956" s="311">
        <v>0</v>
      </c>
      <c r="AF956" s="311">
        <v>0</v>
      </c>
      <c r="AG956" s="311">
        <v>0</v>
      </c>
      <c r="AH956" s="311">
        <v>0</v>
      </c>
      <c r="AI956" s="311">
        <v>0</v>
      </c>
      <c r="AJ956" s="311">
        <v>0</v>
      </c>
      <c r="AK956" s="311">
        <v>0</v>
      </c>
      <c r="AL956" s="311">
        <v>0</v>
      </c>
      <c r="AM956" s="311">
        <v>0</v>
      </c>
      <c r="AN956" s="311">
        <v>0</v>
      </c>
      <c r="AO956" s="311">
        <v>0</v>
      </c>
      <c r="AP956" s="311">
        <v>0</v>
      </c>
      <c r="AQ956" s="311">
        <v>0</v>
      </c>
      <c r="AR956" s="311">
        <v>0</v>
      </c>
      <c r="AS956" s="311">
        <v>0</v>
      </c>
      <c r="AT956" s="311">
        <v>0</v>
      </c>
      <c r="AU956" s="311">
        <v>0</v>
      </c>
      <c r="AV956" s="311">
        <v>0</v>
      </c>
      <c r="AW956" s="311">
        <v>0</v>
      </c>
      <c r="AX956" s="352">
        <v>0</v>
      </c>
      <c r="AY956" s="352">
        <v>0</v>
      </c>
      <c r="AZ956" s="352">
        <v>0</v>
      </c>
      <c r="BA956" s="352">
        <v>0</v>
      </c>
      <c r="BB956" s="352"/>
      <c r="BC956" s="352"/>
      <c r="BD956" s="352"/>
      <c r="BE956" s="352"/>
      <c r="BF956" s="352"/>
      <c r="BG956" s="352"/>
      <c r="BH956" s="378"/>
      <c r="BI956" s="352"/>
      <c r="BJ956" s="352"/>
      <c r="BK956" s="352"/>
      <c r="BL956" s="352"/>
      <c r="BM956" s="352"/>
    </row>
    <row r="957" spans="1:65" x14ac:dyDescent="0.3">
      <c r="A957" s="10"/>
      <c r="B957" s="10"/>
      <c r="C957" s="10"/>
      <c r="D957" s="10">
        <v>6812881712.9399996</v>
      </c>
      <c r="E957" s="311">
        <v>510004565</v>
      </c>
      <c r="F957" s="311" t="s">
        <v>813</v>
      </c>
      <c r="G957" s="312">
        <v>12</v>
      </c>
      <c r="H957" s="312" t="s">
        <v>1311</v>
      </c>
      <c r="I957" s="311">
        <v>0</v>
      </c>
      <c r="J957" s="311">
        <v>0</v>
      </c>
      <c r="K957" s="311">
        <v>0</v>
      </c>
      <c r="L957" s="311">
        <v>0</v>
      </c>
      <c r="M957" s="311">
        <v>0</v>
      </c>
      <c r="N957" s="311">
        <v>0</v>
      </c>
      <c r="O957" s="311">
        <v>0</v>
      </c>
      <c r="P957" s="311">
        <v>0</v>
      </c>
      <c r="Q957" s="311">
        <v>0</v>
      </c>
      <c r="R957" s="311">
        <v>0</v>
      </c>
      <c r="S957" s="311">
        <v>0</v>
      </c>
      <c r="T957" s="311">
        <v>0</v>
      </c>
      <c r="U957" s="311">
        <v>0</v>
      </c>
      <c r="V957" s="311">
        <v>0</v>
      </c>
      <c r="W957" s="311">
        <v>0</v>
      </c>
      <c r="X957" s="311">
        <v>0</v>
      </c>
      <c r="Y957" s="311">
        <v>0</v>
      </c>
      <c r="Z957" s="311">
        <v>0</v>
      </c>
      <c r="AA957" s="311">
        <v>0</v>
      </c>
      <c r="AB957" s="311">
        <v>0</v>
      </c>
      <c r="AC957" s="311">
        <v>0</v>
      </c>
      <c r="AD957" s="311">
        <v>0</v>
      </c>
      <c r="AE957" s="311">
        <v>0</v>
      </c>
      <c r="AF957" s="311">
        <v>0</v>
      </c>
      <c r="AG957" s="311">
        <v>0</v>
      </c>
      <c r="AH957" s="311">
        <v>0</v>
      </c>
      <c r="AI957" s="311">
        <v>0</v>
      </c>
      <c r="AJ957" s="311">
        <v>0</v>
      </c>
      <c r="AK957" s="311">
        <v>0</v>
      </c>
      <c r="AL957" s="311">
        <v>0</v>
      </c>
      <c r="AM957" s="311">
        <v>0</v>
      </c>
      <c r="AN957" s="311">
        <v>0</v>
      </c>
      <c r="AO957" s="311">
        <v>0</v>
      </c>
      <c r="AP957" s="311">
        <v>0</v>
      </c>
      <c r="AQ957" s="311">
        <v>0</v>
      </c>
      <c r="AR957" s="311">
        <v>0</v>
      </c>
      <c r="AS957" s="311">
        <v>0</v>
      </c>
      <c r="AT957" s="311">
        <v>0</v>
      </c>
      <c r="AU957" s="311">
        <v>0</v>
      </c>
      <c r="AV957" s="311">
        <v>0</v>
      </c>
      <c r="AW957" s="311">
        <v>0</v>
      </c>
      <c r="AX957" s="352">
        <v>0</v>
      </c>
      <c r="AY957" s="352">
        <v>0</v>
      </c>
      <c r="AZ957" s="352">
        <v>0</v>
      </c>
      <c r="BA957" s="352">
        <v>0</v>
      </c>
      <c r="BB957" s="352"/>
      <c r="BC957" s="352"/>
      <c r="BD957" s="352"/>
      <c r="BE957" s="352"/>
      <c r="BF957" s="352"/>
      <c r="BG957" s="352"/>
      <c r="BH957" s="378"/>
      <c r="BI957" s="352"/>
      <c r="BJ957" s="352"/>
      <c r="BK957" s="352"/>
      <c r="BL957" s="352"/>
      <c r="BM957" s="352"/>
    </row>
    <row r="958" spans="1:65" x14ac:dyDescent="0.3">
      <c r="A958" s="10"/>
      <c r="B958" s="10"/>
      <c r="C958" s="10"/>
      <c r="D958" s="10">
        <v>44559261.689999998</v>
      </c>
      <c r="E958" s="311">
        <v>510005382</v>
      </c>
      <c r="F958" s="311" t="s">
        <v>814</v>
      </c>
      <c r="G958" s="312">
        <v>9</v>
      </c>
      <c r="H958" s="312" t="s">
        <v>1311</v>
      </c>
      <c r="I958" s="311">
        <v>0</v>
      </c>
      <c r="J958" s="311">
        <v>0</v>
      </c>
      <c r="K958" s="311">
        <v>0</v>
      </c>
      <c r="L958" s="311">
        <v>0</v>
      </c>
      <c r="M958" s="311">
        <v>0</v>
      </c>
      <c r="N958" s="311">
        <v>0</v>
      </c>
      <c r="O958" s="311">
        <v>0</v>
      </c>
      <c r="P958" s="311">
        <v>0</v>
      </c>
      <c r="Q958" s="311">
        <v>0</v>
      </c>
      <c r="R958" s="311">
        <v>0</v>
      </c>
      <c r="S958" s="311">
        <v>0</v>
      </c>
      <c r="T958" s="311">
        <v>0</v>
      </c>
      <c r="U958" s="311">
        <v>0</v>
      </c>
      <c r="V958" s="311">
        <v>0</v>
      </c>
      <c r="W958" s="311">
        <v>0</v>
      </c>
      <c r="X958" s="311">
        <v>0</v>
      </c>
      <c r="Y958" s="311">
        <v>0</v>
      </c>
      <c r="Z958" s="311">
        <v>0</v>
      </c>
      <c r="AA958" s="311">
        <v>0</v>
      </c>
      <c r="AB958" s="311">
        <v>0</v>
      </c>
      <c r="AC958" s="311">
        <v>0</v>
      </c>
      <c r="AD958" s="311">
        <v>0</v>
      </c>
      <c r="AE958" s="311">
        <v>0</v>
      </c>
      <c r="AF958" s="311">
        <v>0</v>
      </c>
      <c r="AG958" s="311">
        <v>0</v>
      </c>
      <c r="AH958" s="311">
        <v>0</v>
      </c>
      <c r="AI958" s="311">
        <v>0</v>
      </c>
      <c r="AJ958" s="311">
        <v>0</v>
      </c>
      <c r="AK958" s="311">
        <v>0</v>
      </c>
      <c r="AL958" s="311">
        <v>0</v>
      </c>
      <c r="AM958" s="311">
        <v>0</v>
      </c>
      <c r="AN958" s="311">
        <v>0</v>
      </c>
      <c r="AO958" s="311">
        <v>0</v>
      </c>
      <c r="AP958" s="311">
        <v>0</v>
      </c>
      <c r="AQ958" s="311">
        <v>0</v>
      </c>
      <c r="AR958" s="311">
        <v>0</v>
      </c>
      <c r="AS958" s="311">
        <v>0</v>
      </c>
      <c r="AT958" s="311">
        <v>0</v>
      </c>
      <c r="AU958" s="311">
        <v>0</v>
      </c>
      <c r="AV958" s="311">
        <v>0</v>
      </c>
      <c r="AW958" s="311">
        <v>0</v>
      </c>
      <c r="AX958" s="352">
        <v>0</v>
      </c>
      <c r="AY958" s="352">
        <v>0</v>
      </c>
      <c r="AZ958" s="352">
        <v>0</v>
      </c>
      <c r="BA958" s="352">
        <v>0</v>
      </c>
      <c r="BB958" s="352"/>
      <c r="BC958" s="352"/>
      <c r="BD958" s="352"/>
      <c r="BE958" s="352"/>
      <c r="BF958" s="352"/>
      <c r="BG958" s="352"/>
      <c r="BH958" s="378"/>
      <c r="BI958" s="352"/>
      <c r="BJ958" s="352"/>
      <c r="BK958" s="352"/>
      <c r="BL958" s="352"/>
      <c r="BM958" s="352"/>
    </row>
    <row r="959" spans="1:65" x14ac:dyDescent="0.3">
      <c r="A959" s="10"/>
      <c r="B959" s="10"/>
      <c r="C959" s="10"/>
      <c r="D959" s="10">
        <v>8167582.3600000003</v>
      </c>
      <c r="E959" s="311">
        <v>510005385</v>
      </c>
      <c r="F959" s="311" t="s">
        <v>815</v>
      </c>
      <c r="G959" s="312">
        <v>8</v>
      </c>
      <c r="H959" s="312" t="s">
        <v>1311</v>
      </c>
      <c r="I959" s="311">
        <v>0</v>
      </c>
      <c r="J959" s="311">
        <v>0</v>
      </c>
      <c r="K959" s="311">
        <v>0</v>
      </c>
      <c r="L959" s="311">
        <v>0</v>
      </c>
      <c r="M959" s="311">
        <v>0</v>
      </c>
      <c r="N959" s="311">
        <v>0</v>
      </c>
      <c r="O959" s="311">
        <v>0</v>
      </c>
      <c r="P959" s="311">
        <v>0</v>
      </c>
      <c r="Q959" s="311">
        <v>0</v>
      </c>
      <c r="R959" s="311">
        <v>0</v>
      </c>
      <c r="S959" s="311">
        <v>0</v>
      </c>
      <c r="T959" s="311">
        <v>0</v>
      </c>
      <c r="U959" s="311">
        <v>0</v>
      </c>
      <c r="V959" s="311">
        <v>0</v>
      </c>
      <c r="W959" s="311">
        <v>0</v>
      </c>
      <c r="X959" s="311">
        <v>0</v>
      </c>
      <c r="Y959" s="311">
        <v>0</v>
      </c>
      <c r="Z959" s="311">
        <v>0</v>
      </c>
      <c r="AA959" s="311">
        <v>0</v>
      </c>
      <c r="AB959" s="311">
        <v>0</v>
      </c>
      <c r="AC959" s="311">
        <v>0</v>
      </c>
      <c r="AD959" s="311">
        <v>0</v>
      </c>
      <c r="AE959" s="311">
        <v>0</v>
      </c>
      <c r="AF959" s="311">
        <v>0</v>
      </c>
      <c r="AG959" s="311">
        <v>0</v>
      </c>
      <c r="AH959" s="311">
        <v>0</v>
      </c>
      <c r="AI959" s="311">
        <v>0</v>
      </c>
      <c r="AJ959" s="311">
        <v>0</v>
      </c>
      <c r="AK959" s="311">
        <v>0</v>
      </c>
      <c r="AL959" s="311">
        <v>0</v>
      </c>
      <c r="AM959" s="311">
        <v>0</v>
      </c>
      <c r="AN959" s="311">
        <v>0</v>
      </c>
      <c r="AO959" s="311">
        <v>0</v>
      </c>
      <c r="AP959" s="311">
        <v>0</v>
      </c>
      <c r="AQ959" s="311">
        <v>0</v>
      </c>
      <c r="AR959" s="311">
        <v>0</v>
      </c>
      <c r="AS959" s="311">
        <v>0</v>
      </c>
      <c r="AT959" s="311">
        <v>0</v>
      </c>
      <c r="AU959" s="311">
        <v>0</v>
      </c>
      <c r="AV959" s="311">
        <v>0</v>
      </c>
      <c r="AW959" s="311">
        <v>0</v>
      </c>
      <c r="AX959" s="352">
        <v>0</v>
      </c>
      <c r="AY959" s="352">
        <v>0</v>
      </c>
      <c r="AZ959" s="352">
        <v>0</v>
      </c>
      <c r="BA959" s="352">
        <v>0</v>
      </c>
      <c r="BB959" s="352"/>
      <c r="BC959" s="352"/>
      <c r="BD959" s="352"/>
      <c r="BE959" s="352"/>
      <c r="BF959" s="352"/>
      <c r="BG959" s="352"/>
      <c r="BH959" s="378"/>
      <c r="BI959" s="83"/>
      <c r="BJ959" s="83"/>
      <c r="BK959" s="83"/>
      <c r="BL959" s="83"/>
      <c r="BM959" s="83"/>
    </row>
    <row r="960" spans="1:65" x14ac:dyDescent="0.3">
      <c r="A960" s="10"/>
      <c r="B960" s="10"/>
      <c r="C960" s="10"/>
      <c r="D960" s="10">
        <v>337478063.67000002</v>
      </c>
      <c r="E960" s="311">
        <v>520195263</v>
      </c>
      <c r="F960" s="311" t="s">
        <v>842</v>
      </c>
      <c r="G960" s="312">
        <v>13</v>
      </c>
      <c r="H960" s="312" t="s">
        <v>1312</v>
      </c>
      <c r="I960" s="311">
        <v>0</v>
      </c>
      <c r="J960" s="311">
        <v>0</v>
      </c>
      <c r="K960" s="311">
        <v>0</v>
      </c>
      <c r="L960" s="311">
        <v>0</v>
      </c>
      <c r="M960" s="311">
        <v>0</v>
      </c>
      <c r="N960" s="311">
        <v>0</v>
      </c>
      <c r="O960" s="311">
        <v>0</v>
      </c>
      <c r="P960" s="311">
        <v>0</v>
      </c>
      <c r="Q960" s="311">
        <v>0</v>
      </c>
      <c r="R960" s="311">
        <v>0</v>
      </c>
      <c r="S960" s="311">
        <v>0</v>
      </c>
      <c r="T960" s="311">
        <v>0</v>
      </c>
      <c r="U960" s="311">
        <v>0</v>
      </c>
      <c r="V960" s="311">
        <v>0</v>
      </c>
      <c r="W960" s="311">
        <v>0</v>
      </c>
      <c r="X960" s="311">
        <v>0</v>
      </c>
      <c r="Y960" s="311">
        <v>0</v>
      </c>
      <c r="Z960" s="311">
        <v>0</v>
      </c>
      <c r="AA960" s="311">
        <v>0</v>
      </c>
      <c r="AB960" s="311">
        <v>0</v>
      </c>
      <c r="AC960" s="311">
        <v>0</v>
      </c>
      <c r="AD960" s="311">
        <v>0</v>
      </c>
      <c r="AE960" s="311">
        <v>0</v>
      </c>
      <c r="AF960" s="311">
        <v>0</v>
      </c>
      <c r="AG960" s="311">
        <v>0</v>
      </c>
      <c r="AH960" s="311">
        <v>0</v>
      </c>
      <c r="AI960" s="311">
        <v>0</v>
      </c>
      <c r="AJ960" s="311">
        <v>0</v>
      </c>
      <c r="AK960" s="311">
        <v>0</v>
      </c>
      <c r="AL960" s="311">
        <v>0</v>
      </c>
      <c r="AM960" s="311">
        <v>0</v>
      </c>
      <c r="AN960" s="311">
        <v>0</v>
      </c>
      <c r="AO960" s="311">
        <v>0</v>
      </c>
      <c r="AP960" s="311">
        <v>0</v>
      </c>
      <c r="AQ960" s="311">
        <v>0</v>
      </c>
      <c r="AR960" s="311">
        <v>0</v>
      </c>
      <c r="AS960" s="311">
        <v>0</v>
      </c>
      <c r="AT960" s="311">
        <v>0</v>
      </c>
      <c r="AU960" s="311">
        <v>0</v>
      </c>
      <c r="AV960" s="311">
        <v>0</v>
      </c>
      <c r="AW960" s="311">
        <v>0</v>
      </c>
      <c r="AX960" s="352">
        <v>0</v>
      </c>
      <c r="AY960" s="352">
        <v>0</v>
      </c>
      <c r="AZ960" s="352">
        <v>0</v>
      </c>
      <c r="BA960" s="352">
        <v>0</v>
      </c>
      <c r="BB960" s="352"/>
      <c r="BC960" s="352"/>
      <c r="BD960" s="352"/>
      <c r="BE960" s="352"/>
      <c r="BF960" s="352"/>
      <c r="BG960" s="352"/>
      <c r="BH960" s="378"/>
      <c r="BI960" s="83"/>
      <c r="BJ960" s="83"/>
      <c r="BK960" s="83"/>
      <c r="BL960" s="83"/>
      <c r="BM960" s="83"/>
    </row>
    <row r="961" spans="1:65" x14ac:dyDescent="0.3">
      <c r="A961" s="10"/>
      <c r="B961" s="10"/>
      <c r="C961" s="10"/>
      <c r="D961" s="10">
        <v>12770081792.639999</v>
      </c>
      <c r="E961" s="311">
        <v>520195797</v>
      </c>
      <c r="F961" s="311" t="s">
        <v>843</v>
      </c>
      <c r="G961" s="312">
        <v>4</v>
      </c>
      <c r="H961" s="312" t="s">
        <v>1312</v>
      </c>
      <c r="I961" s="311">
        <v>0</v>
      </c>
      <c r="J961" s="311">
        <v>0</v>
      </c>
      <c r="K961" s="311">
        <v>0</v>
      </c>
      <c r="L961" s="311">
        <v>0</v>
      </c>
      <c r="M961" s="311">
        <v>0</v>
      </c>
      <c r="N961" s="311">
        <v>0</v>
      </c>
      <c r="O961" s="311">
        <v>0</v>
      </c>
      <c r="P961" s="311">
        <v>0</v>
      </c>
      <c r="Q961" s="311">
        <v>0</v>
      </c>
      <c r="R961" s="311">
        <v>0</v>
      </c>
      <c r="S961" s="311">
        <v>0</v>
      </c>
      <c r="T961" s="311">
        <v>0</v>
      </c>
      <c r="U961" s="311">
        <v>0</v>
      </c>
      <c r="V961" s="311">
        <v>0</v>
      </c>
      <c r="W961" s="311">
        <v>0</v>
      </c>
      <c r="X961" s="311">
        <v>0</v>
      </c>
      <c r="Y961" s="311">
        <v>0</v>
      </c>
      <c r="Z961" s="311">
        <v>0</v>
      </c>
      <c r="AA961" s="311">
        <v>0</v>
      </c>
      <c r="AB961" s="311">
        <v>0</v>
      </c>
      <c r="AC961" s="311">
        <v>0</v>
      </c>
      <c r="AD961" s="311">
        <v>0</v>
      </c>
      <c r="AE961" s="311">
        <v>0</v>
      </c>
      <c r="AF961" s="311">
        <v>0</v>
      </c>
      <c r="AG961" s="311">
        <v>0</v>
      </c>
      <c r="AH961" s="311">
        <v>0</v>
      </c>
      <c r="AI961" s="311">
        <v>0</v>
      </c>
      <c r="AJ961" s="311">
        <v>0</v>
      </c>
      <c r="AK961" s="311">
        <v>0</v>
      </c>
      <c r="AL961" s="311">
        <v>0</v>
      </c>
      <c r="AM961" s="311">
        <v>0</v>
      </c>
      <c r="AN961" s="311">
        <v>0</v>
      </c>
      <c r="AO961" s="311">
        <v>0</v>
      </c>
      <c r="AP961" s="311">
        <v>0</v>
      </c>
      <c r="AQ961" s="311">
        <v>0</v>
      </c>
      <c r="AR961" s="311">
        <v>0</v>
      </c>
      <c r="AS961" s="311">
        <v>0</v>
      </c>
      <c r="AT961" s="311">
        <v>0</v>
      </c>
      <c r="AU961" s="311">
        <v>0</v>
      </c>
      <c r="AV961" s="311">
        <v>0</v>
      </c>
      <c r="AW961" s="311">
        <v>0</v>
      </c>
      <c r="AX961" s="352">
        <v>0</v>
      </c>
      <c r="AY961" s="352">
        <v>0</v>
      </c>
      <c r="AZ961" s="352">
        <v>0</v>
      </c>
      <c r="BA961" s="352">
        <v>0</v>
      </c>
      <c r="BB961" s="352"/>
      <c r="BC961" s="352"/>
      <c r="BD961" s="352"/>
      <c r="BE961" s="352"/>
      <c r="BF961" s="352"/>
      <c r="BG961" s="352"/>
      <c r="BH961" s="378"/>
      <c r="BI961" s="83"/>
      <c r="BJ961" s="83"/>
      <c r="BK961" s="83"/>
      <c r="BL961" s="83"/>
      <c r="BM961" s="83"/>
    </row>
    <row r="962" spans="1:65" x14ac:dyDescent="0.3">
      <c r="A962" s="10"/>
      <c r="B962" s="10"/>
      <c r="C962" s="10"/>
      <c r="D962" s="10">
        <v>13258145.67</v>
      </c>
      <c r="E962" s="311">
        <v>520248027</v>
      </c>
      <c r="F962" s="311" t="s">
        <v>847</v>
      </c>
      <c r="G962" s="312">
        <v>35</v>
      </c>
      <c r="H962" s="312" t="s">
        <v>1312</v>
      </c>
      <c r="I962" s="311">
        <v>0</v>
      </c>
      <c r="J962" s="311">
        <v>0</v>
      </c>
      <c r="K962" s="311">
        <v>0</v>
      </c>
      <c r="L962" s="311">
        <v>0</v>
      </c>
      <c r="M962" s="311">
        <v>0</v>
      </c>
      <c r="N962" s="311">
        <v>0</v>
      </c>
      <c r="O962" s="311">
        <v>0</v>
      </c>
      <c r="P962" s="311">
        <v>0</v>
      </c>
      <c r="Q962" s="311">
        <v>0</v>
      </c>
      <c r="R962" s="311">
        <v>0</v>
      </c>
      <c r="S962" s="311">
        <v>0</v>
      </c>
      <c r="T962" s="311">
        <v>0</v>
      </c>
      <c r="U962" s="311">
        <v>0</v>
      </c>
      <c r="V962" s="311">
        <v>0</v>
      </c>
      <c r="W962" s="311">
        <v>0</v>
      </c>
      <c r="X962" s="311">
        <v>0</v>
      </c>
      <c r="Y962" s="311">
        <v>0</v>
      </c>
      <c r="Z962" s="311">
        <v>0</v>
      </c>
      <c r="AA962" s="311">
        <v>0</v>
      </c>
      <c r="AB962" s="311">
        <v>0</v>
      </c>
      <c r="AC962" s="311">
        <v>0</v>
      </c>
      <c r="AD962" s="311">
        <v>0</v>
      </c>
      <c r="AE962" s="311">
        <v>0</v>
      </c>
      <c r="AF962" s="311">
        <v>0</v>
      </c>
      <c r="AG962" s="311">
        <v>0</v>
      </c>
      <c r="AH962" s="311">
        <v>0</v>
      </c>
      <c r="AI962" s="311">
        <v>0</v>
      </c>
      <c r="AJ962" s="311">
        <v>750001</v>
      </c>
      <c r="AK962" s="311">
        <v>0</v>
      </c>
      <c r="AL962" s="311">
        <v>0</v>
      </c>
      <c r="AM962" s="311">
        <v>0</v>
      </c>
      <c r="AN962" s="311">
        <v>0</v>
      </c>
      <c r="AO962" s="311">
        <v>250000</v>
      </c>
      <c r="AP962" s="311">
        <v>0</v>
      </c>
      <c r="AQ962" s="311">
        <v>0</v>
      </c>
      <c r="AR962" s="311">
        <v>250000.49999999997</v>
      </c>
      <c r="AS962" s="311">
        <v>0</v>
      </c>
      <c r="AT962" s="311">
        <v>0</v>
      </c>
      <c r="AU962" s="311">
        <v>0</v>
      </c>
      <c r="AV962" s="311">
        <v>0</v>
      </c>
      <c r="AW962" s="311">
        <v>0</v>
      </c>
      <c r="AX962" s="352">
        <v>0</v>
      </c>
      <c r="AY962" s="352">
        <v>0</v>
      </c>
      <c r="AZ962" s="352">
        <v>0</v>
      </c>
      <c r="BA962" s="352">
        <v>0</v>
      </c>
      <c r="BB962" s="352"/>
      <c r="BC962" s="352"/>
      <c r="BD962" s="352"/>
      <c r="BE962" s="352"/>
      <c r="BF962" s="352"/>
      <c r="BG962" s="352"/>
      <c r="BH962" s="378"/>
      <c r="BI962" s="83"/>
      <c r="BJ962" s="83"/>
      <c r="BK962" s="83"/>
      <c r="BL962" s="83"/>
      <c r="BM962" s="83"/>
    </row>
    <row r="963" spans="1:65" x14ac:dyDescent="0.3">
      <c r="A963" s="10"/>
      <c r="B963" s="10"/>
      <c r="C963" s="10"/>
      <c r="D963" s="10">
        <v>266453131.46000001</v>
      </c>
      <c r="E963" s="311">
        <v>520410324</v>
      </c>
      <c r="F963" s="311" t="s">
        <v>855</v>
      </c>
      <c r="G963" s="312">
        <v>43</v>
      </c>
      <c r="H963" s="312" t="s">
        <v>1312</v>
      </c>
      <c r="I963" s="311">
        <v>0</v>
      </c>
      <c r="J963" s="311">
        <v>0</v>
      </c>
      <c r="K963" s="311">
        <v>0</v>
      </c>
      <c r="L963" s="311">
        <v>0</v>
      </c>
      <c r="M963" s="311">
        <v>0</v>
      </c>
      <c r="N963" s="311">
        <v>0</v>
      </c>
      <c r="O963" s="311">
        <v>0</v>
      </c>
      <c r="P963" s="311">
        <v>0</v>
      </c>
      <c r="Q963" s="311">
        <v>0</v>
      </c>
      <c r="R963" s="311">
        <v>0</v>
      </c>
      <c r="S963" s="311">
        <v>0</v>
      </c>
      <c r="T963" s="311">
        <v>0</v>
      </c>
      <c r="U963" s="311">
        <v>0</v>
      </c>
      <c r="V963" s="311">
        <v>0</v>
      </c>
      <c r="W963" s="311">
        <v>0</v>
      </c>
      <c r="X963" s="311">
        <v>0</v>
      </c>
      <c r="Y963" s="311">
        <v>0</v>
      </c>
      <c r="Z963" s="311">
        <v>0</v>
      </c>
      <c r="AA963" s="311">
        <v>0</v>
      </c>
      <c r="AB963" s="311">
        <v>0</v>
      </c>
      <c r="AC963" s="311">
        <v>0</v>
      </c>
      <c r="AD963" s="311">
        <v>0</v>
      </c>
      <c r="AE963" s="311">
        <v>0</v>
      </c>
      <c r="AF963" s="311">
        <v>0</v>
      </c>
      <c r="AG963" s="311">
        <v>0</v>
      </c>
      <c r="AH963" s="311">
        <v>0</v>
      </c>
      <c r="AI963" s="311">
        <v>0</v>
      </c>
      <c r="AJ963" s="311">
        <v>0</v>
      </c>
      <c r="AK963" s="311">
        <v>0</v>
      </c>
      <c r="AL963" s="311">
        <v>0</v>
      </c>
      <c r="AM963" s="311">
        <v>0</v>
      </c>
      <c r="AN963" s="311">
        <v>0</v>
      </c>
      <c r="AO963" s="311">
        <v>0</v>
      </c>
      <c r="AP963" s="311">
        <v>0</v>
      </c>
      <c r="AQ963" s="311">
        <v>0</v>
      </c>
      <c r="AR963" s="311">
        <v>0</v>
      </c>
      <c r="AS963" s="311">
        <v>0</v>
      </c>
      <c r="AT963" s="311">
        <v>0</v>
      </c>
      <c r="AU963" s="311">
        <v>0</v>
      </c>
      <c r="AV963" s="311">
        <v>0</v>
      </c>
      <c r="AW963" s="311">
        <v>0</v>
      </c>
      <c r="AX963" s="352">
        <v>0</v>
      </c>
      <c r="AY963" s="352">
        <v>0</v>
      </c>
      <c r="AZ963" s="352">
        <v>0</v>
      </c>
      <c r="BA963" s="352">
        <v>0</v>
      </c>
      <c r="BB963" s="352"/>
      <c r="BC963" s="352"/>
      <c r="BD963" s="352"/>
      <c r="BE963" s="352"/>
      <c r="BF963" s="352"/>
      <c r="BG963" s="352"/>
      <c r="BH963" s="378"/>
      <c r="BI963" s="83"/>
      <c r="BJ963" s="83"/>
      <c r="BK963" s="83"/>
      <c r="BL963" s="83"/>
      <c r="BM963" s="83"/>
    </row>
    <row r="964" spans="1:65" x14ac:dyDescent="0.3">
      <c r="A964" s="353"/>
      <c r="B964" s="83"/>
      <c r="C964" s="10"/>
      <c r="D964" s="83">
        <v>1894608107.1800001</v>
      </c>
      <c r="E964" s="83">
        <v>520503584</v>
      </c>
      <c r="F964" s="83" t="s">
        <v>863</v>
      </c>
      <c r="G964" s="312">
        <v>9</v>
      </c>
      <c r="H964" s="312" t="s">
        <v>1312</v>
      </c>
      <c r="I964" s="83">
        <v>0</v>
      </c>
      <c r="J964" s="83">
        <v>0</v>
      </c>
      <c r="K964" s="83">
        <v>0</v>
      </c>
      <c r="L964" s="83">
        <v>0</v>
      </c>
      <c r="M964" s="83">
        <v>0</v>
      </c>
      <c r="N964" s="83">
        <v>0</v>
      </c>
      <c r="O964" s="83">
        <v>0</v>
      </c>
      <c r="P964" s="83">
        <v>0</v>
      </c>
      <c r="Q964" s="83">
        <v>0</v>
      </c>
      <c r="R964" s="83">
        <v>0</v>
      </c>
      <c r="S964" s="83">
        <v>0</v>
      </c>
      <c r="T964" s="83">
        <v>0</v>
      </c>
      <c r="U964" s="83">
        <v>0</v>
      </c>
      <c r="V964" s="83">
        <v>0</v>
      </c>
      <c r="W964" s="83">
        <v>0</v>
      </c>
      <c r="X964" s="83">
        <v>0</v>
      </c>
      <c r="Y964" s="83">
        <v>0</v>
      </c>
      <c r="Z964" s="83">
        <v>0</v>
      </c>
      <c r="AA964" s="83">
        <v>0</v>
      </c>
      <c r="AB964" s="83">
        <v>0</v>
      </c>
      <c r="AC964" s="83">
        <v>0</v>
      </c>
      <c r="AD964" s="83">
        <v>0</v>
      </c>
      <c r="AE964" s="83">
        <v>0</v>
      </c>
      <c r="AF964" s="83">
        <v>0</v>
      </c>
      <c r="AG964" s="83">
        <v>0</v>
      </c>
      <c r="AH964" s="83">
        <v>0</v>
      </c>
      <c r="AI964" s="83">
        <v>0</v>
      </c>
      <c r="AJ964" s="83">
        <v>0</v>
      </c>
      <c r="AK964" s="83">
        <v>0</v>
      </c>
      <c r="AL964" s="83">
        <v>0</v>
      </c>
      <c r="AM964" s="83">
        <v>0</v>
      </c>
      <c r="AN964" s="83">
        <v>0</v>
      </c>
      <c r="AO964" s="83">
        <v>0</v>
      </c>
      <c r="AP964" s="83">
        <v>0</v>
      </c>
      <c r="AQ964" s="83">
        <v>0</v>
      </c>
      <c r="AR964" s="83">
        <v>0</v>
      </c>
      <c r="AS964" s="83">
        <v>0</v>
      </c>
      <c r="AT964" s="83">
        <v>0</v>
      </c>
      <c r="AU964" s="83">
        <v>0</v>
      </c>
      <c r="AV964" s="83">
        <v>0</v>
      </c>
      <c r="AW964" s="83">
        <v>0</v>
      </c>
      <c r="AX964" s="83">
        <v>0</v>
      </c>
      <c r="AY964" s="83">
        <v>0</v>
      </c>
      <c r="AZ964" s="83">
        <v>0</v>
      </c>
      <c r="BA964" s="83">
        <v>0</v>
      </c>
      <c r="BB964" s="83"/>
      <c r="BC964" s="83"/>
      <c r="BD964" s="83"/>
      <c r="BE964" s="83"/>
      <c r="BF964" s="83"/>
      <c r="BG964" s="352"/>
      <c r="BH964" s="378"/>
      <c r="BI964" s="83"/>
      <c r="BJ964" s="83"/>
      <c r="BK964" s="83"/>
      <c r="BL964" s="83"/>
      <c r="BM964" s="83"/>
    </row>
    <row r="965" spans="1:65" x14ac:dyDescent="0.3">
      <c r="A965" s="353"/>
      <c r="B965" s="83"/>
      <c r="C965" s="10"/>
      <c r="D965" s="83">
        <v>338325066.47000003</v>
      </c>
      <c r="E965" s="83">
        <v>520518989</v>
      </c>
      <c r="F965" s="83" t="s">
        <v>865</v>
      </c>
      <c r="G965" s="312">
        <v>27</v>
      </c>
      <c r="H965" s="312" t="s">
        <v>1312</v>
      </c>
      <c r="I965" s="83">
        <v>0</v>
      </c>
      <c r="J965" s="83">
        <v>0</v>
      </c>
      <c r="K965" s="83">
        <v>0</v>
      </c>
      <c r="L965" s="83">
        <v>0</v>
      </c>
      <c r="M965" s="83">
        <v>0</v>
      </c>
      <c r="N965" s="83">
        <v>0</v>
      </c>
      <c r="O965" s="83">
        <v>0</v>
      </c>
      <c r="P965" s="83">
        <v>0</v>
      </c>
      <c r="Q965" s="83">
        <v>0</v>
      </c>
      <c r="R965" s="83">
        <v>0</v>
      </c>
      <c r="S965" s="83">
        <v>0</v>
      </c>
      <c r="T965" s="83">
        <v>0</v>
      </c>
      <c r="U965" s="83">
        <v>0</v>
      </c>
      <c r="V965" s="83">
        <v>0</v>
      </c>
      <c r="W965" s="83">
        <v>0</v>
      </c>
      <c r="X965" s="83">
        <v>0</v>
      </c>
      <c r="Y965" s="83">
        <v>0</v>
      </c>
      <c r="Z965" s="83">
        <v>0</v>
      </c>
      <c r="AA965" s="83">
        <v>0</v>
      </c>
      <c r="AB965" s="83">
        <v>0</v>
      </c>
      <c r="AC965" s="83">
        <v>0</v>
      </c>
      <c r="AD965" s="83">
        <v>0</v>
      </c>
      <c r="AE965" s="83">
        <v>0</v>
      </c>
      <c r="AF965" s="83">
        <v>0</v>
      </c>
      <c r="AG965" s="83">
        <v>0</v>
      </c>
      <c r="AH965" s="83">
        <v>0</v>
      </c>
      <c r="AI965" s="83">
        <v>0</v>
      </c>
      <c r="AJ965" s="83">
        <v>0</v>
      </c>
      <c r="AK965" s="83">
        <v>0</v>
      </c>
      <c r="AL965" s="83">
        <v>0</v>
      </c>
      <c r="AM965" s="83">
        <v>0</v>
      </c>
      <c r="AN965" s="83">
        <v>0</v>
      </c>
      <c r="AO965" s="83">
        <v>0</v>
      </c>
      <c r="AP965" s="83">
        <v>0</v>
      </c>
      <c r="AQ965" s="83">
        <v>0</v>
      </c>
      <c r="AR965" s="83">
        <v>0</v>
      </c>
      <c r="AS965" s="83">
        <v>0</v>
      </c>
      <c r="AT965" s="83">
        <v>0</v>
      </c>
      <c r="AU965" s="83">
        <v>0</v>
      </c>
      <c r="AV965" s="83">
        <v>0</v>
      </c>
      <c r="AW965" s="83">
        <v>0</v>
      </c>
      <c r="AX965" s="83">
        <v>0</v>
      </c>
      <c r="AY965" s="83">
        <v>0</v>
      </c>
      <c r="AZ965" s="83">
        <v>0</v>
      </c>
      <c r="BA965" s="83">
        <v>0</v>
      </c>
      <c r="BB965" s="83"/>
      <c r="BC965" s="83"/>
      <c r="BD965" s="83"/>
      <c r="BE965" s="83"/>
      <c r="BF965" s="83"/>
      <c r="BG965" s="352"/>
      <c r="BH965" s="378"/>
      <c r="BI965" s="83"/>
      <c r="BJ965" s="83"/>
      <c r="BK965" s="83"/>
      <c r="BL965" s="83"/>
      <c r="BM965" s="83"/>
    </row>
    <row r="966" spans="1:65" x14ac:dyDescent="0.3">
      <c r="A966" s="353"/>
      <c r="B966" s="83"/>
      <c r="C966" s="10"/>
      <c r="D966" s="83">
        <v>27216098369.77</v>
      </c>
      <c r="E966" s="83">
        <v>520624991</v>
      </c>
      <c r="F966" s="83" t="s">
        <v>873</v>
      </c>
      <c r="G966" s="312">
        <v>20</v>
      </c>
      <c r="H966" s="312" t="s">
        <v>1312</v>
      </c>
      <c r="I966" s="83">
        <v>0</v>
      </c>
      <c r="J966" s="83">
        <v>0</v>
      </c>
      <c r="K966" s="83">
        <v>0</v>
      </c>
      <c r="L966" s="83">
        <v>0</v>
      </c>
      <c r="M966" s="83">
        <v>0</v>
      </c>
      <c r="N966" s="83">
        <v>0</v>
      </c>
      <c r="O966" s="83">
        <v>0</v>
      </c>
      <c r="P966" s="83">
        <v>0</v>
      </c>
      <c r="Q966" s="83">
        <v>0</v>
      </c>
      <c r="R966" s="83">
        <v>0</v>
      </c>
      <c r="S966" s="83">
        <v>0</v>
      </c>
      <c r="T966" s="83">
        <v>0</v>
      </c>
      <c r="U966" s="83">
        <v>0</v>
      </c>
      <c r="V966" s="83">
        <v>0</v>
      </c>
      <c r="W966" s="83">
        <v>0</v>
      </c>
      <c r="X966" s="83">
        <v>0</v>
      </c>
      <c r="Y966" s="83">
        <v>0</v>
      </c>
      <c r="Z966" s="83">
        <v>0</v>
      </c>
      <c r="AA966" s="83">
        <v>0</v>
      </c>
      <c r="AB966" s="83">
        <v>0</v>
      </c>
      <c r="AC966" s="83">
        <v>0</v>
      </c>
      <c r="AD966" s="83">
        <v>0</v>
      </c>
      <c r="AE966" s="83">
        <v>0</v>
      </c>
      <c r="AF966" s="83">
        <v>0</v>
      </c>
      <c r="AG966" s="83">
        <v>0</v>
      </c>
      <c r="AH966" s="83">
        <v>0</v>
      </c>
      <c r="AI966" s="83">
        <v>0</v>
      </c>
      <c r="AJ966" s="83">
        <v>0</v>
      </c>
      <c r="AK966" s="83">
        <v>0</v>
      </c>
      <c r="AL966" s="83">
        <v>0</v>
      </c>
      <c r="AM966" s="83">
        <v>0</v>
      </c>
      <c r="AN966" s="83">
        <v>0</v>
      </c>
      <c r="AO966" s="83">
        <v>0</v>
      </c>
      <c r="AP966" s="83">
        <v>0</v>
      </c>
      <c r="AQ966" s="83">
        <v>0</v>
      </c>
      <c r="AR966" s="83">
        <v>0</v>
      </c>
      <c r="AS966" s="83">
        <v>0</v>
      </c>
      <c r="AT966" s="83">
        <v>0</v>
      </c>
      <c r="AU966" s="83">
        <v>0</v>
      </c>
      <c r="AV966" s="83">
        <v>0</v>
      </c>
      <c r="AW966" s="83">
        <v>0</v>
      </c>
      <c r="AX966" s="83">
        <v>0</v>
      </c>
      <c r="AY966" s="83">
        <v>0</v>
      </c>
      <c r="AZ966" s="83">
        <v>0</v>
      </c>
      <c r="BA966" s="83">
        <v>0</v>
      </c>
      <c r="BB966" s="83"/>
      <c r="BC966" s="83"/>
      <c r="BD966" s="83"/>
      <c r="BE966" s="83"/>
      <c r="BF966" s="83"/>
      <c r="BG966" s="352"/>
      <c r="BH966" s="378"/>
      <c r="BI966" s="83"/>
      <c r="BJ966" s="83"/>
      <c r="BK966" s="83"/>
      <c r="BL966" s="83"/>
      <c r="BM966" s="83"/>
    </row>
    <row r="967" spans="1:65" x14ac:dyDescent="0.3">
      <c r="A967" s="353"/>
      <c r="B967" s="83"/>
      <c r="C967" s="10"/>
      <c r="D967" s="83">
        <v>1323443568.54</v>
      </c>
      <c r="E967" s="83">
        <v>520781344</v>
      </c>
      <c r="F967" s="83" t="s">
        <v>885</v>
      </c>
      <c r="G967" s="312">
        <v>28</v>
      </c>
      <c r="H967" s="312" t="s">
        <v>1312</v>
      </c>
      <c r="I967" s="83">
        <v>0</v>
      </c>
      <c r="J967" s="83">
        <v>0</v>
      </c>
      <c r="K967" s="83">
        <v>0</v>
      </c>
      <c r="L967" s="83">
        <v>0</v>
      </c>
      <c r="M967" s="83">
        <v>0</v>
      </c>
      <c r="N967" s="83">
        <v>0</v>
      </c>
      <c r="O967" s="83">
        <v>0</v>
      </c>
      <c r="P967" s="83">
        <v>0</v>
      </c>
      <c r="Q967" s="83">
        <v>0</v>
      </c>
      <c r="R967" s="83">
        <v>0</v>
      </c>
      <c r="S967" s="83">
        <v>0</v>
      </c>
      <c r="T967" s="83">
        <v>0</v>
      </c>
      <c r="U967" s="83">
        <v>0</v>
      </c>
      <c r="V967" s="83">
        <v>0</v>
      </c>
      <c r="W967" s="83">
        <v>0</v>
      </c>
      <c r="X967" s="83">
        <v>0</v>
      </c>
      <c r="Y967" s="83">
        <v>0</v>
      </c>
      <c r="Z967" s="83">
        <v>0</v>
      </c>
      <c r="AA967" s="83">
        <v>0</v>
      </c>
      <c r="AB967" s="83">
        <v>0</v>
      </c>
      <c r="AC967" s="83">
        <v>0</v>
      </c>
      <c r="AD967" s="83">
        <v>0</v>
      </c>
      <c r="AE967" s="83">
        <v>0</v>
      </c>
      <c r="AF967" s="83">
        <v>0</v>
      </c>
      <c r="AG967" s="83">
        <v>0</v>
      </c>
      <c r="AH967" s="83">
        <v>0</v>
      </c>
      <c r="AI967" s="83">
        <v>0</v>
      </c>
      <c r="AJ967" s="83">
        <v>0</v>
      </c>
      <c r="AK967" s="83">
        <v>0</v>
      </c>
      <c r="AL967" s="83">
        <v>0</v>
      </c>
      <c r="AM967" s="83">
        <v>0</v>
      </c>
      <c r="AN967" s="83">
        <v>0</v>
      </c>
      <c r="AO967" s="83">
        <v>0</v>
      </c>
      <c r="AP967" s="83">
        <v>0</v>
      </c>
      <c r="AQ967" s="83">
        <v>0</v>
      </c>
      <c r="AR967" s="83">
        <v>0</v>
      </c>
      <c r="AS967" s="83">
        <v>0</v>
      </c>
      <c r="AT967" s="83">
        <v>0</v>
      </c>
      <c r="AU967" s="83">
        <v>0</v>
      </c>
      <c r="AV967" s="83">
        <v>0</v>
      </c>
      <c r="AW967" s="83">
        <v>0</v>
      </c>
      <c r="AX967" s="83">
        <v>0</v>
      </c>
      <c r="AY967" s="83">
        <v>0</v>
      </c>
      <c r="AZ967" s="83">
        <v>0</v>
      </c>
      <c r="BA967" s="83">
        <v>0</v>
      </c>
      <c r="BB967" s="83"/>
      <c r="BC967" s="83"/>
      <c r="BD967" s="83"/>
      <c r="BE967" s="83"/>
      <c r="BF967" s="83"/>
      <c r="BG967" s="352"/>
      <c r="BH967" s="378"/>
      <c r="BI967" s="83"/>
      <c r="BJ967" s="83"/>
      <c r="BK967" s="83"/>
      <c r="BL967" s="83"/>
      <c r="BM967" s="83"/>
    </row>
    <row r="968" spans="1:65" x14ac:dyDescent="0.3">
      <c r="A968" s="353"/>
      <c r="B968" s="83"/>
      <c r="C968" s="10"/>
      <c r="D968" s="83">
        <v>479426093.93000001</v>
      </c>
      <c r="E968" s="83">
        <v>530046285</v>
      </c>
      <c r="F968" s="83" t="s">
        <v>908</v>
      </c>
      <c r="G968" s="312">
        <v>20</v>
      </c>
      <c r="H968" s="312" t="s">
        <v>1313</v>
      </c>
      <c r="I968" s="83">
        <v>0</v>
      </c>
      <c r="J968" s="83">
        <v>0</v>
      </c>
      <c r="K968" s="83">
        <v>0</v>
      </c>
      <c r="L968" s="83">
        <v>0</v>
      </c>
      <c r="M968" s="83">
        <v>0</v>
      </c>
      <c r="N968" s="83">
        <v>0</v>
      </c>
      <c r="O968" s="83">
        <v>0</v>
      </c>
      <c r="P968" s="83">
        <v>0</v>
      </c>
      <c r="Q968" s="83">
        <v>0</v>
      </c>
      <c r="R968" s="83">
        <v>0</v>
      </c>
      <c r="S968" s="83">
        <v>0</v>
      </c>
      <c r="T968" s="83">
        <v>0</v>
      </c>
      <c r="U968" s="83">
        <v>0</v>
      </c>
      <c r="V968" s="83">
        <v>0</v>
      </c>
      <c r="W968" s="83">
        <v>0</v>
      </c>
      <c r="X968" s="83">
        <v>0</v>
      </c>
      <c r="Y968" s="83">
        <v>0</v>
      </c>
      <c r="Z968" s="83">
        <v>0</v>
      </c>
      <c r="AA968" s="83">
        <v>0</v>
      </c>
      <c r="AB968" s="83">
        <v>0</v>
      </c>
      <c r="AC968" s="83">
        <v>0</v>
      </c>
      <c r="AD968" s="83">
        <v>0</v>
      </c>
      <c r="AE968" s="83">
        <v>0</v>
      </c>
      <c r="AF968" s="83">
        <v>0</v>
      </c>
      <c r="AG968" s="83">
        <v>0</v>
      </c>
      <c r="AH968" s="83">
        <v>0</v>
      </c>
      <c r="AI968" s="83">
        <v>0</v>
      </c>
      <c r="AJ968" s="83">
        <v>0</v>
      </c>
      <c r="AK968" s="83">
        <v>0</v>
      </c>
      <c r="AL968" s="83">
        <v>0</v>
      </c>
      <c r="AM968" s="83">
        <v>0</v>
      </c>
      <c r="AN968" s="83">
        <v>0</v>
      </c>
      <c r="AO968" s="83">
        <v>0</v>
      </c>
      <c r="AP968" s="83">
        <v>0</v>
      </c>
      <c r="AQ968" s="83">
        <v>0</v>
      </c>
      <c r="AR968" s="83">
        <v>0</v>
      </c>
      <c r="AS968" s="83">
        <v>0</v>
      </c>
      <c r="AT968" s="83">
        <v>0</v>
      </c>
      <c r="AU968" s="83">
        <v>0</v>
      </c>
      <c r="AV968" s="83">
        <v>0</v>
      </c>
      <c r="AW968" s="83">
        <v>0</v>
      </c>
      <c r="AX968" s="83">
        <v>0</v>
      </c>
      <c r="AY968" s="83">
        <v>0</v>
      </c>
      <c r="AZ968" s="83">
        <v>0</v>
      </c>
      <c r="BA968" s="83">
        <v>0</v>
      </c>
      <c r="BB968" s="83"/>
      <c r="BC968" s="83"/>
      <c r="BD968" s="83"/>
      <c r="BE968" s="83"/>
      <c r="BF968" s="83"/>
      <c r="BG968" s="352"/>
      <c r="BH968" s="378"/>
      <c r="BI968" s="83"/>
      <c r="BJ968" s="83"/>
      <c r="BK968" s="83"/>
      <c r="BL968" s="83"/>
      <c r="BM968" s="83"/>
    </row>
    <row r="969" spans="1:65" x14ac:dyDescent="0.3">
      <c r="A969" s="353"/>
      <c r="B969" s="83"/>
      <c r="C969" s="10"/>
      <c r="D969" s="83"/>
      <c r="E969" s="83">
        <v>530048500</v>
      </c>
      <c r="F969" s="83" t="s">
        <v>896</v>
      </c>
      <c r="G969" s="312">
        <v>3</v>
      </c>
      <c r="H969" s="312" t="s">
        <v>1313</v>
      </c>
      <c r="I969" s="83">
        <v>0</v>
      </c>
      <c r="J969" s="83">
        <v>0</v>
      </c>
      <c r="K969" s="83">
        <v>0</v>
      </c>
      <c r="L969" s="83">
        <v>0</v>
      </c>
      <c r="M969" s="83">
        <v>0</v>
      </c>
      <c r="N969" s="83">
        <v>0</v>
      </c>
      <c r="O969" s="83">
        <v>0</v>
      </c>
      <c r="P969" s="83">
        <v>0</v>
      </c>
      <c r="Q969" s="83">
        <v>0</v>
      </c>
      <c r="R969" s="83">
        <v>0</v>
      </c>
      <c r="S969" s="83">
        <v>0</v>
      </c>
      <c r="T969" s="83">
        <v>0</v>
      </c>
      <c r="U969" s="83">
        <v>0</v>
      </c>
      <c r="V969" s="83">
        <v>0</v>
      </c>
      <c r="W969" s="83">
        <v>0</v>
      </c>
      <c r="X969" s="83">
        <v>0</v>
      </c>
      <c r="Y969" s="83">
        <v>0</v>
      </c>
      <c r="Z969" s="83">
        <v>0</v>
      </c>
      <c r="AA969" s="83">
        <v>0</v>
      </c>
      <c r="AB969" s="83">
        <v>0</v>
      </c>
      <c r="AC969" s="83">
        <v>0</v>
      </c>
      <c r="AD969" s="83">
        <v>0</v>
      </c>
      <c r="AE969" s="83">
        <v>0</v>
      </c>
      <c r="AF969" s="83">
        <v>0</v>
      </c>
      <c r="AG969" s="83">
        <v>0</v>
      </c>
      <c r="AH969" s="83">
        <v>0</v>
      </c>
      <c r="AI969" s="83">
        <v>0</v>
      </c>
      <c r="AJ969" s="83">
        <v>0</v>
      </c>
      <c r="AK969" s="83">
        <v>0</v>
      </c>
      <c r="AL969" s="83">
        <v>0</v>
      </c>
      <c r="AM969" s="83">
        <v>0</v>
      </c>
      <c r="AN969" s="83">
        <v>0</v>
      </c>
      <c r="AO969" s="83">
        <v>0</v>
      </c>
      <c r="AP969" s="83">
        <v>0</v>
      </c>
      <c r="AQ969" s="83">
        <v>0</v>
      </c>
      <c r="AR969" s="83">
        <v>0</v>
      </c>
      <c r="AS969" s="83">
        <v>0</v>
      </c>
      <c r="AT969" s="83">
        <v>0</v>
      </c>
      <c r="AU969" s="83">
        <v>0</v>
      </c>
      <c r="AV969" s="83">
        <v>0</v>
      </c>
      <c r="AW969" s="83">
        <v>0</v>
      </c>
      <c r="AX969" s="83">
        <v>0</v>
      </c>
      <c r="AY969" s="83">
        <v>0</v>
      </c>
      <c r="AZ969" s="83">
        <v>0</v>
      </c>
      <c r="BA969" s="83">
        <v>0</v>
      </c>
      <c r="BB969" s="83"/>
      <c r="BC969" s="83"/>
      <c r="BD969" s="83"/>
      <c r="BE969" s="83"/>
      <c r="BF969" s="83"/>
      <c r="BG969" s="352"/>
      <c r="BH969" s="378"/>
      <c r="BI969" s="83"/>
      <c r="BJ969" s="83"/>
      <c r="BK969" s="83"/>
      <c r="BL969" s="83"/>
      <c r="BM969" s="83"/>
    </row>
    <row r="970" spans="1:65" x14ac:dyDescent="0.3">
      <c r="A970" s="353"/>
      <c r="B970" s="83"/>
      <c r="C970" s="10"/>
      <c r="D970" s="83">
        <v>2842875788.5</v>
      </c>
      <c r="E970" s="83">
        <v>530072367</v>
      </c>
      <c r="F970" s="83" t="s">
        <v>913</v>
      </c>
      <c r="G970" s="312">
        <v>6</v>
      </c>
      <c r="H970" s="312" t="s">
        <v>1313</v>
      </c>
      <c r="I970" s="83">
        <v>0</v>
      </c>
      <c r="J970" s="83">
        <v>0</v>
      </c>
      <c r="K970" s="83">
        <v>0</v>
      </c>
      <c r="L970" s="83">
        <v>0</v>
      </c>
      <c r="M970" s="83">
        <v>0</v>
      </c>
      <c r="N970" s="83">
        <v>0</v>
      </c>
      <c r="O970" s="83">
        <v>0</v>
      </c>
      <c r="P970" s="83">
        <v>0</v>
      </c>
      <c r="Q970" s="83">
        <v>0</v>
      </c>
      <c r="R970" s="83">
        <v>0</v>
      </c>
      <c r="S970" s="83">
        <v>0</v>
      </c>
      <c r="T970" s="83">
        <v>0</v>
      </c>
      <c r="U970" s="83">
        <v>0</v>
      </c>
      <c r="V970" s="83">
        <v>0</v>
      </c>
      <c r="W970" s="83">
        <v>0</v>
      </c>
      <c r="X970" s="83">
        <v>0</v>
      </c>
      <c r="Y970" s="83">
        <v>0</v>
      </c>
      <c r="Z970" s="83">
        <v>0</v>
      </c>
      <c r="AA970" s="83">
        <v>0</v>
      </c>
      <c r="AB970" s="83">
        <v>0</v>
      </c>
      <c r="AC970" s="83">
        <v>0</v>
      </c>
      <c r="AD970" s="83">
        <v>0</v>
      </c>
      <c r="AE970" s="83">
        <v>0</v>
      </c>
      <c r="AF970" s="83">
        <v>0</v>
      </c>
      <c r="AG970" s="83">
        <v>0</v>
      </c>
      <c r="AH970" s="83">
        <v>0</v>
      </c>
      <c r="AI970" s="83">
        <v>0</v>
      </c>
      <c r="AJ970" s="83">
        <v>0</v>
      </c>
      <c r="AK970" s="83">
        <v>0</v>
      </c>
      <c r="AL970" s="83">
        <v>0</v>
      </c>
      <c r="AM970" s="83">
        <v>0</v>
      </c>
      <c r="AN970" s="83">
        <v>0</v>
      </c>
      <c r="AO970" s="83">
        <v>0</v>
      </c>
      <c r="AP970" s="83">
        <v>0</v>
      </c>
      <c r="AQ970" s="83">
        <v>0</v>
      </c>
      <c r="AR970" s="83">
        <v>0</v>
      </c>
      <c r="AS970" s="83">
        <v>0</v>
      </c>
      <c r="AT970" s="83">
        <v>0</v>
      </c>
      <c r="AU970" s="83">
        <v>0</v>
      </c>
      <c r="AV970" s="83">
        <v>0</v>
      </c>
      <c r="AW970" s="83">
        <v>0</v>
      </c>
      <c r="AX970" s="83">
        <v>0</v>
      </c>
      <c r="AY970" s="83">
        <v>0</v>
      </c>
      <c r="AZ970" s="83">
        <v>0</v>
      </c>
      <c r="BA970" s="83">
        <v>0</v>
      </c>
      <c r="BB970" s="83"/>
      <c r="BC970" s="83"/>
      <c r="BD970" s="83"/>
      <c r="BE970" s="83"/>
      <c r="BF970" s="83"/>
      <c r="BG970" s="352"/>
      <c r="BH970" s="378"/>
      <c r="BI970" s="83"/>
      <c r="BJ970" s="83"/>
      <c r="BK970" s="83"/>
      <c r="BL970" s="83"/>
      <c r="BM970" s="83"/>
    </row>
    <row r="971" spans="1:65" x14ac:dyDescent="0.3">
      <c r="A971" s="353"/>
      <c r="B971" s="83"/>
      <c r="C971" s="10"/>
      <c r="D971" s="83">
        <v>164107887.84999999</v>
      </c>
      <c r="E971" s="83">
        <v>540941971</v>
      </c>
      <c r="F971" s="83" t="s">
        <v>939</v>
      </c>
      <c r="G971" s="312">
        <v>6</v>
      </c>
      <c r="H971" s="312" t="s">
        <v>1314</v>
      </c>
      <c r="I971" s="83">
        <v>0</v>
      </c>
      <c r="J971" s="83">
        <v>0</v>
      </c>
      <c r="K971" s="83">
        <v>0</v>
      </c>
      <c r="L971" s="83">
        <v>0</v>
      </c>
      <c r="M971" s="83">
        <v>0</v>
      </c>
      <c r="N971" s="83">
        <v>0</v>
      </c>
      <c r="O971" s="83">
        <v>0</v>
      </c>
      <c r="P971" s="83">
        <v>0</v>
      </c>
      <c r="Q971" s="83">
        <v>0</v>
      </c>
      <c r="R971" s="83">
        <v>0</v>
      </c>
      <c r="S971" s="83">
        <v>0</v>
      </c>
      <c r="T971" s="83">
        <v>0</v>
      </c>
      <c r="U971" s="83">
        <v>0</v>
      </c>
      <c r="V971" s="83">
        <v>0</v>
      </c>
      <c r="W971" s="83">
        <v>0</v>
      </c>
      <c r="X971" s="83">
        <v>0</v>
      </c>
      <c r="Y971" s="83">
        <v>0</v>
      </c>
      <c r="Z971" s="83">
        <v>0</v>
      </c>
      <c r="AA971" s="83">
        <v>0</v>
      </c>
      <c r="AB971" s="83">
        <v>0</v>
      </c>
      <c r="AC971" s="83">
        <v>0</v>
      </c>
      <c r="AD971" s="83">
        <v>0</v>
      </c>
      <c r="AE971" s="83">
        <v>0</v>
      </c>
      <c r="AF971" s="83">
        <v>0</v>
      </c>
      <c r="AG971" s="83">
        <v>0</v>
      </c>
      <c r="AH971" s="83">
        <v>0</v>
      </c>
      <c r="AI971" s="83">
        <v>0</v>
      </c>
      <c r="AJ971" s="83">
        <v>0</v>
      </c>
      <c r="AK971" s="83">
        <v>0</v>
      </c>
      <c r="AL971" s="83">
        <v>0</v>
      </c>
      <c r="AM971" s="83">
        <v>0</v>
      </c>
      <c r="AN971" s="83">
        <v>0</v>
      </c>
      <c r="AO971" s="83">
        <v>0</v>
      </c>
      <c r="AP971" s="83">
        <v>0</v>
      </c>
      <c r="AQ971" s="83">
        <v>0</v>
      </c>
      <c r="AR971" s="83">
        <v>0</v>
      </c>
      <c r="AS971" s="83">
        <v>0</v>
      </c>
      <c r="AT971" s="83">
        <v>0</v>
      </c>
      <c r="AU971" s="83">
        <v>0</v>
      </c>
      <c r="AV971" s="83">
        <v>0</v>
      </c>
      <c r="AW971" s="83">
        <v>0</v>
      </c>
      <c r="AX971" s="83">
        <v>0</v>
      </c>
      <c r="AY971" s="83">
        <v>0</v>
      </c>
      <c r="AZ971" s="83">
        <v>0</v>
      </c>
      <c r="BA971" s="83">
        <v>0</v>
      </c>
      <c r="BB971" s="83"/>
      <c r="BC971" s="83"/>
      <c r="BD971" s="83"/>
      <c r="BE971" s="83"/>
      <c r="BF971" s="83"/>
      <c r="BG971" s="352"/>
      <c r="BH971" s="378"/>
      <c r="BI971" s="83"/>
      <c r="BJ971" s="83"/>
      <c r="BK971" s="83"/>
      <c r="BL971" s="83"/>
      <c r="BM971" s="83"/>
    </row>
    <row r="972" spans="1:65" x14ac:dyDescent="0.3">
      <c r="A972" s="353"/>
      <c r="B972" s="83"/>
      <c r="C972" s="10"/>
      <c r="D972" s="83">
        <v>166424119.61000001</v>
      </c>
      <c r="E972" s="83">
        <v>541876245</v>
      </c>
      <c r="F972" s="83" t="s">
        <v>957</v>
      </c>
      <c r="G972" s="312">
        <v>23</v>
      </c>
      <c r="H972" s="312" t="s">
        <v>1314</v>
      </c>
      <c r="I972" s="83">
        <v>0</v>
      </c>
      <c r="J972" s="83">
        <v>0</v>
      </c>
      <c r="K972" s="83">
        <v>0</v>
      </c>
      <c r="L972" s="83">
        <v>0</v>
      </c>
      <c r="M972" s="83">
        <v>0</v>
      </c>
      <c r="N972" s="83">
        <v>0</v>
      </c>
      <c r="O972" s="83">
        <v>0</v>
      </c>
      <c r="P972" s="83">
        <v>0</v>
      </c>
      <c r="Q972" s="83">
        <v>0</v>
      </c>
      <c r="R972" s="83">
        <v>0</v>
      </c>
      <c r="S972" s="83">
        <v>0</v>
      </c>
      <c r="T972" s="83">
        <v>0</v>
      </c>
      <c r="U972" s="83">
        <v>0</v>
      </c>
      <c r="V972" s="83">
        <v>0</v>
      </c>
      <c r="W972" s="83">
        <v>0</v>
      </c>
      <c r="X972" s="83">
        <v>0</v>
      </c>
      <c r="Y972" s="83">
        <v>0</v>
      </c>
      <c r="Z972" s="83">
        <v>0</v>
      </c>
      <c r="AA972" s="83">
        <v>0</v>
      </c>
      <c r="AB972" s="83">
        <v>0</v>
      </c>
      <c r="AC972" s="83">
        <v>0</v>
      </c>
      <c r="AD972" s="83">
        <v>0</v>
      </c>
      <c r="AE972" s="83">
        <v>0</v>
      </c>
      <c r="AF972" s="83">
        <v>0</v>
      </c>
      <c r="AG972" s="83">
        <v>0</v>
      </c>
      <c r="AH972" s="83">
        <v>0</v>
      </c>
      <c r="AI972" s="83">
        <v>0</v>
      </c>
      <c r="AJ972" s="83">
        <v>0</v>
      </c>
      <c r="AK972" s="83">
        <v>0</v>
      </c>
      <c r="AL972" s="83">
        <v>0</v>
      </c>
      <c r="AM972" s="83">
        <v>0</v>
      </c>
      <c r="AN972" s="83">
        <v>0</v>
      </c>
      <c r="AO972" s="83">
        <v>0</v>
      </c>
      <c r="AP972" s="83">
        <v>0</v>
      </c>
      <c r="AQ972" s="83">
        <v>0</v>
      </c>
      <c r="AR972" s="83">
        <v>0</v>
      </c>
      <c r="AS972" s="83">
        <v>0</v>
      </c>
      <c r="AT972" s="83">
        <v>0</v>
      </c>
      <c r="AU972" s="83">
        <v>0</v>
      </c>
      <c r="AV972" s="83">
        <v>0</v>
      </c>
      <c r="AW972" s="83">
        <v>0</v>
      </c>
      <c r="AX972" s="83">
        <v>0</v>
      </c>
      <c r="AY972" s="83">
        <v>0</v>
      </c>
      <c r="AZ972" s="83">
        <v>0</v>
      </c>
      <c r="BA972" s="83">
        <v>0</v>
      </c>
      <c r="BB972" s="83"/>
      <c r="BC972" s="83"/>
      <c r="BD972" s="83"/>
      <c r="BE972" s="83"/>
      <c r="BF972" s="83"/>
      <c r="BG972" s="352"/>
      <c r="BH972" s="378"/>
      <c r="BI972" s="83"/>
      <c r="BJ972" s="83"/>
      <c r="BK972" s="83"/>
      <c r="BL972" s="83"/>
      <c r="BM972" s="83"/>
    </row>
    <row r="973" spans="1:65" x14ac:dyDescent="0.3">
      <c r="A973" s="353"/>
      <c r="B973" s="83"/>
      <c r="C973" s="10"/>
      <c r="D973" s="83">
        <v>1393182337.6099999</v>
      </c>
      <c r="E973" s="83">
        <v>542007346</v>
      </c>
      <c r="F973" s="83" t="s">
        <v>958</v>
      </c>
      <c r="G973" s="312">
        <v>3</v>
      </c>
      <c r="H973" s="312" t="s">
        <v>1314</v>
      </c>
      <c r="I973" s="83">
        <v>0</v>
      </c>
      <c r="J973" s="83">
        <v>0</v>
      </c>
      <c r="K973" s="83">
        <v>0</v>
      </c>
      <c r="L973" s="83">
        <v>0</v>
      </c>
      <c r="M973" s="83">
        <v>0</v>
      </c>
      <c r="N973" s="83">
        <v>0</v>
      </c>
      <c r="O973" s="83">
        <v>0</v>
      </c>
      <c r="P973" s="83">
        <v>0</v>
      </c>
      <c r="Q973" s="83">
        <v>0</v>
      </c>
      <c r="R973" s="83">
        <v>0</v>
      </c>
      <c r="S973" s="83">
        <v>0</v>
      </c>
      <c r="T973" s="83">
        <v>0</v>
      </c>
      <c r="U973" s="83">
        <v>0</v>
      </c>
      <c r="V973" s="83">
        <v>0</v>
      </c>
      <c r="W973" s="83">
        <v>0</v>
      </c>
      <c r="X973" s="83">
        <v>0</v>
      </c>
      <c r="Y973" s="83">
        <v>0</v>
      </c>
      <c r="Z973" s="83">
        <v>0</v>
      </c>
      <c r="AA973" s="83">
        <v>0</v>
      </c>
      <c r="AB973" s="83">
        <v>0</v>
      </c>
      <c r="AC973" s="83">
        <v>0</v>
      </c>
      <c r="AD973" s="83">
        <v>0</v>
      </c>
      <c r="AE973" s="83">
        <v>0</v>
      </c>
      <c r="AF973" s="83">
        <v>0</v>
      </c>
      <c r="AG973" s="83">
        <v>0</v>
      </c>
      <c r="AH973" s="83">
        <v>0</v>
      </c>
      <c r="AI973" s="83">
        <v>0</v>
      </c>
      <c r="AJ973" s="83">
        <v>0</v>
      </c>
      <c r="AK973" s="83">
        <v>0</v>
      </c>
      <c r="AL973" s="83">
        <v>0</v>
      </c>
      <c r="AM973" s="83">
        <v>0</v>
      </c>
      <c r="AN973" s="83">
        <v>0</v>
      </c>
      <c r="AO973" s="83">
        <v>0</v>
      </c>
      <c r="AP973" s="83">
        <v>0</v>
      </c>
      <c r="AQ973" s="83">
        <v>0</v>
      </c>
      <c r="AR973" s="83">
        <v>0</v>
      </c>
      <c r="AS973" s="83">
        <v>0</v>
      </c>
      <c r="AT973" s="83">
        <v>0</v>
      </c>
      <c r="AU973" s="83">
        <v>0</v>
      </c>
      <c r="AV973" s="83">
        <v>0</v>
      </c>
      <c r="AW973" s="83">
        <v>0</v>
      </c>
      <c r="AX973" s="83">
        <v>0</v>
      </c>
      <c r="AY973" s="83">
        <v>0</v>
      </c>
      <c r="AZ973" s="83">
        <v>0</v>
      </c>
      <c r="BA973" s="83">
        <v>0</v>
      </c>
      <c r="BB973" s="83"/>
      <c r="BC973" s="83"/>
      <c r="BD973" s="83"/>
      <c r="BE973" s="83"/>
      <c r="BF973" s="83"/>
      <c r="BG973" s="352"/>
      <c r="BH973" s="378"/>
      <c r="BI973" s="83"/>
      <c r="BJ973" s="83"/>
      <c r="BK973" s="83"/>
      <c r="BL973" s="83"/>
      <c r="BM973" s="83"/>
    </row>
    <row r="974" spans="1:65" x14ac:dyDescent="0.3">
      <c r="A974" s="353"/>
      <c r="B974" s="83"/>
      <c r="C974" s="10"/>
      <c r="D974" s="83">
        <v>260488.53</v>
      </c>
      <c r="E974" s="83">
        <v>542083657</v>
      </c>
      <c r="F974" s="83" t="s">
        <v>963</v>
      </c>
      <c r="G974" s="312">
        <v>37</v>
      </c>
      <c r="H974" s="312" t="s">
        <v>1314</v>
      </c>
      <c r="I974" s="83">
        <v>0</v>
      </c>
      <c r="J974" s="83">
        <v>0</v>
      </c>
      <c r="K974" s="83">
        <v>0</v>
      </c>
      <c r="L974" s="83">
        <v>0</v>
      </c>
      <c r="M974" s="83">
        <v>0</v>
      </c>
      <c r="N974" s="83">
        <v>0</v>
      </c>
      <c r="O974" s="83">
        <v>0</v>
      </c>
      <c r="P974" s="83">
        <v>0</v>
      </c>
      <c r="Q974" s="83">
        <v>0</v>
      </c>
      <c r="R974" s="83">
        <v>0</v>
      </c>
      <c r="S974" s="83">
        <v>0</v>
      </c>
      <c r="T974" s="83">
        <v>0</v>
      </c>
      <c r="U974" s="83">
        <v>0</v>
      </c>
      <c r="V974" s="83">
        <v>0</v>
      </c>
      <c r="W974" s="83">
        <v>0</v>
      </c>
      <c r="X974" s="83">
        <v>0</v>
      </c>
      <c r="Y974" s="83">
        <v>0</v>
      </c>
      <c r="Z974" s="83">
        <v>0</v>
      </c>
      <c r="AA974" s="83">
        <v>0</v>
      </c>
      <c r="AB974" s="83">
        <v>0</v>
      </c>
      <c r="AC974" s="83">
        <v>0</v>
      </c>
      <c r="AD974" s="83">
        <v>0</v>
      </c>
      <c r="AE974" s="83">
        <v>0</v>
      </c>
      <c r="AF974" s="83">
        <v>0</v>
      </c>
      <c r="AG974" s="83">
        <v>0</v>
      </c>
      <c r="AH974" s="83">
        <v>0</v>
      </c>
      <c r="AI974" s="83">
        <v>0</v>
      </c>
      <c r="AJ974" s="83">
        <v>0</v>
      </c>
      <c r="AK974" s="83">
        <v>0</v>
      </c>
      <c r="AL974" s="83">
        <v>0</v>
      </c>
      <c r="AM974" s="83">
        <v>0</v>
      </c>
      <c r="AN974" s="83">
        <v>0</v>
      </c>
      <c r="AO974" s="83">
        <v>0</v>
      </c>
      <c r="AP974" s="83">
        <v>0</v>
      </c>
      <c r="AQ974" s="83">
        <v>0</v>
      </c>
      <c r="AR974" s="83">
        <v>0</v>
      </c>
      <c r="AS974" s="83">
        <v>0</v>
      </c>
      <c r="AT974" s="83">
        <v>0</v>
      </c>
      <c r="AU974" s="83">
        <v>0</v>
      </c>
      <c r="AV974" s="83">
        <v>0</v>
      </c>
      <c r="AW974" s="83">
        <v>0</v>
      </c>
      <c r="AX974" s="83">
        <v>0</v>
      </c>
      <c r="AY974" s="83">
        <v>0</v>
      </c>
      <c r="AZ974" s="83">
        <v>0</v>
      </c>
      <c r="BA974" s="83">
        <v>0</v>
      </c>
      <c r="BB974" s="83"/>
      <c r="BC974" s="83"/>
      <c r="BD974" s="83"/>
      <c r="BE974" s="83"/>
      <c r="BF974" s="83"/>
      <c r="BG974" s="352"/>
      <c r="BH974" s="378"/>
      <c r="BI974" s="83"/>
      <c r="BJ974" s="83"/>
      <c r="BK974" s="83"/>
      <c r="BL974" s="83"/>
      <c r="BM974" s="83"/>
    </row>
    <row r="975" spans="1:65" x14ac:dyDescent="0.3">
      <c r="A975" s="353"/>
      <c r="B975" s="83"/>
      <c r="C975" s="10"/>
      <c r="D975" s="83">
        <v>613076747.13999999</v>
      </c>
      <c r="E975" s="83">
        <v>542420396</v>
      </c>
      <c r="F975" s="83" t="s">
        <v>967</v>
      </c>
      <c r="G975" s="312">
        <v>31</v>
      </c>
      <c r="H975" s="312" t="s">
        <v>1314</v>
      </c>
      <c r="I975" s="83">
        <v>0</v>
      </c>
      <c r="J975" s="83">
        <v>0</v>
      </c>
      <c r="K975" s="83">
        <v>0</v>
      </c>
      <c r="L975" s="83">
        <v>0</v>
      </c>
      <c r="M975" s="83">
        <v>0</v>
      </c>
      <c r="N975" s="83">
        <v>0</v>
      </c>
      <c r="O975" s="83">
        <v>0</v>
      </c>
      <c r="P975" s="83">
        <v>0</v>
      </c>
      <c r="Q975" s="83">
        <v>0</v>
      </c>
      <c r="R975" s="83">
        <v>0</v>
      </c>
      <c r="S975" s="83">
        <v>0</v>
      </c>
      <c r="T975" s="83">
        <v>0</v>
      </c>
      <c r="U975" s="83">
        <v>0</v>
      </c>
      <c r="V975" s="83">
        <v>0</v>
      </c>
      <c r="W975" s="83">
        <v>0</v>
      </c>
      <c r="X975" s="83">
        <v>0</v>
      </c>
      <c r="Y975" s="83">
        <v>0</v>
      </c>
      <c r="Z975" s="83">
        <v>0</v>
      </c>
      <c r="AA975" s="83">
        <v>0</v>
      </c>
      <c r="AB975" s="83">
        <v>0</v>
      </c>
      <c r="AC975" s="83">
        <v>0</v>
      </c>
      <c r="AD975" s="83">
        <v>0</v>
      </c>
      <c r="AE975" s="83">
        <v>0</v>
      </c>
      <c r="AF975" s="83">
        <v>0</v>
      </c>
      <c r="AG975" s="83">
        <v>0</v>
      </c>
      <c r="AH975" s="83">
        <v>0</v>
      </c>
      <c r="AI975" s="83">
        <v>0</v>
      </c>
      <c r="AJ975" s="83">
        <v>0</v>
      </c>
      <c r="AK975" s="83">
        <v>0</v>
      </c>
      <c r="AL975" s="83">
        <v>0</v>
      </c>
      <c r="AM975" s="83">
        <v>0</v>
      </c>
      <c r="AN975" s="83">
        <v>0</v>
      </c>
      <c r="AO975" s="83">
        <v>0</v>
      </c>
      <c r="AP975" s="83">
        <v>0</v>
      </c>
      <c r="AQ975" s="83">
        <v>0</v>
      </c>
      <c r="AR975" s="83">
        <v>0</v>
      </c>
      <c r="AS975" s="83">
        <v>0</v>
      </c>
      <c r="AT975" s="83">
        <v>0</v>
      </c>
      <c r="AU975" s="83">
        <v>0</v>
      </c>
      <c r="AV975" s="83">
        <v>0</v>
      </c>
      <c r="AW975" s="83">
        <v>0</v>
      </c>
      <c r="AX975" s="83">
        <v>0</v>
      </c>
      <c r="AY975" s="83">
        <v>0</v>
      </c>
      <c r="AZ975" s="83">
        <v>0</v>
      </c>
      <c r="BA975" s="83">
        <v>0</v>
      </c>
      <c r="BB975" s="83"/>
      <c r="BC975" s="83"/>
      <c r="BD975" s="83"/>
      <c r="BE975" s="83"/>
      <c r="BF975" s="83"/>
      <c r="BG975" s="352"/>
      <c r="BH975" s="378"/>
      <c r="BI975" s="83"/>
      <c r="BJ975" s="83"/>
      <c r="BK975" s="83"/>
      <c r="BL975" s="83"/>
      <c r="BM975" s="83"/>
    </row>
    <row r="976" spans="1:65" x14ac:dyDescent="0.3">
      <c r="A976" s="353"/>
      <c r="B976" s="83"/>
      <c r="C976" s="10"/>
      <c r="D976" s="83">
        <v>366090040.44999999</v>
      </c>
      <c r="E976" s="83">
        <v>542433620</v>
      </c>
      <c r="F976" s="83" t="s">
        <v>968</v>
      </c>
      <c r="G976" s="312">
        <v>32</v>
      </c>
      <c r="H976" s="312" t="s">
        <v>1314</v>
      </c>
      <c r="I976" s="83">
        <v>0</v>
      </c>
      <c r="J976" s="83">
        <v>0</v>
      </c>
      <c r="K976" s="83">
        <v>0</v>
      </c>
      <c r="L976" s="83">
        <v>0</v>
      </c>
      <c r="M976" s="83">
        <v>0</v>
      </c>
      <c r="N976" s="83">
        <v>0</v>
      </c>
      <c r="O976" s="83">
        <v>0</v>
      </c>
      <c r="P976" s="83">
        <v>0</v>
      </c>
      <c r="Q976" s="83">
        <v>0</v>
      </c>
      <c r="R976" s="83">
        <v>0</v>
      </c>
      <c r="S976" s="83">
        <v>0</v>
      </c>
      <c r="T976" s="83">
        <v>0</v>
      </c>
      <c r="U976" s="83">
        <v>0</v>
      </c>
      <c r="V976" s="83">
        <v>0</v>
      </c>
      <c r="W976" s="83">
        <v>0</v>
      </c>
      <c r="X976" s="83">
        <v>0</v>
      </c>
      <c r="Y976" s="83">
        <v>0</v>
      </c>
      <c r="Z976" s="83">
        <v>0</v>
      </c>
      <c r="AA976" s="83">
        <v>0</v>
      </c>
      <c r="AB976" s="83">
        <v>0</v>
      </c>
      <c r="AC976" s="83">
        <v>0</v>
      </c>
      <c r="AD976" s="83">
        <v>0</v>
      </c>
      <c r="AE976" s="83">
        <v>0</v>
      </c>
      <c r="AF976" s="83">
        <v>0</v>
      </c>
      <c r="AG976" s="83">
        <v>0</v>
      </c>
      <c r="AH976" s="83">
        <v>0</v>
      </c>
      <c r="AI976" s="83">
        <v>0</v>
      </c>
      <c r="AJ976" s="83">
        <v>0</v>
      </c>
      <c r="AK976" s="83">
        <v>0</v>
      </c>
      <c r="AL976" s="83">
        <v>0</v>
      </c>
      <c r="AM976" s="83">
        <v>0</v>
      </c>
      <c r="AN976" s="83">
        <v>0</v>
      </c>
      <c r="AO976" s="83">
        <v>0</v>
      </c>
      <c r="AP976" s="83">
        <v>0</v>
      </c>
      <c r="AQ976" s="83">
        <v>0</v>
      </c>
      <c r="AR976" s="83">
        <v>0</v>
      </c>
      <c r="AS976" s="83">
        <v>0</v>
      </c>
      <c r="AT976" s="83">
        <v>0</v>
      </c>
      <c r="AU976" s="83">
        <v>0</v>
      </c>
      <c r="AV976" s="83">
        <v>0</v>
      </c>
      <c r="AW976" s="83">
        <v>0</v>
      </c>
      <c r="AX976" s="83">
        <v>0</v>
      </c>
      <c r="AY976" s="83">
        <v>0</v>
      </c>
      <c r="AZ976" s="83">
        <v>0</v>
      </c>
      <c r="BA976" s="83">
        <v>0</v>
      </c>
      <c r="BB976" s="83"/>
      <c r="BC976" s="83"/>
      <c r="BD976" s="83"/>
      <c r="BE976" s="83"/>
      <c r="BF976" s="83"/>
      <c r="BG976" s="352"/>
      <c r="BH976" s="378"/>
      <c r="BI976" s="83"/>
      <c r="BJ976" s="83"/>
      <c r="BK976" s="83"/>
      <c r="BL976" s="83"/>
      <c r="BM976" s="83"/>
    </row>
    <row r="977" spans="1:65" x14ac:dyDescent="0.3">
      <c r="A977" s="353"/>
      <c r="B977" s="83"/>
      <c r="C977" s="10"/>
      <c r="D977" s="83">
        <v>811899610.35000002</v>
      </c>
      <c r="E977" s="83">
        <v>550362308</v>
      </c>
      <c r="F977" s="83" t="s">
        <v>980</v>
      </c>
      <c r="G977" s="312">
        <v>1</v>
      </c>
      <c r="H977" s="312" t="s">
        <v>1315</v>
      </c>
      <c r="I977" s="83">
        <v>0</v>
      </c>
      <c r="J977" s="83">
        <v>0</v>
      </c>
      <c r="K977" s="83">
        <v>0</v>
      </c>
      <c r="L977" s="83">
        <v>0</v>
      </c>
      <c r="M977" s="83">
        <v>0</v>
      </c>
      <c r="N977" s="83">
        <v>0</v>
      </c>
      <c r="O977" s="83">
        <v>0</v>
      </c>
      <c r="P977" s="83">
        <v>0</v>
      </c>
      <c r="Q977" s="83">
        <v>0</v>
      </c>
      <c r="R977" s="83">
        <v>0</v>
      </c>
      <c r="S977" s="83">
        <v>0</v>
      </c>
      <c r="T977" s="83">
        <v>0</v>
      </c>
      <c r="U977" s="83">
        <v>0</v>
      </c>
      <c r="V977" s="83">
        <v>0</v>
      </c>
      <c r="W977" s="83">
        <v>0</v>
      </c>
      <c r="X977" s="83">
        <v>0</v>
      </c>
      <c r="Y977" s="83">
        <v>0</v>
      </c>
      <c r="Z977" s="83">
        <v>0</v>
      </c>
      <c r="AA977" s="83">
        <v>0</v>
      </c>
      <c r="AB977" s="83">
        <v>0</v>
      </c>
      <c r="AC977" s="83">
        <v>0</v>
      </c>
      <c r="AD977" s="83">
        <v>0</v>
      </c>
      <c r="AE977" s="83">
        <v>0</v>
      </c>
      <c r="AF977" s="83">
        <v>0</v>
      </c>
      <c r="AG977" s="83">
        <v>0</v>
      </c>
      <c r="AH977" s="83">
        <v>0</v>
      </c>
      <c r="AI977" s="83">
        <v>0</v>
      </c>
      <c r="AJ977" s="83">
        <v>0</v>
      </c>
      <c r="AK977" s="83">
        <v>0</v>
      </c>
      <c r="AL977" s="83">
        <v>0</v>
      </c>
      <c r="AM977" s="83">
        <v>0</v>
      </c>
      <c r="AN977" s="83">
        <v>0</v>
      </c>
      <c r="AO977" s="83">
        <v>0</v>
      </c>
      <c r="AP977" s="83">
        <v>0</v>
      </c>
      <c r="AQ977" s="83">
        <v>0</v>
      </c>
      <c r="AR977" s="83">
        <v>0</v>
      </c>
      <c r="AS977" s="83">
        <v>0</v>
      </c>
      <c r="AT977" s="83">
        <v>0</v>
      </c>
      <c r="AU977" s="83">
        <v>0</v>
      </c>
      <c r="AV977" s="83">
        <v>0</v>
      </c>
      <c r="AW977" s="83">
        <v>0</v>
      </c>
      <c r="AX977" s="83">
        <v>0</v>
      </c>
      <c r="AY977" s="83">
        <v>0</v>
      </c>
      <c r="AZ977" s="83">
        <v>0</v>
      </c>
      <c r="BA977" s="83">
        <v>0</v>
      </c>
      <c r="BB977" s="83"/>
      <c r="BC977" s="83"/>
      <c r="BD977" s="83"/>
      <c r="BE977" s="83"/>
      <c r="BF977" s="83"/>
      <c r="BG977" s="352"/>
      <c r="BH977" s="378"/>
      <c r="BI977" s="83"/>
      <c r="BJ977" s="83"/>
      <c r="BK977" s="83"/>
      <c r="BL977" s="83"/>
      <c r="BM977" s="83"/>
    </row>
    <row r="978" spans="1:65" x14ac:dyDescent="0.3">
      <c r="A978" s="353"/>
      <c r="B978" s="83"/>
      <c r="C978" s="10"/>
      <c r="D978" s="83">
        <v>51980093.909999996</v>
      </c>
      <c r="E978" s="83">
        <v>580144666</v>
      </c>
      <c r="F978" s="83" t="s">
        <v>995</v>
      </c>
      <c r="G978" s="312">
        <v>17</v>
      </c>
      <c r="H978" s="312" t="s">
        <v>1316</v>
      </c>
      <c r="I978" s="83">
        <v>0</v>
      </c>
      <c r="J978" s="83">
        <v>0</v>
      </c>
      <c r="K978" s="83">
        <v>0</v>
      </c>
      <c r="L978" s="83">
        <v>0</v>
      </c>
      <c r="M978" s="83">
        <v>0</v>
      </c>
      <c r="N978" s="83">
        <v>0</v>
      </c>
      <c r="O978" s="83">
        <v>0</v>
      </c>
      <c r="P978" s="83">
        <v>0</v>
      </c>
      <c r="Q978" s="83">
        <v>0</v>
      </c>
      <c r="R978" s="83">
        <v>0</v>
      </c>
      <c r="S978" s="83">
        <v>0</v>
      </c>
      <c r="T978" s="83">
        <v>0</v>
      </c>
      <c r="U978" s="83">
        <v>0</v>
      </c>
      <c r="V978" s="83">
        <v>0</v>
      </c>
      <c r="W978" s="83">
        <v>0</v>
      </c>
      <c r="X978" s="83">
        <v>0</v>
      </c>
      <c r="Y978" s="83">
        <v>0</v>
      </c>
      <c r="Z978" s="83">
        <v>0</v>
      </c>
      <c r="AA978" s="83">
        <v>0</v>
      </c>
      <c r="AB978" s="83">
        <v>0</v>
      </c>
      <c r="AC978" s="83">
        <v>0</v>
      </c>
      <c r="AD978" s="83">
        <v>0</v>
      </c>
      <c r="AE978" s="83">
        <v>0</v>
      </c>
      <c r="AF978" s="83">
        <v>0</v>
      </c>
      <c r="AG978" s="83">
        <v>0</v>
      </c>
      <c r="AH978" s="83">
        <v>0</v>
      </c>
      <c r="AI978" s="83">
        <v>0</v>
      </c>
      <c r="AJ978" s="83">
        <v>0</v>
      </c>
      <c r="AK978" s="83">
        <v>0</v>
      </c>
      <c r="AL978" s="83">
        <v>0</v>
      </c>
      <c r="AM978" s="83">
        <v>0</v>
      </c>
      <c r="AN978" s="83">
        <v>0</v>
      </c>
      <c r="AO978" s="83">
        <v>0</v>
      </c>
      <c r="AP978" s="83">
        <v>0</v>
      </c>
      <c r="AQ978" s="83">
        <v>0</v>
      </c>
      <c r="AR978" s="83">
        <v>0</v>
      </c>
      <c r="AS978" s="83">
        <v>0</v>
      </c>
      <c r="AT978" s="83">
        <v>0</v>
      </c>
      <c r="AU978" s="83">
        <v>0</v>
      </c>
      <c r="AV978" s="83">
        <v>0</v>
      </c>
      <c r="AW978" s="83">
        <v>0</v>
      </c>
      <c r="AX978" s="83">
        <v>0</v>
      </c>
      <c r="AY978" s="83">
        <v>0</v>
      </c>
      <c r="AZ978" s="83">
        <v>0</v>
      </c>
      <c r="BA978" s="83">
        <v>0</v>
      </c>
      <c r="BB978" s="83"/>
      <c r="BC978" s="83"/>
      <c r="BD978" s="83"/>
      <c r="BE978" s="83"/>
      <c r="BF978" s="83"/>
      <c r="BG978" s="352"/>
      <c r="BH978" s="378"/>
      <c r="BI978" s="83"/>
      <c r="BJ978" s="83"/>
      <c r="BK978" s="83"/>
      <c r="BL978" s="83"/>
      <c r="BM978" s="83"/>
    </row>
    <row r="979" spans="1:65" x14ac:dyDescent="0.3">
      <c r="A979" s="353"/>
      <c r="B979" s="83"/>
      <c r="C979" s="10"/>
      <c r="D979" s="83">
        <v>89699388.909999996</v>
      </c>
      <c r="E979" s="83">
        <v>600039578</v>
      </c>
      <c r="F979" s="83" t="s">
        <v>1026</v>
      </c>
      <c r="G979" s="312">
        <v>44</v>
      </c>
      <c r="H979" s="312" t="s">
        <v>1317</v>
      </c>
      <c r="I979" s="83">
        <v>0</v>
      </c>
      <c r="J979" s="83">
        <v>0</v>
      </c>
      <c r="K979" s="83">
        <v>0</v>
      </c>
      <c r="L979" s="83">
        <v>0</v>
      </c>
      <c r="M979" s="83">
        <v>0</v>
      </c>
      <c r="N979" s="83">
        <v>0</v>
      </c>
      <c r="O979" s="83">
        <v>0</v>
      </c>
      <c r="P979" s="83">
        <v>0</v>
      </c>
      <c r="Q979" s="83">
        <v>0</v>
      </c>
      <c r="R979" s="83">
        <v>0</v>
      </c>
      <c r="S979" s="83">
        <v>0</v>
      </c>
      <c r="T979" s="83">
        <v>0</v>
      </c>
      <c r="U979" s="83">
        <v>0</v>
      </c>
      <c r="V979" s="83">
        <v>0</v>
      </c>
      <c r="W979" s="83">
        <v>0</v>
      </c>
      <c r="X979" s="83">
        <v>0</v>
      </c>
      <c r="Y979" s="83">
        <v>0</v>
      </c>
      <c r="Z979" s="83">
        <v>0</v>
      </c>
      <c r="AA979" s="83">
        <v>0</v>
      </c>
      <c r="AB979" s="83">
        <v>0</v>
      </c>
      <c r="AC979" s="83">
        <v>0</v>
      </c>
      <c r="AD979" s="83">
        <v>0</v>
      </c>
      <c r="AE979" s="83">
        <v>0</v>
      </c>
      <c r="AF979" s="83">
        <v>0</v>
      </c>
      <c r="AG979" s="83">
        <v>0</v>
      </c>
      <c r="AH979" s="83">
        <v>0</v>
      </c>
      <c r="AI979" s="83">
        <v>0</v>
      </c>
      <c r="AJ979" s="83">
        <v>0</v>
      </c>
      <c r="AK979" s="83">
        <v>0</v>
      </c>
      <c r="AL979" s="83">
        <v>0</v>
      </c>
      <c r="AM979" s="83">
        <v>0</v>
      </c>
      <c r="AN979" s="83">
        <v>0</v>
      </c>
      <c r="AO979" s="83">
        <v>0</v>
      </c>
      <c r="AP979" s="83">
        <v>0</v>
      </c>
      <c r="AQ979" s="83">
        <v>0</v>
      </c>
      <c r="AR979" s="83">
        <v>0</v>
      </c>
      <c r="AS979" s="83">
        <v>0</v>
      </c>
      <c r="AT979" s="83">
        <v>0</v>
      </c>
      <c r="AU979" s="83">
        <v>0</v>
      </c>
      <c r="AV979" s="83">
        <v>0</v>
      </c>
      <c r="AW979" s="83">
        <v>0</v>
      </c>
      <c r="AX979" s="83">
        <v>0</v>
      </c>
      <c r="AY979" s="83">
        <v>0</v>
      </c>
      <c r="AZ979" s="83">
        <v>0</v>
      </c>
      <c r="BA979" s="83">
        <v>0</v>
      </c>
      <c r="BB979" s="83"/>
      <c r="BC979" s="83"/>
      <c r="BD979" s="83"/>
      <c r="BE979" s="83"/>
      <c r="BF979" s="83"/>
      <c r="BG979" s="352"/>
      <c r="BH979" s="378"/>
      <c r="BI979" s="83"/>
      <c r="BJ979" s="83"/>
      <c r="BK979" s="83"/>
      <c r="BL979" s="83"/>
      <c r="BM979" s="83"/>
    </row>
    <row r="980" spans="1:65" x14ac:dyDescent="0.3">
      <c r="A980" s="353"/>
      <c r="B980" s="83"/>
      <c r="C980" s="10"/>
      <c r="D980" s="83">
        <v>1756998505.8599999</v>
      </c>
      <c r="E980" s="83">
        <v>600042413</v>
      </c>
      <c r="F980" s="83" t="s">
        <v>1028</v>
      </c>
      <c r="G980" s="312">
        <v>8</v>
      </c>
      <c r="H980" s="312" t="s">
        <v>1317</v>
      </c>
      <c r="I980" s="83">
        <v>0</v>
      </c>
      <c r="J980" s="83">
        <v>0</v>
      </c>
      <c r="K980" s="83">
        <v>0</v>
      </c>
      <c r="L980" s="83">
        <v>0</v>
      </c>
      <c r="M980" s="83">
        <v>0</v>
      </c>
      <c r="N980" s="83">
        <v>0</v>
      </c>
      <c r="O980" s="83">
        <v>0</v>
      </c>
      <c r="P980" s="83">
        <v>0</v>
      </c>
      <c r="Q980" s="83">
        <v>0</v>
      </c>
      <c r="R980" s="83">
        <v>0</v>
      </c>
      <c r="S980" s="83">
        <v>0</v>
      </c>
      <c r="T980" s="83">
        <v>0</v>
      </c>
      <c r="U980" s="83">
        <v>0</v>
      </c>
      <c r="V980" s="83">
        <v>0</v>
      </c>
      <c r="W980" s="83">
        <v>0</v>
      </c>
      <c r="X980" s="83">
        <v>0</v>
      </c>
      <c r="Y980" s="83">
        <v>0</v>
      </c>
      <c r="Z980" s="83">
        <v>0</v>
      </c>
      <c r="AA980" s="83">
        <v>0</v>
      </c>
      <c r="AB980" s="83">
        <v>0</v>
      </c>
      <c r="AC980" s="83">
        <v>0</v>
      </c>
      <c r="AD980" s="83">
        <v>0</v>
      </c>
      <c r="AE980" s="83">
        <v>0</v>
      </c>
      <c r="AF980" s="83">
        <v>0</v>
      </c>
      <c r="AG980" s="83">
        <v>0</v>
      </c>
      <c r="AH980" s="83">
        <v>0</v>
      </c>
      <c r="AI980" s="83">
        <v>0</v>
      </c>
      <c r="AJ980" s="83">
        <v>0</v>
      </c>
      <c r="AK980" s="83">
        <v>0</v>
      </c>
      <c r="AL980" s="83">
        <v>0</v>
      </c>
      <c r="AM980" s="83">
        <v>0</v>
      </c>
      <c r="AN980" s="83">
        <v>0</v>
      </c>
      <c r="AO980" s="83">
        <v>0</v>
      </c>
      <c r="AP980" s="83">
        <v>0</v>
      </c>
      <c r="AQ980" s="83">
        <v>0</v>
      </c>
      <c r="AR980" s="83">
        <v>0</v>
      </c>
      <c r="AS980" s="83">
        <v>0</v>
      </c>
      <c r="AT980" s="83">
        <v>0</v>
      </c>
      <c r="AU980" s="83">
        <v>0</v>
      </c>
      <c r="AV980" s="83">
        <v>0</v>
      </c>
      <c r="AW980" s="83">
        <v>0</v>
      </c>
      <c r="AX980" s="83">
        <v>0</v>
      </c>
      <c r="AY980" s="83">
        <v>0</v>
      </c>
      <c r="AZ980" s="83">
        <v>0</v>
      </c>
      <c r="BA980" s="83">
        <v>0</v>
      </c>
      <c r="BB980" s="83"/>
      <c r="BC980" s="83"/>
      <c r="BD980" s="83"/>
      <c r="BE980" s="83"/>
      <c r="BF980" s="83"/>
      <c r="BG980" s="352"/>
      <c r="BH980" s="378"/>
      <c r="BI980" s="83"/>
      <c r="BJ980" s="83"/>
      <c r="BK980" s="83"/>
      <c r="BL980" s="83"/>
      <c r="BM980" s="83"/>
    </row>
    <row r="981" spans="1:65" x14ac:dyDescent="0.3">
      <c r="A981" s="353"/>
      <c r="B981" s="83"/>
      <c r="C981" s="10"/>
      <c r="D981" s="83"/>
      <c r="E981" s="83">
        <v>600106449</v>
      </c>
      <c r="F981" s="83" t="s">
        <v>1507</v>
      </c>
      <c r="G981" s="312">
        <v>71</v>
      </c>
      <c r="H981" s="312" t="s">
        <v>1317</v>
      </c>
      <c r="I981" s="83">
        <v>0</v>
      </c>
      <c r="J981" s="83">
        <v>0</v>
      </c>
      <c r="K981" s="83">
        <v>0</v>
      </c>
      <c r="L981" s="83">
        <v>0</v>
      </c>
      <c r="M981" s="83">
        <v>0</v>
      </c>
      <c r="N981" s="83">
        <v>0</v>
      </c>
      <c r="O981" s="83">
        <v>0</v>
      </c>
      <c r="P981" s="83">
        <v>0</v>
      </c>
      <c r="Q981" s="83">
        <v>0</v>
      </c>
      <c r="R981" s="83">
        <v>0</v>
      </c>
      <c r="S981" s="83">
        <v>0</v>
      </c>
      <c r="T981" s="83">
        <v>0</v>
      </c>
      <c r="U981" s="83">
        <v>0</v>
      </c>
      <c r="V981" s="83">
        <v>0</v>
      </c>
      <c r="W981" s="83">
        <v>0</v>
      </c>
      <c r="X981" s="83">
        <v>0</v>
      </c>
      <c r="Y981" s="83">
        <v>0</v>
      </c>
      <c r="Z981" s="83">
        <v>0</v>
      </c>
      <c r="AA981" s="83">
        <v>0</v>
      </c>
      <c r="AB981" s="83">
        <v>0</v>
      </c>
      <c r="AC981" s="83">
        <v>0</v>
      </c>
      <c r="AD981" s="83">
        <v>0</v>
      </c>
      <c r="AE981" s="83">
        <v>0</v>
      </c>
      <c r="AF981" s="83">
        <v>0</v>
      </c>
      <c r="AG981" s="83">
        <v>0</v>
      </c>
      <c r="AH981" s="83">
        <v>0</v>
      </c>
      <c r="AI981" s="83">
        <v>0</v>
      </c>
      <c r="AJ981" s="83">
        <v>0</v>
      </c>
      <c r="AK981" s="83">
        <v>0</v>
      </c>
      <c r="AL981" s="83">
        <v>0</v>
      </c>
      <c r="AM981" s="83">
        <v>0</v>
      </c>
      <c r="AN981" s="83">
        <v>0</v>
      </c>
      <c r="AO981" s="83">
        <v>0</v>
      </c>
      <c r="AP981" s="83">
        <v>0</v>
      </c>
      <c r="AQ981" s="83">
        <v>0</v>
      </c>
      <c r="AR981" s="83">
        <v>0</v>
      </c>
      <c r="AS981" s="83">
        <v>0</v>
      </c>
      <c r="AT981" s="83">
        <v>0</v>
      </c>
      <c r="AU981" s="83">
        <v>0</v>
      </c>
      <c r="AV981" s="83">
        <v>0</v>
      </c>
      <c r="AW981" s="83">
        <v>0</v>
      </c>
      <c r="AX981" s="83">
        <v>0</v>
      </c>
      <c r="AY981" s="83">
        <v>0</v>
      </c>
      <c r="AZ981" s="83">
        <v>0</v>
      </c>
      <c r="BA981" s="83">
        <v>0</v>
      </c>
      <c r="BB981" s="83"/>
      <c r="BC981" s="83"/>
      <c r="BD981" s="83"/>
      <c r="BE981" s="83"/>
      <c r="BF981" s="83"/>
      <c r="BG981" s="352"/>
      <c r="BH981" s="378"/>
      <c r="BI981" s="83"/>
      <c r="BJ981" s="83"/>
      <c r="BK981" s="83"/>
      <c r="BL981" s="83"/>
      <c r="BM981" s="83"/>
    </row>
    <row r="982" spans="1:65" x14ac:dyDescent="0.3">
      <c r="A982" s="353"/>
      <c r="B982" s="83"/>
      <c r="C982" s="10"/>
      <c r="D982" s="83">
        <v>12276971509.43</v>
      </c>
      <c r="E982" s="83">
        <v>600143109</v>
      </c>
      <c r="F982" s="83" t="s">
        <v>1048</v>
      </c>
      <c r="G982" s="312">
        <v>6</v>
      </c>
      <c r="H982" s="312" t="s">
        <v>1317</v>
      </c>
      <c r="I982" s="83">
        <v>0</v>
      </c>
      <c r="J982" s="83">
        <v>0</v>
      </c>
      <c r="K982" s="83">
        <v>0</v>
      </c>
      <c r="L982" s="83">
        <v>0</v>
      </c>
      <c r="M982" s="83">
        <v>0</v>
      </c>
      <c r="N982" s="83">
        <v>0</v>
      </c>
      <c r="O982" s="83">
        <v>0</v>
      </c>
      <c r="P982" s="83">
        <v>0</v>
      </c>
      <c r="Q982" s="83">
        <v>0</v>
      </c>
      <c r="R982" s="83">
        <v>0</v>
      </c>
      <c r="S982" s="83">
        <v>0</v>
      </c>
      <c r="T982" s="83">
        <v>0</v>
      </c>
      <c r="U982" s="83">
        <v>0</v>
      </c>
      <c r="V982" s="83">
        <v>0</v>
      </c>
      <c r="W982" s="83">
        <v>0</v>
      </c>
      <c r="X982" s="83">
        <v>0</v>
      </c>
      <c r="Y982" s="83">
        <v>0</v>
      </c>
      <c r="Z982" s="83">
        <v>0</v>
      </c>
      <c r="AA982" s="83">
        <v>0</v>
      </c>
      <c r="AB982" s="83">
        <v>0</v>
      </c>
      <c r="AC982" s="83">
        <v>0</v>
      </c>
      <c r="AD982" s="83">
        <v>0</v>
      </c>
      <c r="AE982" s="83">
        <v>0</v>
      </c>
      <c r="AF982" s="83">
        <v>0</v>
      </c>
      <c r="AG982" s="83">
        <v>0</v>
      </c>
      <c r="AH982" s="83">
        <v>0</v>
      </c>
      <c r="AI982" s="83">
        <v>0</v>
      </c>
      <c r="AJ982" s="83">
        <v>0</v>
      </c>
      <c r="AK982" s="83">
        <v>0</v>
      </c>
      <c r="AL982" s="83">
        <v>0</v>
      </c>
      <c r="AM982" s="83">
        <v>0</v>
      </c>
      <c r="AN982" s="83">
        <v>0</v>
      </c>
      <c r="AO982" s="83">
        <v>0</v>
      </c>
      <c r="AP982" s="83">
        <v>0</v>
      </c>
      <c r="AQ982" s="83">
        <v>0</v>
      </c>
      <c r="AR982" s="83">
        <v>0</v>
      </c>
      <c r="AS982" s="83">
        <v>0</v>
      </c>
      <c r="AT982" s="83">
        <v>0</v>
      </c>
      <c r="AU982" s="83">
        <v>0</v>
      </c>
      <c r="AV982" s="83">
        <v>0</v>
      </c>
      <c r="AW982" s="83">
        <v>0</v>
      </c>
      <c r="AX982" s="83">
        <v>0</v>
      </c>
      <c r="AY982" s="83">
        <v>0</v>
      </c>
      <c r="AZ982" s="83">
        <v>0</v>
      </c>
      <c r="BA982" s="83">
        <v>0</v>
      </c>
      <c r="BB982" s="83"/>
      <c r="BC982" s="83"/>
      <c r="BD982" s="83"/>
      <c r="BE982" s="83"/>
      <c r="BF982" s="83"/>
      <c r="BG982" s="352"/>
      <c r="BH982" s="378"/>
      <c r="BI982" s="83"/>
      <c r="BJ982" s="83"/>
      <c r="BK982" s="83"/>
      <c r="BL982" s="83"/>
      <c r="BM982" s="83"/>
    </row>
    <row r="983" spans="1:65" x14ac:dyDescent="0.3">
      <c r="A983" s="353"/>
      <c r="B983" s="83"/>
      <c r="C983" s="10"/>
      <c r="D983" s="83">
        <v>979643078.08000004</v>
      </c>
      <c r="E983" s="83">
        <v>600185378</v>
      </c>
      <c r="F983" s="83" t="s">
        <v>1055</v>
      </c>
      <c r="G983" s="312">
        <v>57</v>
      </c>
      <c r="H983" s="312" t="s">
        <v>1317</v>
      </c>
      <c r="I983" s="83">
        <v>0</v>
      </c>
      <c r="J983" s="83">
        <v>0</v>
      </c>
      <c r="K983" s="83">
        <v>0</v>
      </c>
      <c r="L983" s="83">
        <v>0</v>
      </c>
      <c r="M983" s="83">
        <v>0</v>
      </c>
      <c r="N983" s="83">
        <v>0</v>
      </c>
      <c r="O983" s="83">
        <v>0</v>
      </c>
      <c r="P983" s="83">
        <v>0</v>
      </c>
      <c r="Q983" s="83">
        <v>0</v>
      </c>
      <c r="R983" s="83">
        <v>0</v>
      </c>
      <c r="S983" s="83">
        <v>0</v>
      </c>
      <c r="T983" s="83">
        <v>0</v>
      </c>
      <c r="U983" s="83">
        <v>0</v>
      </c>
      <c r="V983" s="83">
        <v>0</v>
      </c>
      <c r="W983" s="83">
        <v>0</v>
      </c>
      <c r="X983" s="83">
        <v>0</v>
      </c>
      <c r="Y983" s="83">
        <v>0</v>
      </c>
      <c r="Z983" s="83">
        <v>0</v>
      </c>
      <c r="AA983" s="83">
        <v>0</v>
      </c>
      <c r="AB983" s="83">
        <v>0</v>
      </c>
      <c r="AC983" s="83">
        <v>0</v>
      </c>
      <c r="AD983" s="83">
        <v>0</v>
      </c>
      <c r="AE983" s="83">
        <v>0</v>
      </c>
      <c r="AF983" s="83">
        <v>0</v>
      </c>
      <c r="AG983" s="83">
        <v>0</v>
      </c>
      <c r="AH983" s="83">
        <v>0</v>
      </c>
      <c r="AI983" s="83">
        <v>0</v>
      </c>
      <c r="AJ983" s="83">
        <v>0</v>
      </c>
      <c r="AK983" s="83">
        <v>0</v>
      </c>
      <c r="AL983" s="83">
        <v>0</v>
      </c>
      <c r="AM983" s="83">
        <v>0</v>
      </c>
      <c r="AN983" s="83">
        <v>0</v>
      </c>
      <c r="AO983" s="83">
        <v>0</v>
      </c>
      <c r="AP983" s="83">
        <v>0</v>
      </c>
      <c r="AQ983" s="83">
        <v>0</v>
      </c>
      <c r="AR983" s="83">
        <v>0</v>
      </c>
      <c r="AS983" s="83">
        <v>0</v>
      </c>
      <c r="AT983" s="83">
        <v>0</v>
      </c>
      <c r="AU983" s="83">
        <v>0</v>
      </c>
      <c r="AV983" s="83">
        <v>0</v>
      </c>
      <c r="AW983" s="83">
        <v>0</v>
      </c>
      <c r="AX983" s="83">
        <v>0</v>
      </c>
      <c r="AY983" s="83">
        <v>0</v>
      </c>
      <c r="AZ983" s="83">
        <v>0</v>
      </c>
      <c r="BA983" s="83">
        <v>0</v>
      </c>
      <c r="BB983" s="83"/>
      <c r="BC983" s="83"/>
      <c r="BD983" s="83"/>
      <c r="BE983" s="83"/>
      <c r="BF983" s="83"/>
      <c r="BG983" s="352"/>
      <c r="BH983" s="378"/>
      <c r="BI983" s="83"/>
      <c r="BJ983" s="83"/>
      <c r="BK983" s="83"/>
      <c r="BL983" s="83"/>
      <c r="BM983" s="83"/>
    </row>
    <row r="984" spans="1:65" x14ac:dyDescent="0.3">
      <c r="A984" s="353"/>
      <c r="B984" s="83"/>
      <c r="C984" s="10"/>
      <c r="D984" s="83">
        <v>3882379863.3299999</v>
      </c>
      <c r="E984" s="83">
        <v>600250480</v>
      </c>
      <c r="F984" s="83" t="s">
        <v>1069</v>
      </c>
      <c r="G984" s="312">
        <v>35</v>
      </c>
      <c r="H984" s="312" t="s">
        <v>1317</v>
      </c>
      <c r="I984" s="83">
        <v>0</v>
      </c>
      <c r="J984" s="83">
        <v>0</v>
      </c>
      <c r="K984" s="83">
        <v>0</v>
      </c>
      <c r="L984" s="83">
        <v>0</v>
      </c>
      <c r="M984" s="83">
        <v>0</v>
      </c>
      <c r="N984" s="83">
        <v>0</v>
      </c>
      <c r="O984" s="83">
        <v>0</v>
      </c>
      <c r="P984" s="83">
        <v>0</v>
      </c>
      <c r="Q984" s="83">
        <v>0</v>
      </c>
      <c r="R984" s="83">
        <v>0</v>
      </c>
      <c r="S984" s="83">
        <v>0</v>
      </c>
      <c r="T984" s="83">
        <v>0</v>
      </c>
      <c r="U984" s="83">
        <v>0</v>
      </c>
      <c r="V984" s="83">
        <v>0</v>
      </c>
      <c r="W984" s="83">
        <v>0</v>
      </c>
      <c r="X984" s="83">
        <v>0</v>
      </c>
      <c r="Y984" s="83">
        <v>0</v>
      </c>
      <c r="Z984" s="83">
        <v>0</v>
      </c>
      <c r="AA984" s="83">
        <v>0</v>
      </c>
      <c r="AB984" s="83">
        <v>0</v>
      </c>
      <c r="AC984" s="83">
        <v>0</v>
      </c>
      <c r="AD984" s="83">
        <v>0</v>
      </c>
      <c r="AE984" s="83">
        <v>0</v>
      </c>
      <c r="AF984" s="83">
        <v>0</v>
      </c>
      <c r="AG984" s="83">
        <v>0</v>
      </c>
      <c r="AH984" s="83">
        <v>0</v>
      </c>
      <c r="AI984" s="83">
        <v>0</v>
      </c>
      <c r="AJ984" s="83">
        <v>0</v>
      </c>
      <c r="AK984" s="83">
        <v>0</v>
      </c>
      <c r="AL984" s="83">
        <v>0</v>
      </c>
      <c r="AM984" s="83">
        <v>0</v>
      </c>
      <c r="AN984" s="83">
        <v>0</v>
      </c>
      <c r="AO984" s="83">
        <v>0</v>
      </c>
      <c r="AP984" s="83">
        <v>0</v>
      </c>
      <c r="AQ984" s="83">
        <v>0</v>
      </c>
      <c r="AR984" s="83">
        <v>0</v>
      </c>
      <c r="AS984" s="83">
        <v>0</v>
      </c>
      <c r="AT984" s="83">
        <v>0</v>
      </c>
      <c r="AU984" s="83">
        <v>0</v>
      </c>
      <c r="AV984" s="83">
        <v>0</v>
      </c>
      <c r="AW984" s="83">
        <v>0</v>
      </c>
      <c r="AX984" s="83">
        <v>0</v>
      </c>
      <c r="AY984" s="83">
        <v>0</v>
      </c>
      <c r="AZ984" s="83">
        <v>0</v>
      </c>
      <c r="BA984" s="83">
        <v>0</v>
      </c>
      <c r="BB984" s="83"/>
      <c r="BC984" s="83"/>
      <c r="BD984" s="83"/>
      <c r="BE984" s="83"/>
      <c r="BF984" s="83"/>
      <c r="BG984" s="352"/>
      <c r="BH984" s="378"/>
      <c r="BI984" s="83"/>
      <c r="BJ984" s="83"/>
      <c r="BK984" s="83"/>
      <c r="BL984" s="83"/>
      <c r="BM984" s="83"/>
    </row>
    <row r="985" spans="1:65" x14ac:dyDescent="0.3">
      <c r="A985" s="353"/>
      <c r="B985" s="83"/>
      <c r="C985" s="10"/>
      <c r="D985" s="83">
        <v>573019681.25</v>
      </c>
      <c r="E985" s="83">
        <v>600250858</v>
      </c>
      <c r="F985" s="83" t="s">
        <v>1070</v>
      </c>
      <c r="G985" s="312">
        <v>63</v>
      </c>
      <c r="H985" s="312" t="s">
        <v>1317</v>
      </c>
      <c r="I985" s="83">
        <v>0</v>
      </c>
      <c r="J985" s="83">
        <v>0</v>
      </c>
      <c r="K985" s="83">
        <v>0</v>
      </c>
      <c r="L985" s="83">
        <v>0</v>
      </c>
      <c r="M985" s="83">
        <v>0</v>
      </c>
      <c r="N985" s="83">
        <v>0</v>
      </c>
      <c r="O985" s="83">
        <v>0</v>
      </c>
      <c r="P985" s="83">
        <v>0</v>
      </c>
      <c r="Q985" s="83">
        <v>0</v>
      </c>
      <c r="R985" s="83">
        <v>0</v>
      </c>
      <c r="S985" s="83">
        <v>0</v>
      </c>
      <c r="T985" s="83">
        <v>0</v>
      </c>
      <c r="U985" s="83">
        <v>0</v>
      </c>
      <c r="V985" s="83">
        <v>0</v>
      </c>
      <c r="W985" s="83">
        <v>0</v>
      </c>
      <c r="X985" s="83">
        <v>0</v>
      </c>
      <c r="Y985" s="83">
        <v>0</v>
      </c>
      <c r="Z985" s="83">
        <v>0</v>
      </c>
      <c r="AA985" s="83">
        <v>0</v>
      </c>
      <c r="AB985" s="83">
        <v>0</v>
      </c>
      <c r="AC985" s="83">
        <v>0</v>
      </c>
      <c r="AD985" s="83">
        <v>0</v>
      </c>
      <c r="AE985" s="83">
        <v>0</v>
      </c>
      <c r="AF985" s="83">
        <v>0</v>
      </c>
      <c r="AG985" s="83">
        <v>0</v>
      </c>
      <c r="AH985" s="83">
        <v>0</v>
      </c>
      <c r="AI985" s="83">
        <v>0</v>
      </c>
      <c r="AJ985" s="83">
        <v>0</v>
      </c>
      <c r="AK985" s="83">
        <v>0</v>
      </c>
      <c r="AL985" s="83">
        <v>0</v>
      </c>
      <c r="AM985" s="83">
        <v>0</v>
      </c>
      <c r="AN985" s="83">
        <v>0</v>
      </c>
      <c r="AO985" s="83">
        <v>0</v>
      </c>
      <c r="AP985" s="83">
        <v>0</v>
      </c>
      <c r="AQ985" s="83">
        <v>0</v>
      </c>
      <c r="AR985" s="83">
        <v>0</v>
      </c>
      <c r="AS985" s="83">
        <v>0</v>
      </c>
      <c r="AT985" s="83">
        <v>0</v>
      </c>
      <c r="AU985" s="83">
        <v>0</v>
      </c>
      <c r="AV985" s="83">
        <v>0</v>
      </c>
      <c r="AW985" s="83">
        <v>0</v>
      </c>
      <c r="AX985" s="83">
        <v>0</v>
      </c>
      <c r="AY985" s="83">
        <v>0</v>
      </c>
      <c r="AZ985" s="83">
        <v>0</v>
      </c>
      <c r="BA985" s="83">
        <v>0</v>
      </c>
      <c r="BB985" s="83"/>
      <c r="BC985" s="83"/>
      <c r="BD985" s="83"/>
      <c r="BE985" s="83"/>
      <c r="BF985" s="83"/>
      <c r="BG985" s="352"/>
      <c r="BH985" s="378"/>
      <c r="BI985" s="83"/>
      <c r="BJ985" s="83"/>
      <c r="BK985" s="83"/>
      <c r="BL985" s="83"/>
      <c r="BM985" s="83"/>
    </row>
    <row r="986" spans="1:65" x14ac:dyDescent="0.3">
      <c r="A986" s="353"/>
      <c r="B986" s="83"/>
      <c r="C986" s="10"/>
      <c r="D986" s="83">
        <v>670819754.75999999</v>
      </c>
      <c r="E986" s="83">
        <v>600286173</v>
      </c>
      <c r="F986" s="83" t="s">
        <v>1079</v>
      </c>
      <c r="G986" s="312">
        <v>29</v>
      </c>
      <c r="H986" s="312" t="s">
        <v>1317</v>
      </c>
      <c r="I986" s="83">
        <v>0</v>
      </c>
      <c r="J986" s="83">
        <v>0</v>
      </c>
      <c r="K986" s="83">
        <v>0</v>
      </c>
      <c r="L986" s="83">
        <v>0</v>
      </c>
      <c r="M986" s="83">
        <v>0</v>
      </c>
      <c r="N986" s="83">
        <v>0</v>
      </c>
      <c r="O986" s="83">
        <v>0</v>
      </c>
      <c r="P986" s="83">
        <v>0</v>
      </c>
      <c r="Q986" s="83">
        <v>0</v>
      </c>
      <c r="R986" s="83">
        <v>0</v>
      </c>
      <c r="S986" s="83">
        <v>0</v>
      </c>
      <c r="T986" s="83">
        <v>0</v>
      </c>
      <c r="U986" s="83">
        <v>0</v>
      </c>
      <c r="V986" s="83">
        <v>0</v>
      </c>
      <c r="W986" s="83">
        <v>0</v>
      </c>
      <c r="X986" s="83">
        <v>0</v>
      </c>
      <c r="Y986" s="83">
        <v>0</v>
      </c>
      <c r="Z986" s="83">
        <v>0</v>
      </c>
      <c r="AA986" s="83">
        <v>0</v>
      </c>
      <c r="AB986" s="83">
        <v>0</v>
      </c>
      <c r="AC986" s="83">
        <v>0</v>
      </c>
      <c r="AD986" s="83">
        <v>0</v>
      </c>
      <c r="AE986" s="83">
        <v>0</v>
      </c>
      <c r="AF986" s="83">
        <v>0</v>
      </c>
      <c r="AG986" s="83">
        <v>0</v>
      </c>
      <c r="AH986" s="83">
        <v>0</v>
      </c>
      <c r="AI986" s="83">
        <v>0</v>
      </c>
      <c r="AJ986" s="83">
        <v>0</v>
      </c>
      <c r="AK986" s="83">
        <v>0</v>
      </c>
      <c r="AL986" s="83">
        <v>0</v>
      </c>
      <c r="AM986" s="83">
        <v>0</v>
      </c>
      <c r="AN986" s="83">
        <v>0</v>
      </c>
      <c r="AO986" s="83">
        <v>0</v>
      </c>
      <c r="AP986" s="83">
        <v>0</v>
      </c>
      <c r="AQ986" s="83">
        <v>0</v>
      </c>
      <c r="AR986" s="83">
        <v>0</v>
      </c>
      <c r="AS986" s="83">
        <v>0</v>
      </c>
      <c r="AT986" s="83">
        <v>0</v>
      </c>
      <c r="AU986" s="83">
        <v>0</v>
      </c>
      <c r="AV986" s="83">
        <v>0</v>
      </c>
      <c r="AW986" s="83">
        <v>0</v>
      </c>
      <c r="AX986" s="83">
        <v>0</v>
      </c>
      <c r="AY986" s="83">
        <v>0</v>
      </c>
      <c r="AZ986" s="83">
        <v>0</v>
      </c>
      <c r="BA986" s="83">
        <v>0</v>
      </c>
      <c r="BB986" s="83"/>
      <c r="BC986" s="83"/>
      <c r="BD986" s="83"/>
      <c r="BE986" s="83"/>
      <c r="BF986" s="83"/>
      <c r="BG986" s="352"/>
      <c r="BH986" s="378"/>
      <c r="BI986" s="83"/>
      <c r="BJ986" s="83"/>
      <c r="BK986" s="83"/>
      <c r="BL986" s="83"/>
      <c r="BM986" s="83"/>
    </row>
    <row r="987" spans="1:65" x14ac:dyDescent="0.3">
      <c r="A987" s="353"/>
      <c r="B987" s="83"/>
      <c r="C987" s="10"/>
      <c r="D987" s="83">
        <v>1316005694.8800001</v>
      </c>
      <c r="E987" s="83">
        <v>610008692</v>
      </c>
      <c r="F987" s="83" t="s">
        <v>1081</v>
      </c>
      <c r="G987" s="312">
        <v>9</v>
      </c>
      <c r="H987" s="312" t="s">
        <v>1318</v>
      </c>
      <c r="I987" s="83">
        <v>0</v>
      </c>
      <c r="J987" s="83">
        <v>0</v>
      </c>
      <c r="K987" s="83">
        <v>0</v>
      </c>
      <c r="L987" s="83">
        <v>0</v>
      </c>
      <c r="M987" s="83">
        <v>0</v>
      </c>
      <c r="N987" s="83">
        <v>0</v>
      </c>
      <c r="O987" s="83">
        <v>0</v>
      </c>
      <c r="P987" s="83">
        <v>0</v>
      </c>
      <c r="Q987" s="83">
        <v>0</v>
      </c>
      <c r="R987" s="83">
        <v>0</v>
      </c>
      <c r="S987" s="83">
        <v>0</v>
      </c>
      <c r="T987" s="83">
        <v>0</v>
      </c>
      <c r="U987" s="83">
        <v>0</v>
      </c>
      <c r="V987" s="83">
        <v>0</v>
      </c>
      <c r="W987" s="83">
        <v>0</v>
      </c>
      <c r="X987" s="83">
        <v>0</v>
      </c>
      <c r="Y987" s="83">
        <v>0</v>
      </c>
      <c r="Z987" s="83">
        <v>0</v>
      </c>
      <c r="AA987" s="83">
        <v>0</v>
      </c>
      <c r="AB987" s="83">
        <v>0</v>
      </c>
      <c r="AC987" s="83">
        <v>0</v>
      </c>
      <c r="AD987" s="83">
        <v>0</v>
      </c>
      <c r="AE987" s="83">
        <v>0</v>
      </c>
      <c r="AF987" s="83">
        <v>0</v>
      </c>
      <c r="AG987" s="83">
        <v>0</v>
      </c>
      <c r="AH987" s="83">
        <v>0</v>
      </c>
      <c r="AI987" s="83">
        <v>0</v>
      </c>
      <c r="AJ987" s="83">
        <v>0</v>
      </c>
      <c r="AK987" s="83">
        <v>0</v>
      </c>
      <c r="AL987" s="83">
        <v>0</v>
      </c>
      <c r="AM987" s="83">
        <v>0</v>
      </c>
      <c r="AN987" s="83">
        <v>0</v>
      </c>
      <c r="AO987" s="83">
        <v>0</v>
      </c>
      <c r="AP987" s="83">
        <v>0</v>
      </c>
      <c r="AQ987" s="83">
        <v>0</v>
      </c>
      <c r="AR987" s="83">
        <v>0</v>
      </c>
      <c r="AS987" s="83">
        <v>0</v>
      </c>
      <c r="AT987" s="83">
        <v>0</v>
      </c>
      <c r="AU987" s="83">
        <v>0</v>
      </c>
      <c r="AV987" s="83">
        <v>0</v>
      </c>
      <c r="AW987" s="83">
        <v>0</v>
      </c>
      <c r="AX987" s="83">
        <v>0</v>
      </c>
      <c r="AY987" s="83">
        <v>0</v>
      </c>
      <c r="AZ987" s="83">
        <v>0</v>
      </c>
      <c r="BA987" s="83">
        <v>0</v>
      </c>
      <c r="BB987" s="83"/>
      <c r="BC987" s="83"/>
      <c r="BD987" s="83"/>
      <c r="BE987" s="83"/>
      <c r="BF987" s="83"/>
      <c r="BG987" s="352"/>
      <c r="BH987" s="378"/>
      <c r="BI987" s="83"/>
      <c r="BJ987" s="83"/>
      <c r="BK987" s="83"/>
      <c r="BL987" s="83"/>
      <c r="BM987" s="83"/>
    </row>
    <row r="988" spans="1:65" x14ac:dyDescent="0.3">
      <c r="A988" s="353"/>
      <c r="B988" s="83"/>
      <c r="C988" s="10"/>
      <c r="D988" s="83">
        <v>126896856.34</v>
      </c>
      <c r="E988" s="83">
        <v>610008883</v>
      </c>
      <c r="F988" s="83" t="s">
        <v>1082</v>
      </c>
      <c r="G988" s="312">
        <v>5</v>
      </c>
      <c r="H988" s="312" t="s">
        <v>1318</v>
      </c>
      <c r="I988" s="83">
        <v>0</v>
      </c>
      <c r="J988" s="83">
        <v>0</v>
      </c>
      <c r="K988" s="83">
        <v>0</v>
      </c>
      <c r="L988" s="83">
        <v>0</v>
      </c>
      <c r="M988" s="83">
        <v>0</v>
      </c>
      <c r="N988" s="83">
        <v>0</v>
      </c>
      <c r="O988" s="83">
        <v>0</v>
      </c>
      <c r="P988" s="83">
        <v>0</v>
      </c>
      <c r="Q988" s="83">
        <v>0</v>
      </c>
      <c r="R988" s="83">
        <v>0</v>
      </c>
      <c r="S988" s="83">
        <v>0</v>
      </c>
      <c r="T988" s="83">
        <v>0</v>
      </c>
      <c r="U988" s="83">
        <v>0</v>
      </c>
      <c r="V988" s="83">
        <v>0</v>
      </c>
      <c r="W988" s="83">
        <v>0</v>
      </c>
      <c r="X988" s="83">
        <v>0</v>
      </c>
      <c r="Y988" s="83">
        <v>0</v>
      </c>
      <c r="Z988" s="83">
        <v>0</v>
      </c>
      <c r="AA988" s="83">
        <v>0</v>
      </c>
      <c r="AB988" s="83">
        <v>0</v>
      </c>
      <c r="AC988" s="83">
        <v>0</v>
      </c>
      <c r="AD988" s="83">
        <v>0</v>
      </c>
      <c r="AE988" s="83">
        <v>0</v>
      </c>
      <c r="AF988" s="83">
        <v>0</v>
      </c>
      <c r="AG988" s="83">
        <v>0</v>
      </c>
      <c r="AH988" s="83">
        <v>0</v>
      </c>
      <c r="AI988" s="83">
        <v>0</v>
      </c>
      <c r="AJ988" s="83">
        <v>0</v>
      </c>
      <c r="AK988" s="83">
        <v>0</v>
      </c>
      <c r="AL988" s="83">
        <v>0</v>
      </c>
      <c r="AM988" s="83">
        <v>0</v>
      </c>
      <c r="AN988" s="83">
        <v>0</v>
      </c>
      <c r="AO988" s="83">
        <v>0</v>
      </c>
      <c r="AP988" s="83">
        <v>0</v>
      </c>
      <c r="AQ988" s="83">
        <v>0</v>
      </c>
      <c r="AR988" s="83">
        <v>0</v>
      </c>
      <c r="AS988" s="83">
        <v>0</v>
      </c>
      <c r="AT988" s="83">
        <v>0</v>
      </c>
      <c r="AU988" s="83">
        <v>0</v>
      </c>
      <c r="AV988" s="83">
        <v>0</v>
      </c>
      <c r="AW988" s="83">
        <v>0</v>
      </c>
      <c r="AX988" s="83">
        <v>0</v>
      </c>
      <c r="AY988" s="83">
        <v>0</v>
      </c>
      <c r="AZ988" s="83">
        <v>0</v>
      </c>
      <c r="BA988" s="83">
        <v>0</v>
      </c>
      <c r="BB988" s="83"/>
      <c r="BC988" s="83"/>
      <c r="BD988" s="83"/>
      <c r="BE988" s="83"/>
      <c r="BF988" s="83"/>
      <c r="BG988" s="352"/>
      <c r="BH988" s="378"/>
      <c r="BI988" s="83"/>
      <c r="BJ988" s="83"/>
      <c r="BK988" s="83"/>
      <c r="BL988" s="83"/>
      <c r="BM988" s="83"/>
    </row>
    <row r="989" spans="1:65" x14ac:dyDescent="0.3">
      <c r="A989" s="353"/>
      <c r="B989" s="83"/>
      <c r="C989" s="10"/>
      <c r="D989" s="83">
        <v>4511156790.0299997</v>
      </c>
      <c r="E989" s="83">
        <v>700331589</v>
      </c>
      <c r="F989" s="83" t="s">
        <v>1112</v>
      </c>
      <c r="G989" s="312">
        <v>7</v>
      </c>
      <c r="H989" s="312" t="s">
        <v>1320</v>
      </c>
      <c r="I989" s="83">
        <v>0</v>
      </c>
      <c r="J989" s="83">
        <v>0</v>
      </c>
      <c r="K989" s="83">
        <v>0</v>
      </c>
      <c r="L989" s="83">
        <v>0</v>
      </c>
      <c r="M989" s="83">
        <v>0</v>
      </c>
      <c r="N989" s="83">
        <v>0</v>
      </c>
      <c r="O989" s="83">
        <v>0</v>
      </c>
      <c r="P989" s="83">
        <v>0</v>
      </c>
      <c r="Q989" s="83">
        <v>0</v>
      </c>
      <c r="R989" s="83">
        <v>0</v>
      </c>
      <c r="S989" s="83">
        <v>0</v>
      </c>
      <c r="T989" s="83">
        <v>0</v>
      </c>
      <c r="U989" s="83">
        <v>0</v>
      </c>
      <c r="V989" s="83">
        <v>0</v>
      </c>
      <c r="W989" s="83">
        <v>0</v>
      </c>
      <c r="X989" s="83">
        <v>0</v>
      </c>
      <c r="Y989" s="83">
        <v>0</v>
      </c>
      <c r="Z989" s="83">
        <v>0</v>
      </c>
      <c r="AA989" s="83">
        <v>0</v>
      </c>
      <c r="AB989" s="83">
        <v>0</v>
      </c>
      <c r="AC989" s="83">
        <v>0</v>
      </c>
      <c r="AD989" s="83">
        <v>0</v>
      </c>
      <c r="AE989" s="83">
        <v>0</v>
      </c>
      <c r="AF989" s="83">
        <v>0</v>
      </c>
      <c r="AG989" s="83">
        <v>0</v>
      </c>
      <c r="AH989" s="83">
        <v>0</v>
      </c>
      <c r="AI989" s="83">
        <v>0</v>
      </c>
      <c r="AJ989" s="83">
        <v>0</v>
      </c>
      <c r="AK989" s="83">
        <v>0</v>
      </c>
      <c r="AL989" s="83">
        <v>0</v>
      </c>
      <c r="AM989" s="83">
        <v>0</v>
      </c>
      <c r="AN989" s="83">
        <v>0</v>
      </c>
      <c r="AO989" s="83">
        <v>0</v>
      </c>
      <c r="AP989" s="83">
        <v>0</v>
      </c>
      <c r="AQ989" s="83">
        <v>0</v>
      </c>
      <c r="AR989" s="83">
        <v>0</v>
      </c>
      <c r="AS989" s="83">
        <v>0</v>
      </c>
      <c r="AT989" s="83">
        <v>0</v>
      </c>
      <c r="AU989" s="83">
        <v>0</v>
      </c>
      <c r="AV989" s="83">
        <v>0</v>
      </c>
      <c r="AW989" s="83">
        <v>0</v>
      </c>
      <c r="AX989" s="83">
        <v>0</v>
      </c>
      <c r="AY989" s="83">
        <v>0</v>
      </c>
      <c r="AZ989" s="83">
        <v>0</v>
      </c>
      <c r="BA989" s="83">
        <v>0</v>
      </c>
      <c r="BB989" s="83"/>
      <c r="BC989" s="83"/>
      <c r="BD989" s="83"/>
      <c r="BE989" s="83"/>
      <c r="BF989" s="83"/>
      <c r="BG989" s="352"/>
      <c r="BH989" s="378"/>
      <c r="BI989" s="83"/>
      <c r="BJ989" s="83"/>
      <c r="BK989" s="83"/>
      <c r="BL989" s="83"/>
      <c r="BM989" s="83"/>
    </row>
    <row r="990" spans="1:65" x14ac:dyDescent="0.3">
      <c r="A990" s="353"/>
      <c r="B990" s="83"/>
      <c r="C990" s="10"/>
      <c r="D990" s="83">
        <v>1311435.1499999999</v>
      </c>
      <c r="E990" s="83">
        <v>700575812</v>
      </c>
      <c r="F990" s="83" t="s">
        <v>1127</v>
      </c>
      <c r="G990" s="312">
        <v>62</v>
      </c>
      <c r="H990" s="312" t="s">
        <v>1320</v>
      </c>
      <c r="I990" s="83">
        <v>0</v>
      </c>
      <c r="J990" s="83">
        <v>0</v>
      </c>
      <c r="K990" s="83">
        <v>0</v>
      </c>
      <c r="L990" s="83">
        <v>0</v>
      </c>
      <c r="M990" s="83">
        <v>0</v>
      </c>
      <c r="N990" s="83">
        <v>0</v>
      </c>
      <c r="O990" s="83">
        <v>0</v>
      </c>
      <c r="P990" s="83">
        <v>0</v>
      </c>
      <c r="Q990" s="83">
        <v>0</v>
      </c>
      <c r="R990" s="83">
        <v>0</v>
      </c>
      <c r="S990" s="83">
        <v>0</v>
      </c>
      <c r="T990" s="83">
        <v>0</v>
      </c>
      <c r="U990" s="83">
        <v>0</v>
      </c>
      <c r="V990" s="83">
        <v>0</v>
      </c>
      <c r="W990" s="83">
        <v>0</v>
      </c>
      <c r="X990" s="83">
        <v>0</v>
      </c>
      <c r="Y990" s="83">
        <v>0</v>
      </c>
      <c r="Z990" s="83">
        <v>0</v>
      </c>
      <c r="AA990" s="83">
        <v>0</v>
      </c>
      <c r="AB990" s="83">
        <v>0</v>
      </c>
      <c r="AC990" s="83">
        <v>0</v>
      </c>
      <c r="AD990" s="83">
        <v>0</v>
      </c>
      <c r="AE990" s="83">
        <v>0</v>
      </c>
      <c r="AF990" s="83">
        <v>0</v>
      </c>
      <c r="AG990" s="83">
        <v>0</v>
      </c>
      <c r="AH990" s="83">
        <v>12184.724994187593</v>
      </c>
      <c r="AI990" s="83">
        <v>0</v>
      </c>
      <c r="AJ990" s="83">
        <v>12184.724994187593</v>
      </c>
      <c r="AK990" s="83">
        <v>0</v>
      </c>
      <c r="AL990" s="83">
        <v>0</v>
      </c>
      <c r="AM990" s="83">
        <v>0</v>
      </c>
      <c r="AN990" s="83">
        <v>0</v>
      </c>
      <c r="AO990" s="83">
        <v>0</v>
      </c>
      <c r="AP990" s="83">
        <v>0</v>
      </c>
      <c r="AQ990" s="83">
        <v>0</v>
      </c>
      <c r="AR990" s="83">
        <v>0</v>
      </c>
      <c r="AS990" s="83">
        <v>0</v>
      </c>
      <c r="AT990" s="83">
        <v>0</v>
      </c>
      <c r="AU990" s="83">
        <v>0</v>
      </c>
      <c r="AV990" s="83">
        <v>0</v>
      </c>
      <c r="AW990" s="83">
        <v>0</v>
      </c>
      <c r="AX990" s="83">
        <v>0</v>
      </c>
      <c r="AY990" s="83">
        <v>0</v>
      </c>
      <c r="AZ990" s="83">
        <v>0</v>
      </c>
      <c r="BA990" s="83">
        <v>0</v>
      </c>
      <c r="BB990" s="83"/>
      <c r="BC990" s="83"/>
      <c r="BD990" s="83"/>
      <c r="BE990" s="83"/>
      <c r="BF990" s="83"/>
      <c r="BG990" s="352"/>
      <c r="BH990" s="378"/>
      <c r="BI990" s="83"/>
      <c r="BJ990" s="83"/>
      <c r="BK990" s="83"/>
      <c r="BL990" s="83"/>
      <c r="BM990" s="83"/>
    </row>
    <row r="991" spans="1:65" x14ac:dyDescent="0.3">
      <c r="A991" s="353"/>
      <c r="B991" s="83"/>
      <c r="C991" s="10"/>
      <c r="D991" s="83">
        <v>2814637820.48</v>
      </c>
      <c r="E991" s="83">
        <v>701025366</v>
      </c>
      <c r="F991" s="83" t="s">
        <v>1164</v>
      </c>
      <c r="G991" s="312">
        <v>37</v>
      </c>
      <c r="H991" s="312" t="s">
        <v>1320</v>
      </c>
      <c r="I991" s="83">
        <v>0</v>
      </c>
      <c r="J991" s="83">
        <v>0</v>
      </c>
      <c r="K991" s="83">
        <v>0</v>
      </c>
      <c r="L991" s="83">
        <v>0</v>
      </c>
      <c r="M991" s="83">
        <v>0</v>
      </c>
      <c r="N991" s="83">
        <v>0</v>
      </c>
      <c r="O991" s="83">
        <v>0</v>
      </c>
      <c r="P991" s="83">
        <v>0</v>
      </c>
      <c r="Q991" s="83">
        <v>0</v>
      </c>
      <c r="R991" s="83">
        <v>0</v>
      </c>
      <c r="S991" s="83">
        <v>0</v>
      </c>
      <c r="T991" s="83">
        <v>0</v>
      </c>
      <c r="U991" s="83">
        <v>0</v>
      </c>
      <c r="V991" s="83">
        <v>0</v>
      </c>
      <c r="W991" s="83">
        <v>0</v>
      </c>
      <c r="X991" s="83">
        <v>0</v>
      </c>
      <c r="Y991" s="83">
        <v>0</v>
      </c>
      <c r="Z991" s="83">
        <v>0</v>
      </c>
      <c r="AA991" s="83">
        <v>0</v>
      </c>
      <c r="AB991" s="83">
        <v>0</v>
      </c>
      <c r="AC991" s="83">
        <v>0</v>
      </c>
      <c r="AD991" s="83">
        <v>0</v>
      </c>
      <c r="AE991" s="83">
        <v>0</v>
      </c>
      <c r="AF991" s="83">
        <v>0</v>
      </c>
      <c r="AG991" s="83">
        <v>0</v>
      </c>
      <c r="AH991" s="83">
        <v>0</v>
      </c>
      <c r="AI991" s="83">
        <v>0</v>
      </c>
      <c r="AJ991" s="83">
        <v>0</v>
      </c>
      <c r="AK991" s="83">
        <v>0</v>
      </c>
      <c r="AL991" s="83">
        <v>0</v>
      </c>
      <c r="AM991" s="83">
        <v>0</v>
      </c>
      <c r="AN991" s="83">
        <v>0</v>
      </c>
      <c r="AO991" s="83">
        <v>0</v>
      </c>
      <c r="AP991" s="83">
        <v>0</v>
      </c>
      <c r="AQ991" s="83">
        <v>0</v>
      </c>
      <c r="AR991" s="83">
        <v>0</v>
      </c>
      <c r="AS991" s="83">
        <v>0</v>
      </c>
      <c r="AT991" s="83">
        <v>0</v>
      </c>
      <c r="AU991" s="83">
        <v>0</v>
      </c>
      <c r="AV991" s="83">
        <v>0</v>
      </c>
      <c r="AW991" s="83">
        <v>0</v>
      </c>
      <c r="AX991" s="83">
        <v>0</v>
      </c>
      <c r="AY991" s="83">
        <v>0</v>
      </c>
      <c r="AZ991" s="83">
        <v>0</v>
      </c>
      <c r="BA991" s="83">
        <v>0</v>
      </c>
      <c r="BB991" s="83"/>
      <c r="BC991" s="83"/>
      <c r="BD991" s="83"/>
      <c r="BE991" s="83"/>
      <c r="BF991" s="83"/>
      <c r="BG991" s="352"/>
      <c r="BH991" s="378"/>
      <c r="BI991" s="83"/>
      <c r="BJ991" s="83"/>
      <c r="BK991" s="83"/>
      <c r="BL991" s="83"/>
      <c r="BM991" s="83"/>
    </row>
    <row r="992" spans="1:65" x14ac:dyDescent="0.3">
      <c r="A992" s="353"/>
      <c r="B992" s="83"/>
      <c r="C992" s="10"/>
      <c r="D992" s="83">
        <v>779363.73</v>
      </c>
      <c r="E992" s="83">
        <v>701138532</v>
      </c>
      <c r="F992" s="83" t="s">
        <v>1175</v>
      </c>
      <c r="G992" s="312">
        <v>37</v>
      </c>
      <c r="H992" s="312" t="s">
        <v>1320</v>
      </c>
      <c r="I992" s="83">
        <v>0</v>
      </c>
      <c r="J992" s="83">
        <v>0</v>
      </c>
      <c r="K992" s="83">
        <v>0</v>
      </c>
      <c r="L992" s="83">
        <v>0</v>
      </c>
      <c r="M992" s="83">
        <v>0</v>
      </c>
      <c r="N992" s="83">
        <v>0</v>
      </c>
      <c r="O992" s="83">
        <v>0</v>
      </c>
      <c r="P992" s="83">
        <v>0</v>
      </c>
      <c r="Q992" s="83">
        <v>0</v>
      </c>
      <c r="R992" s="83">
        <v>0</v>
      </c>
      <c r="S992" s="83">
        <v>0</v>
      </c>
      <c r="T992" s="83">
        <v>0</v>
      </c>
      <c r="U992" s="83">
        <v>0</v>
      </c>
      <c r="V992" s="83">
        <v>0</v>
      </c>
      <c r="W992" s="83">
        <v>0</v>
      </c>
      <c r="X992" s="83">
        <v>0</v>
      </c>
      <c r="Y992" s="83">
        <v>0</v>
      </c>
      <c r="Z992" s="83">
        <v>0</v>
      </c>
      <c r="AA992" s="83">
        <v>0</v>
      </c>
      <c r="AB992" s="83">
        <v>0</v>
      </c>
      <c r="AC992" s="83">
        <v>0</v>
      </c>
      <c r="AD992" s="83">
        <v>0</v>
      </c>
      <c r="AE992" s="83">
        <v>0</v>
      </c>
      <c r="AF992" s="83">
        <v>0</v>
      </c>
      <c r="AG992" s="83">
        <v>0</v>
      </c>
      <c r="AH992" s="83">
        <v>0</v>
      </c>
      <c r="AI992" s="83">
        <v>0</v>
      </c>
      <c r="AJ992" s="83">
        <v>0</v>
      </c>
      <c r="AK992" s="83">
        <v>0</v>
      </c>
      <c r="AL992" s="83">
        <v>0</v>
      </c>
      <c r="AM992" s="83">
        <v>0</v>
      </c>
      <c r="AN992" s="83">
        <v>0</v>
      </c>
      <c r="AO992" s="83">
        <v>0</v>
      </c>
      <c r="AP992" s="83">
        <v>0</v>
      </c>
      <c r="AQ992" s="83">
        <v>0</v>
      </c>
      <c r="AR992" s="83">
        <v>0</v>
      </c>
      <c r="AS992" s="83">
        <v>0</v>
      </c>
      <c r="AT992" s="83">
        <v>0</v>
      </c>
      <c r="AU992" s="83">
        <v>0</v>
      </c>
      <c r="AV992" s="83">
        <v>0</v>
      </c>
      <c r="AW992" s="83">
        <v>0</v>
      </c>
      <c r="AX992" s="83">
        <v>0</v>
      </c>
      <c r="AY992" s="83">
        <v>0</v>
      </c>
      <c r="AZ992" s="83">
        <v>0</v>
      </c>
      <c r="BA992" s="83">
        <v>0</v>
      </c>
      <c r="BB992" s="83"/>
      <c r="BC992" s="83"/>
      <c r="BD992" s="83"/>
      <c r="BE992" s="83"/>
      <c r="BF992" s="83"/>
      <c r="BG992" s="352"/>
      <c r="BH992" s="378"/>
      <c r="BI992" s="83"/>
      <c r="BJ992" s="83"/>
      <c r="BK992" s="83"/>
      <c r="BL992" s="83"/>
      <c r="BM992" s="83"/>
    </row>
    <row r="993" spans="1:65" x14ac:dyDescent="0.3">
      <c r="A993" s="353"/>
      <c r="B993" s="83"/>
      <c r="C993" s="10"/>
      <c r="D993" s="83">
        <v>9979353081.8199997</v>
      </c>
      <c r="E993" s="83">
        <v>701163698</v>
      </c>
      <c r="F993" s="83" t="s">
        <v>1178</v>
      </c>
      <c r="G993" s="312">
        <v>17</v>
      </c>
      <c r="H993" s="312" t="s">
        <v>1320</v>
      </c>
      <c r="I993" s="83">
        <v>0</v>
      </c>
      <c r="J993" s="83">
        <v>0</v>
      </c>
      <c r="K993" s="83">
        <v>0</v>
      </c>
      <c r="L993" s="83">
        <v>0</v>
      </c>
      <c r="M993" s="83">
        <v>0</v>
      </c>
      <c r="N993" s="83">
        <v>0</v>
      </c>
      <c r="O993" s="83">
        <v>0</v>
      </c>
      <c r="P993" s="83">
        <v>0</v>
      </c>
      <c r="Q993" s="83">
        <v>0</v>
      </c>
      <c r="R993" s="83">
        <v>0</v>
      </c>
      <c r="S993" s="83">
        <v>0</v>
      </c>
      <c r="T993" s="83">
        <v>0</v>
      </c>
      <c r="U993" s="83">
        <v>0</v>
      </c>
      <c r="V993" s="83">
        <v>0</v>
      </c>
      <c r="W993" s="83">
        <v>0</v>
      </c>
      <c r="X993" s="83">
        <v>0</v>
      </c>
      <c r="Y993" s="83">
        <v>0</v>
      </c>
      <c r="Z993" s="83">
        <v>0</v>
      </c>
      <c r="AA993" s="83">
        <v>0</v>
      </c>
      <c r="AB993" s="83">
        <v>0</v>
      </c>
      <c r="AC993" s="83">
        <v>0</v>
      </c>
      <c r="AD993" s="83">
        <v>0</v>
      </c>
      <c r="AE993" s="83">
        <v>0</v>
      </c>
      <c r="AF993" s="83">
        <v>0</v>
      </c>
      <c r="AG993" s="83">
        <v>0</v>
      </c>
      <c r="AH993" s="83">
        <v>0</v>
      </c>
      <c r="AI993" s="83">
        <v>0</v>
      </c>
      <c r="AJ993" s="83">
        <v>0</v>
      </c>
      <c r="AK993" s="83">
        <v>0</v>
      </c>
      <c r="AL993" s="83">
        <v>0</v>
      </c>
      <c r="AM993" s="83">
        <v>0</v>
      </c>
      <c r="AN993" s="83">
        <v>0</v>
      </c>
      <c r="AO993" s="83">
        <v>0</v>
      </c>
      <c r="AP993" s="83">
        <v>0</v>
      </c>
      <c r="AQ993" s="83">
        <v>0</v>
      </c>
      <c r="AR993" s="83">
        <v>0</v>
      </c>
      <c r="AS993" s="83">
        <v>0</v>
      </c>
      <c r="AT993" s="83">
        <v>0</v>
      </c>
      <c r="AU993" s="83">
        <v>0</v>
      </c>
      <c r="AV993" s="83">
        <v>0</v>
      </c>
      <c r="AW993" s="83">
        <v>0</v>
      </c>
      <c r="AX993" s="83">
        <v>0</v>
      </c>
      <c r="AY993" s="83">
        <v>0</v>
      </c>
      <c r="AZ993" s="83">
        <v>0</v>
      </c>
      <c r="BA993" s="83">
        <v>0</v>
      </c>
      <c r="BB993" s="83"/>
      <c r="BC993" s="83"/>
      <c r="BD993" s="83"/>
      <c r="BE993" s="83"/>
      <c r="BF993" s="83"/>
      <c r="BG993" s="352"/>
      <c r="BH993" s="378"/>
      <c r="BI993" s="83"/>
      <c r="BJ993" s="83"/>
      <c r="BK993" s="83"/>
      <c r="BL993" s="83"/>
      <c r="BM993" s="83"/>
    </row>
    <row r="994" spans="1:65" x14ac:dyDescent="0.3">
      <c r="A994" s="353"/>
      <c r="B994" s="83"/>
      <c r="C994" s="10"/>
      <c r="D994" s="83">
        <v>539770266.47000003</v>
      </c>
      <c r="E994" s="83">
        <v>701194937</v>
      </c>
      <c r="F994" s="83" t="s">
        <v>1181</v>
      </c>
      <c r="G994" s="312">
        <v>12</v>
      </c>
      <c r="H994" s="312" t="s">
        <v>1320</v>
      </c>
      <c r="I994" s="83">
        <v>0</v>
      </c>
      <c r="J994" s="83">
        <v>0</v>
      </c>
      <c r="K994" s="83">
        <v>0</v>
      </c>
      <c r="L994" s="83">
        <v>0</v>
      </c>
      <c r="M994" s="83">
        <v>0</v>
      </c>
      <c r="N994" s="83">
        <v>0</v>
      </c>
      <c r="O994" s="83">
        <v>0</v>
      </c>
      <c r="P994" s="83">
        <v>0</v>
      </c>
      <c r="Q994" s="83">
        <v>0</v>
      </c>
      <c r="R994" s="83">
        <v>0</v>
      </c>
      <c r="S994" s="83">
        <v>0</v>
      </c>
      <c r="T994" s="83">
        <v>0</v>
      </c>
      <c r="U994" s="83">
        <v>0</v>
      </c>
      <c r="V994" s="83">
        <v>0</v>
      </c>
      <c r="W994" s="83">
        <v>0</v>
      </c>
      <c r="X994" s="83">
        <v>0</v>
      </c>
      <c r="Y994" s="83">
        <v>0</v>
      </c>
      <c r="Z994" s="83">
        <v>0</v>
      </c>
      <c r="AA994" s="83">
        <v>0</v>
      </c>
      <c r="AB994" s="83">
        <v>0</v>
      </c>
      <c r="AC994" s="83">
        <v>0</v>
      </c>
      <c r="AD994" s="83">
        <v>0</v>
      </c>
      <c r="AE994" s="83">
        <v>0</v>
      </c>
      <c r="AF994" s="83">
        <v>0</v>
      </c>
      <c r="AG994" s="83">
        <v>0</v>
      </c>
      <c r="AH994" s="83">
        <v>0</v>
      </c>
      <c r="AI994" s="83">
        <v>0</v>
      </c>
      <c r="AJ994" s="83">
        <v>0</v>
      </c>
      <c r="AK994" s="83">
        <v>0</v>
      </c>
      <c r="AL994" s="83">
        <v>0</v>
      </c>
      <c r="AM994" s="83">
        <v>0</v>
      </c>
      <c r="AN994" s="83">
        <v>0</v>
      </c>
      <c r="AO994" s="83">
        <v>0</v>
      </c>
      <c r="AP994" s="83">
        <v>0</v>
      </c>
      <c r="AQ994" s="83">
        <v>0</v>
      </c>
      <c r="AR994" s="83">
        <v>0</v>
      </c>
      <c r="AS994" s="83">
        <v>0</v>
      </c>
      <c r="AT994" s="83">
        <v>0</v>
      </c>
      <c r="AU994" s="83">
        <v>0</v>
      </c>
      <c r="AV994" s="83">
        <v>0</v>
      </c>
      <c r="AW994" s="83">
        <v>0</v>
      </c>
      <c r="AX994" s="83">
        <v>0</v>
      </c>
      <c r="AY994" s="83">
        <v>0</v>
      </c>
      <c r="AZ994" s="83">
        <v>0</v>
      </c>
      <c r="BA994" s="83">
        <v>0</v>
      </c>
      <c r="BB994" s="83"/>
      <c r="BC994" s="83"/>
      <c r="BD994" s="83"/>
      <c r="BE994" s="83"/>
      <c r="BF994" s="83"/>
      <c r="BG994" s="352"/>
      <c r="BH994" s="378"/>
      <c r="BI994" s="83"/>
      <c r="BJ994" s="83"/>
      <c r="BK994" s="83"/>
      <c r="BL994" s="83"/>
      <c r="BM994" s="83"/>
    </row>
    <row r="995" spans="1:65" x14ac:dyDescent="0.3">
      <c r="A995" s="353"/>
      <c r="B995" s="83"/>
      <c r="C995" s="10"/>
      <c r="D995" s="83">
        <v>15521334.789999999</v>
      </c>
      <c r="E995" s="83">
        <v>761275077</v>
      </c>
      <c r="F995" s="83" t="s">
        <v>1190</v>
      </c>
      <c r="G995" s="312">
        <v>16</v>
      </c>
      <c r="H995" s="312" t="s">
        <v>1321</v>
      </c>
      <c r="I995" s="83">
        <v>0</v>
      </c>
      <c r="J995" s="83">
        <v>0</v>
      </c>
      <c r="K995" s="83">
        <v>0</v>
      </c>
      <c r="L995" s="83">
        <v>0</v>
      </c>
      <c r="M995" s="83">
        <v>0</v>
      </c>
      <c r="N995" s="83">
        <v>0</v>
      </c>
      <c r="O995" s="83">
        <v>0</v>
      </c>
      <c r="P995" s="83">
        <v>0</v>
      </c>
      <c r="Q995" s="83">
        <v>0</v>
      </c>
      <c r="R995" s="83">
        <v>0</v>
      </c>
      <c r="S995" s="83">
        <v>0</v>
      </c>
      <c r="T995" s="83">
        <v>0</v>
      </c>
      <c r="U995" s="83">
        <v>0</v>
      </c>
      <c r="V995" s="83">
        <v>0</v>
      </c>
      <c r="W995" s="83">
        <v>0</v>
      </c>
      <c r="X995" s="83">
        <v>0</v>
      </c>
      <c r="Y995" s="83">
        <v>0</v>
      </c>
      <c r="Z995" s="83">
        <v>0</v>
      </c>
      <c r="AA995" s="83">
        <v>0</v>
      </c>
      <c r="AB995" s="83">
        <v>0</v>
      </c>
      <c r="AC995" s="83">
        <v>0</v>
      </c>
      <c r="AD995" s="83">
        <v>0</v>
      </c>
      <c r="AE995" s="83">
        <v>0</v>
      </c>
      <c r="AF995" s="83">
        <v>0</v>
      </c>
      <c r="AG995" s="83">
        <v>0</v>
      </c>
      <c r="AH995" s="83">
        <v>0</v>
      </c>
      <c r="AI995" s="83">
        <v>0</v>
      </c>
      <c r="AJ995" s="83">
        <v>0</v>
      </c>
      <c r="AK995" s="83">
        <v>0</v>
      </c>
      <c r="AL995" s="83">
        <v>0</v>
      </c>
      <c r="AM995" s="83">
        <v>0</v>
      </c>
      <c r="AN995" s="83">
        <v>0</v>
      </c>
      <c r="AO995" s="83">
        <v>0</v>
      </c>
      <c r="AP995" s="83">
        <v>0</v>
      </c>
      <c r="AQ995" s="83">
        <v>0</v>
      </c>
      <c r="AR995" s="83">
        <v>0</v>
      </c>
      <c r="AS995" s="83">
        <v>0</v>
      </c>
      <c r="AT995" s="83">
        <v>0</v>
      </c>
      <c r="AU995" s="83">
        <v>0</v>
      </c>
      <c r="AV995" s="83">
        <v>0</v>
      </c>
      <c r="AW995" s="83">
        <v>0</v>
      </c>
      <c r="AX995" s="83">
        <v>0</v>
      </c>
      <c r="AY995" s="83">
        <v>0</v>
      </c>
      <c r="AZ995" s="83">
        <v>0</v>
      </c>
      <c r="BA995" s="83">
        <v>0</v>
      </c>
      <c r="BB995" s="83"/>
      <c r="BC995" s="83"/>
      <c r="BD995" s="83"/>
      <c r="BE995" s="83"/>
      <c r="BF995" s="83"/>
      <c r="BG995" s="352"/>
      <c r="BH995" s="378"/>
      <c r="BI995" s="83"/>
      <c r="BJ995" s="83"/>
      <c r="BK995" s="83"/>
      <c r="BL995" s="83"/>
      <c r="BM995" s="83"/>
    </row>
    <row r="996" spans="1:65" x14ac:dyDescent="0.3">
      <c r="A996" s="353"/>
      <c r="B996" s="83"/>
      <c r="C996" s="10"/>
      <c r="D996" s="83">
        <v>313184948.88</v>
      </c>
      <c r="E996" s="83">
        <v>761908489</v>
      </c>
      <c r="F996" s="83" t="s">
        <v>1191</v>
      </c>
      <c r="G996" s="312">
        <v>6</v>
      </c>
      <c r="H996" s="312" t="s">
        <v>1321</v>
      </c>
      <c r="I996" s="83">
        <v>0</v>
      </c>
      <c r="J996" s="83">
        <v>0</v>
      </c>
      <c r="K996" s="83">
        <v>0</v>
      </c>
      <c r="L996" s="83">
        <v>0</v>
      </c>
      <c r="M996" s="83">
        <v>0</v>
      </c>
      <c r="N996" s="83">
        <v>0</v>
      </c>
      <c r="O996" s="83">
        <v>0</v>
      </c>
      <c r="P996" s="83">
        <v>0</v>
      </c>
      <c r="Q996" s="83">
        <v>0</v>
      </c>
      <c r="R996" s="83">
        <v>0</v>
      </c>
      <c r="S996" s="83">
        <v>0</v>
      </c>
      <c r="T996" s="83">
        <v>0</v>
      </c>
      <c r="U996" s="83">
        <v>0</v>
      </c>
      <c r="V996" s="83">
        <v>0</v>
      </c>
      <c r="W996" s="83">
        <v>0</v>
      </c>
      <c r="X996" s="83">
        <v>0</v>
      </c>
      <c r="Y996" s="83">
        <v>0</v>
      </c>
      <c r="Z996" s="83">
        <v>0</v>
      </c>
      <c r="AA996" s="83">
        <v>0</v>
      </c>
      <c r="AB996" s="83">
        <v>0</v>
      </c>
      <c r="AC996" s="83">
        <v>0</v>
      </c>
      <c r="AD996" s="83">
        <v>0</v>
      </c>
      <c r="AE996" s="83">
        <v>0</v>
      </c>
      <c r="AF996" s="83">
        <v>0</v>
      </c>
      <c r="AG996" s="83">
        <v>0</v>
      </c>
      <c r="AH996" s="83">
        <v>0</v>
      </c>
      <c r="AI996" s="83">
        <v>0</v>
      </c>
      <c r="AJ996" s="83">
        <v>0</v>
      </c>
      <c r="AK996" s="83">
        <v>0</v>
      </c>
      <c r="AL996" s="83">
        <v>0</v>
      </c>
      <c r="AM996" s="83">
        <v>0</v>
      </c>
      <c r="AN996" s="83">
        <v>0</v>
      </c>
      <c r="AO996" s="83">
        <v>0</v>
      </c>
      <c r="AP996" s="83">
        <v>0</v>
      </c>
      <c r="AQ996" s="83">
        <v>0</v>
      </c>
      <c r="AR996" s="83">
        <v>0</v>
      </c>
      <c r="AS996" s="83">
        <v>0</v>
      </c>
      <c r="AT996" s="83">
        <v>0</v>
      </c>
      <c r="AU996" s="83">
        <v>0</v>
      </c>
      <c r="AV996" s="83">
        <v>0</v>
      </c>
      <c r="AW996" s="83">
        <v>0</v>
      </c>
      <c r="AX996" s="83">
        <v>0</v>
      </c>
      <c r="AY996" s="83">
        <v>0</v>
      </c>
      <c r="AZ996" s="83">
        <v>0</v>
      </c>
      <c r="BA996" s="83">
        <v>0</v>
      </c>
      <c r="BB996" s="83"/>
      <c r="BC996" s="83"/>
      <c r="BD996" s="83"/>
      <c r="BE996" s="83"/>
      <c r="BF996" s="83"/>
      <c r="BG996" s="352"/>
      <c r="BH996" s="378"/>
      <c r="BI996" s="83"/>
      <c r="BJ996" s="83"/>
      <c r="BK996" s="83"/>
      <c r="BL996" s="83"/>
      <c r="BM996" s="83"/>
    </row>
    <row r="997" spans="1:65" x14ac:dyDescent="0.3">
      <c r="A997" s="353"/>
      <c r="B997" s="83"/>
      <c r="C997" s="10"/>
      <c r="D997" s="83">
        <v>770766916.25</v>
      </c>
      <c r="E997" s="83">
        <v>761909608</v>
      </c>
      <c r="F997" s="83" t="s">
        <v>1192</v>
      </c>
      <c r="G997" s="312">
        <v>15</v>
      </c>
      <c r="H997" s="312" t="s">
        <v>1321</v>
      </c>
      <c r="I997" s="83">
        <v>0</v>
      </c>
      <c r="J997" s="83">
        <v>0</v>
      </c>
      <c r="K997" s="83">
        <v>0</v>
      </c>
      <c r="L997" s="83">
        <v>0</v>
      </c>
      <c r="M997" s="83">
        <v>0</v>
      </c>
      <c r="N997" s="83">
        <v>0</v>
      </c>
      <c r="O997" s="83">
        <v>0</v>
      </c>
      <c r="P997" s="83">
        <v>0</v>
      </c>
      <c r="Q997" s="83">
        <v>0</v>
      </c>
      <c r="R997" s="83">
        <v>0</v>
      </c>
      <c r="S997" s="83">
        <v>0</v>
      </c>
      <c r="T997" s="83">
        <v>0</v>
      </c>
      <c r="U997" s="83">
        <v>0</v>
      </c>
      <c r="V997" s="83">
        <v>0</v>
      </c>
      <c r="W997" s="83">
        <v>0</v>
      </c>
      <c r="X997" s="83">
        <v>0</v>
      </c>
      <c r="Y997" s="83">
        <v>0</v>
      </c>
      <c r="Z997" s="83">
        <v>0</v>
      </c>
      <c r="AA997" s="83">
        <v>0</v>
      </c>
      <c r="AB997" s="83">
        <v>0</v>
      </c>
      <c r="AC997" s="83">
        <v>0</v>
      </c>
      <c r="AD997" s="83">
        <v>0</v>
      </c>
      <c r="AE997" s="83">
        <v>0</v>
      </c>
      <c r="AF997" s="83">
        <v>0</v>
      </c>
      <c r="AG997" s="83">
        <v>0</v>
      </c>
      <c r="AH997" s="83">
        <v>0</v>
      </c>
      <c r="AI997" s="83">
        <v>0</v>
      </c>
      <c r="AJ997" s="83">
        <v>0</v>
      </c>
      <c r="AK997" s="83">
        <v>0</v>
      </c>
      <c r="AL997" s="83">
        <v>0</v>
      </c>
      <c r="AM997" s="83">
        <v>0</v>
      </c>
      <c r="AN997" s="83">
        <v>0</v>
      </c>
      <c r="AO997" s="83">
        <v>0</v>
      </c>
      <c r="AP997" s="83">
        <v>0</v>
      </c>
      <c r="AQ997" s="83">
        <v>0</v>
      </c>
      <c r="AR997" s="83">
        <v>0</v>
      </c>
      <c r="AS997" s="83">
        <v>0</v>
      </c>
      <c r="AT997" s="83">
        <v>0</v>
      </c>
      <c r="AU997" s="83">
        <v>0</v>
      </c>
      <c r="AV997" s="83">
        <v>0</v>
      </c>
      <c r="AW997" s="83">
        <v>0</v>
      </c>
      <c r="AX997" s="83">
        <v>0</v>
      </c>
      <c r="AY997" s="83">
        <v>0</v>
      </c>
      <c r="AZ997" s="83">
        <v>0</v>
      </c>
      <c r="BA997" s="83">
        <v>0</v>
      </c>
      <c r="BB997" s="83"/>
      <c r="BC997" s="83"/>
      <c r="BD997" s="83"/>
      <c r="BE997" s="83"/>
      <c r="BF997" s="83"/>
      <c r="BG997" s="352"/>
      <c r="BH997" s="378"/>
      <c r="BI997" s="83"/>
      <c r="BJ997" s="83"/>
      <c r="BK997" s="83"/>
      <c r="BL997" s="83"/>
      <c r="BM997" s="83"/>
    </row>
    <row r="998" spans="1:65" x14ac:dyDescent="0.3">
      <c r="A998" s="353"/>
      <c r="B998" s="83"/>
      <c r="C998" s="10"/>
      <c r="D998" s="83">
        <v>107701361.97</v>
      </c>
      <c r="E998" s="83">
        <v>762227573</v>
      </c>
      <c r="F998" s="83" t="s">
        <v>1195</v>
      </c>
      <c r="G998" s="312">
        <v>10</v>
      </c>
      <c r="H998" s="312" t="s">
        <v>1321</v>
      </c>
      <c r="I998" s="83">
        <v>0</v>
      </c>
      <c r="J998" s="83">
        <v>0</v>
      </c>
      <c r="K998" s="83">
        <v>0</v>
      </c>
      <c r="L998" s="83">
        <v>0</v>
      </c>
      <c r="M998" s="83">
        <v>0</v>
      </c>
      <c r="N998" s="83">
        <v>0</v>
      </c>
      <c r="O998" s="83">
        <v>0</v>
      </c>
      <c r="P998" s="83">
        <v>0</v>
      </c>
      <c r="Q998" s="83">
        <v>0</v>
      </c>
      <c r="R998" s="83">
        <v>0</v>
      </c>
      <c r="S998" s="83">
        <v>0</v>
      </c>
      <c r="T998" s="83">
        <v>0</v>
      </c>
      <c r="U998" s="83">
        <v>0</v>
      </c>
      <c r="V998" s="83">
        <v>0</v>
      </c>
      <c r="W998" s="83">
        <v>0</v>
      </c>
      <c r="X998" s="83">
        <v>0</v>
      </c>
      <c r="Y998" s="83">
        <v>0</v>
      </c>
      <c r="Z998" s="83">
        <v>0</v>
      </c>
      <c r="AA998" s="83">
        <v>0</v>
      </c>
      <c r="AB998" s="83">
        <v>0</v>
      </c>
      <c r="AC998" s="83">
        <v>0</v>
      </c>
      <c r="AD998" s="83">
        <v>0</v>
      </c>
      <c r="AE998" s="83">
        <v>0</v>
      </c>
      <c r="AF998" s="83">
        <v>0</v>
      </c>
      <c r="AG998" s="83">
        <v>0</v>
      </c>
      <c r="AH998" s="83">
        <v>0</v>
      </c>
      <c r="AI998" s="83">
        <v>0</v>
      </c>
      <c r="AJ998" s="83">
        <v>0</v>
      </c>
      <c r="AK998" s="83">
        <v>0</v>
      </c>
      <c r="AL998" s="83">
        <v>0</v>
      </c>
      <c r="AM998" s="83">
        <v>0</v>
      </c>
      <c r="AN998" s="83">
        <v>0</v>
      </c>
      <c r="AO998" s="83">
        <v>0</v>
      </c>
      <c r="AP998" s="83">
        <v>0</v>
      </c>
      <c r="AQ998" s="83">
        <v>0</v>
      </c>
      <c r="AR998" s="83">
        <v>0</v>
      </c>
      <c r="AS998" s="83">
        <v>0</v>
      </c>
      <c r="AT998" s="83">
        <v>0</v>
      </c>
      <c r="AU998" s="83">
        <v>0</v>
      </c>
      <c r="AV998" s="83">
        <v>0</v>
      </c>
      <c r="AW998" s="83">
        <v>0</v>
      </c>
      <c r="AX998" s="83">
        <v>0</v>
      </c>
      <c r="AY998" s="83">
        <v>0</v>
      </c>
      <c r="AZ998" s="83">
        <v>0</v>
      </c>
      <c r="BA998" s="83">
        <v>0</v>
      </c>
      <c r="BB998" s="83"/>
      <c r="BC998" s="83"/>
      <c r="BD998" s="83"/>
      <c r="BE998" s="83"/>
      <c r="BF998" s="83"/>
      <c r="BG998" s="352"/>
      <c r="BH998" s="378"/>
      <c r="BI998" s="83"/>
      <c r="BJ998" s="83"/>
      <c r="BK998" s="83"/>
      <c r="BL998" s="83"/>
      <c r="BM998" s="83"/>
    </row>
    <row r="999" spans="1:65" x14ac:dyDescent="0.3">
      <c r="A999" s="353"/>
      <c r="B999" s="83"/>
      <c r="C999" s="10"/>
      <c r="D999" s="83">
        <v>23692956.379999999</v>
      </c>
      <c r="E999" s="83">
        <v>762687360</v>
      </c>
      <c r="F999" s="83" t="s">
        <v>1196</v>
      </c>
      <c r="G999" s="312">
        <v>5</v>
      </c>
      <c r="H999" s="312" t="s">
        <v>1321</v>
      </c>
      <c r="I999" s="83">
        <v>0</v>
      </c>
      <c r="J999" s="83">
        <v>0</v>
      </c>
      <c r="K999" s="83">
        <v>0</v>
      </c>
      <c r="L999" s="83">
        <v>0</v>
      </c>
      <c r="M999" s="83">
        <v>0</v>
      </c>
      <c r="N999" s="83">
        <v>0</v>
      </c>
      <c r="O999" s="83">
        <v>0</v>
      </c>
      <c r="P999" s="83">
        <v>0</v>
      </c>
      <c r="Q999" s="83">
        <v>0</v>
      </c>
      <c r="R999" s="83">
        <v>0</v>
      </c>
      <c r="S999" s="83">
        <v>0</v>
      </c>
      <c r="T999" s="83">
        <v>0</v>
      </c>
      <c r="U999" s="83">
        <v>0</v>
      </c>
      <c r="V999" s="83">
        <v>0</v>
      </c>
      <c r="W999" s="83">
        <v>0</v>
      </c>
      <c r="X999" s="83">
        <v>0</v>
      </c>
      <c r="Y999" s="83">
        <v>0</v>
      </c>
      <c r="Z999" s="83">
        <v>0</v>
      </c>
      <c r="AA999" s="83">
        <v>0</v>
      </c>
      <c r="AB999" s="83">
        <v>0</v>
      </c>
      <c r="AC999" s="83">
        <v>0</v>
      </c>
      <c r="AD999" s="83">
        <v>0</v>
      </c>
      <c r="AE999" s="83">
        <v>0</v>
      </c>
      <c r="AF999" s="83">
        <v>0</v>
      </c>
      <c r="AG999" s="83">
        <v>0</v>
      </c>
      <c r="AH999" s="83">
        <v>0</v>
      </c>
      <c r="AI999" s="83">
        <v>0</v>
      </c>
      <c r="AJ999" s="83">
        <v>0</v>
      </c>
      <c r="AK999" s="83">
        <v>0</v>
      </c>
      <c r="AL999" s="83">
        <v>0</v>
      </c>
      <c r="AM999" s="83">
        <v>0</v>
      </c>
      <c r="AN999" s="83">
        <v>0</v>
      </c>
      <c r="AO999" s="83">
        <v>0</v>
      </c>
      <c r="AP999" s="83">
        <v>0</v>
      </c>
      <c r="AQ999" s="83">
        <v>0</v>
      </c>
      <c r="AR999" s="83">
        <v>0</v>
      </c>
      <c r="AS999" s="83">
        <v>0</v>
      </c>
      <c r="AT999" s="83">
        <v>0</v>
      </c>
      <c r="AU999" s="83">
        <v>0</v>
      </c>
      <c r="AV999" s="83">
        <v>0</v>
      </c>
      <c r="AW999" s="83">
        <v>0</v>
      </c>
      <c r="AX999" s="83">
        <v>0</v>
      </c>
      <c r="AY999" s="83">
        <v>0</v>
      </c>
      <c r="AZ999" s="83">
        <v>0</v>
      </c>
      <c r="BA999" s="83">
        <v>0</v>
      </c>
      <c r="BB999" s="83"/>
      <c r="BC999" s="83"/>
      <c r="BD999" s="83"/>
      <c r="BE999" s="83"/>
      <c r="BF999" s="83"/>
      <c r="BG999" s="352"/>
      <c r="BH999" s="378"/>
      <c r="BI999" s="83"/>
      <c r="BJ999" s="83"/>
      <c r="BK999" s="83"/>
      <c r="BL999" s="83"/>
      <c r="BM999" s="83"/>
    </row>
    <row r="1000" spans="1:65" x14ac:dyDescent="0.3">
      <c r="A1000" s="353"/>
      <c r="B1000" s="83"/>
      <c r="C1000" s="10"/>
      <c r="D1000" s="83">
        <v>10656940371.48</v>
      </c>
      <c r="E1000" s="83">
        <v>900023962</v>
      </c>
      <c r="F1000" s="83" t="s">
        <v>1202</v>
      </c>
      <c r="G1000" s="312">
        <v>7</v>
      </c>
      <c r="H1000" s="312" t="s">
        <v>1322</v>
      </c>
      <c r="I1000" s="83">
        <v>0</v>
      </c>
      <c r="J1000" s="83">
        <v>0</v>
      </c>
      <c r="K1000" s="83">
        <v>0</v>
      </c>
      <c r="L1000" s="83">
        <v>0</v>
      </c>
      <c r="M1000" s="83">
        <v>0</v>
      </c>
      <c r="N1000" s="83">
        <v>0</v>
      </c>
      <c r="O1000" s="83">
        <v>0</v>
      </c>
      <c r="P1000" s="83">
        <v>0</v>
      </c>
      <c r="Q1000" s="83">
        <v>0</v>
      </c>
      <c r="R1000" s="83">
        <v>0</v>
      </c>
      <c r="S1000" s="83">
        <v>0</v>
      </c>
      <c r="T1000" s="83">
        <v>0</v>
      </c>
      <c r="U1000" s="83">
        <v>0</v>
      </c>
      <c r="V1000" s="83">
        <v>0</v>
      </c>
      <c r="W1000" s="83">
        <v>0</v>
      </c>
      <c r="X1000" s="83">
        <v>0</v>
      </c>
      <c r="Y1000" s="83">
        <v>0</v>
      </c>
      <c r="Z1000" s="83">
        <v>0</v>
      </c>
      <c r="AA1000" s="83">
        <v>0</v>
      </c>
      <c r="AB1000" s="83">
        <v>0</v>
      </c>
      <c r="AC1000" s="83">
        <v>0</v>
      </c>
      <c r="AD1000" s="83">
        <v>0</v>
      </c>
      <c r="AE1000" s="83">
        <v>0</v>
      </c>
      <c r="AF1000" s="83">
        <v>0</v>
      </c>
      <c r="AG1000" s="83">
        <v>0</v>
      </c>
      <c r="AH1000" s="83">
        <v>0</v>
      </c>
      <c r="AI1000" s="83">
        <v>0</v>
      </c>
      <c r="AJ1000" s="83">
        <v>0</v>
      </c>
      <c r="AK1000" s="83">
        <v>0</v>
      </c>
      <c r="AL1000" s="83">
        <v>0</v>
      </c>
      <c r="AM1000" s="83">
        <v>0</v>
      </c>
      <c r="AN1000" s="83">
        <v>0</v>
      </c>
      <c r="AO1000" s="83">
        <v>0</v>
      </c>
      <c r="AP1000" s="83">
        <v>0</v>
      </c>
      <c r="AQ1000" s="83">
        <v>0</v>
      </c>
      <c r="AR1000" s="83">
        <v>0</v>
      </c>
      <c r="AS1000" s="83">
        <v>0</v>
      </c>
      <c r="AT1000" s="83">
        <v>0</v>
      </c>
      <c r="AU1000" s="83">
        <v>0</v>
      </c>
      <c r="AV1000" s="83">
        <v>0</v>
      </c>
      <c r="AW1000" s="83">
        <v>0</v>
      </c>
      <c r="AX1000" s="83">
        <v>0</v>
      </c>
      <c r="AY1000" s="83">
        <v>0</v>
      </c>
      <c r="AZ1000" s="83">
        <v>0</v>
      </c>
      <c r="BA1000" s="83">
        <v>0</v>
      </c>
      <c r="BB1000" s="83"/>
      <c r="BC1000" s="83"/>
      <c r="BD1000" s="83"/>
      <c r="BE1000" s="83"/>
      <c r="BF1000" s="83"/>
      <c r="BG1000" s="352"/>
      <c r="BH1000" s="378"/>
      <c r="BI1000" s="83"/>
      <c r="BJ1000" s="83"/>
      <c r="BK1000" s="83"/>
      <c r="BL1000" s="83"/>
      <c r="BM1000" s="83"/>
    </row>
    <row r="1001" spans="1:65" x14ac:dyDescent="0.3">
      <c r="A1001" s="353"/>
      <c r="B1001" s="83"/>
      <c r="C1001" s="10"/>
      <c r="D1001" s="83">
        <v>647832478.24000001</v>
      </c>
      <c r="E1001" s="83">
        <v>900049809</v>
      </c>
      <c r="F1001" s="83" t="s">
        <v>1203</v>
      </c>
      <c r="G1001" s="312">
        <v>5</v>
      </c>
      <c r="H1001" s="312" t="s">
        <v>1322</v>
      </c>
      <c r="I1001" s="83">
        <v>0</v>
      </c>
      <c r="J1001" s="83">
        <v>0</v>
      </c>
      <c r="K1001" s="83">
        <v>0</v>
      </c>
      <c r="L1001" s="83">
        <v>0</v>
      </c>
      <c r="M1001" s="83">
        <v>0</v>
      </c>
      <c r="N1001" s="83">
        <v>0</v>
      </c>
      <c r="O1001" s="83">
        <v>0</v>
      </c>
      <c r="P1001" s="83">
        <v>0</v>
      </c>
      <c r="Q1001" s="83">
        <v>0</v>
      </c>
      <c r="R1001" s="83">
        <v>0</v>
      </c>
      <c r="S1001" s="83">
        <v>0</v>
      </c>
      <c r="T1001" s="83">
        <v>0</v>
      </c>
      <c r="U1001" s="83">
        <v>0</v>
      </c>
      <c r="V1001" s="83">
        <v>0</v>
      </c>
      <c r="W1001" s="83">
        <v>0</v>
      </c>
      <c r="X1001" s="83">
        <v>0</v>
      </c>
      <c r="Y1001" s="83">
        <v>0</v>
      </c>
      <c r="Z1001" s="83">
        <v>0</v>
      </c>
      <c r="AA1001" s="83">
        <v>0</v>
      </c>
      <c r="AB1001" s="83">
        <v>0</v>
      </c>
      <c r="AC1001" s="83">
        <v>0</v>
      </c>
      <c r="AD1001" s="83">
        <v>0</v>
      </c>
      <c r="AE1001" s="83">
        <v>0</v>
      </c>
      <c r="AF1001" s="83">
        <v>0</v>
      </c>
      <c r="AG1001" s="83">
        <v>0</v>
      </c>
      <c r="AH1001" s="83">
        <v>0</v>
      </c>
      <c r="AI1001" s="83">
        <v>0</v>
      </c>
      <c r="AJ1001" s="83">
        <v>0</v>
      </c>
      <c r="AK1001" s="83">
        <v>0</v>
      </c>
      <c r="AL1001" s="83">
        <v>0</v>
      </c>
      <c r="AM1001" s="83">
        <v>0</v>
      </c>
      <c r="AN1001" s="83">
        <v>0</v>
      </c>
      <c r="AO1001" s="83">
        <v>0</v>
      </c>
      <c r="AP1001" s="83">
        <v>0</v>
      </c>
      <c r="AQ1001" s="83">
        <v>0</v>
      </c>
      <c r="AR1001" s="83">
        <v>0</v>
      </c>
      <c r="AS1001" s="83">
        <v>0</v>
      </c>
      <c r="AT1001" s="83">
        <v>0</v>
      </c>
      <c r="AU1001" s="83">
        <v>0</v>
      </c>
      <c r="AV1001" s="83">
        <v>0</v>
      </c>
      <c r="AW1001" s="83">
        <v>0</v>
      </c>
      <c r="AX1001" s="83">
        <v>0</v>
      </c>
      <c r="AY1001" s="83">
        <v>0</v>
      </c>
      <c r="AZ1001" s="83">
        <v>0</v>
      </c>
      <c r="BA1001" s="83">
        <v>0</v>
      </c>
      <c r="BB1001" s="83"/>
      <c r="BC1001" s="83"/>
      <c r="BD1001" s="83"/>
      <c r="BE1001" s="83"/>
      <c r="BF1001" s="83"/>
      <c r="BG1001" s="352"/>
      <c r="BH1001" s="378"/>
      <c r="BI1001" s="83"/>
      <c r="BJ1001" s="83"/>
      <c r="BK1001" s="83"/>
      <c r="BL1001" s="83"/>
      <c r="BM1001" s="83"/>
    </row>
    <row r="1002" spans="1:65" x14ac:dyDescent="0.3">
      <c r="A1002" s="353"/>
      <c r="B1002" s="83"/>
      <c r="C1002" s="10"/>
      <c r="D1002" s="83">
        <v>5785325093.2200003</v>
      </c>
      <c r="E1002" s="83">
        <v>900069798</v>
      </c>
      <c r="F1002" s="83" t="s">
        <v>1205</v>
      </c>
      <c r="G1002" s="312">
        <v>1</v>
      </c>
      <c r="H1002" s="312" t="s">
        <v>1322</v>
      </c>
      <c r="I1002" s="83">
        <v>0</v>
      </c>
      <c r="J1002" s="83">
        <v>0</v>
      </c>
      <c r="K1002" s="83">
        <v>0</v>
      </c>
      <c r="L1002" s="83">
        <v>0</v>
      </c>
      <c r="M1002" s="83">
        <v>0</v>
      </c>
      <c r="N1002" s="83">
        <v>0</v>
      </c>
      <c r="O1002" s="83">
        <v>0</v>
      </c>
      <c r="P1002" s="83">
        <v>0</v>
      </c>
      <c r="Q1002" s="83">
        <v>0</v>
      </c>
      <c r="R1002" s="83">
        <v>0</v>
      </c>
      <c r="S1002" s="83">
        <v>0</v>
      </c>
      <c r="T1002" s="83">
        <v>0</v>
      </c>
      <c r="U1002" s="83">
        <v>0</v>
      </c>
      <c r="V1002" s="83">
        <v>0</v>
      </c>
      <c r="W1002" s="83">
        <v>0</v>
      </c>
      <c r="X1002" s="83">
        <v>0</v>
      </c>
      <c r="Y1002" s="83">
        <v>0</v>
      </c>
      <c r="Z1002" s="83">
        <v>0</v>
      </c>
      <c r="AA1002" s="83">
        <v>0</v>
      </c>
      <c r="AB1002" s="83">
        <v>0</v>
      </c>
      <c r="AC1002" s="83">
        <v>0</v>
      </c>
      <c r="AD1002" s="83">
        <v>0</v>
      </c>
      <c r="AE1002" s="83">
        <v>0</v>
      </c>
      <c r="AF1002" s="83">
        <v>0</v>
      </c>
      <c r="AG1002" s="83">
        <v>0</v>
      </c>
      <c r="AH1002" s="83">
        <v>0</v>
      </c>
      <c r="AI1002" s="83">
        <v>0</v>
      </c>
      <c r="AJ1002" s="83">
        <v>0</v>
      </c>
      <c r="AK1002" s="83">
        <v>0</v>
      </c>
      <c r="AL1002" s="83">
        <v>0</v>
      </c>
      <c r="AM1002" s="83">
        <v>0</v>
      </c>
      <c r="AN1002" s="83">
        <v>0</v>
      </c>
      <c r="AO1002" s="83">
        <v>0</v>
      </c>
      <c r="AP1002" s="83">
        <v>0</v>
      </c>
      <c r="AQ1002" s="83">
        <v>0</v>
      </c>
      <c r="AR1002" s="83">
        <v>0</v>
      </c>
      <c r="AS1002" s="83">
        <v>0</v>
      </c>
      <c r="AT1002" s="83">
        <v>0</v>
      </c>
      <c r="AU1002" s="83">
        <v>0</v>
      </c>
      <c r="AV1002" s="83">
        <v>0</v>
      </c>
      <c r="AW1002" s="83">
        <v>0</v>
      </c>
      <c r="AX1002" s="83">
        <v>0</v>
      </c>
      <c r="AY1002" s="83">
        <v>0</v>
      </c>
      <c r="AZ1002" s="83">
        <v>0</v>
      </c>
      <c r="BA1002" s="83">
        <v>0</v>
      </c>
      <c r="BB1002" s="83"/>
      <c r="BC1002" s="83"/>
      <c r="BD1002" s="83"/>
      <c r="BE1002" s="83"/>
      <c r="BF1002" s="83"/>
      <c r="BG1002" s="352"/>
      <c r="BH1002" s="378"/>
      <c r="BI1002" s="83"/>
      <c r="BJ1002" s="83"/>
      <c r="BK1002" s="83"/>
      <c r="BL1002" s="83"/>
      <c r="BM1002" s="83"/>
    </row>
    <row r="1003" spans="1:65" x14ac:dyDescent="0.3">
      <c r="A1003" s="353"/>
      <c r="B1003" s="83"/>
      <c r="C1003" s="10"/>
      <c r="D1003" s="83"/>
      <c r="E1003" s="83">
        <v>920000829</v>
      </c>
      <c r="F1003" s="83" t="s">
        <v>1512</v>
      </c>
      <c r="G1003" s="312">
        <v>4</v>
      </c>
      <c r="H1003" s="312" t="s">
        <v>1323</v>
      </c>
      <c r="I1003" s="83">
        <v>0</v>
      </c>
      <c r="J1003" s="83">
        <v>0</v>
      </c>
      <c r="K1003" s="83">
        <v>0</v>
      </c>
      <c r="L1003" s="83">
        <v>0</v>
      </c>
      <c r="M1003" s="83">
        <v>0</v>
      </c>
      <c r="N1003" s="83">
        <v>0</v>
      </c>
      <c r="O1003" s="83">
        <v>0</v>
      </c>
      <c r="P1003" s="83">
        <v>0</v>
      </c>
      <c r="Q1003" s="83">
        <v>0</v>
      </c>
      <c r="R1003" s="83">
        <v>0</v>
      </c>
      <c r="S1003" s="83">
        <v>0</v>
      </c>
      <c r="T1003" s="83">
        <v>0</v>
      </c>
      <c r="U1003" s="83">
        <v>0</v>
      </c>
      <c r="V1003" s="83">
        <v>0</v>
      </c>
      <c r="W1003" s="83">
        <v>0</v>
      </c>
      <c r="X1003" s="83">
        <v>0</v>
      </c>
      <c r="Y1003" s="83">
        <v>0</v>
      </c>
      <c r="Z1003" s="83">
        <v>0</v>
      </c>
      <c r="AA1003" s="83">
        <v>0</v>
      </c>
      <c r="AB1003" s="83">
        <v>0</v>
      </c>
      <c r="AC1003" s="83">
        <v>0</v>
      </c>
      <c r="AD1003" s="83">
        <v>0</v>
      </c>
      <c r="AE1003" s="83">
        <v>0</v>
      </c>
      <c r="AF1003" s="83">
        <v>0</v>
      </c>
      <c r="AG1003" s="83">
        <v>0</v>
      </c>
      <c r="AH1003" s="83">
        <v>0</v>
      </c>
      <c r="AI1003" s="83">
        <v>0</v>
      </c>
      <c r="AJ1003" s="83">
        <v>0</v>
      </c>
      <c r="AK1003" s="83">
        <v>0</v>
      </c>
      <c r="AL1003" s="83">
        <v>0</v>
      </c>
      <c r="AM1003" s="83">
        <v>0</v>
      </c>
      <c r="AN1003" s="83">
        <v>0</v>
      </c>
      <c r="AO1003" s="83">
        <v>0</v>
      </c>
      <c r="AP1003" s="83">
        <v>0</v>
      </c>
      <c r="AQ1003" s="83">
        <v>0</v>
      </c>
      <c r="AR1003" s="83">
        <v>0</v>
      </c>
      <c r="AS1003" s="83">
        <v>0</v>
      </c>
      <c r="AT1003" s="83">
        <v>0</v>
      </c>
      <c r="AU1003" s="83">
        <v>0</v>
      </c>
      <c r="AV1003" s="83">
        <v>0</v>
      </c>
      <c r="AW1003" s="83">
        <v>0</v>
      </c>
      <c r="AX1003" s="83">
        <v>0</v>
      </c>
      <c r="AY1003" s="83">
        <v>0</v>
      </c>
      <c r="AZ1003" s="83">
        <v>0</v>
      </c>
      <c r="BA1003" s="83">
        <v>0</v>
      </c>
      <c r="BB1003" s="83"/>
      <c r="BC1003" s="83"/>
      <c r="BD1003" s="83"/>
      <c r="BE1003" s="83"/>
      <c r="BF1003" s="83"/>
      <c r="BG1003" s="352"/>
      <c r="BH1003" s="378"/>
      <c r="BI1003" s="83"/>
      <c r="BJ1003" s="83"/>
      <c r="BK1003" s="83"/>
      <c r="BL1003" s="83"/>
      <c r="BM1003" s="83"/>
    </row>
    <row r="1004" spans="1:65" x14ac:dyDescent="0.3">
      <c r="A1004" s="353"/>
      <c r="B1004" s="83"/>
      <c r="C1004" s="10"/>
      <c r="D1004" s="83"/>
      <c r="E1004" s="83">
        <v>920023025</v>
      </c>
      <c r="F1004" s="83" t="s">
        <v>1519</v>
      </c>
      <c r="G1004" s="312">
        <v>10</v>
      </c>
      <c r="H1004" s="312" t="s">
        <v>1323</v>
      </c>
      <c r="I1004" s="83">
        <v>0</v>
      </c>
      <c r="J1004" s="83">
        <v>0</v>
      </c>
      <c r="K1004" s="83">
        <v>0</v>
      </c>
      <c r="L1004" s="83">
        <v>0</v>
      </c>
      <c r="M1004" s="83">
        <v>0</v>
      </c>
      <c r="N1004" s="83">
        <v>0</v>
      </c>
      <c r="O1004" s="83">
        <v>0</v>
      </c>
      <c r="P1004" s="83">
        <v>0</v>
      </c>
      <c r="Q1004" s="83">
        <v>0</v>
      </c>
      <c r="R1004" s="83">
        <v>0</v>
      </c>
      <c r="S1004" s="83">
        <v>0</v>
      </c>
      <c r="T1004" s="83">
        <v>0</v>
      </c>
      <c r="U1004" s="83">
        <v>0</v>
      </c>
      <c r="V1004" s="83">
        <v>0</v>
      </c>
      <c r="W1004" s="83">
        <v>0</v>
      </c>
      <c r="X1004" s="83">
        <v>0</v>
      </c>
      <c r="Y1004" s="83">
        <v>0</v>
      </c>
      <c r="Z1004" s="83">
        <v>0</v>
      </c>
      <c r="AA1004" s="83">
        <v>0</v>
      </c>
      <c r="AB1004" s="83">
        <v>0</v>
      </c>
      <c r="AC1004" s="83">
        <v>0</v>
      </c>
      <c r="AD1004" s="83">
        <v>0</v>
      </c>
      <c r="AE1004" s="83">
        <v>0</v>
      </c>
      <c r="AF1004" s="83">
        <v>0</v>
      </c>
      <c r="AG1004" s="83">
        <v>0</v>
      </c>
      <c r="AH1004" s="83">
        <v>0</v>
      </c>
      <c r="AI1004" s="83">
        <v>0</v>
      </c>
      <c r="AJ1004" s="83">
        <v>0</v>
      </c>
      <c r="AK1004" s="83">
        <v>0</v>
      </c>
      <c r="AL1004" s="83">
        <v>0</v>
      </c>
      <c r="AM1004" s="83">
        <v>0</v>
      </c>
      <c r="AN1004" s="83">
        <v>0</v>
      </c>
      <c r="AO1004" s="83">
        <v>0</v>
      </c>
      <c r="AP1004" s="83">
        <v>0</v>
      </c>
      <c r="AQ1004" s="83">
        <v>0</v>
      </c>
      <c r="AR1004" s="83">
        <v>0</v>
      </c>
      <c r="AS1004" s="83">
        <v>0</v>
      </c>
      <c r="AT1004" s="83">
        <v>0</v>
      </c>
      <c r="AU1004" s="83">
        <v>0</v>
      </c>
      <c r="AV1004" s="83">
        <v>0</v>
      </c>
      <c r="AW1004" s="83">
        <v>0</v>
      </c>
      <c r="AX1004" s="83">
        <v>0</v>
      </c>
      <c r="AY1004" s="83">
        <v>0</v>
      </c>
      <c r="AZ1004" s="83">
        <v>0</v>
      </c>
      <c r="BA1004" s="83">
        <v>0</v>
      </c>
      <c r="BB1004" s="83"/>
      <c r="BC1004" s="83"/>
      <c r="BD1004" s="83"/>
      <c r="BE1004" s="83"/>
      <c r="BF1004" s="83"/>
      <c r="BG1004" s="352"/>
      <c r="BH1004" s="378"/>
      <c r="BI1004" s="83"/>
      <c r="BJ1004" s="83"/>
      <c r="BK1004" s="83"/>
      <c r="BL1004" s="83"/>
      <c r="BM1004" s="83"/>
    </row>
    <row r="1005" spans="1:65" x14ac:dyDescent="0.3">
      <c r="A1005" s="353"/>
      <c r="B1005" s="83"/>
      <c r="C1005" s="10"/>
      <c r="D1005" s="83">
        <v>13534889.960000001</v>
      </c>
      <c r="E1005" s="83">
        <v>960007205</v>
      </c>
      <c r="F1005" s="83" t="s">
        <v>1209</v>
      </c>
      <c r="G1005" s="312">
        <v>2</v>
      </c>
      <c r="H1005" s="312" t="s">
        <v>1324</v>
      </c>
      <c r="I1005" s="83">
        <v>0</v>
      </c>
      <c r="J1005" s="83">
        <v>0</v>
      </c>
      <c r="K1005" s="83">
        <v>0</v>
      </c>
      <c r="L1005" s="83">
        <v>0</v>
      </c>
      <c r="M1005" s="83">
        <v>0</v>
      </c>
      <c r="N1005" s="83">
        <v>0</v>
      </c>
      <c r="O1005" s="83">
        <v>0</v>
      </c>
      <c r="P1005" s="83">
        <v>0</v>
      </c>
      <c r="Q1005" s="83">
        <v>0</v>
      </c>
      <c r="R1005" s="83">
        <v>0</v>
      </c>
      <c r="S1005" s="83">
        <v>0</v>
      </c>
      <c r="T1005" s="83">
        <v>0</v>
      </c>
      <c r="U1005" s="83">
        <v>0</v>
      </c>
      <c r="V1005" s="83">
        <v>0</v>
      </c>
      <c r="W1005" s="83">
        <v>0</v>
      </c>
      <c r="X1005" s="83">
        <v>0</v>
      </c>
      <c r="Y1005" s="83">
        <v>0</v>
      </c>
      <c r="Z1005" s="83">
        <v>0</v>
      </c>
      <c r="AA1005" s="83">
        <v>0</v>
      </c>
      <c r="AB1005" s="83">
        <v>0</v>
      </c>
      <c r="AC1005" s="83">
        <v>0</v>
      </c>
      <c r="AD1005" s="83">
        <v>0</v>
      </c>
      <c r="AE1005" s="83">
        <v>0</v>
      </c>
      <c r="AF1005" s="83">
        <v>0</v>
      </c>
      <c r="AG1005" s="83">
        <v>0</v>
      </c>
      <c r="AH1005" s="83">
        <v>0</v>
      </c>
      <c r="AI1005" s="83">
        <v>0</v>
      </c>
      <c r="AJ1005" s="83">
        <v>0</v>
      </c>
      <c r="AK1005" s="83">
        <v>0</v>
      </c>
      <c r="AL1005" s="83">
        <v>0</v>
      </c>
      <c r="AM1005" s="83">
        <v>0</v>
      </c>
      <c r="AN1005" s="83">
        <v>0</v>
      </c>
      <c r="AO1005" s="83">
        <v>0</v>
      </c>
      <c r="AP1005" s="83">
        <v>0</v>
      </c>
      <c r="AQ1005" s="83">
        <v>0</v>
      </c>
      <c r="AR1005" s="83">
        <v>0</v>
      </c>
      <c r="AS1005" s="83">
        <v>0</v>
      </c>
      <c r="AT1005" s="83">
        <v>0</v>
      </c>
      <c r="AU1005" s="83">
        <v>0</v>
      </c>
      <c r="AV1005" s="83">
        <v>0</v>
      </c>
      <c r="AW1005" s="83">
        <v>0</v>
      </c>
      <c r="AX1005" s="83">
        <v>0</v>
      </c>
      <c r="AY1005" s="83">
        <v>0</v>
      </c>
      <c r="AZ1005" s="83">
        <v>0</v>
      </c>
      <c r="BA1005" s="83">
        <v>0</v>
      </c>
      <c r="BB1005" s="83"/>
      <c r="BC1005" s="83"/>
      <c r="BD1005" s="83"/>
      <c r="BE1005" s="83"/>
      <c r="BF1005" s="83"/>
      <c r="BG1005" s="352"/>
      <c r="BH1005" s="378"/>
      <c r="BI1005" s="83"/>
      <c r="BJ1005" s="83"/>
      <c r="BK1005" s="83"/>
      <c r="BL1005" s="83"/>
      <c r="BM1005" s="83"/>
    </row>
    <row r="1006" spans="1:65" x14ac:dyDescent="0.3">
      <c r="A1006" s="353"/>
      <c r="B1006" s="83"/>
      <c r="C1006" s="10"/>
      <c r="D1006" s="83">
        <v>580851955.27999997</v>
      </c>
      <c r="E1006" s="83">
        <v>960019505</v>
      </c>
      <c r="F1006" s="83" t="s">
        <v>1210</v>
      </c>
      <c r="G1006" s="312">
        <v>1</v>
      </c>
      <c r="H1006" s="312" t="s">
        <v>1324</v>
      </c>
      <c r="I1006" s="83">
        <v>0</v>
      </c>
      <c r="J1006" s="83">
        <v>0</v>
      </c>
      <c r="K1006" s="83">
        <v>0</v>
      </c>
      <c r="L1006" s="83">
        <v>0</v>
      </c>
      <c r="M1006" s="83">
        <v>0</v>
      </c>
      <c r="N1006" s="83">
        <v>0</v>
      </c>
      <c r="O1006" s="83">
        <v>0</v>
      </c>
      <c r="P1006" s="83">
        <v>0</v>
      </c>
      <c r="Q1006" s="83">
        <v>0</v>
      </c>
      <c r="R1006" s="83">
        <v>0</v>
      </c>
      <c r="S1006" s="83">
        <v>0</v>
      </c>
      <c r="T1006" s="83">
        <v>0</v>
      </c>
      <c r="U1006" s="83">
        <v>0</v>
      </c>
      <c r="V1006" s="83">
        <v>0</v>
      </c>
      <c r="W1006" s="83">
        <v>0</v>
      </c>
      <c r="X1006" s="83">
        <v>0</v>
      </c>
      <c r="Y1006" s="83">
        <v>0</v>
      </c>
      <c r="Z1006" s="83">
        <v>0</v>
      </c>
      <c r="AA1006" s="83">
        <v>0</v>
      </c>
      <c r="AB1006" s="83">
        <v>0</v>
      </c>
      <c r="AC1006" s="83">
        <v>0</v>
      </c>
      <c r="AD1006" s="83">
        <v>0</v>
      </c>
      <c r="AE1006" s="83">
        <v>0</v>
      </c>
      <c r="AF1006" s="83">
        <v>0</v>
      </c>
      <c r="AG1006" s="83">
        <v>0</v>
      </c>
      <c r="AH1006" s="83">
        <v>0</v>
      </c>
      <c r="AI1006" s="83">
        <v>0</v>
      </c>
      <c r="AJ1006" s="83">
        <v>0</v>
      </c>
      <c r="AK1006" s="83">
        <v>0</v>
      </c>
      <c r="AL1006" s="83">
        <v>0</v>
      </c>
      <c r="AM1006" s="83">
        <v>0</v>
      </c>
      <c r="AN1006" s="83">
        <v>0</v>
      </c>
      <c r="AO1006" s="83">
        <v>0</v>
      </c>
      <c r="AP1006" s="83">
        <v>0</v>
      </c>
      <c r="AQ1006" s="83">
        <v>0</v>
      </c>
      <c r="AR1006" s="83">
        <v>0</v>
      </c>
      <c r="AS1006" s="83">
        <v>0</v>
      </c>
      <c r="AT1006" s="83">
        <v>0</v>
      </c>
      <c r="AU1006" s="83">
        <v>0</v>
      </c>
      <c r="AV1006" s="83">
        <v>0</v>
      </c>
      <c r="AW1006" s="83">
        <v>0</v>
      </c>
      <c r="AX1006" s="83">
        <v>0</v>
      </c>
      <c r="AY1006" s="83">
        <v>0</v>
      </c>
      <c r="AZ1006" s="83">
        <v>0</v>
      </c>
      <c r="BA1006" s="83">
        <v>0</v>
      </c>
      <c r="BB1006" s="83"/>
      <c r="BC1006" s="83"/>
      <c r="BD1006" s="83"/>
      <c r="BE1006" s="83"/>
      <c r="BF1006" s="83"/>
      <c r="BG1006" s="352"/>
      <c r="BH1006" s="378"/>
      <c r="BI1006" s="83"/>
      <c r="BJ1006" s="83"/>
      <c r="BK1006" s="83"/>
      <c r="BL1006" s="83"/>
      <c r="BM1006" s="83"/>
    </row>
    <row r="1007" spans="1:65" x14ac:dyDescent="0.3">
      <c r="A1007" s="353"/>
      <c r="B1007" s="83"/>
      <c r="C1007" s="10"/>
      <c r="D1007" s="83"/>
      <c r="E1007" s="83"/>
      <c r="F1007" s="83"/>
      <c r="G1007" s="312"/>
      <c r="H1007" s="312"/>
      <c r="I1007" s="83"/>
      <c r="J1007" s="83"/>
      <c r="K1007" s="83"/>
      <c r="L1007" s="83"/>
      <c r="M1007" s="83"/>
      <c r="N1007" s="83"/>
      <c r="O1007" s="83"/>
      <c r="P1007" s="83"/>
      <c r="Q1007" s="83"/>
      <c r="R1007" s="83"/>
      <c r="S1007" s="83"/>
      <c r="T1007" s="83"/>
      <c r="U1007" s="83"/>
      <c r="V1007" s="83"/>
      <c r="W1007" s="83"/>
      <c r="X1007" s="83"/>
      <c r="Y1007" s="83"/>
      <c r="Z1007" s="83"/>
      <c r="AA1007" s="83"/>
      <c r="AB1007" s="83"/>
      <c r="AC1007" s="83"/>
      <c r="AD1007" s="83"/>
      <c r="AE1007" s="83"/>
      <c r="AF1007" s="83"/>
      <c r="AG1007" s="83"/>
      <c r="AH1007" s="83"/>
      <c r="AI1007" s="83"/>
      <c r="AJ1007" s="83"/>
      <c r="AK1007" s="83"/>
      <c r="AL1007" s="83"/>
      <c r="AM1007" s="83"/>
      <c r="AN1007" s="83"/>
      <c r="AO1007" s="83"/>
      <c r="AP1007" s="83"/>
      <c r="AQ1007" s="83"/>
      <c r="AR1007" s="83"/>
      <c r="AS1007" s="83"/>
      <c r="AT1007" s="83"/>
      <c r="AU1007" s="83"/>
      <c r="AV1007" s="83"/>
      <c r="AW1007" s="83"/>
      <c r="AX1007" s="83"/>
      <c r="AY1007" s="83"/>
      <c r="AZ1007" s="83"/>
      <c r="BA1007" s="83"/>
      <c r="BB1007" s="83"/>
      <c r="BC1007" s="83"/>
      <c r="BD1007" s="83"/>
      <c r="BE1007" s="83"/>
      <c r="BF1007" s="83"/>
      <c r="BG1007" s="352"/>
      <c r="BH1007" s="378"/>
      <c r="BI1007" s="83"/>
      <c r="BJ1007" s="83"/>
      <c r="BK1007" s="83"/>
      <c r="BL1007" s="83"/>
      <c r="BM1007" s="83"/>
    </row>
    <row r="1008" spans="1:65" x14ac:dyDescent="0.3">
      <c r="A1008" s="353"/>
      <c r="B1008" s="83"/>
      <c r="C1008" s="10"/>
      <c r="D1008" s="83"/>
      <c r="E1008" s="83"/>
      <c r="F1008" s="83"/>
      <c r="G1008" s="312"/>
      <c r="H1008" s="312"/>
      <c r="I1008" s="83"/>
      <c r="J1008" s="83"/>
      <c r="K1008" s="83"/>
      <c r="L1008" s="83"/>
      <c r="M1008" s="83"/>
      <c r="N1008" s="83"/>
      <c r="O1008" s="83"/>
      <c r="P1008" s="83"/>
      <c r="Q1008" s="83"/>
      <c r="R1008" s="83"/>
      <c r="S1008" s="83"/>
      <c r="T1008" s="83"/>
      <c r="U1008" s="83"/>
      <c r="V1008" s="83"/>
      <c r="W1008" s="83"/>
      <c r="X1008" s="83"/>
      <c r="Y1008" s="83"/>
      <c r="Z1008" s="83"/>
      <c r="AA1008" s="83"/>
      <c r="AB1008" s="83"/>
      <c r="AC1008" s="83"/>
      <c r="AD1008" s="83"/>
      <c r="AE1008" s="83"/>
      <c r="AF1008" s="83"/>
      <c r="AG1008" s="83"/>
      <c r="AH1008" s="83"/>
      <c r="AI1008" s="83"/>
      <c r="AJ1008" s="83"/>
      <c r="AK1008" s="83"/>
      <c r="AL1008" s="83"/>
      <c r="AM1008" s="83"/>
      <c r="AN1008" s="83"/>
      <c r="AO1008" s="83"/>
      <c r="AP1008" s="83"/>
      <c r="AQ1008" s="83"/>
      <c r="AR1008" s="83"/>
      <c r="AS1008" s="83"/>
      <c r="AT1008" s="83"/>
      <c r="AU1008" s="83"/>
      <c r="AV1008" s="83"/>
      <c r="AW1008" s="83"/>
      <c r="AX1008" s="83"/>
      <c r="AY1008" s="83"/>
      <c r="AZ1008" s="83"/>
      <c r="BA1008" s="83"/>
      <c r="BB1008" s="83"/>
      <c r="BC1008" s="83"/>
      <c r="BD1008" s="83"/>
      <c r="BE1008" s="83"/>
      <c r="BF1008" s="83"/>
      <c r="BG1008" s="352"/>
      <c r="BH1008" s="378"/>
      <c r="BI1008" s="83"/>
      <c r="BJ1008" s="83"/>
      <c r="BK1008" s="83"/>
      <c r="BL1008" s="83"/>
      <c r="BM1008" s="83"/>
    </row>
    <row r="1009" spans="1:65" x14ac:dyDescent="0.3">
      <c r="A1009" s="353"/>
      <c r="B1009" s="83"/>
      <c r="C1009" s="10"/>
      <c r="D1009" s="83"/>
      <c r="E1009" s="83"/>
      <c r="F1009" s="83"/>
      <c r="G1009" s="312"/>
      <c r="H1009" s="312"/>
      <c r="I1009" s="83"/>
      <c r="J1009" s="83"/>
      <c r="K1009" s="83"/>
      <c r="L1009" s="83"/>
      <c r="M1009" s="83"/>
      <c r="N1009" s="83"/>
      <c r="O1009" s="83"/>
      <c r="P1009" s="83"/>
      <c r="Q1009" s="83"/>
      <c r="R1009" s="83"/>
      <c r="S1009" s="83"/>
      <c r="T1009" s="83"/>
      <c r="U1009" s="83"/>
      <c r="V1009" s="83"/>
      <c r="W1009" s="83"/>
      <c r="X1009" s="83"/>
      <c r="Y1009" s="83"/>
      <c r="Z1009" s="83"/>
      <c r="AA1009" s="83"/>
      <c r="AB1009" s="83"/>
      <c r="AC1009" s="83"/>
      <c r="AD1009" s="83"/>
      <c r="AE1009" s="83"/>
      <c r="AF1009" s="83"/>
      <c r="AG1009" s="83"/>
      <c r="AH1009" s="83"/>
      <c r="AI1009" s="83"/>
      <c r="AJ1009" s="83"/>
      <c r="AK1009" s="83"/>
      <c r="AL1009" s="83"/>
      <c r="AM1009" s="83"/>
      <c r="AN1009" s="83"/>
      <c r="AO1009" s="83"/>
      <c r="AP1009" s="83"/>
      <c r="AQ1009" s="83"/>
      <c r="AR1009" s="83"/>
      <c r="AS1009" s="83"/>
      <c r="AT1009" s="83"/>
      <c r="AU1009" s="83"/>
      <c r="AV1009" s="83"/>
      <c r="AW1009" s="83"/>
      <c r="AX1009" s="83"/>
      <c r="AY1009" s="83"/>
      <c r="AZ1009" s="83"/>
      <c r="BA1009" s="83"/>
      <c r="BB1009" s="83"/>
      <c r="BC1009" s="83"/>
      <c r="BD1009" s="83"/>
      <c r="BE1009" s="83"/>
      <c r="BF1009" s="83"/>
      <c r="BG1009" s="352"/>
      <c r="BH1009" s="378"/>
      <c r="BI1009" s="83"/>
      <c r="BJ1009" s="83"/>
      <c r="BK1009" s="83"/>
      <c r="BL1009" s="83"/>
      <c r="BM1009" s="83"/>
    </row>
    <row r="1010" spans="1:65" x14ac:dyDescent="0.3">
      <c r="A1010" s="353"/>
      <c r="B1010" s="83"/>
      <c r="C1010" s="10"/>
      <c r="D1010" s="83"/>
      <c r="E1010" s="83"/>
      <c r="F1010" s="83"/>
      <c r="G1010" s="312"/>
      <c r="H1010" s="312"/>
      <c r="I1010" s="83"/>
      <c r="J1010" s="83"/>
      <c r="K1010" s="83"/>
      <c r="L1010" s="83"/>
      <c r="M1010" s="83"/>
      <c r="N1010" s="83"/>
      <c r="O1010" s="83"/>
      <c r="P1010" s="83"/>
      <c r="Q1010" s="83"/>
      <c r="R1010" s="83"/>
      <c r="S1010" s="83"/>
      <c r="T1010" s="83"/>
      <c r="U1010" s="83"/>
      <c r="V1010" s="83"/>
      <c r="W1010" s="83"/>
      <c r="X1010" s="83"/>
      <c r="Y1010" s="83"/>
      <c r="Z1010" s="83"/>
      <c r="AA1010" s="83"/>
      <c r="AB1010" s="83"/>
      <c r="AC1010" s="83"/>
      <c r="AD1010" s="83"/>
      <c r="AE1010" s="83"/>
      <c r="AF1010" s="83"/>
      <c r="AG1010" s="83"/>
      <c r="AH1010" s="83"/>
      <c r="AI1010" s="83"/>
      <c r="AJ1010" s="83"/>
      <c r="AK1010" s="83"/>
      <c r="AL1010" s="83"/>
      <c r="AM1010" s="83"/>
      <c r="AN1010" s="83"/>
      <c r="AO1010" s="83"/>
      <c r="AP1010" s="83"/>
      <c r="AQ1010" s="83"/>
      <c r="AR1010" s="83"/>
      <c r="AS1010" s="83"/>
      <c r="AT1010" s="83"/>
      <c r="AU1010" s="83"/>
      <c r="AV1010" s="83"/>
      <c r="AW1010" s="83"/>
      <c r="AX1010" s="83"/>
      <c r="AY1010" s="83"/>
      <c r="AZ1010" s="83"/>
      <c r="BA1010" s="83"/>
      <c r="BB1010" s="83"/>
      <c r="BC1010" s="83"/>
      <c r="BD1010" s="83"/>
      <c r="BE1010" s="83"/>
      <c r="BF1010" s="83"/>
      <c r="BG1010" s="352"/>
      <c r="BH1010" s="378"/>
      <c r="BI1010" s="83"/>
      <c r="BJ1010" s="83"/>
      <c r="BK1010" s="83"/>
      <c r="BL1010" s="83"/>
      <c r="BM1010" s="83"/>
    </row>
    <row r="1011" spans="1:65" x14ac:dyDescent="0.3">
      <c r="A1011" s="353"/>
      <c r="B1011" s="83"/>
      <c r="C1011" s="10"/>
      <c r="D1011" s="83"/>
      <c r="E1011" s="83"/>
      <c r="F1011" s="83"/>
      <c r="G1011" s="312"/>
      <c r="H1011" s="312"/>
      <c r="I1011" s="83"/>
      <c r="J1011" s="83"/>
      <c r="K1011" s="83"/>
      <c r="L1011" s="83"/>
      <c r="M1011" s="83"/>
      <c r="N1011" s="83"/>
      <c r="O1011" s="83"/>
      <c r="P1011" s="83"/>
      <c r="Q1011" s="83"/>
      <c r="R1011" s="83"/>
      <c r="S1011" s="83"/>
      <c r="T1011" s="83"/>
      <c r="U1011" s="83"/>
      <c r="V1011" s="83"/>
      <c r="W1011" s="83"/>
      <c r="X1011" s="83"/>
      <c r="Y1011" s="83"/>
      <c r="Z1011" s="83"/>
      <c r="AA1011" s="83"/>
      <c r="AB1011" s="83"/>
      <c r="AC1011" s="83"/>
      <c r="AD1011" s="83"/>
      <c r="AE1011" s="83"/>
      <c r="AF1011" s="83"/>
      <c r="AG1011" s="83"/>
      <c r="AH1011" s="83"/>
      <c r="AI1011" s="83"/>
      <c r="AJ1011" s="83"/>
      <c r="AK1011" s="83"/>
      <c r="AL1011" s="83"/>
      <c r="AM1011" s="83"/>
      <c r="AN1011" s="83"/>
      <c r="AO1011" s="83"/>
      <c r="AP1011" s="83"/>
      <c r="AQ1011" s="83"/>
      <c r="AR1011" s="83"/>
      <c r="AS1011" s="83"/>
      <c r="AT1011" s="83"/>
      <c r="AU1011" s="83"/>
      <c r="AV1011" s="83"/>
      <c r="AW1011" s="83"/>
      <c r="AX1011" s="83"/>
      <c r="AY1011" s="83"/>
      <c r="AZ1011" s="83"/>
      <c r="BA1011" s="83"/>
      <c r="BB1011" s="83"/>
      <c r="BC1011" s="83"/>
      <c r="BD1011" s="83"/>
      <c r="BE1011" s="83"/>
      <c r="BF1011" s="83"/>
      <c r="BG1011" s="352"/>
      <c r="BH1011" s="378"/>
      <c r="BI1011" s="83"/>
      <c r="BJ1011" s="83"/>
      <c r="BK1011" s="83"/>
      <c r="BL1011" s="83"/>
      <c r="BM1011" s="83"/>
    </row>
    <row r="1012" spans="1:65" x14ac:dyDescent="0.3">
      <c r="A1012" s="353"/>
      <c r="B1012" s="83"/>
      <c r="C1012" s="10"/>
      <c r="D1012" s="83"/>
      <c r="E1012" s="83"/>
      <c r="F1012" s="83"/>
      <c r="G1012" s="312"/>
      <c r="H1012" s="312"/>
      <c r="I1012" s="83"/>
      <c r="J1012" s="83"/>
      <c r="K1012" s="83"/>
      <c r="L1012" s="83"/>
      <c r="M1012" s="83"/>
      <c r="N1012" s="83"/>
      <c r="O1012" s="83"/>
      <c r="P1012" s="83"/>
      <c r="Q1012" s="83"/>
      <c r="R1012" s="83"/>
      <c r="S1012" s="83"/>
      <c r="T1012" s="83"/>
      <c r="U1012" s="83"/>
      <c r="V1012" s="83"/>
      <c r="W1012" s="83"/>
      <c r="X1012" s="83"/>
      <c r="Y1012" s="83"/>
      <c r="Z1012" s="83"/>
      <c r="AA1012" s="83"/>
      <c r="AB1012" s="83"/>
      <c r="AC1012" s="83"/>
      <c r="AD1012" s="83"/>
      <c r="AE1012" s="83"/>
      <c r="AF1012" s="83"/>
      <c r="AG1012" s="83"/>
      <c r="AH1012" s="83"/>
      <c r="AI1012" s="83"/>
      <c r="AJ1012" s="83"/>
      <c r="AK1012" s="83"/>
      <c r="AL1012" s="83"/>
      <c r="AM1012" s="83"/>
      <c r="AN1012" s="83"/>
      <c r="AO1012" s="83"/>
      <c r="AP1012" s="83"/>
      <c r="AQ1012" s="83"/>
      <c r="AR1012" s="83"/>
      <c r="AS1012" s="83"/>
      <c r="AT1012" s="83"/>
      <c r="AU1012" s="83"/>
      <c r="AV1012" s="83"/>
      <c r="AW1012" s="83"/>
      <c r="AX1012" s="83"/>
      <c r="AY1012" s="83"/>
      <c r="AZ1012" s="83"/>
      <c r="BA1012" s="83"/>
      <c r="BB1012" s="83"/>
      <c r="BC1012" s="83"/>
      <c r="BD1012" s="83"/>
      <c r="BE1012" s="83"/>
      <c r="BF1012" s="83"/>
      <c r="BG1012" s="352"/>
      <c r="BH1012" s="378"/>
      <c r="BI1012" s="83"/>
      <c r="BJ1012" s="83"/>
      <c r="BK1012" s="83"/>
      <c r="BL1012" s="83"/>
      <c r="BM1012" s="83"/>
    </row>
    <row r="1013" spans="1:65" x14ac:dyDescent="0.3">
      <c r="A1013" s="353"/>
      <c r="B1013" s="83"/>
      <c r="C1013" s="10"/>
      <c r="D1013" s="83"/>
      <c r="E1013" s="83"/>
      <c r="F1013" s="83"/>
      <c r="G1013" s="312"/>
      <c r="H1013" s="312"/>
      <c r="I1013" s="83"/>
      <c r="J1013" s="83"/>
      <c r="K1013" s="83"/>
      <c r="L1013" s="83"/>
      <c r="M1013" s="83"/>
      <c r="N1013" s="83"/>
      <c r="O1013" s="83"/>
      <c r="P1013" s="83"/>
      <c r="Q1013" s="83"/>
      <c r="R1013" s="83"/>
      <c r="S1013" s="83"/>
      <c r="T1013" s="83"/>
      <c r="U1013" s="83"/>
      <c r="V1013" s="83"/>
      <c r="W1013" s="83"/>
      <c r="X1013" s="83"/>
      <c r="Y1013" s="83"/>
      <c r="Z1013" s="83"/>
      <c r="AA1013" s="83"/>
      <c r="AB1013" s="83"/>
      <c r="AC1013" s="83"/>
      <c r="AD1013" s="83"/>
      <c r="AE1013" s="83"/>
      <c r="AF1013" s="83"/>
      <c r="AG1013" s="83"/>
      <c r="AH1013" s="83"/>
      <c r="AI1013" s="83"/>
      <c r="AJ1013" s="83"/>
      <c r="AK1013" s="83"/>
      <c r="AL1013" s="83"/>
      <c r="AM1013" s="83"/>
      <c r="AN1013" s="83"/>
      <c r="AO1013" s="83"/>
      <c r="AP1013" s="83"/>
      <c r="AQ1013" s="83"/>
      <c r="AR1013" s="83"/>
      <c r="AS1013" s="83"/>
      <c r="AT1013" s="83"/>
      <c r="AU1013" s="83"/>
      <c r="AV1013" s="83"/>
      <c r="AW1013" s="83"/>
      <c r="AX1013" s="83"/>
      <c r="AY1013" s="83"/>
      <c r="AZ1013" s="83"/>
      <c r="BA1013" s="83"/>
      <c r="BB1013" s="83"/>
      <c r="BC1013" s="83"/>
      <c r="BD1013" s="83"/>
      <c r="BE1013" s="83"/>
      <c r="BF1013" s="83"/>
      <c r="BG1013" s="352"/>
      <c r="BH1013" s="378"/>
      <c r="BI1013" s="83"/>
      <c r="BJ1013" s="83"/>
      <c r="BK1013" s="83"/>
      <c r="BL1013" s="83"/>
      <c r="BM1013" s="83"/>
    </row>
    <row r="1014" spans="1:65" x14ac:dyDescent="0.3">
      <c r="A1014" s="353"/>
      <c r="B1014" s="83"/>
      <c r="C1014" s="10"/>
      <c r="D1014" s="83"/>
      <c r="E1014" s="83"/>
      <c r="F1014" s="83"/>
      <c r="G1014" s="312"/>
      <c r="H1014" s="312"/>
      <c r="I1014" s="83"/>
      <c r="J1014" s="83"/>
      <c r="K1014" s="83"/>
      <c r="L1014" s="83"/>
      <c r="M1014" s="83"/>
      <c r="N1014" s="83"/>
      <c r="O1014" s="83"/>
      <c r="P1014" s="83"/>
      <c r="Q1014" s="83"/>
      <c r="R1014" s="83"/>
      <c r="S1014" s="83"/>
      <c r="T1014" s="83"/>
      <c r="U1014" s="83"/>
      <c r="V1014" s="83"/>
      <c r="W1014" s="83"/>
      <c r="X1014" s="83"/>
      <c r="Y1014" s="83"/>
      <c r="Z1014" s="83"/>
      <c r="AA1014" s="83"/>
      <c r="AB1014" s="83"/>
      <c r="AC1014" s="83"/>
      <c r="AD1014" s="83"/>
      <c r="AE1014" s="83"/>
      <c r="AF1014" s="83"/>
      <c r="AG1014" s="83"/>
      <c r="AH1014" s="83"/>
      <c r="AI1014" s="83"/>
      <c r="AJ1014" s="83"/>
      <c r="AK1014" s="83"/>
      <c r="AL1014" s="83"/>
      <c r="AM1014" s="83"/>
      <c r="AN1014" s="83"/>
      <c r="AO1014" s="83"/>
      <c r="AP1014" s="83"/>
      <c r="AQ1014" s="83"/>
      <c r="AR1014" s="83"/>
      <c r="AS1014" s="83"/>
      <c r="AT1014" s="83"/>
      <c r="AU1014" s="83"/>
      <c r="AV1014" s="83"/>
      <c r="AW1014" s="83"/>
      <c r="AX1014" s="83"/>
      <c r="AY1014" s="83"/>
      <c r="AZ1014" s="83"/>
      <c r="BA1014" s="83"/>
      <c r="BB1014" s="83"/>
      <c r="BC1014" s="83"/>
      <c r="BD1014" s="83"/>
      <c r="BE1014" s="83"/>
      <c r="BF1014" s="83"/>
      <c r="BG1014" s="352"/>
      <c r="BH1014" s="378"/>
      <c r="BI1014" s="83"/>
      <c r="BJ1014" s="83"/>
      <c r="BK1014" s="83"/>
      <c r="BL1014" s="83"/>
      <c r="BM1014" s="83"/>
    </row>
    <row r="1015" spans="1:65" x14ac:dyDescent="0.3">
      <c r="A1015" s="353"/>
      <c r="B1015" s="83"/>
      <c r="C1015" s="10"/>
      <c r="D1015" s="83"/>
      <c r="E1015" s="83"/>
      <c r="F1015" s="83"/>
      <c r="G1015" s="312"/>
      <c r="H1015" s="312"/>
      <c r="I1015" s="83"/>
      <c r="J1015" s="83"/>
      <c r="K1015" s="83"/>
      <c r="L1015" s="83"/>
      <c r="M1015" s="83"/>
      <c r="N1015" s="83"/>
      <c r="O1015" s="83"/>
      <c r="P1015" s="83"/>
      <c r="Q1015" s="83"/>
      <c r="R1015" s="83"/>
      <c r="S1015" s="83"/>
      <c r="T1015" s="83"/>
      <c r="U1015" s="83"/>
      <c r="V1015" s="83"/>
      <c r="W1015" s="83"/>
      <c r="X1015" s="83"/>
      <c r="Y1015" s="83"/>
      <c r="Z1015" s="83"/>
      <c r="AA1015" s="83"/>
      <c r="AB1015" s="83"/>
      <c r="AC1015" s="83"/>
      <c r="AD1015" s="83"/>
      <c r="AE1015" s="83"/>
      <c r="AF1015" s="83"/>
      <c r="AG1015" s="83"/>
      <c r="AH1015" s="83"/>
      <c r="AI1015" s="83"/>
      <c r="AJ1015" s="83"/>
      <c r="AK1015" s="83"/>
      <c r="AL1015" s="83"/>
      <c r="AM1015" s="83"/>
      <c r="AN1015" s="83"/>
      <c r="AO1015" s="83"/>
      <c r="AP1015" s="83"/>
      <c r="AQ1015" s="83"/>
      <c r="AR1015" s="83"/>
      <c r="AS1015" s="83"/>
      <c r="AT1015" s="83"/>
      <c r="AU1015" s="83"/>
      <c r="AV1015" s="83"/>
      <c r="AW1015" s="83"/>
      <c r="AX1015" s="83"/>
      <c r="AY1015" s="83"/>
      <c r="AZ1015" s="83"/>
      <c r="BA1015" s="83"/>
      <c r="BB1015" s="83"/>
      <c r="BC1015" s="83"/>
      <c r="BD1015" s="83"/>
      <c r="BE1015" s="83"/>
      <c r="BF1015" s="83"/>
      <c r="BG1015" s="352"/>
      <c r="BH1015" s="378"/>
      <c r="BI1015" s="83"/>
      <c r="BJ1015" s="83"/>
      <c r="BK1015" s="83"/>
      <c r="BL1015" s="83"/>
      <c r="BM1015" s="83"/>
    </row>
    <row r="1016" spans="1:65" x14ac:dyDescent="0.3">
      <c r="A1016" s="353"/>
      <c r="B1016" s="83"/>
      <c r="C1016" s="10"/>
      <c r="D1016" s="83"/>
      <c r="E1016" s="83"/>
      <c r="F1016" s="83"/>
      <c r="G1016" s="312"/>
      <c r="H1016" s="312"/>
      <c r="I1016" s="83"/>
      <c r="J1016" s="83"/>
      <c r="K1016" s="83"/>
      <c r="L1016" s="83"/>
      <c r="M1016" s="83"/>
      <c r="N1016" s="83"/>
      <c r="O1016" s="83"/>
      <c r="P1016" s="83"/>
      <c r="Q1016" s="83"/>
      <c r="R1016" s="83"/>
      <c r="S1016" s="83"/>
      <c r="T1016" s="83"/>
      <c r="U1016" s="83"/>
      <c r="V1016" s="83"/>
      <c r="W1016" s="83"/>
      <c r="X1016" s="83"/>
      <c r="Y1016" s="83"/>
      <c r="Z1016" s="83"/>
      <c r="AA1016" s="83"/>
      <c r="AB1016" s="83"/>
      <c r="AC1016" s="83"/>
      <c r="AD1016" s="83"/>
      <c r="AE1016" s="83"/>
      <c r="AF1016" s="83"/>
      <c r="AG1016" s="83"/>
      <c r="AH1016" s="83"/>
      <c r="AI1016" s="83"/>
      <c r="AJ1016" s="83"/>
      <c r="AK1016" s="83"/>
      <c r="AL1016" s="83"/>
      <c r="AM1016" s="83"/>
      <c r="AN1016" s="83"/>
      <c r="AO1016" s="83"/>
      <c r="AP1016" s="83"/>
      <c r="AQ1016" s="83"/>
      <c r="AR1016" s="83"/>
      <c r="AS1016" s="83"/>
      <c r="AT1016" s="83"/>
      <c r="AU1016" s="83"/>
      <c r="AV1016" s="83"/>
      <c r="AW1016" s="83"/>
      <c r="AX1016" s="83"/>
      <c r="AY1016" s="83"/>
      <c r="AZ1016" s="83"/>
      <c r="BA1016" s="83"/>
      <c r="BB1016" s="83"/>
      <c r="BC1016" s="83"/>
      <c r="BD1016" s="83"/>
      <c r="BE1016" s="83"/>
      <c r="BF1016" s="83"/>
      <c r="BG1016" s="352"/>
      <c r="BH1016" s="378"/>
      <c r="BI1016" s="83"/>
      <c r="BJ1016" s="83"/>
      <c r="BK1016" s="83"/>
      <c r="BL1016" s="83"/>
      <c r="BM1016" s="83"/>
    </row>
    <row r="1017" spans="1:65" x14ac:dyDescent="0.3">
      <c r="A1017" s="353"/>
      <c r="B1017" s="83"/>
      <c r="C1017" s="10"/>
      <c r="D1017" s="83"/>
      <c r="E1017" s="83"/>
      <c r="F1017" s="83"/>
      <c r="G1017" s="312"/>
      <c r="H1017" s="312"/>
      <c r="I1017" s="83"/>
      <c r="J1017" s="83"/>
      <c r="K1017" s="83"/>
      <c r="L1017" s="83"/>
      <c r="M1017" s="83"/>
      <c r="N1017" s="83"/>
      <c r="O1017" s="83"/>
      <c r="P1017" s="83"/>
      <c r="Q1017" s="83"/>
      <c r="R1017" s="83"/>
      <c r="S1017" s="83"/>
      <c r="T1017" s="83"/>
      <c r="U1017" s="83"/>
      <c r="V1017" s="83"/>
      <c r="W1017" s="83"/>
      <c r="X1017" s="83"/>
      <c r="Y1017" s="83"/>
      <c r="Z1017" s="83"/>
      <c r="AA1017" s="83"/>
      <c r="AB1017" s="83"/>
      <c r="AC1017" s="83"/>
      <c r="AD1017" s="83"/>
      <c r="AE1017" s="83"/>
      <c r="AF1017" s="83"/>
      <c r="AG1017" s="83"/>
      <c r="AH1017" s="83"/>
      <c r="AI1017" s="83"/>
      <c r="AJ1017" s="83"/>
      <c r="AK1017" s="83"/>
      <c r="AL1017" s="83"/>
      <c r="AM1017" s="83"/>
      <c r="AN1017" s="83"/>
      <c r="AO1017" s="83"/>
      <c r="AP1017" s="83"/>
      <c r="AQ1017" s="83"/>
      <c r="AR1017" s="83"/>
      <c r="AS1017" s="83"/>
      <c r="AT1017" s="83"/>
      <c r="AU1017" s="83"/>
      <c r="AV1017" s="83"/>
      <c r="AW1017" s="83"/>
      <c r="AX1017" s="83"/>
      <c r="AY1017" s="83"/>
      <c r="AZ1017" s="83"/>
      <c r="BA1017" s="83"/>
      <c r="BB1017" s="83"/>
      <c r="BC1017" s="83"/>
      <c r="BD1017" s="83"/>
      <c r="BE1017" s="83"/>
      <c r="BF1017" s="83"/>
      <c r="BG1017" s="352"/>
      <c r="BH1017" s="378"/>
      <c r="BI1017" s="83"/>
      <c r="BJ1017" s="83"/>
      <c r="BK1017" s="83"/>
      <c r="BL1017" s="83"/>
      <c r="BM1017" s="83"/>
    </row>
    <row r="1018" spans="1:65" x14ac:dyDescent="0.3">
      <c r="A1018" s="353"/>
      <c r="B1018" s="83"/>
      <c r="C1018" s="10"/>
      <c r="D1018" s="83"/>
      <c r="E1018" s="83"/>
      <c r="F1018" s="83"/>
      <c r="G1018" s="312"/>
      <c r="H1018" s="312"/>
      <c r="I1018" s="83"/>
      <c r="J1018" s="83"/>
      <c r="K1018" s="83"/>
      <c r="L1018" s="83"/>
      <c r="M1018" s="83"/>
      <c r="N1018" s="83"/>
      <c r="O1018" s="83"/>
      <c r="P1018" s="83"/>
      <c r="Q1018" s="83"/>
      <c r="R1018" s="83"/>
      <c r="S1018" s="83"/>
      <c r="T1018" s="83"/>
      <c r="U1018" s="83"/>
      <c r="V1018" s="83"/>
      <c r="W1018" s="83"/>
      <c r="X1018" s="83"/>
      <c r="Y1018" s="83"/>
      <c r="Z1018" s="83"/>
      <c r="AA1018" s="83"/>
      <c r="AB1018" s="83"/>
      <c r="AC1018" s="83"/>
      <c r="AD1018" s="83"/>
      <c r="AE1018" s="83"/>
      <c r="AF1018" s="83"/>
      <c r="AG1018" s="83"/>
      <c r="AH1018" s="83"/>
      <c r="AI1018" s="83"/>
      <c r="AJ1018" s="83"/>
      <c r="AK1018" s="83"/>
      <c r="AL1018" s="83"/>
      <c r="AM1018" s="83"/>
      <c r="AN1018" s="83"/>
      <c r="AO1018" s="83"/>
      <c r="AP1018" s="83"/>
      <c r="AQ1018" s="83"/>
      <c r="AR1018" s="83"/>
      <c r="AS1018" s="83"/>
      <c r="AT1018" s="83"/>
      <c r="AU1018" s="83"/>
      <c r="AV1018" s="83"/>
      <c r="AW1018" s="83"/>
      <c r="AX1018" s="83"/>
      <c r="AY1018" s="83"/>
      <c r="AZ1018" s="83"/>
      <c r="BA1018" s="83"/>
      <c r="BB1018" s="83"/>
      <c r="BC1018" s="83"/>
      <c r="BD1018" s="83"/>
      <c r="BE1018" s="83"/>
      <c r="BF1018" s="83"/>
      <c r="BG1018" s="352"/>
      <c r="BH1018" s="378"/>
      <c r="BI1018" s="83"/>
      <c r="BJ1018" s="83"/>
      <c r="BK1018" s="83"/>
      <c r="BL1018" s="83"/>
      <c r="BM1018" s="83"/>
    </row>
    <row r="1019" spans="1:65" x14ac:dyDescent="0.3">
      <c r="A1019" s="353"/>
      <c r="B1019" s="83"/>
      <c r="C1019" s="10"/>
      <c r="D1019" s="83"/>
      <c r="E1019" s="83"/>
      <c r="F1019" s="83"/>
      <c r="G1019" s="312"/>
      <c r="H1019" s="312"/>
      <c r="I1019" s="83"/>
      <c r="J1019" s="83"/>
      <c r="K1019" s="83"/>
      <c r="L1019" s="83"/>
      <c r="M1019" s="83"/>
      <c r="N1019" s="83"/>
      <c r="O1019" s="83"/>
      <c r="P1019" s="83"/>
      <c r="Q1019" s="83"/>
      <c r="R1019" s="83"/>
      <c r="S1019" s="83"/>
      <c r="T1019" s="83"/>
      <c r="U1019" s="83"/>
      <c r="V1019" s="83"/>
      <c r="W1019" s="83"/>
      <c r="X1019" s="83"/>
      <c r="Y1019" s="83"/>
      <c r="Z1019" s="83"/>
      <c r="AA1019" s="83"/>
      <c r="AB1019" s="83"/>
      <c r="AC1019" s="83"/>
      <c r="AD1019" s="83"/>
      <c r="AE1019" s="83"/>
      <c r="AF1019" s="83"/>
      <c r="AG1019" s="83"/>
      <c r="AH1019" s="83"/>
      <c r="AI1019" s="83"/>
      <c r="AJ1019" s="83"/>
      <c r="AK1019" s="83"/>
      <c r="AL1019" s="83"/>
      <c r="AM1019" s="83"/>
      <c r="AN1019" s="83"/>
      <c r="AO1019" s="83"/>
      <c r="AP1019" s="83"/>
      <c r="AQ1019" s="83"/>
      <c r="AR1019" s="83"/>
      <c r="AS1019" s="83"/>
      <c r="AT1019" s="83"/>
      <c r="AU1019" s="83"/>
      <c r="AV1019" s="83"/>
      <c r="AW1019" s="83"/>
      <c r="AX1019" s="83"/>
      <c r="AY1019" s="83"/>
      <c r="AZ1019" s="83"/>
      <c r="BA1019" s="83"/>
      <c r="BB1019" s="83"/>
      <c r="BC1019" s="83"/>
      <c r="BD1019" s="83"/>
      <c r="BE1019" s="83"/>
      <c r="BF1019" s="83"/>
      <c r="BG1019" s="352"/>
      <c r="BH1019" s="378"/>
      <c r="BI1019" s="83"/>
      <c r="BJ1019" s="83"/>
      <c r="BK1019" s="83"/>
      <c r="BL1019" s="83"/>
      <c r="BM1019" s="83"/>
    </row>
    <row r="1020" spans="1:65" x14ac:dyDescent="0.3">
      <c r="A1020" s="353"/>
      <c r="B1020" s="83"/>
      <c r="C1020" s="10"/>
      <c r="D1020" s="83"/>
      <c r="E1020" s="83"/>
      <c r="F1020" s="83"/>
      <c r="G1020" s="312"/>
      <c r="H1020" s="312"/>
      <c r="I1020" s="83"/>
      <c r="J1020" s="83"/>
      <c r="K1020" s="83"/>
      <c r="L1020" s="83"/>
      <c r="M1020" s="83"/>
      <c r="N1020" s="83"/>
      <c r="O1020" s="83"/>
      <c r="P1020" s="83"/>
      <c r="Q1020" s="83"/>
      <c r="R1020" s="83"/>
      <c r="S1020" s="83"/>
      <c r="T1020" s="83"/>
      <c r="U1020" s="83"/>
      <c r="V1020" s="83"/>
      <c r="W1020" s="83"/>
      <c r="X1020" s="83"/>
      <c r="Y1020" s="83"/>
      <c r="Z1020" s="83"/>
      <c r="AA1020" s="83"/>
      <c r="AB1020" s="83"/>
      <c r="AC1020" s="83"/>
      <c r="AD1020" s="83"/>
      <c r="AE1020" s="83"/>
      <c r="AF1020" s="83"/>
      <c r="AG1020" s="83"/>
      <c r="AH1020" s="83"/>
      <c r="AI1020" s="83"/>
      <c r="AJ1020" s="83"/>
      <c r="AK1020" s="83"/>
      <c r="AL1020" s="83"/>
      <c r="AM1020" s="83"/>
      <c r="AN1020" s="83"/>
      <c r="AO1020" s="83"/>
      <c r="AP1020" s="83"/>
      <c r="AQ1020" s="83"/>
      <c r="AR1020" s="83"/>
      <c r="AS1020" s="83"/>
      <c r="AT1020" s="83"/>
      <c r="AU1020" s="83"/>
      <c r="AV1020" s="83"/>
      <c r="AW1020" s="83"/>
      <c r="AX1020" s="83"/>
      <c r="AY1020" s="83"/>
      <c r="AZ1020" s="83"/>
      <c r="BA1020" s="83"/>
      <c r="BB1020" s="83"/>
      <c r="BC1020" s="83"/>
      <c r="BD1020" s="83"/>
      <c r="BE1020" s="83"/>
      <c r="BF1020" s="83"/>
      <c r="BG1020" s="352"/>
      <c r="BH1020" s="378"/>
      <c r="BI1020" s="83"/>
      <c r="BJ1020" s="83"/>
      <c r="BK1020" s="83"/>
      <c r="BL1020" s="83"/>
      <c r="BM1020" s="83"/>
    </row>
    <row r="1021" spans="1:65" x14ac:dyDescent="0.3">
      <c r="A1021" s="353"/>
      <c r="B1021" s="83"/>
      <c r="C1021" s="10"/>
      <c r="D1021" s="83"/>
      <c r="E1021" s="83"/>
      <c r="F1021" s="83"/>
      <c r="G1021" s="312"/>
      <c r="H1021" s="312"/>
      <c r="I1021" s="83"/>
      <c r="J1021" s="83"/>
      <c r="K1021" s="83"/>
      <c r="L1021" s="83"/>
      <c r="M1021" s="83"/>
      <c r="N1021" s="83"/>
      <c r="O1021" s="83"/>
      <c r="P1021" s="83"/>
      <c r="Q1021" s="83"/>
      <c r="R1021" s="83"/>
      <c r="S1021" s="83"/>
      <c r="T1021" s="83"/>
      <c r="U1021" s="83"/>
      <c r="V1021" s="83"/>
      <c r="W1021" s="83"/>
      <c r="X1021" s="83"/>
      <c r="Y1021" s="83"/>
      <c r="Z1021" s="83"/>
      <c r="AA1021" s="83"/>
      <c r="AB1021" s="83"/>
      <c r="AC1021" s="83"/>
      <c r="AD1021" s="83"/>
      <c r="AE1021" s="83"/>
      <c r="AF1021" s="83"/>
      <c r="AG1021" s="83"/>
      <c r="AH1021" s="83"/>
      <c r="AI1021" s="83"/>
      <c r="AJ1021" s="83"/>
      <c r="AK1021" s="83"/>
      <c r="AL1021" s="83"/>
      <c r="AM1021" s="83"/>
      <c r="AN1021" s="83"/>
      <c r="AO1021" s="83"/>
      <c r="AP1021" s="83"/>
      <c r="AQ1021" s="83"/>
      <c r="AR1021" s="83"/>
      <c r="AS1021" s="83"/>
      <c r="AT1021" s="83"/>
      <c r="AU1021" s="83"/>
      <c r="AV1021" s="83"/>
      <c r="AW1021" s="83"/>
      <c r="AX1021" s="83"/>
      <c r="AY1021" s="83"/>
      <c r="AZ1021" s="83"/>
      <c r="BA1021" s="83"/>
      <c r="BB1021" s="83"/>
      <c r="BC1021" s="83"/>
      <c r="BD1021" s="83"/>
      <c r="BE1021" s="83"/>
      <c r="BF1021" s="83"/>
      <c r="BG1021" s="352"/>
      <c r="BH1021" s="378"/>
      <c r="BI1021" s="83"/>
      <c r="BJ1021" s="83"/>
      <c r="BK1021" s="83"/>
      <c r="BL1021" s="83"/>
      <c r="BM1021" s="83"/>
    </row>
    <row r="1022" spans="1:65" x14ac:dyDescent="0.3">
      <c r="A1022" s="353"/>
      <c r="B1022" s="83"/>
      <c r="C1022" s="10"/>
      <c r="D1022" s="83"/>
      <c r="E1022" s="83"/>
      <c r="F1022" s="83"/>
      <c r="G1022" s="312"/>
      <c r="H1022" s="312"/>
      <c r="I1022" s="83"/>
      <c r="J1022" s="83"/>
      <c r="K1022" s="83"/>
      <c r="L1022" s="83"/>
      <c r="M1022" s="83"/>
      <c r="N1022" s="83"/>
      <c r="O1022" s="83"/>
      <c r="P1022" s="83"/>
      <c r="Q1022" s="83"/>
      <c r="R1022" s="83"/>
      <c r="S1022" s="83"/>
      <c r="T1022" s="83"/>
      <c r="U1022" s="83"/>
      <c r="V1022" s="83"/>
      <c r="W1022" s="83"/>
      <c r="X1022" s="83"/>
      <c r="Y1022" s="83"/>
      <c r="Z1022" s="83"/>
      <c r="AA1022" s="83"/>
      <c r="AB1022" s="83"/>
      <c r="AC1022" s="83"/>
      <c r="AD1022" s="83"/>
      <c r="AE1022" s="83"/>
      <c r="AF1022" s="83"/>
      <c r="AG1022" s="83"/>
      <c r="AH1022" s="83"/>
      <c r="AI1022" s="83"/>
      <c r="AJ1022" s="83"/>
      <c r="AK1022" s="83"/>
      <c r="AL1022" s="83"/>
      <c r="AM1022" s="83"/>
      <c r="AN1022" s="83"/>
      <c r="AO1022" s="83"/>
      <c r="AP1022" s="83"/>
      <c r="AQ1022" s="83"/>
      <c r="AR1022" s="83"/>
      <c r="AS1022" s="83"/>
      <c r="AT1022" s="83"/>
      <c r="AU1022" s="83"/>
      <c r="AV1022" s="83"/>
      <c r="AW1022" s="83"/>
      <c r="AX1022" s="83"/>
      <c r="AY1022" s="83"/>
      <c r="AZ1022" s="83"/>
      <c r="BA1022" s="83"/>
      <c r="BB1022" s="83"/>
      <c r="BC1022" s="83"/>
      <c r="BD1022" s="83"/>
      <c r="BE1022" s="83"/>
      <c r="BF1022" s="83"/>
      <c r="BG1022" s="352"/>
      <c r="BH1022" s="378"/>
      <c r="BI1022" s="83"/>
      <c r="BJ1022" s="83"/>
      <c r="BK1022" s="83"/>
      <c r="BL1022" s="83"/>
      <c r="BM1022" s="83"/>
    </row>
    <row r="1023" spans="1:65" x14ac:dyDescent="0.3">
      <c r="A1023" s="353"/>
      <c r="B1023" s="83"/>
      <c r="C1023" s="10"/>
      <c r="D1023" s="83"/>
      <c r="E1023" s="83"/>
      <c r="F1023" s="83"/>
      <c r="G1023" s="312"/>
      <c r="H1023" s="312"/>
      <c r="I1023" s="83"/>
      <c r="J1023" s="83"/>
      <c r="K1023" s="83"/>
      <c r="L1023" s="83"/>
      <c r="M1023" s="83"/>
      <c r="N1023" s="83"/>
      <c r="O1023" s="83"/>
      <c r="P1023" s="83"/>
      <c r="Q1023" s="83"/>
      <c r="R1023" s="83"/>
      <c r="S1023" s="83"/>
      <c r="T1023" s="83"/>
      <c r="U1023" s="83"/>
      <c r="V1023" s="83"/>
      <c r="W1023" s="83"/>
      <c r="X1023" s="83"/>
      <c r="Y1023" s="83"/>
      <c r="Z1023" s="83"/>
      <c r="AA1023" s="83"/>
      <c r="AB1023" s="83"/>
      <c r="AC1023" s="83"/>
      <c r="AD1023" s="83"/>
      <c r="AE1023" s="83"/>
      <c r="AF1023" s="83"/>
      <c r="AG1023" s="83"/>
      <c r="AH1023" s="83"/>
      <c r="AI1023" s="83"/>
      <c r="AJ1023" s="83"/>
      <c r="AK1023" s="83"/>
      <c r="AL1023" s="83"/>
      <c r="AM1023" s="83"/>
      <c r="AN1023" s="83"/>
      <c r="AO1023" s="83"/>
      <c r="AP1023" s="83"/>
      <c r="AQ1023" s="83"/>
      <c r="AR1023" s="83"/>
      <c r="AS1023" s="83"/>
      <c r="AT1023" s="83"/>
      <c r="AU1023" s="83"/>
      <c r="AV1023" s="83"/>
      <c r="AW1023" s="83"/>
      <c r="AX1023" s="83"/>
      <c r="AY1023" s="83"/>
      <c r="AZ1023" s="83"/>
      <c r="BA1023" s="83"/>
      <c r="BB1023" s="83"/>
      <c r="BC1023" s="83"/>
      <c r="BD1023" s="83"/>
      <c r="BE1023" s="83"/>
      <c r="BF1023" s="83"/>
      <c r="BG1023" s="352"/>
      <c r="BH1023" s="378"/>
      <c r="BI1023" s="83"/>
      <c r="BJ1023" s="83"/>
      <c r="BK1023" s="83"/>
      <c r="BL1023" s="83"/>
      <c r="BM1023" s="83"/>
    </row>
    <row r="1024" spans="1:65" x14ac:dyDescent="0.3">
      <c r="A1024" s="353"/>
      <c r="B1024" s="83"/>
      <c r="C1024" s="10"/>
      <c r="D1024" s="83"/>
      <c r="E1024" s="83"/>
      <c r="F1024" s="83"/>
      <c r="G1024" s="312"/>
      <c r="H1024" s="312"/>
      <c r="I1024" s="83"/>
      <c r="J1024" s="83"/>
      <c r="K1024" s="83"/>
      <c r="L1024" s="83"/>
      <c r="M1024" s="83"/>
      <c r="N1024" s="83"/>
      <c r="O1024" s="83"/>
      <c r="P1024" s="83"/>
      <c r="Q1024" s="83"/>
      <c r="R1024" s="83"/>
      <c r="S1024" s="83"/>
      <c r="T1024" s="83"/>
      <c r="U1024" s="83"/>
      <c r="V1024" s="83"/>
      <c r="W1024" s="83"/>
      <c r="X1024" s="83"/>
      <c r="Y1024" s="83"/>
      <c r="Z1024" s="83"/>
      <c r="AA1024" s="83"/>
      <c r="AB1024" s="83"/>
      <c r="AC1024" s="83"/>
      <c r="AD1024" s="83"/>
      <c r="AE1024" s="83"/>
      <c r="AF1024" s="83"/>
      <c r="AG1024" s="83"/>
      <c r="AH1024" s="83"/>
      <c r="AI1024" s="83"/>
      <c r="AJ1024" s="83"/>
      <c r="AK1024" s="83"/>
      <c r="AL1024" s="83"/>
      <c r="AM1024" s="83"/>
      <c r="AN1024" s="83"/>
      <c r="AO1024" s="83"/>
      <c r="AP1024" s="83"/>
      <c r="AQ1024" s="83"/>
      <c r="AR1024" s="83"/>
      <c r="AS1024" s="83"/>
      <c r="AT1024" s="83"/>
      <c r="AU1024" s="83"/>
      <c r="AV1024" s="83"/>
      <c r="AW1024" s="83"/>
      <c r="AX1024" s="83"/>
      <c r="AY1024" s="83"/>
      <c r="AZ1024" s="83"/>
      <c r="BA1024" s="83"/>
      <c r="BB1024" s="83"/>
      <c r="BC1024" s="83"/>
      <c r="BD1024" s="83"/>
      <c r="BE1024" s="83"/>
      <c r="BF1024" s="83"/>
      <c r="BG1024" s="352"/>
      <c r="BH1024" s="378"/>
      <c r="BI1024" s="83"/>
      <c r="BJ1024" s="83"/>
      <c r="BK1024" s="83"/>
      <c r="BL1024" s="83"/>
      <c r="BM1024" s="83"/>
    </row>
    <row r="1025" spans="1:65" x14ac:dyDescent="0.3">
      <c r="A1025" s="353"/>
      <c r="B1025" s="83"/>
      <c r="C1025" s="10"/>
      <c r="D1025" s="83"/>
      <c r="E1025" s="83"/>
      <c r="F1025" s="83"/>
      <c r="G1025" s="312"/>
      <c r="H1025" s="312"/>
      <c r="I1025" s="83"/>
      <c r="J1025" s="83"/>
      <c r="K1025" s="83"/>
      <c r="L1025" s="83"/>
      <c r="M1025" s="83"/>
      <c r="N1025" s="83"/>
      <c r="O1025" s="83"/>
      <c r="P1025" s="83"/>
      <c r="Q1025" s="83"/>
      <c r="R1025" s="83"/>
      <c r="S1025" s="83"/>
      <c r="T1025" s="83"/>
      <c r="U1025" s="83"/>
      <c r="V1025" s="83"/>
      <c r="W1025" s="83"/>
      <c r="X1025" s="83"/>
      <c r="Y1025" s="83"/>
      <c r="Z1025" s="83"/>
      <c r="AA1025" s="83"/>
      <c r="AB1025" s="83"/>
      <c r="AC1025" s="83"/>
      <c r="AD1025" s="83"/>
      <c r="AE1025" s="83"/>
      <c r="AF1025" s="83"/>
      <c r="AG1025" s="83"/>
      <c r="AH1025" s="83"/>
      <c r="AI1025" s="83"/>
      <c r="AJ1025" s="83"/>
      <c r="AK1025" s="83"/>
      <c r="AL1025" s="83"/>
      <c r="AM1025" s="83"/>
      <c r="AN1025" s="83"/>
      <c r="AO1025" s="83"/>
      <c r="AP1025" s="83"/>
      <c r="AQ1025" s="83"/>
      <c r="AR1025" s="83"/>
      <c r="AS1025" s="83"/>
      <c r="AT1025" s="83"/>
      <c r="AU1025" s="83"/>
      <c r="AV1025" s="83"/>
      <c r="AW1025" s="83"/>
      <c r="AX1025" s="83"/>
      <c r="AY1025" s="83"/>
      <c r="AZ1025" s="83"/>
      <c r="BA1025" s="83"/>
      <c r="BB1025" s="83"/>
      <c r="BC1025" s="83"/>
      <c r="BD1025" s="83"/>
      <c r="BE1025" s="83"/>
      <c r="BF1025" s="83"/>
      <c r="BG1025" s="352"/>
      <c r="BH1025" s="378"/>
      <c r="BI1025" s="83"/>
      <c r="BJ1025" s="83"/>
      <c r="BK1025" s="83"/>
      <c r="BL1025" s="83"/>
      <c r="BM1025" s="83"/>
    </row>
    <row r="1026" spans="1:65" x14ac:dyDescent="0.3">
      <c r="A1026" s="353"/>
      <c r="B1026" s="83"/>
      <c r="C1026" s="10"/>
      <c r="D1026" s="83"/>
      <c r="E1026" s="83"/>
      <c r="F1026" s="83"/>
      <c r="G1026" s="312"/>
      <c r="H1026" s="312"/>
      <c r="I1026" s="83"/>
      <c r="J1026" s="83"/>
      <c r="K1026" s="83"/>
      <c r="L1026" s="83"/>
      <c r="M1026" s="83"/>
      <c r="N1026" s="83"/>
      <c r="O1026" s="83"/>
      <c r="P1026" s="83"/>
      <c r="Q1026" s="83"/>
      <c r="R1026" s="83"/>
      <c r="S1026" s="83"/>
      <c r="T1026" s="83"/>
      <c r="U1026" s="83"/>
      <c r="V1026" s="83"/>
      <c r="W1026" s="83"/>
      <c r="X1026" s="83"/>
      <c r="Y1026" s="83"/>
      <c r="Z1026" s="83"/>
      <c r="AA1026" s="83"/>
      <c r="AB1026" s="83"/>
      <c r="AC1026" s="83"/>
      <c r="AD1026" s="83"/>
      <c r="AE1026" s="83"/>
      <c r="AF1026" s="83"/>
      <c r="AG1026" s="83"/>
      <c r="AH1026" s="83"/>
      <c r="AI1026" s="83"/>
      <c r="AJ1026" s="83"/>
      <c r="AK1026" s="83"/>
      <c r="AL1026" s="83"/>
      <c r="AM1026" s="83"/>
      <c r="AN1026" s="83"/>
      <c r="AO1026" s="83"/>
      <c r="AP1026" s="83"/>
      <c r="AQ1026" s="83"/>
      <c r="AR1026" s="83"/>
      <c r="AS1026" s="83"/>
      <c r="AT1026" s="83"/>
      <c r="AU1026" s="83"/>
      <c r="AV1026" s="83"/>
      <c r="AW1026" s="83"/>
      <c r="AX1026" s="83"/>
      <c r="AY1026" s="83"/>
      <c r="AZ1026" s="83"/>
      <c r="BA1026" s="83"/>
      <c r="BB1026" s="83"/>
      <c r="BC1026" s="83"/>
      <c r="BD1026" s="83"/>
      <c r="BE1026" s="83"/>
      <c r="BF1026" s="83"/>
      <c r="BG1026" s="352"/>
      <c r="BH1026" s="378"/>
      <c r="BI1026" s="83"/>
      <c r="BJ1026" s="83"/>
      <c r="BK1026" s="83"/>
      <c r="BL1026" s="83"/>
      <c r="BM1026" s="83"/>
    </row>
    <row r="1027" spans="1:65" x14ac:dyDescent="0.3">
      <c r="A1027" s="353"/>
      <c r="B1027" s="83"/>
      <c r="C1027" s="10"/>
      <c r="D1027" s="83"/>
      <c r="E1027" s="83"/>
      <c r="F1027" s="83"/>
      <c r="G1027" s="312"/>
      <c r="H1027" s="312"/>
      <c r="I1027" s="83"/>
      <c r="J1027" s="83"/>
      <c r="K1027" s="83"/>
      <c r="L1027" s="83"/>
      <c r="M1027" s="83"/>
      <c r="N1027" s="83"/>
      <c r="O1027" s="83"/>
      <c r="P1027" s="83"/>
      <c r="Q1027" s="83"/>
      <c r="R1027" s="83"/>
      <c r="S1027" s="83"/>
      <c r="T1027" s="83"/>
      <c r="U1027" s="83"/>
      <c r="V1027" s="83"/>
      <c r="W1027" s="83"/>
      <c r="X1027" s="83"/>
      <c r="Y1027" s="83"/>
      <c r="Z1027" s="83"/>
      <c r="AA1027" s="83"/>
      <c r="AB1027" s="83"/>
      <c r="AC1027" s="83"/>
      <c r="AD1027" s="83"/>
      <c r="AE1027" s="83"/>
      <c r="AF1027" s="83"/>
      <c r="AG1027" s="83"/>
      <c r="AH1027" s="83"/>
      <c r="AI1027" s="83"/>
      <c r="AJ1027" s="83"/>
      <c r="AK1027" s="83"/>
      <c r="AL1027" s="83"/>
      <c r="AM1027" s="83"/>
      <c r="AN1027" s="83"/>
      <c r="AO1027" s="83"/>
      <c r="AP1027" s="83"/>
      <c r="AQ1027" s="83"/>
      <c r="AR1027" s="83"/>
      <c r="AS1027" s="83"/>
      <c r="AT1027" s="83"/>
      <c r="AU1027" s="83"/>
      <c r="AV1027" s="83"/>
      <c r="AW1027" s="83"/>
      <c r="AX1027" s="83"/>
      <c r="AY1027" s="83"/>
      <c r="AZ1027" s="83"/>
      <c r="BA1027" s="83"/>
      <c r="BB1027" s="83"/>
      <c r="BC1027" s="83"/>
      <c r="BD1027" s="83"/>
      <c r="BE1027" s="83"/>
      <c r="BF1027" s="83"/>
      <c r="BG1027" s="352"/>
      <c r="BH1027" s="378"/>
      <c r="BI1027" s="83"/>
      <c r="BJ1027" s="83"/>
      <c r="BK1027" s="83"/>
      <c r="BL1027" s="83"/>
      <c r="BM1027" s="83"/>
    </row>
    <row r="1028" spans="1:65" x14ac:dyDescent="0.3">
      <c r="A1028" s="353"/>
      <c r="B1028" s="83"/>
      <c r="C1028" s="10"/>
      <c r="D1028" s="83"/>
      <c r="E1028" s="83"/>
      <c r="F1028" s="83"/>
      <c r="G1028" s="312"/>
      <c r="H1028" s="312"/>
      <c r="I1028" s="83"/>
      <c r="J1028" s="83"/>
      <c r="K1028" s="83"/>
      <c r="L1028" s="83"/>
      <c r="M1028" s="83"/>
      <c r="N1028" s="83"/>
      <c r="O1028" s="83"/>
      <c r="P1028" s="83"/>
      <c r="Q1028" s="83"/>
      <c r="R1028" s="83"/>
      <c r="S1028" s="83"/>
      <c r="T1028" s="83"/>
      <c r="U1028" s="83"/>
      <c r="V1028" s="83"/>
      <c r="W1028" s="83"/>
      <c r="X1028" s="83"/>
      <c r="Y1028" s="83"/>
      <c r="Z1028" s="83"/>
      <c r="AA1028" s="83"/>
      <c r="AB1028" s="83"/>
      <c r="AC1028" s="83"/>
      <c r="AD1028" s="83"/>
      <c r="AE1028" s="83"/>
      <c r="AF1028" s="83"/>
      <c r="AG1028" s="83"/>
      <c r="AH1028" s="83"/>
      <c r="AI1028" s="83"/>
      <c r="AJ1028" s="83"/>
      <c r="AK1028" s="83"/>
      <c r="AL1028" s="83"/>
      <c r="AM1028" s="83"/>
      <c r="AN1028" s="83"/>
      <c r="AO1028" s="83"/>
      <c r="AP1028" s="83"/>
      <c r="AQ1028" s="83"/>
      <c r="AR1028" s="83"/>
      <c r="AS1028" s="83"/>
      <c r="AT1028" s="83"/>
      <c r="AU1028" s="83"/>
      <c r="AV1028" s="83"/>
      <c r="AW1028" s="83"/>
      <c r="AX1028" s="83"/>
      <c r="AY1028" s="83"/>
      <c r="AZ1028" s="83"/>
      <c r="BA1028" s="83"/>
      <c r="BB1028" s="83"/>
      <c r="BC1028" s="83"/>
      <c r="BD1028" s="83"/>
      <c r="BE1028" s="83"/>
      <c r="BF1028" s="83"/>
      <c r="BG1028" s="352"/>
      <c r="BH1028" s="378"/>
      <c r="BI1028" s="83"/>
      <c r="BJ1028" s="83"/>
      <c r="BK1028" s="83"/>
      <c r="BL1028" s="83"/>
      <c r="BM1028" s="83"/>
    </row>
    <row r="1029" spans="1:65" x14ac:dyDescent="0.3">
      <c r="A1029" s="353"/>
      <c r="B1029" s="83"/>
      <c r="C1029" s="10"/>
      <c r="D1029" s="83"/>
      <c r="E1029" s="83"/>
      <c r="F1029" s="83"/>
      <c r="G1029" s="312"/>
      <c r="H1029" s="312"/>
      <c r="I1029" s="83"/>
      <c r="J1029" s="83"/>
      <c r="K1029" s="83"/>
      <c r="L1029" s="83"/>
      <c r="M1029" s="83"/>
      <c r="N1029" s="83"/>
      <c r="O1029" s="83"/>
      <c r="P1029" s="83"/>
      <c r="Q1029" s="83"/>
      <c r="R1029" s="83"/>
      <c r="S1029" s="83"/>
      <c r="T1029" s="83"/>
      <c r="U1029" s="83"/>
      <c r="V1029" s="83"/>
      <c r="W1029" s="83"/>
      <c r="X1029" s="83"/>
      <c r="Y1029" s="83"/>
      <c r="Z1029" s="83"/>
      <c r="AA1029" s="83"/>
      <c r="AB1029" s="83"/>
      <c r="AC1029" s="83"/>
      <c r="AD1029" s="83"/>
      <c r="AE1029" s="83"/>
      <c r="AF1029" s="83"/>
      <c r="AG1029" s="83"/>
      <c r="AH1029" s="83"/>
      <c r="AI1029" s="83"/>
      <c r="AJ1029" s="83"/>
      <c r="AK1029" s="83"/>
      <c r="AL1029" s="83"/>
      <c r="AM1029" s="83"/>
      <c r="AN1029" s="83"/>
      <c r="AO1029" s="83"/>
      <c r="AP1029" s="83"/>
      <c r="AQ1029" s="83"/>
      <c r="AR1029" s="83"/>
      <c r="AS1029" s="83"/>
      <c r="AT1029" s="83"/>
      <c r="AU1029" s="83"/>
      <c r="AV1029" s="83"/>
      <c r="AW1029" s="83"/>
      <c r="AX1029" s="83"/>
      <c r="AY1029" s="83"/>
      <c r="AZ1029" s="83"/>
      <c r="BA1029" s="83"/>
      <c r="BB1029" s="83"/>
      <c r="BC1029" s="83"/>
      <c r="BD1029" s="83"/>
      <c r="BE1029" s="83"/>
      <c r="BF1029" s="83"/>
      <c r="BG1029" s="352"/>
      <c r="BH1029" s="378"/>
      <c r="BI1029" s="83"/>
      <c r="BJ1029" s="83"/>
      <c r="BK1029" s="83"/>
      <c r="BL1029" s="83"/>
      <c r="BM1029" s="83"/>
    </row>
    <row r="1030" spans="1:65" x14ac:dyDescent="0.3">
      <c r="A1030" s="353"/>
      <c r="B1030" s="83"/>
      <c r="C1030" s="10"/>
      <c r="D1030" s="83"/>
      <c r="E1030" s="83"/>
      <c r="F1030" s="83"/>
      <c r="G1030" s="312"/>
      <c r="H1030" s="312"/>
      <c r="I1030" s="83"/>
      <c r="J1030" s="83"/>
      <c r="K1030" s="83"/>
      <c r="L1030" s="83"/>
      <c r="M1030" s="83"/>
      <c r="N1030" s="83"/>
      <c r="O1030" s="83"/>
      <c r="P1030" s="83"/>
      <c r="Q1030" s="83"/>
      <c r="R1030" s="83"/>
      <c r="S1030" s="83"/>
      <c r="T1030" s="83"/>
      <c r="U1030" s="83"/>
      <c r="V1030" s="83"/>
      <c r="W1030" s="83"/>
      <c r="X1030" s="83"/>
      <c r="Y1030" s="83"/>
      <c r="Z1030" s="83"/>
      <c r="AA1030" s="83"/>
      <c r="AB1030" s="83"/>
      <c r="AC1030" s="83"/>
      <c r="AD1030" s="83"/>
      <c r="AE1030" s="83"/>
      <c r="AF1030" s="83"/>
      <c r="AG1030" s="83"/>
      <c r="AH1030" s="83"/>
      <c r="AI1030" s="83"/>
      <c r="AJ1030" s="83"/>
      <c r="AK1030" s="83"/>
      <c r="AL1030" s="83"/>
      <c r="AM1030" s="83"/>
      <c r="AN1030" s="83"/>
      <c r="AO1030" s="83"/>
      <c r="AP1030" s="83"/>
      <c r="AQ1030" s="83"/>
      <c r="AR1030" s="83"/>
      <c r="AS1030" s="83"/>
      <c r="AT1030" s="83"/>
      <c r="AU1030" s="83"/>
      <c r="AV1030" s="83"/>
      <c r="AW1030" s="83"/>
      <c r="AX1030" s="83"/>
      <c r="AY1030" s="83"/>
      <c r="AZ1030" s="83"/>
      <c r="BA1030" s="83"/>
      <c r="BB1030" s="83"/>
      <c r="BC1030" s="83"/>
      <c r="BD1030" s="83"/>
      <c r="BE1030" s="83"/>
      <c r="BF1030" s="83"/>
      <c r="BG1030" s="352"/>
      <c r="BH1030" s="378"/>
      <c r="BI1030" s="83"/>
      <c r="BJ1030" s="83"/>
      <c r="BK1030" s="83"/>
      <c r="BL1030" s="83"/>
      <c r="BM1030" s="83"/>
    </row>
    <row r="1031" spans="1:65" x14ac:dyDescent="0.3">
      <c r="A1031" s="353"/>
      <c r="B1031" s="83"/>
      <c r="C1031" s="10"/>
      <c r="D1031" s="83"/>
      <c r="E1031" s="83"/>
      <c r="F1031" s="83"/>
      <c r="G1031" s="312"/>
      <c r="H1031" s="312"/>
      <c r="I1031" s="83"/>
      <c r="J1031" s="83"/>
      <c r="K1031" s="83"/>
      <c r="L1031" s="83"/>
      <c r="M1031" s="83"/>
      <c r="N1031" s="83"/>
      <c r="O1031" s="83"/>
      <c r="P1031" s="83"/>
      <c r="Q1031" s="83"/>
      <c r="R1031" s="83"/>
      <c r="S1031" s="83"/>
      <c r="T1031" s="83"/>
      <c r="U1031" s="83"/>
      <c r="V1031" s="83"/>
      <c r="W1031" s="83"/>
      <c r="X1031" s="83"/>
      <c r="Y1031" s="83"/>
      <c r="Z1031" s="83"/>
      <c r="AA1031" s="83"/>
      <c r="AB1031" s="83"/>
      <c r="AC1031" s="83"/>
      <c r="AD1031" s="83"/>
      <c r="AE1031" s="83"/>
      <c r="AF1031" s="83"/>
      <c r="AG1031" s="83"/>
      <c r="AH1031" s="83"/>
      <c r="AI1031" s="83"/>
      <c r="AJ1031" s="83"/>
      <c r="AK1031" s="83"/>
      <c r="AL1031" s="83"/>
      <c r="AM1031" s="83"/>
      <c r="AN1031" s="83"/>
      <c r="AO1031" s="83"/>
      <c r="AP1031" s="83"/>
      <c r="AQ1031" s="83"/>
      <c r="AR1031" s="83"/>
      <c r="AS1031" s="83"/>
      <c r="AT1031" s="83"/>
      <c r="AU1031" s="83"/>
      <c r="AV1031" s="83"/>
      <c r="AW1031" s="83"/>
      <c r="AX1031" s="83"/>
      <c r="AY1031" s="83"/>
      <c r="AZ1031" s="83"/>
      <c r="BA1031" s="83"/>
      <c r="BB1031" s="83"/>
      <c r="BC1031" s="83"/>
      <c r="BD1031" s="83"/>
      <c r="BE1031" s="83"/>
      <c r="BF1031" s="83"/>
      <c r="BG1031" s="352"/>
      <c r="BH1031" s="378"/>
      <c r="BI1031" s="83"/>
      <c r="BJ1031" s="83"/>
      <c r="BK1031" s="83"/>
      <c r="BL1031" s="83"/>
      <c r="BM1031" s="83"/>
    </row>
    <row r="1032" spans="1:65" x14ac:dyDescent="0.3">
      <c r="A1032" s="353"/>
      <c r="B1032" s="83"/>
      <c r="C1032" s="10"/>
      <c r="D1032" s="83"/>
      <c r="E1032" s="83"/>
      <c r="F1032" s="83"/>
      <c r="G1032" s="312"/>
      <c r="H1032" s="312"/>
      <c r="I1032" s="83"/>
      <c r="J1032" s="83"/>
      <c r="K1032" s="83"/>
      <c r="L1032" s="83"/>
      <c r="M1032" s="83"/>
      <c r="N1032" s="83"/>
      <c r="O1032" s="83"/>
      <c r="P1032" s="83"/>
      <c r="Q1032" s="83"/>
      <c r="R1032" s="83"/>
      <c r="S1032" s="83"/>
      <c r="T1032" s="83"/>
      <c r="U1032" s="83"/>
      <c r="V1032" s="83"/>
      <c r="W1032" s="83"/>
      <c r="X1032" s="83"/>
      <c r="Y1032" s="83"/>
      <c r="Z1032" s="83"/>
      <c r="AA1032" s="83"/>
      <c r="AB1032" s="83"/>
      <c r="AC1032" s="83"/>
      <c r="AD1032" s="83"/>
      <c r="AE1032" s="83"/>
      <c r="AF1032" s="83"/>
      <c r="AG1032" s="83"/>
      <c r="AH1032" s="83"/>
      <c r="AI1032" s="83"/>
      <c r="AJ1032" s="83"/>
      <c r="AK1032" s="83"/>
      <c r="AL1032" s="83"/>
      <c r="AM1032" s="83"/>
      <c r="AN1032" s="83"/>
      <c r="AO1032" s="83"/>
      <c r="AP1032" s="83"/>
      <c r="AQ1032" s="83"/>
      <c r="AR1032" s="83"/>
      <c r="AS1032" s="83"/>
      <c r="AT1032" s="83"/>
      <c r="AU1032" s="83"/>
      <c r="AV1032" s="83"/>
      <c r="AW1032" s="83"/>
      <c r="AX1032" s="83"/>
      <c r="AY1032" s="83"/>
      <c r="AZ1032" s="83"/>
      <c r="BA1032" s="83"/>
      <c r="BB1032" s="83"/>
      <c r="BC1032" s="83"/>
      <c r="BD1032" s="83"/>
      <c r="BE1032" s="83"/>
      <c r="BF1032" s="83"/>
      <c r="BG1032" s="352"/>
      <c r="BH1032" s="378"/>
      <c r="BI1032" s="83"/>
      <c r="BJ1032" s="83"/>
      <c r="BK1032" s="83"/>
      <c r="BL1032" s="83"/>
      <c r="BM1032" s="83"/>
    </row>
    <row r="1033" spans="1:65" x14ac:dyDescent="0.3">
      <c r="A1033" s="353"/>
      <c r="B1033" s="83"/>
      <c r="C1033" s="10"/>
      <c r="D1033" s="83"/>
      <c r="E1033" s="83"/>
      <c r="F1033" s="83"/>
      <c r="G1033" s="312"/>
      <c r="H1033" s="312"/>
      <c r="I1033" s="83"/>
      <c r="J1033" s="83"/>
      <c r="K1033" s="83"/>
      <c r="L1033" s="83"/>
      <c r="M1033" s="83"/>
      <c r="N1033" s="83"/>
      <c r="O1033" s="83"/>
      <c r="P1033" s="83"/>
      <c r="Q1033" s="83"/>
      <c r="R1033" s="83"/>
      <c r="S1033" s="83"/>
      <c r="T1033" s="83"/>
      <c r="U1033" s="83"/>
      <c r="V1033" s="83"/>
      <c r="W1033" s="83"/>
      <c r="X1033" s="83"/>
      <c r="Y1033" s="83"/>
      <c r="Z1033" s="83"/>
      <c r="AA1033" s="83"/>
      <c r="AB1033" s="83"/>
      <c r="AC1033" s="83"/>
      <c r="AD1033" s="83"/>
      <c r="AE1033" s="83"/>
      <c r="AF1033" s="83"/>
      <c r="AG1033" s="83"/>
      <c r="AH1033" s="83"/>
      <c r="AI1033" s="83"/>
      <c r="AJ1033" s="83"/>
      <c r="AK1033" s="83"/>
      <c r="AL1033" s="83"/>
      <c r="AM1033" s="83"/>
      <c r="AN1033" s="83"/>
      <c r="AO1033" s="83"/>
      <c r="AP1033" s="83"/>
      <c r="AQ1033" s="83"/>
      <c r="AR1033" s="83"/>
      <c r="AS1033" s="83"/>
      <c r="AT1033" s="83"/>
      <c r="AU1033" s="83"/>
      <c r="AV1033" s="83"/>
      <c r="AW1033" s="83"/>
      <c r="AX1033" s="83"/>
      <c r="AY1033" s="83"/>
      <c r="AZ1033" s="83"/>
      <c r="BA1033" s="83"/>
      <c r="BB1033" s="83"/>
      <c r="BC1033" s="83"/>
      <c r="BD1033" s="83"/>
      <c r="BE1033" s="83"/>
      <c r="BF1033" s="83"/>
      <c r="BG1033" s="352"/>
      <c r="BH1033" s="378"/>
      <c r="BI1033" s="83"/>
      <c r="BJ1033" s="83"/>
      <c r="BK1033" s="83"/>
      <c r="BL1033" s="83"/>
      <c r="BM1033" s="83"/>
    </row>
    <row r="1034" spans="1:65" x14ac:dyDescent="0.3">
      <c r="A1034" s="353"/>
      <c r="B1034" s="83"/>
      <c r="C1034" s="10"/>
      <c r="D1034" s="83"/>
      <c r="E1034" s="83"/>
      <c r="F1034" s="83"/>
      <c r="G1034" s="312"/>
      <c r="H1034" s="312"/>
      <c r="I1034" s="83"/>
      <c r="J1034" s="83"/>
      <c r="K1034" s="83"/>
      <c r="L1034" s="83"/>
      <c r="M1034" s="83"/>
      <c r="N1034" s="83"/>
      <c r="O1034" s="83"/>
      <c r="P1034" s="83"/>
      <c r="Q1034" s="83"/>
      <c r="R1034" s="83"/>
      <c r="S1034" s="83"/>
      <c r="T1034" s="83"/>
      <c r="U1034" s="83"/>
      <c r="V1034" s="83"/>
      <c r="W1034" s="83"/>
      <c r="X1034" s="83"/>
      <c r="Y1034" s="83"/>
      <c r="Z1034" s="83"/>
      <c r="AA1034" s="83"/>
      <c r="AB1034" s="83"/>
      <c r="AC1034" s="83"/>
      <c r="AD1034" s="83"/>
      <c r="AE1034" s="83"/>
      <c r="AF1034" s="83"/>
      <c r="AG1034" s="83"/>
      <c r="AH1034" s="83"/>
      <c r="AI1034" s="83"/>
      <c r="AJ1034" s="83"/>
      <c r="AK1034" s="83"/>
      <c r="AL1034" s="83"/>
      <c r="AM1034" s="83"/>
      <c r="AN1034" s="83"/>
      <c r="AO1034" s="83"/>
      <c r="AP1034" s="83"/>
      <c r="AQ1034" s="83"/>
      <c r="AR1034" s="83"/>
      <c r="AS1034" s="83"/>
      <c r="AT1034" s="83"/>
      <c r="AU1034" s="83"/>
      <c r="AV1034" s="83"/>
      <c r="AW1034" s="83"/>
      <c r="AX1034" s="83"/>
      <c r="AY1034" s="83"/>
      <c r="AZ1034" s="83"/>
      <c r="BA1034" s="83"/>
      <c r="BB1034" s="83"/>
      <c r="BC1034" s="83"/>
      <c r="BD1034" s="83"/>
      <c r="BE1034" s="83"/>
      <c r="BF1034" s="83"/>
      <c r="BG1034" s="352"/>
      <c r="BH1034" s="378"/>
      <c r="BI1034" s="83"/>
      <c r="BJ1034" s="83"/>
      <c r="BK1034" s="83"/>
      <c r="BL1034" s="83"/>
      <c r="BM1034" s="83"/>
    </row>
    <row r="1035" spans="1:65" x14ac:dyDescent="0.3">
      <c r="A1035" s="353"/>
      <c r="B1035" s="83"/>
      <c r="C1035" s="10"/>
      <c r="D1035" s="83"/>
      <c r="E1035" s="83"/>
      <c r="F1035" s="83"/>
      <c r="G1035" s="312"/>
      <c r="H1035" s="312"/>
      <c r="I1035" s="83"/>
      <c r="J1035" s="83"/>
      <c r="K1035" s="83"/>
      <c r="L1035" s="83"/>
      <c r="M1035" s="83"/>
      <c r="N1035" s="83"/>
      <c r="O1035" s="83"/>
      <c r="P1035" s="83"/>
      <c r="Q1035" s="83"/>
      <c r="R1035" s="83"/>
      <c r="S1035" s="83"/>
      <c r="T1035" s="83"/>
      <c r="U1035" s="83"/>
      <c r="V1035" s="83"/>
      <c r="W1035" s="83"/>
      <c r="X1035" s="83"/>
      <c r="Y1035" s="83"/>
      <c r="Z1035" s="83"/>
      <c r="AA1035" s="83"/>
      <c r="AB1035" s="83"/>
      <c r="AC1035" s="83"/>
      <c r="AD1035" s="83"/>
      <c r="AE1035" s="83"/>
      <c r="AF1035" s="83"/>
      <c r="AG1035" s="83"/>
      <c r="AH1035" s="83"/>
      <c r="AI1035" s="83"/>
      <c r="AJ1035" s="83"/>
      <c r="AK1035" s="83"/>
      <c r="AL1035" s="83"/>
      <c r="AM1035" s="83"/>
      <c r="AN1035" s="83"/>
      <c r="AO1035" s="83"/>
      <c r="AP1035" s="83"/>
      <c r="AQ1035" s="83"/>
      <c r="AR1035" s="83"/>
      <c r="AS1035" s="83"/>
      <c r="AT1035" s="83"/>
      <c r="AU1035" s="83"/>
      <c r="AV1035" s="83"/>
      <c r="AW1035" s="83"/>
      <c r="AX1035" s="83"/>
      <c r="AY1035" s="83"/>
      <c r="AZ1035" s="83"/>
      <c r="BA1035" s="83"/>
      <c r="BB1035" s="83"/>
      <c r="BC1035" s="83"/>
      <c r="BD1035" s="83"/>
      <c r="BE1035" s="83"/>
      <c r="BF1035" s="83"/>
      <c r="BG1035" s="352"/>
      <c r="BH1035" s="378"/>
      <c r="BI1035" s="83"/>
      <c r="BJ1035" s="83"/>
      <c r="BK1035" s="83"/>
      <c r="BL1035" s="83"/>
      <c r="BM1035" s="83"/>
    </row>
    <row r="1036" spans="1:65" x14ac:dyDescent="0.3">
      <c r="A1036" s="353"/>
      <c r="B1036" s="83"/>
      <c r="C1036" s="10"/>
      <c r="D1036" s="83"/>
      <c r="E1036" s="83"/>
      <c r="F1036" s="83"/>
      <c r="G1036" s="312"/>
      <c r="H1036" s="312"/>
      <c r="I1036" s="83"/>
      <c r="J1036" s="83"/>
      <c r="K1036" s="83"/>
      <c r="L1036" s="83"/>
      <c r="M1036" s="83"/>
      <c r="N1036" s="83"/>
      <c r="O1036" s="83"/>
      <c r="P1036" s="83"/>
      <c r="Q1036" s="83"/>
      <c r="R1036" s="83"/>
      <c r="S1036" s="83"/>
      <c r="T1036" s="83"/>
      <c r="U1036" s="83"/>
      <c r="V1036" s="83"/>
      <c r="W1036" s="83"/>
      <c r="X1036" s="83"/>
      <c r="Y1036" s="83"/>
      <c r="Z1036" s="83"/>
      <c r="AA1036" s="83"/>
      <c r="AB1036" s="83"/>
      <c r="AC1036" s="83"/>
      <c r="AD1036" s="83"/>
      <c r="AE1036" s="83"/>
      <c r="AF1036" s="83"/>
      <c r="AG1036" s="83"/>
      <c r="AH1036" s="83"/>
      <c r="AI1036" s="83"/>
      <c r="AJ1036" s="83"/>
      <c r="AK1036" s="83"/>
      <c r="AL1036" s="83"/>
      <c r="AM1036" s="83"/>
      <c r="AN1036" s="83"/>
      <c r="AO1036" s="83"/>
      <c r="AP1036" s="83"/>
      <c r="AQ1036" s="83"/>
      <c r="AR1036" s="83"/>
      <c r="AS1036" s="83"/>
      <c r="AT1036" s="83"/>
      <c r="AU1036" s="83"/>
      <c r="AV1036" s="83"/>
      <c r="AW1036" s="83"/>
      <c r="AX1036" s="83"/>
      <c r="AY1036" s="83"/>
      <c r="AZ1036" s="83"/>
      <c r="BA1036" s="83"/>
      <c r="BB1036" s="83"/>
      <c r="BC1036" s="83"/>
      <c r="BD1036" s="83"/>
      <c r="BE1036" s="83"/>
      <c r="BF1036" s="83"/>
      <c r="BG1036" s="352"/>
      <c r="BH1036" s="378"/>
      <c r="BI1036" s="83"/>
      <c r="BJ1036" s="83"/>
      <c r="BK1036" s="83"/>
      <c r="BL1036" s="83"/>
      <c r="BM1036" s="83"/>
    </row>
    <row r="1037" spans="1:65" x14ac:dyDescent="0.3">
      <c r="A1037" s="353"/>
      <c r="B1037" s="83"/>
      <c r="C1037" s="10"/>
      <c r="D1037" s="83"/>
      <c r="E1037" s="83"/>
      <c r="F1037" s="83"/>
      <c r="G1037" s="312"/>
      <c r="H1037" s="312"/>
      <c r="I1037" s="83"/>
      <c r="J1037" s="83"/>
      <c r="K1037" s="83"/>
      <c r="L1037" s="83"/>
      <c r="M1037" s="83"/>
      <c r="N1037" s="83"/>
      <c r="O1037" s="83"/>
      <c r="P1037" s="83"/>
      <c r="Q1037" s="83"/>
      <c r="R1037" s="83"/>
      <c r="S1037" s="83"/>
      <c r="T1037" s="83"/>
      <c r="U1037" s="83"/>
      <c r="V1037" s="83"/>
      <c r="W1037" s="83"/>
      <c r="X1037" s="83"/>
      <c r="Y1037" s="83"/>
      <c r="Z1037" s="83"/>
      <c r="AA1037" s="83"/>
      <c r="AB1037" s="83"/>
      <c r="AC1037" s="83"/>
      <c r="AD1037" s="83"/>
      <c r="AE1037" s="83"/>
      <c r="AF1037" s="83"/>
      <c r="AG1037" s="83"/>
      <c r="AH1037" s="83"/>
      <c r="AI1037" s="83"/>
      <c r="AJ1037" s="83"/>
      <c r="AK1037" s="83"/>
      <c r="AL1037" s="83"/>
      <c r="AM1037" s="83"/>
      <c r="AN1037" s="83"/>
      <c r="AO1037" s="83"/>
      <c r="AP1037" s="83"/>
      <c r="AQ1037" s="83"/>
      <c r="AR1037" s="83"/>
      <c r="AS1037" s="83"/>
      <c r="AT1037" s="83"/>
      <c r="AU1037" s="83"/>
      <c r="AV1037" s="83"/>
      <c r="AW1037" s="83"/>
      <c r="AX1037" s="83"/>
      <c r="AY1037" s="83"/>
      <c r="AZ1037" s="83"/>
      <c r="BA1037" s="83"/>
      <c r="BB1037" s="83"/>
      <c r="BC1037" s="83"/>
      <c r="BD1037" s="83"/>
      <c r="BE1037" s="83"/>
      <c r="BF1037" s="83"/>
      <c r="BG1037" s="352"/>
      <c r="BH1037" s="378"/>
      <c r="BI1037" s="83"/>
      <c r="BJ1037" s="83"/>
      <c r="BK1037" s="83"/>
      <c r="BL1037" s="83"/>
      <c r="BM1037" s="83"/>
    </row>
    <row r="1038" spans="1:65" x14ac:dyDescent="0.3">
      <c r="A1038" s="353"/>
      <c r="B1038" s="83"/>
      <c r="C1038" s="10"/>
      <c r="D1038" s="83"/>
      <c r="E1038" s="83"/>
      <c r="F1038" s="83"/>
      <c r="G1038" s="312"/>
      <c r="H1038" s="312"/>
      <c r="I1038" s="83"/>
      <c r="J1038" s="83"/>
      <c r="K1038" s="83"/>
      <c r="L1038" s="83"/>
      <c r="M1038" s="83"/>
      <c r="N1038" s="83"/>
      <c r="O1038" s="83"/>
      <c r="P1038" s="83"/>
      <c r="Q1038" s="83"/>
      <c r="R1038" s="83"/>
      <c r="S1038" s="83"/>
      <c r="T1038" s="83"/>
      <c r="U1038" s="83"/>
      <c r="V1038" s="83"/>
      <c r="W1038" s="83"/>
      <c r="X1038" s="83"/>
      <c r="Y1038" s="83"/>
      <c r="Z1038" s="83"/>
      <c r="AA1038" s="83"/>
      <c r="AB1038" s="83"/>
      <c r="AC1038" s="83"/>
      <c r="AD1038" s="83"/>
      <c r="AE1038" s="83"/>
      <c r="AF1038" s="83"/>
      <c r="AG1038" s="83"/>
      <c r="AH1038" s="83"/>
      <c r="AI1038" s="83"/>
      <c r="AJ1038" s="83"/>
      <c r="AK1038" s="83"/>
      <c r="AL1038" s="83"/>
      <c r="AM1038" s="83"/>
      <c r="AN1038" s="83"/>
      <c r="AO1038" s="83"/>
      <c r="AP1038" s="83"/>
      <c r="AQ1038" s="83"/>
      <c r="AR1038" s="83"/>
      <c r="AS1038" s="83"/>
      <c r="AT1038" s="83"/>
      <c r="AU1038" s="83"/>
      <c r="AV1038" s="83"/>
      <c r="AW1038" s="83"/>
      <c r="AX1038" s="83"/>
      <c r="AY1038" s="83"/>
      <c r="AZ1038" s="83"/>
      <c r="BA1038" s="83"/>
      <c r="BB1038" s="83"/>
      <c r="BC1038" s="83"/>
      <c r="BD1038" s="83"/>
      <c r="BE1038" s="83"/>
      <c r="BF1038" s="83"/>
      <c r="BG1038" s="352"/>
      <c r="BH1038" s="378"/>
      <c r="BI1038" s="83"/>
      <c r="BJ1038" s="83"/>
      <c r="BK1038" s="83"/>
      <c r="BL1038" s="83"/>
      <c r="BM1038" s="83"/>
    </row>
    <row r="1039" spans="1:65" x14ac:dyDescent="0.3">
      <c r="A1039" s="353"/>
      <c r="B1039" s="83"/>
      <c r="C1039" s="10"/>
      <c r="D1039" s="83"/>
      <c r="E1039" s="83"/>
      <c r="F1039" s="83"/>
      <c r="G1039" s="312"/>
      <c r="H1039" s="312"/>
      <c r="I1039" s="83"/>
      <c r="J1039" s="83"/>
      <c r="K1039" s="83"/>
      <c r="L1039" s="83"/>
      <c r="M1039" s="83"/>
      <c r="N1039" s="83"/>
      <c r="O1039" s="83"/>
      <c r="P1039" s="83"/>
      <c r="Q1039" s="83"/>
      <c r="R1039" s="83"/>
      <c r="S1039" s="83"/>
      <c r="T1039" s="83"/>
      <c r="U1039" s="83"/>
      <c r="V1039" s="83"/>
      <c r="W1039" s="83"/>
      <c r="X1039" s="83"/>
      <c r="Y1039" s="83"/>
      <c r="Z1039" s="83"/>
      <c r="AA1039" s="83"/>
      <c r="AB1039" s="83"/>
      <c r="AC1039" s="83"/>
      <c r="AD1039" s="83"/>
      <c r="AE1039" s="83"/>
      <c r="AF1039" s="83"/>
      <c r="AG1039" s="83"/>
      <c r="AH1039" s="83"/>
      <c r="AI1039" s="83"/>
      <c r="AJ1039" s="83"/>
      <c r="AK1039" s="83"/>
      <c r="AL1039" s="83"/>
      <c r="AM1039" s="83"/>
      <c r="AN1039" s="83"/>
      <c r="AO1039" s="83"/>
      <c r="AP1039" s="83"/>
      <c r="AQ1039" s="83"/>
      <c r="AR1039" s="83"/>
      <c r="AS1039" s="83"/>
      <c r="AT1039" s="83"/>
      <c r="AU1039" s="83"/>
      <c r="AV1039" s="83"/>
      <c r="AW1039" s="83"/>
      <c r="AX1039" s="83"/>
      <c r="AY1039" s="83"/>
      <c r="AZ1039" s="83"/>
      <c r="BA1039" s="83"/>
      <c r="BB1039" s="83"/>
      <c r="BC1039" s="83"/>
      <c r="BD1039" s="83"/>
      <c r="BE1039" s="83"/>
      <c r="BF1039" s="83"/>
      <c r="BG1039" s="352"/>
      <c r="BH1039" s="378"/>
      <c r="BI1039" s="83"/>
      <c r="BJ1039" s="83"/>
      <c r="BK1039" s="83"/>
      <c r="BL1039" s="83"/>
      <c r="BM1039" s="83"/>
    </row>
    <row r="1040" spans="1:65" x14ac:dyDescent="0.3">
      <c r="A1040" s="353"/>
      <c r="B1040" s="83"/>
      <c r="C1040" s="10"/>
      <c r="D1040" s="83"/>
      <c r="E1040" s="83"/>
      <c r="F1040" s="83"/>
      <c r="G1040" s="312"/>
      <c r="H1040" s="312"/>
      <c r="I1040" s="83"/>
      <c r="J1040" s="83"/>
      <c r="K1040" s="83"/>
      <c r="L1040" s="83"/>
      <c r="M1040" s="83"/>
      <c r="N1040" s="83"/>
      <c r="O1040" s="83"/>
      <c r="P1040" s="83"/>
      <c r="Q1040" s="83"/>
      <c r="R1040" s="83"/>
      <c r="S1040" s="83"/>
      <c r="T1040" s="83"/>
      <c r="U1040" s="83"/>
      <c r="V1040" s="83"/>
      <c r="W1040" s="83"/>
      <c r="X1040" s="83"/>
      <c r="Y1040" s="83"/>
      <c r="Z1040" s="83"/>
      <c r="AA1040" s="83"/>
      <c r="AB1040" s="83"/>
      <c r="AC1040" s="83"/>
      <c r="AD1040" s="83"/>
      <c r="AE1040" s="83"/>
      <c r="AF1040" s="83"/>
      <c r="AG1040" s="83"/>
      <c r="AH1040" s="83"/>
      <c r="AI1040" s="83"/>
      <c r="AJ1040" s="83"/>
      <c r="AK1040" s="83"/>
      <c r="AL1040" s="83"/>
      <c r="AM1040" s="83"/>
      <c r="AN1040" s="83"/>
      <c r="AO1040" s="83"/>
      <c r="AP1040" s="83"/>
      <c r="AQ1040" s="83"/>
      <c r="AR1040" s="83"/>
      <c r="AS1040" s="83"/>
      <c r="AT1040" s="83"/>
      <c r="AU1040" s="83"/>
      <c r="AV1040" s="83"/>
      <c r="AW1040" s="83"/>
      <c r="AX1040" s="83"/>
      <c r="AY1040" s="83"/>
      <c r="AZ1040" s="83"/>
      <c r="BA1040" s="83"/>
      <c r="BB1040" s="83"/>
      <c r="BC1040" s="83"/>
      <c r="BD1040" s="83"/>
      <c r="BE1040" s="83"/>
      <c r="BF1040" s="83"/>
      <c r="BG1040" s="352"/>
      <c r="BH1040" s="378"/>
      <c r="BI1040" s="83"/>
      <c r="BJ1040" s="83"/>
      <c r="BK1040" s="83"/>
      <c r="BL1040" s="83"/>
      <c r="BM1040" s="83"/>
    </row>
    <row r="1041" spans="1:65" x14ac:dyDescent="0.3">
      <c r="A1041" s="353"/>
      <c r="B1041" s="83"/>
      <c r="C1041" s="10"/>
      <c r="D1041" s="83"/>
      <c r="E1041" s="83"/>
      <c r="F1041" s="83"/>
      <c r="G1041" s="312"/>
      <c r="H1041" s="312"/>
      <c r="I1041" s="83"/>
      <c r="J1041" s="83"/>
      <c r="K1041" s="83"/>
      <c r="L1041" s="83"/>
      <c r="M1041" s="83"/>
      <c r="N1041" s="83"/>
      <c r="O1041" s="83"/>
      <c r="P1041" s="83"/>
      <c r="Q1041" s="83"/>
      <c r="R1041" s="83"/>
      <c r="S1041" s="83"/>
      <c r="T1041" s="83"/>
      <c r="U1041" s="83"/>
      <c r="V1041" s="83"/>
      <c r="W1041" s="83"/>
      <c r="X1041" s="83"/>
      <c r="Y1041" s="83"/>
      <c r="Z1041" s="83"/>
      <c r="AA1041" s="83"/>
      <c r="AB1041" s="83"/>
      <c r="AC1041" s="83"/>
      <c r="AD1041" s="83"/>
      <c r="AE1041" s="83"/>
      <c r="AF1041" s="83"/>
      <c r="AG1041" s="83"/>
      <c r="AH1041" s="83"/>
      <c r="AI1041" s="83"/>
      <c r="AJ1041" s="83"/>
      <c r="AK1041" s="83"/>
      <c r="AL1041" s="83"/>
      <c r="AM1041" s="83"/>
      <c r="AN1041" s="83"/>
      <c r="AO1041" s="83"/>
      <c r="AP1041" s="83"/>
      <c r="AQ1041" s="83"/>
      <c r="AR1041" s="83"/>
      <c r="AS1041" s="83"/>
      <c r="AT1041" s="83"/>
      <c r="AU1041" s="83"/>
      <c r="AV1041" s="83"/>
      <c r="AW1041" s="83"/>
      <c r="AX1041" s="83"/>
      <c r="AY1041" s="83"/>
      <c r="AZ1041" s="83"/>
      <c r="BA1041" s="83"/>
      <c r="BB1041" s="83"/>
      <c r="BC1041" s="83"/>
      <c r="BD1041" s="83"/>
      <c r="BE1041" s="83"/>
      <c r="BF1041" s="83"/>
      <c r="BG1041" s="352"/>
      <c r="BH1041" s="378"/>
      <c r="BI1041" s="83"/>
      <c r="BJ1041" s="83"/>
      <c r="BK1041" s="83"/>
      <c r="BL1041" s="83"/>
      <c r="BM1041" s="83"/>
    </row>
    <row r="1042" spans="1:65" x14ac:dyDescent="0.3">
      <c r="A1042" s="353"/>
      <c r="B1042" s="83"/>
      <c r="C1042" s="10"/>
      <c r="D1042" s="83"/>
      <c r="E1042" s="83"/>
      <c r="F1042" s="83"/>
      <c r="G1042" s="312"/>
      <c r="H1042" s="312"/>
      <c r="I1042" s="83"/>
      <c r="J1042" s="83"/>
      <c r="K1042" s="83"/>
      <c r="L1042" s="83"/>
      <c r="M1042" s="83"/>
      <c r="N1042" s="83"/>
      <c r="O1042" s="83"/>
      <c r="P1042" s="83"/>
      <c r="Q1042" s="83"/>
      <c r="R1042" s="83"/>
      <c r="S1042" s="83"/>
      <c r="T1042" s="83"/>
      <c r="U1042" s="83"/>
      <c r="V1042" s="83"/>
      <c r="W1042" s="83"/>
      <c r="X1042" s="83"/>
      <c r="Y1042" s="83"/>
      <c r="Z1042" s="83"/>
      <c r="AA1042" s="83"/>
      <c r="AB1042" s="83"/>
      <c r="AC1042" s="83"/>
      <c r="AD1042" s="83"/>
      <c r="AE1042" s="83"/>
      <c r="AF1042" s="83"/>
      <c r="AG1042" s="83"/>
      <c r="AH1042" s="83"/>
      <c r="AI1042" s="83"/>
      <c r="AJ1042" s="83"/>
      <c r="AK1042" s="83"/>
      <c r="AL1042" s="83"/>
      <c r="AM1042" s="83"/>
      <c r="AN1042" s="83"/>
      <c r="AO1042" s="83"/>
      <c r="AP1042" s="83"/>
      <c r="AQ1042" s="83"/>
      <c r="AR1042" s="83"/>
      <c r="AS1042" s="83"/>
      <c r="AT1042" s="83"/>
      <c r="AU1042" s="83"/>
      <c r="AV1042" s="83"/>
      <c r="AW1042" s="83"/>
      <c r="AX1042" s="83"/>
      <c r="AY1042" s="83"/>
      <c r="AZ1042" s="83"/>
      <c r="BA1042" s="83"/>
      <c r="BB1042" s="83"/>
      <c r="BC1042" s="83"/>
      <c r="BD1042" s="83"/>
      <c r="BE1042" s="83"/>
      <c r="BF1042" s="83"/>
      <c r="BG1042" s="352"/>
      <c r="BH1042" s="378"/>
      <c r="BI1042" s="83"/>
      <c r="BJ1042" s="83"/>
      <c r="BK1042" s="83"/>
      <c r="BL1042" s="83"/>
      <c r="BM1042" s="83"/>
    </row>
    <row r="1043" spans="1:65" x14ac:dyDescent="0.3">
      <c r="A1043" s="353"/>
      <c r="B1043" s="83"/>
      <c r="C1043" s="10"/>
      <c r="D1043" s="83"/>
      <c r="E1043" s="83"/>
      <c r="F1043" s="83"/>
      <c r="G1043" s="312"/>
      <c r="H1043" s="312"/>
      <c r="I1043" s="83"/>
      <c r="J1043" s="83"/>
      <c r="K1043" s="83"/>
      <c r="L1043" s="83"/>
      <c r="M1043" s="83"/>
      <c r="N1043" s="83"/>
      <c r="O1043" s="83"/>
      <c r="P1043" s="83"/>
      <c r="Q1043" s="83"/>
      <c r="R1043" s="83"/>
      <c r="S1043" s="83"/>
      <c r="T1043" s="83"/>
      <c r="U1043" s="83"/>
      <c r="V1043" s="83"/>
      <c r="W1043" s="83"/>
      <c r="X1043" s="83"/>
      <c r="Y1043" s="83"/>
      <c r="Z1043" s="83"/>
      <c r="AA1043" s="83"/>
      <c r="AB1043" s="83"/>
      <c r="AC1043" s="83"/>
      <c r="AD1043" s="83"/>
      <c r="AE1043" s="83"/>
      <c r="AF1043" s="83"/>
      <c r="AG1043" s="83"/>
      <c r="AH1043" s="83"/>
      <c r="AI1043" s="83"/>
      <c r="AJ1043" s="83"/>
      <c r="AK1043" s="83"/>
      <c r="AL1043" s="83"/>
      <c r="AM1043" s="83"/>
      <c r="AN1043" s="83"/>
      <c r="AO1043" s="83"/>
      <c r="AP1043" s="83"/>
      <c r="AQ1043" s="83"/>
      <c r="AR1043" s="83"/>
      <c r="AS1043" s="83"/>
      <c r="AT1043" s="83"/>
      <c r="AU1043" s="83"/>
      <c r="AV1043" s="83"/>
      <c r="AW1043" s="83"/>
      <c r="AX1043" s="83"/>
      <c r="AY1043" s="83"/>
      <c r="AZ1043" s="83"/>
      <c r="BA1043" s="83"/>
      <c r="BB1043" s="83"/>
      <c r="BC1043" s="83"/>
      <c r="BD1043" s="83"/>
      <c r="BE1043" s="83"/>
      <c r="BF1043" s="83"/>
      <c r="BG1043" s="352"/>
      <c r="BH1043" s="378"/>
      <c r="BI1043" s="83"/>
      <c r="BJ1043" s="83"/>
      <c r="BK1043" s="83"/>
      <c r="BL1043" s="83"/>
      <c r="BM1043" s="83"/>
    </row>
    <row r="1044" spans="1:65" x14ac:dyDescent="0.3">
      <c r="A1044" s="353"/>
      <c r="B1044" s="83"/>
      <c r="C1044" s="10"/>
      <c r="D1044" s="83"/>
      <c r="E1044" s="83"/>
      <c r="F1044" s="83"/>
      <c r="G1044" s="312"/>
      <c r="H1044" s="312"/>
      <c r="I1044" s="83"/>
      <c r="J1044" s="83"/>
      <c r="K1044" s="83"/>
      <c r="L1044" s="83"/>
      <c r="M1044" s="83"/>
      <c r="N1044" s="83"/>
      <c r="O1044" s="83"/>
      <c r="P1044" s="83"/>
      <c r="Q1044" s="83"/>
      <c r="R1044" s="83"/>
      <c r="S1044" s="83"/>
      <c r="T1044" s="83"/>
      <c r="U1044" s="83"/>
      <c r="V1044" s="83"/>
      <c r="W1044" s="83"/>
      <c r="X1044" s="83"/>
      <c r="Y1044" s="83"/>
      <c r="Z1044" s="83"/>
      <c r="AA1044" s="83"/>
      <c r="AB1044" s="83"/>
      <c r="AC1044" s="83"/>
      <c r="AD1044" s="83"/>
      <c r="AE1044" s="83"/>
      <c r="AF1044" s="83"/>
      <c r="AG1044" s="83"/>
      <c r="AH1044" s="83"/>
      <c r="AI1044" s="83"/>
      <c r="AJ1044" s="83"/>
      <c r="AK1044" s="83"/>
      <c r="AL1044" s="83"/>
      <c r="AM1044" s="83"/>
      <c r="AN1044" s="83"/>
      <c r="AO1044" s="83"/>
      <c r="AP1044" s="83"/>
      <c r="AQ1044" s="83"/>
      <c r="AR1044" s="83"/>
      <c r="AS1044" s="83"/>
      <c r="AT1044" s="83"/>
      <c r="AU1044" s="83"/>
      <c r="AV1044" s="83"/>
      <c r="AW1044" s="83"/>
      <c r="AX1044" s="83"/>
      <c r="AY1044" s="83"/>
      <c r="AZ1044" s="83"/>
      <c r="BA1044" s="83"/>
      <c r="BB1044" s="83"/>
      <c r="BC1044" s="83"/>
      <c r="BD1044" s="83"/>
      <c r="BE1044" s="83"/>
      <c r="BF1044" s="83"/>
      <c r="BG1044" s="352"/>
      <c r="BH1044" s="378"/>
      <c r="BI1044" s="83"/>
      <c r="BJ1044" s="83"/>
      <c r="BK1044" s="83"/>
      <c r="BL1044" s="83"/>
      <c r="BM1044" s="83"/>
    </row>
    <row r="1045" spans="1:65" x14ac:dyDescent="0.3">
      <c r="A1045" s="353"/>
      <c r="B1045" s="83"/>
      <c r="C1045" s="10"/>
      <c r="D1045" s="83"/>
      <c r="E1045" s="83"/>
      <c r="F1045" s="83"/>
      <c r="G1045" s="312"/>
      <c r="H1045" s="312"/>
      <c r="I1045" s="83"/>
      <c r="J1045" s="83"/>
      <c r="K1045" s="83"/>
      <c r="L1045" s="83"/>
      <c r="M1045" s="83"/>
      <c r="N1045" s="83"/>
      <c r="O1045" s="83"/>
      <c r="P1045" s="83"/>
      <c r="Q1045" s="83"/>
      <c r="R1045" s="83"/>
      <c r="S1045" s="83"/>
      <c r="T1045" s="83"/>
      <c r="U1045" s="83"/>
      <c r="V1045" s="83"/>
      <c r="W1045" s="83"/>
      <c r="X1045" s="83"/>
      <c r="Y1045" s="83"/>
      <c r="Z1045" s="83"/>
      <c r="AA1045" s="83"/>
      <c r="AB1045" s="83"/>
      <c r="AC1045" s="83"/>
      <c r="AD1045" s="83"/>
      <c r="AE1045" s="83"/>
      <c r="AF1045" s="83"/>
      <c r="AG1045" s="83"/>
      <c r="AH1045" s="83"/>
      <c r="AI1045" s="83"/>
      <c r="AJ1045" s="83"/>
      <c r="AK1045" s="83"/>
      <c r="AL1045" s="83"/>
      <c r="AM1045" s="83"/>
      <c r="AN1045" s="83"/>
      <c r="AO1045" s="83"/>
      <c r="AP1045" s="83"/>
      <c r="AQ1045" s="83"/>
      <c r="AR1045" s="83"/>
      <c r="AS1045" s="83"/>
      <c r="AT1045" s="83"/>
      <c r="AU1045" s="83"/>
      <c r="AV1045" s="83"/>
      <c r="AW1045" s="83"/>
      <c r="AX1045" s="83"/>
      <c r="AY1045" s="83"/>
      <c r="AZ1045" s="83"/>
      <c r="BA1045" s="83"/>
      <c r="BB1045" s="83"/>
      <c r="BC1045" s="83"/>
      <c r="BD1045" s="83"/>
      <c r="BE1045" s="83"/>
      <c r="BF1045" s="83"/>
      <c r="BG1045" s="352"/>
      <c r="BH1045" s="378"/>
      <c r="BI1045" s="83"/>
      <c r="BJ1045" s="83"/>
      <c r="BK1045" s="83"/>
      <c r="BL1045" s="83"/>
      <c r="BM1045" s="83"/>
    </row>
    <row r="1046" spans="1:65" x14ac:dyDescent="0.3">
      <c r="A1046" s="353"/>
      <c r="B1046" s="83"/>
      <c r="C1046" s="10"/>
      <c r="D1046" s="83"/>
      <c r="E1046" s="83"/>
      <c r="F1046" s="83"/>
      <c r="G1046" s="312"/>
      <c r="H1046" s="312"/>
      <c r="I1046" s="83"/>
      <c r="J1046" s="83"/>
      <c r="K1046" s="83"/>
      <c r="L1046" s="83"/>
      <c r="M1046" s="83"/>
      <c r="N1046" s="83"/>
      <c r="O1046" s="83"/>
      <c r="P1046" s="83"/>
      <c r="Q1046" s="83"/>
      <c r="R1046" s="83"/>
      <c r="S1046" s="83"/>
      <c r="T1046" s="83"/>
      <c r="U1046" s="83"/>
      <c r="V1046" s="83"/>
      <c r="W1046" s="83"/>
      <c r="X1046" s="83"/>
      <c r="Y1046" s="83"/>
      <c r="Z1046" s="83"/>
      <c r="AA1046" s="83"/>
      <c r="AB1046" s="83"/>
      <c r="AC1046" s="83"/>
      <c r="AD1046" s="83"/>
      <c r="AE1046" s="83"/>
      <c r="AF1046" s="83"/>
      <c r="AG1046" s="83"/>
      <c r="AH1046" s="83"/>
      <c r="AI1046" s="83"/>
      <c r="AJ1046" s="83"/>
      <c r="AK1046" s="83"/>
      <c r="AL1046" s="83"/>
      <c r="AM1046" s="83"/>
      <c r="AN1046" s="83"/>
      <c r="AO1046" s="83"/>
      <c r="AP1046" s="83"/>
      <c r="AQ1046" s="83"/>
      <c r="AR1046" s="83"/>
      <c r="AS1046" s="83"/>
      <c r="AT1046" s="83"/>
      <c r="AU1046" s="83"/>
      <c r="AV1046" s="83"/>
      <c r="AW1046" s="83"/>
      <c r="AX1046" s="83"/>
      <c r="AY1046" s="83"/>
      <c r="AZ1046" s="83"/>
      <c r="BA1046" s="83"/>
      <c r="BB1046" s="83"/>
      <c r="BC1046" s="83"/>
      <c r="BD1046" s="83"/>
      <c r="BE1046" s="83"/>
      <c r="BF1046" s="83"/>
      <c r="BG1046" s="352"/>
      <c r="BH1046" s="378"/>
      <c r="BI1046" s="83"/>
      <c r="BJ1046" s="83"/>
      <c r="BK1046" s="83"/>
      <c r="BL1046" s="83"/>
      <c r="BM1046" s="83"/>
    </row>
    <row r="1047" spans="1:65" x14ac:dyDescent="0.3">
      <c r="A1047" s="353"/>
      <c r="B1047" s="83"/>
      <c r="C1047" s="10"/>
      <c r="D1047" s="83"/>
      <c r="E1047" s="83"/>
      <c r="F1047" s="83"/>
      <c r="G1047" s="312"/>
      <c r="H1047" s="312"/>
      <c r="I1047" s="83"/>
      <c r="J1047" s="83"/>
      <c r="K1047" s="83"/>
      <c r="L1047" s="83"/>
      <c r="M1047" s="83"/>
      <c r="N1047" s="83"/>
      <c r="O1047" s="83"/>
      <c r="P1047" s="83"/>
      <c r="Q1047" s="83"/>
      <c r="R1047" s="83"/>
      <c r="S1047" s="83"/>
      <c r="T1047" s="83"/>
      <c r="U1047" s="83"/>
      <c r="V1047" s="83"/>
      <c r="W1047" s="83"/>
      <c r="X1047" s="83"/>
      <c r="Y1047" s="83"/>
      <c r="Z1047" s="83"/>
      <c r="AA1047" s="83"/>
      <c r="AB1047" s="83"/>
      <c r="AC1047" s="83"/>
      <c r="AD1047" s="83"/>
      <c r="AE1047" s="83"/>
      <c r="AF1047" s="83"/>
      <c r="AG1047" s="83"/>
      <c r="AH1047" s="83"/>
      <c r="AI1047" s="83"/>
      <c r="AJ1047" s="83"/>
      <c r="AK1047" s="83"/>
      <c r="AL1047" s="83"/>
      <c r="AM1047" s="83"/>
      <c r="AN1047" s="83"/>
      <c r="AO1047" s="83"/>
      <c r="AP1047" s="83"/>
      <c r="AQ1047" s="83"/>
      <c r="AR1047" s="83"/>
      <c r="AS1047" s="83"/>
      <c r="AT1047" s="83"/>
      <c r="AU1047" s="83"/>
      <c r="AV1047" s="83"/>
      <c r="AW1047" s="83"/>
      <c r="AX1047" s="83"/>
      <c r="AY1047" s="83"/>
      <c r="AZ1047" s="83"/>
      <c r="BA1047" s="83"/>
      <c r="BB1047" s="83"/>
      <c r="BC1047" s="83"/>
      <c r="BD1047" s="83"/>
      <c r="BE1047" s="83"/>
      <c r="BF1047" s="83"/>
      <c r="BG1047" s="352"/>
      <c r="BH1047" s="378"/>
      <c r="BI1047" s="83"/>
      <c r="BJ1047" s="83"/>
      <c r="BK1047" s="83"/>
      <c r="BL1047" s="83"/>
      <c r="BM1047" s="83"/>
    </row>
    <row r="1048" spans="1:65" x14ac:dyDescent="0.3">
      <c r="A1048" s="353"/>
      <c r="B1048" s="83"/>
      <c r="C1048" s="10"/>
      <c r="D1048" s="83"/>
      <c r="E1048" s="83"/>
      <c r="F1048" s="83"/>
      <c r="G1048" s="312"/>
      <c r="H1048" s="312"/>
      <c r="I1048" s="83"/>
      <c r="J1048" s="83"/>
      <c r="K1048" s="83"/>
      <c r="L1048" s="83"/>
      <c r="M1048" s="83"/>
      <c r="N1048" s="83"/>
      <c r="O1048" s="83"/>
      <c r="P1048" s="83"/>
      <c r="Q1048" s="83"/>
      <c r="R1048" s="83"/>
      <c r="S1048" s="83"/>
      <c r="T1048" s="83"/>
      <c r="U1048" s="83"/>
      <c r="V1048" s="83"/>
      <c r="W1048" s="83"/>
      <c r="X1048" s="83"/>
      <c r="Y1048" s="83"/>
      <c r="Z1048" s="83"/>
      <c r="AA1048" s="83"/>
      <c r="AB1048" s="83"/>
      <c r="AC1048" s="83"/>
      <c r="AD1048" s="83"/>
      <c r="AE1048" s="83"/>
      <c r="AF1048" s="83"/>
      <c r="AG1048" s="83"/>
      <c r="AH1048" s="83"/>
      <c r="AI1048" s="83"/>
      <c r="AJ1048" s="83"/>
      <c r="AK1048" s="83"/>
      <c r="AL1048" s="83"/>
      <c r="AM1048" s="83"/>
      <c r="AN1048" s="83"/>
      <c r="AO1048" s="83"/>
      <c r="AP1048" s="83"/>
      <c r="AQ1048" s="83"/>
      <c r="AR1048" s="83"/>
      <c r="AS1048" s="83"/>
      <c r="AT1048" s="83"/>
      <c r="AU1048" s="83"/>
      <c r="AV1048" s="83"/>
      <c r="AW1048" s="83"/>
      <c r="AX1048" s="83"/>
      <c r="AY1048" s="83"/>
      <c r="AZ1048" s="83"/>
      <c r="BA1048" s="83"/>
      <c r="BB1048" s="83"/>
      <c r="BC1048" s="83"/>
      <c r="BD1048" s="83"/>
      <c r="BE1048" s="83"/>
      <c r="BF1048" s="83"/>
      <c r="BG1048" s="352"/>
      <c r="BH1048" s="378"/>
      <c r="BI1048" s="83"/>
      <c r="BJ1048" s="83"/>
      <c r="BK1048" s="83"/>
      <c r="BL1048" s="83"/>
      <c r="BM1048" s="83"/>
    </row>
    <row r="1049" spans="1:65" x14ac:dyDescent="0.3">
      <c r="A1049" s="353"/>
      <c r="B1049" s="83"/>
      <c r="C1049" s="10"/>
      <c r="D1049" s="83"/>
      <c r="E1049" s="83"/>
      <c r="F1049" s="83"/>
      <c r="G1049" s="312"/>
      <c r="H1049" s="312"/>
      <c r="I1049" s="83"/>
      <c r="J1049" s="83"/>
      <c r="K1049" s="83"/>
      <c r="L1049" s="83"/>
      <c r="M1049" s="83"/>
      <c r="N1049" s="83"/>
      <c r="O1049" s="83"/>
      <c r="P1049" s="83"/>
      <c r="Q1049" s="83"/>
      <c r="R1049" s="83"/>
      <c r="S1049" s="83"/>
      <c r="T1049" s="83"/>
      <c r="U1049" s="83"/>
      <c r="V1049" s="83"/>
      <c r="W1049" s="83"/>
      <c r="X1049" s="83"/>
      <c r="Y1049" s="83"/>
      <c r="Z1049" s="83"/>
      <c r="AA1049" s="83"/>
      <c r="AB1049" s="83"/>
      <c r="AC1049" s="83"/>
      <c r="AD1049" s="83"/>
      <c r="AE1049" s="83"/>
      <c r="AF1049" s="83"/>
      <c r="AG1049" s="83"/>
      <c r="AH1049" s="83"/>
      <c r="AI1049" s="83"/>
      <c r="AJ1049" s="83"/>
      <c r="AK1049" s="83"/>
      <c r="AL1049" s="83"/>
      <c r="AM1049" s="83"/>
      <c r="AN1049" s="83"/>
      <c r="AO1049" s="83"/>
      <c r="AP1049" s="83"/>
      <c r="AQ1049" s="83"/>
      <c r="AR1049" s="83"/>
      <c r="AS1049" s="83"/>
      <c r="AT1049" s="83"/>
      <c r="AU1049" s="83"/>
      <c r="AV1049" s="83"/>
      <c r="AW1049" s="83"/>
      <c r="AX1049" s="83"/>
      <c r="AY1049" s="83"/>
      <c r="AZ1049" s="83"/>
      <c r="BA1049" s="83"/>
      <c r="BB1049" s="83"/>
      <c r="BC1049" s="83"/>
      <c r="BD1049" s="83"/>
      <c r="BE1049" s="83"/>
      <c r="BF1049" s="83"/>
      <c r="BG1049" s="352"/>
      <c r="BH1049" s="378"/>
      <c r="BI1049" s="83"/>
      <c r="BJ1049" s="83"/>
      <c r="BK1049" s="83"/>
      <c r="BL1049" s="83"/>
      <c r="BM1049" s="83"/>
    </row>
    <row r="1050" spans="1:65" x14ac:dyDescent="0.3">
      <c r="A1050" s="353"/>
      <c r="B1050" s="83"/>
      <c r="C1050" s="10"/>
      <c r="D1050" s="83"/>
      <c r="E1050" s="83"/>
      <c r="F1050" s="83"/>
      <c r="G1050" s="312"/>
      <c r="H1050" s="312"/>
      <c r="I1050" s="83"/>
      <c r="J1050" s="83"/>
      <c r="K1050" s="83"/>
      <c r="L1050" s="83"/>
      <c r="M1050" s="83"/>
      <c r="N1050" s="83"/>
      <c r="O1050" s="83"/>
      <c r="P1050" s="83"/>
      <c r="Q1050" s="83"/>
      <c r="R1050" s="83"/>
      <c r="S1050" s="83"/>
      <c r="T1050" s="83"/>
      <c r="U1050" s="83"/>
      <c r="V1050" s="83"/>
      <c r="W1050" s="83"/>
      <c r="X1050" s="83"/>
      <c r="Y1050" s="83"/>
      <c r="Z1050" s="83"/>
      <c r="AA1050" s="83"/>
      <c r="AB1050" s="83"/>
      <c r="AC1050" s="83"/>
      <c r="AD1050" s="83"/>
      <c r="AE1050" s="83"/>
      <c r="AF1050" s="83"/>
      <c r="AG1050" s="83"/>
      <c r="AH1050" s="83"/>
      <c r="AI1050" s="83"/>
      <c r="AJ1050" s="83"/>
      <c r="AK1050" s="83"/>
      <c r="AL1050" s="83"/>
      <c r="AM1050" s="83"/>
      <c r="AN1050" s="83"/>
      <c r="AO1050" s="83"/>
      <c r="AP1050" s="83"/>
      <c r="AQ1050" s="83"/>
      <c r="AR1050" s="83"/>
      <c r="AS1050" s="83"/>
      <c r="AT1050" s="83"/>
      <c r="AU1050" s="83"/>
      <c r="AV1050" s="83"/>
      <c r="AW1050" s="83"/>
      <c r="AX1050" s="83"/>
      <c r="AY1050" s="83"/>
      <c r="AZ1050" s="83"/>
      <c r="BA1050" s="83"/>
      <c r="BB1050" s="83"/>
      <c r="BC1050" s="83"/>
      <c r="BD1050" s="83"/>
      <c r="BE1050" s="83"/>
      <c r="BF1050" s="83"/>
      <c r="BG1050" s="352"/>
      <c r="BH1050" s="378"/>
      <c r="BI1050" s="83"/>
      <c r="BJ1050" s="83"/>
      <c r="BK1050" s="83"/>
      <c r="BL1050" s="83"/>
      <c r="BM1050" s="83"/>
    </row>
    <row r="1051" spans="1:65" x14ac:dyDescent="0.3">
      <c r="A1051" s="353"/>
      <c r="B1051" s="83"/>
      <c r="C1051" s="10"/>
      <c r="D1051" s="83"/>
      <c r="E1051" s="83"/>
      <c r="F1051" s="83"/>
      <c r="G1051" s="312"/>
      <c r="H1051" s="312"/>
      <c r="I1051" s="83"/>
      <c r="J1051" s="83"/>
      <c r="K1051" s="83"/>
      <c r="L1051" s="83"/>
      <c r="M1051" s="83"/>
      <c r="N1051" s="83"/>
      <c r="O1051" s="83"/>
      <c r="P1051" s="83"/>
      <c r="Q1051" s="83"/>
      <c r="R1051" s="83"/>
      <c r="S1051" s="83"/>
      <c r="T1051" s="83"/>
      <c r="U1051" s="83"/>
      <c r="V1051" s="83"/>
      <c r="W1051" s="83"/>
      <c r="X1051" s="83"/>
      <c r="Y1051" s="83"/>
      <c r="Z1051" s="83"/>
      <c r="AA1051" s="83"/>
      <c r="AB1051" s="83"/>
      <c r="AC1051" s="83"/>
      <c r="AD1051" s="83"/>
      <c r="AE1051" s="83"/>
      <c r="AF1051" s="83"/>
      <c r="AG1051" s="83"/>
      <c r="AH1051" s="83"/>
      <c r="AI1051" s="83"/>
      <c r="AJ1051" s="83"/>
      <c r="AK1051" s="83"/>
      <c r="AL1051" s="83"/>
      <c r="AM1051" s="83"/>
      <c r="AN1051" s="83"/>
      <c r="AO1051" s="83"/>
      <c r="AP1051" s="83"/>
      <c r="AQ1051" s="83"/>
      <c r="AR1051" s="83"/>
      <c r="AS1051" s="83"/>
      <c r="AT1051" s="83"/>
      <c r="AU1051" s="83"/>
      <c r="AV1051" s="83"/>
      <c r="AW1051" s="83"/>
      <c r="AX1051" s="83"/>
      <c r="AY1051" s="83"/>
      <c r="AZ1051" s="83"/>
      <c r="BA1051" s="83"/>
      <c r="BB1051" s="83"/>
      <c r="BC1051" s="83"/>
      <c r="BD1051" s="83"/>
      <c r="BE1051" s="83"/>
      <c r="BF1051" s="83"/>
      <c r="BG1051" s="352"/>
      <c r="BH1051" s="378"/>
      <c r="BI1051" s="83"/>
      <c r="BJ1051" s="83"/>
      <c r="BK1051" s="83"/>
      <c r="BL1051" s="83"/>
      <c r="BM1051" s="83"/>
    </row>
    <row r="1052" spans="1:65" x14ac:dyDescent="0.3">
      <c r="A1052" s="353"/>
      <c r="B1052" s="83"/>
      <c r="C1052" s="10"/>
      <c r="D1052" s="83"/>
      <c r="E1052" s="83"/>
      <c r="F1052" s="83"/>
      <c r="G1052" s="312"/>
      <c r="H1052" s="312"/>
      <c r="I1052" s="83"/>
      <c r="J1052" s="83"/>
      <c r="K1052" s="83"/>
      <c r="L1052" s="83"/>
      <c r="M1052" s="83"/>
      <c r="N1052" s="83"/>
      <c r="O1052" s="83"/>
      <c r="P1052" s="83"/>
      <c r="Q1052" s="83"/>
      <c r="R1052" s="83"/>
      <c r="S1052" s="83"/>
      <c r="T1052" s="83"/>
      <c r="U1052" s="83"/>
      <c r="V1052" s="83"/>
      <c r="W1052" s="83"/>
      <c r="X1052" s="83"/>
      <c r="Y1052" s="83"/>
      <c r="Z1052" s="83"/>
      <c r="AA1052" s="83"/>
      <c r="AB1052" s="83"/>
      <c r="AC1052" s="83"/>
      <c r="AD1052" s="83"/>
      <c r="AE1052" s="83"/>
      <c r="AF1052" s="83"/>
      <c r="AG1052" s="83"/>
      <c r="AH1052" s="83"/>
      <c r="AI1052" s="83"/>
      <c r="AJ1052" s="83"/>
      <c r="AK1052" s="83"/>
      <c r="AL1052" s="83"/>
      <c r="AM1052" s="83"/>
      <c r="AN1052" s="83"/>
      <c r="AO1052" s="83"/>
      <c r="AP1052" s="83"/>
      <c r="AQ1052" s="83"/>
      <c r="AR1052" s="83"/>
      <c r="AS1052" s="83"/>
      <c r="AT1052" s="83"/>
      <c r="AU1052" s="83"/>
      <c r="AV1052" s="83"/>
      <c r="AW1052" s="83"/>
      <c r="AX1052" s="83"/>
      <c r="AY1052" s="83"/>
      <c r="AZ1052" s="83"/>
      <c r="BA1052" s="83"/>
      <c r="BB1052" s="83"/>
      <c r="BC1052" s="83"/>
      <c r="BD1052" s="83"/>
      <c r="BE1052" s="83"/>
      <c r="BF1052" s="83"/>
      <c r="BG1052" s="352"/>
      <c r="BH1052" s="378"/>
      <c r="BI1052" s="83"/>
      <c r="BJ1052" s="83"/>
      <c r="BK1052" s="83"/>
      <c r="BL1052" s="83"/>
      <c r="BM1052" s="83"/>
    </row>
    <row r="1053" spans="1:65" x14ac:dyDescent="0.3">
      <c r="A1053" s="353"/>
      <c r="B1053" s="83"/>
      <c r="C1053" s="10"/>
      <c r="D1053" s="83"/>
      <c r="E1053" s="83"/>
      <c r="F1053" s="83"/>
      <c r="G1053" s="312"/>
      <c r="H1053" s="312"/>
      <c r="I1053" s="83"/>
      <c r="J1053" s="83"/>
      <c r="K1053" s="83"/>
      <c r="L1053" s="83"/>
      <c r="M1053" s="83"/>
      <c r="N1053" s="83"/>
      <c r="O1053" s="83"/>
      <c r="P1053" s="83"/>
      <c r="Q1053" s="83"/>
      <c r="R1053" s="83"/>
      <c r="S1053" s="83"/>
      <c r="T1053" s="83"/>
      <c r="U1053" s="83"/>
      <c r="V1053" s="83"/>
      <c r="W1053" s="83"/>
      <c r="X1053" s="83"/>
      <c r="Y1053" s="83"/>
      <c r="Z1053" s="83"/>
      <c r="AA1053" s="83"/>
      <c r="AB1053" s="83"/>
      <c r="AC1053" s="83"/>
      <c r="AD1053" s="83"/>
      <c r="AE1053" s="83"/>
      <c r="AF1053" s="83"/>
      <c r="AG1053" s="83"/>
      <c r="AH1053" s="83"/>
      <c r="AI1053" s="83"/>
      <c r="AJ1053" s="83"/>
      <c r="AK1053" s="83"/>
      <c r="AL1053" s="83"/>
      <c r="AM1053" s="83"/>
      <c r="AN1053" s="83"/>
      <c r="AO1053" s="83"/>
      <c r="AP1053" s="83"/>
      <c r="AQ1053" s="83"/>
      <c r="AR1053" s="83"/>
      <c r="AS1053" s="83"/>
      <c r="AT1053" s="83"/>
      <c r="AU1053" s="83"/>
      <c r="AV1053" s="83"/>
      <c r="AW1053" s="83"/>
      <c r="AX1053" s="83"/>
      <c r="AY1053" s="83"/>
      <c r="AZ1053" s="83"/>
      <c r="BA1053" s="83"/>
      <c r="BB1053" s="83"/>
      <c r="BC1053" s="83"/>
      <c r="BD1053" s="83"/>
      <c r="BE1053" s="83"/>
      <c r="BF1053" s="83"/>
      <c r="BG1053" s="352"/>
      <c r="BH1053" s="378"/>
      <c r="BI1053" s="83"/>
      <c r="BJ1053" s="83"/>
      <c r="BK1053" s="83"/>
      <c r="BL1053" s="83"/>
      <c r="BM1053" s="83"/>
    </row>
    <row r="1054" spans="1:65" x14ac:dyDescent="0.3">
      <c r="A1054" s="353"/>
      <c r="B1054" s="83"/>
      <c r="C1054" s="10"/>
      <c r="D1054" s="83"/>
      <c r="E1054" s="83"/>
      <c r="F1054" s="83"/>
      <c r="G1054" s="312"/>
      <c r="H1054" s="312"/>
      <c r="I1054" s="83"/>
      <c r="J1054" s="83"/>
      <c r="K1054" s="83"/>
      <c r="L1054" s="83"/>
      <c r="M1054" s="83"/>
      <c r="N1054" s="83"/>
      <c r="O1054" s="83"/>
      <c r="P1054" s="83"/>
      <c r="Q1054" s="83"/>
      <c r="R1054" s="83"/>
      <c r="S1054" s="83"/>
      <c r="T1054" s="83"/>
      <c r="U1054" s="83"/>
      <c r="V1054" s="83"/>
      <c r="W1054" s="83"/>
      <c r="X1054" s="83"/>
      <c r="Y1054" s="83"/>
      <c r="Z1054" s="83"/>
      <c r="AA1054" s="83"/>
      <c r="AB1054" s="83"/>
      <c r="AC1054" s="83"/>
      <c r="AD1054" s="83"/>
      <c r="AE1054" s="83"/>
      <c r="AF1054" s="83"/>
      <c r="AG1054" s="83"/>
      <c r="AH1054" s="83"/>
      <c r="AI1054" s="83"/>
      <c r="AJ1054" s="83"/>
      <c r="AK1054" s="83"/>
      <c r="AL1054" s="83"/>
      <c r="AM1054" s="83"/>
      <c r="AN1054" s="83"/>
      <c r="AO1054" s="83"/>
      <c r="AP1054" s="83"/>
      <c r="AQ1054" s="83"/>
      <c r="AR1054" s="83"/>
      <c r="AS1054" s="83"/>
      <c r="AT1054" s="83"/>
      <c r="AU1054" s="83"/>
      <c r="AV1054" s="83"/>
      <c r="AW1054" s="83"/>
      <c r="AX1054" s="83"/>
      <c r="AY1054" s="83"/>
      <c r="AZ1054" s="83"/>
      <c r="BA1054" s="83"/>
      <c r="BB1054" s="83"/>
      <c r="BC1054" s="83"/>
      <c r="BD1054" s="83"/>
      <c r="BE1054" s="83"/>
      <c r="BF1054" s="83"/>
      <c r="BG1054" s="352"/>
      <c r="BH1054" s="378"/>
      <c r="BI1054" s="83"/>
      <c r="BJ1054" s="83"/>
      <c r="BK1054" s="83"/>
      <c r="BL1054" s="83"/>
      <c r="BM1054" s="83"/>
    </row>
    <row r="1055" spans="1:65" x14ac:dyDescent="0.3">
      <c r="A1055" s="353"/>
      <c r="B1055" s="83"/>
      <c r="C1055" s="10"/>
      <c r="D1055" s="83"/>
      <c r="E1055" s="83"/>
      <c r="F1055" s="83"/>
      <c r="G1055" s="312"/>
      <c r="H1055" s="312"/>
      <c r="I1055" s="83"/>
      <c r="J1055" s="83"/>
      <c r="K1055" s="83"/>
      <c r="L1055" s="83"/>
      <c r="M1055" s="83"/>
      <c r="N1055" s="83"/>
      <c r="O1055" s="83"/>
      <c r="P1055" s="83"/>
      <c r="Q1055" s="83"/>
      <c r="R1055" s="83"/>
      <c r="S1055" s="83"/>
      <c r="T1055" s="83"/>
      <c r="U1055" s="83"/>
      <c r="V1055" s="83"/>
      <c r="W1055" s="83"/>
      <c r="X1055" s="83"/>
      <c r="Y1055" s="83"/>
      <c r="Z1055" s="83"/>
      <c r="AA1055" s="83"/>
      <c r="AB1055" s="83"/>
      <c r="AC1055" s="83"/>
      <c r="AD1055" s="83"/>
      <c r="AE1055" s="83"/>
      <c r="AF1055" s="83"/>
      <c r="AG1055" s="83"/>
      <c r="AH1055" s="83"/>
      <c r="AI1055" s="83"/>
      <c r="AJ1055" s="83"/>
      <c r="AK1055" s="83"/>
      <c r="AL1055" s="83"/>
      <c r="AM1055" s="83"/>
      <c r="AN1055" s="83"/>
      <c r="AO1055" s="83"/>
      <c r="AP1055" s="83"/>
      <c r="AQ1055" s="83"/>
      <c r="AR1055" s="83"/>
      <c r="AS1055" s="83"/>
      <c r="AT1055" s="83"/>
      <c r="AU1055" s="83"/>
      <c r="AV1055" s="83"/>
      <c r="AW1055" s="83"/>
      <c r="AX1055" s="83"/>
      <c r="AY1055" s="83"/>
      <c r="AZ1055" s="83"/>
      <c r="BA1055" s="83"/>
      <c r="BB1055" s="83"/>
      <c r="BC1055" s="83"/>
      <c r="BD1055" s="83"/>
      <c r="BE1055" s="83"/>
      <c r="BF1055" s="83"/>
      <c r="BG1055" s="352"/>
      <c r="BH1055" s="378"/>
      <c r="BI1055" s="83"/>
      <c r="BJ1055" s="83"/>
      <c r="BK1055" s="83"/>
      <c r="BL1055" s="83"/>
      <c r="BM1055" s="83"/>
    </row>
    <row r="1056" spans="1:65" x14ac:dyDescent="0.3">
      <c r="A1056" s="353"/>
      <c r="B1056" s="83"/>
      <c r="C1056" s="10"/>
      <c r="D1056" s="83"/>
      <c r="E1056" s="83"/>
      <c r="F1056" s="83"/>
      <c r="G1056" s="312"/>
      <c r="H1056" s="312"/>
      <c r="I1056" s="83"/>
      <c r="J1056" s="83"/>
      <c r="K1056" s="83"/>
      <c r="L1056" s="83"/>
      <c r="M1056" s="83"/>
      <c r="N1056" s="83"/>
      <c r="O1056" s="83"/>
      <c r="P1056" s="83"/>
      <c r="Q1056" s="83"/>
      <c r="R1056" s="83"/>
      <c r="S1056" s="83"/>
      <c r="T1056" s="83"/>
      <c r="U1056" s="83"/>
      <c r="V1056" s="83"/>
      <c r="W1056" s="83"/>
      <c r="X1056" s="83"/>
      <c r="Y1056" s="83"/>
      <c r="Z1056" s="83"/>
      <c r="AA1056" s="83"/>
      <c r="AB1056" s="83"/>
      <c r="AC1056" s="83"/>
      <c r="AD1056" s="83"/>
      <c r="AE1056" s="83"/>
      <c r="AF1056" s="83"/>
      <c r="AG1056" s="83"/>
      <c r="AH1056" s="83"/>
      <c r="AI1056" s="83"/>
      <c r="AJ1056" s="83"/>
      <c r="AK1056" s="83"/>
      <c r="AL1056" s="83"/>
      <c r="AM1056" s="83"/>
      <c r="AN1056" s="83"/>
      <c r="AO1056" s="83"/>
      <c r="AP1056" s="83"/>
      <c r="AQ1056" s="83"/>
      <c r="AR1056" s="83"/>
      <c r="AS1056" s="83"/>
      <c r="AT1056" s="83"/>
      <c r="AU1056" s="83"/>
      <c r="AV1056" s="83"/>
      <c r="AW1056" s="83"/>
      <c r="AX1056" s="83"/>
      <c r="AY1056" s="83"/>
      <c r="AZ1056" s="83"/>
      <c r="BA1056" s="83"/>
      <c r="BB1056" s="83"/>
      <c r="BC1056" s="83"/>
      <c r="BD1056" s="83"/>
      <c r="BE1056" s="83"/>
      <c r="BF1056" s="83"/>
      <c r="BG1056" s="352"/>
      <c r="BH1056" s="378"/>
      <c r="BI1056" s="83"/>
      <c r="BJ1056" s="83"/>
      <c r="BK1056" s="83"/>
      <c r="BL1056" s="83"/>
      <c r="BM1056" s="83"/>
    </row>
    <row r="1057" spans="1:65" x14ac:dyDescent="0.3">
      <c r="A1057" s="353"/>
      <c r="B1057" s="83"/>
      <c r="C1057" s="10"/>
      <c r="D1057" s="83"/>
      <c r="E1057" s="83"/>
      <c r="F1057" s="83"/>
      <c r="G1057" s="312"/>
      <c r="H1057" s="312"/>
      <c r="I1057" s="83"/>
      <c r="J1057" s="83"/>
      <c r="K1057" s="83"/>
      <c r="L1057" s="83"/>
      <c r="M1057" s="83"/>
      <c r="N1057" s="83"/>
      <c r="O1057" s="83"/>
      <c r="P1057" s="83"/>
      <c r="Q1057" s="83"/>
      <c r="R1057" s="83"/>
      <c r="S1057" s="83"/>
      <c r="T1057" s="83"/>
      <c r="U1057" s="83"/>
      <c r="V1057" s="83"/>
      <c r="W1057" s="83"/>
      <c r="X1057" s="83"/>
      <c r="Y1057" s="83"/>
      <c r="Z1057" s="83"/>
      <c r="AA1057" s="83"/>
      <c r="AB1057" s="83"/>
      <c r="AC1057" s="83"/>
      <c r="AD1057" s="83"/>
      <c r="AE1057" s="83"/>
      <c r="AF1057" s="83"/>
      <c r="AG1057" s="83"/>
      <c r="AH1057" s="83"/>
      <c r="AI1057" s="83"/>
      <c r="AJ1057" s="83"/>
      <c r="AK1057" s="83"/>
      <c r="AL1057" s="83"/>
      <c r="AM1057" s="83"/>
      <c r="AN1057" s="83"/>
      <c r="AO1057" s="83"/>
      <c r="AP1057" s="83"/>
      <c r="AQ1057" s="83"/>
      <c r="AR1057" s="83"/>
      <c r="AS1057" s="83"/>
      <c r="AT1057" s="83"/>
      <c r="AU1057" s="83"/>
      <c r="AV1057" s="83"/>
      <c r="AW1057" s="83"/>
      <c r="AX1057" s="83"/>
      <c r="AY1057" s="83"/>
      <c r="AZ1057" s="83"/>
      <c r="BA1057" s="83"/>
      <c r="BB1057" s="83"/>
      <c r="BC1057" s="83"/>
      <c r="BD1057" s="83"/>
      <c r="BE1057" s="83"/>
      <c r="BF1057" s="83"/>
      <c r="BG1057" s="352"/>
      <c r="BH1057" s="378"/>
      <c r="BI1057" s="83"/>
      <c r="BJ1057" s="83"/>
      <c r="BK1057" s="83"/>
      <c r="BL1057" s="83"/>
      <c r="BM1057" s="83"/>
    </row>
    <row r="1058" spans="1:65" x14ac:dyDescent="0.3">
      <c r="A1058" s="353"/>
      <c r="B1058" s="83"/>
      <c r="C1058" s="10"/>
      <c r="D1058" s="83"/>
      <c r="E1058" s="83"/>
      <c r="F1058" s="83"/>
      <c r="G1058" s="312"/>
      <c r="H1058" s="312"/>
      <c r="I1058" s="83"/>
      <c r="J1058" s="83"/>
      <c r="K1058" s="83"/>
      <c r="L1058" s="83"/>
      <c r="M1058" s="83"/>
      <c r="N1058" s="83"/>
      <c r="O1058" s="83"/>
      <c r="P1058" s="83"/>
      <c r="Q1058" s="83"/>
      <c r="R1058" s="83"/>
      <c r="S1058" s="83"/>
      <c r="T1058" s="83"/>
      <c r="U1058" s="83"/>
      <c r="V1058" s="83"/>
      <c r="W1058" s="83"/>
      <c r="X1058" s="83"/>
      <c r="Y1058" s="83"/>
      <c r="Z1058" s="83"/>
      <c r="AA1058" s="83"/>
      <c r="AB1058" s="83"/>
      <c r="AC1058" s="83"/>
      <c r="AD1058" s="83"/>
      <c r="AE1058" s="83"/>
      <c r="AF1058" s="83"/>
      <c r="AG1058" s="83"/>
      <c r="AH1058" s="83"/>
      <c r="AI1058" s="83"/>
      <c r="AJ1058" s="83"/>
      <c r="AK1058" s="83"/>
      <c r="AL1058" s="83"/>
      <c r="AM1058" s="83"/>
      <c r="AN1058" s="83"/>
      <c r="AO1058" s="83"/>
      <c r="AP1058" s="83"/>
      <c r="AQ1058" s="83"/>
      <c r="AR1058" s="83"/>
      <c r="AS1058" s="83"/>
      <c r="AT1058" s="83"/>
      <c r="AU1058" s="83"/>
      <c r="AV1058" s="83"/>
      <c r="AW1058" s="83"/>
      <c r="AX1058" s="83"/>
      <c r="AY1058" s="83"/>
      <c r="AZ1058" s="83"/>
      <c r="BA1058" s="83"/>
      <c r="BB1058" s="83"/>
      <c r="BC1058" s="83"/>
      <c r="BD1058" s="83"/>
      <c r="BE1058" s="83"/>
      <c r="BF1058" s="83"/>
      <c r="BG1058" s="352"/>
      <c r="BH1058" s="378"/>
      <c r="BI1058" s="83"/>
      <c r="BJ1058" s="83"/>
      <c r="BK1058" s="83"/>
      <c r="BL1058" s="83"/>
      <c r="BM1058" s="83"/>
    </row>
    <row r="1059" spans="1:65" x14ac:dyDescent="0.3">
      <c r="A1059" s="353"/>
      <c r="B1059" s="83"/>
      <c r="C1059" s="10"/>
      <c r="D1059" s="83"/>
      <c r="E1059" s="83"/>
      <c r="F1059" s="83"/>
      <c r="G1059" s="312"/>
      <c r="H1059" s="312"/>
      <c r="I1059" s="83"/>
      <c r="J1059" s="83"/>
      <c r="K1059" s="83"/>
      <c r="L1059" s="83"/>
      <c r="M1059" s="83"/>
      <c r="N1059" s="83"/>
      <c r="O1059" s="83"/>
      <c r="P1059" s="83"/>
      <c r="Q1059" s="83"/>
      <c r="R1059" s="83"/>
      <c r="S1059" s="83"/>
      <c r="T1059" s="83"/>
      <c r="U1059" s="83"/>
      <c r="V1059" s="83"/>
      <c r="W1059" s="83"/>
      <c r="X1059" s="83"/>
      <c r="Y1059" s="83"/>
      <c r="Z1059" s="83"/>
      <c r="AA1059" s="83"/>
      <c r="AB1059" s="83"/>
      <c r="AC1059" s="83"/>
      <c r="AD1059" s="83"/>
      <c r="AE1059" s="83"/>
      <c r="AF1059" s="83"/>
      <c r="AG1059" s="83"/>
      <c r="AH1059" s="83"/>
      <c r="AI1059" s="83"/>
      <c r="AJ1059" s="83"/>
      <c r="AK1059" s="83"/>
      <c r="AL1059" s="83"/>
      <c r="AM1059" s="83"/>
      <c r="AN1059" s="83"/>
      <c r="AO1059" s="83"/>
      <c r="AP1059" s="83"/>
      <c r="AQ1059" s="83"/>
      <c r="AR1059" s="83"/>
      <c r="AS1059" s="83"/>
      <c r="AT1059" s="83"/>
      <c r="AU1059" s="83"/>
      <c r="AV1059" s="83"/>
      <c r="AW1059" s="83"/>
      <c r="AX1059" s="83"/>
      <c r="AY1059" s="83"/>
      <c r="AZ1059" s="83"/>
      <c r="BA1059" s="83"/>
      <c r="BB1059" s="83"/>
      <c r="BC1059" s="83"/>
      <c r="BD1059" s="83"/>
      <c r="BE1059" s="83"/>
      <c r="BF1059" s="83"/>
      <c r="BG1059" s="352"/>
      <c r="BH1059" s="378"/>
      <c r="BI1059" s="83"/>
      <c r="BJ1059" s="83"/>
      <c r="BK1059" s="83"/>
      <c r="BL1059" s="83"/>
      <c r="BM1059" s="83"/>
    </row>
    <row r="1060" spans="1:65" x14ac:dyDescent="0.3">
      <c r="A1060" s="353"/>
      <c r="B1060" s="83"/>
      <c r="C1060" s="10"/>
      <c r="D1060" s="83"/>
      <c r="E1060" s="83"/>
      <c r="F1060" s="83"/>
      <c r="G1060" s="312"/>
      <c r="H1060" s="312"/>
      <c r="I1060" s="83"/>
      <c r="J1060" s="83"/>
      <c r="K1060" s="83"/>
      <c r="L1060" s="83"/>
      <c r="M1060" s="83"/>
      <c r="N1060" s="83"/>
      <c r="O1060" s="83"/>
      <c r="P1060" s="83"/>
      <c r="Q1060" s="83"/>
      <c r="R1060" s="83"/>
      <c r="S1060" s="83"/>
      <c r="T1060" s="83"/>
      <c r="U1060" s="83"/>
      <c r="V1060" s="83"/>
      <c r="W1060" s="83"/>
      <c r="X1060" s="83"/>
      <c r="Y1060" s="83"/>
      <c r="Z1060" s="83"/>
      <c r="AA1060" s="83"/>
      <c r="AB1060" s="83"/>
      <c r="AC1060" s="83"/>
      <c r="AD1060" s="83"/>
      <c r="AE1060" s="83"/>
      <c r="AF1060" s="83"/>
      <c r="AG1060" s="83"/>
      <c r="AH1060" s="83"/>
      <c r="AI1060" s="83"/>
      <c r="AJ1060" s="83"/>
      <c r="AK1060" s="83"/>
      <c r="AL1060" s="83"/>
      <c r="AM1060" s="83"/>
      <c r="AN1060" s="83"/>
      <c r="AO1060" s="83"/>
      <c r="AP1060" s="83"/>
      <c r="AQ1060" s="83"/>
      <c r="AR1060" s="83"/>
      <c r="AS1060" s="83"/>
      <c r="AT1060" s="83"/>
      <c r="AU1060" s="83"/>
      <c r="AV1060" s="83"/>
      <c r="AW1060" s="83"/>
      <c r="AX1060" s="83"/>
      <c r="AY1060" s="83"/>
      <c r="AZ1060" s="83"/>
      <c r="BA1060" s="83"/>
      <c r="BB1060" s="83"/>
      <c r="BC1060" s="83"/>
      <c r="BD1060" s="83"/>
      <c r="BE1060" s="83"/>
      <c r="BF1060" s="83"/>
      <c r="BG1060" s="352"/>
      <c r="BH1060" s="378"/>
      <c r="BI1060" s="83"/>
      <c r="BJ1060" s="83"/>
      <c r="BK1060" s="83"/>
      <c r="BL1060" s="83"/>
      <c r="BM1060" s="83"/>
    </row>
    <row r="1061" spans="1:65" x14ac:dyDescent="0.3">
      <c r="A1061" s="353"/>
      <c r="B1061" s="83"/>
      <c r="C1061" s="10"/>
      <c r="D1061" s="83"/>
      <c r="E1061" s="83"/>
      <c r="F1061" s="83"/>
      <c r="G1061" s="312"/>
      <c r="H1061" s="312"/>
      <c r="I1061" s="83"/>
      <c r="J1061" s="83"/>
      <c r="K1061" s="83"/>
      <c r="L1061" s="83"/>
      <c r="M1061" s="83"/>
      <c r="N1061" s="83"/>
      <c r="O1061" s="83"/>
      <c r="P1061" s="83"/>
      <c r="Q1061" s="83"/>
      <c r="R1061" s="83"/>
      <c r="S1061" s="83"/>
      <c r="T1061" s="83"/>
      <c r="U1061" s="83"/>
      <c r="V1061" s="83"/>
      <c r="W1061" s="83"/>
      <c r="X1061" s="83"/>
      <c r="Y1061" s="83"/>
      <c r="Z1061" s="83"/>
      <c r="AA1061" s="83"/>
      <c r="AB1061" s="83"/>
      <c r="AC1061" s="83"/>
      <c r="AD1061" s="83"/>
      <c r="AE1061" s="83"/>
      <c r="AF1061" s="83"/>
      <c r="AG1061" s="83"/>
      <c r="AH1061" s="83"/>
      <c r="AI1061" s="83"/>
      <c r="AJ1061" s="83"/>
      <c r="AK1061" s="83"/>
      <c r="AL1061" s="83"/>
      <c r="AM1061" s="83"/>
      <c r="AN1061" s="83"/>
      <c r="AO1061" s="83"/>
      <c r="AP1061" s="83"/>
      <c r="AQ1061" s="83"/>
      <c r="AR1061" s="83"/>
      <c r="AS1061" s="83"/>
      <c r="AT1061" s="83"/>
      <c r="AU1061" s="83"/>
      <c r="AV1061" s="83"/>
      <c r="AW1061" s="83"/>
      <c r="AX1061" s="83"/>
      <c r="AY1061" s="83"/>
      <c r="AZ1061" s="83"/>
      <c r="BA1061" s="83"/>
      <c r="BB1061" s="83"/>
      <c r="BC1061" s="83"/>
      <c r="BD1061" s="83"/>
      <c r="BE1061" s="83"/>
      <c r="BF1061" s="83"/>
      <c r="BG1061" s="352"/>
      <c r="BH1061" s="378"/>
      <c r="BI1061" s="83"/>
      <c r="BJ1061" s="83"/>
      <c r="BK1061" s="83"/>
      <c r="BL1061" s="83"/>
      <c r="BM1061" s="83"/>
    </row>
    <row r="1062" spans="1:65" x14ac:dyDescent="0.3">
      <c r="A1062" s="353"/>
      <c r="B1062" s="83"/>
      <c r="C1062" s="10"/>
      <c r="D1062" s="83"/>
      <c r="E1062" s="83"/>
      <c r="F1062" s="83"/>
      <c r="G1062" s="312"/>
      <c r="H1062" s="312"/>
      <c r="I1062" s="83"/>
      <c r="J1062" s="83"/>
      <c r="K1062" s="83"/>
      <c r="L1062" s="83"/>
      <c r="M1062" s="83"/>
      <c r="N1062" s="83"/>
      <c r="O1062" s="83"/>
      <c r="P1062" s="83"/>
      <c r="Q1062" s="83"/>
      <c r="R1062" s="83"/>
      <c r="S1062" s="83"/>
      <c r="T1062" s="83"/>
      <c r="U1062" s="83"/>
      <c r="V1062" s="83"/>
      <c r="W1062" s="83"/>
      <c r="X1062" s="83"/>
      <c r="Y1062" s="83"/>
      <c r="Z1062" s="83"/>
      <c r="AA1062" s="83"/>
      <c r="AB1062" s="83"/>
      <c r="AC1062" s="83"/>
      <c r="AD1062" s="83"/>
      <c r="AE1062" s="83"/>
      <c r="AF1062" s="83"/>
      <c r="AG1062" s="83"/>
      <c r="AH1062" s="83"/>
      <c r="AI1062" s="83"/>
      <c r="AJ1062" s="83"/>
      <c r="AK1062" s="83"/>
      <c r="AL1062" s="83"/>
      <c r="AM1062" s="83"/>
      <c r="AN1062" s="83"/>
      <c r="AO1062" s="83"/>
      <c r="AP1062" s="83"/>
      <c r="AQ1062" s="83"/>
      <c r="AR1062" s="83"/>
      <c r="AS1062" s="83"/>
      <c r="AT1062" s="83"/>
      <c r="AU1062" s="83"/>
      <c r="AV1062" s="83"/>
      <c r="AW1062" s="83"/>
      <c r="AX1062" s="83"/>
      <c r="AY1062" s="83"/>
      <c r="AZ1062" s="83"/>
      <c r="BA1062" s="83"/>
      <c r="BB1062" s="83"/>
      <c r="BC1062" s="83"/>
      <c r="BD1062" s="83"/>
      <c r="BE1062" s="83"/>
      <c r="BF1062" s="83"/>
      <c r="BG1062" s="352"/>
      <c r="BH1062" s="378"/>
      <c r="BI1062" s="83"/>
      <c r="BJ1062" s="83"/>
      <c r="BK1062" s="83"/>
      <c r="BL1062" s="83"/>
      <c r="BM1062" s="83"/>
    </row>
    <row r="1063" spans="1:65" x14ac:dyDescent="0.3">
      <c r="A1063" s="353"/>
      <c r="B1063" s="83"/>
      <c r="C1063" s="10"/>
      <c r="D1063" s="83"/>
      <c r="E1063" s="83"/>
      <c r="F1063" s="83"/>
      <c r="G1063" s="312"/>
      <c r="H1063" s="312"/>
      <c r="I1063" s="83"/>
      <c r="J1063" s="83"/>
      <c r="K1063" s="83"/>
      <c r="L1063" s="83"/>
      <c r="M1063" s="83"/>
      <c r="N1063" s="83"/>
      <c r="O1063" s="83"/>
      <c r="P1063" s="83"/>
      <c r="Q1063" s="83"/>
      <c r="R1063" s="83"/>
      <c r="S1063" s="83"/>
      <c r="T1063" s="83"/>
      <c r="U1063" s="83"/>
      <c r="V1063" s="83"/>
      <c r="W1063" s="83"/>
      <c r="X1063" s="83"/>
      <c r="Y1063" s="83"/>
      <c r="Z1063" s="83"/>
      <c r="AA1063" s="83"/>
      <c r="AB1063" s="83"/>
      <c r="AC1063" s="83"/>
      <c r="AD1063" s="83"/>
      <c r="AE1063" s="83"/>
      <c r="AF1063" s="83"/>
      <c r="AG1063" s="83"/>
      <c r="AH1063" s="83"/>
      <c r="AI1063" s="83"/>
      <c r="AJ1063" s="83"/>
      <c r="AK1063" s="83"/>
      <c r="AL1063" s="83"/>
      <c r="AM1063" s="83"/>
      <c r="AN1063" s="83"/>
      <c r="AO1063" s="83"/>
      <c r="AP1063" s="83"/>
      <c r="AQ1063" s="83"/>
      <c r="AR1063" s="83"/>
      <c r="AS1063" s="83"/>
      <c r="AT1063" s="83"/>
      <c r="AU1063" s="83"/>
      <c r="AV1063" s="83"/>
      <c r="AW1063" s="83"/>
      <c r="AX1063" s="83"/>
      <c r="AY1063" s="83"/>
      <c r="AZ1063" s="83"/>
      <c r="BA1063" s="83"/>
      <c r="BB1063" s="83"/>
      <c r="BC1063" s="83"/>
      <c r="BD1063" s="83"/>
      <c r="BE1063" s="83"/>
      <c r="BF1063" s="83"/>
      <c r="BG1063" s="352"/>
      <c r="BH1063" s="378"/>
      <c r="BI1063" s="83"/>
      <c r="BJ1063" s="83"/>
      <c r="BK1063" s="83"/>
      <c r="BL1063" s="83"/>
      <c r="BM1063" s="83"/>
    </row>
    <row r="1064" spans="1:65" x14ac:dyDescent="0.3">
      <c r="A1064" s="353"/>
      <c r="B1064" s="83"/>
      <c r="C1064" s="10"/>
      <c r="D1064" s="83"/>
      <c r="E1064" s="83"/>
      <c r="F1064" s="83"/>
      <c r="G1064" s="312"/>
      <c r="H1064" s="312"/>
      <c r="I1064" s="83"/>
      <c r="J1064" s="83"/>
      <c r="K1064" s="83"/>
      <c r="L1064" s="83"/>
      <c r="M1064" s="83"/>
      <c r="N1064" s="83"/>
      <c r="O1064" s="83"/>
      <c r="P1064" s="83"/>
      <c r="Q1064" s="83"/>
      <c r="R1064" s="83"/>
      <c r="S1064" s="83"/>
      <c r="T1064" s="83"/>
      <c r="U1064" s="83"/>
      <c r="V1064" s="83"/>
      <c r="W1064" s="83"/>
      <c r="X1064" s="83"/>
      <c r="Y1064" s="83"/>
      <c r="Z1064" s="83"/>
      <c r="AA1064" s="83"/>
      <c r="AB1064" s="83"/>
      <c r="AC1064" s="83"/>
      <c r="AD1064" s="83"/>
      <c r="AE1064" s="83"/>
      <c r="AF1064" s="83"/>
      <c r="AG1064" s="83"/>
      <c r="AH1064" s="83"/>
      <c r="AI1064" s="83"/>
      <c r="AJ1064" s="83"/>
      <c r="AK1064" s="83"/>
      <c r="AL1064" s="83"/>
      <c r="AM1064" s="83"/>
      <c r="AN1064" s="83"/>
      <c r="AO1064" s="83"/>
      <c r="AP1064" s="83"/>
      <c r="AQ1064" s="83"/>
      <c r="AR1064" s="83"/>
      <c r="AS1064" s="83"/>
      <c r="AT1064" s="83"/>
      <c r="AU1064" s="83"/>
      <c r="AV1064" s="83"/>
      <c r="AW1064" s="83"/>
      <c r="AX1064" s="83"/>
      <c r="AY1064" s="83"/>
      <c r="AZ1064" s="83"/>
      <c r="BA1064" s="83"/>
      <c r="BB1064" s="83"/>
      <c r="BC1064" s="83"/>
      <c r="BD1064" s="83"/>
      <c r="BE1064" s="83"/>
      <c r="BF1064" s="83"/>
      <c r="BG1064" s="352"/>
      <c r="BH1064" s="378"/>
      <c r="BI1064" s="83"/>
      <c r="BJ1064" s="83"/>
      <c r="BK1064" s="83"/>
      <c r="BL1064" s="83"/>
      <c r="BM1064" s="83"/>
    </row>
    <row r="1065" spans="1:65" x14ac:dyDescent="0.3">
      <c r="A1065" s="353"/>
      <c r="B1065" s="83"/>
      <c r="C1065" s="10"/>
      <c r="D1065" s="83"/>
      <c r="E1065" s="83"/>
      <c r="F1065" s="83"/>
      <c r="G1065" s="312"/>
      <c r="H1065" s="312"/>
      <c r="I1065" s="83"/>
      <c r="J1065" s="83"/>
      <c r="K1065" s="83"/>
      <c r="L1065" s="83"/>
      <c r="M1065" s="83"/>
      <c r="N1065" s="83"/>
      <c r="O1065" s="83"/>
      <c r="P1065" s="83"/>
      <c r="Q1065" s="83"/>
      <c r="R1065" s="83"/>
      <c r="S1065" s="83"/>
      <c r="T1065" s="83"/>
      <c r="U1065" s="83"/>
      <c r="V1065" s="83"/>
      <c r="W1065" s="83"/>
      <c r="X1065" s="83"/>
      <c r="Y1065" s="83"/>
      <c r="Z1065" s="83"/>
      <c r="AA1065" s="83"/>
      <c r="AB1065" s="83"/>
      <c r="AC1065" s="83"/>
      <c r="AD1065" s="83"/>
      <c r="AE1065" s="83"/>
      <c r="AF1065" s="83"/>
      <c r="AG1065" s="83"/>
      <c r="AH1065" s="83"/>
      <c r="AI1065" s="83"/>
      <c r="AJ1065" s="83"/>
      <c r="AK1065" s="83"/>
      <c r="AL1065" s="83"/>
      <c r="AM1065" s="83"/>
      <c r="AN1065" s="83"/>
      <c r="AO1065" s="83"/>
      <c r="AP1065" s="83"/>
      <c r="AQ1065" s="83"/>
      <c r="AR1065" s="83"/>
      <c r="AS1065" s="83"/>
      <c r="AT1065" s="83"/>
      <c r="AU1065" s="83"/>
      <c r="AV1065" s="83"/>
      <c r="AW1065" s="83"/>
      <c r="AX1065" s="83"/>
      <c r="AY1065" s="83"/>
      <c r="AZ1065" s="83"/>
      <c r="BA1065" s="83"/>
      <c r="BB1065" s="83"/>
      <c r="BC1065" s="83"/>
      <c r="BD1065" s="83"/>
      <c r="BE1065" s="83"/>
      <c r="BF1065" s="83"/>
      <c r="BG1065" s="352"/>
      <c r="BH1065" s="378"/>
      <c r="BI1065" s="83"/>
      <c r="BJ1065" s="83"/>
      <c r="BK1065" s="83"/>
      <c r="BL1065" s="83"/>
      <c r="BM1065" s="83"/>
    </row>
    <row r="1066" spans="1:65" x14ac:dyDescent="0.3">
      <c r="A1066" s="353"/>
      <c r="B1066" s="83"/>
      <c r="C1066" s="10"/>
      <c r="D1066" s="83"/>
      <c r="E1066" s="83"/>
      <c r="F1066" s="83"/>
      <c r="G1066" s="312"/>
      <c r="H1066" s="312"/>
      <c r="I1066" s="83"/>
      <c r="J1066" s="83"/>
      <c r="K1066" s="83"/>
      <c r="L1066" s="83"/>
      <c r="M1066" s="83"/>
      <c r="N1066" s="83"/>
      <c r="O1066" s="83"/>
      <c r="P1066" s="83"/>
      <c r="Q1066" s="83"/>
      <c r="R1066" s="83"/>
      <c r="S1066" s="83"/>
      <c r="T1066" s="83"/>
      <c r="U1066" s="83"/>
      <c r="V1066" s="83"/>
      <c r="W1066" s="83"/>
      <c r="X1066" s="83"/>
      <c r="Y1066" s="83"/>
      <c r="Z1066" s="83"/>
      <c r="AA1066" s="83"/>
      <c r="AB1066" s="83"/>
      <c r="AC1066" s="83"/>
      <c r="AD1066" s="83"/>
      <c r="AE1066" s="83"/>
      <c r="AF1066" s="83"/>
      <c r="AG1066" s="83"/>
      <c r="AH1066" s="83"/>
      <c r="AI1066" s="83"/>
      <c r="AJ1066" s="83"/>
      <c r="AK1066" s="83"/>
      <c r="AL1066" s="83"/>
      <c r="AM1066" s="83"/>
      <c r="AN1066" s="83"/>
      <c r="AO1066" s="83"/>
      <c r="AP1066" s="83"/>
      <c r="AQ1066" s="83"/>
      <c r="AR1066" s="83"/>
      <c r="AS1066" s="83"/>
      <c r="AT1066" s="83"/>
      <c r="AU1066" s="83"/>
      <c r="AV1066" s="83"/>
      <c r="AW1066" s="83"/>
      <c r="AX1066" s="83"/>
      <c r="AY1066" s="83"/>
      <c r="AZ1066" s="83"/>
      <c r="BA1066" s="83"/>
      <c r="BB1066" s="83"/>
      <c r="BC1066" s="83"/>
      <c r="BD1066" s="83"/>
      <c r="BE1066" s="83"/>
      <c r="BF1066" s="83"/>
      <c r="BG1066" s="352"/>
      <c r="BH1066" s="378"/>
      <c r="BI1066" s="83"/>
      <c r="BJ1066" s="83"/>
      <c r="BK1066" s="83"/>
      <c r="BL1066" s="83"/>
      <c r="BM1066" s="83"/>
    </row>
    <row r="1067" spans="1:65" x14ac:dyDescent="0.3">
      <c r="A1067" s="353"/>
      <c r="B1067" s="83"/>
      <c r="C1067" s="10"/>
      <c r="D1067" s="83"/>
      <c r="E1067" s="83"/>
      <c r="F1067" s="83"/>
      <c r="G1067" s="312"/>
      <c r="H1067" s="312"/>
      <c r="I1067" s="83"/>
      <c r="J1067" s="83"/>
      <c r="K1067" s="83"/>
      <c r="L1067" s="83"/>
      <c r="M1067" s="83"/>
      <c r="N1067" s="83"/>
      <c r="O1067" s="83"/>
      <c r="P1067" s="83"/>
      <c r="Q1067" s="83"/>
      <c r="R1067" s="83"/>
      <c r="S1067" s="83"/>
      <c r="T1067" s="83"/>
      <c r="U1067" s="83"/>
      <c r="V1067" s="83"/>
      <c r="W1067" s="83"/>
      <c r="X1067" s="83"/>
      <c r="Y1067" s="83"/>
      <c r="Z1067" s="83"/>
      <c r="AA1067" s="83"/>
      <c r="AB1067" s="83"/>
      <c r="AC1067" s="83"/>
      <c r="AD1067" s="83"/>
      <c r="AE1067" s="83"/>
      <c r="AF1067" s="83"/>
      <c r="AG1067" s="83"/>
      <c r="AH1067" s="83"/>
      <c r="AI1067" s="83"/>
      <c r="AJ1067" s="83"/>
      <c r="AK1067" s="83"/>
      <c r="AL1067" s="83"/>
      <c r="AM1067" s="83"/>
      <c r="AN1067" s="83"/>
      <c r="AO1067" s="83"/>
      <c r="AP1067" s="83"/>
      <c r="AQ1067" s="83"/>
      <c r="AR1067" s="83"/>
      <c r="AS1067" s="83"/>
      <c r="AT1067" s="83"/>
      <c r="AU1067" s="83"/>
      <c r="AV1067" s="83"/>
      <c r="AW1067" s="83"/>
      <c r="AX1067" s="83"/>
      <c r="AY1067" s="83"/>
      <c r="AZ1067" s="83"/>
      <c r="BA1067" s="83"/>
      <c r="BB1067" s="83"/>
      <c r="BC1067" s="83"/>
      <c r="BD1067" s="83"/>
      <c r="BE1067" s="83"/>
      <c r="BF1067" s="83"/>
      <c r="BG1067" s="352"/>
      <c r="BH1067" s="378"/>
      <c r="BI1067" s="83"/>
      <c r="BJ1067" s="83"/>
      <c r="BK1067" s="83"/>
      <c r="BL1067" s="83"/>
      <c r="BM1067" s="83"/>
    </row>
    <row r="1068" spans="1:65" x14ac:dyDescent="0.3">
      <c r="A1068" s="353"/>
      <c r="B1068" s="83"/>
      <c r="C1068" s="10"/>
      <c r="D1068" s="83"/>
      <c r="E1068" s="83"/>
      <c r="F1068" s="83"/>
      <c r="G1068" s="312"/>
      <c r="H1068" s="312"/>
      <c r="I1068" s="83"/>
      <c r="J1068" s="83"/>
      <c r="K1068" s="83"/>
      <c r="L1068" s="83"/>
      <c r="M1068" s="83"/>
      <c r="N1068" s="83"/>
      <c r="O1068" s="83"/>
      <c r="P1068" s="83"/>
      <c r="Q1068" s="83"/>
      <c r="R1068" s="83"/>
      <c r="S1068" s="83"/>
      <c r="T1068" s="83"/>
      <c r="U1068" s="83"/>
      <c r="V1068" s="83"/>
      <c r="W1068" s="83"/>
      <c r="X1068" s="83"/>
      <c r="Y1068" s="83"/>
      <c r="Z1068" s="83"/>
      <c r="AA1068" s="83"/>
      <c r="AB1068" s="83"/>
      <c r="AC1068" s="83"/>
      <c r="AD1068" s="83"/>
      <c r="AE1068" s="83"/>
      <c r="AF1068" s="83"/>
      <c r="AG1068" s="83"/>
      <c r="AH1068" s="83"/>
      <c r="AI1068" s="83"/>
      <c r="AJ1068" s="83"/>
      <c r="AK1068" s="83"/>
      <c r="AL1068" s="83"/>
      <c r="AM1068" s="83"/>
      <c r="AN1068" s="83"/>
      <c r="AO1068" s="83"/>
      <c r="AP1068" s="83"/>
      <c r="AQ1068" s="83"/>
      <c r="AR1068" s="83"/>
      <c r="AS1068" s="83"/>
      <c r="AT1068" s="83"/>
      <c r="AU1068" s="83"/>
      <c r="AV1068" s="83"/>
      <c r="AW1068" s="83"/>
      <c r="AX1068" s="83"/>
      <c r="AY1068" s="83"/>
      <c r="AZ1068" s="83"/>
      <c r="BA1068" s="83"/>
      <c r="BB1068" s="83"/>
      <c r="BC1068" s="83"/>
      <c r="BD1068" s="83"/>
      <c r="BE1068" s="83"/>
      <c r="BF1068" s="83"/>
      <c r="BG1068" s="352"/>
      <c r="BH1068" s="378"/>
      <c r="BI1068" s="83"/>
      <c r="BJ1068" s="83"/>
      <c r="BK1068" s="83"/>
      <c r="BL1068" s="83"/>
      <c r="BM1068" s="83"/>
    </row>
    <row r="1069" spans="1:65" x14ac:dyDescent="0.3">
      <c r="A1069" s="353"/>
      <c r="B1069" s="83"/>
      <c r="C1069" s="10"/>
      <c r="D1069" s="83"/>
      <c r="E1069" s="83"/>
      <c r="F1069" s="83"/>
      <c r="G1069" s="312"/>
      <c r="H1069" s="312"/>
      <c r="I1069" s="83"/>
      <c r="J1069" s="83"/>
      <c r="K1069" s="83"/>
      <c r="L1069" s="83"/>
      <c r="M1069" s="83"/>
      <c r="N1069" s="83"/>
      <c r="O1069" s="83"/>
      <c r="P1069" s="83"/>
      <c r="Q1069" s="83"/>
      <c r="R1069" s="83"/>
      <c r="S1069" s="83"/>
      <c r="T1069" s="83"/>
      <c r="U1069" s="83"/>
      <c r="V1069" s="83"/>
      <c r="W1069" s="83"/>
      <c r="X1069" s="83"/>
      <c r="Y1069" s="83"/>
      <c r="Z1069" s="83"/>
      <c r="AA1069" s="83"/>
      <c r="AB1069" s="83"/>
      <c r="AC1069" s="83"/>
      <c r="AD1069" s="83"/>
      <c r="AE1069" s="83"/>
      <c r="AF1069" s="83"/>
      <c r="AG1069" s="83"/>
      <c r="AH1069" s="83"/>
      <c r="AI1069" s="83"/>
      <c r="AJ1069" s="83"/>
      <c r="AK1069" s="83"/>
      <c r="AL1069" s="83"/>
      <c r="AM1069" s="83"/>
      <c r="AN1069" s="83"/>
      <c r="AO1069" s="83"/>
      <c r="AP1069" s="83"/>
      <c r="AQ1069" s="83"/>
      <c r="AR1069" s="83"/>
      <c r="AS1069" s="83"/>
      <c r="AT1069" s="83"/>
      <c r="AU1069" s="83"/>
      <c r="AV1069" s="83"/>
      <c r="AW1069" s="83"/>
      <c r="AX1069" s="83"/>
      <c r="AY1069" s="83"/>
      <c r="AZ1069" s="83"/>
      <c r="BA1069" s="83"/>
      <c r="BB1069" s="83"/>
      <c r="BC1069" s="83"/>
      <c r="BD1069" s="83"/>
      <c r="BE1069" s="83"/>
      <c r="BF1069" s="83"/>
      <c r="BG1069" s="352"/>
      <c r="BH1069" s="378"/>
      <c r="BI1069" s="83"/>
      <c r="BJ1069" s="83"/>
      <c r="BK1069" s="83"/>
      <c r="BL1069" s="83"/>
      <c r="BM1069" s="83"/>
    </row>
    <row r="1070" spans="1:65" x14ac:dyDescent="0.3">
      <c r="A1070" s="353"/>
      <c r="B1070" s="83"/>
      <c r="C1070" s="10"/>
      <c r="D1070" s="83"/>
      <c r="E1070" s="83"/>
      <c r="F1070" s="83"/>
      <c r="G1070" s="312"/>
      <c r="H1070" s="312"/>
      <c r="I1070" s="83"/>
      <c r="J1070" s="83"/>
      <c r="K1070" s="83"/>
      <c r="L1070" s="83"/>
      <c r="M1070" s="83"/>
      <c r="N1070" s="83"/>
      <c r="O1070" s="83"/>
      <c r="P1070" s="83"/>
      <c r="Q1070" s="83"/>
      <c r="R1070" s="83"/>
      <c r="S1070" s="83"/>
      <c r="T1070" s="83"/>
      <c r="U1070" s="83"/>
      <c r="V1070" s="83"/>
      <c r="W1070" s="83"/>
      <c r="X1070" s="83"/>
      <c r="Y1070" s="83"/>
      <c r="Z1070" s="83"/>
      <c r="AA1070" s="83"/>
      <c r="AB1070" s="83"/>
      <c r="AC1070" s="83"/>
      <c r="AD1070" s="83"/>
      <c r="AE1070" s="83"/>
      <c r="AF1070" s="83"/>
      <c r="AG1070" s="83"/>
      <c r="AH1070" s="83"/>
      <c r="AI1070" s="83"/>
      <c r="AJ1070" s="83"/>
      <c r="AK1070" s="83"/>
      <c r="AL1070" s="83"/>
      <c r="AM1070" s="83"/>
      <c r="AN1070" s="83"/>
      <c r="AO1070" s="83"/>
      <c r="AP1070" s="83"/>
      <c r="AQ1070" s="83"/>
      <c r="AR1070" s="83"/>
      <c r="AS1070" s="83"/>
      <c r="AT1070" s="83"/>
      <c r="AU1070" s="83"/>
      <c r="AV1070" s="83"/>
      <c r="AW1070" s="83"/>
      <c r="AX1070" s="83"/>
      <c r="AY1070" s="83"/>
      <c r="AZ1070" s="83"/>
      <c r="BA1070" s="83"/>
      <c r="BB1070" s="83"/>
      <c r="BC1070" s="83"/>
      <c r="BD1070" s="83"/>
      <c r="BE1070" s="83"/>
      <c r="BF1070" s="83"/>
      <c r="BG1070" s="352"/>
      <c r="BH1070" s="378"/>
      <c r="BI1070" s="83"/>
      <c r="BJ1070" s="83"/>
      <c r="BK1070" s="83"/>
      <c r="BL1070" s="83"/>
      <c r="BM1070" s="83"/>
    </row>
    <row r="1071" spans="1:65" x14ac:dyDescent="0.3">
      <c r="A1071" s="353"/>
      <c r="B1071" s="83"/>
      <c r="C1071" s="10"/>
      <c r="D1071" s="83"/>
      <c r="E1071" s="83"/>
      <c r="F1071" s="83"/>
      <c r="G1071" s="312"/>
      <c r="H1071" s="312"/>
      <c r="I1071" s="83"/>
      <c r="J1071" s="83"/>
      <c r="K1071" s="83"/>
      <c r="L1071" s="83"/>
      <c r="M1071" s="83"/>
      <c r="N1071" s="83"/>
      <c r="O1071" s="83"/>
      <c r="P1071" s="83"/>
      <c r="Q1071" s="83"/>
      <c r="R1071" s="83"/>
      <c r="S1071" s="83"/>
      <c r="T1071" s="83"/>
      <c r="U1071" s="83"/>
      <c r="V1071" s="83"/>
      <c r="W1071" s="83"/>
      <c r="X1071" s="83"/>
      <c r="Y1071" s="83"/>
      <c r="Z1071" s="83"/>
      <c r="AA1071" s="83"/>
      <c r="AB1071" s="83"/>
      <c r="AC1071" s="83"/>
      <c r="AD1071" s="83"/>
      <c r="AE1071" s="83"/>
      <c r="AF1071" s="83"/>
      <c r="AG1071" s="83"/>
      <c r="AH1071" s="83"/>
      <c r="AI1071" s="83"/>
      <c r="AJ1071" s="83"/>
      <c r="AK1071" s="83"/>
      <c r="AL1071" s="83"/>
      <c r="AM1071" s="83"/>
      <c r="AN1071" s="83"/>
      <c r="AO1071" s="83"/>
      <c r="AP1071" s="83"/>
      <c r="AQ1071" s="83"/>
      <c r="AR1071" s="83"/>
      <c r="AS1071" s="83"/>
      <c r="AT1071" s="83"/>
      <c r="AU1071" s="83"/>
      <c r="AV1071" s="83"/>
      <c r="AW1071" s="83"/>
      <c r="AX1071" s="83"/>
      <c r="AY1071" s="83"/>
      <c r="AZ1071" s="83"/>
      <c r="BA1071" s="83"/>
      <c r="BB1071" s="83"/>
      <c r="BC1071" s="83"/>
      <c r="BD1071" s="83"/>
      <c r="BE1071" s="83"/>
      <c r="BF1071" s="83"/>
      <c r="BG1071" s="352"/>
      <c r="BH1071" s="378"/>
      <c r="BI1071" s="83"/>
      <c r="BJ1071" s="83"/>
      <c r="BK1071" s="83"/>
      <c r="BL1071" s="83"/>
      <c r="BM1071" s="83"/>
    </row>
    <row r="1072" spans="1:65" x14ac:dyDescent="0.3">
      <c r="A1072" s="353"/>
      <c r="B1072" s="83"/>
      <c r="C1072" s="10"/>
      <c r="D1072" s="83"/>
      <c r="E1072" s="83"/>
      <c r="F1072" s="83"/>
      <c r="G1072" s="312"/>
      <c r="H1072" s="312"/>
      <c r="I1072" s="83"/>
      <c r="J1072" s="83"/>
      <c r="K1072" s="83"/>
      <c r="L1072" s="83"/>
      <c r="M1072" s="83"/>
      <c r="N1072" s="83"/>
      <c r="O1072" s="83"/>
      <c r="P1072" s="83"/>
      <c r="Q1072" s="83"/>
      <c r="R1072" s="83"/>
      <c r="S1072" s="83"/>
      <c r="T1072" s="83"/>
      <c r="U1072" s="83"/>
      <c r="V1072" s="83"/>
      <c r="W1072" s="83"/>
      <c r="X1072" s="83"/>
      <c r="Y1072" s="83"/>
      <c r="Z1072" s="83"/>
      <c r="AA1072" s="83"/>
      <c r="AB1072" s="83"/>
      <c r="AC1072" s="83"/>
      <c r="AD1072" s="83"/>
      <c r="AE1072" s="83"/>
      <c r="AF1072" s="83"/>
      <c r="AG1072" s="83"/>
      <c r="AH1072" s="83"/>
      <c r="AI1072" s="83"/>
      <c r="AJ1072" s="83"/>
      <c r="AK1072" s="83"/>
      <c r="AL1072" s="83"/>
      <c r="AM1072" s="83"/>
      <c r="AN1072" s="83"/>
      <c r="AO1072" s="83"/>
      <c r="AP1072" s="83"/>
      <c r="AQ1072" s="83"/>
      <c r="AR1072" s="83"/>
      <c r="AS1072" s="83"/>
      <c r="AT1072" s="83"/>
      <c r="AU1072" s="83"/>
      <c r="AV1072" s="83"/>
      <c r="AW1072" s="83"/>
      <c r="AX1072" s="83"/>
      <c r="AY1072" s="83"/>
      <c r="AZ1072" s="83"/>
      <c r="BA1072" s="83"/>
      <c r="BB1072" s="83"/>
      <c r="BC1072" s="83"/>
      <c r="BD1072" s="83"/>
      <c r="BE1072" s="83"/>
      <c r="BF1072" s="83"/>
      <c r="BG1072" s="352"/>
      <c r="BH1072" s="378"/>
      <c r="BI1072" s="83"/>
      <c r="BJ1072" s="83"/>
      <c r="BK1072" s="83"/>
      <c r="BL1072" s="83"/>
      <c r="BM1072" s="83"/>
    </row>
    <row r="1073" spans="1:65" x14ac:dyDescent="0.3">
      <c r="A1073" s="353"/>
      <c r="B1073" s="83"/>
      <c r="C1073" s="10"/>
      <c r="D1073" s="83"/>
      <c r="E1073" s="83"/>
      <c r="F1073" s="83"/>
      <c r="G1073" s="312"/>
      <c r="H1073" s="312"/>
      <c r="I1073" s="83"/>
      <c r="J1073" s="83"/>
      <c r="K1073" s="83"/>
      <c r="L1073" s="83"/>
      <c r="M1073" s="83"/>
      <c r="N1073" s="83"/>
      <c r="O1073" s="83"/>
      <c r="P1073" s="83"/>
      <c r="Q1073" s="83"/>
      <c r="R1073" s="83"/>
      <c r="S1073" s="83"/>
      <c r="T1073" s="83"/>
      <c r="U1073" s="83"/>
      <c r="V1073" s="83"/>
      <c r="W1073" s="83"/>
      <c r="X1073" s="83"/>
      <c r="Y1073" s="83"/>
      <c r="Z1073" s="83"/>
      <c r="AA1073" s="83"/>
      <c r="AB1073" s="83"/>
      <c r="AC1073" s="83"/>
      <c r="AD1073" s="83"/>
      <c r="AE1073" s="83"/>
      <c r="AF1073" s="83"/>
      <c r="AG1073" s="83"/>
      <c r="AH1073" s="83"/>
      <c r="AI1073" s="83"/>
      <c r="AJ1073" s="83"/>
      <c r="AK1073" s="83"/>
      <c r="AL1073" s="83"/>
      <c r="AM1073" s="83"/>
      <c r="AN1073" s="83"/>
      <c r="AO1073" s="83"/>
      <c r="AP1073" s="83"/>
      <c r="AQ1073" s="83"/>
      <c r="AR1073" s="83"/>
      <c r="AS1073" s="83"/>
      <c r="AT1073" s="83"/>
      <c r="AU1073" s="83"/>
      <c r="AV1073" s="83"/>
      <c r="AW1073" s="83"/>
      <c r="AX1073" s="83"/>
      <c r="AY1073" s="83"/>
      <c r="AZ1073" s="83"/>
      <c r="BA1073" s="83"/>
      <c r="BB1073" s="83"/>
      <c r="BC1073" s="83"/>
      <c r="BD1073" s="83"/>
      <c r="BE1073" s="83"/>
      <c r="BF1073" s="83"/>
      <c r="BG1073" s="352"/>
      <c r="BH1073" s="378"/>
      <c r="BI1073" s="83"/>
      <c r="BJ1073" s="83"/>
      <c r="BK1073" s="83"/>
      <c r="BL1073" s="83"/>
      <c r="BM1073" s="83"/>
    </row>
    <row r="1074" spans="1:65" x14ac:dyDescent="0.3">
      <c r="A1074" s="353"/>
      <c r="B1074" s="83"/>
      <c r="C1074" s="10"/>
      <c r="D1074" s="83"/>
      <c r="E1074" s="83"/>
      <c r="F1074" s="83"/>
      <c r="G1074" s="312"/>
      <c r="H1074" s="312"/>
      <c r="I1074" s="83"/>
      <c r="J1074" s="83"/>
      <c r="K1074" s="83"/>
      <c r="L1074" s="83"/>
      <c r="M1074" s="83"/>
      <c r="N1074" s="83"/>
      <c r="O1074" s="83"/>
      <c r="P1074" s="83"/>
      <c r="Q1074" s="83"/>
      <c r="R1074" s="83"/>
      <c r="S1074" s="83"/>
      <c r="T1074" s="83"/>
      <c r="U1074" s="83"/>
      <c r="V1074" s="83"/>
      <c r="W1074" s="83"/>
      <c r="X1074" s="83"/>
      <c r="Y1074" s="83"/>
      <c r="Z1074" s="83"/>
      <c r="AA1074" s="83"/>
      <c r="AB1074" s="83"/>
      <c r="AC1074" s="83"/>
      <c r="AD1074" s="83"/>
      <c r="AE1074" s="83"/>
      <c r="AF1074" s="83"/>
      <c r="AG1074" s="83"/>
      <c r="AH1074" s="83"/>
      <c r="AI1074" s="83"/>
      <c r="AJ1074" s="83"/>
      <c r="AK1074" s="83"/>
      <c r="AL1074" s="83"/>
      <c r="AM1074" s="83"/>
      <c r="AN1074" s="83"/>
      <c r="AO1074" s="83"/>
      <c r="AP1074" s="83"/>
      <c r="AQ1074" s="83"/>
      <c r="AR1074" s="83"/>
      <c r="AS1074" s="83"/>
      <c r="AT1074" s="83"/>
      <c r="AU1074" s="83"/>
      <c r="AV1074" s="83"/>
      <c r="AW1074" s="83"/>
      <c r="AX1074" s="83"/>
      <c r="AY1074" s="83"/>
      <c r="AZ1074" s="83"/>
      <c r="BA1074" s="83"/>
      <c r="BB1074" s="83"/>
      <c r="BC1074" s="83"/>
      <c r="BD1074" s="83"/>
      <c r="BE1074" s="83"/>
      <c r="BF1074" s="83"/>
      <c r="BG1074" s="352"/>
      <c r="BH1074" s="378"/>
      <c r="BI1074" s="83"/>
      <c r="BJ1074" s="83"/>
      <c r="BK1074" s="83"/>
      <c r="BL1074" s="83"/>
      <c r="BM1074" s="83"/>
    </row>
    <row r="1075" spans="1:65" x14ac:dyDescent="0.3">
      <c r="A1075" s="353"/>
      <c r="B1075" s="83"/>
      <c r="C1075" s="10"/>
      <c r="D1075" s="83"/>
      <c r="E1075" s="83"/>
      <c r="F1075" s="83"/>
      <c r="G1075" s="312"/>
      <c r="H1075" s="312"/>
      <c r="I1075" s="83"/>
      <c r="J1075" s="83"/>
      <c r="K1075" s="83"/>
      <c r="L1075" s="83"/>
      <c r="M1075" s="83"/>
      <c r="N1075" s="83"/>
      <c r="O1075" s="83"/>
      <c r="P1075" s="83"/>
      <c r="Q1075" s="83"/>
      <c r="R1075" s="83"/>
      <c r="S1075" s="83"/>
      <c r="T1075" s="83"/>
      <c r="U1075" s="83"/>
      <c r="V1075" s="83"/>
      <c r="W1075" s="83"/>
      <c r="X1075" s="83"/>
      <c r="Y1075" s="83"/>
      <c r="Z1075" s="83"/>
      <c r="AA1075" s="83"/>
      <c r="AB1075" s="83"/>
      <c r="AC1075" s="83"/>
      <c r="AD1075" s="83"/>
      <c r="AE1075" s="83"/>
      <c r="AF1075" s="83"/>
      <c r="AG1075" s="83"/>
      <c r="AH1075" s="83"/>
      <c r="AI1075" s="83"/>
      <c r="AJ1075" s="83"/>
      <c r="AK1075" s="83"/>
      <c r="AL1075" s="83"/>
      <c r="AM1075" s="83"/>
      <c r="AN1075" s="83"/>
      <c r="AO1075" s="83"/>
      <c r="AP1075" s="83"/>
      <c r="AQ1075" s="83"/>
      <c r="AR1075" s="83"/>
      <c r="AS1075" s="83"/>
      <c r="AT1075" s="83"/>
      <c r="AU1075" s="83"/>
      <c r="AV1075" s="83"/>
      <c r="AW1075" s="83"/>
      <c r="AX1075" s="83"/>
      <c r="AY1075" s="83"/>
      <c r="AZ1075" s="83"/>
      <c r="BA1075" s="83"/>
      <c r="BB1075" s="83"/>
      <c r="BC1075" s="83"/>
      <c r="BD1075" s="83"/>
      <c r="BE1075" s="83"/>
      <c r="BF1075" s="83"/>
      <c r="BG1075" s="352"/>
      <c r="BH1075" s="378"/>
      <c r="BI1075" s="83"/>
      <c r="BJ1075" s="83"/>
      <c r="BK1075" s="83"/>
      <c r="BL1075" s="83"/>
      <c r="BM1075" s="83"/>
    </row>
    <row r="1076" spans="1:65" x14ac:dyDescent="0.3">
      <c r="A1076" s="353"/>
      <c r="B1076" s="83"/>
      <c r="C1076" s="10"/>
      <c r="D1076" s="83"/>
      <c r="E1076" s="83"/>
      <c r="F1076" s="83"/>
      <c r="G1076" s="312"/>
      <c r="H1076" s="312"/>
      <c r="I1076" s="83"/>
      <c r="J1076" s="83"/>
      <c r="K1076" s="83"/>
      <c r="L1076" s="83"/>
      <c r="M1076" s="83"/>
      <c r="N1076" s="83"/>
      <c r="O1076" s="83"/>
      <c r="P1076" s="83"/>
      <c r="Q1076" s="83"/>
      <c r="R1076" s="83"/>
      <c r="S1076" s="83"/>
      <c r="T1076" s="83"/>
      <c r="U1076" s="83"/>
      <c r="V1076" s="83"/>
      <c r="W1076" s="83"/>
      <c r="X1076" s="83"/>
      <c r="Y1076" s="83"/>
      <c r="Z1076" s="83"/>
      <c r="AA1076" s="83"/>
      <c r="AB1076" s="83"/>
      <c r="AC1076" s="83"/>
      <c r="AD1076" s="83"/>
      <c r="AE1076" s="83"/>
      <c r="AF1076" s="83"/>
      <c r="AG1076" s="83"/>
      <c r="AH1076" s="83"/>
      <c r="AI1076" s="83"/>
      <c r="AJ1076" s="83"/>
      <c r="AK1076" s="83"/>
      <c r="AL1076" s="83"/>
      <c r="AM1076" s="83"/>
      <c r="AN1076" s="83"/>
      <c r="AO1076" s="83"/>
      <c r="AP1076" s="83"/>
      <c r="AQ1076" s="83"/>
      <c r="AR1076" s="83"/>
      <c r="AS1076" s="83"/>
      <c r="AT1076" s="83"/>
      <c r="AU1076" s="83"/>
      <c r="AV1076" s="83"/>
      <c r="AW1076" s="83"/>
      <c r="AX1076" s="83"/>
      <c r="AY1076" s="83"/>
      <c r="AZ1076" s="83"/>
      <c r="BA1076" s="83"/>
      <c r="BB1076" s="83"/>
      <c r="BC1076" s="83"/>
      <c r="BD1076" s="83"/>
      <c r="BE1076" s="83"/>
      <c r="BF1076" s="83"/>
      <c r="BG1076" s="352"/>
      <c r="BH1076" s="378"/>
      <c r="BI1076" s="83"/>
      <c r="BJ1076" s="83"/>
      <c r="BK1076" s="83"/>
      <c r="BL1076" s="83"/>
      <c r="BM1076" s="83"/>
    </row>
    <row r="1077" spans="1:65" x14ac:dyDescent="0.3">
      <c r="A1077" s="353"/>
      <c r="B1077" s="83"/>
      <c r="C1077" s="10"/>
      <c r="D1077" s="83"/>
      <c r="E1077" s="83"/>
      <c r="F1077" s="83"/>
      <c r="G1077" s="312"/>
      <c r="H1077" s="312"/>
      <c r="I1077" s="83"/>
      <c r="J1077" s="83"/>
      <c r="K1077" s="83"/>
      <c r="L1077" s="83"/>
      <c r="M1077" s="83"/>
      <c r="N1077" s="83"/>
      <c r="O1077" s="83"/>
      <c r="P1077" s="83"/>
      <c r="Q1077" s="83"/>
      <c r="R1077" s="83"/>
      <c r="S1077" s="83"/>
      <c r="T1077" s="83"/>
      <c r="U1077" s="83"/>
      <c r="V1077" s="83"/>
      <c r="W1077" s="83"/>
      <c r="X1077" s="83"/>
      <c r="Y1077" s="83"/>
      <c r="Z1077" s="83"/>
      <c r="AA1077" s="83"/>
      <c r="AB1077" s="83"/>
      <c r="AC1077" s="83"/>
      <c r="AD1077" s="83"/>
      <c r="AE1077" s="83"/>
      <c r="AF1077" s="83"/>
      <c r="AG1077" s="83"/>
      <c r="AH1077" s="83"/>
      <c r="AI1077" s="83"/>
      <c r="AJ1077" s="83"/>
      <c r="AK1077" s="83"/>
      <c r="AL1077" s="83"/>
      <c r="AM1077" s="83"/>
      <c r="AN1077" s="83"/>
      <c r="AO1077" s="83"/>
      <c r="AP1077" s="83"/>
      <c r="AQ1077" s="83"/>
      <c r="AR1077" s="83"/>
      <c r="AS1077" s="83"/>
      <c r="AT1077" s="83"/>
      <c r="AU1077" s="83"/>
      <c r="AV1077" s="83"/>
      <c r="AW1077" s="83"/>
      <c r="AX1077" s="83"/>
      <c r="AY1077" s="83"/>
      <c r="AZ1077" s="83"/>
      <c r="BA1077" s="83"/>
      <c r="BB1077" s="83"/>
      <c r="BC1077" s="83"/>
      <c r="BD1077" s="83"/>
      <c r="BE1077" s="83"/>
      <c r="BF1077" s="83"/>
      <c r="BG1077" s="352"/>
      <c r="BH1077" s="378"/>
      <c r="BI1077" s="83"/>
      <c r="BJ1077" s="83"/>
      <c r="BK1077" s="83"/>
      <c r="BL1077" s="83"/>
      <c r="BM1077" s="83"/>
    </row>
    <row r="1078" spans="1:65" x14ac:dyDescent="0.3">
      <c r="A1078" s="353"/>
      <c r="B1078" s="83"/>
      <c r="C1078" s="10"/>
      <c r="D1078" s="83"/>
      <c r="E1078" s="83"/>
      <c r="F1078" s="83"/>
      <c r="G1078" s="312"/>
      <c r="H1078" s="312"/>
      <c r="I1078" s="83"/>
      <c r="J1078" s="83"/>
      <c r="K1078" s="83"/>
      <c r="L1078" s="83"/>
      <c r="M1078" s="83"/>
      <c r="N1078" s="83"/>
      <c r="O1078" s="83"/>
      <c r="P1078" s="83"/>
      <c r="Q1078" s="83"/>
      <c r="R1078" s="83"/>
      <c r="S1078" s="83"/>
      <c r="T1078" s="83"/>
      <c r="U1078" s="83"/>
      <c r="V1078" s="83"/>
      <c r="W1078" s="83"/>
      <c r="X1078" s="83"/>
      <c r="Y1078" s="83"/>
      <c r="Z1078" s="83"/>
      <c r="AA1078" s="83"/>
      <c r="AB1078" s="83"/>
      <c r="AC1078" s="83"/>
      <c r="AD1078" s="83"/>
      <c r="AE1078" s="83"/>
      <c r="AF1078" s="83"/>
      <c r="AG1078" s="83"/>
      <c r="AH1078" s="83"/>
      <c r="AI1078" s="83"/>
      <c r="AJ1078" s="83"/>
      <c r="AK1078" s="83"/>
      <c r="AL1078" s="83"/>
      <c r="AM1078" s="83"/>
      <c r="AN1078" s="83"/>
      <c r="AO1078" s="83"/>
      <c r="AP1078" s="83"/>
      <c r="AQ1078" s="83"/>
      <c r="AR1078" s="83"/>
      <c r="AS1078" s="83"/>
      <c r="AT1078" s="83"/>
      <c r="AU1078" s="83"/>
      <c r="AV1078" s="83"/>
      <c r="AW1078" s="83"/>
      <c r="AX1078" s="83"/>
      <c r="AY1078" s="83"/>
      <c r="AZ1078" s="83"/>
      <c r="BA1078" s="83"/>
      <c r="BB1078" s="83"/>
      <c r="BC1078" s="83"/>
      <c r="BD1078" s="83"/>
      <c r="BE1078" s="83"/>
      <c r="BF1078" s="83"/>
      <c r="BG1078" s="352"/>
      <c r="BH1078" s="378"/>
      <c r="BI1078" s="83"/>
      <c r="BJ1078" s="83"/>
      <c r="BK1078" s="83"/>
      <c r="BL1078" s="83"/>
      <c r="BM1078" s="83"/>
    </row>
    <row r="1079" spans="1:65" x14ac:dyDescent="0.3">
      <c r="A1079" s="353"/>
      <c r="B1079" s="83"/>
      <c r="C1079" s="10"/>
      <c r="D1079" s="83"/>
      <c r="E1079" s="83"/>
      <c r="F1079" s="83"/>
      <c r="G1079" s="312"/>
      <c r="H1079" s="312"/>
      <c r="I1079" s="83"/>
      <c r="J1079" s="83"/>
      <c r="K1079" s="83"/>
      <c r="L1079" s="83"/>
      <c r="M1079" s="83"/>
      <c r="N1079" s="83"/>
      <c r="O1079" s="83"/>
      <c r="P1079" s="83"/>
      <c r="Q1079" s="83"/>
      <c r="R1079" s="83"/>
      <c r="S1079" s="83"/>
      <c r="T1079" s="83"/>
      <c r="U1079" s="83"/>
      <c r="V1079" s="83"/>
      <c r="W1079" s="83"/>
      <c r="X1079" s="83"/>
      <c r="Y1079" s="83"/>
      <c r="Z1079" s="83"/>
      <c r="AA1079" s="83"/>
      <c r="AB1079" s="83"/>
      <c r="AC1079" s="83"/>
      <c r="AD1079" s="83"/>
      <c r="AE1079" s="83"/>
      <c r="AF1079" s="83"/>
      <c r="AG1079" s="83"/>
      <c r="AH1079" s="83"/>
      <c r="AI1079" s="83"/>
      <c r="AJ1079" s="83"/>
      <c r="AK1079" s="83"/>
      <c r="AL1079" s="83"/>
      <c r="AM1079" s="83"/>
      <c r="AN1079" s="83"/>
      <c r="AO1079" s="83"/>
      <c r="AP1079" s="83"/>
      <c r="AQ1079" s="83"/>
      <c r="AR1079" s="83"/>
      <c r="AS1079" s="83"/>
      <c r="AT1079" s="83"/>
      <c r="AU1079" s="83"/>
      <c r="AV1079" s="83"/>
      <c r="AW1079" s="83"/>
      <c r="AX1079" s="83"/>
      <c r="AY1079" s="83"/>
      <c r="AZ1079" s="83"/>
      <c r="BA1079" s="83"/>
      <c r="BB1079" s="83"/>
      <c r="BC1079" s="83"/>
      <c r="BD1079" s="83"/>
      <c r="BE1079" s="83"/>
      <c r="BF1079" s="83"/>
      <c r="BG1079" s="352"/>
      <c r="BH1079" s="378"/>
      <c r="BI1079" s="83"/>
      <c r="BJ1079" s="83"/>
      <c r="BK1079" s="83"/>
      <c r="BL1079" s="83"/>
      <c r="BM1079" s="83"/>
    </row>
    <row r="1080" spans="1:65" x14ac:dyDescent="0.3">
      <c r="A1080" s="353"/>
      <c r="B1080" s="83"/>
      <c r="C1080" s="10"/>
      <c r="D1080" s="83"/>
      <c r="E1080" s="83"/>
      <c r="F1080" s="83"/>
      <c r="G1080" s="312"/>
      <c r="H1080" s="312"/>
      <c r="I1080" s="83"/>
      <c r="J1080" s="83"/>
      <c r="K1080" s="83"/>
      <c r="L1080" s="83"/>
      <c r="M1080" s="83"/>
      <c r="N1080" s="83"/>
      <c r="O1080" s="83"/>
      <c r="P1080" s="83"/>
      <c r="Q1080" s="83"/>
      <c r="R1080" s="83"/>
      <c r="S1080" s="83"/>
      <c r="T1080" s="83"/>
      <c r="U1080" s="83"/>
      <c r="V1080" s="83"/>
      <c r="W1080" s="83"/>
      <c r="X1080" s="83"/>
      <c r="Y1080" s="83"/>
      <c r="Z1080" s="83"/>
      <c r="AA1080" s="83"/>
      <c r="AB1080" s="83"/>
      <c r="AC1080" s="83"/>
      <c r="AD1080" s="83"/>
      <c r="AE1080" s="83"/>
      <c r="AF1080" s="83"/>
      <c r="AG1080" s="83"/>
      <c r="AH1080" s="83"/>
      <c r="AI1080" s="83"/>
      <c r="AJ1080" s="83"/>
      <c r="AK1080" s="83"/>
      <c r="AL1080" s="83"/>
      <c r="AM1080" s="83"/>
      <c r="AN1080" s="83"/>
      <c r="AO1080" s="83"/>
      <c r="AP1080" s="83"/>
      <c r="AQ1080" s="83"/>
      <c r="AR1080" s="83"/>
      <c r="AS1080" s="83"/>
      <c r="AT1080" s="83"/>
      <c r="AU1080" s="83"/>
      <c r="AV1080" s="83"/>
      <c r="AW1080" s="83"/>
      <c r="AX1080" s="83"/>
      <c r="AY1080" s="83"/>
      <c r="AZ1080" s="83"/>
      <c r="BA1080" s="83"/>
      <c r="BB1080" s="83"/>
      <c r="BC1080" s="83"/>
      <c r="BD1080" s="83"/>
      <c r="BE1080" s="83"/>
      <c r="BF1080" s="83"/>
      <c r="BG1080" s="352"/>
      <c r="BH1080" s="378"/>
      <c r="BI1080" s="83"/>
      <c r="BJ1080" s="83"/>
      <c r="BK1080" s="83"/>
      <c r="BL1080" s="83"/>
      <c r="BM1080" s="83"/>
    </row>
    <row r="1081" spans="1:65" x14ac:dyDescent="0.3">
      <c r="A1081" s="353"/>
      <c r="B1081" s="83"/>
      <c r="C1081" s="10"/>
      <c r="D1081" s="83"/>
      <c r="E1081" s="83"/>
      <c r="F1081" s="83"/>
      <c r="G1081" s="312"/>
      <c r="H1081" s="312"/>
      <c r="I1081" s="83"/>
      <c r="J1081" s="83"/>
      <c r="K1081" s="83"/>
      <c r="L1081" s="83"/>
      <c r="M1081" s="83"/>
      <c r="N1081" s="83"/>
      <c r="O1081" s="83"/>
      <c r="P1081" s="83"/>
      <c r="Q1081" s="83"/>
      <c r="R1081" s="83"/>
      <c r="S1081" s="83"/>
      <c r="T1081" s="83"/>
      <c r="U1081" s="83"/>
      <c r="V1081" s="83"/>
      <c r="W1081" s="83"/>
      <c r="X1081" s="83"/>
      <c r="Y1081" s="83"/>
      <c r="Z1081" s="83"/>
      <c r="AA1081" s="83"/>
      <c r="AB1081" s="83"/>
      <c r="AC1081" s="83"/>
      <c r="AD1081" s="83"/>
      <c r="AE1081" s="83"/>
      <c r="AF1081" s="83"/>
      <c r="AG1081" s="83"/>
      <c r="AH1081" s="83"/>
      <c r="AI1081" s="83"/>
      <c r="AJ1081" s="83"/>
      <c r="AK1081" s="83"/>
      <c r="AL1081" s="83"/>
      <c r="AM1081" s="83"/>
      <c r="AN1081" s="83"/>
      <c r="AO1081" s="83"/>
      <c r="AP1081" s="83"/>
      <c r="AQ1081" s="83"/>
      <c r="AR1081" s="83"/>
      <c r="AS1081" s="83"/>
      <c r="AT1081" s="83"/>
      <c r="AU1081" s="83"/>
      <c r="AV1081" s="83"/>
      <c r="AW1081" s="83"/>
      <c r="AX1081" s="83"/>
      <c r="AY1081" s="83"/>
      <c r="AZ1081" s="83"/>
      <c r="BA1081" s="83"/>
      <c r="BB1081" s="83"/>
      <c r="BC1081" s="83"/>
      <c r="BD1081" s="83"/>
      <c r="BE1081" s="83"/>
      <c r="BF1081" s="83"/>
      <c r="BG1081" s="352"/>
      <c r="BH1081" s="378"/>
      <c r="BI1081" s="83"/>
      <c r="BJ1081" s="83"/>
      <c r="BK1081" s="83"/>
      <c r="BL1081" s="83"/>
      <c r="BM1081" s="83"/>
    </row>
    <row r="1082" spans="1:65" x14ac:dyDescent="0.3">
      <c r="A1082" s="353"/>
      <c r="B1082" s="83"/>
      <c r="C1082" s="10"/>
      <c r="D1082" s="83"/>
      <c r="E1082" s="83"/>
      <c r="F1082" s="83"/>
      <c r="G1082" s="312"/>
      <c r="H1082" s="312"/>
      <c r="I1082" s="83"/>
      <c r="J1082" s="83"/>
      <c r="K1082" s="83"/>
      <c r="L1082" s="83"/>
      <c r="M1082" s="83"/>
      <c r="N1082" s="83"/>
      <c r="O1082" s="83"/>
      <c r="P1082" s="83"/>
      <c r="Q1082" s="83"/>
      <c r="R1082" s="83"/>
      <c r="S1082" s="83"/>
      <c r="T1082" s="83"/>
      <c r="U1082" s="83"/>
      <c r="V1082" s="83"/>
      <c r="W1082" s="83"/>
      <c r="X1082" s="83"/>
      <c r="Y1082" s="83"/>
      <c r="Z1082" s="83"/>
      <c r="AA1082" s="83"/>
      <c r="AB1082" s="83"/>
      <c r="AC1082" s="83"/>
      <c r="AD1082" s="83"/>
      <c r="AE1082" s="83"/>
      <c r="AF1082" s="83"/>
      <c r="AG1082" s="83"/>
      <c r="AH1082" s="83"/>
      <c r="AI1082" s="83"/>
      <c r="AJ1082" s="83"/>
      <c r="AK1082" s="83"/>
      <c r="AL1082" s="83"/>
      <c r="AM1082" s="83"/>
      <c r="AN1082" s="83"/>
      <c r="AO1082" s="83"/>
      <c r="AP1082" s="83"/>
      <c r="AQ1082" s="83"/>
      <c r="AR1082" s="83"/>
      <c r="AS1082" s="83"/>
      <c r="AT1082" s="83"/>
      <c r="AU1082" s="83"/>
      <c r="AV1082" s="83"/>
      <c r="AW1082" s="83"/>
      <c r="AX1082" s="83"/>
      <c r="AY1082" s="83"/>
      <c r="AZ1082" s="83"/>
      <c r="BA1082" s="83"/>
      <c r="BB1082" s="83"/>
      <c r="BC1082" s="83"/>
      <c r="BD1082" s="83"/>
      <c r="BE1082" s="83"/>
      <c r="BF1082" s="83"/>
      <c r="BG1082" s="352"/>
      <c r="BH1082" s="378"/>
      <c r="BI1082" s="83"/>
      <c r="BJ1082" s="83"/>
      <c r="BK1082" s="83"/>
      <c r="BL1082" s="83"/>
      <c r="BM1082" s="83"/>
    </row>
    <row r="1083" spans="1:65" x14ac:dyDescent="0.3">
      <c r="A1083" s="353"/>
      <c r="B1083" s="83"/>
      <c r="C1083" s="10"/>
      <c r="D1083" s="83"/>
      <c r="E1083" s="83"/>
      <c r="F1083" s="83"/>
      <c r="G1083" s="312"/>
      <c r="H1083" s="312"/>
      <c r="I1083" s="83"/>
      <c r="J1083" s="83"/>
      <c r="K1083" s="83"/>
      <c r="L1083" s="83"/>
      <c r="M1083" s="83"/>
      <c r="N1083" s="83"/>
      <c r="O1083" s="83"/>
      <c r="P1083" s="83"/>
      <c r="Q1083" s="83"/>
      <c r="R1083" s="83"/>
      <c r="S1083" s="83"/>
      <c r="T1083" s="83"/>
      <c r="U1083" s="83"/>
      <c r="V1083" s="83"/>
      <c r="W1083" s="83"/>
      <c r="X1083" s="83"/>
      <c r="Y1083" s="83"/>
      <c r="Z1083" s="83"/>
      <c r="AA1083" s="83"/>
      <c r="AB1083" s="83"/>
      <c r="AC1083" s="83"/>
      <c r="AD1083" s="83"/>
      <c r="AE1083" s="83"/>
      <c r="AF1083" s="83"/>
      <c r="AG1083" s="83"/>
      <c r="AH1083" s="83"/>
      <c r="AI1083" s="83"/>
      <c r="AJ1083" s="83"/>
      <c r="AK1083" s="83"/>
      <c r="AL1083" s="83"/>
      <c r="AM1083" s="83"/>
      <c r="AN1083" s="83"/>
      <c r="AO1083" s="83"/>
      <c r="AP1083" s="83"/>
      <c r="AQ1083" s="83"/>
      <c r="AR1083" s="83"/>
      <c r="AS1083" s="83"/>
      <c r="AT1083" s="83"/>
      <c r="AU1083" s="83"/>
      <c r="AV1083" s="83"/>
      <c r="AW1083" s="83"/>
      <c r="AX1083" s="83"/>
      <c r="AY1083" s="83"/>
      <c r="AZ1083" s="83"/>
      <c r="BA1083" s="83"/>
      <c r="BB1083" s="83"/>
      <c r="BC1083" s="83"/>
      <c r="BD1083" s="83"/>
      <c r="BE1083" s="83"/>
      <c r="BF1083" s="83"/>
      <c r="BG1083" s="352"/>
      <c r="BH1083" s="378"/>
      <c r="BI1083" s="83"/>
      <c r="BJ1083" s="83"/>
      <c r="BK1083" s="83"/>
      <c r="BL1083" s="83"/>
      <c r="BM1083" s="83"/>
    </row>
    <row r="1084" spans="1:65" x14ac:dyDescent="0.3">
      <c r="A1084" s="353"/>
      <c r="B1084" s="83"/>
      <c r="C1084" s="10"/>
      <c r="D1084" s="83"/>
      <c r="E1084" s="83"/>
      <c r="F1084" s="83"/>
      <c r="G1084" s="312"/>
      <c r="H1084" s="312"/>
      <c r="I1084" s="83"/>
      <c r="J1084" s="83"/>
      <c r="K1084" s="83"/>
      <c r="L1084" s="83"/>
      <c r="M1084" s="83"/>
      <c r="N1084" s="83"/>
      <c r="O1084" s="83"/>
      <c r="P1084" s="83"/>
      <c r="Q1084" s="83"/>
      <c r="R1084" s="83"/>
      <c r="S1084" s="83"/>
      <c r="T1084" s="83"/>
      <c r="U1084" s="83"/>
      <c r="V1084" s="83"/>
      <c r="W1084" s="83"/>
      <c r="X1084" s="83"/>
      <c r="Y1084" s="83"/>
      <c r="Z1084" s="83"/>
      <c r="AA1084" s="83"/>
      <c r="AB1084" s="83"/>
      <c r="AC1084" s="83"/>
      <c r="AD1084" s="83"/>
      <c r="AE1084" s="83"/>
      <c r="AF1084" s="83"/>
      <c r="AG1084" s="83"/>
      <c r="AH1084" s="83"/>
      <c r="AI1084" s="83"/>
      <c r="AJ1084" s="83"/>
      <c r="AK1084" s="83"/>
      <c r="AL1084" s="83"/>
      <c r="AM1084" s="83"/>
      <c r="AN1084" s="83"/>
      <c r="AO1084" s="83"/>
      <c r="AP1084" s="83"/>
      <c r="AQ1084" s="83"/>
      <c r="AR1084" s="83"/>
      <c r="AS1084" s="83"/>
      <c r="AT1084" s="83"/>
      <c r="AU1084" s="83"/>
      <c r="AV1084" s="83"/>
      <c r="AW1084" s="83"/>
      <c r="AX1084" s="83"/>
      <c r="AY1084" s="83"/>
      <c r="AZ1084" s="83"/>
      <c r="BA1084" s="83"/>
      <c r="BB1084" s="83"/>
      <c r="BC1084" s="83"/>
      <c r="BD1084" s="83"/>
      <c r="BE1084" s="83"/>
      <c r="BF1084" s="83"/>
      <c r="BG1084" s="352"/>
      <c r="BH1084" s="378"/>
      <c r="BI1084" s="83"/>
      <c r="BJ1084" s="83"/>
      <c r="BK1084" s="83"/>
      <c r="BL1084" s="83"/>
      <c r="BM1084" s="83"/>
    </row>
  </sheetData>
  <sortState xmlns:xlrd2="http://schemas.microsoft.com/office/spreadsheetml/2017/richdata2" ref="A4:BM1084">
    <sortCondition descending="1" ref="F4:F1084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8">
    <tabColor rgb="FFFF0000"/>
  </sheetPr>
  <dimension ref="A1:Q3907"/>
  <sheetViews>
    <sheetView topLeftCell="D1" workbookViewId="0">
      <selection activeCell="B1" sqref="A1:XFD1048576"/>
    </sheetView>
  </sheetViews>
  <sheetFormatPr defaultRowHeight="14.4" x14ac:dyDescent="0.3"/>
  <cols>
    <col min="1" max="1" width="54.5546875" bestFit="1" customWidth="1"/>
    <col min="2" max="2" width="52.5546875" bestFit="1" customWidth="1"/>
    <col min="3" max="3" width="10.88671875" bestFit="1" customWidth="1"/>
    <col min="4" max="4" width="101.21875" bestFit="1" customWidth="1"/>
    <col min="6" max="6" width="12.5546875" style="5" bestFit="1" customWidth="1"/>
    <col min="17" max="17" width="54.5546875" bestFit="1" customWidth="1"/>
  </cols>
  <sheetData>
    <row r="1" spans="1:17" x14ac:dyDescent="0.3">
      <c r="A1" s="7" t="s">
        <v>207</v>
      </c>
      <c r="B1" s="7" t="s">
        <v>1278</v>
      </c>
      <c r="C1" s="7" t="s">
        <v>1279</v>
      </c>
      <c r="D1" s="7" t="s">
        <v>1247</v>
      </c>
      <c r="E1" s="7" t="s">
        <v>240</v>
      </c>
      <c r="F1" s="111"/>
      <c r="G1" s="5"/>
      <c r="H1" s="5"/>
      <c r="I1" s="7"/>
      <c r="Q1" s="7"/>
    </row>
    <row r="2" spans="1:17" x14ac:dyDescent="0.3">
      <c r="A2" t="s">
        <v>1326</v>
      </c>
      <c r="C2" t="s">
        <v>1285</v>
      </c>
      <c r="D2">
        <v>100</v>
      </c>
      <c r="E2">
        <v>749999.99250000063</v>
      </c>
      <c r="F2"/>
    </row>
    <row r="3" spans="1:17" x14ac:dyDescent="0.3">
      <c r="A3" t="s">
        <v>1326</v>
      </c>
      <c r="B3" t="s">
        <v>1326</v>
      </c>
      <c r="C3" t="s">
        <v>1285</v>
      </c>
      <c r="D3">
        <v>100</v>
      </c>
      <c r="E3">
        <v>1499999.9850000013</v>
      </c>
      <c r="F3"/>
    </row>
    <row r="4" spans="1:17" x14ac:dyDescent="0.3">
      <c r="A4" t="s">
        <v>1326</v>
      </c>
      <c r="B4" t="s">
        <v>1326</v>
      </c>
      <c r="C4" t="s">
        <v>1285</v>
      </c>
      <c r="D4">
        <v>100</v>
      </c>
      <c r="E4">
        <v>1499999.9850000013</v>
      </c>
      <c r="F4"/>
    </row>
    <row r="5" spans="1:17" x14ac:dyDescent="0.3">
      <c r="A5" t="s">
        <v>1326</v>
      </c>
      <c r="B5" t="s">
        <v>1525</v>
      </c>
      <c r="C5" t="s">
        <v>1285</v>
      </c>
      <c r="D5">
        <v>100</v>
      </c>
      <c r="E5">
        <v>795818.1015708436</v>
      </c>
      <c r="F5"/>
    </row>
    <row r="6" spans="1:17" x14ac:dyDescent="0.3">
      <c r="A6" t="s">
        <v>1326</v>
      </c>
      <c r="B6" t="s">
        <v>1527</v>
      </c>
      <c r="C6" t="s">
        <v>1285</v>
      </c>
      <c r="D6">
        <v>100</v>
      </c>
      <c r="E6">
        <v>764076.33817556198</v>
      </c>
      <c r="F6"/>
    </row>
    <row r="7" spans="1:17" x14ac:dyDescent="0.3">
      <c r="A7" t="s">
        <v>1326</v>
      </c>
      <c r="B7" t="s">
        <v>1352</v>
      </c>
      <c r="C7" t="s">
        <v>1285</v>
      </c>
      <c r="D7">
        <v>100</v>
      </c>
      <c r="E7">
        <v>894856.25352243369</v>
      </c>
      <c r="F7"/>
    </row>
    <row r="8" spans="1:17" x14ac:dyDescent="0.3">
      <c r="A8" t="s">
        <v>1326</v>
      </c>
      <c r="B8" t="s">
        <v>1369</v>
      </c>
      <c r="C8" t="s">
        <v>1285</v>
      </c>
      <c r="D8">
        <v>100</v>
      </c>
      <c r="E8">
        <v>763579.40067319642</v>
      </c>
      <c r="F8"/>
    </row>
    <row r="9" spans="1:17" x14ac:dyDescent="0.3">
      <c r="A9" t="s">
        <v>1326</v>
      </c>
      <c r="B9" t="s">
        <v>1426</v>
      </c>
      <c r="C9" t="s">
        <v>1285</v>
      </c>
      <c r="D9">
        <v>100</v>
      </c>
      <c r="E9">
        <v>778777.34136095631</v>
      </c>
      <c r="F9"/>
    </row>
    <row r="10" spans="1:17" x14ac:dyDescent="0.3">
      <c r="A10" t="s">
        <v>1326</v>
      </c>
      <c r="B10" t="s">
        <v>1426</v>
      </c>
      <c r="C10" t="s">
        <v>1285</v>
      </c>
      <c r="D10">
        <v>100</v>
      </c>
      <c r="E10">
        <v>778777.34136095631</v>
      </c>
      <c r="F10"/>
    </row>
    <row r="11" spans="1:17" x14ac:dyDescent="0.3">
      <c r="A11" t="s">
        <v>1326</v>
      </c>
      <c r="B11" t="s">
        <v>1557</v>
      </c>
      <c r="C11" t="s">
        <v>1285</v>
      </c>
      <c r="D11">
        <v>100</v>
      </c>
      <c r="E11">
        <v>769555.76695381862</v>
      </c>
      <c r="F11"/>
    </row>
    <row r="12" spans="1:17" x14ac:dyDescent="0.3">
      <c r="A12" t="s">
        <v>1326</v>
      </c>
      <c r="B12" t="s">
        <v>1386</v>
      </c>
      <c r="C12" t="s">
        <v>1285</v>
      </c>
      <c r="D12">
        <v>100</v>
      </c>
      <c r="E12">
        <v>755000.00850000069</v>
      </c>
      <c r="F12"/>
    </row>
    <row r="13" spans="1:17" x14ac:dyDescent="0.3">
      <c r="A13" t="s">
        <v>1326</v>
      </c>
      <c r="B13" t="s">
        <v>1429</v>
      </c>
      <c r="C13" t="s">
        <v>1285</v>
      </c>
      <c r="D13">
        <v>100</v>
      </c>
      <c r="E13">
        <v>754999.99250000075</v>
      </c>
      <c r="F13"/>
    </row>
    <row r="14" spans="1:17" x14ac:dyDescent="0.3">
      <c r="A14" t="s">
        <v>1326</v>
      </c>
      <c r="B14" t="s">
        <v>1559</v>
      </c>
      <c r="C14" t="s">
        <v>1285</v>
      </c>
      <c r="D14">
        <v>100</v>
      </c>
      <c r="E14">
        <v>757499.99246250058</v>
      </c>
      <c r="F14"/>
    </row>
    <row r="15" spans="1:17" x14ac:dyDescent="0.3">
      <c r="A15" t="s">
        <v>1326</v>
      </c>
      <c r="B15" t="s">
        <v>1561</v>
      </c>
      <c r="C15" t="s">
        <v>1285</v>
      </c>
      <c r="D15">
        <v>100</v>
      </c>
      <c r="E15">
        <v>769555.76695381862</v>
      </c>
      <c r="F15"/>
    </row>
    <row r="16" spans="1:17" x14ac:dyDescent="0.3">
      <c r="A16" t="s">
        <v>1326</v>
      </c>
      <c r="B16" t="s">
        <v>1563</v>
      </c>
      <c r="C16" t="s">
        <v>1285</v>
      </c>
      <c r="D16">
        <v>100</v>
      </c>
      <c r="E16">
        <v>759260.95372126612</v>
      </c>
      <c r="F16"/>
    </row>
    <row r="17" spans="1:6" x14ac:dyDescent="0.3">
      <c r="A17" t="s">
        <v>1326</v>
      </c>
      <c r="B17" t="s">
        <v>1340</v>
      </c>
      <c r="C17" t="s">
        <v>1285</v>
      </c>
      <c r="D17">
        <v>100</v>
      </c>
      <c r="E17">
        <v>1252092.3599367803</v>
      </c>
      <c r="F17"/>
    </row>
    <row r="18" spans="1:6" x14ac:dyDescent="0.3">
      <c r="A18" t="s">
        <v>1326</v>
      </c>
      <c r="B18" t="s">
        <v>1340</v>
      </c>
      <c r="C18" t="s">
        <v>1285</v>
      </c>
      <c r="D18">
        <v>100</v>
      </c>
      <c r="E18">
        <v>1252092.3599367803</v>
      </c>
      <c r="F18"/>
    </row>
    <row r="19" spans="1:6" x14ac:dyDescent="0.3">
      <c r="A19" t="s">
        <v>1326</v>
      </c>
      <c r="B19" t="s">
        <v>1528</v>
      </c>
      <c r="C19" t="s">
        <v>1285</v>
      </c>
      <c r="D19">
        <v>100</v>
      </c>
      <c r="E19">
        <v>760315.48409249086</v>
      </c>
      <c r="F19"/>
    </row>
    <row r="20" spans="1:6" x14ac:dyDescent="0.3">
      <c r="A20" t="s">
        <v>1326</v>
      </c>
      <c r="B20" t="s">
        <v>1530</v>
      </c>
      <c r="C20" t="s">
        <v>1285</v>
      </c>
      <c r="D20">
        <v>100</v>
      </c>
      <c r="E20">
        <v>766323.7684587558</v>
      </c>
      <c r="F20"/>
    </row>
    <row r="21" spans="1:6" x14ac:dyDescent="0.3">
      <c r="A21" t="s">
        <v>1326</v>
      </c>
      <c r="B21" t="s">
        <v>1384</v>
      </c>
      <c r="C21" t="s">
        <v>1285</v>
      </c>
      <c r="D21">
        <v>100</v>
      </c>
      <c r="E21">
        <v>792821.4856745865</v>
      </c>
      <c r="F21"/>
    </row>
    <row r="22" spans="1:6" x14ac:dyDescent="0.3">
      <c r="A22" t="s">
        <v>1326</v>
      </c>
      <c r="C22" t="s">
        <v>1285</v>
      </c>
      <c r="D22">
        <v>100</v>
      </c>
      <c r="E22">
        <v>749999.99250000063</v>
      </c>
      <c r="F22"/>
    </row>
    <row r="23" spans="1:6" x14ac:dyDescent="0.3">
      <c r="A23" t="s">
        <v>1326</v>
      </c>
      <c r="B23" t="s">
        <v>1326</v>
      </c>
      <c r="C23" t="s">
        <v>1285</v>
      </c>
      <c r="D23">
        <v>100</v>
      </c>
      <c r="E23">
        <v>1499999.9850000013</v>
      </c>
      <c r="F23"/>
    </row>
    <row r="24" spans="1:6" x14ac:dyDescent="0.3">
      <c r="A24" t="s">
        <v>1326</v>
      </c>
      <c r="B24" t="s">
        <v>1326</v>
      </c>
      <c r="C24" t="s">
        <v>1285</v>
      </c>
      <c r="D24">
        <v>100</v>
      </c>
      <c r="E24">
        <v>1499999.9850000013</v>
      </c>
      <c r="F24"/>
    </row>
    <row r="25" spans="1:6" x14ac:dyDescent="0.3">
      <c r="A25" t="s">
        <v>1326</v>
      </c>
      <c r="B25" t="s">
        <v>1525</v>
      </c>
      <c r="C25" t="s">
        <v>1285</v>
      </c>
      <c r="D25">
        <v>100</v>
      </c>
      <c r="E25">
        <v>795818.1015708436</v>
      </c>
      <c r="F25"/>
    </row>
    <row r="26" spans="1:6" x14ac:dyDescent="0.3">
      <c r="A26" t="s">
        <v>1326</v>
      </c>
      <c r="B26" t="s">
        <v>1527</v>
      </c>
      <c r="C26" t="s">
        <v>1285</v>
      </c>
      <c r="D26">
        <v>100</v>
      </c>
      <c r="E26">
        <v>764076.33817556198</v>
      </c>
      <c r="F26"/>
    </row>
    <row r="27" spans="1:6" x14ac:dyDescent="0.3">
      <c r="A27" t="s">
        <v>1326</v>
      </c>
      <c r="B27" t="s">
        <v>1352</v>
      </c>
      <c r="C27" t="s">
        <v>1285</v>
      </c>
      <c r="D27">
        <v>100</v>
      </c>
      <c r="E27">
        <v>894856.25352243369</v>
      </c>
      <c r="F27"/>
    </row>
    <row r="28" spans="1:6" x14ac:dyDescent="0.3">
      <c r="A28" t="s">
        <v>1326</v>
      </c>
      <c r="B28" t="s">
        <v>1369</v>
      </c>
      <c r="C28" t="s">
        <v>1285</v>
      </c>
      <c r="D28">
        <v>100</v>
      </c>
      <c r="E28">
        <v>763579.40067319642</v>
      </c>
      <c r="F28"/>
    </row>
    <row r="29" spans="1:6" x14ac:dyDescent="0.3">
      <c r="A29" t="s">
        <v>1326</v>
      </c>
      <c r="B29" t="s">
        <v>1426</v>
      </c>
      <c r="C29" t="s">
        <v>1285</v>
      </c>
      <c r="D29">
        <v>100</v>
      </c>
      <c r="E29">
        <v>778777.34136095631</v>
      </c>
      <c r="F29"/>
    </row>
    <row r="30" spans="1:6" x14ac:dyDescent="0.3">
      <c r="A30" t="s">
        <v>1326</v>
      </c>
      <c r="B30" t="s">
        <v>1426</v>
      </c>
      <c r="C30" t="s">
        <v>1285</v>
      </c>
      <c r="D30">
        <v>100</v>
      </c>
      <c r="E30">
        <v>778777.34136095631</v>
      </c>
      <c r="F30"/>
    </row>
    <row r="31" spans="1:6" x14ac:dyDescent="0.3">
      <c r="A31" t="s">
        <v>1326</v>
      </c>
      <c r="B31" t="s">
        <v>1557</v>
      </c>
      <c r="C31" t="s">
        <v>1285</v>
      </c>
      <c r="D31">
        <v>100</v>
      </c>
      <c r="E31">
        <v>769555.76695381862</v>
      </c>
      <c r="F31"/>
    </row>
    <row r="32" spans="1:6" x14ac:dyDescent="0.3">
      <c r="A32" t="s">
        <v>1326</v>
      </c>
      <c r="B32" t="s">
        <v>1386</v>
      </c>
      <c r="C32" t="s">
        <v>1285</v>
      </c>
      <c r="D32">
        <v>100</v>
      </c>
      <c r="E32">
        <v>755000.00850000069</v>
      </c>
      <c r="F32"/>
    </row>
    <row r="33" spans="1:6" x14ac:dyDescent="0.3">
      <c r="A33" t="s">
        <v>1326</v>
      </c>
      <c r="B33" t="s">
        <v>1429</v>
      </c>
      <c r="C33" t="s">
        <v>1285</v>
      </c>
      <c r="D33">
        <v>100</v>
      </c>
      <c r="E33">
        <v>754999.99250000075</v>
      </c>
      <c r="F33"/>
    </row>
    <row r="34" spans="1:6" x14ac:dyDescent="0.3">
      <c r="A34" t="s">
        <v>1326</v>
      </c>
      <c r="B34" t="s">
        <v>1559</v>
      </c>
      <c r="C34" t="s">
        <v>1285</v>
      </c>
      <c r="D34">
        <v>100</v>
      </c>
      <c r="E34">
        <v>757499.99246250058</v>
      </c>
      <c r="F34"/>
    </row>
    <row r="35" spans="1:6" x14ac:dyDescent="0.3">
      <c r="A35" t="s">
        <v>1326</v>
      </c>
      <c r="B35" t="s">
        <v>1561</v>
      </c>
      <c r="C35" t="s">
        <v>1285</v>
      </c>
      <c r="D35">
        <v>100</v>
      </c>
      <c r="E35">
        <v>769555.76695381862</v>
      </c>
      <c r="F35"/>
    </row>
    <row r="36" spans="1:6" x14ac:dyDescent="0.3">
      <c r="A36" t="s">
        <v>1326</v>
      </c>
      <c r="B36" t="s">
        <v>1563</v>
      </c>
      <c r="C36" t="s">
        <v>1285</v>
      </c>
      <c r="D36">
        <v>100</v>
      </c>
      <c r="E36">
        <v>759260.95372126612</v>
      </c>
      <c r="F36"/>
    </row>
    <row r="37" spans="1:6" x14ac:dyDescent="0.3">
      <c r="A37" t="s">
        <v>1326</v>
      </c>
      <c r="B37" t="s">
        <v>1340</v>
      </c>
      <c r="C37" t="s">
        <v>1285</v>
      </c>
      <c r="D37">
        <v>100</v>
      </c>
      <c r="E37">
        <v>1252092.3599367803</v>
      </c>
      <c r="F37"/>
    </row>
    <row r="38" spans="1:6" x14ac:dyDescent="0.3">
      <c r="A38" t="s">
        <v>1326</v>
      </c>
      <c r="B38" t="s">
        <v>1340</v>
      </c>
      <c r="C38" t="s">
        <v>1285</v>
      </c>
      <c r="D38">
        <v>100</v>
      </c>
      <c r="E38">
        <v>1252092.3599367803</v>
      </c>
      <c r="F38"/>
    </row>
    <row r="39" spans="1:6" x14ac:dyDescent="0.3">
      <c r="A39" t="s">
        <v>1326</v>
      </c>
      <c r="B39" t="s">
        <v>1528</v>
      </c>
      <c r="C39" t="s">
        <v>1285</v>
      </c>
      <c r="D39">
        <v>100</v>
      </c>
      <c r="E39">
        <v>760315.48409249086</v>
      </c>
      <c r="F39"/>
    </row>
    <row r="40" spans="1:6" x14ac:dyDescent="0.3">
      <c r="A40" t="s">
        <v>1326</v>
      </c>
      <c r="B40" t="s">
        <v>1530</v>
      </c>
      <c r="C40" t="s">
        <v>1285</v>
      </c>
      <c r="D40">
        <v>100</v>
      </c>
      <c r="E40">
        <v>766323.7684587558</v>
      </c>
      <c r="F40"/>
    </row>
    <row r="41" spans="1:6" x14ac:dyDescent="0.3">
      <c r="A41" t="s">
        <v>1326</v>
      </c>
      <c r="B41" t="s">
        <v>1384</v>
      </c>
      <c r="C41" t="s">
        <v>1285</v>
      </c>
      <c r="D41">
        <v>100</v>
      </c>
      <c r="E41">
        <v>792821.4856745865</v>
      </c>
      <c r="F41"/>
    </row>
    <row r="42" spans="1:6" x14ac:dyDescent="0.3">
      <c r="A42" t="s">
        <v>1525</v>
      </c>
      <c r="C42" t="s">
        <v>1285</v>
      </c>
      <c r="D42">
        <v>100</v>
      </c>
      <c r="E42">
        <v>250000</v>
      </c>
      <c r="F42"/>
    </row>
    <row r="43" spans="1:6" x14ac:dyDescent="0.3">
      <c r="A43" t="s">
        <v>1525</v>
      </c>
      <c r="B43" t="s">
        <v>1326</v>
      </c>
      <c r="C43" t="s">
        <v>1285</v>
      </c>
      <c r="D43">
        <v>100</v>
      </c>
      <c r="E43">
        <v>287499.999625</v>
      </c>
      <c r="F43"/>
    </row>
    <row r="44" spans="1:6" x14ac:dyDescent="0.3">
      <c r="A44" t="s">
        <v>1525</v>
      </c>
      <c r="B44" t="s">
        <v>1326</v>
      </c>
      <c r="C44" t="s">
        <v>1285</v>
      </c>
      <c r="D44">
        <v>100</v>
      </c>
      <c r="E44">
        <v>287499.999625</v>
      </c>
      <c r="F44"/>
    </row>
    <row r="45" spans="1:6" x14ac:dyDescent="0.3">
      <c r="A45" t="s">
        <v>1525</v>
      </c>
      <c r="B45" t="s">
        <v>1525</v>
      </c>
      <c r="C45" t="s">
        <v>1285</v>
      </c>
      <c r="D45">
        <v>100</v>
      </c>
      <c r="E45">
        <v>500000</v>
      </c>
      <c r="F45"/>
    </row>
    <row r="46" spans="1:6" x14ac:dyDescent="0.3">
      <c r="A46" t="s">
        <v>1525</v>
      </c>
      <c r="B46" t="s">
        <v>1527</v>
      </c>
      <c r="C46" t="s">
        <v>1285</v>
      </c>
      <c r="D46">
        <v>100</v>
      </c>
      <c r="E46">
        <v>455000.16400000005</v>
      </c>
      <c r="F46"/>
    </row>
    <row r="47" spans="1:6" x14ac:dyDescent="0.3">
      <c r="A47" t="s">
        <v>1525</v>
      </c>
      <c r="B47" t="s">
        <v>1352</v>
      </c>
      <c r="C47" t="s">
        <v>1285</v>
      </c>
      <c r="D47">
        <v>100</v>
      </c>
      <c r="E47">
        <v>262024.16440200695</v>
      </c>
      <c r="F47"/>
    </row>
    <row r="48" spans="1:6" x14ac:dyDescent="0.3">
      <c r="A48" t="s">
        <v>1525</v>
      </c>
      <c r="B48" t="s">
        <v>1369</v>
      </c>
      <c r="C48" t="s">
        <v>1285</v>
      </c>
      <c r="D48">
        <v>100</v>
      </c>
      <c r="E48">
        <v>266545.05815225333</v>
      </c>
      <c r="F48"/>
    </row>
    <row r="49" spans="1:6" x14ac:dyDescent="0.3">
      <c r="A49" t="s">
        <v>1525</v>
      </c>
      <c r="B49" t="s">
        <v>1426</v>
      </c>
      <c r="C49" t="s">
        <v>1285</v>
      </c>
      <c r="D49">
        <v>100</v>
      </c>
      <c r="E49">
        <v>474120.93935121683</v>
      </c>
      <c r="F49"/>
    </row>
    <row r="50" spans="1:6" x14ac:dyDescent="0.3">
      <c r="A50" t="s">
        <v>1525</v>
      </c>
      <c r="B50" t="s">
        <v>1426</v>
      </c>
      <c r="C50" t="s">
        <v>1285</v>
      </c>
      <c r="D50">
        <v>100</v>
      </c>
      <c r="E50">
        <v>474120.93935121683</v>
      </c>
      <c r="F50"/>
    </row>
    <row r="51" spans="1:6" x14ac:dyDescent="0.3">
      <c r="A51" t="s">
        <v>1525</v>
      </c>
      <c r="B51" t="s">
        <v>1557</v>
      </c>
      <c r="C51" t="s">
        <v>1285</v>
      </c>
      <c r="D51">
        <v>100</v>
      </c>
      <c r="E51">
        <v>374436.37063645723</v>
      </c>
      <c r="F51"/>
    </row>
    <row r="52" spans="1:6" x14ac:dyDescent="0.3">
      <c r="A52" t="s">
        <v>1525</v>
      </c>
      <c r="B52" t="s">
        <v>1386</v>
      </c>
      <c r="C52" t="s">
        <v>1285</v>
      </c>
      <c r="D52">
        <v>100</v>
      </c>
      <c r="E52">
        <v>269622.12445533124</v>
      </c>
      <c r="F52"/>
    </row>
    <row r="53" spans="1:6" x14ac:dyDescent="0.3">
      <c r="A53" t="s">
        <v>1525</v>
      </c>
      <c r="B53" t="s">
        <v>1429</v>
      </c>
      <c r="C53" t="s">
        <v>1285</v>
      </c>
      <c r="D53">
        <v>100</v>
      </c>
      <c r="E53">
        <v>275000</v>
      </c>
      <c r="F53"/>
    </row>
    <row r="54" spans="1:6" x14ac:dyDescent="0.3">
      <c r="A54" t="s">
        <v>1525</v>
      </c>
      <c r="B54" t="s">
        <v>1559</v>
      </c>
      <c r="C54" t="s">
        <v>1285</v>
      </c>
      <c r="D54">
        <v>100</v>
      </c>
      <c r="E54">
        <v>341503.39430690336</v>
      </c>
      <c r="F54"/>
    </row>
    <row r="55" spans="1:6" x14ac:dyDescent="0.3">
      <c r="A55" t="s">
        <v>1525</v>
      </c>
      <c r="B55" t="s">
        <v>1561</v>
      </c>
      <c r="C55" t="s">
        <v>1285</v>
      </c>
      <c r="D55">
        <v>100</v>
      </c>
      <c r="E55">
        <v>374436.37063645723</v>
      </c>
      <c r="F55"/>
    </row>
    <row r="56" spans="1:6" x14ac:dyDescent="0.3">
      <c r="A56" t="s">
        <v>1525</v>
      </c>
      <c r="B56" t="s">
        <v>1563</v>
      </c>
      <c r="C56" t="s">
        <v>1285</v>
      </c>
      <c r="D56">
        <v>100</v>
      </c>
      <c r="E56">
        <v>351092.36978695414</v>
      </c>
      <c r="F56"/>
    </row>
    <row r="57" spans="1:6" x14ac:dyDescent="0.3">
      <c r="A57" t="s">
        <v>1525</v>
      </c>
      <c r="B57" t="s">
        <v>1340</v>
      </c>
      <c r="C57" t="s">
        <v>1285</v>
      </c>
      <c r="D57">
        <v>100</v>
      </c>
      <c r="E57">
        <v>398489.39121477946</v>
      </c>
      <c r="F57"/>
    </row>
    <row r="58" spans="1:6" x14ac:dyDescent="0.3">
      <c r="A58" t="s">
        <v>1525</v>
      </c>
      <c r="B58" t="s">
        <v>1340</v>
      </c>
      <c r="C58" t="s">
        <v>1285</v>
      </c>
      <c r="D58">
        <v>100</v>
      </c>
      <c r="E58">
        <v>398489.39121477946</v>
      </c>
      <c r="F58"/>
    </row>
    <row r="59" spans="1:6" x14ac:dyDescent="0.3">
      <c r="A59" t="s">
        <v>1525</v>
      </c>
      <c r="B59" t="s">
        <v>1528</v>
      </c>
      <c r="C59" t="s">
        <v>1285</v>
      </c>
      <c r="D59">
        <v>100</v>
      </c>
      <c r="E59">
        <v>487159.75165064499</v>
      </c>
      <c r="F59"/>
    </row>
    <row r="60" spans="1:6" x14ac:dyDescent="0.3">
      <c r="A60" t="s">
        <v>1525</v>
      </c>
      <c r="B60" t="s">
        <v>1530</v>
      </c>
      <c r="C60" t="s">
        <v>1285</v>
      </c>
      <c r="D60">
        <v>100</v>
      </c>
      <c r="E60">
        <v>490761.60814244417</v>
      </c>
      <c r="F60"/>
    </row>
    <row r="61" spans="1:6" x14ac:dyDescent="0.3">
      <c r="A61" t="s">
        <v>1525</v>
      </c>
      <c r="B61" t="s">
        <v>1384</v>
      </c>
      <c r="C61" t="s">
        <v>1285</v>
      </c>
      <c r="D61">
        <v>100</v>
      </c>
      <c r="E61">
        <v>322582.57990060275</v>
      </c>
      <c r="F61"/>
    </row>
    <row r="62" spans="1:6" x14ac:dyDescent="0.3">
      <c r="A62" t="s">
        <v>1527</v>
      </c>
      <c r="C62" t="s">
        <v>1285</v>
      </c>
      <c r="D62">
        <v>100</v>
      </c>
      <c r="E62">
        <v>250000.19999999955</v>
      </c>
      <c r="F62"/>
    </row>
    <row r="63" spans="1:6" x14ac:dyDescent="0.3">
      <c r="A63" t="s">
        <v>1527</v>
      </c>
      <c r="B63" t="s">
        <v>1326</v>
      </c>
      <c r="C63" t="s">
        <v>1285</v>
      </c>
      <c r="D63">
        <v>100</v>
      </c>
      <c r="E63">
        <v>263709.96684948087</v>
      </c>
      <c r="F63"/>
    </row>
    <row r="64" spans="1:6" x14ac:dyDescent="0.3">
      <c r="A64" t="s">
        <v>1527</v>
      </c>
      <c r="B64" t="s">
        <v>1326</v>
      </c>
      <c r="C64" t="s">
        <v>1285</v>
      </c>
      <c r="D64">
        <v>100</v>
      </c>
      <c r="E64">
        <v>263709.96684948087</v>
      </c>
      <c r="F64"/>
    </row>
    <row r="65" spans="1:6" x14ac:dyDescent="0.3">
      <c r="A65" t="s">
        <v>1527</v>
      </c>
      <c r="B65" t="s">
        <v>1525</v>
      </c>
      <c r="C65" t="s">
        <v>1285</v>
      </c>
      <c r="D65">
        <v>100</v>
      </c>
      <c r="E65">
        <v>389013.43117098958</v>
      </c>
      <c r="F65"/>
    </row>
    <row r="66" spans="1:6" x14ac:dyDescent="0.3">
      <c r="A66" t="s">
        <v>1527</v>
      </c>
      <c r="B66" t="s">
        <v>1527</v>
      </c>
      <c r="C66" t="s">
        <v>1285</v>
      </c>
      <c r="D66">
        <v>100</v>
      </c>
      <c r="E66">
        <v>500000.39999999909</v>
      </c>
      <c r="F66"/>
    </row>
    <row r="67" spans="1:6" x14ac:dyDescent="0.3">
      <c r="A67" t="s">
        <v>1527</v>
      </c>
      <c r="B67" t="s">
        <v>1352</v>
      </c>
      <c r="C67" t="s">
        <v>1285</v>
      </c>
      <c r="D67">
        <v>100</v>
      </c>
      <c r="E67">
        <v>254756.11971119404</v>
      </c>
      <c r="F67"/>
    </row>
    <row r="68" spans="1:6" x14ac:dyDescent="0.3">
      <c r="A68" t="s">
        <v>1527</v>
      </c>
      <c r="B68" t="s">
        <v>1369</v>
      </c>
      <c r="C68" t="s">
        <v>1285</v>
      </c>
      <c r="D68">
        <v>100</v>
      </c>
      <c r="E68">
        <v>253125.75799507031</v>
      </c>
      <c r="F68"/>
    </row>
    <row r="69" spans="1:6" x14ac:dyDescent="0.3">
      <c r="A69" t="s">
        <v>1527</v>
      </c>
      <c r="B69" t="s">
        <v>1426</v>
      </c>
      <c r="C69" t="s">
        <v>1285</v>
      </c>
      <c r="D69">
        <v>100</v>
      </c>
      <c r="E69">
        <v>434884.35561995785</v>
      </c>
      <c r="F69"/>
    </row>
    <row r="70" spans="1:6" x14ac:dyDescent="0.3">
      <c r="A70" t="s">
        <v>1527</v>
      </c>
      <c r="B70" t="s">
        <v>1426</v>
      </c>
      <c r="C70" t="s">
        <v>1285</v>
      </c>
      <c r="D70">
        <v>100</v>
      </c>
      <c r="E70">
        <v>434884.35561995785</v>
      </c>
      <c r="F70"/>
    </row>
    <row r="71" spans="1:6" x14ac:dyDescent="0.3">
      <c r="A71" t="s">
        <v>1527</v>
      </c>
      <c r="B71" t="s">
        <v>1557</v>
      </c>
      <c r="C71" t="s">
        <v>1285</v>
      </c>
      <c r="D71">
        <v>100</v>
      </c>
      <c r="E71">
        <v>351111.92009336519</v>
      </c>
      <c r="F71"/>
    </row>
    <row r="72" spans="1:6" x14ac:dyDescent="0.3">
      <c r="A72" t="s">
        <v>1527</v>
      </c>
      <c r="B72" t="s">
        <v>1386</v>
      </c>
      <c r="C72" t="s">
        <v>1285</v>
      </c>
      <c r="D72">
        <v>100</v>
      </c>
      <c r="E72">
        <v>256663.68123517575</v>
      </c>
      <c r="F72"/>
    </row>
    <row r="73" spans="1:6" x14ac:dyDescent="0.3">
      <c r="A73" t="s">
        <v>1527</v>
      </c>
      <c r="B73" t="s">
        <v>1429</v>
      </c>
      <c r="C73" t="s">
        <v>1285</v>
      </c>
      <c r="D73">
        <v>100</v>
      </c>
      <c r="E73">
        <v>260000.19999999952</v>
      </c>
      <c r="F73"/>
    </row>
    <row r="74" spans="1:6" x14ac:dyDescent="0.3">
      <c r="A74" t="s">
        <v>1527</v>
      </c>
      <c r="B74" t="s">
        <v>1559</v>
      </c>
      <c r="C74" t="s">
        <v>1285</v>
      </c>
      <c r="D74">
        <v>100</v>
      </c>
      <c r="E74">
        <v>323639.44736199343</v>
      </c>
      <c r="F74"/>
    </row>
    <row r="75" spans="1:6" x14ac:dyDescent="0.3">
      <c r="A75" t="s">
        <v>1527</v>
      </c>
      <c r="B75" t="s">
        <v>1561</v>
      </c>
      <c r="C75" t="s">
        <v>1285</v>
      </c>
      <c r="D75">
        <v>100</v>
      </c>
      <c r="E75">
        <v>351111.92009336519</v>
      </c>
      <c r="F75"/>
    </row>
    <row r="76" spans="1:6" x14ac:dyDescent="0.3">
      <c r="A76" t="s">
        <v>1527</v>
      </c>
      <c r="B76" t="s">
        <v>1563</v>
      </c>
      <c r="C76" t="s">
        <v>1285</v>
      </c>
      <c r="D76">
        <v>100</v>
      </c>
      <c r="E76">
        <v>333029.9585646175</v>
      </c>
      <c r="F76"/>
    </row>
    <row r="77" spans="1:6" x14ac:dyDescent="0.3">
      <c r="A77" t="s">
        <v>1527</v>
      </c>
      <c r="B77" t="s">
        <v>1340</v>
      </c>
      <c r="C77" t="s">
        <v>1285</v>
      </c>
      <c r="D77">
        <v>100</v>
      </c>
      <c r="E77">
        <v>263255.57357909513</v>
      </c>
      <c r="F77"/>
    </row>
    <row r="78" spans="1:6" x14ac:dyDescent="0.3">
      <c r="A78" t="s">
        <v>1527</v>
      </c>
      <c r="B78" t="s">
        <v>1340</v>
      </c>
      <c r="C78" t="s">
        <v>1285</v>
      </c>
      <c r="D78">
        <v>100</v>
      </c>
      <c r="E78">
        <v>263255.57357909513</v>
      </c>
      <c r="F78"/>
    </row>
    <row r="79" spans="1:6" x14ac:dyDescent="0.3">
      <c r="A79" t="s">
        <v>1527</v>
      </c>
      <c r="B79" t="s">
        <v>1528</v>
      </c>
      <c r="C79" t="s">
        <v>1285</v>
      </c>
      <c r="D79">
        <v>100</v>
      </c>
      <c r="E79">
        <v>385236.57467346726</v>
      </c>
      <c r="F79"/>
    </row>
    <row r="80" spans="1:6" x14ac:dyDescent="0.3">
      <c r="A80" t="s">
        <v>1527</v>
      </c>
      <c r="B80" t="s">
        <v>1530</v>
      </c>
      <c r="C80" t="s">
        <v>1285</v>
      </c>
      <c r="D80">
        <v>100</v>
      </c>
      <c r="E80">
        <v>447010.12204728357</v>
      </c>
      <c r="F80"/>
    </row>
    <row r="81" spans="1:6" x14ac:dyDescent="0.3">
      <c r="A81" t="s">
        <v>1527</v>
      </c>
      <c r="B81" t="s">
        <v>1384</v>
      </c>
      <c r="C81" t="s">
        <v>1285</v>
      </c>
      <c r="D81">
        <v>100</v>
      </c>
      <c r="E81">
        <v>303471.6927587649</v>
      </c>
      <c r="F81"/>
    </row>
    <row r="82" spans="1:6" x14ac:dyDescent="0.3">
      <c r="A82" t="s">
        <v>1352</v>
      </c>
      <c r="C82" t="s">
        <v>1285</v>
      </c>
      <c r="D82">
        <v>100</v>
      </c>
      <c r="E82">
        <v>249999.6499999997</v>
      </c>
      <c r="F82"/>
    </row>
    <row r="83" spans="1:6" x14ac:dyDescent="0.3">
      <c r="A83" t="s">
        <v>1352</v>
      </c>
      <c r="B83" t="s">
        <v>1326</v>
      </c>
      <c r="C83" t="s">
        <v>1285</v>
      </c>
      <c r="D83">
        <v>100</v>
      </c>
      <c r="E83">
        <v>489330.76460994943</v>
      </c>
      <c r="F83"/>
    </row>
    <row r="84" spans="1:6" x14ac:dyDescent="0.3">
      <c r="A84" t="s">
        <v>1352</v>
      </c>
      <c r="B84" t="s">
        <v>1326</v>
      </c>
      <c r="C84" t="s">
        <v>1285</v>
      </c>
      <c r="D84">
        <v>100</v>
      </c>
      <c r="E84">
        <v>489330.76460994943</v>
      </c>
      <c r="F84"/>
    </row>
    <row r="85" spans="1:6" x14ac:dyDescent="0.3">
      <c r="A85" t="s">
        <v>1352</v>
      </c>
      <c r="B85" t="s">
        <v>1525</v>
      </c>
      <c r="C85" t="s">
        <v>1285</v>
      </c>
      <c r="D85">
        <v>100</v>
      </c>
      <c r="E85">
        <v>271533.921978698</v>
      </c>
      <c r="F85"/>
    </row>
    <row r="86" spans="1:6" x14ac:dyDescent="0.3">
      <c r="A86" t="s">
        <v>1352</v>
      </c>
      <c r="B86" t="s">
        <v>1527</v>
      </c>
      <c r="C86" t="s">
        <v>1285</v>
      </c>
      <c r="D86">
        <v>100</v>
      </c>
      <c r="E86">
        <v>262205.07349749061</v>
      </c>
      <c r="F86"/>
    </row>
    <row r="87" spans="1:6" x14ac:dyDescent="0.3">
      <c r="A87" t="s">
        <v>1352</v>
      </c>
      <c r="B87" t="s">
        <v>1352</v>
      </c>
      <c r="C87" t="s">
        <v>1285</v>
      </c>
      <c r="D87">
        <v>100</v>
      </c>
      <c r="E87">
        <v>499999.29999999941</v>
      </c>
      <c r="F87"/>
    </row>
    <row r="88" spans="1:6" x14ac:dyDescent="0.3">
      <c r="A88" t="s">
        <v>1352</v>
      </c>
      <c r="B88" t="s">
        <v>1369</v>
      </c>
      <c r="C88" t="s">
        <v>1285</v>
      </c>
      <c r="D88">
        <v>100</v>
      </c>
      <c r="E88">
        <v>262449.26295120409</v>
      </c>
      <c r="F88"/>
    </row>
    <row r="89" spans="1:6" x14ac:dyDescent="0.3">
      <c r="A89" t="s">
        <v>1352</v>
      </c>
      <c r="B89" t="s">
        <v>1426</v>
      </c>
      <c r="C89" t="s">
        <v>1285</v>
      </c>
      <c r="D89">
        <v>100</v>
      </c>
      <c r="E89">
        <v>269999.61799999961</v>
      </c>
      <c r="F89"/>
    </row>
    <row r="90" spans="1:6" x14ac:dyDescent="0.3">
      <c r="A90" t="s">
        <v>1352</v>
      </c>
      <c r="B90" t="s">
        <v>1426</v>
      </c>
      <c r="C90" t="s">
        <v>1285</v>
      </c>
      <c r="D90">
        <v>100</v>
      </c>
      <c r="E90">
        <v>269999.61799999961</v>
      </c>
      <c r="F90"/>
    </row>
    <row r="91" spans="1:6" x14ac:dyDescent="0.3">
      <c r="A91" t="s">
        <v>1352</v>
      </c>
      <c r="B91" t="s">
        <v>1557</v>
      </c>
      <c r="C91" t="s">
        <v>1285</v>
      </c>
      <c r="D91">
        <v>100</v>
      </c>
      <c r="E91">
        <v>265392.42281617713</v>
      </c>
      <c r="F91"/>
    </row>
    <row r="92" spans="1:6" x14ac:dyDescent="0.3">
      <c r="A92" t="s">
        <v>1352</v>
      </c>
      <c r="B92" t="s">
        <v>1386</v>
      </c>
      <c r="C92" t="s">
        <v>1285</v>
      </c>
      <c r="D92">
        <v>100</v>
      </c>
      <c r="E92">
        <v>261295.87458281801</v>
      </c>
      <c r="F92"/>
    </row>
    <row r="93" spans="1:6" x14ac:dyDescent="0.3">
      <c r="A93" t="s">
        <v>1352</v>
      </c>
      <c r="B93" t="s">
        <v>1429</v>
      </c>
      <c r="C93" t="s">
        <v>1285</v>
      </c>
      <c r="D93">
        <v>100</v>
      </c>
      <c r="E93">
        <v>262499.64999999962</v>
      </c>
      <c r="F93"/>
    </row>
    <row r="94" spans="1:6" x14ac:dyDescent="0.3">
      <c r="A94" t="s">
        <v>1352</v>
      </c>
      <c r="B94" t="s">
        <v>1559</v>
      </c>
      <c r="C94" t="s">
        <v>1285</v>
      </c>
      <c r="D94">
        <v>100</v>
      </c>
      <c r="E94">
        <v>257321.37267731744</v>
      </c>
      <c r="F94"/>
    </row>
    <row r="95" spans="1:6" x14ac:dyDescent="0.3">
      <c r="A95" t="s">
        <v>1352</v>
      </c>
      <c r="B95" t="s">
        <v>1561</v>
      </c>
      <c r="C95" t="s">
        <v>1285</v>
      </c>
      <c r="D95">
        <v>100</v>
      </c>
      <c r="E95">
        <v>265392.42281617713</v>
      </c>
      <c r="F95"/>
    </row>
    <row r="96" spans="1:6" x14ac:dyDescent="0.3">
      <c r="A96" t="s">
        <v>1352</v>
      </c>
      <c r="B96" t="s">
        <v>1563</v>
      </c>
      <c r="C96" t="s">
        <v>1285</v>
      </c>
      <c r="D96">
        <v>100</v>
      </c>
      <c r="E96">
        <v>258953.44587469246</v>
      </c>
      <c r="F96"/>
    </row>
    <row r="97" spans="1:6" x14ac:dyDescent="0.3">
      <c r="A97" t="s">
        <v>1352</v>
      </c>
      <c r="B97" t="s">
        <v>1340</v>
      </c>
      <c r="C97" t="s">
        <v>1285</v>
      </c>
      <c r="D97">
        <v>100</v>
      </c>
      <c r="E97">
        <v>575086.73605749523</v>
      </c>
      <c r="F97"/>
    </row>
    <row r="98" spans="1:6" x14ac:dyDescent="0.3">
      <c r="A98" t="s">
        <v>1352</v>
      </c>
      <c r="B98" t="s">
        <v>1340</v>
      </c>
      <c r="C98" t="s">
        <v>1285</v>
      </c>
      <c r="D98">
        <v>100</v>
      </c>
      <c r="E98">
        <v>575086.73605749523</v>
      </c>
      <c r="F98"/>
    </row>
    <row r="99" spans="1:6" x14ac:dyDescent="0.3">
      <c r="A99" t="s">
        <v>1352</v>
      </c>
      <c r="B99" t="s">
        <v>1528</v>
      </c>
      <c r="C99" t="s">
        <v>1285</v>
      </c>
      <c r="D99">
        <v>100</v>
      </c>
      <c r="E99">
        <v>257412.01620352219</v>
      </c>
      <c r="F99"/>
    </row>
    <row r="100" spans="1:6" x14ac:dyDescent="0.3">
      <c r="A100" t="s">
        <v>1352</v>
      </c>
      <c r="B100" t="s">
        <v>1530</v>
      </c>
      <c r="C100" t="s">
        <v>1285</v>
      </c>
      <c r="D100">
        <v>100</v>
      </c>
      <c r="E100">
        <v>267790.91565299104</v>
      </c>
      <c r="F100"/>
    </row>
    <row r="101" spans="1:6" x14ac:dyDescent="0.3">
      <c r="A101" t="s">
        <v>1352</v>
      </c>
      <c r="B101" t="s">
        <v>1384</v>
      </c>
      <c r="C101" t="s">
        <v>1285</v>
      </c>
      <c r="D101">
        <v>100</v>
      </c>
      <c r="E101">
        <v>289999.63399999938</v>
      </c>
      <c r="F101"/>
    </row>
    <row r="102" spans="1:6" x14ac:dyDescent="0.3">
      <c r="A102" t="s">
        <v>1369</v>
      </c>
      <c r="C102" t="s">
        <v>1285</v>
      </c>
      <c r="D102">
        <v>100</v>
      </c>
      <c r="E102">
        <v>249999.99749999985</v>
      </c>
      <c r="F102"/>
    </row>
    <row r="103" spans="1:6" x14ac:dyDescent="0.3">
      <c r="A103" t="s">
        <v>1369</v>
      </c>
      <c r="B103" t="s">
        <v>1326</v>
      </c>
      <c r="C103" t="s">
        <v>1285</v>
      </c>
      <c r="D103">
        <v>100</v>
      </c>
      <c r="E103">
        <v>280603.43599735445</v>
      </c>
      <c r="F103"/>
    </row>
    <row r="104" spans="1:6" x14ac:dyDescent="0.3">
      <c r="A104" t="s">
        <v>1369</v>
      </c>
      <c r="B104" t="s">
        <v>1326</v>
      </c>
      <c r="C104" t="s">
        <v>1285</v>
      </c>
      <c r="D104">
        <v>100</v>
      </c>
      <c r="E104">
        <v>280603.43599735445</v>
      </c>
      <c r="F104"/>
    </row>
    <row r="105" spans="1:6" x14ac:dyDescent="0.3">
      <c r="A105" t="s">
        <v>1369</v>
      </c>
      <c r="B105" t="s">
        <v>1525</v>
      </c>
      <c r="C105" t="s">
        <v>1285</v>
      </c>
      <c r="D105">
        <v>100</v>
      </c>
      <c r="E105">
        <v>296862.54434702167</v>
      </c>
      <c r="F105"/>
    </row>
    <row r="106" spans="1:6" x14ac:dyDescent="0.3">
      <c r="A106" t="s">
        <v>1369</v>
      </c>
      <c r="B106" t="s">
        <v>1527</v>
      </c>
      <c r="C106" t="s">
        <v>1285</v>
      </c>
      <c r="D106">
        <v>100</v>
      </c>
      <c r="E106">
        <v>261125.50651000373</v>
      </c>
      <c r="F106"/>
    </row>
    <row r="107" spans="1:6" x14ac:dyDescent="0.3">
      <c r="A107" t="s">
        <v>1369</v>
      </c>
      <c r="B107" t="s">
        <v>1352</v>
      </c>
      <c r="C107" t="s">
        <v>1285</v>
      </c>
      <c r="D107">
        <v>100</v>
      </c>
      <c r="E107">
        <v>264755.90321119427</v>
      </c>
      <c r="F107"/>
    </row>
    <row r="108" spans="1:6" x14ac:dyDescent="0.3">
      <c r="A108" t="s">
        <v>1369</v>
      </c>
      <c r="B108" t="s">
        <v>1369</v>
      </c>
      <c r="C108" t="s">
        <v>1285</v>
      </c>
      <c r="D108">
        <v>100</v>
      </c>
      <c r="E108">
        <v>499999.9949999997</v>
      </c>
      <c r="F108"/>
    </row>
    <row r="109" spans="1:6" x14ac:dyDescent="0.3">
      <c r="A109" t="s">
        <v>1369</v>
      </c>
      <c r="B109" t="s">
        <v>1426</v>
      </c>
      <c r="C109" t="s">
        <v>1285</v>
      </c>
      <c r="D109">
        <v>100</v>
      </c>
      <c r="E109">
        <v>266846.65981766197</v>
      </c>
      <c r="F109"/>
    </row>
    <row r="110" spans="1:6" x14ac:dyDescent="0.3">
      <c r="A110" t="s">
        <v>1369</v>
      </c>
      <c r="B110" t="s">
        <v>1426</v>
      </c>
      <c r="C110" t="s">
        <v>1285</v>
      </c>
      <c r="D110">
        <v>100</v>
      </c>
      <c r="E110">
        <v>266846.65981766197</v>
      </c>
      <c r="F110"/>
    </row>
    <row r="111" spans="1:6" x14ac:dyDescent="0.3">
      <c r="A111" t="s">
        <v>1369</v>
      </c>
      <c r="B111" t="s">
        <v>1557</v>
      </c>
      <c r="C111" t="s">
        <v>1285</v>
      </c>
      <c r="D111">
        <v>100</v>
      </c>
      <c r="E111">
        <v>260677.27797965342</v>
      </c>
      <c r="F111"/>
    </row>
    <row r="112" spans="1:6" x14ac:dyDescent="0.3">
      <c r="A112" t="s">
        <v>1369</v>
      </c>
      <c r="B112" t="s">
        <v>1386</v>
      </c>
      <c r="C112" t="s">
        <v>1285</v>
      </c>
      <c r="D112">
        <v>100</v>
      </c>
      <c r="E112">
        <v>267724.49721629563</v>
      </c>
      <c r="F112"/>
    </row>
    <row r="113" spans="1:6" x14ac:dyDescent="0.3">
      <c r="A113" t="s">
        <v>1369</v>
      </c>
      <c r="B113" t="s">
        <v>1429</v>
      </c>
      <c r="C113" t="s">
        <v>1285</v>
      </c>
      <c r="D113">
        <v>100</v>
      </c>
      <c r="E113">
        <v>269999.99749999976</v>
      </c>
      <c r="F113"/>
    </row>
    <row r="114" spans="1:6" x14ac:dyDescent="0.3">
      <c r="A114" t="s">
        <v>1369</v>
      </c>
      <c r="B114" t="s">
        <v>1559</v>
      </c>
      <c r="C114" t="s">
        <v>1285</v>
      </c>
      <c r="D114">
        <v>100</v>
      </c>
      <c r="E114">
        <v>257499.99746249977</v>
      </c>
      <c r="F114"/>
    </row>
    <row r="115" spans="1:6" x14ac:dyDescent="0.3">
      <c r="A115" t="s">
        <v>1369</v>
      </c>
      <c r="B115" t="s">
        <v>1561</v>
      </c>
      <c r="C115" t="s">
        <v>1285</v>
      </c>
      <c r="D115">
        <v>100</v>
      </c>
      <c r="E115">
        <v>260677.27797965342</v>
      </c>
      <c r="F115"/>
    </row>
    <row r="116" spans="1:6" x14ac:dyDescent="0.3">
      <c r="A116" t="s">
        <v>1369</v>
      </c>
      <c r="B116" t="s">
        <v>1563</v>
      </c>
      <c r="C116" t="s">
        <v>1285</v>
      </c>
      <c r="D116">
        <v>100</v>
      </c>
      <c r="E116">
        <v>257500.0214999998</v>
      </c>
      <c r="F116"/>
    </row>
    <row r="117" spans="1:6" x14ac:dyDescent="0.3">
      <c r="A117" t="s">
        <v>1369</v>
      </c>
      <c r="B117" t="s">
        <v>1340</v>
      </c>
      <c r="C117" t="s">
        <v>1285</v>
      </c>
      <c r="D117">
        <v>100</v>
      </c>
      <c r="E117">
        <v>343772.7585051395</v>
      </c>
      <c r="F117"/>
    </row>
    <row r="118" spans="1:6" x14ac:dyDescent="0.3">
      <c r="A118" t="s">
        <v>1369</v>
      </c>
      <c r="B118" t="s">
        <v>1340</v>
      </c>
      <c r="C118" t="s">
        <v>1285</v>
      </c>
      <c r="D118">
        <v>100</v>
      </c>
      <c r="E118">
        <v>343772.7585051395</v>
      </c>
      <c r="F118"/>
    </row>
    <row r="119" spans="1:6" x14ac:dyDescent="0.3">
      <c r="A119" t="s">
        <v>1369</v>
      </c>
      <c r="B119" t="s">
        <v>1528</v>
      </c>
      <c r="C119" t="s">
        <v>1285</v>
      </c>
      <c r="D119">
        <v>100</v>
      </c>
      <c r="E119">
        <v>285781.02790246904</v>
      </c>
      <c r="F119"/>
    </row>
    <row r="120" spans="1:6" x14ac:dyDescent="0.3">
      <c r="A120" t="s">
        <v>1369</v>
      </c>
      <c r="B120" t="s">
        <v>1530</v>
      </c>
      <c r="C120" t="s">
        <v>1285</v>
      </c>
      <c r="D120">
        <v>100</v>
      </c>
      <c r="E120">
        <v>307403.90240479703</v>
      </c>
      <c r="F120"/>
    </row>
    <row r="121" spans="1:6" x14ac:dyDescent="0.3">
      <c r="A121" t="s">
        <v>1369</v>
      </c>
      <c r="B121" t="s">
        <v>1384</v>
      </c>
      <c r="C121" t="s">
        <v>1285</v>
      </c>
      <c r="D121">
        <v>100</v>
      </c>
      <c r="E121">
        <v>298126.29410056246</v>
      </c>
      <c r="F121"/>
    </row>
    <row r="122" spans="1:6" x14ac:dyDescent="0.3">
      <c r="A122" t="s">
        <v>1426</v>
      </c>
      <c r="C122" t="s">
        <v>1285</v>
      </c>
      <c r="D122">
        <v>100</v>
      </c>
      <c r="E122">
        <v>499999.20000000059</v>
      </c>
      <c r="F122"/>
    </row>
    <row r="123" spans="1:6" x14ac:dyDescent="0.3">
      <c r="A123" t="s">
        <v>1426</v>
      </c>
      <c r="B123" t="s">
        <v>1326</v>
      </c>
      <c r="C123" t="s">
        <v>1285</v>
      </c>
      <c r="D123">
        <v>100</v>
      </c>
      <c r="E123">
        <v>529999.19970000081</v>
      </c>
      <c r="F123"/>
    </row>
    <row r="124" spans="1:6" x14ac:dyDescent="0.3">
      <c r="A124" t="s">
        <v>1426</v>
      </c>
      <c r="B124" t="s">
        <v>1326</v>
      </c>
      <c r="C124" t="s">
        <v>1285</v>
      </c>
      <c r="D124">
        <v>100</v>
      </c>
      <c r="E124">
        <v>529999.19970000081</v>
      </c>
      <c r="F124"/>
    </row>
    <row r="125" spans="1:6" x14ac:dyDescent="0.3">
      <c r="A125" t="s">
        <v>1426</v>
      </c>
      <c r="B125" t="s">
        <v>1525</v>
      </c>
      <c r="C125" t="s">
        <v>1285</v>
      </c>
      <c r="D125">
        <v>100</v>
      </c>
      <c r="E125">
        <v>657084.92486421601</v>
      </c>
      <c r="F125"/>
    </row>
    <row r="126" spans="1:6" x14ac:dyDescent="0.3">
      <c r="A126" t="s">
        <v>1426</v>
      </c>
      <c r="B126" t="s">
        <v>1527</v>
      </c>
      <c r="C126" t="s">
        <v>1285</v>
      </c>
      <c r="D126">
        <v>100</v>
      </c>
      <c r="E126">
        <v>688730.75646701257</v>
      </c>
      <c r="F126"/>
    </row>
    <row r="127" spans="1:6" x14ac:dyDescent="0.3">
      <c r="A127" t="s">
        <v>1426</v>
      </c>
      <c r="B127" t="s">
        <v>1352</v>
      </c>
      <c r="C127" t="s">
        <v>1285</v>
      </c>
      <c r="D127">
        <v>100</v>
      </c>
      <c r="E127">
        <v>512499.18250000075</v>
      </c>
      <c r="F127"/>
    </row>
    <row r="128" spans="1:6" x14ac:dyDescent="0.3">
      <c r="A128" t="s">
        <v>1426</v>
      </c>
      <c r="B128" t="s">
        <v>1369</v>
      </c>
      <c r="C128" t="s">
        <v>1285</v>
      </c>
      <c r="D128">
        <v>100</v>
      </c>
      <c r="E128">
        <v>504709.54059923574</v>
      </c>
      <c r="F128"/>
    </row>
    <row r="129" spans="1:6" x14ac:dyDescent="0.3">
      <c r="A129" t="s">
        <v>1426</v>
      </c>
      <c r="B129" t="s">
        <v>1426</v>
      </c>
      <c r="C129" t="s">
        <v>1285</v>
      </c>
      <c r="D129">
        <v>100</v>
      </c>
      <c r="E129">
        <v>999998.40000000119</v>
      </c>
      <c r="F129"/>
    </row>
    <row r="130" spans="1:6" x14ac:dyDescent="0.3">
      <c r="A130" t="s">
        <v>1426</v>
      </c>
      <c r="B130" t="s">
        <v>1426</v>
      </c>
      <c r="C130" t="s">
        <v>1285</v>
      </c>
      <c r="D130">
        <v>100</v>
      </c>
      <c r="E130">
        <v>999998.40000000119</v>
      </c>
      <c r="F130"/>
    </row>
    <row r="131" spans="1:6" x14ac:dyDescent="0.3">
      <c r="A131" t="s">
        <v>1426</v>
      </c>
      <c r="B131" t="s">
        <v>1557</v>
      </c>
      <c r="C131" t="s">
        <v>1285</v>
      </c>
      <c r="D131">
        <v>100</v>
      </c>
      <c r="E131">
        <v>749998.94600000349</v>
      </c>
      <c r="F131"/>
    </row>
    <row r="132" spans="1:6" x14ac:dyDescent="0.3">
      <c r="A132" t="s">
        <v>1426</v>
      </c>
      <c r="B132" t="s">
        <v>1386</v>
      </c>
      <c r="C132" t="s">
        <v>1285</v>
      </c>
      <c r="D132">
        <v>100</v>
      </c>
      <c r="E132">
        <v>507499.22400000063</v>
      </c>
      <c r="F132"/>
    </row>
    <row r="133" spans="1:6" x14ac:dyDescent="0.3">
      <c r="A133" t="s">
        <v>1426</v>
      </c>
      <c r="B133" t="s">
        <v>1429</v>
      </c>
      <c r="C133" t="s">
        <v>1285</v>
      </c>
      <c r="D133">
        <v>100</v>
      </c>
      <c r="E133">
        <v>508226.08251093427</v>
      </c>
      <c r="F133"/>
    </row>
    <row r="134" spans="1:6" x14ac:dyDescent="0.3">
      <c r="A134" t="s">
        <v>1426</v>
      </c>
      <c r="B134" t="s">
        <v>1559</v>
      </c>
      <c r="C134" t="s">
        <v>1285</v>
      </c>
      <c r="D134">
        <v>100</v>
      </c>
      <c r="E134">
        <v>653040.83409894048</v>
      </c>
      <c r="F134"/>
    </row>
    <row r="135" spans="1:6" x14ac:dyDescent="0.3">
      <c r="A135" t="s">
        <v>1426</v>
      </c>
      <c r="B135" t="s">
        <v>1561</v>
      </c>
      <c r="C135" t="s">
        <v>1285</v>
      </c>
      <c r="D135">
        <v>100</v>
      </c>
      <c r="E135">
        <v>749998.94600000349</v>
      </c>
      <c r="F135"/>
    </row>
    <row r="136" spans="1:6" x14ac:dyDescent="0.3">
      <c r="A136" t="s">
        <v>1426</v>
      </c>
      <c r="B136" t="s">
        <v>1563</v>
      </c>
      <c r="C136" t="s">
        <v>1285</v>
      </c>
      <c r="D136">
        <v>100</v>
      </c>
      <c r="E136">
        <v>716871.87608716753</v>
      </c>
      <c r="F136"/>
    </row>
    <row r="137" spans="1:6" x14ac:dyDescent="0.3">
      <c r="A137" t="s">
        <v>1426</v>
      </c>
      <c r="B137" t="s">
        <v>1340</v>
      </c>
      <c r="C137" t="s">
        <v>1285</v>
      </c>
      <c r="D137">
        <v>100</v>
      </c>
      <c r="E137">
        <v>556737.87480250874</v>
      </c>
      <c r="F137"/>
    </row>
    <row r="138" spans="1:6" x14ac:dyDescent="0.3">
      <c r="A138" t="s">
        <v>1426</v>
      </c>
      <c r="B138" t="s">
        <v>1340</v>
      </c>
      <c r="C138" t="s">
        <v>1285</v>
      </c>
      <c r="D138">
        <v>100</v>
      </c>
      <c r="E138">
        <v>556737.87480250874</v>
      </c>
      <c r="F138"/>
    </row>
    <row r="139" spans="1:6" x14ac:dyDescent="0.3">
      <c r="A139" t="s">
        <v>1426</v>
      </c>
      <c r="B139" t="s">
        <v>1528</v>
      </c>
      <c r="C139" t="s">
        <v>1285</v>
      </c>
      <c r="D139">
        <v>100</v>
      </c>
      <c r="E139">
        <v>652751.70757788909</v>
      </c>
      <c r="F139"/>
    </row>
    <row r="140" spans="1:6" x14ac:dyDescent="0.3">
      <c r="A140" t="s">
        <v>1426</v>
      </c>
      <c r="B140" t="s">
        <v>1530</v>
      </c>
      <c r="C140" t="s">
        <v>1285</v>
      </c>
      <c r="D140">
        <v>100</v>
      </c>
      <c r="E140">
        <v>728916.81769889803</v>
      </c>
      <c r="F140"/>
    </row>
    <row r="141" spans="1:6" x14ac:dyDescent="0.3">
      <c r="A141" t="s">
        <v>1426</v>
      </c>
      <c r="B141" t="s">
        <v>1384</v>
      </c>
      <c r="C141" t="s">
        <v>1285</v>
      </c>
      <c r="D141">
        <v>100</v>
      </c>
      <c r="E141">
        <v>540837.327563092</v>
      </c>
      <c r="F141"/>
    </row>
    <row r="142" spans="1:6" x14ac:dyDescent="0.3">
      <c r="A142" t="s">
        <v>1426</v>
      </c>
      <c r="C142" t="s">
        <v>1285</v>
      </c>
      <c r="D142">
        <v>100</v>
      </c>
      <c r="E142">
        <v>499999.20000000059</v>
      </c>
      <c r="F142"/>
    </row>
    <row r="143" spans="1:6" x14ac:dyDescent="0.3">
      <c r="A143" t="s">
        <v>1426</v>
      </c>
      <c r="B143" t="s">
        <v>1326</v>
      </c>
      <c r="C143" t="s">
        <v>1285</v>
      </c>
      <c r="D143">
        <v>100</v>
      </c>
      <c r="E143">
        <v>529999.19970000081</v>
      </c>
      <c r="F143"/>
    </row>
    <row r="144" spans="1:6" x14ac:dyDescent="0.3">
      <c r="A144" t="s">
        <v>1426</v>
      </c>
      <c r="B144" t="s">
        <v>1326</v>
      </c>
      <c r="C144" t="s">
        <v>1285</v>
      </c>
      <c r="D144">
        <v>100</v>
      </c>
      <c r="E144">
        <v>529999.19970000081</v>
      </c>
      <c r="F144"/>
    </row>
    <row r="145" spans="1:6" x14ac:dyDescent="0.3">
      <c r="A145" t="s">
        <v>1426</v>
      </c>
      <c r="B145" t="s">
        <v>1525</v>
      </c>
      <c r="C145" t="s">
        <v>1285</v>
      </c>
      <c r="D145">
        <v>100</v>
      </c>
      <c r="E145">
        <v>657084.92486421601</v>
      </c>
      <c r="F145"/>
    </row>
    <row r="146" spans="1:6" x14ac:dyDescent="0.3">
      <c r="A146" t="s">
        <v>1426</v>
      </c>
      <c r="B146" t="s">
        <v>1527</v>
      </c>
      <c r="C146" t="s">
        <v>1285</v>
      </c>
      <c r="D146">
        <v>100</v>
      </c>
      <c r="E146">
        <v>688730.75646701257</v>
      </c>
      <c r="F146"/>
    </row>
    <row r="147" spans="1:6" x14ac:dyDescent="0.3">
      <c r="A147" t="s">
        <v>1426</v>
      </c>
      <c r="B147" t="s">
        <v>1352</v>
      </c>
      <c r="C147" t="s">
        <v>1285</v>
      </c>
      <c r="D147">
        <v>100</v>
      </c>
      <c r="E147">
        <v>512499.18250000075</v>
      </c>
      <c r="F147"/>
    </row>
    <row r="148" spans="1:6" x14ac:dyDescent="0.3">
      <c r="A148" t="s">
        <v>1426</v>
      </c>
      <c r="B148" t="s">
        <v>1369</v>
      </c>
      <c r="C148" t="s">
        <v>1285</v>
      </c>
      <c r="D148">
        <v>100</v>
      </c>
      <c r="E148">
        <v>504709.54059923574</v>
      </c>
      <c r="F148"/>
    </row>
    <row r="149" spans="1:6" x14ac:dyDescent="0.3">
      <c r="A149" t="s">
        <v>1426</v>
      </c>
      <c r="B149" t="s">
        <v>1426</v>
      </c>
      <c r="C149" t="s">
        <v>1285</v>
      </c>
      <c r="D149">
        <v>100</v>
      </c>
      <c r="E149">
        <v>999998.40000000119</v>
      </c>
      <c r="F149"/>
    </row>
    <row r="150" spans="1:6" x14ac:dyDescent="0.3">
      <c r="A150" t="s">
        <v>1426</v>
      </c>
      <c r="B150" t="s">
        <v>1426</v>
      </c>
      <c r="C150" t="s">
        <v>1285</v>
      </c>
      <c r="D150">
        <v>100</v>
      </c>
      <c r="E150">
        <v>999998.40000000119</v>
      </c>
      <c r="F150"/>
    </row>
    <row r="151" spans="1:6" x14ac:dyDescent="0.3">
      <c r="A151" t="s">
        <v>1426</v>
      </c>
      <c r="B151" t="s">
        <v>1557</v>
      </c>
      <c r="C151" t="s">
        <v>1285</v>
      </c>
      <c r="D151">
        <v>100</v>
      </c>
      <c r="E151">
        <v>749998.94600000349</v>
      </c>
      <c r="F151"/>
    </row>
    <row r="152" spans="1:6" x14ac:dyDescent="0.3">
      <c r="A152" t="s">
        <v>1426</v>
      </c>
      <c r="B152" t="s">
        <v>1386</v>
      </c>
      <c r="C152" t="s">
        <v>1285</v>
      </c>
      <c r="D152">
        <v>100</v>
      </c>
      <c r="E152">
        <v>507499.22400000063</v>
      </c>
      <c r="F152"/>
    </row>
    <row r="153" spans="1:6" x14ac:dyDescent="0.3">
      <c r="A153" t="s">
        <v>1426</v>
      </c>
      <c r="B153" t="s">
        <v>1429</v>
      </c>
      <c r="C153" t="s">
        <v>1285</v>
      </c>
      <c r="D153">
        <v>100</v>
      </c>
      <c r="E153">
        <v>508226.08251093427</v>
      </c>
      <c r="F153"/>
    </row>
    <row r="154" spans="1:6" x14ac:dyDescent="0.3">
      <c r="A154" t="s">
        <v>1426</v>
      </c>
      <c r="B154" t="s">
        <v>1559</v>
      </c>
      <c r="C154" t="s">
        <v>1285</v>
      </c>
      <c r="D154">
        <v>100</v>
      </c>
      <c r="E154">
        <v>653040.83409894048</v>
      </c>
      <c r="F154"/>
    </row>
    <row r="155" spans="1:6" x14ac:dyDescent="0.3">
      <c r="A155" t="s">
        <v>1426</v>
      </c>
      <c r="B155" t="s">
        <v>1561</v>
      </c>
      <c r="C155" t="s">
        <v>1285</v>
      </c>
      <c r="D155">
        <v>100</v>
      </c>
      <c r="E155">
        <v>749998.94600000349</v>
      </c>
      <c r="F155"/>
    </row>
    <row r="156" spans="1:6" x14ac:dyDescent="0.3">
      <c r="A156" t="s">
        <v>1426</v>
      </c>
      <c r="B156" t="s">
        <v>1563</v>
      </c>
      <c r="C156" t="s">
        <v>1285</v>
      </c>
      <c r="D156">
        <v>100</v>
      </c>
      <c r="E156">
        <v>716871.87608716753</v>
      </c>
      <c r="F156"/>
    </row>
    <row r="157" spans="1:6" x14ac:dyDescent="0.3">
      <c r="A157" t="s">
        <v>1426</v>
      </c>
      <c r="B157" t="s">
        <v>1340</v>
      </c>
      <c r="C157" t="s">
        <v>1285</v>
      </c>
      <c r="D157">
        <v>100</v>
      </c>
      <c r="E157">
        <v>556737.87480250874</v>
      </c>
      <c r="F157"/>
    </row>
    <row r="158" spans="1:6" x14ac:dyDescent="0.3">
      <c r="A158" t="s">
        <v>1426</v>
      </c>
      <c r="B158" t="s">
        <v>1340</v>
      </c>
      <c r="C158" t="s">
        <v>1285</v>
      </c>
      <c r="D158">
        <v>100</v>
      </c>
      <c r="E158">
        <v>556737.87480250874</v>
      </c>
      <c r="F158"/>
    </row>
    <row r="159" spans="1:6" x14ac:dyDescent="0.3">
      <c r="A159" t="s">
        <v>1426</v>
      </c>
      <c r="B159" t="s">
        <v>1528</v>
      </c>
      <c r="C159" t="s">
        <v>1285</v>
      </c>
      <c r="D159">
        <v>100</v>
      </c>
      <c r="E159">
        <v>652751.70757788909</v>
      </c>
      <c r="F159"/>
    </row>
    <row r="160" spans="1:6" x14ac:dyDescent="0.3">
      <c r="A160" t="s">
        <v>1426</v>
      </c>
      <c r="B160" t="s">
        <v>1530</v>
      </c>
      <c r="C160" t="s">
        <v>1285</v>
      </c>
      <c r="D160">
        <v>100</v>
      </c>
      <c r="E160">
        <v>728916.81769889803</v>
      </c>
      <c r="F160"/>
    </row>
    <row r="161" spans="1:6" x14ac:dyDescent="0.3">
      <c r="A161" t="s">
        <v>1426</v>
      </c>
      <c r="B161" t="s">
        <v>1384</v>
      </c>
      <c r="C161" t="s">
        <v>1285</v>
      </c>
      <c r="D161">
        <v>100</v>
      </c>
      <c r="E161">
        <v>540837.327563092</v>
      </c>
      <c r="F161"/>
    </row>
    <row r="162" spans="1:6" x14ac:dyDescent="0.3">
      <c r="A162" t="s">
        <v>1557</v>
      </c>
      <c r="C162" t="s">
        <v>1285</v>
      </c>
      <c r="D162">
        <v>100</v>
      </c>
      <c r="E162">
        <v>249999.74600000342</v>
      </c>
      <c r="F162"/>
    </row>
    <row r="163" spans="1:6" x14ac:dyDescent="0.3">
      <c r="A163" t="s">
        <v>1557</v>
      </c>
      <c r="B163" t="s">
        <v>1326</v>
      </c>
      <c r="C163" t="s">
        <v>1285</v>
      </c>
      <c r="D163">
        <v>100</v>
      </c>
      <c r="E163">
        <v>279999.7457000034</v>
      </c>
      <c r="F163"/>
    </row>
    <row r="164" spans="1:6" x14ac:dyDescent="0.3">
      <c r="A164" t="s">
        <v>1557</v>
      </c>
      <c r="B164" t="s">
        <v>1326</v>
      </c>
      <c r="C164" t="s">
        <v>1285</v>
      </c>
      <c r="D164">
        <v>100</v>
      </c>
      <c r="E164">
        <v>279999.7457000034</v>
      </c>
      <c r="F164"/>
    </row>
    <row r="165" spans="1:6" x14ac:dyDescent="0.3">
      <c r="A165" t="s">
        <v>1557</v>
      </c>
      <c r="B165" t="s">
        <v>1525</v>
      </c>
      <c r="C165" t="s">
        <v>1285</v>
      </c>
      <c r="D165">
        <v>100</v>
      </c>
      <c r="E165">
        <v>365037.23647180171</v>
      </c>
      <c r="F165"/>
    </row>
    <row r="166" spans="1:6" x14ac:dyDescent="0.3">
      <c r="A166" t="s">
        <v>1557</v>
      </c>
      <c r="B166" t="s">
        <v>1527</v>
      </c>
      <c r="C166" t="s">
        <v>1285</v>
      </c>
      <c r="D166">
        <v>100</v>
      </c>
      <c r="E166">
        <v>396499.18180459848</v>
      </c>
      <c r="F166"/>
    </row>
    <row r="167" spans="1:6" x14ac:dyDescent="0.3">
      <c r="A167" t="s">
        <v>1557</v>
      </c>
      <c r="B167" t="s">
        <v>1352</v>
      </c>
      <c r="C167" t="s">
        <v>1285</v>
      </c>
      <c r="D167">
        <v>100</v>
      </c>
      <c r="E167">
        <v>262499.72850000334</v>
      </c>
      <c r="F167"/>
    </row>
    <row r="168" spans="1:6" x14ac:dyDescent="0.3">
      <c r="A168" t="s">
        <v>1557</v>
      </c>
      <c r="B168" t="s">
        <v>1369</v>
      </c>
      <c r="C168" t="s">
        <v>1285</v>
      </c>
      <c r="D168">
        <v>100</v>
      </c>
      <c r="E168">
        <v>253585.89011204871</v>
      </c>
      <c r="F168"/>
    </row>
    <row r="169" spans="1:6" x14ac:dyDescent="0.3">
      <c r="A169" t="s">
        <v>1557</v>
      </c>
      <c r="B169" t="s">
        <v>1426</v>
      </c>
      <c r="C169" t="s">
        <v>1285</v>
      </c>
      <c r="D169">
        <v>100</v>
      </c>
      <c r="E169">
        <v>664050.79457505199</v>
      </c>
      <c r="F169"/>
    </row>
    <row r="170" spans="1:6" x14ac:dyDescent="0.3">
      <c r="A170" t="s">
        <v>1557</v>
      </c>
      <c r="B170" t="s">
        <v>1426</v>
      </c>
      <c r="C170" t="s">
        <v>1285</v>
      </c>
      <c r="D170">
        <v>100</v>
      </c>
      <c r="E170">
        <v>664050.79457505199</v>
      </c>
      <c r="F170"/>
    </row>
    <row r="171" spans="1:6" x14ac:dyDescent="0.3">
      <c r="A171" t="s">
        <v>1557</v>
      </c>
      <c r="B171" t="s">
        <v>1557</v>
      </c>
      <c r="C171" t="s">
        <v>1285</v>
      </c>
      <c r="D171">
        <v>100</v>
      </c>
      <c r="E171">
        <v>499999.49200000684</v>
      </c>
      <c r="F171"/>
    </row>
    <row r="172" spans="1:6" x14ac:dyDescent="0.3">
      <c r="A172" t="s">
        <v>1557</v>
      </c>
      <c r="B172" t="s">
        <v>1386</v>
      </c>
      <c r="C172" t="s">
        <v>1285</v>
      </c>
      <c r="D172">
        <v>100</v>
      </c>
      <c r="E172">
        <v>252918.29872787409</v>
      </c>
      <c r="F172"/>
    </row>
    <row r="173" spans="1:6" x14ac:dyDescent="0.3">
      <c r="A173" t="s">
        <v>1557</v>
      </c>
      <c r="B173" t="s">
        <v>1429</v>
      </c>
      <c r="C173" t="s">
        <v>1285</v>
      </c>
      <c r="D173">
        <v>100</v>
      </c>
      <c r="E173">
        <v>254999.74600000336</v>
      </c>
      <c r="F173"/>
    </row>
    <row r="174" spans="1:6" x14ac:dyDescent="0.3">
      <c r="A174" t="s">
        <v>1557</v>
      </c>
      <c r="B174" t="s">
        <v>1559</v>
      </c>
      <c r="C174" t="s">
        <v>1285</v>
      </c>
      <c r="D174">
        <v>100</v>
      </c>
      <c r="E174">
        <v>348515.96545846848</v>
      </c>
      <c r="F174"/>
    </row>
    <row r="175" spans="1:6" x14ac:dyDescent="0.3">
      <c r="A175" t="s">
        <v>1557</v>
      </c>
      <c r="B175" t="s">
        <v>1561</v>
      </c>
      <c r="C175" t="s">
        <v>1285</v>
      </c>
      <c r="D175">
        <v>100</v>
      </c>
      <c r="E175">
        <v>499999.49200000684</v>
      </c>
      <c r="F175"/>
    </row>
    <row r="176" spans="1:6" x14ac:dyDescent="0.3">
      <c r="A176" t="s">
        <v>1557</v>
      </c>
      <c r="B176" t="s">
        <v>1563</v>
      </c>
      <c r="C176" t="s">
        <v>1285</v>
      </c>
      <c r="D176">
        <v>100</v>
      </c>
      <c r="E176">
        <v>394072.92233266571</v>
      </c>
      <c r="F176"/>
    </row>
    <row r="177" spans="1:6" x14ac:dyDescent="0.3">
      <c r="A177" t="s">
        <v>1557</v>
      </c>
      <c r="B177" t="s">
        <v>1340</v>
      </c>
      <c r="C177" t="s">
        <v>1285</v>
      </c>
      <c r="D177">
        <v>100</v>
      </c>
      <c r="E177">
        <v>299106.43952348741</v>
      </c>
      <c r="F177"/>
    </row>
    <row r="178" spans="1:6" x14ac:dyDescent="0.3">
      <c r="A178" t="s">
        <v>1557</v>
      </c>
      <c r="B178" t="s">
        <v>1340</v>
      </c>
      <c r="C178" t="s">
        <v>1285</v>
      </c>
      <c r="D178">
        <v>100</v>
      </c>
      <c r="E178">
        <v>299106.43952348741</v>
      </c>
      <c r="F178"/>
    </row>
    <row r="179" spans="1:6" x14ac:dyDescent="0.3">
      <c r="A179" t="s">
        <v>1557</v>
      </c>
      <c r="B179" t="s">
        <v>1528</v>
      </c>
      <c r="C179" t="s">
        <v>1285</v>
      </c>
      <c r="D179">
        <v>100</v>
      </c>
      <c r="E179">
        <v>359913.57183168514</v>
      </c>
      <c r="F179"/>
    </row>
    <row r="180" spans="1:6" x14ac:dyDescent="0.3">
      <c r="A180" t="s">
        <v>1557</v>
      </c>
      <c r="B180" t="s">
        <v>1530</v>
      </c>
      <c r="C180" t="s">
        <v>1285</v>
      </c>
      <c r="D180">
        <v>100</v>
      </c>
      <c r="E180">
        <v>426374.99215387163</v>
      </c>
      <c r="F180"/>
    </row>
    <row r="181" spans="1:6" x14ac:dyDescent="0.3">
      <c r="A181" t="s">
        <v>1557</v>
      </c>
      <c r="B181" t="s">
        <v>1384</v>
      </c>
      <c r="C181" t="s">
        <v>1285</v>
      </c>
      <c r="D181">
        <v>100</v>
      </c>
      <c r="E181">
        <v>290297.89714143035</v>
      </c>
      <c r="F181"/>
    </row>
    <row r="182" spans="1:6" x14ac:dyDescent="0.3">
      <c r="A182" t="s">
        <v>1386</v>
      </c>
      <c r="C182" t="s">
        <v>1285</v>
      </c>
      <c r="D182">
        <v>100</v>
      </c>
      <c r="E182">
        <v>250000.80000000045</v>
      </c>
      <c r="F182"/>
    </row>
    <row r="183" spans="1:6" x14ac:dyDescent="0.3">
      <c r="A183" t="s">
        <v>1386</v>
      </c>
      <c r="B183" t="s">
        <v>1326</v>
      </c>
      <c r="C183" t="s">
        <v>1285</v>
      </c>
      <c r="D183">
        <v>100</v>
      </c>
      <c r="E183">
        <v>250000.80000000045</v>
      </c>
      <c r="F183"/>
    </row>
    <row r="184" spans="1:6" x14ac:dyDescent="0.3">
      <c r="A184" t="s">
        <v>1386</v>
      </c>
      <c r="B184" t="s">
        <v>1326</v>
      </c>
      <c r="C184" t="s">
        <v>1285</v>
      </c>
      <c r="D184">
        <v>100</v>
      </c>
      <c r="E184">
        <v>250000.80000000045</v>
      </c>
      <c r="F184"/>
    </row>
    <row r="185" spans="1:6" x14ac:dyDescent="0.3">
      <c r="A185" t="s">
        <v>1386</v>
      </c>
      <c r="B185" t="s">
        <v>1525</v>
      </c>
      <c r="C185" t="s">
        <v>1285</v>
      </c>
      <c r="D185">
        <v>100</v>
      </c>
      <c r="E185">
        <v>291742.86832663487</v>
      </c>
      <c r="F185"/>
    </row>
    <row r="186" spans="1:6" x14ac:dyDescent="0.3">
      <c r="A186" t="s">
        <v>1386</v>
      </c>
      <c r="B186" t="s">
        <v>1527</v>
      </c>
      <c r="C186" t="s">
        <v>1285</v>
      </c>
      <c r="D186">
        <v>100</v>
      </c>
      <c r="E186">
        <v>268748.09121184738</v>
      </c>
      <c r="F186"/>
    </row>
    <row r="187" spans="1:6" x14ac:dyDescent="0.3">
      <c r="A187" t="s">
        <v>1386</v>
      </c>
      <c r="B187" t="s">
        <v>1352</v>
      </c>
      <c r="C187" t="s">
        <v>1285</v>
      </c>
      <c r="D187">
        <v>100</v>
      </c>
      <c r="E187">
        <v>260034.15802758344</v>
      </c>
      <c r="F187"/>
    </row>
    <row r="188" spans="1:6" x14ac:dyDescent="0.3">
      <c r="A188" t="s">
        <v>1386</v>
      </c>
      <c r="B188" t="s">
        <v>1369</v>
      </c>
      <c r="C188" t="s">
        <v>1285</v>
      </c>
      <c r="D188">
        <v>100</v>
      </c>
      <c r="E188">
        <v>267592.34209216951</v>
      </c>
      <c r="F188"/>
    </row>
    <row r="189" spans="1:6" x14ac:dyDescent="0.3">
      <c r="A189" t="s">
        <v>1386</v>
      </c>
      <c r="B189" t="s">
        <v>1426</v>
      </c>
      <c r="C189" t="s">
        <v>1285</v>
      </c>
      <c r="D189">
        <v>100</v>
      </c>
      <c r="E189">
        <v>280000.75200000056</v>
      </c>
      <c r="F189"/>
    </row>
    <row r="190" spans="1:6" x14ac:dyDescent="0.3">
      <c r="A190" t="s">
        <v>1386</v>
      </c>
      <c r="B190" t="s">
        <v>1426</v>
      </c>
      <c r="C190" t="s">
        <v>1285</v>
      </c>
      <c r="D190">
        <v>100</v>
      </c>
      <c r="E190">
        <v>280000.75200000056</v>
      </c>
      <c r="F190"/>
    </row>
    <row r="191" spans="1:6" x14ac:dyDescent="0.3">
      <c r="A191" t="s">
        <v>1386</v>
      </c>
      <c r="B191" t="s">
        <v>1557</v>
      </c>
      <c r="C191" t="s">
        <v>1285</v>
      </c>
      <c r="D191">
        <v>100</v>
      </c>
      <c r="E191">
        <v>265167.37873605808</v>
      </c>
      <c r="F191"/>
    </row>
    <row r="192" spans="1:6" x14ac:dyDescent="0.3">
      <c r="A192" t="s">
        <v>1386</v>
      </c>
      <c r="B192" t="s">
        <v>1386</v>
      </c>
      <c r="C192" t="s">
        <v>1285</v>
      </c>
      <c r="D192">
        <v>100</v>
      </c>
      <c r="E192">
        <v>500001.60000000091</v>
      </c>
      <c r="F192"/>
    </row>
    <row r="193" spans="1:6" x14ac:dyDescent="0.3">
      <c r="A193" t="s">
        <v>1386</v>
      </c>
      <c r="B193" t="s">
        <v>1429</v>
      </c>
      <c r="C193" t="s">
        <v>1285</v>
      </c>
      <c r="D193">
        <v>100</v>
      </c>
      <c r="E193">
        <v>500000.79999999941</v>
      </c>
      <c r="F193"/>
    </row>
    <row r="194" spans="1:6" x14ac:dyDescent="0.3">
      <c r="A194" t="s">
        <v>1386</v>
      </c>
      <c r="B194" t="s">
        <v>1559</v>
      </c>
      <c r="C194" t="s">
        <v>1285</v>
      </c>
      <c r="D194">
        <v>100</v>
      </c>
      <c r="E194">
        <v>257139.69421577576</v>
      </c>
      <c r="F194"/>
    </row>
    <row r="195" spans="1:6" x14ac:dyDescent="0.3">
      <c r="A195" t="s">
        <v>1386</v>
      </c>
      <c r="B195" t="s">
        <v>1561</v>
      </c>
      <c r="C195" t="s">
        <v>1285</v>
      </c>
      <c r="D195">
        <v>100</v>
      </c>
      <c r="E195">
        <v>265167.37873605808</v>
      </c>
      <c r="F195"/>
    </row>
    <row r="196" spans="1:6" x14ac:dyDescent="0.3">
      <c r="A196" t="s">
        <v>1386</v>
      </c>
      <c r="B196" t="s">
        <v>1563</v>
      </c>
      <c r="C196" t="s">
        <v>1285</v>
      </c>
      <c r="D196">
        <v>100</v>
      </c>
      <c r="E196">
        <v>258534.59088366508</v>
      </c>
      <c r="F196"/>
    </row>
    <row r="197" spans="1:6" x14ac:dyDescent="0.3">
      <c r="A197" t="s">
        <v>1386</v>
      </c>
      <c r="B197" t="s">
        <v>1340</v>
      </c>
      <c r="C197" t="s">
        <v>1285</v>
      </c>
      <c r="D197">
        <v>100</v>
      </c>
      <c r="E197">
        <v>262827.09212267073</v>
      </c>
      <c r="F197"/>
    </row>
    <row r="198" spans="1:6" x14ac:dyDescent="0.3">
      <c r="A198" t="s">
        <v>1386</v>
      </c>
      <c r="B198" t="s">
        <v>1340</v>
      </c>
      <c r="C198" t="s">
        <v>1285</v>
      </c>
      <c r="D198">
        <v>100</v>
      </c>
      <c r="E198">
        <v>262827.09212267073</v>
      </c>
      <c r="F198"/>
    </row>
    <row r="199" spans="1:6" x14ac:dyDescent="0.3">
      <c r="A199" t="s">
        <v>1386</v>
      </c>
      <c r="B199" t="s">
        <v>1528</v>
      </c>
      <c r="C199" t="s">
        <v>1285</v>
      </c>
      <c r="D199">
        <v>100</v>
      </c>
      <c r="E199">
        <v>263181.02290616708</v>
      </c>
      <c r="F199"/>
    </row>
    <row r="200" spans="1:6" x14ac:dyDescent="0.3">
      <c r="A200" t="s">
        <v>1386</v>
      </c>
      <c r="B200" t="s">
        <v>1530</v>
      </c>
      <c r="C200" t="s">
        <v>1285</v>
      </c>
      <c r="D200">
        <v>100</v>
      </c>
      <c r="E200">
        <v>269802.42871346627</v>
      </c>
      <c r="F200"/>
    </row>
    <row r="201" spans="1:6" x14ac:dyDescent="0.3">
      <c r="A201" t="s">
        <v>1386</v>
      </c>
      <c r="B201" t="s">
        <v>1384</v>
      </c>
      <c r="C201" t="s">
        <v>1285</v>
      </c>
      <c r="D201">
        <v>100</v>
      </c>
      <c r="E201">
        <v>293876.61301203922</v>
      </c>
      <c r="F201"/>
    </row>
    <row r="202" spans="1:6" x14ac:dyDescent="0.3">
      <c r="A202" t="s">
        <v>1429</v>
      </c>
      <c r="C202" t="s">
        <v>1285</v>
      </c>
      <c r="D202">
        <v>100</v>
      </c>
      <c r="E202">
        <v>250000</v>
      </c>
      <c r="F202"/>
    </row>
    <row r="203" spans="1:6" x14ac:dyDescent="0.3">
      <c r="A203" t="s">
        <v>1429</v>
      </c>
      <c r="B203" t="s">
        <v>1326</v>
      </c>
      <c r="C203" t="s">
        <v>1285</v>
      </c>
      <c r="D203">
        <v>100</v>
      </c>
      <c r="E203">
        <v>255661.10508752841</v>
      </c>
      <c r="F203"/>
    </row>
    <row r="204" spans="1:6" x14ac:dyDescent="0.3">
      <c r="A204" t="s">
        <v>1429</v>
      </c>
      <c r="B204" t="s">
        <v>1326</v>
      </c>
      <c r="C204" t="s">
        <v>1285</v>
      </c>
      <c r="D204">
        <v>100</v>
      </c>
      <c r="E204">
        <v>255661.10508752841</v>
      </c>
      <c r="F204"/>
    </row>
    <row r="205" spans="1:6" x14ac:dyDescent="0.3">
      <c r="A205" t="s">
        <v>1429</v>
      </c>
      <c r="B205" t="s">
        <v>1525</v>
      </c>
      <c r="C205" t="s">
        <v>1285</v>
      </c>
      <c r="D205">
        <v>100</v>
      </c>
      <c r="E205">
        <v>275627.84273834183</v>
      </c>
      <c r="F205"/>
    </row>
    <row r="206" spans="1:6" x14ac:dyDescent="0.3">
      <c r="A206" t="s">
        <v>1429</v>
      </c>
      <c r="B206" t="s">
        <v>1527</v>
      </c>
      <c r="C206" t="s">
        <v>1285</v>
      </c>
      <c r="D206">
        <v>100</v>
      </c>
      <c r="E206">
        <v>268652.72121004591</v>
      </c>
      <c r="F206"/>
    </row>
    <row r="207" spans="1:6" x14ac:dyDescent="0.3">
      <c r="A207" t="s">
        <v>1429</v>
      </c>
      <c r="B207" t="s">
        <v>1352</v>
      </c>
      <c r="C207" t="s">
        <v>1285</v>
      </c>
      <c r="D207">
        <v>100</v>
      </c>
      <c r="E207">
        <v>254940.3759680962</v>
      </c>
      <c r="F207"/>
    </row>
    <row r="208" spans="1:6" x14ac:dyDescent="0.3">
      <c r="A208" t="s">
        <v>1429</v>
      </c>
      <c r="B208" t="s">
        <v>1369</v>
      </c>
      <c r="C208" t="s">
        <v>1285</v>
      </c>
      <c r="D208">
        <v>100</v>
      </c>
      <c r="E208">
        <v>262627.78727824776</v>
      </c>
      <c r="F208"/>
    </row>
    <row r="209" spans="1:6" x14ac:dyDescent="0.3">
      <c r="A209" t="s">
        <v>1429</v>
      </c>
      <c r="B209" t="s">
        <v>1426</v>
      </c>
      <c r="C209" t="s">
        <v>1285</v>
      </c>
      <c r="D209">
        <v>100</v>
      </c>
      <c r="E209">
        <v>259999.984</v>
      </c>
      <c r="F209"/>
    </row>
    <row r="210" spans="1:6" x14ac:dyDescent="0.3">
      <c r="A210" t="s">
        <v>1429</v>
      </c>
      <c r="B210" t="s">
        <v>1426</v>
      </c>
      <c r="C210" t="s">
        <v>1285</v>
      </c>
      <c r="D210">
        <v>100</v>
      </c>
      <c r="E210">
        <v>259999.984</v>
      </c>
      <c r="F210"/>
    </row>
    <row r="211" spans="1:6" x14ac:dyDescent="0.3">
      <c r="A211" t="s">
        <v>1429</v>
      </c>
      <c r="B211" t="s">
        <v>1557</v>
      </c>
      <c r="C211" t="s">
        <v>1285</v>
      </c>
      <c r="D211">
        <v>100</v>
      </c>
      <c r="E211">
        <v>255166.58889605739</v>
      </c>
      <c r="F211"/>
    </row>
    <row r="212" spans="1:6" x14ac:dyDescent="0.3">
      <c r="A212" t="s">
        <v>1429</v>
      </c>
      <c r="B212" t="s">
        <v>1386</v>
      </c>
      <c r="C212" t="s">
        <v>1285</v>
      </c>
      <c r="D212">
        <v>100</v>
      </c>
      <c r="E212">
        <v>463842.61610258423</v>
      </c>
      <c r="F212"/>
    </row>
    <row r="213" spans="1:6" x14ac:dyDescent="0.3">
      <c r="A213" t="s">
        <v>1429</v>
      </c>
      <c r="B213" t="s">
        <v>1429</v>
      </c>
      <c r="C213" t="s">
        <v>1285</v>
      </c>
      <c r="D213">
        <v>100</v>
      </c>
      <c r="E213">
        <v>500000</v>
      </c>
      <c r="F213"/>
    </row>
    <row r="214" spans="1:6" x14ac:dyDescent="0.3">
      <c r="A214" t="s">
        <v>1429</v>
      </c>
      <c r="B214" t="s">
        <v>1559</v>
      </c>
      <c r="C214" t="s">
        <v>1285</v>
      </c>
      <c r="D214">
        <v>100</v>
      </c>
      <c r="E214">
        <v>252499.99998750002</v>
      </c>
      <c r="F214"/>
    </row>
    <row r="215" spans="1:6" x14ac:dyDescent="0.3">
      <c r="A215" t="s">
        <v>1429</v>
      </c>
      <c r="B215" t="s">
        <v>1561</v>
      </c>
      <c r="C215" t="s">
        <v>1285</v>
      </c>
      <c r="D215">
        <v>100</v>
      </c>
      <c r="E215">
        <v>255166.58889605739</v>
      </c>
      <c r="F215"/>
    </row>
    <row r="216" spans="1:6" x14ac:dyDescent="0.3">
      <c r="A216" t="s">
        <v>1429</v>
      </c>
      <c r="B216" t="s">
        <v>1563</v>
      </c>
      <c r="C216" t="s">
        <v>1285</v>
      </c>
      <c r="D216">
        <v>100</v>
      </c>
      <c r="E216">
        <v>252710.69935161516</v>
      </c>
      <c r="F216"/>
    </row>
    <row r="217" spans="1:6" x14ac:dyDescent="0.3">
      <c r="A217" t="s">
        <v>1429</v>
      </c>
      <c r="B217" t="s">
        <v>1340</v>
      </c>
      <c r="C217" t="s">
        <v>1285</v>
      </c>
      <c r="D217">
        <v>100</v>
      </c>
      <c r="E217">
        <v>262466.41898900474</v>
      </c>
      <c r="F217"/>
    </row>
    <row r="218" spans="1:6" x14ac:dyDescent="0.3">
      <c r="A218" t="s">
        <v>1429</v>
      </c>
      <c r="B218" t="s">
        <v>1340</v>
      </c>
      <c r="C218" t="s">
        <v>1285</v>
      </c>
      <c r="D218">
        <v>100</v>
      </c>
      <c r="E218">
        <v>262466.41898900474</v>
      </c>
      <c r="F218"/>
    </row>
    <row r="219" spans="1:6" x14ac:dyDescent="0.3">
      <c r="A219" t="s">
        <v>1429</v>
      </c>
      <c r="B219" t="s">
        <v>1528</v>
      </c>
      <c r="C219" t="s">
        <v>1285</v>
      </c>
      <c r="D219">
        <v>100</v>
      </c>
      <c r="E219">
        <v>257471.72327551834</v>
      </c>
      <c r="F219"/>
    </row>
    <row r="220" spans="1:6" x14ac:dyDescent="0.3">
      <c r="A220" t="s">
        <v>1429</v>
      </c>
      <c r="B220" t="s">
        <v>1530</v>
      </c>
      <c r="C220" t="s">
        <v>1285</v>
      </c>
      <c r="D220">
        <v>100</v>
      </c>
      <c r="E220">
        <v>267101.79430438933</v>
      </c>
      <c r="F220"/>
    </row>
    <row r="221" spans="1:6" x14ac:dyDescent="0.3">
      <c r="A221" t="s">
        <v>1429</v>
      </c>
      <c r="B221" t="s">
        <v>1384</v>
      </c>
      <c r="C221" t="s">
        <v>1285</v>
      </c>
      <c r="D221">
        <v>100</v>
      </c>
      <c r="E221">
        <v>313458.74237621931</v>
      </c>
      <c r="F221"/>
    </row>
    <row r="222" spans="1:6" x14ac:dyDescent="0.3">
      <c r="A222" t="s">
        <v>1559</v>
      </c>
      <c r="C222" t="s">
        <v>1285</v>
      </c>
      <c r="D222">
        <v>100</v>
      </c>
      <c r="E222">
        <v>249999.99875000023</v>
      </c>
      <c r="F222"/>
    </row>
    <row r="223" spans="1:6" x14ac:dyDescent="0.3">
      <c r="A223" t="s">
        <v>1559</v>
      </c>
      <c r="B223" t="s">
        <v>1326</v>
      </c>
      <c r="C223" t="s">
        <v>1285</v>
      </c>
      <c r="D223">
        <v>100</v>
      </c>
      <c r="E223">
        <v>279999.99845000036</v>
      </c>
      <c r="F223"/>
    </row>
    <row r="224" spans="1:6" x14ac:dyDescent="0.3">
      <c r="A224" t="s">
        <v>1559</v>
      </c>
      <c r="B224" t="s">
        <v>1326</v>
      </c>
      <c r="C224" t="s">
        <v>1285</v>
      </c>
      <c r="D224">
        <v>100</v>
      </c>
      <c r="E224">
        <v>279999.99845000036</v>
      </c>
      <c r="F224"/>
    </row>
    <row r="225" spans="1:6" x14ac:dyDescent="0.3">
      <c r="A225" t="s">
        <v>1559</v>
      </c>
      <c r="B225" t="s">
        <v>1525</v>
      </c>
      <c r="C225" t="s">
        <v>1285</v>
      </c>
      <c r="D225">
        <v>100</v>
      </c>
      <c r="E225">
        <v>480946.91997266427</v>
      </c>
      <c r="F225"/>
    </row>
    <row r="226" spans="1:6" x14ac:dyDescent="0.3">
      <c r="A226" t="s">
        <v>1559</v>
      </c>
      <c r="B226" t="s">
        <v>1527</v>
      </c>
      <c r="C226" t="s">
        <v>1285</v>
      </c>
      <c r="D226">
        <v>100</v>
      </c>
      <c r="E226">
        <v>489830.52839665569</v>
      </c>
      <c r="F226"/>
    </row>
    <row r="227" spans="1:6" x14ac:dyDescent="0.3">
      <c r="A227" t="s">
        <v>1559</v>
      </c>
      <c r="B227" t="s">
        <v>1352</v>
      </c>
      <c r="C227" t="s">
        <v>1285</v>
      </c>
      <c r="D227">
        <v>100</v>
      </c>
      <c r="E227">
        <v>257499.98825000026</v>
      </c>
      <c r="F227"/>
    </row>
    <row r="228" spans="1:6" x14ac:dyDescent="0.3">
      <c r="A228" t="s">
        <v>1559</v>
      </c>
      <c r="B228" t="s">
        <v>1369</v>
      </c>
      <c r="C228" t="s">
        <v>1285</v>
      </c>
      <c r="D228">
        <v>100</v>
      </c>
      <c r="E228">
        <v>257122.43126158952</v>
      </c>
      <c r="F228"/>
    </row>
    <row r="229" spans="1:6" x14ac:dyDescent="0.3">
      <c r="A229" t="s">
        <v>1559</v>
      </c>
      <c r="B229" t="s">
        <v>1426</v>
      </c>
      <c r="C229" t="s">
        <v>1285</v>
      </c>
      <c r="D229">
        <v>100</v>
      </c>
      <c r="E229">
        <v>749999.19874999905</v>
      </c>
      <c r="F229"/>
    </row>
    <row r="230" spans="1:6" x14ac:dyDescent="0.3">
      <c r="A230" t="s">
        <v>1559</v>
      </c>
      <c r="B230" t="s">
        <v>1426</v>
      </c>
      <c r="C230" t="s">
        <v>1285</v>
      </c>
      <c r="D230">
        <v>100</v>
      </c>
      <c r="E230">
        <v>749999.19874999905</v>
      </c>
      <c r="F230"/>
    </row>
    <row r="231" spans="1:6" x14ac:dyDescent="0.3">
      <c r="A231" t="s">
        <v>1559</v>
      </c>
      <c r="B231" t="s">
        <v>1557</v>
      </c>
      <c r="C231" t="s">
        <v>1285</v>
      </c>
      <c r="D231">
        <v>100</v>
      </c>
      <c r="E231">
        <v>499999.74475000298</v>
      </c>
      <c r="F231"/>
    </row>
    <row r="232" spans="1:6" x14ac:dyDescent="0.3">
      <c r="A232" t="s">
        <v>1559</v>
      </c>
      <c r="B232" t="s">
        <v>1386</v>
      </c>
      <c r="C232" t="s">
        <v>1285</v>
      </c>
      <c r="D232">
        <v>100</v>
      </c>
      <c r="E232">
        <v>255418.55947787099</v>
      </c>
      <c r="F232"/>
    </row>
    <row r="233" spans="1:6" x14ac:dyDescent="0.3">
      <c r="A233" t="s">
        <v>1559</v>
      </c>
      <c r="B233" t="s">
        <v>1429</v>
      </c>
      <c r="C233" t="s">
        <v>1285</v>
      </c>
      <c r="D233">
        <v>100</v>
      </c>
      <c r="E233">
        <v>257499.99875000026</v>
      </c>
      <c r="F233"/>
    </row>
    <row r="234" spans="1:6" x14ac:dyDescent="0.3">
      <c r="A234" t="s">
        <v>1559</v>
      </c>
      <c r="B234" t="s">
        <v>1559</v>
      </c>
      <c r="C234" t="s">
        <v>1285</v>
      </c>
      <c r="D234">
        <v>100</v>
      </c>
      <c r="E234">
        <v>499999.99750000046</v>
      </c>
      <c r="F234"/>
    </row>
    <row r="235" spans="1:6" x14ac:dyDescent="0.3">
      <c r="A235" t="s">
        <v>1559</v>
      </c>
      <c r="B235" t="s">
        <v>1561</v>
      </c>
      <c r="C235" t="s">
        <v>1285</v>
      </c>
      <c r="D235">
        <v>100</v>
      </c>
      <c r="E235">
        <v>499999.74475000298</v>
      </c>
      <c r="F235"/>
    </row>
    <row r="236" spans="1:6" x14ac:dyDescent="0.3">
      <c r="A236" t="s">
        <v>1559</v>
      </c>
      <c r="B236" t="s">
        <v>1563</v>
      </c>
      <c r="C236" t="s">
        <v>1285</v>
      </c>
      <c r="D236">
        <v>100</v>
      </c>
      <c r="E236">
        <v>500000.79874999891</v>
      </c>
      <c r="F236"/>
    </row>
    <row r="237" spans="1:6" x14ac:dyDescent="0.3">
      <c r="A237" t="s">
        <v>1559</v>
      </c>
      <c r="B237" t="s">
        <v>1340</v>
      </c>
      <c r="C237" t="s">
        <v>1285</v>
      </c>
      <c r="D237">
        <v>100</v>
      </c>
      <c r="E237">
        <v>300332.86867837748</v>
      </c>
      <c r="F237"/>
    </row>
    <row r="238" spans="1:6" x14ac:dyDescent="0.3">
      <c r="A238" t="s">
        <v>1559</v>
      </c>
      <c r="B238" t="s">
        <v>1340</v>
      </c>
      <c r="C238" t="s">
        <v>1285</v>
      </c>
      <c r="D238">
        <v>100</v>
      </c>
      <c r="E238">
        <v>300332.86867837748</v>
      </c>
      <c r="F238"/>
    </row>
    <row r="239" spans="1:6" x14ac:dyDescent="0.3">
      <c r="A239" t="s">
        <v>1559</v>
      </c>
      <c r="B239" t="s">
        <v>1528</v>
      </c>
      <c r="C239" t="s">
        <v>1285</v>
      </c>
      <c r="D239">
        <v>100</v>
      </c>
      <c r="E239">
        <v>480331.15205019613</v>
      </c>
      <c r="F239"/>
    </row>
    <row r="240" spans="1:6" x14ac:dyDescent="0.3">
      <c r="A240" t="s">
        <v>1559</v>
      </c>
      <c r="B240" t="s">
        <v>1530</v>
      </c>
      <c r="C240" t="s">
        <v>1285</v>
      </c>
      <c r="D240">
        <v>100</v>
      </c>
      <c r="E240">
        <v>499999.75034090824</v>
      </c>
      <c r="F240"/>
    </row>
    <row r="241" spans="1:6" x14ac:dyDescent="0.3">
      <c r="A241" t="s">
        <v>1559</v>
      </c>
      <c r="B241" t="s">
        <v>1384</v>
      </c>
      <c r="C241" t="s">
        <v>1285</v>
      </c>
      <c r="D241">
        <v>100</v>
      </c>
      <c r="E241">
        <v>316434.10716871661</v>
      </c>
      <c r="F241"/>
    </row>
    <row r="242" spans="1:6" x14ac:dyDescent="0.3">
      <c r="A242" t="s">
        <v>1561</v>
      </c>
      <c r="C242" t="s">
        <v>1285</v>
      </c>
      <c r="D242">
        <v>100</v>
      </c>
      <c r="E242">
        <v>249999.74600000342</v>
      </c>
      <c r="F242"/>
    </row>
    <row r="243" spans="1:6" x14ac:dyDescent="0.3">
      <c r="A243" t="s">
        <v>1561</v>
      </c>
      <c r="B243" t="s">
        <v>1326</v>
      </c>
      <c r="C243" t="s">
        <v>1285</v>
      </c>
      <c r="D243">
        <v>100</v>
      </c>
      <c r="E243">
        <v>279999.7457000034</v>
      </c>
      <c r="F243"/>
    </row>
    <row r="244" spans="1:6" x14ac:dyDescent="0.3">
      <c r="A244" t="s">
        <v>1561</v>
      </c>
      <c r="B244" t="s">
        <v>1326</v>
      </c>
      <c r="C244" t="s">
        <v>1285</v>
      </c>
      <c r="D244">
        <v>100</v>
      </c>
      <c r="E244">
        <v>279999.7457000034</v>
      </c>
      <c r="F244"/>
    </row>
    <row r="245" spans="1:6" x14ac:dyDescent="0.3">
      <c r="A245" t="s">
        <v>1561</v>
      </c>
      <c r="B245" t="s">
        <v>1525</v>
      </c>
      <c r="C245" t="s">
        <v>1285</v>
      </c>
      <c r="D245">
        <v>100</v>
      </c>
      <c r="E245">
        <v>365037.23647180171</v>
      </c>
      <c r="F245"/>
    </row>
    <row r="246" spans="1:6" x14ac:dyDescent="0.3">
      <c r="A246" t="s">
        <v>1561</v>
      </c>
      <c r="B246" t="s">
        <v>1527</v>
      </c>
      <c r="C246" t="s">
        <v>1285</v>
      </c>
      <c r="D246">
        <v>100</v>
      </c>
      <c r="E246">
        <v>396499.18180459848</v>
      </c>
      <c r="F246"/>
    </row>
    <row r="247" spans="1:6" x14ac:dyDescent="0.3">
      <c r="A247" t="s">
        <v>1561</v>
      </c>
      <c r="B247" t="s">
        <v>1352</v>
      </c>
      <c r="C247" t="s">
        <v>1285</v>
      </c>
      <c r="D247">
        <v>100</v>
      </c>
      <c r="E247">
        <v>262499.72850000334</v>
      </c>
      <c r="F247"/>
    </row>
    <row r="248" spans="1:6" x14ac:dyDescent="0.3">
      <c r="A248" t="s">
        <v>1561</v>
      </c>
      <c r="B248" t="s">
        <v>1369</v>
      </c>
      <c r="C248" t="s">
        <v>1285</v>
      </c>
      <c r="D248">
        <v>100</v>
      </c>
      <c r="E248">
        <v>253585.89011204871</v>
      </c>
      <c r="F248"/>
    </row>
    <row r="249" spans="1:6" x14ac:dyDescent="0.3">
      <c r="A249" t="s">
        <v>1561</v>
      </c>
      <c r="B249" t="s">
        <v>1426</v>
      </c>
      <c r="C249" t="s">
        <v>1285</v>
      </c>
      <c r="D249">
        <v>100</v>
      </c>
      <c r="E249">
        <v>664050.79457505199</v>
      </c>
      <c r="F249"/>
    </row>
    <row r="250" spans="1:6" x14ac:dyDescent="0.3">
      <c r="A250" t="s">
        <v>1561</v>
      </c>
      <c r="B250" t="s">
        <v>1426</v>
      </c>
      <c r="C250" t="s">
        <v>1285</v>
      </c>
      <c r="D250">
        <v>100</v>
      </c>
      <c r="E250">
        <v>664050.79457505199</v>
      </c>
      <c r="F250"/>
    </row>
    <row r="251" spans="1:6" x14ac:dyDescent="0.3">
      <c r="A251" t="s">
        <v>1561</v>
      </c>
      <c r="B251" t="s">
        <v>1557</v>
      </c>
      <c r="C251" t="s">
        <v>1285</v>
      </c>
      <c r="D251">
        <v>100</v>
      </c>
      <c r="E251">
        <v>499999.49200000684</v>
      </c>
      <c r="F251"/>
    </row>
    <row r="252" spans="1:6" x14ac:dyDescent="0.3">
      <c r="A252" t="s">
        <v>1561</v>
      </c>
      <c r="B252" t="s">
        <v>1386</v>
      </c>
      <c r="C252" t="s">
        <v>1285</v>
      </c>
      <c r="D252">
        <v>100</v>
      </c>
      <c r="E252">
        <v>252918.29872787409</v>
      </c>
      <c r="F252"/>
    </row>
    <row r="253" spans="1:6" x14ac:dyDescent="0.3">
      <c r="A253" t="s">
        <v>1561</v>
      </c>
      <c r="B253" t="s">
        <v>1429</v>
      </c>
      <c r="C253" t="s">
        <v>1285</v>
      </c>
      <c r="D253">
        <v>100</v>
      </c>
      <c r="E253">
        <v>254999.74600000336</v>
      </c>
      <c r="F253"/>
    </row>
    <row r="254" spans="1:6" x14ac:dyDescent="0.3">
      <c r="A254" t="s">
        <v>1561</v>
      </c>
      <c r="B254" t="s">
        <v>1559</v>
      </c>
      <c r="C254" t="s">
        <v>1285</v>
      </c>
      <c r="D254">
        <v>100</v>
      </c>
      <c r="E254">
        <v>348515.96545846848</v>
      </c>
      <c r="F254"/>
    </row>
    <row r="255" spans="1:6" x14ac:dyDescent="0.3">
      <c r="A255" t="s">
        <v>1561</v>
      </c>
      <c r="B255" t="s">
        <v>1561</v>
      </c>
      <c r="C255" t="s">
        <v>1285</v>
      </c>
      <c r="D255">
        <v>100</v>
      </c>
      <c r="E255">
        <v>499999.49200000684</v>
      </c>
      <c r="F255"/>
    </row>
    <row r="256" spans="1:6" x14ac:dyDescent="0.3">
      <c r="A256" t="s">
        <v>1561</v>
      </c>
      <c r="B256" t="s">
        <v>1563</v>
      </c>
      <c r="C256" t="s">
        <v>1285</v>
      </c>
      <c r="D256">
        <v>100</v>
      </c>
      <c r="E256">
        <v>394072.92233266571</v>
      </c>
      <c r="F256"/>
    </row>
    <row r="257" spans="1:6" x14ac:dyDescent="0.3">
      <c r="A257" t="s">
        <v>1561</v>
      </c>
      <c r="B257" t="s">
        <v>1340</v>
      </c>
      <c r="C257" t="s">
        <v>1285</v>
      </c>
      <c r="D257">
        <v>100</v>
      </c>
      <c r="E257">
        <v>299106.43952348741</v>
      </c>
      <c r="F257"/>
    </row>
    <row r="258" spans="1:6" x14ac:dyDescent="0.3">
      <c r="A258" t="s">
        <v>1561</v>
      </c>
      <c r="B258" t="s">
        <v>1340</v>
      </c>
      <c r="C258" t="s">
        <v>1285</v>
      </c>
      <c r="D258">
        <v>100</v>
      </c>
      <c r="E258">
        <v>299106.43952348741</v>
      </c>
      <c r="F258"/>
    </row>
    <row r="259" spans="1:6" x14ac:dyDescent="0.3">
      <c r="A259" t="s">
        <v>1561</v>
      </c>
      <c r="B259" t="s">
        <v>1528</v>
      </c>
      <c r="C259" t="s">
        <v>1285</v>
      </c>
      <c r="D259">
        <v>100</v>
      </c>
      <c r="E259">
        <v>359913.57183168514</v>
      </c>
      <c r="F259"/>
    </row>
    <row r="260" spans="1:6" x14ac:dyDescent="0.3">
      <c r="A260" t="s">
        <v>1561</v>
      </c>
      <c r="B260" t="s">
        <v>1530</v>
      </c>
      <c r="C260" t="s">
        <v>1285</v>
      </c>
      <c r="D260">
        <v>100</v>
      </c>
      <c r="E260">
        <v>426374.99215387163</v>
      </c>
      <c r="F260"/>
    </row>
    <row r="261" spans="1:6" x14ac:dyDescent="0.3">
      <c r="A261" t="s">
        <v>1561</v>
      </c>
      <c r="B261" t="s">
        <v>1384</v>
      </c>
      <c r="C261" t="s">
        <v>1285</v>
      </c>
      <c r="D261">
        <v>100</v>
      </c>
      <c r="E261">
        <v>290297.89714143035</v>
      </c>
      <c r="F261"/>
    </row>
    <row r="262" spans="1:6" x14ac:dyDescent="0.3">
      <c r="A262" t="s">
        <v>1563</v>
      </c>
      <c r="C262" t="s">
        <v>1285</v>
      </c>
      <c r="D262">
        <v>100</v>
      </c>
      <c r="E262">
        <v>250000.80000000045</v>
      </c>
      <c r="F262"/>
    </row>
    <row r="263" spans="1:6" x14ac:dyDescent="0.3">
      <c r="A263" t="s">
        <v>1563</v>
      </c>
      <c r="B263" t="s">
        <v>1326</v>
      </c>
      <c r="C263" t="s">
        <v>1285</v>
      </c>
      <c r="D263">
        <v>100</v>
      </c>
      <c r="E263">
        <v>265000.79985000048</v>
      </c>
      <c r="F263"/>
    </row>
    <row r="264" spans="1:6" x14ac:dyDescent="0.3">
      <c r="A264" t="s">
        <v>1563</v>
      </c>
      <c r="B264" t="s">
        <v>1326</v>
      </c>
      <c r="C264" t="s">
        <v>1285</v>
      </c>
      <c r="D264">
        <v>100</v>
      </c>
      <c r="E264">
        <v>265000.79985000048</v>
      </c>
      <c r="F264"/>
    </row>
    <row r="265" spans="1:6" x14ac:dyDescent="0.3">
      <c r="A265" t="s">
        <v>1563</v>
      </c>
      <c r="B265" t="s">
        <v>1525</v>
      </c>
      <c r="C265" t="s">
        <v>1285</v>
      </c>
      <c r="D265">
        <v>100</v>
      </c>
      <c r="E265">
        <v>447570.87265629775</v>
      </c>
      <c r="F265"/>
    </row>
    <row r="266" spans="1:6" x14ac:dyDescent="0.3">
      <c r="A266" t="s">
        <v>1563</v>
      </c>
      <c r="B266" t="s">
        <v>1527</v>
      </c>
      <c r="C266" t="s">
        <v>1285</v>
      </c>
      <c r="D266">
        <v>100</v>
      </c>
      <c r="E266">
        <v>472148.11020325567</v>
      </c>
      <c r="F266"/>
    </row>
    <row r="267" spans="1:6" x14ac:dyDescent="0.3">
      <c r="A267" t="s">
        <v>1563</v>
      </c>
      <c r="B267" t="s">
        <v>1352</v>
      </c>
      <c r="C267" t="s">
        <v>1285</v>
      </c>
      <c r="D267">
        <v>100</v>
      </c>
      <c r="E267">
        <v>257500.78950000048</v>
      </c>
      <c r="F267"/>
    </row>
    <row r="268" spans="1:6" x14ac:dyDescent="0.3">
      <c r="A268" t="s">
        <v>1563</v>
      </c>
      <c r="B268" t="s">
        <v>1369</v>
      </c>
      <c r="C268" t="s">
        <v>1285</v>
      </c>
      <c r="D268">
        <v>100</v>
      </c>
      <c r="E268">
        <v>253624.99646219017</v>
      </c>
      <c r="F268"/>
    </row>
    <row r="269" spans="1:6" x14ac:dyDescent="0.3">
      <c r="A269" t="s">
        <v>1563</v>
      </c>
      <c r="B269" t="s">
        <v>1426</v>
      </c>
      <c r="C269" t="s">
        <v>1285</v>
      </c>
      <c r="D269">
        <v>100</v>
      </c>
      <c r="E269">
        <v>750000</v>
      </c>
      <c r="F269"/>
    </row>
    <row r="270" spans="1:6" x14ac:dyDescent="0.3">
      <c r="A270" t="s">
        <v>1563</v>
      </c>
      <c r="B270" t="s">
        <v>1426</v>
      </c>
      <c r="C270" t="s">
        <v>1285</v>
      </c>
      <c r="D270">
        <v>100</v>
      </c>
      <c r="E270">
        <v>750000</v>
      </c>
      <c r="F270"/>
    </row>
    <row r="271" spans="1:6" x14ac:dyDescent="0.3">
      <c r="A271" t="s">
        <v>1563</v>
      </c>
      <c r="B271" t="s">
        <v>1557</v>
      </c>
      <c r="C271" t="s">
        <v>1285</v>
      </c>
      <c r="D271">
        <v>100</v>
      </c>
      <c r="E271">
        <v>500000.54600000387</v>
      </c>
      <c r="F271"/>
    </row>
    <row r="272" spans="1:6" x14ac:dyDescent="0.3">
      <c r="A272" t="s">
        <v>1563</v>
      </c>
      <c r="B272" t="s">
        <v>1386</v>
      </c>
      <c r="C272" t="s">
        <v>1285</v>
      </c>
      <c r="D272">
        <v>100</v>
      </c>
      <c r="E272">
        <v>255419.36072787119</v>
      </c>
      <c r="F272"/>
    </row>
    <row r="273" spans="1:6" x14ac:dyDescent="0.3">
      <c r="A273" t="s">
        <v>1563</v>
      </c>
      <c r="B273" t="s">
        <v>1429</v>
      </c>
      <c r="C273" t="s">
        <v>1285</v>
      </c>
      <c r="D273">
        <v>100</v>
      </c>
      <c r="E273">
        <v>257500.80000000045</v>
      </c>
      <c r="F273"/>
    </row>
    <row r="274" spans="1:6" x14ac:dyDescent="0.3">
      <c r="A274" t="s">
        <v>1563</v>
      </c>
      <c r="B274" t="s">
        <v>1559</v>
      </c>
      <c r="C274" t="s">
        <v>1285</v>
      </c>
      <c r="D274">
        <v>100</v>
      </c>
      <c r="E274">
        <v>462443.35009790125</v>
      </c>
      <c r="F274"/>
    </row>
    <row r="275" spans="1:6" x14ac:dyDescent="0.3">
      <c r="A275" t="s">
        <v>1563</v>
      </c>
      <c r="B275" t="s">
        <v>1561</v>
      </c>
      <c r="C275" t="s">
        <v>1285</v>
      </c>
      <c r="D275">
        <v>100</v>
      </c>
      <c r="E275">
        <v>500000.54600000387</v>
      </c>
      <c r="F275"/>
    </row>
    <row r="276" spans="1:6" x14ac:dyDescent="0.3">
      <c r="A276" t="s">
        <v>1563</v>
      </c>
      <c r="B276" t="s">
        <v>1563</v>
      </c>
      <c r="C276" t="s">
        <v>1285</v>
      </c>
      <c r="D276">
        <v>100</v>
      </c>
      <c r="E276">
        <v>500001.60000000091</v>
      </c>
      <c r="F276"/>
    </row>
    <row r="277" spans="1:6" x14ac:dyDescent="0.3">
      <c r="A277" t="s">
        <v>1563</v>
      </c>
      <c r="B277" t="s">
        <v>1340</v>
      </c>
      <c r="C277" t="s">
        <v>1285</v>
      </c>
      <c r="D277">
        <v>100</v>
      </c>
      <c r="E277">
        <v>285605.71171648713</v>
      </c>
      <c r="F277"/>
    </row>
    <row r="278" spans="1:6" x14ac:dyDescent="0.3">
      <c r="A278" t="s">
        <v>1563</v>
      </c>
      <c r="B278" t="s">
        <v>1340</v>
      </c>
      <c r="C278" t="s">
        <v>1285</v>
      </c>
      <c r="D278">
        <v>100</v>
      </c>
      <c r="E278">
        <v>285605.71171648713</v>
      </c>
      <c r="F278"/>
    </row>
    <row r="279" spans="1:6" x14ac:dyDescent="0.3">
      <c r="A279" t="s">
        <v>1563</v>
      </c>
      <c r="B279" t="s">
        <v>1528</v>
      </c>
      <c r="C279" t="s">
        <v>1285</v>
      </c>
      <c r="D279">
        <v>100</v>
      </c>
      <c r="E279">
        <v>445982.10250314535</v>
      </c>
      <c r="F279"/>
    </row>
    <row r="280" spans="1:6" x14ac:dyDescent="0.3">
      <c r="A280" t="s">
        <v>1563</v>
      </c>
      <c r="B280" t="s">
        <v>1530</v>
      </c>
      <c r="C280" t="s">
        <v>1285</v>
      </c>
      <c r="D280">
        <v>100</v>
      </c>
      <c r="E280">
        <v>496267.82175959332</v>
      </c>
      <c r="F280"/>
    </row>
    <row r="281" spans="1:6" x14ac:dyDescent="0.3">
      <c r="A281" t="s">
        <v>1563</v>
      </c>
      <c r="B281" t="s">
        <v>1384</v>
      </c>
      <c r="C281" t="s">
        <v>1285</v>
      </c>
      <c r="D281">
        <v>100</v>
      </c>
      <c r="E281">
        <v>294929.07478069991</v>
      </c>
      <c r="F281"/>
    </row>
    <row r="282" spans="1:6" x14ac:dyDescent="0.3">
      <c r="A282" t="s">
        <v>1340</v>
      </c>
      <c r="C282" t="s">
        <v>1285</v>
      </c>
      <c r="D282">
        <v>100</v>
      </c>
      <c r="E282">
        <v>750000</v>
      </c>
      <c r="F282"/>
    </row>
    <row r="283" spans="1:6" x14ac:dyDescent="0.3">
      <c r="A283" t="s">
        <v>1340</v>
      </c>
      <c r="B283" t="s">
        <v>1326</v>
      </c>
      <c r="C283" t="s">
        <v>1285</v>
      </c>
      <c r="D283">
        <v>100</v>
      </c>
      <c r="E283">
        <v>1044765.51980255</v>
      </c>
      <c r="F283"/>
    </row>
    <row r="284" spans="1:6" x14ac:dyDescent="0.3">
      <c r="A284" t="s">
        <v>1340</v>
      </c>
      <c r="B284" t="s">
        <v>1326</v>
      </c>
      <c r="C284" t="s">
        <v>1285</v>
      </c>
      <c r="D284">
        <v>100</v>
      </c>
      <c r="E284">
        <v>1044765.51980255</v>
      </c>
      <c r="F284"/>
    </row>
    <row r="285" spans="1:6" x14ac:dyDescent="0.3">
      <c r="A285" t="s">
        <v>1340</v>
      </c>
      <c r="B285" t="s">
        <v>1525</v>
      </c>
      <c r="C285" t="s">
        <v>1285</v>
      </c>
      <c r="D285">
        <v>100</v>
      </c>
      <c r="E285">
        <v>854206.75660679</v>
      </c>
      <c r="F285"/>
    </row>
    <row r="286" spans="1:6" x14ac:dyDescent="0.3">
      <c r="A286" t="s">
        <v>1340</v>
      </c>
      <c r="B286" t="s">
        <v>1527</v>
      </c>
      <c r="C286" t="s">
        <v>1285</v>
      </c>
      <c r="D286">
        <v>100</v>
      </c>
      <c r="E286">
        <v>769377.2546743165</v>
      </c>
      <c r="F286"/>
    </row>
    <row r="287" spans="1:6" x14ac:dyDescent="0.3">
      <c r="A287" t="s">
        <v>1340</v>
      </c>
      <c r="B287" t="s">
        <v>1352</v>
      </c>
      <c r="C287" t="s">
        <v>1285</v>
      </c>
      <c r="D287">
        <v>100</v>
      </c>
      <c r="E287">
        <v>867404.58803429245</v>
      </c>
      <c r="F287"/>
    </row>
    <row r="288" spans="1:6" x14ac:dyDescent="0.3">
      <c r="A288" t="s">
        <v>1340</v>
      </c>
      <c r="B288" t="s">
        <v>1369</v>
      </c>
      <c r="C288" t="s">
        <v>1285</v>
      </c>
      <c r="D288">
        <v>100</v>
      </c>
      <c r="E288">
        <v>785395.27693256806</v>
      </c>
      <c r="F288"/>
    </row>
    <row r="289" spans="1:6" x14ac:dyDescent="0.3">
      <c r="A289" t="s">
        <v>1340</v>
      </c>
      <c r="B289" t="s">
        <v>1426</v>
      </c>
      <c r="C289" t="s">
        <v>1285</v>
      </c>
      <c r="D289">
        <v>100</v>
      </c>
      <c r="E289">
        <v>784999.94400000002</v>
      </c>
      <c r="F289"/>
    </row>
    <row r="290" spans="1:6" x14ac:dyDescent="0.3">
      <c r="A290" t="s">
        <v>1340</v>
      </c>
      <c r="B290" t="s">
        <v>1426</v>
      </c>
      <c r="C290" t="s">
        <v>1285</v>
      </c>
      <c r="D290">
        <v>100</v>
      </c>
      <c r="E290">
        <v>784999.94400000002</v>
      </c>
      <c r="F290"/>
    </row>
    <row r="291" spans="1:6" x14ac:dyDescent="0.3">
      <c r="A291" t="s">
        <v>1340</v>
      </c>
      <c r="B291" t="s">
        <v>1557</v>
      </c>
      <c r="C291" t="s">
        <v>1285</v>
      </c>
      <c r="D291">
        <v>100</v>
      </c>
      <c r="E291">
        <v>772584.86734261003</v>
      </c>
      <c r="F291"/>
    </row>
    <row r="292" spans="1:6" x14ac:dyDescent="0.3">
      <c r="A292" t="s">
        <v>1340</v>
      </c>
      <c r="B292" t="s">
        <v>1386</v>
      </c>
      <c r="C292" t="s">
        <v>1285</v>
      </c>
      <c r="D292">
        <v>100</v>
      </c>
      <c r="E292">
        <v>756296.20858281839</v>
      </c>
      <c r="F292"/>
    </row>
    <row r="293" spans="1:6" x14ac:dyDescent="0.3">
      <c r="A293" t="s">
        <v>1340</v>
      </c>
      <c r="B293" t="s">
        <v>1429</v>
      </c>
      <c r="C293" t="s">
        <v>1285</v>
      </c>
      <c r="D293">
        <v>100</v>
      </c>
      <c r="E293">
        <v>757500</v>
      </c>
      <c r="F293"/>
    </row>
    <row r="294" spans="1:6" x14ac:dyDescent="0.3">
      <c r="A294" t="s">
        <v>1340</v>
      </c>
      <c r="B294" t="s">
        <v>1559</v>
      </c>
      <c r="C294" t="s">
        <v>1285</v>
      </c>
      <c r="D294">
        <v>100</v>
      </c>
      <c r="E294">
        <v>759853.78040084254</v>
      </c>
      <c r="F294"/>
    </row>
    <row r="295" spans="1:6" x14ac:dyDescent="0.3">
      <c r="A295" t="s">
        <v>1340</v>
      </c>
      <c r="B295" t="s">
        <v>1561</v>
      </c>
      <c r="C295" t="s">
        <v>1285</v>
      </c>
      <c r="D295">
        <v>100</v>
      </c>
      <c r="E295">
        <v>772584.86734261003</v>
      </c>
      <c r="F295"/>
    </row>
    <row r="296" spans="1:6" x14ac:dyDescent="0.3">
      <c r="A296" t="s">
        <v>1340</v>
      </c>
      <c r="B296" t="s">
        <v>1563</v>
      </c>
      <c r="C296" t="s">
        <v>1285</v>
      </c>
      <c r="D296">
        <v>100</v>
      </c>
      <c r="E296">
        <v>765001.9691675785</v>
      </c>
      <c r="F296"/>
    </row>
    <row r="297" spans="1:6" x14ac:dyDescent="0.3">
      <c r="A297" t="s">
        <v>1340</v>
      </c>
      <c r="B297" t="s">
        <v>1340</v>
      </c>
      <c r="C297" t="s">
        <v>1285</v>
      </c>
      <c r="D297">
        <v>100</v>
      </c>
      <c r="E297">
        <v>1500000</v>
      </c>
      <c r="F297"/>
    </row>
    <row r="298" spans="1:6" x14ac:dyDescent="0.3">
      <c r="A298" t="s">
        <v>1340</v>
      </c>
      <c r="B298" t="s">
        <v>1340</v>
      </c>
      <c r="C298" t="s">
        <v>1285</v>
      </c>
      <c r="D298">
        <v>100</v>
      </c>
      <c r="E298">
        <v>1500000</v>
      </c>
      <c r="F298"/>
    </row>
    <row r="299" spans="1:6" x14ac:dyDescent="0.3">
      <c r="A299" t="s">
        <v>1340</v>
      </c>
      <c r="B299" t="s">
        <v>1528</v>
      </c>
      <c r="C299" t="s">
        <v>1285</v>
      </c>
      <c r="D299">
        <v>100</v>
      </c>
      <c r="E299">
        <v>826914.15749410051</v>
      </c>
      <c r="F299"/>
    </row>
    <row r="300" spans="1:6" x14ac:dyDescent="0.3">
      <c r="A300" t="s">
        <v>1340</v>
      </c>
      <c r="B300" t="s">
        <v>1530</v>
      </c>
      <c r="C300" t="s">
        <v>1285</v>
      </c>
      <c r="D300">
        <v>100</v>
      </c>
      <c r="E300">
        <v>858724.84871021018</v>
      </c>
      <c r="F300"/>
    </row>
    <row r="301" spans="1:6" x14ac:dyDescent="0.3">
      <c r="A301" t="s">
        <v>1340</v>
      </c>
      <c r="B301" t="s">
        <v>1384</v>
      </c>
      <c r="C301" t="s">
        <v>1285</v>
      </c>
      <c r="D301">
        <v>100</v>
      </c>
      <c r="E301">
        <v>781029.57238971535</v>
      </c>
      <c r="F301"/>
    </row>
    <row r="302" spans="1:6" x14ac:dyDescent="0.3">
      <c r="A302" t="s">
        <v>1340</v>
      </c>
      <c r="C302" t="s">
        <v>1285</v>
      </c>
      <c r="D302">
        <v>100</v>
      </c>
      <c r="E302">
        <v>750000</v>
      </c>
      <c r="F302"/>
    </row>
    <row r="303" spans="1:6" x14ac:dyDescent="0.3">
      <c r="A303" t="s">
        <v>1340</v>
      </c>
      <c r="B303" t="s">
        <v>1326</v>
      </c>
      <c r="C303" t="s">
        <v>1285</v>
      </c>
      <c r="D303">
        <v>100</v>
      </c>
      <c r="E303">
        <v>1044765.51980255</v>
      </c>
      <c r="F303"/>
    </row>
    <row r="304" spans="1:6" x14ac:dyDescent="0.3">
      <c r="A304" t="s">
        <v>1340</v>
      </c>
      <c r="B304" t="s">
        <v>1326</v>
      </c>
      <c r="C304" t="s">
        <v>1285</v>
      </c>
      <c r="D304">
        <v>100</v>
      </c>
      <c r="E304">
        <v>1044765.51980255</v>
      </c>
      <c r="F304"/>
    </row>
    <row r="305" spans="1:6" x14ac:dyDescent="0.3">
      <c r="A305" t="s">
        <v>1340</v>
      </c>
      <c r="B305" t="s">
        <v>1525</v>
      </c>
      <c r="C305" t="s">
        <v>1285</v>
      </c>
      <c r="D305">
        <v>100</v>
      </c>
      <c r="E305">
        <v>854206.75660679</v>
      </c>
      <c r="F305"/>
    </row>
    <row r="306" spans="1:6" x14ac:dyDescent="0.3">
      <c r="A306" t="s">
        <v>1340</v>
      </c>
      <c r="B306" t="s">
        <v>1527</v>
      </c>
      <c r="C306" t="s">
        <v>1285</v>
      </c>
      <c r="D306">
        <v>100</v>
      </c>
      <c r="E306">
        <v>769377.2546743165</v>
      </c>
      <c r="F306"/>
    </row>
    <row r="307" spans="1:6" x14ac:dyDescent="0.3">
      <c r="A307" t="s">
        <v>1340</v>
      </c>
      <c r="B307" t="s">
        <v>1352</v>
      </c>
      <c r="C307" t="s">
        <v>1285</v>
      </c>
      <c r="D307">
        <v>100</v>
      </c>
      <c r="E307">
        <v>867404.58803429245</v>
      </c>
      <c r="F307"/>
    </row>
    <row r="308" spans="1:6" x14ac:dyDescent="0.3">
      <c r="A308" t="s">
        <v>1340</v>
      </c>
      <c r="B308" t="s">
        <v>1369</v>
      </c>
      <c r="C308" t="s">
        <v>1285</v>
      </c>
      <c r="D308">
        <v>100</v>
      </c>
      <c r="E308">
        <v>785395.27693256806</v>
      </c>
      <c r="F308"/>
    </row>
    <row r="309" spans="1:6" x14ac:dyDescent="0.3">
      <c r="A309" t="s">
        <v>1340</v>
      </c>
      <c r="B309" t="s">
        <v>1426</v>
      </c>
      <c r="C309" t="s">
        <v>1285</v>
      </c>
      <c r="D309">
        <v>100</v>
      </c>
      <c r="E309">
        <v>784999.94400000002</v>
      </c>
      <c r="F309"/>
    </row>
    <row r="310" spans="1:6" x14ac:dyDescent="0.3">
      <c r="A310" t="s">
        <v>1340</v>
      </c>
      <c r="B310" t="s">
        <v>1426</v>
      </c>
      <c r="C310" t="s">
        <v>1285</v>
      </c>
      <c r="D310">
        <v>100</v>
      </c>
      <c r="E310">
        <v>784999.94400000002</v>
      </c>
      <c r="F310"/>
    </row>
    <row r="311" spans="1:6" x14ac:dyDescent="0.3">
      <c r="A311" t="s">
        <v>1340</v>
      </c>
      <c r="B311" t="s">
        <v>1557</v>
      </c>
      <c r="C311" t="s">
        <v>1285</v>
      </c>
      <c r="D311">
        <v>100</v>
      </c>
      <c r="E311">
        <v>772584.86734261003</v>
      </c>
      <c r="F311"/>
    </row>
    <row r="312" spans="1:6" x14ac:dyDescent="0.3">
      <c r="A312" t="s">
        <v>1340</v>
      </c>
      <c r="B312" t="s">
        <v>1386</v>
      </c>
      <c r="C312" t="s">
        <v>1285</v>
      </c>
      <c r="D312">
        <v>100</v>
      </c>
      <c r="E312">
        <v>756296.20858281839</v>
      </c>
      <c r="F312"/>
    </row>
    <row r="313" spans="1:6" x14ac:dyDescent="0.3">
      <c r="A313" t="s">
        <v>1340</v>
      </c>
      <c r="B313" t="s">
        <v>1429</v>
      </c>
      <c r="C313" t="s">
        <v>1285</v>
      </c>
      <c r="D313">
        <v>100</v>
      </c>
      <c r="E313">
        <v>757500</v>
      </c>
      <c r="F313"/>
    </row>
    <row r="314" spans="1:6" x14ac:dyDescent="0.3">
      <c r="A314" t="s">
        <v>1340</v>
      </c>
      <c r="B314" t="s">
        <v>1559</v>
      </c>
      <c r="C314" t="s">
        <v>1285</v>
      </c>
      <c r="D314">
        <v>100</v>
      </c>
      <c r="E314">
        <v>759853.78040084254</v>
      </c>
      <c r="F314"/>
    </row>
    <row r="315" spans="1:6" x14ac:dyDescent="0.3">
      <c r="A315" t="s">
        <v>1340</v>
      </c>
      <c r="B315" t="s">
        <v>1561</v>
      </c>
      <c r="C315" t="s">
        <v>1285</v>
      </c>
      <c r="D315">
        <v>100</v>
      </c>
      <c r="E315">
        <v>772584.86734261003</v>
      </c>
      <c r="F315"/>
    </row>
    <row r="316" spans="1:6" x14ac:dyDescent="0.3">
      <c r="A316" t="s">
        <v>1340</v>
      </c>
      <c r="B316" t="s">
        <v>1563</v>
      </c>
      <c r="C316" t="s">
        <v>1285</v>
      </c>
      <c r="D316">
        <v>100</v>
      </c>
      <c r="E316">
        <v>765001.9691675785</v>
      </c>
      <c r="F316"/>
    </row>
    <row r="317" spans="1:6" x14ac:dyDescent="0.3">
      <c r="A317" t="s">
        <v>1340</v>
      </c>
      <c r="B317" t="s">
        <v>1340</v>
      </c>
      <c r="C317" t="s">
        <v>1285</v>
      </c>
      <c r="D317">
        <v>100</v>
      </c>
      <c r="E317">
        <v>1500000</v>
      </c>
      <c r="F317"/>
    </row>
    <row r="318" spans="1:6" x14ac:dyDescent="0.3">
      <c r="A318" t="s">
        <v>1340</v>
      </c>
      <c r="B318" t="s">
        <v>1340</v>
      </c>
      <c r="C318" t="s">
        <v>1285</v>
      </c>
      <c r="D318">
        <v>100</v>
      </c>
      <c r="E318">
        <v>1500000</v>
      </c>
      <c r="F318"/>
    </row>
    <row r="319" spans="1:6" x14ac:dyDescent="0.3">
      <c r="A319" t="s">
        <v>1340</v>
      </c>
      <c r="B319" t="s">
        <v>1528</v>
      </c>
      <c r="C319" t="s">
        <v>1285</v>
      </c>
      <c r="D319">
        <v>100</v>
      </c>
      <c r="E319">
        <v>826914.15749410051</v>
      </c>
      <c r="F319"/>
    </row>
    <row r="320" spans="1:6" x14ac:dyDescent="0.3">
      <c r="A320" t="s">
        <v>1340</v>
      </c>
      <c r="B320" t="s">
        <v>1530</v>
      </c>
      <c r="C320" t="s">
        <v>1285</v>
      </c>
      <c r="D320">
        <v>100</v>
      </c>
      <c r="E320">
        <v>858724.84871021018</v>
      </c>
      <c r="F320"/>
    </row>
    <row r="321" spans="1:6" x14ac:dyDescent="0.3">
      <c r="A321" t="s">
        <v>1340</v>
      </c>
      <c r="B321" t="s">
        <v>1384</v>
      </c>
      <c r="C321" t="s">
        <v>1285</v>
      </c>
      <c r="D321">
        <v>100</v>
      </c>
      <c r="E321">
        <v>781029.57238971535</v>
      </c>
      <c r="F321"/>
    </row>
    <row r="322" spans="1:6" x14ac:dyDescent="0.3">
      <c r="A322" t="s">
        <v>1528</v>
      </c>
      <c r="C322" t="s">
        <v>1285</v>
      </c>
      <c r="D322">
        <v>100</v>
      </c>
      <c r="E322">
        <v>249999</v>
      </c>
      <c r="F322"/>
    </row>
    <row r="323" spans="1:6" x14ac:dyDescent="0.3">
      <c r="A323" t="s">
        <v>1528</v>
      </c>
      <c r="B323" t="s">
        <v>1326</v>
      </c>
      <c r="C323" t="s">
        <v>1285</v>
      </c>
      <c r="D323">
        <v>100</v>
      </c>
      <c r="E323">
        <v>272498.99977499997</v>
      </c>
      <c r="F323"/>
    </row>
    <row r="324" spans="1:6" x14ac:dyDescent="0.3">
      <c r="A324" t="s">
        <v>1528</v>
      </c>
      <c r="B324" t="s">
        <v>1326</v>
      </c>
      <c r="C324" t="s">
        <v>1285</v>
      </c>
      <c r="D324">
        <v>100</v>
      </c>
      <c r="E324">
        <v>272498.99977499997</v>
      </c>
      <c r="F324"/>
    </row>
    <row r="325" spans="1:6" x14ac:dyDescent="0.3">
      <c r="A325" t="s">
        <v>1528</v>
      </c>
      <c r="B325" t="s">
        <v>1525</v>
      </c>
      <c r="C325" t="s">
        <v>1285</v>
      </c>
      <c r="D325">
        <v>100</v>
      </c>
      <c r="E325">
        <v>499999</v>
      </c>
      <c r="F325"/>
    </row>
    <row r="326" spans="1:6" x14ac:dyDescent="0.3">
      <c r="A326" t="s">
        <v>1528</v>
      </c>
      <c r="B326" t="s">
        <v>1527</v>
      </c>
      <c r="C326" t="s">
        <v>1285</v>
      </c>
      <c r="D326">
        <v>100</v>
      </c>
      <c r="E326">
        <v>457499.16600000008</v>
      </c>
      <c r="F326"/>
    </row>
    <row r="327" spans="1:6" x14ac:dyDescent="0.3">
      <c r="A327" t="s">
        <v>1528</v>
      </c>
      <c r="B327" t="s">
        <v>1352</v>
      </c>
      <c r="C327" t="s">
        <v>1285</v>
      </c>
      <c r="D327">
        <v>100</v>
      </c>
      <c r="E327">
        <v>252023.17840200692</v>
      </c>
      <c r="F327"/>
    </row>
    <row r="328" spans="1:6" x14ac:dyDescent="0.3">
      <c r="A328" t="s">
        <v>1528</v>
      </c>
      <c r="B328" t="s">
        <v>1369</v>
      </c>
      <c r="C328" t="s">
        <v>1285</v>
      </c>
      <c r="D328">
        <v>100</v>
      </c>
      <c r="E328">
        <v>275919.00961858867</v>
      </c>
      <c r="F328"/>
    </row>
    <row r="329" spans="1:6" x14ac:dyDescent="0.3">
      <c r="A329" t="s">
        <v>1528</v>
      </c>
      <c r="B329" t="s">
        <v>1426</v>
      </c>
      <c r="C329" t="s">
        <v>1285</v>
      </c>
      <c r="D329">
        <v>100</v>
      </c>
      <c r="E329">
        <v>470221.9500645019</v>
      </c>
      <c r="F329"/>
    </row>
    <row r="330" spans="1:6" x14ac:dyDescent="0.3">
      <c r="A330" t="s">
        <v>1528</v>
      </c>
      <c r="B330" t="s">
        <v>1426</v>
      </c>
      <c r="C330" t="s">
        <v>1285</v>
      </c>
      <c r="D330">
        <v>100</v>
      </c>
      <c r="E330">
        <v>470221.9500645019</v>
      </c>
      <c r="F330"/>
    </row>
    <row r="331" spans="1:6" x14ac:dyDescent="0.3">
      <c r="A331" t="s">
        <v>1528</v>
      </c>
      <c r="B331" t="s">
        <v>1557</v>
      </c>
      <c r="C331" t="s">
        <v>1285</v>
      </c>
      <c r="D331">
        <v>100</v>
      </c>
      <c r="E331">
        <v>371653.67024554533</v>
      </c>
      <c r="F331"/>
    </row>
    <row r="332" spans="1:6" x14ac:dyDescent="0.3">
      <c r="A332" t="s">
        <v>1528</v>
      </c>
      <c r="B332" t="s">
        <v>1386</v>
      </c>
      <c r="C332" t="s">
        <v>1285</v>
      </c>
      <c r="D332">
        <v>100</v>
      </c>
      <c r="E332">
        <v>261886.94095147212</v>
      </c>
      <c r="F332"/>
    </row>
    <row r="333" spans="1:6" x14ac:dyDescent="0.3">
      <c r="A333" t="s">
        <v>1528</v>
      </c>
      <c r="B333" t="s">
        <v>1429</v>
      </c>
      <c r="C333" t="s">
        <v>1285</v>
      </c>
      <c r="D333">
        <v>100</v>
      </c>
      <c r="E333">
        <v>267499</v>
      </c>
      <c r="F333"/>
    </row>
    <row r="334" spans="1:6" x14ac:dyDescent="0.3">
      <c r="A334" t="s">
        <v>1528</v>
      </c>
      <c r="B334" t="s">
        <v>1559</v>
      </c>
      <c r="C334" t="s">
        <v>1285</v>
      </c>
      <c r="D334">
        <v>100</v>
      </c>
      <c r="E334">
        <v>343835.40225801972</v>
      </c>
      <c r="F334"/>
    </row>
    <row r="335" spans="1:6" x14ac:dyDescent="0.3">
      <c r="A335" t="s">
        <v>1528</v>
      </c>
      <c r="B335" t="s">
        <v>1561</v>
      </c>
      <c r="C335" t="s">
        <v>1285</v>
      </c>
      <c r="D335">
        <v>100</v>
      </c>
      <c r="E335">
        <v>371653.67024554533</v>
      </c>
      <c r="F335"/>
    </row>
    <row r="336" spans="1:6" x14ac:dyDescent="0.3">
      <c r="A336" t="s">
        <v>1528</v>
      </c>
      <c r="B336" t="s">
        <v>1563</v>
      </c>
      <c r="C336" t="s">
        <v>1285</v>
      </c>
      <c r="D336">
        <v>100</v>
      </c>
      <c r="E336">
        <v>350880.67843533895</v>
      </c>
      <c r="F336"/>
    </row>
    <row r="337" spans="1:6" x14ac:dyDescent="0.3">
      <c r="A337" t="s">
        <v>1528</v>
      </c>
      <c r="B337" t="s">
        <v>1340</v>
      </c>
      <c r="C337" t="s">
        <v>1285</v>
      </c>
      <c r="D337">
        <v>100</v>
      </c>
      <c r="E337">
        <v>385725.40794813889</v>
      </c>
      <c r="F337"/>
    </row>
    <row r="338" spans="1:6" x14ac:dyDescent="0.3">
      <c r="A338" t="s">
        <v>1528</v>
      </c>
      <c r="B338" t="s">
        <v>1340</v>
      </c>
      <c r="C338" t="s">
        <v>1285</v>
      </c>
      <c r="D338">
        <v>100</v>
      </c>
      <c r="E338">
        <v>385725.40794813889</v>
      </c>
      <c r="F338"/>
    </row>
    <row r="339" spans="1:6" x14ac:dyDescent="0.3">
      <c r="A339" t="s">
        <v>1528</v>
      </c>
      <c r="B339" t="s">
        <v>1528</v>
      </c>
      <c r="C339" t="s">
        <v>1285</v>
      </c>
      <c r="D339">
        <v>100</v>
      </c>
      <c r="E339">
        <v>499998</v>
      </c>
      <c r="F339"/>
    </row>
    <row r="340" spans="1:6" x14ac:dyDescent="0.3">
      <c r="A340" t="s">
        <v>1528</v>
      </c>
      <c r="B340" t="s">
        <v>1530</v>
      </c>
      <c r="C340" t="s">
        <v>1285</v>
      </c>
      <c r="D340">
        <v>100</v>
      </c>
      <c r="E340">
        <v>499998.75159090757</v>
      </c>
      <c r="F340"/>
    </row>
    <row r="341" spans="1:6" x14ac:dyDescent="0.3">
      <c r="A341" t="s">
        <v>1528</v>
      </c>
      <c r="B341" t="s">
        <v>1384</v>
      </c>
      <c r="C341" t="s">
        <v>1285</v>
      </c>
      <c r="D341">
        <v>100</v>
      </c>
      <c r="E341">
        <v>308908.45181629184</v>
      </c>
      <c r="F341"/>
    </row>
    <row r="342" spans="1:6" x14ac:dyDescent="0.3">
      <c r="A342" t="s">
        <v>1530</v>
      </c>
      <c r="C342" t="s">
        <v>1285</v>
      </c>
      <c r="D342">
        <v>100</v>
      </c>
      <c r="E342">
        <v>249999.75159090757</v>
      </c>
      <c r="F342"/>
    </row>
    <row r="343" spans="1:6" x14ac:dyDescent="0.3">
      <c r="A343" t="s">
        <v>1530</v>
      </c>
      <c r="B343" t="s">
        <v>1326</v>
      </c>
      <c r="C343" t="s">
        <v>1285</v>
      </c>
      <c r="D343">
        <v>100</v>
      </c>
      <c r="E343">
        <v>281434.54978646198</v>
      </c>
      <c r="F343"/>
    </row>
    <row r="344" spans="1:6" x14ac:dyDescent="0.3">
      <c r="A344" t="s">
        <v>1530</v>
      </c>
      <c r="B344" t="s">
        <v>1326</v>
      </c>
      <c r="C344" t="s">
        <v>1285</v>
      </c>
      <c r="D344">
        <v>100</v>
      </c>
      <c r="E344">
        <v>281434.54978646198</v>
      </c>
      <c r="F344"/>
    </row>
    <row r="345" spans="1:6" x14ac:dyDescent="0.3">
      <c r="A345" t="s">
        <v>1530</v>
      </c>
      <c r="B345" t="s">
        <v>1525</v>
      </c>
      <c r="C345" t="s">
        <v>1285</v>
      </c>
      <c r="D345">
        <v>100</v>
      </c>
      <c r="E345">
        <v>418520.57551845652</v>
      </c>
      <c r="F345"/>
    </row>
    <row r="346" spans="1:6" x14ac:dyDescent="0.3">
      <c r="A346" t="s">
        <v>1530</v>
      </c>
      <c r="B346" t="s">
        <v>1527</v>
      </c>
      <c r="C346" t="s">
        <v>1285</v>
      </c>
      <c r="D346">
        <v>100</v>
      </c>
      <c r="E346">
        <v>436760.07783047587</v>
      </c>
      <c r="F346"/>
    </row>
    <row r="347" spans="1:6" x14ac:dyDescent="0.3">
      <c r="A347" t="s">
        <v>1530</v>
      </c>
      <c r="B347" t="s">
        <v>1352</v>
      </c>
      <c r="C347" t="s">
        <v>1285</v>
      </c>
      <c r="D347">
        <v>100</v>
      </c>
      <c r="E347">
        <v>262499.73409090756</v>
      </c>
      <c r="F347"/>
    </row>
    <row r="348" spans="1:6" x14ac:dyDescent="0.3">
      <c r="A348" t="s">
        <v>1530</v>
      </c>
      <c r="B348" t="s">
        <v>1369</v>
      </c>
      <c r="C348" t="s">
        <v>1285</v>
      </c>
      <c r="D348">
        <v>100</v>
      </c>
      <c r="E348">
        <v>274921.03122763487</v>
      </c>
      <c r="F348"/>
    </row>
    <row r="349" spans="1:6" x14ac:dyDescent="0.3">
      <c r="A349" t="s">
        <v>1530</v>
      </c>
      <c r="B349" t="s">
        <v>1426</v>
      </c>
      <c r="C349" t="s">
        <v>1285</v>
      </c>
      <c r="D349">
        <v>100</v>
      </c>
      <c r="E349">
        <v>446344.21026275656</v>
      </c>
      <c r="F349"/>
    </row>
    <row r="350" spans="1:6" x14ac:dyDescent="0.3">
      <c r="A350" t="s">
        <v>1530</v>
      </c>
      <c r="B350" t="s">
        <v>1426</v>
      </c>
      <c r="C350" t="s">
        <v>1285</v>
      </c>
      <c r="D350">
        <v>100</v>
      </c>
      <c r="E350">
        <v>446344.21026275656</v>
      </c>
      <c r="F350"/>
    </row>
    <row r="351" spans="1:6" x14ac:dyDescent="0.3">
      <c r="A351" t="s">
        <v>1530</v>
      </c>
      <c r="B351" t="s">
        <v>1557</v>
      </c>
      <c r="C351" t="s">
        <v>1285</v>
      </c>
      <c r="D351">
        <v>100</v>
      </c>
      <c r="E351">
        <v>354847.94744981645</v>
      </c>
      <c r="F351"/>
    </row>
    <row r="352" spans="1:6" x14ac:dyDescent="0.3">
      <c r="A352" t="s">
        <v>1530</v>
      </c>
      <c r="B352" t="s">
        <v>1386</v>
      </c>
      <c r="C352" t="s">
        <v>1285</v>
      </c>
      <c r="D352">
        <v>100</v>
      </c>
      <c r="E352">
        <v>257499.77559090755</v>
      </c>
      <c r="F352"/>
    </row>
    <row r="353" spans="1:6" x14ac:dyDescent="0.3">
      <c r="A353" t="s">
        <v>1530</v>
      </c>
      <c r="B353" t="s">
        <v>1429</v>
      </c>
      <c r="C353" t="s">
        <v>1285</v>
      </c>
      <c r="D353">
        <v>100</v>
      </c>
      <c r="E353">
        <v>257499.75159090757</v>
      </c>
      <c r="F353"/>
    </row>
    <row r="354" spans="1:6" x14ac:dyDescent="0.3">
      <c r="A354" t="s">
        <v>1530</v>
      </c>
      <c r="B354" t="s">
        <v>1559</v>
      </c>
      <c r="C354" t="s">
        <v>1285</v>
      </c>
      <c r="D354">
        <v>100</v>
      </c>
      <c r="E354">
        <v>304413.42947986047</v>
      </c>
      <c r="F354"/>
    </row>
    <row r="355" spans="1:6" x14ac:dyDescent="0.3">
      <c r="A355" t="s">
        <v>1530</v>
      </c>
      <c r="B355" t="s">
        <v>1561</v>
      </c>
      <c r="C355" t="s">
        <v>1285</v>
      </c>
      <c r="D355">
        <v>100</v>
      </c>
      <c r="E355">
        <v>354847.94744981645</v>
      </c>
      <c r="F355"/>
    </row>
    <row r="356" spans="1:6" x14ac:dyDescent="0.3">
      <c r="A356" t="s">
        <v>1530</v>
      </c>
      <c r="B356" t="s">
        <v>1563</v>
      </c>
      <c r="C356" t="s">
        <v>1285</v>
      </c>
      <c r="D356">
        <v>100</v>
      </c>
      <c r="E356">
        <v>331166.79226917366</v>
      </c>
      <c r="F356"/>
    </row>
    <row r="357" spans="1:6" x14ac:dyDescent="0.3">
      <c r="A357" t="s">
        <v>1530</v>
      </c>
      <c r="B357" t="s">
        <v>1340</v>
      </c>
      <c r="C357" t="s">
        <v>1285</v>
      </c>
      <c r="D357">
        <v>100</v>
      </c>
      <c r="E357">
        <v>428782.66245752416</v>
      </c>
      <c r="F357"/>
    </row>
    <row r="358" spans="1:6" x14ac:dyDescent="0.3">
      <c r="A358" t="s">
        <v>1530</v>
      </c>
      <c r="B358" t="s">
        <v>1340</v>
      </c>
      <c r="C358" t="s">
        <v>1285</v>
      </c>
      <c r="D358">
        <v>100</v>
      </c>
      <c r="E358">
        <v>428782.66245752416</v>
      </c>
      <c r="F358"/>
    </row>
    <row r="359" spans="1:6" x14ac:dyDescent="0.3">
      <c r="A359" t="s">
        <v>1530</v>
      </c>
      <c r="B359" t="s">
        <v>1528</v>
      </c>
      <c r="C359" t="s">
        <v>1285</v>
      </c>
      <c r="D359">
        <v>100</v>
      </c>
      <c r="E359">
        <v>411099.48425746302</v>
      </c>
      <c r="F359"/>
    </row>
    <row r="360" spans="1:6" x14ac:dyDescent="0.3">
      <c r="A360" t="s">
        <v>1530</v>
      </c>
      <c r="B360" t="s">
        <v>1530</v>
      </c>
      <c r="C360" t="s">
        <v>1285</v>
      </c>
      <c r="D360">
        <v>100</v>
      </c>
      <c r="E360">
        <v>499999.50318181515</v>
      </c>
      <c r="F360"/>
    </row>
    <row r="361" spans="1:6" x14ac:dyDescent="0.3">
      <c r="A361" t="s">
        <v>1530</v>
      </c>
      <c r="B361" t="s">
        <v>1384</v>
      </c>
      <c r="C361" t="s">
        <v>1285</v>
      </c>
      <c r="D361">
        <v>100</v>
      </c>
      <c r="E361">
        <v>314792.60116062814</v>
      </c>
      <c r="F361"/>
    </row>
    <row r="362" spans="1:6" x14ac:dyDescent="0.3">
      <c r="A362" t="s">
        <v>1384</v>
      </c>
      <c r="C362" t="s">
        <v>1285</v>
      </c>
      <c r="D362">
        <v>100</v>
      </c>
      <c r="E362">
        <v>249999.8999999997</v>
      </c>
      <c r="F362"/>
    </row>
    <row r="363" spans="1:6" x14ac:dyDescent="0.3">
      <c r="A363" t="s">
        <v>1384</v>
      </c>
      <c r="B363" t="s">
        <v>1326</v>
      </c>
      <c r="C363" t="s">
        <v>1285</v>
      </c>
      <c r="D363">
        <v>100</v>
      </c>
      <c r="E363">
        <v>346649.39949413558</v>
      </c>
      <c r="F363"/>
    </row>
    <row r="364" spans="1:6" x14ac:dyDescent="0.3">
      <c r="A364" t="s">
        <v>1384</v>
      </c>
      <c r="B364" t="s">
        <v>1326</v>
      </c>
      <c r="C364" t="s">
        <v>1285</v>
      </c>
      <c r="D364">
        <v>100</v>
      </c>
      <c r="E364">
        <v>346649.39949413558</v>
      </c>
      <c r="F364"/>
    </row>
    <row r="365" spans="1:6" x14ac:dyDescent="0.3">
      <c r="A365" t="s">
        <v>1384</v>
      </c>
      <c r="B365" t="s">
        <v>1525</v>
      </c>
      <c r="C365" t="s">
        <v>1285</v>
      </c>
      <c r="D365">
        <v>100</v>
      </c>
      <c r="E365">
        <v>308179.19734163606</v>
      </c>
      <c r="F365"/>
    </row>
    <row r="366" spans="1:6" x14ac:dyDescent="0.3">
      <c r="A366" t="s">
        <v>1384</v>
      </c>
      <c r="B366" t="s">
        <v>1527</v>
      </c>
      <c r="C366" t="s">
        <v>1285</v>
      </c>
      <c r="D366">
        <v>100</v>
      </c>
      <c r="E366">
        <v>320526.10487994662</v>
      </c>
      <c r="F366"/>
    </row>
    <row r="367" spans="1:6" x14ac:dyDescent="0.3">
      <c r="A367" t="s">
        <v>1384</v>
      </c>
      <c r="B367" t="s">
        <v>1352</v>
      </c>
      <c r="C367" t="s">
        <v>1285</v>
      </c>
      <c r="D367">
        <v>100</v>
      </c>
      <c r="E367">
        <v>302563.36969667929</v>
      </c>
      <c r="F367"/>
    </row>
    <row r="368" spans="1:6" x14ac:dyDescent="0.3">
      <c r="A368" t="s">
        <v>1384</v>
      </c>
      <c r="B368" t="s">
        <v>1369</v>
      </c>
      <c r="C368" t="s">
        <v>1285</v>
      </c>
      <c r="D368">
        <v>100</v>
      </c>
      <c r="E368">
        <v>279609.5363902268</v>
      </c>
      <c r="F368"/>
    </row>
    <row r="369" spans="1:6" x14ac:dyDescent="0.3">
      <c r="A369" t="s">
        <v>1384</v>
      </c>
      <c r="B369" t="s">
        <v>1426</v>
      </c>
      <c r="C369" t="s">
        <v>1285</v>
      </c>
      <c r="D369">
        <v>100</v>
      </c>
      <c r="E369">
        <v>306202.02610489971</v>
      </c>
      <c r="F369"/>
    </row>
    <row r="370" spans="1:6" x14ac:dyDescent="0.3">
      <c r="A370" t="s">
        <v>1384</v>
      </c>
      <c r="B370" t="s">
        <v>1426</v>
      </c>
      <c r="C370" t="s">
        <v>1285</v>
      </c>
      <c r="D370">
        <v>100</v>
      </c>
      <c r="E370">
        <v>306202.02610489971</v>
      </c>
      <c r="F370"/>
    </row>
    <row r="371" spans="1:6" x14ac:dyDescent="0.3">
      <c r="A371" t="s">
        <v>1384</v>
      </c>
      <c r="B371" t="s">
        <v>1557</v>
      </c>
      <c r="C371" t="s">
        <v>1285</v>
      </c>
      <c r="D371">
        <v>100</v>
      </c>
      <c r="E371">
        <v>282104.11494069593</v>
      </c>
      <c r="F371"/>
    </row>
    <row r="372" spans="1:6" x14ac:dyDescent="0.3">
      <c r="A372" t="s">
        <v>1384</v>
      </c>
      <c r="B372" t="s">
        <v>1386</v>
      </c>
      <c r="C372" t="s">
        <v>1285</v>
      </c>
      <c r="D372">
        <v>100</v>
      </c>
      <c r="E372">
        <v>283117.15350877511</v>
      </c>
      <c r="F372"/>
    </row>
    <row r="373" spans="1:6" x14ac:dyDescent="0.3">
      <c r="A373" t="s">
        <v>1384</v>
      </c>
      <c r="B373" t="s">
        <v>1429</v>
      </c>
      <c r="C373" t="s">
        <v>1285</v>
      </c>
      <c r="D373">
        <v>100</v>
      </c>
      <c r="E373">
        <v>290316.83556445979</v>
      </c>
      <c r="F373"/>
    </row>
    <row r="374" spans="1:6" x14ac:dyDescent="0.3">
      <c r="A374" t="s">
        <v>1384</v>
      </c>
      <c r="B374" t="s">
        <v>1559</v>
      </c>
      <c r="C374" t="s">
        <v>1285</v>
      </c>
      <c r="D374">
        <v>100</v>
      </c>
      <c r="E374">
        <v>272094.21976528136</v>
      </c>
      <c r="F374"/>
    </row>
    <row r="375" spans="1:6" x14ac:dyDescent="0.3">
      <c r="A375" t="s">
        <v>1384</v>
      </c>
      <c r="B375" t="s">
        <v>1561</v>
      </c>
      <c r="C375" t="s">
        <v>1285</v>
      </c>
      <c r="D375">
        <v>100</v>
      </c>
      <c r="E375">
        <v>282104.11494069593</v>
      </c>
      <c r="F375"/>
    </row>
    <row r="376" spans="1:6" x14ac:dyDescent="0.3">
      <c r="A376" t="s">
        <v>1384</v>
      </c>
      <c r="B376" t="s">
        <v>1563</v>
      </c>
      <c r="C376" t="s">
        <v>1285</v>
      </c>
      <c r="D376">
        <v>100</v>
      </c>
      <c r="E376">
        <v>272923.07499496482</v>
      </c>
      <c r="F376"/>
    </row>
    <row r="377" spans="1:6" x14ac:dyDescent="0.3">
      <c r="A377" t="s">
        <v>1384</v>
      </c>
      <c r="B377" t="s">
        <v>1340</v>
      </c>
      <c r="C377" t="s">
        <v>1285</v>
      </c>
      <c r="D377">
        <v>100</v>
      </c>
      <c r="E377">
        <v>384196.04655362328</v>
      </c>
      <c r="F377"/>
    </row>
    <row r="378" spans="1:6" x14ac:dyDescent="0.3">
      <c r="A378" t="s">
        <v>1384</v>
      </c>
      <c r="B378" t="s">
        <v>1340</v>
      </c>
      <c r="C378" t="s">
        <v>1285</v>
      </c>
      <c r="D378">
        <v>100</v>
      </c>
      <c r="E378">
        <v>384196.04655362328</v>
      </c>
      <c r="F378"/>
    </row>
    <row r="379" spans="1:6" x14ac:dyDescent="0.3">
      <c r="A379" t="s">
        <v>1384</v>
      </c>
      <c r="B379" t="s">
        <v>1528</v>
      </c>
      <c r="C379" t="s">
        <v>1285</v>
      </c>
      <c r="D379">
        <v>100</v>
      </c>
      <c r="E379">
        <v>300175.5662823919</v>
      </c>
      <c r="F379"/>
    </row>
    <row r="380" spans="1:6" x14ac:dyDescent="0.3">
      <c r="A380" t="s">
        <v>1384</v>
      </c>
      <c r="B380" t="s">
        <v>1530</v>
      </c>
      <c r="C380" t="s">
        <v>1285</v>
      </c>
      <c r="D380">
        <v>100</v>
      </c>
      <c r="E380">
        <v>317028.33777098096</v>
      </c>
      <c r="F380"/>
    </row>
    <row r="381" spans="1:6" x14ac:dyDescent="0.3">
      <c r="A381" t="s">
        <v>1384</v>
      </c>
      <c r="B381" t="s">
        <v>1384</v>
      </c>
      <c r="C381" t="s">
        <v>1285</v>
      </c>
      <c r="D381">
        <v>100</v>
      </c>
      <c r="E381">
        <v>499999.79999999941</v>
      </c>
      <c r="F381"/>
    </row>
    <row r="382" spans="1:6" x14ac:dyDescent="0.3">
      <c r="A382" t="s">
        <v>1372</v>
      </c>
      <c r="B382" t="s">
        <v>1414</v>
      </c>
      <c r="C382" t="s">
        <v>1285</v>
      </c>
      <c r="D382">
        <v>100</v>
      </c>
      <c r="E382">
        <v>250141.10628304139</v>
      </c>
      <c r="F382"/>
    </row>
    <row r="383" spans="1:6" x14ac:dyDescent="0.3">
      <c r="A383" t="s">
        <v>1372</v>
      </c>
      <c r="B383" t="s">
        <v>1367</v>
      </c>
      <c r="C383" t="s">
        <v>1285</v>
      </c>
      <c r="D383">
        <v>100</v>
      </c>
      <c r="E383">
        <v>252499.59000000035</v>
      </c>
      <c r="F383"/>
    </row>
    <row r="384" spans="1:6" x14ac:dyDescent="0.3">
      <c r="A384" t="s">
        <v>1372</v>
      </c>
      <c r="B384" t="s">
        <v>1420</v>
      </c>
      <c r="C384" t="s">
        <v>1285</v>
      </c>
      <c r="D384">
        <v>100</v>
      </c>
      <c r="E384">
        <v>423312.89949418011</v>
      </c>
      <c r="F384"/>
    </row>
    <row r="385" spans="1:6" x14ac:dyDescent="0.3">
      <c r="A385" t="s">
        <v>1372</v>
      </c>
      <c r="B385" t="s">
        <v>1352</v>
      </c>
      <c r="C385" t="s">
        <v>1285</v>
      </c>
      <c r="D385">
        <v>100</v>
      </c>
      <c r="E385">
        <v>262499.58250000037</v>
      </c>
      <c r="F385"/>
    </row>
    <row r="386" spans="1:6" x14ac:dyDescent="0.3">
      <c r="A386" t="s">
        <v>1372</v>
      </c>
      <c r="B386" t="s">
        <v>1369</v>
      </c>
      <c r="C386" t="s">
        <v>1285</v>
      </c>
      <c r="D386">
        <v>100</v>
      </c>
      <c r="E386">
        <v>256342.37439028511</v>
      </c>
      <c r="F386"/>
    </row>
    <row r="387" spans="1:6" x14ac:dyDescent="0.3">
      <c r="A387" t="s">
        <v>1372</v>
      </c>
      <c r="B387" t="s">
        <v>1426</v>
      </c>
      <c r="C387" t="s">
        <v>1285</v>
      </c>
      <c r="D387">
        <v>100</v>
      </c>
      <c r="E387">
        <v>257197.55565565024</v>
      </c>
      <c r="F387"/>
    </row>
    <row r="388" spans="1:6" x14ac:dyDescent="0.3">
      <c r="A388" t="s">
        <v>1372</v>
      </c>
      <c r="B388" t="s">
        <v>1386</v>
      </c>
      <c r="C388" t="s">
        <v>1285</v>
      </c>
      <c r="D388">
        <v>100</v>
      </c>
      <c r="E388">
        <v>249999.6000000003</v>
      </c>
      <c r="F388"/>
    </row>
    <row r="389" spans="1:6" x14ac:dyDescent="0.3">
      <c r="A389" t="s">
        <v>1372</v>
      </c>
      <c r="B389" t="s">
        <v>1429</v>
      </c>
      <c r="C389" t="s">
        <v>1285</v>
      </c>
      <c r="D389">
        <v>100</v>
      </c>
      <c r="E389">
        <v>249999.6000000003</v>
      </c>
      <c r="F389"/>
    </row>
    <row r="390" spans="1:6" x14ac:dyDescent="0.3">
      <c r="A390" t="s">
        <v>1372</v>
      </c>
      <c r="B390" t="s">
        <v>1432</v>
      </c>
      <c r="C390" t="s">
        <v>1285</v>
      </c>
      <c r="D390">
        <v>100</v>
      </c>
      <c r="E390">
        <v>252499.60500000033</v>
      </c>
      <c r="F390"/>
    </row>
    <row r="391" spans="1:6" x14ac:dyDescent="0.3">
      <c r="A391" t="s">
        <v>1372</v>
      </c>
      <c r="B391" t="s">
        <v>1371</v>
      </c>
      <c r="C391" t="s">
        <v>1285</v>
      </c>
      <c r="D391">
        <v>100</v>
      </c>
      <c r="E391">
        <v>249999.6000000003</v>
      </c>
      <c r="F391"/>
    </row>
    <row r="392" spans="1:6" x14ac:dyDescent="0.3">
      <c r="A392" t="s">
        <v>1372</v>
      </c>
      <c r="B392" t="s">
        <v>1434</v>
      </c>
      <c r="C392" t="s">
        <v>1285</v>
      </c>
      <c r="D392">
        <v>100</v>
      </c>
      <c r="E392">
        <v>257499.60300000035</v>
      </c>
      <c r="F392"/>
    </row>
    <row r="393" spans="1:6" x14ac:dyDescent="0.3">
      <c r="A393" t="s">
        <v>1372</v>
      </c>
      <c r="B393" t="s">
        <v>1372</v>
      </c>
      <c r="C393" t="s">
        <v>1285</v>
      </c>
      <c r="D393">
        <v>100</v>
      </c>
      <c r="E393">
        <v>499999.20000000059</v>
      </c>
      <c r="F393"/>
    </row>
    <row r="394" spans="1:6" x14ac:dyDescent="0.3">
      <c r="A394" t="s">
        <v>1372</v>
      </c>
      <c r="B394" t="s">
        <v>1340</v>
      </c>
      <c r="C394" t="s">
        <v>1285</v>
      </c>
      <c r="D394">
        <v>100</v>
      </c>
      <c r="E394">
        <v>261251.96484007503</v>
      </c>
      <c r="F394"/>
    </row>
    <row r="395" spans="1:6" x14ac:dyDescent="0.3">
      <c r="A395" t="s">
        <v>1372</v>
      </c>
      <c r="B395" t="s">
        <v>1375</v>
      </c>
      <c r="C395" t="s">
        <v>1285</v>
      </c>
      <c r="D395">
        <v>100</v>
      </c>
      <c r="E395">
        <v>257499.60000000033</v>
      </c>
      <c r="F395"/>
    </row>
    <row r="396" spans="1:6" x14ac:dyDescent="0.3">
      <c r="A396" t="s">
        <v>1372</v>
      </c>
      <c r="B396" t="s">
        <v>1343</v>
      </c>
      <c r="C396" t="s">
        <v>1285</v>
      </c>
      <c r="D396">
        <v>100</v>
      </c>
      <c r="E396">
        <v>254999.61000000034</v>
      </c>
      <c r="F396"/>
    </row>
    <row r="397" spans="1:6" x14ac:dyDescent="0.3">
      <c r="A397" t="s">
        <v>1372</v>
      </c>
      <c r="B397" t="s">
        <v>1436</v>
      </c>
      <c r="C397" t="s">
        <v>1285</v>
      </c>
      <c r="D397">
        <v>100</v>
      </c>
      <c r="E397">
        <v>249999.6000000003</v>
      </c>
      <c r="F397"/>
    </row>
    <row r="398" spans="1:6" x14ac:dyDescent="0.3">
      <c r="A398" t="s">
        <v>1372</v>
      </c>
      <c r="B398" t="s">
        <v>1376</v>
      </c>
      <c r="C398" t="s">
        <v>1285</v>
      </c>
      <c r="D398">
        <v>100</v>
      </c>
      <c r="E398">
        <v>249999.6000000003</v>
      </c>
      <c r="F398"/>
    </row>
    <row r="399" spans="1:6" x14ac:dyDescent="0.3">
      <c r="A399" t="s">
        <v>1372</v>
      </c>
      <c r="B399" t="s">
        <v>1355</v>
      </c>
      <c r="C399" t="s">
        <v>1285</v>
      </c>
      <c r="D399">
        <v>100</v>
      </c>
      <c r="E399">
        <v>251847.67134601023</v>
      </c>
      <c r="F399"/>
    </row>
    <row r="400" spans="1:6" x14ac:dyDescent="0.3">
      <c r="A400" t="s">
        <v>1372</v>
      </c>
      <c r="B400" t="s">
        <v>1437</v>
      </c>
      <c r="C400" t="s">
        <v>1285</v>
      </c>
      <c r="D400">
        <v>100</v>
      </c>
      <c r="E400">
        <v>252816.57470459663</v>
      </c>
      <c r="F400"/>
    </row>
    <row r="401" spans="1:6" x14ac:dyDescent="0.3">
      <c r="A401" t="s">
        <v>1372</v>
      </c>
      <c r="B401" t="s">
        <v>1440</v>
      </c>
      <c r="C401" t="s">
        <v>1285</v>
      </c>
      <c r="D401">
        <v>100</v>
      </c>
      <c r="E401">
        <v>249999.6000000003</v>
      </c>
      <c r="F401"/>
    </row>
    <row r="402" spans="1:6" x14ac:dyDescent="0.3">
      <c r="A402" t="s">
        <v>1372</v>
      </c>
      <c r="B402" t="s">
        <v>1442</v>
      </c>
      <c r="C402" t="s">
        <v>1285</v>
      </c>
      <c r="D402">
        <v>100</v>
      </c>
      <c r="E402">
        <v>251988.72232611279</v>
      </c>
      <c r="F402"/>
    </row>
    <row r="403" spans="1:6" x14ac:dyDescent="0.3">
      <c r="A403" t="s">
        <v>1372</v>
      </c>
      <c r="B403" t="s">
        <v>1395</v>
      </c>
      <c r="C403" t="s">
        <v>1285</v>
      </c>
      <c r="D403">
        <v>100</v>
      </c>
      <c r="E403">
        <v>249999.6000000003</v>
      </c>
      <c r="F403"/>
    </row>
    <row r="404" spans="1:6" x14ac:dyDescent="0.3">
      <c r="A404" t="s">
        <v>1372</v>
      </c>
      <c r="B404" t="s">
        <v>1389</v>
      </c>
      <c r="C404" t="s">
        <v>1285</v>
      </c>
      <c r="D404">
        <v>100</v>
      </c>
      <c r="E404">
        <v>252499.60500000033</v>
      </c>
      <c r="F404"/>
    </row>
    <row r="405" spans="1:6" x14ac:dyDescent="0.3">
      <c r="A405" t="s">
        <v>1372</v>
      </c>
      <c r="B405" t="s">
        <v>1377</v>
      </c>
      <c r="C405" t="s">
        <v>1285</v>
      </c>
      <c r="D405">
        <v>100</v>
      </c>
      <c r="E405">
        <v>252499.59000000035</v>
      </c>
      <c r="F405"/>
    </row>
    <row r="406" spans="1:6" x14ac:dyDescent="0.3">
      <c r="A406" t="s">
        <v>1372</v>
      </c>
      <c r="B406" t="s">
        <v>1392</v>
      </c>
      <c r="C406" t="s">
        <v>1285</v>
      </c>
      <c r="D406">
        <v>100</v>
      </c>
      <c r="E406">
        <v>259999.60004150038</v>
      </c>
      <c r="F406"/>
    </row>
    <row r="407" spans="1:6" x14ac:dyDescent="0.3">
      <c r="A407" t="s">
        <v>1372</v>
      </c>
      <c r="B407" t="s">
        <v>1392</v>
      </c>
      <c r="C407" t="s">
        <v>1285</v>
      </c>
      <c r="D407">
        <v>100</v>
      </c>
      <c r="E407">
        <v>259999.60004150038</v>
      </c>
      <c r="F407"/>
    </row>
    <row r="408" spans="1:6" x14ac:dyDescent="0.3">
      <c r="A408" t="s">
        <v>1372</v>
      </c>
      <c r="B408" t="s">
        <v>1345</v>
      </c>
      <c r="C408" t="s">
        <v>1285</v>
      </c>
      <c r="D408">
        <v>100</v>
      </c>
      <c r="E408">
        <v>251344.89464009402</v>
      </c>
      <c r="F408"/>
    </row>
    <row r="409" spans="1:6" x14ac:dyDescent="0.3">
      <c r="A409" t="s">
        <v>1372</v>
      </c>
      <c r="B409" t="s">
        <v>1382</v>
      </c>
      <c r="C409" t="s">
        <v>1285</v>
      </c>
      <c r="D409">
        <v>100</v>
      </c>
      <c r="E409">
        <v>252499.60001250033</v>
      </c>
      <c r="F409"/>
    </row>
    <row r="410" spans="1:6" x14ac:dyDescent="0.3">
      <c r="A410" t="s">
        <v>1372</v>
      </c>
      <c r="B410" t="s">
        <v>1384</v>
      </c>
      <c r="C410" t="s">
        <v>1285</v>
      </c>
      <c r="D410">
        <v>100</v>
      </c>
      <c r="E410">
        <v>259999.59600000034</v>
      </c>
      <c r="F410"/>
    </row>
    <row r="411" spans="1:6" x14ac:dyDescent="0.3">
      <c r="A411" t="s">
        <v>1372</v>
      </c>
      <c r="B411" t="s">
        <v>1360</v>
      </c>
      <c r="C411" t="s">
        <v>1285</v>
      </c>
      <c r="D411">
        <v>100</v>
      </c>
      <c r="E411">
        <v>262499.60000000038</v>
      </c>
      <c r="F411"/>
    </row>
    <row r="412" spans="1:6" x14ac:dyDescent="0.3">
      <c r="A412" t="s">
        <v>1372</v>
      </c>
      <c r="B412" t="s">
        <v>1446</v>
      </c>
      <c r="C412" t="s">
        <v>1285</v>
      </c>
      <c r="D412">
        <v>100</v>
      </c>
      <c r="E412">
        <v>268763.6367593779</v>
      </c>
      <c r="F412"/>
    </row>
    <row r="413" spans="1:6" x14ac:dyDescent="0.3">
      <c r="A413" t="s">
        <v>1372</v>
      </c>
      <c r="B413" t="s">
        <v>1363</v>
      </c>
      <c r="C413" t="s">
        <v>1285</v>
      </c>
      <c r="D413">
        <v>100</v>
      </c>
      <c r="E413">
        <v>258911.95745123416</v>
      </c>
      <c r="F413"/>
    </row>
    <row r="414" spans="1:6" x14ac:dyDescent="0.3">
      <c r="A414" t="s">
        <v>1372</v>
      </c>
      <c r="B414" t="s">
        <v>1550</v>
      </c>
      <c r="C414" t="s">
        <v>1285</v>
      </c>
      <c r="D414">
        <v>100</v>
      </c>
      <c r="E414">
        <v>285011.14067332371</v>
      </c>
      <c r="F414"/>
    </row>
    <row r="415" spans="1:6" x14ac:dyDescent="0.3">
      <c r="A415" t="s">
        <v>1372</v>
      </c>
      <c r="B415" t="s">
        <v>1553</v>
      </c>
      <c r="C415" t="s">
        <v>1285</v>
      </c>
      <c r="D415">
        <v>100</v>
      </c>
      <c r="E415">
        <v>260192.97432414803</v>
      </c>
      <c r="F415"/>
    </row>
    <row r="416" spans="1:6" x14ac:dyDescent="0.3">
      <c r="A416" t="s">
        <v>1340</v>
      </c>
      <c r="C416" t="s">
        <v>1285</v>
      </c>
      <c r="D416">
        <v>100</v>
      </c>
      <c r="E416">
        <v>250000</v>
      </c>
      <c r="F416"/>
    </row>
    <row r="417" spans="1:6" x14ac:dyDescent="0.3">
      <c r="A417" t="s">
        <v>1340</v>
      </c>
      <c r="B417" t="s">
        <v>1398</v>
      </c>
      <c r="C417" t="s">
        <v>1285</v>
      </c>
      <c r="D417">
        <v>100</v>
      </c>
      <c r="E417">
        <v>260579.79512881886</v>
      </c>
      <c r="F417"/>
    </row>
    <row r="418" spans="1:6" x14ac:dyDescent="0.3">
      <c r="A418" t="s">
        <v>1340</v>
      </c>
      <c r="B418" t="s">
        <v>1326</v>
      </c>
      <c r="C418" t="s">
        <v>1285</v>
      </c>
      <c r="D418">
        <v>100</v>
      </c>
      <c r="E418">
        <v>345755.17329251679</v>
      </c>
      <c r="F418"/>
    </row>
    <row r="419" spans="1:6" x14ac:dyDescent="0.3">
      <c r="A419" t="s">
        <v>1340</v>
      </c>
      <c r="B419" t="s">
        <v>1536</v>
      </c>
      <c r="C419" t="s">
        <v>1285</v>
      </c>
      <c r="D419">
        <v>100</v>
      </c>
      <c r="E419">
        <v>366074.02748955757</v>
      </c>
      <c r="F419"/>
    </row>
    <row r="420" spans="1:6" x14ac:dyDescent="0.3">
      <c r="A420" t="s">
        <v>1340</v>
      </c>
      <c r="B420" t="s">
        <v>1537</v>
      </c>
      <c r="C420" t="s">
        <v>1285</v>
      </c>
      <c r="D420">
        <v>100</v>
      </c>
      <c r="E420">
        <v>287012.94823977578</v>
      </c>
      <c r="F420"/>
    </row>
    <row r="421" spans="1:6" x14ac:dyDescent="0.3">
      <c r="A421" t="s">
        <v>1340</v>
      </c>
      <c r="B421" t="s">
        <v>1331</v>
      </c>
      <c r="C421" t="s">
        <v>1285</v>
      </c>
      <c r="D421">
        <v>100</v>
      </c>
      <c r="E421">
        <v>297090.55578572536</v>
      </c>
      <c r="F421"/>
    </row>
    <row r="422" spans="1:6" x14ac:dyDescent="0.3">
      <c r="A422" t="s">
        <v>1340</v>
      </c>
      <c r="B422" t="s">
        <v>1403</v>
      </c>
      <c r="C422" t="s">
        <v>1285</v>
      </c>
      <c r="D422">
        <v>100</v>
      </c>
      <c r="E422">
        <v>433258.36576106114</v>
      </c>
      <c r="F422"/>
    </row>
    <row r="423" spans="1:6" x14ac:dyDescent="0.3">
      <c r="A423" t="s">
        <v>1340</v>
      </c>
      <c r="B423" t="s">
        <v>1335</v>
      </c>
      <c r="C423" t="s">
        <v>1285</v>
      </c>
      <c r="D423">
        <v>100</v>
      </c>
      <c r="E423">
        <v>316827.90268310608</v>
      </c>
      <c r="F423"/>
    </row>
    <row r="424" spans="1:6" x14ac:dyDescent="0.3">
      <c r="A424" t="s">
        <v>1340</v>
      </c>
      <c r="B424" t="s">
        <v>1405</v>
      </c>
      <c r="C424" t="s">
        <v>1285</v>
      </c>
      <c r="D424">
        <v>100</v>
      </c>
      <c r="E424">
        <v>250000</v>
      </c>
      <c r="F424"/>
    </row>
    <row r="425" spans="1:6" x14ac:dyDescent="0.3">
      <c r="A425" t="s">
        <v>1340</v>
      </c>
      <c r="B425" t="s">
        <v>1337</v>
      </c>
      <c r="C425" t="s">
        <v>1285</v>
      </c>
      <c r="D425">
        <v>100</v>
      </c>
      <c r="E425">
        <v>251333.93177299015</v>
      </c>
      <c r="F425"/>
    </row>
    <row r="426" spans="1:6" x14ac:dyDescent="0.3">
      <c r="A426" t="s">
        <v>1340</v>
      </c>
      <c r="B426" t="s">
        <v>1407</v>
      </c>
      <c r="C426" t="s">
        <v>1285</v>
      </c>
      <c r="D426">
        <v>100</v>
      </c>
      <c r="E426">
        <v>250000</v>
      </c>
      <c r="F426"/>
    </row>
    <row r="427" spans="1:6" x14ac:dyDescent="0.3">
      <c r="A427" t="s">
        <v>1340</v>
      </c>
      <c r="B427" t="s">
        <v>1410</v>
      </c>
      <c r="C427" t="s">
        <v>1285</v>
      </c>
      <c r="D427">
        <v>100</v>
      </c>
      <c r="E427">
        <v>256187.99780983393</v>
      </c>
      <c r="F427"/>
    </row>
    <row r="428" spans="1:6" x14ac:dyDescent="0.3">
      <c r="A428" t="s">
        <v>1340</v>
      </c>
      <c r="B428" t="s">
        <v>1414</v>
      </c>
      <c r="C428" t="s">
        <v>1285</v>
      </c>
      <c r="D428">
        <v>100</v>
      </c>
      <c r="E428">
        <v>250000</v>
      </c>
      <c r="F428"/>
    </row>
    <row r="429" spans="1:6" x14ac:dyDescent="0.3">
      <c r="A429" t="s">
        <v>1340</v>
      </c>
      <c r="B429" t="s">
        <v>1367</v>
      </c>
      <c r="C429" t="s">
        <v>1285</v>
      </c>
      <c r="D429">
        <v>100</v>
      </c>
      <c r="E429">
        <v>250000</v>
      </c>
      <c r="F429"/>
    </row>
    <row r="430" spans="1:6" x14ac:dyDescent="0.3">
      <c r="A430" t="s">
        <v>1340</v>
      </c>
      <c r="B430" t="s">
        <v>1420</v>
      </c>
      <c r="C430" t="s">
        <v>1285</v>
      </c>
      <c r="D430">
        <v>100</v>
      </c>
      <c r="E430">
        <v>262166.66680000001</v>
      </c>
      <c r="F430"/>
    </row>
    <row r="431" spans="1:6" x14ac:dyDescent="0.3">
      <c r="A431" t="s">
        <v>1340</v>
      </c>
      <c r="B431" t="s">
        <v>1352</v>
      </c>
      <c r="C431" t="s">
        <v>1285</v>
      </c>
      <c r="D431">
        <v>100</v>
      </c>
      <c r="E431">
        <v>367404.58803429274</v>
      </c>
      <c r="F431"/>
    </row>
    <row r="432" spans="1:6" x14ac:dyDescent="0.3">
      <c r="A432" t="s">
        <v>1340</v>
      </c>
      <c r="B432" t="s">
        <v>1369</v>
      </c>
      <c r="C432" t="s">
        <v>1285</v>
      </c>
      <c r="D432">
        <v>100</v>
      </c>
      <c r="E432">
        <v>285395.27693256811</v>
      </c>
      <c r="F432"/>
    </row>
    <row r="433" spans="1:6" x14ac:dyDescent="0.3">
      <c r="A433" t="s">
        <v>1340</v>
      </c>
      <c r="B433" t="s">
        <v>1426</v>
      </c>
      <c r="C433" t="s">
        <v>1285</v>
      </c>
      <c r="D433">
        <v>100</v>
      </c>
      <c r="E433">
        <v>267499.97200000001</v>
      </c>
      <c r="F433"/>
    </row>
    <row r="434" spans="1:6" x14ac:dyDescent="0.3">
      <c r="A434" t="s">
        <v>1340</v>
      </c>
      <c r="B434" t="s">
        <v>1386</v>
      </c>
      <c r="C434" t="s">
        <v>1285</v>
      </c>
      <c r="D434">
        <v>100</v>
      </c>
      <c r="E434">
        <v>256296.20858281839</v>
      </c>
      <c r="F434"/>
    </row>
    <row r="435" spans="1:6" x14ac:dyDescent="0.3">
      <c r="A435" t="s">
        <v>1340</v>
      </c>
      <c r="B435" t="s">
        <v>1429</v>
      </c>
      <c r="C435" t="s">
        <v>1285</v>
      </c>
      <c r="D435">
        <v>100</v>
      </c>
      <c r="E435">
        <v>257500</v>
      </c>
      <c r="F435"/>
    </row>
    <row r="436" spans="1:6" x14ac:dyDescent="0.3">
      <c r="A436" t="s">
        <v>1340</v>
      </c>
      <c r="B436" t="s">
        <v>1432</v>
      </c>
      <c r="C436" t="s">
        <v>1285</v>
      </c>
      <c r="D436">
        <v>100</v>
      </c>
      <c r="E436">
        <v>252500.005</v>
      </c>
      <c r="F436"/>
    </row>
    <row r="437" spans="1:6" x14ac:dyDescent="0.3">
      <c r="A437" t="s">
        <v>1340</v>
      </c>
      <c r="B437" t="s">
        <v>1371</v>
      </c>
      <c r="C437" t="s">
        <v>1285</v>
      </c>
      <c r="D437">
        <v>100</v>
      </c>
      <c r="E437">
        <v>252500.005</v>
      </c>
      <c r="F437"/>
    </row>
    <row r="438" spans="1:6" x14ac:dyDescent="0.3">
      <c r="A438" t="s">
        <v>1340</v>
      </c>
      <c r="B438" t="s">
        <v>1434</v>
      </c>
      <c r="C438" t="s">
        <v>1285</v>
      </c>
      <c r="D438">
        <v>100</v>
      </c>
      <c r="E438">
        <v>256287.20595195398</v>
      </c>
      <c r="F438"/>
    </row>
    <row r="439" spans="1:6" x14ac:dyDescent="0.3">
      <c r="A439" t="s">
        <v>1340</v>
      </c>
      <c r="B439" t="s">
        <v>1372</v>
      </c>
      <c r="C439" t="s">
        <v>1285</v>
      </c>
      <c r="D439">
        <v>100</v>
      </c>
      <c r="E439">
        <v>259999.984</v>
      </c>
      <c r="F439"/>
    </row>
    <row r="440" spans="1:6" x14ac:dyDescent="0.3">
      <c r="A440" t="s">
        <v>1340</v>
      </c>
      <c r="B440" t="s">
        <v>1340</v>
      </c>
      <c r="C440" t="s">
        <v>1285</v>
      </c>
      <c r="D440">
        <v>100</v>
      </c>
      <c r="E440">
        <v>500000</v>
      </c>
      <c r="F440"/>
    </row>
    <row r="441" spans="1:6" x14ac:dyDescent="0.3">
      <c r="A441" t="s">
        <v>1340</v>
      </c>
      <c r="B441" t="s">
        <v>1375</v>
      </c>
      <c r="C441" t="s">
        <v>1285</v>
      </c>
      <c r="D441">
        <v>100</v>
      </c>
      <c r="E441">
        <v>252500</v>
      </c>
      <c r="F441"/>
    </row>
    <row r="442" spans="1:6" x14ac:dyDescent="0.3">
      <c r="A442" t="s">
        <v>1340</v>
      </c>
      <c r="B442" t="s">
        <v>1343</v>
      </c>
      <c r="C442" t="s">
        <v>1285</v>
      </c>
      <c r="D442">
        <v>100</v>
      </c>
      <c r="E442">
        <v>321760.71950069885</v>
      </c>
      <c r="F442"/>
    </row>
    <row r="443" spans="1:6" x14ac:dyDescent="0.3">
      <c r="A443" t="s">
        <v>1340</v>
      </c>
      <c r="B443" t="s">
        <v>1436</v>
      </c>
      <c r="C443" t="s">
        <v>1285</v>
      </c>
      <c r="D443">
        <v>100</v>
      </c>
      <c r="E443">
        <v>264999.9850413333</v>
      </c>
      <c r="F443"/>
    </row>
    <row r="444" spans="1:6" x14ac:dyDescent="0.3">
      <c r="A444" t="s">
        <v>1340</v>
      </c>
      <c r="B444" t="s">
        <v>1376</v>
      </c>
      <c r="C444" t="s">
        <v>1285</v>
      </c>
      <c r="D444">
        <v>100</v>
      </c>
      <c r="E444">
        <v>250000</v>
      </c>
      <c r="F444"/>
    </row>
    <row r="445" spans="1:6" x14ac:dyDescent="0.3">
      <c r="A445" t="s">
        <v>1340</v>
      </c>
      <c r="B445" t="s">
        <v>1355</v>
      </c>
      <c r="C445" t="s">
        <v>1285</v>
      </c>
      <c r="D445">
        <v>100</v>
      </c>
      <c r="E445">
        <v>265676.21557491069</v>
      </c>
      <c r="F445"/>
    </row>
    <row r="446" spans="1:6" x14ac:dyDescent="0.3">
      <c r="A446" t="s">
        <v>1340</v>
      </c>
      <c r="B446" t="s">
        <v>1437</v>
      </c>
      <c r="C446" t="s">
        <v>1285</v>
      </c>
      <c r="D446">
        <v>100</v>
      </c>
      <c r="E446">
        <v>260332.5012491121</v>
      </c>
      <c r="F446"/>
    </row>
    <row r="447" spans="1:6" x14ac:dyDescent="0.3">
      <c r="A447" t="s">
        <v>1340</v>
      </c>
      <c r="B447" t="s">
        <v>1440</v>
      </c>
      <c r="C447" t="s">
        <v>1285</v>
      </c>
      <c r="D447">
        <v>100</v>
      </c>
      <c r="E447">
        <v>257572.26700647321</v>
      </c>
      <c r="F447"/>
    </row>
    <row r="448" spans="1:6" x14ac:dyDescent="0.3">
      <c r="A448" t="s">
        <v>1340</v>
      </c>
      <c r="B448" t="s">
        <v>1442</v>
      </c>
      <c r="C448" t="s">
        <v>1285</v>
      </c>
      <c r="D448">
        <v>100</v>
      </c>
      <c r="E448">
        <v>260000.02</v>
      </c>
      <c r="F448"/>
    </row>
    <row r="449" spans="1:6" x14ac:dyDescent="0.3">
      <c r="A449" t="s">
        <v>1340</v>
      </c>
      <c r="B449" t="s">
        <v>1395</v>
      </c>
      <c r="C449" t="s">
        <v>1285</v>
      </c>
      <c r="D449">
        <v>100</v>
      </c>
      <c r="E449">
        <v>253248.88678707826</v>
      </c>
      <c r="F449"/>
    </row>
    <row r="450" spans="1:6" x14ac:dyDescent="0.3">
      <c r="A450" t="s">
        <v>1340</v>
      </c>
      <c r="B450" t="s">
        <v>1389</v>
      </c>
      <c r="C450" t="s">
        <v>1285</v>
      </c>
      <c r="D450">
        <v>100</v>
      </c>
      <c r="E450">
        <v>250000</v>
      </c>
      <c r="F450"/>
    </row>
    <row r="451" spans="1:6" x14ac:dyDescent="0.3">
      <c r="A451" t="s">
        <v>1340</v>
      </c>
      <c r="B451" t="s">
        <v>1377</v>
      </c>
      <c r="C451" t="s">
        <v>1285</v>
      </c>
      <c r="D451">
        <v>100</v>
      </c>
      <c r="E451">
        <v>250000</v>
      </c>
      <c r="F451"/>
    </row>
    <row r="452" spans="1:6" x14ac:dyDescent="0.3">
      <c r="A452" t="s">
        <v>1340</v>
      </c>
      <c r="B452" t="s">
        <v>1392</v>
      </c>
      <c r="C452" t="s">
        <v>1285</v>
      </c>
      <c r="D452">
        <v>100</v>
      </c>
      <c r="E452">
        <v>412547.22989801911</v>
      </c>
      <c r="F452"/>
    </row>
    <row r="453" spans="1:6" x14ac:dyDescent="0.3">
      <c r="A453" t="s">
        <v>1340</v>
      </c>
      <c r="B453" t="s">
        <v>1392</v>
      </c>
      <c r="C453" t="s">
        <v>1285</v>
      </c>
      <c r="D453">
        <v>100</v>
      </c>
      <c r="E453">
        <v>412547.22989801911</v>
      </c>
      <c r="F453"/>
    </row>
    <row r="454" spans="1:6" x14ac:dyDescent="0.3">
      <c r="A454" t="s">
        <v>1340</v>
      </c>
      <c r="B454" t="s">
        <v>1345</v>
      </c>
      <c r="C454" t="s">
        <v>1285</v>
      </c>
      <c r="D454">
        <v>100</v>
      </c>
      <c r="E454">
        <v>251049.99495647027</v>
      </c>
      <c r="F454"/>
    </row>
    <row r="455" spans="1:6" x14ac:dyDescent="0.3">
      <c r="A455" t="s">
        <v>1340</v>
      </c>
      <c r="B455" t="s">
        <v>1382</v>
      </c>
      <c r="C455" t="s">
        <v>1285</v>
      </c>
      <c r="D455">
        <v>100</v>
      </c>
      <c r="E455">
        <v>255524.91812369059</v>
      </c>
      <c r="F455"/>
    </row>
    <row r="456" spans="1:6" x14ac:dyDescent="0.3">
      <c r="A456" t="s">
        <v>1340</v>
      </c>
      <c r="B456" t="s">
        <v>1384</v>
      </c>
      <c r="C456" t="s">
        <v>1285</v>
      </c>
      <c r="D456">
        <v>100</v>
      </c>
      <c r="E456">
        <v>281029.57238971523</v>
      </c>
      <c r="F456"/>
    </row>
    <row r="457" spans="1:6" x14ac:dyDescent="0.3">
      <c r="A457" t="s">
        <v>1340</v>
      </c>
      <c r="B457" t="s">
        <v>1360</v>
      </c>
      <c r="C457" t="s">
        <v>1285</v>
      </c>
      <c r="D457">
        <v>100</v>
      </c>
      <c r="E457">
        <v>260000</v>
      </c>
      <c r="F457"/>
    </row>
    <row r="458" spans="1:6" x14ac:dyDescent="0.3">
      <c r="A458" t="s">
        <v>1340</v>
      </c>
      <c r="B458" t="s">
        <v>1446</v>
      </c>
      <c r="C458" t="s">
        <v>1285</v>
      </c>
      <c r="D458">
        <v>100</v>
      </c>
      <c r="E458">
        <v>260669.89430171388</v>
      </c>
      <c r="F458"/>
    </row>
    <row r="459" spans="1:6" x14ac:dyDescent="0.3">
      <c r="A459" t="s">
        <v>1340</v>
      </c>
      <c r="B459" t="s">
        <v>1363</v>
      </c>
      <c r="C459" t="s">
        <v>1285</v>
      </c>
      <c r="D459">
        <v>100</v>
      </c>
      <c r="E459">
        <v>294166.15021499729</v>
      </c>
      <c r="F459"/>
    </row>
    <row r="460" spans="1:6" x14ac:dyDescent="0.3">
      <c r="A460" t="s">
        <v>1340</v>
      </c>
      <c r="B460" t="s">
        <v>1550</v>
      </c>
      <c r="C460" t="s">
        <v>1285</v>
      </c>
      <c r="D460">
        <v>100</v>
      </c>
      <c r="E460">
        <v>410432.38112440979</v>
      </c>
      <c r="F460"/>
    </row>
    <row r="461" spans="1:6" x14ac:dyDescent="0.3">
      <c r="A461" t="s">
        <v>1340</v>
      </c>
      <c r="B461" t="s">
        <v>1553</v>
      </c>
      <c r="C461" t="s">
        <v>1285</v>
      </c>
      <c r="D461">
        <v>100</v>
      </c>
      <c r="E461">
        <v>347560.04161251977</v>
      </c>
      <c r="F461"/>
    </row>
    <row r="462" spans="1:6" x14ac:dyDescent="0.3">
      <c r="A462" t="s">
        <v>1375</v>
      </c>
      <c r="C462" t="s">
        <v>1285</v>
      </c>
      <c r="D462">
        <v>100</v>
      </c>
      <c r="E462">
        <v>222500</v>
      </c>
      <c r="F462"/>
    </row>
    <row r="463" spans="1:6" x14ac:dyDescent="0.3">
      <c r="A463" t="s">
        <v>1375</v>
      </c>
      <c r="B463" t="s">
        <v>1398</v>
      </c>
      <c r="C463" t="s">
        <v>1285</v>
      </c>
      <c r="D463">
        <v>100</v>
      </c>
      <c r="E463">
        <v>232500.0003176</v>
      </c>
      <c r="F463"/>
    </row>
    <row r="464" spans="1:6" x14ac:dyDescent="0.3">
      <c r="A464" t="s">
        <v>1375</v>
      </c>
      <c r="B464" t="s">
        <v>1326</v>
      </c>
      <c r="C464" t="s">
        <v>1285</v>
      </c>
      <c r="D464">
        <v>100</v>
      </c>
      <c r="E464">
        <v>222500</v>
      </c>
      <c r="F464"/>
    </row>
    <row r="465" spans="1:6" x14ac:dyDescent="0.3">
      <c r="A465" t="s">
        <v>1375</v>
      </c>
      <c r="B465" t="s">
        <v>1536</v>
      </c>
      <c r="C465" t="s">
        <v>1285</v>
      </c>
      <c r="D465">
        <v>100</v>
      </c>
      <c r="E465">
        <v>233016.05732902299</v>
      </c>
      <c r="F465"/>
    </row>
    <row r="466" spans="1:6" x14ac:dyDescent="0.3">
      <c r="A466" t="s">
        <v>1375</v>
      </c>
      <c r="B466" t="s">
        <v>1537</v>
      </c>
      <c r="C466" t="s">
        <v>1285</v>
      </c>
      <c r="D466">
        <v>100</v>
      </c>
      <c r="E466">
        <v>244061.60338040578</v>
      </c>
      <c r="F466"/>
    </row>
    <row r="467" spans="1:6" x14ac:dyDescent="0.3">
      <c r="A467" t="s">
        <v>1375</v>
      </c>
      <c r="B467" t="s">
        <v>1331</v>
      </c>
      <c r="C467" t="s">
        <v>1285</v>
      </c>
      <c r="D467">
        <v>100</v>
      </c>
      <c r="E467">
        <v>228020.97353756084</v>
      </c>
      <c r="F467"/>
    </row>
    <row r="468" spans="1:6" x14ac:dyDescent="0.3">
      <c r="A468" t="s">
        <v>1375</v>
      </c>
      <c r="B468" t="s">
        <v>1403</v>
      </c>
      <c r="C468" t="s">
        <v>1285</v>
      </c>
      <c r="D468">
        <v>100</v>
      </c>
      <c r="E468">
        <v>227351.22164842725</v>
      </c>
      <c r="F468"/>
    </row>
    <row r="469" spans="1:6" x14ac:dyDescent="0.3">
      <c r="A469" t="s">
        <v>1375</v>
      </c>
      <c r="B469" t="s">
        <v>1335</v>
      </c>
      <c r="C469" t="s">
        <v>1285</v>
      </c>
      <c r="D469">
        <v>100</v>
      </c>
      <c r="E469">
        <v>223937.39897100645</v>
      </c>
      <c r="F469"/>
    </row>
    <row r="470" spans="1:6" x14ac:dyDescent="0.3">
      <c r="A470" t="s">
        <v>1375</v>
      </c>
      <c r="B470" t="s">
        <v>1405</v>
      </c>
      <c r="C470" t="s">
        <v>1285</v>
      </c>
      <c r="D470">
        <v>100</v>
      </c>
      <c r="E470">
        <v>224230.69746160245</v>
      </c>
      <c r="F470"/>
    </row>
    <row r="471" spans="1:6" x14ac:dyDescent="0.3">
      <c r="A471" t="s">
        <v>1375</v>
      </c>
      <c r="B471" t="s">
        <v>1337</v>
      </c>
      <c r="C471" t="s">
        <v>1285</v>
      </c>
      <c r="D471">
        <v>100</v>
      </c>
      <c r="E471">
        <v>225000</v>
      </c>
      <c r="F471"/>
    </row>
    <row r="472" spans="1:6" x14ac:dyDescent="0.3">
      <c r="A472" t="s">
        <v>1375</v>
      </c>
      <c r="B472" t="s">
        <v>1407</v>
      </c>
      <c r="C472" t="s">
        <v>1285</v>
      </c>
      <c r="D472">
        <v>100</v>
      </c>
      <c r="E472">
        <v>227500.01</v>
      </c>
      <c r="F472"/>
    </row>
    <row r="473" spans="1:6" x14ac:dyDescent="0.3">
      <c r="A473" t="s">
        <v>1375</v>
      </c>
      <c r="B473" t="s">
        <v>1410</v>
      </c>
      <c r="C473" t="s">
        <v>1285</v>
      </c>
      <c r="D473">
        <v>100</v>
      </c>
      <c r="E473">
        <v>230000</v>
      </c>
      <c r="F473"/>
    </row>
    <row r="474" spans="1:6" x14ac:dyDescent="0.3">
      <c r="A474" t="s">
        <v>1375</v>
      </c>
      <c r="B474" t="s">
        <v>1414</v>
      </c>
      <c r="C474" t="s">
        <v>1285</v>
      </c>
      <c r="D474">
        <v>100</v>
      </c>
      <c r="E474">
        <v>222500</v>
      </c>
      <c r="F474"/>
    </row>
    <row r="475" spans="1:6" x14ac:dyDescent="0.3">
      <c r="A475" t="s">
        <v>1375</v>
      </c>
      <c r="B475" t="s">
        <v>1367</v>
      </c>
      <c r="C475" t="s">
        <v>1285</v>
      </c>
      <c r="D475">
        <v>100</v>
      </c>
      <c r="E475">
        <v>225125.51467579819</v>
      </c>
      <c r="F475"/>
    </row>
    <row r="476" spans="1:6" x14ac:dyDescent="0.3">
      <c r="A476" t="s">
        <v>1375</v>
      </c>
      <c r="B476" t="s">
        <v>1420</v>
      </c>
      <c r="C476" t="s">
        <v>1285</v>
      </c>
      <c r="D476">
        <v>100</v>
      </c>
      <c r="E476">
        <v>225000</v>
      </c>
      <c r="F476"/>
    </row>
    <row r="477" spans="1:6" x14ac:dyDescent="0.3">
      <c r="A477" t="s">
        <v>1375</v>
      </c>
      <c r="B477" t="s">
        <v>1352</v>
      </c>
      <c r="C477" t="s">
        <v>1285</v>
      </c>
      <c r="D477">
        <v>100</v>
      </c>
      <c r="E477">
        <v>227499.99300000002</v>
      </c>
      <c r="F477"/>
    </row>
    <row r="478" spans="1:6" x14ac:dyDescent="0.3">
      <c r="A478" t="s">
        <v>1375</v>
      </c>
      <c r="B478" t="s">
        <v>1369</v>
      </c>
      <c r="C478" t="s">
        <v>1285</v>
      </c>
      <c r="D478">
        <v>100</v>
      </c>
      <c r="E478">
        <v>224999.99997500001</v>
      </c>
      <c r="F478"/>
    </row>
    <row r="479" spans="1:6" x14ac:dyDescent="0.3">
      <c r="A479" t="s">
        <v>1375</v>
      </c>
      <c r="B479" t="s">
        <v>1426</v>
      </c>
      <c r="C479" t="s">
        <v>1285</v>
      </c>
      <c r="D479">
        <v>100</v>
      </c>
      <c r="E479">
        <v>224999.99600000001</v>
      </c>
      <c r="F479"/>
    </row>
    <row r="480" spans="1:6" x14ac:dyDescent="0.3">
      <c r="A480" t="s">
        <v>1375</v>
      </c>
      <c r="B480" t="s">
        <v>1386</v>
      </c>
      <c r="C480" t="s">
        <v>1285</v>
      </c>
      <c r="D480">
        <v>100</v>
      </c>
      <c r="E480">
        <v>232500.03200000001</v>
      </c>
      <c r="F480"/>
    </row>
    <row r="481" spans="1:6" x14ac:dyDescent="0.3">
      <c r="A481" t="s">
        <v>1375</v>
      </c>
      <c r="B481" t="s">
        <v>1429</v>
      </c>
      <c r="C481" t="s">
        <v>1285</v>
      </c>
      <c r="D481">
        <v>100</v>
      </c>
      <c r="E481">
        <v>232500</v>
      </c>
      <c r="F481"/>
    </row>
    <row r="482" spans="1:6" x14ac:dyDescent="0.3">
      <c r="A482" t="s">
        <v>1375</v>
      </c>
      <c r="B482" t="s">
        <v>1432</v>
      </c>
      <c r="C482" t="s">
        <v>1285</v>
      </c>
      <c r="D482">
        <v>100</v>
      </c>
      <c r="E482">
        <v>222500</v>
      </c>
      <c r="F482"/>
    </row>
    <row r="483" spans="1:6" x14ac:dyDescent="0.3">
      <c r="A483" t="s">
        <v>1375</v>
      </c>
      <c r="B483" t="s">
        <v>1371</v>
      </c>
      <c r="C483" t="s">
        <v>1285</v>
      </c>
      <c r="D483">
        <v>100</v>
      </c>
      <c r="E483">
        <v>222500</v>
      </c>
      <c r="F483"/>
    </row>
    <row r="484" spans="1:6" x14ac:dyDescent="0.3">
      <c r="A484" t="s">
        <v>1375</v>
      </c>
      <c r="B484" t="s">
        <v>1434</v>
      </c>
      <c r="C484" t="s">
        <v>1285</v>
      </c>
      <c r="D484">
        <v>100</v>
      </c>
      <c r="E484">
        <v>228779.80822058566</v>
      </c>
      <c r="F484"/>
    </row>
    <row r="485" spans="1:6" x14ac:dyDescent="0.3">
      <c r="A485" t="s">
        <v>1375</v>
      </c>
      <c r="B485" t="s">
        <v>1372</v>
      </c>
      <c r="C485" t="s">
        <v>1285</v>
      </c>
      <c r="D485">
        <v>100</v>
      </c>
      <c r="E485">
        <v>229999.98800000001</v>
      </c>
      <c r="F485"/>
    </row>
    <row r="486" spans="1:6" x14ac:dyDescent="0.3">
      <c r="A486" t="s">
        <v>1375</v>
      </c>
      <c r="B486" t="s">
        <v>1340</v>
      </c>
      <c r="C486" t="s">
        <v>1285</v>
      </c>
      <c r="D486">
        <v>100</v>
      </c>
      <c r="E486">
        <v>226110.29587694176</v>
      </c>
      <c r="F486"/>
    </row>
    <row r="487" spans="1:6" x14ac:dyDescent="0.3">
      <c r="A487" t="s">
        <v>1375</v>
      </c>
      <c r="B487" t="s">
        <v>1375</v>
      </c>
      <c r="C487" t="s">
        <v>1285</v>
      </c>
      <c r="D487">
        <v>100</v>
      </c>
      <c r="E487">
        <v>445000</v>
      </c>
      <c r="F487"/>
    </row>
    <row r="488" spans="1:6" x14ac:dyDescent="0.3">
      <c r="A488" t="s">
        <v>1375</v>
      </c>
      <c r="B488" t="s">
        <v>1343</v>
      </c>
      <c r="C488" t="s">
        <v>1285</v>
      </c>
      <c r="D488">
        <v>100</v>
      </c>
      <c r="E488">
        <v>222500</v>
      </c>
      <c r="F488"/>
    </row>
    <row r="489" spans="1:6" x14ac:dyDescent="0.3">
      <c r="A489" t="s">
        <v>1375</v>
      </c>
      <c r="B489" t="s">
        <v>1436</v>
      </c>
      <c r="C489" t="s">
        <v>1285</v>
      </c>
      <c r="D489">
        <v>100</v>
      </c>
      <c r="E489">
        <v>237499.98504133328</v>
      </c>
      <c r="F489"/>
    </row>
    <row r="490" spans="1:6" x14ac:dyDescent="0.3">
      <c r="A490" t="s">
        <v>1375</v>
      </c>
      <c r="B490" t="s">
        <v>1376</v>
      </c>
      <c r="C490" t="s">
        <v>1285</v>
      </c>
      <c r="D490">
        <v>100</v>
      </c>
      <c r="E490">
        <v>224999.9945</v>
      </c>
      <c r="F490"/>
    </row>
    <row r="491" spans="1:6" x14ac:dyDescent="0.3">
      <c r="A491" t="s">
        <v>1375</v>
      </c>
      <c r="B491" t="s">
        <v>1355</v>
      </c>
      <c r="C491" t="s">
        <v>1285</v>
      </c>
      <c r="D491">
        <v>100</v>
      </c>
      <c r="E491">
        <v>226459.18924634682</v>
      </c>
      <c r="F491"/>
    </row>
    <row r="492" spans="1:6" x14ac:dyDescent="0.3">
      <c r="A492" t="s">
        <v>1375</v>
      </c>
      <c r="B492" t="s">
        <v>1437</v>
      </c>
      <c r="C492" t="s">
        <v>1285</v>
      </c>
      <c r="D492">
        <v>100</v>
      </c>
      <c r="E492">
        <v>232500.02</v>
      </c>
      <c r="F492"/>
    </row>
    <row r="493" spans="1:6" x14ac:dyDescent="0.3">
      <c r="A493" t="s">
        <v>1375</v>
      </c>
      <c r="B493" t="s">
        <v>1440</v>
      </c>
      <c r="C493" t="s">
        <v>1285</v>
      </c>
      <c r="D493">
        <v>100</v>
      </c>
      <c r="E493">
        <v>227500</v>
      </c>
      <c r="F493"/>
    </row>
    <row r="494" spans="1:6" x14ac:dyDescent="0.3">
      <c r="A494" t="s">
        <v>1375</v>
      </c>
      <c r="B494" t="s">
        <v>1442</v>
      </c>
      <c r="C494" t="s">
        <v>1285</v>
      </c>
      <c r="D494">
        <v>100</v>
      </c>
      <c r="E494">
        <v>231657.24830790353</v>
      </c>
      <c r="F494"/>
    </row>
    <row r="495" spans="1:6" x14ac:dyDescent="0.3">
      <c r="A495" t="s">
        <v>1375</v>
      </c>
      <c r="B495" t="s">
        <v>1395</v>
      </c>
      <c r="C495" t="s">
        <v>1285</v>
      </c>
      <c r="D495">
        <v>100</v>
      </c>
      <c r="E495">
        <v>227499.995</v>
      </c>
      <c r="F495"/>
    </row>
    <row r="496" spans="1:6" x14ac:dyDescent="0.3">
      <c r="A496" t="s">
        <v>1375</v>
      </c>
      <c r="B496" t="s">
        <v>1389</v>
      </c>
      <c r="C496" t="s">
        <v>1285</v>
      </c>
      <c r="D496">
        <v>100</v>
      </c>
      <c r="E496">
        <v>225625.00625000001</v>
      </c>
      <c r="F496"/>
    </row>
    <row r="497" spans="1:6" x14ac:dyDescent="0.3">
      <c r="A497" t="s">
        <v>1375</v>
      </c>
      <c r="B497" t="s">
        <v>1377</v>
      </c>
      <c r="C497" t="s">
        <v>1285</v>
      </c>
      <c r="D497">
        <v>100</v>
      </c>
      <c r="E497">
        <v>224999.99</v>
      </c>
      <c r="F497"/>
    </row>
    <row r="498" spans="1:6" x14ac:dyDescent="0.3">
      <c r="A498" t="s">
        <v>1375</v>
      </c>
      <c r="B498" t="s">
        <v>1392</v>
      </c>
      <c r="C498" t="s">
        <v>1285</v>
      </c>
      <c r="D498">
        <v>100</v>
      </c>
      <c r="E498">
        <v>222500</v>
      </c>
      <c r="F498"/>
    </row>
    <row r="499" spans="1:6" x14ac:dyDescent="0.3">
      <c r="A499" t="s">
        <v>1375</v>
      </c>
      <c r="B499" t="s">
        <v>1392</v>
      </c>
      <c r="C499" t="s">
        <v>1285</v>
      </c>
      <c r="D499">
        <v>100</v>
      </c>
      <c r="E499">
        <v>222500</v>
      </c>
      <c r="F499"/>
    </row>
    <row r="500" spans="1:6" x14ac:dyDescent="0.3">
      <c r="A500" t="s">
        <v>1375</v>
      </c>
      <c r="B500" t="s">
        <v>1345</v>
      </c>
      <c r="C500" t="s">
        <v>1285</v>
      </c>
      <c r="D500">
        <v>100</v>
      </c>
      <c r="E500">
        <v>222500</v>
      </c>
      <c r="F500"/>
    </row>
    <row r="501" spans="1:6" x14ac:dyDescent="0.3">
      <c r="A501" t="s">
        <v>1375</v>
      </c>
      <c r="B501" t="s">
        <v>1382</v>
      </c>
      <c r="C501" t="s">
        <v>1285</v>
      </c>
      <c r="D501">
        <v>100</v>
      </c>
      <c r="E501">
        <v>228309.11513469115</v>
      </c>
      <c r="F501"/>
    </row>
    <row r="502" spans="1:6" x14ac:dyDescent="0.3">
      <c r="A502" t="s">
        <v>1375</v>
      </c>
      <c r="B502" t="s">
        <v>1384</v>
      </c>
      <c r="C502" t="s">
        <v>1285</v>
      </c>
      <c r="D502">
        <v>100</v>
      </c>
      <c r="E502">
        <v>232712.34894133901</v>
      </c>
      <c r="F502"/>
    </row>
    <row r="503" spans="1:6" x14ac:dyDescent="0.3">
      <c r="A503" t="s">
        <v>1375</v>
      </c>
      <c r="B503" t="s">
        <v>1360</v>
      </c>
      <c r="C503" t="s">
        <v>1285</v>
      </c>
      <c r="D503">
        <v>100</v>
      </c>
      <c r="E503">
        <v>230000</v>
      </c>
      <c r="F503"/>
    </row>
    <row r="504" spans="1:6" x14ac:dyDescent="0.3">
      <c r="A504" t="s">
        <v>1375</v>
      </c>
      <c r="B504" t="s">
        <v>1446</v>
      </c>
      <c r="C504" t="s">
        <v>1285</v>
      </c>
      <c r="D504">
        <v>100</v>
      </c>
      <c r="E504">
        <v>232551.81708320207</v>
      </c>
      <c r="F504"/>
    </row>
    <row r="505" spans="1:6" x14ac:dyDescent="0.3">
      <c r="A505" t="s">
        <v>1375</v>
      </c>
      <c r="B505" t="s">
        <v>1363</v>
      </c>
      <c r="C505" t="s">
        <v>1285</v>
      </c>
      <c r="D505">
        <v>100</v>
      </c>
      <c r="E505">
        <v>236763.16635537808</v>
      </c>
      <c r="F505"/>
    </row>
    <row r="506" spans="1:6" x14ac:dyDescent="0.3">
      <c r="A506" t="s">
        <v>1375</v>
      </c>
      <c r="B506" t="s">
        <v>1550</v>
      </c>
      <c r="C506" t="s">
        <v>1285</v>
      </c>
      <c r="D506">
        <v>100</v>
      </c>
      <c r="E506">
        <v>244752.48668503761</v>
      </c>
      <c r="F506"/>
    </row>
    <row r="507" spans="1:6" x14ac:dyDescent="0.3">
      <c r="A507" t="s">
        <v>1375</v>
      </c>
      <c r="B507" t="s">
        <v>1553</v>
      </c>
      <c r="C507" t="s">
        <v>1285</v>
      </c>
      <c r="D507">
        <v>100</v>
      </c>
      <c r="E507">
        <v>228750.20150755416</v>
      </c>
      <c r="F507"/>
    </row>
    <row r="508" spans="1:6" x14ac:dyDescent="0.3">
      <c r="A508" t="s">
        <v>1343</v>
      </c>
      <c r="C508" t="s">
        <v>1285</v>
      </c>
      <c r="D508">
        <v>100</v>
      </c>
      <c r="E508">
        <v>160999.47633145066</v>
      </c>
      <c r="F508"/>
    </row>
    <row r="509" spans="1:6" x14ac:dyDescent="0.3">
      <c r="A509" t="s">
        <v>1343</v>
      </c>
      <c r="B509" t="s">
        <v>1398</v>
      </c>
      <c r="C509" t="s">
        <v>1285</v>
      </c>
      <c r="D509">
        <v>100</v>
      </c>
      <c r="E509">
        <v>168936.08671522685</v>
      </c>
      <c r="F509"/>
    </row>
    <row r="510" spans="1:6" x14ac:dyDescent="0.3">
      <c r="A510" t="s">
        <v>1343</v>
      </c>
      <c r="B510" t="s">
        <v>1326</v>
      </c>
      <c r="C510" t="s">
        <v>1285</v>
      </c>
      <c r="D510">
        <v>100</v>
      </c>
      <c r="E510">
        <v>296938.24700622843</v>
      </c>
      <c r="F510"/>
    </row>
    <row r="511" spans="1:6" x14ac:dyDescent="0.3">
      <c r="A511" t="s">
        <v>1343</v>
      </c>
      <c r="B511" t="s">
        <v>1536</v>
      </c>
      <c r="C511" t="s">
        <v>1285</v>
      </c>
      <c r="D511">
        <v>100</v>
      </c>
      <c r="E511">
        <v>306578.7803123857</v>
      </c>
      <c r="F511"/>
    </row>
    <row r="512" spans="1:6" x14ac:dyDescent="0.3">
      <c r="A512" t="s">
        <v>1343</v>
      </c>
      <c r="B512" t="s">
        <v>1537</v>
      </c>
      <c r="C512" t="s">
        <v>1285</v>
      </c>
      <c r="D512">
        <v>100</v>
      </c>
      <c r="E512">
        <v>202841.25752357117</v>
      </c>
      <c r="F512"/>
    </row>
    <row r="513" spans="1:6" x14ac:dyDescent="0.3">
      <c r="A513" t="s">
        <v>1343</v>
      </c>
      <c r="B513" t="s">
        <v>1331</v>
      </c>
      <c r="C513" t="s">
        <v>1285</v>
      </c>
      <c r="D513">
        <v>100</v>
      </c>
      <c r="E513">
        <v>196992.29285278052</v>
      </c>
      <c r="F513"/>
    </row>
    <row r="514" spans="1:6" x14ac:dyDescent="0.3">
      <c r="A514" t="s">
        <v>1343</v>
      </c>
      <c r="B514" t="s">
        <v>1403</v>
      </c>
      <c r="C514" t="s">
        <v>1285</v>
      </c>
      <c r="D514">
        <v>100</v>
      </c>
      <c r="E514">
        <v>440608.34754162788</v>
      </c>
      <c r="F514"/>
    </row>
    <row r="515" spans="1:6" x14ac:dyDescent="0.3">
      <c r="A515" t="s">
        <v>1343</v>
      </c>
      <c r="B515" t="s">
        <v>1335</v>
      </c>
      <c r="C515" t="s">
        <v>1285</v>
      </c>
      <c r="D515">
        <v>100</v>
      </c>
      <c r="E515">
        <v>264346.54669893748</v>
      </c>
      <c r="F515"/>
    </row>
    <row r="516" spans="1:6" x14ac:dyDescent="0.3">
      <c r="A516" t="s">
        <v>1343</v>
      </c>
      <c r="B516" t="s">
        <v>1405</v>
      </c>
      <c r="C516" t="s">
        <v>1285</v>
      </c>
      <c r="D516">
        <v>100</v>
      </c>
      <c r="E516">
        <v>160999.47633145066</v>
      </c>
      <c r="F516"/>
    </row>
    <row r="517" spans="1:6" x14ac:dyDescent="0.3">
      <c r="A517" t="s">
        <v>1343</v>
      </c>
      <c r="B517" t="s">
        <v>1337</v>
      </c>
      <c r="C517" t="s">
        <v>1285</v>
      </c>
      <c r="D517">
        <v>100</v>
      </c>
      <c r="E517">
        <v>163735.07962902394</v>
      </c>
      <c r="F517"/>
    </row>
    <row r="518" spans="1:6" x14ac:dyDescent="0.3">
      <c r="A518" t="s">
        <v>1343</v>
      </c>
      <c r="B518" t="s">
        <v>1407</v>
      </c>
      <c r="C518" t="s">
        <v>1285</v>
      </c>
      <c r="D518">
        <v>100</v>
      </c>
      <c r="E518">
        <v>160999.47633145066</v>
      </c>
      <c r="F518"/>
    </row>
    <row r="519" spans="1:6" x14ac:dyDescent="0.3">
      <c r="A519" t="s">
        <v>1343</v>
      </c>
      <c r="B519" t="s">
        <v>1410</v>
      </c>
      <c r="C519" t="s">
        <v>1285</v>
      </c>
      <c r="D519">
        <v>100</v>
      </c>
      <c r="E519">
        <v>160999.47633145066</v>
      </c>
      <c r="F519"/>
    </row>
    <row r="520" spans="1:6" x14ac:dyDescent="0.3">
      <c r="A520" t="s">
        <v>1343</v>
      </c>
      <c r="B520" t="s">
        <v>1414</v>
      </c>
      <c r="C520" t="s">
        <v>1285</v>
      </c>
      <c r="D520">
        <v>100</v>
      </c>
      <c r="E520">
        <v>160999.47633145066</v>
      </c>
      <c r="F520"/>
    </row>
    <row r="521" spans="1:6" x14ac:dyDescent="0.3">
      <c r="A521" t="s">
        <v>1343</v>
      </c>
      <c r="B521" t="s">
        <v>1367</v>
      </c>
      <c r="C521" t="s">
        <v>1285</v>
      </c>
      <c r="D521">
        <v>100</v>
      </c>
      <c r="E521">
        <v>160999.47633145066</v>
      </c>
      <c r="F521"/>
    </row>
    <row r="522" spans="1:6" x14ac:dyDescent="0.3">
      <c r="A522" t="s">
        <v>1343</v>
      </c>
      <c r="B522" t="s">
        <v>1420</v>
      </c>
      <c r="C522" t="s">
        <v>1285</v>
      </c>
      <c r="D522">
        <v>100</v>
      </c>
      <c r="E522">
        <v>173238.80224200222</v>
      </c>
      <c r="F522"/>
    </row>
    <row r="523" spans="1:6" x14ac:dyDescent="0.3">
      <c r="A523" t="s">
        <v>1343</v>
      </c>
      <c r="B523" t="s">
        <v>1352</v>
      </c>
      <c r="C523" t="s">
        <v>1285</v>
      </c>
      <c r="D523">
        <v>100</v>
      </c>
      <c r="E523">
        <v>326824.08973422763</v>
      </c>
      <c r="F523"/>
    </row>
    <row r="524" spans="1:6" x14ac:dyDescent="0.3">
      <c r="A524" t="s">
        <v>1343</v>
      </c>
      <c r="B524" t="s">
        <v>1369</v>
      </c>
      <c r="C524" t="s">
        <v>1285</v>
      </c>
      <c r="D524">
        <v>100</v>
      </c>
      <c r="E524">
        <v>178435.98218256791</v>
      </c>
      <c r="F524"/>
    </row>
    <row r="525" spans="1:6" x14ac:dyDescent="0.3">
      <c r="A525" t="s">
        <v>1343</v>
      </c>
      <c r="B525" t="s">
        <v>1426</v>
      </c>
      <c r="C525" t="s">
        <v>1285</v>
      </c>
      <c r="D525">
        <v>100</v>
      </c>
      <c r="E525">
        <v>174100.56338390091</v>
      </c>
      <c r="F525"/>
    </row>
    <row r="526" spans="1:6" x14ac:dyDescent="0.3">
      <c r="A526" t="s">
        <v>1343</v>
      </c>
      <c r="B526" t="s">
        <v>1386</v>
      </c>
      <c r="C526" t="s">
        <v>1285</v>
      </c>
      <c r="D526">
        <v>100</v>
      </c>
      <c r="E526">
        <v>168499.50033145069</v>
      </c>
      <c r="F526"/>
    </row>
    <row r="527" spans="1:6" x14ac:dyDescent="0.3">
      <c r="A527" t="s">
        <v>1343</v>
      </c>
      <c r="B527" t="s">
        <v>1429</v>
      </c>
      <c r="C527" t="s">
        <v>1285</v>
      </c>
      <c r="D527">
        <v>100</v>
      </c>
      <c r="E527">
        <v>168499.47633145069</v>
      </c>
      <c r="F527"/>
    </row>
    <row r="528" spans="1:6" x14ac:dyDescent="0.3">
      <c r="A528" t="s">
        <v>1343</v>
      </c>
      <c r="B528" t="s">
        <v>1432</v>
      </c>
      <c r="C528" t="s">
        <v>1285</v>
      </c>
      <c r="D528">
        <v>100</v>
      </c>
      <c r="E528">
        <v>160999.47633145066</v>
      </c>
      <c r="F528"/>
    </row>
    <row r="529" spans="1:6" x14ac:dyDescent="0.3">
      <c r="A529" t="s">
        <v>1343</v>
      </c>
      <c r="B529" t="s">
        <v>1371</v>
      </c>
      <c r="C529" t="s">
        <v>1285</v>
      </c>
      <c r="D529">
        <v>100</v>
      </c>
      <c r="E529">
        <v>160999.47633145066</v>
      </c>
      <c r="F529"/>
    </row>
    <row r="530" spans="1:6" x14ac:dyDescent="0.3">
      <c r="A530" t="s">
        <v>1343</v>
      </c>
      <c r="B530" t="s">
        <v>1434</v>
      </c>
      <c r="C530" t="s">
        <v>1285</v>
      </c>
      <c r="D530">
        <v>100</v>
      </c>
      <c r="E530">
        <v>163936.8214521528</v>
      </c>
      <c r="F530"/>
    </row>
    <row r="531" spans="1:6" x14ac:dyDescent="0.3">
      <c r="A531" t="s">
        <v>1343</v>
      </c>
      <c r="B531" t="s">
        <v>1372</v>
      </c>
      <c r="C531" t="s">
        <v>1285</v>
      </c>
      <c r="D531">
        <v>100</v>
      </c>
      <c r="E531">
        <v>168499.4643314507</v>
      </c>
      <c r="F531"/>
    </row>
    <row r="532" spans="1:6" x14ac:dyDescent="0.3">
      <c r="A532" t="s">
        <v>1343</v>
      </c>
      <c r="B532" t="s">
        <v>1340</v>
      </c>
      <c r="C532" t="s">
        <v>1285</v>
      </c>
      <c r="D532">
        <v>100</v>
      </c>
      <c r="E532">
        <v>318312.79558676487</v>
      </c>
      <c r="F532"/>
    </row>
    <row r="533" spans="1:6" x14ac:dyDescent="0.3">
      <c r="A533" t="s">
        <v>1343</v>
      </c>
      <c r="B533" t="s">
        <v>1375</v>
      </c>
      <c r="C533" t="s">
        <v>1285</v>
      </c>
      <c r="D533">
        <v>100</v>
      </c>
      <c r="E533">
        <v>160999.47633145066</v>
      </c>
      <c r="F533"/>
    </row>
    <row r="534" spans="1:6" x14ac:dyDescent="0.3">
      <c r="A534" t="s">
        <v>1343</v>
      </c>
      <c r="B534" t="s">
        <v>1343</v>
      </c>
      <c r="C534" t="s">
        <v>1285</v>
      </c>
      <c r="D534">
        <v>100</v>
      </c>
      <c r="E534">
        <v>321998.95266290131</v>
      </c>
      <c r="F534"/>
    </row>
    <row r="535" spans="1:6" x14ac:dyDescent="0.3">
      <c r="A535" t="s">
        <v>1343</v>
      </c>
      <c r="B535" t="s">
        <v>1436</v>
      </c>
      <c r="C535" t="s">
        <v>1285</v>
      </c>
      <c r="D535">
        <v>100</v>
      </c>
      <c r="E535">
        <v>175999.46137278396</v>
      </c>
      <c r="F535"/>
    </row>
    <row r="536" spans="1:6" x14ac:dyDescent="0.3">
      <c r="A536" t="s">
        <v>1343</v>
      </c>
      <c r="B536" t="s">
        <v>1376</v>
      </c>
      <c r="C536" t="s">
        <v>1285</v>
      </c>
      <c r="D536">
        <v>100</v>
      </c>
      <c r="E536">
        <v>160999.47633145066</v>
      </c>
      <c r="F536"/>
    </row>
    <row r="537" spans="1:6" x14ac:dyDescent="0.3">
      <c r="A537" t="s">
        <v>1343</v>
      </c>
      <c r="B537" t="s">
        <v>1355</v>
      </c>
      <c r="C537" t="s">
        <v>1285</v>
      </c>
      <c r="D537">
        <v>100</v>
      </c>
      <c r="E537">
        <v>207818.95308516046</v>
      </c>
      <c r="F537"/>
    </row>
    <row r="538" spans="1:6" x14ac:dyDescent="0.3">
      <c r="A538" t="s">
        <v>1343</v>
      </c>
      <c r="B538" t="s">
        <v>1437</v>
      </c>
      <c r="C538" t="s">
        <v>1285</v>
      </c>
      <c r="D538">
        <v>100</v>
      </c>
      <c r="E538">
        <v>168499.49133145067</v>
      </c>
      <c r="F538"/>
    </row>
    <row r="539" spans="1:6" x14ac:dyDescent="0.3">
      <c r="A539" t="s">
        <v>1343</v>
      </c>
      <c r="B539" t="s">
        <v>1440</v>
      </c>
      <c r="C539" t="s">
        <v>1285</v>
      </c>
      <c r="D539">
        <v>100</v>
      </c>
      <c r="E539">
        <v>169232.2757191518</v>
      </c>
      <c r="F539"/>
    </row>
    <row r="540" spans="1:6" x14ac:dyDescent="0.3">
      <c r="A540" t="s">
        <v>1343</v>
      </c>
      <c r="B540" t="s">
        <v>1442</v>
      </c>
      <c r="C540" t="s">
        <v>1285</v>
      </c>
      <c r="D540">
        <v>100</v>
      </c>
      <c r="E540">
        <v>170999.4963314507</v>
      </c>
      <c r="F540"/>
    </row>
    <row r="541" spans="1:6" x14ac:dyDescent="0.3">
      <c r="A541" t="s">
        <v>1343</v>
      </c>
      <c r="B541" t="s">
        <v>1395</v>
      </c>
      <c r="C541" t="s">
        <v>1285</v>
      </c>
      <c r="D541">
        <v>100</v>
      </c>
      <c r="E541">
        <v>166748.36061852894</v>
      </c>
      <c r="F541"/>
    </row>
    <row r="542" spans="1:6" x14ac:dyDescent="0.3">
      <c r="A542" t="s">
        <v>1343</v>
      </c>
      <c r="B542" t="s">
        <v>1389</v>
      </c>
      <c r="C542" t="s">
        <v>1285</v>
      </c>
      <c r="D542">
        <v>100</v>
      </c>
      <c r="E542">
        <v>160999.47633145066</v>
      </c>
      <c r="F542"/>
    </row>
    <row r="543" spans="1:6" x14ac:dyDescent="0.3">
      <c r="A543" t="s">
        <v>1343</v>
      </c>
      <c r="B543" t="s">
        <v>1377</v>
      </c>
      <c r="C543" t="s">
        <v>1285</v>
      </c>
      <c r="D543">
        <v>100</v>
      </c>
      <c r="E543">
        <v>160999.47633145066</v>
      </c>
      <c r="F543"/>
    </row>
    <row r="544" spans="1:6" x14ac:dyDescent="0.3">
      <c r="A544" t="s">
        <v>1343</v>
      </c>
      <c r="B544" t="s">
        <v>1392</v>
      </c>
      <c r="C544" t="s">
        <v>1285</v>
      </c>
      <c r="D544">
        <v>100</v>
      </c>
      <c r="E544">
        <v>447949.04354327865</v>
      </c>
      <c r="F544"/>
    </row>
    <row r="545" spans="1:6" x14ac:dyDescent="0.3">
      <c r="A545" t="s">
        <v>1343</v>
      </c>
      <c r="B545" t="s">
        <v>1392</v>
      </c>
      <c r="C545" t="s">
        <v>1285</v>
      </c>
      <c r="D545">
        <v>100</v>
      </c>
      <c r="E545">
        <v>447949.04354327865</v>
      </c>
      <c r="F545"/>
    </row>
    <row r="546" spans="1:6" x14ac:dyDescent="0.3">
      <c r="A546" t="s">
        <v>1343</v>
      </c>
      <c r="B546" t="s">
        <v>1345</v>
      </c>
      <c r="C546" t="s">
        <v>1285</v>
      </c>
      <c r="D546">
        <v>100</v>
      </c>
      <c r="E546">
        <v>163463.1240830608</v>
      </c>
      <c r="F546"/>
    </row>
    <row r="547" spans="1:6" x14ac:dyDescent="0.3">
      <c r="A547" t="s">
        <v>1343</v>
      </c>
      <c r="B547" t="s">
        <v>1382</v>
      </c>
      <c r="C547" t="s">
        <v>1285</v>
      </c>
      <c r="D547">
        <v>100</v>
      </c>
      <c r="E547">
        <v>175036.30899525792</v>
      </c>
      <c r="F547"/>
    </row>
    <row r="548" spans="1:6" x14ac:dyDescent="0.3">
      <c r="A548" t="s">
        <v>1343</v>
      </c>
      <c r="B548" t="s">
        <v>1384</v>
      </c>
      <c r="C548" t="s">
        <v>1285</v>
      </c>
      <c r="D548">
        <v>100</v>
      </c>
      <c r="E548">
        <v>194737.26831815529</v>
      </c>
      <c r="F548"/>
    </row>
    <row r="549" spans="1:6" x14ac:dyDescent="0.3">
      <c r="A549" t="s">
        <v>1343</v>
      </c>
      <c r="B549" t="s">
        <v>1360</v>
      </c>
      <c r="C549" t="s">
        <v>1285</v>
      </c>
      <c r="D549">
        <v>100</v>
      </c>
      <c r="E549">
        <v>168499.47633145069</v>
      </c>
      <c r="F549"/>
    </row>
    <row r="550" spans="1:6" x14ac:dyDescent="0.3">
      <c r="A550" t="s">
        <v>1343</v>
      </c>
      <c r="B550" t="s">
        <v>1446</v>
      </c>
      <c r="C550" t="s">
        <v>1285</v>
      </c>
      <c r="D550">
        <v>100</v>
      </c>
      <c r="E550">
        <v>168772.34035362012</v>
      </c>
      <c r="F550"/>
    </row>
    <row r="551" spans="1:6" x14ac:dyDescent="0.3">
      <c r="A551" t="s">
        <v>1343</v>
      </c>
      <c r="B551" t="s">
        <v>1363</v>
      </c>
      <c r="C551" t="s">
        <v>1285</v>
      </c>
      <c r="D551">
        <v>100</v>
      </c>
      <c r="E551">
        <v>201037.14366412759</v>
      </c>
      <c r="F551"/>
    </row>
    <row r="552" spans="1:6" x14ac:dyDescent="0.3">
      <c r="A552" t="s">
        <v>1343</v>
      </c>
      <c r="B552" t="s">
        <v>1550</v>
      </c>
      <c r="C552" t="s">
        <v>1285</v>
      </c>
      <c r="D552">
        <v>100</v>
      </c>
      <c r="E552">
        <v>320281.32286050142</v>
      </c>
      <c r="F552"/>
    </row>
    <row r="553" spans="1:6" x14ac:dyDescent="0.3">
      <c r="A553" t="s">
        <v>1343</v>
      </c>
      <c r="B553" t="s">
        <v>1553</v>
      </c>
      <c r="C553" t="s">
        <v>1285</v>
      </c>
      <c r="D553">
        <v>100</v>
      </c>
      <c r="E553">
        <v>294969.54078020627</v>
      </c>
      <c r="F553"/>
    </row>
    <row r="554" spans="1:6" x14ac:dyDescent="0.3">
      <c r="A554" t="s">
        <v>1436</v>
      </c>
      <c r="C554" t="s">
        <v>1285</v>
      </c>
      <c r="D554">
        <v>100</v>
      </c>
      <c r="E554">
        <v>499999.50137777632</v>
      </c>
      <c r="F554"/>
    </row>
    <row r="555" spans="1:6" x14ac:dyDescent="0.3">
      <c r="A555" t="s">
        <v>1436</v>
      </c>
      <c r="B555" t="s">
        <v>1398</v>
      </c>
      <c r="C555" t="s">
        <v>1285</v>
      </c>
      <c r="D555">
        <v>100</v>
      </c>
      <c r="E555">
        <v>745174.91343457263</v>
      </c>
      <c r="F555"/>
    </row>
    <row r="556" spans="1:6" x14ac:dyDescent="0.3">
      <c r="A556" t="s">
        <v>1436</v>
      </c>
      <c r="B556" t="s">
        <v>1326</v>
      </c>
      <c r="C556" t="s">
        <v>1285</v>
      </c>
      <c r="D556">
        <v>100</v>
      </c>
      <c r="E556">
        <v>507352.39164949162</v>
      </c>
      <c r="F556"/>
    </row>
    <row r="557" spans="1:6" x14ac:dyDescent="0.3">
      <c r="A557" t="s">
        <v>1436</v>
      </c>
      <c r="B557" t="s">
        <v>1536</v>
      </c>
      <c r="C557" t="s">
        <v>1285</v>
      </c>
      <c r="D557">
        <v>100</v>
      </c>
      <c r="E557">
        <v>533308.06625999545</v>
      </c>
      <c r="F557"/>
    </row>
    <row r="558" spans="1:6" x14ac:dyDescent="0.3">
      <c r="A558" t="s">
        <v>1436</v>
      </c>
      <c r="B558" t="s">
        <v>1537</v>
      </c>
      <c r="C558" t="s">
        <v>1285</v>
      </c>
      <c r="D558">
        <v>100</v>
      </c>
      <c r="E558">
        <v>643848.63473930466</v>
      </c>
      <c r="F558"/>
    </row>
    <row r="559" spans="1:6" x14ac:dyDescent="0.3">
      <c r="A559" t="s">
        <v>1436</v>
      </c>
      <c r="B559" t="s">
        <v>1331</v>
      </c>
      <c r="C559" t="s">
        <v>1285</v>
      </c>
      <c r="D559">
        <v>100</v>
      </c>
      <c r="E559">
        <v>519108.25869050727</v>
      </c>
      <c r="F559"/>
    </row>
    <row r="560" spans="1:6" x14ac:dyDescent="0.3">
      <c r="A560" t="s">
        <v>1436</v>
      </c>
      <c r="B560" t="s">
        <v>1403</v>
      </c>
      <c r="C560" t="s">
        <v>1285</v>
      </c>
      <c r="D560">
        <v>100</v>
      </c>
      <c r="E560">
        <v>520249.50137777632</v>
      </c>
      <c r="F560"/>
    </row>
    <row r="561" spans="1:6" x14ac:dyDescent="0.3">
      <c r="A561" t="s">
        <v>1436</v>
      </c>
      <c r="B561" t="s">
        <v>1335</v>
      </c>
      <c r="C561" t="s">
        <v>1285</v>
      </c>
      <c r="D561">
        <v>100</v>
      </c>
      <c r="E561">
        <v>507499.50119027629</v>
      </c>
      <c r="F561"/>
    </row>
    <row r="562" spans="1:6" x14ac:dyDescent="0.3">
      <c r="A562" t="s">
        <v>1436</v>
      </c>
      <c r="B562" t="s">
        <v>1405</v>
      </c>
      <c r="C562" t="s">
        <v>1285</v>
      </c>
      <c r="D562">
        <v>100</v>
      </c>
      <c r="E562">
        <v>499999.50137777632</v>
      </c>
      <c r="F562"/>
    </row>
    <row r="563" spans="1:6" x14ac:dyDescent="0.3">
      <c r="A563" t="s">
        <v>1436</v>
      </c>
      <c r="B563" t="s">
        <v>1337</v>
      </c>
      <c r="C563" t="s">
        <v>1285</v>
      </c>
      <c r="D563">
        <v>100</v>
      </c>
      <c r="E563">
        <v>506108.68603235693</v>
      </c>
      <c r="F563"/>
    </row>
    <row r="564" spans="1:6" x14ac:dyDescent="0.3">
      <c r="A564" t="s">
        <v>1436</v>
      </c>
      <c r="B564" t="s">
        <v>1407</v>
      </c>
      <c r="C564" t="s">
        <v>1285</v>
      </c>
      <c r="D564">
        <v>100</v>
      </c>
      <c r="E564">
        <v>499999.50137777632</v>
      </c>
      <c r="F564"/>
    </row>
    <row r="565" spans="1:6" x14ac:dyDescent="0.3">
      <c r="A565" t="s">
        <v>1436</v>
      </c>
      <c r="B565" t="s">
        <v>1410</v>
      </c>
      <c r="C565" t="s">
        <v>1285</v>
      </c>
      <c r="D565">
        <v>100</v>
      </c>
      <c r="E565">
        <v>504111.42881593085</v>
      </c>
      <c r="F565"/>
    </row>
    <row r="566" spans="1:6" x14ac:dyDescent="0.3">
      <c r="A566" t="s">
        <v>1436</v>
      </c>
      <c r="B566" t="s">
        <v>1414</v>
      </c>
      <c r="C566" t="s">
        <v>1285</v>
      </c>
      <c r="D566">
        <v>100</v>
      </c>
      <c r="E566">
        <v>499999.50137777632</v>
      </c>
      <c r="F566"/>
    </row>
    <row r="567" spans="1:6" x14ac:dyDescent="0.3">
      <c r="A567" t="s">
        <v>1436</v>
      </c>
      <c r="B567" t="s">
        <v>1367</v>
      </c>
      <c r="C567" t="s">
        <v>1285</v>
      </c>
      <c r="D567">
        <v>100</v>
      </c>
      <c r="E567">
        <v>499999.50137777632</v>
      </c>
      <c r="F567"/>
    </row>
    <row r="568" spans="1:6" x14ac:dyDescent="0.3">
      <c r="A568" t="s">
        <v>1436</v>
      </c>
      <c r="B568" t="s">
        <v>1420</v>
      </c>
      <c r="C568" t="s">
        <v>1285</v>
      </c>
      <c r="D568">
        <v>100</v>
      </c>
      <c r="E568">
        <v>505739.58559727058</v>
      </c>
      <c r="F568"/>
    </row>
    <row r="569" spans="1:6" x14ac:dyDescent="0.3">
      <c r="A569" t="s">
        <v>1436</v>
      </c>
      <c r="B569" t="s">
        <v>1352</v>
      </c>
      <c r="C569" t="s">
        <v>1285</v>
      </c>
      <c r="D569">
        <v>100</v>
      </c>
      <c r="E569">
        <v>513023.39550823235</v>
      </c>
      <c r="F569"/>
    </row>
    <row r="570" spans="1:6" x14ac:dyDescent="0.3">
      <c r="A570" t="s">
        <v>1436</v>
      </c>
      <c r="B570" t="s">
        <v>1369</v>
      </c>
      <c r="C570" t="s">
        <v>1285</v>
      </c>
      <c r="D570">
        <v>100</v>
      </c>
      <c r="E570">
        <v>521416.4214100542</v>
      </c>
      <c r="F570"/>
    </row>
    <row r="571" spans="1:6" x14ac:dyDescent="0.3">
      <c r="A571" t="s">
        <v>1436</v>
      </c>
      <c r="B571" t="s">
        <v>1426</v>
      </c>
      <c r="C571" t="s">
        <v>1285</v>
      </c>
      <c r="D571">
        <v>100</v>
      </c>
      <c r="E571">
        <v>504999.49337777629</v>
      </c>
      <c r="F571"/>
    </row>
    <row r="572" spans="1:6" x14ac:dyDescent="0.3">
      <c r="A572" t="s">
        <v>1436</v>
      </c>
      <c r="B572" t="s">
        <v>1386</v>
      </c>
      <c r="C572" t="s">
        <v>1285</v>
      </c>
      <c r="D572">
        <v>100</v>
      </c>
      <c r="E572">
        <v>684731.40038279956</v>
      </c>
      <c r="F572"/>
    </row>
    <row r="573" spans="1:6" x14ac:dyDescent="0.3">
      <c r="A573" t="s">
        <v>1436</v>
      </c>
      <c r="B573" t="s">
        <v>1429</v>
      </c>
      <c r="C573" t="s">
        <v>1285</v>
      </c>
      <c r="D573">
        <v>100</v>
      </c>
      <c r="E573">
        <v>708693.65240712836</v>
      </c>
      <c r="F573"/>
    </row>
    <row r="574" spans="1:6" x14ac:dyDescent="0.3">
      <c r="A574" t="s">
        <v>1436</v>
      </c>
      <c r="B574" t="s">
        <v>1432</v>
      </c>
      <c r="C574" t="s">
        <v>1285</v>
      </c>
      <c r="D574">
        <v>100</v>
      </c>
      <c r="E574">
        <v>507499.51637777634</v>
      </c>
      <c r="F574"/>
    </row>
    <row r="575" spans="1:6" x14ac:dyDescent="0.3">
      <c r="A575" t="s">
        <v>1436</v>
      </c>
      <c r="B575" t="s">
        <v>1371</v>
      </c>
      <c r="C575" t="s">
        <v>1285</v>
      </c>
      <c r="D575">
        <v>100</v>
      </c>
      <c r="E575">
        <v>502499.50637777633</v>
      </c>
      <c r="F575"/>
    </row>
    <row r="576" spans="1:6" x14ac:dyDescent="0.3">
      <c r="A576" t="s">
        <v>1436</v>
      </c>
      <c r="B576" t="s">
        <v>1434</v>
      </c>
      <c r="C576" t="s">
        <v>1285</v>
      </c>
      <c r="D576">
        <v>100</v>
      </c>
      <c r="E576">
        <v>508477.45432061853</v>
      </c>
      <c r="F576"/>
    </row>
    <row r="577" spans="1:6" x14ac:dyDescent="0.3">
      <c r="A577" t="s">
        <v>1436</v>
      </c>
      <c r="B577" t="s">
        <v>1372</v>
      </c>
      <c r="C577" t="s">
        <v>1285</v>
      </c>
      <c r="D577">
        <v>100</v>
      </c>
      <c r="E577">
        <v>499999.50137777632</v>
      </c>
      <c r="F577"/>
    </row>
    <row r="578" spans="1:6" x14ac:dyDescent="0.3">
      <c r="A578" t="s">
        <v>1436</v>
      </c>
      <c r="B578" t="s">
        <v>1340</v>
      </c>
      <c r="C578" t="s">
        <v>1285</v>
      </c>
      <c r="D578">
        <v>100</v>
      </c>
      <c r="E578">
        <v>512161.93965617853</v>
      </c>
      <c r="F578"/>
    </row>
    <row r="579" spans="1:6" x14ac:dyDescent="0.3">
      <c r="A579" t="s">
        <v>1436</v>
      </c>
      <c r="B579" t="s">
        <v>1375</v>
      </c>
      <c r="C579" t="s">
        <v>1285</v>
      </c>
      <c r="D579">
        <v>100</v>
      </c>
      <c r="E579">
        <v>504062.00137777632</v>
      </c>
      <c r="F579"/>
    </row>
    <row r="580" spans="1:6" x14ac:dyDescent="0.3">
      <c r="A580" t="s">
        <v>1436</v>
      </c>
      <c r="B580" t="s">
        <v>1343</v>
      </c>
      <c r="C580" t="s">
        <v>1285</v>
      </c>
      <c r="D580">
        <v>100</v>
      </c>
      <c r="E580">
        <v>507499.51637777634</v>
      </c>
      <c r="F580"/>
    </row>
    <row r="581" spans="1:6" x14ac:dyDescent="0.3">
      <c r="A581" t="s">
        <v>1436</v>
      </c>
      <c r="B581" t="s">
        <v>1436</v>
      </c>
      <c r="C581" t="s">
        <v>1285</v>
      </c>
      <c r="D581">
        <v>100</v>
      </c>
      <c r="E581">
        <v>999999.00275555265</v>
      </c>
      <c r="F581"/>
    </row>
    <row r="582" spans="1:6" x14ac:dyDescent="0.3">
      <c r="A582" t="s">
        <v>1436</v>
      </c>
      <c r="B582" t="s">
        <v>1376</v>
      </c>
      <c r="C582" t="s">
        <v>1285</v>
      </c>
      <c r="D582">
        <v>100</v>
      </c>
      <c r="E582">
        <v>501832.25299036526</v>
      </c>
      <c r="F582"/>
    </row>
    <row r="583" spans="1:6" x14ac:dyDescent="0.3">
      <c r="A583" t="s">
        <v>1436</v>
      </c>
      <c r="B583" t="s">
        <v>1355</v>
      </c>
      <c r="C583" t="s">
        <v>1285</v>
      </c>
      <c r="D583">
        <v>100</v>
      </c>
      <c r="E583">
        <v>534415.95081693155</v>
      </c>
      <c r="F583"/>
    </row>
    <row r="584" spans="1:6" x14ac:dyDescent="0.3">
      <c r="A584" t="s">
        <v>1436</v>
      </c>
      <c r="B584" t="s">
        <v>1437</v>
      </c>
      <c r="C584" t="s">
        <v>1285</v>
      </c>
      <c r="D584">
        <v>100</v>
      </c>
      <c r="E584">
        <v>736781.33943223476</v>
      </c>
      <c r="F584"/>
    </row>
    <row r="585" spans="1:6" x14ac:dyDescent="0.3">
      <c r="A585" t="s">
        <v>1436</v>
      </c>
      <c r="B585" t="s">
        <v>1440</v>
      </c>
      <c r="C585" t="s">
        <v>1285</v>
      </c>
      <c r="D585">
        <v>100</v>
      </c>
      <c r="E585">
        <v>662145.84550687927</v>
      </c>
      <c r="F585"/>
    </row>
    <row r="586" spans="1:6" x14ac:dyDescent="0.3">
      <c r="A586" t="s">
        <v>1436</v>
      </c>
      <c r="B586" t="s">
        <v>1442</v>
      </c>
      <c r="C586" t="s">
        <v>1285</v>
      </c>
      <c r="D586">
        <v>100</v>
      </c>
      <c r="E586">
        <v>680835.5921510671</v>
      </c>
      <c r="F586"/>
    </row>
    <row r="587" spans="1:6" x14ac:dyDescent="0.3">
      <c r="A587" t="s">
        <v>1436</v>
      </c>
      <c r="B587" t="s">
        <v>1395</v>
      </c>
      <c r="C587" t="s">
        <v>1285</v>
      </c>
      <c r="D587">
        <v>100</v>
      </c>
      <c r="E587">
        <v>630915.87943631189</v>
      </c>
      <c r="F587"/>
    </row>
    <row r="588" spans="1:6" x14ac:dyDescent="0.3">
      <c r="A588" t="s">
        <v>1436</v>
      </c>
      <c r="B588" t="s">
        <v>1389</v>
      </c>
      <c r="C588" t="s">
        <v>1285</v>
      </c>
      <c r="D588">
        <v>100</v>
      </c>
      <c r="E588">
        <v>501249.50387777633</v>
      </c>
      <c r="F588"/>
    </row>
    <row r="589" spans="1:6" x14ac:dyDescent="0.3">
      <c r="A589" t="s">
        <v>1436</v>
      </c>
      <c r="B589" t="s">
        <v>1377</v>
      </c>
      <c r="C589" t="s">
        <v>1285</v>
      </c>
      <c r="D589">
        <v>100</v>
      </c>
      <c r="E589">
        <v>499999.50137777632</v>
      </c>
      <c r="F589"/>
    </row>
    <row r="590" spans="1:6" x14ac:dyDescent="0.3">
      <c r="A590" t="s">
        <v>1436</v>
      </c>
      <c r="B590" t="s">
        <v>1392</v>
      </c>
      <c r="C590" t="s">
        <v>1285</v>
      </c>
      <c r="D590">
        <v>100</v>
      </c>
      <c r="E590">
        <v>560399.7623149259</v>
      </c>
      <c r="F590"/>
    </row>
    <row r="591" spans="1:6" x14ac:dyDescent="0.3">
      <c r="A591" t="s">
        <v>1436</v>
      </c>
      <c r="B591" t="s">
        <v>1392</v>
      </c>
      <c r="C591" t="s">
        <v>1285</v>
      </c>
      <c r="D591">
        <v>100</v>
      </c>
      <c r="E591">
        <v>560399.7623149259</v>
      </c>
      <c r="F591"/>
    </row>
    <row r="592" spans="1:6" x14ac:dyDescent="0.3">
      <c r="A592" t="s">
        <v>1436</v>
      </c>
      <c r="B592" t="s">
        <v>1345</v>
      </c>
      <c r="C592" t="s">
        <v>1285</v>
      </c>
      <c r="D592">
        <v>100</v>
      </c>
      <c r="E592">
        <v>511067.17459905357</v>
      </c>
      <c r="F592"/>
    </row>
    <row r="593" spans="1:6" x14ac:dyDescent="0.3">
      <c r="A593" t="s">
        <v>1436</v>
      </c>
      <c r="B593" t="s">
        <v>1382</v>
      </c>
      <c r="C593" t="s">
        <v>1285</v>
      </c>
      <c r="D593">
        <v>100</v>
      </c>
      <c r="E593">
        <v>627684.51073125761</v>
      </c>
      <c r="F593"/>
    </row>
    <row r="594" spans="1:6" x14ac:dyDescent="0.3">
      <c r="A594" t="s">
        <v>1436</v>
      </c>
      <c r="B594" t="s">
        <v>1384</v>
      </c>
      <c r="C594" t="s">
        <v>1285</v>
      </c>
      <c r="D594">
        <v>100</v>
      </c>
      <c r="E594">
        <v>572203.60928210767</v>
      </c>
      <c r="F594"/>
    </row>
    <row r="595" spans="1:6" x14ac:dyDescent="0.3">
      <c r="A595" t="s">
        <v>1436</v>
      </c>
      <c r="B595" t="s">
        <v>1360</v>
      </c>
      <c r="C595" t="s">
        <v>1285</v>
      </c>
      <c r="D595">
        <v>100</v>
      </c>
      <c r="E595">
        <v>509999.50137777632</v>
      </c>
      <c r="F595"/>
    </row>
    <row r="596" spans="1:6" x14ac:dyDescent="0.3">
      <c r="A596" t="s">
        <v>1436</v>
      </c>
      <c r="B596" t="s">
        <v>1446</v>
      </c>
      <c r="C596" t="s">
        <v>1285</v>
      </c>
      <c r="D596">
        <v>100</v>
      </c>
      <c r="E596">
        <v>511253.39356839319</v>
      </c>
      <c r="F596"/>
    </row>
    <row r="597" spans="1:6" x14ac:dyDescent="0.3">
      <c r="A597" t="s">
        <v>1436</v>
      </c>
      <c r="B597" t="s">
        <v>1363</v>
      </c>
      <c r="C597" t="s">
        <v>1285</v>
      </c>
      <c r="D597">
        <v>100</v>
      </c>
      <c r="E597">
        <v>742499.25887777621</v>
      </c>
      <c r="F597"/>
    </row>
    <row r="598" spans="1:6" x14ac:dyDescent="0.3">
      <c r="A598" t="s">
        <v>1436</v>
      </c>
      <c r="B598" t="s">
        <v>1550</v>
      </c>
      <c r="C598" t="s">
        <v>1285</v>
      </c>
      <c r="D598">
        <v>100</v>
      </c>
      <c r="E598">
        <v>639252.0546871057</v>
      </c>
      <c r="F598"/>
    </row>
    <row r="599" spans="1:6" x14ac:dyDescent="0.3">
      <c r="A599" t="s">
        <v>1436</v>
      </c>
      <c r="B599" t="s">
        <v>1553</v>
      </c>
      <c r="C599" t="s">
        <v>1285</v>
      </c>
      <c r="D599">
        <v>100</v>
      </c>
      <c r="E599">
        <v>526440.76990627719</v>
      </c>
      <c r="F599"/>
    </row>
    <row r="600" spans="1:6" x14ac:dyDescent="0.3">
      <c r="A600" t="s">
        <v>1376</v>
      </c>
      <c r="C600" t="s">
        <v>1285</v>
      </c>
      <c r="D600">
        <v>100</v>
      </c>
      <c r="E600">
        <v>40735.961204826788</v>
      </c>
      <c r="F600"/>
    </row>
    <row r="601" spans="1:6" x14ac:dyDescent="0.3">
      <c r="A601" t="s">
        <v>1376</v>
      </c>
      <c r="B601" t="s">
        <v>1398</v>
      </c>
      <c r="C601" t="s">
        <v>1285</v>
      </c>
      <c r="D601">
        <v>100</v>
      </c>
      <c r="E601">
        <v>43235.961284226796</v>
      </c>
      <c r="F601"/>
    </row>
    <row r="602" spans="1:6" x14ac:dyDescent="0.3">
      <c r="A602" t="s">
        <v>1376</v>
      </c>
      <c r="B602" t="s">
        <v>1326</v>
      </c>
      <c r="C602" t="s">
        <v>1285</v>
      </c>
      <c r="D602">
        <v>100</v>
      </c>
      <c r="E602">
        <v>43235.961179826787</v>
      </c>
      <c r="F602"/>
    </row>
    <row r="603" spans="1:6" x14ac:dyDescent="0.3">
      <c r="A603" t="s">
        <v>1376</v>
      </c>
      <c r="B603" t="s">
        <v>1536</v>
      </c>
      <c r="C603" t="s">
        <v>1285</v>
      </c>
      <c r="D603">
        <v>100</v>
      </c>
      <c r="E603">
        <v>87538.629377336372</v>
      </c>
      <c r="F603"/>
    </row>
    <row r="604" spans="1:6" x14ac:dyDescent="0.3">
      <c r="A604" t="s">
        <v>1376</v>
      </c>
      <c r="B604" t="s">
        <v>1537</v>
      </c>
      <c r="C604" t="s">
        <v>1285</v>
      </c>
      <c r="D604">
        <v>100</v>
      </c>
      <c r="E604">
        <v>63375.478001876043</v>
      </c>
      <c r="F604"/>
    </row>
    <row r="605" spans="1:6" x14ac:dyDescent="0.3">
      <c r="A605" t="s">
        <v>1376</v>
      </c>
      <c r="B605" t="s">
        <v>1331</v>
      </c>
      <c r="C605" t="s">
        <v>1285</v>
      </c>
      <c r="D605">
        <v>100</v>
      </c>
      <c r="E605">
        <v>46368.818416721784</v>
      </c>
      <c r="F605"/>
    </row>
    <row r="606" spans="1:6" x14ac:dyDescent="0.3">
      <c r="A606" t="s">
        <v>1376</v>
      </c>
      <c r="B606" t="s">
        <v>1403</v>
      </c>
      <c r="C606" t="s">
        <v>1285</v>
      </c>
      <c r="D606">
        <v>100</v>
      </c>
      <c r="E606">
        <v>153820.47146144905</v>
      </c>
      <c r="F606"/>
    </row>
    <row r="607" spans="1:6" x14ac:dyDescent="0.3">
      <c r="A607" t="s">
        <v>1376</v>
      </c>
      <c r="B607" t="s">
        <v>1335</v>
      </c>
      <c r="C607" t="s">
        <v>1285</v>
      </c>
      <c r="D607">
        <v>100</v>
      </c>
      <c r="E607">
        <v>81742.481737181457</v>
      </c>
      <c r="F607"/>
    </row>
    <row r="608" spans="1:6" x14ac:dyDescent="0.3">
      <c r="A608" t="s">
        <v>1376</v>
      </c>
      <c r="B608" t="s">
        <v>1405</v>
      </c>
      <c r="C608" t="s">
        <v>1285</v>
      </c>
      <c r="D608">
        <v>100</v>
      </c>
      <c r="E608">
        <v>40735.961204826788</v>
      </c>
      <c r="F608"/>
    </row>
    <row r="609" spans="1:6" x14ac:dyDescent="0.3">
      <c r="A609" t="s">
        <v>1376</v>
      </c>
      <c r="B609" t="s">
        <v>1337</v>
      </c>
      <c r="C609" t="s">
        <v>1285</v>
      </c>
      <c r="D609">
        <v>100</v>
      </c>
      <c r="E609">
        <v>40735.961204826788</v>
      </c>
      <c r="F609"/>
    </row>
    <row r="610" spans="1:6" x14ac:dyDescent="0.3">
      <c r="A610" t="s">
        <v>1376</v>
      </c>
      <c r="B610" t="s">
        <v>1407</v>
      </c>
      <c r="C610" t="s">
        <v>1285</v>
      </c>
      <c r="D610">
        <v>100</v>
      </c>
      <c r="E610">
        <v>40735.961204826788</v>
      </c>
      <c r="F610"/>
    </row>
    <row r="611" spans="1:6" x14ac:dyDescent="0.3">
      <c r="A611" t="s">
        <v>1376</v>
      </c>
      <c r="B611" t="s">
        <v>1410</v>
      </c>
      <c r="C611" t="s">
        <v>1285</v>
      </c>
      <c r="D611">
        <v>100</v>
      </c>
      <c r="E611">
        <v>40735.961204826788</v>
      </c>
      <c r="F611"/>
    </row>
    <row r="612" spans="1:6" x14ac:dyDescent="0.3">
      <c r="A612" t="s">
        <v>1376</v>
      </c>
      <c r="B612" t="s">
        <v>1414</v>
      </c>
      <c r="C612" t="s">
        <v>1285</v>
      </c>
      <c r="D612">
        <v>100</v>
      </c>
      <c r="E612">
        <v>40735.961204826788</v>
      </c>
      <c r="F612"/>
    </row>
    <row r="613" spans="1:6" x14ac:dyDescent="0.3">
      <c r="A613" t="s">
        <v>1376</v>
      </c>
      <c r="B613" t="s">
        <v>1367</v>
      </c>
      <c r="C613" t="s">
        <v>1285</v>
      </c>
      <c r="D613">
        <v>100</v>
      </c>
      <c r="E613">
        <v>40735.961204826788</v>
      </c>
      <c r="F613"/>
    </row>
    <row r="614" spans="1:6" x14ac:dyDescent="0.3">
      <c r="A614" t="s">
        <v>1376</v>
      </c>
      <c r="B614" t="s">
        <v>1420</v>
      </c>
      <c r="C614" t="s">
        <v>1285</v>
      </c>
      <c r="D614">
        <v>100</v>
      </c>
      <c r="E614">
        <v>41569.294454826791</v>
      </c>
      <c r="F614"/>
    </row>
    <row r="615" spans="1:6" x14ac:dyDescent="0.3">
      <c r="A615" t="s">
        <v>1376</v>
      </c>
      <c r="B615" t="s">
        <v>1352</v>
      </c>
      <c r="C615" t="s">
        <v>1285</v>
      </c>
      <c r="D615">
        <v>100</v>
      </c>
      <c r="E615">
        <v>43235.957704826797</v>
      </c>
      <c r="F615"/>
    </row>
    <row r="616" spans="1:6" x14ac:dyDescent="0.3">
      <c r="A616" t="s">
        <v>1376</v>
      </c>
      <c r="B616" t="s">
        <v>1369</v>
      </c>
      <c r="C616" t="s">
        <v>1285</v>
      </c>
      <c r="D616">
        <v>100</v>
      </c>
      <c r="E616">
        <v>40735.961204826788</v>
      </c>
      <c r="F616"/>
    </row>
    <row r="617" spans="1:6" x14ac:dyDescent="0.3">
      <c r="A617" t="s">
        <v>1376</v>
      </c>
      <c r="B617" t="s">
        <v>1426</v>
      </c>
      <c r="C617" t="s">
        <v>1285</v>
      </c>
      <c r="D617">
        <v>100</v>
      </c>
      <c r="E617">
        <v>42023.548582854288</v>
      </c>
      <c r="F617"/>
    </row>
    <row r="618" spans="1:6" x14ac:dyDescent="0.3">
      <c r="A618" t="s">
        <v>1376</v>
      </c>
      <c r="B618" t="s">
        <v>1386</v>
      </c>
      <c r="C618" t="s">
        <v>1285</v>
      </c>
      <c r="D618">
        <v>100</v>
      </c>
      <c r="E618">
        <v>41980.881712132279</v>
      </c>
      <c r="F618"/>
    </row>
    <row r="619" spans="1:6" x14ac:dyDescent="0.3">
      <c r="A619" t="s">
        <v>1376</v>
      </c>
      <c r="B619" t="s">
        <v>1429</v>
      </c>
      <c r="C619" t="s">
        <v>1285</v>
      </c>
      <c r="D619">
        <v>100</v>
      </c>
      <c r="E619">
        <v>43235.961204826795</v>
      </c>
      <c r="F619"/>
    </row>
    <row r="620" spans="1:6" x14ac:dyDescent="0.3">
      <c r="A620" t="s">
        <v>1376</v>
      </c>
      <c r="B620" t="s">
        <v>1432</v>
      </c>
      <c r="C620" t="s">
        <v>1285</v>
      </c>
      <c r="D620">
        <v>100</v>
      </c>
      <c r="E620">
        <v>43235.966204826793</v>
      </c>
      <c r="F620"/>
    </row>
    <row r="621" spans="1:6" x14ac:dyDescent="0.3">
      <c r="A621" t="s">
        <v>1376</v>
      </c>
      <c r="B621" t="s">
        <v>1371</v>
      </c>
      <c r="C621" t="s">
        <v>1285</v>
      </c>
      <c r="D621">
        <v>100</v>
      </c>
      <c r="E621">
        <v>40735.961204826788</v>
      </c>
      <c r="F621"/>
    </row>
    <row r="622" spans="1:6" x14ac:dyDescent="0.3">
      <c r="A622" t="s">
        <v>1376</v>
      </c>
      <c r="B622" t="s">
        <v>1434</v>
      </c>
      <c r="C622" t="s">
        <v>1285</v>
      </c>
      <c r="D622">
        <v>100</v>
      </c>
      <c r="E622">
        <v>40735.961204826788</v>
      </c>
      <c r="F622"/>
    </row>
    <row r="623" spans="1:6" x14ac:dyDescent="0.3">
      <c r="A623" t="s">
        <v>1376</v>
      </c>
      <c r="B623" t="s">
        <v>1372</v>
      </c>
      <c r="C623" t="s">
        <v>1285</v>
      </c>
      <c r="D623">
        <v>100</v>
      </c>
      <c r="E623">
        <v>40735.961204826788</v>
      </c>
      <c r="F623"/>
    </row>
    <row r="624" spans="1:6" x14ac:dyDescent="0.3">
      <c r="A624" t="s">
        <v>1376</v>
      </c>
      <c r="B624" t="s">
        <v>1340</v>
      </c>
      <c r="C624" t="s">
        <v>1285</v>
      </c>
      <c r="D624">
        <v>100</v>
      </c>
      <c r="E624">
        <v>43159.343028308271</v>
      </c>
      <c r="F624"/>
    </row>
    <row r="625" spans="1:6" x14ac:dyDescent="0.3">
      <c r="A625" t="s">
        <v>1376</v>
      </c>
      <c r="B625" t="s">
        <v>1375</v>
      </c>
      <c r="C625" t="s">
        <v>1285</v>
      </c>
      <c r="D625">
        <v>100</v>
      </c>
      <c r="E625">
        <v>42298.461204826795</v>
      </c>
      <c r="F625"/>
    </row>
    <row r="626" spans="1:6" x14ac:dyDescent="0.3">
      <c r="A626" t="s">
        <v>1376</v>
      </c>
      <c r="B626" t="s">
        <v>1343</v>
      </c>
      <c r="C626" t="s">
        <v>1285</v>
      </c>
      <c r="D626">
        <v>100</v>
      </c>
      <c r="E626">
        <v>40735.961204826788</v>
      </c>
      <c r="F626"/>
    </row>
    <row r="627" spans="1:6" x14ac:dyDescent="0.3">
      <c r="A627" t="s">
        <v>1376</v>
      </c>
      <c r="B627" t="s">
        <v>1436</v>
      </c>
      <c r="C627" t="s">
        <v>1285</v>
      </c>
      <c r="D627">
        <v>100</v>
      </c>
      <c r="E627">
        <v>45735.956218604559</v>
      </c>
      <c r="F627"/>
    </row>
    <row r="628" spans="1:6" x14ac:dyDescent="0.3">
      <c r="A628" t="s">
        <v>1376</v>
      </c>
      <c r="B628" t="s">
        <v>1376</v>
      </c>
      <c r="C628" t="s">
        <v>1285</v>
      </c>
      <c r="D628">
        <v>100</v>
      </c>
      <c r="E628">
        <v>81471.922409653576</v>
      </c>
      <c r="F628"/>
    </row>
    <row r="629" spans="1:6" x14ac:dyDescent="0.3">
      <c r="A629" t="s">
        <v>1376</v>
      </c>
      <c r="B629" t="s">
        <v>1355</v>
      </c>
      <c r="C629" t="s">
        <v>1285</v>
      </c>
      <c r="D629">
        <v>100</v>
      </c>
      <c r="E629">
        <v>80018.201624079025</v>
      </c>
      <c r="F629"/>
    </row>
    <row r="630" spans="1:6" x14ac:dyDescent="0.3">
      <c r="A630" t="s">
        <v>1376</v>
      </c>
      <c r="B630" t="s">
        <v>1437</v>
      </c>
      <c r="C630" t="s">
        <v>1285</v>
      </c>
      <c r="D630">
        <v>100</v>
      </c>
      <c r="E630">
        <v>43235.966204826793</v>
      </c>
      <c r="F630"/>
    </row>
    <row r="631" spans="1:6" x14ac:dyDescent="0.3">
      <c r="A631" t="s">
        <v>1376</v>
      </c>
      <c r="B631" t="s">
        <v>1440</v>
      </c>
      <c r="C631" t="s">
        <v>1285</v>
      </c>
      <c r="D631">
        <v>100</v>
      </c>
      <c r="E631">
        <v>40735.961204826788</v>
      </c>
      <c r="F631"/>
    </row>
    <row r="632" spans="1:6" x14ac:dyDescent="0.3">
      <c r="A632" t="s">
        <v>1376</v>
      </c>
      <c r="B632" t="s">
        <v>1442</v>
      </c>
      <c r="C632" t="s">
        <v>1285</v>
      </c>
      <c r="D632">
        <v>100</v>
      </c>
      <c r="E632">
        <v>40735.961204826788</v>
      </c>
      <c r="F632"/>
    </row>
    <row r="633" spans="1:6" x14ac:dyDescent="0.3">
      <c r="A633" t="s">
        <v>1376</v>
      </c>
      <c r="B633" t="s">
        <v>1395</v>
      </c>
      <c r="C633" t="s">
        <v>1285</v>
      </c>
      <c r="D633">
        <v>100</v>
      </c>
      <c r="E633">
        <v>40735.961204826788</v>
      </c>
      <c r="F633"/>
    </row>
    <row r="634" spans="1:6" x14ac:dyDescent="0.3">
      <c r="A634" t="s">
        <v>1376</v>
      </c>
      <c r="B634" t="s">
        <v>1389</v>
      </c>
      <c r="C634" t="s">
        <v>1285</v>
      </c>
      <c r="D634">
        <v>100</v>
      </c>
      <c r="E634">
        <v>43235.966204826793</v>
      </c>
      <c r="F634"/>
    </row>
    <row r="635" spans="1:6" x14ac:dyDescent="0.3">
      <c r="A635" t="s">
        <v>1376</v>
      </c>
      <c r="B635" t="s">
        <v>1377</v>
      </c>
      <c r="C635" t="s">
        <v>1285</v>
      </c>
      <c r="D635">
        <v>100</v>
      </c>
      <c r="E635">
        <v>40735.961204826788</v>
      </c>
      <c r="F635"/>
    </row>
    <row r="636" spans="1:6" x14ac:dyDescent="0.3">
      <c r="A636" t="s">
        <v>1376</v>
      </c>
      <c r="B636" t="s">
        <v>1392</v>
      </c>
      <c r="C636" t="s">
        <v>1285</v>
      </c>
      <c r="D636">
        <v>100</v>
      </c>
      <c r="E636">
        <v>106510.85501152286</v>
      </c>
      <c r="F636"/>
    </row>
    <row r="637" spans="1:6" x14ac:dyDescent="0.3">
      <c r="A637" t="s">
        <v>1376</v>
      </c>
      <c r="B637" t="s">
        <v>1392</v>
      </c>
      <c r="C637" t="s">
        <v>1285</v>
      </c>
      <c r="D637">
        <v>100</v>
      </c>
      <c r="E637">
        <v>106510.85501152286</v>
      </c>
      <c r="F637"/>
    </row>
    <row r="638" spans="1:6" x14ac:dyDescent="0.3">
      <c r="A638" t="s">
        <v>1376</v>
      </c>
      <c r="B638" t="s">
        <v>1345</v>
      </c>
      <c r="C638" t="s">
        <v>1285</v>
      </c>
      <c r="D638">
        <v>100</v>
      </c>
      <c r="E638">
        <v>40735.961204826788</v>
      </c>
      <c r="F638"/>
    </row>
    <row r="639" spans="1:6" x14ac:dyDescent="0.3">
      <c r="A639" t="s">
        <v>1376</v>
      </c>
      <c r="B639" t="s">
        <v>1382</v>
      </c>
      <c r="C639" t="s">
        <v>1285</v>
      </c>
      <c r="D639">
        <v>100</v>
      </c>
      <c r="E639">
        <v>41698.77744308512</v>
      </c>
      <c r="F639"/>
    </row>
    <row r="640" spans="1:6" x14ac:dyDescent="0.3">
      <c r="A640" t="s">
        <v>1376</v>
      </c>
      <c r="B640" t="s">
        <v>1384</v>
      </c>
      <c r="C640" t="s">
        <v>1285</v>
      </c>
      <c r="D640">
        <v>100</v>
      </c>
      <c r="E640">
        <v>49008.99692409132</v>
      </c>
      <c r="F640"/>
    </row>
    <row r="641" spans="1:6" x14ac:dyDescent="0.3">
      <c r="A641" t="s">
        <v>1376</v>
      </c>
      <c r="B641" t="s">
        <v>1360</v>
      </c>
      <c r="C641" t="s">
        <v>1285</v>
      </c>
      <c r="D641">
        <v>100</v>
      </c>
      <c r="E641">
        <v>100735.96120482677</v>
      </c>
      <c r="F641"/>
    </row>
    <row r="642" spans="1:6" x14ac:dyDescent="0.3">
      <c r="A642" t="s">
        <v>1376</v>
      </c>
      <c r="B642" t="s">
        <v>1446</v>
      </c>
      <c r="C642" t="s">
        <v>1285</v>
      </c>
      <c r="D642">
        <v>100</v>
      </c>
      <c r="E642">
        <v>101712.21356820127</v>
      </c>
      <c r="F642"/>
    </row>
    <row r="643" spans="1:6" x14ac:dyDescent="0.3">
      <c r="A643" t="s">
        <v>1376</v>
      </c>
      <c r="B643" t="s">
        <v>1363</v>
      </c>
      <c r="C643" t="s">
        <v>1285</v>
      </c>
      <c r="D643">
        <v>100</v>
      </c>
      <c r="E643">
        <v>83235.918704826792</v>
      </c>
      <c r="F643"/>
    </row>
    <row r="644" spans="1:6" x14ac:dyDescent="0.3">
      <c r="A644" t="s">
        <v>1376</v>
      </c>
      <c r="B644" t="s">
        <v>1550</v>
      </c>
      <c r="C644" t="s">
        <v>1285</v>
      </c>
      <c r="D644">
        <v>100</v>
      </c>
      <c r="E644">
        <v>103180.50287128688</v>
      </c>
      <c r="F644"/>
    </row>
    <row r="645" spans="1:6" x14ac:dyDescent="0.3">
      <c r="A645" t="s">
        <v>1376</v>
      </c>
      <c r="B645" t="s">
        <v>1553</v>
      </c>
      <c r="C645" t="s">
        <v>1285</v>
      </c>
      <c r="D645">
        <v>100</v>
      </c>
      <c r="E645">
        <v>83282.777927978517</v>
      </c>
      <c r="F645"/>
    </row>
    <row r="646" spans="1:6" x14ac:dyDescent="0.3">
      <c r="A646" t="s">
        <v>1355</v>
      </c>
      <c r="C646" t="s">
        <v>1285</v>
      </c>
      <c r="D646">
        <v>100</v>
      </c>
      <c r="E646">
        <v>189353.64134750032</v>
      </c>
      <c r="F646"/>
    </row>
    <row r="647" spans="1:6" x14ac:dyDescent="0.3">
      <c r="A647" t="s">
        <v>1355</v>
      </c>
      <c r="B647" t="s">
        <v>1398</v>
      </c>
      <c r="C647" t="s">
        <v>1285</v>
      </c>
      <c r="D647">
        <v>100</v>
      </c>
      <c r="E647">
        <v>256853.64349130061</v>
      </c>
      <c r="F647"/>
    </row>
    <row r="648" spans="1:6" x14ac:dyDescent="0.3">
      <c r="A648" t="s">
        <v>1355</v>
      </c>
      <c r="B648" t="s">
        <v>1326</v>
      </c>
      <c r="C648" t="s">
        <v>1285</v>
      </c>
      <c r="D648">
        <v>100</v>
      </c>
      <c r="E648">
        <v>228392.61608942985</v>
      </c>
      <c r="F648"/>
    </row>
    <row r="649" spans="1:6" x14ac:dyDescent="0.3">
      <c r="A649" t="s">
        <v>1355</v>
      </c>
      <c r="B649" t="s">
        <v>1536</v>
      </c>
      <c r="C649" t="s">
        <v>1285</v>
      </c>
      <c r="D649">
        <v>100</v>
      </c>
      <c r="E649">
        <v>336671.82917785383</v>
      </c>
      <c r="F649"/>
    </row>
    <row r="650" spans="1:6" x14ac:dyDescent="0.3">
      <c r="A650" t="s">
        <v>1355</v>
      </c>
      <c r="B650" t="s">
        <v>1537</v>
      </c>
      <c r="C650" t="s">
        <v>1285</v>
      </c>
      <c r="D650">
        <v>100</v>
      </c>
      <c r="E650">
        <v>287642.73316092329</v>
      </c>
      <c r="F650"/>
    </row>
    <row r="651" spans="1:6" x14ac:dyDescent="0.3">
      <c r="A651" t="s">
        <v>1355</v>
      </c>
      <c r="B651" t="s">
        <v>1331</v>
      </c>
      <c r="C651" t="s">
        <v>1285</v>
      </c>
      <c r="D651">
        <v>100</v>
      </c>
      <c r="E651">
        <v>214264.173267776</v>
      </c>
      <c r="F651"/>
    </row>
    <row r="652" spans="1:6" x14ac:dyDescent="0.3">
      <c r="A652" t="s">
        <v>1355</v>
      </c>
      <c r="B652" t="s">
        <v>1403</v>
      </c>
      <c r="C652" t="s">
        <v>1285</v>
      </c>
      <c r="D652">
        <v>100</v>
      </c>
      <c r="E652">
        <v>476520.97618069744</v>
      </c>
      <c r="F652"/>
    </row>
    <row r="653" spans="1:6" x14ac:dyDescent="0.3">
      <c r="A653" t="s">
        <v>1355</v>
      </c>
      <c r="B653" t="s">
        <v>1335</v>
      </c>
      <c r="C653" t="s">
        <v>1285</v>
      </c>
      <c r="D653">
        <v>100</v>
      </c>
      <c r="E653">
        <v>294940.25643618999</v>
      </c>
      <c r="F653"/>
    </row>
    <row r="654" spans="1:6" x14ac:dyDescent="0.3">
      <c r="A654" t="s">
        <v>1355</v>
      </c>
      <c r="B654" t="s">
        <v>1405</v>
      </c>
      <c r="C654" t="s">
        <v>1285</v>
      </c>
      <c r="D654">
        <v>100</v>
      </c>
      <c r="E654">
        <v>237552.20161279451</v>
      </c>
      <c r="F654"/>
    </row>
    <row r="655" spans="1:6" x14ac:dyDescent="0.3">
      <c r="A655" t="s">
        <v>1355</v>
      </c>
      <c r="B655" t="s">
        <v>1337</v>
      </c>
      <c r="C655" t="s">
        <v>1285</v>
      </c>
      <c r="D655">
        <v>100</v>
      </c>
      <c r="E655">
        <v>240246.62891565566</v>
      </c>
      <c r="F655"/>
    </row>
    <row r="656" spans="1:6" x14ac:dyDescent="0.3">
      <c r="A656" t="s">
        <v>1355</v>
      </c>
      <c r="B656" t="s">
        <v>1407</v>
      </c>
      <c r="C656" t="s">
        <v>1285</v>
      </c>
      <c r="D656">
        <v>100</v>
      </c>
      <c r="E656">
        <v>239353.74134750056</v>
      </c>
      <c r="F656"/>
    </row>
    <row r="657" spans="1:6" x14ac:dyDescent="0.3">
      <c r="A657" t="s">
        <v>1355</v>
      </c>
      <c r="B657" t="s">
        <v>1410</v>
      </c>
      <c r="C657" t="s">
        <v>1285</v>
      </c>
      <c r="D657">
        <v>100</v>
      </c>
      <c r="E657">
        <v>241853.64134750061</v>
      </c>
      <c r="F657"/>
    </row>
    <row r="658" spans="1:6" x14ac:dyDescent="0.3">
      <c r="A658" t="s">
        <v>1355</v>
      </c>
      <c r="B658" t="s">
        <v>1414</v>
      </c>
      <c r="C658" t="s">
        <v>1285</v>
      </c>
      <c r="D658">
        <v>100</v>
      </c>
      <c r="E658">
        <v>216326.72314141426</v>
      </c>
      <c r="F658"/>
    </row>
    <row r="659" spans="1:6" x14ac:dyDescent="0.3">
      <c r="A659" t="s">
        <v>1355</v>
      </c>
      <c r="B659" t="s">
        <v>1367</v>
      </c>
      <c r="C659" t="s">
        <v>1285</v>
      </c>
      <c r="D659">
        <v>100</v>
      </c>
      <c r="E659">
        <v>236040.4390720207</v>
      </c>
      <c r="F659"/>
    </row>
    <row r="660" spans="1:6" x14ac:dyDescent="0.3">
      <c r="A660" t="s">
        <v>1355</v>
      </c>
      <c r="B660" t="s">
        <v>1420</v>
      </c>
      <c r="C660" t="s">
        <v>1285</v>
      </c>
      <c r="D660">
        <v>100</v>
      </c>
      <c r="E660">
        <v>200195.90776504509</v>
      </c>
      <c r="F660"/>
    </row>
    <row r="661" spans="1:6" x14ac:dyDescent="0.3">
      <c r="A661" t="s">
        <v>1355</v>
      </c>
      <c r="B661" t="s">
        <v>1352</v>
      </c>
      <c r="C661" t="s">
        <v>1285</v>
      </c>
      <c r="D661">
        <v>100</v>
      </c>
      <c r="E661">
        <v>244353.56434750065</v>
      </c>
      <c r="F661"/>
    </row>
    <row r="662" spans="1:6" x14ac:dyDescent="0.3">
      <c r="A662" t="s">
        <v>1355</v>
      </c>
      <c r="B662" t="s">
        <v>1369</v>
      </c>
      <c r="C662" t="s">
        <v>1285</v>
      </c>
      <c r="D662">
        <v>100</v>
      </c>
      <c r="E662">
        <v>199980.87136314585</v>
      </c>
      <c r="F662"/>
    </row>
    <row r="663" spans="1:6" x14ac:dyDescent="0.3">
      <c r="A663" t="s">
        <v>1355</v>
      </c>
      <c r="B663" t="s">
        <v>1426</v>
      </c>
      <c r="C663" t="s">
        <v>1285</v>
      </c>
      <c r="D663">
        <v>100</v>
      </c>
      <c r="E663">
        <v>193742.33177797805</v>
      </c>
      <c r="F663"/>
    </row>
    <row r="664" spans="1:6" x14ac:dyDescent="0.3">
      <c r="A664" t="s">
        <v>1355</v>
      </c>
      <c r="B664" t="s">
        <v>1386</v>
      </c>
      <c r="C664" t="s">
        <v>1285</v>
      </c>
      <c r="D664">
        <v>100</v>
      </c>
      <c r="E664">
        <v>256853.85734750063</v>
      </c>
      <c r="F664"/>
    </row>
    <row r="665" spans="1:6" x14ac:dyDescent="0.3">
      <c r="A665" t="s">
        <v>1355</v>
      </c>
      <c r="B665" t="s">
        <v>1429</v>
      </c>
      <c r="C665" t="s">
        <v>1285</v>
      </c>
      <c r="D665">
        <v>100</v>
      </c>
      <c r="E665">
        <v>256853.64134750061</v>
      </c>
      <c r="F665"/>
    </row>
    <row r="666" spans="1:6" x14ac:dyDescent="0.3">
      <c r="A666" t="s">
        <v>1355</v>
      </c>
      <c r="B666" t="s">
        <v>1432</v>
      </c>
      <c r="C666" t="s">
        <v>1285</v>
      </c>
      <c r="D666">
        <v>100</v>
      </c>
      <c r="E666">
        <v>189353.64134750032</v>
      </c>
      <c r="F666"/>
    </row>
    <row r="667" spans="1:6" x14ac:dyDescent="0.3">
      <c r="A667" t="s">
        <v>1355</v>
      </c>
      <c r="B667" t="s">
        <v>1371</v>
      </c>
      <c r="C667" t="s">
        <v>1285</v>
      </c>
      <c r="D667">
        <v>100</v>
      </c>
      <c r="E667">
        <v>189353.64134750032</v>
      </c>
      <c r="F667"/>
    </row>
    <row r="668" spans="1:6" x14ac:dyDescent="0.3">
      <c r="A668" t="s">
        <v>1355</v>
      </c>
      <c r="B668" t="s">
        <v>1434</v>
      </c>
      <c r="C668" t="s">
        <v>1285</v>
      </c>
      <c r="D668">
        <v>100</v>
      </c>
      <c r="E668">
        <v>244234.67108528237</v>
      </c>
      <c r="F668"/>
    </row>
    <row r="669" spans="1:6" x14ac:dyDescent="0.3">
      <c r="A669" t="s">
        <v>1355</v>
      </c>
      <c r="B669" t="s">
        <v>1372</v>
      </c>
      <c r="C669" t="s">
        <v>1285</v>
      </c>
      <c r="D669">
        <v>100</v>
      </c>
      <c r="E669">
        <v>189353.64134750032</v>
      </c>
      <c r="F669"/>
    </row>
    <row r="670" spans="1:6" x14ac:dyDescent="0.3">
      <c r="A670" t="s">
        <v>1355</v>
      </c>
      <c r="B670" t="s">
        <v>1340</v>
      </c>
      <c r="C670" t="s">
        <v>1285</v>
      </c>
      <c r="D670">
        <v>100</v>
      </c>
      <c r="E670">
        <v>241229.50919685376</v>
      </c>
      <c r="F670"/>
    </row>
    <row r="671" spans="1:6" x14ac:dyDescent="0.3">
      <c r="A671" t="s">
        <v>1355</v>
      </c>
      <c r="B671" t="s">
        <v>1375</v>
      </c>
      <c r="C671" t="s">
        <v>1285</v>
      </c>
      <c r="D671">
        <v>100</v>
      </c>
      <c r="E671">
        <v>193416.14134750035</v>
      </c>
      <c r="F671"/>
    </row>
    <row r="672" spans="1:6" x14ac:dyDescent="0.3">
      <c r="A672" t="s">
        <v>1355</v>
      </c>
      <c r="B672" t="s">
        <v>1343</v>
      </c>
      <c r="C672" t="s">
        <v>1285</v>
      </c>
      <c r="D672">
        <v>100</v>
      </c>
      <c r="E672">
        <v>239353.74134750056</v>
      </c>
      <c r="F672"/>
    </row>
    <row r="673" spans="1:6" x14ac:dyDescent="0.3">
      <c r="A673" t="s">
        <v>1355</v>
      </c>
      <c r="B673" t="s">
        <v>1436</v>
      </c>
      <c r="C673" t="s">
        <v>1285</v>
      </c>
      <c r="D673">
        <v>100</v>
      </c>
      <c r="E673">
        <v>295158.01107438456</v>
      </c>
      <c r="F673"/>
    </row>
    <row r="674" spans="1:6" x14ac:dyDescent="0.3">
      <c r="A674" t="s">
        <v>1355</v>
      </c>
      <c r="B674" t="s">
        <v>1376</v>
      </c>
      <c r="C674" t="s">
        <v>1285</v>
      </c>
      <c r="D674">
        <v>100</v>
      </c>
      <c r="E674">
        <v>220025.04383513375</v>
      </c>
      <c r="F674"/>
    </row>
    <row r="675" spans="1:6" x14ac:dyDescent="0.3">
      <c r="A675" t="s">
        <v>1355</v>
      </c>
      <c r="B675" t="s">
        <v>1355</v>
      </c>
      <c r="C675" t="s">
        <v>1285</v>
      </c>
      <c r="D675">
        <v>100</v>
      </c>
      <c r="E675">
        <v>378707.28269500064</v>
      </c>
      <c r="F675"/>
    </row>
    <row r="676" spans="1:6" x14ac:dyDescent="0.3">
      <c r="A676" t="s">
        <v>1355</v>
      </c>
      <c r="B676" t="s">
        <v>1437</v>
      </c>
      <c r="C676" t="s">
        <v>1285</v>
      </c>
      <c r="D676">
        <v>100</v>
      </c>
      <c r="E676">
        <v>256853.77634750062</v>
      </c>
      <c r="F676"/>
    </row>
    <row r="677" spans="1:6" x14ac:dyDescent="0.3">
      <c r="A677" t="s">
        <v>1355</v>
      </c>
      <c r="B677" t="s">
        <v>1440</v>
      </c>
      <c r="C677" t="s">
        <v>1285</v>
      </c>
      <c r="D677">
        <v>100</v>
      </c>
      <c r="E677">
        <v>257586.4407352017</v>
      </c>
      <c r="F677"/>
    </row>
    <row r="678" spans="1:6" x14ac:dyDescent="0.3">
      <c r="A678" t="s">
        <v>1355</v>
      </c>
      <c r="B678" t="s">
        <v>1442</v>
      </c>
      <c r="C678" t="s">
        <v>1285</v>
      </c>
      <c r="D678">
        <v>100</v>
      </c>
      <c r="E678">
        <v>259353.7813475006</v>
      </c>
      <c r="F678"/>
    </row>
    <row r="679" spans="1:6" x14ac:dyDescent="0.3">
      <c r="A679" t="s">
        <v>1355</v>
      </c>
      <c r="B679" t="s">
        <v>1395</v>
      </c>
      <c r="C679" t="s">
        <v>1285</v>
      </c>
      <c r="D679">
        <v>100</v>
      </c>
      <c r="E679">
        <v>255102.46563457887</v>
      </c>
      <c r="F679"/>
    </row>
    <row r="680" spans="1:6" x14ac:dyDescent="0.3">
      <c r="A680" t="s">
        <v>1355</v>
      </c>
      <c r="B680" t="s">
        <v>1389</v>
      </c>
      <c r="C680" t="s">
        <v>1285</v>
      </c>
      <c r="D680">
        <v>100</v>
      </c>
      <c r="E680">
        <v>212791.18822250038</v>
      </c>
      <c r="F680"/>
    </row>
    <row r="681" spans="1:6" x14ac:dyDescent="0.3">
      <c r="A681" t="s">
        <v>1355</v>
      </c>
      <c r="B681" t="s">
        <v>1377</v>
      </c>
      <c r="C681" t="s">
        <v>1285</v>
      </c>
      <c r="D681">
        <v>100</v>
      </c>
      <c r="E681">
        <v>239353.44134750057</v>
      </c>
      <c r="F681"/>
    </row>
    <row r="682" spans="1:6" x14ac:dyDescent="0.3">
      <c r="A682" t="s">
        <v>1355</v>
      </c>
      <c r="B682" t="s">
        <v>1392</v>
      </c>
      <c r="C682" t="s">
        <v>1285</v>
      </c>
      <c r="D682">
        <v>100</v>
      </c>
      <c r="E682">
        <v>489757.37075137056</v>
      </c>
      <c r="F682"/>
    </row>
    <row r="683" spans="1:6" x14ac:dyDescent="0.3">
      <c r="A683" t="s">
        <v>1355</v>
      </c>
      <c r="B683" t="s">
        <v>1392</v>
      </c>
      <c r="C683" t="s">
        <v>1285</v>
      </c>
      <c r="D683">
        <v>100</v>
      </c>
      <c r="E683">
        <v>489757.37075137056</v>
      </c>
      <c r="F683"/>
    </row>
    <row r="684" spans="1:6" x14ac:dyDescent="0.3">
      <c r="A684" t="s">
        <v>1355</v>
      </c>
      <c r="B684" t="s">
        <v>1345</v>
      </c>
      <c r="C684" t="s">
        <v>1285</v>
      </c>
      <c r="D684">
        <v>100</v>
      </c>
      <c r="E684">
        <v>194314.97027085457</v>
      </c>
      <c r="F684"/>
    </row>
    <row r="685" spans="1:6" x14ac:dyDescent="0.3">
      <c r="A685" t="s">
        <v>1355</v>
      </c>
      <c r="B685" t="s">
        <v>1382</v>
      </c>
      <c r="C685" t="s">
        <v>1285</v>
      </c>
      <c r="D685">
        <v>100</v>
      </c>
      <c r="E685">
        <v>240834.4421504896</v>
      </c>
      <c r="F685"/>
    </row>
    <row r="686" spans="1:6" x14ac:dyDescent="0.3">
      <c r="A686" t="s">
        <v>1355</v>
      </c>
      <c r="B686" t="s">
        <v>1384</v>
      </c>
      <c r="C686" t="s">
        <v>1285</v>
      </c>
      <c r="D686">
        <v>100</v>
      </c>
      <c r="E686">
        <v>213383.97785445378</v>
      </c>
      <c r="F686"/>
    </row>
    <row r="687" spans="1:6" x14ac:dyDescent="0.3">
      <c r="A687" t="s">
        <v>1355</v>
      </c>
      <c r="B687" t="s">
        <v>1360</v>
      </c>
      <c r="C687" t="s">
        <v>1285</v>
      </c>
      <c r="D687">
        <v>100</v>
      </c>
      <c r="E687">
        <v>256853.64134750052</v>
      </c>
      <c r="F687"/>
    </row>
    <row r="688" spans="1:6" x14ac:dyDescent="0.3">
      <c r="A688" t="s">
        <v>1355</v>
      </c>
      <c r="B688" t="s">
        <v>1446</v>
      </c>
      <c r="C688" t="s">
        <v>1285</v>
      </c>
      <c r="D688">
        <v>100</v>
      </c>
      <c r="E688">
        <v>258727.16971927253</v>
      </c>
      <c r="F688"/>
    </row>
    <row r="689" spans="1:6" x14ac:dyDescent="0.3">
      <c r="A689" t="s">
        <v>1355</v>
      </c>
      <c r="B689" t="s">
        <v>1363</v>
      </c>
      <c r="C689" t="s">
        <v>1285</v>
      </c>
      <c r="D689">
        <v>100</v>
      </c>
      <c r="E689">
        <v>362917.09708796279</v>
      </c>
      <c r="F689"/>
    </row>
    <row r="690" spans="1:6" x14ac:dyDescent="0.3">
      <c r="A690" t="s">
        <v>1355</v>
      </c>
      <c r="B690" t="s">
        <v>1550</v>
      </c>
      <c r="C690" t="s">
        <v>1285</v>
      </c>
      <c r="D690">
        <v>100</v>
      </c>
      <c r="E690">
        <v>383086.07693375758</v>
      </c>
      <c r="F690"/>
    </row>
    <row r="691" spans="1:6" x14ac:dyDescent="0.3">
      <c r="A691" t="s">
        <v>1355</v>
      </c>
      <c r="B691" t="s">
        <v>1553</v>
      </c>
      <c r="C691" t="s">
        <v>1285</v>
      </c>
      <c r="D691">
        <v>100</v>
      </c>
      <c r="E691">
        <v>328648.39427226124</v>
      </c>
      <c r="F691"/>
    </row>
    <row r="692" spans="1:6" x14ac:dyDescent="0.3">
      <c r="A692" t="s">
        <v>1437</v>
      </c>
      <c r="C692" t="s">
        <v>1285</v>
      </c>
      <c r="D692">
        <v>100</v>
      </c>
      <c r="E692">
        <v>250000.5</v>
      </c>
      <c r="F692"/>
    </row>
    <row r="693" spans="1:6" x14ac:dyDescent="0.3">
      <c r="A693" t="s">
        <v>1437</v>
      </c>
      <c r="B693" t="s">
        <v>1398</v>
      </c>
      <c r="C693" t="s">
        <v>1285</v>
      </c>
      <c r="D693">
        <v>100</v>
      </c>
      <c r="E693">
        <v>474178.99372330261</v>
      </c>
      <c r="F693"/>
    </row>
    <row r="694" spans="1:6" x14ac:dyDescent="0.3">
      <c r="A694" t="s">
        <v>1437</v>
      </c>
      <c r="B694" t="s">
        <v>1326</v>
      </c>
      <c r="C694" t="s">
        <v>1285</v>
      </c>
      <c r="D694">
        <v>100</v>
      </c>
      <c r="E694">
        <v>250000.5</v>
      </c>
      <c r="F694"/>
    </row>
    <row r="695" spans="1:6" x14ac:dyDescent="0.3">
      <c r="A695" t="s">
        <v>1437</v>
      </c>
      <c r="B695" t="s">
        <v>1536</v>
      </c>
      <c r="C695" t="s">
        <v>1285</v>
      </c>
      <c r="D695">
        <v>100</v>
      </c>
      <c r="E695">
        <v>273015.04439044074</v>
      </c>
      <c r="F695"/>
    </row>
    <row r="696" spans="1:6" x14ac:dyDescent="0.3">
      <c r="A696" t="s">
        <v>1437</v>
      </c>
      <c r="B696" t="s">
        <v>1537</v>
      </c>
      <c r="C696" t="s">
        <v>1285</v>
      </c>
      <c r="D696">
        <v>100</v>
      </c>
      <c r="E696">
        <v>387960.04661441123</v>
      </c>
      <c r="F696"/>
    </row>
    <row r="697" spans="1:6" x14ac:dyDescent="0.3">
      <c r="A697" t="s">
        <v>1437</v>
      </c>
      <c r="B697" t="s">
        <v>1331</v>
      </c>
      <c r="C697" t="s">
        <v>1285</v>
      </c>
      <c r="D697">
        <v>100</v>
      </c>
      <c r="E697">
        <v>271367.82421512046</v>
      </c>
      <c r="F697"/>
    </row>
    <row r="698" spans="1:6" x14ac:dyDescent="0.3">
      <c r="A698" t="s">
        <v>1437</v>
      </c>
      <c r="B698" t="s">
        <v>1403</v>
      </c>
      <c r="C698" t="s">
        <v>1285</v>
      </c>
      <c r="D698">
        <v>100</v>
      </c>
      <c r="E698">
        <v>263500.5</v>
      </c>
      <c r="F698"/>
    </row>
    <row r="699" spans="1:6" x14ac:dyDescent="0.3">
      <c r="A699" t="s">
        <v>1437</v>
      </c>
      <c r="B699" t="s">
        <v>1335</v>
      </c>
      <c r="C699" t="s">
        <v>1285</v>
      </c>
      <c r="D699">
        <v>100</v>
      </c>
      <c r="E699">
        <v>255000.49987500001</v>
      </c>
      <c r="F699"/>
    </row>
    <row r="700" spans="1:6" x14ac:dyDescent="0.3">
      <c r="A700" t="s">
        <v>1437</v>
      </c>
      <c r="B700" t="s">
        <v>1405</v>
      </c>
      <c r="C700" t="s">
        <v>1285</v>
      </c>
      <c r="D700">
        <v>100</v>
      </c>
      <c r="E700">
        <v>250000.5</v>
      </c>
      <c r="F700"/>
    </row>
    <row r="701" spans="1:6" x14ac:dyDescent="0.3">
      <c r="A701" t="s">
        <v>1437</v>
      </c>
      <c r="B701" t="s">
        <v>1337</v>
      </c>
      <c r="C701" t="s">
        <v>1285</v>
      </c>
      <c r="D701">
        <v>100</v>
      </c>
      <c r="E701">
        <v>253156.66389362758</v>
      </c>
      <c r="F701"/>
    </row>
    <row r="702" spans="1:6" x14ac:dyDescent="0.3">
      <c r="A702" t="s">
        <v>1437</v>
      </c>
      <c r="B702" t="s">
        <v>1407</v>
      </c>
      <c r="C702" t="s">
        <v>1285</v>
      </c>
      <c r="D702">
        <v>100</v>
      </c>
      <c r="E702">
        <v>250000.5</v>
      </c>
      <c r="F702"/>
    </row>
    <row r="703" spans="1:6" x14ac:dyDescent="0.3">
      <c r="A703" t="s">
        <v>1437</v>
      </c>
      <c r="B703" t="s">
        <v>1410</v>
      </c>
      <c r="C703" t="s">
        <v>1285</v>
      </c>
      <c r="D703">
        <v>100</v>
      </c>
      <c r="E703">
        <v>251612.42743815455</v>
      </c>
      <c r="F703"/>
    </row>
    <row r="704" spans="1:6" x14ac:dyDescent="0.3">
      <c r="A704" t="s">
        <v>1437</v>
      </c>
      <c r="B704" t="s">
        <v>1414</v>
      </c>
      <c r="C704" t="s">
        <v>1285</v>
      </c>
      <c r="D704">
        <v>100</v>
      </c>
      <c r="E704">
        <v>250000.5</v>
      </c>
      <c r="F704"/>
    </row>
    <row r="705" spans="1:6" x14ac:dyDescent="0.3">
      <c r="A705" t="s">
        <v>1437</v>
      </c>
      <c r="B705" t="s">
        <v>1367</v>
      </c>
      <c r="C705" t="s">
        <v>1285</v>
      </c>
      <c r="D705">
        <v>100</v>
      </c>
      <c r="E705">
        <v>250000.5</v>
      </c>
      <c r="F705"/>
    </row>
    <row r="706" spans="1:6" x14ac:dyDescent="0.3">
      <c r="A706" t="s">
        <v>1437</v>
      </c>
      <c r="B706" t="s">
        <v>1420</v>
      </c>
      <c r="C706" t="s">
        <v>1285</v>
      </c>
      <c r="D706">
        <v>100</v>
      </c>
      <c r="E706">
        <v>258156.72032543129</v>
      </c>
      <c r="F706"/>
    </row>
    <row r="707" spans="1:6" x14ac:dyDescent="0.3">
      <c r="A707" t="s">
        <v>1437</v>
      </c>
      <c r="B707" t="s">
        <v>1352</v>
      </c>
      <c r="C707" t="s">
        <v>1285</v>
      </c>
      <c r="D707">
        <v>100</v>
      </c>
      <c r="E707">
        <v>257440.87246809617</v>
      </c>
      <c r="F707"/>
    </row>
    <row r="708" spans="1:6" x14ac:dyDescent="0.3">
      <c r="A708" t="s">
        <v>1437</v>
      </c>
      <c r="B708" t="s">
        <v>1369</v>
      </c>
      <c r="C708" t="s">
        <v>1285</v>
      </c>
      <c r="D708">
        <v>100</v>
      </c>
      <c r="E708">
        <v>264450.96875973808</v>
      </c>
      <c r="F708"/>
    </row>
    <row r="709" spans="1:6" x14ac:dyDescent="0.3">
      <c r="A709" t="s">
        <v>1437</v>
      </c>
      <c r="B709" t="s">
        <v>1426</v>
      </c>
      <c r="C709" t="s">
        <v>1285</v>
      </c>
      <c r="D709">
        <v>100</v>
      </c>
      <c r="E709">
        <v>252500.49600000001</v>
      </c>
      <c r="F709"/>
    </row>
    <row r="710" spans="1:6" x14ac:dyDescent="0.3">
      <c r="A710" t="s">
        <v>1437</v>
      </c>
      <c r="B710" t="s">
        <v>1386</v>
      </c>
      <c r="C710" t="s">
        <v>1285</v>
      </c>
      <c r="D710">
        <v>100</v>
      </c>
      <c r="E710">
        <v>417352.64679489983</v>
      </c>
      <c r="F710"/>
    </row>
    <row r="711" spans="1:6" x14ac:dyDescent="0.3">
      <c r="A711" t="s">
        <v>1437</v>
      </c>
      <c r="B711" t="s">
        <v>1429</v>
      </c>
      <c r="C711" t="s">
        <v>1285</v>
      </c>
      <c r="D711">
        <v>100</v>
      </c>
      <c r="E711">
        <v>451172.51692612149</v>
      </c>
      <c r="F711"/>
    </row>
    <row r="712" spans="1:6" x14ac:dyDescent="0.3">
      <c r="A712" t="s">
        <v>1437</v>
      </c>
      <c r="B712" t="s">
        <v>1432</v>
      </c>
      <c r="C712" t="s">
        <v>1285</v>
      </c>
      <c r="D712">
        <v>100</v>
      </c>
      <c r="E712">
        <v>255000.51</v>
      </c>
      <c r="F712"/>
    </row>
    <row r="713" spans="1:6" x14ac:dyDescent="0.3">
      <c r="A713" t="s">
        <v>1437</v>
      </c>
      <c r="B713" t="s">
        <v>1371</v>
      </c>
      <c r="C713" t="s">
        <v>1285</v>
      </c>
      <c r="D713">
        <v>100</v>
      </c>
      <c r="E713">
        <v>252500.505</v>
      </c>
      <c r="F713"/>
    </row>
    <row r="714" spans="1:6" x14ac:dyDescent="0.3">
      <c r="A714" t="s">
        <v>1437</v>
      </c>
      <c r="B714" t="s">
        <v>1434</v>
      </c>
      <c r="C714" t="s">
        <v>1285</v>
      </c>
      <c r="D714">
        <v>100</v>
      </c>
      <c r="E714">
        <v>252500.50100000002</v>
      </c>
      <c r="F714"/>
    </row>
    <row r="715" spans="1:6" x14ac:dyDescent="0.3">
      <c r="A715" t="s">
        <v>1437</v>
      </c>
      <c r="B715" t="s">
        <v>1372</v>
      </c>
      <c r="C715" t="s">
        <v>1285</v>
      </c>
      <c r="D715">
        <v>100</v>
      </c>
      <c r="E715">
        <v>252500.49600000001</v>
      </c>
      <c r="F715"/>
    </row>
    <row r="716" spans="1:6" x14ac:dyDescent="0.3">
      <c r="A716" t="s">
        <v>1437</v>
      </c>
      <c r="B716" t="s">
        <v>1340</v>
      </c>
      <c r="C716" t="s">
        <v>1285</v>
      </c>
      <c r="D716">
        <v>100</v>
      </c>
      <c r="E716">
        <v>256360.95050676988</v>
      </c>
      <c r="F716"/>
    </row>
    <row r="717" spans="1:6" x14ac:dyDescent="0.3">
      <c r="A717" t="s">
        <v>1437</v>
      </c>
      <c r="B717" t="s">
        <v>1375</v>
      </c>
      <c r="C717" t="s">
        <v>1285</v>
      </c>
      <c r="D717">
        <v>100</v>
      </c>
      <c r="E717">
        <v>254063</v>
      </c>
      <c r="F717"/>
    </row>
    <row r="718" spans="1:6" x14ac:dyDescent="0.3">
      <c r="A718" t="s">
        <v>1437</v>
      </c>
      <c r="B718" t="s">
        <v>1343</v>
      </c>
      <c r="C718" t="s">
        <v>1285</v>
      </c>
      <c r="D718">
        <v>100</v>
      </c>
      <c r="E718">
        <v>252500.505</v>
      </c>
      <c r="F718"/>
    </row>
    <row r="719" spans="1:6" x14ac:dyDescent="0.3">
      <c r="A719" t="s">
        <v>1437</v>
      </c>
      <c r="B719" t="s">
        <v>1436</v>
      </c>
      <c r="C719" t="s">
        <v>1285</v>
      </c>
      <c r="D719">
        <v>100</v>
      </c>
      <c r="E719">
        <v>547882.63703774731</v>
      </c>
      <c r="F719"/>
    </row>
    <row r="720" spans="1:6" x14ac:dyDescent="0.3">
      <c r="A720" t="s">
        <v>1437</v>
      </c>
      <c r="B720" t="s">
        <v>1376</v>
      </c>
      <c r="C720" t="s">
        <v>1285</v>
      </c>
      <c r="D720">
        <v>100</v>
      </c>
      <c r="E720">
        <v>250000.5</v>
      </c>
      <c r="F720"/>
    </row>
    <row r="721" spans="1:6" x14ac:dyDescent="0.3">
      <c r="A721" t="s">
        <v>1437</v>
      </c>
      <c r="B721" t="s">
        <v>1355</v>
      </c>
      <c r="C721" t="s">
        <v>1285</v>
      </c>
      <c r="D721">
        <v>100</v>
      </c>
      <c r="E721">
        <v>276758.41211385303</v>
      </c>
      <c r="F721"/>
    </row>
    <row r="722" spans="1:6" x14ac:dyDescent="0.3">
      <c r="A722" t="s">
        <v>1437</v>
      </c>
      <c r="B722" t="s">
        <v>1437</v>
      </c>
      <c r="C722" t="s">
        <v>1285</v>
      </c>
      <c r="D722">
        <v>100</v>
      </c>
      <c r="E722">
        <v>500001</v>
      </c>
      <c r="F722"/>
    </row>
    <row r="723" spans="1:6" x14ac:dyDescent="0.3">
      <c r="A723" t="s">
        <v>1437</v>
      </c>
      <c r="B723" t="s">
        <v>1440</v>
      </c>
      <c r="C723" t="s">
        <v>1285</v>
      </c>
      <c r="D723">
        <v>100</v>
      </c>
      <c r="E723">
        <v>435240.55114944198</v>
      </c>
      <c r="F723"/>
    </row>
    <row r="724" spans="1:6" x14ac:dyDescent="0.3">
      <c r="A724" t="s">
        <v>1437</v>
      </c>
      <c r="B724" t="s">
        <v>1442</v>
      </c>
      <c r="C724" t="s">
        <v>1285</v>
      </c>
      <c r="D724">
        <v>100</v>
      </c>
      <c r="E724">
        <v>448890.04822003358</v>
      </c>
      <c r="F724"/>
    </row>
    <row r="725" spans="1:6" x14ac:dyDescent="0.3">
      <c r="A725" t="s">
        <v>1437</v>
      </c>
      <c r="B725" t="s">
        <v>1395</v>
      </c>
      <c r="C725" t="s">
        <v>1285</v>
      </c>
      <c r="D725">
        <v>100</v>
      </c>
      <c r="E725">
        <v>394085.1867743957</v>
      </c>
      <c r="F725"/>
    </row>
    <row r="726" spans="1:6" x14ac:dyDescent="0.3">
      <c r="A726" t="s">
        <v>1437</v>
      </c>
      <c r="B726" t="s">
        <v>1389</v>
      </c>
      <c r="C726" t="s">
        <v>1285</v>
      </c>
      <c r="D726">
        <v>100</v>
      </c>
      <c r="E726">
        <v>250000.5</v>
      </c>
      <c r="F726"/>
    </row>
    <row r="727" spans="1:6" x14ac:dyDescent="0.3">
      <c r="A727" t="s">
        <v>1437</v>
      </c>
      <c r="B727" t="s">
        <v>1377</v>
      </c>
      <c r="C727" t="s">
        <v>1285</v>
      </c>
      <c r="D727">
        <v>100</v>
      </c>
      <c r="E727">
        <v>250000.5</v>
      </c>
      <c r="F727"/>
    </row>
    <row r="728" spans="1:6" x14ac:dyDescent="0.3">
      <c r="A728" t="s">
        <v>1437</v>
      </c>
      <c r="B728" t="s">
        <v>1392</v>
      </c>
      <c r="C728" t="s">
        <v>1285</v>
      </c>
      <c r="D728">
        <v>100</v>
      </c>
      <c r="E728">
        <v>269867.10544905742</v>
      </c>
      <c r="F728"/>
    </row>
    <row r="729" spans="1:6" x14ac:dyDescent="0.3">
      <c r="A729" t="s">
        <v>1437</v>
      </c>
      <c r="B729" t="s">
        <v>1392</v>
      </c>
      <c r="C729" t="s">
        <v>1285</v>
      </c>
      <c r="D729">
        <v>100</v>
      </c>
      <c r="E729">
        <v>269867.10544905742</v>
      </c>
      <c r="F729"/>
    </row>
    <row r="730" spans="1:6" x14ac:dyDescent="0.3">
      <c r="A730" t="s">
        <v>1437</v>
      </c>
      <c r="B730" t="s">
        <v>1345</v>
      </c>
      <c r="C730" t="s">
        <v>1285</v>
      </c>
      <c r="D730">
        <v>100</v>
      </c>
      <c r="E730">
        <v>252059.83502392523</v>
      </c>
      <c r="F730"/>
    </row>
    <row r="731" spans="1:6" x14ac:dyDescent="0.3">
      <c r="A731" t="s">
        <v>1437</v>
      </c>
      <c r="B731" t="s">
        <v>1382</v>
      </c>
      <c r="C731" t="s">
        <v>1285</v>
      </c>
      <c r="D731">
        <v>100</v>
      </c>
      <c r="E731">
        <v>318410.11916242796</v>
      </c>
      <c r="F731"/>
    </row>
    <row r="732" spans="1:6" x14ac:dyDescent="0.3">
      <c r="A732" t="s">
        <v>1437</v>
      </c>
      <c r="B732" t="s">
        <v>1384</v>
      </c>
      <c r="C732" t="s">
        <v>1285</v>
      </c>
      <c r="D732">
        <v>100</v>
      </c>
      <c r="E732">
        <v>313683.27386387181</v>
      </c>
      <c r="F732"/>
    </row>
    <row r="733" spans="1:6" x14ac:dyDescent="0.3">
      <c r="A733" t="s">
        <v>1437</v>
      </c>
      <c r="B733" t="s">
        <v>1360</v>
      </c>
      <c r="C733" t="s">
        <v>1285</v>
      </c>
      <c r="D733">
        <v>100</v>
      </c>
      <c r="E733">
        <v>258840.15722173185</v>
      </c>
      <c r="F733"/>
    </row>
    <row r="734" spans="1:6" x14ac:dyDescent="0.3">
      <c r="A734" t="s">
        <v>1437</v>
      </c>
      <c r="B734" t="s">
        <v>1446</v>
      </c>
      <c r="C734" t="s">
        <v>1285</v>
      </c>
      <c r="D734">
        <v>100</v>
      </c>
      <c r="E734">
        <v>263285.70123273577</v>
      </c>
      <c r="F734"/>
    </row>
    <row r="735" spans="1:6" x14ac:dyDescent="0.3">
      <c r="A735" t="s">
        <v>1437</v>
      </c>
      <c r="B735" t="s">
        <v>1363</v>
      </c>
      <c r="C735" t="s">
        <v>1285</v>
      </c>
      <c r="D735">
        <v>100</v>
      </c>
      <c r="E735">
        <v>456350.87754860247</v>
      </c>
      <c r="F735"/>
    </row>
    <row r="736" spans="1:6" x14ac:dyDescent="0.3">
      <c r="A736" t="s">
        <v>1437</v>
      </c>
      <c r="B736" t="s">
        <v>1550</v>
      </c>
      <c r="C736" t="s">
        <v>1285</v>
      </c>
      <c r="D736">
        <v>100</v>
      </c>
      <c r="E736">
        <v>377319.52728729561</v>
      </c>
      <c r="F736"/>
    </row>
    <row r="737" spans="1:6" x14ac:dyDescent="0.3">
      <c r="A737" t="s">
        <v>1437</v>
      </c>
      <c r="B737" t="s">
        <v>1553</v>
      </c>
      <c r="C737" t="s">
        <v>1285</v>
      </c>
      <c r="D737">
        <v>100</v>
      </c>
      <c r="E737">
        <v>269017.84602062567</v>
      </c>
      <c r="F737"/>
    </row>
    <row r="738" spans="1:6" x14ac:dyDescent="0.3">
      <c r="A738" t="s">
        <v>1440</v>
      </c>
      <c r="C738" t="s">
        <v>1285</v>
      </c>
      <c r="D738">
        <v>100</v>
      </c>
      <c r="E738">
        <v>250000</v>
      </c>
      <c r="F738"/>
    </row>
    <row r="739" spans="1:6" x14ac:dyDescent="0.3">
      <c r="A739" t="s">
        <v>1440</v>
      </c>
      <c r="B739" t="s">
        <v>1398</v>
      </c>
      <c r="C739" t="s">
        <v>1285</v>
      </c>
      <c r="D739">
        <v>100</v>
      </c>
      <c r="E739">
        <v>433522.44412662345</v>
      </c>
      <c r="F739"/>
    </row>
    <row r="740" spans="1:6" x14ac:dyDescent="0.3">
      <c r="A740" t="s">
        <v>1440</v>
      </c>
      <c r="B740" t="s">
        <v>1326</v>
      </c>
      <c r="C740" t="s">
        <v>1285</v>
      </c>
      <c r="D740">
        <v>100</v>
      </c>
      <c r="E740">
        <v>259239.92530089151</v>
      </c>
      <c r="F740"/>
    </row>
    <row r="741" spans="1:6" x14ac:dyDescent="0.3">
      <c r="A741" t="s">
        <v>1440</v>
      </c>
      <c r="B741" t="s">
        <v>1536</v>
      </c>
      <c r="C741" t="s">
        <v>1285</v>
      </c>
      <c r="D741">
        <v>100</v>
      </c>
      <c r="E741">
        <v>270445.01784118044</v>
      </c>
      <c r="F741"/>
    </row>
    <row r="742" spans="1:6" x14ac:dyDescent="0.3">
      <c r="A742" t="s">
        <v>1440</v>
      </c>
      <c r="B742" t="s">
        <v>1537</v>
      </c>
      <c r="C742" t="s">
        <v>1285</v>
      </c>
      <c r="D742">
        <v>100</v>
      </c>
      <c r="E742">
        <v>405426.44419647561</v>
      </c>
      <c r="F742"/>
    </row>
    <row r="743" spans="1:6" x14ac:dyDescent="0.3">
      <c r="A743" t="s">
        <v>1440</v>
      </c>
      <c r="B743" t="s">
        <v>1331</v>
      </c>
      <c r="C743" t="s">
        <v>1285</v>
      </c>
      <c r="D743">
        <v>100</v>
      </c>
      <c r="E743">
        <v>288269.25476049061</v>
      </c>
      <c r="F743"/>
    </row>
    <row r="744" spans="1:6" x14ac:dyDescent="0.3">
      <c r="A744" t="s">
        <v>1440</v>
      </c>
      <c r="B744" t="s">
        <v>1403</v>
      </c>
      <c r="C744" t="s">
        <v>1285</v>
      </c>
      <c r="D744">
        <v>100</v>
      </c>
      <c r="E744">
        <v>250000</v>
      </c>
      <c r="F744"/>
    </row>
    <row r="745" spans="1:6" x14ac:dyDescent="0.3">
      <c r="A745" t="s">
        <v>1440</v>
      </c>
      <c r="B745" t="s">
        <v>1335</v>
      </c>
      <c r="C745" t="s">
        <v>1285</v>
      </c>
      <c r="D745">
        <v>100</v>
      </c>
      <c r="E745">
        <v>250000</v>
      </c>
      <c r="F745"/>
    </row>
    <row r="746" spans="1:6" x14ac:dyDescent="0.3">
      <c r="A746" t="s">
        <v>1440</v>
      </c>
      <c r="B746" t="s">
        <v>1405</v>
      </c>
      <c r="C746" t="s">
        <v>1285</v>
      </c>
      <c r="D746">
        <v>100</v>
      </c>
      <c r="E746">
        <v>250000</v>
      </c>
      <c r="F746"/>
    </row>
    <row r="747" spans="1:6" x14ac:dyDescent="0.3">
      <c r="A747" t="s">
        <v>1440</v>
      </c>
      <c r="B747" t="s">
        <v>1337</v>
      </c>
      <c r="C747" t="s">
        <v>1285</v>
      </c>
      <c r="D747">
        <v>100</v>
      </c>
      <c r="E747">
        <v>253076.14978864431</v>
      </c>
      <c r="F747"/>
    </row>
    <row r="748" spans="1:6" x14ac:dyDescent="0.3">
      <c r="A748" t="s">
        <v>1440</v>
      </c>
      <c r="B748" t="s">
        <v>1407</v>
      </c>
      <c r="C748" t="s">
        <v>1285</v>
      </c>
      <c r="D748">
        <v>100</v>
      </c>
      <c r="E748">
        <v>252500.005</v>
      </c>
      <c r="F748"/>
    </row>
    <row r="749" spans="1:6" x14ac:dyDescent="0.3">
      <c r="A749" t="s">
        <v>1440</v>
      </c>
      <c r="B749" t="s">
        <v>1410</v>
      </c>
      <c r="C749" t="s">
        <v>1285</v>
      </c>
      <c r="D749">
        <v>100</v>
      </c>
      <c r="E749">
        <v>260000</v>
      </c>
      <c r="F749"/>
    </row>
    <row r="750" spans="1:6" x14ac:dyDescent="0.3">
      <c r="A750" t="s">
        <v>1440</v>
      </c>
      <c r="B750" t="s">
        <v>1414</v>
      </c>
      <c r="C750" t="s">
        <v>1285</v>
      </c>
      <c r="D750">
        <v>100</v>
      </c>
      <c r="E750">
        <v>250000</v>
      </c>
      <c r="F750"/>
    </row>
    <row r="751" spans="1:6" x14ac:dyDescent="0.3">
      <c r="A751" t="s">
        <v>1440</v>
      </c>
      <c r="B751" t="s">
        <v>1367</v>
      </c>
      <c r="C751" t="s">
        <v>1285</v>
      </c>
      <c r="D751">
        <v>100</v>
      </c>
      <c r="E751">
        <v>251354.22802323932</v>
      </c>
      <c r="F751"/>
    </row>
    <row r="752" spans="1:6" x14ac:dyDescent="0.3">
      <c r="A752" t="s">
        <v>1440</v>
      </c>
      <c r="B752" t="s">
        <v>1420</v>
      </c>
      <c r="C752" t="s">
        <v>1285</v>
      </c>
      <c r="D752">
        <v>100</v>
      </c>
      <c r="E752">
        <v>255500</v>
      </c>
      <c r="F752"/>
    </row>
    <row r="753" spans="1:6" x14ac:dyDescent="0.3">
      <c r="A753" t="s">
        <v>1440</v>
      </c>
      <c r="B753" t="s">
        <v>1352</v>
      </c>
      <c r="C753" t="s">
        <v>1285</v>
      </c>
      <c r="D753">
        <v>100</v>
      </c>
      <c r="E753">
        <v>265523.89063045604</v>
      </c>
      <c r="F753"/>
    </row>
    <row r="754" spans="1:6" x14ac:dyDescent="0.3">
      <c r="A754" t="s">
        <v>1440</v>
      </c>
      <c r="B754" t="s">
        <v>1369</v>
      </c>
      <c r="C754" t="s">
        <v>1285</v>
      </c>
      <c r="D754">
        <v>100</v>
      </c>
      <c r="E754">
        <v>263822.71568537707</v>
      </c>
      <c r="F754"/>
    </row>
    <row r="755" spans="1:6" x14ac:dyDescent="0.3">
      <c r="A755" t="s">
        <v>1440</v>
      </c>
      <c r="B755" t="s">
        <v>1426</v>
      </c>
      <c r="C755" t="s">
        <v>1285</v>
      </c>
      <c r="D755">
        <v>100</v>
      </c>
      <c r="E755">
        <v>264464.55558144709</v>
      </c>
      <c r="F755"/>
    </row>
    <row r="756" spans="1:6" x14ac:dyDescent="0.3">
      <c r="A756" t="s">
        <v>1440</v>
      </c>
      <c r="B756" t="s">
        <v>1386</v>
      </c>
      <c r="C756" t="s">
        <v>1285</v>
      </c>
      <c r="D756">
        <v>100</v>
      </c>
      <c r="E756">
        <v>438934.87512677611</v>
      </c>
      <c r="F756"/>
    </row>
    <row r="757" spans="1:6" x14ac:dyDescent="0.3">
      <c r="A757" t="s">
        <v>1440</v>
      </c>
      <c r="B757" t="s">
        <v>1429</v>
      </c>
      <c r="C757" t="s">
        <v>1285</v>
      </c>
      <c r="D757">
        <v>100</v>
      </c>
      <c r="E757">
        <v>460000</v>
      </c>
      <c r="F757"/>
    </row>
    <row r="758" spans="1:6" x14ac:dyDescent="0.3">
      <c r="A758" t="s">
        <v>1440</v>
      </c>
      <c r="B758" t="s">
        <v>1432</v>
      </c>
      <c r="C758" t="s">
        <v>1285</v>
      </c>
      <c r="D758">
        <v>100</v>
      </c>
      <c r="E758">
        <v>252943.87581593788</v>
      </c>
      <c r="F758"/>
    </row>
    <row r="759" spans="1:6" x14ac:dyDescent="0.3">
      <c r="A759" t="s">
        <v>1440</v>
      </c>
      <c r="B759" t="s">
        <v>1371</v>
      </c>
      <c r="C759" t="s">
        <v>1285</v>
      </c>
      <c r="D759">
        <v>100</v>
      </c>
      <c r="E759">
        <v>252500.005</v>
      </c>
      <c r="F759"/>
    </row>
    <row r="760" spans="1:6" x14ac:dyDescent="0.3">
      <c r="A760" t="s">
        <v>1440</v>
      </c>
      <c r="B760" t="s">
        <v>1434</v>
      </c>
      <c r="C760" t="s">
        <v>1285</v>
      </c>
      <c r="D760">
        <v>100</v>
      </c>
      <c r="E760">
        <v>255000.00199999998</v>
      </c>
      <c r="F760"/>
    </row>
    <row r="761" spans="1:6" x14ac:dyDescent="0.3">
      <c r="A761" t="s">
        <v>1440</v>
      </c>
      <c r="B761" t="s">
        <v>1372</v>
      </c>
      <c r="C761" t="s">
        <v>1285</v>
      </c>
      <c r="D761">
        <v>100</v>
      </c>
      <c r="E761">
        <v>250000</v>
      </c>
      <c r="F761"/>
    </row>
    <row r="762" spans="1:6" x14ac:dyDescent="0.3">
      <c r="A762" t="s">
        <v>1440</v>
      </c>
      <c r="B762" t="s">
        <v>1340</v>
      </c>
      <c r="C762" t="s">
        <v>1285</v>
      </c>
      <c r="D762">
        <v>100</v>
      </c>
      <c r="E762">
        <v>259219.91925776177</v>
      </c>
      <c r="F762"/>
    </row>
    <row r="763" spans="1:6" x14ac:dyDescent="0.3">
      <c r="A763" t="s">
        <v>1440</v>
      </c>
      <c r="B763" t="s">
        <v>1375</v>
      </c>
      <c r="C763" t="s">
        <v>1285</v>
      </c>
      <c r="D763">
        <v>100</v>
      </c>
      <c r="E763">
        <v>253125</v>
      </c>
      <c r="F763"/>
    </row>
    <row r="764" spans="1:6" x14ac:dyDescent="0.3">
      <c r="A764" t="s">
        <v>1440</v>
      </c>
      <c r="B764" t="s">
        <v>1343</v>
      </c>
      <c r="C764" t="s">
        <v>1285</v>
      </c>
      <c r="D764">
        <v>100</v>
      </c>
      <c r="E764">
        <v>255000.01</v>
      </c>
      <c r="F764"/>
    </row>
    <row r="765" spans="1:6" x14ac:dyDescent="0.3">
      <c r="A765" t="s">
        <v>1440</v>
      </c>
      <c r="B765" t="s">
        <v>1436</v>
      </c>
      <c r="C765" t="s">
        <v>1285</v>
      </c>
      <c r="D765">
        <v>100</v>
      </c>
      <c r="E765">
        <v>526925.16567704862</v>
      </c>
      <c r="F765"/>
    </row>
    <row r="766" spans="1:6" x14ac:dyDescent="0.3">
      <c r="A766" t="s">
        <v>1440</v>
      </c>
      <c r="B766" t="s">
        <v>1376</v>
      </c>
      <c r="C766" t="s">
        <v>1285</v>
      </c>
      <c r="D766">
        <v>100</v>
      </c>
      <c r="E766">
        <v>250000</v>
      </c>
      <c r="F766"/>
    </row>
    <row r="767" spans="1:6" x14ac:dyDescent="0.3">
      <c r="A767" t="s">
        <v>1440</v>
      </c>
      <c r="B767" t="s">
        <v>1355</v>
      </c>
      <c r="C767" t="s">
        <v>1285</v>
      </c>
      <c r="D767">
        <v>100</v>
      </c>
      <c r="E767">
        <v>276183.32544185541</v>
      </c>
      <c r="F767"/>
    </row>
    <row r="768" spans="1:6" x14ac:dyDescent="0.3">
      <c r="A768" t="s">
        <v>1440</v>
      </c>
      <c r="B768" t="s">
        <v>1437</v>
      </c>
      <c r="C768" t="s">
        <v>1285</v>
      </c>
      <c r="D768">
        <v>100</v>
      </c>
      <c r="E768">
        <v>451594.23148776405</v>
      </c>
      <c r="F768"/>
    </row>
    <row r="769" spans="1:6" x14ac:dyDescent="0.3">
      <c r="A769" t="s">
        <v>1440</v>
      </c>
      <c r="B769" t="s">
        <v>1440</v>
      </c>
      <c r="C769" t="s">
        <v>1285</v>
      </c>
      <c r="D769">
        <v>100</v>
      </c>
      <c r="E769">
        <v>500000</v>
      </c>
      <c r="F769"/>
    </row>
    <row r="770" spans="1:6" x14ac:dyDescent="0.3">
      <c r="A770" t="s">
        <v>1440</v>
      </c>
      <c r="B770" t="s">
        <v>1442</v>
      </c>
      <c r="C770" t="s">
        <v>1285</v>
      </c>
      <c r="D770">
        <v>100</v>
      </c>
      <c r="E770">
        <v>500000.5</v>
      </c>
      <c r="F770"/>
    </row>
    <row r="771" spans="1:6" x14ac:dyDescent="0.3">
      <c r="A771" t="s">
        <v>1440</v>
      </c>
      <c r="B771" t="s">
        <v>1395</v>
      </c>
      <c r="C771" t="s">
        <v>1285</v>
      </c>
      <c r="D771">
        <v>100</v>
      </c>
      <c r="E771">
        <v>438734.33672561636</v>
      </c>
      <c r="F771"/>
    </row>
    <row r="772" spans="1:6" x14ac:dyDescent="0.3">
      <c r="A772" t="s">
        <v>1440</v>
      </c>
      <c r="B772" t="s">
        <v>1389</v>
      </c>
      <c r="C772" t="s">
        <v>1285</v>
      </c>
      <c r="D772">
        <v>100</v>
      </c>
      <c r="E772">
        <v>250000</v>
      </c>
      <c r="F772"/>
    </row>
    <row r="773" spans="1:6" x14ac:dyDescent="0.3">
      <c r="A773" t="s">
        <v>1440</v>
      </c>
      <c r="B773" t="s">
        <v>1377</v>
      </c>
      <c r="C773" t="s">
        <v>1285</v>
      </c>
      <c r="D773">
        <v>100</v>
      </c>
      <c r="E773">
        <v>251560.74092165355</v>
      </c>
      <c r="F773"/>
    </row>
    <row r="774" spans="1:6" x14ac:dyDescent="0.3">
      <c r="A774" t="s">
        <v>1440</v>
      </c>
      <c r="B774" t="s">
        <v>1392</v>
      </c>
      <c r="C774" t="s">
        <v>1285</v>
      </c>
      <c r="D774">
        <v>100</v>
      </c>
      <c r="E774">
        <v>299457.18091736222</v>
      </c>
      <c r="F774"/>
    </row>
    <row r="775" spans="1:6" x14ac:dyDescent="0.3">
      <c r="A775" t="s">
        <v>1440</v>
      </c>
      <c r="B775" t="s">
        <v>1392</v>
      </c>
      <c r="C775" t="s">
        <v>1285</v>
      </c>
      <c r="D775">
        <v>100</v>
      </c>
      <c r="E775">
        <v>299457.18091736222</v>
      </c>
      <c r="F775"/>
    </row>
    <row r="776" spans="1:6" x14ac:dyDescent="0.3">
      <c r="A776" t="s">
        <v>1440</v>
      </c>
      <c r="B776" t="s">
        <v>1345</v>
      </c>
      <c r="C776" t="s">
        <v>1285</v>
      </c>
      <c r="D776">
        <v>100</v>
      </c>
      <c r="E776">
        <v>261402.29059482887</v>
      </c>
      <c r="F776"/>
    </row>
    <row r="777" spans="1:6" x14ac:dyDescent="0.3">
      <c r="A777" t="s">
        <v>1440</v>
      </c>
      <c r="B777" t="s">
        <v>1382</v>
      </c>
      <c r="C777" t="s">
        <v>1285</v>
      </c>
      <c r="D777">
        <v>100</v>
      </c>
      <c r="E777">
        <v>330131.21140122419</v>
      </c>
      <c r="F777"/>
    </row>
    <row r="778" spans="1:6" x14ac:dyDescent="0.3">
      <c r="A778" t="s">
        <v>1440</v>
      </c>
      <c r="B778" t="s">
        <v>1384</v>
      </c>
      <c r="C778" t="s">
        <v>1285</v>
      </c>
      <c r="D778">
        <v>100</v>
      </c>
      <c r="E778">
        <v>305790.23020601185</v>
      </c>
      <c r="F778"/>
    </row>
    <row r="779" spans="1:6" x14ac:dyDescent="0.3">
      <c r="A779" t="s">
        <v>1440</v>
      </c>
      <c r="B779" t="s">
        <v>1360</v>
      </c>
      <c r="C779" t="s">
        <v>1285</v>
      </c>
      <c r="D779">
        <v>100</v>
      </c>
      <c r="E779">
        <v>260000</v>
      </c>
      <c r="F779"/>
    </row>
    <row r="780" spans="1:6" x14ac:dyDescent="0.3">
      <c r="A780" t="s">
        <v>1440</v>
      </c>
      <c r="B780" t="s">
        <v>1446</v>
      </c>
      <c r="C780" t="s">
        <v>1285</v>
      </c>
      <c r="D780">
        <v>100</v>
      </c>
      <c r="E780">
        <v>265551.30988187174</v>
      </c>
      <c r="F780"/>
    </row>
    <row r="781" spans="1:6" x14ac:dyDescent="0.3">
      <c r="A781" t="s">
        <v>1440</v>
      </c>
      <c r="B781" t="s">
        <v>1363</v>
      </c>
      <c r="C781" t="s">
        <v>1285</v>
      </c>
      <c r="D781">
        <v>100</v>
      </c>
      <c r="E781">
        <v>439903.14179123362</v>
      </c>
      <c r="F781"/>
    </row>
    <row r="782" spans="1:6" x14ac:dyDescent="0.3">
      <c r="A782" t="s">
        <v>1440</v>
      </c>
      <c r="B782" t="s">
        <v>1550</v>
      </c>
      <c r="C782" t="s">
        <v>1285</v>
      </c>
      <c r="D782">
        <v>100</v>
      </c>
      <c r="E782">
        <v>412297.0821763702</v>
      </c>
      <c r="F782"/>
    </row>
    <row r="783" spans="1:6" x14ac:dyDescent="0.3">
      <c r="A783" t="s">
        <v>1440</v>
      </c>
      <c r="B783" t="s">
        <v>1553</v>
      </c>
      <c r="C783" t="s">
        <v>1285</v>
      </c>
      <c r="D783">
        <v>100</v>
      </c>
      <c r="E783">
        <v>264916.37580916029</v>
      </c>
      <c r="F783"/>
    </row>
    <row r="784" spans="1:6" x14ac:dyDescent="0.3">
      <c r="A784" t="s">
        <v>1442</v>
      </c>
      <c r="C784" t="s">
        <v>1285</v>
      </c>
      <c r="D784">
        <v>100</v>
      </c>
      <c r="E784">
        <v>250000.5</v>
      </c>
      <c r="F784"/>
    </row>
    <row r="785" spans="1:6" x14ac:dyDescent="0.3">
      <c r="A785" t="s">
        <v>1442</v>
      </c>
      <c r="B785" t="s">
        <v>1398</v>
      </c>
      <c r="C785" t="s">
        <v>1285</v>
      </c>
      <c r="D785">
        <v>100</v>
      </c>
      <c r="E785">
        <v>418099.03395684191</v>
      </c>
      <c r="F785"/>
    </row>
    <row r="786" spans="1:6" x14ac:dyDescent="0.3">
      <c r="A786" t="s">
        <v>1442</v>
      </c>
      <c r="B786" t="s">
        <v>1326</v>
      </c>
      <c r="C786" t="s">
        <v>1285</v>
      </c>
      <c r="D786">
        <v>100</v>
      </c>
      <c r="E786">
        <v>256740.42532589153</v>
      </c>
      <c r="F786"/>
    </row>
    <row r="787" spans="1:6" x14ac:dyDescent="0.3">
      <c r="A787" t="s">
        <v>1442</v>
      </c>
      <c r="B787" t="s">
        <v>1536</v>
      </c>
      <c r="C787" t="s">
        <v>1285</v>
      </c>
      <c r="D787">
        <v>100</v>
      </c>
      <c r="E787">
        <v>270356.71211203339</v>
      </c>
      <c r="F787"/>
    </row>
    <row r="788" spans="1:6" x14ac:dyDescent="0.3">
      <c r="A788" t="s">
        <v>1442</v>
      </c>
      <c r="B788" t="s">
        <v>1537</v>
      </c>
      <c r="C788" t="s">
        <v>1285</v>
      </c>
      <c r="D788">
        <v>100</v>
      </c>
      <c r="E788">
        <v>392488.47130825627</v>
      </c>
      <c r="F788"/>
    </row>
    <row r="789" spans="1:6" x14ac:dyDescent="0.3">
      <c r="A789" t="s">
        <v>1442</v>
      </c>
      <c r="B789" t="s">
        <v>1331</v>
      </c>
      <c r="C789" t="s">
        <v>1285</v>
      </c>
      <c r="D789">
        <v>100</v>
      </c>
      <c r="E789">
        <v>283962.01605423307</v>
      </c>
      <c r="F789"/>
    </row>
    <row r="790" spans="1:6" x14ac:dyDescent="0.3">
      <c r="A790" t="s">
        <v>1442</v>
      </c>
      <c r="B790" t="s">
        <v>1403</v>
      </c>
      <c r="C790" t="s">
        <v>1285</v>
      </c>
      <c r="D790">
        <v>100</v>
      </c>
      <c r="E790">
        <v>250000.5</v>
      </c>
      <c r="F790"/>
    </row>
    <row r="791" spans="1:6" x14ac:dyDescent="0.3">
      <c r="A791" t="s">
        <v>1442</v>
      </c>
      <c r="B791" t="s">
        <v>1335</v>
      </c>
      <c r="C791" t="s">
        <v>1285</v>
      </c>
      <c r="D791">
        <v>100</v>
      </c>
      <c r="E791">
        <v>250000.5</v>
      </c>
      <c r="F791"/>
    </row>
    <row r="792" spans="1:6" x14ac:dyDescent="0.3">
      <c r="A792" t="s">
        <v>1442</v>
      </c>
      <c r="B792" t="s">
        <v>1405</v>
      </c>
      <c r="C792" t="s">
        <v>1285</v>
      </c>
      <c r="D792">
        <v>100</v>
      </c>
      <c r="E792">
        <v>250000.5</v>
      </c>
      <c r="F792"/>
    </row>
    <row r="793" spans="1:6" x14ac:dyDescent="0.3">
      <c r="A793" t="s">
        <v>1442</v>
      </c>
      <c r="B793" t="s">
        <v>1337</v>
      </c>
      <c r="C793" t="s">
        <v>1285</v>
      </c>
      <c r="D793">
        <v>100</v>
      </c>
      <c r="E793">
        <v>252953.52076095299</v>
      </c>
      <c r="F793"/>
    </row>
    <row r="794" spans="1:6" x14ac:dyDescent="0.3">
      <c r="A794" t="s">
        <v>1442</v>
      </c>
      <c r="B794" t="s">
        <v>1407</v>
      </c>
      <c r="C794" t="s">
        <v>1285</v>
      </c>
      <c r="D794">
        <v>100</v>
      </c>
      <c r="E794">
        <v>250000.5</v>
      </c>
      <c r="F794"/>
    </row>
    <row r="795" spans="1:6" x14ac:dyDescent="0.3">
      <c r="A795" t="s">
        <v>1442</v>
      </c>
      <c r="B795" t="s">
        <v>1410</v>
      </c>
      <c r="C795" t="s">
        <v>1285</v>
      </c>
      <c r="D795">
        <v>100</v>
      </c>
      <c r="E795">
        <v>255026.99964297918</v>
      </c>
      <c r="F795"/>
    </row>
    <row r="796" spans="1:6" x14ac:dyDescent="0.3">
      <c r="A796" t="s">
        <v>1442</v>
      </c>
      <c r="B796" t="s">
        <v>1414</v>
      </c>
      <c r="C796" t="s">
        <v>1285</v>
      </c>
      <c r="D796">
        <v>100</v>
      </c>
      <c r="E796">
        <v>250000.5</v>
      </c>
      <c r="F796"/>
    </row>
    <row r="797" spans="1:6" x14ac:dyDescent="0.3">
      <c r="A797" t="s">
        <v>1442</v>
      </c>
      <c r="B797" t="s">
        <v>1367</v>
      </c>
      <c r="C797" t="s">
        <v>1285</v>
      </c>
      <c r="D797">
        <v>100</v>
      </c>
      <c r="E797">
        <v>250000.5</v>
      </c>
      <c r="F797"/>
    </row>
    <row r="798" spans="1:6" x14ac:dyDescent="0.3">
      <c r="A798" t="s">
        <v>1442</v>
      </c>
      <c r="B798" t="s">
        <v>1420</v>
      </c>
      <c r="C798" t="s">
        <v>1285</v>
      </c>
      <c r="D798">
        <v>100</v>
      </c>
      <c r="E798">
        <v>253204.93929642581</v>
      </c>
      <c r="F798"/>
    </row>
    <row r="799" spans="1:6" x14ac:dyDescent="0.3">
      <c r="A799" t="s">
        <v>1442</v>
      </c>
      <c r="B799" t="s">
        <v>1352</v>
      </c>
      <c r="C799" t="s">
        <v>1285</v>
      </c>
      <c r="D799">
        <v>100</v>
      </c>
      <c r="E799">
        <v>260524.39763045608</v>
      </c>
      <c r="F799"/>
    </row>
    <row r="800" spans="1:6" x14ac:dyDescent="0.3">
      <c r="A800" t="s">
        <v>1442</v>
      </c>
      <c r="B800" t="s">
        <v>1369</v>
      </c>
      <c r="C800" t="s">
        <v>1285</v>
      </c>
      <c r="D800">
        <v>100</v>
      </c>
      <c r="E800">
        <v>262616.44256607012</v>
      </c>
      <c r="F800"/>
    </row>
    <row r="801" spans="1:6" x14ac:dyDescent="0.3">
      <c r="A801" t="s">
        <v>1442</v>
      </c>
      <c r="B801" t="s">
        <v>1426</v>
      </c>
      <c r="C801" t="s">
        <v>1285</v>
      </c>
      <c r="D801">
        <v>100</v>
      </c>
      <c r="E801">
        <v>261000.49957185041</v>
      </c>
      <c r="F801"/>
    </row>
    <row r="802" spans="1:6" x14ac:dyDescent="0.3">
      <c r="A802" t="s">
        <v>1442</v>
      </c>
      <c r="B802" t="s">
        <v>1386</v>
      </c>
      <c r="C802" t="s">
        <v>1285</v>
      </c>
      <c r="D802">
        <v>100</v>
      </c>
      <c r="E802">
        <v>410421.22703808593</v>
      </c>
      <c r="F802"/>
    </row>
    <row r="803" spans="1:6" x14ac:dyDescent="0.3">
      <c r="A803" t="s">
        <v>1442</v>
      </c>
      <c r="B803" t="s">
        <v>1429</v>
      </c>
      <c r="C803" t="s">
        <v>1285</v>
      </c>
      <c r="D803">
        <v>100</v>
      </c>
      <c r="E803">
        <v>433116.56479138474</v>
      </c>
      <c r="F803"/>
    </row>
    <row r="804" spans="1:6" x14ac:dyDescent="0.3">
      <c r="A804" t="s">
        <v>1442</v>
      </c>
      <c r="B804" t="s">
        <v>1432</v>
      </c>
      <c r="C804" t="s">
        <v>1285</v>
      </c>
      <c r="D804">
        <v>100</v>
      </c>
      <c r="E804">
        <v>250000.5</v>
      </c>
      <c r="F804"/>
    </row>
    <row r="805" spans="1:6" x14ac:dyDescent="0.3">
      <c r="A805" t="s">
        <v>1442</v>
      </c>
      <c r="B805" t="s">
        <v>1371</v>
      </c>
      <c r="C805" t="s">
        <v>1285</v>
      </c>
      <c r="D805">
        <v>100</v>
      </c>
      <c r="E805">
        <v>250000.5</v>
      </c>
      <c r="F805"/>
    </row>
    <row r="806" spans="1:6" x14ac:dyDescent="0.3">
      <c r="A806" t="s">
        <v>1442</v>
      </c>
      <c r="B806" t="s">
        <v>1434</v>
      </c>
      <c r="C806" t="s">
        <v>1285</v>
      </c>
      <c r="D806">
        <v>100</v>
      </c>
      <c r="E806">
        <v>255000.50199999998</v>
      </c>
      <c r="F806"/>
    </row>
    <row r="807" spans="1:6" x14ac:dyDescent="0.3">
      <c r="A807" t="s">
        <v>1442</v>
      </c>
      <c r="B807" t="s">
        <v>1372</v>
      </c>
      <c r="C807" t="s">
        <v>1285</v>
      </c>
      <c r="D807">
        <v>100</v>
      </c>
      <c r="E807">
        <v>252500.49600000001</v>
      </c>
      <c r="F807"/>
    </row>
    <row r="808" spans="1:6" x14ac:dyDescent="0.3">
      <c r="A808" t="s">
        <v>1442</v>
      </c>
      <c r="B808" t="s">
        <v>1340</v>
      </c>
      <c r="C808" t="s">
        <v>1285</v>
      </c>
      <c r="D808">
        <v>100</v>
      </c>
      <c r="E808">
        <v>261099.10754774514</v>
      </c>
      <c r="F808"/>
    </row>
    <row r="809" spans="1:6" x14ac:dyDescent="0.3">
      <c r="A809" t="s">
        <v>1442</v>
      </c>
      <c r="B809" t="s">
        <v>1375</v>
      </c>
      <c r="C809" t="s">
        <v>1285</v>
      </c>
      <c r="D809">
        <v>100</v>
      </c>
      <c r="E809">
        <v>252500.5</v>
      </c>
      <c r="F809"/>
    </row>
    <row r="810" spans="1:6" x14ac:dyDescent="0.3">
      <c r="A810" t="s">
        <v>1442</v>
      </c>
      <c r="B810" t="s">
        <v>1343</v>
      </c>
      <c r="C810" t="s">
        <v>1285</v>
      </c>
      <c r="D810">
        <v>100</v>
      </c>
      <c r="E810">
        <v>252500.505</v>
      </c>
      <c r="F810"/>
    </row>
    <row r="811" spans="1:6" x14ac:dyDescent="0.3">
      <c r="A811" t="s">
        <v>1442</v>
      </c>
      <c r="B811" t="s">
        <v>1436</v>
      </c>
      <c r="C811" t="s">
        <v>1285</v>
      </c>
      <c r="D811">
        <v>100</v>
      </c>
      <c r="E811">
        <v>478050.56951662205</v>
      </c>
      <c r="F811"/>
    </row>
    <row r="812" spans="1:6" x14ac:dyDescent="0.3">
      <c r="A812" t="s">
        <v>1442</v>
      </c>
      <c r="B812" t="s">
        <v>1376</v>
      </c>
      <c r="C812" t="s">
        <v>1285</v>
      </c>
      <c r="D812">
        <v>100</v>
      </c>
      <c r="E812">
        <v>250000.5</v>
      </c>
      <c r="F812"/>
    </row>
    <row r="813" spans="1:6" x14ac:dyDescent="0.3">
      <c r="A813" t="s">
        <v>1442</v>
      </c>
      <c r="B813" t="s">
        <v>1355</v>
      </c>
      <c r="C813" t="s">
        <v>1285</v>
      </c>
      <c r="D813">
        <v>100</v>
      </c>
      <c r="E813">
        <v>272217.8326111543</v>
      </c>
      <c r="F813"/>
    </row>
    <row r="814" spans="1:6" x14ac:dyDescent="0.3">
      <c r="A814" t="s">
        <v>1442</v>
      </c>
      <c r="B814" t="s">
        <v>1437</v>
      </c>
      <c r="C814" t="s">
        <v>1285</v>
      </c>
      <c r="D814">
        <v>100</v>
      </c>
      <c r="E814">
        <v>445999.11846101016</v>
      </c>
      <c r="F814"/>
    </row>
    <row r="815" spans="1:6" x14ac:dyDescent="0.3">
      <c r="A815" t="s">
        <v>1442</v>
      </c>
      <c r="B815" t="s">
        <v>1440</v>
      </c>
      <c r="C815" t="s">
        <v>1285</v>
      </c>
      <c r="D815">
        <v>100</v>
      </c>
      <c r="E815">
        <v>467602.65157836862</v>
      </c>
      <c r="F815"/>
    </row>
    <row r="816" spans="1:6" x14ac:dyDescent="0.3">
      <c r="A816" t="s">
        <v>1442</v>
      </c>
      <c r="B816" t="s">
        <v>1442</v>
      </c>
      <c r="C816" t="s">
        <v>1285</v>
      </c>
      <c r="D816">
        <v>100</v>
      </c>
      <c r="E816">
        <v>500001</v>
      </c>
      <c r="F816"/>
    </row>
    <row r="817" spans="1:6" x14ac:dyDescent="0.3">
      <c r="A817" t="s">
        <v>1442</v>
      </c>
      <c r="B817" t="s">
        <v>1395</v>
      </c>
      <c r="C817" t="s">
        <v>1285</v>
      </c>
      <c r="D817">
        <v>100</v>
      </c>
      <c r="E817">
        <v>399974.931294223</v>
      </c>
      <c r="F817"/>
    </row>
    <row r="818" spans="1:6" x14ac:dyDescent="0.3">
      <c r="A818" t="s">
        <v>1442</v>
      </c>
      <c r="B818" t="s">
        <v>1389</v>
      </c>
      <c r="C818" t="s">
        <v>1285</v>
      </c>
      <c r="D818">
        <v>100</v>
      </c>
      <c r="E818">
        <v>250000.5</v>
      </c>
      <c r="F818"/>
    </row>
    <row r="819" spans="1:6" x14ac:dyDescent="0.3">
      <c r="A819" t="s">
        <v>1442</v>
      </c>
      <c r="B819" t="s">
        <v>1377</v>
      </c>
      <c r="C819" t="s">
        <v>1285</v>
      </c>
      <c r="D819">
        <v>100</v>
      </c>
      <c r="E819">
        <v>250000.5</v>
      </c>
      <c r="F819"/>
    </row>
    <row r="820" spans="1:6" x14ac:dyDescent="0.3">
      <c r="A820" t="s">
        <v>1442</v>
      </c>
      <c r="B820" t="s">
        <v>1392</v>
      </c>
      <c r="C820" t="s">
        <v>1285</v>
      </c>
      <c r="D820">
        <v>100</v>
      </c>
      <c r="E820">
        <v>288012.11438776983</v>
      </c>
      <c r="F820"/>
    </row>
    <row r="821" spans="1:6" x14ac:dyDescent="0.3">
      <c r="A821" t="s">
        <v>1442</v>
      </c>
      <c r="B821" t="s">
        <v>1392</v>
      </c>
      <c r="C821" t="s">
        <v>1285</v>
      </c>
      <c r="D821">
        <v>100</v>
      </c>
      <c r="E821">
        <v>288012.11438776983</v>
      </c>
      <c r="F821"/>
    </row>
    <row r="822" spans="1:6" x14ac:dyDescent="0.3">
      <c r="A822" t="s">
        <v>1442</v>
      </c>
      <c r="B822" t="s">
        <v>1345</v>
      </c>
      <c r="C822" t="s">
        <v>1285</v>
      </c>
      <c r="D822">
        <v>100</v>
      </c>
      <c r="E822">
        <v>259426.05585954702</v>
      </c>
      <c r="F822"/>
    </row>
    <row r="823" spans="1:6" x14ac:dyDescent="0.3">
      <c r="A823" t="s">
        <v>1442</v>
      </c>
      <c r="B823" t="s">
        <v>1382</v>
      </c>
      <c r="C823" t="s">
        <v>1285</v>
      </c>
      <c r="D823">
        <v>100</v>
      </c>
      <c r="E823">
        <v>320994.12459099246</v>
      </c>
      <c r="F823"/>
    </row>
    <row r="824" spans="1:6" x14ac:dyDescent="0.3">
      <c r="A824" t="s">
        <v>1442</v>
      </c>
      <c r="B824" t="s">
        <v>1384</v>
      </c>
      <c r="C824" t="s">
        <v>1285</v>
      </c>
      <c r="D824">
        <v>100</v>
      </c>
      <c r="E824">
        <v>295729.9867113842</v>
      </c>
      <c r="F824"/>
    </row>
    <row r="825" spans="1:6" x14ac:dyDescent="0.3">
      <c r="A825" t="s">
        <v>1442</v>
      </c>
      <c r="B825" t="s">
        <v>1360</v>
      </c>
      <c r="C825" t="s">
        <v>1285</v>
      </c>
      <c r="D825">
        <v>100</v>
      </c>
      <c r="E825">
        <v>261496.03398815871</v>
      </c>
      <c r="F825"/>
    </row>
    <row r="826" spans="1:6" x14ac:dyDescent="0.3">
      <c r="A826" t="s">
        <v>1442</v>
      </c>
      <c r="B826" t="s">
        <v>1446</v>
      </c>
      <c r="C826" t="s">
        <v>1285</v>
      </c>
      <c r="D826">
        <v>100</v>
      </c>
      <c r="E826">
        <v>266870.24284470483</v>
      </c>
      <c r="F826"/>
    </row>
    <row r="827" spans="1:6" x14ac:dyDescent="0.3">
      <c r="A827" t="s">
        <v>1442</v>
      </c>
      <c r="B827" t="s">
        <v>1363</v>
      </c>
      <c r="C827" t="s">
        <v>1285</v>
      </c>
      <c r="D827">
        <v>100</v>
      </c>
      <c r="E827">
        <v>422883.92087167333</v>
      </c>
      <c r="F827"/>
    </row>
    <row r="828" spans="1:6" x14ac:dyDescent="0.3">
      <c r="A828" t="s">
        <v>1442</v>
      </c>
      <c r="B828" t="s">
        <v>1550</v>
      </c>
      <c r="C828" t="s">
        <v>1285</v>
      </c>
      <c r="D828">
        <v>100</v>
      </c>
      <c r="E828">
        <v>396358.79810078675</v>
      </c>
      <c r="F828"/>
    </row>
    <row r="829" spans="1:6" x14ac:dyDescent="0.3">
      <c r="A829" t="s">
        <v>1442</v>
      </c>
      <c r="B829" t="s">
        <v>1553</v>
      </c>
      <c r="C829" t="s">
        <v>1285</v>
      </c>
      <c r="D829">
        <v>100</v>
      </c>
      <c r="E829">
        <v>264885.52166162856</v>
      </c>
      <c r="F829"/>
    </row>
    <row r="830" spans="1:6" x14ac:dyDescent="0.3">
      <c r="A830" t="s">
        <v>1395</v>
      </c>
      <c r="C830" t="s">
        <v>1285</v>
      </c>
      <c r="D830">
        <v>100</v>
      </c>
      <c r="E830">
        <v>249999.75000000003</v>
      </c>
      <c r="F830"/>
    </row>
    <row r="831" spans="1:6" x14ac:dyDescent="0.3">
      <c r="A831" t="s">
        <v>1395</v>
      </c>
      <c r="B831" t="s">
        <v>1398</v>
      </c>
      <c r="C831" t="s">
        <v>1285</v>
      </c>
      <c r="D831">
        <v>100</v>
      </c>
      <c r="E831">
        <v>468990.00083278312</v>
      </c>
      <c r="F831"/>
    </row>
    <row r="832" spans="1:6" x14ac:dyDescent="0.3">
      <c r="A832" t="s">
        <v>1395</v>
      </c>
      <c r="B832" t="s">
        <v>1326</v>
      </c>
      <c r="C832" t="s">
        <v>1285</v>
      </c>
      <c r="D832">
        <v>100</v>
      </c>
      <c r="E832">
        <v>256886.78497917615</v>
      </c>
      <c r="F832"/>
    </row>
    <row r="833" spans="1:6" x14ac:dyDescent="0.3">
      <c r="A833" t="s">
        <v>1395</v>
      </c>
      <c r="B833" t="s">
        <v>1536</v>
      </c>
      <c r="C833" t="s">
        <v>1285</v>
      </c>
      <c r="D833">
        <v>100</v>
      </c>
      <c r="E833">
        <v>280057.00344588817</v>
      </c>
      <c r="F833"/>
    </row>
    <row r="834" spans="1:6" x14ac:dyDescent="0.3">
      <c r="A834" t="s">
        <v>1395</v>
      </c>
      <c r="B834" t="s">
        <v>1537</v>
      </c>
      <c r="C834" t="s">
        <v>1285</v>
      </c>
      <c r="D834">
        <v>100</v>
      </c>
      <c r="E834">
        <v>394204.12815929053</v>
      </c>
      <c r="F834"/>
    </row>
    <row r="835" spans="1:6" x14ac:dyDescent="0.3">
      <c r="A835" t="s">
        <v>1395</v>
      </c>
      <c r="B835" t="s">
        <v>1331</v>
      </c>
      <c r="C835" t="s">
        <v>1285</v>
      </c>
      <c r="D835">
        <v>100</v>
      </c>
      <c r="E835">
        <v>282273.86235675035</v>
      </c>
      <c r="F835"/>
    </row>
    <row r="836" spans="1:6" x14ac:dyDescent="0.3">
      <c r="A836" t="s">
        <v>1395</v>
      </c>
      <c r="B836" t="s">
        <v>1403</v>
      </c>
      <c r="C836" t="s">
        <v>1285</v>
      </c>
      <c r="D836">
        <v>100</v>
      </c>
      <c r="E836">
        <v>256749.75</v>
      </c>
      <c r="F836"/>
    </row>
    <row r="837" spans="1:6" x14ac:dyDescent="0.3">
      <c r="A837" t="s">
        <v>1395</v>
      </c>
      <c r="B837" t="s">
        <v>1335</v>
      </c>
      <c r="C837" t="s">
        <v>1285</v>
      </c>
      <c r="D837">
        <v>100</v>
      </c>
      <c r="E837">
        <v>252499.74993750002</v>
      </c>
      <c r="F837"/>
    </row>
    <row r="838" spans="1:6" x14ac:dyDescent="0.3">
      <c r="A838" t="s">
        <v>1395</v>
      </c>
      <c r="B838" t="s">
        <v>1405</v>
      </c>
      <c r="C838" t="s">
        <v>1285</v>
      </c>
      <c r="D838">
        <v>100</v>
      </c>
      <c r="E838">
        <v>250475.9260265379</v>
      </c>
      <c r="F838"/>
    </row>
    <row r="839" spans="1:6" x14ac:dyDescent="0.3">
      <c r="A839" t="s">
        <v>1395</v>
      </c>
      <c r="B839" t="s">
        <v>1337</v>
      </c>
      <c r="C839" t="s">
        <v>1285</v>
      </c>
      <c r="D839">
        <v>100</v>
      </c>
      <c r="E839">
        <v>253075.89978864434</v>
      </c>
      <c r="F839"/>
    </row>
    <row r="840" spans="1:6" x14ac:dyDescent="0.3">
      <c r="A840" t="s">
        <v>1395</v>
      </c>
      <c r="B840" t="s">
        <v>1407</v>
      </c>
      <c r="C840" t="s">
        <v>1285</v>
      </c>
      <c r="D840">
        <v>100</v>
      </c>
      <c r="E840">
        <v>249999.75000000003</v>
      </c>
      <c r="F840"/>
    </row>
    <row r="841" spans="1:6" x14ac:dyDescent="0.3">
      <c r="A841" t="s">
        <v>1395</v>
      </c>
      <c r="B841" t="s">
        <v>1410</v>
      </c>
      <c r="C841" t="s">
        <v>1285</v>
      </c>
      <c r="D841">
        <v>100</v>
      </c>
      <c r="E841">
        <v>254628.28086495795</v>
      </c>
      <c r="F841"/>
    </row>
    <row r="842" spans="1:6" x14ac:dyDescent="0.3">
      <c r="A842" t="s">
        <v>1395</v>
      </c>
      <c r="B842" t="s">
        <v>1414</v>
      </c>
      <c r="C842" t="s">
        <v>1285</v>
      </c>
      <c r="D842">
        <v>100</v>
      </c>
      <c r="E842">
        <v>249999.75000000003</v>
      </c>
      <c r="F842"/>
    </row>
    <row r="843" spans="1:6" x14ac:dyDescent="0.3">
      <c r="A843" t="s">
        <v>1395</v>
      </c>
      <c r="B843" t="s">
        <v>1367</v>
      </c>
      <c r="C843" t="s">
        <v>1285</v>
      </c>
      <c r="D843">
        <v>100</v>
      </c>
      <c r="E843">
        <v>249999.75000000003</v>
      </c>
      <c r="F843"/>
    </row>
    <row r="844" spans="1:6" x14ac:dyDescent="0.3">
      <c r="A844" t="s">
        <v>1395</v>
      </c>
      <c r="B844" t="s">
        <v>1420</v>
      </c>
      <c r="C844" t="s">
        <v>1285</v>
      </c>
      <c r="D844">
        <v>100</v>
      </c>
      <c r="E844">
        <v>257499.75</v>
      </c>
      <c r="F844"/>
    </row>
    <row r="845" spans="1:6" x14ac:dyDescent="0.3">
      <c r="A845" t="s">
        <v>1395</v>
      </c>
      <c r="B845" t="s">
        <v>1352</v>
      </c>
      <c r="C845" t="s">
        <v>1285</v>
      </c>
      <c r="D845">
        <v>100</v>
      </c>
      <c r="E845">
        <v>262930.65507096925</v>
      </c>
      <c r="F845"/>
    </row>
    <row r="846" spans="1:6" x14ac:dyDescent="0.3">
      <c r="A846" t="s">
        <v>1395</v>
      </c>
      <c r="B846" t="s">
        <v>1369</v>
      </c>
      <c r="C846" t="s">
        <v>1285</v>
      </c>
      <c r="D846">
        <v>100</v>
      </c>
      <c r="E846">
        <v>258932.28265775918</v>
      </c>
      <c r="F846"/>
    </row>
    <row r="847" spans="1:6" x14ac:dyDescent="0.3">
      <c r="A847" t="s">
        <v>1395</v>
      </c>
      <c r="B847" t="s">
        <v>1426</v>
      </c>
      <c r="C847" t="s">
        <v>1285</v>
      </c>
      <c r="D847">
        <v>100</v>
      </c>
      <c r="E847">
        <v>259999.73400000003</v>
      </c>
      <c r="F847"/>
    </row>
    <row r="848" spans="1:6" x14ac:dyDescent="0.3">
      <c r="A848" t="s">
        <v>1395</v>
      </c>
      <c r="B848" t="s">
        <v>1386</v>
      </c>
      <c r="C848" t="s">
        <v>1285</v>
      </c>
      <c r="D848">
        <v>100</v>
      </c>
      <c r="E848">
        <v>468318.31769853464</v>
      </c>
      <c r="F848"/>
    </row>
    <row r="849" spans="1:6" x14ac:dyDescent="0.3">
      <c r="A849" t="s">
        <v>1395</v>
      </c>
      <c r="B849" t="s">
        <v>1429</v>
      </c>
      <c r="C849" t="s">
        <v>1285</v>
      </c>
      <c r="D849">
        <v>100</v>
      </c>
      <c r="E849">
        <v>480149.00692186586</v>
      </c>
      <c r="F849"/>
    </row>
    <row r="850" spans="1:6" x14ac:dyDescent="0.3">
      <c r="A850" t="s">
        <v>1395</v>
      </c>
      <c r="B850" t="s">
        <v>1432</v>
      </c>
      <c r="C850" t="s">
        <v>1285</v>
      </c>
      <c r="D850">
        <v>100</v>
      </c>
      <c r="E850">
        <v>254999.76</v>
      </c>
      <c r="F850"/>
    </row>
    <row r="851" spans="1:6" x14ac:dyDescent="0.3">
      <c r="A851" t="s">
        <v>1395</v>
      </c>
      <c r="B851" t="s">
        <v>1371</v>
      </c>
      <c r="C851" t="s">
        <v>1285</v>
      </c>
      <c r="D851">
        <v>100</v>
      </c>
      <c r="E851">
        <v>254999.76000000004</v>
      </c>
      <c r="F851"/>
    </row>
    <row r="852" spans="1:6" x14ac:dyDescent="0.3">
      <c r="A852" t="s">
        <v>1395</v>
      </c>
      <c r="B852" t="s">
        <v>1434</v>
      </c>
      <c r="C852" t="s">
        <v>1285</v>
      </c>
      <c r="D852">
        <v>100</v>
      </c>
      <c r="E852">
        <v>252499.75100000002</v>
      </c>
      <c r="F852"/>
    </row>
    <row r="853" spans="1:6" x14ac:dyDescent="0.3">
      <c r="A853" t="s">
        <v>1395</v>
      </c>
      <c r="B853" t="s">
        <v>1372</v>
      </c>
      <c r="C853" t="s">
        <v>1285</v>
      </c>
      <c r="D853">
        <v>100</v>
      </c>
      <c r="E853">
        <v>249999.75000000003</v>
      </c>
      <c r="F853"/>
    </row>
    <row r="854" spans="1:6" x14ac:dyDescent="0.3">
      <c r="A854" t="s">
        <v>1395</v>
      </c>
      <c r="B854" t="s">
        <v>1340</v>
      </c>
      <c r="C854" t="s">
        <v>1285</v>
      </c>
      <c r="D854">
        <v>100</v>
      </c>
      <c r="E854">
        <v>258282.84814571778</v>
      </c>
      <c r="F854"/>
    </row>
    <row r="855" spans="1:6" x14ac:dyDescent="0.3">
      <c r="A855" t="s">
        <v>1395</v>
      </c>
      <c r="B855" t="s">
        <v>1375</v>
      </c>
      <c r="C855" t="s">
        <v>1285</v>
      </c>
      <c r="D855">
        <v>100</v>
      </c>
      <c r="E855">
        <v>254999.75</v>
      </c>
      <c r="F855"/>
    </row>
    <row r="856" spans="1:6" x14ac:dyDescent="0.3">
      <c r="A856" t="s">
        <v>1395</v>
      </c>
      <c r="B856" t="s">
        <v>1343</v>
      </c>
      <c r="C856" t="s">
        <v>1285</v>
      </c>
      <c r="D856">
        <v>100</v>
      </c>
      <c r="E856">
        <v>254999.76000000004</v>
      </c>
      <c r="F856"/>
    </row>
    <row r="857" spans="1:6" x14ac:dyDescent="0.3">
      <c r="A857" t="s">
        <v>1395</v>
      </c>
      <c r="B857" t="s">
        <v>1436</v>
      </c>
      <c r="C857" t="s">
        <v>1285</v>
      </c>
      <c r="D857">
        <v>100</v>
      </c>
      <c r="E857">
        <v>541058.90838641452</v>
      </c>
      <c r="F857"/>
    </row>
    <row r="858" spans="1:6" x14ac:dyDescent="0.3">
      <c r="A858" t="s">
        <v>1395</v>
      </c>
      <c r="B858" t="s">
        <v>1376</v>
      </c>
      <c r="C858" t="s">
        <v>1285</v>
      </c>
      <c r="D858">
        <v>100</v>
      </c>
      <c r="E858">
        <v>249999.75000000003</v>
      </c>
      <c r="F858"/>
    </row>
    <row r="859" spans="1:6" x14ac:dyDescent="0.3">
      <c r="A859" t="s">
        <v>1395</v>
      </c>
      <c r="B859" t="s">
        <v>1355</v>
      </c>
      <c r="C859" t="s">
        <v>1285</v>
      </c>
      <c r="D859">
        <v>100</v>
      </c>
      <c r="E859">
        <v>285958.40552528837</v>
      </c>
      <c r="F859"/>
    </row>
    <row r="860" spans="1:6" x14ac:dyDescent="0.3">
      <c r="A860" t="s">
        <v>1395</v>
      </c>
      <c r="B860" t="s">
        <v>1437</v>
      </c>
      <c r="C860" t="s">
        <v>1285</v>
      </c>
      <c r="D860">
        <v>100</v>
      </c>
      <c r="E860">
        <v>483012.00139807421</v>
      </c>
      <c r="F860"/>
    </row>
    <row r="861" spans="1:6" x14ac:dyDescent="0.3">
      <c r="A861" t="s">
        <v>1395</v>
      </c>
      <c r="B861" t="s">
        <v>1440</v>
      </c>
      <c r="C861" t="s">
        <v>1285</v>
      </c>
      <c r="D861">
        <v>100</v>
      </c>
      <c r="E861">
        <v>499999.75</v>
      </c>
      <c r="F861"/>
    </row>
    <row r="862" spans="1:6" x14ac:dyDescent="0.3">
      <c r="A862" t="s">
        <v>1395</v>
      </c>
      <c r="B862" t="s">
        <v>1442</v>
      </c>
      <c r="C862" t="s">
        <v>1285</v>
      </c>
      <c r="D862">
        <v>100</v>
      </c>
      <c r="E862">
        <v>500000.25</v>
      </c>
      <c r="F862"/>
    </row>
    <row r="863" spans="1:6" x14ac:dyDescent="0.3">
      <c r="A863" t="s">
        <v>1395</v>
      </c>
      <c r="B863" t="s">
        <v>1395</v>
      </c>
      <c r="C863" t="s">
        <v>1285</v>
      </c>
      <c r="D863">
        <v>100</v>
      </c>
      <c r="E863">
        <v>499999.50000000006</v>
      </c>
      <c r="F863"/>
    </row>
    <row r="864" spans="1:6" x14ac:dyDescent="0.3">
      <c r="A864" t="s">
        <v>1395</v>
      </c>
      <c r="B864" t="s">
        <v>1389</v>
      </c>
      <c r="C864" t="s">
        <v>1285</v>
      </c>
      <c r="D864">
        <v>100</v>
      </c>
      <c r="E864">
        <v>249999.75000000003</v>
      </c>
      <c r="F864"/>
    </row>
    <row r="865" spans="1:6" x14ac:dyDescent="0.3">
      <c r="A865" t="s">
        <v>1395</v>
      </c>
      <c r="B865" t="s">
        <v>1377</v>
      </c>
      <c r="C865" t="s">
        <v>1285</v>
      </c>
      <c r="D865">
        <v>100</v>
      </c>
      <c r="E865">
        <v>249999.75000000003</v>
      </c>
      <c r="F865"/>
    </row>
    <row r="866" spans="1:6" x14ac:dyDescent="0.3">
      <c r="A866" t="s">
        <v>1395</v>
      </c>
      <c r="B866" t="s">
        <v>1392</v>
      </c>
      <c r="C866" t="s">
        <v>1285</v>
      </c>
      <c r="D866">
        <v>100</v>
      </c>
      <c r="E866">
        <v>291886.91406236024</v>
      </c>
      <c r="F866"/>
    </row>
    <row r="867" spans="1:6" x14ac:dyDescent="0.3">
      <c r="A867" t="s">
        <v>1395</v>
      </c>
      <c r="B867" t="s">
        <v>1392</v>
      </c>
      <c r="C867" t="s">
        <v>1285</v>
      </c>
      <c r="D867">
        <v>100</v>
      </c>
      <c r="E867">
        <v>291886.91406236024</v>
      </c>
      <c r="F867"/>
    </row>
    <row r="868" spans="1:6" x14ac:dyDescent="0.3">
      <c r="A868" t="s">
        <v>1395</v>
      </c>
      <c r="B868" t="s">
        <v>1345</v>
      </c>
      <c r="C868" t="s">
        <v>1285</v>
      </c>
      <c r="D868">
        <v>100</v>
      </c>
      <c r="E868">
        <v>260818.47380290829</v>
      </c>
      <c r="F868"/>
    </row>
    <row r="869" spans="1:6" x14ac:dyDescent="0.3">
      <c r="A869" t="s">
        <v>1395</v>
      </c>
      <c r="B869" t="s">
        <v>1382</v>
      </c>
      <c r="C869" t="s">
        <v>1285</v>
      </c>
      <c r="D869">
        <v>100</v>
      </c>
      <c r="E869">
        <v>343343.27183737908</v>
      </c>
      <c r="F869"/>
    </row>
    <row r="870" spans="1:6" x14ac:dyDescent="0.3">
      <c r="A870" t="s">
        <v>1395</v>
      </c>
      <c r="B870" t="s">
        <v>1384</v>
      </c>
      <c r="C870" t="s">
        <v>1285</v>
      </c>
      <c r="D870">
        <v>100</v>
      </c>
      <c r="E870">
        <v>292113.07347222342</v>
      </c>
      <c r="F870"/>
    </row>
    <row r="871" spans="1:6" x14ac:dyDescent="0.3">
      <c r="A871" t="s">
        <v>1395</v>
      </c>
      <c r="B871" t="s">
        <v>1360</v>
      </c>
      <c r="C871" t="s">
        <v>1285</v>
      </c>
      <c r="D871">
        <v>100</v>
      </c>
      <c r="E871">
        <v>261495.28398815871</v>
      </c>
      <c r="F871"/>
    </row>
    <row r="872" spans="1:6" x14ac:dyDescent="0.3">
      <c r="A872" t="s">
        <v>1395</v>
      </c>
      <c r="B872" t="s">
        <v>1446</v>
      </c>
      <c r="C872" t="s">
        <v>1285</v>
      </c>
      <c r="D872">
        <v>100</v>
      </c>
      <c r="E872">
        <v>266805.84494788724</v>
      </c>
      <c r="F872"/>
    </row>
    <row r="873" spans="1:6" x14ac:dyDescent="0.3">
      <c r="A873" t="s">
        <v>1395</v>
      </c>
      <c r="B873" t="s">
        <v>1363</v>
      </c>
      <c r="C873" t="s">
        <v>1285</v>
      </c>
      <c r="D873">
        <v>100</v>
      </c>
      <c r="E873">
        <v>456212.14737809903</v>
      </c>
      <c r="F873"/>
    </row>
    <row r="874" spans="1:6" x14ac:dyDescent="0.3">
      <c r="A874" t="s">
        <v>1395</v>
      </c>
      <c r="B874" t="s">
        <v>1550</v>
      </c>
      <c r="C874" t="s">
        <v>1285</v>
      </c>
      <c r="D874">
        <v>100</v>
      </c>
      <c r="E874">
        <v>436808.74277106358</v>
      </c>
      <c r="F874"/>
    </row>
    <row r="875" spans="1:6" x14ac:dyDescent="0.3">
      <c r="A875" t="s">
        <v>1395</v>
      </c>
      <c r="B875" t="s">
        <v>1553</v>
      </c>
      <c r="C875" t="s">
        <v>1285</v>
      </c>
      <c r="D875">
        <v>100</v>
      </c>
      <c r="E875">
        <v>272652.36200860812</v>
      </c>
      <c r="F875"/>
    </row>
    <row r="876" spans="1:6" x14ac:dyDescent="0.3">
      <c r="A876" t="s">
        <v>1389</v>
      </c>
      <c r="C876" t="s">
        <v>1285</v>
      </c>
      <c r="D876">
        <v>100</v>
      </c>
      <c r="E876">
        <v>194687.889375</v>
      </c>
      <c r="F876"/>
    </row>
    <row r="877" spans="1:6" x14ac:dyDescent="0.3">
      <c r="A877" t="s">
        <v>1389</v>
      </c>
      <c r="B877" t="s">
        <v>1398</v>
      </c>
      <c r="C877" t="s">
        <v>1285</v>
      </c>
      <c r="D877">
        <v>100</v>
      </c>
      <c r="E877">
        <v>198782.07219943817</v>
      </c>
      <c r="F877"/>
    </row>
    <row r="878" spans="1:6" x14ac:dyDescent="0.3">
      <c r="A878" t="s">
        <v>1389</v>
      </c>
      <c r="B878" t="s">
        <v>1326</v>
      </c>
      <c r="C878" t="s">
        <v>1285</v>
      </c>
      <c r="D878">
        <v>100</v>
      </c>
      <c r="E878">
        <v>200199.79412520968</v>
      </c>
      <c r="F878"/>
    </row>
    <row r="879" spans="1:6" x14ac:dyDescent="0.3">
      <c r="A879" t="s">
        <v>1389</v>
      </c>
      <c r="B879" t="s">
        <v>1536</v>
      </c>
      <c r="C879" t="s">
        <v>1285</v>
      </c>
      <c r="D879">
        <v>100</v>
      </c>
      <c r="E879">
        <v>211597.58119510915</v>
      </c>
      <c r="F879"/>
    </row>
    <row r="880" spans="1:6" x14ac:dyDescent="0.3">
      <c r="A880" t="s">
        <v>1389</v>
      </c>
      <c r="B880" t="s">
        <v>1537</v>
      </c>
      <c r="C880" t="s">
        <v>1285</v>
      </c>
      <c r="D880">
        <v>100</v>
      </c>
      <c r="E880">
        <v>202187.949375</v>
      </c>
      <c r="F880"/>
    </row>
    <row r="881" spans="1:6" x14ac:dyDescent="0.3">
      <c r="A881" t="s">
        <v>1389</v>
      </c>
      <c r="B881" t="s">
        <v>1331</v>
      </c>
      <c r="C881" t="s">
        <v>1285</v>
      </c>
      <c r="D881">
        <v>100</v>
      </c>
      <c r="E881">
        <v>194687.889375</v>
      </c>
      <c r="F881"/>
    </row>
    <row r="882" spans="1:6" x14ac:dyDescent="0.3">
      <c r="A882" t="s">
        <v>1389</v>
      </c>
      <c r="B882" t="s">
        <v>1403</v>
      </c>
      <c r="C882" t="s">
        <v>1285</v>
      </c>
      <c r="D882">
        <v>100</v>
      </c>
      <c r="E882">
        <v>198970.4249188728</v>
      </c>
      <c r="F882"/>
    </row>
    <row r="883" spans="1:6" x14ac:dyDescent="0.3">
      <c r="A883" t="s">
        <v>1389</v>
      </c>
      <c r="B883" t="s">
        <v>1335</v>
      </c>
      <c r="C883" t="s">
        <v>1285</v>
      </c>
      <c r="D883">
        <v>100</v>
      </c>
      <c r="E883">
        <v>195956.78876368425</v>
      </c>
      <c r="F883"/>
    </row>
    <row r="884" spans="1:6" x14ac:dyDescent="0.3">
      <c r="A884" t="s">
        <v>1389</v>
      </c>
      <c r="B884" t="s">
        <v>1405</v>
      </c>
      <c r="C884" t="s">
        <v>1285</v>
      </c>
      <c r="D884">
        <v>100</v>
      </c>
      <c r="E884">
        <v>266736.05393499602</v>
      </c>
      <c r="F884"/>
    </row>
    <row r="885" spans="1:6" x14ac:dyDescent="0.3">
      <c r="A885" t="s">
        <v>1389</v>
      </c>
      <c r="B885" t="s">
        <v>1337</v>
      </c>
      <c r="C885" t="s">
        <v>1285</v>
      </c>
      <c r="D885">
        <v>100</v>
      </c>
      <c r="E885">
        <v>262921.55394652911</v>
      </c>
      <c r="F885"/>
    </row>
    <row r="886" spans="1:6" x14ac:dyDescent="0.3">
      <c r="A886" t="s">
        <v>1389</v>
      </c>
      <c r="B886" t="s">
        <v>1407</v>
      </c>
      <c r="C886" t="s">
        <v>1285</v>
      </c>
      <c r="D886">
        <v>100</v>
      </c>
      <c r="E886">
        <v>301599.31412347069</v>
      </c>
      <c r="F886"/>
    </row>
    <row r="887" spans="1:6" x14ac:dyDescent="0.3">
      <c r="A887" t="s">
        <v>1389</v>
      </c>
      <c r="B887" t="s">
        <v>1410</v>
      </c>
      <c r="C887" t="s">
        <v>1285</v>
      </c>
      <c r="D887">
        <v>100</v>
      </c>
      <c r="E887">
        <v>367875.51971033023</v>
      </c>
      <c r="F887"/>
    </row>
    <row r="888" spans="1:6" x14ac:dyDescent="0.3">
      <c r="A888" t="s">
        <v>1389</v>
      </c>
      <c r="B888" t="s">
        <v>1414</v>
      </c>
      <c r="C888" t="s">
        <v>1285</v>
      </c>
      <c r="D888">
        <v>100</v>
      </c>
      <c r="E888">
        <v>249270.26820330854</v>
      </c>
      <c r="F888"/>
    </row>
    <row r="889" spans="1:6" x14ac:dyDescent="0.3">
      <c r="A889" t="s">
        <v>1389</v>
      </c>
      <c r="B889" t="s">
        <v>1367</v>
      </c>
      <c r="C889" t="s">
        <v>1285</v>
      </c>
      <c r="D889">
        <v>100</v>
      </c>
      <c r="E889">
        <v>279208.32393480366</v>
      </c>
      <c r="F889"/>
    </row>
    <row r="890" spans="1:6" x14ac:dyDescent="0.3">
      <c r="A890" t="s">
        <v>1389</v>
      </c>
      <c r="B890" t="s">
        <v>1420</v>
      </c>
      <c r="C890" t="s">
        <v>1285</v>
      </c>
      <c r="D890">
        <v>100</v>
      </c>
      <c r="E890">
        <v>207465.66704249999</v>
      </c>
      <c r="F890"/>
    </row>
    <row r="891" spans="1:6" x14ac:dyDescent="0.3">
      <c r="A891" t="s">
        <v>1389</v>
      </c>
      <c r="B891" t="s">
        <v>1352</v>
      </c>
      <c r="C891" t="s">
        <v>1285</v>
      </c>
      <c r="D891">
        <v>100</v>
      </c>
      <c r="E891">
        <v>199687.88237500002</v>
      </c>
      <c r="F891"/>
    </row>
    <row r="892" spans="1:6" x14ac:dyDescent="0.3">
      <c r="A892" t="s">
        <v>1389</v>
      </c>
      <c r="B892" t="s">
        <v>1369</v>
      </c>
      <c r="C892" t="s">
        <v>1285</v>
      </c>
      <c r="D892">
        <v>100</v>
      </c>
      <c r="E892">
        <v>201231.00722023009</v>
      </c>
      <c r="F892"/>
    </row>
    <row r="893" spans="1:6" x14ac:dyDescent="0.3">
      <c r="A893" t="s">
        <v>1389</v>
      </c>
      <c r="B893" t="s">
        <v>1426</v>
      </c>
      <c r="C893" t="s">
        <v>1285</v>
      </c>
      <c r="D893">
        <v>100</v>
      </c>
      <c r="E893">
        <v>197685.94338849711</v>
      </c>
      <c r="F893"/>
    </row>
    <row r="894" spans="1:6" x14ac:dyDescent="0.3">
      <c r="A894" t="s">
        <v>1389</v>
      </c>
      <c r="B894" t="s">
        <v>1386</v>
      </c>
      <c r="C894" t="s">
        <v>1285</v>
      </c>
      <c r="D894">
        <v>100</v>
      </c>
      <c r="E894">
        <v>197187.897375</v>
      </c>
      <c r="F894"/>
    </row>
    <row r="895" spans="1:6" x14ac:dyDescent="0.3">
      <c r="A895" t="s">
        <v>1389</v>
      </c>
      <c r="B895" t="s">
        <v>1429</v>
      </c>
      <c r="C895" t="s">
        <v>1285</v>
      </c>
      <c r="D895">
        <v>100</v>
      </c>
      <c r="E895">
        <v>197187.889375</v>
      </c>
      <c r="F895"/>
    </row>
    <row r="896" spans="1:6" x14ac:dyDescent="0.3">
      <c r="A896" t="s">
        <v>1389</v>
      </c>
      <c r="B896" t="s">
        <v>1432</v>
      </c>
      <c r="C896" t="s">
        <v>1285</v>
      </c>
      <c r="D896">
        <v>100</v>
      </c>
      <c r="E896">
        <v>196935.17748562508</v>
      </c>
      <c r="F896"/>
    </row>
    <row r="897" spans="1:6" x14ac:dyDescent="0.3">
      <c r="A897" t="s">
        <v>1389</v>
      </c>
      <c r="B897" t="s">
        <v>1371</v>
      </c>
      <c r="C897" t="s">
        <v>1285</v>
      </c>
      <c r="D897">
        <v>100</v>
      </c>
      <c r="E897">
        <v>194687.889375</v>
      </c>
      <c r="F897"/>
    </row>
    <row r="898" spans="1:6" x14ac:dyDescent="0.3">
      <c r="A898" t="s">
        <v>1389</v>
      </c>
      <c r="B898" t="s">
        <v>1434</v>
      </c>
      <c r="C898" t="s">
        <v>1285</v>
      </c>
      <c r="D898">
        <v>100</v>
      </c>
      <c r="E898">
        <v>360758.21572371811</v>
      </c>
      <c r="F898"/>
    </row>
    <row r="899" spans="1:6" x14ac:dyDescent="0.3">
      <c r="A899" t="s">
        <v>1389</v>
      </c>
      <c r="B899" t="s">
        <v>1372</v>
      </c>
      <c r="C899" t="s">
        <v>1285</v>
      </c>
      <c r="D899">
        <v>100</v>
      </c>
      <c r="E899">
        <v>197187.88537500001</v>
      </c>
      <c r="F899"/>
    </row>
    <row r="900" spans="1:6" x14ac:dyDescent="0.3">
      <c r="A900" t="s">
        <v>1389</v>
      </c>
      <c r="B900" t="s">
        <v>1340</v>
      </c>
      <c r="C900" t="s">
        <v>1285</v>
      </c>
      <c r="D900">
        <v>100</v>
      </c>
      <c r="E900">
        <v>201920.02611557159</v>
      </c>
      <c r="F900"/>
    </row>
    <row r="901" spans="1:6" x14ac:dyDescent="0.3">
      <c r="A901" t="s">
        <v>1389</v>
      </c>
      <c r="B901" t="s">
        <v>1375</v>
      </c>
      <c r="C901" t="s">
        <v>1285</v>
      </c>
      <c r="D901">
        <v>100</v>
      </c>
      <c r="E901">
        <v>198750.389375</v>
      </c>
      <c r="F901"/>
    </row>
    <row r="902" spans="1:6" x14ac:dyDescent="0.3">
      <c r="A902" t="s">
        <v>1389</v>
      </c>
      <c r="B902" t="s">
        <v>1343</v>
      </c>
      <c r="C902" t="s">
        <v>1285</v>
      </c>
      <c r="D902">
        <v>100</v>
      </c>
      <c r="E902">
        <v>194687.889375</v>
      </c>
      <c r="F902"/>
    </row>
    <row r="903" spans="1:6" x14ac:dyDescent="0.3">
      <c r="A903" t="s">
        <v>1389</v>
      </c>
      <c r="B903" t="s">
        <v>1436</v>
      </c>
      <c r="C903" t="s">
        <v>1285</v>
      </c>
      <c r="D903">
        <v>100</v>
      </c>
      <c r="E903">
        <v>204687.87940255553</v>
      </c>
      <c r="F903"/>
    </row>
    <row r="904" spans="1:6" x14ac:dyDescent="0.3">
      <c r="A904" t="s">
        <v>1389</v>
      </c>
      <c r="B904" t="s">
        <v>1376</v>
      </c>
      <c r="C904" t="s">
        <v>1285</v>
      </c>
      <c r="D904">
        <v>100</v>
      </c>
      <c r="E904">
        <v>197187.883875</v>
      </c>
      <c r="F904"/>
    </row>
    <row r="905" spans="1:6" x14ac:dyDescent="0.3">
      <c r="A905" t="s">
        <v>1389</v>
      </c>
      <c r="B905" t="s">
        <v>1355</v>
      </c>
      <c r="C905" t="s">
        <v>1285</v>
      </c>
      <c r="D905">
        <v>100</v>
      </c>
      <c r="E905">
        <v>220653.03956761255</v>
      </c>
      <c r="F905"/>
    </row>
    <row r="906" spans="1:6" x14ac:dyDescent="0.3">
      <c r="A906" t="s">
        <v>1389</v>
      </c>
      <c r="B906" t="s">
        <v>1437</v>
      </c>
      <c r="C906" t="s">
        <v>1285</v>
      </c>
      <c r="D906">
        <v>100</v>
      </c>
      <c r="E906">
        <v>197268.14128202744</v>
      </c>
      <c r="F906"/>
    </row>
    <row r="907" spans="1:6" x14ac:dyDescent="0.3">
      <c r="A907" t="s">
        <v>1389</v>
      </c>
      <c r="B907" t="s">
        <v>1440</v>
      </c>
      <c r="C907" t="s">
        <v>1285</v>
      </c>
      <c r="D907">
        <v>100</v>
      </c>
      <c r="E907">
        <v>194687.889375</v>
      </c>
      <c r="F907"/>
    </row>
    <row r="908" spans="1:6" x14ac:dyDescent="0.3">
      <c r="A908" t="s">
        <v>1389</v>
      </c>
      <c r="B908" t="s">
        <v>1442</v>
      </c>
      <c r="C908" t="s">
        <v>1285</v>
      </c>
      <c r="D908">
        <v>100</v>
      </c>
      <c r="E908">
        <v>194687.889375</v>
      </c>
      <c r="F908"/>
    </row>
    <row r="909" spans="1:6" x14ac:dyDescent="0.3">
      <c r="A909" t="s">
        <v>1389</v>
      </c>
      <c r="B909" t="s">
        <v>1395</v>
      </c>
      <c r="C909" t="s">
        <v>1285</v>
      </c>
      <c r="D909">
        <v>100</v>
      </c>
      <c r="E909">
        <v>194687.889375</v>
      </c>
      <c r="F909"/>
    </row>
    <row r="910" spans="1:6" x14ac:dyDescent="0.3">
      <c r="A910" t="s">
        <v>1389</v>
      </c>
      <c r="B910" t="s">
        <v>1389</v>
      </c>
      <c r="C910" t="s">
        <v>1285</v>
      </c>
      <c r="D910">
        <v>100</v>
      </c>
      <c r="E910">
        <v>389375.77875</v>
      </c>
      <c r="F910"/>
    </row>
    <row r="911" spans="1:6" x14ac:dyDescent="0.3">
      <c r="A911" t="s">
        <v>1389</v>
      </c>
      <c r="B911" t="s">
        <v>1377</v>
      </c>
      <c r="C911" t="s">
        <v>1285</v>
      </c>
      <c r="D911">
        <v>100</v>
      </c>
      <c r="E911">
        <v>285340.59439882112</v>
      </c>
      <c r="F911"/>
    </row>
    <row r="912" spans="1:6" x14ac:dyDescent="0.3">
      <c r="A912" t="s">
        <v>1389</v>
      </c>
      <c r="B912" t="s">
        <v>1392</v>
      </c>
      <c r="C912" t="s">
        <v>1285</v>
      </c>
      <c r="D912">
        <v>100</v>
      </c>
      <c r="E912">
        <v>253398.01220621489</v>
      </c>
      <c r="F912"/>
    </row>
    <row r="913" spans="1:6" x14ac:dyDescent="0.3">
      <c r="A913" t="s">
        <v>1389</v>
      </c>
      <c r="B913" t="s">
        <v>1392</v>
      </c>
      <c r="C913" t="s">
        <v>1285</v>
      </c>
      <c r="D913">
        <v>100</v>
      </c>
      <c r="E913">
        <v>253398.01220621489</v>
      </c>
      <c r="F913"/>
    </row>
    <row r="914" spans="1:6" x14ac:dyDescent="0.3">
      <c r="A914" t="s">
        <v>1389</v>
      </c>
      <c r="B914" t="s">
        <v>1345</v>
      </c>
      <c r="C914" t="s">
        <v>1285</v>
      </c>
      <c r="D914">
        <v>100</v>
      </c>
      <c r="E914">
        <v>194687.889375</v>
      </c>
      <c r="F914"/>
    </row>
    <row r="915" spans="1:6" x14ac:dyDescent="0.3">
      <c r="A915" t="s">
        <v>1389</v>
      </c>
      <c r="B915" t="s">
        <v>1382</v>
      </c>
      <c r="C915" t="s">
        <v>1285</v>
      </c>
      <c r="D915">
        <v>100</v>
      </c>
      <c r="E915">
        <v>205249.20014638948</v>
      </c>
      <c r="F915"/>
    </row>
    <row r="916" spans="1:6" x14ac:dyDescent="0.3">
      <c r="A916" t="s">
        <v>1389</v>
      </c>
      <c r="B916" t="s">
        <v>1384</v>
      </c>
      <c r="C916" t="s">
        <v>1285</v>
      </c>
      <c r="D916">
        <v>100</v>
      </c>
      <c r="E916">
        <v>213346.37860416458</v>
      </c>
      <c r="F916"/>
    </row>
    <row r="917" spans="1:6" x14ac:dyDescent="0.3">
      <c r="A917" t="s">
        <v>1389</v>
      </c>
      <c r="B917" t="s">
        <v>1360</v>
      </c>
      <c r="C917" t="s">
        <v>1285</v>
      </c>
      <c r="D917">
        <v>100</v>
      </c>
      <c r="E917">
        <v>202187.889375</v>
      </c>
      <c r="F917"/>
    </row>
    <row r="918" spans="1:6" x14ac:dyDescent="0.3">
      <c r="A918" t="s">
        <v>1389</v>
      </c>
      <c r="B918" t="s">
        <v>1446</v>
      </c>
      <c r="C918" t="s">
        <v>1285</v>
      </c>
      <c r="D918">
        <v>100</v>
      </c>
      <c r="E918">
        <v>206688.66673235729</v>
      </c>
      <c r="F918"/>
    </row>
    <row r="919" spans="1:6" x14ac:dyDescent="0.3">
      <c r="A919" t="s">
        <v>1389</v>
      </c>
      <c r="B919" t="s">
        <v>1363</v>
      </c>
      <c r="C919" t="s">
        <v>1285</v>
      </c>
      <c r="D919">
        <v>100</v>
      </c>
      <c r="E919">
        <v>236978.57493234336</v>
      </c>
      <c r="F919"/>
    </row>
    <row r="920" spans="1:6" x14ac:dyDescent="0.3">
      <c r="A920" t="s">
        <v>1389</v>
      </c>
      <c r="B920" t="s">
        <v>1550</v>
      </c>
      <c r="C920" t="s">
        <v>1285</v>
      </c>
      <c r="D920">
        <v>100</v>
      </c>
      <c r="E920">
        <v>217564.77808460954</v>
      </c>
      <c r="F920"/>
    </row>
    <row r="921" spans="1:6" x14ac:dyDescent="0.3">
      <c r="A921" t="s">
        <v>1389</v>
      </c>
      <c r="B921" t="s">
        <v>1553</v>
      </c>
      <c r="C921" t="s">
        <v>1285</v>
      </c>
      <c r="D921">
        <v>100</v>
      </c>
      <c r="E921">
        <v>210801.35745648589</v>
      </c>
      <c r="F921"/>
    </row>
    <row r="922" spans="1:6" x14ac:dyDescent="0.3">
      <c r="A922" t="s">
        <v>1377</v>
      </c>
      <c r="C922" t="s">
        <v>1285</v>
      </c>
      <c r="D922">
        <v>100</v>
      </c>
      <c r="E922">
        <v>201968.64694769977</v>
      </c>
      <c r="F922"/>
    </row>
    <row r="923" spans="1:6" x14ac:dyDescent="0.3">
      <c r="A923" t="s">
        <v>1377</v>
      </c>
      <c r="B923" t="s">
        <v>1398</v>
      </c>
      <c r="C923" t="s">
        <v>1285</v>
      </c>
      <c r="D923">
        <v>100</v>
      </c>
      <c r="E923">
        <v>204193.05635868455</v>
      </c>
      <c r="F923"/>
    </row>
    <row r="924" spans="1:6" x14ac:dyDescent="0.3">
      <c r="A924" t="s">
        <v>1377</v>
      </c>
      <c r="B924" t="s">
        <v>1326</v>
      </c>
      <c r="C924" t="s">
        <v>1285</v>
      </c>
      <c r="D924">
        <v>100</v>
      </c>
      <c r="E924">
        <v>209980.5516729095</v>
      </c>
      <c r="F924"/>
    </row>
    <row r="925" spans="1:6" x14ac:dyDescent="0.3">
      <c r="A925" t="s">
        <v>1377</v>
      </c>
      <c r="B925" t="s">
        <v>1536</v>
      </c>
      <c r="C925" t="s">
        <v>1285</v>
      </c>
      <c r="D925">
        <v>100</v>
      </c>
      <c r="E925">
        <v>216572.420009733</v>
      </c>
      <c r="F925"/>
    </row>
    <row r="926" spans="1:6" x14ac:dyDescent="0.3">
      <c r="A926" t="s">
        <v>1377</v>
      </c>
      <c r="B926" t="s">
        <v>1537</v>
      </c>
      <c r="C926" t="s">
        <v>1285</v>
      </c>
      <c r="D926">
        <v>100</v>
      </c>
      <c r="E926">
        <v>207267.99830749948</v>
      </c>
      <c r="F926"/>
    </row>
    <row r="927" spans="1:6" x14ac:dyDescent="0.3">
      <c r="A927" t="s">
        <v>1377</v>
      </c>
      <c r="B927" t="s">
        <v>1331</v>
      </c>
      <c r="C927" t="s">
        <v>1285</v>
      </c>
      <c r="D927">
        <v>100</v>
      </c>
      <c r="E927">
        <v>201968.64694769977</v>
      </c>
      <c r="F927"/>
    </row>
    <row r="928" spans="1:6" x14ac:dyDescent="0.3">
      <c r="A928" t="s">
        <v>1377</v>
      </c>
      <c r="B928" t="s">
        <v>1403</v>
      </c>
      <c r="C928" t="s">
        <v>1285</v>
      </c>
      <c r="D928">
        <v>100</v>
      </c>
      <c r="E928">
        <v>201968.64694769977</v>
      </c>
      <c r="F928"/>
    </row>
    <row r="929" spans="1:6" x14ac:dyDescent="0.3">
      <c r="A929" t="s">
        <v>1377</v>
      </c>
      <c r="B929" t="s">
        <v>1335</v>
      </c>
      <c r="C929" t="s">
        <v>1285</v>
      </c>
      <c r="D929">
        <v>100</v>
      </c>
      <c r="E929">
        <v>201968.64694769977</v>
      </c>
      <c r="F929"/>
    </row>
    <row r="930" spans="1:6" x14ac:dyDescent="0.3">
      <c r="A930" t="s">
        <v>1377</v>
      </c>
      <c r="B930" t="s">
        <v>1405</v>
      </c>
      <c r="C930" t="s">
        <v>1285</v>
      </c>
      <c r="D930">
        <v>100</v>
      </c>
      <c r="E930">
        <v>329303.25247980421</v>
      </c>
      <c r="F930"/>
    </row>
    <row r="931" spans="1:6" x14ac:dyDescent="0.3">
      <c r="A931" t="s">
        <v>1377</v>
      </c>
      <c r="B931" t="s">
        <v>1337</v>
      </c>
      <c r="C931" t="s">
        <v>1285</v>
      </c>
      <c r="D931">
        <v>100</v>
      </c>
      <c r="E931">
        <v>323374.49457928183</v>
      </c>
      <c r="F931"/>
    </row>
    <row r="932" spans="1:6" x14ac:dyDescent="0.3">
      <c r="A932" t="s">
        <v>1377</v>
      </c>
      <c r="B932" t="s">
        <v>1407</v>
      </c>
      <c r="C932" t="s">
        <v>1285</v>
      </c>
      <c r="D932">
        <v>100</v>
      </c>
      <c r="E932">
        <v>403120.24285078724</v>
      </c>
      <c r="F932"/>
    </row>
    <row r="933" spans="1:6" x14ac:dyDescent="0.3">
      <c r="A933" t="s">
        <v>1377</v>
      </c>
      <c r="B933" t="s">
        <v>1410</v>
      </c>
      <c r="C933" t="s">
        <v>1285</v>
      </c>
      <c r="D933">
        <v>100</v>
      </c>
      <c r="E933">
        <v>414468.64694769972</v>
      </c>
      <c r="F933"/>
    </row>
    <row r="934" spans="1:6" x14ac:dyDescent="0.3">
      <c r="A934" t="s">
        <v>1377</v>
      </c>
      <c r="B934" t="s">
        <v>1414</v>
      </c>
      <c r="C934" t="s">
        <v>1285</v>
      </c>
      <c r="D934">
        <v>100</v>
      </c>
      <c r="E934">
        <v>292055.28150697285</v>
      </c>
      <c r="F934"/>
    </row>
    <row r="935" spans="1:6" x14ac:dyDescent="0.3">
      <c r="A935" t="s">
        <v>1377</v>
      </c>
      <c r="B935" t="s">
        <v>1367</v>
      </c>
      <c r="C935" t="s">
        <v>1285</v>
      </c>
      <c r="D935">
        <v>100</v>
      </c>
      <c r="E935">
        <v>372793.84452025959</v>
      </c>
      <c r="F935"/>
    </row>
    <row r="936" spans="1:6" x14ac:dyDescent="0.3">
      <c r="A936" t="s">
        <v>1377</v>
      </c>
      <c r="B936" t="s">
        <v>1420</v>
      </c>
      <c r="C936" t="s">
        <v>1285</v>
      </c>
      <c r="D936">
        <v>100</v>
      </c>
      <c r="E936">
        <v>211413.09136519977</v>
      </c>
      <c r="F936"/>
    </row>
    <row r="937" spans="1:6" x14ac:dyDescent="0.3">
      <c r="A937" t="s">
        <v>1377</v>
      </c>
      <c r="B937" t="s">
        <v>1352</v>
      </c>
      <c r="C937" t="s">
        <v>1285</v>
      </c>
      <c r="D937">
        <v>100</v>
      </c>
      <c r="E937">
        <v>209468.63644769977</v>
      </c>
      <c r="F937"/>
    </row>
    <row r="938" spans="1:6" x14ac:dyDescent="0.3">
      <c r="A938" t="s">
        <v>1377</v>
      </c>
      <c r="B938" t="s">
        <v>1369</v>
      </c>
      <c r="C938" t="s">
        <v>1285</v>
      </c>
      <c r="D938">
        <v>100</v>
      </c>
      <c r="E938">
        <v>205060.99545698284</v>
      </c>
      <c r="F938"/>
    </row>
    <row r="939" spans="1:6" x14ac:dyDescent="0.3">
      <c r="A939" t="s">
        <v>1377</v>
      </c>
      <c r="B939" t="s">
        <v>1426</v>
      </c>
      <c r="C939" t="s">
        <v>1285</v>
      </c>
      <c r="D939">
        <v>100</v>
      </c>
      <c r="E939">
        <v>204966.70096119688</v>
      </c>
      <c r="F939"/>
    </row>
    <row r="940" spans="1:6" x14ac:dyDescent="0.3">
      <c r="A940" t="s">
        <v>1377</v>
      </c>
      <c r="B940" t="s">
        <v>1386</v>
      </c>
      <c r="C940" t="s">
        <v>1285</v>
      </c>
      <c r="D940">
        <v>100</v>
      </c>
      <c r="E940">
        <v>202657.03052637182</v>
      </c>
      <c r="F940"/>
    </row>
    <row r="941" spans="1:6" x14ac:dyDescent="0.3">
      <c r="A941" t="s">
        <v>1377</v>
      </c>
      <c r="B941" t="s">
        <v>1429</v>
      </c>
      <c r="C941" t="s">
        <v>1285</v>
      </c>
      <c r="D941">
        <v>100</v>
      </c>
      <c r="E941">
        <v>204468.64694769974</v>
      </c>
      <c r="F941"/>
    </row>
    <row r="942" spans="1:6" x14ac:dyDescent="0.3">
      <c r="A942" t="s">
        <v>1377</v>
      </c>
      <c r="B942" t="s">
        <v>1432</v>
      </c>
      <c r="C942" t="s">
        <v>1285</v>
      </c>
      <c r="D942">
        <v>100</v>
      </c>
      <c r="E942">
        <v>204215.93505832486</v>
      </c>
      <c r="F942"/>
    </row>
    <row r="943" spans="1:6" x14ac:dyDescent="0.3">
      <c r="A943" t="s">
        <v>1377</v>
      </c>
      <c r="B943" t="s">
        <v>1371</v>
      </c>
      <c r="C943" t="s">
        <v>1285</v>
      </c>
      <c r="D943">
        <v>100</v>
      </c>
      <c r="E943">
        <v>201968.64694769977</v>
      </c>
      <c r="F943"/>
    </row>
    <row r="944" spans="1:6" x14ac:dyDescent="0.3">
      <c r="A944" t="s">
        <v>1377</v>
      </c>
      <c r="B944" t="s">
        <v>1434</v>
      </c>
      <c r="C944" t="s">
        <v>1285</v>
      </c>
      <c r="D944">
        <v>100</v>
      </c>
      <c r="E944">
        <v>372920.05500541849</v>
      </c>
      <c r="F944"/>
    </row>
    <row r="945" spans="1:6" x14ac:dyDescent="0.3">
      <c r="A945" t="s">
        <v>1377</v>
      </c>
      <c r="B945" t="s">
        <v>1372</v>
      </c>
      <c r="C945" t="s">
        <v>1285</v>
      </c>
      <c r="D945">
        <v>100</v>
      </c>
      <c r="E945">
        <v>204590.49019764166</v>
      </c>
      <c r="F945"/>
    </row>
    <row r="946" spans="1:6" x14ac:dyDescent="0.3">
      <c r="A946" t="s">
        <v>1377</v>
      </c>
      <c r="B946" t="s">
        <v>1340</v>
      </c>
      <c r="C946" t="s">
        <v>1285</v>
      </c>
      <c r="D946">
        <v>100</v>
      </c>
      <c r="E946">
        <v>213197.53769979204</v>
      </c>
      <c r="F946"/>
    </row>
    <row r="947" spans="1:6" x14ac:dyDescent="0.3">
      <c r="A947" t="s">
        <v>1377</v>
      </c>
      <c r="B947" t="s">
        <v>1375</v>
      </c>
      <c r="C947" t="s">
        <v>1285</v>
      </c>
      <c r="D947">
        <v>100</v>
      </c>
      <c r="E947">
        <v>204468.64694769977</v>
      </c>
      <c r="F947"/>
    </row>
    <row r="948" spans="1:6" x14ac:dyDescent="0.3">
      <c r="A948" t="s">
        <v>1377</v>
      </c>
      <c r="B948" t="s">
        <v>1343</v>
      </c>
      <c r="C948" t="s">
        <v>1285</v>
      </c>
      <c r="D948">
        <v>100</v>
      </c>
      <c r="E948">
        <v>201968.64694769977</v>
      </c>
      <c r="F948"/>
    </row>
    <row r="949" spans="1:6" x14ac:dyDescent="0.3">
      <c r="A949" t="s">
        <v>1377</v>
      </c>
      <c r="B949" t="s">
        <v>1436</v>
      </c>
      <c r="C949" t="s">
        <v>1285</v>
      </c>
      <c r="D949">
        <v>100</v>
      </c>
      <c r="E949">
        <v>201968.64694769977</v>
      </c>
      <c r="F949"/>
    </row>
    <row r="950" spans="1:6" x14ac:dyDescent="0.3">
      <c r="A950" t="s">
        <v>1377</v>
      </c>
      <c r="B950" t="s">
        <v>1376</v>
      </c>
      <c r="C950" t="s">
        <v>1285</v>
      </c>
      <c r="D950">
        <v>100</v>
      </c>
      <c r="E950">
        <v>201968.64694769977</v>
      </c>
      <c r="F950"/>
    </row>
    <row r="951" spans="1:6" x14ac:dyDescent="0.3">
      <c r="A951" t="s">
        <v>1377</v>
      </c>
      <c r="B951" t="s">
        <v>1355</v>
      </c>
      <c r="C951" t="s">
        <v>1285</v>
      </c>
      <c r="D951">
        <v>100</v>
      </c>
      <c r="E951">
        <v>246071.37361445106</v>
      </c>
      <c r="F951"/>
    </row>
    <row r="952" spans="1:6" x14ac:dyDescent="0.3">
      <c r="A952" t="s">
        <v>1377</v>
      </c>
      <c r="B952" t="s">
        <v>1437</v>
      </c>
      <c r="C952" t="s">
        <v>1285</v>
      </c>
      <c r="D952">
        <v>100</v>
      </c>
      <c r="E952">
        <v>203007.07096258269</v>
      </c>
      <c r="F952"/>
    </row>
    <row r="953" spans="1:6" x14ac:dyDescent="0.3">
      <c r="A953" t="s">
        <v>1377</v>
      </c>
      <c r="B953" t="s">
        <v>1440</v>
      </c>
      <c r="C953" t="s">
        <v>1285</v>
      </c>
      <c r="D953">
        <v>100</v>
      </c>
      <c r="E953">
        <v>204468.64694769974</v>
      </c>
      <c r="F953"/>
    </row>
    <row r="954" spans="1:6" x14ac:dyDescent="0.3">
      <c r="A954" t="s">
        <v>1377</v>
      </c>
      <c r="B954" t="s">
        <v>1442</v>
      </c>
      <c r="C954" t="s">
        <v>1285</v>
      </c>
      <c r="D954">
        <v>100</v>
      </c>
      <c r="E954">
        <v>204468.65194769975</v>
      </c>
      <c r="F954"/>
    </row>
    <row r="955" spans="1:6" x14ac:dyDescent="0.3">
      <c r="A955" t="s">
        <v>1377</v>
      </c>
      <c r="B955" t="s">
        <v>1395</v>
      </c>
      <c r="C955" t="s">
        <v>1285</v>
      </c>
      <c r="D955">
        <v>100</v>
      </c>
      <c r="E955">
        <v>204468.64444769974</v>
      </c>
      <c r="F955"/>
    </row>
    <row r="956" spans="1:6" x14ac:dyDescent="0.3">
      <c r="A956" t="s">
        <v>1377</v>
      </c>
      <c r="B956" t="s">
        <v>1389</v>
      </c>
      <c r="C956" t="s">
        <v>1285</v>
      </c>
      <c r="D956">
        <v>100</v>
      </c>
      <c r="E956">
        <v>274781.29257269984</v>
      </c>
      <c r="F956"/>
    </row>
    <row r="957" spans="1:6" x14ac:dyDescent="0.3">
      <c r="A957" t="s">
        <v>1377</v>
      </c>
      <c r="B957" t="s">
        <v>1377</v>
      </c>
      <c r="C957" t="s">
        <v>1285</v>
      </c>
      <c r="D957">
        <v>100</v>
      </c>
      <c r="E957">
        <v>403937.29389539955</v>
      </c>
      <c r="F957"/>
    </row>
    <row r="958" spans="1:6" x14ac:dyDescent="0.3">
      <c r="A958" t="s">
        <v>1377</v>
      </c>
      <c r="B958" t="s">
        <v>1392</v>
      </c>
      <c r="C958" t="s">
        <v>1285</v>
      </c>
      <c r="D958">
        <v>100</v>
      </c>
      <c r="E958">
        <v>305365.35152065585</v>
      </c>
      <c r="F958"/>
    </row>
    <row r="959" spans="1:6" x14ac:dyDescent="0.3">
      <c r="A959" t="s">
        <v>1377</v>
      </c>
      <c r="B959" t="s">
        <v>1392</v>
      </c>
      <c r="C959" t="s">
        <v>1285</v>
      </c>
      <c r="D959">
        <v>100</v>
      </c>
      <c r="E959">
        <v>305365.35152065585</v>
      </c>
      <c r="F959"/>
    </row>
    <row r="960" spans="1:6" x14ac:dyDescent="0.3">
      <c r="A960" t="s">
        <v>1377</v>
      </c>
      <c r="B960" t="s">
        <v>1345</v>
      </c>
      <c r="C960" t="s">
        <v>1285</v>
      </c>
      <c r="D960">
        <v>100</v>
      </c>
      <c r="E960">
        <v>201968.64694769977</v>
      </c>
      <c r="F960"/>
    </row>
    <row r="961" spans="1:6" x14ac:dyDescent="0.3">
      <c r="A961" t="s">
        <v>1377</v>
      </c>
      <c r="B961" t="s">
        <v>1382</v>
      </c>
      <c r="C961" t="s">
        <v>1285</v>
      </c>
      <c r="D961">
        <v>100</v>
      </c>
      <c r="E961">
        <v>211318.96683997998</v>
      </c>
      <c r="F961"/>
    </row>
    <row r="962" spans="1:6" x14ac:dyDescent="0.3">
      <c r="A962" t="s">
        <v>1377</v>
      </c>
      <c r="B962" t="s">
        <v>1384</v>
      </c>
      <c r="C962" t="s">
        <v>1285</v>
      </c>
      <c r="D962">
        <v>100</v>
      </c>
      <c r="E962">
        <v>234523.03622899484</v>
      </c>
      <c r="F962"/>
    </row>
    <row r="963" spans="1:6" x14ac:dyDescent="0.3">
      <c r="A963" t="s">
        <v>1377</v>
      </c>
      <c r="B963" t="s">
        <v>1360</v>
      </c>
      <c r="C963" t="s">
        <v>1285</v>
      </c>
      <c r="D963">
        <v>100</v>
      </c>
      <c r="E963">
        <v>204468.64694769977</v>
      </c>
      <c r="F963"/>
    </row>
    <row r="964" spans="1:6" x14ac:dyDescent="0.3">
      <c r="A964" t="s">
        <v>1377</v>
      </c>
      <c r="B964" t="s">
        <v>1446</v>
      </c>
      <c r="C964" t="s">
        <v>1285</v>
      </c>
      <c r="D964">
        <v>100</v>
      </c>
      <c r="E964">
        <v>206783.04918601806</v>
      </c>
      <c r="F964"/>
    </row>
    <row r="965" spans="1:6" x14ac:dyDescent="0.3">
      <c r="A965" t="s">
        <v>1377</v>
      </c>
      <c r="B965" t="s">
        <v>1363</v>
      </c>
      <c r="C965" t="s">
        <v>1285</v>
      </c>
      <c r="D965">
        <v>100</v>
      </c>
      <c r="E965">
        <v>265129.45286167919</v>
      </c>
      <c r="F965"/>
    </row>
    <row r="966" spans="1:6" x14ac:dyDescent="0.3">
      <c r="A966" t="s">
        <v>1377</v>
      </c>
      <c r="B966" t="s">
        <v>1550</v>
      </c>
      <c r="C966" t="s">
        <v>1285</v>
      </c>
      <c r="D966">
        <v>100</v>
      </c>
      <c r="E966">
        <v>223634.16628300014</v>
      </c>
      <c r="F966"/>
    </row>
    <row r="967" spans="1:6" x14ac:dyDescent="0.3">
      <c r="A967" t="s">
        <v>1377</v>
      </c>
      <c r="B967" t="s">
        <v>1553</v>
      </c>
      <c r="C967" t="s">
        <v>1285</v>
      </c>
      <c r="D967">
        <v>100</v>
      </c>
      <c r="E967">
        <v>217165.65705246039</v>
      </c>
      <c r="F967"/>
    </row>
    <row r="968" spans="1:6" x14ac:dyDescent="0.3">
      <c r="A968" t="s">
        <v>1392</v>
      </c>
      <c r="C968" t="s">
        <v>1285</v>
      </c>
      <c r="D968">
        <v>100</v>
      </c>
      <c r="E968">
        <v>500000.00207500102</v>
      </c>
      <c r="F968"/>
    </row>
    <row r="969" spans="1:6" x14ac:dyDescent="0.3">
      <c r="A969" t="s">
        <v>1392</v>
      </c>
      <c r="B969" t="s">
        <v>1398</v>
      </c>
      <c r="C969" t="s">
        <v>1285</v>
      </c>
      <c r="D969">
        <v>100</v>
      </c>
      <c r="E969">
        <v>527500.00294840103</v>
      </c>
      <c r="F969"/>
    </row>
    <row r="970" spans="1:6" x14ac:dyDescent="0.3">
      <c r="A970" t="s">
        <v>1392</v>
      </c>
      <c r="B970" t="s">
        <v>1326</v>
      </c>
      <c r="C970" t="s">
        <v>1285</v>
      </c>
      <c r="D970">
        <v>100</v>
      </c>
      <c r="E970">
        <v>596855.92609388102</v>
      </c>
      <c r="F970"/>
    </row>
    <row r="971" spans="1:6" x14ac:dyDescent="0.3">
      <c r="A971" t="s">
        <v>1392</v>
      </c>
      <c r="B971" t="s">
        <v>1536</v>
      </c>
      <c r="C971" t="s">
        <v>1285</v>
      </c>
      <c r="D971">
        <v>100</v>
      </c>
      <c r="E971">
        <v>708128.24857306783</v>
      </c>
      <c r="F971"/>
    </row>
    <row r="972" spans="1:6" x14ac:dyDescent="0.3">
      <c r="A972" t="s">
        <v>1392</v>
      </c>
      <c r="B972" t="s">
        <v>1537</v>
      </c>
      <c r="C972" t="s">
        <v>1285</v>
      </c>
      <c r="D972">
        <v>100</v>
      </c>
      <c r="E972">
        <v>572165.19914516853</v>
      </c>
      <c r="F972"/>
    </row>
    <row r="973" spans="1:6" x14ac:dyDescent="0.3">
      <c r="A973" t="s">
        <v>1392</v>
      </c>
      <c r="B973" t="s">
        <v>1331</v>
      </c>
      <c r="C973" t="s">
        <v>1285</v>
      </c>
      <c r="D973">
        <v>100</v>
      </c>
      <c r="E973">
        <v>539903.69358649245</v>
      </c>
      <c r="F973"/>
    </row>
    <row r="974" spans="1:6" x14ac:dyDescent="0.3">
      <c r="A974" t="s">
        <v>1392</v>
      </c>
      <c r="B974" t="s">
        <v>1403</v>
      </c>
      <c r="C974" t="s">
        <v>1285</v>
      </c>
      <c r="D974">
        <v>100</v>
      </c>
      <c r="E974">
        <v>900238.54544647154</v>
      </c>
      <c r="F974"/>
    </row>
    <row r="975" spans="1:6" x14ac:dyDescent="0.3">
      <c r="A975" t="s">
        <v>1392</v>
      </c>
      <c r="B975" t="s">
        <v>1335</v>
      </c>
      <c r="C975" t="s">
        <v>1285</v>
      </c>
      <c r="D975">
        <v>100</v>
      </c>
      <c r="E975">
        <v>647559.40773920808</v>
      </c>
      <c r="F975"/>
    </row>
    <row r="976" spans="1:6" x14ac:dyDescent="0.3">
      <c r="A976" t="s">
        <v>1392</v>
      </c>
      <c r="B976" t="s">
        <v>1405</v>
      </c>
      <c r="C976" t="s">
        <v>1285</v>
      </c>
      <c r="D976">
        <v>100</v>
      </c>
      <c r="E976">
        <v>552438.19165635598</v>
      </c>
      <c r="F976"/>
    </row>
    <row r="977" spans="1:6" x14ac:dyDescent="0.3">
      <c r="A977" t="s">
        <v>1392</v>
      </c>
      <c r="B977" t="s">
        <v>1337</v>
      </c>
      <c r="C977" t="s">
        <v>1285</v>
      </c>
      <c r="D977">
        <v>100</v>
      </c>
      <c r="E977">
        <v>544666.76869382581</v>
      </c>
      <c r="F977"/>
    </row>
    <row r="978" spans="1:6" x14ac:dyDescent="0.3">
      <c r="A978" t="s">
        <v>1392</v>
      </c>
      <c r="B978" t="s">
        <v>1407</v>
      </c>
      <c r="C978" t="s">
        <v>1285</v>
      </c>
      <c r="D978">
        <v>100</v>
      </c>
      <c r="E978">
        <v>537500.07707500109</v>
      </c>
      <c r="F978"/>
    </row>
    <row r="979" spans="1:6" x14ac:dyDescent="0.3">
      <c r="A979" t="s">
        <v>1392</v>
      </c>
      <c r="B979" t="s">
        <v>1410</v>
      </c>
      <c r="C979" t="s">
        <v>1285</v>
      </c>
      <c r="D979">
        <v>100</v>
      </c>
      <c r="E979">
        <v>537500.00207500113</v>
      </c>
      <c r="F979"/>
    </row>
    <row r="980" spans="1:6" x14ac:dyDescent="0.3">
      <c r="A980" t="s">
        <v>1392</v>
      </c>
      <c r="B980" t="s">
        <v>1414</v>
      </c>
      <c r="C980" t="s">
        <v>1285</v>
      </c>
      <c r="D980">
        <v>100</v>
      </c>
      <c r="E980">
        <v>546973.06386891496</v>
      </c>
      <c r="F980"/>
    </row>
    <row r="981" spans="1:6" x14ac:dyDescent="0.3">
      <c r="A981" t="s">
        <v>1392</v>
      </c>
      <c r="B981" t="s">
        <v>1367</v>
      </c>
      <c r="C981" t="s">
        <v>1285</v>
      </c>
      <c r="D981">
        <v>100</v>
      </c>
      <c r="E981">
        <v>554999.78207500116</v>
      </c>
      <c r="F981"/>
    </row>
    <row r="982" spans="1:6" x14ac:dyDescent="0.3">
      <c r="A982" t="s">
        <v>1392</v>
      </c>
      <c r="B982" t="s">
        <v>1420</v>
      </c>
      <c r="C982" t="s">
        <v>1285</v>
      </c>
      <c r="D982">
        <v>100</v>
      </c>
      <c r="E982">
        <v>514239.32798555255</v>
      </c>
      <c r="F982"/>
    </row>
    <row r="983" spans="1:6" x14ac:dyDescent="0.3">
      <c r="A983" t="s">
        <v>1392</v>
      </c>
      <c r="B983" t="s">
        <v>1352</v>
      </c>
      <c r="C983" t="s">
        <v>1285</v>
      </c>
      <c r="D983">
        <v>100</v>
      </c>
      <c r="E983">
        <v>625393.74890680879</v>
      </c>
      <c r="F983"/>
    </row>
    <row r="984" spans="1:6" x14ac:dyDescent="0.3">
      <c r="A984" t="s">
        <v>1392</v>
      </c>
      <c r="B984" t="s">
        <v>1369</v>
      </c>
      <c r="C984" t="s">
        <v>1285</v>
      </c>
      <c r="D984">
        <v>100</v>
      </c>
      <c r="E984">
        <v>527503.15665045637</v>
      </c>
      <c r="F984"/>
    </row>
    <row r="985" spans="1:6" x14ac:dyDescent="0.3">
      <c r="A985" t="s">
        <v>1392</v>
      </c>
      <c r="B985" t="s">
        <v>1426</v>
      </c>
      <c r="C985" t="s">
        <v>1285</v>
      </c>
      <c r="D985">
        <v>100</v>
      </c>
      <c r="E985">
        <v>516888.67250547872</v>
      </c>
      <c r="F985"/>
    </row>
    <row r="986" spans="1:6" x14ac:dyDescent="0.3">
      <c r="A986" t="s">
        <v>1392</v>
      </c>
      <c r="B986" t="s">
        <v>1386</v>
      </c>
      <c r="C986" t="s">
        <v>1285</v>
      </c>
      <c r="D986">
        <v>100</v>
      </c>
      <c r="E986">
        <v>523796.26665781951</v>
      </c>
      <c r="F986"/>
    </row>
    <row r="987" spans="1:6" x14ac:dyDescent="0.3">
      <c r="A987" t="s">
        <v>1392</v>
      </c>
      <c r="B987" t="s">
        <v>1429</v>
      </c>
      <c r="C987" t="s">
        <v>1285</v>
      </c>
      <c r="D987">
        <v>100</v>
      </c>
      <c r="E987">
        <v>525000.00207500113</v>
      </c>
      <c r="F987"/>
    </row>
    <row r="988" spans="1:6" x14ac:dyDescent="0.3">
      <c r="A988" t="s">
        <v>1392</v>
      </c>
      <c r="B988" t="s">
        <v>1432</v>
      </c>
      <c r="C988" t="s">
        <v>1285</v>
      </c>
      <c r="D988">
        <v>100</v>
      </c>
      <c r="E988">
        <v>502500.00707500102</v>
      </c>
      <c r="F988"/>
    </row>
    <row r="989" spans="1:6" x14ac:dyDescent="0.3">
      <c r="A989" t="s">
        <v>1392</v>
      </c>
      <c r="B989" t="s">
        <v>1371</v>
      </c>
      <c r="C989" t="s">
        <v>1285</v>
      </c>
      <c r="D989">
        <v>100</v>
      </c>
      <c r="E989">
        <v>502500.00707500102</v>
      </c>
      <c r="F989"/>
    </row>
    <row r="990" spans="1:6" x14ac:dyDescent="0.3">
      <c r="A990" t="s">
        <v>1392</v>
      </c>
      <c r="B990" t="s">
        <v>1434</v>
      </c>
      <c r="C990" t="s">
        <v>1285</v>
      </c>
      <c r="D990">
        <v>100</v>
      </c>
      <c r="E990">
        <v>553190.9739276102</v>
      </c>
      <c r="F990"/>
    </row>
    <row r="991" spans="1:6" x14ac:dyDescent="0.3">
      <c r="A991" t="s">
        <v>1392</v>
      </c>
      <c r="B991" t="s">
        <v>1372</v>
      </c>
      <c r="C991" t="s">
        <v>1285</v>
      </c>
      <c r="D991">
        <v>100</v>
      </c>
      <c r="E991">
        <v>504999.99407500104</v>
      </c>
      <c r="F991"/>
    </row>
    <row r="992" spans="1:6" x14ac:dyDescent="0.3">
      <c r="A992" t="s">
        <v>1392</v>
      </c>
      <c r="B992" t="s">
        <v>1340</v>
      </c>
      <c r="C992" t="s">
        <v>1285</v>
      </c>
      <c r="D992">
        <v>100</v>
      </c>
      <c r="E992">
        <v>637175.78748983692</v>
      </c>
      <c r="F992"/>
    </row>
    <row r="993" spans="1:6" x14ac:dyDescent="0.3">
      <c r="A993" t="s">
        <v>1392</v>
      </c>
      <c r="B993" t="s">
        <v>1375</v>
      </c>
      <c r="C993" t="s">
        <v>1285</v>
      </c>
      <c r="D993">
        <v>100</v>
      </c>
      <c r="E993">
        <v>500000.00207500102</v>
      </c>
      <c r="F993"/>
    </row>
    <row r="994" spans="1:6" x14ac:dyDescent="0.3">
      <c r="A994" t="s">
        <v>1392</v>
      </c>
      <c r="B994" t="s">
        <v>1343</v>
      </c>
      <c r="C994" t="s">
        <v>1285</v>
      </c>
      <c r="D994">
        <v>100</v>
      </c>
      <c r="E994">
        <v>613405.80200647656</v>
      </c>
      <c r="F994"/>
    </row>
    <row r="995" spans="1:6" x14ac:dyDescent="0.3">
      <c r="A995" t="s">
        <v>1392</v>
      </c>
      <c r="B995" t="s">
        <v>1436</v>
      </c>
      <c r="C995" t="s">
        <v>1285</v>
      </c>
      <c r="D995">
        <v>100</v>
      </c>
      <c r="E995">
        <v>549999.95221277873</v>
      </c>
      <c r="F995"/>
    </row>
    <row r="996" spans="1:6" x14ac:dyDescent="0.3">
      <c r="A996" t="s">
        <v>1392</v>
      </c>
      <c r="B996" t="s">
        <v>1376</v>
      </c>
      <c r="C996" t="s">
        <v>1285</v>
      </c>
      <c r="D996">
        <v>100</v>
      </c>
      <c r="E996">
        <v>517680.80340271204</v>
      </c>
      <c r="F996"/>
    </row>
    <row r="997" spans="1:6" x14ac:dyDescent="0.3">
      <c r="A997" t="s">
        <v>1392</v>
      </c>
      <c r="B997" t="s">
        <v>1355</v>
      </c>
      <c r="C997" t="s">
        <v>1285</v>
      </c>
      <c r="D997">
        <v>100</v>
      </c>
      <c r="E997">
        <v>613201.71400329203</v>
      </c>
      <c r="F997"/>
    </row>
    <row r="998" spans="1:6" x14ac:dyDescent="0.3">
      <c r="A998" t="s">
        <v>1392</v>
      </c>
      <c r="B998" t="s">
        <v>1437</v>
      </c>
      <c r="C998" t="s">
        <v>1285</v>
      </c>
      <c r="D998">
        <v>100</v>
      </c>
      <c r="E998">
        <v>525000.05207500106</v>
      </c>
      <c r="F998"/>
    </row>
    <row r="999" spans="1:6" x14ac:dyDescent="0.3">
      <c r="A999" t="s">
        <v>1392</v>
      </c>
      <c r="B999" t="s">
        <v>1440</v>
      </c>
      <c r="C999" t="s">
        <v>1285</v>
      </c>
      <c r="D999">
        <v>100</v>
      </c>
      <c r="E999">
        <v>523453.61302376795</v>
      </c>
      <c r="F999"/>
    </row>
    <row r="1000" spans="1:6" x14ac:dyDescent="0.3">
      <c r="A1000" t="s">
        <v>1392</v>
      </c>
      <c r="B1000" t="s">
        <v>1442</v>
      </c>
      <c r="C1000" t="s">
        <v>1285</v>
      </c>
      <c r="D1000">
        <v>100</v>
      </c>
      <c r="E1000">
        <v>527500.05707500107</v>
      </c>
      <c r="F1000"/>
    </row>
    <row r="1001" spans="1:6" x14ac:dyDescent="0.3">
      <c r="A1001" t="s">
        <v>1392</v>
      </c>
      <c r="B1001" t="s">
        <v>1395</v>
      </c>
      <c r="C1001" t="s">
        <v>1285</v>
      </c>
      <c r="D1001">
        <v>100</v>
      </c>
      <c r="E1001">
        <v>515748.87636207929</v>
      </c>
      <c r="F1001"/>
    </row>
    <row r="1002" spans="1:6" x14ac:dyDescent="0.3">
      <c r="A1002" t="s">
        <v>1392</v>
      </c>
      <c r="B1002" t="s">
        <v>1389</v>
      </c>
      <c r="C1002" t="s">
        <v>1285</v>
      </c>
      <c r="D1002">
        <v>100</v>
      </c>
      <c r="E1002">
        <v>520312.5427000011</v>
      </c>
      <c r="F1002"/>
    </row>
    <row r="1003" spans="1:6" x14ac:dyDescent="0.3">
      <c r="A1003" t="s">
        <v>1392</v>
      </c>
      <c r="B1003" t="s">
        <v>1377</v>
      </c>
      <c r="C1003" t="s">
        <v>1285</v>
      </c>
      <c r="D1003">
        <v>100</v>
      </c>
      <c r="E1003">
        <v>537499.85207500111</v>
      </c>
      <c r="F1003"/>
    </row>
    <row r="1004" spans="1:6" x14ac:dyDescent="0.3">
      <c r="A1004" t="s">
        <v>1392</v>
      </c>
      <c r="B1004" t="s">
        <v>1392</v>
      </c>
      <c r="C1004" t="s">
        <v>1285</v>
      </c>
      <c r="D1004">
        <v>100</v>
      </c>
      <c r="E1004">
        <v>1000000.004150002</v>
      </c>
      <c r="F1004"/>
    </row>
    <row r="1005" spans="1:6" x14ac:dyDescent="0.3">
      <c r="A1005" t="s">
        <v>1392</v>
      </c>
      <c r="B1005" t="s">
        <v>1392</v>
      </c>
      <c r="C1005" t="s">
        <v>1285</v>
      </c>
      <c r="D1005">
        <v>100</v>
      </c>
      <c r="E1005">
        <v>1000000.004150002</v>
      </c>
      <c r="F1005"/>
    </row>
    <row r="1006" spans="1:6" x14ac:dyDescent="0.3">
      <c r="A1006" t="s">
        <v>1392</v>
      </c>
      <c r="B1006" t="s">
        <v>1345</v>
      </c>
      <c r="C1006" t="s">
        <v>1285</v>
      </c>
      <c r="D1006">
        <v>100</v>
      </c>
      <c r="E1006">
        <v>523993.5202867245</v>
      </c>
      <c r="F1006"/>
    </row>
    <row r="1007" spans="1:6" x14ac:dyDescent="0.3">
      <c r="A1007" t="s">
        <v>1392</v>
      </c>
      <c r="B1007" t="s">
        <v>1382</v>
      </c>
      <c r="C1007" t="s">
        <v>1285</v>
      </c>
      <c r="D1007">
        <v>100</v>
      </c>
      <c r="E1007">
        <v>545850.76212088985</v>
      </c>
      <c r="F1007"/>
    </row>
    <row r="1008" spans="1:6" x14ac:dyDescent="0.3">
      <c r="A1008" t="s">
        <v>1392</v>
      </c>
      <c r="B1008" t="s">
        <v>1384</v>
      </c>
      <c r="C1008" t="s">
        <v>1285</v>
      </c>
      <c r="D1008">
        <v>100</v>
      </c>
      <c r="E1008">
        <v>537768.13856865908</v>
      </c>
      <c r="F1008"/>
    </row>
    <row r="1009" spans="1:6" x14ac:dyDescent="0.3">
      <c r="A1009" t="s">
        <v>1392</v>
      </c>
      <c r="B1009" t="s">
        <v>1360</v>
      </c>
      <c r="C1009" t="s">
        <v>1285</v>
      </c>
      <c r="D1009">
        <v>100</v>
      </c>
      <c r="E1009">
        <v>545000.00207500113</v>
      </c>
      <c r="F1009"/>
    </row>
    <row r="1010" spans="1:6" x14ac:dyDescent="0.3">
      <c r="A1010" t="s">
        <v>1392</v>
      </c>
      <c r="B1010" t="s">
        <v>1446</v>
      </c>
      <c r="C1010" t="s">
        <v>1285</v>
      </c>
      <c r="D1010">
        <v>100</v>
      </c>
      <c r="E1010">
        <v>545897.27770839864</v>
      </c>
      <c r="F1010"/>
    </row>
    <row r="1011" spans="1:6" x14ac:dyDescent="0.3">
      <c r="A1011" t="s">
        <v>1392</v>
      </c>
      <c r="B1011" t="s">
        <v>1363</v>
      </c>
      <c r="C1011" t="s">
        <v>1285</v>
      </c>
      <c r="D1011">
        <v>100</v>
      </c>
      <c r="E1011">
        <v>652537.55690767791</v>
      </c>
      <c r="F1011"/>
    </row>
    <row r="1012" spans="1:6" x14ac:dyDescent="0.3">
      <c r="A1012" t="s">
        <v>1392</v>
      </c>
      <c r="B1012" t="s">
        <v>1550</v>
      </c>
      <c r="C1012" t="s">
        <v>1285</v>
      </c>
      <c r="D1012">
        <v>100</v>
      </c>
      <c r="E1012">
        <v>709768.9919298616</v>
      </c>
      <c r="F1012"/>
    </row>
    <row r="1013" spans="1:6" x14ac:dyDescent="0.3">
      <c r="A1013" t="s">
        <v>1392</v>
      </c>
      <c r="B1013" t="s">
        <v>1553</v>
      </c>
      <c r="C1013" t="s">
        <v>1285</v>
      </c>
      <c r="D1013">
        <v>100</v>
      </c>
      <c r="E1013">
        <v>702177.20387495589</v>
      </c>
      <c r="F1013"/>
    </row>
    <row r="1014" spans="1:6" x14ac:dyDescent="0.3">
      <c r="A1014" t="s">
        <v>1392</v>
      </c>
      <c r="C1014" t="s">
        <v>1285</v>
      </c>
      <c r="D1014">
        <v>100</v>
      </c>
      <c r="E1014">
        <v>500000.00207500102</v>
      </c>
      <c r="F1014"/>
    </row>
    <row r="1015" spans="1:6" x14ac:dyDescent="0.3">
      <c r="A1015" t="s">
        <v>1392</v>
      </c>
      <c r="B1015" t="s">
        <v>1398</v>
      </c>
      <c r="C1015" t="s">
        <v>1285</v>
      </c>
      <c r="D1015">
        <v>100</v>
      </c>
      <c r="E1015">
        <v>527500.00294840103</v>
      </c>
      <c r="F1015"/>
    </row>
    <row r="1016" spans="1:6" x14ac:dyDescent="0.3">
      <c r="A1016" t="s">
        <v>1392</v>
      </c>
      <c r="B1016" t="s">
        <v>1326</v>
      </c>
      <c r="C1016" t="s">
        <v>1285</v>
      </c>
      <c r="D1016">
        <v>100</v>
      </c>
      <c r="E1016">
        <v>596855.92609388102</v>
      </c>
      <c r="F1016"/>
    </row>
    <row r="1017" spans="1:6" x14ac:dyDescent="0.3">
      <c r="A1017" t="s">
        <v>1392</v>
      </c>
      <c r="B1017" t="s">
        <v>1536</v>
      </c>
      <c r="C1017" t="s">
        <v>1285</v>
      </c>
      <c r="D1017">
        <v>100</v>
      </c>
      <c r="E1017">
        <v>708128.24857306783</v>
      </c>
      <c r="F1017"/>
    </row>
    <row r="1018" spans="1:6" x14ac:dyDescent="0.3">
      <c r="A1018" t="s">
        <v>1392</v>
      </c>
      <c r="B1018" t="s">
        <v>1537</v>
      </c>
      <c r="C1018" t="s">
        <v>1285</v>
      </c>
      <c r="D1018">
        <v>100</v>
      </c>
      <c r="E1018">
        <v>572165.19914516853</v>
      </c>
      <c r="F1018"/>
    </row>
    <row r="1019" spans="1:6" x14ac:dyDescent="0.3">
      <c r="A1019" t="s">
        <v>1392</v>
      </c>
      <c r="B1019" t="s">
        <v>1331</v>
      </c>
      <c r="C1019" t="s">
        <v>1285</v>
      </c>
      <c r="D1019">
        <v>100</v>
      </c>
      <c r="E1019">
        <v>539903.69358649245</v>
      </c>
      <c r="F1019"/>
    </row>
    <row r="1020" spans="1:6" x14ac:dyDescent="0.3">
      <c r="A1020" t="s">
        <v>1392</v>
      </c>
      <c r="B1020" t="s">
        <v>1403</v>
      </c>
      <c r="C1020" t="s">
        <v>1285</v>
      </c>
      <c r="D1020">
        <v>100</v>
      </c>
      <c r="E1020">
        <v>900238.54544647154</v>
      </c>
      <c r="F1020"/>
    </row>
    <row r="1021" spans="1:6" x14ac:dyDescent="0.3">
      <c r="A1021" t="s">
        <v>1392</v>
      </c>
      <c r="B1021" t="s">
        <v>1335</v>
      </c>
      <c r="C1021" t="s">
        <v>1285</v>
      </c>
      <c r="D1021">
        <v>100</v>
      </c>
      <c r="E1021">
        <v>647559.40773920808</v>
      </c>
      <c r="F1021"/>
    </row>
    <row r="1022" spans="1:6" x14ac:dyDescent="0.3">
      <c r="A1022" t="s">
        <v>1392</v>
      </c>
      <c r="B1022" t="s">
        <v>1405</v>
      </c>
      <c r="C1022" t="s">
        <v>1285</v>
      </c>
      <c r="D1022">
        <v>100</v>
      </c>
      <c r="E1022">
        <v>552438.19165635598</v>
      </c>
      <c r="F1022"/>
    </row>
    <row r="1023" spans="1:6" x14ac:dyDescent="0.3">
      <c r="A1023" t="s">
        <v>1392</v>
      </c>
      <c r="B1023" t="s">
        <v>1337</v>
      </c>
      <c r="C1023" t="s">
        <v>1285</v>
      </c>
      <c r="D1023">
        <v>100</v>
      </c>
      <c r="E1023">
        <v>544666.76869382581</v>
      </c>
      <c r="F1023"/>
    </row>
    <row r="1024" spans="1:6" x14ac:dyDescent="0.3">
      <c r="A1024" t="s">
        <v>1392</v>
      </c>
      <c r="B1024" t="s">
        <v>1407</v>
      </c>
      <c r="C1024" t="s">
        <v>1285</v>
      </c>
      <c r="D1024">
        <v>100</v>
      </c>
      <c r="E1024">
        <v>537500.07707500109</v>
      </c>
      <c r="F1024"/>
    </row>
    <row r="1025" spans="1:6" x14ac:dyDescent="0.3">
      <c r="A1025" t="s">
        <v>1392</v>
      </c>
      <c r="B1025" t="s">
        <v>1410</v>
      </c>
      <c r="C1025" t="s">
        <v>1285</v>
      </c>
      <c r="D1025">
        <v>100</v>
      </c>
      <c r="E1025">
        <v>537500.00207500113</v>
      </c>
      <c r="F1025"/>
    </row>
    <row r="1026" spans="1:6" x14ac:dyDescent="0.3">
      <c r="A1026" t="s">
        <v>1392</v>
      </c>
      <c r="B1026" t="s">
        <v>1414</v>
      </c>
      <c r="C1026" t="s">
        <v>1285</v>
      </c>
      <c r="D1026">
        <v>100</v>
      </c>
      <c r="E1026">
        <v>546973.06386891496</v>
      </c>
      <c r="F1026"/>
    </row>
    <row r="1027" spans="1:6" x14ac:dyDescent="0.3">
      <c r="A1027" t="s">
        <v>1392</v>
      </c>
      <c r="B1027" t="s">
        <v>1367</v>
      </c>
      <c r="C1027" t="s">
        <v>1285</v>
      </c>
      <c r="D1027">
        <v>100</v>
      </c>
      <c r="E1027">
        <v>554999.78207500116</v>
      </c>
      <c r="F1027"/>
    </row>
    <row r="1028" spans="1:6" x14ac:dyDescent="0.3">
      <c r="A1028" t="s">
        <v>1392</v>
      </c>
      <c r="B1028" t="s">
        <v>1420</v>
      </c>
      <c r="C1028" t="s">
        <v>1285</v>
      </c>
      <c r="D1028">
        <v>100</v>
      </c>
      <c r="E1028">
        <v>514239.32798555255</v>
      </c>
      <c r="F1028"/>
    </row>
    <row r="1029" spans="1:6" x14ac:dyDescent="0.3">
      <c r="A1029" t="s">
        <v>1392</v>
      </c>
      <c r="B1029" t="s">
        <v>1352</v>
      </c>
      <c r="C1029" t="s">
        <v>1285</v>
      </c>
      <c r="D1029">
        <v>100</v>
      </c>
      <c r="E1029">
        <v>625393.74890680879</v>
      </c>
      <c r="F1029"/>
    </row>
    <row r="1030" spans="1:6" x14ac:dyDescent="0.3">
      <c r="A1030" t="s">
        <v>1392</v>
      </c>
      <c r="B1030" t="s">
        <v>1369</v>
      </c>
      <c r="C1030" t="s">
        <v>1285</v>
      </c>
      <c r="D1030">
        <v>100</v>
      </c>
      <c r="E1030">
        <v>527503.15665045637</v>
      </c>
      <c r="F1030"/>
    </row>
    <row r="1031" spans="1:6" x14ac:dyDescent="0.3">
      <c r="A1031" t="s">
        <v>1392</v>
      </c>
      <c r="B1031" t="s">
        <v>1426</v>
      </c>
      <c r="C1031" t="s">
        <v>1285</v>
      </c>
      <c r="D1031">
        <v>100</v>
      </c>
      <c r="E1031">
        <v>516888.67250547872</v>
      </c>
      <c r="F1031"/>
    </row>
    <row r="1032" spans="1:6" x14ac:dyDescent="0.3">
      <c r="A1032" t="s">
        <v>1392</v>
      </c>
      <c r="B1032" t="s">
        <v>1386</v>
      </c>
      <c r="C1032" t="s">
        <v>1285</v>
      </c>
      <c r="D1032">
        <v>100</v>
      </c>
      <c r="E1032">
        <v>523796.26665781951</v>
      </c>
      <c r="F1032"/>
    </row>
    <row r="1033" spans="1:6" x14ac:dyDescent="0.3">
      <c r="A1033" t="s">
        <v>1392</v>
      </c>
      <c r="B1033" t="s">
        <v>1429</v>
      </c>
      <c r="C1033" t="s">
        <v>1285</v>
      </c>
      <c r="D1033">
        <v>100</v>
      </c>
      <c r="E1033">
        <v>525000.00207500113</v>
      </c>
      <c r="F1033"/>
    </row>
    <row r="1034" spans="1:6" x14ac:dyDescent="0.3">
      <c r="A1034" t="s">
        <v>1392</v>
      </c>
      <c r="B1034" t="s">
        <v>1432</v>
      </c>
      <c r="C1034" t="s">
        <v>1285</v>
      </c>
      <c r="D1034">
        <v>100</v>
      </c>
      <c r="E1034">
        <v>502500.00707500102</v>
      </c>
      <c r="F1034"/>
    </row>
    <row r="1035" spans="1:6" x14ac:dyDescent="0.3">
      <c r="A1035" t="s">
        <v>1392</v>
      </c>
      <c r="B1035" t="s">
        <v>1371</v>
      </c>
      <c r="C1035" t="s">
        <v>1285</v>
      </c>
      <c r="D1035">
        <v>100</v>
      </c>
      <c r="E1035">
        <v>502500.00707500102</v>
      </c>
      <c r="F1035"/>
    </row>
    <row r="1036" spans="1:6" x14ac:dyDescent="0.3">
      <c r="A1036" t="s">
        <v>1392</v>
      </c>
      <c r="B1036" t="s">
        <v>1434</v>
      </c>
      <c r="C1036" t="s">
        <v>1285</v>
      </c>
      <c r="D1036">
        <v>100</v>
      </c>
      <c r="E1036">
        <v>553190.9739276102</v>
      </c>
      <c r="F1036"/>
    </row>
    <row r="1037" spans="1:6" x14ac:dyDescent="0.3">
      <c r="A1037" t="s">
        <v>1392</v>
      </c>
      <c r="B1037" t="s">
        <v>1372</v>
      </c>
      <c r="C1037" t="s">
        <v>1285</v>
      </c>
      <c r="D1037">
        <v>100</v>
      </c>
      <c r="E1037">
        <v>504999.99407500104</v>
      </c>
      <c r="F1037"/>
    </row>
    <row r="1038" spans="1:6" x14ac:dyDescent="0.3">
      <c r="A1038" t="s">
        <v>1392</v>
      </c>
      <c r="B1038" t="s">
        <v>1340</v>
      </c>
      <c r="C1038" t="s">
        <v>1285</v>
      </c>
      <c r="D1038">
        <v>100</v>
      </c>
      <c r="E1038">
        <v>637175.78748983692</v>
      </c>
      <c r="F1038"/>
    </row>
    <row r="1039" spans="1:6" x14ac:dyDescent="0.3">
      <c r="A1039" t="s">
        <v>1392</v>
      </c>
      <c r="B1039" t="s">
        <v>1375</v>
      </c>
      <c r="C1039" t="s">
        <v>1285</v>
      </c>
      <c r="D1039">
        <v>100</v>
      </c>
      <c r="E1039">
        <v>500000.00207500102</v>
      </c>
      <c r="F1039"/>
    </row>
    <row r="1040" spans="1:6" x14ac:dyDescent="0.3">
      <c r="A1040" t="s">
        <v>1392</v>
      </c>
      <c r="B1040" t="s">
        <v>1343</v>
      </c>
      <c r="C1040" t="s">
        <v>1285</v>
      </c>
      <c r="D1040">
        <v>100</v>
      </c>
      <c r="E1040">
        <v>613405.80200647656</v>
      </c>
      <c r="F1040"/>
    </row>
    <row r="1041" spans="1:6" x14ac:dyDescent="0.3">
      <c r="A1041" t="s">
        <v>1392</v>
      </c>
      <c r="B1041" t="s">
        <v>1436</v>
      </c>
      <c r="C1041" t="s">
        <v>1285</v>
      </c>
      <c r="D1041">
        <v>100</v>
      </c>
      <c r="E1041">
        <v>549999.95221277873</v>
      </c>
      <c r="F1041"/>
    </row>
    <row r="1042" spans="1:6" x14ac:dyDescent="0.3">
      <c r="A1042" t="s">
        <v>1392</v>
      </c>
      <c r="B1042" t="s">
        <v>1376</v>
      </c>
      <c r="C1042" t="s">
        <v>1285</v>
      </c>
      <c r="D1042">
        <v>100</v>
      </c>
      <c r="E1042">
        <v>517680.80340271204</v>
      </c>
      <c r="F1042"/>
    </row>
    <row r="1043" spans="1:6" x14ac:dyDescent="0.3">
      <c r="A1043" t="s">
        <v>1392</v>
      </c>
      <c r="B1043" t="s">
        <v>1355</v>
      </c>
      <c r="C1043" t="s">
        <v>1285</v>
      </c>
      <c r="D1043">
        <v>100</v>
      </c>
      <c r="E1043">
        <v>613201.71400329203</v>
      </c>
      <c r="F1043"/>
    </row>
    <row r="1044" spans="1:6" x14ac:dyDescent="0.3">
      <c r="A1044" t="s">
        <v>1392</v>
      </c>
      <c r="B1044" t="s">
        <v>1437</v>
      </c>
      <c r="C1044" t="s">
        <v>1285</v>
      </c>
      <c r="D1044">
        <v>100</v>
      </c>
      <c r="E1044">
        <v>525000.05207500106</v>
      </c>
      <c r="F1044"/>
    </row>
    <row r="1045" spans="1:6" x14ac:dyDescent="0.3">
      <c r="A1045" t="s">
        <v>1392</v>
      </c>
      <c r="B1045" t="s">
        <v>1440</v>
      </c>
      <c r="C1045" t="s">
        <v>1285</v>
      </c>
      <c r="D1045">
        <v>100</v>
      </c>
      <c r="E1045">
        <v>523453.61302376795</v>
      </c>
      <c r="F1045"/>
    </row>
    <row r="1046" spans="1:6" x14ac:dyDescent="0.3">
      <c r="A1046" t="s">
        <v>1392</v>
      </c>
      <c r="B1046" t="s">
        <v>1442</v>
      </c>
      <c r="C1046" t="s">
        <v>1285</v>
      </c>
      <c r="D1046">
        <v>100</v>
      </c>
      <c r="E1046">
        <v>527500.05707500107</v>
      </c>
      <c r="F1046"/>
    </row>
    <row r="1047" spans="1:6" x14ac:dyDescent="0.3">
      <c r="A1047" t="s">
        <v>1392</v>
      </c>
      <c r="B1047" t="s">
        <v>1395</v>
      </c>
      <c r="C1047" t="s">
        <v>1285</v>
      </c>
      <c r="D1047">
        <v>100</v>
      </c>
      <c r="E1047">
        <v>515748.87636207929</v>
      </c>
      <c r="F1047"/>
    </row>
    <row r="1048" spans="1:6" x14ac:dyDescent="0.3">
      <c r="A1048" t="s">
        <v>1392</v>
      </c>
      <c r="B1048" t="s">
        <v>1389</v>
      </c>
      <c r="C1048" t="s">
        <v>1285</v>
      </c>
      <c r="D1048">
        <v>100</v>
      </c>
      <c r="E1048">
        <v>520312.5427000011</v>
      </c>
      <c r="F1048"/>
    </row>
    <row r="1049" spans="1:6" x14ac:dyDescent="0.3">
      <c r="A1049" t="s">
        <v>1392</v>
      </c>
      <c r="B1049" t="s">
        <v>1377</v>
      </c>
      <c r="C1049" t="s">
        <v>1285</v>
      </c>
      <c r="D1049">
        <v>100</v>
      </c>
      <c r="E1049">
        <v>537499.85207500111</v>
      </c>
      <c r="F1049"/>
    </row>
    <row r="1050" spans="1:6" x14ac:dyDescent="0.3">
      <c r="A1050" t="s">
        <v>1392</v>
      </c>
      <c r="B1050" t="s">
        <v>1392</v>
      </c>
      <c r="C1050" t="s">
        <v>1285</v>
      </c>
      <c r="D1050">
        <v>100</v>
      </c>
      <c r="E1050">
        <v>1000000.004150002</v>
      </c>
      <c r="F1050"/>
    </row>
    <row r="1051" spans="1:6" x14ac:dyDescent="0.3">
      <c r="A1051" t="s">
        <v>1392</v>
      </c>
      <c r="B1051" t="s">
        <v>1392</v>
      </c>
      <c r="C1051" t="s">
        <v>1285</v>
      </c>
      <c r="D1051">
        <v>100</v>
      </c>
      <c r="E1051">
        <v>1000000.004150002</v>
      </c>
      <c r="F1051"/>
    </row>
    <row r="1052" spans="1:6" x14ac:dyDescent="0.3">
      <c r="A1052" t="s">
        <v>1392</v>
      </c>
      <c r="B1052" t="s">
        <v>1345</v>
      </c>
      <c r="C1052" t="s">
        <v>1285</v>
      </c>
      <c r="D1052">
        <v>100</v>
      </c>
      <c r="E1052">
        <v>523993.5202867245</v>
      </c>
      <c r="F1052"/>
    </row>
    <row r="1053" spans="1:6" x14ac:dyDescent="0.3">
      <c r="A1053" t="s">
        <v>1392</v>
      </c>
      <c r="B1053" t="s">
        <v>1382</v>
      </c>
      <c r="C1053" t="s">
        <v>1285</v>
      </c>
      <c r="D1053">
        <v>100</v>
      </c>
      <c r="E1053">
        <v>545850.76212088985</v>
      </c>
      <c r="F1053"/>
    </row>
    <row r="1054" spans="1:6" x14ac:dyDescent="0.3">
      <c r="A1054" t="s">
        <v>1392</v>
      </c>
      <c r="B1054" t="s">
        <v>1384</v>
      </c>
      <c r="C1054" t="s">
        <v>1285</v>
      </c>
      <c r="D1054">
        <v>100</v>
      </c>
      <c r="E1054">
        <v>537768.13856865908</v>
      </c>
      <c r="F1054"/>
    </row>
    <row r="1055" spans="1:6" x14ac:dyDescent="0.3">
      <c r="A1055" t="s">
        <v>1392</v>
      </c>
      <c r="B1055" t="s">
        <v>1360</v>
      </c>
      <c r="C1055" t="s">
        <v>1285</v>
      </c>
      <c r="D1055">
        <v>100</v>
      </c>
      <c r="E1055">
        <v>545000.00207500113</v>
      </c>
      <c r="F1055"/>
    </row>
    <row r="1056" spans="1:6" x14ac:dyDescent="0.3">
      <c r="A1056" t="s">
        <v>1392</v>
      </c>
      <c r="B1056" t="s">
        <v>1446</v>
      </c>
      <c r="C1056" t="s">
        <v>1285</v>
      </c>
      <c r="D1056">
        <v>100</v>
      </c>
      <c r="E1056">
        <v>545897.27770839864</v>
      </c>
      <c r="F1056"/>
    </row>
    <row r="1057" spans="1:6" x14ac:dyDescent="0.3">
      <c r="A1057" t="s">
        <v>1392</v>
      </c>
      <c r="B1057" t="s">
        <v>1363</v>
      </c>
      <c r="C1057" t="s">
        <v>1285</v>
      </c>
      <c r="D1057">
        <v>100</v>
      </c>
      <c r="E1057">
        <v>652537.55690767791</v>
      </c>
      <c r="F1057"/>
    </row>
    <row r="1058" spans="1:6" x14ac:dyDescent="0.3">
      <c r="A1058" t="s">
        <v>1392</v>
      </c>
      <c r="B1058" t="s">
        <v>1550</v>
      </c>
      <c r="C1058" t="s">
        <v>1285</v>
      </c>
      <c r="D1058">
        <v>100</v>
      </c>
      <c r="E1058">
        <v>709768.9919298616</v>
      </c>
      <c r="F1058"/>
    </row>
    <row r="1059" spans="1:6" x14ac:dyDescent="0.3">
      <c r="A1059" t="s">
        <v>1392</v>
      </c>
      <c r="B1059" t="s">
        <v>1553</v>
      </c>
      <c r="C1059" t="s">
        <v>1285</v>
      </c>
      <c r="D1059">
        <v>100</v>
      </c>
      <c r="E1059">
        <v>702177.20387495589</v>
      </c>
      <c r="F1059"/>
    </row>
    <row r="1060" spans="1:6" x14ac:dyDescent="0.3">
      <c r="A1060" t="s">
        <v>1345</v>
      </c>
      <c r="C1060" t="s">
        <v>1285</v>
      </c>
      <c r="D1060">
        <v>100</v>
      </c>
      <c r="E1060">
        <v>96219.950362076721</v>
      </c>
      <c r="F1060"/>
    </row>
    <row r="1061" spans="1:6" x14ac:dyDescent="0.3">
      <c r="A1061" t="s">
        <v>1345</v>
      </c>
      <c r="B1061" t="s">
        <v>1398</v>
      </c>
      <c r="C1061" t="s">
        <v>1285</v>
      </c>
      <c r="D1061">
        <v>100</v>
      </c>
      <c r="E1061">
        <v>146219.95195007676</v>
      </c>
      <c r="F1061"/>
    </row>
    <row r="1062" spans="1:6" x14ac:dyDescent="0.3">
      <c r="A1062" t="s">
        <v>1345</v>
      </c>
      <c r="B1062" t="s">
        <v>1326</v>
      </c>
      <c r="C1062" t="s">
        <v>1285</v>
      </c>
      <c r="D1062">
        <v>100</v>
      </c>
      <c r="E1062">
        <v>98719.950337076705</v>
      </c>
      <c r="F1062"/>
    </row>
    <row r="1063" spans="1:6" x14ac:dyDescent="0.3">
      <c r="A1063" t="s">
        <v>1345</v>
      </c>
      <c r="B1063" t="s">
        <v>1536</v>
      </c>
      <c r="C1063" t="s">
        <v>1285</v>
      </c>
      <c r="D1063">
        <v>100</v>
      </c>
      <c r="E1063">
        <v>154024.75727744776</v>
      </c>
      <c r="F1063"/>
    </row>
    <row r="1064" spans="1:6" x14ac:dyDescent="0.3">
      <c r="A1064" t="s">
        <v>1345</v>
      </c>
      <c r="B1064" t="s">
        <v>1537</v>
      </c>
      <c r="C1064" t="s">
        <v>1285</v>
      </c>
      <c r="D1064">
        <v>100</v>
      </c>
      <c r="E1064">
        <v>134297.97132198635</v>
      </c>
      <c r="F1064"/>
    </row>
    <row r="1065" spans="1:6" x14ac:dyDescent="0.3">
      <c r="A1065" t="s">
        <v>1345</v>
      </c>
      <c r="B1065" t="s">
        <v>1331</v>
      </c>
      <c r="C1065" t="s">
        <v>1285</v>
      </c>
      <c r="D1065">
        <v>100</v>
      </c>
      <c r="E1065">
        <v>105821.92494190451</v>
      </c>
      <c r="F1065"/>
    </row>
    <row r="1066" spans="1:6" x14ac:dyDescent="0.3">
      <c r="A1066" t="s">
        <v>1345</v>
      </c>
      <c r="B1066" t="s">
        <v>1403</v>
      </c>
      <c r="C1066" t="s">
        <v>1285</v>
      </c>
      <c r="D1066">
        <v>100</v>
      </c>
      <c r="E1066">
        <v>109719.95036207671</v>
      </c>
      <c r="F1066"/>
    </row>
    <row r="1067" spans="1:6" x14ac:dyDescent="0.3">
      <c r="A1067" t="s">
        <v>1345</v>
      </c>
      <c r="B1067" t="s">
        <v>1335</v>
      </c>
      <c r="C1067" t="s">
        <v>1285</v>
      </c>
      <c r="D1067">
        <v>100</v>
      </c>
      <c r="E1067">
        <v>101219.95023707671</v>
      </c>
      <c r="F1067"/>
    </row>
    <row r="1068" spans="1:6" x14ac:dyDescent="0.3">
      <c r="A1068" t="s">
        <v>1345</v>
      </c>
      <c r="B1068" t="s">
        <v>1405</v>
      </c>
      <c r="C1068" t="s">
        <v>1285</v>
      </c>
      <c r="D1068">
        <v>100</v>
      </c>
      <c r="E1068">
        <v>138213.20218186485</v>
      </c>
      <c r="F1068"/>
    </row>
    <row r="1069" spans="1:6" x14ac:dyDescent="0.3">
      <c r="A1069" t="s">
        <v>1345</v>
      </c>
      <c r="B1069" t="s">
        <v>1337</v>
      </c>
      <c r="C1069" t="s">
        <v>1285</v>
      </c>
      <c r="D1069">
        <v>100</v>
      </c>
      <c r="E1069">
        <v>122409.88495801548</v>
      </c>
      <c r="F1069"/>
    </row>
    <row r="1070" spans="1:6" x14ac:dyDescent="0.3">
      <c r="A1070" t="s">
        <v>1345</v>
      </c>
      <c r="B1070" t="s">
        <v>1407</v>
      </c>
      <c r="C1070" t="s">
        <v>1285</v>
      </c>
      <c r="D1070">
        <v>100</v>
      </c>
      <c r="E1070">
        <v>96219.950362076721</v>
      </c>
      <c r="F1070"/>
    </row>
    <row r="1071" spans="1:6" x14ac:dyDescent="0.3">
      <c r="A1071" t="s">
        <v>1345</v>
      </c>
      <c r="B1071" t="s">
        <v>1410</v>
      </c>
      <c r="C1071" t="s">
        <v>1285</v>
      </c>
      <c r="D1071">
        <v>100</v>
      </c>
      <c r="E1071">
        <v>96219.950362076721</v>
      </c>
      <c r="F1071"/>
    </row>
    <row r="1072" spans="1:6" x14ac:dyDescent="0.3">
      <c r="A1072" t="s">
        <v>1345</v>
      </c>
      <c r="B1072" t="s">
        <v>1414</v>
      </c>
      <c r="C1072" t="s">
        <v>1285</v>
      </c>
      <c r="D1072">
        <v>100</v>
      </c>
      <c r="E1072">
        <v>126219.92036207672</v>
      </c>
      <c r="F1072"/>
    </row>
    <row r="1073" spans="1:6" x14ac:dyDescent="0.3">
      <c r="A1073" t="s">
        <v>1345</v>
      </c>
      <c r="B1073" t="s">
        <v>1367</v>
      </c>
      <c r="C1073" t="s">
        <v>1285</v>
      </c>
      <c r="D1073">
        <v>100</v>
      </c>
      <c r="E1073">
        <v>143885.62845562183</v>
      </c>
      <c r="F1073"/>
    </row>
    <row r="1074" spans="1:6" x14ac:dyDescent="0.3">
      <c r="A1074" t="s">
        <v>1345</v>
      </c>
      <c r="B1074" t="s">
        <v>1420</v>
      </c>
      <c r="C1074" t="s">
        <v>1285</v>
      </c>
      <c r="D1074">
        <v>100</v>
      </c>
      <c r="E1074">
        <v>103009.95053656894</v>
      </c>
      <c r="F1074"/>
    </row>
    <row r="1075" spans="1:6" x14ac:dyDescent="0.3">
      <c r="A1075" t="s">
        <v>1345</v>
      </c>
      <c r="B1075" t="s">
        <v>1352</v>
      </c>
      <c r="C1075" t="s">
        <v>1285</v>
      </c>
      <c r="D1075">
        <v>100</v>
      </c>
      <c r="E1075">
        <v>146650.80293304601</v>
      </c>
      <c r="F1075"/>
    </row>
    <row r="1076" spans="1:6" x14ac:dyDescent="0.3">
      <c r="A1076" t="s">
        <v>1345</v>
      </c>
      <c r="B1076" t="s">
        <v>1369</v>
      </c>
      <c r="C1076" t="s">
        <v>1285</v>
      </c>
      <c r="D1076">
        <v>100</v>
      </c>
      <c r="E1076">
        <v>103719.9502870767</v>
      </c>
      <c r="F1076"/>
    </row>
    <row r="1077" spans="1:6" x14ac:dyDescent="0.3">
      <c r="A1077" t="s">
        <v>1345</v>
      </c>
      <c r="B1077" t="s">
        <v>1426</v>
      </c>
      <c r="C1077" t="s">
        <v>1285</v>
      </c>
      <c r="D1077">
        <v>100</v>
      </c>
      <c r="E1077">
        <v>101219.94236207672</v>
      </c>
      <c r="F1077"/>
    </row>
    <row r="1078" spans="1:6" x14ac:dyDescent="0.3">
      <c r="A1078" t="s">
        <v>1345</v>
      </c>
      <c r="B1078" t="s">
        <v>1386</v>
      </c>
      <c r="C1078" t="s">
        <v>1285</v>
      </c>
      <c r="D1078">
        <v>100</v>
      </c>
      <c r="E1078">
        <v>139162.34701836391</v>
      </c>
      <c r="F1078"/>
    </row>
    <row r="1079" spans="1:6" x14ac:dyDescent="0.3">
      <c r="A1079" t="s">
        <v>1345</v>
      </c>
      <c r="B1079" t="s">
        <v>1429</v>
      </c>
      <c r="C1079" t="s">
        <v>1285</v>
      </c>
      <c r="D1079">
        <v>100</v>
      </c>
      <c r="E1079">
        <v>142138.55883876537</v>
      </c>
      <c r="F1079"/>
    </row>
    <row r="1080" spans="1:6" x14ac:dyDescent="0.3">
      <c r="A1080" t="s">
        <v>1345</v>
      </c>
      <c r="B1080" t="s">
        <v>1432</v>
      </c>
      <c r="C1080" t="s">
        <v>1285</v>
      </c>
      <c r="D1080">
        <v>100</v>
      </c>
      <c r="E1080">
        <v>98719.955362076726</v>
      </c>
      <c r="F1080"/>
    </row>
    <row r="1081" spans="1:6" x14ac:dyDescent="0.3">
      <c r="A1081" t="s">
        <v>1345</v>
      </c>
      <c r="B1081" t="s">
        <v>1371</v>
      </c>
      <c r="C1081" t="s">
        <v>1285</v>
      </c>
      <c r="D1081">
        <v>100</v>
      </c>
      <c r="E1081">
        <v>96219.950362076721</v>
      </c>
      <c r="F1081"/>
    </row>
    <row r="1082" spans="1:6" x14ac:dyDescent="0.3">
      <c r="A1082" t="s">
        <v>1345</v>
      </c>
      <c r="B1082" t="s">
        <v>1434</v>
      </c>
      <c r="C1082" t="s">
        <v>1285</v>
      </c>
      <c r="D1082">
        <v>100</v>
      </c>
      <c r="E1082">
        <v>113788.9461754045</v>
      </c>
      <c r="F1082"/>
    </row>
    <row r="1083" spans="1:6" x14ac:dyDescent="0.3">
      <c r="A1083" t="s">
        <v>1345</v>
      </c>
      <c r="B1083" t="s">
        <v>1372</v>
      </c>
      <c r="C1083" t="s">
        <v>1285</v>
      </c>
      <c r="D1083">
        <v>100</v>
      </c>
      <c r="E1083">
        <v>98719.94636207672</v>
      </c>
      <c r="F1083"/>
    </row>
    <row r="1084" spans="1:6" x14ac:dyDescent="0.3">
      <c r="A1084" t="s">
        <v>1345</v>
      </c>
      <c r="B1084" t="s">
        <v>1340</v>
      </c>
      <c r="C1084" t="s">
        <v>1285</v>
      </c>
      <c r="D1084">
        <v>100</v>
      </c>
      <c r="E1084">
        <v>102467.01227080096</v>
      </c>
      <c r="F1084"/>
    </row>
    <row r="1085" spans="1:6" x14ac:dyDescent="0.3">
      <c r="A1085" t="s">
        <v>1345</v>
      </c>
      <c r="B1085" t="s">
        <v>1375</v>
      </c>
      <c r="C1085" t="s">
        <v>1285</v>
      </c>
      <c r="D1085">
        <v>100</v>
      </c>
      <c r="E1085">
        <v>96844.950362076721</v>
      </c>
      <c r="F1085"/>
    </row>
    <row r="1086" spans="1:6" x14ac:dyDescent="0.3">
      <c r="A1086" t="s">
        <v>1345</v>
      </c>
      <c r="B1086" t="s">
        <v>1343</v>
      </c>
      <c r="C1086" t="s">
        <v>1285</v>
      </c>
      <c r="D1086">
        <v>100</v>
      </c>
      <c r="E1086">
        <v>101219.9603620767</v>
      </c>
      <c r="F1086"/>
    </row>
    <row r="1087" spans="1:6" x14ac:dyDescent="0.3">
      <c r="A1087" t="s">
        <v>1345</v>
      </c>
      <c r="B1087" t="s">
        <v>1436</v>
      </c>
      <c r="C1087" t="s">
        <v>1285</v>
      </c>
      <c r="D1087">
        <v>100</v>
      </c>
      <c r="E1087">
        <v>181219.86559629877</v>
      </c>
      <c r="F1087"/>
    </row>
    <row r="1088" spans="1:6" x14ac:dyDescent="0.3">
      <c r="A1088" t="s">
        <v>1345</v>
      </c>
      <c r="B1088" t="s">
        <v>1376</v>
      </c>
      <c r="C1088" t="s">
        <v>1285</v>
      </c>
      <c r="D1088">
        <v>100</v>
      </c>
      <c r="E1088">
        <v>96219.950362076721</v>
      </c>
      <c r="F1088"/>
    </row>
    <row r="1089" spans="1:6" x14ac:dyDescent="0.3">
      <c r="A1089" t="s">
        <v>1345</v>
      </c>
      <c r="B1089" t="s">
        <v>1355</v>
      </c>
      <c r="C1089" t="s">
        <v>1285</v>
      </c>
      <c r="D1089">
        <v>100</v>
      </c>
      <c r="E1089">
        <v>108100.70628856476</v>
      </c>
      <c r="F1089"/>
    </row>
    <row r="1090" spans="1:6" x14ac:dyDescent="0.3">
      <c r="A1090" t="s">
        <v>1345</v>
      </c>
      <c r="B1090" t="s">
        <v>1437</v>
      </c>
      <c r="C1090" t="s">
        <v>1285</v>
      </c>
      <c r="D1090">
        <v>100</v>
      </c>
      <c r="E1090">
        <v>143720.04536207678</v>
      </c>
      <c r="F1090"/>
    </row>
    <row r="1091" spans="1:6" x14ac:dyDescent="0.3">
      <c r="A1091" t="s">
        <v>1345</v>
      </c>
      <c r="B1091" t="s">
        <v>1440</v>
      </c>
      <c r="C1091" t="s">
        <v>1285</v>
      </c>
      <c r="D1091">
        <v>100</v>
      </c>
      <c r="E1091">
        <v>140601.93041286117</v>
      </c>
      <c r="F1091"/>
    </row>
    <row r="1092" spans="1:6" x14ac:dyDescent="0.3">
      <c r="A1092" t="s">
        <v>1345</v>
      </c>
      <c r="B1092" t="s">
        <v>1442</v>
      </c>
      <c r="C1092" t="s">
        <v>1285</v>
      </c>
      <c r="D1092">
        <v>100</v>
      </c>
      <c r="E1092">
        <v>146220.05036207678</v>
      </c>
      <c r="F1092"/>
    </row>
    <row r="1093" spans="1:6" x14ac:dyDescent="0.3">
      <c r="A1093" t="s">
        <v>1345</v>
      </c>
      <c r="B1093" t="s">
        <v>1395</v>
      </c>
      <c r="C1093" t="s">
        <v>1285</v>
      </c>
      <c r="D1093">
        <v>100</v>
      </c>
      <c r="E1093">
        <v>136968.79964915506</v>
      </c>
      <c r="F1093"/>
    </row>
    <row r="1094" spans="1:6" x14ac:dyDescent="0.3">
      <c r="A1094" t="s">
        <v>1345</v>
      </c>
      <c r="B1094" t="s">
        <v>1389</v>
      </c>
      <c r="C1094" t="s">
        <v>1285</v>
      </c>
      <c r="D1094">
        <v>100</v>
      </c>
      <c r="E1094">
        <v>96219.950362076721</v>
      </c>
      <c r="F1094"/>
    </row>
    <row r="1095" spans="1:6" x14ac:dyDescent="0.3">
      <c r="A1095" t="s">
        <v>1345</v>
      </c>
      <c r="B1095" t="s">
        <v>1377</v>
      </c>
      <c r="C1095" t="s">
        <v>1285</v>
      </c>
      <c r="D1095">
        <v>100</v>
      </c>
      <c r="E1095">
        <v>96219.950362076721</v>
      </c>
      <c r="F1095"/>
    </row>
    <row r="1096" spans="1:6" x14ac:dyDescent="0.3">
      <c r="A1096" t="s">
        <v>1345</v>
      </c>
      <c r="B1096" t="s">
        <v>1392</v>
      </c>
      <c r="C1096" t="s">
        <v>1285</v>
      </c>
      <c r="D1096">
        <v>100</v>
      </c>
      <c r="E1096">
        <v>200481.47276306589</v>
      </c>
      <c r="F1096"/>
    </row>
    <row r="1097" spans="1:6" x14ac:dyDescent="0.3">
      <c r="A1097" t="s">
        <v>1345</v>
      </c>
      <c r="B1097" t="s">
        <v>1392</v>
      </c>
      <c r="C1097" t="s">
        <v>1285</v>
      </c>
      <c r="D1097">
        <v>100</v>
      </c>
      <c r="E1097">
        <v>200481.47276306589</v>
      </c>
      <c r="F1097"/>
    </row>
    <row r="1098" spans="1:6" x14ac:dyDescent="0.3">
      <c r="A1098" t="s">
        <v>1345</v>
      </c>
      <c r="B1098" t="s">
        <v>1345</v>
      </c>
      <c r="C1098" t="s">
        <v>1285</v>
      </c>
      <c r="D1098">
        <v>100</v>
      </c>
      <c r="E1098">
        <v>192439.90072415344</v>
      </c>
      <c r="F1098"/>
    </row>
    <row r="1099" spans="1:6" x14ac:dyDescent="0.3">
      <c r="A1099" t="s">
        <v>1345</v>
      </c>
      <c r="B1099" t="s">
        <v>1382</v>
      </c>
      <c r="C1099" t="s">
        <v>1285</v>
      </c>
      <c r="D1099">
        <v>100</v>
      </c>
      <c r="E1099">
        <v>190824.72676305476</v>
      </c>
      <c r="F1099"/>
    </row>
    <row r="1100" spans="1:6" x14ac:dyDescent="0.3">
      <c r="A1100" t="s">
        <v>1345</v>
      </c>
      <c r="B1100" t="s">
        <v>1384</v>
      </c>
      <c r="C1100" t="s">
        <v>1285</v>
      </c>
      <c r="D1100">
        <v>100</v>
      </c>
      <c r="E1100">
        <v>131707.01167388438</v>
      </c>
      <c r="F1100"/>
    </row>
    <row r="1101" spans="1:6" x14ac:dyDescent="0.3">
      <c r="A1101" t="s">
        <v>1345</v>
      </c>
      <c r="B1101" t="s">
        <v>1360</v>
      </c>
      <c r="C1101" t="s">
        <v>1285</v>
      </c>
      <c r="D1101">
        <v>100</v>
      </c>
      <c r="E1101">
        <v>96219.950362076721</v>
      </c>
      <c r="F1101"/>
    </row>
    <row r="1102" spans="1:6" x14ac:dyDescent="0.3">
      <c r="A1102" t="s">
        <v>1345</v>
      </c>
      <c r="B1102" t="s">
        <v>1446</v>
      </c>
      <c r="C1102" t="s">
        <v>1285</v>
      </c>
      <c r="D1102">
        <v>100</v>
      </c>
      <c r="E1102">
        <v>100576.60454720138</v>
      </c>
      <c r="F1102"/>
    </row>
    <row r="1103" spans="1:6" x14ac:dyDescent="0.3">
      <c r="A1103" t="s">
        <v>1345</v>
      </c>
      <c r="B1103" t="s">
        <v>1363</v>
      </c>
      <c r="C1103" t="s">
        <v>1285</v>
      </c>
      <c r="D1103">
        <v>100</v>
      </c>
      <c r="E1103">
        <v>154981.82967201839</v>
      </c>
      <c r="F1103"/>
    </row>
    <row r="1104" spans="1:6" x14ac:dyDescent="0.3">
      <c r="A1104" t="s">
        <v>1345</v>
      </c>
      <c r="B1104" t="s">
        <v>1550</v>
      </c>
      <c r="C1104" t="s">
        <v>1285</v>
      </c>
      <c r="D1104">
        <v>100</v>
      </c>
      <c r="E1104">
        <v>187154.47288820505</v>
      </c>
      <c r="F1104"/>
    </row>
    <row r="1105" spans="1:6" x14ac:dyDescent="0.3">
      <c r="A1105" t="s">
        <v>1345</v>
      </c>
      <c r="B1105" t="s">
        <v>1553</v>
      </c>
      <c r="C1105" t="s">
        <v>1285</v>
      </c>
      <c r="D1105">
        <v>100</v>
      </c>
      <c r="E1105">
        <v>151519.02586995048</v>
      </c>
      <c r="F1105"/>
    </row>
    <row r="1106" spans="1:6" x14ac:dyDescent="0.3">
      <c r="A1106" t="s">
        <v>1382</v>
      </c>
      <c r="C1106" t="s">
        <v>1285</v>
      </c>
      <c r="D1106">
        <v>100</v>
      </c>
      <c r="E1106">
        <v>248315.66928138834</v>
      </c>
      <c r="F1106"/>
    </row>
    <row r="1107" spans="1:6" x14ac:dyDescent="0.3">
      <c r="A1107" t="s">
        <v>1382</v>
      </c>
      <c r="B1107" t="s">
        <v>1398</v>
      </c>
      <c r="C1107" t="s">
        <v>1285</v>
      </c>
      <c r="D1107">
        <v>100</v>
      </c>
      <c r="E1107">
        <v>418315.6746805883</v>
      </c>
      <c r="F1107"/>
    </row>
    <row r="1108" spans="1:6" x14ac:dyDescent="0.3">
      <c r="A1108" t="s">
        <v>1382</v>
      </c>
      <c r="B1108" t="s">
        <v>1326</v>
      </c>
      <c r="C1108" t="s">
        <v>1285</v>
      </c>
      <c r="D1108">
        <v>100</v>
      </c>
      <c r="E1108">
        <v>258315.66918138828</v>
      </c>
      <c r="F1108"/>
    </row>
    <row r="1109" spans="1:6" x14ac:dyDescent="0.3">
      <c r="A1109" t="s">
        <v>1382</v>
      </c>
      <c r="B1109" t="s">
        <v>1536</v>
      </c>
      <c r="C1109" t="s">
        <v>1285</v>
      </c>
      <c r="D1109">
        <v>100</v>
      </c>
      <c r="E1109">
        <v>295505.66508570075</v>
      </c>
      <c r="F1109"/>
    </row>
    <row r="1110" spans="1:6" x14ac:dyDescent="0.3">
      <c r="A1110" t="s">
        <v>1382</v>
      </c>
      <c r="B1110" t="s">
        <v>1537</v>
      </c>
      <c r="C1110" t="s">
        <v>1285</v>
      </c>
      <c r="D1110">
        <v>100</v>
      </c>
      <c r="E1110">
        <v>363472.31593885156</v>
      </c>
      <c r="F1110"/>
    </row>
    <row r="1111" spans="1:6" x14ac:dyDescent="0.3">
      <c r="A1111" t="s">
        <v>1382</v>
      </c>
      <c r="B1111" t="s">
        <v>1331</v>
      </c>
      <c r="C1111" t="s">
        <v>1285</v>
      </c>
      <c r="D1111">
        <v>100</v>
      </c>
      <c r="E1111">
        <v>269967.11105064186</v>
      </c>
      <c r="F1111"/>
    </row>
    <row r="1112" spans="1:6" x14ac:dyDescent="0.3">
      <c r="A1112" t="s">
        <v>1382</v>
      </c>
      <c r="B1112" t="s">
        <v>1403</v>
      </c>
      <c r="C1112" t="s">
        <v>1285</v>
      </c>
      <c r="D1112">
        <v>100</v>
      </c>
      <c r="E1112">
        <v>282065.66928138817</v>
      </c>
      <c r="F1112"/>
    </row>
    <row r="1113" spans="1:6" x14ac:dyDescent="0.3">
      <c r="A1113" t="s">
        <v>1382</v>
      </c>
      <c r="B1113" t="s">
        <v>1335</v>
      </c>
      <c r="C1113" t="s">
        <v>1285</v>
      </c>
      <c r="D1113">
        <v>100</v>
      </c>
      <c r="E1113">
        <v>260815.66896888826</v>
      </c>
      <c r="F1113"/>
    </row>
    <row r="1114" spans="1:6" x14ac:dyDescent="0.3">
      <c r="A1114" t="s">
        <v>1382</v>
      </c>
      <c r="B1114" t="s">
        <v>1405</v>
      </c>
      <c r="C1114" t="s">
        <v>1285</v>
      </c>
      <c r="D1114">
        <v>100</v>
      </c>
      <c r="E1114">
        <v>270486.87093093939</v>
      </c>
      <c r="F1114"/>
    </row>
    <row r="1115" spans="1:6" x14ac:dyDescent="0.3">
      <c r="A1115" t="s">
        <v>1382</v>
      </c>
      <c r="B1115" t="s">
        <v>1337</v>
      </c>
      <c r="C1115" t="s">
        <v>1285</v>
      </c>
      <c r="D1115">
        <v>100</v>
      </c>
      <c r="E1115">
        <v>281710.28134669428</v>
      </c>
      <c r="F1115"/>
    </row>
    <row r="1116" spans="1:6" x14ac:dyDescent="0.3">
      <c r="A1116" t="s">
        <v>1382</v>
      </c>
      <c r="B1116" t="s">
        <v>1407</v>
      </c>
      <c r="C1116" t="s">
        <v>1285</v>
      </c>
      <c r="D1116">
        <v>100</v>
      </c>
      <c r="E1116">
        <v>255815.6842813883</v>
      </c>
      <c r="F1116"/>
    </row>
    <row r="1117" spans="1:6" x14ac:dyDescent="0.3">
      <c r="A1117" t="s">
        <v>1382</v>
      </c>
      <c r="B1117" t="s">
        <v>1410</v>
      </c>
      <c r="C1117" t="s">
        <v>1285</v>
      </c>
      <c r="D1117">
        <v>100</v>
      </c>
      <c r="E1117">
        <v>262454.09636252199</v>
      </c>
      <c r="F1117"/>
    </row>
    <row r="1118" spans="1:6" x14ac:dyDescent="0.3">
      <c r="A1118" t="s">
        <v>1382</v>
      </c>
      <c r="B1118" t="s">
        <v>1414</v>
      </c>
      <c r="C1118" t="s">
        <v>1285</v>
      </c>
      <c r="D1118">
        <v>100</v>
      </c>
      <c r="E1118">
        <v>263315.65428138827</v>
      </c>
      <c r="F1118"/>
    </row>
    <row r="1119" spans="1:6" x14ac:dyDescent="0.3">
      <c r="A1119" t="s">
        <v>1382</v>
      </c>
      <c r="B1119" t="s">
        <v>1367</v>
      </c>
      <c r="C1119" t="s">
        <v>1285</v>
      </c>
      <c r="D1119">
        <v>100</v>
      </c>
      <c r="E1119">
        <v>265815.59928138822</v>
      </c>
      <c r="F1119"/>
    </row>
    <row r="1120" spans="1:6" x14ac:dyDescent="0.3">
      <c r="A1120" t="s">
        <v>1382</v>
      </c>
      <c r="B1120" t="s">
        <v>1420</v>
      </c>
      <c r="C1120" t="s">
        <v>1285</v>
      </c>
      <c r="D1120">
        <v>100</v>
      </c>
      <c r="E1120">
        <v>252216.78090588056</v>
      </c>
      <c r="F1120"/>
    </row>
    <row r="1121" spans="1:6" x14ac:dyDescent="0.3">
      <c r="A1121" t="s">
        <v>1382</v>
      </c>
      <c r="B1121" t="s">
        <v>1352</v>
      </c>
      <c r="C1121" t="s">
        <v>1285</v>
      </c>
      <c r="D1121">
        <v>100</v>
      </c>
      <c r="E1121">
        <v>321246.49035235704</v>
      </c>
      <c r="F1121"/>
    </row>
    <row r="1122" spans="1:6" x14ac:dyDescent="0.3">
      <c r="A1122" t="s">
        <v>1382</v>
      </c>
      <c r="B1122" t="s">
        <v>1369</v>
      </c>
      <c r="C1122" t="s">
        <v>1285</v>
      </c>
      <c r="D1122">
        <v>100</v>
      </c>
      <c r="E1122">
        <v>263315.66913138825</v>
      </c>
      <c r="F1122"/>
    </row>
    <row r="1123" spans="1:6" x14ac:dyDescent="0.3">
      <c r="A1123" t="s">
        <v>1382</v>
      </c>
      <c r="B1123" t="s">
        <v>1426</v>
      </c>
      <c r="C1123" t="s">
        <v>1285</v>
      </c>
      <c r="D1123">
        <v>100</v>
      </c>
      <c r="E1123">
        <v>263315.64528138825</v>
      </c>
      <c r="F1123"/>
    </row>
    <row r="1124" spans="1:6" x14ac:dyDescent="0.3">
      <c r="A1124" t="s">
        <v>1382</v>
      </c>
      <c r="B1124" t="s">
        <v>1386</v>
      </c>
      <c r="C1124" t="s">
        <v>1285</v>
      </c>
      <c r="D1124">
        <v>100</v>
      </c>
      <c r="E1124">
        <v>399466.3065769251</v>
      </c>
      <c r="F1124"/>
    </row>
    <row r="1125" spans="1:6" x14ac:dyDescent="0.3">
      <c r="A1125" t="s">
        <v>1382</v>
      </c>
      <c r="B1125" t="s">
        <v>1429</v>
      </c>
      <c r="C1125" t="s">
        <v>1285</v>
      </c>
      <c r="D1125">
        <v>100</v>
      </c>
      <c r="E1125">
        <v>405815.66928138776</v>
      </c>
      <c r="F1125"/>
    </row>
    <row r="1126" spans="1:6" x14ac:dyDescent="0.3">
      <c r="A1126" t="s">
        <v>1382</v>
      </c>
      <c r="B1126" t="s">
        <v>1432</v>
      </c>
      <c r="C1126" t="s">
        <v>1285</v>
      </c>
      <c r="D1126">
        <v>100</v>
      </c>
      <c r="E1126">
        <v>248315.66928138834</v>
      </c>
      <c r="F1126"/>
    </row>
    <row r="1127" spans="1:6" x14ac:dyDescent="0.3">
      <c r="A1127" t="s">
        <v>1382</v>
      </c>
      <c r="B1127" t="s">
        <v>1371</v>
      </c>
      <c r="C1127" t="s">
        <v>1285</v>
      </c>
      <c r="D1127">
        <v>100</v>
      </c>
      <c r="E1127">
        <v>248315.66928138834</v>
      </c>
      <c r="F1127"/>
    </row>
    <row r="1128" spans="1:6" x14ac:dyDescent="0.3">
      <c r="A1128" t="s">
        <v>1382</v>
      </c>
      <c r="B1128" t="s">
        <v>1434</v>
      </c>
      <c r="C1128" t="s">
        <v>1285</v>
      </c>
      <c r="D1128">
        <v>100</v>
      </c>
      <c r="E1128">
        <v>270492.84289889882</v>
      </c>
      <c r="F1128"/>
    </row>
    <row r="1129" spans="1:6" x14ac:dyDescent="0.3">
      <c r="A1129" t="s">
        <v>1382</v>
      </c>
      <c r="B1129" t="s">
        <v>1372</v>
      </c>
      <c r="C1129" t="s">
        <v>1285</v>
      </c>
      <c r="D1129">
        <v>100</v>
      </c>
      <c r="E1129">
        <v>250815.66528138833</v>
      </c>
      <c r="F1129"/>
    </row>
    <row r="1130" spans="1:6" x14ac:dyDescent="0.3">
      <c r="A1130" t="s">
        <v>1382</v>
      </c>
      <c r="B1130" t="s">
        <v>1340</v>
      </c>
      <c r="C1130" t="s">
        <v>1285</v>
      </c>
      <c r="D1130">
        <v>100</v>
      </c>
      <c r="E1130">
        <v>262287.83380991674</v>
      </c>
      <c r="F1130"/>
    </row>
    <row r="1131" spans="1:6" x14ac:dyDescent="0.3">
      <c r="A1131" t="s">
        <v>1382</v>
      </c>
      <c r="B1131" t="s">
        <v>1375</v>
      </c>
      <c r="C1131" t="s">
        <v>1285</v>
      </c>
      <c r="D1131">
        <v>100</v>
      </c>
      <c r="E1131">
        <v>252378.16928138828</v>
      </c>
      <c r="F1131"/>
    </row>
    <row r="1132" spans="1:6" x14ac:dyDescent="0.3">
      <c r="A1132" t="s">
        <v>1382</v>
      </c>
      <c r="B1132" t="s">
        <v>1343</v>
      </c>
      <c r="C1132" t="s">
        <v>1285</v>
      </c>
      <c r="D1132">
        <v>100</v>
      </c>
      <c r="E1132">
        <v>260815.69428138825</v>
      </c>
      <c r="F1132"/>
    </row>
    <row r="1133" spans="1:6" x14ac:dyDescent="0.3">
      <c r="A1133" t="s">
        <v>1382</v>
      </c>
      <c r="B1133" t="s">
        <v>1436</v>
      </c>
      <c r="C1133" t="s">
        <v>1285</v>
      </c>
      <c r="D1133">
        <v>100</v>
      </c>
      <c r="E1133">
        <v>563315.35514938668</v>
      </c>
      <c r="F1133"/>
    </row>
    <row r="1134" spans="1:6" x14ac:dyDescent="0.3">
      <c r="A1134" t="s">
        <v>1382</v>
      </c>
      <c r="B1134" t="s">
        <v>1376</v>
      </c>
      <c r="C1134" t="s">
        <v>1285</v>
      </c>
      <c r="D1134">
        <v>100</v>
      </c>
      <c r="E1134">
        <v>248315.66928138834</v>
      </c>
      <c r="F1134"/>
    </row>
    <row r="1135" spans="1:6" x14ac:dyDescent="0.3">
      <c r="A1135" t="s">
        <v>1382</v>
      </c>
      <c r="B1135" t="s">
        <v>1355</v>
      </c>
      <c r="C1135" t="s">
        <v>1285</v>
      </c>
      <c r="D1135">
        <v>100</v>
      </c>
      <c r="E1135">
        <v>290956.21679091448</v>
      </c>
      <c r="F1135"/>
    </row>
    <row r="1136" spans="1:6" x14ac:dyDescent="0.3">
      <c r="A1136" t="s">
        <v>1382</v>
      </c>
      <c r="B1136" t="s">
        <v>1437</v>
      </c>
      <c r="C1136" t="s">
        <v>1285</v>
      </c>
      <c r="D1136">
        <v>100</v>
      </c>
      <c r="E1136">
        <v>406842.08351329697</v>
      </c>
      <c r="F1136"/>
    </row>
    <row r="1137" spans="1:6" x14ac:dyDescent="0.3">
      <c r="A1137" t="s">
        <v>1382</v>
      </c>
      <c r="B1137" t="s">
        <v>1440</v>
      </c>
      <c r="C1137" t="s">
        <v>1285</v>
      </c>
      <c r="D1137">
        <v>100</v>
      </c>
      <c r="E1137">
        <v>382458.34290348308</v>
      </c>
      <c r="F1137"/>
    </row>
    <row r="1138" spans="1:6" x14ac:dyDescent="0.3">
      <c r="A1138" t="s">
        <v>1382</v>
      </c>
      <c r="B1138" t="s">
        <v>1442</v>
      </c>
      <c r="C1138" t="s">
        <v>1285</v>
      </c>
      <c r="D1138">
        <v>100</v>
      </c>
      <c r="E1138">
        <v>393119.97420253983</v>
      </c>
      <c r="F1138"/>
    </row>
    <row r="1139" spans="1:6" x14ac:dyDescent="0.3">
      <c r="A1139" t="s">
        <v>1382</v>
      </c>
      <c r="B1139" t="s">
        <v>1395</v>
      </c>
      <c r="C1139" t="s">
        <v>1285</v>
      </c>
      <c r="D1139">
        <v>100</v>
      </c>
      <c r="E1139">
        <v>362318.89672492974</v>
      </c>
      <c r="F1139"/>
    </row>
    <row r="1140" spans="1:6" x14ac:dyDescent="0.3">
      <c r="A1140" t="s">
        <v>1382</v>
      </c>
      <c r="B1140" t="s">
        <v>1389</v>
      </c>
      <c r="C1140" t="s">
        <v>1285</v>
      </c>
      <c r="D1140">
        <v>100</v>
      </c>
      <c r="E1140">
        <v>255815.6842813883</v>
      </c>
      <c r="F1140"/>
    </row>
    <row r="1141" spans="1:6" x14ac:dyDescent="0.3">
      <c r="A1141" t="s">
        <v>1382</v>
      </c>
      <c r="B1141" t="s">
        <v>1377</v>
      </c>
      <c r="C1141" t="s">
        <v>1285</v>
      </c>
      <c r="D1141">
        <v>100</v>
      </c>
      <c r="E1141">
        <v>255815.63928138828</v>
      </c>
      <c r="F1141"/>
    </row>
    <row r="1142" spans="1:6" x14ac:dyDescent="0.3">
      <c r="A1142" t="s">
        <v>1382</v>
      </c>
      <c r="B1142" t="s">
        <v>1392</v>
      </c>
      <c r="C1142" t="s">
        <v>1285</v>
      </c>
      <c r="D1142">
        <v>100</v>
      </c>
      <c r="E1142">
        <v>361648.79053730908</v>
      </c>
      <c r="F1142"/>
    </row>
    <row r="1143" spans="1:6" x14ac:dyDescent="0.3">
      <c r="A1143" t="s">
        <v>1382</v>
      </c>
      <c r="B1143" t="s">
        <v>1392</v>
      </c>
      <c r="C1143" t="s">
        <v>1285</v>
      </c>
      <c r="D1143">
        <v>100</v>
      </c>
      <c r="E1143">
        <v>361648.79053730908</v>
      </c>
      <c r="F1143"/>
    </row>
    <row r="1144" spans="1:6" x14ac:dyDescent="0.3">
      <c r="A1144" t="s">
        <v>1382</v>
      </c>
      <c r="B1144" t="s">
        <v>1345</v>
      </c>
      <c r="C1144" t="s">
        <v>1285</v>
      </c>
      <c r="D1144">
        <v>100</v>
      </c>
      <c r="E1144">
        <v>297934.93692283262</v>
      </c>
      <c r="F1144"/>
    </row>
    <row r="1145" spans="1:6" x14ac:dyDescent="0.3">
      <c r="A1145" t="s">
        <v>1382</v>
      </c>
      <c r="B1145" t="s">
        <v>1382</v>
      </c>
      <c r="C1145" t="s">
        <v>1285</v>
      </c>
      <c r="D1145">
        <v>100</v>
      </c>
      <c r="E1145">
        <v>496631.33856277668</v>
      </c>
      <c r="F1145"/>
    </row>
    <row r="1146" spans="1:6" x14ac:dyDescent="0.3">
      <c r="A1146" t="s">
        <v>1382</v>
      </c>
      <c r="B1146" t="s">
        <v>1384</v>
      </c>
      <c r="C1146" t="s">
        <v>1285</v>
      </c>
      <c r="D1146">
        <v>100</v>
      </c>
      <c r="E1146">
        <v>297972.6067109619</v>
      </c>
      <c r="F1146"/>
    </row>
    <row r="1147" spans="1:6" x14ac:dyDescent="0.3">
      <c r="A1147" t="s">
        <v>1382</v>
      </c>
      <c r="B1147" t="s">
        <v>1360</v>
      </c>
      <c r="C1147" t="s">
        <v>1285</v>
      </c>
      <c r="D1147">
        <v>100</v>
      </c>
      <c r="E1147">
        <v>255815.66928138828</v>
      </c>
      <c r="F1147"/>
    </row>
    <row r="1148" spans="1:6" x14ac:dyDescent="0.3">
      <c r="A1148" t="s">
        <v>1382</v>
      </c>
      <c r="B1148" t="s">
        <v>1446</v>
      </c>
      <c r="C1148" t="s">
        <v>1285</v>
      </c>
      <c r="D1148">
        <v>100</v>
      </c>
      <c r="E1148">
        <v>260172.32339151294</v>
      </c>
      <c r="F1148"/>
    </row>
    <row r="1149" spans="1:6" x14ac:dyDescent="0.3">
      <c r="A1149" t="s">
        <v>1382</v>
      </c>
      <c r="B1149" t="s">
        <v>1363</v>
      </c>
      <c r="C1149" t="s">
        <v>1285</v>
      </c>
      <c r="D1149">
        <v>100</v>
      </c>
      <c r="E1149">
        <v>439849.81044195726</v>
      </c>
      <c r="F1149"/>
    </row>
    <row r="1150" spans="1:6" x14ac:dyDescent="0.3">
      <c r="A1150" t="s">
        <v>1382</v>
      </c>
      <c r="B1150" t="s">
        <v>1550</v>
      </c>
      <c r="C1150" t="s">
        <v>1285</v>
      </c>
      <c r="D1150">
        <v>100</v>
      </c>
      <c r="E1150">
        <v>433625.73855461972</v>
      </c>
      <c r="F1150"/>
    </row>
    <row r="1151" spans="1:6" x14ac:dyDescent="0.3">
      <c r="A1151" t="s">
        <v>1382</v>
      </c>
      <c r="B1151" t="s">
        <v>1553</v>
      </c>
      <c r="C1151" t="s">
        <v>1285</v>
      </c>
      <c r="D1151">
        <v>100</v>
      </c>
      <c r="E1151">
        <v>291023.02835587342</v>
      </c>
      <c r="F1151"/>
    </row>
    <row r="1152" spans="1:6" x14ac:dyDescent="0.3">
      <c r="A1152" t="s">
        <v>1384</v>
      </c>
      <c r="C1152" t="s">
        <v>1285</v>
      </c>
      <c r="D1152">
        <v>100</v>
      </c>
      <c r="E1152">
        <v>249999.8999999997</v>
      </c>
      <c r="F1152"/>
    </row>
    <row r="1153" spans="1:6" x14ac:dyDescent="0.3">
      <c r="A1153" t="s">
        <v>1384</v>
      </c>
      <c r="B1153" t="s">
        <v>1398</v>
      </c>
      <c r="C1153" t="s">
        <v>1285</v>
      </c>
      <c r="D1153">
        <v>100</v>
      </c>
      <c r="E1153">
        <v>307547.80046358967</v>
      </c>
      <c r="F1153"/>
    </row>
    <row r="1154" spans="1:6" x14ac:dyDescent="0.3">
      <c r="A1154" t="s">
        <v>1384</v>
      </c>
      <c r="B1154" t="s">
        <v>1326</v>
      </c>
      <c r="C1154" t="s">
        <v>1285</v>
      </c>
      <c r="D1154">
        <v>100</v>
      </c>
      <c r="E1154">
        <v>282216.39983137837</v>
      </c>
      <c r="F1154"/>
    </row>
    <row r="1155" spans="1:6" x14ac:dyDescent="0.3">
      <c r="A1155" t="s">
        <v>1384</v>
      </c>
      <c r="B1155" t="s">
        <v>1536</v>
      </c>
      <c r="C1155" t="s">
        <v>1285</v>
      </c>
      <c r="D1155">
        <v>100</v>
      </c>
      <c r="E1155">
        <v>306233.01496848086</v>
      </c>
      <c r="F1155"/>
    </row>
    <row r="1156" spans="1:6" x14ac:dyDescent="0.3">
      <c r="A1156" t="s">
        <v>1384</v>
      </c>
      <c r="B1156" t="s">
        <v>1537</v>
      </c>
      <c r="C1156" t="s">
        <v>1285</v>
      </c>
      <c r="D1156">
        <v>100</v>
      </c>
      <c r="E1156">
        <v>335165.64825010439</v>
      </c>
      <c r="F1156"/>
    </row>
    <row r="1157" spans="1:6" x14ac:dyDescent="0.3">
      <c r="A1157" t="s">
        <v>1384</v>
      </c>
      <c r="B1157" t="s">
        <v>1331</v>
      </c>
      <c r="C1157" t="s">
        <v>1285</v>
      </c>
      <c r="D1157">
        <v>100</v>
      </c>
      <c r="E1157">
        <v>304480.66004151898</v>
      </c>
      <c r="F1157"/>
    </row>
    <row r="1158" spans="1:6" x14ac:dyDescent="0.3">
      <c r="A1158" t="s">
        <v>1384</v>
      </c>
      <c r="B1158" t="s">
        <v>1403</v>
      </c>
      <c r="C1158" t="s">
        <v>1285</v>
      </c>
      <c r="D1158">
        <v>100</v>
      </c>
      <c r="E1158">
        <v>323842.07315861242</v>
      </c>
      <c r="F1158"/>
    </row>
    <row r="1159" spans="1:6" x14ac:dyDescent="0.3">
      <c r="A1159" t="s">
        <v>1384</v>
      </c>
      <c r="B1159" t="s">
        <v>1335</v>
      </c>
      <c r="C1159" t="s">
        <v>1285</v>
      </c>
      <c r="D1159">
        <v>100</v>
      </c>
      <c r="E1159">
        <v>276669.80414800724</v>
      </c>
      <c r="F1159"/>
    </row>
    <row r="1160" spans="1:6" x14ac:dyDescent="0.3">
      <c r="A1160" t="s">
        <v>1384</v>
      </c>
      <c r="B1160" t="s">
        <v>1405</v>
      </c>
      <c r="C1160" t="s">
        <v>1285</v>
      </c>
      <c r="D1160">
        <v>100</v>
      </c>
      <c r="E1160">
        <v>276589.75749013509</v>
      </c>
      <c r="F1160"/>
    </row>
    <row r="1161" spans="1:6" x14ac:dyDescent="0.3">
      <c r="A1161" t="s">
        <v>1384</v>
      </c>
      <c r="B1161" t="s">
        <v>1337</v>
      </c>
      <c r="C1161" t="s">
        <v>1285</v>
      </c>
      <c r="D1161">
        <v>100</v>
      </c>
      <c r="E1161">
        <v>255494.67315591522</v>
      </c>
      <c r="F1161"/>
    </row>
    <row r="1162" spans="1:6" x14ac:dyDescent="0.3">
      <c r="A1162" t="s">
        <v>1384</v>
      </c>
      <c r="B1162" t="s">
        <v>1407</v>
      </c>
      <c r="C1162" t="s">
        <v>1285</v>
      </c>
      <c r="D1162">
        <v>100</v>
      </c>
      <c r="E1162">
        <v>267499.93499999959</v>
      </c>
      <c r="F1162"/>
    </row>
    <row r="1163" spans="1:6" x14ac:dyDescent="0.3">
      <c r="A1163" t="s">
        <v>1384</v>
      </c>
      <c r="B1163" t="s">
        <v>1410</v>
      </c>
      <c r="C1163" t="s">
        <v>1285</v>
      </c>
      <c r="D1163">
        <v>100</v>
      </c>
      <c r="E1163">
        <v>267499.89999999962</v>
      </c>
      <c r="F1163"/>
    </row>
    <row r="1164" spans="1:6" x14ac:dyDescent="0.3">
      <c r="A1164" t="s">
        <v>1384</v>
      </c>
      <c r="B1164" t="s">
        <v>1414</v>
      </c>
      <c r="C1164" t="s">
        <v>1285</v>
      </c>
      <c r="D1164">
        <v>100</v>
      </c>
      <c r="E1164">
        <v>264999.8849999996</v>
      </c>
      <c r="F1164"/>
    </row>
    <row r="1165" spans="1:6" x14ac:dyDescent="0.3">
      <c r="A1165" t="s">
        <v>1384</v>
      </c>
      <c r="B1165" t="s">
        <v>1367</v>
      </c>
      <c r="C1165" t="s">
        <v>1285</v>
      </c>
      <c r="D1165">
        <v>100</v>
      </c>
      <c r="E1165">
        <v>272890.1856755708</v>
      </c>
      <c r="F1165"/>
    </row>
    <row r="1166" spans="1:6" x14ac:dyDescent="0.3">
      <c r="A1166" t="s">
        <v>1384</v>
      </c>
      <c r="B1166" t="s">
        <v>1420</v>
      </c>
      <c r="C1166" t="s">
        <v>1285</v>
      </c>
      <c r="D1166">
        <v>100</v>
      </c>
      <c r="E1166">
        <v>258684.51681468834</v>
      </c>
      <c r="F1166"/>
    </row>
    <row r="1167" spans="1:6" x14ac:dyDescent="0.3">
      <c r="A1167" t="s">
        <v>1384</v>
      </c>
      <c r="B1167" t="s">
        <v>1352</v>
      </c>
      <c r="C1167" t="s">
        <v>1285</v>
      </c>
      <c r="D1167">
        <v>100</v>
      </c>
      <c r="E1167">
        <v>302563.36969667929</v>
      </c>
      <c r="F1167"/>
    </row>
    <row r="1168" spans="1:6" x14ac:dyDescent="0.3">
      <c r="A1168" t="s">
        <v>1384</v>
      </c>
      <c r="B1168" t="s">
        <v>1369</v>
      </c>
      <c r="C1168" t="s">
        <v>1285</v>
      </c>
      <c r="D1168">
        <v>100</v>
      </c>
      <c r="E1168">
        <v>279609.5363902268</v>
      </c>
      <c r="F1168"/>
    </row>
    <row r="1169" spans="1:6" x14ac:dyDescent="0.3">
      <c r="A1169" t="s">
        <v>1384</v>
      </c>
      <c r="B1169" t="s">
        <v>1426</v>
      </c>
      <c r="C1169" t="s">
        <v>1285</v>
      </c>
      <c r="D1169">
        <v>100</v>
      </c>
      <c r="E1169">
        <v>278100.96305244969</v>
      </c>
      <c r="F1169"/>
    </row>
    <row r="1170" spans="1:6" x14ac:dyDescent="0.3">
      <c r="A1170" t="s">
        <v>1384</v>
      </c>
      <c r="B1170" t="s">
        <v>1386</v>
      </c>
      <c r="C1170" t="s">
        <v>1285</v>
      </c>
      <c r="D1170">
        <v>100</v>
      </c>
      <c r="E1170">
        <v>283117.15350877511</v>
      </c>
      <c r="F1170"/>
    </row>
    <row r="1171" spans="1:6" x14ac:dyDescent="0.3">
      <c r="A1171" t="s">
        <v>1384</v>
      </c>
      <c r="B1171" t="s">
        <v>1429</v>
      </c>
      <c r="C1171" t="s">
        <v>1285</v>
      </c>
      <c r="D1171">
        <v>100</v>
      </c>
      <c r="E1171">
        <v>290316.83556445979</v>
      </c>
      <c r="F1171"/>
    </row>
    <row r="1172" spans="1:6" x14ac:dyDescent="0.3">
      <c r="A1172" t="s">
        <v>1384</v>
      </c>
      <c r="B1172" t="s">
        <v>1432</v>
      </c>
      <c r="C1172" t="s">
        <v>1285</v>
      </c>
      <c r="D1172">
        <v>100</v>
      </c>
      <c r="E1172">
        <v>252621.01143951764</v>
      </c>
      <c r="F1172"/>
    </row>
    <row r="1173" spans="1:6" x14ac:dyDescent="0.3">
      <c r="A1173" t="s">
        <v>1384</v>
      </c>
      <c r="B1173" t="s">
        <v>1371</v>
      </c>
      <c r="C1173" t="s">
        <v>1285</v>
      </c>
      <c r="D1173">
        <v>100</v>
      </c>
      <c r="E1173">
        <v>249999.8999999997</v>
      </c>
      <c r="F1173"/>
    </row>
    <row r="1174" spans="1:6" x14ac:dyDescent="0.3">
      <c r="A1174" t="s">
        <v>1384</v>
      </c>
      <c r="B1174" t="s">
        <v>1434</v>
      </c>
      <c r="C1174" t="s">
        <v>1285</v>
      </c>
      <c r="D1174">
        <v>100</v>
      </c>
      <c r="E1174">
        <v>269999.90799999959</v>
      </c>
      <c r="F1174"/>
    </row>
    <row r="1175" spans="1:6" x14ac:dyDescent="0.3">
      <c r="A1175" t="s">
        <v>1384</v>
      </c>
      <c r="B1175" t="s">
        <v>1372</v>
      </c>
      <c r="C1175" t="s">
        <v>1285</v>
      </c>
      <c r="D1175">
        <v>100</v>
      </c>
      <c r="E1175">
        <v>257499.88799999969</v>
      </c>
      <c r="F1175"/>
    </row>
    <row r="1176" spans="1:6" x14ac:dyDescent="0.3">
      <c r="A1176" t="s">
        <v>1384</v>
      </c>
      <c r="B1176" t="s">
        <v>1340</v>
      </c>
      <c r="C1176" t="s">
        <v>1285</v>
      </c>
      <c r="D1176">
        <v>100</v>
      </c>
      <c r="E1176">
        <v>294731.94885120745</v>
      </c>
      <c r="F1176"/>
    </row>
    <row r="1177" spans="1:6" x14ac:dyDescent="0.3">
      <c r="A1177" t="s">
        <v>1384</v>
      </c>
      <c r="B1177" t="s">
        <v>1375</v>
      </c>
      <c r="C1177" t="s">
        <v>1285</v>
      </c>
      <c r="D1177">
        <v>100</v>
      </c>
      <c r="E1177">
        <v>249999.8999999997</v>
      </c>
      <c r="F1177"/>
    </row>
    <row r="1178" spans="1:6" x14ac:dyDescent="0.3">
      <c r="A1178" t="s">
        <v>1384</v>
      </c>
      <c r="B1178" t="s">
        <v>1343</v>
      </c>
      <c r="C1178" t="s">
        <v>1285</v>
      </c>
      <c r="D1178">
        <v>100</v>
      </c>
      <c r="E1178">
        <v>268831.62995317107</v>
      </c>
      <c r="F1178"/>
    </row>
    <row r="1179" spans="1:6" x14ac:dyDescent="0.3">
      <c r="A1179" t="s">
        <v>1384</v>
      </c>
      <c r="B1179" t="s">
        <v>1436</v>
      </c>
      <c r="C1179" t="s">
        <v>1285</v>
      </c>
      <c r="D1179">
        <v>100</v>
      </c>
      <c r="E1179">
        <v>324058.38204966602</v>
      </c>
      <c r="F1179"/>
    </row>
    <row r="1180" spans="1:6" x14ac:dyDescent="0.3">
      <c r="A1180" t="s">
        <v>1384</v>
      </c>
      <c r="B1180" t="s">
        <v>1376</v>
      </c>
      <c r="C1180" t="s">
        <v>1285</v>
      </c>
      <c r="D1180">
        <v>100</v>
      </c>
      <c r="E1180">
        <v>249999.8999999997</v>
      </c>
      <c r="F1180"/>
    </row>
    <row r="1181" spans="1:6" x14ac:dyDescent="0.3">
      <c r="A1181" t="s">
        <v>1384</v>
      </c>
      <c r="B1181" t="s">
        <v>1355</v>
      </c>
      <c r="C1181" t="s">
        <v>1285</v>
      </c>
      <c r="D1181">
        <v>100</v>
      </c>
      <c r="E1181">
        <v>260469.66199800826</v>
      </c>
      <c r="F1181"/>
    </row>
    <row r="1182" spans="1:6" x14ac:dyDescent="0.3">
      <c r="A1182" t="s">
        <v>1384</v>
      </c>
      <c r="B1182" t="s">
        <v>1437</v>
      </c>
      <c r="C1182" t="s">
        <v>1285</v>
      </c>
      <c r="D1182">
        <v>100</v>
      </c>
      <c r="E1182">
        <v>309236.88561694243</v>
      </c>
      <c r="F1182"/>
    </row>
    <row r="1183" spans="1:6" x14ac:dyDescent="0.3">
      <c r="A1183" t="s">
        <v>1384</v>
      </c>
      <c r="B1183" t="s">
        <v>1440</v>
      </c>
      <c r="C1183" t="s">
        <v>1285</v>
      </c>
      <c r="D1183">
        <v>100</v>
      </c>
      <c r="E1183">
        <v>302752.13297068683</v>
      </c>
      <c r="F1183"/>
    </row>
    <row r="1184" spans="1:6" x14ac:dyDescent="0.3">
      <c r="A1184" t="s">
        <v>1384</v>
      </c>
      <c r="B1184" t="s">
        <v>1442</v>
      </c>
      <c r="C1184" t="s">
        <v>1285</v>
      </c>
      <c r="D1184">
        <v>100</v>
      </c>
      <c r="E1184">
        <v>321073.9335568886</v>
      </c>
      <c r="F1184"/>
    </row>
    <row r="1185" spans="1:6" x14ac:dyDescent="0.3">
      <c r="A1185" t="s">
        <v>1384</v>
      </c>
      <c r="B1185" t="s">
        <v>1395</v>
      </c>
      <c r="C1185" t="s">
        <v>1285</v>
      </c>
      <c r="D1185">
        <v>100</v>
      </c>
      <c r="E1185">
        <v>286933.59950695676</v>
      </c>
      <c r="F1185"/>
    </row>
    <row r="1186" spans="1:6" x14ac:dyDescent="0.3">
      <c r="A1186" t="s">
        <v>1384</v>
      </c>
      <c r="B1186" t="s">
        <v>1389</v>
      </c>
      <c r="C1186" t="s">
        <v>1285</v>
      </c>
      <c r="D1186">
        <v>100</v>
      </c>
      <c r="E1186">
        <v>253749.90749999965</v>
      </c>
      <c r="F1186"/>
    </row>
    <row r="1187" spans="1:6" x14ac:dyDescent="0.3">
      <c r="A1187" t="s">
        <v>1384</v>
      </c>
      <c r="B1187" t="s">
        <v>1377</v>
      </c>
      <c r="C1187" t="s">
        <v>1285</v>
      </c>
      <c r="D1187">
        <v>100</v>
      </c>
      <c r="E1187">
        <v>262499.84999999963</v>
      </c>
      <c r="F1187"/>
    </row>
    <row r="1188" spans="1:6" x14ac:dyDescent="0.3">
      <c r="A1188" t="s">
        <v>1384</v>
      </c>
      <c r="B1188" t="s">
        <v>1392</v>
      </c>
      <c r="C1188" t="s">
        <v>1285</v>
      </c>
      <c r="D1188">
        <v>100</v>
      </c>
      <c r="E1188">
        <v>320089.57959939563</v>
      </c>
      <c r="F1188"/>
    </row>
    <row r="1189" spans="1:6" x14ac:dyDescent="0.3">
      <c r="A1189" t="s">
        <v>1384</v>
      </c>
      <c r="B1189" t="s">
        <v>1392</v>
      </c>
      <c r="C1189" t="s">
        <v>1285</v>
      </c>
      <c r="D1189">
        <v>100</v>
      </c>
      <c r="E1189">
        <v>320089.57959939563</v>
      </c>
      <c r="F1189"/>
    </row>
    <row r="1190" spans="1:6" x14ac:dyDescent="0.3">
      <c r="A1190" t="s">
        <v>1384</v>
      </c>
      <c r="B1190" t="s">
        <v>1345</v>
      </c>
      <c r="C1190" t="s">
        <v>1285</v>
      </c>
      <c r="D1190">
        <v>100</v>
      </c>
      <c r="E1190">
        <v>262477.87235016568</v>
      </c>
      <c r="F1190"/>
    </row>
    <row r="1191" spans="1:6" x14ac:dyDescent="0.3">
      <c r="A1191" t="s">
        <v>1384</v>
      </c>
      <c r="B1191" t="s">
        <v>1382</v>
      </c>
      <c r="C1191" t="s">
        <v>1285</v>
      </c>
      <c r="D1191">
        <v>100</v>
      </c>
      <c r="E1191">
        <v>272283.60023897042</v>
      </c>
      <c r="F1191"/>
    </row>
    <row r="1192" spans="1:6" x14ac:dyDescent="0.3">
      <c r="A1192" t="s">
        <v>1384</v>
      </c>
      <c r="B1192" t="s">
        <v>1384</v>
      </c>
      <c r="C1192" t="s">
        <v>1285</v>
      </c>
      <c r="D1192">
        <v>100</v>
      </c>
      <c r="E1192">
        <v>499999.79999999941</v>
      </c>
      <c r="F1192"/>
    </row>
    <row r="1193" spans="1:6" x14ac:dyDescent="0.3">
      <c r="A1193" t="s">
        <v>1384</v>
      </c>
      <c r="B1193" t="s">
        <v>1360</v>
      </c>
      <c r="C1193" t="s">
        <v>1285</v>
      </c>
      <c r="D1193">
        <v>100</v>
      </c>
      <c r="E1193">
        <v>283070.33588338498</v>
      </c>
      <c r="F1193"/>
    </row>
    <row r="1194" spans="1:6" x14ac:dyDescent="0.3">
      <c r="A1194" t="s">
        <v>1384</v>
      </c>
      <c r="B1194" t="s">
        <v>1446</v>
      </c>
      <c r="C1194" t="s">
        <v>1285</v>
      </c>
      <c r="D1194">
        <v>100</v>
      </c>
      <c r="E1194">
        <v>296539.16922972049</v>
      </c>
      <c r="F1194"/>
    </row>
    <row r="1195" spans="1:6" x14ac:dyDescent="0.3">
      <c r="A1195" t="s">
        <v>1384</v>
      </c>
      <c r="B1195" t="s">
        <v>1363</v>
      </c>
      <c r="C1195" t="s">
        <v>1285</v>
      </c>
      <c r="D1195">
        <v>100</v>
      </c>
      <c r="E1195">
        <v>375552.47615427</v>
      </c>
      <c r="F1195"/>
    </row>
    <row r="1196" spans="1:6" x14ac:dyDescent="0.3">
      <c r="A1196" t="s">
        <v>1384</v>
      </c>
      <c r="B1196" t="s">
        <v>1550</v>
      </c>
      <c r="C1196" t="s">
        <v>1285</v>
      </c>
      <c r="D1196">
        <v>100</v>
      </c>
      <c r="E1196">
        <v>363310.83914730721</v>
      </c>
      <c r="F1196"/>
    </row>
    <row r="1197" spans="1:6" x14ac:dyDescent="0.3">
      <c r="A1197" t="s">
        <v>1384</v>
      </c>
      <c r="B1197" t="s">
        <v>1553</v>
      </c>
      <c r="C1197" t="s">
        <v>1285</v>
      </c>
      <c r="D1197">
        <v>100</v>
      </c>
      <c r="E1197">
        <v>295299.67503462522</v>
      </c>
      <c r="F1197"/>
    </row>
    <row r="1198" spans="1:6" x14ac:dyDescent="0.3">
      <c r="A1198" t="s">
        <v>1360</v>
      </c>
      <c r="C1198" t="s">
        <v>1285</v>
      </c>
      <c r="D1198">
        <v>100</v>
      </c>
      <c r="E1198">
        <v>250000</v>
      </c>
      <c r="F1198"/>
    </row>
    <row r="1199" spans="1:6" x14ac:dyDescent="0.3">
      <c r="A1199" t="s">
        <v>1360</v>
      </c>
      <c r="B1199" t="s">
        <v>1398</v>
      </c>
      <c r="C1199" t="s">
        <v>1285</v>
      </c>
      <c r="D1199">
        <v>100</v>
      </c>
      <c r="E1199">
        <v>265993.78993254376</v>
      </c>
      <c r="F1199"/>
    </row>
    <row r="1200" spans="1:6" x14ac:dyDescent="0.3">
      <c r="A1200" t="s">
        <v>1360</v>
      </c>
      <c r="B1200" t="s">
        <v>1326</v>
      </c>
      <c r="C1200" t="s">
        <v>1285</v>
      </c>
      <c r="D1200">
        <v>100</v>
      </c>
      <c r="E1200">
        <v>257069.92225816046</v>
      </c>
      <c r="F1200"/>
    </row>
    <row r="1201" spans="1:6" x14ac:dyDescent="0.3">
      <c r="A1201" t="s">
        <v>1360</v>
      </c>
      <c r="B1201" t="s">
        <v>1536</v>
      </c>
      <c r="C1201" t="s">
        <v>1285</v>
      </c>
      <c r="D1201">
        <v>100</v>
      </c>
      <c r="E1201">
        <v>304014.77568227216</v>
      </c>
      <c r="F1201"/>
    </row>
    <row r="1202" spans="1:6" x14ac:dyDescent="0.3">
      <c r="A1202" t="s">
        <v>1360</v>
      </c>
      <c r="B1202" t="s">
        <v>1537</v>
      </c>
      <c r="C1202" t="s">
        <v>1285</v>
      </c>
      <c r="D1202">
        <v>100</v>
      </c>
      <c r="E1202">
        <v>285059.74842736486</v>
      </c>
      <c r="F1202"/>
    </row>
    <row r="1203" spans="1:6" x14ac:dyDescent="0.3">
      <c r="A1203" t="s">
        <v>1360</v>
      </c>
      <c r="B1203" t="s">
        <v>1331</v>
      </c>
      <c r="C1203" t="s">
        <v>1285</v>
      </c>
      <c r="D1203">
        <v>100</v>
      </c>
      <c r="E1203">
        <v>285258.12439213309</v>
      </c>
      <c r="F1203"/>
    </row>
    <row r="1204" spans="1:6" x14ac:dyDescent="0.3">
      <c r="A1204" t="s">
        <v>1360</v>
      </c>
      <c r="B1204" t="s">
        <v>1403</v>
      </c>
      <c r="C1204" t="s">
        <v>1285</v>
      </c>
      <c r="D1204">
        <v>100</v>
      </c>
      <c r="E1204">
        <v>383462.5427273442</v>
      </c>
      <c r="F1204"/>
    </row>
    <row r="1205" spans="1:6" x14ac:dyDescent="0.3">
      <c r="A1205" t="s">
        <v>1360</v>
      </c>
      <c r="B1205" t="s">
        <v>1335</v>
      </c>
      <c r="C1205" t="s">
        <v>1285</v>
      </c>
      <c r="D1205">
        <v>100</v>
      </c>
      <c r="E1205">
        <v>298163.18528253352</v>
      </c>
      <c r="F1205"/>
    </row>
    <row r="1206" spans="1:6" x14ac:dyDescent="0.3">
      <c r="A1206" t="s">
        <v>1360</v>
      </c>
      <c r="B1206" t="s">
        <v>1405</v>
      </c>
      <c r="C1206" t="s">
        <v>1285</v>
      </c>
      <c r="D1206">
        <v>100</v>
      </c>
      <c r="E1206">
        <v>252500.01033334003</v>
      </c>
      <c r="F1206"/>
    </row>
    <row r="1207" spans="1:6" x14ac:dyDescent="0.3">
      <c r="A1207" t="s">
        <v>1360</v>
      </c>
      <c r="B1207" t="s">
        <v>1337</v>
      </c>
      <c r="C1207" t="s">
        <v>1285</v>
      </c>
      <c r="D1207">
        <v>100</v>
      </c>
      <c r="E1207">
        <v>250000</v>
      </c>
      <c r="F1207"/>
    </row>
    <row r="1208" spans="1:6" x14ac:dyDescent="0.3">
      <c r="A1208" t="s">
        <v>1360</v>
      </c>
      <c r="B1208" t="s">
        <v>1407</v>
      </c>
      <c r="C1208" t="s">
        <v>1285</v>
      </c>
      <c r="D1208">
        <v>100</v>
      </c>
      <c r="E1208">
        <v>250000</v>
      </c>
      <c r="F1208"/>
    </row>
    <row r="1209" spans="1:6" x14ac:dyDescent="0.3">
      <c r="A1209" t="s">
        <v>1360</v>
      </c>
      <c r="B1209" t="s">
        <v>1410</v>
      </c>
      <c r="C1209" t="s">
        <v>1285</v>
      </c>
      <c r="D1209">
        <v>100</v>
      </c>
      <c r="E1209">
        <v>255000</v>
      </c>
      <c r="F1209"/>
    </row>
    <row r="1210" spans="1:6" x14ac:dyDescent="0.3">
      <c r="A1210" t="s">
        <v>1360</v>
      </c>
      <c r="B1210" t="s">
        <v>1414</v>
      </c>
      <c r="C1210" t="s">
        <v>1285</v>
      </c>
      <c r="D1210">
        <v>100</v>
      </c>
      <c r="E1210">
        <v>250000</v>
      </c>
      <c r="F1210"/>
    </row>
    <row r="1211" spans="1:6" x14ac:dyDescent="0.3">
      <c r="A1211" t="s">
        <v>1360</v>
      </c>
      <c r="B1211" t="s">
        <v>1367</v>
      </c>
      <c r="C1211" t="s">
        <v>1285</v>
      </c>
      <c r="D1211">
        <v>100</v>
      </c>
      <c r="E1211">
        <v>250000</v>
      </c>
      <c r="F1211"/>
    </row>
    <row r="1212" spans="1:6" x14ac:dyDescent="0.3">
      <c r="A1212" t="s">
        <v>1360</v>
      </c>
      <c r="B1212" t="s">
        <v>1420</v>
      </c>
      <c r="C1212" t="s">
        <v>1285</v>
      </c>
      <c r="D1212">
        <v>100</v>
      </c>
      <c r="E1212">
        <v>257719.36439856558</v>
      </c>
      <c r="F1212"/>
    </row>
    <row r="1213" spans="1:6" x14ac:dyDescent="0.3">
      <c r="A1213" t="s">
        <v>1360</v>
      </c>
      <c r="B1213" t="s">
        <v>1352</v>
      </c>
      <c r="C1213" t="s">
        <v>1285</v>
      </c>
      <c r="D1213">
        <v>100</v>
      </c>
      <c r="E1213">
        <v>259280.09461320139</v>
      </c>
      <c r="F1213"/>
    </row>
    <row r="1214" spans="1:6" x14ac:dyDescent="0.3">
      <c r="A1214" t="s">
        <v>1360</v>
      </c>
      <c r="B1214" t="s">
        <v>1369</v>
      </c>
      <c r="C1214" t="s">
        <v>1285</v>
      </c>
      <c r="D1214">
        <v>100</v>
      </c>
      <c r="E1214">
        <v>256459.54202167212</v>
      </c>
      <c r="F1214"/>
    </row>
    <row r="1215" spans="1:6" x14ac:dyDescent="0.3">
      <c r="A1215" t="s">
        <v>1360</v>
      </c>
      <c r="B1215" t="s">
        <v>1426</v>
      </c>
      <c r="C1215" t="s">
        <v>1285</v>
      </c>
      <c r="D1215">
        <v>100</v>
      </c>
      <c r="E1215">
        <v>256287.5793780275</v>
      </c>
      <c r="F1215"/>
    </row>
    <row r="1216" spans="1:6" x14ac:dyDescent="0.3">
      <c r="A1216" t="s">
        <v>1360</v>
      </c>
      <c r="B1216" t="s">
        <v>1386</v>
      </c>
      <c r="C1216" t="s">
        <v>1285</v>
      </c>
      <c r="D1216">
        <v>100</v>
      </c>
      <c r="E1216">
        <v>256369.28643377768</v>
      </c>
      <c r="F1216"/>
    </row>
    <row r="1217" spans="1:6" x14ac:dyDescent="0.3">
      <c r="A1217" t="s">
        <v>1360</v>
      </c>
      <c r="B1217" t="s">
        <v>1429</v>
      </c>
      <c r="C1217" t="s">
        <v>1285</v>
      </c>
      <c r="D1217">
        <v>100</v>
      </c>
      <c r="E1217">
        <v>257500</v>
      </c>
      <c r="F1217"/>
    </row>
    <row r="1218" spans="1:6" x14ac:dyDescent="0.3">
      <c r="A1218" t="s">
        <v>1360</v>
      </c>
      <c r="B1218" t="s">
        <v>1432</v>
      </c>
      <c r="C1218" t="s">
        <v>1285</v>
      </c>
      <c r="D1218">
        <v>100</v>
      </c>
      <c r="E1218">
        <v>250000</v>
      </c>
      <c r="F1218"/>
    </row>
    <row r="1219" spans="1:6" x14ac:dyDescent="0.3">
      <c r="A1219" t="s">
        <v>1360</v>
      </c>
      <c r="B1219" t="s">
        <v>1371</v>
      </c>
      <c r="C1219" t="s">
        <v>1285</v>
      </c>
      <c r="D1219">
        <v>100</v>
      </c>
      <c r="E1219">
        <v>250000</v>
      </c>
      <c r="F1219"/>
    </row>
    <row r="1220" spans="1:6" x14ac:dyDescent="0.3">
      <c r="A1220" t="s">
        <v>1360</v>
      </c>
      <c r="B1220" t="s">
        <v>1434</v>
      </c>
      <c r="C1220" t="s">
        <v>1285</v>
      </c>
      <c r="D1220">
        <v>100</v>
      </c>
      <c r="E1220">
        <v>252500.00100000002</v>
      </c>
      <c r="F1220"/>
    </row>
    <row r="1221" spans="1:6" x14ac:dyDescent="0.3">
      <c r="A1221" t="s">
        <v>1360</v>
      </c>
      <c r="B1221" t="s">
        <v>1372</v>
      </c>
      <c r="C1221" t="s">
        <v>1285</v>
      </c>
      <c r="D1221">
        <v>100</v>
      </c>
      <c r="E1221">
        <v>258506.00781165727</v>
      </c>
      <c r="F1221"/>
    </row>
    <row r="1222" spans="1:6" x14ac:dyDescent="0.3">
      <c r="A1222" t="s">
        <v>1360</v>
      </c>
      <c r="B1222" t="s">
        <v>1340</v>
      </c>
      <c r="C1222" t="s">
        <v>1285</v>
      </c>
      <c r="D1222">
        <v>100</v>
      </c>
      <c r="E1222">
        <v>257382.5321340792</v>
      </c>
      <c r="F1222"/>
    </row>
    <row r="1223" spans="1:6" x14ac:dyDescent="0.3">
      <c r="A1223" t="s">
        <v>1360</v>
      </c>
      <c r="B1223" t="s">
        <v>1375</v>
      </c>
      <c r="C1223" t="s">
        <v>1285</v>
      </c>
      <c r="D1223">
        <v>100</v>
      </c>
      <c r="E1223">
        <v>253125</v>
      </c>
      <c r="F1223"/>
    </row>
    <row r="1224" spans="1:6" x14ac:dyDescent="0.3">
      <c r="A1224" t="s">
        <v>1360</v>
      </c>
      <c r="B1224" t="s">
        <v>1343</v>
      </c>
      <c r="C1224" t="s">
        <v>1285</v>
      </c>
      <c r="D1224">
        <v>100</v>
      </c>
      <c r="E1224">
        <v>252500.005</v>
      </c>
      <c r="F1224"/>
    </row>
    <row r="1225" spans="1:6" x14ac:dyDescent="0.3">
      <c r="A1225" t="s">
        <v>1360</v>
      </c>
      <c r="B1225" t="s">
        <v>1436</v>
      </c>
      <c r="C1225" t="s">
        <v>1285</v>
      </c>
      <c r="D1225">
        <v>100</v>
      </c>
      <c r="E1225">
        <v>268325.02802223293</v>
      </c>
      <c r="F1225"/>
    </row>
    <row r="1226" spans="1:6" x14ac:dyDescent="0.3">
      <c r="A1226" t="s">
        <v>1360</v>
      </c>
      <c r="B1226" t="s">
        <v>1376</v>
      </c>
      <c r="C1226" t="s">
        <v>1285</v>
      </c>
      <c r="D1226">
        <v>100</v>
      </c>
      <c r="E1226">
        <v>262043.4034297879</v>
      </c>
      <c r="F1226"/>
    </row>
    <row r="1227" spans="1:6" x14ac:dyDescent="0.3">
      <c r="A1227" t="s">
        <v>1360</v>
      </c>
      <c r="B1227" t="s">
        <v>1355</v>
      </c>
      <c r="C1227" t="s">
        <v>1285</v>
      </c>
      <c r="D1227">
        <v>100</v>
      </c>
      <c r="E1227">
        <v>281992.24149968178</v>
      </c>
      <c r="F1227"/>
    </row>
    <row r="1228" spans="1:6" x14ac:dyDescent="0.3">
      <c r="A1228" t="s">
        <v>1360</v>
      </c>
      <c r="B1228" t="s">
        <v>1437</v>
      </c>
      <c r="C1228" t="s">
        <v>1285</v>
      </c>
      <c r="D1228">
        <v>100</v>
      </c>
      <c r="E1228">
        <v>265202.84420571639</v>
      </c>
      <c r="F1228"/>
    </row>
    <row r="1229" spans="1:6" x14ac:dyDescent="0.3">
      <c r="A1229" t="s">
        <v>1360</v>
      </c>
      <c r="B1229" t="s">
        <v>1440</v>
      </c>
      <c r="C1229" t="s">
        <v>1285</v>
      </c>
      <c r="D1229">
        <v>100</v>
      </c>
      <c r="E1229">
        <v>258247.65340561225</v>
      </c>
      <c r="F1229"/>
    </row>
    <row r="1230" spans="1:6" x14ac:dyDescent="0.3">
      <c r="A1230" t="s">
        <v>1360</v>
      </c>
      <c r="B1230" t="s">
        <v>1442</v>
      </c>
      <c r="C1230" t="s">
        <v>1285</v>
      </c>
      <c r="D1230">
        <v>100</v>
      </c>
      <c r="E1230">
        <v>260681.08702620078</v>
      </c>
      <c r="F1230"/>
    </row>
    <row r="1231" spans="1:6" x14ac:dyDescent="0.3">
      <c r="A1231" t="s">
        <v>1360</v>
      </c>
      <c r="B1231" t="s">
        <v>1395</v>
      </c>
      <c r="C1231" t="s">
        <v>1285</v>
      </c>
      <c r="D1231">
        <v>100</v>
      </c>
      <c r="E1231">
        <v>254999.995</v>
      </c>
      <c r="F1231"/>
    </row>
    <row r="1232" spans="1:6" x14ac:dyDescent="0.3">
      <c r="A1232" t="s">
        <v>1360</v>
      </c>
      <c r="B1232" t="s">
        <v>1389</v>
      </c>
      <c r="C1232" t="s">
        <v>1285</v>
      </c>
      <c r="D1232">
        <v>100</v>
      </c>
      <c r="E1232">
        <v>255000.01</v>
      </c>
      <c r="F1232"/>
    </row>
    <row r="1233" spans="1:6" x14ac:dyDescent="0.3">
      <c r="A1233" t="s">
        <v>1360</v>
      </c>
      <c r="B1233" t="s">
        <v>1377</v>
      </c>
      <c r="C1233" t="s">
        <v>1285</v>
      </c>
      <c r="D1233">
        <v>100</v>
      </c>
      <c r="E1233">
        <v>250000</v>
      </c>
      <c r="F1233"/>
    </row>
    <row r="1234" spans="1:6" x14ac:dyDescent="0.3">
      <c r="A1234" t="s">
        <v>1360</v>
      </c>
      <c r="B1234" t="s">
        <v>1392</v>
      </c>
      <c r="C1234" t="s">
        <v>1285</v>
      </c>
      <c r="D1234">
        <v>100</v>
      </c>
      <c r="E1234">
        <v>317027.94320541207</v>
      </c>
      <c r="F1234"/>
    </row>
    <row r="1235" spans="1:6" x14ac:dyDescent="0.3">
      <c r="A1235" t="s">
        <v>1360</v>
      </c>
      <c r="B1235" t="s">
        <v>1392</v>
      </c>
      <c r="C1235" t="s">
        <v>1285</v>
      </c>
      <c r="D1235">
        <v>100</v>
      </c>
      <c r="E1235">
        <v>317027.94320541207</v>
      </c>
      <c r="F1235"/>
    </row>
    <row r="1236" spans="1:6" x14ac:dyDescent="0.3">
      <c r="A1236" t="s">
        <v>1360</v>
      </c>
      <c r="B1236" t="s">
        <v>1345</v>
      </c>
      <c r="C1236" t="s">
        <v>1285</v>
      </c>
      <c r="D1236">
        <v>100</v>
      </c>
      <c r="E1236">
        <v>250000</v>
      </c>
      <c r="F1236"/>
    </row>
    <row r="1237" spans="1:6" x14ac:dyDescent="0.3">
      <c r="A1237" t="s">
        <v>1360</v>
      </c>
      <c r="B1237" t="s">
        <v>1382</v>
      </c>
      <c r="C1237" t="s">
        <v>1285</v>
      </c>
      <c r="D1237">
        <v>100</v>
      </c>
      <c r="E1237">
        <v>254232.09224400949</v>
      </c>
      <c r="F1237"/>
    </row>
    <row r="1238" spans="1:6" x14ac:dyDescent="0.3">
      <c r="A1238" t="s">
        <v>1360</v>
      </c>
      <c r="B1238" t="s">
        <v>1384</v>
      </c>
      <c r="C1238" t="s">
        <v>1285</v>
      </c>
      <c r="D1238">
        <v>100</v>
      </c>
      <c r="E1238">
        <v>291375.94174865173</v>
      </c>
      <c r="F1238"/>
    </row>
    <row r="1239" spans="1:6" x14ac:dyDescent="0.3">
      <c r="A1239" t="s">
        <v>1360</v>
      </c>
      <c r="B1239" t="s">
        <v>1360</v>
      </c>
      <c r="C1239" t="s">
        <v>1285</v>
      </c>
      <c r="D1239">
        <v>100</v>
      </c>
      <c r="E1239">
        <v>500000</v>
      </c>
      <c r="F1239"/>
    </row>
    <row r="1240" spans="1:6" x14ac:dyDescent="0.3">
      <c r="A1240" t="s">
        <v>1360</v>
      </c>
      <c r="B1240" t="s">
        <v>1446</v>
      </c>
      <c r="C1240" t="s">
        <v>1285</v>
      </c>
      <c r="D1240">
        <v>100</v>
      </c>
      <c r="E1240">
        <v>499999.99750000046</v>
      </c>
      <c r="F1240"/>
    </row>
    <row r="1241" spans="1:6" x14ac:dyDescent="0.3">
      <c r="A1241" t="s">
        <v>1360</v>
      </c>
      <c r="B1241" t="s">
        <v>1363</v>
      </c>
      <c r="C1241" t="s">
        <v>1285</v>
      </c>
      <c r="D1241">
        <v>100</v>
      </c>
      <c r="E1241">
        <v>320284.665689299</v>
      </c>
      <c r="F1241"/>
    </row>
    <row r="1242" spans="1:6" x14ac:dyDescent="0.3">
      <c r="A1242" t="s">
        <v>1360</v>
      </c>
      <c r="B1242" t="s">
        <v>1550</v>
      </c>
      <c r="C1242" t="s">
        <v>1285</v>
      </c>
      <c r="D1242">
        <v>100</v>
      </c>
      <c r="E1242">
        <v>327474.56758115307</v>
      </c>
      <c r="F1242"/>
    </row>
    <row r="1243" spans="1:6" x14ac:dyDescent="0.3">
      <c r="A1243" t="s">
        <v>1360</v>
      </c>
      <c r="B1243" t="s">
        <v>1553</v>
      </c>
      <c r="C1243" t="s">
        <v>1285</v>
      </c>
      <c r="D1243">
        <v>100</v>
      </c>
      <c r="E1243">
        <v>290265.12756838067</v>
      </c>
      <c r="F1243"/>
    </row>
    <row r="1244" spans="1:6" x14ac:dyDescent="0.3">
      <c r="A1244" t="s">
        <v>1446</v>
      </c>
      <c r="C1244" t="s">
        <v>1285</v>
      </c>
      <c r="D1244">
        <v>100</v>
      </c>
      <c r="E1244">
        <v>249999.99749999985</v>
      </c>
      <c r="F1244"/>
    </row>
    <row r="1245" spans="1:6" x14ac:dyDescent="0.3">
      <c r="A1245" t="s">
        <v>1446</v>
      </c>
      <c r="B1245" t="s">
        <v>1398</v>
      </c>
      <c r="C1245" t="s">
        <v>1285</v>
      </c>
      <c r="D1245">
        <v>100</v>
      </c>
      <c r="E1245">
        <v>258898.87752356436</v>
      </c>
      <c r="F1245"/>
    </row>
    <row r="1246" spans="1:6" x14ac:dyDescent="0.3">
      <c r="A1246" t="s">
        <v>1446</v>
      </c>
      <c r="B1246" t="s">
        <v>1326</v>
      </c>
      <c r="C1246" t="s">
        <v>1285</v>
      </c>
      <c r="D1246">
        <v>100</v>
      </c>
      <c r="E1246">
        <v>263331.71687420167</v>
      </c>
      <c r="F1246"/>
    </row>
    <row r="1247" spans="1:6" x14ac:dyDescent="0.3">
      <c r="A1247" t="s">
        <v>1446</v>
      </c>
      <c r="B1247" t="s">
        <v>1536</v>
      </c>
      <c r="C1247" t="s">
        <v>1285</v>
      </c>
      <c r="D1247">
        <v>100</v>
      </c>
      <c r="E1247">
        <v>296199.90867638501</v>
      </c>
      <c r="F1247"/>
    </row>
    <row r="1248" spans="1:6" x14ac:dyDescent="0.3">
      <c r="A1248" t="s">
        <v>1446</v>
      </c>
      <c r="B1248" t="s">
        <v>1537</v>
      </c>
      <c r="C1248" t="s">
        <v>1285</v>
      </c>
      <c r="D1248">
        <v>100</v>
      </c>
      <c r="E1248">
        <v>285431.73590818164</v>
      </c>
      <c r="F1248"/>
    </row>
    <row r="1249" spans="1:6" x14ac:dyDescent="0.3">
      <c r="A1249" t="s">
        <v>1446</v>
      </c>
      <c r="B1249" t="s">
        <v>1331</v>
      </c>
      <c r="C1249" t="s">
        <v>1285</v>
      </c>
      <c r="D1249">
        <v>100</v>
      </c>
      <c r="E1249">
        <v>285147.19905607554</v>
      </c>
      <c r="F1249"/>
    </row>
    <row r="1250" spans="1:6" x14ac:dyDescent="0.3">
      <c r="A1250" t="s">
        <v>1446</v>
      </c>
      <c r="B1250" t="s">
        <v>1403</v>
      </c>
      <c r="C1250" t="s">
        <v>1285</v>
      </c>
      <c r="D1250">
        <v>100</v>
      </c>
      <c r="E1250">
        <v>370191.14564673387</v>
      </c>
      <c r="F1250"/>
    </row>
    <row r="1251" spans="1:6" x14ac:dyDescent="0.3">
      <c r="A1251" t="s">
        <v>1446</v>
      </c>
      <c r="B1251" t="s">
        <v>1335</v>
      </c>
      <c r="C1251" t="s">
        <v>1285</v>
      </c>
      <c r="D1251">
        <v>100</v>
      </c>
      <c r="E1251">
        <v>293730.91783241817</v>
      </c>
      <c r="F1251"/>
    </row>
    <row r="1252" spans="1:6" x14ac:dyDescent="0.3">
      <c r="A1252" t="s">
        <v>1446</v>
      </c>
      <c r="B1252" t="s">
        <v>1405</v>
      </c>
      <c r="C1252" t="s">
        <v>1285</v>
      </c>
      <c r="D1252">
        <v>100</v>
      </c>
      <c r="E1252">
        <v>252727.94920788213</v>
      </c>
      <c r="F1252"/>
    </row>
    <row r="1253" spans="1:6" x14ac:dyDescent="0.3">
      <c r="A1253" t="s">
        <v>1446</v>
      </c>
      <c r="B1253" t="s">
        <v>1337</v>
      </c>
      <c r="C1253" t="s">
        <v>1285</v>
      </c>
      <c r="D1253">
        <v>100</v>
      </c>
      <c r="E1253">
        <v>249999.99749999985</v>
      </c>
      <c r="F1253"/>
    </row>
    <row r="1254" spans="1:6" x14ac:dyDescent="0.3">
      <c r="A1254" t="s">
        <v>1446</v>
      </c>
      <c r="B1254" t="s">
        <v>1407</v>
      </c>
      <c r="C1254" t="s">
        <v>1285</v>
      </c>
      <c r="D1254">
        <v>100</v>
      </c>
      <c r="E1254">
        <v>249999.99749999985</v>
      </c>
      <c r="F1254"/>
    </row>
    <row r="1255" spans="1:6" x14ac:dyDescent="0.3">
      <c r="A1255" t="s">
        <v>1446</v>
      </c>
      <c r="B1255" t="s">
        <v>1410</v>
      </c>
      <c r="C1255" t="s">
        <v>1285</v>
      </c>
      <c r="D1255">
        <v>100</v>
      </c>
      <c r="E1255">
        <v>252499.99749999982</v>
      </c>
      <c r="F1255"/>
    </row>
    <row r="1256" spans="1:6" x14ac:dyDescent="0.3">
      <c r="A1256" t="s">
        <v>1446</v>
      </c>
      <c r="B1256" t="s">
        <v>1414</v>
      </c>
      <c r="C1256" t="s">
        <v>1285</v>
      </c>
      <c r="D1256">
        <v>100</v>
      </c>
      <c r="E1256">
        <v>249999.99749999985</v>
      </c>
      <c r="F1256"/>
    </row>
    <row r="1257" spans="1:6" x14ac:dyDescent="0.3">
      <c r="A1257" t="s">
        <v>1446</v>
      </c>
      <c r="B1257" t="s">
        <v>1367</v>
      </c>
      <c r="C1257" t="s">
        <v>1285</v>
      </c>
      <c r="D1257">
        <v>100</v>
      </c>
      <c r="E1257">
        <v>249999.99749999985</v>
      </c>
      <c r="F1257"/>
    </row>
    <row r="1258" spans="1:6" x14ac:dyDescent="0.3">
      <c r="A1258" t="s">
        <v>1446</v>
      </c>
      <c r="B1258" t="s">
        <v>1420</v>
      </c>
      <c r="C1258" t="s">
        <v>1285</v>
      </c>
      <c r="D1258">
        <v>100</v>
      </c>
      <c r="E1258">
        <v>265005.7711903156</v>
      </c>
      <c r="F1258"/>
    </row>
    <row r="1259" spans="1:6" x14ac:dyDescent="0.3">
      <c r="A1259" t="s">
        <v>1446</v>
      </c>
      <c r="B1259" t="s">
        <v>1352</v>
      </c>
      <c r="C1259" t="s">
        <v>1285</v>
      </c>
      <c r="D1259">
        <v>100</v>
      </c>
      <c r="E1259">
        <v>259999.9834999998</v>
      </c>
      <c r="F1259"/>
    </row>
    <row r="1260" spans="1:6" x14ac:dyDescent="0.3">
      <c r="A1260" t="s">
        <v>1446</v>
      </c>
      <c r="B1260" t="s">
        <v>1369</v>
      </c>
      <c r="C1260" t="s">
        <v>1285</v>
      </c>
      <c r="D1260">
        <v>100</v>
      </c>
      <c r="E1260">
        <v>254999.99744999982</v>
      </c>
      <c r="F1260"/>
    </row>
    <row r="1261" spans="1:6" x14ac:dyDescent="0.3">
      <c r="A1261" t="s">
        <v>1446</v>
      </c>
      <c r="B1261" t="s">
        <v>1426</v>
      </c>
      <c r="C1261" t="s">
        <v>1285</v>
      </c>
      <c r="D1261">
        <v>100</v>
      </c>
      <c r="E1261">
        <v>264388.67193047743</v>
      </c>
      <c r="F1261"/>
    </row>
    <row r="1262" spans="1:6" x14ac:dyDescent="0.3">
      <c r="A1262" t="s">
        <v>1446</v>
      </c>
      <c r="B1262" t="s">
        <v>1386</v>
      </c>
      <c r="C1262" t="s">
        <v>1285</v>
      </c>
      <c r="D1262">
        <v>100</v>
      </c>
      <c r="E1262">
        <v>256244.93400730527</v>
      </c>
      <c r="F1262"/>
    </row>
    <row r="1263" spans="1:6" x14ac:dyDescent="0.3">
      <c r="A1263" t="s">
        <v>1446</v>
      </c>
      <c r="B1263" t="s">
        <v>1429</v>
      </c>
      <c r="C1263" t="s">
        <v>1285</v>
      </c>
      <c r="D1263">
        <v>100</v>
      </c>
      <c r="E1263">
        <v>257499.99749999976</v>
      </c>
      <c r="F1263"/>
    </row>
    <row r="1264" spans="1:6" x14ac:dyDescent="0.3">
      <c r="A1264" t="s">
        <v>1446</v>
      </c>
      <c r="B1264" t="s">
        <v>1432</v>
      </c>
      <c r="C1264" t="s">
        <v>1285</v>
      </c>
      <c r="D1264">
        <v>100</v>
      </c>
      <c r="E1264">
        <v>252500.00249999983</v>
      </c>
      <c r="F1264"/>
    </row>
    <row r="1265" spans="1:6" x14ac:dyDescent="0.3">
      <c r="A1265" t="s">
        <v>1446</v>
      </c>
      <c r="B1265" t="s">
        <v>1371</v>
      </c>
      <c r="C1265" t="s">
        <v>1285</v>
      </c>
      <c r="D1265">
        <v>100</v>
      </c>
      <c r="E1265">
        <v>249999.99749999985</v>
      </c>
      <c r="F1265"/>
    </row>
    <row r="1266" spans="1:6" x14ac:dyDescent="0.3">
      <c r="A1266" t="s">
        <v>1446</v>
      </c>
      <c r="B1266" t="s">
        <v>1434</v>
      </c>
      <c r="C1266" t="s">
        <v>1285</v>
      </c>
      <c r="D1266">
        <v>100</v>
      </c>
      <c r="E1266">
        <v>249999.99749999985</v>
      </c>
      <c r="F1266"/>
    </row>
    <row r="1267" spans="1:6" x14ac:dyDescent="0.3">
      <c r="A1267" t="s">
        <v>1446</v>
      </c>
      <c r="B1267" t="s">
        <v>1372</v>
      </c>
      <c r="C1267" t="s">
        <v>1285</v>
      </c>
      <c r="D1267">
        <v>100</v>
      </c>
      <c r="E1267">
        <v>258506.00531165703</v>
      </c>
      <c r="F1267"/>
    </row>
    <row r="1268" spans="1:6" x14ac:dyDescent="0.3">
      <c r="A1268" t="s">
        <v>1446</v>
      </c>
      <c r="B1268" t="s">
        <v>1340</v>
      </c>
      <c r="C1268" t="s">
        <v>1285</v>
      </c>
      <c r="D1268">
        <v>100</v>
      </c>
      <c r="E1268">
        <v>260928.15484749209</v>
      </c>
      <c r="F1268"/>
    </row>
    <row r="1269" spans="1:6" x14ac:dyDescent="0.3">
      <c r="A1269" t="s">
        <v>1446</v>
      </c>
      <c r="B1269" t="s">
        <v>1375</v>
      </c>
      <c r="C1269" t="s">
        <v>1285</v>
      </c>
      <c r="D1269">
        <v>100</v>
      </c>
      <c r="E1269">
        <v>252499.99749999982</v>
      </c>
      <c r="F1269"/>
    </row>
    <row r="1270" spans="1:6" x14ac:dyDescent="0.3">
      <c r="A1270" t="s">
        <v>1446</v>
      </c>
      <c r="B1270" t="s">
        <v>1343</v>
      </c>
      <c r="C1270" t="s">
        <v>1285</v>
      </c>
      <c r="D1270">
        <v>100</v>
      </c>
      <c r="E1270">
        <v>255000.0074999998</v>
      </c>
      <c r="F1270"/>
    </row>
    <row r="1271" spans="1:6" x14ac:dyDescent="0.3">
      <c r="A1271" t="s">
        <v>1446</v>
      </c>
      <c r="B1271" t="s">
        <v>1436</v>
      </c>
      <c r="C1271" t="s">
        <v>1285</v>
      </c>
      <c r="D1271">
        <v>100</v>
      </c>
      <c r="E1271">
        <v>264999.98254133301</v>
      </c>
      <c r="F1271"/>
    </row>
    <row r="1272" spans="1:6" x14ac:dyDescent="0.3">
      <c r="A1272" t="s">
        <v>1446</v>
      </c>
      <c r="B1272" t="s">
        <v>1376</v>
      </c>
      <c r="C1272" t="s">
        <v>1285</v>
      </c>
      <c r="D1272">
        <v>100</v>
      </c>
      <c r="E1272">
        <v>267751.86889239255</v>
      </c>
      <c r="F1272"/>
    </row>
    <row r="1273" spans="1:6" x14ac:dyDescent="0.3">
      <c r="A1273" t="s">
        <v>1446</v>
      </c>
      <c r="B1273" t="s">
        <v>1355</v>
      </c>
      <c r="C1273" t="s">
        <v>1285</v>
      </c>
      <c r="D1273">
        <v>100</v>
      </c>
      <c r="E1273">
        <v>276517.13594974932</v>
      </c>
      <c r="F1273"/>
    </row>
    <row r="1274" spans="1:6" x14ac:dyDescent="0.3">
      <c r="A1274" t="s">
        <v>1446</v>
      </c>
      <c r="B1274" t="s">
        <v>1437</v>
      </c>
      <c r="C1274" t="s">
        <v>1285</v>
      </c>
      <c r="D1274">
        <v>100</v>
      </c>
      <c r="E1274">
        <v>260336.36249945554</v>
      </c>
      <c r="F1274"/>
    </row>
    <row r="1275" spans="1:6" x14ac:dyDescent="0.3">
      <c r="A1275" t="s">
        <v>1446</v>
      </c>
      <c r="B1275" t="s">
        <v>1440</v>
      </c>
      <c r="C1275" t="s">
        <v>1285</v>
      </c>
      <c r="D1275">
        <v>100</v>
      </c>
      <c r="E1275">
        <v>258980.45029331313</v>
      </c>
      <c r="F1275"/>
    </row>
    <row r="1276" spans="1:6" x14ac:dyDescent="0.3">
      <c r="A1276" t="s">
        <v>1446</v>
      </c>
      <c r="B1276" t="s">
        <v>1442</v>
      </c>
      <c r="C1276" t="s">
        <v>1285</v>
      </c>
      <c r="D1276">
        <v>100</v>
      </c>
      <c r="E1276">
        <v>262500.02249999979</v>
      </c>
      <c r="F1276"/>
    </row>
    <row r="1277" spans="1:6" x14ac:dyDescent="0.3">
      <c r="A1277" t="s">
        <v>1446</v>
      </c>
      <c r="B1277" t="s">
        <v>1395</v>
      </c>
      <c r="C1277" t="s">
        <v>1285</v>
      </c>
      <c r="D1277">
        <v>100</v>
      </c>
      <c r="E1277">
        <v>252499.99499999982</v>
      </c>
      <c r="F1277"/>
    </row>
    <row r="1278" spans="1:6" x14ac:dyDescent="0.3">
      <c r="A1278" t="s">
        <v>1446</v>
      </c>
      <c r="B1278" t="s">
        <v>1389</v>
      </c>
      <c r="C1278" t="s">
        <v>1285</v>
      </c>
      <c r="D1278">
        <v>100</v>
      </c>
      <c r="E1278">
        <v>252500.00249999983</v>
      </c>
      <c r="F1278"/>
    </row>
    <row r="1279" spans="1:6" x14ac:dyDescent="0.3">
      <c r="A1279" t="s">
        <v>1446</v>
      </c>
      <c r="B1279" t="s">
        <v>1377</v>
      </c>
      <c r="C1279" t="s">
        <v>1285</v>
      </c>
      <c r="D1279">
        <v>100</v>
      </c>
      <c r="E1279">
        <v>249999.99749999985</v>
      </c>
      <c r="F1279"/>
    </row>
    <row r="1280" spans="1:6" x14ac:dyDescent="0.3">
      <c r="A1280" t="s">
        <v>1446</v>
      </c>
      <c r="B1280" t="s">
        <v>1392</v>
      </c>
      <c r="C1280" t="s">
        <v>1285</v>
      </c>
      <c r="D1280">
        <v>100</v>
      </c>
      <c r="E1280">
        <v>311795.11191707035</v>
      </c>
      <c r="F1280"/>
    </row>
    <row r="1281" spans="1:6" x14ac:dyDescent="0.3">
      <c r="A1281" t="s">
        <v>1446</v>
      </c>
      <c r="B1281" t="s">
        <v>1392</v>
      </c>
      <c r="C1281" t="s">
        <v>1285</v>
      </c>
      <c r="D1281">
        <v>100</v>
      </c>
      <c r="E1281">
        <v>311795.11191707035</v>
      </c>
      <c r="F1281"/>
    </row>
    <row r="1282" spans="1:6" x14ac:dyDescent="0.3">
      <c r="A1282" t="s">
        <v>1446</v>
      </c>
      <c r="B1282" t="s">
        <v>1345</v>
      </c>
      <c r="C1282" t="s">
        <v>1285</v>
      </c>
      <c r="D1282">
        <v>100</v>
      </c>
      <c r="E1282">
        <v>249999.99749999985</v>
      </c>
      <c r="F1282"/>
    </row>
    <row r="1283" spans="1:6" x14ac:dyDescent="0.3">
      <c r="A1283" t="s">
        <v>1446</v>
      </c>
      <c r="B1283" t="s">
        <v>1382</v>
      </c>
      <c r="C1283" t="s">
        <v>1285</v>
      </c>
      <c r="D1283">
        <v>100</v>
      </c>
      <c r="E1283">
        <v>255194.90598226761</v>
      </c>
      <c r="F1283"/>
    </row>
    <row r="1284" spans="1:6" x14ac:dyDescent="0.3">
      <c r="A1284" t="s">
        <v>1446</v>
      </c>
      <c r="B1284" t="s">
        <v>1384</v>
      </c>
      <c r="C1284" t="s">
        <v>1285</v>
      </c>
      <c r="D1284">
        <v>100</v>
      </c>
      <c r="E1284">
        <v>300727.01037101733</v>
      </c>
      <c r="F1284"/>
    </row>
    <row r="1285" spans="1:6" x14ac:dyDescent="0.3">
      <c r="A1285" t="s">
        <v>1446</v>
      </c>
      <c r="B1285" t="s">
        <v>1360</v>
      </c>
      <c r="C1285" t="s">
        <v>1285</v>
      </c>
      <c r="D1285">
        <v>100</v>
      </c>
      <c r="E1285">
        <v>477176.03138025582</v>
      </c>
      <c r="F1285"/>
    </row>
    <row r="1286" spans="1:6" x14ac:dyDescent="0.3">
      <c r="A1286" t="s">
        <v>1446</v>
      </c>
      <c r="B1286" t="s">
        <v>1446</v>
      </c>
      <c r="C1286" t="s">
        <v>1285</v>
      </c>
      <c r="D1286">
        <v>100</v>
      </c>
      <c r="E1286">
        <v>499999.9949999997</v>
      </c>
      <c r="F1286"/>
    </row>
    <row r="1287" spans="1:6" x14ac:dyDescent="0.3">
      <c r="A1287" t="s">
        <v>1446</v>
      </c>
      <c r="B1287" t="s">
        <v>1363</v>
      </c>
      <c r="C1287" t="s">
        <v>1285</v>
      </c>
      <c r="D1287">
        <v>100</v>
      </c>
      <c r="E1287">
        <v>314124.30981369322</v>
      </c>
      <c r="F1287"/>
    </row>
    <row r="1288" spans="1:6" x14ac:dyDescent="0.3">
      <c r="A1288" t="s">
        <v>1446</v>
      </c>
      <c r="B1288" t="s">
        <v>1550</v>
      </c>
      <c r="C1288" t="s">
        <v>1285</v>
      </c>
      <c r="D1288">
        <v>100</v>
      </c>
      <c r="E1288">
        <v>320189.4395073427</v>
      </c>
      <c r="F1288"/>
    </row>
    <row r="1289" spans="1:6" x14ac:dyDescent="0.3">
      <c r="A1289" t="s">
        <v>1446</v>
      </c>
      <c r="B1289" t="s">
        <v>1553</v>
      </c>
      <c r="C1289" t="s">
        <v>1285</v>
      </c>
      <c r="D1289">
        <v>100</v>
      </c>
      <c r="E1289">
        <v>285266.48671672662</v>
      </c>
      <c r="F1289"/>
    </row>
    <row r="1290" spans="1:6" x14ac:dyDescent="0.3">
      <c r="A1290" t="s">
        <v>1363</v>
      </c>
      <c r="C1290" t="s">
        <v>1285</v>
      </c>
      <c r="D1290">
        <v>100</v>
      </c>
      <c r="E1290">
        <v>249999.75</v>
      </c>
      <c r="F1290"/>
    </row>
    <row r="1291" spans="1:6" x14ac:dyDescent="0.3">
      <c r="A1291" t="s">
        <v>1363</v>
      </c>
      <c r="B1291" t="s">
        <v>1398</v>
      </c>
      <c r="C1291" t="s">
        <v>1285</v>
      </c>
      <c r="D1291">
        <v>100</v>
      </c>
      <c r="E1291">
        <v>403666.96334242821</v>
      </c>
      <c r="F1291"/>
    </row>
    <row r="1292" spans="1:6" x14ac:dyDescent="0.3">
      <c r="A1292" t="s">
        <v>1363</v>
      </c>
      <c r="B1292" t="s">
        <v>1326</v>
      </c>
      <c r="C1292" t="s">
        <v>1285</v>
      </c>
      <c r="D1292">
        <v>100</v>
      </c>
      <c r="E1292">
        <v>262746.65365580283</v>
      </c>
      <c r="F1292"/>
    </row>
    <row r="1293" spans="1:6" x14ac:dyDescent="0.3">
      <c r="A1293" t="s">
        <v>1363</v>
      </c>
      <c r="B1293" t="s">
        <v>1536</v>
      </c>
      <c r="C1293" t="s">
        <v>1285</v>
      </c>
      <c r="D1293">
        <v>100</v>
      </c>
      <c r="E1293">
        <v>303730.71780819708</v>
      </c>
      <c r="F1293"/>
    </row>
    <row r="1294" spans="1:6" x14ac:dyDescent="0.3">
      <c r="A1294" t="s">
        <v>1363</v>
      </c>
      <c r="B1294" t="s">
        <v>1537</v>
      </c>
      <c r="C1294" t="s">
        <v>1285</v>
      </c>
      <c r="D1294">
        <v>100</v>
      </c>
      <c r="E1294">
        <v>341750.65560854354</v>
      </c>
      <c r="F1294"/>
    </row>
    <row r="1295" spans="1:6" x14ac:dyDescent="0.3">
      <c r="A1295" t="s">
        <v>1363</v>
      </c>
      <c r="B1295" t="s">
        <v>1331</v>
      </c>
      <c r="C1295" t="s">
        <v>1285</v>
      </c>
      <c r="D1295">
        <v>100</v>
      </c>
      <c r="E1295">
        <v>285086.94451341766</v>
      </c>
      <c r="F1295"/>
    </row>
    <row r="1296" spans="1:6" x14ac:dyDescent="0.3">
      <c r="A1296" t="s">
        <v>1363</v>
      </c>
      <c r="B1296" t="s">
        <v>1403</v>
      </c>
      <c r="C1296" t="s">
        <v>1285</v>
      </c>
      <c r="D1296">
        <v>100</v>
      </c>
      <c r="E1296">
        <v>331554.98996965762</v>
      </c>
      <c r="F1296"/>
    </row>
    <row r="1297" spans="1:6" x14ac:dyDescent="0.3">
      <c r="A1297" t="s">
        <v>1363</v>
      </c>
      <c r="B1297" t="s">
        <v>1335</v>
      </c>
      <c r="C1297" t="s">
        <v>1285</v>
      </c>
      <c r="D1297">
        <v>100</v>
      </c>
      <c r="E1297">
        <v>280164.26479245233</v>
      </c>
      <c r="F1297"/>
    </row>
    <row r="1298" spans="1:6" x14ac:dyDescent="0.3">
      <c r="A1298" t="s">
        <v>1363</v>
      </c>
      <c r="B1298" t="s">
        <v>1405</v>
      </c>
      <c r="C1298" t="s">
        <v>1285</v>
      </c>
      <c r="D1298">
        <v>100</v>
      </c>
      <c r="E1298">
        <v>271057.46019401314</v>
      </c>
      <c r="F1298"/>
    </row>
    <row r="1299" spans="1:6" x14ac:dyDescent="0.3">
      <c r="A1299" t="s">
        <v>1363</v>
      </c>
      <c r="B1299" t="s">
        <v>1337</v>
      </c>
      <c r="C1299" t="s">
        <v>1285</v>
      </c>
      <c r="D1299">
        <v>100</v>
      </c>
      <c r="E1299">
        <v>267499.75</v>
      </c>
      <c r="F1299"/>
    </row>
    <row r="1300" spans="1:6" x14ac:dyDescent="0.3">
      <c r="A1300" t="s">
        <v>1363</v>
      </c>
      <c r="B1300" t="s">
        <v>1407</v>
      </c>
      <c r="C1300" t="s">
        <v>1285</v>
      </c>
      <c r="D1300">
        <v>100</v>
      </c>
      <c r="E1300">
        <v>264999.78000000003</v>
      </c>
      <c r="F1300"/>
    </row>
    <row r="1301" spans="1:6" x14ac:dyDescent="0.3">
      <c r="A1301" t="s">
        <v>1363</v>
      </c>
      <c r="B1301" t="s">
        <v>1410</v>
      </c>
      <c r="C1301" t="s">
        <v>1285</v>
      </c>
      <c r="D1301">
        <v>100</v>
      </c>
      <c r="E1301">
        <v>273687.74780983391</v>
      </c>
      <c r="F1301"/>
    </row>
    <row r="1302" spans="1:6" x14ac:dyDescent="0.3">
      <c r="A1302" t="s">
        <v>1363</v>
      </c>
      <c r="B1302" t="s">
        <v>1414</v>
      </c>
      <c r="C1302" t="s">
        <v>1285</v>
      </c>
      <c r="D1302">
        <v>100</v>
      </c>
      <c r="E1302">
        <v>259999.74</v>
      </c>
      <c r="F1302"/>
    </row>
    <row r="1303" spans="1:6" x14ac:dyDescent="0.3">
      <c r="A1303" t="s">
        <v>1363</v>
      </c>
      <c r="B1303" t="s">
        <v>1367</v>
      </c>
      <c r="C1303" t="s">
        <v>1285</v>
      </c>
      <c r="D1303">
        <v>100</v>
      </c>
      <c r="E1303">
        <v>267499.68</v>
      </c>
      <c r="F1303"/>
    </row>
    <row r="1304" spans="1:6" x14ac:dyDescent="0.3">
      <c r="A1304" t="s">
        <v>1363</v>
      </c>
      <c r="B1304" t="s">
        <v>1420</v>
      </c>
      <c r="C1304" t="s">
        <v>1285</v>
      </c>
      <c r="D1304">
        <v>100</v>
      </c>
      <c r="E1304">
        <v>259415.43383703905</v>
      </c>
      <c r="F1304"/>
    </row>
    <row r="1305" spans="1:6" x14ac:dyDescent="0.3">
      <c r="A1305" t="s">
        <v>1363</v>
      </c>
      <c r="B1305" t="s">
        <v>1352</v>
      </c>
      <c r="C1305" t="s">
        <v>1285</v>
      </c>
      <c r="D1305">
        <v>100</v>
      </c>
      <c r="E1305">
        <v>267592.71455948683</v>
      </c>
      <c r="F1305"/>
    </row>
    <row r="1306" spans="1:6" x14ac:dyDescent="0.3">
      <c r="A1306" t="s">
        <v>1363</v>
      </c>
      <c r="B1306" t="s">
        <v>1369</v>
      </c>
      <c r="C1306" t="s">
        <v>1285</v>
      </c>
      <c r="D1306">
        <v>100</v>
      </c>
      <c r="E1306">
        <v>267622.52767884382</v>
      </c>
      <c r="F1306"/>
    </row>
    <row r="1307" spans="1:6" x14ac:dyDescent="0.3">
      <c r="A1307" t="s">
        <v>1363</v>
      </c>
      <c r="B1307" t="s">
        <v>1426</v>
      </c>
      <c r="C1307" t="s">
        <v>1285</v>
      </c>
      <c r="D1307">
        <v>100</v>
      </c>
      <c r="E1307">
        <v>276693.16676448309</v>
      </c>
      <c r="F1307"/>
    </row>
    <row r="1308" spans="1:6" x14ac:dyDescent="0.3">
      <c r="A1308" t="s">
        <v>1363</v>
      </c>
      <c r="B1308" t="s">
        <v>1386</v>
      </c>
      <c r="C1308" t="s">
        <v>1285</v>
      </c>
      <c r="D1308">
        <v>100</v>
      </c>
      <c r="E1308">
        <v>351112.65092695365</v>
      </c>
      <c r="F1308"/>
    </row>
    <row r="1309" spans="1:6" x14ac:dyDescent="0.3">
      <c r="A1309" t="s">
        <v>1363</v>
      </c>
      <c r="B1309" t="s">
        <v>1429</v>
      </c>
      <c r="C1309" t="s">
        <v>1285</v>
      </c>
      <c r="D1309">
        <v>100</v>
      </c>
      <c r="E1309">
        <v>366558.20642863249</v>
      </c>
      <c r="F1309"/>
    </row>
    <row r="1310" spans="1:6" x14ac:dyDescent="0.3">
      <c r="A1310" t="s">
        <v>1363</v>
      </c>
      <c r="B1310" t="s">
        <v>1432</v>
      </c>
      <c r="C1310" t="s">
        <v>1285</v>
      </c>
      <c r="D1310">
        <v>100</v>
      </c>
      <c r="E1310">
        <v>257499.76500000001</v>
      </c>
      <c r="F1310"/>
    </row>
    <row r="1311" spans="1:6" x14ac:dyDescent="0.3">
      <c r="A1311" t="s">
        <v>1363</v>
      </c>
      <c r="B1311" t="s">
        <v>1371</v>
      </c>
      <c r="C1311" t="s">
        <v>1285</v>
      </c>
      <c r="D1311">
        <v>100</v>
      </c>
      <c r="E1311">
        <v>252499.755</v>
      </c>
      <c r="F1311"/>
    </row>
    <row r="1312" spans="1:6" x14ac:dyDescent="0.3">
      <c r="A1312" t="s">
        <v>1363</v>
      </c>
      <c r="B1312" t="s">
        <v>1434</v>
      </c>
      <c r="C1312" t="s">
        <v>1285</v>
      </c>
      <c r="D1312">
        <v>100</v>
      </c>
      <c r="E1312">
        <v>268731.2092306955</v>
      </c>
      <c r="F1312"/>
    </row>
    <row r="1313" spans="1:6" x14ac:dyDescent="0.3">
      <c r="A1313" t="s">
        <v>1363</v>
      </c>
      <c r="B1313" t="s">
        <v>1372</v>
      </c>
      <c r="C1313" t="s">
        <v>1285</v>
      </c>
      <c r="D1313">
        <v>100</v>
      </c>
      <c r="E1313">
        <v>252499.74599999998</v>
      </c>
      <c r="F1313"/>
    </row>
    <row r="1314" spans="1:6" x14ac:dyDescent="0.3">
      <c r="A1314" t="s">
        <v>1363</v>
      </c>
      <c r="B1314" t="s">
        <v>1340</v>
      </c>
      <c r="C1314" t="s">
        <v>1285</v>
      </c>
      <c r="D1314">
        <v>100</v>
      </c>
      <c r="E1314">
        <v>280543.56608864578</v>
      </c>
      <c r="F1314"/>
    </row>
    <row r="1315" spans="1:6" x14ac:dyDescent="0.3">
      <c r="A1315" t="s">
        <v>1363</v>
      </c>
      <c r="B1315" t="s">
        <v>1375</v>
      </c>
      <c r="C1315" t="s">
        <v>1285</v>
      </c>
      <c r="D1315">
        <v>100</v>
      </c>
      <c r="E1315">
        <v>252499.75</v>
      </c>
      <c r="F1315"/>
    </row>
    <row r="1316" spans="1:6" x14ac:dyDescent="0.3">
      <c r="A1316" t="s">
        <v>1363</v>
      </c>
      <c r="B1316" t="s">
        <v>1343</v>
      </c>
      <c r="C1316" t="s">
        <v>1285</v>
      </c>
      <c r="D1316">
        <v>100</v>
      </c>
      <c r="E1316">
        <v>259999.77</v>
      </c>
      <c r="F1316"/>
    </row>
    <row r="1317" spans="1:6" x14ac:dyDescent="0.3">
      <c r="A1317" t="s">
        <v>1363</v>
      </c>
      <c r="B1317" t="s">
        <v>1436</v>
      </c>
      <c r="C1317" t="s">
        <v>1285</v>
      </c>
      <c r="D1317">
        <v>100</v>
      </c>
      <c r="E1317">
        <v>463940.57291031274</v>
      </c>
      <c r="F1317"/>
    </row>
    <row r="1318" spans="1:6" x14ac:dyDescent="0.3">
      <c r="A1318" t="s">
        <v>1363</v>
      </c>
      <c r="B1318" t="s">
        <v>1376</v>
      </c>
      <c r="C1318" t="s">
        <v>1285</v>
      </c>
      <c r="D1318">
        <v>100</v>
      </c>
      <c r="E1318">
        <v>253873.12933866945</v>
      </c>
      <c r="F1318"/>
    </row>
    <row r="1319" spans="1:6" x14ac:dyDescent="0.3">
      <c r="A1319" t="s">
        <v>1363</v>
      </c>
      <c r="B1319" t="s">
        <v>1355</v>
      </c>
      <c r="C1319" t="s">
        <v>1285</v>
      </c>
      <c r="D1319">
        <v>100</v>
      </c>
      <c r="E1319">
        <v>287374.80401914741</v>
      </c>
      <c r="F1319"/>
    </row>
    <row r="1320" spans="1:6" x14ac:dyDescent="0.3">
      <c r="A1320" t="s">
        <v>1363</v>
      </c>
      <c r="B1320" t="s">
        <v>1437</v>
      </c>
      <c r="C1320" t="s">
        <v>1285</v>
      </c>
      <c r="D1320">
        <v>100</v>
      </c>
      <c r="E1320">
        <v>401106.34195675777</v>
      </c>
      <c r="F1320"/>
    </row>
    <row r="1321" spans="1:6" x14ac:dyDescent="0.3">
      <c r="A1321" t="s">
        <v>1363</v>
      </c>
      <c r="B1321" t="s">
        <v>1440</v>
      </c>
      <c r="C1321" t="s">
        <v>1285</v>
      </c>
      <c r="D1321">
        <v>100</v>
      </c>
      <c r="E1321">
        <v>358245.4239311585</v>
      </c>
      <c r="F1321"/>
    </row>
    <row r="1322" spans="1:6" x14ac:dyDescent="0.3">
      <c r="A1322" t="s">
        <v>1363</v>
      </c>
      <c r="B1322" t="s">
        <v>1442</v>
      </c>
      <c r="C1322" t="s">
        <v>1285</v>
      </c>
      <c r="D1322">
        <v>100</v>
      </c>
      <c r="E1322">
        <v>365115.35598209145</v>
      </c>
      <c r="F1322"/>
    </row>
    <row r="1323" spans="1:6" x14ac:dyDescent="0.3">
      <c r="A1323" t="s">
        <v>1363</v>
      </c>
      <c r="B1323" t="s">
        <v>1395</v>
      </c>
      <c r="C1323" t="s">
        <v>1285</v>
      </c>
      <c r="D1323">
        <v>100</v>
      </c>
      <c r="E1323">
        <v>327680.46211876685</v>
      </c>
      <c r="F1323"/>
    </row>
    <row r="1324" spans="1:6" x14ac:dyDescent="0.3">
      <c r="A1324" t="s">
        <v>1363</v>
      </c>
      <c r="B1324" t="s">
        <v>1389</v>
      </c>
      <c r="C1324" t="s">
        <v>1285</v>
      </c>
      <c r="D1324">
        <v>100</v>
      </c>
      <c r="E1324">
        <v>254062.25812499999</v>
      </c>
      <c r="F1324"/>
    </row>
    <row r="1325" spans="1:6" x14ac:dyDescent="0.3">
      <c r="A1325" t="s">
        <v>1363</v>
      </c>
      <c r="B1325" t="s">
        <v>1377</v>
      </c>
      <c r="C1325" t="s">
        <v>1285</v>
      </c>
      <c r="D1325">
        <v>100</v>
      </c>
      <c r="E1325">
        <v>264999.69</v>
      </c>
      <c r="F1325"/>
    </row>
    <row r="1326" spans="1:6" x14ac:dyDescent="0.3">
      <c r="A1326" t="s">
        <v>1363</v>
      </c>
      <c r="B1326" t="s">
        <v>1392</v>
      </c>
      <c r="C1326" t="s">
        <v>1285</v>
      </c>
      <c r="D1326">
        <v>100</v>
      </c>
      <c r="E1326">
        <v>328945.944549935</v>
      </c>
      <c r="F1326"/>
    </row>
    <row r="1327" spans="1:6" x14ac:dyDescent="0.3">
      <c r="A1327" t="s">
        <v>1363</v>
      </c>
      <c r="B1327" t="s">
        <v>1392</v>
      </c>
      <c r="C1327" t="s">
        <v>1285</v>
      </c>
      <c r="D1327">
        <v>100</v>
      </c>
      <c r="E1327">
        <v>328945.944549935</v>
      </c>
      <c r="F1327"/>
    </row>
    <row r="1328" spans="1:6" x14ac:dyDescent="0.3">
      <c r="A1328" t="s">
        <v>1363</v>
      </c>
      <c r="B1328" t="s">
        <v>1345</v>
      </c>
      <c r="C1328" t="s">
        <v>1285</v>
      </c>
      <c r="D1328">
        <v>100</v>
      </c>
      <c r="E1328">
        <v>251194.74089701136</v>
      </c>
      <c r="F1328"/>
    </row>
    <row r="1329" spans="1:6" x14ac:dyDescent="0.3">
      <c r="A1329" t="s">
        <v>1363</v>
      </c>
      <c r="B1329" t="s">
        <v>1382</v>
      </c>
      <c r="C1329" t="s">
        <v>1285</v>
      </c>
      <c r="D1329">
        <v>100</v>
      </c>
      <c r="E1329">
        <v>304258.86467608553</v>
      </c>
      <c r="F1329"/>
    </row>
    <row r="1330" spans="1:6" x14ac:dyDescent="0.3">
      <c r="A1330" t="s">
        <v>1363</v>
      </c>
      <c r="B1330" t="s">
        <v>1384</v>
      </c>
      <c r="C1330" t="s">
        <v>1285</v>
      </c>
      <c r="D1330">
        <v>100</v>
      </c>
      <c r="E1330">
        <v>324375.14392114885</v>
      </c>
      <c r="F1330"/>
    </row>
    <row r="1331" spans="1:6" x14ac:dyDescent="0.3">
      <c r="A1331" t="s">
        <v>1363</v>
      </c>
      <c r="B1331" t="s">
        <v>1360</v>
      </c>
      <c r="C1331" t="s">
        <v>1285</v>
      </c>
      <c r="D1331">
        <v>100</v>
      </c>
      <c r="E1331">
        <v>269999.75</v>
      </c>
      <c r="F1331"/>
    </row>
    <row r="1332" spans="1:6" x14ac:dyDescent="0.3">
      <c r="A1332" t="s">
        <v>1363</v>
      </c>
      <c r="B1332" t="s">
        <v>1446</v>
      </c>
      <c r="C1332" t="s">
        <v>1285</v>
      </c>
      <c r="D1332">
        <v>100</v>
      </c>
      <c r="E1332">
        <v>270752.19957737403</v>
      </c>
      <c r="F1332"/>
    </row>
    <row r="1333" spans="1:6" x14ac:dyDescent="0.3">
      <c r="A1333" t="s">
        <v>1363</v>
      </c>
      <c r="B1333" t="s">
        <v>1363</v>
      </c>
      <c r="C1333" t="s">
        <v>1285</v>
      </c>
      <c r="D1333">
        <v>100</v>
      </c>
      <c r="E1333">
        <v>499999.5</v>
      </c>
      <c r="F1333"/>
    </row>
    <row r="1334" spans="1:6" x14ac:dyDescent="0.3">
      <c r="A1334" t="s">
        <v>1363</v>
      </c>
      <c r="B1334" t="s">
        <v>1550</v>
      </c>
      <c r="C1334" t="s">
        <v>1285</v>
      </c>
      <c r="D1334">
        <v>100</v>
      </c>
      <c r="E1334">
        <v>391416.96734679356</v>
      </c>
      <c r="F1334"/>
    </row>
    <row r="1335" spans="1:6" x14ac:dyDescent="0.3">
      <c r="A1335" t="s">
        <v>1363</v>
      </c>
      <c r="B1335" t="s">
        <v>1553</v>
      </c>
      <c r="C1335" t="s">
        <v>1285</v>
      </c>
      <c r="D1335">
        <v>100</v>
      </c>
      <c r="E1335">
        <v>292593.79749319778</v>
      </c>
      <c r="F1335"/>
    </row>
    <row r="1336" spans="1:6" x14ac:dyDescent="0.3">
      <c r="A1336" t="s">
        <v>1550</v>
      </c>
      <c r="C1336" t="s">
        <v>1285</v>
      </c>
      <c r="D1336">
        <v>100</v>
      </c>
      <c r="E1336">
        <v>250000.00499999992</v>
      </c>
      <c r="F1336"/>
    </row>
    <row r="1337" spans="1:6" x14ac:dyDescent="0.3">
      <c r="A1337" t="s">
        <v>1550</v>
      </c>
      <c r="B1337" t="s">
        <v>1398</v>
      </c>
      <c r="C1337" t="s">
        <v>1285</v>
      </c>
      <c r="D1337">
        <v>100</v>
      </c>
      <c r="E1337">
        <v>277848.75208967522</v>
      </c>
      <c r="F1337"/>
    </row>
    <row r="1338" spans="1:6" x14ac:dyDescent="0.3">
      <c r="A1338" t="s">
        <v>1550</v>
      </c>
      <c r="B1338" t="s">
        <v>1326</v>
      </c>
      <c r="C1338" t="s">
        <v>1285</v>
      </c>
      <c r="D1338">
        <v>100</v>
      </c>
      <c r="E1338">
        <v>287244.83081889548</v>
      </c>
      <c r="F1338"/>
    </row>
    <row r="1339" spans="1:6" x14ac:dyDescent="0.3">
      <c r="A1339" t="s">
        <v>1550</v>
      </c>
      <c r="B1339" t="s">
        <v>1536</v>
      </c>
      <c r="C1339" t="s">
        <v>1285</v>
      </c>
      <c r="D1339">
        <v>100</v>
      </c>
      <c r="E1339">
        <v>361394.31214131496</v>
      </c>
      <c r="F1339"/>
    </row>
    <row r="1340" spans="1:6" x14ac:dyDescent="0.3">
      <c r="A1340" t="s">
        <v>1550</v>
      </c>
      <c r="B1340" t="s">
        <v>1537</v>
      </c>
      <c r="C1340" t="s">
        <v>1285</v>
      </c>
      <c r="D1340">
        <v>100</v>
      </c>
      <c r="E1340">
        <v>294521.66367798182</v>
      </c>
      <c r="F1340"/>
    </row>
    <row r="1341" spans="1:6" x14ac:dyDescent="0.3">
      <c r="A1341" t="s">
        <v>1550</v>
      </c>
      <c r="B1341" t="s">
        <v>1331</v>
      </c>
      <c r="C1341" t="s">
        <v>1285</v>
      </c>
      <c r="D1341">
        <v>100</v>
      </c>
      <c r="E1341">
        <v>276012.76256653009</v>
      </c>
      <c r="F1341"/>
    </row>
    <row r="1342" spans="1:6" x14ac:dyDescent="0.3">
      <c r="A1342" t="s">
        <v>1550</v>
      </c>
      <c r="B1342" t="s">
        <v>1403</v>
      </c>
      <c r="C1342" t="s">
        <v>1285</v>
      </c>
      <c r="D1342">
        <v>100</v>
      </c>
      <c r="E1342">
        <v>421330.2813295048</v>
      </c>
      <c r="F1342"/>
    </row>
    <row r="1343" spans="1:6" x14ac:dyDescent="0.3">
      <c r="A1343" t="s">
        <v>1550</v>
      </c>
      <c r="B1343" t="s">
        <v>1335</v>
      </c>
      <c r="C1343" t="s">
        <v>1285</v>
      </c>
      <c r="D1343">
        <v>100</v>
      </c>
      <c r="E1343">
        <v>312519.32536846638</v>
      </c>
      <c r="F1343"/>
    </row>
    <row r="1344" spans="1:6" x14ac:dyDescent="0.3">
      <c r="A1344" t="s">
        <v>1550</v>
      </c>
      <c r="B1344" t="s">
        <v>1405</v>
      </c>
      <c r="C1344" t="s">
        <v>1285</v>
      </c>
      <c r="D1344">
        <v>100</v>
      </c>
      <c r="E1344">
        <v>250000.00499999992</v>
      </c>
      <c r="F1344"/>
    </row>
    <row r="1345" spans="1:6" x14ac:dyDescent="0.3">
      <c r="A1345" t="s">
        <v>1550</v>
      </c>
      <c r="B1345" t="s">
        <v>1337</v>
      </c>
      <c r="C1345" t="s">
        <v>1285</v>
      </c>
      <c r="D1345">
        <v>100</v>
      </c>
      <c r="E1345">
        <v>257674.08629552205</v>
      </c>
      <c r="F1345"/>
    </row>
    <row r="1346" spans="1:6" x14ac:dyDescent="0.3">
      <c r="A1346" t="s">
        <v>1550</v>
      </c>
      <c r="B1346" t="s">
        <v>1407</v>
      </c>
      <c r="C1346" t="s">
        <v>1285</v>
      </c>
      <c r="D1346">
        <v>100</v>
      </c>
      <c r="E1346">
        <v>250000.00499999992</v>
      </c>
      <c r="F1346"/>
    </row>
    <row r="1347" spans="1:6" x14ac:dyDescent="0.3">
      <c r="A1347" t="s">
        <v>1550</v>
      </c>
      <c r="B1347" t="s">
        <v>1410</v>
      </c>
      <c r="C1347" t="s">
        <v>1285</v>
      </c>
      <c r="D1347">
        <v>100</v>
      </c>
      <c r="E1347">
        <v>252500.00499999992</v>
      </c>
      <c r="F1347"/>
    </row>
    <row r="1348" spans="1:6" x14ac:dyDescent="0.3">
      <c r="A1348" t="s">
        <v>1550</v>
      </c>
      <c r="B1348" t="s">
        <v>1414</v>
      </c>
      <c r="C1348" t="s">
        <v>1285</v>
      </c>
      <c r="D1348">
        <v>100</v>
      </c>
      <c r="E1348">
        <v>250000.00499999992</v>
      </c>
      <c r="F1348"/>
    </row>
    <row r="1349" spans="1:6" x14ac:dyDescent="0.3">
      <c r="A1349" t="s">
        <v>1550</v>
      </c>
      <c r="B1349" t="s">
        <v>1367</v>
      </c>
      <c r="C1349" t="s">
        <v>1285</v>
      </c>
      <c r="D1349">
        <v>100</v>
      </c>
      <c r="E1349">
        <v>250000.00499999992</v>
      </c>
      <c r="F1349"/>
    </row>
    <row r="1350" spans="1:6" x14ac:dyDescent="0.3">
      <c r="A1350" t="s">
        <v>1550</v>
      </c>
      <c r="B1350" t="s">
        <v>1420</v>
      </c>
      <c r="C1350" t="s">
        <v>1285</v>
      </c>
      <c r="D1350">
        <v>100</v>
      </c>
      <c r="E1350">
        <v>258666.67179999989</v>
      </c>
      <c r="F1350"/>
    </row>
    <row r="1351" spans="1:6" x14ac:dyDescent="0.3">
      <c r="A1351" t="s">
        <v>1550</v>
      </c>
      <c r="B1351" t="s">
        <v>1352</v>
      </c>
      <c r="C1351" t="s">
        <v>1285</v>
      </c>
      <c r="D1351">
        <v>100</v>
      </c>
      <c r="E1351">
        <v>310825.00067324494</v>
      </c>
      <c r="F1351"/>
    </row>
    <row r="1352" spans="1:6" x14ac:dyDescent="0.3">
      <c r="A1352" t="s">
        <v>1550</v>
      </c>
      <c r="B1352" t="s">
        <v>1369</v>
      </c>
      <c r="C1352" t="s">
        <v>1285</v>
      </c>
      <c r="D1352">
        <v>100</v>
      </c>
      <c r="E1352">
        <v>287385.8025453749</v>
      </c>
      <c r="F1352"/>
    </row>
    <row r="1353" spans="1:6" x14ac:dyDescent="0.3">
      <c r="A1353" t="s">
        <v>1550</v>
      </c>
      <c r="B1353" t="s">
        <v>1426</v>
      </c>
      <c r="C1353" t="s">
        <v>1285</v>
      </c>
      <c r="D1353">
        <v>100</v>
      </c>
      <c r="E1353">
        <v>265601.08805245004</v>
      </c>
      <c r="F1353"/>
    </row>
    <row r="1354" spans="1:6" x14ac:dyDescent="0.3">
      <c r="A1354" t="s">
        <v>1550</v>
      </c>
      <c r="B1354" t="s">
        <v>1386</v>
      </c>
      <c r="C1354" t="s">
        <v>1285</v>
      </c>
      <c r="D1354">
        <v>100</v>
      </c>
      <c r="E1354">
        <v>270442.32965628692</v>
      </c>
      <c r="F1354"/>
    </row>
    <row r="1355" spans="1:6" x14ac:dyDescent="0.3">
      <c r="A1355" t="s">
        <v>1550</v>
      </c>
      <c r="B1355" t="s">
        <v>1429</v>
      </c>
      <c r="C1355" t="s">
        <v>1285</v>
      </c>
      <c r="D1355">
        <v>100</v>
      </c>
      <c r="E1355">
        <v>272500.00499999983</v>
      </c>
      <c r="F1355"/>
    </row>
    <row r="1356" spans="1:6" x14ac:dyDescent="0.3">
      <c r="A1356" t="s">
        <v>1550</v>
      </c>
      <c r="B1356" t="s">
        <v>1432</v>
      </c>
      <c r="C1356" t="s">
        <v>1285</v>
      </c>
      <c r="D1356">
        <v>100</v>
      </c>
      <c r="E1356">
        <v>255000.0149999999</v>
      </c>
      <c r="F1356"/>
    </row>
    <row r="1357" spans="1:6" x14ac:dyDescent="0.3">
      <c r="A1357" t="s">
        <v>1550</v>
      </c>
      <c r="B1357" t="s">
        <v>1371</v>
      </c>
      <c r="C1357" t="s">
        <v>1285</v>
      </c>
      <c r="D1357">
        <v>100</v>
      </c>
      <c r="E1357">
        <v>250000.00499999992</v>
      </c>
      <c r="F1357"/>
    </row>
    <row r="1358" spans="1:6" x14ac:dyDescent="0.3">
      <c r="A1358" t="s">
        <v>1550</v>
      </c>
      <c r="B1358" t="s">
        <v>1434</v>
      </c>
      <c r="C1358" t="s">
        <v>1285</v>
      </c>
      <c r="D1358">
        <v>100</v>
      </c>
      <c r="E1358">
        <v>250000.00499999992</v>
      </c>
      <c r="F1358"/>
    </row>
    <row r="1359" spans="1:6" x14ac:dyDescent="0.3">
      <c r="A1359" t="s">
        <v>1550</v>
      </c>
      <c r="B1359" t="s">
        <v>1372</v>
      </c>
      <c r="C1359" t="s">
        <v>1285</v>
      </c>
      <c r="D1359">
        <v>100</v>
      </c>
      <c r="E1359">
        <v>252500.0009999999</v>
      </c>
      <c r="F1359"/>
    </row>
    <row r="1360" spans="1:6" x14ac:dyDescent="0.3">
      <c r="A1360" t="s">
        <v>1550</v>
      </c>
      <c r="B1360" t="s">
        <v>1340</v>
      </c>
      <c r="C1360" t="s">
        <v>1285</v>
      </c>
      <c r="D1360">
        <v>100</v>
      </c>
      <c r="E1360">
        <v>324555.26208540489</v>
      </c>
      <c r="F1360"/>
    </row>
    <row r="1361" spans="1:6" x14ac:dyDescent="0.3">
      <c r="A1361" t="s">
        <v>1550</v>
      </c>
      <c r="B1361" t="s">
        <v>1375</v>
      </c>
      <c r="C1361" t="s">
        <v>1285</v>
      </c>
      <c r="D1361">
        <v>100</v>
      </c>
      <c r="E1361">
        <v>255000.00499999989</v>
      </c>
      <c r="F1361"/>
    </row>
    <row r="1362" spans="1:6" x14ac:dyDescent="0.3">
      <c r="A1362" t="s">
        <v>1550</v>
      </c>
      <c r="B1362" t="s">
        <v>1343</v>
      </c>
      <c r="C1362" t="s">
        <v>1285</v>
      </c>
      <c r="D1362">
        <v>100</v>
      </c>
      <c r="E1362">
        <v>281619.06511712016</v>
      </c>
      <c r="F1362"/>
    </row>
    <row r="1363" spans="1:6" x14ac:dyDescent="0.3">
      <c r="A1363" t="s">
        <v>1550</v>
      </c>
      <c r="B1363" t="s">
        <v>1436</v>
      </c>
      <c r="C1363" t="s">
        <v>1285</v>
      </c>
      <c r="D1363">
        <v>100</v>
      </c>
      <c r="E1363">
        <v>289999.96511022188</v>
      </c>
      <c r="F1363"/>
    </row>
    <row r="1364" spans="1:6" x14ac:dyDescent="0.3">
      <c r="A1364" t="s">
        <v>1550</v>
      </c>
      <c r="B1364" t="s">
        <v>1376</v>
      </c>
      <c r="C1364" t="s">
        <v>1285</v>
      </c>
      <c r="D1364">
        <v>100</v>
      </c>
      <c r="E1364">
        <v>262033.98987227128</v>
      </c>
      <c r="F1364"/>
    </row>
    <row r="1365" spans="1:6" x14ac:dyDescent="0.3">
      <c r="A1365" t="s">
        <v>1550</v>
      </c>
      <c r="B1365" t="s">
        <v>1355</v>
      </c>
      <c r="C1365" t="s">
        <v>1285</v>
      </c>
      <c r="D1365">
        <v>100</v>
      </c>
      <c r="E1365">
        <v>288576.7428184778</v>
      </c>
      <c r="F1365"/>
    </row>
    <row r="1366" spans="1:6" x14ac:dyDescent="0.3">
      <c r="A1366" t="s">
        <v>1550</v>
      </c>
      <c r="B1366" t="s">
        <v>1437</v>
      </c>
      <c r="C1366" t="s">
        <v>1285</v>
      </c>
      <c r="D1366">
        <v>100</v>
      </c>
      <c r="E1366">
        <v>282439.86033090076</v>
      </c>
      <c r="F1366"/>
    </row>
    <row r="1367" spans="1:6" x14ac:dyDescent="0.3">
      <c r="A1367" t="s">
        <v>1550</v>
      </c>
      <c r="B1367" t="s">
        <v>1440</v>
      </c>
      <c r="C1367" t="s">
        <v>1285</v>
      </c>
      <c r="D1367">
        <v>100</v>
      </c>
      <c r="E1367">
        <v>283386.15052794246</v>
      </c>
      <c r="F1367"/>
    </row>
    <row r="1368" spans="1:6" x14ac:dyDescent="0.3">
      <c r="A1368" t="s">
        <v>1550</v>
      </c>
      <c r="B1368" t="s">
        <v>1442</v>
      </c>
      <c r="C1368" t="s">
        <v>1285</v>
      </c>
      <c r="D1368">
        <v>100</v>
      </c>
      <c r="E1368">
        <v>290000.08499999979</v>
      </c>
      <c r="F1368"/>
    </row>
    <row r="1369" spans="1:6" x14ac:dyDescent="0.3">
      <c r="A1369" t="s">
        <v>1550</v>
      </c>
      <c r="B1369" t="s">
        <v>1395</v>
      </c>
      <c r="C1369" t="s">
        <v>1285</v>
      </c>
      <c r="D1369">
        <v>100</v>
      </c>
      <c r="E1369">
        <v>273386.30898901733</v>
      </c>
      <c r="F1369"/>
    </row>
    <row r="1370" spans="1:6" x14ac:dyDescent="0.3">
      <c r="A1370" t="s">
        <v>1550</v>
      </c>
      <c r="B1370" t="s">
        <v>1389</v>
      </c>
      <c r="C1370" t="s">
        <v>1285</v>
      </c>
      <c r="D1370">
        <v>100</v>
      </c>
      <c r="E1370">
        <v>251562.50812499993</v>
      </c>
      <c r="F1370"/>
    </row>
    <row r="1371" spans="1:6" x14ac:dyDescent="0.3">
      <c r="A1371" t="s">
        <v>1550</v>
      </c>
      <c r="B1371" t="s">
        <v>1377</v>
      </c>
      <c r="C1371" t="s">
        <v>1285</v>
      </c>
      <c r="D1371">
        <v>100</v>
      </c>
      <c r="E1371">
        <v>250000.00499999992</v>
      </c>
      <c r="F1371"/>
    </row>
    <row r="1372" spans="1:6" x14ac:dyDescent="0.3">
      <c r="A1372" t="s">
        <v>1550</v>
      </c>
      <c r="B1372" t="s">
        <v>1392</v>
      </c>
      <c r="C1372" t="s">
        <v>1285</v>
      </c>
      <c r="D1372">
        <v>100</v>
      </c>
      <c r="E1372">
        <v>351618.51906378771</v>
      </c>
      <c r="F1372"/>
    </row>
    <row r="1373" spans="1:6" x14ac:dyDescent="0.3">
      <c r="A1373" t="s">
        <v>1550</v>
      </c>
      <c r="B1373" t="s">
        <v>1392</v>
      </c>
      <c r="C1373" t="s">
        <v>1285</v>
      </c>
      <c r="D1373">
        <v>100</v>
      </c>
      <c r="E1373">
        <v>351618.51906378771</v>
      </c>
      <c r="F1373"/>
    </row>
    <row r="1374" spans="1:6" x14ac:dyDescent="0.3">
      <c r="A1374" t="s">
        <v>1550</v>
      </c>
      <c r="B1374" t="s">
        <v>1345</v>
      </c>
      <c r="C1374" t="s">
        <v>1285</v>
      </c>
      <c r="D1374">
        <v>100</v>
      </c>
      <c r="E1374">
        <v>254993.12568968278</v>
      </c>
      <c r="F1374"/>
    </row>
    <row r="1375" spans="1:6" x14ac:dyDescent="0.3">
      <c r="A1375" t="s">
        <v>1550</v>
      </c>
      <c r="B1375" t="s">
        <v>1382</v>
      </c>
      <c r="C1375" t="s">
        <v>1285</v>
      </c>
      <c r="D1375">
        <v>100</v>
      </c>
      <c r="E1375">
        <v>272161.37842791714</v>
      </c>
      <c r="F1375"/>
    </row>
    <row r="1376" spans="1:6" x14ac:dyDescent="0.3">
      <c r="A1376" t="s">
        <v>1550</v>
      </c>
      <c r="B1376" t="s">
        <v>1384</v>
      </c>
      <c r="C1376" t="s">
        <v>1285</v>
      </c>
      <c r="D1376">
        <v>100</v>
      </c>
      <c r="E1376">
        <v>285577.23874953121</v>
      </c>
      <c r="F1376"/>
    </row>
    <row r="1377" spans="1:6" x14ac:dyDescent="0.3">
      <c r="A1377" t="s">
        <v>1550</v>
      </c>
      <c r="B1377" t="s">
        <v>1360</v>
      </c>
      <c r="C1377" t="s">
        <v>1285</v>
      </c>
      <c r="D1377">
        <v>100</v>
      </c>
      <c r="E1377">
        <v>283413.41609624866</v>
      </c>
      <c r="F1377"/>
    </row>
    <row r="1378" spans="1:6" x14ac:dyDescent="0.3">
      <c r="A1378" t="s">
        <v>1550</v>
      </c>
      <c r="B1378" t="s">
        <v>1446</v>
      </c>
      <c r="C1378" t="s">
        <v>1285</v>
      </c>
      <c r="D1378">
        <v>100</v>
      </c>
      <c r="E1378">
        <v>285156.39453106967</v>
      </c>
      <c r="F1378"/>
    </row>
    <row r="1379" spans="1:6" x14ac:dyDescent="0.3">
      <c r="A1379" t="s">
        <v>1550</v>
      </c>
      <c r="B1379" t="s">
        <v>1363</v>
      </c>
      <c r="C1379" t="s">
        <v>1285</v>
      </c>
      <c r="D1379">
        <v>100</v>
      </c>
      <c r="E1379">
        <v>334870.31322206429</v>
      </c>
      <c r="F1379"/>
    </row>
    <row r="1380" spans="1:6" x14ac:dyDescent="0.3">
      <c r="A1380" t="s">
        <v>1550</v>
      </c>
      <c r="B1380" t="s">
        <v>1550</v>
      </c>
      <c r="C1380" t="s">
        <v>1285</v>
      </c>
      <c r="D1380">
        <v>100</v>
      </c>
      <c r="E1380">
        <v>500000.00999999983</v>
      </c>
      <c r="F1380"/>
    </row>
    <row r="1381" spans="1:6" x14ac:dyDescent="0.3">
      <c r="A1381" t="s">
        <v>1550</v>
      </c>
      <c r="B1381" t="s">
        <v>1553</v>
      </c>
      <c r="C1381" t="s">
        <v>1285</v>
      </c>
      <c r="D1381">
        <v>100</v>
      </c>
      <c r="E1381">
        <v>331174.03625448188</v>
      </c>
      <c r="F1381"/>
    </row>
    <row r="1382" spans="1:6" x14ac:dyDescent="0.3">
      <c r="A1382" t="s">
        <v>1553</v>
      </c>
      <c r="C1382" t="s">
        <v>1285</v>
      </c>
      <c r="D1382">
        <v>100</v>
      </c>
      <c r="E1382">
        <v>249999.98999999958</v>
      </c>
      <c r="F1382"/>
    </row>
    <row r="1383" spans="1:6" x14ac:dyDescent="0.3">
      <c r="A1383" t="s">
        <v>1553</v>
      </c>
      <c r="B1383" t="s">
        <v>1398</v>
      </c>
      <c r="C1383" t="s">
        <v>1285</v>
      </c>
      <c r="D1383">
        <v>100</v>
      </c>
      <c r="E1383">
        <v>269046.69035231246</v>
      </c>
      <c r="F1383"/>
    </row>
    <row r="1384" spans="1:6" x14ac:dyDescent="0.3">
      <c r="A1384" t="s">
        <v>1553</v>
      </c>
      <c r="B1384" t="s">
        <v>1326</v>
      </c>
      <c r="C1384" t="s">
        <v>1285</v>
      </c>
      <c r="D1384">
        <v>100</v>
      </c>
      <c r="E1384">
        <v>309999.10054118151</v>
      </c>
      <c r="F1384"/>
    </row>
    <row r="1385" spans="1:6" x14ac:dyDescent="0.3">
      <c r="A1385" t="s">
        <v>1553</v>
      </c>
      <c r="B1385" t="s">
        <v>1536</v>
      </c>
      <c r="C1385" t="s">
        <v>1285</v>
      </c>
      <c r="D1385">
        <v>100</v>
      </c>
      <c r="E1385">
        <v>497415.67436859501</v>
      </c>
      <c r="F1385"/>
    </row>
    <row r="1386" spans="1:6" x14ac:dyDescent="0.3">
      <c r="A1386" t="s">
        <v>1553</v>
      </c>
      <c r="B1386" t="s">
        <v>1537</v>
      </c>
      <c r="C1386" t="s">
        <v>1285</v>
      </c>
      <c r="D1386">
        <v>100</v>
      </c>
      <c r="E1386">
        <v>297016.30937331711</v>
      </c>
      <c r="F1386"/>
    </row>
    <row r="1387" spans="1:6" x14ac:dyDescent="0.3">
      <c r="A1387" t="s">
        <v>1553</v>
      </c>
      <c r="B1387" t="s">
        <v>1331</v>
      </c>
      <c r="C1387" t="s">
        <v>1285</v>
      </c>
      <c r="D1387">
        <v>100</v>
      </c>
      <c r="E1387">
        <v>278289.99516153021</v>
      </c>
      <c r="F1387"/>
    </row>
    <row r="1388" spans="1:6" x14ac:dyDescent="0.3">
      <c r="A1388" t="s">
        <v>1553</v>
      </c>
      <c r="B1388" t="s">
        <v>1403</v>
      </c>
      <c r="C1388" t="s">
        <v>1285</v>
      </c>
      <c r="D1388">
        <v>100</v>
      </c>
      <c r="E1388">
        <v>539583.41981909785</v>
      </c>
      <c r="F1388"/>
    </row>
    <row r="1389" spans="1:6" x14ac:dyDescent="0.3">
      <c r="A1389" t="s">
        <v>1553</v>
      </c>
      <c r="B1389" t="s">
        <v>1335</v>
      </c>
      <c r="C1389" t="s">
        <v>1285</v>
      </c>
      <c r="D1389">
        <v>100</v>
      </c>
      <c r="E1389">
        <v>356831.61436687497</v>
      </c>
      <c r="F1389"/>
    </row>
    <row r="1390" spans="1:6" x14ac:dyDescent="0.3">
      <c r="A1390" t="s">
        <v>1553</v>
      </c>
      <c r="B1390" t="s">
        <v>1405</v>
      </c>
      <c r="C1390" t="s">
        <v>1285</v>
      </c>
      <c r="D1390">
        <v>100</v>
      </c>
      <c r="E1390">
        <v>285765.32830757613</v>
      </c>
      <c r="F1390"/>
    </row>
    <row r="1391" spans="1:6" x14ac:dyDescent="0.3">
      <c r="A1391" t="s">
        <v>1553</v>
      </c>
      <c r="B1391" t="s">
        <v>1337</v>
      </c>
      <c r="C1391" t="s">
        <v>1285</v>
      </c>
      <c r="D1391">
        <v>100</v>
      </c>
      <c r="E1391">
        <v>260923.39188418139</v>
      </c>
      <c r="F1391"/>
    </row>
    <row r="1392" spans="1:6" x14ac:dyDescent="0.3">
      <c r="A1392" t="s">
        <v>1553</v>
      </c>
      <c r="B1392" t="s">
        <v>1407</v>
      </c>
      <c r="C1392" t="s">
        <v>1285</v>
      </c>
      <c r="D1392">
        <v>100</v>
      </c>
      <c r="E1392">
        <v>257731.72947096909</v>
      </c>
      <c r="F1392"/>
    </row>
    <row r="1393" spans="1:6" x14ac:dyDescent="0.3">
      <c r="A1393" t="s">
        <v>1553</v>
      </c>
      <c r="B1393" t="s">
        <v>1410</v>
      </c>
      <c r="C1393" t="s">
        <v>1285</v>
      </c>
      <c r="D1393">
        <v>100</v>
      </c>
      <c r="E1393">
        <v>261187.98780983343</v>
      </c>
      <c r="F1393"/>
    </row>
    <row r="1394" spans="1:6" x14ac:dyDescent="0.3">
      <c r="A1394" t="s">
        <v>1553</v>
      </c>
      <c r="B1394" t="s">
        <v>1414</v>
      </c>
      <c r="C1394" t="s">
        <v>1285</v>
      </c>
      <c r="D1394">
        <v>100</v>
      </c>
      <c r="E1394">
        <v>282499.95749999938</v>
      </c>
      <c r="F1394"/>
    </row>
    <row r="1395" spans="1:6" x14ac:dyDescent="0.3">
      <c r="A1395" t="s">
        <v>1553</v>
      </c>
      <c r="B1395" t="s">
        <v>1367</v>
      </c>
      <c r="C1395" t="s">
        <v>1285</v>
      </c>
      <c r="D1395">
        <v>100</v>
      </c>
      <c r="E1395">
        <v>289999.82999999932</v>
      </c>
      <c r="F1395"/>
    </row>
    <row r="1396" spans="1:6" x14ac:dyDescent="0.3">
      <c r="A1396" t="s">
        <v>1553</v>
      </c>
      <c r="B1396" t="s">
        <v>1420</v>
      </c>
      <c r="C1396" t="s">
        <v>1285</v>
      </c>
      <c r="D1396">
        <v>100</v>
      </c>
      <c r="E1396">
        <v>263639.60704179131</v>
      </c>
      <c r="F1396"/>
    </row>
    <row r="1397" spans="1:6" x14ac:dyDescent="0.3">
      <c r="A1397" t="s">
        <v>1553</v>
      </c>
      <c r="B1397" t="s">
        <v>1352</v>
      </c>
      <c r="C1397" t="s">
        <v>1285</v>
      </c>
      <c r="D1397">
        <v>100</v>
      </c>
      <c r="E1397">
        <v>334501.94855386275</v>
      </c>
      <c r="F1397"/>
    </row>
    <row r="1398" spans="1:6" x14ac:dyDescent="0.3">
      <c r="A1398" t="s">
        <v>1553</v>
      </c>
      <c r="B1398" t="s">
        <v>1369</v>
      </c>
      <c r="C1398" t="s">
        <v>1285</v>
      </c>
      <c r="D1398">
        <v>100</v>
      </c>
      <c r="E1398">
        <v>296473.88577174419</v>
      </c>
      <c r="F1398"/>
    </row>
    <row r="1399" spans="1:6" x14ac:dyDescent="0.3">
      <c r="A1399" t="s">
        <v>1553</v>
      </c>
      <c r="B1399" t="s">
        <v>1426</v>
      </c>
      <c r="C1399" t="s">
        <v>1285</v>
      </c>
      <c r="D1399">
        <v>100</v>
      </c>
      <c r="E1399">
        <v>259999.97399999955</v>
      </c>
      <c r="F1399"/>
    </row>
    <row r="1400" spans="1:6" x14ac:dyDescent="0.3">
      <c r="A1400" t="s">
        <v>1553</v>
      </c>
      <c r="B1400" t="s">
        <v>1386</v>
      </c>
      <c r="C1400" t="s">
        <v>1285</v>
      </c>
      <c r="D1400">
        <v>100</v>
      </c>
      <c r="E1400">
        <v>260224.46571629544</v>
      </c>
      <c r="F1400"/>
    </row>
    <row r="1401" spans="1:6" x14ac:dyDescent="0.3">
      <c r="A1401" t="s">
        <v>1553</v>
      </c>
      <c r="B1401" t="s">
        <v>1429</v>
      </c>
      <c r="C1401" t="s">
        <v>1285</v>
      </c>
      <c r="D1401">
        <v>100</v>
      </c>
      <c r="E1401">
        <v>262499.98999999953</v>
      </c>
      <c r="F1401"/>
    </row>
    <row r="1402" spans="1:6" x14ac:dyDescent="0.3">
      <c r="A1402" t="s">
        <v>1553</v>
      </c>
      <c r="B1402" t="s">
        <v>1432</v>
      </c>
      <c r="C1402" t="s">
        <v>1285</v>
      </c>
      <c r="D1402">
        <v>100</v>
      </c>
      <c r="E1402">
        <v>252499.99499999959</v>
      </c>
      <c r="F1402"/>
    </row>
    <row r="1403" spans="1:6" x14ac:dyDescent="0.3">
      <c r="A1403" t="s">
        <v>1553</v>
      </c>
      <c r="B1403" t="s">
        <v>1371</v>
      </c>
      <c r="C1403" t="s">
        <v>1285</v>
      </c>
      <c r="D1403">
        <v>100</v>
      </c>
      <c r="E1403">
        <v>252499.99499999959</v>
      </c>
      <c r="F1403"/>
    </row>
    <row r="1404" spans="1:6" x14ac:dyDescent="0.3">
      <c r="A1404" t="s">
        <v>1553</v>
      </c>
      <c r="B1404" t="s">
        <v>1434</v>
      </c>
      <c r="C1404" t="s">
        <v>1285</v>
      </c>
      <c r="D1404">
        <v>100</v>
      </c>
      <c r="E1404">
        <v>273503.67394849379</v>
      </c>
      <c r="F1404"/>
    </row>
    <row r="1405" spans="1:6" x14ac:dyDescent="0.3">
      <c r="A1405" t="s">
        <v>1553</v>
      </c>
      <c r="B1405" t="s">
        <v>1372</v>
      </c>
      <c r="C1405" t="s">
        <v>1285</v>
      </c>
      <c r="D1405">
        <v>100</v>
      </c>
      <c r="E1405">
        <v>254999.98199999955</v>
      </c>
      <c r="F1405"/>
    </row>
    <row r="1406" spans="1:6" x14ac:dyDescent="0.3">
      <c r="A1406" t="s">
        <v>1553</v>
      </c>
      <c r="B1406" t="s">
        <v>1340</v>
      </c>
      <c r="C1406" t="s">
        <v>1285</v>
      </c>
      <c r="D1406">
        <v>100</v>
      </c>
      <c r="E1406">
        <v>343859.29471992212</v>
      </c>
      <c r="F1406"/>
    </row>
    <row r="1407" spans="1:6" x14ac:dyDescent="0.3">
      <c r="A1407" t="s">
        <v>1553</v>
      </c>
      <c r="B1407" t="s">
        <v>1375</v>
      </c>
      <c r="C1407" t="s">
        <v>1285</v>
      </c>
      <c r="D1407">
        <v>100</v>
      </c>
      <c r="E1407">
        <v>249999.98999999958</v>
      </c>
      <c r="F1407"/>
    </row>
    <row r="1408" spans="1:6" x14ac:dyDescent="0.3">
      <c r="A1408" t="s">
        <v>1553</v>
      </c>
      <c r="B1408" t="s">
        <v>1343</v>
      </c>
      <c r="C1408" t="s">
        <v>1285</v>
      </c>
      <c r="D1408">
        <v>100</v>
      </c>
      <c r="E1408">
        <v>317430.56826312101</v>
      </c>
      <c r="F1408"/>
    </row>
    <row r="1409" spans="1:6" x14ac:dyDescent="0.3">
      <c r="A1409" t="s">
        <v>1553</v>
      </c>
      <c r="B1409" t="s">
        <v>1436</v>
      </c>
      <c r="C1409" t="s">
        <v>1285</v>
      </c>
      <c r="D1409">
        <v>100</v>
      </c>
      <c r="E1409">
        <v>274999.96506888827</v>
      </c>
      <c r="F1409"/>
    </row>
    <row r="1410" spans="1:6" x14ac:dyDescent="0.3">
      <c r="A1410" t="s">
        <v>1553</v>
      </c>
      <c r="B1410" t="s">
        <v>1376</v>
      </c>
      <c r="C1410" t="s">
        <v>1285</v>
      </c>
      <c r="D1410">
        <v>100</v>
      </c>
      <c r="E1410">
        <v>262471.27031080821</v>
      </c>
      <c r="F1410"/>
    </row>
    <row r="1411" spans="1:6" x14ac:dyDescent="0.3">
      <c r="A1411" t="s">
        <v>1553</v>
      </c>
      <c r="B1411" t="s">
        <v>1355</v>
      </c>
      <c r="C1411" t="s">
        <v>1285</v>
      </c>
      <c r="D1411">
        <v>100</v>
      </c>
      <c r="E1411">
        <v>307761.83544147381</v>
      </c>
      <c r="F1411"/>
    </row>
    <row r="1412" spans="1:6" x14ac:dyDescent="0.3">
      <c r="A1412" t="s">
        <v>1553</v>
      </c>
      <c r="B1412" t="s">
        <v>1437</v>
      </c>
      <c r="C1412" t="s">
        <v>1285</v>
      </c>
      <c r="D1412">
        <v>100</v>
      </c>
      <c r="E1412">
        <v>266818.98518907372</v>
      </c>
      <c r="F1412"/>
    </row>
    <row r="1413" spans="1:6" x14ac:dyDescent="0.3">
      <c r="A1413" t="s">
        <v>1553</v>
      </c>
      <c r="B1413" t="s">
        <v>1440</v>
      </c>
      <c r="C1413" t="s">
        <v>1285</v>
      </c>
      <c r="D1413">
        <v>100</v>
      </c>
      <c r="E1413">
        <v>265202.60800548451</v>
      </c>
      <c r="F1413"/>
    </row>
    <row r="1414" spans="1:6" x14ac:dyDescent="0.3">
      <c r="A1414" t="s">
        <v>1553</v>
      </c>
      <c r="B1414" t="s">
        <v>1442</v>
      </c>
      <c r="C1414" t="s">
        <v>1285</v>
      </c>
      <c r="D1414">
        <v>100</v>
      </c>
      <c r="E1414">
        <v>267500.0249999995</v>
      </c>
      <c r="F1414"/>
    </row>
    <row r="1415" spans="1:6" x14ac:dyDescent="0.3">
      <c r="A1415" t="s">
        <v>1553</v>
      </c>
      <c r="B1415" t="s">
        <v>1395</v>
      </c>
      <c r="C1415" t="s">
        <v>1285</v>
      </c>
      <c r="D1415">
        <v>100</v>
      </c>
      <c r="E1415">
        <v>260414.21233684945</v>
      </c>
      <c r="F1415"/>
    </row>
    <row r="1416" spans="1:6" x14ac:dyDescent="0.3">
      <c r="A1416" t="s">
        <v>1553</v>
      </c>
      <c r="B1416" t="s">
        <v>1389</v>
      </c>
      <c r="C1416" t="s">
        <v>1285</v>
      </c>
      <c r="D1416">
        <v>100</v>
      </c>
      <c r="E1416">
        <v>256875.00374999957</v>
      </c>
      <c r="F1416"/>
    </row>
    <row r="1417" spans="1:6" x14ac:dyDescent="0.3">
      <c r="A1417" t="s">
        <v>1553</v>
      </c>
      <c r="B1417" t="s">
        <v>1377</v>
      </c>
      <c r="C1417" t="s">
        <v>1285</v>
      </c>
      <c r="D1417">
        <v>100</v>
      </c>
      <c r="E1417">
        <v>257499.95999999956</v>
      </c>
      <c r="F1417"/>
    </row>
    <row r="1418" spans="1:6" x14ac:dyDescent="0.3">
      <c r="A1418" t="s">
        <v>1553</v>
      </c>
      <c r="B1418" t="s">
        <v>1392</v>
      </c>
      <c r="C1418" t="s">
        <v>1285</v>
      </c>
      <c r="D1418">
        <v>100</v>
      </c>
      <c r="E1418">
        <v>522467.99158302776</v>
      </c>
      <c r="F1418"/>
    </row>
    <row r="1419" spans="1:6" x14ac:dyDescent="0.3">
      <c r="A1419" t="s">
        <v>1553</v>
      </c>
      <c r="B1419" t="s">
        <v>1392</v>
      </c>
      <c r="C1419" t="s">
        <v>1285</v>
      </c>
      <c r="D1419">
        <v>100</v>
      </c>
      <c r="E1419">
        <v>522467.99158302776</v>
      </c>
      <c r="F1419"/>
    </row>
    <row r="1420" spans="1:6" x14ac:dyDescent="0.3">
      <c r="A1420" t="s">
        <v>1553</v>
      </c>
      <c r="B1420" t="s">
        <v>1345</v>
      </c>
      <c r="C1420" t="s">
        <v>1285</v>
      </c>
      <c r="D1420">
        <v>100</v>
      </c>
      <c r="E1420">
        <v>281138.42684272327</v>
      </c>
      <c r="F1420"/>
    </row>
    <row r="1421" spans="1:6" x14ac:dyDescent="0.3">
      <c r="A1421" t="s">
        <v>1553</v>
      </c>
      <c r="B1421" t="s">
        <v>1382</v>
      </c>
      <c r="C1421" t="s">
        <v>1285</v>
      </c>
      <c r="D1421">
        <v>100</v>
      </c>
      <c r="E1421">
        <v>277499.99013749941</v>
      </c>
      <c r="F1421"/>
    </row>
    <row r="1422" spans="1:6" x14ac:dyDescent="0.3">
      <c r="A1422" t="s">
        <v>1553</v>
      </c>
      <c r="B1422" t="s">
        <v>1384</v>
      </c>
      <c r="C1422" t="s">
        <v>1285</v>
      </c>
      <c r="D1422">
        <v>100</v>
      </c>
      <c r="E1422">
        <v>284488.70183648611</v>
      </c>
      <c r="F1422"/>
    </row>
    <row r="1423" spans="1:6" x14ac:dyDescent="0.3">
      <c r="A1423" t="s">
        <v>1553</v>
      </c>
      <c r="B1423" t="s">
        <v>1360</v>
      </c>
      <c r="C1423" t="s">
        <v>1285</v>
      </c>
      <c r="D1423">
        <v>100</v>
      </c>
      <c r="E1423">
        <v>282499.98999999935</v>
      </c>
      <c r="F1423"/>
    </row>
    <row r="1424" spans="1:6" x14ac:dyDescent="0.3">
      <c r="A1424" t="s">
        <v>1553</v>
      </c>
      <c r="B1424" t="s">
        <v>1446</v>
      </c>
      <c r="C1424" t="s">
        <v>1285</v>
      </c>
      <c r="D1424">
        <v>100</v>
      </c>
      <c r="E1424">
        <v>283294.95387911511</v>
      </c>
      <c r="F1424"/>
    </row>
    <row r="1425" spans="1:6" x14ac:dyDescent="0.3">
      <c r="A1425" t="s">
        <v>1553</v>
      </c>
      <c r="B1425" t="s">
        <v>1363</v>
      </c>
      <c r="C1425" t="s">
        <v>1285</v>
      </c>
      <c r="D1425">
        <v>100</v>
      </c>
      <c r="E1425">
        <v>350055.74927169835</v>
      </c>
      <c r="F1425"/>
    </row>
    <row r="1426" spans="1:6" x14ac:dyDescent="0.3">
      <c r="A1426" t="s">
        <v>1553</v>
      </c>
      <c r="B1426" t="s">
        <v>1550</v>
      </c>
      <c r="C1426" t="s">
        <v>1285</v>
      </c>
      <c r="D1426">
        <v>100</v>
      </c>
      <c r="E1426">
        <v>432428.02320823079</v>
      </c>
      <c r="F1426"/>
    </row>
    <row r="1427" spans="1:6" x14ac:dyDescent="0.3">
      <c r="A1427" t="s">
        <v>1553</v>
      </c>
      <c r="B1427" t="s">
        <v>1553</v>
      </c>
      <c r="C1427" t="s">
        <v>1285</v>
      </c>
      <c r="D1427">
        <v>100</v>
      </c>
      <c r="E1427">
        <v>499999.97999999917</v>
      </c>
      <c r="F1427"/>
    </row>
    <row r="1428" spans="1:6" x14ac:dyDescent="0.3">
      <c r="A1428" t="s">
        <v>1398</v>
      </c>
      <c r="C1428" t="s">
        <v>1285</v>
      </c>
      <c r="D1428">
        <v>100</v>
      </c>
      <c r="E1428">
        <v>250000.00794000056</v>
      </c>
      <c r="F1428"/>
    </row>
    <row r="1429" spans="1:6" x14ac:dyDescent="0.3">
      <c r="A1429" t="s">
        <v>1398</v>
      </c>
      <c r="B1429" t="s">
        <v>1398</v>
      </c>
      <c r="C1429" t="s">
        <v>1285</v>
      </c>
      <c r="D1429">
        <v>100</v>
      </c>
      <c r="E1429">
        <v>500000.01588000113</v>
      </c>
      <c r="F1429"/>
    </row>
    <row r="1430" spans="1:6" x14ac:dyDescent="0.3">
      <c r="A1430" t="s">
        <v>1398</v>
      </c>
      <c r="B1430" t="s">
        <v>1326</v>
      </c>
      <c r="C1430" t="s">
        <v>1285</v>
      </c>
      <c r="D1430">
        <v>100</v>
      </c>
      <c r="E1430">
        <v>252500.00791500058</v>
      </c>
      <c r="F1430"/>
    </row>
    <row r="1431" spans="1:6" x14ac:dyDescent="0.3">
      <c r="A1431" t="s">
        <v>1398</v>
      </c>
      <c r="B1431" t="s">
        <v>1536</v>
      </c>
      <c r="C1431" t="s">
        <v>1285</v>
      </c>
      <c r="D1431">
        <v>100</v>
      </c>
      <c r="E1431">
        <v>273687.18058468774</v>
      </c>
      <c r="F1431"/>
    </row>
    <row r="1432" spans="1:6" x14ac:dyDescent="0.3">
      <c r="A1432" t="s">
        <v>1398</v>
      </c>
      <c r="B1432" t="s">
        <v>1537</v>
      </c>
      <c r="C1432" t="s">
        <v>1285</v>
      </c>
      <c r="D1432">
        <v>100</v>
      </c>
      <c r="E1432">
        <v>349686.56874844944</v>
      </c>
      <c r="F1432"/>
    </row>
    <row r="1433" spans="1:6" x14ac:dyDescent="0.3">
      <c r="A1433" t="s">
        <v>1398</v>
      </c>
      <c r="B1433" t="s">
        <v>1331</v>
      </c>
      <c r="C1433" t="s">
        <v>1285</v>
      </c>
      <c r="D1433">
        <v>100</v>
      </c>
      <c r="E1433">
        <v>283197.46183369396</v>
      </c>
      <c r="F1433"/>
    </row>
    <row r="1434" spans="1:6" x14ac:dyDescent="0.3">
      <c r="A1434" t="s">
        <v>1398</v>
      </c>
      <c r="B1434" t="s">
        <v>1403</v>
      </c>
      <c r="C1434" t="s">
        <v>1285</v>
      </c>
      <c r="D1434">
        <v>100</v>
      </c>
      <c r="E1434">
        <v>263500.00794000062</v>
      </c>
      <c r="F1434"/>
    </row>
    <row r="1435" spans="1:6" x14ac:dyDescent="0.3">
      <c r="A1435" t="s">
        <v>1398</v>
      </c>
      <c r="B1435" t="s">
        <v>1335</v>
      </c>
      <c r="C1435" t="s">
        <v>1285</v>
      </c>
      <c r="D1435">
        <v>100</v>
      </c>
      <c r="E1435">
        <v>255000.0078150006</v>
      </c>
      <c r="F1435"/>
    </row>
    <row r="1436" spans="1:6" x14ac:dyDescent="0.3">
      <c r="A1436" t="s">
        <v>1398</v>
      </c>
      <c r="B1436" t="s">
        <v>1405</v>
      </c>
      <c r="C1436" t="s">
        <v>1285</v>
      </c>
      <c r="D1436">
        <v>100</v>
      </c>
      <c r="E1436">
        <v>250000.00794000056</v>
      </c>
      <c r="F1436"/>
    </row>
    <row r="1437" spans="1:6" x14ac:dyDescent="0.3">
      <c r="A1437" t="s">
        <v>1398</v>
      </c>
      <c r="B1437" t="s">
        <v>1337</v>
      </c>
      <c r="C1437" t="s">
        <v>1285</v>
      </c>
      <c r="D1437">
        <v>100</v>
      </c>
      <c r="E1437">
        <v>251945.36908832937</v>
      </c>
      <c r="F1437"/>
    </row>
    <row r="1438" spans="1:6" x14ac:dyDescent="0.3">
      <c r="A1438" t="s">
        <v>1398</v>
      </c>
      <c r="B1438" t="s">
        <v>1407</v>
      </c>
      <c r="C1438" t="s">
        <v>1285</v>
      </c>
      <c r="D1438">
        <v>100</v>
      </c>
      <c r="E1438">
        <v>250000.00794000056</v>
      </c>
      <c r="F1438"/>
    </row>
    <row r="1439" spans="1:6" x14ac:dyDescent="0.3">
      <c r="A1439" t="s">
        <v>1398</v>
      </c>
      <c r="B1439" t="s">
        <v>1410</v>
      </c>
      <c r="C1439" t="s">
        <v>1285</v>
      </c>
      <c r="D1439">
        <v>100</v>
      </c>
      <c r="E1439">
        <v>254111.93537815512</v>
      </c>
      <c r="F1439"/>
    </row>
    <row r="1440" spans="1:6" x14ac:dyDescent="0.3">
      <c r="A1440" t="s">
        <v>1398</v>
      </c>
      <c r="B1440" t="s">
        <v>1414</v>
      </c>
      <c r="C1440" t="s">
        <v>1285</v>
      </c>
      <c r="D1440">
        <v>100</v>
      </c>
      <c r="E1440">
        <v>250000.00794000056</v>
      </c>
      <c r="F1440"/>
    </row>
    <row r="1441" spans="1:6" x14ac:dyDescent="0.3">
      <c r="A1441" t="s">
        <v>1398</v>
      </c>
      <c r="B1441" t="s">
        <v>1367</v>
      </c>
      <c r="C1441" t="s">
        <v>1285</v>
      </c>
      <c r="D1441">
        <v>100</v>
      </c>
      <c r="E1441">
        <v>250000.00794000056</v>
      </c>
      <c r="F1441"/>
    </row>
    <row r="1442" spans="1:6" x14ac:dyDescent="0.3">
      <c r="A1442" t="s">
        <v>1398</v>
      </c>
      <c r="B1442" t="s">
        <v>1420</v>
      </c>
      <c r="C1442" t="s">
        <v>1285</v>
      </c>
      <c r="D1442">
        <v>100</v>
      </c>
      <c r="E1442">
        <v>255740.09215949487</v>
      </c>
      <c r="F1442"/>
    </row>
    <row r="1443" spans="1:6" x14ac:dyDescent="0.3">
      <c r="A1443" t="s">
        <v>1398</v>
      </c>
      <c r="B1443" t="s">
        <v>1352</v>
      </c>
      <c r="C1443" t="s">
        <v>1285</v>
      </c>
      <c r="D1443">
        <v>100</v>
      </c>
      <c r="E1443">
        <v>257440.38040809677</v>
      </c>
      <c r="F1443"/>
    </row>
    <row r="1444" spans="1:6" x14ac:dyDescent="0.3">
      <c r="A1444" t="s">
        <v>1398</v>
      </c>
      <c r="B1444" t="s">
        <v>1369</v>
      </c>
      <c r="C1444" t="s">
        <v>1285</v>
      </c>
      <c r="D1444">
        <v>100</v>
      </c>
      <c r="E1444">
        <v>262211.68057435891</v>
      </c>
      <c r="F1444"/>
    </row>
    <row r="1445" spans="1:6" x14ac:dyDescent="0.3">
      <c r="A1445" t="s">
        <v>1398</v>
      </c>
      <c r="B1445" t="s">
        <v>1426</v>
      </c>
      <c r="C1445" t="s">
        <v>1285</v>
      </c>
      <c r="D1445">
        <v>100</v>
      </c>
      <c r="E1445">
        <v>264999.98394000065</v>
      </c>
      <c r="F1445"/>
    </row>
    <row r="1446" spans="1:6" x14ac:dyDescent="0.3">
      <c r="A1446" t="s">
        <v>1398</v>
      </c>
      <c r="B1446" t="s">
        <v>1386</v>
      </c>
      <c r="C1446" t="s">
        <v>1285</v>
      </c>
      <c r="D1446">
        <v>100</v>
      </c>
      <c r="E1446">
        <v>417792.64153398236</v>
      </c>
      <c r="F1446"/>
    </row>
    <row r="1447" spans="1:6" x14ac:dyDescent="0.3">
      <c r="A1447" t="s">
        <v>1398</v>
      </c>
      <c r="B1447" t="s">
        <v>1429</v>
      </c>
      <c r="C1447" t="s">
        <v>1285</v>
      </c>
      <c r="D1447">
        <v>100</v>
      </c>
      <c r="E1447">
        <v>448561.88192756503</v>
      </c>
      <c r="F1447"/>
    </row>
    <row r="1448" spans="1:6" x14ac:dyDescent="0.3">
      <c r="A1448" t="s">
        <v>1398</v>
      </c>
      <c r="B1448" t="s">
        <v>1432</v>
      </c>
      <c r="C1448" t="s">
        <v>1285</v>
      </c>
      <c r="D1448">
        <v>100</v>
      </c>
      <c r="E1448">
        <v>255000.0179400006</v>
      </c>
      <c r="F1448"/>
    </row>
    <row r="1449" spans="1:6" x14ac:dyDescent="0.3">
      <c r="A1449" t="s">
        <v>1398</v>
      </c>
      <c r="B1449" t="s">
        <v>1371</v>
      </c>
      <c r="C1449" t="s">
        <v>1285</v>
      </c>
      <c r="D1449">
        <v>100</v>
      </c>
      <c r="E1449">
        <v>250000.00794000056</v>
      </c>
      <c r="F1449"/>
    </row>
    <row r="1450" spans="1:6" x14ac:dyDescent="0.3">
      <c r="A1450" t="s">
        <v>1398</v>
      </c>
      <c r="B1450" t="s">
        <v>1434</v>
      </c>
      <c r="C1450" t="s">
        <v>1285</v>
      </c>
      <c r="D1450">
        <v>100</v>
      </c>
      <c r="E1450">
        <v>255000.0099400006</v>
      </c>
      <c r="F1450"/>
    </row>
    <row r="1451" spans="1:6" x14ac:dyDescent="0.3">
      <c r="A1451" t="s">
        <v>1398</v>
      </c>
      <c r="B1451" t="s">
        <v>1372</v>
      </c>
      <c r="C1451" t="s">
        <v>1285</v>
      </c>
      <c r="D1451">
        <v>100</v>
      </c>
      <c r="E1451">
        <v>250000.00794000056</v>
      </c>
      <c r="F1451"/>
    </row>
    <row r="1452" spans="1:6" x14ac:dyDescent="0.3">
      <c r="A1452" t="s">
        <v>1398</v>
      </c>
      <c r="B1452" t="s">
        <v>1340</v>
      </c>
      <c r="C1452" t="s">
        <v>1285</v>
      </c>
      <c r="D1452">
        <v>100</v>
      </c>
      <c r="E1452">
        <v>262104.72988966876</v>
      </c>
      <c r="F1452"/>
    </row>
    <row r="1453" spans="1:6" x14ac:dyDescent="0.3">
      <c r="A1453" t="s">
        <v>1398</v>
      </c>
      <c r="B1453" t="s">
        <v>1375</v>
      </c>
      <c r="C1453" t="s">
        <v>1285</v>
      </c>
      <c r="D1453">
        <v>100</v>
      </c>
      <c r="E1453">
        <v>254062.50794000059</v>
      </c>
      <c r="F1453"/>
    </row>
    <row r="1454" spans="1:6" x14ac:dyDescent="0.3">
      <c r="A1454" t="s">
        <v>1398</v>
      </c>
      <c r="B1454" t="s">
        <v>1343</v>
      </c>
      <c r="C1454" t="s">
        <v>1285</v>
      </c>
      <c r="D1454">
        <v>100</v>
      </c>
      <c r="E1454">
        <v>250000.00794000056</v>
      </c>
      <c r="F1454"/>
    </row>
    <row r="1455" spans="1:6" x14ac:dyDescent="0.3">
      <c r="A1455" t="s">
        <v>1398</v>
      </c>
      <c r="B1455" t="s">
        <v>1436</v>
      </c>
      <c r="C1455" t="s">
        <v>1285</v>
      </c>
      <c r="D1455">
        <v>100</v>
      </c>
      <c r="E1455">
        <v>584157.68649449595</v>
      </c>
      <c r="F1455"/>
    </row>
    <row r="1456" spans="1:6" x14ac:dyDescent="0.3">
      <c r="A1456" t="s">
        <v>1398</v>
      </c>
      <c r="B1456" t="s">
        <v>1376</v>
      </c>
      <c r="C1456" t="s">
        <v>1285</v>
      </c>
      <c r="D1456">
        <v>100</v>
      </c>
      <c r="E1456">
        <v>250000.00794000056</v>
      </c>
      <c r="F1456"/>
    </row>
    <row r="1457" spans="1:6" x14ac:dyDescent="0.3">
      <c r="A1457" t="s">
        <v>1398</v>
      </c>
      <c r="B1457" t="s">
        <v>1355</v>
      </c>
      <c r="C1457" t="s">
        <v>1285</v>
      </c>
      <c r="D1457">
        <v>100</v>
      </c>
      <c r="E1457">
        <v>273090.12666450423</v>
      </c>
      <c r="F1457"/>
    </row>
    <row r="1458" spans="1:6" x14ac:dyDescent="0.3">
      <c r="A1458" t="s">
        <v>1398</v>
      </c>
      <c r="B1458" t="s">
        <v>1437</v>
      </c>
      <c r="C1458" t="s">
        <v>1285</v>
      </c>
      <c r="D1458">
        <v>100</v>
      </c>
      <c r="E1458">
        <v>477963.39804767864</v>
      </c>
      <c r="F1458"/>
    </row>
    <row r="1459" spans="1:6" x14ac:dyDescent="0.3">
      <c r="A1459" t="s">
        <v>1398</v>
      </c>
      <c r="B1459" t="s">
        <v>1440</v>
      </c>
      <c r="C1459" t="s">
        <v>1285</v>
      </c>
      <c r="D1459">
        <v>100</v>
      </c>
      <c r="E1459">
        <v>420342.71818320116</v>
      </c>
      <c r="F1459"/>
    </row>
    <row r="1460" spans="1:6" x14ac:dyDescent="0.3">
      <c r="A1460" t="s">
        <v>1398</v>
      </c>
      <c r="B1460" t="s">
        <v>1442</v>
      </c>
      <c r="C1460" t="s">
        <v>1285</v>
      </c>
      <c r="D1460">
        <v>100</v>
      </c>
      <c r="E1460">
        <v>432897.78860394715</v>
      </c>
      <c r="F1460"/>
    </row>
    <row r="1461" spans="1:6" x14ac:dyDescent="0.3">
      <c r="A1461" t="s">
        <v>1398</v>
      </c>
      <c r="B1461" t="s">
        <v>1395</v>
      </c>
      <c r="C1461" t="s">
        <v>1285</v>
      </c>
      <c r="D1461">
        <v>100</v>
      </c>
      <c r="E1461">
        <v>393216.920197292</v>
      </c>
      <c r="F1461"/>
    </row>
    <row r="1462" spans="1:6" x14ac:dyDescent="0.3">
      <c r="A1462" t="s">
        <v>1398</v>
      </c>
      <c r="B1462" t="s">
        <v>1389</v>
      </c>
      <c r="C1462" t="s">
        <v>1285</v>
      </c>
      <c r="D1462">
        <v>100</v>
      </c>
      <c r="E1462">
        <v>250000.00794000056</v>
      </c>
      <c r="F1462"/>
    </row>
    <row r="1463" spans="1:6" x14ac:dyDescent="0.3">
      <c r="A1463" t="s">
        <v>1398</v>
      </c>
      <c r="B1463" t="s">
        <v>1377</v>
      </c>
      <c r="C1463" t="s">
        <v>1285</v>
      </c>
      <c r="D1463">
        <v>100</v>
      </c>
      <c r="E1463">
        <v>250000.00794000056</v>
      </c>
      <c r="F1463"/>
    </row>
    <row r="1464" spans="1:6" x14ac:dyDescent="0.3">
      <c r="A1464" t="s">
        <v>1398</v>
      </c>
      <c r="B1464" t="s">
        <v>1392</v>
      </c>
      <c r="C1464" t="s">
        <v>1285</v>
      </c>
      <c r="D1464">
        <v>100</v>
      </c>
      <c r="E1464">
        <v>271952.71373563801</v>
      </c>
      <c r="F1464"/>
    </row>
    <row r="1465" spans="1:6" x14ac:dyDescent="0.3">
      <c r="A1465" t="s">
        <v>1398</v>
      </c>
      <c r="B1465" t="s">
        <v>1392</v>
      </c>
      <c r="C1465" t="s">
        <v>1285</v>
      </c>
      <c r="D1465">
        <v>100</v>
      </c>
      <c r="E1465">
        <v>271952.71373563801</v>
      </c>
      <c r="F1465"/>
    </row>
    <row r="1466" spans="1:6" x14ac:dyDescent="0.3">
      <c r="A1466" t="s">
        <v>1398</v>
      </c>
      <c r="B1466" t="s">
        <v>1345</v>
      </c>
      <c r="C1466" t="s">
        <v>1285</v>
      </c>
      <c r="D1466">
        <v>100</v>
      </c>
      <c r="E1466">
        <v>253645.45036590844</v>
      </c>
      <c r="F1466"/>
    </row>
    <row r="1467" spans="1:6" x14ac:dyDescent="0.3">
      <c r="A1467" t="s">
        <v>1398</v>
      </c>
      <c r="B1467" t="s">
        <v>1382</v>
      </c>
      <c r="C1467" t="s">
        <v>1285</v>
      </c>
      <c r="D1467">
        <v>100</v>
      </c>
      <c r="E1467">
        <v>321518.64658090065</v>
      </c>
      <c r="F1467"/>
    </row>
    <row r="1468" spans="1:6" x14ac:dyDescent="0.3">
      <c r="A1468" t="s">
        <v>1398</v>
      </c>
      <c r="B1468" t="s">
        <v>1384</v>
      </c>
      <c r="C1468" t="s">
        <v>1285</v>
      </c>
      <c r="D1468">
        <v>100</v>
      </c>
      <c r="E1468">
        <v>326182.77680387301</v>
      </c>
      <c r="F1468"/>
    </row>
    <row r="1469" spans="1:6" x14ac:dyDescent="0.3">
      <c r="A1469" t="s">
        <v>1398</v>
      </c>
      <c r="B1469" t="s">
        <v>1360</v>
      </c>
      <c r="C1469" t="s">
        <v>1285</v>
      </c>
      <c r="D1469">
        <v>100</v>
      </c>
      <c r="E1469">
        <v>261339.66516173247</v>
      </c>
      <c r="F1469"/>
    </row>
    <row r="1470" spans="1:6" x14ac:dyDescent="0.3">
      <c r="A1470" t="s">
        <v>1398</v>
      </c>
      <c r="B1470" t="s">
        <v>1446</v>
      </c>
      <c r="C1470" t="s">
        <v>1285</v>
      </c>
      <c r="D1470">
        <v>100</v>
      </c>
      <c r="E1470">
        <v>265177.39778951695</v>
      </c>
      <c r="F1470"/>
    </row>
    <row r="1471" spans="1:6" x14ac:dyDescent="0.3">
      <c r="A1471" t="s">
        <v>1398</v>
      </c>
      <c r="B1471" t="s">
        <v>1363</v>
      </c>
      <c r="C1471" t="s">
        <v>1285</v>
      </c>
      <c r="D1471">
        <v>100</v>
      </c>
      <c r="E1471">
        <v>491933.1375917971</v>
      </c>
      <c r="F1471"/>
    </row>
    <row r="1472" spans="1:6" x14ac:dyDescent="0.3">
      <c r="A1472" t="s">
        <v>1398</v>
      </c>
      <c r="B1472" t="s">
        <v>1550</v>
      </c>
      <c r="C1472" t="s">
        <v>1285</v>
      </c>
      <c r="D1472">
        <v>100</v>
      </c>
      <c r="E1472">
        <v>387393.5023785904</v>
      </c>
      <c r="F1472"/>
    </row>
    <row r="1473" spans="1:6" x14ac:dyDescent="0.3">
      <c r="A1473" t="s">
        <v>1398</v>
      </c>
      <c r="B1473" t="s">
        <v>1553</v>
      </c>
      <c r="C1473" t="s">
        <v>1285</v>
      </c>
      <c r="D1473">
        <v>100</v>
      </c>
      <c r="E1473">
        <v>269986.01656596165</v>
      </c>
      <c r="F1473"/>
    </row>
    <row r="1474" spans="1:6" x14ac:dyDescent="0.3">
      <c r="A1474" t="s">
        <v>1326</v>
      </c>
      <c r="C1474" t="s">
        <v>1285</v>
      </c>
      <c r="D1474">
        <v>100</v>
      </c>
      <c r="E1474">
        <v>249999.99749999985</v>
      </c>
      <c r="F1474"/>
    </row>
    <row r="1475" spans="1:6" x14ac:dyDescent="0.3">
      <c r="A1475" t="s">
        <v>1326</v>
      </c>
      <c r="B1475" t="s">
        <v>1398</v>
      </c>
      <c r="C1475" t="s">
        <v>1285</v>
      </c>
      <c r="D1475">
        <v>100</v>
      </c>
      <c r="E1475">
        <v>257499.9977381998</v>
      </c>
      <c r="F1475"/>
    </row>
    <row r="1476" spans="1:6" x14ac:dyDescent="0.3">
      <c r="A1476" t="s">
        <v>1326</v>
      </c>
      <c r="B1476" t="s">
        <v>1326</v>
      </c>
      <c r="C1476" t="s">
        <v>1285</v>
      </c>
      <c r="D1476">
        <v>100</v>
      </c>
      <c r="E1476">
        <v>499999.9949999997</v>
      </c>
      <c r="F1476"/>
    </row>
    <row r="1477" spans="1:6" x14ac:dyDescent="0.3">
      <c r="A1477" t="s">
        <v>1326</v>
      </c>
      <c r="B1477" t="s">
        <v>1536</v>
      </c>
      <c r="C1477" t="s">
        <v>1285</v>
      </c>
      <c r="D1477">
        <v>100</v>
      </c>
      <c r="E1477">
        <v>340903.22096664086</v>
      </c>
      <c r="F1477"/>
    </row>
    <row r="1478" spans="1:6" x14ac:dyDescent="0.3">
      <c r="A1478" t="s">
        <v>1326</v>
      </c>
      <c r="B1478" t="s">
        <v>1537</v>
      </c>
      <c r="C1478" t="s">
        <v>1285</v>
      </c>
      <c r="D1478">
        <v>100</v>
      </c>
      <c r="E1478">
        <v>284633.1522423189</v>
      </c>
      <c r="F1478"/>
    </row>
    <row r="1479" spans="1:6" x14ac:dyDescent="0.3">
      <c r="A1479" t="s">
        <v>1326</v>
      </c>
      <c r="B1479" t="s">
        <v>1331</v>
      </c>
      <c r="C1479" t="s">
        <v>1285</v>
      </c>
      <c r="D1479">
        <v>100</v>
      </c>
      <c r="E1479">
        <v>271113.41552359425</v>
      </c>
      <c r="F1479"/>
    </row>
    <row r="1480" spans="1:6" x14ac:dyDescent="0.3">
      <c r="A1480" t="s">
        <v>1326</v>
      </c>
      <c r="B1480" t="s">
        <v>1403</v>
      </c>
      <c r="C1480" t="s">
        <v>1285</v>
      </c>
      <c r="D1480">
        <v>100</v>
      </c>
      <c r="E1480">
        <v>399614.94884210522</v>
      </c>
      <c r="F1480"/>
    </row>
    <row r="1481" spans="1:6" x14ac:dyDescent="0.3">
      <c r="A1481" t="s">
        <v>1326</v>
      </c>
      <c r="B1481" t="s">
        <v>1335</v>
      </c>
      <c r="C1481" t="s">
        <v>1285</v>
      </c>
      <c r="D1481">
        <v>100</v>
      </c>
      <c r="E1481">
        <v>305330.35206995683</v>
      </c>
      <c r="F1481"/>
    </row>
    <row r="1482" spans="1:6" x14ac:dyDescent="0.3">
      <c r="A1482" t="s">
        <v>1326</v>
      </c>
      <c r="B1482" t="s">
        <v>1405</v>
      </c>
      <c r="C1482" t="s">
        <v>1285</v>
      </c>
      <c r="D1482">
        <v>100</v>
      </c>
      <c r="E1482">
        <v>252500.00783333983</v>
      </c>
      <c r="F1482"/>
    </row>
    <row r="1483" spans="1:6" x14ac:dyDescent="0.3">
      <c r="A1483" t="s">
        <v>1326</v>
      </c>
      <c r="B1483" t="s">
        <v>1337</v>
      </c>
      <c r="C1483" t="s">
        <v>1285</v>
      </c>
      <c r="D1483">
        <v>100</v>
      </c>
      <c r="E1483">
        <v>253901.66902458295</v>
      </c>
      <c r="F1483"/>
    </row>
    <row r="1484" spans="1:6" x14ac:dyDescent="0.3">
      <c r="A1484" t="s">
        <v>1326</v>
      </c>
      <c r="B1484" t="s">
        <v>1407</v>
      </c>
      <c r="C1484" t="s">
        <v>1285</v>
      </c>
      <c r="D1484">
        <v>100</v>
      </c>
      <c r="E1484">
        <v>255000.0074999998</v>
      </c>
      <c r="F1484"/>
    </row>
    <row r="1485" spans="1:6" x14ac:dyDescent="0.3">
      <c r="A1485" t="s">
        <v>1326</v>
      </c>
      <c r="B1485" t="s">
        <v>1410</v>
      </c>
      <c r="C1485" t="s">
        <v>1285</v>
      </c>
      <c r="D1485">
        <v>100</v>
      </c>
      <c r="E1485">
        <v>264999.99749999976</v>
      </c>
      <c r="F1485"/>
    </row>
    <row r="1486" spans="1:6" x14ac:dyDescent="0.3">
      <c r="A1486" t="s">
        <v>1326</v>
      </c>
      <c r="B1486" t="s">
        <v>1414</v>
      </c>
      <c r="C1486" t="s">
        <v>1285</v>
      </c>
      <c r="D1486">
        <v>100</v>
      </c>
      <c r="E1486">
        <v>252499.99499999982</v>
      </c>
      <c r="F1486"/>
    </row>
    <row r="1487" spans="1:6" x14ac:dyDescent="0.3">
      <c r="A1487" t="s">
        <v>1326</v>
      </c>
      <c r="B1487" t="s">
        <v>1367</v>
      </c>
      <c r="C1487" t="s">
        <v>1285</v>
      </c>
      <c r="D1487">
        <v>100</v>
      </c>
      <c r="E1487">
        <v>252584.04229264005</v>
      </c>
      <c r="F1487"/>
    </row>
    <row r="1488" spans="1:6" x14ac:dyDescent="0.3">
      <c r="A1488" t="s">
        <v>1326</v>
      </c>
      <c r="B1488" t="s">
        <v>1420</v>
      </c>
      <c r="C1488" t="s">
        <v>1285</v>
      </c>
      <c r="D1488">
        <v>100</v>
      </c>
      <c r="E1488">
        <v>266104.03521874995</v>
      </c>
      <c r="F1488"/>
    </row>
    <row r="1489" spans="1:6" x14ac:dyDescent="0.3">
      <c r="A1489" t="s">
        <v>1326</v>
      </c>
      <c r="B1489" t="s">
        <v>1352</v>
      </c>
      <c r="C1489" t="s">
        <v>1285</v>
      </c>
      <c r="D1489">
        <v>100</v>
      </c>
      <c r="E1489">
        <v>392356.2620224327</v>
      </c>
      <c r="F1489"/>
    </row>
    <row r="1490" spans="1:6" x14ac:dyDescent="0.3">
      <c r="A1490" t="s">
        <v>1326</v>
      </c>
      <c r="B1490" t="s">
        <v>1369</v>
      </c>
      <c r="C1490" t="s">
        <v>1285</v>
      </c>
      <c r="D1490">
        <v>100</v>
      </c>
      <c r="E1490">
        <v>263579.40567319543</v>
      </c>
      <c r="F1490"/>
    </row>
    <row r="1491" spans="1:6" x14ac:dyDescent="0.3">
      <c r="A1491" t="s">
        <v>1326</v>
      </c>
      <c r="B1491" t="s">
        <v>1426</v>
      </c>
      <c r="C1491" t="s">
        <v>1285</v>
      </c>
      <c r="D1491">
        <v>100</v>
      </c>
      <c r="E1491">
        <v>264388.67193047743</v>
      </c>
      <c r="F1491"/>
    </row>
    <row r="1492" spans="1:6" x14ac:dyDescent="0.3">
      <c r="A1492" t="s">
        <v>1326</v>
      </c>
      <c r="B1492" t="s">
        <v>1386</v>
      </c>
      <c r="C1492" t="s">
        <v>1285</v>
      </c>
      <c r="D1492">
        <v>100</v>
      </c>
      <c r="E1492">
        <v>255000.0134999998</v>
      </c>
      <c r="F1492"/>
    </row>
    <row r="1493" spans="1:6" x14ac:dyDescent="0.3">
      <c r="A1493" t="s">
        <v>1326</v>
      </c>
      <c r="B1493" t="s">
        <v>1429</v>
      </c>
      <c r="C1493" t="s">
        <v>1285</v>
      </c>
      <c r="D1493">
        <v>100</v>
      </c>
      <c r="E1493">
        <v>254999.99749999982</v>
      </c>
      <c r="F1493"/>
    </row>
    <row r="1494" spans="1:6" x14ac:dyDescent="0.3">
      <c r="A1494" t="s">
        <v>1326</v>
      </c>
      <c r="B1494" t="s">
        <v>1432</v>
      </c>
      <c r="C1494" t="s">
        <v>1285</v>
      </c>
      <c r="D1494">
        <v>100</v>
      </c>
      <c r="E1494">
        <v>255000.0074999998</v>
      </c>
      <c r="F1494"/>
    </row>
    <row r="1495" spans="1:6" x14ac:dyDescent="0.3">
      <c r="A1495" t="s">
        <v>1326</v>
      </c>
      <c r="B1495" t="s">
        <v>1371</v>
      </c>
      <c r="C1495" t="s">
        <v>1285</v>
      </c>
      <c r="D1495">
        <v>100</v>
      </c>
      <c r="E1495">
        <v>255000.0074999998</v>
      </c>
      <c r="F1495"/>
    </row>
    <row r="1496" spans="1:6" x14ac:dyDescent="0.3">
      <c r="A1496" t="s">
        <v>1326</v>
      </c>
      <c r="B1496" t="s">
        <v>1434</v>
      </c>
      <c r="C1496" t="s">
        <v>1285</v>
      </c>
      <c r="D1496">
        <v>100</v>
      </c>
      <c r="E1496">
        <v>261133.28632397408</v>
      </c>
      <c r="F1496"/>
    </row>
    <row r="1497" spans="1:6" x14ac:dyDescent="0.3">
      <c r="A1497" t="s">
        <v>1326</v>
      </c>
      <c r="B1497" t="s">
        <v>1372</v>
      </c>
      <c r="C1497" t="s">
        <v>1285</v>
      </c>
      <c r="D1497">
        <v>100</v>
      </c>
      <c r="E1497">
        <v>254999.98949999979</v>
      </c>
      <c r="F1497"/>
    </row>
    <row r="1498" spans="1:6" x14ac:dyDescent="0.3">
      <c r="A1498" t="s">
        <v>1326</v>
      </c>
      <c r="B1498" t="s">
        <v>1340</v>
      </c>
      <c r="C1498" t="s">
        <v>1285</v>
      </c>
      <c r="D1498">
        <v>100</v>
      </c>
      <c r="E1498">
        <v>416482.19473610312</v>
      </c>
      <c r="F1498"/>
    </row>
    <row r="1499" spans="1:6" x14ac:dyDescent="0.3">
      <c r="A1499" t="s">
        <v>1326</v>
      </c>
      <c r="B1499" t="s">
        <v>1375</v>
      </c>
      <c r="C1499" t="s">
        <v>1285</v>
      </c>
      <c r="D1499">
        <v>100</v>
      </c>
      <c r="E1499">
        <v>249999.99749999985</v>
      </c>
      <c r="F1499"/>
    </row>
    <row r="1500" spans="1:6" x14ac:dyDescent="0.3">
      <c r="A1500" t="s">
        <v>1326</v>
      </c>
      <c r="B1500" t="s">
        <v>1343</v>
      </c>
      <c r="C1500" t="s">
        <v>1285</v>
      </c>
      <c r="D1500">
        <v>100</v>
      </c>
      <c r="E1500">
        <v>344782.01931069064</v>
      </c>
      <c r="F1500"/>
    </row>
    <row r="1501" spans="1:6" x14ac:dyDescent="0.3">
      <c r="A1501" t="s">
        <v>1326</v>
      </c>
      <c r="B1501" t="s">
        <v>1436</v>
      </c>
      <c r="C1501" t="s">
        <v>1285</v>
      </c>
      <c r="D1501">
        <v>100</v>
      </c>
      <c r="E1501">
        <v>259999.98752755529</v>
      </c>
      <c r="F1501"/>
    </row>
    <row r="1502" spans="1:6" x14ac:dyDescent="0.3">
      <c r="A1502" t="s">
        <v>1326</v>
      </c>
      <c r="B1502" t="s">
        <v>1376</v>
      </c>
      <c r="C1502" t="s">
        <v>1285</v>
      </c>
      <c r="D1502">
        <v>100</v>
      </c>
      <c r="E1502">
        <v>251221.00887095614</v>
      </c>
      <c r="F1502"/>
    </row>
    <row r="1503" spans="1:6" x14ac:dyDescent="0.3">
      <c r="A1503" t="s">
        <v>1326</v>
      </c>
      <c r="B1503" t="s">
        <v>1355</v>
      </c>
      <c r="C1503" t="s">
        <v>1285</v>
      </c>
      <c r="D1503">
        <v>100</v>
      </c>
      <c r="E1503">
        <v>278328.55276987696</v>
      </c>
      <c r="F1503"/>
    </row>
    <row r="1504" spans="1:6" x14ac:dyDescent="0.3">
      <c r="A1504" t="s">
        <v>1326</v>
      </c>
      <c r="B1504" t="s">
        <v>1437</v>
      </c>
      <c r="C1504" t="s">
        <v>1285</v>
      </c>
      <c r="D1504">
        <v>100</v>
      </c>
      <c r="E1504">
        <v>255136.77060347583</v>
      </c>
      <c r="F1504"/>
    </row>
    <row r="1505" spans="1:6" x14ac:dyDescent="0.3">
      <c r="A1505" t="s">
        <v>1326</v>
      </c>
      <c r="B1505" t="s">
        <v>1440</v>
      </c>
      <c r="C1505" t="s">
        <v>1285</v>
      </c>
      <c r="D1505">
        <v>100</v>
      </c>
      <c r="E1505">
        <v>254252.11930250013</v>
      </c>
      <c r="F1505"/>
    </row>
    <row r="1506" spans="1:6" x14ac:dyDescent="0.3">
      <c r="A1506" t="s">
        <v>1326</v>
      </c>
      <c r="B1506" t="s">
        <v>1442</v>
      </c>
      <c r="C1506" t="s">
        <v>1285</v>
      </c>
      <c r="D1506">
        <v>100</v>
      </c>
      <c r="E1506">
        <v>258623.57820220746</v>
      </c>
      <c r="F1506"/>
    </row>
    <row r="1507" spans="1:6" x14ac:dyDescent="0.3">
      <c r="A1507" t="s">
        <v>1326</v>
      </c>
      <c r="B1507" t="s">
        <v>1395</v>
      </c>
      <c r="C1507" t="s">
        <v>1285</v>
      </c>
      <c r="D1507">
        <v>100</v>
      </c>
      <c r="E1507">
        <v>252499.99499999982</v>
      </c>
      <c r="F1507"/>
    </row>
    <row r="1508" spans="1:6" x14ac:dyDescent="0.3">
      <c r="A1508" t="s">
        <v>1326</v>
      </c>
      <c r="B1508" t="s">
        <v>1389</v>
      </c>
      <c r="C1508" t="s">
        <v>1285</v>
      </c>
      <c r="D1508">
        <v>100</v>
      </c>
      <c r="E1508">
        <v>251249.99999999983</v>
      </c>
      <c r="F1508"/>
    </row>
    <row r="1509" spans="1:6" x14ac:dyDescent="0.3">
      <c r="A1509" t="s">
        <v>1326</v>
      </c>
      <c r="B1509" t="s">
        <v>1377</v>
      </c>
      <c r="C1509" t="s">
        <v>1285</v>
      </c>
      <c r="D1509">
        <v>100</v>
      </c>
      <c r="E1509">
        <v>254999.9774999998</v>
      </c>
      <c r="F1509"/>
    </row>
    <row r="1510" spans="1:6" x14ac:dyDescent="0.3">
      <c r="A1510" t="s">
        <v>1326</v>
      </c>
      <c r="B1510" t="s">
        <v>1392</v>
      </c>
      <c r="C1510" t="s">
        <v>1285</v>
      </c>
      <c r="D1510">
        <v>100</v>
      </c>
      <c r="E1510">
        <v>415995.85389132</v>
      </c>
      <c r="F1510"/>
    </row>
    <row r="1511" spans="1:6" x14ac:dyDescent="0.3">
      <c r="A1511" t="s">
        <v>1326</v>
      </c>
      <c r="B1511" t="s">
        <v>1392</v>
      </c>
      <c r="C1511" t="s">
        <v>1285</v>
      </c>
      <c r="D1511">
        <v>100</v>
      </c>
      <c r="E1511">
        <v>415995.85389132</v>
      </c>
      <c r="F1511"/>
    </row>
    <row r="1512" spans="1:6" x14ac:dyDescent="0.3">
      <c r="A1512" t="s">
        <v>1326</v>
      </c>
      <c r="B1512" t="s">
        <v>1345</v>
      </c>
      <c r="C1512" t="s">
        <v>1285</v>
      </c>
      <c r="D1512">
        <v>100</v>
      </c>
      <c r="E1512">
        <v>251413.6502951397</v>
      </c>
      <c r="F1512"/>
    </row>
    <row r="1513" spans="1:6" x14ac:dyDescent="0.3">
      <c r="A1513" t="s">
        <v>1326</v>
      </c>
      <c r="B1513" t="s">
        <v>1382</v>
      </c>
      <c r="C1513" t="s">
        <v>1285</v>
      </c>
      <c r="D1513">
        <v>100</v>
      </c>
      <c r="E1513">
        <v>261183.39222562057</v>
      </c>
      <c r="F1513"/>
    </row>
    <row r="1514" spans="1:6" x14ac:dyDescent="0.3">
      <c r="A1514" t="s">
        <v>1326</v>
      </c>
      <c r="B1514" t="s">
        <v>1384</v>
      </c>
      <c r="C1514" t="s">
        <v>1285</v>
      </c>
      <c r="D1514">
        <v>100</v>
      </c>
      <c r="E1514">
        <v>295321.48967458477</v>
      </c>
      <c r="F1514"/>
    </row>
    <row r="1515" spans="1:6" x14ac:dyDescent="0.3">
      <c r="A1515" t="s">
        <v>1326</v>
      </c>
      <c r="B1515" t="s">
        <v>1360</v>
      </c>
      <c r="C1515" t="s">
        <v>1285</v>
      </c>
      <c r="D1515">
        <v>100</v>
      </c>
      <c r="E1515">
        <v>260270.87905102689</v>
      </c>
      <c r="F1515"/>
    </row>
    <row r="1516" spans="1:6" x14ac:dyDescent="0.3">
      <c r="A1516" t="s">
        <v>1326</v>
      </c>
      <c r="B1516" t="s">
        <v>1446</v>
      </c>
      <c r="C1516" t="s">
        <v>1285</v>
      </c>
      <c r="D1516">
        <v>100</v>
      </c>
      <c r="E1516">
        <v>262499.9973749998</v>
      </c>
      <c r="F1516"/>
    </row>
    <row r="1517" spans="1:6" x14ac:dyDescent="0.3">
      <c r="A1517" t="s">
        <v>1326</v>
      </c>
      <c r="B1517" t="s">
        <v>1363</v>
      </c>
      <c r="C1517" t="s">
        <v>1285</v>
      </c>
      <c r="D1517">
        <v>100</v>
      </c>
      <c r="E1517">
        <v>289821.37982050894</v>
      </c>
      <c r="F1517"/>
    </row>
    <row r="1518" spans="1:6" x14ac:dyDescent="0.3">
      <c r="A1518" t="s">
        <v>1326</v>
      </c>
      <c r="B1518" t="s">
        <v>1550</v>
      </c>
      <c r="C1518" t="s">
        <v>1285</v>
      </c>
      <c r="D1518">
        <v>100</v>
      </c>
      <c r="E1518">
        <v>384184.30281342106</v>
      </c>
      <c r="F1518"/>
    </row>
    <row r="1519" spans="1:6" x14ac:dyDescent="0.3">
      <c r="A1519" t="s">
        <v>1326</v>
      </c>
      <c r="B1519" t="s">
        <v>1553</v>
      </c>
      <c r="C1519" t="s">
        <v>1285</v>
      </c>
      <c r="D1519">
        <v>100</v>
      </c>
      <c r="E1519">
        <v>327335.46260253666</v>
      </c>
      <c r="F1519"/>
    </row>
    <row r="1520" spans="1:6" x14ac:dyDescent="0.3">
      <c r="A1520" t="s">
        <v>1536</v>
      </c>
      <c r="C1520" t="s">
        <v>1285</v>
      </c>
      <c r="D1520">
        <v>100</v>
      </c>
      <c r="E1520">
        <v>249999.75</v>
      </c>
      <c r="F1520"/>
    </row>
    <row r="1521" spans="1:6" x14ac:dyDescent="0.3">
      <c r="A1521" t="s">
        <v>1536</v>
      </c>
      <c r="B1521" t="s">
        <v>1398</v>
      </c>
      <c r="C1521" t="s">
        <v>1285</v>
      </c>
      <c r="D1521">
        <v>100</v>
      </c>
      <c r="E1521">
        <v>275383.0497306012</v>
      </c>
      <c r="F1521"/>
    </row>
    <row r="1522" spans="1:6" x14ac:dyDescent="0.3">
      <c r="A1522" t="s">
        <v>1536</v>
      </c>
      <c r="B1522" t="s">
        <v>1326</v>
      </c>
      <c r="C1522" t="s">
        <v>1285</v>
      </c>
      <c r="D1522">
        <v>100</v>
      </c>
      <c r="E1522">
        <v>297499.74952499999</v>
      </c>
      <c r="F1522"/>
    </row>
    <row r="1523" spans="1:6" x14ac:dyDescent="0.3">
      <c r="A1523" t="s">
        <v>1536</v>
      </c>
      <c r="B1523" t="s">
        <v>1536</v>
      </c>
      <c r="C1523" t="s">
        <v>1285</v>
      </c>
      <c r="D1523">
        <v>100</v>
      </c>
      <c r="E1523">
        <v>499999.5</v>
      </c>
      <c r="F1523"/>
    </row>
    <row r="1524" spans="1:6" x14ac:dyDescent="0.3">
      <c r="A1524" t="s">
        <v>1536</v>
      </c>
      <c r="B1524" t="s">
        <v>1537</v>
      </c>
      <c r="C1524" t="s">
        <v>1285</v>
      </c>
      <c r="D1524">
        <v>100</v>
      </c>
      <c r="E1524">
        <v>303075.34725638101</v>
      </c>
      <c r="F1524"/>
    </row>
    <row r="1525" spans="1:6" x14ac:dyDescent="0.3">
      <c r="A1525" t="s">
        <v>1536</v>
      </c>
      <c r="B1525" t="s">
        <v>1331</v>
      </c>
      <c r="C1525" t="s">
        <v>1285</v>
      </c>
      <c r="D1525">
        <v>100</v>
      </c>
      <c r="E1525">
        <v>278016.68266311177</v>
      </c>
      <c r="F1525"/>
    </row>
    <row r="1526" spans="1:6" x14ac:dyDescent="0.3">
      <c r="A1526" t="s">
        <v>1536</v>
      </c>
      <c r="B1526" t="s">
        <v>1403</v>
      </c>
      <c r="C1526" t="s">
        <v>1285</v>
      </c>
      <c r="D1526">
        <v>100</v>
      </c>
      <c r="E1526">
        <v>481366.5982966476</v>
      </c>
      <c r="F1526"/>
    </row>
    <row r="1527" spans="1:6" x14ac:dyDescent="0.3">
      <c r="A1527" t="s">
        <v>1536</v>
      </c>
      <c r="B1527" t="s">
        <v>1335</v>
      </c>
      <c r="C1527" t="s">
        <v>1285</v>
      </c>
      <c r="D1527">
        <v>100</v>
      </c>
      <c r="E1527">
        <v>334552.88812221528</v>
      </c>
      <c r="F1527"/>
    </row>
    <row r="1528" spans="1:6" x14ac:dyDescent="0.3">
      <c r="A1528" t="s">
        <v>1536</v>
      </c>
      <c r="B1528" t="s">
        <v>1405</v>
      </c>
      <c r="C1528" t="s">
        <v>1285</v>
      </c>
      <c r="D1528">
        <v>100</v>
      </c>
      <c r="E1528">
        <v>271565.95255650772</v>
      </c>
      <c r="F1528"/>
    </row>
    <row r="1529" spans="1:6" x14ac:dyDescent="0.3">
      <c r="A1529" t="s">
        <v>1536</v>
      </c>
      <c r="B1529" t="s">
        <v>1337</v>
      </c>
      <c r="C1529" t="s">
        <v>1285</v>
      </c>
      <c r="D1529">
        <v>100</v>
      </c>
      <c r="E1529">
        <v>252627.82695405075</v>
      </c>
      <c r="F1529"/>
    </row>
    <row r="1530" spans="1:6" x14ac:dyDescent="0.3">
      <c r="A1530" t="s">
        <v>1536</v>
      </c>
      <c r="B1530" t="s">
        <v>1407</v>
      </c>
      <c r="C1530" t="s">
        <v>1285</v>
      </c>
      <c r="D1530">
        <v>100</v>
      </c>
      <c r="E1530">
        <v>254999.76</v>
      </c>
      <c r="F1530"/>
    </row>
    <row r="1531" spans="1:6" x14ac:dyDescent="0.3">
      <c r="A1531" t="s">
        <v>1536</v>
      </c>
      <c r="B1531" t="s">
        <v>1410</v>
      </c>
      <c r="C1531" t="s">
        <v>1285</v>
      </c>
      <c r="D1531">
        <v>100</v>
      </c>
      <c r="E1531">
        <v>257499.75</v>
      </c>
      <c r="F1531"/>
    </row>
    <row r="1532" spans="1:6" x14ac:dyDescent="0.3">
      <c r="A1532" t="s">
        <v>1536</v>
      </c>
      <c r="B1532" t="s">
        <v>1414</v>
      </c>
      <c r="C1532" t="s">
        <v>1285</v>
      </c>
      <c r="D1532">
        <v>100</v>
      </c>
      <c r="E1532">
        <v>267499.73249999998</v>
      </c>
      <c r="F1532"/>
    </row>
    <row r="1533" spans="1:6" x14ac:dyDescent="0.3">
      <c r="A1533" t="s">
        <v>1536</v>
      </c>
      <c r="B1533" t="s">
        <v>1367</v>
      </c>
      <c r="C1533" t="s">
        <v>1285</v>
      </c>
      <c r="D1533">
        <v>100</v>
      </c>
      <c r="E1533">
        <v>272499.65999999997</v>
      </c>
      <c r="F1533"/>
    </row>
    <row r="1534" spans="1:6" x14ac:dyDescent="0.3">
      <c r="A1534" t="s">
        <v>1536</v>
      </c>
      <c r="B1534" t="s">
        <v>1420</v>
      </c>
      <c r="C1534" t="s">
        <v>1285</v>
      </c>
      <c r="D1534">
        <v>100</v>
      </c>
      <c r="E1534">
        <v>256959.8356128429</v>
      </c>
      <c r="F1534"/>
    </row>
    <row r="1535" spans="1:6" x14ac:dyDescent="0.3">
      <c r="A1535" t="s">
        <v>1536</v>
      </c>
      <c r="B1535" t="s">
        <v>1352</v>
      </c>
      <c r="C1535" t="s">
        <v>1285</v>
      </c>
      <c r="D1535">
        <v>100</v>
      </c>
      <c r="E1535">
        <v>320059.0476294274</v>
      </c>
      <c r="F1535"/>
    </row>
    <row r="1536" spans="1:6" x14ac:dyDescent="0.3">
      <c r="A1536" t="s">
        <v>1536</v>
      </c>
      <c r="B1536" t="s">
        <v>1369</v>
      </c>
      <c r="C1536" t="s">
        <v>1285</v>
      </c>
      <c r="D1536">
        <v>100</v>
      </c>
      <c r="E1536">
        <v>275242.58854684251</v>
      </c>
      <c r="F1536"/>
    </row>
    <row r="1537" spans="1:6" x14ac:dyDescent="0.3">
      <c r="A1537" t="s">
        <v>1536</v>
      </c>
      <c r="B1537" t="s">
        <v>1426</v>
      </c>
      <c r="C1537" t="s">
        <v>1285</v>
      </c>
      <c r="D1537">
        <v>100</v>
      </c>
      <c r="E1537">
        <v>258787.32537802748</v>
      </c>
      <c r="F1537"/>
    </row>
    <row r="1538" spans="1:6" x14ac:dyDescent="0.3">
      <c r="A1538" t="s">
        <v>1536</v>
      </c>
      <c r="B1538" t="s">
        <v>1386</v>
      </c>
      <c r="C1538" t="s">
        <v>1285</v>
      </c>
      <c r="D1538">
        <v>100</v>
      </c>
      <c r="E1538">
        <v>267724.24971629592</v>
      </c>
      <c r="F1538"/>
    </row>
    <row r="1539" spans="1:6" x14ac:dyDescent="0.3">
      <c r="A1539" t="s">
        <v>1536</v>
      </c>
      <c r="B1539" t="s">
        <v>1429</v>
      </c>
      <c r="C1539" t="s">
        <v>1285</v>
      </c>
      <c r="D1539">
        <v>100</v>
      </c>
      <c r="E1539">
        <v>270918.35847668856</v>
      </c>
      <c r="F1539"/>
    </row>
    <row r="1540" spans="1:6" x14ac:dyDescent="0.3">
      <c r="A1540" t="s">
        <v>1536</v>
      </c>
      <c r="B1540" t="s">
        <v>1432</v>
      </c>
      <c r="C1540" t="s">
        <v>1285</v>
      </c>
      <c r="D1540">
        <v>100</v>
      </c>
      <c r="E1540">
        <v>249999.75</v>
      </c>
      <c r="F1540"/>
    </row>
    <row r="1541" spans="1:6" x14ac:dyDescent="0.3">
      <c r="A1541" t="s">
        <v>1536</v>
      </c>
      <c r="B1541" t="s">
        <v>1371</v>
      </c>
      <c r="C1541" t="s">
        <v>1285</v>
      </c>
      <c r="D1541">
        <v>100</v>
      </c>
      <c r="E1541">
        <v>249999.75</v>
      </c>
      <c r="F1541"/>
    </row>
    <row r="1542" spans="1:6" x14ac:dyDescent="0.3">
      <c r="A1542" t="s">
        <v>1536</v>
      </c>
      <c r="B1542" t="s">
        <v>1434</v>
      </c>
      <c r="C1542" t="s">
        <v>1285</v>
      </c>
      <c r="D1542">
        <v>100</v>
      </c>
      <c r="E1542">
        <v>262849.83509648859</v>
      </c>
      <c r="F1542"/>
    </row>
    <row r="1543" spans="1:6" x14ac:dyDescent="0.3">
      <c r="A1543" t="s">
        <v>1536</v>
      </c>
      <c r="B1543" t="s">
        <v>1372</v>
      </c>
      <c r="C1543" t="s">
        <v>1285</v>
      </c>
      <c r="D1543">
        <v>100</v>
      </c>
      <c r="E1543">
        <v>259999.734</v>
      </c>
      <c r="F1543"/>
    </row>
    <row r="1544" spans="1:6" x14ac:dyDescent="0.3">
      <c r="A1544" t="s">
        <v>1536</v>
      </c>
      <c r="B1544" t="s">
        <v>1340</v>
      </c>
      <c r="C1544" t="s">
        <v>1285</v>
      </c>
      <c r="D1544">
        <v>100</v>
      </c>
      <c r="E1544">
        <v>325730.23169950885</v>
      </c>
      <c r="F1544"/>
    </row>
    <row r="1545" spans="1:6" x14ac:dyDescent="0.3">
      <c r="A1545" t="s">
        <v>1536</v>
      </c>
      <c r="B1545" t="s">
        <v>1375</v>
      </c>
      <c r="C1545" t="s">
        <v>1285</v>
      </c>
      <c r="D1545">
        <v>100</v>
      </c>
      <c r="E1545">
        <v>254999.75</v>
      </c>
      <c r="F1545"/>
    </row>
    <row r="1546" spans="1:6" x14ac:dyDescent="0.3">
      <c r="A1546" t="s">
        <v>1536</v>
      </c>
      <c r="B1546" t="s">
        <v>1343</v>
      </c>
      <c r="C1546" t="s">
        <v>1285</v>
      </c>
      <c r="D1546">
        <v>100</v>
      </c>
      <c r="E1546">
        <v>301480.15640560223</v>
      </c>
      <c r="F1546"/>
    </row>
    <row r="1547" spans="1:6" x14ac:dyDescent="0.3">
      <c r="A1547" t="s">
        <v>1536</v>
      </c>
      <c r="B1547" t="s">
        <v>1436</v>
      </c>
      <c r="C1547" t="s">
        <v>1285</v>
      </c>
      <c r="D1547">
        <v>100</v>
      </c>
      <c r="E1547">
        <v>284999.71509644436</v>
      </c>
      <c r="F1547"/>
    </row>
    <row r="1548" spans="1:6" x14ac:dyDescent="0.3">
      <c r="A1548" t="s">
        <v>1536</v>
      </c>
      <c r="B1548" t="s">
        <v>1376</v>
      </c>
      <c r="C1548" t="s">
        <v>1285</v>
      </c>
      <c r="D1548">
        <v>100</v>
      </c>
      <c r="E1548">
        <v>255396.13195411343</v>
      </c>
      <c r="F1548"/>
    </row>
    <row r="1549" spans="1:6" x14ac:dyDescent="0.3">
      <c r="A1549" t="s">
        <v>1536</v>
      </c>
      <c r="B1549" t="s">
        <v>1355</v>
      </c>
      <c r="C1549" t="s">
        <v>1285</v>
      </c>
      <c r="D1549">
        <v>100</v>
      </c>
      <c r="E1549">
        <v>293517.18178808573</v>
      </c>
      <c r="F1549"/>
    </row>
    <row r="1550" spans="1:6" x14ac:dyDescent="0.3">
      <c r="A1550" t="s">
        <v>1536</v>
      </c>
      <c r="B1550" t="s">
        <v>1437</v>
      </c>
      <c r="C1550" t="s">
        <v>1285</v>
      </c>
      <c r="D1550">
        <v>100</v>
      </c>
      <c r="E1550">
        <v>272435.31656185078</v>
      </c>
      <c r="F1550"/>
    </row>
    <row r="1551" spans="1:6" x14ac:dyDescent="0.3">
      <c r="A1551" t="s">
        <v>1536</v>
      </c>
      <c r="B1551" t="s">
        <v>1440</v>
      </c>
      <c r="C1551" t="s">
        <v>1285</v>
      </c>
      <c r="D1551">
        <v>100</v>
      </c>
      <c r="E1551">
        <v>272650.98740048526</v>
      </c>
      <c r="F1551"/>
    </row>
    <row r="1552" spans="1:6" x14ac:dyDescent="0.3">
      <c r="A1552" t="s">
        <v>1536</v>
      </c>
      <c r="B1552" t="s">
        <v>1442</v>
      </c>
      <c r="C1552" t="s">
        <v>1285</v>
      </c>
      <c r="D1552">
        <v>100</v>
      </c>
      <c r="E1552">
        <v>274999.8</v>
      </c>
      <c r="F1552"/>
    </row>
    <row r="1553" spans="1:6" x14ac:dyDescent="0.3">
      <c r="A1553" t="s">
        <v>1536</v>
      </c>
      <c r="B1553" t="s">
        <v>1395</v>
      </c>
      <c r="C1553" t="s">
        <v>1285</v>
      </c>
      <c r="D1553">
        <v>100</v>
      </c>
      <c r="E1553">
        <v>263645.44887774694</v>
      </c>
      <c r="F1553"/>
    </row>
    <row r="1554" spans="1:6" x14ac:dyDescent="0.3">
      <c r="A1554" t="s">
        <v>1536</v>
      </c>
      <c r="B1554" t="s">
        <v>1389</v>
      </c>
      <c r="C1554" t="s">
        <v>1285</v>
      </c>
      <c r="D1554">
        <v>100</v>
      </c>
      <c r="E1554">
        <v>255624.76125000001</v>
      </c>
      <c r="F1554"/>
    </row>
    <row r="1555" spans="1:6" x14ac:dyDescent="0.3">
      <c r="A1555" t="s">
        <v>1536</v>
      </c>
      <c r="B1555" t="s">
        <v>1377</v>
      </c>
      <c r="C1555" t="s">
        <v>1285</v>
      </c>
      <c r="D1555">
        <v>100</v>
      </c>
      <c r="E1555">
        <v>252499.74</v>
      </c>
      <c r="F1555"/>
    </row>
    <row r="1556" spans="1:6" x14ac:dyDescent="0.3">
      <c r="A1556" t="s">
        <v>1536</v>
      </c>
      <c r="B1556" t="s">
        <v>1392</v>
      </c>
      <c r="C1556" t="s">
        <v>1285</v>
      </c>
      <c r="D1556">
        <v>100</v>
      </c>
      <c r="E1556">
        <v>458703.25406163611</v>
      </c>
      <c r="F1556"/>
    </row>
    <row r="1557" spans="1:6" x14ac:dyDescent="0.3">
      <c r="A1557" t="s">
        <v>1536</v>
      </c>
      <c r="B1557" t="s">
        <v>1392</v>
      </c>
      <c r="C1557" t="s">
        <v>1285</v>
      </c>
      <c r="D1557">
        <v>100</v>
      </c>
      <c r="E1557">
        <v>458703.25406163611</v>
      </c>
      <c r="F1557"/>
    </row>
    <row r="1558" spans="1:6" x14ac:dyDescent="0.3">
      <c r="A1558" t="s">
        <v>1536</v>
      </c>
      <c r="B1558" t="s">
        <v>1345</v>
      </c>
      <c r="C1558" t="s">
        <v>1285</v>
      </c>
      <c r="D1558">
        <v>100</v>
      </c>
      <c r="E1558">
        <v>270908.57978462608</v>
      </c>
      <c r="F1558"/>
    </row>
    <row r="1559" spans="1:6" x14ac:dyDescent="0.3">
      <c r="A1559" t="s">
        <v>1536</v>
      </c>
      <c r="B1559" t="s">
        <v>1382</v>
      </c>
      <c r="C1559" t="s">
        <v>1285</v>
      </c>
      <c r="D1559">
        <v>100</v>
      </c>
      <c r="E1559">
        <v>269999.7501</v>
      </c>
      <c r="F1559"/>
    </row>
    <row r="1560" spans="1:6" x14ac:dyDescent="0.3">
      <c r="A1560" t="s">
        <v>1536</v>
      </c>
      <c r="B1560" t="s">
        <v>1384</v>
      </c>
      <c r="C1560" t="s">
        <v>1285</v>
      </c>
      <c r="D1560">
        <v>100</v>
      </c>
      <c r="E1560">
        <v>283476.21253969899</v>
      </c>
      <c r="F1560"/>
    </row>
    <row r="1561" spans="1:6" x14ac:dyDescent="0.3">
      <c r="A1561" t="s">
        <v>1536</v>
      </c>
      <c r="B1561" t="s">
        <v>1360</v>
      </c>
      <c r="C1561" t="s">
        <v>1285</v>
      </c>
      <c r="D1561">
        <v>100</v>
      </c>
      <c r="E1561">
        <v>274999.75</v>
      </c>
      <c r="F1561"/>
    </row>
    <row r="1562" spans="1:6" x14ac:dyDescent="0.3">
      <c r="A1562" t="s">
        <v>1536</v>
      </c>
      <c r="B1562" t="s">
        <v>1446</v>
      </c>
      <c r="C1562" t="s">
        <v>1285</v>
      </c>
      <c r="D1562">
        <v>100</v>
      </c>
      <c r="E1562">
        <v>276691.99003751326</v>
      </c>
      <c r="F1562"/>
    </row>
    <row r="1563" spans="1:6" x14ac:dyDescent="0.3">
      <c r="A1563" t="s">
        <v>1536</v>
      </c>
      <c r="B1563" t="s">
        <v>1363</v>
      </c>
      <c r="C1563" t="s">
        <v>1285</v>
      </c>
      <c r="D1563">
        <v>100</v>
      </c>
      <c r="E1563">
        <v>320961.06352902675</v>
      </c>
      <c r="F1563"/>
    </row>
    <row r="1564" spans="1:6" x14ac:dyDescent="0.3">
      <c r="A1564" t="s">
        <v>1536</v>
      </c>
      <c r="B1564" t="s">
        <v>1550</v>
      </c>
      <c r="C1564" t="s">
        <v>1285</v>
      </c>
      <c r="D1564">
        <v>100</v>
      </c>
      <c r="E1564">
        <v>423023.92793727806</v>
      </c>
      <c r="F1564"/>
    </row>
    <row r="1565" spans="1:6" x14ac:dyDescent="0.3">
      <c r="A1565" t="s">
        <v>1536</v>
      </c>
      <c r="B1565" t="s">
        <v>1553</v>
      </c>
      <c r="C1565" t="s">
        <v>1285</v>
      </c>
      <c r="D1565">
        <v>100</v>
      </c>
      <c r="E1565">
        <v>435878.20116610633</v>
      </c>
      <c r="F1565"/>
    </row>
    <row r="1566" spans="1:6" x14ac:dyDescent="0.3">
      <c r="A1566" t="s">
        <v>1537</v>
      </c>
      <c r="C1566" t="s">
        <v>1285</v>
      </c>
      <c r="D1566">
        <v>100</v>
      </c>
      <c r="E1566">
        <v>250002.00000000003</v>
      </c>
      <c r="F1566"/>
    </row>
    <row r="1567" spans="1:6" x14ac:dyDescent="0.3">
      <c r="A1567" t="s">
        <v>1537</v>
      </c>
      <c r="B1567" t="s">
        <v>1398</v>
      </c>
      <c r="C1567" t="s">
        <v>1285</v>
      </c>
      <c r="D1567">
        <v>100</v>
      </c>
      <c r="E1567">
        <v>321861.98386486509</v>
      </c>
      <c r="F1567"/>
    </row>
    <row r="1568" spans="1:6" x14ac:dyDescent="0.3">
      <c r="A1568" t="s">
        <v>1537</v>
      </c>
      <c r="B1568" t="s">
        <v>1326</v>
      </c>
      <c r="C1568" t="s">
        <v>1285</v>
      </c>
      <c r="D1568">
        <v>100</v>
      </c>
      <c r="E1568">
        <v>257501.99992500004</v>
      </c>
      <c r="F1568"/>
    </row>
    <row r="1569" spans="1:6" x14ac:dyDescent="0.3">
      <c r="A1569" t="s">
        <v>1537</v>
      </c>
      <c r="B1569" t="s">
        <v>1536</v>
      </c>
      <c r="C1569" t="s">
        <v>1285</v>
      </c>
      <c r="D1569">
        <v>100</v>
      </c>
      <c r="E1569">
        <v>267125.69743590034</v>
      </c>
      <c r="F1569"/>
    </row>
    <row r="1570" spans="1:6" x14ac:dyDescent="0.3">
      <c r="A1570" t="s">
        <v>1537</v>
      </c>
      <c r="B1570" t="s">
        <v>1537</v>
      </c>
      <c r="C1570" t="s">
        <v>1285</v>
      </c>
      <c r="D1570">
        <v>100</v>
      </c>
      <c r="E1570">
        <v>500004.00000000006</v>
      </c>
      <c r="F1570"/>
    </row>
    <row r="1571" spans="1:6" x14ac:dyDescent="0.3">
      <c r="A1571" t="s">
        <v>1537</v>
      </c>
      <c r="B1571" t="s">
        <v>1331</v>
      </c>
      <c r="C1571" t="s">
        <v>1285</v>
      </c>
      <c r="D1571">
        <v>100</v>
      </c>
      <c r="E1571">
        <v>288826.56858129834</v>
      </c>
      <c r="F1571"/>
    </row>
    <row r="1572" spans="1:6" x14ac:dyDescent="0.3">
      <c r="A1572" t="s">
        <v>1537</v>
      </c>
      <c r="B1572" t="s">
        <v>1403</v>
      </c>
      <c r="C1572" t="s">
        <v>1285</v>
      </c>
      <c r="D1572">
        <v>100</v>
      </c>
      <c r="E1572">
        <v>262797.13957869273</v>
      </c>
      <c r="F1572"/>
    </row>
    <row r="1573" spans="1:6" x14ac:dyDescent="0.3">
      <c r="A1573" t="s">
        <v>1537</v>
      </c>
      <c r="B1573" t="s">
        <v>1335</v>
      </c>
      <c r="C1573" t="s">
        <v>1285</v>
      </c>
      <c r="D1573">
        <v>100</v>
      </c>
      <c r="E1573">
        <v>254293.152360482</v>
      </c>
      <c r="F1573"/>
    </row>
    <row r="1574" spans="1:6" x14ac:dyDescent="0.3">
      <c r="A1574" t="s">
        <v>1537</v>
      </c>
      <c r="B1574" t="s">
        <v>1405</v>
      </c>
      <c r="C1574" t="s">
        <v>1285</v>
      </c>
      <c r="D1574">
        <v>100</v>
      </c>
      <c r="E1574">
        <v>250706.11740108021</v>
      </c>
      <c r="F1574"/>
    </row>
    <row r="1575" spans="1:6" x14ac:dyDescent="0.3">
      <c r="A1575" t="s">
        <v>1537</v>
      </c>
      <c r="B1575" t="s">
        <v>1337</v>
      </c>
      <c r="C1575" t="s">
        <v>1285</v>
      </c>
      <c r="D1575">
        <v>100</v>
      </c>
      <c r="E1575">
        <v>250002.00000000003</v>
      </c>
      <c r="F1575"/>
    </row>
    <row r="1576" spans="1:6" x14ac:dyDescent="0.3">
      <c r="A1576" t="s">
        <v>1537</v>
      </c>
      <c r="B1576" t="s">
        <v>1407</v>
      </c>
      <c r="C1576" t="s">
        <v>1285</v>
      </c>
      <c r="D1576">
        <v>100</v>
      </c>
      <c r="E1576">
        <v>250002.00000000003</v>
      </c>
      <c r="F1576"/>
    </row>
    <row r="1577" spans="1:6" x14ac:dyDescent="0.3">
      <c r="A1577" t="s">
        <v>1537</v>
      </c>
      <c r="B1577" t="s">
        <v>1410</v>
      </c>
      <c r="C1577" t="s">
        <v>1285</v>
      </c>
      <c r="D1577">
        <v>100</v>
      </c>
      <c r="E1577">
        <v>257528.49964297921</v>
      </c>
      <c r="F1577"/>
    </row>
    <row r="1578" spans="1:6" x14ac:dyDescent="0.3">
      <c r="A1578" t="s">
        <v>1537</v>
      </c>
      <c r="B1578" t="s">
        <v>1414</v>
      </c>
      <c r="C1578" t="s">
        <v>1285</v>
      </c>
      <c r="D1578">
        <v>100</v>
      </c>
      <c r="E1578">
        <v>250002.00000000003</v>
      </c>
      <c r="F1578"/>
    </row>
    <row r="1579" spans="1:6" x14ac:dyDescent="0.3">
      <c r="A1579" t="s">
        <v>1537</v>
      </c>
      <c r="B1579" t="s">
        <v>1367</v>
      </c>
      <c r="C1579" t="s">
        <v>1285</v>
      </c>
      <c r="D1579">
        <v>100</v>
      </c>
      <c r="E1579">
        <v>250002.00000000003</v>
      </c>
      <c r="F1579"/>
    </row>
    <row r="1580" spans="1:6" x14ac:dyDescent="0.3">
      <c r="A1580" t="s">
        <v>1537</v>
      </c>
      <c r="B1580" t="s">
        <v>1420</v>
      </c>
      <c r="C1580" t="s">
        <v>1285</v>
      </c>
      <c r="D1580">
        <v>100</v>
      </c>
      <c r="E1580">
        <v>270064.9269923502</v>
      </c>
      <c r="F1580"/>
    </row>
    <row r="1581" spans="1:6" x14ac:dyDescent="0.3">
      <c r="A1581" t="s">
        <v>1537</v>
      </c>
      <c r="B1581" t="s">
        <v>1352</v>
      </c>
      <c r="C1581" t="s">
        <v>1285</v>
      </c>
      <c r="D1581">
        <v>100</v>
      </c>
      <c r="E1581">
        <v>255001.99300000002</v>
      </c>
      <c r="F1581"/>
    </row>
    <row r="1582" spans="1:6" x14ac:dyDescent="0.3">
      <c r="A1582" t="s">
        <v>1537</v>
      </c>
      <c r="B1582" t="s">
        <v>1369</v>
      </c>
      <c r="C1582" t="s">
        <v>1285</v>
      </c>
      <c r="D1582">
        <v>100</v>
      </c>
      <c r="E1582">
        <v>260514.57620648629</v>
      </c>
      <c r="F1582"/>
    </row>
    <row r="1583" spans="1:6" x14ac:dyDescent="0.3">
      <c r="A1583" t="s">
        <v>1537</v>
      </c>
      <c r="B1583" t="s">
        <v>1426</v>
      </c>
      <c r="C1583" t="s">
        <v>1285</v>
      </c>
      <c r="D1583">
        <v>100</v>
      </c>
      <c r="E1583">
        <v>306857.60582026723</v>
      </c>
      <c r="F1583"/>
    </row>
    <row r="1584" spans="1:6" x14ac:dyDescent="0.3">
      <c r="A1584" t="s">
        <v>1537</v>
      </c>
      <c r="B1584" t="s">
        <v>1386</v>
      </c>
      <c r="C1584" t="s">
        <v>1285</v>
      </c>
      <c r="D1584">
        <v>100</v>
      </c>
      <c r="E1584">
        <v>303796.26204749162</v>
      </c>
      <c r="F1584"/>
    </row>
    <row r="1585" spans="1:6" x14ac:dyDescent="0.3">
      <c r="A1585" t="s">
        <v>1537</v>
      </c>
      <c r="B1585" t="s">
        <v>1429</v>
      </c>
      <c r="C1585" t="s">
        <v>1285</v>
      </c>
      <c r="D1585">
        <v>100</v>
      </c>
      <c r="E1585">
        <v>312274.68697530602</v>
      </c>
      <c r="F1585"/>
    </row>
    <row r="1586" spans="1:6" x14ac:dyDescent="0.3">
      <c r="A1586" t="s">
        <v>1537</v>
      </c>
      <c r="B1586" t="s">
        <v>1432</v>
      </c>
      <c r="C1586" t="s">
        <v>1285</v>
      </c>
      <c r="D1586">
        <v>100</v>
      </c>
      <c r="E1586">
        <v>259872.86415352544</v>
      </c>
      <c r="F1586"/>
    </row>
    <row r="1587" spans="1:6" x14ac:dyDescent="0.3">
      <c r="A1587" t="s">
        <v>1537</v>
      </c>
      <c r="B1587" t="s">
        <v>1371</v>
      </c>
      <c r="C1587" t="s">
        <v>1285</v>
      </c>
      <c r="D1587">
        <v>100</v>
      </c>
      <c r="E1587">
        <v>255002.01000000004</v>
      </c>
      <c r="F1587"/>
    </row>
    <row r="1588" spans="1:6" x14ac:dyDescent="0.3">
      <c r="A1588" t="s">
        <v>1537</v>
      </c>
      <c r="B1588" t="s">
        <v>1434</v>
      </c>
      <c r="C1588" t="s">
        <v>1285</v>
      </c>
      <c r="D1588">
        <v>100</v>
      </c>
      <c r="E1588">
        <v>252502.00100000002</v>
      </c>
      <c r="F1588"/>
    </row>
    <row r="1589" spans="1:6" x14ac:dyDescent="0.3">
      <c r="A1589" t="s">
        <v>1537</v>
      </c>
      <c r="B1589" t="s">
        <v>1372</v>
      </c>
      <c r="C1589" t="s">
        <v>1285</v>
      </c>
      <c r="D1589">
        <v>100</v>
      </c>
      <c r="E1589">
        <v>257501.98800000001</v>
      </c>
      <c r="F1589"/>
    </row>
    <row r="1590" spans="1:6" x14ac:dyDescent="0.3">
      <c r="A1590" t="s">
        <v>1537</v>
      </c>
      <c r="B1590" t="s">
        <v>1340</v>
      </c>
      <c r="C1590" t="s">
        <v>1285</v>
      </c>
      <c r="D1590">
        <v>100</v>
      </c>
      <c r="E1590">
        <v>262065.19433332037</v>
      </c>
      <c r="F1590"/>
    </row>
    <row r="1591" spans="1:6" x14ac:dyDescent="0.3">
      <c r="A1591" t="s">
        <v>1537</v>
      </c>
      <c r="B1591" t="s">
        <v>1375</v>
      </c>
      <c r="C1591" t="s">
        <v>1285</v>
      </c>
      <c r="D1591">
        <v>100</v>
      </c>
      <c r="E1591">
        <v>250002.00000000003</v>
      </c>
      <c r="F1591"/>
    </row>
    <row r="1592" spans="1:6" x14ac:dyDescent="0.3">
      <c r="A1592" t="s">
        <v>1537</v>
      </c>
      <c r="B1592" t="s">
        <v>1343</v>
      </c>
      <c r="C1592" t="s">
        <v>1285</v>
      </c>
      <c r="D1592">
        <v>100</v>
      </c>
      <c r="E1592">
        <v>250002.00000000003</v>
      </c>
      <c r="F1592"/>
    </row>
    <row r="1593" spans="1:6" x14ac:dyDescent="0.3">
      <c r="A1593" t="s">
        <v>1537</v>
      </c>
      <c r="B1593" t="s">
        <v>1436</v>
      </c>
      <c r="C1593" t="s">
        <v>1285</v>
      </c>
      <c r="D1593">
        <v>100</v>
      </c>
      <c r="E1593">
        <v>359428.14593897702</v>
      </c>
      <c r="F1593"/>
    </row>
    <row r="1594" spans="1:6" x14ac:dyDescent="0.3">
      <c r="A1594" t="s">
        <v>1537</v>
      </c>
      <c r="B1594" t="s">
        <v>1376</v>
      </c>
      <c r="C1594" t="s">
        <v>1285</v>
      </c>
      <c r="D1594">
        <v>100</v>
      </c>
      <c r="E1594">
        <v>250002.00000000003</v>
      </c>
      <c r="F1594"/>
    </row>
    <row r="1595" spans="1:6" x14ac:dyDescent="0.3">
      <c r="A1595" t="s">
        <v>1537</v>
      </c>
      <c r="B1595" t="s">
        <v>1355</v>
      </c>
      <c r="C1595" t="s">
        <v>1285</v>
      </c>
      <c r="D1595">
        <v>100</v>
      </c>
      <c r="E1595">
        <v>255502.24866775345</v>
      </c>
      <c r="F1595"/>
    </row>
    <row r="1596" spans="1:6" x14ac:dyDescent="0.3">
      <c r="A1596" t="s">
        <v>1537</v>
      </c>
      <c r="B1596" t="s">
        <v>1437</v>
      </c>
      <c r="C1596" t="s">
        <v>1285</v>
      </c>
      <c r="D1596">
        <v>100</v>
      </c>
      <c r="E1596">
        <v>329526.12028566917</v>
      </c>
      <c r="F1596"/>
    </row>
    <row r="1597" spans="1:6" x14ac:dyDescent="0.3">
      <c r="A1597" t="s">
        <v>1537</v>
      </c>
      <c r="B1597" t="s">
        <v>1440</v>
      </c>
      <c r="C1597" t="s">
        <v>1285</v>
      </c>
      <c r="D1597">
        <v>100</v>
      </c>
      <c r="E1597">
        <v>312954.7801585425</v>
      </c>
      <c r="F1597"/>
    </row>
    <row r="1598" spans="1:6" x14ac:dyDescent="0.3">
      <c r="A1598" t="s">
        <v>1537</v>
      </c>
      <c r="B1598" t="s">
        <v>1442</v>
      </c>
      <c r="C1598" t="s">
        <v>1285</v>
      </c>
      <c r="D1598">
        <v>100</v>
      </c>
      <c r="E1598">
        <v>336425.73578396032</v>
      </c>
      <c r="F1598"/>
    </row>
    <row r="1599" spans="1:6" x14ac:dyDescent="0.3">
      <c r="A1599" t="s">
        <v>1537</v>
      </c>
      <c r="B1599" t="s">
        <v>1395</v>
      </c>
      <c r="C1599" t="s">
        <v>1285</v>
      </c>
      <c r="D1599">
        <v>100</v>
      </c>
      <c r="E1599">
        <v>293640.14117519301</v>
      </c>
      <c r="F1599"/>
    </row>
    <row r="1600" spans="1:6" x14ac:dyDescent="0.3">
      <c r="A1600" t="s">
        <v>1537</v>
      </c>
      <c r="B1600" t="s">
        <v>1389</v>
      </c>
      <c r="C1600" t="s">
        <v>1285</v>
      </c>
      <c r="D1600">
        <v>100</v>
      </c>
      <c r="E1600">
        <v>250002.00000000003</v>
      </c>
      <c r="F1600"/>
    </row>
    <row r="1601" spans="1:6" x14ac:dyDescent="0.3">
      <c r="A1601" t="s">
        <v>1537</v>
      </c>
      <c r="B1601" t="s">
        <v>1377</v>
      </c>
      <c r="C1601" t="s">
        <v>1285</v>
      </c>
      <c r="D1601">
        <v>100</v>
      </c>
      <c r="E1601">
        <v>250002.00000000003</v>
      </c>
      <c r="F1601"/>
    </row>
    <row r="1602" spans="1:6" x14ac:dyDescent="0.3">
      <c r="A1602" t="s">
        <v>1537</v>
      </c>
      <c r="B1602" t="s">
        <v>1392</v>
      </c>
      <c r="C1602" t="s">
        <v>1285</v>
      </c>
      <c r="D1602">
        <v>100</v>
      </c>
      <c r="E1602">
        <v>266907.2860838389</v>
      </c>
      <c r="F1602"/>
    </row>
    <row r="1603" spans="1:6" x14ac:dyDescent="0.3">
      <c r="A1603" t="s">
        <v>1537</v>
      </c>
      <c r="B1603" t="s">
        <v>1392</v>
      </c>
      <c r="C1603" t="s">
        <v>1285</v>
      </c>
      <c r="D1603">
        <v>100</v>
      </c>
      <c r="E1603">
        <v>266907.2860838389</v>
      </c>
      <c r="F1603"/>
    </row>
    <row r="1604" spans="1:6" x14ac:dyDescent="0.3">
      <c r="A1604" t="s">
        <v>1537</v>
      </c>
      <c r="B1604" t="s">
        <v>1345</v>
      </c>
      <c r="C1604" t="s">
        <v>1285</v>
      </c>
      <c r="D1604">
        <v>100</v>
      </c>
      <c r="E1604">
        <v>250011.92928990917</v>
      </c>
      <c r="F1604"/>
    </row>
    <row r="1605" spans="1:6" x14ac:dyDescent="0.3">
      <c r="A1605" t="s">
        <v>1537</v>
      </c>
      <c r="B1605" t="s">
        <v>1382</v>
      </c>
      <c r="C1605" t="s">
        <v>1285</v>
      </c>
      <c r="D1605">
        <v>100</v>
      </c>
      <c r="E1605">
        <v>284430.00825233321</v>
      </c>
      <c r="F1605"/>
    </row>
    <row r="1606" spans="1:6" x14ac:dyDescent="0.3">
      <c r="A1606" t="s">
        <v>1537</v>
      </c>
      <c r="B1606" t="s">
        <v>1384</v>
      </c>
      <c r="C1606" t="s">
        <v>1285</v>
      </c>
      <c r="D1606">
        <v>100</v>
      </c>
      <c r="E1606">
        <v>314428.22921632021</v>
      </c>
      <c r="F1606"/>
    </row>
    <row r="1607" spans="1:6" x14ac:dyDescent="0.3">
      <c r="A1607" t="s">
        <v>1537</v>
      </c>
      <c r="B1607" t="s">
        <v>1360</v>
      </c>
      <c r="C1607" t="s">
        <v>1285</v>
      </c>
      <c r="D1607">
        <v>100</v>
      </c>
      <c r="E1607">
        <v>260097.072773069</v>
      </c>
      <c r="F1607"/>
    </row>
    <row r="1608" spans="1:6" x14ac:dyDescent="0.3">
      <c r="A1608" t="s">
        <v>1537</v>
      </c>
      <c r="B1608" t="s">
        <v>1446</v>
      </c>
      <c r="C1608" t="s">
        <v>1285</v>
      </c>
      <c r="D1608">
        <v>100</v>
      </c>
      <c r="E1608">
        <v>264241.37103291543</v>
      </c>
      <c r="F1608"/>
    </row>
    <row r="1609" spans="1:6" x14ac:dyDescent="0.3">
      <c r="A1609" t="s">
        <v>1537</v>
      </c>
      <c r="B1609" t="s">
        <v>1363</v>
      </c>
      <c r="C1609" t="s">
        <v>1285</v>
      </c>
      <c r="D1609">
        <v>100</v>
      </c>
      <c r="E1609">
        <v>343778.70595586649</v>
      </c>
      <c r="F1609"/>
    </row>
    <row r="1610" spans="1:6" x14ac:dyDescent="0.3">
      <c r="A1610" t="s">
        <v>1537</v>
      </c>
      <c r="B1610" t="s">
        <v>1550</v>
      </c>
      <c r="C1610" t="s">
        <v>1285</v>
      </c>
      <c r="D1610">
        <v>100</v>
      </c>
      <c r="E1610">
        <v>316643.32159222709</v>
      </c>
      <c r="F1610"/>
    </row>
    <row r="1611" spans="1:6" x14ac:dyDescent="0.3">
      <c r="A1611" t="s">
        <v>1537</v>
      </c>
      <c r="B1611" t="s">
        <v>1553</v>
      </c>
      <c r="C1611" t="s">
        <v>1285</v>
      </c>
      <c r="D1611">
        <v>100</v>
      </c>
      <c r="E1611">
        <v>262015.83381205768</v>
      </c>
      <c r="F1611"/>
    </row>
    <row r="1612" spans="1:6" x14ac:dyDescent="0.3">
      <c r="A1612" t="s">
        <v>1331</v>
      </c>
      <c r="C1612" t="s">
        <v>1285</v>
      </c>
      <c r="D1612">
        <v>100</v>
      </c>
      <c r="E1612">
        <v>245765.19366522229</v>
      </c>
      <c r="F1612"/>
    </row>
    <row r="1613" spans="1:6" x14ac:dyDescent="0.3">
      <c r="A1613" t="s">
        <v>1331</v>
      </c>
      <c r="B1613" t="s">
        <v>1398</v>
      </c>
      <c r="C1613" t="s">
        <v>1285</v>
      </c>
      <c r="D1613">
        <v>100</v>
      </c>
      <c r="E1613">
        <v>296726.65060756338</v>
      </c>
      <c r="F1613"/>
    </row>
    <row r="1614" spans="1:6" x14ac:dyDescent="0.3">
      <c r="A1614" t="s">
        <v>1331</v>
      </c>
      <c r="B1614" t="s">
        <v>1326</v>
      </c>
      <c r="C1614" t="s">
        <v>1285</v>
      </c>
      <c r="D1614">
        <v>100</v>
      </c>
      <c r="E1614">
        <v>270613.04311647755</v>
      </c>
      <c r="F1614"/>
    </row>
    <row r="1615" spans="1:6" x14ac:dyDescent="0.3">
      <c r="A1615" t="s">
        <v>1331</v>
      </c>
      <c r="B1615" t="s">
        <v>1536</v>
      </c>
      <c r="C1615" t="s">
        <v>1285</v>
      </c>
      <c r="D1615">
        <v>100</v>
      </c>
      <c r="E1615">
        <v>298698.99206170475</v>
      </c>
      <c r="F1615"/>
    </row>
    <row r="1616" spans="1:6" x14ac:dyDescent="0.3">
      <c r="A1616" t="s">
        <v>1331</v>
      </c>
      <c r="B1616" t="s">
        <v>1537</v>
      </c>
      <c r="C1616" t="s">
        <v>1285</v>
      </c>
      <c r="D1616">
        <v>100</v>
      </c>
      <c r="E1616">
        <v>347960.12945042975</v>
      </c>
      <c r="F1616"/>
    </row>
    <row r="1617" spans="1:6" x14ac:dyDescent="0.3">
      <c r="A1617" t="s">
        <v>1331</v>
      </c>
      <c r="B1617" t="s">
        <v>1331</v>
      </c>
      <c r="C1617" t="s">
        <v>1285</v>
      </c>
      <c r="D1617">
        <v>100</v>
      </c>
      <c r="E1617">
        <v>491530.38733044459</v>
      </c>
      <c r="F1617"/>
    </row>
    <row r="1618" spans="1:6" x14ac:dyDescent="0.3">
      <c r="A1618" t="s">
        <v>1331</v>
      </c>
      <c r="B1618" t="s">
        <v>1403</v>
      </c>
      <c r="C1618" t="s">
        <v>1285</v>
      </c>
      <c r="D1618">
        <v>100</v>
      </c>
      <c r="E1618">
        <v>363332.68193594739</v>
      </c>
      <c r="F1618"/>
    </row>
    <row r="1619" spans="1:6" x14ac:dyDescent="0.3">
      <c r="A1619" t="s">
        <v>1331</v>
      </c>
      <c r="B1619" t="s">
        <v>1335</v>
      </c>
      <c r="C1619" t="s">
        <v>1285</v>
      </c>
      <c r="D1619">
        <v>100</v>
      </c>
      <c r="E1619">
        <v>288600.00393382617</v>
      </c>
      <c r="F1619"/>
    </row>
    <row r="1620" spans="1:6" x14ac:dyDescent="0.3">
      <c r="A1620" t="s">
        <v>1331</v>
      </c>
      <c r="B1620" t="s">
        <v>1405</v>
      </c>
      <c r="C1620" t="s">
        <v>1285</v>
      </c>
      <c r="D1620">
        <v>100</v>
      </c>
      <c r="E1620">
        <v>245765.19366522229</v>
      </c>
      <c r="F1620"/>
    </row>
    <row r="1621" spans="1:6" x14ac:dyDescent="0.3">
      <c r="A1621" t="s">
        <v>1331</v>
      </c>
      <c r="B1621" t="s">
        <v>1337</v>
      </c>
      <c r="C1621" t="s">
        <v>1285</v>
      </c>
      <c r="D1621">
        <v>100</v>
      </c>
      <c r="E1621">
        <v>245888.32269291364</v>
      </c>
      <c r="F1621"/>
    </row>
    <row r="1622" spans="1:6" x14ac:dyDescent="0.3">
      <c r="A1622" t="s">
        <v>1331</v>
      </c>
      <c r="B1622" t="s">
        <v>1407</v>
      </c>
      <c r="C1622" t="s">
        <v>1285</v>
      </c>
      <c r="D1622">
        <v>100</v>
      </c>
      <c r="E1622">
        <v>245765.19366522229</v>
      </c>
      <c r="F1622"/>
    </row>
    <row r="1623" spans="1:6" x14ac:dyDescent="0.3">
      <c r="A1623" t="s">
        <v>1331</v>
      </c>
      <c r="B1623" t="s">
        <v>1410</v>
      </c>
      <c r="C1623" t="s">
        <v>1285</v>
      </c>
      <c r="D1623">
        <v>100</v>
      </c>
      <c r="E1623">
        <v>248265.19366522229</v>
      </c>
      <c r="F1623"/>
    </row>
    <row r="1624" spans="1:6" x14ac:dyDescent="0.3">
      <c r="A1624" t="s">
        <v>1331</v>
      </c>
      <c r="B1624" t="s">
        <v>1414</v>
      </c>
      <c r="C1624" t="s">
        <v>1285</v>
      </c>
      <c r="D1624">
        <v>100</v>
      </c>
      <c r="E1624">
        <v>245765.19366522229</v>
      </c>
      <c r="F1624"/>
    </row>
    <row r="1625" spans="1:6" x14ac:dyDescent="0.3">
      <c r="A1625" t="s">
        <v>1331</v>
      </c>
      <c r="B1625" t="s">
        <v>1367</v>
      </c>
      <c r="C1625" t="s">
        <v>1285</v>
      </c>
      <c r="D1625">
        <v>100</v>
      </c>
      <c r="E1625">
        <v>245765.19366522229</v>
      </c>
      <c r="F1625"/>
    </row>
    <row r="1626" spans="1:6" x14ac:dyDescent="0.3">
      <c r="A1626" t="s">
        <v>1331</v>
      </c>
      <c r="B1626" t="s">
        <v>1420</v>
      </c>
      <c r="C1626" t="s">
        <v>1285</v>
      </c>
      <c r="D1626">
        <v>100</v>
      </c>
      <c r="E1626">
        <v>257042.73115660818</v>
      </c>
      <c r="F1626"/>
    </row>
    <row r="1627" spans="1:6" x14ac:dyDescent="0.3">
      <c r="A1627" t="s">
        <v>1331</v>
      </c>
      <c r="B1627" t="s">
        <v>1352</v>
      </c>
      <c r="C1627" t="s">
        <v>1285</v>
      </c>
      <c r="D1627">
        <v>100</v>
      </c>
      <c r="E1627">
        <v>290521.05737641675</v>
      </c>
      <c r="F1627"/>
    </row>
    <row r="1628" spans="1:6" x14ac:dyDescent="0.3">
      <c r="A1628" t="s">
        <v>1331</v>
      </c>
      <c r="B1628" t="s">
        <v>1369</v>
      </c>
      <c r="C1628" t="s">
        <v>1285</v>
      </c>
      <c r="D1628">
        <v>100</v>
      </c>
      <c r="E1628">
        <v>271944.12938147713</v>
      </c>
      <c r="F1628"/>
    </row>
    <row r="1629" spans="1:6" x14ac:dyDescent="0.3">
      <c r="A1629" t="s">
        <v>1331</v>
      </c>
      <c r="B1629" t="s">
        <v>1426</v>
      </c>
      <c r="C1629" t="s">
        <v>1285</v>
      </c>
      <c r="D1629">
        <v>100</v>
      </c>
      <c r="E1629">
        <v>365158.07526839932</v>
      </c>
      <c r="F1629"/>
    </row>
    <row r="1630" spans="1:6" x14ac:dyDescent="0.3">
      <c r="A1630" t="s">
        <v>1331</v>
      </c>
      <c r="B1630" t="s">
        <v>1386</v>
      </c>
      <c r="C1630" t="s">
        <v>1285</v>
      </c>
      <c r="D1630">
        <v>100</v>
      </c>
      <c r="E1630">
        <v>276261.86398586276</v>
      </c>
      <c r="F1630"/>
    </row>
    <row r="1631" spans="1:6" x14ac:dyDescent="0.3">
      <c r="A1631" t="s">
        <v>1331</v>
      </c>
      <c r="B1631" t="s">
        <v>1429</v>
      </c>
      <c r="C1631" t="s">
        <v>1285</v>
      </c>
      <c r="D1631">
        <v>100</v>
      </c>
      <c r="E1631">
        <v>282268.8572024309</v>
      </c>
      <c r="F1631"/>
    </row>
    <row r="1632" spans="1:6" x14ac:dyDescent="0.3">
      <c r="A1632" t="s">
        <v>1331</v>
      </c>
      <c r="B1632" t="s">
        <v>1432</v>
      </c>
      <c r="C1632" t="s">
        <v>1285</v>
      </c>
      <c r="D1632">
        <v>100</v>
      </c>
      <c r="E1632">
        <v>253265.20866522231</v>
      </c>
      <c r="F1632"/>
    </row>
    <row r="1633" spans="1:6" x14ac:dyDescent="0.3">
      <c r="A1633" t="s">
        <v>1331</v>
      </c>
      <c r="B1633" t="s">
        <v>1371</v>
      </c>
      <c r="C1633" t="s">
        <v>1285</v>
      </c>
      <c r="D1633">
        <v>100</v>
      </c>
      <c r="E1633">
        <v>253265.20866522231</v>
      </c>
      <c r="F1633"/>
    </row>
    <row r="1634" spans="1:6" x14ac:dyDescent="0.3">
      <c r="A1634" t="s">
        <v>1331</v>
      </c>
      <c r="B1634" t="s">
        <v>1434</v>
      </c>
      <c r="C1634" t="s">
        <v>1285</v>
      </c>
      <c r="D1634">
        <v>100</v>
      </c>
      <c r="E1634">
        <v>248265.19466522228</v>
      </c>
      <c r="F1634"/>
    </row>
    <row r="1635" spans="1:6" x14ac:dyDescent="0.3">
      <c r="A1635" t="s">
        <v>1331</v>
      </c>
      <c r="B1635" t="s">
        <v>1372</v>
      </c>
      <c r="C1635" t="s">
        <v>1285</v>
      </c>
      <c r="D1635">
        <v>100</v>
      </c>
      <c r="E1635">
        <v>248265.18966522231</v>
      </c>
      <c r="F1635"/>
    </row>
    <row r="1636" spans="1:6" x14ac:dyDescent="0.3">
      <c r="A1636" t="s">
        <v>1331</v>
      </c>
      <c r="B1636" t="s">
        <v>1340</v>
      </c>
      <c r="C1636" t="s">
        <v>1285</v>
      </c>
      <c r="D1636">
        <v>100</v>
      </c>
      <c r="E1636">
        <v>321362.88532914105</v>
      </c>
      <c r="F1636"/>
    </row>
    <row r="1637" spans="1:6" x14ac:dyDescent="0.3">
      <c r="A1637" t="s">
        <v>1331</v>
      </c>
      <c r="B1637" t="s">
        <v>1375</v>
      </c>
      <c r="C1637" t="s">
        <v>1285</v>
      </c>
      <c r="D1637">
        <v>100</v>
      </c>
      <c r="E1637">
        <v>248265.19366522229</v>
      </c>
      <c r="F1637"/>
    </row>
    <row r="1638" spans="1:6" x14ac:dyDescent="0.3">
      <c r="A1638" t="s">
        <v>1331</v>
      </c>
      <c r="B1638" t="s">
        <v>1343</v>
      </c>
      <c r="C1638" t="s">
        <v>1285</v>
      </c>
      <c r="D1638">
        <v>100</v>
      </c>
      <c r="E1638">
        <v>275728.5718731184</v>
      </c>
      <c r="F1638"/>
    </row>
    <row r="1639" spans="1:6" x14ac:dyDescent="0.3">
      <c r="A1639" t="s">
        <v>1331</v>
      </c>
      <c r="B1639" t="s">
        <v>1436</v>
      </c>
      <c r="C1639" t="s">
        <v>1285</v>
      </c>
      <c r="D1639">
        <v>100</v>
      </c>
      <c r="E1639">
        <v>305765.13383055548</v>
      </c>
      <c r="F1639"/>
    </row>
    <row r="1640" spans="1:6" x14ac:dyDescent="0.3">
      <c r="A1640" t="s">
        <v>1331</v>
      </c>
      <c r="B1640" t="s">
        <v>1376</v>
      </c>
      <c r="C1640" t="s">
        <v>1285</v>
      </c>
      <c r="D1640">
        <v>100</v>
      </c>
      <c r="E1640">
        <v>246739.32271231042</v>
      </c>
      <c r="F1640"/>
    </row>
    <row r="1641" spans="1:6" x14ac:dyDescent="0.3">
      <c r="A1641" t="s">
        <v>1331</v>
      </c>
      <c r="B1641" t="s">
        <v>1355</v>
      </c>
      <c r="C1641" t="s">
        <v>1285</v>
      </c>
      <c r="D1641">
        <v>100</v>
      </c>
      <c r="E1641">
        <v>267146.10192372167</v>
      </c>
      <c r="F1641"/>
    </row>
    <row r="1642" spans="1:6" x14ac:dyDescent="0.3">
      <c r="A1642" t="s">
        <v>1331</v>
      </c>
      <c r="B1642" t="s">
        <v>1437</v>
      </c>
      <c r="C1642" t="s">
        <v>1285</v>
      </c>
      <c r="D1642">
        <v>100</v>
      </c>
      <c r="E1642">
        <v>297022.68520418939</v>
      </c>
      <c r="F1642"/>
    </row>
    <row r="1643" spans="1:6" x14ac:dyDescent="0.3">
      <c r="A1643" t="s">
        <v>1331</v>
      </c>
      <c r="B1643" t="s">
        <v>1440</v>
      </c>
      <c r="C1643" t="s">
        <v>1285</v>
      </c>
      <c r="D1643">
        <v>100</v>
      </c>
      <c r="E1643">
        <v>289791.0151174303</v>
      </c>
      <c r="F1643"/>
    </row>
    <row r="1644" spans="1:6" x14ac:dyDescent="0.3">
      <c r="A1644" t="s">
        <v>1331</v>
      </c>
      <c r="B1644" t="s">
        <v>1442</v>
      </c>
      <c r="C1644" t="s">
        <v>1285</v>
      </c>
      <c r="D1644">
        <v>100</v>
      </c>
      <c r="E1644">
        <v>299488.92425308074</v>
      </c>
      <c r="F1644"/>
    </row>
    <row r="1645" spans="1:6" x14ac:dyDescent="0.3">
      <c r="A1645" t="s">
        <v>1331</v>
      </c>
      <c r="B1645" t="s">
        <v>1395</v>
      </c>
      <c r="C1645" t="s">
        <v>1285</v>
      </c>
      <c r="D1645">
        <v>100</v>
      </c>
      <c r="E1645">
        <v>275765.16366522235</v>
      </c>
      <c r="F1645"/>
    </row>
    <row r="1646" spans="1:6" x14ac:dyDescent="0.3">
      <c r="A1646" t="s">
        <v>1331</v>
      </c>
      <c r="B1646" t="s">
        <v>1389</v>
      </c>
      <c r="C1646" t="s">
        <v>1285</v>
      </c>
      <c r="D1646">
        <v>100</v>
      </c>
      <c r="E1646">
        <v>245765.19366522229</v>
      </c>
      <c r="F1646"/>
    </row>
    <row r="1647" spans="1:6" x14ac:dyDescent="0.3">
      <c r="A1647" t="s">
        <v>1331</v>
      </c>
      <c r="B1647" t="s">
        <v>1377</v>
      </c>
      <c r="C1647" t="s">
        <v>1285</v>
      </c>
      <c r="D1647">
        <v>100</v>
      </c>
      <c r="E1647">
        <v>245765.19366522229</v>
      </c>
      <c r="F1647"/>
    </row>
    <row r="1648" spans="1:6" x14ac:dyDescent="0.3">
      <c r="A1648" t="s">
        <v>1331</v>
      </c>
      <c r="B1648" t="s">
        <v>1392</v>
      </c>
      <c r="C1648" t="s">
        <v>1285</v>
      </c>
      <c r="D1648">
        <v>100</v>
      </c>
      <c r="E1648">
        <v>333858.90130382183</v>
      </c>
      <c r="F1648"/>
    </row>
    <row r="1649" spans="1:6" x14ac:dyDescent="0.3">
      <c r="A1649" t="s">
        <v>1331</v>
      </c>
      <c r="B1649" t="s">
        <v>1392</v>
      </c>
      <c r="C1649" t="s">
        <v>1285</v>
      </c>
      <c r="D1649">
        <v>100</v>
      </c>
      <c r="E1649">
        <v>333858.90130382183</v>
      </c>
      <c r="F1649"/>
    </row>
    <row r="1650" spans="1:6" x14ac:dyDescent="0.3">
      <c r="A1650" t="s">
        <v>1331</v>
      </c>
      <c r="B1650" t="s">
        <v>1345</v>
      </c>
      <c r="C1650" t="s">
        <v>1285</v>
      </c>
      <c r="D1650">
        <v>100</v>
      </c>
      <c r="E1650">
        <v>247327.61094082316</v>
      </c>
      <c r="F1650"/>
    </row>
    <row r="1651" spans="1:6" x14ac:dyDescent="0.3">
      <c r="A1651" t="s">
        <v>1331</v>
      </c>
      <c r="B1651" t="s">
        <v>1382</v>
      </c>
      <c r="C1651" t="s">
        <v>1285</v>
      </c>
      <c r="D1651">
        <v>100</v>
      </c>
      <c r="E1651">
        <v>265022.44254694582</v>
      </c>
      <c r="F1651"/>
    </row>
    <row r="1652" spans="1:6" x14ac:dyDescent="0.3">
      <c r="A1652" t="s">
        <v>1331</v>
      </c>
      <c r="B1652" t="s">
        <v>1384</v>
      </c>
      <c r="C1652" t="s">
        <v>1285</v>
      </c>
      <c r="D1652">
        <v>100</v>
      </c>
      <c r="E1652">
        <v>358054.52915142314</v>
      </c>
      <c r="F1652"/>
    </row>
    <row r="1653" spans="1:6" x14ac:dyDescent="0.3">
      <c r="A1653" t="s">
        <v>1331</v>
      </c>
      <c r="B1653" t="s">
        <v>1360</v>
      </c>
      <c r="C1653" t="s">
        <v>1285</v>
      </c>
      <c r="D1653">
        <v>100</v>
      </c>
      <c r="E1653">
        <v>308568.31783711462</v>
      </c>
      <c r="F1653"/>
    </row>
    <row r="1654" spans="1:6" x14ac:dyDescent="0.3">
      <c r="A1654" t="s">
        <v>1331</v>
      </c>
      <c r="B1654" t="s">
        <v>1446</v>
      </c>
      <c r="C1654" t="s">
        <v>1285</v>
      </c>
      <c r="D1654">
        <v>100</v>
      </c>
      <c r="E1654">
        <v>325776.4832846318</v>
      </c>
      <c r="F1654"/>
    </row>
    <row r="1655" spans="1:6" x14ac:dyDescent="0.3">
      <c r="A1655" t="s">
        <v>1331</v>
      </c>
      <c r="B1655" t="s">
        <v>1363</v>
      </c>
      <c r="C1655" t="s">
        <v>1285</v>
      </c>
      <c r="D1655">
        <v>100</v>
      </c>
      <c r="E1655">
        <v>355423.93619521079</v>
      </c>
      <c r="F1655"/>
    </row>
    <row r="1656" spans="1:6" x14ac:dyDescent="0.3">
      <c r="A1656" t="s">
        <v>1331</v>
      </c>
      <c r="B1656" t="s">
        <v>1550</v>
      </c>
      <c r="C1656" t="s">
        <v>1285</v>
      </c>
      <c r="D1656">
        <v>100</v>
      </c>
      <c r="E1656">
        <v>378440.69650644879</v>
      </c>
      <c r="F1656"/>
    </row>
    <row r="1657" spans="1:6" x14ac:dyDescent="0.3">
      <c r="A1657" t="s">
        <v>1331</v>
      </c>
      <c r="B1657" t="s">
        <v>1553</v>
      </c>
      <c r="C1657" t="s">
        <v>1285</v>
      </c>
      <c r="D1657">
        <v>100</v>
      </c>
      <c r="E1657">
        <v>292328.99078392057</v>
      </c>
      <c r="F1657"/>
    </row>
    <row r="1658" spans="1:6" x14ac:dyDescent="0.3">
      <c r="A1658" t="s">
        <v>1403</v>
      </c>
      <c r="C1658" t="s">
        <v>1285</v>
      </c>
      <c r="D1658">
        <v>100</v>
      </c>
      <c r="E1658">
        <v>673175.35849627841</v>
      </c>
      <c r="F1658"/>
    </row>
    <row r="1659" spans="1:6" x14ac:dyDescent="0.3">
      <c r="A1659" t="s">
        <v>1403</v>
      </c>
      <c r="B1659" t="s">
        <v>1398</v>
      </c>
      <c r="C1659" t="s">
        <v>1285</v>
      </c>
      <c r="D1659">
        <v>100</v>
      </c>
      <c r="E1659">
        <v>685675.35889327852</v>
      </c>
      <c r="F1659"/>
    </row>
    <row r="1660" spans="1:6" x14ac:dyDescent="0.3">
      <c r="A1660" t="s">
        <v>1403</v>
      </c>
      <c r="B1660" t="s">
        <v>1326</v>
      </c>
      <c r="C1660" t="s">
        <v>1285</v>
      </c>
      <c r="D1660">
        <v>100</v>
      </c>
      <c r="E1660">
        <v>746580.82074023178</v>
      </c>
      <c r="F1660"/>
    </row>
    <row r="1661" spans="1:6" x14ac:dyDescent="0.3">
      <c r="A1661" t="s">
        <v>1403</v>
      </c>
      <c r="B1661" t="s">
        <v>1536</v>
      </c>
      <c r="C1661" t="s">
        <v>1285</v>
      </c>
      <c r="D1661">
        <v>100</v>
      </c>
      <c r="E1661">
        <v>908360.68766928697</v>
      </c>
      <c r="F1661"/>
    </row>
    <row r="1662" spans="1:6" x14ac:dyDescent="0.3">
      <c r="A1662" t="s">
        <v>1403</v>
      </c>
      <c r="B1662" t="s">
        <v>1537</v>
      </c>
      <c r="C1662" t="s">
        <v>1285</v>
      </c>
      <c r="D1662">
        <v>100</v>
      </c>
      <c r="E1662">
        <v>744775.59999091213</v>
      </c>
      <c r="F1662"/>
    </row>
    <row r="1663" spans="1:6" x14ac:dyDescent="0.3">
      <c r="A1663" t="s">
        <v>1403</v>
      </c>
      <c r="B1663" t="s">
        <v>1331</v>
      </c>
      <c r="C1663" t="s">
        <v>1285</v>
      </c>
      <c r="D1663">
        <v>100</v>
      </c>
      <c r="E1663">
        <v>723407.19917182135</v>
      </c>
      <c r="F1663"/>
    </row>
    <row r="1664" spans="1:6" x14ac:dyDescent="0.3">
      <c r="A1664" t="s">
        <v>1403</v>
      </c>
      <c r="B1664" t="s">
        <v>1403</v>
      </c>
      <c r="C1664" t="s">
        <v>1285</v>
      </c>
      <c r="D1664">
        <v>100</v>
      </c>
      <c r="E1664">
        <v>1346350.7169925568</v>
      </c>
      <c r="F1664"/>
    </row>
    <row r="1665" spans="1:6" x14ac:dyDescent="0.3">
      <c r="A1665" t="s">
        <v>1403</v>
      </c>
      <c r="B1665" t="s">
        <v>1335</v>
      </c>
      <c r="C1665" t="s">
        <v>1285</v>
      </c>
      <c r="D1665">
        <v>100</v>
      </c>
      <c r="E1665">
        <v>919650.46714096633</v>
      </c>
      <c r="F1665"/>
    </row>
    <row r="1666" spans="1:6" x14ac:dyDescent="0.3">
      <c r="A1666" t="s">
        <v>1403</v>
      </c>
      <c r="B1666" t="s">
        <v>1405</v>
      </c>
      <c r="C1666" t="s">
        <v>1285</v>
      </c>
      <c r="D1666">
        <v>100</v>
      </c>
      <c r="E1666">
        <v>674432.01887227874</v>
      </c>
      <c r="F1666"/>
    </row>
    <row r="1667" spans="1:6" x14ac:dyDescent="0.3">
      <c r="A1667" t="s">
        <v>1403</v>
      </c>
      <c r="B1667" t="s">
        <v>1337</v>
      </c>
      <c r="C1667" t="s">
        <v>1285</v>
      </c>
      <c r="D1667">
        <v>100</v>
      </c>
      <c r="E1667">
        <v>675244.24496686016</v>
      </c>
      <c r="F1667"/>
    </row>
    <row r="1668" spans="1:6" x14ac:dyDescent="0.3">
      <c r="A1668" t="s">
        <v>1403</v>
      </c>
      <c r="B1668" t="s">
        <v>1407</v>
      </c>
      <c r="C1668" t="s">
        <v>1285</v>
      </c>
      <c r="D1668">
        <v>100</v>
      </c>
      <c r="E1668">
        <v>673175.35849627841</v>
      </c>
      <c r="F1668"/>
    </row>
    <row r="1669" spans="1:6" x14ac:dyDescent="0.3">
      <c r="A1669" t="s">
        <v>1403</v>
      </c>
      <c r="B1669" t="s">
        <v>1410</v>
      </c>
      <c r="C1669" t="s">
        <v>1285</v>
      </c>
      <c r="D1669">
        <v>100</v>
      </c>
      <c r="E1669">
        <v>674363.35630611225</v>
      </c>
      <c r="F1669"/>
    </row>
    <row r="1670" spans="1:6" x14ac:dyDescent="0.3">
      <c r="A1670" t="s">
        <v>1403</v>
      </c>
      <c r="B1670" t="s">
        <v>1414</v>
      </c>
      <c r="C1670" t="s">
        <v>1285</v>
      </c>
      <c r="D1670">
        <v>100</v>
      </c>
      <c r="E1670">
        <v>675675.35599627835</v>
      </c>
      <c r="F1670"/>
    </row>
    <row r="1671" spans="1:6" x14ac:dyDescent="0.3">
      <c r="A1671" t="s">
        <v>1403</v>
      </c>
      <c r="B1671" t="s">
        <v>1367</v>
      </c>
      <c r="C1671" t="s">
        <v>1285</v>
      </c>
      <c r="D1671">
        <v>100</v>
      </c>
      <c r="E1671">
        <v>675675.3484962784</v>
      </c>
      <c r="F1671"/>
    </row>
    <row r="1672" spans="1:6" x14ac:dyDescent="0.3">
      <c r="A1672" t="s">
        <v>1403</v>
      </c>
      <c r="B1672" t="s">
        <v>1420</v>
      </c>
      <c r="C1672" t="s">
        <v>1285</v>
      </c>
      <c r="D1672">
        <v>100</v>
      </c>
      <c r="E1672">
        <v>682914.68440682988</v>
      </c>
      <c r="F1672"/>
    </row>
    <row r="1673" spans="1:6" x14ac:dyDescent="0.3">
      <c r="A1673" t="s">
        <v>1403</v>
      </c>
      <c r="B1673" t="s">
        <v>1352</v>
      </c>
      <c r="C1673" t="s">
        <v>1285</v>
      </c>
      <c r="D1673">
        <v>100</v>
      </c>
      <c r="E1673">
        <v>796069.10882808606</v>
      </c>
      <c r="F1673"/>
    </row>
    <row r="1674" spans="1:6" x14ac:dyDescent="0.3">
      <c r="A1674" t="s">
        <v>1403</v>
      </c>
      <c r="B1674" t="s">
        <v>1369</v>
      </c>
      <c r="C1674" t="s">
        <v>1285</v>
      </c>
      <c r="D1674">
        <v>100</v>
      </c>
      <c r="E1674">
        <v>708128.12607293809</v>
      </c>
      <c r="F1674"/>
    </row>
    <row r="1675" spans="1:6" x14ac:dyDescent="0.3">
      <c r="A1675" t="s">
        <v>1403</v>
      </c>
      <c r="B1675" t="s">
        <v>1426</v>
      </c>
      <c r="C1675" t="s">
        <v>1285</v>
      </c>
      <c r="D1675">
        <v>100</v>
      </c>
      <c r="E1675">
        <v>692564.02492675604</v>
      </c>
      <c r="F1675"/>
    </row>
    <row r="1676" spans="1:6" x14ac:dyDescent="0.3">
      <c r="A1676" t="s">
        <v>1403</v>
      </c>
      <c r="B1676" t="s">
        <v>1386</v>
      </c>
      <c r="C1676" t="s">
        <v>1285</v>
      </c>
      <c r="D1676">
        <v>100</v>
      </c>
      <c r="E1676">
        <v>678175.37449627847</v>
      </c>
      <c r="F1676"/>
    </row>
    <row r="1677" spans="1:6" x14ac:dyDescent="0.3">
      <c r="A1677" t="s">
        <v>1403</v>
      </c>
      <c r="B1677" t="s">
        <v>1429</v>
      </c>
      <c r="C1677" t="s">
        <v>1285</v>
      </c>
      <c r="D1677">
        <v>100</v>
      </c>
      <c r="E1677">
        <v>679679.0220334871</v>
      </c>
      <c r="F1677"/>
    </row>
    <row r="1678" spans="1:6" x14ac:dyDescent="0.3">
      <c r="A1678" t="s">
        <v>1403</v>
      </c>
      <c r="B1678" t="s">
        <v>1432</v>
      </c>
      <c r="C1678" t="s">
        <v>1285</v>
      </c>
      <c r="D1678">
        <v>100</v>
      </c>
      <c r="E1678">
        <v>680675.37349627842</v>
      </c>
      <c r="F1678"/>
    </row>
    <row r="1679" spans="1:6" x14ac:dyDescent="0.3">
      <c r="A1679" t="s">
        <v>1403</v>
      </c>
      <c r="B1679" t="s">
        <v>1371</v>
      </c>
      <c r="C1679" t="s">
        <v>1285</v>
      </c>
      <c r="D1679">
        <v>100</v>
      </c>
      <c r="E1679">
        <v>680675.37349627842</v>
      </c>
      <c r="F1679"/>
    </row>
    <row r="1680" spans="1:6" x14ac:dyDescent="0.3">
      <c r="A1680" t="s">
        <v>1403</v>
      </c>
      <c r="B1680" t="s">
        <v>1434</v>
      </c>
      <c r="C1680" t="s">
        <v>1285</v>
      </c>
      <c r="D1680">
        <v>100</v>
      </c>
      <c r="E1680">
        <v>675793.52982760745</v>
      </c>
      <c r="F1680"/>
    </row>
    <row r="1681" spans="1:6" x14ac:dyDescent="0.3">
      <c r="A1681" t="s">
        <v>1403</v>
      </c>
      <c r="B1681" t="s">
        <v>1372</v>
      </c>
      <c r="C1681" t="s">
        <v>1285</v>
      </c>
      <c r="D1681">
        <v>100</v>
      </c>
      <c r="E1681">
        <v>675675.35449627845</v>
      </c>
      <c r="F1681"/>
    </row>
    <row r="1682" spans="1:6" x14ac:dyDescent="0.3">
      <c r="A1682" t="s">
        <v>1403</v>
      </c>
      <c r="B1682" t="s">
        <v>1340</v>
      </c>
      <c r="C1682" t="s">
        <v>1285</v>
      </c>
      <c r="D1682">
        <v>100</v>
      </c>
      <c r="E1682">
        <v>818031.97742532368</v>
      </c>
      <c r="F1682"/>
    </row>
    <row r="1683" spans="1:6" x14ac:dyDescent="0.3">
      <c r="A1683" t="s">
        <v>1403</v>
      </c>
      <c r="B1683" t="s">
        <v>1375</v>
      </c>
      <c r="C1683" t="s">
        <v>1285</v>
      </c>
      <c r="D1683">
        <v>100</v>
      </c>
      <c r="E1683">
        <v>673175.35849627841</v>
      </c>
      <c r="F1683"/>
    </row>
    <row r="1684" spans="1:6" x14ac:dyDescent="0.3">
      <c r="A1684" t="s">
        <v>1403</v>
      </c>
      <c r="B1684" t="s">
        <v>1343</v>
      </c>
      <c r="C1684" t="s">
        <v>1285</v>
      </c>
      <c r="D1684">
        <v>100</v>
      </c>
      <c r="E1684">
        <v>772824.71816148132</v>
      </c>
      <c r="F1684"/>
    </row>
    <row r="1685" spans="1:6" x14ac:dyDescent="0.3">
      <c r="A1685" t="s">
        <v>1403</v>
      </c>
      <c r="B1685" t="s">
        <v>1436</v>
      </c>
      <c r="C1685" t="s">
        <v>1285</v>
      </c>
      <c r="D1685">
        <v>100</v>
      </c>
      <c r="E1685">
        <v>688175.34353761177</v>
      </c>
      <c r="F1685"/>
    </row>
    <row r="1686" spans="1:6" x14ac:dyDescent="0.3">
      <c r="A1686" t="s">
        <v>1403</v>
      </c>
      <c r="B1686" t="s">
        <v>1376</v>
      </c>
      <c r="C1686" t="s">
        <v>1285</v>
      </c>
      <c r="D1686">
        <v>100</v>
      </c>
      <c r="E1686">
        <v>696346.77748391172</v>
      </c>
      <c r="F1686"/>
    </row>
    <row r="1687" spans="1:6" x14ac:dyDescent="0.3">
      <c r="A1687" t="s">
        <v>1403</v>
      </c>
      <c r="B1687" t="s">
        <v>1355</v>
      </c>
      <c r="C1687" t="s">
        <v>1285</v>
      </c>
      <c r="D1687">
        <v>100</v>
      </c>
      <c r="E1687">
        <v>767293.08611875714</v>
      </c>
      <c r="F1687"/>
    </row>
    <row r="1688" spans="1:6" x14ac:dyDescent="0.3">
      <c r="A1688" t="s">
        <v>1403</v>
      </c>
      <c r="B1688" t="s">
        <v>1437</v>
      </c>
      <c r="C1688" t="s">
        <v>1285</v>
      </c>
      <c r="D1688">
        <v>100</v>
      </c>
      <c r="E1688">
        <v>681701.47272818768</v>
      </c>
      <c r="F1688"/>
    </row>
    <row r="1689" spans="1:6" x14ac:dyDescent="0.3">
      <c r="A1689" t="s">
        <v>1403</v>
      </c>
      <c r="B1689" t="s">
        <v>1440</v>
      </c>
      <c r="C1689" t="s">
        <v>1285</v>
      </c>
      <c r="D1689">
        <v>100</v>
      </c>
      <c r="E1689">
        <v>678908.15788397973</v>
      </c>
      <c r="F1689"/>
    </row>
    <row r="1690" spans="1:6" x14ac:dyDescent="0.3">
      <c r="A1690" t="s">
        <v>1403</v>
      </c>
      <c r="B1690" t="s">
        <v>1442</v>
      </c>
      <c r="C1690" t="s">
        <v>1285</v>
      </c>
      <c r="D1690">
        <v>100</v>
      </c>
      <c r="E1690">
        <v>680675.37349627854</v>
      </c>
      <c r="F1690"/>
    </row>
    <row r="1691" spans="1:6" x14ac:dyDescent="0.3">
      <c r="A1691" t="s">
        <v>1403</v>
      </c>
      <c r="B1691" t="s">
        <v>1395</v>
      </c>
      <c r="C1691" t="s">
        <v>1285</v>
      </c>
      <c r="D1691">
        <v>100</v>
      </c>
      <c r="E1691">
        <v>676424.24528335675</v>
      </c>
      <c r="F1691"/>
    </row>
    <row r="1692" spans="1:6" x14ac:dyDescent="0.3">
      <c r="A1692" t="s">
        <v>1403</v>
      </c>
      <c r="B1692" t="s">
        <v>1389</v>
      </c>
      <c r="C1692" t="s">
        <v>1285</v>
      </c>
      <c r="D1692">
        <v>100</v>
      </c>
      <c r="E1692">
        <v>673175.35849627841</v>
      </c>
      <c r="F1692"/>
    </row>
    <row r="1693" spans="1:6" x14ac:dyDescent="0.3">
      <c r="A1693" t="s">
        <v>1403</v>
      </c>
      <c r="B1693" t="s">
        <v>1377</v>
      </c>
      <c r="C1693" t="s">
        <v>1285</v>
      </c>
      <c r="D1693">
        <v>100</v>
      </c>
      <c r="E1693">
        <v>673175.35849627841</v>
      </c>
      <c r="F1693"/>
    </row>
    <row r="1694" spans="1:6" x14ac:dyDescent="0.3">
      <c r="A1694" t="s">
        <v>1403</v>
      </c>
      <c r="B1694" t="s">
        <v>1392</v>
      </c>
      <c r="C1694" t="s">
        <v>1285</v>
      </c>
      <c r="D1694">
        <v>100</v>
      </c>
      <c r="E1694">
        <v>1037984.8161430227</v>
      </c>
      <c r="F1694"/>
    </row>
    <row r="1695" spans="1:6" x14ac:dyDescent="0.3">
      <c r="A1695" t="s">
        <v>1403</v>
      </c>
      <c r="B1695" t="s">
        <v>1392</v>
      </c>
      <c r="C1695" t="s">
        <v>1285</v>
      </c>
      <c r="D1695">
        <v>100</v>
      </c>
      <c r="E1695">
        <v>1037984.8161430227</v>
      </c>
      <c r="F1695"/>
    </row>
    <row r="1696" spans="1:6" x14ac:dyDescent="0.3">
      <c r="A1696" t="s">
        <v>1403</v>
      </c>
      <c r="B1696" t="s">
        <v>1345</v>
      </c>
      <c r="C1696" t="s">
        <v>1285</v>
      </c>
      <c r="D1696">
        <v>100</v>
      </c>
      <c r="E1696">
        <v>675814.14240739087</v>
      </c>
      <c r="F1696"/>
    </row>
    <row r="1697" spans="1:6" x14ac:dyDescent="0.3">
      <c r="A1697" t="s">
        <v>1403</v>
      </c>
      <c r="B1697" t="s">
        <v>1382</v>
      </c>
      <c r="C1697" t="s">
        <v>1285</v>
      </c>
      <c r="D1697">
        <v>100</v>
      </c>
      <c r="E1697">
        <v>687212.19116008584</v>
      </c>
      <c r="F1697"/>
    </row>
    <row r="1698" spans="1:6" x14ac:dyDescent="0.3">
      <c r="A1698" t="s">
        <v>1403</v>
      </c>
      <c r="B1698" t="s">
        <v>1384</v>
      </c>
      <c r="C1698" t="s">
        <v>1285</v>
      </c>
      <c r="D1698">
        <v>100</v>
      </c>
      <c r="E1698">
        <v>715343.71961633896</v>
      </c>
      <c r="F1698"/>
    </row>
    <row r="1699" spans="1:6" x14ac:dyDescent="0.3">
      <c r="A1699" t="s">
        <v>1403</v>
      </c>
      <c r="B1699" t="s">
        <v>1360</v>
      </c>
      <c r="C1699" t="s">
        <v>1285</v>
      </c>
      <c r="D1699">
        <v>100</v>
      </c>
      <c r="E1699">
        <v>758175.35849627818</v>
      </c>
      <c r="F1699"/>
    </row>
    <row r="1700" spans="1:6" x14ac:dyDescent="0.3">
      <c r="A1700" t="s">
        <v>1403</v>
      </c>
      <c r="B1700" t="s">
        <v>1446</v>
      </c>
      <c r="C1700" t="s">
        <v>1285</v>
      </c>
      <c r="D1700">
        <v>100</v>
      </c>
      <c r="E1700">
        <v>760051.64850600553</v>
      </c>
      <c r="F1700"/>
    </row>
    <row r="1701" spans="1:6" x14ac:dyDescent="0.3">
      <c r="A1701" t="s">
        <v>1403</v>
      </c>
      <c r="B1701" t="s">
        <v>1363</v>
      </c>
      <c r="C1701" t="s">
        <v>1285</v>
      </c>
      <c r="D1701">
        <v>100</v>
      </c>
      <c r="E1701">
        <v>806629.06719166471</v>
      </c>
      <c r="F1701"/>
    </row>
    <row r="1702" spans="1:6" x14ac:dyDescent="0.3">
      <c r="A1702" t="s">
        <v>1403</v>
      </c>
      <c r="B1702" t="s">
        <v>1550</v>
      </c>
      <c r="C1702" t="s">
        <v>1285</v>
      </c>
      <c r="D1702">
        <v>100</v>
      </c>
      <c r="E1702">
        <v>908338.29488245572</v>
      </c>
      <c r="F1702"/>
    </row>
    <row r="1703" spans="1:6" x14ac:dyDescent="0.3">
      <c r="A1703" t="s">
        <v>1403</v>
      </c>
      <c r="B1703" t="s">
        <v>1553</v>
      </c>
      <c r="C1703" t="s">
        <v>1285</v>
      </c>
      <c r="D1703">
        <v>100</v>
      </c>
      <c r="E1703">
        <v>879559.33315660339</v>
      </c>
      <c r="F1703"/>
    </row>
    <row r="1704" spans="1:6" x14ac:dyDescent="0.3">
      <c r="A1704" t="s">
        <v>1335</v>
      </c>
      <c r="C1704" t="s">
        <v>1285</v>
      </c>
      <c r="D1704">
        <v>100</v>
      </c>
      <c r="E1704">
        <v>246549.41688791485</v>
      </c>
      <c r="F1704"/>
    </row>
    <row r="1705" spans="1:6" x14ac:dyDescent="0.3">
      <c r="A1705" t="s">
        <v>1335</v>
      </c>
      <c r="B1705" t="s">
        <v>1398</v>
      </c>
      <c r="C1705" t="s">
        <v>1285</v>
      </c>
      <c r="D1705">
        <v>100</v>
      </c>
      <c r="E1705">
        <v>259049.41728491473</v>
      </c>
      <c r="F1705"/>
    </row>
    <row r="1706" spans="1:6" x14ac:dyDescent="0.3">
      <c r="A1706" t="s">
        <v>1335</v>
      </c>
      <c r="B1706" t="s">
        <v>1326</v>
      </c>
      <c r="C1706" t="s">
        <v>1285</v>
      </c>
      <c r="D1706">
        <v>100</v>
      </c>
      <c r="E1706">
        <v>319954.87913186772</v>
      </c>
      <c r="F1706"/>
    </row>
    <row r="1707" spans="1:6" x14ac:dyDescent="0.3">
      <c r="A1707" t="s">
        <v>1335</v>
      </c>
      <c r="B1707" t="s">
        <v>1536</v>
      </c>
      <c r="C1707" t="s">
        <v>1285</v>
      </c>
      <c r="D1707">
        <v>100</v>
      </c>
      <c r="E1707">
        <v>481104.42293008527</v>
      </c>
      <c r="F1707"/>
    </row>
    <row r="1708" spans="1:6" x14ac:dyDescent="0.3">
      <c r="A1708" t="s">
        <v>1335</v>
      </c>
      <c r="B1708" t="s">
        <v>1537</v>
      </c>
      <c r="C1708" t="s">
        <v>1285</v>
      </c>
      <c r="D1708">
        <v>100</v>
      </c>
      <c r="E1708">
        <v>318149.65838254808</v>
      </c>
      <c r="F1708"/>
    </row>
    <row r="1709" spans="1:6" x14ac:dyDescent="0.3">
      <c r="A1709" t="s">
        <v>1335</v>
      </c>
      <c r="B1709" t="s">
        <v>1331</v>
      </c>
      <c r="C1709" t="s">
        <v>1285</v>
      </c>
      <c r="D1709">
        <v>100</v>
      </c>
      <c r="E1709">
        <v>297447.90822988667</v>
      </c>
      <c r="F1709"/>
    </row>
    <row r="1710" spans="1:6" x14ac:dyDescent="0.3">
      <c r="A1710" t="s">
        <v>1335</v>
      </c>
      <c r="B1710" t="s">
        <v>1403</v>
      </c>
      <c r="C1710" t="s">
        <v>1285</v>
      </c>
      <c r="D1710">
        <v>100</v>
      </c>
      <c r="E1710">
        <v>919474.31724193576</v>
      </c>
      <c r="F1710"/>
    </row>
    <row r="1711" spans="1:6" x14ac:dyDescent="0.3">
      <c r="A1711" t="s">
        <v>1335</v>
      </c>
      <c r="B1711" t="s">
        <v>1335</v>
      </c>
      <c r="C1711" t="s">
        <v>1285</v>
      </c>
      <c r="D1711">
        <v>100</v>
      </c>
      <c r="E1711">
        <v>493098.8337758297</v>
      </c>
      <c r="F1711"/>
    </row>
    <row r="1712" spans="1:6" x14ac:dyDescent="0.3">
      <c r="A1712" t="s">
        <v>1335</v>
      </c>
      <c r="B1712" t="s">
        <v>1405</v>
      </c>
      <c r="C1712" t="s">
        <v>1285</v>
      </c>
      <c r="D1712">
        <v>100</v>
      </c>
      <c r="E1712">
        <v>247806.07726391524</v>
      </c>
      <c r="F1712"/>
    </row>
    <row r="1713" spans="1:6" x14ac:dyDescent="0.3">
      <c r="A1713" t="s">
        <v>1335</v>
      </c>
      <c r="B1713" t="s">
        <v>1337</v>
      </c>
      <c r="C1713" t="s">
        <v>1285</v>
      </c>
      <c r="D1713">
        <v>100</v>
      </c>
      <c r="E1713">
        <v>248618.30335849646</v>
      </c>
      <c r="F1713"/>
    </row>
    <row r="1714" spans="1:6" x14ac:dyDescent="0.3">
      <c r="A1714" t="s">
        <v>1335</v>
      </c>
      <c r="B1714" t="s">
        <v>1407</v>
      </c>
      <c r="C1714" t="s">
        <v>1285</v>
      </c>
      <c r="D1714">
        <v>100</v>
      </c>
      <c r="E1714">
        <v>246549.41688791485</v>
      </c>
      <c r="F1714"/>
    </row>
    <row r="1715" spans="1:6" x14ac:dyDescent="0.3">
      <c r="A1715" t="s">
        <v>1335</v>
      </c>
      <c r="B1715" t="s">
        <v>1410</v>
      </c>
      <c r="C1715" t="s">
        <v>1285</v>
      </c>
      <c r="D1715">
        <v>100</v>
      </c>
      <c r="E1715">
        <v>247737.41469774873</v>
      </c>
      <c r="F1715"/>
    </row>
    <row r="1716" spans="1:6" x14ac:dyDescent="0.3">
      <c r="A1716" t="s">
        <v>1335</v>
      </c>
      <c r="B1716" t="s">
        <v>1414</v>
      </c>
      <c r="C1716" t="s">
        <v>1285</v>
      </c>
      <c r="D1716">
        <v>100</v>
      </c>
      <c r="E1716">
        <v>249049.41438791485</v>
      </c>
      <c r="F1716"/>
    </row>
    <row r="1717" spans="1:6" x14ac:dyDescent="0.3">
      <c r="A1717" t="s">
        <v>1335</v>
      </c>
      <c r="B1717" t="s">
        <v>1367</v>
      </c>
      <c r="C1717" t="s">
        <v>1285</v>
      </c>
      <c r="D1717">
        <v>100</v>
      </c>
      <c r="E1717">
        <v>249049.40688791484</v>
      </c>
      <c r="F1717"/>
    </row>
    <row r="1718" spans="1:6" x14ac:dyDescent="0.3">
      <c r="A1718" t="s">
        <v>1335</v>
      </c>
      <c r="B1718" t="s">
        <v>1420</v>
      </c>
      <c r="C1718" t="s">
        <v>1285</v>
      </c>
      <c r="D1718">
        <v>100</v>
      </c>
      <c r="E1718">
        <v>258788.74279846626</v>
      </c>
      <c r="F1718"/>
    </row>
    <row r="1719" spans="1:6" x14ac:dyDescent="0.3">
      <c r="A1719" t="s">
        <v>1335</v>
      </c>
      <c r="B1719" t="s">
        <v>1352</v>
      </c>
      <c r="C1719" t="s">
        <v>1285</v>
      </c>
      <c r="D1719">
        <v>100</v>
      </c>
      <c r="E1719">
        <v>369443.16721972259</v>
      </c>
      <c r="F1719"/>
    </row>
    <row r="1720" spans="1:6" x14ac:dyDescent="0.3">
      <c r="A1720" t="s">
        <v>1335</v>
      </c>
      <c r="B1720" t="s">
        <v>1369</v>
      </c>
      <c r="C1720" t="s">
        <v>1285</v>
      </c>
      <c r="D1720">
        <v>100</v>
      </c>
      <c r="E1720">
        <v>279571.79154687095</v>
      </c>
      <c r="F1720"/>
    </row>
    <row r="1721" spans="1:6" x14ac:dyDescent="0.3">
      <c r="A1721" t="s">
        <v>1335</v>
      </c>
      <c r="B1721" t="s">
        <v>1426</v>
      </c>
      <c r="C1721" t="s">
        <v>1285</v>
      </c>
      <c r="D1721">
        <v>100</v>
      </c>
      <c r="E1721">
        <v>265938.0833183924</v>
      </c>
      <c r="F1721"/>
    </row>
    <row r="1722" spans="1:6" x14ac:dyDescent="0.3">
      <c r="A1722" t="s">
        <v>1335</v>
      </c>
      <c r="B1722" t="s">
        <v>1386</v>
      </c>
      <c r="C1722" t="s">
        <v>1285</v>
      </c>
      <c r="D1722">
        <v>100</v>
      </c>
      <c r="E1722">
        <v>251549.43288791482</v>
      </c>
      <c r="F1722"/>
    </row>
    <row r="1723" spans="1:6" x14ac:dyDescent="0.3">
      <c r="A1723" t="s">
        <v>1335</v>
      </c>
      <c r="B1723" t="s">
        <v>1429</v>
      </c>
      <c r="C1723" t="s">
        <v>1285</v>
      </c>
      <c r="D1723">
        <v>100</v>
      </c>
      <c r="E1723">
        <v>253053.08042512333</v>
      </c>
      <c r="F1723"/>
    </row>
    <row r="1724" spans="1:6" x14ac:dyDescent="0.3">
      <c r="A1724" t="s">
        <v>1335</v>
      </c>
      <c r="B1724" t="s">
        <v>1432</v>
      </c>
      <c r="C1724" t="s">
        <v>1285</v>
      </c>
      <c r="D1724">
        <v>100</v>
      </c>
      <c r="E1724">
        <v>254049.43188791478</v>
      </c>
      <c r="F1724"/>
    </row>
    <row r="1725" spans="1:6" x14ac:dyDescent="0.3">
      <c r="A1725" t="s">
        <v>1335</v>
      </c>
      <c r="B1725" t="s">
        <v>1371</v>
      </c>
      <c r="C1725" t="s">
        <v>1285</v>
      </c>
      <c r="D1725">
        <v>100</v>
      </c>
      <c r="E1725">
        <v>254049.43188791478</v>
      </c>
      <c r="F1725"/>
    </row>
    <row r="1726" spans="1:6" x14ac:dyDescent="0.3">
      <c r="A1726" t="s">
        <v>1335</v>
      </c>
      <c r="B1726" t="s">
        <v>1434</v>
      </c>
      <c r="C1726" t="s">
        <v>1285</v>
      </c>
      <c r="D1726">
        <v>100</v>
      </c>
      <c r="E1726">
        <v>249167.5882192438</v>
      </c>
      <c r="F1726"/>
    </row>
    <row r="1727" spans="1:6" x14ac:dyDescent="0.3">
      <c r="A1727" t="s">
        <v>1335</v>
      </c>
      <c r="B1727" t="s">
        <v>1372</v>
      </c>
      <c r="C1727" t="s">
        <v>1285</v>
      </c>
      <c r="D1727">
        <v>100</v>
      </c>
      <c r="E1727">
        <v>251549.40888791479</v>
      </c>
      <c r="F1727"/>
    </row>
    <row r="1728" spans="1:6" x14ac:dyDescent="0.3">
      <c r="A1728" t="s">
        <v>1335</v>
      </c>
      <c r="B1728" t="s">
        <v>1340</v>
      </c>
      <c r="C1728" t="s">
        <v>1285</v>
      </c>
      <c r="D1728">
        <v>100</v>
      </c>
      <c r="E1728">
        <v>388906.03581695969</v>
      </c>
      <c r="F1728"/>
    </row>
    <row r="1729" spans="1:6" x14ac:dyDescent="0.3">
      <c r="A1729" t="s">
        <v>1335</v>
      </c>
      <c r="B1729" t="s">
        <v>1375</v>
      </c>
      <c r="C1729" t="s">
        <v>1285</v>
      </c>
      <c r="D1729">
        <v>100</v>
      </c>
      <c r="E1729">
        <v>246549.41688791485</v>
      </c>
      <c r="F1729"/>
    </row>
    <row r="1730" spans="1:6" x14ac:dyDescent="0.3">
      <c r="A1730" t="s">
        <v>1335</v>
      </c>
      <c r="B1730" t="s">
        <v>1343</v>
      </c>
      <c r="C1730" t="s">
        <v>1285</v>
      </c>
      <c r="D1730">
        <v>100</v>
      </c>
      <c r="E1730">
        <v>346198.77655311744</v>
      </c>
      <c r="F1730"/>
    </row>
    <row r="1731" spans="1:6" x14ac:dyDescent="0.3">
      <c r="A1731" t="s">
        <v>1335</v>
      </c>
      <c r="B1731" t="s">
        <v>1436</v>
      </c>
      <c r="C1731" t="s">
        <v>1285</v>
      </c>
      <c r="D1731">
        <v>100</v>
      </c>
      <c r="E1731">
        <v>261549.40192924801</v>
      </c>
      <c r="F1731"/>
    </row>
    <row r="1732" spans="1:6" x14ac:dyDescent="0.3">
      <c r="A1732" t="s">
        <v>1335</v>
      </c>
      <c r="B1732" t="s">
        <v>1376</v>
      </c>
      <c r="C1732" t="s">
        <v>1285</v>
      </c>
      <c r="D1732">
        <v>100</v>
      </c>
      <c r="E1732">
        <v>269720.8358755479</v>
      </c>
      <c r="F1732"/>
    </row>
    <row r="1733" spans="1:6" x14ac:dyDescent="0.3">
      <c r="A1733" t="s">
        <v>1335</v>
      </c>
      <c r="B1733" t="s">
        <v>1355</v>
      </c>
      <c r="C1733" t="s">
        <v>1285</v>
      </c>
      <c r="D1733">
        <v>100</v>
      </c>
      <c r="E1733">
        <v>341286.40988571622</v>
      </c>
      <c r="F1733"/>
    </row>
    <row r="1734" spans="1:6" x14ac:dyDescent="0.3">
      <c r="A1734" t="s">
        <v>1335</v>
      </c>
      <c r="B1734" t="s">
        <v>1437</v>
      </c>
      <c r="C1734" t="s">
        <v>1285</v>
      </c>
      <c r="D1734">
        <v>100</v>
      </c>
      <c r="E1734">
        <v>255075.53111982389</v>
      </c>
      <c r="F1734"/>
    </row>
    <row r="1735" spans="1:6" x14ac:dyDescent="0.3">
      <c r="A1735" t="s">
        <v>1335</v>
      </c>
      <c r="B1735" t="s">
        <v>1440</v>
      </c>
      <c r="C1735" t="s">
        <v>1285</v>
      </c>
      <c r="D1735">
        <v>100</v>
      </c>
      <c r="E1735">
        <v>252282.21627561588</v>
      </c>
      <c r="F1735"/>
    </row>
    <row r="1736" spans="1:6" x14ac:dyDescent="0.3">
      <c r="A1736" t="s">
        <v>1335</v>
      </c>
      <c r="B1736" t="s">
        <v>1442</v>
      </c>
      <c r="C1736" t="s">
        <v>1285</v>
      </c>
      <c r="D1736">
        <v>100</v>
      </c>
      <c r="E1736">
        <v>254049.4318879148</v>
      </c>
      <c r="F1736"/>
    </row>
    <row r="1737" spans="1:6" x14ac:dyDescent="0.3">
      <c r="A1737" t="s">
        <v>1335</v>
      </c>
      <c r="B1737" t="s">
        <v>1395</v>
      </c>
      <c r="C1737" t="s">
        <v>1285</v>
      </c>
      <c r="D1737">
        <v>100</v>
      </c>
      <c r="E1737">
        <v>249798.30367499308</v>
      </c>
      <c r="F1737"/>
    </row>
    <row r="1738" spans="1:6" x14ac:dyDescent="0.3">
      <c r="A1738" t="s">
        <v>1335</v>
      </c>
      <c r="B1738" t="s">
        <v>1389</v>
      </c>
      <c r="C1738" t="s">
        <v>1285</v>
      </c>
      <c r="D1738">
        <v>100</v>
      </c>
      <c r="E1738">
        <v>246549.41688791485</v>
      </c>
      <c r="F1738"/>
    </row>
    <row r="1739" spans="1:6" x14ac:dyDescent="0.3">
      <c r="A1739" t="s">
        <v>1335</v>
      </c>
      <c r="B1739" t="s">
        <v>1377</v>
      </c>
      <c r="C1739" t="s">
        <v>1285</v>
      </c>
      <c r="D1739">
        <v>100</v>
      </c>
      <c r="E1739">
        <v>246549.41688791485</v>
      </c>
      <c r="F1739"/>
    </row>
    <row r="1740" spans="1:6" x14ac:dyDescent="0.3">
      <c r="A1740" t="s">
        <v>1335</v>
      </c>
      <c r="B1740" t="s">
        <v>1392</v>
      </c>
      <c r="C1740" t="s">
        <v>1285</v>
      </c>
      <c r="D1740">
        <v>100</v>
      </c>
      <c r="E1740">
        <v>606358.87451390829</v>
      </c>
      <c r="F1740"/>
    </row>
    <row r="1741" spans="1:6" x14ac:dyDescent="0.3">
      <c r="A1741" t="s">
        <v>1335</v>
      </c>
      <c r="B1741" t="s">
        <v>1392</v>
      </c>
      <c r="C1741" t="s">
        <v>1285</v>
      </c>
      <c r="D1741">
        <v>100</v>
      </c>
      <c r="E1741">
        <v>606358.87451390829</v>
      </c>
      <c r="F1741"/>
    </row>
    <row r="1742" spans="1:6" x14ac:dyDescent="0.3">
      <c r="A1742" t="s">
        <v>1335</v>
      </c>
      <c r="B1742" t="s">
        <v>1345</v>
      </c>
      <c r="C1742" t="s">
        <v>1285</v>
      </c>
      <c r="D1742">
        <v>100</v>
      </c>
      <c r="E1742">
        <v>249188.20079902734</v>
      </c>
      <c r="F1742"/>
    </row>
    <row r="1743" spans="1:6" x14ac:dyDescent="0.3">
      <c r="A1743" t="s">
        <v>1335</v>
      </c>
      <c r="B1743" t="s">
        <v>1382</v>
      </c>
      <c r="C1743" t="s">
        <v>1285</v>
      </c>
      <c r="D1743">
        <v>100</v>
      </c>
      <c r="E1743">
        <v>260586.24955172196</v>
      </c>
      <c r="F1743"/>
    </row>
    <row r="1744" spans="1:6" x14ac:dyDescent="0.3">
      <c r="A1744" t="s">
        <v>1335</v>
      </c>
      <c r="B1744" t="s">
        <v>1384</v>
      </c>
      <c r="C1744" t="s">
        <v>1285</v>
      </c>
      <c r="D1744">
        <v>100</v>
      </c>
      <c r="E1744">
        <v>288717.77800797502</v>
      </c>
      <c r="F1744"/>
    </row>
    <row r="1745" spans="1:6" x14ac:dyDescent="0.3">
      <c r="A1745" t="s">
        <v>1335</v>
      </c>
      <c r="B1745" t="s">
        <v>1360</v>
      </c>
      <c r="C1745" t="s">
        <v>1285</v>
      </c>
      <c r="D1745">
        <v>100</v>
      </c>
      <c r="E1745">
        <v>334049.41688791424</v>
      </c>
      <c r="F1745"/>
    </row>
    <row r="1746" spans="1:6" x14ac:dyDescent="0.3">
      <c r="A1746" t="s">
        <v>1335</v>
      </c>
      <c r="B1746" t="s">
        <v>1446</v>
      </c>
      <c r="C1746" t="s">
        <v>1285</v>
      </c>
      <c r="D1746">
        <v>100</v>
      </c>
      <c r="E1746">
        <v>335925.70687264169</v>
      </c>
      <c r="F1746"/>
    </row>
    <row r="1747" spans="1:6" x14ac:dyDescent="0.3">
      <c r="A1747" t="s">
        <v>1335</v>
      </c>
      <c r="B1747" t="s">
        <v>1363</v>
      </c>
      <c r="C1747" t="s">
        <v>1285</v>
      </c>
      <c r="D1747">
        <v>100</v>
      </c>
      <c r="E1747">
        <v>379652.31167915656</v>
      </c>
      <c r="F1747"/>
    </row>
    <row r="1748" spans="1:6" x14ac:dyDescent="0.3">
      <c r="A1748" t="s">
        <v>1335</v>
      </c>
      <c r="B1748" t="s">
        <v>1550</v>
      </c>
      <c r="C1748" t="s">
        <v>1285</v>
      </c>
      <c r="D1748">
        <v>100</v>
      </c>
      <c r="E1748">
        <v>481712.35327409307</v>
      </c>
      <c r="F1748"/>
    </row>
    <row r="1749" spans="1:6" x14ac:dyDescent="0.3">
      <c r="A1749" t="s">
        <v>1335</v>
      </c>
      <c r="B1749" t="s">
        <v>1553</v>
      </c>
      <c r="C1749" t="s">
        <v>1285</v>
      </c>
      <c r="D1749">
        <v>100</v>
      </c>
      <c r="E1749">
        <v>450664.88623917976</v>
      </c>
      <c r="F1749"/>
    </row>
    <row r="1750" spans="1:6" x14ac:dyDescent="0.3">
      <c r="A1750" t="s">
        <v>1405</v>
      </c>
      <c r="C1750" t="s">
        <v>1285</v>
      </c>
      <c r="D1750">
        <v>100</v>
      </c>
      <c r="E1750">
        <v>209905.20789021664</v>
      </c>
      <c r="F1750"/>
    </row>
    <row r="1751" spans="1:6" x14ac:dyDescent="0.3">
      <c r="A1751" t="s">
        <v>1405</v>
      </c>
      <c r="B1751" t="s">
        <v>1398</v>
      </c>
      <c r="C1751" t="s">
        <v>1285</v>
      </c>
      <c r="D1751">
        <v>100</v>
      </c>
      <c r="E1751">
        <v>215339.15868989885</v>
      </c>
      <c r="F1751"/>
    </row>
    <row r="1752" spans="1:6" x14ac:dyDescent="0.3">
      <c r="A1752" t="s">
        <v>1405</v>
      </c>
      <c r="B1752" t="s">
        <v>1326</v>
      </c>
      <c r="C1752" t="s">
        <v>1285</v>
      </c>
      <c r="D1752">
        <v>100</v>
      </c>
      <c r="E1752">
        <v>213944.18298214595</v>
      </c>
      <c r="F1752"/>
    </row>
    <row r="1753" spans="1:6" x14ac:dyDescent="0.3">
      <c r="A1753" t="s">
        <v>1405</v>
      </c>
      <c r="B1753" t="s">
        <v>1536</v>
      </c>
      <c r="C1753" t="s">
        <v>1285</v>
      </c>
      <c r="D1753">
        <v>100</v>
      </c>
      <c r="E1753">
        <v>272541.43778893095</v>
      </c>
      <c r="F1753"/>
    </row>
    <row r="1754" spans="1:6" x14ac:dyDescent="0.3">
      <c r="A1754" t="s">
        <v>1405</v>
      </c>
      <c r="B1754" t="s">
        <v>1537</v>
      </c>
      <c r="C1754" t="s">
        <v>1285</v>
      </c>
      <c r="D1754">
        <v>100</v>
      </c>
      <c r="E1754">
        <v>215772.80563860334</v>
      </c>
      <c r="F1754"/>
    </row>
    <row r="1755" spans="1:6" x14ac:dyDescent="0.3">
      <c r="A1755" t="s">
        <v>1405</v>
      </c>
      <c r="B1755" t="s">
        <v>1331</v>
      </c>
      <c r="C1755" t="s">
        <v>1285</v>
      </c>
      <c r="D1755">
        <v>100</v>
      </c>
      <c r="E1755">
        <v>209905.20789021664</v>
      </c>
      <c r="F1755"/>
    </row>
    <row r="1756" spans="1:6" x14ac:dyDescent="0.3">
      <c r="A1756" t="s">
        <v>1405</v>
      </c>
      <c r="B1756" t="s">
        <v>1403</v>
      </c>
      <c r="C1756" t="s">
        <v>1285</v>
      </c>
      <c r="D1756">
        <v>100</v>
      </c>
      <c r="E1756">
        <v>216655.20789021667</v>
      </c>
      <c r="F1756"/>
    </row>
    <row r="1757" spans="1:6" x14ac:dyDescent="0.3">
      <c r="A1757" t="s">
        <v>1405</v>
      </c>
      <c r="B1757" t="s">
        <v>1335</v>
      </c>
      <c r="C1757" t="s">
        <v>1285</v>
      </c>
      <c r="D1757">
        <v>100</v>
      </c>
      <c r="E1757">
        <v>212405.20782771669</v>
      </c>
      <c r="F1757"/>
    </row>
    <row r="1758" spans="1:6" x14ac:dyDescent="0.3">
      <c r="A1758" t="s">
        <v>1405</v>
      </c>
      <c r="B1758" t="s">
        <v>1405</v>
      </c>
      <c r="C1758" t="s">
        <v>1285</v>
      </c>
      <c r="D1758">
        <v>100</v>
      </c>
      <c r="E1758">
        <v>419810.41578043328</v>
      </c>
      <c r="F1758"/>
    </row>
    <row r="1759" spans="1:6" x14ac:dyDescent="0.3">
      <c r="A1759" t="s">
        <v>1405</v>
      </c>
      <c r="B1759" t="s">
        <v>1337</v>
      </c>
      <c r="C1759" t="s">
        <v>1285</v>
      </c>
      <c r="D1759">
        <v>100</v>
      </c>
      <c r="E1759">
        <v>330735.02300726122</v>
      </c>
      <c r="F1759"/>
    </row>
    <row r="1760" spans="1:6" x14ac:dyDescent="0.3">
      <c r="A1760" t="s">
        <v>1405</v>
      </c>
      <c r="B1760" t="s">
        <v>1407</v>
      </c>
      <c r="C1760" t="s">
        <v>1285</v>
      </c>
      <c r="D1760">
        <v>100</v>
      </c>
      <c r="E1760">
        <v>341830.98376721621</v>
      </c>
      <c r="F1760"/>
    </row>
    <row r="1761" spans="1:6" x14ac:dyDescent="0.3">
      <c r="A1761" t="s">
        <v>1405</v>
      </c>
      <c r="B1761" t="s">
        <v>1410</v>
      </c>
      <c r="C1761" t="s">
        <v>1285</v>
      </c>
      <c r="D1761">
        <v>100</v>
      </c>
      <c r="E1761">
        <v>347405.20789021673</v>
      </c>
      <c r="F1761"/>
    </row>
    <row r="1762" spans="1:6" x14ac:dyDescent="0.3">
      <c r="A1762" t="s">
        <v>1405</v>
      </c>
      <c r="B1762" t="s">
        <v>1414</v>
      </c>
      <c r="C1762" t="s">
        <v>1285</v>
      </c>
      <c r="D1762">
        <v>100</v>
      </c>
      <c r="E1762">
        <v>316987.53421852511</v>
      </c>
      <c r="F1762"/>
    </row>
    <row r="1763" spans="1:6" x14ac:dyDescent="0.3">
      <c r="A1763" t="s">
        <v>1405</v>
      </c>
      <c r="B1763" t="s">
        <v>1367</v>
      </c>
      <c r="C1763" t="s">
        <v>1285</v>
      </c>
      <c r="D1763">
        <v>100</v>
      </c>
      <c r="E1763">
        <v>378813.92403162783</v>
      </c>
      <c r="F1763"/>
    </row>
    <row r="1764" spans="1:6" x14ac:dyDescent="0.3">
      <c r="A1764" t="s">
        <v>1405</v>
      </c>
      <c r="B1764" t="s">
        <v>1420</v>
      </c>
      <c r="C1764" t="s">
        <v>1285</v>
      </c>
      <c r="D1764">
        <v>100</v>
      </c>
      <c r="E1764">
        <v>219960.76324021665</v>
      </c>
      <c r="F1764"/>
    </row>
    <row r="1765" spans="1:6" x14ac:dyDescent="0.3">
      <c r="A1765" t="s">
        <v>1405</v>
      </c>
      <c r="B1765" t="s">
        <v>1352</v>
      </c>
      <c r="C1765" t="s">
        <v>1285</v>
      </c>
      <c r="D1765">
        <v>100</v>
      </c>
      <c r="E1765">
        <v>219905.19389021667</v>
      </c>
      <c r="F1765"/>
    </row>
    <row r="1766" spans="1:6" x14ac:dyDescent="0.3">
      <c r="A1766" t="s">
        <v>1405</v>
      </c>
      <c r="B1766" t="s">
        <v>1369</v>
      </c>
      <c r="C1766" t="s">
        <v>1285</v>
      </c>
      <c r="D1766">
        <v>100</v>
      </c>
      <c r="E1766">
        <v>212405.20786521668</v>
      </c>
      <c r="F1766"/>
    </row>
    <row r="1767" spans="1:6" x14ac:dyDescent="0.3">
      <c r="A1767" t="s">
        <v>1405</v>
      </c>
      <c r="B1767" t="s">
        <v>1426</v>
      </c>
      <c r="C1767" t="s">
        <v>1285</v>
      </c>
      <c r="D1767">
        <v>100</v>
      </c>
      <c r="E1767">
        <v>215633.97578362486</v>
      </c>
      <c r="F1767"/>
    </row>
    <row r="1768" spans="1:6" x14ac:dyDescent="0.3">
      <c r="A1768" t="s">
        <v>1405</v>
      </c>
      <c r="B1768" t="s">
        <v>1386</v>
      </c>
      <c r="C1768" t="s">
        <v>1285</v>
      </c>
      <c r="D1768">
        <v>100</v>
      </c>
      <c r="E1768">
        <v>209905.20789021664</v>
      </c>
      <c r="F1768"/>
    </row>
    <row r="1769" spans="1:6" x14ac:dyDescent="0.3">
      <c r="A1769" t="s">
        <v>1405</v>
      </c>
      <c r="B1769" t="s">
        <v>1429</v>
      </c>
      <c r="C1769" t="s">
        <v>1285</v>
      </c>
      <c r="D1769">
        <v>100</v>
      </c>
      <c r="E1769">
        <v>210823.81636690523</v>
      </c>
      <c r="F1769"/>
    </row>
    <row r="1770" spans="1:6" x14ac:dyDescent="0.3">
      <c r="A1770" t="s">
        <v>1405</v>
      </c>
      <c r="B1770" t="s">
        <v>1432</v>
      </c>
      <c r="C1770" t="s">
        <v>1285</v>
      </c>
      <c r="D1770">
        <v>100</v>
      </c>
      <c r="E1770">
        <v>209905.20789021664</v>
      </c>
      <c r="F1770"/>
    </row>
    <row r="1771" spans="1:6" x14ac:dyDescent="0.3">
      <c r="A1771" t="s">
        <v>1405</v>
      </c>
      <c r="B1771" t="s">
        <v>1371</v>
      </c>
      <c r="C1771" t="s">
        <v>1285</v>
      </c>
      <c r="D1771">
        <v>100</v>
      </c>
      <c r="E1771">
        <v>209905.20789021664</v>
      </c>
      <c r="F1771"/>
    </row>
    <row r="1772" spans="1:6" x14ac:dyDescent="0.3">
      <c r="A1772" t="s">
        <v>1405</v>
      </c>
      <c r="B1772" t="s">
        <v>1434</v>
      </c>
      <c r="C1772" t="s">
        <v>1285</v>
      </c>
      <c r="D1772">
        <v>100</v>
      </c>
      <c r="E1772">
        <v>359407.82233402238</v>
      </c>
      <c r="F1772"/>
    </row>
    <row r="1773" spans="1:6" x14ac:dyDescent="0.3">
      <c r="A1773" t="s">
        <v>1405</v>
      </c>
      <c r="B1773" t="s">
        <v>1372</v>
      </c>
      <c r="C1773" t="s">
        <v>1285</v>
      </c>
      <c r="D1773">
        <v>100</v>
      </c>
      <c r="E1773">
        <v>212405.20389021665</v>
      </c>
      <c r="F1773"/>
    </row>
    <row r="1774" spans="1:6" x14ac:dyDescent="0.3">
      <c r="A1774" t="s">
        <v>1405</v>
      </c>
      <c r="B1774" t="s">
        <v>1340</v>
      </c>
      <c r="C1774" t="s">
        <v>1285</v>
      </c>
      <c r="D1774">
        <v>100</v>
      </c>
      <c r="E1774">
        <v>214412.24201098405</v>
      </c>
      <c r="F1774"/>
    </row>
    <row r="1775" spans="1:6" x14ac:dyDescent="0.3">
      <c r="A1775" t="s">
        <v>1405</v>
      </c>
      <c r="B1775" t="s">
        <v>1375</v>
      </c>
      <c r="C1775" t="s">
        <v>1285</v>
      </c>
      <c r="D1775">
        <v>100</v>
      </c>
      <c r="E1775">
        <v>209905.20789021664</v>
      </c>
      <c r="F1775"/>
    </row>
    <row r="1776" spans="1:6" x14ac:dyDescent="0.3">
      <c r="A1776" t="s">
        <v>1405</v>
      </c>
      <c r="B1776" t="s">
        <v>1343</v>
      </c>
      <c r="C1776" t="s">
        <v>1285</v>
      </c>
      <c r="D1776">
        <v>100</v>
      </c>
      <c r="E1776">
        <v>209905.20789021664</v>
      </c>
      <c r="F1776"/>
    </row>
    <row r="1777" spans="1:6" x14ac:dyDescent="0.3">
      <c r="A1777" t="s">
        <v>1405</v>
      </c>
      <c r="B1777" t="s">
        <v>1436</v>
      </c>
      <c r="C1777" t="s">
        <v>1285</v>
      </c>
      <c r="D1777">
        <v>100</v>
      </c>
      <c r="E1777">
        <v>209905.20789021664</v>
      </c>
      <c r="F1777"/>
    </row>
    <row r="1778" spans="1:6" x14ac:dyDescent="0.3">
      <c r="A1778" t="s">
        <v>1405</v>
      </c>
      <c r="B1778" t="s">
        <v>1376</v>
      </c>
      <c r="C1778" t="s">
        <v>1285</v>
      </c>
      <c r="D1778">
        <v>100</v>
      </c>
      <c r="E1778">
        <v>209905.20789021664</v>
      </c>
      <c r="F1778"/>
    </row>
    <row r="1779" spans="1:6" x14ac:dyDescent="0.3">
      <c r="A1779" t="s">
        <v>1405</v>
      </c>
      <c r="B1779" t="s">
        <v>1355</v>
      </c>
      <c r="C1779" t="s">
        <v>1285</v>
      </c>
      <c r="D1779">
        <v>100</v>
      </c>
      <c r="E1779">
        <v>255053.84137850426</v>
      </c>
      <c r="F1779"/>
    </row>
    <row r="1780" spans="1:6" x14ac:dyDescent="0.3">
      <c r="A1780" t="s">
        <v>1405</v>
      </c>
      <c r="B1780" t="s">
        <v>1437</v>
      </c>
      <c r="C1780" t="s">
        <v>1285</v>
      </c>
      <c r="D1780">
        <v>100</v>
      </c>
      <c r="E1780">
        <v>212840.93803933571</v>
      </c>
      <c r="F1780"/>
    </row>
    <row r="1781" spans="1:6" x14ac:dyDescent="0.3">
      <c r="A1781" t="s">
        <v>1405</v>
      </c>
      <c r="B1781" t="s">
        <v>1440</v>
      </c>
      <c r="C1781" t="s">
        <v>1285</v>
      </c>
      <c r="D1781">
        <v>100</v>
      </c>
      <c r="E1781">
        <v>213214.24728817996</v>
      </c>
      <c r="F1781"/>
    </row>
    <row r="1782" spans="1:6" x14ac:dyDescent="0.3">
      <c r="A1782" t="s">
        <v>1405</v>
      </c>
      <c r="B1782" t="s">
        <v>1442</v>
      </c>
      <c r="C1782" t="s">
        <v>1285</v>
      </c>
      <c r="D1782">
        <v>100</v>
      </c>
      <c r="E1782">
        <v>217405.22289021668</v>
      </c>
      <c r="F1782"/>
    </row>
    <row r="1783" spans="1:6" x14ac:dyDescent="0.3">
      <c r="A1783" t="s">
        <v>1405</v>
      </c>
      <c r="B1783" t="s">
        <v>1395</v>
      </c>
      <c r="C1783" t="s">
        <v>1285</v>
      </c>
      <c r="D1783">
        <v>100</v>
      </c>
      <c r="E1783">
        <v>209905.20789021664</v>
      </c>
      <c r="F1783"/>
    </row>
    <row r="1784" spans="1:6" x14ac:dyDescent="0.3">
      <c r="A1784" t="s">
        <v>1405</v>
      </c>
      <c r="B1784" t="s">
        <v>1389</v>
      </c>
      <c r="C1784" t="s">
        <v>1285</v>
      </c>
      <c r="D1784">
        <v>100</v>
      </c>
      <c r="E1784">
        <v>269280.32664021623</v>
      </c>
      <c r="F1784"/>
    </row>
    <row r="1785" spans="1:6" x14ac:dyDescent="0.3">
      <c r="A1785" t="s">
        <v>1405</v>
      </c>
      <c r="B1785" t="s">
        <v>1377</v>
      </c>
      <c r="C1785" t="s">
        <v>1285</v>
      </c>
      <c r="D1785">
        <v>100</v>
      </c>
      <c r="E1785">
        <v>339910.83169705741</v>
      </c>
      <c r="F1785"/>
    </row>
    <row r="1786" spans="1:6" x14ac:dyDescent="0.3">
      <c r="A1786" t="s">
        <v>1405</v>
      </c>
      <c r="B1786" t="s">
        <v>1392</v>
      </c>
      <c r="C1786" t="s">
        <v>1285</v>
      </c>
      <c r="D1786">
        <v>100</v>
      </c>
      <c r="E1786">
        <v>377121.24932815379</v>
      </c>
      <c r="F1786"/>
    </row>
    <row r="1787" spans="1:6" x14ac:dyDescent="0.3">
      <c r="A1787" t="s">
        <v>1405</v>
      </c>
      <c r="B1787" t="s">
        <v>1392</v>
      </c>
      <c r="C1787" t="s">
        <v>1285</v>
      </c>
      <c r="D1787">
        <v>100</v>
      </c>
      <c r="E1787">
        <v>377121.24932815379</v>
      </c>
      <c r="F1787"/>
    </row>
    <row r="1788" spans="1:6" x14ac:dyDescent="0.3">
      <c r="A1788" t="s">
        <v>1405</v>
      </c>
      <c r="B1788" t="s">
        <v>1345</v>
      </c>
      <c r="C1788" t="s">
        <v>1285</v>
      </c>
      <c r="D1788">
        <v>100</v>
      </c>
      <c r="E1788">
        <v>251280.57076698999</v>
      </c>
      <c r="F1788"/>
    </row>
    <row r="1789" spans="1:6" x14ac:dyDescent="0.3">
      <c r="A1789" t="s">
        <v>1405</v>
      </c>
      <c r="B1789" t="s">
        <v>1382</v>
      </c>
      <c r="C1789" t="s">
        <v>1285</v>
      </c>
      <c r="D1789">
        <v>100</v>
      </c>
      <c r="E1789">
        <v>235236.25411330242</v>
      </c>
      <c r="F1789"/>
    </row>
    <row r="1790" spans="1:6" x14ac:dyDescent="0.3">
      <c r="A1790" t="s">
        <v>1405</v>
      </c>
      <c r="B1790" t="s">
        <v>1384</v>
      </c>
      <c r="C1790" t="s">
        <v>1285</v>
      </c>
      <c r="D1790">
        <v>100</v>
      </c>
      <c r="E1790">
        <v>263162.4936779053</v>
      </c>
      <c r="F1790"/>
    </row>
    <row r="1791" spans="1:6" x14ac:dyDescent="0.3">
      <c r="A1791" t="s">
        <v>1405</v>
      </c>
      <c r="B1791" t="s">
        <v>1360</v>
      </c>
      <c r="C1791" t="s">
        <v>1285</v>
      </c>
      <c r="D1791">
        <v>100</v>
      </c>
      <c r="E1791">
        <v>212405.20789021667</v>
      </c>
      <c r="F1791"/>
    </row>
    <row r="1792" spans="1:6" x14ac:dyDescent="0.3">
      <c r="A1792" t="s">
        <v>1405</v>
      </c>
      <c r="B1792" t="s">
        <v>1446</v>
      </c>
      <c r="C1792" t="s">
        <v>1285</v>
      </c>
      <c r="D1792">
        <v>100</v>
      </c>
      <c r="E1792">
        <v>214871.5641323521</v>
      </c>
      <c r="F1792"/>
    </row>
    <row r="1793" spans="1:6" x14ac:dyDescent="0.3">
      <c r="A1793" t="s">
        <v>1405</v>
      </c>
      <c r="B1793" t="s">
        <v>1363</v>
      </c>
      <c r="C1793" t="s">
        <v>1285</v>
      </c>
      <c r="D1793">
        <v>100</v>
      </c>
      <c r="E1793">
        <v>304630.00916326471</v>
      </c>
      <c r="F1793"/>
    </row>
    <row r="1794" spans="1:6" x14ac:dyDescent="0.3">
      <c r="A1794" t="s">
        <v>1405</v>
      </c>
      <c r="B1794" t="s">
        <v>1550</v>
      </c>
      <c r="C1794" t="s">
        <v>1285</v>
      </c>
      <c r="D1794">
        <v>100</v>
      </c>
      <c r="E1794">
        <v>249968.14572754779</v>
      </c>
      <c r="F1794"/>
    </row>
    <row r="1795" spans="1:6" x14ac:dyDescent="0.3">
      <c r="A1795" t="s">
        <v>1405</v>
      </c>
      <c r="B1795" t="s">
        <v>1553</v>
      </c>
      <c r="C1795" t="s">
        <v>1285</v>
      </c>
      <c r="D1795">
        <v>100</v>
      </c>
      <c r="E1795">
        <v>272409.41321989737</v>
      </c>
      <c r="F1795"/>
    </row>
    <row r="1796" spans="1:6" x14ac:dyDescent="0.3">
      <c r="A1796" t="s">
        <v>1337</v>
      </c>
      <c r="C1796" t="s">
        <v>1285</v>
      </c>
      <c r="D1796">
        <v>100</v>
      </c>
      <c r="E1796">
        <v>166955.96988802563</v>
      </c>
      <c r="F1796"/>
    </row>
    <row r="1797" spans="1:6" x14ac:dyDescent="0.3">
      <c r="A1797" t="s">
        <v>1337</v>
      </c>
      <c r="B1797" t="s">
        <v>1398</v>
      </c>
      <c r="C1797" t="s">
        <v>1285</v>
      </c>
      <c r="D1797">
        <v>100</v>
      </c>
      <c r="E1797">
        <v>189180.37993421042</v>
      </c>
      <c r="F1797"/>
    </row>
    <row r="1798" spans="1:6" x14ac:dyDescent="0.3">
      <c r="A1798" t="s">
        <v>1337</v>
      </c>
      <c r="B1798" t="s">
        <v>1326</v>
      </c>
      <c r="C1798" t="s">
        <v>1285</v>
      </c>
      <c r="D1798">
        <v>100</v>
      </c>
      <c r="E1798">
        <v>175994.94492995489</v>
      </c>
      <c r="F1798"/>
    </row>
    <row r="1799" spans="1:6" x14ac:dyDescent="0.3">
      <c r="A1799" t="s">
        <v>1337</v>
      </c>
      <c r="B1799" t="s">
        <v>1536</v>
      </c>
      <c r="C1799" t="s">
        <v>1285</v>
      </c>
      <c r="D1799">
        <v>100</v>
      </c>
      <c r="E1799">
        <v>194059.73045005888</v>
      </c>
      <c r="F1799"/>
    </row>
    <row r="1800" spans="1:6" x14ac:dyDescent="0.3">
      <c r="A1800" t="s">
        <v>1337</v>
      </c>
      <c r="B1800" t="s">
        <v>1537</v>
      </c>
      <c r="C1800" t="s">
        <v>1285</v>
      </c>
      <c r="D1800">
        <v>100</v>
      </c>
      <c r="E1800">
        <v>187823.68763641233</v>
      </c>
      <c r="F1800"/>
    </row>
    <row r="1801" spans="1:6" x14ac:dyDescent="0.3">
      <c r="A1801" t="s">
        <v>1337</v>
      </c>
      <c r="B1801" t="s">
        <v>1331</v>
      </c>
      <c r="C1801" t="s">
        <v>1285</v>
      </c>
      <c r="D1801">
        <v>100</v>
      </c>
      <c r="E1801">
        <v>170961.27550663974</v>
      </c>
      <c r="F1801"/>
    </row>
    <row r="1802" spans="1:6" x14ac:dyDescent="0.3">
      <c r="A1802" t="s">
        <v>1337</v>
      </c>
      <c r="B1802" t="s">
        <v>1403</v>
      </c>
      <c r="C1802" t="s">
        <v>1285</v>
      </c>
      <c r="D1802">
        <v>100</v>
      </c>
      <c r="E1802">
        <v>180455.96988802563</v>
      </c>
      <c r="F1802"/>
    </row>
    <row r="1803" spans="1:6" x14ac:dyDescent="0.3">
      <c r="A1803" t="s">
        <v>1337</v>
      </c>
      <c r="B1803" t="s">
        <v>1335</v>
      </c>
      <c r="C1803" t="s">
        <v>1285</v>
      </c>
      <c r="D1803">
        <v>100</v>
      </c>
      <c r="E1803">
        <v>171955.96976302561</v>
      </c>
      <c r="F1803"/>
    </row>
    <row r="1804" spans="1:6" x14ac:dyDescent="0.3">
      <c r="A1804" t="s">
        <v>1337</v>
      </c>
      <c r="B1804" t="s">
        <v>1405</v>
      </c>
      <c r="C1804" t="s">
        <v>1285</v>
      </c>
      <c r="D1804">
        <v>100</v>
      </c>
      <c r="E1804">
        <v>294747.54797268915</v>
      </c>
      <c r="F1804"/>
    </row>
    <row r="1805" spans="1:6" x14ac:dyDescent="0.3">
      <c r="A1805" t="s">
        <v>1337</v>
      </c>
      <c r="B1805" t="s">
        <v>1337</v>
      </c>
      <c r="C1805" t="s">
        <v>1285</v>
      </c>
      <c r="D1805">
        <v>100</v>
      </c>
      <c r="E1805">
        <v>333911.93977605127</v>
      </c>
      <c r="F1805"/>
    </row>
    <row r="1806" spans="1:6" x14ac:dyDescent="0.3">
      <c r="A1806" t="s">
        <v>1337</v>
      </c>
      <c r="B1806" t="s">
        <v>1407</v>
      </c>
      <c r="C1806" t="s">
        <v>1285</v>
      </c>
      <c r="D1806">
        <v>100</v>
      </c>
      <c r="E1806">
        <v>310621.75191964203</v>
      </c>
      <c r="F1806"/>
    </row>
    <row r="1807" spans="1:6" x14ac:dyDescent="0.3">
      <c r="A1807" t="s">
        <v>1337</v>
      </c>
      <c r="B1807" t="s">
        <v>1410</v>
      </c>
      <c r="C1807" t="s">
        <v>1285</v>
      </c>
      <c r="D1807">
        <v>100</v>
      </c>
      <c r="E1807">
        <v>334455.96988802566</v>
      </c>
      <c r="F1807"/>
    </row>
    <row r="1808" spans="1:6" x14ac:dyDescent="0.3">
      <c r="A1808" t="s">
        <v>1337</v>
      </c>
      <c r="B1808" t="s">
        <v>1414</v>
      </c>
      <c r="C1808" t="s">
        <v>1285</v>
      </c>
      <c r="D1808">
        <v>100</v>
      </c>
      <c r="E1808">
        <v>244038.32621633424</v>
      </c>
      <c r="F1808"/>
    </row>
    <row r="1809" spans="1:6" x14ac:dyDescent="0.3">
      <c r="A1809" t="s">
        <v>1337</v>
      </c>
      <c r="B1809" t="s">
        <v>1367</v>
      </c>
      <c r="C1809" t="s">
        <v>1285</v>
      </c>
      <c r="D1809">
        <v>100</v>
      </c>
      <c r="E1809">
        <v>297849.92390185181</v>
      </c>
      <c r="F1809"/>
    </row>
    <row r="1810" spans="1:6" x14ac:dyDescent="0.3">
      <c r="A1810" t="s">
        <v>1337</v>
      </c>
      <c r="B1810" t="s">
        <v>1420</v>
      </c>
      <c r="C1810" t="s">
        <v>1285</v>
      </c>
      <c r="D1810">
        <v>100</v>
      </c>
      <c r="E1810">
        <v>172789.3031380256</v>
      </c>
      <c r="F1810"/>
    </row>
    <row r="1811" spans="1:6" x14ac:dyDescent="0.3">
      <c r="A1811" t="s">
        <v>1337</v>
      </c>
      <c r="B1811" t="s">
        <v>1352</v>
      </c>
      <c r="C1811" t="s">
        <v>1285</v>
      </c>
      <c r="D1811">
        <v>100</v>
      </c>
      <c r="E1811">
        <v>202386.84345899496</v>
      </c>
      <c r="F1811"/>
    </row>
    <row r="1812" spans="1:6" x14ac:dyDescent="0.3">
      <c r="A1812" t="s">
        <v>1337</v>
      </c>
      <c r="B1812" t="s">
        <v>1369</v>
      </c>
      <c r="C1812" t="s">
        <v>1285</v>
      </c>
      <c r="D1812">
        <v>100</v>
      </c>
      <c r="E1812">
        <v>171955.9698380256</v>
      </c>
      <c r="F1812"/>
    </row>
    <row r="1813" spans="1:6" x14ac:dyDescent="0.3">
      <c r="A1813" t="s">
        <v>1337</v>
      </c>
      <c r="B1813" t="s">
        <v>1426</v>
      </c>
      <c r="C1813" t="s">
        <v>1285</v>
      </c>
      <c r="D1813">
        <v>100</v>
      </c>
      <c r="E1813">
        <v>171955.9618880256</v>
      </c>
      <c r="F1813"/>
    </row>
    <row r="1814" spans="1:6" x14ac:dyDescent="0.3">
      <c r="A1814" t="s">
        <v>1337</v>
      </c>
      <c r="B1814" t="s">
        <v>1386</v>
      </c>
      <c r="C1814" t="s">
        <v>1285</v>
      </c>
      <c r="D1814">
        <v>100</v>
      </c>
      <c r="E1814">
        <v>182398.27854431275</v>
      </c>
      <c r="F1814"/>
    </row>
    <row r="1815" spans="1:6" x14ac:dyDescent="0.3">
      <c r="A1815" t="s">
        <v>1337</v>
      </c>
      <c r="B1815" t="s">
        <v>1429</v>
      </c>
      <c r="C1815" t="s">
        <v>1285</v>
      </c>
      <c r="D1815">
        <v>100</v>
      </c>
      <c r="E1815">
        <v>184455.96988802563</v>
      </c>
      <c r="F1815"/>
    </row>
    <row r="1816" spans="1:6" x14ac:dyDescent="0.3">
      <c r="A1816" t="s">
        <v>1337</v>
      </c>
      <c r="B1816" t="s">
        <v>1432</v>
      </c>
      <c r="C1816" t="s">
        <v>1285</v>
      </c>
      <c r="D1816">
        <v>100</v>
      </c>
      <c r="E1816">
        <v>166955.96988802563</v>
      </c>
      <c r="F1816"/>
    </row>
    <row r="1817" spans="1:6" x14ac:dyDescent="0.3">
      <c r="A1817" t="s">
        <v>1337</v>
      </c>
      <c r="B1817" t="s">
        <v>1371</v>
      </c>
      <c r="C1817" t="s">
        <v>1285</v>
      </c>
      <c r="D1817">
        <v>100</v>
      </c>
      <c r="E1817">
        <v>166955.96988802563</v>
      </c>
      <c r="F1817"/>
    </row>
    <row r="1818" spans="1:6" x14ac:dyDescent="0.3">
      <c r="A1818" t="s">
        <v>1337</v>
      </c>
      <c r="B1818" t="s">
        <v>1434</v>
      </c>
      <c r="C1818" t="s">
        <v>1285</v>
      </c>
      <c r="D1818">
        <v>100</v>
      </c>
      <c r="E1818">
        <v>336542.81418757781</v>
      </c>
      <c r="F1818"/>
    </row>
    <row r="1819" spans="1:6" x14ac:dyDescent="0.3">
      <c r="A1819" t="s">
        <v>1337</v>
      </c>
      <c r="B1819" t="s">
        <v>1372</v>
      </c>
      <c r="C1819" t="s">
        <v>1285</v>
      </c>
      <c r="D1819">
        <v>100</v>
      </c>
      <c r="E1819">
        <v>169455.96588802562</v>
      </c>
      <c r="F1819"/>
    </row>
    <row r="1820" spans="1:6" x14ac:dyDescent="0.3">
      <c r="A1820" t="s">
        <v>1337</v>
      </c>
      <c r="B1820" t="s">
        <v>1340</v>
      </c>
      <c r="C1820" t="s">
        <v>1285</v>
      </c>
      <c r="D1820">
        <v>100</v>
      </c>
      <c r="E1820">
        <v>177548.16096647602</v>
      </c>
      <c r="F1820"/>
    </row>
    <row r="1821" spans="1:6" x14ac:dyDescent="0.3">
      <c r="A1821" t="s">
        <v>1337</v>
      </c>
      <c r="B1821" t="s">
        <v>1375</v>
      </c>
      <c r="C1821" t="s">
        <v>1285</v>
      </c>
      <c r="D1821">
        <v>100</v>
      </c>
      <c r="E1821">
        <v>168518.46988802563</v>
      </c>
      <c r="F1821"/>
    </row>
    <row r="1822" spans="1:6" x14ac:dyDescent="0.3">
      <c r="A1822" t="s">
        <v>1337</v>
      </c>
      <c r="B1822" t="s">
        <v>1343</v>
      </c>
      <c r="C1822" t="s">
        <v>1285</v>
      </c>
      <c r="D1822">
        <v>100</v>
      </c>
      <c r="E1822">
        <v>174455.98488802559</v>
      </c>
      <c r="F1822"/>
    </row>
    <row r="1823" spans="1:6" x14ac:dyDescent="0.3">
      <c r="A1823" t="s">
        <v>1337</v>
      </c>
      <c r="B1823" t="s">
        <v>1436</v>
      </c>
      <c r="C1823" t="s">
        <v>1285</v>
      </c>
      <c r="D1823">
        <v>100</v>
      </c>
      <c r="E1823">
        <v>203622.88553661143</v>
      </c>
      <c r="F1823"/>
    </row>
    <row r="1824" spans="1:6" x14ac:dyDescent="0.3">
      <c r="A1824" t="s">
        <v>1337</v>
      </c>
      <c r="B1824" t="s">
        <v>1376</v>
      </c>
      <c r="C1824" t="s">
        <v>1285</v>
      </c>
      <c r="D1824">
        <v>100</v>
      </c>
      <c r="E1824">
        <v>166955.96988802563</v>
      </c>
      <c r="F1824"/>
    </row>
    <row r="1825" spans="1:6" x14ac:dyDescent="0.3">
      <c r="A1825" t="s">
        <v>1337</v>
      </c>
      <c r="B1825" t="s">
        <v>1355</v>
      </c>
      <c r="C1825" t="s">
        <v>1285</v>
      </c>
      <c r="D1825">
        <v>100</v>
      </c>
      <c r="E1825">
        <v>218182.82504299187</v>
      </c>
      <c r="F1825"/>
    </row>
    <row r="1826" spans="1:6" x14ac:dyDescent="0.3">
      <c r="A1826" t="s">
        <v>1337</v>
      </c>
      <c r="B1826" t="s">
        <v>1437</v>
      </c>
      <c r="C1826" t="s">
        <v>1285</v>
      </c>
      <c r="D1826">
        <v>100</v>
      </c>
      <c r="E1826">
        <v>185463.21172874403</v>
      </c>
      <c r="F1826"/>
    </row>
    <row r="1827" spans="1:6" x14ac:dyDescent="0.3">
      <c r="A1827" t="s">
        <v>1337</v>
      </c>
      <c r="B1827" t="s">
        <v>1440</v>
      </c>
      <c r="C1827" t="s">
        <v>1285</v>
      </c>
      <c r="D1827">
        <v>100</v>
      </c>
      <c r="E1827">
        <v>185749.72210191248</v>
      </c>
      <c r="F1827"/>
    </row>
    <row r="1828" spans="1:6" x14ac:dyDescent="0.3">
      <c r="A1828" t="s">
        <v>1337</v>
      </c>
      <c r="B1828" t="s">
        <v>1442</v>
      </c>
      <c r="C1828" t="s">
        <v>1285</v>
      </c>
      <c r="D1828">
        <v>100</v>
      </c>
      <c r="E1828">
        <v>189456.01488802565</v>
      </c>
      <c r="F1828"/>
    </row>
    <row r="1829" spans="1:6" x14ac:dyDescent="0.3">
      <c r="A1829" t="s">
        <v>1337</v>
      </c>
      <c r="B1829" t="s">
        <v>1395</v>
      </c>
      <c r="C1829" t="s">
        <v>1285</v>
      </c>
      <c r="D1829">
        <v>100</v>
      </c>
      <c r="E1829">
        <v>180204.84667510391</v>
      </c>
      <c r="F1829"/>
    </row>
    <row r="1830" spans="1:6" x14ac:dyDescent="0.3">
      <c r="A1830" t="s">
        <v>1337</v>
      </c>
      <c r="B1830" t="s">
        <v>1389</v>
      </c>
      <c r="C1830" t="s">
        <v>1285</v>
      </c>
      <c r="D1830">
        <v>100</v>
      </c>
      <c r="E1830">
        <v>233206.10238802567</v>
      </c>
      <c r="F1830"/>
    </row>
    <row r="1831" spans="1:6" x14ac:dyDescent="0.3">
      <c r="A1831" t="s">
        <v>1337</v>
      </c>
      <c r="B1831" t="s">
        <v>1377</v>
      </c>
      <c r="C1831" t="s">
        <v>1285</v>
      </c>
      <c r="D1831">
        <v>100</v>
      </c>
      <c r="E1831">
        <v>301297.15194470948</v>
      </c>
      <c r="F1831"/>
    </row>
    <row r="1832" spans="1:6" x14ac:dyDescent="0.3">
      <c r="A1832" t="s">
        <v>1337</v>
      </c>
      <c r="B1832" t="s">
        <v>1392</v>
      </c>
      <c r="C1832" t="s">
        <v>1285</v>
      </c>
      <c r="D1832">
        <v>100</v>
      </c>
      <c r="E1832">
        <v>316735.36417056969</v>
      </c>
      <c r="F1832"/>
    </row>
    <row r="1833" spans="1:6" x14ac:dyDescent="0.3">
      <c r="A1833" t="s">
        <v>1337</v>
      </c>
      <c r="B1833" t="s">
        <v>1392</v>
      </c>
      <c r="C1833" t="s">
        <v>1285</v>
      </c>
      <c r="D1833">
        <v>100</v>
      </c>
      <c r="E1833">
        <v>316735.36417056969</v>
      </c>
      <c r="F1833"/>
    </row>
    <row r="1834" spans="1:6" x14ac:dyDescent="0.3">
      <c r="A1834" t="s">
        <v>1337</v>
      </c>
      <c r="B1834" t="s">
        <v>1345</v>
      </c>
      <c r="C1834" t="s">
        <v>1285</v>
      </c>
      <c r="D1834">
        <v>100</v>
      </c>
      <c r="E1834">
        <v>197394.2665386007</v>
      </c>
      <c r="F1834"/>
    </row>
    <row r="1835" spans="1:6" x14ac:dyDescent="0.3">
      <c r="A1835" t="s">
        <v>1337</v>
      </c>
      <c r="B1835" t="s">
        <v>1382</v>
      </c>
      <c r="C1835" t="s">
        <v>1285</v>
      </c>
      <c r="D1835">
        <v>100</v>
      </c>
      <c r="E1835">
        <v>223806.29001780588</v>
      </c>
      <c r="F1835"/>
    </row>
    <row r="1836" spans="1:6" x14ac:dyDescent="0.3">
      <c r="A1836" t="s">
        <v>1337</v>
      </c>
      <c r="B1836" t="s">
        <v>1384</v>
      </c>
      <c r="C1836" t="s">
        <v>1285</v>
      </c>
      <c r="D1836">
        <v>100</v>
      </c>
      <c r="E1836">
        <v>205231.62054115909</v>
      </c>
      <c r="F1836"/>
    </row>
    <row r="1837" spans="1:6" x14ac:dyDescent="0.3">
      <c r="A1837" t="s">
        <v>1337</v>
      </c>
      <c r="B1837" t="s">
        <v>1360</v>
      </c>
      <c r="C1837" t="s">
        <v>1285</v>
      </c>
      <c r="D1837">
        <v>100</v>
      </c>
      <c r="E1837">
        <v>166955.96988802563</v>
      </c>
      <c r="F1837"/>
    </row>
    <row r="1838" spans="1:6" x14ac:dyDescent="0.3">
      <c r="A1838" t="s">
        <v>1337</v>
      </c>
      <c r="B1838" t="s">
        <v>1446</v>
      </c>
      <c r="C1838" t="s">
        <v>1285</v>
      </c>
      <c r="D1838">
        <v>100</v>
      </c>
      <c r="E1838">
        <v>168241.28489115153</v>
      </c>
      <c r="F1838"/>
    </row>
    <row r="1839" spans="1:6" x14ac:dyDescent="0.3">
      <c r="A1839" t="s">
        <v>1337</v>
      </c>
      <c r="B1839" t="s">
        <v>1363</v>
      </c>
      <c r="C1839" t="s">
        <v>1285</v>
      </c>
      <c r="D1839">
        <v>100</v>
      </c>
      <c r="E1839">
        <v>256482.22844861363</v>
      </c>
      <c r="F1839"/>
    </row>
    <row r="1840" spans="1:6" x14ac:dyDescent="0.3">
      <c r="A1840" t="s">
        <v>1337</v>
      </c>
      <c r="B1840" t="s">
        <v>1550</v>
      </c>
      <c r="C1840" t="s">
        <v>1285</v>
      </c>
      <c r="D1840">
        <v>100</v>
      </c>
      <c r="E1840">
        <v>233335.33529177521</v>
      </c>
      <c r="F1840"/>
    </row>
    <row r="1841" spans="1:6" x14ac:dyDescent="0.3">
      <c r="A1841" t="s">
        <v>1337</v>
      </c>
      <c r="B1841" t="s">
        <v>1553</v>
      </c>
      <c r="C1841" t="s">
        <v>1285</v>
      </c>
      <c r="D1841">
        <v>100</v>
      </c>
      <c r="E1841">
        <v>194652.97949278625</v>
      </c>
      <c r="F1841"/>
    </row>
    <row r="1842" spans="1:6" x14ac:dyDescent="0.3">
      <c r="A1842" t="s">
        <v>1407</v>
      </c>
      <c r="C1842" t="s">
        <v>1285</v>
      </c>
      <c r="D1842">
        <v>100</v>
      </c>
      <c r="E1842">
        <v>250000.5</v>
      </c>
      <c r="F1842"/>
    </row>
    <row r="1843" spans="1:6" x14ac:dyDescent="0.3">
      <c r="A1843" t="s">
        <v>1407</v>
      </c>
      <c r="B1843" t="s">
        <v>1398</v>
      </c>
      <c r="C1843" t="s">
        <v>1285</v>
      </c>
      <c r="D1843">
        <v>100</v>
      </c>
      <c r="E1843">
        <v>252224.90941098478</v>
      </c>
      <c r="F1843"/>
    </row>
    <row r="1844" spans="1:6" x14ac:dyDescent="0.3">
      <c r="A1844" t="s">
        <v>1407</v>
      </c>
      <c r="B1844" t="s">
        <v>1326</v>
      </c>
      <c r="C1844" t="s">
        <v>1285</v>
      </c>
      <c r="D1844">
        <v>100</v>
      </c>
      <c r="E1844">
        <v>256473.42960828042</v>
      </c>
      <c r="F1844"/>
    </row>
    <row r="1845" spans="1:6" x14ac:dyDescent="0.3">
      <c r="A1845" t="s">
        <v>1407</v>
      </c>
      <c r="B1845" t="s">
        <v>1536</v>
      </c>
      <c r="C1845" t="s">
        <v>1285</v>
      </c>
      <c r="D1845">
        <v>100</v>
      </c>
      <c r="E1845">
        <v>264985.49077769881</v>
      </c>
      <c r="F1845"/>
    </row>
    <row r="1846" spans="1:6" x14ac:dyDescent="0.3">
      <c r="A1846" t="s">
        <v>1407</v>
      </c>
      <c r="B1846" t="s">
        <v>1537</v>
      </c>
      <c r="C1846" t="s">
        <v>1285</v>
      </c>
      <c r="D1846">
        <v>100</v>
      </c>
      <c r="E1846">
        <v>257500.56</v>
      </c>
      <c r="F1846"/>
    </row>
    <row r="1847" spans="1:6" x14ac:dyDescent="0.3">
      <c r="A1847" t="s">
        <v>1407</v>
      </c>
      <c r="B1847" t="s">
        <v>1331</v>
      </c>
      <c r="C1847" t="s">
        <v>1285</v>
      </c>
      <c r="D1847">
        <v>100</v>
      </c>
      <c r="E1847">
        <v>250000.5</v>
      </c>
      <c r="F1847"/>
    </row>
    <row r="1848" spans="1:6" x14ac:dyDescent="0.3">
      <c r="A1848" t="s">
        <v>1407</v>
      </c>
      <c r="B1848" t="s">
        <v>1403</v>
      </c>
      <c r="C1848" t="s">
        <v>1285</v>
      </c>
      <c r="D1848">
        <v>100</v>
      </c>
      <c r="E1848">
        <v>250000.5</v>
      </c>
      <c r="F1848"/>
    </row>
    <row r="1849" spans="1:6" x14ac:dyDescent="0.3">
      <c r="A1849" t="s">
        <v>1407</v>
      </c>
      <c r="B1849" t="s">
        <v>1335</v>
      </c>
      <c r="C1849" t="s">
        <v>1285</v>
      </c>
      <c r="D1849">
        <v>100</v>
      </c>
      <c r="E1849">
        <v>250000.5</v>
      </c>
      <c r="F1849"/>
    </row>
    <row r="1850" spans="1:6" x14ac:dyDescent="0.3">
      <c r="A1850" t="s">
        <v>1407</v>
      </c>
      <c r="B1850" t="s">
        <v>1405</v>
      </c>
      <c r="C1850" t="s">
        <v>1285</v>
      </c>
      <c r="D1850">
        <v>100</v>
      </c>
      <c r="E1850">
        <v>367106.62730166898</v>
      </c>
      <c r="F1850"/>
    </row>
    <row r="1851" spans="1:6" x14ac:dyDescent="0.3">
      <c r="A1851" t="s">
        <v>1407</v>
      </c>
      <c r="B1851" t="s">
        <v>1337</v>
      </c>
      <c r="C1851" t="s">
        <v>1285</v>
      </c>
      <c r="D1851">
        <v>100</v>
      </c>
      <c r="E1851">
        <v>358135.76378322655</v>
      </c>
      <c r="F1851"/>
    </row>
    <row r="1852" spans="1:6" x14ac:dyDescent="0.3">
      <c r="A1852" t="s">
        <v>1407</v>
      </c>
      <c r="B1852" t="s">
        <v>1407</v>
      </c>
      <c r="C1852" t="s">
        <v>1285</v>
      </c>
      <c r="D1852">
        <v>100</v>
      </c>
      <c r="E1852">
        <v>500001</v>
      </c>
      <c r="F1852"/>
    </row>
    <row r="1853" spans="1:6" x14ac:dyDescent="0.3">
      <c r="A1853" t="s">
        <v>1407</v>
      </c>
      <c r="B1853" t="s">
        <v>1410</v>
      </c>
      <c r="C1853" t="s">
        <v>1285</v>
      </c>
      <c r="D1853">
        <v>100</v>
      </c>
      <c r="E1853">
        <v>500000.5</v>
      </c>
      <c r="F1853"/>
    </row>
    <row r="1854" spans="1:6" x14ac:dyDescent="0.3">
      <c r="A1854" t="s">
        <v>1407</v>
      </c>
      <c r="B1854" t="s">
        <v>1414</v>
      </c>
      <c r="C1854" t="s">
        <v>1285</v>
      </c>
      <c r="D1854">
        <v>100</v>
      </c>
      <c r="E1854">
        <v>335614.03026535927</v>
      </c>
      <c r="F1854"/>
    </row>
    <row r="1855" spans="1:6" x14ac:dyDescent="0.3">
      <c r="A1855" t="s">
        <v>1407</v>
      </c>
      <c r="B1855" t="s">
        <v>1367</v>
      </c>
      <c r="C1855" t="s">
        <v>1285</v>
      </c>
      <c r="D1855">
        <v>100</v>
      </c>
      <c r="E1855">
        <v>413104.6826681461</v>
      </c>
      <c r="F1855"/>
    </row>
    <row r="1856" spans="1:6" x14ac:dyDescent="0.3">
      <c r="A1856" t="s">
        <v>1407</v>
      </c>
      <c r="B1856" t="s">
        <v>1420</v>
      </c>
      <c r="C1856" t="s">
        <v>1285</v>
      </c>
      <c r="D1856">
        <v>100</v>
      </c>
      <c r="E1856">
        <v>261944.94441750002</v>
      </c>
      <c r="F1856"/>
    </row>
    <row r="1857" spans="1:6" x14ac:dyDescent="0.3">
      <c r="A1857" t="s">
        <v>1407</v>
      </c>
      <c r="B1857" t="s">
        <v>1352</v>
      </c>
      <c r="C1857" t="s">
        <v>1285</v>
      </c>
      <c r="D1857">
        <v>100</v>
      </c>
      <c r="E1857">
        <v>257500.4895</v>
      </c>
      <c r="F1857"/>
    </row>
    <row r="1858" spans="1:6" x14ac:dyDescent="0.3">
      <c r="A1858" t="s">
        <v>1407</v>
      </c>
      <c r="B1858" t="s">
        <v>1369</v>
      </c>
      <c r="C1858" t="s">
        <v>1285</v>
      </c>
      <c r="D1858">
        <v>100</v>
      </c>
      <c r="E1858">
        <v>252630.87429516629</v>
      </c>
      <c r="F1858"/>
    </row>
    <row r="1859" spans="1:6" x14ac:dyDescent="0.3">
      <c r="A1859" t="s">
        <v>1407</v>
      </c>
      <c r="B1859" t="s">
        <v>1426</v>
      </c>
      <c r="C1859" t="s">
        <v>1285</v>
      </c>
      <c r="D1859">
        <v>100</v>
      </c>
      <c r="E1859">
        <v>252998.55401349708</v>
      </c>
      <c r="F1859"/>
    </row>
    <row r="1860" spans="1:6" x14ac:dyDescent="0.3">
      <c r="A1860" t="s">
        <v>1407</v>
      </c>
      <c r="B1860" t="s">
        <v>1386</v>
      </c>
      <c r="C1860" t="s">
        <v>1285</v>
      </c>
      <c r="D1860">
        <v>100</v>
      </c>
      <c r="E1860">
        <v>250688.88357867207</v>
      </c>
      <c r="F1860"/>
    </row>
    <row r="1861" spans="1:6" x14ac:dyDescent="0.3">
      <c r="A1861" t="s">
        <v>1407</v>
      </c>
      <c r="B1861" t="s">
        <v>1429</v>
      </c>
      <c r="C1861" t="s">
        <v>1285</v>
      </c>
      <c r="D1861">
        <v>100</v>
      </c>
      <c r="E1861">
        <v>252500.5</v>
      </c>
      <c r="F1861"/>
    </row>
    <row r="1862" spans="1:6" x14ac:dyDescent="0.3">
      <c r="A1862" t="s">
        <v>1407</v>
      </c>
      <c r="B1862" t="s">
        <v>1432</v>
      </c>
      <c r="C1862" t="s">
        <v>1285</v>
      </c>
      <c r="D1862">
        <v>100</v>
      </c>
      <c r="E1862">
        <v>254747.79311062506</v>
      </c>
      <c r="F1862"/>
    </row>
    <row r="1863" spans="1:6" x14ac:dyDescent="0.3">
      <c r="A1863" t="s">
        <v>1407</v>
      </c>
      <c r="B1863" t="s">
        <v>1371</v>
      </c>
      <c r="C1863" t="s">
        <v>1285</v>
      </c>
      <c r="D1863">
        <v>100</v>
      </c>
      <c r="E1863">
        <v>250000.5</v>
      </c>
      <c r="F1863"/>
    </row>
    <row r="1864" spans="1:6" x14ac:dyDescent="0.3">
      <c r="A1864" t="s">
        <v>1407</v>
      </c>
      <c r="B1864" t="s">
        <v>1434</v>
      </c>
      <c r="C1864" t="s">
        <v>1285</v>
      </c>
      <c r="D1864">
        <v>100</v>
      </c>
      <c r="E1864">
        <v>437997.32457222254</v>
      </c>
      <c r="F1864"/>
    </row>
    <row r="1865" spans="1:6" x14ac:dyDescent="0.3">
      <c r="A1865" t="s">
        <v>1407</v>
      </c>
      <c r="B1865" t="s">
        <v>1372</v>
      </c>
      <c r="C1865" t="s">
        <v>1285</v>
      </c>
      <c r="D1865">
        <v>100</v>
      </c>
      <c r="E1865">
        <v>252622.34324994189</v>
      </c>
      <c r="F1865"/>
    </row>
    <row r="1866" spans="1:6" x14ac:dyDescent="0.3">
      <c r="A1866" t="s">
        <v>1407</v>
      </c>
      <c r="B1866" t="s">
        <v>1340</v>
      </c>
      <c r="C1866" t="s">
        <v>1285</v>
      </c>
      <c r="D1866">
        <v>100</v>
      </c>
      <c r="E1866">
        <v>255623.91313709252</v>
      </c>
      <c r="F1866"/>
    </row>
    <row r="1867" spans="1:6" x14ac:dyDescent="0.3">
      <c r="A1867" t="s">
        <v>1407</v>
      </c>
      <c r="B1867" t="s">
        <v>1375</v>
      </c>
      <c r="C1867" t="s">
        <v>1285</v>
      </c>
      <c r="D1867">
        <v>100</v>
      </c>
      <c r="E1867">
        <v>254063</v>
      </c>
      <c r="F1867"/>
    </row>
    <row r="1868" spans="1:6" x14ac:dyDescent="0.3">
      <c r="A1868" t="s">
        <v>1407</v>
      </c>
      <c r="B1868" t="s">
        <v>1343</v>
      </c>
      <c r="C1868" t="s">
        <v>1285</v>
      </c>
      <c r="D1868">
        <v>100</v>
      </c>
      <c r="E1868">
        <v>250000.5</v>
      </c>
      <c r="F1868"/>
    </row>
    <row r="1869" spans="1:6" x14ac:dyDescent="0.3">
      <c r="A1869" t="s">
        <v>1407</v>
      </c>
      <c r="B1869" t="s">
        <v>1436</v>
      </c>
      <c r="C1869" t="s">
        <v>1285</v>
      </c>
      <c r="D1869">
        <v>100</v>
      </c>
      <c r="E1869">
        <v>251667.45055214144</v>
      </c>
      <c r="F1869"/>
    </row>
    <row r="1870" spans="1:6" x14ac:dyDescent="0.3">
      <c r="A1870" t="s">
        <v>1407</v>
      </c>
      <c r="B1870" t="s">
        <v>1376</v>
      </c>
      <c r="C1870" t="s">
        <v>1285</v>
      </c>
      <c r="D1870">
        <v>100</v>
      </c>
      <c r="E1870">
        <v>250000.5</v>
      </c>
      <c r="F1870"/>
    </row>
    <row r="1871" spans="1:6" x14ac:dyDescent="0.3">
      <c r="A1871" t="s">
        <v>1407</v>
      </c>
      <c r="B1871" t="s">
        <v>1355</v>
      </c>
      <c r="C1871" t="s">
        <v>1285</v>
      </c>
      <c r="D1871">
        <v>100</v>
      </c>
      <c r="E1871">
        <v>287369.59192563558</v>
      </c>
      <c r="F1871"/>
    </row>
    <row r="1872" spans="1:6" x14ac:dyDescent="0.3">
      <c r="A1872" t="s">
        <v>1407</v>
      </c>
      <c r="B1872" t="s">
        <v>1437</v>
      </c>
      <c r="C1872" t="s">
        <v>1285</v>
      </c>
      <c r="D1872">
        <v>100</v>
      </c>
      <c r="E1872">
        <v>251038.92401488288</v>
      </c>
      <c r="F1872"/>
    </row>
    <row r="1873" spans="1:6" x14ac:dyDescent="0.3">
      <c r="A1873" t="s">
        <v>1407</v>
      </c>
      <c r="B1873" t="s">
        <v>1440</v>
      </c>
      <c r="C1873" t="s">
        <v>1285</v>
      </c>
      <c r="D1873">
        <v>100</v>
      </c>
      <c r="E1873">
        <v>253330.52981768039</v>
      </c>
      <c r="F1873"/>
    </row>
    <row r="1874" spans="1:6" x14ac:dyDescent="0.3">
      <c r="A1874" t="s">
        <v>1407</v>
      </c>
      <c r="B1874" t="s">
        <v>1442</v>
      </c>
      <c r="C1874" t="s">
        <v>1285</v>
      </c>
      <c r="D1874">
        <v>100</v>
      </c>
      <c r="E1874">
        <v>255000.51</v>
      </c>
      <c r="F1874"/>
    </row>
    <row r="1875" spans="1:6" x14ac:dyDescent="0.3">
      <c r="A1875" t="s">
        <v>1407</v>
      </c>
      <c r="B1875" t="s">
        <v>1395</v>
      </c>
      <c r="C1875" t="s">
        <v>1285</v>
      </c>
      <c r="D1875">
        <v>100</v>
      </c>
      <c r="E1875">
        <v>252500.4975</v>
      </c>
      <c r="F1875"/>
    </row>
    <row r="1876" spans="1:6" x14ac:dyDescent="0.3">
      <c r="A1876" t="s">
        <v>1407</v>
      </c>
      <c r="B1876" t="s">
        <v>1389</v>
      </c>
      <c r="C1876" t="s">
        <v>1285</v>
      </c>
      <c r="D1876">
        <v>100</v>
      </c>
      <c r="E1876">
        <v>320938.14187499997</v>
      </c>
      <c r="F1876"/>
    </row>
    <row r="1877" spans="1:6" x14ac:dyDescent="0.3">
      <c r="A1877" t="s">
        <v>1407</v>
      </c>
      <c r="B1877" t="s">
        <v>1377</v>
      </c>
      <c r="C1877" t="s">
        <v>1285</v>
      </c>
      <c r="D1877">
        <v>100</v>
      </c>
      <c r="E1877">
        <v>428970.30205835315</v>
      </c>
      <c r="F1877"/>
    </row>
    <row r="1878" spans="1:6" x14ac:dyDescent="0.3">
      <c r="A1878" t="s">
        <v>1407</v>
      </c>
      <c r="B1878" t="s">
        <v>1392</v>
      </c>
      <c r="C1878" t="s">
        <v>1285</v>
      </c>
      <c r="D1878">
        <v>100</v>
      </c>
      <c r="E1878">
        <v>338397.20451070607</v>
      </c>
      <c r="F1878"/>
    </row>
    <row r="1879" spans="1:6" x14ac:dyDescent="0.3">
      <c r="A1879" t="s">
        <v>1407</v>
      </c>
      <c r="B1879" t="s">
        <v>1392</v>
      </c>
      <c r="C1879" t="s">
        <v>1285</v>
      </c>
      <c r="D1879">
        <v>100</v>
      </c>
      <c r="E1879">
        <v>338397.20451070607</v>
      </c>
      <c r="F1879"/>
    </row>
    <row r="1880" spans="1:6" x14ac:dyDescent="0.3">
      <c r="A1880" t="s">
        <v>1407</v>
      </c>
      <c r="B1880" t="s">
        <v>1345</v>
      </c>
      <c r="C1880" t="s">
        <v>1285</v>
      </c>
      <c r="D1880">
        <v>100</v>
      </c>
      <c r="E1880">
        <v>250000.5</v>
      </c>
      <c r="F1880"/>
    </row>
    <row r="1881" spans="1:6" x14ac:dyDescent="0.3">
      <c r="A1881" t="s">
        <v>1407</v>
      </c>
      <c r="B1881" t="s">
        <v>1382</v>
      </c>
      <c r="C1881" t="s">
        <v>1285</v>
      </c>
      <c r="D1881">
        <v>100</v>
      </c>
      <c r="E1881">
        <v>259350.81989228021</v>
      </c>
      <c r="F1881"/>
    </row>
    <row r="1882" spans="1:6" x14ac:dyDescent="0.3">
      <c r="A1882" t="s">
        <v>1407</v>
      </c>
      <c r="B1882" t="s">
        <v>1384</v>
      </c>
      <c r="C1882" t="s">
        <v>1285</v>
      </c>
      <c r="D1882">
        <v>100</v>
      </c>
      <c r="E1882">
        <v>292675.45594823791</v>
      </c>
      <c r="F1882"/>
    </row>
    <row r="1883" spans="1:6" x14ac:dyDescent="0.3">
      <c r="A1883" t="s">
        <v>1407</v>
      </c>
      <c r="B1883" t="s">
        <v>1360</v>
      </c>
      <c r="C1883" t="s">
        <v>1285</v>
      </c>
      <c r="D1883">
        <v>100</v>
      </c>
      <c r="E1883">
        <v>252500.5</v>
      </c>
      <c r="F1883"/>
    </row>
    <row r="1884" spans="1:6" x14ac:dyDescent="0.3">
      <c r="A1884" t="s">
        <v>1407</v>
      </c>
      <c r="B1884" t="s">
        <v>1446</v>
      </c>
      <c r="C1884" t="s">
        <v>1285</v>
      </c>
      <c r="D1884">
        <v>100</v>
      </c>
      <c r="E1884">
        <v>257931.48645456441</v>
      </c>
      <c r="F1884"/>
    </row>
    <row r="1885" spans="1:6" x14ac:dyDescent="0.3">
      <c r="A1885" t="s">
        <v>1407</v>
      </c>
      <c r="B1885" t="s">
        <v>1363</v>
      </c>
      <c r="C1885" t="s">
        <v>1285</v>
      </c>
      <c r="D1885">
        <v>100</v>
      </c>
      <c r="E1885">
        <v>308646.63605832419</v>
      </c>
      <c r="F1885"/>
    </row>
    <row r="1886" spans="1:6" x14ac:dyDescent="0.3">
      <c r="A1886" t="s">
        <v>1407</v>
      </c>
      <c r="B1886" t="s">
        <v>1550</v>
      </c>
      <c r="C1886" t="s">
        <v>1285</v>
      </c>
      <c r="D1886">
        <v>100</v>
      </c>
      <c r="E1886">
        <v>269038.00036971265</v>
      </c>
      <c r="F1886"/>
    </row>
    <row r="1887" spans="1:6" x14ac:dyDescent="0.3">
      <c r="A1887" t="s">
        <v>1407</v>
      </c>
      <c r="B1887" t="s">
        <v>1553</v>
      </c>
      <c r="C1887" t="s">
        <v>1285</v>
      </c>
      <c r="D1887">
        <v>100</v>
      </c>
      <c r="E1887">
        <v>265402.69321393594</v>
      </c>
      <c r="F1887"/>
    </row>
    <row r="1888" spans="1:6" x14ac:dyDescent="0.3">
      <c r="A1888" t="s">
        <v>1410</v>
      </c>
      <c r="C1888" t="s">
        <v>1285</v>
      </c>
      <c r="D1888">
        <v>100</v>
      </c>
      <c r="E1888">
        <v>250000</v>
      </c>
      <c r="F1888"/>
    </row>
    <row r="1889" spans="1:6" x14ac:dyDescent="0.3">
      <c r="A1889" t="s">
        <v>1410</v>
      </c>
      <c r="B1889" t="s">
        <v>1398</v>
      </c>
      <c r="C1889" t="s">
        <v>1285</v>
      </c>
      <c r="D1889">
        <v>100</v>
      </c>
      <c r="E1889">
        <v>250416.96561052295</v>
      </c>
      <c r="F1889"/>
    </row>
    <row r="1890" spans="1:6" x14ac:dyDescent="0.3">
      <c r="A1890" t="s">
        <v>1410</v>
      </c>
      <c r="B1890" t="s">
        <v>1326</v>
      </c>
      <c r="C1890" t="s">
        <v>1285</v>
      </c>
      <c r="D1890">
        <v>100</v>
      </c>
      <c r="E1890">
        <v>254999.99995</v>
      </c>
      <c r="F1890"/>
    </row>
    <row r="1891" spans="1:6" x14ac:dyDescent="0.3">
      <c r="A1891" t="s">
        <v>1410</v>
      </c>
      <c r="B1891" t="s">
        <v>1536</v>
      </c>
      <c r="C1891" t="s">
        <v>1285</v>
      </c>
      <c r="D1891">
        <v>100</v>
      </c>
      <c r="E1891">
        <v>262729.34870494343</v>
      </c>
      <c r="F1891"/>
    </row>
    <row r="1892" spans="1:6" x14ac:dyDescent="0.3">
      <c r="A1892" t="s">
        <v>1410</v>
      </c>
      <c r="B1892" t="s">
        <v>1537</v>
      </c>
      <c r="C1892" t="s">
        <v>1285</v>
      </c>
      <c r="D1892">
        <v>100</v>
      </c>
      <c r="E1892">
        <v>264627.89731331135</v>
      </c>
      <c r="F1892"/>
    </row>
    <row r="1893" spans="1:6" x14ac:dyDescent="0.3">
      <c r="A1893" t="s">
        <v>1410</v>
      </c>
      <c r="B1893" t="s">
        <v>1331</v>
      </c>
      <c r="C1893" t="s">
        <v>1285</v>
      </c>
      <c r="D1893">
        <v>100</v>
      </c>
      <c r="E1893">
        <v>251474.20888890818</v>
      </c>
      <c r="F1893"/>
    </row>
    <row r="1894" spans="1:6" x14ac:dyDescent="0.3">
      <c r="A1894" t="s">
        <v>1410</v>
      </c>
      <c r="B1894" t="s">
        <v>1403</v>
      </c>
      <c r="C1894" t="s">
        <v>1285</v>
      </c>
      <c r="D1894">
        <v>100</v>
      </c>
      <c r="E1894">
        <v>250000</v>
      </c>
      <c r="F1894"/>
    </row>
    <row r="1895" spans="1:6" x14ac:dyDescent="0.3">
      <c r="A1895" t="s">
        <v>1410</v>
      </c>
      <c r="B1895" t="s">
        <v>1335</v>
      </c>
      <c r="C1895" t="s">
        <v>1285</v>
      </c>
      <c r="D1895">
        <v>100</v>
      </c>
      <c r="E1895">
        <v>250000</v>
      </c>
      <c r="F1895"/>
    </row>
    <row r="1896" spans="1:6" x14ac:dyDescent="0.3">
      <c r="A1896" t="s">
        <v>1410</v>
      </c>
      <c r="B1896" t="s">
        <v>1405</v>
      </c>
      <c r="C1896" t="s">
        <v>1285</v>
      </c>
      <c r="D1896">
        <v>100</v>
      </c>
      <c r="E1896">
        <v>303508.75445493608</v>
      </c>
      <c r="F1896"/>
    </row>
    <row r="1897" spans="1:6" x14ac:dyDescent="0.3">
      <c r="A1897" t="s">
        <v>1410</v>
      </c>
      <c r="B1897" t="s">
        <v>1337</v>
      </c>
      <c r="C1897" t="s">
        <v>1285</v>
      </c>
      <c r="D1897">
        <v>100</v>
      </c>
      <c r="E1897">
        <v>301320.44281137805</v>
      </c>
      <c r="F1897"/>
    </row>
    <row r="1898" spans="1:6" x14ac:dyDescent="0.3">
      <c r="A1898" t="s">
        <v>1410</v>
      </c>
      <c r="B1898" t="s">
        <v>1407</v>
      </c>
      <c r="C1898" t="s">
        <v>1285</v>
      </c>
      <c r="D1898">
        <v>100</v>
      </c>
      <c r="E1898">
        <v>351797.56869733008</v>
      </c>
      <c r="F1898"/>
    </row>
    <row r="1899" spans="1:6" x14ac:dyDescent="0.3">
      <c r="A1899" t="s">
        <v>1410</v>
      </c>
      <c r="B1899" t="s">
        <v>1410</v>
      </c>
      <c r="C1899" t="s">
        <v>1285</v>
      </c>
      <c r="D1899">
        <v>100</v>
      </c>
      <c r="E1899">
        <v>500000</v>
      </c>
      <c r="F1899"/>
    </row>
    <row r="1900" spans="1:6" x14ac:dyDescent="0.3">
      <c r="A1900" t="s">
        <v>1410</v>
      </c>
      <c r="B1900" t="s">
        <v>1414</v>
      </c>
      <c r="C1900" t="s">
        <v>1285</v>
      </c>
      <c r="D1900">
        <v>100</v>
      </c>
      <c r="E1900">
        <v>288004.25323096459</v>
      </c>
      <c r="F1900"/>
    </row>
    <row r="1901" spans="1:6" x14ac:dyDescent="0.3">
      <c r="A1901" t="s">
        <v>1410</v>
      </c>
      <c r="B1901" t="s">
        <v>1367</v>
      </c>
      <c r="C1901" t="s">
        <v>1285</v>
      </c>
      <c r="D1901">
        <v>100</v>
      </c>
      <c r="E1901">
        <v>315073.84730195458</v>
      </c>
      <c r="F1901"/>
    </row>
    <row r="1902" spans="1:6" x14ac:dyDescent="0.3">
      <c r="A1902" t="s">
        <v>1410</v>
      </c>
      <c r="B1902" t="s">
        <v>1420</v>
      </c>
      <c r="C1902" t="s">
        <v>1285</v>
      </c>
      <c r="D1902">
        <v>100</v>
      </c>
      <c r="E1902">
        <v>261777.77766749999</v>
      </c>
      <c r="F1902"/>
    </row>
    <row r="1903" spans="1:6" x14ac:dyDescent="0.3">
      <c r="A1903" t="s">
        <v>1410</v>
      </c>
      <c r="B1903" t="s">
        <v>1352</v>
      </c>
      <c r="C1903" t="s">
        <v>1285</v>
      </c>
      <c r="D1903">
        <v>100</v>
      </c>
      <c r="E1903">
        <v>254999.99300000002</v>
      </c>
      <c r="F1903"/>
    </row>
    <row r="1904" spans="1:6" x14ac:dyDescent="0.3">
      <c r="A1904" t="s">
        <v>1410</v>
      </c>
      <c r="B1904" t="s">
        <v>1369</v>
      </c>
      <c r="C1904" t="s">
        <v>1285</v>
      </c>
      <c r="D1904">
        <v>100</v>
      </c>
      <c r="E1904">
        <v>252994.90784065315</v>
      </c>
      <c r="F1904"/>
    </row>
    <row r="1905" spans="1:6" x14ac:dyDescent="0.3">
      <c r="A1905" t="s">
        <v>1410</v>
      </c>
      <c r="B1905" t="s">
        <v>1426</v>
      </c>
      <c r="C1905" t="s">
        <v>1285</v>
      </c>
      <c r="D1905">
        <v>100</v>
      </c>
      <c r="E1905">
        <v>254999.99200000003</v>
      </c>
      <c r="F1905"/>
    </row>
    <row r="1906" spans="1:6" x14ac:dyDescent="0.3">
      <c r="A1906" t="s">
        <v>1410</v>
      </c>
      <c r="B1906" t="s">
        <v>1386</v>
      </c>
      <c r="C1906" t="s">
        <v>1285</v>
      </c>
      <c r="D1906">
        <v>100</v>
      </c>
      <c r="E1906">
        <v>250688.38357867207</v>
      </c>
      <c r="F1906"/>
    </row>
    <row r="1907" spans="1:6" x14ac:dyDescent="0.3">
      <c r="A1907" t="s">
        <v>1410</v>
      </c>
      <c r="B1907" t="s">
        <v>1429</v>
      </c>
      <c r="C1907" t="s">
        <v>1285</v>
      </c>
      <c r="D1907">
        <v>100</v>
      </c>
      <c r="E1907">
        <v>252500</v>
      </c>
      <c r="F1907"/>
    </row>
    <row r="1908" spans="1:6" x14ac:dyDescent="0.3">
      <c r="A1908" t="s">
        <v>1410</v>
      </c>
      <c r="B1908" t="s">
        <v>1432</v>
      </c>
      <c r="C1908" t="s">
        <v>1285</v>
      </c>
      <c r="D1908">
        <v>100</v>
      </c>
      <c r="E1908">
        <v>254747.29311062506</v>
      </c>
      <c r="F1908"/>
    </row>
    <row r="1909" spans="1:6" x14ac:dyDescent="0.3">
      <c r="A1909" t="s">
        <v>1410</v>
      </c>
      <c r="B1909" t="s">
        <v>1371</v>
      </c>
      <c r="C1909" t="s">
        <v>1285</v>
      </c>
      <c r="D1909">
        <v>100</v>
      </c>
      <c r="E1909">
        <v>250000</v>
      </c>
      <c r="F1909"/>
    </row>
    <row r="1910" spans="1:6" x14ac:dyDescent="0.3">
      <c r="A1910" t="s">
        <v>1410</v>
      </c>
      <c r="B1910" t="s">
        <v>1434</v>
      </c>
      <c r="C1910" t="s">
        <v>1285</v>
      </c>
      <c r="D1910">
        <v>100</v>
      </c>
      <c r="E1910">
        <v>419581.5771127679</v>
      </c>
      <c r="F1910"/>
    </row>
    <row r="1911" spans="1:6" x14ac:dyDescent="0.3">
      <c r="A1911" t="s">
        <v>1410</v>
      </c>
      <c r="B1911" t="s">
        <v>1372</v>
      </c>
      <c r="C1911" t="s">
        <v>1285</v>
      </c>
      <c r="D1911">
        <v>100</v>
      </c>
      <c r="E1911">
        <v>250000</v>
      </c>
      <c r="F1911"/>
    </row>
    <row r="1912" spans="1:6" x14ac:dyDescent="0.3">
      <c r="A1912" t="s">
        <v>1410</v>
      </c>
      <c r="B1912" t="s">
        <v>1340</v>
      </c>
      <c r="C1912" t="s">
        <v>1285</v>
      </c>
      <c r="D1912">
        <v>100</v>
      </c>
      <c r="E1912">
        <v>255609.78842953229</v>
      </c>
      <c r="F1912"/>
    </row>
    <row r="1913" spans="1:6" x14ac:dyDescent="0.3">
      <c r="A1913" t="s">
        <v>1410</v>
      </c>
      <c r="B1913" t="s">
        <v>1375</v>
      </c>
      <c r="C1913" t="s">
        <v>1285</v>
      </c>
      <c r="D1913">
        <v>100</v>
      </c>
      <c r="E1913">
        <v>251562.5</v>
      </c>
      <c r="F1913"/>
    </row>
    <row r="1914" spans="1:6" x14ac:dyDescent="0.3">
      <c r="A1914" t="s">
        <v>1410</v>
      </c>
      <c r="B1914" t="s">
        <v>1343</v>
      </c>
      <c r="C1914" t="s">
        <v>1285</v>
      </c>
      <c r="D1914">
        <v>100</v>
      </c>
      <c r="E1914">
        <v>250000</v>
      </c>
      <c r="F1914"/>
    </row>
    <row r="1915" spans="1:6" x14ac:dyDescent="0.3">
      <c r="A1915" t="s">
        <v>1410</v>
      </c>
      <c r="B1915" t="s">
        <v>1436</v>
      </c>
      <c r="C1915" t="s">
        <v>1285</v>
      </c>
      <c r="D1915">
        <v>100</v>
      </c>
      <c r="E1915">
        <v>251666.95055214144</v>
      </c>
      <c r="F1915"/>
    </row>
    <row r="1916" spans="1:6" x14ac:dyDescent="0.3">
      <c r="A1916" t="s">
        <v>1410</v>
      </c>
      <c r="B1916" t="s">
        <v>1376</v>
      </c>
      <c r="C1916" t="s">
        <v>1285</v>
      </c>
      <c r="D1916">
        <v>100</v>
      </c>
      <c r="E1916">
        <v>250000</v>
      </c>
      <c r="F1916"/>
    </row>
    <row r="1917" spans="1:6" x14ac:dyDescent="0.3">
      <c r="A1917" t="s">
        <v>1410</v>
      </c>
      <c r="B1917" t="s">
        <v>1355</v>
      </c>
      <c r="C1917" t="s">
        <v>1285</v>
      </c>
      <c r="D1917">
        <v>100</v>
      </c>
      <c r="E1917">
        <v>268498.7631926703</v>
      </c>
      <c r="F1917"/>
    </row>
    <row r="1918" spans="1:6" x14ac:dyDescent="0.3">
      <c r="A1918" t="s">
        <v>1410</v>
      </c>
      <c r="B1918" t="s">
        <v>1437</v>
      </c>
      <c r="C1918" t="s">
        <v>1285</v>
      </c>
      <c r="D1918">
        <v>100</v>
      </c>
      <c r="E1918">
        <v>250134.23808641479</v>
      </c>
      <c r="F1918"/>
    </row>
    <row r="1919" spans="1:6" x14ac:dyDescent="0.3">
      <c r="A1919" t="s">
        <v>1410</v>
      </c>
      <c r="B1919" t="s">
        <v>1440</v>
      </c>
      <c r="C1919" t="s">
        <v>1285</v>
      </c>
      <c r="D1919">
        <v>100</v>
      </c>
      <c r="E1919">
        <v>255000</v>
      </c>
      <c r="F1919"/>
    </row>
    <row r="1920" spans="1:6" x14ac:dyDescent="0.3">
      <c r="A1920" t="s">
        <v>1410</v>
      </c>
      <c r="B1920" t="s">
        <v>1442</v>
      </c>
      <c r="C1920" t="s">
        <v>1285</v>
      </c>
      <c r="D1920">
        <v>100</v>
      </c>
      <c r="E1920">
        <v>255000.01</v>
      </c>
      <c r="F1920"/>
    </row>
    <row r="1921" spans="1:6" x14ac:dyDescent="0.3">
      <c r="A1921" t="s">
        <v>1410</v>
      </c>
      <c r="B1921" t="s">
        <v>1395</v>
      </c>
      <c r="C1921" t="s">
        <v>1285</v>
      </c>
      <c r="D1921">
        <v>100</v>
      </c>
      <c r="E1921">
        <v>252499.9975</v>
      </c>
      <c r="F1921"/>
    </row>
    <row r="1922" spans="1:6" x14ac:dyDescent="0.3">
      <c r="A1922" t="s">
        <v>1410</v>
      </c>
      <c r="B1922" t="s">
        <v>1389</v>
      </c>
      <c r="C1922" t="s">
        <v>1285</v>
      </c>
      <c r="D1922">
        <v>100</v>
      </c>
      <c r="E1922">
        <v>300000.09999999998</v>
      </c>
      <c r="F1922"/>
    </row>
    <row r="1923" spans="1:6" x14ac:dyDescent="0.3">
      <c r="A1923" t="s">
        <v>1410</v>
      </c>
      <c r="B1923" t="s">
        <v>1377</v>
      </c>
      <c r="C1923" t="s">
        <v>1285</v>
      </c>
      <c r="D1923">
        <v>100</v>
      </c>
      <c r="E1923">
        <v>317207.40213863389</v>
      </c>
      <c r="F1923"/>
    </row>
    <row r="1924" spans="1:6" x14ac:dyDescent="0.3">
      <c r="A1924" t="s">
        <v>1410</v>
      </c>
      <c r="B1924" t="s">
        <v>1392</v>
      </c>
      <c r="C1924" t="s">
        <v>1285</v>
      </c>
      <c r="D1924">
        <v>100</v>
      </c>
      <c r="E1924">
        <v>292795.89688329166</v>
      </c>
      <c r="F1924"/>
    </row>
    <row r="1925" spans="1:6" x14ac:dyDescent="0.3">
      <c r="A1925" t="s">
        <v>1410</v>
      </c>
      <c r="B1925" t="s">
        <v>1392</v>
      </c>
      <c r="C1925" t="s">
        <v>1285</v>
      </c>
      <c r="D1925">
        <v>100</v>
      </c>
      <c r="E1925">
        <v>292795.89688329166</v>
      </c>
      <c r="F1925"/>
    </row>
    <row r="1926" spans="1:6" x14ac:dyDescent="0.3">
      <c r="A1926" t="s">
        <v>1410</v>
      </c>
      <c r="B1926" t="s">
        <v>1345</v>
      </c>
      <c r="C1926" t="s">
        <v>1285</v>
      </c>
      <c r="D1926">
        <v>100</v>
      </c>
      <c r="E1926">
        <v>250000</v>
      </c>
      <c r="F1926"/>
    </row>
    <row r="1927" spans="1:6" x14ac:dyDescent="0.3">
      <c r="A1927" t="s">
        <v>1410</v>
      </c>
      <c r="B1927" t="s">
        <v>1382</v>
      </c>
      <c r="C1927" t="s">
        <v>1285</v>
      </c>
      <c r="D1927">
        <v>100</v>
      </c>
      <c r="E1927">
        <v>252500.00001249998</v>
      </c>
      <c r="F1927"/>
    </row>
    <row r="1928" spans="1:6" x14ac:dyDescent="0.3">
      <c r="A1928" t="s">
        <v>1410</v>
      </c>
      <c r="B1928" t="s">
        <v>1384</v>
      </c>
      <c r="C1928" t="s">
        <v>1285</v>
      </c>
      <c r="D1928">
        <v>100</v>
      </c>
      <c r="E1928">
        <v>279713.21989213576</v>
      </c>
      <c r="F1928"/>
    </row>
    <row r="1929" spans="1:6" x14ac:dyDescent="0.3">
      <c r="A1929" t="s">
        <v>1410</v>
      </c>
      <c r="B1929" t="s">
        <v>1360</v>
      </c>
      <c r="C1929" t="s">
        <v>1285</v>
      </c>
      <c r="D1929">
        <v>100</v>
      </c>
      <c r="E1929">
        <v>252500</v>
      </c>
      <c r="F1929"/>
    </row>
    <row r="1930" spans="1:6" x14ac:dyDescent="0.3">
      <c r="A1930" t="s">
        <v>1410</v>
      </c>
      <c r="B1930" t="s">
        <v>1446</v>
      </c>
      <c r="C1930" t="s">
        <v>1285</v>
      </c>
      <c r="D1930">
        <v>100</v>
      </c>
      <c r="E1930">
        <v>257227.71099367423</v>
      </c>
      <c r="F1930"/>
    </row>
    <row r="1931" spans="1:6" x14ac:dyDescent="0.3">
      <c r="A1931" t="s">
        <v>1410</v>
      </c>
      <c r="B1931" t="s">
        <v>1363</v>
      </c>
      <c r="C1931" t="s">
        <v>1285</v>
      </c>
      <c r="D1931">
        <v>100</v>
      </c>
      <c r="E1931">
        <v>274869.65268319653</v>
      </c>
      <c r="F1931"/>
    </row>
    <row r="1932" spans="1:6" x14ac:dyDescent="0.3">
      <c r="A1932" t="s">
        <v>1410</v>
      </c>
      <c r="B1932" t="s">
        <v>1550</v>
      </c>
      <c r="C1932" t="s">
        <v>1285</v>
      </c>
      <c r="D1932">
        <v>100</v>
      </c>
      <c r="E1932">
        <v>266150.18307602481</v>
      </c>
      <c r="F1932"/>
    </row>
    <row r="1933" spans="1:6" x14ac:dyDescent="0.3">
      <c r="A1933" t="s">
        <v>1410</v>
      </c>
      <c r="B1933" t="s">
        <v>1553</v>
      </c>
      <c r="C1933" t="s">
        <v>1285</v>
      </c>
      <c r="D1933">
        <v>100</v>
      </c>
      <c r="E1933">
        <v>262937.38147412235</v>
      </c>
      <c r="F1933"/>
    </row>
    <row r="1934" spans="1:6" x14ac:dyDescent="0.3">
      <c r="A1934" t="s">
        <v>1414</v>
      </c>
      <c r="C1934" t="s">
        <v>1285</v>
      </c>
      <c r="D1934">
        <v>100</v>
      </c>
      <c r="E1934">
        <v>120086.60455927312</v>
      </c>
      <c r="F1934"/>
    </row>
    <row r="1935" spans="1:6" x14ac:dyDescent="0.3">
      <c r="A1935" t="s">
        <v>1414</v>
      </c>
      <c r="B1935" t="s">
        <v>1398</v>
      </c>
      <c r="C1935" t="s">
        <v>1285</v>
      </c>
      <c r="D1935">
        <v>100</v>
      </c>
      <c r="E1935">
        <v>125086.60471807313</v>
      </c>
      <c r="F1935"/>
    </row>
    <row r="1936" spans="1:6" x14ac:dyDescent="0.3">
      <c r="A1936" t="s">
        <v>1414</v>
      </c>
      <c r="B1936" t="s">
        <v>1326</v>
      </c>
      <c r="C1936" t="s">
        <v>1285</v>
      </c>
      <c r="D1936">
        <v>100</v>
      </c>
      <c r="E1936">
        <v>124125.57965120241</v>
      </c>
      <c r="F1936"/>
    </row>
    <row r="1937" spans="1:6" x14ac:dyDescent="0.3">
      <c r="A1937" t="s">
        <v>1414</v>
      </c>
      <c r="B1937" t="s">
        <v>1536</v>
      </c>
      <c r="C1937" t="s">
        <v>1285</v>
      </c>
      <c r="D1937">
        <v>100</v>
      </c>
      <c r="E1937">
        <v>160096.38558289726</v>
      </c>
      <c r="F1937"/>
    </row>
    <row r="1938" spans="1:6" x14ac:dyDescent="0.3">
      <c r="A1938" t="s">
        <v>1414</v>
      </c>
      <c r="B1938" t="s">
        <v>1537</v>
      </c>
      <c r="C1938" t="s">
        <v>1285</v>
      </c>
      <c r="D1938">
        <v>100</v>
      </c>
      <c r="E1938">
        <v>123454.18230765979</v>
      </c>
      <c r="F1938"/>
    </row>
    <row r="1939" spans="1:6" x14ac:dyDescent="0.3">
      <c r="A1939" t="s">
        <v>1414</v>
      </c>
      <c r="B1939" t="s">
        <v>1331</v>
      </c>
      <c r="C1939" t="s">
        <v>1285</v>
      </c>
      <c r="D1939">
        <v>100</v>
      </c>
      <c r="E1939">
        <v>120086.60455927312</v>
      </c>
      <c r="F1939"/>
    </row>
    <row r="1940" spans="1:6" x14ac:dyDescent="0.3">
      <c r="A1940" t="s">
        <v>1414</v>
      </c>
      <c r="B1940" t="s">
        <v>1403</v>
      </c>
      <c r="C1940" t="s">
        <v>1285</v>
      </c>
      <c r="D1940">
        <v>100</v>
      </c>
      <c r="E1940">
        <v>126836.60455927312</v>
      </c>
      <c r="F1940"/>
    </row>
    <row r="1941" spans="1:6" x14ac:dyDescent="0.3">
      <c r="A1941" t="s">
        <v>1414</v>
      </c>
      <c r="B1941" t="s">
        <v>1335</v>
      </c>
      <c r="C1941" t="s">
        <v>1285</v>
      </c>
      <c r="D1941">
        <v>100</v>
      </c>
      <c r="E1941">
        <v>122586.60449677313</v>
      </c>
      <c r="F1941"/>
    </row>
    <row r="1942" spans="1:6" x14ac:dyDescent="0.3">
      <c r="A1942" t="s">
        <v>1414</v>
      </c>
      <c r="B1942" t="s">
        <v>1405</v>
      </c>
      <c r="C1942" t="s">
        <v>1285</v>
      </c>
      <c r="D1942">
        <v>100</v>
      </c>
      <c r="E1942">
        <v>221282.68854471005</v>
      </c>
      <c r="F1942"/>
    </row>
    <row r="1943" spans="1:6" x14ac:dyDescent="0.3">
      <c r="A1943" t="s">
        <v>1414</v>
      </c>
      <c r="B1943" t="s">
        <v>1337</v>
      </c>
      <c r="C1943" t="s">
        <v>1285</v>
      </c>
      <c r="D1943">
        <v>100</v>
      </c>
      <c r="E1943">
        <v>192347.2839827117</v>
      </c>
      <c r="F1943"/>
    </row>
    <row r="1944" spans="1:6" x14ac:dyDescent="0.3">
      <c r="A1944" t="s">
        <v>1414</v>
      </c>
      <c r="B1944" t="s">
        <v>1407</v>
      </c>
      <c r="C1944" t="s">
        <v>1285</v>
      </c>
      <c r="D1944">
        <v>100</v>
      </c>
      <c r="E1944">
        <v>215086.79455927308</v>
      </c>
      <c r="F1944"/>
    </row>
    <row r="1945" spans="1:6" x14ac:dyDescent="0.3">
      <c r="A1945" t="s">
        <v>1414</v>
      </c>
      <c r="B1945" t="s">
        <v>1410</v>
      </c>
      <c r="C1945" t="s">
        <v>1285</v>
      </c>
      <c r="D1945">
        <v>100</v>
      </c>
      <c r="E1945">
        <v>215086.60455927308</v>
      </c>
      <c r="F1945"/>
    </row>
    <row r="1946" spans="1:6" x14ac:dyDescent="0.3">
      <c r="A1946" t="s">
        <v>1414</v>
      </c>
      <c r="B1946" t="s">
        <v>1414</v>
      </c>
      <c r="C1946" t="s">
        <v>1285</v>
      </c>
      <c r="D1946">
        <v>100</v>
      </c>
      <c r="E1946">
        <v>240173.20911854625</v>
      </c>
      <c r="F1946"/>
    </row>
    <row r="1947" spans="1:6" x14ac:dyDescent="0.3">
      <c r="A1947" t="s">
        <v>1414</v>
      </c>
      <c r="B1947" t="s">
        <v>1367</v>
      </c>
      <c r="C1947" t="s">
        <v>1285</v>
      </c>
      <c r="D1947">
        <v>100</v>
      </c>
      <c r="E1947">
        <v>245086.10455927308</v>
      </c>
      <c r="F1947"/>
    </row>
    <row r="1948" spans="1:6" x14ac:dyDescent="0.3">
      <c r="A1948" t="s">
        <v>1414</v>
      </c>
      <c r="B1948" t="s">
        <v>1420</v>
      </c>
      <c r="C1948" t="s">
        <v>1285</v>
      </c>
      <c r="D1948">
        <v>100</v>
      </c>
      <c r="E1948">
        <v>125808.82670927313</v>
      </c>
      <c r="F1948"/>
    </row>
    <row r="1949" spans="1:6" x14ac:dyDescent="0.3">
      <c r="A1949" t="s">
        <v>1414</v>
      </c>
      <c r="B1949" t="s">
        <v>1352</v>
      </c>
      <c r="C1949" t="s">
        <v>1285</v>
      </c>
      <c r="D1949">
        <v>100</v>
      </c>
      <c r="E1949">
        <v>127586.59405927312</v>
      </c>
      <c r="F1949"/>
    </row>
    <row r="1950" spans="1:6" x14ac:dyDescent="0.3">
      <c r="A1950" t="s">
        <v>1414</v>
      </c>
      <c r="B1950" t="s">
        <v>1369</v>
      </c>
      <c r="C1950" t="s">
        <v>1285</v>
      </c>
      <c r="D1950">
        <v>100</v>
      </c>
      <c r="E1950">
        <v>122586.60453427311</v>
      </c>
      <c r="F1950"/>
    </row>
    <row r="1951" spans="1:6" x14ac:dyDescent="0.3">
      <c r="A1951" t="s">
        <v>1414</v>
      </c>
      <c r="B1951" t="s">
        <v>1426</v>
      </c>
      <c r="C1951" t="s">
        <v>1285</v>
      </c>
      <c r="D1951">
        <v>100</v>
      </c>
      <c r="E1951">
        <v>122586.60055927312</v>
      </c>
      <c r="F1951"/>
    </row>
    <row r="1952" spans="1:6" x14ac:dyDescent="0.3">
      <c r="A1952" t="s">
        <v>1414</v>
      </c>
      <c r="B1952" t="s">
        <v>1386</v>
      </c>
      <c r="C1952" t="s">
        <v>1285</v>
      </c>
      <c r="D1952">
        <v>100</v>
      </c>
      <c r="E1952">
        <v>120086.60455927312</v>
      </c>
      <c r="F1952"/>
    </row>
    <row r="1953" spans="1:6" x14ac:dyDescent="0.3">
      <c r="A1953" t="s">
        <v>1414</v>
      </c>
      <c r="B1953" t="s">
        <v>1429</v>
      </c>
      <c r="C1953" t="s">
        <v>1285</v>
      </c>
      <c r="D1953">
        <v>100</v>
      </c>
      <c r="E1953">
        <v>121005.2130359617</v>
      </c>
      <c r="F1953"/>
    </row>
    <row r="1954" spans="1:6" x14ac:dyDescent="0.3">
      <c r="A1954" t="s">
        <v>1414</v>
      </c>
      <c r="B1954" t="s">
        <v>1432</v>
      </c>
      <c r="C1954" t="s">
        <v>1285</v>
      </c>
      <c r="D1954">
        <v>100</v>
      </c>
      <c r="E1954">
        <v>120086.60455927312</v>
      </c>
      <c r="F1954"/>
    </row>
    <row r="1955" spans="1:6" x14ac:dyDescent="0.3">
      <c r="A1955" t="s">
        <v>1414</v>
      </c>
      <c r="B1955" t="s">
        <v>1371</v>
      </c>
      <c r="C1955" t="s">
        <v>1285</v>
      </c>
      <c r="D1955">
        <v>100</v>
      </c>
      <c r="E1955">
        <v>120086.60455927312</v>
      </c>
      <c r="F1955"/>
    </row>
    <row r="1956" spans="1:6" x14ac:dyDescent="0.3">
      <c r="A1956" t="s">
        <v>1414</v>
      </c>
      <c r="B1956" t="s">
        <v>1434</v>
      </c>
      <c r="C1956" t="s">
        <v>1285</v>
      </c>
      <c r="D1956">
        <v>100</v>
      </c>
      <c r="E1956">
        <v>214284.75081213535</v>
      </c>
      <c r="F1956"/>
    </row>
    <row r="1957" spans="1:6" x14ac:dyDescent="0.3">
      <c r="A1957" t="s">
        <v>1414</v>
      </c>
      <c r="B1957" t="s">
        <v>1372</v>
      </c>
      <c r="C1957" t="s">
        <v>1285</v>
      </c>
      <c r="D1957">
        <v>100</v>
      </c>
      <c r="E1957">
        <v>122586.60055927312</v>
      </c>
      <c r="F1957"/>
    </row>
    <row r="1958" spans="1:6" x14ac:dyDescent="0.3">
      <c r="A1958" t="s">
        <v>1414</v>
      </c>
      <c r="B1958" t="s">
        <v>1340</v>
      </c>
      <c r="C1958" t="s">
        <v>1285</v>
      </c>
      <c r="D1958">
        <v>100</v>
      </c>
      <c r="E1958">
        <v>121870.45434924634</v>
      </c>
      <c r="F1958"/>
    </row>
    <row r="1959" spans="1:6" x14ac:dyDescent="0.3">
      <c r="A1959" t="s">
        <v>1414</v>
      </c>
      <c r="B1959" t="s">
        <v>1375</v>
      </c>
      <c r="C1959" t="s">
        <v>1285</v>
      </c>
      <c r="D1959">
        <v>100</v>
      </c>
      <c r="E1959">
        <v>120086.60455927312</v>
      </c>
      <c r="F1959"/>
    </row>
    <row r="1960" spans="1:6" x14ac:dyDescent="0.3">
      <c r="A1960" t="s">
        <v>1414</v>
      </c>
      <c r="B1960" t="s">
        <v>1343</v>
      </c>
      <c r="C1960" t="s">
        <v>1285</v>
      </c>
      <c r="D1960">
        <v>100</v>
      </c>
      <c r="E1960">
        <v>120086.60455927312</v>
      </c>
      <c r="F1960"/>
    </row>
    <row r="1961" spans="1:6" x14ac:dyDescent="0.3">
      <c r="A1961" t="s">
        <v>1414</v>
      </c>
      <c r="B1961" t="s">
        <v>1436</v>
      </c>
      <c r="C1961" t="s">
        <v>1285</v>
      </c>
      <c r="D1961">
        <v>100</v>
      </c>
      <c r="E1961">
        <v>120086.60455927312</v>
      </c>
      <c r="F1961"/>
    </row>
    <row r="1962" spans="1:6" x14ac:dyDescent="0.3">
      <c r="A1962" t="s">
        <v>1414</v>
      </c>
      <c r="B1962" t="s">
        <v>1376</v>
      </c>
      <c r="C1962" t="s">
        <v>1285</v>
      </c>
      <c r="D1962">
        <v>100</v>
      </c>
      <c r="E1962">
        <v>120086.60455927312</v>
      </c>
      <c r="F1962"/>
    </row>
    <row r="1963" spans="1:6" x14ac:dyDescent="0.3">
      <c r="A1963" t="s">
        <v>1414</v>
      </c>
      <c r="B1963" t="s">
        <v>1355</v>
      </c>
      <c r="C1963" t="s">
        <v>1285</v>
      </c>
      <c r="D1963">
        <v>100</v>
      </c>
      <c r="E1963">
        <v>144756.89080944195</v>
      </c>
      <c r="F1963"/>
    </row>
    <row r="1964" spans="1:6" x14ac:dyDescent="0.3">
      <c r="A1964" t="s">
        <v>1414</v>
      </c>
      <c r="B1964" t="s">
        <v>1437</v>
      </c>
      <c r="C1964" t="s">
        <v>1285</v>
      </c>
      <c r="D1964">
        <v>100</v>
      </c>
      <c r="E1964">
        <v>122586.60955927313</v>
      </c>
      <c r="F1964"/>
    </row>
    <row r="1965" spans="1:6" x14ac:dyDescent="0.3">
      <c r="A1965" t="s">
        <v>1414</v>
      </c>
      <c r="B1965" t="s">
        <v>1440</v>
      </c>
      <c r="C1965" t="s">
        <v>1285</v>
      </c>
      <c r="D1965">
        <v>100</v>
      </c>
      <c r="E1965">
        <v>120895.64395723639</v>
      </c>
      <c r="F1965"/>
    </row>
    <row r="1966" spans="1:6" x14ac:dyDescent="0.3">
      <c r="A1966" t="s">
        <v>1414</v>
      </c>
      <c r="B1966" t="s">
        <v>1442</v>
      </c>
      <c r="C1966" t="s">
        <v>1285</v>
      </c>
      <c r="D1966">
        <v>100</v>
      </c>
      <c r="E1966">
        <v>125086.61455927312</v>
      </c>
      <c r="F1966"/>
    </row>
    <row r="1967" spans="1:6" x14ac:dyDescent="0.3">
      <c r="A1967" t="s">
        <v>1414</v>
      </c>
      <c r="B1967" t="s">
        <v>1395</v>
      </c>
      <c r="C1967" t="s">
        <v>1285</v>
      </c>
      <c r="D1967">
        <v>100</v>
      </c>
      <c r="E1967">
        <v>120086.60455927312</v>
      </c>
      <c r="F1967"/>
    </row>
    <row r="1968" spans="1:6" x14ac:dyDescent="0.3">
      <c r="A1968" t="s">
        <v>1414</v>
      </c>
      <c r="B1968" t="s">
        <v>1389</v>
      </c>
      <c r="C1968" t="s">
        <v>1285</v>
      </c>
      <c r="D1968">
        <v>100</v>
      </c>
      <c r="E1968">
        <v>166024.19643427309</v>
      </c>
      <c r="F1968"/>
    </row>
    <row r="1969" spans="1:6" x14ac:dyDescent="0.3">
      <c r="A1969" t="s">
        <v>1414</v>
      </c>
      <c r="B1969" t="s">
        <v>1377</v>
      </c>
      <c r="C1969" t="s">
        <v>1285</v>
      </c>
      <c r="D1969">
        <v>100</v>
      </c>
      <c r="E1969">
        <v>215086.22455927308</v>
      </c>
      <c r="F1969"/>
    </row>
    <row r="1970" spans="1:6" x14ac:dyDescent="0.3">
      <c r="A1970" t="s">
        <v>1414</v>
      </c>
      <c r="B1970" t="s">
        <v>1392</v>
      </c>
      <c r="C1970" t="s">
        <v>1285</v>
      </c>
      <c r="D1970">
        <v>100</v>
      </c>
      <c r="E1970">
        <v>247261.51683633175</v>
      </c>
      <c r="F1970"/>
    </row>
    <row r="1971" spans="1:6" x14ac:dyDescent="0.3">
      <c r="A1971" t="s">
        <v>1414</v>
      </c>
      <c r="B1971" t="s">
        <v>1392</v>
      </c>
      <c r="C1971" t="s">
        <v>1285</v>
      </c>
      <c r="D1971">
        <v>100</v>
      </c>
      <c r="E1971">
        <v>247261.51683633175</v>
      </c>
      <c r="F1971"/>
    </row>
    <row r="1972" spans="1:6" x14ac:dyDescent="0.3">
      <c r="A1972" t="s">
        <v>1414</v>
      </c>
      <c r="B1972" t="s">
        <v>1345</v>
      </c>
      <c r="C1972" t="s">
        <v>1285</v>
      </c>
      <c r="D1972">
        <v>100</v>
      </c>
      <c r="E1972">
        <v>148578.01466102319</v>
      </c>
      <c r="F1972"/>
    </row>
    <row r="1973" spans="1:6" x14ac:dyDescent="0.3">
      <c r="A1973" t="s">
        <v>1414</v>
      </c>
      <c r="B1973" t="s">
        <v>1382</v>
      </c>
      <c r="C1973" t="s">
        <v>1285</v>
      </c>
      <c r="D1973">
        <v>100</v>
      </c>
      <c r="E1973">
        <v>136936.92448905332</v>
      </c>
      <c r="F1973"/>
    </row>
    <row r="1974" spans="1:6" x14ac:dyDescent="0.3">
      <c r="A1974" t="s">
        <v>1414</v>
      </c>
      <c r="B1974" t="s">
        <v>1384</v>
      </c>
      <c r="C1974" t="s">
        <v>1285</v>
      </c>
      <c r="D1974">
        <v>100</v>
      </c>
      <c r="E1974">
        <v>142586.59555927312</v>
      </c>
      <c r="F1974"/>
    </row>
    <row r="1975" spans="1:6" x14ac:dyDescent="0.3">
      <c r="A1975" t="s">
        <v>1414</v>
      </c>
      <c r="B1975" t="s">
        <v>1360</v>
      </c>
      <c r="C1975" t="s">
        <v>1285</v>
      </c>
      <c r="D1975">
        <v>100</v>
      </c>
      <c r="E1975">
        <v>120086.60455927312</v>
      </c>
      <c r="F1975"/>
    </row>
    <row r="1976" spans="1:6" x14ac:dyDescent="0.3">
      <c r="A1976" t="s">
        <v>1414</v>
      </c>
      <c r="B1976" t="s">
        <v>1446</v>
      </c>
      <c r="C1976" t="s">
        <v>1285</v>
      </c>
      <c r="D1976">
        <v>100</v>
      </c>
      <c r="E1976">
        <v>121055.49264393841</v>
      </c>
      <c r="F1976"/>
    </row>
    <row r="1977" spans="1:6" x14ac:dyDescent="0.3">
      <c r="A1977" t="s">
        <v>1414</v>
      </c>
      <c r="B1977" t="s">
        <v>1363</v>
      </c>
      <c r="C1977" t="s">
        <v>1285</v>
      </c>
      <c r="D1977">
        <v>100</v>
      </c>
      <c r="E1977">
        <v>181136.56327574592</v>
      </c>
      <c r="F1977"/>
    </row>
    <row r="1978" spans="1:6" x14ac:dyDescent="0.3">
      <c r="A1978" t="s">
        <v>1414</v>
      </c>
      <c r="B1978" t="s">
        <v>1550</v>
      </c>
      <c r="C1978" t="s">
        <v>1285</v>
      </c>
      <c r="D1978">
        <v>100</v>
      </c>
      <c r="E1978">
        <v>145970.37605785919</v>
      </c>
      <c r="F1978"/>
    </row>
    <row r="1979" spans="1:6" x14ac:dyDescent="0.3">
      <c r="A1979" t="s">
        <v>1414</v>
      </c>
      <c r="B1979" t="s">
        <v>1553</v>
      </c>
      <c r="C1979" t="s">
        <v>1285</v>
      </c>
      <c r="D1979">
        <v>100</v>
      </c>
      <c r="E1979">
        <v>160515.24457531216</v>
      </c>
      <c r="F1979"/>
    </row>
    <row r="1980" spans="1:6" x14ac:dyDescent="0.3">
      <c r="A1980" t="s">
        <v>1367</v>
      </c>
      <c r="C1980" t="s">
        <v>1285</v>
      </c>
      <c r="D1980">
        <v>100</v>
      </c>
      <c r="E1980">
        <v>227995.0279479484</v>
      </c>
      <c r="F1980"/>
    </row>
    <row r="1981" spans="1:6" x14ac:dyDescent="0.3">
      <c r="A1981" t="s">
        <v>1367</v>
      </c>
      <c r="B1981" t="s">
        <v>1398</v>
      </c>
      <c r="C1981" t="s">
        <v>1285</v>
      </c>
      <c r="D1981">
        <v>100</v>
      </c>
      <c r="E1981">
        <v>235219.43751773317</v>
      </c>
      <c r="F1981"/>
    </row>
    <row r="1982" spans="1:6" x14ac:dyDescent="0.3">
      <c r="A1982" t="s">
        <v>1367</v>
      </c>
      <c r="B1982" t="s">
        <v>1326</v>
      </c>
      <c r="C1982" t="s">
        <v>1285</v>
      </c>
      <c r="D1982">
        <v>100</v>
      </c>
      <c r="E1982">
        <v>233506.93269815811</v>
      </c>
      <c r="F1982"/>
    </row>
    <row r="1983" spans="1:6" x14ac:dyDescent="0.3">
      <c r="A1983" t="s">
        <v>1367</v>
      </c>
      <c r="B1983" t="s">
        <v>1536</v>
      </c>
      <c r="C1983" t="s">
        <v>1285</v>
      </c>
      <c r="D1983">
        <v>100</v>
      </c>
      <c r="E1983">
        <v>286644.72729909542</v>
      </c>
      <c r="F1983"/>
    </row>
    <row r="1984" spans="1:6" x14ac:dyDescent="0.3">
      <c r="A1984" t="s">
        <v>1367</v>
      </c>
      <c r="B1984" t="s">
        <v>1537</v>
      </c>
      <c r="C1984" t="s">
        <v>1285</v>
      </c>
      <c r="D1984">
        <v>100</v>
      </c>
      <c r="E1984">
        <v>238862.66569633505</v>
      </c>
      <c r="F1984"/>
    </row>
    <row r="1985" spans="1:6" x14ac:dyDescent="0.3">
      <c r="A1985" t="s">
        <v>1367</v>
      </c>
      <c r="B1985" t="s">
        <v>1331</v>
      </c>
      <c r="C1985" t="s">
        <v>1285</v>
      </c>
      <c r="D1985">
        <v>100</v>
      </c>
      <c r="E1985">
        <v>229240.47118212486</v>
      </c>
      <c r="F1985"/>
    </row>
    <row r="1986" spans="1:6" x14ac:dyDescent="0.3">
      <c r="A1986" t="s">
        <v>1367</v>
      </c>
      <c r="B1986" t="s">
        <v>1403</v>
      </c>
      <c r="C1986" t="s">
        <v>1285</v>
      </c>
      <c r="D1986">
        <v>100</v>
      </c>
      <c r="E1986">
        <v>234745.0279479484</v>
      </c>
      <c r="F1986"/>
    </row>
    <row r="1987" spans="1:6" x14ac:dyDescent="0.3">
      <c r="A1987" t="s">
        <v>1367</v>
      </c>
      <c r="B1987" t="s">
        <v>1335</v>
      </c>
      <c r="C1987" t="s">
        <v>1285</v>
      </c>
      <c r="D1987">
        <v>100</v>
      </c>
      <c r="E1987">
        <v>230495.02788544836</v>
      </c>
      <c r="F1987"/>
    </row>
    <row r="1988" spans="1:6" x14ac:dyDescent="0.3">
      <c r="A1988" t="s">
        <v>1367</v>
      </c>
      <c r="B1988" t="s">
        <v>1405</v>
      </c>
      <c r="C1988" t="s">
        <v>1285</v>
      </c>
      <c r="D1988">
        <v>100</v>
      </c>
      <c r="E1988">
        <v>390007.46786001395</v>
      </c>
      <c r="F1988"/>
    </row>
    <row r="1989" spans="1:6" x14ac:dyDescent="0.3">
      <c r="A1989" t="s">
        <v>1367</v>
      </c>
      <c r="B1989" t="s">
        <v>1337</v>
      </c>
      <c r="C1989" t="s">
        <v>1285</v>
      </c>
      <c r="D1989">
        <v>100</v>
      </c>
      <c r="E1989">
        <v>346329.02484604414</v>
      </c>
      <c r="F1989"/>
    </row>
    <row r="1990" spans="1:6" x14ac:dyDescent="0.3">
      <c r="A1990" t="s">
        <v>1367</v>
      </c>
      <c r="B1990" t="s">
        <v>1407</v>
      </c>
      <c r="C1990" t="s">
        <v>1285</v>
      </c>
      <c r="D1990">
        <v>100</v>
      </c>
      <c r="E1990">
        <v>414735.38410256529</v>
      </c>
      <c r="F1990"/>
    </row>
    <row r="1991" spans="1:6" x14ac:dyDescent="0.3">
      <c r="A1991" t="s">
        <v>1367</v>
      </c>
      <c r="B1991" t="s">
        <v>1410</v>
      </c>
      <c r="C1991" t="s">
        <v>1285</v>
      </c>
      <c r="D1991">
        <v>100</v>
      </c>
      <c r="E1991">
        <v>415495.02794794837</v>
      </c>
      <c r="F1991"/>
    </row>
    <row r="1992" spans="1:6" x14ac:dyDescent="0.3">
      <c r="A1992" t="s">
        <v>1367</v>
      </c>
      <c r="B1992" t="s">
        <v>1414</v>
      </c>
      <c r="C1992" t="s">
        <v>1285</v>
      </c>
      <c r="D1992">
        <v>100</v>
      </c>
      <c r="E1992">
        <v>348081.63250722142</v>
      </c>
      <c r="F1992"/>
    </row>
    <row r="1993" spans="1:6" x14ac:dyDescent="0.3">
      <c r="A1993" t="s">
        <v>1367</v>
      </c>
      <c r="B1993" t="s">
        <v>1367</v>
      </c>
      <c r="C1993" t="s">
        <v>1285</v>
      </c>
      <c r="D1993">
        <v>100</v>
      </c>
      <c r="E1993">
        <v>455990.0558958968</v>
      </c>
      <c r="F1993"/>
    </row>
    <row r="1994" spans="1:6" x14ac:dyDescent="0.3">
      <c r="A1994" t="s">
        <v>1367</v>
      </c>
      <c r="B1994" t="s">
        <v>1420</v>
      </c>
      <c r="C1994" t="s">
        <v>1285</v>
      </c>
      <c r="D1994">
        <v>100</v>
      </c>
      <c r="E1994">
        <v>239115.68534199949</v>
      </c>
      <c r="F1994"/>
    </row>
    <row r="1995" spans="1:6" x14ac:dyDescent="0.3">
      <c r="A1995" t="s">
        <v>1367</v>
      </c>
      <c r="B1995" t="s">
        <v>1352</v>
      </c>
      <c r="C1995" t="s">
        <v>1285</v>
      </c>
      <c r="D1995">
        <v>100</v>
      </c>
      <c r="E1995">
        <v>235495.01744794837</v>
      </c>
      <c r="F1995"/>
    </row>
    <row r="1996" spans="1:6" x14ac:dyDescent="0.3">
      <c r="A1996" t="s">
        <v>1367</v>
      </c>
      <c r="B1996" t="s">
        <v>1369</v>
      </c>
      <c r="C1996" t="s">
        <v>1285</v>
      </c>
      <c r="D1996">
        <v>100</v>
      </c>
      <c r="E1996">
        <v>230495.02792294839</v>
      </c>
      <c r="F1996"/>
    </row>
    <row r="1997" spans="1:6" x14ac:dyDescent="0.3">
      <c r="A1997" t="s">
        <v>1367</v>
      </c>
      <c r="B1997" t="s">
        <v>1426</v>
      </c>
      <c r="C1997" t="s">
        <v>1285</v>
      </c>
      <c r="D1997">
        <v>100</v>
      </c>
      <c r="E1997">
        <v>233493.07796144552</v>
      </c>
      <c r="F1997"/>
    </row>
    <row r="1998" spans="1:6" x14ac:dyDescent="0.3">
      <c r="A1998" t="s">
        <v>1367</v>
      </c>
      <c r="B1998" t="s">
        <v>1386</v>
      </c>
      <c r="C1998" t="s">
        <v>1285</v>
      </c>
      <c r="D1998">
        <v>100</v>
      </c>
      <c r="E1998">
        <v>228683.41152662042</v>
      </c>
      <c r="F1998"/>
    </row>
    <row r="1999" spans="1:6" x14ac:dyDescent="0.3">
      <c r="A1999" t="s">
        <v>1367</v>
      </c>
      <c r="B1999" t="s">
        <v>1429</v>
      </c>
      <c r="C1999" t="s">
        <v>1285</v>
      </c>
      <c r="D1999">
        <v>100</v>
      </c>
      <c r="E1999">
        <v>231413.63642463696</v>
      </c>
      <c r="F1999"/>
    </row>
    <row r="2000" spans="1:6" x14ac:dyDescent="0.3">
      <c r="A2000" t="s">
        <v>1367</v>
      </c>
      <c r="B2000" t="s">
        <v>1432</v>
      </c>
      <c r="C2000" t="s">
        <v>1285</v>
      </c>
      <c r="D2000">
        <v>100</v>
      </c>
      <c r="E2000">
        <v>232742.32105857346</v>
      </c>
      <c r="F2000"/>
    </row>
    <row r="2001" spans="1:6" x14ac:dyDescent="0.3">
      <c r="A2001" t="s">
        <v>1367</v>
      </c>
      <c r="B2001" t="s">
        <v>1371</v>
      </c>
      <c r="C2001" t="s">
        <v>1285</v>
      </c>
      <c r="D2001">
        <v>100</v>
      </c>
      <c r="E2001">
        <v>230495.03294794838</v>
      </c>
      <c r="F2001"/>
    </row>
    <row r="2002" spans="1:6" x14ac:dyDescent="0.3">
      <c r="A2002" t="s">
        <v>1367</v>
      </c>
      <c r="B2002" t="s">
        <v>1434</v>
      </c>
      <c r="C2002" t="s">
        <v>1285</v>
      </c>
      <c r="D2002">
        <v>100</v>
      </c>
      <c r="E2002">
        <v>403939.95233264752</v>
      </c>
      <c r="F2002"/>
    </row>
    <row r="2003" spans="1:6" x14ac:dyDescent="0.3">
      <c r="A2003" t="s">
        <v>1367</v>
      </c>
      <c r="B2003" t="s">
        <v>1372</v>
      </c>
      <c r="C2003" t="s">
        <v>1285</v>
      </c>
      <c r="D2003">
        <v>100</v>
      </c>
      <c r="E2003">
        <v>230616.87119789023</v>
      </c>
      <c r="F2003"/>
    </row>
    <row r="2004" spans="1:6" x14ac:dyDescent="0.3">
      <c r="A2004" t="s">
        <v>1367</v>
      </c>
      <c r="B2004" t="s">
        <v>1340</v>
      </c>
      <c r="C2004" t="s">
        <v>1285</v>
      </c>
      <c r="D2004">
        <v>100</v>
      </c>
      <c r="E2004">
        <v>233039.02636032493</v>
      </c>
      <c r="F2004"/>
    </row>
    <row r="2005" spans="1:6" x14ac:dyDescent="0.3">
      <c r="A2005" t="s">
        <v>1367</v>
      </c>
      <c r="B2005" t="s">
        <v>1375</v>
      </c>
      <c r="C2005" t="s">
        <v>1285</v>
      </c>
      <c r="D2005">
        <v>100</v>
      </c>
      <c r="E2005">
        <v>230495.0279479484</v>
      </c>
      <c r="F2005"/>
    </row>
    <row r="2006" spans="1:6" x14ac:dyDescent="0.3">
      <c r="A2006" t="s">
        <v>1367</v>
      </c>
      <c r="B2006" t="s">
        <v>1343</v>
      </c>
      <c r="C2006" t="s">
        <v>1285</v>
      </c>
      <c r="D2006">
        <v>100</v>
      </c>
      <c r="E2006">
        <v>227995.0279479484</v>
      </c>
      <c r="F2006"/>
    </row>
    <row r="2007" spans="1:6" x14ac:dyDescent="0.3">
      <c r="A2007" t="s">
        <v>1367</v>
      </c>
      <c r="B2007" t="s">
        <v>1436</v>
      </c>
      <c r="C2007" t="s">
        <v>1285</v>
      </c>
      <c r="D2007">
        <v>100</v>
      </c>
      <c r="E2007">
        <v>227995.0279479484</v>
      </c>
      <c r="F2007"/>
    </row>
    <row r="2008" spans="1:6" x14ac:dyDescent="0.3">
      <c r="A2008" t="s">
        <v>1367</v>
      </c>
      <c r="B2008" t="s">
        <v>1376</v>
      </c>
      <c r="C2008" t="s">
        <v>1285</v>
      </c>
      <c r="D2008">
        <v>100</v>
      </c>
      <c r="E2008">
        <v>227995.0279479484</v>
      </c>
      <c r="F2008"/>
    </row>
    <row r="2009" spans="1:6" x14ac:dyDescent="0.3">
      <c r="A2009" t="s">
        <v>1367</v>
      </c>
      <c r="B2009" t="s">
        <v>1355</v>
      </c>
      <c r="C2009" t="s">
        <v>1285</v>
      </c>
      <c r="D2009">
        <v>100</v>
      </c>
      <c r="E2009">
        <v>272169.14445143042</v>
      </c>
      <c r="F2009"/>
    </row>
    <row r="2010" spans="1:6" x14ac:dyDescent="0.3">
      <c r="A2010" t="s">
        <v>1367</v>
      </c>
      <c r="B2010" t="s">
        <v>1437</v>
      </c>
      <c r="C2010" t="s">
        <v>1285</v>
      </c>
      <c r="D2010">
        <v>100</v>
      </c>
      <c r="E2010">
        <v>231533.45696283129</v>
      </c>
      <c r="F2010"/>
    </row>
    <row r="2011" spans="1:6" x14ac:dyDescent="0.3">
      <c r="A2011" t="s">
        <v>1367</v>
      </c>
      <c r="B2011" t="s">
        <v>1440</v>
      </c>
      <c r="C2011" t="s">
        <v>1285</v>
      </c>
      <c r="D2011">
        <v>100</v>
      </c>
      <c r="E2011">
        <v>231304.06734591164</v>
      </c>
      <c r="F2011"/>
    </row>
    <row r="2012" spans="1:6" x14ac:dyDescent="0.3">
      <c r="A2012" t="s">
        <v>1367</v>
      </c>
      <c r="B2012" t="s">
        <v>1442</v>
      </c>
      <c r="C2012" t="s">
        <v>1285</v>
      </c>
      <c r="D2012">
        <v>100</v>
      </c>
      <c r="E2012">
        <v>235495.04294794836</v>
      </c>
      <c r="F2012"/>
    </row>
    <row r="2013" spans="1:6" x14ac:dyDescent="0.3">
      <c r="A2013" t="s">
        <v>1367</v>
      </c>
      <c r="B2013" t="s">
        <v>1395</v>
      </c>
      <c r="C2013" t="s">
        <v>1285</v>
      </c>
      <c r="D2013">
        <v>100</v>
      </c>
      <c r="E2013">
        <v>230495.02544794834</v>
      </c>
      <c r="F2013"/>
    </row>
    <row r="2014" spans="1:6" x14ac:dyDescent="0.3">
      <c r="A2014" t="s">
        <v>1367</v>
      </c>
      <c r="B2014" t="s">
        <v>1389</v>
      </c>
      <c r="C2014" t="s">
        <v>1285</v>
      </c>
      <c r="D2014">
        <v>100</v>
      </c>
      <c r="E2014">
        <v>294245.16044794838</v>
      </c>
      <c r="F2014"/>
    </row>
    <row r="2015" spans="1:6" x14ac:dyDescent="0.3">
      <c r="A2015" t="s">
        <v>1367</v>
      </c>
      <c r="B2015" t="s">
        <v>1377</v>
      </c>
      <c r="C2015" t="s">
        <v>1285</v>
      </c>
      <c r="D2015">
        <v>100</v>
      </c>
      <c r="E2015">
        <v>408103.50954046316</v>
      </c>
      <c r="F2015"/>
    </row>
    <row r="2016" spans="1:6" x14ac:dyDescent="0.3">
      <c r="A2016" t="s">
        <v>1367</v>
      </c>
      <c r="B2016" t="s">
        <v>1392</v>
      </c>
      <c r="C2016" t="s">
        <v>1285</v>
      </c>
      <c r="D2016">
        <v>100</v>
      </c>
      <c r="E2016">
        <v>390577.65240002458</v>
      </c>
      <c r="F2016"/>
    </row>
    <row r="2017" spans="1:6" x14ac:dyDescent="0.3">
      <c r="A2017" t="s">
        <v>1367</v>
      </c>
      <c r="B2017" t="s">
        <v>1392</v>
      </c>
      <c r="C2017" t="s">
        <v>1285</v>
      </c>
      <c r="D2017">
        <v>100</v>
      </c>
      <c r="E2017">
        <v>390577.65240002458</v>
      </c>
      <c r="F2017"/>
    </row>
    <row r="2018" spans="1:6" x14ac:dyDescent="0.3">
      <c r="A2018" t="s">
        <v>1367</v>
      </c>
      <c r="B2018" t="s">
        <v>1345</v>
      </c>
      <c r="C2018" t="s">
        <v>1285</v>
      </c>
      <c r="D2018">
        <v>100</v>
      </c>
      <c r="E2018">
        <v>269498.92500834336</v>
      </c>
      <c r="F2018"/>
    </row>
    <row r="2019" spans="1:6" x14ac:dyDescent="0.3">
      <c r="A2019" t="s">
        <v>1367</v>
      </c>
      <c r="B2019" t="s">
        <v>1382</v>
      </c>
      <c r="C2019" t="s">
        <v>1285</v>
      </c>
      <c r="D2019">
        <v>100</v>
      </c>
      <c r="E2019">
        <v>248326.07414603417</v>
      </c>
      <c r="F2019"/>
    </row>
    <row r="2020" spans="1:6" x14ac:dyDescent="0.3">
      <c r="A2020" t="s">
        <v>1367</v>
      </c>
      <c r="B2020" t="s">
        <v>1384</v>
      </c>
      <c r="C2020" t="s">
        <v>1285</v>
      </c>
      <c r="D2020">
        <v>100</v>
      </c>
      <c r="E2020">
        <v>271524.09421618556</v>
      </c>
      <c r="F2020"/>
    </row>
    <row r="2021" spans="1:6" x14ac:dyDescent="0.3">
      <c r="A2021" t="s">
        <v>1367</v>
      </c>
      <c r="B2021" t="s">
        <v>1360</v>
      </c>
      <c r="C2021" t="s">
        <v>1285</v>
      </c>
      <c r="D2021">
        <v>100</v>
      </c>
      <c r="E2021">
        <v>230495.0279479484</v>
      </c>
      <c r="F2021"/>
    </row>
    <row r="2022" spans="1:6" x14ac:dyDescent="0.3">
      <c r="A2022" t="s">
        <v>1367</v>
      </c>
      <c r="B2022" t="s">
        <v>1446</v>
      </c>
      <c r="C2022" t="s">
        <v>1285</v>
      </c>
      <c r="D2022">
        <v>100</v>
      </c>
      <c r="E2022">
        <v>234527.47821673853</v>
      </c>
      <c r="F2022"/>
    </row>
    <row r="2023" spans="1:6" x14ac:dyDescent="0.3">
      <c r="A2023" t="s">
        <v>1367</v>
      </c>
      <c r="B2023" t="s">
        <v>1363</v>
      </c>
      <c r="C2023" t="s">
        <v>1285</v>
      </c>
      <c r="D2023">
        <v>100</v>
      </c>
      <c r="E2023">
        <v>307417.75567186944</v>
      </c>
      <c r="F2023"/>
    </row>
    <row r="2024" spans="1:6" x14ac:dyDescent="0.3">
      <c r="A2024" t="s">
        <v>1367</v>
      </c>
      <c r="B2024" t="s">
        <v>1550</v>
      </c>
      <c r="C2024" t="s">
        <v>1285</v>
      </c>
      <c r="D2024">
        <v>100</v>
      </c>
      <c r="E2024">
        <v>260815.94960818361</v>
      </c>
      <c r="F2024"/>
    </row>
    <row r="2025" spans="1:6" x14ac:dyDescent="0.3">
      <c r="A2025" t="s">
        <v>1367</v>
      </c>
      <c r="B2025" t="s">
        <v>1553</v>
      </c>
      <c r="C2025" t="s">
        <v>1285</v>
      </c>
      <c r="D2025">
        <v>100</v>
      </c>
      <c r="E2025">
        <v>286323.056089491</v>
      </c>
      <c r="F2025"/>
    </row>
    <row r="2026" spans="1:6" x14ac:dyDescent="0.3">
      <c r="A2026" t="s">
        <v>1420</v>
      </c>
      <c r="C2026" t="s">
        <v>1285</v>
      </c>
      <c r="D2026">
        <v>100</v>
      </c>
      <c r="E2026">
        <v>250000</v>
      </c>
      <c r="F2026"/>
    </row>
    <row r="2027" spans="1:6" x14ac:dyDescent="0.3">
      <c r="A2027" t="s">
        <v>1420</v>
      </c>
      <c r="B2027" t="s">
        <v>1398</v>
      </c>
      <c r="C2027" t="s">
        <v>1285</v>
      </c>
      <c r="D2027">
        <v>100</v>
      </c>
      <c r="E2027">
        <v>252500.00007940002</v>
      </c>
      <c r="F2027"/>
    </row>
    <row r="2028" spans="1:6" x14ac:dyDescent="0.3">
      <c r="A2028" t="s">
        <v>1420</v>
      </c>
      <c r="B2028" t="s">
        <v>1326</v>
      </c>
      <c r="C2028" t="s">
        <v>1285</v>
      </c>
      <c r="D2028">
        <v>100</v>
      </c>
      <c r="E2028">
        <v>253158.72086942018</v>
      </c>
      <c r="F2028"/>
    </row>
    <row r="2029" spans="1:6" x14ac:dyDescent="0.3">
      <c r="A2029" t="s">
        <v>1420</v>
      </c>
      <c r="B2029" t="s">
        <v>1536</v>
      </c>
      <c r="C2029" t="s">
        <v>1285</v>
      </c>
      <c r="D2029">
        <v>100</v>
      </c>
      <c r="E2029">
        <v>258748.15428922628</v>
      </c>
      <c r="F2029"/>
    </row>
    <row r="2030" spans="1:6" x14ac:dyDescent="0.3">
      <c r="A2030" t="s">
        <v>1420</v>
      </c>
      <c r="B2030" t="s">
        <v>1537</v>
      </c>
      <c r="C2030" t="s">
        <v>1285</v>
      </c>
      <c r="D2030">
        <v>100</v>
      </c>
      <c r="E2030">
        <v>270000.15999999997</v>
      </c>
      <c r="F2030"/>
    </row>
    <row r="2031" spans="1:6" x14ac:dyDescent="0.3">
      <c r="A2031" t="s">
        <v>1420</v>
      </c>
      <c r="B2031" t="s">
        <v>1331</v>
      </c>
      <c r="C2031" t="s">
        <v>1285</v>
      </c>
      <c r="D2031">
        <v>100</v>
      </c>
      <c r="E2031">
        <v>255670.49150217653</v>
      </c>
      <c r="F2031"/>
    </row>
    <row r="2032" spans="1:6" x14ac:dyDescent="0.3">
      <c r="A2032" t="s">
        <v>1420</v>
      </c>
      <c r="B2032" t="s">
        <v>1403</v>
      </c>
      <c r="C2032" t="s">
        <v>1285</v>
      </c>
      <c r="D2032">
        <v>100</v>
      </c>
      <c r="E2032">
        <v>268690.35781957227</v>
      </c>
      <c r="F2032"/>
    </row>
    <row r="2033" spans="1:6" x14ac:dyDescent="0.3">
      <c r="A2033" t="s">
        <v>1420</v>
      </c>
      <c r="B2033" t="s">
        <v>1335</v>
      </c>
      <c r="C2033" t="s">
        <v>1285</v>
      </c>
      <c r="D2033">
        <v>100</v>
      </c>
      <c r="E2033">
        <v>256156.61302669134</v>
      </c>
      <c r="F2033"/>
    </row>
    <row r="2034" spans="1:6" x14ac:dyDescent="0.3">
      <c r="A2034" t="s">
        <v>1420</v>
      </c>
      <c r="B2034" t="s">
        <v>1405</v>
      </c>
      <c r="C2034" t="s">
        <v>1285</v>
      </c>
      <c r="D2034">
        <v>100</v>
      </c>
      <c r="E2034">
        <v>251894.23197268046</v>
      </c>
      <c r="F2034"/>
    </row>
    <row r="2035" spans="1:6" x14ac:dyDescent="0.3">
      <c r="A2035" t="s">
        <v>1420</v>
      </c>
      <c r="B2035" t="s">
        <v>1337</v>
      </c>
      <c r="C2035" t="s">
        <v>1285</v>
      </c>
      <c r="D2035">
        <v>100</v>
      </c>
      <c r="E2035">
        <v>252500</v>
      </c>
      <c r="F2035"/>
    </row>
    <row r="2036" spans="1:6" x14ac:dyDescent="0.3">
      <c r="A2036" t="s">
        <v>1420</v>
      </c>
      <c r="B2036" t="s">
        <v>1407</v>
      </c>
      <c r="C2036" t="s">
        <v>1285</v>
      </c>
      <c r="D2036">
        <v>100</v>
      </c>
      <c r="E2036">
        <v>255000.01</v>
      </c>
      <c r="F2036"/>
    </row>
    <row r="2037" spans="1:6" x14ac:dyDescent="0.3">
      <c r="A2037" t="s">
        <v>1420</v>
      </c>
      <c r="B2037" t="s">
        <v>1410</v>
      </c>
      <c r="C2037" t="s">
        <v>1285</v>
      </c>
      <c r="D2037">
        <v>100</v>
      </c>
      <c r="E2037">
        <v>255000</v>
      </c>
      <c r="F2037"/>
    </row>
    <row r="2038" spans="1:6" x14ac:dyDescent="0.3">
      <c r="A2038" t="s">
        <v>1420</v>
      </c>
      <c r="B2038" t="s">
        <v>1414</v>
      </c>
      <c r="C2038" t="s">
        <v>1285</v>
      </c>
      <c r="D2038">
        <v>100</v>
      </c>
      <c r="E2038">
        <v>250141.50628304109</v>
      </c>
      <c r="F2038"/>
    </row>
    <row r="2039" spans="1:6" x14ac:dyDescent="0.3">
      <c r="A2039" t="s">
        <v>1420</v>
      </c>
      <c r="B2039" t="s">
        <v>1367</v>
      </c>
      <c r="C2039" t="s">
        <v>1285</v>
      </c>
      <c r="D2039">
        <v>100</v>
      </c>
      <c r="E2039">
        <v>252499.99</v>
      </c>
      <c r="F2039"/>
    </row>
    <row r="2040" spans="1:6" x14ac:dyDescent="0.3">
      <c r="A2040" t="s">
        <v>1420</v>
      </c>
      <c r="B2040" t="s">
        <v>1420</v>
      </c>
      <c r="C2040" t="s">
        <v>1285</v>
      </c>
      <c r="D2040">
        <v>100</v>
      </c>
      <c r="E2040">
        <v>500000</v>
      </c>
      <c r="F2040"/>
    </row>
    <row r="2041" spans="1:6" x14ac:dyDescent="0.3">
      <c r="A2041" t="s">
        <v>1420</v>
      </c>
      <c r="B2041" t="s">
        <v>1352</v>
      </c>
      <c r="C2041" t="s">
        <v>1285</v>
      </c>
      <c r="D2041">
        <v>100</v>
      </c>
      <c r="E2041">
        <v>252499.99649999998</v>
      </c>
      <c r="F2041"/>
    </row>
    <row r="2042" spans="1:6" x14ac:dyDescent="0.3">
      <c r="A2042" t="s">
        <v>1420</v>
      </c>
      <c r="B2042" t="s">
        <v>1369</v>
      </c>
      <c r="C2042" t="s">
        <v>1285</v>
      </c>
      <c r="D2042">
        <v>100</v>
      </c>
      <c r="E2042">
        <v>257113.28100623857</v>
      </c>
      <c r="F2042"/>
    </row>
    <row r="2043" spans="1:6" x14ac:dyDescent="0.3">
      <c r="A2043" t="s">
        <v>1420</v>
      </c>
      <c r="B2043" t="s">
        <v>1426</v>
      </c>
      <c r="C2043" t="s">
        <v>1285</v>
      </c>
      <c r="D2043">
        <v>100</v>
      </c>
      <c r="E2043">
        <v>258423.33115883113</v>
      </c>
      <c r="F2043"/>
    </row>
    <row r="2044" spans="1:6" x14ac:dyDescent="0.3">
      <c r="A2044" t="s">
        <v>1420</v>
      </c>
      <c r="B2044" t="s">
        <v>1386</v>
      </c>
      <c r="C2044" t="s">
        <v>1285</v>
      </c>
      <c r="D2044">
        <v>100</v>
      </c>
      <c r="E2044">
        <v>250000</v>
      </c>
      <c r="F2044"/>
    </row>
    <row r="2045" spans="1:6" x14ac:dyDescent="0.3">
      <c r="A2045" t="s">
        <v>1420</v>
      </c>
      <c r="B2045" t="s">
        <v>1429</v>
      </c>
      <c r="C2045" t="s">
        <v>1285</v>
      </c>
      <c r="D2045">
        <v>100</v>
      </c>
      <c r="E2045">
        <v>250000</v>
      </c>
      <c r="F2045"/>
    </row>
    <row r="2046" spans="1:6" x14ac:dyDescent="0.3">
      <c r="A2046" t="s">
        <v>1420</v>
      </c>
      <c r="B2046" t="s">
        <v>1432</v>
      </c>
      <c r="C2046" t="s">
        <v>1285</v>
      </c>
      <c r="D2046">
        <v>100</v>
      </c>
      <c r="E2046">
        <v>333573.43001128692</v>
      </c>
      <c r="F2046"/>
    </row>
    <row r="2047" spans="1:6" x14ac:dyDescent="0.3">
      <c r="A2047" t="s">
        <v>1420</v>
      </c>
      <c r="B2047" t="s">
        <v>1371</v>
      </c>
      <c r="C2047" t="s">
        <v>1285</v>
      </c>
      <c r="D2047">
        <v>100</v>
      </c>
      <c r="E2047">
        <v>295349.80591775884</v>
      </c>
      <c r="F2047"/>
    </row>
    <row r="2048" spans="1:6" x14ac:dyDescent="0.3">
      <c r="A2048" t="s">
        <v>1420</v>
      </c>
      <c r="B2048" t="s">
        <v>1434</v>
      </c>
      <c r="C2048" t="s">
        <v>1285</v>
      </c>
      <c r="D2048">
        <v>100</v>
      </c>
      <c r="E2048">
        <v>255000.00199999998</v>
      </c>
      <c r="F2048"/>
    </row>
    <row r="2049" spans="1:6" x14ac:dyDescent="0.3">
      <c r="A2049" t="s">
        <v>1420</v>
      </c>
      <c r="B2049" t="s">
        <v>1372</v>
      </c>
      <c r="C2049" t="s">
        <v>1285</v>
      </c>
      <c r="D2049">
        <v>100</v>
      </c>
      <c r="E2049">
        <v>319999.88799999992</v>
      </c>
      <c r="F2049"/>
    </row>
    <row r="2050" spans="1:6" x14ac:dyDescent="0.3">
      <c r="A2050" t="s">
        <v>1420</v>
      </c>
      <c r="B2050" t="s">
        <v>1340</v>
      </c>
      <c r="C2050" t="s">
        <v>1285</v>
      </c>
      <c r="D2050">
        <v>100</v>
      </c>
      <c r="E2050">
        <v>260000</v>
      </c>
      <c r="F2050"/>
    </row>
    <row r="2051" spans="1:6" x14ac:dyDescent="0.3">
      <c r="A2051" t="s">
        <v>1420</v>
      </c>
      <c r="B2051" t="s">
        <v>1375</v>
      </c>
      <c r="C2051" t="s">
        <v>1285</v>
      </c>
      <c r="D2051">
        <v>100</v>
      </c>
      <c r="E2051">
        <v>250000</v>
      </c>
      <c r="F2051"/>
    </row>
    <row r="2052" spans="1:6" x14ac:dyDescent="0.3">
      <c r="A2052" t="s">
        <v>1420</v>
      </c>
      <c r="B2052" t="s">
        <v>1343</v>
      </c>
      <c r="C2052" t="s">
        <v>1285</v>
      </c>
      <c r="D2052">
        <v>100</v>
      </c>
      <c r="E2052">
        <v>251797.26129280281</v>
      </c>
      <c r="F2052"/>
    </row>
    <row r="2053" spans="1:6" x14ac:dyDescent="0.3">
      <c r="A2053" t="s">
        <v>1420</v>
      </c>
      <c r="B2053" t="s">
        <v>1436</v>
      </c>
      <c r="C2053" t="s">
        <v>1285</v>
      </c>
      <c r="D2053">
        <v>100</v>
      </c>
      <c r="E2053">
        <v>254169.90543746165</v>
      </c>
      <c r="F2053"/>
    </row>
    <row r="2054" spans="1:6" x14ac:dyDescent="0.3">
      <c r="A2054" t="s">
        <v>1420</v>
      </c>
      <c r="B2054" t="s">
        <v>1376</v>
      </c>
      <c r="C2054" t="s">
        <v>1285</v>
      </c>
      <c r="D2054">
        <v>100</v>
      </c>
      <c r="E2054">
        <v>250000</v>
      </c>
      <c r="F2054"/>
    </row>
    <row r="2055" spans="1:6" x14ac:dyDescent="0.3">
      <c r="A2055" t="s">
        <v>1420</v>
      </c>
      <c r="B2055" t="s">
        <v>1355</v>
      </c>
      <c r="C2055" t="s">
        <v>1285</v>
      </c>
      <c r="D2055">
        <v>100</v>
      </c>
      <c r="E2055">
        <v>251086.90117388513</v>
      </c>
      <c r="F2055"/>
    </row>
    <row r="2056" spans="1:6" x14ac:dyDescent="0.3">
      <c r="A2056" t="s">
        <v>1420</v>
      </c>
      <c r="B2056" t="s">
        <v>1437</v>
      </c>
      <c r="C2056" t="s">
        <v>1285</v>
      </c>
      <c r="D2056">
        <v>100</v>
      </c>
      <c r="E2056">
        <v>252500.005</v>
      </c>
      <c r="F2056"/>
    </row>
    <row r="2057" spans="1:6" x14ac:dyDescent="0.3">
      <c r="A2057" t="s">
        <v>1420</v>
      </c>
      <c r="B2057" t="s">
        <v>1440</v>
      </c>
      <c r="C2057" t="s">
        <v>1285</v>
      </c>
      <c r="D2057">
        <v>100</v>
      </c>
      <c r="E2057">
        <v>250000</v>
      </c>
      <c r="F2057"/>
    </row>
    <row r="2058" spans="1:6" x14ac:dyDescent="0.3">
      <c r="A2058" t="s">
        <v>1420</v>
      </c>
      <c r="B2058" t="s">
        <v>1442</v>
      </c>
      <c r="C2058" t="s">
        <v>1285</v>
      </c>
      <c r="D2058">
        <v>100</v>
      </c>
      <c r="E2058">
        <v>250000</v>
      </c>
      <c r="F2058"/>
    </row>
    <row r="2059" spans="1:6" x14ac:dyDescent="0.3">
      <c r="A2059" t="s">
        <v>1420</v>
      </c>
      <c r="B2059" t="s">
        <v>1395</v>
      </c>
      <c r="C2059" t="s">
        <v>1285</v>
      </c>
      <c r="D2059">
        <v>100</v>
      </c>
      <c r="E2059">
        <v>250000</v>
      </c>
      <c r="F2059"/>
    </row>
    <row r="2060" spans="1:6" x14ac:dyDescent="0.3">
      <c r="A2060" t="s">
        <v>1420</v>
      </c>
      <c r="B2060" t="s">
        <v>1389</v>
      </c>
      <c r="C2060" t="s">
        <v>1285</v>
      </c>
      <c r="D2060">
        <v>100</v>
      </c>
      <c r="E2060">
        <v>252500.005</v>
      </c>
      <c r="F2060"/>
    </row>
    <row r="2061" spans="1:6" x14ac:dyDescent="0.3">
      <c r="A2061" t="s">
        <v>1420</v>
      </c>
      <c r="B2061" t="s">
        <v>1377</v>
      </c>
      <c r="C2061" t="s">
        <v>1285</v>
      </c>
      <c r="D2061">
        <v>100</v>
      </c>
      <c r="E2061">
        <v>252499.99</v>
      </c>
      <c r="F2061"/>
    </row>
    <row r="2062" spans="1:6" x14ac:dyDescent="0.3">
      <c r="A2062" t="s">
        <v>1420</v>
      </c>
      <c r="B2062" t="s">
        <v>1392</v>
      </c>
      <c r="C2062" t="s">
        <v>1285</v>
      </c>
      <c r="D2062">
        <v>100</v>
      </c>
      <c r="E2062">
        <v>260000.0000415</v>
      </c>
      <c r="F2062"/>
    </row>
    <row r="2063" spans="1:6" x14ac:dyDescent="0.3">
      <c r="A2063" t="s">
        <v>1420</v>
      </c>
      <c r="B2063" t="s">
        <v>1392</v>
      </c>
      <c r="C2063" t="s">
        <v>1285</v>
      </c>
      <c r="D2063">
        <v>100</v>
      </c>
      <c r="E2063">
        <v>260000.0000415</v>
      </c>
      <c r="F2063"/>
    </row>
    <row r="2064" spans="1:6" x14ac:dyDescent="0.3">
      <c r="A2064" t="s">
        <v>1420</v>
      </c>
      <c r="B2064" t="s">
        <v>1345</v>
      </c>
      <c r="C2064" t="s">
        <v>1285</v>
      </c>
      <c r="D2064">
        <v>100</v>
      </c>
      <c r="E2064">
        <v>250000</v>
      </c>
      <c r="F2064"/>
    </row>
    <row r="2065" spans="1:6" x14ac:dyDescent="0.3">
      <c r="A2065" t="s">
        <v>1420</v>
      </c>
      <c r="B2065" t="s">
        <v>1382</v>
      </c>
      <c r="C2065" t="s">
        <v>1285</v>
      </c>
      <c r="D2065">
        <v>100</v>
      </c>
      <c r="E2065">
        <v>250000</v>
      </c>
      <c r="F2065"/>
    </row>
    <row r="2066" spans="1:6" x14ac:dyDescent="0.3">
      <c r="A2066" t="s">
        <v>1420</v>
      </c>
      <c r="B2066" t="s">
        <v>1384</v>
      </c>
      <c r="C2066" t="s">
        <v>1285</v>
      </c>
      <c r="D2066">
        <v>100</v>
      </c>
      <c r="E2066">
        <v>254999.99800000002</v>
      </c>
      <c r="F2066"/>
    </row>
    <row r="2067" spans="1:6" x14ac:dyDescent="0.3">
      <c r="A2067" t="s">
        <v>1420</v>
      </c>
      <c r="B2067" t="s">
        <v>1360</v>
      </c>
      <c r="C2067" t="s">
        <v>1285</v>
      </c>
      <c r="D2067">
        <v>100</v>
      </c>
      <c r="E2067">
        <v>257045.98108590371</v>
      </c>
      <c r="F2067"/>
    </row>
    <row r="2068" spans="1:6" x14ac:dyDescent="0.3">
      <c r="A2068" t="s">
        <v>1420</v>
      </c>
      <c r="B2068" t="s">
        <v>1446</v>
      </c>
      <c r="C2068" t="s">
        <v>1285</v>
      </c>
      <c r="D2068">
        <v>100</v>
      </c>
      <c r="E2068">
        <v>259999.99990000002</v>
      </c>
      <c r="F2068"/>
    </row>
    <row r="2069" spans="1:6" x14ac:dyDescent="0.3">
      <c r="A2069" t="s">
        <v>1420</v>
      </c>
      <c r="B2069" t="s">
        <v>1363</v>
      </c>
      <c r="C2069" t="s">
        <v>1285</v>
      </c>
      <c r="D2069">
        <v>100</v>
      </c>
      <c r="E2069">
        <v>259649.17609585571</v>
      </c>
      <c r="F2069"/>
    </row>
    <row r="2070" spans="1:6" x14ac:dyDescent="0.3">
      <c r="A2070" t="s">
        <v>1420</v>
      </c>
      <c r="B2070" t="s">
        <v>1550</v>
      </c>
      <c r="C2070" t="s">
        <v>1285</v>
      </c>
      <c r="D2070">
        <v>100</v>
      </c>
      <c r="E2070">
        <v>260944.36844719789</v>
      </c>
      <c r="F2070"/>
    </row>
    <row r="2071" spans="1:6" x14ac:dyDescent="0.3">
      <c r="A2071" t="s">
        <v>1420</v>
      </c>
      <c r="B2071" t="s">
        <v>1553</v>
      </c>
      <c r="C2071" t="s">
        <v>1285</v>
      </c>
      <c r="D2071">
        <v>100</v>
      </c>
      <c r="E2071">
        <v>256489.81003295459</v>
      </c>
      <c r="F2071"/>
    </row>
    <row r="2072" spans="1:6" x14ac:dyDescent="0.3">
      <c r="A2072" t="s">
        <v>1436</v>
      </c>
      <c r="B2072" t="s">
        <v>1335</v>
      </c>
      <c r="C2072" t="s">
        <v>1285</v>
      </c>
      <c r="D2072">
        <v>100</v>
      </c>
      <c r="E2072">
        <v>755001.50194167171</v>
      </c>
      <c r="F2072"/>
    </row>
    <row r="2073" spans="1:6" x14ac:dyDescent="0.3">
      <c r="A2073" t="s">
        <v>1436</v>
      </c>
      <c r="B2073" t="s">
        <v>1405</v>
      </c>
      <c r="C2073" t="s">
        <v>1285</v>
      </c>
      <c r="D2073">
        <v>100</v>
      </c>
      <c r="E2073">
        <v>750001.50206667173</v>
      </c>
      <c r="F2073"/>
    </row>
    <row r="2074" spans="1:6" x14ac:dyDescent="0.3">
      <c r="A2074" t="s">
        <v>1436</v>
      </c>
      <c r="B2074" t="s">
        <v>1348</v>
      </c>
      <c r="C2074" t="s">
        <v>1285</v>
      </c>
      <c r="D2074">
        <v>100</v>
      </c>
      <c r="E2074">
        <v>775053.20009808766</v>
      </c>
      <c r="F2074"/>
    </row>
    <row r="2075" spans="1:6" x14ac:dyDescent="0.3">
      <c r="A2075" t="s">
        <v>1436</v>
      </c>
      <c r="B2075" t="s">
        <v>1351</v>
      </c>
      <c r="C2075" t="s">
        <v>1285</v>
      </c>
      <c r="D2075">
        <v>100</v>
      </c>
      <c r="E2075">
        <v>779839.32365387166</v>
      </c>
      <c r="F2075"/>
    </row>
    <row r="2076" spans="1:6" x14ac:dyDescent="0.3">
      <c r="A2076" t="s">
        <v>1436</v>
      </c>
      <c r="B2076" t="s">
        <v>1337</v>
      </c>
      <c r="C2076" t="s">
        <v>1285</v>
      </c>
      <c r="D2076">
        <v>100</v>
      </c>
      <c r="E2076">
        <v>754899.62786139583</v>
      </c>
      <c r="F2076"/>
    </row>
    <row r="2077" spans="1:6" x14ac:dyDescent="0.3">
      <c r="A2077" t="s">
        <v>1436</v>
      </c>
      <c r="B2077" t="s">
        <v>1407</v>
      </c>
      <c r="C2077" t="s">
        <v>1285</v>
      </c>
      <c r="D2077">
        <v>100</v>
      </c>
      <c r="E2077">
        <v>750001.50206667173</v>
      </c>
      <c r="F2077"/>
    </row>
    <row r="2078" spans="1:6" x14ac:dyDescent="0.3">
      <c r="A2078" t="s">
        <v>1436</v>
      </c>
      <c r="B2078" t="s">
        <v>1410</v>
      </c>
      <c r="C2078" t="s">
        <v>1285</v>
      </c>
      <c r="D2078">
        <v>100</v>
      </c>
      <c r="E2078">
        <v>754139.92914780544</v>
      </c>
      <c r="F2078"/>
    </row>
    <row r="2079" spans="1:6" x14ac:dyDescent="0.3">
      <c r="A2079" t="s">
        <v>1436</v>
      </c>
      <c r="B2079" t="s">
        <v>1412</v>
      </c>
      <c r="C2079" t="s">
        <v>1285</v>
      </c>
      <c r="D2079">
        <v>100</v>
      </c>
      <c r="E2079">
        <v>750591.72126637632</v>
      </c>
      <c r="F2079"/>
    </row>
    <row r="2080" spans="1:6" x14ac:dyDescent="0.3">
      <c r="A2080" t="s">
        <v>1436</v>
      </c>
      <c r="B2080" t="s">
        <v>1414</v>
      </c>
      <c r="C2080" t="s">
        <v>1285</v>
      </c>
      <c r="D2080">
        <v>100</v>
      </c>
      <c r="E2080">
        <v>750001.50206667173</v>
      </c>
      <c r="F2080"/>
    </row>
    <row r="2081" spans="1:6" x14ac:dyDescent="0.3">
      <c r="A2081" t="s">
        <v>1436</v>
      </c>
      <c r="B2081" t="s">
        <v>1367</v>
      </c>
      <c r="C2081" t="s">
        <v>1285</v>
      </c>
      <c r="D2081">
        <v>100</v>
      </c>
      <c r="E2081">
        <v>750001.50206667173</v>
      </c>
      <c r="F2081"/>
    </row>
    <row r="2082" spans="1:6" x14ac:dyDescent="0.3">
      <c r="A2082" t="s">
        <v>1436</v>
      </c>
      <c r="B2082" t="s">
        <v>1416</v>
      </c>
      <c r="C2082" t="s">
        <v>1285</v>
      </c>
      <c r="D2082">
        <v>100</v>
      </c>
      <c r="E2082">
        <v>750001.50206667173</v>
      </c>
      <c r="F2082"/>
    </row>
    <row r="2083" spans="1:6" x14ac:dyDescent="0.3">
      <c r="A2083" t="s">
        <v>1436</v>
      </c>
      <c r="B2083" t="s">
        <v>1418</v>
      </c>
      <c r="C2083" t="s">
        <v>1285</v>
      </c>
      <c r="D2083">
        <v>100</v>
      </c>
      <c r="E2083">
        <v>750826.50305667159</v>
      </c>
      <c r="F2083"/>
    </row>
    <row r="2084" spans="1:6" x14ac:dyDescent="0.3">
      <c r="A2084" t="s">
        <v>1436</v>
      </c>
      <c r="B2084" t="s">
        <v>1420</v>
      </c>
      <c r="C2084" t="s">
        <v>1285</v>
      </c>
      <c r="D2084">
        <v>100</v>
      </c>
      <c r="E2084">
        <v>753241.58628616598</v>
      </c>
      <c r="F2084"/>
    </row>
    <row r="2085" spans="1:6" x14ac:dyDescent="0.3">
      <c r="A2085" t="s">
        <v>1436</v>
      </c>
      <c r="B2085" t="s">
        <v>1352</v>
      </c>
      <c r="C2085" t="s">
        <v>1285</v>
      </c>
      <c r="D2085">
        <v>100</v>
      </c>
      <c r="E2085">
        <v>757965.78616522392</v>
      </c>
      <c r="F2085"/>
    </row>
    <row r="2086" spans="1:6" x14ac:dyDescent="0.3">
      <c r="A2086" t="s">
        <v>1436</v>
      </c>
      <c r="B2086" t="s">
        <v>1369</v>
      </c>
      <c r="C2086" t="s">
        <v>1285</v>
      </c>
      <c r="D2086">
        <v>100</v>
      </c>
      <c r="E2086">
        <v>770864.47248138685</v>
      </c>
      <c r="F2086"/>
    </row>
    <row r="2087" spans="1:6" x14ac:dyDescent="0.3">
      <c r="A2087" t="s">
        <v>1436</v>
      </c>
      <c r="B2087" t="s">
        <v>1422</v>
      </c>
      <c r="C2087" t="s">
        <v>1285</v>
      </c>
      <c r="D2087">
        <v>100</v>
      </c>
      <c r="E2087">
        <v>937899.63629537029</v>
      </c>
      <c r="F2087"/>
    </row>
    <row r="2088" spans="1:6" x14ac:dyDescent="0.3">
      <c r="A2088" t="s">
        <v>1436</v>
      </c>
      <c r="B2088" t="s">
        <v>1422</v>
      </c>
      <c r="C2088" t="s">
        <v>1285</v>
      </c>
      <c r="D2088">
        <v>100</v>
      </c>
      <c r="E2088">
        <v>937899.63629537029</v>
      </c>
      <c r="F2088"/>
    </row>
    <row r="2089" spans="1:6" x14ac:dyDescent="0.3">
      <c r="A2089" t="s">
        <v>1436</v>
      </c>
      <c r="B2089" t="s">
        <v>1424</v>
      </c>
      <c r="C2089" t="s">
        <v>1285</v>
      </c>
      <c r="D2089">
        <v>100</v>
      </c>
      <c r="E2089">
        <v>777801.38331610197</v>
      </c>
      <c r="F2089"/>
    </row>
    <row r="2090" spans="1:6" x14ac:dyDescent="0.3">
      <c r="A2090" t="s">
        <v>1436</v>
      </c>
      <c r="B2090" t="s">
        <v>1426</v>
      </c>
      <c r="C2090" t="s">
        <v>1285</v>
      </c>
      <c r="D2090">
        <v>100</v>
      </c>
      <c r="E2090">
        <v>755001.4940666717</v>
      </c>
      <c r="F2090"/>
    </row>
    <row r="2091" spans="1:6" x14ac:dyDescent="0.3">
      <c r="A2091" t="s">
        <v>1436</v>
      </c>
      <c r="B2091" t="s">
        <v>1386</v>
      </c>
      <c r="C2091" t="s">
        <v>1285</v>
      </c>
      <c r="D2091">
        <v>100</v>
      </c>
      <c r="E2091">
        <v>932941.00503925199</v>
      </c>
      <c r="F2091"/>
    </row>
    <row r="2092" spans="1:6" x14ac:dyDescent="0.3">
      <c r="A2092" t="s">
        <v>1436</v>
      </c>
      <c r="B2092" t="s">
        <v>1429</v>
      </c>
      <c r="C2092" t="s">
        <v>1285</v>
      </c>
      <c r="D2092">
        <v>100</v>
      </c>
      <c r="E2092">
        <v>955497.96811179281</v>
      </c>
      <c r="F2092"/>
    </row>
    <row r="2093" spans="1:6" x14ac:dyDescent="0.3">
      <c r="A2093" t="s">
        <v>1436</v>
      </c>
      <c r="B2093" t="s">
        <v>1432</v>
      </c>
      <c r="C2093" t="s">
        <v>1285</v>
      </c>
      <c r="D2093">
        <v>100</v>
      </c>
      <c r="E2093">
        <v>755001.51206667174</v>
      </c>
      <c r="F2093"/>
    </row>
    <row r="2094" spans="1:6" x14ac:dyDescent="0.3">
      <c r="A2094" t="s">
        <v>1436</v>
      </c>
      <c r="B2094" t="s">
        <v>1371</v>
      </c>
      <c r="C2094" t="s">
        <v>1285</v>
      </c>
      <c r="D2094">
        <v>100</v>
      </c>
      <c r="E2094">
        <v>750001.50206667173</v>
      </c>
      <c r="F2094"/>
    </row>
    <row r="2095" spans="1:6" x14ac:dyDescent="0.3">
      <c r="A2095" t="s">
        <v>1436</v>
      </c>
      <c r="B2095" t="s">
        <v>1433</v>
      </c>
      <c r="C2095" t="s">
        <v>1285</v>
      </c>
      <c r="D2095">
        <v>100</v>
      </c>
      <c r="E2095">
        <v>754240.35504350672</v>
      </c>
      <c r="F2095"/>
    </row>
    <row r="2096" spans="1:6" x14ac:dyDescent="0.3">
      <c r="A2096" t="s">
        <v>1436</v>
      </c>
      <c r="B2096" t="s">
        <v>1434</v>
      </c>
      <c r="C2096" t="s">
        <v>1285</v>
      </c>
      <c r="D2096">
        <v>100</v>
      </c>
      <c r="E2096">
        <v>753479.45300951379</v>
      </c>
      <c r="F2096"/>
    </row>
    <row r="2097" spans="1:6" x14ac:dyDescent="0.3">
      <c r="A2097" t="s">
        <v>1436</v>
      </c>
      <c r="B2097" t="s">
        <v>1372</v>
      </c>
      <c r="C2097" t="s">
        <v>1285</v>
      </c>
      <c r="D2097">
        <v>100</v>
      </c>
      <c r="E2097">
        <v>750001.50206667173</v>
      </c>
      <c r="F2097"/>
    </row>
    <row r="2098" spans="1:6" x14ac:dyDescent="0.3">
      <c r="A2098" t="s">
        <v>1436</v>
      </c>
      <c r="B2098" t="s">
        <v>1340</v>
      </c>
      <c r="C2098" t="s">
        <v>1285</v>
      </c>
      <c r="D2098">
        <v>100</v>
      </c>
      <c r="E2098">
        <v>755007.19206714677</v>
      </c>
      <c r="F2098"/>
    </row>
    <row r="2099" spans="1:6" x14ac:dyDescent="0.3">
      <c r="A2099" t="s">
        <v>1436</v>
      </c>
      <c r="B2099" t="s">
        <v>1375</v>
      </c>
      <c r="C2099" t="s">
        <v>1285</v>
      </c>
      <c r="D2099">
        <v>100</v>
      </c>
      <c r="E2099">
        <v>761251.50206667173</v>
      </c>
      <c r="F2099"/>
    </row>
    <row r="2100" spans="1:6" x14ac:dyDescent="0.3">
      <c r="A2100" t="s">
        <v>1436</v>
      </c>
      <c r="B2100" t="s">
        <v>1375</v>
      </c>
      <c r="C2100" t="s">
        <v>1285</v>
      </c>
      <c r="D2100">
        <v>100</v>
      </c>
      <c r="E2100">
        <v>761251.50206667173</v>
      </c>
      <c r="F2100"/>
    </row>
    <row r="2101" spans="1:6" x14ac:dyDescent="0.3">
      <c r="A2101" t="s">
        <v>1436</v>
      </c>
      <c r="B2101" t="s">
        <v>1343</v>
      </c>
      <c r="C2101" t="s">
        <v>1285</v>
      </c>
      <c r="D2101">
        <v>100</v>
      </c>
      <c r="E2101">
        <v>755001.51206667174</v>
      </c>
      <c r="F2101"/>
    </row>
    <row r="2102" spans="1:6" x14ac:dyDescent="0.3">
      <c r="A2102" t="s">
        <v>1436</v>
      </c>
      <c r="B2102" t="s">
        <v>1436</v>
      </c>
      <c r="C2102" t="s">
        <v>1285</v>
      </c>
      <c r="D2102">
        <v>100</v>
      </c>
      <c r="E2102">
        <v>1500003.0041333435</v>
      </c>
      <c r="F2102"/>
    </row>
    <row r="2103" spans="1:6" x14ac:dyDescent="0.3">
      <c r="A2103" t="s">
        <v>1436</v>
      </c>
      <c r="B2103" t="s">
        <v>1436</v>
      </c>
      <c r="C2103" t="s">
        <v>1285</v>
      </c>
      <c r="D2103">
        <v>100</v>
      </c>
      <c r="E2103">
        <v>1500003.0041333435</v>
      </c>
      <c r="F2103"/>
    </row>
    <row r="2104" spans="1:6" x14ac:dyDescent="0.3">
      <c r="A2104" t="s">
        <v>1436</v>
      </c>
      <c r="B2104" t="s">
        <v>1376</v>
      </c>
      <c r="C2104" t="s">
        <v>1285</v>
      </c>
      <c r="D2104">
        <v>100</v>
      </c>
      <c r="E2104">
        <v>751834.25367926061</v>
      </c>
      <c r="F2104"/>
    </row>
    <row r="2105" spans="1:6" x14ac:dyDescent="0.3">
      <c r="A2105" t="s">
        <v>1436</v>
      </c>
      <c r="B2105" t="s">
        <v>1355</v>
      </c>
      <c r="C2105" t="s">
        <v>1285</v>
      </c>
      <c r="D2105">
        <v>100</v>
      </c>
      <c r="E2105">
        <v>777485.83178578271</v>
      </c>
      <c r="F2105"/>
    </row>
    <row r="2106" spans="1:6" x14ac:dyDescent="0.3">
      <c r="A2106" t="s">
        <v>1436</v>
      </c>
      <c r="B2106" t="s">
        <v>1437</v>
      </c>
      <c r="C2106" t="s">
        <v>1285</v>
      </c>
      <c r="D2106">
        <v>100</v>
      </c>
      <c r="E2106">
        <v>981220.3531623478</v>
      </c>
      <c r="F2106"/>
    </row>
    <row r="2107" spans="1:6" x14ac:dyDescent="0.3">
      <c r="A2107" t="s">
        <v>1436</v>
      </c>
      <c r="B2107" t="s">
        <v>1440</v>
      </c>
      <c r="C2107" t="s">
        <v>1285</v>
      </c>
      <c r="D2107">
        <v>100</v>
      </c>
      <c r="E2107">
        <v>914135.37730095326</v>
      </c>
      <c r="F2107"/>
    </row>
    <row r="2108" spans="1:6" x14ac:dyDescent="0.3">
      <c r="A2108" t="s">
        <v>1436</v>
      </c>
      <c r="B2108" t="s">
        <v>1442</v>
      </c>
      <c r="C2108" t="s">
        <v>1285</v>
      </c>
      <c r="D2108">
        <v>100</v>
      </c>
      <c r="E2108">
        <v>931681.68121845019</v>
      </c>
      <c r="F2108"/>
    </row>
    <row r="2109" spans="1:6" x14ac:dyDescent="0.3">
      <c r="A2109" t="s">
        <v>1436</v>
      </c>
      <c r="B2109" t="s">
        <v>1395</v>
      </c>
      <c r="C2109" t="s">
        <v>1285</v>
      </c>
      <c r="D2109">
        <v>100</v>
      </c>
      <c r="E2109">
        <v>1008741.3797813402</v>
      </c>
      <c r="F2109"/>
    </row>
    <row r="2110" spans="1:6" x14ac:dyDescent="0.3">
      <c r="A2110" t="s">
        <v>1436</v>
      </c>
      <c r="B2110" t="s">
        <v>1395</v>
      </c>
      <c r="C2110" t="s">
        <v>1285</v>
      </c>
      <c r="D2110">
        <v>100</v>
      </c>
      <c r="E2110">
        <v>1008741.3797813402</v>
      </c>
      <c r="F2110"/>
    </row>
    <row r="2111" spans="1:6" x14ac:dyDescent="0.3">
      <c r="A2111" t="s">
        <v>1436</v>
      </c>
      <c r="B2111" t="s">
        <v>1389</v>
      </c>
      <c r="C2111" t="s">
        <v>1285</v>
      </c>
      <c r="D2111">
        <v>100</v>
      </c>
      <c r="E2111">
        <v>752501.50706667174</v>
      </c>
      <c r="F2111"/>
    </row>
    <row r="2112" spans="1:6" x14ac:dyDescent="0.3">
      <c r="A2112" t="s">
        <v>1436</v>
      </c>
      <c r="B2112" t="s">
        <v>1377</v>
      </c>
      <c r="C2112" t="s">
        <v>1285</v>
      </c>
      <c r="D2112">
        <v>100</v>
      </c>
      <c r="E2112">
        <v>750001.50206667173</v>
      </c>
      <c r="F2112"/>
    </row>
    <row r="2113" spans="1:6" x14ac:dyDescent="0.3">
      <c r="A2113" t="s">
        <v>1436</v>
      </c>
      <c r="B2113" t="s">
        <v>1357</v>
      </c>
      <c r="C2113" t="s">
        <v>1285</v>
      </c>
      <c r="D2113">
        <v>100</v>
      </c>
      <c r="E2113">
        <v>916252.66361520858</v>
      </c>
      <c r="F2113"/>
    </row>
    <row r="2114" spans="1:6" x14ac:dyDescent="0.3">
      <c r="A2114" t="s">
        <v>1436</v>
      </c>
      <c r="B2114" t="s">
        <v>1392</v>
      </c>
      <c r="C2114" t="s">
        <v>1285</v>
      </c>
      <c r="D2114">
        <v>100</v>
      </c>
      <c r="E2114">
        <v>793465.77134310617</v>
      </c>
      <c r="F2114"/>
    </row>
    <row r="2115" spans="1:6" x14ac:dyDescent="0.3">
      <c r="A2115" t="s">
        <v>1436</v>
      </c>
      <c r="B2115" t="s">
        <v>1392</v>
      </c>
      <c r="C2115" t="s">
        <v>1285</v>
      </c>
      <c r="D2115">
        <v>100</v>
      </c>
      <c r="E2115">
        <v>793465.77134310617</v>
      </c>
      <c r="F2115"/>
    </row>
    <row r="2116" spans="1:6" x14ac:dyDescent="0.3">
      <c r="A2116" t="s">
        <v>1436</v>
      </c>
      <c r="B2116" t="s">
        <v>1444</v>
      </c>
      <c r="C2116" t="s">
        <v>1285</v>
      </c>
      <c r="D2116">
        <v>100</v>
      </c>
      <c r="E2116">
        <v>750001.50206667173</v>
      </c>
      <c r="F2116"/>
    </row>
    <row r="2117" spans="1:6" x14ac:dyDescent="0.3">
      <c r="A2117" t="s">
        <v>1436</v>
      </c>
      <c r="B2117" t="s">
        <v>1345</v>
      </c>
      <c r="C2117" t="s">
        <v>1285</v>
      </c>
      <c r="D2117">
        <v>100</v>
      </c>
      <c r="E2117">
        <v>759881.32828754326</v>
      </c>
      <c r="F2117"/>
    </row>
    <row r="2118" spans="1:6" x14ac:dyDescent="0.3">
      <c r="A2118" t="s">
        <v>1436</v>
      </c>
      <c r="B2118" t="s">
        <v>1382</v>
      </c>
      <c r="C2118" t="s">
        <v>1285</v>
      </c>
      <c r="D2118">
        <v>100</v>
      </c>
      <c r="E2118">
        <v>871233.83432721952</v>
      </c>
      <c r="F2118"/>
    </row>
    <row r="2119" spans="1:6" x14ac:dyDescent="0.3">
      <c r="A2119" t="s">
        <v>1436</v>
      </c>
      <c r="B2119" t="s">
        <v>1384</v>
      </c>
      <c r="C2119" t="s">
        <v>1285</v>
      </c>
      <c r="D2119">
        <v>100</v>
      </c>
      <c r="E2119">
        <v>812506.77287836536</v>
      </c>
      <c r="F2119"/>
    </row>
    <row r="2120" spans="1:6" x14ac:dyDescent="0.3">
      <c r="A2120" t="s">
        <v>1436</v>
      </c>
      <c r="B2120" t="s">
        <v>1360</v>
      </c>
      <c r="C2120" t="s">
        <v>1285</v>
      </c>
      <c r="D2120">
        <v>100</v>
      </c>
      <c r="E2120">
        <v>757501.50206667173</v>
      </c>
      <c r="F2120"/>
    </row>
    <row r="2121" spans="1:6" x14ac:dyDescent="0.3">
      <c r="A2121" t="s">
        <v>1436</v>
      </c>
      <c r="B2121" t="s">
        <v>1446</v>
      </c>
      <c r="C2121" t="s">
        <v>1285</v>
      </c>
      <c r="D2121">
        <v>100</v>
      </c>
      <c r="E2121">
        <v>761360.45897835493</v>
      </c>
      <c r="F2121"/>
    </row>
    <row r="2122" spans="1:6" x14ac:dyDescent="0.3">
      <c r="A2122" t="s">
        <v>1436</v>
      </c>
      <c r="B2122" t="s">
        <v>1448</v>
      </c>
      <c r="C2122" t="s">
        <v>1285</v>
      </c>
      <c r="D2122">
        <v>100</v>
      </c>
      <c r="E2122">
        <v>750001.50206667173</v>
      </c>
      <c r="F2122"/>
    </row>
    <row r="2123" spans="1:6" x14ac:dyDescent="0.3">
      <c r="A2123" t="s">
        <v>1436</v>
      </c>
      <c r="B2123" t="s">
        <v>1363</v>
      </c>
      <c r="C2123" t="s">
        <v>1285</v>
      </c>
      <c r="D2123">
        <v>100</v>
      </c>
      <c r="E2123">
        <v>990001.26206667174</v>
      </c>
      <c r="F2123"/>
    </row>
    <row r="2124" spans="1:6" x14ac:dyDescent="0.3">
      <c r="A2124" t="s">
        <v>1436</v>
      </c>
      <c r="B2124" t="s">
        <v>1450</v>
      </c>
      <c r="C2124" t="s">
        <v>1285</v>
      </c>
      <c r="D2124">
        <v>100</v>
      </c>
      <c r="E2124">
        <v>1222040.5510450252</v>
      </c>
      <c r="F2124"/>
    </row>
    <row r="2125" spans="1:6" x14ac:dyDescent="0.3">
      <c r="A2125" t="s">
        <v>1436</v>
      </c>
      <c r="B2125" t="s">
        <v>1453</v>
      </c>
      <c r="C2125" t="s">
        <v>1285</v>
      </c>
      <c r="D2125">
        <v>100</v>
      </c>
      <c r="E2125">
        <v>1050145.5090406972</v>
      </c>
      <c r="F2125"/>
    </row>
    <row r="2126" spans="1:6" x14ac:dyDescent="0.3">
      <c r="A2126" t="s">
        <v>1376</v>
      </c>
      <c r="C2126" t="s">
        <v>1285</v>
      </c>
      <c r="D2126">
        <v>100</v>
      </c>
      <c r="E2126">
        <v>40735.961204826788</v>
      </c>
      <c r="F2126"/>
    </row>
    <row r="2127" spans="1:6" x14ac:dyDescent="0.3">
      <c r="A2127" t="s">
        <v>1376</v>
      </c>
      <c r="B2127" t="s">
        <v>1398</v>
      </c>
      <c r="C2127" t="s">
        <v>1285</v>
      </c>
      <c r="D2127">
        <v>100</v>
      </c>
      <c r="E2127">
        <v>43235.961284226796</v>
      </c>
      <c r="F2127"/>
    </row>
    <row r="2128" spans="1:6" x14ac:dyDescent="0.3">
      <c r="A2128" t="s">
        <v>1376</v>
      </c>
      <c r="B2128" t="s">
        <v>1400</v>
      </c>
      <c r="C2128" t="s">
        <v>1285</v>
      </c>
      <c r="D2128">
        <v>100</v>
      </c>
      <c r="E2128">
        <v>152617.71038744939</v>
      </c>
      <c r="F2128"/>
    </row>
    <row r="2129" spans="1:6" x14ac:dyDescent="0.3">
      <c r="A2129" t="s">
        <v>1376</v>
      </c>
      <c r="B2129" t="s">
        <v>1331</v>
      </c>
      <c r="C2129" t="s">
        <v>1285</v>
      </c>
      <c r="D2129">
        <v>100</v>
      </c>
      <c r="E2129">
        <v>46368.818416721784</v>
      </c>
      <c r="F2129"/>
    </row>
    <row r="2130" spans="1:6" x14ac:dyDescent="0.3">
      <c r="A2130" t="s">
        <v>1376</v>
      </c>
      <c r="B2130" t="s">
        <v>1403</v>
      </c>
      <c r="C2130" t="s">
        <v>1285</v>
      </c>
      <c r="D2130">
        <v>100</v>
      </c>
      <c r="E2130">
        <v>153820.47146144905</v>
      </c>
      <c r="F2130"/>
    </row>
    <row r="2131" spans="1:6" x14ac:dyDescent="0.3">
      <c r="A2131" t="s">
        <v>1376</v>
      </c>
      <c r="B2131" t="s">
        <v>1335</v>
      </c>
      <c r="C2131" t="s">
        <v>1285</v>
      </c>
      <c r="D2131">
        <v>100</v>
      </c>
      <c r="E2131">
        <v>81742.481737181457</v>
      </c>
      <c r="F2131"/>
    </row>
    <row r="2132" spans="1:6" x14ac:dyDescent="0.3">
      <c r="A2132" t="s">
        <v>1376</v>
      </c>
      <c r="B2132" t="s">
        <v>1405</v>
      </c>
      <c r="C2132" t="s">
        <v>1285</v>
      </c>
      <c r="D2132">
        <v>100</v>
      </c>
      <c r="E2132">
        <v>40735.961204826788</v>
      </c>
      <c r="F2132"/>
    </row>
    <row r="2133" spans="1:6" x14ac:dyDescent="0.3">
      <c r="A2133" t="s">
        <v>1376</v>
      </c>
      <c r="B2133" t="s">
        <v>1348</v>
      </c>
      <c r="C2133" t="s">
        <v>1285</v>
      </c>
      <c r="D2133">
        <v>100</v>
      </c>
      <c r="E2133">
        <v>83282.777927978532</v>
      </c>
      <c r="F2133"/>
    </row>
    <row r="2134" spans="1:6" x14ac:dyDescent="0.3">
      <c r="A2134" t="s">
        <v>1376</v>
      </c>
      <c r="B2134" t="s">
        <v>1351</v>
      </c>
      <c r="C2134" t="s">
        <v>1285</v>
      </c>
      <c r="D2134">
        <v>100</v>
      </c>
      <c r="E2134">
        <v>87538.629377336372</v>
      </c>
      <c r="F2134"/>
    </row>
    <row r="2135" spans="1:6" x14ac:dyDescent="0.3">
      <c r="A2135" t="s">
        <v>1376</v>
      </c>
      <c r="B2135" t="s">
        <v>1337</v>
      </c>
      <c r="C2135" t="s">
        <v>1285</v>
      </c>
      <c r="D2135">
        <v>100</v>
      </c>
      <c r="E2135">
        <v>40735.961204826788</v>
      </c>
      <c r="F2135"/>
    </row>
    <row r="2136" spans="1:6" x14ac:dyDescent="0.3">
      <c r="A2136" t="s">
        <v>1376</v>
      </c>
      <c r="B2136" t="s">
        <v>1407</v>
      </c>
      <c r="C2136" t="s">
        <v>1285</v>
      </c>
      <c r="D2136">
        <v>100</v>
      </c>
      <c r="E2136">
        <v>40735.961204826788</v>
      </c>
      <c r="F2136"/>
    </row>
    <row r="2137" spans="1:6" x14ac:dyDescent="0.3">
      <c r="A2137" t="s">
        <v>1376</v>
      </c>
      <c r="B2137" t="s">
        <v>1410</v>
      </c>
      <c r="C2137" t="s">
        <v>1285</v>
      </c>
      <c r="D2137">
        <v>100</v>
      </c>
      <c r="E2137">
        <v>40735.961204826788</v>
      </c>
      <c r="F2137"/>
    </row>
    <row r="2138" spans="1:6" x14ac:dyDescent="0.3">
      <c r="A2138" t="s">
        <v>1376</v>
      </c>
      <c r="B2138" t="s">
        <v>1412</v>
      </c>
      <c r="C2138" t="s">
        <v>1285</v>
      </c>
      <c r="D2138">
        <v>100</v>
      </c>
      <c r="E2138">
        <v>40735.961204826788</v>
      </c>
      <c r="F2138"/>
    </row>
    <row r="2139" spans="1:6" x14ac:dyDescent="0.3">
      <c r="A2139" t="s">
        <v>1376</v>
      </c>
      <c r="B2139" t="s">
        <v>1414</v>
      </c>
      <c r="C2139" t="s">
        <v>1285</v>
      </c>
      <c r="D2139">
        <v>100</v>
      </c>
      <c r="E2139">
        <v>40735.961204826788</v>
      </c>
      <c r="F2139"/>
    </row>
    <row r="2140" spans="1:6" x14ac:dyDescent="0.3">
      <c r="A2140" t="s">
        <v>1376</v>
      </c>
      <c r="B2140" t="s">
        <v>1367</v>
      </c>
      <c r="C2140" t="s">
        <v>1285</v>
      </c>
      <c r="D2140">
        <v>100</v>
      </c>
      <c r="E2140">
        <v>40735.961204826788</v>
      </c>
      <c r="F2140"/>
    </row>
    <row r="2141" spans="1:6" x14ac:dyDescent="0.3">
      <c r="A2141" t="s">
        <v>1376</v>
      </c>
      <c r="B2141" t="s">
        <v>1416</v>
      </c>
      <c r="C2141" t="s">
        <v>1285</v>
      </c>
      <c r="D2141">
        <v>100</v>
      </c>
      <c r="E2141">
        <v>40735.961204826788</v>
      </c>
      <c r="F2141"/>
    </row>
    <row r="2142" spans="1:6" x14ac:dyDescent="0.3">
      <c r="A2142" t="s">
        <v>1376</v>
      </c>
      <c r="B2142" t="s">
        <v>1418</v>
      </c>
      <c r="C2142" t="s">
        <v>1285</v>
      </c>
      <c r="D2142">
        <v>100</v>
      </c>
      <c r="E2142">
        <v>40735.961204826788</v>
      </c>
      <c r="F2142"/>
    </row>
    <row r="2143" spans="1:6" x14ac:dyDescent="0.3">
      <c r="A2143" t="s">
        <v>1376</v>
      </c>
      <c r="B2143" t="s">
        <v>1420</v>
      </c>
      <c r="C2143" t="s">
        <v>1285</v>
      </c>
      <c r="D2143">
        <v>100</v>
      </c>
      <c r="E2143">
        <v>41569.294454826791</v>
      </c>
      <c r="F2143"/>
    </row>
    <row r="2144" spans="1:6" x14ac:dyDescent="0.3">
      <c r="A2144" t="s">
        <v>1376</v>
      </c>
      <c r="B2144" t="s">
        <v>1352</v>
      </c>
      <c r="C2144" t="s">
        <v>1285</v>
      </c>
      <c r="D2144">
        <v>100</v>
      </c>
      <c r="E2144">
        <v>43235.957704826797</v>
      </c>
      <c r="F2144"/>
    </row>
    <row r="2145" spans="1:6" x14ac:dyDescent="0.3">
      <c r="A2145" t="s">
        <v>1376</v>
      </c>
      <c r="B2145" t="s">
        <v>1369</v>
      </c>
      <c r="C2145" t="s">
        <v>1285</v>
      </c>
      <c r="D2145">
        <v>100</v>
      </c>
      <c r="E2145">
        <v>40735.961204826788</v>
      </c>
      <c r="F2145"/>
    </row>
    <row r="2146" spans="1:6" x14ac:dyDescent="0.3">
      <c r="A2146" t="s">
        <v>1376</v>
      </c>
      <c r="B2146" t="s">
        <v>1422</v>
      </c>
      <c r="C2146" t="s">
        <v>1285</v>
      </c>
      <c r="D2146">
        <v>100</v>
      </c>
      <c r="E2146">
        <v>40735.961204826788</v>
      </c>
      <c r="F2146"/>
    </row>
    <row r="2147" spans="1:6" x14ac:dyDescent="0.3">
      <c r="A2147" t="s">
        <v>1376</v>
      </c>
      <c r="B2147" t="s">
        <v>1422</v>
      </c>
      <c r="C2147" t="s">
        <v>1285</v>
      </c>
      <c r="D2147">
        <v>100</v>
      </c>
      <c r="E2147">
        <v>40735.961204826788</v>
      </c>
      <c r="F2147"/>
    </row>
    <row r="2148" spans="1:6" x14ac:dyDescent="0.3">
      <c r="A2148" t="s">
        <v>1376</v>
      </c>
      <c r="B2148" t="s">
        <v>1424</v>
      </c>
      <c r="C2148" t="s">
        <v>1285</v>
      </c>
      <c r="D2148">
        <v>100</v>
      </c>
      <c r="E2148">
        <v>40735.961204826788</v>
      </c>
      <c r="F2148"/>
    </row>
    <row r="2149" spans="1:6" x14ac:dyDescent="0.3">
      <c r="A2149" t="s">
        <v>1376</v>
      </c>
      <c r="B2149" t="s">
        <v>1426</v>
      </c>
      <c r="C2149" t="s">
        <v>1285</v>
      </c>
      <c r="D2149">
        <v>100</v>
      </c>
      <c r="E2149">
        <v>42023.548582854288</v>
      </c>
      <c r="F2149"/>
    </row>
    <row r="2150" spans="1:6" x14ac:dyDescent="0.3">
      <c r="A2150" t="s">
        <v>1376</v>
      </c>
      <c r="B2150" t="s">
        <v>1386</v>
      </c>
      <c r="C2150" t="s">
        <v>1285</v>
      </c>
      <c r="D2150">
        <v>100</v>
      </c>
      <c r="E2150">
        <v>41980.881712132279</v>
      </c>
      <c r="F2150"/>
    </row>
    <row r="2151" spans="1:6" x14ac:dyDescent="0.3">
      <c r="A2151" t="s">
        <v>1376</v>
      </c>
      <c r="B2151" t="s">
        <v>1429</v>
      </c>
      <c r="C2151" t="s">
        <v>1285</v>
      </c>
      <c r="D2151">
        <v>100</v>
      </c>
      <c r="E2151">
        <v>43235.961204826795</v>
      </c>
      <c r="F2151"/>
    </row>
    <row r="2152" spans="1:6" x14ac:dyDescent="0.3">
      <c r="A2152" t="s">
        <v>1376</v>
      </c>
      <c r="B2152" t="s">
        <v>1432</v>
      </c>
      <c r="C2152" t="s">
        <v>1285</v>
      </c>
      <c r="D2152">
        <v>100</v>
      </c>
      <c r="E2152">
        <v>43235.966204826793</v>
      </c>
      <c r="F2152"/>
    </row>
    <row r="2153" spans="1:6" x14ac:dyDescent="0.3">
      <c r="A2153" t="s">
        <v>1376</v>
      </c>
      <c r="B2153" t="s">
        <v>1371</v>
      </c>
      <c r="C2153" t="s">
        <v>1285</v>
      </c>
      <c r="D2153">
        <v>100</v>
      </c>
      <c r="E2153">
        <v>40735.961204826788</v>
      </c>
      <c r="F2153"/>
    </row>
    <row r="2154" spans="1:6" x14ac:dyDescent="0.3">
      <c r="A2154" t="s">
        <v>1376</v>
      </c>
      <c r="B2154" t="s">
        <v>1433</v>
      </c>
      <c r="C2154" t="s">
        <v>1285</v>
      </c>
      <c r="D2154">
        <v>100</v>
      </c>
      <c r="E2154">
        <v>94626.364260065791</v>
      </c>
      <c r="F2154"/>
    </row>
    <row r="2155" spans="1:6" x14ac:dyDescent="0.3">
      <c r="A2155" t="s">
        <v>1376</v>
      </c>
      <c r="B2155" t="s">
        <v>1434</v>
      </c>
      <c r="C2155" t="s">
        <v>1285</v>
      </c>
      <c r="D2155">
        <v>100</v>
      </c>
      <c r="E2155">
        <v>40735.961204826788</v>
      </c>
      <c r="F2155"/>
    </row>
    <row r="2156" spans="1:6" x14ac:dyDescent="0.3">
      <c r="A2156" t="s">
        <v>1376</v>
      </c>
      <c r="B2156" t="s">
        <v>1372</v>
      </c>
      <c r="C2156" t="s">
        <v>1285</v>
      </c>
      <c r="D2156">
        <v>100</v>
      </c>
      <c r="E2156">
        <v>40735.961204826788</v>
      </c>
      <c r="F2156"/>
    </row>
    <row r="2157" spans="1:6" x14ac:dyDescent="0.3">
      <c r="A2157" t="s">
        <v>1376</v>
      </c>
      <c r="B2157" t="s">
        <v>1340</v>
      </c>
      <c r="C2157" t="s">
        <v>1285</v>
      </c>
      <c r="D2157">
        <v>100</v>
      </c>
      <c r="E2157">
        <v>43159.343028308271</v>
      </c>
      <c r="F2157"/>
    </row>
    <row r="2158" spans="1:6" x14ac:dyDescent="0.3">
      <c r="A2158" t="s">
        <v>1376</v>
      </c>
      <c r="B2158" t="s">
        <v>1375</v>
      </c>
      <c r="C2158" t="s">
        <v>1285</v>
      </c>
      <c r="D2158">
        <v>100</v>
      </c>
      <c r="E2158">
        <v>43860.961204826795</v>
      </c>
      <c r="F2158"/>
    </row>
    <row r="2159" spans="1:6" x14ac:dyDescent="0.3">
      <c r="A2159" t="s">
        <v>1376</v>
      </c>
      <c r="B2159" t="s">
        <v>1375</v>
      </c>
      <c r="C2159" t="s">
        <v>1285</v>
      </c>
      <c r="D2159">
        <v>100</v>
      </c>
      <c r="E2159">
        <v>43860.961204826795</v>
      </c>
      <c r="F2159"/>
    </row>
    <row r="2160" spans="1:6" x14ac:dyDescent="0.3">
      <c r="A2160" t="s">
        <v>1376</v>
      </c>
      <c r="B2160" t="s">
        <v>1343</v>
      </c>
      <c r="C2160" t="s">
        <v>1285</v>
      </c>
      <c r="D2160">
        <v>100</v>
      </c>
      <c r="E2160">
        <v>40735.961204826788</v>
      </c>
      <c r="F2160"/>
    </row>
    <row r="2161" spans="1:6" x14ac:dyDescent="0.3">
      <c r="A2161" t="s">
        <v>1376</v>
      </c>
      <c r="B2161" t="s">
        <v>1436</v>
      </c>
      <c r="C2161" t="s">
        <v>1285</v>
      </c>
      <c r="D2161">
        <v>100</v>
      </c>
      <c r="E2161">
        <v>48235.976225493498</v>
      </c>
      <c r="F2161"/>
    </row>
    <row r="2162" spans="1:6" x14ac:dyDescent="0.3">
      <c r="A2162" t="s">
        <v>1376</v>
      </c>
      <c r="B2162" t="s">
        <v>1436</v>
      </c>
      <c r="C2162" t="s">
        <v>1285</v>
      </c>
      <c r="D2162">
        <v>100</v>
      </c>
      <c r="E2162">
        <v>48235.976225493498</v>
      </c>
      <c r="F2162"/>
    </row>
    <row r="2163" spans="1:6" x14ac:dyDescent="0.3">
      <c r="A2163" t="s">
        <v>1376</v>
      </c>
      <c r="B2163" t="s">
        <v>1376</v>
      </c>
      <c r="C2163" t="s">
        <v>1285</v>
      </c>
      <c r="D2163">
        <v>100</v>
      </c>
      <c r="E2163">
        <v>81471.922409653576</v>
      </c>
      <c r="F2163"/>
    </row>
    <row r="2164" spans="1:6" x14ac:dyDescent="0.3">
      <c r="A2164" t="s">
        <v>1376</v>
      </c>
      <c r="B2164" t="s">
        <v>1355</v>
      </c>
      <c r="C2164" t="s">
        <v>1285</v>
      </c>
      <c r="D2164">
        <v>100</v>
      </c>
      <c r="E2164">
        <v>80018.201624079025</v>
      </c>
      <c r="F2164"/>
    </row>
    <row r="2165" spans="1:6" x14ac:dyDescent="0.3">
      <c r="A2165" t="s">
        <v>1376</v>
      </c>
      <c r="B2165" t="s">
        <v>1437</v>
      </c>
      <c r="C2165" t="s">
        <v>1285</v>
      </c>
      <c r="D2165">
        <v>100</v>
      </c>
      <c r="E2165">
        <v>43235.966204826793</v>
      </c>
      <c r="F2165"/>
    </row>
    <row r="2166" spans="1:6" x14ac:dyDescent="0.3">
      <c r="A2166" t="s">
        <v>1376</v>
      </c>
      <c r="B2166" t="s">
        <v>1440</v>
      </c>
      <c r="C2166" t="s">
        <v>1285</v>
      </c>
      <c r="D2166">
        <v>100</v>
      </c>
      <c r="E2166">
        <v>40735.961204826788</v>
      </c>
      <c r="F2166"/>
    </row>
    <row r="2167" spans="1:6" x14ac:dyDescent="0.3">
      <c r="A2167" t="s">
        <v>1376</v>
      </c>
      <c r="B2167" t="s">
        <v>1442</v>
      </c>
      <c r="C2167" t="s">
        <v>1285</v>
      </c>
      <c r="D2167">
        <v>100</v>
      </c>
      <c r="E2167">
        <v>40735.961204826788</v>
      </c>
      <c r="F2167"/>
    </row>
    <row r="2168" spans="1:6" x14ac:dyDescent="0.3">
      <c r="A2168" t="s">
        <v>1376</v>
      </c>
      <c r="B2168" t="s">
        <v>1395</v>
      </c>
      <c r="C2168" t="s">
        <v>1285</v>
      </c>
      <c r="D2168">
        <v>100</v>
      </c>
      <c r="E2168">
        <v>40735.961204826788</v>
      </c>
      <c r="F2168"/>
    </row>
    <row r="2169" spans="1:6" x14ac:dyDescent="0.3">
      <c r="A2169" t="s">
        <v>1376</v>
      </c>
      <c r="B2169" t="s">
        <v>1395</v>
      </c>
      <c r="C2169" t="s">
        <v>1285</v>
      </c>
      <c r="D2169">
        <v>100</v>
      </c>
      <c r="E2169">
        <v>40735.961204826788</v>
      </c>
      <c r="F2169"/>
    </row>
    <row r="2170" spans="1:6" x14ac:dyDescent="0.3">
      <c r="A2170" t="s">
        <v>1376</v>
      </c>
      <c r="B2170" t="s">
        <v>1389</v>
      </c>
      <c r="C2170" t="s">
        <v>1285</v>
      </c>
      <c r="D2170">
        <v>100</v>
      </c>
      <c r="E2170">
        <v>43235.966204826793</v>
      </c>
      <c r="F2170"/>
    </row>
    <row r="2171" spans="1:6" x14ac:dyDescent="0.3">
      <c r="A2171" t="s">
        <v>1376</v>
      </c>
      <c r="B2171" t="s">
        <v>1377</v>
      </c>
      <c r="C2171" t="s">
        <v>1285</v>
      </c>
      <c r="D2171">
        <v>100</v>
      </c>
      <c r="E2171">
        <v>40735.961204826788</v>
      </c>
      <c r="F2171"/>
    </row>
    <row r="2172" spans="1:6" x14ac:dyDescent="0.3">
      <c r="A2172" t="s">
        <v>1376</v>
      </c>
      <c r="B2172" t="s">
        <v>1357</v>
      </c>
      <c r="C2172" t="s">
        <v>1285</v>
      </c>
      <c r="D2172">
        <v>100</v>
      </c>
      <c r="E2172">
        <v>65736.161204826785</v>
      </c>
      <c r="F2172"/>
    </row>
    <row r="2173" spans="1:6" x14ac:dyDescent="0.3">
      <c r="A2173" t="s">
        <v>1376</v>
      </c>
      <c r="B2173" t="s">
        <v>1392</v>
      </c>
      <c r="C2173" t="s">
        <v>1285</v>
      </c>
      <c r="D2173">
        <v>100</v>
      </c>
      <c r="E2173">
        <v>106510.85501152286</v>
      </c>
      <c r="F2173"/>
    </row>
    <row r="2174" spans="1:6" x14ac:dyDescent="0.3">
      <c r="A2174" t="s">
        <v>1376</v>
      </c>
      <c r="B2174" t="s">
        <v>1392</v>
      </c>
      <c r="C2174" t="s">
        <v>1285</v>
      </c>
      <c r="D2174">
        <v>100</v>
      </c>
      <c r="E2174">
        <v>106510.85501152286</v>
      </c>
      <c r="F2174"/>
    </row>
    <row r="2175" spans="1:6" x14ac:dyDescent="0.3">
      <c r="A2175" t="s">
        <v>1376</v>
      </c>
      <c r="B2175" t="s">
        <v>1444</v>
      </c>
      <c r="C2175" t="s">
        <v>1285</v>
      </c>
      <c r="D2175">
        <v>100</v>
      </c>
      <c r="E2175">
        <v>40735.961204826788</v>
      </c>
      <c r="F2175"/>
    </row>
    <row r="2176" spans="1:6" x14ac:dyDescent="0.3">
      <c r="A2176" t="s">
        <v>1376</v>
      </c>
      <c r="B2176" t="s">
        <v>1345</v>
      </c>
      <c r="C2176" t="s">
        <v>1285</v>
      </c>
      <c r="D2176">
        <v>100</v>
      </c>
      <c r="E2176">
        <v>40735.961204826788</v>
      </c>
      <c r="F2176"/>
    </row>
    <row r="2177" spans="1:6" x14ac:dyDescent="0.3">
      <c r="A2177" t="s">
        <v>1376</v>
      </c>
      <c r="B2177" t="s">
        <v>1382</v>
      </c>
      <c r="C2177" t="s">
        <v>1285</v>
      </c>
      <c r="D2177">
        <v>100</v>
      </c>
      <c r="E2177">
        <v>41698.77744308512</v>
      </c>
      <c r="F2177"/>
    </row>
    <row r="2178" spans="1:6" x14ac:dyDescent="0.3">
      <c r="A2178" t="s">
        <v>1376</v>
      </c>
      <c r="B2178" t="s">
        <v>1384</v>
      </c>
      <c r="C2178" t="s">
        <v>1285</v>
      </c>
      <c r="D2178">
        <v>100</v>
      </c>
      <c r="E2178">
        <v>49008.99692409132</v>
      </c>
      <c r="F2178"/>
    </row>
    <row r="2179" spans="1:6" x14ac:dyDescent="0.3">
      <c r="A2179" t="s">
        <v>1376</v>
      </c>
      <c r="B2179" t="s">
        <v>1360</v>
      </c>
      <c r="C2179" t="s">
        <v>1285</v>
      </c>
      <c r="D2179">
        <v>100</v>
      </c>
      <c r="E2179">
        <v>100735.96120482677</v>
      </c>
      <c r="F2179"/>
    </row>
    <row r="2180" spans="1:6" x14ac:dyDescent="0.3">
      <c r="A2180" t="s">
        <v>1376</v>
      </c>
      <c r="B2180" t="s">
        <v>1446</v>
      </c>
      <c r="C2180" t="s">
        <v>1285</v>
      </c>
      <c r="D2180">
        <v>100</v>
      </c>
      <c r="E2180">
        <v>101712.21356820127</v>
      </c>
      <c r="F2180"/>
    </row>
    <row r="2181" spans="1:6" x14ac:dyDescent="0.3">
      <c r="A2181" t="s">
        <v>1376</v>
      </c>
      <c r="B2181" t="s">
        <v>1448</v>
      </c>
      <c r="C2181" t="s">
        <v>1285</v>
      </c>
      <c r="D2181">
        <v>100</v>
      </c>
      <c r="E2181">
        <v>40735.961204826788</v>
      </c>
      <c r="F2181"/>
    </row>
    <row r="2182" spans="1:6" x14ac:dyDescent="0.3">
      <c r="A2182" t="s">
        <v>1376</v>
      </c>
      <c r="B2182" t="s">
        <v>1363</v>
      </c>
      <c r="C2182" t="s">
        <v>1285</v>
      </c>
      <c r="D2182">
        <v>100</v>
      </c>
      <c r="E2182">
        <v>83235.918704826792</v>
      </c>
      <c r="F2182"/>
    </row>
    <row r="2183" spans="1:6" x14ac:dyDescent="0.3">
      <c r="A2183" t="s">
        <v>1376</v>
      </c>
      <c r="B2183" t="s">
        <v>1450</v>
      </c>
      <c r="C2183" t="s">
        <v>1285</v>
      </c>
      <c r="D2183">
        <v>100</v>
      </c>
      <c r="E2183">
        <v>119660.9841821319</v>
      </c>
      <c r="F2183"/>
    </row>
    <row r="2184" spans="1:6" x14ac:dyDescent="0.3">
      <c r="A2184" t="s">
        <v>1376</v>
      </c>
      <c r="B2184" t="s">
        <v>1453</v>
      </c>
      <c r="C2184" t="s">
        <v>1285</v>
      </c>
      <c r="D2184">
        <v>100</v>
      </c>
      <c r="E2184">
        <v>108914.58555900928</v>
      </c>
      <c r="F2184"/>
    </row>
    <row r="2185" spans="1:6" x14ac:dyDescent="0.3">
      <c r="A2185" t="s">
        <v>1355</v>
      </c>
      <c r="C2185" t="s">
        <v>1285</v>
      </c>
      <c r="D2185">
        <v>100</v>
      </c>
      <c r="E2185">
        <v>189353.64134750032</v>
      </c>
      <c r="F2185"/>
    </row>
    <row r="2186" spans="1:6" x14ac:dyDescent="0.3">
      <c r="A2186" t="s">
        <v>1355</v>
      </c>
      <c r="B2186" t="s">
        <v>1398</v>
      </c>
      <c r="C2186" t="s">
        <v>1285</v>
      </c>
      <c r="D2186">
        <v>100</v>
      </c>
      <c r="E2186">
        <v>256853.64349130061</v>
      </c>
      <c r="F2186"/>
    </row>
    <row r="2187" spans="1:6" x14ac:dyDescent="0.3">
      <c r="A2187" t="s">
        <v>1355</v>
      </c>
      <c r="B2187" t="s">
        <v>1400</v>
      </c>
      <c r="C2187" t="s">
        <v>1285</v>
      </c>
      <c r="D2187">
        <v>100</v>
      </c>
      <c r="E2187">
        <v>536611.03202624293</v>
      </c>
      <c r="F2187"/>
    </row>
    <row r="2188" spans="1:6" x14ac:dyDescent="0.3">
      <c r="A2188" t="s">
        <v>1355</v>
      </c>
      <c r="B2188" t="s">
        <v>1331</v>
      </c>
      <c r="C2188" t="s">
        <v>1285</v>
      </c>
      <c r="D2188">
        <v>100</v>
      </c>
      <c r="E2188">
        <v>214264.173267776</v>
      </c>
      <c r="F2188"/>
    </row>
    <row r="2189" spans="1:6" x14ac:dyDescent="0.3">
      <c r="A2189" t="s">
        <v>1355</v>
      </c>
      <c r="B2189" t="s">
        <v>1403</v>
      </c>
      <c r="C2189" t="s">
        <v>1285</v>
      </c>
      <c r="D2189">
        <v>100</v>
      </c>
      <c r="E2189">
        <v>476520.97618069744</v>
      </c>
      <c r="F2189"/>
    </row>
    <row r="2190" spans="1:6" x14ac:dyDescent="0.3">
      <c r="A2190" t="s">
        <v>1355</v>
      </c>
      <c r="B2190" t="s">
        <v>1335</v>
      </c>
      <c r="C2190" t="s">
        <v>1285</v>
      </c>
      <c r="D2190">
        <v>100</v>
      </c>
      <c r="E2190">
        <v>294940.25643618999</v>
      </c>
      <c r="F2190"/>
    </row>
    <row r="2191" spans="1:6" x14ac:dyDescent="0.3">
      <c r="A2191" t="s">
        <v>1355</v>
      </c>
      <c r="B2191" t="s">
        <v>1405</v>
      </c>
      <c r="C2191" t="s">
        <v>1285</v>
      </c>
      <c r="D2191">
        <v>100</v>
      </c>
      <c r="E2191">
        <v>237552.20161279451</v>
      </c>
      <c r="F2191"/>
    </row>
    <row r="2192" spans="1:6" x14ac:dyDescent="0.3">
      <c r="A2192" t="s">
        <v>1355</v>
      </c>
      <c r="B2192" t="s">
        <v>1348</v>
      </c>
      <c r="C2192" t="s">
        <v>1285</v>
      </c>
      <c r="D2192">
        <v>100</v>
      </c>
      <c r="E2192">
        <v>329903.11696712463</v>
      </c>
      <c r="F2192"/>
    </row>
    <row r="2193" spans="1:6" x14ac:dyDescent="0.3">
      <c r="A2193" t="s">
        <v>1355</v>
      </c>
      <c r="B2193" t="s">
        <v>1351</v>
      </c>
      <c r="C2193" t="s">
        <v>1285</v>
      </c>
      <c r="D2193">
        <v>100</v>
      </c>
      <c r="E2193">
        <v>337401.22348079743</v>
      </c>
      <c r="F2193"/>
    </row>
    <row r="2194" spans="1:6" x14ac:dyDescent="0.3">
      <c r="A2194" t="s">
        <v>1355</v>
      </c>
      <c r="B2194" t="s">
        <v>1337</v>
      </c>
      <c r="C2194" t="s">
        <v>1285</v>
      </c>
      <c r="D2194">
        <v>100</v>
      </c>
      <c r="E2194">
        <v>240246.62891565566</v>
      </c>
      <c r="F2194"/>
    </row>
    <row r="2195" spans="1:6" x14ac:dyDescent="0.3">
      <c r="A2195" t="s">
        <v>1355</v>
      </c>
      <c r="B2195" t="s">
        <v>1407</v>
      </c>
      <c r="C2195" t="s">
        <v>1285</v>
      </c>
      <c r="D2195">
        <v>100</v>
      </c>
      <c r="E2195">
        <v>239353.74134750056</v>
      </c>
      <c r="F2195"/>
    </row>
    <row r="2196" spans="1:6" x14ac:dyDescent="0.3">
      <c r="A2196" t="s">
        <v>1355</v>
      </c>
      <c r="B2196" t="s">
        <v>1410</v>
      </c>
      <c r="C2196" t="s">
        <v>1285</v>
      </c>
      <c r="D2196">
        <v>100</v>
      </c>
      <c r="E2196">
        <v>241853.64134750061</v>
      </c>
      <c r="F2196"/>
    </row>
    <row r="2197" spans="1:6" x14ac:dyDescent="0.3">
      <c r="A2197" t="s">
        <v>1355</v>
      </c>
      <c r="B2197" t="s">
        <v>1412</v>
      </c>
      <c r="C2197" t="s">
        <v>1285</v>
      </c>
      <c r="D2197">
        <v>100</v>
      </c>
      <c r="E2197">
        <v>241219.88793526482</v>
      </c>
      <c r="F2197"/>
    </row>
    <row r="2198" spans="1:6" x14ac:dyDescent="0.3">
      <c r="A2198" t="s">
        <v>1355</v>
      </c>
      <c r="B2198" t="s">
        <v>1414</v>
      </c>
      <c r="C2198" t="s">
        <v>1285</v>
      </c>
      <c r="D2198">
        <v>100</v>
      </c>
      <c r="E2198">
        <v>216326.72314141426</v>
      </c>
      <c r="F2198"/>
    </row>
    <row r="2199" spans="1:6" x14ac:dyDescent="0.3">
      <c r="A2199" t="s">
        <v>1355</v>
      </c>
      <c r="B2199" t="s">
        <v>1367</v>
      </c>
      <c r="C2199" t="s">
        <v>1285</v>
      </c>
      <c r="D2199">
        <v>100</v>
      </c>
      <c r="E2199">
        <v>236040.4390720207</v>
      </c>
      <c r="F2199"/>
    </row>
    <row r="2200" spans="1:6" x14ac:dyDescent="0.3">
      <c r="A2200" t="s">
        <v>1355</v>
      </c>
      <c r="B2200" t="s">
        <v>1416</v>
      </c>
      <c r="C2200" t="s">
        <v>1285</v>
      </c>
      <c r="D2200">
        <v>100</v>
      </c>
      <c r="E2200">
        <v>240065.47800284141</v>
      </c>
      <c r="F2200"/>
    </row>
    <row r="2201" spans="1:6" x14ac:dyDescent="0.3">
      <c r="A2201" t="s">
        <v>1355</v>
      </c>
      <c r="B2201" t="s">
        <v>1418</v>
      </c>
      <c r="C2201" t="s">
        <v>1285</v>
      </c>
      <c r="D2201">
        <v>100</v>
      </c>
      <c r="E2201">
        <v>195953.64926750035</v>
      </c>
      <c r="F2201"/>
    </row>
    <row r="2202" spans="1:6" x14ac:dyDescent="0.3">
      <c r="A2202" t="s">
        <v>1355</v>
      </c>
      <c r="B2202" t="s">
        <v>1420</v>
      </c>
      <c r="C2202" t="s">
        <v>1285</v>
      </c>
      <c r="D2202">
        <v>100</v>
      </c>
      <c r="E2202">
        <v>200195.90776504509</v>
      </c>
      <c r="F2202"/>
    </row>
    <row r="2203" spans="1:6" x14ac:dyDescent="0.3">
      <c r="A2203" t="s">
        <v>1355</v>
      </c>
      <c r="B2203" t="s">
        <v>1352</v>
      </c>
      <c r="C2203" t="s">
        <v>1285</v>
      </c>
      <c r="D2203">
        <v>100</v>
      </c>
      <c r="E2203">
        <v>244353.56434750065</v>
      </c>
      <c r="F2203"/>
    </row>
    <row r="2204" spans="1:6" x14ac:dyDescent="0.3">
      <c r="A2204" t="s">
        <v>1355</v>
      </c>
      <c r="B2204" t="s">
        <v>1369</v>
      </c>
      <c r="C2204" t="s">
        <v>1285</v>
      </c>
      <c r="D2204">
        <v>100</v>
      </c>
      <c r="E2204">
        <v>199980.87136314585</v>
      </c>
      <c r="F2204"/>
    </row>
    <row r="2205" spans="1:6" x14ac:dyDescent="0.3">
      <c r="A2205" t="s">
        <v>1355</v>
      </c>
      <c r="B2205" t="s">
        <v>1422</v>
      </c>
      <c r="C2205" t="s">
        <v>1285</v>
      </c>
      <c r="D2205">
        <v>100</v>
      </c>
      <c r="E2205">
        <v>254422.14076877452</v>
      </c>
      <c r="F2205"/>
    </row>
    <row r="2206" spans="1:6" x14ac:dyDescent="0.3">
      <c r="A2206" t="s">
        <v>1355</v>
      </c>
      <c r="B2206" t="s">
        <v>1422</v>
      </c>
      <c r="C2206" t="s">
        <v>1285</v>
      </c>
      <c r="D2206">
        <v>100</v>
      </c>
      <c r="E2206">
        <v>254422.14076877452</v>
      </c>
      <c r="F2206"/>
    </row>
    <row r="2207" spans="1:6" x14ac:dyDescent="0.3">
      <c r="A2207" t="s">
        <v>1355</v>
      </c>
      <c r="B2207" t="s">
        <v>1424</v>
      </c>
      <c r="C2207" t="s">
        <v>1285</v>
      </c>
      <c r="D2207">
        <v>100</v>
      </c>
      <c r="E2207">
        <v>214072.98944698283</v>
      </c>
      <c r="F2207"/>
    </row>
    <row r="2208" spans="1:6" x14ac:dyDescent="0.3">
      <c r="A2208" t="s">
        <v>1355</v>
      </c>
      <c r="B2208" t="s">
        <v>1426</v>
      </c>
      <c r="C2208" t="s">
        <v>1285</v>
      </c>
      <c r="D2208">
        <v>100</v>
      </c>
      <c r="E2208">
        <v>193742.33177797805</v>
      </c>
      <c r="F2208"/>
    </row>
    <row r="2209" spans="1:6" x14ac:dyDescent="0.3">
      <c r="A2209" t="s">
        <v>1355</v>
      </c>
      <c r="B2209" t="s">
        <v>1386</v>
      </c>
      <c r="C2209" t="s">
        <v>1285</v>
      </c>
      <c r="D2209">
        <v>100</v>
      </c>
      <c r="E2209">
        <v>256853.85734750063</v>
      </c>
      <c r="F2209"/>
    </row>
    <row r="2210" spans="1:6" x14ac:dyDescent="0.3">
      <c r="A2210" t="s">
        <v>1355</v>
      </c>
      <c r="B2210" t="s">
        <v>1429</v>
      </c>
      <c r="C2210" t="s">
        <v>1285</v>
      </c>
      <c r="D2210">
        <v>100</v>
      </c>
      <c r="E2210">
        <v>256853.64134750061</v>
      </c>
      <c r="F2210"/>
    </row>
    <row r="2211" spans="1:6" x14ac:dyDescent="0.3">
      <c r="A2211" t="s">
        <v>1355</v>
      </c>
      <c r="B2211" t="s">
        <v>1432</v>
      </c>
      <c r="C2211" t="s">
        <v>1285</v>
      </c>
      <c r="D2211">
        <v>100</v>
      </c>
      <c r="E2211">
        <v>189353.64134750032</v>
      </c>
      <c r="F2211"/>
    </row>
    <row r="2212" spans="1:6" x14ac:dyDescent="0.3">
      <c r="A2212" t="s">
        <v>1355</v>
      </c>
      <c r="B2212" t="s">
        <v>1371</v>
      </c>
      <c r="C2212" t="s">
        <v>1285</v>
      </c>
      <c r="D2212">
        <v>100</v>
      </c>
      <c r="E2212">
        <v>189353.64134750032</v>
      </c>
      <c r="F2212"/>
    </row>
    <row r="2213" spans="1:6" x14ac:dyDescent="0.3">
      <c r="A2213" t="s">
        <v>1355</v>
      </c>
      <c r="B2213" t="s">
        <v>1433</v>
      </c>
      <c r="C2213" t="s">
        <v>1285</v>
      </c>
      <c r="D2213">
        <v>100</v>
      </c>
      <c r="E2213">
        <v>249926.89233724709</v>
      </c>
      <c r="F2213"/>
    </row>
    <row r="2214" spans="1:6" x14ac:dyDescent="0.3">
      <c r="A2214" t="s">
        <v>1355</v>
      </c>
      <c r="B2214" t="s">
        <v>1434</v>
      </c>
      <c r="C2214" t="s">
        <v>1285</v>
      </c>
      <c r="D2214">
        <v>100</v>
      </c>
      <c r="E2214">
        <v>244234.67108528237</v>
      </c>
      <c r="F2214"/>
    </row>
    <row r="2215" spans="1:6" x14ac:dyDescent="0.3">
      <c r="A2215" t="s">
        <v>1355</v>
      </c>
      <c r="B2215" t="s">
        <v>1372</v>
      </c>
      <c r="C2215" t="s">
        <v>1285</v>
      </c>
      <c r="D2215">
        <v>100</v>
      </c>
      <c r="E2215">
        <v>189353.64134750032</v>
      </c>
      <c r="F2215"/>
    </row>
    <row r="2216" spans="1:6" x14ac:dyDescent="0.3">
      <c r="A2216" t="s">
        <v>1355</v>
      </c>
      <c r="B2216" t="s">
        <v>1340</v>
      </c>
      <c r="C2216" t="s">
        <v>1285</v>
      </c>
      <c r="D2216">
        <v>100</v>
      </c>
      <c r="E2216">
        <v>241229.50919685376</v>
      </c>
      <c r="F2216"/>
    </row>
    <row r="2217" spans="1:6" x14ac:dyDescent="0.3">
      <c r="A2217" t="s">
        <v>1355</v>
      </c>
      <c r="B2217" t="s">
        <v>1375</v>
      </c>
      <c r="C2217" t="s">
        <v>1285</v>
      </c>
      <c r="D2217">
        <v>100</v>
      </c>
      <c r="E2217">
        <v>197478.64134750035</v>
      </c>
      <c r="F2217"/>
    </row>
    <row r="2218" spans="1:6" x14ac:dyDescent="0.3">
      <c r="A2218" t="s">
        <v>1355</v>
      </c>
      <c r="B2218" t="s">
        <v>1375</v>
      </c>
      <c r="C2218" t="s">
        <v>1285</v>
      </c>
      <c r="D2218">
        <v>100</v>
      </c>
      <c r="E2218">
        <v>197478.64134750035</v>
      </c>
      <c r="F2218"/>
    </row>
    <row r="2219" spans="1:6" x14ac:dyDescent="0.3">
      <c r="A2219" t="s">
        <v>1355</v>
      </c>
      <c r="B2219" t="s">
        <v>1343</v>
      </c>
      <c r="C2219" t="s">
        <v>1285</v>
      </c>
      <c r="D2219">
        <v>100</v>
      </c>
      <c r="E2219">
        <v>239353.74134750056</v>
      </c>
      <c r="F2219"/>
    </row>
    <row r="2220" spans="1:6" x14ac:dyDescent="0.3">
      <c r="A2220" t="s">
        <v>1355</v>
      </c>
      <c r="B2220" t="s">
        <v>1436</v>
      </c>
      <c r="C2220" t="s">
        <v>1285</v>
      </c>
      <c r="D2220">
        <v>100</v>
      </c>
      <c r="E2220">
        <v>348060.67205796624</v>
      </c>
      <c r="F2220"/>
    </row>
    <row r="2221" spans="1:6" x14ac:dyDescent="0.3">
      <c r="A2221" t="s">
        <v>1355</v>
      </c>
      <c r="B2221" t="s">
        <v>1436</v>
      </c>
      <c r="C2221" t="s">
        <v>1285</v>
      </c>
      <c r="D2221">
        <v>100</v>
      </c>
      <c r="E2221">
        <v>348060.67205796624</v>
      </c>
      <c r="F2221"/>
    </row>
    <row r="2222" spans="1:6" x14ac:dyDescent="0.3">
      <c r="A2222" t="s">
        <v>1355</v>
      </c>
      <c r="B2222" t="s">
        <v>1376</v>
      </c>
      <c r="C2222" t="s">
        <v>1285</v>
      </c>
      <c r="D2222">
        <v>100</v>
      </c>
      <c r="E2222">
        <v>220025.04383513375</v>
      </c>
      <c r="F2222"/>
    </row>
    <row r="2223" spans="1:6" x14ac:dyDescent="0.3">
      <c r="A2223" t="s">
        <v>1355</v>
      </c>
      <c r="B2223" t="s">
        <v>1355</v>
      </c>
      <c r="C2223" t="s">
        <v>1285</v>
      </c>
      <c r="D2223">
        <v>100</v>
      </c>
      <c r="E2223">
        <v>378707.28269500064</v>
      </c>
      <c r="F2223"/>
    </row>
    <row r="2224" spans="1:6" x14ac:dyDescent="0.3">
      <c r="A2224" t="s">
        <v>1355</v>
      </c>
      <c r="B2224" t="s">
        <v>1437</v>
      </c>
      <c r="C2224" t="s">
        <v>1285</v>
      </c>
      <c r="D2224">
        <v>100</v>
      </c>
      <c r="E2224">
        <v>256853.77634750062</v>
      </c>
      <c r="F2224"/>
    </row>
    <row r="2225" spans="1:6" x14ac:dyDescent="0.3">
      <c r="A2225" t="s">
        <v>1355</v>
      </c>
      <c r="B2225" t="s">
        <v>1440</v>
      </c>
      <c r="C2225" t="s">
        <v>1285</v>
      </c>
      <c r="D2225">
        <v>100</v>
      </c>
      <c r="E2225">
        <v>257586.4407352017</v>
      </c>
      <c r="F2225"/>
    </row>
    <row r="2226" spans="1:6" x14ac:dyDescent="0.3">
      <c r="A2226" t="s">
        <v>1355</v>
      </c>
      <c r="B2226" t="s">
        <v>1442</v>
      </c>
      <c r="C2226" t="s">
        <v>1285</v>
      </c>
      <c r="D2226">
        <v>100</v>
      </c>
      <c r="E2226">
        <v>259353.7813475006</v>
      </c>
      <c r="F2226"/>
    </row>
    <row r="2227" spans="1:6" x14ac:dyDescent="0.3">
      <c r="A2227" t="s">
        <v>1355</v>
      </c>
      <c r="B2227" t="s">
        <v>1395</v>
      </c>
      <c r="C2227" t="s">
        <v>1285</v>
      </c>
      <c r="D2227">
        <v>100</v>
      </c>
      <c r="E2227">
        <v>320851.28992165712</v>
      </c>
      <c r="F2227"/>
    </row>
    <row r="2228" spans="1:6" x14ac:dyDescent="0.3">
      <c r="A2228" t="s">
        <v>1355</v>
      </c>
      <c r="B2228" t="s">
        <v>1395</v>
      </c>
      <c r="C2228" t="s">
        <v>1285</v>
      </c>
      <c r="D2228">
        <v>100</v>
      </c>
      <c r="E2228">
        <v>320851.28992165712</v>
      </c>
      <c r="F2228"/>
    </row>
    <row r="2229" spans="1:6" x14ac:dyDescent="0.3">
      <c r="A2229" t="s">
        <v>1355</v>
      </c>
      <c r="B2229" t="s">
        <v>1389</v>
      </c>
      <c r="C2229" t="s">
        <v>1285</v>
      </c>
      <c r="D2229">
        <v>100</v>
      </c>
      <c r="E2229">
        <v>212791.18822250038</v>
      </c>
      <c r="F2229"/>
    </row>
    <row r="2230" spans="1:6" x14ac:dyDescent="0.3">
      <c r="A2230" t="s">
        <v>1355</v>
      </c>
      <c r="B2230" t="s">
        <v>1377</v>
      </c>
      <c r="C2230" t="s">
        <v>1285</v>
      </c>
      <c r="D2230">
        <v>100</v>
      </c>
      <c r="E2230">
        <v>239353.44134750057</v>
      </c>
      <c r="F2230"/>
    </row>
    <row r="2231" spans="1:6" x14ac:dyDescent="0.3">
      <c r="A2231" t="s">
        <v>1355</v>
      </c>
      <c r="B2231" t="s">
        <v>1357</v>
      </c>
      <c r="C2231" t="s">
        <v>1285</v>
      </c>
      <c r="D2231">
        <v>100</v>
      </c>
      <c r="E2231">
        <v>301047.31466868822</v>
      </c>
      <c r="F2231"/>
    </row>
    <row r="2232" spans="1:6" x14ac:dyDescent="0.3">
      <c r="A2232" t="s">
        <v>1355</v>
      </c>
      <c r="B2232" t="s">
        <v>1392</v>
      </c>
      <c r="C2232" t="s">
        <v>1285</v>
      </c>
      <c r="D2232">
        <v>100</v>
      </c>
      <c r="E2232">
        <v>489757.37075137056</v>
      </c>
      <c r="F2232"/>
    </row>
    <row r="2233" spans="1:6" x14ac:dyDescent="0.3">
      <c r="A2233" t="s">
        <v>1355</v>
      </c>
      <c r="B2233" t="s">
        <v>1392</v>
      </c>
      <c r="C2233" t="s">
        <v>1285</v>
      </c>
      <c r="D2233">
        <v>100</v>
      </c>
      <c r="E2233">
        <v>489757.37075137056</v>
      </c>
      <c r="F2233"/>
    </row>
    <row r="2234" spans="1:6" x14ac:dyDescent="0.3">
      <c r="A2234" t="s">
        <v>1355</v>
      </c>
      <c r="B2234" t="s">
        <v>1444</v>
      </c>
      <c r="C2234" t="s">
        <v>1285</v>
      </c>
      <c r="D2234">
        <v>100</v>
      </c>
      <c r="E2234">
        <v>239228.14188432126</v>
      </c>
      <c r="F2234"/>
    </row>
    <row r="2235" spans="1:6" x14ac:dyDescent="0.3">
      <c r="A2235" t="s">
        <v>1355</v>
      </c>
      <c r="B2235" t="s">
        <v>1345</v>
      </c>
      <c r="C2235" t="s">
        <v>1285</v>
      </c>
      <c r="D2235">
        <v>100</v>
      </c>
      <c r="E2235">
        <v>194314.97027085457</v>
      </c>
      <c r="F2235"/>
    </row>
    <row r="2236" spans="1:6" x14ac:dyDescent="0.3">
      <c r="A2236" t="s">
        <v>1355</v>
      </c>
      <c r="B2236" t="s">
        <v>1382</v>
      </c>
      <c r="C2236" t="s">
        <v>1285</v>
      </c>
      <c r="D2236">
        <v>100</v>
      </c>
      <c r="E2236">
        <v>240834.4421504896</v>
      </c>
      <c r="F2236"/>
    </row>
    <row r="2237" spans="1:6" x14ac:dyDescent="0.3">
      <c r="A2237" t="s">
        <v>1355</v>
      </c>
      <c r="B2237" t="s">
        <v>1384</v>
      </c>
      <c r="C2237" t="s">
        <v>1285</v>
      </c>
      <c r="D2237">
        <v>100</v>
      </c>
      <c r="E2237">
        <v>213383.97785445378</v>
      </c>
      <c r="F2237"/>
    </row>
    <row r="2238" spans="1:6" x14ac:dyDescent="0.3">
      <c r="A2238" t="s">
        <v>1355</v>
      </c>
      <c r="B2238" t="s">
        <v>1360</v>
      </c>
      <c r="C2238" t="s">
        <v>1285</v>
      </c>
      <c r="D2238">
        <v>100</v>
      </c>
      <c r="E2238">
        <v>256853.64134750052</v>
      </c>
      <c r="F2238"/>
    </row>
    <row r="2239" spans="1:6" x14ac:dyDescent="0.3">
      <c r="A2239" t="s">
        <v>1355</v>
      </c>
      <c r="B2239" t="s">
        <v>1446</v>
      </c>
      <c r="C2239" t="s">
        <v>1285</v>
      </c>
      <c r="D2239">
        <v>100</v>
      </c>
      <c r="E2239">
        <v>258727.16971927253</v>
      </c>
      <c r="F2239"/>
    </row>
    <row r="2240" spans="1:6" x14ac:dyDescent="0.3">
      <c r="A2240" t="s">
        <v>1355</v>
      </c>
      <c r="B2240" t="s">
        <v>1448</v>
      </c>
      <c r="C2240" t="s">
        <v>1285</v>
      </c>
      <c r="D2240">
        <v>100</v>
      </c>
      <c r="E2240">
        <v>239353.59134750057</v>
      </c>
      <c r="F2240"/>
    </row>
    <row r="2241" spans="1:6" x14ac:dyDescent="0.3">
      <c r="A2241" t="s">
        <v>1355</v>
      </c>
      <c r="B2241" t="s">
        <v>1363</v>
      </c>
      <c r="C2241" t="s">
        <v>1285</v>
      </c>
      <c r="D2241">
        <v>100</v>
      </c>
      <c r="E2241">
        <v>362917.09708796279</v>
      </c>
      <c r="F2241"/>
    </row>
    <row r="2242" spans="1:6" x14ac:dyDescent="0.3">
      <c r="A2242" t="s">
        <v>1355</v>
      </c>
      <c r="B2242" t="s">
        <v>1450</v>
      </c>
      <c r="C2242" t="s">
        <v>1285</v>
      </c>
      <c r="D2242">
        <v>100</v>
      </c>
      <c r="E2242">
        <v>427124.16165852366</v>
      </c>
      <c r="F2242"/>
    </row>
    <row r="2243" spans="1:6" x14ac:dyDescent="0.3">
      <c r="A2243" t="s">
        <v>1355</v>
      </c>
      <c r="B2243" t="s">
        <v>1453</v>
      </c>
      <c r="C2243" t="s">
        <v>1285</v>
      </c>
      <c r="D2243">
        <v>100</v>
      </c>
      <c r="E2243">
        <v>426312.23662360816</v>
      </c>
      <c r="F2243"/>
    </row>
    <row r="2244" spans="1:6" x14ac:dyDescent="0.3">
      <c r="A2244" t="s">
        <v>1437</v>
      </c>
      <c r="C2244" t="s">
        <v>1285</v>
      </c>
      <c r="D2244">
        <v>100</v>
      </c>
      <c r="E2244">
        <v>250000.5</v>
      </c>
      <c r="F2244"/>
    </row>
    <row r="2245" spans="1:6" x14ac:dyDescent="0.3">
      <c r="A2245" t="s">
        <v>1437</v>
      </c>
      <c r="B2245" t="s">
        <v>1398</v>
      </c>
      <c r="C2245" t="s">
        <v>1285</v>
      </c>
      <c r="D2245">
        <v>100</v>
      </c>
      <c r="E2245">
        <v>474178.99372330261</v>
      </c>
      <c r="F2245"/>
    </row>
    <row r="2246" spans="1:6" x14ac:dyDescent="0.3">
      <c r="A2246" t="s">
        <v>1437</v>
      </c>
      <c r="B2246" t="s">
        <v>1400</v>
      </c>
      <c r="C2246" t="s">
        <v>1285</v>
      </c>
      <c r="D2246">
        <v>100</v>
      </c>
      <c r="E2246">
        <v>386988.97127256496</v>
      </c>
      <c r="F2246"/>
    </row>
    <row r="2247" spans="1:6" x14ac:dyDescent="0.3">
      <c r="A2247" t="s">
        <v>1437</v>
      </c>
      <c r="B2247" t="s">
        <v>1331</v>
      </c>
      <c r="C2247" t="s">
        <v>1285</v>
      </c>
      <c r="D2247">
        <v>100</v>
      </c>
      <c r="E2247">
        <v>271367.82421512046</v>
      </c>
      <c r="F2247"/>
    </row>
    <row r="2248" spans="1:6" x14ac:dyDescent="0.3">
      <c r="A2248" t="s">
        <v>1437</v>
      </c>
      <c r="B2248" t="s">
        <v>1403</v>
      </c>
      <c r="C2248" t="s">
        <v>1285</v>
      </c>
      <c r="D2248">
        <v>100</v>
      </c>
      <c r="E2248">
        <v>263500.5</v>
      </c>
      <c r="F2248"/>
    </row>
    <row r="2249" spans="1:6" x14ac:dyDescent="0.3">
      <c r="A2249" t="s">
        <v>1437</v>
      </c>
      <c r="B2249" t="s">
        <v>1335</v>
      </c>
      <c r="C2249" t="s">
        <v>1285</v>
      </c>
      <c r="D2249">
        <v>100</v>
      </c>
      <c r="E2249">
        <v>255000.49987500001</v>
      </c>
      <c r="F2249"/>
    </row>
    <row r="2250" spans="1:6" x14ac:dyDescent="0.3">
      <c r="A2250" t="s">
        <v>1437</v>
      </c>
      <c r="B2250" t="s">
        <v>1405</v>
      </c>
      <c r="C2250" t="s">
        <v>1285</v>
      </c>
      <c r="D2250">
        <v>100</v>
      </c>
      <c r="E2250">
        <v>250000.5</v>
      </c>
      <c r="F2250"/>
    </row>
    <row r="2251" spans="1:6" x14ac:dyDescent="0.3">
      <c r="A2251" t="s">
        <v>1437</v>
      </c>
      <c r="B2251" t="s">
        <v>1348</v>
      </c>
      <c r="C2251" t="s">
        <v>1285</v>
      </c>
      <c r="D2251">
        <v>100</v>
      </c>
      <c r="E2251">
        <v>272816.86550423776</v>
      </c>
      <c r="F2251"/>
    </row>
    <row r="2252" spans="1:6" x14ac:dyDescent="0.3">
      <c r="A2252" t="s">
        <v>1437</v>
      </c>
      <c r="B2252" t="s">
        <v>1351</v>
      </c>
      <c r="C2252" t="s">
        <v>1285</v>
      </c>
      <c r="D2252">
        <v>100</v>
      </c>
      <c r="E2252">
        <v>276358.31856310205</v>
      </c>
      <c r="F2252"/>
    </row>
    <row r="2253" spans="1:6" x14ac:dyDescent="0.3">
      <c r="A2253" t="s">
        <v>1437</v>
      </c>
      <c r="B2253" t="s">
        <v>1337</v>
      </c>
      <c r="C2253" t="s">
        <v>1285</v>
      </c>
      <c r="D2253">
        <v>100</v>
      </c>
      <c r="E2253">
        <v>253156.66389362758</v>
      </c>
      <c r="F2253"/>
    </row>
    <row r="2254" spans="1:6" x14ac:dyDescent="0.3">
      <c r="A2254" t="s">
        <v>1437</v>
      </c>
      <c r="B2254" t="s">
        <v>1407</v>
      </c>
      <c r="C2254" t="s">
        <v>1285</v>
      </c>
      <c r="D2254">
        <v>100</v>
      </c>
      <c r="E2254">
        <v>250000.5</v>
      </c>
      <c r="F2254"/>
    </row>
    <row r="2255" spans="1:6" x14ac:dyDescent="0.3">
      <c r="A2255" t="s">
        <v>1437</v>
      </c>
      <c r="B2255" t="s">
        <v>1410</v>
      </c>
      <c r="C2255" t="s">
        <v>1285</v>
      </c>
      <c r="D2255">
        <v>100</v>
      </c>
      <c r="E2255">
        <v>251612.42743815455</v>
      </c>
      <c r="F2255"/>
    </row>
    <row r="2256" spans="1:6" x14ac:dyDescent="0.3">
      <c r="A2256" t="s">
        <v>1437</v>
      </c>
      <c r="B2256" t="s">
        <v>1412</v>
      </c>
      <c r="C2256" t="s">
        <v>1285</v>
      </c>
      <c r="D2256">
        <v>100</v>
      </c>
      <c r="E2256">
        <v>250000.5</v>
      </c>
      <c r="F2256"/>
    </row>
    <row r="2257" spans="1:6" x14ac:dyDescent="0.3">
      <c r="A2257" t="s">
        <v>1437</v>
      </c>
      <c r="B2257" t="s">
        <v>1414</v>
      </c>
      <c r="C2257" t="s">
        <v>1285</v>
      </c>
      <c r="D2257">
        <v>100</v>
      </c>
      <c r="E2257">
        <v>250000.5</v>
      </c>
      <c r="F2257"/>
    </row>
    <row r="2258" spans="1:6" x14ac:dyDescent="0.3">
      <c r="A2258" t="s">
        <v>1437</v>
      </c>
      <c r="B2258" t="s">
        <v>1367</v>
      </c>
      <c r="C2258" t="s">
        <v>1285</v>
      </c>
      <c r="D2258">
        <v>100</v>
      </c>
      <c r="E2258">
        <v>250000.5</v>
      </c>
      <c r="F2258"/>
    </row>
    <row r="2259" spans="1:6" x14ac:dyDescent="0.3">
      <c r="A2259" t="s">
        <v>1437</v>
      </c>
      <c r="B2259" t="s">
        <v>1416</v>
      </c>
      <c r="C2259" t="s">
        <v>1285</v>
      </c>
      <c r="D2259">
        <v>100</v>
      </c>
      <c r="E2259">
        <v>250000.5</v>
      </c>
      <c r="F2259"/>
    </row>
    <row r="2260" spans="1:6" x14ac:dyDescent="0.3">
      <c r="A2260" t="s">
        <v>1437</v>
      </c>
      <c r="B2260" t="s">
        <v>1418</v>
      </c>
      <c r="C2260" t="s">
        <v>1285</v>
      </c>
      <c r="D2260">
        <v>100</v>
      </c>
      <c r="E2260">
        <v>253300.50395999997</v>
      </c>
      <c r="F2260"/>
    </row>
    <row r="2261" spans="1:6" x14ac:dyDescent="0.3">
      <c r="A2261" t="s">
        <v>1437</v>
      </c>
      <c r="B2261" t="s">
        <v>1420</v>
      </c>
      <c r="C2261" t="s">
        <v>1285</v>
      </c>
      <c r="D2261">
        <v>100</v>
      </c>
      <c r="E2261">
        <v>258156.72032543129</v>
      </c>
      <c r="F2261"/>
    </row>
    <row r="2262" spans="1:6" x14ac:dyDescent="0.3">
      <c r="A2262" t="s">
        <v>1437</v>
      </c>
      <c r="B2262" t="s">
        <v>1352</v>
      </c>
      <c r="C2262" t="s">
        <v>1285</v>
      </c>
      <c r="D2262">
        <v>100</v>
      </c>
      <c r="E2262">
        <v>257440.87246809617</v>
      </c>
      <c r="F2262"/>
    </row>
    <row r="2263" spans="1:6" x14ac:dyDescent="0.3">
      <c r="A2263" t="s">
        <v>1437</v>
      </c>
      <c r="B2263" t="s">
        <v>1369</v>
      </c>
      <c r="C2263" t="s">
        <v>1285</v>
      </c>
      <c r="D2263">
        <v>100</v>
      </c>
      <c r="E2263">
        <v>264450.96875973808</v>
      </c>
      <c r="F2263"/>
    </row>
    <row r="2264" spans="1:6" x14ac:dyDescent="0.3">
      <c r="A2264" t="s">
        <v>1437</v>
      </c>
      <c r="B2264" t="s">
        <v>1422</v>
      </c>
      <c r="C2264" t="s">
        <v>1285</v>
      </c>
      <c r="D2264">
        <v>100</v>
      </c>
      <c r="E2264">
        <v>358179.43531884806</v>
      </c>
      <c r="F2264"/>
    </row>
    <row r="2265" spans="1:6" x14ac:dyDescent="0.3">
      <c r="A2265" t="s">
        <v>1437</v>
      </c>
      <c r="B2265" t="s">
        <v>1422</v>
      </c>
      <c r="C2265" t="s">
        <v>1285</v>
      </c>
      <c r="D2265">
        <v>100</v>
      </c>
      <c r="E2265">
        <v>358179.43531884806</v>
      </c>
      <c r="F2265"/>
    </row>
    <row r="2266" spans="1:6" x14ac:dyDescent="0.3">
      <c r="A2266" t="s">
        <v>1437</v>
      </c>
      <c r="B2266" t="s">
        <v>1424</v>
      </c>
      <c r="C2266" t="s">
        <v>1285</v>
      </c>
      <c r="D2266">
        <v>100</v>
      </c>
      <c r="E2266">
        <v>268692.57026702358</v>
      </c>
      <c r="F2266"/>
    </row>
    <row r="2267" spans="1:6" x14ac:dyDescent="0.3">
      <c r="A2267" t="s">
        <v>1437</v>
      </c>
      <c r="B2267" t="s">
        <v>1426</v>
      </c>
      <c r="C2267" t="s">
        <v>1285</v>
      </c>
      <c r="D2267">
        <v>100</v>
      </c>
      <c r="E2267">
        <v>252500.49600000001</v>
      </c>
      <c r="F2267"/>
    </row>
    <row r="2268" spans="1:6" x14ac:dyDescent="0.3">
      <c r="A2268" t="s">
        <v>1437</v>
      </c>
      <c r="B2268" t="s">
        <v>1386</v>
      </c>
      <c r="C2268" t="s">
        <v>1285</v>
      </c>
      <c r="D2268">
        <v>100</v>
      </c>
      <c r="E2268">
        <v>417352.64679489983</v>
      </c>
      <c r="F2268"/>
    </row>
    <row r="2269" spans="1:6" x14ac:dyDescent="0.3">
      <c r="A2269" t="s">
        <v>1437</v>
      </c>
      <c r="B2269" t="s">
        <v>1429</v>
      </c>
      <c r="C2269" t="s">
        <v>1285</v>
      </c>
      <c r="D2269">
        <v>100</v>
      </c>
      <c r="E2269">
        <v>451172.51692612149</v>
      </c>
      <c r="F2269"/>
    </row>
    <row r="2270" spans="1:6" x14ac:dyDescent="0.3">
      <c r="A2270" t="s">
        <v>1437</v>
      </c>
      <c r="B2270" t="s">
        <v>1432</v>
      </c>
      <c r="C2270" t="s">
        <v>1285</v>
      </c>
      <c r="D2270">
        <v>100</v>
      </c>
      <c r="E2270">
        <v>255000.51</v>
      </c>
      <c r="F2270"/>
    </row>
    <row r="2271" spans="1:6" x14ac:dyDescent="0.3">
      <c r="A2271" t="s">
        <v>1437</v>
      </c>
      <c r="B2271" t="s">
        <v>1371</v>
      </c>
      <c r="C2271" t="s">
        <v>1285</v>
      </c>
      <c r="D2271">
        <v>100</v>
      </c>
      <c r="E2271">
        <v>252500.505</v>
      </c>
      <c r="F2271"/>
    </row>
    <row r="2272" spans="1:6" x14ac:dyDescent="0.3">
      <c r="A2272" t="s">
        <v>1437</v>
      </c>
      <c r="B2272" t="s">
        <v>1433</v>
      </c>
      <c r="C2272" t="s">
        <v>1285</v>
      </c>
      <c r="D2272">
        <v>100</v>
      </c>
      <c r="E2272">
        <v>253873.98162031174</v>
      </c>
      <c r="F2272"/>
    </row>
    <row r="2273" spans="1:6" x14ac:dyDescent="0.3">
      <c r="A2273" t="s">
        <v>1437</v>
      </c>
      <c r="B2273" t="s">
        <v>1434</v>
      </c>
      <c r="C2273" t="s">
        <v>1285</v>
      </c>
      <c r="D2273">
        <v>100</v>
      </c>
      <c r="E2273">
        <v>252500.50100000002</v>
      </c>
      <c r="F2273"/>
    </row>
    <row r="2274" spans="1:6" x14ac:dyDescent="0.3">
      <c r="A2274" t="s">
        <v>1437</v>
      </c>
      <c r="B2274" t="s">
        <v>1372</v>
      </c>
      <c r="C2274" t="s">
        <v>1285</v>
      </c>
      <c r="D2274">
        <v>100</v>
      </c>
      <c r="E2274">
        <v>252500.49600000001</v>
      </c>
      <c r="F2274"/>
    </row>
    <row r="2275" spans="1:6" x14ac:dyDescent="0.3">
      <c r="A2275" t="s">
        <v>1437</v>
      </c>
      <c r="B2275" t="s">
        <v>1340</v>
      </c>
      <c r="C2275" t="s">
        <v>1285</v>
      </c>
      <c r="D2275">
        <v>100</v>
      </c>
      <c r="E2275">
        <v>256360.95050676988</v>
      </c>
      <c r="F2275"/>
    </row>
    <row r="2276" spans="1:6" x14ac:dyDescent="0.3">
      <c r="A2276" t="s">
        <v>1437</v>
      </c>
      <c r="B2276" t="s">
        <v>1375</v>
      </c>
      <c r="C2276" t="s">
        <v>1285</v>
      </c>
      <c r="D2276">
        <v>100</v>
      </c>
      <c r="E2276">
        <v>258125.5</v>
      </c>
      <c r="F2276"/>
    </row>
    <row r="2277" spans="1:6" x14ac:dyDescent="0.3">
      <c r="A2277" t="s">
        <v>1437</v>
      </c>
      <c r="B2277" t="s">
        <v>1375</v>
      </c>
      <c r="C2277" t="s">
        <v>1285</v>
      </c>
      <c r="D2277">
        <v>100</v>
      </c>
      <c r="E2277">
        <v>258125.5</v>
      </c>
      <c r="F2277"/>
    </row>
    <row r="2278" spans="1:6" x14ac:dyDescent="0.3">
      <c r="A2278" t="s">
        <v>1437</v>
      </c>
      <c r="B2278" t="s">
        <v>1343</v>
      </c>
      <c r="C2278" t="s">
        <v>1285</v>
      </c>
      <c r="D2278">
        <v>100</v>
      </c>
      <c r="E2278">
        <v>252500.505</v>
      </c>
      <c r="F2278"/>
    </row>
    <row r="2279" spans="1:6" x14ac:dyDescent="0.3">
      <c r="A2279" t="s">
        <v>1437</v>
      </c>
      <c r="B2279" t="s">
        <v>1436</v>
      </c>
      <c r="C2279" t="s">
        <v>1285</v>
      </c>
      <c r="D2279">
        <v>100</v>
      </c>
      <c r="E2279">
        <v>696825.04602757876</v>
      </c>
      <c r="F2279"/>
    </row>
    <row r="2280" spans="1:6" x14ac:dyDescent="0.3">
      <c r="A2280" t="s">
        <v>1437</v>
      </c>
      <c r="B2280" t="s">
        <v>1436</v>
      </c>
      <c r="C2280" t="s">
        <v>1285</v>
      </c>
      <c r="D2280">
        <v>100</v>
      </c>
      <c r="E2280">
        <v>696825.04602757876</v>
      </c>
      <c r="F2280"/>
    </row>
    <row r="2281" spans="1:6" x14ac:dyDescent="0.3">
      <c r="A2281" t="s">
        <v>1437</v>
      </c>
      <c r="B2281" t="s">
        <v>1376</v>
      </c>
      <c r="C2281" t="s">
        <v>1285</v>
      </c>
      <c r="D2281">
        <v>100</v>
      </c>
      <c r="E2281">
        <v>250000.5</v>
      </c>
      <c r="F2281"/>
    </row>
    <row r="2282" spans="1:6" x14ac:dyDescent="0.3">
      <c r="A2282" t="s">
        <v>1437</v>
      </c>
      <c r="B2282" t="s">
        <v>1355</v>
      </c>
      <c r="C2282" t="s">
        <v>1285</v>
      </c>
      <c r="D2282">
        <v>100</v>
      </c>
      <c r="E2282">
        <v>276758.41211385303</v>
      </c>
      <c r="F2282"/>
    </row>
    <row r="2283" spans="1:6" x14ac:dyDescent="0.3">
      <c r="A2283" t="s">
        <v>1437</v>
      </c>
      <c r="B2283" t="s">
        <v>1437</v>
      </c>
      <c r="C2283" t="s">
        <v>1285</v>
      </c>
      <c r="D2283">
        <v>100</v>
      </c>
      <c r="E2283">
        <v>500001</v>
      </c>
      <c r="F2283"/>
    </row>
    <row r="2284" spans="1:6" x14ac:dyDescent="0.3">
      <c r="A2284" t="s">
        <v>1437</v>
      </c>
      <c r="B2284" t="s">
        <v>1440</v>
      </c>
      <c r="C2284" t="s">
        <v>1285</v>
      </c>
      <c r="D2284">
        <v>100</v>
      </c>
      <c r="E2284">
        <v>435240.55114944198</v>
      </c>
      <c r="F2284"/>
    </row>
    <row r="2285" spans="1:6" x14ac:dyDescent="0.3">
      <c r="A2285" t="s">
        <v>1437</v>
      </c>
      <c r="B2285" t="s">
        <v>1442</v>
      </c>
      <c r="C2285" t="s">
        <v>1285</v>
      </c>
      <c r="D2285">
        <v>100</v>
      </c>
      <c r="E2285">
        <v>448890.04822003358</v>
      </c>
      <c r="F2285"/>
    </row>
    <row r="2286" spans="1:6" x14ac:dyDescent="0.3">
      <c r="A2286" t="s">
        <v>1437</v>
      </c>
      <c r="B2286" t="s">
        <v>1395</v>
      </c>
      <c r="C2286" t="s">
        <v>1285</v>
      </c>
      <c r="D2286">
        <v>100</v>
      </c>
      <c r="E2286">
        <v>538169.87354879139</v>
      </c>
      <c r="F2286"/>
    </row>
    <row r="2287" spans="1:6" x14ac:dyDescent="0.3">
      <c r="A2287" t="s">
        <v>1437</v>
      </c>
      <c r="B2287" t="s">
        <v>1395</v>
      </c>
      <c r="C2287" t="s">
        <v>1285</v>
      </c>
      <c r="D2287">
        <v>100</v>
      </c>
      <c r="E2287">
        <v>538169.87354879139</v>
      </c>
      <c r="F2287"/>
    </row>
    <row r="2288" spans="1:6" x14ac:dyDescent="0.3">
      <c r="A2288" t="s">
        <v>1437</v>
      </c>
      <c r="B2288" t="s">
        <v>1389</v>
      </c>
      <c r="C2288" t="s">
        <v>1285</v>
      </c>
      <c r="D2288">
        <v>100</v>
      </c>
      <c r="E2288">
        <v>250000.5</v>
      </c>
      <c r="F2288"/>
    </row>
    <row r="2289" spans="1:6" x14ac:dyDescent="0.3">
      <c r="A2289" t="s">
        <v>1437</v>
      </c>
      <c r="B2289" t="s">
        <v>1377</v>
      </c>
      <c r="C2289" t="s">
        <v>1285</v>
      </c>
      <c r="D2289">
        <v>100</v>
      </c>
      <c r="E2289">
        <v>250000.5</v>
      </c>
      <c r="F2289"/>
    </row>
    <row r="2290" spans="1:6" x14ac:dyDescent="0.3">
      <c r="A2290" t="s">
        <v>1437</v>
      </c>
      <c r="B2290" t="s">
        <v>1357</v>
      </c>
      <c r="C2290" t="s">
        <v>1285</v>
      </c>
      <c r="D2290">
        <v>100</v>
      </c>
      <c r="E2290">
        <v>406119.09735777968</v>
      </c>
      <c r="F2290"/>
    </row>
    <row r="2291" spans="1:6" x14ac:dyDescent="0.3">
      <c r="A2291" t="s">
        <v>1437</v>
      </c>
      <c r="B2291" t="s">
        <v>1392</v>
      </c>
      <c r="C2291" t="s">
        <v>1285</v>
      </c>
      <c r="D2291">
        <v>100</v>
      </c>
      <c r="E2291">
        <v>269867.10544905742</v>
      </c>
      <c r="F2291"/>
    </row>
    <row r="2292" spans="1:6" x14ac:dyDescent="0.3">
      <c r="A2292" t="s">
        <v>1437</v>
      </c>
      <c r="B2292" t="s">
        <v>1392</v>
      </c>
      <c r="C2292" t="s">
        <v>1285</v>
      </c>
      <c r="D2292">
        <v>100</v>
      </c>
      <c r="E2292">
        <v>269867.10544905742</v>
      </c>
      <c r="F2292"/>
    </row>
    <row r="2293" spans="1:6" x14ac:dyDescent="0.3">
      <c r="A2293" t="s">
        <v>1437</v>
      </c>
      <c r="B2293" t="s">
        <v>1444</v>
      </c>
      <c r="C2293" t="s">
        <v>1285</v>
      </c>
      <c r="D2293">
        <v>100</v>
      </c>
      <c r="E2293">
        <v>250000.5</v>
      </c>
      <c r="F2293"/>
    </row>
    <row r="2294" spans="1:6" x14ac:dyDescent="0.3">
      <c r="A2294" t="s">
        <v>1437</v>
      </c>
      <c r="B2294" t="s">
        <v>1345</v>
      </c>
      <c r="C2294" t="s">
        <v>1285</v>
      </c>
      <c r="D2294">
        <v>100</v>
      </c>
      <c r="E2294">
        <v>252059.83502392523</v>
      </c>
      <c r="F2294"/>
    </row>
    <row r="2295" spans="1:6" x14ac:dyDescent="0.3">
      <c r="A2295" t="s">
        <v>1437</v>
      </c>
      <c r="B2295" t="s">
        <v>1382</v>
      </c>
      <c r="C2295" t="s">
        <v>1285</v>
      </c>
      <c r="D2295">
        <v>100</v>
      </c>
      <c r="E2295">
        <v>318410.11916242796</v>
      </c>
      <c r="F2295"/>
    </row>
    <row r="2296" spans="1:6" x14ac:dyDescent="0.3">
      <c r="A2296" t="s">
        <v>1437</v>
      </c>
      <c r="B2296" t="s">
        <v>1384</v>
      </c>
      <c r="C2296" t="s">
        <v>1285</v>
      </c>
      <c r="D2296">
        <v>100</v>
      </c>
      <c r="E2296">
        <v>313683.27386387181</v>
      </c>
      <c r="F2296"/>
    </row>
    <row r="2297" spans="1:6" x14ac:dyDescent="0.3">
      <c r="A2297" t="s">
        <v>1437</v>
      </c>
      <c r="B2297" t="s">
        <v>1360</v>
      </c>
      <c r="C2297" t="s">
        <v>1285</v>
      </c>
      <c r="D2297">
        <v>100</v>
      </c>
      <c r="E2297">
        <v>258840.15722173185</v>
      </c>
      <c r="F2297"/>
    </row>
    <row r="2298" spans="1:6" x14ac:dyDescent="0.3">
      <c r="A2298" t="s">
        <v>1437</v>
      </c>
      <c r="B2298" t="s">
        <v>1446</v>
      </c>
      <c r="C2298" t="s">
        <v>1285</v>
      </c>
      <c r="D2298">
        <v>100</v>
      </c>
      <c r="E2298">
        <v>263285.70123273577</v>
      </c>
      <c r="F2298"/>
    </row>
    <row r="2299" spans="1:6" x14ac:dyDescent="0.3">
      <c r="A2299" t="s">
        <v>1437</v>
      </c>
      <c r="B2299" t="s">
        <v>1448</v>
      </c>
      <c r="C2299" t="s">
        <v>1285</v>
      </c>
      <c r="D2299">
        <v>100</v>
      </c>
      <c r="E2299">
        <v>250000.5</v>
      </c>
      <c r="F2299"/>
    </row>
    <row r="2300" spans="1:6" x14ac:dyDescent="0.3">
      <c r="A2300" t="s">
        <v>1437</v>
      </c>
      <c r="B2300" t="s">
        <v>1363</v>
      </c>
      <c r="C2300" t="s">
        <v>1285</v>
      </c>
      <c r="D2300">
        <v>100</v>
      </c>
      <c r="E2300">
        <v>456350.87754860247</v>
      </c>
      <c r="F2300"/>
    </row>
    <row r="2301" spans="1:6" x14ac:dyDescent="0.3">
      <c r="A2301" t="s">
        <v>1437</v>
      </c>
      <c r="B2301" t="s">
        <v>1450</v>
      </c>
      <c r="C2301" t="s">
        <v>1285</v>
      </c>
      <c r="D2301">
        <v>100</v>
      </c>
      <c r="E2301">
        <v>625016.64478661318</v>
      </c>
      <c r="F2301"/>
    </row>
    <row r="2302" spans="1:6" x14ac:dyDescent="0.3">
      <c r="A2302" t="s">
        <v>1437</v>
      </c>
      <c r="B2302" t="s">
        <v>1453</v>
      </c>
      <c r="C2302" t="s">
        <v>1285</v>
      </c>
      <c r="D2302">
        <v>100</v>
      </c>
      <c r="E2302">
        <v>540410.94361242582</v>
      </c>
      <c r="F2302"/>
    </row>
    <row r="2303" spans="1:6" x14ac:dyDescent="0.3">
      <c r="A2303" t="s">
        <v>1440</v>
      </c>
      <c r="C2303" t="s">
        <v>1285</v>
      </c>
      <c r="D2303">
        <v>100</v>
      </c>
      <c r="E2303">
        <v>250000</v>
      </c>
      <c r="F2303"/>
    </row>
    <row r="2304" spans="1:6" x14ac:dyDescent="0.3">
      <c r="A2304" t="s">
        <v>1440</v>
      </c>
      <c r="B2304" t="s">
        <v>1398</v>
      </c>
      <c r="C2304" t="s">
        <v>1285</v>
      </c>
      <c r="D2304">
        <v>100</v>
      </c>
      <c r="E2304">
        <v>433522.44412662345</v>
      </c>
      <c r="F2304"/>
    </row>
    <row r="2305" spans="1:6" x14ac:dyDescent="0.3">
      <c r="A2305" t="s">
        <v>1440</v>
      </c>
      <c r="B2305" t="s">
        <v>1400</v>
      </c>
      <c r="C2305" t="s">
        <v>1285</v>
      </c>
      <c r="D2305">
        <v>100</v>
      </c>
      <c r="E2305">
        <v>463054.10305520566</v>
      </c>
      <c r="F2305"/>
    </row>
    <row r="2306" spans="1:6" x14ac:dyDescent="0.3">
      <c r="A2306" t="s">
        <v>1440</v>
      </c>
      <c r="B2306" t="s">
        <v>1331</v>
      </c>
      <c r="C2306" t="s">
        <v>1285</v>
      </c>
      <c r="D2306">
        <v>100</v>
      </c>
      <c r="E2306">
        <v>288269.25476049061</v>
      </c>
      <c r="F2306"/>
    </row>
    <row r="2307" spans="1:6" x14ac:dyDescent="0.3">
      <c r="A2307" t="s">
        <v>1440</v>
      </c>
      <c r="B2307" t="s">
        <v>1403</v>
      </c>
      <c r="C2307" t="s">
        <v>1285</v>
      </c>
      <c r="D2307">
        <v>100</v>
      </c>
      <c r="E2307">
        <v>250000</v>
      </c>
      <c r="F2307"/>
    </row>
    <row r="2308" spans="1:6" x14ac:dyDescent="0.3">
      <c r="A2308" t="s">
        <v>1440</v>
      </c>
      <c r="B2308" t="s">
        <v>1335</v>
      </c>
      <c r="C2308" t="s">
        <v>1285</v>
      </c>
      <c r="D2308">
        <v>100</v>
      </c>
      <c r="E2308">
        <v>250000</v>
      </c>
      <c r="F2308"/>
    </row>
    <row r="2309" spans="1:6" x14ac:dyDescent="0.3">
      <c r="A2309" t="s">
        <v>1440</v>
      </c>
      <c r="B2309" t="s">
        <v>1405</v>
      </c>
      <c r="C2309" t="s">
        <v>1285</v>
      </c>
      <c r="D2309">
        <v>100</v>
      </c>
      <c r="E2309">
        <v>250000</v>
      </c>
      <c r="F2309"/>
    </row>
    <row r="2310" spans="1:6" x14ac:dyDescent="0.3">
      <c r="A2310" t="s">
        <v>1440</v>
      </c>
      <c r="B2310" t="s">
        <v>1348</v>
      </c>
      <c r="C2310" t="s">
        <v>1285</v>
      </c>
      <c r="D2310">
        <v>100</v>
      </c>
      <c r="E2310">
        <v>266810.92484735738</v>
      </c>
      <c r="F2310"/>
    </row>
    <row r="2311" spans="1:6" x14ac:dyDescent="0.3">
      <c r="A2311" t="s">
        <v>1440</v>
      </c>
      <c r="B2311" t="s">
        <v>1351</v>
      </c>
      <c r="C2311" t="s">
        <v>1285</v>
      </c>
      <c r="D2311">
        <v>100</v>
      </c>
      <c r="E2311">
        <v>272388.00497829006</v>
      </c>
      <c r="F2311"/>
    </row>
    <row r="2312" spans="1:6" x14ac:dyDescent="0.3">
      <c r="A2312" t="s">
        <v>1440</v>
      </c>
      <c r="B2312" t="s">
        <v>1337</v>
      </c>
      <c r="C2312" t="s">
        <v>1285</v>
      </c>
      <c r="D2312">
        <v>100</v>
      </c>
      <c r="E2312">
        <v>253076.14978864431</v>
      </c>
      <c r="F2312"/>
    </row>
    <row r="2313" spans="1:6" x14ac:dyDescent="0.3">
      <c r="A2313" t="s">
        <v>1440</v>
      </c>
      <c r="B2313" t="s">
        <v>1407</v>
      </c>
      <c r="C2313" t="s">
        <v>1285</v>
      </c>
      <c r="D2313">
        <v>100</v>
      </c>
      <c r="E2313">
        <v>252500.005</v>
      </c>
      <c r="F2313"/>
    </row>
    <row r="2314" spans="1:6" x14ac:dyDescent="0.3">
      <c r="A2314" t="s">
        <v>1440</v>
      </c>
      <c r="B2314" t="s">
        <v>1410</v>
      </c>
      <c r="C2314" t="s">
        <v>1285</v>
      </c>
      <c r="D2314">
        <v>100</v>
      </c>
      <c r="E2314">
        <v>260000</v>
      </c>
      <c r="F2314"/>
    </row>
    <row r="2315" spans="1:6" x14ac:dyDescent="0.3">
      <c r="A2315" t="s">
        <v>1440</v>
      </c>
      <c r="B2315" t="s">
        <v>1412</v>
      </c>
      <c r="C2315" t="s">
        <v>1285</v>
      </c>
      <c r="D2315">
        <v>100</v>
      </c>
      <c r="E2315">
        <v>256497.12273318379</v>
      </c>
      <c r="F2315"/>
    </row>
    <row r="2316" spans="1:6" x14ac:dyDescent="0.3">
      <c r="A2316" t="s">
        <v>1440</v>
      </c>
      <c r="B2316" t="s">
        <v>1414</v>
      </c>
      <c r="C2316" t="s">
        <v>1285</v>
      </c>
      <c r="D2316">
        <v>100</v>
      </c>
      <c r="E2316">
        <v>250000</v>
      </c>
      <c r="F2316"/>
    </row>
    <row r="2317" spans="1:6" x14ac:dyDescent="0.3">
      <c r="A2317" t="s">
        <v>1440</v>
      </c>
      <c r="B2317" t="s">
        <v>1367</v>
      </c>
      <c r="C2317" t="s">
        <v>1285</v>
      </c>
      <c r="D2317">
        <v>100</v>
      </c>
      <c r="E2317">
        <v>251354.22802323932</v>
      </c>
      <c r="F2317"/>
    </row>
    <row r="2318" spans="1:6" x14ac:dyDescent="0.3">
      <c r="A2318" t="s">
        <v>1440</v>
      </c>
      <c r="B2318" t="s">
        <v>1416</v>
      </c>
      <c r="C2318" t="s">
        <v>1285</v>
      </c>
      <c r="D2318">
        <v>100</v>
      </c>
      <c r="E2318">
        <v>255865.28519881525</v>
      </c>
      <c r="F2318"/>
    </row>
    <row r="2319" spans="1:6" x14ac:dyDescent="0.3">
      <c r="A2319" t="s">
        <v>1440</v>
      </c>
      <c r="B2319" t="s">
        <v>1418</v>
      </c>
      <c r="C2319" t="s">
        <v>1285</v>
      </c>
      <c r="D2319">
        <v>100</v>
      </c>
      <c r="E2319">
        <v>251650.00198</v>
      </c>
      <c r="F2319"/>
    </row>
    <row r="2320" spans="1:6" x14ac:dyDescent="0.3">
      <c r="A2320" t="s">
        <v>1440</v>
      </c>
      <c r="B2320" t="s">
        <v>1420</v>
      </c>
      <c r="C2320" t="s">
        <v>1285</v>
      </c>
      <c r="D2320">
        <v>100</v>
      </c>
      <c r="E2320">
        <v>255500</v>
      </c>
      <c r="F2320"/>
    </row>
    <row r="2321" spans="1:6" x14ac:dyDescent="0.3">
      <c r="A2321" t="s">
        <v>1440</v>
      </c>
      <c r="B2321" t="s">
        <v>1352</v>
      </c>
      <c r="C2321" t="s">
        <v>1285</v>
      </c>
      <c r="D2321">
        <v>100</v>
      </c>
      <c r="E2321">
        <v>265523.89063045604</v>
      </c>
      <c r="F2321"/>
    </row>
    <row r="2322" spans="1:6" x14ac:dyDescent="0.3">
      <c r="A2322" t="s">
        <v>1440</v>
      </c>
      <c r="B2322" t="s">
        <v>1369</v>
      </c>
      <c r="C2322" t="s">
        <v>1285</v>
      </c>
      <c r="D2322">
        <v>100</v>
      </c>
      <c r="E2322">
        <v>263822.71568537707</v>
      </c>
      <c r="F2322"/>
    </row>
    <row r="2323" spans="1:6" x14ac:dyDescent="0.3">
      <c r="A2323" t="s">
        <v>1440</v>
      </c>
      <c r="B2323" t="s">
        <v>1422</v>
      </c>
      <c r="C2323" t="s">
        <v>1285</v>
      </c>
      <c r="D2323">
        <v>100</v>
      </c>
      <c r="E2323">
        <v>393006.22999444569</v>
      </c>
      <c r="F2323"/>
    </row>
    <row r="2324" spans="1:6" x14ac:dyDescent="0.3">
      <c r="A2324" t="s">
        <v>1440</v>
      </c>
      <c r="B2324" t="s">
        <v>1422</v>
      </c>
      <c r="C2324" t="s">
        <v>1285</v>
      </c>
      <c r="D2324">
        <v>100</v>
      </c>
      <c r="E2324">
        <v>393006.22999444569</v>
      </c>
      <c r="F2324"/>
    </row>
    <row r="2325" spans="1:6" x14ac:dyDescent="0.3">
      <c r="A2325" t="s">
        <v>1440</v>
      </c>
      <c r="B2325" t="s">
        <v>1424</v>
      </c>
      <c r="C2325" t="s">
        <v>1285</v>
      </c>
      <c r="D2325">
        <v>100</v>
      </c>
      <c r="E2325">
        <v>280930.11177603138</v>
      </c>
      <c r="F2325"/>
    </row>
    <row r="2326" spans="1:6" x14ac:dyDescent="0.3">
      <c r="A2326" t="s">
        <v>1440</v>
      </c>
      <c r="B2326" t="s">
        <v>1426</v>
      </c>
      <c r="C2326" t="s">
        <v>1285</v>
      </c>
      <c r="D2326">
        <v>100</v>
      </c>
      <c r="E2326">
        <v>264464.55558144709</v>
      </c>
      <c r="F2326"/>
    </row>
    <row r="2327" spans="1:6" x14ac:dyDescent="0.3">
      <c r="A2327" t="s">
        <v>1440</v>
      </c>
      <c r="B2327" t="s">
        <v>1386</v>
      </c>
      <c r="C2327" t="s">
        <v>1285</v>
      </c>
      <c r="D2327">
        <v>100</v>
      </c>
      <c r="E2327">
        <v>438934.87512677611</v>
      </c>
      <c r="F2327"/>
    </row>
    <row r="2328" spans="1:6" x14ac:dyDescent="0.3">
      <c r="A2328" t="s">
        <v>1440</v>
      </c>
      <c r="B2328" t="s">
        <v>1429</v>
      </c>
      <c r="C2328" t="s">
        <v>1285</v>
      </c>
      <c r="D2328">
        <v>100</v>
      </c>
      <c r="E2328">
        <v>460000</v>
      </c>
      <c r="F2328"/>
    </row>
    <row r="2329" spans="1:6" x14ac:dyDescent="0.3">
      <c r="A2329" t="s">
        <v>1440</v>
      </c>
      <c r="B2329" t="s">
        <v>1432</v>
      </c>
      <c r="C2329" t="s">
        <v>1285</v>
      </c>
      <c r="D2329">
        <v>100</v>
      </c>
      <c r="E2329">
        <v>252943.87581593788</v>
      </c>
      <c r="F2329"/>
    </row>
    <row r="2330" spans="1:6" x14ac:dyDescent="0.3">
      <c r="A2330" t="s">
        <v>1440</v>
      </c>
      <c r="B2330" t="s">
        <v>1371</v>
      </c>
      <c r="C2330" t="s">
        <v>1285</v>
      </c>
      <c r="D2330">
        <v>100</v>
      </c>
      <c r="E2330">
        <v>252500.005</v>
      </c>
      <c r="F2330"/>
    </row>
    <row r="2331" spans="1:6" x14ac:dyDescent="0.3">
      <c r="A2331" t="s">
        <v>1440</v>
      </c>
      <c r="B2331" t="s">
        <v>1433</v>
      </c>
      <c r="C2331" t="s">
        <v>1285</v>
      </c>
      <c r="D2331">
        <v>100</v>
      </c>
      <c r="E2331">
        <v>255176.57621443374</v>
      </c>
      <c r="F2331"/>
    </row>
    <row r="2332" spans="1:6" x14ac:dyDescent="0.3">
      <c r="A2332" t="s">
        <v>1440</v>
      </c>
      <c r="B2332" t="s">
        <v>1434</v>
      </c>
      <c r="C2332" t="s">
        <v>1285</v>
      </c>
      <c r="D2332">
        <v>100</v>
      </c>
      <c r="E2332">
        <v>255000.00199999998</v>
      </c>
      <c r="F2332"/>
    </row>
    <row r="2333" spans="1:6" x14ac:dyDescent="0.3">
      <c r="A2333" t="s">
        <v>1440</v>
      </c>
      <c r="B2333" t="s">
        <v>1372</v>
      </c>
      <c r="C2333" t="s">
        <v>1285</v>
      </c>
      <c r="D2333">
        <v>100</v>
      </c>
      <c r="E2333">
        <v>250000</v>
      </c>
      <c r="F2333"/>
    </row>
    <row r="2334" spans="1:6" x14ac:dyDescent="0.3">
      <c r="A2334" t="s">
        <v>1440</v>
      </c>
      <c r="B2334" t="s">
        <v>1340</v>
      </c>
      <c r="C2334" t="s">
        <v>1285</v>
      </c>
      <c r="D2334">
        <v>100</v>
      </c>
      <c r="E2334">
        <v>259219.91925776177</v>
      </c>
      <c r="F2334"/>
    </row>
    <row r="2335" spans="1:6" x14ac:dyDescent="0.3">
      <c r="A2335" t="s">
        <v>1440</v>
      </c>
      <c r="B2335" t="s">
        <v>1375</v>
      </c>
      <c r="C2335" t="s">
        <v>1285</v>
      </c>
      <c r="D2335">
        <v>100</v>
      </c>
      <c r="E2335">
        <v>256250</v>
      </c>
      <c r="F2335"/>
    </row>
    <row r="2336" spans="1:6" x14ac:dyDescent="0.3">
      <c r="A2336" t="s">
        <v>1440</v>
      </c>
      <c r="B2336" t="s">
        <v>1375</v>
      </c>
      <c r="C2336" t="s">
        <v>1285</v>
      </c>
      <c r="D2336">
        <v>100</v>
      </c>
      <c r="E2336">
        <v>256250</v>
      </c>
      <c r="F2336"/>
    </row>
    <row r="2337" spans="1:6" x14ac:dyDescent="0.3">
      <c r="A2337" t="s">
        <v>1440</v>
      </c>
      <c r="B2337" t="s">
        <v>1343</v>
      </c>
      <c r="C2337" t="s">
        <v>1285</v>
      </c>
      <c r="D2337">
        <v>100</v>
      </c>
      <c r="E2337">
        <v>255000.01</v>
      </c>
      <c r="F2337"/>
    </row>
    <row r="2338" spans="1:6" x14ac:dyDescent="0.3">
      <c r="A2338" t="s">
        <v>1440</v>
      </c>
      <c r="B2338" t="s">
        <v>1436</v>
      </c>
      <c r="C2338" t="s">
        <v>1285</v>
      </c>
      <c r="D2338">
        <v>100</v>
      </c>
      <c r="E2338">
        <v>665388.99468006531</v>
      </c>
      <c r="F2338"/>
    </row>
    <row r="2339" spans="1:6" x14ac:dyDescent="0.3">
      <c r="A2339" t="s">
        <v>1440</v>
      </c>
      <c r="B2339" t="s">
        <v>1436</v>
      </c>
      <c r="C2339" t="s">
        <v>1285</v>
      </c>
      <c r="D2339">
        <v>100</v>
      </c>
      <c r="E2339">
        <v>665388.99468006531</v>
      </c>
      <c r="F2339"/>
    </row>
    <row r="2340" spans="1:6" x14ac:dyDescent="0.3">
      <c r="A2340" t="s">
        <v>1440</v>
      </c>
      <c r="B2340" t="s">
        <v>1376</v>
      </c>
      <c r="C2340" t="s">
        <v>1285</v>
      </c>
      <c r="D2340">
        <v>100</v>
      </c>
      <c r="E2340">
        <v>250000</v>
      </c>
      <c r="F2340"/>
    </row>
    <row r="2341" spans="1:6" x14ac:dyDescent="0.3">
      <c r="A2341" t="s">
        <v>1440</v>
      </c>
      <c r="B2341" t="s">
        <v>1355</v>
      </c>
      <c r="C2341" t="s">
        <v>1285</v>
      </c>
      <c r="D2341">
        <v>100</v>
      </c>
      <c r="E2341">
        <v>276183.32544185541</v>
      </c>
      <c r="F2341"/>
    </row>
    <row r="2342" spans="1:6" x14ac:dyDescent="0.3">
      <c r="A2342" t="s">
        <v>1440</v>
      </c>
      <c r="B2342" t="s">
        <v>1437</v>
      </c>
      <c r="C2342" t="s">
        <v>1285</v>
      </c>
      <c r="D2342">
        <v>100</v>
      </c>
      <c r="E2342">
        <v>451594.23148776405</v>
      </c>
      <c r="F2342"/>
    </row>
    <row r="2343" spans="1:6" x14ac:dyDescent="0.3">
      <c r="A2343" t="s">
        <v>1440</v>
      </c>
      <c r="B2343" t="s">
        <v>1440</v>
      </c>
      <c r="C2343" t="s">
        <v>1285</v>
      </c>
      <c r="D2343">
        <v>100</v>
      </c>
      <c r="E2343">
        <v>500000</v>
      </c>
      <c r="F2343"/>
    </row>
    <row r="2344" spans="1:6" x14ac:dyDescent="0.3">
      <c r="A2344" t="s">
        <v>1440</v>
      </c>
      <c r="B2344" t="s">
        <v>1442</v>
      </c>
      <c r="C2344" t="s">
        <v>1285</v>
      </c>
      <c r="D2344">
        <v>100</v>
      </c>
      <c r="E2344">
        <v>500000.5</v>
      </c>
      <c r="F2344"/>
    </row>
    <row r="2345" spans="1:6" x14ac:dyDescent="0.3">
      <c r="A2345" t="s">
        <v>1440</v>
      </c>
      <c r="B2345" t="s">
        <v>1395</v>
      </c>
      <c r="C2345" t="s">
        <v>1285</v>
      </c>
      <c r="D2345">
        <v>100</v>
      </c>
      <c r="E2345">
        <v>627468.67345123296</v>
      </c>
      <c r="F2345"/>
    </row>
    <row r="2346" spans="1:6" x14ac:dyDescent="0.3">
      <c r="A2346" t="s">
        <v>1440</v>
      </c>
      <c r="B2346" t="s">
        <v>1395</v>
      </c>
      <c r="C2346" t="s">
        <v>1285</v>
      </c>
      <c r="D2346">
        <v>100</v>
      </c>
      <c r="E2346">
        <v>627468.67345123296</v>
      </c>
      <c r="F2346"/>
    </row>
    <row r="2347" spans="1:6" x14ac:dyDescent="0.3">
      <c r="A2347" t="s">
        <v>1440</v>
      </c>
      <c r="B2347" t="s">
        <v>1389</v>
      </c>
      <c r="C2347" t="s">
        <v>1285</v>
      </c>
      <c r="D2347">
        <v>100</v>
      </c>
      <c r="E2347">
        <v>250000</v>
      </c>
      <c r="F2347"/>
    </row>
    <row r="2348" spans="1:6" x14ac:dyDescent="0.3">
      <c r="A2348" t="s">
        <v>1440</v>
      </c>
      <c r="B2348" t="s">
        <v>1377</v>
      </c>
      <c r="C2348" t="s">
        <v>1285</v>
      </c>
      <c r="D2348">
        <v>100</v>
      </c>
      <c r="E2348">
        <v>251560.74092165355</v>
      </c>
      <c r="F2348"/>
    </row>
    <row r="2349" spans="1:6" x14ac:dyDescent="0.3">
      <c r="A2349" t="s">
        <v>1440</v>
      </c>
      <c r="B2349" t="s">
        <v>1357</v>
      </c>
      <c r="C2349" t="s">
        <v>1285</v>
      </c>
      <c r="D2349">
        <v>100</v>
      </c>
      <c r="E2349">
        <v>418075.16502467752</v>
      </c>
      <c r="F2349"/>
    </row>
    <row r="2350" spans="1:6" x14ac:dyDescent="0.3">
      <c r="A2350" t="s">
        <v>1440</v>
      </c>
      <c r="B2350" t="s">
        <v>1392</v>
      </c>
      <c r="C2350" t="s">
        <v>1285</v>
      </c>
      <c r="D2350">
        <v>100</v>
      </c>
      <c r="E2350">
        <v>299457.18091736222</v>
      </c>
      <c r="F2350"/>
    </row>
    <row r="2351" spans="1:6" x14ac:dyDescent="0.3">
      <c r="A2351" t="s">
        <v>1440</v>
      </c>
      <c r="B2351" t="s">
        <v>1392</v>
      </c>
      <c r="C2351" t="s">
        <v>1285</v>
      </c>
      <c r="D2351">
        <v>100</v>
      </c>
      <c r="E2351">
        <v>299457.18091736222</v>
      </c>
      <c r="F2351"/>
    </row>
    <row r="2352" spans="1:6" x14ac:dyDescent="0.3">
      <c r="A2352" t="s">
        <v>1440</v>
      </c>
      <c r="B2352" t="s">
        <v>1444</v>
      </c>
      <c r="C2352" t="s">
        <v>1285</v>
      </c>
      <c r="D2352">
        <v>100</v>
      </c>
      <c r="E2352">
        <v>251184.85890713771</v>
      </c>
      <c r="F2352"/>
    </row>
    <row r="2353" spans="1:6" x14ac:dyDescent="0.3">
      <c r="A2353" t="s">
        <v>1440</v>
      </c>
      <c r="B2353" t="s">
        <v>1345</v>
      </c>
      <c r="C2353" t="s">
        <v>1285</v>
      </c>
      <c r="D2353">
        <v>100</v>
      </c>
      <c r="E2353">
        <v>261402.29059482887</v>
      </c>
      <c r="F2353"/>
    </row>
    <row r="2354" spans="1:6" x14ac:dyDescent="0.3">
      <c r="A2354" t="s">
        <v>1440</v>
      </c>
      <c r="B2354" t="s">
        <v>1382</v>
      </c>
      <c r="C2354" t="s">
        <v>1285</v>
      </c>
      <c r="D2354">
        <v>100</v>
      </c>
      <c r="E2354">
        <v>330131.21140122419</v>
      </c>
      <c r="F2354"/>
    </row>
    <row r="2355" spans="1:6" x14ac:dyDescent="0.3">
      <c r="A2355" t="s">
        <v>1440</v>
      </c>
      <c r="B2355" t="s">
        <v>1384</v>
      </c>
      <c r="C2355" t="s">
        <v>1285</v>
      </c>
      <c r="D2355">
        <v>100</v>
      </c>
      <c r="E2355">
        <v>305790.23020601185</v>
      </c>
      <c r="F2355"/>
    </row>
    <row r="2356" spans="1:6" x14ac:dyDescent="0.3">
      <c r="A2356" t="s">
        <v>1440</v>
      </c>
      <c r="B2356" t="s">
        <v>1360</v>
      </c>
      <c r="C2356" t="s">
        <v>1285</v>
      </c>
      <c r="D2356">
        <v>100</v>
      </c>
      <c r="E2356">
        <v>260000</v>
      </c>
      <c r="F2356"/>
    </row>
    <row r="2357" spans="1:6" x14ac:dyDescent="0.3">
      <c r="A2357" t="s">
        <v>1440</v>
      </c>
      <c r="B2357" t="s">
        <v>1446</v>
      </c>
      <c r="C2357" t="s">
        <v>1285</v>
      </c>
      <c r="D2357">
        <v>100</v>
      </c>
      <c r="E2357">
        <v>265551.30988187174</v>
      </c>
      <c r="F2357"/>
    </row>
    <row r="2358" spans="1:6" x14ac:dyDescent="0.3">
      <c r="A2358" t="s">
        <v>1440</v>
      </c>
      <c r="B2358" t="s">
        <v>1448</v>
      </c>
      <c r="C2358" t="s">
        <v>1285</v>
      </c>
      <c r="D2358">
        <v>100</v>
      </c>
      <c r="E2358">
        <v>252499.9975</v>
      </c>
      <c r="F2358"/>
    </row>
    <row r="2359" spans="1:6" x14ac:dyDescent="0.3">
      <c r="A2359" t="s">
        <v>1440</v>
      </c>
      <c r="B2359" t="s">
        <v>1363</v>
      </c>
      <c r="C2359" t="s">
        <v>1285</v>
      </c>
      <c r="D2359">
        <v>100</v>
      </c>
      <c r="E2359">
        <v>439903.14179123362</v>
      </c>
      <c r="F2359"/>
    </row>
    <row r="2360" spans="1:6" x14ac:dyDescent="0.3">
      <c r="A2360" t="s">
        <v>1440</v>
      </c>
      <c r="B2360" t="s">
        <v>1450</v>
      </c>
      <c r="C2360" t="s">
        <v>1285</v>
      </c>
      <c r="D2360">
        <v>100</v>
      </c>
      <c r="E2360">
        <v>596230.31395469571</v>
      </c>
      <c r="F2360"/>
    </row>
    <row r="2361" spans="1:6" x14ac:dyDescent="0.3">
      <c r="A2361" t="s">
        <v>1440</v>
      </c>
      <c r="B2361" t="s">
        <v>1453</v>
      </c>
      <c r="C2361" t="s">
        <v>1285</v>
      </c>
      <c r="D2361">
        <v>100</v>
      </c>
      <c r="E2361">
        <v>548206.96282491693</v>
      </c>
      <c r="F2361"/>
    </row>
    <row r="2362" spans="1:6" x14ac:dyDescent="0.3">
      <c r="A2362" t="s">
        <v>1442</v>
      </c>
      <c r="C2362" t="s">
        <v>1285</v>
      </c>
      <c r="D2362">
        <v>100</v>
      </c>
      <c r="E2362">
        <v>250000.5</v>
      </c>
      <c r="F2362"/>
    </row>
    <row r="2363" spans="1:6" x14ac:dyDescent="0.3">
      <c r="A2363" t="s">
        <v>1442</v>
      </c>
      <c r="B2363" t="s">
        <v>1398</v>
      </c>
      <c r="C2363" t="s">
        <v>1285</v>
      </c>
      <c r="D2363">
        <v>100</v>
      </c>
      <c r="E2363">
        <v>418099.03395684191</v>
      </c>
      <c r="F2363"/>
    </row>
    <row r="2364" spans="1:6" x14ac:dyDescent="0.3">
      <c r="A2364" t="s">
        <v>1442</v>
      </c>
      <c r="B2364" t="s">
        <v>1400</v>
      </c>
      <c r="C2364" t="s">
        <v>1285</v>
      </c>
      <c r="D2364">
        <v>100</v>
      </c>
      <c r="E2364">
        <v>423966.76209760562</v>
      </c>
      <c r="F2364"/>
    </row>
    <row r="2365" spans="1:6" x14ac:dyDescent="0.3">
      <c r="A2365" t="s">
        <v>1442</v>
      </c>
      <c r="B2365" t="s">
        <v>1331</v>
      </c>
      <c r="C2365" t="s">
        <v>1285</v>
      </c>
      <c r="D2365">
        <v>100</v>
      </c>
      <c r="E2365">
        <v>283962.01605423307</v>
      </c>
      <c r="F2365"/>
    </row>
    <row r="2366" spans="1:6" x14ac:dyDescent="0.3">
      <c r="A2366" t="s">
        <v>1442</v>
      </c>
      <c r="B2366" t="s">
        <v>1403</v>
      </c>
      <c r="C2366" t="s">
        <v>1285</v>
      </c>
      <c r="D2366">
        <v>100</v>
      </c>
      <c r="E2366">
        <v>250000.5</v>
      </c>
      <c r="F2366"/>
    </row>
    <row r="2367" spans="1:6" x14ac:dyDescent="0.3">
      <c r="A2367" t="s">
        <v>1442</v>
      </c>
      <c r="B2367" t="s">
        <v>1335</v>
      </c>
      <c r="C2367" t="s">
        <v>1285</v>
      </c>
      <c r="D2367">
        <v>100</v>
      </c>
      <c r="E2367">
        <v>250000.5</v>
      </c>
      <c r="F2367"/>
    </row>
    <row r="2368" spans="1:6" x14ac:dyDescent="0.3">
      <c r="A2368" t="s">
        <v>1442</v>
      </c>
      <c r="B2368" t="s">
        <v>1405</v>
      </c>
      <c r="C2368" t="s">
        <v>1285</v>
      </c>
      <c r="D2368">
        <v>100</v>
      </c>
      <c r="E2368">
        <v>250000.5</v>
      </c>
      <c r="F2368"/>
    </row>
    <row r="2369" spans="1:6" x14ac:dyDescent="0.3">
      <c r="A2369" t="s">
        <v>1442</v>
      </c>
      <c r="B2369" t="s">
        <v>1348</v>
      </c>
      <c r="C2369" t="s">
        <v>1285</v>
      </c>
      <c r="D2369">
        <v>100</v>
      </c>
      <c r="E2369">
        <v>265334.23500901612</v>
      </c>
      <c r="F2369"/>
    </row>
    <row r="2370" spans="1:6" x14ac:dyDescent="0.3">
      <c r="A2370" t="s">
        <v>1442</v>
      </c>
      <c r="B2370" t="s">
        <v>1351</v>
      </c>
      <c r="C2370" t="s">
        <v>1285</v>
      </c>
      <c r="D2370">
        <v>100</v>
      </c>
      <c r="E2370">
        <v>270845.70526725822</v>
      </c>
      <c r="F2370"/>
    </row>
    <row r="2371" spans="1:6" x14ac:dyDescent="0.3">
      <c r="A2371" t="s">
        <v>1442</v>
      </c>
      <c r="B2371" t="s">
        <v>1337</v>
      </c>
      <c r="C2371" t="s">
        <v>1285</v>
      </c>
      <c r="D2371">
        <v>100</v>
      </c>
      <c r="E2371">
        <v>252953.52076095299</v>
      </c>
      <c r="F2371"/>
    </row>
    <row r="2372" spans="1:6" x14ac:dyDescent="0.3">
      <c r="A2372" t="s">
        <v>1442</v>
      </c>
      <c r="B2372" t="s">
        <v>1407</v>
      </c>
      <c r="C2372" t="s">
        <v>1285</v>
      </c>
      <c r="D2372">
        <v>100</v>
      </c>
      <c r="E2372">
        <v>250000.5</v>
      </c>
      <c r="F2372"/>
    </row>
    <row r="2373" spans="1:6" x14ac:dyDescent="0.3">
      <c r="A2373" t="s">
        <v>1442</v>
      </c>
      <c r="B2373" t="s">
        <v>1410</v>
      </c>
      <c r="C2373" t="s">
        <v>1285</v>
      </c>
      <c r="D2373">
        <v>100</v>
      </c>
      <c r="E2373">
        <v>255026.99964297918</v>
      </c>
      <c r="F2373"/>
    </row>
    <row r="2374" spans="1:6" x14ac:dyDescent="0.3">
      <c r="A2374" t="s">
        <v>1442</v>
      </c>
      <c r="B2374" t="s">
        <v>1412</v>
      </c>
      <c r="C2374" t="s">
        <v>1285</v>
      </c>
      <c r="D2374">
        <v>100</v>
      </c>
      <c r="E2374">
        <v>253407.40351472914</v>
      </c>
      <c r="F2374"/>
    </row>
    <row r="2375" spans="1:6" x14ac:dyDescent="0.3">
      <c r="A2375" t="s">
        <v>1442</v>
      </c>
      <c r="B2375" t="s">
        <v>1414</v>
      </c>
      <c r="C2375" t="s">
        <v>1285</v>
      </c>
      <c r="D2375">
        <v>100</v>
      </c>
      <c r="E2375">
        <v>250000.5</v>
      </c>
      <c r="F2375"/>
    </row>
    <row r="2376" spans="1:6" x14ac:dyDescent="0.3">
      <c r="A2376" t="s">
        <v>1442</v>
      </c>
      <c r="B2376" t="s">
        <v>1367</v>
      </c>
      <c r="C2376" t="s">
        <v>1285</v>
      </c>
      <c r="D2376">
        <v>100</v>
      </c>
      <c r="E2376">
        <v>250000.5</v>
      </c>
      <c r="F2376"/>
    </row>
    <row r="2377" spans="1:6" x14ac:dyDescent="0.3">
      <c r="A2377" t="s">
        <v>1442</v>
      </c>
      <c r="B2377" t="s">
        <v>1416</v>
      </c>
      <c r="C2377" t="s">
        <v>1285</v>
      </c>
      <c r="D2377">
        <v>100</v>
      </c>
      <c r="E2377">
        <v>253365.78019881525</v>
      </c>
      <c r="F2377"/>
    </row>
    <row r="2378" spans="1:6" x14ac:dyDescent="0.3">
      <c r="A2378" t="s">
        <v>1442</v>
      </c>
      <c r="B2378" t="s">
        <v>1418</v>
      </c>
      <c r="C2378" t="s">
        <v>1285</v>
      </c>
      <c r="D2378">
        <v>100</v>
      </c>
      <c r="E2378">
        <v>252475.50296999997</v>
      </c>
      <c r="F2378"/>
    </row>
    <row r="2379" spans="1:6" x14ac:dyDescent="0.3">
      <c r="A2379" t="s">
        <v>1442</v>
      </c>
      <c r="B2379" t="s">
        <v>1420</v>
      </c>
      <c r="C2379" t="s">
        <v>1285</v>
      </c>
      <c r="D2379">
        <v>100</v>
      </c>
      <c r="E2379">
        <v>253204.93929642581</v>
      </c>
      <c r="F2379"/>
    </row>
    <row r="2380" spans="1:6" x14ac:dyDescent="0.3">
      <c r="A2380" t="s">
        <v>1442</v>
      </c>
      <c r="B2380" t="s">
        <v>1352</v>
      </c>
      <c r="C2380" t="s">
        <v>1285</v>
      </c>
      <c r="D2380">
        <v>100</v>
      </c>
      <c r="E2380">
        <v>260524.39763045608</v>
      </c>
      <c r="F2380"/>
    </row>
    <row r="2381" spans="1:6" x14ac:dyDescent="0.3">
      <c r="A2381" t="s">
        <v>1442</v>
      </c>
      <c r="B2381" t="s">
        <v>1369</v>
      </c>
      <c r="C2381" t="s">
        <v>1285</v>
      </c>
      <c r="D2381">
        <v>100</v>
      </c>
      <c r="E2381">
        <v>262616.44256607012</v>
      </c>
      <c r="F2381"/>
    </row>
    <row r="2382" spans="1:6" x14ac:dyDescent="0.3">
      <c r="A2382" t="s">
        <v>1442</v>
      </c>
      <c r="B2382" t="s">
        <v>1422</v>
      </c>
      <c r="C2382" t="s">
        <v>1285</v>
      </c>
      <c r="D2382">
        <v>100</v>
      </c>
      <c r="E2382">
        <v>365937.4700992729</v>
      </c>
      <c r="F2382"/>
    </row>
    <row r="2383" spans="1:6" x14ac:dyDescent="0.3">
      <c r="A2383" t="s">
        <v>1442</v>
      </c>
      <c r="B2383" t="s">
        <v>1422</v>
      </c>
      <c r="C2383" t="s">
        <v>1285</v>
      </c>
      <c r="D2383">
        <v>100</v>
      </c>
      <c r="E2383">
        <v>365937.4700992729</v>
      </c>
      <c r="F2383"/>
    </row>
    <row r="2384" spans="1:6" x14ac:dyDescent="0.3">
      <c r="A2384" t="s">
        <v>1442</v>
      </c>
      <c r="B2384" t="s">
        <v>1424</v>
      </c>
      <c r="C2384" t="s">
        <v>1285</v>
      </c>
      <c r="D2384">
        <v>100</v>
      </c>
      <c r="E2384">
        <v>281580.84699267603</v>
      </c>
      <c r="F2384"/>
    </row>
    <row r="2385" spans="1:6" x14ac:dyDescent="0.3">
      <c r="A2385" t="s">
        <v>1442</v>
      </c>
      <c r="B2385" t="s">
        <v>1426</v>
      </c>
      <c r="C2385" t="s">
        <v>1285</v>
      </c>
      <c r="D2385">
        <v>100</v>
      </c>
      <c r="E2385">
        <v>261000.49957185041</v>
      </c>
      <c r="F2385"/>
    </row>
    <row r="2386" spans="1:6" x14ac:dyDescent="0.3">
      <c r="A2386" t="s">
        <v>1442</v>
      </c>
      <c r="B2386" t="s">
        <v>1386</v>
      </c>
      <c r="C2386" t="s">
        <v>1285</v>
      </c>
      <c r="D2386">
        <v>100</v>
      </c>
      <c r="E2386">
        <v>410421.22703808593</v>
      </c>
      <c r="F2386"/>
    </row>
    <row r="2387" spans="1:6" x14ac:dyDescent="0.3">
      <c r="A2387" t="s">
        <v>1442</v>
      </c>
      <c r="B2387" t="s">
        <v>1429</v>
      </c>
      <c r="C2387" t="s">
        <v>1285</v>
      </c>
      <c r="D2387">
        <v>100</v>
      </c>
      <c r="E2387">
        <v>433116.56479138474</v>
      </c>
      <c r="F2387"/>
    </row>
    <row r="2388" spans="1:6" x14ac:dyDescent="0.3">
      <c r="A2388" t="s">
        <v>1442</v>
      </c>
      <c r="B2388" t="s">
        <v>1432</v>
      </c>
      <c r="C2388" t="s">
        <v>1285</v>
      </c>
      <c r="D2388">
        <v>100</v>
      </c>
      <c r="E2388">
        <v>250000.5</v>
      </c>
      <c r="F2388"/>
    </row>
    <row r="2389" spans="1:6" x14ac:dyDescent="0.3">
      <c r="A2389" t="s">
        <v>1442</v>
      </c>
      <c r="B2389" t="s">
        <v>1371</v>
      </c>
      <c r="C2389" t="s">
        <v>1285</v>
      </c>
      <c r="D2389">
        <v>100</v>
      </c>
      <c r="E2389">
        <v>250000.5</v>
      </c>
      <c r="F2389"/>
    </row>
    <row r="2390" spans="1:6" x14ac:dyDescent="0.3">
      <c r="A2390" t="s">
        <v>1442</v>
      </c>
      <c r="B2390" t="s">
        <v>1433</v>
      </c>
      <c r="C2390" t="s">
        <v>1285</v>
      </c>
      <c r="D2390">
        <v>100</v>
      </c>
      <c r="E2390">
        <v>256603.26938157328</v>
      </c>
      <c r="F2390"/>
    </row>
    <row r="2391" spans="1:6" x14ac:dyDescent="0.3">
      <c r="A2391" t="s">
        <v>1442</v>
      </c>
      <c r="B2391" t="s">
        <v>1434</v>
      </c>
      <c r="C2391" t="s">
        <v>1285</v>
      </c>
      <c r="D2391">
        <v>100</v>
      </c>
      <c r="E2391">
        <v>255000.50199999998</v>
      </c>
      <c r="F2391"/>
    </row>
    <row r="2392" spans="1:6" x14ac:dyDescent="0.3">
      <c r="A2392" t="s">
        <v>1442</v>
      </c>
      <c r="B2392" t="s">
        <v>1372</v>
      </c>
      <c r="C2392" t="s">
        <v>1285</v>
      </c>
      <c r="D2392">
        <v>100</v>
      </c>
      <c r="E2392">
        <v>252500.49600000001</v>
      </c>
      <c r="F2392"/>
    </row>
    <row r="2393" spans="1:6" x14ac:dyDescent="0.3">
      <c r="A2393" t="s">
        <v>1442</v>
      </c>
      <c r="B2393" t="s">
        <v>1340</v>
      </c>
      <c r="C2393" t="s">
        <v>1285</v>
      </c>
      <c r="D2393">
        <v>100</v>
      </c>
      <c r="E2393">
        <v>261099.10754774514</v>
      </c>
      <c r="F2393"/>
    </row>
    <row r="2394" spans="1:6" x14ac:dyDescent="0.3">
      <c r="A2394" t="s">
        <v>1442</v>
      </c>
      <c r="B2394" t="s">
        <v>1375</v>
      </c>
      <c r="C2394" t="s">
        <v>1285</v>
      </c>
      <c r="D2394">
        <v>100</v>
      </c>
      <c r="E2394">
        <v>255000.5</v>
      </c>
      <c r="F2394"/>
    </row>
    <row r="2395" spans="1:6" x14ac:dyDescent="0.3">
      <c r="A2395" t="s">
        <v>1442</v>
      </c>
      <c r="B2395" t="s">
        <v>1375</v>
      </c>
      <c r="C2395" t="s">
        <v>1285</v>
      </c>
      <c r="D2395">
        <v>100</v>
      </c>
      <c r="E2395">
        <v>255000.5</v>
      </c>
      <c r="F2395"/>
    </row>
    <row r="2396" spans="1:6" x14ac:dyDescent="0.3">
      <c r="A2396" t="s">
        <v>1442</v>
      </c>
      <c r="B2396" t="s">
        <v>1343</v>
      </c>
      <c r="C2396" t="s">
        <v>1285</v>
      </c>
      <c r="D2396">
        <v>100</v>
      </c>
      <c r="E2396">
        <v>252500.505</v>
      </c>
      <c r="F2396"/>
    </row>
    <row r="2397" spans="1:6" x14ac:dyDescent="0.3">
      <c r="A2397" t="s">
        <v>1442</v>
      </c>
      <c r="B2397" t="s">
        <v>1436</v>
      </c>
      <c r="C2397" t="s">
        <v>1285</v>
      </c>
      <c r="D2397">
        <v>100</v>
      </c>
      <c r="E2397">
        <v>592076.63050127227</v>
      </c>
      <c r="F2397"/>
    </row>
    <row r="2398" spans="1:6" x14ac:dyDescent="0.3">
      <c r="A2398" t="s">
        <v>1442</v>
      </c>
      <c r="B2398" t="s">
        <v>1436</v>
      </c>
      <c r="C2398" t="s">
        <v>1285</v>
      </c>
      <c r="D2398">
        <v>100</v>
      </c>
      <c r="E2398">
        <v>592076.63050127227</v>
      </c>
      <c r="F2398"/>
    </row>
    <row r="2399" spans="1:6" x14ac:dyDescent="0.3">
      <c r="A2399" t="s">
        <v>1442</v>
      </c>
      <c r="B2399" t="s">
        <v>1376</v>
      </c>
      <c r="C2399" t="s">
        <v>1285</v>
      </c>
      <c r="D2399">
        <v>100</v>
      </c>
      <c r="E2399">
        <v>250000.5</v>
      </c>
      <c r="F2399"/>
    </row>
    <row r="2400" spans="1:6" x14ac:dyDescent="0.3">
      <c r="A2400" t="s">
        <v>1442</v>
      </c>
      <c r="B2400" t="s">
        <v>1355</v>
      </c>
      <c r="C2400" t="s">
        <v>1285</v>
      </c>
      <c r="D2400">
        <v>100</v>
      </c>
      <c r="E2400">
        <v>272217.8326111543</v>
      </c>
      <c r="F2400"/>
    </row>
    <row r="2401" spans="1:6" x14ac:dyDescent="0.3">
      <c r="A2401" t="s">
        <v>1442</v>
      </c>
      <c r="B2401" t="s">
        <v>1437</v>
      </c>
      <c r="C2401" t="s">
        <v>1285</v>
      </c>
      <c r="D2401">
        <v>100</v>
      </c>
      <c r="E2401">
        <v>445999.11846101016</v>
      </c>
      <c r="F2401"/>
    </row>
    <row r="2402" spans="1:6" x14ac:dyDescent="0.3">
      <c r="A2402" t="s">
        <v>1442</v>
      </c>
      <c r="B2402" t="s">
        <v>1440</v>
      </c>
      <c r="C2402" t="s">
        <v>1285</v>
      </c>
      <c r="D2402">
        <v>100</v>
      </c>
      <c r="E2402">
        <v>467602.65157836862</v>
      </c>
      <c r="F2402"/>
    </row>
    <row r="2403" spans="1:6" x14ac:dyDescent="0.3">
      <c r="A2403" t="s">
        <v>1442</v>
      </c>
      <c r="B2403" t="s">
        <v>1442</v>
      </c>
      <c r="C2403" t="s">
        <v>1285</v>
      </c>
      <c r="D2403">
        <v>100</v>
      </c>
      <c r="E2403">
        <v>500001</v>
      </c>
      <c r="F2403"/>
    </row>
    <row r="2404" spans="1:6" x14ac:dyDescent="0.3">
      <c r="A2404" t="s">
        <v>1442</v>
      </c>
      <c r="B2404" t="s">
        <v>1395</v>
      </c>
      <c r="C2404" t="s">
        <v>1285</v>
      </c>
      <c r="D2404">
        <v>100</v>
      </c>
      <c r="E2404">
        <v>549949.36258844601</v>
      </c>
      <c r="F2404"/>
    </row>
    <row r="2405" spans="1:6" x14ac:dyDescent="0.3">
      <c r="A2405" t="s">
        <v>1442</v>
      </c>
      <c r="B2405" t="s">
        <v>1395</v>
      </c>
      <c r="C2405" t="s">
        <v>1285</v>
      </c>
      <c r="D2405">
        <v>100</v>
      </c>
      <c r="E2405">
        <v>549949.36258844601</v>
      </c>
      <c r="F2405"/>
    </row>
    <row r="2406" spans="1:6" x14ac:dyDescent="0.3">
      <c r="A2406" t="s">
        <v>1442</v>
      </c>
      <c r="B2406" t="s">
        <v>1389</v>
      </c>
      <c r="C2406" t="s">
        <v>1285</v>
      </c>
      <c r="D2406">
        <v>100</v>
      </c>
      <c r="E2406">
        <v>250000.5</v>
      </c>
      <c r="F2406"/>
    </row>
    <row r="2407" spans="1:6" x14ac:dyDescent="0.3">
      <c r="A2407" t="s">
        <v>1442</v>
      </c>
      <c r="B2407" t="s">
        <v>1377</v>
      </c>
      <c r="C2407" t="s">
        <v>1285</v>
      </c>
      <c r="D2407">
        <v>100</v>
      </c>
      <c r="E2407">
        <v>250000.5</v>
      </c>
      <c r="F2407"/>
    </row>
    <row r="2408" spans="1:6" x14ac:dyDescent="0.3">
      <c r="A2408" t="s">
        <v>1442</v>
      </c>
      <c r="B2408" t="s">
        <v>1357</v>
      </c>
      <c r="C2408" t="s">
        <v>1285</v>
      </c>
      <c r="D2408">
        <v>100</v>
      </c>
      <c r="E2408">
        <v>398693.50427299383</v>
      </c>
      <c r="F2408"/>
    </row>
    <row r="2409" spans="1:6" x14ac:dyDescent="0.3">
      <c r="A2409" t="s">
        <v>1442</v>
      </c>
      <c r="B2409" t="s">
        <v>1392</v>
      </c>
      <c r="C2409" t="s">
        <v>1285</v>
      </c>
      <c r="D2409">
        <v>100</v>
      </c>
      <c r="E2409">
        <v>288012.11438776983</v>
      </c>
      <c r="F2409"/>
    </row>
    <row r="2410" spans="1:6" x14ac:dyDescent="0.3">
      <c r="A2410" t="s">
        <v>1442</v>
      </c>
      <c r="B2410" t="s">
        <v>1392</v>
      </c>
      <c r="C2410" t="s">
        <v>1285</v>
      </c>
      <c r="D2410">
        <v>100</v>
      </c>
      <c r="E2410">
        <v>288012.11438776983</v>
      </c>
      <c r="F2410"/>
    </row>
    <row r="2411" spans="1:6" x14ac:dyDescent="0.3">
      <c r="A2411" t="s">
        <v>1442</v>
      </c>
      <c r="B2411" t="s">
        <v>1444</v>
      </c>
      <c r="C2411" t="s">
        <v>1285</v>
      </c>
      <c r="D2411">
        <v>100</v>
      </c>
      <c r="E2411">
        <v>251185.35890713771</v>
      </c>
      <c r="F2411"/>
    </row>
    <row r="2412" spans="1:6" x14ac:dyDescent="0.3">
      <c r="A2412" t="s">
        <v>1442</v>
      </c>
      <c r="B2412" t="s">
        <v>1345</v>
      </c>
      <c r="C2412" t="s">
        <v>1285</v>
      </c>
      <c r="D2412">
        <v>100</v>
      </c>
      <c r="E2412">
        <v>259426.05585954702</v>
      </c>
      <c r="F2412"/>
    </row>
    <row r="2413" spans="1:6" x14ac:dyDescent="0.3">
      <c r="A2413" t="s">
        <v>1442</v>
      </c>
      <c r="B2413" t="s">
        <v>1382</v>
      </c>
      <c r="C2413" t="s">
        <v>1285</v>
      </c>
      <c r="D2413">
        <v>100</v>
      </c>
      <c r="E2413">
        <v>320994.12459099246</v>
      </c>
      <c r="F2413"/>
    </row>
    <row r="2414" spans="1:6" x14ac:dyDescent="0.3">
      <c r="A2414" t="s">
        <v>1442</v>
      </c>
      <c r="B2414" t="s">
        <v>1384</v>
      </c>
      <c r="C2414" t="s">
        <v>1285</v>
      </c>
      <c r="D2414">
        <v>100</v>
      </c>
      <c r="E2414">
        <v>295729.9867113842</v>
      </c>
      <c r="F2414"/>
    </row>
    <row r="2415" spans="1:6" x14ac:dyDescent="0.3">
      <c r="A2415" t="s">
        <v>1442</v>
      </c>
      <c r="B2415" t="s">
        <v>1360</v>
      </c>
      <c r="C2415" t="s">
        <v>1285</v>
      </c>
      <c r="D2415">
        <v>100</v>
      </c>
      <c r="E2415">
        <v>261496.03398815871</v>
      </c>
      <c r="F2415"/>
    </row>
    <row r="2416" spans="1:6" x14ac:dyDescent="0.3">
      <c r="A2416" t="s">
        <v>1442</v>
      </c>
      <c r="B2416" t="s">
        <v>1446</v>
      </c>
      <c r="C2416" t="s">
        <v>1285</v>
      </c>
      <c r="D2416">
        <v>100</v>
      </c>
      <c r="E2416">
        <v>266870.24284470483</v>
      </c>
      <c r="F2416"/>
    </row>
    <row r="2417" spans="1:6" x14ac:dyDescent="0.3">
      <c r="A2417" t="s">
        <v>1442</v>
      </c>
      <c r="B2417" t="s">
        <v>1448</v>
      </c>
      <c r="C2417" t="s">
        <v>1285</v>
      </c>
      <c r="D2417">
        <v>100</v>
      </c>
      <c r="E2417">
        <v>250000.5</v>
      </c>
      <c r="F2417"/>
    </row>
    <row r="2418" spans="1:6" x14ac:dyDescent="0.3">
      <c r="A2418" t="s">
        <v>1442</v>
      </c>
      <c r="B2418" t="s">
        <v>1363</v>
      </c>
      <c r="C2418" t="s">
        <v>1285</v>
      </c>
      <c r="D2418">
        <v>100</v>
      </c>
      <c r="E2418">
        <v>422883.92087167333</v>
      </c>
      <c r="F2418"/>
    </row>
    <row r="2419" spans="1:6" x14ac:dyDescent="0.3">
      <c r="A2419" t="s">
        <v>1442</v>
      </c>
      <c r="B2419" t="s">
        <v>1450</v>
      </c>
      <c r="C2419" t="s">
        <v>1285</v>
      </c>
      <c r="D2419">
        <v>100</v>
      </c>
      <c r="E2419">
        <v>550909.70552178519</v>
      </c>
      <c r="F2419"/>
    </row>
    <row r="2420" spans="1:6" x14ac:dyDescent="0.3">
      <c r="A2420" t="s">
        <v>1442</v>
      </c>
      <c r="B2420" t="s">
        <v>1453</v>
      </c>
      <c r="C2420" t="s">
        <v>1285</v>
      </c>
      <c r="D2420">
        <v>100</v>
      </c>
      <c r="E2420">
        <v>532177.35492851562</v>
      </c>
      <c r="F2420"/>
    </row>
    <row r="2421" spans="1:6" x14ac:dyDescent="0.3">
      <c r="A2421" t="s">
        <v>1395</v>
      </c>
      <c r="C2421" t="s">
        <v>1285</v>
      </c>
      <c r="D2421">
        <v>100</v>
      </c>
      <c r="E2421">
        <v>499999.50000000006</v>
      </c>
      <c r="F2421"/>
    </row>
    <row r="2422" spans="1:6" x14ac:dyDescent="0.3">
      <c r="A2422" t="s">
        <v>1395</v>
      </c>
      <c r="B2422" t="s">
        <v>1398</v>
      </c>
      <c r="C2422" t="s">
        <v>1285</v>
      </c>
      <c r="D2422">
        <v>100</v>
      </c>
      <c r="E2422">
        <v>718989.75083278329</v>
      </c>
      <c r="F2422"/>
    </row>
    <row r="2423" spans="1:6" x14ac:dyDescent="0.3">
      <c r="A2423" t="s">
        <v>1395</v>
      </c>
      <c r="B2423" t="s">
        <v>1400</v>
      </c>
      <c r="C2423" t="s">
        <v>1285</v>
      </c>
      <c r="D2423">
        <v>100</v>
      </c>
      <c r="E2423">
        <v>748583.21614827972</v>
      </c>
      <c r="F2423"/>
    </row>
    <row r="2424" spans="1:6" x14ac:dyDescent="0.3">
      <c r="A2424" t="s">
        <v>1395</v>
      </c>
      <c r="B2424" t="s">
        <v>1331</v>
      </c>
      <c r="C2424" t="s">
        <v>1285</v>
      </c>
      <c r="D2424">
        <v>100</v>
      </c>
      <c r="E2424">
        <v>532273.61235675041</v>
      </c>
      <c r="F2424"/>
    </row>
    <row r="2425" spans="1:6" x14ac:dyDescent="0.3">
      <c r="A2425" t="s">
        <v>1395</v>
      </c>
      <c r="B2425" t="s">
        <v>1403</v>
      </c>
      <c r="C2425" t="s">
        <v>1285</v>
      </c>
      <c r="D2425">
        <v>100</v>
      </c>
      <c r="E2425">
        <v>506749.5</v>
      </c>
      <c r="F2425"/>
    </row>
    <row r="2426" spans="1:6" x14ac:dyDescent="0.3">
      <c r="A2426" t="s">
        <v>1395</v>
      </c>
      <c r="B2426" t="s">
        <v>1335</v>
      </c>
      <c r="C2426" t="s">
        <v>1285</v>
      </c>
      <c r="D2426">
        <v>100</v>
      </c>
      <c r="E2426">
        <v>502499.49993750005</v>
      </c>
      <c r="F2426"/>
    </row>
    <row r="2427" spans="1:6" x14ac:dyDescent="0.3">
      <c r="A2427" t="s">
        <v>1395</v>
      </c>
      <c r="B2427" t="s">
        <v>1405</v>
      </c>
      <c r="C2427" t="s">
        <v>1285</v>
      </c>
      <c r="D2427">
        <v>100</v>
      </c>
      <c r="E2427">
        <v>500475.67602653796</v>
      </c>
      <c r="F2427"/>
    </row>
    <row r="2428" spans="1:6" x14ac:dyDescent="0.3">
      <c r="A2428" t="s">
        <v>1395</v>
      </c>
      <c r="B2428" t="s">
        <v>1348</v>
      </c>
      <c r="C2428" t="s">
        <v>1285</v>
      </c>
      <c r="D2428">
        <v>100</v>
      </c>
      <c r="E2428">
        <v>525196.40879735677</v>
      </c>
      <c r="F2428"/>
    </row>
    <row r="2429" spans="1:6" x14ac:dyDescent="0.3">
      <c r="A2429" t="s">
        <v>1395</v>
      </c>
      <c r="B2429" t="s">
        <v>1351</v>
      </c>
      <c r="C2429" t="s">
        <v>1285</v>
      </c>
      <c r="D2429">
        <v>100</v>
      </c>
      <c r="E2429">
        <v>532670.63331560593</v>
      </c>
      <c r="F2429"/>
    </row>
    <row r="2430" spans="1:6" x14ac:dyDescent="0.3">
      <c r="A2430" t="s">
        <v>1395</v>
      </c>
      <c r="B2430" t="s">
        <v>1337</v>
      </c>
      <c r="C2430" t="s">
        <v>1285</v>
      </c>
      <c r="D2430">
        <v>100</v>
      </c>
      <c r="E2430">
        <v>503075.6497886444</v>
      </c>
      <c r="F2430"/>
    </row>
    <row r="2431" spans="1:6" x14ac:dyDescent="0.3">
      <c r="A2431" t="s">
        <v>1395</v>
      </c>
      <c r="B2431" t="s">
        <v>1407</v>
      </c>
      <c r="C2431" t="s">
        <v>1285</v>
      </c>
      <c r="D2431">
        <v>100</v>
      </c>
      <c r="E2431">
        <v>499999.50000000006</v>
      </c>
      <c r="F2431"/>
    </row>
    <row r="2432" spans="1:6" x14ac:dyDescent="0.3">
      <c r="A2432" t="s">
        <v>1395</v>
      </c>
      <c r="B2432" t="s">
        <v>1410</v>
      </c>
      <c r="C2432" t="s">
        <v>1285</v>
      </c>
      <c r="D2432">
        <v>100</v>
      </c>
      <c r="E2432">
        <v>504628.03086495795</v>
      </c>
      <c r="F2432"/>
    </row>
    <row r="2433" spans="1:6" x14ac:dyDescent="0.3">
      <c r="A2433" t="s">
        <v>1395</v>
      </c>
      <c r="B2433" t="s">
        <v>1412</v>
      </c>
      <c r="C2433" t="s">
        <v>1285</v>
      </c>
      <c r="D2433">
        <v>100</v>
      </c>
      <c r="E2433">
        <v>501509.42945518432</v>
      </c>
      <c r="F2433"/>
    </row>
    <row r="2434" spans="1:6" x14ac:dyDescent="0.3">
      <c r="A2434" t="s">
        <v>1395</v>
      </c>
      <c r="B2434" t="s">
        <v>1414</v>
      </c>
      <c r="C2434" t="s">
        <v>1285</v>
      </c>
      <c r="D2434">
        <v>100</v>
      </c>
      <c r="E2434">
        <v>499999.50000000006</v>
      </c>
      <c r="F2434"/>
    </row>
    <row r="2435" spans="1:6" x14ac:dyDescent="0.3">
      <c r="A2435" t="s">
        <v>1395</v>
      </c>
      <c r="B2435" t="s">
        <v>1367</v>
      </c>
      <c r="C2435" t="s">
        <v>1285</v>
      </c>
      <c r="D2435">
        <v>100</v>
      </c>
      <c r="E2435">
        <v>499999.50000000006</v>
      </c>
      <c r="F2435"/>
    </row>
    <row r="2436" spans="1:6" x14ac:dyDescent="0.3">
      <c r="A2436" t="s">
        <v>1395</v>
      </c>
      <c r="B2436" t="s">
        <v>1416</v>
      </c>
      <c r="C2436" t="s">
        <v>1285</v>
      </c>
      <c r="D2436">
        <v>100</v>
      </c>
      <c r="E2436">
        <v>502499.505</v>
      </c>
      <c r="F2436"/>
    </row>
    <row r="2437" spans="1:6" x14ac:dyDescent="0.3">
      <c r="A2437" t="s">
        <v>1395</v>
      </c>
      <c r="B2437" t="s">
        <v>1418</v>
      </c>
      <c r="C2437" t="s">
        <v>1285</v>
      </c>
      <c r="D2437">
        <v>100</v>
      </c>
      <c r="E2437">
        <v>501649.50198000006</v>
      </c>
      <c r="F2437"/>
    </row>
    <row r="2438" spans="1:6" x14ac:dyDescent="0.3">
      <c r="A2438" t="s">
        <v>1395</v>
      </c>
      <c r="B2438" t="s">
        <v>1420</v>
      </c>
      <c r="C2438" t="s">
        <v>1285</v>
      </c>
      <c r="D2438">
        <v>100</v>
      </c>
      <c r="E2438">
        <v>507499.5</v>
      </c>
      <c r="F2438"/>
    </row>
    <row r="2439" spans="1:6" x14ac:dyDescent="0.3">
      <c r="A2439" t="s">
        <v>1395</v>
      </c>
      <c r="B2439" t="s">
        <v>1352</v>
      </c>
      <c r="C2439" t="s">
        <v>1285</v>
      </c>
      <c r="D2439">
        <v>100</v>
      </c>
      <c r="E2439">
        <v>512930.40507096931</v>
      </c>
      <c r="F2439"/>
    </row>
    <row r="2440" spans="1:6" x14ac:dyDescent="0.3">
      <c r="A2440" t="s">
        <v>1395</v>
      </c>
      <c r="B2440" t="s">
        <v>1369</v>
      </c>
      <c r="C2440" t="s">
        <v>1285</v>
      </c>
      <c r="D2440">
        <v>100</v>
      </c>
      <c r="E2440">
        <v>508932.03265775926</v>
      </c>
      <c r="F2440"/>
    </row>
    <row r="2441" spans="1:6" x14ac:dyDescent="0.3">
      <c r="A2441" t="s">
        <v>1395</v>
      </c>
      <c r="B2441" t="s">
        <v>1422</v>
      </c>
      <c r="C2441" t="s">
        <v>1285</v>
      </c>
      <c r="D2441">
        <v>100</v>
      </c>
      <c r="E2441">
        <v>668494.50821096415</v>
      </c>
      <c r="F2441"/>
    </row>
    <row r="2442" spans="1:6" x14ac:dyDescent="0.3">
      <c r="A2442" t="s">
        <v>1395</v>
      </c>
      <c r="B2442" t="s">
        <v>1422</v>
      </c>
      <c r="C2442" t="s">
        <v>1285</v>
      </c>
      <c r="D2442">
        <v>100</v>
      </c>
      <c r="E2442">
        <v>668494.50821096415</v>
      </c>
      <c r="F2442"/>
    </row>
    <row r="2443" spans="1:6" x14ac:dyDescent="0.3">
      <c r="A2443" t="s">
        <v>1395</v>
      </c>
      <c r="B2443" t="s">
        <v>1424</v>
      </c>
      <c r="C2443" t="s">
        <v>1285</v>
      </c>
      <c r="D2443">
        <v>100</v>
      </c>
      <c r="E2443">
        <v>520929.53177603142</v>
      </c>
      <c r="F2443"/>
    </row>
    <row r="2444" spans="1:6" x14ac:dyDescent="0.3">
      <c r="A2444" t="s">
        <v>1395</v>
      </c>
      <c r="B2444" t="s">
        <v>1426</v>
      </c>
      <c r="C2444" t="s">
        <v>1285</v>
      </c>
      <c r="D2444">
        <v>100</v>
      </c>
      <c r="E2444">
        <v>509999.48400000005</v>
      </c>
      <c r="F2444"/>
    </row>
    <row r="2445" spans="1:6" x14ac:dyDescent="0.3">
      <c r="A2445" t="s">
        <v>1395</v>
      </c>
      <c r="B2445" t="s">
        <v>1386</v>
      </c>
      <c r="C2445" t="s">
        <v>1285</v>
      </c>
      <c r="D2445">
        <v>100</v>
      </c>
      <c r="E2445">
        <v>718318.06769853388</v>
      </c>
      <c r="F2445"/>
    </row>
    <row r="2446" spans="1:6" x14ac:dyDescent="0.3">
      <c r="A2446" t="s">
        <v>1395</v>
      </c>
      <c r="B2446" t="s">
        <v>1429</v>
      </c>
      <c r="C2446" t="s">
        <v>1285</v>
      </c>
      <c r="D2446">
        <v>100</v>
      </c>
      <c r="E2446">
        <v>730148.75692186598</v>
      </c>
      <c r="F2446"/>
    </row>
    <row r="2447" spans="1:6" x14ac:dyDescent="0.3">
      <c r="A2447" t="s">
        <v>1395</v>
      </c>
      <c r="B2447" t="s">
        <v>1432</v>
      </c>
      <c r="C2447" t="s">
        <v>1285</v>
      </c>
      <c r="D2447">
        <v>100</v>
      </c>
      <c r="E2447">
        <v>504999.51</v>
      </c>
      <c r="F2447"/>
    </row>
    <row r="2448" spans="1:6" x14ac:dyDescent="0.3">
      <c r="A2448" t="s">
        <v>1395</v>
      </c>
      <c r="B2448" t="s">
        <v>1371</v>
      </c>
      <c r="C2448" t="s">
        <v>1285</v>
      </c>
      <c r="D2448">
        <v>100</v>
      </c>
      <c r="E2448">
        <v>504999.51</v>
      </c>
      <c r="F2448"/>
    </row>
    <row r="2449" spans="1:6" x14ac:dyDescent="0.3">
      <c r="A2449" t="s">
        <v>1395</v>
      </c>
      <c r="B2449" t="s">
        <v>1433</v>
      </c>
      <c r="C2449" t="s">
        <v>1285</v>
      </c>
      <c r="D2449">
        <v>100</v>
      </c>
      <c r="E2449">
        <v>504767.31561044796</v>
      </c>
      <c r="F2449"/>
    </row>
    <row r="2450" spans="1:6" x14ac:dyDescent="0.3">
      <c r="A2450" t="s">
        <v>1395</v>
      </c>
      <c r="B2450" t="s">
        <v>1434</v>
      </c>
      <c r="C2450" t="s">
        <v>1285</v>
      </c>
      <c r="D2450">
        <v>100</v>
      </c>
      <c r="E2450">
        <v>502499.50099999999</v>
      </c>
      <c r="F2450"/>
    </row>
    <row r="2451" spans="1:6" x14ac:dyDescent="0.3">
      <c r="A2451" t="s">
        <v>1395</v>
      </c>
      <c r="B2451" t="s">
        <v>1372</v>
      </c>
      <c r="C2451" t="s">
        <v>1285</v>
      </c>
      <c r="D2451">
        <v>100</v>
      </c>
      <c r="E2451">
        <v>499999.50000000006</v>
      </c>
      <c r="F2451"/>
    </row>
    <row r="2452" spans="1:6" x14ac:dyDescent="0.3">
      <c r="A2452" t="s">
        <v>1395</v>
      </c>
      <c r="B2452" t="s">
        <v>1340</v>
      </c>
      <c r="C2452" t="s">
        <v>1285</v>
      </c>
      <c r="D2452">
        <v>100</v>
      </c>
      <c r="E2452">
        <v>508282.59814571781</v>
      </c>
      <c r="F2452"/>
    </row>
    <row r="2453" spans="1:6" x14ac:dyDescent="0.3">
      <c r="A2453" t="s">
        <v>1395</v>
      </c>
      <c r="B2453" t="s">
        <v>1375</v>
      </c>
      <c r="C2453" t="s">
        <v>1285</v>
      </c>
      <c r="D2453">
        <v>100</v>
      </c>
      <c r="E2453">
        <v>509999.5</v>
      </c>
      <c r="F2453"/>
    </row>
    <row r="2454" spans="1:6" x14ac:dyDescent="0.3">
      <c r="A2454" t="s">
        <v>1395</v>
      </c>
      <c r="B2454" t="s">
        <v>1375</v>
      </c>
      <c r="C2454" t="s">
        <v>1285</v>
      </c>
      <c r="D2454">
        <v>100</v>
      </c>
      <c r="E2454">
        <v>509999.5</v>
      </c>
      <c r="F2454"/>
    </row>
    <row r="2455" spans="1:6" x14ac:dyDescent="0.3">
      <c r="A2455" t="s">
        <v>1395</v>
      </c>
      <c r="B2455" t="s">
        <v>1343</v>
      </c>
      <c r="C2455" t="s">
        <v>1285</v>
      </c>
      <c r="D2455">
        <v>100</v>
      </c>
      <c r="E2455">
        <v>504999.51</v>
      </c>
      <c r="F2455"/>
    </row>
    <row r="2456" spans="1:6" x14ac:dyDescent="0.3">
      <c r="A2456" t="s">
        <v>1395</v>
      </c>
      <c r="B2456" t="s">
        <v>1436</v>
      </c>
      <c r="C2456" t="s">
        <v>1285</v>
      </c>
      <c r="D2456">
        <v>100</v>
      </c>
      <c r="E2456">
        <v>936589.54734714446</v>
      </c>
      <c r="F2456"/>
    </row>
    <row r="2457" spans="1:6" x14ac:dyDescent="0.3">
      <c r="A2457" t="s">
        <v>1395</v>
      </c>
      <c r="B2457" t="s">
        <v>1436</v>
      </c>
      <c r="C2457" t="s">
        <v>1285</v>
      </c>
      <c r="D2457">
        <v>100</v>
      </c>
      <c r="E2457">
        <v>936589.54734714446</v>
      </c>
      <c r="F2457"/>
    </row>
    <row r="2458" spans="1:6" x14ac:dyDescent="0.3">
      <c r="A2458" t="s">
        <v>1395</v>
      </c>
      <c r="B2458" t="s">
        <v>1376</v>
      </c>
      <c r="C2458" t="s">
        <v>1285</v>
      </c>
      <c r="D2458">
        <v>100</v>
      </c>
      <c r="E2458">
        <v>499999.50000000006</v>
      </c>
      <c r="F2458"/>
    </row>
    <row r="2459" spans="1:6" x14ac:dyDescent="0.3">
      <c r="A2459" t="s">
        <v>1395</v>
      </c>
      <c r="B2459" t="s">
        <v>1355</v>
      </c>
      <c r="C2459" t="s">
        <v>1285</v>
      </c>
      <c r="D2459">
        <v>100</v>
      </c>
      <c r="E2459">
        <v>535958.15552528854</v>
      </c>
      <c r="F2459"/>
    </row>
    <row r="2460" spans="1:6" x14ac:dyDescent="0.3">
      <c r="A2460" t="s">
        <v>1395</v>
      </c>
      <c r="B2460" t="s">
        <v>1437</v>
      </c>
      <c r="C2460" t="s">
        <v>1285</v>
      </c>
      <c r="D2460">
        <v>100</v>
      </c>
      <c r="E2460">
        <v>733011.75139807432</v>
      </c>
      <c r="F2460"/>
    </row>
    <row r="2461" spans="1:6" x14ac:dyDescent="0.3">
      <c r="A2461" t="s">
        <v>1395</v>
      </c>
      <c r="B2461" t="s">
        <v>1440</v>
      </c>
      <c r="C2461" t="s">
        <v>1285</v>
      </c>
      <c r="D2461">
        <v>100</v>
      </c>
      <c r="E2461">
        <v>749999.5</v>
      </c>
      <c r="F2461"/>
    </row>
    <row r="2462" spans="1:6" x14ac:dyDescent="0.3">
      <c r="A2462" t="s">
        <v>1395</v>
      </c>
      <c r="B2462" t="s">
        <v>1442</v>
      </c>
      <c r="C2462" t="s">
        <v>1285</v>
      </c>
      <c r="D2462">
        <v>100</v>
      </c>
      <c r="E2462">
        <v>750000</v>
      </c>
      <c r="F2462"/>
    </row>
    <row r="2463" spans="1:6" x14ac:dyDescent="0.3">
      <c r="A2463" t="s">
        <v>1395</v>
      </c>
      <c r="B2463" t="s">
        <v>1395</v>
      </c>
      <c r="C2463" t="s">
        <v>1285</v>
      </c>
      <c r="D2463">
        <v>100</v>
      </c>
      <c r="E2463">
        <v>999999.00000000012</v>
      </c>
      <c r="F2463"/>
    </row>
    <row r="2464" spans="1:6" x14ac:dyDescent="0.3">
      <c r="A2464" t="s">
        <v>1395</v>
      </c>
      <c r="B2464" t="s">
        <v>1395</v>
      </c>
      <c r="C2464" t="s">
        <v>1285</v>
      </c>
      <c r="D2464">
        <v>100</v>
      </c>
      <c r="E2464">
        <v>999999.00000000012</v>
      </c>
      <c r="F2464"/>
    </row>
    <row r="2465" spans="1:6" x14ac:dyDescent="0.3">
      <c r="A2465" t="s">
        <v>1395</v>
      </c>
      <c r="B2465" t="s">
        <v>1389</v>
      </c>
      <c r="C2465" t="s">
        <v>1285</v>
      </c>
      <c r="D2465">
        <v>100</v>
      </c>
      <c r="E2465">
        <v>499999.50000000006</v>
      </c>
      <c r="F2465"/>
    </row>
    <row r="2466" spans="1:6" x14ac:dyDescent="0.3">
      <c r="A2466" t="s">
        <v>1395</v>
      </c>
      <c r="B2466" t="s">
        <v>1377</v>
      </c>
      <c r="C2466" t="s">
        <v>1285</v>
      </c>
      <c r="D2466">
        <v>100</v>
      </c>
      <c r="E2466">
        <v>499999.50000000006</v>
      </c>
      <c r="F2466"/>
    </row>
    <row r="2467" spans="1:6" x14ac:dyDescent="0.3">
      <c r="A2467" t="s">
        <v>1395</v>
      </c>
      <c r="B2467" t="s">
        <v>1357</v>
      </c>
      <c r="C2467" t="s">
        <v>1285</v>
      </c>
      <c r="D2467">
        <v>100</v>
      </c>
      <c r="E2467">
        <v>654440.15399997844</v>
      </c>
      <c r="F2467"/>
    </row>
    <row r="2468" spans="1:6" x14ac:dyDescent="0.3">
      <c r="A2468" t="s">
        <v>1395</v>
      </c>
      <c r="B2468" t="s">
        <v>1392</v>
      </c>
      <c r="C2468" t="s">
        <v>1285</v>
      </c>
      <c r="D2468">
        <v>100</v>
      </c>
      <c r="E2468">
        <v>541886.66406236019</v>
      </c>
      <c r="F2468"/>
    </row>
    <row r="2469" spans="1:6" x14ac:dyDescent="0.3">
      <c r="A2469" t="s">
        <v>1395</v>
      </c>
      <c r="B2469" t="s">
        <v>1392</v>
      </c>
      <c r="C2469" t="s">
        <v>1285</v>
      </c>
      <c r="D2469">
        <v>100</v>
      </c>
      <c r="E2469">
        <v>541886.66406236019</v>
      </c>
      <c r="F2469"/>
    </row>
    <row r="2470" spans="1:6" x14ac:dyDescent="0.3">
      <c r="A2470" t="s">
        <v>1395</v>
      </c>
      <c r="B2470" t="s">
        <v>1444</v>
      </c>
      <c r="C2470" t="s">
        <v>1285</v>
      </c>
      <c r="D2470">
        <v>100</v>
      </c>
      <c r="E2470">
        <v>499999.50000000006</v>
      </c>
      <c r="F2470"/>
    </row>
    <row r="2471" spans="1:6" x14ac:dyDescent="0.3">
      <c r="A2471" t="s">
        <v>1395</v>
      </c>
      <c r="B2471" t="s">
        <v>1345</v>
      </c>
      <c r="C2471" t="s">
        <v>1285</v>
      </c>
      <c r="D2471">
        <v>100</v>
      </c>
      <c r="E2471">
        <v>510818.22380290827</v>
      </c>
      <c r="F2471"/>
    </row>
    <row r="2472" spans="1:6" x14ac:dyDescent="0.3">
      <c r="A2472" t="s">
        <v>1395</v>
      </c>
      <c r="B2472" t="s">
        <v>1382</v>
      </c>
      <c r="C2472" t="s">
        <v>1285</v>
      </c>
      <c r="D2472">
        <v>100</v>
      </c>
      <c r="E2472">
        <v>593343.02183737897</v>
      </c>
      <c r="F2472"/>
    </row>
    <row r="2473" spans="1:6" x14ac:dyDescent="0.3">
      <c r="A2473" t="s">
        <v>1395</v>
      </c>
      <c r="B2473" t="s">
        <v>1384</v>
      </c>
      <c r="C2473" t="s">
        <v>1285</v>
      </c>
      <c r="D2473">
        <v>100</v>
      </c>
      <c r="E2473">
        <v>542112.82347222348</v>
      </c>
      <c r="F2473"/>
    </row>
    <row r="2474" spans="1:6" x14ac:dyDescent="0.3">
      <c r="A2474" t="s">
        <v>1395</v>
      </c>
      <c r="B2474" t="s">
        <v>1360</v>
      </c>
      <c r="C2474" t="s">
        <v>1285</v>
      </c>
      <c r="D2474">
        <v>100</v>
      </c>
      <c r="E2474">
        <v>511495.03398815868</v>
      </c>
      <c r="F2474"/>
    </row>
    <row r="2475" spans="1:6" x14ac:dyDescent="0.3">
      <c r="A2475" t="s">
        <v>1395</v>
      </c>
      <c r="B2475" t="s">
        <v>1446</v>
      </c>
      <c r="C2475" t="s">
        <v>1285</v>
      </c>
      <c r="D2475">
        <v>100</v>
      </c>
      <c r="E2475">
        <v>516805.59494788729</v>
      </c>
      <c r="F2475"/>
    </row>
    <row r="2476" spans="1:6" x14ac:dyDescent="0.3">
      <c r="A2476" t="s">
        <v>1395</v>
      </c>
      <c r="B2476" t="s">
        <v>1448</v>
      </c>
      <c r="C2476" t="s">
        <v>1285</v>
      </c>
      <c r="D2476">
        <v>100</v>
      </c>
      <c r="E2476">
        <v>499999.50000000006</v>
      </c>
      <c r="F2476"/>
    </row>
    <row r="2477" spans="1:6" x14ac:dyDescent="0.3">
      <c r="A2477" t="s">
        <v>1395</v>
      </c>
      <c r="B2477" t="s">
        <v>1363</v>
      </c>
      <c r="C2477" t="s">
        <v>1285</v>
      </c>
      <c r="D2477">
        <v>100</v>
      </c>
      <c r="E2477">
        <v>706211.89737809915</v>
      </c>
      <c r="F2477"/>
    </row>
    <row r="2478" spans="1:6" x14ac:dyDescent="0.3">
      <c r="A2478" t="s">
        <v>1395</v>
      </c>
      <c r="B2478" t="s">
        <v>1450</v>
      </c>
      <c r="C2478" t="s">
        <v>1285</v>
      </c>
      <c r="D2478">
        <v>100</v>
      </c>
      <c r="E2478">
        <v>885225.79288173246</v>
      </c>
      <c r="F2478"/>
    </row>
    <row r="2479" spans="1:6" x14ac:dyDescent="0.3">
      <c r="A2479" t="s">
        <v>1395</v>
      </c>
      <c r="B2479" t="s">
        <v>1453</v>
      </c>
      <c r="C2479" t="s">
        <v>1285</v>
      </c>
      <c r="D2479">
        <v>100</v>
      </c>
      <c r="E2479">
        <v>775441.99048803071</v>
      </c>
      <c r="F2479"/>
    </row>
    <row r="2480" spans="1:6" x14ac:dyDescent="0.3">
      <c r="A2480" t="s">
        <v>1395</v>
      </c>
      <c r="C2480" t="s">
        <v>1285</v>
      </c>
      <c r="D2480">
        <v>100</v>
      </c>
      <c r="E2480">
        <v>499999.50000000006</v>
      </c>
      <c r="F2480"/>
    </row>
    <row r="2481" spans="1:6" x14ac:dyDescent="0.3">
      <c r="A2481" t="s">
        <v>1395</v>
      </c>
      <c r="B2481" t="s">
        <v>1398</v>
      </c>
      <c r="C2481" t="s">
        <v>1285</v>
      </c>
      <c r="D2481">
        <v>100</v>
      </c>
      <c r="E2481">
        <v>718989.75083278329</v>
      </c>
      <c r="F2481"/>
    </row>
    <row r="2482" spans="1:6" x14ac:dyDescent="0.3">
      <c r="A2482" t="s">
        <v>1395</v>
      </c>
      <c r="B2482" t="s">
        <v>1400</v>
      </c>
      <c r="C2482" t="s">
        <v>1285</v>
      </c>
      <c r="D2482">
        <v>100</v>
      </c>
      <c r="E2482">
        <v>748583.21614827972</v>
      </c>
      <c r="F2482"/>
    </row>
    <row r="2483" spans="1:6" x14ac:dyDescent="0.3">
      <c r="A2483" t="s">
        <v>1395</v>
      </c>
      <c r="B2483" t="s">
        <v>1331</v>
      </c>
      <c r="C2483" t="s">
        <v>1285</v>
      </c>
      <c r="D2483">
        <v>100</v>
      </c>
      <c r="E2483">
        <v>532273.61235675041</v>
      </c>
      <c r="F2483"/>
    </row>
    <row r="2484" spans="1:6" x14ac:dyDescent="0.3">
      <c r="A2484" t="s">
        <v>1395</v>
      </c>
      <c r="B2484" t="s">
        <v>1403</v>
      </c>
      <c r="C2484" t="s">
        <v>1285</v>
      </c>
      <c r="D2484">
        <v>100</v>
      </c>
      <c r="E2484">
        <v>506749.5</v>
      </c>
      <c r="F2484"/>
    </row>
    <row r="2485" spans="1:6" x14ac:dyDescent="0.3">
      <c r="A2485" t="s">
        <v>1395</v>
      </c>
      <c r="B2485" t="s">
        <v>1335</v>
      </c>
      <c r="C2485" t="s">
        <v>1285</v>
      </c>
      <c r="D2485">
        <v>100</v>
      </c>
      <c r="E2485">
        <v>502499.49993750005</v>
      </c>
      <c r="F2485"/>
    </row>
    <row r="2486" spans="1:6" x14ac:dyDescent="0.3">
      <c r="A2486" t="s">
        <v>1395</v>
      </c>
      <c r="B2486" t="s">
        <v>1405</v>
      </c>
      <c r="C2486" t="s">
        <v>1285</v>
      </c>
      <c r="D2486">
        <v>100</v>
      </c>
      <c r="E2486">
        <v>500475.67602653796</v>
      </c>
      <c r="F2486"/>
    </row>
    <row r="2487" spans="1:6" x14ac:dyDescent="0.3">
      <c r="A2487" t="s">
        <v>1395</v>
      </c>
      <c r="B2487" t="s">
        <v>1348</v>
      </c>
      <c r="C2487" t="s">
        <v>1285</v>
      </c>
      <c r="D2487">
        <v>100</v>
      </c>
      <c r="E2487">
        <v>525196.40879735677</v>
      </c>
      <c r="F2487"/>
    </row>
    <row r="2488" spans="1:6" x14ac:dyDescent="0.3">
      <c r="A2488" t="s">
        <v>1395</v>
      </c>
      <c r="B2488" t="s">
        <v>1351</v>
      </c>
      <c r="C2488" t="s">
        <v>1285</v>
      </c>
      <c r="D2488">
        <v>100</v>
      </c>
      <c r="E2488">
        <v>532670.63331560593</v>
      </c>
      <c r="F2488"/>
    </row>
    <row r="2489" spans="1:6" x14ac:dyDescent="0.3">
      <c r="A2489" t="s">
        <v>1395</v>
      </c>
      <c r="B2489" t="s">
        <v>1337</v>
      </c>
      <c r="C2489" t="s">
        <v>1285</v>
      </c>
      <c r="D2489">
        <v>100</v>
      </c>
      <c r="E2489">
        <v>503075.6497886444</v>
      </c>
      <c r="F2489"/>
    </row>
    <row r="2490" spans="1:6" x14ac:dyDescent="0.3">
      <c r="A2490" t="s">
        <v>1395</v>
      </c>
      <c r="B2490" t="s">
        <v>1407</v>
      </c>
      <c r="C2490" t="s">
        <v>1285</v>
      </c>
      <c r="D2490">
        <v>100</v>
      </c>
      <c r="E2490">
        <v>499999.50000000006</v>
      </c>
      <c r="F2490"/>
    </row>
    <row r="2491" spans="1:6" x14ac:dyDescent="0.3">
      <c r="A2491" t="s">
        <v>1395</v>
      </c>
      <c r="B2491" t="s">
        <v>1410</v>
      </c>
      <c r="C2491" t="s">
        <v>1285</v>
      </c>
      <c r="D2491">
        <v>100</v>
      </c>
      <c r="E2491">
        <v>504628.03086495795</v>
      </c>
      <c r="F2491"/>
    </row>
    <row r="2492" spans="1:6" x14ac:dyDescent="0.3">
      <c r="A2492" t="s">
        <v>1395</v>
      </c>
      <c r="B2492" t="s">
        <v>1412</v>
      </c>
      <c r="C2492" t="s">
        <v>1285</v>
      </c>
      <c r="D2492">
        <v>100</v>
      </c>
      <c r="E2492">
        <v>501509.42945518432</v>
      </c>
      <c r="F2492"/>
    </row>
    <row r="2493" spans="1:6" x14ac:dyDescent="0.3">
      <c r="A2493" t="s">
        <v>1395</v>
      </c>
      <c r="B2493" t="s">
        <v>1414</v>
      </c>
      <c r="C2493" t="s">
        <v>1285</v>
      </c>
      <c r="D2493">
        <v>100</v>
      </c>
      <c r="E2493">
        <v>499999.50000000006</v>
      </c>
      <c r="F2493"/>
    </row>
    <row r="2494" spans="1:6" x14ac:dyDescent="0.3">
      <c r="A2494" t="s">
        <v>1395</v>
      </c>
      <c r="B2494" t="s">
        <v>1367</v>
      </c>
      <c r="C2494" t="s">
        <v>1285</v>
      </c>
      <c r="D2494">
        <v>100</v>
      </c>
      <c r="E2494">
        <v>499999.50000000006</v>
      </c>
      <c r="F2494"/>
    </row>
    <row r="2495" spans="1:6" x14ac:dyDescent="0.3">
      <c r="A2495" t="s">
        <v>1395</v>
      </c>
      <c r="B2495" t="s">
        <v>1416</v>
      </c>
      <c r="C2495" t="s">
        <v>1285</v>
      </c>
      <c r="D2495">
        <v>100</v>
      </c>
      <c r="E2495">
        <v>502499.505</v>
      </c>
      <c r="F2495"/>
    </row>
    <row r="2496" spans="1:6" x14ac:dyDescent="0.3">
      <c r="A2496" t="s">
        <v>1395</v>
      </c>
      <c r="B2496" t="s">
        <v>1418</v>
      </c>
      <c r="C2496" t="s">
        <v>1285</v>
      </c>
      <c r="D2496">
        <v>100</v>
      </c>
      <c r="E2496">
        <v>501649.50198000006</v>
      </c>
      <c r="F2496"/>
    </row>
    <row r="2497" spans="1:6" x14ac:dyDescent="0.3">
      <c r="A2497" t="s">
        <v>1395</v>
      </c>
      <c r="B2497" t="s">
        <v>1420</v>
      </c>
      <c r="C2497" t="s">
        <v>1285</v>
      </c>
      <c r="D2497">
        <v>100</v>
      </c>
      <c r="E2497">
        <v>507499.5</v>
      </c>
      <c r="F2497"/>
    </row>
    <row r="2498" spans="1:6" x14ac:dyDescent="0.3">
      <c r="A2498" t="s">
        <v>1395</v>
      </c>
      <c r="B2498" t="s">
        <v>1352</v>
      </c>
      <c r="C2498" t="s">
        <v>1285</v>
      </c>
      <c r="D2498">
        <v>100</v>
      </c>
      <c r="E2498">
        <v>512930.40507096931</v>
      </c>
      <c r="F2498"/>
    </row>
    <row r="2499" spans="1:6" x14ac:dyDescent="0.3">
      <c r="A2499" t="s">
        <v>1395</v>
      </c>
      <c r="B2499" t="s">
        <v>1369</v>
      </c>
      <c r="C2499" t="s">
        <v>1285</v>
      </c>
      <c r="D2499">
        <v>100</v>
      </c>
      <c r="E2499">
        <v>508932.03265775926</v>
      </c>
      <c r="F2499"/>
    </row>
    <row r="2500" spans="1:6" x14ac:dyDescent="0.3">
      <c r="A2500" t="s">
        <v>1395</v>
      </c>
      <c r="B2500" t="s">
        <v>1422</v>
      </c>
      <c r="C2500" t="s">
        <v>1285</v>
      </c>
      <c r="D2500">
        <v>100</v>
      </c>
      <c r="E2500">
        <v>668494.50821096415</v>
      </c>
      <c r="F2500"/>
    </row>
    <row r="2501" spans="1:6" x14ac:dyDescent="0.3">
      <c r="A2501" t="s">
        <v>1395</v>
      </c>
      <c r="B2501" t="s">
        <v>1422</v>
      </c>
      <c r="C2501" t="s">
        <v>1285</v>
      </c>
      <c r="D2501">
        <v>100</v>
      </c>
      <c r="E2501">
        <v>668494.50821096415</v>
      </c>
      <c r="F2501"/>
    </row>
    <row r="2502" spans="1:6" x14ac:dyDescent="0.3">
      <c r="A2502" t="s">
        <v>1395</v>
      </c>
      <c r="B2502" t="s">
        <v>1424</v>
      </c>
      <c r="C2502" t="s">
        <v>1285</v>
      </c>
      <c r="D2502">
        <v>100</v>
      </c>
      <c r="E2502">
        <v>520929.53177603142</v>
      </c>
      <c r="F2502"/>
    </row>
    <row r="2503" spans="1:6" x14ac:dyDescent="0.3">
      <c r="A2503" t="s">
        <v>1395</v>
      </c>
      <c r="B2503" t="s">
        <v>1426</v>
      </c>
      <c r="C2503" t="s">
        <v>1285</v>
      </c>
      <c r="D2503">
        <v>100</v>
      </c>
      <c r="E2503">
        <v>509999.48400000005</v>
      </c>
      <c r="F2503"/>
    </row>
    <row r="2504" spans="1:6" x14ac:dyDescent="0.3">
      <c r="A2504" t="s">
        <v>1395</v>
      </c>
      <c r="B2504" t="s">
        <v>1386</v>
      </c>
      <c r="C2504" t="s">
        <v>1285</v>
      </c>
      <c r="D2504">
        <v>100</v>
      </c>
      <c r="E2504">
        <v>718318.06769853388</v>
      </c>
      <c r="F2504"/>
    </row>
    <row r="2505" spans="1:6" x14ac:dyDescent="0.3">
      <c r="A2505" t="s">
        <v>1395</v>
      </c>
      <c r="B2505" t="s">
        <v>1429</v>
      </c>
      <c r="C2505" t="s">
        <v>1285</v>
      </c>
      <c r="D2505">
        <v>100</v>
      </c>
      <c r="E2505">
        <v>730148.75692186598</v>
      </c>
      <c r="F2505"/>
    </row>
    <row r="2506" spans="1:6" x14ac:dyDescent="0.3">
      <c r="A2506" t="s">
        <v>1395</v>
      </c>
      <c r="B2506" t="s">
        <v>1432</v>
      </c>
      <c r="C2506" t="s">
        <v>1285</v>
      </c>
      <c r="D2506">
        <v>100</v>
      </c>
      <c r="E2506">
        <v>504999.51</v>
      </c>
      <c r="F2506"/>
    </row>
    <row r="2507" spans="1:6" x14ac:dyDescent="0.3">
      <c r="A2507" t="s">
        <v>1395</v>
      </c>
      <c r="B2507" t="s">
        <v>1371</v>
      </c>
      <c r="C2507" t="s">
        <v>1285</v>
      </c>
      <c r="D2507">
        <v>100</v>
      </c>
      <c r="E2507">
        <v>504999.51</v>
      </c>
      <c r="F2507"/>
    </row>
    <row r="2508" spans="1:6" x14ac:dyDescent="0.3">
      <c r="A2508" t="s">
        <v>1395</v>
      </c>
      <c r="B2508" t="s">
        <v>1433</v>
      </c>
      <c r="C2508" t="s">
        <v>1285</v>
      </c>
      <c r="D2508">
        <v>100</v>
      </c>
      <c r="E2508">
        <v>504767.31561044796</v>
      </c>
      <c r="F2508"/>
    </row>
    <row r="2509" spans="1:6" x14ac:dyDescent="0.3">
      <c r="A2509" t="s">
        <v>1395</v>
      </c>
      <c r="B2509" t="s">
        <v>1434</v>
      </c>
      <c r="C2509" t="s">
        <v>1285</v>
      </c>
      <c r="D2509">
        <v>100</v>
      </c>
      <c r="E2509">
        <v>502499.50099999999</v>
      </c>
      <c r="F2509"/>
    </row>
    <row r="2510" spans="1:6" x14ac:dyDescent="0.3">
      <c r="A2510" t="s">
        <v>1395</v>
      </c>
      <c r="B2510" t="s">
        <v>1372</v>
      </c>
      <c r="C2510" t="s">
        <v>1285</v>
      </c>
      <c r="D2510">
        <v>100</v>
      </c>
      <c r="E2510">
        <v>499999.50000000006</v>
      </c>
      <c r="F2510"/>
    </row>
    <row r="2511" spans="1:6" x14ac:dyDescent="0.3">
      <c r="A2511" t="s">
        <v>1395</v>
      </c>
      <c r="B2511" t="s">
        <v>1340</v>
      </c>
      <c r="C2511" t="s">
        <v>1285</v>
      </c>
      <c r="D2511">
        <v>100</v>
      </c>
      <c r="E2511">
        <v>508282.59814571781</v>
      </c>
      <c r="F2511"/>
    </row>
    <row r="2512" spans="1:6" x14ac:dyDescent="0.3">
      <c r="A2512" t="s">
        <v>1395</v>
      </c>
      <c r="B2512" t="s">
        <v>1375</v>
      </c>
      <c r="C2512" t="s">
        <v>1285</v>
      </c>
      <c r="D2512">
        <v>100</v>
      </c>
      <c r="E2512">
        <v>509999.5</v>
      </c>
      <c r="F2512"/>
    </row>
    <row r="2513" spans="1:6" x14ac:dyDescent="0.3">
      <c r="A2513" t="s">
        <v>1395</v>
      </c>
      <c r="B2513" t="s">
        <v>1375</v>
      </c>
      <c r="C2513" t="s">
        <v>1285</v>
      </c>
      <c r="D2513">
        <v>100</v>
      </c>
      <c r="E2513">
        <v>509999.5</v>
      </c>
      <c r="F2513"/>
    </row>
    <row r="2514" spans="1:6" x14ac:dyDescent="0.3">
      <c r="A2514" t="s">
        <v>1395</v>
      </c>
      <c r="B2514" t="s">
        <v>1343</v>
      </c>
      <c r="C2514" t="s">
        <v>1285</v>
      </c>
      <c r="D2514">
        <v>100</v>
      </c>
      <c r="E2514">
        <v>504999.51</v>
      </c>
      <c r="F2514"/>
    </row>
    <row r="2515" spans="1:6" x14ac:dyDescent="0.3">
      <c r="A2515" t="s">
        <v>1395</v>
      </c>
      <c r="B2515" t="s">
        <v>1436</v>
      </c>
      <c r="C2515" t="s">
        <v>1285</v>
      </c>
      <c r="D2515">
        <v>100</v>
      </c>
      <c r="E2515">
        <v>936589.54734714446</v>
      </c>
      <c r="F2515"/>
    </row>
    <row r="2516" spans="1:6" x14ac:dyDescent="0.3">
      <c r="A2516" t="s">
        <v>1395</v>
      </c>
      <c r="B2516" t="s">
        <v>1436</v>
      </c>
      <c r="C2516" t="s">
        <v>1285</v>
      </c>
      <c r="D2516">
        <v>100</v>
      </c>
      <c r="E2516">
        <v>936589.54734714446</v>
      </c>
      <c r="F2516"/>
    </row>
    <row r="2517" spans="1:6" x14ac:dyDescent="0.3">
      <c r="A2517" t="s">
        <v>1395</v>
      </c>
      <c r="B2517" t="s">
        <v>1376</v>
      </c>
      <c r="C2517" t="s">
        <v>1285</v>
      </c>
      <c r="D2517">
        <v>100</v>
      </c>
      <c r="E2517">
        <v>499999.50000000006</v>
      </c>
      <c r="F2517"/>
    </row>
    <row r="2518" spans="1:6" x14ac:dyDescent="0.3">
      <c r="A2518" t="s">
        <v>1395</v>
      </c>
      <c r="B2518" t="s">
        <v>1355</v>
      </c>
      <c r="C2518" t="s">
        <v>1285</v>
      </c>
      <c r="D2518">
        <v>100</v>
      </c>
      <c r="E2518">
        <v>535958.15552528854</v>
      </c>
      <c r="F2518"/>
    </row>
    <row r="2519" spans="1:6" x14ac:dyDescent="0.3">
      <c r="A2519" t="s">
        <v>1395</v>
      </c>
      <c r="B2519" t="s">
        <v>1437</v>
      </c>
      <c r="C2519" t="s">
        <v>1285</v>
      </c>
      <c r="D2519">
        <v>100</v>
      </c>
      <c r="E2519">
        <v>733011.75139807432</v>
      </c>
      <c r="F2519"/>
    </row>
    <row r="2520" spans="1:6" x14ac:dyDescent="0.3">
      <c r="A2520" t="s">
        <v>1395</v>
      </c>
      <c r="B2520" t="s">
        <v>1440</v>
      </c>
      <c r="C2520" t="s">
        <v>1285</v>
      </c>
      <c r="D2520">
        <v>100</v>
      </c>
      <c r="E2520">
        <v>749999.5</v>
      </c>
      <c r="F2520"/>
    </row>
    <row r="2521" spans="1:6" x14ac:dyDescent="0.3">
      <c r="A2521" t="s">
        <v>1395</v>
      </c>
      <c r="B2521" t="s">
        <v>1442</v>
      </c>
      <c r="C2521" t="s">
        <v>1285</v>
      </c>
      <c r="D2521">
        <v>100</v>
      </c>
      <c r="E2521">
        <v>750000</v>
      </c>
      <c r="F2521"/>
    </row>
    <row r="2522" spans="1:6" x14ac:dyDescent="0.3">
      <c r="A2522" t="s">
        <v>1395</v>
      </c>
      <c r="B2522" t="s">
        <v>1395</v>
      </c>
      <c r="C2522" t="s">
        <v>1285</v>
      </c>
      <c r="D2522">
        <v>100</v>
      </c>
      <c r="E2522">
        <v>999999.00000000012</v>
      </c>
      <c r="F2522"/>
    </row>
    <row r="2523" spans="1:6" x14ac:dyDescent="0.3">
      <c r="A2523" t="s">
        <v>1395</v>
      </c>
      <c r="B2523" t="s">
        <v>1395</v>
      </c>
      <c r="C2523" t="s">
        <v>1285</v>
      </c>
      <c r="D2523">
        <v>100</v>
      </c>
      <c r="E2523">
        <v>999999.00000000012</v>
      </c>
      <c r="F2523"/>
    </row>
    <row r="2524" spans="1:6" x14ac:dyDescent="0.3">
      <c r="A2524" t="s">
        <v>1395</v>
      </c>
      <c r="B2524" t="s">
        <v>1389</v>
      </c>
      <c r="C2524" t="s">
        <v>1285</v>
      </c>
      <c r="D2524">
        <v>100</v>
      </c>
      <c r="E2524">
        <v>499999.50000000006</v>
      </c>
      <c r="F2524"/>
    </row>
    <row r="2525" spans="1:6" x14ac:dyDescent="0.3">
      <c r="A2525" t="s">
        <v>1395</v>
      </c>
      <c r="B2525" t="s">
        <v>1377</v>
      </c>
      <c r="C2525" t="s">
        <v>1285</v>
      </c>
      <c r="D2525">
        <v>100</v>
      </c>
      <c r="E2525">
        <v>499999.50000000006</v>
      </c>
      <c r="F2525"/>
    </row>
    <row r="2526" spans="1:6" x14ac:dyDescent="0.3">
      <c r="A2526" t="s">
        <v>1395</v>
      </c>
      <c r="B2526" t="s">
        <v>1357</v>
      </c>
      <c r="C2526" t="s">
        <v>1285</v>
      </c>
      <c r="D2526">
        <v>100</v>
      </c>
      <c r="E2526">
        <v>654440.15399997844</v>
      </c>
      <c r="F2526"/>
    </row>
    <row r="2527" spans="1:6" x14ac:dyDescent="0.3">
      <c r="A2527" t="s">
        <v>1395</v>
      </c>
      <c r="B2527" t="s">
        <v>1392</v>
      </c>
      <c r="C2527" t="s">
        <v>1285</v>
      </c>
      <c r="D2527">
        <v>100</v>
      </c>
      <c r="E2527">
        <v>541886.66406236019</v>
      </c>
      <c r="F2527"/>
    </row>
    <row r="2528" spans="1:6" x14ac:dyDescent="0.3">
      <c r="A2528" t="s">
        <v>1395</v>
      </c>
      <c r="B2528" t="s">
        <v>1392</v>
      </c>
      <c r="C2528" t="s">
        <v>1285</v>
      </c>
      <c r="D2528">
        <v>100</v>
      </c>
      <c r="E2528">
        <v>541886.66406236019</v>
      </c>
      <c r="F2528"/>
    </row>
    <row r="2529" spans="1:6" x14ac:dyDescent="0.3">
      <c r="A2529" t="s">
        <v>1395</v>
      </c>
      <c r="B2529" t="s">
        <v>1444</v>
      </c>
      <c r="C2529" t="s">
        <v>1285</v>
      </c>
      <c r="D2529">
        <v>100</v>
      </c>
      <c r="E2529">
        <v>499999.50000000006</v>
      </c>
      <c r="F2529"/>
    </row>
    <row r="2530" spans="1:6" x14ac:dyDescent="0.3">
      <c r="A2530" t="s">
        <v>1395</v>
      </c>
      <c r="B2530" t="s">
        <v>1345</v>
      </c>
      <c r="C2530" t="s">
        <v>1285</v>
      </c>
      <c r="D2530">
        <v>100</v>
      </c>
      <c r="E2530">
        <v>510818.22380290827</v>
      </c>
      <c r="F2530"/>
    </row>
    <row r="2531" spans="1:6" x14ac:dyDescent="0.3">
      <c r="A2531" t="s">
        <v>1395</v>
      </c>
      <c r="B2531" t="s">
        <v>1382</v>
      </c>
      <c r="C2531" t="s">
        <v>1285</v>
      </c>
      <c r="D2531">
        <v>100</v>
      </c>
      <c r="E2531">
        <v>593343.02183737897</v>
      </c>
      <c r="F2531"/>
    </row>
    <row r="2532" spans="1:6" x14ac:dyDescent="0.3">
      <c r="A2532" t="s">
        <v>1395</v>
      </c>
      <c r="B2532" t="s">
        <v>1384</v>
      </c>
      <c r="C2532" t="s">
        <v>1285</v>
      </c>
      <c r="D2532">
        <v>100</v>
      </c>
      <c r="E2532">
        <v>542112.82347222348</v>
      </c>
      <c r="F2532"/>
    </row>
    <row r="2533" spans="1:6" x14ac:dyDescent="0.3">
      <c r="A2533" t="s">
        <v>1395</v>
      </c>
      <c r="B2533" t="s">
        <v>1360</v>
      </c>
      <c r="C2533" t="s">
        <v>1285</v>
      </c>
      <c r="D2533">
        <v>100</v>
      </c>
      <c r="E2533">
        <v>511495.03398815868</v>
      </c>
      <c r="F2533"/>
    </row>
    <row r="2534" spans="1:6" x14ac:dyDescent="0.3">
      <c r="A2534" t="s">
        <v>1395</v>
      </c>
      <c r="B2534" t="s">
        <v>1446</v>
      </c>
      <c r="C2534" t="s">
        <v>1285</v>
      </c>
      <c r="D2534">
        <v>100</v>
      </c>
      <c r="E2534">
        <v>516805.59494788729</v>
      </c>
      <c r="F2534"/>
    </row>
    <row r="2535" spans="1:6" x14ac:dyDescent="0.3">
      <c r="A2535" t="s">
        <v>1395</v>
      </c>
      <c r="B2535" t="s">
        <v>1448</v>
      </c>
      <c r="C2535" t="s">
        <v>1285</v>
      </c>
      <c r="D2535">
        <v>100</v>
      </c>
      <c r="E2535">
        <v>499999.50000000006</v>
      </c>
      <c r="F2535"/>
    </row>
    <row r="2536" spans="1:6" x14ac:dyDescent="0.3">
      <c r="A2536" t="s">
        <v>1395</v>
      </c>
      <c r="B2536" t="s">
        <v>1363</v>
      </c>
      <c r="C2536" t="s">
        <v>1285</v>
      </c>
      <c r="D2536">
        <v>100</v>
      </c>
      <c r="E2536">
        <v>706211.89737809915</v>
      </c>
      <c r="F2536"/>
    </row>
    <row r="2537" spans="1:6" x14ac:dyDescent="0.3">
      <c r="A2537" t="s">
        <v>1395</v>
      </c>
      <c r="B2537" t="s">
        <v>1450</v>
      </c>
      <c r="C2537" t="s">
        <v>1285</v>
      </c>
      <c r="D2537">
        <v>100</v>
      </c>
      <c r="E2537">
        <v>885225.79288173246</v>
      </c>
      <c r="F2537"/>
    </row>
    <row r="2538" spans="1:6" x14ac:dyDescent="0.3">
      <c r="A2538" t="s">
        <v>1395</v>
      </c>
      <c r="B2538" t="s">
        <v>1453</v>
      </c>
      <c r="C2538" t="s">
        <v>1285</v>
      </c>
      <c r="D2538">
        <v>100</v>
      </c>
      <c r="E2538">
        <v>775441.99048803048</v>
      </c>
      <c r="F2538"/>
    </row>
    <row r="2539" spans="1:6" x14ac:dyDescent="0.3">
      <c r="A2539" t="s">
        <v>1389</v>
      </c>
      <c r="C2539" t="s">
        <v>1285</v>
      </c>
      <c r="D2539">
        <v>100</v>
      </c>
      <c r="E2539">
        <v>194687.889375</v>
      </c>
      <c r="F2539"/>
    </row>
    <row r="2540" spans="1:6" x14ac:dyDescent="0.3">
      <c r="A2540" t="s">
        <v>1389</v>
      </c>
      <c r="B2540" t="s">
        <v>1398</v>
      </c>
      <c r="C2540" t="s">
        <v>1285</v>
      </c>
      <c r="D2540">
        <v>100</v>
      </c>
      <c r="E2540">
        <v>198782.07219943817</v>
      </c>
      <c r="F2540"/>
    </row>
    <row r="2541" spans="1:6" x14ac:dyDescent="0.3">
      <c r="A2541" t="s">
        <v>1389</v>
      </c>
      <c r="B2541" t="s">
        <v>1400</v>
      </c>
      <c r="C2541" t="s">
        <v>1285</v>
      </c>
      <c r="D2541">
        <v>100</v>
      </c>
      <c r="E2541">
        <v>199964.64450993485</v>
      </c>
      <c r="F2541"/>
    </row>
    <row r="2542" spans="1:6" x14ac:dyDescent="0.3">
      <c r="A2542" t="s">
        <v>1389</v>
      </c>
      <c r="B2542" t="s">
        <v>1331</v>
      </c>
      <c r="C2542" t="s">
        <v>1285</v>
      </c>
      <c r="D2542">
        <v>100</v>
      </c>
      <c r="E2542">
        <v>194687.889375</v>
      </c>
      <c r="F2542"/>
    </row>
    <row r="2543" spans="1:6" x14ac:dyDescent="0.3">
      <c r="A2543" t="s">
        <v>1389</v>
      </c>
      <c r="B2543" t="s">
        <v>1403</v>
      </c>
      <c r="C2543" t="s">
        <v>1285</v>
      </c>
      <c r="D2543">
        <v>100</v>
      </c>
      <c r="E2543">
        <v>198970.4249188728</v>
      </c>
      <c r="F2543"/>
    </row>
    <row r="2544" spans="1:6" x14ac:dyDescent="0.3">
      <c r="A2544" t="s">
        <v>1389</v>
      </c>
      <c r="B2544" t="s">
        <v>1335</v>
      </c>
      <c r="C2544" t="s">
        <v>1285</v>
      </c>
      <c r="D2544">
        <v>100</v>
      </c>
      <c r="E2544">
        <v>195956.78876368425</v>
      </c>
      <c r="F2544"/>
    </row>
    <row r="2545" spans="1:6" x14ac:dyDescent="0.3">
      <c r="A2545" t="s">
        <v>1389</v>
      </c>
      <c r="B2545" t="s">
        <v>1405</v>
      </c>
      <c r="C2545" t="s">
        <v>1285</v>
      </c>
      <c r="D2545">
        <v>100</v>
      </c>
      <c r="E2545">
        <v>266736.05393499602</v>
      </c>
      <c r="F2545"/>
    </row>
    <row r="2546" spans="1:6" x14ac:dyDescent="0.3">
      <c r="A2546" t="s">
        <v>1389</v>
      </c>
      <c r="B2546" t="s">
        <v>1348</v>
      </c>
      <c r="C2546" t="s">
        <v>1285</v>
      </c>
      <c r="D2546">
        <v>100</v>
      </c>
      <c r="E2546">
        <v>210801.35745648589</v>
      </c>
      <c r="F2546"/>
    </row>
    <row r="2547" spans="1:6" x14ac:dyDescent="0.3">
      <c r="A2547" t="s">
        <v>1389</v>
      </c>
      <c r="B2547" t="s">
        <v>1351</v>
      </c>
      <c r="C2547" t="s">
        <v>1285</v>
      </c>
      <c r="D2547">
        <v>100</v>
      </c>
      <c r="E2547">
        <v>211597.58119510915</v>
      </c>
      <c r="F2547"/>
    </row>
    <row r="2548" spans="1:6" x14ac:dyDescent="0.3">
      <c r="A2548" t="s">
        <v>1389</v>
      </c>
      <c r="B2548" t="s">
        <v>1337</v>
      </c>
      <c r="C2548" t="s">
        <v>1285</v>
      </c>
      <c r="D2548">
        <v>100</v>
      </c>
      <c r="E2548">
        <v>262921.55394652911</v>
      </c>
      <c r="F2548"/>
    </row>
    <row r="2549" spans="1:6" x14ac:dyDescent="0.3">
      <c r="A2549" t="s">
        <v>1389</v>
      </c>
      <c r="B2549" t="s">
        <v>1407</v>
      </c>
      <c r="C2549" t="s">
        <v>1285</v>
      </c>
      <c r="D2549">
        <v>100</v>
      </c>
      <c r="E2549">
        <v>301599.31412347069</v>
      </c>
      <c r="F2549"/>
    </row>
    <row r="2550" spans="1:6" x14ac:dyDescent="0.3">
      <c r="A2550" t="s">
        <v>1389</v>
      </c>
      <c r="B2550" t="s">
        <v>1410</v>
      </c>
      <c r="C2550" t="s">
        <v>1285</v>
      </c>
      <c r="D2550">
        <v>100</v>
      </c>
      <c r="E2550">
        <v>367875.51971033023</v>
      </c>
      <c r="F2550"/>
    </row>
    <row r="2551" spans="1:6" x14ac:dyDescent="0.3">
      <c r="A2551" t="s">
        <v>1389</v>
      </c>
      <c r="B2551" t="s">
        <v>1412</v>
      </c>
      <c r="C2551" t="s">
        <v>1285</v>
      </c>
      <c r="D2551">
        <v>100</v>
      </c>
      <c r="E2551">
        <v>339149.36161435174</v>
      </c>
      <c r="F2551"/>
    </row>
    <row r="2552" spans="1:6" x14ac:dyDescent="0.3">
      <c r="A2552" t="s">
        <v>1389</v>
      </c>
      <c r="B2552" t="s">
        <v>1414</v>
      </c>
      <c r="C2552" t="s">
        <v>1285</v>
      </c>
      <c r="D2552">
        <v>100</v>
      </c>
      <c r="E2552">
        <v>249270.26820330854</v>
      </c>
      <c r="F2552"/>
    </row>
    <row r="2553" spans="1:6" x14ac:dyDescent="0.3">
      <c r="A2553" t="s">
        <v>1389</v>
      </c>
      <c r="B2553" t="s">
        <v>1367</v>
      </c>
      <c r="C2553" t="s">
        <v>1285</v>
      </c>
      <c r="D2553">
        <v>100</v>
      </c>
      <c r="E2553">
        <v>279208.32393480366</v>
      </c>
      <c r="F2553"/>
    </row>
    <row r="2554" spans="1:6" x14ac:dyDescent="0.3">
      <c r="A2554" t="s">
        <v>1389</v>
      </c>
      <c r="B2554" t="s">
        <v>1416</v>
      </c>
      <c r="C2554" t="s">
        <v>1285</v>
      </c>
      <c r="D2554">
        <v>100</v>
      </c>
      <c r="E2554">
        <v>306124.0478786726</v>
      </c>
      <c r="F2554"/>
    </row>
    <row r="2555" spans="1:6" x14ac:dyDescent="0.3">
      <c r="A2555" t="s">
        <v>1389</v>
      </c>
      <c r="B2555" t="s">
        <v>1418</v>
      </c>
      <c r="C2555" t="s">
        <v>1285</v>
      </c>
      <c r="D2555">
        <v>100</v>
      </c>
      <c r="E2555">
        <v>196337.891355</v>
      </c>
      <c r="F2555"/>
    </row>
    <row r="2556" spans="1:6" x14ac:dyDescent="0.3">
      <c r="A2556" t="s">
        <v>1389</v>
      </c>
      <c r="B2556" t="s">
        <v>1420</v>
      </c>
      <c r="C2556" t="s">
        <v>1285</v>
      </c>
      <c r="D2556">
        <v>100</v>
      </c>
      <c r="E2556">
        <v>207465.66704249999</v>
      </c>
      <c r="F2556"/>
    </row>
    <row r="2557" spans="1:6" x14ac:dyDescent="0.3">
      <c r="A2557" t="s">
        <v>1389</v>
      </c>
      <c r="B2557" t="s">
        <v>1352</v>
      </c>
      <c r="C2557" t="s">
        <v>1285</v>
      </c>
      <c r="D2557">
        <v>100</v>
      </c>
      <c r="E2557">
        <v>199687.88237500002</v>
      </c>
      <c r="F2557"/>
    </row>
    <row r="2558" spans="1:6" x14ac:dyDescent="0.3">
      <c r="A2558" t="s">
        <v>1389</v>
      </c>
      <c r="B2558" t="s">
        <v>1369</v>
      </c>
      <c r="C2558" t="s">
        <v>1285</v>
      </c>
      <c r="D2558">
        <v>100</v>
      </c>
      <c r="E2558">
        <v>201231.00722023009</v>
      </c>
      <c r="F2558"/>
    </row>
    <row r="2559" spans="1:6" x14ac:dyDescent="0.3">
      <c r="A2559" t="s">
        <v>1389</v>
      </c>
      <c r="B2559" t="s">
        <v>1422</v>
      </c>
      <c r="C2559" t="s">
        <v>1285</v>
      </c>
      <c r="D2559">
        <v>100</v>
      </c>
      <c r="E2559">
        <v>194687.889375</v>
      </c>
      <c r="F2559"/>
    </row>
    <row r="2560" spans="1:6" x14ac:dyDescent="0.3">
      <c r="A2560" t="s">
        <v>1389</v>
      </c>
      <c r="B2560" t="s">
        <v>1422</v>
      </c>
      <c r="C2560" t="s">
        <v>1285</v>
      </c>
      <c r="D2560">
        <v>100</v>
      </c>
      <c r="E2560">
        <v>194687.889375</v>
      </c>
      <c r="F2560"/>
    </row>
    <row r="2561" spans="1:6" x14ac:dyDescent="0.3">
      <c r="A2561" t="s">
        <v>1389</v>
      </c>
      <c r="B2561" t="s">
        <v>1424</v>
      </c>
      <c r="C2561" t="s">
        <v>1285</v>
      </c>
      <c r="D2561">
        <v>100</v>
      </c>
      <c r="E2561">
        <v>213829.60730585887</v>
      </c>
      <c r="F2561"/>
    </row>
    <row r="2562" spans="1:6" x14ac:dyDescent="0.3">
      <c r="A2562" t="s">
        <v>1389</v>
      </c>
      <c r="B2562" t="s">
        <v>1426</v>
      </c>
      <c r="C2562" t="s">
        <v>1285</v>
      </c>
      <c r="D2562">
        <v>100</v>
      </c>
      <c r="E2562">
        <v>197685.94338849711</v>
      </c>
      <c r="F2562"/>
    </row>
    <row r="2563" spans="1:6" x14ac:dyDescent="0.3">
      <c r="A2563" t="s">
        <v>1389</v>
      </c>
      <c r="B2563" t="s">
        <v>1386</v>
      </c>
      <c r="C2563" t="s">
        <v>1285</v>
      </c>
      <c r="D2563">
        <v>100</v>
      </c>
      <c r="E2563">
        <v>197187.897375</v>
      </c>
      <c r="F2563"/>
    </row>
    <row r="2564" spans="1:6" x14ac:dyDescent="0.3">
      <c r="A2564" t="s">
        <v>1389</v>
      </c>
      <c r="B2564" t="s">
        <v>1429</v>
      </c>
      <c r="C2564" t="s">
        <v>1285</v>
      </c>
      <c r="D2564">
        <v>100</v>
      </c>
      <c r="E2564">
        <v>197187.889375</v>
      </c>
      <c r="F2564"/>
    </row>
    <row r="2565" spans="1:6" x14ac:dyDescent="0.3">
      <c r="A2565" t="s">
        <v>1389</v>
      </c>
      <c r="B2565" t="s">
        <v>1432</v>
      </c>
      <c r="C2565" t="s">
        <v>1285</v>
      </c>
      <c r="D2565">
        <v>100</v>
      </c>
      <c r="E2565">
        <v>196935.17748562508</v>
      </c>
      <c r="F2565"/>
    </row>
    <row r="2566" spans="1:6" x14ac:dyDescent="0.3">
      <c r="A2566" t="s">
        <v>1389</v>
      </c>
      <c r="B2566" t="s">
        <v>1371</v>
      </c>
      <c r="C2566" t="s">
        <v>1285</v>
      </c>
      <c r="D2566">
        <v>100</v>
      </c>
      <c r="E2566">
        <v>194687.889375</v>
      </c>
      <c r="F2566"/>
    </row>
    <row r="2567" spans="1:6" x14ac:dyDescent="0.3">
      <c r="A2567" t="s">
        <v>1389</v>
      </c>
      <c r="B2567" t="s">
        <v>1433</v>
      </c>
      <c r="C2567" t="s">
        <v>1285</v>
      </c>
      <c r="D2567">
        <v>100</v>
      </c>
      <c r="E2567">
        <v>202187.88929009999</v>
      </c>
      <c r="F2567"/>
    </row>
    <row r="2568" spans="1:6" x14ac:dyDescent="0.3">
      <c r="A2568" t="s">
        <v>1389</v>
      </c>
      <c r="B2568" t="s">
        <v>1434</v>
      </c>
      <c r="C2568" t="s">
        <v>1285</v>
      </c>
      <c r="D2568">
        <v>100</v>
      </c>
      <c r="E2568">
        <v>360758.21572371811</v>
      </c>
      <c r="F2568"/>
    </row>
    <row r="2569" spans="1:6" x14ac:dyDescent="0.3">
      <c r="A2569" t="s">
        <v>1389</v>
      </c>
      <c r="B2569" t="s">
        <v>1372</v>
      </c>
      <c r="C2569" t="s">
        <v>1285</v>
      </c>
      <c r="D2569">
        <v>100</v>
      </c>
      <c r="E2569">
        <v>197187.88537500001</v>
      </c>
      <c r="F2569"/>
    </row>
    <row r="2570" spans="1:6" x14ac:dyDescent="0.3">
      <c r="A2570" t="s">
        <v>1389</v>
      </c>
      <c r="B2570" t="s">
        <v>1340</v>
      </c>
      <c r="C2570" t="s">
        <v>1285</v>
      </c>
      <c r="D2570">
        <v>100</v>
      </c>
      <c r="E2570">
        <v>201920.02611557159</v>
      </c>
      <c r="F2570"/>
    </row>
    <row r="2571" spans="1:6" x14ac:dyDescent="0.3">
      <c r="A2571" t="s">
        <v>1389</v>
      </c>
      <c r="B2571" t="s">
        <v>1375</v>
      </c>
      <c r="C2571" t="s">
        <v>1285</v>
      </c>
      <c r="D2571">
        <v>100</v>
      </c>
      <c r="E2571">
        <v>202812.889375</v>
      </c>
      <c r="F2571"/>
    </row>
    <row r="2572" spans="1:6" x14ac:dyDescent="0.3">
      <c r="A2572" t="s">
        <v>1389</v>
      </c>
      <c r="B2572" t="s">
        <v>1375</v>
      </c>
      <c r="C2572" t="s">
        <v>1285</v>
      </c>
      <c r="D2572">
        <v>100</v>
      </c>
      <c r="E2572">
        <v>202812.889375</v>
      </c>
      <c r="F2572"/>
    </row>
    <row r="2573" spans="1:6" x14ac:dyDescent="0.3">
      <c r="A2573" t="s">
        <v>1389</v>
      </c>
      <c r="B2573" t="s">
        <v>1343</v>
      </c>
      <c r="C2573" t="s">
        <v>1285</v>
      </c>
      <c r="D2573">
        <v>100</v>
      </c>
      <c r="E2573">
        <v>194687.889375</v>
      </c>
      <c r="F2573"/>
    </row>
    <row r="2574" spans="1:6" x14ac:dyDescent="0.3">
      <c r="A2574" t="s">
        <v>1389</v>
      </c>
      <c r="B2574" t="s">
        <v>1436</v>
      </c>
      <c r="C2574" t="s">
        <v>1285</v>
      </c>
      <c r="D2574">
        <v>100</v>
      </c>
      <c r="E2574">
        <v>209687.91941633343</v>
      </c>
      <c r="F2574"/>
    </row>
    <row r="2575" spans="1:6" x14ac:dyDescent="0.3">
      <c r="A2575" t="s">
        <v>1389</v>
      </c>
      <c r="B2575" t="s">
        <v>1436</v>
      </c>
      <c r="C2575" t="s">
        <v>1285</v>
      </c>
      <c r="D2575">
        <v>100</v>
      </c>
      <c r="E2575">
        <v>209687.91941633343</v>
      </c>
      <c r="F2575"/>
    </row>
    <row r="2576" spans="1:6" x14ac:dyDescent="0.3">
      <c r="A2576" t="s">
        <v>1389</v>
      </c>
      <c r="B2576" t="s">
        <v>1376</v>
      </c>
      <c r="C2576" t="s">
        <v>1285</v>
      </c>
      <c r="D2576">
        <v>100</v>
      </c>
      <c r="E2576">
        <v>197187.883875</v>
      </c>
      <c r="F2576"/>
    </row>
    <row r="2577" spans="1:6" x14ac:dyDescent="0.3">
      <c r="A2577" t="s">
        <v>1389</v>
      </c>
      <c r="B2577" t="s">
        <v>1355</v>
      </c>
      <c r="C2577" t="s">
        <v>1285</v>
      </c>
      <c r="D2577">
        <v>100</v>
      </c>
      <c r="E2577">
        <v>220653.03956761255</v>
      </c>
      <c r="F2577"/>
    </row>
    <row r="2578" spans="1:6" x14ac:dyDescent="0.3">
      <c r="A2578" t="s">
        <v>1389</v>
      </c>
      <c r="B2578" t="s">
        <v>1437</v>
      </c>
      <c r="C2578" t="s">
        <v>1285</v>
      </c>
      <c r="D2578">
        <v>100</v>
      </c>
      <c r="E2578">
        <v>197268.14128202744</v>
      </c>
      <c r="F2578"/>
    </row>
    <row r="2579" spans="1:6" x14ac:dyDescent="0.3">
      <c r="A2579" t="s">
        <v>1389</v>
      </c>
      <c r="B2579" t="s">
        <v>1440</v>
      </c>
      <c r="C2579" t="s">
        <v>1285</v>
      </c>
      <c r="D2579">
        <v>100</v>
      </c>
      <c r="E2579">
        <v>194687.889375</v>
      </c>
      <c r="F2579"/>
    </row>
    <row r="2580" spans="1:6" x14ac:dyDescent="0.3">
      <c r="A2580" t="s">
        <v>1389</v>
      </c>
      <c r="B2580" t="s">
        <v>1442</v>
      </c>
      <c r="C2580" t="s">
        <v>1285</v>
      </c>
      <c r="D2580">
        <v>100</v>
      </c>
      <c r="E2580">
        <v>194687.889375</v>
      </c>
      <c r="F2580"/>
    </row>
    <row r="2581" spans="1:6" x14ac:dyDescent="0.3">
      <c r="A2581" t="s">
        <v>1389</v>
      </c>
      <c r="B2581" t="s">
        <v>1395</v>
      </c>
      <c r="C2581" t="s">
        <v>1285</v>
      </c>
      <c r="D2581">
        <v>100</v>
      </c>
      <c r="E2581">
        <v>194687.889375</v>
      </c>
      <c r="F2581"/>
    </row>
    <row r="2582" spans="1:6" x14ac:dyDescent="0.3">
      <c r="A2582" t="s">
        <v>1389</v>
      </c>
      <c r="B2582" t="s">
        <v>1395</v>
      </c>
      <c r="C2582" t="s">
        <v>1285</v>
      </c>
      <c r="D2582">
        <v>100</v>
      </c>
      <c r="E2582">
        <v>194687.889375</v>
      </c>
      <c r="F2582"/>
    </row>
    <row r="2583" spans="1:6" x14ac:dyDescent="0.3">
      <c r="A2583" t="s">
        <v>1389</v>
      </c>
      <c r="B2583" t="s">
        <v>1389</v>
      </c>
      <c r="C2583" t="s">
        <v>1285</v>
      </c>
      <c r="D2583">
        <v>100</v>
      </c>
      <c r="E2583">
        <v>389375.77875</v>
      </c>
      <c r="F2583"/>
    </row>
    <row r="2584" spans="1:6" x14ac:dyDescent="0.3">
      <c r="A2584" t="s">
        <v>1389</v>
      </c>
      <c r="B2584" t="s">
        <v>1377</v>
      </c>
      <c r="C2584" t="s">
        <v>1285</v>
      </c>
      <c r="D2584">
        <v>100</v>
      </c>
      <c r="E2584">
        <v>285340.59439882112</v>
      </c>
      <c r="F2584"/>
    </row>
    <row r="2585" spans="1:6" x14ac:dyDescent="0.3">
      <c r="A2585" t="s">
        <v>1389</v>
      </c>
      <c r="B2585" t="s">
        <v>1357</v>
      </c>
      <c r="C2585" t="s">
        <v>1285</v>
      </c>
      <c r="D2585">
        <v>100</v>
      </c>
      <c r="E2585">
        <v>206286.55733357475</v>
      </c>
      <c r="F2585"/>
    </row>
    <row r="2586" spans="1:6" x14ac:dyDescent="0.3">
      <c r="A2586" t="s">
        <v>1389</v>
      </c>
      <c r="B2586" t="s">
        <v>1392</v>
      </c>
      <c r="C2586" t="s">
        <v>1285</v>
      </c>
      <c r="D2586">
        <v>100</v>
      </c>
      <c r="E2586">
        <v>253398.01220621489</v>
      </c>
      <c r="F2586"/>
    </row>
    <row r="2587" spans="1:6" x14ac:dyDescent="0.3">
      <c r="A2587" t="s">
        <v>1389</v>
      </c>
      <c r="B2587" t="s">
        <v>1392</v>
      </c>
      <c r="C2587" t="s">
        <v>1285</v>
      </c>
      <c r="D2587">
        <v>100</v>
      </c>
      <c r="E2587">
        <v>253398.01220621489</v>
      </c>
      <c r="F2587"/>
    </row>
    <row r="2588" spans="1:6" x14ac:dyDescent="0.3">
      <c r="A2588" t="s">
        <v>1389</v>
      </c>
      <c r="B2588" t="s">
        <v>1444</v>
      </c>
      <c r="C2588" t="s">
        <v>1285</v>
      </c>
      <c r="D2588">
        <v>100</v>
      </c>
      <c r="E2588">
        <v>280016.38673830632</v>
      </c>
      <c r="F2588"/>
    </row>
    <row r="2589" spans="1:6" x14ac:dyDescent="0.3">
      <c r="A2589" t="s">
        <v>1389</v>
      </c>
      <c r="B2589" t="s">
        <v>1345</v>
      </c>
      <c r="C2589" t="s">
        <v>1285</v>
      </c>
      <c r="D2589">
        <v>100</v>
      </c>
      <c r="E2589">
        <v>194687.889375</v>
      </c>
      <c r="F2589"/>
    </row>
    <row r="2590" spans="1:6" x14ac:dyDescent="0.3">
      <c r="A2590" t="s">
        <v>1389</v>
      </c>
      <c r="B2590" t="s">
        <v>1382</v>
      </c>
      <c r="C2590" t="s">
        <v>1285</v>
      </c>
      <c r="D2590">
        <v>100</v>
      </c>
      <c r="E2590">
        <v>205249.20014638948</v>
      </c>
      <c r="F2590"/>
    </row>
    <row r="2591" spans="1:6" x14ac:dyDescent="0.3">
      <c r="A2591" t="s">
        <v>1389</v>
      </c>
      <c r="B2591" t="s">
        <v>1384</v>
      </c>
      <c r="C2591" t="s">
        <v>1285</v>
      </c>
      <c r="D2591">
        <v>100</v>
      </c>
      <c r="E2591">
        <v>213346.37860416458</v>
      </c>
      <c r="F2591"/>
    </row>
    <row r="2592" spans="1:6" x14ac:dyDescent="0.3">
      <c r="A2592" t="s">
        <v>1389</v>
      </c>
      <c r="B2592" t="s">
        <v>1360</v>
      </c>
      <c r="C2592" t="s">
        <v>1285</v>
      </c>
      <c r="D2592">
        <v>100</v>
      </c>
      <c r="E2592">
        <v>202187.889375</v>
      </c>
      <c r="F2592"/>
    </row>
    <row r="2593" spans="1:6" x14ac:dyDescent="0.3">
      <c r="A2593" t="s">
        <v>1389</v>
      </c>
      <c r="B2593" t="s">
        <v>1446</v>
      </c>
      <c r="C2593" t="s">
        <v>1285</v>
      </c>
      <c r="D2593">
        <v>100</v>
      </c>
      <c r="E2593">
        <v>206688.66673235729</v>
      </c>
      <c r="F2593"/>
    </row>
    <row r="2594" spans="1:6" x14ac:dyDescent="0.3">
      <c r="A2594" t="s">
        <v>1389</v>
      </c>
      <c r="B2594" t="s">
        <v>1448</v>
      </c>
      <c r="C2594" t="s">
        <v>1285</v>
      </c>
      <c r="D2594">
        <v>100</v>
      </c>
      <c r="E2594">
        <v>306954.44822648377</v>
      </c>
      <c r="F2594"/>
    </row>
    <row r="2595" spans="1:6" x14ac:dyDescent="0.3">
      <c r="A2595" t="s">
        <v>1389</v>
      </c>
      <c r="B2595" t="s">
        <v>1363</v>
      </c>
      <c r="C2595" t="s">
        <v>1285</v>
      </c>
      <c r="D2595">
        <v>100</v>
      </c>
      <c r="E2595">
        <v>236978.57493234336</v>
      </c>
      <c r="F2595"/>
    </row>
    <row r="2596" spans="1:6" x14ac:dyDescent="0.3">
      <c r="A2596" t="s">
        <v>1389</v>
      </c>
      <c r="B2596" t="s">
        <v>1450</v>
      </c>
      <c r="C2596" t="s">
        <v>1285</v>
      </c>
      <c r="D2596">
        <v>100</v>
      </c>
      <c r="E2596">
        <v>204802.01071930595</v>
      </c>
      <c r="F2596"/>
    </row>
    <row r="2597" spans="1:6" x14ac:dyDescent="0.3">
      <c r="A2597" t="s">
        <v>1389</v>
      </c>
      <c r="B2597" t="s">
        <v>1453</v>
      </c>
      <c r="C2597" t="s">
        <v>1285</v>
      </c>
      <c r="D2597">
        <v>100</v>
      </c>
      <c r="E2597">
        <v>376668.78162618319</v>
      </c>
      <c r="F2597"/>
    </row>
    <row r="2598" spans="1:6" x14ac:dyDescent="0.3">
      <c r="A2598" t="s">
        <v>1377</v>
      </c>
      <c r="C2598" t="s">
        <v>1285</v>
      </c>
      <c r="D2598">
        <v>100</v>
      </c>
      <c r="E2598">
        <v>201968.64694769977</v>
      </c>
      <c r="F2598"/>
    </row>
    <row r="2599" spans="1:6" x14ac:dyDescent="0.3">
      <c r="A2599" t="s">
        <v>1377</v>
      </c>
      <c r="B2599" t="s">
        <v>1398</v>
      </c>
      <c r="C2599" t="s">
        <v>1285</v>
      </c>
      <c r="D2599">
        <v>100</v>
      </c>
      <c r="E2599">
        <v>204193.05635868455</v>
      </c>
      <c r="F2599"/>
    </row>
    <row r="2600" spans="1:6" x14ac:dyDescent="0.3">
      <c r="A2600" t="s">
        <v>1377</v>
      </c>
      <c r="B2600" t="s">
        <v>1400</v>
      </c>
      <c r="C2600" t="s">
        <v>1285</v>
      </c>
      <c r="D2600">
        <v>100</v>
      </c>
      <c r="E2600">
        <v>202245.40208263465</v>
      </c>
      <c r="F2600"/>
    </row>
    <row r="2601" spans="1:6" x14ac:dyDescent="0.3">
      <c r="A2601" t="s">
        <v>1377</v>
      </c>
      <c r="B2601" t="s">
        <v>1331</v>
      </c>
      <c r="C2601" t="s">
        <v>1285</v>
      </c>
      <c r="D2601">
        <v>100</v>
      </c>
      <c r="E2601">
        <v>201968.64694769977</v>
      </c>
      <c r="F2601"/>
    </row>
    <row r="2602" spans="1:6" x14ac:dyDescent="0.3">
      <c r="A2602" t="s">
        <v>1377</v>
      </c>
      <c r="B2602" t="s">
        <v>1403</v>
      </c>
      <c r="C2602" t="s">
        <v>1285</v>
      </c>
      <c r="D2602">
        <v>100</v>
      </c>
      <c r="E2602">
        <v>201968.64694769977</v>
      </c>
      <c r="F2602"/>
    </row>
    <row r="2603" spans="1:6" x14ac:dyDescent="0.3">
      <c r="A2603" t="s">
        <v>1377</v>
      </c>
      <c r="B2603" t="s">
        <v>1335</v>
      </c>
      <c r="C2603" t="s">
        <v>1285</v>
      </c>
      <c r="D2603">
        <v>100</v>
      </c>
      <c r="E2603">
        <v>201968.64694769977</v>
      </c>
      <c r="F2603"/>
    </row>
    <row r="2604" spans="1:6" x14ac:dyDescent="0.3">
      <c r="A2604" t="s">
        <v>1377</v>
      </c>
      <c r="B2604" t="s">
        <v>1405</v>
      </c>
      <c r="C2604" t="s">
        <v>1285</v>
      </c>
      <c r="D2604">
        <v>100</v>
      </c>
      <c r="E2604">
        <v>329303.25247980421</v>
      </c>
      <c r="F2604"/>
    </row>
    <row r="2605" spans="1:6" x14ac:dyDescent="0.3">
      <c r="A2605" t="s">
        <v>1377</v>
      </c>
      <c r="B2605" t="s">
        <v>1348</v>
      </c>
      <c r="C2605" t="s">
        <v>1285</v>
      </c>
      <c r="D2605">
        <v>100</v>
      </c>
      <c r="E2605">
        <v>217165.65705246039</v>
      </c>
      <c r="F2605"/>
    </row>
    <row r="2606" spans="1:6" x14ac:dyDescent="0.3">
      <c r="A2606" t="s">
        <v>1377</v>
      </c>
      <c r="B2606" t="s">
        <v>1351</v>
      </c>
      <c r="C2606" t="s">
        <v>1285</v>
      </c>
      <c r="D2606">
        <v>100</v>
      </c>
      <c r="E2606">
        <v>216572.420009733</v>
      </c>
      <c r="F2606"/>
    </row>
    <row r="2607" spans="1:6" x14ac:dyDescent="0.3">
      <c r="A2607" t="s">
        <v>1377</v>
      </c>
      <c r="B2607" t="s">
        <v>1337</v>
      </c>
      <c r="C2607" t="s">
        <v>1285</v>
      </c>
      <c r="D2607">
        <v>100</v>
      </c>
      <c r="E2607">
        <v>323374.49457928183</v>
      </c>
      <c r="F2607"/>
    </row>
    <row r="2608" spans="1:6" x14ac:dyDescent="0.3">
      <c r="A2608" t="s">
        <v>1377</v>
      </c>
      <c r="B2608" t="s">
        <v>1407</v>
      </c>
      <c r="C2608" t="s">
        <v>1285</v>
      </c>
      <c r="D2608">
        <v>100</v>
      </c>
      <c r="E2608">
        <v>403120.24285078724</v>
      </c>
      <c r="F2608"/>
    </row>
    <row r="2609" spans="1:6" x14ac:dyDescent="0.3">
      <c r="A2609" t="s">
        <v>1377</v>
      </c>
      <c r="B2609" t="s">
        <v>1410</v>
      </c>
      <c r="C2609" t="s">
        <v>1285</v>
      </c>
      <c r="D2609">
        <v>100</v>
      </c>
      <c r="E2609">
        <v>414468.64694769972</v>
      </c>
      <c r="F2609"/>
    </row>
    <row r="2610" spans="1:6" x14ac:dyDescent="0.3">
      <c r="A2610" t="s">
        <v>1377</v>
      </c>
      <c r="B2610" t="s">
        <v>1412</v>
      </c>
      <c r="C2610" t="s">
        <v>1285</v>
      </c>
      <c r="D2610">
        <v>100</v>
      </c>
      <c r="E2610">
        <v>414468.64854144899</v>
      </c>
      <c r="F2610"/>
    </row>
    <row r="2611" spans="1:6" x14ac:dyDescent="0.3">
      <c r="A2611" t="s">
        <v>1377</v>
      </c>
      <c r="B2611" t="s">
        <v>1414</v>
      </c>
      <c r="C2611" t="s">
        <v>1285</v>
      </c>
      <c r="D2611">
        <v>100</v>
      </c>
      <c r="E2611">
        <v>292055.28150697285</v>
      </c>
      <c r="F2611"/>
    </row>
    <row r="2612" spans="1:6" x14ac:dyDescent="0.3">
      <c r="A2612" t="s">
        <v>1377</v>
      </c>
      <c r="B2612" t="s">
        <v>1367</v>
      </c>
      <c r="C2612" t="s">
        <v>1285</v>
      </c>
      <c r="D2612">
        <v>100</v>
      </c>
      <c r="E2612">
        <v>372793.84452025959</v>
      </c>
      <c r="F2612"/>
    </row>
    <row r="2613" spans="1:6" x14ac:dyDescent="0.3">
      <c r="A2613" t="s">
        <v>1377</v>
      </c>
      <c r="B2613" t="s">
        <v>1416</v>
      </c>
      <c r="C2613" t="s">
        <v>1285</v>
      </c>
      <c r="D2613">
        <v>100</v>
      </c>
      <c r="E2613">
        <v>407643.49942922709</v>
      </c>
      <c r="F2613"/>
    </row>
    <row r="2614" spans="1:6" x14ac:dyDescent="0.3">
      <c r="A2614" t="s">
        <v>1377</v>
      </c>
      <c r="B2614" t="s">
        <v>1418</v>
      </c>
      <c r="C2614" t="s">
        <v>1285</v>
      </c>
      <c r="D2614">
        <v>100</v>
      </c>
      <c r="E2614">
        <v>203618.64892769977</v>
      </c>
      <c r="F2614"/>
    </row>
    <row r="2615" spans="1:6" x14ac:dyDescent="0.3">
      <c r="A2615" t="s">
        <v>1377</v>
      </c>
      <c r="B2615" t="s">
        <v>1420</v>
      </c>
      <c r="C2615" t="s">
        <v>1285</v>
      </c>
      <c r="D2615">
        <v>100</v>
      </c>
      <c r="E2615">
        <v>211413.09136519977</v>
      </c>
      <c r="F2615"/>
    </row>
    <row r="2616" spans="1:6" x14ac:dyDescent="0.3">
      <c r="A2616" t="s">
        <v>1377</v>
      </c>
      <c r="B2616" t="s">
        <v>1352</v>
      </c>
      <c r="C2616" t="s">
        <v>1285</v>
      </c>
      <c r="D2616">
        <v>100</v>
      </c>
      <c r="E2616">
        <v>209468.63644769977</v>
      </c>
      <c r="F2616"/>
    </row>
    <row r="2617" spans="1:6" x14ac:dyDescent="0.3">
      <c r="A2617" t="s">
        <v>1377</v>
      </c>
      <c r="B2617" t="s">
        <v>1369</v>
      </c>
      <c r="C2617" t="s">
        <v>1285</v>
      </c>
      <c r="D2617">
        <v>100</v>
      </c>
      <c r="E2617">
        <v>205060.99545698284</v>
      </c>
      <c r="F2617"/>
    </row>
    <row r="2618" spans="1:6" x14ac:dyDescent="0.3">
      <c r="A2618" t="s">
        <v>1377</v>
      </c>
      <c r="B2618" t="s">
        <v>1422</v>
      </c>
      <c r="C2618" t="s">
        <v>1285</v>
      </c>
      <c r="D2618">
        <v>100</v>
      </c>
      <c r="E2618">
        <v>201968.64694769977</v>
      </c>
      <c r="F2618"/>
    </row>
    <row r="2619" spans="1:6" x14ac:dyDescent="0.3">
      <c r="A2619" t="s">
        <v>1377</v>
      </c>
      <c r="B2619" t="s">
        <v>1422</v>
      </c>
      <c r="C2619" t="s">
        <v>1285</v>
      </c>
      <c r="D2619">
        <v>100</v>
      </c>
      <c r="E2619">
        <v>201968.64694769977</v>
      </c>
      <c r="F2619"/>
    </row>
    <row r="2620" spans="1:6" x14ac:dyDescent="0.3">
      <c r="A2620" t="s">
        <v>1377</v>
      </c>
      <c r="B2620" t="s">
        <v>1424</v>
      </c>
      <c r="C2620" t="s">
        <v>1285</v>
      </c>
      <c r="D2620">
        <v>100</v>
      </c>
      <c r="E2620">
        <v>211911.42552489479</v>
      </c>
      <c r="F2620"/>
    </row>
    <row r="2621" spans="1:6" x14ac:dyDescent="0.3">
      <c r="A2621" t="s">
        <v>1377</v>
      </c>
      <c r="B2621" t="s">
        <v>1426</v>
      </c>
      <c r="C2621" t="s">
        <v>1285</v>
      </c>
      <c r="D2621">
        <v>100</v>
      </c>
      <c r="E2621">
        <v>204966.70096119688</v>
      </c>
      <c r="F2621"/>
    </row>
    <row r="2622" spans="1:6" x14ac:dyDescent="0.3">
      <c r="A2622" t="s">
        <v>1377</v>
      </c>
      <c r="B2622" t="s">
        <v>1386</v>
      </c>
      <c r="C2622" t="s">
        <v>1285</v>
      </c>
      <c r="D2622">
        <v>100</v>
      </c>
      <c r="E2622">
        <v>202657.03052637182</v>
      </c>
      <c r="F2622"/>
    </row>
    <row r="2623" spans="1:6" x14ac:dyDescent="0.3">
      <c r="A2623" t="s">
        <v>1377</v>
      </c>
      <c r="B2623" t="s">
        <v>1429</v>
      </c>
      <c r="C2623" t="s">
        <v>1285</v>
      </c>
      <c r="D2623">
        <v>100</v>
      </c>
      <c r="E2623">
        <v>204468.64694769974</v>
      </c>
      <c r="F2623"/>
    </row>
    <row r="2624" spans="1:6" x14ac:dyDescent="0.3">
      <c r="A2624" t="s">
        <v>1377</v>
      </c>
      <c r="B2624" t="s">
        <v>1432</v>
      </c>
      <c r="C2624" t="s">
        <v>1285</v>
      </c>
      <c r="D2624">
        <v>100</v>
      </c>
      <c r="E2624">
        <v>204215.93505832486</v>
      </c>
      <c r="F2624"/>
    </row>
    <row r="2625" spans="1:6" x14ac:dyDescent="0.3">
      <c r="A2625" t="s">
        <v>1377</v>
      </c>
      <c r="B2625" t="s">
        <v>1371</v>
      </c>
      <c r="C2625" t="s">
        <v>1285</v>
      </c>
      <c r="D2625">
        <v>100</v>
      </c>
      <c r="E2625">
        <v>201968.64694769977</v>
      </c>
      <c r="F2625"/>
    </row>
    <row r="2626" spans="1:6" x14ac:dyDescent="0.3">
      <c r="A2626" t="s">
        <v>1377</v>
      </c>
      <c r="B2626" t="s">
        <v>1433</v>
      </c>
      <c r="C2626" t="s">
        <v>1285</v>
      </c>
      <c r="D2626">
        <v>100</v>
      </c>
      <c r="E2626">
        <v>204468.64691939979</v>
      </c>
      <c r="F2626"/>
    </row>
    <row r="2627" spans="1:6" x14ac:dyDescent="0.3">
      <c r="A2627" t="s">
        <v>1377</v>
      </c>
      <c r="B2627" t="s">
        <v>1434</v>
      </c>
      <c r="C2627" t="s">
        <v>1285</v>
      </c>
      <c r="D2627">
        <v>100</v>
      </c>
      <c r="E2627">
        <v>372920.05500541849</v>
      </c>
      <c r="F2627"/>
    </row>
    <row r="2628" spans="1:6" x14ac:dyDescent="0.3">
      <c r="A2628" t="s">
        <v>1377</v>
      </c>
      <c r="B2628" t="s">
        <v>1372</v>
      </c>
      <c r="C2628" t="s">
        <v>1285</v>
      </c>
      <c r="D2628">
        <v>100</v>
      </c>
      <c r="E2628">
        <v>204590.49019764166</v>
      </c>
      <c r="F2628"/>
    </row>
    <row r="2629" spans="1:6" x14ac:dyDescent="0.3">
      <c r="A2629" t="s">
        <v>1377</v>
      </c>
      <c r="B2629" t="s">
        <v>1340</v>
      </c>
      <c r="C2629" t="s">
        <v>1285</v>
      </c>
      <c r="D2629">
        <v>100</v>
      </c>
      <c r="E2629">
        <v>213197.53769979204</v>
      </c>
      <c r="F2629"/>
    </row>
    <row r="2630" spans="1:6" x14ac:dyDescent="0.3">
      <c r="A2630" t="s">
        <v>1377</v>
      </c>
      <c r="B2630" t="s">
        <v>1375</v>
      </c>
      <c r="C2630" t="s">
        <v>1285</v>
      </c>
      <c r="D2630">
        <v>100</v>
      </c>
      <c r="E2630">
        <v>206968.64694769977</v>
      </c>
      <c r="F2630"/>
    </row>
    <row r="2631" spans="1:6" x14ac:dyDescent="0.3">
      <c r="A2631" t="s">
        <v>1377</v>
      </c>
      <c r="B2631" t="s">
        <v>1375</v>
      </c>
      <c r="C2631" t="s">
        <v>1285</v>
      </c>
      <c r="D2631">
        <v>100</v>
      </c>
      <c r="E2631">
        <v>206968.64694769977</v>
      </c>
      <c r="F2631"/>
    </row>
    <row r="2632" spans="1:6" x14ac:dyDescent="0.3">
      <c r="A2632" t="s">
        <v>1377</v>
      </c>
      <c r="B2632" t="s">
        <v>1343</v>
      </c>
      <c r="C2632" t="s">
        <v>1285</v>
      </c>
      <c r="D2632">
        <v>100</v>
      </c>
      <c r="E2632">
        <v>201968.64694769977</v>
      </c>
      <c r="F2632"/>
    </row>
    <row r="2633" spans="1:6" x14ac:dyDescent="0.3">
      <c r="A2633" t="s">
        <v>1377</v>
      </c>
      <c r="B2633" t="s">
        <v>1436</v>
      </c>
      <c r="C2633" t="s">
        <v>1285</v>
      </c>
      <c r="D2633">
        <v>100</v>
      </c>
      <c r="E2633">
        <v>201968.64694769977</v>
      </c>
      <c r="F2633"/>
    </row>
    <row r="2634" spans="1:6" x14ac:dyDescent="0.3">
      <c r="A2634" t="s">
        <v>1377</v>
      </c>
      <c r="B2634" t="s">
        <v>1436</v>
      </c>
      <c r="C2634" t="s">
        <v>1285</v>
      </c>
      <c r="D2634">
        <v>100</v>
      </c>
      <c r="E2634">
        <v>201968.64694769977</v>
      </c>
      <c r="F2634"/>
    </row>
    <row r="2635" spans="1:6" x14ac:dyDescent="0.3">
      <c r="A2635" t="s">
        <v>1377</v>
      </c>
      <c r="B2635" t="s">
        <v>1376</v>
      </c>
      <c r="C2635" t="s">
        <v>1285</v>
      </c>
      <c r="D2635">
        <v>100</v>
      </c>
      <c r="E2635">
        <v>201968.64694769977</v>
      </c>
      <c r="F2635"/>
    </row>
    <row r="2636" spans="1:6" x14ac:dyDescent="0.3">
      <c r="A2636" t="s">
        <v>1377</v>
      </c>
      <c r="B2636" t="s">
        <v>1355</v>
      </c>
      <c r="C2636" t="s">
        <v>1285</v>
      </c>
      <c r="D2636">
        <v>100</v>
      </c>
      <c r="E2636">
        <v>246071.37361445106</v>
      </c>
      <c r="F2636"/>
    </row>
    <row r="2637" spans="1:6" x14ac:dyDescent="0.3">
      <c r="A2637" t="s">
        <v>1377</v>
      </c>
      <c r="B2637" t="s">
        <v>1437</v>
      </c>
      <c r="C2637" t="s">
        <v>1285</v>
      </c>
      <c r="D2637">
        <v>100</v>
      </c>
      <c r="E2637">
        <v>203007.07096258269</v>
      </c>
      <c r="F2637"/>
    </row>
    <row r="2638" spans="1:6" x14ac:dyDescent="0.3">
      <c r="A2638" t="s">
        <v>1377</v>
      </c>
      <c r="B2638" t="s">
        <v>1440</v>
      </c>
      <c r="C2638" t="s">
        <v>1285</v>
      </c>
      <c r="D2638">
        <v>100</v>
      </c>
      <c r="E2638">
        <v>204468.64694769974</v>
      </c>
      <c r="F2638"/>
    </row>
    <row r="2639" spans="1:6" x14ac:dyDescent="0.3">
      <c r="A2639" t="s">
        <v>1377</v>
      </c>
      <c r="B2639" t="s">
        <v>1442</v>
      </c>
      <c r="C2639" t="s">
        <v>1285</v>
      </c>
      <c r="D2639">
        <v>100</v>
      </c>
      <c r="E2639">
        <v>204468.65194769975</v>
      </c>
      <c r="F2639"/>
    </row>
    <row r="2640" spans="1:6" x14ac:dyDescent="0.3">
      <c r="A2640" t="s">
        <v>1377</v>
      </c>
      <c r="B2640" t="s">
        <v>1395</v>
      </c>
      <c r="C2640" t="s">
        <v>1285</v>
      </c>
      <c r="D2640">
        <v>100</v>
      </c>
      <c r="E2640">
        <v>206968.64194769974</v>
      </c>
      <c r="F2640"/>
    </row>
    <row r="2641" spans="1:6" x14ac:dyDescent="0.3">
      <c r="A2641" t="s">
        <v>1377</v>
      </c>
      <c r="B2641" t="s">
        <v>1395</v>
      </c>
      <c r="C2641" t="s">
        <v>1285</v>
      </c>
      <c r="D2641">
        <v>100</v>
      </c>
      <c r="E2641">
        <v>206968.64194769974</v>
      </c>
      <c r="F2641"/>
    </row>
    <row r="2642" spans="1:6" x14ac:dyDescent="0.3">
      <c r="A2642" t="s">
        <v>1377</v>
      </c>
      <c r="B2642" t="s">
        <v>1389</v>
      </c>
      <c r="C2642" t="s">
        <v>1285</v>
      </c>
      <c r="D2642">
        <v>100</v>
      </c>
      <c r="E2642">
        <v>274781.29257269984</v>
      </c>
      <c r="F2642"/>
    </row>
    <row r="2643" spans="1:6" x14ac:dyDescent="0.3">
      <c r="A2643" t="s">
        <v>1377</v>
      </c>
      <c r="B2643" t="s">
        <v>1377</v>
      </c>
      <c r="C2643" t="s">
        <v>1285</v>
      </c>
      <c r="D2643">
        <v>100</v>
      </c>
      <c r="E2643">
        <v>403937.29389539955</v>
      </c>
      <c r="F2643"/>
    </row>
    <row r="2644" spans="1:6" x14ac:dyDescent="0.3">
      <c r="A2644" t="s">
        <v>1377</v>
      </c>
      <c r="B2644" t="s">
        <v>1357</v>
      </c>
      <c r="C2644" t="s">
        <v>1285</v>
      </c>
      <c r="D2644">
        <v>100</v>
      </c>
      <c r="E2644">
        <v>211225.41250746153</v>
      </c>
      <c r="F2644"/>
    </row>
    <row r="2645" spans="1:6" x14ac:dyDescent="0.3">
      <c r="A2645" t="s">
        <v>1377</v>
      </c>
      <c r="B2645" t="s">
        <v>1392</v>
      </c>
      <c r="C2645" t="s">
        <v>1285</v>
      </c>
      <c r="D2645">
        <v>100</v>
      </c>
      <c r="E2645">
        <v>305365.35152065585</v>
      </c>
      <c r="F2645"/>
    </row>
    <row r="2646" spans="1:6" x14ac:dyDescent="0.3">
      <c r="A2646" t="s">
        <v>1377</v>
      </c>
      <c r="B2646" t="s">
        <v>1392</v>
      </c>
      <c r="C2646" t="s">
        <v>1285</v>
      </c>
      <c r="D2646">
        <v>100</v>
      </c>
      <c r="E2646">
        <v>305365.35152065585</v>
      </c>
      <c r="F2646"/>
    </row>
    <row r="2647" spans="1:6" x14ac:dyDescent="0.3">
      <c r="A2647" t="s">
        <v>1377</v>
      </c>
      <c r="B2647" t="s">
        <v>1444</v>
      </c>
      <c r="C2647" t="s">
        <v>1285</v>
      </c>
      <c r="D2647">
        <v>100</v>
      </c>
      <c r="E2647">
        <v>342595.92649006081</v>
      </c>
      <c r="F2647"/>
    </row>
    <row r="2648" spans="1:6" x14ac:dyDescent="0.3">
      <c r="A2648" t="s">
        <v>1377</v>
      </c>
      <c r="B2648" t="s">
        <v>1345</v>
      </c>
      <c r="C2648" t="s">
        <v>1285</v>
      </c>
      <c r="D2648">
        <v>100</v>
      </c>
      <c r="E2648">
        <v>201968.64694769977</v>
      </c>
      <c r="F2648"/>
    </row>
    <row r="2649" spans="1:6" x14ac:dyDescent="0.3">
      <c r="A2649" t="s">
        <v>1377</v>
      </c>
      <c r="B2649" t="s">
        <v>1382</v>
      </c>
      <c r="C2649" t="s">
        <v>1285</v>
      </c>
      <c r="D2649">
        <v>100</v>
      </c>
      <c r="E2649">
        <v>211318.96683997998</v>
      </c>
      <c r="F2649"/>
    </row>
    <row r="2650" spans="1:6" x14ac:dyDescent="0.3">
      <c r="A2650" t="s">
        <v>1377</v>
      </c>
      <c r="B2650" t="s">
        <v>1384</v>
      </c>
      <c r="C2650" t="s">
        <v>1285</v>
      </c>
      <c r="D2650">
        <v>100</v>
      </c>
      <c r="E2650">
        <v>234523.03622899484</v>
      </c>
      <c r="F2650"/>
    </row>
    <row r="2651" spans="1:6" x14ac:dyDescent="0.3">
      <c r="A2651" t="s">
        <v>1377</v>
      </c>
      <c r="B2651" t="s">
        <v>1360</v>
      </c>
      <c r="C2651" t="s">
        <v>1285</v>
      </c>
      <c r="D2651">
        <v>100</v>
      </c>
      <c r="E2651">
        <v>204468.64694769977</v>
      </c>
      <c r="F2651"/>
    </row>
    <row r="2652" spans="1:6" x14ac:dyDescent="0.3">
      <c r="A2652" t="s">
        <v>1377</v>
      </c>
      <c r="B2652" t="s">
        <v>1446</v>
      </c>
      <c r="C2652" t="s">
        <v>1285</v>
      </c>
      <c r="D2652">
        <v>100</v>
      </c>
      <c r="E2652">
        <v>206783.04918601806</v>
      </c>
      <c r="F2652"/>
    </row>
    <row r="2653" spans="1:6" x14ac:dyDescent="0.3">
      <c r="A2653" t="s">
        <v>1377</v>
      </c>
      <c r="B2653" t="s">
        <v>1448</v>
      </c>
      <c r="C2653" t="s">
        <v>1285</v>
      </c>
      <c r="D2653">
        <v>100</v>
      </c>
      <c r="E2653">
        <v>414468.43444769969</v>
      </c>
      <c r="F2653"/>
    </row>
    <row r="2654" spans="1:6" x14ac:dyDescent="0.3">
      <c r="A2654" t="s">
        <v>1377</v>
      </c>
      <c r="B2654" t="s">
        <v>1363</v>
      </c>
      <c r="C2654" t="s">
        <v>1285</v>
      </c>
      <c r="D2654">
        <v>100</v>
      </c>
      <c r="E2654">
        <v>265129.45286167919</v>
      </c>
      <c r="F2654"/>
    </row>
    <row r="2655" spans="1:6" x14ac:dyDescent="0.3">
      <c r="A2655" t="s">
        <v>1377</v>
      </c>
      <c r="B2655" t="s">
        <v>1450</v>
      </c>
      <c r="C2655" t="s">
        <v>1285</v>
      </c>
      <c r="D2655">
        <v>100</v>
      </c>
      <c r="E2655">
        <v>219664.7519048845</v>
      </c>
      <c r="F2655"/>
    </row>
    <row r="2656" spans="1:6" x14ac:dyDescent="0.3">
      <c r="A2656" t="s">
        <v>1377</v>
      </c>
      <c r="B2656" t="s">
        <v>1453</v>
      </c>
      <c r="C2656" t="s">
        <v>1285</v>
      </c>
      <c r="D2656">
        <v>100</v>
      </c>
      <c r="E2656">
        <v>409808.08473244519</v>
      </c>
      <c r="F2656"/>
    </row>
    <row r="2657" spans="1:6" x14ac:dyDescent="0.3">
      <c r="A2657" t="s">
        <v>1357</v>
      </c>
      <c r="C2657" t="s">
        <v>1285</v>
      </c>
      <c r="D2657">
        <v>100</v>
      </c>
      <c r="E2657">
        <v>250002.00000000003</v>
      </c>
      <c r="F2657"/>
    </row>
    <row r="2658" spans="1:6" x14ac:dyDescent="0.3">
      <c r="A2658" t="s">
        <v>1357</v>
      </c>
      <c r="B2658" t="s">
        <v>1398</v>
      </c>
      <c r="C2658" t="s">
        <v>1285</v>
      </c>
      <c r="D2658">
        <v>100</v>
      </c>
      <c r="E2658">
        <v>288630.07856205205</v>
      </c>
      <c r="F2658"/>
    </row>
    <row r="2659" spans="1:6" x14ac:dyDescent="0.3">
      <c r="A2659" t="s">
        <v>1357</v>
      </c>
      <c r="B2659" t="s">
        <v>1400</v>
      </c>
      <c r="C2659" t="s">
        <v>1285</v>
      </c>
      <c r="D2659">
        <v>100</v>
      </c>
      <c r="E2659">
        <v>305530.48581511667</v>
      </c>
      <c r="F2659"/>
    </row>
    <row r="2660" spans="1:6" x14ac:dyDescent="0.3">
      <c r="A2660" t="s">
        <v>1357</v>
      </c>
      <c r="B2660" t="s">
        <v>1331</v>
      </c>
      <c r="C2660" t="s">
        <v>1285</v>
      </c>
      <c r="D2660">
        <v>100</v>
      </c>
      <c r="E2660">
        <v>269106.76455957216</v>
      </c>
      <c r="F2660"/>
    </row>
    <row r="2661" spans="1:6" x14ac:dyDescent="0.3">
      <c r="A2661" t="s">
        <v>1357</v>
      </c>
      <c r="B2661" t="s">
        <v>1403</v>
      </c>
      <c r="C2661" t="s">
        <v>1285</v>
      </c>
      <c r="D2661">
        <v>100</v>
      </c>
      <c r="E2661">
        <v>293242.64861012372</v>
      </c>
      <c r="F2661"/>
    </row>
    <row r="2662" spans="1:6" x14ac:dyDescent="0.3">
      <c r="A2662" t="s">
        <v>1357</v>
      </c>
      <c r="B2662" t="s">
        <v>1335</v>
      </c>
      <c r="C2662" t="s">
        <v>1285</v>
      </c>
      <c r="D2662">
        <v>100</v>
      </c>
      <c r="E2662">
        <v>265814.0436373282</v>
      </c>
      <c r="F2662"/>
    </row>
    <row r="2663" spans="1:6" x14ac:dyDescent="0.3">
      <c r="A2663" t="s">
        <v>1357</v>
      </c>
      <c r="B2663" t="s">
        <v>1405</v>
      </c>
      <c r="C2663" t="s">
        <v>1285</v>
      </c>
      <c r="D2663">
        <v>100</v>
      </c>
      <c r="E2663">
        <v>251336.07701069146</v>
      </c>
      <c r="F2663"/>
    </row>
    <row r="2664" spans="1:6" x14ac:dyDescent="0.3">
      <c r="A2664" t="s">
        <v>1357</v>
      </c>
      <c r="B2664" t="s">
        <v>1348</v>
      </c>
      <c r="C2664" t="s">
        <v>1285</v>
      </c>
      <c r="D2664">
        <v>100</v>
      </c>
      <c r="E2664">
        <v>273678.23796246224</v>
      </c>
      <c r="F2664"/>
    </row>
    <row r="2665" spans="1:6" x14ac:dyDescent="0.3">
      <c r="A2665" t="s">
        <v>1357</v>
      </c>
      <c r="B2665" t="s">
        <v>1351</v>
      </c>
      <c r="C2665" t="s">
        <v>1285</v>
      </c>
      <c r="D2665">
        <v>100</v>
      </c>
      <c r="E2665">
        <v>277414.63841071021</v>
      </c>
      <c r="F2665"/>
    </row>
    <row r="2666" spans="1:6" x14ac:dyDescent="0.3">
      <c r="A2666" t="s">
        <v>1357</v>
      </c>
      <c r="B2666" t="s">
        <v>1337</v>
      </c>
      <c r="C2666" t="s">
        <v>1285</v>
      </c>
      <c r="D2666">
        <v>100</v>
      </c>
      <c r="E2666">
        <v>252502.00000000003</v>
      </c>
      <c r="F2666"/>
    </row>
    <row r="2667" spans="1:6" x14ac:dyDescent="0.3">
      <c r="A2667" t="s">
        <v>1357</v>
      </c>
      <c r="B2667" t="s">
        <v>1407</v>
      </c>
      <c r="C2667" t="s">
        <v>1285</v>
      </c>
      <c r="D2667">
        <v>100</v>
      </c>
      <c r="E2667">
        <v>250002.00000000003</v>
      </c>
      <c r="F2667"/>
    </row>
    <row r="2668" spans="1:6" x14ac:dyDescent="0.3">
      <c r="A2668" t="s">
        <v>1357</v>
      </c>
      <c r="B2668" t="s">
        <v>1410</v>
      </c>
      <c r="C2668" t="s">
        <v>1285</v>
      </c>
      <c r="D2668">
        <v>100</v>
      </c>
      <c r="E2668">
        <v>255002.00000000003</v>
      </c>
      <c r="F2668"/>
    </row>
    <row r="2669" spans="1:6" x14ac:dyDescent="0.3">
      <c r="A2669" t="s">
        <v>1357</v>
      </c>
      <c r="B2669" t="s">
        <v>1412</v>
      </c>
      <c r="C2669" t="s">
        <v>1285</v>
      </c>
      <c r="D2669">
        <v>100</v>
      </c>
      <c r="E2669">
        <v>254617.16829404363</v>
      </c>
      <c r="F2669"/>
    </row>
    <row r="2670" spans="1:6" x14ac:dyDescent="0.3">
      <c r="A2670" t="s">
        <v>1357</v>
      </c>
      <c r="B2670" t="s">
        <v>1414</v>
      </c>
      <c r="C2670" t="s">
        <v>1285</v>
      </c>
      <c r="D2670">
        <v>100</v>
      </c>
      <c r="E2670">
        <v>250002.00000000003</v>
      </c>
      <c r="F2670"/>
    </row>
    <row r="2671" spans="1:6" x14ac:dyDescent="0.3">
      <c r="A2671" t="s">
        <v>1357</v>
      </c>
      <c r="B2671" t="s">
        <v>1367</v>
      </c>
      <c r="C2671" t="s">
        <v>1285</v>
      </c>
      <c r="D2671">
        <v>100</v>
      </c>
      <c r="E2671">
        <v>250522.03936973735</v>
      </c>
      <c r="F2671"/>
    </row>
    <row r="2672" spans="1:6" x14ac:dyDescent="0.3">
      <c r="A2672" t="s">
        <v>1357</v>
      </c>
      <c r="B2672" t="s">
        <v>1416</v>
      </c>
      <c r="C2672" t="s">
        <v>1285</v>
      </c>
      <c r="D2672">
        <v>100</v>
      </c>
      <c r="E2672">
        <v>255002.01000000004</v>
      </c>
      <c r="F2672"/>
    </row>
    <row r="2673" spans="1:6" x14ac:dyDescent="0.3">
      <c r="A2673" t="s">
        <v>1357</v>
      </c>
      <c r="B2673" t="s">
        <v>1418</v>
      </c>
      <c r="C2673" t="s">
        <v>1285</v>
      </c>
      <c r="D2673">
        <v>100</v>
      </c>
      <c r="E2673">
        <v>258317.00997799999</v>
      </c>
      <c r="F2673"/>
    </row>
    <row r="2674" spans="1:6" x14ac:dyDescent="0.3">
      <c r="A2674" t="s">
        <v>1357</v>
      </c>
      <c r="B2674" t="s">
        <v>1420</v>
      </c>
      <c r="C2674" t="s">
        <v>1285</v>
      </c>
      <c r="D2674">
        <v>100</v>
      </c>
      <c r="E2674">
        <v>254613.11120000001</v>
      </c>
      <c r="F2674"/>
    </row>
    <row r="2675" spans="1:6" x14ac:dyDescent="0.3">
      <c r="A2675" t="s">
        <v>1357</v>
      </c>
      <c r="B2675" t="s">
        <v>1352</v>
      </c>
      <c r="C2675" t="s">
        <v>1285</v>
      </c>
      <c r="D2675">
        <v>100</v>
      </c>
      <c r="E2675">
        <v>263139.61547378846</v>
      </c>
      <c r="F2675"/>
    </row>
    <row r="2676" spans="1:6" x14ac:dyDescent="0.3">
      <c r="A2676" t="s">
        <v>1357</v>
      </c>
      <c r="B2676" t="s">
        <v>1369</v>
      </c>
      <c r="C2676" t="s">
        <v>1285</v>
      </c>
      <c r="D2676">
        <v>100</v>
      </c>
      <c r="E2676">
        <v>261807.34940381045</v>
      </c>
      <c r="F2676"/>
    </row>
    <row r="2677" spans="1:6" x14ac:dyDescent="0.3">
      <c r="A2677" t="s">
        <v>1357</v>
      </c>
      <c r="B2677" t="s">
        <v>1422</v>
      </c>
      <c r="C2677" t="s">
        <v>1285</v>
      </c>
      <c r="D2677">
        <v>100</v>
      </c>
      <c r="E2677">
        <v>267642.10174300842</v>
      </c>
      <c r="F2677"/>
    </row>
    <row r="2678" spans="1:6" x14ac:dyDescent="0.3">
      <c r="A2678" t="s">
        <v>1357</v>
      </c>
      <c r="B2678" t="s">
        <v>1422</v>
      </c>
      <c r="C2678" t="s">
        <v>1285</v>
      </c>
      <c r="D2678">
        <v>100</v>
      </c>
      <c r="E2678">
        <v>267642.10174300842</v>
      </c>
      <c r="F2678"/>
    </row>
    <row r="2679" spans="1:6" x14ac:dyDescent="0.3">
      <c r="A2679" t="s">
        <v>1357</v>
      </c>
      <c r="B2679" t="s">
        <v>1424</v>
      </c>
      <c r="C2679" t="s">
        <v>1285</v>
      </c>
      <c r="D2679">
        <v>100</v>
      </c>
      <c r="E2679">
        <v>274063.706744775</v>
      </c>
      <c r="F2679"/>
    </row>
    <row r="2680" spans="1:6" x14ac:dyDescent="0.3">
      <c r="A2680" t="s">
        <v>1357</v>
      </c>
      <c r="B2680" t="s">
        <v>1426</v>
      </c>
      <c r="C2680" t="s">
        <v>1285</v>
      </c>
      <c r="D2680">
        <v>100</v>
      </c>
      <c r="E2680">
        <v>297728.52055223612</v>
      </c>
      <c r="F2680"/>
    </row>
    <row r="2681" spans="1:6" x14ac:dyDescent="0.3">
      <c r="A2681" t="s">
        <v>1357</v>
      </c>
      <c r="B2681" t="s">
        <v>1386</v>
      </c>
      <c r="C2681" t="s">
        <v>1285</v>
      </c>
      <c r="D2681">
        <v>100</v>
      </c>
      <c r="E2681">
        <v>287134.7792466192</v>
      </c>
      <c r="F2681"/>
    </row>
    <row r="2682" spans="1:6" x14ac:dyDescent="0.3">
      <c r="A2682" t="s">
        <v>1357</v>
      </c>
      <c r="B2682" t="s">
        <v>1429</v>
      </c>
      <c r="C2682" t="s">
        <v>1285</v>
      </c>
      <c r="D2682">
        <v>100</v>
      </c>
      <c r="E2682">
        <v>290002.00000000006</v>
      </c>
      <c r="F2682"/>
    </row>
    <row r="2683" spans="1:6" x14ac:dyDescent="0.3">
      <c r="A2683" t="s">
        <v>1357</v>
      </c>
      <c r="B2683" t="s">
        <v>1432</v>
      </c>
      <c r="C2683" t="s">
        <v>1285</v>
      </c>
      <c r="D2683">
        <v>100</v>
      </c>
      <c r="E2683">
        <v>250002.00000000003</v>
      </c>
      <c r="F2683"/>
    </row>
    <row r="2684" spans="1:6" x14ac:dyDescent="0.3">
      <c r="A2684" t="s">
        <v>1357</v>
      </c>
      <c r="B2684" t="s">
        <v>1371</v>
      </c>
      <c r="C2684" t="s">
        <v>1285</v>
      </c>
      <c r="D2684">
        <v>100</v>
      </c>
      <c r="E2684">
        <v>250002.00000000003</v>
      </c>
      <c r="F2684"/>
    </row>
    <row r="2685" spans="1:6" x14ac:dyDescent="0.3">
      <c r="A2685" t="s">
        <v>1357</v>
      </c>
      <c r="B2685" t="s">
        <v>1433</v>
      </c>
      <c r="C2685" t="s">
        <v>1285</v>
      </c>
      <c r="D2685">
        <v>100</v>
      </c>
      <c r="E2685">
        <v>260001.99988680001</v>
      </c>
      <c r="F2685"/>
    </row>
    <row r="2686" spans="1:6" x14ac:dyDescent="0.3">
      <c r="A2686" t="s">
        <v>1357</v>
      </c>
      <c r="B2686" t="s">
        <v>1434</v>
      </c>
      <c r="C2686" t="s">
        <v>1285</v>
      </c>
      <c r="D2686">
        <v>100</v>
      </c>
      <c r="E2686">
        <v>252043.44621473009</v>
      </c>
      <c r="F2686"/>
    </row>
    <row r="2687" spans="1:6" x14ac:dyDescent="0.3">
      <c r="A2687" t="s">
        <v>1357</v>
      </c>
      <c r="B2687" t="s">
        <v>1372</v>
      </c>
      <c r="C2687" t="s">
        <v>1285</v>
      </c>
      <c r="D2687">
        <v>100</v>
      </c>
      <c r="E2687">
        <v>250002.00000000003</v>
      </c>
      <c r="F2687"/>
    </row>
    <row r="2688" spans="1:6" x14ac:dyDescent="0.3">
      <c r="A2688" t="s">
        <v>1357</v>
      </c>
      <c r="B2688" t="s">
        <v>1340</v>
      </c>
      <c r="C2688" t="s">
        <v>1285</v>
      </c>
      <c r="D2688">
        <v>100</v>
      </c>
      <c r="E2688">
        <v>274934.21677428175</v>
      </c>
      <c r="F2688"/>
    </row>
    <row r="2689" spans="1:6" x14ac:dyDescent="0.3">
      <c r="A2689" t="s">
        <v>1357</v>
      </c>
      <c r="B2689" t="s">
        <v>1375</v>
      </c>
      <c r="C2689" t="s">
        <v>1285</v>
      </c>
      <c r="D2689">
        <v>100</v>
      </c>
      <c r="E2689">
        <v>260002</v>
      </c>
      <c r="F2689"/>
    </row>
    <row r="2690" spans="1:6" x14ac:dyDescent="0.3">
      <c r="A2690" t="s">
        <v>1357</v>
      </c>
      <c r="B2690" t="s">
        <v>1375</v>
      </c>
      <c r="C2690" t="s">
        <v>1285</v>
      </c>
      <c r="D2690">
        <v>100</v>
      </c>
      <c r="E2690">
        <v>260002</v>
      </c>
      <c r="F2690"/>
    </row>
    <row r="2691" spans="1:6" x14ac:dyDescent="0.3">
      <c r="A2691" t="s">
        <v>1357</v>
      </c>
      <c r="B2691" t="s">
        <v>1343</v>
      </c>
      <c r="C2691" t="s">
        <v>1285</v>
      </c>
      <c r="D2691">
        <v>100</v>
      </c>
      <c r="E2691">
        <v>260002.02000000005</v>
      </c>
      <c r="F2691"/>
    </row>
    <row r="2692" spans="1:6" x14ac:dyDescent="0.3">
      <c r="A2692" t="s">
        <v>1357</v>
      </c>
      <c r="B2692" t="s">
        <v>1436</v>
      </c>
      <c r="C2692" t="s">
        <v>1285</v>
      </c>
      <c r="D2692">
        <v>100</v>
      </c>
      <c r="E2692">
        <v>310519.07058698457</v>
      </c>
      <c r="F2692"/>
    </row>
    <row r="2693" spans="1:6" x14ac:dyDescent="0.3">
      <c r="A2693" t="s">
        <v>1357</v>
      </c>
      <c r="B2693" t="s">
        <v>1436</v>
      </c>
      <c r="C2693" t="s">
        <v>1285</v>
      </c>
      <c r="D2693">
        <v>100</v>
      </c>
      <c r="E2693">
        <v>310519.07058698457</v>
      </c>
      <c r="F2693"/>
    </row>
    <row r="2694" spans="1:6" x14ac:dyDescent="0.3">
      <c r="A2694" t="s">
        <v>1357</v>
      </c>
      <c r="B2694" t="s">
        <v>1376</v>
      </c>
      <c r="C2694" t="s">
        <v>1285</v>
      </c>
      <c r="D2694">
        <v>100</v>
      </c>
      <c r="E2694">
        <v>252788.9824201809</v>
      </c>
      <c r="F2694"/>
    </row>
    <row r="2695" spans="1:6" x14ac:dyDescent="0.3">
      <c r="A2695" t="s">
        <v>1357</v>
      </c>
      <c r="B2695" t="s">
        <v>1355</v>
      </c>
      <c r="C2695" t="s">
        <v>1285</v>
      </c>
      <c r="D2695">
        <v>100</v>
      </c>
      <c r="E2695">
        <v>263864.27126392309</v>
      </c>
      <c r="F2695"/>
    </row>
    <row r="2696" spans="1:6" x14ac:dyDescent="0.3">
      <c r="A2696" t="s">
        <v>1357</v>
      </c>
      <c r="B2696" t="s">
        <v>1437</v>
      </c>
      <c r="C2696" t="s">
        <v>1285</v>
      </c>
      <c r="D2696">
        <v>100</v>
      </c>
      <c r="E2696">
        <v>295494.65571793239</v>
      </c>
      <c r="F2696"/>
    </row>
    <row r="2697" spans="1:6" x14ac:dyDescent="0.3">
      <c r="A2697" t="s">
        <v>1357</v>
      </c>
      <c r="B2697" t="s">
        <v>1440</v>
      </c>
      <c r="C2697" t="s">
        <v>1285</v>
      </c>
      <c r="D2697">
        <v>100</v>
      </c>
      <c r="E2697">
        <v>300517.09059096215</v>
      </c>
      <c r="F2697"/>
    </row>
    <row r="2698" spans="1:6" x14ac:dyDescent="0.3">
      <c r="A2698" t="s">
        <v>1357</v>
      </c>
      <c r="B2698" t="s">
        <v>1442</v>
      </c>
      <c r="C2698" t="s">
        <v>1285</v>
      </c>
      <c r="D2698">
        <v>100</v>
      </c>
      <c r="E2698">
        <v>307110.59678425628</v>
      </c>
      <c r="F2698"/>
    </row>
    <row r="2699" spans="1:6" x14ac:dyDescent="0.3">
      <c r="A2699" t="s">
        <v>1357</v>
      </c>
      <c r="B2699" t="s">
        <v>1395</v>
      </c>
      <c r="C2699" t="s">
        <v>1285</v>
      </c>
      <c r="D2699">
        <v>100</v>
      </c>
      <c r="E2699">
        <v>314499.54139600677</v>
      </c>
      <c r="F2699"/>
    </row>
    <row r="2700" spans="1:6" x14ac:dyDescent="0.3">
      <c r="A2700" t="s">
        <v>1357</v>
      </c>
      <c r="B2700" t="s">
        <v>1395</v>
      </c>
      <c r="C2700" t="s">
        <v>1285</v>
      </c>
      <c r="D2700">
        <v>100</v>
      </c>
      <c r="E2700">
        <v>314499.54139600677</v>
      </c>
      <c r="F2700"/>
    </row>
    <row r="2701" spans="1:6" x14ac:dyDescent="0.3">
      <c r="A2701" t="s">
        <v>1357</v>
      </c>
      <c r="B2701" t="s">
        <v>1389</v>
      </c>
      <c r="C2701" t="s">
        <v>1285</v>
      </c>
      <c r="D2701">
        <v>100</v>
      </c>
      <c r="E2701">
        <v>250002.00000000003</v>
      </c>
      <c r="F2701"/>
    </row>
    <row r="2702" spans="1:6" x14ac:dyDescent="0.3">
      <c r="A2702" t="s">
        <v>1357</v>
      </c>
      <c r="B2702" t="s">
        <v>1377</v>
      </c>
      <c r="C2702" t="s">
        <v>1285</v>
      </c>
      <c r="D2702">
        <v>100</v>
      </c>
      <c r="E2702">
        <v>250002.00000000003</v>
      </c>
      <c r="F2702"/>
    </row>
    <row r="2703" spans="1:6" x14ac:dyDescent="0.3">
      <c r="A2703" t="s">
        <v>1357</v>
      </c>
      <c r="B2703" t="s">
        <v>1357</v>
      </c>
      <c r="C2703" t="s">
        <v>1285</v>
      </c>
      <c r="D2703">
        <v>100</v>
      </c>
      <c r="E2703">
        <v>500004.00000000006</v>
      </c>
      <c r="F2703"/>
    </row>
    <row r="2704" spans="1:6" x14ac:dyDescent="0.3">
      <c r="A2704" t="s">
        <v>1357</v>
      </c>
      <c r="B2704" t="s">
        <v>1392</v>
      </c>
      <c r="C2704" t="s">
        <v>1285</v>
      </c>
      <c r="D2704">
        <v>100</v>
      </c>
      <c r="E2704">
        <v>285002.00014525</v>
      </c>
      <c r="F2704"/>
    </row>
    <row r="2705" spans="1:6" x14ac:dyDescent="0.3">
      <c r="A2705" t="s">
        <v>1357</v>
      </c>
      <c r="B2705" t="s">
        <v>1392</v>
      </c>
      <c r="C2705" t="s">
        <v>1285</v>
      </c>
      <c r="D2705">
        <v>100</v>
      </c>
      <c r="E2705">
        <v>285002.00014525</v>
      </c>
      <c r="F2705"/>
    </row>
    <row r="2706" spans="1:6" x14ac:dyDescent="0.3">
      <c r="A2706" t="s">
        <v>1357</v>
      </c>
      <c r="B2706" t="s">
        <v>1444</v>
      </c>
      <c r="C2706" t="s">
        <v>1285</v>
      </c>
      <c r="D2706">
        <v>100</v>
      </c>
      <c r="E2706">
        <v>252502.00500000003</v>
      </c>
      <c r="F2706"/>
    </row>
    <row r="2707" spans="1:6" x14ac:dyDescent="0.3">
      <c r="A2707" t="s">
        <v>1357</v>
      </c>
      <c r="B2707" t="s">
        <v>1345</v>
      </c>
      <c r="C2707" t="s">
        <v>1285</v>
      </c>
      <c r="D2707">
        <v>100</v>
      </c>
      <c r="E2707">
        <v>253810.29392803571</v>
      </c>
      <c r="F2707"/>
    </row>
    <row r="2708" spans="1:6" x14ac:dyDescent="0.3">
      <c r="A2708" t="s">
        <v>1357</v>
      </c>
      <c r="B2708" t="s">
        <v>1382</v>
      </c>
      <c r="C2708" t="s">
        <v>1285</v>
      </c>
      <c r="D2708">
        <v>100</v>
      </c>
      <c r="E2708">
        <v>262855.43798818643</v>
      </c>
      <c r="F2708"/>
    </row>
    <row r="2709" spans="1:6" x14ac:dyDescent="0.3">
      <c r="A2709" t="s">
        <v>1357</v>
      </c>
      <c r="B2709" t="s">
        <v>1384</v>
      </c>
      <c r="C2709" t="s">
        <v>1285</v>
      </c>
      <c r="D2709">
        <v>100</v>
      </c>
      <c r="E2709">
        <v>286835.91502406425</v>
      </c>
      <c r="F2709"/>
    </row>
    <row r="2710" spans="1:6" x14ac:dyDescent="0.3">
      <c r="A2710" t="s">
        <v>1357</v>
      </c>
      <c r="B2710" t="s">
        <v>1360</v>
      </c>
      <c r="C2710" t="s">
        <v>1285</v>
      </c>
      <c r="D2710">
        <v>100</v>
      </c>
      <c r="E2710">
        <v>262394.10588552518</v>
      </c>
      <c r="F2710"/>
    </row>
    <row r="2711" spans="1:6" x14ac:dyDescent="0.3">
      <c r="A2711" t="s">
        <v>1357</v>
      </c>
      <c r="B2711" t="s">
        <v>1446</v>
      </c>
      <c r="C2711" t="s">
        <v>1285</v>
      </c>
      <c r="D2711">
        <v>100</v>
      </c>
      <c r="E2711">
        <v>267388.91662280122</v>
      </c>
      <c r="F2711"/>
    </row>
    <row r="2712" spans="1:6" x14ac:dyDescent="0.3">
      <c r="A2712" t="s">
        <v>1357</v>
      </c>
      <c r="B2712" t="s">
        <v>1448</v>
      </c>
      <c r="C2712" t="s">
        <v>1285</v>
      </c>
      <c r="D2712">
        <v>100</v>
      </c>
      <c r="E2712">
        <v>251800.13038179971</v>
      </c>
      <c r="F2712"/>
    </row>
    <row r="2713" spans="1:6" x14ac:dyDescent="0.3">
      <c r="A2713" t="s">
        <v>1357</v>
      </c>
      <c r="B2713" t="s">
        <v>1363</v>
      </c>
      <c r="C2713" t="s">
        <v>1285</v>
      </c>
      <c r="D2713">
        <v>100</v>
      </c>
      <c r="E2713">
        <v>320499.65571737435</v>
      </c>
      <c r="F2713"/>
    </row>
    <row r="2714" spans="1:6" x14ac:dyDescent="0.3">
      <c r="A2714" t="s">
        <v>1357</v>
      </c>
      <c r="B2714" t="s">
        <v>1450</v>
      </c>
      <c r="C2714" t="s">
        <v>1285</v>
      </c>
      <c r="D2714">
        <v>100</v>
      </c>
      <c r="E2714">
        <v>340461.70458469453</v>
      </c>
      <c r="F2714"/>
    </row>
    <row r="2715" spans="1:6" x14ac:dyDescent="0.3">
      <c r="A2715" t="s">
        <v>1357</v>
      </c>
      <c r="B2715" t="s">
        <v>1453</v>
      </c>
      <c r="C2715" t="s">
        <v>1285</v>
      </c>
      <c r="D2715">
        <v>100</v>
      </c>
      <c r="E2715">
        <v>480020.24230797292</v>
      </c>
      <c r="F2715"/>
    </row>
    <row r="2716" spans="1:6" x14ac:dyDescent="0.3">
      <c r="A2716" t="s">
        <v>1392</v>
      </c>
      <c r="C2716" t="s">
        <v>1285</v>
      </c>
      <c r="D2716">
        <v>100</v>
      </c>
      <c r="E2716">
        <v>500000.00207500102</v>
      </c>
      <c r="F2716"/>
    </row>
    <row r="2717" spans="1:6" x14ac:dyDescent="0.3">
      <c r="A2717" t="s">
        <v>1392</v>
      </c>
      <c r="B2717" t="s">
        <v>1398</v>
      </c>
      <c r="C2717" t="s">
        <v>1285</v>
      </c>
      <c r="D2717">
        <v>100</v>
      </c>
      <c r="E2717">
        <v>527500.00294840103</v>
      </c>
      <c r="F2717"/>
    </row>
    <row r="2718" spans="1:6" x14ac:dyDescent="0.3">
      <c r="A2718" t="s">
        <v>1392</v>
      </c>
      <c r="B2718" t="s">
        <v>1400</v>
      </c>
      <c r="C2718" t="s">
        <v>1285</v>
      </c>
      <c r="D2718">
        <v>100</v>
      </c>
      <c r="E2718">
        <v>830519.96599837998</v>
      </c>
      <c r="F2718"/>
    </row>
    <row r="2719" spans="1:6" x14ac:dyDescent="0.3">
      <c r="A2719" t="s">
        <v>1392</v>
      </c>
      <c r="B2719" t="s">
        <v>1331</v>
      </c>
      <c r="C2719" t="s">
        <v>1285</v>
      </c>
      <c r="D2719">
        <v>100</v>
      </c>
      <c r="E2719">
        <v>539903.69358649245</v>
      </c>
      <c r="F2719"/>
    </row>
    <row r="2720" spans="1:6" x14ac:dyDescent="0.3">
      <c r="A2720" t="s">
        <v>1392</v>
      </c>
      <c r="B2720" t="s">
        <v>1403</v>
      </c>
      <c r="C2720" t="s">
        <v>1285</v>
      </c>
      <c r="D2720">
        <v>100</v>
      </c>
      <c r="E2720">
        <v>900238.54544647154</v>
      </c>
      <c r="F2720"/>
    </row>
    <row r="2721" spans="1:6" x14ac:dyDescent="0.3">
      <c r="A2721" t="s">
        <v>1392</v>
      </c>
      <c r="B2721" t="s">
        <v>1335</v>
      </c>
      <c r="C2721" t="s">
        <v>1285</v>
      </c>
      <c r="D2721">
        <v>100</v>
      </c>
      <c r="E2721">
        <v>647559.40773920808</v>
      </c>
      <c r="F2721"/>
    </row>
    <row r="2722" spans="1:6" x14ac:dyDescent="0.3">
      <c r="A2722" t="s">
        <v>1392</v>
      </c>
      <c r="B2722" t="s">
        <v>1405</v>
      </c>
      <c r="C2722" t="s">
        <v>1285</v>
      </c>
      <c r="D2722">
        <v>100</v>
      </c>
      <c r="E2722">
        <v>552438.19165635598</v>
      </c>
      <c r="F2722"/>
    </row>
    <row r="2723" spans="1:6" x14ac:dyDescent="0.3">
      <c r="A2723" t="s">
        <v>1392</v>
      </c>
      <c r="B2723" t="s">
        <v>1348</v>
      </c>
      <c r="C2723" t="s">
        <v>1285</v>
      </c>
      <c r="D2723">
        <v>100</v>
      </c>
      <c r="E2723">
        <v>702177.20387495589</v>
      </c>
      <c r="F2723"/>
    </row>
    <row r="2724" spans="1:6" x14ac:dyDescent="0.3">
      <c r="A2724" t="s">
        <v>1392</v>
      </c>
      <c r="B2724" t="s">
        <v>1351</v>
      </c>
      <c r="C2724" t="s">
        <v>1285</v>
      </c>
      <c r="D2724">
        <v>100</v>
      </c>
      <c r="E2724">
        <v>708128.24857306783</v>
      </c>
      <c r="F2724"/>
    </row>
    <row r="2725" spans="1:6" x14ac:dyDescent="0.3">
      <c r="A2725" t="s">
        <v>1392</v>
      </c>
      <c r="B2725" t="s">
        <v>1337</v>
      </c>
      <c r="C2725" t="s">
        <v>1285</v>
      </c>
      <c r="D2725">
        <v>100</v>
      </c>
      <c r="E2725">
        <v>544666.76869382581</v>
      </c>
      <c r="F2725"/>
    </row>
    <row r="2726" spans="1:6" x14ac:dyDescent="0.3">
      <c r="A2726" t="s">
        <v>1392</v>
      </c>
      <c r="B2726" t="s">
        <v>1407</v>
      </c>
      <c r="C2726" t="s">
        <v>1285</v>
      </c>
      <c r="D2726">
        <v>100</v>
      </c>
      <c r="E2726">
        <v>537500.07707500109</v>
      </c>
      <c r="F2726"/>
    </row>
    <row r="2727" spans="1:6" x14ac:dyDescent="0.3">
      <c r="A2727" t="s">
        <v>1392</v>
      </c>
      <c r="B2727" t="s">
        <v>1410</v>
      </c>
      <c r="C2727" t="s">
        <v>1285</v>
      </c>
      <c r="D2727">
        <v>100</v>
      </c>
      <c r="E2727">
        <v>537500.00207500113</v>
      </c>
      <c r="F2727"/>
    </row>
    <row r="2728" spans="1:6" x14ac:dyDescent="0.3">
      <c r="A2728" t="s">
        <v>1392</v>
      </c>
      <c r="B2728" t="s">
        <v>1412</v>
      </c>
      <c r="C2728" t="s">
        <v>1285</v>
      </c>
      <c r="D2728">
        <v>100</v>
      </c>
      <c r="E2728">
        <v>537500.00235625112</v>
      </c>
      <c r="F2728"/>
    </row>
    <row r="2729" spans="1:6" x14ac:dyDescent="0.3">
      <c r="A2729" t="s">
        <v>1392</v>
      </c>
      <c r="B2729" t="s">
        <v>1414</v>
      </c>
      <c r="C2729" t="s">
        <v>1285</v>
      </c>
      <c r="D2729">
        <v>100</v>
      </c>
      <c r="E2729">
        <v>546973.06386891496</v>
      </c>
      <c r="F2729"/>
    </row>
    <row r="2730" spans="1:6" x14ac:dyDescent="0.3">
      <c r="A2730" t="s">
        <v>1392</v>
      </c>
      <c r="B2730" t="s">
        <v>1367</v>
      </c>
      <c r="C2730" t="s">
        <v>1285</v>
      </c>
      <c r="D2730">
        <v>100</v>
      </c>
      <c r="E2730">
        <v>554999.78207500116</v>
      </c>
      <c r="F2730"/>
    </row>
    <row r="2731" spans="1:6" x14ac:dyDescent="0.3">
      <c r="A2731" t="s">
        <v>1392</v>
      </c>
      <c r="B2731" t="s">
        <v>1416</v>
      </c>
      <c r="C2731" t="s">
        <v>1285</v>
      </c>
      <c r="D2731">
        <v>100</v>
      </c>
      <c r="E2731">
        <v>555000.11207500112</v>
      </c>
      <c r="F2731"/>
    </row>
    <row r="2732" spans="1:6" x14ac:dyDescent="0.3">
      <c r="A2732" t="s">
        <v>1392</v>
      </c>
      <c r="B2732" t="s">
        <v>1418</v>
      </c>
      <c r="C2732" t="s">
        <v>1285</v>
      </c>
      <c r="D2732">
        <v>100</v>
      </c>
      <c r="E2732">
        <v>506640.01004300104</v>
      </c>
      <c r="F2732"/>
    </row>
    <row r="2733" spans="1:6" x14ac:dyDescent="0.3">
      <c r="A2733" t="s">
        <v>1392</v>
      </c>
      <c r="B2733" t="s">
        <v>1420</v>
      </c>
      <c r="C2733" t="s">
        <v>1285</v>
      </c>
      <c r="D2733">
        <v>100</v>
      </c>
      <c r="E2733">
        <v>514239.32798555255</v>
      </c>
      <c r="F2733"/>
    </row>
    <row r="2734" spans="1:6" x14ac:dyDescent="0.3">
      <c r="A2734" t="s">
        <v>1392</v>
      </c>
      <c r="B2734" t="s">
        <v>1352</v>
      </c>
      <c r="C2734" t="s">
        <v>1285</v>
      </c>
      <c r="D2734">
        <v>100</v>
      </c>
      <c r="E2734">
        <v>625393.74890680879</v>
      </c>
      <c r="F2734"/>
    </row>
    <row r="2735" spans="1:6" x14ac:dyDescent="0.3">
      <c r="A2735" t="s">
        <v>1392</v>
      </c>
      <c r="B2735" t="s">
        <v>1369</v>
      </c>
      <c r="C2735" t="s">
        <v>1285</v>
      </c>
      <c r="D2735">
        <v>100</v>
      </c>
      <c r="E2735">
        <v>527503.15665045637</v>
      </c>
      <c r="F2735"/>
    </row>
    <row r="2736" spans="1:6" x14ac:dyDescent="0.3">
      <c r="A2736" t="s">
        <v>1392</v>
      </c>
      <c r="B2736" t="s">
        <v>1422</v>
      </c>
      <c r="C2736" t="s">
        <v>1285</v>
      </c>
      <c r="D2736">
        <v>100</v>
      </c>
      <c r="E2736">
        <v>540000.00207500113</v>
      </c>
      <c r="F2736"/>
    </row>
    <row r="2737" spans="1:6" x14ac:dyDescent="0.3">
      <c r="A2737" t="s">
        <v>1392</v>
      </c>
      <c r="B2737" t="s">
        <v>1422</v>
      </c>
      <c r="C2737" t="s">
        <v>1285</v>
      </c>
      <c r="D2737">
        <v>100</v>
      </c>
      <c r="E2737">
        <v>540000.00207500113</v>
      </c>
      <c r="F2737"/>
    </row>
    <row r="2738" spans="1:6" x14ac:dyDescent="0.3">
      <c r="A2738" t="s">
        <v>1392</v>
      </c>
      <c r="B2738" t="s">
        <v>1424</v>
      </c>
      <c r="C2738" t="s">
        <v>1285</v>
      </c>
      <c r="D2738">
        <v>100</v>
      </c>
      <c r="E2738">
        <v>531650.11742789333</v>
      </c>
      <c r="F2738"/>
    </row>
    <row r="2739" spans="1:6" x14ac:dyDescent="0.3">
      <c r="A2739" t="s">
        <v>1392</v>
      </c>
      <c r="B2739" t="s">
        <v>1426</v>
      </c>
      <c r="C2739" t="s">
        <v>1285</v>
      </c>
      <c r="D2739">
        <v>100</v>
      </c>
      <c r="E2739">
        <v>516888.67250547872</v>
      </c>
      <c r="F2739"/>
    </row>
    <row r="2740" spans="1:6" x14ac:dyDescent="0.3">
      <c r="A2740" t="s">
        <v>1392</v>
      </c>
      <c r="B2740" t="s">
        <v>1386</v>
      </c>
      <c r="C2740" t="s">
        <v>1285</v>
      </c>
      <c r="D2740">
        <v>100</v>
      </c>
      <c r="E2740">
        <v>523796.26665781951</v>
      </c>
      <c r="F2740"/>
    </row>
    <row r="2741" spans="1:6" x14ac:dyDescent="0.3">
      <c r="A2741" t="s">
        <v>1392</v>
      </c>
      <c r="B2741" t="s">
        <v>1429</v>
      </c>
      <c r="C2741" t="s">
        <v>1285</v>
      </c>
      <c r="D2741">
        <v>100</v>
      </c>
      <c r="E2741">
        <v>525000.00207500113</v>
      </c>
      <c r="F2741"/>
    </row>
    <row r="2742" spans="1:6" x14ac:dyDescent="0.3">
      <c r="A2742" t="s">
        <v>1392</v>
      </c>
      <c r="B2742" t="s">
        <v>1432</v>
      </c>
      <c r="C2742" t="s">
        <v>1285</v>
      </c>
      <c r="D2742">
        <v>100</v>
      </c>
      <c r="E2742">
        <v>502500.00707500102</v>
      </c>
      <c r="F2742"/>
    </row>
    <row r="2743" spans="1:6" x14ac:dyDescent="0.3">
      <c r="A2743" t="s">
        <v>1392</v>
      </c>
      <c r="B2743" t="s">
        <v>1371</v>
      </c>
      <c r="C2743" t="s">
        <v>1285</v>
      </c>
      <c r="D2743">
        <v>100</v>
      </c>
      <c r="E2743">
        <v>502500.00707500102</v>
      </c>
      <c r="F2743"/>
    </row>
    <row r="2744" spans="1:6" x14ac:dyDescent="0.3">
      <c r="A2744" t="s">
        <v>1392</v>
      </c>
      <c r="B2744" t="s">
        <v>1433</v>
      </c>
      <c r="C2744" t="s">
        <v>1285</v>
      </c>
      <c r="D2744">
        <v>100</v>
      </c>
      <c r="E2744">
        <v>541317.96820435149</v>
      </c>
      <c r="F2744"/>
    </row>
    <row r="2745" spans="1:6" x14ac:dyDescent="0.3">
      <c r="A2745" t="s">
        <v>1392</v>
      </c>
      <c r="B2745" t="s">
        <v>1434</v>
      </c>
      <c r="C2745" t="s">
        <v>1285</v>
      </c>
      <c r="D2745">
        <v>100</v>
      </c>
      <c r="E2745">
        <v>553190.9739276102</v>
      </c>
      <c r="F2745"/>
    </row>
    <row r="2746" spans="1:6" x14ac:dyDescent="0.3">
      <c r="A2746" t="s">
        <v>1392</v>
      </c>
      <c r="B2746" t="s">
        <v>1372</v>
      </c>
      <c r="C2746" t="s">
        <v>1285</v>
      </c>
      <c r="D2746">
        <v>100</v>
      </c>
      <c r="E2746">
        <v>504999.99407500104</v>
      </c>
      <c r="F2746"/>
    </row>
    <row r="2747" spans="1:6" x14ac:dyDescent="0.3">
      <c r="A2747" t="s">
        <v>1392</v>
      </c>
      <c r="B2747" t="s">
        <v>1340</v>
      </c>
      <c r="C2747" t="s">
        <v>1285</v>
      </c>
      <c r="D2747">
        <v>100</v>
      </c>
      <c r="E2747">
        <v>637175.78748983692</v>
      </c>
      <c r="F2747"/>
    </row>
    <row r="2748" spans="1:6" x14ac:dyDescent="0.3">
      <c r="A2748" t="s">
        <v>1392</v>
      </c>
      <c r="B2748" t="s">
        <v>1375</v>
      </c>
      <c r="C2748" t="s">
        <v>1285</v>
      </c>
      <c r="D2748">
        <v>100</v>
      </c>
      <c r="E2748">
        <v>500000.00207500102</v>
      </c>
      <c r="F2748"/>
    </row>
    <row r="2749" spans="1:6" x14ac:dyDescent="0.3">
      <c r="A2749" t="s">
        <v>1392</v>
      </c>
      <c r="B2749" t="s">
        <v>1375</v>
      </c>
      <c r="C2749" t="s">
        <v>1285</v>
      </c>
      <c r="D2749">
        <v>100</v>
      </c>
      <c r="E2749">
        <v>500000.00207500102</v>
      </c>
      <c r="F2749"/>
    </row>
    <row r="2750" spans="1:6" x14ac:dyDescent="0.3">
      <c r="A2750" t="s">
        <v>1392</v>
      </c>
      <c r="B2750" t="s">
        <v>1343</v>
      </c>
      <c r="C2750" t="s">
        <v>1285</v>
      </c>
      <c r="D2750">
        <v>100</v>
      </c>
      <c r="E2750">
        <v>613405.80200647656</v>
      </c>
      <c r="F2750"/>
    </row>
    <row r="2751" spans="1:6" x14ac:dyDescent="0.3">
      <c r="A2751" t="s">
        <v>1392</v>
      </c>
      <c r="B2751" t="s">
        <v>1436</v>
      </c>
      <c r="C2751" t="s">
        <v>1285</v>
      </c>
      <c r="D2751">
        <v>100</v>
      </c>
      <c r="E2751">
        <v>575000.15228166839</v>
      </c>
      <c r="F2751"/>
    </row>
    <row r="2752" spans="1:6" x14ac:dyDescent="0.3">
      <c r="A2752" t="s">
        <v>1392</v>
      </c>
      <c r="B2752" t="s">
        <v>1436</v>
      </c>
      <c r="C2752" t="s">
        <v>1285</v>
      </c>
      <c r="D2752">
        <v>100</v>
      </c>
      <c r="E2752">
        <v>575000.15228166839</v>
      </c>
      <c r="F2752"/>
    </row>
    <row r="2753" spans="1:6" x14ac:dyDescent="0.3">
      <c r="A2753" t="s">
        <v>1392</v>
      </c>
      <c r="B2753" t="s">
        <v>1376</v>
      </c>
      <c r="C2753" t="s">
        <v>1285</v>
      </c>
      <c r="D2753">
        <v>100</v>
      </c>
      <c r="E2753">
        <v>517680.80340271204</v>
      </c>
      <c r="F2753"/>
    </row>
    <row r="2754" spans="1:6" x14ac:dyDescent="0.3">
      <c r="A2754" t="s">
        <v>1392</v>
      </c>
      <c r="B2754" t="s">
        <v>1355</v>
      </c>
      <c r="C2754" t="s">
        <v>1285</v>
      </c>
      <c r="D2754">
        <v>100</v>
      </c>
      <c r="E2754">
        <v>613201.71400329203</v>
      </c>
      <c r="F2754"/>
    </row>
    <row r="2755" spans="1:6" x14ac:dyDescent="0.3">
      <c r="A2755" t="s">
        <v>1392</v>
      </c>
      <c r="B2755" t="s">
        <v>1437</v>
      </c>
      <c r="C2755" t="s">
        <v>1285</v>
      </c>
      <c r="D2755">
        <v>100</v>
      </c>
      <c r="E2755">
        <v>525000.05207500106</v>
      </c>
      <c r="F2755"/>
    </row>
    <row r="2756" spans="1:6" x14ac:dyDescent="0.3">
      <c r="A2756" t="s">
        <v>1392</v>
      </c>
      <c r="B2756" t="s">
        <v>1440</v>
      </c>
      <c r="C2756" t="s">
        <v>1285</v>
      </c>
      <c r="D2756">
        <v>100</v>
      </c>
      <c r="E2756">
        <v>523453.61302376795</v>
      </c>
      <c r="F2756"/>
    </row>
    <row r="2757" spans="1:6" x14ac:dyDescent="0.3">
      <c r="A2757" t="s">
        <v>1392</v>
      </c>
      <c r="B2757" t="s">
        <v>1442</v>
      </c>
      <c r="C2757" t="s">
        <v>1285</v>
      </c>
      <c r="D2757">
        <v>100</v>
      </c>
      <c r="E2757">
        <v>527500.05707500107</v>
      </c>
      <c r="F2757"/>
    </row>
    <row r="2758" spans="1:6" x14ac:dyDescent="0.3">
      <c r="A2758" t="s">
        <v>1392</v>
      </c>
      <c r="B2758" t="s">
        <v>1395</v>
      </c>
      <c r="C2758" t="s">
        <v>1285</v>
      </c>
      <c r="D2758">
        <v>100</v>
      </c>
      <c r="E2758">
        <v>531497.75064915756</v>
      </c>
      <c r="F2758"/>
    </row>
    <row r="2759" spans="1:6" x14ac:dyDescent="0.3">
      <c r="A2759" t="s">
        <v>1392</v>
      </c>
      <c r="B2759" t="s">
        <v>1395</v>
      </c>
      <c r="C2759" t="s">
        <v>1285</v>
      </c>
      <c r="D2759">
        <v>100</v>
      </c>
      <c r="E2759">
        <v>531497.75064915756</v>
      </c>
      <c r="F2759"/>
    </row>
    <row r="2760" spans="1:6" x14ac:dyDescent="0.3">
      <c r="A2760" t="s">
        <v>1392</v>
      </c>
      <c r="B2760" t="s">
        <v>1389</v>
      </c>
      <c r="C2760" t="s">
        <v>1285</v>
      </c>
      <c r="D2760">
        <v>100</v>
      </c>
      <c r="E2760">
        <v>520312.5427000011</v>
      </c>
      <c r="F2760"/>
    </row>
    <row r="2761" spans="1:6" x14ac:dyDescent="0.3">
      <c r="A2761" t="s">
        <v>1392</v>
      </c>
      <c r="B2761" t="s">
        <v>1377</v>
      </c>
      <c r="C2761" t="s">
        <v>1285</v>
      </c>
      <c r="D2761">
        <v>100</v>
      </c>
      <c r="E2761">
        <v>537499.85207500111</v>
      </c>
      <c r="F2761"/>
    </row>
    <row r="2762" spans="1:6" x14ac:dyDescent="0.3">
      <c r="A2762" t="s">
        <v>1392</v>
      </c>
      <c r="B2762" t="s">
        <v>1357</v>
      </c>
      <c r="C2762" t="s">
        <v>1285</v>
      </c>
      <c r="D2762">
        <v>100</v>
      </c>
      <c r="E2762">
        <v>589118.88160319475</v>
      </c>
      <c r="F2762"/>
    </row>
    <row r="2763" spans="1:6" x14ac:dyDescent="0.3">
      <c r="A2763" t="s">
        <v>1392</v>
      </c>
      <c r="B2763" t="s">
        <v>1392</v>
      </c>
      <c r="C2763" t="s">
        <v>1285</v>
      </c>
      <c r="D2763">
        <v>100</v>
      </c>
      <c r="E2763">
        <v>1000000.004150002</v>
      </c>
      <c r="F2763"/>
    </row>
    <row r="2764" spans="1:6" x14ac:dyDescent="0.3">
      <c r="A2764" t="s">
        <v>1392</v>
      </c>
      <c r="B2764" t="s">
        <v>1392</v>
      </c>
      <c r="C2764" t="s">
        <v>1285</v>
      </c>
      <c r="D2764">
        <v>100</v>
      </c>
      <c r="E2764">
        <v>1000000.004150002</v>
      </c>
      <c r="F2764"/>
    </row>
    <row r="2765" spans="1:6" x14ac:dyDescent="0.3">
      <c r="A2765" t="s">
        <v>1392</v>
      </c>
      <c r="B2765" t="s">
        <v>1444</v>
      </c>
      <c r="C2765" t="s">
        <v>1285</v>
      </c>
      <c r="D2765">
        <v>100</v>
      </c>
      <c r="E2765">
        <v>537500.07707500109</v>
      </c>
      <c r="F2765"/>
    </row>
    <row r="2766" spans="1:6" x14ac:dyDescent="0.3">
      <c r="A2766" t="s">
        <v>1392</v>
      </c>
      <c r="B2766" t="s">
        <v>1345</v>
      </c>
      <c r="C2766" t="s">
        <v>1285</v>
      </c>
      <c r="D2766">
        <v>100</v>
      </c>
      <c r="E2766">
        <v>523993.5202867245</v>
      </c>
      <c r="F2766"/>
    </row>
    <row r="2767" spans="1:6" x14ac:dyDescent="0.3">
      <c r="A2767" t="s">
        <v>1392</v>
      </c>
      <c r="B2767" t="s">
        <v>1382</v>
      </c>
      <c r="C2767" t="s">
        <v>1285</v>
      </c>
      <c r="D2767">
        <v>100</v>
      </c>
      <c r="E2767">
        <v>545850.76212088985</v>
      </c>
      <c r="F2767"/>
    </row>
    <row r="2768" spans="1:6" x14ac:dyDescent="0.3">
      <c r="A2768" t="s">
        <v>1392</v>
      </c>
      <c r="B2768" t="s">
        <v>1384</v>
      </c>
      <c r="C2768" t="s">
        <v>1285</v>
      </c>
      <c r="D2768">
        <v>100</v>
      </c>
      <c r="E2768">
        <v>537768.13856865908</v>
      </c>
      <c r="F2768"/>
    </row>
    <row r="2769" spans="1:6" x14ac:dyDescent="0.3">
      <c r="A2769" t="s">
        <v>1392</v>
      </c>
      <c r="B2769" t="s">
        <v>1360</v>
      </c>
      <c r="C2769" t="s">
        <v>1285</v>
      </c>
      <c r="D2769">
        <v>100</v>
      </c>
      <c r="E2769">
        <v>545000.00207500113</v>
      </c>
      <c r="F2769"/>
    </row>
    <row r="2770" spans="1:6" x14ac:dyDescent="0.3">
      <c r="A2770" t="s">
        <v>1392</v>
      </c>
      <c r="B2770" t="s">
        <v>1446</v>
      </c>
      <c r="C2770" t="s">
        <v>1285</v>
      </c>
      <c r="D2770">
        <v>100</v>
      </c>
      <c r="E2770">
        <v>545897.27770839864</v>
      </c>
      <c r="F2770"/>
    </row>
    <row r="2771" spans="1:6" x14ac:dyDescent="0.3">
      <c r="A2771" t="s">
        <v>1392</v>
      </c>
      <c r="B2771" t="s">
        <v>1448</v>
      </c>
      <c r="C2771" t="s">
        <v>1285</v>
      </c>
      <c r="D2771">
        <v>100</v>
      </c>
      <c r="E2771">
        <v>537499.96457500104</v>
      </c>
      <c r="F2771"/>
    </row>
    <row r="2772" spans="1:6" x14ac:dyDescent="0.3">
      <c r="A2772" t="s">
        <v>1392</v>
      </c>
      <c r="B2772" t="s">
        <v>1363</v>
      </c>
      <c r="C2772" t="s">
        <v>1285</v>
      </c>
      <c r="D2772">
        <v>100</v>
      </c>
      <c r="E2772">
        <v>652537.55690767791</v>
      </c>
      <c r="F2772"/>
    </row>
    <row r="2773" spans="1:6" x14ac:dyDescent="0.3">
      <c r="A2773" t="s">
        <v>1392</v>
      </c>
      <c r="B2773" t="s">
        <v>1450</v>
      </c>
      <c r="C2773" t="s">
        <v>1285</v>
      </c>
      <c r="D2773">
        <v>100</v>
      </c>
      <c r="E2773">
        <v>673850.45384099032</v>
      </c>
      <c r="F2773"/>
    </row>
    <row r="2774" spans="1:6" x14ac:dyDescent="0.3">
      <c r="A2774" t="s">
        <v>1392</v>
      </c>
      <c r="B2774" t="s">
        <v>1453</v>
      </c>
      <c r="C2774" t="s">
        <v>1285</v>
      </c>
      <c r="D2774">
        <v>100</v>
      </c>
      <c r="E2774">
        <v>769637.09092646779</v>
      </c>
      <c r="F2774"/>
    </row>
    <row r="2775" spans="1:6" x14ac:dyDescent="0.3">
      <c r="A2775" t="s">
        <v>1392</v>
      </c>
      <c r="C2775" t="s">
        <v>1285</v>
      </c>
      <c r="D2775">
        <v>100</v>
      </c>
      <c r="E2775">
        <v>500000.00207500102</v>
      </c>
      <c r="F2775"/>
    </row>
    <row r="2776" spans="1:6" x14ac:dyDescent="0.3">
      <c r="A2776" t="s">
        <v>1392</v>
      </c>
      <c r="B2776" t="s">
        <v>1398</v>
      </c>
      <c r="C2776" t="s">
        <v>1285</v>
      </c>
      <c r="D2776">
        <v>100</v>
      </c>
      <c r="E2776">
        <v>527500.00294840103</v>
      </c>
      <c r="F2776"/>
    </row>
    <row r="2777" spans="1:6" x14ac:dyDescent="0.3">
      <c r="A2777" t="s">
        <v>1392</v>
      </c>
      <c r="B2777" t="s">
        <v>1400</v>
      </c>
      <c r="C2777" t="s">
        <v>1285</v>
      </c>
      <c r="D2777">
        <v>100</v>
      </c>
      <c r="E2777">
        <v>830519.96599837998</v>
      </c>
      <c r="F2777"/>
    </row>
    <row r="2778" spans="1:6" x14ac:dyDescent="0.3">
      <c r="A2778" t="s">
        <v>1392</v>
      </c>
      <c r="B2778" t="s">
        <v>1331</v>
      </c>
      <c r="C2778" t="s">
        <v>1285</v>
      </c>
      <c r="D2778">
        <v>100</v>
      </c>
      <c r="E2778">
        <v>539903.69358649245</v>
      </c>
      <c r="F2778"/>
    </row>
    <row r="2779" spans="1:6" x14ac:dyDescent="0.3">
      <c r="A2779" t="s">
        <v>1392</v>
      </c>
      <c r="B2779" t="s">
        <v>1403</v>
      </c>
      <c r="C2779" t="s">
        <v>1285</v>
      </c>
      <c r="D2779">
        <v>100</v>
      </c>
      <c r="E2779">
        <v>900238.54544647154</v>
      </c>
      <c r="F2779"/>
    </row>
    <row r="2780" spans="1:6" x14ac:dyDescent="0.3">
      <c r="A2780" t="s">
        <v>1392</v>
      </c>
      <c r="B2780" t="s">
        <v>1335</v>
      </c>
      <c r="C2780" t="s">
        <v>1285</v>
      </c>
      <c r="D2780">
        <v>100</v>
      </c>
      <c r="E2780">
        <v>647559.40773920808</v>
      </c>
      <c r="F2780"/>
    </row>
    <row r="2781" spans="1:6" x14ac:dyDescent="0.3">
      <c r="A2781" t="s">
        <v>1392</v>
      </c>
      <c r="B2781" t="s">
        <v>1405</v>
      </c>
      <c r="C2781" t="s">
        <v>1285</v>
      </c>
      <c r="D2781">
        <v>100</v>
      </c>
      <c r="E2781">
        <v>552438.19165635598</v>
      </c>
      <c r="F2781"/>
    </row>
    <row r="2782" spans="1:6" x14ac:dyDescent="0.3">
      <c r="A2782" t="s">
        <v>1392</v>
      </c>
      <c r="B2782" t="s">
        <v>1348</v>
      </c>
      <c r="C2782" t="s">
        <v>1285</v>
      </c>
      <c r="D2782">
        <v>100</v>
      </c>
      <c r="E2782">
        <v>702177.20387495589</v>
      </c>
      <c r="F2782"/>
    </row>
    <row r="2783" spans="1:6" x14ac:dyDescent="0.3">
      <c r="A2783" t="s">
        <v>1392</v>
      </c>
      <c r="B2783" t="s">
        <v>1351</v>
      </c>
      <c r="C2783" t="s">
        <v>1285</v>
      </c>
      <c r="D2783">
        <v>100</v>
      </c>
      <c r="E2783">
        <v>708128.24857306783</v>
      </c>
      <c r="F2783"/>
    </row>
    <row r="2784" spans="1:6" x14ac:dyDescent="0.3">
      <c r="A2784" t="s">
        <v>1392</v>
      </c>
      <c r="B2784" t="s">
        <v>1337</v>
      </c>
      <c r="C2784" t="s">
        <v>1285</v>
      </c>
      <c r="D2784">
        <v>100</v>
      </c>
      <c r="E2784">
        <v>544666.76869382581</v>
      </c>
      <c r="F2784"/>
    </row>
    <row r="2785" spans="1:6" x14ac:dyDescent="0.3">
      <c r="A2785" t="s">
        <v>1392</v>
      </c>
      <c r="B2785" t="s">
        <v>1407</v>
      </c>
      <c r="C2785" t="s">
        <v>1285</v>
      </c>
      <c r="D2785">
        <v>100</v>
      </c>
      <c r="E2785">
        <v>537500.07707500109</v>
      </c>
      <c r="F2785"/>
    </row>
    <row r="2786" spans="1:6" x14ac:dyDescent="0.3">
      <c r="A2786" t="s">
        <v>1392</v>
      </c>
      <c r="B2786" t="s">
        <v>1410</v>
      </c>
      <c r="C2786" t="s">
        <v>1285</v>
      </c>
      <c r="D2786">
        <v>100</v>
      </c>
      <c r="E2786">
        <v>537500.00207500113</v>
      </c>
      <c r="F2786"/>
    </row>
    <row r="2787" spans="1:6" x14ac:dyDescent="0.3">
      <c r="A2787" t="s">
        <v>1392</v>
      </c>
      <c r="B2787" t="s">
        <v>1412</v>
      </c>
      <c r="C2787" t="s">
        <v>1285</v>
      </c>
      <c r="D2787">
        <v>100</v>
      </c>
      <c r="E2787">
        <v>537500.00235625112</v>
      </c>
      <c r="F2787"/>
    </row>
    <row r="2788" spans="1:6" x14ac:dyDescent="0.3">
      <c r="A2788" t="s">
        <v>1392</v>
      </c>
      <c r="B2788" t="s">
        <v>1414</v>
      </c>
      <c r="C2788" t="s">
        <v>1285</v>
      </c>
      <c r="D2788">
        <v>100</v>
      </c>
      <c r="E2788">
        <v>546973.06386891496</v>
      </c>
      <c r="F2788"/>
    </row>
    <row r="2789" spans="1:6" x14ac:dyDescent="0.3">
      <c r="A2789" t="s">
        <v>1392</v>
      </c>
      <c r="B2789" t="s">
        <v>1367</v>
      </c>
      <c r="C2789" t="s">
        <v>1285</v>
      </c>
      <c r="D2789">
        <v>100</v>
      </c>
      <c r="E2789">
        <v>554999.78207500116</v>
      </c>
      <c r="F2789"/>
    </row>
    <row r="2790" spans="1:6" x14ac:dyDescent="0.3">
      <c r="A2790" t="s">
        <v>1392</v>
      </c>
      <c r="B2790" t="s">
        <v>1416</v>
      </c>
      <c r="C2790" t="s">
        <v>1285</v>
      </c>
      <c r="D2790">
        <v>100</v>
      </c>
      <c r="E2790">
        <v>555000.11207500112</v>
      </c>
      <c r="F2790"/>
    </row>
    <row r="2791" spans="1:6" x14ac:dyDescent="0.3">
      <c r="A2791" t="s">
        <v>1392</v>
      </c>
      <c r="B2791" t="s">
        <v>1418</v>
      </c>
      <c r="C2791" t="s">
        <v>1285</v>
      </c>
      <c r="D2791">
        <v>100</v>
      </c>
      <c r="E2791">
        <v>506640.01004300104</v>
      </c>
      <c r="F2791"/>
    </row>
    <row r="2792" spans="1:6" x14ac:dyDescent="0.3">
      <c r="A2792" t="s">
        <v>1392</v>
      </c>
      <c r="B2792" t="s">
        <v>1420</v>
      </c>
      <c r="C2792" t="s">
        <v>1285</v>
      </c>
      <c r="D2792">
        <v>100</v>
      </c>
      <c r="E2792">
        <v>514239.32798555255</v>
      </c>
      <c r="F2792"/>
    </row>
    <row r="2793" spans="1:6" x14ac:dyDescent="0.3">
      <c r="A2793" t="s">
        <v>1392</v>
      </c>
      <c r="B2793" t="s">
        <v>1352</v>
      </c>
      <c r="C2793" t="s">
        <v>1285</v>
      </c>
      <c r="D2793">
        <v>100</v>
      </c>
      <c r="E2793">
        <v>625393.74890680879</v>
      </c>
      <c r="F2793"/>
    </row>
    <row r="2794" spans="1:6" x14ac:dyDescent="0.3">
      <c r="A2794" t="s">
        <v>1392</v>
      </c>
      <c r="B2794" t="s">
        <v>1369</v>
      </c>
      <c r="C2794" t="s">
        <v>1285</v>
      </c>
      <c r="D2794">
        <v>100</v>
      </c>
      <c r="E2794">
        <v>527503.15665045637</v>
      </c>
      <c r="F2794"/>
    </row>
    <row r="2795" spans="1:6" x14ac:dyDescent="0.3">
      <c r="A2795" t="s">
        <v>1392</v>
      </c>
      <c r="B2795" t="s">
        <v>1422</v>
      </c>
      <c r="C2795" t="s">
        <v>1285</v>
      </c>
      <c r="D2795">
        <v>100</v>
      </c>
      <c r="E2795">
        <v>540000.00207500113</v>
      </c>
      <c r="F2795"/>
    </row>
    <row r="2796" spans="1:6" x14ac:dyDescent="0.3">
      <c r="A2796" t="s">
        <v>1392</v>
      </c>
      <c r="B2796" t="s">
        <v>1422</v>
      </c>
      <c r="C2796" t="s">
        <v>1285</v>
      </c>
      <c r="D2796">
        <v>100</v>
      </c>
      <c r="E2796">
        <v>540000.00207500113</v>
      </c>
      <c r="F2796"/>
    </row>
    <row r="2797" spans="1:6" x14ac:dyDescent="0.3">
      <c r="A2797" t="s">
        <v>1392</v>
      </c>
      <c r="B2797" t="s">
        <v>1424</v>
      </c>
      <c r="C2797" t="s">
        <v>1285</v>
      </c>
      <c r="D2797">
        <v>100</v>
      </c>
      <c r="E2797">
        <v>531650.11742789333</v>
      </c>
      <c r="F2797"/>
    </row>
    <row r="2798" spans="1:6" x14ac:dyDescent="0.3">
      <c r="A2798" t="s">
        <v>1392</v>
      </c>
      <c r="B2798" t="s">
        <v>1426</v>
      </c>
      <c r="C2798" t="s">
        <v>1285</v>
      </c>
      <c r="D2798">
        <v>100</v>
      </c>
      <c r="E2798">
        <v>516888.67250547872</v>
      </c>
      <c r="F2798"/>
    </row>
    <row r="2799" spans="1:6" x14ac:dyDescent="0.3">
      <c r="A2799" t="s">
        <v>1392</v>
      </c>
      <c r="B2799" t="s">
        <v>1386</v>
      </c>
      <c r="C2799" t="s">
        <v>1285</v>
      </c>
      <c r="D2799">
        <v>100</v>
      </c>
      <c r="E2799">
        <v>523796.26665781951</v>
      </c>
      <c r="F2799"/>
    </row>
    <row r="2800" spans="1:6" x14ac:dyDescent="0.3">
      <c r="A2800" t="s">
        <v>1392</v>
      </c>
      <c r="B2800" t="s">
        <v>1429</v>
      </c>
      <c r="C2800" t="s">
        <v>1285</v>
      </c>
      <c r="D2800">
        <v>100</v>
      </c>
      <c r="E2800">
        <v>525000.00207500113</v>
      </c>
      <c r="F2800"/>
    </row>
    <row r="2801" spans="1:6" x14ac:dyDescent="0.3">
      <c r="A2801" t="s">
        <v>1392</v>
      </c>
      <c r="B2801" t="s">
        <v>1432</v>
      </c>
      <c r="C2801" t="s">
        <v>1285</v>
      </c>
      <c r="D2801">
        <v>100</v>
      </c>
      <c r="E2801">
        <v>502500.00707500102</v>
      </c>
      <c r="F2801"/>
    </row>
    <row r="2802" spans="1:6" x14ac:dyDescent="0.3">
      <c r="A2802" t="s">
        <v>1392</v>
      </c>
      <c r="B2802" t="s">
        <v>1371</v>
      </c>
      <c r="C2802" t="s">
        <v>1285</v>
      </c>
      <c r="D2802">
        <v>100</v>
      </c>
      <c r="E2802">
        <v>502500.00707500102</v>
      </c>
      <c r="F2802"/>
    </row>
    <row r="2803" spans="1:6" x14ac:dyDescent="0.3">
      <c r="A2803" t="s">
        <v>1392</v>
      </c>
      <c r="B2803" t="s">
        <v>1433</v>
      </c>
      <c r="C2803" t="s">
        <v>1285</v>
      </c>
      <c r="D2803">
        <v>100</v>
      </c>
      <c r="E2803">
        <v>541317.96820435149</v>
      </c>
      <c r="F2803"/>
    </row>
    <row r="2804" spans="1:6" x14ac:dyDescent="0.3">
      <c r="A2804" t="s">
        <v>1392</v>
      </c>
      <c r="B2804" t="s">
        <v>1434</v>
      </c>
      <c r="C2804" t="s">
        <v>1285</v>
      </c>
      <c r="D2804">
        <v>100</v>
      </c>
      <c r="E2804">
        <v>553190.9739276102</v>
      </c>
      <c r="F2804"/>
    </row>
    <row r="2805" spans="1:6" x14ac:dyDescent="0.3">
      <c r="A2805" t="s">
        <v>1392</v>
      </c>
      <c r="B2805" t="s">
        <v>1372</v>
      </c>
      <c r="C2805" t="s">
        <v>1285</v>
      </c>
      <c r="D2805">
        <v>100</v>
      </c>
      <c r="E2805">
        <v>504999.99407500104</v>
      </c>
      <c r="F2805"/>
    </row>
    <row r="2806" spans="1:6" x14ac:dyDescent="0.3">
      <c r="A2806" t="s">
        <v>1392</v>
      </c>
      <c r="B2806" t="s">
        <v>1340</v>
      </c>
      <c r="C2806" t="s">
        <v>1285</v>
      </c>
      <c r="D2806">
        <v>100</v>
      </c>
      <c r="E2806">
        <v>637175.78748983692</v>
      </c>
      <c r="F2806"/>
    </row>
    <row r="2807" spans="1:6" x14ac:dyDescent="0.3">
      <c r="A2807" t="s">
        <v>1392</v>
      </c>
      <c r="B2807" t="s">
        <v>1375</v>
      </c>
      <c r="C2807" t="s">
        <v>1285</v>
      </c>
      <c r="D2807">
        <v>100</v>
      </c>
      <c r="E2807">
        <v>500000.00207500102</v>
      </c>
      <c r="F2807"/>
    </row>
    <row r="2808" spans="1:6" x14ac:dyDescent="0.3">
      <c r="A2808" t="s">
        <v>1392</v>
      </c>
      <c r="B2808" t="s">
        <v>1375</v>
      </c>
      <c r="C2808" t="s">
        <v>1285</v>
      </c>
      <c r="D2808">
        <v>100</v>
      </c>
      <c r="E2808">
        <v>500000.00207500102</v>
      </c>
      <c r="F2808"/>
    </row>
    <row r="2809" spans="1:6" x14ac:dyDescent="0.3">
      <c r="A2809" t="s">
        <v>1392</v>
      </c>
      <c r="B2809" t="s">
        <v>1343</v>
      </c>
      <c r="C2809" t="s">
        <v>1285</v>
      </c>
      <c r="D2809">
        <v>100</v>
      </c>
      <c r="E2809">
        <v>613405.80200647656</v>
      </c>
      <c r="F2809"/>
    </row>
    <row r="2810" spans="1:6" x14ac:dyDescent="0.3">
      <c r="A2810" t="s">
        <v>1392</v>
      </c>
      <c r="B2810" t="s">
        <v>1436</v>
      </c>
      <c r="C2810" t="s">
        <v>1285</v>
      </c>
      <c r="D2810">
        <v>100</v>
      </c>
      <c r="E2810">
        <v>575000.15228166839</v>
      </c>
      <c r="F2810"/>
    </row>
    <row r="2811" spans="1:6" x14ac:dyDescent="0.3">
      <c r="A2811" t="s">
        <v>1392</v>
      </c>
      <c r="B2811" t="s">
        <v>1436</v>
      </c>
      <c r="C2811" t="s">
        <v>1285</v>
      </c>
      <c r="D2811">
        <v>100</v>
      </c>
      <c r="E2811">
        <v>575000.15228166839</v>
      </c>
      <c r="F2811"/>
    </row>
    <row r="2812" spans="1:6" x14ac:dyDescent="0.3">
      <c r="A2812" t="s">
        <v>1392</v>
      </c>
      <c r="B2812" t="s">
        <v>1376</v>
      </c>
      <c r="C2812" t="s">
        <v>1285</v>
      </c>
      <c r="D2812">
        <v>100</v>
      </c>
      <c r="E2812">
        <v>517680.80340271204</v>
      </c>
      <c r="F2812"/>
    </row>
    <row r="2813" spans="1:6" x14ac:dyDescent="0.3">
      <c r="A2813" t="s">
        <v>1392</v>
      </c>
      <c r="B2813" t="s">
        <v>1355</v>
      </c>
      <c r="C2813" t="s">
        <v>1285</v>
      </c>
      <c r="D2813">
        <v>100</v>
      </c>
      <c r="E2813">
        <v>613201.71400329203</v>
      </c>
      <c r="F2813"/>
    </row>
    <row r="2814" spans="1:6" x14ac:dyDescent="0.3">
      <c r="A2814" t="s">
        <v>1392</v>
      </c>
      <c r="B2814" t="s">
        <v>1437</v>
      </c>
      <c r="C2814" t="s">
        <v>1285</v>
      </c>
      <c r="D2814">
        <v>100</v>
      </c>
      <c r="E2814">
        <v>525000.05207500106</v>
      </c>
      <c r="F2814"/>
    </row>
    <row r="2815" spans="1:6" x14ac:dyDescent="0.3">
      <c r="A2815" t="s">
        <v>1392</v>
      </c>
      <c r="B2815" t="s">
        <v>1440</v>
      </c>
      <c r="C2815" t="s">
        <v>1285</v>
      </c>
      <c r="D2815">
        <v>100</v>
      </c>
      <c r="E2815">
        <v>523453.61302376795</v>
      </c>
      <c r="F2815"/>
    </row>
    <row r="2816" spans="1:6" x14ac:dyDescent="0.3">
      <c r="A2816" t="s">
        <v>1392</v>
      </c>
      <c r="B2816" t="s">
        <v>1442</v>
      </c>
      <c r="C2816" t="s">
        <v>1285</v>
      </c>
      <c r="D2816">
        <v>100</v>
      </c>
      <c r="E2816">
        <v>527500.05707500107</v>
      </c>
      <c r="F2816"/>
    </row>
    <row r="2817" spans="1:6" x14ac:dyDescent="0.3">
      <c r="A2817" t="s">
        <v>1392</v>
      </c>
      <c r="B2817" t="s">
        <v>1395</v>
      </c>
      <c r="C2817" t="s">
        <v>1285</v>
      </c>
      <c r="D2817">
        <v>100</v>
      </c>
      <c r="E2817">
        <v>531497.75064915756</v>
      </c>
      <c r="F2817"/>
    </row>
    <row r="2818" spans="1:6" x14ac:dyDescent="0.3">
      <c r="A2818" t="s">
        <v>1392</v>
      </c>
      <c r="B2818" t="s">
        <v>1395</v>
      </c>
      <c r="C2818" t="s">
        <v>1285</v>
      </c>
      <c r="D2818">
        <v>100</v>
      </c>
      <c r="E2818">
        <v>531497.75064915756</v>
      </c>
      <c r="F2818"/>
    </row>
    <row r="2819" spans="1:6" x14ac:dyDescent="0.3">
      <c r="A2819" t="s">
        <v>1392</v>
      </c>
      <c r="B2819" t="s">
        <v>1389</v>
      </c>
      <c r="C2819" t="s">
        <v>1285</v>
      </c>
      <c r="D2819">
        <v>100</v>
      </c>
      <c r="E2819">
        <v>520312.5427000011</v>
      </c>
      <c r="F2819"/>
    </row>
    <row r="2820" spans="1:6" x14ac:dyDescent="0.3">
      <c r="A2820" t="s">
        <v>1392</v>
      </c>
      <c r="B2820" t="s">
        <v>1377</v>
      </c>
      <c r="C2820" t="s">
        <v>1285</v>
      </c>
      <c r="D2820">
        <v>100</v>
      </c>
      <c r="E2820">
        <v>537499.85207500111</v>
      </c>
      <c r="F2820"/>
    </row>
    <row r="2821" spans="1:6" x14ac:dyDescent="0.3">
      <c r="A2821" t="s">
        <v>1392</v>
      </c>
      <c r="B2821" t="s">
        <v>1357</v>
      </c>
      <c r="C2821" t="s">
        <v>1285</v>
      </c>
      <c r="D2821">
        <v>100</v>
      </c>
      <c r="E2821">
        <v>589118.88160319475</v>
      </c>
      <c r="F2821"/>
    </row>
    <row r="2822" spans="1:6" x14ac:dyDescent="0.3">
      <c r="A2822" t="s">
        <v>1392</v>
      </c>
      <c r="B2822" t="s">
        <v>1392</v>
      </c>
      <c r="C2822" t="s">
        <v>1285</v>
      </c>
      <c r="D2822">
        <v>100</v>
      </c>
      <c r="E2822">
        <v>1000000.004150002</v>
      </c>
      <c r="F2822"/>
    </row>
    <row r="2823" spans="1:6" x14ac:dyDescent="0.3">
      <c r="A2823" t="s">
        <v>1392</v>
      </c>
      <c r="B2823" t="s">
        <v>1392</v>
      </c>
      <c r="C2823" t="s">
        <v>1285</v>
      </c>
      <c r="D2823">
        <v>100</v>
      </c>
      <c r="E2823">
        <v>1000000.004150002</v>
      </c>
      <c r="F2823"/>
    </row>
    <row r="2824" spans="1:6" x14ac:dyDescent="0.3">
      <c r="A2824" t="s">
        <v>1392</v>
      </c>
      <c r="B2824" t="s">
        <v>1444</v>
      </c>
      <c r="C2824" t="s">
        <v>1285</v>
      </c>
      <c r="D2824">
        <v>100</v>
      </c>
      <c r="E2824">
        <v>537500.07707500109</v>
      </c>
      <c r="F2824"/>
    </row>
    <row r="2825" spans="1:6" x14ac:dyDescent="0.3">
      <c r="A2825" t="s">
        <v>1392</v>
      </c>
      <c r="B2825" t="s">
        <v>1345</v>
      </c>
      <c r="C2825" t="s">
        <v>1285</v>
      </c>
      <c r="D2825">
        <v>100</v>
      </c>
      <c r="E2825">
        <v>523993.5202867245</v>
      </c>
      <c r="F2825"/>
    </row>
    <row r="2826" spans="1:6" x14ac:dyDescent="0.3">
      <c r="A2826" t="s">
        <v>1392</v>
      </c>
      <c r="B2826" t="s">
        <v>1382</v>
      </c>
      <c r="C2826" t="s">
        <v>1285</v>
      </c>
      <c r="D2826">
        <v>100</v>
      </c>
      <c r="E2826">
        <v>545850.76212088985</v>
      </c>
      <c r="F2826"/>
    </row>
    <row r="2827" spans="1:6" x14ac:dyDescent="0.3">
      <c r="A2827" t="s">
        <v>1392</v>
      </c>
      <c r="B2827" t="s">
        <v>1384</v>
      </c>
      <c r="C2827" t="s">
        <v>1285</v>
      </c>
      <c r="D2827">
        <v>100</v>
      </c>
      <c r="E2827">
        <v>537768.13856865908</v>
      </c>
      <c r="F2827"/>
    </row>
    <row r="2828" spans="1:6" x14ac:dyDescent="0.3">
      <c r="A2828" t="s">
        <v>1392</v>
      </c>
      <c r="B2828" t="s">
        <v>1360</v>
      </c>
      <c r="C2828" t="s">
        <v>1285</v>
      </c>
      <c r="D2828">
        <v>100</v>
      </c>
      <c r="E2828">
        <v>545000.00207500113</v>
      </c>
      <c r="F2828"/>
    </row>
    <row r="2829" spans="1:6" x14ac:dyDescent="0.3">
      <c r="A2829" t="s">
        <v>1392</v>
      </c>
      <c r="B2829" t="s">
        <v>1446</v>
      </c>
      <c r="C2829" t="s">
        <v>1285</v>
      </c>
      <c r="D2829">
        <v>100</v>
      </c>
      <c r="E2829">
        <v>545897.27770839864</v>
      </c>
      <c r="F2829"/>
    </row>
    <row r="2830" spans="1:6" x14ac:dyDescent="0.3">
      <c r="A2830" t="s">
        <v>1392</v>
      </c>
      <c r="B2830" t="s">
        <v>1448</v>
      </c>
      <c r="C2830" t="s">
        <v>1285</v>
      </c>
      <c r="D2830">
        <v>100</v>
      </c>
      <c r="E2830">
        <v>537499.96457500104</v>
      </c>
      <c r="F2830"/>
    </row>
    <row r="2831" spans="1:6" x14ac:dyDescent="0.3">
      <c r="A2831" t="s">
        <v>1392</v>
      </c>
      <c r="B2831" t="s">
        <v>1363</v>
      </c>
      <c r="C2831" t="s">
        <v>1285</v>
      </c>
      <c r="D2831">
        <v>100</v>
      </c>
      <c r="E2831">
        <v>652537.55690767791</v>
      </c>
      <c r="F2831"/>
    </row>
    <row r="2832" spans="1:6" x14ac:dyDescent="0.3">
      <c r="A2832" t="s">
        <v>1392</v>
      </c>
      <c r="B2832" t="s">
        <v>1450</v>
      </c>
      <c r="C2832" t="s">
        <v>1285</v>
      </c>
      <c r="D2832">
        <v>100</v>
      </c>
      <c r="E2832">
        <v>673850.45384099032</v>
      </c>
      <c r="F2832"/>
    </row>
    <row r="2833" spans="1:6" x14ac:dyDescent="0.3">
      <c r="A2833" t="s">
        <v>1392</v>
      </c>
      <c r="B2833" t="s">
        <v>1453</v>
      </c>
      <c r="C2833" t="s">
        <v>1285</v>
      </c>
      <c r="D2833">
        <v>100</v>
      </c>
      <c r="E2833">
        <v>769637.09092646779</v>
      </c>
      <c r="F2833"/>
    </row>
    <row r="2834" spans="1:6" x14ac:dyDescent="0.3">
      <c r="A2834" t="s">
        <v>1444</v>
      </c>
      <c r="C2834" t="s">
        <v>1285</v>
      </c>
      <c r="D2834">
        <v>100</v>
      </c>
      <c r="E2834">
        <v>208388.66123087116</v>
      </c>
      <c r="F2834"/>
    </row>
    <row r="2835" spans="1:6" x14ac:dyDescent="0.3">
      <c r="A2835" t="s">
        <v>1444</v>
      </c>
      <c r="B2835" t="s">
        <v>1398</v>
      </c>
      <c r="C2835" t="s">
        <v>1285</v>
      </c>
      <c r="D2835">
        <v>100</v>
      </c>
      <c r="E2835">
        <v>211305.62692079414</v>
      </c>
      <c r="F2835"/>
    </row>
    <row r="2836" spans="1:6" x14ac:dyDescent="0.3">
      <c r="A2836" t="s">
        <v>1444</v>
      </c>
      <c r="B2836" t="s">
        <v>1400</v>
      </c>
      <c r="C2836" t="s">
        <v>1285</v>
      </c>
      <c r="D2836">
        <v>100</v>
      </c>
      <c r="E2836">
        <v>208388.66123087116</v>
      </c>
      <c r="F2836"/>
    </row>
    <row r="2837" spans="1:6" x14ac:dyDescent="0.3">
      <c r="A2837" t="s">
        <v>1444</v>
      </c>
      <c r="B2837" t="s">
        <v>1331</v>
      </c>
      <c r="C2837" t="s">
        <v>1285</v>
      </c>
      <c r="D2837">
        <v>100</v>
      </c>
      <c r="E2837">
        <v>210888.6662308712</v>
      </c>
      <c r="F2837"/>
    </row>
    <row r="2838" spans="1:6" x14ac:dyDescent="0.3">
      <c r="A2838" t="s">
        <v>1444</v>
      </c>
      <c r="B2838" t="s">
        <v>1403</v>
      </c>
      <c r="C2838" t="s">
        <v>1285</v>
      </c>
      <c r="D2838">
        <v>100</v>
      </c>
      <c r="E2838">
        <v>208388.66123087116</v>
      </c>
      <c r="F2838"/>
    </row>
    <row r="2839" spans="1:6" x14ac:dyDescent="0.3">
      <c r="A2839" t="s">
        <v>1444</v>
      </c>
      <c r="B2839" t="s">
        <v>1335</v>
      </c>
      <c r="C2839" t="s">
        <v>1285</v>
      </c>
      <c r="D2839">
        <v>100</v>
      </c>
      <c r="E2839">
        <v>208388.66123087116</v>
      </c>
      <c r="F2839"/>
    </row>
    <row r="2840" spans="1:6" x14ac:dyDescent="0.3">
      <c r="A2840" t="s">
        <v>1444</v>
      </c>
      <c r="B2840" t="s">
        <v>1405</v>
      </c>
      <c r="C2840" t="s">
        <v>1285</v>
      </c>
      <c r="D2840">
        <v>100</v>
      </c>
      <c r="E2840">
        <v>334571.2207784325</v>
      </c>
      <c r="F2840"/>
    </row>
    <row r="2841" spans="1:6" x14ac:dyDescent="0.3">
      <c r="A2841" t="s">
        <v>1444</v>
      </c>
      <c r="B2841" t="s">
        <v>1348</v>
      </c>
      <c r="C2841" t="s">
        <v>1285</v>
      </c>
      <c r="D2841">
        <v>100</v>
      </c>
      <c r="E2841">
        <v>226950.05846682735</v>
      </c>
      <c r="F2841"/>
    </row>
    <row r="2842" spans="1:6" x14ac:dyDescent="0.3">
      <c r="A2842" t="s">
        <v>1444</v>
      </c>
      <c r="B2842" t="s">
        <v>1351</v>
      </c>
      <c r="C2842" t="s">
        <v>1285</v>
      </c>
      <c r="D2842">
        <v>100</v>
      </c>
      <c r="E2842">
        <v>226403.38608671795</v>
      </c>
      <c r="F2842"/>
    </row>
    <row r="2843" spans="1:6" x14ac:dyDescent="0.3">
      <c r="A2843" t="s">
        <v>1444</v>
      </c>
      <c r="B2843" t="s">
        <v>1337</v>
      </c>
      <c r="C2843" t="s">
        <v>1285</v>
      </c>
      <c r="D2843">
        <v>100</v>
      </c>
      <c r="E2843">
        <v>336797.0177884064</v>
      </c>
      <c r="F2843"/>
    </row>
    <row r="2844" spans="1:6" x14ac:dyDescent="0.3">
      <c r="A2844" t="s">
        <v>1444</v>
      </c>
      <c r="B2844" t="s">
        <v>1407</v>
      </c>
      <c r="C2844" t="s">
        <v>1285</v>
      </c>
      <c r="D2844">
        <v>100</v>
      </c>
      <c r="E2844">
        <v>367881.77165539516</v>
      </c>
      <c r="F2844"/>
    </row>
    <row r="2845" spans="1:6" x14ac:dyDescent="0.3">
      <c r="A2845" t="s">
        <v>1444</v>
      </c>
      <c r="B2845" t="s">
        <v>1410</v>
      </c>
      <c r="C2845" t="s">
        <v>1285</v>
      </c>
      <c r="D2845">
        <v>100</v>
      </c>
      <c r="E2845">
        <v>446755.70654486679</v>
      </c>
      <c r="F2845"/>
    </row>
    <row r="2846" spans="1:6" x14ac:dyDescent="0.3">
      <c r="A2846" t="s">
        <v>1444</v>
      </c>
      <c r="B2846" t="s">
        <v>1412</v>
      </c>
      <c r="C2846" t="s">
        <v>1285</v>
      </c>
      <c r="D2846">
        <v>100</v>
      </c>
      <c r="E2846">
        <v>431963.38592523232</v>
      </c>
      <c r="F2846"/>
    </row>
    <row r="2847" spans="1:6" x14ac:dyDescent="0.3">
      <c r="A2847" t="s">
        <v>1444</v>
      </c>
      <c r="B2847" t="s">
        <v>1414</v>
      </c>
      <c r="C2847" t="s">
        <v>1285</v>
      </c>
      <c r="D2847">
        <v>100</v>
      </c>
      <c r="E2847">
        <v>285471.01755917969</v>
      </c>
      <c r="F2847"/>
    </row>
    <row r="2848" spans="1:6" x14ac:dyDescent="0.3">
      <c r="A2848" t="s">
        <v>1444</v>
      </c>
      <c r="B2848" t="s">
        <v>1367</v>
      </c>
      <c r="C2848" t="s">
        <v>1285</v>
      </c>
      <c r="D2848">
        <v>100</v>
      </c>
      <c r="E2848">
        <v>333973.36151489092</v>
      </c>
      <c r="F2848"/>
    </row>
    <row r="2849" spans="1:6" x14ac:dyDescent="0.3">
      <c r="A2849" t="s">
        <v>1444</v>
      </c>
      <c r="B2849" t="s">
        <v>1416</v>
      </c>
      <c r="C2849" t="s">
        <v>1285</v>
      </c>
      <c r="D2849">
        <v>100</v>
      </c>
      <c r="E2849">
        <v>393687.26472641097</v>
      </c>
      <c r="F2849"/>
    </row>
    <row r="2850" spans="1:6" x14ac:dyDescent="0.3">
      <c r="A2850" t="s">
        <v>1444</v>
      </c>
      <c r="B2850" t="s">
        <v>1418</v>
      </c>
      <c r="C2850" t="s">
        <v>1285</v>
      </c>
      <c r="D2850">
        <v>100</v>
      </c>
      <c r="E2850">
        <v>210863.66420087114</v>
      </c>
      <c r="F2850"/>
    </row>
    <row r="2851" spans="1:6" x14ac:dyDescent="0.3">
      <c r="A2851" t="s">
        <v>1444</v>
      </c>
      <c r="B2851" t="s">
        <v>1420</v>
      </c>
      <c r="C2851" t="s">
        <v>1285</v>
      </c>
      <c r="D2851">
        <v>100</v>
      </c>
      <c r="E2851">
        <v>214221.99448087116</v>
      </c>
      <c r="F2851"/>
    </row>
    <row r="2852" spans="1:6" x14ac:dyDescent="0.3">
      <c r="A2852" t="s">
        <v>1444</v>
      </c>
      <c r="B2852" t="s">
        <v>1352</v>
      </c>
      <c r="C2852" t="s">
        <v>1285</v>
      </c>
      <c r="D2852">
        <v>100</v>
      </c>
      <c r="E2852">
        <v>218388.64723087117</v>
      </c>
      <c r="F2852"/>
    </row>
    <row r="2853" spans="1:6" x14ac:dyDescent="0.3">
      <c r="A2853" t="s">
        <v>1444</v>
      </c>
      <c r="B2853" t="s">
        <v>1369</v>
      </c>
      <c r="C2853" t="s">
        <v>1285</v>
      </c>
      <c r="D2853">
        <v>100</v>
      </c>
      <c r="E2853">
        <v>211481.00974015423</v>
      </c>
      <c r="F2853"/>
    </row>
    <row r="2854" spans="1:6" x14ac:dyDescent="0.3">
      <c r="A2854" t="s">
        <v>1444</v>
      </c>
      <c r="B2854" t="s">
        <v>1422</v>
      </c>
      <c r="C2854" t="s">
        <v>1285</v>
      </c>
      <c r="D2854">
        <v>100</v>
      </c>
      <c r="E2854">
        <v>208388.66123087116</v>
      </c>
      <c r="F2854"/>
    </row>
    <row r="2855" spans="1:6" x14ac:dyDescent="0.3">
      <c r="A2855" t="s">
        <v>1444</v>
      </c>
      <c r="B2855" t="s">
        <v>1422</v>
      </c>
      <c r="C2855" t="s">
        <v>1285</v>
      </c>
      <c r="D2855">
        <v>100</v>
      </c>
      <c r="E2855">
        <v>208388.66123087116</v>
      </c>
      <c r="F2855"/>
    </row>
    <row r="2856" spans="1:6" x14ac:dyDescent="0.3">
      <c r="A2856" t="s">
        <v>1444</v>
      </c>
      <c r="B2856" t="s">
        <v>1424</v>
      </c>
      <c r="C2856" t="s">
        <v>1285</v>
      </c>
      <c r="D2856">
        <v>100</v>
      </c>
      <c r="E2856">
        <v>223141.75283253728</v>
      </c>
      <c r="F2856"/>
    </row>
    <row r="2857" spans="1:6" x14ac:dyDescent="0.3">
      <c r="A2857" t="s">
        <v>1444</v>
      </c>
      <c r="B2857" t="s">
        <v>1426</v>
      </c>
      <c r="C2857" t="s">
        <v>1285</v>
      </c>
      <c r="D2857">
        <v>100</v>
      </c>
      <c r="E2857">
        <v>215888.64923087117</v>
      </c>
      <c r="F2857"/>
    </row>
    <row r="2858" spans="1:6" x14ac:dyDescent="0.3">
      <c r="A2858" t="s">
        <v>1444</v>
      </c>
      <c r="B2858" t="s">
        <v>1386</v>
      </c>
      <c r="C2858" t="s">
        <v>1285</v>
      </c>
      <c r="D2858">
        <v>100</v>
      </c>
      <c r="E2858">
        <v>208388.66123087116</v>
      </c>
      <c r="F2858"/>
    </row>
    <row r="2859" spans="1:6" x14ac:dyDescent="0.3">
      <c r="A2859" t="s">
        <v>1444</v>
      </c>
      <c r="B2859" t="s">
        <v>1429</v>
      </c>
      <c r="C2859" t="s">
        <v>1285</v>
      </c>
      <c r="D2859">
        <v>100</v>
      </c>
      <c r="E2859">
        <v>208388.66123087116</v>
      </c>
      <c r="F2859"/>
    </row>
    <row r="2860" spans="1:6" x14ac:dyDescent="0.3">
      <c r="A2860" t="s">
        <v>1444</v>
      </c>
      <c r="B2860" t="s">
        <v>1432</v>
      </c>
      <c r="C2860" t="s">
        <v>1285</v>
      </c>
      <c r="D2860">
        <v>100</v>
      </c>
      <c r="E2860">
        <v>208388.66123087116</v>
      </c>
      <c r="F2860"/>
    </row>
    <row r="2861" spans="1:6" x14ac:dyDescent="0.3">
      <c r="A2861" t="s">
        <v>1444</v>
      </c>
      <c r="B2861" t="s">
        <v>1371</v>
      </c>
      <c r="C2861" t="s">
        <v>1285</v>
      </c>
      <c r="D2861">
        <v>100</v>
      </c>
      <c r="E2861">
        <v>208388.66123087116</v>
      </c>
      <c r="F2861"/>
    </row>
    <row r="2862" spans="1:6" x14ac:dyDescent="0.3">
      <c r="A2862" t="s">
        <v>1444</v>
      </c>
      <c r="B2862" t="s">
        <v>1433</v>
      </c>
      <c r="C2862" t="s">
        <v>1285</v>
      </c>
      <c r="D2862">
        <v>100</v>
      </c>
      <c r="E2862">
        <v>208388.66123087116</v>
      </c>
      <c r="F2862"/>
    </row>
    <row r="2863" spans="1:6" x14ac:dyDescent="0.3">
      <c r="A2863" t="s">
        <v>1444</v>
      </c>
      <c r="B2863" t="s">
        <v>1434</v>
      </c>
      <c r="C2863" t="s">
        <v>1285</v>
      </c>
      <c r="D2863">
        <v>100</v>
      </c>
      <c r="E2863">
        <v>437930.19844560145</v>
      </c>
      <c r="F2863"/>
    </row>
    <row r="2864" spans="1:6" x14ac:dyDescent="0.3">
      <c r="A2864" t="s">
        <v>1444</v>
      </c>
      <c r="B2864" t="s">
        <v>1372</v>
      </c>
      <c r="C2864" t="s">
        <v>1285</v>
      </c>
      <c r="D2864">
        <v>100</v>
      </c>
      <c r="E2864">
        <v>210888.65723087118</v>
      </c>
      <c r="F2864"/>
    </row>
    <row r="2865" spans="1:6" x14ac:dyDescent="0.3">
      <c r="A2865" t="s">
        <v>1444</v>
      </c>
      <c r="B2865" t="s">
        <v>1340</v>
      </c>
      <c r="C2865" t="s">
        <v>1285</v>
      </c>
      <c r="D2865">
        <v>100</v>
      </c>
      <c r="E2865">
        <v>215409.32005919877</v>
      </c>
      <c r="F2865"/>
    </row>
    <row r="2866" spans="1:6" x14ac:dyDescent="0.3">
      <c r="A2866" t="s">
        <v>1444</v>
      </c>
      <c r="B2866" t="s">
        <v>1375</v>
      </c>
      <c r="C2866" t="s">
        <v>1285</v>
      </c>
      <c r="D2866">
        <v>100</v>
      </c>
      <c r="E2866">
        <v>211513.66123087116</v>
      </c>
      <c r="F2866"/>
    </row>
    <row r="2867" spans="1:6" x14ac:dyDescent="0.3">
      <c r="A2867" t="s">
        <v>1444</v>
      </c>
      <c r="B2867" t="s">
        <v>1375</v>
      </c>
      <c r="C2867" t="s">
        <v>1285</v>
      </c>
      <c r="D2867">
        <v>100</v>
      </c>
      <c r="E2867">
        <v>211513.66123087116</v>
      </c>
      <c r="F2867"/>
    </row>
    <row r="2868" spans="1:6" x14ac:dyDescent="0.3">
      <c r="A2868" t="s">
        <v>1444</v>
      </c>
      <c r="B2868" t="s">
        <v>1343</v>
      </c>
      <c r="C2868" t="s">
        <v>1285</v>
      </c>
      <c r="D2868">
        <v>100</v>
      </c>
      <c r="E2868">
        <v>208388.66123087116</v>
      </c>
      <c r="F2868"/>
    </row>
    <row r="2869" spans="1:6" x14ac:dyDescent="0.3">
      <c r="A2869" t="s">
        <v>1444</v>
      </c>
      <c r="B2869" t="s">
        <v>1436</v>
      </c>
      <c r="C2869" t="s">
        <v>1285</v>
      </c>
      <c r="D2869">
        <v>100</v>
      </c>
      <c r="E2869">
        <v>210889.09456036828</v>
      </c>
      <c r="F2869"/>
    </row>
    <row r="2870" spans="1:6" x14ac:dyDescent="0.3">
      <c r="A2870" t="s">
        <v>1444</v>
      </c>
      <c r="B2870" t="s">
        <v>1436</v>
      </c>
      <c r="C2870" t="s">
        <v>1285</v>
      </c>
      <c r="D2870">
        <v>100</v>
      </c>
      <c r="E2870">
        <v>210889.09456036828</v>
      </c>
      <c r="F2870"/>
    </row>
    <row r="2871" spans="1:6" x14ac:dyDescent="0.3">
      <c r="A2871" t="s">
        <v>1444</v>
      </c>
      <c r="B2871" t="s">
        <v>1376</v>
      </c>
      <c r="C2871" t="s">
        <v>1285</v>
      </c>
      <c r="D2871">
        <v>100</v>
      </c>
      <c r="E2871">
        <v>208388.66123087116</v>
      </c>
      <c r="F2871"/>
    </row>
    <row r="2872" spans="1:6" x14ac:dyDescent="0.3">
      <c r="A2872" t="s">
        <v>1444</v>
      </c>
      <c r="B2872" t="s">
        <v>1355</v>
      </c>
      <c r="C2872" t="s">
        <v>1285</v>
      </c>
      <c r="D2872">
        <v>100</v>
      </c>
      <c r="E2872">
        <v>255072.96910074193</v>
      </c>
      <c r="F2872"/>
    </row>
    <row r="2873" spans="1:6" x14ac:dyDescent="0.3">
      <c r="A2873" t="s">
        <v>1444</v>
      </c>
      <c r="B2873" t="s">
        <v>1437</v>
      </c>
      <c r="C2873" t="s">
        <v>1285</v>
      </c>
      <c r="D2873">
        <v>100</v>
      </c>
      <c r="E2873">
        <v>210914.5135046627</v>
      </c>
      <c r="F2873"/>
    </row>
    <row r="2874" spans="1:6" x14ac:dyDescent="0.3">
      <c r="A2874" t="s">
        <v>1444</v>
      </c>
      <c r="B2874" t="s">
        <v>1440</v>
      </c>
      <c r="C2874" t="s">
        <v>1285</v>
      </c>
      <c r="D2874">
        <v>100</v>
      </c>
      <c r="E2874">
        <v>214218.69104855153</v>
      </c>
      <c r="F2874"/>
    </row>
    <row r="2875" spans="1:6" x14ac:dyDescent="0.3">
      <c r="A2875" t="s">
        <v>1444</v>
      </c>
      <c r="B2875" t="s">
        <v>1442</v>
      </c>
      <c r="C2875" t="s">
        <v>1285</v>
      </c>
      <c r="D2875">
        <v>100</v>
      </c>
      <c r="E2875">
        <v>217125.02848367847</v>
      </c>
      <c r="F2875"/>
    </row>
    <row r="2876" spans="1:6" x14ac:dyDescent="0.3">
      <c r="A2876" t="s">
        <v>1444</v>
      </c>
      <c r="B2876" t="s">
        <v>1395</v>
      </c>
      <c r="C2876" t="s">
        <v>1285</v>
      </c>
      <c r="D2876">
        <v>100</v>
      </c>
      <c r="E2876">
        <v>208388.66123087116</v>
      </c>
      <c r="F2876"/>
    </row>
    <row r="2877" spans="1:6" x14ac:dyDescent="0.3">
      <c r="A2877" t="s">
        <v>1444</v>
      </c>
      <c r="B2877" t="s">
        <v>1395</v>
      </c>
      <c r="C2877" t="s">
        <v>1285</v>
      </c>
      <c r="D2877">
        <v>100</v>
      </c>
      <c r="E2877">
        <v>208388.66123087116</v>
      </c>
      <c r="F2877"/>
    </row>
    <row r="2878" spans="1:6" x14ac:dyDescent="0.3">
      <c r="A2878" t="s">
        <v>1444</v>
      </c>
      <c r="B2878" t="s">
        <v>1389</v>
      </c>
      <c r="C2878" t="s">
        <v>1285</v>
      </c>
      <c r="D2878">
        <v>100</v>
      </c>
      <c r="E2878">
        <v>289638.82373087114</v>
      </c>
      <c r="F2878"/>
    </row>
    <row r="2879" spans="1:6" x14ac:dyDescent="0.3">
      <c r="A2879" t="s">
        <v>1444</v>
      </c>
      <c r="B2879" t="s">
        <v>1377</v>
      </c>
      <c r="C2879" t="s">
        <v>1285</v>
      </c>
      <c r="D2879">
        <v>100</v>
      </c>
      <c r="E2879">
        <v>353444.19253641332</v>
      </c>
      <c r="F2879"/>
    </row>
    <row r="2880" spans="1:6" x14ac:dyDescent="0.3">
      <c r="A2880" t="s">
        <v>1444</v>
      </c>
      <c r="B2880" t="s">
        <v>1357</v>
      </c>
      <c r="C2880" t="s">
        <v>1285</v>
      </c>
      <c r="D2880">
        <v>100</v>
      </c>
      <c r="E2880">
        <v>225888.80123087115</v>
      </c>
      <c r="F2880"/>
    </row>
    <row r="2881" spans="1:6" x14ac:dyDescent="0.3">
      <c r="A2881" t="s">
        <v>1444</v>
      </c>
      <c r="B2881" t="s">
        <v>1392</v>
      </c>
      <c r="C2881" t="s">
        <v>1285</v>
      </c>
      <c r="D2881">
        <v>100</v>
      </c>
      <c r="E2881">
        <v>311785.36580382718</v>
      </c>
      <c r="F2881"/>
    </row>
    <row r="2882" spans="1:6" x14ac:dyDescent="0.3">
      <c r="A2882" t="s">
        <v>1444</v>
      </c>
      <c r="B2882" t="s">
        <v>1392</v>
      </c>
      <c r="C2882" t="s">
        <v>1285</v>
      </c>
      <c r="D2882">
        <v>100</v>
      </c>
      <c r="E2882">
        <v>311785.36580382718</v>
      </c>
      <c r="F2882"/>
    </row>
    <row r="2883" spans="1:6" x14ac:dyDescent="0.3">
      <c r="A2883" t="s">
        <v>1444</v>
      </c>
      <c r="B2883" t="s">
        <v>1444</v>
      </c>
      <c r="C2883" t="s">
        <v>1285</v>
      </c>
      <c r="D2883">
        <v>100</v>
      </c>
      <c r="E2883">
        <v>416777.32246174233</v>
      </c>
      <c r="F2883"/>
    </row>
    <row r="2884" spans="1:6" x14ac:dyDescent="0.3">
      <c r="A2884" t="s">
        <v>1444</v>
      </c>
      <c r="B2884" t="s">
        <v>1345</v>
      </c>
      <c r="C2884" t="s">
        <v>1285</v>
      </c>
      <c r="D2884">
        <v>100</v>
      </c>
      <c r="E2884">
        <v>208388.66123087116</v>
      </c>
      <c r="F2884"/>
    </row>
    <row r="2885" spans="1:6" x14ac:dyDescent="0.3">
      <c r="A2885" t="s">
        <v>1444</v>
      </c>
      <c r="B2885" t="s">
        <v>1382</v>
      </c>
      <c r="C2885" t="s">
        <v>1285</v>
      </c>
      <c r="D2885">
        <v>100</v>
      </c>
      <c r="E2885">
        <v>217738.98112315137</v>
      </c>
      <c r="F2885"/>
    </row>
    <row r="2886" spans="1:6" x14ac:dyDescent="0.3">
      <c r="A2886" t="s">
        <v>1444</v>
      </c>
      <c r="B2886" t="s">
        <v>1384</v>
      </c>
      <c r="C2886" t="s">
        <v>1285</v>
      </c>
      <c r="D2886">
        <v>100</v>
      </c>
      <c r="E2886">
        <v>251150.51318543413</v>
      </c>
      <c r="F2886"/>
    </row>
    <row r="2887" spans="1:6" x14ac:dyDescent="0.3">
      <c r="A2887" t="s">
        <v>1444</v>
      </c>
      <c r="B2887" t="s">
        <v>1360</v>
      </c>
      <c r="C2887" t="s">
        <v>1285</v>
      </c>
      <c r="D2887">
        <v>100</v>
      </c>
      <c r="E2887">
        <v>208388.66123087116</v>
      </c>
      <c r="F2887"/>
    </row>
    <row r="2888" spans="1:6" x14ac:dyDescent="0.3">
      <c r="A2888" t="s">
        <v>1444</v>
      </c>
      <c r="B2888" t="s">
        <v>1446</v>
      </c>
      <c r="C2888" t="s">
        <v>1285</v>
      </c>
      <c r="D2888">
        <v>100</v>
      </c>
      <c r="E2888">
        <v>211392.02426446884</v>
      </c>
      <c r="F2888"/>
    </row>
    <row r="2889" spans="1:6" x14ac:dyDescent="0.3">
      <c r="A2889" t="s">
        <v>1444</v>
      </c>
      <c r="B2889" t="s">
        <v>1448</v>
      </c>
      <c r="C2889" t="s">
        <v>1285</v>
      </c>
      <c r="D2889">
        <v>100</v>
      </c>
      <c r="E2889">
        <v>380956.67934008309</v>
      </c>
      <c r="F2889"/>
    </row>
    <row r="2890" spans="1:6" x14ac:dyDescent="0.3">
      <c r="A2890" t="s">
        <v>1444</v>
      </c>
      <c r="B2890" t="s">
        <v>1363</v>
      </c>
      <c r="C2890" t="s">
        <v>1285</v>
      </c>
      <c r="D2890">
        <v>100</v>
      </c>
      <c r="E2890">
        <v>272080.6894811684</v>
      </c>
      <c r="F2890"/>
    </row>
    <row r="2891" spans="1:6" x14ac:dyDescent="0.3">
      <c r="A2891" t="s">
        <v>1444</v>
      </c>
      <c r="B2891" t="s">
        <v>1450</v>
      </c>
      <c r="C2891" t="s">
        <v>1285</v>
      </c>
      <c r="D2891">
        <v>100</v>
      </c>
      <c r="E2891">
        <v>223279.13989522291</v>
      </c>
      <c r="F2891"/>
    </row>
    <row r="2892" spans="1:6" x14ac:dyDescent="0.3">
      <c r="A2892" t="s">
        <v>1444</v>
      </c>
      <c r="B2892" t="s">
        <v>1453</v>
      </c>
      <c r="C2892" t="s">
        <v>1285</v>
      </c>
      <c r="D2892">
        <v>100</v>
      </c>
      <c r="E2892">
        <v>440990.75075326749</v>
      </c>
      <c r="F2892"/>
    </row>
    <row r="2893" spans="1:6" x14ac:dyDescent="0.3">
      <c r="A2893" t="s">
        <v>1345</v>
      </c>
      <c r="C2893" t="s">
        <v>1285</v>
      </c>
      <c r="D2893">
        <v>100</v>
      </c>
      <c r="E2893">
        <v>96219.950362076721</v>
      </c>
      <c r="F2893"/>
    </row>
    <row r="2894" spans="1:6" x14ac:dyDescent="0.3">
      <c r="A2894" t="s">
        <v>1345</v>
      </c>
      <c r="B2894" t="s">
        <v>1398</v>
      </c>
      <c r="C2894" t="s">
        <v>1285</v>
      </c>
      <c r="D2894">
        <v>100</v>
      </c>
      <c r="E2894">
        <v>146219.95195007676</v>
      </c>
      <c r="F2894"/>
    </row>
    <row r="2895" spans="1:6" x14ac:dyDescent="0.3">
      <c r="A2895" t="s">
        <v>1345</v>
      </c>
      <c r="B2895" t="s">
        <v>1400</v>
      </c>
      <c r="C2895" t="s">
        <v>1285</v>
      </c>
      <c r="D2895">
        <v>100</v>
      </c>
      <c r="E2895">
        <v>137524.65314104717</v>
      </c>
      <c r="F2895"/>
    </row>
    <row r="2896" spans="1:6" x14ac:dyDescent="0.3">
      <c r="A2896" t="s">
        <v>1345</v>
      </c>
      <c r="B2896" t="s">
        <v>1331</v>
      </c>
      <c r="C2896" t="s">
        <v>1285</v>
      </c>
      <c r="D2896">
        <v>100</v>
      </c>
      <c r="E2896">
        <v>105821.92494190451</v>
      </c>
      <c r="F2896"/>
    </row>
    <row r="2897" spans="1:6" x14ac:dyDescent="0.3">
      <c r="A2897" t="s">
        <v>1345</v>
      </c>
      <c r="B2897" t="s">
        <v>1403</v>
      </c>
      <c r="C2897" t="s">
        <v>1285</v>
      </c>
      <c r="D2897">
        <v>100</v>
      </c>
      <c r="E2897">
        <v>109719.95036207671</v>
      </c>
      <c r="F2897"/>
    </row>
    <row r="2898" spans="1:6" x14ac:dyDescent="0.3">
      <c r="A2898" t="s">
        <v>1345</v>
      </c>
      <c r="B2898" t="s">
        <v>1335</v>
      </c>
      <c r="C2898" t="s">
        <v>1285</v>
      </c>
      <c r="D2898">
        <v>100</v>
      </c>
      <c r="E2898">
        <v>101219.95023707671</v>
      </c>
      <c r="F2898"/>
    </row>
    <row r="2899" spans="1:6" x14ac:dyDescent="0.3">
      <c r="A2899" t="s">
        <v>1345</v>
      </c>
      <c r="B2899" t="s">
        <v>1405</v>
      </c>
      <c r="C2899" t="s">
        <v>1285</v>
      </c>
      <c r="D2899">
        <v>100</v>
      </c>
      <c r="E2899">
        <v>138213.20218186485</v>
      </c>
      <c r="F2899"/>
    </row>
    <row r="2900" spans="1:6" x14ac:dyDescent="0.3">
      <c r="A2900" t="s">
        <v>1345</v>
      </c>
      <c r="B2900" t="s">
        <v>1348</v>
      </c>
      <c r="C2900" t="s">
        <v>1285</v>
      </c>
      <c r="D2900">
        <v>100</v>
      </c>
      <c r="E2900">
        <v>151555.7519651278</v>
      </c>
      <c r="F2900"/>
    </row>
    <row r="2901" spans="1:6" x14ac:dyDescent="0.3">
      <c r="A2901" t="s">
        <v>1345</v>
      </c>
      <c r="B2901" t="s">
        <v>1351</v>
      </c>
      <c r="C2901" t="s">
        <v>1285</v>
      </c>
      <c r="D2901">
        <v>100</v>
      </c>
      <c r="E2901">
        <v>154067.5401179248</v>
      </c>
      <c r="F2901"/>
    </row>
    <row r="2902" spans="1:6" x14ac:dyDescent="0.3">
      <c r="A2902" t="s">
        <v>1345</v>
      </c>
      <c r="B2902" t="s">
        <v>1337</v>
      </c>
      <c r="C2902" t="s">
        <v>1285</v>
      </c>
      <c r="D2902">
        <v>100</v>
      </c>
      <c r="E2902">
        <v>122409.88495801548</v>
      </c>
      <c r="F2902"/>
    </row>
    <row r="2903" spans="1:6" x14ac:dyDescent="0.3">
      <c r="A2903" t="s">
        <v>1345</v>
      </c>
      <c r="B2903" t="s">
        <v>1407</v>
      </c>
      <c r="C2903" t="s">
        <v>1285</v>
      </c>
      <c r="D2903">
        <v>100</v>
      </c>
      <c r="E2903">
        <v>96219.950362076721</v>
      </c>
      <c r="F2903"/>
    </row>
    <row r="2904" spans="1:6" x14ac:dyDescent="0.3">
      <c r="A2904" t="s">
        <v>1345</v>
      </c>
      <c r="B2904" t="s">
        <v>1410</v>
      </c>
      <c r="C2904" t="s">
        <v>1285</v>
      </c>
      <c r="D2904">
        <v>100</v>
      </c>
      <c r="E2904">
        <v>96219.950362076721</v>
      </c>
      <c r="F2904"/>
    </row>
    <row r="2905" spans="1:6" x14ac:dyDescent="0.3">
      <c r="A2905" t="s">
        <v>1345</v>
      </c>
      <c r="B2905" t="s">
        <v>1412</v>
      </c>
      <c r="C2905" t="s">
        <v>1285</v>
      </c>
      <c r="D2905">
        <v>100</v>
      </c>
      <c r="E2905">
        <v>96219.950362076721</v>
      </c>
      <c r="F2905"/>
    </row>
    <row r="2906" spans="1:6" x14ac:dyDescent="0.3">
      <c r="A2906" t="s">
        <v>1345</v>
      </c>
      <c r="B2906" t="s">
        <v>1414</v>
      </c>
      <c r="C2906" t="s">
        <v>1285</v>
      </c>
      <c r="D2906">
        <v>100</v>
      </c>
      <c r="E2906">
        <v>126219.92036207672</v>
      </c>
      <c r="F2906"/>
    </row>
    <row r="2907" spans="1:6" x14ac:dyDescent="0.3">
      <c r="A2907" t="s">
        <v>1345</v>
      </c>
      <c r="B2907" t="s">
        <v>1367</v>
      </c>
      <c r="C2907" t="s">
        <v>1285</v>
      </c>
      <c r="D2907">
        <v>100</v>
      </c>
      <c r="E2907">
        <v>143885.62845562183</v>
      </c>
      <c r="F2907"/>
    </row>
    <row r="2908" spans="1:6" x14ac:dyDescent="0.3">
      <c r="A2908" t="s">
        <v>1345</v>
      </c>
      <c r="B2908" t="s">
        <v>1416</v>
      </c>
      <c r="C2908" t="s">
        <v>1285</v>
      </c>
      <c r="D2908">
        <v>100</v>
      </c>
      <c r="E2908">
        <v>153686.75177123855</v>
      </c>
      <c r="F2908"/>
    </row>
    <row r="2909" spans="1:6" x14ac:dyDescent="0.3">
      <c r="A2909" t="s">
        <v>1345</v>
      </c>
      <c r="B2909" t="s">
        <v>1418</v>
      </c>
      <c r="C2909" t="s">
        <v>1285</v>
      </c>
      <c r="D2909">
        <v>100</v>
      </c>
      <c r="E2909">
        <v>97869.952342076707</v>
      </c>
      <c r="F2909"/>
    </row>
    <row r="2910" spans="1:6" x14ac:dyDescent="0.3">
      <c r="A2910" t="s">
        <v>1345</v>
      </c>
      <c r="B2910" t="s">
        <v>1420</v>
      </c>
      <c r="C2910" t="s">
        <v>1285</v>
      </c>
      <c r="D2910">
        <v>100</v>
      </c>
      <c r="E2910">
        <v>103009.95053656894</v>
      </c>
      <c r="F2910"/>
    </row>
    <row r="2911" spans="1:6" x14ac:dyDescent="0.3">
      <c r="A2911" t="s">
        <v>1345</v>
      </c>
      <c r="B2911" t="s">
        <v>1352</v>
      </c>
      <c r="C2911" t="s">
        <v>1285</v>
      </c>
      <c r="D2911">
        <v>100</v>
      </c>
      <c r="E2911">
        <v>146650.80293304601</v>
      </c>
      <c r="F2911"/>
    </row>
    <row r="2912" spans="1:6" x14ac:dyDescent="0.3">
      <c r="A2912" t="s">
        <v>1345</v>
      </c>
      <c r="B2912" t="s">
        <v>1369</v>
      </c>
      <c r="C2912" t="s">
        <v>1285</v>
      </c>
      <c r="D2912">
        <v>100</v>
      </c>
      <c r="E2912">
        <v>103719.9502870767</v>
      </c>
      <c r="F2912"/>
    </row>
    <row r="2913" spans="1:6" x14ac:dyDescent="0.3">
      <c r="A2913" t="s">
        <v>1345</v>
      </c>
      <c r="B2913" t="s">
        <v>1422</v>
      </c>
      <c r="C2913" t="s">
        <v>1285</v>
      </c>
      <c r="D2913">
        <v>100</v>
      </c>
      <c r="E2913">
        <v>171219.95036207681</v>
      </c>
      <c r="F2913"/>
    </row>
    <row r="2914" spans="1:6" x14ac:dyDescent="0.3">
      <c r="A2914" t="s">
        <v>1345</v>
      </c>
      <c r="B2914" t="s">
        <v>1422</v>
      </c>
      <c r="C2914" t="s">
        <v>1285</v>
      </c>
      <c r="D2914">
        <v>100</v>
      </c>
      <c r="E2914">
        <v>171219.95036207681</v>
      </c>
      <c r="F2914"/>
    </row>
    <row r="2915" spans="1:6" x14ac:dyDescent="0.3">
      <c r="A2915" t="s">
        <v>1345</v>
      </c>
      <c r="B2915" t="s">
        <v>1424</v>
      </c>
      <c r="C2915" t="s">
        <v>1285</v>
      </c>
      <c r="D2915">
        <v>100</v>
      </c>
      <c r="E2915">
        <v>110300.15735475275</v>
      </c>
      <c r="F2915"/>
    </row>
    <row r="2916" spans="1:6" x14ac:dyDescent="0.3">
      <c r="A2916" t="s">
        <v>1345</v>
      </c>
      <c r="B2916" t="s">
        <v>1426</v>
      </c>
      <c r="C2916" t="s">
        <v>1285</v>
      </c>
      <c r="D2916">
        <v>100</v>
      </c>
      <c r="E2916">
        <v>101219.94236207672</v>
      </c>
      <c r="F2916"/>
    </row>
    <row r="2917" spans="1:6" x14ac:dyDescent="0.3">
      <c r="A2917" t="s">
        <v>1345</v>
      </c>
      <c r="B2917" t="s">
        <v>1386</v>
      </c>
      <c r="C2917" t="s">
        <v>1285</v>
      </c>
      <c r="D2917">
        <v>100</v>
      </c>
      <c r="E2917">
        <v>139162.34701836391</v>
      </c>
      <c r="F2917"/>
    </row>
    <row r="2918" spans="1:6" x14ac:dyDescent="0.3">
      <c r="A2918" t="s">
        <v>1345</v>
      </c>
      <c r="B2918" t="s">
        <v>1429</v>
      </c>
      <c r="C2918" t="s">
        <v>1285</v>
      </c>
      <c r="D2918">
        <v>100</v>
      </c>
      <c r="E2918">
        <v>142138.55883876537</v>
      </c>
      <c r="F2918"/>
    </row>
    <row r="2919" spans="1:6" x14ac:dyDescent="0.3">
      <c r="A2919" t="s">
        <v>1345</v>
      </c>
      <c r="B2919" t="s">
        <v>1432</v>
      </c>
      <c r="C2919" t="s">
        <v>1285</v>
      </c>
      <c r="D2919">
        <v>100</v>
      </c>
      <c r="E2919">
        <v>98719.955362076726</v>
      </c>
      <c r="F2919"/>
    </row>
    <row r="2920" spans="1:6" x14ac:dyDescent="0.3">
      <c r="A2920" t="s">
        <v>1345</v>
      </c>
      <c r="B2920" t="s">
        <v>1371</v>
      </c>
      <c r="C2920" t="s">
        <v>1285</v>
      </c>
      <c r="D2920">
        <v>100</v>
      </c>
      <c r="E2920">
        <v>96219.950362076721</v>
      </c>
      <c r="F2920"/>
    </row>
    <row r="2921" spans="1:6" x14ac:dyDescent="0.3">
      <c r="A2921" t="s">
        <v>1345</v>
      </c>
      <c r="B2921" t="s">
        <v>1433</v>
      </c>
      <c r="C2921" t="s">
        <v>1285</v>
      </c>
      <c r="D2921">
        <v>100</v>
      </c>
      <c r="E2921">
        <v>96219.950362076721</v>
      </c>
      <c r="F2921"/>
    </row>
    <row r="2922" spans="1:6" x14ac:dyDescent="0.3">
      <c r="A2922" t="s">
        <v>1345</v>
      </c>
      <c r="B2922" t="s">
        <v>1434</v>
      </c>
      <c r="C2922" t="s">
        <v>1285</v>
      </c>
      <c r="D2922">
        <v>100</v>
      </c>
      <c r="E2922">
        <v>113788.9461754045</v>
      </c>
      <c r="F2922"/>
    </row>
    <row r="2923" spans="1:6" x14ac:dyDescent="0.3">
      <c r="A2923" t="s">
        <v>1345</v>
      </c>
      <c r="B2923" t="s">
        <v>1372</v>
      </c>
      <c r="C2923" t="s">
        <v>1285</v>
      </c>
      <c r="D2923">
        <v>100</v>
      </c>
      <c r="E2923">
        <v>98719.94636207672</v>
      </c>
      <c r="F2923"/>
    </row>
    <row r="2924" spans="1:6" x14ac:dyDescent="0.3">
      <c r="A2924" t="s">
        <v>1345</v>
      </c>
      <c r="B2924" t="s">
        <v>1340</v>
      </c>
      <c r="C2924" t="s">
        <v>1285</v>
      </c>
      <c r="D2924">
        <v>100</v>
      </c>
      <c r="E2924">
        <v>102467.01227080096</v>
      </c>
      <c r="F2924"/>
    </row>
    <row r="2925" spans="1:6" x14ac:dyDescent="0.3">
      <c r="A2925" t="s">
        <v>1345</v>
      </c>
      <c r="B2925" t="s">
        <v>1375</v>
      </c>
      <c r="C2925" t="s">
        <v>1285</v>
      </c>
      <c r="D2925">
        <v>100</v>
      </c>
      <c r="E2925">
        <v>97469.950362076721</v>
      </c>
      <c r="F2925"/>
    </row>
    <row r="2926" spans="1:6" x14ac:dyDescent="0.3">
      <c r="A2926" t="s">
        <v>1345</v>
      </c>
      <c r="B2926" t="s">
        <v>1375</v>
      </c>
      <c r="C2926" t="s">
        <v>1285</v>
      </c>
      <c r="D2926">
        <v>100</v>
      </c>
      <c r="E2926">
        <v>97469.950362076721</v>
      </c>
      <c r="F2926"/>
    </row>
    <row r="2927" spans="1:6" x14ac:dyDescent="0.3">
      <c r="A2927" t="s">
        <v>1345</v>
      </c>
      <c r="B2927" t="s">
        <v>1343</v>
      </c>
      <c r="C2927" t="s">
        <v>1285</v>
      </c>
      <c r="D2927">
        <v>100</v>
      </c>
      <c r="E2927">
        <v>101219.9603620767</v>
      </c>
      <c r="F2927"/>
    </row>
    <row r="2928" spans="1:6" x14ac:dyDescent="0.3">
      <c r="A2928" t="s">
        <v>1345</v>
      </c>
      <c r="B2928" t="s">
        <v>1436</v>
      </c>
      <c r="C2928" t="s">
        <v>1285</v>
      </c>
      <c r="D2928">
        <v>100</v>
      </c>
      <c r="E2928">
        <v>223720.20571341072</v>
      </c>
      <c r="F2928"/>
    </row>
    <row r="2929" spans="1:6" x14ac:dyDescent="0.3">
      <c r="A2929" t="s">
        <v>1345</v>
      </c>
      <c r="B2929" t="s">
        <v>1436</v>
      </c>
      <c r="C2929" t="s">
        <v>1285</v>
      </c>
      <c r="D2929">
        <v>100</v>
      </c>
      <c r="E2929">
        <v>223720.20571341072</v>
      </c>
      <c r="F2929"/>
    </row>
    <row r="2930" spans="1:6" x14ac:dyDescent="0.3">
      <c r="A2930" t="s">
        <v>1345</v>
      </c>
      <c r="B2930" t="s">
        <v>1376</v>
      </c>
      <c r="C2930" t="s">
        <v>1285</v>
      </c>
      <c r="D2930">
        <v>100</v>
      </c>
      <c r="E2930">
        <v>96219.950362076721</v>
      </c>
      <c r="F2930"/>
    </row>
    <row r="2931" spans="1:6" x14ac:dyDescent="0.3">
      <c r="A2931" t="s">
        <v>1345</v>
      </c>
      <c r="B2931" t="s">
        <v>1355</v>
      </c>
      <c r="C2931" t="s">
        <v>1285</v>
      </c>
      <c r="D2931">
        <v>100</v>
      </c>
      <c r="E2931">
        <v>108100.70628856476</v>
      </c>
      <c r="F2931"/>
    </row>
    <row r="2932" spans="1:6" x14ac:dyDescent="0.3">
      <c r="A2932" t="s">
        <v>1345</v>
      </c>
      <c r="B2932" t="s">
        <v>1437</v>
      </c>
      <c r="C2932" t="s">
        <v>1285</v>
      </c>
      <c r="D2932">
        <v>100</v>
      </c>
      <c r="E2932">
        <v>143720.04536207678</v>
      </c>
      <c r="F2932"/>
    </row>
    <row r="2933" spans="1:6" x14ac:dyDescent="0.3">
      <c r="A2933" t="s">
        <v>1345</v>
      </c>
      <c r="B2933" t="s">
        <v>1440</v>
      </c>
      <c r="C2933" t="s">
        <v>1285</v>
      </c>
      <c r="D2933">
        <v>100</v>
      </c>
      <c r="E2933">
        <v>140601.93041286117</v>
      </c>
      <c r="F2933"/>
    </row>
    <row r="2934" spans="1:6" x14ac:dyDescent="0.3">
      <c r="A2934" t="s">
        <v>1345</v>
      </c>
      <c r="B2934" t="s">
        <v>1442</v>
      </c>
      <c r="C2934" t="s">
        <v>1285</v>
      </c>
      <c r="D2934">
        <v>100</v>
      </c>
      <c r="E2934">
        <v>146220.05036207678</v>
      </c>
      <c r="F2934"/>
    </row>
    <row r="2935" spans="1:6" x14ac:dyDescent="0.3">
      <c r="A2935" t="s">
        <v>1345</v>
      </c>
      <c r="B2935" t="s">
        <v>1395</v>
      </c>
      <c r="C2935" t="s">
        <v>1285</v>
      </c>
      <c r="D2935">
        <v>100</v>
      </c>
      <c r="E2935">
        <v>177717.64893623337</v>
      </c>
      <c r="F2935"/>
    </row>
    <row r="2936" spans="1:6" x14ac:dyDescent="0.3">
      <c r="A2936" t="s">
        <v>1345</v>
      </c>
      <c r="B2936" t="s">
        <v>1395</v>
      </c>
      <c r="C2936" t="s">
        <v>1285</v>
      </c>
      <c r="D2936">
        <v>100</v>
      </c>
      <c r="E2936">
        <v>177717.64893623337</v>
      </c>
      <c r="F2936"/>
    </row>
    <row r="2937" spans="1:6" x14ac:dyDescent="0.3">
      <c r="A2937" t="s">
        <v>1345</v>
      </c>
      <c r="B2937" t="s">
        <v>1389</v>
      </c>
      <c r="C2937" t="s">
        <v>1285</v>
      </c>
      <c r="D2937">
        <v>100</v>
      </c>
      <c r="E2937">
        <v>96219.950362076721</v>
      </c>
      <c r="F2937"/>
    </row>
    <row r="2938" spans="1:6" x14ac:dyDescent="0.3">
      <c r="A2938" t="s">
        <v>1345</v>
      </c>
      <c r="B2938" t="s">
        <v>1377</v>
      </c>
      <c r="C2938" t="s">
        <v>1285</v>
      </c>
      <c r="D2938">
        <v>100</v>
      </c>
      <c r="E2938">
        <v>96219.950362076721</v>
      </c>
      <c r="F2938"/>
    </row>
    <row r="2939" spans="1:6" x14ac:dyDescent="0.3">
      <c r="A2939" t="s">
        <v>1345</v>
      </c>
      <c r="B2939" t="s">
        <v>1357</v>
      </c>
      <c r="C2939" t="s">
        <v>1285</v>
      </c>
      <c r="D2939">
        <v>100</v>
      </c>
      <c r="E2939">
        <v>137047.82729036198</v>
      </c>
      <c r="F2939"/>
    </row>
    <row r="2940" spans="1:6" x14ac:dyDescent="0.3">
      <c r="A2940" t="s">
        <v>1345</v>
      </c>
      <c r="B2940" t="s">
        <v>1392</v>
      </c>
      <c r="C2940" t="s">
        <v>1285</v>
      </c>
      <c r="D2940">
        <v>100</v>
      </c>
      <c r="E2940">
        <v>200481.47276306589</v>
      </c>
      <c r="F2940"/>
    </row>
    <row r="2941" spans="1:6" x14ac:dyDescent="0.3">
      <c r="A2941" t="s">
        <v>1345</v>
      </c>
      <c r="B2941" t="s">
        <v>1392</v>
      </c>
      <c r="C2941" t="s">
        <v>1285</v>
      </c>
      <c r="D2941">
        <v>100</v>
      </c>
      <c r="E2941">
        <v>200481.47276306589</v>
      </c>
      <c r="F2941"/>
    </row>
    <row r="2942" spans="1:6" x14ac:dyDescent="0.3">
      <c r="A2942" t="s">
        <v>1345</v>
      </c>
      <c r="B2942" t="s">
        <v>1444</v>
      </c>
      <c r="C2942" t="s">
        <v>1285</v>
      </c>
      <c r="D2942">
        <v>100</v>
      </c>
      <c r="E2942">
        <v>96219.950362076721</v>
      </c>
      <c r="F2942"/>
    </row>
    <row r="2943" spans="1:6" x14ac:dyDescent="0.3">
      <c r="A2943" t="s">
        <v>1345</v>
      </c>
      <c r="B2943" t="s">
        <v>1345</v>
      </c>
      <c r="C2943" t="s">
        <v>1285</v>
      </c>
      <c r="D2943">
        <v>100</v>
      </c>
      <c r="E2943">
        <v>192439.90072415344</v>
      </c>
      <c r="F2943"/>
    </row>
    <row r="2944" spans="1:6" x14ac:dyDescent="0.3">
      <c r="A2944" t="s">
        <v>1345</v>
      </c>
      <c r="B2944" t="s">
        <v>1382</v>
      </c>
      <c r="C2944" t="s">
        <v>1285</v>
      </c>
      <c r="D2944">
        <v>100</v>
      </c>
      <c r="E2944">
        <v>190824.72676305476</v>
      </c>
      <c r="F2944"/>
    </row>
    <row r="2945" spans="1:6" x14ac:dyDescent="0.3">
      <c r="A2945" t="s">
        <v>1345</v>
      </c>
      <c r="B2945" t="s">
        <v>1384</v>
      </c>
      <c r="C2945" t="s">
        <v>1285</v>
      </c>
      <c r="D2945">
        <v>100</v>
      </c>
      <c r="E2945">
        <v>131707.01167388438</v>
      </c>
      <c r="F2945"/>
    </row>
    <row r="2946" spans="1:6" x14ac:dyDescent="0.3">
      <c r="A2946" t="s">
        <v>1345</v>
      </c>
      <c r="B2946" t="s">
        <v>1360</v>
      </c>
      <c r="C2946" t="s">
        <v>1285</v>
      </c>
      <c r="D2946">
        <v>100</v>
      </c>
      <c r="E2946">
        <v>96219.950362076721</v>
      </c>
      <c r="F2946"/>
    </row>
    <row r="2947" spans="1:6" x14ac:dyDescent="0.3">
      <c r="A2947" t="s">
        <v>1345</v>
      </c>
      <c r="B2947" t="s">
        <v>1446</v>
      </c>
      <c r="C2947" t="s">
        <v>1285</v>
      </c>
      <c r="D2947">
        <v>100</v>
      </c>
      <c r="E2947">
        <v>100576.60454720138</v>
      </c>
      <c r="F2947"/>
    </row>
    <row r="2948" spans="1:6" x14ac:dyDescent="0.3">
      <c r="A2948" t="s">
        <v>1345</v>
      </c>
      <c r="B2948" t="s">
        <v>1448</v>
      </c>
      <c r="C2948" t="s">
        <v>1285</v>
      </c>
      <c r="D2948">
        <v>100</v>
      </c>
      <c r="E2948">
        <v>96219.950362076721</v>
      </c>
      <c r="F2948"/>
    </row>
    <row r="2949" spans="1:6" x14ac:dyDescent="0.3">
      <c r="A2949" t="s">
        <v>1345</v>
      </c>
      <c r="B2949" t="s">
        <v>1363</v>
      </c>
      <c r="C2949" t="s">
        <v>1285</v>
      </c>
      <c r="D2949">
        <v>100</v>
      </c>
      <c r="E2949">
        <v>154981.82967201839</v>
      </c>
      <c r="F2949"/>
    </row>
    <row r="2950" spans="1:6" x14ac:dyDescent="0.3">
      <c r="A2950" t="s">
        <v>1345</v>
      </c>
      <c r="B2950" t="s">
        <v>1450</v>
      </c>
      <c r="C2950" t="s">
        <v>1285</v>
      </c>
      <c r="D2950">
        <v>100</v>
      </c>
      <c r="E2950">
        <v>262096.30660131917</v>
      </c>
      <c r="F2950"/>
    </row>
    <row r="2951" spans="1:6" x14ac:dyDescent="0.3">
      <c r="A2951" t="s">
        <v>1345</v>
      </c>
      <c r="B2951" t="s">
        <v>1453</v>
      </c>
      <c r="C2951" t="s">
        <v>1285</v>
      </c>
      <c r="D2951">
        <v>100</v>
      </c>
      <c r="E2951">
        <v>261822.30493660076</v>
      </c>
      <c r="F2951"/>
    </row>
    <row r="2952" spans="1:6" x14ac:dyDescent="0.3">
      <c r="A2952" t="s">
        <v>1382</v>
      </c>
      <c r="C2952" t="s">
        <v>1285</v>
      </c>
      <c r="D2952">
        <v>100</v>
      </c>
      <c r="E2952">
        <v>248315.66928138834</v>
      </c>
      <c r="F2952"/>
    </row>
    <row r="2953" spans="1:6" x14ac:dyDescent="0.3">
      <c r="A2953" t="s">
        <v>1382</v>
      </c>
      <c r="B2953" t="s">
        <v>1398</v>
      </c>
      <c r="C2953" t="s">
        <v>1285</v>
      </c>
      <c r="D2953">
        <v>100</v>
      </c>
      <c r="E2953">
        <v>418315.6746805883</v>
      </c>
      <c r="F2953"/>
    </row>
    <row r="2954" spans="1:6" x14ac:dyDescent="0.3">
      <c r="A2954" t="s">
        <v>1382</v>
      </c>
      <c r="B2954" t="s">
        <v>1400</v>
      </c>
      <c r="C2954" t="s">
        <v>1285</v>
      </c>
      <c r="D2954">
        <v>100</v>
      </c>
      <c r="E2954">
        <v>401708.75461151567</v>
      </c>
      <c r="F2954"/>
    </row>
    <row r="2955" spans="1:6" x14ac:dyDescent="0.3">
      <c r="A2955" t="s">
        <v>1382</v>
      </c>
      <c r="B2955" t="s">
        <v>1331</v>
      </c>
      <c r="C2955" t="s">
        <v>1285</v>
      </c>
      <c r="D2955">
        <v>100</v>
      </c>
      <c r="E2955">
        <v>269967.11105064186</v>
      </c>
      <c r="F2955"/>
    </row>
    <row r="2956" spans="1:6" x14ac:dyDescent="0.3">
      <c r="A2956" t="s">
        <v>1382</v>
      </c>
      <c r="B2956" t="s">
        <v>1403</v>
      </c>
      <c r="C2956" t="s">
        <v>1285</v>
      </c>
      <c r="D2956">
        <v>100</v>
      </c>
      <c r="E2956">
        <v>282065.66928138817</v>
      </c>
      <c r="F2956"/>
    </row>
    <row r="2957" spans="1:6" x14ac:dyDescent="0.3">
      <c r="A2957" t="s">
        <v>1382</v>
      </c>
      <c r="B2957" t="s">
        <v>1335</v>
      </c>
      <c r="C2957" t="s">
        <v>1285</v>
      </c>
      <c r="D2957">
        <v>100</v>
      </c>
      <c r="E2957">
        <v>260815.66896888826</v>
      </c>
      <c r="F2957"/>
    </row>
    <row r="2958" spans="1:6" x14ac:dyDescent="0.3">
      <c r="A2958" t="s">
        <v>1382</v>
      </c>
      <c r="B2958" t="s">
        <v>1405</v>
      </c>
      <c r="C2958" t="s">
        <v>1285</v>
      </c>
      <c r="D2958">
        <v>100</v>
      </c>
      <c r="E2958">
        <v>270486.87093093939</v>
      </c>
      <c r="F2958"/>
    </row>
    <row r="2959" spans="1:6" x14ac:dyDescent="0.3">
      <c r="A2959" t="s">
        <v>1382</v>
      </c>
      <c r="B2959" t="s">
        <v>1348</v>
      </c>
      <c r="C2959" t="s">
        <v>1285</v>
      </c>
      <c r="D2959">
        <v>100</v>
      </c>
      <c r="E2959">
        <v>293194.27556627023</v>
      </c>
      <c r="F2959"/>
    </row>
    <row r="2960" spans="1:6" x14ac:dyDescent="0.3">
      <c r="A2960" t="s">
        <v>1382</v>
      </c>
      <c r="B2960" t="s">
        <v>1351</v>
      </c>
      <c r="C2960" t="s">
        <v>1285</v>
      </c>
      <c r="D2960">
        <v>100</v>
      </c>
      <c r="E2960">
        <v>297161.57102350512</v>
      </c>
      <c r="F2960"/>
    </row>
    <row r="2961" spans="1:6" x14ac:dyDescent="0.3">
      <c r="A2961" t="s">
        <v>1382</v>
      </c>
      <c r="B2961" t="s">
        <v>1337</v>
      </c>
      <c r="C2961" t="s">
        <v>1285</v>
      </c>
      <c r="D2961">
        <v>100</v>
      </c>
      <c r="E2961">
        <v>281710.28134669428</v>
      </c>
      <c r="F2961"/>
    </row>
    <row r="2962" spans="1:6" x14ac:dyDescent="0.3">
      <c r="A2962" t="s">
        <v>1382</v>
      </c>
      <c r="B2962" t="s">
        <v>1407</v>
      </c>
      <c r="C2962" t="s">
        <v>1285</v>
      </c>
      <c r="D2962">
        <v>100</v>
      </c>
      <c r="E2962">
        <v>255815.6842813883</v>
      </c>
      <c r="F2962"/>
    </row>
    <row r="2963" spans="1:6" x14ac:dyDescent="0.3">
      <c r="A2963" t="s">
        <v>1382</v>
      </c>
      <c r="B2963" t="s">
        <v>1410</v>
      </c>
      <c r="C2963" t="s">
        <v>1285</v>
      </c>
      <c r="D2963">
        <v>100</v>
      </c>
      <c r="E2963">
        <v>262454.09636252199</v>
      </c>
      <c r="F2963"/>
    </row>
    <row r="2964" spans="1:6" x14ac:dyDescent="0.3">
      <c r="A2964" t="s">
        <v>1382</v>
      </c>
      <c r="B2964" t="s">
        <v>1412</v>
      </c>
      <c r="C2964" t="s">
        <v>1285</v>
      </c>
      <c r="D2964">
        <v>100</v>
      </c>
      <c r="E2964">
        <v>256676.64868312387</v>
      </c>
      <c r="F2964"/>
    </row>
    <row r="2965" spans="1:6" x14ac:dyDescent="0.3">
      <c r="A2965" t="s">
        <v>1382</v>
      </c>
      <c r="B2965" t="s">
        <v>1414</v>
      </c>
      <c r="C2965" t="s">
        <v>1285</v>
      </c>
      <c r="D2965">
        <v>100</v>
      </c>
      <c r="E2965">
        <v>263315.65428138827</v>
      </c>
      <c r="F2965"/>
    </row>
    <row r="2966" spans="1:6" x14ac:dyDescent="0.3">
      <c r="A2966" t="s">
        <v>1382</v>
      </c>
      <c r="B2966" t="s">
        <v>1367</v>
      </c>
      <c r="C2966" t="s">
        <v>1285</v>
      </c>
      <c r="D2966">
        <v>100</v>
      </c>
      <c r="E2966">
        <v>265815.59928138822</v>
      </c>
      <c r="F2966"/>
    </row>
    <row r="2967" spans="1:6" x14ac:dyDescent="0.3">
      <c r="A2967" t="s">
        <v>1382</v>
      </c>
      <c r="B2967" t="s">
        <v>1416</v>
      </c>
      <c r="C2967" t="s">
        <v>1285</v>
      </c>
      <c r="D2967">
        <v>100</v>
      </c>
      <c r="E2967">
        <v>265815.7042813882</v>
      </c>
      <c r="F2967"/>
    </row>
    <row r="2968" spans="1:6" x14ac:dyDescent="0.3">
      <c r="A2968" t="s">
        <v>1382</v>
      </c>
      <c r="B2968" t="s">
        <v>1418</v>
      </c>
      <c r="C2968" t="s">
        <v>1285</v>
      </c>
      <c r="D2968">
        <v>100</v>
      </c>
      <c r="E2968">
        <v>249140.67027138834</v>
      </c>
      <c r="F2968"/>
    </row>
    <row r="2969" spans="1:6" x14ac:dyDescent="0.3">
      <c r="A2969" t="s">
        <v>1382</v>
      </c>
      <c r="B2969" t="s">
        <v>1420</v>
      </c>
      <c r="C2969" t="s">
        <v>1285</v>
      </c>
      <c r="D2969">
        <v>100</v>
      </c>
      <c r="E2969">
        <v>252216.78090588056</v>
      </c>
      <c r="F2969"/>
    </row>
    <row r="2970" spans="1:6" x14ac:dyDescent="0.3">
      <c r="A2970" t="s">
        <v>1382</v>
      </c>
      <c r="B2970" t="s">
        <v>1352</v>
      </c>
      <c r="C2970" t="s">
        <v>1285</v>
      </c>
      <c r="D2970">
        <v>100</v>
      </c>
      <c r="E2970">
        <v>321246.49035235704</v>
      </c>
      <c r="F2970"/>
    </row>
    <row r="2971" spans="1:6" x14ac:dyDescent="0.3">
      <c r="A2971" t="s">
        <v>1382</v>
      </c>
      <c r="B2971" t="s">
        <v>1369</v>
      </c>
      <c r="C2971" t="s">
        <v>1285</v>
      </c>
      <c r="D2971">
        <v>100</v>
      </c>
      <c r="E2971">
        <v>263315.66913138825</v>
      </c>
      <c r="F2971"/>
    </row>
    <row r="2972" spans="1:6" x14ac:dyDescent="0.3">
      <c r="A2972" t="s">
        <v>1382</v>
      </c>
      <c r="B2972" t="s">
        <v>1422</v>
      </c>
      <c r="C2972" t="s">
        <v>1285</v>
      </c>
      <c r="D2972">
        <v>100</v>
      </c>
      <c r="E2972">
        <v>455162.34068070084</v>
      </c>
      <c r="F2972"/>
    </row>
    <row r="2973" spans="1:6" x14ac:dyDescent="0.3">
      <c r="A2973" t="s">
        <v>1382</v>
      </c>
      <c r="B2973" t="s">
        <v>1422</v>
      </c>
      <c r="C2973" t="s">
        <v>1285</v>
      </c>
      <c r="D2973">
        <v>100</v>
      </c>
      <c r="E2973">
        <v>455162.34068070084</v>
      </c>
      <c r="F2973"/>
    </row>
    <row r="2974" spans="1:6" x14ac:dyDescent="0.3">
      <c r="A2974" t="s">
        <v>1382</v>
      </c>
      <c r="B2974" t="s">
        <v>1424</v>
      </c>
      <c r="C2974" t="s">
        <v>1285</v>
      </c>
      <c r="D2974">
        <v>100</v>
      </c>
      <c r="E2974">
        <v>283444.68041108345</v>
      </c>
      <c r="F2974"/>
    </row>
    <row r="2975" spans="1:6" x14ac:dyDescent="0.3">
      <c r="A2975" t="s">
        <v>1382</v>
      </c>
      <c r="B2975" t="s">
        <v>1426</v>
      </c>
      <c r="C2975" t="s">
        <v>1285</v>
      </c>
      <c r="D2975">
        <v>100</v>
      </c>
      <c r="E2975">
        <v>263315.64528138825</v>
      </c>
      <c r="F2975"/>
    </row>
    <row r="2976" spans="1:6" x14ac:dyDescent="0.3">
      <c r="A2976" t="s">
        <v>1382</v>
      </c>
      <c r="B2976" t="s">
        <v>1386</v>
      </c>
      <c r="C2976" t="s">
        <v>1285</v>
      </c>
      <c r="D2976">
        <v>100</v>
      </c>
      <c r="E2976">
        <v>399466.3065769251</v>
      </c>
      <c r="F2976"/>
    </row>
    <row r="2977" spans="1:6" x14ac:dyDescent="0.3">
      <c r="A2977" t="s">
        <v>1382</v>
      </c>
      <c r="B2977" t="s">
        <v>1429</v>
      </c>
      <c r="C2977" t="s">
        <v>1285</v>
      </c>
      <c r="D2977">
        <v>100</v>
      </c>
      <c r="E2977">
        <v>405815.66928138776</v>
      </c>
      <c r="F2977"/>
    </row>
    <row r="2978" spans="1:6" x14ac:dyDescent="0.3">
      <c r="A2978" t="s">
        <v>1382</v>
      </c>
      <c r="B2978" t="s">
        <v>1432</v>
      </c>
      <c r="C2978" t="s">
        <v>1285</v>
      </c>
      <c r="D2978">
        <v>100</v>
      </c>
      <c r="E2978">
        <v>248315.66928138834</v>
      </c>
      <c r="F2978"/>
    </row>
    <row r="2979" spans="1:6" x14ac:dyDescent="0.3">
      <c r="A2979" t="s">
        <v>1382</v>
      </c>
      <c r="B2979" t="s">
        <v>1371</v>
      </c>
      <c r="C2979" t="s">
        <v>1285</v>
      </c>
      <c r="D2979">
        <v>100</v>
      </c>
      <c r="E2979">
        <v>248315.66928138834</v>
      </c>
      <c r="F2979"/>
    </row>
    <row r="2980" spans="1:6" x14ac:dyDescent="0.3">
      <c r="A2980" t="s">
        <v>1382</v>
      </c>
      <c r="B2980" t="s">
        <v>1433</v>
      </c>
      <c r="C2980" t="s">
        <v>1285</v>
      </c>
      <c r="D2980">
        <v>100</v>
      </c>
      <c r="E2980">
        <v>251553.66958905096</v>
      </c>
      <c r="F2980"/>
    </row>
    <row r="2981" spans="1:6" x14ac:dyDescent="0.3">
      <c r="A2981" t="s">
        <v>1382</v>
      </c>
      <c r="B2981" t="s">
        <v>1434</v>
      </c>
      <c r="C2981" t="s">
        <v>1285</v>
      </c>
      <c r="D2981">
        <v>100</v>
      </c>
      <c r="E2981">
        <v>270492.84289889882</v>
      </c>
      <c r="F2981"/>
    </row>
    <row r="2982" spans="1:6" x14ac:dyDescent="0.3">
      <c r="A2982" t="s">
        <v>1382</v>
      </c>
      <c r="B2982" t="s">
        <v>1372</v>
      </c>
      <c r="C2982" t="s">
        <v>1285</v>
      </c>
      <c r="D2982">
        <v>100</v>
      </c>
      <c r="E2982">
        <v>250815.66528138833</v>
      </c>
      <c r="F2982"/>
    </row>
    <row r="2983" spans="1:6" x14ac:dyDescent="0.3">
      <c r="A2983" t="s">
        <v>1382</v>
      </c>
      <c r="B2983" t="s">
        <v>1340</v>
      </c>
      <c r="C2983" t="s">
        <v>1285</v>
      </c>
      <c r="D2983">
        <v>100</v>
      </c>
      <c r="E2983">
        <v>262287.83380991674</v>
      </c>
      <c r="F2983"/>
    </row>
    <row r="2984" spans="1:6" x14ac:dyDescent="0.3">
      <c r="A2984" t="s">
        <v>1382</v>
      </c>
      <c r="B2984" t="s">
        <v>1375</v>
      </c>
      <c r="C2984" t="s">
        <v>1285</v>
      </c>
      <c r="D2984">
        <v>100</v>
      </c>
      <c r="E2984">
        <v>256440.66928138828</v>
      </c>
      <c r="F2984"/>
    </row>
    <row r="2985" spans="1:6" x14ac:dyDescent="0.3">
      <c r="A2985" t="s">
        <v>1382</v>
      </c>
      <c r="B2985" t="s">
        <v>1375</v>
      </c>
      <c r="C2985" t="s">
        <v>1285</v>
      </c>
      <c r="D2985">
        <v>100</v>
      </c>
      <c r="E2985">
        <v>256440.66928138828</v>
      </c>
      <c r="F2985"/>
    </row>
    <row r="2986" spans="1:6" x14ac:dyDescent="0.3">
      <c r="A2986" t="s">
        <v>1382</v>
      </c>
      <c r="B2986" t="s">
        <v>1343</v>
      </c>
      <c r="C2986" t="s">
        <v>1285</v>
      </c>
      <c r="D2986">
        <v>100</v>
      </c>
      <c r="E2986">
        <v>260815.69428138825</v>
      </c>
      <c r="F2986"/>
    </row>
    <row r="2987" spans="1:6" x14ac:dyDescent="0.3">
      <c r="A2987" t="s">
        <v>1382</v>
      </c>
      <c r="B2987" t="s">
        <v>1436</v>
      </c>
      <c r="C2987" t="s">
        <v>1285</v>
      </c>
      <c r="D2987">
        <v>100</v>
      </c>
      <c r="E2987">
        <v>720816.61558339046</v>
      </c>
      <c r="F2987"/>
    </row>
    <row r="2988" spans="1:6" x14ac:dyDescent="0.3">
      <c r="A2988" t="s">
        <v>1382</v>
      </c>
      <c r="B2988" t="s">
        <v>1436</v>
      </c>
      <c r="C2988" t="s">
        <v>1285</v>
      </c>
      <c r="D2988">
        <v>100</v>
      </c>
      <c r="E2988">
        <v>720816.61558339046</v>
      </c>
      <c r="F2988"/>
    </row>
    <row r="2989" spans="1:6" x14ac:dyDescent="0.3">
      <c r="A2989" t="s">
        <v>1382</v>
      </c>
      <c r="B2989" t="s">
        <v>1376</v>
      </c>
      <c r="C2989" t="s">
        <v>1285</v>
      </c>
      <c r="D2989">
        <v>100</v>
      </c>
      <c r="E2989">
        <v>248315.66928138834</v>
      </c>
      <c r="F2989"/>
    </row>
    <row r="2990" spans="1:6" x14ac:dyDescent="0.3">
      <c r="A2990" t="s">
        <v>1382</v>
      </c>
      <c r="B2990" t="s">
        <v>1355</v>
      </c>
      <c r="C2990" t="s">
        <v>1285</v>
      </c>
      <c r="D2990">
        <v>100</v>
      </c>
      <c r="E2990">
        <v>290956.21679091448</v>
      </c>
      <c r="F2990"/>
    </row>
    <row r="2991" spans="1:6" x14ac:dyDescent="0.3">
      <c r="A2991" t="s">
        <v>1382</v>
      </c>
      <c r="B2991" t="s">
        <v>1437</v>
      </c>
      <c r="C2991" t="s">
        <v>1285</v>
      </c>
      <c r="D2991">
        <v>100</v>
      </c>
      <c r="E2991">
        <v>406842.08351329697</v>
      </c>
      <c r="F2991"/>
    </row>
    <row r="2992" spans="1:6" x14ac:dyDescent="0.3">
      <c r="A2992" t="s">
        <v>1382</v>
      </c>
      <c r="B2992" t="s">
        <v>1440</v>
      </c>
      <c r="C2992" t="s">
        <v>1285</v>
      </c>
      <c r="D2992">
        <v>100</v>
      </c>
      <c r="E2992">
        <v>382458.34290348308</v>
      </c>
      <c r="F2992"/>
    </row>
    <row r="2993" spans="1:6" x14ac:dyDescent="0.3">
      <c r="A2993" t="s">
        <v>1382</v>
      </c>
      <c r="B2993" t="s">
        <v>1442</v>
      </c>
      <c r="C2993" t="s">
        <v>1285</v>
      </c>
      <c r="D2993">
        <v>100</v>
      </c>
      <c r="E2993">
        <v>393119.97420253983</v>
      </c>
      <c r="F2993"/>
    </row>
    <row r="2994" spans="1:6" x14ac:dyDescent="0.3">
      <c r="A2994" t="s">
        <v>1382</v>
      </c>
      <c r="B2994" t="s">
        <v>1395</v>
      </c>
      <c r="C2994" t="s">
        <v>1285</v>
      </c>
      <c r="D2994">
        <v>100</v>
      </c>
      <c r="E2994">
        <v>476322.12416847155</v>
      </c>
      <c r="F2994"/>
    </row>
    <row r="2995" spans="1:6" x14ac:dyDescent="0.3">
      <c r="A2995" t="s">
        <v>1382</v>
      </c>
      <c r="B2995" t="s">
        <v>1395</v>
      </c>
      <c r="C2995" t="s">
        <v>1285</v>
      </c>
      <c r="D2995">
        <v>100</v>
      </c>
      <c r="E2995">
        <v>476322.12416847155</v>
      </c>
      <c r="F2995"/>
    </row>
    <row r="2996" spans="1:6" x14ac:dyDescent="0.3">
      <c r="A2996" t="s">
        <v>1382</v>
      </c>
      <c r="B2996" t="s">
        <v>1389</v>
      </c>
      <c r="C2996" t="s">
        <v>1285</v>
      </c>
      <c r="D2996">
        <v>100</v>
      </c>
      <c r="E2996">
        <v>255815.6842813883</v>
      </c>
      <c r="F2996"/>
    </row>
    <row r="2997" spans="1:6" x14ac:dyDescent="0.3">
      <c r="A2997" t="s">
        <v>1382</v>
      </c>
      <c r="B2997" t="s">
        <v>1377</v>
      </c>
      <c r="C2997" t="s">
        <v>1285</v>
      </c>
      <c r="D2997">
        <v>100</v>
      </c>
      <c r="E2997">
        <v>255815.63928138828</v>
      </c>
      <c r="F2997"/>
    </row>
    <row r="2998" spans="1:6" x14ac:dyDescent="0.3">
      <c r="A2998" t="s">
        <v>1382</v>
      </c>
      <c r="B2998" t="s">
        <v>1357</v>
      </c>
      <c r="C2998" t="s">
        <v>1285</v>
      </c>
      <c r="D2998">
        <v>100</v>
      </c>
      <c r="E2998">
        <v>378067.19011155039</v>
      </c>
      <c r="F2998"/>
    </row>
    <row r="2999" spans="1:6" x14ac:dyDescent="0.3">
      <c r="A2999" t="s">
        <v>1382</v>
      </c>
      <c r="B2999" t="s">
        <v>1392</v>
      </c>
      <c r="C2999" t="s">
        <v>1285</v>
      </c>
      <c r="D2999">
        <v>100</v>
      </c>
      <c r="E2999">
        <v>361648.79053730908</v>
      </c>
      <c r="F2999"/>
    </row>
    <row r="3000" spans="1:6" x14ac:dyDescent="0.3">
      <c r="A3000" t="s">
        <v>1382</v>
      </c>
      <c r="B3000" t="s">
        <v>1392</v>
      </c>
      <c r="C3000" t="s">
        <v>1285</v>
      </c>
      <c r="D3000">
        <v>100</v>
      </c>
      <c r="E3000">
        <v>361648.79053730908</v>
      </c>
      <c r="F3000"/>
    </row>
    <row r="3001" spans="1:6" x14ac:dyDescent="0.3">
      <c r="A3001" t="s">
        <v>1382</v>
      </c>
      <c r="B3001" t="s">
        <v>1444</v>
      </c>
      <c r="C3001" t="s">
        <v>1285</v>
      </c>
      <c r="D3001">
        <v>100</v>
      </c>
      <c r="E3001">
        <v>255815.6842813883</v>
      </c>
      <c r="F3001"/>
    </row>
    <row r="3002" spans="1:6" x14ac:dyDescent="0.3">
      <c r="A3002" t="s">
        <v>1382</v>
      </c>
      <c r="B3002" t="s">
        <v>1345</v>
      </c>
      <c r="C3002" t="s">
        <v>1285</v>
      </c>
      <c r="D3002">
        <v>100</v>
      </c>
      <c r="E3002">
        <v>297934.93692283262</v>
      </c>
      <c r="F3002"/>
    </row>
    <row r="3003" spans="1:6" x14ac:dyDescent="0.3">
      <c r="A3003" t="s">
        <v>1382</v>
      </c>
      <c r="B3003" t="s">
        <v>1382</v>
      </c>
      <c r="C3003" t="s">
        <v>1285</v>
      </c>
      <c r="D3003">
        <v>100</v>
      </c>
      <c r="E3003">
        <v>496631.33856277668</v>
      </c>
      <c r="F3003"/>
    </row>
    <row r="3004" spans="1:6" x14ac:dyDescent="0.3">
      <c r="A3004" t="s">
        <v>1382</v>
      </c>
      <c r="B3004" t="s">
        <v>1384</v>
      </c>
      <c r="C3004" t="s">
        <v>1285</v>
      </c>
      <c r="D3004">
        <v>100</v>
      </c>
      <c r="E3004">
        <v>297972.6067109619</v>
      </c>
      <c r="F3004"/>
    </row>
    <row r="3005" spans="1:6" x14ac:dyDescent="0.3">
      <c r="A3005" t="s">
        <v>1382</v>
      </c>
      <c r="B3005" t="s">
        <v>1360</v>
      </c>
      <c r="C3005" t="s">
        <v>1285</v>
      </c>
      <c r="D3005">
        <v>100</v>
      </c>
      <c r="E3005">
        <v>255815.66928138828</v>
      </c>
      <c r="F3005"/>
    </row>
    <row r="3006" spans="1:6" x14ac:dyDescent="0.3">
      <c r="A3006" t="s">
        <v>1382</v>
      </c>
      <c r="B3006" t="s">
        <v>1446</v>
      </c>
      <c r="C3006" t="s">
        <v>1285</v>
      </c>
      <c r="D3006">
        <v>100</v>
      </c>
      <c r="E3006">
        <v>260172.32339151294</v>
      </c>
      <c r="F3006"/>
    </row>
    <row r="3007" spans="1:6" x14ac:dyDescent="0.3">
      <c r="A3007" t="s">
        <v>1382</v>
      </c>
      <c r="B3007" t="s">
        <v>1448</v>
      </c>
      <c r="C3007" t="s">
        <v>1285</v>
      </c>
      <c r="D3007">
        <v>100</v>
      </c>
      <c r="E3007">
        <v>255815.66178138831</v>
      </c>
      <c r="F3007"/>
    </row>
    <row r="3008" spans="1:6" x14ac:dyDescent="0.3">
      <c r="A3008" t="s">
        <v>1382</v>
      </c>
      <c r="B3008" t="s">
        <v>1363</v>
      </c>
      <c r="C3008" t="s">
        <v>1285</v>
      </c>
      <c r="D3008">
        <v>100</v>
      </c>
      <c r="E3008">
        <v>439849.81044195726</v>
      </c>
      <c r="F3008"/>
    </row>
    <row r="3009" spans="1:6" x14ac:dyDescent="0.3">
      <c r="A3009" t="s">
        <v>1382</v>
      </c>
      <c r="B3009" t="s">
        <v>1450</v>
      </c>
      <c r="C3009" t="s">
        <v>1285</v>
      </c>
      <c r="D3009">
        <v>100</v>
      </c>
      <c r="E3009">
        <v>678430.0006256937</v>
      </c>
      <c r="F3009"/>
    </row>
    <row r="3010" spans="1:6" x14ac:dyDescent="0.3">
      <c r="A3010" t="s">
        <v>1382</v>
      </c>
      <c r="B3010" t="s">
        <v>1453</v>
      </c>
      <c r="C3010" t="s">
        <v>1285</v>
      </c>
      <c r="D3010">
        <v>100</v>
      </c>
      <c r="E3010">
        <v>537975.3330116031</v>
      </c>
      <c r="F3010"/>
    </row>
    <row r="3011" spans="1:6" x14ac:dyDescent="0.3">
      <c r="A3011" t="s">
        <v>1384</v>
      </c>
      <c r="C3011" t="s">
        <v>1285</v>
      </c>
      <c r="D3011">
        <v>100</v>
      </c>
      <c r="E3011">
        <v>249999.8999999997</v>
      </c>
      <c r="F3011"/>
    </row>
    <row r="3012" spans="1:6" x14ac:dyDescent="0.3">
      <c r="A3012" t="s">
        <v>1384</v>
      </c>
      <c r="B3012" t="s">
        <v>1398</v>
      </c>
      <c r="C3012" t="s">
        <v>1285</v>
      </c>
      <c r="D3012">
        <v>100</v>
      </c>
      <c r="E3012">
        <v>307547.80046358967</v>
      </c>
      <c r="F3012"/>
    </row>
    <row r="3013" spans="1:6" x14ac:dyDescent="0.3">
      <c r="A3013" t="s">
        <v>1384</v>
      </c>
      <c r="B3013" t="s">
        <v>1400</v>
      </c>
      <c r="C3013" t="s">
        <v>1285</v>
      </c>
      <c r="D3013">
        <v>100</v>
      </c>
      <c r="E3013">
        <v>370305.57886348496</v>
      </c>
      <c r="F3013"/>
    </row>
    <row r="3014" spans="1:6" x14ac:dyDescent="0.3">
      <c r="A3014" t="s">
        <v>1384</v>
      </c>
      <c r="B3014" t="s">
        <v>1331</v>
      </c>
      <c r="C3014" t="s">
        <v>1285</v>
      </c>
      <c r="D3014">
        <v>100</v>
      </c>
      <c r="E3014">
        <v>304480.66004151898</v>
      </c>
      <c r="F3014"/>
    </row>
    <row r="3015" spans="1:6" x14ac:dyDescent="0.3">
      <c r="A3015" t="s">
        <v>1384</v>
      </c>
      <c r="B3015" t="s">
        <v>1403</v>
      </c>
      <c r="C3015" t="s">
        <v>1285</v>
      </c>
      <c r="D3015">
        <v>100</v>
      </c>
      <c r="E3015">
        <v>323842.07315861242</v>
      </c>
      <c r="F3015"/>
    </row>
    <row r="3016" spans="1:6" x14ac:dyDescent="0.3">
      <c r="A3016" t="s">
        <v>1384</v>
      </c>
      <c r="B3016" t="s">
        <v>1335</v>
      </c>
      <c r="C3016" t="s">
        <v>1285</v>
      </c>
      <c r="D3016">
        <v>100</v>
      </c>
      <c r="E3016">
        <v>276669.80414800724</v>
      </c>
      <c r="F3016"/>
    </row>
    <row r="3017" spans="1:6" x14ac:dyDescent="0.3">
      <c r="A3017" t="s">
        <v>1384</v>
      </c>
      <c r="B3017" t="s">
        <v>1405</v>
      </c>
      <c r="C3017" t="s">
        <v>1285</v>
      </c>
      <c r="D3017">
        <v>100</v>
      </c>
      <c r="E3017">
        <v>276589.75749013509</v>
      </c>
      <c r="F3017"/>
    </row>
    <row r="3018" spans="1:6" x14ac:dyDescent="0.3">
      <c r="A3018" t="s">
        <v>1384</v>
      </c>
      <c r="B3018" t="s">
        <v>1348</v>
      </c>
      <c r="C3018" t="s">
        <v>1285</v>
      </c>
      <c r="D3018">
        <v>100</v>
      </c>
      <c r="E3018">
        <v>297185.28150586109</v>
      </c>
      <c r="F3018"/>
    </row>
    <row r="3019" spans="1:6" x14ac:dyDescent="0.3">
      <c r="A3019" t="s">
        <v>1384</v>
      </c>
      <c r="B3019" t="s">
        <v>1351</v>
      </c>
      <c r="C3019" t="s">
        <v>1285</v>
      </c>
      <c r="D3019">
        <v>100</v>
      </c>
      <c r="E3019">
        <v>308183.63055938599</v>
      </c>
      <c r="F3019"/>
    </row>
    <row r="3020" spans="1:6" x14ac:dyDescent="0.3">
      <c r="A3020" t="s">
        <v>1384</v>
      </c>
      <c r="B3020" t="s">
        <v>1337</v>
      </c>
      <c r="C3020" t="s">
        <v>1285</v>
      </c>
      <c r="D3020">
        <v>100</v>
      </c>
      <c r="E3020">
        <v>255494.67315591522</v>
      </c>
      <c r="F3020"/>
    </row>
    <row r="3021" spans="1:6" x14ac:dyDescent="0.3">
      <c r="A3021" t="s">
        <v>1384</v>
      </c>
      <c r="B3021" t="s">
        <v>1407</v>
      </c>
      <c r="C3021" t="s">
        <v>1285</v>
      </c>
      <c r="D3021">
        <v>100</v>
      </c>
      <c r="E3021">
        <v>267499.93499999959</v>
      </c>
      <c r="F3021"/>
    </row>
    <row r="3022" spans="1:6" x14ac:dyDescent="0.3">
      <c r="A3022" t="s">
        <v>1384</v>
      </c>
      <c r="B3022" t="s">
        <v>1410</v>
      </c>
      <c r="C3022" t="s">
        <v>1285</v>
      </c>
      <c r="D3022">
        <v>100</v>
      </c>
      <c r="E3022">
        <v>267499.89999999962</v>
      </c>
      <c r="F3022"/>
    </row>
    <row r="3023" spans="1:6" x14ac:dyDescent="0.3">
      <c r="A3023" t="s">
        <v>1384</v>
      </c>
      <c r="B3023" t="s">
        <v>1412</v>
      </c>
      <c r="C3023" t="s">
        <v>1285</v>
      </c>
      <c r="D3023">
        <v>100</v>
      </c>
      <c r="E3023">
        <v>267499.90013124963</v>
      </c>
      <c r="F3023"/>
    </row>
    <row r="3024" spans="1:6" x14ac:dyDescent="0.3">
      <c r="A3024" t="s">
        <v>1384</v>
      </c>
      <c r="B3024" t="s">
        <v>1414</v>
      </c>
      <c r="C3024" t="s">
        <v>1285</v>
      </c>
      <c r="D3024">
        <v>100</v>
      </c>
      <c r="E3024">
        <v>264999.8849999996</v>
      </c>
      <c r="F3024"/>
    </row>
    <row r="3025" spans="1:6" x14ac:dyDescent="0.3">
      <c r="A3025" t="s">
        <v>1384</v>
      </c>
      <c r="B3025" t="s">
        <v>1367</v>
      </c>
      <c r="C3025" t="s">
        <v>1285</v>
      </c>
      <c r="D3025">
        <v>100</v>
      </c>
      <c r="E3025">
        <v>272890.1856755708</v>
      </c>
      <c r="F3025"/>
    </row>
    <row r="3026" spans="1:6" x14ac:dyDescent="0.3">
      <c r="A3026" t="s">
        <v>1384</v>
      </c>
      <c r="B3026" t="s">
        <v>1416</v>
      </c>
      <c r="C3026" t="s">
        <v>1285</v>
      </c>
      <c r="D3026">
        <v>100</v>
      </c>
      <c r="E3026">
        <v>281418.07861056348</v>
      </c>
      <c r="F3026"/>
    </row>
    <row r="3027" spans="1:6" x14ac:dyDescent="0.3">
      <c r="A3027" t="s">
        <v>1384</v>
      </c>
      <c r="B3027" t="s">
        <v>1418</v>
      </c>
      <c r="C3027" t="s">
        <v>1285</v>
      </c>
      <c r="D3027">
        <v>100</v>
      </c>
      <c r="E3027">
        <v>259074.91088999965</v>
      </c>
      <c r="F3027"/>
    </row>
    <row r="3028" spans="1:6" x14ac:dyDescent="0.3">
      <c r="A3028" t="s">
        <v>1384</v>
      </c>
      <c r="B3028" t="s">
        <v>1420</v>
      </c>
      <c r="C3028" t="s">
        <v>1285</v>
      </c>
      <c r="D3028">
        <v>100</v>
      </c>
      <c r="E3028">
        <v>258684.51681468834</v>
      </c>
      <c r="F3028"/>
    </row>
    <row r="3029" spans="1:6" x14ac:dyDescent="0.3">
      <c r="A3029" t="s">
        <v>1384</v>
      </c>
      <c r="B3029" t="s">
        <v>1352</v>
      </c>
      <c r="C3029" t="s">
        <v>1285</v>
      </c>
      <c r="D3029">
        <v>100</v>
      </c>
      <c r="E3029">
        <v>302563.36969667929</v>
      </c>
      <c r="F3029"/>
    </row>
    <row r="3030" spans="1:6" x14ac:dyDescent="0.3">
      <c r="A3030" t="s">
        <v>1384</v>
      </c>
      <c r="B3030" t="s">
        <v>1369</v>
      </c>
      <c r="C3030" t="s">
        <v>1285</v>
      </c>
      <c r="D3030">
        <v>100</v>
      </c>
      <c r="E3030">
        <v>279609.5363902268</v>
      </c>
      <c r="F3030"/>
    </row>
    <row r="3031" spans="1:6" x14ac:dyDescent="0.3">
      <c r="A3031" t="s">
        <v>1384</v>
      </c>
      <c r="B3031" t="s">
        <v>1422</v>
      </c>
      <c r="C3031" t="s">
        <v>1285</v>
      </c>
      <c r="D3031">
        <v>100</v>
      </c>
      <c r="E3031">
        <v>290641.95016699954</v>
      </c>
      <c r="F3031"/>
    </row>
    <row r="3032" spans="1:6" x14ac:dyDescent="0.3">
      <c r="A3032" t="s">
        <v>1384</v>
      </c>
      <c r="B3032" t="s">
        <v>1422</v>
      </c>
      <c r="C3032" t="s">
        <v>1285</v>
      </c>
      <c r="D3032">
        <v>100</v>
      </c>
      <c r="E3032">
        <v>290641.95016699954</v>
      </c>
      <c r="F3032"/>
    </row>
    <row r="3033" spans="1:6" x14ac:dyDescent="0.3">
      <c r="A3033" t="s">
        <v>1384</v>
      </c>
      <c r="B3033" t="s">
        <v>1424</v>
      </c>
      <c r="C3033" t="s">
        <v>1285</v>
      </c>
      <c r="D3033">
        <v>100</v>
      </c>
      <c r="E3033">
        <v>306523.14556987036</v>
      </c>
      <c r="F3033"/>
    </row>
    <row r="3034" spans="1:6" x14ac:dyDescent="0.3">
      <c r="A3034" t="s">
        <v>1384</v>
      </c>
      <c r="B3034" t="s">
        <v>1426</v>
      </c>
      <c r="C3034" t="s">
        <v>1285</v>
      </c>
      <c r="D3034">
        <v>100</v>
      </c>
      <c r="E3034">
        <v>278100.96305244969</v>
      </c>
      <c r="F3034"/>
    </row>
    <row r="3035" spans="1:6" x14ac:dyDescent="0.3">
      <c r="A3035" t="s">
        <v>1384</v>
      </c>
      <c r="B3035" t="s">
        <v>1386</v>
      </c>
      <c r="C3035" t="s">
        <v>1285</v>
      </c>
      <c r="D3035">
        <v>100</v>
      </c>
      <c r="E3035">
        <v>283117.15350877511</v>
      </c>
      <c r="F3035"/>
    </row>
    <row r="3036" spans="1:6" x14ac:dyDescent="0.3">
      <c r="A3036" t="s">
        <v>1384</v>
      </c>
      <c r="B3036" t="s">
        <v>1429</v>
      </c>
      <c r="C3036" t="s">
        <v>1285</v>
      </c>
      <c r="D3036">
        <v>100</v>
      </c>
      <c r="E3036">
        <v>290316.83556445979</v>
      </c>
      <c r="F3036"/>
    </row>
    <row r="3037" spans="1:6" x14ac:dyDescent="0.3">
      <c r="A3037" t="s">
        <v>1384</v>
      </c>
      <c r="B3037" t="s">
        <v>1432</v>
      </c>
      <c r="C3037" t="s">
        <v>1285</v>
      </c>
      <c r="D3037">
        <v>100</v>
      </c>
      <c r="E3037">
        <v>252621.01143951764</v>
      </c>
      <c r="F3037"/>
    </row>
    <row r="3038" spans="1:6" x14ac:dyDescent="0.3">
      <c r="A3038" t="s">
        <v>1384</v>
      </c>
      <c r="B3038" t="s">
        <v>1371</v>
      </c>
      <c r="C3038" t="s">
        <v>1285</v>
      </c>
      <c r="D3038">
        <v>100</v>
      </c>
      <c r="E3038">
        <v>249999.8999999997</v>
      </c>
      <c r="F3038"/>
    </row>
    <row r="3039" spans="1:6" x14ac:dyDescent="0.3">
      <c r="A3039" t="s">
        <v>1384</v>
      </c>
      <c r="B3039" t="s">
        <v>1433</v>
      </c>
      <c r="C3039" t="s">
        <v>1285</v>
      </c>
      <c r="D3039">
        <v>100</v>
      </c>
      <c r="E3039">
        <v>279398.82837294205</v>
      </c>
      <c r="F3039"/>
    </row>
    <row r="3040" spans="1:6" x14ac:dyDescent="0.3">
      <c r="A3040" t="s">
        <v>1384</v>
      </c>
      <c r="B3040" t="s">
        <v>1434</v>
      </c>
      <c r="C3040" t="s">
        <v>1285</v>
      </c>
      <c r="D3040">
        <v>100</v>
      </c>
      <c r="E3040">
        <v>269999.90799999959</v>
      </c>
      <c r="F3040"/>
    </row>
    <row r="3041" spans="1:6" x14ac:dyDescent="0.3">
      <c r="A3041" t="s">
        <v>1384</v>
      </c>
      <c r="B3041" t="s">
        <v>1372</v>
      </c>
      <c r="C3041" t="s">
        <v>1285</v>
      </c>
      <c r="D3041">
        <v>100</v>
      </c>
      <c r="E3041">
        <v>257499.88799999969</v>
      </c>
      <c r="F3041"/>
    </row>
    <row r="3042" spans="1:6" x14ac:dyDescent="0.3">
      <c r="A3042" t="s">
        <v>1384</v>
      </c>
      <c r="B3042" t="s">
        <v>1340</v>
      </c>
      <c r="C3042" t="s">
        <v>1285</v>
      </c>
      <c r="D3042">
        <v>100</v>
      </c>
      <c r="E3042">
        <v>294731.94885120745</v>
      </c>
      <c r="F3042"/>
    </row>
    <row r="3043" spans="1:6" x14ac:dyDescent="0.3">
      <c r="A3043" t="s">
        <v>1384</v>
      </c>
      <c r="B3043" t="s">
        <v>1375</v>
      </c>
      <c r="C3043" t="s">
        <v>1285</v>
      </c>
      <c r="D3043">
        <v>100</v>
      </c>
      <c r="E3043">
        <v>249999.8999999997</v>
      </c>
      <c r="F3043"/>
    </row>
    <row r="3044" spans="1:6" x14ac:dyDescent="0.3">
      <c r="A3044" t="s">
        <v>1384</v>
      </c>
      <c r="B3044" t="s">
        <v>1375</v>
      </c>
      <c r="C3044" t="s">
        <v>1285</v>
      </c>
      <c r="D3044">
        <v>100</v>
      </c>
      <c r="E3044">
        <v>249999.8999999997</v>
      </c>
      <c r="F3044"/>
    </row>
    <row r="3045" spans="1:6" x14ac:dyDescent="0.3">
      <c r="A3045" t="s">
        <v>1384</v>
      </c>
      <c r="B3045" t="s">
        <v>1343</v>
      </c>
      <c r="C3045" t="s">
        <v>1285</v>
      </c>
      <c r="D3045">
        <v>100</v>
      </c>
      <c r="E3045">
        <v>268831.62995317107</v>
      </c>
      <c r="F3045"/>
    </row>
    <row r="3046" spans="1:6" x14ac:dyDescent="0.3">
      <c r="A3046" t="s">
        <v>1384</v>
      </c>
      <c r="B3046" t="s">
        <v>1436</v>
      </c>
      <c r="C3046" t="s">
        <v>1285</v>
      </c>
      <c r="D3046">
        <v>100</v>
      </c>
      <c r="E3046">
        <v>361087.95633800165</v>
      </c>
      <c r="F3046"/>
    </row>
    <row r="3047" spans="1:6" x14ac:dyDescent="0.3">
      <c r="A3047" t="s">
        <v>1384</v>
      </c>
      <c r="B3047" t="s">
        <v>1436</v>
      </c>
      <c r="C3047" t="s">
        <v>1285</v>
      </c>
      <c r="D3047">
        <v>100</v>
      </c>
      <c r="E3047">
        <v>361087.95633800165</v>
      </c>
      <c r="F3047"/>
    </row>
    <row r="3048" spans="1:6" x14ac:dyDescent="0.3">
      <c r="A3048" t="s">
        <v>1384</v>
      </c>
      <c r="B3048" t="s">
        <v>1376</v>
      </c>
      <c r="C3048" t="s">
        <v>1285</v>
      </c>
      <c r="D3048">
        <v>100</v>
      </c>
      <c r="E3048">
        <v>249999.8999999997</v>
      </c>
      <c r="F3048"/>
    </row>
    <row r="3049" spans="1:6" x14ac:dyDescent="0.3">
      <c r="A3049" t="s">
        <v>1384</v>
      </c>
      <c r="B3049" t="s">
        <v>1355</v>
      </c>
      <c r="C3049" t="s">
        <v>1285</v>
      </c>
      <c r="D3049">
        <v>100</v>
      </c>
      <c r="E3049">
        <v>260469.66199800826</v>
      </c>
      <c r="F3049"/>
    </row>
    <row r="3050" spans="1:6" x14ac:dyDescent="0.3">
      <c r="A3050" t="s">
        <v>1384</v>
      </c>
      <c r="B3050" t="s">
        <v>1437</v>
      </c>
      <c r="C3050" t="s">
        <v>1285</v>
      </c>
      <c r="D3050">
        <v>100</v>
      </c>
      <c r="E3050">
        <v>309236.88561694243</v>
      </c>
      <c r="F3050"/>
    </row>
    <row r="3051" spans="1:6" x14ac:dyDescent="0.3">
      <c r="A3051" t="s">
        <v>1384</v>
      </c>
      <c r="B3051" t="s">
        <v>1440</v>
      </c>
      <c r="C3051" t="s">
        <v>1285</v>
      </c>
      <c r="D3051">
        <v>100</v>
      </c>
      <c r="E3051">
        <v>302752.13297068683</v>
      </c>
      <c r="F3051"/>
    </row>
    <row r="3052" spans="1:6" x14ac:dyDescent="0.3">
      <c r="A3052" t="s">
        <v>1384</v>
      </c>
      <c r="B3052" t="s">
        <v>1442</v>
      </c>
      <c r="C3052" t="s">
        <v>1285</v>
      </c>
      <c r="D3052">
        <v>100</v>
      </c>
      <c r="E3052">
        <v>321073.9335568886</v>
      </c>
      <c r="F3052"/>
    </row>
    <row r="3053" spans="1:6" x14ac:dyDescent="0.3">
      <c r="A3053" t="s">
        <v>1384</v>
      </c>
      <c r="B3053" t="s">
        <v>1395</v>
      </c>
      <c r="C3053" t="s">
        <v>1285</v>
      </c>
      <c r="D3053">
        <v>100</v>
      </c>
      <c r="E3053">
        <v>323867.29901391378</v>
      </c>
      <c r="F3053"/>
    </row>
    <row r="3054" spans="1:6" x14ac:dyDescent="0.3">
      <c r="A3054" t="s">
        <v>1384</v>
      </c>
      <c r="B3054" t="s">
        <v>1395</v>
      </c>
      <c r="C3054" t="s">
        <v>1285</v>
      </c>
      <c r="D3054">
        <v>100</v>
      </c>
      <c r="E3054">
        <v>323867.29901391378</v>
      </c>
      <c r="F3054"/>
    </row>
    <row r="3055" spans="1:6" x14ac:dyDescent="0.3">
      <c r="A3055" t="s">
        <v>1384</v>
      </c>
      <c r="B3055" t="s">
        <v>1389</v>
      </c>
      <c r="C3055" t="s">
        <v>1285</v>
      </c>
      <c r="D3055">
        <v>100</v>
      </c>
      <c r="E3055">
        <v>253749.90749999965</v>
      </c>
      <c r="F3055"/>
    </row>
    <row r="3056" spans="1:6" x14ac:dyDescent="0.3">
      <c r="A3056" t="s">
        <v>1384</v>
      </c>
      <c r="B3056" t="s">
        <v>1377</v>
      </c>
      <c r="C3056" t="s">
        <v>1285</v>
      </c>
      <c r="D3056">
        <v>100</v>
      </c>
      <c r="E3056">
        <v>262499.84999999963</v>
      </c>
      <c r="F3056"/>
    </row>
    <row r="3057" spans="1:6" x14ac:dyDescent="0.3">
      <c r="A3057" t="s">
        <v>1384</v>
      </c>
      <c r="B3057" t="s">
        <v>1357</v>
      </c>
      <c r="C3057" t="s">
        <v>1285</v>
      </c>
      <c r="D3057">
        <v>100</v>
      </c>
      <c r="E3057">
        <v>344954.86521860823</v>
      </c>
      <c r="F3057"/>
    </row>
    <row r="3058" spans="1:6" x14ac:dyDescent="0.3">
      <c r="A3058" t="s">
        <v>1384</v>
      </c>
      <c r="B3058" t="s">
        <v>1392</v>
      </c>
      <c r="C3058" t="s">
        <v>1285</v>
      </c>
      <c r="D3058">
        <v>100</v>
      </c>
      <c r="E3058">
        <v>320089.57959939563</v>
      </c>
      <c r="F3058"/>
    </row>
    <row r="3059" spans="1:6" x14ac:dyDescent="0.3">
      <c r="A3059" t="s">
        <v>1384</v>
      </c>
      <c r="B3059" t="s">
        <v>1392</v>
      </c>
      <c r="C3059" t="s">
        <v>1285</v>
      </c>
      <c r="D3059">
        <v>100</v>
      </c>
      <c r="E3059">
        <v>320089.57959939563</v>
      </c>
      <c r="F3059"/>
    </row>
    <row r="3060" spans="1:6" x14ac:dyDescent="0.3">
      <c r="A3060" t="s">
        <v>1384</v>
      </c>
      <c r="B3060" t="s">
        <v>1444</v>
      </c>
      <c r="C3060" t="s">
        <v>1285</v>
      </c>
      <c r="D3060">
        <v>100</v>
      </c>
      <c r="E3060">
        <v>260169.8326239023</v>
      </c>
      <c r="F3060"/>
    </row>
    <row r="3061" spans="1:6" x14ac:dyDescent="0.3">
      <c r="A3061" t="s">
        <v>1384</v>
      </c>
      <c r="B3061" t="s">
        <v>1345</v>
      </c>
      <c r="C3061" t="s">
        <v>1285</v>
      </c>
      <c r="D3061">
        <v>100</v>
      </c>
      <c r="E3061">
        <v>262477.87235016568</v>
      </c>
      <c r="F3061"/>
    </row>
    <row r="3062" spans="1:6" x14ac:dyDescent="0.3">
      <c r="A3062" t="s">
        <v>1384</v>
      </c>
      <c r="B3062" t="s">
        <v>1382</v>
      </c>
      <c r="C3062" t="s">
        <v>1285</v>
      </c>
      <c r="D3062">
        <v>100</v>
      </c>
      <c r="E3062">
        <v>272283.60023897042</v>
      </c>
      <c r="F3062"/>
    </row>
    <row r="3063" spans="1:6" x14ac:dyDescent="0.3">
      <c r="A3063" t="s">
        <v>1384</v>
      </c>
      <c r="B3063" t="s">
        <v>1384</v>
      </c>
      <c r="C3063" t="s">
        <v>1285</v>
      </c>
      <c r="D3063">
        <v>100</v>
      </c>
      <c r="E3063">
        <v>499999.79999999941</v>
      </c>
      <c r="F3063"/>
    </row>
    <row r="3064" spans="1:6" x14ac:dyDescent="0.3">
      <c r="A3064" t="s">
        <v>1384</v>
      </c>
      <c r="B3064" t="s">
        <v>1360</v>
      </c>
      <c r="C3064" t="s">
        <v>1285</v>
      </c>
      <c r="D3064">
        <v>100</v>
      </c>
      <c r="E3064">
        <v>283070.33588338498</v>
      </c>
      <c r="F3064"/>
    </row>
    <row r="3065" spans="1:6" x14ac:dyDescent="0.3">
      <c r="A3065" t="s">
        <v>1384</v>
      </c>
      <c r="B3065" t="s">
        <v>1446</v>
      </c>
      <c r="C3065" t="s">
        <v>1285</v>
      </c>
      <c r="D3065">
        <v>100</v>
      </c>
      <c r="E3065">
        <v>296539.16922972049</v>
      </c>
      <c r="F3065"/>
    </row>
    <row r="3066" spans="1:6" x14ac:dyDescent="0.3">
      <c r="A3066" t="s">
        <v>1384</v>
      </c>
      <c r="B3066" t="s">
        <v>1448</v>
      </c>
      <c r="C3066" t="s">
        <v>1285</v>
      </c>
      <c r="D3066">
        <v>100</v>
      </c>
      <c r="E3066">
        <v>267499.8824999996</v>
      </c>
      <c r="F3066"/>
    </row>
    <row r="3067" spans="1:6" x14ac:dyDescent="0.3">
      <c r="A3067" t="s">
        <v>1384</v>
      </c>
      <c r="B3067" t="s">
        <v>1363</v>
      </c>
      <c r="C3067" t="s">
        <v>1285</v>
      </c>
      <c r="D3067">
        <v>100</v>
      </c>
      <c r="E3067">
        <v>375552.47615427</v>
      </c>
      <c r="F3067"/>
    </row>
    <row r="3068" spans="1:6" x14ac:dyDescent="0.3">
      <c r="A3068" t="s">
        <v>1384</v>
      </c>
      <c r="B3068" t="s">
        <v>1450</v>
      </c>
      <c r="C3068" t="s">
        <v>1285</v>
      </c>
      <c r="D3068">
        <v>100</v>
      </c>
      <c r="E3068">
        <v>421798.78781256708</v>
      </c>
      <c r="F3068"/>
    </row>
    <row r="3069" spans="1:6" x14ac:dyDescent="0.3">
      <c r="A3069" t="s">
        <v>1384</v>
      </c>
      <c r="B3069" t="s">
        <v>1453</v>
      </c>
      <c r="C3069" t="s">
        <v>1285</v>
      </c>
      <c r="D3069">
        <v>100</v>
      </c>
      <c r="E3069">
        <v>749485.39366389823</v>
      </c>
      <c r="F3069"/>
    </row>
    <row r="3070" spans="1:6" x14ac:dyDescent="0.3">
      <c r="A3070" t="s">
        <v>1360</v>
      </c>
      <c r="C3070" t="s">
        <v>1285</v>
      </c>
      <c r="D3070">
        <v>100</v>
      </c>
      <c r="E3070">
        <v>250000</v>
      </c>
      <c r="F3070"/>
    </row>
    <row r="3071" spans="1:6" x14ac:dyDescent="0.3">
      <c r="A3071" t="s">
        <v>1360</v>
      </c>
      <c r="B3071" t="s">
        <v>1398</v>
      </c>
      <c r="C3071" t="s">
        <v>1285</v>
      </c>
      <c r="D3071">
        <v>100</v>
      </c>
      <c r="E3071">
        <v>265993.78993254376</v>
      </c>
      <c r="F3071"/>
    </row>
    <row r="3072" spans="1:6" x14ac:dyDescent="0.3">
      <c r="A3072" t="s">
        <v>1360</v>
      </c>
      <c r="B3072" t="s">
        <v>1400</v>
      </c>
      <c r="C3072" t="s">
        <v>1285</v>
      </c>
      <c r="D3072">
        <v>100</v>
      </c>
      <c r="E3072">
        <v>386061.3532306017</v>
      </c>
      <c r="F3072"/>
    </row>
    <row r="3073" spans="1:6" x14ac:dyDescent="0.3">
      <c r="A3073" t="s">
        <v>1360</v>
      </c>
      <c r="B3073" t="s">
        <v>1331</v>
      </c>
      <c r="C3073" t="s">
        <v>1285</v>
      </c>
      <c r="D3073">
        <v>100</v>
      </c>
      <c r="E3073">
        <v>285258.12439213309</v>
      </c>
      <c r="F3073"/>
    </row>
    <row r="3074" spans="1:6" x14ac:dyDescent="0.3">
      <c r="A3074" t="s">
        <v>1360</v>
      </c>
      <c r="B3074" t="s">
        <v>1403</v>
      </c>
      <c r="C3074" t="s">
        <v>1285</v>
      </c>
      <c r="D3074">
        <v>100</v>
      </c>
      <c r="E3074">
        <v>383462.5427273442</v>
      </c>
      <c r="F3074"/>
    </row>
    <row r="3075" spans="1:6" x14ac:dyDescent="0.3">
      <c r="A3075" t="s">
        <v>1360</v>
      </c>
      <c r="B3075" t="s">
        <v>1335</v>
      </c>
      <c r="C3075" t="s">
        <v>1285</v>
      </c>
      <c r="D3075">
        <v>100</v>
      </c>
      <c r="E3075">
        <v>298163.18528253352</v>
      </c>
      <c r="F3075"/>
    </row>
    <row r="3076" spans="1:6" x14ac:dyDescent="0.3">
      <c r="A3076" t="s">
        <v>1360</v>
      </c>
      <c r="B3076" t="s">
        <v>1405</v>
      </c>
      <c r="C3076" t="s">
        <v>1285</v>
      </c>
      <c r="D3076">
        <v>100</v>
      </c>
      <c r="E3076">
        <v>252500.01033334003</v>
      </c>
      <c r="F3076"/>
    </row>
    <row r="3077" spans="1:6" x14ac:dyDescent="0.3">
      <c r="A3077" t="s">
        <v>1360</v>
      </c>
      <c r="B3077" t="s">
        <v>1348</v>
      </c>
      <c r="C3077" t="s">
        <v>1285</v>
      </c>
      <c r="D3077">
        <v>100</v>
      </c>
      <c r="E3077">
        <v>292669.66640086944</v>
      </c>
      <c r="F3077"/>
    </row>
    <row r="3078" spans="1:6" x14ac:dyDescent="0.3">
      <c r="A3078" t="s">
        <v>1360</v>
      </c>
      <c r="B3078" t="s">
        <v>1351</v>
      </c>
      <c r="C3078" t="s">
        <v>1285</v>
      </c>
      <c r="D3078">
        <v>100</v>
      </c>
      <c r="E3078">
        <v>306421.55755094078</v>
      </c>
      <c r="F3078"/>
    </row>
    <row r="3079" spans="1:6" x14ac:dyDescent="0.3">
      <c r="A3079" t="s">
        <v>1360</v>
      </c>
      <c r="B3079" t="s">
        <v>1337</v>
      </c>
      <c r="C3079" t="s">
        <v>1285</v>
      </c>
      <c r="D3079">
        <v>100</v>
      </c>
      <c r="E3079">
        <v>250000</v>
      </c>
      <c r="F3079"/>
    </row>
    <row r="3080" spans="1:6" x14ac:dyDescent="0.3">
      <c r="A3080" t="s">
        <v>1360</v>
      </c>
      <c r="B3080" t="s">
        <v>1407</v>
      </c>
      <c r="C3080" t="s">
        <v>1285</v>
      </c>
      <c r="D3080">
        <v>100</v>
      </c>
      <c r="E3080">
        <v>250000</v>
      </c>
      <c r="F3080"/>
    </row>
    <row r="3081" spans="1:6" x14ac:dyDescent="0.3">
      <c r="A3081" t="s">
        <v>1360</v>
      </c>
      <c r="B3081" t="s">
        <v>1410</v>
      </c>
      <c r="C3081" t="s">
        <v>1285</v>
      </c>
      <c r="D3081">
        <v>100</v>
      </c>
      <c r="E3081">
        <v>255000</v>
      </c>
      <c r="F3081"/>
    </row>
    <row r="3082" spans="1:6" x14ac:dyDescent="0.3">
      <c r="A3082" t="s">
        <v>1360</v>
      </c>
      <c r="B3082" t="s">
        <v>1412</v>
      </c>
      <c r="C3082" t="s">
        <v>1285</v>
      </c>
      <c r="D3082">
        <v>100</v>
      </c>
      <c r="E3082">
        <v>252335.22076410629</v>
      </c>
      <c r="F3082"/>
    </row>
    <row r="3083" spans="1:6" x14ac:dyDescent="0.3">
      <c r="A3083" t="s">
        <v>1360</v>
      </c>
      <c r="B3083" t="s">
        <v>1414</v>
      </c>
      <c r="C3083" t="s">
        <v>1285</v>
      </c>
      <c r="D3083">
        <v>100</v>
      </c>
      <c r="E3083">
        <v>250000</v>
      </c>
      <c r="F3083"/>
    </row>
    <row r="3084" spans="1:6" x14ac:dyDescent="0.3">
      <c r="A3084" t="s">
        <v>1360</v>
      </c>
      <c r="B3084" t="s">
        <v>1367</v>
      </c>
      <c r="C3084" t="s">
        <v>1285</v>
      </c>
      <c r="D3084">
        <v>100</v>
      </c>
      <c r="E3084">
        <v>250000</v>
      </c>
      <c r="F3084"/>
    </row>
    <row r="3085" spans="1:6" x14ac:dyDescent="0.3">
      <c r="A3085" t="s">
        <v>1360</v>
      </c>
      <c r="B3085" t="s">
        <v>1416</v>
      </c>
      <c r="C3085" t="s">
        <v>1285</v>
      </c>
      <c r="D3085">
        <v>100</v>
      </c>
      <c r="E3085">
        <v>250364.5029588</v>
      </c>
      <c r="F3085"/>
    </row>
    <row r="3086" spans="1:6" x14ac:dyDescent="0.3">
      <c r="A3086" t="s">
        <v>1360</v>
      </c>
      <c r="B3086" t="s">
        <v>1418</v>
      </c>
      <c r="C3086" t="s">
        <v>1285</v>
      </c>
      <c r="D3086">
        <v>100</v>
      </c>
      <c r="E3086">
        <v>250825.00099</v>
      </c>
      <c r="F3086"/>
    </row>
    <row r="3087" spans="1:6" x14ac:dyDescent="0.3">
      <c r="A3087" t="s">
        <v>1360</v>
      </c>
      <c r="B3087" t="s">
        <v>1420</v>
      </c>
      <c r="C3087" t="s">
        <v>1285</v>
      </c>
      <c r="D3087">
        <v>100</v>
      </c>
      <c r="E3087">
        <v>257719.36439856558</v>
      </c>
      <c r="F3087"/>
    </row>
    <row r="3088" spans="1:6" x14ac:dyDescent="0.3">
      <c r="A3088" t="s">
        <v>1360</v>
      </c>
      <c r="B3088" t="s">
        <v>1352</v>
      </c>
      <c r="C3088" t="s">
        <v>1285</v>
      </c>
      <c r="D3088">
        <v>100</v>
      </c>
      <c r="E3088">
        <v>259280.09461320139</v>
      </c>
      <c r="F3088"/>
    </row>
    <row r="3089" spans="1:6" x14ac:dyDescent="0.3">
      <c r="A3089" t="s">
        <v>1360</v>
      </c>
      <c r="B3089" t="s">
        <v>1369</v>
      </c>
      <c r="C3089" t="s">
        <v>1285</v>
      </c>
      <c r="D3089">
        <v>100</v>
      </c>
      <c r="E3089">
        <v>256459.54202167212</v>
      </c>
      <c r="F3089"/>
    </row>
    <row r="3090" spans="1:6" x14ac:dyDescent="0.3">
      <c r="A3090" t="s">
        <v>1360</v>
      </c>
      <c r="B3090" t="s">
        <v>1422</v>
      </c>
      <c r="C3090" t="s">
        <v>1285</v>
      </c>
      <c r="D3090">
        <v>100</v>
      </c>
      <c r="E3090">
        <v>255000</v>
      </c>
      <c r="F3090"/>
    </row>
    <row r="3091" spans="1:6" x14ac:dyDescent="0.3">
      <c r="A3091" t="s">
        <v>1360</v>
      </c>
      <c r="B3091" t="s">
        <v>1422</v>
      </c>
      <c r="C3091" t="s">
        <v>1285</v>
      </c>
      <c r="D3091">
        <v>100</v>
      </c>
      <c r="E3091">
        <v>255000</v>
      </c>
      <c r="F3091"/>
    </row>
    <row r="3092" spans="1:6" x14ac:dyDescent="0.3">
      <c r="A3092" t="s">
        <v>1360</v>
      </c>
      <c r="B3092" t="s">
        <v>1424</v>
      </c>
      <c r="C3092" t="s">
        <v>1285</v>
      </c>
      <c r="D3092">
        <v>100</v>
      </c>
      <c r="E3092">
        <v>264342.26548366825</v>
      </c>
      <c r="F3092"/>
    </row>
    <row r="3093" spans="1:6" x14ac:dyDescent="0.3">
      <c r="A3093" t="s">
        <v>1360</v>
      </c>
      <c r="B3093" t="s">
        <v>1426</v>
      </c>
      <c r="C3093" t="s">
        <v>1285</v>
      </c>
      <c r="D3093">
        <v>100</v>
      </c>
      <c r="E3093">
        <v>256287.5793780275</v>
      </c>
      <c r="F3093"/>
    </row>
    <row r="3094" spans="1:6" x14ac:dyDescent="0.3">
      <c r="A3094" t="s">
        <v>1360</v>
      </c>
      <c r="B3094" t="s">
        <v>1386</v>
      </c>
      <c r="C3094" t="s">
        <v>1285</v>
      </c>
      <c r="D3094">
        <v>100</v>
      </c>
      <c r="E3094">
        <v>256369.28643377768</v>
      </c>
      <c r="F3094"/>
    </row>
    <row r="3095" spans="1:6" x14ac:dyDescent="0.3">
      <c r="A3095" t="s">
        <v>1360</v>
      </c>
      <c r="B3095" t="s">
        <v>1429</v>
      </c>
      <c r="C3095" t="s">
        <v>1285</v>
      </c>
      <c r="D3095">
        <v>100</v>
      </c>
      <c r="E3095">
        <v>257500</v>
      </c>
      <c r="F3095"/>
    </row>
    <row r="3096" spans="1:6" x14ac:dyDescent="0.3">
      <c r="A3096" t="s">
        <v>1360</v>
      </c>
      <c r="B3096" t="s">
        <v>1432</v>
      </c>
      <c r="C3096" t="s">
        <v>1285</v>
      </c>
      <c r="D3096">
        <v>100</v>
      </c>
      <c r="E3096">
        <v>250000</v>
      </c>
      <c r="F3096"/>
    </row>
    <row r="3097" spans="1:6" x14ac:dyDescent="0.3">
      <c r="A3097" t="s">
        <v>1360</v>
      </c>
      <c r="B3097" t="s">
        <v>1371</v>
      </c>
      <c r="C3097" t="s">
        <v>1285</v>
      </c>
      <c r="D3097">
        <v>100</v>
      </c>
      <c r="E3097">
        <v>250000</v>
      </c>
      <c r="F3097"/>
    </row>
    <row r="3098" spans="1:6" x14ac:dyDescent="0.3">
      <c r="A3098" t="s">
        <v>1360</v>
      </c>
      <c r="B3098" t="s">
        <v>1433</v>
      </c>
      <c r="C3098" t="s">
        <v>1285</v>
      </c>
      <c r="D3098">
        <v>100</v>
      </c>
      <c r="E3098">
        <v>463212.15750721184</v>
      </c>
      <c r="F3098"/>
    </row>
    <row r="3099" spans="1:6" x14ac:dyDescent="0.3">
      <c r="A3099" t="s">
        <v>1360</v>
      </c>
      <c r="B3099" t="s">
        <v>1434</v>
      </c>
      <c r="C3099" t="s">
        <v>1285</v>
      </c>
      <c r="D3099">
        <v>100</v>
      </c>
      <c r="E3099">
        <v>252500.00100000002</v>
      </c>
      <c r="F3099"/>
    </row>
    <row r="3100" spans="1:6" x14ac:dyDescent="0.3">
      <c r="A3100" t="s">
        <v>1360</v>
      </c>
      <c r="B3100" t="s">
        <v>1372</v>
      </c>
      <c r="C3100" t="s">
        <v>1285</v>
      </c>
      <c r="D3100">
        <v>100</v>
      </c>
      <c r="E3100">
        <v>258506.00781165727</v>
      </c>
      <c r="F3100"/>
    </row>
    <row r="3101" spans="1:6" x14ac:dyDescent="0.3">
      <c r="A3101" t="s">
        <v>1360</v>
      </c>
      <c r="B3101" t="s">
        <v>1340</v>
      </c>
      <c r="C3101" t="s">
        <v>1285</v>
      </c>
      <c r="D3101">
        <v>100</v>
      </c>
      <c r="E3101">
        <v>257382.5321340792</v>
      </c>
      <c r="F3101"/>
    </row>
    <row r="3102" spans="1:6" x14ac:dyDescent="0.3">
      <c r="A3102" t="s">
        <v>1360</v>
      </c>
      <c r="B3102" t="s">
        <v>1375</v>
      </c>
      <c r="C3102" t="s">
        <v>1285</v>
      </c>
      <c r="D3102">
        <v>100</v>
      </c>
      <c r="E3102">
        <v>256250</v>
      </c>
      <c r="F3102"/>
    </row>
    <row r="3103" spans="1:6" x14ac:dyDescent="0.3">
      <c r="A3103" t="s">
        <v>1360</v>
      </c>
      <c r="B3103" t="s">
        <v>1375</v>
      </c>
      <c r="C3103" t="s">
        <v>1285</v>
      </c>
      <c r="D3103">
        <v>100</v>
      </c>
      <c r="E3103">
        <v>256250</v>
      </c>
      <c r="F3103"/>
    </row>
    <row r="3104" spans="1:6" x14ac:dyDescent="0.3">
      <c r="A3104" t="s">
        <v>1360</v>
      </c>
      <c r="B3104" t="s">
        <v>1343</v>
      </c>
      <c r="C3104" t="s">
        <v>1285</v>
      </c>
      <c r="D3104">
        <v>100</v>
      </c>
      <c r="E3104">
        <v>252500.005</v>
      </c>
      <c r="F3104"/>
    </row>
    <row r="3105" spans="1:6" x14ac:dyDescent="0.3">
      <c r="A3105" t="s">
        <v>1360</v>
      </c>
      <c r="B3105" t="s">
        <v>1436</v>
      </c>
      <c r="C3105" t="s">
        <v>1285</v>
      </c>
      <c r="D3105">
        <v>100</v>
      </c>
      <c r="E3105">
        <v>277487.62449605786</v>
      </c>
      <c r="F3105"/>
    </row>
    <row r="3106" spans="1:6" x14ac:dyDescent="0.3">
      <c r="A3106" t="s">
        <v>1360</v>
      </c>
      <c r="B3106" t="s">
        <v>1436</v>
      </c>
      <c r="C3106" t="s">
        <v>1285</v>
      </c>
      <c r="D3106">
        <v>100</v>
      </c>
      <c r="E3106">
        <v>277487.62449605786</v>
      </c>
      <c r="F3106"/>
    </row>
    <row r="3107" spans="1:6" x14ac:dyDescent="0.3">
      <c r="A3107" t="s">
        <v>1360</v>
      </c>
      <c r="B3107" t="s">
        <v>1376</v>
      </c>
      <c r="C3107" t="s">
        <v>1285</v>
      </c>
      <c r="D3107">
        <v>100</v>
      </c>
      <c r="E3107">
        <v>262043.4034297879</v>
      </c>
      <c r="F3107"/>
    </row>
    <row r="3108" spans="1:6" x14ac:dyDescent="0.3">
      <c r="A3108" t="s">
        <v>1360</v>
      </c>
      <c r="B3108" t="s">
        <v>1355</v>
      </c>
      <c r="C3108" t="s">
        <v>1285</v>
      </c>
      <c r="D3108">
        <v>100</v>
      </c>
      <c r="E3108">
        <v>281992.24149968178</v>
      </c>
      <c r="F3108"/>
    </row>
    <row r="3109" spans="1:6" x14ac:dyDescent="0.3">
      <c r="A3109" t="s">
        <v>1360</v>
      </c>
      <c r="B3109" t="s">
        <v>1437</v>
      </c>
      <c r="C3109" t="s">
        <v>1285</v>
      </c>
      <c r="D3109">
        <v>100</v>
      </c>
      <c r="E3109">
        <v>265202.84420571639</v>
      </c>
      <c r="F3109"/>
    </row>
    <row r="3110" spans="1:6" x14ac:dyDescent="0.3">
      <c r="A3110" t="s">
        <v>1360</v>
      </c>
      <c r="B3110" t="s">
        <v>1440</v>
      </c>
      <c r="C3110" t="s">
        <v>1285</v>
      </c>
      <c r="D3110">
        <v>100</v>
      </c>
      <c r="E3110">
        <v>258247.65340561225</v>
      </c>
      <c r="F3110"/>
    </row>
    <row r="3111" spans="1:6" x14ac:dyDescent="0.3">
      <c r="A3111" t="s">
        <v>1360</v>
      </c>
      <c r="B3111" t="s">
        <v>1442</v>
      </c>
      <c r="C3111" t="s">
        <v>1285</v>
      </c>
      <c r="D3111">
        <v>100</v>
      </c>
      <c r="E3111">
        <v>260681.08702620078</v>
      </c>
      <c r="F3111"/>
    </row>
    <row r="3112" spans="1:6" x14ac:dyDescent="0.3">
      <c r="A3112" t="s">
        <v>1360</v>
      </c>
      <c r="B3112" t="s">
        <v>1395</v>
      </c>
      <c r="C3112" t="s">
        <v>1285</v>
      </c>
      <c r="D3112">
        <v>100</v>
      </c>
      <c r="E3112">
        <v>259999.99</v>
      </c>
      <c r="F3112"/>
    </row>
    <row r="3113" spans="1:6" x14ac:dyDescent="0.3">
      <c r="A3113" t="s">
        <v>1360</v>
      </c>
      <c r="B3113" t="s">
        <v>1395</v>
      </c>
      <c r="C3113" t="s">
        <v>1285</v>
      </c>
      <c r="D3113">
        <v>100</v>
      </c>
      <c r="E3113">
        <v>259999.99</v>
      </c>
      <c r="F3113"/>
    </row>
    <row r="3114" spans="1:6" x14ac:dyDescent="0.3">
      <c r="A3114" t="s">
        <v>1360</v>
      </c>
      <c r="B3114" t="s">
        <v>1389</v>
      </c>
      <c r="C3114" t="s">
        <v>1285</v>
      </c>
      <c r="D3114">
        <v>100</v>
      </c>
      <c r="E3114">
        <v>255000.01</v>
      </c>
      <c r="F3114"/>
    </row>
    <row r="3115" spans="1:6" x14ac:dyDescent="0.3">
      <c r="A3115" t="s">
        <v>1360</v>
      </c>
      <c r="B3115" t="s">
        <v>1377</v>
      </c>
      <c r="C3115" t="s">
        <v>1285</v>
      </c>
      <c r="D3115">
        <v>100</v>
      </c>
      <c r="E3115">
        <v>250000</v>
      </c>
      <c r="F3115"/>
    </row>
    <row r="3116" spans="1:6" x14ac:dyDescent="0.3">
      <c r="A3116" t="s">
        <v>1360</v>
      </c>
      <c r="B3116" t="s">
        <v>1357</v>
      </c>
      <c r="C3116" t="s">
        <v>1285</v>
      </c>
      <c r="D3116">
        <v>100</v>
      </c>
      <c r="E3116">
        <v>301865.56636119512</v>
      </c>
      <c r="F3116"/>
    </row>
    <row r="3117" spans="1:6" x14ac:dyDescent="0.3">
      <c r="A3117" t="s">
        <v>1360</v>
      </c>
      <c r="B3117" t="s">
        <v>1392</v>
      </c>
      <c r="C3117" t="s">
        <v>1285</v>
      </c>
      <c r="D3117">
        <v>100</v>
      </c>
      <c r="E3117">
        <v>317027.94320541207</v>
      </c>
      <c r="F3117"/>
    </row>
    <row r="3118" spans="1:6" x14ac:dyDescent="0.3">
      <c r="A3118" t="s">
        <v>1360</v>
      </c>
      <c r="B3118" t="s">
        <v>1392</v>
      </c>
      <c r="C3118" t="s">
        <v>1285</v>
      </c>
      <c r="D3118">
        <v>100</v>
      </c>
      <c r="E3118">
        <v>317027.94320541207</v>
      </c>
      <c r="F3118"/>
    </row>
    <row r="3119" spans="1:6" x14ac:dyDescent="0.3">
      <c r="A3119" t="s">
        <v>1360</v>
      </c>
      <c r="B3119" t="s">
        <v>1444</v>
      </c>
      <c r="C3119" t="s">
        <v>1285</v>
      </c>
      <c r="D3119">
        <v>100</v>
      </c>
      <c r="E3119">
        <v>250000</v>
      </c>
      <c r="F3119"/>
    </row>
    <row r="3120" spans="1:6" x14ac:dyDescent="0.3">
      <c r="A3120" t="s">
        <v>1360</v>
      </c>
      <c r="B3120" t="s">
        <v>1345</v>
      </c>
      <c r="C3120" t="s">
        <v>1285</v>
      </c>
      <c r="D3120">
        <v>100</v>
      </c>
      <c r="E3120">
        <v>250000</v>
      </c>
      <c r="F3120"/>
    </row>
    <row r="3121" spans="1:6" x14ac:dyDescent="0.3">
      <c r="A3121" t="s">
        <v>1360</v>
      </c>
      <c r="B3121" t="s">
        <v>1382</v>
      </c>
      <c r="C3121" t="s">
        <v>1285</v>
      </c>
      <c r="D3121">
        <v>100</v>
      </c>
      <c r="E3121">
        <v>254232.09224400949</v>
      </c>
      <c r="F3121"/>
    </row>
    <row r="3122" spans="1:6" x14ac:dyDescent="0.3">
      <c r="A3122" t="s">
        <v>1360</v>
      </c>
      <c r="B3122" t="s">
        <v>1384</v>
      </c>
      <c r="C3122" t="s">
        <v>1285</v>
      </c>
      <c r="D3122">
        <v>100</v>
      </c>
      <c r="E3122">
        <v>291375.94174865173</v>
      </c>
      <c r="F3122"/>
    </row>
    <row r="3123" spans="1:6" x14ac:dyDescent="0.3">
      <c r="A3123" t="s">
        <v>1360</v>
      </c>
      <c r="B3123" t="s">
        <v>1360</v>
      </c>
      <c r="C3123" t="s">
        <v>1285</v>
      </c>
      <c r="D3123">
        <v>100</v>
      </c>
      <c r="E3123">
        <v>500000</v>
      </c>
      <c r="F3123"/>
    </row>
    <row r="3124" spans="1:6" x14ac:dyDescent="0.3">
      <c r="A3124" t="s">
        <v>1360</v>
      </c>
      <c r="B3124" t="s">
        <v>1446</v>
      </c>
      <c r="C3124" t="s">
        <v>1285</v>
      </c>
      <c r="D3124">
        <v>100</v>
      </c>
      <c r="E3124">
        <v>499999.99750000046</v>
      </c>
      <c r="F3124"/>
    </row>
    <row r="3125" spans="1:6" x14ac:dyDescent="0.3">
      <c r="A3125" t="s">
        <v>1360</v>
      </c>
      <c r="B3125" t="s">
        <v>1448</v>
      </c>
      <c r="C3125" t="s">
        <v>1285</v>
      </c>
      <c r="D3125">
        <v>100</v>
      </c>
      <c r="E3125">
        <v>250000</v>
      </c>
      <c r="F3125"/>
    </row>
    <row r="3126" spans="1:6" x14ac:dyDescent="0.3">
      <c r="A3126" t="s">
        <v>1360</v>
      </c>
      <c r="B3126" t="s">
        <v>1363</v>
      </c>
      <c r="C3126" t="s">
        <v>1285</v>
      </c>
      <c r="D3126">
        <v>100</v>
      </c>
      <c r="E3126">
        <v>320284.665689299</v>
      </c>
      <c r="F3126"/>
    </row>
    <row r="3127" spans="1:6" x14ac:dyDescent="0.3">
      <c r="A3127" t="s">
        <v>1360</v>
      </c>
      <c r="B3127" t="s">
        <v>1450</v>
      </c>
      <c r="C3127" t="s">
        <v>1285</v>
      </c>
      <c r="D3127">
        <v>100</v>
      </c>
      <c r="E3127">
        <v>353082.32120112656</v>
      </c>
      <c r="F3127"/>
    </row>
    <row r="3128" spans="1:6" x14ac:dyDescent="0.3">
      <c r="A3128" t="s">
        <v>1360</v>
      </c>
      <c r="B3128" t="s">
        <v>1453</v>
      </c>
      <c r="C3128" t="s">
        <v>1285</v>
      </c>
      <c r="D3128">
        <v>100</v>
      </c>
      <c r="E3128">
        <v>544309.14236399811</v>
      </c>
      <c r="F3128"/>
    </row>
    <row r="3129" spans="1:6" x14ac:dyDescent="0.3">
      <c r="A3129" t="s">
        <v>1446</v>
      </c>
      <c r="C3129" t="s">
        <v>1285</v>
      </c>
      <c r="D3129">
        <v>100</v>
      </c>
      <c r="E3129">
        <v>249999.99749999985</v>
      </c>
      <c r="F3129"/>
    </row>
    <row r="3130" spans="1:6" x14ac:dyDescent="0.3">
      <c r="A3130" t="s">
        <v>1446</v>
      </c>
      <c r="B3130" t="s">
        <v>1398</v>
      </c>
      <c r="C3130" t="s">
        <v>1285</v>
      </c>
      <c r="D3130">
        <v>100</v>
      </c>
      <c r="E3130">
        <v>258898.87752356436</v>
      </c>
      <c r="F3130"/>
    </row>
    <row r="3131" spans="1:6" x14ac:dyDescent="0.3">
      <c r="A3131" t="s">
        <v>1446</v>
      </c>
      <c r="B3131" t="s">
        <v>1400</v>
      </c>
      <c r="C3131" t="s">
        <v>1285</v>
      </c>
      <c r="D3131">
        <v>100</v>
      </c>
      <c r="E3131">
        <v>363185.96039350168</v>
      </c>
      <c r="F3131"/>
    </row>
    <row r="3132" spans="1:6" x14ac:dyDescent="0.3">
      <c r="A3132" t="s">
        <v>1446</v>
      </c>
      <c r="B3132" t="s">
        <v>1331</v>
      </c>
      <c r="C3132" t="s">
        <v>1285</v>
      </c>
      <c r="D3132">
        <v>100</v>
      </c>
      <c r="E3132">
        <v>285147.19905607554</v>
      </c>
      <c r="F3132"/>
    </row>
    <row r="3133" spans="1:6" x14ac:dyDescent="0.3">
      <c r="A3133" t="s">
        <v>1446</v>
      </c>
      <c r="B3133" t="s">
        <v>1403</v>
      </c>
      <c r="C3133" t="s">
        <v>1285</v>
      </c>
      <c r="D3133">
        <v>100</v>
      </c>
      <c r="E3133">
        <v>370191.14564673387</v>
      </c>
      <c r="F3133"/>
    </row>
    <row r="3134" spans="1:6" x14ac:dyDescent="0.3">
      <c r="A3134" t="s">
        <v>1446</v>
      </c>
      <c r="B3134" t="s">
        <v>1335</v>
      </c>
      <c r="C3134" t="s">
        <v>1285</v>
      </c>
      <c r="D3134">
        <v>100</v>
      </c>
      <c r="E3134">
        <v>293730.91783241817</v>
      </c>
      <c r="F3134"/>
    </row>
    <row r="3135" spans="1:6" x14ac:dyDescent="0.3">
      <c r="A3135" t="s">
        <v>1446</v>
      </c>
      <c r="B3135" t="s">
        <v>1405</v>
      </c>
      <c r="C3135" t="s">
        <v>1285</v>
      </c>
      <c r="D3135">
        <v>100</v>
      </c>
      <c r="E3135">
        <v>252727.94920788213</v>
      </c>
      <c r="F3135"/>
    </row>
    <row r="3136" spans="1:6" x14ac:dyDescent="0.3">
      <c r="A3136" t="s">
        <v>1446</v>
      </c>
      <c r="B3136" t="s">
        <v>1348</v>
      </c>
      <c r="C3136" t="s">
        <v>1285</v>
      </c>
      <c r="D3136">
        <v>100</v>
      </c>
      <c r="E3136">
        <v>287671.02554921532</v>
      </c>
      <c r="F3136"/>
    </row>
    <row r="3137" spans="1:6" x14ac:dyDescent="0.3">
      <c r="A3137" t="s">
        <v>1446</v>
      </c>
      <c r="B3137" t="s">
        <v>1351</v>
      </c>
      <c r="C3137" t="s">
        <v>1285</v>
      </c>
      <c r="D3137">
        <v>100</v>
      </c>
      <c r="E3137">
        <v>298606.69054505363</v>
      </c>
      <c r="F3137"/>
    </row>
    <row r="3138" spans="1:6" x14ac:dyDescent="0.3">
      <c r="A3138" t="s">
        <v>1446</v>
      </c>
      <c r="B3138" t="s">
        <v>1337</v>
      </c>
      <c r="C3138" t="s">
        <v>1285</v>
      </c>
      <c r="D3138">
        <v>100</v>
      </c>
      <c r="E3138">
        <v>249999.99749999985</v>
      </c>
      <c r="F3138"/>
    </row>
    <row r="3139" spans="1:6" x14ac:dyDescent="0.3">
      <c r="A3139" t="s">
        <v>1446</v>
      </c>
      <c r="B3139" t="s">
        <v>1407</v>
      </c>
      <c r="C3139" t="s">
        <v>1285</v>
      </c>
      <c r="D3139">
        <v>100</v>
      </c>
      <c r="E3139">
        <v>249999.99749999985</v>
      </c>
      <c r="F3139"/>
    </row>
    <row r="3140" spans="1:6" x14ac:dyDescent="0.3">
      <c r="A3140" t="s">
        <v>1446</v>
      </c>
      <c r="B3140" t="s">
        <v>1410</v>
      </c>
      <c r="C3140" t="s">
        <v>1285</v>
      </c>
      <c r="D3140">
        <v>100</v>
      </c>
      <c r="E3140">
        <v>252499.99749999982</v>
      </c>
      <c r="F3140"/>
    </row>
    <row r="3141" spans="1:6" x14ac:dyDescent="0.3">
      <c r="A3141" t="s">
        <v>1446</v>
      </c>
      <c r="B3141" t="s">
        <v>1412</v>
      </c>
      <c r="C3141" t="s">
        <v>1285</v>
      </c>
      <c r="D3141">
        <v>100</v>
      </c>
      <c r="E3141">
        <v>250634.44300220144</v>
      </c>
      <c r="F3141"/>
    </row>
    <row r="3142" spans="1:6" x14ac:dyDescent="0.3">
      <c r="A3142" t="s">
        <v>1446</v>
      </c>
      <c r="B3142" t="s">
        <v>1414</v>
      </c>
      <c r="C3142" t="s">
        <v>1285</v>
      </c>
      <c r="D3142">
        <v>100</v>
      </c>
      <c r="E3142">
        <v>249999.99749999985</v>
      </c>
      <c r="F3142"/>
    </row>
    <row r="3143" spans="1:6" x14ac:dyDescent="0.3">
      <c r="A3143" t="s">
        <v>1446</v>
      </c>
      <c r="B3143" t="s">
        <v>1367</v>
      </c>
      <c r="C3143" t="s">
        <v>1285</v>
      </c>
      <c r="D3143">
        <v>100</v>
      </c>
      <c r="E3143">
        <v>249999.99749999985</v>
      </c>
      <c r="F3143"/>
    </row>
    <row r="3144" spans="1:6" x14ac:dyDescent="0.3">
      <c r="A3144" t="s">
        <v>1446</v>
      </c>
      <c r="B3144" t="s">
        <v>1416</v>
      </c>
      <c r="C3144" t="s">
        <v>1285</v>
      </c>
      <c r="D3144">
        <v>100</v>
      </c>
      <c r="E3144">
        <v>251418.11611056383</v>
      </c>
      <c r="F3144"/>
    </row>
    <row r="3145" spans="1:6" x14ac:dyDescent="0.3">
      <c r="A3145" t="s">
        <v>1446</v>
      </c>
      <c r="B3145" t="s">
        <v>1418</v>
      </c>
      <c r="C3145" t="s">
        <v>1285</v>
      </c>
      <c r="D3145">
        <v>100</v>
      </c>
      <c r="E3145">
        <v>255800.00445999979</v>
      </c>
      <c r="F3145"/>
    </row>
    <row r="3146" spans="1:6" x14ac:dyDescent="0.3">
      <c r="A3146" t="s">
        <v>1446</v>
      </c>
      <c r="B3146" t="s">
        <v>1420</v>
      </c>
      <c r="C3146" t="s">
        <v>1285</v>
      </c>
      <c r="D3146">
        <v>100</v>
      </c>
      <c r="E3146">
        <v>265005.7711903156</v>
      </c>
      <c r="F3146"/>
    </row>
    <row r="3147" spans="1:6" x14ac:dyDescent="0.3">
      <c r="A3147" t="s">
        <v>1446</v>
      </c>
      <c r="B3147" t="s">
        <v>1352</v>
      </c>
      <c r="C3147" t="s">
        <v>1285</v>
      </c>
      <c r="D3147">
        <v>100</v>
      </c>
      <c r="E3147">
        <v>259999.9834999998</v>
      </c>
      <c r="F3147"/>
    </row>
    <row r="3148" spans="1:6" x14ac:dyDescent="0.3">
      <c r="A3148" t="s">
        <v>1446</v>
      </c>
      <c r="B3148" t="s">
        <v>1369</v>
      </c>
      <c r="C3148" t="s">
        <v>1285</v>
      </c>
      <c r="D3148">
        <v>100</v>
      </c>
      <c r="E3148">
        <v>254999.99744999982</v>
      </c>
      <c r="F3148"/>
    </row>
    <row r="3149" spans="1:6" x14ac:dyDescent="0.3">
      <c r="A3149" t="s">
        <v>1446</v>
      </c>
      <c r="B3149" t="s">
        <v>1422</v>
      </c>
      <c r="C3149" t="s">
        <v>1285</v>
      </c>
      <c r="D3149">
        <v>100</v>
      </c>
      <c r="E3149">
        <v>254999.99749999982</v>
      </c>
      <c r="F3149"/>
    </row>
    <row r="3150" spans="1:6" x14ac:dyDescent="0.3">
      <c r="A3150" t="s">
        <v>1446</v>
      </c>
      <c r="B3150" t="s">
        <v>1422</v>
      </c>
      <c r="C3150" t="s">
        <v>1285</v>
      </c>
      <c r="D3150">
        <v>100</v>
      </c>
      <c r="E3150">
        <v>254999.99749999982</v>
      </c>
      <c r="F3150"/>
    </row>
    <row r="3151" spans="1:6" x14ac:dyDescent="0.3">
      <c r="A3151" t="s">
        <v>1446</v>
      </c>
      <c r="B3151" t="s">
        <v>1424</v>
      </c>
      <c r="C3151" t="s">
        <v>1285</v>
      </c>
      <c r="D3151">
        <v>100</v>
      </c>
      <c r="E3151">
        <v>262500.0974999998</v>
      </c>
      <c r="F3151"/>
    </row>
    <row r="3152" spans="1:6" x14ac:dyDescent="0.3">
      <c r="A3152" t="s">
        <v>1446</v>
      </c>
      <c r="B3152" t="s">
        <v>1426</v>
      </c>
      <c r="C3152" t="s">
        <v>1285</v>
      </c>
      <c r="D3152">
        <v>100</v>
      </c>
      <c r="E3152">
        <v>264388.67193047743</v>
      </c>
      <c r="F3152"/>
    </row>
    <row r="3153" spans="1:6" x14ac:dyDescent="0.3">
      <c r="A3153" t="s">
        <v>1446</v>
      </c>
      <c r="B3153" t="s">
        <v>1386</v>
      </c>
      <c r="C3153" t="s">
        <v>1285</v>
      </c>
      <c r="D3153">
        <v>100</v>
      </c>
      <c r="E3153">
        <v>256244.93400730527</v>
      </c>
      <c r="F3153"/>
    </row>
    <row r="3154" spans="1:6" x14ac:dyDescent="0.3">
      <c r="A3154" t="s">
        <v>1446</v>
      </c>
      <c r="B3154" t="s">
        <v>1429</v>
      </c>
      <c r="C3154" t="s">
        <v>1285</v>
      </c>
      <c r="D3154">
        <v>100</v>
      </c>
      <c r="E3154">
        <v>257499.99749999976</v>
      </c>
      <c r="F3154"/>
    </row>
    <row r="3155" spans="1:6" x14ac:dyDescent="0.3">
      <c r="A3155" t="s">
        <v>1446</v>
      </c>
      <c r="B3155" t="s">
        <v>1432</v>
      </c>
      <c r="C3155" t="s">
        <v>1285</v>
      </c>
      <c r="D3155">
        <v>100</v>
      </c>
      <c r="E3155">
        <v>252500.00249999983</v>
      </c>
      <c r="F3155"/>
    </row>
    <row r="3156" spans="1:6" x14ac:dyDescent="0.3">
      <c r="A3156" t="s">
        <v>1446</v>
      </c>
      <c r="B3156" t="s">
        <v>1371</v>
      </c>
      <c r="C3156" t="s">
        <v>1285</v>
      </c>
      <c r="D3156">
        <v>100</v>
      </c>
      <c r="E3156">
        <v>249999.99749999985</v>
      </c>
      <c r="F3156"/>
    </row>
    <row r="3157" spans="1:6" x14ac:dyDescent="0.3">
      <c r="A3157" t="s">
        <v>1446</v>
      </c>
      <c r="B3157" t="s">
        <v>1433</v>
      </c>
      <c r="C3157" t="s">
        <v>1285</v>
      </c>
      <c r="D3157">
        <v>100</v>
      </c>
      <c r="E3157">
        <v>419629.67818928452</v>
      </c>
      <c r="F3157"/>
    </row>
    <row r="3158" spans="1:6" x14ac:dyDescent="0.3">
      <c r="A3158" t="s">
        <v>1446</v>
      </c>
      <c r="B3158" t="s">
        <v>1434</v>
      </c>
      <c r="C3158" t="s">
        <v>1285</v>
      </c>
      <c r="D3158">
        <v>100</v>
      </c>
      <c r="E3158">
        <v>249999.99749999985</v>
      </c>
      <c r="F3158"/>
    </row>
    <row r="3159" spans="1:6" x14ac:dyDescent="0.3">
      <c r="A3159" t="s">
        <v>1446</v>
      </c>
      <c r="B3159" t="s">
        <v>1372</v>
      </c>
      <c r="C3159" t="s">
        <v>1285</v>
      </c>
      <c r="D3159">
        <v>100</v>
      </c>
      <c r="E3159">
        <v>258506.00531165703</v>
      </c>
      <c r="F3159"/>
    </row>
    <row r="3160" spans="1:6" x14ac:dyDescent="0.3">
      <c r="A3160" t="s">
        <v>1446</v>
      </c>
      <c r="B3160" t="s">
        <v>1340</v>
      </c>
      <c r="C3160" t="s">
        <v>1285</v>
      </c>
      <c r="D3160">
        <v>100</v>
      </c>
      <c r="E3160">
        <v>260928.15484749209</v>
      </c>
      <c r="F3160"/>
    </row>
    <row r="3161" spans="1:6" x14ac:dyDescent="0.3">
      <c r="A3161" t="s">
        <v>1446</v>
      </c>
      <c r="B3161" t="s">
        <v>1375</v>
      </c>
      <c r="C3161" t="s">
        <v>1285</v>
      </c>
      <c r="D3161">
        <v>100</v>
      </c>
      <c r="E3161">
        <v>254999.99749999982</v>
      </c>
      <c r="F3161"/>
    </row>
    <row r="3162" spans="1:6" x14ac:dyDescent="0.3">
      <c r="A3162" t="s">
        <v>1446</v>
      </c>
      <c r="B3162" t="s">
        <v>1375</v>
      </c>
      <c r="C3162" t="s">
        <v>1285</v>
      </c>
      <c r="D3162">
        <v>100</v>
      </c>
      <c r="E3162">
        <v>254999.99749999982</v>
      </c>
      <c r="F3162"/>
    </row>
    <row r="3163" spans="1:6" x14ac:dyDescent="0.3">
      <c r="A3163" t="s">
        <v>1446</v>
      </c>
      <c r="B3163" t="s">
        <v>1343</v>
      </c>
      <c r="C3163" t="s">
        <v>1285</v>
      </c>
      <c r="D3163">
        <v>100</v>
      </c>
      <c r="E3163">
        <v>255000.0074999998</v>
      </c>
      <c r="F3163"/>
    </row>
    <row r="3164" spans="1:6" x14ac:dyDescent="0.3">
      <c r="A3164" t="s">
        <v>1446</v>
      </c>
      <c r="B3164" t="s">
        <v>1436</v>
      </c>
      <c r="C3164" t="s">
        <v>1285</v>
      </c>
      <c r="D3164">
        <v>100</v>
      </c>
      <c r="E3164">
        <v>272500.04256199981</v>
      </c>
      <c r="F3164"/>
    </row>
    <row r="3165" spans="1:6" x14ac:dyDescent="0.3">
      <c r="A3165" t="s">
        <v>1446</v>
      </c>
      <c r="B3165" t="s">
        <v>1436</v>
      </c>
      <c r="C3165" t="s">
        <v>1285</v>
      </c>
      <c r="D3165">
        <v>100</v>
      </c>
      <c r="E3165">
        <v>272500.04256199981</v>
      </c>
      <c r="F3165"/>
    </row>
    <row r="3166" spans="1:6" x14ac:dyDescent="0.3">
      <c r="A3166" t="s">
        <v>1446</v>
      </c>
      <c r="B3166" t="s">
        <v>1376</v>
      </c>
      <c r="C3166" t="s">
        <v>1285</v>
      </c>
      <c r="D3166">
        <v>100</v>
      </c>
      <c r="E3166">
        <v>267751.86889239255</v>
      </c>
      <c r="F3166"/>
    </row>
    <row r="3167" spans="1:6" x14ac:dyDescent="0.3">
      <c r="A3167" t="s">
        <v>1446</v>
      </c>
      <c r="B3167" t="s">
        <v>1355</v>
      </c>
      <c r="C3167" t="s">
        <v>1285</v>
      </c>
      <c r="D3167">
        <v>100</v>
      </c>
      <c r="E3167">
        <v>276517.13594974932</v>
      </c>
      <c r="F3167"/>
    </row>
    <row r="3168" spans="1:6" x14ac:dyDescent="0.3">
      <c r="A3168" t="s">
        <v>1446</v>
      </c>
      <c r="B3168" t="s">
        <v>1437</v>
      </c>
      <c r="C3168" t="s">
        <v>1285</v>
      </c>
      <c r="D3168">
        <v>100</v>
      </c>
      <c r="E3168">
        <v>260336.36249945554</v>
      </c>
      <c r="F3168"/>
    </row>
    <row r="3169" spans="1:6" x14ac:dyDescent="0.3">
      <c r="A3169" t="s">
        <v>1446</v>
      </c>
      <c r="B3169" t="s">
        <v>1440</v>
      </c>
      <c r="C3169" t="s">
        <v>1285</v>
      </c>
      <c r="D3169">
        <v>100</v>
      </c>
      <c r="E3169">
        <v>258980.45029331313</v>
      </c>
      <c r="F3169"/>
    </row>
    <row r="3170" spans="1:6" x14ac:dyDescent="0.3">
      <c r="A3170" t="s">
        <v>1446</v>
      </c>
      <c r="B3170" t="s">
        <v>1442</v>
      </c>
      <c r="C3170" t="s">
        <v>1285</v>
      </c>
      <c r="D3170">
        <v>100</v>
      </c>
      <c r="E3170">
        <v>262500.02249999979</v>
      </c>
      <c r="F3170"/>
    </row>
    <row r="3171" spans="1:6" x14ac:dyDescent="0.3">
      <c r="A3171" t="s">
        <v>1446</v>
      </c>
      <c r="B3171" t="s">
        <v>1395</v>
      </c>
      <c r="C3171" t="s">
        <v>1285</v>
      </c>
      <c r="D3171">
        <v>100</v>
      </c>
      <c r="E3171">
        <v>254999.99249999982</v>
      </c>
      <c r="F3171"/>
    </row>
    <row r="3172" spans="1:6" x14ac:dyDescent="0.3">
      <c r="A3172" t="s">
        <v>1446</v>
      </c>
      <c r="B3172" t="s">
        <v>1395</v>
      </c>
      <c r="C3172" t="s">
        <v>1285</v>
      </c>
      <c r="D3172">
        <v>100</v>
      </c>
      <c r="E3172">
        <v>254999.99249999982</v>
      </c>
      <c r="F3172"/>
    </row>
    <row r="3173" spans="1:6" x14ac:dyDescent="0.3">
      <c r="A3173" t="s">
        <v>1446</v>
      </c>
      <c r="B3173" t="s">
        <v>1389</v>
      </c>
      <c r="C3173" t="s">
        <v>1285</v>
      </c>
      <c r="D3173">
        <v>100</v>
      </c>
      <c r="E3173">
        <v>252500.00249999983</v>
      </c>
      <c r="F3173"/>
    </row>
    <row r="3174" spans="1:6" x14ac:dyDescent="0.3">
      <c r="A3174" t="s">
        <v>1446</v>
      </c>
      <c r="B3174" t="s">
        <v>1377</v>
      </c>
      <c r="C3174" t="s">
        <v>1285</v>
      </c>
      <c r="D3174">
        <v>100</v>
      </c>
      <c r="E3174">
        <v>249999.99749999985</v>
      </c>
      <c r="F3174"/>
    </row>
    <row r="3175" spans="1:6" x14ac:dyDescent="0.3">
      <c r="A3175" t="s">
        <v>1446</v>
      </c>
      <c r="B3175" t="s">
        <v>1357</v>
      </c>
      <c r="C3175" t="s">
        <v>1285</v>
      </c>
      <c r="D3175">
        <v>100</v>
      </c>
      <c r="E3175">
        <v>299697.35774606181</v>
      </c>
      <c r="F3175"/>
    </row>
    <row r="3176" spans="1:6" x14ac:dyDescent="0.3">
      <c r="A3176" t="s">
        <v>1446</v>
      </c>
      <c r="B3176" t="s">
        <v>1392</v>
      </c>
      <c r="C3176" t="s">
        <v>1285</v>
      </c>
      <c r="D3176">
        <v>100</v>
      </c>
      <c r="E3176">
        <v>311795.11191707035</v>
      </c>
      <c r="F3176"/>
    </row>
    <row r="3177" spans="1:6" x14ac:dyDescent="0.3">
      <c r="A3177" t="s">
        <v>1446</v>
      </c>
      <c r="B3177" t="s">
        <v>1392</v>
      </c>
      <c r="C3177" t="s">
        <v>1285</v>
      </c>
      <c r="D3177">
        <v>100</v>
      </c>
      <c r="E3177">
        <v>311795.11191707035</v>
      </c>
      <c r="F3177"/>
    </row>
    <row r="3178" spans="1:6" x14ac:dyDescent="0.3">
      <c r="A3178" t="s">
        <v>1446</v>
      </c>
      <c r="B3178" t="s">
        <v>1444</v>
      </c>
      <c r="C3178" t="s">
        <v>1285</v>
      </c>
      <c r="D3178">
        <v>100</v>
      </c>
      <c r="E3178">
        <v>249999.99749999985</v>
      </c>
      <c r="F3178"/>
    </row>
    <row r="3179" spans="1:6" x14ac:dyDescent="0.3">
      <c r="A3179" t="s">
        <v>1446</v>
      </c>
      <c r="B3179" t="s">
        <v>1345</v>
      </c>
      <c r="C3179" t="s">
        <v>1285</v>
      </c>
      <c r="D3179">
        <v>100</v>
      </c>
      <c r="E3179">
        <v>249999.99749999985</v>
      </c>
      <c r="F3179"/>
    </row>
    <row r="3180" spans="1:6" x14ac:dyDescent="0.3">
      <c r="A3180" t="s">
        <v>1446</v>
      </c>
      <c r="B3180" t="s">
        <v>1382</v>
      </c>
      <c r="C3180" t="s">
        <v>1285</v>
      </c>
      <c r="D3180">
        <v>100</v>
      </c>
      <c r="E3180">
        <v>255194.90598226761</v>
      </c>
      <c r="F3180"/>
    </row>
    <row r="3181" spans="1:6" x14ac:dyDescent="0.3">
      <c r="A3181" t="s">
        <v>1446</v>
      </c>
      <c r="B3181" t="s">
        <v>1384</v>
      </c>
      <c r="C3181" t="s">
        <v>1285</v>
      </c>
      <c r="D3181">
        <v>100</v>
      </c>
      <c r="E3181">
        <v>300727.01037101733</v>
      </c>
      <c r="F3181"/>
    </row>
    <row r="3182" spans="1:6" x14ac:dyDescent="0.3">
      <c r="A3182" t="s">
        <v>1446</v>
      </c>
      <c r="B3182" t="s">
        <v>1360</v>
      </c>
      <c r="C3182" t="s">
        <v>1285</v>
      </c>
      <c r="D3182">
        <v>100</v>
      </c>
      <c r="E3182">
        <v>477176.03138025582</v>
      </c>
      <c r="F3182"/>
    </row>
    <row r="3183" spans="1:6" x14ac:dyDescent="0.3">
      <c r="A3183" t="s">
        <v>1446</v>
      </c>
      <c r="B3183" t="s">
        <v>1446</v>
      </c>
      <c r="C3183" t="s">
        <v>1285</v>
      </c>
      <c r="D3183">
        <v>100</v>
      </c>
      <c r="E3183">
        <v>499999.9949999997</v>
      </c>
      <c r="F3183"/>
    </row>
    <row r="3184" spans="1:6" x14ac:dyDescent="0.3">
      <c r="A3184" t="s">
        <v>1446</v>
      </c>
      <c r="B3184" t="s">
        <v>1448</v>
      </c>
      <c r="C3184" t="s">
        <v>1285</v>
      </c>
      <c r="D3184">
        <v>100</v>
      </c>
      <c r="E3184">
        <v>249999.99749999985</v>
      </c>
      <c r="F3184"/>
    </row>
    <row r="3185" spans="1:6" x14ac:dyDescent="0.3">
      <c r="A3185" t="s">
        <v>1446</v>
      </c>
      <c r="B3185" t="s">
        <v>1363</v>
      </c>
      <c r="C3185" t="s">
        <v>1285</v>
      </c>
      <c r="D3185">
        <v>100</v>
      </c>
      <c r="E3185">
        <v>314124.30981369322</v>
      </c>
      <c r="F3185"/>
    </row>
    <row r="3186" spans="1:6" x14ac:dyDescent="0.3">
      <c r="A3186" t="s">
        <v>1446</v>
      </c>
      <c r="B3186" t="s">
        <v>1450</v>
      </c>
      <c r="C3186" t="s">
        <v>1285</v>
      </c>
      <c r="D3186">
        <v>100</v>
      </c>
      <c r="E3186">
        <v>347705.61417147092</v>
      </c>
      <c r="F3186"/>
    </row>
    <row r="3187" spans="1:6" x14ac:dyDescent="0.3">
      <c r="A3187" t="s">
        <v>1446</v>
      </c>
      <c r="B3187" t="s">
        <v>1453</v>
      </c>
      <c r="C3187" t="s">
        <v>1285</v>
      </c>
      <c r="D3187">
        <v>100</v>
      </c>
      <c r="E3187">
        <v>546454.90195752052</v>
      </c>
      <c r="F3187"/>
    </row>
    <row r="3188" spans="1:6" x14ac:dyDescent="0.3">
      <c r="A3188" t="s">
        <v>1448</v>
      </c>
      <c r="C3188" t="s">
        <v>1285</v>
      </c>
      <c r="D3188">
        <v>100</v>
      </c>
      <c r="E3188">
        <v>249999.75</v>
      </c>
      <c r="F3188"/>
    </row>
    <row r="3189" spans="1:6" x14ac:dyDescent="0.3">
      <c r="A3189" t="s">
        <v>1448</v>
      </c>
      <c r="B3189" t="s">
        <v>1398</v>
      </c>
      <c r="C3189" t="s">
        <v>1285</v>
      </c>
      <c r="D3189">
        <v>100</v>
      </c>
      <c r="E3189">
        <v>252224.15941098481</v>
      </c>
      <c r="F3189"/>
    </row>
    <row r="3190" spans="1:6" x14ac:dyDescent="0.3">
      <c r="A3190" t="s">
        <v>1448</v>
      </c>
      <c r="B3190" t="s">
        <v>1400</v>
      </c>
      <c r="C3190" t="s">
        <v>1285</v>
      </c>
      <c r="D3190">
        <v>100</v>
      </c>
      <c r="E3190">
        <v>250276.50513493485</v>
      </c>
      <c r="F3190"/>
    </row>
    <row r="3191" spans="1:6" x14ac:dyDescent="0.3">
      <c r="A3191" t="s">
        <v>1448</v>
      </c>
      <c r="B3191" t="s">
        <v>1331</v>
      </c>
      <c r="C3191" t="s">
        <v>1285</v>
      </c>
      <c r="D3191">
        <v>100</v>
      </c>
      <c r="E3191">
        <v>249999.75</v>
      </c>
      <c r="F3191"/>
    </row>
    <row r="3192" spans="1:6" x14ac:dyDescent="0.3">
      <c r="A3192" t="s">
        <v>1448</v>
      </c>
      <c r="B3192" t="s">
        <v>1403</v>
      </c>
      <c r="C3192" t="s">
        <v>1285</v>
      </c>
      <c r="D3192">
        <v>100</v>
      </c>
      <c r="E3192">
        <v>249999.75</v>
      </c>
      <c r="F3192"/>
    </row>
    <row r="3193" spans="1:6" x14ac:dyDescent="0.3">
      <c r="A3193" t="s">
        <v>1448</v>
      </c>
      <c r="B3193" t="s">
        <v>1335</v>
      </c>
      <c r="C3193" t="s">
        <v>1285</v>
      </c>
      <c r="D3193">
        <v>100</v>
      </c>
      <c r="E3193">
        <v>249999.75</v>
      </c>
      <c r="F3193"/>
    </row>
    <row r="3194" spans="1:6" x14ac:dyDescent="0.3">
      <c r="A3194" t="s">
        <v>1448</v>
      </c>
      <c r="B3194" t="s">
        <v>1405</v>
      </c>
      <c r="C3194" t="s">
        <v>1285</v>
      </c>
      <c r="D3194">
        <v>100</v>
      </c>
      <c r="E3194">
        <v>376024.82314067415</v>
      </c>
      <c r="F3194"/>
    </row>
    <row r="3195" spans="1:6" x14ac:dyDescent="0.3">
      <c r="A3195" t="s">
        <v>1448</v>
      </c>
      <c r="B3195" t="s">
        <v>1348</v>
      </c>
      <c r="C3195" t="s">
        <v>1285</v>
      </c>
      <c r="D3195">
        <v>100</v>
      </c>
      <c r="E3195">
        <v>267696.76000476064</v>
      </c>
      <c r="F3195"/>
    </row>
    <row r="3196" spans="1:6" x14ac:dyDescent="0.3">
      <c r="A3196" t="s">
        <v>1448</v>
      </c>
      <c r="B3196" t="s">
        <v>1351</v>
      </c>
      <c r="C3196" t="s">
        <v>1285</v>
      </c>
      <c r="D3196">
        <v>100</v>
      </c>
      <c r="E3196">
        <v>267103.52056203323</v>
      </c>
      <c r="F3196"/>
    </row>
    <row r="3197" spans="1:6" x14ac:dyDescent="0.3">
      <c r="A3197" t="s">
        <v>1448</v>
      </c>
      <c r="B3197" t="s">
        <v>1337</v>
      </c>
      <c r="C3197" t="s">
        <v>1285</v>
      </c>
      <c r="D3197">
        <v>100</v>
      </c>
      <c r="E3197">
        <v>369446.1015172425</v>
      </c>
      <c r="F3197"/>
    </row>
    <row r="3198" spans="1:6" x14ac:dyDescent="0.3">
      <c r="A3198" t="s">
        <v>1448</v>
      </c>
      <c r="B3198" t="s">
        <v>1407</v>
      </c>
      <c r="C3198" t="s">
        <v>1285</v>
      </c>
      <c r="D3198">
        <v>100</v>
      </c>
      <c r="E3198">
        <v>478665.70203161647</v>
      </c>
      <c r="F3198"/>
    </row>
    <row r="3199" spans="1:6" x14ac:dyDescent="0.3">
      <c r="A3199" t="s">
        <v>1448</v>
      </c>
      <c r="B3199" t="s">
        <v>1410</v>
      </c>
      <c r="C3199" t="s">
        <v>1285</v>
      </c>
      <c r="D3199">
        <v>100</v>
      </c>
      <c r="E3199">
        <v>499999.75</v>
      </c>
      <c r="F3199"/>
    </row>
    <row r="3200" spans="1:6" x14ac:dyDescent="0.3">
      <c r="A3200" t="s">
        <v>1448</v>
      </c>
      <c r="B3200" t="s">
        <v>1412</v>
      </c>
      <c r="C3200" t="s">
        <v>1285</v>
      </c>
      <c r="D3200">
        <v>100</v>
      </c>
      <c r="E3200">
        <v>499334.50988938502</v>
      </c>
      <c r="F3200"/>
    </row>
    <row r="3201" spans="1:6" x14ac:dyDescent="0.3">
      <c r="A3201" t="s">
        <v>1448</v>
      </c>
      <c r="B3201" t="s">
        <v>1414</v>
      </c>
      <c r="C3201" t="s">
        <v>1285</v>
      </c>
      <c r="D3201">
        <v>100</v>
      </c>
      <c r="E3201">
        <v>335086.38955927308</v>
      </c>
      <c r="F3201"/>
    </row>
    <row r="3202" spans="1:6" x14ac:dyDescent="0.3">
      <c r="A3202" t="s">
        <v>1448</v>
      </c>
      <c r="B3202" t="s">
        <v>1367</v>
      </c>
      <c r="C3202" t="s">
        <v>1285</v>
      </c>
      <c r="D3202">
        <v>100</v>
      </c>
      <c r="E3202">
        <v>413492.8416606973</v>
      </c>
      <c r="F3202"/>
    </row>
    <row r="3203" spans="1:6" x14ac:dyDescent="0.3">
      <c r="A3203" t="s">
        <v>1448</v>
      </c>
      <c r="B3203" t="s">
        <v>1416</v>
      </c>
      <c r="C3203" t="s">
        <v>1285</v>
      </c>
      <c r="D3203">
        <v>100</v>
      </c>
      <c r="E3203">
        <v>486111.35682649253</v>
      </c>
      <c r="F3203"/>
    </row>
    <row r="3204" spans="1:6" x14ac:dyDescent="0.3">
      <c r="A3204" t="s">
        <v>1448</v>
      </c>
      <c r="B3204" t="s">
        <v>1418</v>
      </c>
      <c r="C3204" t="s">
        <v>1285</v>
      </c>
      <c r="D3204">
        <v>100</v>
      </c>
      <c r="E3204">
        <v>251649.75198</v>
      </c>
      <c r="F3204"/>
    </row>
    <row r="3205" spans="1:6" x14ac:dyDescent="0.3">
      <c r="A3205" t="s">
        <v>1448</v>
      </c>
      <c r="B3205" t="s">
        <v>1420</v>
      </c>
      <c r="C3205" t="s">
        <v>1285</v>
      </c>
      <c r="D3205">
        <v>100</v>
      </c>
      <c r="E3205">
        <v>261944.19441750002</v>
      </c>
      <c r="F3205"/>
    </row>
    <row r="3206" spans="1:6" x14ac:dyDescent="0.3">
      <c r="A3206" t="s">
        <v>1448</v>
      </c>
      <c r="B3206" t="s">
        <v>1352</v>
      </c>
      <c r="C3206" t="s">
        <v>1285</v>
      </c>
      <c r="D3206">
        <v>100</v>
      </c>
      <c r="E3206">
        <v>257499.7395</v>
      </c>
      <c r="F3206"/>
    </row>
    <row r="3207" spans="1:6" x14ac:dyDescent="0.3">
      <c r="A3207" t="s">
        <v>1448</v>
      </c>
      <c r="B3207" t="s">
        <v>1369</v>
      </c>
      <c r="C3207" t="s">
        <v>1285</v>
      </c>
      <c r="D3207">
        <v>100</v>
      </c>
      <c r="E3207">
        <v>253587.0063749362</v>
      </c>
      <c r="F3207"/>
    </row>
    <row r="3208" spans="1:6" x14ac:dyDescent="0.3">
      <c r="A3208" t="s">
        <v>1448</v>
      </c>
      <c r="B3208" t="s">
        <v>1422</v>
      </c>
      <c r="C3208" t="s">
        <v>1285</v>
      </c>
      <c r="D3208">
        <v>100</v>
      </c>
      <c r="E3208">
        <v>249999.75</v>
      </c>
      <c r="F3208"/>
    </row>
    <row r="3209" spans="1:6" x14ac:dyDescent="0.3">
      <c r="A3209" t="s">
        <v>1448</v>
      </c>
      <c r="B3209" t="s">
        <v>1422</v>
      </c>
      <c r="C3209" t="s">
        <v>1285</v>
      </c>
      <c r="D3209">
        <v>100</v>
      </c>
      <c r="E3209">
        <v>249999.75</v>
      </c>
      <c r="F3209"/>
    </row>
    <row r="3210" spans="1:6" x14ac:dyDescent="0.3">
      <c r="A3210" t="s">
        <v>1448</v>
      </c>
      <c r="B3210" t="s">
        <v>1424</v>
      </c>
      <c r="C3210" t="s">
        <v>1285</v>
      </c>
      <c r="D3210">
        <v>100</v>
      </c>
      <c r="E3210">
        <v>267442.58857719501</v>
      </c>
      <c r="F3210"/>
    </row>
    <row r="3211" spans="1:6" x14ac:dyDescent="0.3">
      <c r="A3211" t="s">
        <v>1448</v>
      </c>
      <c r="B3211" t="s">
        <v>1426</v>
      </c>
      <c r="C3211" t="s">
        <v>1285</v>
      </c>
      <c r="D3211">
        <v>100</v>
      </c>
      <c r="E3211">
        <v>252997.80401349711</v>
      </c>
      <c r="F3211"/>
    </row>
    <row r="3212" spans="1:6" x14ac:dyDescent="0.3">
      <c r="A3212" t="s">
        <v>1448</v>
      </c>
      <c r="B3212" t="s">
        <v>1386</v>
      </c>
      <c r="C3212" t="s">
        <v>1285</v>
      </c>
      <c r="D3212">
        <v>100</v>
      </c>
      <c r="E3212">
        <v>250688.13357867207</v>
      </c>
      <c r="F3212"/>
    </row>
    <row r="3213" spans="1:6" x14ac:dyDescent="0.3">
      <c r="A3213" t="s">
        <v>1448</v>
      </c>
      <c r="B3213" t="s">
        <v>1429</v>
      </c>
      <c r="C3213" t="s">
        <v>1285</v>
      </c>
      <c r="D3213">
        <v>100</v>
      </c>
      <c r="E3213">
        <v>252499.75</v>
      </c>
      <c r="F3213"/>
    </row>
    <row r="3214" spans="1:6" x14ac:dyDescent="0.3">
      <c r="A3214" t="s">
        <v>1448</v>
      </c>
      <c r="B3214" t="s">
        <v>1432</v>
      </c>
      <c r="C3214" t="s">
        <v>1285</v>
      </c>
      <c r="D3214">
        <v>100</v>
      </c>
      <c r="E3214">
        <v>254747.04311062506</v>
      </c>
      <c r="F3214"/>
    </row>
    <row r="3215" spans="1:6" x14ac:dyDescent="0.3">
      <c r="A3215" t="s">
        <v>1448</v>
      </c>
      <c r="B3215" t="s">
        <v>1371</v>
      </c>
      <c r="C3215" t="s">
        <v>1285</v>
      </c>
      <c r="D3215">
        <v>100</v>
      </c>
      <c r="E3215">
        <v>249999.75</v>
      </c>
      <c r="F3215"/>
    </row>
    <row r="3216" spans="1:6" x14ac:dyDescent="0.3">
      <c r="A3216" t="s">
        <v>1448</v>
      </c>
      <c r="B3216" t="s">
        <v>1433</v>
      </c>
      <c r="C3216" t="s">
        <v>1285</v>
      </c>
      <c r="D3216">
        <v>100</v>
      </c>
      <c r="E3216">
        <v>252499.74997170002</v>
      </c>
      <c r="F3216"/>
    </row>
    <row r="3217" spans="1:6" x14ac:dyDescent="0.3">
      <c r="A3217" t="s">
        <v>1448</v>
      </c>
      <c r="B3217" t="s">
        <v>1434</v>
      </c>
      <c r="C3217" t="s">
        <v>1285</v>
      </c>
      <c r="D3217">
        <v>100</v>
      </c>
      <c r="E3217">
        <v>447996.57857222261</v>
      </c>
      <c r="F3217"/>
    </row>
    <row r="3218" spans="1:6" x14ac:dyDescent="0.3">
      <c r="A3218" t="s">
        <v>1448</v>
      </c>
      <c r="B3218" t="s">
        <v>1372</v>
      </c>
      <c r="C3218" t="s">
        <v>1285</v>
      </c>
      <c r="D3218">
        <v>100</v>
      </c>
      <c r="E3218">
        <v>252621.59324994189</v>
      </c>
      <c r="F3218"/>
    </row>
    <row r="3219" spans="1:6" x14ac:dyDescent="0.3">
      <c r="A3219" t="s">
        <v>1448</v>
      </c>
      <c r="B3219" t="s">
        <v>1340</v>
      </c>
      <c r="C3219" t="s">
        <v>1285</v>
      </c>
      <c r="D3219">
        <v>100</v>
      </c>
      <c r="E3219">
        <v>261449.2223406648</v>
      </c>
      <c r="F3219"/>
    </row>
    <row r="3220" spans="1:6" x14ac:dyDescent="0.3">
      <c r="A3220" t="s">
        <v>1448</v>
      </c>
      <c r="B3220" t="s">
        <v>1375</v>
      </c>
      <c r="C3220" t="s">
        <v>1285</v>
      </c>
      <c r="D3220">
        <v>100</v>
      </c>
      <c r="E3220">
        <v>261249.75</v>
      </c>
      <c r="F3220"/>
    </row>
    <row r="3221" spans="1:6" x14ac:dyDescent="0.3">
      <c r="A3221" t="s">
        <v>1448</v>
      </c>
      <c r="B3221" t="s">
        <v>1375</v>
      </c>
      <c r="C3221" t="s">
        <v>1285</v>
      </c>
      <c r="D3221">
        <v>100</v>
      </c>
      <c r="E3221">
        <v>261249.75</v>
      </c>
      <c r="F3221"/>
    </row>
    <row r="3222" spans="1:6" x14ac:dyDescent="0.3">
      <c r="A3222" t="s">
        <v>1448</v>
      </c>
      <c r="B3222" t="s">
        <v>1343</v>
      </c>
      <c r="C3222" t="s">
        <v>1285</v>
      </c>
      <c r="D3222">
        <v>100</v>
      </c>
      <c r="E3222">
        <v>249999.75</v>
      </c>
      <c r="F3222"/>
    </row>
    <row r="3223" spans="1:6" x14ac:dyDescent="0.3">
      <c r="A3223" t="s">
        <v>1448</v>
      </c>
      <c r="B3223" t="s">
        <v>1436</v>
      </c>
      <c r="C3223" t="s">
        <v>1285</v>
      </c>
      <c r="D3223">
        <v>100</v>
      </c>
      <c r="E3223">
        <v>252500.18332949711</v>
      </c>
      <c r="F3223"/>
    </row>
    <row r="3224" spans="1:6" x14ac:dyDescent="0.3">
      <c r="A3224" t="s">
        <v>1448</v>
      </c>
      <c r="B3224" t="s">
        <v>1436</v>
      </c>
      <c r="C3224" t="s">
        <v>1285</v>
      </c>
      <c r="D3224">
        <v>100</v>
      </c>
      <c r="E3224">
        <v>252500.18332949711</v>
      </c>
      <c r="F3224"/>
    </row>
    <row r="3225" spans="1:6" x14ac:dyDescent="0.3">
      <c r="A3225" t="s">
        <v>1448</v>
      </c>
      <c r="B3225" t="s">
        <v>1376</v>
      </c>
      <c r="C3225" t="s">
        <v>1285</v>
      </c>
      <c r="D3225">
        <v>100</v>
      </c>
      <c r="E3225">
        <v>249999.75</v>
      </c>
      <c r="F3225"/>
    </row>
    <row r="3226" spans="1:6" x14ac:dyDescent="0.3">
      <c r="A3226" t="s">
        <v>1448</v>
      </c>
      <c r="B3226" t="s">
        <v>1355</v>
      </c>
      <c r="C3226" t="s">
        <v>1285</v>
      </c>
      <c r="D3226">
        <v>100</v>
      </c>
      <c r="E3226">
        <v>293875.00420290738</v>
      </c>
      <c r="F3226"/>
    </row>
    <row r="3227" spans="1:6" x14ac:dyDescent="0.3">
      <c r="A3227" t="s">
        <v>1448</v>
      </c>
      <c r="B3227" t="s">
        <v>1437</v>
      </c>
      <c r="C3227" t="s">
        <v>1285</v>
      </c>
      <c r="D3227">
        <v>100</v>
      </c>
      <c r="E3227">
        <v>251038.17401488288</v>
      </c>
      <c r="F3227"/>
    </row>
    <row r="3228" spans="1:6" x14ac:dyDescent="0.3">
      <c r="A3228" t="s">
        <v>1448</v>
      </c>
      <c r="B3228" t="s">
        <v>1440</v>
      </c>
      <c r="C3228" t="s">
        <v>1285</v>
      </c>
      <c r="D3228">
        <v>100</v>
      </c>
      <c r="E3228">
        <v>253329.77981768039</v>
      </c>
      <c r="F3228"/>
    </row>
    <row r="3229" spans="1:6" x14ac:dyDescent="0.3">
      <c r="A3229" t="s">
        <v>1448</v>
      </c>
      <c r="B3229" t="s">
        <v>1442</v>
      </c>
      <c r="C3229" t="s">
        <v>1285</v>
      </c>
      <c r="D3229">
        <v>100</v>
      </c>
      <c r="E3229">
        <v>254999.76</v>
      </c>
      <c r="F3229"/>
    </row>
    <row r="3230" spans="1:6" x14ac:dyDescent="0.3">
      <c r="A3230" t="s">
        <v>1448</v>
      </c>
      <c r="B3230" t="s">
        <v>1395</v>
      </c>
      <c r="C3230" t="s">
        <v>1285</v>
      </c>
      <c r="D3230">
        <v>100</v>
      </c>
      <c r="E3230">
        <v>254999.745</v>
      </c>
      <c r="F3230"/>
    </row>
    <row r="3231" spans="1:6" x14ac:dyDescent="0.3">
      <c r="A3231" t="s">
        <v>1448</v>
      </c>
      <c r="B3231" t="s">
        <v>1395</v>
      </c>
      <c r="C3231" t="s">
        <v>1285</v>
      </c>
      <c r="D3231">
        <v>100</v>
      </c>
      <c r="E3231">
        <v>254999.745</v>
      </c>
      <c r="F3231"/>
    </row>
    <row r="3232" spans="1:6" x14ac:dyDescent="0.3">
      <c r="A3232" t="s">
        <v>1448</v>
      </c>
      <c r="B3232" t="s">
        <v>1389</v>
      </c>
      <c r="C3232" t="s">
        <v>1285</v>
      </c>
      <c r="D3232">
        <v>100</v>
      </c>
      <c r="E3232">
        <v>332812.41562500002</v>
      </c>
      <c r="F3232"/>
    </row>
    <row r="3233" spans="1:6" x14ac:dyDescent="0.3">
      <c r="A3233" t="s">
        <v>1448</v>
      </c>
      <c r="B3233" t="s">
        <v>1377</v>
      </c>
      <c r="C3233" t="s">
        <v>1285</v>
      </c>
      <c r="D3233">
        <v>100</v>
      </c>
      <c r="E3233">
        <v>439468.4469476997</v>
      </c>
      <c r="F3233"/>
    </row>
    <row r="3234" spans="1:6" x14ac:dyDescent="0.3">
      <c r="A3234" t="s">
        <v>1448</v>
      </c>
      <c r="B3234" t="s">
        <v>1357</v>
      </c>
      <c r="C3234" t="s">
        <v>1285</v>
      </c>
      <c r="D3234">
        <v>100</v>
      </c>
      <c r="E3234">
        <v>262259.85862385872</v>
      </c>
      <c r="F3234"/>
    </row>
    <row r="3235" spans="1:6" x14ac:dyDescent="0.3">
      <c r="A3235" t="s">
        <v>1448</v>
      </c>
      <c r="B3235" t="s">
        <v>1392</v>
      </c>
      <c r="C3235" t="s">
        <v>1285</v>
      </c>
      <c r="D3235">
        <v>100</v>
      </c>
      <c r="E3235">
        <v>343396.45453145599</v>
      </c>
      <c r="F3235"/>
    </row>
    <row r="3236" spans="1:6" x14ac:dyDescent="0.3">
      <c r="A3236" t="s">
        <v>1448</v>
      </c>
      <c r="B3236" t="s">
        <v>1392</v>
      </c>
      <c r="C3236" t="s">
        <v>1285</v>
      </c>
      <c r="D3236">
        <v>100</v>
      </c>
      <c r="E3236">
        <v>343396.45453145599</v>
      </c>
      <c r="F3236"/>
    </row>
    <row r="3237" spans="1:6" x14ac:dyDescent="0.3">
      <c r="A3237" t="s">
        <v>1448</v>
      </c>
      <c r="B3237" t="s">
        <v>1444</v>
      </c>
      <c r="C3237" t="s">
        <v>1285</v>
      </c>
      <c r="D3237">
        <v>100</v>
      </c>
      <c r="E3237">
        <v>398127.04454236111</v>
      </c>
      <c r="F3237"/>
    </row>
    <row r="3238" spans="1:6" x14ac:dyDescent="0.3">
      <c r="A3238" t="s">
        <v>1448</v>
      </c>
      <c r="B3238" t="s">
        <v>1345</v>
      </c>
      <c r="C3238" t="s">
        <v>1285</v>
      </c>
      <c r="D3238">
        <v>100</v>
      </c>
      <c r="E3238">
        <v>249999.75</v>
      </c>
      <c r="F3238"/>
    </row>
    <row r="3239" spans="1:6" x14ac:dyDescent="0.3">
      <c r="A3239" t="s">
        <v>1448</v>
      </c>
      <c r="B3239" t="s">
        <v>1382</v>
      </c>
      <c r="C3239" t="s">
        <v>1285</v>
      </c>
      <c r="D3239">
        <v>100</v>
      </c>
      <c r="E3239">
        <v>259350.06989228021</v>
      </c>
      <c r="F3239"/>
    </row>
    <row r="3240" spans="1:6" x14ac:dyDescent="0.3">
      <c r="A3240" t="s">
        <v>1448</v>
      </c>
      <c r="B3240" t="s">
        <v>1384</v>
      </c>
      <c r="C3240" t="s">
        <v>1285</v>
      </c>
      <c r="D3240">
        <v>100</v>
      </c>
      <c r="E3240">
        <v>294780.85608181922</v>
      </c>
      <c r="F3240"/>
    </row>
    <row r="3241" spans="1:6" x14ac:dyDescent="0.3">
      <c r="A3241" t="s">
        <v>1448</v>
      </c>
      <c r="B3241" t="s">
        <v>1360</v>
      </c>
      <c r="C3241" t="s">
        <v>1285</v>
      </c>
      <c r="D3241">
        <v>100</v>
      </c>
      <c r="E3241">
        <v>252499.75</v>
      </c>
      <c r="F3241"/>
    </row>
    <row r="3242" spans="1:6" x14ac:dyDescent="0.3">
      <c r="A3242" t="s">
        <v>1448</v>
      </c>
      <c r="B3242" t="s">
        <v>1446</v>
      </c>
      <c r="C3242" t="s">
        <v>1285</v>
      </c>
      <c r="D3242">
        <v>100</v>
      </c>
      <c r="E3242">
        <v>256212.6884240926</v>
      </c>
      <c r="F3242"/>
    </row>
    <row r="3243" spans="1:6" x14ac:dyDescent="0.3">
      <c r="A3243" t="s">
        <v>1448</v>
      </c>
      <c r="B3243" t="s">
        <v>1448</v>
      </c>
      <c r="C3243" t="s">
        <v>1285</v>
      </c>
      <c r="D3243">
        <v>100</v>
      </c>
      <c r="E3243">
        <v>499999.5</v>
      </c>
      <c r="F3243"/>
    </row>
    <row r="3244" spans="1:6" x14ac:dyDescent="0.3">
      <c r="A3244" t="s">
        <v>1448</v>
      </c>
      <c r="B3244" t="s">
        <v>1363</v>
      </c>
      <c r="C3244" t="s">
        <v>1285</v>
      </c>
      <c r="D3244">
        <v>100</v>
      </c>
      <c r="E3244">
        <v>311145.88355832425</v>
      </c>
      <c r="F3244"/>
    </row>
    <row r="3245" spans="1:6" x14ac:dyDescent="0.3">
      <c r="A3245" t="s">
        <v>1448</v>
      </c>
      <c r="B3245" t="s">
        <v>1450</v>
      </c>
      <c r="C3245" t="s">
        <v>1285</v>
      </c>
      <c r="D3245">
        <v>100</v>
      </c>
      <c r="E3245">
        <v>267695.8549571847</v>
      </c>
      <c r="F3245"/>
    </row>
    <row r="3246" spans="1:6" x14ac:dyDescent="0.3">
      <c r="A3246" t="s">
        <v>1448</v>
      </c>
      <c r="B3246" t="s">
        <v>1453</v>
      </c>
      <c r="C3246" t="s">
        <v>1285</v>
      </c>
      <c r="D3246">
        <v>100</v>
      </c>
      <c r="E3246">
        <v>513840.93489802303</v>
      </c>
      <c r="F3246"/>
    </row>
    <row r="3247" spans="1:6" x14ac:dyDescent="0.3">
      <c r="A3247" t="s">
        <v>1363</v>
      </c>
      <c r="C3247" t="s">
        <v>1285</v>
      </c>
      <c r="D3247">
        <v>100</v>
      </c>
      <c r="E3247">
        <v>249999.75</v>
      </c>
      <c r="F3247"/>
    </row>
    <row r="3248" spans="1:6" x14ac:dyDescent="0.3">
      <c r="A3248" t="s">
        <v>1363</v>
      </c>
      <c r="B3248" t="s">
        <v>1398</v>
      </c>
      <c r="C3248" t="s">
        <v>1285</v>
      </c>
      <c r="D3248">
        <v>100</v>
      </c>
      <c r="E3248">
        <v>403666.96334242821</v>
      </c>
      <c r="F3248"/>
    </row>
    <row r="3249" spans="1:6" x14ac:dyDescent="0.3">
      <c r="A3249" t="s">
        <v>1363</v>
      </c>
      <c r="B3249" t="s">
        <v>1400</v>
      </c>
      <c r="C3249" t="s">
        <v>1285</v>
      </c>
      <c r="D3249">
        <v>100</v>
      </c>
      <c r="E3249">
        <v>420967.14416289522</v>
      </c>
      <c r="F3249"/>
    </row>
    <row r="3250" spans="1:6" x14ac:dyDescent="0.3">
      <c r="A3250" t="s">
        <v>1363</v>
      </c>
      <c r="B3250" t="s">
        <v>1331</v>
      </c>
      <c r="C3250" t="s">
        <v>1285</v>
      </c>
      <c r="D3250">
        <v>100</v>
      </c>
      <c r="E3250">
        <v>285086.94451341766</v>
      </c>
      <c r="F3250"/>
    </row>
    <row r="3251" spans="1:6" x14ac:dyDescent="0.3">
      <c r="A3251" t="s">
        <v>1363</v>
      </c>
      <c r="B3251" t="s">
        <v>1403</v>
      </c>
      <c r="C3251" t="s">
        <v>1285</v>
      </c>
      <c r="D3251">
        <v>100</v>
      </c>
      <c r="E3251">
        <v>331554.98996965762</v>
      </c>
      <c r="F3251"/>
    </row>
    <row r="3252" spans="1:6" x14ac:dyDescent="0.3">
      <c r="A3252" t="s">
        <v>1363</v>
      </c>
      <c r="B3252" t="s">
        <v>1335</v>
      </c>
      <c r="C3252" t="s">
        <v>1285</v>
      </c>
      <c r="D3252">
        <v>100</v>
      </c>
      <c r="E3252">
        <v>280164.26479245233</v>
      </c>
      <c r="F3252"/>
    </row>
    <row r="3253" spans="1:6" x14ac:dyDescent="0.3">
      <c r="A3253" t="s">
        <v>1363</v>
      </c>
      <c r="B3253" t="s">
        <v>1405</v>
      </c>
      <c r="C3253" t="s">
        <v>1285</v>
      </c>
      <c r="D3253">
        <v>100</v>
      </c>
      <c r="E3253">
        <v>271057.46019401314</v>
      </c>
      <c r="F3253"/>
    </row>
    <row r="3254" spans="1:6" x14ac:dyDescent="0.3">
      <c r="A3254" t="s">
        <v>1363</v>
      </c>
      <c r="B3254" t="s">
        <v>1348</v>
      </c>
      <c r="C3254" t="s">
        <v>1285</v>
      </c>
      <c r="D3254">
        <v>100</v>
      </c>
      <c r="E3254">
        <v>294012.17372595362</v>
      </c>
      <c r="F3254"/>
    </row>
    <row r="3255" spans="1:6" x14ac:dyDescent="0.3">
      <c r="A3255" t="s">
        <v>1363</v>
      </c>
      <c r="B3255" t="s">
        <v>1351</v>
      </c>
      <c r="C3255" t="s">
        <v>1285</v>
      </c>
      <c r="D3255">
        <v>100</v>
      </c>
      <c r="E3255">
        <v>305207.71206882154</v>
      </c>
      <c r="F3255"/>
    </row>
    <row r="3256" spans="1:6" x14ac:dyDescent="0.3">
      <c r="A3256" t="s">
        <v>1363</v>
      </c>
      <c r="B3256" t="s">
        <v>1337</v>
      </c>
      <c r="C3256" t="s">
        <v>1285</v>
      </c>
      <c r="D3256">
        <v>100</v>
      </c>
      <c r="E3256">
        <v>267499.75</v>
      </c>
      <c r="F3256"/>
    </row>
    <row r="3257" spans="1:6" x14ac:dyDescent="0.3">
      <c r="A3257" t="s">
        <v>1363</v>
      </c>
      <c r="B3257" t="s">
        <v>1407</v>
      </c>
      <c r="C3257" t="s">
        <v>1285</v>
      </c>
      <c r="D3257">
        <v>100</v>
      </c>
      <c r="E3257">
        <v>264999.78000000003</v>
      </c>
      <c r="F3257"/>
    </row>
    <row r="3258" spans="1:6" x14ac:dyDescent="0.3">
      <c r="A3258" t="s">
        <v>1363</v>
      </c>
      <c r="B3258" t="s">
        <v>1410</v>
      </c>
      <c r="C3258" t="s">
        <v>1285</v>
      </c>
      <c r="D3258">
        <v>100</v>
      </c>
      <c r="E3258">
        <v>273687.74780983391</v>
      </c>
      <c r="F3258"/>
    </row>
    <row r="3259" spans="1:6" x14ac:dyDescent="0.3">
      <c r="A3259" t="s">
        <v>1363</v>
      </c>
      <c r="B3259" t="s">
        <v>1412</v>
      </c>
      <c r="C3259" t="s">
        <v>1285</v>
      </c>
      <c r="D3259">
        <v>100</v>
      </c>
      <c r="E3259">
        <v>270024.58321341517</v>
      </c>
      <c r="F3259"/>
    </row>
    <row r="3260" spans="1:6" x14ac:dyDescent="0.3">
      <c r="A3260" t="s">
        <v>1363</v>
      </c>
      <c r="B3260" t="s">
        <v>1414</v>
      </c>
      <c r="C3260" t="s">
        <v>1285</v>
      </c>
      <c r="D3260">
        <v>100</v>
      </c>
      <c r="E3260">
        <v>259999.74</v>
      </c>
      <c r="F3260"/>
    </row>
    <row r="3261" spans="1:6" x14ac:dyDescent="0.3">
      <c r="A3261" t="s">
        <v>1363</v>
      </c>
      <c r="B3261" t="s">
        <v>1367</v>
      </c>
      <c r="C3261" t="s">
        <v>1285</v>
      </c>
      <c r="D3261">
        <v>100</v>
      </c>
      <c r="E3261">
        <v>267499.68</v>
      </c>
      <c r="F3261"/>
    </row>
    <row r="3262" spans="1:6" x14ac:dyDescent="0.3">
      <c r="A3262" t="s">
        <v>1363</v>
      </c>
      <c r="B3262" t="s">
        <v>1416</v>
      </c>
      <c r="C3262" t="s">
        <v>1285</v>
      </c>
      <c r="D3262">
        <v>100</v>
      </c>
      <c r="E3262">
        <v>269999.78999999998</v>
      </c>
      <c r="F3262"/>
    </row>
    <row r="3263" spans="1:6" x14ac:dyDescent="0.3">
      <c r="A3263" t="s">
        <v>1363</v>
      </c>
      <c r="B3263" t="s">
        <v>1418</v>
      </c>
      <c r="C3263" t="s">
        <v>1285</v>
      </c>
      <c r="D3263">
        <v>100</v>
      </c>
      <c r="E3263">
        <v>251649.75198</v>
      </c>
      <c r="F3263"/>
    </row>
    <row r="3264" spans="1:6" x14ac:dyDescent="0.3">
      <c r="A3264" t="s">
        <v>1363</v>
      </c>
      <c r="B3264" t="s">
        <v>1420</v>
      </c>
      <c r="C3264" t="s">
        <v>1285</v>
      </c>
      <c r="D3264">
        <v>100</v>
      </c>
      <c r="E3264">
        <v>259415.43383703905</v>
      </c>
      <c r="F3264"/>
    </row>
    <row r="3265" spans="1:6" x14ac:dyDescent="0.3">
      <c r="A3265" t="s">
        <v>1363</v>
      </c>
      <c r="B3265" t="s">
        <v>1352</v>
      </c>
      <c r="C3265" t="s">
        <v>1285</v>
      </c>
      <c r="D3265">
        <v>100</v>
      </c>
      <c r="E3265">
        <v>267592.71455948683</v>
      </c>
      <c r="F3265"/>
    </row>
    <row r="3266" spans="1:6" x14ac:dyDescent="0.3">
      <c r="A3266" t="s">
        <v>1363</v>
      </c>
      <c r="B3266" t="s">
        <v>1369</v>
      </c>
      <c r="C3266" t="s">
        <v>1285</v>
      </c>
      <c r="D3266">
        <v>100</v>
      </c>
      <c r="E3266">
        <v>267622.52767884382</v>
      </c>
      <c r="F3266"/>
    </row>
    <row r="3267" spans="1:6" x14ac:dyDescent="0.3">
      <c r="A3267" t="s">
        <v>1363</v>
      </c>
      <c r="B3267" t="s">
        <v>1422</v>
      </c>
      <c r="C3267" t="s">
        <v>1285</v>
      </c>
      <c r="D3267">
        <v>100</v>
      </c>
      <c r="E3267">
        <v>310966.78216498811</v>
      </c>
      <c r="F3267"/>
    </row>
    <row r="3268" spans="1:6" x14ac:dyDescent="0.3">
      <c r="A3268" t="s">
        <v>1363</v>
      </c>
      <c r="B3268" t="s">
        <v>1422</v>
      </c>
      <c r="C3268" t="s">
        <v>1285</v>
      </c>
      <c r="D3268">
        <v>100</v>
      </c>
      <c r="E3268">
        <v>310966.78216498811</v>
      </c>
      <c r="F3268"/>
    </row>
    <row r="3269" spans="1:6" x14ac:dyDescent="0.3">
      <c r="A3269" t="s">
        <v>1363</v>
      </c>
      <c r="B3269" t="s">
        <v>1424</v>
      </c>
      <c r="C3269" t="s">
        <v>1285</v>
      </c>
      <c r="D3269">
        <v>100</v>
      </c>
      <c r="E3269">
        <v>289885.21379208087</v>
      </c>
      <c r="F3269"/>
    </row>
    <row r="3270" spans="1:6" x14ac:dyDescent="0.3">
      <c r="A3270" t="s">
        <v>1363</v>
      </c>
      <c r="B3270" t="s">
        <v>1426</v>
      </c>
      <c r="C3270" t="s">
        <v>1285</v>
      </c>
      <c r="D3270">
        <v>100</v>
      </c>
      <c r="E3270">
        <v>276693.16676448309</v>
      </c>
      <c r="F3270"/>
    </row>
    <row r="3271" spans="1:6" x14ac:dyDescent="0.3">
      <c r="A3271" t="s">
        <v>1363</v>
      </c>
      <c r="B3271" t="s">
        <v>1386</v>
      </c>
      <c r="C3271" t="s">
        <v>1285</v>
      </c>
      <c r="D3271">
        <v>100</v>
      </c>
      <c r="E3271">
        <v>351112.65092695365</v>
      </c>
      <c r="F3271"/>
    </row>
    <row r="3272" spans="1:6" x14ac:dyDescent="0.3">
      <c r="A3272" t="s">
        <v>1363</v>
      </c>
      <c r="B3272" t="s">
        <v>1429</v>
      </c>
      <c r="C3272" t="s">
        <v>1285</v>
      </c>
      <c r="D3272">
        <v>100</v>
      </c>
      <c r="E3272">
        <v>366558.20642863249</v>
      </c>
      <c r="F3272"/>
    </row>
    <row r="3273" spans="1:6" x14ac:dyDescent="0.3">
      <c r="A3273" t="s">
        <v>1363</v>
      </c>
      <c r="B3273" t="s">
        <v>1432</v>
      </c>
      <c r="C3273" t="s">
        <v>1285</v>
      </c>
      <c r="D3273">
        <v>100</v>
      </c>
      <c r="E3273">
        <v>257499.76500000001</v>
      </c>
      <c r="F3273"/>
    </row>
    <row r="3274" spans="1:6" x14ac:dyDescent="0.3">
      <c r="A3274" t="s">
        <v>1363</v>
      </c>
      <c r="B3274" t="s">
        <v>1371</v>
      </c>
      <c r="C3274" t="s">
        <v>1285</v>
      </c>
      <c r="D3274">
        <v>100</v>
      </c>
      <c r="E3274">
        <v>252499.755</v>
      </c>
      <c r="F3274"/>
    </row>
    <row r="3275" spans="1:6" x14ac:dyDescent="0.3">
      <c r="A3275" t="s">
        <v>1363</v>
      </c>
      <c r="B3275" t="s">
        <v>1433</v>
      </c>
      <c r="C3275" t="s">
        <v>1285</v>
      </c>
      <c r="D3275">
        <v>100</v>
      </c>
      <c r="E3275">
        <v>268164.79600247467</v>
      </c>
      <c r="F3275"/>
    </row>
    <row r="3276" spans="1:6" x14ac:dyDescent="0.3">
      <c r="A3276" t="s">
        <v>1363</v>
      </c>
      <c r="B3276" t="s">
        <v>1434</v>
      </c>
      <c r="C3276" t="s">
        <v>1285</v>
      </c>
      <c r="D3276">
        <v>100</v>
      </c>
      <c r="E3276">
        <v>268731.2092306955</v>
      </c>
      <c r="F3276"/>
    </row>
    <row r="3277" spans="1:6" x14ac:dyDescent="0.3">
      <c r="A3277" t="s">
        <v>1363</v>
      </c>
      <c r="B3277" t="s">
        <v>1372</v>
      </c>
      <c r="C3277" t="s">
        <v>1285</v>
      </c>
      <c r="D3277">
        <v>100</v>
      </c>
      <c r="E3277">
        <v>252499.74599999998</v>
      </c>
      <c r="F3277"/>
    </row>
    <row r="3278" spans="1:6" x14ac:dyDescent="0.3">
      <c r="A3278" t="s">
        <v>1363</v>
      </c>
      <c r="B3278" t="s">
        <v>1340</v>
      </c>
      <c r="C3278" t="s">
        <v>1285</v>
      </c>
      <c r="D3278">
        <v>100</v>
      </c>
      <c r="E3278">
        <v>280543.56608864578</v>
      </c>
      <c r="F3278"/>
    </row>
    <row r="3279" spans="1:6" x14ac:dyDescent="0.3">
      <c r="A3279" t="s">
        <v>1363</v>
      </c>
      <c r="B3279" t="s">
        <v>1375</v>
      </c>
      <c r="C3279" t="s">
        <v>1285</v>
      </c>
      <c r="D3279">
        <v>100</v>
      </c>
      <c r="E3279">
        <v>254999.75</v>
      </c>
      <c r="F3279"/>
    </row>
    <row r="3280" spans="1:6" x14ac:dyDescent="0.3">
      <c r="A3280" t="s">
        <v>1363</v>
      </c>
      <c r="B3280" t="s">
        <v>1375</v>
      </c>
      <c r="C3280" t="s">
        <v>1285</v>
      </c>
      <c r="D3280">
        <v>100</v>
      </c>
      <c r="E3280">
        <v>254999.75</v>
      </c>
      <c r="F3280"/>
    </row>
    <row r="3281" spans="1:6" x14ac:dyDescent="0.3">
      <c r="A3281" t="s">
        <v>1363</v>
      </c>
      <c r="B3281" t="s">
        <v>1343</v>
      </c>
      <c r="C3281" t="s">
        <v>1285</v>
      </c>
      <c r="D3281">
        <v>100</v>
      </c>
      <c r="E3281">
        <v>259999.77</v>
      </c>
      <c r="F3281"/>
    </row>
    <row r="3282" spans="1:6" x14ac:dyDescent="0.3">
      <c r="A3282" t="s">
        <v>1363</v>
      </c>
      <c r="B3282" t="s">
        <v>1436</v>
      </c>
      <c r="C3282" t="s">
        <v>1285</v>
      </c>
      <c r="D3282">
        <v>100</v>
      </c>
      <c r="E3282">
        <v>570911.94710013515</v>
      </c>
      <c r="F3282"/>
    </row>
    <row r="3283" spans="1:6" x14ac:dyDescent="0.3">
      <c r="A3283" t="s">
        <v>1363</v>
      </c>
      <c r="B3283" t="s">
        <v>1436</v>
      </c>
      <c r="C3283" t="s">
        <v>1285</v>
      </c>
      <c r="D3283">
        <v>100</v>
      </c>
      <c r="E3283">
        <v>570911.94710013515</v>
      </c>
      <c r="F3283"/>
    </row>
    <row r="3284" spans="1:6" x14ac:dyDescent="0.3">
      <c r="A3284" t="s">
        <v>1363</v>
      </c>
      <c r="B3284" t="s">
        <v>1376</v>
      </c>
      <c r="C3284" t="s">
        <v>1285</v>
      </c>
      <c r="D3284">
        <v>100</v>
      </c>
      <c r="E3284">
        <v>253873.12933866945</v>
      </c>
      <c r="F3284"/>
    </row>
    <row r="3285" spans="1:6" x14ac:dyDescent="0.3">
      <c r="A3285" t="s">
        <v>1363</v>
      </c>
      <c r="B3285" t="s">
        <v>1355</v>
      </c>
      <c r="C3285" t="s">
        <v>1285</v>
      </c>
      <c r="D3285">
        <v>100</v>
      </c>
      <c r="E3285">
        <v>287374.80401914741</v>
      </c>
      <c r="F3285"/>
    </row>
    <row r="3286" spans="1:6" x14ac:dyDescent="0.3">
      <c r="A3286" t="s">
        <v>1363</v>
      </c>
      <c r="B3286" t="s">
        <v>1437</v>
      </c>
      <c r="C3286" t="s">
        <v>1285</v>
      </c>
      <c r="D3286">
        <v>100</v>
      </c>
      <c r="E3286">
        <v>401106.34195675777</v>
      </c>
      <c r="F3286"/>
    </row>
    <row r="3287" spans="1:6" x14ac:dyDescent="0.3">
      <c r="A3287" t="s">
        <v>1363</v>
      </c>
      <c r="B3287" t="s">
        <v>1440</v>
      </c>
      <c r="C3287" t="s">
        <v>1285</v>
      </c>
      <c r="D3287">
        <v>100</v>
      </c>
      <c r="E3287">
        <v>358245.4239311585</v>
      </c>
      <c r="F3287"/>
    </row>
    <row r="3288" spans="1:6" x14ac:dyDescent="0.3">
      <c r="A3288" t="s">
        <v>1363</v>
      </c>
      <c r="B3288" t="s">
        <v>1442</v>
      </c>
      <c r="C3288" t="s">
        <v>1285</v>
      </c>
      <c r="D3288">
        <v>100</v>
      </c>
      <c r="E3288">
        <v>365115.35598209145</v>
      </c>
      <c r="F3288"/>
    </row>
    <row r="3289" spans="1:6" x14ac:dyDescent="0.3">
      <c r="A3289" t="s">
        <v>1363</v>
      </c>
      <c r="B3289" t="s">
        <v>1395</v>
      </c>
      <c r="C3289" t="s">
        <v>1285</v>
      </c>
      <c r="D3289">
        <v>100</v>
      </c>
      <c r="E3289">
        <v>405361.17423753365</v>
      </c>
      <c r="F3289"/>
    </row>
    <row r="3290" spans="1:6" x14ac:dyDescent="0.3">
      <c r="A3290" t="s">
        <v>1363</v>
      </c>
      <c r="B3290" t="s">
        <v>1395</v>
      </c>
      <c r="C3290" t="s">
        <v>1285</v>
      </c>
      <c r="D3290">
        <v>100</v>
      </c>
      <c r="E3290">
        <v>405361.17423753365</v>
      </c>
      <c r="F3290"/>
    </row>
    <row r="3291" spans="1:6" x14ac:dyDescent="0.3">
      <c r="A3291" t="s">
        <v>1363</v>
      </c>
      <c r="B3291" t="s">
        <v>1389</v>
      </c>
      <c r="C3291" t="s">
        <v>1285</v>
      </c>
      <c r="D3291">
        <v>100</v>
      </c>
      <c r="E3291">
        <v>254062.25812499999</v>
      </c>
      <c r="F3291"/>
    </row>
    <row r="3292" spans="1:6" x14ac:dyDescent="0.3">
      <c r="A3292" t="s">
        <v>1363</v>
      </c>
      <c r="B3292" t="s">
        <v>1377</v>
      </c>
      <c r="C3292" t="s">
        <v>1285</v>
      </c>
      <c r="D3292">
        <v>100</v>
      </c>
      <c r="E3292">
        <v>264999.69</v>
      </c>
      <c r="F3292"/>
    </row>
    <row r="3293" spans="1:6" x14ac:dyDescent="0.3">
      <c r="A3293" t="s">
        <v>1363</v>
      </c>
      <c r="B3293" t="s">
        <v>1357</v>
      </c>
      <c r="C3293" t="s">
        <v>1285</v>
      </c>
      <c r="D3293">
        <v>100</v>
      </c>
      <c r="E3293">
        <v>361332.95113051718</v>
      </c>
      <c r="F3293"/>
    </row>
    <row r="3294" spans="1:6" x14ac:dyDescent="0.3">
      <c r="A3294" t="s">
        <v>1363</v>
      </c>
      <c r="B3294" t="s">
        <v>1392</v>
      </c>
      <c r="C3294" t="s">
        <v>1285</v>
      </c>
      <c r="D3294">
        <v>100</v>
      </c>
      <c r="E3294">
        <v>328945.944549935</v>
      </c>
      <c r="F3294"/>
    </row>
    <row r="3295" spans="1:6" x14ac:dyDescent="0.3">
      <c r="A3295" t="s">
        <v>1363</v>
      </c>
      <c r="B3295" t="s">
        <v>1392</v>
      </c>
      <c r="C3295" t="s">
        <v>1285</v>
      </c>
      <c r="D3295">
        <v>100</v>
      </c>
      <c r="E3295">
        <v>328945.944549935</v>
      </c>
      <c r="F3295"/>
    </row>
    <row r="3296" spans="1:6" x14ac:dyDescent="0.3">
      <c r="A3296" t="s">
        <v>1363</v>
      </c>
      <c r="B3296" t="s">
        <v>1444</v>
      </c>
      <c r="C3296" t="s">
        <v>1285</v>
      </c>
      <c r="D3296">
        <v>100</v>
      </c>
      <c r="E3296">
        <v>264999.78000000003</v>
      </c>
      <c r="F3296"/>
    </row>
    <row r="3297" spans="1:6" x14ac:dyDescent="0.3">
      <c r="A3297" t="s">
        <v>1363</v>
      </c>
      <c r="B3297" t="s">
        <v>1345</v>
      </c>
      <c r="C3297" t="s">
        <v>1285</v>
      </c>
      <c r="D3297">
        <v>100</v>
      </c>
      <c r="E3297">
        <v>251194.74089701136</v>
      </c>
      <c r="F3297"/>
    </row>
    <row r="3298" spans="1:6" x14ac:dyDescent="0.3">
      <c r="A3298" t="s">
        <v>1363</v>
      </c>
      <c r="B3298" t="s">
        <v>1382</v>
      </c>
      <c r="C3298" t="s">
        <v>1285</v>
      </c>
      <c r="D3298">
        <v>100</v>
      </c>
      <c r="E3298">
        <v>304258.86467608553</v>
      </c>
      <c r="F3298"/>
    </row>
    <row r="3299" spans="1:6" x14ac:dyDescent="0.3">
      <c r="A3299" t="s">
        <v>1363</v>
      </c>
      <c r="B3299" t="s">
        <v>1384</v>
      </c>
      <c r="C3299" t="s">
        <v>1285</v>
      </c>
      <c r="D3299">
        <v>100</v>
      </c>
      <c r="E3299">
        <v>324375.14392114885</v>
      </c>
      <c r="F3299"/>
    </row>
    <row r="3300" spans="1:6" x14ac:dyDescent="0.3">
      <c r="A3300" t="s">
        <v>1363</v>
      </c>
      <c r="B3300" t="s">
        <v>1360</v>
      </c>
      <c r="C3300" t="s">
        <v>1285</v>
      </c>
      <c r="D3300">
        <v>100</v>
      </c>
      <c r="E3300">
        <v>269999.75</v>
      </c>
      <c r="F3300"/>
    </row>
    <row r="3301" spans="1:6" x14ac:dyDescent="0.3">
      <c r="A3301" t="s">
        <v>1363</v>
      </c>
      <c r="B3301" t="s">
        <v>1446</v>
      </c>
      <c r="C3301" t="s">
        <v>1285</v>
      </c>
      <c r="D3301">
        <v>100</v>
      </c>
      <c r="E3301">
        <v>270752.19957737403</v>
      </c>
      <c r="F3301"/>
    </row>
    <row r="3302" spans="1:6" x14ac:dyDescent="0.3">
      <c r="A3302" t="s">
        <v>1363</v>
      </c>
      <c r="B3302" t="s">
        <v>1448</v>
      </c>
      <c r="C3302" t="s">
        <v>1285</v>
      </c>
      <c r="D3302">
        <v>100</v>
      </c>
      <c r="E3302">
        <v>264999.73499999999</v>
      </c>
      <c r="F3302"/>
    </row>
    <row r="3303" spans="1:6" x14ac:dyDescent="0.3">
      <c r="A3303" t="s">
        <v>1363</v>
      </c>
      <c r="B3303" t="s">
        <v>1363</v>
      </c>
      <c r="C3303" t="s">
        <v>1285</v>
      </c>
      <c r="D3303">
        <v>100</v>
      </c>
      <c r="E3303">
        <v>499999.5</v>
      </c>
      <c r="F3303"/>
    </row>
    <row r="3304" spans="1:6" x14ac:dyDescent="0.3">
      <c r="A3304" t="s">
        <v>1363</v>
      </c>
      <c r="B3304" t="s">
        <v>1450</v>
      </c>
      <c r="C3304" t="s">
        <v>1285</v>
      </c>
      <c r="D3304">
        <v>100</v>
      </c>
      <c r="E3304">
        <v>594604.64709200873</v>
      </c>
      <c r="F3304"/>
    </row>
    <row r="3305" spans="1:6" x14ac:dyDescent="0.3">
      <c r="A3305" t="s">
        <v>1363</v>
      </c>
      <c r="B3305" t="s">
        <v>1453</v>
      </c>
      <c r="C3305" t="s">
        <v>1285</v>
      </c>
      <c r="D3305">
        <v>100</v>
      </c>
      <c r="E3305">
        <v>572385.32636419986</v>
      </c>
      <c r="F3305"/>
    </row>
    <row r="3306" spans="1:6" x14ac:dyDescent="0.3">
      <c r="A3306" t="s">
        <v>1450</v>
      </c>
      <c r="C3306" t="s">
        <v>1285</v>
      </c>
      <c r="D3306">
        <v>100</v>
      </c>
      <c r="E3306">
        <v>500000.25000000006</v>
      </c>
      <c r="F3306"/>
    </row>
    <row r="3307" spans="1:6" x14ac:dyDescent="0.3">
      <c r="A3307" t="s">
        <v>1450</v>
      </c>
      <c r="B3307" t="s">
        <v>1398</v>
      </c>
      <c r="C3307" t="s">
        <v>1285</v>
      </c>
      <c r="D3307">
        <v>100</v>
      </c>
      <c r="E3307">
        <v>685475.06615925918</v>
      </c>
      <c r="F3307"/>
    </row>
    <row r="3308" spans="1:6" x14ac:dyDescent="0.3">
      <c r="A3308" t="s">
        <v>1450</v>
      </c>
      <c r="B3308" t="s">
        <v>1400</v>
      </c>
      <c r="C3308" t="s">
        <v>1285</v>
      </c>
      <c r="D3308">
        <v>100</v>
      </c>
      <c r="E3308">
        <v>668125.1062556227</v>
      </c>
      <c r="F3308"/>
    </row>
    <row r="3309" spans="1:6" x14ac:dyDescent="0.3">
      <c r="A3309" t="s">
        <v>1450</v>
      </c>
      <c r="B3309" t="s">
        <v>1331</v>
      </c>
      <c r="C3309" t="s">
        <v>1285</v>
      </c>
      <c r="D3309">
        <v>100</v>
      </c>
      <c r="E3309">
        <v>534166.90681053209</v>
      </c>
      <c r="F3309"/>
    </row>
    <row r="3310" spans="1:6" x14ac:dyDescent="0.3">
      <c r="A3310" t="s">
        <v>1450</v>
      </c>
      <c r="B3310" t="s">
        <v>1403</v>
      </c>
      <c r="C3310" t="s">
        <v>1285</v>
      </c>
      <c r="D3310">
        <v>100</v>
      </c>
      <c r="E3310">
        <v>573545.38957869273</v>
      </c>
      <c r="F3310"/>
    </row>
    <row r="3311" spans="1:6" x14ac:dyDescent="0.3">
      <c r="A3311" t="s">
        <v>1450</v>
      </c>
      <c r="B3311" t="s">
        <v>1335</v>
      </c>
      <c r="C3311" t="s">
        <v>1285</v>
      </c>
      <c r="D3311">
        <v>100</v>
      </c>
      <c r="E3311">
        <v>526791.40179798205</v>
      </c>
      <c r="F3311"/>
    </row>
    <row r="3312" spans="1:6" x14ac:dyDescent="0.3">
      <c r="A3312" t="s">
        <v>1450</v>
      </c>
      <c r="B3312" t="s">
        <v>1405</v>
      </c>
      <c r="C3312" t="s">
        <v>1285</v>
      </c>
      <c r="D3312">
        <v>100</v>
      </c>
      <c r="E3312">
        <v>501006.91250499926</v>
      </c>
      <c r="F3312"/>
    </row>
    <row r="3313" spans="1:6" x14ac:dyDescent="0.3">
      <c r="A3313" t="s">
        <v>1450</v>
      </c>
      <c r="B3313" t="s">
        <v>1348</v>
      </c>
      <c r="C3313" t="s">
        <v>1285</v>
      </c>
      <c r="D3313">
        <v>100</v>
      </c>
      <c r="E3313">
        <v>539731.84719576989</v>
      </c>
      <c r="F3313"/>
    </row>
    <row r="3314" spans="1:6" x14ac:dyDescent="0.3">
      <c r="A3314" t="s">
        <v>1450</v>
      </c>
      <c r="B3314" t="s">
        <v>1351</v>
      </c>
      <c r="C3314" t="s">
        <v>1285</v>
      </c>
      <c r="D3314">
        <v>100</v>
      </c>
      <c r="E3314">
        <v>546336.62008848833</v>
      </c>
      <c r="F3314"/>
    </row>
    <row r="3315" spans="1:6" x14ac:dyDescent="0.3">
      <c r="A3315" t="s">
        <v>1450</v>
      </c>
      <c r="B3315" t="s">
        <v>1337</v>
      </c>
      <c r="C3315" t="s">
        <v>1285</v>
      </c>
      <c r="D3315">
        <v>100</v>
      </c>
      <c r="E3315">
        <v>511137.87353902566</v>
      </c>
      <c r="F3315"/>
    </row>
    <row r="3316" spans="1:6" x14ac:dyDescent="0.3">
      <c r="A3316" t="s">
        <v>1450</v>
      </c>
      <c r="B3316" t="s">
        <v>1407</v>
      </c>
      <c r="C3316" t="s">
        <v>1285</v>
      </c>
      <c r="D3316">
        <v>100</v>
      </c>
      <c r="E3316">
        <v>502500.25500000006</v>
      </c>
      <c r="F3316"/>
    </row>
    <row r="3317" spans="1:6" x14ac:dyDescent="0.3">
      <c r="A3317" t="s">
        <v>1450</v>
      </c>
      <c r="B3317" t="s">
        <v>1410</v>
      </c>
      <c r="C3317" t="s">
        <v>1285</v>
      </c>
      <c r="D3317">
        <v>100</v>
      </c>
      <c r="E3317">
        <v>509112.17743815458</v>
      </c>
      <c r="F3317"/>
    </row>
    <row r="3318" spans="1:6" x14ac:dyDescent="0.3">
      <c r="A3318" t="s">
        <v>1450</v>
      </c>
      <c r="B3318" t="s">
        <v>1412</v>
      </c>
      <c r="C3318" t="s">
        <v>1285</v>
      </c>
      <c r="D3318">
        <v>100</v>
      </c>
      <c r="E3318">
        <v>506978.6439572653</v>
      </c>
      <c r="F3318"/>
    </row>
    <row r="3319" spans="1:6" x14ac:dyDescent="0.3">
      <c r="A3319" t="s">
        <v>1450</v>
      </c>
      <c r="B3319" t="s">
        <v>1414</v>
      </c>
      <c r="C3319" t="s">
        <v>1285</v>
      </c>
      <c r="D3319">
        <v>100</v>
      </c>
      <c r="E3319">
        <v>500000.25000000006</v>
      </c>
      <c r="F3319"/>
    </row>
    <row r="3320" spans="1:6" x14ac:dyDescent="0.3">
      <c r="A3320" t="s">
        <v>1450</v>
      </c>
      <c r="B3320" t="s">
        <v>1367</v>
      </c>
      <c r="C3320" t="s">
        <v>1285</v>
      </c>
      <c r="D3320">
        <v>100</v>
      </c>
      <c r="E3320">
        <v>502500.24000000005</v>
      </c>
      <c r="F3320"/>
    </row>
    <row r="3321" spans="1:6" x14ac:dyDescent="0.3">
      <c r="A3321" t="s">
        <v>1450</v>
      </c>
      <c r="B3321" t="s">
        <v>1416</v>
      </c>
      <c r="C3321" t="s">
        <v>1285</v>
      </c>
      <c r="D3321">
        <v>100</v>
      </c>
      <c r="E3321">
        <v>506185.25954736496</v>
      </c>
      <c r="F3321"/>
    </row>
    <row r="3322" spans="1:6" x14ac:dyDescent="0.3">
      <c r="A3322" t="s">
        <v>1450</v>
      </c>
      <c r="B3322" t="s">
        <v>1418</v>
      </c>
      <c r="C3322" t="s">
        <v>1285</v>
      </c>
      <c r="D3322">
        <v>100</v>
      </c>
      <c r="E3322">
        <v>503325.25399000006</v>
      </c>
      <c r="F3322"/>
    </row>
    <row r="3323" spans="1:6" x14ac:dyDescent="0.3">
      <c r="A3323" t="s">
        <v>1450</v>
      </c>
      <c r="B3323" t="s">
        <v>1420</v>
      </c>
      <c r="C3323" t="s">
        <v>1285</v>
      </c>
      <c r="D3323">
        <v>100</v>
      </c>
      <c r="E3323">
        <v>505500.25000000006</v>
      </c>
      <c r="F3323"/>
    </row>
    <row r="3324" spans="1:6" x14ac:dyDescent="0.3">
      <c r="A3324" t="s">
        <v>1450</v>
      </c>
      <c r="B3324" t="s">
        <v>1352</v>
      </c>
      <c r="C3324" t="s">
        <v>1285</v>
      </c>
      <c r="D3324">
        <v>100</v>
      </c>
      <c r="E3324">
        <v>518024.1371304561</v>
      </c>
      <c r="F3324"/>
    </row>
    <row r="3325" spans="1:6" x14ac:dyDescent="0.3">
      <c r="A3325" t="s">
        <v>1450</v>
      </c>
      <c r="B3325" t="s">
        <v>1369</v>
      </c>
      <c r="C3325" t="s">
        <v>1285</v>
      </c>
      <c r="D3325">
        <v>100</v>
      </c>
      <c r="E3325">
        <v>514999.93092773436</v>
      </c>
      <c r="F3325"/>
    </row>
    <row r="3326" spans="1:6" x14ac:dyDescent="0.3">
      <c r="A3326" t="s">
        <v>1450</v>
      </c>
      <c r="B3326" t="s">
        <v>1422</v>
      </c>
      <c r="C3326" t="s">
        <v>1285</v>
      </c>
      <c r="D3326">
        <v>100</v>
      </c>
      <c r="E3326">
        <v>637902.00779114524</v>
      </c>
      <c r="F3326"/>
    </row>
    <row r="3327" spans="1:6" x14ac:dyDescent="0.3">
      <c r="A3327" t="s">
        <v>1450</v>
      </c>
      <c r="B3327" t="s">
        <v>1422</v>
      </c>
      <c r="C3327" t="s">
        <v>1285</v>
      </c>
      <c r="D3327">
        <v>100</v>
      </c>
      <c r="E3327">
        <v>637902.00779114524</v>
      </c>
      <c r="F3327"/>
    </row>
    <row r="3328" spans="1:6" x14ac:dyDescent="0.3">
      <c r="A3328" t="s">
        <v>1450</v>
      </c>
      <c r="B3328" t="s">
        <v>1424</v>
      </c>
      <c r="C3328" t="s">
        <v>1285</v>
      </c>
      <c r="D3328">
        <v>100</v>
      </c>
      <c r="E3328">
        <v>532500.51</v>
      </c>
      <c r="F3328"/>
    </row>
    <row r="3329" spans="1:6" x14ac:dyDescent="0.3">
      <c r="A3329" t="s">
        <v>1450</v>
      </c>
      <c r="B3329" t="s">
        <v>1426</v>
      </c>
      <c r="C3329" t="s">
        <v>1285</v>
      </c>
      <c r="D3329">
        <v>100</v>
      </c>
      <c r="E3329">
        <v>511287.82137802755</v>
      </c>
      <c r="F3329"/>
    </row>
    <row r="3330" spans="1:6" x14ac:dyDescent="0.3">
      <c r="A3330" t="s">
        <v>1450</v>
      </c>
      <c r="B3330" t="s">
        <v>1386</v>
      </c>
      <c r="C3330" t="s">
        <v>1285</v>
      </c>
      <c r="D3330">
        <v>100</v>
      </c>
      <c r="E3330">
        <v>640471.43338524946</v>
      </c>
      <c r="F3330"/>
    </row>
    <row r="3331" spans="1:6" x14ac:dyDescent="0.3">
      <c r="A3331" t="s">
        <v>1450</v>
      </c>
      <c r="B3331" t="s">
        <v>1429</v>
      </c>
      <c r="C3331" t="s">
        <v>1285</v>
      </c>
      <c r="D3331">
        <v>100</v>
      </c>
      <c r="E3331">
        <v>645000.25</v>
      </c>
      <c r="F3331"/>
    </row>
    <row r="3332" spans="1:6" x14ac:dyDescent="0.3">
      <c r="A3332" t="s">
        <v>1450</v>
      </c>
      <c r="B3332" t="s">
        <v>1432</v>
      </c>
      <c r="C3332" t="s">
        <v>1285</v>
      </c>
      <c r="D3332">
        <v>100</v>
      </c>
      <c r="E3332">
        <v>502500.25500000006</v>
      </c>
      <c r="F3332"/>
    </row>
    <row r="3333" spans="1:6" x14ac:dyDescent="0.3">
      <c r="A3333" t="s">
        <v>1450</v>
      </c>
      <c r="B3333" t="s">
        <v>1371</v>
      </c>
      <c r="C3333" t="s">
        <v>1285</v>
      </c>
      <c r="D3333">
        <v>100</v>
      </c>
      <c r="E3333">
        <v>502500.25500000006</v>
      </c>
      <c r="F3333"/>
    </row>
    <row r="3334" spans="1:6" x14ac:dyDescent="0.3">
      <c r="A3334" t="s">
        <v>1450</v>
      </c>
      <c r="B3334" t="s">
        <v>1433</v>
      </c>
      <c r="C3334" t="s">
        <v>1285</v>
      </c>
      <c r="D3334">
        <v>100</v>
      </c>
      <c r="E3334">
        <v>529128.13928852172</v>
      </c>
      <c r="F3334"/>
    </row>
    <row r="3335" spans="1:6" x14ac:dyDescent="0.3">
      <c r="A3335" t="s">
        <v>1450</v>
      </c>
      <c r="B3335" t="s">
        <v>1434</v>
      </c>
      <c r="C3335" t="s">
        <v>1285</v>
      </c>
      <c r="D3335">
        <v>100</v>
      </c>
      <c r="E3335">
        <v>512668.21095880761</v>
      </c>
      <c r="F3335"/>
    </row>
    <row r="3336" spans="1:6" x14ac:dyDescent="0.3">
      <c r="A3336" t="s">
        <v>1450</v>
      </c>
      <c r="B3336" t="s">
        <v>1372</v>
      </c>
      <c r="C3336" t="s">
        <v>1285</v>
      </c>
      <c r="D3336">
        <v>100</v>
      </c>
      <c r="E3336">
        <v>500000.25000000006</v>
      </c>
      <c r="F3336"/>
    </row>
    <row r="3337" spans="1:6" x14ac:dyDescent="0.3">
      <c r="A3337" t="s">
        <v>1450</v>
      </c>
      <c r="B3337" t="s">
        <v>1340</v>
      </c>
      <c r="C3337" t="s">
        <v>1285</v>
      </c>
      <c r="D3337">
        <v>100</v>
      </c>
      <c r="E3337">
        <v>515364.06795088155</v>
      </c>
      <c r="F3337"/>
    </row>
    <row r="3338" spans="1:6" x14ac:dyDescent="0.3">
      <c r="A3338" t="s">
        <v>1450</v>
      </c>
      <c r="B3338" t="s">
        <v>1375</v>
      </c>
      <c r="C3338" t="s">
        <v>1285</v>
      </c>
      <c r="D3338">
        <v>100</v>
      </c>
      <c r="E3338">
        <v>511250.25000000006</v>
      </c>
      <c r="F3338"/>
    </row>
    <row r="3339" spans="1:6" x14ac:dyDescent="0.3">
      <c r="A3339" t="s">
        <v>1450</v>
      </c>
      <c r="B3339" t="s">
        <v>1375</v>
      </c>
      <c r="C3339" t="s">
        <v>1285</v>
      </c>
      <c r="D3339">
        <v>100</v>
      </c>
      <c r="E3339">
        <v>511250.25000000006</v>
      </c>
      <c r="F3339"/>
    </row>
    <row r="3340" spans="1:6" x14ac:dyDescent="0.3">
      <c r="A3340" t="s">
        <v>1450</v>
      </c>
      <c r="B3340" t="s">
        <v>1343</v>
      </c>
      <c r="C3340" t="s">
        <v>1285</v>
      </c>
      <c r="D3340">
        <v>100</v>
      </c>
      <c r="E3340">
        <v>507500.26500000007</v>
      </c>
      <c r="F3340"/>
    </row>
    <row r="3341" spans="1:6" x14ac:dyDescent="0.3">
      <c r="A3341" t="s">
        <v>1450</v>
      </c>
      <c r="B3341" t="s">
        <v>1436</v>
      </c>
      <c r="C3341" t="s">
        <v>1285</v>
      </c>
      <c r="D3341">
        <v>100</v>
      </c>
      <c r="E3341">
        <v>952002.88693893922</v>
      </c>
      <c r="F3341"/>
    </row>
    <row r="3342" spans="1:6" x14ac:dyDescent="0.3">
      <c r="A3342" t="s">
        <v>1450</v>
      </c>
      <c r="B3342" t="s">
        <v>1436</v>
      </c>
      <c r="C3342" t="s">
        <v>1285</v>
      </c>
      <c r="D3342">
        <v>100</v>
      </c>
      <c r="E3342">
        <v>952002.88693893922</v>
      </c>
      <c r="F3342"/>
    </row>
    <row r="3343" spans="1:6" x14ac:dyDescent="0.3">
      <c r="A3343" t="s">
        <v>1450</v>
      </c>
      <c r="B3343" t="s">
        <v>1376</v>
      </c>
      <c r="C3343" t="s">
        <v>1285</v>
      </c>
      <c r="D3343">
        <v>100</v>
      </c>
      <c r="E3343">
        <v>507077.09679978644</v>
      </c>
      <c r="F3343"/>
    </row>
    <row r="3344" spans="1:6" x14ac:dyDescent="0.3">
      <c r="A3344" t="s">
        <v>1450</v>
      </c>
      <c r="B3344" t="s">
        <v>1355</v>
      </c>
      <c r="C3344" t="s">
        <v>1285</v>
      </c>
      <c r="D3344">
        <v>100</v>
      </c>
      <c r="E3344">
        <v>533972.76054114185</v>
      </c>
      <c r="F3344"/>
    </row>
    <row r="3345" spans="1:6" x14ac:dyDescent="0.3">
      <c r="A3345" t="s">
        <v>1450</v>
      </c>
      <c r="B3345" t="s">
        <v>1437</v>
      </c>
      <c r="C3345" t="s">
        <v>1285</v>
      </c>
      <c r="D3345">
        <v>100</v>
      </c>
      <c r="E3345">
        <v>672364.32993896306</v>
      </c>
      <c r="F3345"/>
    </row>
    <row r="3346" spans="1:6" x14ac:dyDescent="0.3">
      <c r="A3346" t="s">
        <v>1450</v>
      </c>
      <c r="B3346" t="s">
        <v>1440</v>
      </c>
      <c r="C3346" t="s">
        <v>1285</v>
      </c>
      <c r="D3346">
        <v>100</v>
      </c>
      <c r="E3346">
        <v>633734.87944784667</v>
      </c>
      <c r="F3346"/>
    </row>
    <row r="3347" spans="1:6" x14ac:dyDescent="0.3">
      <c r="A3347" t="s">
        <v>1450</v>
      </c>
      <c r="B3347" t="s">
        <v>1442</v>
      </c>
      <c r="C3347" t="s">
        <v>1285</v>
      </c>
      <c r="D3347">
        <v>100</v>
      </c>
      <c r="E3347">
        <v>651534.72649083741</v>
      </c>
      <c r="F3347"/>
    </row>
    <row r="3348" spans="1:6" x14ac:dyDescent="0.3">
      <c r="A3348" t="s">
        <v>1450</v>
      </c>
      <c r="B3348" t="s">
        <v>1395</v>
      </c>
      <c r="C3348" t="s">
        <v>1285</v>
      </c>
      <c r="D3348">
        <v>100</v>
      </c>
      <c r="E3348">
        <v>718423.44793369714</v>
      </c>
      <c r="F3348"/>
    </row>
    <row r="3349" spans="1:6" x14ac:dyDescent="0.3">
      <c r="A3349" t="s">
        <v>1450</v>
      </c>
      <c r="B3349" t="s">
        <v>1395</v>
      </c>
      <c r="C3349" t="s">
        <v>1285</v>
      </c>
      <c r="D3349">
        <v>100</v>
      </c>
      <c r="E3349">
        <v>718423.44793369714</v>
      </c>
      <c r="F3349"/>
    </row>
    <row r="3350" spans="1:6" x14ac:dyDescent="0.3">
      <c r="A3350" t="s">
        <v>1450</v>
      </c>
      <c r="B3350" t="s">
        <v>1389</v>
      </c>
      <c r="C3350" t="s">
        <v>1285</v>
      </c>
      <c r="D3350">
        <v>100</v>
      </c>
      <c r="E3350">
        <v>500000.25000000006</v>
      </c>
      <c r="F3350"/>
    </row>
    <row r="3351" spans="1:6" x14ac:dyDescent="0.3">
      <c r="A3351" t="s">
        <v>1450</v>
      </c>
      <c r="B3351" t="s">
        <v>1377</v>
      </c>
      <c r="C3351" t="s">
        <v>1285</v>
      </c>
      <c r="D3351">
        <v>100</v>
      </c>
      <c r="E3351">
        <v>502500.24000000005</v>
      </c>
      <c r="F3351"/>
    </row>
    <row r="3352" spans="1:6" x14ac:dyDescent="0.3">
      <c r="A3352" t="s">
        <v>1450</v>
      </c>
      <c r="B3352" t="s">
        <v>1357</v>
      </c>
      <c r="C3352" t="s">
        <v>1285</v>
      </c>
      <c r="D3352">
        <v>100</v>
      </c>
      <c r="E3352">
        <v>632374.54966159665</v>
      </c>
      <c r="F3352"/>
    </row>
    <row r="3353" spans="1:6" x14ac:dyDescent="0.3">
      <c r="A3353" t="s">
        <v>1450</v>
      </c>
      <c r="B3353" t="s">
        <v>1392</v>
      </c>
      <c r="C3353" t="s">
        <v>1285</v>
      </c>
      <c r="D3353">
        <v>100</v>
      </c>
      <c r="E3353">
        <v>579790.27495980181</v>
      </c>
      <c r="F3353"/>
    </row>
    <row r="3354" spans="1:6" x14ac:dyDescent="0.3">
      <c r="A3354" t="s">
        <v>1450</v>
      </c>
      <c r="B3354" t="s">
        <v>1392</v>
      </c>
      <c r="C3354" t="s">
        <v>1285</v>
      </c>
      <c r="D3354">
        <v>100</v>
      </c>
      <c r="E3354">
        <v>579790.27495980181</v>
      </c>
      <c r="F3354"/>
    </row>
    <row r="3355" spans="1:6" x14ac:dyDescent="0.3">
      <c r="A3355" t="s">
        <v>1450</v>
      </c>
      <c r="B3355" t="s">
        <v>1444</v>
      </c>
      <c r="C3355" t="s">
        <v>1285</v>
      </c>
      <c r="D3355">
        <v>100</v>
      </c>
      <c r="E3355">
        <v>502229.78435526602</v>
      </c>
      <c r="F3355"/>
    </row>
    <row r="3356" spans="1:6" x14ac:dyDescent="0.3">
      <c r="A3356" t="s">
        <v>1450</v>
      </c>
      <c r="B3356" t="s">
        <v>1345</v>
      </c>
      <c r="C3356" t="s">
        <v>1285</v>
      </c>
      <c r="D3356">
        <v>100</v>
      </c>
      <c r="E3356">
        <v>513467.09234347363</v>
      </c>
      <c r="F3356"/>
    </row>
    <row r="3357" spans="1:6" x14ac:dyDescent="0.3">
      <c r="A3357" t="s">
        <v>1450</v>
      </c>
      <c r="B3357" t="s">
        <v>1382</v>
      </c>
      <c r="C3357" t="s">
        <v>1285</v>
      </c>
      <c r="D3357">
        <v>100</v>
      </c>
      <c r="E3357">
        <v>585469.03930361301</v>
      </c>
      <c r="F3357"/>
    </row>
    <row r="3358" spans="1:6" x14ac:dyDescent="0.3">
      <c r="A3358" t="s">
        <v>1450</v>
      </c>
      <c r="B3358" t="s">
        <v>1384</v>
      </c>
      <c r="C3358" t="s">
        <v>1285</v>
      </c>
      <c r="D3358">
        <v>100</v>
      </c>
      <c r="E3358">
        <v>579255.27312177373</v>
      </c>
      <c r="F3358"/>
    </row>
    <row r="3359" spans="1:6" x14ac:dyDescent="0.3">
      <c r="A3359" t="s">
        <v>1450</v>
      </c>
      <c r="B3359" t="s">
        <v>1360</v>
      </c>
      <c r="C3359" t="s">
        <v>1285</v>
      </c>
      <c r="D3359">
        <v>100</v>
      </c>
      <c r="E3359">
        <v>532500.25</v>
      </c>
      <c r="F3359"/>
    </row>
    <row r="3360" spans="1:6" x14ac:dyDescent="0.3">
      <c r="A3360" t="s">
        <v>1450</v>
      </c>
      <c r="B3360" t="s">
        <v>1446</v>
      </c>
      <c r="C3360" t="s">
        <v>1285</v>
      </c>
      <c r="D3360">
        <v>100</v>
      </c>
      <c r="E3360">
        <v>537273.6270146512</v>
      </c>
      <c r="F3360"/>
    </row>
    <row r="3361" spans="1:6" x14ac:dyDescent="0.3">
      <c r="A3361" t="s">
        <v>1450</v>
      </c>
      <c r="B3361" t="s">
        <v>1448</v>
      </c>
      <c r="C3361" t="s">
        <v>1285</v>
      </c>
      <c r="D3361">
        <v>100</v>
      </c>
      <c r="E3361">
        <v>503901.87970510917</v>
      </c>
      <c r="F3361"/>
    </row>
    <row r="3362" spans="1:6" x14ac:dyDescent="0.3">
      <c r="A3362" t="s">
        <v>1450</v>
      </c>
      <c r="B3362" t="s">
        <v>1363</v>
      </c>
      <c r="C3362" t="s">
        <v>1285</v>
      </c>
      <c r="D3362">
        <v>100</v>
      </c>
      <c r="E3362">
        <v>730345.76589018269</v>
      </c>
      <c r="F3362"/>
    </row>
    <row r="3363" spans="1:6" x14ac:dyDescent="0.3">
      <c r="A3363" t="s">
        <v>1450</v>
      </c>
      <c r="B3363" t="s">
        <v>1450</v>
      </c>
      <c r="C3363" t="s">
        <v>1285</v>
      </c>
      <c r="D3363">
        <v>100</v>
      </c>
      <c r="E3363">
        <v>1000000.5000000001</v>
      </c>
      <c r="F3363"/>
    </row>
    <row r="3364" spans="1:6" x14ac:dyDescent="0.3">
      <c r="A3364" t="s">
        <v>1450</v>
      </c>
      <c r="B3364" t="s">
        <v>1453</v>
      </c>
      <c r="C3364" t="s">
        <v>1285</v>
      </c>
      <c r="D3364">
        <v>100</v>
      </c>
      <c r="E3364">
        <v>833785.55204203946</v>
      </c>
      <c r="F3364"/>
    </row>
    <row r="3365" spans="1:6" x14ac:dyDescent="0.3">
      <c r="A3365" t="s">
        <v>1453</v>
      </c>
      <c r="C3365" t="s">
        <v>1285</v>
      </c>
      <c r="D3365">
        <v>100</v>
      </c>
      <c r="E3365">
        <v>500000.39999999909</v>
      </c>
      <c r="F3365"/>
    </row>
    <row r="3366" spans="1:6" x14ac:dyDescent="0.3">
      <c r="A3366" t="s">
        <v>1453</v>
      </c>
      <c r="B3366" t="s">
        <v>1398</v>
      </c>
      <c r="C3366" t="s">
        <v>1285</v>
      </c>
      <c r="D3366">
        <v>100</v>
      </c>
      <c r="E3366">
        <v>513196.13284693914</v>
      </c>
      <c r="F3366"/>
    </row>
    <row r="3367" spans="1:6" x14ac:dyDescent="0.3">
      <c r="A3367" t="s">
        <v>1453</v>
      </c>
      <c r="B3367" t="s">
        <v>1400</v>
      </c>
      <c r="C3367" t="s">
        <v>1285</v>
      </c>
      <c r="D3367">
        <v>100</v>
      </c>
      <c r="E3367">
        <v>547229.84232893283</v>
      </c>
      <c r="F3367"/>
    </row>
    <row r="3368" spans="1:6" x14ac:dyDescent="0.3">
      <c r="A3368" t="s">
        <v>1453</v>
      </c>
      <c r="B3368" t="s">
        <v>1331</v>
      </c>
      <c r="C3368" t="s">
        <v>1285</v>
      </c>
      <c r="D3368">
        <v>100</v>
      </c>
      <c r="E3368">
        <v>528559.45884759002</v>
      </c>
      <c r="F3368"/>
    </row>
    <row r="3369" spans="1:6" x14ac:dyDescent="0.3">
      <c r="A3369" t="s">
        <v>1453</v>
      </c>
      <c r="B3369" t="s">
        <v>1403</v>
      </c>
      <c r="C3369" t="s">
        <v>1285</v>
      </c>
      <c r="D3369">
        <v>100</v>
      </c>
      <c r="E3369">
        <v>558282.93554387172</v>
      </c>
      <c r="F3369"/>
    </row>
    <row r="3370" spans="1:6" x14ac:dyDescent="0.3">
      <c r="A3370" t="s">
        <v>1453</v>
      </c>
      <c r="B3370" t="s">
        <v>1335</v>
      </c>
      <c r="C3370" t="s">
        <v>1285</v>
      </c>
      <c r="D3370">
        <v>100</v>
      </c>
      <c r="E3370">
        <v>521269.29888868332</v>
      </c>
      <c r="F3370"/>
    </row>
    <row r="3371" spans="1:6" x14ac:dyDescent="0.3">
      <c r="A3371" t="s">
        <v>1453</v>
      </c>
      <c r="B3371" t="s">
        <v>1405</v>
      </c>
      <c r="C3371" t="s">
        <v>1285</v>
      </c>
      <c r="D3371">
        <v>100</v>
      </c>
      <c r="E3371">
        <v>512652.3348611843</v>
      </c>
      <c r="F3371"/>
    </row>
    <row r="3372" spans="1:6" x14ac:dyDescent="0.3">
      <c r="A3372" t="s">
        <v>1453</v>
      </c>
      <c r="B3372" t="s">
        <v>1348</v>
      </c>
      <c r="C3372" t="s">
        <v>1285</v>
      </c>
      <c r="D3372">
        <v>100</v>
      </c>
      <c r="E3372">
        <v>544757.83373942936</v>
      </c>
      <c r="F3372"/>
    </row>
    <row r="3373" spans="1:6" x14ac:dyDescent="0.3">
      <c r="A3373" t="s">
        <v>1453</v>
      </c>
      <c r="B3373" t="s">
        <v>1351</v>
      </c>
      <c r="C3373" t="s">
        <v>1285</v>
      </c>
      <c r="D3373">
        <v>100</v>
      </c>
      <c r="E3373">
        <v>548023.96999239153</v>
      </c>
      <c r="F3373"/>
    </row>
    <row r="3374" spans="1:6" x14ac:dyDescent="0.3">
      <c r="A3374" t="s">
        <v>1453</v>
      </c>
      <c r="B3374" t="s">
        <v>1337</v>
      </c>
      <c r="C3374" t="s">
        <v>1285</v>
      </c>
      <c r="D3374">
        <v>100</v>
      </c>
      <c r="E3374">
        <v>504903.836049037</v>
      </c>
      <c r="F3374"/>
    </row>
    <row r="3375" spans="1:6" x14ac:dyDescent="0.3">
      <c r="A3375" t="s">
        <v>1453</v>
      </c>
      <c r="B3375" t="s">
        <v>1407</v>
      </c>
      <c r="C3375" t="s">
        <v>1285</v>
      </c>
      <c r="D3375">
        <v>100</v>
      </c>
      <c r="E3375">
        <v>510000.41999999911</v>
      </c>
      <c r="F3375"/>
    </row>
    <row r="3376" spans="1:6" x14ac:dyDescent="0.3">
      <c r="A3376" t="s">
        <v>1453</v>
      </c>
      <c r="B3376" t="s">
        <v>1410</v>
      </c>
      <c r="C3376" t="s">
        <v>1285</v>
      </c>
      <c r="D3376">
        <v>100</v>
      </c>
      <c r="E3376">
        <v>523001.33896947803</v>
      </c>
      <c r="F3376"/>
    </row>
    <row r="3377" spans="1:6" x14ac:dyDescent="0.3">
      <c r="A3377" t="s">
        <v>1453</v>
      </c>
      <c r="B3377" t="s">
        <v>1412</v>
      </c>
      <c r="C3377" t="s">
        <v>1285</v>
      </c>
      <c r="D3377">
        <v>100</v>
      </c>
      <c r="E3377">
        <v>514817.21752322989</v>
      </c>
      <c r="F3377"/>
    </row>
    <row r="3378" spans="1:6" x14ac:dyDescent="0.3">
      <c r="A3378" t="s">
        <v>1453</v>
      </c>
      <c r="B3378" t="s">
        <v>1414</v>
      </c>
      <c r="C3378" t="s">
        <v>1285</v>
      </c>
      <c r="D3378">
        <v>100</v>
      </c>
      <c r="E3378">
        <v>502500.39749999909</v>
      </c>
      <c r="F3378"/>
    </row>
    <row r="3379" spans="1:6" x14ac:dyDescent="0.3">
      <c r="A3379" t="s">
        <v>1453</v>
      </c>
      <c r="B3379" t="s">
        <v>1367</v>
      </c>
      <c r="C3379" t="s">
        <v>1285</v>
      </c>
      <c r="D3379">
        <v>100</v>
      </c>
      <c r="E3379">
        <v>509024.52730441489</v>
      </c>
      <c r="F3379"/>
    </row>
    <row r="3380" spans="1:6" x14ac:dyDescent="0.3">
      <c r="A3380" t="s">
        <v>1453</v>
      </c>
      <c r="B3380" t="s">
        <v>1416</v>
      </c>
      <c r="C3380" t="s">
        <v>1285</v>
      </c>
      <c r="D3380">
        <v>100</v>
      </c>
      <c r="E3380">
        <v>513054.31903709518</v>
      </c>
      <c r="F3380"/>
    </row>
    <row r="3381" spans="1:6" x14ac:dyDescent="0.3">
      <c r="A3381" t="s">
        <v>1453</v>
      </c>
      <c r="B3381" t="s">
        <v>1418</v>
      </c>
      <c r="C3381" t="s">
        <v>1285</v>
      </c>
      <c r="D3381">
        <v>100</v>
      </c>
      <c r="E3381">
        <v>506650.40797999909</v>
      </c>
      <c r="F3381"/>
    </row>
    <row r="3382" spans="1:6" x14ac:dyDescent="0.3">
      <c r="A3382" t="s">
        <v>1453</v>
      </c>
      <c r="B3382" t="s">
        <v>1420</v>
      </c>
      <c r="C3382" t="s">
        <v>1285</v>
      </c>
      <c r="D3382">
        <v>100</v>
      </c>
      <c r="E3382">
        <v>508895.49681841716</v>
      </c>
      <c r="F3382"/>
    </row>
    <row r="3383" spans="1:6" x14ac:dyDescent="0.3">
      <c r="A3383" t="s">
        <v>1453</v>
      </c>
      <c r="B3383" t="s">
        <v>1352</v>
      </c>
      <c r="C3383" t="s">
        <v>1285</v>
      </c>
      <c r="D3383">
        <v>100</v>
      </c>
      <c r="E3383">
        <v>522500.36849999905</v>
      </c>
      <c r="F3383"/>
    </row>
    <row r="3384" spans="1:6" x14ac:dyDescent="0.3">
      <c r="A3384" t="s">
        <v>1453</v>
      </c>
      <c r="B3384" t="s">
        <v>1369</v>
      </c>
      <c r="C3384" t="s">
        <v>1285</v>
      </c>
      <c r="D3384">
        <v>100</v>
      </c>
      <c r="E3384">
        <v>505951.89767161116</v>
      </c>
      <c r="F3384"/>
    </row>
    <row r="3385" spans="1:6" x14ac:dyDescent="0.3">
      <c r="A3385" t="s">
        <v>1453</v>
      </c>
      <c r="B3385" t="s">
        <v>1422</v>
      </c>
      <c r="C3385" t="s">
        <v>1285</v>
      </c>
      <c r="D3385">
        <v>100</v>
      </c>
      <c r="E3385">
        <v>505526.11537492566</v>
      </c>
      <c r="F3385"/>
    </row>
    <row r="3386" spans="1:6" x14ac:dyDescent="0.3">
      <c r="A3386" t="s">
        <v>1453</v>
      </c>
      <c r="B3386" t="s">
        <v>1422</v>
      </c>
      <c r="C3386" t="s">
        <v>1285</v>
      </c>
      <c r="D3386">
        <v>100</v>
      </c>
      <c r="E3386">
        <v>505526.11537492566</v>
      </c>
      <c r="F3386"/>
    </row>
    <row r="3387" spans="1:6" x14ac:dyDescent="0.3">
      <c r="A3387" t="s">
        <v>1453</v>
      </c>
      <c r="B3387" t="s">
        <v>1424</v>
      </c>
      <c r="C3387" t="s">
        <v>1285</v>
      </c>
      <c r="D3387">
        <v>100</v>
      </c>
      <c r="E3387">
        <v>523662.65016889916</v>
      </c>
      <c r="F3387"/>
    </row>
    <row r="3388" spans="1:6" x14ac:dyDescent="0.3">
      <c r="A3388" t="s">
        <v>1453</v>
      </c>
      <c r="B3388" t="s">
        <v>1426</v>
      </c>
      <c r="C3388" t="s">
        <v>1285</v>
      </c>
      <c r="D3388">
        <v>100</v>
      </c>
      <c r="E3388">
        <v>518034.32789651165</v>
      </c>
      <c r="F3388"/>
    </row>
    <row r="3389" spans="1:6" x14ac:dyDescent="0.3">
      <c r="A3389" t="s">
        <v>1453</v>
      </c>
      <c r="B3389" t="s">
        <v>1386</v>
      </c>
      <c r="C3389" t="s">
        <v>1285</v>
      </c>
      <c r="D3389">
        <v>100</v>
      </c>
      <c r="E3389">
        <v>507500.42399999907</v>
      </c>
      <c r="F3389"/>
    </row>
    <row r="3390" spans="1:6" x14ac:dyDescent="0.3">
      <c r="A3390" t="s">
        <v>1453</v>
      </c>
      <c r="B3390" t="s">
        <v>1429</v>
      </c>
      <c r="C3390" t="s">
        <v>1285</v>
      </c>
      <c r="D3390">
        <v>100</v>
      </c>
      <c r="E3390">
        <v>507500.39999999909</v>
      </c>
      <c r="F3390"/>
    </row>
    <row r="3391" spans="1:6" x14ac:dyDescent="0.3">
      <c r="A3391" t="s">
        <v>1453</v>
      </c>
      <c r="B3391" t="s">
        <v>1432</v>
      </c>
      <c r="C3391" t="s">
        <v>1285</v>
      </c>
      <c r="D3391">
        <v>100</v>
      </c>
      <c r="E3391">
        <v>502500.4049999991</v>
      </c>
      <c r="F3391"/>
    </row>
    <row r="3392" spans="1:6" x14ac:dyDescent="0.3">
      <c r="A3392" t="s">
        <v>1453</v>
      </c>
      <c r="B3392" t="s">
        <v>1371</v>
      </c>
      <c r="C3392" t="s">
        <v>1285</v>
      </c>
      <c r="D3392">
        <v>100</v>
      </c>
      <c r="E3392">
        <v>502500.4049999991</v>
      </c>
      <c r="F3392"/>
    </row>
    <row r="3393" spans="1:6" x14ac:dyDescent="0.3">
      <c r="A3393" t="s">
        <v>1453</v>
      </c>
      <c r="B3393" t="s">
        <v>1433</v>
      </c>
      <c r="C3393" t="s">
        <v>1285</v>
      </c>
      <c r="D3393">
        <v>100</v>
      </c>
      <c r="E3393">
        <v>526534.91419877531</v>
      </c>
      <c r="F3393"/>
    </row>
    <row r="3394" spans="1:6" x14ac:dyDescent="0.3">
      <c r="A3394" t="s">
        <v>1453</v>
      </c>
      <c r="B3394" t="s">
        <v>1434</v>
      </c>
      <c r="C3394" t="s">
        <v>1285</v>
      </c>
      <c r="D3394">
        <v>100</v>
      </c>
      <c r="E3394">
        <v>512876.30301556783</v>
      </c>
      <c r="F3394"/>
    </row>
    <row r="3395" spans="1:6" x14ac:dyDescent="0.3">
      <c r="A3395" t="s">
        <v>1453</v>
      </c>
      <c r="B3395" t="s">
        <v>1372</v>
      </c>
      <c r="C3395" t="s">
        <v>1285</v>
      </c>
      <c r="D3395">
        <v>100</v>
      </c>
      <c r="E3395">
        <v>510000.38399999909</v>
      </c>
      <c r="F3395"/>
    </row>
    <row r="3396" spans="1:6" x14ac:dyDescent="0.3">
      <c r="A3396" t="s">
        <v>1453</v>
      </c>
      <c r="B3396" t="s">
        <v>1340</v>
      </c>
      <c r="C3396" t="s">
        <v>1285</v>
      </c>
      <c r="D3396">
        <v>100</v>
      </c>
      <c r="E3396">
        <v>523751.25405337935</v>
      </c>
      <c r="F3396"/>
    </row>
    <row r="3397" spans="1:6" x14ac:dyDescent="0.3">
      <c r="A3397" t="s">
        <v>1453</v>
      </c>
      <c r="B3397" t="s">
        <v>1375</v>
      </c>
      <c r="C3397" t="s">
        <v>1285</v>
      </c>
      <c r="D3397">
        <v>100</v>
      </c>
      <c r="E3397">
        <v>505000.39999999909</v>
      </c>
      <c r="F3397"/>
    </row>
    <row r="3398" spans="1:6" x14ac:dyDescent="0.3">
      <c r="A3398" t="s">
        <v>1453</v>
      </c>
      <c r="B3398" t="s">
        <v>1375</v>
      </c>
      <c r="C3398" t="s">
        <v>1285</v>
      </c>
      <c r="D3398">
        <v>100</v>
      </c>
      <c r="E3398">
        <v>505000.39999999909</v>
      </c>
      <c r="F3398"/>
    </row>
    <row r="3399" spans="1:6" x14ac:dyDescent="0.3">
      <c r="A3399" t="s">
        <v>1453</v>
      </c>
      <c r="B3399" t="s">
        <v>1343</v>
      </c>
      <c r="C3399" t="s">
        <v>1285</v>
      </c>
      <c r="D3399">
        <v>100</v>
      </c>
      <c r="E3399">
        <v>507500.41499999911</v>
      </c>
      <c r="F3399"/>
    </row>
    <row r="3400" spans="1:6" x14ac:dyDescent="0.3">
      <c r="A3400" t="s">
        <v>1453</v>
      </c>
      <c r="B3400" t="s">
        <v>1436</v>
      </c>
      <c r="C3400" t="s">
        <v>1285</v>
      </c>
      <c r="D3400">
        <v>100</v>
      </c>
      <c r="E3400">
        <v>522500.4450619992</v>
      </c>
      <c r="F3400"/>
    </row>
    <row r="3401" spans="1:6" x14ac:dyDescent="0.3">
      <c r="A3401" t="s">
        <v>1453</v>
      </c>
      <c r="B3401" t="s">
        <v>1436</v>
      </c>
      <c r="C3401" t="s">
        <v>1285</v>
      </c>
      <c r="D3401">
        <v>100</v>
      </c>
      <c r="E3401">
        <v>522500.4450619992</v>
      </c>
      <c r="F3401"/>
    </row>
    <row r="3402" spans="1:6" x14ac:dyDescent="0.3">
      <c r="A3402" t="s">
        <v>1453</v>
      </c>
      <c r="B3402" t="s">
        <v>1376</v>
      </c>
      <c r="C3402" t="s">
        <v>1285</v>
      </c>
      <c r="D3402">
        <v>100</v>
      </c>
      <c r="E3402">
        <v>505491.01765992137</v>
      </c>
      <c r="F3402"/>
    </row>
    <row r="3403" spans="1:6" x14ac:dyDescent="0.3">
      <c r="A3403" t="s">
        <v>1453</v>
      </c>
      <c r="B3403" t="s">
        <v>1355</v>
      </c>
      <c r="C3403" t="s">
        <v>1285</v>
      </c>
      <c r="D3403">
        <v>100</v>
      </c>
      <c r="E3403">
        <v>511664.44120015355</v>
      </c>
      <c r="F3403"/>
    </row>
    <row r="3404" spans="1:6" x14ac:dyDescent="0.3">
      <c r="A3404" t="s">
        <v>1453</v>
      </c>
      <c r="B3404" t="s">
        <v>1437</v>
      </c>
      <c r="C3404" t="s">
        <v>1285</v>
      </c>
      <c r="D3404">
        <v>100</v>
      </c>
      <c r="E3404">
        <v>511007.86280642363</v>
      </c>
      <c r="F3404"/>
    </row>
    <row r="3405" spans="1:6" x14ac:dyDescent="0.3">
      <c r="A3405" t="s">
        <v>1453</v>
      </c>
      <c r="B3405" t="s">
        <v>1440</v>
      </c>
      <c r="C3405" t="s">
        <v>1285</v>
      </c>
      <c r="D3405">
        <v>100</v>
      </c>
      <c r="E3405">
        <v>510919.0292902792</v>
      </c>
      <c r="F3405"/>
    </row>
    <row r="3406" spans="1:6" x14ac:dyDescent="0.3">
      <c r="A3406" t="s">
        <v>1453</v>
      </c>
      <c r="B3406" t="s">
        <v>1442</v>
      </c>
      <c r="C3406" t="s">
        <v>1285</v>
      </c>
      <c r="D3406">
        <v>100</v>
      </c>
      <c r="E3406">
        <v>515881.6281380179</v>
      </c>
      <c r="F3406"/>
    </row>
    <row r="3407" spans="1:6" x14ac:dyDescent="0.3">
      <c r="A3407" t="s">
        <v>1453</v>
      </c>
      <c r="B3407" t="s">
        <v>1395</v>
      </c>
      <c r="C3407" t="s">
        <v>1285</v>
      </c>
      <c r="D3407">
        <v>100</v>
      </c>
      <c r="E3407">
        <v>506530.49802728655</v>
      </c>
      <c r="F3407"/>
    </row>
    <row r="3408" spans="1:6" x14ac:dyDescent="0.3">
      <c r="A3408" t="s">
        <v>1453</v>
      </c>
      <c r="B3408" t="s">
        <v>1395</v>
      </c>
      <c r="C3408" t="s">
        <v>1285</v>
      </c>
      <c r="D3408">
        <v>100</v>
      </c>
      <c r="E3408">
        <v>506530.49802728655</v>
      </c>
      <c r="F3408"/>
    </row>
    <row r="3409" spans="1:6" x14ac:dyDescent="0.3">
      <c r="A3409" t="s">
        <v>1453</v>
      </c>
      <c r="B3409" t="s">
        <v>1389</v>
      </c>
      <c r="C3409" t="s">
        <v>1285</v>
      </c>
      <c r="D3409">
        <v>100</v>
      </c>
      <c r="E3409">
        <v>508750.41749999911</v>
      </c>
      <c r="F3409"/>
    </row>
    <row r="3410" spans="1:6" x14ac:dyDescent="0.3">
      <c r="A3410" t="s">
        <v>1453</v>
      </c>
      <c r="B3410" t="s">
        <v>1377</v>
      </c>
      <c r="C3410" t="s">
        <v>1285</v>
      </c>
      <c r="D3410">
        <v>100</v>
      </c>
      <c r="E3410">
        <v>507500.36999999912</v>
      </c>
      <c r="F3410"/>
    </row>
    <row r="3411" spans="1:6" x14ac:dyDescent="0.3">
      <c r="A3411" t="s">
        <v>1453</v>
      </c>
      <c r="B3411" t="s">
        <v>1357</v>
      </c>
      <c r="C3411" t="s">
        <v>1285</v>
      </c>
      <c r="D3411">
        <v>100</v>
      </c>
      <c r="E3411">
        <v>553526.88637829584</v>
      </c>
      <c r="F3411"/>
    </row>
    <row r="3412" spans="1:6" x14ac:dyDescent="0.3">
      <c r="A3412" t="s">
        <v>1453</v>
      </c>
      <c r="B3412" t="s">
        <v>1392</v>
      </c>
      <c r="C3412" t="s">
        <v>1285</v>
      </c>
      <c r="D3412">
        <v>100</v>
      </c>
      <c r="E3412">
        <v>527075.64608980075</v>
      </c>
      <c r="F3412"/>
    </row>
    <row r="3413" spans="1:6" x14ac:dyDescent="0.3">
      <c r="A3413" t="s">
        <v>1453</v>
      </c>
      <c r="B3413" t="s">
        <v>1392</v>
      </c>
      <c r="C3413" t="s">
        <v>1285</v>
      </c>
      <c r="D3413">
        <v>100</v>
      </c>
      <c r="E3413">
        <v>527075.64608980075</v>
      </c>
      <c r="F3413"/>
    </row>
    <row r="3414" spans="1:6" x14ac:dyDescent="0.3">
      <c r="A3414" t="s">
        <v>1453</v>
      </c>
      <c r="B3414" t="s">
        <v>1444</v>
      </c>
      <c r="C3414" t="s">
        <v>1285</v>
      </c>
      <c r="D3414">
        <v>100</v>
      </c>
      <c r="E3414">
        <v>504874.81053681986</v>
      </c>
      <c r="F3414"/>
    </row>
    <row r="3415" spans="1:6" x14ac:dyDescent="0.3">
      <c r="A3415" t="s">
        <v>1453</v>
      </c>
      <c r="B3415" t="s">
        <v>1345</v>
      </c>
      <c r="C3415" t="s">
        <v>1285</v>
      </c>
      <c r="D3415">
        <v>100</v>
      </c>
      <c r="E3415">
        <v>501589.18895464146</v>
      </c>
      <c r="F3415"/>
    </row>
    <row r="3416" spans="1:6" x14ac:dyDescent="0.3">
      <c r="A3416" t="s">
        <v>1453</v>
      </c>
      <c r="B3416" t="s">
        <v>1382</v>
      </c>
      <c r="C3416" t="s">
        <v>1285</v>
      </c>
      <c r="D3416">
        <v>100</v>
      </c>
      <c r="E3416">
        <v>507575.3414462877</v>
      </c>
      <c r="F3416"/>
    </row>
    <row r="3417" spans="1:6" x14ac:dyDescent="0.3">
      <c r="A3417" t="s">
        <v>1453</v>
      </c>
      <c r="B3417" t="s">
        <v>1384</v>
      </c>
      <c r="C3417" t="s">
        <v>1285</v>
      </c>
      <c r="D3417">
        <v>100</v>
      </c>
      <c r="E3417">
        <v>546358.38590829493</v>
      </c>
      <c r="F3417"/>
    </row>
    <row r="3418" spans="1:6" x14ac:dyDescent="0.3">
      <c r="A3418" t="s">
        <v>1453</v>
      </c>
      <c r="B3418" t="s">
        <v>1360</v>
      </c>
      <c r="C3418" t="s">
        <v>1285</v>
      </c>
      <c r="D3418">
        <v>100</v>
      </c>
      <c r="E3418">
        <v>533394.12207745237</v>
      </c>
      <c r="F3418"/>
    </row>
    <row r="3419" spans="1:6" x14ac:dyDescent="0.3">
      <c r="A3419" t="s">
        <v>1453</v>
      </c>
      <c r="B3419" t="s">
        <v>1446</v>
      </c>
      <c r="C3419" t="s">
        <v>1285</v>
      </c>
      <c r="D3419">
        <v>100</v>
      </c>
      <c r="E3419">
        <v>543288.9566514038</v>
      </c>
      <c r="F3419"/>
    </row>
    <row r="3420" spans="1:6" x14ac:dyDescent="0.3">
      <c r="A3420" t="s">
        <v>1453</v>
      </c>
      <c r="B3420" t="s">
        <v>1448</v>
      </c>
      <c r="C3420" t="s">
        <v>1285</v>
      </c>
      <c r="D3420">
        <v>100</v>
      </c>
      <c r="E3420">
        <v>510000.38999999908</v>
      </c>
      <c r="F3420"/>
    </row>
    <row r="3421" spans="1:6" x14ac:dyDescent="0.3">
      <c r="A3421" t="s">
        <v>1453</v>
      </c>
      <c r="B3421" t="s">
        <v>1363</v>
      </c>
      <c r="C3421" t="s">
        <v>1285</v>
      </c>
      <c r="D3421">
        <v>100</v>
      </c>
      <c r="E3421">
        <v>536303.18240567716</v>
      </c>
      <c r="F3421"/>
    </row>
    <row r="3422" spans="1:6" x14ac:dyDescent="0.3">
      <c r="A3422" t="s">
        <v>1453</v>
      </c>
      <c r="B3422" t="s">
        <v>1450</v>
      </c>
      <c r="C3422" t="s">
        <v>1285</v>
      </c>
      <c r="D3422">
        <v>100</v>
      </c>
      <c r="E3422">
        <v>542806.04629283212</v>
      </c>
      <c r="F3422"/>
    </row>
    <row r="3423" spans="1:6" x14ac:dyDescent="0.3">
      <c r="A3423" t="s">
        <v>1453</v>
      </c>
      <c r="B3423" t="s">
        <v>1453</v>
      </c>
      <c r="C3423" t="s">
        <v>1285</v>
      </c>
      <c r="D3423">
        <v>100</v>
      </c>
      <c r="E3423">
        <v>1000000.7999999982</v>
      </c>
      <c r="F3423"/>
    </row>
    <row r="3424" spans="1:6" x14ac:dyDescent="0.3">
      <c r="F3424"/>
    </row>
    <row r="3425" spans="6:6" x14ac:dyDescent="0.3">
      <c r="F3425"/>
    </row>
    <row r="3426" spans="6:6" x14ac:dyDescent="0.3">
      <c r="F3426"/>
    </row>
    <row r="3427" spans="6:6" x14ac:dyDescent="0.3">
      <c r="F3427"/>
    </row>
    <row r="3428" spans="6:6" x14ac:dyDescent="0.3">
      <c r="F3428"/>
    </row>
    <row r="3429" spans="6:6" x14ac:dyDescent="0.3">
      <c r="F3429"/>
    </row>
    <row r="3430" spans="6:6" x14ac:dyDescent="0.3">
      <c r="F3430"/>
    </row>
    <row r="3431" spans="6:6" x14ac:dyDescent="0.3">
      <c r="F3431"/>
    </row>
    <row r="3432" spans="6:6" x14ac:dyDescent="0.3">
      <c r="F3432"/>
    </row>
    <row r="3433" spans="6:6" x14ac:dyDescent="0.3">
      <c r="F3433"/>
    </row>
    <row r="3434" spans="6:6" x14ac:dyDescent="0.3">
      <c r="F3434"/>
    </row>
    <row r="3435" spans="6:6" x14ac:dyDescent="0.3">
      <c r="F3435"/>
    </row>
    <row r="3436" spans="6:6" x14ac:dyDescent="0.3">
      <c r="F3436"/>
    </row>
    <row r="3437" spans="6:6" x14ac:dyDescent="0.3">
      <c r="F3437"/>
    </row>
    <row r="3438" spans="6:6" x14ac:dyDescent="0.3">
      <c r="F3438"/>
    </row>
    <row r="3439" spans="6:6" x14ac:dyDescent="0.3">
      <c r="F3439"/>
    </row>
    <row r="3440" spans="6:6" x14ac:dyDescent="0.3">
      <c r="F3440"/>
    </row>
    <row r="3441" spans="6:6" x14ac:dyDescent="0.3">
      <c r="F3441"/>
    </row>
    <row r="3442" spans="6:6" x14ac:dyDescent="0.3">
      <c r="F3442"/>
    </row>
    <row r="3443" spans="6:6" x14ac:dyDescent="0.3">
      <c r="F3443"/>
    </row>
    <row r="3444" spans="6:6" x14ac:dyDescent="0.3">
      <c r="F3444"/>
    </row>
    <row r="3445" spans="6:6" x14ac:dyDescent="0.3">
      <c r="F3445"/>
    </row>
    <row r="3446" spans="6:6" x14ac:dyDescent="0.3">
      <c r="F3446"/>
    </row>
    <row r="3447" spans="6:6" x14ac:dyDescent="0.3">
      <c r="F3447"/>
    </row>
    <row r="3448" spans="6:6" x14ac:dyDescent="0.3">
      <c r="F3448"/>
    </row>
    <row r="3449" spans="6:6" x14ac:dyDescent="0.3">
      <c r="F3449"/>
    </row>
    <row r="3450" spans="6:6" x14ac:dyDescent="0.3">
      <c r="F3450"/>
    </row>
    <row r="3451" spans="6:6" x14ac:dyDescent="0.3">
      <c r="F3451"/>
    </row>
    <row r="3452" spans="6:6" x14ac:dyDescent="0.3">
      <c r="F3452"/>
    </row>
    <row r="3453" spans="6:6" x14ac:dyDescent="0.3">
      <c r="F3453"/>
    </row>
    <row r="3454" spans="6:6" x14ac:dyDescent="0.3">
      <c r="F3454"/>
    </row>
    <row r="3455" spans="6:6" x14ac:dyDescent="0.3">
      <c r="F3455"/>
    </row>
    <row r="3456" spans="6:6" x14ac:dyDescent="0.3">
      <c r="F3456"/>
    </row>
    <row r="3457" spans="6:6" x14ac:dyDescent="0.3">
      <c r="F3457"/>
    </row>
    <row r="3458" spans="6:6" x14ac:dyDescent="0.3">
      <c r="F3458"/>
    </row>
    <row r="3459" spans="6:6" x14ac:dyDescent="0.3">
      <c r="F3459"/>
    </row>
    <row r="3460" spans="6:6" x14ac:dyDescent="0.3">
      <c r="F3460"/>
    </row>
    <row r="3461" spans="6:6" x14ac:dyDescent="0.3">
      <c r="F3461"/>
    </row>
    <row r="3462" spans="6:6" x14ac:dyDescent="0.3">
      <c r="F3462"/>
    </row>
    <row r="3463" spans="6:6" x14ac:dyDescent="0.3">
      <c r="F3463"/>
    </row>
    <row r="3464" spans="6:6" x14ac:dyDescent="0.3">
      <c r="F3464"/>
    </row>
    <row r="3465" spans="6:6" x14ac:dyDescent="0.3">
      <c r="F3465"/>
    </row>
    <row r="3466" spans="6:6" x14ac:dyDescent="0.3">
      <c r="F3466"/>
    </row>
    <row r="3467" spans="6:6" x14ac:dyDescent="0.3">
      <c r="F3467"/>
    </row>
    <row r="3468" spans="6:6" x14ac:dyDescent="0.3">
      <c r="F3468"/>
    </row>
    <row r="3469" spans="6:6" x14ac:dyDescent="0.3">
      <c r="F3469"/>
    </row>
    <row r="3470" spans="6:6" x14ac:dyDescent="0.3">
      <c r="F3470"/>
    </row>
    <row r="3471" spans="6:6" x14ac:dyDescent="0.3">
      <c r="F3471"/>
    </row>
    <row r="3472" spans="6:6" x14ac:dyDescent="0.3">
      <c r="F3472"/>
    </row>
    <row r="3473" spans="6:6" x14ac:dyDescent="0.3">
      <c r="F3473"/>
    </row>
    <row r="3474" spans="6:6" x14ac:dyDescent="0.3">
      <c r="F3474"/>
    </row>
    <row r="3475" spans="6:6" x14ac:dyDescent="0.3">
      <c r="F3475"/>
    </row>
    <row r="3476" spans="6:6" x14ac:dyDescent="0.3">
      <c r="F3476"/>
    </row>
    <row r="3477" spans="6:6" x14ac:dyDescent="0.3">
      <c r="F3477"/>
    </row>
    <row r="3478" spans="6:6" x14ac:dyDescent="0.3">
      <c r="F3478"/>
    </row>
    <row r="3479" spans="6:6" x14ac:dyDescent="0.3">
      <c r="F3479"/>
    </row>
    <row r="3480" spans="6:6" x14ac:dyDescent="0.3">
      <c r="F3480"/>
    </row>
    <row r="3481" spans="6:6" x14ac:dyDescent="0.3">
      <c r="F3481"/>
    </row>
    <row r="3482" spans="6:6" x14ac:dyDescent="0.3">
      <c r="F3482"/>
    </row>
    <row r="3483" spans="6:6" x14ac:dyDescent="0.3">
      <c r="F3483"/>
    </row>
    <row r="3484" spans="6:6" x14ac:dyDescent="0.3">
      <c r="F3484"/>
    </row>
    <row r="3485" spans="6:6" x14ac:dyDescent="0.3">
      <c r="F3485"/>
    </row>
    <row r="3486" spans="6:6" x14ac:dyDescent="0.3">
      <c r="F3486"/>
    </row>
    <row r="3487" spans="6:6" x14ac:dyDescent="0.3">
      <c r="F3487"/>
    </row>
    <row r="3488" spans="6:6" x14ac:dyDescent="0.3">
      <c r="F3488"/>
    </row>
    <row r="3489" spans="6:6" x14ac:dyDescent="0.3">
      <c r="F3489"/>
    </row>
    <row r="3490" spans="6:6" x14ac:dyDescent="0.3">
      <c r="F3490"/>
    </row>
    <row r="3491" spans="6:6" x14ac:dyDescent="0.3">
      <c r="F3491"/>
    </row>
    <row r="3492" spans="6:6" x14ac:dyDescent="0.3">
      <c r="F3492"/>
    </row>
    <row r="3493" spans="6:6" x14ac:dyDescent="0.3">
      <c r="F3493"/>
    </row>
    <row r="3494" spans="6:6" x14ac:dyDescent="0.3">
      <c r="F3494"/>
    </row>
    <row r="3495" spans="6:6" x14ac:dyDescent="0.3">
      <c r="F3495"/>
    </row>
    <row r="3496" spans="6:6" x14ac:dyDescent="0.3">
      <c r="F3496"/>
    </row>
    <row r="3497" spans="6:6" x14ac:dyDescent="0.3">
      <c r="F3497"/>
    </row>
    <row r="3498" spans="6:6" x14ac:dyDescent="0.3">
      <c r="F3498"/>
    </row>
    <row r="3499" spans="6:6" x14ac:dyDescent="0.3">
      <c r="F3499"/>
    </row>
    <row r="3500" spans="6:6" x14ac:dyDescent="0.3">
      <c r="F3500"/>
    </row>
    <row r="3501" spans="6:6" x14ac:dyDescent="0.3">
      <c r="F3501"/>
    </row>
    <row r="3502" spans="6:6" x14ac:dyDescent="0.3">
      <c r="F3502"/>
    </row>
    <row r="3503" spans="6:6" x14ac:dyDescent="0.3">
      <c r="F3503"/>
    </row>
    <row r="3504" spans="6:6" x14ac:dyDescent="0.3">
      <c r="F3504"/>
    </row>
    <row r="3505" spans="6:6" x14ac:dyDescent="0.3">
      <c r="F3505"/>
    </row>
    <row r="3506" spans="6:6" x14ac:dyDescent="0.3">
      <c r="F3506"/>
    </row>
    <row r="3507" spans="6:6" x14ac:dyDescent="0.3">
      <c r="F3507"/>
    </row>
    <row r="3508" spans="6:6" x14ac:dyDescent="0.3">
      <c r="F3508"/>
    </row>
    <row r="3509" spans="6:6" x14ac:dyDescent="0.3">
      <c r="F3509"/>
    </row>
    <row r="3510" spans="6:6" x14ac:dyDescent="0.3">
      <c r="F3510"/>
    </row>
    <row r="3511" spans="6:6" x14ac:dyDescent="0.3">
      <c r="F3511"/>
    </row>
    <row r="3512" spans="6:6" x14ac:dyDescent="0.3">
      <c r="F3512"/>
    </row>
    <row r="3513" spans="6:6" x14ac:dyDescent="0.3">
      <c r="F3513"/>
    </row>
    <row r="3514" spans="6:6" x14ac:dyDescent="0.3">
      <c r="F3514"/>
    </row>
    <row r="3515" spans="6:6" x14ac:dyDescent="0.3">
      <c r="F3515"/>
    </row>
    <row r="3516" spans="6:6" x14ac:dyDescent="0.3">
      <c r="F3516"/>
    </row>
    <row r="3517" spans="6:6" x14ac:dyDescent="0.3">
      <c r="F3517"/>
    </row>
    <row r="3518" spans="6:6" x14ac:dyDescent="0.3">
      <c r="F3518"/>
    </row>
    <row r="3519" spans="6:6" x14ac:dyDescent="0.3">
      <c r="F3519"/>
    </row>
    <row r="3520" spans="6:6" x14ac:dyDescent="0.3">
      <c r="F3520"/>
    </row>
    <row r="3521" spans="6:6" x14ac:dyDescent="0.3">
      <c r="F3521"/>
    </row>
    <row r="3522" spans="6:6" x14ac:dyDescent="0.3">
      <c r="F3522"/>
    </row>
    <row r="3523" spans="6:6" x14ac:dyDescent="0.3">
      <c r="F3523"/>
    </row>
    <row r="3524" spans="6:6" x14ac:dyDescent="0.3">
      <c r="F3524"/>
    </row>
    <row r="3525" spans="6:6" x14ac:dyDescent="0.3">
      <c r="F3525"/>
    </row>
    <row r="3526" spans="6:6" x14ac:dyDescent="0.3">
      <c r="F3526"/>
    </row>
    <row r="3527" spans="6:6" x14ac:dyDescent="0.3">
      <c r="F3527"/>
    </row>
    <row r="3528" spans="6:6" x14ac:dyDescent="0.3">
      <c r="F3528"/>
    </row>
    <row r="3529" spans="6:6" x14ac:dyDescent="0.3">
      <c r="F3529"/>
    </row>
    <row r="3530" spans="6:6" x14ac:dyDescent="0.3">
      <c r="F3530"/>
    </row>
    <row r="3531" spans="6:6" x14ac:dyDescent="0.3">
      <c r="F3531"/>
    </row>
    <row r="3532" spans="6:6" x14ac:dyDescent="0.3">
      <c r="F3532"/>
    </row>
    <row r="3533" spans="6:6" x14ac:dyDescent="0.3">
      <c r="F3533"/>
    </row>
    <row r="3534" spans="6:6" x14ac:dyDescent="0.3">
      <c r="F3534"/>
    </row>
    <row r="3535" spans="6:6" x14ac:dyDescent="0.3">
      <c r="F3535"/>
    </row>
    <row r="3536" spans="6:6" x14ac:dyDescent="0.3">
      <c r="F3536"/>
    </row>
    <row r="3537" spans="6:6" x14ac:dyDescent="0.3">
      <c r="F3537"/>
    </row>
    <row r="3538" spans="6:6" x14ac:dyDescent="0.3">
      <c r="F3538"/>
    </row>
    <row r="3539" spans="6:6" x14ac:dyDescent="0.3">
      <c r="F3539"/>
    </row>
    <row r="3540" spans="6:6" x14ac:dyDescent="0.3">
      <c r="F3540"/>
    </row>
    <row r="3541" spans="6:6" x14ac:dyDescent="0.3">
      <c r="F3541"/>
    </row>
    <row r="3542" spans="6:6" x14ac:dyDescent="0.3">
      <c r="F3542"/>
    </row>
    <row r="3543" spans="6:6" x14ac:dyDescent="0.3">
      <c r="F3543"/>
    </row>
    <row r="3544" spans="6:6" x14ac:dyDescent="0.3">
      <c r="F3544"/>
    </row>
    <row r="3545" spans="6:6" x14ac:dyDescent="0.3">
      <c r="F3545"/>
    </row>
    <row r="3546" spans="6:6" x14ac:dyDescent="0.3">
      <c r="F3546"/>
    </row>
    <row r="3547" spans="6:6" x14ac:dyDescent="0.3">
      <c r="F3547"/>
    </row>
    <row r="3548" spans="6:6" x14ac:dyDescent="0.3">
      <c r="F3548"/>
    </row>
    <row r="3549" spans="6:6" x14ac:dyDescent="0.3">
      <c r="F3549"/>
    </row>
    <row r="3550" spans="6:6" x14ac:dyDescent="0.3">
      <c r="F3550"/>
    </row>
    <row r="3551" spans="6:6" x14ac:dyDescent="0.3">
      <c r="F3551"/>
    </row>
    <row r="3552" spans="6:6" x14ac:dyDescent="0.3">
      <c r="F3552"/>
    </row>
    <row r="3553" spans="6:6" x14ac:dyDescent="0.3">
      <c r="F3553"/>
    </row>
    <row r="3554" spans="6:6" x14ac:dyDescent="0.3">
      <c r="F3554"/>
    </row>
    <row r="3555" spans="6:6" x14ac:dyDescent="0.3">
      <c r="F3555"/>
    </row>
    <row r="3556" spans="6:6" x14ac:dyDescent="0.3">
      <c r="F3556"/>
    </row>
    <row r="3557" spans="6:6" x14ac:dyDescent="0.3">
      <c r="F3557"/>
    </row>
    <row r="3558" spans="6:6" x14ac:dyDescent="0.3">
      <c r="F3558"/>
    </row>
    <row r="3559" spans="6:6" x14ac:dyDescent="0.3">
      <c r="F3559"/>
    </row>
    <row r="3560" spans="6:6" x14ac:dyDescent="0.3">
      <c r="F3560"/>
    </row>
    <row r="3561" spans="6:6" x14ac:dyDescent="0.3">
      <c r="F3561"/>
    </row>
    <row r="3562" spans="6:6" x14ac:dyDescent="0.3">
      <c r="F3562"/>
    </row>
    <row r="3563" spans="6:6" x14ac:dyDescent="0.3">
      <c r="F3563"/>
    </row>
    <row r="3564" spans="6:6" x14ac:dyDescent="0.3">
      <c r="F3564"/>
    </row>
    <row r="3565" spans="6:6" x14ac:dyDescent="0.3">
      <c r="F3565"/>
    </row>
    <row r="3566" spans="6:6" x14ac:dyDescent="0.3">
      <c r="F3566"/>
    </row>
    <row r="3567" spans="6:6" x14ac:dyDescent="0.3">
      <c r="F3567"/>
    </row>
    <row r="3568" spans="6:6" x14ac:dyDescent="0.3">
      <c r="F3568"/>
    </row>
    <row r="3569" spans="6:6" x14ac:dyDescent="0.3">
      <c r="F3569"/>
    </row>
    <row r="3570" spans="6:6" x14ac:dyDescent="0.3">
      <c r="F3570"/>
    </row>
    <row r="3571" spans="6:6" x14ac:dyDescent="0.3">
      <c r="F3571"/>
    </row>
    <row r="3572" spans="6:6" x14ac:dyDescent="0.3">
      <c r="F3572"/>
    </row>
    <row r="3573" spans="6:6" x14ac:dyDescent="0.3">
      <c r="F3573"/>
    </row>
    <row r="3574" spans="6:6" x14ac:dyDescent="0.3">
      <c r="F3574"/>
    </row>
    <row r="3575" spans="6:6" x14ac:dyDescent="0.3">
      <c r="F3575"/>
    </row>
    <row r="3576" spans="6:6" x14ac:dyDescent="0.3">
      <c r="F3576"/>
    </row>
    <row r="3577" spans="6:6" x14ac:dyDescent="0.3">
      <c r="F3577"/>
    </row>
    <row r="3578" spans="6:6" x14ac:dyDescent="0.3">
      <c r="F3578"/>
    </row>
    <row r="3579" spans="6:6" x14ac:dyDescent="0.3">
      <c r="F3579"/>
    </row>
    <row r="3580" spans="6:6" x14ac:dyDescent="0.3">
      <c r="F3580"/>
    </row>
    <row r="3581" spans="6:6" x14ac:dyDescent="0.3">
      <c r="F3581"/>
    </row>
    <row r="3582" spans="6:6" x14ac:dyDescent="0.3">
      <c r="F3582"/>
    </row>
    <row r="3583" spans="6:6" x14ac:dyDescent="0.3">
      <c r="F3583"/>
    </row>
    <row r="3584" spans="6:6" x14ac:dyDescent="0.3">
      <c r="F3584"/>
    </row>
    <row r="3585" spans="6:6" x14ac:dyDescent="0.3">
      <c r="F3585"/>
    </row>
    <row r="3586" spans="6:6" x14ac:dyDescent="0.3">
      <c r="F3586"/>
    </row>
    <row r="3587" spans="6:6" x14ac:dyDescent="0.3">
      <c r="F3587"/>
    </row>
    <row r="3588" spans="6:6" x14ac:dyDescent="0.3">
      <c r="F3588"/>
    </row>
    <row r="3589" spans="6:6" x14ac:dyDescent="0.3">
      <c r="F3589"/>
    </row>
    <row r="3590" spans="6:6" x14ac:dyDescent="0.3">
      <c r="F3590"/>
    </row>
    <row r="3591" spans="6:6" x14ac:dyDescent="0.3">
      <c r="F3591"/>
    </row>
    <row r="3592" spans="6:6" x14ac:dyDescent="0.3">
      <c r="F3592"/>
    </row>
    <row r="3593" spans="6:6" x14ac:dyDescent="0.3">
      <c r="F3593"/>
    </row>
    <row r="3594" spans="6:6" x14ac:dyDescent="0.3">
      <c r="F3594"/>
    </row>
    <row r="3595" spans="6:6" x14ac:dyDescent="0.3">
      <c r="F3595"/>
    </row>
    <row r="3596" spans="6:6" x14ac:dyDescent="0.3">
      <c r="F3596"/>
    </row>
    <row r="3597" spans="6:6" x14ac:dyDescent="0.3">
      <c r="F3597"/>
    </row>
    <row r="3598" spans="6:6" x14ac:dyDescent="0.3">
      <c r="F3598"/>
    </row>
    <row r="3599" spans="6:6" x14ac:dyDescent="0.3">
      <c r="F3599"/>
    </row>
    <row r="3600" spans="6:6" x14ac:dyDescent="0.3">
      <c r="F3600"/>
    </row>
    <row r="3601" spans="6:6" x14ac:dyDescent="0.3">
      <c r="F3601"/>
    </row>
    <row r="3602" spans="6:6" x14ac:dyDescent="0.3">
      <c r="F3602"/>
    </row>
    <row r="3603" spans="6:6" x14ac:dyDescent="0.3">
      <c r="F3603"/>
    </row>
    <row r="3604" spans="6:6" x14ac:dyDescent="0.3">
      <c r="F3604"/>
    </row>
    <row r="3605" spans="6:6" x14ac:dyDescent="0.3">
      <c r="F3605"/>
    </row>
    <row r="3606" spans="6:6" x14ac:dyDescent="0.3">
      <c r="F3606"/>
    </row>
    <row r="3607" spans="6:6" x14ac:dyDescent="0.3">
      <c r="F3607"/>
    </row>
    <row r="3608" spans="6:6" x14ac:dyDescent="0.3">
      <c r="F3608"/>
    </row>
    <row r="3609" spans="6:6" x14ac:dyDescent="0.3">
      <c r="F3609"/>
    </row>
    <row r="3610" spans="6:6" x14ac:dyDescent="0.3">
      <c r="F3610"/>
    </row>
    <row r="3611" spans="6:6" x14ac:dyDescent="0.3">
      <c r="F3611"/>
    </row>
    <row r="3612" spans="6:6" x14ac:dyDescent="0.3">
      <c r="F3612"/>
    </row>
    <row r="3613" spans="6:6" x14ac:dyDescent="0.3">
      <c r="F3613"/>
    </row>
    <row r="3614" spans="6:6" x14ac:dyDescent="0.3">
      <c r="F3614"/>
    </row>
    <row r="3615" spans="6:6" x14ac:dyDescent="0.3">
      <c r="F3615"/>
    </row>
    <row r="3616" spans="6:6" x14ac:dyDescent="0.3">
      <c r="F3616"/>
    </row>
    <row r="3617" spans="6:6" x14ac:dyDescent="0.3">
      <c r="F3617"/>
    </row>
    <row r="3618" spans="6:6" x14ac:dyDescent="0.3">
      <c r="F3618"/>
    </row>
    <row r="3619" spans="6:6" x14ac:dyDescent="0.3">
      <c r="F3619"/>
    </row>
    <row r="3620" spans="6:6" x14ac:dyDescent="0.3">
      <c r="F3620"/>
    </row>
    <row r="3621" spans="6:6" x14ac:dyDescent="0.3">
      <c r="F3621"/>
    </row>
    <row r="3622" spans="6:6" x14ac:dyDescent="0.3">
      <c r="F3622"/>
    </row>
    <row r="3623" spans="6:6" x14ac:dyDescent="0.3">
      <c r="F3623"/>
    </row>
    <row r="3624" spans="6:6" x14ac:dyDescent="0.3">
      <c r="F3624"/>
    </row>
    <row r="3625" spans="6:6" x14ac:dyDescent="0.3">
      <c r="F3625"/>
    </row>
    <row r="3626" spans="6:6" x14ac:dyDescent="0.3">
      <c r="F3626"/>
    </row>
    <row r="3627" spans="6:6" x14ac:dyDescent="0.3">
      <c r="F3627"/>
    </row>
    <row r="3628" spans="6:6" x14ac:dyDescent="0.3">
      <c r="F3628"/>
    </row>
    <row r="3629" spans="6:6" x14ac:dyDescent="0.3">
      <c r="F3629"/>
    </row>
    <row r="3630" spans="6:6" x14ac:dyDescent="0.3">
      <c r="F3630"/>
    </row>
    <row r="3631" spans="6:6" x14ac:dyDescent="0.3">
      <c r="F3631"/>
    </row>
    <row r="3632" spans="6:6" x14ac:dyDescent="0.3">
      <c r="F3632"/>
    </row>
    <row r="3633" spans="6:6" x14ac:dyDescent="0.3">
      <c r="F3633"/>
    </row>
    <row r="3634" spans="6:6" x14ac:dyDescent="0.3">
      <c r="F3634"/>
    </row>
    <row r="3635" spans="6:6" x14ac:dyDescent="0.3">
      <c r="F3635"/>
    </row>
    <row r="3636" spans="6:6" x14ac:dyDescent="0.3">
      <c r="F3636"/>
    </row>
    <row r="3637" spans="6:6" x14ac:dyDescent="0.3">
      <c r="F3637"/>
    </row>
    <row r="3638" spans="6:6" x14ac:dyDescent="0.3">
      <c r="F3638"/>
    </row>
    <row r="3639" spans="6:6" x14ac:dyDescent="0.3">
      <c r="F3639"/>
    </row>
    <row r="3640" spans="6:6" x14ac:dyDescent="0.3">
      <c r="F3640"/>
    </row>
    <row r="3641" spans="6:6" x14ac:dyDescent="0.3">
      <c r="F3641"/>
    </row>
    <row r="3642" spans="6:6" x14ac:dyDescent="0.3">
      <c r="F3642"/>
    </row>
    <row r="3643" spans="6:6" x14ac:dyDescent="0.3">
      <c r="F3643"/>
    </row>
    <row r="3644" spans="6:6" x14ac:dyDescent="0.3">
      <c r="F3644"/>
    </row>
    <row r="3645" spans="6:6" x14ac:dyDescent="0.3">
      <c r="F3645"/>
    </row>
    <row r="3646" spans="6:6" x14ac:dyDescent="0.3">
      <c r="F3646"/>
    </row>
    <row r="3647" spans="6:6" x14ac:dyDescent="0.3">
      <c r="F3647"/>
    </row>
    <row r="3648" spans="6:6" x14ac:dyDescent="0.3">
      <c r="F3648"/>
    </row>
    <row r="3649" spans="6:6" x14ac:dyDescent="0.3">
      <c r="F3649"/>
    </row>
    <row r="3650" spans="6:6" x14ac:dyDescent="0.3">
      <c r="F3650"/>
    </row>
    <row r="3651" spans="6:6" x14ac:dyDescent="0.3">
      <c r="F3651"/>
    </row>
    <row r="3652" spans="6:6" x14ac:dyDescent="0.3">
      <c r="F3652"/>
    </row>
    <row r="3653" spans="6:6" x14ac:dyDescent="0.3">
      <c r="F3653"/>
    </row>
    <row r="3654" spans="6:6" x14ac:dyDescent="0.3">
      <c r="F3654"/>
    </row>
    <row r="3655" spans="6:6" x14ac:dyDescent="0.3">
      <c r="F3655"/>
    </row>
    <row r="3656" spans="6:6" x14ac:dyDescent="0.3">
      <c r="F3656"/>
    </row>
    <row r="3657" spans="6:6" x14ac:dyDescent="0.3">
      <c r="F3657"/>
    </row>
    <row r="3658" spans="6:6" x14ac:dyDescent="0.3">
      <c r="F3658"/>
    </row>
    <row r="3659" spans="6:6" x14ac:dyDescent="0.3">
      <c r="F3659"/>
    </row>
    <row r="3660" spans="6:6" x14ac:dyDescent="0.3">
      <c r="F3660"/>
    </row>
    <row r="3661" spans="6:6" x14ac:dyDescent="0.3">
      <c r="F3661"/>
    </row>
    <row r="3662" spans="6:6" x14ac:dyDescent="0.3">
      <c r="F3662"/>
    </row>
    <row r="3663" spans="6:6" x14ac:dyDescent="0.3">
      <c r="F3663"/>
    </row>
    <row r="3664" spans="6:6" x14ac:dyDescent="0.3">
      <c r="F3664"/>
    </row>
    <row r="3665" spans="6:6" x14ac:dyDescent="0.3">
      <c r="F3665"/>
    </row>
    <row r="3666" spans="6:6" x14ac:dyDescent="0.3">
      <c r="F3666"/>
    </row>
    <row r="3667" spans="6:6" x14ac:dyDescent="0.3">
      <c r="F3667"/>
    </row>
    <row r="3668" spans="6:6" x14ac:dyDescent="0.3">
      <c r="F3668"/>
    </row>
    <row r="3669" spans="6:6" x14ac:dyDescent="0.3">
      <c r="F3669"/>
    </row>
    <row r="3670" spans="6:6" x14ac:dyDescent="0.3">
      <c r="F3670"/>
    </row>
    <row r="3671" spans="6:6" x14ac:dyDescent="0.3">
      <c r="F3671"/>
    </row>
    <row r="3672" spans="6:6" x14ac:dyDescent="0.3">
      <c r="F3672"/>
    </row>
    <row r="3673" spans="6:6" x14ac:dyDescent="0.3">
      <c r="F3673"/>
    </row>
    <row r="3674" spans="6:6" x14ac:dyDescent="0.3">
      <c r="F3674"/>
    </row>
    <row r="3675" spans="6:6" x14ac:dyDescent="0.3">
      <c r="F3675"/>
    </row>
    <row r="3676" spans="6:6" x14ac:dyDescent="0.3">
      <c r="F3676"/>
    </row>
    <row r="3677" spans="6:6" x14ac:dyDescent="0.3">
      <c r="F3677"/>
    </row>
    <row r="3678" spans="6:6" x14ac:dyDescent="0.3">
      <c r="F3678"/>
    </row>
    <row r="3679" spans="6:6" x14ac:dyDescent="0.3">
      <c r="F3679"/>
    </row>
    <row r="3680" spans="6:6" x14ac:dyDescent="0.3">
      <c r="F3680"/>
    </row>
    <row r="3681" spans="6:6" x14ac:dyDescent="0.3">
      <c r="F3681"/>
    </row>
    <row r="3682" spans="6:6" x14ac:dyDescent="0.3">
      <c r="F3682"/>
    </row>
    <row r="3683" spans="6:6" x14ac:dyDescent="0.3">
      <c r="F3683"/>
    </row>
    <row r="3684" spans="6:6" x14ac:dyDescent="0.3">
      <c r="F3684"/>
    </row>
    <row r="3685" spans="6:6" x14ac:dyDescent="0.3">
      <c r="F3685"/>
    </row>
    <row r="3686" spans="6:6" x14ac:dyDescent="0.3">
      <c r="F3686"/>
    </row>
    <row r="3687" spans="6:6" x14ac:dyDescent="0.3">
      <c r="F3687"/>
    </row>
    <row r="3688" spans="6:6" x14ac:dyDescent="0.3">
      <c r="F3688"/>
    </row>
    <row r="3689" spans="6:6" x14ac:dyDescent="0.3">
      <c r="F3689"/>
    </row>
    <row r="3690" spans="6:6" x14ac:dyDescent="0.3">
      <c r="F3690"/>
    </row>
    <row r="3691" spans="6:6" x14ac:dyDescent="0.3">
      <c r="F3691"/>
    </row>
    <row r="3692" spans="6:6" x14ac:dyDescent="0.3">
      <c r="F3692"/>
    </row>
    <row r="3693" spans="6:6" x14ac:dyDescent="0.3">
      <c r="F3693"/>
    </row>
    <row r="3694" spans="6:6" x14ac:dyDescent="0.3">
      <c r="F3694"/>
    </row>
    <row r="3695" spans="6:6" x14ac:dyDescent="0.3">
      <c r="F3695"/>
    </row>
    <row r="3696" spans="6:6" x14ac:dyDescent="0.3">
      <c r="F3696"/>
    </row>
    <row r="3697" spans="6:6" x14ac:dyDescent="0.3">
      <c r="F3697"/>
    </row>
    <row r="3698" spans="6:6" x14ac:dyDescent="0.3">
      <c r="F3698"/>
    </row>
    <row r="3699" spans="6:6" x14ac:dyDescent="0.3">
      <c r="F3699"/>
    </row>
    <row r="3700" spans="6:6" x14ac:dyDescent="0.3">
      <c r="F3700"/>
    </row>
    <row r="3701" spans="6:6" x14ac:dyDescent="0.3">
      <c r="F3701"/>
    </row>
    <row r="3702" spans="6:6" x14ac:dyDescent="0.3">
      <c r="F3702"/>
    </row>
    <row r="3703" spans="6:6" x14ac:dyDescent="0.3">
      <c r="F3703"/>
    </row>
    <row r="3704" spans="6:6" x14ac:dyDescent="0.3">
      <c r="F3704"/>
    </row>
    <row r="3705" spans="6:6" x14ac:dyDescent="0.3">
      <c r="F3705"/>
    </row>
    <row r="3706" spans="6:6" x14ac:dyDescent="0.3">
      <c r="F3706"/>
    </row>
    <row r="3707" spans="6:6" x14ac:dyDescent="0.3">
      <c r="F3707"/>
    </row>
    <row r="3708" spans="6:6" x14ac:dyDescent="0.3">
      <c r="F3708"/>
    </row>
    <row r="3709" spans="6:6" x14ac:dyDescent="0.3">
      <c r="F3709"/>
    </row>
    <row r="3710" spans="6:6" x14ac:dyDescent="0.3">
      <c r="F3710"/>
    </row>
    <row r="3711" spans="6:6" x14ac:dyDescent="0.3">
      <c r="F3711"/>
    </row>
    <row r="3712" spans="6:6" x14ac:dyDescent="0.3">
      <c r="F3712"/>
    </row>
    <row r="3713" spans="6:6" x14ac:dyDescent="0.3">
      <c r="F3713"/>
    </row>
    <row r="3714" spans="6:6" x14ac:dyDescent="0.3">
      <c r="F3714"/>
    </row>
    <row r="3715" spans="6:6" x14ac:dyDescent="0.3">
      <c r="F3715"/>
    </row>
    <row r="3716" spans="6:6" x14ac:dyDescent="0.3">
      <c r="F3716"/>
    </row>
    <row r="3717" spans="6:6" x14ac:dyDescent="0.3">
      <c r="F3717"/>
    </row>
    <row r="3718" spans="6:6" x14ac:dyDescent="0.3">
      <c r="F3718"/>
    </row>
    <row r="3719" spans="6:6" x14ac:dyDescent="0.3">
      <c r="F3719"/>
    </row>
    <row r="3720" spans="6:6" x14ac:dyDescent="0.3">
      <c r="F3720"/>
    </row>
    <row r="3721" spans="6:6" x14ac:dyDescent="0.3">
      <c r="F3721"/>
    </row>
    <row r="3722" spans="6:6" x14ac:dyDescent="0.3">
      <c r="F3722"/>
    </row>
    <row r="3723" spans="6:6" x14ac:dyDescent="0.3">
      <c r="F3723"/>
    </row>
    <row r="3724" spans="6:6" x14ac:dyDescent="0.3">
      <c r="F3724"/>
    </row>
    <row r="3725" spans="6:6" x14ac:dyDescent="0.3">
      <c r="F3725"/>
    </row>
    <row r="3726" spans="6:6" x14ac:dyDescent="0.3">
      <c r="F3726"/>
    </row>
    <row r="3727" spans="6:6" x14ac:dyDescent="0.3">
      <c r="F3727"/>
    </row>
    <row r="3728" spans="6:6" x14ac:dyDescent="0.3">
      <c r="F3728"/>
    </row>
    <row r="3729" spans="6:6" x14ac:dyDescent="0.3">
      <c r="F3729"/>
    </row>
    <row r="3730" spans="6:6" x14ac:dyDescent="0.3">
      <c r="F3730"/>
    </row>
    <row r="3731" spans="6:6" x14ac:dyDescent="0.3">
      <c r="F3731"/>
    </row>
    <row r="3732" spans="6:6" x14ac:dyDescent="0.3">
      <c r="F3732"/>
    </row>
    <row r="3733" spans="6:6" x14ac:dyDescent="0.3">
      <c r="F3733"/>
    </row>
    <row r="3734" spans="6:6" x14ac:dyDescent="0.3">
      <c r="F3734"/>
    </row>
    <row r="3735" spans="6:6" x14ac:dyDescent="0.3">
      <c r="F3735"/>
    </row>
    <row r="3736" spans="6:6" x14ac:dyDescent="0.3">
      <c r="F3736"/>
    </row>
    <row r="3737" spans="6:6" x14ac:dyDescent="0.3">
      <c r="F3737"/>
    </row>
    <row r="3738" spans="6:6" x14ac:dyDescent="0.3">
      <c r="F3738"/>
    </row>
    <row r="3739" spans="6:6" x14ac:dyDescent="0.3">
      <c r="F3739"/>
    </row>
    <row r="3740" spans="6:6" x14ac:dyDescent="0.3">
      <c r="F3740"/>
    </row>
    <row r="3741" spans="6:6" x14ac:dyDescent="0.3">
      <c r="F3741"/>
    </row>
    <row r="3742" spans="6:6" x14ac:dyDescent="0.3">
      <c r="F3742"/>
    </row>
    <row r="3743" spans="6:6" x14ac:dyDescent="0.3">
      <c r="F3743"/>
    </row>
    <row r="3744" spans="6:6" x14ac:dyDescent="0.3">
      <c r="F3744"/>
    </row>
    <row r="3745" spans="6:6" x14ac:dyDescent="0.3">
      <c r="F3745"/>
    </row>
    <row r="3746" spans="6:6" x14ac:dyDescent="0.3">
      <c r="F3746"/>
    </row>
    <row r="3747" spans="6:6" x14ac:dyDescent="0.3">
      <c r="F3747"/>
    </row>
    <row r="3748" spans="6:6" x14ac:dyDescent="0.3">
      <c r="F3748"/>
    </row>
    <row r="3749" spans="6:6" x14ac:dyDescent="0.3">
      <c r="F3749"/>
    </row>
    <row r="3750" spans="6:6" x14ac:dyDescent="0.3">
      <c r="F3750"/>
    </row>
    <row r="3751" spans="6:6" x14ac:dyDescent="0.3">
      <c r="F3751"/>
    </row>
    <row r="3752" spans="6:6" x14ac:dyDescent="0.3">
      <c r="F3752"/>
    </row>
    <row r="3753" spans="6:6" x14ac:dyDescent="0.3">
      <c r="F3753"/>
    </row>
    <row r="3754" spans="6:6" x14ac:dyDescent="0.3">
      <c r="F3754"/>
    </row>
    <row r="3755" spans="6:6" x14ac:dyDescent="0.3">
      <c r="F3755"/>
    </row>
    <row r="3756" spans="6:6" x14ac:dyDescent="0.3">
      <c r="F3756"/>
    </row>
    <row r="3757" spans="6:6" x14ac:dyDescent="0.3">
      <c r="F3757"/>
    </row>
    <row r="3758" spans="6:6" x14ac:dyDescent="0.3">
      <c r="F3758"/>
    </row>
    <row r="3759" spans="6:6" x14ac:dyDescent="0.3">
      <c r="F3759"/>
    </row>
    <row r="3760" spans="6:6" x14ac:dyDescent="0.3">
      <c r="F3760"/>
    </row>
    <row r="3761" spans="6:6" x14ac:dyDescent="0.3">
      <c r="F3761"/>
    </row>
    <row r="3762" spans="6:6" x14ac:dyDescent="0.3">
      <c r="F3762"/>
    </row>
    <row r="3763" spans="6:6" x14ac:dyDescent="0.3">
      <c r="F3763"/>
    </row>
    <row r="3764" spans="6:6" x14ac:dyDescent="0.3">
      <c r="F3764"/>
    </row>
    <row r="3765" spans="6:6" x14ac:dyDescent="0.3">
      <c r="F3765"/>
    </row>
    <row r="3766" spans="6:6" x14ac:dyDescent="0.3">
      <c r="F3766"/>
    </row>
    <row r="3767" spans="6:6" x14ac:dyDescent="0.3">
      <c r="F3767"/>
    </row>
    <row r="3768" spans="6:6" x14ac:dyDescent="0.3">
      <c r="F3768"/>
    </row>
    <row r="3769" spans="6:6" x14ac:dyDescent="0.3">
      <c r="F3769"/>
    </row>
    <row r="3770" spans="6:6" x14ac:dyDescent="0.3">
      <c r="F3770"/>
    </row>
    <row r="3771" spans="6:6" x14ac:dyDescent="0.3">
      <c r="F3771"/>
    </row>
    <row r="3772" spans="6:6" x14ac:dyDescent="0.3">
      <c r="F3772"/>
    </row>
    <row r="3773" spans="6:6" x14ac:dyDescent="0.3">
      <c r="F3773"/>
    </row>
    <row r="3774" spans="6:6" x14ac:dyDescent="0.3">
      <c r="F3774"/>
    </row>
    <row r="3775" spans="6:6" x14ac:dyDescent="0.3">
      <c r="F3775"/>
    </row>
    <row r="3776" spans="6:6" x14ac:dyDescent="0.3">
      <c r="F3776"/>
    </row>
    <row r="3777" spans="6:6" x14ac:dyDescent="0.3">
      <c r="F3777"/>
    </row>
    <row r="3778" spans="6:6" x14ac:dyDescent="0.3">
      <c r="F3778"/>
    </row>
    <row r="3779" spans="6:6" x14ac:dyDescent="0.3">
      <c r="F3779"/>
    </row>
    <row r="3780" spans="6:6" x14ac:dyDescent="0.3">
      <c r="F3780"/>
    </row>
    <row r="3781" spans="6:6" x14ac:dyDescent="0.3">
      <c r="F3781"/>
    </row>
    <row r="3782" spans="6:6" x14ac:dyDescent="0.3">
      <c r="F3782"/>
    </row>
    <row r="3783" spans="6:6" x14ac:dyDescent="0.3">
      <c r="F3783"/>
    </row>
    <row r="3784" spans="6:6" x14ac:dyDescent="0.3">
      <c r="F3784"/>
    </row>
    <row r="3785" spans="6:6" x14ac:dyDescent="0.3">
      <c r="F3785"/>
    </row>
    <row r="3786" spans="6:6" x14ac:dyDescent="0.3">
      <c r="F3786"/>
    </row>
    <row r="3787" spans="6:6" x14ac:dyDescent="0.3">
      <c r="F3787"/>
    </row>
    <row r="3788" spans="6:6" x14ac:dyDescent="0.3">
      <c r="F3788"/>
    </row>
    <row r="3789" spans="6:6" x14ac:dyDescent="0.3">
      <c r="F3789"/>
    </row>
    <row r="3790" spans="6:6" x14ac:dyDescent="0.3">
      <c r="F3790"/>
    </row>
    <row r="3791" spans="6:6" x14ac:dyDescent="0.3">
      <c r="F3791"/>
    </row>
    <row r="3792" spans="6:6" x14ac:dyDescent="0.3">
      <c r="F3792"/>
    </row>
    <row r="3793" spans="6:6" x14ac:dyDescent="0.3">
      <c r="F3793"/>
    </row>
    <row r="3794" spans="6:6" x14ac:dyDescent="0.3">
      <c r="F3794"/>
    </row>
    <row r="3795" spans="6:6" x14ac:dyDescent="0.3">
      <c r="F3795"/>
    </row>
    <row r="3796" spans="6:6" x14ac:dyDescent="0.3">
      <c r="F3796"/>
    </row>
    <row r="3797" spans="6:6" x14ac:dyDescent="0.3">
      <c r="F3797"/>
    </row>
    <row r="3798" spans="6:6" x14ac:dyDescent="0.3">
      <c r="F3798"/>
    </row>
    <row r="3799" spans="6:6" x14ac:dyDescent="0.3">
      <c r="F3799"/>
    </row>
    <row r="3800" spans="6:6" x14ac:dyDescent="0.3">
      <c r="F3800"/>
    </row>
    <row r="3801" spans="6:6" x14ac:dyDescent="0.3">
      <c r="F3801"/>
    </row>
    <row r="3802" spans="6:6" x14ac:dyDescent="0.3">
      <c r="F3802"/>
    </row>
    <row r="3803" spans="6:6" x14ac:dyDescent="0.3">
      <c r="F3803"/>
    </row>
    <row r="3804" spans="6:6" x14ac:dyDescent="0.3">
      <c r="F3804"/>
    </row>
    <row r="3805" spans="6:6" x14ac:dyDescent="0.3">
      <c r="F3805"/>
    </row>
    <row r="3806" spans="6:6" x14ac:dyDescent="0.3">
      <c r="F3806"/>
    </row>
    <row r="3807" spans="6:6" x14ac:dyDescent="0.3">
      <c r="F3807"/>
    </row>
    <row r="3808" spans="6:6" x14ac:dyDescent="0.3">
      <c r="F3808"/>
    </row>
    <row r="3809" spans="6:6" x14ac:dyDescent="0.3">
      <c r="F3809"/>
    </row>
    <row r="3810" spans="6:6" x14ac:dyDescent="0.3">
      <c r="F3810"/>
    </row>
    <row r="3811" spans="6:6" x14ac:dyDescent="0.3">
      <c r="F3811"/>
    </row>
    <row r="3812" spans="6:6" x14ac:dyDescent="0.3">
      <c r="F3812"/>
    </row>
    <row r="3813" spans="6:6" x14ac:dyDescent="0.3">
      <c r="F3813"/>
    </row>
    <row r="3814" spans="6:6" x14ac:dyDescent="0.3">
      <c r="F3814"/>
    </row>
    <row r="3815" spans="6:6" x14ac:dyDescent="0.3">
      <c r="F3815"/>
    </row>
    <row r="3816" spans="6:6" x14ac:dyDescent="0.3">
      <c r="F3816"/>
    </row>
    <row r="3817" spans="6:6" x14ac:dyDescent="0.3">
      <c r="F3817"/>
    </row>
    <row r="3818" spans="6:6" x14ac:dyDescent="0.3">
      <c r="F3818"/>
    </row>
    <row r="3819" spans="6:6" x14ac:dyDescent="0.3">
      <c r="F3819"/>
    </row>
    <row r="3820" spans="6:6" x14ac:dyDescent="0.3">
      <c r="F3820"/>
    </row>
    <row r="3821" spans="6:6" x14ac:dyDescent="0.3">
      <c r="F3821"/>
    </row>
    <row r="3822" spans="6:6" x14ac:dyDescent="0.3">
      <c r="F3822"/>
    </row>
    <row r="3823" spans="6:6" x14ac:dyDescent="0.3">
      <c r="F3823"/>
    </row>
    <row r="3824" spans="6:6" x14ac:dyDescent="0.3">
      <c r="F3824"/>
    </row>
    <row r="3825" spans="6:6" x14ac:dyDescent="0.3">
      <c r="F3825"/>
    </row>
    <row r="3826" spans="6:6" x14ac:dyDescent="0.3">
      <c r="F3826"/>
    </row>
    <row r="3827" spans="6:6" x14ac:dyDescent="0.3">
      <c r="F3827"/>
    </row>
    <row r="3828" spans="6:6" x14ac:dyDescent="0.3">
      <c r="F3828"/>
    </row>
    <row r="3829" spans="6:6" x14ac:dyDescent="0.3">
      <c r="F3829"/>
    </row>
    <row r="3830" spans="6:6" x14ac:dyDescent="0.3">
      <c r="F3830"/>
    </row>
    <row r="3831" spans="6:6" x14ac:dyDescent="0.3">
      <c r="F3831"/>
    </row>
    <row r="3832" spans="6:6" x14ac:dyDescent="0.3">
      <c r="F3832"/>
    </row>
    <row r="3833" spans="6:6" x14ac:dyDescent="0.3">
      <c r="F3833"/>
    </row>
    <row r="3834" spans="6:6" x14ac:dyDescent="0.3">
      <c r="F3834"/>
    </row>
    <row r="3835" spans="6:6" x14ac:dyDescent="0.3">
      <c r="F3835"/>
    </row>
    <row r="3836" spans="6:6" x14ac:dyDescent="0.3">
      <c r="F3836"/>
    </row>
    <row r="3837" spans="6:6" x14ac:dyDescent="0.3">
      <c r="F3837"/>
    </row>
    <row r="3838" spans="6:6" x14ac:dyDescent="0.3">
      <c r="F3838"/>
    </row>
    <row r="3839" spans="6:6" x14ac:dyDescent="0.3">
      <c r="F3839"/>
    </row>
    <row r="3840" spans="6:6" x14ac:dyDescent="0.3">
      <c r="F3840"/>
    </row>
    <row r="3841" spans="6:6" x14ac:dyDescent="0.3">
      <c r="F3841"/>
    </row>
    <row r="3842" spans="6:6" x14ac:dyDescent="0.3">
      <c r="F3842"/>
    </row>
    <row r="3843" spans="6:6" x14ac:dyDescent="0.3">
      <c r="F3843"/>
    </row>
    <row r="3844" spans="6:6" x14ac:dyDescent="0.3">
      <c r="F3844"/>
    </row>
    <row r="3845" spans="6:6" x14ac:dyDescent="0.3">
      <c r="F3845"/>
    </row>
    <row r="3846" spans="6:6" x14ac:dyDescent="0.3">
      <c r="F3846"/>
    </row>
    <row r="3847" spans="6:6" x14ac:dyDescent="0.3">
      <c r="F3847"/>
    </row>
    <row r="3848" spans="6:6" x14ac:dyDescent="0.3">
      <c r="F3848"/>
    </row>
    <row r="3849" spans="6:6" x14ac:dyDescent="0.3">
      <c r="F3849"/>
    </row>
    <row r="3850" spans="6:6" x14ac:dyDescent="0.3">
      <c r="F3850"/>
    </row>
    <row r="3851" spans="6:6" x14ac:dyDescent="0.3">
      <c r="F3851"/>
    </row>
    <row r="3852" spans="6:6" x14ac:dyDescent="0.3">
      <c r="F3852"/>
    </row>
    <row r="3853" spans="6:6" x14ac:dyDescent="0.3">
      <c r="F3853"/>
    </row>
    <row r="3854" spans="6:6" x14ac:dyDescent="0.3">
      <c r="F3854"/>
    </row>
    <row r="3855" spans="6:6" x14ac:dyDescent="0.3">
      <c r="F3855"/>
    </row>
    <row r="3856" spans="6:6" x14ac:dyDescent="0.3">
      <c r="F3856"/>
    </row>
    <row r="3857" spans="6:6" x14ac:dyDescent="0.3">
      <c r="F3857"/>
    </row>
    <row r="3858" spans="6:6" x14ac:dyDescent="0.3">
      <c r="F3858"/>
    </row>
    <row r="3859" spans="6:6" x14ac:dyDescent="0.3">
      <c r="F3859"/>
    </row>
    <row r="3860" spans="6:6" x14ac:dyDescent="0.3">
      <c r="F3860"/>
    </row>
    <row r="3861" spans="6:6" x14ac:dyDescent="0.3">
      <c r="F3861"/>
    </row>
    <row r="3862" spans="6:6" x14ac:dyDescent="0.3">
      <c r="F3862"/>
    </row>
    <row r="3863" spans="6:6" x14ac:dyDescent="0.3">
      <c r="F3863"/>
    </row>
    <row r="3864" spans="6:6" x14ac:dyDescent="0.3">
      <c r="F3864"/>
    </row>
    <row r="3865" spans="6:6" x14ac:dyDescent="0.3">
      <c r="F3865"/>
    </row>
    <row r="3866" spans="6:6" x14ac:dyDescent="0.3">
      <c r="F3866"/>
    </row>
    <row r="3867" spans="6:6" x14ac:dyDescent="0.3">
      <c r="F3867"/>
    </row>
    <row r="3868" spans="6:6" x14ac:dyDescent="0.3">
      <c r="F3868"/>
    </row>
    <row r="3869" spans="6:6" x14ac:dyDescent="0.3">
      <c r="F3869"/>
    </row>
    <row r="3870" spans="6:6" x14ac:dyDescent="0.3">
      <c r="F3870"/>
    </row>
    <row r="3871" spans="6:6" x14ac:dyDescent="0.3">
      <c r="F3871"/>
    </row>
    <row r="3872" spans="6:6" x14ac:dyDescent="0.3">
      <c r="F3872"/>
    </row>
    <row r="3873" spans="6:6" x14ac:dyDescent="0.3">
      <c r="F3873"/>
    </row>
    <row r="3874" spans="6:6" x14ac:dyDescent="0.3">
      <c r="F3874"/>
    </row>
    <row r="3875" spans="6:6" x14ac:dyDescent="0.3">
      <c r="F3875"/>
    </row>
    <row r="3876" spans="6:6" x14ac:dyDescent="0.3">
      <c r="F3876"/>
    </row>
    <row r="3877" spans="6:6" x14ac:dyDescent="0.3">
      <c r="F3877"/>
    </row>
    <row r="3878" spans="6:6" x14ac:dyDescent="0.3">
      <c r="F3878"/>
    </row>
    <row r="3879" spans="6:6" x14ac:dyDescent="0.3">
      <c r="F3879"/>
    </row>
    <row r="3880" spans="6:6" x14ac:dyDescent="0.3">
      <c r="F3880"/>
    </row>
    <row r="3881" spans="6:6" x14ac:dyDescent="0.3">
      <c r="F3881"/>
    </row>
    <row r="3882" spans="6:6" x14ac:dyDescent="0.3">
      <c r="F3882"/>
    </row>
    <row r="3883" spans="6:6" x14ac:dyDescent="0.3">
      <c r="F3883"/>
    </row>
    <row r="3884" spans="6:6" x14ac:dyDescent="0.3">
      <c r="F3884"/>
    </row>
    <row r="3885" spans="6:6" x14ac:dyDescent="0.3">
      <c r="F3885"/>
    </row>
    <row r="3886" spans="6:6" x14ac:dyDescent="0.3">
      <c r="F3886"/>
    </row>
    <row r="3887" spans="6:6" x14ac:dyDescent="0.3">
      <c r="F3887"/>
    </row>
    <row r="3888" spans="6:6" x14ac:dyDescent="0.3">
      <c r="F3888"/>
    </row>
    <row r="3889" spans="6:6" x14ac:dyDescent="0.3">
      <c r="F3889"/>
    </row>
    <row r="3890" spans="6:6" x14ac:dyDescent="0.3">
      <c r="F3890"/>
    </row>
    <row r="3891" spans="6:6" x14ac:dyDescent="0.3">
      <c r="F3891"/>
    </row>
    <row r="3892" spans="6:6" x14ac:dyDescent="0.3">
      <c r="F3892"/>
    </row>
    <row r="3893" spans="6:6" x14ac:dyDescent="0.3">
      <c r="F3893"/>
    </row>
    <row r="3894" spans="6:6" x14ac:dyDescent="0.3">
      <c r="F3894"/>
    </row>
    <row r="3895" spans="6:6" x14ac:dyDescent="0.3">
      <c r="F3895"/>
    </row>
    <row r="3896" spans="6:6" x14ac:dyDescent="0.3">
      <c r="F3896"/>
    </row>
    <row r="3897" spans="6:6" x14ac:dyDescent="0.3">
      <c r="F3897"/>
    </row>
    <row r="3898" spans="6:6" x14ac:dyDescent="0.3">
      <c r="F3898"/>
    </row>
    <row r="3899" spans="6:6" x14ac:dyDescent="0.3">
      <c r="F3899"/>
    </row>
    <row r="3900" spans="6:6" x14ac:dyDescent="0.3">
      <c r="F3900"/>
    </row>
    <row r="3901" spans="6:6" x14ac:dyDescent="0.3">
      <c r="F3901"/>
    </row>
    <row r="3902" spans="6:6" x14ac:dyDescent="0.3">
      <c r="F3902"/>
    </row>
    <row r="3903" spans="6:6" x14ac:dyDescent="0.3">
      <c r="F3903"/>
    </row>
    <row r="3904" spans="6:6" x14ac:dyDescent="0.3">
      <c r="F3904"/>
    </row>
    <row r="3905" spans="6:6" x14ac:dyDescent="0.3">
      <c r="F3905"/>
    </row>
    <row r="3906" spans="6:6" x14ac:dyDescent="0.3">
      <c r="F3906"/>
    </row>
    <row r="3907" spans="6:6" x14ac:dyDescent="0.3">
      <c r="F3907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9">
    <tabColor rgb="FFFF0000"/>
  </sheetPr>
  <dimension ref="A1:J3907"/>
  <sheetViews>
    <sheetView workbookViewId="0">
      <selection activeCell="B13" sqref="B13"/>
    </sheetView>
  </sheetViews>
  <sheetFormatPr defaultRowHeight="14.4" x14ac:dyDescent="0.3"/>
  <cols>
    <col min="1" max="2" width="51" bestFit="1" customWidth="1"/>
    <col min="3" max="3" width="101.21875" bestFit="1" customWidth="1"/>
    <col min="4" max="4" width="8.44140625" bestFit="1" customWidth="1"/>
    <col min="5" max="5" width="4.6640625" bestFit="1" customWidth="1"/>
    <col min="6" max="6" width="12.5546875" style="5" bestFit="1" customWidth="1"/>
    <col min="10" max="10" width="54.5546875" bestFit="1" customWidth="1"/>
  </cols>
  <sheetData>
    <row r="1" spans="1:10" x14ac:dyDescent="0.3">
      <c r="A1" s="7" t="s">
        <v>207</v>
      </c>
      <c r="B1" s="7" t="s">
        <v>1278</v>
      </c>
      <c r="C1" s="7" t="s">
        <v>1279</v>
      </c>
      <c r="D1" s="7" t="s">
        <v>1247</v>
      </c>
      <c r="E1" s="7" t="s">
        <v>240</v>
      </c>
      <c r="F1" s="111"/>
      <c r="G1" s="5"/>
      <c r="H1" s="5"/>
      <c r="I1" s="5"/>
      <c r="J1" s="7"/>
    </row>
    <row r="2" spans="1:10" x14ac:dyDescent="0.3">
      <c r="A2" t="s">
        <v>1326</v>
      </c>
      <c r="C2" t="s">
        <v>1280</v>
      </c>
      <c r="D2">
        <v>100</v>
      </c>
      <c r="E2">
        <v>749999.99250000063</v>
      </c>
      <c r="F2"/>
    </row>
    <row r="3" spans="1:10" x14ac:dyDescent="0.3">
      <c r="A3" t="s">
        <v>1326</v>
      </c>
      <c r="B3" t="s">
        <v>1326</v>
      </c>
      <c r="C3" t="s">
        <v>1280</v>
      </c>
      <c r="D3">
        <v>100</v>
      </c>
      <c r="E3">
        <v>1499999.9850000013</v>
      </c>
      <c r="F3"/>
    </row>
    <row r="4" spans="1:10" x14ac:dyDescent="0.3">
      <c r="A4" t="s">
        <v>1326</v>
      </c>
      <c r="B4" t="s">
        <v>1326</v>
      </c>
      <c r="C4" t="s">
        <v>1280</v>
      </c>
      <c r="D4">
        <v>100</v>
      </c>
      <c r="E4">
        <v>1499999.9850000013</v>
      </c>
      <c r="F4"/>
    </row>
    <row r="5" spans="1:10" x14ac:dyDescent="0.3">
      <c r="A5" t="s">
        <v>1326</v>
      </c>
      <c r="B5" t="s">
        <v>1525</v>
      </c>
      <c r="C5" t="s">
        <v>1280</v>
      </c>
      <c r="D5">
        <v>100</v>
      </c>
      <c r="E5">
        <v>807734.40903982555</v>
      </c>
      <c r="F5"/>
    </row>
    <row r="6" spans="1:10" x14ac:dyDescent="0.3">
      <c r="A6" t="s">
        <v>1326</v>
      </c>
      <c r="B6" t="s">
        <v>1527</v>
      </c>
      <c r="C6" t="s">
        <v>1280</v>
      </c>
      <c r="D6">
        <v>100</v>
      </c>
      <c r="E6">
        <v>769731.55393681535</v>
      </c>
      <c r="F6"/>
    </row>
    <row r="7" spans="1:10" x14ac:dyDescent="0.3">
      <c r="A7" t="s">
        <v>1326</v>
      </c>
      <c r="B7" t="s">
        <v>1352</v>
      </c>
      <c r="C7" t="s">
        <v>1280</v>
      </c>
      <c r="D7">
        <v>100</v>
      </c>
      <c r="E7">
        <v>949836.25642213644</v>
      </c>
      <c r="F7"/>
    </row>
    <row r="8" spans="1:10" x14ac:dyDescent="0.3">
      <c r="A8" t="s">
        <v>1326</v>
      </c>
      <c r="B8" t="s">
        <v>1369</v>
      </c>
      <c r="C8" t="s">
        <v>1280</v>
      </c>
      <c r="D8">
        <v>100</v>
      </c>
      <c r="E8">
        <v>768771.43691779394</v>
      </c>
      <c r="F8"/>
    </row>
    <row r="9" spans="1:10" x14ac:dyDescent="0.3">
      <c r="A9" t="s">
        <v>1326</v>
      </c>
      <c r="B9" t="s">
        <v>1426</v>
      </c>
      <c r="C9" t="s">
        <v>1280</v>
      </c>
      <c r="D9">
        <v>100</v>
      </c>
      <c r="E9">
        <v>788777.32536095637</v>
      </c>
      <c r="F9"/>
    </row>
    <row r="10" spans="1:10" x14ac:dyDescent="0.3">
      <c r="A10" t="s">
        <v>1326</v>
      </c>
      <c r="B10" t="s">
        <v>1426</v>
      </c>
      <c r="C10" t="s">
        <v>1280</v>
      </c>
      <c r="D10">
        <v>100</v>
      </c>
      <c r="E10">
        <v>788777.32536095637</v>
      </c>
      <c r="F10"/>
    </row>
    <row r="11" spans="1:10" x14ac:dyDescent="0.3">
      <c r="A11" t="s">
        <v>1326</v>
      </c>
      <c r="B11" t="s">
        <v>1557</v>
      </c>
      <c r="C11" t="s">
        <v>1280</v>
      </c>
      <c r="D11">
        <v>100</v>
      </c>
      <c r="E11">
        <v>776514.57653922972</v>
      </c>
      <c r="F11"/>
    </row>
    <row r="12" spans="1:10" x14ac:dyDescent="0.3">
      <c r="A12" t="s">
        <v>1326</v>
      </c>
      <c r="B12" t="s">
        <v>1386</v>
      </c>
      <c r="C12" t="s">
        <v>1280</v>
      </c>
      <c r="D12">
        <v>100</v>
      </c>
      <c r="E12">
        <v>756515.98528549355</v>
      </c>
      <c r="F12"/>
    </row>
    <row r="13" spans="1:10" x14ac:dyDescent="0.3">
      <c r="A13" t="s">
        <v>1326</v>
      </c>
      <c r="B13" t="s">
        <v>1429</v>
      </c>
      <c r="C13" t="s">
        <v>1280</v>
      </c>
      <c r="D13">
        <v>100</v>
      </c>
      <c r="E13">
        <v>757719.76870267512</v>
      </c>
      <c r="F13"/>
    </row>
    <row r="14" spans="1:10" x14ac:dyDescent="0.3">
      <c r="A14" t="s">
        <v>1326</v>
      </c>
      <c r="B14" t="s">
        <v>1559</v>
      </c>
      <c r="C14" t="s">
        <v>1280</v>
      </c>
      <c r="D14">
        <v>100</v>
      </c>
      <c r="E14">
        <v>762321.71515231847</v>
      </c>
      <c r="F14"/>
    </row>
    <row r="15" spans="1:10" x14ac:dyDescent="0.3">
      <c r="A15" t="s">
        <v>1326</v>
      </c>
      <c r="B15" t="s">
        <v>1561</v>
      </c>
      <c r="C15" t="s">
        <v>1280</v>
      </c>
      <c r="D15">
        <v>100</v>
      </c>
      <c r="E15">
        <v>776514.57653922972</v>
      </c>
      <c r="F15"/>
    </row>
    <row r="16" spans="1:10" x14ac:dyDescent="0.3">
      <c r="A16" t="s">
        <v>1326</v>
      </c>
      <c r="B16" t="s">
        <v>1563</v>
      </c>
      <c r="C16" t="s">
        <v>1280</v>
      </c>
      <c r="D16">
        <v>100</v>
      </c>
      <c r="E16">
        <v>764260.96972126618</v>
      </c>
      <c r="F16"/>
    </row>
    <row r="17" spans="1:6" x14ac:dyDescent="0.3">
      <c r="A17" t="s">
        <v>1326</v>
      </c>
      <c r="B17" t="s">
        <v>1340</v>
      </c>
      <c r="C17" t="s">
        <v>1280</v>
      </c>
      <c r="D17">
        <v>100</v>
      </c>
      <c r="E17">
        <v>1437155.4362167937</v>
      </c>
      <c r="F17"/>
    </row>
    <row r="18" spans="1:6" x14ac:dyDescent="0.3">
      <c r="A18" t="s">
        <v>1326</v>
      </c>
      <c r="B18" t="s">
        <v>1340</v>
      </c>
      <c r="C18" t="s">
        <v>1280</v>
      </c>
      <c r="D18">
        <v>100</v>
      </c>
      <c r="E18">
        <v>1437155.4362167937</v>
      </c>
      <c r="F18"/>
    </row>
    <row r="19" spans="1:6" x14ac:dyDescent="0.3">
      <c r="A19" t="s">
        <v>1326</v>
      </c>
      <c r="B19" t="s">
        <v>1528</v>
      </c>
      <c r="C19" t="s">
        <v>1280</v>
      </c>
      <c r="D19">
        <v>100</v>
      </c>
      <c r="E19">
        <v>763671.13002824271</v>
      </c>
      <c r="F19"/>
    </row>
    <row r="20" spans="1:6" x14ac:dyDescent="0.3">
      <c r="A20" t="s">
        <v>1326</v>
      </c>
      <c r="B20" t="s">
        <v>1530</v>
      </c>
      <c r="C20" t="s">
        <v>1280</v>
      </c>
      <c r="D20">
        <v>100</v>
      </c>
      <c r="E20">
        <v>773638.6804297145</v>
      </c>
      <c r="F20"/>
    </row>
    <row r="21" spans="1:6" x14ac:dyDescent="0.3">
      <c r="A21" t="s">
        <v>1326</v>
      </c>
      <c r="B21" t="s">
        <v>1384</v>
      </c>
      <c r="C21" t="s">
        <v>1280</v>
      </c>
      <c r="D21">
        <v>100</v>
      </c>
      <c r="E21">
        <v>809301.52886378113</v>
      </c>
      <c r="F21"/>
    </row>
    <row r="22" spans="1:6" x14ac:dyDescent="0.3">
      <c r="A22" t="s">
        <v>1326</v>
      </c>
      <c r="C22" t="s">
        <v>1280</v>
      </c>
      <c r="D22">
        <v>100</v>
      </c>
      <c r="E22">
        <v>749999.99250000063</v>
      </c>
      <c r="F22"/>
    </row>
    <row r="23" spans="1:6" x14ac:dyDescent="0.3">
      <c r="A23" t="s">
        <v>1326</v>
      </c>
      <c r="B23" t="s">
        <v>1326</v>
      </c>
      <c r="C23" t="s">
        <v>1280</v>
      </c>
      <c r="D23">
        <v>100</v>
      </c>
      <c r="E23">
        <v>1499999.9850000013</v>
      </c>
      <c r="F23"/>
    </row>
    <row r="24" spans="1:6" x14ac:dyDescent="0.3">
      <c r="A24" t="s">
        <v>1326</v>
      </c>
      <c r="B24" t="s">
        <v>1326</v>
      </c>
      <c r="C24" t="s">
        <v>1280</v>
      </c>
      <c r="D24">
        <v>100</v>
      </c>
      <c r="E24">
        <v>1499999.9850000013</v>
      </c>
      <c r="F24"/>
    </row>
    <row r="25" spans="1:6" x14ac:dyDescent="0.3">
      <c r="A25" t="s">
        <v>1326</v>
      </c>
      <c r="B25" t="s">
        <v>1525</v>
      </c>
      <c r="C25" t="s">
        <v>1280</v>
      </c>
      <c r="D25">
        <v>100</v>
      </c>
      <c r="E25">
        <v>807734.40903982555</v>
      </c>
      <c r="F25"/>
    </row>
    <row r="26" spans="1:6" x14ac:dyDescent="0.3">
      <c r="A26" t="s">
        <v>1326</v>
      </c>
      <c r="B26" t="s">
        <v>1527</v>
      </c>
      <c r="C26" t="s">
        <v>1280</v>
      </c>
      <c r="D26">
        <v>100</v>
      </c>
      <c r="E26">
        <v>769731.55393681535</v>
      </c>
      <c r="F26"/>
    </row>
    <row r="27" spans="1:6" x14ac:dyDescent="0.3">
      <c r="A27" t="s">
        <v>1326</v>
      </c>
      <c r="B27" t="s">
        <v>1352</v>
      </c>
      <c r="C27" t="s">
        <v>1280</v>
      </c>
      <c r="D27">
        <v>100</v>
      </c>
      <c r="E27">
        <v>949836.25642213644</v>
      </c>
      <c r="F27"/>
    </row>
    <row r="28" spans="1:6" x14ac:dyDescent="0.3">
      <c r="A28" t="s">
        <v>1326</v>
      </c>
      <c r="B28" t="s">
        <v>1369</v>
      </c>
      <c r="C28" t="s">
        <v>1280</v>
      </c>
      <c r="D28">
        <v>100</v>
      </c>
      <c r="E28">
        <v>768771.43691779394</v>
      </c>
      <c r="F28"/>
    </row>
    <row r="29" spans="1:6" x14ac:dyDescent="0.3">
      <c r="A29" t="s">
        <v>1326</v>
      </c>
      <c r="B29" t="s">
        <v>1426</v>
      </c>
      <c r="C29" t="s">
        <v>1280</v>
      </c>
      <c r="D29">
        <v>100</v>
      </c>
      <c r="E29">
        <v>788777.32536095637</v>
      </c>
      <c r="F29"/>
    </row>
    <row r="30" spans="1:6" x14ac:dyDescent="0.3">
      <c r="A30" t="s">
        <v>1326</v>
      </c>
      <c r="B30" t="s">
        <v>1426</v>
      </c>
      <c r="C30" t="s">
        <v>1280</v>
      </c>
      <c r="D30">
        <v>100</v>
      </c>
      <c r="E30">
        <v>788777.32536095637</v>
      </c>
      <c r="F30"/>
    </row>
    <row r="31" spans="1:6" x14ac:dyDescent="0.3">
      <c r="A31" t="s">
        <v>1326</v>
      </c>
      <c r="B31" t="s">
        <v>1557</v>
      </c>
      <c r="C31" t="s">
        <v>1280</v>
      </c>
      <c r="D31">
        <v>100</v>
      </c>
      <c r="E31">
        <v>776514.57653922972</v>
      </c>
      <c r="F31"/>
    </row>
    <row r="32" spans="1:6" x14ac:dyDescent="0.3">
      <c r="A32" t="s">
        <v>1326</v>
      </c>
      <c r="B32" t="s">
        <v>1386</v>
      </c>
      <c r="C32" t="s">
        <v>1280</v>
      </c>
      <c r="D32">
        <v>100</v>
      </c>
      <c r="E32">
        <v>756515.98528549355</v>
      </c>
      <c r="F32"/>
    </row>
    <row r="33" spans="1:6" x14ac:dyDescent="0.3">
      <c r="A33" t="s">
        <v>1326</v>
      </c>
      <c r="B33" t="s">
        <v>1429</v>
      </c>
      <c r="C33" t="s">
        <v>1280</v>
      </c>
      <c r="D33">
        <v>100</v>
      </c>
      <c r="E33">
        <v>757719.76870267512</v>
      </c>
      <c r="F33"/>
    </row>
    <row r="34" spans="1:6" x14ac:dyDescent="0.3">
      <c r="A34" t="s">
        <v>1326</v>
      </c>
      <c r="B34" t="s">
        <v>1559</v>
      </c>
      <c r="C34" t="s">
        <v>1280</v>
      </c>
      <c r="D34">
        <v>100</v>
      </c>
      <c r="E34">
        <v>762321.71515231847</v>
      </c>
      <c r="F34"/>
    </row>
    <row r="35" spans="1:6" x14ac:dyDescent="0.3">
      <c r="A35" t="s">
        <v>1326</v>
      </c>
      <c r="B35" t="s">
        <v>1561</v>
      </c>
      <c r="C35" t="s">
        <v>1280</v>
      </c>
      <c r="D35">
        <v>100</v>
      </c>
      <c r="E35">
        <v>776514.57653922972</v>
      </c>
      <c r="F35"/>
    </row>
    <row r="36" spans="1:6" x14ac:dyDescent="0.3">
      <c r="A36" t="s">
        <v>1326</v>
      </c>
      <c r="B36" t="s">
        <v>1563</v>
      </c>
      <c r="C36" t="s">
        <v>1280</v>
      </c>
      <c r="D36">
        <v>100</v>
      </c>
      <c r="E36">
        <v>764260.96972126618</v>
      </c>
      <c r="F36"/>
    </row>
    <row r="37" spans="1:6" x14ac:dyDescent="0.3">
      <c r="A37" t="s">
        <v>1326</v>
      </c>
      <c r="B37" t="s">
        <v>1340</v>
      </c>
      <c r="C37" t="s">
        <v>1280</v>
      </c>
      <c r="D37">
        <v>100</v>
      </c>
      <c r="E37">
        <v>1437155.4362167937</v>
      </c>
      <c r="F37"/>
    </row>
    <row r="38" spans="1:6" x14ac:dyDescent="0.3">
      <c r="A38" t="s">
        <v>1326</v>
      </c>
      <c r="B38" t="s">
        <v>1340</v>
      </c>
      <c r="C38" t="s">
        <v>1280</v>
      </c>
      <c r="D38">
        <v>100</v>
      </c>
      <c r="E38">
        <v>1437155.4362167937</v>
      </c>
      <c r="F38"/>
    </row>
    <row r="39" spans="1:6" x14ac:dyDescent="0.3">
      <c r="A39" t="s">
        <v>1326</v>
      </c>
      <c r="B39" t="s">
        <v>1528</v>
      </c>
      <c r="C39" t="s">
        <v>1280</v>
      </c>
      <c r="D39">
        <v>100</v>
      </c>
      <c r="E39">
        <v>763671.13002824271</v>
      </c>
      <c r="F39"/>
    </row>
    <row r="40" spans="1:6" x14ac:dyDescent="0.3">
      <c r="A40" t="s">
        <v>1326</v>
      </c>
      <c r="B40" t="s">
        <v>1530</v>
      </c>
      <c r="C40" t="s">
        <v>1280</v>
      </c>
      <c r="D40">
        <v>100</v>
      </c>
      <c r="E40">
        <v>773638.6804297145</v>
      </c>
      <c r="F40"/>
    </row>
    <row r="41" spans="1:6" x14ac:dyDescent="0.3">
      <c r="A41" t="s">
        <v>1326</v>
      </c>
      <c r="B41" t="s">
        <v>1384</v>
      </c>
      <c r="C41" t="s">
        <v>1280</v>
      </c>
      <c r="D41">
        <v>100</v>
      </c>
      <c r="E41">
        <v>809301.52886378113</v>
      </c>
      <c r="F41"/>
    </row>
    <row r="42" spans="1:6" x14ac:dyDescent="0.3">
      <c r="A42" t="s">
        <v>1525</v>
      </c>
      <c r="C42" t="s">
        <v>1280</v>
      </c>
      <c r="D42">
        <v>100</v>
      </c>
      <c r="E42">
        <v>250000</v>
      </c>
      <c r="F42"/>
    </row>
    <row r="43" spans="1:6" x14ac:dyDescent="0.3">
      <c r="A43" t="s">
        <v>1525</v>
      </c>
      <c r="B43" t="s">
        <v>1326</v>
      </c>
      <c r="C43" t="s">
        <v>1280</v>
      </c>
      <c r="D43">
        <v>100</v>
      </c>
      <c r="E43">
        <v>807734.40903982555</v>
      </c>
      <c r="F43"/>
    </row>
    <row r="44" spans="1:6" x14ac:dyDescent="0.3">
      <c r="A44" t="s">
        <v>1525</v>
      </c>
      <c r="B44" t="s">
        <v>1326</v>
      </c>
      <c r="C44" t="s">
        <v>1280</v>
      </c>
      <c r="D44">
        <v>100</v>
      </c>
      <c r="E44">
        <v>807734.40903982555</v>
      </c>
      <c r="F44"/>
    </row>
    <row r="45" spans="1:6" x14ac:dyDescent="0.3">
      <c r="A45" t="s">
        <v>1525</v>
      </c>
      <c r="B45" t="s">
        <v>1525</v>
      </c>
      <c r="C45" t="s">
        <v>1280</v>
      </c>
      <c r="D45">
        <v>100</v>
      </c>
      <c r="E45">
        <v>500000</v>
      </c>
      <c r="F45"/>
    </row>
    <row r="46" spans="1:6" x14ac:dyDescent="0.3">
      <c r="A46" t="s">
        <v>1525</v>
      </c>
      <c r="B46" t="s">
        <v>1527</v>
      </c>
      <c r="C46" t="s">
        <v>1280</v>
      </c>
      <c r="D46">
        <v>100</v>
      </c>
      <c r="E46">
        <v>500000.20000000059</v>
      </c>
      <c r="F46"/>
    </row>
    <row r="47" spans="1:6" x14ac:dyDescent="0.3">
      <c r="A47" t="s">
        <v>1525</v>
      </c>
      <c r="B47" t="s">
        <v>1352</v>
      </c>
      <c r="C47" t="s">
        <v>1280</v>
      </c>
      <c r="D47">
        <v>100</v>
      </c>
      <c r="E47">
        <v>332045.15221218596</v>
      </c>
      <c r="F47"/>
    </row>
    <row r="48" spans="1:6" x14ac:dyDescent="0.3">
      <c r="A48" t="s">
        <v>1525</v>
      </c>
      <c r="B48" t="s">
        <v>1369</v>
      </c>
      <c r="C48" t="s">
        <v>1280</v>
      </c>
      <c r="D48">
        <v>100</v>
      </c>
      <c r="E48">
        <v>339664.53807565029</v>
      </c>
      <c r="F48"/>
    </row>
    <row r="49" spans="1:6" x14ac:dyDescent="0.3">
      <c r="A49" t="s">
        <v>1525</v>
      </c>
      <c r="B49" t="s">
        <v>1426</v>
      </c>
      <c r="C49" t="s">
        <v>1280</v>
      </c>
      <c r="D49">
        <v>100</v>
      </c>
      <c r="E49">
        <v>749315.49272992089</v>
      </c>
      <c r="F49"/>
    </row>
    <row r="50" spans="1:6" x14ac:dyDescent="0.3">
      <c r="A50" t="s">
        <v>1525</v>
      </c>
      <c r="B50" t="s">
        <v>1426</v>
      </c>
      <c r="C50" t="s">
        <v>1280</v>
      </c>
      <c r="D50">
        <v>100</v>
      </c>
      <c r="E50">
        <v>749315.49272992089</v>
      </c>
      <c r="F50"/>
    </row>
    <row r="51" spans="1:6" x14ac:dyDescent="0.3">
      <c r="A51" t="s">
        <v>1525</v>
      </c>
      <c r="B51" t="s">
        <v>1557</v>
      </c>
      <c r="C51" t="s">
        <v>1280</v>
      </c>
      <c r="D51">
        <v>100</v>
      </c>
      <c r="E51">
        <v>499999.74600000441</v>
      </c>
      <c r="F51"/>
    </row>
    <row r="52" spans="1:6" x14ac:dyDescent="0.3">
      <c r="A52" t="s">
        <v>1525</v>
      </c>
      <c r="B52" t="s">
        <v>1386</v>
      </c>
      <c r="C52" t="s">
        <v>1280</v>
      </c>
      <c r="D52">
        <v>100</v>
      </c>
      <c r="E52">
        <v>314407.1404601867</v>
      </c>
      <c r="F52"/>
    </row>
    <row r="53" spans="1:6" x14ac:dyDescent="0.3">
      <c r="A53" t="s">
        <v>1525</v>
      </c>
      <c r="B53" t="s">
        <v>1429</v>
      </c>
      <c r="C53" t="s">
        <v>1280</v>
      </c>
      <c r="D53">
        <v>100</v>
      </c>
      <c r="E53">
        <v>323893.3266948525</v>
      </c>
      <c r="F53"/>
    </row>
    <row r="54" spans="1:6" x14ac:dyDescent="0.3">
      <c r="A54" t="s">
        <v>1525</v>
      </c>
      <c r="B54" t="s">
        <v>1559</v>
      </c>
      <c r="C54" t="s">
        <v>1280</v>
      </c>
      <c r="D54">
        <v>100</v>
      </c>
      <c r="E54">
        <v>491514.86451317859</v>
      </c>
      <c r="F54"/>
    </row>
    <row r="55" spans="1:6" x14ac:dyDescent="0.3">
      <c r="A55" t="s">
        <v>1525</v>
      </c>
      <c r="B55" t="s">
        <v>1561</v>
      </c>
      <c r="C55" t="s">
        <v>1280</v>
      </c>
      <c r="D55">
        <v>100</v>
      </c>
      <c r="E55">
        <v>499999.74600000441</v>
      </c>
      <c r="F55"/>
    </row>
    <row r="56" spans="1:6" x14ac:dyDescent="0.3">
      <c r="A56" t="s">
        <v>1525</v>
      </c>
      <c r="B56" t="s">
        <v>1563</v>
      </c>
      <c r="C56" t="s">
        <v>1280</v>
      </c>
      <c r="D56">
        <v>100</v>
      </c>
      <c r="E56">
        <v>497107.98263072618</v>
      </c>
      <c r="F56"/>
    </row>
    <row r="57" spans="1:6" x14ac:dyDescent="0.3">
      <c r="A57" t="s">
        <v>1525</v>
      </c>
      <c r="B57" t="s">
        <v>1340</v>
      </c>
      <c r="C57" t="s">
        <v>1280</v>
      </c>
      <c r="D57">
        <v>100</v>
      </c>
      <c r="E57">
        <v>938124.35698555619</v>
      </c>
      <c r="F57"/>
    </row>
    <row r="58" spans="1:6" x14ac:dyDescent="0.3">
      <c r="A58" t="s">
        <v>1525</v>
      </c>
      <c r="B58" t="s">
        <v>1340</v>
      </c>
      <c r="C58" t="s">
        <v>1280</v>
      </c>
      <c r="D58">
        <v>100</v>
      </c>
      <c r="E58">
        <v>938124.35698555619</v>
      </c>
      <c r="F58"/>
    </row>
    <row r="59" spans="1:6" x14ac:dyDescent="0.3">
      <c r="A59" t="s">
        <v>1525</v>
      </c>
      <c r="B59" t="s">
        <v>1528</v>
      </c>
      <c r="C59" t="s">
        <v>1280</v>
      </c>
      <c r="D59">
        <v>100</v>
      </c>
      <c r="E59">
        <v>499999</v>
      </c>
      <c r="F59"/>
    </row>
    <row r="60" spans="1:6" x14ac:dyDescent="0.3">
      <c r="A60" t="s">
        <v>1525</v>
      </c>
      <c r="B60" t="s">
        <v>1530</v>
      </c>
      <c r="C60" t="s">
        <v>1280</v>
      </c>
      <c r="D60">
        <v>100</v>
      </c>
      <c r="E60">
        <v>499999.75159090757</v>
      </c>
      <c r="F60"/>
    </row>
    <row r="61" spans="1:6" x14ac:dyDescent="0.3">
      <c r="A61" t="s">
        <v>1525</v>
      </c>
      <c r="B61" t="s">
        <v>1384</v>
      </c>
      <c r="C61" t="s">
        <v>1280</v>
      </c>
      <c r="D61">
        <v>100</v>
      </c>
      <c r="E61">
        <v>417136.94613297231</v>
      </c>
      <c r="F61"/>
    </row>
    <row r="62" spans="1:6" x14ac:dyDescent="0.3">
      <c r="A62" t="s">
        <v>1527</v>
      </c>
      <c r="C62" t="s">
        <v>1280</v>
      </c>
      <c r="D62">
        <v>100</v>
      </c>
      <c r="E62">
        <v>250000.19999999955</v>
      </c>
      <c r="F62"/>
    </row>
    <row r="63" spans="1:6" x14ac:dyDescent="0.3">
      <c r="A63" t="s">
        <v>1527</v>
      </c>
      <c r="B63" t="s">
        <v>1326</v>
      </c>
      <c r="C63" t="s">
        <v>1280</v>
      </c>
      <c r="D63">
        <v>100</v>
      </c>
      <c r="E63">
        <v>769731.55393681535</v>
      </c>
      <c r="F63"/>
    </row>
    <row r="64" spans="1:6" x14ac:dyDescent="0.3">
      <c r="A64" t="s">
        <v>1527</v>
      </c>
      <c r="B64" t="s">
        <v>1326</v>
      </c>
      <c r="C64" t="s">
        <v>1280</v>
      </c>
      <c r="D64">
        <v>100</v>
      </c>
      <c r="E64">
        <v>769731.55393681535</v>
      </c>
      <c r="F64"/>
    </row>
    <row r="65" spans="1:6" x14ac:dyDescent="0.3">
      <c r="A65" t="s">
        <v>1527</v>
      </c>
      <c r="B65" t="s">
        <v>1525</v>
      </c>
      <c r="C65" t="s">
        <v>1280</v>
      </c>
      <c r="D65">
        <v>100</v>
      </c>
      <c r="E65">
        <v>500000.20000000059</v>
      </c>
      <c r="F65"/>
    </row>
    <row r="66" spans="1:6" x14ac:dyDescent="0.3">
      <c r="A66" t="s">
        <v>1527</v>
      </c>
      <c r="B66" t="s">
        <v>1527</v>
      </c>
      <c r="C66" t="s">
        <v>1280</v>
      </c>
      <c r="D66">
        <v>100</v>
      </c>
      <c r="E66">
        <v>500000.39999999909</v>
      </c>
      <c r="F66"/>
    </row>
    <row r="67" spans="1:6" x14ac:dyDescent="0.3">
      <c r="A67" t="s">
        <v>1527</v>
      </c>
      <c r="B67" t="s">
        <v>1352</v>
      </c>
      <c r="C67" t="s">
        <v>1280</v>
      </c>
      <c r="D67">
        <v>100</v>
      </c>
      <c r="E67">
        <v>283874.2458912307</v>
      </c>
      <c r="F67"/>
    </row>
    <row r="68" spans="1:6" x14ac:dyDescent="0.3">
      <c r="A68" t="s">
        <v>1527</v>
      </c>
      <c r="B68" t="s">
        <v>1369</v>
      </c>
      <c r="C68" t="s">
        <v>1280</v>
      </c>
      <c r="D68">
        <v>100</v>
      </c>
      <c r="E68">
        <v>274880.56560107553</v>
      </c>
      <c r="F68"/>
    </row>
    <row r="69" spans="1:6" x14ac:dyDescent="0.3">
      <c r="A69" t="s">
        <v>1527</v>
      </c>
      <c r="B69" t="s">
        <v>1426</v>
      </c>
      <c r="C69" t="s">
        <v>1280</v>
      </c>
      <c r="D69">
        <v>100</v>
      </c>
      <c r="E69">
        <v>749999.39999999967</v>
      </c>
      <c r="F69"/>
    </row>
    <row r="70" spans="1:6" x14ac:dyDescent="0.3">
      <c r="A70" t="s">
        <v>1527</v>
      </c>
      <c r="B70" t="s">
        <v>1426</v>
      </c>
      <c r="C70" t="s">
        <v>1280</v>
      </c>
      <c r="D70">
        <v>100</v>
      </c>
      <c r="E70">
        <v>749999.39999999967</v>
      </c>
      <c r="F70"/>
    </row>
    <row r="71" spans="1:6" x14ac:dyDescent="0.3">
      <c r="A71" t="s">
        <v>1527</v>
      </c>
      <c r="B71" t="s">
        <v>1557</v>
      </c>
      <c r="C71" t="s">
        <v>1280</v>
      </c>
      <c r="D71">
        <v>100</v>
      </c>
      <c r="E71">
        <v>499999.94600000291</v>
      </c>
      <c r="F71"/>
    </row>
    <row r="72" spans="1:6" x14ac:dyDescent="0.3">
      <c r="A72" t="s">
        <v>1527</v>
      </c>
      <c r="B72" t="s">
        <v>1386</v>
      </c>
      <c r="C72" t="s">
        <v>1280</v>
      </c>
      <c r="D72">
        <v>100</v>
      </c>
      <c r="E72">
        <v>286997.83952018054</v>
      </c>
      <c r="F72"/>
    </row>
    <row r="73" spans="1:6" x14ac:dyDescent="0.3">
      <c r="A73" t="s">
        <v>1527</v>
      </c>
      <c r="B73" t="s">
        <v>1429</v>
      </c>
      <c r="C73" t="s">
        <v>1280</v>
      </c>
      <c r="D73">
        <v>100</v>
      </c>
      <c r="E73">
        <v>295478.51159209618</v>
      </c>
      <c r="F73"/>
    </row>
    <row r="74" spans="1:6" x14ac:dyDescent="0.3">
      <c r="A74" t="s">
        <v>1527</v>
      </c>
      <c r="B74" t="s">
        <v>1559</v>
      </c>
      <c r="C74" t="s">
        <v>1280</v>
      </c>
      <c r="D74">
        <v>100</v>
      </c>
      <c r="E74">
        <v>500000.19874999917</v>
      </c>
      <c r="F74"/>
    </row>
    <row r="75" spans="1:6" x14ac:dyDescent="0.3">
      <c r="A75" t="s">
        <v>1527</v>
      </c>
      <c r="B75" t="s">
        <v>1561</v>
      </c>
      <c r="C75" t="s">
        <v>1280</v>
      </c>
      <c r="D75">
        <v>100</v>
      </c>
      <c r="E75">
        <v>499999.94600000291</v>
      </c>
      <c r="F75"/>
    </row>
    <row r="76" spans="1:6" x14ac:dyDescent="0.3">
      <c r="A76" t="s">
        <v>1527</v>
      </c>
      <c r="B76" t="s">
        <v>1563</v>
      </c>
      <c r="C76" t="s">
        <v>1280</v>
      </c>
      <c r="D76">
        <v>100</v>
      </c>
      <c r="E76">
        <v>500001</v>
      </c>
      <c r="F76"/>
    </row>
    <row r="77" spans="1:6" x14ac:dyDescent="0.3">
      <c r="A77" t="s">
        <v>1527</v>
      </c>
      <c r="B77" t="s">
        <v>1340</v>
      </c>
      <c r="C77" t="s">
        <v>1280</v>
      </c>
      <c r="D77">
        <v>100</v>
      </c>
      <c r="E77">
        <v>786290.22763302503</v>
      </c>
      <c r="F77"/>
    </row>
    <row r="78" spans="1:6" x14ac:dyDescent="0.3">
      <c r="A78" t="s">
        <v>1527</v>
      </c>
      <c r="B78" t="s">
        <v>1340</v>
      </c>
      <c r="C78" t="s">
        <v>1280</v>
      </c>
      <c r="D78">
        <v>100</v>
      </c>
      <c r="E78">
        <v>786290.22763302503</v>
      </c>
      <c r="F78"/>
    </row>
    <row r="79" spans="1:6" x14ac:dyDescent="0.3">
      <c r="A79" t="s">
        <v>1527</v>
      </c>
      <c r="B79" t="s">
        <v>1528</v>
      </c>
      <c r="C79" t="s">
        <v>1280</v>
      </c>
      <c r="D79">
        <v>100</v>
      </c>
      <c r="E79">
        <v>499999.20000000059</v>
      </c>
      <c r="F79"/>
    </row>
    <row r="80" spans="1:6" x14ac:dyDescent="0.3">
      <c r="A80" t="s">
        <v>1527</v>
      </c>
      <c r="B80" t="s">
        <v>1530</v>
      </c>
      <c r="C80" t="s">
        <v>1280</v>
      </c>
      <c r="D80">
        <v>100</v>
      </c>
      <c r="E80">
        <v>499999.95159090817</v>
      </c>
      <c r="F80"/>
    </row>
    <row r="81" spans="1:6" x14ac:dyDescent="0.3">
      <c r="A81" t="s">
        <v>1527</v>
      </c>
      <c r="B81" t="s">
        <v>1384</v>
      </c>
      <c r="C81" t="s">
        <v>1280</v>
      </c>
      <c r="D81">
        <v>100</v>
      </c>
      <c r="E81">
        <v>479116.75982110761</v>
      </c>
      <c r="F81"/>
    </row>
    <row r="82" spans="1:6" x14ac:dyDescent="0.3">
      <c r="A82" t="s">
        <v>1352</v>
      </c>
      <c r="C82" t="s">
        <v>1280</v>
      </c>
      <c r="D82">
        <v>100</v>
      </c>
      <c r="E82">
        <v>249999.6499999997</v>
      </c>
      <c r="F82"/>
    </row>
    <row r="83" spans="1:6" x14ac:dyDescent="0.3">
      <c r="A83" t="s">
        <v>1352</v>
      </c>
      <c r="B83" t="s">
        <v>1326</v>
      </c>
      <c r="C83" t="s">
        <v>1280</v>
      </c>
      <c r="D83">
        <v>100</v>
      </c>
      <c r="E83">
        <v>949836.25642213644</v>
      </c>
      <c r="F83"/>
    </row>
    <row r="84" spans="1:6" x14ac:dyDescent="0.3">
      <c r="A84" t="s">
        <v>1352</v>
      </c>
      <c r="B84" t="s">
        <v>1326</v>
      </c>
      <c r="C84" t="s">
        <v>1280</v>
      </c>
      <c r="D84">
        <v>100</v>
      </c>
      <c r="E84">
        <v>949836.25642213644</v>
      </c>
      <c r="F84"/>
    </row>
    <row r="85" spans="1:6" x14ac:dyDescent="0.3">
      <c r="A85" t="s">
        <v>1352</v>
      </c>
      <c r="B85" t="s">
        <v>1525</v>
      </c>
      <c r="C85" t="s">
        <v>1280</v>
      </c>
      <c r="D85">
        <v>100</v>
      </c>
      <c r="E85">
        <v>332045.15221218596</v>
      </c>
      <c r="F85"/>
    </row>
    <row r="86" spans="1:6" x14ac:dyDescent="0.3">
      <c r="A86" t="s">
        <v>1352</v>
      </c>
      <c r="B86" t="s">
        <v>1527</v>
      </c>
      <c r="C86" t="s">
        <v>1280</v>
      </c>
      <c r="D86">
        <v>100</v>
      </c>
      <c r="E86">
        <v>283874.2458912307</v>
      </c>
      <c r="F86"/>
    </row>
    <row r="87" spans="1:6" x14ac:dyDescent="0.3">
      <c r="A87" t="s">
        <v>1352</v>
      </c>
      <c r="B87" t="s">
        <v>1352</v>
      </c>
      <c r="C87" t="s">
        <v>1280</v>
      </c>
      <c r="D87">
        <v>100</v>
      </c>
      <c r="E87">
        <v>499999.29999999941</v>
      </c>
      <c r="F87"/>
    </row>
    <row r="88" spans="1:6" x14ac:dyDescent="0.3">
      <c r="A88" t="s">
        <v>1352</v>
      </c>
      <c r="B88" t="s">
        <v>1369</v>
      </c>
      <c r="C88" t="s">
        <v>1280</v>
      </c>
      <c r="D88">
        <v>100</v>
      </c>
      <c r="E88">
        <v>281856.51812730095</v>
      </c>
      <c r="F88"/>
    </row>
    <row r="89" spans="1:6" x14ac:dyDescent="0.3">
      <c r="A89" t="s">
        <v>1352</v>
      </c>
      <c r="B89" t="s">
        <v>1426</v>
      </c>
      <c r="C89" t="s">
        <v>1280</v>
      </c>
      <c r="D89">
        <v>100</v>
      </c>
      <c r="E89">
        <v>519999.17200000072</v>
      </c>
      <c r="F89"/>
    </row>
    <row r="90" spans="1:6" x14ac:dyDescent="0.3">
      <c r="A90" t="s">
        <v>1352</v>
      </c>
      <c r="B90" t="s">
        <v>1426</v>
      </c>
      <c r="C90" t="s">
        <v>1280</v>
      </c>
      <c r="D90">
        <v>100</v>
      </c>
      <c r="E90">
        <v>519999.17200000072</v>
      </c>
      <c r="F90"/>
    </row>
    <row r="91" spans="1:6" x14ac:dyDescent="0.3">
      <c r="A91" t="s">
        <v>1352</v>
      </c>
      <c r="B91" t="s">
        <v>1557</v>
      </c>
      <c r="C91" t="s">
        <v>1280</v>
      </c>
      <c r="D91">
        <v>100</v>
      </c>
      <c r="E91">
        <v>281633.25217106694</v>
      </c>
      <c r="F91"/>
    </row>
    <row r="92" spans="1:6" x14ac:dyDescent="0.3">
      <c r="A92" t="s">
        <v>1352</v>
      </c>
      <c r="B92" t="s">
        <v>1386</v>
      </c>
      <c r="C92" t="s">
        <v>1280</v>
      </c>
      <c r="D92">
        <v>100</v>
      </c>
      <c r="E92">
        <v>267203.50383765827</v>
      </c>
      <c r="F92"/>
    </row>
    <row r="93" spans="1:6" x14ac:dyDescent="0.3">
      <c r="A93" t="s">
        <v>1352</v>
      </c>
      <c r="B93" t="s">
        <v>1429</v>
      </c>
      <c r="C93" t="s">
        <v>1280</v>
      </c>
      <c r="D93">
        <v>100</v>
      </c>
      <c r="E93">
        <v>270464.26659855223</v>
      </c>
      <c r="F93"/>
    </row>
    <row r="94" spans="1:6" x14ac:dyDescent="0.3">
      <c r="A94" t="s">
        <v>1352</v>
      </c>
      <c r="B94" t="s">
        <v>1559</v>
      </c>
      <c r="C94" t="s">
        <v>1280</v>
      </c>
      <c r="D94">
        <v>100</v>
      </c>
      <c r="E94">
        <v>260970.90450053744</v>
      </c>
      <c r="F94"/>
    </row>
    <row r="95" spans="1:6" x14ac:dyDescent="0.3">
      <c r="A95" t="s">
        <v>1352</v>
      </c>
      <c r="B95" t="s">
        <v>1561</v>
      </c>
      <c r="C95" t="s">
        <v>1280</v>
      </c>
      <c r="D95">
        <v>100</v>
      </c>
      <c r="E95">
        <v>281633.25217106694</v>
      </c>
      <c r="F95"/>
    </row>
    <row r="96" spans="1:6" x14ac:dyDescent="0.3">
      <c r="A96" t="s">
        <v>1352</v>
      </c>
      <c r="B96" t="s">
        <v>1563</v>
      </c>
      <c r="C96" t="s">
        <v>1280</v>
      </c>
      <c r="D96">
        <v>100</v>
      </c>
      <c r="E96">
        <v>265715.45709595876</v>
      </c>
      <c r="F96"/>
    </row>
    <row r="97" spans="1:6" x14ac:dyDescent="0.3">
      <c r="A97" t="s">
        <v>1352</v>
      </c>
      <c r="B97" t="s">
        <v>1340</v>
      </c>
      <c r="C97" t="s">
        <v>1280</v>
      </c>
      <c r="D97">
        <v>100</v>
      </c>
      <c r="E97">
        <v>999118.22834087838</v>
      </c>
      <c r="F97"/>
    </row>
    <row r="98" spans="1:6" x14ac:dyDescent="0.3">
      <c r="A98" t="s">
        <v>1352</v>
      </c>
      <c r="B98" t="s">
        <v>1340</v>
      </c>
      <c r="C98" t="s">
        <v>1280</v>
      </c>
      <c r="D98">
        <v>100</v>
      </c>
      <c r="E98">
        <v>999118.22834087838</v>
      </c>
      <c r="F98"/>
    </row>
    <row r="99" spans="1:6" x14ac:dyDescent="0.3">
      <c r="A99" t="s">
        <v>1352</v>
      </c>
      <c r="B99" t="s">
        <v>1528</v>
      </c>
      <c r="C99" t="s">
        <v>1280</v>
      </c>
      <c r="D99">
        <v>100</v>
      </c>
      <c r="E99">
        <v>275521.69585009222</v>
      </c>
      <c r="F99"/>
    </row>
    <row r="100" spans="1:6" x14ac:dyDescent="0.3">
      <c r="A100" t="s">
        <v>1352</v>
      </c>
      <c r="B100" t="s">
        <v>1530</v>
      </c>
      <c r="C100" t="s">
        <v>1280</v>
      </c>
      <c r="D100">
        <v>100</v>
      </c>
      <c r="E100">
        <v>300507.67744789098</v>
      </c>
      <c r="F100"/>
    </row>
    <row r="101" spans="1:6" x14ac:dyDescent="0.3">
      <c r="A101" t="s">
        <v>1352</v>
      </c>
      <c r="B101" t="s">
        <v>1384</v>
      </c>
      <c r="C101" t="s">
        <v>1280</v>
      </c>
      <c r="D101">
        <v>100</v>
      </c>
      <c r="E101">
        <v>357549.24867762218</v>
      </c>
      <c r="F101"/>
    </row>
    <row r="102" spans="1:6" x14ac:dyDescent="0.3">
      <c r="A102" t="s">
        <v>1369</v>
      </c>
      <c r="C102" t="s">
        <v>1280</v>
      </c>
      <c r="D102">
        <v>100</v>
      </c>
      <c r="E102">
        <v>249999.99749999985</v>
      </c>
      <c r="F102"/>
    </row>
    <row r="103" spans="1:6" x14ac:dyDescent="0.3">
      <c r="A103" t="s">
        <v>1369</v>
      </c>
      <c r="B103" t="s">
        <v>1326</v>
      </c>
      <c r="C103" t="s">
        <v>1280</v>
      </c>
      <c r="D103">
        <v>100</v>
      </c>
      <c r="E103">
        <v>768771.43691779394</v>
      </c>
      <c r="F103"/>
    </row>
    <row r="104" spans="1:6" x14ac:dyDescent="0.3">
      <c r="A104" t="s">
        <v>1369</v>
      </c>
      <c r="B104" t="s">
        <v>1326</v>
      </c>
      <c r="C104" t="s">
        <v>1280</v>
      </c>
      <c r="D104">
        <v>100</v>
      </c>
      <c r="E104">
        <v>768771.43691779394</v>
      </c>
      <c r="F104"/>
    </row>
    <row r="105" spans="1:6" x14ac:dyDescent="0.3">
      <c r="A105" t="s">
        <v>1369</v>
      </c>
      <c r="B105" t="s">
        <v>1525</v>
      </c>
      <c r="C105" t="s">
        <v>1280</v>
      </c>
      <c r="D105">
        <v>100</v>
      </c>
      <c r="E105">
        <v>339664.53807565029</v>
      </c>
      <c r="F105"/>
    </row>
    <row r="106" spans="1:6" x14ac:dyDescent="0.3">
      <c r="A106" t="s">
        <v>1369</v>
      </c>
      <c r="B106" t="s">
        <v>1527</v>
      </c>
      <c r="C106" t="s">
        <v>1280</v>
      </c>
      <c r="D106">
        <v>100</v>
      </c>
      <c r="E106">
        <v>274880.56560107553</v>
      </c>
      <c r="F106"/>
    </row>
    <row r="107" spans="1:6" x14ac:dyDescent="0.3">
      <c r="A107" t="s">
        <v>1369</v>
      </c>
      <c r="B107" t="s">
        <v>1352</v>
      </c>
      <c r="C107" t="s">
        <v>1280</v>
      </c>
      <c r="D107">
        <v>100</v>
      </c>
      <c r="E107">
        <v>281856.51812730095</v>
      </c>
      <c r="F107"/>
    </row>
    <row r="108" spans="1:6" x14ac:dyDescent="0.3">
      <c r="A108" t="s">
        <v>1369</v>
      </c>
      <c r="B108" t="s">
        <v>1369</v>
      </c>
      <c r="C108" t="s">
        <v>1280</v>
      </c>
      <c r="D108">
        <v>100</v>
      </c>
      <c r="E108">
        <v>499999.9949999997</v>
      </c>
      <c r="F108"/>
    </row>
    <row r="109" spans="1:6" x14ac:dyDescent="0.3">
      <c r="A109" t="s">
        <v>1369</v>
      </c>
      <c r="B109" t="s">
        <v>1426</v>
      </c>
      <c r="C109" t="s">
        <v>1280</v>
      </c>
      <c r="D109">
        <v>100</v>
      </c>
      <c r="E109">
        <v>512383.87713326572</v>
      </c>
      <c r="F109"/>
    </row>
    <row r="110" spans="1:6" x14ac:dyDescent="0.3">
      <c r="A110" t="s">
        <v>1369</v>
      </c>
      <c r="B110" t="s">
        <v>1426</v>
      </c>
      <c r="C110" t="s">
        <v>1280</v>
      </c>
      <c r="D110">
        <v>100</v>
      </c>
      <c r="E110">
        <v>512383.87713326572</v>
      </c>
      <c r="F110"/>
    </row>
    <row r="111" spans="1:6" x14ac:dyDescent="0.3">
      <c r="A111" t="s">
        <v>1369</v>
      </c>
      <c r="B111" t="s">
        <v>1557</v>
      </c>
      <c r="C111" t="s">
        <v>1280</v>
      </c>
      <c r="D111">
        <v>100</v>
      </c>
      <c r="E111">
        <v>269550.04232666933</v>
      </c>
      <c r="F111"/>
    </row>
    <row r="112" spans="1:6" x14ac:dyDescent="0.3">
      <c r="A112" t="s">
        <v>1369</v>
      </c>
      <c r="B112" t="s">
        <v>1386</v>
      </c>
      <c r="C112" t="s">
        <v>1280</v>
      </c>
      <c r="D112">
        <v>100</v>
      </c>
      <c r="E112">
        <v>275819.92152435868</v>
      </c>
      <c r="F112"/>
    </row>
    <row r="113" spans="1:6" x14ac:dyDescent="0.3">
      <c r="A113" t="s">
        <v>1369</v>
      </c>
      <c r="B113" t="s">
        <v>1429</v>
      </c>
      <c r="C113" t="s">
        <v>1280</v>
      </c>
      <c r="D113">
        <v>100</v>
      </c>
      <c r="E113">
        <v>279389.84659614065</v>
      </c>
      <c r="F113"/>
    </row>
    <row r="114" spans="1:6" x14ac:dyDescent="0.3">
      <c r="A114" t="s">
        <v>1369</v>
      </c>
      <c r="B114" t="s">
        <v>1559</v>
      </c>
      <c r="C114" t="s">
        <v>1280</v>
      </c>
      <c r="D114">
        <v>100</v>
      </c>
      <c r="E114">
        <v>259759.96395698385</v>
      </c>
      <c r="F114"/>
    </row>
    <row r="115" spans="1:6" x14ac:dyDescent="0.3">
      <c r="A115" t="s">
        <v>1369</v>
      </c>
      <c r="B115" t="s">
        <v>1561</v>
      </c>
      <c r="C115" t="s">
        <v>1280</v>
      </c>
      <c r="D115">
        <v>100</v>
      </c>
      <c r="E115">
        <v>269550.04232666933</v>
      </c>
      <c r="F115"/>
    </row>
    <row r="116" spans="1:6" x14ac:dyDescent="0.3">
      <c r="A116" t="s">
        <v>1369</v>
      </c>
      <c r="B116" t="s">
        <v>1563</v>
      </c>
      <c r="C116" t="s">
        <v>1280</v>
      </c>
      <c r="D116">
        <v>100</v>
      </c>
      <c r="E116">
        <v>260997.66882720374</v>
      </c>
      <c r="F116"/>
    </row>
    <row r="117" spans="1:6" x14ac:dyDescent="0.3">
      <c r="A117" t="s">
        <v>1369</v>
      </c>
      <c r="B117" t="s">
        <v>1340</v>
      </c>
      <c r="C117" t="s">
        <v>1280</v>
      </c>
      <c r="D117">
        <v>100</v>
      </c>
      <c r="E117">
        <v>812338.78708234313</v>
      </c>
      <c r="F117"/>
    </row>
    <row r="118" spans="1:6" x14ac:dyDescent="0.3">
      <c r="A118" t="s">
        <v>1369</v>
      </c>
      <c r="B118" t="s">
        <v>1340</v>
      </c>
      <c r="C118" t="s">
        <v>1280</v>
      </c>
      <c r="D118">
        <v>100</v>
      </c>
      <c r="E118">
        <v>812338.78708234313</v>
      </c>
      <c r="F118"/>
    </row>
    <row r="119" spans="1:6" x14ac:dyDescent="0.3">
      <c r="A119" t="s">
        <v>1369</v>
      </c>
      <c r="B119" t="s">
        <v>1528</v>
      </c>
      <c r="C119" t="s">
        <v>1280</v>
      </c>
      <c r="D119">
        <v>100</v>
      </c>
      <c r="E119">
        <v>324847.72664802481</v>
      </c>
      <c r="F119"/>
    </row>
    <row r="120" spans="1:6" x14ac:dyDescent="0.3">
      <c r="A120" t="s">
        <v>1369</v>
      </c>
      <c r="B120" t="s">
        <v>1530</v>
      </c>
      <c r="C120" t="s">
        <v>1280</v>
      </c>
      <c r="D120">
        <v>100</v>
      </c>
      <c r="E120">
        <v>373217.30469262175</v>
      </c>
      <c r="F120"/>
    </row>
    <row r="121" spans="1:6" x14ac:dyDescent="0.3">
      <c r="A121" t="s">
        <v>1369</v>
      </c>
      <c r="B121" t="s">
        <v>1384</v>
      </c>
      <c r="C121" t="s">
        <v>1280</v>
      </c>
      <c r="D121">
        <v>100</v>
      </c>
      <c r="E121">
        <v>339345.16563818266</v>
      </c>
      <c r="F121"/>
    </row>
    <row r="122" spans="1:6" x14ac:dyDescent="0.3">
      <c r="A122" t="s">
        <v>1426</v>
      </c>
      <c r="C122" t="s">
        <v>1280</v>
      </c>
      <c r="D122">
        <v>100</v>
      </c>
      <c r="E122">
        <v>499999.20000000059</v>
      </c>
      <c r="F122"/>
    </row>
    <row r="123" spans="1:6" x14ac:dyDescent="0.3">
      <c r="A123" t="s">
        <v>1426</v>
      </c>
      <c r="B123" t="s">
        <v>1326</v>
      </c>
      <c r="C123" t="s">
        <v>1280</v>
      </c>
      <c r="D123">
        <v>100</v>
      </c>
      <c r="E123">
        <v>788777.32536095637</v>
      </c>
      <c r="F123"/>
    </row>
    <row r="124" spans="1:6" x14ac:dyDescent="0.3">
      <c r="A124" t="s">
        <v>1426</v>
      </c>
      <c r="B124" t="s">
        <v>1326</v>
      </c>
      <c r="C124" t="s">
        <v>1280</v>
      </c>
      <c r="D124">
        <v>100</v>
      </c>
      <c r="E124">
        <v>788777.32536095637</v>
      </c>
      <c r="F124"/>
    </row>
    <row r="125" spans="1:6" x14ac:dyDescent="0.3">
      <c r="A125" t="s">
        <v>1426</v>
      </c>
      <c r="B125" t="s">
        <v>1525</v>
      </c>
      <c r="C125" t="s">
        <v>1280</v>
      </c>
      <c r="D125">
        <v>100</v>
      </c>
      <c r="E125">
        <v>749315.49272992089</v>
      </c>
      <c r="F125"/>
    </row>
    <row r="126" spans="1:6" x14ac:dyDescent="0.3">
      <c r="A126" t="s">
        <v>1426</v>
      </c>
      <c r="B126" t="s">
        <v>1527</v>
      </c>
      <c r="C126" t="s">
        <v>1280</v>
      </c>
      <c r="D126">
        <v>100</v>
      </c>
      <c r="E126">
        <v>749999.39999999967</v>
      </c>
      <c r="F126"/>
    </row>
    <row r="127" spans="1:6" x14ac:dyDescent="0.3">
      <c r="A127" t="s">
        <v>1426</v>
      </c>
      <c r="B127" t="s">
        <v>1352</v>
      </c>
      <c r="C127" t="s">
        <v>1280</v>
      </c>
      <c r="D127">
        <v>100</v>
      </c>
      <c r="E127">
        <v>519999.17200000072</v>
      </c>
      <c r="F127"/>
    </row>
    <row r="128" spans="1:6" x14ac:dyDescent="0.3">
      <c r="A128" t="s">
        <v>1426</v>
      </c>
      <c r="B128" t="s">
        <v>1369</v>
      </c>
      <c r="C128" t="s">
        <v>1280</v>
      </c>
      <c r="D128">
        <v>100</v>
      </c>
      <c r="E128">
        <v>512383.87713326572</v>
      </c>
      <c r="F128"/>
    </row>
    <row r="129" spans="1:6" x14ac:dyDescent="0.3">
      <c r="A129" t="s">
        <v>1426</v>
      </c>
      <c r="B129" t="s">
        <v>1426</v>
      </c>
      <c r="C129" t="s">
        <v>1280</v>
      </c>
      <c r="D129">
        <v>100</v>
      </c>
      <c r="E129">
        <v>999998.40000000119</v>
      </c>
      <c r="F129"/>
    </row>
    <row r="130" spans="1:6" x14ac:dyDescent="0.3">
      <c r="A130" t="s">
        <v>1426</v>
      </c>
      <c r="B130" t="s">
        <v>1426</v>
      </c>
      <c r="C130" t="s">
        <v>1280</v>
      </c>
      <c r="D130">
        <v>100</v>
      </c>
      <c r="E130">
        <v>999998.40000000119</v>
      </c>
      <c r="F130"/>
    </row>
    <row r="131" spans="1:6" x14ac:dyDescent="0.3">
      <c r="A131" t="s">
        <v>1426</v>
      </c>
      <c r="B131" t="s">
        <v>1557</v>
      </c>
      <c r="C131" t="s">
        <v>1280</v>
      </c>
      <c r="D131">
        <v>100</v>
      </c>
      <c r="E131">
        <v>749998.94600000349</v>
      </c>
      <c r="F131"/>
    </row>
    <row r="132" spans="1:6" x14ac:dyDescent="0.3">
      <c r="A132" t="s">
        <v>1426</v>
      </c>
      <c r="B132" t="s">
        <v>1386</v>
      </c>
      <c r="C132" t="s">
        <v>1280</v>
      </c>
      <c r="D132">
        <v>100</v>
      </c>
      <c r="E132">
        <v>518142.2444441673</v>
      </c>
      <c r="F132"/>
    </row>
    <row r="133" spans="1:6" x14ac:dyDescent="0.3">
      <c r="A133" t="s">
        <v>1426</v>
      </c>
      <c r="B133" t="s">
        <v>1429</v>
      </c>
      <c r="C133" t="s">
        <v>1280</v>
      </c>
      <c r="D133">
        <v>100</v>
      </c>
      <c r="E133">
        <v>523226.08251093433</v>
      </c>
      <c r="F133"/>
    </row>
    <row r="134" spans="1:6" x14ac:dyDescent="0.3">
      <c r="A134" t="s">
        <v>1426</v>
      </c>
      <c r="B134" t="s">
        <v>1559</v>
      </c>
      <c r="C134" t="s">
        <v>1280</v>
      </c>
      <c r="D134">
        <v>100</v>
      </c>
      <c r="E134">
        <v>749999.19874999905</v>
      </c>
      <c r="F134"/>
    </row>
    <row r="135" spans="1:6" x14ac:dyDescent="0.3">
      <c r="A135" t="s">
        <v>1426</v>
      </c>
      <c r="B135" t="s">
        <v>1561</v>
      </c>
      <c r="C135" t="s">
        <v>1280</v>
      </c>
      <c r="D135">
        <v>100</v>
      </c>
      <c r="E135">
        <v>749998.94600000349</v>
      </c>
      <c r="F135"/>
    </row>
    <row r="136" spans="1:6" x14ac:dyDescent="0.3">
      <c r="A136" t="s">
        <v>1426</v>
      </c>
      <c r="B136" t="s">
        <v>1563</v>
      </c>
      <c r="C136" t="s">
        <v>1280</v>
      </c>
      <c r="D136">
        <v>100</v>
      </c>
      <c r="E136">
        <v>750000</v>
      </c>
      <c r="F136"/>
    </row>
    <row r="137" spans="1:6" x14ac:dyDescent="0.3">
      <c r="A137" t="s">
        <v>1426</v>
      </c>
      <c r="B137" t="s">
        <v>1340</v>
      </c>
      <c r="C137" t="s">
        <v>1280</v>
      </c>
      <c r="D137">
        <v>100</v>
      </c>
      <c r="E137">
        <v>808424.67275041877</v>
      </c>
      <c r="F137"/>
    </row>
    <row r="138" spans="1:6" x14ac:dyDescent="0.3">
      <c r="A138" t="s">
        <v>1426</v>
      </c>
      <c r="B138" t="s">
        <v>1340</v>
      </c>
      <c r="C138" t="s">
        <v>1280</v>
      </c>
      <c r="D138">
        <v>100</v>
      </c>
      <c r="E138">
        <v>808424.67275041877</v>
      </c>
      <c r="F138"/>
    </row>
    <row r="139" spans="1:6" x14ac:dyDescent="0.3">
      <c r="A139" t="s">
        <v>1426</v>
      </c>
      <c r="B139" t="s">
        <v>1528</v>
      </c>
      <c r="C139" t="s">
        <v>1280</v>
      </c>
      <c r="D139">
        <v>100</v>
      </c>
      <c r="E139">
        <v>748752.65307927877</v>
      </c>
      <c r="F139"/>
    </row>
    <row r="140" spans="1:6" x14ac:dyDescent="0.3">
      <c r="A140" t="s">
        <v>1426</v>
      </c>
      <c r="B140" t="s">
        <v>1530</v>
      </c>
      <c r="C140" t="s">
        <v>1280</v>
      </c>
      <c r="D140">
        <v>100</v>
      </c>
      <c r="E140">
        <v>749998.95159090892</v>
      </c>
      <c r="F140"/>
    </row>
    <row r="141" spans="1:6" x14ac:dyDescent="0.3">
      <c r="A141" t="s">
        <v>1426</v>
      </c>
      <c r="B141" t="s">
        <v>1384</v>
      </c>
      <c r="C141" t="s">
        <v>1280</v>
      </c>
      <c r="D141">
        <v>100</v>
      </c>
      <c r="E141">
        <v>603346.96561075281</v>
      </c>
      <c r="F141"/>
    </row>
    <row r="142" spans="1:6" x14ac:dyDescent="0.3">
      <c r="A142" t="s">
        <v>1426</v>
      </c>
      <c r="C142" t="s">
        <v>1280</v>
      </c>
      <c r="D142">
        <v>100</v>
      </c>
      <c r="E142">
        <v>499999.20000000059</v>
      </c>
      <c r="F142"/>
    </row>
    <row r="143" spans="1:6" x14ac:dyDescent="0.3">
      <c r="A143" t="s">
        <v>1426</v>
      </c>
      <c r="B143" t="s">
        <v>1326</v>
      </c>
      <c r="C143" t="s">
        <v>1280</v>
      </c>
      <c r="D143">
        <v>100</v>
      </c>
      <c r="E143">
        <v>788777.32536095637</v>
      </c>
      <c r="F143"/>
    </row>
    <row r="144" spans="1:6" x14ac:dyDescent="0.3">
      <c r="A144" t="s">
        <v>1426</v>
      </c>
      <c r="B144" t="s">
        <v>1326</v>
      </c>
      <c r="C144" t="s">
        <v>1280</v>
      </c>
      <c r="D144">
        <v>100</v>
      </c>
      <c r="E144">
        <v>788777.32536095637</v>
      </c>
      <c r="F144"/>
    </row>
    <row r="145" spans="1:6" x14ac:dyDescent="0.3">
      <c r="A145" t="s">
        <v>1426</v>
      </c>
      <c r="B145" t="s">
        <v>1525</v>
      </c>
      <c r="C145" t="s">
        <v>1280</v>
      </c>
      <c r="D145">
        <v>100</v>
      </c>
      <c r="E145">
        <v>749315.49272992089</v>
      </c>
      <c r="F145"/>
    </row>
    <row r="146" spans="1:6" x14ac:dyDescent="0.3">
      <c r="A146" t="s">
        <v>1426</v>
      </c>
      <c r="B146" t="s">
        <v>1527</v>
      </c>
      <c r="C146" t="s">
        <v>1280</v>
      </c>
      <c r="D146">
        <v>100</v>
      </c>
      <c r="E146">
        <v>749999.39999999967</v>
      </c>
      <c r="F146"/>
    </row>
    <row r="147" spans="1:6" x14ac:dyDescent="0.3">
      <c r="A147" t="s">
        <v>1426</v>
      </c>
      <c r="B147" t="s">
        <v>1352</v>
      </c>
      <c r="C147" t="s">
        <v>1280</v>
      </c>
      <c r="D147">
        <v>100</v>
      </c>
      <c r="E147">
        <v>519999.17200000072</v>
      </c>
      <c r="F147"/>
    </row>
    <row r="148" spans="1:6" x14ac:dyDescent="0.3">
      <c r="A148" t="s">
        <v>1426</v>
      </c>
      <c r="B148" t="s">
        <v>1369</v>
      </c>
      <c r="C148" t="s">
        <v>1280</v>
      </c>
      <c r="D148">
        <v>100</v>
      </c>
      <c r="E148">
        <v>512383.87713326572</v>
      </c>
      <c r="F148"/>
    </row>
    <row r="149" spans="1:6" x14ac:dyDescent="0.3">
      <c r="A149" t="s">
        <v>1426</v>
      </c>
      <c r="B149" t="s">
        <v>1426</v>
      </c>
      <c r="C149" t="s">
        <v>1280</v>
      </c>
      <c r="D149">
        <v>100</v>
      </c>
      <c r="E149">
        <v>999998.40000000119</v>
      </c>
      <c r="F149"/>
    </row>
    <row r="150" spans="1:6" x14ac:dyDescent="0.3">
      <c r="A150" t="s">
        <v>1426</v>
      </c>
      <c r="B150" t="s">
        <v>1426</v>
      </c>
      <c r="C150" t="s">
        <v>1280</v>
      </c>
      <c r="D150">
        <v>100</v>
      </c>
      <c r="E150">
        <v>999998.40000000119</v>
      </c>
      <c r="F150"/>
    </row>
    <row r="151" spans="1:6" x14ac:dyDescent="0.3">
      <c r="A151" t="s">
        <v>1426</v>
      </c>
      <c r="B151" t="s">
        <v>1557</v>
      </c>
      <c r="C151" t="s">
        <v>1280</v>
      </c>
      <c r="D151">
        <v>100</v>
      </c>
      <c r="E151">
        <v>749998.94600000349</v>
      </c>
      <c r="F151"/>
    </row>
    <row r="152" spans="1:6" x14ac:dyDescent="0.3">
      <c r="A152" t="s">
        <v>1426</v>
      </c>
      <c r="B152" t="s">
        <v>1386</v>
      </c>
      <c r="C152" t="s">
        <v>1280</v>
      </c>
      <c r="D152">
        <v>100</v>
      </c>
      <c r="E152">
        <v>518142.2444441673</v>
      </c>
      <c r="F152"/>
    </row>
    <row r="153" spans="1:6" x14ac:dyDescent="0.3">
      <c r="A153" t="s">
        <v>1426</v>
      </c>
      <c r="B153" t="s">
        <v>1429</v>
      </c>
      <c r="C153" t="s">
        <v>1280</v>
      </c>
      <c r="D153">
        <v>100</v>
      </c>
      <c r="E153">
        <v>523226.08251093433</v>
      </c>
      <c r="F153"/>
    </row>
    <row r="154" spans="1:6" x14ac:dyDescent="0.3">
      <c r="A154" t="s">
        <v>1426</v>
      </c>
      <c r="B154" t="s">
        <v>1559</v>
      </c>
      <c r="C154" t="s">
        <v>1280</v>
      </c>
      <c r="D154">
        <v>100</v>
      </c>
      <c r="E154">
        <v>749999.19874999905</v>
      </c>
      <c r="F154"/>
    </row>
    <row r="155" spans="1:6" x14ac:dyDescent="0.3">
      <c r="A155" t="s">
        <v>1426</v>
      </c>
      <c r="B155" t="s">
        <v>1561</v>
      </c>
      <c r="C155" t="s">
        <v>1280</v>
      </c>
      <c r="D155">
        <v>100</v>
      </c>
      <c r="E155">
        <v>749998.94600000349</v>
      </c>
      <c r="F155"/>
    </row>
    <row r="156" spans="1:6" x14ac:dyDescent="0.3">
      <c r="A156" t="s">
        <v>1426</v>
      </c>
      <c r="B156" t="s">
        <v>1563</v>
      </c>
      <c r="C156" t="s">
        <v>1280</v>
      </c>
      <c r="D156">
        <v>100</v>
      </c>
      <c r="E156">
        <v>750000</v>
      </c>
      <c r="F156"/>
    </row>
    <row r="157" spans="1:6" x14ac:dyDescent="0.3">
      <c r="A157" t="s">
        <v>1426</v>
      </c>
      <c r="B157" t="s">
        <v>1340</v>
      </c>
      <c r="C157" t="s">
        <v>1280</v>
      </c>
      <c r="D157">
        <v>100</v>
      </c>
      <c r="E157">
        <v>808424.67275041877</v>
      </c>
      <c r="F157"/>
    </row>
    <row r="158" spans="1:6" x14ac:dyDescent="0.3">
      <c r="A158" t="s">
        <v>1426</v>
      </c>
      <c r="B158" t="s">
        <v>1340</v>
      </c>
      <c r="C158" t="s">
        <v>1280</v>
      </c>
      <c r="D158">
        <v>100</v>
      </c>
      <c r="E158">
        <v>808424.67275041877</v>
      </c>
      <c r="F158"/>
    </row>
    <row r="159" spans="1:6" x14ac:dyDescent="0.3">
      <c r="A159" t="s">
        <v>1426</v>
      </c>
      <c r="B159" t="s">
        <v>1528</v>
      </c>
      <c r="C159" t="s">
        <v>1280</v>
      </c>
      <c r="D159">
        <v>100</v>
      </c>
      <c r="E159">
        <v>748752.65307927877</v>
      </c>
      <c r="F159"/>
    </row>
    <row r="160" spans="1:6" x14ac:dyDescent="0.3">
      <c r="A160" t="s">
        <v>1426</v>
      </c>
      <c r="B160" t="s">
        <v>1530</v>
      </c>
      <c r="C160" t="s">
        <v>1280</v>
      </c>
      <c r="D160">
        <v>100</v>
      </c>
      <c r="E160">
        <v>749998.95159090892</v>
      </c>
      <c r="F160"/>
    </row>
    <row r="161" spans="1:6" x14ac:dyDescent="0.3">
      <c r="A161" t="s">
        <v>1426</v>
      </c>
      <c r="B161" t="s">
        <v>1384</v>
      </c>
      <c r="C161" t="s">
        <v>1280</v>
      </c>
      <c r="D161">
        <v>100</v>
      </c>
      <c r="E161">
        <v>603346.96561075281</v>
      </c>
      <c r="F161"/>
    </row>
    <row r="162" spans="1:6" x14ac:dyDescent="0.3">
      <c r="A162" t="s">
        <v>1557</v>
      </c>
      <c r="C162" t="s">
        <v>1280</v>
      </c>
      <c r="D162">
        <v>100</v>
      </c>
      <c r="E162">
        <v>249999.74600000342</v>
      </c>
      <c r="F162"/>
    </row>
    <row r="163" spans="1:6" x14ac:dyDescent="0.3">
      <c r="A163" t="s">
        <v>1557</v>
      </c>
      <c r="B163" t="s">
        <v>1326</v>
      </c>
      <c r="C163" t="s">
        <v>1280</v>
      </c>
      <c r="D163">
        <v>100</v>
      </c>
      <c r="E163">
        <v>776514.57653922972</v>
      </c>
      <c r="F163"/>
    </row>
    <row r="164" spans="1:6" x14ac:dyDescent="0.3">
      <c r="A164" t="s">
        <v>1557</v>
      </c>
      <c r="B164" t="s">
        <v>1326</v>
      </c>
      <c r="C164" t="s">
        <v>1280</v>
      </c>
      <c r="D164">
        <v>100</v>
      </c>
      <c r="E164">
        <v>776514.57653922972</v>
      </c>
      <c r="F164"/>
    </row>
    <row r="165" spans="1:6" x14ac:dyDescent="0.3">
      <c r="A165" t="s">
        <v>1557</v>
      </c>
      <c r="B165" t="s">
        <v>1525</v>
      </c>
      <c r="C165" t="s">
        <v>1280</v>
      </c>
      <c r="D165">
        <v>100</v>
      </c>
      <c r="E165">
        <v>499999.74600000441</v>
      </c>
      <c r="F165"/>
    </row>
    <row r="166" spans="1:6" x14ac:dyDescent="0.3">
      <c r="A166" t="s">
        <v>1557</v>
      </c>
      <c r="B166" t="s">
        <v>1527</v>
      </c>
      <c r="C166" t="s">
        <v>1280</v>
      </c>
      <c r="D166">
        <v>100</v>
      </c>
      <c r="E166">
        <v>499999.94600000291</v>
      </c>
      <c r="F166"/>
    </row>
    <row r="167" spans="1:6" x14ac:dyDescent="0.3">
      <c r="A167" t="s">
        <v>1557</v>
      </c>
      <c r="B167" t="s">
        <v>1352</v>
      </c>
      <c r="C167" t="s">
        <v>1280</v>
      </c>
      <c r="D167">
        <v>100</v>
      </c>
      <c r="E167">
        <v>281633.25217106694</v>
      </c>
      <c r="F167"/>
    </row>
    <row r="168" spans="1:6" x14ac:dyDescent="0.3">
      <c r="A168" t="s">
        <v>1557</v>
      </c>
      <c r="B168" t="s">
        <v>1369</v>
      </c>
      <c r="C168" t="s">
        <v>1280</v>
      </c>
      <c r="D168">
        <v>100</v>
      </c>
      <c r="E168">
        <v>269550.04232666933</v>
      </c>
      <c r="F168"/>
    </row>
    <row r="169" spans="1:6" x14ac:dyDescent="0.3">
      <c r="A169" t="s">
        <v>1557</v>
      </c>
      <c r="B169" t="s">
        <v>1426</v>
      </c>
      <c r="C169" t="s">
        <v>1280</v>
      </c>
      <c r="D169">
        <v>100</v>
      </c>
      <c r="E169">
        <v>749998.94600000349</v>
      </c>
      <c r="F169"/>
    </row>
    <row r="170" spans="1:6" x14ac:dyDescent="0.3">
      <c r="A170" t="s">
        <v>1557</v>
      </c>
      <c r="B170" t="s">
        <v>1426</v>
      </c>
      <c r="C170" t="s">
        <v>1280</v>
      </c>
      <c r="D170">
        <v>100</v>
      </c>
      <c r="E170">
        <v>749998.94600000349</v>
      </c>
      <c r="F170"/>
    </row>
    <row r="171" spans="1:6" x14ac:dyDescent="0.3">
      <c r="A171" t="s">
        <v>1557</v>
      </c>
      <c r="B171" t="s">
        <v>1557</v>
      </c>
      <c r="C171" t="s">
        <v>1280</v>
      </c>
      <c r="D171">
        <v>100</v>
      </c>
      <c r="E171">
        <v>499999.49200000684</v>
      </c>
      <c r="F171"/>
    </row>
    <row r="172" spans="1:6" x14ac:dyDescent="0.3">
      <c r="A172" t="s">
        <v>1557</v>
      </c>
      <c r="B172" t="s">
        <v>1386</v>
      </c>
      <c r="C172" t="s">
        <v>1280</v>
      </c>
      <c r="D172">
        <v>100</v>
      </c>
      <c r="E172">
        <v>271138.59869453055</v>
      </c>
      <c r="F172"/>
    </row>
    <row r="173" spans="1:6" x14ac:dyDescent="0.3">
      <c r="A173" t="s">
        <v>1557</v>
      </c>
      <c r="B173" t="s">
        <v>1429</v>
      </c>
      <c r="C173" t="s">
        <v>1280</v>
      </c>
      <c r="D173">
        <v>100</v>
      </c>
      <c r="E173">
        <v>281429.21203003352</v>
      </c>
      <c r="F173"/>
    </row>
    <row r="174" spans="1:6" x14ac:dyDescent="0.3">
      <c r="A174" t="s">
        <v>1557</v>
      </c>
      <c r="B174" t="s">
        <v>1559</v>
      </c>
      <c r="C174" t="s">
        <v>1280</v>
      </c>
      <c r="D174">
        <v>100</v>
      </c>
      <c r="E174">
        <v>499999.74475000298</v>
      </c>
      <c r="F174"/>
    </row>
    <row r="175" spans="1:6" x14ac:dyDescent="0.3">
      <c r="A175" t="s">
        <v>1557</v>
      </c>
      <c r="B175" t="s">
        <v>1561</v>
      </c>
      <c r="C175" t="s">
        <v>1280</v>
      </c>
      <c r="D175">
        <v>100</v>
      </c>
      <c r="E175">
        <v>499999.49200000684</v>
      </c>
      <c r="F175"/>
    </row>
    <row r="176" spans="1:6" x14ac:dyDescent="0.3">
      <c r="A176" t="s">
        <v>1557</v>
      </c>
      <c r="B176" t="s">
        <v>1563</v>
      </c>
      <c r="C176" t="s">
        <v>1280</v>
      </c>
      <c r="D176">
        <v>100</v>
      </c>
      <c r="E176">
        <v>500000.54600000387</v>
      </c>
      <c r="F176"/>
    </row>
    <row r="177" spans="1:6" x14ac:dyDescent="0.3">
      <c r="A177" t="s">
        <v>1557</v>
      </c>
      <c r="B177" t="s">
        <v>1340</v>
      </c>
      <c r="C177" t="s">
        <v>1280</v>
      </c>
      <c r="D177">
        <v>100</v>
      </c>
      <c r="E177">
        <v>785084.8546426103</v>
      </c>
      <c r="F177"/>
    </row>
    <row r="178" spans="1:6" x14ac:dyDescent="0.3">
      <c r="A178" t="s">
        <v>1557</v>
      </c>
      <c r="B178" t="s">
        <v>1340</v>
      </c>
      <c r="C178" t="s">
        <v>1280</v>
      </c>
      <c r="D178">
        <v>100</v>
      </c>
      <c r="E178">
        <v>785084.8546426103</v>
      </c>
      <c r="F178"/>
    </row>
    <row r="179" spans="1:6" x14ac:dyDescent="0.3">
      <c r="A179" t="s">
        <v>1557</v>
      </c>
      <c r="B179" t="s">
        <v>1528</v>
      </c>
      <c r="C179" t="s">
        <v>1280</v>
      </c>
      <c r="D179">
        <v>100</v>
      </c>
      <c r="E179">
        <v>499956.94665291719</v>
      </c>
      <c r="F179"/>
    </row>
    <row r="180" spans="1:6" x14ac:dyDescent="0.3">
      <c r="A180" t="s">
        <v>1557</v>
      </c>
      <c r="B180" t="s">
        <v>1530</v>
      </c>
      <c r="C180" t="s">
        <v>1280</v>
      </c>
      <c r="D180">
        <v>100</v>
      </c>
      <c r="E180">
        <v>499999.49759091198</v>
      </c>
      <c r="F180"/>
    </row>
    <row r="181" spans="1:6" x14ac:dyDescent="0.3">
      <c r="A181" t="s">
        <v>1557</v>
      </c>
      <c r="B181" t="s">
        <v>1384</v>
      </c>
      <c r="C181" t="s">
        <v>1280</v>
      </c>
      <c r="D181">
        <v>100</v>
      </c>
      <c r="E181">
        <v>375399.66758694046</v>
      </c>
      <c r="F181"/>
    </row>
    <row r="182" spans="1:6" x14ac:dyDescent="0.3">
      <c r="A182" t="s">
        <v>1386</v>
      </c>
      <c r="C182" t="s">
        <v>1280</v>
      </c>
      <c r="D182">
        <v>100</v>
      </c>
      <c r="E182">
        <v>250000.80000000045</v>
      </c>
      <c r="F182"/>
    </row>
    <row r="183" spans="1:6" x14ac:dyDescent="0.3">
      <c r="A183" t="s">
        <v>1386</v>
      </c>
      <c r="B183" t="s">
        <v>1326</v>
      </c>
      <c r="C183" t="s">
        <v>1280</v>
      </c>
      <c r="D183">
        <v>100</v>
      </c>
      <c r="E183">
        <v>756515.98528549355</v>
      </c>
      <c r="F183"/>
    </row>
    <row r="184" spans="1:6" x14ac:dyDescent="0.3">
      <c r="A184" t="s">
        <v>1386</v>
      </c>
      <c r="B184" t="s">
        <v>1326</v>
      </c>
      <c r="C184" t="s">
        <v>1280</v>
      </c>
      <c r="D184">
        <v>100</v>
      </c>
      <c r="E184">
        <v>756515.98528549355</v>
      </c>
      <c r="F184"/>
    </row>
    <row r="185" spans="1:6" x14ac:dyDescent="0.3">
      <c r="A185" t="s">
        <v>1386</v>
      </c>
      <c r="B185" t="s">
        <v>1525</v>
      </c>
      <c r="C185" t="s">
        <v>1280</v>
      </c>
      <c r="D185">
        <v>100</v>
      </c>
      <c r="E185">
        <v>314407.1404601867</v>
      </c>
      <c r="F185"/>
    </row>
    <row r="186" spans="1:6" x14ac:dyDescent="0.3">
      <c r="A186" t="s">
        <v>1386</v>
      </c>
      <c r="B186" t="s">
        <v>1527</v>
      </c>
      <c r="C186" t="s">
        <v>1280</v>
      </c>
      <c r="D186">
        <v>100</v>
      </c>
      <c r="E186">
        <v>286997.83952018054</v>
      </c>
      <c r="F186"/>
    </row>
    <row r="187" spans="1:6" x14ac:dyDescent="0.3">
      <c r="A187" t="s">
        <v>1386</v>
      </c>
      <c r="B187" t="s">
        <v>1352</v>
      </c>
      <c r="C187" t="s">
        <v>1280</v>
      </c>
      <c r="D187">
        <v>100</v>
      </c>
      <c r="E187">
        <v>267203.50383765827</v>
      </c>
      <c r="F187"/>
    </row>
    <row r="188" spans="1:6" x14ac:dyDescent="0.3">
      <c r="A188" t="s">
        <v>1386</v>
      </c>
      <c r="B188" t="s">
        <v>1369</v>
      </c>
      <c r="C188" t="s">
        <v>1280</v>
      </c>
      <c r="D188">
        <v>100</v>
      </c>
      <c r="E188">
        <v>275819.92152435868</v>
      </c>
      <c r="F188"/>
    </row>
    <row r="189" spans="1:6" x14ac:dyDescent="0.3">
      <c r="A189" t="s">
        <v>1386</v>
      </c>
      <c r="B189" t="s">
        <v>1426</v>
      </c>
      <c r="C189" t="s">
        <v>1280</v>
      </c>
      <c r="D189">
        <v>100</v>
      </c>
      <c r="E189">
        <v>518142.2444441673</v>
      </c>
      <c r="F189"/>
    </row>
    <row r="190" spans="1:6" x14ac:dyDescent="0.3">
      <c r="A190" t="s">
        <v>1386</v>
      </c>
      <c r="B190" t="s">
        <v>1426</v>
      </c>
      <c r="C190" t="s">
        <v>1280</v>
      </c>
      <c r="D190">
        <v>100</v>
      </c>
      <c r="E190">
        <v>518142.2444441673</v>
      </c>
      <c r="F190"/>
    </row>
    <row r="191" spans="1:6" x14ac:dyDescent="0.3">
      <c r="A191" t="s">
        <v>1386</v>
      </c>
      <c r="B191" t="s">
        <v>1557</v>
      </c>
      <c r="C191" t="s">
        <v>1280</v>
      </c>
      <c r="D191">
        <v>100</v>
      </c>
      <c r="E191">
        <v>271138.59869453055</v>
      </c>
      <c r="F191"/>
    </row>
    <row r="192" spans="1:6" x14ac:dyDescent="0.3">
      <c r="A192" t="s">
        <v>1386</v>
      </c>
      <c r="B192" t="s">
        <v>1386</v>
      </c>
      <c r="C192" t="s">
        <v>1280</v>
      </c>
      <c r="D192">
        <v>100</v>
      </c>
      <c r="E192">
        <v>500001.60000000091</v>
      </c>
      <c r="F192"/>
    </row>
    <row r="193" spans="1:6" x14ac:dyDescent="0.3">
      <c r="A193" t="s">
        <v>1386</v>
      </c>
      <c r="B193" t="s">
        <v>1429</v>
      </c>
      <c r="C193" t="s">
        <v>1280</v>
      </c>
      <c r="D193">
        <v>100</v>
      </c>
      <c r="E193">
        <v>500000.79999999941</v>
      </c>
      <c r="F193"/>
    </row>
    <row r="194" spans="1:6" x14ac:dyDescent="0.3">
      <c r="A194" t="s">
        <v>1386</v>
      </c>
      <c r="B194" t="s">
        <v>1559</v>
      </c>
      <c r="C194" t="s">
        <v>1280</v>
      </c>
      <c r="D194">
        <v>100</v>
      </c>
      <c r="E194">
        <v>257782.66663494238</v>
      </c>
      <c r="F194"/>
    </row>
    <row r="195" spans="1:6" x14ac:dyDescent="0.3">
      <c r="A195" t="s">
        <v>1386</v>
      </c>
      <c r="B195" t="s">
        <v>1561</v>
      </c>
      <c r="C195" t="s">
        <v>1280</v>
      </c>
      <c r="D195">
        <v>100</v>
      </c>
      <c r="E195">
        <v>271138.59869453055</v>
      </c>
      <c r="F195"/>
    </row>
    <row r="196" spans="1:6" x14ac:dyDescent="0.3">
      <c r="A196" t="s">
        <v>1386</v>
      </c>
      <c r="B196" t="s">
        <v>1563</v>
      </c>
      <c r="C196" t="s">
        <v>1280</v>
      </c>
      <c r="D196">
        <v>100</v>
      </c>
      <c r="E196">
        <v>259388.2706794469</v>
      </c>
      <c r="F196"/>
    </row>
    <row r="197" spans="1:6" x14ac:dyDescent="0.3">
      <c r="A197" t="s">
        <v>1386</v>
      </c>
      <c r="B197" t="s">
        <v>1340</v>
      </c>
      <c r="C197" t="s">
        <v>1280</v>
      </c>
      <c r="D197">
        <v>100</v>
      </c>
      <c r="E197">
        <v>756296.20858281839</v>
      </c>
      <c r="F197"/>
    </row>
    <row r="198" spans="1:6" x14ac:dyDescent="0.3">
      <c r="A198" t="s">
        <v>1386</v>
      </c>
      <c r="B198" t="s">
        <v>1340</v>
      </c>
      <c r="C198" t="s">
        <v>1280</v>
      </c>
      <c r="D198">
        <v>100</v>
      </c>
      <c r="E198">
        <v>756296.20858281839</v>
      </c>
      <c r="F198"/>
    </row>
    <row r="199" spans="1:6" x14ac:dyDescent="0.3">
      <c r="A199" t="s">
        <v>1386</v>
      </c>
      <c r="B199" t="s">
        <v>1528</v>
      </c>
      <c r="C199" t="s">
        <v>1280</v>
      </c>
      <c r="D199">
        <v>100</v>
      </c>
      <c r="E199">
        <v>270367.78528178437</v>
      </c>
      <c r="F199"/>
    </row>
    <row r="200" spans="1:6" x14ac:dyDescent="0.3">
      <c r="A200" t="s">
        <v>1386</v>
      </c>
      <c r="B200" t="s">
        <v>1530</v>
      </c>
      <c r="C200" t="s">
        <v>1280</v>
      </c>
      <c r="D200">
        <v>100</v>
      </c>
      <c r="E200">
        <v>282882.98537583608</v>
      </c>
      <c r="F200"/>
    </row>
    <row r="201" spans="1:6" x14ac:dyDescent="0.3">
      <c r="A201" t="s">
        <v>1386</v>
      </c>
      <c r="B201" t="s">
        <v>1384</v>
      </c>
      <c r="C201" t="s">
        <v>1280</v>
      </c>
      <c r="D201">
        <v>100</v>
      </c>
      <c r="E201">
        <v>341093.99447041913</v>
      </c>
      <c r="F201"/>
    </row>
    <row r="202" spans="1:6" x14ac:dyDescent="0.3">
      <c r="A202" t="s">
        <v>1429</v>
      </c>
      <c r="C202" t="s">
        <v>1280</v>
      </c>
      <c r="D202">
        <v>100</v>
      </c>
      <c r="E202">
        <v>250000</v>
      </c>
      <c r="F202"/>
    </row>
    <row r="203" spans="1:6" x14ac:dyDescent="0.3">
      <c r="A203" t="s">
        <v>1429</v>
      </c>
      <c r="B203" t="s">
        <v>1326</v>
      </c>
      <c r="C203" t="s">
        <v>1280</v>
      </c>
      <c r="D203">
        <v>100</v>
      </c>
      <c r="E203">
        <v>757719.76870267512</v>
      </c>
      <c r="F203"/>
    </row>
    <row r="204" spans="1:6" x14ac:dyDescent="0.3">
      <c r="A204" t="s">
        <v>1429</v>
      </c>
      <c r="B204" t="s">
        <v>1326</v>
      </c>
      <c r="C204" t="s">
        <v>1280</v>
      </c>
      <c r="D204">
        <v>100</v>
      </c>
      <c r="E204">
        <v>757719.76870267512</v>
      </c>
      <c r="F204"/>
    </row>
    <row r="205" spans="1:6" x14ac:dyDescent="0.3">
      <c r="A205" t="s">
        <v>1429</v>
      </c>
      <c r="B205" t="s">
        <v>1525</v>
      </c>
      <c r="C205" t="s">
        <v>1280</v>
      </c>
      <c r="D205">
        <v>100</v>
      </c>
      <c r="E205">
        <v>323893.3266948525</v>
      </c>
      <c r="F205"/>
    </row>
    <row r="206" spans="1:6" x14ac:dyDescent="0.3">
      <c r="A206" t="s">
        <v>1429</v>
      </c>
      <c r="B206" t="s">
        <v>1527</v>
      </c>
      <c r="C206" t="s">
        <v>1280</v>
      </c>
      <c r="D206">
        <v>100</v>
      </c>
      <c r="E206">
        <v>295478.51159209618</v>
      </c>
      <c r="F206"/>
    </row>
    <row r="207" spans="1:6" x14ac:dyDescent="0.3">
      <c r="A207" t="s">
        <v>1429</v>
      </c>
      <c r="B207" t="s">
        <v>1352</v>
      </c>
      <c r="C207" t="s">
        <v>1280</v>
      </c>
      <c r="D207">
        <v>100</v>
      </c>
      <c r="E207">
        <v>270464.26659855223</v>
      </c>
      <c r="F207"/>
    </row>
    <row r="208" spans="1:6" x14ac:dyDescent="0.3">
      <c r="A208" t="s">
        <v>1429</v>
      </c>
      <c r="B208" t="s">
        <v>1369</v>
      </c>
      <c r="C208" t="s">
        <v>1280</v>
      </c>
      <c r="D208">
        <v>100</v>
      </c>
      <c r="E208">
        <v>279389.84659614065</v>
      </c>
      <c r="F208"/>
    </row>
    <row r="209" spans="1:6" x14ac:dyDescent="0.3">
      <c r="A209" t="s">
        <v>1429</v>
      </c>
      <c r="B209" t="s">
        <v>1426</v>
      </c>
      <c r="C209" t="s">
        <v>1280</v>
      </c>
      <c r="D209">
        <v>100</v>
      </c>
      <c r="E209">
        <v>523226.08251093433</v>
      </c>
      <c r="F209"/>
    </row>
    <row r="210" spans="1:6" x14ac:dyDescent="0.3">
      <c r="A210" t="s">
        <v>1429</v>
      </c>
      <c r="B210" t="s">
        <v>1426</v>
      </c>
      <c r="C210" t="s">
        <v>1280</v>
      </c>
      <c r="D210">
        <v>100</v>
      </c>
      <c r="E210">
        <v>523226.08251093433</v>
      </c>
      <c r="F210"/>
    </row>
    <row r="211" spans="1:6" x14ac:dyDescent="0.3">
      <c r="A211" t="s">
        <v>1429</v>
      </c>
      <c r="B211" t="s">
        <v>1557</v>
      </c>
      <c r="C211" t="s">
        <v>1280</v>
      </c>
      <c r="D211">
        <v>100</v>
      </c>
      <c r="E211">
        <v>281429.21203003352</v>
      </c>
      <c r="F211"/>
    </row>
    <row r="212" spans="1:6" x14ac:dyDescent="0.3">
      <c r="A212" t="s">
        <v>1429</v>
      </c>
      <c r="B212" t="s">
        <v>1386</v>
      </c>
      <c r="C212" t="s">
        <v>1280</v>
      </c>
      <c r="D212">
        <v>100</v>
      </c>
      <c r="E212">
        <v>500000.79999999941</v>
      </c>
      <c r="F212"/>
    </row>
    <row r="213" spans="1:6" x14ac:dyDescent="0.3">
      <c r="A213" t="s">
        <v>1429</v>
      </c>
      <c r="B213" t="s">
        <v>1429</v>
      </c>
      <c r="C213" t="s">
        <v>1280</v>
      </c>
      <c r="D213">
        <v>100</v>
      </c>
      <c r="E213">
        <v>500000</v>
      </c>
      <c r="F213"/>
    </row>
    <row r="214" spans="1:6" x14ac:dyDescent="0.3">
      <c r="A214" t="s">
        <v>1429</v>
      </c>
      <c r="B214" t="s">
        <v>1559</v>
      </c>
      <c r="C214" t="s">
        <v>1280</v>
      </c>
      <c r="D214">
        <v>100</v>
      </c>
      <c r="E214">
        <v>262138.89419077532</v>
      </c>
      <c r="F214"/>
    </row>
    <row r="215" spans="1:6" x14ac:dyDescent="0.3">
      <c r="A215" t="s">
        <v>1429</v>
      </c>
      <c r="B215" t="s">
        <v>1561</v>
      </c>
      <c r="C215" t="s">
        <v>1280</v>
      </c>
      <c r="D215">
        <v>100</v>
      </c>
      <c r="E215">
        <v>281429.21203003352</v>
      </c>
      <c r="F215"/>
    </row>
    <row r="216" spans="1:6" x14ac:dyDescent="0.3">
      <c r="A216" t="s">
        <v>1429</v>
      </c>
      <c r="B216" t="s">
        <v>1563</v>
      </c>
      <c r="C216" t="s">
        <v>1280</v>
      </c>
      <c r="D216">
        <v>100</v>
      </c>
      <c r="E216">
        <v>263881.32298818411</v>
      </c>
      <c r="F216"/>
    </row>
    <row r="217" spans="1:6" x14ac:dyDescent="0.3">
      <c r="A217" t="s">
        <v>1429</v>
      </c>
      <c r="B217" t="s">
        <v>1340</v>
      </c>
      <c r="C217" t="s">
        <v>1280</v>
      </c>
      <c r="D217">
        <v>100</v>
      </c>
      <c r="E217">
        <v>759458.87533886195</v>
      </c>
      <c r="F217"/>
    </row>
    <row r="218" spans="1:6" x14ac:dyDescent="0.3">
      <c r="A218" t="s">
        <v>1429</v>
      </c>
      <c r="B218" t="s">
        <v>1340</v>
      </c>
      <c r="C218" t="s">
        <v>1280</v>
      </c>
      <c r="D218">
        <v>100</v>
      </c>
      <c r="E218">
        <v>759458.87533886195</v>
      </c>
      <c r="F218"/>
    </row>
    <row r="219" spans="1:6" x14ac:dyDescent="0.3">
      <c r="A219" t="s">
        <v>1429</v>
      </c>
      <c r="B219" t="s">
        <v>1528</v>
      </c>
      <c r="C219" t="s">
        <v>1280</v>
      </c>
      <c r="D219">
        <v>100</v>
      </c>
      <c r="E219">
        <v>279655.5697188935</v>
      </c>
      <c r="F219"/>
    </row>
    <row r="220" spans="1:6" x14ac:dyDescent="0.3">
      <c r="A220" t="s">
        <v>1429</v>
      </c>
      <c r="B220" t="s">
        <v>1530</v>
      </c>
      <c r="C220" t="s">
        <v>1280</v>
      </c>
      <c r="D220">
        <v>100</v>
      </c>
      <c r="E220">
        <v>298068.53896588966</v>
      </c>
      <c r="F220"/>
    </row>
    <row r="221" spans="1:6" x14ac:dyDescent="0.3">
      <c r="A221" t="s">
        <v>1429</v>
      </c>
      <c r="B221" t="s">
        <v>1384</v>
      </c>
      <c r="C221" t="s">
        <v>1280</v>
      </c>
      <c r="D221">
        <v>100</v>
      </c>
      <c r="E221">
        <v>362587.7419684112</v>
      </c>
      <c r="F221"/>
    </row>
    <row r="222" spans="1:6" x14ac:dyDescent="0.3">
      <c r="A222" t="s">
        <v>1559</v>
      </c>
      <c r="C222" t="s">
        <v>1280</v>
      </c>
      <c r="D222">
        <v>100</v>
      </c>
      <c r="E222">
        <v>249999.99875000023</v>
      </c>
      <c r="F222"/>
    </row>
    <row r="223" spans="1:6" x14ac:dyDescent="0.3">
      <c r="A223" t="s">
        <v>1559</v>
      </c>
      <c r="B223" t="s">
        <v>1326</v>
      </c>
      <c r="C223" t="s">
        <v>1280</v>
      </c>
      <c r="D223">
        <v>100</v>
      </c>
      <c r="E223">
        <v>762321.71515231847</v>
      </c>
      <c r="F223"/>
    </row>
    <row r="224" spans="1:6" x14ac:dyDescent="0.3">
      <c r="A224" t="s">
        <v>1559</v>
      </c>
      <c r="B224" t="s">
        <v>1326</v>
      </c>
      <c r="C224" t="s">
        <v>1280</v>
      </c>
      <c r="D224">
        <v>100</v>
      </c>
      <c r="E224">
        <v>762321.71515231847</v>
      </c>
      <c r="F224"/>
    </row>
    <row r="225" spans="1:6" x14ac:dyDescent="0.3">
      <c r="A225" t="s">
        <v>1559</v>
      </c>
      <c r="B225" t="s">
        <v>1525</v>
      </c>
      <c r="C225" t="s">
        <v>1280</v>
      </c>
      <c r="D225">
        <v>100</v>
      </c>
      <c r="E225">
        <v>491514.86451317859</v>
      </c>
      <c r="F225"/>
    </row>
    <row r="226" spans="1:6" x14ac:dyDescent="0.3">
      <c r="A226" t="s">
        <v>1559</v>
      </c>
      <c r="B226" t="s">
        <v>1527</v>
      </c>
      <c r="C226" t="s">
        <v>1280</v>
      </c>
      <c r="D226">
        <v>100</v>
      </c>
      <c r="E226">
        <v>500000.19874999917</v>
      </c>
      <c r="F226"/>
    </row>
    <row r="227" spans="1:6" x14ac:dyDescent="0.3">
      <c r="A227" t="s">
        <v>1559</v>
      </c>
      <c r="B227" t="s">
        <v>1352</v>
      </c>
      <c r="C227" t="s">
        <v>1280</v>
      </c>
      <c r="D227">
        <v>100</v>
      </c>
      <c r="E227">
        <v>260970.90450053744</v>
      </c>
      <c r="F227"/>
    </row>
    <row r="228" spans="1:6" x14ac:dyDescent="0.3">
      <c r="A228" t="s">
        <v>1559</v>
      </c>
      <c r="B228" t="s">
        <v>1369</v>
      </c>
      <c r="C228" t="s">
        <v>1280</v>
      </c>
      <c r="D228">
        <v>100</v>
      </c>
      <c r="E228">
        <v>259759.96395698385</v>
      </c>
      <c r="F228"/>
    </row>
    <row r="229" spans="1:6" x14ac:dyDescent="0.3">
      <c r="A229" t="s">
        <v>1559</v>
      </c>
      <c r="B229" t="s">
        <v>1426</v>
      </c>
      <c r="C229" t="s">
        <v>1280</v>
      </c>
      <c r="D229">
        <v>100</v>
      </c>
      <c r="E229">
        <v>749999.19874999905</v>
      </c>
      <c r="F229"/>
    </row>
    <row r="230" spans="1:6" x14ac:dyDescent="0.3">
      <c r="A230" t="s">
        <v>1559</v>
      </c>
      <c r="B230" t="s">
        <v>1426</v>
      </c>
      <c r="C230" t="s">
        <v>1280</v>
      </c>
      <c r="D230">
        <v>100</v>
      </c>
      <c r="E230">
        <v>749999.19874999905</v>
      </c>
      <c r="F230"/>
    </row>
    <row r="231" spans="1:6" x14ac:dyDescent="0.3">
      <c r="A231" t="s">
        <v>1559</v>
      </c>
      <c r="B231" t="s">
        <v>1557</v>
      </c>
      <c r="C231" t="s">
        <v>1280</v>
      </c>
      <c r="D231">
        <v>100</v>
      </c>
      <c r="E231">
        <v>499999.74475000298</v>
      </c>
      <c r="F231"/>
    </row>
    <row r="232" spans="1:6" x14ac:dyDescent="0.3">
      <c r="A232" t="s">
        <v>1559</v>
      </c>
      <c r="B232" t="s">
        <v>1386</v>
      </c>
      <c r="C232" t="s">
        <v>1280</v>
      </c>
      <c r="D232">
        <v>100</v>
      </c>
      <c r="E232">
        <v>257782.66663494238</v>
      </c>
      <c r="F232"/>
    </row>
    <row r="233" spans="1:6" x14ac:dyDescent="0.3">
      <c r="A233" t="s">
        <v>1559</v>
      </c>
      <c r="B233" t="s">
        <v>1429</v>
      </c>
      <c r="C233" t="s">
        <v>1280</v>
      </c>
      <c r="D233">
        <v>100</v>
      </c>
      <c r="E233">
        <v>262138.89419077532</v>
      </c>
      <c r="F233"/>
    </row>
    <row r="234" spans="1:6" x14ac:dyDescent="0.3">
      <c r="A234" t="s">
        <v>1559</v>
      </c>
      <c r="B234" t="s">
        <v>1559</v>
      </c>
      <c r="C234" t="s">
        <v>1280</v>
      </c>
      <c r="D234">
        <v>100</v>
      </c>
      <c r="E234">
        <v>499999.99750000046</v>
      </c>
      <c r="F234"/>
    </row>
    <row r="235" spans="1:6" x14ac:dyDescent="0.3">
      <c r="A235" t="s">
        <v>1559</v>
      </c>
      <c r="B235" t="s">
        <v>1561</v>
      </c>
      <c r="C235" t="s">
        <v>1280</v>
      </c>
      <c r="D235">
        <v>100</v>
      </c>
      <c r="E235">
        <v>499999.74475000298</v>
      </c>
      <c r="F235"/>
    </row>
    <row r="236" spans="1:6" x14ac:dyDescent="0.3">
      <c r="A236" t="s">
        <v>1559</v>
      </c>
      <c r="B236" t="s">
        <v>1563</v>
      </c>
      <c r="C236" t="s">
        <v>1280</v>
      </c>
      <c r="D236">
        <v>100</v>
      </c>
      <c r="E236">
        <v>500000.79874999891</v>
      </c>
      <c r="F236"/>
    </row>
    <row r="237" spans="1:6" x14ac:dyDescent="0.3">
      <c r="A237" t="s">
        <v>1559</v>
      </c>
      <c r="B237" t="s">
        <v>1340</v>
      </c>
      <c r="C237" t="s">
        <v>1280</v>
      </c>
      <c r="D237">
        <v>100</v>
      </c>
      <c r="E237">
        <v>767353.78036334261</v>
      </c>
      <c r="F237"/>
    </row>
    <row r="238" spans="1:6" x14ac:dyDescent="0.3">
      <c r="A238" t="s">
        <v>1559</v>
      </c>
      <c r="B238" t="s">
        <v>1340</v>
      </c>
      <c r="C238" t="s">
        <v>1280</v>
      </c>
      <c r="D238">
        <v>100</v>
      </c>
      <c r="E238">
        <v>767353.78036334261</v>
      </c>
      <c r="F238"/>
    </row>
    <row r="239" spans="1:6" x14ac:dyDescent="0.3">
      <c r="A239" t="s">
        <v>1559</v>
      </c>
      <c r="B239" t="s">
        <v>1528</v>
      </c>
      <c r="C239" t="s">
        <v>1280</v>
      </c>
      <c r="D239">
        <v>100</v>
      </c>
      <c r="E239">
        <v>491110.45667286334</v>
      </c>
      <c r="F239"/>
    </row>
    <row r="240" spans="1:6" x14ac:dyDescent="0.3">
      <c r="A240" t="s">
        <v>1559</v>
      </c>
      <c r="B240" t="s">
        <v>1530</v>
      </c>
      <c r="C240" t="s">
        <v>1280</v>
      </c>
      <c r="D240">
        <v>100</v>
      </c>
      <c r="E240">
        <v>499999.75034090824</v>
      </c>
      <c r="F240"/>
    </row>
    <row r="241" spans="1:6" x14ac:dyDescent="0.3">
      <c r="A241" t="s">
        <v>1559</v>
      </c>
      <c r="B241" t="s">
        <v>1384</v>
      </c>
      <c r="C241" t="s">
        <v>1280</v>
      </c>
      <c r="D241">
        <v>100</v>
      </c>
      <c r="E241">
        <v>331842.59700188634</v>
      </c>
      <c r="F241"/>
    </row>
    <row r="242" spans="1:6" x14ac:dyDescent="0.3">
      <c r="A242" t="s">
        <v>1561</v>
      </c>
      <c r="C242" t="s">
        <v>1280</v>
      </c>
      <c r="D242">
        <v>100</v>
      </c>
      <c r="E242">
        <v>249999.74600000342</v>
      </c>
      <c r="F242"/>
    </row>
    <row r="243" spans="1:6" x14ac:dyDescent="0.3">
      <c r="A243" t="s">
        <v>1561</v>
      </c>
      <c r="B243" t="s">
        <v>1326</v>
      </c>
      <c r="C243" t="s">
        <v>1280</v>
      </c>
      <c r="D243">
        <v>100</v>
      </c>
      <c r="E243">
        <v>776514.57653922972</v>
      </c>
      <c r="F243"/>
    </row>
    <row r="244" spans="1:6" x14ac:dyDescent="0.3">
      <c r="A244" t="s">
        <v>1561</v>
      </c>
      <c r="B244" t="s">
        <v>1326</v>
      </c>
      <c r="C244" t="s">
        <v>1280</v>
      </c>
      <c r="D244">
        <v>100</v>
      </c>
      <c r="E244">
        <v>776514.57653922972</v>
      </c>
      <c r="F244"/>
    </row>
    <row r="245" spans="1:6" x14ac:dyDescent="0.3">
      <c r="A245" t="s">
        <v>1561</v>
      </c>
      <c r="B245" t="s">
        <v>1525</v>
      </c>
      <c r="C245" t="s">
        <v>1280</v>
      </c>
      <c r="D245">
        <v>100</v>
      </c>
      <c r="E245">
        <v>499999.74600000441</v>
      </c>
      <c r="F245"/>
    </row>
    <row r="246" spans="1:6" x14ac:dyDescent="0.3">
      <c r="A246" t="s">
        <v>1561</v>
      </c>
      <c r="B246" t="s">
        <v>1527</v>
      </c>
      <c r="C246" t="s">
        <v>1280</v>
      </c>
      <c r="D246">
        <v>100</v>
      </c>
      <c r="E246">
        <v>499999.94600000291</v>
      </c>
      <c r="F246"/>
    </row>
    <row r="247" spans="1:6" x14ac:dyDescent="0.3">
      <c r="A247" t="s">
        <v>1561</v>
      </c>
      <c r="B247" t="s">
        <v>1352</v>
      </c>
      <c r="C247" t="s">
        <v>1280</v>
      </c>
      <c r="D247">
        <v>100</v>
      </c>
      <c r="E247">
        <v>281633.25217106694</v>
      </c>
      <c r="F247"/>
    </row>
    <row r="248" spans="1:6" x14ac:dyDescent="0.3">
      <c r="A248" t="s">
        <v>1561</v>
      </c>
      <c r="B248" t="s">
        <v>1369</v>
      </c>
      <c r="C248" t="s">
        <v>1280</v>
      </c>
      <c r="D248">
        <v>100</v>
      </c>
      <c r="E248">
        <v>269550.04232666933</v>
      </c>
      <c r="F248"/>
    </row>
    <row r="249" spans="1:6" x14ac:dyDescent="0.3">
      <c r="A249" t="s">
        <v>1561</v>
      </c>
      <c r="B249" t="s">
        <v>1426</v>
      </c>
      <c r="C249" t="s">
        <v>1280</v>
      </c>
      <c r="D249">
        <v>100</v>
      </c>
      <c r="E249">
        <v>749998.94600000349</v>
      </c>
      <c r="F249"/>
    </row>
    <row r="250" spans="1:6" x14ac:dyDescent="0.3">
      <c r="A250" t="s">
        <v>1561</v>
      </c>
      <c r="B250" t="s">
        <v>1426</v>
      </c>
      <c r="C250" t="s">
        <v>1280</v>
      </c>
      <c r="D250">
        <v>100</v>
      </c>
      <c r="E250">
        <v>749998.94600000349</v>
      </c>
      <c r="F250"/>
    </row>
    <row r="251" spans="1:6" x14ac:dyDescent="0.3">
      <c r="A251" t="s">
        <v>1561</v>
      </c>
      <c r="B251" t="s">
        <v>1557</v>
      </c>
      <c r="C251" t="s">
        <v>1280</v>
      </c>
      <c r="D251">
        <v>100</v>
      </c>
      <c r="E251">
        <v>499999.49200000684</v>
      </c>
      <c r="F251"/>
    </row>
    <row r="252" spans="1:6" x14ac:dyDescent="0.3">
      <c r="A252" t="s">
        <v>1561</v>
      </c>
      <c r="B252" t="s">
        <v>1386</v>
      </c>
      <c r="C252" t="s">
        <v>1280</v>
      </c>
      <c r="D252">
        <v>100</v>
      </c>
      <c r="E252">
        <v>271138.59869453055</v>
      </c>
      <c r="F252"/>
    </row>
    <row r="253" spans="1:6" x14ac:dyDescent="0.3">
      <c r="A253" t="s">
        <v>1561</v>
      </c>
      <c r="B253" t="s">
        <v>1429</v>
      </c>
      <c r="C253" t="s">
        <v>1280</v>
      </c>
      <c r="D253">
        <v>100</v>
      </c>
      <c r="E253">
        <v>281429.21203003352</v>
      </c>
      <c r="F253"/>
    </row>
    <row r="254" spans="1:6" x14ac:dyDescent="0.3">
      <c r="A254" t="s">
        <v>1561</v>
      </c>
      <c r="B254" t="s">
        <v>1559</v>
      </c>
      <c r="C254" t="s">
        <v>1280</v>
      </c>
      <c r="D254">
        <v>100</v>
      </c>
      <c r="E254">
        <v>499999.74475000298</v>
      </c>
      <c r="F254"/>
    </row>
    <row r="255" spans="1:6" x14ac:dyDescent="0.3">
      <c r="A255" t="s">
        <v>1561</v>
      </c>
      <c r="B255" t="s">
        <v>1561</v>
      </c>
      <c r="C255" t="s">
        <v>1280</v>
      </c>
      <c r="D255">
        <v>100</v>
      </c>
      <c r="E255">
        <v>499999.49200000684</v>
      </c>
      <c r="F255"/>
    </row>
    <row r="256" spans="1:6" x14ac:dyDescent="0.3">
      <c r="A256" t="s">
        <v>1561</v>
      </c>
      <c r="B256" t="s">
        <v>1563</v>
      </c>
      <c r="C256" t="s">
        <v>1280</v>
      </c>
      <c r="D256">
        <v>100</v>
      </c>
      <c r="E256">
        <v>500000.54600000387</v>
      </c>
      <c r="F256"/>
    </row>
    <row r="257" spans="1:6" x14ac:dyDescent="0.3">
      <c r="A257" t="s">
        <v>1561</v>
      </c>
      <c r="B257" t="s">
        <v>1340</v>
      </c>
      <c r="C257" t="s">
        <v>1280</v>
      </c>
      <c r="D257">
        <v>100</v>
      </c>
      <c r="E257">
        <v>785084.8546426103</v>
      </c>
      <c r="F257"/>
    </row>
    <row r="258" spans="1:6" x14ac:dyDescent="0.3">
      <c r="A258" t="s">
        <v>1561</v>
      </c>
      <c r="B258" t="s">
        <v>1340</v>
      </c>
      <c r="C258" t="s">
        <v>1280</v>
      </c>
      <c r="D258">
        <v>100</v>
      </c>
      <c r="E258">
        <v>785084.8546426103</v>
      </c>
      <c r="F258"/>
    </row>
    <row r="259" spans="1:6" x14ac:dyDescent="0.3">
      <c r="A259" t="s">
        <v>1561</v>
      </c>
      <c r="B259" t="s">
        <v>1528</v>
      </c>
      <c r="C259" t="s">
        <v>1280</v>
      </c>
      <c r="D259">
        <v>100</v>
      </c>
      <c r="E259">
        <v>499956.94665291719</v>
      </c>
      <c r="F259"/>
    </row>
    <row r="260" spans="1:6" x14ac:dyDescent="0.3">
      <c r="A260" t="s">
        <v>1561</v>
      </c>
      <c r="B260" t="s">
        <v>1530</v>
      </c>
      <c r="C260" t="s">
        <v>1280</v>
      </c>
      <c r="D260">
        <v>100</v>
      </c>
      <c r="E260">
        <v>499999.49759091198</v>
      </c>
      <c r="F260"/>
    </row>
    <row r="261" spans="1:6" x14ac:dyDescent="0.3">
      <c r="A261" t="s">
        <v>1561</v>
      </c>
      <c r="B261" t="s">
        <v>1384</v>
      </c>
      <c r="C261" t="s">
        <v>1280</v>
      </c>
      <c r="D261">
        <v>100</v>
      </c>
      <c r="E261">
        <v>375399.66758694046</v>
      </c>
      <c r="F261"/>
    </row>
    <row r="262" spans="1:6" x14ac:dyDescent="0.3">
      <c r="A262" t="s">
        <v>1563</v>
      </c>
      <c r="C262" t="s">
        <v>1280</v>
      </c>
      <c r="D262">
        <v>100</v>
      </c>
      <c r="E262">
        <v>250000.80000000045</v>
      </c>
      <c r="F262"/>
    </row>
    <row r="263" spans="1:6" x14ac:dyDescent="0.3">
      <c r="A263" t="s">
        <v>1563</v>
      </c>
      <c r="B263" t="s">
        <v>1326</v>
      </c>
      <c r="C263" t="s">
        <v>1280</v>
      </c>
      <c r="D263">
        <v>100</v>
      </c>
      <c r="E263">
        <v>764260.96972126618</v>
      </c>
      <c r="F263"/>
    </row>
    <row r="264" spans="1:6" x14ac:dyDescent="0.3">
      <c r="A264" t="s">
        <v>1563</v>
      </c>
      <c r="B264" t="s">
        <v>1326</v>
      </c>
      <c r="C264" t="s">
        <v>1280</v>
      </c>
      <c r="D264">
        <v>100</v>
      </c>
      <c r="E264">
        <v>764260.96972126618</v>
      </c>
      <c r="F264"/>
    </row>
    <row r="265" spans="1:6" x14ac:dyDescent="0.3">
      <c r="A265" t="s">
        <v>1563</v>
      </c>
      <c r="B265" t="s">
        <v>1525</v>
      </c>
      <c r="C265" t="s">
        <v>1280</v>
      </c>
      <c r="D265">
        <v>100</v>
      </c>
      <c r="E265">
        <v>497107.98263072618</v>
      </c>
      <c r="F265"/>
    </row>
    <row r="266" spans="1:6" x14ac:dyDescent="0.3">
      <c r="A266" t="s">
        <v>1563</v>
      </c>
      <c r="B266" t="s">
        <v>1527</v>
      </c>
      <c r="C266" t="s">
        <v>1280</v>
      </c>
      <c r="D266">
        <v>100</v>
      </c>
      <c r="E266">
        <v>500001</v>
      </c>
      <c r="F266"/>
    </row>
    <row r="267" spans="1:6" x14ac:dyDescent="0.3">
      <c r="A267" t="s">
        <v>1563</v>
      </c>
      <c r="B267" t="s">
        <v>1352</v>
      </c>
      <c r="C267" t="s">
        <v>1280</v>
      </c>
      <c r="D267">
        <v>100</v>
      </c>
      <c r="E267">
        <v>265715.45709595876</v>
      </c>
      <c r="F267"/>
    </row>
    <row r="268" spans="1:6" x14ac:dyDescent="0.3">
      <c r="A268" t="s">
        <v>1563</v>
      </c>
      <c r="B268" t="s">
        <v>1369</v>
      </c>
      <c r="C268" t="s">
        <v>1280</v>
      </c>
      <c r="D268">
        <v>100</v>
      </c>
      <c r="E268">
        <v>260997.66882720374</v>
      </c>
      <c r="F268"/>
    </row>
    <row r="269" spans="1:6" x14ac:dyDescent="0.3">
      <c r="A269" t="s">
        <v>1563</v>
      </c>
      <c r="B269" t="s">
        <v>1426</v>
      </c>
      <c r="C269" t="s">
        <v>1280</v>
      </c>
      <c r="D269">
        <v>100</v>
      </c>
      <c r="E269">
        <v>750000</v>
      </c>
      <c r="F269"/>
    </row>
    <row r="270" spans="1:6" x14ac:dyDescent="0.3">
      <c r="A270" t="s">
        <v>1563</v>
      </c>
      <c r="B270" t="s">
        <v>1426</v>
      </c>
      <c r="C270" t="s">
        <v>1280</v>
      </c>
      <c r="D270">
        <v>100</v>
      </c>
      <c r="E270">
        <v>750000</v>
      </c>
      <c r="F270"/>
    </row>
    <row r="271" spans="1:6" x14ac:dyDescent="0.3">
      <c r="A271" t="s">
        <v>1563</v>
      </c>
      <c r="B271" t="s">
        <v>1557</v>
      </c>
      <c r="C271" t="s">
        <v>1280</v>
      </c>
      <c r="D271">
        <v>100</v>
      </c>
      <c r="E271">
        <v>500000.54600000387</v>
      </c>
      <c r="F271"/>
    </row>
    <row r="272" spans="1:6" x14ac:dyDescent="0.3">
      <c r="A272" t="s">
        <v>1563</v>
      </c>
      <c r="B272" t="s">
        <v>1386</v>
      </c>
      <c r="C272" t="s">
        <v>1280</v>
      </c>
      <c r="D272">
        <v>100</v>
      </c>
      <c r="E272">
        <v>259388.2706794469</v>
      </c>
      <c r="F272"/>
    </row>
    <row r="273" spans="1:6" x14ac:dyDescent="0.3">
      <c r="A273" t="s">
        <v>1563</v>
      </c>
      <c r="B273" t="s">
        <v>1429</v>
      </c>
      <c r="C273" t="s">
        <v>1280</v>
      </c>
      <c r="D273">
        <v>100</v>
      </c>
      <c r="E273">
        <v>263881.32298818411</v>
      </c>
      <c r="F273"/>
    </row>
    <row r="274" spans="1:6" x14ac:dyDescent="0.3">
      <c r="A274" t="s">
        <v>1563</v>
      </c>
      <c r="B274" t="s">
        <v>1559</v>
      </c>
      <c r="C274" t="s">
        <v>1280</v>
      </c>
      <c r="D274">
        <v>100</v>
      </c>
      <c r="E274">
        <v>500000.79874999891</v>
      </c>
      <c r="F274"/>
    </row>
    <row r="275" spans="1:6" x14ac:dyDescent="0.3">
      <c r="A275" t="s">
        <v>1563</v>
      </c>
      <c r="B275" t="s">
        <v>1561</v>
      </c>
      <c r="C275" t="s">
        <v>1280</v>
      </c>
      <c r="D275">
        <v>100</v>
      </c>
      <c r="E275">
        <v>500000.54600000387</v>
      </c>
      <c r="F275"/>
    </row>
    <row r="276" spans="1:6" x14ac:dyDescent="0.3">
      <c r="A276" t="s">
        <v>1563</v>
      </c>
      <c r="B276" t="s">
        <v>1563</v>
      </c>
      <c r="C276" t="s">
        <v>1280</v>
      </c>
      <c r="D276">
        <v>100</v>
      </c>
      <c r="E276">
        <v>500001.60000000091</v>
      </c>
      <c r="F276"/>
    </row>
    <row r="277" spans="1:6" x14ac:dyDescent="0.3">
      <c r="A277" t="s">
        <v>1563</v>
      </c>
      <c r="B277" t="s">
        <v>1340</v>
      </c>
      <c r="C277" t="s">
        <v>1280</v>
      </c>
      <c r="D277">
        <v>100</v>
      </c>
      <c r="E277">
        <v>773542.40859870764</v>
      </c>
      <c r="F277"/>
    </row>
    <row r="278" spans="1:6" x14ac:dyDescent="0.3">
      <c r="A278" t="s">
        <v>1563</v>
      </c>
      <c r="B278" t="s">
        <v>1340</v>
      </c>
      <c r="C278" t="s">
        <v>1280</v>
      </c>
      <c r="D278">
        <v>100</v>
      </c>
      <c r="E278">
        <v>773542.40859870764</v>
      </c>
      <c r="F278"/>
    </row>
    <row r="279" spans="1:6" x14ac:dyDescent="0.3">
      <c r="A279" t="s">
        <v>1563</v>
      </c>
      <c r="B279" t="s">
        <v>1528</v>
      </c>
      <c r="C279" t="s">
        <v>1280</v>
      </c>
      <c r="D279">
        <v>100</v>
      </c>
      <c r="E279">
        <v>496822.91263888997</v>
      </c>
      <c r="F279"/>
    </row>
    <row r="280" spans="1:6" x14ac:dyDescent="0.3">
      <c r="A280" t="s">
        <v>1563</v>
      </c>
      <c r="B280" t="s">
        <v>1530</v>
      </c>
      <c r="C280" t="s">
        <v>1280</v>
      </c>
      <c r="D280">
        <v>100</v>
      </c>
      <c r="E280">
        <v>500000.55159090698</v>
      </c>
      <c r="F280"/>
    </row>
    <row r="281" spans="1:6" x14ac:dyDescent="0.3">
      <c r="A281" t="s">
        <v>1563</v>
      </c>
      <c r="B281" t="s">
        <v>1384</v>
      </c>
      <c r="C281" t="s">
        <v>1280</v>
      </c>
      <c r="D281">
        <v>100</v>
      </c>
      <c r="E281">
        <v>345311.50603316305</v>
      </c>
      <c r="F281"/>
    </row>
    <row r="282" spans="1:6" x14ac:dyDescent="0.3">
      <c r="A282" t="s">
        <v>1340</v>
      </c>
      <c r="C282" t="s">
        <v>1280</v>
      </c>
      <c r="D282">
        <v>100</v>
      </c>
      <c r="E282">
        <v>750000</v>
      </c>
      <c r="F282"/>
    </row>
    <row r="283" spans="1:6" x14ac:dyDescent="0.3">
      <c r="A283" t="s">
        <v>1340</v>
      </c>
      <c r="B283" t="s">
        <v>1326</v>
      </c>
      <c r="C283" t="s">
        <v>1280</v>
      </c>
      <c r="D283">
        <v>100</v>
      </c>
      <c r="E283">
        <v>1437155.4362167937</v>
      </c>
      <c r="F283"/>
    </row>
    <row r="284" spans="1:6" x14ac:dyDescent="0.3">
      <c r="A284" t="s">
        <v>1340</v>
      </c>
      <c r="B284" t="s">
        <v>1326</v>
      </c>
      <c r="C284" t="s">
        <v>1280</v>
      </c>
      <c r="D284">
        <v>100</v>
      </c>
      <c r="E284">
        <v>1437155.4362167937</v>
      </c>
      <c r="F284"/>
    </row>
    <row r="285" spans="1:6" x14ac:dyDescent="0.3">
      <c r="A285" t="s">
        <v>1340</v>
      </c>
      <c r="B285" t="s">
        <v>1525</v>
      </c>
      <c r="C285" t="s">
        <v>1280</v>
      </c>
      <c r="D285">
        <v>100</v>
      </c>
      <c r="E285">
        <v>938124.35698555619</v>
      </c>
      <c r="F285"/>
    </row>
    <row r="286" spans="1:6" x14ac:dyDescent="0.3">
      <c r="A286" t="s">
        <v>1340</v>
      </c>
      <c r="B286" t="s">
        <v>1527</v>
      </c>
      <c r="C286" t="s">
        <v>1280</v>
      </c>
      <c r="D286">
        <v>100</v>
      </c>
      <c r="E286">
        <v>786290.22763302503</v>
      </c>
      <c r="F286"/>
    </row>
    <row r="287" spans="1:6" x14ac:dyDescent="0.3">
      <c r="A287" t="s">
        <v>1340</v>
      </c>
      <c r="B287" t="s">
        <v>1352</v>
      </c>
      <c r="C287" t="s">
        <v>1280</v>
      </c>
      <c r="D287">
        <v>100</v>
      </c>
      <c r="E287">
        <v>999118.22834087838</v>
      </c>
      <c r="F287"/>
    </row>
    <row r="288" spans="1:6" x14ac:dyDescent="0.3">
      <c r="A288" t="s">
        <v>1340</v>
      </c>
      <c r="B288" t="s">
        <v>1369</v>
      </c>
      <c r="C288" t="s">
        <v>1280</v>
      </c>
      <c r="D288">
        <v>100</v>
      </c>
      <c r="E288">
        <v>812338.78708234313</v>
      </c>
      <c r="F288"/>
    </row>
    <row r="289" spans="1:6" x14ac:dyDescent="0.3">
      <c r="A289" t="s">
        <v>1340</v>
      </c>
      <c r="B289" t="s">
        <v>1426</v>
      </c>
      <c r="C289" t="s">
        <v>1280</v>
      </c>
      <c r="D289">
        <v>100</v>
      </c>
      <c r="E289">
        <v>808424.67275041877</v>
      </c>
      <c r="F289"/>
    </row>
    <row r="290" spans="1:6" x14ac:dyDescent="0.3">
      <c r="A290" t="s">
        <v>1340</v>
      </c>
      <c r="B290" t="s">
        <v>1426</v>
      </c>
      <c r="C290" t="s">
        <v>1280</v>
      </c>
      <c r="D290">
        <v>100</v>
      </c>
      <c r="E290">
        <v>808424.67275041877</v>
      </c>
      <c r="F290"/>
    </row>
    <row r="291" spans="1:6" x14ac:dyDescent="0.3">
      <c r="A291" t="s">
        <v>1340</v>
      </c>
      <c r="B291" t="s">
        <v>1557</v>
      </c>
      <c r="C291" t="s">
        <v>1280</v>
      </c>
      <c r="D291">
        <v>100</v>
      </c>
      <c r="E291">
        <v>785084.8546426103</v>
      </c>
      <c r="F291"/>
    </row>
    <row r="292" spans="1:6" x14ac:dyDescent="0.3">
      <c r="A292" t="s">
        <v>1340</v>
      </c>
      <c r="B292" t="s">
        <v>1386</v>
      </c>
      <c r="C292" t="s">
        <v>1280</v>
      </c>
      <c r="D292">
        <v>100</v>
      </c>
      <c r="E292">
        <v>756296.20858281839</v>
      </c>
      <c r="F292"/>
    </row>
    <row r="293" spans="1:6" x14ac:dyDescent="0.3">
      <c r="A293" t="s">
        <v>1340</v>
      </c>
      <c r="B293" t="s">
        <v>1429</v>
      </c>
      <c r="C293" t="s">
        <v>1280</v>
      </c>
      <c r="D293">
        <v>100</v>
      </c>
      <c r="E293">
        <v>759458.87533886195</v>
      </c>
      <c r="F293"/>
    </row>
    <row r="294" spans="1:6" x14ac:dyDescent="0.3">
      <c r="A294" t="s">
        <v>1340</v>
      </c>
      <c r="B294" t="s">
        <v>1559</v>
      </c>
      <c r="C294" t="s">
        <v>1280</v>
      </c>
      <c r="D294">
        <v>100</v>
      </c>
      <c r="E294">
        <v>767353.78036334261</v>
      </c>
      <c r="F294"/>
    </row>
    <row r="295" spans="1:6" x14ac:dyDescent="0.3">
      <c r="A295" t="s">
        <v>1340</v>
      </c>
      <c r="B295" t="s">
        <v>1561</v>
      </c>
      <c r="C295" t="s">
        <v>1280</v>
      </c>
      <c r="D295">
        <v>100</v>
      </c>
      <c r="E295">
        <v>785084.8546426103</v>
      </c>
      <c r="F295"/>
    </row>
    <row r="296" spans="1:6" x14ac:dyDescent="0.3">
      <c r="A296" t="s">
        <v>1340</v>
      </c>
      <c r="B296" t="s">
        <v>1563</v>
      </c>
      <c r="C296" t="s">
        <v>1280</v>
      </c>
      <c r="D296">
        <v>100</v>
      </c>
      <c r="E296">
        <v>773542.40859870764</v>
      </c>
      <c r="F296"/>
    </row>
    <row r="297" spans="1:6" x14ac:dyDescent="0.3">
      <c r="A297" t="s">
        <v>1340</v>
      </c>
      <c r="B297" t="s">
        <v>1340</v>
      </c>
      <c r="C297" t="s">
        <v>1280</v>
      </c>
      <c r="D297">
        <v>100</v>
      </c>
      <c r="E297">
        <v>1500000</v>
      </c>
      <c r="F297"/>
    </row>
    <row r="298" spans="1:6" x14ac:dyDescent="0.3">
      <c r="A298" t="s">
        <v>1340</v>
      </c>
      <c r="B298" t="s">
        <v>1340</v>
      </c>
      <c r="C298" t="s">
        <v>1280</v>
      </c>
      <c r="D298">
        <v>100</v>
      </c>
      <c r="E298">
        <v>1500000</v>
      </c>
      <c r="F298"/>
    </row>
    <row r="299" spans="1:6" x14ac:dyDescent="0.3">
      <c r="A299" t="s">
        <v>1340</v>
      </c>
      <c r="B299" t="s">
        <v>1528</v>
      </c>
      <c r="C299" t="s">
        <v>1280</v>
      </c>
      <c r="D299">
        <v>100</v>
      </c>
      <c r="E299">
        <v>879450.87267143512</v>
      </c>
      <c r="F299"/>
    </row>
    <row r="300" spans="1:6" x14ac:dyDescent="0.3">
      <c r="A300" t="s">
        <v>1340</v>
      </c>
      <c r="B300" t="s">
        <v>1530</v>
      </c>
      <c r="C300" t="s">
        <v>1280</v>
      </c>
      <c r="D300">
        <v>100</v>
      </c>
      <c r="E300">
        <v>943845.93107196863</v>
      </c>
      <c r="F300"/>
    </row>
    <row r="301" spans="1:6" x14ac:dyDescent="0.3">
      <c r="A301" t="s">
        <v>1340</v>
      </c>
      <c r="B301" t="s">
        <v>1384</v>
      </c>
      <c r="C301" t="s">
        <v>1280</v>
      </c>
      <c r="D301">
        <v>100</v>
      </c>
      <c r="E301">
        <v>834032.61837751046</v>
      </c>
      <c r="F301"/>
    </row>
    <row r="302" spans="1:6" x14ac:dyDescent="0.3">
      <c r="A302" t="s">
        <v>1340</v>
      </c>
      <c r="C302" t="s">
        <v>1280</v>
      </c>
      <c r="D302">
        <v>100</v>
      </c>
      <c r="E302">
        <v>750000</v>
      </c>
      <c r="F302"/>
    </row>
    <row r="303" spans="1:6" x14ac:dyDescent="0.3">
      <c r="A303" t="s">
        <v>1340</v>
      </c>
      <c r="B303" t="s">
        <v>1326</v>
      </c>
      <c r="C303" t="s">
        <v>1280</v>
      </c>
      <c r="D303">
        <v>100</v>
      </c>
      <c r="E303">
        <v>1437155.4362167937</v>
      </c>
      <c r="F303"/>
    </row>
    <row r="304" spans="1:6" x14ac:dyDescent="0.3">
      <c r="A304" t="s">
        <v>1340</v>
      </c>
      <c r="B304" t="s">
        <v>1326</v>
      </c>
      <c r="C304" t="s">
        <v>1280</v>
      </c>
      <c r="D304">
        <v>100</v>
      </c>
      <c r="E304">
        <v>1437155.4362167937</v>
      </c>
      <c r="F304"/>
    </row>
    <row r="305" spans="1:6" x14ac:dyDescent="0.3">
      <c r="A305" t="s">
        <v>1340</v>
      </c>
      <c r="B305" t="s">
        <v>1525</v>
      </c>
      <c r="C305" t="s">
        <v>1280</v>
      </c>
      <c r="D305">
        <v>100</v>
      </c>
      <c r="E305">
        <v>938124.35698555619</v>
      </c>
      <c r="F305"/>
    </row>
    <row r="306" spans="1:6" x14ac:dyDescent="0.3">
      <c r="A306" t="s">
        <v>1340</v>
      </c>
      <c r="B306" t="s">
        <v>1527</v>
      </c>
      <c r="C306" t="s">
        <v>1280</v>
      </c>
      <c r="D306">
        <v>100</v>
      </c>
      <c r="E306">
        <v>786290.22763302503</v>
      </c>
      <c r="F306"/>
    </row>
    <row r="307" spans="1:6" x14ac:dyDescent="0.3">
      <c r="A307" t="s">
        <v>1340</v>
      </c>
      <c r="B307" t="s">
        <v>1352</v>
      </c>
      <c r="C307" t="s">
        <v>1280</v>
      </c>
      <c r="D307">
        <v>100</v>
      </c>
      <c r="E307">
        <v>999118.22834087838</v>
      </c>
      <c r="F307"/>
    </row>
    <row r="308" spans="1:6" x14ac:dyDescent="0.3">
      <c r="A308" t="s">
        <v>1340</v>
      </c>
      <c r="B308" t="s">
        <v>1369</v>
      </c>
      <c r="C308" t="s">
        <v>1280</v>
      </c>
      <c r="D308">
        <v>100</v>
      </c>
      <c r="E308">
        <v>812338.78708234313</v>
      </c>
      <c r="F308"/>
    </row>
    <row r="309" spans="1:6" x14ac:dyDescent="0.3">
      <c r="A309" t="s">
        <v>1340</v>
      </c>
      <c r="B309" t="s">
        <v>1426</v>
      </c>
      <c r="C309" t="s">
        <v>1280</v>
      </c>
      <c r="D309">
        <v>100</v>
      </c>
      <c r="E309">
        <v>808424.67275041877</v>
      </c>
      <c r="F309"/>
    </row>
    <row r="310" spans="1:6" x14ac:dyDescent="0.3">
      <c r="A310" t="s">
        <v>1340</v>
      </c>
      <c r="B310" t="s">
        <v>1426</v>
      </c>
      <c r="C310" t="s">
        <v>1280</v>
      </c>
      <c r="D310">
        <v>100</v>
      </c>
      <c r="E310">
        <v>808424.67275041877</v>
      </c>
      <c r="F310"/>
    </row>
    <row r="311" spans="1:6" x14ac:dyDescent="0.3">
      <c r="A311" t="s">
        <v>1340</v>
      </c>
      <c r="B311" t="s">
        <v>1557</v>
      </c>
      <c r="C311" t="s">
        <v>1280</v>
      </c>
      <c r="D311">
        <v>100</v>
      </c>
      <c r="E311">
        <v>785084.8546426103</v>
      </c>
      <c r="F311"/>
    </row>
    <row r="312" spans="1:6" x14ac:dyDescent="0.3">
      <c r="A312" t="s">
        <v>1340</v>
      </c>
      <c r="B312" t="s">
        <v>1386</v>
      </c>
      <c r="C312" t="s">
        <v>1280</v>
      </c>
      <c r="D312">
        <v>100</v>
      </c>
      <c r="E312">
        <v>756296.20858281839</v>
      </c>
      <c r="F312"/>
    </row>
    <row r="313" spans="1:6" x14ac:dyDescent="0.3">
      <c r="A313" t="s">
        <v>1340</v>
      </c>
      <c r="B313" t="s">
        <v>1429</v>
      </c>
      <c r="C313" t="s">
        <v>1280</v>
      </c>
      <c r="D313">
        <v>100</v>
      </c>
      <c r="E313">
        <v>759458.87533886195</v>
      </c>
      <c r="F313"/>
    </row>
    <row r="314" spans="1:6" x14ac:dyDescent="0.3">
      <c r="A314" t="s">
        <v>1340</v>
      </c>
      <c r="B314" t="s">
        <v>1559</v>
      </c>
      <c r="C314" t="s">
        <v>1280</v>
      </c>
      <c r="D314">
        <v>100</v>
      </c>
      <c r="E314">
        <v>767353.78036334261</v>
      </c>
      <c r="F314"/>
    </row>
    <row r="315" spans="1:6" x14ac:dyDescent="0.3">
      <c r="A315" t="s">
        <v>1340</v>
      </c>
      <c r="B315" t="s">
        <v>1561</v>
      </c>
      <c r="C315" t="s">
        <v>1280</v>
      </c>
      <c r="D315">
        <v>100</v>
      </c>
      <c r="E315">
        <v>785084.8546426103</v>
      </c>
      <c r="F315"/>
    </row>
    <row r="316" spans="1:6" x14ac:dyDescent="0.3">
      <c r="A316" t="s">
        <v>1340</v>
      </c>
      <c r="B316" t="s">
        <v>1563</v>
      </c>
      <c r="C316" t="s">
        <v>1280</v>
      </c>
      <c r="D316">
        <v>100</v>
      </c>
      <c r="E316">
        <v>773542.40859870764</v>
      </c>
      <c r="F316"/>
    </row>
    <row r="317" spans="1:6" x14ac:dyDescent="0.3">
      <c r="A317" t="s">
        <v>1340</v>
      </c>
      <c r="B317" t="s">
        <v>1340</v>
      </c>
      <c r="C317" t="s">
        <v>1280</v>
      </c>
      <c r="D317">
        <v>100</v>
      </c>
      <c r="E317">
        <v>1500000</v>
      </c>
      <c r="F317"/>
    </row>
    <row r="318" spans="1:6" x14ac:dyDescent="0.3">
      <c r="A318" t="s">
        <v>1340</v>
      </c>
      <c r="B318" t="s">
        <v>1340</v>
      </c>
      <c r="C318" t="s">
        <v>1280</v>
      </c>
      <c r="D318">
        <v>100</v>
      </c>
      <c r="E318">
        <v>1500000</v>
      </c>
      <c r="F318"/>
    </row>
    <row r="319" spans="1:6" x14ac:dyDescent="0.3">
      <c r="A319" t="s">
        <v>1340</v>
      </c>
      <c r="B319" t="s">
        <v>1528</v>
      </c>
      <c r="C319" t="s">
        <v>1280</v>
      </c>
      <c r="D319">
        <v>100</v>
      </c>
      <c r="E319">
        <v>879450.87267143512</v>
      </c>
      <c r="F319"/>
    </row>
    <row r="320" spans="1:6" x14ac:dyDescent="0.3">
      <c r="A320" t="s">
        <v>1340</v>
      </c>
      <c r="B320" t="s">
        <v>1530</v>
      </c>
      <c r="C320" t="s">
        <v>1280</v>
      </c>
      <c r="D320">
        <v>100</v>
      </c>
      <c r="E320">
        <v>943845.93107196863</v>
      </c>
      <c r="F320"/>
    </row>
    <row r="321" spans="1:6" x14ac:dyDescent="0.3">
      <c r="A321" t="s">
        <v>1340</v>
      </c>
      <c r="B321" t="s">
        <v>1384</v>
      </c>
      <c r="C321" t="s">
        <v>1280</v>
      </c>
      <c r="D321">
        <v>100</v>
      </c>
      <c r="E321">
        <v>834032.61837751046</v>
      </c>
      <c r="F321"/>
    </row>
    <row r="322" spans="1:6" x14ac:dyDescent="0.3">
      <c r="A322" t="s">
        <v>1528</v>
      </c>
      <c r="C322" t="s">
        <v>1280</v>
      </c>
      <c r="D322">
        <v>100</v>
      </c>
      <c r="E322">
        <v>249999</v>
      </c>
      <c r="F322"/>
    </row>
    <row r="323" spans="1:6" x14ac:dyDescent="0.3">
      <c r="A323" t="s">
        <v>1528</v>
      </c>
      <c r="B323" t="s">
        <v>1326</v>
      </c>
      <c r="C323" t="s">
        <v>1280</v>
      </c>
      <c r="D323">
        <v>100</v>
      </c>
      <c r="E323">
        <v>763671.13002824271</v>
      </c>
      <c r="F323"/>
    </row>
    <row r="324" spans="1:6" x14ac:dyDescent="0.3">
      <c r="A324" t="s">
        <v>1528</v>
      </c>
      <c r="B324" t="s">
        <v>1326</v>
      </c>
      <c r="C324" t="s">
        <v>1280</v>
      </c>
      <c r="D324">
        <v>100</v>
      </c>
      <c r="E324">
        <v>763671.13002824271</v>
      </c>
      <c r="F324"/>
    </row>
    <row r="325" spans="1:6" x14ac:dyDescent="0.3">
      <c r="A325" t="s">
        <v>1528</v>
      </c>
      <c r="B325" t="s">
        <v>1525</v>
      </c>
      <c r="C325" t="s">
        <v>1280</v>
      </c>
      <c r="D325">
        <v>100</v>
      </c>
      <c r="E325">
        <v>499999</v>
      </c>
      <c r="F325"/>
    </row>
    <row r="326" spans="1:6" x14ac:dyDescent="0.3">
      <c r="A326" t="s">
        <v>1528</v>
      </c>
      <c r="B326" t="s">
        <v>1527</v>
      </c>
      <c r="C326" t="s">
        <v>1280</v>
      </c>
      <c r="D326">
        <v>100</v>
      </c>
      <c r="E326">
        <v>499999.20000000059</v>
      </c>
      <c r="F326"/>
    </row>
    <row r="327" spans="1:6" x14ac:dyDescent="0.3">
      <c r="A327" t="s">
        <v>1528</v>
      </c>
      <c r="B327" t="s">
        <v>1352</v>
      </c>
      <c r="C327" t="s">
        <v>1280</v>
      </c>
      <c r="D327">
        <v>100</v>
      </c>
      <c r="E327">
        <v>275521.69585009222</v>
      </c>
      <c r="F327"/>
    </row>
    <row r="328" spans="1:6" x14ac:dyDescent="0.3">
      <c r="A328" t="s">
        <v>1528</v>
      </c>
      <c r="B328" t="s">
        <v>1369</v>
      </c>
      <c r="C328" t="s">
        <v>1280</v>
      </c>
      <c r="D328">
        <v>100</v>
      </c>
      <c r="E328">
        <v>324847.72664802481</v>
      </c>
      <c r="F328"/>
    </row>
    <row r="329" spans="1:6" x14ac:dyDescent="0.3">
      <c r="A329" t="s">
        <v>1528</v>
      </c>
      <c r="B329" t="s">
        <v>1426</v>
      </c>
      <c r="C329" t="s">
        <v>1280</v>
      </c>
      <c r="D329">
        <v>100</v>
      </c>
      <c r="E329">
        <v>748752.65307927877</v>
      </c>
      <c r="F329"/>
    </row>
    <row r="330" spans="1:6" x14ac:dyDescent="0.3">
      <c r="A330" t="s">
        <v>1528</v>
      </c>
      <c r="B330" t="s">
        <v>1426</v>
      </c>
      <c r="C330" t="s">
        <v>1280</v>
      </c>
      <c r="D330">
        <v>100</v>
      </c>
      <c r="E330">
        <v>748752.65307927877</v>
      </c>
      <c r="F330"/>
    </row>
    <row r="331" spans="1:6" x14ac:dyDescent="0.3">
      <c r="A331" t="s">
        <v>1528</v>
      </c>
      <c r="B331" t="s">
        <v>1557</v>
      </c>
      <c r="C331" t="s">
        <v>1280</v>
      </c>
      <c r="D331">
        <v>100</v>
      </c>
      <c r="E331">
        <v>499956.94665291719</v>
      </c>
      <c r="F331"/>
    </row>
    <row r="332" spans="1:6" x14ac:dyDescent="0.3">
      <c r="A332" t="s">
        <v>1528</v>
      </c>
      <c r="B332" t="s">
        <v>1386</v>
      </c>
      <c r="C332" t="s">
        <v>1280</v>
      </c>
      <c r="D332">
        <v>100</v>
      </c>
      <c r="E332">
        <v>270367.78528178437</v>
      </c>
      <c r="F332"/>
    </row>
    <row r="333" spans="1:6" x14ac:dyDescent="0.3">
      <c r="A333" t="s">
        <v>1528</v>
      </c>
      <c r="B333" t="s">
        <v>1429</v>
      </c>
      <c r="C333" t="s">
        <v>1280</v>
      </c>
      <c r="D333">
        <v>100</v>
      </c>
      <c r="E333">
        <v>279655.5697188935</v>
      </c>
      <c r="F333"/>
    </row>
    <row r="334" spans="1:6" x14ac:dyDescent="0.3">
      <c r="A334" t="s">
        <v>1528</v>
      </c>
      <c r="B334" t="s">
        <v>1559</v>
      </c>
      <c r="C334" t="s">
        <v>1280</v>
      </c>
      <c r="D334">
        <v>100</v>
      </c>
      <c r="E334">
        <v>491110.45667286334</v>
      </c>
      <c r="F334"/>
    </row>
    <row r="335" spans="1:6" x14ac:dyDescent="0.3">
      <c r="A335" t="s">
        <v>1528</v>
      </c>
      <c r="B335" t="s">
        <v>1561</v>
      </c>
      <c r="C335" t="s">
        <v>1280</v>
      </c>
      <c r="D335">
        <v>100</v>
      </c>
      <c r="E335">
        <v>499956.94665291719</v>
      </c>
      <c r="F335"/>
    </row>
    <row r="336" spans="1:6" x14ac:dyDescent="0.3">
      <c r="A336" t="s">
        <v>1528</v>
      </c>
      <c r="B336" t="s">
        <v>1563</v>
      </c>
      <c r="C336" t="s">
        <v>1280</v>
      </c>
      <c r="D336">
        <v>100</v>
      </c>
      <c r="E336">
        <v>496822.91263888997</v>
      </c>
      <c r="F336"/>
    </row>
    <row r="337" spans="1:6" x14ac:dyDescent="0.3">
      <c r="A337" t="s">
        <v>1528</v>
      </c>
      <c r="B337" t="s">
        <v>1340</v>
      </c>
      <c r="C337" t="s">
        <v>1280</v>
      </c>
      <c r="D337">
        <v>100</v>
      </c>
      <c r="E337">
        <v>879450.87267143512</v>
      </c>
      <c r="F337"/>
    </row>
    <row r="338" spans="1:6" x14ac:dyDescent="0.3">
      <c r="A338" t="s">
        <v>1528</v>
      </c>
      <c r="B338" t="s">
        <v>1340</v>
      </c>
      <c r="C338" t="s">
        <v>1280</v>
      </c>
      <c r="D338">
        <v>100</v>
      </c>
      <c r="E338">
        <v>879450.87267143512</v>
      </c>
      <c r="F338"/>
    </row>
    <row r="339" spans="1:6" x14ac:dyDescent="0.3">
      <c r="A339" t="s">
        <v>1528</v>
      </c>
      <c r="B339" t="s">
        <v>1528</v>
      </c>
      <c r="C339" t="s">
        <v>1280</v>
      </c>
      <c r="D339">
        <v>100</v>
      </c>
      <c r="E339">
        <v>499998</v>
      </c>
      <c r="F339"/>
    </row>
    <row r="340" spans="1:6" x14ac:dyDescent="0.3">
      <c r="A340" t="s">
        <v>1528</v>
      </c>
      <c r="B340" t="s">
        <v>1530</v>
      </c>
      <c r="C340" t="s">
        <v>1280</v>
      </c>
      <c r="D340">
        <v>100</v>
      </c>
      <c r="E340">
        <v>499998.75159090757</v>
      </c>
      <c r="F340"/>
    </row>
    <row r="341" spans="1:6" x14ac:dyDescent="0.3">
      <c r="A341" t="s">
        <v>1528</v>
      </c>
      <c r="B341" t="s">
        <v>1384</v>
      </c>
      <c r="C341" t="s">
        <v>1280</v>
      </c>
      <c r="D341">
        <v>100</v>
      </c>
      <c r="E341">
        <v>404020.00052607484</v>
      </c>
      <c r="F341"/>
    </row>
    <row r="342" spans="1:6" x14ac:dyDescent="0.3">
      <c r="A342" t="s">
        <v>1530</v>
      </c>
      <c r="C342" t="s">
        <v>1280</v>
      </c>
      <c r="D342">
        <v>100</v>
      </c>
      <c r="E342">
        <v>249999.75159090757</v>
      </c>
      <c r="F342"/>
    </row>
    <row r="343" spans="1:6" x14ac:dyDescent="0.3">
      <c r="A343" t="s">
        <v>1530</v>
      </c>
      <c r="B343" t="s">
        <v>1326</v>
      </c>
      <c r="C343" t="s">
        <v>1280</v>
      </c>
      <c r="D343">
        <v>100</v>
      </c>
      <c r="E343">
        <v>773638.6804297145</v>
      </c>
      <c r="F343"/>
    </row>
    <row r="344" spans="1:6" x14ac:dyDescent="0.3">
      <c r="A344" t="s">
        <v>1530</v>
      </c>
      <c r="B344" t="s">
        <v>1326</v>
      </c>
      <c r="C344" t="s">
        <v>1280</v>
      </c>
      <c r="D344">
        <v>100</v>
      </c>
      <c r="E344">
        <v>773638.6804297145</v>
      </c>
      <c r="F344"/>
    </row>
    <row r="345" spans="1:6" x14ac:dyDescent="0.3">
      <c r="A345" t="s">
        <v>1530</v>
      </c>
      <c r="B345" t="s">
        <v>1525</v>
      </c>
      <c r="C345" t="s">
        <v>1280</v>
      </c>
      <c r="D345">
        <v>100</v>
      </c>
      <c r="E345">
        <v>499999.75159090757</v>
      </c>
      <c r="F345"/>
    </row>
    <row r="346" spans="1:6" x14ac:dyDescent="0.3">
      <c r="A346" t="s">
        <v>1530</v>
      </c>
      <c r="B346" t="s">
        <v>1527</v>
      </c>
      <c r="C346" t="s">
        <v>1280</v>
      </c>
      <c r="D346">
        <v>100</v>
      </c>
      <c r="E346">
        <v>499999.95159090817</v>
      </c>
      <c r="F346"/>
    </row>
    <row r="347" spans="1:6" x14ac:dyDescent="0.3">
      <c r="A347" t="s">
        <v>1530</v>
      </c>
      <c r="B347" t="s">
        <v>1352</v>
      </c>
      <c r="C347" t="s">
        <v>1280</v>
      </c>
      <c r="D347">
        <v>100</v>
      </c>
      <c r="E347">
        <v>300507.67744789098</v>
      </c>
      <c r="F347"/>
    </row>
    <row r="348" spans="1:6" x14ac:dyDescent="0.3">
      <c r="A348" t="s">
        <v>1530</v>
      </c>
      <c r="B348" t="s">
        <v>1369</v>
      </c>
      <c r="C348" t="s">
        <v>1280</v>
      </c>
      <c r="D348">
        <v>100</v>
      </c>
      <c r="E348">
        <v>373217.30469262175</v>
      </c>
      <c r="F348"/>
    </row>
    <row r="349" spans="1:6" x14ac:dyDescent="0.3">
      <c r="A349" t="s">
        <v>1530</v>
      </c>
      <c r="B349" t="s">
        <v>1426</v>
      </c>
      <c r="C349" t="s">
        <v>1280</v>
      </c>
      <c r="D349">
        <v>100</v>
      </c>
      <c r="E349">
        <v>749998.95159090892</v>
      </c>
      <c r="F349"/>
    </row>
    <row r="350" spans="1:6" x14ac:dyDescent="0.3">
      <c r="A350" t="s">
        <v>1530</v>
      </c>
      <c r="B350" t="s">
        <v>1426</v>
      </c>
      <c r="C350" t="s">
        <v>1280</v>
      </c>
      <c r="D350">
        <v>100</v>
      </c>
      <c r="E350">
        <v>749998.95159090892</v>
      </c>
      <c r="F350"/>
    </row>
    <row r="351" spans="1:6" x14ac:dyDescent="0.3">
      <c r="A351" t="s">
        <v>1530</v>
      </c>
      <c r="B351" t="s">
        <v>1557</v>
      </c>
      <c r="C351" t="s">
        <v>1280</v>
      </c>
      <c r="D351">
        <v>100</v>
      </c>
      <c r="E351">
        <v>499999.49759091198</v>
      </c>
      <c r="F351"/>
    </row>
    <row r="352" spans="1:6" x14ac:dyDescent="0.3">
      <c r="A352" t="s">
        <v>1530</v>
      </c>
      <c r="B352" t="s">
        <v>1386</v>
      </c>
      <c r="C352" t="s">
        <v>1280</v>
      </c>
      <c r="D352">
        <v>100</v>
      </c>
      <c r="E352">
        <v>282882.98537583608</v>
      </c>
      <c r="F352"/>
    </row>
    <row r="353" spans="1:6" x14ac:dyDescent="0.3">
      <c r="A353" t="s">
        <v>1530</v>
      </c>
      <c r="B353" t="s">
        <v>1429</v>
      </c>
      <c r="C353" t="s">
        <v>1280</v>
      </c>
      <c r="D353">
        <v>100</v>
      </c>
      <c r="E353">
        <v>298068.53896588966</v>
      </c>
      <c r="F353"/>
    </row>
    <row r="354" spans="1:6" x14ac:dyDescent="0.3">
      <c r="A354" t="s">
        <v>1530</v>
      </c>
      <c r="B354" t="s">
        <v>1559</v>
      </c>
      <c r="C354" t="s">
        <v>1280</v>
      </c>
      <c r="D354">
        <v>100</v>
      </c>
      <c r="E354">
        <v>499999.75034090824</v>
      </c>
      <c r="F354"/>
    </row>
    <row r="355" spans="1:6" x14ac:dyDescent="0.3">
      <c r="A355" t="s">
        <v>1530</v>
      </c>
      <c r="B355" t="s">
        <v>1561</v>
      </c>
      <c r="C355" t="s">
        <v>1280</v>
      </c>
      <c r="D355">
        <v>100</v>
      </c>
      <c r="E355">
        <v>499999.49759091198</v>
      </c>
      <c r="F355"/>
    </row>
    <row r="356" spans="1:6" x14ac:dyDescent="0.3">
      <c r="A356" t="s">
        <v>1530</v>
      </c>
      <c r="B356" t="s">
        <v>1563</v>
      </c>
      <c r="C356" t="s">
        <v>1280</v>
      </c>
      <c r="D356">
        <v>100</v>
      </c>
      <c r="E356">
        <v>500000.55159090698</v>
      </c>
      <c r="F356"/>
    </row>
    <row r="357" spans="1:6" x14ac:dyDescent="0.3">
      <c r="A357" t="s">
        <v>1530</v>
      </c>
      <c r="B357" t="s">
        <v>1340</v>
      </c>
      <c r="C357" t="s">
        <v>1280</v>
      </c>
      <c r="D357">
        <v>100</v>
      </c>
      <c r="E357">
        <v>943845.93107196863</v>
      </c>
      <c r="F357"/>
    </row>
    <row r="358" spans="1:6" x14ac:dyDescent="0.3">
      <c r="A358" t="s">
        <v>1530</v>
      </c>
      <c r="B358" t="s">
        <v>1340</v>
      </c>
      <c r="C358" t="s">
        <v>1280</v>
      </c>
      <c r="D358">
        <v>100</v>
      </c>
      <c r="E358">
        <v>943845.93107196863</v>
      </c>
      <c r="F358"/>
    </row>
    <row r="359" spans="1:6" x14ac:dyDescent="0.3">
      <c r="A359" t="s">
        <v>1530</v>
      </c>
      <c r="B359" t="s">
        <v>1528</v>
      </c>
      <c r="C359" t="s">
        <v>1280</v>
      </c>
      <c r="D359">
        <v>100</v>
      </c>
      <c r="E359">
        <v>499998.75159090757</v>
      </c>
      <c r="F359"/>
    </row>
    <row r="360" spans="1:6" x14ac:dyDescent="0.3">
      <c r="A360" t="s">
        <v>1530</v>
      </c>
      <c r="B360" t="s">
        <v>1530</v>
      </c>
      <c r="C360" t="s">
        <v>1280</v>
      </c>
      <c r="D360">
        <v>100</v>
      </c>
      <c r="E360">
        <v>499999.50318181515</v>
      </c>
      <c r="F360"/>
    </row>
    <row r="361" spans="1:6" x14ac:dyDescent="0.3">
      <c r="A361" t="s">
        <v>1530</v>
      </c>
      <c r="B361" t="s">
        <v>1384</v>
      </c>
      <c r="C361" t="s">
        <v>1280</v>
      </c>
      <c r="D361">
        <v>100</v>
      </c>
      <c r="E361">
        <v>470662.14605296665</v>
      </c>
      <c r="F361"/>
    </row>
    <row r="362" spans="1:6" x14ac:dyDescent="0.3">
      <c r="A362" t="s">
        <v>1384</v>
      </c>
      <c r="C362" t="s">
        <v>1280</v>
      </c>
      <c r="D362">
        <v>100</v>
      </c>
      <c r="E362">
        <v>249999.8999999997</v>
      </c>
      <c r="F362"/>
    </row>
    <row r="363" spans="1:6" x14ac:dyDescent="0.3">
      <c r="A363" t="s">
        <v>1384</v>
      </c>
      <c r="B363" t="s">
        <v>1326</v>
      </c>
      <c r="C363" t="s">
        <v>1280</v>
      </c>
      <c r="D363">
        <v>100</v>
      </c>
      <c r="E363">
        <v>809301.52886378113</v>
      </c>
      <c r="F363"/>
    </row>
    <row r="364" spans="1:6" x14ac:dyDescent="0.3">
      <c r="A364" t="s">
        <v>1384</v>
      </c>
      <c r="B364" t="s">
        <v>1326</v>
      </c>
      <c r="C364" t="s">
        <v>1280</v>
      </c>
      <c r="D364">
        <v>100</v>
      </c>
      <c r="E364">
        <v>809301.52886378113</v>
      </c>
      <c r="F364"/>
    </row>
    <row r="365" spans="1:6" x14ac:dyDescent="0.3">
      <c r="A365" t="s">
        <v>1384</v>
      </c>
      <c r="B365" t="s">
        <v>1525</v>
      </c>
      <c r="C365" t="s">
        <v>1280</v>
      </c>
      <c r="D365">
        <v>100</v>
      </c>
      <c r="E365">
        <v>417136.94613297231</v>
      </c>
      <c r="F365"/>
    </row>
    <row r="366" spans="1:6" x14ac:dyDescent="0.3">
      <c r="A366" t="s">
        <v>1384</v>
      </c>
      <c r="B366" t="s">
        <v>1527</v>
      </c>
      <c r="C366" t="s">
        <v>1280</v>
      </c>
      <c r="D366">
        <v>100</v>
      </c>
      <c r="E366">
        <v>479116.75982110761</v>
      </c>
      <c r="F366"/>
    </row>
    <row r="367" spans="1:6" x14ac:dyDescent="0.3">
      <c r="A367" t="s">
        <v>1384</v>
      </c>
      <c r="B367" t="s">
        <v>1352</v>
      </c>
      <c r="C367" t="s">
        <v>1280</v>
      </c>
      <c r="D367">
        <v>100</v>
      </c>
      <c r="E367">
        <v>357549.24867762218</v>
      </c>
      <c r="F367"/>
    </row>
    <row r="368" spans="1:6" x14ac:dyDescent="0.3">
      <c r="A368" t="s">
        <v>1384</v>
      </c>
      <c r="B368" t="s">
        <v>1369</v>
      </c>
      <c r="C368" t="s">
        <v>1280</v>
      </c>
      <c r="D368">
        <v>100</v>
      </c>
      <c r="E368">
        <v>339345.16563818266</v>
      </c>
      <c r="F368"/>
    </row>
    <row r="369" spans="1:6" x14ac:dyDescent="0.3">
      <c r="A369" t="s">
        <v>1384</v>
      </c>
      <c r="B369" t="s">
        <v>1426</v>
      </c>
      <c r="C369" t="s">
        <v>1280</v>
      </c>
      <c r="D369">
        <v>100</v>
      </c>
      <c r="E369">
        <v>603346.96561075281</v>
      </c>
      <c r="F369"/>
    </row>
    <row r="370" spans="1:6" x14ac:dyDescent="0.3">
      <c r="A370" t="s">
        <v>1384</v>
      </c>
      <c r="B370" t="s">
        <v>1426</v>
      </c>
      <c r="C370" t="s">
        <v>1280</v>
      </c>
      <c r="D370">
        <v>100</v>
      </c>
      <c r="E370">
        <v>603346.96561075281</v>
      </c>
      <c r="F370"/>
    </row>
    <row r="371" spans="1:6" x14ac:dyDescent="0.3">
      <c r="A371" t="s">
        <v>1384</v>
      </c>
      <c r="B371" t="s">
        <v>1557</v>
      </c>
      <c r="C371" t="s">
        <v>1280</v>
      </c>
      <c r="D371">
        <v>100</v>
      </c>
      <c r="E371">
        <v>375399.66758694046</v>
      </c>
      <c r="F371"/>
    </row>
    <row r="372" spans="1:6" x14ac:dyDescent="0.3">
      <c r="A372" t="s">
        <v>1384</v>
      </c>
      <c r="B372" t="s">
        <v>1386</v>
      </c>
      <c r="C372" t="s">
        <v>1280</v>
      </c>
      <c r="D372">
        <v>100</v>
      </c>
      <c r="E372">
        <v>341093.99447041913</v>
      </c>
      <c r="F372"/>
    </row>
    <row r="373" spans="1:6" x14ac:dyDescent="0.3">
      <c r="A373" t="s">
        <v>1384</v>
      </c>
      <c r="B373" t="s">
        <v>1429</v>
      </c>
      <c r="C373" t="s">
        <v>1280</v>
      </c>
      <c r="D373">
        <v>100</v>
      </c>
      <c r="E373">
        <v>362587.7419684112</v>
      </c>
      <c r="F373"/>
    </row>
    <row r="374" spans="1:6" x14ac:dyDescent="0.3">
      <c r="A374" t="s">
        <v>1384</v>
      </c>
      <c r="B374" t="s">
        <v>1559</v>
      </c>
      <c r="C374" t="s">
        <v>1280</v>
      </c>
      <c r="D374">
        <v>100</v>
      </c>
      <c r="E374">
        <v>331842.59700188634</v>
      </c>
      <c r="F374"/>
    </row>
    <row r="375" spans="1:6" x14ac:dyDescent="0.3">
      <c r="A375" t="s">
        <v>1384</v>
      </c>
      <c r="B375" t="s">
        <v>1561</v>
      </c>
      <c r="C375" t="s">
        <v>1280</v>
      </c>
      <c r="D375">
        <v>100</v>
      </c>
      <c r="E375">
        <v>375399.66758694046</v>
      </c>
      <c r="F375"/>
    </row>
    <row r="376" spans="1:6" x14ac:dyDescent="0.3">
      <c r="A376" t="s">
        <v>1384</v>
      </c>
      <c r="B376" t="s">
        <v>1563</v>
      </c>
      <c r="C376" t="s">
        <v>1280</v>
      </c>
      <c r="D376">
        <v>100</v>
      </c>
      <c r="E376">
        <v>345311.50603316305</v>
      </c>
      <c r="F376"/>
    </row>
    <row r="377" spans="1:6" x14ac:dyDescent="0.3">
      <c r="A377" t="s">
        <v>1384</v>
      </c>
      <c r="B377" t="s">
        <v>1340</v>
      </c>
      <c r="C377" t="s">
        <v>1280</v>
      </c>
      <c r="D377">
        <v>100</v>
      </c>
      <c r="E377">
        <v>834032.61837751046</v>
      </c>
      <c r="F377"/>
    </row>
    <row r="378" spans="1:6" x14ac:dyDescent="0.3">
      <c r="A378" t="s">
        <v>1384</v>
      </c>
      <c r="B378" t="s">
        <v>1340</v>
      </c>
      <c r="C378" t="s">
        <v>1280</v>
      </c>
      <c r="D378">
        <v>100</v>
      </c>
      <c r="E378">
        <v>834032.61837751046</v>
      </c>
      <c r="F378"/>
    </row>
    <row r="379" spans="1:6" x14ac:dyDescent="0.3">
      <c r="A379" t="s">
        <v>1384</v>
      </c>
      <c r="B379" t="s">
        <v>1528</v>
      </c>
      <c r="C379" t="s">
        <v>1280</v>
      </c>
      <c r="D379">
        <v>100</v>
      </c>
      <c r="E379">
        <v>404020.00052607484</v>
      </c>
      <c r="F379"/>
    </row>
    <row r="380" spans="1:6" x14ac:dyDescent="0.3">
      <c r="A380" t="s">
        <v>1384</v>
      </c>
      <c r="B380" t="s">
        <v>1530</v>
      </c>
      <c r="C380" t="s">
        <v>1280</v>
      </c>
      <c r="D380">
        <v>100</v>
      </c>
      <c r="E380">
        <v>470662.14605296665</v>
      </c>
      <c r="F380"/>
    </row>
    <row r="381" spans="1:6" x14ac:dyDescent="0.3">
      <c r="A381" t="s">
        <v>1384</v>
      </c>
      <c r="B381" t="s">
        <v>1384</v>
      </c>
      <c r="C381" t="s">
        <v>1280</v>
      </c>
      <c r="D381">
        <v>100</v>
      </c>
      <c r="E381">
        <v>499999.79999999941</v>
      </c>
      <c r="F381"/>
    </row>
    <row r="382" spans="1:6" x14ac:dyDescent="0.3">
      <c r="A382" t="s">
        <v>1337</v>
      </c>
      <c r="B382" t="s">
        <v>1414</v>
      </c>
      <c r="C382" t="s">
        <v>1280</v>
      </c>
      <c r="D382">
        <v>100</v>
      </c>
      <c r="E382">
        <v>285302.15257175191</v>
      </c>
      <c r="F382"/>
    </row>
    <row r="383" spans="1:6" x14ac:dyDescent="0.3">
      <c r="A383" t="s">
        <v>1337</v>
      </c>
      <c r="B383" t="s">
        <v>1367</v>
      </c>
      <c r="C383" t="s">
        <v>1280</v>
      </c>
      <c r="D383">
        <v>100</v>
      </c>
      <c r="E383">
        <v>358271.51984700037</v>
      </c>
      <c r="F383"/>
    </row>
    <row r="384" spans="1:6" x14ac:dyDescent="0.3">
      <c r="A384" t="s">
        <v>1337</v>
      </c>
      <c r="B384" t="s">
        <v>1420</v>
      </c>
      <c r="C384" t="s">
        <v>1280</v>
      </c>
      <c r="D384">
        <v>100</v>
      </c>
      <c r="E384">
        <v>255438.72207368203</v>
      </c>
      <c r="F384"/>
    </row>
    <row r="385" spans="1:6" x14ac:dyDescent="0.3">
      <c r="A385" t="s">
        <v>1337</v>
      </c>
      <c r="B385" t="s">
        <v>1352</v>
      </c>
      <c r="C385" t="s">
        <v>1280</v>
      </c>
      <c r="D385">
        <v>100</v>
      </c>
      <c r="E385">
        <v>277629.81909007079</v>
      </c>
      <c r="F385"/>
    </row>
    <row r="386" spans="1:6" x14ac:dyDescent="0.3">
      <c r="A386" t="s">
        <v>1337</v>
      </c>
      <c r="B386" t="s">
        <v>1369</v>
      </c>
      <c r="C386" t="s">
        <v>1280</v>
      </c>
      <c r="D386">
        <v>100</v>
      </c>
      <c r="E386">
        <v>253833.93052298974</v>
      </c>
      <c r="F386"/>
    </row>
    <row r="387" spans="1:6" x14ac:dyDescent="0.3">
      <c r="A387" t="s">
        <v>1337</v>
      </c>
      <c r="B387" t="s">
        <v>1426</v>
      </c>
      <c r="C387" t="s">
        <v>1280</v>
      </c>
      <c r="D387">
        <v>100</v>
      </c>
      <c r="E387">
        <v>250450.76204008449</v>
      </c>
      <c r="F387"/>
    </row>
    <row r="388" spans="1:6" x14ac:dyDescent="0.3">
      <c r="A388" t="s">
        <v>1337</v>
      </c>
      <c r="B388" t="s">
        <v>1386</v>
      </c>
      <c r="C388" t="s">
        <v>1280</v>
      </c>
      <c r="D388">
        <v>100</v>
      </c>
      <c r="E388">
        <v>254410.88156163492</v>
      </c>
      <c r="F388"/>
    </row>
    <row r="389" spans="1:6" x14ac:dyDescent="0.3">
      <c r="A389" t="s">
        <v>1337</v>
      </c>
      <c r="B389" t="s">
        <v>1429</v>
      </c>
      <c r="C389" t="s">
        <v>1280</v>
      </c>
      <c r="D389">
        <v>100</v>
      </c>
      <c r="E389">
        <v>256232.31368227192</v>
      </c>
      <c r="F389"/>
    </row>
    <row r="390" spans="1:6" x14ac:dyDescent="0.3">
      <c r="A390" t="s">
        <v>1337</v>
      </c>
      <c r="B390" t="s">
        <v>1432</v>
      </c>
      <c r="C390" t="s">
        <v>1280</v>
      </c>
      <c r="D390">
        <v>100</v>
      </c>
      <c r="E390">
        <v>250000.5</v>
      </c>
      <c r="F390"/>
    </row>
    <row r="391" spans="1:6" x14ac:dyDescent="0.3">
      <c r="A391" t="s">
        <v>1337</v>
      </c>
      <c r="B391" t="s">
        <v>1371</v>
      </c>
      <c r="C391" t="s">
        <v>1280</v>
      </c>
      <c r="D391">
        <v>100</v>
      </c>
      <c r="E391">
        <v>250000.38500000001</v>
      </c>
      <c r="F391"/>
    </row>
    <row r="392" spans="1:6" x14ac:dyDescent="0.3">
      <c r="A392" t="s">
        <v>1337</v>
      </c>
      <c r="B392" t="s">
        <v>1434</v>
      </c>
      <c r="C392" t="s">
        <v>1280</v>
      </c>
      <c r="D392">
        <v>100</v>
      </c>
      <c r="E392">
        <v>386262.75886662729</v>
      </c>
      <c r="F392"/>
    </row>
    <row r="393" spans="1:6" x14ac:dyDescent="0.3">
      <c r="A393" t="s">
        <v>1337</v>
      </c>
      <c r="B393" t="s">
        <v>1372</v>
      </c>
      <c r="C393" t="s">
        <v>1280</v>
      </c>
      <c r="D393">
        <v>100</v>
      </c>
      <c r="E393">
        <v>252499.80000000045</v>
      </c>
      <c r="F393"/>
    </row>
    <row r="394" spans="1:6" x14ac:dyDescent="0.3">
      <c r="A394" t="s">
        <v>1337</v>
      </c>
      <c r="B394" t="s">
        <v>1340</v>
      </c>
      <c r="C394" t="s">
        <v>1280</v>
      </c>
      <c r="D394">
        <v>100</v>
      </c>
      <c r="E394">
        <v>256575.92059134902</v>
      </c>
      <c r="F394"/>
    </row>
    <row r="395" spans="1:6" x14ac:dyDescent="0.3">
      <c r="A395" t="s">
        <v>1337</v>
      </c>
      <c r="B395" t="s">
        <v>1375</v>
      </c>
      <c r="C395" t="s">
        <v>1280</v>
      </c>
      <c r="D395">
        <v>100</v>
      </c>
      <c r="E395">
        <v>251562.5</v>
      </c>
      <c r="F395"/>
    </row>
    <row r="396" spans="1:6" x14ac:dyDescent="0.3">
      <c r="A396" t="s">
        <v>1337</v>
      </c>
      <c r="B396" t="s">
        <v>1343</v>
      </c>
      <c r="C396" t="s">
        <v>1280</v>
      </c>
      <c r="D396">
        <v>100</v>
      </c>
      <c r="E396">
        <v>252735.89829757327</v>
      </c>
      <c r="F396"/>
    </row>
    <row r="397" spans="1:6" x14ac:dyDescent="0.3">
      <c r="A397" t="s">
        <v>1337</v>
      </c>
      <c r="B397" t="s">
        <v>1436</v>
      </c>
      <c r="C397" t="s">
        <v>1280</v>
      </c>
      <c r="D397">
        <v>100</v>
      </c>
      <c r="E397">
        <v>506231.81506004825</v>
      </c>
      <c r="F397"/>
    </row>
    <row r="398" spans="1:6" x14ac:dyDescent="0.3">
      <c r="A398" t="s">
        <v>1337</v>
      </c>
      <c r="B398" t="s">
        <v>1376</v>
      </c>
      <c r="C398" t="s">
        <v>1280</v>
      </c>
      <c r="D398">
        <v>100</v>
      </c>
      <c r="E398">
        <v>203550.68228573285</v>
      </c>
      <c r="F398"/>
    </row>
    <row r="399" spans="1:6" x14ac:dyDescent="0.3">
      <c r="A399" t="s">
        <v>1337</v>
      </c>
      <c r="B399" t="s">
        <v>1355</v>
      </c>
      <c r="C399" t="s">
        <v>1280</v>
      </c>
      <c r="D399">
        <v>100</v>
      </c>
      <c r="E399">
        <v>285417.19879077992</v>
      </c>
      <c r="F399"/>
    </row>
    <row r="400" spans="1:6" x14ac:dyDescent="0.3">
      <c r="A400" t="s">
        <v>1337</v>
      </c>
      <c r="B400" t="s">
        <v>1437</v>
      </c>
      <c r="C400" t="s">
        <v>1280</v>
      </c>
      <c r="D400">
        <v>100</v>
      </c>
      <c r="E400">
        <v>256907.30628612149</v>
      </c>
      <c r="F400"/>
    </row>
    <row r="401" spans="1:6" x14ac:dyDescent="0.3">
      <c r="A401" t="s">
        <v>1337</v>
      </c>
      <c r="B401" t="s">
        <v>1440</v>
      </c>
      <c r="C401" t="s">
        <v>1280</v>
      </c>
      <c r="D401">
        <v>100</v>
      </c>
      <c r="E401">
        <v>257305.25433509305</v>
      </c>
      <c r="F401"/>
    </row>
    <row r="402" spans="1:6" x14ac:dyDescent="0.3">
      <c r="A402" t="s">
        <v>1337</v>
      </c>
      <c r="B402" t="s">
        <v>1442</v>
      </c>
      <c r="C402" t="s">
        <v>1280</v>
      </c>
      <c r="D402">
        <v>100</v>
      </c>
      <c r="E402">
        <v>260710.18857456686</v>
      </c>
      <c r="F402"/>
    </row>
    <row r="403" spans="1:6" x14ac:dyDescent="0.3">
      <c r="A403" t="s">
        <v>1337</v>
      </c>
      <c r="B403" t="s">
        <v>1395</v>
      </c>
      <c r="C403" t="s">
        <v>1280</v>
      </c>
      <c r="D403">
        <v>100</v>
      </c>
      <c r="E403">
        <v>253076.02728864434</v>
      </c>
      <c r="F403"/>
    </row>
    <row r="404" spans="1:6" x14ac:dyDescent="0.3">
      <c r="A404" t="s">
        <v>1337</v>
      </c>
      <c r="B404" t="s">
        <v>1389</v>
      </c>
      <c r="C404" t="s">
        <v>1280</v>
      </c>
      <c r="D404">
        <v>100</v>
      </c>
      <c r="E404">
        <v>305574.4524576384</v>
      </c>
      <c r="F404"/>
    </row>
    <row r="405" spans="1:6" x14ac:dyDescent="0.3">
      <c r="A405" t="s">
        <v>1337</v>
      </c>
      <c r="B405" t="s">
        <v>1377</v>
      </c>
      <c r="C405" t="s">
        <v>1280</v>
      </c>
      <c r="D405">
        <v>100</v>
      </c>
      <c r="E405">
        <v>357435.80860864901</v>
      </c>
      <c r="F405"/>
    </row>
    <row r="406" spans="1:6" x14ac:dyDescent="0.3">
      <c r="A406" t="s">
        <v>1337</v>
      </c>
      <c r="B406" t="s">
        <v>1392</v>
      </c>
      <c r="C406" t="s">
        <v>1280</v>
      </c>
      <c r="D406">
        <v>100</v>
      </c>
      <c r="E406">
        <v>554443.34011062817</v>
      </c>
      <c r="F406"/>
    </row>
    <row r="407" spans="1:6" x14ac:dyDescent="0.3">
      <c r="A407" t="s">
        <v>1337</v>
      </c>
      <c r="B407" t="s">
        <v>1392</v>
      </c>
      <c r="C407" t="s">
        <v>1280</v>
      </c>
      <c r="D407">
        <v>100</v>
      </c>
      <c r="E407">
        <v>554443.34011062817</v>
      </c>
      <c r="F407"/>
    </row>
    <row r="408" spans="1:6" x14ac:dyDescent="0.3">
      <c r="A408" t="s">
        <v>1337</v>
      </c>
      <c r="B408" t="s">
        <v>1345</v>
      </c>
      <c r="C408" t="s">
        <v>1280</v>
      </c>
      <c r="D408">
        <v>100</v>
      </c>
      <c r="E408">
        <v>242286.49748599459</v>
      </c>
      <c r="F408"/>
    </row>
    <row r="409" spans="1:6" x14ac:dyDescent="0.3">
      <c r="A409" t="s">
        <v>1337</v>
      </c>
      <c r="B409" t="s">
        <v>1382</v>
      </c>
      <c r="C409" t="s">
        <v>1280</v>
      </c>
      <c r="D409">
        <v>100</v>
      </c>
      <c r="E409">
        <v>285244.933070086</v>
      </c>
      <c r="F409"/>
    </row>
    <row r="410" spans="1:6" x14ac:dyDescent="0.3">
      <c r="A410" t="s">
        <v>1337</v>
      </c>
      <c r="B410" t="s">
        <v>1384</v>
      </c>
      <c r="C410" t="s">
        <v>1280</v>
      </c>
      <c r="D410">
        <v>100</v>
      </c>
      <c r="E410">
        <v>273215.51135474996</v>
      </c>
      <c r="F410"/>
    </row>
    <row r="411" spans="1:6" x14ac:dyDescent="0.3">
      <c r="A411" t="s">
        <v>1337</v>
      </c>
      <c r="B411" t="s">
        <v>1360</v>
      </c>
      <c r="C411" t="s">
        <v>1280</v>
      </c>
      <c r="D411">
        <v>100</v>
      </c>
      <c r="E411">
        <v>250000</v>
      </c>
      <c r="F411"/>
    </row>
    <row r="412" spans="1:6" x14ac:dyDescent="0.3">
      <c r="A412" t="s">
        <v>1337</v>
      </c>
      <c r="B412" t="s">
        <v>1446</v>
      </c>
      <c r="C412" t="s">
        <v>1280</v>
      </c>
      <c r="D412">
        <v>100</v>
      </c>
      <c r="E412">
        <v>251285.31377812554</v>
      </c>
      <c r="F412"/>
    </row>
    <row r="413" spans="1:6" x14ac:dyDescent="0.3">
      <c r="A413" t="s">
        <v>1337</v>
      </c>
      <c r="B413" t="s">
        <v>1363</v>
      </c>
      <c r="C413" t="s">
        <v>1280</v>
      </c>
      <c r="D413">
        <v>100</v>
      </c>
      <c r="E413">
        <v>316829.44001108594</v>
      </c>
      <c r="F413"/>
    </row>
    <row r="414" spans="1:6" x14ac:dyDescent="0.3">
      <c r="A414" t="s">
        <v>1337</v>
      </c>
      <c r="B414" t="s">
        <v>1550</v>
      </c>
      <c r="C414" t="s">
        <v>1280</v>
      </c>
      <c r="D414">
        <v>100</v>
      </c>
      <c r="E414">
        <v>296021.85236479022</v>
      </c>
      <c r="F414"/>
    </row>
    <row r="415" spans="1:6" x14ac:dyDescent="0.3">
      <c r="A415" t="s">
        <v>1337</v>
      </c>
      <c r="B415" t="s">
        <v>1553</v>
      </c>
      <c r="C415" t="s">
        <v>1280</v>
      </c>
      <c r="D415">
        <v>100</v>
      </c>
      <c r="E415">
        <v>269954.33886193199</v>
      </c>
      <c r="F415"/>
    </row>
    <row r="416" spans="1:6" x14ac:dyDescent="0.3">
      <c r="A416" t="s">
        <v>1407</v>
      </c>
      <c r="C416" t="s">
        <v>1280</v>
      </c>
      <c r="D416">
        <v>100</v>
      </c>
      <c r="E416">
        <v>250000.5</v>
      </c>
      <c r="F416"/>
    </row>
    <row r="417" spans="1:6" x14ac:dyDescent="0.3">
      <c r="A417" t="s">
        <v>1407</v>
      </c>
      <c r="B417" t="s">
        <v>1398</v>
      </c>
      <c r="C417" t="s">
        <v>1280</v>
      </c>
      <c r="D417">
        <v>100</v>
      </c>
      <c r="E417">
        <v>252224.90941098478</v>
      </c>
      <c r="F417"/>
    </row>
    <row r="418" spans="1:6" x14ac:dyDescent="0.3">
      <c r="A418" t="s">
        <v>1407</v>
      </c>
      <c r="B418" t="s">
        <v>1326</v>
      </c>
      <c r="C418" t="s">
        <v>1280</v>
      </c>
      <c r="D418">
        <v>100</v>
      </c>
      <c r="E418">
        <v>258012.40472520969</v>
      </c>
      <c r="F418"/>
    </row>
    <row r="419" spans="1:6" x14ac:dyDescent="0.3">
      <c r="A419" t="s">
        <v>1407</v>
      </c>
      <c r="B419" t="s">
        <v>1536</v>
      </c>
      <c r="C419" t="s">
        <v>1280</v>
      </c>
      <c r="D419">
        <v>100</v>
      </c>
      <c r="E419">
        <v>267335.98753300274</v>
      </c>
      <c r="F419"/>
    </row>
    <row r="420" spans="1:6" x14ac:dyDescent="0.3">
      <c r="A420" t="s">
        <v>1407</v>
      </c>
      <c r="B420" t="s">
        <v>1537</v>
      </c>
      <c r="C420" t="s">
        <v>1280</v>
      </c>
      <c r="D420">
        <v>100</v>
      </c>
      <c r="E420">
        <v>259197.75825073954</v>
      </c>
      <c r="F420"/>
    </row>
    <row r="421" spans="1:6" x14ac:dyDescent="0.3">
      <c r="A421" t="s">
        <v>1407</v>
      </c>
      <c r="B421" t="s">
        <v>1331</v>
      </c>
      <c r="C421" t="s">
        <v>1280</v>
      </c>
      <c r="D421">
        <v>100</v>
      </c>
      <c r="E421">
        <v>250000.5</v>
      </c>
      <c r="F421"/>
    </row>
    <row r="422" spans="1:6" x14ac:dyDescent="0.3">
      <c r="A422" t="s">
        <v>1407</v>
      </c>
      <c r="B422" t="s">
        <v>1403</v>
      </c>
      <c r="C422" t="s">
        <v>1280</v>
      </c>
      <c r="D422">
        <v>100</v>
      </c>
      <c r="E422">
        <v>673175.35849627841</v>
      </c>
      <c r="F422"/>
    </row>
    <row r="423" spans="1:6" x14ac:dyDescent="0.3">
      <c r="A423" t="s">
        <v>1407</v>
      </c>
      <c r="B423" t="s">
        <v>1335</v>
      </c>
      <c r="C423" t="s">
        <v>1280</v>
      </c>
      <c r="D423">
        <v>100</v>
      </c>
      <c r="E423">
        <v>250000.5</v>
      </c>
      <c r="F423"/>
    </row>
    <row r="424" spans="1:6" x14ac:dyDescent="0.3">
      <c r="A424" t="s">
        <v>1407</v>
      </c>
      <c r="B424" t="s">
        <v>1405</v>
      </c>
      <c r="C424" t="s">
        <v>1280</v>
      </c>
      <c r="D424">
        <v>100</v>
      </c>
      <c r="E424">
        <v>378049.52806960075</v>
      </c>
      <c r="F424"/>
    </row>
    <row r="425" spans="1:6" x14ac:dyDescent="0.3">
      <c r="A425" t="s">
        <v>1407</v>
      </c>
      <c r="B425" t="s">
        <v>1337</v>
      </c>
      <c r="C425" t="s">
        <v>1280</v>
      </c>
      <c r="D425">
        <v>100</v>
      </c>
      <c r="E425">
        <v>370612.33854885882</v>
      </c>
      <c r="F425"/>
    </row>
    <row r="426" spans="1:6" x14ac:dyDescent="0.3">
      <c r="A426" t="s">
        <v>1407</v>
      </c>
      <c r="B426" t="s">
        <v>1407</v>
      </c>
      <c r="C426" t="s">
        <v>1280</v>
      </c>
      <c r="D426">
        <v>100</v>
      </c>
      <c r="E426">
        <v>500001</v>
      </c>
      <c r="F426"/>
    </row>
    <row r="427" spans="1:6" x14ac:dyDescent="0.3">
      <c r="A427" t="s">
        <v>1407</v>
      </c>
      <c r="B427" t="s">
        <v>1410</v>
      </c>
      <c r="C427" t="s">
        <v>1280</v>
      </c>
      <c r="D427">
        <v>100</v>
      </c>
      <c r="E427">
        <v>500000.5</v>
      </c>
      <c r="F427"/>
    </row>
    <row r="428" spans="1:6" x14ac:dyDescent="0.3">
      <c r="A428" t="s">
        <v>1407</v>
      </c>
      <c r="B428" t="s">
        <v>1414</v>
      </c>
      <c r="C428" t="s">
        <v>1280</v>
      </c>
      <c r="D428">
        <v>100</v>
      </c>
      <c r="E428">
        <v>340087.13455927314</v>
      </c>
      <c r="F428"/>
    </row>
    <row r="429" spans="1:6" x14ac:dyDescent="0.3">
      <c r="A429" t="s">
        <v>1407</v>
      </c>
      <c r="B429" t="s">
        <v>1367</v>
      </c>
      <c r="C429" t="s">
        <v>1280</v>
      </c>
      <c r="D429">
        <v>100</v>
      </c>
      <c r="E429">
        <v>422793.80173848453</v>
      </c>
      <c r="F429"/>
    </row>
    <row r="430" spans="1:6" x14ac:dyDescent="0.3">
      <c r="A430" t="s">
        <v>1407</v>
      </c>
      <c r="B430" t="s">
        <v>1420</v>
      </c>
      <c r="C430" t="s">
        <v>1280</v>
      </c>
      <c r="D430">
        <v>100</v>
      </c>
      <c r="E430">
        <v>261944.94441750002</v>
      </c>
      <c r="F430"/>
    </row>
    <row r="431" spans="1:6" x14ac:dyDescent="0.3">
      <c r="A431" t="s">
        <v>1407</v>
      </c>
      <c r="B431" t="s">
        <v>1352</v>
      </c>
      <c r="C431" t="s">
        <v>1280</v>
      </c>
      <c r="D431">
        <v>100</v>
      </c>
      <c r="E431">
        <v>257500.4895</v>
      </c>
      <c r="F431"/>
    </row>
    <row r="432" spans="1:6" x14ac:dyDescent="0.3">
      <c r="A432" t="s">
        <v>1407</v>
      </c>
      <c r="B432" t="s">
        <v>1369</v>
      </c>
      <c r="C432" t="s">
        <v>1280</v>
      </c>
      <c r="D432">
        <v>100</v>
      </c>
      <c r="E432">
        <v>255130.8742701663</v>
      </c>
      <c r="F432"/>
    </row>
    <row r="433" spans="1:6" x14ac:dyDescent="0.3">
      <c r="A433" t="s">
        <v>1407</v>
      </c>
      <c r="B433" t="s">
        <v>1426</v>
      </c>
      <c r="C433" t="s">
        <v>1280</v>
      </c>
      <c r="D433">
        <v>100</v>
      </c>
      <c r="E433">
        <v>255169.07825706634</v>
      </c>
      <c r="F433"/>
    </row>
    <row r="434" spans="1:6" x14ac:dyDescent="0.3">
      <c r="A434" t="s">
        <v>1407</v>
      </c>
      <c r="B434" t="s">
        <v>1386</v>
      </c>
      <c r="C434" t="s">
        <v>1280</v>
      </c>
      <c r="D434">
        <v>100</v>
      </c>
      <c r="E434">
        <v>250689.1805786725</v>
      </c>
      <c r="F434"/>
    </row>
    <row r="435" spans="1:6" x14ac:dyDescent="0.3">
      <c r="A435" t="s">
        <v>1407</v>
      </c>
      <c r="B435" t="s">
        <v>1429</v>
      </c>
      <c r="C435" t="s">
        <v>1280</v>
      </c>
      <c r="D435">
        <v>100</v>
      </c>
      <c r="E435">
        <v>252500.5</v>
      </c>
      <c r="F435"/>
    </row>
    <row r="436" spans="1:6" x14ac:dyDescent="0.3">
      <c r="A436" t="s">
        <v>1407</v>
      </c>
      <c r="B436" t="s">
        <v>1432</v>
      </c>
      <c r="C436" t="s">
        <v>1280</v>
      </c>
      <c r="D436">
        <v>100</v>
      </c>
      <c r="E436">
        <v>254747.79311062506</v>
      </c>
      <c r="F436"/>
    </row>
    <row r="437" spans="1:6" x14ac:dyDescent="0.3">
      <c r="A437" t="s">
        <v>1407</v>
      </c>
      <c r="B437" t="s">
        <v>1371</v>
      </c>
      <c r="C437" t="s">
        <v>1280</v>
      </c>
      <c r="D437">
        <v>100</v>
      </c>
      <c r="E437">
        <v>250000.5</v>
      </c>
      <c r="F437"/>
    </row>
    <row r="438" spans="1:6" x14ac:dyDescent="0.3">
      <c r="A438" t="s">
        <v>1407</v>
      </c>
      <c r="B438" t="s">
        <v>1434</v>
      </c>
      <c r="C438" t="s">
        <v>1280</v>
      </c>
      <c r="D438">
        <v>100</v>
      </c>
      <c r="E438">
        <v>457586.67008520471</v>
      </c>
      <c r="F438"/>
    </row>
    <row r="439" spans="1:6" x14ac:dyDescent="0.3">
      <c r="A439" t="s">
        <v>1407</v>
      </c>
      <c r="B439" t="s">
        <v>1372</v>
      </c>
      <c r="C439" t="s">
        <v>1280</v>
      </c>
      <c r="D439">
        <v>100</v>
      </c>
      <c r="E439">
        <v>252622.34324994189</v>
      </c>
      <c r="F439"/>
    </row>
    <row r="440" spans="1:6" x14ac:dyDescent="0.3">
      <c r="A440" t="s">
        <v>1407</v>
      </c>
      <c r="B440" t="s">
        <v>1340</v>
      </c>
      <c r="C440" t="s">
        <v>1280</v>
      </c>
      <c r="D440">
        <v>100</v>
      </c>
      <c r="E440">
        <v>257017.16445356258</v>
      </c>
      <c r="F440"/>
    </row>
    <row r="441" spans="1:6" x14ac:dyDescent="0.3">
      <c r="A441" t="s">
        <v>1407</v>
      </c>
      <c r="B441" t="s">
        <v>1375</v>
      </c>
      <c r="C441" t="s">
        <v>1280</v>
      </c>
      <c r="D441">
        <v>100</v>
      </c>
      <c r="E441">
        <v>254063</v>
      </c>
      <c r="F441"/>
    </row>
    <row r="442" spans="1:6" x14ac:dyDescent="0.3">
      <c r="A442" t="s">
        <v>1407</v>
      </c>
      <c r="B442" t="s">
        <v>1343</v>
      </c>
      <c r="C442" t="s">
        <v>1280</v>
      </c>
      <c r="D442">
        <v>100</v>
      </c>
      <c r="E442">
        <v>250000.5</v>
      </c>
      <c r="F442"/>
    </row>
    <row r="443" spans="1:6" x14ac:dyDescent="0.3">
      <c r="A443" t="s">
        <v>1407</v>
      </c>
      <c r="B443" t="s">
        <v>1436</v>
      </c>
      <c r="C443" t="s">
        <v>1280</v>
      </c>
      <c r="D443">
        <v>100</v>
      </c>
      <c r="E443">
        <v>499999.50137777632</v>
      </c>
      <c r="F443"/>
    </row>
    <row r="444" spans="1:6" x14ac:dyDescent="0.3">
      <c r="A444" t="s">
        <v>1407</v>
      </c>
      <c r="B444" t="s">
        <v>1376</v>
      </c>
      <c r="C444" t="s">
        <v>1280</v>
      </c>
      <c r="D444">
        <v>100</v>
      </c>
      <c r="E444">
        <v>250000.5</v>
      </c>
      <c r="F444"/>
    </row>
    <row r="445" spans="1:6" x14ac:dyDescent="0.3">
      <c r="A445" t="s">
        <v>1407</v>
      </c>
      <c r="B445" t="s">
        <v>1355</v>
      </c>
      <c r="C445" t="s">
        <v>1280</v>
      </c>
      <c r="D445">
        <v>100</v>
      </c>
      <c r="E445">
        <v>295135.02457696223</v>
      </c>
      <c r="F445"/>
    </row>
    <row r="446" spans="1:6" x14ac:dyDescent="0.3">
      <c r="A446" t="s">
        <v>1407</v>
      </c>
      <c r="B446" t="s">
        <v>1437</v>
      </c>
      <c r="C446" t="s">
        <v>1280</v>
      </c>
      <c r="D446">
        <v>100</v>
      </c>
      <c r="E446">
        <v>251038.92401488288</v>
      </c>
      <c r="F446"/>
    </row>
    <row r="447" spans="1:6" x14ac:dyDescent="0.3">
      <c r="A447" t="s">
        <v>1407</v>
      </c>
      <c r="B447" t="s">
        <v>1440</v>
      </c>
      <c r="C447" t="s">
        <v>1280</v>
      </c>
      <c r="D447">
        <v>100</v>
      </c>
      <c r="E447">
        <v>253330.52981768039</v>
      </c>
      <c r="F447"/>
    </row>
    <row r="448" spans="1:6" x14ac:dyDescent="0.3">
      <c r="A448" t="s">
        <v>1407</v>
      </c>
      <c r="B448" t="s">
        <v>1442</v>
      </c>
      <c r="C448" t="s">
        <v>1280</v>
      </c>
      <c r="D448">
        <v>100</v>
      </c>
      <c r="E448">
        <v>255000.51</v>
      </c>
      <c r="F448"/>
    </row>
    <row r="449" spans="1:6" x14ac:dyDescent="0.3">
      <c r="A449" t="s">
        <v>1407</v>
      </c>
      <c r="B449" t="s">
        <v>1395</v>
      </c>
      <c r="C449" t="s">
        <v>1280</v>
      </c>
      <c r="D449">
        <v>100</v>
      </c>
      <c r="E449">
        <v>252500.4975</v>
      </c>
      <c r="F449"/>
    </row>
    <row r="450" spans="1:6" x14ac:dyDescent="0.3">
      <c r="A450" t="s">
        <v>1407</v>
      </c>
      <c r="B450" t="s">
        <v>1389</v>
      </c>
      <c r="C450" t="s">
        <v>1280</v>
      </c>
      <c r="D450">
        <v>100</v>
      </c>
      <c r="E450">
        <v>330349.37162347068</v>
      </c>
      <c r="F450"/>
    </row>
    <row r="451" spans="1:6" x14ac:dyDescent="0.3">
      <c r="A451" t="s">
        <v>1407</v>
      </c>
      <c r="B451" t="s">
        <v>1377</v>
      </c>
      <c r="C451" t="s">
        <v>1280</v>
      </c>
      <c r="D451">
        <v>100</v>
      </c>
      <c r="E451">
        <v>440887.60561366461</v>
      </c>
      <c r="F451"/>
    </row>
    <row r="452" spans="1:6" x14ac:dyDescent="0.3">
      <c r="A452" t="s">
        <v>1407</v>
      </c>
      <c r="B452" t="s">
        <v>1392</v>
      </c>
      <c r="C452" t="s">
        <v>1280</v>
      </c>
      <c r="D452">
        <v>100</v>
      </c>
      <c r="E452">
        <v>547276.67349180346</v>
      </c>
      <c r="F452"/>
    </row>
    <row r="453" spans="1:6" x14ac:dyDescent="0.3">
      <c r="A453" t="s">
        <v>1407</v>
      </c>
      <c r="B453" t="s">
        <v>1392</v>
      </c>
      <c r="C453" t="s">
        <v>1280</v>
      </c>
      <c r="D453">
        <v>100</v>
      </c>
      <c r="E453">
        <v>547276.67349180346</v>
      </c>
      <c r="F453"/>
    </row>
    <row r="454" spans="1:6" x14ac:dyDescent="0.3">
      <c r="A454" t="s">
        <v>1407</v>
      </c>
      <c r="B454" t="s">
        <v>1345</v>
      </c>
      <c r="C454" t="s">
        <v>1280</v>
      </c>
      <c r="D454">
        <v>100</v>
      </c>
      <c r="E454">
        <v>250000.5</v>
      </c>
      <c r="F454"/>
    </row>
    <row r="455" spans="1:6" x14ac:dyDescent="0.3">
      <c r="A455" t="s">
        <v>1407</v>
      </c>
      <c r="B455" t="s">
        <v>1382</v>
      </c>
      <c r="C455" t="s">
        <v>1280</v>
      </c>
      <c r="D455">
        <v>100</v>
      </c>
      <c r="E455">
        <v>259350.81989228021</v>
      </c>
      <c r="F455"/>
    </row>
    <row r="456" spans="1:6" x14ac:dyDescent="0.3">
      <c r="A456" t="s">
        <v>1407</v>
      </c>
      <c r="B456" t="s">
        <v>1384</v>
      </c>
      <c r="C456" t="s">
        <v>1280</v>
      </c>
      <c r="D456">
        <v>100</v>
      </c>
      <c r="E456">
        <v>297655.37619914243</v>
      </c>
      <c r="F456"/>
    </row>
    <row r="457" spans="1:6" x14ac:dyDescent="0.3">
      <c r="A457" t="s">
        <v>1407</v>
      </c>
      <c r="B457" t="s">
        <v>1360</v>
      </c>
      <c r="C457" t="s">
        <v>1280</v>
      </c>
      <c r="D457">
        <v>100</v>
      </c>
      <c r="E457">
        <v>252500.5</v>
      </c>
      <c r="F457"/>
    </row>
    <row r="458" spans="1:6" x14ac:dyDescent="0.3">
      <c r="A458" t="s">
        <v>1407</v>
      </c>
      <c r="B458" t="s">
        <v>1446</v>
      </c>
      <c r="C458" t="s">
        <v>1280</v>
      </c>
      <c r="D458">
        <v>100</v>
      </c>
      <c r="E458">
        <v>257931.48645456441</v>
      </c>
      <c r="F458"/>
    </row>
    <row r="459" spans="1:6" x14ac:dyDescent="0.3">
      <c r="A459" t="s">
        <v>1407</v>
      </c>
      <c r="B459" t="s">
        <v>1363</v>
      </c>
      <c r="C459" t="s">
        <v>1280</v>
      </c>
      <c r="D459">
        <v>100</v>
      </c>
      <c r="E459">
        <v>316146.62855832418</v>
      </c>
      <c r="F459"/>
    </row>
    <row r="460" spans="1:6" x14ac:dyDescent="0.3">
      <c r="A460" t="s">
        <v>1407</v>
      </c>
      <c r="B460" t="s">
        <v>1550</v>
      </c>
      <c r="C460" t="s">
        <v>1280</v>
      </c>
      <c r="D460">
        <v>100</v>
      </c>
      <c r="E460">
        <v>272684.93856903963</v>
      </c>
      <c r="F460"/>
    </row>
    <row r="461" spans="1:6" x14ac:dyDescent="0.3">
      <c r="A461" t="s">
        <v>1407</v>
      </c>
      <c r="B461" t="s">
        <v>1553</v>
      </c>
      <c r="C461" t="s">
        <v>1280</v>
      </c>
      <c r="D461">
        <v>100</v>
      </c>
      <c r="E461">
        <v>267929.22937573015</v>
      </c>
      <c r="F461"/>
    </row>
    <row r="462" spans="1:6" x14ac:dyDescent="0.3">
      <c r="A462" t="s">
        <v>1410</v>
      </c>
      <c r="C462" t="s">
        <v>1280</v>
      </c>
      <c r="D462">
        <v>100</v>
      </c>
      <c r="E462">
        <v>250000</v>
      </c>
      <c r="F462"/>
    </row>
    <row r="463" spans="1:6" x14ac:dyDescent="0.3">
      <c r="A463" t="s">
        <v>1410</v>
      </c>
      <c r="B463" t="s">
        <v>1398</v>
      </c>
      <c r="C463" t="s">
        <v>1280</v>
      </c>
      <c r="D463">
        <v>100</v>
      </c>
      <c r="E463">
        <v>268099.85378236417</v>
      </c>
      <c r="F463"/>
    </row>
    <row r="464" spans="1:6" x14ac:dyDescent="0.3">
      <c r="A464" t="s">
        <v>1410</v>
      </c>
      <c r="B464" t="s">
        <v>1326</v>
      </c>
      <c r="C464" t="s">
        <v>1280</v>
      </c>
      <c r="D464">
        <v>100</v>
      </c>
      <c r="E464">
        <v>268734.95404599066</v>
      </c>
      <c r="F464"/>
    </row>
    <row r="465" spans="1:6" x14ac:dyDescent="0.3">
      <c r="A465" t="s">
        <v>1410</v>
      </c>
      <c r="B465" t="s">
        <v>1536</v>
      </c>
      <c r="C465" t="s">
        <v>1280</v>
      </c>
      <c r="D465">
        <v>100</v>
      </c>
      <c r="E465">
        <v>277280.63933178561</v>
      </c>
      <c r="F465"/>
    </row>
    <row r="466" spans="1:6" x14ac:dyDescent="0.3">
      <c r="A466" t="s">
        <v>1410</v>
      </c>
      <c r="B466" t="s">
        <v>1537</v>
      </c>
      <c r="C466" t="s">
        <v>1280</v>
      </c>
      <c r="D466">
        <v>100</v>
      </c>
      <c r="E466">
        <v>285085.01815052709</v>
      </c>
      <c r="F466"/>
    </row>
    <row r="467" spans="1:6" x14ac:dyDescent="0.3">
      <c r="A467" t="s">
        <v>1410</v>
      </c>
      <c r="B467" t="s">
        <v>1331</v>
      </c>
      <c r="C467" t="s">
        <v>1280</v>
      </c>
      <c r="D467">
        <v>100</v>
      </c>
      <c r="E467">
        <v>254227.78969455909</v>
      </c>
      <c r="F467"/>
    </row>
    <row r="468" spans="1:6" x14ac:dyDescent="0.3">
      <c r="A468" t="s">
        <v>1410</v>
      </c>
      <c r="B468" t="s">
        <v>1403</v>
      </c>
      <c r="C468" t="s">
        <v>1280</v>
      </c>
      <c r="D468">
        <v>100</v>
      </c>
      <c r="E468">
        <v>674363.35630611225</v>
      </c>
      <c r="F468"/>
    </row>
    <row r="469" spans="1:6" x14ac:dyDescent="0.3">
      <c r="A469" t="s">
        <v>1410</v>
      </c>
      <c r="B469" t="s">
        <v>1335</v>
      </c>
      <c r="C469" t="s">
        <v>1280</v>
      </c>
      <c r="D469">
        <v>100</v>
      </c>
      <c r="E469">
        <v>251187.99774733395</v>
      </c>
      <c r="F469"/>
    </row>
    <row r="470" spans="1:6" x14ac:dyDescent="0.3">
      <c r="A470" t="s">
        <v>1410</v>
      </c>
      <c r="B470" t="s">
        <v>1405</v>
      </c>
      <c r="C470" t="s">
        <v>1280</v>
      </c>
      <c r="D470">
        <v>100</v>
      </c>
      <c r="E470">
        <v>391524.63601951359</v>
      </c>
      <c r="F470"/>
    </row>
    <row r="471" spans="1:6" x14ac:dyDescent="0.3">
      <c r="A471" t="s">
        <v>1410</v>
      </c>
      <c r="B471" t="s">
        <v>1337</v>
      </c>
      <c r="C471" t="s">
        <v>1280</v>
      </c>
      <c r="D471">
        <v>100</v>
      </c>
      <c r="E471">
        <v>386243.71826322994</v>
      </c>
      <c r="F471"/>
    </row>
    <row r="472" spans="1:6" x14ac:dyDescent="0.3">
      <c r="A472" t="s">
        <v>1410</v>
      </c>
      <c r="B472" t="s">
        <v>1407</v>
      </c>
      <c r="C472" t="s">
        <v>1280</v>
      </c>
      <c r="D472">
        <v>100</v>
      </c>
      <c r="E472">
        <v>500000.5</v>
      </c>
      <c r="F472"/>
    </row>
    <row r="473" spans="1:6" x14ac:dyDescent="0.3">
      <c r="A473" t="s">
        <v>1410</v>
      </c>
      <c r="B473" t="s">
        <v>1410</v>
      </c>
      <c r="C473" t="s">
        <v>1280</v>
      </c>
      <c r="D473">
        <v>100</v>
      </c>
      <c r="E473">
        <v>500000</v>
      </c>
      <c r="F473"/>
    </row>
    <row r="474" spans="1:6" x14ac:dyDescent="0.3">
      <c r="A474" t="s">
        <v>1410</v>
      </c>
      <c r="B474" t="s">
        <v>1414</v>
      </c>
      <c r="C474" t="s">
        <v>1280</v>
      </c>
      <c r="D474">
        <v>100</v>
      </c>
      <c r="E474">
        <v>340086.63455927314</v>
      </c>
      <c r="F474"/>
    </row>
    <row r="475" spans="1:6" x14ac:dyDescent="0.3">
      <c r="A475" t="s">
        <v>1410</v>
      </c>
      <c r="B475" t="s">
        <v>1367</v>
      </c>
      <c r="C475" t="s">
        <v>1280</v>
      </c>
      <c r="D475">
        <v>100</v>
      </c>
      <c r="E475">
        <v>424200.99427788216</v>
      </c>
      <c r="F475"/>
    </row>
    <row r="476" spans="1:6" x14ac:dyDescent="0.3">
      <c r="A476" t="s">
        <v>1410</v>
      </c>
      <c r="B476" t="s">
        <v>1420</v>
      </c>
      <c r="C476" t="s">
        <v>1280</v>
      </c>
      <c r="D476">
        <v>100</v>
      </c>
      <c r="E476">
        <v>276686.2898290942</v>
      </c>
      <c r="F476"/>
    </row>
    <row r="477" spans="1:6" x14ac:dyDescent="0.3">
      <c r="A477" t="s">
        <v>1410</v>
      </c>
      <c r="B477" t="s">
        <v>1352</v>
      </c>
      <c r="C477" t="s">
        <v>1280</v>
      </c>
      <c r="D477">
        <v>100</v>
      </c>
      <c r="E477">
        <v>266187.97330983391</v>
      </c>
      <c r="F477"/>
    </row>
    <row r="478" spans="1:6" x14ac:dyDescent="0.3">
      <c r="A478" t="s">
        <v>1410</v>
      </c>
      <c r="B478" t="s">
        <v>1369</v>
      </c>
      <c r="C478" t="s">
        <v>1280</v>
      </c>
      <c r="D478">
        <v>100</v>
      </c>
      <c r="E478">
        <v>264717.94835837331</v>
      </c>
      <c r="F478"/>
    </row>
    <row r="479" spans="1:6" x14ac:dyDescent="0.3">
      <c r="A479" t="s">
        <v>1410</v>
      </c>
      <c r="B479" t="s">
        <v>1426</v>
      </c>
      <c r="C479" t="s">
        <v>1280</v>
      </c>
      <c r="D479">
        <v>100</v>
      </c>
      <c r="E479">
        <v>260498.04201349712</v>
      </c>
      <c r="F479"/>
    </row>
    <row r="480" spans="1:6" x14ac:dyDescent="0.3">
      <c r="A480" t="s">
        <v>1410</v>
      </c>
      <c r="B480" t="s">
        <v>1386</v>
      </c>
      <c r="C480" t="s">
        <v>1280</v>
      </c>
      <c r="D480">
        <v>100</v>
      </c>
      <c r="E480">
        <v>261956.13352476418</v>
      </c>
      <c r="F480"/>
    </row>
    <row r="481" spans="1:6" x14ac:dyDescent="0.3">
      <c r="A481" t="s">
        <v>1410</v>
      </c>
      <c r="B481" t="s">
        <v>1429</v>
      </c>
      <c r="C481" t="s">
        <v>1280</v>
      </c>
      <c r="D481">
        <v>100</v>
      </c>
      <c r="E481">
        <v>263766.95794609166</v>
      </c>
      <c r="F481"/>
    </row>
    <row r="482" spans="1:6" x14ac:dyDescent="0.3">
      <c r="A482" t="s">
        <v>1410</v>
      </c>
      <c r="B482" t="s">
        <v>1432</v>
      </c>
      <c r="C482" t="s">
        <v>1280</v>
      </c>
      <c r="D482">
        <v>100</v>
      </c>
      <c r="E482">
        <v>254747.78311062508</v>
      </c>
      <c r="F482"/>
    </row>
    <row r="483" spans="1:6" x14ac:dyDescent="0.3">
      <c r="A483" t="s">
        <v>1410</v>
      </c>
      <c r="B483" t="s">
        <v>1371</v>
      </c>
      <c r="C483" t="s">
        <v>1280</v>
      </c>
      <c r="D483">
        <v>100</v>
      </c>
      <c r="E483">
        <v>250000.38500000001</v>
      </c>
      <c r="F483"/>
    </row>
    <row r="484" spans="1:6" x14ac:dyDescent="0.3">
      <c r="A484" t="s">
        <v>1410</v>
      </c>
      <c r="B484" t="s">
        <v>1434</v>
      </c>
      <c r="C484" t="s">
        <v>1280</v>
      </c>
      <c r="D484">
        <v>100</v>
      </c>
      <c r="E484">
        <v>500000.10000000091</v>
      </c>
      <c r="F484"/>
    </row>
    <row r="485" spans="1:6" x14ac:dyDescent="0.3">
      <c r="A485" t="s">
        <v>1410</v>
      </c>
      <c r="B485" t="s">
        <v>1372</v>
      </c>
      <c r="C485" t="s">
        <v>1280</v>
      </c>
      <c r="D485">
        <v>100</v>
      </c>
      <c r="E485">
        <v>262114.2021946988</v>
      </c>
      <c r="F485"/>
    </row>
    <row r="486" spans="1:6" x14ac:dyDescent="0.3">
      <c r="A486" t="s">
        <v>1410</v>
      </c>
      <c r="B486" t="s">
        <v>1340</v>
      </c>
      <c r="C486" t="s">
        <v>1280</v>
      </c>
      <c r="D486">
        <v>100</v>
      </c>
      <c r="E486">
        <v>274642.33818767633</v>
      </c>
      <c r="F486"/>
    </row>
    <row r="487" spans="1:6" x14ac:dyDescent="0.3">
      <c r="A487" t="s">
        <v>1410</v>
      </c>
      <c r="B487" t="s">
        <v>1375</v>
      </c>
      <c r="C487" t="s">
        <v>1280</v>
      </c>
      <c r="D487">
        <v>100</v>
      </c>
      <c r="E487">
        <v>255625</v>
      </c>
      <c r="F487"/>
    </row>
    <row r="488" spans="1:6" x14ac:dyDescent="0.3">
      <c r="A488" t="s">
        <v>1410</v>
      </c>
      <c r="B488" t="s">
        <v>1343</v>
      </c>
      <c r="C488" t="s">
        <v>1280</v>
      </c>
      <c r="D488">
        <v>100</v>
      </c>
      <c r="E488">
        <v>250000.29500000001</v>
      </c>
      <c r="F488"/>
    </row>
    <row r="489" spans="1:6" x14ac:dyDescent="0.3">
      <c r="A489" t="s">
        <v>1410</v>
      </c>
      <c r="B489" t="s">
        <v>1436</v>
      </c>
      <c r="C489" t="s">
        <v>1280</v>
      </c>
      <c r="D489">
        <v>100</v>
      </c>
      <c r="E489">
        <v>506637.92845890997</v>
      </c>
      <c r="F489"/>
    </row>
    <row r="490" spans="1:6" x14ac:dyDescent="0.3">
      <c r="A490" t="s">
        <v>1410</v>
      </c>
      <c r="B490" t="s">
        <v>1376</v>
      </c>
      <c r="C490" t="s">
        <v>1280</v>
      </c>
      <c r="D490">
        <v>100</v>
      </c>
      <c r="E490">
        <v>250000</v>
      </c>
      <c r="F490"/>
    </row>
    <row r="491" spans="1:6" x14ac:dyDescent="0.3">
      <c r="A491" t="s">
        <v>1410</v>
      </c>
      <c r="B491" t="s">
        <v>1355</v>
      </c>
      <c r="C491" t="s">
        <v>1280</v>
      </c>
      <c r="D491">
        <v>100</v>
      </c>
      <c r="E491">
        <v>299848.96942502417</v>
      </c>
      <c r="F491"/>
    </row>
    <row r="492" spans="1:6" x14ac:dyDescent="0.3">
      <c r="A492" t="s">
        <v>1410</v>
      </c>
      <c r="B492" t="s">
        <v>1437</v>
      </c>
      <c r="C492" t="s">
        <v>1280</v>
      </c>
      <c r="D492">
        <v>100</v>
      </c>
      <c r="E492">
        <v>264105.16253046086</v>
      </c>
      <c r="F492"/>
    </row>
    <row r="493" spans="1:6" x14ac:dyDescent="0.3">
      <c r="A493" t="s">
        <v>1410</v>
      </c>
      <c r="B493" t="s">
        <v>1440</v>
      </c>
      <c r="C493" t="s">
        <v>1280</v>
      </c>
      <c r="D493">
        <v>100</v>
      </c>
      <c r="E493">
        <v>267070.48812079284</v>
      </c>
      <c r="F493"/>
    </row>
    <row r="494" spans="1:6" x14ac:dyDescent="0.3">
      <c r="A494" t="s">
        <v>1410</v>
      </c>
      <c r="B494" t="s">
        <v>1442</v>
      </c>
      <c r="C494" t="s">
        <v>1280</v>
      </c>
      <c r="D494">
        <v>100</v>
      </c>
      <c r="E494">
        <v>270003.80019889888</v>
      </c>
      <c r="F494"/>
    </row>
    <row r="495" spans="1:6" x14ac:dyDescent="0.3">
      <c r="A495" t="s">
        <v>1410</v>
      </c>
      <c r="B495" t="s">
        <v>1395</v>
      </c>
      <c r="C495" t="s">
        <v>1280</v>
      </c>
      <c r="D495">
        <v>100</v>
      </c>
      <c r="E495">
        <v>259628.52086495794</v>
      </c>
      <c r="F495"/>
    </row>
    <row r="496" spans="1:6" x14ac:dyDescent="0.3">
      <c r="A496" t="s">
        <v>1410</v>
      </c>
      <c r="B496" t="s">
        <v>1389</v>
      </c>
      <c r="C496" t="s">
        <v>1280</v>
      </c>
      <c r="D496">
        <v>100</v>
      </c>
      <c r="E496">
        <v>387600.76465115935</v>
      </c>
      <c r="F496"/>
    </row>
    <row r="497" spans="1:6" x14ac:dyDescent="0.3">
      <c r="A497" t="s">
        <v>1410</v>
      </c>
      <c r="B497" t="s">
        <v>1377</v>
      </c>
      <c r="C497" t="s">
        <v>1280</v>
      </c>
      <c r="D497">
        <v>100</v>
      </c>
      <c r="E497">
        <v>451968.64694769972</v>
      </c>
      <c r="F497"/>
    </row>
    <row r="498" spans="1:6" x14ac:dyDescent="0.3">
      <c r="A498" t="s">
        <v>1410</v>
      </c>
      <c r="B498" t="s">
        <v>1392</v>
      </c>
      <c r="C498" t="s">
        <v>1280</v>
      </c>
      <c r="D498">
        <v>100</v>
      </c>
      <c r="E498">
        <v>549003.00177131733</v>
      </c>
      <c r="F498"/>
    </row>
    <row r="499" spans="1:6" x14ac:dyDescent="0.3">
      <c r="A499" t="s">
        <v>1410</v>
      </c>
      <c r="B499" t="s">
        <v>1392</v>
      </c>
      <c r="C499" t="s">
        <v>1280</v>
      </c>
      <c r="D499">
        <v>100</v>
      </c>
      <c r="E499">
        <v>549003.00177131733</v>
      </c>
      <c r="F499"/>
    </row>
    <row r="500" spans="1:6" x14ac:dyDescent="0.3">
      <c r="A500" t="s">
        <v>1410</v>
      </c>
      <c r="B500" t="s">
        <v>1345</v>
      </c>
      <c r="C500" t="s">
        <v>1280</v>
      </c>
      <c r="D500">
        <v>100</v>
      </c>
      <c r="E500">
        <v>250000</v>
      </c>
      <c r="F500"/>
    </row>
    <row r="501" spans="1:6" x14ac:dyDescent="0.3">
      <c r="A501" t="s">
        <v>1410</v>
      </c>
      <c r="B501" t="s">
        <v>1382</v>
      </c>
      <c r="C501" t="s">
        <v>1280</v>
      </c>
      <c r="D501">
        <v>100</v>
      </c>
      <c r="E501">
        <v>265988.74808591371</v>
      </c>
      <c r="F501"/>
    </row>
    <row r="502" spans="1:6" x14ac:dyDescent="0.3">
      <c r="A502" t="s">
        <v>1410</v>
      </c>
      <c r="B502" t="s">
        <v>1384</v>
      </c>
      <c r="C502" t="s">
        <v>1280</v>
      </c>
      <c r="D502">
        <v>100</v>
      </c>
      <c r="E502">
        <v>319424.13925252238</v>
      </c>
      <c r="F502"/>
    </row>
    <row r="503" spans="1:6" x14ac:dyDescent="0.3">
      <c r="A503" t="s">
        <v>1410</v>
      </c>
      <c r="B503" t="s">
        <v>1360</v>
      </c>
      <c r="C503" t="s">
        <v>1280</v>
      </c>
      <c r="D503">
        <v>100</v>
      </c>
      <c r="E503">
        <v>266589.60640458815</v>
      </c>
      <c r="F503"/>
    </row>
    <row r="504" spans="1:6" x14ac:dyDescent="0.3">
      <c r="A504" t="s">
        <v>1410</v>
      </c>
      <c r="B504" t="s">
        <v>1446</v>
      </c>
      <c r="C504" t="s">
        <v>1280</v>
      </c>
      <c r="D504">
        <v>100</v>
      </c>
      <c r="E504">
        <v>279956.32412588072</v>
      </c>
      <c r="F504"/>
    </row>
    <row r="505" spans="1:6" x14ac:dyDescent="0.3">
      <c r="A505" t="s">
        <v>1410</v>
      </c>
      <c r="B505" t="s">
        <v>1363</v>
      </c>
      <c r="C505" t="s">
        <v>1280</v>
      </c>
      <c r="D505">
        <v>100</v>
      </c>
      <c r="E505">
        <v>335937.98173232825</v>
      </c>
      <c r="F505"/>
    </row>
    <row r="506" spans="1:6" x14ac:dyDescent="0.3">
      <c r="A506" t="s">
        <v>1410</v>
      </c>
      <c r="B506" t="s">
        <v>1550</v>
      </c>
      <c r="C506" t="s">
        <v>1280</v>
      </c>
      <c r="D506">
        <v>100</v>
      </c>
      <c r="E506">
        <v>302510.44800175849</v>
      </c>
      <c r="F506"/>
    </row>
    <row r="507" spans="1:6" x14ac:dyDescent="0.3">
      <c r="A507" t="s">
        <v>1410</v>
      </c>
      <c r="B507" t="s">
        <v>1553</v>
      </c>
      <c r="C507" t="s">
        <v>1280</v>
      </c>
      <c r="D507">
        <v>100</v>
      </c>
      <c r="E507">
        <v>274281.63810676051</v>
      </c>
      <c r="F507"/>
    </row>
    <row r="508" spans="1:6" x14ac:dyDescent="0.3">
      <c r="A508" t="s">
        <v>1414</v>
      </c>
      <c r="C508" t="s">
        <v>1280</v>
      </c>
      <c r="D508">
        <v>100</v>
      </c>
      <c r="E508">
        <v>120086.60455927312</v>
      </c>
      <c r="F508"/>
    </row>
    <row r="509" spans="1:6" x14ac:dyDescent="0.3">
      <c r="A509" t="s">
        <v>1414</v>
      </c>
      <c r="B509" t="s">
        <v>1398</v>
      </c>
      <c r="C509" t="s">
        <v>1280</v>
      </c>
      <c r="D509">
        <v>100</v>
      </c>
      <c r="E509">
        <v>255000.00294000059</v>
      </c>
      <c r="F509"/>
    </row>
    <row r="510" spans="1:6" x14ac:dyDescent="0.3">
      <c r="A510" t="s">
        <v>1414</v>
      </c>
      <c r="B510" t="s">
        <v>1326</v>
      </c>
      <c r="C510" t="s">
        <v>1280</v>
      </c>
      <c r="D510">
        <v>100</v>
      </c>
      <c r="E510">
        <v>254038.96764192908</v>
      </c>
      <c r="F510"/>
    </row>
    <row r="511" spans="1:6" x14ac:dyDescent="0.3">
      <c r="A511" t="s">
        <v>1414</v>
      </c>
      <c r="B511" t="s">
        <v>1536</v>
      </c>
      <c r="C511" t="s">
        <v>1280</v>
      </c>
      <c r="D511">
        <v>100</v>
      </c>
      <c r="E511">
        <v>289808.94058219844</v>
      </c>
      <c r="F511"/>
    </row>
    <row r="512" spans="1:6" x14ac:dyDescent="0.3">
      <c r="A512" t="s">
        <v>1414</v>
      </c>
      <c r="B512" t="s">
        <v>1537</v>
      </c>
      <c r="C512" t="s">
        <v>1280</v>
      </c>
      <c r="D512">
        <v>100</v>
      </c>
      <c r="E512">
        <v>253369.5327483867</v>
      </c>
      <c r="F512"/>
    </row>
    <row r="513" spans="1:6" x14ac:dyDescent="0.3">
      <c r="A513" t="s">
        <v>1414</v>
      </c>
      <c r="B513" t="s">
        <v>1331</v>
      </c>
      <c r="C513" t="s">
        <v>1280</v>
      </c>
      <c r="D513">
        <v>100</v>
      </c>
      <c r="E513">
        <v>250000.32</v>
      </c>
      <c r="F513"/>
    </row>
    <row r="514" spans="1:6" x14ac:dyDescent="0.3">
      <c r="A514" t="s">
        <v>1414</v>
      </c>
      <c r="B514" t="s">
        <v>1403</v>
      </c>
      <c r="C514" t="s">
        <v>1280</v>
      </c>
      <c r="D514">
        <v>100</v>
      </c>
      <c r="E514">
        <v>675675.35599627835</v>
      </c>
      <c r="F514"/>
    </row>
    <row r="515" spans="1:6" x14ac:dyDescent="0.3">
      <c r="A515" t="s">
        <v>1414</v>
      </c>
      <c r="B515" t="s">
        <v>1335</v>
      </c>
      <c r="C515" t="s">
        <v>1280</v>
      </c>
      <c r="D515">
        <v>100</v>
      </c>
      <c r="E515">
        <v>252499.97174999982</v>
      </c>
      <c r="F515"/>
    </row>
    <row r="516" spans="1:6" x14ac:dyDescent="0.3">
      <c r="A516" t="s">
        <v>1414</v>
      </c>
      <c r="B516" t="s">
        <v>1405</v>
      </c>
      <c r="C516" t="s">
        <v>1280</v>
      </c>
      <c r="D516">
        <v>100</v>
      </c>
      <c r="E516">
        <v>326965.36141484603</v>
      </c>
      <c r="F516"/>
    </row>
    <row r="517" spans="1:6" x14ac:dyDescent="0.3">
      <c r="A517" t="s">
        <v>1414</v>
      </c>
      <c r="B517" t="s">
        <v>1337</v>
      </c>
      <c r="C517" t="s">
        <v>1280</v>
      </c>
      <c r="D517">
        <v>100</v>
      </c>
      <c r="E517">
        <v>285302.15257175191</v>
      </c>
      <c r="F517"/>
    </row>
    <row r="518" spans="1:6" x14ac:dyDescent="0.3">
      <c r="A518" t="s">
        <v>1414</v>
      </c>
      <c r="B518" t="s">
        <v>1407</v>
      </c>
      <c r="C518" t="s">
        <v>1280</v>
      </c>
      <c r="D518">
        <v>100</v>
      </c>
      <c r="E518">
        <v>340087.13455927314</v>
      </c>
      <c r="F518"/>
    </row>
    <row r="519" spans="1:6" x14ac:dyDescent="0.3">
      <c r="A519" t="s">
        <v>1414</v>
      </c>
      <c r="B519" t="s">
        <v>1410</v>
      </c>
      <c r="C519" t="s">
        <v>1280</v>
      </c>
      <c r="D519">
        <v>100</v>
      </c>
      <c r="E519">
        <v>340086.63455927314</v>
      </c>
      <c r="F519"/>
    </row>
    <row r="520" spans="1:6" x14ac:dyDescent="0.3">
      <c r="A520" t="s">
        <v>1414</v>
      </c>
      <c r="B520" t="s">
        <v>1414</v>
      </c>
      <c r="C520" t="s">
        <v>1280</v>
      </c>
      <c r="D520">
        <v>100</v>
      </c>
      <c r="E520">
        <v>240173.20911854625</v>
      </c>
      <c r="F520"/>
    </row>
    <row r="521" spans="1:6" x14ac:dyDescent="0.3">
      <c r="A521" t="s">
        <v>1414</v>
      </c>
      <c r="B521" t="s">
        <v>1367</v>
      </c>
      <c r="C521" t="s">
        <v>1280</v>
      </c>
      <c r="D521">
        <v>100</v>
      </c>
      <c r="E521">
        <v>348081.63250722142</v>
      </c>
      <c r="F521"/>
    </row>
    <row r="522" spans="1:6" x14ac:dyDescent="0.3">
      <c r="A522" t="s">
        <v>1414</v>
      </c>
      <c r="B522" t="s">
        <v>1420</v>
      </c>
      <c r="C522" t="s">
        <v>1280</v>
      </c>
      <c r="D522">
        <v>100</v>
      </c>
      <c r="E522">
        <v>253363.72343304104</v>
      </c>
      <c r="F522"/>
    </row>
    <row r="523" spans="1:6" x14ac:dyDescent="0.3">
      <c r="A523" t="s">
        <v>1414</v>
      </c>
      <c r="B523" t="s">
        <v>1352</v>
      </c>
      <c r="C523" t="s">
        <v>1280</v>
      </c>
      <c r="D523">
        <v>100</v>
      </c>
      <c r="E523">
        <v>257499.68549999953</v>
      </c>
      <c r="F523"/>
    </row>
    <row r="524" spans="1:6" x14ac:dyDescent="0.3">
      <c r="A524" t="s">
        <v>1414</v>
      </c>
      <c r="B524" t="s">
        <v>1369</v>
      </c>
      <c r="C524" t="s">
        <v>1280</v>
      </c>
      <c r="D524">
        <v>100</v>
      </c>
      <c r="E524">
        <v>251973.1042939137</v>
      </c>
      <c r="F524"/>
    </row>
    <row r="525" spans="1:6" x14ac:dyDescent="0.3">
      <c r="A525" t="s">
        <v>1414</v>
      </c>
      <c r="B525" t="s">
        <v>1426</v>
      </c>
      <c r="C525" t="s">
        <v>1280</v>
      </c>
      <c r="D525">
        <v>100</v>
      </c>
      <c r="E525">
        <v>252499.66500000042</v>
      </c>
      <c r="F525"/>
    </row>
    <row r="526" spans="1:6" x14ac:dyDescent="0.3">
      <c r="A526" t="s">
        <v>1414</v>
      </c>
      <c r="B526" t="s">
        <v>1386</v>
      </c>
      <c r="C526" t="s">
        <v>1280</v>
      </c>
      <c r="D526">
        <v>100</v>
      </c>
      <c r="E526">
        <v>250000.80000000045</v>
      </c>
      <c r="F526"/>
    </row>
    <row r="527" spans="1:6" x14ac:dyDescent="0.3">
      <c r="A527" t="s">
        <v>1414</v>
      </c>
      <c r="B527" t="s">
        <v>1429</v>
      </c>
      <c r="C527" t="s">
        <v>1280</v>
      </c>
      <c r="D527">
        <v>100</v>
      </c>
      <c r="E527">
        <v>250918.60597668856</v>
      </c>
      <c r="F527"/>
    </row>
    <row r="528" spans="1:6" x14ac:dyDescent="0.3">
      <c r="A528" t="s">
        <v>1414</v>
      </c>
      <c r="B528" t="s">
        <v>1432</v>
      </c>
      <c r="C528" t="s">
        <v>1280</v>
      </c>
      <c r="D528">
        <v>100</v>
      </c>
      <c r="E528">
        <v>250000.5</v>
      </c>
      <c r="F528"/>
    </row>
    <row r="529" spans="1:6" x14ac:dyDescent="0.3">
      <c r="A529" t="s">
        <v>1414</v>
      </c>
      <c r="B529" t="s">
        <v>1371</v>
      </c>
      <c r="C529" t="s">
        <v>1280</v>
      </c>
      <c r="D529">
        <v>100</v>
      </c>
      <c r="E529">
        <v>250000.32750000001</v>
      </c>
      <c r="F529"/>
    </row>
    <row r="530" spans="1:6" x14ac:dyDescent="0.3">
      <c r="A530" t="s">
        <v>1414</v>
      </c>
      <c r="B530" t="s">
        <v>1434</v>
      </c>
      <c r="C530" t="s">
        <v>1280</v>
      </c>
      <c r="D530">
        <v>100</v>
      </c>
      <c r="E530">
        <v>341280.5460811716</v>
      </c>
      <c r="F530"/>
    </row>
    <row r="531" spans="1:6" x14ac:dyDescent="0.3">
      <c r="A531" t="s">
        <v>1414</v>
      </c>
      <c r="B531" t="s">
        <v>1372</v>
      </c>
      <c r="C531" t="s">
        <v>1280</v>
      </c>
      <c r="D531">
        <v>100</v>
      </c>
      <c r="E531">
        <v>250141.17528304149</v>
      </c>
      <c r="F531"/>
    </row>
    <row r="532" spans="1:6" x14ac:dyDescent="0.3">
      <c r="A532" t="s">
        <v>1414</v>
      </c>
      <c r="B532" t="s">
        <v>1340</v>
      </c>
      <c r="C532" t="s">
        <v>1280</v>
      </c>
      <c r="D532">
        <v>100</v>
      </c>
      <c r="E532">
        <v>251783.84728997323</v>
      </c>
      <c r="F532"/>
    </row>
    <row r="533" spans="1:6" x14ac:dyDescent="0.3">
      <c r="A533" t="s">
        <v>1414</v>
      </c>
      <c r="B533" t="s">
        <v>1375</v>
      </c>
      <c r="C533" t="s">
        <v>1280</v>
      </c>
      <c r="D533">
        <v>100</v>
      </c>
      <c r="E533">
        <v>249999.94</v>
      </c>
      <c r="F533"/>
    </row>
    <row r="534" spans="1:6" x14ac:dyDescent="0.3">
      <c r="A534" t="s">
        <v>1414</v>
      </c>
      <c r="B534" t="s">
        <v>1343</v>
      </c>
      <c r="C534" t="s">
        <v>1280</v>
      </c>
      <c r="D534">
        <v>100</v>
      </c>
      <c r="E534">
        <v>250000.1925</v>
      </c>
      <c r="F534"/>
    </row>
    <row r="535" spans="1:6" x14ac:dyDescent="0.3">
      <c r="A535" t="s">
        <v>1414</v>
      </c>
      <c r="B535" t="s">
        <v>1436</v>
      </c>
      <c r="C535" t="s">
        <v>1280</v>
      </c>
      <c r="D535">
        <v>100</v>
      </c>
      <c r="E535">
        <v>499999.50137777632</v>
      </c>
      <c r="F535"/>
    </row>
    <row r="536" spans="1:6" x14ac:dyDescent="0.3">
      <c r="A536" t="s">
        <v>1414</v>
      </c>
      <c r="B536" t="s">
        <v>1376</v>
      </c>
      <c r="C536" t="s">
        <v>1280</v>
      </c>
      <c r="D536">
        <v>100</v>
      </c>
      <c r="E536">
        <v>160822.56576409988</v>
      </c>
      <c r="F536"/>
    </row>
    <row r="537" spans="1:6" x14ac:dyDescent="0.3">
      <c r="A537" t="s">
        <v>1414</v>
      </c>
      <c r="B537" t="s">
        <v>1355</v>
      </c>
      <c r="C537" t="s">
        <v>1280</v>
      </c>
      <c r="D537">
        <v>100</v>
      </c>
      <c r="E537">
        <v>263651.98642990738</v>
      </c>
      <c r="F537"/>
    </row>
    <row r="538" spans="1:6" x14ac:dyDescent="0.3">
      <c r="A538" t="s">
        <v>1414</v>
      </c>
      <c r="B538" t="s">
        <v>1437</v>
      </c>
      <c r="C538" t="s">
        <v>1280</v>
      </c>
      <c r="D538">
        <v>100</v>
      </c>
      <c r="E538">
        <v>252500.4975</v>
      </c>
      <c r="F538"/>
    </row>
    <row r="539" spans="1:6" x14ac:dyDescent="0.3">
      <c r="A539" t="s">
        <v>1414</v>
      </c>
      <c r="B539" t="s">
        <v>1440</v>
      </c>
      <c r="C539" t="s">
        <v>1280</v>
      </c>
      <c r="D539">
        <v>100</v>
      </c>
      <c r="E539">
        <v>250809.03439796329</v>
      </c>
      <c r="F539"/>
    </row>
    <row r="540" spans="1:6" x14ac:dyDescent="0.3">
      <c r="A540" t="s">
        <v>1414</v>
      </c>
      <c r="B540" t="s">
        <v>1442</v>
      </c>
      <c r="C540" t="s">
        <v>1280</v>
      </c>
      <c r="D540">
        <v>100</v>
      </c>
      <c r="E540">
        <v>255000.495</v>
      </c>
      <c r="F540"/>
    </row>
    <row r="541" spans="1:6" x14ac:dyDescent="0.3">
      <c r="A541" t="s">
        <v>1414</v>
      </c>
      <c r="B541" t="s">
        <v>1395</v>
      </c>
      <c r="C541" t="s">
        <v>1280</v>
      </c>
      <c r="D541">
        <v>100</v>
      </c>
      <c r="E541">
        <v>249999.75000000003</v>
      </c>
      <c r="F541"/>
    </row>
    <row r="542" spans="1:6" x14ac:dyDescent="0.3">
      <c r="A542" t="s">
        <v>1414</v>
      </c>
      <c r="B542" t="s">
        <v>1389</v>
      </c>
      <c r="C542" t="s">
        <v>1280</v>
      </c>
      <c r="D542">
        <v>100</v>
      </c>
      <c r="E542">
        <v>289270.15320330852</v>
      </c>
      <c r="F542"/>
    </row>
    <row r="543" spans="1:6" x14ac:dyDescent="0.3">
      <c r="A543" t="s">
        <v>1414</v>
      </c>
      <c r="B543" t="s">
        <v>1377</v>
      </c>
      <c r="C543" t="s">
        <v>1280</v>
      </c>
      <c r="D543">
        <v>100</v>
      </c>
      <c r="E543">
        <v>322055.25150697288</v>
      </c>
      <c r="F543"/>
    </row>
    <row r="544" spans="1:6" x14ac:dyDescent="0.3">
      <c r="A544" t="s">
        <v>1414</v>
      </c>
      <c r="B544" t="s">
        <v>1392</v>
      </c>
      <c r="C544" t="s">
        <v>1280</v>
      </c>
      <c r="D544">
        <v>100</v>
      </c>
      <c r="E544">
        <v>558560.74473446037</v>
      </c>
      <c r="F544"/>
    </row>
    <row r="545" spans="1:6" x14ac:dyDescent="0.3">
      <c r="A545" t="s">
        <v>1414</v>
      </c>
      <c r="B545" t="s">
        <v>1392</v>
      </c>
      <c r="C545" t="s">
        <v>1280</v>
      </c>
      <c r="D545">
        <v>100</v>
      </c>
      <c r="E545">
        <v>558560.74473446037</v>
      </c>
      <c r="F545"/>
    </row>
    <row r="546" spans="1:6" x14ac:dyDescent="0.3">
      <c r="A546" t="s">
        <v>1414</v>
      </c>
      <c r="B546" t="s">
        <v>1345</v>
      </c>
      <c r="C546" t="s">
        <v>1280</v>
      </c>
      <c r="D546">
        <v>100</v>
      </c>
      <c r="E546">
        <v>215387.04965321827</v>
      </c>
      <c r="F546"/>
    </row>
    <row r="547" spans="1:6" x14ac:dyDescent="0.3">
      <c r="A547" t="s">
        <v>1414</v>
      </c>
      <c r="B547" t="s">
        <v>1382</v>
      </c>
      <c r="C547" t="s">
        <v>1280</v>
      </c>
      <c r="D547">
        <v>100</v>
      </c>
      <c r="E547">
        <v>266850.28600478004</v>
      </c>
      <c r="F547"/>
    </row>
    <row r="548" spans="1:6" x14ac:dyDescent="0.3">
      <c r="A548" t="s">
        <v>1414</v>
      </c>
      <c r="B548" t="s">
        <v>1384</v>
      </c>
      <c r="C548" t="s">
        <v>1280</v>
      </c>
      <c r="D548">
        <v>100</v>
      </c>
      <c r="E548">
        <v>271972.98679391341</v>
      </c>
      <c r="F548"/>
    </row>
    <row r="549" spans="1:6" x14ac:dyDescent="0.3">
      <c r="A549" t="s">
        <v>1414</v>
      </c>
      <c r="B549" t="s">
        <v>1360</v>
      </c>
      <c r="C549" t="s">
        <v>1280</v>
      </c>
      <c r="D549">
        <v>100</v>
      </c>
      <c r="E549">
        <v>250000</v>
      </c>
      <c r="F549"/>
    </row>
    <row r="550" spans="1:6" x14ac:dyDescent="0.3">
      <c r="A550" t="s">
        <v>1414</v>
      </c>
      <c r="B550" t="s">
        <v>1446</v>
      </c>
      <c r="C550" t="s">
        <v>1280</v>
      </c>
      <c r="D550">
        <v>100</v>
      </c>
      <c r="E550">
        <v>250968.8831096651</v>
      </c>
      <c r="F550"/>
    </row>
    <row r="551" spans="1:6" x14ac:dyDescent="0.3">
      <c r="A551" t="s">
        <v>1414</v>
      </c>
      <c r="B551" t="s">
        <v>1363</v>
      </c>
      <c r="C551" t="s">
        <v>1280</v>
      </c>
      <c r="D551">
        <v>100</v>
      </c>
      <c r="E551">
        <v>310490.63626174035</v>
      </c>
      <c r="F551"/>
    </row>
    <row r="552" spans="1:6" x14ac:dyDescent="0.3">
      <c r="A552" t="s">
        <v>1414</v>
      </c>
      <c r="B552" t="s">
        <v>1550</v>
      </c>
      <c r="C552" t="s">
        <v>1280</v>
      </c>
      <c r="D552">
        <v>100</v>
      </c>
      <c r="E552">
        <v>275356.8373424997</v>
      </c>
      <c r="F552"/>
    </row>
    <row r="553" spans="1:6" x14ac:dyDescent="0.3">
      <c r="A553" t="s">
        <v>1414</v>
      </c>
      <c r="B553" t="s">
        <v>1553</v>
      </c>
      <c r="C553" t="s">
        <v>1280</v>
      </c>
      <c r="D553">
        <v>100</v>
      </c>
      <c r="E553">
        <v>290177.56320546923</v>
      </c>
      <c r="F553"/>
    </row>
    <row r="554" spans="1:6" x14ac:dyDescent="0.3">
      <c r="A554" t="s">
        <v>1367</v>
      </c>
      <c r="C554" t="s">
        <v>1280</v>
      </c>
      <c r="D554">
        <v>100</v>
      </c>
      <c r="E554">
        <v>227995.0279479484</v>
      </c>
      <c r="F554"/>
    </row>
    <row r="555" spans="1:6" x14ac:dyDescent="0.3">
      <c r="A555" t="s">
        <v>1367</v>
      </c>
      <c r="B555" t="s">
        <v>1398</v>
      </c>
      <c r="C555" t="s">
        <v>1280</v>
      </c>
      <c r="D555">
        <v>100</v>
      </c>
      <c r="E555">
        <v>257224.37719218538</v>
      </c>
      <c r="F555"/>
    </row>
    <row r="556" spans="1:6" x14ac:dyDescent="0.3">
      <c r="A556" t="s">
        <v>1367</v>
      </c>
      <c r="B556" t="s">
        <v>1326</v>
      </c>
      <c r="C556" t="s">
        <v>1280</v>
      </c>
      <c r="D556">
        <v>100</v>
      </c>
      <c r="E556">
        <v>254789.84241582497</v>
      </c>
      <c r="F556"/>
    </row>
    <row r="557" spans="1:6" x14ac:dyDescent="0.3">
      <c r="A557" t="s">
        <v>1367</v>
      </c>
      <c r="B557" t="s">
        <v>1536</v>
      </c>
      <c r="C557" t="s">
        <v>1280</v>
      </c>
      <c r="D557">
        <v>100</v>
      </c>
      <c r="E557">
        <v>308218.04416631995</v>
      </c>
      <c r="F557"/>
    </row>
    <row r="558" spans="1:6" x14ac:dyDescent="0.3">
      <c r="A558" t="s">
        <v>1367</v>
      </c>
      <c r="B558" t="s">
        <v>1537</v>
      </c>
      <c r="C558" t="s">
        <v>1280</v>
      </c>
      <c r="D558">
        <v>100</v>
      </c>
      <c r="E558">
        <v>259098.4636778596</v>
      </c>
      <c r="F558"/>
    </row>
    <row r="559" spans="1:6" x14ac:dyDescent="0.3">
      <c r="A559" t="s">
        <v>1367</v>
      </c>
      <c r="B559" t="s">
        <v>1331</v>
      </c>
      <c r="C559" t="s">
        <v>1280</v>
      </c>
      <c r="D559">
        <v>100</v>
      </c>
      <c r="E559">
        <v>250100.28177067274</v>
      </c>
      <c r="F559"/>
    </row>
    <row r="560" spans="1:6" x14ac:dyDescent="0.3">
      <c r="A560" t="s">
        <v>1367</v>
      </c>
      <c r="B560" t="s">
        <v>1403</v>
      </c>
      <c r="C560" t="s">
        <v>1280</v>
      </c>
      <c r="D560">
        <v>100</v>
      </c>
      <c r="E560">
        <v>675675.3484962784</v>
      </c>
      <c r="F560"/>
    </row>
    <row r="561" spans="1:6" x14ac:dyDescent="0.3">
      <c r="A561" t="s">
        <v>1367</v>
      </c>
      <c r="B561" t="s">
        <v>1335</v>
      </c>
      <c r="C561" t="s">
        <v>1280</v>
      </c>
      <c r="D561">
        <v>100</v>
      </c>
      <c r="E561">
        <v>252499.90424999982</v>
      </c>
      <c r="F561"/>
    </row>
    <row r="562" spans="1:6" x14ac:dyDescent="0.3">
      <c r="A562" t="s">
        <v>1367</v>
      </c>
      <c r="B562" t="s">
        <v>1405</v>
      </c>
      <c r="C562" t="s">
        <v>1280</v>
      </c>
      <c r="D562">
        <v>100</v>
      </c>
      <c r="E562">
        <v>401070.48882661277</v>
      </c>
      <c r="F562"/>
    </row>
    <row r="563" spans="1:6" x14ac:dyDescent="0.3">
      <c r="A563" t="s">
        <v>1367</v>
      </c>
      <c r="B563" t="s">
        <v>1337</v>
      </c>
      <c r="C563" t="s">
        <v>1280</v>
      </c>
      <c r="D563">
        <v>100</v>
      </c>
      <c r="E563">
        <v>358271.51984700037</v>
      </c>
      <c r="F563"/>
    </row>
    <row r="564" spans="1:6" x14ac:dyDescent="0.3">
      <c r="A564" t="s">
        <v>1367</v>
      </c>
      <c r="B564" t="s">
        <v>1407</v>
      </c>
      <c r="C564" t="s">
        <v>1280</v>
      </c>
      <c r="D564">
        <v>100</v>
      </c>
      <c r="E564">
        <v>422793.80173848453</v>
      </c>
      <c r="F564"/>
    </row>
    <row r="565" spans="1:6" x14ac:dyDescent="0.3">
      <c r="A565" t="s">
        <v>1367</v>
      </c>
      <c r="B565" t="s">
        <v>1410</v>
      </c>
      <c r="C565" t="s">
        <v>1280</v>
      </c>
      <c r="D565">
        <v>100</v>
      </c>
      <c r="E565">
        <v>424200.99427788216</v>
      </c>
      <c r="F565"/>
    </row>
    <row r="566" spans="1:6" x14ac:dyDescent="0.3">
      <c r="A566" t="s">
        <v>1367</v>
      </c>
      <c r="B566" t="s">
        <v>1414</v>
      </c>
      <c r="C566" t="s">
        <v>1280</v>
      </c>
      <c r="D566">
        <v>100</v>
      </c>
      <c r="E566">
        <v>348081.63250722142</v>
      </c>
      <c r="F566"/>
    </row>
    <row r="567" spans="1:6" x14ac:dyDescent="0.3">
      <c r="A567" t="s">
        <v>1367</v>
      </c>
      <c r="B567" t="s">
        <v>1367</v>
      </c>
      <c r="C567" t="s">
        <v>1280</v>
      </c>
      <c r="D567">
        <v>100</v>
      </c>
      <c r="E567">
        <v>455990.0558958968</v>
      </c>
      <c r="F567"/>
    </row>
    <row r="568" spans="1:6" x14ac:dyDescent="0.3">
      <c r="A568" t="s">
        <v>1367</v>
      </c>
      <c r="B568" t="s">
        <v>1420</v>
      </c>
      <c r="C568" t="s">
        <v>1280</v>
      </c>
      <c r="D568">
        <v>100</v>
      </c>
      <c r="E568">
        <v>260373.11320213496</v>
      </c>
      <c r="F568"/>
    </row>
    <row r="569" spans="1:6" x14ac:dyDescent="0.3">
      <c r="A569" t="s">
        <v>1367</v>
      </c>
      <c r="B569" t="s">
        <v>1352</v>
      </c>
      <c r="C569" t="s">
        <v>1280</v>
      </c>
      <c r="D569">
        <v>100</v>
      </c>
      <c r="E569">
        <v>257499.61999999968</v>
      </c>
      <c r="F569"/>
    </row>
    <row r="570" spans="1:6" x14ac:dyDescent="0.3">
      <c r="A570" t="s">
        <v>1367</v>
      </c>
      <c r="B570" t="s">
        <v>1369</v>
      </c>
      <c r="C570" t="s">
        <v>1280</v>
      </c>
      <c r="D570">
        <v>100</v>
      </c>
      <c r="E570">
        <v>252499.98749999981</v>
      </c>
      <c r="F570"/>
    </row>
    <row r="571" spans="1:6" x14ac:dyDescent="0.3">
      <c r="A571" t="s">
        <v>1367</v>
      </c>
      <c r="B571" t="s">
        <v>1426</v>
      </c>
      <c r="C571" t="s">
        <v>1280</v>
      </c>
      <c r="D571">
        <v>100</v>
      </c>
      <c r="E571">
        <v>253854.27853649657</v>
      </c>
      <c r="F571"/>
    </row>
    <row r="572" spans="1:6" x14ac:dyDescent="0.3">
      <c r="A572" t="s">
        <v>1367</v>
      </c>
      <c r="B572" t="s">
        <v>1386</v>
      </c>
      <c r="C572" t="s">
        <v>1280</v>
      </c>
      <c r="D572">
        <v>100</v>
      </c>
      <c r="E572">
        <v>250000.80000000045</v>
      </c>
      <c r="F572"/>
    </row>
    <row r="573" spans="1:6" x14ac:dyDescent="0.3">
      <c r="A573" t="s">
        <v>1367</v>
      </c>
      <c r="B573" t="s">
        <v>1429</v>
      </c>
      <c r="C573" t="s">
        <v>1280</v>
      </c>
      <c r="D573">
        <v>100</v>
      </c>
      <c r="E573">
        <v>252272.82649992791</v>
      </c>
      <c r="F573"/>
    </row>
    <row r="574" spans="1:6" x14ac:dyDescent="0.3">
      <c r="A574" t="s">
        <v>1367</v>
      </c>
      <c r="B574" t="s">
        <v>1432</v>
      </c>
      <c r="C574" t="s">
        <v>1280</v>
      </c>
      <c r="D574">
        <v>100</v>
      </c>
      <c r="E574">
        <v>254000.27891870894</v>
      </c>
      <c r="F574"/>
    </row>
    <row r="575" spans="1:6" x14ac:dyDescent="0.3">
      <c r="A575" t="s">
        <v>1367</v>
      </c>
      <c r="B575" t="s">
        <v>1371</v>
      </c>
      <c r="C575" t="s">
        <v>1280</v>
      </c>
      <c r="D575">
        <v>100</v>
      </c>
      <c r="E575">
        <v>251951.92082573968</v>
      </c>
      <c r="F575"/>
    </row>
    <row r="576" spans="1:6" x14ac:dyDescent="0.3">
      <c r="A576" t="s">
        <v>1367</v>
      </c>
      <c r="B576" t="s">
        <v>1434</v>
      </c>
      <c r="C576" t="s">
        <v>1280</v>
      </c>
      <c r="D576">
        <v>100</v>
      </c>
      <c r="E576">
        <v>411533.79629045725</v>
      </c>
      <c r="F576"/>
    </row>
    <row r="577" spans="1:6" x14ac:dyDescent="0.3">
      <c r="A577" t="s">
        <v>1367</v>
      </c>
      <c r="B577" t="s">
        <v>1372</v>
      </c>
      <c r="C577" t="s">
        <v>1280</v>
      </c>
      <c r="D577">
        <v>100</v>
      </c>
      <c r="E577">
        <v>252499.59000000035</v>
      </c>
      <c r="F577"/>
    </row>
    <row r="578" spans="1:6" x14ac:dyDescent="0.3">
      <c r="A578" t="s">
        <v>1367</v>
      </c>
      <c r="B578" t="s">
        <v>1340</v>
      </c>
      <c r="C578" t="s">
        <v>1280</v>
      </c>
      <c r="D578">
        <v>100</v>
      </c>
      <c r="E578">
        <v>254844.70839472071</v>
      </c>
      <c r="F578"/>
    </row>
    <row r="579" spans="1:6" x14ac:dyDescent="0.3">
      <c r="A579" t="s">
        <v>1367</v>
      </c>
      <c r="B579" t="s">
        <v>1375</v>
      </c>
      <c r="C579" t="s">
        <v>1280</v>
      </c>
      <c r="D579">
        <v>100</v>
      </c>
      <c r="E579">
        <v>252499.75</v>
      </c>
      <c r="F579"/>
    </row>
    <row r="580" spans="1:6" x14ac:dyDescent="0.3">
      <c r="A580" t="s">
        <v>1367</v>
      </c>
      <c r="B580" t="s">
        <v>1343</v>
      </c>
      <c r="C580" t="s">
        <v>1280</v>
      </c>
      <c r="D580">
        <v>100</v>
      </c>
      <c r="E580">
        <v>249999.88500000001</v>
      </c>
      <c r="F580"/>
    </row>
    <row r="581" spans="1:6" x14ac:dyDescent="0.3">
      <c r="A581" t="s">
        <v>1367</v>
      </c>
      <c r="B581" t="s">
        <v>1436</v>
      </c>
      <c r="C581" t="s">
        <v>1280</v>
      </c>
      <c r="D581">
        <v>100</v>
      </c>
      <c r="E581">
        <v>499999.50137777632</v>
      </c>
      <c r="F581"/>
    </row>
    <row r="582" spans="1:6" x14ac:dyDescent="0.3">
      <c r="A582" t="s">
        <v>1367</v>
      </c>
      <c r="B582" t="s">
        <v>1376</v>
      </c>
      <c r="C582" t="s">
        <v>1280</v>
      </c>
      <c r="D582">
        <v>100</v>
      </c>
      <c r="E582">
        <v>240629.36037574185</v>
      </c>
      <c r="F582"/>
    </row>
    <row r="583" spans="1:6" x14ac:dyDescent="0.3">
      <c r="A583" t="s">
        <v>1367</v>
      </c>
      <c r="B583" t="s">
        <v>1355</v>
      </c>
      <c r="C583" t="s">
        <v>1280</v>
      </c>
      <c r="D583">
        <v>100</v>
      </c>
      <c r="E583">
        <v>290846.10533382947</v>
      </c>
      <c r="F583"/>
    </row>
    <row r="584" spans="1:6" x14ac:dyDescent="0.3">
      <c r="A584" t="s">
        <v>1367</v>
      </c>
      <c r="B584" t="s">
        <v>1437</v>
      </c>
      <c r="C584" t="s">
        <v>1280</v>
      </c>
      <c r="D584">
        <v>100</v>
      </c>
      <c r="E584">
        <v>253404.64592846815</v>
      </c>
      <c r="F584"/>
    </row>
    <row r="585" spans="1:6" x14ac:dyDescent="0.3">
      <c r="A585" t="s">
        <v>1367</v>
      </c>
      <c r="B585" t="s">
        <v>1440</v>
      </c>
      <c r="C585" t="s">
        <v>1280</v>
      </c>
      <c r="D585">
        <v>100</v>
      </c>
      <c r="E585">
        <v>252163.2474212026</v>
      </c>
      <c r="F585"/>
    </row>
    <row r="586" spans="1:6" x14ac:dyDescent="0.3">
      <c r="A586" t="s">
        <v>1367</v>
      </c>
      <c r="B586" t="s">
        <v>1442</v>
      </c>
      <c r="C586" t="s">
        <v>1280</v>
      </c>
      <c r="D586">
        <v>100</v>
      </c>
      <c r="E586">
        <v>256607.42440620513</v>
      </c>
      <c r="F586"/>
    </row>
    <row r="587" spans="1:6" x14ac:dyDescent="0.3">
      <c r="A587" t="s">
        <v>1367</v>
      </c>
      <c r="B587" t="s">
        <v>1395</v>
      </c>
      <c r="C587" t="s">
        <v>1280</v>
      </c>
      <c r="D587">
        <v>100</v>
      </c>
      <c r="E587">
        <v>251353.97802323932</v>
      </c>
      <c r="F587"/>
    </row>
    <row r="588" spans="1:6" x14ac:dyDescent="0.3">
      <c r="A588" t="s">
        <v>1367</v>
      </c>
      <c r="B588" t="s">
        <v>1389</v>
      </c>
      <c r="C588" t="s">
        <v>1280</v>
      </c>
      <c r="D588">
        <v>100</v>
      </c>
      <c r="E588">
        <v>313451.61551182845</v>
      </c>
      <c r="F588"/>
    </row>
    <row r="589" spans="1:6" x14ac:dyDescent="0.3">
      <c r="A589" t="s">
        <v>1367</v>
      </c>
      <c r="B589" t="s">
        <v>1377</v>
      </c>
      <c r="C589" t="s">
        <v>1280</v>
      </c>
      <c r="D589">
        <v>100</v>
      </c>
      <c r="E589">
        <v>416363.91531082161</v>
      </c>
      <c r="F589"/>
    </row>
    <row r="590" spans="1:6" x14ac:dyDescent="0.3">
      <c r="A590" t="s">
        <v>1367</v>
      </c>
      <c r="B590" t="s">
        <v>1392</v>
      </c>
      <c r="C590" t="s">
        <v>1280</v>
      </c>
      <c r="D590">
        <v>100</v>
      </c>
      <c r="E590">
        <v>573032.59658032202</v>
      </c>
      <c r="F590"/>
    </row>
    <row r="591" spans="1:6" x14ac:dyDescent="0.3">
      <c r="A591" t="s">
        <v>1367</v>
      </c>
      <c r="B591" t="s">
        <v>1392</v>
      </c>
      <c r="C591" t="s">
        <v>1280</v>
      </c>
      <c r="D591">
        <v>100</v>
      </c>
      <c r="E591">
        <v>573032.59658032202</v>
      </c>
      <c r="F591"/>
    </row>
    <row r="592" spans="1:6" x14ac:dyDescent="0.3">
      <c r="A592" t="s">
        <v>1367</v>
      </c>
      <c r="B592" t="s">
        <v>1345</v>
      </c>
      <c r="C592" t="s">
        <v>1280</v>
      </c>
      <c r="D592">
        <v>100</v>
      </c>
      <c r="E592">
        <v>281018.45086363138</v>
      </c>
      <c r="F592"/>
    </row>
    <row r="593" spans="1:6" x14ac:dyDescent="0.3">
      <c r="A593" t="s">
        <v>1367</v>
      </c>
      <c r="B593" t="s">
        <v>1382</v>
      </c>
      <c r="C593" t="s">
        <v>1280</v>
      </c>
      <c r="D593">
        <v>100</v>
      </c>
      <c r="E593">
        <v>270330.89726058557</v>
      </c>
      <c r="F593"/>
    </row>
    <row r="594" spans="1:6" x14ac:dyDescent="0.3">
      <c r="A594" t="s">
        <v>1367</v>
      </c>
      <c r="B594" t="s">
        <v>1384</v>
      </c>
      <c r="C594" t="s">
        <v>1280</v>
      </c>
      <c r="D594">
        <v>100</v>
      </c>
      <c r="E594">
        <v>291434.4071522546</v>
      </c>
      <c r="F594"/>
    </row>
    <row r="595" spans="1:6" x14ac:dyDescent="0.3">
      <c r="A595" t="s">
        <v>1367</v>
      </c>
      <c r="B595" t="s">
        <v>1360</v>
      </c>
      <c r="C595" t="s">
        <v>1280</v>
      </c>
      <c r="D595">
        <v>100</v>
      </c>
      <c r="E595">
        <v>252499.99</v>
      </c>
      <c r="F595"/>
    </row>
    <row r="596" spans="1:6" x14ac:dyDescent="0.3">
      <c r="A596" t="s">
        <v>1367</v>
      </c>
      <c r="B596" t="s">
        <v>1446</v>
      </c>
      <c r="C596" t="s">
        <v>1280</v>
      </c>
      <c r="D596">
        <v>100</v>
      </c>
      <c r="E596">
        <v>255720.02420759352</v>
      </c>
      <c r="F596"/>
    </row>
    <row r="597" spans="1:6" x14ac:dyDescent="0.3">
      <c r="A597" t="s">
        <v>1367</v>
      </c>
      <c r="B597" t="s">
        <v>1363</v>
      </c>
      <c r="C597" t="s">
        <v>1280</v>
      </c>
      <c r="D597">
        <v>100</v>
      </c>
      <c r="E597">
        <v>329045.79176119698</v>
      </c>
      <c r="F597"/>
    </row>
    <row r="598" spans="1:6" x14ac:dyDescent="0.3">
      <c r="A598" t="s">
        <v>1367</v>
      </c>
      <c r="B598" t="s">
        <v>1550</v>
      </c>
      <c r="C598" t="s">
        <v>1280</v>
      </c>
      <c r="D598">
        <v>100</v>
      </c>
      <c r="E598">
        <v>281617.0435559905</v>
      </c>
      <c r="F598"/>
    </row>
    <row r="599" spans="1:6" x14ac:dyDescent="0.3">
      <c r="A599" t="s">
        <v>1367</v>
      </c>
      <c r="B599" t="s">
        <v>1553</v>
      </c>
      <c r="C599" t="s">
        <v>1280</v>
      </c>
      <c r="D599">
        <v>100</v>
      </c>
      <c r="E599">
        <v>307932.47722571972</v>
      </c>
      <c r="F599"/>
    </row>
    <row r="600" spans="1:6" x14ac:dyDescent="0.3">
      <c r="A600" t="s">
        <v>1420</v>
      </c>
      <c r="C600" t="s">
        <v>1280</v>
      </c>
      <c r="D600">
        <v>100</v>
      </c>
      <c r="E600">
        <v>250000</v>
      </c>
      <c r="F600"/>
    </row>
    <row r="601" spans="1:6" x14ac:dyDescent="0.3">
      <c r="A601" t="s">
        <v>1420</v>
      </c>
      <c r="B601" t="s">
        <v>1398</v>
      </c>
      <c r="C601" t="s">
        <v>1280</v>
      </c>
      <c r="D601">
        <v>100</v>
      </c>
      <c r="E601">
        <v>263670.84019134199</v>
      </c>
      <c r="F601"/>
    </row>
    <row r="602" spans="1:6" x14ac:dyDescent="0.3">
      <c r="A602" t="s">
        <v>1420</v>
      </c>
      <c r="B602" t="s">
        <v>1326</v>
      </c>
      <c r="C602" t="s">
        <v>1280</v>
      </c>
      <c r="D602">
        <v>100</v>
      </c>
      <c r="E602">
        <v>270159.81783117721</v>
      </c>
      <c r="F602"/>
    </row>
    <row r="603" spans="1:6" x14ac:dyDescent="0.3">
      <c r="A603" t="s">
        <v>1420</v>
      </c>
      <c r="B603" t="s">
        <v>1536</v>
      </c>
      <c r="C603" t="s">
        <v>1280</v>
      </c>
      <c r="D603">
        <v>100</v>
      </c>
      <c r="E603">
        <v>288266.01207723166</v>
      </c>
      <c r="F603"/>
    </row>
    <row r="604" spans="1:6" x14ac:dyDescent="0.3">
      <c r="A604" t="s">
        <v>1420</v>
      </c>
      <c r="B604" t="s">
        <v>1537</v>
      </c>
      <c r="C604" t="s">
        <v>1280</v>
      </c>
      <c r="D604">
        <v>100</v>
      </c>
      <c r="E604">
        <v>319657.20881100174</v>
      </c>
      <c r="F604"/>
    </row>
    <row r="605" spans="1:6" x14ac:dyDescent="0.3">
      <c r="A605" t="s">
        <v>1420</v>
      </c>
      <c r="B605" t="s">
        <v>1331</v>
      </c>
      <c r="C605" t="s">
        <v>1280</v>
      </c>
      <c r="D605">
        <v>100</v>
      </c>
      <c r="E605">
        <v>264430.01703474653</v>
      </c>
      <c r="F605"/>
    </row>
    <row r="606" spans="1:6" x14ac:dyDescent="0.3">
      <c r="A606" t="s">
        <v>1420</v>
      </c>
      <c r="B606" t="s">
        <v>1403</v>
      </c>
      <c r="C606" t="s">
        <v>1280</v>
      </c>
      <c r="D606">
        <v>100</v>
      </c>
      <c r="E606">
        <v>685164.22626457189</v>
      </c>
      <c r="F606"/>
    </row>
    <row r="607" spans="1:6" x14ac:dyDescent="0.3">
      <c r="A607" t="s">
        <v>1420</v>
      </c>
      <c r="B607" t="s">
        <v>1335</v>
      </c>
      <c r="C607" t="s">
        <v>1280</v>
      </c>
      <c r="D607">
        <v>100</v>
      </c>
      <c r="E607">
        <v>260895.93868724286</v>
      </c>
      <c r="F607"/>
    </row>
    <row r="608" spans="1:6" x14ac:dyDescent="0.3">
      <c r="A608" t="s">
        <v>1420</v>
      </c>
      <c r="B608" t="s">
        <v>1405</v>
      </c>
      <c r="C608" t="s">
        <v>1280</v>
      </c>
      <c r="D608">
        <v>100</v>
      </c>
      <c r="E608">
        <v>258830.16289341755</v>
      </c>
      <c r="F608"/>
    </row>
    <row r="609" spans="1:6" x14ac:dyDescent="0.3">
      <c r="A609" t="s">
        <v>1420</v>
      </c>
      <c r="B609" t="s">
        <v>1337</v>
      </c>
      <c r="C609" t="s">
        <v>1280</v>
      </c>
      <c r="D609">
        <v>100</v>
      </c>
      <c r="E609">
        <v>255438.72207368203</v>
      </c>
      <c r="F609"/>
    </row>
    <row r="610" spans="1:6" x14ac:dyDescent="0.3">
      <c r="A610" t="s">
        <v>1420</v>
      </c>
      <c r="B610" t="s">
        <v>1407</v>
      </c>
      <c r="C610" t="s">
        <v>1280</v>
      </c>
      <c r="D610">
        <v>100</v>
      </c>
      <c r="E610">
        <v>261944.94441750002</v>
      </c>
      <c r="F610"/>
    </row>
    <row r="611" spans="1:6" x14ac:dyDescent="0.3">
      <c r="A611" t="s">
        <v>1420</v>
      </c>
      <c r="B611" t="s">
        <v>1410</v>
      </c>
      <c r="C611" t="s">
        <v>1280</v>
      </c>
      <c r="D611">
        <v>100</v>
      </c>
      <c r="E611">
        <v>276686.2898290942</v>
      </c>
      <c r="F611"/>
    </row>
    <row r="612" spans="1:6" x14ac:dyDescent="0.3">
      <c r="A612" t="s">
        <v>1420</v>
      </c>
      <c r="B612" t="s">
        <v>1414</v>
      </c>
      <c r="C612" t="s">
        <v>1280</v>
      </c>
      <c r="D612">
        <v>100</v>
      </c>
      <c r="E612">
        <v>253363.72343304104</v>
      </c>
      <c r="F612"/>
    </row>
    <row r="613" spans="1:6" x14ac:dyDescent="0.3">
      <c r="A613" t="s">
        <v>1420</v>
      </c>
      <c r="B613" t="s">
        <v>1367</v>
      </c>
      <c r="C613" t="s">
        <v>1280</v>
      </c>
      <c r="D613">
        <v>100</v>
      </c>
      <c r="E613">
        <v>260373.11320213496</v>
      </c>
      <c r="F613"/>
    </row>
    <row r="614" spans="1:6" x14ac:dyDescent="0.3">
      <c r="A614" t="s">
        <v>1420</v>
      </c>
      <c r="B614" t="s">
        <v>1420</v>
      </c>
      <c r="C614" t="s">
        <v>1280</v>
      </c>
      <c r="D614">
        <v>100</v>
      </c>
      <c r="E614">
        <v>500000</v>
      </c>
      <c r="F614"/>
    </row>
    <row r="615" spans="1:6" x14ac:dyDescent="0.3">
      <c r="A615" t="s">
        <v>1420</v>
      </c>
      <c r="B615" t="s">
        <v>1352</v>
      </c>
      <c r="C615" t="s">
        <v>1280</v>
      </c>
      <c r="D615">
        <v>100</v>
      </c>
      <c r="E615">
        <v>278640.10632868478</v>
      </c>
      <c r="F615"/>
    </row>
    <row r="616" spans="1:6" x14ac:dyDescent="0.3">
      <c r="A616" t="s">
        <v>1420</v>
      </c>
      <c r="B616" t="s">
        <v>1369</v>
      </c>
      <c r="C616" t="s">
        <v>1280</v>
      </c>
      <c r="D616">
        <v>100</v>
      </c>
      <c r="E616">
        <v>275187.38136082568</v>
      </c>
      <c r="F616"/>
    </row>
    <row r="617" spans="1:6" x14ac:dyDescent="0.3">
      <c r="A617" t="s">
        <v>1420</v>
      </c>
      <c r="B617" t="s">
        <v>1426</v>
      </c>
      <c r="C617" t="s">
        <v>1280</v>
      </c>
      <c r="D617">
        <v>100</v>
      </c>
      <c r="E617">
        <v>272594.07372706273</v>
      </c>
      <c r="F617"/>
    </row>
    <row r="618" spans="1:6" x14ac:dyDescent="0.3">
      <c r="A618" t="s">
        <v>1420</v>
      </c>
      <c r="B618" t="s">
        <v>1386</v>
      </c>
      <c r="C618" t="s">
        <v>1280</v>
      </c>
      <c r="D618">
        <v>100</v>
      </c>
      <c r="E618">
        <v>261231.03213491236</v>
      </c>
      <c r="F618"/>
    </row>
    <row r="619" spans="1:6" x14ac:dyDescent="0.3">
      <c r="A619" t="s">
        <v>1420</v>
      </c>
      <c r="B619" t="s">
        <v>1429</v>
      </c>
      <c r="C619" t="s">
        <v>1280</v>
      </c>
      <c r="D619">
        <v>100</v>
      </c>
      <c r="E619">
        <v>266212.9340618719</v>
      </c>
      <c r="F619"/>
    </row>
    <row r="620" spans="1:6" x14ac:dyDescent="0.3">
      <c r="A620" t="s">
        <v>1420</v>
      </c>
      <c r="B620" t="s">
        <v>1432</v>
      </c>
      <c r="C620" t="s">
        <v>1280</v>
      </c>
      <c r="D620">
        <v>100</v>
      </c>
      <c r="E620">
        <v>486754.42651070253</v>
      </c>
      <c r="F620"/>
    </row>
    <row r="621" spans="1:6" x14ac:dyDescent="0.3">
      <c r="A621" t="s">
        <v>1420</v>
      </c>
      <c r="B621" t="s">
        <v>1371</v>
      </c>
      <c r="C621" t="s">
        <v>1280</v>
      </c>
      <c r="D621">
        <v>100</v>
      </c>
      <c r="E621">
        <v>399412.62987915683</v>
      </c>
      <c r="F621"/>
    </row>
    <row r="622" spans="1:6" x14ac:dyDescent="0.3">
      <c r="A622" t="s">
        <v>1420</v>
      </c>
      <c r="B622" t="s">
        <v>1434</v>
      </c>
      <c r="C622" t="s">
        <v>1280</v>
      </c>
      <c r="D622">
        <v>100</v>
      </c>
      <c r="E622">
        <v>268286.72962528397</v>
      </c>
      <c r="F622"/>
    </row>
    <row r="623" spans="1:6" x14ac:dyDescent="0.3">
      <c r="A623" t="s">
        <v>1420</v>
      </c>
      <c r="B623" t="s">
        <v>1372</v>
      </c>
      <c r="C623" t="s">
        <v>1280</v>
      </c>
      <c r="D623">
        <v>100</v>
      </c>
      <c r="E623">
        <v>483588.9194605496</v>
      </c>
      <c r="F623"/>
    </row>
    <row r="624" spans="1:6" x14ac:dyDescent="0.3">
      <c r="A624" t="s">
        <v>1420</v>
      </c>
      <c r="B624" t="s">
        <v>1340</v>
      </c>
      <c r="C624" t="s">
        <v>1280</v>
      </c>
      <c r="D624">
        <v>100</v>
      </c>
      <c r="E624">
        <v>282830.48373854387</v>
      </c>
      <c r="F624"/>
    </row>
    <row r="625" spans="1:6" x14ac:dyDescent="0.3">
      <c r="A625" t="s">
        <v>1420</v>
      </c>
      <c r="B625" t="s">
        <v>1375</v>
      </c>
      <c r="C625" t="s">
        <v>1280</v>
      </c>
      <c r="D625">
        <v>100</v>
      </c>
      <c r="E625">
        <v>253125</v>
      </c>
      <c r="F625"/>
    </row>
    <row r="626" spans="1:6" x14ac:dyDescent="0.3">
      <c r="A626" t="s">
        <v>1420</v>
      </c>
      <c r="B626" t="s">
        <v>1343</v>
      </c>
      <c r="C626" t="s">
        <v>1280</v>
      </c>
      <c r="D626">
        <v>100</v>
      </c>
      <c r="E626">
        <v>261536.88220335435</v>
      </c>
      <c r="F626"/>
    </row>
    <row r="627" spans="1:6" x14ac:dyDescent="0.3">
      <c r="A627" t="s">
        <v>1420</v>
      </c>
      <c r="B627" t="s">
        <v>1436</v>
      </c>
      <c r="C627" t="s">
        <v>1280</v>
      </c>
      <c r="D627">
        <v>100</v>
      </c>
      <c r="E627">
        <v>507409.49602095445</v>
      </c>
      <c r="F627"/>
    </row>
    <row r="628" spans="1:6" x14ac:dyDescent="0.3">
      <c r="A628" t="s">
        <v>1420</v>
      </c>
      <c r="B628" t="s">
        <v>1376</v>
      </c>
      <c r="C628" t="s">
        <v>1280</v>
      </c>
      <c r="D628">
        <v>100</v>
      </c>
      <c r="E628">
        <v>250000</v>
      </c>
      <c r="F628"/>
    </row>
    <row r="629" spans="1:6" x14ac:dyDescent="0.3">
      <c r="A629" t="s">
        <v>1420</v>
      </c>
      <c r="B629" t="s">
        <v>1355</v>
      </c>
      <c r="C629" t="s">
        <v>1280</v>
      </c>
      <c r="D629">
        <v>100</v>
      </c>
      <c r="E629">
        <v>257879.94603714481</v>
      </c>
      <c r="F629"/>
    </row>
    <row r="630" spans="1:6" x14ac:dyDescent="0.3">
      <c r="A630" t="s">
        <v>1420</v>
      </c>
      <c r="B630" t="s">
        <v>1437</v>
      </c>
      <c r="C630" t="s">
        <v>1280</v>
      </c>
      <c r="D630">
        <v>100</v>
      </c>
      <c r="E630">
        <v>269244.15099086915</v>
      </c>
      <c r="F630"/>
    </row>
    <row r="631" spans="1:6" x14ac:dyDescent="0.3">
      <c r="A631" t="s">
        <v>1420</v>
      </c>
      <c r="B631" t="s">
        <v>1440</v>
      </c>
      <c r="C631" t="s">
        <v>1280</v>
      </c>
      <c r="D631">
        <v>100</v>
      </c>
      <c r="E631">
        <v>269322.41506649076</v>
      </c>
      <c r="F631"/>
    </row>
    <row r="632" spans="1:6" x14ac:dyDescent="0.3">
      <c r="A632" t="s">
        <v>1420</v>
      </c>
      <c r="B632" t="s">
        <v>1442</v>
      </c>
      <c r="C632" t="s">
        <v>1280</v>
      </c>
      <c r="D632">
        <v>100</v>
      </c>
      <c r="E632">
        <v>271204.93924642581</v>
      </c>
      <c r="F632"/>
    </row>
    <row r="633" spans="1:6" x14ac:dyDescent="0.3">
      <c r="A633" t="s">
        <v>1420</v>
      </c>
      <c r="B633" t="s">
        <v>1395</v>
      </c>
      <c r="C633" t="s">
        <v>1280</v>
      </c>
      <c r="D633">
        <v>100</v>
      </c>
      <c r="E633">
        <v>262359.45263663365</v>
      </c>
      <c r="F633"/>
    </row>
    <row r="634" spans="1:6" x14ac:dyDescent="0.3">
      <c r="A634" t="s">
        <v>1420</v>
      </c>
      <c r="B634" t="s">
        <v>1389</v>
      </c>
      <c r="C634" t="s">
        <v>1280</v>
      </c>
      <c r="D634">
        <v>100</v>
      </c>
      <c r="E634">
        <v>261215.5845425</v>
      </c>
      <c r="F634"/>
    </row>
    <row r="635" spans="1:6" x14ac:dyDescent="0.3">
      <c r="A635" t="s">
        <v>1420</v>
      </c>
      <c r="B635" t="s">
        <v>1377</v>
      </c>
      <c r="C635" t="s">
        <v>1280</v>
      </c>
      <c r="D635">
        <v>100</v>
      </c>
      <c r="E635">
        <v>257591.33563448035</v>
      </c>
      <c r="F635"/>
    </row>
    <row r="636" spans="1:6" x14ac:dyDescent="0.3">
      <c r="A636" t="s">
        <v>1420</v>
      </c>
      <c r="B636" t="s">
        <v>1392</v>
      </c>
      <c r="C636" t="s">
        <v>1280</v>
      </c>
      <c r="D636">
        <v>100</v>
      </c>
      <c r="E636">
        <v>517961.55013555259</v>
      </c>
      <c r="F636"/>
    </row>
    <row r="637" spans="1:6" x14ac:dyDescent="0.3">
      <c r="A637" t="s">
        <v>1420</v>
      </c>
      <c r="B637" t="s">
        <v>1392</v>
      </c>
      <c r="C637" t="s">
        <v>1280</v>
      </c>
      <c r="D637">
        <v>100</v>
      </c>
      <c r="E637">
        <v>517961.55013555259</v>
      </c>
      <c r="F637"/>
    </row>
    <row r="638" spans="1:6" x14ac:dyDescent="0.3">
      <c r="A638" t="s">
        <v>1420</v>
      </c>
      <c r="B638" t="s">
        <v>1345</v>
      </c>
      <c r="C638" t="s">
        <v>1280</v>
      </c>
      <c r="D638">
        <v>100</v>
      </c>
      <c r="E638">
        <v>253211.03682900243</v>
      </c>
      <c r="F638"/>
    </row>
    <row r="639" spans="1:6" x14ac:dyDescent="0.3">
      <c r="A639" t="s">
        <v>1420</v>
      </c>
      <c r="B639" t="s">
        <v>1382</v>
      </c>
      <c r="C639" t="s">
        <v>1280</v>
      </c>
      <c r="D639">
        <v>100</v>
      </c>
      <c r="E639">
        <v>255417.08944649051</v>
      </c>
      <c r="F639"/>
    </row>
    <row r="640" spans="1:6" x14ac:dyDescent="0.3">
      <c r="A640" t="s">
        <v>1420</v>
      </c>
      <c r="B640" t="s">
        <v>1384</v>
      </c>
      <c r="C640" t="s">
        <v>1280</v>
      </c>
      <c r="D640">
        <v>100</v>
      </c>
      <c r="E640">
        <v>276654.16682193521</v>
      </c>
      <c r="F640"/>
    </row>
    <row r="641" spans="1:6" x14ac:dyDescent="0.3">
      <c r="A641" t="s">
        <v>1420</v>
      </c>
      <c r="B641" t="s">
        <v>1360</v>
      </c>
      <c r="C641" t="s">
        <v>1280</v>
      </c>
      <c r="D641">
        <v>100</v>
      </c>
      <c r="E641">
        <v>279131.65562872466</v>
      </c>
      <c r="F641"/>
    </row>
    <row r="642" spans="1:6" x14ac:dyDescent="0.3">
      <c r="A642" t="s">
        <v>1420</v>
      </c>
      <c r="B642" t="s">
        <v>1446</v>
      </c>
      <c r="C642" t="s">
        <v>1280</v>
      </c>
      <c r="D642">
        <v>100</v>
      </c>
      <c r="E642">
        <v>289723.60668208933</v>
      </c>
      <c r="F642"/>
    </row>
    <row r="643" spans="1:6" x14ac:dyDescent="0.3">
      <c r="A643" t="s">
        <v>1420</v>
      </c>
      <c r="B643" t="s">
        <v>1363</v>
      </c>
      <c r="C643" t="s">
        <v>1280</v>
      </c>
      <c r="D643">
        <v>100</v>
      </c>
      <c r="E643">
        <v>285650.09064296592</v>
      </c>
      <c r="F643"/>
    </row>
    <row r="644" spans="1:6" x14ac:dyDescent="0.3">
      <c r="A644" t="s">
        <v>1420</v>
      </c>
      <c r="B644" t="s">
        <v>1550</v>
      </c>
      <c r="C644" t="s">
        <v>1280</v>
      </c>
      <c r="D644">
        <v>100</v>
      </c>
      <c r="E644">
        <v>312409.93160190957</v>
      </c>
      <c r="F644"/>
    </row>
    <row r="645" spans="1:6" x14ac:dyDescent="0.3">
      <c r="A645" t="s">
        <v>1420</v>
      </c>
      <c r="B645" t="s">
        <v>1553</v>
      </c>
      <c r="C645" t="s">
        <v>1280</v>
      </c>
      <c r="D645">
        <v>100</v>
      </c>
      <c r="E645">
        <v>276733.92956474522</v>
      </c>
      <c r="F645"/>
    </row>
    <row r="646" spans="1:6" x14ac:dyDescent="0.3">
      <c r="A646" t="s">
        <v>1352</v>
      </c>
      <c r="C646" t="s">
        <v>1280</v>
      </c>
      <c r="D646">
        <v>100</v>
      </c>
      <c r="E646">
        <v>249999.6499999997</v>
      </c>
      <c r="F646"/>
    </row>
    <row r="647" spans="1:6" x14ac:dyDescent="0.3">
      <c r="A647" t="s">
        <v>1352</v>
      </c>
      <c r="B647" t="s">
        <v>1398</v>
      </c>
      <c r="C647" t="s">
        <v>1280</v>
      </c>
      <c r="D647">
        <v>100</v>
      </c>
      <c r="E647">
        <v>270900.88110472908</v>
      </c>
      <c r="F647"/>
    </row>
    <row r="648" spans="1:6" x14ac:dyDescent="0.3">
      <c r="A648" t="s">
        <v>1352</v>
      </c>
      <c r="B648" t="s">
        <v>1326</v>
      </c>
      <c r="C648" t="s">
        <v>1280</v>
      </c>
      <c r="D648">
        <v>100</v>
      </c>
      <c r="E648">
        <v>460681.97754288657</v>
      </c>
      <c r="F648"/>
    </row>
    <row r="649" spans="1:6" x14ac:dyDescent="0.3">
      <c r="A649" t="s">
        <v>1352</v>
      </c>
      <c r="B649" t="s">
        <v>1536</v>
      </c>
      <c r="C649" t="s">
        <v>1280</v>
      </c>
      <c r="D649">
        <v>100</v>
      </c>
      <c r="E649">
        <v>453394.06655616028</v>
      </c>
      <c r="F649"/>
    </row>
    <row r="650" spans="1:6" x14ac:dyDescent="0.3">
      <c r="A650" t="s">
        <v>1352</v>
      </c>
      <c r="B650" t="s">
        <v>1537</v>
      </c>
      <c r="C650" t="s">
        <v>1280</v>
      </c>
      <c r="D650">
        <v>100</v>
      </c>
      <c r="E650">
        <v>311423.17024181271</v>
      </c>
      <c r="F650"/>
    </row>
    <row r="651" spans="1:6" x14ac:dyDescent="0.3">
      <c r="A651" t="s">
        <v>1352</v>
      </c>
      <c r="B651" t="s">
        <v>1331</v>
      </c>
      <c r="C651" t="s">
        <v>1280</v>
      </c>
      <c r="D651">
        <v>100</v>
      </c>
      <c r="E651">
        <v>316504.62388786959</v>
      </c>
      <c r="F651"/>
    </row>
    <row r="652" spans="1:6" x14ac:dyDescent="0.3">
      <c r="A652" t="s">
        <v>1352</v>
      </c>
      <c r="B652" t="s">
        <v>1403</v>
      </c>
      <c r="C652" t="s">
        <v>1280</v>
      </c>
      <c r="D652">
        <v>100</v>
      </c>
      <c r="E652">
        <v>796069.10882808606</v>
      </c>
      <c r="F652"/>
    </row>
    <row r="653" spans="1:6" x14ac:dyDescent="0.3">
      <c r="A653" t="s">
        <v>1352</v>
      </c>
      <c r="B653" t="s">
        <v>1335</v>
      </c>
      <c r="C653" t="s">
        <v>1280</v>
      </c>
      <c r="D653">
        <v>100</v>
      </c>
      <c r="E653">
        <v>374013.38567625359</v>
      </c>
      <c r="F653"/>
    </row>
    <row r="654" spans="1:6" x14ac:dyDescent="0.3">
      <c r="A654" t="s">
        <v>1352</v>
      </c>
      <c r="B654" t="s">
        <v>1405</v>
      </c>
      <c r="C654" t="s">
        <v>1280</v>
      </c>
      <c r="D654">
        <v>100</v>
      </c>
      <c r="E654">
        <v>259671.4363164907</v>
      </c>
      <c r="F654"/>
    </row>
    <row r="655" spans="1:6" x14ac:dyDescent="0.3">
      <c r="A655" t="s">
        <v>1352</v>
      </c>
      <c r="B655" t="s">
        <v>1337</v>
      </c>
      <c r="C655" t="s">
        <v>1280</v>
      </c>
      <c r="D655">
        <v>100</v>
      </c>
      <c r="E655">
        <v>277629.81909007079</v>
      </c>
      <c r="F655"/>
    </row>
    <row r="656" spans="1:6" x14ac:dyDescent="0.3">
      <c r="A656" t="s">
        <v>1352</v>
      </c>
      <c r="B656" t="s">
        <v>1407</v>
      </c>
      <c r="C656" t="s">
        <v>1280</v>
      </c>
      <c r="D656">
        <v>100</v>
      </c>
      <c r="E656">
        <v>257500.4895</v>
      </c>
      <c r="F656"/>
    </row>
    <row r="657" spans="1:6" x14ac:dyDescent="0.3">
      <c r="A657" t="s">
        <v>1352</v>
      </c>
      <c r="B657" t="s">
        <v>1410</v>
      </c>
      <c r="C657" t="s">
        <v>1280</v>
      </c>
      <c r="D657">
        <v>100</v>
      </c>
      <c r="E657">
        <v>266187.97330983391</v>
      </c>
      <c r="F657"/>
    </row>
    <row r="658" spans="1:6" x14ac:dyDescent="0.3">
      <c r="A658" t="s">
        <v>1352</v>
      </c>
      <c r="B658" t="s">
        <v>1414</v>
      </c>
      <c r="C658" t="s">
        <v>1280</v>
      </c>
      <c r="D658">
        <v>100</v>
      </c>
      <c r="E658">
        <v>257499.68549999953</v>
      </c>
      <c r="F658"/>
    </row>
    <row r="659" spans="1:6" x14ac:dyDescent="0.3">
      <c r="A659" t="s">
        <v>1352</v>
      </c>
      <c r="B659" t="s">
        <v>1367</v>
      </c>
      <c r="C659" t="s">
        <v>1280</v>
      </c>
      <c r="D659">
        <v>100</v>
      </c>
      <c r="E659">
        <v>257499.61999999968</v>
      </c>
      <c r="F659"/>
    </row>
    <row r="660" spans="1:6" x14ac:dyDescent="0.3">
      <c r="A660" t="s">
        <v>1352</v>
      </c>
      <c r="B660" t="s">
        <v>1420</v>
      </c>
      <c r="C660" t="s">
        <v>1280</v>
      </c>
      <c r="D660">
        <v>100</v>
      </c>
      <c r="E660">
        <v>278640.10632868478</v>
      </c>
      <c r="F660"/>
    </row>
    <row r="661" spans="1:6" x14ac:dyDescent="0.3">
      <c r="A661" t="s">
        <v>1352</v>
      </c>
      <c r="B661" t="s">
        <v>1352</v>
      </c>
      <c r="C661" t="s">
        <v>1280</v>
      </c>
      <c r="D661">
        <v>100</v>
      </c>
      <c r="E661">
        <v>499999.29999999941</v>
      </c>
      <c r="F661"/>
    </row>
    <row r="662" spans="1:6" x14ac:dyDescent="0.3">
      <c r="A662" t="s">
        <v>1352</v>
      </c>
      <c r="B662" t="s">
        <v>1369</v>
      </c>
      <c r="C662" t="s">
        <v>1280</v>
      </c>
      <c r="D662">
        <v>100</v>
      </c>
      <c r="E662">
        <v>281856.51812730095</v>
      </c>
      <c r="F662"/>
    </row>
    <row r="663" spans="1:6" x14ac:dyDescent="0.3">
      <c r="A663" t="s">
        <v>1352</v>
      </c>
      <c r="B663" t="s">
        <v>1426</v>
      </c>
      <c r="C663" t="s">
        <v>1280</v>
      </c>
      <c r="D663">
        <v>100</v>
      </c>
      <c r="E663">
        <v>270600.72505244974</v>
      </c>
      <c r="F663"/>
    </row>
    <row r="664" spans="1:6" x14ac:dyDescent="0.3">
      <c r="A664" t="s">
        <v>1352</v>
      </c>
      <c r="B664" t="s">
        <v>1386</v>
      </c>
      <c r="C664" t="s">
        <v>1280</v>
      </c>
      <c r="D664">
        <v>100</v>
      </c>
      <c r="E664">
        <v>267203.50383765827</v>
      </c>
      <c r="F664"/>
    </row>
    <row r="665" spans="1:6" x14ac:dyDescent="0.3">
      <c r="A665" t="s">
        <v>1352</v>
      </c>
      <c r="B665" t="s">
        <v>1429</v>
      </c>
      <c r="C665" t="s">
        <v>1280</v>
      </c>
      <c r="D665">
        <v>100</v>
      </c>
      <c r="E665">
        <v>270464.26659855223</v>
      </c>
      <c r="F665"/>
    </row>
    <row r="666" spans="1:6" x14ac:dyDescent="0.3">
      <c r="A666" t="s">
        <v>1352</v>
      </c>
      <c r="B666" t="s">
        <v>1432</v>
      </c>
      <c r="C666" t="s">
        <v>1280</v>
      </c>
      <c r="D666">
        <v>100</v>
      </c>
      <c r="E666">
        <v>257500.4895</v>
      </c>
      <c r="F666"/>
    </row>
    <row r="667" spans="1:6" x14ac:dyDescent="0.3">
      <c r="A667" t="s">
        <v>1352</v>
      </c>
      <c r="B667" t="s">
        <v>1371</v>
      </c>
      <c r="C667" t="s">
        <v>1280</v>
      </c>
      <c r="D667">
        <v>100</v>
      </c>
      <c r="E667">
        <v>252500.30099999963</v>
      </c>
      <c r="F667"/>
    </row>
    <row r="668" spans="1:6" x14ac:dyDescent="0.3">
      <c r="A668" t="s">
        <v>1352</v>
      </c>
      <c r="B668" t="s">
        <v>1434</v>
      </c>
      <c r="C668" t="s">
        <v>1280</v>
      </c>
      <c r="D668">
        <v>100</v>
      </c>
      <c r="E668">
        <v>262937.42212070251</v>
      </c>
      <c r="F668"/>
    </row>
    <row r="669" spans="1:6" x14ac:dyDescent="0.3">
      <c r="A669" t="s">
        <v>1352</v>
      </c>
      <c r="B669" t="s">
        <v>1372</v>
      </c>
      <c r="C669" t="s">
        <v>1280</v>
      </c>
      <c r="D669">
        <v>100</v>
      </c>
      <c r="E669">
        <v>264999.62599999958</v>
      </c>
      <c r="F669"/>
    </row>
    <row r="670" spans="1:6" x14ac:dyDescent="0.3">
      <c r="A670" t="s">
        <v>1352</v>
      </c>
      <c r="B670" t="s">
        <v>1340</v>
      </c>
      <c r="C670" t="s">
        <v>1280</v>
      </c>
      <c r="D670">
        <v>100</v>
      </c>
      <c r="E670">
        <v>499636.6139423509</v>
      </c>
      <c r="F670"/>
    </row>
    <row r="671" spans="1:6" x14ac:dyDescent="0.3">
      <c r="A671" t="s">
        <v>1352</v>
      </c>
      <c r="B671" t="s">
        <v>1375</v>
      </c>
      <c r="C671" t="s">
        <v>1280</v>
      </c>
      <c r="D671">
        <v>100</v>
      </c>
      <c r="E671">
        <v>254999.90899999964</v>
      </c>
      <c r="F671"/>
    </row>
    <row r="672" spans="1:6" x14ac:dyDescent="0.3">
      <c r="A672" t="s">
        <v>1352</v>
      </c>
      <c r="B672" t="s">
        <v>1343</v>
      </c>
      <c r="C672" t="s">
        <v>1280</v>
      </c>
      <c r="D672">
        <v>100</v>
      </c>
      <c r="E672">
        <v>407380.1892599389</v>
      </c>
      <c r="F672"/>
    </row>
    <row r="673" spans="1:6" x14ac:dyDescent="0.3">
      <c r="A673" t="s">
        <v>1352</v>
      </c>
      <c r="B673" t="s">
        <v>1436</v>
      </c>
      <c r="C673" t="s">
        <v>1280</v>
      </c>
      <c r="D673">
        <v>100</v>
      </c>
      <c r="E673">
        <v>516880.86299709982</v>
      </c>
      <c r="F673"/>
    </row>
    <row r="674" spans="1:6" x14ac:dyDescent="0.3">
      <c r="A674" t="s">
        <v>1352</v>
      </c>
      <c r="B674" t="s">
        <v>1376</v>
      </c>
      <c r="C674" t="s">
        <v>1280</v>
      </c>
      <c r="D674">
        <v>100</v>
      </c>
      <c r="E674">
        <v>250973.77904708777</v>
      </c>
      <c r="F674"/>
    </row>
    <row r="675" spans="1:6" x14ac:dyDescent="0.3">
      <c r="A675" t="s">
        <v>1352</v>
      </c>
      <c r="B675" t="s">
        <v>1355</v>
      </c>
      <c r="C675" t="s">
        <v>1280</v>
      </c>
      <c r="D675">
        <v>100</v>
      </c>
      <c r="E675">
        <v>303008.3413770129</v>
      </c>
      <c r="F675"/>
    </row>
    <row r="676" spans="1:6" x14ac:dyDescent="0.3">
      <c r="A676" t="s">
        <v>1352</v>
      </c>
      <c r="B676" t="s">
        <v>1437</v>
      </c>
      <c r="C676" t="s">
        <v>1280</v>
      </c>
      <c r="D676">
        <v>100</v>
      </c>
      <c r="E676">
        <v>273066.0646922749</v>
      </c>
      <c r="F676"/>
    </row>
    <row r="677" spans="1:6" x14ac:dyDescent="0.3">
      <c r="A677" t="s">
        <v>1352</v>
      </c>
      <c r="B677" t="s">
        <v>1440</v>
      </c>
      <c r="C677" t="s">
        <v>1280</v>
      </c>
      <c r="D677">
        <v>100</v>
      </c>
      <c r="E677">
        <v>272269.99963907449</v>
      </c>
      <c r="F677"/>
    </row>
    <row r="678" spans="1:6" x14ac:dyDescent="0.3">
      <c r="A678" t="s">
        <v>1352</v>
      </c>
      <c r="B678" t="s">
        <v>1442</v>
      </c>
      <c r="C678" t="s">
        <v>1280</v>
      </c>
      <c r="D678">
        <v>100</v>
      </c>
      <c r="E678">
        <v>280883.21213796095</v>
      </c>
      <c r="F678"/>
    </row>
    <row r="679" spans="1:6" x14ac:dyDescent="0.3">
      <c r="A679" t="s">
        <v>1352</v>
      </c>
      <c r="B679" t="s">
        <v>1395</v>
      </c>
      <c r="C679" t="s">
        <v>1280</v>
      </c>
      <c r="D679">
        <v>100</v>
      </c>
      <c r="E679">
        <v>266119.92282614374</v>
      </c>
      <c r="F679"/>
    </row>
    <row r="680" spans="1:6" x14ac:dyDescent="0.3">
      <c r="A680" t="s">
        <v>1352</v>
      </c>
      <c r="B680" t="s">
        <v>1389</v>
      </c>
      <c r="C680" t="s">
        <v>1280</v>
      </c>
      <c r="D680">
        <v>100</v>
      </c>
      <c r="E680">
        <v>251875.16374999951</v>
      </c>
      <c r="F680"/>
    </row>
    <row r="681" spans="1:6" x14ac:dyDescent="0.3">
      <c r="A681" t="s">
        <v>1352</v>
      </c>
      <c r="B681" t="s">
        <v>1377</v>
      </c>
      <c r="C681" t="s">
        <v>1280</v>
      </c>
      <c r="D681">
        <v>100</v>
      </c>
      <c r="E681">
        <v>257499.61999999962</v>
      </c>
      <c r="F681"/>
    </row>
    <row r="682" spans="1:6" x14ac:dyDescent="0.3">
      <c r="A682" t="s">
        <v>1352</v>
      </c>
      <c r="B682" t="s">
        <v>1392</v>
      </c>
      <c r="C682" t="s">
        <v>1280</v>
      </c>
      <c r="D682">
        <v>100</v>
      </c>
      <c r="E682">
        <v>655505.00156768004</v>
      </c>
      <c r="F682"/>
    </row>
    <row r="683" spans="1:6" x14ac:dyDescent="0.3">
      <c r="A683" t="s">
        <v>1352</v>
      </c>
      <c r="B683" t="s">
        <v>1392</v>
      </c>
      <c r="C683" t="s">
        <v>1280</v>
      </c>
      <c r="D683">
        <v>100</v>
      </c>
      <c r="E683">
        <v>655505.00156768004</v>
      </c>
      <c r="F683"/>
    </row>
    <row r="684" spans="1:6" x14ac:dyDescent="0.3">
      <c r="A684" t="s">
        <v>1352</v>
      </c>
      <c r="B684" t="s">
        <v>1345</v>
      </c>
      <c r="C684" t="s">
        <v>1280</v>
      </c>
      <c r="D684">
        <v>100</v>
      </c>
      <c r="E684">
        <v>278828.70021024486</v>
      </c>
      <c r="F684"/>
    </row>
    <row r="685" spans="1:6" x14ac:dyDescent="0.3">
      <c r="A685" t="s">
        <v>1352</v>
      </c>
      <c r="B685" t="s">
        <v>1382</v>
      </c>
      <c r="C685" t="s">
        <v>1280</v>
      </c>
      <c r="D685">
        <v>100</v>
      </c>
      <c r="E685">
        <v>332866.47722919879</v>
      </c>
      <c r="F685"/>
    </row>
    <row r="686" spans="1:6" x14ac:dyDescent="0.3">
      <c r="A686" t="s">
        <v>1352</v>
      </c>
      <c r="B686" t="s">
        <v>1384</v>
      </c>
      <c r="C686" t="s">
        <v>1280</v>
      </c>
      <c r="D686">
        <v>100</v>
      </c>
      <c r="E686">
        <v>357549.24867762218</v>
      </c>
      <c r="F686"/>
    </row>
    <row r="687" spans="1:6" x14ac:dyDescent="0.3">
      <c r="A687" t="s">
        <v>1352</v>
      </c>
      <c r="B687" t="s">
        <v>1360</v>
      </c>
      <c r="C687" t="s">
        <v>1280</v>
      </c>
      <c r="D687">
        <v>100</v>
      </c>
      <c r="E687">
        <v>274583.66480110493</v>
      </c>
      <c r="F687"/>
    </row>
    <row r="688" spans="1:6" x14ac:dyDescent="0.3">
      <c r="A688" t="s">
        <v>1352</v>
      </c>
      <c r="B688" t="s">
        <v>1446</v>
      </c>
      <c r="C688" t="s">
        <v>1280</v>
      </c>
      <c r="D688">
        <v>100</v>
      </c>
      <c r="E688">
        <v>288083.91636650334</v>
      </c>
      <c r="F688"/>
    </row>
    <row r="689" spans="1:6" x14ac:dyDescent="0.3">
      <c r="A689" t="s">
        <v>1352</v>
      </c>
      <c r="B689" t="s">
        <v>1363</v>
      </c>
      <c r="C689" t="s">
        <v>1280</v>
      </c>
      <c r="D689">
        <v>100</v>
      </c>
      <c r="E689">
        <v>328633.60673919524</v>
      </c>
      <c r="F689"/>
    </row>
    <row r="690" spans="1:6" x14ac:dyDescent="0.3">
      <c r="A690" t="s">
        <v>1352</v>
      </c>
      <c r="B690" t="s">
        <v>1550</v>
      </c>
      <c r="C690" t="s">
        <v>1280</v>
      </c>
      <c r="D690">
        <v>100</v>
      </c>
      <c r="E690">
        <v>499369.3215559714</v>
      </c>
      <c r="F690"/>
    </row>
    <row r="691" spans="1:6" x14ac:dyDescent="0.3">
      <c r="A691" t="s">
        <v>1352</v>
      </c>
      <c r="B691" t="s">
        <v>1553</v>
      </c>
      <c r="C691" t="s">
        <v>1280</v>
      </c>
      <c r="D691">
        <v>100</v>
      </c>
      <c r="E691">
        <v>423398.25374890072</v>
      </c>
      <c r="F691"/>
    </row>
    <row r="692" spans="1:6" x14ac:dyDescent="0.3">
      <c r="A692" t="s">
        <v>1369</v>
      </c>
      <c r="C692" t="s">
        <v>1280</v>
      </c>
      <c r="D692">
        <v>100</v>
      </c>
      <c r="E692">
        <v>249999.99749999985</v>
      </c>
      <c r="F692"/>
    </row>
    <row r="693" spans="1:6" x14ac:dyDescent="0.3">
      <c r="A693" t="s">
        <v>1369</v>
      </c>
      <c r="B693" t="s">
        <v>1398</v>
      </c>
      <c r="C693" t="s">
        <v>1280</v>
      </c>
      <c r="D693">
        <v>100</v>
      </c>
      <c r="E693">
        <v>281407.2688858973</v>
      </c>
      <c r="F693"/>
    </row>
    <row r="694" spans="1:6" x14ac:dyDescent="0.3">
      <c r="A694" t="s">
        <v>1369</v>
      </c>
      <c r="B694" t="s">
        <v>1326</v>
      </c>
      <c r="C694" t="s">
        <v>1280</v>
      </c>
      <c r="D694">
        <v>100</v>
      </c>
      <c r="E694">
        <v>272568.15607618436</v>
      </c>
      <c r="F694"/>
    </row>
    <row r="695" spans="1:6" x14ac:dyDescent="0.3">
      <c r="A695" t="s">
        <v>1369</v>
      </c>
      <c r="B695" t="s">
        <v>1536</v>
      </c>
      <c r="C695" t="s">
        <v>1280</v>
      </c>
      <c r="D695">
        <v>100</v>
      </c>
      <c r="E695">
        <v>360224.30549298617</v>
      </c>
      <c r="F695"/>
    </row>
    <row r="696" spans="1:6" x14ac:dyDescent="0.3">
      <c r="A696" t="s">
        <v>1369</v>
      </c>
      <c r="B696" t="s">
        <v>1537</v>
      </c>
      <c r="C696" t="s">
        <v>1280</v>
      </c>
      <c r="D696">
        <v>100</v>
      </c>
      <c r="E696">
        <v>304000.30391831824</v>
      </c>
      <c r="F696"/>
    </row>
    <row r="697" spans="1:6" x14ac:dyDescent="0.3">
      <c r="A697" t="s">
        <v>1369</v>
      </c>
      <c r="B697" t="s">
        <v>1331</v>
      </c>
      <c r="C697" t="s">
        <v>1280</v>
      </c>
      <c r="D697">
        <v>100</v>
      </c>
      <c r="E697">
        <v>289791.19501678343</v>
      </c>
      <c r="F697"/>
    </row>
    <row r="698" spans="1:6" x14ac:dyDescent="0.3">
      <c r="A698" t="s">
        <v>1369</v>
      </c>
      <c r="B698" t="s">
        <v>1403</v>
      </c>
      <c r="C698" t="s">
        <v>1280</v>
      </c>
      <c r="D698">
        <v>100</v>
      </c>
      <c r="E698">
        <v>708824.18498724431</v>
      </c>
      <c r="F698"/>
    </row>
    <row r="699" spans="1:6" x14ac:dyDescent="0.3">
      <c r="A699" t="s">
        <v>1369</v>
      </c>
      <c r="B699" t="s">
        <v>1335</v>
      </c>
      <c r="C699" t="s">
        <v>1280</v>
      </c>
      <c r="D699">
        <v>100</v>
      </c>
      <c r="E699">
        <v>285453.69029989128</v>
      </c>
      <c r="F699"/>
    </row>
    <row r="700" spans="1:6" x14ac:dyDescent="0.3">
      <c r="A700" t="s">
        <v>1369</v>
      </c>
      <c r="B700" t="s">
        <v>1405</v>
      </c>
      <c r="C700" t="s">
        <v>1280</v>
      </c>
      <c r="D700">
        <v>100</v>
      </c>
      <c r="E700">
        <v>252728.44640820197</v>
      </c>
      <c r="F700"/>
    </row>
    <row r="701" spans="1:6" x14ac:dyDescent="0.3">
      <c r="A701" t="s">
        <v>1369</v>
      </c>
      <c r="B701" t="s">
        <v>1337</v>
      </c>
      <c r="C701" t="s">
        <v>1280</v>
      </c>
      <c r="D701">
        <v>100</v>
      </c>
      <c r="E701">
        <v>253833.93052298974</v>
      </c>
      <c r="F701"/>
    </row>
    <row r="702" spans="1:6" x14ac:dyDescent="0.3">
      <c r="A702" t="s">
        <v>1369</v>
      </c>
      <c r="B702" t="s">
        <v>1407</v>
      </c>
      <c r="C702" t="s">
        <v>1280</v>
      </c>
      <c r="D702">
        <v>100</v>
      </c>
      <c r="E702">
        <v>255130.8742701663</v>
      </c>
      <c r="F702"/>
    </row>
    <row r="703" spans="1:6" x14ac:dyDescent="0.3">
      <c r="A703" t="s">
        <v>1369</v>
      </c>
      <c r="B703" t="s">
        <v>1410</v>
      </c>
      <c r="C703" t="s">
        <v>1280</v>
      </c>
      <c r="D703">
        <v>100</v>
      </c>
      <c r="E703">
        <v>264717.94835837331</v>
      </c>
      <c r="F703"/>
    </row>
    <row r="704" spans="1:6" x14ac:dyDescent="0.3">
      <c r="A704" t="s">
        <v>1369</v>
      </c>
      <c r="B704" t="s">
        <v>1414</v>
      </c>
      <c r="C704" t="s">
        <v>1280</v>
      </c>
      <c r="D704">
        <v>100</v>
      </c>
      <c r="E704">
        <v>251973.1042939137</v>
      </c>
      <c r="F704"/>
    </row>
    <row r="705" spans="1:6" x14ac:dyDescent="0.3">
      <c r="A705" t="s">
        <v>1369</v>
      </c>
      <c r="B705" t="s">
        <v>1367</v>
      </c>
      <c r="C705" t="s">
        <v>1280</v>
      </c>
      <c r="D705">
        <v>100</v>
      </c>
      <c r="E705">
        <v>252499.98749999981</v>
      </c>
      <c r="F705"/>
    </row>
    <row r="706" spans="1:6" x14ac:dyDescent="0.3">
      <c r="A706" t="s">
        <v>1369</v>
      </c>
      <c r="B706" t="s">
        <v>1420</v>
      </c>
      <c r="C706" t="s">
        <v>1280</v>
      </c>
      <c r="D706">
        <v>100</v>
      </c>
      <c r="E706">
        <v>275187.38136082568</v>
      </c>
      <c r="F706"/>
    </row>
    <row r="707" spans="1:6" x14ac:dyDescent="0.3">
      <c r="A707" t="s">
        <v>1369</v>
      </c>
      <c r="B707" t="s">
        <v>1352</v>
      </c>
      <c r="C707" t="s">
        <v>1280</v>
      </c>
      <c r="D707">
        <v>100</v>
      </c>
      <c r="E707">
        <v>281856.51812730095</v>
      </c>
      <c r="F707"/>
    </row>
    <row r="708" spans="1:6" x14ac:dyDescent="0.3">
      <c r="A708" t="s">
        <v>1369</v>
      </c>
      <c r="B708" t="s">
        <v>1369</v>
      </c>
      <c r="C708" t="s">
        <v>1280</v>
      </c>
      <c r="D708">
        <v>100</v>
      </c>
      <c r="E708">
        <v>499999.9949999997</v>
      </c>
      <c r="F708"/>
    </row>
    <row r="709" spans="1:6" x14ac:dyDescent="0.3">
      <c r="A709" t="s">
        <v>1369</v>
      </c>
      <c r="B709" t="s">
        <v>1426</v>
      </c>
      <c r="C709" t="s">
        <v>1280</v>
      </c>
      <c r="D709">
        <v>100</v>
      </c>
      <c r="E709">
        <v>263867.52014367294</v>
      </c>
      <c r="F709"/>
    </row>
    <row r="710" spans="1:6" x14ac:dyDescent="0.3">
      <c r="A710" t="s">
        <v>1369</v>
      </c>
      <c r="B710" t="s">
        <v>1386</v>
      </c>
      <c r="C710" t="s">
        <v>1280</v>
      </c>
      <c r="D710">
        <v>100</v>
      </c>
      <c r="E710">
        <v>275819.92152435868</v>
      </c>
      <c r="F710"/>
    </row>
    <row r="711" spans="1:6" x14ac:dyDescent="0.3">
      <c r="A711" t="s">
        <v>1369</v>
      </c>
      <c r="B711" t="s">
        <v>1429</v>
      </c>
      <c r="C711" t="s">
        <v>1280</v>
      </c>
      <c r="D711">
        <v>100</v>
      </c>
      <c r="E711">
        <v>279389.84659614065</v>
      </c>
      <c r="F711"/>
    </row>
    <row r="712" spans="1:6" x14ac:dyDescent="0.3">
      <c r="A712" t="s">
        <v>1369</v>
      </c>
      <c r="B712" t="s">
        <v>1432</v>
      </c>
      <c r="C712" t="s">
        <v>1280</v>
      </c>
      <c r="D712">
        <v>100</v>
      </c>
      <c r="E712">
        <v>263366.82478931639</v>
      </c>
      <c r="F712"/>
    </row>
    <row r="713" spans="1:6" x14ac:dyDescent="0.3">
      <c r="A713" t="s">
        <v>1369</v>
      </c>
      <c r="B713" t="s">
        <v>1371</v>
      </c>
      <c r="C713" t="s">
        <v>1280</v>
      </c>
      <c r="D713">
        <v>100</v>
      </c>
      <c r="E713">
        <v>255634.82661635551</v>
      </c>
      <c r="F713"/>
    </row>
    <row r="714" spans="1:6" x14ac:dyDescent="0.3">
      <c r="A714" t="s">
        <v>1369</v>
      </c>
      <c r="B714" t="s">
        <v>1434</v>
      </c>
      <c r="C714" t="s">
        <v>1280</v>
      </c>
      <c r="D714">
        <v>100</v>
      </c>
      <c r="E714">
        <v>257746.04384417401</v>
      </c>
      <c r="F714"/>
    </row>
    <row r="715" spans="1:6" x14ac:dyDescent="0.3">
      <c r="A715" t="s">
        <v>1369</v>
      </c>
      <c r="B715" t="s">
        <v>1372</v>
      </c>
      <c r="C715" t="s">
        <v>1280</v>
      </c>
      <c r="D715">
        <v>100</v>
      </c>
      <c r="E715">
        <v>256342.75996528455</v>
      </c>
      <c r="F715"/>
    </row>
    <row r="716" spans="1:6" x14ac:dyDescent="0.3">
      <c r="A716" t="s">
        <v>1369</v>
      </c>
      <c r="B716" t="s">
        <v>1340</v>
      </c>
      <c r="C716" t="s">
        <v>1280</v>
      </c>
      <c r="D716">
        <v>100</v>
      </c>
      <c r="E716">
        <v>330183.58609969402</v>
      </c>
      <c r="F716"/>
    </row>
    <row r="717" spans="1:6" x14ac:dyDescent="0.3">
      <c r="A717" t="s">
        <v>1369</v>
      </c>
      <c r="B717" t="s">
        <v>1375</v>
      </c>
      <c r="C717" t="s">
        <v>1280</v>
      </c>
      <c r="D717">
        <v>100</v>
      </c>
      <c r="E717">
        <v>251562.49939999971</v>
      </c>
      <c r="F717"/>
    </row>
    <row r="718" spans="1:6" x14ac:dyDescent="0.3">
      <c r="A718" t="s">
        <v>1369</v>
      </c>
      <c r="B718" t="s">
        <v>1343</v>
      </c>
      <c r="C718" t="s">
        <v>1280</v>
      </c>
      <c r="D718">
        <v>100</v>
      </c>
      <c r="E718">
        <v>265605.66313571739</v>
      </c>
      <c r="F718"/>
    </row>
    <row r="719" spans="1:6" x14ac:dyDescent="0.3">
      <c r="A719" t="s">
        <v>1369</v>
      </c>
      <c r="B719" t="s">
        <v>1436</v>
      </c>
      <c r="C719" t="s">
        <v>1280</v>
      </c>
      <c r="D719">
        <v>100</v>
      </c>
      <c r="E719">
        <v>528362.4717174914</v>
      </c>
      <c r="F719"/>
    </row>
    <row r="720" spans="1:6" x14ac:dyDescent="0.3">
      <c r="A720" t="s">
        <v>1369</v>
      </c>
      <c r="B720" t="s">
        <v>1376</v>
      </c>
      <c r="C720" t="s">
        <v>1280</v>
      </c>
      <c r="D720">
        <v>100</v>
      </c>
      <c r="E720">
        <v>249999.99749999985</v>
      </c>
      <c r="F720"/>
    </row>
    <row r="721" spans="1:6" x14ac:dyDescent="0.3">
      <c r="A721" t="s">
        <v>1369</v>
      </c>
      <c r="B721" t="s">
        <v>1355</v>
      </c>
      <c r="C721" t="s">
        <v>1280</v>
      </c>
      <c r="D721">
        <v>100</v>
      </c>
      <c r="E721">
        <v>260162.91812380936</v>
      </c>
      <c r="F721"/>
    </row>
    <row r="722" spans="1:6" x14ac:dyDescent="0.3">
      <c r="A722" t="s">
        <v>1369</v>
      </c>
      <c r="B722" t="s">
        <v>1437</v>
      </c>
      <c r="C722" t="s">
        <v>1280</v>
      </c>
      <c r="D722">
        <v>100</v>
      </c>
      <c r="E722">
        <v>284638.05983774288</v>
      </c>
      <c r="F722"/>
    </row>
    <row r="723" spans="1:6" x14ac:dyDescent="0.3">
      <c r="A723" t="s">
        <v>1369</v>
      </c>
      <c r="B723" t="s">
        <v>1440</v>
      </c>
      <c r="C723" t="s">
        <v>1280</v>
      </c>
      <c r="D723">
        <v>100</v>
      </c>
      <c r="E723">
        <v>279088.62855893286</v>
      </c>
      <c r="F723"/>
    </row>
    <row r="724" spans="1:6" x14ac:dyDescent="0.3">
      <c r="A724" t="s">
        <v>1369</v>
      </c>
      <c r="B724" t="s">
        <v>1442</v>
      </c>
      <c r="C724" t="s">
        <v>1280</v>
      </c>
      <c r="D724">
        <v>100</v>
      </c>
      <c r="E724">
        <v>287925.68939115573</v>
      </c>
      <c r="F724"/>
    </row>
    <row r="725" spans="1:6" x14ac:dyDescent="0.3">
      <c r="A725" t="s">
        <v>1369</v>
      </c>
      <c r="B725" t="s">
        <v>1395</v>
      </c>
      <c r="C725" t="s">
        <v>1280</v>
      </c>
      <c r="D725">
        <v>100</v>
      </c>
      <c r="E725">
        <v>266838.32327118941</v>
      </c>
      <c r="F725"/>
    </row>
    <row r="726" spans="1:6" x14ac:dyDescent="0.3">
      <c r="A726" t="s">
        <v>1369</v>
      </c>
      <c r="B726" t="s">
        <v>1389</v>
      </c>
      <c r="C726" t="s">
        <v>1280</v>
      </c>
      <c r="D726">
        <v>100</v>
      </c>
      <c r="E726">
        <v>255000.29894999959</v>
      </c>
      <c r="F726"/>
    </row>
    <row r="727" spans="1:6" x14ac:dyDescent="0.3">
      <c r="A727" t="s">
        <v>1369</v>
      </c>
      <c r="B727" t="s">
        <v>1377</v>
      </c>
      <c r="C727" t="s">
        <v>1280</v>
      </c>
      <c r="D727">
        <v>100</v>
      </c>
      <c r="E727">
        <v>253092.32605928287</v>
      </c>
      <c r="F727"/>
    </row>
    <row r="728" spans="1:6" x14ac:dyDescent="0.3">
      <c r="A728" t="s">
        <v>1369</v>
      </c>
      <c r="B728" t="s">
        <v>1392</v>
      </c>
      <c r="C728" t="s">
        <v>1280</v>
      </c>
      <c r="D728">
        <v>100</v>
      </c>
      <c r="E728">
        <v>534888.59128101729</v>
      </c>
      <c r="F728"/>
    </row>
    <row r="729" spans="1:6" x14ac:dyDescent="0.3">
      <c r="A729" t="s">
        <v>1369</v>
      </c>
      <c r="B729" t="s">
        <v>1392</v>
      </c>
      <c r="C729" t="s">
        <v>1280</v>
      </c>
      <c r="D729">
        <v>100</v>
      </c>
      <c r="E729">
        <v>534888.59128101729</v>
      </c>
      <c r="F729"/>
    </row>
    <row r="730" spans="1:6" x14ac:dyDescent="0.3">
      <c r="A730" t="s">
        <v>1369</v>
      </c>
      <c r="B730" t="s">
        <v>1345</v>
      </c>
      <c r="C730" t="s">
        <v>1280</v>
      </c>
      <c r="D730">
        <v>100</v>
      </c>
      <c r="E730">
        <v>253487.99854076526</v>
      </c>
      <c r="F730"/>
    </row>
    <row r="731" spans="1:6" x14ac:dyDescent="0.3">
      <c r="A731" t="s">
        <v>1369</v>
      </c>
      <c r="B731" t="s">
        <v>1382</v>
      </c>
      <c r="C731" t="s">
        <v>1280</v>
      </c>
      <c r="D731">
        <v>100</v>
      </c>
      <c r="E731">
        <v>267579.93860581703</v>
      </c>
      <c r="F731"/>
    </row>
    <row r="732" spans="1:6" x14ac:dyDescent="0.3">
      <c r="A732" t="s">
        <v>1369</v>
      </c>
      <c r="B732" t="s">
        <v>1384</v>
      </c>
      <c r="C732" t="s">
        <v>1280</v>
      </c>
      <c r="D732">
        <v>100</v>
      </c>
      <c r="E732">
        <v>339345.16563818266</v>
      </c>
      <c r="F732"/>
    </row>
    <row r="733" spans="1:6" x14ac:dyDescent="0.3">
      <c r="A733" t="s">
        <v>1369</v>
      </c>
      <c r="B733" t="s">
        <v>1360</v>
      </c>
      <c r="C733" t="s">
        <v>1280</v>
      </c>
      <c r="D733">
        <v>100</v>
      </c>
      <c r="E733">
        <v>259121.53717496395</v>
      </c>
      <c r="F733"/>
    </row>
    <row r="734" spans="1:6" x14ac:dyDescent="0.3">
      <c r="A734" t="s">
        <v>1369</v>
      </c>
      <c r="B734" t="s">
        <v>1446</v>
      </c>
      <c r="C734" t="s">
        <v>1280</v>
      </c>
      <c r="D734">
        <v>100</v>
      </c>
      <c r="E734">
        <v>266748.67981399986</v>
      </c>
      <c r="F734"/>
    </row>
    <row r="735" spans="1:6" x14ac:dyDescent="0.3">
      <c r="A735" t="s">
        <v>1369</v>
      </c>
      <c r="B735" t="s">
        <v>1363</v>
      </c>
      <c r="C735" t="s">
        <v>1280</v>
      </c>
      <c r="D735">
        <v>100</v>
      </c>
      <c r="E735">
        <v>375941.09981535957</v>
      </c>
      <c r="F735"/>
    </row>
    <row r="736" spans="1:6" x14ac:dyDescent="0.3">
      <c r="A736" t="s">
        <v>1369</v>
      </c>
      <c r="B736" t="s">
        <v>1550</v>
      </c>
      <c r="C736" t="s">
        <v>1280</v>
      </c>
      <c r="D736">
        <v>100</v>
      </c>
      <c r="E736">
        <v>480870.82667169702</v>
      </c>
      <c r="F736"/>
    </row>
    <row r="737" spans="1:6" x14ac:dyDescent="0.3">
      <c r="A737" t="s">
        <v>1369</v>
      </c>
      <c r="B737" t="s">
        <v>1553</v>
      </c>
      <c r="C737" t="s">
        <v>1280</v>
      </c>
      <c r="D737">
        <v>100</v>
      </c>
      <c r="E737">
        <v>337976.31525858445</v>
      </c>
      <c r="F737"/>
    </row>
    <row r="738" spans="1:6" x14ac:dyDescent="0.3">
      <c r="A738" t="s">
        <v>1426</v>
      </c>
      <c r="C738" t="s">
        <v>1280</v>
      </c>
      <c r="D738">
        <v>100</v>
      </c>
      <c r="E738">
        <v>249999.6000000003</v>
      </c>
      <c r="F738"/>
    </row>
    <row r="739" spans="1:6" x14ac:dyDescent="0.3">
      <c r="A739" t="s">
        <v>1426</v>
      </c>
      <c r="B739" t="s">
        <v>1398</v>
      </c>
      <c r="C739" t="s">
        <v>1280</v>
      </c>
      <c r="D739">
        <v>100</v>
      </c>
      <c r="E739">
        <v>285136.47109175602</v>
      </c>
      <c r="F739"/>
    </row>
    <row r="740" spans="1:6" x14ac:dyDescent="0.3">
      <c r="A740" t="s">
        <v>1426</v>
      </c>
      <c r="B740" t="s">
        <v>1326</v>
      </c>
      <c r="C740" t="s">
        <v>1280</v>
      </c>
      <c r="D740">
        <v>100</v>
      </c>
      <c r="E740">
        <v>269832.94428226649</v>
      </c>
      <c r="F740"/>
    </row>
    <row r="741" spans="1:6" x14ac:dyDescent="0.3">
      <c r="A741" t="s">
        <v>1426</v>
      </c>
      <c r="B741" t="s">
        <v>1536</v>
      </c>
      <c r="C741" t="s">
        <v>1280</v>
      </c>
      <c r="D741">
        <v>100</v>
      </c>
      <c r="E741">
        <v>279273.94114362425</v>
      </c>
      <c r="F741"/>
    </row>
    <row r="742" spans="1:6" x14ac:dyDescent="0.3">
      <c r="A742" t="s">
        <v>1426</v>
      </c>
      <c r="B742" t="s">
        <v>1537</v>
      </c>
      <c r="C742" t="s">
        <v>1280</v>
      </c>
      <c r="D742">
        <v>100</v>
      </c>
      <c r="E742">
        <v>500001.60000000091</v>
      </c>
      <c r="F742"/>
    </row>
    <row r="743" spans="1:6" x14ac:dyDescent="0.3">
      <c r="A743" t="s">
        <v>1426</v>
      </c>
      <c r="B743" t="s">
        <v>1331</v>
      </c>
      <c r="C743" t="s">
        <v>1280</v>
      </c>
      <c r="D743">
        <v>100</v>
      </c>
      <c r="E743">
        <v>394770.14567960479</v>
      </c>
      <c r="F743"/>
    </row>
    <row r="744" spans="1:6" x14ac:dyDescent="0.3">
      <c r="A744" t="s">
        <v>1426</v>
      </c>
      <c r="B744" t="s">
        <v>1403</v>
      </c>
      <c r="C744" t="s">
        <v>1280</v>
      </c>
      <c r="D744">
        <v>100</v>
      </c>
      <c r="E744">
        <v>692564.02492675604</v>
      </c>
      <c r="F744"/>
    </row>
    <row r="745" spans="1:6" x14ac:dyDescent="0.3">
      <c r="A745" t="s">
        <v>1426</v>
      </c>
      <c r="B745" t="s">
        <v>1335</v>
      </c>
      <c r="C745" t="s">
        <v>1280</v>
      </c>
      <c r="D745">
        <v>100</v>
      </c>
      <c r="E745">
        <v>269656.34465823992</v>
      </c>
      <c r="F745"/>
    </row>
    <row r="746" spans="1:6" x14ac:dyDescent="0.3">
      <c r="A746" t="s">
        <v>1426</v>
      </c>
      <c r="B746" t="s">
        <v>1405</v>
      </c>
      <c r="C746" t="s">
        <v>1280</v>
      </c>
      <c r="D746">
        <v>100</v>
      </c>
      <c r="E746">
        <v>255701.42453249529</v>
      </c>
      <c r="F746"/>
    </row>
    <row r="747" spans="1:6" x14ac:dyDescent="0.3">
      <c r="A747" t="s">
        <v>1426</v>
      </c>
      <c r="B747" t="s">
        <v>1337</v>
      </c>
      <c r="C747" t="s">
        <v>1280</v>
      </c>
      <c r="D747">
        <v>100</v>
      </c>
      <c r="E747">
        <v>250450.76204008449</v>
      </c>
      <c r="F747"/>
    </row>
    <row r="748" spans="1:6" x14ac:dyDescent="0.3">
      <c r="A748" t="s">
        <v>1426</v>
      </c>
      <c r="B748" t="s">
        <v>1407</v>
      </c>
      <c r="C748" t="s">
        <v>1280</v>
      </c>
      <c r="D748">
        <v>100</v>
      </c>
      <c r="E748">
        <v>255169.07825706634</v>
      </c>
      <c r="F748"/>
    </row>
    <row r="749" spans="1:6" x14ac:dyDescent="0.3">
      <c r="A749" t="s">
        <v>1426</v>
      </c>
      <c r="B749" t="s">
        <v>1410</v>
      </c>
      <c r="C749" t="s">
        <v>1280</v>
      </c>
      <c r="D749">
        <v>100</v>
      </c>
      <c r="E749">
        <v>260498.04201349712</v>
      </c>
      <c r="F749"/>
    </row>
    <row r="750" spans="1:6" x14ac:dyDescent="0.3">
      <c r="A750" t="s">
        <v>1426</v>
      </c>
      <c r="B750" t="s">
        <v>1414</v>
      </c>
      <c r="C750" t="s">
        <v>1280</v>
      </c>
      <c r="D750">
        <v>100</v>
      </c>
      <c r="E750">
        <v>252499.66500000042</v>
      </c>
      <c r="F750"/>
    </row>
    <row r="751" spans="1:6" x14ac:dyDescent="0.3">
      <c r="A751" t="s">
        <v>1426</v>
      </c>
      <c r="B751" t="s">
        <v>1367</v>
      </c>
      <c r="C751" t="s">
        <v>1280</v>
      </c>
      <c r="D751">
        <v>100</v>
      </c>
      <c r="E751">
        <v>253854.27853649657</v>
      </c>
      <c r="F751"/>
    </row>
    <row r="752" spans="1:6" x14ac:dyDescent="0.3">
      <c r="A752" t="s">
        <v>1426</v>
      </c>
      <c r="B752" t="s">
        <v>1420</v>
      </c>
      <c r="C752" t="s">
        <v>1280</v>
      </c>
      <c r="D752">
        <v>100</v>
      </c>
      <c r="E752">
        <v>272594.07372706273</v>
      </c>
      <c r="F752"/>
    </row>
    <row r="753" spans="1:6" x14ac:dyDescent="0.3">
      <c r="A753" t="s">
        <v>1426</v>
      </c>
      <c r="B753" t="s">
        <v>1352</v>
      </c>
      <c r="C753" t="s">
        <v>1280</v>
      </c>
      <c r="D753">
        <v>100</v>
      </c>
      <c r="E753">
        <v>270600.72505244974</v>
      </c>
      <c r="F753"/>
    </row>
    <row r="754" spans="1:6" x14ac:dyDescent="0.3">
      <c r="A754" t="s">
        <v>1426</v>
      </c>
      <c r="B754" t="s">
        <v>1369</v>
      </c>
      <c r="C754" t="s">
        <v>1280</v>
      </c>
      <c r="D754">
        <v>100</v>
      </c>
      <c r="E754">
        <v>263867.52014367294</v>
      </c>
      <c r="F754"/>
    </row>
    <row r="755" spans="1:6" x14ac:dyDescent="0.3">
      <c r="A755" t="s">
        <v>1426</v>
      </c>
      <c r="B755" t="s">
        <v>1426</v>
      </c>
      <c r="C755" t="s">
        <v>1280</v>
      </c>
      <c r="D755">
        <v>100</v>
      </c>
      <c r="E755">
        <v>499999.20000000059</v>
      </c>
      <c r="F755"/>
    </row>
    <row r="756" spans="1:6" x14ac:dyDescent="0.3">
      <c r="A756" t="s">
        <v>1426</v>
      </c>
      <c r="B756" t="s">
        <v>1386</v>
      </c>
      <c r="C756" t="s">
        <v>1280</v>
      </c>
      <c r="D756">
        <v>100</v>
      </c>
      <c r="E756">
        <v>268143.73644416709</v>
      </c>
      <c r="F756"/>
    </row>
    <row r="757" spans="1:6" x14ac:dyDescent="0.3">
      <c r="A757" t="s">
        <v>1426</v>
      </c>
      <c r="B757" t="s">
        <v>1429</v>
      </c>
      <c r="C757" t="s">
        <v>1280</v>
      </c>
      <c r="D757">
        <v>100</v>
      </c>
      <c r="E757">
        <v>274097.34318608709</v>
      </c>
      <c r="F757"/>
    </row>
    <row r="758" spans="1:6" x14ac:dyDescent="0.3">
      <c r="A758" t="s">
        <v>1426</v>
      </c>
      <c r="B758" t="s">
        <v>1432</v>
      </c>
      <c r="C758" t="s">
        <v>1280</v>
      </c>
      <c r="D758">
        <v>100</v>
      </c>
      <c r="E758">
        <v>267500.47200000001</v>
      </c>
      <c r="F758"/>
    </row>
    <row r="759" spans="1:6" x14ac:dyDescent="0.3">
      <c r="A759" t="s">
        <v>1426</v>
      </c>
      <c r="B759" t="s">
        <v>1371</v>
      </c>
      <c r="C759" t="s">
        <v>1280</v>
      </c>
      <c r="D759">
        <v>100</v>
      </c>
      <c r="E759">
        <v>257500.28100000034</v>
      </c>
      <c r="F759"/>
    </row>
    <row r="760" spans="1:6" x14ac:dyDescent="0.3">
      <c r="A760" t="s">
        <v>1426</v>
      </c>
      <c r="B760" t="s">
        <v>1434</v>
      </c>
      <c r="C760" t="s">
        <v>1280</v>
      </c>
      <c r="D760">
        <v>100</v>
      </c>
      <c r="E760">
        <v>258406.44412697098</v>
      </c>
      <c r="F760"/>
    </row>
    <row r="761" spans="1:6" x14ac:dyDescent="0.3">
      <c r="A761" t="s">
        <v>1426</v>
      </c>
      <c r="B761" t="s">
        <v>1372</v>
      </c>
      <c r="C761" t="s">
        <v>1280</v>
      </c>
      <c r="D761">
        <v>100</v>
      </c>
      <c r="E761">
        <v>257197.55565565024</v>
      </c>
      <c r="F761"/>
    </row>
    <row r="762" spans="1:6" x14ac:dyDescent="0.3">
      <c r="A762" t="s">
        <v>1426</v>
      </c>
      <c r="B762" t="s">
        <v>1340</v>
      </c>
      <c r="C762" t="s">
        <v>1280</v>
      </c>
      <c r="D762">
        <v>100</v>
      </c>
      <c r="E762">
        <v>282013.93465328612</v>
      </c>
      <c r="F762"/>
    </row>
    <row r="763" spans="1:6" x14ac:dyDescent="0.3">
      <c r="A763" t="s">
        <v>1426</v>
      </c>
      <c r="B763" t="s">
        <v>1375</v>
      </c>
      <c r="C763" t="s">
        <v>1280</v>
      </c>
      <c r="D763">
        <v>100</v>
      </c>
      <c r="E763">
        <v>252499.90000000037</v>
      </c>
      <c r="F763"/>
    </row>
    <row r="764" spans="1:6" x14ac:dyDescent="0.3">
      <c r="A764" t="s">
        <v>1426</v>
      </c>
      <c r="B764" t="s">
        <v>1343</v>
      </c>
      <c r="C764" t="s">
        <v>1280</v>
      </c>
      <c r="D764">
        <v>100</v>
      </c>
      <c r="E764">
        <v>260634.0969972249</v>
      </c>
      <c r="F764"/>
    </row>
    <row r="765" spans="1:6" x14ac:dyDescent="0.3">
      <c r="A765" t="s">
        <v>1426</v>
      </c>
      <c r="B765" t="s">
        <v>1436</v>
      </c>
      <c r="C765" t="s">
        <v>1280</v>
      </c>
      <c r="D765">
        <v>100</v>
      </c>
      <c r="E765">
        <v>523844.82213383564</v>
      </c>
      <c r="F765"/>
    </row>
    <row r="766" spans="1:6" x14ac:dyDescent="0.3">
      <c r="A766" t="s">
        <v>1426</v>
      </c>
      <c r="B766" t="s">
        <v>1376</v>
      </c>
      <c r="C766" t="s">
        <v>1280</v>
      </c>
      <c r="D766">
        <v>100</v>
      </c>
      <c r="E766">
        <v>250008.20274898413</v>
      </c>
      <c r="F766"/>
    </row>
    <row r="767" spans="1:6" x14ac:dyDescent="0.3">
      <c r="A767" t="s">
        <v>1426</v>
      </c>
      <c r="B767" t="s">
        <v>1355</v>
      </c>
      <c r="C767" t="s">
        <v>1280</v>
      </c>
      <c r="D767">
        <v>100</v>
      </c>
      <c r="E767">
        <v>254248.04654171475</v>
      </c>
      <c r="F767"/>
    </row>
    <row r="768" spans="1:6" x14ac:dyDescent="0.3">
      <c r="A768" t="s">
        <v>1426</v>
      </c>
      <c r="B768" t="s">
        <v>1437</v>
      </c>
      <c r="C768" t="s">
        <v>1280</v>
      </c>
      <c r="D768">
        <v>100</v>
      </c>
      <c r="E768">
        <v>281448.72631708818</v>
      </c>
      <c r="F768"/>
    </row>
    <row r="769" spans="1:6" x14ac:dyDescent="0.3">
      <c r="A769" t="s">
        <v>1426</v>
      </c>
      <c r="B769" t="s">
        <v>1440</v>
      </c>
      <c r="C769" t="s">
        <v>1280</v>
      </c>
      <c r="D769">
        <v>100</v>
      </c>
      <c r="E769">
        <v>274446.3460258664</v>
      </c>
      <c r="F769"/>
    </row>
    <row r="770" spans="1:6" x14ac:dyDescent="0.3">
      <c r="A770" t="s">
        <v>1426</v>
      </c>
      <c r="B770" t="s">
        <v>1442</v>
      </c>
      <c r="C770" t="s">
        <v>1280</v>
      </c>
      <c r="D770">
        <v>100</v>
      </c>
      <c r="E770">
        <v>280372.84513222415</v>
      </c>
      <c r="F770"/>
    </row>
    <row r="771" spans="1:6" x14ac:dyDescent="0.3">
      <c r="A771" t="s">
        <v>1426</v>
      </c>
      <c r="B771" t="s">
        <v>1395</v>
      </c>
      <c r="C771" t="s">
        <v>1280</v>
      </c>
      <c r="D771">
        <v>100</v>
      </c>
      <c r="E771">
        <v>269083.02376160788</v>
      </c>
      <c r="F771"/>
    </row>
    <row r="772" spans="1:6" x14ac:dyDescent="0.3">
      <c r="A772" t="s">
        <v>1426</v>
      </c>
      <c r="B772" t="s">
        <v>1389</v>
      </c>
      <c r="C772" t="s">
        <v>1280</v>
      </c>
      <c r="D772">
        <v>100</v>
      </c>
      <c r="E772">
        <v>251250.14250000048</v>
      </c>
      <c r="F772"/>
    </row>
    <row r="773" spans="1:6" x14ac:dyDescent="0.3">
      <c r="A773" t="s">
        <v>1426</v>
      </c>
      <c r="B773" t="s">
        <v>1377</v>
      </c>
      <c r="C773" t="s">
        <v>1280</v>
      </c>
      <c r="D773">
        <v>100</v>
      </c>
      <c r="E773">
        <v>252997.64201349748</v>
      </c>
      <c r="F773"/>
    </row>
    <row r="774" spans="1:6" x14ac:dyDescent="0.3">
      <c r="A774" t="s">
        <v>1426</v>
      </c>
      <c r="B774" t="s">
        <v>1392</v>
      </c>
      <c r="C774" t="s">
        <v>1280</v>
      </c>
      <c r="D774">
        <v>100</v>
      </c>
      <c r="E774">
        <v>521535.52508231776</v>
      </c>
      <c r="F774"/>
    </row>
    <row r="775" spans="1:6" x14ac:dyDescent="0.3">
      <c r="A775" t="s">
        <v>1426</v>
      </c>
      <c r="B775" t="s">
        <v>1392</v>
      </c>
      <c r="C775" t="s">
        <v>1280</v>
      </c>
      <c r="D775">
        <v>100</v>
      </c>
      <c r="E775">
        <v>521535.52508231776</v>
      </c>
      <c r="F775"/>
    </row>
    <row r="776" spans="1:6" x14ac:dyDescent="0.3">
      <c r="A776" t="s">
        <v>1426</v>
      </c>
      <c r="B776" t="s">
        <v>1345</v>
      </c>
      <c r="C776" t="s">
        <v>1280</v>
      </c>
      <c r="D776">
        <v>100</v>
      </c>
      <c r="E776">
        <v>252252.47770890142</v>
      </c>
      <c r="F776"/>
    </row>
    <row r="777" spans="1:6" x14ac:dyDescent="0.3">
      <c r="A777" t="s">
        <v>1426</v>
      </c>
      <c r="B777" t="s">
        <v>1382</v>
      </c>
      <c r="C777" t="s">
        <v>1280</v>
      </c>
      <c r="D777">
        <v>100</v>
      </c>
      <c r="E777">
        <v>264999.49344136636</v>
      </c>
      <c r="F777"/>
    </row>
    <row r="778" spans="1:6" x14ac:dyDescent="0.3">
      <c r="A778" t="s">
        <v>1426</v>
      </c>
      <c r="B778" t="s">
        <v>1384</v>
      </c>
      <c r="C778" t="s">
        <v>1280</v>
      </c>
      <c r="D778">
        <v>100</v>
      </c>
      <c r="E778">
        <v>358279.28413115552</v>
      </c>
      <c r="F778"/>
    </row>
    <row r="779" spans="1:6" x14ac:dyDescent="0.3">
      <c r="A779" t="s">
        <v>1426</v>
      </c>
      <c r="B779" t="s">
        <v>1360</v>
      </c>
      <c r="C779" t="s">
        <v>1280</v>
      </c>
      <c r="D779">
        <v>100</v>
      </c>
      <c r="E779">
        <v>274562.98784538539</v>
      </c>
      <c r="F779"/>
    </row>
    <row r="780" spans="1:6" x14ac:dyDescent="0.3">
      <c r="A780" t="s">
        <v>1426</v>
      </c>
      <c r="B780" t="s">
        <v>1446</v>
      </c>
      <c r="C780" t="s">
        <v>1280</v>
      </c>
      <c r="D780">
        <v>100</v>
      </c>
      <c r="E780">
        <v>290167.14412709302</v>
      </c>
      <c r="F780"/>
    </row>
    <row r="781" spans="1:6" x14ac:dyDescent="0.3">
      <c r="A781" t="s">
        <v>1426</v>
      </c>
      <c r="B781" t="s">
        <v>1363</v>
      </c>
      <c r="C781" t="s">
        <v>1280</v>
      </c>
      <c r="D781">
        <v>100</v>
      </c>
      <c r="E781">
        <v>364089.00787975505</v>
      </c>
      <c r="F781"/>
    </row>
    <row r="782" spans="1:6" x14ac:dyDescent="0.3">
      <c r="A782" t="s">
        <v>1426</v>
      </c>
      <c r="B782" t="s">
        <v>1550</v>
      </c>
      <c r="C782" t="s">
        <v>1280</v>
      </c>
      <c r="D782">
        <v>100</v>
      </c>
      <c r="E782">
        <v>425243.80603682512</v>
      </c>
      <c r="F782"/>
    </row>
    <row r="783" spans="1:6" x14ac:dyDescent="0.3">
      <c r="A783" t="s">
        <v>1426</v>
      </c>
      <c r="B783" t="s">
        <v>1553</v>
      </c>
      <c r="C783" t="s">
        <v>1280</v>
      </c>
      <c r="D783">
        <v>100</v>
      </c>
      <c r="E783">
        <v>272582.33558240009</v>
      </c>
      <c r="F783"/>
    </row>
    <row r="784" spans="1:6" x14ac:dyDescent="0.3">
      <c r="A784" t="s">
        <v>1386</v>
      </c>
      <c r="C784" t="s">
        <v>1280</v>
      </c>
      <c r="D784">
        <v>100</v>
      </c>
      <c r="E784">
        <v>250000.80000000045</v>
      </c>
      <c r="F784"/>
    </row>
    <row r="785" spans="1:6" x14ac:dyDescent="0.3">
      <c r="A785" t="s">
        <v>1386</v>
      </c>
      <c r="B785" t="s">
        <v>1398</v>
      </c>
      <c r="C785" t="s">
        <v>1280</v>
      </c>
      <c r="D785">
        <v>100</v>
      </c>
      <c r="E785">
        <v>500000.80793999933</v>
      </c>
      <c r="F785"/>
    </row>
    <row r="786" spans="1:6" x14ac:dyDescent="0.3">
      <c r="A786" t="s">
        <v>1386</v>
      </c>
      <c r="B786" t="s">
        <v>1326</v>
      </c>
      <c r="C786" t="s">
        <v>1280</v>
      </c>
      <c r="D786">
        <v>100</v>
      </c>
      <c r="E786">
        <v>258036.90988371038</v>
      </c>
      <c r="F786"/>
    </row>
    <row r="787" spans="1:6" x14ac:dyDescent="0.3">
      <c r="A787" t="s">
        <v>1386</v>
      </c>
      <c r="B787" t="s">
        <v>1536</v>
      </c>
      <c r="C787" t="s">
        <v>1280</v>
      </c>
      <c r="D787">
        <v>100</v>
      </c>
      <c r="E787">
        <v>289964.78943793406</v>
      </c>
      <c r="F787"/>
    </row>
    <row r="788" spans="1:6" x14ac:dyDescent="0.3">
      <c r="A788" t="s">
        <v>1386</v>
      </c>
      <c r="B788" t="s">
        <v>1537</v>
      </c>
      <c r="C788" t="s">
        <v>1280</v>
      </c>
      <c r="D788">
        <v>100</v>
      </c>
      <c r="E788">
        <v>497072.26749440149</v>
      </c>
      <c r="F788"/>
    </row>
    <row r="789" spans="1:6" x14ac:dyDescent="0.3">
      <c r="A789" t="s">
        <v>1386</v>
      </c>
      <c r="B789" t="s">
        <v>1331</v>
      </c>
      <c r="C789" t="s">
        <v>1280</v>
      </c>
      <c r="D789">
        <v>100</v>
      </c>
      <c r="E789">
        <v>298283.27750565653</v>
      </c>
      <c r="F789"/>
    </row>
    <row r="790" spans="1:6" x14ac:dyDescent="0.3">
      <c r="A790" t="s">
        <v>1386</v>
      </c>
      <c r="B790" t="s">
        <v>1403</v>
      </c>
      <c r="C790" t="s">
        <v>1280</v>
      </c>
      <c r="D790">
        <v>100</v>
      </c>
      <c r="E790">
        <v>678175.37449627847</v>
      </c>
      <c r="F790"/>
    </row>
    <row r="791" spans="1:6" x14ac:dyDescent="0.3">
      <c r="A791" t="s">
        <v>1386</v>
      </c>
      <c r="B791" t="s">
        <v>1335</v>
      </c>
      <c r="C791" t="s">
        <v>1280</v>
      </c>
      <c r="D791">
        <v>100</v>
      </c>
      <c r="E791">
        <v>255000.79987500046</v>
      </c>
      <c r="F791"/>
    </row>
    <row r="792" spans="1:6" x14ac:dyDescent="0.3">
      <c r="A792" t="s">
        <v>1386</v>
      </c>
      <c r="B792" t="s">
        <v>1405</v>
      </c>
      <c r="C792" t="s">
        <v>1280</v>
      </c>
      <c r="D792">
        <v>100</v>
      </c>
      <c r="E792">
        <v>250477.09036019829</v>
      </c>
      <c r="F792"/>
    </row>
    <row r="793" spans="1:6" x14ac:dyDescent="0.3">
      <c r="A793" t="s">
        <v>1386</v>
      </c>
      <c r="B793" t="s">
        <v>1337</v>
      </c>
      <c r="C793" t="s">
        <v>1280</v>
      </c>
      <c r="D793">
        <v>100</v>
      </c>
      <c r="E793">
        <v>254410.88156163492</v>
      </c>
      <c r="F793"/>
    </row>
    <row r="794" spans="1:6" x14ac:dyDescent="0.3">
      <c r="A794" t="s">
        <v>1386</v>
      </c>
      <c r="B794" t="s">
        <v>1407</v>
      </c>
      <c r="C794" t="s">
        <v>1280</v>
      </c>
      <c r="D794">
        <v>100</v>
      </c>
      <c r="E794">
        <v>250689.1805786725</v>
      </c>
      <c r="F794"/>
    </row>
    <row r="795" spans="1:6" x14ac:dyDescent="0.3">
      <c r="A795" t="s">
        <v>1386</v>
      </c>
      <c r="B795" t="s">
        <v>1410</v>
      </c>
      <c r="C795" t="s">
        <v>1280</v>
      </c>
      <c r="D795">
        <v>100</v>
      </c>
      <c r="E795">
        <v>261956.13352476418</v>
      </c>
      <c r="F795"/>
    </row>
    <row r="796" spans="1:6" x14ac:dyDescent="0.3">
      <c r="A796" t="s">
        <v>1386</v>
      </c>
      <c r="B796" t="s">
        <v>1414</v>
      </c>
      <c r="C796" t="s">
        <v>1280</v>
      </c>
      <c r="D796">
        <v>100</v>
      </c>
      <c r="E796">
        <v>250000.80000000045</v>
      </c>
      <c r="F796"/>
    </row>
    <row r="797" spans="1:6" x14ac:dyDescent="0.3">
      <c r="A797" t="s">
        <v>1386</v>
      </c>
      <c r="B797" t="s">
        <v>1367</v>
      </c>
      <c r="C797" t="s">
        <v>1280</v>
      </c>
      <c r="D797">
        <v>100</v>
      </c>
      <c r="E797">
        <v>250000.80000000045</v>
      </c>
      <c r="F797"/>
    </row>
    <row r="798" spans="1:6" x14ac:dyDescent="0.3">
      <c r="A798" t="s">
        <v>1386</v>
      </c>
      <c r="B798" t="s">
        <v>1420</v>
      </c>
      <c r="C798" t="s">
        <v>1280</v>
      </c>
      <c r="D798">
        <v>100</v>
      </c>
      <c r="E798">
        <v>261231.03213491236</v>
      </c>
      <c r="F798"/>
    </row>
    <row r="799" spans="1:6" x14ac:dyDescent="0.3">
      <c r="A799" t="s">
        <v>1386</v>
      </c>
      <c r="B799" t="s">
        <v>1352</v>
      </c>
      <c r="C799" t="s">
        <v>1280</v>
      </c>
      <c r="D799">
        <v>100</v>
      </c>
      <c r="E799">
        <v>267203.50383765827</v>
      </c>
      <c r="F799"/>
    </row>
    <row r="800" spans="1:6" x14ac:dyDescent="0.3">
      <c r="A800" t="s">
        <v>1386</v>
      </c>
      <c r="B800" t="s">
        <v>1369</v>
      </c>
      <c r="C800" t="s">
        <v>1280</v>
      </c>
      <c r="D800">
        <v>100</v>
      </c>
      <c r="E800">
        <v>275819.92152435868</v>
      </c>
      <c r="F800"/>
    </row>
    <row r="801" spans="1:6" x14ac:dyDescent="0.3">
      <c r="A801" t="s">
        <v>1386</v>
      </c>
      <c r="B801" t="s">
        <v>1426</v>
      </c>
      <c r="C801" t="s">
        <v>1280</v>
      </c>
      <c r="D801">
        <v>100</v>
      </c>
      <c r="E801">
        <v>268143.73644416709</v>
      </c>
      <c r="F801"/>
    </row>
    <row r="802" spans="1:6" x14ac:dyDescent="0.3">
      <c r="A802" t="s">
        <v>1386</v>
      </c>
      <c r="B802" t="s">
        <v>1386</v>
      </c>
      <c r="C802" t="s">
        <v>1280</v>
      </c>
      <c r="D802">
        <v>100</v>
      </c>
      <c r="E802">
        <v>500001.60000000091</v>
      </c>
      <c r="F802"/>
    </row>
    <row r="803" spans="1:6" x14ac:dyDescent="0.3">
      <c r="A803" t="s">
        <v>1386</v>
      </c>
      <c r="B803" t="s">
        <v>1429</v>
      </c>
      <c r="C803" t="s">
        <v>1280</v>
      </c>
      <c r="D803">
        <v>100</v>
      </c>
      <c r="E803">
        <v>500000.79999999941</v>
      </c>
      <c r="F803"/>
    </row>
    <row r="804" spans="1:6" x14ac:dyDescent="0.3">
      <c r="A804" t="s">
        <v>1386</v>
      </c>
      <c r="B804" t="s">
        <v>1432</v>
      </c>
      <c r="C804" t="s">
        <v>1280</v>
      </c>
      <c r="D804">
        <v>100</v>
      </c>
      <c r="E804">
        <v>258213.19011541802</v>
      </c>
      <c r="F804"/>
    </row>
    <row r="805" spans="1:6" x14ac:dyDescent="0.3">
      <c r="A805" t="s">
        <v>1386</v>
      </c>
      <c r="B805" t="s">
        <v>1371</v>
      </c>
      <c r="C805" t="s">
        <v>1280</v>
      </c>
      <c r="D805">
        <v>100</v>
      </c>
      <c r="E805">
        <v>255000.81000000043</v>
      </c>
      <c r="F805"/>
    </row>
    <row r="806" spans="1:6" x14ac:dyDescent="0.3">
      <c r="A806" t="s">
        <v>1386</v>
      </c>
      <c r="B806" t="s">
        <v>1434</v>
      </c>
      <c r="C806" t="s">
        <v>1280</v>
      </c>
      <c r="D806">
        <v>100</v>
      </c>
      <c r="E806">
        <v>258478.75294284261</v>
      </c>
      <c r="F806"/>
    </row>
    <row r="807" spans="1:6" x14ac:dyDescent="0.3">
      <c r="A807" t="s">
        <v>1386</v>
      </c>
      <c r="B807" t="s">
        <v>1372</v>
      </c>
      <c r="C807" t="s">
        <v>1280</v>
      </c>
      <c r="D807">
        <v>100</v>
      </c>
      <c r="E807">
        <v>250414.40764451365</v>
      </c>
      <c r="F807"/>
    </row>
    <row r="808" spans="1:6" x14ac:dyDescent="0.3">
      <c r="A808" t="s">
        <v>1386</v>
      </c>
      <c r="B808" t="s">
        <v>1340</v>
      </c>
      <c r="C808" t="s">
        <v>1280</v>
      </c>
      <c r="D808">
        <v>100</v>
      </c>
      <c r="E808">
        <v>262044.1578439791</v>
      </c>
      <c r="F808"/>
    </row>
    <row r="809" spans="1:6" x14ac:dyDescent="0.3">
      <c r="A809" t="s">
        <v>1386</v>
      </c>
      <c r="B809" t="s">
        <v>1375</v>
      </c>
      <c r="C809" t="s">
        <v>1280</v>
      </c>
      <c r="D809">
        <v>100</v>
      </c>
      <c r="E809">
        <v>258163.09080301615</v>
      </c>
      <c r="F809"/>
    </row>
    <row r="810" spans="1:6" x14ac:dyDescent="0.3">
      <c r="A810" t="s">
        <v>1386</v>
      </c>
      <c r="B810" t="s">
        <v>1343</v>
      </c>
      <c r="C810" t="s">
        <v>1280</v>
      </c>
      <c r="D810">
        <v>100</v>
      </c>
      <c r="E810">
        <v>257500.8150000005</v>
      </c>
      <c r="F810"/>
    </row>
    <row r="811" spans="1:6" x14ac:dyDescent="0.3">
      <c r="A811" t="s">
        <v>1386</v>
      </c>
      <c r="B811" t="s">
        <v>1436</v>
      </c>
      <c r="C811" t="s">
        <v>1280</v>
      </c>
      <c r="D811">
        <v>100</v>
      </c>
      <c r="E811">
        <v>750000.30137777491</v>
      </c>
      <c r="F811"/>
    </row>
    <row r="812" spans="1:6" x14ac:dyDescent="0.3">
      <c r="A812" t="s">
        <v>1386</v>
      </c>
      <c r="B812" t="s">
        <v>1376</v>
      </c>
      <c r="C812" t="s">
        <v>1280</v>
      </c>
      <c r="D812">
        <v>100</v>
      </c>
      <c r="E812">
        <v>250578.46411989484</v>
      </c>
      <c r="F812"/>
    </row>
    <row r="813" spans="1:6" x14ac:dyDescent="0.3">
      <c r="A813" t="s">
        <v>1386</v>
      </c>
      <c r="B813" t="s">
        <v>1355</v>
      </c>
      <c r="C813" t="s">
        <v>1280</v>
      </c>
      <c r="D813">
        <v>100</v>
      </c>
      <c r="E813">
        <v>306221.49612110486</v>
      </c>
      <c r="F813"/>
    </row>
    <row r="814" spans="1:6" x14ac:dyDescent="0.3">
      <c r="A814" t="s">
        <v>1386</v>
      </c>
      <c r="B814" t="s">
        <v>1437</v>
      </c>
      <c r="C814" t="s">
        <v>1280</v>
      </c>
      <c r="D814">
        <v>100</v>
      </c>
      <c r="E814">
        <v>500001.29999999941</v>
      </c>
      <c r="F814"/>
    </row>
    <row r="815" spans="1:6" x14ac:dyDescent="0.3">
      <c r="A815" t="s">
        <v>1386</v>
      </c>
      <c r="B815" t="s">
        <v>1440</v>
      </c>
      <c r="C815" t="s">
        <v>1280</v>
      </c>
      <c r="D815">
        <v>100</v>
      </c>
      <c r="E815">
        <v>500000.79999999941</v>
      </c>
      <c r="F815"/>
    </row>
    <row r="816" spans="1:6" x14ac:dyDescent="0.3">
      <c r="A816" t="s">
        <v>1386</v>
      </c>
      <c r="B816" t="s">
        <v>1442</v>
      </c>
      <c r="C816" t="s">
        <v>1280</v>
      </c>
      <c r="D816">
        <v>100</v>
      </c>
      <c r="E816">
        <v>500001.29999999941</v>
      </c>
      <c r="F816"/>
    </row>
    <row r="817" spans="1:6" x14ac:dyDescent="0.3">
      <c r="A817" t="s">
        <v>1386</v>
      </c>
      <c r="B817" t="s">
        <v>1395</v>
      </c>
      <c r="C817" t="s">
        <v>1280</v>
      </c>
      <c r="D817">
        <v>100</v>
      </c>
      <c r="E817">
        <v>500000.54999999941</v>
      </c>
      <c r="F817"/>
    </row>
    <row r="818" spans="1:6" x14ac:dyDescent="0.3">
      <c r="A818" t="s">
        <v>1386</v>
      </c>
      <c r="B818" t="s">
        <v>1389</v>
      </c>
      <c r="C818" t="s">
        <v>1280</v>
      </c>
      <c r="D818">
        <v>100</v>
      </c>
      <c r="E818">
        <v>251250.80250000046</v>
      </c>
      <c r="F818"/>
    </row>
    <row r="819" spans="1:6" x14ac:dyDescent="0.3">
      <c r="A819" t="s">
        <v>1386</v>
      </c>
      <c r="B819" t="s">
        <v>1377</v>
      </c>
      <c r="C819" t="s">
        <v>1280</v>
      </c>
      <c r="D819">
        <v>100</v>
      </c>
      <c r="E819">
        <v>250000.80000000045</v>
      </c>
      <c r="F819"/>
    </row>
    <row r="820" spans="1:6" x14ac:dyDescent="0.3">
      <c r="A820" t="s">
        <v>1386</v>
      </c>
      <c r="B820" t="s">
        <v>1392</v>
      </c>
      <c r="C820" t="s">
        <v>1280</v>
      </c>
      <c r="D820">
        <v>100</v>
      </c>
      <c r="E820">
        <v>529767.69192971045</v>
      </c>
      <c r="F820"/>
    </row>
    <row r="821" spans="1:6" x14ac:dyDescent="0.3">
      <c r="A821" t="s">
        <v>1386</v>
      </c>
      <c r="B821" t="s">
        <v>1392</v>
      </c>
      <c r="C821" t="s">
        <v>1280</v>
      </c>
      <c r="D821">
        <v>100</v>
      </c>
      <c r="E821">
        <v>529767.69192971045</v>
      </c>
      <c r="F821"/>
    </row>
    <row r="822" spans="1:6" x14ac:dyDescent="0.3">
      <c r="A822" t="s">
        <v>1386</v>
      </c>
      <c r="B822" t="s">
        <v>1345</v>
      </c>
      <c r="C822" t="s">
        <v>1280</v>
      </c>
      <c r="D822">
        <v>100</v>
      </c>
      <c r="E822">
        <v>264496.70537374017</v>
      </c>
      <c r="F822"/>
    </row>
    <row r="823" spans="1:6" x14ac:dyDescent="0.3">
      <c r="A823" t="s">
        <v>1386</v>
      </c>
      <c r="B823" t="s">
        <v>1382</v>
      </c>
      <c r="C823" t="s">
        <v>1280</v>
      </c>
      <c r="D823">
        <v>100</v>
      </c>
      <c r="E823">
        <v>426388.39391738945</v>
      </c>
      <c r="F823"/>
    </row>
    <row r="824" spans="1:6" x14ac:dyDescent="0.3">
      <c r="A824" t="s">
        <v>1386</v>
      </c>
      <c r="B824" t="s">
        <v>1384</v>
      </c>
      <c r="C824" t="s">
        <v>1280</v>
      </c>
      <c r="D824">
        <v>100</v>
      </c>
      <c r="E824">
        <v>341093.99447041913</v>
      </c>
      <c r="F824"/>
    </row>
    <row r="825" spans="1:6" x14ac:dyDescent="0.3">
      <c r="A825" t="s">
        <v>1386</v>
      </c>
      <c r="B825" t="s">
        <v>1360</v>
      </c>
      <c r="C825" t="s">
        <v>1280</v>
      </c>
      <c r="D825">
        <v>100</v>
      </c>
      <c r="E825">
        <v>266403.77351688995</v>
      </c>
      <c r="F825"/>
    </row>
    <row r="826" spans="1:6" x14ac:dyDescent="0.3">
      <c r="A826" t="s">
        <v>1386</v>
      </c>
      <c r="B826" t="s">
        <v>1446</v>
      </c>
      <c r="C826" t="s">
        <v>1280</v>
      </c>
      <c r="D826">
        <v>100</v>
      </c>
      <c r="E826">
        <v>273189.79780231381</v>
      </c>
      <c r="F826"/>
    </row>
    <row r="827" spans="1:6" x14ac:dyDescent="0.3">
      <c r="A827" t="s">
        <v>1386</v>
      </c>
      <c r="B827" t="s">
        <v>1363</v>
      </c>
      <c r="C827" t="s">
        <v>1280</v>
      </c>
      <c r="D827">
        <v>100</v>
      </c>
      <c r="E827">
        <v>500000.54999999941</v>
      </c>
      <c r="F827"/>
    </row>
    <row r="828" spans="1:6" x14ac:dyDescent="0.3">
      <c r="A828" t="s">
        <v>1386</v>
      </c>
      <c r="B828" t="s">
        <v>1550</v>
      </c>
      <c r="C828" t="s">
        <v>1280</v>
      </c>
      <c r="D828">
        <v>100</v>
      </c>
      <c r="E828">
        <v>492054.19622116606</v>
      </c>
      <c r="F828"/>
    </row>
    <row r="829" spans="1:6" x14ac:dyDescent="0.3">
      <c r="A829" t="s">
        <v>1386</v>
      </c>
      <c r="B829" t="s">
        <v>1553</v>
      </c>
      <c r="C829" t="s">
        <v>1280</v>
      </c>
      <c r="D829">
        <v>100</v>
      </c>
      <c r="E829">
        <v>281471.72209615115</v>
      </c>
      <c r="F829"/>
    </row>
    <row r="830" spans="1:6" x14ac:dyDescent="0.3">
      <c r="A830" t="s">
        <v>1429</v>
      </c>
      <c r="C830" t="s">
        <v>1280</v>
      </c>
      <c r="D830">
        <v>100</v>
      </c>
      <c r="E830">
        <v>250000</v>
      </c>
      <c r="F830"/>
    </row>
    <row r="831" spans="1:6" x14ac:dyDescent="0.3">
      <c r="A831" t="s">
        <v>1429</v>
      </c>
      <c r="B831" t="s">
        <v>1398</v>
      </c>
      <c r="C831" t="s">
        <v>1280</v>
      </c>
      <c r="D831">
        <v>100</v>
      </c>
      <c r="E831">
        <v>500000.0079400012</v>
      </c>
      <c r="F831"/>
    </row>
    <row r="832" spans="1:6" x14ac:dyDescent="0.3">
      <c r="A832" t="s">
        <v>1429</v>
      </c>
      <c r="B832" t="s">
        <v>1326</v>
      </c>
      <c r="C832" t="s">
        <v>1280</v>
      </c>
      <c r="D832">
        <v>100</v>
      </c>
      <c r="E832">
        <v>259239.92530089151</v>
      </c>
      <c r="F832"/>
    </row>
    <row r="833" spans="1:6" x14ac:dyDescent="0.3">
      <c r="A833" t="s">
        <v>1429</v>
      </c>
      <c r="B833" t="s">
        <v>1536</v>
      </c>
      <c r="C833" t="s">
        <v>1280</v>
      </c>
      <c r="D833">
        <v>100</v>
      </c>
      <c r="E833">
        <v>297137.88124658796</v>
      </c>
      <c r="F833"/>
    </row>
    <row r="834" spans="1:6" x14ac:dyDescent="0.3">
      <c r="A834" t="s">
        <v>1429</v>
      </c>
      <c r="B834" t="s">
        <v>1537</v>
      </c>
      <c r="C834" t="s">
        <v>1280</v>
      </c>
      <c r="D834">
        <v>100</v>
      </c>
      <c r="E834">
        <v>500002</v>
      </c>
      <c r="F834"/>
    </row>
    <row r="835" spans="1:6" x14ac:dyDescent="0.3">
      <c r="A835" t="s">
        <v>1429</v>
      </c>
      <c r="B835" t="s">
        <v>1331</v>
      </c>
      <c r="C835" t="s">
        <v>1280</v>
      </c>
      <c r="D835">
        <v>100</v>
      </c>
      <c r="E835">
        <v>312692.29691419547</v>
      </c>
      <c r="F835"/>
    </row>
    <row r="836" spans="1:6" x14ac:dyDescent="0.3">
      <c r="A836" t="s">
        <v>1429</v>
      </c>
      <c r="B836" t="s">
        <v>1403</v>
      </c>
      <c r="C836" t="s">
        <v>1280</v>
      </c>
      <c r="D836">
        <v>100</v>
      </c>
      <c r="E836">
        <v>679679.0220334871</v>
      </c>
      <c r="F836"/>
    </row>
    <row r="837" spans="1:6" x14ac:dyDescent="0.3">
      <c r="A837" t="s">
        <v>1429</v>
      </c>
      <c r="B837" t="s">
        <v>1335</v>
      </c>
      <c r="C837" t="s">
        <v>1280</v>
      </c>
      <c r="D837">
        <v>100</v>
      </c>
      <c r="E837">
        <v>256503.66334970854</v>
      </c>
      <c r="F837"/>
    </row>
    <row r="838" spans="1:6" x14ac:dyDescent="0.3">
      <c r="A838" t="s">
        <v>1429</v>
      </c>
      <c r="B838" t="s">
        <v>1405</v>
      </c>
      <c r="C838" t="s">
        <v>1280</v>
      </c>
      <c r="D838">
        <v>100</v>
      </c>
      <c r="E838">
        <v>251395.29083688647</v>
      </c>
      <c r="F838"/>
    </row>
    <row r="839" spans="1:6" x14ac:dyDescent="0.3">
      <c r="A839" t="s">
        <v>1429</v>
      </c>
      <c r="B839" t="s">
        <v>1337</v>
      </c>
      <c r="C839" t="s">
        <v>1280</v>
      </c>
      <c r="D839">
        <v>100</v>
      </c>
      <c r="E839">
        <v>256232.31368227192</v>
      </c>
      <c r="F839"/>
    </row>
    <row r="840" spans="1:6" x14ac:dyDescent="0.3">
      <c r="A840" t="s">
        <v>1429</v>
      </c>
      <c r="B840" t="s">
        <v>1407</v>
      </c>
      <c r="C840" t="s">
        <v>1280</v>
      </c>
      <c r="D840">
        <v>100</v>
      </c>
      <c r="E840">
        <v>252500.5</v>
      </c>
      <c r="F840"/>
    </row>
    <row r="841" spans="1:6" x14ac:dyDescent="0.3">
      <c r="A841" t="s">
        <v>1429</v>
      </c>
      <c r="B841" t="s">
        <v>1410</v>
      </c>
      <c r="C841" t="s">
        <v>1280</v>
      </c>
      <c r="D841">
        <v>100</v>
      </c>
      <c r="E841">
        <v>263766.95794609166</v>
      </c>
      <c r="F841"/>
    </row>
    <row r="842" spans="1:6" x14ac:dyDescent="0.3">
      <c r="A842" t="s">
        <v>1429</v>
      </c>
      <c r="B842" t="s">
        <v>1414</v>
      </c>
      <c r="C842" t="s">
        <v>1280</v>
      </c>
      <c r="D842">
        <v>100</v>
      </c>
      <c r="E842">
        <v>250918.60597668856</v>
      </c>
      <c r="F842"/>
    </row>
    <row r="843" spans="1:6" x14ac:dyDescent="0.3">
      <c r="A843" t="s">
        <v>1429</v>
      </c>
      <c r="B843" t="s">
        <v>1367</v>
      </c>
      <c r="C843" t="s">
        <v>1280</v>
      </c>
      <c r="D843">
        <v>100</v>
      </c>
      <c r="E843">
        <v>252272.82649992791</v>
      </c>
      <c r="F843"/>
    </row>
    <row r="844" spans="1:6" x14ac:dyDescent="0.3">
      <c r="A844" t="s">
        <v>1429</v>
      </c>
      <c r="B844" t="s">
        <v>1420</v>
      </c>
      <c r="C844" t="s">
        <v>1280</v>
      </c>
      <c r="D844">
        <v>100</v>
      </c>
      <c r="E844">
        <v>266212.9340618719</v>
      </c>
      <c r="F844"/>
    </row>
    <row r="845" spans="1:6" x14ac:dyDescent="0.3">
      <c r="A845" t="s">
        <v>1429</v>
      </c>
      <c r="B845" t="s">
        <v>1352</v>
      </c>
      <c r="C845" t="s">
        <v>1280</v>
      </c>
      <c r="D845">
        <v>100</v>
      </c>
      <c r="E845">
        <v>270464.26659855223</v>
      </c>
      <c r="F845"/>
    </row>
    <row r="846" spans="1:6" x14ac:dyDescent="0.3">
      <c r="A846" t="s">
        <v>1429</v>
      </c>
      <c r="B846" t="s">
        <v>1369</v>
      </c>
      <c r="C846" t="s">
        <v>1280</v>
      </c>
      <c r="D846">
        <v>100</v>
      </c>
      <c r="E846">
        <v>279389.84659614065</v>
      </c>
      <c r="F846"/>
    </row>
    <row r="847" spans="1:6" x14ac:dyDescent="0.3">
      <c r="A847" t="s">
        <v>1429</v>
      </c>
      <c r="B847" t="s">
        <v>1426</v>
      </c>
      <c r="C847" t="s">
        <v>1280</v>
      </c>
      <c r="D847">
        <v>100</v>
      </c>
      <c r="E847">
        <v>274097.34318608709</v>
      </c>
      <c r="F847"/>
    </row>
    <row r="848" spans="1:6" x14ac:dyDescent="0.3">
      <c r="A848" t="s">
        <v>1429</v>
      </c>
      <c r="B848" t="s">
        <v>1386</v>
      </c>
      <c r="C848" t="s">
        <v>1280</v>
      </c>
      <c r="D848">
        <v>100</v>
      </c>
      <c r="E848">
        <v>500000.79999999941</v>
      </c>
      <c r="F848"/>
    </row>
    <row r="849" spans="1:6" x14ac:dyDescent="0.3">
      <c r="A849" t="s">
        <v>1429</v>
      </c>
      <c r="B849" t="s">
        <v>1429</v>
      </c>
      <c r="C849" t="s">
        <v>1280</v>
      </c>
      <c r="D849">
        <v>100</v>
      </c>
      <c r="E849">
        <v>500000</v>
      </c>
      <c r="F849"/>
    </row>
    <row r="850" spans="1:6" x14ac:dyDescent="0.3">
      <c r="A850" t="s">
        <v>1429</v>
      </c>
      <c r="B850" t="s">
        <v>1432</v>
      </c>
      <c r="C850" t="s">
        <v>1280</v>
      </c>
      <c r="D850">
        <v>100</v>
      </c>
      <c r="E850">
        <v>260000.5</v>
      </c>
      <c r="F850"/>
    </row>
    <row r="851" spans="1:6" x14ac:dyDescent="0.3">
      <c r="A851" t="s">
        <v>1429</v>
      </c>
      <c r="B851" t="s">
        <v>1371</v>
      </c>
      <c r="C851" t="s">
        <v>1280</v>
      </c>
      <c r="D851">
        <v>100</v>
      </c>
      <c r="E851">
        <v>255000.38500000001</v>
      </c>
      <c r="F851"/>
    </row>
    <row r="852" spans="1:6" x14ac:dyDescent="0.3">
      <c r="A852" t="s">
        <v>1429</v>
      </c>
      <c r="B852" t="s">
        <v>1434</v>
      </c>
      <c r="C852" t="s">
        <v>1280</v>
      </c>
      <c r="D852">
        <v>100</v>
      </c>
      <c r="E852">
        <v>258478.04894284252</v>
      </c>
      <c r="F852"/>
    </row>
    <row r="853" spans="1:6" x14ac:dyDescent="0.3">
      <c r="A853" t="s">
        <v>1429</v>
      </c>
      <c r="B853" t="s">
        <v>1372</v>
      </c>
      <c r="C853" t="s">
        <v>1280</v>
      </c>
      <c r="D853">
        <v>100</v>
      </c>
      <c r="E853">
        <v>252499.99600000001</v>
      </c>
      <c r="F853"/>
    </row>
    <row r="854" spans="1:6" x14ac:dyDescent="0.3">
      <c r="A854" t="s">
        <v>1429</v>
      </c>
      <c r="B854" t="s">
        <v>1340</v>
      </c>
      <c r="C854" t="s">
        <v>1280</v>
      </c>
      <c r="D854">
        <v>100</v>
      </c>
      <c r="E854">
        <v>267703.49492733827</v>
      </c>
      <c r="F854"/>
    </row>
    <row r="855" spans="1:6" x14ac:dyDescent="0.3">
      <c r="A855" t="s">
        <v>1429</v>
      </c>
      <c r="B855" t="s">
        <v>1375</v>
      </c>
      <c r="C855" t="s">
        <v>1280</v>
      </c>
      <c r="D855">
        <v>100</v>
      </c>
      <c r="E855">
        <v>258750</v>
      </c>
      <c r="F855"/>
    </row>
    <row r="856" spans="1:6" x14ac:dyDescent="0.3">
      <c r="A856" t="s">
        <v>1429</v>
      </c>
      <c r="B856" t="s">
        <v>1343</v>
      </c>
      <c r="C856" t="s">
        <v>1280</v>
      </c>
      <c r="D856">
        <v>100</v>
      </c>
      <c r="E856">
        <v>257500.29500000001</v>
      </c>
      <c r="F856"/>
    </row>
    <row r="857" spans="1:6" x14ac:dyDescent="0.3">
      <c r="A857" t="s">
        <v>1429</v>
      </c>
      <c r="B857" t="s">
        <v>1436</v>
      </c>
      <c r="C857" t="s">
        <v>1280</v>
      </c>
      <c r="D857">
        <v>100</v>
      </c>
      <c r="E857">
        <v>749999.50137777627</v>
      </c>
      <c r="F857"/>
    </row>
    <row r="858" spans="1:6" x14ac:dyDescent="0.3">
      <c r="A858" t="s">
        <v>1429</v>
      </c>
      <c r="B858" t="s">
        <v>1376</v>
      </c>
      <c r="C858" t="s">
        <v>1280</v>
      </c>
      <c r="D858">
        <v>100</v>
      </c>
      <c r="E858">
        <v>251832.75161258891</v>
      </c>
      <c r="F858"/>
    </row>
    <row r="859" spans="1:6" x14ac:dyDescent="0.3">
      <c r="A859" t="s">
        <v>1429</v>
      </c>
      <c r="B859" t="s">
        <v>1355</v>
      </c>
      <c r="C859" t="s">
        <v>1280</v>
      </c>
      <c r="D859">
        <v>100</v>
      </c>
      <c r="E859">
        <v>306916.40457320353</v>
      </c>
      <c r="F859"/>
    </row>
    <row r="860" spans="1:6" x14ac:dyDescent="0.3">
      <c r="A860" t="s">
        <v>1429</v>
      </c>
      <c r="B860" t="s">
        <v>1437</v>
      </c>
      <c r="C860" t="s">
        <v>1280</v>
      </c>
      <c r="D860">
        <v>100</v>
      </c>
      <c r="E860">
        <v>500000.5</v>
      </c>
      <c r="F860"/>
    </row>
    <row r="861" spans="1:6" x14ac:dyDescent="0.3">
      <c r="A861" t="s">
        <v>1429</v>
      </c>
      <c r="B861" t="s">
        <v>1440</v>
      </c>
      <c r="C861" t="s">
        <v>1280</v>
      </c>
      <c r="D861">
        <v>100</v>
      </c>
      <c r="E861">
        <v>500000</v>
      </c>
      <c r="F861"/>
    </row>
    <row r="862" spans="1:6" x14ac:dyDescent="0.3">
      <c r="A862" t="s">
        <v>1429</v>
      </c>
      <c r="B862" t="s">
        <v>1442</v>
      </c>
      <c r="C862" t="s">
        <v>1280</v>
      </c>
      <c r="D862">
        <v>100</v>
      </c>
      <c r="E862">
        <v>500000.5</v>
      </c>
      <c r="F862"/>
    </row>
    <row r="863" spans="1:6" x14ac:dyDescent="0.3">
      <c r="A863" t="s">
        <v>1429</v>
      </c>
      <c r="B863" t="s">
        <v>1395</v>
      </c>
      <c r="C863" t="s">
        <v>1280</v>
      </c>
      <c r="D863">
        <v>100</v>
      </c>
      <c r="E863">
        <v>499999.75</v>
      </c>
      <c r="F863"/>
    </row>
    <row r="864" spans="1:6" x14ac:dyDescent="0.3">
      <c r="A864" t="s">
        <v>1429</v>
      </c>
      <c r="B864" t="s">
        <v>1389</v>
      </c>
      <c r="C864" t="s">
        <v>1280</v>
      </c>
      <c r="D864">
        <v>100</v>
      </c>
      <c r="E864">
        <v>251250.30249999999</v>
      </c>
      <c r="F864"/>
    </row>
    <row r="865" spans="1:6" x14ac:dyDescent="0.3">
      <c r="A865" t="s">
        <v>1429</v>
      </c>
      <c r="B865" t="s">
        <v>1377</v>
      </c>
      <c r="C865" t="s">
        <v>1280</v>
      </c>
      <c r="D865">
        <v>100</v>
      </c>
      <c r="E865">
        <v>251560.74092165352</v>
      </c>
      <c r="F865"/>
    </row>
    <row r="866" spans="1:6" x14ac:dyDescent="0.3">
      <c r="A866" t="s">
        <v>1429</v>
      </c>
      <c r="B866" t="s">
        <v>1392</v>
      </c>
      <c r="C866" t="s">
        <v>1280</v>
      </c>
      <c r="D866">
        <v>100</v>
      </c>
      <c r="E866">
        <v>531890.17057185073</v>
      </c>
      <c r="F866"/>
    </row>
    <row r="867" spans="1:6" x14ac:dyDescent="0.3">
      <c r="A867" t="s">
        <v>1429</v>
      </c>
      <c r="B867" t="s">
        <v>1392</v>
      </c>
      <c r="C867" t="s">
        <v>1280</v>
      </c>
      <c r="D867">
        <v>100</v>
      </c>
      <c r="E867">
        <v>531890.17057185073</v>
      </c>
      <c r="F867"/>
    </row>
    <row r="868" spans="1:6" x14ac:dyDescent="0.3">
      <c r="A868" t="s">
        <v>1429</v>
      </c>
      <c r="B868" t="s">
        <v>1345</v>
      </c>
      <c r="C868" t="s">
        <v>1280</v>
      </c>
      <c r="D868">
        <v>100</v>
      </c>
      <c r="E868">
        <v>265455.03256760986</v>
      </c>
      <c r="F868"/>
    </row>
    <row r="869" spans="1:6" x14ac:dyDescent="0.3">
      <c r="A869" t="s">
        <v>1429</v>
      </c>
      <c r="B869" t="s">
        <v>1382</v>
      </c>
      <c r="C869" t="s">
        <v>1280</v>
      </c>
      <c r="D869">
        <v>100</v>
      </c>
      <c r="E869">
        <v>436876.28949018352</v>
      </c>
      <c r="F869"/>
    </row>
    <row r="870" spans="1:6" x14ac:dyDescent="0.3">
      <c r="A870" t="s">
        <v>1429</v>
      </c>
      <c r="B870" t="s">
        <v>1384</v>
      </c>
      <c r="C870" t="s">
        <v>1280</v>
      </c>
      <c r="D870">
        <v>100</v>
      </c>
      <c r="E870">
        <v>362587.7419684112</v>
      </c>
      <c r="F870"/>
    </row>
    <row r="871" spans="1:6" x14ac:dyDescent="0.3">
      <c r="A871" t="s">
        <v>1429</v>
      </c>
      <c r="B871" t="s">
        <v>1360</v>
      </c>
      <c r="C871" t="s">
        <v>1280</v>
      </c>
      <c r="D871">
        <v>100</v>
      </c>
      <c r="E871">
        <v>270343.32075894042</v>
      </c>
      <c r="F871"/>
    </row>
    <row r="872" spans="1:6" x14ac:dyDescent="0.3">
      <c r="A872" t="s">
        <v>1429</v>
      </c>
      <c r="B872" t="s">
        <v>1446</v>
      </c>
      <c r="C872" t="s">
        <v>1280</v>
      </c>
      <c r="D872">
        <v>100</v>
      </c>
      <c r="E872">
        <v>277952.24937747774</v>
      </c>
      <c r="F872"/>
    </row>
    <row r="873" spans="1:6" x14ac:dyDescent="0.3">
      <c r="A873" t="s">
        <v>1429</v>
      </c>
      <c r="B873" t="s">
        <v>1363</v>
      </c>
      <c r="C873" t="s">
        <v>1280</v>
      </c>
      <c r="D873">
        <v>100</v>
      </c>
      <c r="E873">
        <v>499999.75</v>
      </c>
      <c r="F873"/>
    </row>
    <row r="874" spans="1:6" x14ac:dyDescent="0.3">
      <c r="A874" t="s">
        <v>1429</v>
      </c>
      <c r="B874" t="s">
        <v>1550</v>
      </c>
      <c r="C874" t="s">
        <v>1280</v>
      </c>
      <c r="D874">
        <v>100</v>
      </c>
      <c r="E874">
        <v>499727.20034869172</v>
      </c>
      <c r="F874"/>
    </row>
    <row r="875" spans="1:6" x14ac:dyDescent="0.3">
      <c r="A875" t="s">
        <v>1429</v>
      </c>
      <c r="B875" t="s">
        <v>1553</v>
      </c>
      <c r="C875" t="s">
        <v>1280</v>
      </c>
      <c r="D875">
        <v>100</v>
      </c>
      <c r="E875">
        <v>287106.88825076143</v>
      </c>
      <c r="F875"/>
    </row>
    <row r="876" spans="1:6" x14ac:dyDescent="0.3">
      <c r="A876" t="s">
        <v>1432</v>
      </c>
      <c r="C876" t="s">
        <v>1280</v>
      </c>
      <c r="D876">
        <v>100</v>
      </c>
      <c r="E876">
        <v>250000.5</v>
      </c>
      <c r="F876"/>
    </row>
    <row r="877" spans="1:6" x14ac:dyDescent="0.3">
      <c r="A877" t="s">
        <v>1432</v>
      </c>
      <c r="B877" t="s">
        <v>1398</v>
      </c>
      <c r="C877" t="s">
        <v>1280</v>
      </c>
      <c r="D877">
        <v>100</v>
      </c>
      <c r="E877">
        <v>263248.0790015118</v>
      </c>
      <c r="F877"/>
    </row>
    <row r="878" spans="1:6" x14ac:dyDescent="0.3">
      <c r="A878" t="s">
        <v>1432</v>
      </c>
      <c r="B878" t="s">
        <v>1326</v>
      </c>
      <c r="C878" t="s">
        <v>1280</v>
      </c>
      <c r="D878">
        <v>100</v>
      </c>
      <c r="E878">
        <v>255000.49995</v>
      </c>
      <c r="F878"/>
    </row>
    <row r="879" spans="1:6" x14ac:dyDescent="0.3">
      <c r="A879" t="s">
        <v>1432</v>
      </c>
      <c r="B879" t="s">
        <v>1536</v>
      </c>
      <c r="C879" t="s">
        <v>1280</v>
      </c>
      <c r="D879">
        <v>100</v>
      </c>
      <c r="E879">
        <v>259737.63377666657</v>
      </c>
      <c r="F879"/>
    </row>
    <row r="880" spans="1:6" x14ac:dyDescent="0.3">
      <c r="A880" t="s">
        <v>1432</v>
      </c>
      <c r="B880" t="s">
        <v>1537</v>
      </c>
      <c r="C880" t="s">
        <v>1280</v>
      </c>
      <c r="D880">
        <v>100</v>
      </c>
      <c r="E880">
        <v>278960.2549297841</v>
      </c>
      <c r="F880"/>
    </row>
    <row r="881" spans="1:6" x14ac:dyDescent="0.3">
      <c r="A881" t="s">
        <v>1432</v>
      </c>
      <c r="B881" t="s">
        <v>1331</v>
      </c>
      <c r="C881" t="s">
        <v>1280</v>
      </c>
      <c r="D881">
        <v>100</v>
      </c>
      <c r="E881">
        <v>257899.65196132098</v>
      </c>
      <c r="F881"/>
    </row>
    <row r="882" spans="1:6" x14ac:dyDescent="0.3">
      <c r="A882" t="s">
        <v>1432</v>
      </c>
      <c r="B882" t="s">
        <v>1403</v>
      </c>
      <c r="C882" t="s">
        <v>1280</v>
      </c>
      <c r="D882">
        <v>100</v>
      </c>
      <c r="E882">
        <v>680675.37349627842</v>
      </c>
      <c r="F882"/>
    </row>
    <row r="883" spans="1:6" x14ac:dyDescent="0.3">
      <c r="A883" t="s">
        <v>1432</v>
      </c>
      <c r="B883" t="s">
        <v>1335</v>
      </c>
      <c r="C883" t="s">
        <v>1280</v>
      </c>
      <c r="D883">
        <v>100</v>
      </c>
      <c r="E883">
        <v>256791.65229798199</v>
      </c>
      <c r="F883"/>
    </row>
    <row r="884" spans="1:6" x14ac:dyDescent="0.3">
      <c r="A884" t="s">
        <v>1432</v>
      </c>
      <c r="B884" t="s">
        <v>1405</v>
      </c>
      <c r="C884" t="s">
        <v>1280</v>
      </c>
      <c r="D884">
        <v>100</v>
      </c>
      <c r="E884">
        <v>250216.30147217237</v>
      </c>
      <c r="F884"/>
    </row>
    <row r="885" spans="1:6" x14ac:dyDescent="0.3">
      <c r="A885" t="s">
        <v>1432</v>
      </c>
      <c r="B885" t="s">
        <v>1337</v>
      </c>
      <c r="C885" t="s">
        <v>1280</v>
      </c>
      <c r="D885">
        <v>100</v>
      </c>
      <c r="E885">
        <v>250000.5</v>
      </c>
      <c r="F885"/>
    </row>
    <row r="886" spans="1:6" x14ac:dyDescent="0.3">
      <c r="A886" t="s">
        <v>1432</v>
      </c>
      <c r="B886" t="s">
        <v>1407</v>
      </c>
      <c r="C886" t="s">
        <v>1280</v>
      </c>
      <c r="D886">
        <v>100</v>
      </c>
      <c r="E886">
        <v>254747.79311062506</v>
      </c>
      <c r="F886"/>
    </row>
    <row r="887" spans="1:6" x14ac:dyDescent="0.3">
      <c r="A887" t="s">
        <v>1432</v>
      </c>
      <c r="B887" t="s">
        <v>1410</v>
      </c>
      <c r="C887" t="s">
        <v>1280</v>
      </c>
      <c r="D887">
        <v>100</v>
      </c>
      <c r="E887">
        <v>254747.78311062508</v>
      </c>
      <c r="F887"/>
    </row>
    <row r="888" spans="1:6" x14ac:dyDescent="0.3">
      <c r="A888" t="s">
        <v>1432</v>
      </c>
      <c r="B888" t="s">
        <v>1414</v>
      </c>
      <c r="C888" t="s">
        <v>1280</v>
      </c>
      <c r="D888">
        <v>100</v>
      </c>
      <c r="E888">
        <v>250000.5</v>
      </c>
      <c r="F888"/>
    </row>
    <row r="889" spans="1:6" x14ac:dyDescent="0.3">
      <c r="A889" t="s">
        <v>1432</v>
      </c>
      <c r="B889" t="s">
        <v>1367</v>
      </c>
      <c r="C889" t="s">
        <v>1280</v>
      </c>
      <c r="D889">
        <v>100</v>
      </c>
      <c r="E889">
        <v>254000.27891870894</v>
      </c>
      <c r="F889"/>
    </row>
    <row r="890" spans="1:6" x14ac:dyDescent="0.3">
      <c r="A890" t="s">
        <v>1432</v>
      </c>
      <c r="B890" t="s">
        <v>1420</v>
      </c>
      <c r="C890" t="s">
        <v>1280</v>
      </c>
      <c r="D890">
        <v>100</v>
      </c>
      <c r="E890">
        <v>486754.42651070253</v>
      </c>
      <c r="F890"/>
    </row>
    <row r="891" spans="1:6" x14ac:dyDescent="0.3">
      <c r="A891" t="s">
        <v>1432</v>
      </c>
      <c r="B891" t="s">
        <v>1352</v>
      </c>
      <c r="C891" t="s">
        <v>1280</v>
      </c>
      <c r="D891">
        <v>100</v>
      </c>
      <c r="E891">
        <v>257500.4895</v>
      </c>
      <c r="F891"/>
    </row>
    <row r="892" spans="1:6" x14ac:dyDescent="0.3">
      <c r="A892" t="s">
        <v>1432</v>
      </c>
      <c r="B892" t="s">
        <v>1369</v>
      </c>
      <c r="C892" t="s">
        <v>1280</v>
      </c>
      <c r="D892">
        <v>100</v>
      </c>
      <c r="E892">
        <v>263366.82478931639</v>
      </c>
      <c r="F892"/>
    </row>
    <row r="893" spans="1:6" x14ac:dyDescent="0.3">
      <c r="A893" t="s">
        <v>1432</v>
      </c>
      <c r="B893" t="s">
        <v>1426</v>
      </c>
      <c r="C893" t="s">
        <v>1280</v>
      </c>
      <c r="D893">
        <v>100</v>
      </c>
      <c r="E893">
        <v>267500.47200000001</v>
      </c>
      <c r="F893"/>
    </row>
    <row r="894" spans="1:6" x14ac:dyDescent="0.3">
      <c r="A894" t="s">
        <v>1432</v>
      </c>
      <c r="B894" t="s">
        <v>1386</v>
      </c>
      <c r="C894" t="s">
        <v>1280</v>
      </c>
      <c r="D894">
        <v>100</v>
      </c>
      <c r="E894">
        <v>258213.19011541802</v>
      </c>
      <c r="F894"/>
    </row>
    <row r="895" spans="1:6" x14ac:dyDescent="0.3">
      <c r="A895" t="s">
        <v>1432</v>
      </c>
      <c r="B895" t="s">
        <v>1429</v>
      </c>
      <c r="C895" t="s">
        <v>1280</v>
      </c>
      <c r="D895">
        <v>100</v>
      </c>
      <c r="E895">
        <v>260000.5</v>
      </c>
      <c r="F895"/>
    </row>
    <row r="896" spans="1:6" x14ac:dyDescent="0.3">
      <c r="A896" t="s">
        <v>1432</v>
      </c>
      <c r="B896" t="s">
        <v>1432</v>
      </c>
      <c r="C896" t="s">
        <v>1280</v>
      </c>
      <c r="D896">
        <v>100</v>
      </c>
      <c r="E896">
        <v>500001</v>
      </c>
      <c r="F896"/>
    </row>
    <row r="897" spans="1:6" x14ac:dyDescent="0.3">
      <c r="A897" t="s">
        <v>1432</v>
      </c>
      <c r="B897" t="s">
        <v>1371</v>
      </c>
      <c r="C897" t="s">
        <v>1280</v>
      </c>
      <c r="D897">
        <v>100</v>
      </c>
      <c r="E897">
        <v>447151.42803013674</v>
      </c>
      <c r="F897"/>
    </row>
    <row r="898" spans="1:6" x14ac:dyDescent="0.3">
      <c r="A898" t="s">
        <v>1432</v>
      </c>
      <c r="B898" t="s">
        <v>1434</v>
      </c>
      <c r="C898" t="s">
        <v>1280</v>
      </c>
      <c r="D898">
        <v>100</v>
      </c>
      <c r="E898">
        <v>252995.86741819457</v>
      </c>
      <c r="F898"/>
    </row>
    <row r="899" spans="1:6" x14ac:dyDescent="0.3">
      <c r="A899" t="s">
        <v>1432</v>
      </c>
      <c r="B899" t="s">
        <v>1372</v>
      </c>
      <c r="C899" t="s">
        <v>1280</v>
      </c>
      <c r="D899">
        <v>100</v>
      </c>
      <c r="E899">
        <v>252500.49600000001</v>
      </c>
      <c r="F899"/>
    </row>
    <row r="900" spans="1:6" x14ac:dyDescent="0.3">
      <c r="A900" t="s">
        <v>1432</v>
      </c>
      <c r="B900" t="s">
        <v>1340</v>
      </c>
      <c r="C900" t="s">
        <v>1280</v>
      </c>
      <c r="D900">
        <v>100</v>
      </c>
      <c r="E900">
        <v>263336.70836069575</v>
      </c>
      <c r="F900"/>
    </row>
    <row r="901" spans="1:6" x14ac:dyDescent="0.3">
      <c r="A901" t="s">
        <v>1432</v>
      </c>
      <c r="B901" t="s">
        <v>1375</v>
      </c>
      <c r="C901" t="s">
        <v>1280</v>
      </c>
      <c r="D901">
        <v>100</v>
      </c>
      <c r="E901">
        <v>250625.5</v>
      </c>
      <c r="F901"/>
    </row>
    <row r="902" spans="1:6" x14ac:dyDescent="0.3">
      <c r="A902" t="s">
        <v>1432</v>
      </c>
      <c r="B902" t="s">
        <v>1343</v>
      </c>
      <c r="C902" t="s">
        <v>1280</v>
      </c>
      <c r="D902">
        <v>100</v>
      </c>
      <c r="E902">
        <v>250000.5</v>
      </c>
      <c r="F902"/>
    </row>
    <row r="903" spans="1:6" x14ac:dyDescent="0.3">
      <c r="A903" t="s">
        <v>1432</v>
      </c>
      <c r="B903" t="s">
        <v>1436</v>
      </c>
      <c r="C903" t="s">
        <v>1280</v>
      </c>
      <c r="D903">
        <v>100</v>
      </c>
      <c r="E903">
        <v>507499.51637777634</v>
      </c>
      <c r="F903"/>
    </row>
    <row r="904" spans="1:6" x14ac:dyDescent="0.3">
      <c r="A904" t="s">
        <v>1432</v>
      </c>
      <c r="B904" t="s">
        <v>1376</v>
      </c>
      <c r="C904" t="s">
        <v>1280</v>
      </c>
      <c r="D904">
        <v>100</v>
      </c>
      <c r="E904">
        <v>251744.41881070923</v>
      </c>
      <c r="F904"/>
    </row>
    <row r="905" spans="1:6" x14ac:dyDescent="0.3">
      <c r="A905" t="s">
        <v>1432</v>
      </c>
      <c r="B905" t="s">
        <v>1355</v>
      </c>
      <c r="C905" t="s">
        <v>1280</v>
      </c>
      <c r="D905">
        <v>100</v>
      </c>
      <c r="E905">
        <v>250551.04761962674</v>
      </c>
      <c r="F905"/>
    </row>
    <row r="906" spans="1:6" x14ac:dyDescent="0.3">
      <c r="A906" t="s">
        <v>1432</v>
      </c>
      <c r="B906" t="s">
        <v>1437</v>
      </c>
      <c r="C906" t="s">
        <v>1280</v>
      </c>
      <c r="D906">
        <v>100</v>
      </c>
      <c r="E906">
        <v>261083.57804789764</v>
      </c>
      <c r="F906"/>
    </row>
    <row r="907" spans="1:6" x14ac:dyDescent="0.3">
      <c r="A907" t="s">
        <v>1432</v>
      </c>
      <c r="B907" t="s">
        <v>1440</v>
      </c>
      <c r="C907" t="s">
        <v>1280</v>
      </c>
      <c r="D907">
        <v>100</v>
      </c>
      <c r="E907">
        <v>260444.3658159379</v>
      </c>
      <c r="F907"/>
    </row>
    <row r="908" spans="1:6" x14ac:dyDescent="0.3">
      <c r="A908" t="s">
        <v>1432</v>
      </c>
      <c r="B908" t="s">
        <v>1442</v>
      </c>
      <c r="C908" t="s">
        <v>1280</v>
      </c>
      <c r="D908">
        <v>100</v>
      </c>
      <c r="E908">
        <v>260444.39081593789</v>
      </c>
      <c r="F908"/>
    </row>
    <row r="909" spans="1:6" x14ac:dyDescent="0.3">
      <c r="A909" t="s">
        <v>1432</v>
      </c>
      <c r="B909" t="s">
        <v>1395</v>
      </c>
      <c r="C909" t="s">
        <v>1280</v>
      </c>
      <c r="D909">
        <v>100</v>
      </c>
      <c r="E909">
        <v>259606.29811319188</v>
      </c>
      <c r="F909"/>
    </row>
    <row r="910" spans="1:6" x14ac:dyDescent="0.3">
      <c r="A910" t="s">
        <v>1432</v>
      </c>
      <c r="B910" t="s">
        <v>1389</v>
      </c>
      <c r="C910" t="s">
        <v>1280</v>
      </c>
      <c r="D910">
        <v>100</v>
      </c>
      <c r="E910">
        <v>251622.78686062508</v>
      </c>
      <c r="F910"/>
    </row>
    <row r="911" spans="1:6" x14ac:dyDescent="0.3">
      <c r="A911" t="s">
        <v>1432</v>
      </c>
      <c r="B911" t="s">
        <v>1377</v>
      </c>
      <c r="C911" t="s">
        <v>1280</v>
      </c>
      <c r="D911">
        <v>100</v>
      </c>
      <c r="E911">
        <v>252247.77311062507</v>
      </c>
      <c r="F911"/>
    </row>
    <row r="912" spans="1:6" x14ac:dyDescent="0.3">
      <c r="A912" t="s">
        <v>1432</v>
      </c>
      <c r="B912" t="s">
        <v>1392</v>
      </c>
      <c r="C912" t="s">
        <v>1280</v>
      </c>
      <c r="D912">
        <v>100</v>
      </c>
      <c r="E912">
        <v>505000.01207500102</v>
      </c>
      <c r="F912"/>
    </row>
    <row r="913" spans="1:6" x14ac:dyDescent="0.3">
      <c r="A913" t="s">
        <v>1432</v>
      </c>
      <c r="B913" t="s">
        <v>1392</v>
      </c>
      <c r="C913" t="s">
        <v>1280</v>
      </c>
      <c r="D913">
        <v>100</v>
      </c>
      <c r="E913">
        <v>505000.01207500102</v>
      </c>
      <c r="F913"/>
    </row>
    <row r="914" spans="1:6" x14ac:dyDescent="0.3">
      <c r="A914" t="s">
        <v>1432</v>
      </c>
      <c r="B914" t="s">
        <v>1345</v>
      </c>
      <c r="C914" t="s">
        <v>1280</v>
      </c>
      <c r="D914">
        <v>100</v>
      </c>
      <c r="E914">
        <v>250076.24206441652</v>
      </c>
      <c r="F914"/>
    </row>
    <row r="915" spans="1:6" x14ac:dyDescent="0.3">
      <c r="A915" t="s">
        <v>1432</v>
      </c>
      <c r="B915" t="s">
        <v>1382</v>
      </c>
      <c r="C915" t="s">
        <v>1280</v>
      </c>
      <c r="D915">
        <v>100</v>
      </c>
      <c r="E915">
        <v>252924.31199519977</v>
      </c>
      <c r="F915"/>
    </row>
    <row r="916" spans="1:6" x14ac:dyDescent="0.3">
      <c r="A916" t="s">
        <v>1432</v>
      </c>
      <c r="B916" t="s">
        <v>1384</v>
      </c>
      <c r="C916" t="s">
        <v>1280</v>
      </c>
      <c r="D916">
        <v>100</v>
      </c>
      <c r="E916">
        <v>264868.87755014305</v>
      </c>
      <c r="F916"/>
    </row>
    <row r="917" spans="1:6" x14ac:dyDescent="0.3">
      <c r="A917" t="s">
        <v>1432</v>
      </c>
      <c r="B917" t="s">
        <v>1360</v>
      </c>
      <c r="C917" t="s">
        <v>1280</v>
      </c>
      <c r="D917">
        <v>100</v>
      </c>
      <c r="E917">
        <v>256706.49180321078</v>
      </c>
      <c r="F917"/>
    </row>
    <row r="918" spans="1:6" x14ac:dyDescent="0.3">
      <c r="A918" t="s">
        <v>1432</v>
      </c>
      <c r="B918" t="s">
        <v>1446</v>
      </c>
      <c r="C918" t="s">
        <v>1280</v>
      </c>
      <c r="D918">
        <v>100</v>
      </c>
      <c r="E918">
        <v>259955.18794613593</v>
      </c>
      <c r="F918"/>
    </row>
    <row r="919" spans="1:6" x14ac:dyDescent="0.3">
      <c r="A919" t="s">
        <v>1432</v>
      </c>
      <c r="B919" t="s">
        <v>1363</v>
      </c>
      <c r="C919" t="s">
        <v>1280</v>
      </c>
      <c r="D919">
        <v>100</v>
      </c>
      <c r="E919">
        <v>266042.21661111945</v>
      </c>
      <c r="F919"/>
    </row>
    <row r="920" spans="1:6" x14ac:dyDescent="0.3">
      <c r="A920" t="s">
        <v>1432</v>
      </c>
      <c r="B920" t="s">
        <v>1550</v>
      </c>
      <c r="C920" t="s">
        <v>1280</v>
      </c>
      <c r="D920">
        <v>100</v>
      </c>
      <c r="E920">
        <v>276870.11847524735</v>
      </c>
      <c r="F920"/>
    </row>
    <row r="921" spans="1:6" x14ac:dyDescent="0.3">
      <c r="A921" t="s">
        <v>1432</v>
      </c>
      <c r="B921" t="s">
        <v>1553</v>
      </c>
      <c r="C921" t="s">
        <v>1280</v>
      </c>
      <c r="D921">
        <v>100</v>
      </c>
      <c r="E921">
        <v>255628.44997098885</v>
      </c>
      <c r="F921"/>
    </row>
    <row r="922" spans="1:6" x14ac:dyDescent="0.3">
      <c r="A922" t="s">
        <v>1371</v>
      </c>
      <c r="C922" t="s">
        <v>1280</v>
      </c>
      <c r="D922">
        <v>100</v>
      </c>
      <c r="E922">
        <v>197150.9280301368</v>
      </c>
      <c r="F922"/>
    </row>
    <row r="923" spans="1:6" x14ac:dyDescent="0.3">
      <c r="A923" t="s">
        <v>1371</v>
      </c>
      <c r="B923" t="s">
        <v>1398</v>
      </c>
      <c r="C923" t="s">
        <v>1280</v>
      </c>
      <c r="D923">
        <v>100</v>
      </c>
      <c r="E923">
        <v>255000.3869850004</v>
      </c>
      <c r="F923"/>
    </row>
    <row r="924" spans="1:6" x14ac:dyDescent="0.3">
      <c r="A924" t="s">
        <v>1371</v>
      </c>
      <c r="B924" t="s">
        <v>1326</v>
      </c>
      <c r="C924" t="s">
        <v>1280</v>
      </c>
      <c r="D924">
        <v>100</v>
      </c>
      <c r="E924">
        <v>255000.3843749997</v>
      </c>
      <c r="F924"/>
    </row>
    <row r="925" spans="1:6" x14ac:dyDescent="0.3">
      <c r="A925" t="s">
        <v>1371</v>
      </c>
      <c r="B925" t="s">
        <v>1536</v>
      </c>
      <c r="C925" t="s">
        <v>1280</v>
      </c>
      <c r="D925">
        <v>100</v>
      </c>
      <c r="E925">
        <v>257500.32</v>
      </c>
      <c r="F925"/>
    </row>
    <row r="926" spans="1:6" x14ac:dyDescent="0.3">
      <c r="A926" t="s">
        <v>1371</v>
      </c>
      <c r="B926" t="s">
        <v>1537</v>
      </c>
      <c r="C926" t="s">
        <v>1280</v>
      </c>
      <c r="D926">
        <v>100</v>
      </c>
      <c r="E926">
        <v>262822.61260632233</v>
      </c>
      <c r="F926"/>
    </row>
    <row r="927" spans="1:6" x14ac:dyDescent="0.3">
      <c r="A927" t="s">
        <v>1371</v>
      </c>
      <c r="B927" t="s">
        <v>1331</v>
      </c>
      <c r="C927" t="s">
        <v>1280</v>
      </c>
      <c r="D927">
        <v>100</v>
      </c>
      <c r="E927">
        <v>257899.65196132098</v>
      </c>
      <c r="F927"/>
    </row>
    <row r="928" spans="1:6" x14ac:dyDescent="0.3">
      <c r="A928" t="s">
        <v>1371</v>
      </c>
      <c r="B928" t="s">
        <v>1403</v>
      </c>
      <c r="C928" t="s">
        <v>1280</v>
      </c>
      <c r="D928">
        <v>100</v>
      </c>
      <c r="E928">
        <v>680675.37349627842</v>
      </c>
      <c r="F928"/>
    </row>
    <row r="929" spans="1:6" x14ac:dyDescent="0.3">
      <c r="A929" t="s">
        <v>1371</v>
      </c>
      <c r="B929" t="s">
        <v>1335</v>
      </c>
      <c r="C929" t="s">
        <v>1280</v>
      </c>
      <c r="D929">
        <v>100</v>
      </c>
      <c r="E929">
        <v>256791.53586048164</v>
      </c>
      <c r="F929"/>
    </row>
    <row r="930" spans="1:6" x14ac:dyDescent="0.3">
      <c r="A930" t="s">
        <v>1371</v>
      </c>
      <c r="B930" t="s">
        <v>1405</v>
      </c>
      <c r="C930" t="s">
        <v>1280</v>
      </c>
      <c r="D930">
        <v>100</v>
      </c>
      <c r="E930">
        <v>250000.76133366005</v>
      </c>
      <c r="F930"/>
    </row>
    <row r="931" spans="1:6" x14ac:dyDescent="0.3">
      <c r="A931" t="s">
        <v>1371</v>
      </c>
      <c r="B931" t="s">
        <v>1337</v>
      </c>
      <c r="C931" t="s">
        <v>1280</v>
      </c>
      <c r="D931">
        <v>100</v>
      </c>
      <c r="E931">
        <v>250000.38500000001</v>
      </c>
      <c r="F931"/>
    </row>
    <row r="932" spans="1:6" x14ac:dyDescent="0.3">
      <c r="A932" t="s">
        <v>1371</v>
      </c>
      <c r="B932" t="s">
        <v>1407</v>
      </c>
      <c r="C932" t="s">
        <v>1280</v>
      </c>
      <c r="D932">
        <v>100</v>
      </c>
      <c r="E932">
        <v>250000.5</v>
      </c>
      <c r="F932"/>
    </row>
    <row r="933" spans="1:6" x14ac:dyDescent="0.3">
      <c r="A933" t="s">
        <v>1371</v>
      </c>
      <c r="B933" t="s">
        <v>1410</v>
      </c>
      <c r="C933" t="s">
        <v>1280</v>
      </c>
      <c r="D933">
        <v>100</v>
      </c>
      <c r="E933">
        <v>250000.38500000001</v>
      </c>
      <c r="F933"/>
    </row>
    <row r="934" spans="1:6" x14ac:dyDescent="0.3">
      <c r="A934" t="s">
        <v>1371</v>
      </c>
      <c r="B934" t="s">
        <v>1414</v>
      </c>
      <c r="C934" t="s">
        <v>1280</v>
      </c>
      <c r="D934">
        <v>100</v>
      </c>
      <c r="E934">
        <v>250000.32750000001</v>
      </c>
      <c r="F934"/>
    </row>
    <row r="935" spans="1:6" x14ac:dyDescent="0.3">
      <c r="A935" t="s">
        <v>1371</v>
      </c>
      <c r="B935" t="s">
        <v>1367</v>
      </c>
      <c r="C935" t="s">
        <v>1280</v>
      </c>
      <c r="D935">
        <v>100</v>
      </c>
      <c r="E935">
        <v>251951.92082573968</v>
      </c>
      <c r="F935"/>
    </row>
    <row r="936" spans="1:6" x14ac:dyDescent="0.3">
      <c r="A936" t="s">
        <v>1371</v>
      </c>
      <c r="B936" t="s">
        <v>1420</v>
      </c>
      <c r="C936" t="s">
        <v>1280</v>
      </c>
      <c r="D936">
        <v>100</v>
      </c>
      <c r="E936">
        <v>399412.62987915683</v>
      </c>
      <c r="F936"/>
    </row>
    <row r="937" spans="1:6" x14ac:dyDescent="0.3">
      <c r="A937" t="s">
        <v>1371</v>
      </c>
      <c r="B937" t="s">
        <v>1352</v>
      </c>
      <c r="C937" t="s">
        <v>1280</v>
      </c>
      <c r="D937">
        <v>100</v>
      </c>
      <c r="E937">
        <v>252500.30099999963</v>
      </c>
      <c r="F937"/>
    </row>
    <row r="938" spans="1:6" x14ac:dyDescent="0.3">
      <c r="A938" t="s">
        <v>1371</v>
      </c>
      <c r="B938" t="s">
        <v>1369</v>
      </c>
      <c r="C938" t="s">
        <v>1280</v>
      </c>
      <c r="D938">
        <v>100</v>
      </c>
      <c r="E938">
        <v>255634.82661635551</v>
      </c>
      <c r="F938"/>
    </row>
    <row r="939" spans="1:6" x14ac:dyDescent="0.3">
      <c r="A939" t="s">
        <v>1371</v>
      </c>
      <c r="B939" t="s">
        <v>1426</v>
      </c>
      <c r="C939" t="s">
        <v>1280</v>
      </c>
      <c r="D939">
        <v>100</v>
      </c>
      <c r="E939">
        <v>257500.28100000034</v>
      </c>
      <c r="F939"/>
    </row>
    <row r="940" spans="1:6" x14ac:dyDescent="0.3">
      <c r="A940" t="s">
        <v>1371</v>
      </c>
      <c r="B940" t="s">
        <v>1386</v>
      </c>
      <c r="C940" t="s">
        <v>1280</v>
      </c>
      <c r="D940">
        <v>100</v>
      </c>
      <c r="E940">
        <v>255000.81000000043</v>
      </c>
      <c r="F940"/>
    </row>
    <row r="941" spans="1:6" x14ac:dyDescent="0.3">
      <c r="A941" t="s">
        <v>1371</v>
      </c>
      <c r="B941" t="s">
        <v>1429</v>
      </c>
      <c r="C941" t="s">
        <v>1280</v>
      </c>
      <c r="D941">
        <v>100</v>
      </c>
      <c r="E941">
        <v>255000.38500000001</v>
      </c>
      <c r="F941"/>
    </row>
    <row r="942" spans="1:6" x14ac:dyDescent="0.3">
      <c r="A942" t="s">
        <v>1371</v>
      </c>
      <c r="B942" t="s">
        <v>1432</v>
      </c>
      <c r="C942" t="s">
        <v>1280</v>
      </c>
      <c r="D942">
        <v>100</v>
      </c>
      <c r="E942">
        <v>447151.42803013674</v>
      </c>
      <c r="F942"/>
    </row>
    <row r="943" spans="1:6" x14ac:dyDescent="0.3">
      <c r="A943" t="s">
        <v>1371</v>
      </c>
      <c r="B943" t="s">
        <v>1371</v>
      </c>
      <c r="C943" t="s">
        <v>1280</v>
      </c>
      <c r="D943">
        <v>100</v>
      </c>
      <c r="E943">
        <v>394301.8560602736</v>
      </c>
      <c r="F943"/>
    </row>
    <row r="944" spans="1:6" x14ac:dyDescent="0.3">
      <c r="A944" t="s">
        <v>1371</v>
      </c>
      <c r="B944" t="s">
        <v>1434</v>
      </c>
      <c r="C944" t="s">
        <v>1280</v>
      </c>
      <c r="D944">
        <v>100</v>
      </c>
      <c r="E944">
        <v>250000.40800000035</v>
      </c>
      <c r="F944"/>
    </row>
    <row r="945" spans="1:6" x14ac:dyDescent="0.3">
      <c r="A945" t="s">
        <v>1371</v>
      </c>
      <c r="B945" t="s">
        <v>1372</v>
      </c>
      <c r="C945" t="s">
        <v>1280</v>
      </c>
      <c r="D945">
        <v>100</v>
      </c>
      <c r="E945">
        <v>250000.29300000035</v>
      </c>
      <c r="F945"/>
    </row>
    <row r="946" spans="1:6" x14ac:dyDescent="0.3">
      <c r="A946" t="s">
        <v>1371</v>
      </c>
      <c r="B946" t="s">
        <v>1340</v>
      </c>
      <c r="C946" t="s">
        <v>1280</v>
      </c>
      <c r="D946">
        <v>100</v>
      </c>
      <c r="E946">
        <v>261089.3102500707</v>
      </c>
      <c r="F946"/>
    </row>
    <row r="947" spans="1:6" x14ac:dyDescent="0.3">
      <c r="A947" t="s">
        <v>1371</v>
      </c>
      <c r="B947" t="s">
        <v>1375</v>
      </c>
      <c r="C947" t="s">
        <v>1280</v>
      </c>
      <c r="D947">
        <v>100</v>
      </c>
      <c r="E947">
        <v>250625.38500000001</v>
      </c>
      <c r="F947"/>
    </row>
    <row r="948" spans="1:6" x14ac:dyDescent="0.3">
      <c r="A948" t="s">
        <v>1371</v>
      </c>
      <c r="B948" t="s">
        <v>1343</v>
      </c>
      <c r="C948" t="s">
        <v>1280</v>
      </c>
      <c r="D948">
        <v>100</v>
      </c>
      <c r="E948">
        <v>250000.5</v>
      </c>
      <c r="F948"/>
    </row>
    <row r="949" spans="1:6" x14ac:dyDescent="0.3">
      <c r="A949" t="s">
        <v>1371</v>
      </c>
      <c r="B949" t="s">
        <v>1436</v>
      </c>
      <c r="C949" t="s">
        <v>1280</v>
      </c>
      <c r="D949">
        <v>100</v>
      </c>
      <c r="E949">
        <v>502499.50637777633</v>
      </c>
      <c r="F949"/>
    </row>
    <row r="950" spans="1:6" x14ac:dyDescent="0.3">
      <c r="A950" t="s">
        <v>1371</v>
      </c>
      <c r="B950" t="s">
        <v>1376</v>
      </c>
      <c r="C950" t="s">
        <v>1280</v>
      </c>
      <c r="D950">
        <v>100</v>
      </c>
      <c r="E950">
        <v>235378.05572699427</v>
      </c>
      <c r="F950"/>
    </row>
    <row r="951" spans="1:6" x14ac:dyDescent="0.3">
      <c r="A951" t="s">
        <v>1371</v>
      </c>
      <c r="B951" t="s">
        <v>1355</v>
      </c>
      <c r="C951" t="s">
        <v>1280</v>
      </c>
      <c r="D951">
        <v>100</v>
      </c>
      <c r="E951">
        <v>250024.71367865679</v>
      </c>
      <c r="F951"/>
    </row>
    <row r="952" spans="1:6" x14ac:dyDescent="0.3">
      <c r="A952" t="s">
        <v>1371</v>
      </c>
      <c r="B952" t="s">
        <v>1437</v>
      </c>
      <c r="C952" t="s">
        <v>1280</v>
      </c>
      <c r="D952">
        <v>100</v>
      </c>
      <c r="E952">
        <v>255463.08730125311</v>
      </c>
      <c r="F952"/>
    </row>
    <row r="953" spans="1:6" x14ac:dyDescent="0.3">
      <c r="A953" t="s">
        <v>1371</v>
      </c>
      <c r="B953" t="s">
        <v>1440</v>
      </c>
      <c r="C953" t="s">
        <v>1280</v>
      </c>
      <c r="D953">
        <v>100</v>
      </c>
      <c r="E953">
        <v>255000.38500000001</v>
      </c>
      <c r="F953"/>
    </row>
    <row r="954" spans="1:6" x14ac:dyDescent="0.3">
      <c r="A954" t="s">
        <v>1371</v>
      </c>
      <c r="B954" t="s">
        <v>1442</v>
      </c>
      <c r="C954" t="s">
        <v>1280</v>
      </c>
      <c r="D954">
        <v>100</v>
      </c>
      <c r="E954">
        <v>255000.51</v>
      </c>
      <c r="F954"/>
    </row>
    <row r="955" spans="1:6" x14ac:dyDescent="0.3">
      <c r="A955" t="s">
        <v>1371</v>
      </c>
      <c r="B955" t="s">
        <v>1395</v>
      </c>
      <c r="C955" t="s">
        <v>1280</v>
      </c>
      <c r="D955">
        <v>100</v>
      </c>
      <c r="E955">
        <v>255000.32250000001</v>
      </c>
      <c r="F955"/>
    </row>
    <row r="956" spans="1:6" x14ac:dyDescent="0.3">
      <c r="A956" t="s">
        <v>1371</v>
      </c>
      <c r="B956" t="s">
        <v>1389</v>
      </c>
      <c r="C956" t="s">
        <v>1280</v>
      </c>
      <c r="D956">
        <v>100</v>
      </c>
      <c r="E956">
        <v>250000.5</v>
      </c>
      <c r="F956"/>
    </row>
    <row r="957" spans="1:6" x14ac:dyDescent="0.3">
      <c r="A957" t="s">
        <v>1371</v>
      </c>
      <c r="B957" t="s">
        <v>1377</v>
      </c>
      <c r="C957" t="s">
        <v>1280</v>
      </c>
      <c r="D957">
        <v>100</v>
      </c>
      <c r="E957">
        <v>250000.155</v>
      </c>
      <c r="F957"/>
    </row>
    <row r="958" spans="1:6" x14ac:dyDescent="0.3">
      <c r="A958" t="s">
        <v>1371</v>
      </c>
      <c r="B958" t="s">
        <v>1392</v>
      </c>
      <c r="C958" t="s">
        <v>1280</v>
      </c>
      <c r="D958">
        <v>100</v>
      </c>
      <c r="E958">
        <v>505000.01207500102</v>
      </c>
      <c r="F958"/>
    </row>
    <row r="959" spans="1:6" x14ac:dyDescent="0.3">
      <c r="A959" t="s">
        <v>1371</v>
      </c>
      <c r="B959" t="s">
        <v>1392</v>
      </c>
      <c r="C959" t="s">
        <v>1280</v>
      </c>
      <c r="D959">
        <v>100</v>
      </c>
      <c r="E959">
        <v>505000.01207500102</v>
      </c>
      <c r="F959"/>
    </row>
    <row r="960" spans="1:6" x14ac:dyDescent="0.3">
      <c r="A960" t="s">
        <v>1371</v>
      </c>
      <c r="B960" t="s">
        <v>1345</v>
      </c>
      <c r="C960" t="s">
        <v>1280</v>
      </c>
      <c r="D960">
        <v>100</v>
      </c>
      <c r="E960">
        <v>248950.16144259588</v>
      </c>
      <c r="F960"/>
    </row>
    <row r="961" spans="1:6" x14ac:dyDescent="0.3">
      <c r="A961" t="s">
        <v>1371</v>
      </c>
      <c r="B961" t="s">
        <v>1382</v>
      </c>
      <c r="C961" t="s">
        <v>1280</v>
      </c>
      <c r="D961">
        <v>100</v>
      </c>
      <c r="E961">
        <v>251516.36195949814</v>
      </c>
      <c r="F961"/>
    </row>
    <row r="962" spans="1:6" x14ac:dyDescent="0.3">
      <c r="A962" t="s">
        <v>1371</v>
      </c>
      <c r="B962" t="s">
        <v>1384</v>
      </c>
      <c r="C962" t="s">
        <v>1280</v>
      </c>
      <c r="D962">
        <v>100</v>
      </c>
      <c r="E962">
        <v>255000.35999999967</v>
      </c>
      <c r="F962"/>
    </row>
    <row r="963" spans="1:6" x14ac:dyDescent="0.3">
      <c r="A963" t="s">
        <v>1371</v>
      </c>
      <c r="B963" t="s">
        <v>1360</v>
      </c>
      <c r="C963" t="s">
        <v>1280</v>
      </c>
      <c r="D963">
        <v>100</v>
      </c>
      <c r="E963">
        <v>251336.74423968405</v>
      </c>
      <c r="F963"/>
    </row>
    <row r="964" spans="1:6" x14ac:dyDescent="0.3">
      <c r="A964" t="s">
        <v>1371</v>
      </c>
      <c r="B964" t="s">
        <v>1446</v>
      </c>
      <c r="C964" t="s">
        <v>1280</v>
      </c>
      <c r="D964">
        <v>100</v>
      </c>
      <c r="E964">
        <v>254585.43988260889</v>
      </c>
      <c r="F964"/>
    </row>
    <row r="965" spans="1:6" x14ac:dyDescent="0.3">
      <c r="A965" t="s">
        <v>1371</v>
      </c>
      <c r="B965" t="s">
        <v>1363</v>
      </c>
      <c r="C965" t="s">
        <v>1280</v>
      </c>
      <c r="D965">
        <v>100</v>
      </c>
      <c r="E965">
        <v>261042.04911111944</v>
      </c>
      <c r="F965"/>
    </row>
    <row r="966" spans="1:6" x14ac:dyDescent="0.3">
      <c r="A966" t="s">
        <v>1371</v>
      </c>
      <c r="B966" t="s">
        <v>1550</v>
      </c>
      <c r="C966" t="s">
        <v>1280</v>
      </c>
      <c r="D966">
        <v>100</v>
      </c>
      <c r="E966">
        <v>265485.00730856153</v>
      </c>
      <c r="F966"/>
    </row>
    <row r="967" spans="1:6" x14ac:dyDescent="0.3">
      <c r="A967" t="s">
        <v>1371</v>
      </c>
      <c r="B967" t="s">
        <v>1553</v>
      </c>
      <c r="C967" t="s">
        <v>1280</v>
      </c>
      <c r="D967">
        <v>100</v>
      </c>
      <c r="E967">
        <v>255000.38249999963</v>
      </c>
      <c r="F967"/>
    </row>
    <row r="968" spans="1:6" x14ac:dyDescent="0.3">
      <c r="A968" t="s">
        <v>1434</v>
      </c>
      <c r="C968" t="s">
        <v>1280</v>
      </c>
      <c r="D968">
        <v>100</v>
      </c>
      <c r="E968">
        <v>250000.1000000003</v>
      </c>
      <c r="F968"/>
    </row>
    <row r="969" spans="1:6" x14ac:dyDescent="0.3">
      <c r="A969" t="s">
        <v>1434</v>
      </c>
      <c r="B969" t="s">
        <v>1398</v>
      </c>
      <c r="C969" t="s">
        <v>1280</v>
      </c>
      <c r="D969">
        <v>100</v>
      </c>
      <c r="E969">
        <v>267286.36836287461</v>
      </c>
      <c r="F969"/>
    </row>
    <row r="970" spans="1:6" x14ac:dyDescent="0.3">
      <c r="A970" t="s">
        <v>1434</v>
      </c>
      <c r="B970" t="s">
        <v>1326</v>
      </c>
      <c r="C970" t="s">
        <v>1280</v>
      </c>
      <c r="D970">
        <v>100</v>
      </c>
      <c r="E970">
        <v>266754.32769759832</v>
      </c>
      <c r="F970"/>
    </row>
    <row r="971" spans="1:6" x14ac:dyDescent="0.3">
      <c r="A971" t="s">
        <v>1434</v>
      </c>
      <c r="B971" t="s">
        <v>1536</v>
      </c>
      <c r="C971" t="s">
        <v>1280</v>
      </c>
      <c r="D971">
        <v>100</v>
      </c>
      <c r="E971">
        <v>286419.42784760444</v>
      </c>
      <c r="F971"/>
    </row>
    <row r="972" spans="1:6" x14ac:dyDescent="0.3">
      <c r="A972" t="s">
        <v>1434</v>
      </c>
      <c r="B972" t="s">
        <v>1537</v>
      </c>
      <c r="C972" t="s">
        <v>1280</v>
      </c>
      <c r="D972">
        <v>100</v>
      </c>
      <c r="E972">
        <v>276906.26382922864</v>
      </c>
      <c r="F972"/>
    </row>
    <row r="973" spans="1:6" x14ac:dyDescent="0.3">
      <c r="A973" t="s">
        <v>1434</v>
      </c>
      <c r="B973" t="s">
        <v>1331</v>
      </c>
      <c r="C973" t="s">
        <v>1280</v>
      </c>
      <c r="D973">
        <v>100</v>
      </c>
      <c r="E973">
        <v>252500.40500000035</v>
      </c>
      <c r="F973"/>
    </row>
    <row r="974" spans="1:6" x14ac:dyDescent="0.3">
      <c r="A974" t="s">
        <v>1434</v>
      </c>
      <c r="B974" t="s">
        <v>1403</v>
      </c>
      <c r="C974" t="s">
        <v>1280</v>
      </c>
      <c r="D974">
        <v>100</v>
      </c>
      <c r="E974">
        <v>675793.52982760745</v>
      </c>
      <c r="F974"/>
    </row>
    <row r="975" spans="1:6" x14ac:dyDescent="0.3">
      <c r="A975" t="s">
        <v>1434</v>
      </c>
      <c r="B975" t="s">
        <v>1335</v>
      </c>
      <c r="C975" t="s">
        <v>1280</v>
      </c>
      <c r="D975">
        <v>100</v>
      </c>
      <c r="E975">
        <v>252618.26920632934</v>
      </c>
      <c r="F975"/>
    </row>
    <row r="976" spans="1:6" x14ac:dyDescent="0.3">
      <c r="A976" t="s">
        <v>1434</v>
      </c>
      <c r="B976" t="s">
        <v>1405</v>
      </c>
      <c r="C976" t="s">
        <v>1280</v>
      </c>
      <c r="D976">
        <v>100</v>
      </c>
      <c r="E976">
        <v>397033.71116908098</v>
      </c>
      <c r="F976"/>
    </row>
    <row r="977" spans="1:6" x14ac:dyDescent="0.3">
      <c r="A977" t="s">
        <v>1434</v>
      </c>
      <c r="B977" t="s">
        <v>1337</v>
      </c>
      <c r="C977" t="s">
        <v>1280</v>
      </c>
      <c r="D977">
        <v>100</v>
      </c>
      <c r="E977">
        <v>386262.75886662729</v>
      </c>
      <c r="F977"/>
    </row>
    <row r="978" spans="1:6" x14ac:dyDescent="0.3">
      <c r="A978" t="s">
        <v>1434</v>
      </c>
      <c r="B978" t="s">
        <v>1407</v>
      </c>
      <c r="C978" t="s">
        <v>1280</v>
      </c>
      <c r="D978">
        <v>100</v>
      </c>
      <c r="E978">
        <v>457586.67008520471</v>
      </c>
      <c r="F978"/>
    </row>
    <row r="979" spans="1:6" x14ac:dyDescent="0.3">
      <c r="A979" t="s">
        <v>1434</v>
      </c>
      <c r="B979" t="s">
        <v>1410</v>
      </c>
      <c r="C979" t="s">
        <v>1280</v>
      </c>
      <c r="D979">
        <v>100</v>
      </c>
      <c r="E979">
        <v>500000.10000000091</v>
      </c>
      <c r="F979"/>
    </row>
    <row r="980" spans="1:6" x14ac:dyDescent="0.3">
      <c r="A980" t="s">
        <v>1434</v>
      </c>
      <c r="B980" t="s">
        <v>1414</v>
      </c>
      <c r="C980" t="s">
        <v>1280</v>
      </c>
      <c r="D980">
        <v>100</v>
      </c>
      <c r="E980">
        <v>341280.5460811716</v>
      </c>
      <c r="F980"/>
    </row>
    <row r="981" spans="1:6" x14ac:dyDescent="0.3">
      <c r="A981" t="s">
        <v>1434</v>
      </c>
      <c r="B981" t="s">
        <v>1367</v>
      </c>
      <c r="C981" t="s">
        <v>1280</v>
      </c>
      <c r="D981">
        <v>100</v>
      </c>
      <c r="E981">
        <v>411533.79629045725</v>
      </c>
      <c r="F981"/>
    </row>
    <row r="982" spans="1:6" x14ac:dyDescent="0.3">
      <c r="A982" t="s">
        <v>1434</v>
      </c>
      <c r="B982" t="s">
        <v>1420</v>
      </c>
      <c r="C982" t="s">
        <v>1280</v>
      </c>
      <c r="D982">
        <v>100</v>
      </c>
      <c r="E982">
        <v>268286.72962528397</v>
      </c>
      <c r="F982"/>
    </row>
    <row r="983" spans="1:6" x14ac:dyDescent="0.3">
      <c r="A983" t="s">
        <v>1434</v>
      </c>
      <c r="B983" t="s">
        <v>1352</v>
      </c>
      <c r="C983" t="s">
        <v>1280</v>
      </c>
      <c r="D983">
        <v>100</v>
      </c>
      <c r="E983">
        <v>262937.42212070251</v>
      </c>
      <c r="F983"/>
    </row>
    <row r="984" spans="1:6" x14ac:dyDescent="0.3">
      <c r="A984" t="s">
        <v>1434</v>
      </c>
      <c r="B984" t="s">
        <v>1369</v>
      </c>
      <c r="C984" t="s">
        <v>1280</v>
      </c>
      <c r="D984">
        <v>100</v>
      </c>
      <c r="E984">
        <v>257746.04384417401</v>
      </c>
      <c r="F984"/>
    </row>
    <row r="985" spans="1:6" x14ac:dyDescent="0.3">
      <c r="A985" t="s">
        <v>1434</v>
      </c>
      <c r="B985" t="s">
        <v>1426</v>
      </c>
      <c r="C985" t="s">
        <v>1280</v>
      </c>
      <c r="D985">
        <v>100</v>
      </c>
      <c r="E985">
        <v>258406.44412697098</v>
      </c>
      <c r="F985"/>
    </row>
    <row r="986" spans="1:6" x14ac:dyDescent="0.3">
      <c r="A986" t="s">
        <v>1434</v>
      </c>
      <c r="B986" t="s">
        <v>1386</v>
      </c>
      <c r="C986" t="s">
        <v>1280</v>
      </c>
      <c r="D986">
        <v>100</v>
      </c>
      <c r="E986">
        <v>258478.75294284261</v>
      </c>
      <c r="F986"/>
    </row>
    <row r="987" spans="1:6" x14ac:dyDescent="0.3">
      <c r="A987" t="s">
        <v>1434</v>
      </c>
      <c r="B987" t="s">
        <v>1429</v>
      </c>
      <c r="C987" t="s">
        <v>1280</v>
      </c>
      <c r="D987">
        <v>100</v>
      </c>
      <c r="E987">
        <v>258478.04894284252</v>
      </c>
      <c r="F987"/>
    </row>
    <row r="988" spans="1:6" x14ac:dyDescent="0.3">
      <c r="A988" t="s">
        <v>1434</v>
      </c>
      <c r="B988" t="s">
        <v>1432</v>
      </c>
      <c r="C988" t="s">
        <v>1280</v>
      </c>
      <c r="D988">
        <v>100</v>
      </c>
      <c r="E988">
        <v>252995.86741819457</v>
      </c>
      <c r="F988"/>
    </row>
    <row r="989" spans="1:6" x14ac:dyDescent="0.3">
      <c r="A989" t="s">
        <v>1434</v>
      </c>
      <c r="B989" t="s">
        <v>1371</v>
      </c>
      <c r="C989" t="s">
        <v>1280</v>
      </c>
      <c r="D989">
        <v>100</v>
      </c>
      <c r="E989">
        <v>250000.40800000035</v>
      </c>
      <c r="F989"/>
    </row>
    <row r="990" spans="1:6" x14ac:dyDescent="0.3">
      <c r="A990" t="s">
        <v>1434</v>
      </c>
      <c r="B990" t="s">
        <v>1434</v>
      </c>
      <c r="C990" t="s">
        <v>1280</v>
      </c>
      <c r="D990">
        <v>100</v>
      </c>
      <c r="E990">
        <v>500000.20000000059</v>
      </c>
      <c r="F990"/>
    </row>
    <row r="991" spans="1:6" x14ac:dyDescent="0.3">
      <c r="A991" t="s">
        <v>1434</v>
      </c>
      <c r="B991" t="s">
        <v>1372</v>
      </c>
      <c r="C991" t="s">
        <v>1280</v>
      </c>
      <c r="D991">
        <v>100</v>
      </c>
      <c r="E991">
        <v>257500.08800000034</v>
      </c>
      <c r="F991"/>
    </row>
    <row r="992" spans="1:6" x14ac:dyDescent="0.3">
      <c r="A992" t="s">
        <v>1434</v>
      </c>
      <c r="B992" t="s">
        <v>1340</v>
      </c>
      <c r="C992" t="s">
        <v>1280</v>
      </c>
      <c r="D992">
        <v>100</v>
      </c>
      <c r="E992">
        <v>265088.3257388288</v>
      </c>
      <c r="F992"/>
    </row>
    <row r="993" spans="1:6" x14ac:dyDescent="0.3">
      <c r="A993" t="s">
        <v>1434</v>
      </c>
      <c r="B993" t="s">
        <v>1375</v>
      </c>
      <c r="C993" t="s">
        <v>1280</v>
      </c>
      <c r="D993">
        <v>100</v>
      </c>
      <c r="E993">
        <v>255342.40522058602</v>
      </c>
      <c r="F993"/>
    </row>
    <row r="994" spans="1:6" x14ac:dyDescent="0.3">
      <c r="A994" t="s">
        <v>1434</v>
      </c>
      <c r="B994" t="s">
        <v>1343</v>
      </c>
      <c r="C994" t="s">
        <v>1280</v>
      </c>
      <c r="D994">
        <v>100</v>
      </c>
      <c r="E994">
        <v>252381.34473778226</v>
      </c>
      <c r="F994"/>
    </row>
    <row r="995" spans="1:6" x14ac:dyDescent="0.3">
      <c r="A995" t="s">
        <v>1434</v>
      </c>
      <c r="B995" t="s">
        <v>1436</v>
      </c>
      <c r="C995" t="s">
        <v>1280</v>
      </c>
      <c r="D995">
        <v>100</v>
      </c>
      <c r="E995">
        <v>508477.45432061853</v>
      </c>
      <c r="F995"/>
    </row>
    <row r="996" spans="1:6" x14ac:dyDescent="0.3">
      <c r="A996" t="s">
        <v>1434</v>
      </c>
      <c r="B996" t="s">
        <v>1376</v>
      </c>
      <c r="C996" t="s">
        <v>1280</v>
      </c>
      <c r="D996">
        <v>100</v>
      </c>
      <c r="E996">
        <v>250000.1000000003</v>
      </c>
      <c r="F996"/>
    </row>
    <row r="997" spans="1:6" x14ac:dyDescent="0.3">
      <c r="A997" t="s">
        <v>1434</v>
      </c>
      <c r="B997" t="s">
        <v>1355</v>
      </c>
      <c r="C997" t="s">
        <v>1280</v>
      </c>
      <c r="D997">
        <v>100</v>
      </c>
      <c r="E997">
        <v>300509.77072915417</v>
      </c>
      <c r="F997"/>
    </row>
    <row r="998" spans="1:6" x14ac:dyDescent="0.3">
      <c r="A998" t="s">
        <v>1434</v>
      </c>
      <c r="B998" t="s">
        <v>1437</v>
      </c>
      <c r="C998" t="s">
        <v>1280</v>
      </c>
      <c r="D998">
        <v>100</v>
      </c>
      <c r="E998">
        <v>263619.84392756404</v>
      </c>
      <c r="F998"/>
    </row>
    <row r="999" spans="1:6" x14ac:dyDescent="0.3">
      <c r="A999" t="s">
        <v>1434</v>
      </c>
      <c r="B999" t="s">
        <v>1440</v>
      </c>
      <c r="C999" t="s">
        <v>1280</v>
      </c>
      <c r="D999">
        <v>100</v>
      </c>
      <c r="E999">
        <v>262246.27565928583</v>
      </c>
      <c r="F999"/>
    </row>
    <row r="1000" spans="1:6" x14ac:dyDescent="0.3">
      <c r="A1000" t="s">
        <v>1434</v>
      </c>
      <c r="B1000" t="s">
        <v>1442</v>
      </c>
      <c r="C1000" t="s">
        <v>1280</v>
      </c>
      <c r="D1000">
        <v>100</v>
      </c>
      <c r="E1000">
        <v>268562.45671922993</v>
      </c>
      <c r="F1000"/>
    </row>
    <row r="1001" spans="1:6" x14ac:dyDescent="0.3">
      <c r="A1001" t="s">
        <v>1434</v>
      </c>
      <c r="B1001" t="s">
        <v>1395</v>
      </c>
      <c r="C1001" t="s">
        <v>1280</v>
      </c>
      <c r="D1001">
        <v>100</v>
      </c>
      <c r="E1001">
        <v>253478.04394284252</v>
      </c>
      <c r="F1001"/>
    </row>
    <row r="1002" spans="1:6" x14ac:dyDescent="0.3">
      <c r="A1002" t="s">
        <v>1434</v>
      </c>
      <c r="B1002" t="s">
        <v>1389</v>
      </c>
      <c r="C1002" t="s">
        <v>1280</v>
      </c>
      <c r="D1002">
        <v>100</v>
      </c>
      <c r="E1002">
        <v>383598.51697164064</v>
      </c>
      <c r="F1002"/>
    </row>
    <row r="1003" spans="1:6" x14ac:dyDescent="0.3">
      <c r="A1003" t="s">
        <v>1434</v>
      </c>
      <c r="B1003" t="s">
        <v>1377</v>
      </c>
      <c r="C1003" t="s">
        <v>1280</v>
      </c>
      <c r="D1003">
        <v>100</v>
      </c>
      <c r="E1003">
        <v>411359.48408376542</v>
      </c>
      <c r="F1003"/>
    </row>
    <row r="1004" spans="1:6" x14ac:dyDescent="0.3">
      <c r="A1004" t="s">
        <v>1434</v>
      </c>
      <c r="B1004" t="s">
        <v>1392</v>
      </c>
      <c r="C1004" t="s">
        <v>1280</v>
      </c>
      <c r="D1004">
        <v>100</v>
      </c>
      <c r="E1004">
        <v>568956.90011520742</v>
      </c>
      <c r="F1004"/>
    </row>
    <row r="1005" spans="1:6" x14ac:dyDescent="0.3">
      <c r="A1005" t="s">
        <v>1434</v>
      </c>
      <c r="B1005" t="s">
        <v>1392</v>
      </c>
      <c r="C1005" t="s">
        <v>1280</v>
      </c>
      <c r="D1005">
        <v>100</v>
      </c>
      <c r="E1005">
        <v>568956.90011520742</v>
      </c>
      <c r="F1005"/>
    </row>
    <row r="1006" spans="1:6" x14ac:dyDescent="0.3">
      <c r="A1006" t="s">
        <v>1434</v>
      </c>
      <c r="B1006" t="s">
        <v>1345</v>
      </c>
      <c r="C1006" t="s">
        <v>1280</v>
      </c>
      <c r="D1006">
        <v>100</v>
      </c>
      <c r="E1006">
        <v>265498.09787744231</v>
      </c>
      <c r="F1006"/>
    </row>
    <row r="1007" spans="1:6" x14ac:dyDescent="0.3">
      <c r="A1007" t="s">
        <v>1434</v>
      </c>
      <c r="B1007" t="s">
        <v>1382</v>
      </c>
      <c r="C1007" t="s">
        <v>1280</v>
      </c>
      <c r="D1007">
        <v>100</v>
      </c>
      <c r="E1007">
        <v>274027.58458479127</v>
      </c>
      <c r="F1007"/>
    </row>
    <row r="1008" spans="1:6" x14ac:dyDescent="0.3">
      <c r="A1008" t="s">
        <v>1434</v>
      </c>
      <c r="B1008" t="s">
        <v>1384</v>
      </c>
      <c r="C1008" t="s">
        <v>1280</v>
      </c>
      <c r="D1008">
        <v>100</v>
      </c>
      <c r="E1008">
        <v>314068.00304014882</v>
      </c>
      <c r="F1008"/>
    </row>
    <row r="1009" spans="1:6" x14ac:dyDescent="0.3">
      <c r="A1009" t="s">
        <v>1434</v>
      </c>
      <c r="B1009" t="s">
        <v>1360</v>
      </c>
      <c r="C1009" t="s">
        <v>1280</v>
      </c>
      <c r="D1009">
        <v>100</v>
      </c>
      <c r="E1009">
        <v>257138.25098491009</v>
      </c>
      <c r="F1009"/>
    </row>
    <row r="1010" spans="1:6" x14ac:dyDescent="0.3">
      <c r="A1010" t="s">
        <v>1434</v>
      </c>
      <c r="B1010" t="s">
        <v>1446</v>
      </c>
      <c r="C1010" t="s">
        <v>1280</v>
      </c>
      <c r="D1010">
        <v>100</v>
      </c>
      <c r="E1010">
        <v>265389.98513480555</v>
      </c>
      <c r="F1010"/>
    </row>
    <row r="1011" spans="1:6" x14ac:dyDescent="0.3">
      <c r="A1011" t="s">
        <v>1434</v>
      </c>
      <c r="B1011" t="s">
        <v>1363</v>
      </c>
      <c r="C1011" t="s">
        <v>1280</v>
      </c>
      <c r="D1011">
        <v>100</v>
      </c>
      <c r="E1011">
        <v>335620.38509548991</v>
      </c>
      <c r="F1011"/>
    </row>
    <row r="1012" spans="1:6" x14ac:dyDescent="0.3">
      <c r="A1012" t="s">
        <v>1434</v>
      </c>
      <c r="B1012" t="s">
        <v>1550</v>
      </c>
      <c r="C1012" t="s">
        <v>1280</v>
      </c>
      <c r="D1012">
        <v>100</v>
      </c>
      <c r="E1012">
        <v>295244.04867036542</v>
      </c>
      <c r="F1012"/>
    </row>
    <row r="1013" spans="1:6" x14ac:dyDescent="0.3">
      <c r="A1013" t="s">
        <v>1434</v>
      </c>
      <c r="B1013" t="s">
        <v>1553</v>
      </c>
      <c r="C1013" t="s">
        <v>1280</v>
      </c>
      <c r="D1013">
        <v>100</v>
      </c>
      <c r="E1013">
        <v>286074.70848225849</v>
      </c>
      <c r="F1013"/>
    </row>
    <row r="1014" spans="1:6" x14ac:dyDescent="0.3">
      <c r="A1014" t="s">
        <v>1372</v>
      </c>
      <c r="C1014" t="s">
        <v>1280</v>
      </c>
      <c r="D1014">
        <v>100</v>
      </c>
      <c r="E1014">
        <v>249999.6000000003</v>
      </c>
      <c r="F1014"/>
    </row>
    <row r="1015" spans="1:6" x14ac:dyDescent="0.3">
      <c r="A1015" t="s">
        <v>1372</v>
      </c>
      <c r="B1015" t="s">
        <v>1398</v>
      </c>
      <c r="C1015" t="s">
        <v>1280</v>
      </c>
      <c r="D1015">
        <v>100</v>
      </c>
      <c r="E1015">
        <v>250262.01929844014</v>
      </c>
      <c r="F1015"/>
    </row>
    <row r="1016" spans="1:6" x14ac:dyDescent="0.3">
      <c r="A1016" t="s">
        <v>1372</v>
      </c>
      <c r="B1016" t="s">
        <v>1326</v>
      </c>
      <c r="C1016" t="s">
        <v>1280</v>
      </c>
      <c r="D1016">
        <v>100</v>
      </c>
      <c r="E1016">
        <v>259999.98149999976</v>
      </c>
      <c r="F1016"/>
    </row>
    <row r="1017" spans="1:6" x14ac:dyDescent="0.3">
      <c r="A1017" t="s">
        <v>1372</v>
      </c>
      <c r="B1017" t="s">
        <v>1536</v>
      </c>
      <c r="C1017" t="s">
        <v>1280</v>
      </c>
      <c r="D1017">
        <v>100</v>
      </c>
      <c r="E1017">
        <v>269909.86771818018</v>
      </c>
      <c r="F1017"/>
    </row>
    <row r="1018" spans="1:6" x14ac:dyDescent="0.3">
      <c r="A1018" t="s">
        <v>1372</v>
      </c>
      <c r="B1018" t="s">
        <v>1537</v>
      </c>
      <c r="C1018" t="s">
        <v>1280</v>
      </c>
      <c r="D1018">
        <v>100</v>
      </c>
      <c r="E1018">
        <v>273534.81893145206</v>
      </c>
      <c r="F1018"/>
    </row>
    <row r="1019" spans="1:6" x14ac:dyDescent="0.3">
      <c r="A1019" t="s">
        <v>1372</v>
      </c>
      <c r="B1019" t="s">
        <v>1331</v>
      </c>
      <c r="C1019" t="s">
        <v>1280</v>
      </c>
      <c r="D1019">
        <v>100</v>
      </c>
      <c r="E1019">
        <v>259450.38872290368</v>
      </c>
      <c r="F1019"/>
    </row>
    <row r="1020" spans="1:6" x14ac:dyDescent="0.3">
      <c r="A1020" t="s">
        <v>1372</v>
      </c>
      <c r="B1020" t="s">
        <v>1403</v>
      </c>
      <c r="C1020" t="s">
        <v>1280</v>
      </c>
      <c r="D1020">
        <v>100</v>
      </c>
      <c r="E1020">
        <v>678025.42915846524</v>
      </c>
      <c r="F1020"/>
    </row>
    <row r="1021" spans="1:6" x14ac:dyDescent="0.3">
      <c r="A1021" t="s">
        <v>1372</v>
      </c>
      <c r="B1021" t="s">
        <v>1335</v>
      </c>
      <c r="C1021" t="s">
        <v>1280</v>
      </c>
      <c r="D1021">
        <v>100</v>
      </c>
      <c r="E1021">
        <v>255425.14029459318</v>
      </c>
      <c r="F1021"/>
    </row>
    <row r="1022" spans="1:6" x14ac:dyDescent="0.3">
      <c r="A1022" t="s">
        <v>1372</v>
      </c>
      <c r="B1022" t="s">
        <v>1405</v>
      </c>
      <c r="C1022" t="s">
        <v>1280</v>
      </c>
      <c r="D1022">
        <v>100</v>
      </c>
      <c r="E1022">
        <v>251678.99416782855</v>
      </c>
      <c r="F1022"/>
    </row>
    <row r="1023" spans="1:6" x14ac:dyDescent="0.3">
      <c r="A1023" t="s">
        <v>1372</v>
      </c>
      <c r="B1023" t="s">
        <v>1337</v>
      </c>
      <c r="C1023" t="s">
        <v>1280</v>
      </c>
      <c r="D1023">
        <v>100</v>
      </c>
      <c r="E1023">
        <v>252499.80000000045</v>
      </c>
      <c r="F1023"/>
    </row>
    <row r="1024" spans="1:6" x14ac:dyDescent="0.3">
      <c r="A1024" t="s">
        <v>1372</v>
      </c>
      <c r="B1024" t="s">
        <v>1407</v>
      </c>
      <c r="C1024" t="s">
        <v>1280</v>
      </c>
      <c r="D1024">
        <v>100</v>
      </c>
      <c r="E1024">
        <v>252622.34324994189</v>
      </c>
      <c r="F1024"/>
    </row>
    <row r="1025" spans="1:6" x14ac:dyDescent="0.3">
      <c r="A1025" t="s">
        <v>1372</v>
      </c>
      <c r="B1025" t="s">
        <v>1410</v>
      </c>
      <c r="C1025" t="s">
        <v>1280</v>
      </c>
      <c r="D1025">
        <v>100</v>
      </c>
      <c r="E1025">
        <v>262114.2021946988</v>
      </c>
      <c r="F1025"/>
    </row>
    <row r="1026" spans="1:6" x14ac:dyDescent="0.3">
      <c r="A1026" t="s">
        <v>1372</v>
      </c>
      <c r="B1026" t="s">
        <v>1414</v>
      </c>
      <c r="C1026" t="s">
        <v>1280</v>
      </c>
      <c r="D1026">
        <v>100</v>
      </c>
      <c r="E1026">
        <v>250141.17528304149</v>
      </c>
      <c r="F1026"/>
    </row>
    <row r="1027" spans="1:6" x14ac:dyDescent="0.3">
      <c r="A1027" t="s">
        <v>1372</v>
      </c>
      <c r="B1027" t="s">
        <v>1367</v>
      </c>
      <c r="C1027" t="s">
        <v>1280</v>
      </c>
      <c r="D1027">
        <v>100</v>
      </c>
      <c r="E1027">
        <v>252499.59000000035</v>
      </c>
      <c r="F1027"/>
    </row>
    <row r="1028" spans="1:6" x14ac:dyDescent="0.3">
      <c r="A1028" t="s">
        <v>1372</v>
      </c>
      <c r="B1028" t="s">
        <v>1420</v>
      </c>
      <c r="C1028" t="s">
        <v>1280</v>
      </c>
      <c r="D1028">
        <v>100</v>
      </c>
      <c r="E1028">
        <v>483588.9194605496</v>
      </c>
      <c r="F1028"/>
    </row>
    <row r="1029" spans="1:6" x14ac:dyDescent="0.3">
      <c r="A1029" t="s">
        <v>1372</v>
      </c>
      <c r="B1029" t="s">
        <v>1352</v>
      </c>
      <c r="C1029" t="s">
        <v>1280</v>
      </c>
      <c r="D1029">
        <v>100</v>
      </c>
      <c r="E1029">
        <v>264999.62599999958</v>
      </c>
      <c r="F1029"/>
    </row>
    <row r="1030" spans="1:6" x14ac:dyDescent="0.3">
      <c r="A1030" t="s">
        <v>1372</v>
      </c>
      <c r="B1030" t="s">
        <v>1369</v>
      </c>
      <c r="C1030" t="s">
        <v>1280</v>
      </c>
      <c r="D1030">
        <v>100</v>
      </c>
      <c r="E1030">
        <v>256342.75996528455</v>
      </c>
      <c r="F1030"/>
    </row>
    <row r="1031" spans="1:6" x14ac:dyDescent="0.3">
      <c r="A1031" t="s">
        <v>1372</v>
      </c>
      <c r="B1031" t="s">
        <v>1426</v>
      </c>
      <c r="C1031" t="s">
        <v>1280</v>
      </c>
      <c r="D1031">
        <v>100</v>
      </c>
      <c r="E1031">
        <v>257197.55565565024</v>
      </c>
      <c r="F1031"/>
    </row>
    <row r="1032" spans="1:6" x14ac:dyDescent="0.3">
      <c r="A1032" t="s">
        <v>1372</v>
      </c>
      <c r="B1032" t="s">
        <v>1386</v>
      </c>
      <c r="C1032" t="s">
        <v>1280</v>
      </c>
      <c r="D1032">
        <v>100</v>
      </c>
      <c r="E1032">
        <v>250414.40764451365</v>
      </c>
      <c r="F1032"/>
    </row>
    <row r="1033" spans="1:6" x14ac:dyDescent="0.3">
      <c r="A1033" t="s">
        <v>1372</v>
      </c>
      <c r="B1033" t="s">
        <v>1429</v>
      </c>
      <c r="C1033" t="s">
        <v>1280</v>
      </c>
      <c r="D1033">
        <v>100</v>
      </c>
      <c r="E1033">
        <v>252499.99600000001</v>
      </c>
      <c r="F1033"/>
    </row>
    <row r="1034" spans="1:6" x14ac:dyDescent="0.3">
      <c r="A1034" t="s">
        <v>1372</v>
      </c>
      <c r="B1034" t="s">
        <v>1432</v>
      </c>
      <c r="C1034" t="s">
        <v>1280</v>
      </c>
      <c r="D1034">
        <v>100</v>
      </c>
      <c r="E1034">
        <v>252500.49600000001</v>
      </c>
      <c r="F1034"/>
    </row>
    <row r="1035" spans="1:6" x14ac:dyDescent="0.3">
      <c r="A1035" t="s">
        <v>1372</v>
      </c>
      <c r="B1035" t="s">
        <v>1371</v>
      </c>
      <c r="C1035" t="s">
        <v>1280</v>
      </c>
      <c r="D1035">
        <v>100</v>
      </c>
      <c r="E1035">
        <v>250000.29300000035</v>
      </c>
      <c r="F1035"/>
    </row>
    <row r="1036" spans="1:6" x14ac:dyDescent="0.3">
      <c r="A1036" t="s">
        <v>1372</v>
      </c>
      <c r="B1036" t="s">
        <v>1434</v>
      </c>
      <c r="C1036" t="s">
        <v>1280</v>
      </c>
      <c r="D1036">
        <v>100</v>
      </c>
      <c r="E1036">
        <v>257500.08800000034</v>
      </c>
      <c r="F1036"/>
    </row>
    <row r="1037" spans="1:6" x14ac:dyDescent="0.3">
      <c r="A1037" t="s">
        <v>1372</v>
      </c>
      <c r="B1037" t="s">
        <v>1372</v>
      </c>
      <c r="C1037" t="s">
        <v>1280</v>
      </c>
      <c r="D1037">
        <v>100</v>
      </c>
      <c r="E1037">
        <v>499999.20000000059</v>
      </c>
      <c r="F1037"/>
    </row>
    <row r="1038" spans="1:6" x14ac:dyDescent="0.3">
      <c r="A1038" t="s">
        <v>1372</v>
      </c>
      <c r="B1038" t="s">
        <v>1340</v>
      </c>
      <c r="C1038" t="s">
        <v>1280</v>
      </c>
      <c r="D1038">
        <v>100</v>
      </c>
      <c r="E1038">
        <v>265063.9445272318</v>
      </c>
      <c r="F1038"/>
    </row>
    <row r="1039" spans="1:6" x14ac:dyDescent="0.3">
      <c r="A1039" t="s">
        <v>1372</v>
      </c>
      <c r="B1039" t="s">
        <v>1375</v>
      </c>
      <c r="C1039" t="s">
        <v>1280</v>
      </c>
      <c r="D1039">
        <v>100</v>
      </c>
      <c r="E1039">
        <v>257499.89200000037</v>
      </c>
      <c r="F1039"/>
    </row>
    <row r="1040" spans="1:6" x14ac:dyDescent="0.3">
      <c r="A1040" t="s">
        <v>1372</v>
      </c>
      <c r="B1040" t="s">
        <v>1343</v>
      </c>
      <c r="C1040" t="s">
        <v>1280</v>
      </c>
      <c r="D1040">
        <v>100</v>
      </c>
      <c r="E1040">
        <v>256797.38429280333</v>
      </c>
      <c r="F1040"/>
    </row>
    <row r="1041" spans="1:6" x14ac:dyDescent="0.3">
      <c r="A1041" t="s">
        <v>1372</v>
      </c>
      <c r="B1041" t="s">
        <v>1436</v>
      </c>
      <c r="C1041" t="s">
        <v>1280</v>
      </c>
      <c r="D1041">
        <v>100</v>
      </c>
      <c r="E1041">
        <v>499999.50137777632</v>
      </c>
      <c r="F1041"/>
    </row>
    <row r="1042" spans="1:6" x14ac:dyDescent="0.3">
      <c r="A1042" t="s">
        <v>1372</v>
      </c>
      <c r="B1042" t="s">
        <v>1376</v>
      </c>
      <c r="C1042" t="s">
        <v>1280</v>
      </c>
      <c r="D1042">
        <v>100</v>
      </c>
      <c r="E1042">
        <v>249999.6000000003</v>
      </c>
      <c r="F1042"/>
    </row>
    <row r="1043" spans="1:6" x14ac:dyDescent="0.3">
      <c r="A1043" t="s">
        <v>1372</v>
      </c>
      <c r="B1043" t="s">
        <v>1355</v>
      </c>
      <c r="C1043" t="s">
        <v>1280</v>
      </c>
      <c r="D1043">
        <v>100</v>
      </c>
      <c r="E1043">
        <v>252320.92920684599</v>
      </c>
      <c r="F1043"/>
    </row>
    <row r="1044" spans="1:6" x14ac:dyDescent="0.3">
      <c r="A1044" t="s">
        <v>1372</v>
      </c>
      <c r="B1044" t="s">
        <v>1437</v>
      </c>
      <c r="C1044" t="s">
        <v>1280</v>
      </c>
      <c r="D1044">
        <v>100</v>
      </c>
      <c r="E1044">
        <v>257740.27506613755</v>
      </c>
      <c r="F1044"/>
    </row>
    <row r="1045" spans="1:6" x14ac:dyDescent="0.3">
      <c r="A1045" t="s">
        <v>1372</v>
      </c>
      <c r="B1045" t="s">
        <v>1440</v>
      </c>
      <c r="C1045" t="s">
        <v>1280</v>
      </c>
      <c r="D1045">
        <v>100</v>
      </c>
      <c r="E1045">
        <v>252020.85952066162</v>
      </c>
      <c r="F1045"/>
    </row>
    <row r="1046" spans="1:6" x14ac:dyDescent="0.3">
      <c r="A1046" t="s">
        <v>1372</v>
      </c>
      <c r="B1046" t="s">
        <v>1442</v>
      </c>
      <c r="C1046" t="s">
        <v>1280</v>
      </c>
      <c r="D1046">
        <v>100</v>
      </c>
      <c r="E1046">
        <v>255149.79746336667</v>
      </c>
      <c r="F1046"/>
    </row>
    <row r="1047" spans="1:6" x14ac:dyDescent="0.3">
      <c r="A1047" t="s">
        <v>1372</v>
      </c>
      <c r="B1047" t="s">
        <v>1395</v>
      </c>
      <c r="C1047" t="s">
        <v>1280</v>
      </c>
      <c r="D1047">
        <v>100</v>
      </c>
      <c r="E1047">
        <v>249999.75000000003</v>
      </c>
      <c r="F1047"/>
    </row>
    <row r="1048" spans="1:6" x14ac:dyDescent="0.3">
      <c r="A1048" t="s">
        <v>1372</v>
      </c>
      <c r="B1048" t="s">
        <v>1389</v>
      </c>
      <c r="C1048" t="s">
        <v>1280</v>
      </c>
      <c r="D1048">
        <v>100</v>
      </c>
      <c r="E1048">
        <v>252500.13600000046</v>
      </c>
      <c r="F1048"/>
    </row>
    <row r="1049" spans="1:6" x14ac:dyDescent="0.3">
      <c r="A1049" t="s">
        <v>1372</v>
      </c>
      <c r="B1049" t="s">
        <v>1377</v>
      </c>
      <c r="C1049" t="s">
        <v>1280</v>
      </c>
      <c r="D1049">
        <v>100</v>
      </c>
      <c r="E1049">
        <v>252621.43124994219</v>
      </c>
      <c r="F1049"/>
    </row>
    <row r="1050" spans="1:6" x14ac:dyDescent="0.3">
      <c r="A1050" t="s">
        <v>1372</v>
      </c>
      <c r="B1050" t="s">
        <v>1392</v>
      </c>
      <c r="C1050" t="s">
        <v>1280</v>
      </c>
      <c r="D1050">
        <v>100</v>
      </c>
      <c r="E1050">
        <v>504999.99407500104</v>
      </c>
      <c r="F1050"/>
    </row>
    <row r="1051" spans="1:6" x14ac:dyDescent="0.3">
      <c r="A1051" t="s">
        <v>1372</v>
      </c>
      <c r="B1051" t="s">
        <v>1392</v>
      </c>
      <c r="C1051" t="s">
        <v>1280</v>
      </c>
      <c r="D1051">
        <v>100</v>
      </c>
      <c r="E1051">
        <v>504999.99407500104</v>
      </c>
      <c r="F1051"/>
    </row>
    <row r="1052" spans="1:6" x14ac:dyDescent="0.3">
      <c r="A1052" t="s">
        <v>1372</v>
      </c>
      <c r="B1052" t="s">
        <v>1345</v>
      </c>
      <c r="C1052" t="s">
        <v>1280</v>
      </c>
      <c r="D1052">
        <v>100</v>
      </c>
      <c r="E1052">
        <v>251344.97016509398</v>
      </c>
      <c r="F1052"/>
    </row>
    <row r="1053" spans="1:6" x14ac:dyDescent="0.3">
      <c r="A1053" t="s">
        <v>1372</v>
      </c>
      <c r="B1053" t="s">
        <v>1382</v>
      </c>
      <c r="C1053" t="s">
        <v>1280</v>
      </c>
      <c r="D1053">
        <v>100</v>
      </c>
      <c r="E1053">
        <v>252499.96515</v>
      </c>
      <c r="F1053"/>
    </row>
    <row r="1054" spans="1:6" x14ac:dyDescent="0.3">
      <c r="A1054" t="s">
        <v>1372</v>
      </c>
      <c r="B1054" t="s">
        <v>1384</v>
      </c>
      <c r="C1054" t="s">
        <v>1280</v>
      </c>
      <c r="D1054">
        <v>100</v>
      </c>
      <c r="E1054">
        <v>259999.88399999964</v>
      </c>
      <c r="F1054"/>
    </row>
    <row r="1055" spans="1:6" x14ac:dyDescent="0.3">
      <c r="A1055" t="s">
        <v>1372</v>
      </c>
      <c r="B1055" t="s">
        <v>1360</v>
      </c>
      <c r="C1055" t="s">
        <v>1280</v>
      </c>
      <c r="D1055">
        <v>100</v>
      </c>
      <c r="E1055">
        <v>268505.99181165727</v>
      </c>
      <c r="F1055"/>
    </row>
    <row r="1056" spans="1:6" x14ac:dyDescent="0.3">
      <c r="A1056" t="s">
        <v>1372</v>
      </c>
      <c r="B1056" t="s">
        <v>1446</v>
      </c>
      <c r="C1056" t="s">
        <v>1280</v>
      </c>
      <c r="D1056">
        <v>100</v>
      </c>
      <c r="E1056">
        <v>275844.3441473748</v>
      </c>
      <c r="F1056"/>
    </row>
    <row r="1057" spans="1:6" x14ac:dyDescent="0.3">
      <c r="A1057" t="s">
        <v>1372</v>
      </c>
      <c r="B1057" t="s">
        <v>1363</v>
      </c>
      <c r="C1057" t="s">
        <v>1280</v>
      </c>
      <c r="D1057">
        <v>100</v>
      </c>
      <c r="E1057">
        <v>258912.10145123382</v>
      </c>
      <c r="F1057"/>
    </row>
    <row r="1058" spans="1:6" x14ac:dyDescent="0.3">
      <c r="A1058" t="s">
        <v>1372</v>
      </c>
      <c r="B1058" t="s">
        <v>1550</v>
      </c>
      <c r="C1058" t="s">
        <v>1280</v>
      </c>
      <c r="D1058">
        <v>100</v>
      </c>
      <c r="E1058">
        <v>289290.02746872185</v>
      </c>
      <c r="F1058"/>
    </row>
    <row r="1059" spans="1:6" x14ac:dyDescent="0.3">
      <c r="A1059" t="s">
        <v>1372</v>
      </c>
      <c r="B1059" t="s">
        <v>1553</v>
      </c>
      <c r="C1059" t="s">
        <v>1280</v>
      </c>
      <c r="D1059">
        <v>100</v>
      </c>
      <c r="E1059">
        <v>261451.65266616218</v>
      </c>
      <c r="F1059"/>
    </row>
    <row r="1060" spans="1:6" x14ac:dyDescent="0.3">
      <c r="A1060" t="s">
        <v>1340</v>
      </c>
      <c r="C1060" t="s">
        <v>1280</v>
      </c>
      <c r="D1060">
        <v>100</v>
      </c>
      <c r="E1060">
        <v>250000</v>
      </c>
      <c r="F1060"/>
    </row>
    <row r="1061" spans="1:6" x14ac:dyDescent="0.3">
      <c r="A1061" t="s">
        <v>1340</v>
      </c>
      <c r="B1061" t="s">
        <v>1398</v>
      </c>
      <c r="C1061" t="s">
        <v>1280</v>
      </c>
      <c r="D1061">
        <v>100</v>
      </c>
      <c r="E1061">
        <v>274608.30613490054</v>
      </c>
      <c r="F1061"/>
    </row>
    <row r="1062" spans="1:6" x14ac:dyDescent="0.3">
      <c r="A1062" t="s">
        <v>1340</v>
      </c>
      <c r="B1062" t="s">
        <v>1326</v>
      </c>
      <c r="C1062" t="s">
        <v>1280</v>
      </c>
      <c r="D1062">
        <v>100</v>
      </c>
      <c r="E1062">
        <v>479051.81207226368</v>
      </c>
      <c r="F1062"/>
    </row>
    <row r="1063" spans="1:6" x14ac:dyDescent="0.3">
      <c r="A1063" t="s">
        <v>1340</v>
      </c>
      <c r="B1063" t="s">
        <v>1536</v>
      </c>
      <c r="C1063" t="s">
        <v>1280</v>
      </c>
      <c r="D1063">
        <v>100</v>
      </c>
      <c r="E1063">
        <v>477856.4336788159</v>
      </c>
      <c r="F1063"/>
    </row>
    <row r="1064" spans="1:6" x14ac:dyDescent="0.3">
      <c r="A1064" t="s">
        <v>1340</v>
      </c>
      <c r="B1064" t="s">
        <v>1537</v>
      </c>
      <c r="C1064" t="s">
        <v>1280</v>
      </c>
      <c r="D1064">
        <v>100</v>
      </c>
      <c r="E1064">
        <v>342530.73140665726</v>
      </c>
      <c r="F1064"/>
    </row>
    <row r="1065" spans="1:6" x14ac:dyDescent="0.3">
      <c r="A1065" t="s">
        <v>1340</v>
      </c>
      <c r="B1065" t="s">
        <v>1331</v>
      </c>
      <c r="C1065" t="s">
        <v>1280</v>
      </c>
      <c r="D1065">
        <v>100</v>
      </c>
      <c r="E1065">
        <v>348874.74650117737</v>
      </c>
      <c r="F1065"/>
    </row>
    <row r="1066" spans="1:6" x14ac:dyDescent="0.3">
      <c r="A1066" t="s">
        <v>1340</v>
      </c>
      <c r="B1066" t="s">
        <v>1403</v>
      </c>
      <c r="C1066" t="s">
        <v>1280</v>
      </c>
      <c r="D1066">
        <v>100</v>
      </c>
      <c r="E1066">
        <v>818031.97742532368</v>
      </c>
      <c r="F1066"/>
    </row>
    <row r="1067" spans="1:6" x14ac:dyDescent="0.3">
      <c r="A1067" t="s">
        <v>1340</v>
      </c>
      <c r="B1067" t="s">
        <v>1335</v>
      </c>
      <c r="C1067" t="s">
        <v>1280</v>
      </c>
      <c r="D1067">
        <v>100</v>
      </c>
      <c r="E1067">
        <v>394540.22631845868</v>
      </c>
      <c r="F1067"/>
    </row>
    <row r="1068" spans="1:6" x14ac:dyDescent="0.3">
      <c r="A1068" t="s">
        <v>1340</v>
      </c>
      <c r="B1068" t="s">
        <v>1405</v>
      </c>
      <c r="C1068" t="s">
        <v>1280</v>
      </c>
      <c r="D1068">
        <v>100</v>
      </c>
      <c r="E1068">
        <v>254458.70426083673</v>
      </c>
      <c r="F1068"/>
    </row>
    <row r="1069" spans="1:6" x14ac:dyDescent="0.3">
      <c r="A1069" t="s">
        <v>1340</v>
      </c>
      <c r="B1069" t="s">
        <v>1337</v>
      </c>
      <c r="C1069" t="s">
        <v>1280</v>
      </c>
      <c r="D1069">
        <v>100</v>
      </c>
      <c r="E1069">
        <v>256575.92059134902</v>
      </c>
      <c r="F1069"/>
    </row>
    <row r="1070" spans="1:6" x14ac:dyDescent="0.3">
      <c r="A1070" t="s">
        <v>1340</v>
      </c>
      <c r="B1070" t="s">
        <v>1407</v>
      </c>
      <c r="C1070" t="s">
        <v>1280</v>
      </c>
      <c r="D1070">
        <v>100</v>
      </c>
      <c r="E1070">
        <v>257017.16445356258</v>
      </c>
      <c r="F1070"/>
    </row>
    <row r="1071" spans="1:6" x14ac:dyDescent="0.3">
      <c r="A1071" t="s">
        <v>1340</v>
      </c>
      <c r="B1071" t="s">
        <v>1410</v>
      </c>
      <c r="C1071" t="s">
        <v>1280</v>
      </c>
      <c r="D1071">
        <v>100</v>
      </c>
      <c r="E1071">
        <v>274642.33818767633</v>
      </c>
      <c r="F1071"/>
    </row>
    <row r="1072" spans="1:6" x14ac:dyDescent="0.3">
      <c r="A1072" t="s">
        <v>1340</v>
      </c>
      <c r="B1072" t="s">
        <v>1414</v>
      </c>
      <c r="C1072" t="s">
        <v>1280</v>
      </c>
      <c r="D1072">
        <v>100</v>
      </c>
      <c r="E1072">
        <v>251783.84728997323</v>
      </c>
      <c r="F1072"/>
    </row>
    <row r="1073" spans="1:6" x14ac:dyDescent="0.3">
      <c r="A1073" t="s">
        <v>1340</v>
      </c>
      <c r="B1073" t="s">
        <v>1367</v>
      </c>
      <c r="C1073" t="s">
        <v>1280</v>
      </c>
      <c r="D1073">
        <v>100</v>
      </c>
      <c r="E1073">
        <v>254844.70839472071</v>
      </c>
      <c r="F1073"/>
    </row>
    <row r="1074" spans="1:6" x14ac:dyDescent="0.3">
      <c r="A1074" t="s">
        <v>1340</v>
      </c>
      <c r="B1074" t="s">
        <v>1420</v>
      </c>
      <c r="C1074" t="s">
        <v>1280</v>
      </c>
      <c r="D1074">
        <v>100</v>
      </c>
      <c r="E1074">
        <v>282830.48373854387</v>
      </c>
      <c r="F1074"/>
    </row>
    <row r="1075" spans="1:6" x14ac:dyDescent="0.3">
      <c r="A1075" t="s">
        <v>1340</v>
      </c>
      <c r="B1075" t="s">
        <v>1352</v>
      </c>
      <c r="C1075" t="s">
        <v>1280</v>
      </c>
      <c r="D1075">
        <v>100</v>
      </c>
      <c r="E1075">
        <v>499636.6139423509</v>
      </c>
      <c r="F1075"/>
    </row>
    <row r="1076" spans="1:6" x14ac:dyDescent="0.3">
      <c r="A1076" t="s">
        <v>1340</v>
      </c>
      <c r="B1076" t="s">
        <v>1369</v>
      </c>
      <c r="C1076" t="s">
        <v>1280</v>
      </c>
      <c r="D1076">
        <v>100</v>
      </c>
      <c r="E1076">
        <v>330183.58609969402</v>
      </c>
      <c r="F1076"/>
    </row>
    <row r="1077" spans="1:6" x14ac:dyDescent="0.3">
      <c r="A1077" t="s">
        <v>1340</v>
      </c>
      <c r="B1077" t="s">
        <v>1426</v>
      </c>
      <c r="C1077" t="s">
        <v>1280</v>
      </c>
      <c r="D1077">
        <v>100</v>
      </c>
      <c r="E1077">
        <v>282013.93465328612</v>
      </c>
      <c r="F1077"/>
    </row>
    <row r="1078" spans="1:6" x14ac:dyDescent="0.3">
      <c r="A1078" t="s">
        <v>1340</v>
      </c>
      <c r="B1078" t="s">
        <v>1386</v>
      </c>
      <c r="C1078" t="s">
        <v>1280</v>
      </c>
      <c r="D1078">
        <v>100</v>
      </c>
      <c r="E1078">
        <v>262044.1578439791</v>
      </c>
      <c r="F1078"/>
    </row>
    <row r="1079" spans="1:6" x14ac:dyDescent="0.3">
      <c r="A1079" t="s">
        <v>1340</v>
      </c>
      <c r="B1079" t="s">
        <v>1429</v>
      </c>
      <c r="C1079" t="s">
        <v>1280</v>
      </c>
      <c r="D1079">
        <v>100</v>
      </c>
      <c r="E1079">
        <v>267703.49492733827</v>
      </c>
      <c r="F1079"/>
    </row>
    <row r="1080" spans="1:6" x14ac:dyDescent="0.3">
      <c r="A1080" t="s">
        <v>1340</v>
      </c>
      <c r="B1080" t="s">
        <v>1432</v>
      </c>
      <c r="C1080" t="s">
        <v>1280</v>
      </c>
      <c r="D1080">
        <v>100</v>
      </c>
      <c r="E1080">
        <v>263336.70836069575</v>
      </c>
      <c r="F1080"/>
    </row>
    <row r="1081" spans="1:6" x14ac:dyDescent="0.3">
      <c r="A1081" t="s">
        <v>1340</v>
      </c>
      <c r="B1081" t="s">
        <v>1371</v>
      </c>
      <c r="C1081" t="s">
        <v>1280</v>
      </c>
      <c r="D1081">
        <v>100</v>
      </c>
      <c r="E1081">
        <v>261089.3102500707</v>
      </c>
      <c r="F1081"/>
    </row>
    <row r="1082" spans="1:6" x14ac:dyDescent="0.3">
      <c r="A1082" t="s">
        <v>1340</v>
      </c>
      <c r="B1082" t="s">
        <v>1434</v>
      </c>
      <c r="C1082" t="s">
        <v>1280</v>
      </c>
      <c r="D1082">
        <v>100</v>
      </c>
      <c r="E1082">
        <v>265088.3257388288</v>
      </c>
      <c r="F1082"/>
    </row>
    <row r="1083" spans="1:6" x14ac:dyDescent="0.3">
      <c r="A1083" t="s">
        <v>1340</v>
      </c>
      <c r="B1083" t="s">
        <v>1372</v>
      </c>
      <c r="C1083" t="s">
        <v>1280</v>
      </c>
      <c r="D1083">
        <v>100</v>
      </c>
      <c r="E1083">
        <v>265063.9445272318</v>
      </c>
      <c r="F1083"/>
    </row>
    <row r="1084" spans="1:6" x14ac:dyDescent="0.3">
      <c r="A1084" t="s">
        <v>1340</v>
      </c>
      <c r="B1084" t="s">
        <v>1340</v>
      </c>
      <c r="C1084" t="s">
        <v>1280</v>
      </c>
      <c r="D1084">
        <v>100</v>
      </c>
      <c r="E1084">
        <v>500000</v>
      </c>
      <c r="F1084"/>
    </row>
    <row r="1085" spans="1:6" x14ac:dyDescent="0.3">
      <c r="A1085" t="s">
        <v>1340</v>
      </c>
      <c r="B1085" t="s">
        <v>1375</v>
      </c>
      <c r="C1085" t="s">
        <v>1280</v>
      </c>
      <c r="D1085">
        <v>100</v>
      </c>
      <c r="E1085">
        <v>253610.29587694176</v>
      </c>
      <c r="F1085"/>
    </row>
    <row r="1086" spans="1:6" x14ac:dyDescent="0.3">
      <c r="A1086" t="s">
        <v>1340</v>
      </c>
      <c r="B1086" t="s">
        <v>1343</v>
      </c>
      <c r="C1086" t="s">
        <v>1280</v>
      </c>
      <c r="D1086">
        <v>100</v>
      </c>
      <c r="E1086">
        <v>398312.79558676487</v>
      </c>
      <c r="F1086"/>
    </row>
    <row r="1087" spans="1:6" x14ac:dyDescent="0.3">
      <c r="A1087" t="s">
        <v>1340</v>
      </c>
      <c r="B1087" t="s">
        <v>1436</v>
      </c>
      <c r="C1087" t="s">
        <v>1280</v>
      </c>
      <c r="D1087">
        <v>100</v>
      </c>
      <c r="E1087">
        <v>512892.1989490969</v>
      </c>
      <c r="F1087"/>
    </row>
    <row r="1088" spans="1:6" x14ac:dyDescent="0.3">
      <c r="A1088" t="s">
        <v>1340</v>
      </c>
      <c r="B1088" t="s">
        <v>1376</v>
      </c>
      <c r="C1088" t="s">
        <v>1280</v>
      </c>
      <c r="D1088">
        <v>100</v>
      </c>
      <c r="E1088">
        <v>250897.51087056956</v>
      </c>
      <c r="F1088"/>
    </row>
    <row r="1089" spans="1:6" x14ac:dyDescent="0.3">
      <c r="A1089" t="s">
        <v>1340</v>
      </c>
      <c r="B1089" t="s">
        <v>1355</v>
      </c>
      <c r="C1089" t="s">
        <v>1280</v>
      </c>
      <c r="D1089">
        <v>100</v>
      </c>
      <c r="E1089">
        <v>300162.52834446612</v>
      </c>
      <c r="F1089"/>
    </row>
    <row r="1090" spans="1:6" x14ac:dyDescent="0.3">
      <c r="A1090" t="s">
        <v>1340</v>
      </c>
      <c r="B1090" t="s">
        <v>1437</v>
      </c>
      <c r="C1090" t="s">
        <v>1280</v>
      </c>
      <c r="D1090">
        <v>100</v>
      </c>
      <c r="E1090">
        <v>274109.30296042754</v>
      </c>
      <c r="F1090"/>
    </row>
    <row r="1091" spans="1:6" x14ac:dyDescent="0.3">
      <c r="A1091" t="s">
        <v>1340</v>
      </c>
      <c r="B1091" t="s">
        <v>1440</v>
      </c>
      <c r="C1091" t="s">
        <v>1280</v>
      </c>
      <c r="D1091">
        <v>100</v>
      </c>
      <c r="E1091">
        <v>272769.58993712778</v>
      </c>
      <c r="F1091"/>
    </row>
    <row r="1092" spans="1:6" x14ac:dyDescent="0.3">
      <c r="A1092" t="s">
        <v>1340</v>
      </c>
      <c r="B1092" t="s">
        <v>1442</v>
      </c>
      <c r="C1092" t="s">
        <v>1280</v>
      </c>
      <c r="D1092">
        <v>100</v>
      </c>
      <c r="E1092">
        <v>284625.96797210781</v>
      </c>
      <c r="F1092"/>
    </row>
    <row r="1093" spans="1:6" x14ac:dyDescent="0.3">
      <c r="A1093" t="s">
        <v>1340</v>
      </c>
      <c r="B1093" t="s">
        <v>1395</v>
      </c>
      <c r="C1093" t="s">
        <v>1280</v>
      </c>
      <c r="D1093">
        <v>100</v>
      </c>
      <c r="E1093">
        <v>264349.16302066424</v>
      </c>
      <c r="F1093"/>
    </row>
    <row r="1094" spans="1:6" x14ac:dyDescent="0.3">
      <c r="A1094" t="s">
        <v>1340</v>
      </c>
      <c r="B1094" t="s">
        <v>1389</v>
      </c>
      <c r="C1094" t="s">
        <v>1280</v>
      </c>
      <c r="D1094">
        <v>100</v>
      </c>
      <c r="E1094">
        <v>254372.19174836401</v>
      </c>
      <c r="F1094"/>
    </row>
    <row r="1095" spans="1:6" x14ac:dyDescent="0.3">
      <c r="A1095" t="s">
        <v>1340</v>
      </c>
      <c r="B1095" t="s">
        <v>1377</v>
      </c>
      <c r="C1095" t="s">
        <v>1280</v>
      </c>
      <c r="D1095">
        <v>100</v>
      </c>
      <c r="E1095">
        <v>259913.41431550984</v>
      </c>
      <c r="F1095"/>
    </row>
    <row r="1096" spans="1:6" x14ac:dyDescent="0.3">
      <c r="A1096" t="s">
        <v>1340</v>
      </c>
      <c r="B1096" t="s">
        <v>1392</v>
      </c>
      <c r="C1096" t="s">
        <v>1280</v>
      </c>
      <c r="D1096">
        <v>100</v>
      </c>
      <c r="E1096">
        <v>666039.1831997612</v>
      </c>
      <c r="F1096"/>
    </row>
    <row r="1097" spans="1:6" x14ac:dyDescent="0.3">
      <c r="A1097" t="s">
        <v>1340</v>
      </c>
      <c r="B1097" t="s">
        <v>1392</v>
      </c>
      <c r="C1097" t="s">
        <v>1280</v>
      </c>
      <c r="D1097">
        <v>100</v>
      </c>
      <c r="E1097">
        <v>666039.1831997612</v>
      </c>
      <c r="F1097"/>
    </row>
    <row r="1098" spans="1:6" x14ac:dyDescent="0.3">
      <c r="A1098" t="s">
        <v>1340</v>
      </c>
      <c r="B1098" t="s">
        <v>1345</v>
      </c>
      <c r="C1098" t="s">
        <v>1280</v>
      </c>
      <c r="D1098">
        <v>100</v>
      </c>
      <c r="E1098">
        <v>251209.89357014501</v>
      </c>
      <c r="F1098"/>
    </row>
    <row r="1099" spans="1:6" x14ac:dyDescent="0.3">
      <c r="A1099" t="s">
        <v>1340</v>
      </c>
      <c r="B1099" t="s">
        <v>1382</v>
      </c>
      <c r="C1099" t="s">
        <v>1280</v>
      </c>
      <c r="D1099">
        <v>100</v>
      </c>
      <c r="E1099">
        <v>266334.03174767102</v>
      </c>
      <c r="F1099"/>
    </row>
    <row r="1100" spans="1:6" x14ac:dyDescent="0.3">
      <c r="A1100" t="s">
        <v>1340</v>
      </c>
      <c r="B1100" t="s">
        <v>1384</v>
      </c>
      <c r="C1100" t="s">
        <v>1280</v>
      </c>
      <c r="D1100">
        <v>100</v>
      </c>
      <c r="E1100">
        <v>360274.90820973652</v>
      </c>
      <c r="F1100"/>
    </row>
    <row r="1101" spans="1:6" x14ac:dyDescent="0.3">
      <c r="A1101" t="s">
        <v>1340</v>
      </c>
      <c r="B1101" t="s">
        <v>1360</v>
      </c>
      <c r="C1101" t="s">
        <v>1280</v>
      </c>
      <c r="D1101">
        <v>100</v>
      </c>
      <c r="E1101">
        <v>273490.58146806812</v>
      </c>
      <c r="F1101"/>
    </row>
    <row r="1102" spans="1:6" x14ac:dyDescent="0.3">
      <c r="A1102" t="s">
        <v>1340</v>
      </c>
      <c r="B1102" t="s">
        <v>1446</v>
      </c>
      <c r="C1102" t="s">
        <v>1280</v>
      </c>
      <c r="D1102">
        <v>100</v>
      </c>
      <c r="E1102">
        <v>281099.19359218964</v>
      </c>
      <c r="F1102"/>
    </row>
    <row r="1103" spans="1:6" x14ac:dyDescent="0.3">
      <c r="A1103" t="s">
        <v>1340</v>
      </c>
      <c r="B1103" t="s">
        <v>1363</v>
      </c>
      <c r="C1103" t="s">
        <v>1280</v>
      </c>
      <c r="D1103">
        <v>100</v>
      </c>
      <c r="E1103">
        <v>380515.55796360428</v>
      </c>
      <c r="F1103"/>
    </row>
    <row r="1104" spans="1:6" x14ac:dyDescent="0.3">
      <c r="A1104" t="s">
        <v>1340</v>
      </c>
      <c r="B1104" t="s">
        <v>1550</v>
      </c>
      <c r="C1104" t="s">
        <v>1280</v>
      </c>
      <c r="D1104">
        <v>100</v>
      </c>
      <c r="E1104">
        <v>500000.00500000064</v>
      </c>
      <c r="F1104"/>
    </row>
    <row r="1105" spans="1:6" x14ac:dyDescent="0.3">
      <c r="A1105" t="s">
        <v>1340</v>
      </c>
      <c r="B1105" t="s">
        <v>1553</v>
      </c>
      <c r="C1105" t="s">
        <v>1280</v>
      </c>
      <c r="D1105">
        <v>100</v>
      </c>
      <c r="E1105">
        <v>451710.78586703917</v>
      </c>
      <c r="F1105"/>
    </row>
    <row r="1106" spans="1:6" x14ac:dyDescent="0.3">
      <c r="A1106" t="s">
        <v>1375</v>
      </c>
      <c r="C1106" t="s">
        <v>1280</v>
      </c>
      <c r="D1106">
        <v>100</v>
      </c>
      <c r="E1106">
        <v>222500</v>
      </c>
      <c r="F1106"/>
    </row>
    <row r="1107" spans="1:6" x14ac:dyDescent="0.3">
      <c r="A1107" t="s">
        <v>1375</v>
      </c>
      <c r="B1107" t="s">
        <v>1398</v>
      </c>
      <c r="C1107" t="s">
        <v>1280</v>
      </c>
      <c r="D1107">
        <v>100</v>
      </c>
      <c r="E1107">
        <v>258125.00794000062</v>
      </c>
      <c r="F1107"/>
    </row>
    <row r="1108" spans="1:6" x14ac:dyDescent="0.3">
      <c r="A1108" t="s">
        <v>1375</v>
      </c>
      <c r="B1108" t="s">
        <v>1326</v>
      </c>
      <c r="C1108" t="s">
        <v>1280</v>
      </c>
      <c r="D1108">
        <v>100</v>
      </c>
      <c r="E1108">
        <v>249999.99939999968</v>
      </c>
      <c r="F1108"/>
    </row>
    <row r="1109" spans="1:6" x14ac:dyDescent="0.3">
      <c r="A1109" t="s">
        <v>1375</v>
      </c>
      <c r="B1109" t="s">
        <v>1536</v>
      </c>
      <c r="C1109" t="s">
        <v>1280</v>
      </c>
      <c r="D1109">
        <v>100</v>
      </c>
      <c r="E1109">
        <v>258328.502329023</v>
      </c>
      <c r="F1109"/>
    </row>
    <row r="1110" spans="1:6" x14ac:dyDescent="0.3">
      <c r="A1110" t="s">
        <v>1375</v>
      </c>
      <c r="B1110" t="s">
        <v>1537</v>
      </c>
      <c r="C1110" t="s">
        <v>1280</v>
      </c>
      <c r="D1110">
        <v>100</v>
      </c>
      <c r="E1110">
        <v>270313.4033804058</v>
      </c>
      <c r="F1110"/>
    </row>
    <row r="1111" spans="1:6" x14ac:dyDescent="0.3">
      <c r="A1111" t="s">
        <v>1375</v>
      </c>
      <c r="B1111" t="s">
        <v>1331</v>
      </c>
      <c r="C1111" t="s">
        <v>1280</v>
      </c>
      <c r="D1111">
        <v>100</v>
      </c>
      <c r="E1111">
        <v>254583.85353756085</v>
      </c>
      <c r="F1111"/>
    </row>
    <row r="1112" spans="1:6" x14ac:dyDescent="0.3">
      <c r="A1112" t="s">
        <v>1375</v>
      </c>
      <c r="B1112" t="s">
        <v>1403</v>
      </c>
      <c r="C1112" t="s">
        <v>1280</v>
      </c>
      <c r="D1112">
        <v>100</v>
      </c>
      <c r="E1112">
        <v>673206.77865904558</v>
      </c>
      <c r="F1112"/>
    </row>
    <row r="1113" spans="1:6" x14ac:dyDescent="0.3">
      <c r="A1113" t="s">
        <v>1375</v>
      </c>
      <c r="B1113" t="s">
        <v>1335</v>
      </c>
      <c r="C1113" t="s">
        <v>1280</v>
      </c>
      <c r="D1113">
        <v>100</v>
      </c>
      <c r="E1113">
        <v>251059.71987838365</v>
      </c>
      <c r="F1113"/>
    </row>
    <row r="1114" spans="1:6" x14ac:dyDescent="0.3">
      <c r="A1114" t="s">
        <v>1375</v>
      </c>
      <c r="B1114" t="s">
        <v>1405</v>
      </c>
      <c r="C1114" t="s">
        <v>1280</v>
      </c>
      <c r="D1114">
        <v>100</v>
      </c>
      <c r="E1114">
        <v>250866.00375921855</v>
      </c>
      <c r="F1114"/>
    </row>
    <row r="1115" spans="1:6" x14ac:dyDescent="0.3">
      <c r="A1115" t="s">
        <v>1375</v>
      </c>
      <c r="B1115" t="s">
        <v>1337</v>
      </c>
      <c r="C1115" t="s">
        <v>1280</v>
      </c>
      <c r="D1115">
        <v>100</v>
      </c>
      <c r="E1115">
        <v>251562.5</v>
      </c>
      <c r="F1115"/>
    </row>
    <row r="1116" spans="1:6" x14ac:dyDescent="0.3">
      <c r="A1116" t="s">
        <v>1375</v>
      </c>
      <c r="B1116" t="s">
        <v>1407</v>
      </c>
      <c r="C1116" t="s">
        <v>1280</v>
      </c>
      <c r="D1116">
        <v>100</v>
      </c>
      <c r="E1116">
        <v>254063</v>
      </c>
      <c r="F1116"/>
    </row>
    <row r="1117" spans="1:6" x14ac:dyDescent="0.3">
      <c r="A1117" t="s">
        <v>1375</v>
      </c>
      <c r="B1117" t="s">
        <v>1410</v>
      </c>
      <c r="C1117" t="s">
        <v>1280</v>
      </c>
      <c r="D1117">
        <v>100</v>
      </c>
      <c r="E1117">
        <v>255625</v>
      </c>
      <c r="F1117"/>
    </row>
    <row r="1118" spans="1:6" x14ac:dyDescent="0.3">
      <c r="A1118" t="s">
        <v>1375</v>
      </c>
      <c r="B1118" t="s">
        <v>1414</v>
      </c>
      <c r="C1118" t="s">
        <v>1280</v>
      </c>
      <c r="D1118">
        <v>100</v>
      </c>
      <c r="E1118">
        <v>249999.94</v>
      </c>
      <c r="F1118"/>
    </row>
    <row r="1119" spans="1:6" x14ac:dyDescent="0.3">
      <c r="A1119" t="s">
        <v>1375</v>
      </c>
      <c r="B1119" t="s">
        <v>1367</v>
      </c>
      <c r="C1119" t="s">
        <v>1280</v>
      </c>
      <c r="D1119">
        <v>100</v>
      </c>
      <c r="E1119">
        <v>252499.75</v>
      </c>
      <c r="F1119"/>
    </row>
    <row r="1120" spans="1:6" x14ac:dyDescent="0.3">
      <c r="A1120" t="s">
        <v>1375</v>
      </c>
      <c r="B1120" t="s">
        <v>1420</v>
      </c>
      <c r="C1120" t="s">
        <v>1280</v>
      </c>
      <c r="D1120">
        <v>100</v>
      </c>
      <c r="E1120">
        <v>253125</v>
      </c>
      <c r="F1120"/>
    </row>
    <row r="1121" spans="1:6" x14ac:dyDescent="0.3">
      <c r="A1121" t="s">
        <v>1375</v>
      </c>
      <c r="B1121" t="s">
        <v>1352</v>
      </c>
      <c r="C1121" t="s">
        <v>1280</v>
      </c>
      <c r="D1121">
        <v>100</v>
      </c>
      <c r="E1121">
        <v>254999.90899999964</v>
      </c>
      <c r="F1121"/>
    </row>
    <row r="1122" spans="1:6" x14ac:dyDescent="0.3">
      <c r="A1122" t="s">
        <v>1375</v>
      </c>
      <c r="B1122" t="s">
        <v>1369</v>
      </c>
      <c r="C1122" t="s">
        <v>1280</v>
      </c>
      <c r="D1122">
        <v>100</v>
      </c>
      <c r="E1122">
        <v>251562.49939999971</v>
      </c>
      <c r="F1122"/>
    </row>
    <row r="1123" spans="1:6" x14ac:dyDescent="0.3">
      <c r="A1123" t="s">
        <v>1375</v>
      </c>
      <c r="B1123" t="s">
        <v>1426</v>
      </c>
      <c r="C1123" t="s">
        <v>1280</v>
      </c>
      <c r="D1123">
        <v>100</v>
      </c>
      <c r="E1123">
        <v>252499.90000000037</v>
      </c>
      <c r="F1123"/>
    </row>
    <row r="1124" spans="1:6" x14ac:dyDescent="0.3">
      <c r="A1124" t="s">
        <v>1375</v>
      </c>
      <c r="B1124" t="s">
        <v>1386</v>
      </c>
      <c r="C1124" t="s">
        <v>1280</v>
      </c>
      <c r="D1124">
        <v>100</v>
      </c>
      <c r="E1124">
        <v>258163.09080301615</v>
      </c>
      <c r="F1124"/>
    </row>
    <row r="1125" spans="1:6" x14ac:dyDescent="0.3">
      <c r="A1125" t="s">
        <v>1375</v>
      </c>
      <c r="B1125" t="s">
        <v>1429</v>
      </c>
      <c r="C1125" t="s">
        <v>1280</v>
      </c>
      <c r="D1125">
        <v>100</v>
      </c>
      <c r="E1125">
        <v>258750</v>
      </c>
      <c r="F1125"/>
    </row>
    <row r="1126" spans="1:6" x14ac:dyDescent="0.3">
      <c r="A1126" t="s">
        <v>1375</v>
      </c>
      <c r="B1126" t="s">
        <v>1432</v>
      </c>
      <c r="C1126" t="s">
        <v>1280</v>
      </c>
      <c r="D1126">
        <v>100</v>
      </c>
      <c r="E1126">
        <v>250625.5</v>
      </c>
      <c r="F1126"/>
    </row>
    <row r="1127" spans="1:6" x14ac:dyDescent="0.3">
      <c r="A1127" t="s">
        <v>1375</v>
      </c>
      <c r="B1127" t="s">
        <v>1371</v>
      </c>
      <c r="C1127" t="s">
        <v>1280</v>
      </c>
      <c r="D1127">
        <v>100</v>
      </c>
      <c r="E1127">
        <v>250625.38500000001</v>
      </c>
      <c r="F1127"/>
    </row>
    <row r="1128" spans="1:6" x14ac:dyDescent="0.3">
      <c r="A1128" t="s">
        <v>1375</v>
      </c>
      <c r="B1128" t="s">
        <v>1434</v>
      </c>
      <c r="C1128" t="s">
        <v>1280</v>
      </c>
      <c r="D1128">
        <v>100</v>
      </c>
      <c r="E1128">
        <v>255342.40522058602</v>
      </c>
      <c r="F1128"/>
    </row>
    <row r="1129" spans="1:6" x14ac:dyDescent="0.3">
      <c r="A1129" t="s">
        <v>1375</v>
      </c>
      <c r="B1129" t="s">
        <v>1372</v>
      </c>
      <c r="C1129" t="s">
        <v>1280</v>
      </c>
      <c r="D1129">
        <v>100</v>
      </c>
      <c r="E1129">
        <v>257499.89200000037</v>
      </c>
      <c r="F1129"/>
    </row>
    <row r="1130" spans="1:6" x14ac:dyDescent="0.3">
      <c r="A1130" t="s">
        <v>1375</v>
      </c>
      <c r="B1130" t="s">
        <v>1340</v>
      </c>
      <c r="C1130" t="s">
        <v>1280</v>
      </c>
      <c r="D1130">
        <v>100</v>
      </c>
      <c r="E1130">
        <v>253610.29587694176</v>
      </c>
      <c r="F1130"/>
    </row>
    <row r="1131" spans="1:6" x14ac:dyDescent="0.3">
      <c r="A1131" t="s">
        <v>1375</v>
      </c>
      <c r="B1131" t="s">
        <v>1375</v>
      </c>
      <c r="C1131" t="s">
        <v>1280</v>
      </c>
      <c r="D1131">
        <v>100</v>
      </c>
      <c r="E1131">
        <v>445000</v>
      </c>
      <c r="F1131"/>
    </row>
    <row r="1132" spans="1:6" x14ac:dyDescent="0.3">
      <c r="A1132" t="s">
        <v>1375</v>
      </c>
      <c r="B1132" t="s">
        <v>1343</v>
      </c>
      <c r="C1132" t="s">
        <v>1280</v>
      </c>
      <c r="D1132">
        <v>100</v>
      </c>
      <c r="E1132">
        <v>250000.29500000001</v>
      </c>
      <c r="F1132"/>
    </row>
    <row r="1133" spans="1:6" x14ac:dyDescent="0.3">
      <c r="A1133" t="s">
        <v>1375</v>
      </c>
      <c r="B1133" t="s">
        <v>1436</v>
      </c>
      <c r="C1133" t="s">
        <v>1280</v>
      </c>
      <c r="D1133">
        <v>100</v>
      </c>
      <c r="E1133">
        <v>505624.50137777632</v>
      </c>
      <c r="F1133"/>
    </row>
    <row r="1134" spans="1:6" x14ac:dyDescent="0.3">
      <c r="A1134" t="s">
        <v>1375</v>
      </c>
      <c r="B1134" t="s">
        <v>1376</v>
      </c>
      <c r="C1134" t="s">
        <v>1280</v>
      </c>
      <c r="D1134">
        <v>100</v>
      </c>
      <c r="E1134">
        <v>238240.41063199437</v>
      </c>
      <c r="F1134"/>
    </row>
    <row r="1135" spans="1:6" x14ac:dyDescent="0.3">
      <c r="A1135" t="s">
        <v>1375</v>
      </c>
      <c r="B1135" t="s">
        <v>1355</v>
      </c>
      <c r="C1135" t="s">
        <v>1280</v>
      </c>
      <c r="D1135">
        <v>100</v>
      </c>
      <c r="E1135">
        <v>253021.79724634683</v>
      </c>
      <c r="F1135"/>
    </row>
    <row r="1136" spans="1:6" x14ac:dyDescent="0.3">
      <c r="A1136" t="s">
        <v>1375</v>
      </c>
      <c r="B1136" t="s">
        <v>1437</v>
      </c>
      <c r="C1136" t="s">
        <v>1280</v>
      </c>
      <c r="D1136">
        <v>100</v>
      </c>
      <c r="E1136">
        <v>258125.5</v>
      </c>
      <c r="F1136"/>
    </row>
    <row r="1137" spans="1:6" x14ac:dyDescent="0.3">
      <c r="A1137" t="s">
        <v>1375</v>
      </c>
      <c r="B1137" t="s">
        <v>1440</v>
      </c>
      <c r="C1137" t="s">
        <v>1280</v>
      </c>
      <c r="D1137">
        <v>100</v>
      </c>
      <c r="E1137">
        <v>255625</v>
      </c>
      <c r="F1137"/>
    </row>
    <row r="1138" spans="1:6" x14ac:dyDescent="0.3">
      <c r="A1138" t="s">
        <v>1375</v>
      </c>
      <c r="B1138" t="s">
        <v>1442</v>
      </c>
      <c r="C1138" t="s">
        <v>1280</v>
      </c>
      <c r="D1138">
        <v>100</v>
      </c>
      <c r="E1138">
        <v>257907.72830790351</v>
      </c>
      <c r="F1138"/>
    </row>
    <row r="1139" spans="1:6" x14ac:dyDescent="0.3">
      <c r="A1139" t="s">
        <v>1375</v>
      </c>
      <c r="B1139" t="s">
        <v>1395</v>
      </c>
      <c r="C1139" t="s">
        <v>1280</v>
      </c>
      <c r="D1139">
        <v>100</v>
      </c>
      <c r="E1139">
        <v>254999.935</v>
      </c>
      <c r="F1139"/>
    </row>
    <row r="1140" spans="1:6" x14ac:dyDescent="0.3">
      <c r="A1140" t="s">
        <v>1375</v>
      </c>
      <c r="B1140" t="s">
        <v>1389</v>
      </c>
      <c r="C1140" t="s">
        <v>1280</v>
      </c>
      <c r="D1140">
        <v>100</v>
      </c>
      <c r="E1140">
        <v>252187.80124999999</v>
      </c>
      <c r="F1140"/>
    </row>
    <row r="1141" spans="1:6" x14ac:dyDescent="0.3">
      <c r="A1141" t="s">
        <v>1375</v>
      </c>
      <c r="B1141" t="s">
        <v>1377</v>
      </c>
      <c r="C1141" t="s">
        <v>1280</v>
      </c>
      <c r="D1141">
        <v>100</v>
      </c>
      <c r="E1141">
        <v>252499.75</v>
      </c>
      <c r="F1141"/>
    </row>
    <row r="1142" spans="1:6" x14ac:dyDescent="0.3">
      <c r="A1142" t="s">
        <v>1375</v>
      </c>
      <c r="B1142" t="s">
        <v>1392</v>
      </c>
      <c r="C1142" t="s">
        <v>1280</v>
      </c>
      <c r="D1142">
        <v>100</v>
      </c>
      <c r="E1142">
        <v>500000.00207500102</v>
      </c>
      <c r="F1142"/>
    </row>
    <row r="1143" spans="1:6" x14ac:dyDescent="0.3">
      <c r="A1143" t="s">
        <v>1375</v>
      </c>
      <c r="B1143" t="s">
        <v>1392</v>
      </c>
      <c r="C1143" t="s">
        <v>1280</v>
      </c>
      <c r="D1143">
        <v>100</v>
      </c>
      <c r="E1143">
        <v>500000.00207500102</v>
      </c>
      <c r="F1143"/>
    </row>
    <row r="1144" spans="1:6" x14ac:dyDescent="0.3">
      <c r="A1144" t="s">
        <v>1375</v>
      </c>
      <c r="B1144" t="s">
        <v>1345</v>
      </c>
      <c r="C1144" t="s">
        <v>1280</v>
      </c>
      <c r="D1144">
        <v>100</v>
      </c>
      <c r="E1144">
        <v>248435.33911973541</v>
      </c>
      <c r="F1144"/>
    </row>
    <row r="1145" spans="1:6" x14ac:dyDescent="0.3">
      <c r="A1145" t="s">
        <v>1375</v>
      </c>
      <c r="B1145" t="s">
        <v>1382</v>
      </c>
      <c r="C1145" t="s">
        <v>1280</v>
      </c>
      <c r="D1145">
        <v>100</v>
      </c>
      <c r="E1145">
        <v>253934.11627219099</v>
      </c>
      <c r="F1145"/>
    </row>
    <row r="1146" spans="1:6" x14ac:dyDescent="0.3">
      <c r="A1146" t="s">
        <v>1375</v>
      </c>
      <c r="B1146" t="s">
        <v>1384</v>
      </c>
      <c r="C1146" t="s">
        <v>1280</v>
      </c>
      <c r="D1146">
        <v>100</v>
      </c>
      <c r="E1146">
        <v>257381.46807589399</v>
      </c>
      <c r="F1146"/>
    </row>
    <row r="1147" spans="1:6" x14ac:dyDescent="0.3">
      <c r="A1147" t="s">
        <v>1375</v>
      </c>
      <c r="B1147" t="s">
        <v>1360</v>
      </c>
      <c r="C1147" t="s">
        <v>1280</v>
      </c>
      <c r="D1147">
        <v>100</v>
      </c>
      <c r="E1147">
        <v>255625</v>
      </c>
      <c r="F1147"/>
    </row>
    <row r="1148" spans="1:6" x14ac:dyDescent="0.3">
      <c r="A1148" t="s">
        <v>1375</v>
      </c>
      <c r="B1148" t="s">
        <v>1446</v>
      </c>
      <c r="C1148" t="s">
        <v>1280</v>
      </c>
      <c r="D1148">
        <v>100</v>
      </c>
      <c r="E1148">
        <v>257239.31653320178</v>
      </c>
      <c r="F1148"/>
    </row>
    <row r="1149" spans="1:6" x14ac:dyDescent="0.3">
      <c r="A1149" t="s">
        <v>1375</v>
      </c>
      <c r="B1149" t="s">
        <v>1363</v>
      </c>
      <c r="C1149" t="s">
        <v>1280</v>
      </c>
      <c r="D1149">
        <v>100</v>
      </c>
      <c r="E1149">
        <v>262388.11135537806</v>
      </c>
      <c r="F1149"/>
    </row>
    <row r="1150" spans="1:6" x14ac:dyDescent="0.3">
      <c r="A1150" t="s">
        <v>1375</v>
      </c>
      <c r="B1150" t="s">
        <v>1550</v>
      </c>
      <c r="C1150" t="s">
        <v>1280</v>
      </c>
      <c r="D1150">
        <v>100</v>
      </c>
      <c r="E1150">
        <v>268502.49108503741</v>
      </c>
      <c r="F1150"/>
    </row>
    <row r="1151" spans="1:6" x14ac:dyDescent="0.3">
      <c r="A1151" t="s">
        <v>1375</v>
      </c>
      <c r="B1151" t="s">
        <v>1553</v>
      </c>
      <c r="C1151" t="s">
        <v>1280</v>
      </c>
      <c r="D1151">
        <v>100</v>
      </c>
      <c r="E1151">
        <v>254062.69930755382</v>
      </c>
      <c r="F1151"/>
    </row>
    <row r="1152" spans="1:6" x14ac:dyDescent="0.3">
      <c r="A1152" t="s">
        <v>1343</v>
      </c>
      <c r="C1152" t="s">
        <v>1280</v>
      </c>
      <c r="D1152">
        <v>100</v>
      </c>
      <c r="E1152">
        <v>160999.47633145066</v>
      </c>
      <c r="F1152"/>
    </row>
    <row r="1153" spans="1:6" x14ac:dyDescent="0.3">
      <c r="A1153" t="s">
        <v>1343</v>
      </c>
      <c r="B1153" t="s">
        <v>1398</v>
      </c>
      <c r="C1153" t="s">
        <v>1280</v>
      </c>
      <c r="D1153">
        <v>100</v>
      </c>
      <c r="E1153">
        <v>257936.90863917678</v>
      </c>
      <c r="F1153"/>
    </row>
    <row r="1154" spans="1:6" x14ac:dyDescent="0.3">
      <c r="A1154" t="s">
        <v>1343</v>
      </c>
      <c r="B1154" t="s">
        <v>1326</v>
      </c>
      <c r="C1154" t="s">
        <v>1280</v>
      </c>
      <c r="D1154">
        <v>100</v>
      </c>
      <c r="E1154">
        <v>379789.07144102565</v>
      </c>
      <c r="F1154"/>
    </row>
    <row r="1155" spans="1:6" x14ac:dyDescent="0.3">
      <c r="A1155" t="s">
        <v>1343</v>
      </c>
      <c r="B1155" t="s">
        <v>1536</v>
      </c>
      <c r="C1155" t="s">
        <v>1280</v>
      </c>
      <c r="D1155">
        <v>100</v>
      </c>
      <c r="E1155">
        <v>388504.68862649315</v>
      </c>
      <c r="F1155"/>
    </row>
    <row r="1156" spans="1:6" x14ac:dyDescent="0.3">
      <c r="A1156" t="s">
        <v>1343</v>
      </c>
      <c r="B1156" t="s">
        <v>1537</v>
      </c>
      <c r="C1156" t="s">
        <v>1280</v>
      </c>
      <c r="D1156">
        <v>100</v>
      </c>
      <c r="E1156">
        <v>290256.03245648247</v>
      </c>
      <c r="F1156"/>
    </row>
    <row r="1157" spans="1:6" x14ac:dyDescent="0.3">
      <c r="A1157" t="s">
        <v>1343</v>
      </c>
      <c r="B1157" t="s">
        <v>1331</v>
      </c>
      <c r="C1157" t="s">
        <v>1280</v>
      </c>
      <c r="D1157">
        <v>100</v>
      </c>
      <c r="E1157">
        <v>283452.79889347876</v>
      </c>
      <c r="F1157"/>
    </row>
    <row r="1158" spans="1:6" x14ac:dyDescent="0.3">
      <c r="A1158" t="s">
        <v>1343</v>
      </c>
      <c r="B1158" t="s">
        <v>1403</v>
      </c>
      <c r="C1158" t="s">
        <v>1280</v>
      </c>
      <c r="D1158">
        <v>100</v>
      </c>
      <c r="E1158">
        <v>772824.71816148132</v>
      </c>
      <c r="F1158"/>
    </row>
    <row r="1159" spans="1:6" x14ac:dyDescent="0.3">
      <c r="A1159" t="s">
        <v>1343</v>
      </c>
      <c r="B1159" t="s">
        <v>1335</v>
      </c>
      <c r="C1159" t="s">
        <v>1280</v>
      </c>
      <c r="D1159">
        <v>100</v>
      </c>
      <c r="E1159">
        <v>350496.5377201892</v>
      </c>
      <c r="F1159"/>
    </row>
    <row r="1160" spans="1:6" x14ac:dyDescent="0.3">
      <c r="A1160" t="s">
        <v>1343</v>
      </c>
      <c r="B1160" t="s">
        <v>1405</v>
      </c>
      <c r="C1160" t="s">
        <v>1280</v>
      </c>
      <c r="D1160">
        <v>100</v>
      </c>
      <c r="E1160">
        <v>250000.76133366005</v>
      </c>
      <c r="F1160"/>
    </row>
    <row r="1161" spans="1:6" x14ac:dyDescent="0.3">
      <c r="A1161" t="s">
        <v>1343</v>
      </c>
      <c r="B1161" t="s">
        <v>1337</v>
      </c>
      <c r="C1161" t="s">
        <v>1280</v>
      </c>
      <c r="D1161">
        <v>100</v>
      </c>
      <c r="E1161">
        <v>252735.89829757327</v>
      </c>
      <c r="F1161"/>
    </row>
    <row r="1162" spans="1:6" x14ac:dyDescent="0.3">
      <c r="A1162" t="s">
        <v>1343</v>
      </c>
      <c r="B1162" t="s">
        <v>1407</v>
      </c>
      <c r="C1162" t="s">
        <v>1280</v>
      </c>
      <c r="D1162">
        <v>100</v>
      </c>
      <c r="E1162">
        <v>250000.5</v>
      </c>
      <c r="F1162"/>
    </row>
    <row r="1163" spans="1:6" x14ac:dyDescent="0.3">
      <c r="A1163" t="s">
        <v>1343</v>
      </c>
      <c r="B1163" t="s">
        <v>1410</v>
      </c>
      <c r="C1163" t="s">
        <v>1280</v>
      </c>
      <c r="D1163">
        <v>100</v>
      </c>
      <c r="E1163">
        <v>250000.29500000001</v>
      </c>
      <c r="F1163"/>
    </row>
    <row r="1164" spans="1:6" x14ac:dyDescent="0.3">
      <c r="A1164" t="s">
        <v>1343</v>
      </c>
      <c r="B1164" t="s">
        <v>1414</v>
      </c>
      <c r="C1164" t="s">
        <v>1280</v>
      </c>
      <c r="D1164">
        <v>100</v>
      </c>
      <c r="E1164">
        <v>250000.1925</v>
      </c>
      <c r="F1164"/>
    </row>
    <row r="1165" spans="1:6" x14ac:dyDescent="0.3">
      <c r="A1165" t="s">
        <v>1343</v>
      </c>
      <c r="B1165" t="s">
        <v>1367</v>
      </c>
      <c r="C1165" t="s">
        <v>1280</v>
      </c>
      <c r="D1165">
        <v>100</v>
      </c>
      <c r="E1165">
        <v>249999.88500000001</v>
      </c>
      <c r="F1165"/>
    </row>
    <row r="1166" spans="1:6" x14ac:dyDescent="0.3">
      <c r="A1166" t="s">
        <v>1343</v>
      </c>
      <c r="B1166" t="s">
        <v>1420</v>
      </c>
      <c r="C1166" t="s">
        <v>1280</v>
      </c>
      <c r="D1166">
        <v>100</v>
      </c>
      <c r="E1166">
        <v>261536.88220335435</v>
      </c>
      <c r="F1166"/>
    </row>
    <row r="1167" spans="1:6" x14ac:dyDescent="0.3">
      <c r="A1167" t="s">
        <v>1343</v>
      </c>
      <c r="B1167" t="s">
        <v>1352</v>
      </c>
      <c r="C1167" t="s">
        <v>1280</v>
      </c>
      <c r="D1167">
        <v>100</v>
      </c>
      <c r="E1167">
        <v>407380.1892599389</v>
      </c>
      <c r="F1167"/>
    </row>
    <row r="1168" spans="1:6" x14ac:dyDescent="0.3">
      <c r="A1168" t="s">
        <v>1343</v>
      </c>
      <c r="B1168" t="s">
        <v>1369</v>
      </c>
      <c r="C1168" t="s">
        <v>1280</v>
      </c>
      <c r="D1168">
        <v>100</v>
      </c>
      <c r="E1168">
        <v>265605.66313571739</v>
      </c>
      <c r="F1168"/>
    </row>
    <row r="1169" spans="1:6" x14ac:dyDescent="0.3">
      <c r="A1169" t="s">
        <v>1343</v>
      </c>
      <c r="B1169" t="s">
        <v>1426</v>
      </c>
      <c r="C1169" t="s">
        <v>1280</v>
      </c>
      <c r="D1169">
        <v>100</v>
      </c>
      <c r="E1169">
        <v>260634.0969972249</v>
      </c>
      <c r="F1169"/>
    </row>
    <row r="1170" spans="1:6" x14ac:dyDescent="0.3">
      <c r="A1170" t="s">
        <v>1343</v>
      </c>
      <c r="B1170" t="s">
        <v>1386</v>
      </c>
      <c r="C1170" t="s">
        <v>1280</v>
      </c>
      <c r="D1170">
        <v>100</v>
      </c>
      <c r="E1170">
        <v>257500.8150000005</v>
      </c>
      <c r="F1170"/>
    </row>
    <row r="1171" spans="1:6" x14ac:dyDescent="0.3">
      <c r="A1171" t="s">
        <v>1343</v>
      </c>
      <c r="B1171" t="s">
        <v>1429</v>
      </c>
      <c r="C1171" t="s">
        <v>1280</v>
      </c>
      <c r="D1171">
        <v>100</v>
      </c>
      <c r="E1171">
        <v>257500.29500000001</v>
      </c>
      <c r="F1171"/>
    </row>
    <row r="1172" spans="1:6" x14ac:dyDescent="0.3">
      <c r="A1172" t="s">
        <v>1343</v>
      </c>
      <c r="B1172" t="s">
        <v>1432</v>
      </c>
      <c r="C1172" t="s">
        <v>1280</v>
      </c>
      <c r="D1172">
        <v>100</v>
      </c>
      <c r="E1172">
        <v>250000.5</v>
      </c>
      <c r="F1172"/>
    </row>
    <row r="1173" spans="1:6" x14ac:dyDescent="0.3">
      <c r="A1173" t="s">
        <v>1343</v>
      </c>
      <c r="B1173" t="s">
        <v>1371</v>
      </c>
      <c r="C1173" t="s">
        <v>1280</v>
      </c>
      <c r="D1173">
        <v>100</v>
      </c>
      <c r="E1173">
        <v>250000.5</v>
      </c>
      <c r="F1173"/>
    </row>
    <row r="1174" spans="1:6" x14ac:dyDescent="0.3">
      <c r="A1174" t="s">
        <v>1343</v>
      </c>
      <c r="B1174" t="s">
        <v>1434</v>
      </c>
      <c r="C1174" t="s">
        <v>1280</v>
      </c>
      <c r="D1174">
        <v>100</v>
      </c>
      <c r="E1174">
        <v>252381.34473778226</v>
      </c>
      <c r="F1174"/>
    </row>
    <row r="1175" spans="1:6" x14ac:dyDescent="0.3">
      <c r="A1175" t="s">
        <v>1343</v>
      </c>
      <c r="B1175" t="s">
        <v>1372</v>
      </c>
      <c r="C1175" t="s">
        <v>1280</v>
      </c>
      <c r="D1175">
        <v>100</v>
      </c>
      <c r="E1175">
        <v>256797.38429280333</v>
      </c>
      <c r="F1175"/>
    </row>
    <row r="1176" spans="1:6" x14ac:dyDescent="0.3">
      <c r="A1176" t="s">
        <v>1343</v>
      </c>
      <c r="B1176" t="s">
        <v>1340</v>
      </c>
      <c r="C1176" t="s">
        <v>1280</v>
      </c>
      <c r="D1176">
        <v>100</v>
      </c>
      <c r="E1176">
        <v>398312.79558676487</v>
      </c>
      <c r="F1176"/>
    </row>
    <row r="1177" spans="1:6" x14ac:dyDescent="0.3">
      <c r="A1177" t="s">
        <v>1343</v>
      </c>
      <c r="B1177" t="s">
        <v>1375</v>
      </c>
      <c r="C1177" t="s">
        <v>1280</v>
      </c>
      <c r="D1177">
        <v>100</v>
      </c>
      <c r="E1177">
        <v>250000.29500000001</v>
      </c>
      <c r="F1177"/>
    </row>
    <row r="1178" spans="1:6" x14ac:dyDescent="0.3">
      <c r="A1178" t="s">
        <v>1343</v>
      </c>
      <c r="B1178" t="s">
        <v>1343</v>
      </c>
      <c r="C1178" t="s">
        <v>1280</v>
      </c>
      <c r="D1178">
        <v>100</v>
      </c>
      <c r="E1178">
        <v>321998.95266290131</v>
      </c>
      <c r="F1178"/>
    </row>
    <row r="1179" spans="1:6" x14ac:dyDescent="0.3">
      <c r="A1179" t="s">
        <v>1343</v>
      </c>
      <c r="B1179" t="s">
        <v>1436</v>
      </c>
      <c r="C1179" t="s">
        <v>1280</v>
      </c>
      <c r="D1179">
        <v>100</v>
      </c>
      <c r="E1179">
        <v>507499.51637777634</v>
      </c>
      <c r="F1179"/>
    </row>
    <row r="1180" spans="1:6" x14ac:dyDescent="0.3">
      <c r="A1180" t="s">
        <v>1343</v>
      </c>
      <c r="B1180" t="s">
        <v>1376</v>
      </c>
      <c r="C1180" t="s">
        <v>1280</v>
      </c>
      <c r="D1180">
        <v>100</v>
      </c>
      <c r="E1180">
        <v>201735.43753627746</v>
      </c>
      <c r="F1180"/>
    </row>
    <row r="1181" spans="1:6" x14ac:dyDescent="0.3">
      <c r="A1181" t="s">
        <v>1343</v>
      </c>
      <c r="B1181" t="s">
        <v>1355</v>
      </c>
      <c r="C1181" t="s">
        <v>1280</v>
      </c>
      <c r="D1181">
        <v>100</v>
      </c>
      <c r="E1181">
        <v>292032.9619075192</v>
      </c>
      <c r="F1181"/>
    </row>
    <row r="1182" spans="1:6" x14ac:dyDescent="0.3">
      <c r="A1182" t="s">
        <v>1343</v>
      </c>
      <c r="B1182" t="s">
        <v>1437</v>
      </c>
      <c r="C1182" t="s">
        <v>1280</v>
      </c>
      <c r="D1182">
        <v>100</v>
      </c>
      <c r="E1182">
        <v>257500.51500000001</v>
      </c>
      <c r="F1182"/>
    </row>
    <row r="1183" spans="1:6" x14ac:dyDescent="0.3">
      <c r="A1183" t="s">
        <v>1343</v>
      </c>
      <c r="B1183" t="s">
        <v>1440</v>
      </c>
      <c r="C1183" t="s">
        <v>1280</v>
      </c>
      <c r="D1183">
        <v>100</v>
      </c>
      <c r="E1183">
        <v>258233.09438770113</v>
      </c>
      <c r="F1183"/>
    </row>
    <row r="1184" spans="1:6" x14ac:dyDescent="0.3">
      <c r="A1184" t="s">
        <v>1343</v>
      </c>
      <c r="B1184" t="s">
        <v>1442</v>
      </c>
      <c r="C1184" t="s">
        <v>1280</v>
      </c>
      <c r="D1184">
        <v>100</v>
      </c>
      <c r="E1184">
        <v>260000.52</v>
      </c>
      <c r="F1184"/>
    </row>
    <row r="1185" spans="1:6" x14ac:dyDescent="0.3">
      <c r="A1185" t="s">
        <v>1343</v>
      </c>
      <c r="B1185" t="s">
        <v>1395</v>
      </c>
      <c r="C1185" t="s">
        <v>1280</v>
      </c>
      <c r="D1185">
        <v>100</v>
      </c>
      <c r="E1185">
        <v>255749.07678707826</v>
      </c>
      <c r="F1185"/>
    </row>
    <row r="1186" spans="1:6" x14ac:dyDescent="0.3">
      <c r="A1186" t="s">
        <v>1343</v>
      </c>
      <c r="B1186" t="s">
        <v>1389</v>
      </c>
      <c r="C1186" t="s">
        <v>1280</v>
      </c>
      <c r="D1186">
        <v>100</v>
      </c>
      <c r="E1186">
        <v>250000.5</v>
      </c>
      <c r="F1186"/>
    </row>
    <row r="1187" spans="1:6" x14ac:dyDescent="0.3">
      <c r="A1187" t="s">
        <v>1343</v>
      </c>
      <c r="B1187" t="s">
        <v>1377</v>
      </c>
      <c r="C1187" t="s">
        <v>1280</v>
      </c>
      <c r="D1187">
        <v>100</v>
      </c>
      <c r="E1187">
        <v>249999.88500000001</v>
      </c>
      <c r="F1187"/>
    </row>
    <row r="1188" spans="1:6" x14ac:dyDescent="0.3">
      <c r="A1188" t="s">
        <v>1343</v>
      </c>
      <c r="B1188" t="s">
        <v>1392</v>
      </c>
      <c r="C1188" t="s">
        <v>1280</v>
      </c>
      <c r="D1188">
        <v>100</v>
      </c>
      <c r="E1188">
        <v>629895.7054725982</v>
      </c>
      <c r="F1188"/>
    </row>
    <row r="1189" spans="1:6" x14ac:dyDescent="0.3">
      <c r="A1189" t="s">
        <v>1343</v>
      </c>
      <c r="B1189" t="s">
        <v>1392</v>
      </c>
      <c r="C1189" t="s">
        <v>1280</v>
      </c>
      <c r="D1189">
        <v>100</v>
      </c>
      <c r="E1189">
        <v>629895.7054725982</v>
      </c>
      <c r="F1189"/>
    </row>
    <row r="1190" spans="1:6" x14ac:dyDescent="0.3">
      <c r="A1190" t="s">
        <v>1343</v>
      </c>
      <c r="B1190" t="s">
        <v>1345</v>
      </c>
      <c r="C1190" t="s">
        <v>1280</v>
      </c>
      <c r="D1190">
        <v>100</v>
      </c>
      <c r="E1190">
        <v>237524.98142955668</v>
      </c>
      <c r="F1190"/>
    </row>
    <row r="1191" spans="1:6" x14ac:dyDescent="0.3">
      <c r="A1191" t="s">
        <v>1343</v>
      </c>
      <c r="B1191" t="s">
        <v>1382</v>
      </c>
      <c r="C1191" t="s">
        <v>1280</v>
      </c>
      <c r="D1191">
        <v>100</v>
      </c>
      <c r="E1191">
        <v>264037.12817630678</v>
      </c>
      <c r="F1191"/>
    </row>
    <row r="1192" spans="1:6" x14ac:dyDescent="0.3">
      <c r="A1192" t="s">
        <v>1343</v>
      </c>
      <c r="B1192" t="s">
        <v>1384</v>
      </c>
      <c r="C1192" t="s">
        <v>1280</v>
      </c>
      <c r="D1192">
        <v>100</v>
      </c>
      <c r="E1192">
        <v>282569.74793987552</v>
      </c>
      <c r="F1192"/>
    </row>
    <row r="1193" spans="1:6" x14ac:dyDescent="0.3">
      <c r="A1193" t="s">
        <v>1343</v>
      </c>
      <c r="B1193" t="s">
        <v>1360</v>
      </c>
      <c r="C1193" t="s">
        <v>1280</v>
      </c>
      <c r="D1193">
        <v>100</v>
      </c>
      <c r="E1193">
        <v>257500.29500000001</v>
      </c>
      <c r="F1193"/>
    </row>
    <row r="1194" spans="1:6" x14ac:dyDescent="0.3">
      <c r="A1194" t="s">
        <v>1343</v>
      </c>
      <c r="B1194" t="s">
        <v>1446</v>
      </c>
      <c r="C1194" t="s">
        <v>1280</v>
      </c>
      <c r="D1194">
        <v>100</v>
      </c>
      <c r="E1194">
        <v>257773.15799716898</v>
      </c>
      <c r="F1194"/>
    </row>
    <row r="1195" spans="1:6" x14ac:dyDescent="0.3">
      <c r="A1195" t="s">
        <v>1343</v>
      </c>
      <c r="B1195" t="s">
        <v>1363</v>
      </c>
      <c r="C1195" t="s">
        <v>1280</v>
      </c>
      <c r="D1195">
        <v>100</v>
      </c>
      <c r="E1195">
        <v>289156.86244979722</v>
      </c>
      <c r="F1195"/>
    </row>
    <row r="1196" spans="1:6" x14ac:dyDescent="0.3">
      <c r="A1196" t="s">
        <v>1343</v>
      </c>
      <c r="B1196" t="s">
        <v>1550</v>
      </c>
      <c r="C1196" t="s">
        <v>1280</v>
      </c>
      <c r="D1196">
        <v>100</v>
      </c>
      <c r="E1196">
        <v>403016.76034533785</v>
      </c>
      <c r="F1196"/>
    </row>
    <row r="1197" spans="1:6" x14ac:dyDescent="0.3">
      <c r="A1197" t="s">
        <v>1343</v>
      </c>
      <c r="B1197" t="s">
        <v>1553</v>
      </c>
      <c r="C1197" t="s">
        <v>1280</v>
      </c>
      <c r="D1197">
        <v>100</v>
      </c>
      <c r="E1197">
        <v>378581.16719624476</v>
      </c>
      <c r="F1197"/>
    </row>
    <row r="1198" spans="1:6" x14ac:dyDescent="0.3">
      <c r="A1198" t="s">
        <v>1436</v>
      </c>
      <c r="C1198" t="s">
        <v>1280</v>
      </c>
      <c r="D1198">
        <v>100</v>
      </c>
      <c r="E1198">
        <v>499999.50137777632</v>
      </c>
      <c r="F1198"/>
    </row>
    <row r="1199" spans="1:6" x14ac:dyDescent="0.3">
      <c r="A1199" t="s">
        <v>1436</v>
      </c>
      <c r="B1199" t="s">
        <v>1398</v>
      </c>
      <c r="C1199" t="s">
        <v>1280</v>
      </c>
      <c r="D1199">
        <v>100</v>
      </c>
      <c r="E1199">
        <v>749999.50931777689</v>
      </c>
      <c r="F1199"/>
    </row>
    <row r="1200" spans="1:6" x14ac:dyDescent="0.3">
      <c r="A1200" t="s">
        <v>1436</v>
      </c>
      <c r="B1200" t="s">
        <v>1326</v>
      </c>
      <c r="C1200" t="s">
        <v>1280</v>
      </c>
      <c r="D1200">
        <v>100</v>
      </c>
      <c r="E1200">
        <v>507352.39164949162</v>
      </c>
      <c r="F1200"/>
    </row>
    <row r="1201" spans="1:6" x14ac:dyDescent="0.3">
      <c r="A1201" t="s">
        <v>1436</v>
      </c>
      <c r="B1201" t="s">
        <v>1536</v>
      </c>
      <c r="C1201" t="s">
        <v>1280</v>
      </c>
      <c r="D1201">
        <v>100</v>
      </c>
      <c r="E1201">
        <v>540493.03586360009</v>
      </c>
      <c r="F1201"/>
    </row>
    <row r="1202" spans="1:6" x14ac:dyDescent="0.3">
      <c r="A1202" t="s">
        <v>1436</v>
      </c>
      <c r="B1202" t="s">
        <v>1537</v>
      </c>
      <c r="C1202" t="s">
        <v>1280</v>
      </c>
      <c r="D1202">
        <v>100</v>
      </c>
      <c r="E1202">
        <v>730742.8121880953</v>
      </c>
      <c r="F1202"/>
    </row>
    <row r="1203" spans="1:6" x14ac:dyDescent="0.3">
      <c r="A1203" t="s">
        <v>1436</v>
      </c>
      <c r="B1203" t="s">
        <v>1331</v>
      </c>
      <c r="C1203" t="s">
        <v>1280</v>
      </c>
      <c r="D1203">
        <v>100</v>
      </c>
      <c r="E1203">
        <v>543490.45849761192</v>
      </c>
      <c r="F1203"/>
    </row>
    <row r="1204" spans="1:6" x14ac:dyDescent="0.3">
      <c r="A1204" t="s">
        <v>1436</v>
      </c>
      <c r="B1204" t="s">
        <v>1403</v>
      </c>
      <c r="C1204" t="s">
        <v>1280</v>
      </c>
      <c r="D1204">
        <v>100</v>
      </c>
      <c r="E1204">
        <v>688175.34353761177</v>
      </c>
      <c r="F1204"/>
    </row>
    <row r="1205" spans="1:6" x14ac:dyDescent="0.3">
      <c r="A1205" t="s">
        <v>1436</v>
      </c>
      <c r="B1205" t="s">
        <v>1335</v>
      </c>
      <c r="C1205" t="s">
        <v>1280</v>
      </c>
      <c r="D1205">
        <v>100</v>
      </c>
      <c r="E1205">
        <v>507499.50119027629</v>
      </c>
      <c r="F1205"/>
    </row>
    <row r="1206" spans="1:6" x14ac:dyDescent="0.3">
      <c r="A1206" t="s">
        <v>1436</v>
      </c>
      <c r="B1206" t="s">
        <v>1405</v>
      </c>
      <c r="C1206" t="s">
        <v>1280</v>
      </c>
      <c r="D1206">
        <v>100</v>
      </c>
      <c r="E1206">
        <v>499999.50137777632</v>
      </c>
      <c r="F1206"/>
    </row>
    <row r="1207" spans="1:6" x14ac:dyDescent="0.3">
      <c r="A1207" t="s">
        <v>1436</v>
      </c>
      <c r="B1207" t="s">
        <v>1337</v>
      </c>
      <c r="C1207" t="s">
        <v>1280</v>
      </c>
      <c r="D1207">
        <v>100</v>
      </c>
      <c r="E1207">
        <v>506231.81506004825</v>
      </c>
      <c r="F1207"/>
    </row>
    <row r="1208" spans="1:6" x14ac:dyDescent="0.3">
      <c r="A1208" t="s">
        <v>1436</v>
      </c>
      <c r="B1208" t="s">
        <v>1407</v>
      </c>
      <c r="C1208" t="s">
        <v>1280</v>
      </c>
      <c r="D1208">
        <v>100</v>
      </c>
      <c r="E1208">
        <v>499999.50137777632</v>
      </c>
      <c r="F1208"/>
    </row>
    <row r="1209" spans="1:6" x14ac:dyDescent="0.3">
      <c r="A1209" t="s">
        <v>1436</v>
      </c>
      <c r="B1209" t="s">
        <v>1410</v>
      </c>
      <c r="C1209" t="s">
        <v>1280</v>
      </c>
      <c r="D1209">
        <v>100</v>
      </c>
      <c r="E1209">
        <v>506637.92845890997</v>
      </c>
      <c r="F1209"/>
    </row>
    <row r="1210" spans="1:6" x14ac:dyDescent="0.3">
      <c r="A1210" t="s">
        <v>1436</v>
      </c>
      <c r="B1210" t="s">
        <v>1414</v>
      </c>
      <c r="C1210" t="s">
        <v>1280</v>
      </c>
      <c r="D1210">
        <v>100</v>
      </c>
      <c r="E1210">
        <v>499999.50137777632</v>
      </c>
      <c r="F1210"/>
    </row>
    <row r="1211" spans="1:6" x14ac:dyDescent="0.3">
      <c r="A1211" t="s">
        <v>1436</v>
      </c>
      <c r="B1211" t="s">
        <v>1367</v>
      </c>
      <c r="C1211" t="s">
        <v>1280</v>
      </c>
      <c r="D1211">
        <v>100</v>
      </c>
      <c r="E1211">
        <v>499999.50137777632</v>
      </c>
      <c r="F1211"/>
    </row>
    <row r="1212" spans="1:6" x14ac:dyDescent="0.3">
      <c r="A1212" t="s">
        <v>1436</v>
      </c>
      <c r="B1212" t="s">
        <v>1420</v>
      </c>
      <c r="C1212" t="s">
        <v>1280</v>
      </c>
      <c r="D1212">
        <v>100</v>
      </c>
      <c r="E1212">
        <v>507409.49602095445</v>
      </c>
      <c r="F1212"/>
    </row>
    <row r="1213" spans="1:6" x14ac:dyDescent="0.3">
      <c r="A1213" t="s">
        <v>1436</v>
      </c>
      <c r="B1213" t="s">
        <v>1352</v>
      </c>
      <c r="C1213" t="s">
        <v>1280</v>
      </c>
      <c r="D1213">
        <v>100</v>
      </c>
      <c r="E1213">
        <v>516880.86299709982</v>
      </c>
      <c r="F1213"/>
    </row>
    <row r="1214" spans="1:6" x14ac:dyDescent="0.3">
      <c r="A1214" t="s">
        <v>1436</v>
      </c>
      <c r="B1214" t="s">
        <v>1369</v>
      </c>
      <c r="C1214" t="s">
        <v>1280</v>
      </c>
      <c r="D1214">
        <v>100</v>
      </c>
      <c r="E1214">
        <v>528362.4717174914</v>
      </c>
      <c r="F1214"/>
    </row>
    <row r="1215" spans="1:6" x14ac:dyDescent="0.3">
      <c r="A1215" t="s">
        <v>1436</v>
      </c>
      <c r="B1215" t="s">
        <v>1426</v>
      </c>
      <c r="C1215" t="s">
        <v>1280</v>
      </c>
      <c r="D1215">
        <v>100</v>
      </c>
      <c r="E1215">
        <v>523844.82213383564</v>
      </c>
      <c r="F1215"/>
    </row>
    <row r="1216" spans="1:6" x14ac:dyDescent="0.3">
      <c r="A1216" t="s">
        <v>1436</v>
      </c>
      <c r="B1216" t="s">
        <v>1386</v>
      </c>
      <c r="C1216" t="s">
        <v>1280</v>
      </c>
      <c r="D1216">
        <v>100</v>
      </c>
      <c r="E1216">
        <v>750000.30137777491</v>
      </c>
      <c r="F1216"/>
    </row>
    <row r="1217" spans="1:6" x14ac:dyDescent="0.3">
      <c r="A1217" t="s">
        <v>1436</v>
      </c>
      <c r="B1217" t="s">
        <v>1429</v>
      </c>
      <c r="C1217" t="s">
        <v>1280</v>
      </c>
      <c r="D1217">
        <v>100</v>
      </c>
      <c r="E1217">
        <v>749999.50137777627</v>
      </c>
      <c r="F1217"/>
    </row>
    <row r="1218" spans="1:6" x14ac:dyDescent="0.3">
      <c r="A1218" t="s">
        <v>1436</v>
      </c>
      <c r="B1218" t="s">
        <v>1432</v>
      </c>
      <c r="C1218" t="s">
        <v>1280</v>
      </c>
      <c r="D1218">
        <v>100</v>
      </c>
      <c r="E1218">
        <v>507499.51637777634</v>
      </c>
      <c r="F1218"/>
    </row>
    <row r="1219" spans="1:6" x14ac:dyDescent="0.3">
      <c r="A1219" t="s">
        <v>1436</v>
      </c>
      <c r="B1219" t="s">
        <v>1371</v>
      </c>
      <c r="C1219" t="s">
        <v>1280</v>
      </c>
      <c r="D1219">
        <v>100</v>
      </c>
      <c r="E1219">
        <v>502499.50637777633</v>
      </c>
      <c r="F1219"/>
    </row>
    <row r="1220" spans="1:6" x14ac:dyDescent="0.3">
      <c r="A1220" t="s">
        <v>1436</v>
      </c>
      <c r="B1220" t="s">
        <v>1434</v>
      </c>
      <c r="C1220" t="s">
        <v>1280</v>
      </c>
      <c r="D1220">
        <v>100</v>
      </c>
      <c r="E1220">
        <v>508477.45432061853</v>
      </c>
      <c r="F1220"/>
    </row>
    <row r="1221" spans="1:6" x14ac:dyDescent="0.3">
      <c r="A1221" t="s">
        <v>1436</v>
      </c>
      <c r="B1221" t="s">
        <v>1372</v>
      </c>
      <c r="C1221" t="s">
        <v>1280</v>
      </c>
      <c r="D1221">
        <v>100</v>
      </c>
      <c r="E1221">
        <v>499999.50137777632</v>
      </c>
      <c r="F1221"/>
    </row>
    <row r="1222" spans="1:6" x14ac:dyDescent="0.3">
      <c r="A1222" t="s">
        <v>1436</v>
      </c>
      <c r="B1222" t="s">
        <v>1340</v>
      </c>
      <c r="C1222" t="s">
        <v>1280</v>
      </c>
      <c r="D1222">
        <v>100</v>
      </c>
      <c r="E1222">
        <v>512892.1989490969</v>
      </c>
      <c r="F1222"/>
    </row>
    <row r="1223" spans="1:6" x14ac:dyDescent="0.3">
      <c r="A1223" t="s">
        <v>1436</v>
      </c>
      <c r="B1223" t="s">
        <v>1375</v>
      </c>
      <c r="C1223" t="s">
        <v>1280</v>
      </c>
      <c r="D1223">
        <v>100</v>
      </c>
      <c r="E1223">
        <v>505624.50137777632</v>
      </c>
      <c r="F1223"/>
    </row>
    <row r="1224" spans="1:6" x14ac:dyDescent="0.3">
      <c r="A1224" t="s">
        <v>1436</v>
      </c>
      <c r="B1224" t="s">
        <v>1343</v>
      </c>
      <c r="C1224" t="s">
        <v>1280</v>
      </c>
      <c r="D1224">
        <v>100</v>
      </c>
      <c r="E1224">
        <v>507499.51637777634</v>
      </c>
      <c r="F1224"/>
    </row>
    <row r="1225" spans="1:6" x14ac:dyDescent="0.3">
      <c r="A1225" t="s">
        <v>1436</v>
      </c>
      <c r="B1225" t="s">
        <v>1436</v>
      </c>
      <c r="C1225" t="s">
        <v>1280</v>
      </c>
      <c r="D1225">
        <v>100</v>
      </c>
      <c r="E1225">
        <v>999999.00275555265</v>
      </c>
      <c r="F1225"/>
    </row>
    <row r="1226" spans="1:6" x14ac:dyDescent="0.3">
      <c r="A1226" t="s">
        <v>1436</v>
      </c>
      <c r="B1226" t="s">
        <v>1376</v>
      </c>
      <c r="C1226" t="s">
        <v>1280</v>
      </c>
      <c r="D1226">
        <v>100</v>
      </c>
      <c r="E1226">
        <v>501832.25299036526</v>
      </c>
      <c r="F1226"/>
    </row>
    <row r="1227" spans="1:6" x14ac:dyDescent="0.3">
      <c r="A1227" t="s">
        <v>1436</v>
      </c>
      <c r="B1227" t="s">
        <v>1355</v>
      </c>
      <c r="C1227" t="s">
        <v>1280</v>
      </c>
      <c r="D1227">
        <v>100</v>
      </c>
      <c r="E1227">
        <v>544107.07149770146</v>
      </c>
      <c r="F1227"/>
    </row>
    <row r="1228" spans="1:6" x14ac:dyDescent="0.3">
      <c r="A1228" t="s">
        <v>1436</v>
      </c>
      <c r="B1228" t="s">
        <v>1437</v>
      </c>
      <c r="C1228" t="s">
        <v>1280</v>
      </c>
      <c r="D1228">
        <v>100</v>
      </c>
      <c r="E1228">
        <v>750000.00137777627</v>
      </c>
      <c r="F1228"/>
    </row>
    <row r="1229" spans="1:6" x14ac:dyDescent="0.3">
      <c r="A1229" t="s">
        <v>1436</v>
      </c>
      <c r="B1229" t="s">
        <v>1440</v>
      </c>
      <c r="C1229" t="s">
        <v>1280</v>
      </c>
      <c r="D1229">
        <v>100</v>
      </c>
      <c r="E1229">
        <v>749047.48315871437</v>
      </c>
      <c r="F1229"/>
    </row>
    <row r="1230" spans="1:6" x14ac:dyDescent="0.3">
      <c r="A1230" t="s">
        <v>1436</v>
      </c>
      <c r="B1230" t="s">
        <v>1442</v>
      </c>
      <c r="C1230" t="s">
        <v>1280</v>
      </c>
      <c r="D1230">
        <v>100</v>
      </c>
      <c r="E1230">
        <v>750000.00137777627</v>
      </c>
      <c r="F1230"/>
    </row>
    <row r="1231" spans="1:6" x14ac:dyDescent="0.3">
      <c r="A1231" t="s">
        <v>1436</v>
      </c>
      <c r="B1231" t="s">
        <v>1395</v>
      </c>
      <c r="C1231" t="s">
        <v>1280</v>
      </c>
      <c r="D1231">
        <v>100</v>
      </c>
      <c r="E1231">
        <v>712926.77376643196</v>
      </c>
      <c r="F1231"/>
    </row>
    <row r="1232" spans="1:6" x14ac:dyDescent="0.3">
      <c r="A1232" t="s">
        <v>1436</v>
      </c>
      <c r="B1232" t="s">
        <v>1389</v>
      </c>
      <c r="C1232" t="s">
        <v>1280</v>
      </c>
      <c r="D1232">
        <v>100</v>
      </c>
      <c r="E1232">
        <v>503749.50887777633</v>
      </c>
      <c r="F1232"/>
    </row>
    <row r="1233" spans="1:6" x14ac:dyDescent="0.3">
      <c r="A1233" t="s">
        <v>1436</v>
      </c>
      <c r="B1233" t="s">
        <v>1377</v>
      </c>
      <c r="C1233" t="s">
        <v>1280</v>
      </c>
      <c r="D1233">
        <v>100</v>
      </c>
      <c r="E1233">
        <v>499999.50137777632</v>
      </c>
      <c r="F1233"/>
    </row>
    <row r="1234" spans="1:6" x14ac:dyDescent="0.3">
      <c r="A1234" t="s">
        <v>1436</v>
      </c>
      <c r="B1234" t="s">
        <v>1392</v>
      </c>
      <c r="C1234" t="s">
        <v>1280</v>
      </c>
      <c r="D1234">
        <v>100</v>
      </c>
      <c r="E1234">
        <v>575076.86522658658</v>
      </c>
      <c r="F1234"/>
    </row>
    <row r="1235" spans="1:6" x14ac:dyDescent="0.3">
      <c r="A1235" t="s">
        <v>1436</v>
      </c>
      <c r="B1235" t="s">
        <v>1392</v>
      </c>
      <c r="C1235" t="s">
        <v>1280</v>
      </c>
      <c r="D1235">
        <v>100</v>
      </c>
      <c r="E1235">
        <v>575076.86522658658</v>
      </c>
      <c r="F1235"/>
    </row>
    <row r="1236" spans="1:6" x14ac:dyDescent="0.3">
      <c r="A1236" t="s">
        <v>1436</v>
      </c>
      <c r="B1236" t="s">
        <v>1345</v>
      </c>
      <c r="C1236" t="s">
        <v>1280</v>
      </c>
      <c r="D1236">
        <v>100</v>
      </c>
      <c r="E1236">
        <v>512938.96480456454</v>
      </c>
      <c r="F1236"/>
    </row>
    <row r="1237" spans="1:6" x14ac:dyDescent="0.3">
      <c r="A1237" t="s">
        <v>1436</v>
      </c>
      <c r="B1237" t="s">
        <v>1382</v>
      </c>
      <c r="C1237" t="s">
        <v>1280</v>
      </c>
      <c r="D1237">
        <v>100</v>
      </c>
      <c r="E1237">
        <v>689241.24990235781</v>
      </c>
      <c r="F1237"/>
    </row>
    <row r="1238" spans="1:6" x14ac:dyDescent="0.3">
      <c r="A1238" t="s">
        <v>1436</v>
      </c>
      <c r="B1238" t="s">
        <v>1384</v>
      </c>
      <c r="C1238" t="s">
        <v>1280</v>
      </c>
      <c r="D1238">
        <v>100</v>
      </c>
      <c r="E1238">
        <v>609180.10492263851</v>
      </c>
      <c r="F1238"/>
    </row>
    <row r="1239" spans="1:6" x14ac:dyDescent="0.3">
      <c r="A1239" t="s">
        <v>1436</v>
      </c>
      <c r="B1239" t="s">
        <v>1360</v>
      </c>
      <c r="C1239" t="s">
        <v>1280</v>
      </c>
      <c r="D1239">
        <v>100</v>
      </c>
      <c r="E1239">
        <v>515563.76179598144</v>
      </c>
      <c r="F1239"/>
    </row>
    <row r="1240" spans="1:6" x14ac:dyDescent="0.3">
      <c r="A1240" t="s">
        <v>1436</v>
      </c>
      <c r="B1240" t="s">
        <v>1446</v>
      </c>
      <c r="C1240" t="s">
        <v>1280</v>
      </c>
      <c r="D1240">
        <v>100</v>
      </c>
      <c r="E1240">
        <v>521518.70597279945</v>
      </c>
      <c r="F1240"/>
    </row>
    <row r="1241" spans="1:6" x14ac:dyDescent="0.3">
      <c r="A1241" t="s">
        <v>1436</v>
      </c>
      <c r="B1241" t="s">
        <v>1363</v>
      </c>
      <c r="C1241" t="s">
        <v>1280</v>
      </c>
      <c r="D1241">
        <v>100</v>
      </c>
      <c r="E1241">
        <v>749999.25137777627</v>
      </c>
      <c r="F1241"/>
    </row>
    <row r="1242" spans="1:6" x14ac:dyDescent="0.3">
      <c r="A1242" t="s">
        <v>1436</v>
      </c>
      <c r="B1242" t="s">
        <v>1550</v>
      </c>
      <c r="C1242" t="s">
        <v>1280</v>
      </c>
      <c r="D1242">
        <v>100</v>
      </c>
      <c r="E1242">
        <v>722431.83639037039</v>
      </c>
      <c r="F1242"/>
    </row>
    <row r="1243" spans="1:6" x14ac:dyDescent="0.3">
      <c r="A1243" t="s">
        <v>1436</v>
      </c>
      <c r="B1243" t="s">
        <v>1553</v>
      </c>
      <c r="C1243" t="s">
        <v>1280</v>
      </c>
      <c r="D1243">
        <v>100</v>
      </c>
      <c r="E1243">
        <v>532332.60201810556</v>
      </c>
      <c r="F1243"/>
    </row>
    <row r="1244" spans="1:6" x14ac:dyDescent="0.3">
      <c r="A1244" t="s">
        <v>1376</v>
      </c>
      <c r="C1244" t="s">
        <v>1280</v>
      </c>
      <c r="D1244">
        <v>100</v>
      </c>
      <c r="E1244">
        <v>40735.961204826788</v>
      </c>
      <c r="F1244"/>
    </row>
    <row r="1245" spans="1:6" x14ac:dyDescent="0.3">
      <c r="A1245" t="s">
        <v>1376</v>
      </c>
      <c r="B1245" t="s">
        <v>1398</v>
      </c>
      <c r="C1245" t="s">
        <v>1280</v>
      </c>
      <c r="D1245">
        <v>100</v>
      </c>
      <c r="E1245">
        <v>251832.75955258947</v>
      </c>
      <c r="F1245"/>
    </row>
    <row r="1246" spans="1:6" x14ac:dyDescent="0.3">
      <c r="A1246" t="s">
        <v>1376</v>
      </c>
      <c r="B1246" t="s">
        <v>1326</v>
      </c>
      <c r="C1246" t="s">
        <v>1280</v>
      </c>
      <c r="D1246">
        <v>100</v>
      </c>
      <c r="E1246">
        <v>251221.00887095614</v>
      </c>
      <c r="F1246"/>
    </row>
    <row r="1247" spans="1:6" x14ac:dyDescent="0.3">
      <c r="A1247" t="s">
        <v>1376</v>
      </c>
      <c r="B1247" t="s">
        <v>1536</v>
      </c>
      <c r="C1247" t="s">
        <v>1280</v>
      </c>
      <c r="D1247">
        <v>100</v>
      </c>
      <c r="E1247">
        <v>280334.19161864271</v>
      </c>
      <c r="F1247"/>
    </row>
    <row r="1248" spans="1:6" x14ac:dyDescent="0.3">
      <c r="A1248" t="s">
        <v>1376</v>
      </c>
      <c r="B1248" t="s">
        <v>1537</v>
      </c>
      <c r="C1248" t="s">
        <v>1280</v>
      </c>
      <c r="D1248">
        <v>100</v>
      </c>
      <c r="E1248">
        <v>263384.16509754141</v>
      </c>
      <c r="F1248"/>
    </row>
    <row r="1249" spans="1:6" x14ac:dyDescent="0.3">
      <c r="A1249" t="s">
        <v>1376</v>
      </c>
      <c r="B1249" t="s">
        <v>1331</v>
      </c>
      <c r="C1249" t="s">
        <v>1280</v>
      </c>
      <c r="D1249">
        <v>100</v>
      </c>
      <c r="E1249">
        <v>251123.90400793674</v>
      </c>
      <c r="F1249"/>
    </row>
    <row r="1250" spans="1:6" x14ac:dyDescent="0.3">
      <c r="A1250" t="s">
        <v>1376</v>
      </c>
      <c r="B1250" t="s">
        <v>1403</v>
      </c>
      <c r="C1250" t="s">
        <v>1280</v>
      </c>
      <c r="D1250">
        <v>100</v>
      </c>
      <c r="E1250">
        <v>698294.42482031789</v>
      </c>
      <c r="F1250"/>
    </row>
    <row r="1251" spans="1:6" x14ac:dyDescent="0.3">
      <c r="A1251" t="s">
        <v>1376</v>
      </c>
      <c r="B1251" t="s">
        <v>1335</v>
      </c>
      <c r="C1251" t="s">
        <v>1280</v>
      </c>
      <c r="D1251">
        <v>100</v>
      </c>
      <c r="E1251">
        <v>275361.95408660418</v>
      </c>
      <c r="F1251"/>
    </row>
    <row r="1252" spans="1:6" x14ac:dyDescent="0.3">
      <c r="A1252" t="s">
        <v>1376</v>
      </c>
      <c r="B1252" t="s">
        <v>1405</v>
      </c>
      <c r="C1252" t="s">
        <v>1280</v>
      </c>
      <c r="D1252">
        <v>100</v>
      </c>
      <c r="E1252">
        <v>224186.88260882895</v>
      </c>
      <c r="F1252"/>
    </row>
    <row r="1253" spans="1:6" x14ac:dyDescent="0.3">
      <c r="A1253" t="s">
        <v>1376</v>
      </c>
      <c r="B1253" t="s">
        <v>1337</v>
      </c>
      <c r="C1253" t="s">
        <v>1280</v>
      </c>
      <c r="D1253">
        <v>100</v>
      </c>
      <c r="E1253">
        <v>203550.68228573285</v>
      </c>
      <c r="F1253"/>
    </row>
    <row r="1254" spans="1:6" x14ac:dyDescent="0.3">
      <c r="A1254" t="s">
        <v>1376</v>
      </c>
      <c r="B1254" t="s">
        <v>1407</v>
      </c>
      <c r="C1254" t="s">
        <v>1280</v>
      </c>
      <c r="D1254">
        <v>100</v>
      </c>
      <c r="E1254">
        <v>250000.5</v>
      </c>
      <c r="F1254"/>
    </row>
    <row r="1255" spans="1:6" x14ac:dyDescent="0.3">
      <c r="A1255" t="s">
        <v>1376</v>
      </c>
      <c r="B1255" t="s">
        <v>1410</v>
      </c>
      <c r="C1255" t="s">
        <v>1280</v>
      </c>
      <c r="D1255">
        <v>100</v>
      </c>
      <c r="E1255">
        <v>250000</v>
      </c>
      <c r="F1255"/>
    </row>
    <row r="1256" spans="1:6" x14ac:dyDescent="0.3">
      <c r="A1256" t="s">
        <v>1376</v>
      </c>
      <c r="B1256" t="s">
        <v>1414</v>
      </c>
      <c r="C1256" t="s">
        <v>1280</v>
      </c>
      <c r="D1256">
        <v>100</v>
      </c>
      <c r="E1256">
        <v>160822.56576409988</v>
      </c>
      <c r="F1256"/>
    </row>
    <row r="1257" spans="1:6" x14ac:dyDescent="0.3">
      <c r="A1257" t="s">
        <v>1376</v>
      </c>
      <c r="B1257" t="s">
        <v>1367</v>
      </c>
      <c r="C1257" t="s">
        <v>1280</v>
      </c>
      <c r="D1257">
        <v>100</v>
      </c>
      <c r="E1257">
        <v>240629.36037574185</v>
      </c>
      <c r="F1257"/>
    </row>
    <row r="1258" spans="1:6" x14ac:dyDescent="0.3">
      <c r="A1258" t="s">
        <v>1376</v>
      </c>
      <c r="B1258" t="s">
        <v>1420</v>
      </c>
      <c r="C1258" t="s">
        <v>1280</v>
      </c>
      <c r="D1258">
        <v>100</v>
      </c>
      <c r="E1258">
        <v>250000</v>
      </c>
      <c r="F1258"/>
    </row>
    <row r="1259" spans="1:6" x14ac:dyDescent="0.3">
      <c r="A1259" t="s">
        <v>1376</v>
      </c>
      <c r="B1259" t="s">
        <v>1352</v>
      </c>
      <c r="C1259" t="s">
        <v>1280</v>
      </c>
      <c r="D1259">
        <v>100</v>
      </c>
      <c r="E1259">
        <v>250973.77904708777</v>
      </c>
      <c r="F1259"/>
    </row>
    <row r="1260" spans="1:6" x14ac:dyDescent="0.3">
      <c r="A1260" t="s">
        <v>1376</v>
      </c>
      <c r="B1260" t="s">
        <v>1369</v>
      </c>
      <c r="C1260" t="s">
        <v>1280</v>
      </c>
      <c r="D1260">
        <v>100</v>
      </c>
      <c r="E1260">
        <v>249999.99749999985</v>
      </c>
      <c r="F1260"/>
    </row>
    <row r="1261" spans="1:6" x14ac:dyDescent="0.3">
      <c r="A1261" t="s">
        <v>1376</v>
      </c>
      <c r="B1261" t="s">
        <v>1426</v>
      </c>
      <c r="C1261" t="s">
        <v>1280</v>
      </c>
      <c r="D1261">
        <v>100</v>
      </c>
      <c r="E1261">
        <v>250008.20274898413</v>
      </c>
      <c r="F1261"/>
    </row>
    <row r="1262" spans="1:6" x14ac:dyDescent="0.3">
      <c r="A1262" t="s">
        <v>1376</v>
      </c>
      <c r="B1262" t="s">
        <v>1386</v>
      </c>
      <c r="C1262" t="s">
        <v>1280</v>
      </c>
      <c r="D1262">
        <v>100</v>
      </c>
      <c r="E1262">
        <v>250578.46411989484</v>
      </c>
      <c r="F1262"/>
    </row>
    <row r="1263" spans="1:6" x14ac:dyDescent="0.3">
      <c r="A1263" t="s">
        <v>1376</v>
      </c>
      <c r="B1263" t="s">
        <v>1429</v>
      </c>
      <c r="C1263" t="s">
        <v>1280</v>
      </c>
      <c r="D1263">
        <v>100</v>
      </c>
      <c r="E1263">
        <v>251832.75161258891</v>
      </c>
      <c r="F1263"/>
    </row>
    <row r="1264" spans="1:6" x14ac:dyDescent="0.3">
      <c r="A1264" t="s">
        <v>1376</v>
      </c>
      <c r="B1264" t="s">
        <v>1432</v>
      </c>
      <c r="C1264" t="s">
        <v>1280</v>
      </c>
      <c r="D1264">
        <v>100</v>
      </c>
      <c r="E1264">
        <v>251744.41881070923</v>
      </c>
      <c r="F1264"/>
    </row>
    <row r="1265" spans="1:6" x14ac:dyDescent="0.3">
      <c r="A1265" t="s">
        <v>1376</v>
      </c>
      <c r="B1265" t="s">
        <v>1371</v>
      </c>
      <c r="C1265" t="s">
        <v>1280</v>
      </c>
      <c r="D1265">
        <v>100</v>
      </c>
      <c r="E1265">
        <v>235378.05572699427</v>
      </c>
      <c r="F1265"/>
    </row>
    <row r="1266" spans="1:6" x14ac:dyDescent="0.3">
      <c r="A1266" t="s">
        <v>1376</v>
      </c>
      <c r="B1266" t="s">
        <v>1434</v>
      </c>
      <c r="C1266" t="s">
        <v>1280</v>
      </c>
      <c r="D1266">
        <v>100</v>
      </c>
      <c r="E1266">
        <v>250000.1000000003</v>
      </c>
      <c r="F1266"/>
    </row>
    <row r="1267" spans="1:6" x14ac:dyDescent="0.3">
      <c r="A1267" t="s">
        <v>1376</v>
      </c>
      <c r="B1267" t="s">
        <v>1372</v>
      </c>
      <c r="C1267" t="s">
        <v>1280</v>
      </c>
      <c r="D1267">
        <v>100</v>
      </c>
      <c r="E1267">
        <v>249999.6000000003</v>
      </c>
      <c r="F1267"/>
    </row>
    <row r="1268" spans="1:6" x14ac:dyDescent="0.3">
      <c r="A1268" t="s">
        <v>1376</v>
      </c>
      <c r="B1268" t="s">
        <v>1340</v>
      </c>
      <c r="C1268" t="s">
        <v>1280</v>
      </c>
      <c r="D1268">
        <v>100</v>
      </c>
      <c r="E1268">
        <v>250897.51087056956</v>
      </c>
      <c r="F1268"/>
    </row>
    <row r="1269" spans="1:6" x14ac:dyDescent="0.3">
      <c r="A1269" t="s">
        <v>1376</v>
      </c>
      <c r="B1269" t="s">
        <v>1375</v>
      </c>
      <c r="C1269" t="s">
        <v>1280</v>
      </c>
      <c r="D1269">
        <v>100</v>
      </c>
      <c r="E1269">
        <v>238240.41063199437</v>
      </c>
      <c r="F1269"/>
    </row>
    <row r="1270" spans="1:6" x14ac:dyDescent="0.3">
      <c r="A1270" t="s">
        <v>1376</v>
      </c>
      <c r="B1270" t="s">
        <v>1343</v>
      </c>
      <c r="C1270" t="s">
        <v>1280</v>
      </c>
      <c r="D1270">
        <v>100</v>
      </c>
      <c r="E1270">
        <v>201735.43753627746</v>
      </c>
      <c r="F1270"/>
    </row>
    <row r="1271" spans="1:6" x14ac:dyDescent="0.3">
      <c r="A1271" t="s">
        <v>1376</v>
      </c>
      <c r="B1271" t="s">
        <v>1436</v>
      </c>
      <c r="C1271" t="s">
        <v>1280</v>
      </c>
      <c r="D1271">
        <v>100</v>
      </c>
      <c r="E1271">
        <v>501832.25299036526</v>
      </c>
      <c r="F1271"/>
    </row>
    <row r="1272" spans="1:6" x14ac:dyDescent="0.3">
      <c r="A1272" t="s">
        <v>1376</v>
      </c>
      <c r="B1272" t="s">
        <v>1376</v>
      </c>
      <c r="C1272" t="s">
        <v>1280</v>
      </c>
      <c r="D1272">
        <v>100</v>
      </c>
      <c r="E1272">
        <v>81471.922409653576</v>
      </c>
      <c r="F1272"/>
    </row>
    <row r="1273" spans="1:6" x14ac:dyDescent="0.3">
      <c r="A1273" t="s">
        <v>1376</v>
      </c>
      <c r="B1273" t="s">
        <v>1355</v>
      </c>
      <c r="C1273" t="s">
        <v>1280</v>
      </c>
      <c r="D1273">
        <v>100</v>
      </c>
      <c r="E1273">
        <v>225317.63173574337</v>
      </c>
      <c r="F1273"/>
    </row>
    <row r="1274" spans="1:6" x14ac:dyDescent="0.3">
      <c r="A1274" t="s">
        <v>1376</v>
      </c>
      <c r="B1274" t="s">
        <v>1437</v>
      </c>
      <c r="C1274" t="s">
        <v>1280</v>
      </c>
      <c r="D1274">
        <v>100</v>
      </c>
      <c r="E1274">
        <v>251833.25161258891</v>
      </c>
      <c r="F1274"/>
    </row>
    <row r="1275" spans="1:6" x14ac:dyDescent="0.3">
      <c r="A1275" t="s">
        <v>1376</v>
      </c>
      <c r="B1275" t="s">
        <v>1440</v>
      </c>
      <c r="C1275" t="s">
        <v>1280</v>
      </c>
      <c r="D1275">
        <v>100</v>
      </c>
      <c r="E1275">
        <v>250000</v>
      </c>
      <c r="F1275"/>
    </row>
    <row r="1276" spans="1:6" x14ac:dyDescent="0.3">
      <c r="A1276" t="s">
        <v>1376</v>
      </c>
      <c r="B1276" t="s">
        <v>1442</v>
      </c>
      <c r="C1276" t="s">
        <v>1280</v>
      </c>
      <c r="D1276">
        <v>100</v>
      </c>
      <c r="E1276">
        <v>250000.5</v>
      </c>
      <c r="F1276"/>
    </row>
    <row r="1277" spans="1:6" x14ac:dyDescent="0.3">
      <c r="A1277" t="s">
        <v>1376</v>
      </c>
      <c r="B1277" t="s">
        <v>1395</v>
      </c>
      <c r="C1277" t="s">
        <v>1280</v>
      </c>
      <c r="D1277">
        <v>100</v>
      </c>
      <c r="E1277">
        <v>249999.75000000003</v>
      </c>
      <c r="F1277"/>
    </row>
    <row r="1278" spans="1:6" x14ac:dyDescent="0.3">
      <c r="A1278" t="s">
        <v>1376</v>
      </c>
      <c r="B1278" t="s">
        <v>1389</v>
      </c>
      <c r="C1278" t="s">
        <v>1280</v>
      </c>
      <c r="D1278">
        <v>100</v>
      </c>
      <c r="E1278">
        <v>221863.15022002137</v>
      </c>
      <c r="F1278"/>
    </row>
    <row r="1279" spans="1:6" x14ac:dyDescent="0.3">
      <c r="A1279" t="s">
        <v>1376</v>
      </c>
      <c r="B1279" t="s">
        <v>1377</v>
      </c>
      <c r="C1279" t="s">
        <v>1280</v>
      </c>
      <c r="D1279">
        <v>100</v>
      </c>
      <c r="E1279">
        <v>236148.42395008</v>
      </c>
      <c r="F1279"/>
    </row>
    <row r="1280" spans="1:6" x14ac:dyDescent="0.3">
      <c r="A1280" t="s">
        <v>1376</v>
      </c>
      <c r="B1280" t="s">
        <v>1392</v>
      </c>
      <c r="C1280" t="s">
        <v>1280</v>
      </c>
      <c r="D1280">
        <v>100</v>
      </c>
      <c r="E1280">
        <v>518171.43206263433</v>
      </c>
      <c r="F1280"/>
    </row>
    <row r="1281" spans="1:6" x14ac:dyDescent="0.3">
      <c r="A1281" t="s">
        <v>1376</v>
      </c>
      <c r="B1281" t="s">
        <v>1392</v>
      </c>
      <c r="C1281" t="s">
        <v>1280</v>
      </c>
      <c r="D1281">
        <v>100</v>
      </c>
      <c r="E1281">
        <v>518171.43206263433</v>
      </c>
      <c r="F1281"/>
    </row>
    <row r="1282" spans="1:6" x14ac:dyDescent="0.3">
      <c r="A1282" t="s">
        <v>1376</v>
      </c>
      <c r="B1282" t="s">
        <v>1345</v>
      </c>
      <c r="C1282" t="s">
        <v>1280</v>
      </c>
      <c r="D1282">
        <v>100</v>
      </c>
      <c r="E1282">
        <v>136955.91156690352</v>
      </c>
      <c r="F1282"/>
    </row>
    <row r="1283" spans="1:6" x14ac:dyDescent="0.3">
      <c r="A1283" t="s">
        <v>1376</v>
      </c>
      <c r="B1283" t="s">
        <v>1382</v>
      </c>
      <c r="C1283" t="s">
        <v>1280</v>
      </c>
      <c r="D1283">
        <v>100</v>
      </c>
      <c r="E1283">
        <v>250295.53050084706</v>
      </c>
      <c r="F1283"/>
    </row>
    <row r="1284" spans="1:6" x14ac:dyDescent="0.3">
      <c r="A1284" t="s">
        <v>1376</v>
      </c>
      <c r="B1284" t="s">
        <v>1384</v>
      </c>
      <c r="C1284" t="s">
        <v>1280</v>
      </c>
      <c r="D1284">
        <v>100</v>
      </c>
      <c r="E1284">
        <v>255330.4818632032</v>
      </c>
      <c r="F1284"/>
    </row>
    <row r="1285" spans="1:6" x14ac:dyDescent="0.3">
      <c r="A1285" t="s">
        <v>1376</v>
      </c>
      <c r="B1285" t="s">
        <v>1360</v>
      </c>
      <c r="C1285" t="s">
        <v>1280</v>
      </c>
      <c r="D1285">
        <v>100</v>
      </c>
      <c r="E1285">
        <v>288235.9667048268</v>
      </c>
      <c r="F1285"/>
    </row>
    <row r="1286" spans="1:6" x14ac:dyDescent="0.3">
      <c r="A1286" t="s">
        <v>1376</v>
      </c>
      <c r="B1286" t="s">
        <v>1446</v>
      </c>
      <c r="C1286" t="s">
        <v>1280</v>
      </c>
      <c r="D1286">
        <v>100</v>
      </c>
      <c r="E1286">
        <v>289212.21169320075</v>
      </c>
      <c r="F1286"/>
    </row>
    <row r="1287" spans="1:6" x14ac:dyDescent="0.3">
      <c r="A1287" t="s">
        <v>1376</v>
      </c>
      <c r="B1287" t="s">
        <v>1363</v>
      </c>
      <c r="C1287" t="s">
        <v>1280</v>
      </c>
      <c r="D1287">
        <v>100</v>
      </c>
      <c r="E1287">
        <v>277796.99593638675</v>
      </c>
      <c r="F1287"/>
    </row>
    <row r="1288" spans="1:6" x14ac:dyDescent="0.3">
      <c r="A1288" t="s">
        <v>1376</v>
      </c>
      <c r="B1288" t="s">
        <v>1550</v>
      </c>
      <c r="C1288" t="s">
        <v>1280</v>
      </c>
      <c r="D1288">
        <v>100</v>
      </c>
      <c r="E1288">
        <v>290680.50662128656</v>
      </c>
      <c r="F1288"/>
    </row>
    <row r="1289" spans="1:6" x14ac:dyDescent="0.3">
      <c r="A1289" t="s">
        <v>1376</v>
      </c>
      <c r="B1289" t="s">
        <v>1553</v>
      </c>
      <c r="C1289" t="s">
        <v>1280</v>
      </c>
      <c r="D1289">
        <v>100</v>
      </c>
      <c r="E1289">
        <v>278178.73751569702</v>
      </c>
      <c r="F1289"/>
    </row>
    <row r="1290" spans="1:6" x14ac:dyDescent="0.3">
      <c r="A1290" t="s">
        <v>1355</v>
      </c>
      <c r="C1290" t="s">
        <v>1280</v>
      </c>
      <c r="D1290">
        <v>100</v>
      </c>
      <c r="E1290">
        <v>189353.64134750032</v>
      </c>
      <c r="F1290"/>
    </row>
    <row r="1291" spans="1:6" x14ac:dyDescent="0.3">
      <c r="A1291" t="s">
        <v>1355</v>
      </c>
      <c r="B1291" t="s">
        <v>1398</v>
      </c>
      <c r="C1291" t="s">
        <v>1280</v>
      </c>
      <c r="D1291">
        <v>100</v>
      </c>
      <c r="E1291">
        <v>307932.96718993236</v>
      </c>
      <c r="F1291"/>
    </row>
    <row r="1292" spans="1:6" x14ac:dyDescent="0.3">
      <c r="A1292" t="s">
        <v>1355</v>
      </c>
      <c r="B1292" t="s">
        <v>1326</v>
      </c>
      <c r="C1292" t="s">
        <v>1280</v>
      </c>
      <c r="D1292">
        <v>100</v>
      </c>
      <c r="E1292">
        <v>284804.75326105405</v>
      </c>
      <c r="F1292"/>
    </row>
    <row r="1293" spans="1:6" x14ac:dyDescent="0.3">
      <c r="A1293" t="s">
        <v>1355</v>
      </c>
      <c r="B1293" t="s">
        <v>1536</v>
      </c>
      <c r="C1293" t="s">
        <v>1280</v>
      </c>
      <c r="D1293">
        <v>100</v>
      </c>
      <c r="E1293">
        <v>379455.70189846971</v>
      </c>
      <c r="F1293"/>
    </row>
    <row r="1294" spans="1:6" x14ac:dyDescent="0.3">
      <c r="A1294" t="s">
        <v>1355</v>
      </c>
      <c r="B1294" t="s">
        <v>1537</v>
      </c>
      <c r="C1294" t="s">
        <v>1280</v>
      </c>
      <c r="D1294">
        <v>100</v>
      </c>
      <c r="E1294">
        <v>330695.80558705586</v>
      </c>
      <c r="F1294"/>
    </row>
    <row r="1295" spans="1:6" x14ac:dyDescent="0.3">
      <c r="A1295" t="s">
        <v>1355</v>
      </c>
      <c r="B1295" t="s">
        <v>1331</v>
      </c>
      <c r="C1295" t="s">
        <v>1280</v>
      </c>
      <c r="D1295">
        <v>100</v>
      </c>
      <c r="E1295">
        <v>272239.84219836793</v>
      </c>
      <c r="F1295"/>
    </row>
    <row r="1296" spans="1:6" x14ac:dyDescent="0.3">
      <c r="A1296" t="s">
        <v>1355</v>
      </c>
      <c r="B1296" t="s">
        <v>1403</v>
      </c>
      <c r="C1296" t="s">
        <v>1280</v>
      </c>
      <c r="D1296">
        <v>100</v>
      </c>
      <c r="E1296">
        <v>768143.17467275809</v>
      </c>
      <c r="F1296"/>
    </row>
    <row r="1297" spans="1:6" x14ac:dyDescent="0.3">
      <c r="A1297" t="s">
        <v>1355</v>
      </c>
      <c r="B1297" t="s">
        <v>1335</v>
      </c>
      <c r="C1297" t="s">
        <v>1280</v>
      </c>
      <c r="D1297">
        <v>100</v>
      </c>
      <c r="E1297">
        <v>344077.24216997536</v>
      </c>
      <c r="F1297"/>
    </row>
    <row r="1298" spans="1:6" x14ac:dyDescent="0.3">
      <c r="A1298" t="s">
        <v>1355</v>
      </c>
      <c r="B1298" t="s">
        <v>1405</v>
      </c>
      <c r="C1298" t="s">
        <v>1280</v>
      </c>
      <c r="D1298">
        <v>100</v>
      </c>
      <c r="E1298">
        <v>286874.55909402209</v>
      </c>
      <c r="F1298"/>
    </row>
    <row r="1299" spans="1:6" x14ac:dyDescent="0.3">
      <c r="A1299" t="s">
        <v>1355</v>
      </c>
      <c r="B1299" t="s">
        <v>1337</v>
      </c>
      <c r="C1299" t="s">
        <v>1280</v>
      </c>
      <c r="D1299">
        <v>100</v>
      </c>
      <c r="E1299">
        <v>285417.19879077992</v>
      </c>
      <c r="F1299"/>
    </row>
    <row r="1300" spans="1:6" x14ac:dyDescent="0.3">
      <c r="A1300" t="s">
        <v>1355</v>
      </c>
      <c r="B1300" t="s">
        <v>1407</v>
      </c>
      <c r="C1300" t="s">
        <v>1280</v>
      </c>
      <c r="D1300">
        <v>100</v>
      </c>
      <c r="E1300">
        <v>295135.02457696223</v>
      </c>
      <c r="F1300"/>
    </row>
    <row r="1301" spans="1:6" x14ac:dyDescent="0.3">
      <c r="A1301" t="s">
        <v>1355</v>
      </c>
      <c r="B1301" t="s">
        <v>1410</v>
      </c>
      <c r="C1301" t="s">
        <v>1280</v>
      </c>
      <c r="D1301">
        <v>100</v>
      </c>
      <c r="E1301">
        <v>299848.96942502417</v>
      </c>
      <c r="F1301"/>
    </row>
    <row r="1302" spans="1:6" x14ac:dyDescent="0.3">
      <c r="A1302" t="s">
        <v>1355</v>
      </c>
      <c r="B1302" t="s">
        <v>1414</v>
      </c>
      <c r="C1302" t="s">
        <v>1280</v>
      </c>
      <c r="D1302">
        <v>100</v>
      </c>
      <c r="E1302">
        <v>263651.98642990738</v>
      </c>
      <c r="F1302"/>
    </row>
    <row r="1303" spans="1:6" x14ac:dyDescent="0.3">
      <c r="A1303" t="s">
        <v>1355</v>
      </c>
      <c r="B1303" t="s">
        <v>1367</v>
      </c>
      <c r="C1303" t="s">
        <v>1280</v>
      </c>
      <c r="D1303">
        <v>100</v>
      </c>
      <c r="E1303">
        <v>290846.10533382947</v>
      </c>
      <c r="F1303"/>
    </row>
    <row r="1304" spans="1:6" x14ac:dyDescent="0.3">
      <c r="A1304" t="s">
        <v>1355</v>
      </c>
      <c r="B1304" t="s">
        <v>1420</v>
      </c>
      <c r="C1304" t="s">
        <v>1280</v>
      </c>
      <c r="D1304">
        <v>100</v>
      </c>
      <c r="E1304">
        <v>257879.94603714481</v>
      </c>
      <c r="F1304"/>
    </row>
    <row r="1305" spans="1:6" x14ac:dyDescent="0.3">
      <c r="A1305" t="s">
        <v>1355</v>
      </c>
      <c r="B1305" t="s">
        <v>1352</v>
      </c>
      <c r="C1305" t="s">
        <v>1280</v>
      </c>
      <c r="D1305">
        <v>100</v>
      </c>
      <c r="E1305">
        <v>303008.3413770129</v>
      </c>
      <c r="F1305"/>
    </row>
    <row r="1306" spans="1:6" x14ac:dyDescent="0.3">
      <c r="A1306" t="s">
        <v>1355</v>
      </c>
      <c r="B1306" t="s">
        <v>1369</v>
      </c>
      <c r="C1306" t="s">
        <v>1280</v>
      </c>
      <c r="D1306">
        <v>100</v>
      </c>
      <c r="E1306">
        <v>260162.91812380936</v>
      </c>
      <c r="F1306"/>
    </row>
    <row r="1307" spans="1:6" x14ac:dyDescent="0.3">
      <c r="A1307" t="s">
        <v>1355</v>
      </c>
      <c r="B1307" t="s">
        <v>1426</v>
      </c>
      <c r="C1307" t="s">
        <v>1280</v>
      </c>
      <c r="D1307">
        <v>100</v>
      </c>
      <c r="E1307">
        <v>254248.04654171475</v>
      </c>
      <c r="F1307"/>
    </row>
    <row r="1308" spans="1:6" x14ac:dyDescent="0.3">
      <c r="A1308" t="s">
        <v>1355</v>
      </c>
      <c r="B1308" t="s">
        <v>1386</v>
      </c>
      <c r="C1308" t="s">
        <v>1280</v>
      </c>
      <c r="D1308">
        <v>100</v>
      </c>
      <c r="E1308">
        <v>306221.49612110486</v>
      </c>
      <c r="F1308"/>
    </row>
    <row r="1309" spans="1:6" x14ac:dyDescent="0.3">
      <c r="A1309" t="s">
        <v>1355</v>
      </c>
      <c r="B1309" t="s">
        <v>1429</v>
      </c>
      <c r="C1309" t="s">
        <v>1280</v>
      </c>
      <c r="D1309">
        <v>100</v>
      </c>
      <c r="E1309">
        <v>306916.40457320353</v>
      </c>
      <c r="F1309"/>
    </row>
    <row r="1310" spans="1:6" x14ac:dyDescent="0.3">
      <c r="A1310" t="s">
        <v>1355</v>
      </c>
      <c r="B1310" t="s">
        <v>1432</v>
      </c>
      <c r="C1310" t="s">
        <v>1280</v>
      </c>
      <c r="D1310">
        <v>100</v>
      </c>
      <c r="E1310">
        <v>250551.04761962674</v>
      </c>
      <c r="F1310"/>
    </row>
    <row r="1311" spans="1:6" x14ac:dyDescent="0.3">
      <c r="A1311" t="s">
        <v>1355</v>
      </c>
      <c r="B1311" t="s">
        <v>1371</v>
      </c>
      <c r="C1311" t="s">
        <v>1280</v>
      </c>
      <c r="D1311">
        <v>100</v>
      </c>
      <c r="E1311">
        <v>250024.71367865679</v>
      </c>
      <c r="F1311"/>
    </row>
    <row r="1312" spans="1:6" x14ac:dyDescent="0.3">
      <c r="A1312" t="s">
        <v>1355</v>
      </c>
      <c r="B1312" t="s">
        <v>1434</v>
      </c>
      <c r="C1312" t="s">
        <v>1280</v>
      </c>
      <c r="D1312">
        <v>100</v>
      </c>
      <c r="E1312">
        <v>300509.77072915417</v>
      </c>
      <c r="F1312"/>
    </row>
    <row r="1313" spans="1:6" x14ac:dyDescent="0.3">
      <c r="A1313" t="s">
        <v>1355</v>
      </c>
      <c r="B1313" t="s">
        <v>1372</v>
      </c>
      <c r="C1313" t="s">
        <v>1280</v>
      </c>
      <c r="D1313">
        <v>100</v>
      </c>
      <c r="E1313">
        <v>252320.92920684599</v>
      </c>
      <c r="F1313"/>
    </row>
    <row r="1314" spans="1:6" x14ac:dyDescent="0.3">
      <c r="A1314" t="s">
        <v>1355</v>
      </c>
      <c r="B1314" t="s">
        <v>1340</v>
      </c>
      <c r="C1314" t="s">
        <v>1280</v>
      </c>
      <c r="D1314">
        <v>100</v>
      </c>
      <c r="E1314">
        <v>300162.52834446612</v>
      </c>
      <c r="F1314"/>
    </row>
    <row r="1315" spans="1:6" x14ac:dyDescent="0.3">
      <c r="A1315" t="s">
        <v>1355</v>
      </c>
      <c r="B1315" t="s">
        <v>1375</v>
      </c>
      <c r="C1315" t="s">
        <v>1280</v>
      </c>
      <c r="D1315">
        <v>100</v>
      </c>
      <c r="E1315">
        <v>253021.79724634683</v>
      </c>
      <c r="F1315"/>
    </row>
    <row r="1316" spans="1:6" x14ac:dyDescent="0.3">
      <c r="A1316" t="s">
        <v>1355</v>
      </c>
      <c r="B1316" t="s">
        <v>1343</v>
      </c>
      <c r="C1316" t="s">
        <v>1280</v>
      </c>
      <c r="D1316">
        <v>100</v>
      </c>
      <c r="E1316">
        <v>292032.9619075192</v>
      </c>
      <c r="F1316"/>
    </row>
    <row r="1317" spans="1:6" x14ac:dyDescent="0.3">
      <c r="A1317" t="s">
        <v>1355</v>
      </c>
      <c r="B1317" t="s">
        <v>1436</v>
      </c>
      <c r="C1317" t="s">
        <v>1280</v>
      </c>
      <c r="D1317">
        <v>100</v>
      </c>
      <c r="E1317">
        <v>544107.07149770146</v>
      </c>
      <c r="F1317"/>
    </row>
    <row r="1318" spans="1:6" x14ac:dyDescent="0.3">
      <c r="A1318" t="s">
        <v>1355</v>
      </c>
      <c r="B1318" t="s">
        <v>1376</v>
      </c>
      <c r="C1318" t="s">
        <v>1280</v>
      </c>
      <c r="D1318">
        <v>100</v>
      </c>
      <c r="E1318">
        <v>225317.63173574337</v>
      </c>
      <c r="F1318"/>
    </row>
    <row r="1319" spans="1:6" x14ac:dyDescent="0.3">
      <c r="A1319" t="s">
        <v>1355</v>
      </c>
      <c r="B1319" t="s">
        <v>1355</v>
      </c>
      <c r="C1319" t="s">
        <v>1280</v>
      </c>
      <c r="D1319">
        <v>100</v>
      </c>
      <c r="E1319">
        <v>378707.28269500064</v>
      </c>
      <c r="F1319"/>
    </row>
    <row r="1320" spans="1:6" x14ac:dyDescent="0.3">
      <c r="A1320" t="s">
        <v>1355</v>
      </c>
      <c r="B1320" t="s">
        <v>1437</v>
      </c>
      <c r="C1320" t="s">
        <v>1280</v>
      </c>
      <c r="D1320">
        <v>100</v>
      </c>
      <c r="E1320">
        <v>307707.60224495822</v>
      </c>
      <c r="F1320"/>
    </row>
    <row r="1321" spans="1:6" x14ac:dyDescent="0.3">
      <c r="A1321" t="s">
        <v>1355</v>
      </c>
      <c r="B1321" t="s">
        <v>1440</v>
      </c>
      <c r="C1321" t="s">
        <v>1280</v>
      </c>
      <c r="D1321">
        <v>100</v>
      </c>
      <c r="E1321">
        <v>308269.3897657296</v>
      </c>
      <c r="F1321"/>
    </row>
    <row r="1322" spans="1:6" x14ac:dyDescent="0.3">
      <c r="A1322" t="s">
        <v>1355</v>
      </c>
      <c r="B1322" t="s">
        <v>1442</v>
      </c>
      <c r="C1322" t="s">
        <v>1280</v>
      </c>
      <c r="D1322">
        <v>100</v>
      </c>
      <c r="E1322">
        <v>310959.35222835914</v>
      </c>
      <c r="F1322"/>
    </row>
    <row r="1323" spans="1:6" x14ac:dyDescent="0.3">
      <c r="A1323" t="s">
        <v>1355</v>
      </c>
      <c r="B1323" t="s">
        <v>1395</v>
      </c>
      <c r="C1323" t="s">
        <v>1280</v>
      </c>
      <c r="D1323">
        <v>100</v>
      </c>
      <c r="E1323">
        <v>305159.93929271301</v>
      </c>
      <c r="F1323"/>
    </row>
    <row r="1324" spans="1:6" x14ac:dyDescent="0.3">
      <c r="A1324" t="s">
        <v>1355</v>
      </c>
      <c r="B1324" t="s">
        <v>1389</v>
      </c>
      <c r="C1324" t="s">
        <v>1280</v>
      </c>
      <c r="D1324">
        <v>100</v>
      </c>
      <c r="E1324">
        <v>268985.75368673378</v>
      </c>
      <c r="F1324"/>
    </row>
    <row r="1325" spans="1:6" x14ac:dyDescent="0.3">
      <c r="A1325" t="s">
        <v>1355</v>
      </c>
      <c r="B1325" t="s">
        <v>1377</v>
      </c>
      <c r="C1325" t="s">
        <v>1280</v>
      </c>
      <c r="D1325">
        <v>100</v>
      </c>
      <c r="E1325">
        <v>293745.89228383696</v>
      </c>
      <c r="F1325"/>
    </row>
    <row r="1326" spans="1:6" x14ac:dyDescent="0.3">
      <c r="A1326" t="s">
        <v>1355</v>
      </c>
      <c r="B1326" t="s">
        <v>1392</v>
      </c>
      <c r="C1326" t="s">
        <v>1280</v>
      </c>
      <c r="D1326">
        <v>100</v>
      </c>
      <c r="E1326">
        <v>628378.62973629357</v>
      </c>
      <c r="F1326"/>
    </row>
    <row r="1327" spans="1:6" x14ac:dyDescent="0.3">
      <c r="A1327" t="s">
        <v>1355</v>
      </c>
      <c r="B1327" t="s">
        <v>1392</v>
      </c>
      <c r="C1327" t="s">
        <v>1280</v>
      </c>
      <c r="D1327">
        <v>100</v>
      </c>
      <c r="E1327">
        <v>628378.62973629357</v>
      </c>
      <c r="F1327"/>
    </row>
    <row r="1328" spans="1:6" x14ac:dyDescent="0.3">
      <c r="A1328" t="s">
        <v>1355</v>
      </c>
      <c r="B1328" t="s">
        <v>1345</v>
      </c>
      <c r="C1328" t="s">
        <v>1280</v>
      </c>
      <c r="D1328">
        <v>100</v>
      </c>
      <c r="E1328">
        <v>228119.97631709595</v>
      </c>
      <c r="F1328"/>
    </row>
    <row r="1329" spans="1:6" x14ac:dyDescent="0.3">
      <c r="A1329" t="s">
        <v>1355</v>
      </c>
      <c r="B1329" t="s">
        <v>1382</v>
      </c>
      <c r="C1329" t="s">
        <v>1280</v>
      </c>
      <c r="D1329">
        <v>100</v>
      </c>
      <c r="E1329">
        <v>294316.49706785457</v>
      </c>
      <c r="F1329"/>
    </row>
    <row r="1330" spans="1:6" x14ac:dyDescent="0.3">
      <c r="A1330" t="s">
        <v>1355</v>
      </c>
      <c r="B1330" t="s">
        <v>1384</v>
      </c>
      <c r="C1330" t="s">
        <v>1280</v>
      </c>
      <c r="D1330">
        <v>100</v>
      </c>
      <c r="E1330">
        <v>273204.40834335471</v>
      </c>
      <c r="F1330"/>
    </row>
    <row r="1331" spans="1:6" x14ac:dyDescent="0.3">
      <c r="A1331" t="s">
        <v>1355</v>
      </c>
      <c r="B1331" t="s">
        <v>1360</v>
      </c>
      <c r="C1331" t="s">
        <v>1280</v>
      </c>
      <c r="D1331">
        <v>100</v>
      </c>
      <c r="E1331">
        <v>311061.54168461642</v>
      </c>
      <c r="F1331"/>
    </row>
    <row r="1332" spans="1:6" x14ac:dyDescent="0.3">
      <c r="A1332" t="s">
        <v>1355</v>
      </c>
      <c r="B1332" t="s">
        <v>1446</v>
      </c>
      <c r="C1332" t="s">
        <v>1280</v>
      </c>
      <c r="D1332">
        <v>100</v>
      </c>
      <c r="E1332">
        <v>312783.06280680175</v>
      </c>
      <c r="F1332"/>
    </row>
    <row r="1333" spans="1:6" x14ac:dyDescent="0.3">
      <c r="A1333" t="s">
        <v>1355</v>
      </c>
      <c r="B1333" t="s">
        <v>1363</v>
      </c>
      <c r="C1333" t="s">
        <v>1280</v>
      </c>
      <c r="D1333">
        <v>100</v>
      </c>
      <c r="E1333">
        <v>401969.65748396027</v>
      </c>
      <c r="F1333"/>
    </row>
    <row r="1334" spans="1:6" x14ac:dyDescent="0.3">
      <c r="A1334" t="s">
        <v>1355</v>
      </c>
      <c r="B1334" t="s">
        <v>1550</v>
      </c>
      <c r="C1334" t="s">
        <v>1280</v>
      </c>
      <c r="D1334">
        <v>100</v>
      </c>
      <c r="E1334">
        <v>411713.40099009941</v>
      </c>
      <c r="F1334"/>
    </row>
    <row r="1335" spans="1:6" x14ac:dyDescent="0.3">
      <c r="A1335" t="s">
        <v>1355</v>
      </c>
      <c r="B1335" t="s">
        <v>1553</v>
      </c>
      <c r="C1335" t="s">
        <v>1280</v>
      </c>
      <c r="D1335">
        <v>100</v>
      </c>
      <c r="E1335">
        <v>370361.671422104</v>
      </c>
      <c r="F1335"/>
    </row>
    <row r="1336" spans="1:6" x14ac:dyDescent="0.3">
      <c r="A1336" t="s">
        <v>1437</v>
      </c>
      <c r="C1336" t="s">
        <v>1280</v>
      </c>
      <c r="D1336">
        <v>100</v>
      </c>
      <c r="E1336">
        <v>250000.5</v>
      </c>
      <c r="F1336"/>
    </row>
    <row r="1337" spans="1:6" x14ac:dyDescent="0.3">
      <c r="A1337" t="s">
        <v>1437</v>
      </c>
      <c r="B1337" t="s">
        <v>1398</v>
      </c>
      <c r="C1337" t="s">
        <v>1280</v>
      </c>
      <c r="D1337">
        <v>100</v>
      </c>
      <c r="E1337">
        <v>500000.5079400012</v>
      </c>
      <c r="F1337"/>
    </row>
    <row r="1338" spans="1:6" x14ac:dyDescent="0.3">
      <c r="A1338" t="s">
        <v>1437</v>
      </c>
      <c r="B1338" t="s">
        <v>1326</v>
      </c>
      <c r="C1338" t="s">
        <v>1280</v>
      </c>
      <c r="D1338">
        <v>100</v>
      </c>
      <c r="E1338">
        <v>259377.18337936752</v>
      </c>
      <c r="F1338"/>
    </row>
    <row r="1339" spans="1:6" x14ac:dyDescent="0.3">
      <c r="A1339" t="s">
        <v>1437</v>
      </c>
      <c r="B1339" t="s">
        <v>1536</v>
      </c>
      <c r="C1339" t="s">
        <v>1280</v>
      </c>
      <c r="D1339">
        <v>100</v>
      </c>
      <c r="E1339">
        <v>305033.93393238721</v>
      </c>
      <c r="F1339"/>
    </row>
    <row r="1340" spans="1:6" x14ac:dyDescent="0.3">
      <c r="A1340" t="s">
        <v>1437</v>
      </c>
      <c r="B1340" t="s">
        <v>1537</v>
      </c>
      <c r="C1340" t="s">
        <v>1280</v>
      </c>
      <c r="D1340">
        <v>100</v>
      </c>
      <c r="E1340">
        <v>500002.5</v>
      </c>
      <c r="F1340"/>
    </row>
    <row r="1341" spans="1:6" x14ac:dyDescent="0.3">
      <c r="A1341" t="s">
        <v>1437</v>
      </c>
      <c r="B1341" t="s">
        <v>1331</v>
      </c>
      <c r="C1341" t="s">
        <v>1280</v>
      </c>
      <c r="D1341">
        <v>100</v>
      </c>
      <c r="E1341">
        <v>327151.67392094305</v>
      </c>
      <c r="F1341"/>
    </row>
    <row r="1342" spans="1:6" x14ac:dyDescent="0.3">
      <c r="A1342" t="s">
        <v>1437</v>
      </c>
      <c r="B1342" t="s">
        <v>1403</v>
      </c>
      <c r="C1342" t="s">
        <v>1280</v>
      </c>
      <c r="D1342">
        <v>100</v>
      </c>
      <c r="E1342">
        <v>681701.47272818768</v>
      </c>
      <c r="F1342"/>
    </row>
    <row r="1343" spans="1:6" x14ac:dyDescent="0.3">
      <c r="A1343" t="s">
        <v>1437</v>
      </c>
      <c r="B1343" t="s">
        <v>1335</v>
      </c>
      <c r="C1343" t="s">
        <v>1280</v>
      </c>
      <c r="D1343">
        <v>100</v>
      </c>
      <c r="E1343">
        <v>258526.59398190916</v>
      </c>
      <c r="F1343"/>
    </row>
    <row r="1344" spans="1:6" x14ac:dyDescent="0.3">
      <c r="A1344" t="s">
        <v>1437</v>
      </c>
      <c r="B1344" t="s">
        <v>1405</v>
      </c>
      <c r="C1344" t="s">
        <v>1280</v>
      </c>
      <c r="D1344">
        <v>100</v>
      </c>
      <c r="E1344">
        <v>252500.76633366002</v>
      </c>
      <c r="F1344"/>
    </row>
    <row r="1345" spans="1:6" x14ac:dyDescent="0.3">
      <c r="A1345" t="s">
        <v>1437</v>
      </c>
      <c r="B1345" t="s">
        <v>1337</v>
      </c>
      <c r="C1345" t="s">
        <v>1280</v>
      </c>
      <c r="D1345">
        <v>100</v>
      </c>
      <c r="E1345">
        <v>256907.30628612149</v>
      </c>
      <c r="F1345"/>
    </row>
    <row r="1346" spans="1:6" x14ac:dyDescent="0.3">
      <c r="A1346" t="s">
        <v>1437</v>
      </c>
      <c r="B1346" t="s">
        <v>1407</v>
      </c>
      <c r="C1346" t="s">
        <v>1280</v>
      </c>
      <c r="D1346">
        <v>100</v>
      </c>
      <c r="E1346">
        <v>251038.92401488288</v>
      </c>
      <c r="F1346"/>
    </row>
    <row r="1347" spans="1:6" x14ac:dyDescent="0.3">
      <c r="A1347" t="s">
        <v>1437</v>
      </c>
      <c r="B1347" t="s">
        <v>1410</v>
      </c>
      <c r="C1347" t="s">
        <v>1280</v>
      </c>
      <c r="D1347">
        <v>100</v>
      </c>
      <c r="E1347">
        <v>264105.16253046086</v>
      </c>
      <c r="F1347"/>
    </row>
    <row r="1348" spans="1:6" x14ac:dyDescent="0.3">
      <c r="A1348" t="s">
        <v>1437</v>
      </c>
      <c r="B1348" t="s">
        <v>1414</v>
      </c>
      <c r="C1348" t="s">
        <v>1280</v>
      </c>
      <c r="D1348">
        <v>100</v>
      </c>
      <c r="E1348">
        <v>252500.4975</v>
      </c>
      <c r="F1348"/>
    </row>
    <row r="1349" spans="1:6" x14ac:dyDescent="0.3">
      <c r="A1349" t="s">
        <v>1437</v>
      </c>
      <c r="B1349" t="s">
        <v>1367</v>
      </c>
      <c r="C1349" t="s">
        <v>1280</v>
      </c>
      <c r="D1349">
        <v>100</v>
      </c>
      <c r="E1349">
        <v>253404.64592846815</v>
      </c>
      <c r="F1349"/>
    </row>
    <row r="1350" spans="1:6" x14ac:dyDescent="0.3">
      <c r="A1350" t="s">
        <v>1437</v>
      </c>
      <c r="B1350" t="s">
        <v>1420</v>
      </c>
      <c r="C1350" t="s">
        <v>1280</v>
      </c>
      <c r="D1350">
        <v>100</v>
      </c>
      <c r="E1350">
        <v>269244.15099086915</v>
      </c>
      <c r="F1350"/>
    </row>
    <row r="1351" spans="1:6" x14ac:dyDescent="0.3">
      <c r="A1351" t="s">
        <v>1437</v>
      </c>
      <c r="B1351" t="s">
        <v>1352</v>
      </c>
      <c r="C1351" t="s">
        <v>1280</v>
      </c>
      <c r="D1351">
        <v>100</v>
      </c>
      <c r="E1351">
        <v>273066.0646922749</v>
      </c>
      <c r="F1351"/>
    </row>
    <row r="1352" spans="1:6" x14ac:dyDescent="0.3">
      <c r="A1352" t="s">
        <v>1437</v>
      </c>
      <c r="B1352" t="s">
        <v>1369</v>
      </c>
      <c r="C1352" t="s">
        <v>1280</v>
      </c>
      <c r="D1352">
        <v>100</v>
      </c>
      <c r="E1352">
        <v>284638.05983774288</v>
      </c>
      <c r="F1352"/>
    </row>
    <row r="1353" spans="1:6" x14ac:dyDescent="0.3">
      <c r="A1353" t="s">
        <v>1437</v>
      </c>
      <c r="B1353" t="s">
        <v>1426</v>
      </c>
      <c r="C1353" t="s">
        <v>1280</v>
      </c>
      <c r="D1353">
        <v>100</v>
      </c>
      <c r="E1353">
        <v>281448.72631708818</v>
      </c>
      <c r="F1353"/>
    </row>
    <row r="1354" spans="1:6" x14ac:dyDescent="0.3">
      <c r="A1354" t="s">
        <v>1437</v>
      </c>
      <c r="B1354" t="s">
        <v>1386</v>
      </c>
      <c r="C1354" t="s">
        <v>1280</v>
      </c>
      <c r="D1354">
        <v>100</v>
      </c>
      <c r="E1354">
        <v>500001.29999999941</v>
      </c>
      <c r="F1354"/>
    </row>
    <row r="1355" spans="1:6" x14ac:dyDescent="0.3">
      <c r="A1355" t="s">
        <v>1437</v>
      </c>
      <c r="B1355" t="s">
        <v>1429</v>
      </c>
      <c r="C1355" t="s">
        <v>1280</v>
      </c>
      <c r="D1355">
        <v>100</v>
      </c>
      <c r="E1355">
        <v>500000.5</v>
      </c>
      <c r="F1355"/>
    </row>
    <row r="1356" spans="1:6" x14ac:dyDescent="0.3">
      <c r="A1356" t="s">
        <v>1437</v>
      </c>
      <c r="B1356" t="s">
        <v>1432</v>
      </c>
      <c r="C1356" t="s">
        <v>1280</v>
      </c>
      <c r="D1356">
        <v>100</v>
      </c>
      <c r="E1356">
        <v>261083.57804789764</v>
      </c>
      <c r="F1356"/>
    </row>
    <row r="1357" spans="1:6" x14ac:dyDescent="0.3">
      <c r="A1357" t="s">
        <v>1437</v>
      </c>
      <c r="B1357" t="s">
        <v>1371</v>
      </c>
      <c r="C1357" t="s">
        <v>1280</v>
      </c>
      <c r="D1357">
        <v>100</v>
      </c>
      <c r="E1357">
        <v>255463.08730125311</v>
      </c>
      <c r="F1357"/>
    </row>
    <row r="1358" spans="1:6" x14ac:dyDescent="0.3">
      <c r="A1358" t="s">
        <v>1437</v>
      </c>
      <c r="B1358" t="s">
        <v>1434</v>
      </c>
      <c r="C1358" t="s">
        <v>1280</v>
      </c>
      <c r="D1358">
        <v>100</v>
      </c>
      <c r="E1358">
        <v>263619.84392756404</v>
      </c>
      <c r="F1358"/>
    </row>
    <row r="1359" spans="1:6" x14ac:dyDescent="0.3">
      <c r="A1359" t="s">
        <v>1437</v>
      </c>
      <c r="B1359" t="s">
        <v>1372</v>
      </c>
      <c r="C1359" t="s">
        <v>1280</v>
      </c>
      <c r="D1359">
        <v>100</v>
      </c>
      <c r="E1359">
        <v>257740.27506613755</v>
      </c>
      <c r="F1359"/>
    </row>
    <row r="1360" spans="1:6" x14ac:dyDescent="0.3">
      <c r="A1360" t="s">
        <v>1437</v>
      </c>
      <c r="B1360" t="s">
        <v>1340</v>
      </c>
      <c r="C1360" t="s">
        <v>1280</v>
      </c>
      <c r="D1360">
        <v>100</v>
      </c>
      <c r="E1360">
        <v>274109.30296042754</v>
      </c>
      <c r="F1360"/>
    </row>
    <row r="1361" spans="1:6" x14ac:dyDescent="0.3">
      <c r="A1361" t="s">
        <v>1437</v>
      </c>
      <c r="B1361" t="s">
        <v>1375</v>
      </c>
      <c r="C1361" t="s">
        <v>1280</v>
      </c>
      <c r="D1361">
        <v>100</v>
      </c>
      <c r="E1361">
        <v>258125.5</v>
      </c>
      <c r="F1361"/>
    </row>
    <row r="1362" spans="1:6" x14ac:dyDescent="0.3">
      <c r="A1362" t="s">
        <v>1437</v>
      </c>
      <c r="B1362" t="s">
        <v>1343</v>
      </c>
      <c r="C1362" t="s">
        <v>1280</v>
      </c>
      <c r="D1362">
        <v>100</v>
      </c>
      <c r="E1362">
        <v>257500.51500000001</v>
      </c>
      <c r="F1362"/>
    </row>
    <row r="1363" spans="1:6" x14ac:dyDescent="0.3">
      <c r="A1363" t="s">
        <v>1437</v>
      </c>
      <c r="B1363" t="s">
        <v>1436</v>
      </c>
      <c r="C1363" t="s">
        <v>1280</v>
      </c>
      <c r="D1363">
        <v>100</v>
      </c>
      <c r="E1363">
        <v>750000.00137777627</v>
      </c>
      <c r="F1363"/>
    </row>
    <row r="1364" spans="1:6" x14ac:dyDescent="0.3">
      <c r="A1364" t="s">
        <v>1437</v>
      </c>
      <c r="B1364" t="s">
        <v>1376</v>
      </c>
      <c r="C1364" t="s">
        <v>1280</v>
      </c>
      <c r="D1364">
        <v>100</v>
      </c>
      <c r="E1364">
        <v>251833.25161258891</v>
      </c>
      <c r="F1364"/>
    </row>
    <row r="1365" spans="1:6" x14ac:dyDescent="0.3">
      <c r="A1365" t="s">
        <v>1437</v>
      </c>
      <c r="B1365" t="s">
        <v>1355</v>
      </c>
      <c r="C1365" t="s">
        <v>1280</v>
      </c>
      <c r="D1365">
        <v>100</v>
      </c>
      <c r="E1365">
        <v>307707.60224495822</v>
      </c>
      <c r="F1365"/>
    </row>
    <row r="1366" spans="1:6" x14ac:dyDescent="0.3">
      <c r="A1366" t="s">
        <v>1437</v>
      </c>
      <c r="B1366" t="s">
        <v>1437</v>
      </c>
      <c r="C1366" t="s">
        <v>1280</v>
      </c>
      <c r="D1366">
        <v>100</v>
      </c>
      <c r="E1366">
        <v>500001</v>
      </c>
      <c r="F1366"/>
    </row>
    <row r="1367" spans="1:6" x14ac:dyDescent="0.3">
      <c r="A1367" t="s">
        <v>1437</v>
      </c>
      <c r="B1367" t="s">
        <v>1440</v>
      </c>
      <c r="C1367" t="s">
        <v>1280</v>
      </c>
      <c r="D1367">
        <v>100</v>
      </c>
      <c r="E1367">
        <v>500000.5</v>
      </c>
      <c r="F1367"/>
    </row>
    <row r="1368" spans="1:6" x14ac:dyDescent="0.3">
      <c r="A1368" t="s">
        <v>1437</v>
      </c>
      <c r="B1368" t="s">
        <v>1442</v>
      </c>
      <c r="C1368" t="s">
        <v>1280</v>
      </c>
      <c r="D1368">
        <v>100</v>
      </c>
      <c r="E1368">
        <v>500001</v>
      </c>
      <c r="F1368"/>
    </row>
    <row r="1369" spans="1:6" x14ac:dyDescent="0.3">
      <c r="A1369" t="s">
        <v>1437</v>
      </c>
      <c r="B1369" t="s">
        <v>1395</v>
      </c>
      <c r="C1369" t="s">
        <v>1280</v>
      </c>
      <c r="D1369">
        <v>100</v>
      </c>
      <c r="E1369">
        <v>500000.25</v>
      </c>
      <c r="F1369"/>
    </row>
    <row r="1370" spans="1:6" x14ac:dyDescent="0.3">
      <c r="A1370" t="s">
        <v>1437</v>
      </c>
      <c r="B1370" t="s">
        <v>1389</v>
      </c>
      <c r="C1370" t="s">
        <v>1280</v>
      </c>
      <c r="D1370">
        <v>100</v>
      </c>
      <c r="E1370">
        <v>251330.74940702744</v>
      </c>
      <c r="F1370"/>
    </row>
    <row r="1371" spans="1:6" x14ac:dyDescent="0.3">
      <c r="A1371" t="s">
        <v>1437</v>
      </c>
      <c r="B1371" t="s">
        <v>1377</v>
      </c>
      <c r="C1371" t="s">
        <v>1280</v>
      </c>
      <c r="D1371">
        <v>100</v>
      </c>
      <c r="E1371">
        <v>250904.65592846816</v>
      </c>
      <c r="F1371"/>
    </row>
    <row r="1372" spans="1:6" x14ac:dyDescent="0.3">
      <c r="A1372" t="s">
        <v>1437</v>
      </c>
      <c r="B1372" t="s">
        <v>1392</v>
      </c>
      <c r="C1372" t="s">
        <v>1280</v>
      </c>
      <c r="D1372">
        <v>100</v>
      </c>
      <c r="E1372">
        <v>534433.11734731228</v>
      </c>
      <c r="F1372"/>
    </row>
    <row r="1373" spans="1:6" x14ac:dyDescent="0.3">
      <c r="A1373" t="s">
        <v>1437</v>
      </c>
      <c r="B1373" t="s">
        <v>1392</v>
      </c>
      <c r="C1373" t="s">
        <v>1280</v>
      </c>
      <c r="D1373">
        <v>100</v>
      </c>
      <c r="E1373">
        <v>534433.11734731228</v>
      </c>
      <c r="F1373"/>
    </row>
    <row r="1374" spans="1:6" x14ac:dyDescent="0.3">
      <c r="A1374" t="s">
        <v>1437</v>
      </c>
      <c r="B1374" t="s">
        <v>1345</v>
      </c>
      <c r="C1374" t="s">
        <v>1280</v>
      </c>
      <c r="D1374">
        <v>100</v>
      </c>
      <c r="E1374">
        <v>267036.9240909213</v>
      </c>
      <c r="F1374"/>
    </row>
    <row r="1375" spans="1:6" x14ac:dyDescent="0.3">
      <c r="A1375" t="s">
        <v>1437</v>
      </c>
      <c r="B1375" t="s">
        <v>1382</v>
      </c>
      <c r="C1375" t="s">
        <v>1280</v>
      </c>
      <c r="D1375">
        <v>100</v>
      </c>
      <c r="E1375">
        <v>444010.28815063072</v>
      </c>
      <c r="F1375"/>
    </row>
    <row r="1376" spans="1:6" x14ac:dyDescent="0.3">
      <c r="A1376" t="s">
        <v>1437</v>
      </c>
      <c r="B1376" t="s">
        <v>1384</v>
      </c>
      <c r="C1376" t="s">
        <v>1280</v>
      </c>
      <c r="D1376">
        <v>100</v>
      </c>
      <c r="E1376">
        <v>408972.48379777459</v>
      </c>
      <c r="F1376"/>
    </row>
    <row r="1377" spans="1:6" x14ac:dyDescent="0.3">
      <c r="A1377" t="s">
        <v>1437</v>
      </c>
      <c r="B1377" t="s">
        <v>1360</v>
      </c>
      <c r="C1377" t="s">
        <v>1280</v>
      </c>
      <c r="D1377">
        <v>100</v>
      </c>
      <c r="E1377">
        <v>284042.73502103268</v>
      </c>
      <c r="F1377"/>
    </row>
    <row r="1378" spans="1:6" x14ac:dyDescent="0.3">
      <c r="A1378" t="s">
        <v>1437</v>
      </c>
      <c r="B1378" t="s">
        <v>1446</v>
      </c>
      <c r="C1378" t="s">
        <v>1280</v>
      </c>
      <c r="D1378">
        <v>100</v>
      </c>
      <c r="E1378">
        <v>296343.34403663402</v>
      </c>
      <c r="F1378"/>
    </row>
    <row r="1379" spans="1:6" x14ac:dyDescent="0.3">
      <c r="A1379" t="s">
        <v>1437</v>
      </c>
      <c r="B1379" t="s">
        <v>1363</v>
      </c>
      <c r="C1379" t="s">
        <v>1280</v>
      </c>
      <c r="D1379">
        <v>100</v>
      </c>
      <c r="E1379">
        <v>500000.25</v>
      </c>
      <c r="F1379"/>
    </row>
    <row r="1380" spans="1:6" x14ac:dyDescent="0.3">
      <c r="A1380" t="s">
        <v>1437</v>
      </c>
      <c r="B1380" t="s">
        <v>1550</v>
      </c>
      <c r="C1380" t="s">
        <v>1280</v>
      </c>
      <c r="D1380">
        <v>100</v>
      </c>
      <c r="E1380">
        <v>500000.50500000064</v>
      </c>
      <c r="F1380"/>
    </row>
    <row r="1381" spans="1:6" x14ac:dyDescent="0.3">
      <c r="A1381" t="s">
        <v>1437</v>
      </c>
      <c r="B1381" t="s">
        <v>1553</v>
      </c>
      <c r="C1381" t="s">
        <v>1280</v>
      </c>
      <c r="D1381">
        <v>100</v>
      </c>
      <c r="E1381">
        <v>294224.01314104919</v>
      </c>
      <c r="F1381"/>
    </row>
    <row r="1382" spans="1:6" x14ac:dyDescent="0.3">
      <c r="A1382" t="s">
        <v>1440</v>
      </c>
      <c r="C1382" t="s">
        <v>1280</v>
      </c>
      <c r="D1382">
        <v>100</v>
      </c>
      <c r="E1382">
        <v>250000</v>
      </c>
      <c r="F1382"/>
    </row>
    <row r="1383" spans="1:6" x14ac:dyDescent="0.3">
      <c r="A1383" t="s">
        <v>1440</v>
      </c>
      <c r="B1383" t="s">
        <v>1398</v>
      </c>
      <c r="C1383" t="s">
        <v>1280</v>
      </c>
      <c r="D1383">
        <v>100</v>
      </c>
      <c r="E1383">
        <v>500000.0079400012</v>
      </c>
      <c r="F1383"/>
    </row>
    <row r="1384" spans="1:6" x14ac:dyDescent="0.3">
      <c r="A1384" t="s">
        <v>1440</v>
      </c>
      <c r="B1384" t="s">
        <v>1326</v>
      </c>
      <c r="C1384" t="s">
        <v>1280</v>
      </c>
      <c r="D1384">
        <v>100</v>
      </c>
      <c r="E1384">
        <v>260992.04705339181</v>
      </c>
      <c r="F1384"/>
    </row>
    <row r="1385" spans="1:6" x14ac:dyDescent="0.3">
      <c r="A1385" t="s">
        <v>1440</v>
      </c>
      <c r="B1385" t="s">
        <v>1536</v>
      </c>
      <c r="C1385" t="s">
        <v>1280</v>
      </c>
      <c r="D1385">
        <v>100</v>
      </c>
      <c r="E1385">
        <v>307110.44527233089</v>
      </c>
      <c r="F1385"/>
    </row>
    <row r="1386" spans="1:6" x14ac:dyDescent="0.3">
      <c r="A1386" t="s">
        <v>1440</v>
      </c>
      <c r="B1386" t="s">
        <v>1537</v>
      </c>
      <c r="C1386" t="s">
        <v>1280</v>
      </c>
      <c r="D1386">
        <v>100</v>
      </c>
      <c r="E1386">
        <v>500002</v>
      </c>
      <c r="F1386"/>
    </row>
    <row r="1387" spans="1:6" x14ac:dyDescent="0.3">
      <c r="A1387" t="s">
        <v>1440</v>
      </c>
      <c r="B1387" t="s">
        <v>1331</v>
      </c>
      <c r="C1387" t="s">
        <v>1280</v>
      </c>
      <c r="D1387">
        <v>100</v>
      </c>
      <c r="E1387">
        <v>321796.06788737094</v>
      </c>
      <c r="F1387"/>
    </row>
    <row r="1388" spans="1:6" x14ac:dyDescent="0.3">
      <c r="A1388" t="s">
        <v>1440</v>
      </c>
      <c r="B1388" t="s">
        <v>1403</v>
      </c>
      <c r="C1388" t="s">
        <v>1280</v>
      </c>
      <c r="D1388">
        <v>100</v>
      </c>
      <c r="E1388">
        <v>678908.15788397973</v>
      </c>
      <c r="F1388"/>
    </row>
    <row r="1389" spans="1:6" x14ac:dyDescent="0.3">
      <c r="A1389" t="s">
        <v>1440</v>
      </c>
      <c r="B1389" t="s">
        <v>1335</v>
      </c>
      <c r="C1389" t="s">
        <v>1280</v>
      </c>
      <c r="D1389">
        <v>100</v>
      </c>
      <c r="E1389">
        <v>255732.79920020112</v>
      </c>
      <c r="F1389"/>
    </row>
    <row r="1390" spans="1:6" x14ac:dyDescent="0.3">
      <c r="A1390" t="s">
        <v>1440</v>
      </c>
      <c r="B1390" t="s">
        <v>1405</v>
      </c>
      <c r="C1390" t="s">
        <v>1280</v>
      </c>
      <c r="D1390">
        <v>100</v>
      </c>
      <c r="E1390">
        <v>252619.7987688526</v>
      </c>
      <c r="F1390"/>
    </row>
    <row r="1391" spans="1:6" x14ac:dyDescent="0.3">
      <c r="A1391" t="s">
        <v>1440</v>
      </c>
      <c r="B1391" t="s">
        <v>1337</v>
      </c>
      <c r="C1391" t="s">
        <v>1280</v>
      </c>
      <c r="D1391">
        <v>100</v>
      </c>
      <c r="E1391">
        <v>257305.25433509305</v>
      </c>
      <c r="F1391"/>
    </row>
    <row r="1392" spans="1:6" x14ac:dyDescent="0.3">
      <c r="A1392" t="s">
        <v>1440</v>
      </c>
      <c r="B1392" t="s">
        <v>1407</v>
      </c>
      <c r="C1392" t="s">
        <v>1280</v>
      </c>
      <c r="D1392">
        <v>100</v>
      </c>
      <c r="E1392">
        <v>253330.52981768039</v>
      </c>
      <c r="F1392"/>
    </row>
    <row r="1393" spans="1:6" x14ac:dyDescent="0.3">
      <c r="A1393" t="s">
        <v>1440</v>
      </c>
      <c r="B1393" t="s">
        <v>1410</v>
      </c>
      <c r="C1393" t="s">
        <v>1280</v>
      </c>
      <c r="D1393">
        <v>100</v>
      </c>
      <c r="E1393">
        <v>267070.48812079284</v>
      </c>
      <c r="F1393"/>
    </row>
    <row r="1394" spans="1:6" x14ac:dyDescent="0.3">
      <c r="A1394" t="s">
        <v>1440</v>
      </c>
      <c r="B1394" t="s">
        <v>1414</v>
      </c>
      <c r="C1394" t="s">
        <v>1280</v>
      </c>
      <c r="D1394">
        <v>100</v>
      </c>
      <c r="E1394">
        <v>250809.03439796329</v>
      </c>
      <c r="F1394"/>
    </row>
    <row r="1395" spans="1:6" x14ac:dyDescent="0.3">
      <c r="A1395" t="s">
        <v>1440</v>
      </c>
      <c r="B1395" t="s">
        <v>1367</v>
      </c>
      <c r="C1395" t="s">
        <v>1280</v>
      </c>
      <c r="D1395">
        <v>100</v>
      </c>
      <c r="E1395">
        <v>252163.2474212026</v>
      </c>
      <c r="F1395"/>
    </row>
    <row r="1396" spans="1:6" x14ac:dyDescent="0.3">
      <c r="A1396" t="s">
        <v>1440</v>
      </c>
      <c r="B1396" t="s">
        <v>1420</v>
      </c>
      <c r="C1396" t="s">
        <v>1280</v>
      </c>
      <c r="D1396">
        <v>100</v>
      </c>
      <c r="E1396">
        <v>269322.41506649076</v>
      </c>
      <c r="F1396"/>
    </row>
    <row r="1397" spans="1:6" x14ac:dyDescent="0.3">
      <c r="A1397" t="s">
        <v>1440</v>
      </c>
      <c r="B1397" t="s">
        <v>1352</v>
      </c>
      <c r="C1397" t="s">
        <v>1280</v>
      </c>
      <c r="D1397">
        <v>100</v>
      </c>
      <c r="E1397">
        <v>272269.99963907449</v>
      </c>
      <c r="F1397"/>
    </row>
    <row r="1398" spans="1:6" x14ac:dyDescent="0.3">
      <c r="A1398" t="s">
        <v>1440</v>
      </c>
      <c r="B1398" t="s">
        <v>1369</v>
      </c>
      <c r="C1398" t="s">
        <v>1280</v>
      </c>
      <c r="D1398">
        <v>100</v>
      </c>
      <c r="E1398">
        <v>279088.62855893286</v>
      </c>
      <c r="F1398"/>
    </row>
    <row r="1399" spans="1:6" x14ac:dyDescent="0.3">
      <c r="A1399" t="s">
        <v>1440</v>
      </c>
      <c r="B1399" t="s">
        <v>1426</v>
      </c>
      <c r="C1399" t="s">
        <v>1280</v>
      </c>
      <c r="D1399">
        <v>100</v>
      </c>
      <c r="E1399">
        <v>274446.3460258664</v>
      </c>
      <c r="F1399"/>
    </row>
    <row r="1400" spans="1:6" x14ac:dyDescent="0.3">
      <c r="A1400" t="s">
        <v>1440</v>
      </c>
      <c r="B1400" t="s">
        <v>1386</v>
      </c>
      <c r="C1400" t="s">
        <v>1280</v>
      </c>
      <c r="D1400">
        <v>100</v>
      </c>
      <c r="E1400">
        <v>500000.79999999941</v>
      </c>
      <c r="F1400"/>
    </row>
    <row r="1401" spans="1:6" x14ac:dyDescent="0.3">
      <c r="A1401" t="s">
        <v>1440</v>
      </c>
      <c r="B1401" t="s">
        <v>1429</v>
      </c>
      <c r="C1401" t="s">
        <v>1280</v>
      </c>
      <c r="D1401">
        <v>100</v>
      </c>
      <c r="E1401">
        <v>500000</v>
      </c>
      <c r="F1401"/>
    </row>
    <row r="1402" spans="1:6" x14ac:dyDescent="0.3">
      <c r="A1402" t="s">
        <v>1440</v>
      </c>
      <c r="B1402" t="s">
        <v>1432</v>
      </c>
      <c r="C1402" t="s">
        <v>1280</v>
      </c>
      <c r="D1402">
        <v>100</v>
      </c>
      <c r="E1402">
        <v>260444.3658159379</v>
      </c>
      <c r="F1402"/>
    </row>
    <row r="1403" spans="1:6" x14ac:dyDescent="0.3">
      <c r="A1403" t="s">
        <v>1440</v>
      </c>
      <c r="B1403" t="s">
        <v>1371</v>
      </c>
      <c r="C1403" t="s">
        <v>1280</v>
      </c>
      <c r="D1403">
        <v>100</v>
      </c>
      <c r="E1403">
        <v>255000.38500000001</v>
      </c>
      <c r="F1403"/>
    </row>
    <row r="1404" spans="1:6" x14ac:dyDescent="0.3">
      <c r="A1404" t="s">
        <v>1440</v>
      </c>
      <c r="B1404" t="s">
        <v>1434</v>
      </c>
      <c r="C1404" t="s">
        <v>1280</v>
      </c>
      <c r="D1404">
        <v>100</v>
      </c>
      <c r="E1404">
        <v>262246.27565928583</v>
      </c>
      <c r="F1404"/>
    </row>
    <row r="1405" spans="1:6" x14ac:dyDescent="0.3">
      <c r="A1405" t="s">
        <v>1440</v>
      </c>
      <c r="B1405" t="s">
        <v>1372</v>
      </c>
      <c r="C1405" t="s">
        <v>1280</v>
      </c>
      <c r="D1405">
        <v>100</v>
      </c>
      <c r="E1405">
        <v>252020.85952066162</v>
      </c>
      <c r="F1405"/>
    </row>
    <row r="1406" spans="1:6" x14ac:dyDescent="0.3">
      <c r="A1406" t="s">
        <v>1440</v>
      </c>
      <c r="B1406" t="s">
        <v>1340</v>
      </c>
      <c r="C1406" t="s">
        <v>1280</v>
      </c>
      <c r="D1406">
        <v>100</v>
      </c>
      <c r="E1406">
        <v>272769.58993712778</v>
      </c>
      <c r="F1406"/>
    </row>
    <row r="1407" spans="1:6" x14ac:dyDescent="0.3">
      <c r="A1407" t="s">
        <v>1440</v>
      </c>
      <c r="B1407" t="s">
        <v>1375</v>
      </c>
      <c r="C1407" t="s">
        <v>1280</v>
      </c>
      <c r="D1407">
        <v>100</v>
      </c>
      <c r="E1407">
        <v>255625</v>
      </c>
      <c r="F1407"/>
    </row>
    <row r="1408" spans="1:6" x14ac:dyDescent="0.3">
      <c r="A1408" t="s">
        <v>1440</v>
      </c>
      <c r="B1408" t="s">
        <v>1343</v>
      </c>
      <c r="C1408" t="s">
        <v>1280</v>
      </c>
      <c r="D1408">
        <v>100</v>
      </c>
      <c r="E1408">
        <v>258233.09438770113</v>
      </c>
      <c r="F1408"/>
    </row>
    <row r="1409" spans="1:6" x14ac:dyDescent="0.3">
      <c r="A1409" t="s">
        <v>1440</v>
      </c>
      <c r="B1409" t="s">
        <v>1436</v>
      </c>
      <c r="C1409" t="s">
        <v>1280</v>
      </c>
      <c r="D1409">
        <v>100</v>
      </c>
      <c r="E1409">
        <v>749047.48315871437</v>
      </c>
      <c r="F1409"/>
    </row>
    <row r="1410" spans="1:6" x14ac:dyDescent="0.3">
      <c r="A1410" t="s">
        <v>1440</v>
      </c>
      <c r="B1410" t="s">
        <v>1376</v>
      </c>
      <c r="C1410" t="s">
        <v>1280</v>
      </c>
      <c r="D1410">
        <v>100</v>
      </c>
      <c r="E1410">
        <v>250000</v>
      </c>
      <c r="F1410"/>
    </row>
    <row r="1411" spans="1:6" x14ac:dyDescent="0.3">
      <c r="A1411" t="s">
        <v>1440</v>
      </c>
      <c r="B1411" t="s">
        <v>1355</v>
      </c>
      <c r="C1411" t="s">
        <v>1280</v>
      </c>
      <c r="D1411">
        <v>100</v>
      </c>
      <c r="E1411">
        <v>308269.3897657296</v>
      </c>
      <c r="F1411"/>
    </row>
    <row r="1412" spans="1:6" x14ac:dyDescent="0.3">
      <c r="A1412" t="s">
        <v>1440</v>
      </c>
      <c r="B1412" t="s">
        <v>1437</v>
      </c>
      <c r="C1412" t="s">
        <v>1280</v>
      </c>
      <c r="D1412">
        <v>100</v>
      </c>
      <c r="E1412">
        <v>500000.5</v>
      </c>
      <c r="F1412"/>
    </row>
    <row r="1413" spans="1:6" x14ac:dyDescent="0.3">
      <c r="A1413" t="s">
        <v>1440</v>
      </c>
      <c r="B1413" t="s">
        <v>1440</v>
      </c>
      <c r="C1413" t="s">
        <v>1280</v>
      </c>
      <c r="D1413">
        <v>100</v>
      </c>
      <c r="E1413">
        <v>500000</v>
      </c>
      <c r="F1413"/>
    </row>
    <row r="1414" spans="1:6" x14ac:dyDescent="0.3">
      <c r="A1414" t="s">
        <v>1440</v>
      </c>
      <c r="B1414" t="s">
        <v>1442</v>
      </c>
      <c r="C1414" t="s">
        <v>1280</v>
      </c>
      <c r="D1414">
        <v>100</v>
      </c>
      <c r="E1414">
        <v>500000.5</v>
      </c>
      <c r="F1414"/>
    </row>
    <row r="1415" spans="1:6" x14ac:dyDescent="0.3">
      <c r="A1415" t="s">
        <v>1440</v>
      </c>
      <c r="B1415" t="s">
        <v>1395</v>
      </c>
      <c r="C1415" t="s">
        <v>1280</v>
      </c>
      <c r="D1415">
        <v>100</v>
      </c>
      <c r="E1415">
        <v>499999.75</v>
      </c>
      <c r="F1415"/>
    </row>
    <row r="1416" spans="1:6" x14ac:dyDescent="0.3">
      <c r="A1416" t="s">
        <v>1440</v>
      </c>
      <c r="B1416" t="s">
        <v>1389</v>
      </c>
      <c r="C1416" t="s">
        <v>1280</v>
      </c>
      <c r="D1416">
        <v>100</v>
      </c>
      <c r="E1416">
        <v>250000.3</v>
      </c>
      <c r="F1416"/>
    </row>
    <row r="1417" spans="1:6" x14ac:dyDescent="0.3">
      <c r="A1417" t="s">
        <v>1440</v>
      </c>
      <c r="B1417" t="s">
        <v>1377</v>
      </c>
      <c r="C1417" t="s">
        <v>1280</v>
      </c>
      <c r="D1417">
        <v>100</v>
      </c>
      <c r="E1417">
        <v>251560.74092165355</v>
      </c>
      <c r="F1417"/>
    </row>
    <row r="1418" spans="1:6" x14ac:dyDescent="0.3">
      <c r="A1418" t="s">
        <v>1440</v>
      </c>
      <c r="B1418" t="s">
        <v>1392</v>
      </c>
      <c r="C1418" t="s">
        <v>1280</v>
      </c>
      <c r="D1418">
        <v>100</v>
      </c>
      <c r="E1418">
        <v>531009.73734361806</v>
      </c>
      <c r="F1418"/>
    </row>
    <row r="1419" spans="1:6" x14ac:dyDescent="0.3">
      <c r="A1419" t="s">
        <v>1440</v>
      </c>
      <c r="B1419" t="s">
        <v>1392</v>
      </c>
      <c r="C1419" t="s">
        <v>1280</v>
      </c>
      <c r="D1419">
        <v>100</v>
      </c>
      <c r="E1419">
        <v>531009.73734361806</v>
      </c>
      <c r="F1419"/>
    </row>
    <row r="1420" spans="1:6" x14ac:dyDescent="0.3">
      <c r="A1420" t="s">
        <v>1440</v>
      </c>
      <c r="B1420" t="s">
        <v>1345</v>
      </c>
      <c r="C1420" t="s">
        <v>1280</v>
      </c>
      <c r="D1420">
        <v>100</v>
      </c>
      <c r="E1420">
        <v>265304.94472170295</v>
      </c>
      <c r="F1420"/>
    </row>
    <row r="1421" spans="1:6" x14ac:dyDescent="0.3">
      <c r="A1421" t="s">
        <v>1440</v>
      </c>
      <c r="B1421" t="s">
        <v>1382</v>
      </c>
      <c r="C1421" t="s">
        <v>1280</v>
      </c>
      <c r="D1421">
        <v>100</v>
      </c>
      <c r="E1421">
        <v>404518.71745138377</v>
      </c>
      <c r="F1421"/>
    </row>
    <row r="1422" spans="1:6" x14ac:dyDescent="0.3">
      <c r="A1422" t="s">
        <v>1440</v>
      </c>
      <c r="B1422" t="s">
        <v>1384</v>
      </c>
      <c r="C1422" t="s">
        <v>1280</v>
      </c>
      <c r="D1422">
        <v>100</v>
      </c>
      <c r="E1422">
        <v>379020.4096381992</v>
      </c>
      <c r="F1422"/>
    </row>
    <row r="1423" spans="1:6" x14ac:dyDescent="0.3">
      <c r="A1423" t="s">
        <v>1440</v>
      </c>
      <c r="B1423" t="s">
        <v>1360</v>
      </c>
      <c r="C1423" t="s">
        <v>1280</v>
      </c>
      <c r="D1423">
        <v>100</v>
      </c>
      <c r="E1423">
        <v>276837.42570806452</v>
      </c>
      <c r="F1423"/>
    </row>
    <row r="1424" spans="1:6" x14ac:dyDescent="0.3">
      <c r="A1424" t="s">
        <v>1440</v>
      </c>
      <c r="B1424" t="s">
        <v>1446</v>
      </c>
      <c r="C1424" t="s">
        <v>1280</v>
      </c>
      <c r="D1424">
        <v>100</v>
      </c>
      <c r="E1424">
        <v>288273.05928813835</v>
      </c>
      <c r="F1424"/>
    </row>
    <row r="1425" spans="1:6" x14ac:dyDescent="0.3">
      <c r="A1425" t="s">
        <v>1440</v>
      </c>
      <c r="B1425" t="s">
        <v>1363</v>
      </c>
      <c r="C1425" t="s">
        <v>1280</v>
      </c>
      <c r="D1425">
        <v>100</v>
      </c>
      <c r="E1425">
        <v>499999.75</v>
      </c>
      <c r="F1425"/>
    </row>
    <row r="1426" spans="1:6" x14ac:dyDescent="0.3">
      <c r="A1426" t="s">
        <v>1440</v>
      </c>
      <c r="B1426" t="s">
        <v>1550</v>
      </c>
      <c r="C1426" t="s">
        <v>1280</v>
      </c>
      <c r="D1426">
        <v>100</v>
      </c>
      <c r="E1426">
        <v>500000.00500000064</v>
      </c>
      <c r="F1426"/>
    </row>
    <row r="1427" spans="1:6" x14ac:dyDescent="0.3">
      <c r="A1427" t="s">
        <v>1440</v>
      </c>
      <c r="B1427" t="s">
        <v>1553</v>
      </c>
      <c r="C1427" t="s">
        <v>1280</v>
      </c>
      <c r="D1427">
        <v>100</v>
      </c>
      <c r="E1427">
        <v>292733.26225416543</v>
      </c>
      <c r="F1427"/>
    </row>
    <row r="1428" spans="1:6" x14ac:dyDescent="0.3">
      <c r="A1428" t="s">
        <v>1442</v>
      </c>
      <c r="C1428" t="s">
        <v>1280</v>
      </c>
      <c r="D1428">
        <v>100</v>
      </c>
      <c r="E1428">
        <v>250000.5</v>
      </c>
      <c r="F1428"/>
    </row>
    <row r="1429" spans="1:6" x14ac:dyDescent="0.3">
      <c r="A1429" t="s">
        <v>1442</v>
      </c>
      <c r="B1429" t="s">
        <v>1398</v>
      </c>
      <c r="C1429" t="s">
        <v>1280</v>
      </c>
      <c r="D1429">
        <v>100</v>
      </c>
      <c r="E1429">
        <v>500000.5079400012</v>
      </c>
      <c r="F1429"/>
    </row>
    <row r="1430" spans="1:6" x14ac:dyDescent="0.3">
      <c r="A1430" t="s">
        <v>1442</v>
      </c>
      <c r="B1430" t="s">
        <v>1326</v>
      </c>
      <c r="C1430" t="s">
        <v>1280</v>
      </c>
      <c r="D1430">
        <v>100</v>
      </c>
      <c r="E1430">
        <v>266760.60315147461</v>
      </c>
      <c r="F1430"/>
    </row>
    <row r="1431" spans="1:6" x14ac:dyDescent="0.3">
      <c r="A1431" t="s">
        <v>1442</v>
      </c>
      <c r="B1431" t="s">
        <v>1536</v>
      </c>
      <c r="C1431" t="s">
        <v>1280</v>
      </c>
      <c r="D1431">
        <v>100</v>
      </c>
      <c r="E1431">
        <v>318019.62522817712</v>
      </c>
      <c r="F1431"/>
    </row>
    <row r="1432" spans="1:6" x14ac:dyDescent="0.3">
      <c r="A1432" t="s">
        <v>1442</v>
      </c>
      <c r="B1432" t="s">
        <v>1537</v>
      </c>
      <c r="C1432" t="s">
        <v>1280</v>
      </c>
      <c r="D1432">
        <v>100</v>
      </c>
      <c r="E1432">
        <v>500002.5</v>
      </c>
      <c r="F1432"/>
    </row>
    <row r="1433" spans="1:6" x14ac:dyDescent="0.3">
      <c r="A1433" t="s">
        <v>1442</v>
      </c>
      <c r="B1433" t="s">
        <v>1331</v>
      </c>
      <c r="C1433" t="s">
        <v>1280</v>
      </c>
      <c r="D1433">
        <v>100</v>
      </c>
      <c r="E1433">
        <v>336217.58648991393</v>
      </c>
      <c r="F1433"/>
    </row>
    <row r="1434" spans="1:6" x14ac:dyDescent="0.3">
      <c r="A1434" t="s">
        <v>1442</v>
      </c>
      <c r="B1434" t="s">
        <v>1403</v>
      </c>
      <c r="C1434" t="s">
        <v>1280</v>
      </c>
      <c r="D1434">
        <v>100</v>
      </c>
      <c r="E1434">
        <v>680675.37349627854</v>
      </c>
      <c r="F1434"/>
    </row>
    <row r="1435" spans="1:6" x14ac:dyDescent="0.3">
      <c r="A1435" t="s">
        <v>1442</v>
      </c>
      <c r="B1435" t="s">
        <v>1335</v>
      </c>
      <c r="C1435" t="s">
        <v>1280</v>
      </c>
      <c r="D1435">
        <v>100</v>
      </c>
      <c r="E1435">
        <v>257500.4998125</v>
      </c>
      <c r="F1435"/>
    </row>
    <row r="1436" spans="1:6" x14ac:dyDescent="0.3">
      <c r="A1436" t="s">
        <v>1442</v>
      </c>
      <c r="B1436" t="s">
        <v>1405</v>
      </c>
      <c r="C1436" t="s">
        <v>1280</v>
      </c>
      <c r="D1436">
        <v>100</v>
      </c>
      <c r="E1436">
        <v>257122.34019924316</v>
      </c>
      <c r="F1436"/>
    </row>
    <row r="1437" spans="1:6" x14ac:dyDescent="0.3">
      <c r="A1437" t="s">
        <v>1442</v>
      </c>
      <c r="B1437" t="s">
        <v>1337</v>
      </c>
      <c r="C1437" t="s">
        <v>1280</v>
      </c>
      <c r="D1437">
        <v>100</v>
      </c>
      <c r="E1437">
        <v>260710.18857456686</v>
      </c>
      <c r="F1437"/>
    </row>
    <row r="1438" spans="1:6" x14ac:dyDescent="0.3">
      <c r="A1438" t="s">
        <v>1442</v>
      </c>
      <c r="B1438" t="s">
        <v>1407</v>
      </c>
      <c r="C1438" t="s">
        <v>1280</v>
      </c>
      <c r="D1438">
        <v>100</v>
      </c>
      <c r="E1438">
        <v>255000.51</v>
      </c>
      <c r="F1438"/>
    </row>
    <row r="1439" spans="1:6" x14ac:dyDescent="0.3">
      <c r="A1439" t="s">
        <v>1442</v>
      </c>
      <c r="B1439" t="s">
        <v>1410</v>
      </c>
      <c r="C1439" t="s">
        <v>1280</v>
      </c>
      <c r="D1439">
        <v>100</v>
      </c>
      <c r="E1439">
        <v>270003.80019889888</v>
      </c>
      <c r="F1439"/>
    </row>
    <row r="1440" spans="1:6" x14ac:dyDescent="0.3">
      <c r="A1440" t="s">
        <v>1442</v>
      </c>
      <c r="B1440" t="s">
        <v>1414</v>
      </c>
      <c r="C1440" t="s">
        <v>1280</v>
      </c>
      <c r="D1440">
        <v>100</v>
      </c>
      <c r="E1440">
        <v>255000.495</v>
      </c>
      <c r="F1440"/>
    </row>
    <row r="1441" spans="1:6" x14ac:dyDescent="0.3">
      <c r="A1441" t="s">
        <v>1442</v>
      </c>
      <c r="B1441" t="s">
        <v>1367</v>
      </c>
      <c r="C1441" t="s">
        <v>1280</v>
      </c>
      <c r="D1441">
        <v>100</v>
      </c>
      <c r="E1441">
        <v>256607.42440620513</v>
      </c>
      <c r="F1441"/>
    </row>
    <row r="1442" spans="1:6" x14ac:dyDescent="0.3">
      <c r="A1442" t="s">
        <v>1442</v>
      </c>
      <c r="B1442" t="s">
        <v>1420</v>
      </c>
      <c r="C1442" t="s">
        <v>1280</v>
      </c>
      <c r="D1442">
        <v>100</v>
      </c>
      <c r="E1442">
        <v>271204.93924642581</v>
      </c>
      <c r="F1442"/>
    </row>
    <row r="1443" spans="1:6" x14ac:dyDescent="0.3">
      <c r="A1443" t="s">
        <v>1442</v>
      </c>
      <c r="B1443" t="s">
        <v>1352</v>
      </c>
      <c r="C1443" t="s">
        <v>1280</v>
      </c>
      <c r="D1443">
        <v>100</v>
      </c>
      <c r="E1443">
        <v>280883.21213796095</v>
      </c>
      <c r="F1443"/>
    </row>
    <row r="1444" spans="1:6" x14ac:dyDescent="0.3">
      <c r="A1444" t="s">
        <v>1442</v>
      </c>
      <c r="B1444" t="s">
        <v>1369</v>
      </c>
      <c r="C1444" t="s">
        <v>1280</v>
      </c>
      <c r="D1444">
        <v>100</v>
      </c>
      <c r="E1444">
        <v>287925.68939115573</v>
      </c>
      <c r="F1444"/>
    </row>
    <row r="1445" spans="1:6" x14ac:dyDescent="0.3">
      <c r="A1445" t="s">
        <v>1442</v>
      </c>
      <c r="B1445" t="s">
        <v>1426</v>
      </c>
      <c r="C1445" t="s">
        <v>1280</v>
      </c>
      <c r="D1445">
        <v>100</v>
      </c>
      <c r="E1445">
        <v>280372.84513222415</v>
      </c>
      <c r="F1445"/>
    </row>
    <row r="1446" spans="1:6" x14ac:dyDescent="0.3">
      <c r="A1446" t="s">
        <v>1442</v>
      </c>
      <c r="B1446" t="s">
        <v>1386</v>
      </c>
      <c r="C1446" t="s">
        <v>1280</v>
      </c>
      <c r="D1446">
        <v>100</v>
      </c>
      <c r="E1446">
        <v>500001.29999999941</v>
      </c>
      <c r="F1446"/>
    </row>
    <row r="1447" spans="1:6" x14ac:dyDescent="0.3">
      <c r="A1447" t="s">
        <v>1442</v>
      </c>
      <c r="B1447" t="s">
        <v>1429</v>
      </c>
      <c r="C1447" t="s">
        <v>1280</v>
      </c>
      <c r="D1447">
        <v>100</v>
      </c>
      <c r="E1447">
        <v>500000.5</v>
      </c>
      <c r="F1447"/>
    </row>
    <row r="1448" spans="1:6" x14ac:dyDescent="0.3">
      <c r="A1448" t="s">
        <v>1442</v>
      </c>
      <c r="B1448" t="s">
        <v>1432</v>
      </c>
      <c r="C1448" t="s">
        <v>1280</v>
      </c>
      <c r="D1448">
        <v>100</v>
      </c>
      <c r="E1448">
        <v>260444.39081593789</v>
      </c>
      <c r="F1448"/>
    </row>
    <row r="1449" spans="1:6" x14ac:dyDescent="0.3">
      <c r="A1449" t="s">
        <v>1442</v>
      </c>
      <c r="B1449" t="s">
        <v>1371</v>
      </c>
      <c r="C1449" t="s">
        <v>1280</v>
      </c>
      <c r="D1449">
        <v>100</v>
      </c>
      <c r="E1449">
        <v>255000.51</v>
      </c>
      <c r="F1449"/>
    </row>
    <row r="1450" spans="1:6" x14ac:dyDescent="0.3">
      <c r="A1450" t="s">
        <v>1442</v>
      </c>
      <c r="B1450" t="s">
        <v>1434</v>
      </c>
      <c r="C1450" t="s">
        <v>1280</v>
      </c>
      <c r="D1450">
        <v>100</v>
      </c>
      <c r="E1450">
        <v>268562.45671922993</v>
      </c>
      <c r="F1450"/>
    </row>
    <row r="1451" spans="1:6" x14ac:dyDescent="0.3">
      <c r="A1451" t="s">
        <v>1442</v>
      </c>
      <c r="B1451" t="s">
        <v>1372</v>
      </c>
      <c r="C1451" t="s">
        <v>1280</v>
      </c>
      <c r="D1451">
        <v>100</v>
      </c>
      <c r="E1451">
        <v>255149.79746336667</v>
      </c>
      <c r="F1451"/>
    </row>
    <row r="1452" spans="1:6" x14ac:dyDescent="0.3">
      <c r="A1452" t="s">
        <v>1442</v>
      </c>
      <c r="B1452" t="s">
        <v>1340</v>
      </c>
      <c r="C1452" t="s">
        <v>1280</v>
      </c>
      <c r="D1452">
        <v>100</v>
      </c>
      <c r="E1452">
        <v>284625.96797210781</v>
      </c>
      <c r="F1452"/>
    </row>
    <row r="1453" spans="1:6" x14ac:dyDescent="0.3">
      <c r="A1453" t="s">
        <v>1442</v>
      </c>
      <c r="B1453" t="s">
        <v>1375</v>
      </c>
      <c r="C1453" t="s">
        <v>1280</v>
      </c>
      <c r="D1453">
        <v>100</v>
      </c>
      <c r="E1453">
        <v>257907.72830790351</v>
      </c>
      <c r="F1453"/>
    </row>
    <row r="1454" spans="1:6" x14ac:dyDescent="0.3">
      <c r="A1454" t="s">
        <v>1442</v>
      </c>
      <c r="B1454" t="s">
        <v>1343</v>
      </c>
      <c r="C1454" t="s">
        <v>1280</v>
      </c>
      <c r="D1454">
        <v>100</v>
      </c>
      <c r="E1454">
        <v>260000.52</v>
      </c>
      <c r="F1454"/>
    </row>
    <row r="1455" spans="1:6" x14ac:dyDescent="0.3">
      <c r="A1455" t="s">
        <v>1442</v>
      </c>
      <c r="B1455" t="s">
        <v>1436</v>
      </c>
      <c r="C1455" t="s">
        <v>1280</v>
      </c>
      <c r="D1455">
        <v>100</v>
      </c>
      <c r="E1455">
        <v>750000.00137777627</v>
      </c>
      <c r="F1455"/>
    </row>
    <row r="1456" spans="1:6" x14ac:dyDescent="0.3">
      <c r="A1456" t="s">
        <v>1442</v>
      </c>
      <c r="B1456" t="s">
        <v>1376</v>
      </c>
      <c r="C1456" t="s">
        <v>1280</v>
      </c>
      <c r="D1456">
        <v>100</v>
      </c>
      <c r="E1456">
        <v>250000.5</v>
      </c>
      <c r="F1456"/>
    </row>
    <row r="1457" spans="1:6" x14ac:dyDescent="0.3">
      <c r="A1457" t="s">
        <v>1442</v>
      </c>
      <c r="B1457" t="s">
        <v>1355</v>
      </c>
      <c r="C1457" t="s">
        <v>1280</v>
      </c>
      <c r="D1457">
        <v>100</v>
      </c>
      <c r="E1457">
        <v>310959.35222835914</v>
      </c>
      <c r="F1457"/>
    </row>
    <row r="1458" spans="1:6" x14ac:dyDescent="0.3">
      <c r="A1458" t="s">
        <v>1442</v>
      </c>
      <c r="B1458" t="s">
        <v>1437</v>
      </c>
      <c r="C1458" t="s">
        <v>1280</v>
      </c>
      <c r="D1458">
        <v>100</v>
      </c>
      <c r="E1458">
        <v>500001</v>
      </c>
      <c r="F1458"/>
    </row>
    <row r="1459" spans="1:6" x14ac:dyDescent="0.3">
      <c r="A1459" t="s">
        <v>1442</v>
      </c>
      <c r="B1459" t="s">
        <v>1440</v>
      </c>
      <c r="C1459" t="s">
        <v>1280</v>
      </c>
      <c r="D1459">
        <v>100</v>
      </c>
      <c r="E1459">
        <v>500000.5</v>
      </c>
      <c r="F1459"/>
    </row>
    <row r="1460" spans="1:6" x14ac:dyDescent="0.3">
      <c r="A1460" t="s">
        <v>1442</v>
      </c>
      <c r="B1460" t="s">
        <v>1442</v>
      </c>
      <c r="C1460" t="s">
        <v>1280</v>
      </c>
      <c r="D1460">
        <v>100</v>
      </c>
      <c r="E1460">
        <v>500001</v>
      </c>
      <c r="F1460"/>
    </row>
    <row r="1461" spans="1:6" x14ac:dyDescent="0.3">
      <c r="A1461" t="s">
        <v>1442</v>
      </c>
      <c r="B1461" t="s">
        <v>1395</v>
      </c>
      <c r="C1461" t="s">
        <v>1280</v>
      </c>
      <c r="D1461">
        <v>100</v>
      </c>
      <c r="E1461">
        <v>500000.25</v>
      </c>
      <c r="F1461"/>
    </row>
    <row r="1462" spans="1:6" x14ac:dyDescent="0.3">
      <c r="A1462" t="s">
        <v>1442</v>
      </c>
      <c r="B1462" t="s">
        <v>1389</v>
      </c>
      <c r="C1462" t="s">
        <v>1280</v>
      </c>
      <c r="D1462">
        <v>100</v>
      </c>
      <c r="E1462">
        <v>250000.5</v>
      </c>
      <c r="F1462"/>
    </row>
    <row r="1463" spans="1:6" x14ac:dyDescent="0.3">
      <c r="A1463" t="s">
        <v>1442</v>
      </c>
      <c r="B1463" t="s">
        <v>1377</v>
      </c>
      <c r="C1463" t="s">
        <v>1280</v>
      </c>
      <c r="D1463">
        <v>100</v>
      </c>
      <c r="E1463">
        <v>251561.24092165352</v>
      </c>
      <c r="F1463"/>
    </row>
    <row r="1464" spans="1:6" x14ac:dyDescent="0.3">
      <c r="A1464" t="s">
        <v>1442</v>
      </c>
      <c r="B1464" t="s">
        <v>1392</v>
      </c>
      <c r="C1464" t="s">
        <v>1280</v>
      </c>
      <c r="D1464">
        <v>100</v>
      </c>
      <c r="E1464">
        <v>536967.98855795374</v>
      </c>
      <c r="F1464"/>
    </row>
    <row r="1465" spans="1:6" x14ac:dyDescent="0.3">
      <c r="A1465" t="s">
        <v>1442</v>
      </c>
      <c r="B1465" t="s">
        <v>1392</v>
      </c>
      <c r="C1465" t="s">
        <v>1280</v>
      </c>
      <c r="D1465">
        <v>100</v>
      </c>
      <c r="E1465">
        <v>536967.98855795374</v>
      </c>
      <c r="F1465"/>
    </row>
    <row r="1466" spans="1:6" x14ac:dyDescent="0.3">
      <c r="A1466" t="s">
        <v>1442</v>
      </c>
      <c r="B1466" t="s">
        <v>1345</v>
      </c>
      <c r="C1466" t="s">
        <v>1280</v>
      </c>
      <c r="D1466">
        <v>100</v>
      </c>
      <c r="E1466">
        <v>269536.92406592128</v>
      </c>
      <c r="F1466"/>
    </row>
    <row r="1467" spans="1:6" x14ac:dyDescent="0.3">
      <c r="A1467" t="s">
        <v>1442</v>
      </c>
      <c r="B1467" t="s">
        <v>1382</v>
      </c>
      <c r="C1467" t="s">
        <v>1280</v>
      </c>
      <c r="D1467">
        <v>100</v>
      </c>
      <c r="E1467">
        <v>417254.0667929402</v>
      </c>
      <c r="F1467"/>
    </row>
    <row r="1468" spans="1:6" x14ac:dyDescent="0.3">
      <c r="A1468" t="s">
        <v>1442</v>
      </c>
      <c r="B1468" t="s">
        <v>1384</v>
      </c>
      <c r="C1468" t="s">
        <v>1280</v>
      </c>
      <c r="D1468">
        <v>100</v>
      </c>
      <c r="E1468">
        <v>422256.11593709042</v>
      </c>
      <c r="F1468"/>
    </row>
    <row r="1469" spans="1:6" x14ac:dyDescent="0.3">
      <c r="A1469" t="s">
        <v>1442</v>
      </c>
      <c r="B1469" t="s">
        <v>1360</v>
      </c>
      <c r="C1469" t="s">
        <v>1280</v>
      </c>
      <c r="D1469">
        <v>100</v>
      </c>
      <c r="E1469">
        <v>282021.2192479326</v>
      </c>
      <c r="F1469"/>
    </row>
    <row r="1470" spans="1:6" x14ac:dyDescent="0.3">
      <c r="A1470" t="s">
        <v>1442</v>
      </c>
      <c r="B1470" t="s">
        <v>1446</v>
      </c>
      <c r="C1470" t="s">
        <v>1280</v>
      </c>
      <c r="D1470">
        <v>100</v>
      </c>
      <c r="E1470">
        <v>294414.74464003084</v>
      </c>
      <c r="F1470"/>
    </row>
    <row r="1471" spans="1:6" x14ac:dyDescent="0.3">
      <c r="A1471" t="s">
        <v>1442</v>
      </c>
      <c r="B1471" t="s">
        <v>1363</v>
      </c>
      <c r="C1471" t="s">
        <v>1280</v>
      </c>
      <c r="D1471">
        <v>100</v>
      </c>
      <c r="E1471">
        <v>500000.25</v>
      </c>
      <c r="F1471"/>
    </row>
    <row r="1472" spans="1:6" x14ac:dyDescent="0.3">
      <c r="A1472" t="s">
        <v>1442</v>
      </c>
      <c r="B1472" t="s">
        <v>1550</v>
      </c>
      <c r="C1472" t="s">
        <v>1280</v>
      </c>
      <c r="D1472">
        <v>100</v>
      </c>
      <c r="E1472">
        <v>500000.50500000064</v>
      </c>
      <c r="F1472"/>
    </row>
    <row r="1473" spans="1:6" x14ac:dyDescent="0.3">
      <c r="A1473" t="s">
        <v>1442</v>
      </c>
      <c r="B1473" t="s">
        <v>1553</v>
      </c>
      <c r="C1473" t="s">
        <v>1280</v>
      </c>
      <c r="D1473">
        <v>100</v>
      </c>
      <c r="E1473">
        <v>300364.79914181656</v>
      </c>
      <c r="F1473"/>
    </row>
    <row r="1474" spans="1:6" x14ac:dyDescent="0.3">
      <c r="A1474" t="s">
        <v>1395</v>
      </c>
      <c r="C1474" t="s">
        <v>1280</v>
      </c>
      <c r="D1474">
        <v>100</v>
      </c>
      <c r="E1474">
        <v>249999.75000000003</v>
      </c>
      <c r="F1474"/>
    </row>
    <row r="1475" spans="1:6" x14ac:dyDescent="0.3">
      <c r="A1475" t="s">
        <v>1395</v>
      </c>
      <c r="B1475" t="s">
        <v>1398</v>
      </c>
      <c r="C1475" t="s">
        <v>1280</v>
      </c>
      <c r="D1475">
        <v>100</v>
      </c>
      <c r="E1475">
        <v>499999.7579400012</v>
      </c>
      <c r="F1475"/>
    </row>
    <row r="1476" spans="1:6" x14ac:dyDescent="0.3">
      <c r="A1476" t="s">
        <v>1395</v>
      </c>
      <c r="B1476" t="s">
        <v>1326</v>
      </c>
      <c r="C1476" t="s">
        <v>1280</v>
      </c>
      <c r="D1476">
        <v>100</v>
      </c>
      <c r="E1476">
        <v>256887.02505417593</v>
      </c>
      <c r="F1476"/>
    </row>
    <row r="1477" spans="1:6" x14ac:dyDescent="0.3">
      <c r="A1477" t="s">
        <v>1395</v>
      </c>
      <c r="B1477" t="s">
        <v>1536</v>
      </c>
      <c r="C1477" t="s">
        <v>1280</v>
      </c>
      <c r="D1477">
        <v>100</v>
      </c>
      <c r="E1477">
        <v>291339.30513185804</v>
      </c>
      <c r="F1477"/>
    </row>
    <row r="1478" spans="1:6" x14ac:dyDescent="0.3">
      <c r="A1478" t="s">
        <v>1395</v>
      </c>
      <c r="B1478" t="s">
        <v>1537</v>
      </c>
      <c r="C1478" t="s">
        <v>1280</v>
      </c>
      <c r="D1478">
        <v>100</v>
      </c>
      <c r="E1478">
        <v>471098.72840510344</v>
      </c>
      <c r="F1478"/>
    </row>
    <row r="1479" spans="1:6" x14ac:dyDescent="0.3">
      <c r="A1479" t="s">
        <v>1395</v>
      </c>
      <c r="B1479" t="s">
        <v>1331</v>
      </c>
      <c r="C1479" t="s">
        <v>1280</v>
      </c>
      <c r="D1479">
        <v>100</v>
      </c>
      <c r="E1479">
        <v>297429.1096502564</v>
      </c>
      <c r="F1479"/>
    </row>
    <row r="1480" spans="1:6" x14ac:dyDescent="0.3">
      <c r="A1480" t="s">
        <v>1395</v>
      </c>
      <c r="B1480" t="s">
        <v>1403</v>
      </c>
      <c r="C1480" t="s">
        <v>1280</v>
      </c>
      <c r="D1480">
        <v>100</v>
      </c>
      <c r="E1480">
        <v>676424.24528335675</v>
      </c>
      <c r="F1480"/>
    </row>
    <row r="1481" spans="1:6" x14ac:dyDescent="0.3">
      <c r="A1481" t="s">
        <v>1395</v>
      </c>
      <c r="B1481" t="s">
        <v>1335</v>
      </c>
      <c r="C1481" t="s">
        <v>1280</v>
      </c>
      <c r="D1481">
        <v>100</v>
      </c>
      <c r="E1481">
        <v>253248.86103707805</v>
      </c>
      <c r="F1481"/>
    </row>
    <row r="1482" spans="1:6" x14ac:dyDescent="0.3">
      <c r="A1482" t="s">
        <v>1395</v>
      </c>
      <c r="B1482" t="s">
        <v>1405</v>
      </c>
      <c r="C1482" t="s">
        <v>1280</v>
      </c>
      <c r="D1482">
        <v>100</v>
      </c>
      <c r="E1482">
        <v>250476.55486019791</v>
      </c>
      <c r="F1482"/>
    </row>
    <row r="1483" spans="1:6" x14ac:dyDescent="0.3">
      <c r="A1483" t="s">
        <v>1395</v>
      </c>
      <c r="B1483" t="s">
        <v>1337</v>
      </c>
      <c r="C1483" t="s">
        <v>1280</v>
      </c>
      <c r="D1483">
        <v>100</v>
      </c>
      <c r="E1483">
        <v>253076.02728864434</v>
      </c>
      <c r="F1483"/>
    </row>
    <row r="1484" spans="1:6" x14ac:dyDescent="0.3">
      <c r="A1484" t="s">
        <v>1395</v>
      </c>
      <c r="B1484" t="s">
        <v>1407</v>
      </c>
      <c r="C1484" t="s">
        <v>1280</v>
      </c>
      <c r="D1484">
        <v>100</v>
      </c>
      <c r="E1484">
        <v>252500.4975</v>
      </c>
      <c r="F1484"/>
    </row>
    <row r="1485" spans="1:6" x14ac:dyDescent="0.3">
      <c r="A1485" t="s">
        <v>1395</v>
      </c>
      <c r="B1485" t="s">
        <v>1410</v>
      </c>
      <c r="C1485" t="s">
        <v>1280</v>
      </c>
      <c r="D1485">
        <v>100</v>
      </c>
      <c r="E1485">
        <v>259628.52086495794</v>
      </c>
      <c r="F1485"/>
    </row>
    <row r="1486" spans="1:6" x14ac:dyDescent="0.3">
      <c r="A1486" t="s">
        <v>1395</v>
      </c>
      <c r="B1486" t="s">
        <v>1414</v>
      </c>
      <c r="C1486" t="s">
        <v>1280</v>
      </c>
      <c r="D1486">
        <v>100</v>
      </c>
      <c r="E1486">
        <v>249999.75000000003</v>
      </c>
      <c r="F1486"/>
    </row>
    <row r="1487" spans="1:6" x14ac:dyDescent="0.3">
      <c r="A1487" t="s">
        <v>1395</v>
      </c>
      <c r="B1487" t="s">
        <v>1367</v>
      </c>
      <c r="C1487" t="s">
        <v>1280</v>
      </c>
      <c r="D1487">
        <v>100</v>
      </c>
      <c r="E1487">
        <v>251353.97802323932</v>
      </c>
      <c r="F1487"/>
    </row>
    <row r="1488" spans="1:6" x14ac:dyDescent="0.3">
      <c r="A1488" t="s">
        <v>1395</v>
      </c>
      <c r="B1488" t="s">
        <v>1420</v>
      </c>
      <c r="C1488" t="s">
        <v>1280</v>
      </c>
      <c r="D1488">
        <v>100</v>
      </c>
      <c r="E1488">
        <v>262359.45263663365</v>
      </c>
      <c r="F1488"/>
    </row>
    <row r="1489" spans="1:6" x14ac:dyDescent="0.3">
      <c r="A1489" t="s">
        <v>1395</v>
      </c>
      <c r="B1489" t="s">
        <v>1352</v>
      </c>
      <c r="C1489" t="s">
        <v>1280</v>
      </c>
      <c r="D1489">
        <v>100</v>
      </c>
      <c r="E1489">
        <v>266119.92282614374</v>
      </c>
      <c r="F1489"/>
    </row>
    <row r="1490" spans="1:6" x14ac:dyDescent="0.3">
      <c r="A1490" t="s">
        <v>1395</v>
      </c>
      <c r="B1490" t="s">
        <v>1369</v>
      </c>
      <c r="C1490" t="s">
        <v>1280</v>
      </c>
      <c r="D1490">
        <v>100</v>
      </c>
      <c r="E1490">
        <v>266838.32327118941</v>
      </c>
      <c r="F1490"/>
    </row>
    <row r="1491" spans="1:6" x14ac:dyDescent="0.3">
      <c r="A1491" t="s">
        <v>1395</v>
      </c>
      <c r="B1491" t="s">
        <v>1426</v>
      </c>
      <c r="C1491" t="s">
        <v>1280</v>
      </c>
      <c r="D1491">
        <v>100</v>
      </c>
      <c r="E1491">
        <v>269083.02376160788</v>
      </c>
      <c r="F1491"/>
    </row>
    <row r="1492" spans="1:6" x14ac:dyDescent="0.3">
      <c r="A1492" t="s">
        <v>1395</v>
      </c>
      <c r="B1492" t="s">
        <v>1386</v>
      </c>
      <c r="C1492" t="s">
        <v>1280</v>
      </c>
      <c r="D1492">
        <v>100</v>
      </c>
      <c r="E1492">
        <v>500000.54999999941</v>
      </c>
      <c r="F1492"/>
    </row>
    <row r="1493" spans="1:6" x14ac:dyDescent="0.3">
      <c r="A1493" t="s">
        <v>1395</v>
      </c>
      <c r="B1493" t="s">
        <v>1429</v>
      </c>
      <c r="C1493" t="s">
        <v>1280</v>
      </c>
      <c r="D1493">
        <v>100</v>
      </c>
      <c r="E1493">
        <v>499999.75</v>
      </c>
      <c r="F1493"/>
    </row>
    <row r="1494" spans="1:6" x14ac:dyDescent="0.3">
      <c r="A1494" t="s">
        <v>1395</v>
      </c>
      <c r="B1494" t="s">
        <v>1432</v>
      </c>
      <c r="C1494" t="s">
        <v>1280</v>
      </c>
      <c r="D1494">
        <v>100</v>
      </c>
      <c r="E1494">
        <v>259606.29811319188</v>
      </c>
      <c r="F1494"/>
    </row>
    <row r="1495" spans="1:6" x14ac:dyDescent="0.3">
      <c r="A1495" t="s">
        <v>1395</v>
      </c>
      <c r="B1495" t="s">
        <v>1371</v>
      </c>
      <c r="C1495" t="s">
        <v>1280</v>
      </c>
      <c r="D1495">
        <v>100</v>
      </c>
      <c r="E1495">
        <v>255000.32250000001</v>
      </c>
      <c r="F1495"/>
    </row>
    <row r="1496" spans="1:6" x14ac:dyDescent="0.3">
      <c r="A1496" t="s">
        <v>1395</v>
      </c>
      <c r="B1496" t="s">
        <v>1434</v>
      </c>
      <c r="C1496" t="s">
        <v>1280</v>
      </c>
      <c r="D1496">
        <v>100</v>
      </c>
      <c r="E1496">
        <v>253478.04394284252</v>
      </c>
      <c r="F1496"/>
    </row>
    <row r="1497" spans="1:6" x14ac:dyDescent="0.3">
      <c r="A1497" t="s">
        <v>1395</v>
      </c>
      <c r="B1497" t="s">
        <v>1372</v>
      </c>
      <c r="C1497" t="s">
        <v>1280</v>
      </c>
      <c r="D1497">
        <v>100</v>
      </c>
      <c r="E1497">
        <v>249999.75000000003</v>
      </c>
      <c r="F1497"/>
    </row>
    <row r="1498" spans="1:6" x14ac:dyDescent="0.3">
      <c r="A1498" t="s">
        <v>1395</v>
      </c>
      <c r="B1498" t="s">
        <v>1340</v>
      </c>
      <c r="C1498" t="s">
        <v>1280</v>
      </c>
      <c r="D1498">
        <v>100</v>
      </c>
      <c r="E1498">
        <v>264349.16302066424</v>
      </c>
      <c r="F1498"/>
    </row>
    <row r="1499" spans="1:6" x14ac:dyDescent="0.3">
      <c r="A1499" t="s">
        <v>1395</v>
      </c>
      <c r="B1499" t="s">
        <v>1375</v>
      </c>
      <c r="C1499" t="s">
        <v>1280</v>
      </c>
      <c r="D1499">
        <v>100</v>
      </c>
      <c r="E1499">
        <v>254999.935</v>
      </c>
      <c r="F1499"/>
    </row>
    <row r="1500" spans="1:6" x14ac:dyDescent="0.3">
      <c r="A1500" t="s">
        <v>1395</v>
      </c>
      <c r="B1500" t="s">
        <v>1343</v>
      </c>
      <c r="C1500" t="s">
        <v>1280</v>
      </c>
      <c r="D1500">
        <v>100</v>
      </c>
      <c r="E1500">
        <v>255749.07678707826</v>
      </c>
      <c r="F1500"/>
    </row>
    <row r="1501" spans="1:6" x14ac:dyDescent="0.3">
      <c r="A1501" t="s">
        <v>1395</v>
      </c>
      <c r="B1501" t="s">
        <v>1436</v>
      </c>
      <c r="C1501" t="s">
        <v>1280</v>
      </c>
      <c r="D1501">
        <v>100</v>
      </c>
      <c r="E1501">
        <v>712926.77376643196</v>
      </c>
      <c r="F1501"/>
    </row>
    <row r="1502" spans="1:6" x14ac:dyDescent="0.3">
      <c r="A1502" t="s">
        <v>1395</v>
      </c>
      <c r="B1502" t="s">
        <v>1376</v>
      </c>
      <c r="C1502" t="s">
        <v>1280</v>
      </c>
      <c r="D1502">
        <v>100</v>
      </c>
      <c r="E1502">
        <v>249999.75000000003</v>
      </c>
      <c r="F1502"/>
    </row>
    <row r="1503" spans="1:6" x14ac:dyDescent="0.3">
      <c r="A1503" t="s">
        <v>1395</v>
      </c>
      <c r="B1503" t="s">
        <v>1355</v>
      </c>
      <c r="C1503" t="s">
        <v>1280</v>
      </c>
      <c r="D1503">
        <v>100</v>
      </c>
      <c r="E1503">
        <v>305159.93929271301</v>
      </c>
      <c r="F1503"/>
    </row>
    <row r="1504" spans="1:6" x14ac:dyDescent="0.3">
      <c r="A1504" t="s">
        <v>1395</v>
      </c>
      <c r="B1504" t="s">
        <v>1437</v>
      </c>
      <c r="C1504" t="s">
        <v>1280</v>
      </c>
      <c r="D1504">
        <v>100</v>
      </c>
      <c r="E1504">
        <v>500000.25</v>
      </c>
      <c r="F1504"/>
    </row>
    <row r="1505" spans="1:6" x14ac:dyDescent="0.3">
      <c r="A1505" t="s">
        <v>1395</v>
      </c>
      <c r="B1505" t="s">
        <v>1440</v>
      </c>
      <c r="C1505" t="s">
        <v>1280</v>
      </c>
      <c r="D1505">
        <v>100</v>
      </c>
      <c r="E1505">
        <v>499999.75</v>
      </c>
      <c r="F1505"/>
    </row>
    <row r="1506" spans="1:6" x14ac:dyDescent="0.3">
      <c r="A1506" t="s">
        <v>1395</v>
      </c>
      <c r="B1506" t="s">
        <v>1442</v>
      </c>
      <c r="C1506" t="s">
        <v>1280</v>
      </c>
      <c r="D1506">
        <v>100</v>
      </c>
      <c r="E1506">
        <v>500000.25</v>
      </c>
      <c r="F1506"/>
    </row>
    <row r="1507" spans="1:6" x14ac:dyDescent="0.3">
      <c r="A1507" t="s">
        <v>1395</v>
      </c>
      <c r="B1507" t="s">
        <v>1395</v>
      </c>
      <c r="C1507" t="s">
        <v>1280</v>
      </c>
      <c r="D1507">
        <v>100</v>
      </c>
      <c r="E1507">
        <v>499999.50000000006</v>
      </c>
      <c r="F1507"/>
    </row>
    <row r="1508" spans="1:6" x14ac:dyDescent="0.3">
      <c r="A1508" t="s">
        <v>1395</v>
      </c>
      <c r="B1508" t="s">
        <v>1389</v>
      </c>
      <c r="C1508" t="s">
        <v>1280</v>
      </c>
      <c r="D1508">
        <v>100</v>
      </c>
      <c r="E1508">
        <v>250000.2</v>
      </c>
      <c r="F1508"/>
    </row>
    <row r="1509" spans="1:6" x14ac:dyDescent="0.3">
      <c r="A1509" t="s">
        <v>1395</v>
      </c>
      <c r="B1509" t="s">
        <v>1377</v>
      </c>
      <c r="C1509" t="s">
        <v>1280</v>
      </c>
      <c r="D1509">
        <v>100</v>
      </c>
      <c r="E1509">
        <v>251560.49092165355</v>
      </c>
      <c r="F1509"/>
    </row>
    <row r="1510" spans="1:6" x14ac:dyDescent="0.3">
      <c r="A1510" t="s">
        <v>1395</v>
      </c>
      <c r="B1510" t="s">
        <v>1392</v>
      </c>
      <c r="C1510" t="s">
        <v>1280</v>
      </c>
      <c r="D1510">
        <v>100</v>
      </c>
      <c r="E1510">
        <v>522681.89913439052</v>
      </c>
      <c r="F1510"/>
    </row>
    <row r="1511" spans="1:6" x14ac:dyDescent="0.3">
      <c r="A1511" t="s">
        <v>1395</v>
      </c>
      <c r="B1511" t="s">
        <v>1392</v>
      </c>
      <c r="C1511" t="s">
        <v>1280</v>
      </c>
      <c r="D1511">
        <v>100</v>
      </c>
      <c r="E1511">
        <v>522681.89913439052</v>
      </c>
      <c r="F1511"/>
    </row>
    <row r="1512" spans="1:6" x14ac:dyDescent="0.3">
      <c r="A1512" t="s">
        <v>1395</v>
      </c>
      <c r="B1512" t="s">
        <v>1345</v>
      </c>
      <c r="C1512" t="s">
        <v>1280</v>
      </c>
      <c r="D1512">
        <v>100</v>
      </c>
      <c r="E1512">
        <v>263445.70744226949</v>
      </c>
      <c r="F1512"/>
    </row>
    <row r="1513" spans="1:6" x14ac:dyDescent="0.3">
      <c r="A1513" t="s">
        <v>1395</v>
      </c>
      <c r="B1513" t="s">
        <v>1382</v>
      </c>
      <c r="C1513" t="s">
        <v>1280</v>
      </c>
      <c r="D1513">
        <v>100</v>
      </c>
      <c r="E1513">
        <v>381196.32762717025</v>
      </c>
      <c r="F1513"/>
    </row>
    <row r="1514" spans="1:6" x14ac:dyDescent="0.3">
      <c r="A1514" t="s">
        <v>1395</v>
      </c>
      <c r="B1514" t="s">
        <v>1384</v>
      </c>
      <c r="C1514" t="s">
        <v>1280</v>
      </c>
      <c r="D1514">
        <v>100</v>
      </c>
      <c r="E1514">
        <v>330113.31355534011</v>
      </c>
      <c r="F1514"/>
    </row>
    <row r="1515" spans="1:6" x14ac:dyDescent="0.3">
      <c r="A1515" t="s">
        <v>1395</v>
      </c>
      <c r="B1515" t="s">
        <v>1360</v>
      </c>
      <c r="C1515" t="s">
        <v>1280</v>
      </c>
      <c r="D1515">
        <v>100</v>
      </c>
      <c r="E1515">
        <v>263995.51898815873</v>
      </c>
      <c r="F1515"/>
    </row>
    <row r="1516" spans="1:6" x14ac:dyDescent="0.3">
      <c r="A1516" t="s">
        <v>1395</v>
      </c>
      <c r="B1516" t="s">
        <v>1446</v>
      </c>
      <c r="C1516" t="s">
        <v>1280</v>
      </c>
      <c r="D1516">
        <v>100</v>
      </c>
      <c r="E1516">
        <v>270814.73171066161</v>
      </c>
      <c r="F1516"/>
    </row>
    <row r="1517" spans="1:6" x14ac:dyDescent="0.3">
      <c r="A1517" t="s">
        <v>1395</v>
      </c>
      <c r="B1517" t="s">
        <v>1363</v>
      </c>
      <c r="C1517" t="s">
        <v>1280</v>
      </c>
      <c r="D1517">
        <v>100</v>
      </c>
      <c r="E1517">
        <v>499999.5</v>
      </c>
      <c r="F1517"/>
    </row>
    <row r="1518" spans="1:6" x14ac:dyDescent="0.3">
      <c r="A1518" t="s">
        <v>1395</v>
      </c>
      <c r="B1518" t="s">
        <v>1550</v>
      </c>
      <c r="C1518" t="s">
        <v>1280</v>
      </c>
      <c r="D1518">
        <v>100</v>
      </c>
      <c r="E1518">
        <v>497907.05306656309</v>
      </c>
      <c r="F1518"/>
    </row>
    <row r="1519" spans="1:6" x14ac:dyDescent="0.3">
      <c r="A1519" t="s">
        <v>1395</v>
      </c>
      <c r="B1519" t="s">
        <v>1553</v>
      </c>
      <c r="C1519" t="s">
        <v>1280</v>
      </c>
      <c r="D1519">
        <v>100</v>
      </c>
      <c r="E1519">
        <v>281935.14188327378</v>
      </c>
      <c r="F1519"/>
    </row>
    <row r="1520" spans="1:6" x14ac:dyDescent="0.3">
      <c r="A1520" t="s">
        <v>1389</v>
      </c>
      <c r="C1520" t="s">
        <v>1280</v>
      </c>
      <c r="D1520">
        <v>100</v>
      </c>
      <c r="E1520">
        <v>194687.889375</v>
      </c>
      <c r="F1520"/>
    </row>
    <row r="1521" spans="1:6" x14ac:dyDescent="0.3">
      <c r="A1521" t="s">
        <v>1389</v>
      </c>
      <c r="B1521" t="s">
        <v>1398</v>
      </c>
      <c r="C1521" t="s">
        <v>1280</v>
      </c>
      <c r="D1521">
        <v>100</v>
      </c>
      <c r="E1521">
        <v>252844.48842103881</v>
      </c>
      <c r="F1521"/>
    </row>
    <row r="1522" spans="1:6" x14ac:dyDescent="0.3">
      <c r="A1522" t="s">
        <v>1389</v>
      </c>
      <c r="B1522" t="s">
        <v>1326</v>
      </c>
      <c r="C1522" t="s">
        <v>1280</v>
      </c>
      <c r="D1522">
        <v>100</v>
      </c>
      <c r="E1522">
        <v>252789.27661692884</v>
      </c>
      <c r="F1522"/>
    </row>
    <row r="1523" spans="1:6" x14ac:dyDescent="0.3">
      <c r="A1523" t="s">
        <v>1389</v>
      </c>
      <c r="B1523" t="s">
        <v>1536</v>
      </c>
      <c r="C1523" t="s">
        <v>1280</v>
      </c>
      <c r="D1523">
        <v>100</v>
      </c>
      <c r="E1523">
        <v>263797.89976950234</v>
      </c>
      <c r="F1523"/>
    </row>
    <row r="1524" spans="1:6" x14ac:dyDescent="0.3">
      <c r="A1524" t="s">
        <v>1389</v>
      </c>
      <c r="B1524" t="s">
        <v>1537</v>
      </c>
      <c r="C1524" t="s">
        <v>1280</v>
      </c>
      <c r="D1524">
        <v>100</v>
      </c>
      <c r="E1524">
        <v>255002.01</v>
      </c>
      <c r="F1524"/>
    </row>
    <row r="1525" spans="1:6" x14ac:dyDescent="0.3">
      <c r="A1525" t="s">
        <v>1389</v>
      </c>
      <c r="B1525" t="s">
        <v>1331</v>
      </c>
      <c r="C1525" t="s">
        <v>1280</v>
      </c>
      <c r="D1525">
        <v>100</v>
      </c>
      <c r="E1525">
        <v>250000.5</v>
      </c>
      <c r="F1525"/>
    </row>
    <row r="1526" spans="1:6" x14ac:dyDescent="0.3">
      <c r="A1526" t="s">
        <v>1389</v>
      </c>
      <c r="B1526" t="s">
        <v>1403</v>
      </c>
      <c r="C1526" t="s">
        <v>1280</v>
      </c>
      <c r="D1526">
        <v>100</v>
      </c>
      <c r="E1526">
        <v>673912.75946145842</v>
      </c>
      <c r="F1526"/>
    </row>
    <row r="1527" spans="1:6" x14ac:dyDescent="0.3">
      <c r="A1527" t="s">
        <v>1389</v>
      </c>
      <c r="B1527" t="s">
        <v>1335</v>
      </c>
      <c r="C1527" t="s">
        <v>1280</v>
      </c>
      <c r="D1527">
        <v>100</v>
      </c>
      <c r="E1527">
        <v>251269.19688868377</v>
      </c>
      <c r="F1527"/>
    </row>
    <row r="1528" spans="1:6" x14ac:dyDescent="0.3">
      <c r="A1528" t="s">
        <v>1389</v>
      </c>
      <c r="B1528" t="s">
        <v>1405</v>
      </c>
      <c r="C1528" t="s">
        <v>1280</v>
      </c>
      <c r="D1528">
        <v>100</v>
      </c>
      <c r="E1528">
        <v>305925.1005542464</v>
      </c>
      <c r="F1528"/>
    </row>
    <row r="1529" spans="1:6" x14ac:dyDescent="0.3">
      <c r="A1529" t="s">
        <v>1389</v>
      </c>
      <c r="B1529" t="s">
        <v>1337</v>
      </c>
      <c r="C1529" t="s">
        <v>1280</v>
      </c>
      <c r="D1529">
        <v>100</v>
      </c>
      <c r="E1529">
        <v>305574.4524576384</v>
      </c>
      <c r="F1529"/>
    </row>
    <row r="1530" spans="1:6" x14ac:dyDescent="0.3">
      <c r="A1530" t="s">
        <v>1389</v>
      </c>
      <c r="B1530" t="s">
        <v>1407</v>
      </c>
      <c r="C1530" t="s">
        <v>1280</v>
      </c>
      <c r="D1530">
        <v>100</v>
      </c>
      <c r="E1530">
        <v>330349.37162347068</v>
      </c>
      <c r="F1530"/>
    </row>
    <row r="1531" spans="1:6" x14ac:dyDescent="0.3">
      <c r="A1531" t="s">
        <v>1389</v>
      </c>
      <c r="B1531" t="s">
        <v>1410</v>
      </c>
      <c r="C1531" t="s">
        <v>1280</v>
      </c>
      <c r="D1531">
        <v>100</v>
      </c>
      <c r="E1531">
        <v>387600.76465115935</v>
      </c>
      <c r="F1531"/>
    </row>
    <row r="1532" spans="1:6" x14ac:dyDescent="0.3">
      <c r="A1532" t="s">
        <v>1389</v>
      </c>
      <c r="B1532" t="s">
        <v>1414</v>
      </c>
      <c r="C1532" t="s">
        <v>1280</v>
      </c>
      <c r="D1532">
        <v>100</v>
      </c>
      <c r="E1532">
        <v>289270.15320330852</v>
      </c>
      <c r="F1532"/>
    </row>
    <row r="1533" spans="1:6" x14ac:dyDescent="0.3">
      <c r="A1533" t="s">
        <v>1389</v>
      </c>
      <c r="B1533" t="s">
        <v>1367</v>
      </c>
      <c r="C1533" t="s">
        <v>1280</v>
      </c>
      <c r="D1533">
        <v>100</v>
      </c>
      <c r="E1533">
        <v>313451.61551182845</v>
      </c>
      <c r="F1533"/>
    </row>
    <row r="1534" spans="1:6" x14ac:dyDescent="0.3">
      <c r="A1534" t="s">
        <v>1389</v>
      </c>
      <c r="B1534" t="s">
        <v>1420</v>
      </c>
      <c r="C1534" t="s">
        <v>1280</v>
      </c>
      <c r="D1534">
        <v>100</v>
      </c>
      <c r="E1534">
        <v>261215.5845425</v>
      </c>
      <c r="F1534"/>
    </row>
    <row r="1535" spans="1:6" x14ac:dyDescent="0.3">
      <c r="A1535" t="s">
        <v>1389</v>
      </c>
      <c r="B1535" t="s">
        <v>1352</v>
      </c>
      <c r="C1535" t="s">
        <v>1280</v>
      </c>
      <c r="D1535">
        <v>100</v>
      </c>
      <c r="E1535">
        <v>251875.16374999951</v>
      </c>
      <c r="F1535"/>
    </row>
    <row r="1536" spans="1:6" x14ac:dyDescent="0.3">
      <c r="A1536" t="s">
        <v>1389</v>
      </c>
      <c r="B1536" t="s">
        <v>1369</v>
      </c>
      <c r="C1536" t="s">
        <v>1280</v>
      </c>
      <c r="D1536">
        <v>100</v>
      </c>
      <c r="E1536">
        <v>255000.29894999959</v>
      </c>
      <c r="F1536"/>
    </row>
    <row r="1537" spans="1:6" x14ac:dyDescent="0.3">
      <c r="A1537" t="s">
        <v>1389</v>
      </c>
      <c r="B1537" t="s">
        <v>1426</v>
      </c>
      <c r="C1537" t="s">
        <v>1280</v>
      </c>
      <c r="D1537">
        <v>100</v>
      </c>
      <c r="E1537">
        <v>251250.14250000048</v>
      </c>
      <c r="F1537"/>
    </row>
    <row r="1538" spans="1:6" x14ac:dyDescent="0.3">
      <c r="A1538" t="s">
        <v>1389</v>
      </c>
      <c r="B1538" t="s">
        <v>1386</v>
      </c>
      <c r="C1538" t="s">
        <v>1280</v>
      </c>
      <c r="D1538">
        <v>100</v>
      </c>
      <c r="E1538">
        <v>251250.80250000046</v>
      </c>
      <c r="F1538"/>
    </row>
    <row r="1539" spans="1:6" x14ac:dyDescent="0.3">
      <c r="A1539" t="s">
        <v>1389</v>
      </c>
      <c r="B1539" t="s">
        <v>1429</v>
      </c>
      <c r="C1539" t="s">
        <v>1280</v>
      </c>
      <c r="D1539">
        <v>100</v>
      </c>
      <c r="E1539">
        <v>251250.30249999999</v>
      </c>
      <c r="F1539"/>
    </row>
    <row r="1540" spans="1:6" x14ac:dyDescent="0.3">
      <c r="A1540" t="s">
        <v>1389</v>
      </c>
      <c r="B1540" t="s">
        <v>1432</v>
      </c>
      <c r="C1540" t="s">
        <v>1280</v>
      </c>
      <c r="D1540">
        <v>100</v>
      </c>
      <c r="E1540">
        <v>251622.78686062508</v>
      </c>
      <c r="F1540"/>
    </row>
    <row r="1541" spans="1:6" x14ac:dyDescent="0.3">
      <c r="A1541" t="s">
        <v>1389</v>
      </c>
      <c r="B1541" t="s">
        <v>1371</v>
      </c>
      <c r="C1541" t="s">
        <v>1280</v>
      </c>
      <c r="D1541">
        <v>100</v>
      </c>
      <c r="E1541">
        <v>250000.5</v>
      </c>
      <c r="F1541"/>
    </row>
    <row r="1542" spans="1:6" x14ac:dyDescent="0.3">
      <c r="A1542" t="s">
        <v>1389</v>
      </c>
      <c r="B1542" t="s">
        <v>1434</v>
      </c>
      <c r="C1542" t="s">
        <v>1280</v>
      </c>
      <c r="D1542">
        <v>100</v>
      </c>
      <c r="E1542">
        <v>383598.51697164064</v>
      </c>
      <c r="F1542"/>
    </row>
    <row r="1543" spans="1:6" x14ac:dyDescent="0.3">
      <c r="A1543" t="s">
        <v>1389</v>
      </c>
      <c r="B1543" t="s">
        <v>1372</v>
      </c>
      <c r="C1543" t="s">
        <v>1280</v>
      </c>
      <c r="D1543">
        <v>100</v>
      </c>
      <c r="E1543">
        <v>252500.13600000046</v>
      </c>
      <c r="F1543"/>
    </row>
    <row r="1544" spans="1:6" x14ac:dyDescent="0.3">
      <c r="A1544" t="s">
        <v>1389</v>
      </c>
      <c r="B1544" t="s">
        <v>1340</v>
      </c>
      <c r="C1544" t="s">
        <v>1280</v>
      </c>
      <c r="D1544">
        <v>100</v>
      </c>
      <c r="E1544">
        <v>254372.19174836401</v>
      </c>
      <c r="F1544"/>
    </row>
    <row r="1545" spans="1:6" x14ac:dyDescent="0.3">
      <c r="A1545" t="s">
        <v>1389</v>
      </c>
      <c r="B1545" t="s">
        <v>1375</v>
      </c>
      <c r="C1545" t="s">
        <v>1280</v>
      </c>
      <c r="D1545">
        <v>100</v>
      </c>
      <c r="E1545">
        <v>252187.80124999999</v>
      </c>
      <c r="F1545"/>
    </row>
    <row r="1546" spans="1:6" x14ac:dyDescent="0.3">
      <c r="A1546" t="s">
        <v>1389</v>
      </c>
      <c r="B1546" t="s">
        <v>1343</v>
      </c>
      <c r="C1546" t="s">
        <v>1280</v>
      </c>
      <c r="D1546">
        <v>100</v>
      </c>
      <c r="E1546">
        <v>250000.5</v>
      </c>
      <c r="F1546"/>
    </row>
    <row r="1547" spans="1:6" x14ac:dyDescent="0.3">
      <c r="A1547" t="s">
        <v>1389</v>
      </c>
      <c r="B1547" t="s">
        <v>1436</v>
      </c>
      <c r="C1547" t="s">
        <v>1280</v>
      </c>
      <c r="D1547">
        <v>100</v>
      </c>
      <c r="E1547">
        <v>503749.50887777633</v>
      </c>
      <c r="F1547"/>
    </row>
    <row r="1548" spans="1:6" x14ac:dyDescent="0.3">
      <c r="A1548" t="s">
        <v>1389</v>
      </c>
      <c r="B1548" t="s">
        <v>1376</v>
      </c>
      <c r="C1548" t="s">
        <v>1280</v>
      </c>
      <c r="D1548">
        <v>100</v>
      </c>
      <c r="E1548">
        <v>221863.15022002137</v>
      </c>
      <c r="F1548"/>
    </row>
    <row r="1549" spans="1:6" x14ac:dyDescent="0.3">
      <c r="A1549" t="s">
        <v>1389</v>
      </c>
      <c r="B1549" t="s">
        <v>1355</v>
      </c>
      <c r="C1549" t="s">
        <v>1280</v>
      </c>
      <c r="D1549">
        <v>100</v>
      </c>
      <c r="E1549">
        <v>268985.75368673378</v>
      </c>
      <c r="F1549"/>
    </row>
    <row r="1550" spans="1:6" x14ac:dyDescent="0.3">
      <c r="A1550" t="s">
        <v>1389</v>
      </c>
      <c r="B1550" t="s">
        <v>1437</v>
      </c>
      <c r="C1550" t="s">
        <v>1280</v>
      </c>
      <c r="D1550">
        <v>100</v>
      </c>
      <c r="E1550">
        <v>251330.74940702744</v>
      </c>
      <c r="F1550"/>
    </row>
    <row r="1551" spans="1:6" x14ac:dyDescent="0.3">
      <c r="A1551" t="s">
        <v>1389</v>
      </c>
      <c r="B1551" t="s">
        <v>1440</v>
      </c>
      <c r="C1551" t="s">
        <v>1280</v>
      </c>
      <c r="D1551">
        <v>100</v>
      </c>
      <c r="E1551">
        <v>250000.3</v>
      </c>
      <c r="F1551"/>
    </row>
    <row r="1552" spans="1:6" x14ac:dyDescent="0.3">
      <c r="A1552" t="s">
        <v>1389</v>
      </c>
      <c r="B1552" t="s">
        <v>1442</v>
      </c>
      <c r="C1552" t="s">
        <v>1280</v>
      </c>
      <c r="D1552">
        <v>100</v>
      </c>
      <c r="E1552">
        <v>250000.5</v>
      </c>
      <c r="F1552"/>
    </row>
    <row r="1553" spans="1:6" x14ac:dyDescent="0.3">
      <c r="A1553" t="s">
        <v>1389</v>
      </c>
      <c r="B1553" t="s">
        <v>1395</v>
      </c>
      <c r="C1553" t="s">
        <v>1280</v>
      </c>
      <c r="D1553">
        <v>100</v>
      </c>
      <c r="E1553">
        <v>250000.2</v>
      </c>
      <c r="F1553"/>
    </row>
    <row r="1554" spans="1:6" x14ac:dyDescent="0.3">
      <c r="A1554" t="s">
        <v>1389</v>
      </c>
      <c r="B1554" t="s">
        <v>1389</v>
      </c>
      <c r="C1554" t="s">
        <v>1280</v>
      </c>
      <c r="D1554">
        <v>100</v>
      </c>
      <c r="E1554">
        <v>389375.77875</v>
      </c>
      <c r="F1554"/>
    </row>
    <row r="1555" spans="1:6" x14ac:dyDescent="0.3">
      <c r="A1555" t="s">
        <v>1389</v>
      </c>
      <c r="B1555" t="s">
        <v>1377</v>
      </c>
      <c r="C1555" t="s">
        <v>1280</v>
      </c>
      <c r="D1555">
        <v>100</v>
      </c>
      <c r="E1555">
        <v>318755.88130684081</v>
      </c>
      <c r="F1555"/>
    </row>
    <row r="1556" spans="1:6" x14ac:dyDescent="0.3">
      <c r="A1556" t="s">
        <v>1389</v>
      </c>
      <c r="B1556" t="s">
        <v>1392</v>
      </c>
      <c r="C1556" t="s">
        <v>1280</v>
      </c>
      <c r="D1556">
        <v>100</v>
      </c>
      <c r="E1556">
        <v>523437.54895000107</v>
      </c>
      <c r="F1556"/>
    </row>
    <row r="1557" spans="1:6" x14ac:dyDescent="0.3">
      <c r="A1557" t="s">
        <v>1389</v>
      </c>
      <c r="B1557" t="s">
        <v>1392</v>
      </c>
      <c r="C1557" t="s">
        <v>1280</v>
      </c>
      <c r="D1557">
        <v>100</v>
      </c>
      <c r="E1557">
        <v>523437.54895000107</v>
      </c>
      <c r="F1557"/>
    </row>
    <row r="1558" spans="1:6" x14ac:dyDescent="0.3">
      <c r="A1558" t="s">
        <v>1389</v>
      </c>
      <c r="B1558" t="s">
        <v>1345</v>
      </c>
      <c r="C1558" t="s">
        <v>1280</v>
      </c>
      <c r="D1558">
        <v>100</v>
      </c>
      <c r="E1558">
        <v>236824.2080493347</v>
      </c>
      <c r="F1558"/>
    </row>
    <row r="1559" spans="1:6" x14ac:dyDescent="0.3">
      <c r="A1559" t="s">
        <v>1389</v>
      </c>
      <c r="B1559" t="s">
        <v>1382</v>
      </c>
      <c r="C1559" t="s">
        <v>1280</v>
      </c>
      <c r="D1559">
        <v>100</v>
      </c>
      <c r="E1559">
        <v>257500.30552499957</v>
      </c>
      <c r="F1559"/>
    </row>
    <row r="1560" spans="1:6" x14ac:dyDescent="0.3">
      <c r="A1560" t="s">
        <v>1389</v>
      </c>
      <c r="B1560" t="s">
        <v>1384</v>
      </c>
      <c r="C1560" t="s">
        <v>1280</v>
      </c>
      <c r="D1560">
        <v>100</v>
      </c>
      <c r="E1560">
        <v>262095.24788173765</v>
      </c>
      <c r="F1560"/>
    </row>
    <row r="1561" spans="1:6" x14ac:dyDescent="0.3">
      <c r="A1561" t="s">
        <v>1389</v>
      </c>
      <c r="B1561" t="s">
        <v>1360</v>
      </c>
      <c r="C1561" t="s">
        <v>1280</v>
      </c>
      <c r="D1561">
        <v>100</v>
      </c>
      <c r="E1561">
        <v>256250.30249999999</v>
      </c>
      <c r="F1561"/>
    </row>
    <row r="1562" spans="1:6" x14ac:dyDescent="0.3">
      <c r="A1562" t="s">
        <v>1389</v>
      </c>
      <c r="B1562" t="s">
        <v>1446</v>
      </c>
      <c r="C1562" t="s">
        <v>1280</v>
      </c>
      <c r="D1562">
        <v>100</v>
      </c>
      <c r="E1562">
        <v>258753.10353749909</v>
      </c>
      <c r="F1562"/>
    </row>
    <row r="1563" spans="1:6" x14ac:dyDescent="0.3">
      <c r="A1563" t="s">
        <v>1389</v>
      </c>
      <c r="B1563" t="s">
        <v>1363</v>
      </c>
      <c r="C1563" t="s">
        <v>1280</v>
      </c>
      <c r="D1563">
        <v>100</v>
      </c>
      <c r="E1563">
        <v>281978.42493234336</v>
      </c>
      <c r="F1563"/>
    </row>
    <row r="1564" spans="1:6" x14ac:dyDescent="0.3">
      <c r="A1564" t="s">
        <v>1389</v>
      </c>
      <c r="B1564" t="s">
        <v>1550</v>
      </c>
      <c r="C1564" t="s">
        <v>1280</v>
      </c>
      <c r="D1564">
        <v>100</v>
      </c>
      <c r="E1564">
        <v>266964.85015556047</v>
      </c>
      <c r="F1564"/>
    </row>
    <row r="1565" spans="1:6" x14ac:dyDescent="0.3">
      <c r="A1565" t="s">
        <v>1389</v>
      </c>
      <c r="B1565" t="s">
        <v>1553</v>
      </c>
      <c r="C1565" t="s">
        <v>1280</v>
      </c>
      <c r="D1565">
        <v>100</v>
      </c>
      <c r="E1565">
        <v>262957.95355479256</v>
      </c>
      <c r="F1565"/>
    </row>
    <row r="1566" spans="1:6" x14ac:dyDescent="0.3">
      <c r="A1566" t="s">
        <v>1377</v>
      </c>
      <c r="C1566" t="s">
        <v>1280</v>
      </c>
      <c r="D1566">
        <v>100</v>
      </c>
      <c r="E1566">
        <v>201968.64694769977</v>
      </c>
      <c r="F1566"/>
    </row>
    <row r="1567" spans="1:6" x14ac:dyDescent="0.3">
      <c r="A1567" t="s">
        <v>1377</v>
      </c>
      <c r="B1567" t="s">
        <v>1398</v>
      </c>
      <c r="C1567" t="s">
        <v>1280</v>
      </c>
      <c r="D1567">
        <v>100</v>
      </c>
      <c r="E1567">
        <v>252224.39719218534</v>
      </c>
      <c r="F1567"/>
    </row>
    <row r="1568" spans="1:6" x14ac:dyDescent="0.3">
      <c r="A1568" t="s">
        <v>1377</v>
      </c>
      <c r="B1568" t="s">
        <v>1326</v>
      </c>
      <c r="C1568" t="s">
        <v>1280</v>
      </c>
      <c r="D1568">
        <v>100</v>
      </c>
      <c r="E1568">
        <v>258011.86232520948</v>
      </c>
      <c r="F1568"/>
    </row>
    <row r="1569" spans="1:6" x14ac:dyDescent="0.3">
      <c r="A1569" t="s">
        <v>1377</v>
      </c>
      <c r="B1569" t="s">
        <v>1536</v>
      </c>
      <c r="C1569" t="s">
        <v>1280</v>
      </c>
      <c r="D1569">
        <v>100</v>
      </c>
      <c r="E1569">
        <v>264603.4330620332</v>
      </c>
      <c r="F1569"/>
    </row>
    <row r="1570" spans="1:6" x14ac:dyDescent="0.3">
      <c r="A1570" t="s">
        <v>1377</v>
      </c>
      <c r="B1570" t="s">
        <v>1537</v>
      </c>
      <c r="C1570" t="s">
        <v>1280</v>
      </c>
      <c r="D1570">
        <v>100</v>
      </c>
      <c r="E1570">
        <v>254362.01228145324</v>
      </c>
      <c r="F1570"/>
    </row>
    <row r="1571" spans="1:6" x14ac:dyDescent="0.3">
      <c r="A1571" t="s">
        <v>1377</v>
      </c>
      <c r="B1571" t="s">
        <v>1331</v>
      </c>
      <c r="C1571" t="s">
        <v>1280</v>
      </c>
      <c r="D1571">
        <v>100</v>
      </c>
      <c r="E1571">
        <v>250000.14</v>
      </c>
      <c r="F1571"/>
    </row>
    <row r="1572" spans="1:6" x14ac:dyDescent="0.3">
      <c r="A1572" t="s">
        <v>1377</v>
      </c>
      <c r="B1572" t="s">
        <v>1403</v>
      </c>
      <c r="C1572" t="s">
        <v>1280</v>
      </c>
      <c r="D1572">
        <v>100</v>
      </c>
      <c r="E1572">
        <v>673175.35849627841</v>
      </c>
      <c r="F1572"/>
    </row>
    <row r="1573" spans="1:6" x14ac:dyDescent="0.3">
      <c r="A1573" t="s">
        <v>1377</v>
      </c>
      <c r="B1573" t="s">
        <v>1335</v>
      </c>
      <c r="C1573" t="s">
        <v>1280</v>
      </c>
      <c r="D1573">
        <v>100</v>
      </c>
      <c r="E1573">
        <v>249999.91424999983</v>
      </c>
      <c r="F1573"/>
    </row>
    <row r="1574" spans="1:6" x14ac:dyDescent="0.3">
      <c r="A1574" t="s">
        <v>1377</v>
      </c>
      <c r="B1574" t="s">
        <v>1405</v>
      </c>
      <c r="C1574" t="s">
        <v>1280</v>
      </c>
      <c r="D1574">
        <v>100</v>
      </c>
      <c r="E1574">
        <v>372330.26354602864</v>
      </c>
      <c r="F1574"/>
    </row>
    <row r="1575" spans="1:6" x14ac:dyDescent="0.3">
      <c r="A1575" t="s">
        <v>1377</v>
      </c>
      <c r="B1575" t="s">
        <v>1337</v>
      </c>
      <c r="C1575" t="s">
        <v>1280</v>
      </c>
      <c r="D1575">
        <v>100</v>
      </c>
      <c r="E1575">
        <v>357435.80860864901</v>
      </c>
      <c r="F1575"/>
    </row>
    <row r="1576" spans="1:6" x14ac:dyDescent="0.3">
      <c r="A1576" t="s">
        <v>1377</v>
      </c>
      <c r="B1576" t="s">
        <v>1407</v>
      </c>
      <c r="C1576" t="s">
        <v>1280</v>
      </c>
      <c r="D1576">
        <v>100</v>
      </c>
      <c r="E1576">
        <v>440887.60561366461</v>
      </c>
      <c r="F1576"/>
    </row>
    <row r="1577" spans="1:6" x14ac:dyDescent="0.3">
      <c r="A1577" t="s">
        <v>1377</v>
      </c>
      <c r="B1577" t="s">
        <v>1410</v>
      </c>
      <c r="C1577" t="s">
        <v>1280</v>
      </c>
      <c r="D1577">
        <v>100</v>
      </c>
      <c r="E1577">
        <v>451968.64694769972</v>
      </c>
      <c r="F1577"/>
    </row>
    <row r="1578" spans="1:6" x14ac:dyDescent="0.3">
      <c r="A1578" t="s">
        <v>1377</v>
      </c>
      <c r="B1578" t="s">
        <v>1414</v>
      </c>
      <c r="C1578" t="s">
        <v>1280</v>
      </c>
      <c r="D1578">
        <v>100</v>
      </c>
      <c r="E1578">
        <v>322055.25150697288</v>
      </c>
      <c r="F1578"/>
    </row>
    <row r="1579" spans="1:6" x14ac:dyDescent="0.3">
      <c r="A1579" t="s">
        <v>1377</v>
      </c>
      <c r="B1579" t="s">
        <v>1367</v>
      </c>
      <c r="C1579" t="s">
        <v>1280</v>
      </c>
      <c r="D1579">
        <v>100</v>
      </c>
      <c r="E1579">
        <v>416363.91531082161</v>
      </c>
      <c r="F1579"/>
    </row>
    <row r="1580" spans="1:6" x14ac:dyDescent="0.3">
      <c r="A1580" t="s">
        <v>1377</v>
      </c>
      <c r="B1580" t="s">
        <v>1420</v>
      </c>
      <c r="C1580" t="s">
        <v>1280</v>
      </c>
      <c r="D1580">
        <v>100</v>
      </c>
      <c r="E1580">
        <v>257591.33563448035</v>
      </c>
      <c r="F1580"/>
    </row>
    <row r="1581" spans="1:6" x14ac:dyDescent="0.3">
      <c r="A1581" t="s">
        <v>1377</v>
      </c>
      <c r="B1581" t="s">
        <v>1352</v>
      </c>
      <c r="C1581" t="s">
        <v>1280</v>
      </c>
      <c r="D1581">
        <v>100</v>
      </c>
      <c r="E1581">
        <v>257499.61999999962</v>
      </c>
      <c r="F1581"/>
    </row>
    <row r="1582" spans="1:6" x14ac:dyDescent="0.3">
      <c r="A1582" t="s">
        <v>1377</v>
      </c>
      <c r="B1582" t="s">
        <v>1369</v>
      </c>
      <c r="C1582" t="s">
        <v>1280</v>
      </c>
      <c r="D1582">
        <v>100</v>
      </c>
      <c r="E1582">
        <v>253092.32605928287</v>
      </c>
      <c r="F1582"/>
    </row>
    <row r="1583" spans="1:6" x14ac:dyDescent="0.3">
      <c r="A1583" t="s">
        <v>1377</v>
      </c>
      <c r="B1583" t="s">
        <v>1426</v>
      </c>
      <c r="C1583" t="s">
        <v>1280</v>
      </c>
      <c r="D1583">
        <v>100</v>
      </c>
      <c r="E1583">
        <v>252997.64201349748</v>
      </c>
      <c r="F1583"/>
    </row>
    <row r="1584" spans="1:6" x14ac:dyDescent="0.3">
      <c r="A1584" t="s">
        <v>1377</v>
      </c>
      <c r="B1584" t="s">
        <v>1386</v>
      </c>
      <c r="C1584" t="s">
        <v>1280</v>
      </c>
      <c r="D1584">
        <v>100</v>
      </c>
      <c r="E1584">
        <v>250000.80000000045</v>
      </c>
      <c r="F1584"/>
    </row>
    <row r="1585" spans="1:6" x14ac:dyDescent="0.3">
      <c r="A1585" t="s">
        <v>1377</v>
      </c>
      <c r="B1585" t="s">
        <v>1429</v>
      </c>
      <c r="C1585" t="s">
        <v>1280</v>
      </c>
      <c r="D1585">
        <v>100</v>
      </c>
      <c r="E1585">
        <v>251560.74092165352</v>
      </c>
      <c r="F1585"/>
    </row>
    <row r="1586" spans="1:6" x14ac:dyDescent="0.3">
      <c r="A1586" t="s">
        <v>1377</v>
      </c>
      <c r="B1586" t="s">
        <v>1432</v>
      </c>
      <c r="C1586" t="s">
        <v>1280</v>
      </c>
      <c r="D1586">
        <v>100</v>
      </c>
      <c r="E1586">
        <v>252247.77311062507</v>
      </c>
      <c r="F1586"/>
    </row>
    <row r="1587" spans="1:6" x14ac:dyDescent="0.3">
      <c r="A1587" t="s">
        <v>1377</v>
      </c>
      <c r="B1587" t="s">
        <v>1371</v>
      </c>
      <c r="C1587" t="s">
        <v>1280</v>
      </c>
      <c r="D1587">
        <v>100</v>
      </c>
      <c r="E1587">
        <v>250000.155</v>
      </c>
      <c r="F1587"/>
    </row>
    <row r="1588" spans="1:6" x14ac:dyDescent="0.3">
      <c r="A1588" t="s">
        <v>1377</v>
      </c>
      <c r="B1588" t="s">
        <v>1434</v>
      </c>
      <c r="C1588" t="s">
        <v>1280</v>
      </c>
      <c r="D1588">
        <v>100</v>
      </c>
      <c r="E1588">
        <v>411359.48408376542</v>
      </c>
      <c r="F1588"/>
    </row>
    <row r="1589" spans="1:6" x14ac:dyDescent="0.3">
      <c r="A1589" t="s">
        <v>1377</v>
      </c>
      <c r="B1589" t="s">
        <v>1372</v>
      </c>
      <c r="C1589" t="s">
        <v>1280</v>
      </c>
      <c r="D1589">
        <v>100</v>
      </c>
      <c r="E1589">
        <v>252621.43124994219</v>
      </c>
      <c r="F1589"/>
    </row>
    <row r="1590" spans="1:6" x14ac:dyDescent="0.3">
      <c r="A1590" t="s">
        <v>1377</v>
      </c>
      <c r="B1590" t="s">
        <v>1340</v>
      </c>
      <c r="C1590" t="s">
        <v>1280</v>
      </c>
      <c r="D1590">
        <v>100</v>
      </c>
      <c r="E1590">
        <v>259913.41431550984</v>
      </c>
      <c r="F1590"/>
    </row>
    <row r="1591" spans="1:6" x14ac:dyDescent="0.3">
      <c r="A1591" t="s">
        <v>1377</v>
      </c>
      <c r="B1591" t="s">
        <v>1375</v>
      </c>
      <c r="C1591" t="s">
        <v>1280</v>
      </c>
      <c r="D1591">
        <v>100</v>
      </c>
      <c r="E1591">
        <v>252499.75</v>
      </c>
      <c r="F1591"/>
    </row>
    <row r="1592" spans="1:6" x14ac:dyDescent="0.3">
      <c r="A1592" t="s">
        <v>1377</v>
      </c>
      <c r="B1592" t="s">
        <v>1343</v>
      </c>
      <c r="C1592" t="s">
        <v>1280</v>
      </c>
      <c r="D1592">
        <v>100</v>
      </c>
      <c r="E1592">
        <v>249999.88500000001</v>
      </c>
      <c r="F1592"/>
    </row>
    <row r="1593" spans="1:6" x14ac:dyDescent="0.3">
      <c r="A1593" t="s">
        <v>1377</v>
      </c>
      <c r="B1593" t="s">
        <v>1436</v>
      </c>
      <c r="C1593" t="s">
        <v>1280</v>
      </c>
      <c r="D1593">
        <v>100</v>
      </c>
      <c r="E1593">
        <v>499999.50137777632</v>
      </c>
      <c r="F1593"/>
    </row>
    <row r="1594" spans="1:6" x14ac:dyDescent="0.3">
      <c r="A1594" t="s">
        <v>1377</v>
      </c>
      <c r="B1594" t="s">
        <v>1376</v>
      </c>
      <c r="C1594" t="s">
        <v>1280</v>
      </c>
      <c r="D1594">
        <v>100</v>
      </c>
      <c r="E1594">
        <v>236148.42395008</v>
      </c>
      <c r="F1594"/>
    </row>
    <row r="1595" spans="1:6" x14ac:dyDescent="0.3">
      <c r="A1595" t="s">
        <v>1377</v>
      </c>
      <c r="B1595" t="s">
        <v>1355</v>
      </c>
      <c r="C1595" t="s">
        <v>1280</v>
      </c>
      <c r="D1595">
        <v>100</v>
      </c>
      <c r="E1595">
        <v>293745.89228383696</v>
      </c>
      <c r="F1595"/>
    </row>
    <row r="1596" spans="1:6" x14ac:dyDescent="0.3">
      <c r="A1596" t="s">
        <v>1377</v>
      </c>
      <c r="B1596" t="s">
        <v>1437</v>
      </c>
      <c r="C1596" t="s">
        <v>1280</v>
      </c>
      <c r="D1596">
        <v>100</v>
      </c>
      <c r="E1596">
        <v>250904.65592846816</v>
      </c>
      <c r="F1596"/>
    </row>
    <row r="1597" spans="1:6" x14ac:dyDescent="0.3">
      <c r="A1597" t="s">
        <v>1377</v>
      </c>
      <c r="B1597" t="s">
        <v>1440</v>
      </c>
      <c r="C1597" t="s">
        <v>1280</v>
      </c>
      <c r="D1597">
        <v>100</v>
      </c>
      <c r="E1597">
        <v>251560.74092165355</v>
      </c>
      <c r="F1597"/>
    </row>
    <row r="1598" spans="1:6" x14ac:dyDescent="0.3">
      <c r="A1598" t="s">
        <v>1377</v>
      </c>
      <c r="B1598" t="s">
        <v>1442</v>
      </c>
      <c r="C1598" t="s">
        <v>1280</v>
      </c>
      <c r="D1598">
        <v>100</v>
      </c>
      <c r="E1598">
        <v>251561.24092165352</v>
      </c>
      <c r="F1598"/>
    </row>
    <row r="1599" spans="1:6" x14ac:dyDescent="0.3">
      <c r="A1599" t="s">
        <v>1377</v>
      </c>
      <c r="B1599" t="s">
        <v>1395</v>
      </c>
      <c r="C1599" t="s">
        <v>1280</v>
      </c>
      <c r="D1599">
        <v>100</v>
      </c>
      <c r="E1599">
        <v>251560.49092165355</v>
      </c>
      <c r="F1599"/>
    </row>
    <row r="1600" spans="1:6" x14ac:dyDescent="0.3">
      <c r="A1600" t="s">
        <v>1377</v>
      </c>
      <c r="B1600" t="s">
        <v>1389</v>
      </c>
      <c r="C1600" t="s">
        <v>1280</v>
      </c>
      <c r="D1600">
        <v>100</v>
      </c>
      <c r="E1600">
        <v>318755.88130684081</v>
      </c>
      <c r="F1600"/>
    </row>
    <row r="1601" spans="1:6" x14ac:dyDescent="0.3">
      <c r="A1601" t="s">
        <v>1377</v>
      </c>
      <c r="B1601" t="s">
        <v>1377</v>
      </c>
      <c r="C1601" t="s">
        <v>1280</v>
      </c>
      <c r="D1601">
        <v>100</v>
      </c>
      <c r="E1601">
        <v>403937.29389539955</v>
      </c>
      <c r="F1601"/>
    </row>
    <row r="1602" spans="1:6" x14ac:dyDescent="0.3">
      <c r="A1602" t="s">
        <v>1377</v>
      </c>
      <c r="B1602" t="s">
        <v>1392</v>
      </c>
      <c r="C1602" t="s">
        <v>1280</v>
      </c>
      <c r="D1602">
        <v>100</v>
      </c>
      <c r="E1602">
        <v>547276.37349180353</v>
      </c>
      <c r="F1602"/>
    </row>
    <row r="1603" spans="1:6" x14ac:dyDescent="0.3">
      <c r="A1603" t="s">
        <v>1377</v>
      </c>
      <c r="B1603" t="s">
        <v>1392</v>
      </c>
      <c r="C1603" t="s">
        <v>1280</v>
      </c>
      <c r="D1603">
        <v>100</v>
      </c>
      <c r="E1603">
        <v>547276.37349180353</v>
      </c>
      <c r="F1603"/>
    </row>
    <row r="1604" spans="1:6" x14ac:dyDescent="0.3">
      <c r="A1604" t="s">
        <v>1377</v>
      </c>
      <c r="B1604" t="s">
        <v>1345</v>
      </c>
      <c r="C1604" t="s">
        <v>1280</v>
      </c>
      <c r="D1604">
        <v>100</v>
      </c>
      <c r="E1604">
        <v>248949.00644259612</v>
      </c>
      <c r="F1604"/>
    </row>
    <row r="1605" spans="1:6" x14ac:dyDescent="0.3">
      <c r="A1605" t="s">
        <v>1377</v>
      </c>
      <c r="B1605" t="s">
        <v>1382</v>
      </c>
      <c r="C1605" t="s">
        <v>1280</v>
      </c>
      <c r="D1605">
        <v>100</v>
      </c>
      <c r="E1605">
        <v>259350.21100478005</v>
      </c>
      <c r="F1605"/>
    </row>
    <row r="1606" spans="1:6" x14ac:dyDescent="0.3">
      <c r="A1606" t="s">
        <v>1377</v>
      </c>
      <c r="B1606" t="s">
        <v>1384</v>
      </c>
      <c r="C1606" t="s">
        <v>1280</v>
      </c>
      <c r="D1606">
        <v>100</v>
      </c>
      <c r="E1606">
        <v>282189.51392562455</v>
      </c>
      <c r="F1606"/>
    </row>
    <row r="1607" spans="1:6" x14ac:dyDescent="0.3">
      <c r="A1607" t="s">
        <v>1377</v>
      </c>
      <c r="B1607" t="s">
        <v>1360</v>
      </c>
      <c r="C1607" t="s">
        <v>1280</v>
      </c>
      <c r="D1607">
        <v>100</v>
      </c>
      <c r="E1607">
        <v>252499.99</v>
      </c>
      <c r="F1607"/>
    </row>
    <row r="1608" spans="1:6" x14ac:dyDescent="0.3">
      <c r="A1608" t="s">
        <v>1377</v>
      </c>
      <c r="B1608" t="s">
        <v>1446</v>
      </c>
      <c r="C1608" t="s">
        <v>1280</v>
      </c>
      <c r="D1608">
        <v>100</v>
      </c>
      <c r="E1608">
        <v>254814.35983831811</v>
      </c>
      <c r="F1608"/>
    </row>
    <row r="1609" spans="1:6" x14ac:dyDescent="0.3">
      <c r="A1609" t="s">
        <v>1377</v>
      </c>
      <c r="B1609" t="s">
        <v>1363</v>
      </c>
      <c r="C1609" t="s">
        <v>1280</v>
      </c>
      <c r="D1609">
        <v>100</v>
      </c>
      <c r="E1609">
        <v>313160.35341397941</v>
      </c>
      <c r="F1609"/>
    </row>
    <row r="1610" spans="1:6" x14ac:dyDescent="0.3">
      <c r="A1610" t="s">
        <v>1377</v>
      </c>
      <c r="B1610" t="s">
        <v>1550</v>
      </c>
      <c r="C1610" t="s">
        <v>1280</v>
      </c>
      <c r="D1610">
        <v>100</v>
      </c>
      <c r="E1610">
        <v>271665.35348530021</v>
      </c>
      <c r="F1610"/>
    </row>
    <row r="1611" spans="1:6" x14ac:dyDescent="0.3">
      <c r="A1611" t="s">
        <v>1377</v>
      </c>
      <c r="B1611" t="s">
        <v>1553</v>
      </c>
      <c r="C1611" t="s">
        <v>1280</v>
      </c>
      <c r="D1611">
        <v>100</v>
      </c>
      <c r="E1611">
        <v>265196.88130476011</v>
      </c>
      <c r="F1611"/>
    </row>
    <row r="1612" spans="1:6" x14ac:dyDescent="0.3">
      <c r="A1612" t="s">
        <v>1392</v>
      </c>
      <c r="C1612" t="s">
        <v>1280</v>
      </c>
      <c r="D1612">
        <v>100</v>
      </c>
      <c r="E1612">
        <v>500000.00207500102</v>
      </c>
      <c r="F1612"/>
    </row>
    <row r="1613" spans="1:6" x14ac:dyDescent="0.3">
      <c r="A1613" t="s">
        <v>1392</v>
      </c>
      <c r="B1613" t="s">
        <v>1398</v>
      </c>
      <c r="C1613" t="s">
        <v>1280</v>
      </c>
      <c r="D1613">
        <v>100</v>
      </c>
      <c r="E1613">
        <v>536933.03869711224</v>
      </c>
      <c r="F1613"/>
    </row>
    <row r="1614" spans="1:6" x14ac:dyDescent="0.3">
      <c r="A1614" t="s">
        <v>1392</v>
      </c>
      <c r="B1614" t="s">
        <v>1326</v>
      </c>
      <c r="C1614" t="s">
        <v>1280</v>
      </c>
      <c r="D1614">
        <v>100</v>
      </c>
      <c r="E1614">
        <v>613248.24079034117</v>
      </c>
      <c r="F1614"/>
    </row>
    <row r="1615" spans="1:6" x14ac:dyDescent="0.3">
      <c r="A1615" t="s">
        <v>1392</v>
      </c>
      <c r="B1615" t="s">
        <v>1536</v>
      </c>
      <c r="C1615" t="s">
        <v>1280</v>
      </c>
      <c r="D1615">
        <v>100</v>
      </c>
      <c r="E1615">
        <v>740829.41214809834</v>
      </c>
      <c r="F1615"/>
    </row>
    <row r="1616" spans="1:6" x14ac:dyDescent="0.3">
      <c r="A1616" t="s">
        <v>1392</v>
      </c>
      <c r="B1616" t="s">
        <v>1537</v>
      </c>
      <c r="C1616" t="s">
        <v>1280</v>
      </c>
      <c r="D1616">
        <v>100</v>
      </c>
      <c r="E1616">
        <v>584029.12670895446</v>
      </c>
      <c r="F1616"/>
    </row>
    <row r="1617" spans="1:6" x14ac:dyDescent="0.3">
      <c r="A1617" t="s">
        <v>1392</v>
      </c>
      <c r="B1617" t="s">
        <v>1331</v>
      </c>
      <c r="C1617" t="s">
        <v>1280</v>
      </c>
      <c r="D1617">
        <v>100</v>
      </c>
      <c r="E1617">
        <v>548902.87934128079</v>
      </c>
      <c r="F1617"/>
    </row>
    <row r="1618" spans="1:6" x14ac:dyDescent="0.3">
      <c r="A1618" t="s">
        <v>1392</v>
      </c>
      <c r="B1618" t="s">
        <v>1403</v>
      </c>
      <c r="C1618" t="s">
        <v>1280</v>
      </c>
      <c r="D1618">
        <v>100</v>
      </c>
      <c r="E1618">
        <v>1038432.8061259896</v>
      </c>
      <c r="F1618"/>
    </row>
    <row r="1619" spans="1:6" x14ac:dyDescent="0.3">
      <c r="A1619" t="s">
        <v>1392</v>
      </c>
      <c r="B1619" t="s">
        <v>1335</v>
      </c>
      <c r="C1619" t="s">
        <v>1280</v>
      </c>
      <c r="D1619">
        <v>100</v>
      </c>
      <c r="E1619">
        <v>673454.18210022908</v>
      </c>
      <c r="F1619"/>
    </row>
    <row r="1620" spans="1:6" x14ac:dyDescent="0.3">
      <c r="A1620" t="s">
        <v>1392</v>
      </c>
      <c r="B1620" t="s">
        <v>1405</v>
      </c>
      <c r="C1620" t="s">
        <v>1280</v>
      </c>
      <c r="D1620">
        <v>100</v>
      </c>
      <c r="E1620">
        <v>569553.51924957975</v>
      </c>
      <c r="F1620"/>
    </row>
    <row r="1621" spans="1:6" x14ac:dyDescent="0.3">
      <c r="A1621" t="s">
        <v>1392</v>
      </c>
      <c r="B1621" t="s">
        <v>1337</v>
      </c>
      <c r="C1621" t="s">
        <v>1280</v>
      </c>
      <c r="D1621">
        <v>100</v>
      </c>
      <c r="E1621">
        <v>554443.34011062817</v>
      </c>
      <c r="F1621"/>
    </row>
    <row r="1622" spans="1:6" x14ac:dyDescent="0.3">
      <c r="A1622" t="s">
        <v>1392</v>
      </c>
      <c r="B1622" t="s">
        <v>1407</v>
      </c>
      <c r="C1622" t="s">
        <v>1280</v>
      </c>
      <c r="D1622">
        <v>100</v>
      </c>
      <c r="E1622">
        <v>547276.67349180346</v>
      </c>
      <c r="F1622"/>
    </row>
    <row r="1623" spans="1:6" x14ac:dyDescent="0.3">
      <c r="A1623" t="s">
        <v>1392</v>
      </c>
      <c r="B1623" t="s">
        <v>1410</v>
      </c>
      <c r="C1623" t="s">
        <v>1280</v>
      </c>
      <c r="D1623">
        <v>100</v>
      </c>
      <c r="E1623">
        <v>549003.00177131733</v>
      </c>
      <c r="F1623"/>
    </row>
    <row r="1624" spans="1:6" x14ac:dyDescent="0.3">
      <c r="A1624" t="s">
        <v>1392</v>
      </c>
      <c r="B1624" t="s">
        <v>1414</v>
      </c>
      <c r="C1624" t="s">
        <v>1280</v>
      </c>
      <c r="D1624">
        <v>100</v>
      </c>
      <c r="E1624">
        <v>558560.74473446037</v>
      </c>
      <c r="F1624"/>
    </row>
    <row r="1625" spans="1:6" x14ac:dyDescent="0.3">
      <c r="A1625" t="s">
        <v>1392</v>
      </c>
      <c r="B1625" t="s">
        <v>1367</v>
      </c>
      <c r="C1625" t="s">
        <v>1280</v>
      </c>
      <c r="D1625">
        <v>100</v>
      </c>
      <c r="E1625">
        <v>573032.59658032202</v>
      </c>
      <c r="F1625"/>
    </row>
    <row r="1626" spans="1:6" x14ac:dyDescent="0.3">
      <c r="A1626" t="s">
        <v>1392</v>
      </c>
      <c r="B1626" t="s">
        <v>1420</v>
      </c>
      <c r="C1626" t="s">
        <v>1280</v>
      </c>
      <c r="D1626">
        <v>100</v>
      </c>
      <c r="E1626">
        <v>517961.55013555259</v>
      </c>
      <c r="F1626"/>
    </row>
    <row r="1627" spans="1:6" x14ac:dyDescent="0.3">
      <c r="A1627" t="s">
        <v>1392</v>
      </c>
      <c r="B1627" t="s">
        <v>1352</v>
      </c>
      <c r="C1627" t="s">
        <v>1280</v>
      </c>
      <c r="D1627">
        <v>100</v>
      </c>
      <c r="E1627">
        <v>655505.00156768004</v>
      </c>
      <c r="F1627"/>
    </row>
    <row r="1628" spans="1:6" x14ac:dyDescent="0.3">
      <c r="A1628" t="s">
        <v>1392</v>
      </c>
      <c r="B1628" t="s">
        <v>1369</v>
      </c>
      <c r="C1628" t="s">
        <v>1280</v>
      </c>
      <c r="D1628">
        <v>100</v>
      </c>
      <c r="E1628">
        <v>534888.59128101729</v>
      </c>
      <c r="F1628"/>
    </row>
    <row r="1629" spans="1:6" x14ac:dyDescent="0.3">
      <c r="A1629" t="s">
        <v>1392</v>
      </c>
      <c r="B1629" t="s">
        <v>1426</v>
      </c>
      <c r="C1629" t="s">
        <v>1280</v>
      </c>
      <c r="D1629">
        <v>100</v>
      </c>
      <c r="E1629">
        <v>521535.52508231776</v>
      </c>
      <c r="F1629"/>
    </row>
    <row r="1630" spans="1:6" x14ac:dyDescent="0.3">
      <c r="A1630" t="s">
        <v>1392</v>
      </c>
      <c r="B1630" t="s">
        <v>1386</v>
      </c>
      <c r="C1630" t="s">
        <v>1280</v>
      </c>
      <c r="D1630">
        <v>100</v>
      </c>
      <c r="E1630">
        <v>529767.69192971045</v>
      </c>
      <c r="F1630"/>
    </row>
    <row r="1631" spans="1:6" x14ac:dyDescent="0.3">
      <c r="A1631" t="s">
        <v>1392</v>
      </c>
      <c r="B1631" t="s">
        <v>1429</v>
      </c>
      <c r="C1631" t="s">
        <v>1280</v>
      </c>
      <c r="D1631">
        <v>100</v>
      </c>
      <c r="E1631">
        <v>531890.17057185073</v>
      </c>
      <c r="F1631"/>
    </row>
    <row r="1632" spans="1:6" x14ac:dyDescent="0.3">
      <c r="A1632" t="s">
        <v>1392</v>
      </c>
      <c r="B1632" t="s">
        <v>1432</v>
      </c>
      <c r="C1632" t="s">
        <v>1280</v>
      </c>
      <c r="D1632">
        <v>100</v>
      </c>
      <c r="E1632">
        <v>505000.01207500102</v>
      </c>
      <c r="F1632"/>
    </row>
    <row r="1633" spans="1:6" x14ac:dyDescent="0.3">
      <c r="A1633" t="s">
        <v>1392</v>
      </c>
      <c r="B1633" t="s">
        <v>1371</v>
      </c>
      <c r="C1633" t="s">
        <v>1280</v>
      </c>
      <c r="D1633">
        <v>100</v>
      </c>
      <c r="E1633">
        <v>505000.01207500102</v>
      </c>
      <c r="F1633"/>
    </row>
    <row r="1634" spans="1:6" x14ac:dyDescent="0.3">
      <c r="A1634" t="s">
        <v>1392</v>
      </c>
      <c r="B1634" t="s">
        <v>1434</v>
      </c>
      <c r="C1634" t="s">
        <v>1280</v>
      </c>
      <c r="D1634">
        <v>100</v>
      </c>
      <c r="E1634">
        <v>568956.90011520742</v>
      </c>
      <c r="F1634"/>
    </row>
    <row r="1635" spans="1:6" x14ac:dyDescent="0.3">
      <c r="A1635" t="s">
        <v>1392</v>
      </c>
      <c r="B1635" t="s">
        <v>1372</v>
      </c>
      <c r="C1635" t="s">
        <v>1280</v>
      </c>
      <c r="D1635">
        <v>100</v>
      </c>
      <c r="E1635">
        <v>504999.99407500104</v>
      </c>
      <c r="F1635"/>
    </row>
    <row r="1636" spans="1:6" x14ac:dyDescent="0.3">
      <c r="A1636" t="s">
        <v>1392</v>
      </c>
      <c r="B1636" t="s">
        <v>1340</v>
      </c>
      <c r="C1636" t="s">
        <v>1280</v>
      </c>
      <c r="D1636">
        <v>100</v>
      </c>
      <c r="E1636">
        <v>666039.1831997612</v>
      </c>
      <c r="F1636"/>
    </row>
    <row r="1637" spans="1:6" x14ac:dyDescent="0.3">
      <c r="A1637" t="s">
        <v>1392</v>
      </c>
      <c r="B1637" t="s">
        <v>1375</v>
      </c>
      <c r="C1637" t="s">
        <v>1280</v>
      </c>
      <c r="D1637">
        <v>100</v>
      </c>
      <c r="E1637">
        <v>500000.00207500102</v>
      </c>
      <c r="F1637"/>
    </row>
    <row r="1638" spans="1:6" x14ac:dyDescent="0.3">
      <c r="A1638" t="s">
        <v>1392</v>
      </c>
      <c r="B1638" t="s">
        <v>1343</v>
      </c>
      <c r="C1638" t="s">
        <v>1280</v>
      </c>
      <c r="D1638">
        <v>100</v>
      </c>
      <c r="E1638">
        <v>629895.7054725982</v>
      </c>
      <c r="F1638"/>
    </row>
    <row r="1639" spans="1:6" x14ac:dyDescent="0.3">
      <c r="A1639" t="s">
        <v>1392</v>
      </c>
      <c r="B1639" t="s">
        <v>1436</v>
      </c>
      <c r="C1639" t="s">
        <v>1280</v>
      </c>
      <c r="D1639">
        <v>100</v>
      </c>
      <c r="E1639">
        <v>575076.86522658658</v>
      </c>
      <c r="F1639"/>
    </row>
    <row r="1640" spans="1:6" x14ac:dyDescent="0.3">
      <c r="A1640" t="s">
        <v>1392</v>
      </c>
      <c r="B1640" t="s">
        <v>1376</v>
      </c>
      <c r="C1640" t="s">
        <v>1280</v>
      </c>
      <c r="D1640">
        <v>100</v>
      </c>
      <c r="E1640">
        <v>518171.43206263433</v>
      </c>
      <c r="F1640"/>
    </row>
    <row r="1641" spans="1:6" x14ac:dyDescent="0.3">
      <c r="A1641" t="s">
        <v>1392</v>
      </c>
      <c r="B1641" t="s">
        <v>1355</v>
      </c>
      <c r="C1641" t="s">
        <v>1280</v>
      </c>
      <c r="D1641">
        <v>100</v>
      </c>
      <c r="E1641">
        <v>628378.62973629357</v>
      </c>
      <c r="F1641"/>
    </row>
    <row r="1642" spans="1:6" x14ac:dyDescent="0.3">
      <c r="A1642" t="s">
        <v>1392</v>
      </c>
      <c r="B1642" t="s">
        <v>1437</v>
      </c>
      <c r="C1642" t="s">
        <v>1280</v>
      </c>
      <c r="D1642">
        <v>100</v>
      </c>
      <c r="E1642">
        <v>534433.11734731228</v>
      </c>
      <c r="F1642"/>
    </row>
    <row r="1643" spans="1:6" x14ac:dyDescent="0.3">
      <c r="A1643" t="s">
        <v>1392</v>
      </c>
      <c r="B1643" t="s">
        <v>1440</v>
      </c>
      <c r="C1643" t="s">
        <v>1280</v>
      </c>
      <c r="D1643">
        <v>100</v>
      </c>
      <c r="E1643">
        <v>531009.73734361806</v>
      </c>
      <c r="F1643"/>
    </row>
    <row r="1644" spans="1:6" x14ac:dyDescent="0.3">
      <c r="A1644" t="s">
        <v>1392</v>
      </c>
      <c r="B1644" t="s">
        <v>1442</v>
      </c>
      <c r="C1644" t="s">
        <v>1280</v>
      </c>
      <c r="D1644">
        <v>100</v>
      </c>
      <c r="E1644">
        <v>536967.98855795374</v>
      </c>
      <c r="F1644"/>
    </row>
    <row r="1645" spans="1:6" x14ac:dyDescent="0.3">
      <c r="A1645" t="s">
        <v>1392</v>
      </c>
      <c r="B1645" t="s">
        <v>1395</v>
      </c>
      <c r="C1645" t="s">
        <v>1280</v>
      </c>
      <c r="D1645">
        <v>100</v>
      </c>
      <c r="E1645">
        <v>522681.89913439052</v>
      </c>
      <c r="F1645"/>
    </row>
    <row r="1646" spans="1:6" x14ac:dyDescent="0.3">
      <c r="A1646" t="s">
        <v>1392</v>
      </c>
      <c r="B1646" t="s">
        <v>1389</v>
      </c>
      <c r="C1646" t="s">
        <v>1280</v>
      </c>
      <c r="D1646">
        <v>100</v>
      </c>
      <c r="E1646">
        <v>523437.54895000107</v>
      </c>
      <c r="F1646"/>
    </row>
    <row r="1647" spans="1:6" x14ac:dyDescent="0.3">
      <c r="A1647" t="s">
        <v>1392</v>
      </c>
      <c r="B1647" t="s">
        <v>1377</v>
      </c>
      <c r="C1647" t="s">
        <v>1280</v>
      </c>
      <c r="D1647">
        <v>100</v>
      </c>
      <c r="E1647">
        <v>547276.37349180353</v>
      </c>
      <c r="F1647"/>
    </row>
    <row r="1648" spans="1:6" x14ac:dyDescent="0.3">
      <c r="A1648" t="s">
        <v>1392</v>
      </c>
      <c r="B1648" t="s">
        <v>1392</v>
      </c>
      <c r="C1648" t="s">
        <v>1280</v>
      </c>
      <c r="D1648">
        <v>100</v>
      </c>
      <c r="E1648">
        <v>1000000.004150002</v>
      </c>
      <c r="F1648"/>
    </row>
    <row r="1649" spans="1:6" x14ac:dyDescent="0.3">
      <c r="A1649" t="s">
        <v>1392</v>
      </c>
      <c r="B1649" t="s">
        <v>1392</v>
      </c>
      <c r="C1649" t="s">
        <v>1280</v>
      </c>
      <c r="D1649">
        <v>100</v>
      </c>
      <c r="E1649">
        <v>1000000.004150002</v>
      </c>
      <c r="F1649"/>
    </row>
    <row r="1650" spans="1:6" x14ac:dyDescent="0.3">
      <c r="A1650" t="s">
        <v>1392</v>
      </c>
      <c r="B1650" t="s">
        <v>1345</v>
      </c>
      <c r="C1650" t="s">
        <v>1280</v>
      </c>
      <c r="D1650">
        <v>100</v>
      </c>
      <c r="E1650">
        <v>534442.23599646287</v>
      </c>
      <c r="F1650"/>
    </row>
    <row r="1651" spans="1:6" x14ac:dyDescent="0.3">
      <c r="A1651" t="s">
        <v>1392</v>
      </c>
      <c r="B1651" t="s">
        <v>1382</v>
      </c>
      <c r="C1651" t="s">
        <v>1280</v>
      </c>
      <c r="D1651">
        <v>100</v>
      </c>
      <c r="E1651">
        <v>553159.82307275268</v>
      </c>
      <c r="F1651"/>
    </row>
    <row r="1652" spans="1:6" x14ac:dyDescent="0.3">
      <c r="A1652" t="s">
        <v>1392</v>
      </c>
      <c r="B1652" t="s">
        <v>1384</v>
      </c>
      <c r="C1652" t="s">
        <v>1280</v>
      </c>
      <c r="D1652">
        <v>100</v>
      </c>
      <c r="E1652">
        <v>551581.77768860059</v>
      </c>
      <c r="F1652"/>
    </row>
    <row r="1653" spans="1:6" x14ac:dyDescent="0.3">
      <c r="A1653" t="s">
        <v>1392</v>
      </c>
      <c r="B1653" t="s">
        <v>1360</v>
      </c>
      <c r="C1653" t="s">
        <v>1280</v>
      </c>
      <c r="D1653">
        <v>100</v>
      </c>
      <c r="E1653">
        <v>554804.9449347147</v>
      </c>
      <c r="F1653"/>
    </row>
    <row r="1654" spans="1:6" x14ac:dyDescent="0.3">
      <c r="A1654" t="s">
        <v>1392</v>
      </c>
      <c r="B1654" t="s">
        <v>1446</v>
      </c>
      <c r="C1654" t="s">
        <v>1280</v>
      </c>
      <c r="D1654">
        <v>100</v>
      </c>
      <c r="E1654">
        <v>556671.10847777757</v>
      </c>
      <c r="F1654"/>
    </row>
    <row r="1655" spans="1:6" x14ac:dyDescent="0.3">
      <c r="A1655" t="s">
        <v>1392</v>
      </c>
      <c r="B1655" t="s">
        <v>1363</v>
      </c>
      <c r="C1655" t="s">
        <v>1280</v>
      </c>
      <c r="D1655">
        <v>100</v>
      </c>
      <c r="E1655">
        <v>682855.67560604413</v>
      </c>
      <c r="F1655"/>
    </row>
    <row r="1656" spans="1:6" x14ac:dyDescent="0.3">
      <c r="A1656" t="s">
        <v>1392</v>
      </c>
      <c r="B1656" t="s">
        <v>1550</v>
      </c>
      <c r="C1656" t="s">
        <v>1280</v>
      </c>
      <c r="D1656">
        <v>100</v>
      </c>
      <c r="E1656">
        <v>735766.62706766743</v>
      </c>
      <c r="F1656"/>
    </row>
    <row r="1657" spans="1:6" x14ac:dyDescent="0.3">
      <c r="A1657" t="s">
        <v>1392</v>
      </c>
      <c r="B1657" t="s">
        <v>1553</v>
      </c>
      <c r="C1657" t="s">
        <v>1280</v>
      </c>
      <c r="D1657">
        <v>100</v>
      </c>
      <c r="E1657">
        <v>733438.09956529457</v>
      </c>
      <c r="F1657"/>
    </row>
    <row r="1658" spans="1:6" x14ac:dyDescent="0.3">
      <c r="A1658" t="s">
        <v>1392</v>
      </c>
      <c r="C1658" t="s">
        <v>1280</v>
      </c>
      <c r="D1658">
        <v>100</v>
      </c>
      <c r="E1658">
        <v>500000.00207500102</v>
      </c>
      <c r="F1658"/>
    </row>
    <row r="1659" spans="1:6" x14ac:dyDescent="0.3">
      <c r="A1659" t="s">
        <v>1392</v>
      </c>
      <c r="B1659" t="s">
        <v>1398</v>
      </c>
      <c r="C1659" t="s">
        <v>1280</v>
      </c>
      <c r="D1659">
        <v>100</v>
      </c>
      <c r="E1659">
        <v>536933.03869711224</v>
      </c>
      <c r="F1659"/>
    </row>
    <row r="1660" spans="1:6" x14ac:dyDescent="0.3">
      <c r="A1660" t="s">
        <v>1392</v>
      </c>
      <c r="B1660" t="s">
        <v>1326</v>
      </c>
      <c r="C1660" t="s">
        <v>1280</v>
      </c>
      <c r="D1660">
        <v>100</v>
      </c>
      <c r="E1660">
        <v>613248.24079034117</v>
      </c>
      <c r="F1660"/>
    </row>
    <row r="1661" spans="1:6" x14ac:dyDescent="0.3">
      <c r="A1661" t="s">
        <v>1392</v>
      </c>
      <c r="B1661" t="s">
        <v>1536</v>
      </c>
      <c r="C1661" t="s">
        <v>1280</v>
      </c>
      <c r="D1661">
        <v>100</v>
      </c>
      <c r="E1661">
        <v>740829.41214809834</v>
      </c>
      <c r="F1661"/>
    </row>
    <row r="1662" spans="1:6" x14ac:dyDescent="0.3">
      <c r="A1662" t="s">
        <v>1392</v>
      </c>
      <c r="B1662" t="s">
        <v>1537</v>
      </c>
      <c r="C1662" t="s">
        <v>1280</v>
      </c>
      <c r="D1662">
        <v>100</v>
      </c>
      <c r="E1662">
        <v>584029.12670895446</v>
      </c>
      <c r="F1662"/>
    </row>
    <row r="1663" spans="1:6" x14ac:dyDescent="0.3">
      <c r="A1663" t="s">
        <v>1392</v>
      </c>
      <c r="B1663" t="s">
        <v>1331</v>
      </c>
      <c r="C1663" t="s">
        <v>1280</v>
      </c>
      <c r="D1663">
        <v>100</v>
      </c>
      <c r="E1663">
        <v>548902.87934128079</v>
      </c>
      <c r="F1663"/>
    </row>
    <row r="1664" spans="1:6" x14ac:dyDescent="0.3">
      <c r="A1664" t="s">
        <v>1392</v>
      </c>
      <c r="B1664" t="s">
        <v>1403</v>
      </c>
      <c r="C1664" t="s">
        <v>1280</v>
      </c>
      <c r="D1664">
        <v>100</v>
      </c>
      <c r="E1664">
        <v>1038432.8061259896</v>
      </c>
      <c r="F1664"/>
    </row>
    <row r="1665" spans="1:6" x14ac:dyDescent="0.3">
      <c r="A1665" t="s">
        <v>1392</v>
      </c>
      <c r="B1665" t="s">
        <v>1335</v>
      </c>
      <c r="C1665" t="s">
        <v>1280</v>
      </c>
      <c r="D1665">
        <v>100</v>
      </c>
      <c r="E1665">
        <v>673454.18210022908</v>
      </c>
      <c r="F1665"/>
    </row>
    <row r="1666" spans="1:6" x14ac:dyDescent="0.3">
      <c r="A1666" t="s">
        <v>1392</v>
      </c>
      <c r="B1666" t="s">
        <v>1405</v>
      </c>
      <c r="C1666" t="s">
        <v>1280</v>
      </c>
      <c r="D1666">
        <v>100</v>
      </c>
      <c r="E1666">
        <v>569553.51924957975</v>
      </c>
      <c r="F1666"/>
    </row>
    <row r="1667" spans="1:6" x14ac:dyDescent="0.3">
      <c r="A1667" t="s">
        <v>1392</v>
      </c>
      <c r="B1667" t="s">
        <v>1337</v>
      </c>
      <c r="C1667" t="s">
        <v>1280</v>
      </c>
      <c r="D1667">
        <v>100</v>
      </c>
      <c r="E1667">
        <v>554443.34011062817</v>
      </c>
      <c r="F1667"/>
    </row>
    <row r="1668" spans="1:6" x14ac:dyDescent="0.3">
      <c r="A1668" t="s">
        <v>1392</v>
      </c>
      <c r="B1668" t="s">
        <v>1407</v>
      </c>
      <c r="C1668" t="s">
        <v>1280</v>
      </c>
      <c r="D1668">
        <v>100</v>
      </c>
      <c r="E1668">
        <v>547276.67349180346</v>
      </c>
      <c r="F1668"/>
    </row>
    <row r="1669" spans="1:6" x14ac:dyDescent="0.3">
      <c r="A1669" t="s">
        <v>1392</v>
      </c>
      <c r="B1669" t="s">
        <v>1410</v>
      </c>
      <c r="C1669" t="s">
        <v>1280</v>
      </c>
      <c r="D1669">
        <v>100</v>
      </c>
      <c r="E1669">
        <v>549003.00177131733</v>
      </c>
      <c r="F1669"/>
    </row>
    <row r="1670" spans="1:6" x14ac:dyDescent="0.3">
      <c r="A1670" t="s">
        <v>1392</v>
      </c>
      <c r="B1670" t="s">
        <v>1414</v>
      </c>
      <c r="C1670" t="s">
        <v>1280</v>
      </c>
      <c r="D1670">
        <v>100</v>
      </c>
      <c r="E1670">
        <v>558560.74473446037</v>
      </c>
      <c r="F1670"/>
    </row>
    <row r="1671" spans="1:6" x14ac:dyDescent="0.3">
      <c r="A1671" t="s">
        <v>1392</v>
      </c>
      <c r="B1671" t="s">
        <v>1367</v>
      </c>
      <c r="C1671" t="s">
        <v>1280</v>
      </c>
      <c r="D1671">
        <v>100</v>
      </c>
      <c r="E1671">
        <v>573032.59658032202</v>
      </c>
      <c r="F1671"/>
    </row>
    <row r="1672" spans="1:6" x14ac:dyDescent="0.3">
      <c r="A1672" t="s">
        <v>1392</v>
      </c>
      <c r="B1672" t="s">
        <v>1420</v>
      </c>
      <c r="C1672" t="s">
        <v>1280</v>
      </c>
      <c r="D1672">
        <v>100</v>
      </c>
      <c r="E1672">
        <v>517961.55013555259</v>
      </c>
      <c r="F1672"/>
    </row>
    <row r="1673" spans="1:6" x14ac:dyDescent="0.3">
      <c r="A1673" t="s">
        <v>1392</v>
      </c>
      <c r="B1673" t="s">
        <v>1352</v>
      </c>
      <c r="C1673" t="s">
        <v>1280</v>
      </c>
      <c r="D1673">
        <v>100</v>
      </c>
      <c r="E1673">
        <v>655505.00156768004</v>
      </c>
      <c r="F1673"/>
    </row>
    <row r="1674" spans="1:6" x14ac:dyDescent="0.3">
      <c r="A1674" t="s">
        <v>1392</v>
      </c>
      <c r="B1674" t="s">
        <v>1369</v>
      </c>
      <c r="C1674" t="s">
        <v>1280</v>
      </c>
      <c r="D1674">
        <v>100</v>
      </c>
      <c r="E1674">
        <v>534888.59128101729</v>
      </c>
      <c r="F1674"/>
    </row>
    <row r="1675" spans="1:6" x14ac:dyDescent="0.3">
      <c r="A1675" t="s">
        <v>1392</v>
      </c>
      <c r="B1675" t="s">
        <v>1426</v>
      </c>
      <c r="C1675" t="s">
        <v>1280</v>
      </c>
      <c r="D1675">
        <v>100</v>
      </c>
      <c r="E1675">
        <v>521535.52508231776</v>
      </c>
      <c r="F1675"/>
    </row>
    <row r="1676" spans="1:6" x14ac:dyDescent="0.3">
      <c r="A1676" t="s">
        <v>1392</v>
      </c>
      <c r="B1676" t="s">
        <v>1386</v>
      </c>
      <c r="C1676" t="s">
        <v>1280</v>
      </c>
      <c r="D1676">
        <v>100</v>
      </c>
      <c r="E1676">
        <v>529767.69192971045</v>
      </c>
      <c r="F1676"/>
    </row>
    <row r="1677" spans="1:6" x14ac:dyDescent="0.3">
      <c r="A1677" t="s">
        <v>1392</v>
      </c>
      <c r="B1677" t="s">
        <v>1429</v>
      </c>
      <c r="C1677" t="s">
        <v>1280</v>
      </c>
      <c r="D1677">
        <v>100</v>
      </c>
      <c r="E1677">
        <v>531890.17057185073</v>
      </c>
      <c r="F1677"/>
    </row>
    <row r="1678" spans="1:6" x14ac:dyDescent="0.3">
      <c r="A1678" t="s">
        <v>1392</v>
      </c>
      <c r="B1678" t="s">
        <v>1432</v>
      </c>
      <c r="C1678" t="s">
        <v>1280</v>
      </c>
      <c r="D1678">
        <v>100</v>
      </c>
      <c r="E1678">
        <v>505000.01207500102</v>
      </c>
      <c r="F1678"/>
    </row>
    <row r="1679" spans="1:6" x14ac:dyDescent="0.3">
      <c r="A1679" t="s">
        <v>1392</v>
      </c>
      <c r="B1679" t="s">
        <v>1371</v>
      </c>
      <c r="C1679" t="s">
        <v>1280</v>
      </c>
      <c r="D1679">
        <v>100</v>
      </c>
      <c r="E1679">
        <v>505000.01207500102</v>
      </c>
      <c r="F1679"/>
    </row>
    <row r="1680" spans="1:6" x14ac:dyDescent="0.3">
      <c r="A1680" t="s">
        <v>1392</v>
      </c>
      <c r="B1680" t="s">
        <v>1434</v>
      </c>
      <c r="C1680" t="s">
        <v>1280</v>
      </c>
      <c r="D1680">
        <v>100</v>
      </c>
      <c r="E1680">
        <v>568956.90011520742</v>
      </c>
      <c r="F1680"/>
    </row>
    <row r="1681" spans="1:6" x14ac:dyDescent="0.3">
      <c r="A1681" t="s">
        <v>1392</v>
      </c>
      <c r="B1681" t="s">
        <v>1372</v>
      </c>
      <c r="C1681" t="s">
        <v>1280</v>
      </c>
      <c r="D1681">
        <v>100</v>
      </c>
      <c r="E1681">
        <v>504999.99407500104</v>
      </c>
      <c r="F1681"/>
    </row>
    <row r="1682" spans="1:6" x14ac:dyDescent="0.3">
      <c r="A1682" t="s">
        <v>1392</v>
      </c>
      <c r="B1682" t="s">
        <v>1340</v>
      </c>
      <c r="C1682" t="s">
        <v>1280</v>
      </c>
      <c r="D1682">
        <v>100</v>
      </c>
      <c r="E1682">
        <v>666039.1831997612</v>
      </c>
      <c r="F1682"/>
    </row>
    <row r="1683" spans="1:6" x14ac:dyDescent="0.3">
      <c r="A1683" t="s">
        <v>1392</v>
      </c>
      <c r="B1683" t="s">
        <v>1375</v>
      </c>
      <c r="C1683" t="s">
        <v>1280</v>
      </c>
      <c r="D1683">
        <v>100</v>
      </c>
      <c r="E1683">
        <v>500000.00207500102</v>
      </c>
      <c r="F1683"/>
    </row>
    <row r="1684" spans="1:6" x14ac:dyDescent="0.3">
      <c r="A1684" t="s">
        <v>1392</v>
      </c>
      <c r="B1684" t="s">
        <v>1343</v>
      </c>
      <c r="C1684" t="s">
        <v>1280</v>
      </c>
      <c r="D1684">
        <v>100</v>
      </c>
      <c r="E1684">
        <v>629895.7054725982</v>
      </c>
      <c r="F1684"/>
    </row>
    <row r="1685" spans="1:6" x14ac:dyDescent="0.3">
      <c r="A1685" t="s">
        <v>1392</v>
      </c>
      <c r="B1685" t="s">
        <v>1436</v>
      </c>
      <c r="C1685" t="s">
        <v>1280</v>
      </c>
      <c r="D1685">
        <v>100</v>
      </c>
      <c r="E1685">
        <v>575076.86522658658</v>
      </c>
      <c r="F1685"/>
    </row>
    <row r="1686" spans="1:6" x14ac:dyDescent="0.3">
      <c r="A1686" t="s">
        <v>1392</v>
      </c>
      <c r="B1686" t="s">
        <v>1376</v>
      </c>
      <c r="C1686" t="s">
        <v>1280</v>
      </c>
      <c r="D1686">
        <v>100</v>
      </c>
      <c r="E1686">
        <v>518171.43206263433</v>
      </c>
      <c r="F1686"/>
    </row>
    <row r="1687" spans="1:6" x14ac:dyDescent="0.3">
      <c r="A1687" t="s">
        <v>1392</v>
      </c>
      <c r="B1687" t="s">
        <v>1355</v>
      </c>
      <c r="C1687" t="s">
        <v>1280</v>
      </c>
      <c r="D1687">
        <v>100</v>
      </c>
      <c r="E1687">
        <v>628378.62973629357</v>
      </c>
      <c r="F1687"/>
    </row>
    <row r="1688" spans="1:6" x14ac:dyDescent="0.3">
      <c r="A1688" t="s">
        <v>1392</v>
      </c>
      <c r="B1688" t="s">
        <v>1437</v>
      </c>
      <c r="C1688" t="s">
        <v>1280</v>
      </c>
      <c r="D1688">
        <v>100</v>
      </c>
      <c r="E1688">
        <v>534433.11734731228</v>
      </c>
      <c r="F1688"/>
    </row>
    <row r="1689" spans="1:6" x14ac:dyDescent="0.3">
      <c r="A1689" t="s">
        <v>1392</v>
      </c>
      <c r="B1689" t="s">
        <v>1440</v>
      </c>
      <c r="C1689" t="s">
        <v>1280</v>
      </c>
      <c r="D1689">
        <v>100</v>
      </c>
      <c r="E1689">
        <v>531009.73734361806</v>
      </c>
      <c r="F1689"/>
    </row>
    <row r="1690" spans="1:6" x14ac:dyDescent="0.3">
      <c r="A1690" t="s">
        <v>1392</v>
      </c>
      <c r="B1690" t="s">
        <v>1442</v>
      </c>
      <c r="C1690" t="s">
        <v>1280</v>
      </c>
      <c r="D1690">
        <v>100</v>
      </c>
      <c r="E1690">
        <v>536967.98855795374</v>
      </c>
      <c r="F1690"/>
    </row>
    <row r="1691" spans="1:6" x14ac:dyDescent="0.3">
      <c r="A1691" t="s">
        <v>1392</v>
      </c>
      <c r="B1691" t="s">
        <v>1395</v>
      </c>
      <c r="C1691" t="s">
        <v>1280</v>
      </c>
      <c r="D1691">
        <v>100</v>
      </c>
      <c r="E1691">
        <v>522681.89913439052</v>
      </c>
      <c r="F1691"/>
    </row>
    <row r="1692" spans="1:6" x14ac:dyDescent="0.3">
      <c r="A1692" t="s">
        <v>1392</v>
      </c>
      <c r="B1692" t="s">
        <v>1389</v>
      </c>
      <c r="C1692" t="s">
        <v>1280</v>
      </c>
      <c r="D1692">
        <v>100</v>
      </c>
      <c r="E1692">
        <v>523437.54895000107</v>
      </c>
      <c r="F1692"/>
    </row>
    <row r="1693" spans="1:6" x14ac:dyDescent="0.3">
      <c r="A1693" t="s">
        <v>1392</v>
      </c>
      <c r="B1693" t="s">
        <v>1377</v>
      </c>
      <c r="C1693" t="s">
        <v>1280</v>
      </c>
      <c r="D1693">
        <v>100</v>
      </c>
      <c r="E1693">
        <v>547276.37349180353</v>
      </c>
      <c r="F1693"/>
    </row>
    <row r="1694" spans="1:6" x14ac:dyDescent="0.3">
      <c r="A1694" t="s">
        <v>1392</v>
      </c>
      <c r="B1694" t="s">
        <v>1392</v>
      </c>
      <c r="C1694" t="s">
        <v>1280</v>
      </c>
      <c r="D1694">
        <v>100</v>
      </c>
      <c r="E1694">
        <v>1000000.004150002</v>
      </c>
      <c r="F1694"/>
    </row>
    <row r="1695" spans="1:6" x14ac:dyDescent="0.3">
      <c r="A1695" t="s">
        <v>1392</v>
      </c>
      <c r="B1695" t="s">
        <v>1392</v>
      </c>
      <c r="C1695" t="s">
        <v>1280</v>
      </c>
      <c r="D1695">
        <v>100</v>
      </c>
      <c r="E1695">
        <v>1000000.004150002</v>
      </c>
      <c r="F1695"/>
    </row>
    <row r="1696" spans="1:6" x14ac:dyDescent="0.3">
      <c r="A1696" t="s">
        <v>1392</v>
      </c>
      <c r="B1696" t="s">
        <v>1345</v>
      </c>
      <c r="C1696" t="s">
        <v>1280</v>
      </c>
      <c r="D1696">
        <v>100</v>
      </c>
      <c r="E1696">
        <v>534442.23599646287</v>
      </c>
      <c r="F1696"/>
    </row>
    <row r="1697" spans="1:6" x14ac:dyDescent="0.3">
      <c r="A1697" t="s">
        <v>1392</v>
      </c>
      <c r="B1697" t="s">
        <v>1382</v>
      </c>
      <c r="C1697" t="s">
        <v>1280</v>
      </c>
      <c r="D1697">
        <v>100</v>
      </c>
      <c r="E1697">
        <v>553159.82307275268</v>
      </c>
      <c r="F1697"/>
    </row>
    <row r="1698" spans="1:6" x14ac:dyDescent="0.3">
      <c r="A1698" t="s">
        <v>1392</v>
      </c>
      <c r="B1698" t="s">
        <v>1384</v>
      </c>
      <c r="C1698" t="s">
        <v>1280</v>
      </c>
      <c r="D1698">
        <v>100</v>
      </c>
      <c r="E1698">
        <v>551581.77768860059</v>
      </c>
      <c r="F1698"/>
    </row>
    <row r="1699" spans="1:6" x14ac:dyDescent="0.3">
      <c r="A1699" t="s">
        <v>1392</v>
      </c>
      <c r="B1699" t="s">
        <v>1360</v>
      </c>
      <c r="C1699" t="s">
        <v>1280</v>
      </c>
      <c r="D1699">
        <v>100</v>
      </c>
      <c r="E1699">
        <v>554804.9449347147</v>
      </c>
      <c r="F1699"/>
    </row>
    <row r="1700" spans="1:6" x14ac:dyDescent="0.3">
      <c r="A1700" t="s">
        <v>1392</v>
      </c>
      <c r="B1700" t="s">
        <v>1446</v>
      </c>
      <c r="C1700" t="s">
        <v>1280</v>
      </c>
      <c r="D1700">
        <v>100</v>
      </c>
      <c r="E1700">
        <v>556671.10847777757</v>
      </c>
      <c r="F1700"/>
    </row>
    <row r="1701" spans="1:6" x14ac:dyDescent="0.3">
      <c r="A1701" t="s">
        <v>1392</v>
      </c>
      <c r="B1701" t="s">
        <v>1363</v>
      </c>
      <c r="C1701" t="s">
        <v>1280</v>
      </c>
      <c r="D1701">
        <v>100</v>
      </c>
      <c r="E1701">
        <v>682855.67560604413</v>
      </c>
      <c r="F1701"/>
    </row>
    <row r="1702" spans="1:6" x14ac:dyDescent="0.3">
      <c r="A1702" t="s">
        <v>1392</v>
      </c>
      <c r="B1702" t="s">
        <v>1550</v>
      </c>
      <c r="C1702" t="s">
        <v>1280</v>
      </c>
      <c r="D1702">
        <v>100</v>
      </c>
      <c r="E1702">
        <v>735766.62706766743</v>
      </c>
      <c r="F1702"/>
    </row>
    <row r="1703" spans="1:6" x14ac:dyDescent="0.3">
      <c r="A1703" t="s">
        <v>1392</v>
      </c>
      <c r="B1703" t="s">
        <v>1553</v>
      </c>
      <c r="C1703" t="s">
        <v>1280</v>
      </c>
      <c r="D1703">
        <v>100</v>
      </c>
      <c r="E1703">
        <v>733438.09956529457</v>
      </c>
      <c r="F1703"/>
    </row>
    <row r="1704" spans="1:6" x14ac:dyDescent="0.3">
      <c r="A1704" t="s">
        <v>1345</v>
      </c>
      <c r="C1704" t="s">
        <v>1280</v>
      </c>
      <c r="D1704">
        <v>100</v>
      </c>
      <c r="E1704">
        <v>96219.950362076721</v>
      </c>
      <c r="F1704"/>
    </row>
    <row r="1705" spans="1:6" x14ac:dyDescent="0.3">
      <c r="A1705" t="s">
        <v>1345</v>
      </c>
      <c r="B1705" t="s">
        <v>1398</v>
      </c>
      <c r="C1705" t="s">
        <v>1280</v>
      </c>
      <c r="D1705">
        <v>100</v>
      </c>
      <c r="E1705">
        <v>269536.43200592196</v>
      </c>
      <c r="F1705"/>
    </row>
    <row r="1706" spans="1:6" x14ac:dyDescent="0.3">
      <c r="A1706" t="s">
        <v>1345</v>
      </c>
      <c r="B1706" t="s">
        <v>1326</v>
      </c>
      <c r="C1706" t="s">
        <v>1280</v>
      </c>
      <c r="D1706">
        <v>100</v>
      </c>
      <c r="E1706">
        <v>251413.6502951397</v>
      </c>
      <c r="F1706"/>
    </row>
    <row r="1707" spans="1:6" x14ac:dyDescent="0.3">
      <c r="A1707" t="s">
        <v>1345</v>
      </c>
      <c r="B1707" t="s">
        <v>1536</v>
      </c>
      <c r="C1707" t="s">
        <v>1280</v>
      </c>
      <c r="D1707">
        <v>100</v>
      </c>
      <c r="E1707">
        <v>292189.23564887862</v>
      </c>
      <c r="F1707"/>
    </row>
    <row r="1708" spans="1:6" x14ac:dyDescent="0.3">
      <c r="A1708" t="s">
        <v>1345</v>
      </c>
      <c r="B1708" t="s">
        <v>1537</v>
      </c>
      <c r="C1708" t="s">
        <v>1280</v>
      </c>
      <c r="D1708">
        <v>100</v>
      </c>
      <c r="E1708">
        <v>264420.00863569998</v>
      </c>
      <c r="F1708"/>
    </row>
    <row r="1709" spans="1:6" x14ac:dyDescent="0.3">
      <c r="A1709" t="s">
        <v>1345</v>
      </c>
      <c r="B1709" t="s">
        <v>1331</v>
      </c>
      <c r="C1709" t="s">
        <v>1280</v>
      </c>
      <c r="D1709">
        <v>100</v>
      </c>
      <c r="E1709">
        <v>252011.14612768753</v>
      </c>
      <c r="F1709"/>
    </row>
    <row r="1710" spans="1:6" x14ac:dyDescent="0.3">
      <c r="A1710" t="s">
        <v>1345</v>
      </c>
      <c r="B1710" t="s">
        <v>1403</v>
      </c>
      <c r="C1710" t="s">
        <v>1280</v>
      </c>
      <c r="D1710">
        <v>100</v>
      </c>
      <c r="E1710">
        <v>675814.14240739087</v>
      </c>
      <c r="F1710"/>
    </row>
    <row r="1711" spans="1:6" x14ac:dyDescent="0.3">
      <c r="A1711" t="s">
        <v>1345</v>
      </c>
      <c r="B1711" t="s">
        <v>1335</v>
      </c>
      <c r="C1711" t="s">
        <v>1280</v>
      </c>
      <c r="D1711">
        <v>100</v>
      </c>
      <c r="E1711">
        <v>252638.77837361221</v>
      </c>
      <c r="F1711"/>
    </row>
    <row r="1712" spans="1:6" x14ac:dyDescent="0.3">
      <c r="A1712" t="s">
        <v>1345</v>
      </c>
      <c r="B1712" t="s">
        <v>1405</v>
      </c>
      <c r="C1712" t="s">
        <v>1280</v>
      </c>
      <c r="D1712">
        <v>100</v>
      </c>
      <c r="E1712">
        <v>263910.16721880058</v>
      </c>
      <c r="F1712"/>
    </row>
    <row r="1713" spans="1:6" x14ac:dyDescent="0.3">
      <c r="A1713" t="s">
        <v>1345</v>
      </c>
      <c r="B1713" t="s">
        <v>1337</v>
      </c>
      <c r="C1713" t="s">
        <v>1280</v>
      </c>
      <c r="D1713">
        <v>100</v>
      </c>
      <c r="E1713">
        <v>242286.49748599459</v>
      </c>
      <c r="F1713"/>
    </row>
    <row r="1714" spans="1:6" x14ac:dyDescent="0.3">
      <c r="A1714" t="s">
        <v>1345</v>
      </c>
      <c r="B1714" t="s">
        <v>1407</v>
      </c>
      <c r="C1714" t="s">
        <v>1280</v>
      </c>
      <c r="D1714">
        <v>100</v>
      </c>
      <c r="E1714">
        <v>250000.5</v>
      </c>
      <c r="F1714"/>
    </row>
    <row r="1715" spans="1:6" x14ac:dyDescent="0.3">
      <c r="A1715" t="s">
        <v>1345</v>
      </c>
      <c r="B1715" t="s">
        <v>1410</v>
      </c>
      <c r="C1715" t="s">
        <v>1280</v>
      </c>
      <c r="D1715">
        <v>100</v>
      </c>
      <c r="E1715">
        <v>250000</v>
      </c>
      <c r="F1715"/>
    </row>
    <row r="1716" spans="1:6" x14ac:dyDescent="0.3">
      <c r="A1716" t="s">
        <v>1345</v>
      </c>
      <c r="B1716" t="s">
        <v>1414</v>
      </c>
      <c r="C1716" t="s">
        <v>1280</v>
      </c>
      <c r="D1716">
        <v>100</v>
      </c>
      <c r="E1716">
        <v>215387.04965321827</v>
      </c>
      <c r="F1716"/>
    </row>
    <row r="1717" spans="1:6" x14ac:dyDescent="0.3">
      <c r="A1717" t="s">
        <v>1345</v>
      </c>
      <c r="B1717" t="s">
        <v>1367</v>
      </c>
      <c r="C1717" t="s">
        <v>1280</v>
      </c>
      <c r="D1717">
        <v>100</v>
      </c>
      <c r="E1717">
        <v>281018.45086363138</v>
      </c>
      <c r="F1717"/>
    </row>
    <row r="1718" spans="1:6" x14ac:dyDescent="0.3">
      <c r="A1718" t="s">
        <v>1345</v>
      </c>
      <c r="B1718" t="s">
        <v>1420</v>
      </c>
      <c r="C1718" t="s">
        <v>1280</v>
      </c>
      <c r="D1718">
        <v>100</v>
      </c>
      <c r="E1718">
        <v>253211.03682900243</v>
      </c>
      <c r="F1718"/>
    </row>
    <row r="1719" spans="1:6" x14ac:dyDescent="0.3">
      <c r="A1719" t="s">
        <v>1345</v>
      </c>
      <c r="B1719" t="s">
        <v>1352</v>
      </c>
      <c r="C1719" t="s">
        <v>1280</v>
      </c>
      <c r="D1719">
        <v>100</v>
      </c>
      <c r="E1719">
        <v>278828.70021024486</v>
      </c>
      <c r="F1719"/>
    </row>
    <row r="1720" spans="1:6" x14ac:dyDescent="0.3">
      <c r="A1720" t="s">
        <v>1345</v>
      </c>
      <c r="B1720" t="s">
        <v>1369</v>
      </c>
      <c r="C1720" t="s">
        <v>1280</v>
      </c>
      <c r="D1720">
        <v>100</v>
      </c>
      <c r="E1720">
        <v>253487.99854076526</v>
      </c>
      <c r="F1720"/>
    </row>
    <row r="1721" spans="1:6" x14ac:dyDescent="0.3">
      <c r="A1721" t="s">
        <v>1345</v>
      </c>
      <c r="B1721" t="s">
        <v>1426</v>
      </c>
      <c r="C1721" t="s">
        <v>1280</v>
      </c>
      <c r="D1721">
        <v>100</v>
      </c>
      <c r="E1721">
        <v>252252.47770890142</v>
      </c>
      <c r="F1721"/>
    </row>
    <row r="1722" spans="1:6" x14ac:dyDescent="0.3">
      <c r="A1722" t="s">
        <v>1345</v>
      </c>
      <c r="B1722" t="s">
        <v>1386</v>
      </c>
      <c r="C1722" t="s">
        <v>1280</v>
      </c>
      <c r="D1722">
        <v>100</v>
      </c>
      <c r="E1722">
        <v>264496.70537374017</v>
      </c>
      <c r="F1722"/>
    </row>
    <row r="1723" spans="1:6" x14ac:dyDescent="0.3">
      <c r="A1723" t="s">
        <v>1345</v>
      </c>
      <c r="B1723" t="s">
        <v>1429</v>
      </c>
      <c r="C1723" t="s">
        <v>1280</v>
      </c>
      <c r="D1723">
        <v>100</v>
      </c>
      <c r="E1723">
        <v>265455.03256760986</v>
      </c>
      <c r="F1723"/>
    </row>
    <row r="1724" spans="1:6" x14ac:dyDescent="0.3">
      <c r="A1724" t="s">
        <v>1345</v>
      </c>
      <c r="B1724" t="s">
        <v>1432</v>
      </c>
      <c r="C1724" t="s">
        <v>1280</v>
      </c>
      <c r="D1724">
        <v>100</v>
      </c>
      <c r="E1724">
        <v>250076.24206441652</v>
      </c>
      <c r="F1724"/>
    </row>
    <row r="1725" spans="1:6" x14ac:dyDescent="0.3">
      <c r="A1725" t="s">
        <v>1345</v>
      </c>
      <c r="B1725" t="s">
        <v>1371</v>
      </c>
      <c r="C1725" t="s">
        <v>1280</v>
      </c>
      <c r="D1725">
        <v>100</v>
      </c>
      <c r="E1725">
        <v>248950.16144259588</v>
      </c>
      <c r="F1725"/>
    </row>
    <row r="1726" spans="1:6" x14ac:dyDescent="0.3">
      <c r="A1726" t="s">
        <v>1345</v>
      </c>
      <c r="B1726" t="s">
        <v>1434</v>
      </c>
      <c r="C1726" t="s">
        <v>1280</v>
      </c>
      <c r="D1726">
        <v>100</v>
      </c>
      <c r="E1726">
        <v>265498.09787744231</v>
      </c>
      <c r="F1726"/>
    </row>
    <row r="1727" spans="1:6" x14ac:dyDescent="0.3">
      <c r="A1727" t="s">
        <v>1345</v>
      </c>
      <c r="B1727" t="s">
        <v>1372</v>
      </c>
      <c r="C1727" t="s">
        <v>1280</v>
      </c>
      <c r="D1727">
        <v>100</v>
      </c>
      <c r="E1727">
        <v>251344.97016509398</v>
      </c>
      <c r="F1727"/>
    </row>
    <row r="1728" spans="1:6" x14ac:dyDescent="0.3">
      <c r="A1728" t="s">
        <v>1345</v>
      </c>
      <c r="B1728" t="s">
        <v>1340</v>
      </c>
      <c r="C1728" t="s">
        <v>1280</v>
      </c>
      <c r="D1728">
        <v>100</v>
      </c>
      <c r="E1728">
        <v>251209.89357014501</v>
      </c>
      <c r="F1728"/>
    </row>
    <row r="1729" spans="1:6" x14ac:dyDescent="0.3">
      <c r="A1729" t="s">
        <v>1345</v>
      </c>
      <c r="B1729" t="s">
        <v>1375</v>
      </c>
      <c r="C1729" t="s">
        <v>1280</v>
      </c>
      <c r="D1729">
        <v>100</v>
      </c>
      <c r="E1729">
        <v>248435.33911973541</v>
      </c>
      <c r="F1729"/>
    </row>
    <row r="1730" spans="1:6" x14ac:dyDescent="0.3">
      <c r="A1730" t="s">
        <v>1345</v>
      </c>
      <c r="B1730" t="s">
        <v>1343</v>
      </c>
      <c r="C1730" t="s">
        <v>1280</v>
      </c>
      <c r="D1730">
        <v>100</v>
      </c>
      <c r="E1730">
        <v>237524.98142955668</v>
      </c>
      <c r="F1730"/>
    </row>
    <row r="1731" spans="1:6" x14ac:dyDescent="0.3">
      <c r="A1731" t="s">
        <v>1345</v>
      </c>
      <c r="B1731" t="s">
        <v>1436</v>
      </c>
      <c r="C1731" t="s">
        <v>1280</v>
      </c>
      <c r="D1731">
        <v>100</v>
      </c>
      <c r="E1731">
        <v>512938.96480456454</v>
      </c>
      <c r="F1731"/>
    </row>
    <row r="1732" spans="1:6" x14ac:dyDescent="0.3">
      <c r="A1732" t="s">
        <v>1345</v>
      </c>
      <c r="B1732" t="s">
        <v>1376</v>
      </c>
      <c r="C1732" t="s">
        <v>1280</v>
      </c>
      <c r="D1732">
        <v>100</v>
      </c>
      <c r="E1732">
        <v>136955.91156690352</v>
      </c>
      <c r="F1732"/>
    </row>
    <row r="1733" spans="1:6" x14ac:dyDescent="0.3">
      <c r="A1733" t="s">
        <v>1345</v>
      </c>
      <c r="B1733" t="s">
        <v>1355</v>
      </c>
      <c r="C1733" t="s">
        <v>1280</v>
      </c>
      <c r="D1733">
        <v>100</v>
      </c>
      <c r="E1733">
        <v>228119.97631709595</v>
      </c>
      <c r="F1733"/>
    </row>
    <row r="1734" spans="1:6" x14ac:dyDescent="0.3">
      <c r="A1734" t="s">
        <v>1345</v>
      </c>
      <c r="B1734" t="s">
        <v>1437</v>
      </c>
      <c r="C1734" t="s">
        <v>1280</v>
      </c>
      <c r="D1734">
        <v>100</v>
      </c>
      <c r="E1734">
        <v>267036.9240909213</v>
      </c>
      <c r="F1734"/>
    </row>
    <row r="1735" spans="1:6" x14ac:dyDescent="0.3">
      <c r="A1735" t="s">
        <v>1345</v>
      </c>
      <c r="B1735" t="s">
        <v>1440</v>
      </c>
      <c r="C1735" t="s">
        <v>1280</v>
      </c>
      <c r="D1735">
        <v>100</v>
      </c>
      <c r="E1735">
        <v>265304.94472170295</v>
      </c>
      <c r="F1735"/>
    </row>
    <row r="1736" spans="1:6" x14ac:dyDescent="0.3">
      <c r="A1736" t="s">
        <v>1345</v>
      </c>
      <c r="B1736" t="s">
        <v>1442</v>
      </c>
      <c r="C1736" t="s">
        <v>1280</v>
      </c>
      <c r="D1736">
        <v>100</v>
      </c>
      <c r="E1736">
        <v>269536.92406592128</v>
      </c>
      <c r="F1736"/>
    </row>
    <row r="1737" spans="1:6" x14ac:dyDescent="0.3">
      <c r="A1737" t="s">
        <v>1345</v>
      </c>
      <c r="B1737" t="s">
        <v>1395</v>
      </c>
      <c r="C1737" t="s">
        <v>1280</v>
      </c>
      <c r="D1737">
        <v>100</v>
      </c>
      <c r="E1737">
        <v>263445.70744226949</v>
      </c>
      <c r="F1737"/>
    </row>
    <row r="1738" spans="1:6" x14ac:dyDescent="0.3">
      <c r="A1738" t="s">
        <v>1345</v>
      </c>
      <c r="B1738" t="s">
        <v>1389</v>
      </c>
      <c r="C1738" t="s">
        <v>1280</v>
      </c>
      <c r="D1738">
        <v>100</v>
      </c>
      <c r="E1738">
        <v>236824.2080493347</v>
      </c>
      <c r="F1738"/>
    </row>
    <row r="1739" spans="1:6" x14ac:dyDescent="0.3">
      <c r="A1739" t="s">
        <v>1345</v>
      </c>
      <c r="B1739" t="s">
        <v>1377</v>
      </c>
      <c r="C1739" t="s">
        <v>1280</v>
      </c>
      <c r="D1739">
        <v>100</v>
      </c>
      <c r="E1739">
        <v>248949.00644259612</v>
      </c>
      <c r="F1739"/>
    </row>
    <row r="1740" spans="1:6" x14ac:dyDescent="0.3">
      <c r="A1740" t="s">
        <v>1345</v>
      </c>
      <c r="B1740" t="s">
        <v>1392</v>
      </c>
      <c r="C1740" t="s">
        <v>1280</v>
      </c>
      <c r="D1740">
        <v>100</v>
      </c>
      <c r="E1740">
        <v>534442.23599646287</v>
      </c>
      <c r="F1740"/>
    </row>
    <row r="1741" spans="1:6" x14ac:dyDescent="0.3">
      <c r="A1741" t="s">
        <v>1345</v>
      </c>
      <c r="B1741" t="s">
        <v>1392</v>
      </c>
      <c r="C1741" t="s">
        <v>1280</v>
      </c>
      <c r="D1741">
        <v>100</v>
      </c>
      <c r="E1741">
        <v>534442.23599646287</v>
      </c>
      <c r="F1741"/>
    </row>
    <row r="1742" spans="1:6" x14ac:dyDescent="0.3">
      <c r="A1742" t="s">
        <v>1345</v>
      </c>
      <c r="B1742" t="s">
        <v>1345</v>
      </c>
      <c r="C1742" t="s">
        <v>1280</v>
      </c>
      <c r="D1742">
        <v>100</v>
      </c>
      <c r="E1742">
        <v>192439.90072415344</v>
      </c>
      <c r="F1742"/>
    </row>
    <row r="1743" spans="1:6" x14ac:dyDescent="0.3">
      <c r="A1743" t="s">
        <v>1345</v>
      </c>
      <c r="B1743" t="s">
        <v>1382</v>
      </c>
      <c r="C1743" t="s">
        <v>1280</v>
      </c>
      <c r="D1743">
        <v>100</v>
      </c>
      <c r="E1743">
        <v>300559.1236276736</v>
      </c>
      <c r="F1743"/>
    </row>
    <row r="1744" spans="1:6" x14ac:dyDescent="0.3">
      <c r="A1744" t="s">
        <v>1345</v>
      </c>
      <c r="B1744" t="s">
        <v>1384</v>
      </c>
      <c r="C1744" t="s">
        <v>1280</v>
      </c>
      <c r="D1744">
        <v>100</v>
      </c>
      <c r="E1744">
        <v>268532.22497960366</v>
      </c>
      <c r="F1744"/>
    </row>
    <row r="1745" spans="1:6" x14ac:dyDescent="0.3">
      <c r="A1745" t="s">
        <v>1345</v>
      </c>
      <c r="B1745" t="s">
        <v>1360</v>
      </c>
      <c r="C1745" t="s">
        <v>1280</v>
      </c>
      <c r="D1745">
        <v>100</v>
      </c>
      <c r="E1745">
        <v>250000</v>
      </c>
      <c r="F1745"/>
    </row>
    <row r="1746" spans="1:6" x14ac:dyDescent="0.3">
      <c r="A1746" t="s">
        <v>1345</v>
      </c>
      <c r="B1746" t="s">
        <v>1446</v>
      </c>
      <c r="C1746" t="s">
        <v>1280</v>
      </c>
      <c r="D1746">
        <v>100</v>
      </c>
      <c r="E1746">
        <v>250214.4373226194</v>
      </c>
      <c r="F1746"/>
    </row>
    <row r="1747" spans="1:6" x14ac:dyDescent="0.3">
      <c r="A1747" t="s">
        <v>1345</v>
      </c>
      <c r="B1747" t="s">
        <v>1363</v>
      </c>
      <c r="C1747" t="s">
        <v>1280</v>
      </c>
      <c r="D1747">
        <v>100</v>
      </c>
      <c r="E1747">
        <v>277700.76934797078</v>
      </c>
      <c r="F1747"/>
    </row>
    <row r="1748" spans="1:6" x14ac:dyDescent="0.3">
      <c r="A1748" t="s">
        <v>1345</v>
      </c>
      <c r="B1748" t="s">
        <v>1550</v>
      </c>
      <c r="C1748" t="s">
        <v>1280</v>
      </c>
      <c r="D1748">
        <v>100</v>
      </c>
      <c r="E1748">
        <v>300736.40409021982</v>
      </c>
      <c r="F1748"/>
    </row>
    <row r="1749" spans="1:6" x14ac:dyDescent="0.3">
      <c r="A1749" t="s">
        <v>1345</v>
      </c>
      <c r="B1749" t="s">
        <v>1553</v>
      </c>
      <c r="C1749" t="s">
        <v>1280</v>
      </c>
      <c r="D1749">
        <v>100</v>
      </c>
      <c r="E1749">
        <v>290385.77999974077</v>
      </c>
      <c r="F1749"/>
    </row>
    <row r="1750" spans="1:6" x14ac:dyDescent="0.3">
      <c r="A1750" t="s">
        <v>1382</v>
      </c>
      <c r="C1750" t="s">
        <v>1280</v>
      </c>
      <c r="D1750">
        <v>100</v>
      </c>
      <c r="E1750">
        <v>248315.66928138834</v>
      </c>
      <c r="F1750"/>
    </row>
    <row r="1751" spans="1:6" x14ac:dyDescent="0.3">
      <c r="A1751" t="s">
        <v>1382</v>
      </c>
      <c r="B1751" t="s">
        <v>1398</v>
      </c>
      <c r="C1751" t="s">
        <v>1280</v>
      </c>
      <c r="D1751">
        <v>100</v>
      </c>
      <c r="E1751">
        <v>455418.35334785434</v>
      </c>
      <c r="F1751"/>
    </row>
    <row r="1752" spans="1:6" x14ac:dyDescent="0.3">
      <c r="A1752" t="s">
        <v>1382</v>
      </c>
      <c r="B1752" t="s">
        <v>1326</v>
      </c>
      <c r="C1752" t="s">
        <v>1280</v>
      </c>
      <c r="D1752">
        <v>100</v>
      </c>
      <c r="E1752">
        <v>261561.20397102649</v>
      </c>
      <c r="F1752"/>
    </row>
    <row r="1753" spans="1:6" x14ac:dyDescent="0.3">
      <c r="A1753" t="s">
        <v>1382</v>
      </c>
      <c r="B1753" t="s">
        <v>1536</v>
      </c>
      <c r="C1753" t="s">
        <v>1280</v>
      </c>
      <c r="D1753">
        <v>100</v>
      </c>
      <c r="E1753">
        <v>300521.78465972858</v>
      </c>
      <c r="F1753"/>
    </row>
    <row r="1754" spans="1:6" x14ac:dyDescent="0.3">
      <c r="A1754" t="s">
        <v>1382</v>
      </c>
      <c r="B1754" t="s">
        <v>1537</v>
      </c>
      <c r="C1754" t="s">
        <v>1280</v>
      </c>
      <c r="D1754">
        <v>100</v>
      </c>
      <c r="E1754">
        <v>383555.73091280949</v>
      </c>
      <c r="F1754"/>
    </row>
    <row r="1755" spans="1:6" x14ac:dyDescent="0.3">
      <c r="A1755" t="s">
        <v>1382</v>
      </c>
      <c r="B1755" t="s">
        <v>1331</v>
      </c>
      <c r="C1755" t="s">
        <v>1280</v>
      </c>
      <c r="D1755">
        <v>100</v>
      </c>
      <c r="E1755">
        <v>275454.11688939482</v>
      </c>
      <c r="F1755"/>
    </row>
    <row r="1756" spans="1:6" x14ac:dyDescent="0.3">
      <c r="A1756" t="s">
        <v>1382</v>
      </c>
      <c r="B1756" t="s">
        <v>1403</v>
      </c>
      <c r="C1756" t="s">
        <v>1280</v>
      </c>
      <c r="D1756">
        <v>100</v>
      </c>
      <c r="E1756">
        <v>687212.19116008584</v>
      </c>
      <c r="F1756"/>
    </row>
    <row r="1757" spans="1:6" x14ac:dyDescent="0.3">
      <c r="A1757" t="s">
        <v>1382</v>
      </c>
      <c r="B1757" t="s">
        <v>1335</v>
      </c>
      <c r="C1757" t="s">
        <v>1280</v>
      </c>
      <c r="D1757">
        <v>100</v>
      </c>
      <c r="E1757">
        <v>264036.83293880691</v>
      </c>
      <c r="F1757"/>
    </row>
    <row r="1758" spans="1:6" x14ac:dyDescent="0.3">
      <c r="A1758" t="s">
        <v>1382</v>
      </c>
      <c r="B1758" t="s">
        <v>1405</v>
      </c>
      <c r="C1758" t="s">
        <v>1280</v>
      </c>
      <c r="D1758">
        <v>100</v>
      </c>
      <c r="E1758">
        <v>275002.67216457654</v>
      </c>
      <c r="F1758"/>
    </row>
    <row r="1759" spans="1:6" x14ac:dyDescent="0.3">
      <c r="A1759" t="s">
        <v>1382</v>
      </c>
      <c r="B1759" t="s">
        <v>1337</v>
      </c>
      <c r="C1759" t="s">
        <v>1280</v>
      </c>
      <c r="D1759">
        <v>100</v>
      </c>
      <c r="E1759">
        <v>285244.933070086</v>
      </c>
      <c r="F1759"/>
    </row>
    <row r="1760" spans="1:6" x14ac:dyDescent="0.3">
      <c r="A1760" t="s">
        <v>1382</v>
      </c>
      <c r="B1760" t="s">
        <v>1407</v>
      </c>
      <c r="C1760" t="s">
        <v>1280</v>
      </c>
      <c r="D1760">
        <v>100</v>
      </c>
      <c r="E1760">
        <v>259350.81989228021</v>
      </c>
      <c r="F1760"/>
    </row>
    <row r="1761" spans="1:6" x14ac:dyDescent="0.3">
      <c r="A1761" t="s">
        <v>1382</v>
      </c>
      <c r="B1761" t="s">
        <v>1410</v>
      </c>
      <c r="C1761" t="s">
        <v>1280</v>
      </c>
      <c r="D1761">
        <v>100</v>
      </c>
      <c r="E1761">
        <v>265988.74808591371</v>
      </c>
      <c r="F1761"/>
    </row>
    <row r="1762" spans="1:6" x14ac:dyDescent="0.3">
      <c r="A1762" t="s">
        <v>1382</v>
      </c>
      <c r="B1762" t="s">
        <v>1414</v>
      </c>
      <c r="C1762" t="s">
        <v>1280</v>
      </c>
      <c r="D1762">
        <v>100</v>
      </c>
      <c r="E1762">
        <v>266850.28600478004</v>
      </c>
      <c r="F1762"/>
    </row>
    <row r="1763" spans="1:6" x14ac:dyDescent="0.3">
      <c r="A1763" t="s">
        <v>1382</v>
      </c>
      <c r="B1763" t="s">
        <v>1367</v>
      </c>
      <c r="C1763" t="s">
        <v>1280</v>
      </c>
      <c r="D1763">
        <v>100</v>
      </c>
      <c r="E1763">
        <v>270330.89726058557</v>
      </c>
      <c r="F1763"/>
    </row>
    <row r="1764" spans="1:6" x14ac:dyDescent="0.3">
      <c r="A1764" t="s">
        <v>1382</v>
      </c>
      <c r="B1764" t="s">
        <v>1420</v>
      </c>
      <c r="C1764" t="s">
        <v>1280</v>
      </c>
      <c r="D1764">
        <v>100</v>
      </c>
      <c r="E1764">
        <v>255417.08944649051</v>
      </c>
      <c r="F1764"/>
    </row>
    <row r="1765" spans="1:6" x14ac:dyDescent="0.3">
      <c r="A1765" t="s">
        <v>1382</v>
      </c>
      <c r="B1765" t="s">
        <v>1352</v>
      </c>
      <c r="C1765" t="s">
        <v>1280</v>
      </c>
      <c r="D1765">
        <v>100</v>
      </c>
      <c r="E1765">
        <v>332866.47722919879</v>
      </c>
      <c r="F1765"/>
    </row>
    <row r="1766" spans="1:6" x14ac:dyDescent="0.3">
      <c r="A1766" t="s">
        <v>1382</v>
      </c>
      <c r="B1766" t="s">
        <v>1369</v>
      </c>
      <c r="C1766" t="s">
        <v>1280</v>
      </c>
      <c r="D1766">
        <v>100</v>
      </c>
      <c r="E1766">
        <v>267579.93860581703</v>
      </c>
      <c r="F1766"/>
    </row>
    <row r="1767" spans="1:6" x14ac:dyDescent="0.3">
      <c r="A1767" t="s">
        <v>1382</v>
      </c>
      <c r="B1767" t="s">
        <v>1426</v>
      </c>
      <c r="C1767" t="s">
        <v>1280</v>
      </c>
      <c r="D1767">
        <v>100</v>
      </c>
      <c r="E1767">
        <v>264999.49344136636</v>
      </c>
      <c r="F1767"/>
    </row>
    <row r="1768" spans="1:6" x14ac:dyDescent="0.3">
      <c r="A1768" t="s">
        <v>1382</v>
      </c>
      <c r="B1768" t="s">
        <v>1386</v>
      </c>
      <c r="C1768" t="s">
        <v>1280</v>
      </c>
      <c r="D1768">
        <v>100</v>
      </c>
      <c r="E1768">
        <v>426388.39391738945</v>
      </c>
      <c r="F1768"/>
    </row>
    <row r="1769" spans="1:6" x14ac:dyDescent="0.3">
      <c r="A1769" t="s">
        <v>1382</v>
      </c>
      <c r="B1769" t="s">
        <v>1429</v>
      </c>
      <c r="C1769" t="s">
        <v>1280</v>
      </c>
      <c r="D1769">
        <v>100</v>
      </c>
      <c r="E1769">
        <v>436876.28949018352</v>
      </c>
      <c r="F1769"/>
    </row>
    <row r="1770" spans="1:6" x14ac:dyDescent="0.3">
      <c r="A1770" t="s">
        <v>1382</v>
      </c>
      <c r="B1770" t="s">
        <v>1432</v>
      </c>
      <c r="C1770" t="s">
        <v>1280</v>
      </c>
      <c r="D1770">
        <v>100</v>
      </c>
      <c r="E1770">
        <v>252924.31199519977</v>
      </c>
      <c r="F1770"/>
    </row>
    <row r="1771" spans="1:6" x14ac:dyDescent="0.3">
      <c r="A1771" t="s">
        <v>1382</v>
      </c>
      <c r="B1771" t="s">
        <v>1371</v>
      </c>
      <c r="C1771" t="s">
        <v>1280</v>
      </c>
      <c r="D1771">
        <v>100</v>
      </c>
      <c r="E1771">
        <v>251516.36195949814</v>
      </c>
      <c r="F1771"/>
    </row>
    <row r="1772" spans="1:6" x14ac:dyDescent="0.3">
      <c r="A1772" t="s">
        <v>1382</v>
      </c>
      <c r="B1772" t="s">
        <v>1434</v>
      </c>
      <c r="C1772" t="s">
        <v>1280</v>
      </c>
      <c r="D1772">
        <v>100</v>
      </c>
      <c r="E1772">
        <v>274027.58458479127</v>
      </c>
      <c r="F1772"/>
    </row>
    <row r="1773" spans="1:6" x14ac:dyDescent="0.3">
      <c r="A1773" t="s">
        <v>1382</v>
      </c>
      <c r="B1773" t="s">
        <v>1372</v>
      </c>
      <c r="C1773" t="s">
        <v>1280</v>
      </c>
      <c r="D1773">
        <v>100</v>
      </c>
      <c r="E1773">
        <v>252499.96515</v>
      </c>
      <c r="F1773"/>
    </row>
    <row r="1774" spans="1:6" x14ac:dyDescent="0.3">
      <c r="A1774" t="s">
        <v>1382</v>
      </c>
      <c r="B1774" t="s">
        <v>1340</v>
      </c>
      <c r="C1774" t="s">
        <v>1280</v>
      </c>
      <c r="D1774">
        <v>100</v>
      </c>
      <c r="E1774">
        <v>266334.03174767102</v>
      </c>
      <c r="F1774"/>
    </row>
    <row r="1775" spans="1:6" x14ac:dyDescent="0.3">
      <c r="A1775" t="s">
        <v>1382</v>
      </c>
      <c r="B1775" t="s">
        <v>1375</v>
      </c>
      <c r="C1775" t="s">
        <v>1280</v>
      </c>
      <c r="D1775">
        <v>100</v>
      </c>
      <c r="E1775">
        <v>253934.11627219099</v>
      </c>
      <c r="F1775"/>
    </row>
    <row r="1776" spans="1:6" x14ac:dyDescent="0.3">
      <c r="A1776" t="s">
        <v>1382</v>
      </c>
      <c r="B1776" t="s">
        <v>1343</v>
      </c>
      <c r="C1776" t="s">
        <v>1280</v>
      </c>
      <c r="D1776">
        <v>100</v>
      </c>
      <c r="E1776">
        <v>264037.12817630678</v>
      </c>
      <c r="F1776"/>
    </row>
    <row r="1777" spans="1:6" x14ac:dyDescent="0.3">
      <c r="A1777" t="s">
        <v>1382</v>
      </c>
      <c r="B1777" t="s">
        <v>1436</v>
      </c>
      <c r="C1777" t="s">
        <v>1280</v>
      </c>
      <c r="D1777">
        <v>100</v>
      </c>
      <c r="E1777">
        <v>689241.24990235781</v>
      </c>
      <c r="F1777"/>
    </row>
    <row r="1778" spans="1:6" x14ac:dyDescent="0.3">
      <c r="A1778" t="s">
        <v>1382</v>
      </c>
      <c r="B1778" t="s">
        <v>1376</v>
      </c>
      <c r="C1778" t="s">
        <v>1280</v>
      </c>
      <c r="D1778">
        <v>100</v>
      </c>
      <c r="E1778">
        <v>250295.53050084706</v>
      </c>
      <c r="F1778"/>
    </row>
    <row r="1779" spans="1:6" x14ac:dyDescent="0.3">
      <c r="A1779" t="s">
        <v>1382</v>
      </c>
      <c r="B1779" t="s">
        <v>1355</v>
      </c>
      <c r="C1779" t="s">
        <v>1280</v>
      </c>
      <c r="D1779">
        <v>100</v>
      </c>
      <c r="E1779">
        <v>294316.49706785457</v>
      </c>
      <c r="F1779"/>
    </row>
    <row r="1780" spans="1:6" x14ac:dyDescent="0.3">
      <c r="A1780" t="s">
        <v>1382</v>
      </c>
      <c r="B1780" t="s">
        <v>1437</v>
      </c>
      <c r="C1780" t="s">
        <v>1280</v>
      </c>
      <c r="D1780">
        <v>100</v>
      </c>
      <c r="E1780">
        <v>444010.28815063072</v>
      </c>
      <c r="F1780"/>
    </row>
    <row r="1781" spans="1:6" x14ac:dyDescent="0.3">
      <c r="A1781" t="s">
        <v>1382</v>
      </c>
      <c r="B1781" t="s">
        <v>1440</v>
      </c>
      <c r="C1781" t="s">
        <v>1280</v>
      </c>
      <c r="D1781">
        <v>100</v>
      </c>
      <c r="E1781">
        <v>404518.71745138377</v>
      </c>
      <c r="F1781"/>
    </row>
    <row r="1782" spans="1:6" x14ac:dyDescent="0.3">
      <c r="A1782" t="s">
        <v>1382</v>
      </c>
      <c r="B1782" t="s">
        <v>1442</v>
      </c>
      <c r="C1782" t="s">
        <v>1280</v>
      </c>
      <c r="D1782">
        <v>100</v>
      </c>
      <c r="E1782">
        <v>417254.0667929402</v>
      </c>
      <c r="F1782"/>
    </row>
    <row r="1783" spans="1:6" x14ac:dyDescent="0.3">
      <c r="A1783" t="s">
        <v>1382</v>
      </c>
      <c r="B1783" t="s">
        <v>1395</v>
      </c>
      <c r="C1783" t="s">
        <v>1280</v>
      </c>
      <c r="D1783">
        <v>100</v>
      </c>
      <c r="E1783">
        <v>381196.32762717025</v>
      </c>
      <c r="F1783"/>
    </row>
    <row r="1784" spans="1:6" x14ac:dyDescent="0.3">
      <c r="A1784" t="s">
        <v>1382</v>
      </c>
      <c r="B1784" t="s">
        <v>1389</v>
      </c>
      <c r="C1784" t="s">
        <v>1280</v>
      </c>
      <c r="D1784">
        <v>100</v>
      </c>
      <c r="E1784">
        <v>257500.30552499957</v>
      </c>
      <c r="F1784"/>
    </row>
    <row r="1785" spans="1:6" x14ac:dyDescent="0.3">
      <c r="A1785" t="s">
        <v>1382</v>
      </c>
      <c r="B1785" t="s">
        <v>1377</v>
      </c>
      <c r="C1785" t="s">
        <v>1280</v>
      </c>
      <c r="D1785">
        <v>100</v>
      </c>
      <c r="E1785">
        <v>259350.21100478005</v>
      </c>
      <c r="F1785"/>
    </row>
    <row r="1786" spans="1:6" x14ac:dyDescent="0.3">
      <c r="A1786" t="s">
        <v>1382</v>
      </c>
      <c r="B1786" t="s">
        <v>1392</v>
      </c>
      <c r="C1786" t="s">
        <v>1280</v>
      </c>
      <c r="D1786">
        <v>100</v>
      </c>
      <c r="E1786">
        <v>553159.82307275268</v>
      </c>
      <c r="F1786"/>
    </row>
    <row r="1787" spans="1:6" x14ac:dyDescent="0.3">
      <c r="A1787" t="s">
        <v>1382</v>
      </c>
      <c r="B1787" t="s">
        <v>1392</v>
      </c>
      <c r="C1787" t="s">
        <v>1280</v>
      </c>
      <c r="D1787">
        <v>100</v>
      </c>
      <c r="E1787">
        <v>553159.82307275268</v>
      </c>
      <c r="F1787"/>
    </row>
    <row r="1788" spans="1:6" x14ac:dyDescent="0.3">
      <c r="A1788" t="s">
        <v>1382</v>
      </c>
      <c r="B1788" t="s">
        <v>1345</v>
      </c>
      <c r="C1788" t="s">
        <v>1280</v>
      </c>
      <c r="D1788">
        <v>100</v>
      </c>
      <c r="E1788">
        <v>300559.1236276736</v>
      </c>
      <c r="F1788"/>
    </row>
    <row r="1789" spans="1:6" x14ac:dyDescent="0.3">
      <c r="A1789" t="s">
        <v>1382</v>
      </c>
      <c r="B1789" t="s">
        <v>1382</v>
      </c>
      <c r="C1789" t="s">
        <v>1280</v>
      </c>
      <c r="D1789">
        <v>100</v>
      </c>
      <c r="E1789">
        <v>496631.33856277668</v>
      </c>
      <c r="F1789"/>
    </row>
    <row r="1790" spans="1:6" x14ac:dyDescent="0.3">
      <c r="A1790" t="s">
        <v>1382</v>
      </c>
      <c r="B1790" t="s">
        <v>1384</v>
      </c>
      <c r="C1790" t="s">
        <v>1280</v>
      </c>
      <c r="D1790">
        <v>100</v>
      </c>
      <c r="E1790">
        <v>313389.63371130941</v>
      </c>
      <c r="F1790"/>
    </row>
    <row r="1791" spans="1:6" x14ac:dyDescent="0.3">
      <c r="A1791" t="s">
        <v>1382</v>
      </c>
      <c r="B1791" t="s">
        <v>1360</v>
      </c>
      <c r="C1791" t="s">
        <v>1280</v>
      </c>
      <c r="D1791">
        <v>100</v>
      </c>
      <c r="E1791">
        <v>260381.82248673693</v>
      </c>
      <c r="F1791"/>
    </row>
    <row r="1792" spans="1:6" x14ac:dyDescent="0.3">
      <c r="A1792" t="s">
        <v>1382</v>
      </c>
      <c r="B1792" t="s">
        <v>1446</v>
      </c>
      <c r="C1792" t="s">
        <v>1280</v>
      </c>
      <c r="D1792">
        <v>100</v>
      </c>
      <c r="E1792">
        <v>266609.01141895482</v>
      </c>
      <c r="F1792"/>
    </row>
    <row r="1793" spans="1:6" x14ac:dyDescent="0.3">
      <c r="A1793" t="s">
        <v>1382</v>
      </c>
      <c r="B1793" t="s">
        <v>1363</v>
      </c>
      <c r="C1793" t="s">
        <v>1280</v>
      </c>
      <c r="D1793">
        <v>100</v>
      </c>
      <c r="E1793">
        <v>472591.7509467823</v>
      </c>
      <c r="F1793"/>
    </row>
    <row r="1794" spans="1:6" x14ac:dyDescent="0.3">
      <c r="A1794" t="s">
        <v>1382</v>
      </c>
      <c r="B1794" t="s">
        <v>1550</v>
      </c>
      <c r="C1794" t="s">
        <v>1280</v>
      </c>
      <c r="D1794">
        <v>100</v>
      </c>
      <c r="E1794">
        <v>456133.02768306225</v>
      </c>
      <c r="F1794"/>
    </row>
    <row r="1795" spans="1:6" x14ac:dyDescent="0.3">
      <c r="A1795" t="s">
        <v>1382</v>
      </c>
      <c r="B1795" t="s">
        <v>1553</v>
      </c>
      <c r="C1795" t="s">
        <v>1280</v>
      </c>
      <c r="D1795">
        <v>100</v>
      </c>
      <c r="E1795">
        <v>294557.66639457113</v>
      </c>
      <c r="F1795"/>
    </row>
    <row r="1796" spans="1:6" x14ac:dyDescent="0.3">
      <c r="A1796" t="s">
        <v>1384</v>
      </c>
      <c r="C1796" t="s">
        <v>1280</v>
      </c>
      <c r="D1796">
        <v>100</v>
      </c>
      <c r="E1796">
        <v>249999.8999999997</v>
      </c>
      <c r="F1796"/>
    </row>
    <row r="1797" spans="1:6" x14ac:dyDescent="0.3">
      <c r="A1797" t="s">
        <v>1384</v>
      </c>
      <c r="B1797" t="s">
        <v>1398</v>
      </c>
      <c r="C1797" t="s">
        <v>1280</v>
      </c>
      <c r="D1797">
        <v>100</v>
      </c>
      <c r="E1797">
        <v>431041.67475555767</v>
      </c>
      <c r="F1797"/>
    </row>
    <row r="1798" spans="1:6" x14ac:dyDescent="0.3">
      <c r="A1798" t="s">
        <v>1384</v>
      </c>
      <c r="B1798" t="s">
        <v>1326</v>
      </c>
      <c r="C1798" t="s">
        <v>1280</v>
      </c>
      <c r="D1798">
        <v>100</v>
      </c>
      <c r="E1798">
        <v>313236.27465682029</v>
      </c>
      <c r="F1798"/>
    </row>
    <row r="1799" spans="1:6" x14ac:dyDescent="0.3">
      <c r="A1799" t="s">
        <v>1384</v>
      </c>
      <c r="B1799" t="s">
        <v>1536</v>
      </c>
      <c r="C1799" t="s">
        <v>1280</v>
      </c>
      <c r="D1799">
        <v>100</v>
      </c>
      <c r="E1799">
        <v>347682.49063832202</v>
      </c>
      <c r="F1799"/>
    </row>
    <row r="1800" spans="1:6" x14ac:dyDescent="0.3">
      <c r="A1800" t="s">
        <v>1384</v>
      </c>
      <c r="B1800" t="s">
        <v>1537</v>
      </c>
      <c r="C1800" t="s">
        <v>1280</v>
      </c>
      <c r="D1800">
        <v>100</v>
      </c>
      <c r="E1800">
        <v>493775.10057292855</v>
      </c>
      <c r="F1800"/>
    </row>
    <row r="1801" spans="1:6" x14ac:dyDescent="0.3">
      <c r="A1801" t="s">
        <v>1384</v>
      </c>
      <c r="B1801" t="s">
        <v>1331</v>
      </c>
      <c r="C1801" t="s">
        <v>1280</v>
      </c>
      <c r="D1801">
        <v>100</v>
      </c>
      <c r="E1801">
        <v>411894.96804461919</v>
      </c>
      <c r="F1801"/>
    </row>
    <row r="1802" spans="1:6" x14ac:dyDescent="0.3">
      <c r="A1802" t="s">
        <v>1384</v>
      </c>
      <c r="B1802" t="s">
        <v>1403</v>
      </c>
      <c r="C1802" t="s">
        <v>1280</v>
      </c>
      <c r="D1802">
        <v>100</v>
      </c>
      <c r="E1802">
        <v>716999.24859970913</v>
      </c>
      <c r="F1802"/>
    </row>
    <row r="1803" spans="1:6" x14ac:dyDescent="0.3">
      <c r="A1803" t="s">
        <v>1384</v>
      </c>
      <c r="B1803" t="s">
        <v>1335</v>
      </c>
      <c r="C1803" t="s">
        <v>1280</v>
      </c>
      <c r="D1803">
        <v>100</v>
      </c>
      <c r="E1803">
        <v>294791.4133670071</v>
      </c>
      <c r="F1803"/>
    </row>
    <row r="1804" spans="1:6" x14ac:dyDescent="0.3">
      <c r="A1804" t="s">
        <v>1384</v>
      </c>
      <c r="B1804" t="s">
        <v>1405</v>
      </c>
      <c r="C1804" t="s">
        <v>1280</v>
      </c>
      <c r="D1804">
        <v>100</v>
      </c>
      <c r="E1804">
        <v>304791.08072662709</v>
      </c>
      <c r="F1804"/>
    </row>
    <row r="1805" spans="1:6" x14ac:dyDescent="0.3">
      <c r="A1805" t="s">
        <v>1384</v>
      </c>
      <c r="B1805" t="s">
        <v>1337</v>
      </c>
      <c r="C1805" t="s">
        <v>1280</v>
      </c>
      <c r="D1805">
        <v>100</v>
      </c>
      <c r="E1805">
        <v>273215.51135474996</v>
      </c>
      <c r="F1805"/>
    </row>
    <row r="1806" spans="1:6" x14ac:dyDescent="0.3">
      <c r="A1806" t="s">
        <v>1384</v>
      </c>
      <c r="B1806" t="s">
        <v>1407</v>
      </c>
      <c r="C1806" t="s">
        <v>1280</v>
      </c>
      <c r="D1806">
        <v>100</v>
      </c>
      <c r="E1806">
        <v>297655.37619914243</v>
      </c>
      <c r="F1806"/>
    </row>
    <row r="1807" spans="1:6" x14ac:dyDescent="0.3">
      <c r="A1807" t="s">
        <v>1384</v>
      </c>
      <c r="B1807" t="s">
        <v>1410</v>
      </c>
      <c r="C1807" t="s">
        <v>1280</v>
      </c>
      <c r="D1807">
        <v>100</v>
      </c>
      <c r="E1807">
        <v>319424.13925252238</v>
      </c>
      <c r="F1807"/>
    </row>
    <row r="1808" spans="1:6" x14ac:dyDescent="0.3">
      <c r="A1808" t="s">
        <v>1384</v>
      </c>
      <c r="B1808" t="s">
        <v>1414</v>
      </c>
      <c r="C1808" t="s">
        <v>1280</v>
      </c>
      <c r="D1808">
        <v>100</v>
      </c>
      <c r="E1808">
        <v>271972.98679391341</v>
      </c>
      <c r="F1808"/>
    </row>
    <row r="1809" spans="1:6" x14ac:dyDescent="0.3">
      <c r="A1809" t="s">
        <v>1384</v>
      </c>
      <c r="B1809" t="s">
        <v>1367</v>
      </c>
      <c r="C1809" t="s">
        <v>1280</v>
      </c>
      <c r="D1809">
        <v>100</v>
      </c>
      <c r="E1809">
        <v>291434.4071522546</v>
      </c>
      <c r="F1809"/>
    </row>
    <row r="1810" spans="1:6" x14ac:dyDescent="0.3">
      <c r="A1810" t="s">
        <v>1384</v>
      </c>
      <c r="B1810" t="s">
        <v>1420</v>
      </c>
      <c r="C1810" t="s">
        <v>1280</v>
      </c>
      <c r="D1810">
        <v>100</v>
      </c>
      <c r="E1810">
        <v>276654.16682193521</v>
      </c>
      <c r="F1810"/>
    </row>
    <row r="1811" spans="1:6" x14ac:dyDescent="0.3">
      <c r="A1811" t="s">
        <v>1384</v>
      </c>
      <c r="B1811" t="s">
        <v>1352</v>
      </c>
      <c r="C1811" t="s">
        <v>1280</v>
      </c>
      <c r="D1811">
        <v>100</v>
      </c>
      <c r="E1811">
        <v>357549.24867762218</v>
      </c>
      <c r="F1811"/>
    </row>
    <row r="1812" spans="1:6" x14ac:dyDescent="0.3">
      <c r="A1812" t="s">
        <v>1384</v>
      </c>
      <c r="B1812" t="s">
        <v>1369</v>
      </c>
      <c r="C1812" t="s">
        <v>1280</v>
      </c>
      <c r="D1812">
        <v>100</v>
      </c>
      <c r="E1812">
        <v>339345.16563818266</v>
      </c>
      <c r="F1812"/>
    </row>
    <row r="1813" spans="1:6" x14ac:dyDescent="0.3">
      <c r="A1813" t="s">
        <v>1384</v>
      </c>
      <c r="B1813" t="s">
        <v>1426</v>
      </c>
      <c r="C1813" t="s">
        <v>1280</v>
      </c>
      <c r="D1813">
        <v>100</v>
      </c>
      <c r="E1813">
        <v>358279.28413115552</v>
      </c>
      <c r="F1813"/>
    </row>
    <row r="1814" spans="1:6" x14ac:dyDescent="0.3">
      <c r="A1814" t="s">
        <v>1384</v>
      </c>
      <c r="B1814" t="s">
        <v>1386</v>
      </c>
      <c r="C1814" t="s">
        <v>1280</v>
      </c>
      <c r="D1814">
        <v>100</v>
      </c>
      <c r="E1814">
        <v>341093.99447041913</v>
      </c>
      <c r="F1814"/>
    </row>
    <row r="1815" spans="1:6" x14ac:dyDescent="0.3">
      <c r="A1815" t="s">
        <v>1384</v>
      </c>
      <c r="B1815" t="s">
        <v>1429</v>
      </c>
      <c r="C1815" t="s">
        <v>1280</v>
      </c>
      <c r="D1815">
        <v>100</v>
      </c>
      <c r="E1815">
        <v>362587.7419684112</v>
      </c>
      <c r="F1815"/>
    </row>
    <row r="1816" spans="1:6" x14ac:dyDescent="0.3">
      <c r="A1816" t="s">
        <v>1384</v>
      </c>
      <c r="B1816" t="s">
        <v>1432</v>
      </c>
      <c r="C1816" t="s">
        <v>1280</v>
      </c>
      <c r="D1816">
        <v>100</v>
      </c>
      <c r="E1816">
        <v>264868.87755014305</v>
      </c>
      <c r="F1816"/>
    </row>
    <row r="1817" spans="1:6" x14ac:dyDescent="0.3">
      <c r="A1817" t="s">
        <v>1384</v>
      </c>
      <c r="B1817" t="s">
        <v>1371</v>
      </c>
      <c r="C1817" t="s">
        <v>1280</v>
      </c>
      <c r="D1817">
        <v>100</v>
      </c>
      <c r="E1817">
        <v>255000.35999999967</v>
      </c>
      <c r="F1817"/>
    </row>
    <row r="1818" spans="1:6" x14ac:dyDescent="0.3">
      <c r="A1818" t="s">
        <v>1384</v>
      </c>
      <c r="B1818" t="s">
        <v>1434</v>
      </c>
      <c r="C1818" t="s">
        <v>1280</v>
      </c>
      <c r="D1818">
        <v>100</v>
      </c>
      <c r="E1818">
        <v>314068.00304014882</v>
      </c>
      <c r="F1818"/>
    </row>
    <row r="1819" spans="1:6" x14ac:dyDescent="0.3">
      <c r="A1819" t="s">
        <v>1384</v>
      </c>
      <c r="B1819" t="s">
        <v>1372</v>
      </c>
      <c r="C1819" t="s">
        <v>1280</v>
      </c>
      <c r="D1819">
        <v>100</v>
      </c>
      <c r="E1819">
        <v>259999.88399999964</v>
      </c>
      <c r="F1819"/>
    </row>
    <row r="1820" spans="1:6" x14ac:dyDescent="0.3">
      <c r="A1820" t="s">
        <v>1384</v>
      </c>
      <c r="B1820" t="s">
        <v>1340</v>
      </c>
      <c r="C1820" t="s">
        <v>1280</v>
      </c>
      <c r="D1820">
        <v>100</v>
      </c>
      <c r="E1820">
        <v>360274.90820973652</v>
      </c>
      <c r="F1820"/>
    </row>
    <row r="1821" spans="1:6" x14ac:dyDescent="0.3">
      <c r="A1821" t="s">
        <v>1384</v>
      </c>
      <c r="B1821" t="s">
        <v>1375</v>
      </c>
      <c r="C1821" t="s">
        <v>1280</v>
      </c>
      <c r="D1821">
        <v>100</v>
      </c>
      <c r="E1821">
        <v>257381.46807589399</v>
      </c>
      <c r="F1821"/>
    </row>
    <row r="1822" spans="1:6" x14ac:dyDescent="0.3">
      <c r="A1822" t="s">
        <v>1384</v>
      </c>
      <c r="B1822" t="s">
        <v>1343</v>
      </c>
      <c r="C1822" t="s">
        <v>1280</v>
      </c>
      <c r="D1822">
        <v>100</v>
      </c>
      <c r="E1822">
        <v>282569.74793987552</v>
      </c>
      <c r="F1822"/>
    </row>
    <row r="1823" spans="1:6" x14ac:dyDescent="0.3">
      <c r="A1823" t="s">
        <v>1384</v>
      </c>
      <c r="B1823" t="s">
        <v>1436</v>
      </c>
      <c r="C1823" t="s">
        <v>1280</v>
      </c>
      <c r="D1823">
        <v>100</v>
      </c>
      <c r="E1823">
        <v>609180.10492263851</v>
      </c>
      <c r="F1823"/>
    </row>
    <row r="1824" spans="1:6" x14ac:dyDescent="0.3">
      <c r="A1824" t="s">
        <v>1384</v>
      </c>
      <c r="B1824" t="s">
        <v>1376</v>
      </c>
      <c r="C1824" t="s">
        <v>1280</v>
      </c>
      <c r="D1824">
        <v>100</v>
      </c>
      <c r="E1824">
        <v>255330.4818632032</v>
      </c>
      <c r="F1824"/>
    </row>
    <row r="1825" spans="1:6" x14ac:dyDescent="0.3">
      <c r="A1825" t="s">
        <v>1384</v>
      </c>
      <c r="B1825" t="s">
        <v>1355</v>
      </c>
      <c r="C1825" t="s">
        <v>1280</v>
      </c>
      <c r="D1825">
        <v>100</v>
      </c>
      <c r="E1825">
        <v>273204.40834335471</v>
      </c>
      <c r="F1825"/>
    </row>
    <row r="1826" spans="1:6" x14ac:dyDescent="0.3">
      <c r="A1826" t="s">
        <v>1384</v>
      </c>
      <c r="B1826" t="s">
        <v>1437</v>
      </c>
      <c r="C1826" t="s">
        <v>1280</v>
      </c>
      <c r="D1826">
        <v>100</v>
      </c>
      <c r="E1826">
        <v>408972.48379777459</v>
      </c>
      <c r="F1826"/>
    </row>
    <row r="1827" spans="1:6" x14ac:dyDescent="0.3">
      <c r="A1827" t="s">
        <v>1384</v>
      </c>
      <c r="B1827" t="s">
        <v>1440</v>
      </c>
      <c r="C1827" t="s">
        <v>1280</v>
      </c>
      <c r="D1827">
        <v>100</v>
      </c>
      <c r="E1827">
        <v>379020.4096381992</v>
      </c>
      <c r="F1827"/>
    </row>
    <row r="1828" spans="1:6" x14ac:dyDescent="0.3">
      <c r="A1828" t="s">
        <v>1384</v>
      </c>
      <c r="B1828" t="s">
        <v>1442</v>
      </c>
      <c r="C1828" t="s">
        <v>1280</v>
      </c>
      <c r="D1828">
        <v>100</v>
      </c>
      <c r="E1828">
        <v>422256.11593709042</v>
      </c>
      <c r="F1828"/>
    </row>
    <row r="1829" spans="1:6" x14ac:dyDescent="0.3">
      <c r="A1829" t="s">
        <v>1384</v>
      </c>
      <c r="B1829" t="s">
        <v>1395</v>
      </c>
      <c r="C1829" t="s">
        <v>1280</v>
      </c>
      <c r="D1829">
        <v>100</v>
      </c>
      <c r="E1829">
        <v>330113.31355534011</v>
      </c>
      <c r="F1829"/>
    </row>
    <row r="1830" spans="1:6" x14ac:dyDescent="0.3">
      <c r="A1830" t="s">
        <v>1384</v>
      </c>
      <c r="B1830" t="s">
        <v>1389</v>
      </c>
      <c r="C1830" t="s">
        <v>1280</v>
      </c>
      <c r="D1830">
        <v>100</v>
      </c>
      <c r="E1830">
        <v>262095.24788173765</v>
      </c>
      <c r="F1830"/>
    </row>
    <row r="1831" spans="1:6" x14ac:dyDescent="0.3">
      <c r="A1831" t="s">
        <v>1384</v>
      </c>
      <c r="B1831" t="s">
        <v>1377</v>
      </c>
      <c r="C1831" t="s">
        <v>1280</v>
      </c>
      <c r="D1831">
        <v>100</v>
      </c>
      <c r="E1831">
        <v>282189.51392562455</v>
      </c>
      <c r="F1831"/>
    </row>
    <row r="1832" spans="1:6" x14ac:dyDescent="0.3">
      <c r="A1832" t="s">
        <v>1384</v>
      </c>
      <c r="B1832" t="s">
        <v>1392</v>
      </c>
      <c r="C1832" t="s">
        <v>1280</v>
      </c>
      <c r="D1832">
        <v>100</v>
      </c>
      <c r="E1832">
        <v>551581.77768860059</v>
      </c>
      <c r="F1832"/>
    </row>
    <row r="1833" spans="1:6" x14ac:dyDescent="0.3">
      <c r="A1833" t="s">
        <v>1384</v>
      </c>
      <c r="B1833" t="s">
        <v>1392</v>
      </c>
      <c r="C1833" t="s">
        <v>1280</v>
      </c>
      <c r="D1833">
        <v>100</v>
      </c>
      <c r="E1833">
        <v>551581.77768860059</v>
      </c>
      <c r="F1833"/>
    </row>
    <row r="1834" spans="1:6" x14ac:dyDescent="0.3">
      <c r="A1834" t="s">
        <v>1384</v>
      </c>
      <c r="B1834" t="s">
        <v>1345</v>
      </c>
      <c r="C1834" t="s">
        <v>1280</v>
      </c>
      <c r="D1834">
        <v>100</v>
      </c>
      <c r="E1834">
        <v>268532.22497960366</v>
      </c>
      <c r="F1834"/>
    </row>
    <row r="1835" spans="1:6" x14ac:dyDescent="0.3">
      <c r="A1835" t="s">
        <v>1384</v>
      </c>
      <c r="B1835" t="s">
        <v>1382</v>
      </c>
      <c r="C1835" t="s">
        <v>1280</v>
      </c>
      <c r="D1835">
        <v>100</v>
      </c>
      <c r="E1835">
        <v>313389.63371130941</v>
      </c>
      <c r="F1835"/>
    </row>
    <row r="1836" spans="1:6" x14ac:dyDescent="0.3">
      <c r="A1836" t="s">
        <v>1384</v>
      </c>
      <c r="B1836" t="s">
        <v>1384</v>
      </c>
      <c r="C1836" t="s">
        <v>1280</v>
      </c>
      <c r="D1836">
        <v>100</v>
      </c>
      <c r="E1836">
        <v>499999.79999999941</v>
      </c>
      <c r="F1836"/>
    </row>
    <row r="1837" spans="1:6" x14ac:dyDescent="0.3">
      <c r="A1837" t="s">
        <v>1384</v>
      </c>
      <c r="B1837" t="s">
        <v>1360</v>
      </c>
      <c r="C1837" t="s">
        <v>1280</v>
      </c>
      <c r="D1837">
        <v>100</v>
      </c>
      <c r="E1837">
        <v>355006.36153568776</v>
      </c>
      <c r="F1837"/>
    </row>
    <row r="1838" spans="1:6" x14ac:dyDescent="0.3">
      <c r="A1838" t="s">
        <v>1384</v>
      </c>
      <c r="B1838" t="s">
        <v>1446</v>
      </c>
      <c r="C1838" t="s">
        <v>1280</v>
      </c>
      <c r="D1838">
        <v>100</v>
      </c>
      <c r="E1838">
        <v>378696.40378802567</v>
      </c>
      <c r="F1838"/>
    </row>
    <row r="1839" spans="1:6" x14ac:dyDescent="0.3">
      <c r="A1839" t="s">
        <v>1384</v>
      </c>
      <c r="B1839" t="s">
        <v>1363</v>
      </c>
      <c r="C1839" t="s">
        <v>1280</v>
      </c>
      <c r="D1839">
        <v>100</v>
      </c>
      <c r="E1839">
        <v>499999.64999999909</v>
      </c>
      <c r="F1839"/>
    </row>
    <row r="1840" spans="1:6" x14ac:dyDescent="0.3">
      <c r="A1840" t="s">
        <v>1384</v>
      </c>
      <c r="B1840" t="s">
        <v>1550</v>
      </c>
      <c r="C1840" t="s">
        <v>1280</v>
      </c>
      <c r="D1840">
        <v>100</v>
      </c>
      <c r="E1840">
        <v>491991.58767643617</v>
      </c>
      <c r="F1840"/>
    </row>
    <row r="1841" spans="1:6" x14ac:dyDescent="0.3">
      <c r="A1841" t="s">
        <v>1384</v>
      </c>
      <c r="B1841" t="s">
        <v>1553</v>
      </c>
      <c r="C1841" t="s">
        <v>1280</v>
      </c>
      <c r="D1841">
        <v>100</v>
      </c>
      <c r="E1841">
        <v>329544.80375110381</v>
      </c>
      <c r="F1841"/>
    </row>
    <row r="1842" spans="1:6" x14ac:dyDescent="0.3">
      <c r="A1842" t="s">
        <v>1360</v>
      </c>
      <c r="C1842" t="s">
        <v>1280</v>
      </c>
      <c r="D1842">
        <v>100</v>
      </c>
      <c r="E1842">
        <v>250000</v>
      </c>
      <c r="F1842"/>
    </row>
    <row r="1843" spans="1:6" x14ac:dyDescent="0.3">
      <c r="A1843" t="s">
        <v>1360</v>
      </c>
      <c r="B1843" t="s">
        <v>1398</v>
      </c>
      <c r="C1843" t="s">
        <v>1280</v>
      </c>
      <c r="D1843">
        <v>100</v>
      </c>
      <c r="E1843">
        <v>283458.58515767945</v>
      </c>
      <c r="F1843"/>
    </row>
    <row r="1844" spans="1:6" x14ac:dyDescent="0.3">
      <c r="A1844" t="s">
        <v>1360</v>
      </c>
      <c r="B1844" t="s">
        <v>1326</v>
      </c>
      <c r="C1844" t="s">
        <v>1280</v>
      </c>
      <c r="D1844">
        <v>100</v>
      </c>
      <c r="E1844">
        <v>263599.13317884872</v>
      </c>
      <c r="F1844"/>
    </row>
    <row r="1845" spans="1:6" x14ac:dyDescent="0.3">
      <c r="A1845" t="s">
        <v>1360</v>
      </c>
      <c r="B1845" t="s">
        <v>1536</v>
      </c>
      <c r="C1845" t="s">
        <v>1280</v>
      </c>
      <c r="D1845">
        <v>100</v>
      </c>
      <c r="E1845">
        <v>349288.1980664063</v>
      </c>
      <c r="F1845"/>
    </row>
    <row r="1846" spans="1:6" x14ac:dyDescent="0.3">
      <c r="A1846" t="s">
        <v>1360</v>
      </c>
      <c r="B1846" t="s">
        <v>1537</v>
      </c>
      <c r="C1846" t="s">
        <v>1280</v>
      </c>
      <c r="D1846">
        <v>100</v>
      </c>
      <c r="E1846">
        <v>325904.12978494994</v>
      </c>
      <c r="F1846"/>
    </row>
    <row r="1847" spans="1:6" x14ac:dyDescent="0.3">
      <c r="A1847" t="s">
        <v>1360</v>
      </c>
      <c r="B1847" t="s">
        <v>1331</v>
      </c>
      <c r="C1847" t="s">
        <v>1280</v>
      </c>
      <c r="D1847">
        <v>100</v>
      </c>
      <c r="E1847">
        <v>348066.10583607451</v>
      </c>
      <c r="F1847"/>
    </row>
    <row r="1848" spans="1:6" x14ac:dyDescent="0.3">
      <c r="A1848" t="s">
        <v>1360</v>
      </c>
      <c r="B1848" t="s">
        <v>1403</v>
      </c>
      <c r="C1848" t="s">
        <v>1280</v>
      </c>
      <c r="D1848">
        <v>100</v>
      </c>
      <c r="E1848">
        <v>761798.92875926744</v>
      </c>
      <c r="F1848"/>
    </row>
    <row r="1849" spans="1:6" x14ac:dyDescent="0.3">
      <c r="A1849" t="s">
        <v>1360</v>
      </c>
      <c r="B1849" t="s">
        <v>1335</v>
      </c>
      <c r="C1849" t="s">
        <v>1280</v>
      </c>
      <c r="D1849">
        <v>100</v>
      </c>
      <c r="E1849">
        <v>342609.42028728232</v>
      </c>
      <c r="F1849"/>
    </row>
    <row r="1850" spans="1:6" x14ac:dyDescent="0.3">
      <c r="A1850" t="s">
        <v>1360</v>
      </c>
      <c r="B1850" t="s">
        <v>1405</v>
      </c>
      <c r="C1850" t="s">
        <v>1280</v>
      </c>
      <c r="D1850">
        <v>100</v>
      </c>
      <c r="E1850">
        <v>252884.08705504122</v>
      </c>
      <c r="F1850"/>
    </row>
    <row r="1851" spans="1:6" x14ac:dyDescent="0.3">
      <c r="A1851" t="s">
        <v>1360</v>
      </c>
      <c r="B1851" t="s">
        <v>1337</v>
      </c>
      <c r="C1851" t="s">
        <v>1280</v>
      </c>
      <c r="D1851">
        <v>100</v>
      </c>
      <c r="E1851">
        <v>250000</v>
      </c>
      <c r="F1851"/>
    </row>
    <row r="1852" spans="1:6" x14ac:dyDescent="0.3">
      <c r="A1852" t="s">
        <v>1360</v>
      </c>
      <c r="B1852" t="s">
        <v>1407</v>
      </c>
      <c r="C1852" t="s">
        <v>1280</v>
      </c>
      <c r="D1852">
        <v>100</v>
      </c>
      <c r="E1852">
        <v>252500.5</v>
      </c>
      <c r="F1852"/>
    </row>
    <row r="1853" spans="1:6" x14ac:dyDescent="0.3">
      <c r="A1853" t="s">
        <v>1360</v>
      </c>
      <c r="B1853" t="s">
        <v>1410</v>
      </c>
      <c r="C1853" t="s">
        <v>1280</v>
      </c>
      <c r="D1853">
        <v>100</v>
      </c>
      <c r="E1853">
        <v>266589.60640458815</v>
      </c>
      <c r="F1853"/>
    </row>
    <row r="1854" spans="1:6" x14ac:dyDescent="0.3">
      <c r="A1854" t="s">
        <v>1360</v>
      </c>
      <c r="B1854" t="s">
        <v>1414</v>
      </c>
      <c r="C1854" t="s">
        <v>1280</v>
      </c>
      <c r="D1854">
        <v>100</v>
      </c>
      <c r="E1854">
        <v>250000</v>
      </c>
      <c r="F1854"/>
    </row>
    <row r="1855" spans="1:6" x14ac:dyDescent="0.3">
      <c r="A1855" t="s">
        <v>1360</v>
      </c>
      <c r="B1855" t="s">
        <v>1367</v>
      </c>
      <c r="C1855" t="s">
        <v>1280</v>
      </c>
      <c r="D1855">
        <v>100</v>
      </c>
      <c r="E1855">
        <v>252499.99</v>
      </c>
      <c r="F1855"/>
    </row>
    <row r="1856" spans="1:6" x14ac:dyDescent="0.3">
      <c r="A1856" t="s">
        <v>1360</v>
      </c>
      <c r="B1856" t="s">
        <v>1420</v>
      </c>
      <c r="C1856" t="s">
        <v>1280</v>
      </c>
      <c r="D1856">
        <v>100</v>
      </c>
      <c r="E1856">
        <v>279131.65562872466</v>
      </c>
      <c r="F1856"/>
    </row>
    <row r="1857" spans="1:6" x14ac:dyDescent="0.3">
      <c r="A1857" t="s">
        <v>1360</v>
      </c>
      <c r="B1857" t="s">
        <v>1352</v>
      </c>
      <c r="C1857" t="s">
        <v>1280</v>
      </c>
      <c r="D1857">
        <v>100</v>
      </c>
      <c r="E1857">
        <v>274583.66480110493</v>
      </c>
      <c r="F1857"/>
    </row>
    <row r="1858" spans="1:6" x14ac:dyDescent="0.3">
      <c r="A1858" t="s">
        <v>1360</v>
      </c>
      <c r="B1858" t="s">
        <v>1369</v>
      </c>
      <c r="C1858" t="s">
        <v>1280</v>
      </c>
      <c r="D1858">
        <v>100</v>
      </c>
      <c r="E1858">
        <v>259121.53717496395</v>
      </c>
      <c r="F1858"/>
    </row>
    <row r="1859" spans="1:6" x14ac:dyDescent="0.3">
      <c r="A1859" t="s">
        <v>1360</v>
      </c>
      <c r="B1859" t="s">
        <v>1426</v>
      </c>
      <c r="C1859" t="s">
        <v>1280</v>
      </c>
      <c r="D1859">
        <v>100</v>
      </c>
      <c r="E1859">
        <v>274562.98784538539</v>
      </c>
      <c r="F1859"/>
    </row>
    <row r="1860" spans="1:6" x14ac:dyDescent="0.3">
      <c r="A1860" t="s">
        <v>1360</v>
      </c>
      <c r="B1860" t="s">
        <v>1386</v>
      </c>
      <c r="C1860" t="s">
        <v>1280</v>
      </c>
      <c r="D1860">
        <v>100</v>
      </c>
      <c r="E1860">
        <v>266403.77351688995</v>
      </c>
      <c r="F1860"/>
    </row>
    <row r="1861" spans="1:6" x14ac:dyDescent="0.3">
      <c r="A1861" t="s">
        <v>1360</v>
      </c>
      <c r="B1861" t="s">
        <v>1429</v>
      </c>
      <c r="C1861" t="s">
        <v>1280</v>
      </c>
      <c r="D1861">
        <v>100</v>
      </c>
      <c r="E1861">
        <v>270343.32075894042</v>
      </c>
      <c r="F1861"/>
    </row>
    <row r="1862" spans="1:6" x14ac:dyDescent="0.3">
      <c r="A1862" t="s">
        <v>1360</v>
      </c>
      <c r="B1862" t="s">
        <v>1432</v>
      </c>
      <c r="C1862" t="s">
        <v>1280</v>
      </c>
      <c r="D1862">
        <v>100</v>
      </c>
      <c r="E1862">
        <v>256706.49180321078</v>
      </c>
      <c r="F1862"/>
    </row>
    <row r="1863" spans="1:6" x14ac:dyDescent="0.3">
      <c r="A1863" t="s">
        <v>1360</v>
      </c>
      <c r="B1863" t="s">
        <v>1371</v>
      </c>
      <c r="C1863" t="s">
        <v>1280</v>
      </c>
      <c r="D1863">
        <v>100</v>
      </c>
      <c r="E1863">
        <v>251336.74423968405</v>
      </c>
      <c r="F1863"/>
    </row>
    <row r="1864" spans="1:6" x14ac:dyDescent="0.3">
      <c r="A1864" t="s">
        <v>1360</v>
      </c>
      <c r="B1864" t="s">
        <v>1434</v>
      </c>
      <c r="C1864" t="s">
        <v>1280</v>
      </c>
      <c r="D1864">
        <v>100</v>
      </c>
      <c r="E1864">
        <v>257138.25098491009</v>
      </c>
      <c r="F1864"/>
    </row>
    <row r="1865" spans="1:6" x14ac:dyDescent="0.3">
      <c r="A1865" t="s">
        <v>1360</v>
      </c>
      <c r="B1865" t="s">
        <v>1372</v>
      </c>
      <c r="C1865" t="s">
        <v>1280</v>
      </c>
      <c r="D1865">
        <v>100</v>
      </c>
      <c r="E1865">
        <v>268505.99181165727</v>
      </c>
      <c r="F1865"/>
    </row>
    <row r="1866" spans="1:6" x14ac:dyDescent="0.3">
      <c r="A1866" t="s">
        <v>1360</v>
      </c>
      <c r="B1866" t="s">
        <v>1340</v>
      </c>
      <c r="C1866" t="s">
        <v>1280</v>
      </c>
      <c r="D1866">
        <v>100</v>
      </c>
      <c r="E1866">
        <v>273490.58146806812</v>
      </c>
      <c r="F1866"/>
    </row>
    <row r="1867" spans="1:6" x14ac:dyDescent="0.3">
      <c r="A1867" t="s">
        <v>1360</v>
      </c>
      <c r="B1867" t="s">
        <v>1375</v>
      </c>
      <c r="C1867" t="s">
        <v>1280</v>
      </c>
      <c r="D1867">
        <v>100</v>
      </c>
      <c r="E1867">
        <v>255625</v>
      </c>
      <c r="F1867"/>
    </row>
    <row r="1868" spans="1:6" x14ac:dyDescent="0.3">
      <c r="A1868" t="s">
        <v>1360</v>
      </c>
      <c r="B1868" t="s">
        <v>1343</v>
      </c>
      <c r="C1868" t="s">
        <v>1280</v>
      </c>
      <c r="D1868">
        <v>100</v>
      </c>
      <c r="E1868">
        <v>257500.29500000001</v>
      </c>
      <c r="F1868"/>
    </row>
    <row r="1869" spans="1:6" x14ac:dyDescent="0.3">
      <c r="A1869" t="s">
        <v>1360</v>
      </c>
      <c r="B1869" t="s">
        <v>1436</v>
      </c>
      <c r="C1869" t="s">
        <v>1280</v>
      </c>
      <c r="D1869">
        <v>100</v>
      </c>
      <c r="E1869">
        <v>515563.76179598144</v>
      </c>
      <c r="F1869"/>
    </row>
    <row r="1870" spans="1:6" x14ac:dyDescent="0.3">
      <c r="A1870" t="s">
        <v>1360</v>
      </c>
      <c r="B1870" t="s">
        <v>1376</v>
      </c>
      <c r="C1870" t="s">
        <v>1280</v>
      </c>
      <c r="D1870">
        <v>100</v>
      </c>
      <c r="E1870">
        <v>288235.9667048268</v>
      </c>
      <c r="F1870"/>
    </row>
    <row r="1871" spans="1:6" x14ac:dyDescent="0.3">
      <c r="A1871" t="s">
        <v>1360</v>
      </c>
      <c r="B1871" t="s">
        <v>1355</v>
      </c>
      <c r="C1871" t="s">
        <v>1280</v>
      </c>
      <c r="D1871">
        <v>100</v>
      </c>
      <c r="E1871">
        <v>311061.54168461642</v>
      </c>
      <c r="F1871"/>
    </row>
    <row r="1872" spans="1:6" x14ac:dyDescent="0.3">
      <c r="A1872" t="s">
        <v>1360</v>
      </c>
      <c r="B1872" t="s">
        <v>1437</v>
      </c>
      <c r="C1872" t="s">
        <v>1280</v>
      </c>
      <c r="D1872">
        <v>100</v>
      </c>
      <c r="E1872">
        <v>284042.73502103268</v>
      </c>
      <c r="F1872"/>
    </row>
    <row r="1873" spans="1:6" x14ac:dyDescent="0.3">
      <c r="A1873" t="s">
        <v>1360</v>
      </c>
      <c r="B1873" t="s">
        <v>1440</v>
      </c>
      <c r="C1873" t="s">
        <v>1280</v>
      </c>
      <c r="D1873">
        <v>100</v>
      </c>
      <c r="E1873">
        <v>276837.42570806452</v>
      </c>
      <c r="F1873"/>
    </row>
    <row r="1874" spans="1:6" x14ac:dyDescent="0.3">
      <c r="A1874" t="s">
        <v>1360</v>
      </c>
      <c r="B1874" t="s">
        <v>1442</v>
      </c>
      <c r="C1874" t="s">
        <v>1280</v>
      </c>
      <c r="D1874">
        <v>100</v>
      </c>
      <c r="E1874">
        <v>282021.2192479326</v>
      </c>
      <c r="F1874"/>
    </row>
    <row r="1875" spans="1:6" x14ac:dyDescent="0.3">
      <c r="A1875" t="s">
        <v>1360</v>
      </c>
      <c r="B1875" t="s">
        <v>1395</v>
      </c>
      <c r="C1875" t="s">
        <v>1280</v>
      </c>
      <c r="D1875">
        <v>100</v>
      </c>
      <c r="E1875">
        <v>263995.51898815873</v>
      </c>
      <c r="F1875"/>
    </row>
    <row r="1876" spans="1:6" x14ac:dyDescent="0.3">
      <c r="A1876" t="s">
        <v>1360</v>
      </c>
      <c r="B1876" t="s">
        <v>1389</v>
      </c>
      <c r="C1876" t="s">
        <v>1280</v>
      </c>
      <c r="D1876">
        <v>100</v>
      </c>
      <c r="E1876">
        <v>256250.30249999999</v>
      </c>
      <c r="F1876"/>
    </row>
    <row r="1877" spans="1:6" x14ac:dyDescent="0.3">
      <c r="A1877" t="s">
        <v>1360</v>
      </c>
      <c r="B1877" t="s">
        <v>1377</v>
      </c>
      <c r="C1877" t="s">
        <v>1280</v>
      </c>
      <c r="D1877">
        <v>100</v>
      </c>
      <c r="E1877">
        <v>252499.99</v>
      </c>
      <c r="F1877"/>
    </row>
    <row r="1878" spans="1:6" x14ac:dyDescent="0.3">
      <c r="A1878" t="s">
        <v>1360</v>
      </c>
      <c r="B1878" t="s">
        <v>1392</v>
      </c>
      <c r="C1878" t="s">
        <v>1280</v>
      </c>
      <c r="D1878">
        <v>100</v>
      </c>
      <c r="E1878">
        <v>554804.9449347147</v>
      </c>
      <c r="F1878"/>
    </row>
    <row r="1879" spans="1:6" x14ac:dyDescent="0.3">
      <c r="A1879" t="s">
        <v>1360</v>
      </c>
      <c r="B1879" t="s">
        <v>1392</v>
      </c>
      <c r="C1879" t="s">
        <v>1280</v>
      </c>
      <c r="D1879">
        <v>100</v>
      </c>
      <c r="E1879">
        <v>554804.9449347147</v>
      </c>
      <c r="F1879"/>
    </row>
    <row r="1880" spans="1:6" x14ac:dyDescent="0.3">
      <c r="A1880" t="s">
        <v>1360</v>
      </c>
      <c r="B1880" t="s">
        <v>1345</v>
      </c>
      <c r="C1880" t="s">
        <v>1280</v>
      </c>
      <c r="D1880">
        <v>100</v>
      </c>
      <c r="E1880">
        <v>250000</v>
      </c>
      <c r="F1880"/>
    </row>
    <row r="1881" spans="1:6" x14ac:dyDescent="0.3">
      <c r="A1881" t="s">
        <v>1360</v>
      </c>
      <c r="B1881" t="s">
        <v>1382</v>
      </c>
      <c r="C1881" t="s">
        <v>1280</v>
      </c>
      <c r="D1881">
        <v>100</v>
      </c>
      <c r="E1881">
        <v>260381.82248673693</v>
      </c>
      <c r="F1881"/>
    </row>
    <row r="1882" spans="1:6" x14ac:dyDescent="0.3">
      <c r="A1882" t="s">
        <v>1360</v>
      </c>
      <c r="B1882" t="s">
        <v>1384</v>
      </c>
      <c r="C1882" t="s">
        <v>1280</v>
      </c>
      <c r="D1882">
        <v>100</v>
      </c>
      <c r="E1882">
        <v>355006.36153568776</v>
      </c>
      <c r="F1882"/>
    </row>
    <row r="1883" spans="1:6" x14ac:dyDescent="0.3">
      <c r="A1883" t="s">
        <v>1360</v>
      </c>
      <c r="B1883" t="s">
        <v>1360</v>
      </c>
      <c r="C1883" t="s">
        <v>1280</v>
      </c>
      <c r="D1883">
        <v>100</v>
      </c>
      <c r="E1883">
        <v>500000</v>
      </c>
      <c r="F1883"/>
    </row>
    <row r="1884" spans="1:6" x14ac:dyDescent="0.3">
      <c r="A1884" t="s">
        <v>1360</v>
      </c>
      <c r="B1884" t="s">
        <v>1446</v>
      </c>
      <c r="C1884" t="s">
        <v>1280</v>
      </c>
      <c r="D1884">
        <v>100</v>
      </c>
      <c r="E1884">
        <v>499999.99750000046</v>
      </c>
      <c r="F1884"/>
    </row>
    <row r="1885" spans="1:6" x14ac:dyDescent="0.3">
      <c r="A1885" t="s">
        <v>1360</v>
      </c>
      <c r="B1885" t="s">
        <v>1363</v>
      </c>
      <c r="C1885" t="s">
        <v>1280</v>
      </c>
      <c r="D1885">
        <v>100</v>
      </c>
      <c r="E1885">
        <v>393845.26219757745</v>
      </c>
      <c r="F1885"/>
    </row>
    <row r="1886" spans="1:6" x14ac:dyDescent="0.3">
      <c r="A1886" t="s">
        <v>1360</v>
      </c>
      <c r="B1886" t="s">
        <v>1550</v>
      </c>
      <c r="C1886" t="s">
        <v>1280</v>
      </c>
      <c r="D1886">
        <v>100</v>
      </c>
      <c r="E1886">
        <v>423299.04976824479</v>
      </c>
      <c r="F1886"/>
    </row>
    <row r="1887" spans="1:6" x14ac:dyDescent="0.3">
      <c r="A1887" t="s">
        <v>1360</v>
      </c>
      <c r="B1887" t="s">
        <v>1553</v>
      </c>
      <c r="C1887" t="s">
        <v>1280</v>
      </c>
      <c r="D1887">
        <v>100</v>
      </c>
      <c r="E1887">
        <v>323606.38369998051</v>
      </c>
      <c r="F1887"/>
    </row>
    <row r="1888" spans="1:6" x14ac:dyDescent="0.3">
      <c r="A1888" t="s">
        <v>1446</v>
      </c>
      <c r="C1888" t="s">
        <v>1280</v>
      </c>
      <c r="D1888">
        <v>100</v>
      </c>
      <c r="E1888">
        <v>249999.99749999985</v>
      </c>
      <c r="F1888"/>
    </row>
    <row r="1889" spans="1:6" x14ac:dyDescent="0.3">
      <c r="A1889" t="s">
        <v>1446</v>
      </c>
      <c r="B1889" t="s">
        <v>1398</v>
      </c>
      <c r="C1889" t="s">
        <v>1280</v>
      </c>
      <c r="D1889">
        <v>100</v>
      </c>
      <c r="E1889">
        <v>291033.05394933448</v>
      </c>
      <c r="F1889"/>
    </row>
    <row r="1890" spans="1:6" x14ac:dyDescent="0.3">
      <c r="A1890" t="s">
        <v>1446</v>
      </c>
      <c r="B1890" t="s">
        <v>1326</v>
      </c>
      <c r="C1890" t="s">
        <v>1280</v>
      </c>
      <c r="D1890">
        <v>100</v>
      </c>
      <c r="E1890">
        <v>273159.74453295645</v>
      </c>
      <c r="F1890"/>
    </row>
    <row r="1891" spans="1:6" x14ac:dyDescent="0.3">
      <c r="A1891" t="s">
        <v>1446</v>
      </c>
      <c r="B1891" t="s">
        <v>1536</v>
      </c>
      <c r="C1891" t="s">
        <v>1280</v>
      </c>
      <c r="D1891">
        <v>100</v>
      </c>
      <c r="E1891">
        <v>355445.74632626283</v>
      </c>
      <c r="F1891"/>
    </row>
    <row r="1892" spans="1:6" x14ac:dyDescent="0.3">
      <c r="A1892" t="s">
        <v>1446</v>
      </c>
      <c r="B1892" t="s">
        <v>1537</v>
      </c>
      <c r="C1892" t="s">
        <v>1280</v>
      </c>
      <c r="D1892">
        <v>100</v>
      </c>
      <c r="E1892">
        <v>351165.27359203959</v>
      </c>
      <c r="F1892"/>
    </row>
    <row r="1893" spans="1:6" x14ac:dyDescent="0.3">
      <c r="A1893" t="s">
        <v>1446</v>
      </c>
      <c r="B1893" t="s">
        <v>1331</v>
      </c>
      <c r="C1893" t="s">
        <v>1280</v>
      </c>
      <c r="D1893">
        <v>100</v>
      </c>
      <c r="E1893">
        <v>373404.46254929819</v>
      </c>
      <c r="F1893"/>
    </row>
    <row r="1894" spans="1:6" x14ac:dyDescent="0.3">
      <c r="A1894" t="s">
        <v>1446</v>
      </c>
      <c r="B1894" t="s">
        <v>1403</v>
      </c>
      <c r="C1894" t="s">
        <v>1280</v>
      </c>
      <c r="D1894">
        <v>100</v>
      </c>
      <c r="E1894">
        <v>763675.21869399468</v>
      </c>
      <c r="F1894"/>
    </row>
    <row r="1895" spans="1:6" x14ac:dyDescent="0.3">
      <c r="A1895" t="s">
        <v>1446</v>
      </c>
      <c r="B1895" t="s">
        <v>1335</v>
      </c>
      <c r="C1895" t="s">
        <v>1280</v>
      </c>
      <c r="D1895">
        <v>100</v>
      </c>
      <c r="E1895">
        <v>344565.46355526545</v>
      </c>
      <c r="F1895"/>
    </row>
    <row r="1896" spans="1:6" x14ac:dyDescent="0.3">
      <c r="A1896" t="s">
        <v>1446</v>
      </c>
      <c r="B1896" t="s">
        <v>1405</v>
      </c>
      <c r="C1896" t="s">
        <v>1280</v>
      </c>
      <c r="D1896">
        <v>100</v>
      </c>
      <c r="E1896">
        <v>254318.98339258711</v>
      </c>
      <c r="F1896"/>
    </row>
    <row r="1897" spans="1:6" x14ac:dyDescent="0.3">
      <c r="A1897" t="s">
        <v>1446</v>
      </c>
      <c r="B1897" t="s">
        <v>1337</v>
      </c>
      <c r="C1897" t="s">
        <v>1280</v>
      </c>
      <c r="D1897">
        <v>100</v>
      </c>
      <c r="E1897">
        <v>251285.31377812554</v>
      </c>
      <c r="F1897"/>
    </row>
    <row r="1898" spans="1:6" x14ac:dyDescent="0.3">
      <c r="A1898" t="s">
        <v>1446</v>
      </c>
      <c r="B1898" t="s">
        <v>1407</v>
      </c>
      <c r="C1898" t="s">
        <v>1280</v>
      </c>
      <c r="D1898">
        <v>100</v>
      </c>
      <c r="E1898">
        <v>257931.48645456441</v>
      </c>
      <c r="F1898"/>
    </row>
    <row r="1899" spans="1:6" x14ac:dyDescent="0.3">
      <c r="A1899" t="s">
        <v>1446</v>
      </c>
      <c r="B1899" t="s">
        <v>1410</v>
      </c>
      <c r="C1899" t="s">
        <v>1280</v>
      </c>
      <c r="D1899">
        <v>100</v>
      </c>
      <c r="E1899">
        <v>279956.32412588072</v>
      </c>
      <c r="F1899"/>
    </row>
    <row r="1900" spans="1:6" x14ac:dyDescent="0.3">
      <c r="A1900" t="s">
        <v>1446</v>
      </c>
      <c r="B1900" t="s">
        <v>1414</v>
      </c>
      <c r="C1900" t="s">
        <v>1280</v>
      </c>
      <c r="D1900">
        <v>100</v>
      </c>
      <c r="E1900">
        <v>250968.8831096651</v>
      </c>
      <c r="F1900"/>
    </row>
    <row r="1901" spans="1:6" x14ac:dyDescent="0.3">
      <c r="A1901" t="s">
        <v>1446</v>
      </c>
      <c r="B1901" t="s">
        <v>1367</v>
      </c>
      <c r="C1901" t="s">
        <v>1280</v>
      </c>
      <c r="D1901">
        <v>100</v>
      </c>
      <c r="E1901">
        <v>255720.02420759352</v>
      </c>
      <c r="F1901"/>
    </row>
    <row r="1902" spans="1:6" x14ac:dyDescent="0.3">
      <c r="A1902" t="s">
        <v>1446</v>
      </c>
      <c r="B1902" t="s">
        <v>1420</v>
      </c>
      <c r="C1902" t="s">
        <v>1280</v>
      </c>
      <c r="D1902">
        <v>100</v>
      </c>
      <c r="E1902">
        <v>289723.60668208933</v>
      </c>
      <c r="F1902"/>
    </row>
    <row r="1903" spans="1:6" x14ac:dyDescent="0.3">
      <c r="A1903" t="s">
        <v>1446</v>
      </c>
      <c r="B1903" t="s">
        <v>1352</v>
      </c>
      <c r="C1903" t="s">
        <v>1280</v>
      </c>
      <c r="D1903">
        <v>100</v>
      </c>
      <c r="E1903">
        <v>288083.91636650334</v>
      </c>
      <c r="F1903"/>
    </row>
    <row r="1904" spans="1:6" x14ac:dyDescent="0.3">
      <c r="A1904" t="s">
        <v>1446</v>
      </c>
      <c r="B1904" t="s">
        <v>1369</v>
      </c>
      <c r="C1904" t="s">
        <v>1280</v>
      </c>
      <c r="D1904">
        <v>100</v>
      </c>
      <c r="E1904">
        <v>266748.67981399986</v>
      </c>
      <c r="F1904"/>
    </row>
    <row r="1905" spans="1:6" x14ac:dyDescent="0.3">
      <c r="A1905" t="s">
        <v>1446</v>
      </c>
      <c r="B1905" t="s">
        <v>1426</v>
      </c>
      <c r="C1905" t="s">
        <v>1280</v>
      </c>
      <c r="D1905">
        <v>100</v>
      </c>
      <c r="E1905">
        <v>290167.14412709302</v>
      </c>
      <c r="F1905"/>
    </row>
    <row r="1906" spans="1:6" x14ac:dyDescent="0.3">
      <c r="A1906" t="s">
        <v>1446</v>
      </c>
      <c r="B1906" t="s">
        <v>1386</v>
      </c>
      <c r="C1906" t="s">
        <v>1280</v>
      </c>
      <c r="D1906">
        <v>100</v>
      </c>
      <c r="E1906">
        <v>273189.79780231381</v>
      </c>
      <c r="F1906"/>
    </row>
    <row r="1907" spans="1:6" x14ac:dyDescent="0.3">
      <c r="A1907" t="s">
        <v>1446</v>
      </c>
      <c r="B1907" t="s">
        <v>1429</v>
      </c>
      <c r="C1907" t="s">
        <v>1280</v>
      </c>
      <c r="D1907">
        <v>100</v>
      </c>
      <c r="E1907">
        <v>277952.24937747774</v>
      </c>
      <c r="F1907"/>
    </row>
    <row r="1908" spans="1:6" x14ac:dyDescent="0.3">
      <c r="A1908" t="s">
        <v>1446</v>
      </c>
      <c r="B1908" t="s">
        <v>1432</v>
      </c>
      <c r="C1908" t="s">
        <v>1280</v>
      </c>
      <c r="D1908">
        <v>100</v>
      </c>
      <c r="E1908">
        <v>259955.18794613593</v>
      </c>
      <c r="F1908"/>
    </row>
    <row r="1909" spans="1:6" x14ac:dyDescent="0.3">
      <c r="A1909" t="s">
        <v>1446</v>
      </c>
      <c r="B1909" t="s">
        <v>1371</v>
      </c>
      <c r="C1909" t="s">
        <v>1280</v>
      </c>
      <c r="D1909">
        <v>100</v>
      </c>
      <c r="E1909">
        <v>254585.43988260889</v>
      </c>
      <c r="F1909"/>
    </row>
    <row r="1910" spans="1:6" x14ac:dyDescent="0.3">
      <c r="A1910" t="s">
        <v>1446</v>
      </c>
      <c r="B1910" t="s">
        <v>1434</v>
      </c>
      <c r="C1910" t="s">
        <v>1280</v>
      </c>
      <c r="D1910">
        <v>100</v>
      </c>
      <c r="E1910">
        <v>265389.98513480555</v>
      </c>
      <c r="F1910"/>
    </row>
    <row r="1911" spans="1:6" x14ac:dyDescent="0.3">
      <c r="A1911" t="s">
        <v>1446</v>
      </c>
      <c r="B1911" t="s">
        <v>1372</v>
      </c>
      <c r="C1911" t="s">
        <v>1280</v>
      </c>
      <c r="D1911">
        <v>100</v>
      </c>
      <c r="E1911">
        <v>275844.3441473748</v>
      </c>
      <c r="F1911"/>
    </row>
    <row r="1912" spans="1:6" x14ac:dyDescent="0.3">
      <c r="A1912" t="s">
        <v>1446</v>
      </c>
      <c r="B1912" t="s">
        <v>1340</v>
      </c>
      <c r="C1912" t="s">
        <v>1280</v>
      </c>
      <c r="D1912">
        <v>100</v>
      </c>
      <c r="E1912">
        <v>281099.19359218964</v>
      </c>
      <c r="F1912"/>
    </row>
    <row r="1913" spans="1:6" x14ac:dyDescent="0.3">
      <c r="A1913" t="s">
        <v>1446</v>
      </c>
      <c r="B1913" t="s">
        <v>1375</v>
      </c>
      <c r="C1913" t="s">
        <v>1280</v>
      </c>
      <c r="D1913">
        <v>100</v>
      </c>
      <c r="E1913">
        <v>257239.31653320178</v>
      </c>
      <c r="F1913"/>
    </row>
    <row r="1914" spans="1:6" x14ac:dyDescent="0.3">
      <c r="A1914" t="s">
        <v>1446</v>
      </c>
      <c r="B1914" t="s">
        <v>1343</v>
      </c>
      <c r="C1914" t="s">
        <v>1280</v>
      </c>
      <c r="D1914">
        <v>100</v>
      </c>
      <c r="E1914">
        <v>257773.15799716898</v>
      </c>
      <c r="F1914"/>
    </row>
    <row r="1915" spans="1:6" x14ac:dyDescent="0.3">
      <c r="A1915" t="s">
        <v>1446</v>
      </c>
      <c r="B1915" t="s">
        <v>1436</v>
      </c>
      <c r="C1915" t="s">
        <v>1280</v>
      </c>
      <c r="D1915">
        <v>100</v>
      </c>
      <c r="E1915">
        <v>521518.70597279945</v>
      </c>
      <c r="F1915"/>
    </row>
    <row r="1916" spans="1:6" x14ac:dyDescent="0.3">
      <c r="A1916" t="s">
        <v>1446</v>
      </c>
      <c r="B1916" t="s">
        <v>1376</v>
      </c>
      <c r="C1916" t="s">
        <v>1280</v>
      </c>
      <c r="D1916">
        <v>100</v>
      </c>
      <c r="E1916">
        <v>289212.21169320075</v>
      </c>
      <c r="F1916"/>
    </row>
    <row r="1917" spans="1:6" x14ac:dyDescent="0.3">
      <c r="A1917" t="s">
        <v>1446</v>
      </c>
      <c r="B1917" t="s">
        <v>1355</v>
      </c>
      <c r="C1917" t="s">
        <v>1280</v>
      </c>
      <c r="D1917">
        <v>100</v>
      </c>
      <c r="E1917">
        <v>312783.06280680175</v>
      </c>
      <c r="F1917"/>
    </row>
    <row r="1918" spans="1:6" x14ac:dyDescent="0.3">
      <c r="A1918" t="s">
        <v>1446</v>
      </c>
      <c r="B1918" t="s">
        <v>1437</v>
      </c>
      <c r="C1918" t="s">
        <v>1280</v>
      </c>
      <c r="D1918">
        <v>100</v>
      </c>
      <c r="E1918">
        <v>296343.34403663402</v>
      </c>
      <c r="F1918"/>
    </row>
    <row r="1919" spans="1:6" x14ac:dyDescent="0.3">
      <c r="A1919" t="s">
        <v>1446</v>
      </c>
      <c r="B1919" t="s">
        <v>1440</v>
      </c>
      <c r="C1919" t="s">
        <v>1280</v>
      </c>
      <c r="D1919">
        <v>100</v>
      </c>
      <c r="E1919">
        <v>288273.05928813835</v>
      </c>
      <c r="F1919"/>
    </row>
    <row r="1920" spans="1:6" x14ac:dyDescent="0.3">
      <c r="A1920" t="s">
        <v>1446</v>
      </c>
      <c r="B1920" t="s">
        <v>1442</v>
      </c>
      <c r="C1920" t="s">
        <v>1280</v>
      </c>
      <c r="D1920">
        <v>100</v>
      </c>
      <c r="E1920">
        <v>294414.74464003084</v>
      </c>
      <c r="F1920"/>
    </row>
    <row r="1921" spans="1:6" x14ac:dyDescent="0.3">
      <c r="A1921" t="s">
        <v>1446</v>
      </c>
      <c r="B1921" t="s">
        <v>1395</v>
      </c>
      <c r="C1921" t="s">
        <v>1280</v>
      </c>
      <c r="D1921">
        <v>100</v>
      </c>
      <c r="E1921">
        <v>270814.73171066161</v>
      </c>
      <c r="F1921"/>
    </row>
    <row r="1922" spans="1:6" x14ac:dyDescent="0.3">
      <c r="A1922" t="s">
        <v>1446</v>
      </c>
      <c r="B1922" t="s">
        <v>1389</v>
      </c>
      <c r="C1922" t="s">
        <v>1280</v>
      </c>
      <c r="D1922">
        <v>100</v>
      </c>
      <c r="E1922">
        <v>258753.10353749909</v>
      </c>
      <c r="F1922"/>
    </row>
    <row r="1923" spans="1:6" x14ac:dyDescent="0.3">
      <c r="A1923" t="s">
        <v>1446</v>
      </c>
      <c r="B1923" t="s">
        <v>1377</v>
      </c>
      <c r="C1923" t="s">
        <v>1280</v>
      </c>
      <c r="D1923">
        <v>100</v>
      </c>
      <c r="E1923">
        <v>254814.35983831811</v>
      </c>
      <c r="F1923"/>
    </row>
    <row r="1924" spans="1:6" x14ac:dyDescent="0.3">
      <c r="A1924" t="s">
        <v>1446</v>
      </c>
      <c r="B1924" t="s">
        <v>1392</v>
      </c>
      <c r="C1924" t="s">
        <v>1280</v>
      </c>
      <c r="D1924">
        <v>100</v>
      </c>
      <c r="E1924">
        <v>556671.10847777757</v>
      </c>
      <c r="F1924"/>
    </row>
    <row r="1925" spans="1:6" x14ac:dyDescent="0.3">
      <c r="A1925" t="s">
        <v>1446</v>
      </c>
      <c r="B1925" t="s">
        <v>1392</v>
      </c>
      <c r="C1925" t="s">
        <v>1280</v>
      </c>
      <c r="D1925">
        <v>100</v>
      </c>
      <c r="E1925">
        <v>556671.10847777757</v>
      </c>
      <c r="F1925"/>
    </row>
    <row r="1926" spans="1:6" x14ac:dyDescent="0.3">
      <c r="A1926" t="s">
        <v>1446</v>
      </c>
      <c r="B1926" t="s">
        <v>1345</v>
      </c>
      <c r="C1926" t="s">
        <v>1280</v>
      </c>
      <c r="D1926">
        <v>100</v>
      </c>
      <c r="E1926">
        <v>250214.4373226194</v>
      </c>
      <c r="F1926"/>
    </row>
    <row r="1927" spans="1:6" x14ac:dyDescent="0.3">
      <c r="A1927" t="s">
        <v>1446</v>
      </c>
      <c r="B1927" t="s">
        <v>1382</v>
      </c>
      <c r="C1927" t="s">
        <v>1280</v>
      </c>
      <c r="D1927">
        <v>100</v>
      </c>
      <c r="E1927">
        <v>266609.01141895482</v>
      </c>
      <c r="F1927"/>
    </row>
    <row r="1928" spans="1:6" x14ac:dyDescent="0.3">
      <c r="A1928" t="s">
        <v>1446</v>
      </c>
      <c r="B1928" t="s">
        <v>1384</v>
      </c>
      <c r="C1928" t="s">
        <v>1280</v>
      </c>
      <c r="D1928">
        <v>100</v>
      </c>
      <c r="E1928">
        <v>378696.40378802567</v>
      </c>
      <c r="F1928"/>
    </row>
    <row r="1929" spans="1:6" x14ac:dyDescent="0.3">
      <c r="A1929" t="s">
        <v>1446</v>
      </c>
      <c r="B1929" t="s">
        <v>1360</v>
      </c>
      <c r="C1929" t="s">
        <v>1280</v>
      </c>
      <c r="D1929">
        <v>100</v>
      </c>
      <c r="E1929">
        <v>499999.99750000046</v>
      </c>
      <c r="F1929"/>
    </row>
    <row r="1930" spans="1:6" x14ac:dyDescent="0.3">
      <c r="A1930" t="s">
        <v>1446</v>
      </c>
      <c r="B1930" t="s">
        <v>1446</v>
      </c>
      <c r="C1930" t="s">
        <v>1280</v>
      </c>
      <c r="D1930">
        <v>100</v>
      </c>
      <c r="E1930">
        <v>499999.9949999997</v>
      </c>
      <c r="F1930"/>
    </row>
    <row r="1931" spans="1:6" x14ac:dyDescent="0.3">
      <c r="A1931" t="s">
        <v>1446</v>
      </c>
      <c r="B1931" t="s">
        <v>1363</v>
      </c>
      <c r="C1931" t="s">
        <v>1280</v>
      </c>
      <c r="D1931">
        <v>100</v>
      </c>
      <c r="E1931">
        <v>411804.88929779013</v>
      </c>
      <c r="F1931"/>
    </row>
    <row r="1932" spans="1:6" x14ac:dyDescent="0.3">
      <c r="A1932" t="s">
        <v>1446</v>
      </c>
      <c r="B1932" t="s">
        <v>1550</v>
      </c>
      <c r="C1932" t="s">
        <v>1280</v>
      </c>
      <c r="D1932">
        <v>100</v>
      </c>
      <c r="E1932">
        <v>457721.29418814444</v>
      </c>
      <c r="F1932"/>
    </row>
    <row r="1933" spans="1:6" x14ac:dyDescent="0.3">
      <c r="A1933" t="s">
        <v>1446</v>
      </c>
      <c r="B1933" t="s">
        <v>1553</v>
      </c>
      <c r="C1933" t="s">
        <v>1280</v>
      </c>
      <c r="D1933">
        <v>100</v>
      </c>
      <c r="E1933">
        <v>327142.20257311361</v>
      </c>
      <c r="F1933"/>
    </row>
    <row r="1934" spans="1:6" x14ac:dyDescent="0.3">
      <c r="A1934" t="s">
        <v>1363</v>
      </c>
      <c r="C1934" t="s">
        <v>1280</v>
      </c>
      <c r="D1934">
        <v>100</v>
      </c>
      <c r="E1934">
        <v>249999.75</v>
      </c>
      <c r="F1934"/>
    </row>
    <row r="1935" spans="1:6" x14ac:dyDescent="0.3">
      <c r="A1935" t="s">
        <v>1363</v>
      </c>
      <c r="B1935" t="s">
        <v>1398</v>
      </c>
      <c r="C1935" t="s">
        <v>1280</v>
      </c>
      <c r="D1935">
        <v>100</v>
      </c>
      <c r="E1935">
        <v>499999.7579400012</v>
      </c>
      <c r="F1935"/>
    </row>
    <row r="1936" spans="1:6" x14ac:dyDescent="0.3">
      <c r="A1936" t="s">
        <v>1363</v>
      </c>
      <c r="B1936" t="s">
        <v>1326</v>
      </c>
      <c r="C1936" t="s">
        <v>1280</v>
      </c>
      <c r="D1936">
        <v>100</v>
      </c>
      <c r="E1936">
        <v>308217.18609185534</v>
      </c>
      <c r="F1936"/>
    </row>
    <row r="1937" spans="1:6" x14ac:dyDescent="0.3">
      <c r="A1937" t="s">
        <v>1363</v>
      </c>
      <c r="B1937" t="s">
        <v>1536</v>
      </c>
      <c r="C1937" t="s">
        <v>1280</v>
      </c>
      <c r="D1937">
        <v>100</v>
      </c>
      <c r="E1937">
        <v>475590.01683033071</v>
      </c>
      <c r="F1937"/>
    </row>
    <row r="1938" spans="1:6" x14ac:dyDescent="0.3">
      <c r="A1938" t="s">
        <v>1363</v>
      </c>
      <c r="B1938" t="s">
        <v>1537</v>
      </c>
      <c r="C1938" t="s">
        <v>1280</v>
      </c>
      <c r="D1938">
        <v>100</v>
      </c>
      <c r="E1938">
        <v>500001.75</v>
      </c>
      <c r="F1938"/>
    </row>
    <row r="1939" spans="1:6" x14ac:dyDescent="0.3">
      <c r="A1939" t="s">
        <v>1363</v>
      </c>
      <c r="B1939" t="s">
        <v>1331</v>
      </c>
      <c r="C1939" t="s">
        <v>1280</v>
      </c>
      <c r="D1939">
        <v>100</v>
      </c>
      <c r="E1939">
        <v>407252.28298455762</v>
      </c>
      <c r="F1939"/>
    </row>
    <row r="1940" spans="1:6" x14ac:dyDescent="0.3">
      <c r="A1940" t="s">
        <v>1363</v>
      </c>
      <c r="B1940" t="s">
        <v>1403</v>
      </c>
      <c r="C1940" t="s">
        <v>1280</v>
      </c>
      <c r="D1940">
        <v>100</v>
      </c>
      <c r="E1940">
        <v>808590.79265417065</v>
      </c>
      <c r="F1940"/>
    </row>
    <row r="1941" spans="1:6" x14ac:dyDescent="0.3">
      <c r="A1941" t="s">
        <v>1363</v>
      </c>
      <c r="B1941" t="s">
        <v>1335</v>
      </c>
      <c r="C1941" t="s">
        <v>1280</v>
      </c>
      <c r="D1941">
        <v>100</v>
      </c>
      <c r="E1941">
        <v>387562.64601080539</v>
      </c>
      <c r="F1941"/>
    </row>
    <row r="1942" spans="1:6" x14ac:dyDescent="0.3">
      <c r="A1942" t="s">
        <v>1363</v>
      </c>
      <c r="B1942" t="s">
        <v>1405</v>
      </c>
      <c r="C1942" t="s">
        <v>1280</v>
      </c>
      <c r="D1942">
        <v>100</v>
      </c>
      <c r="E1942">
        <v>342132.04797163495</v>
      </c>
      <c r="F1942"/>
    </row>
    <row r="1943" spans="1:6" x14ac:dyDescent="0.3">
      <c r="A1943" t="s">
        <v>1363</v>
      </c>
      <c r="B1943" t="s">
        <v>1337</v>
      </c>
      <c r="C1943" t="s">
        <v>1280</v>
      </c>
      <c r="D1943">
        <v>100</v>
      </c>
      <c r="E1943">
        <v>316829.44001108594</v>
      </c>
      <c r="F1943"/>
    </row>
    <row r="1944" spans="1:6" x14ac:dyDescent="0.3">
      <c r="A1944" t="s">
        <v>1363</v>
      </c>
      <c r="B1944" t="s">
        <v>1407</v>
      </c>
      <c r="C1944" t="s">
        <v>1280</v>
      </c>
      <c r="D1944">
        <v>100</v>
      </c>
      <c r="E1944">
        <v>316146.62855832418</v>
      </c>
      <c r="F1944"/>
    </row>
    <row r="1945" spans="1:6" x14ac:dyDescent="0.3">
      <c r="A1945" t="s">
        <v>1363</v>
      </c>
      <c r="B1945" t="s">
        <v>1410</v>
      </c>
      <c r="C1945" t="s">
        <v>1280</v>
      </c>
      <c r="D1945">
        <v>100</v>
      </c>
      <c r="E1945">
        <v>335937.98173232825</v>
      </c>
      <c r="F1945"/>
    </row>
    <row r="1946" spans="1:6" x14ac:dyDescent="0.3">
      <c r="A1946" t="s">
        <v>1363</v>
      </c>
      <c r="B1946" t="s">
        <v>1414</v>
      </c>
      <c r="C1946" t="s">
        <v>1280</v>
      </c>
      <c r="D1946">
        <v>100</v>
      </c>
      <c r="E1946">
        <v>310490.63626174035</v>
      </c>
      <c r="F1946"/>
    </row>
    <row r="1947" spans="1:6" x14ac:dyDescent="0.3">
      <c r="A1947" t="s">
        <v>1363</v>
      </c>
      <c r="B1947" t="s">
        <v>1367</v>
      </c>
      <c r="C1947" t="s">
        <v>1280</v>
      </c>
      <c r="D1947">
        <v>100</v>
      </c>
      <c r="E1947">
        <v>329045.79176119698</v>
      </c>
      <c r="F1947"/>
    </row>
    <row r="1948" spans="1:6" x14ac:dyDescent="0.3">
      <c r="A1948" t="s">
        <v>1363</v>
      </c>
      <c r="B1948" t="s">
        <v>1420</v>
      </c>
      <c r="C1948" t="s">
        <v>1280</v>
      </c>
      <c r="D1948">
        <v>100</v>
      </c>
      <c r="E1948">
        <v>285650.09064296592</v>
      </c>
      <c r="F1948"/>
    </row>
    <row r="1949" spans="1:6" x14ac:dyDescent="0.3">
      <c r="A1949" t="s">
        <v>1363</v>
      </c>
      <c r="B1949" t="s">
        <v>1352</v>
      </c>
      <c r="C1949" t="s">
        <v>1280</v>
      </c>
      <c r="D1949">
        <v>100</v>
      </c>
      <c r="E1949">
        <v>328633.60673919524</v>
      </c>
      <c r="F1949"/>
    </row>
    <row r="1950" spans="1:6" x14ac:dyDescent="0.3">
      <c r="A1950" t="s">
        <v>1363</v>
      </c>
      <c r="B1950" t="s">
        <v>1369</v>
      </c>
      <c r="C1950" t="s">
        <v>1280</v>
      </c>
      <c r="D1950">
        <v>100</v>
      </c>
      <c r="E1950">
        <v>375941.09981535957</v>
      </c>
      <c r="F1950"/>
    </row>
    <row r="1951" spans="1:6" x14ac:dyDescent="0.3">
      <c r="A1951" t="s">
        <v>1363</v>
      </c>
      <c r="B1951" t="s">
        <v>1426</v>
      </c>
      <c r="C1951" t="s">
        <v>1280</v>
      </c>
      <c r="D1951">
        <v>100</v>
      </c>
      <c r="E1951">
        <v>364089.00787975505</v>
      </c>
      <c r="F1951"/>
    </row>
    <row r="1952" spans="1:6" x14ac:dyDescent="0.3">
      <c r="A1952" t="s">
        <v>1363</v>
      </c>
      <c r="B1952" t="s">
        <v>1386</v>
      </c>
      <c r="C1952" t="s">
        <v>1280</v>
      </c>
      <c r="D1952">
        <v>100</v>
      </c>
      <c r="E1952">
        <v>500000.54999999941</v>
      </c>
      <c r="F1952"/>
    </row>
    <row r="1953" spans="1:6" x14ac:dyDescent="0.3">
      <c r="A1953" t="s">
        <v>1363</v>
      </c>
      <c r="B1953" t="s">
        <v>1429</v>
      </c>
      <c r="C1953" t="s">
        <v>1280</v>
      </c>
      <c r="D1953">
        <v>100</v>
      </c>
      <c r="E1953">
        <v>499999.75</v>
      </c>
      <c r="F1953"/>
    </row>
    <row r="1954" spans="1:6" x14ac:dyDescent="0.3">
      <c r="A1954" t="s">
        <v>1363</v>
      </c>
      <c r="B1954" t="s">
        <v>1432</v>
      </c>
      <c r="C1954" t="s">
        <v>1280</v>
      </c>
      <c r="D1954">
        <v>100</v>
      </c>
      <c r="E1954">
        <v>266042.21661111945</v>
      </c>
      <c r="F1954"/>
    </row>
    <row r="1955" spans="1:6" x14ac:dyDescent="0.3">
      <c r="A1955" t="s">
        <v>1363</v>
      </c>
      <c r="B1955" t="s">
        <v>1371</v>
      </c>
      <c r="C1955" t="s">
        <v>1280</v>
      </c>
      <c r="D1955">
        <v>100</v>
      </c>
      <c r="E1955">
        <v>261042.04911111944</v>
      </c>
      <c r="F1955"/>
    </row>
    <row r="1956" spans="1:6" x14ac:dyDescent="0.3">
      <c r="A1956" t="s">
        <v>1363</v>
      </c>
      <c r="B1956" t="s">
        <v>1434</v>
      </c>
      <c r="C1956" t="s">
        <v>1280</v>
      </c>
      <c r="D1956">
        <v>100</v>
      </c>
      <c r="E1956">
        <v>335620.38509548991</v>
      </c>
      <c r="F1956"/>
    </row>
    <row r="1957" spans="1:6" x14ac:dyDescent="0.3">
      <c r="A1957" t="s">
        <v>1363</v>
      </c>
      <c r="B1957" t="s">
        <v>1372</v>
      </c>
      <c r="C1957" t="s">
        <v>1280</v>
      </c>
      <c r="D1957">
        <v>100</v>
      </c>
      <c r="E1957">
        <v>258912.10145123382</v>
      </c>
      <c r="F1957"/>
    </row>
    <row r="1958" spans="1:6" x14ac:dyDescent="0.3">
      <c r="A1958" t="s">
        <v>1363</v>
      </c>
      <c r="B1958" t="s">
        <v>1340</v>
      </c>
      <c r="C1958" t="s">
        <v>1280</v>
      </c>
      <c r="D1958">
        <v>100</v>
      </c>
      <c r="E1958">
        <v>380515.55796360428</v>
      </c>
      <c r="F1958"/>
    </row>
    <row r="1959" spans="1:6" x14ac:dyDescent="0.3">
      <c r="A1959" t="s">
        <v>1363</v>
      </c>
      <c r="B1959" t="s">
        <v>1375</v>
      </c>
      <c r="C1959" t="s">
        <v>1280</v>
      </c>
      <c r="D1959">
        <v>100</v>
      </c>
      <c r="E1959">
        <v>262388.11135537806</v>
      </c>
      <c r="F1959"/>
    </row>
    <row r="1960" spans="1:6" x14ac:dyDescent="0.3">
      <c r="A1960" t="s">
        <v>1363</v>
      </c>
      <c r="B1960" t="s">
        <v>1343</v>
      </c>
      <c r="C1960" t="s">
        <v>1280</v>
      </c>
      <c r="D1960">
        <v>100</v>
      </c>
      <c r="E1960">
        <v>289156.86244979722</v>
      </c>
      <c r="F1960"/>
    </row>
    <row r="1961" spans="1:6" x14ac:dyDescent="0.3">
      <c r="A1961" t="s">
        <v>1363</v>
      </c>
      <c r="B1961" t="s">
        <v>1436</v>
      </c>
      <c r="C1961" t="s">
        <v>1280</v>
      </c>
      <c r="D1961">
        <v>100</v>
      </c>
      <c r="E1961">
        <v>749999.25137777627</v>
      </c>
      <c r="F1961"/>
    </row>
    <row r="1962" spans="1:6" x14ac:dyDescent="0.3">
      <c r="A1962" t="s">
        <v>1363</v>
      </c>
      <c r="B1962" t="s">
        <v>1376</v>
      </c>
      <c r="C1962" t="s">
        <v>1280</v>
      </c>
      <c r="D1962">
        <v>100</v>
      </c>
      <c r="E1962">
        <v>277796.99593638675</v>
      </c>
      <c r="F1962"/>
    </row>
    <row r="1963" spans="1:6" x14ac:dyDescent="0.3">
      <c r="A1963" t="s">
        <v>1363</v>
      </c>
      <c r="B1963" t="s">
        <v>1355</v>
      </c>
      <c r="C1963" t="s">
        <v>1280</v>
      </c>
      <c r="D1963">
        <v>100</v>
      </c>
      <c r="E1963">
        <v>401969.65748396027</v>
      </c>
      <c r="F1963"/>
    </row>
    <row r="1964" spans="1:6" x14ac:dyDescent="0.3">
      <c r="A1964" t="s">
        <v>1363</v>
      </c>
      <c r="B1964" t="s">
        <v>1437</v>
      </c>
      <c r="C1964" t="s">
        <v>1280</v>
      </c>
      <c r="D1964">
        <v>100</v>
      </c>
      <c r="E1964">
        <v>500000.25</v>
      </c>
      <c r="F1964"/>
    </row>
    <row r="1965" spans="1:6" x14ac:dyDescent="0.3">
      <c r="A1965" t="s">
        <v>1363</v>
      </c>
      <c r="B1965" t="s">
        <v>1440</v>
      </c>
      <c r="C1965" t="s">
        <v>1280</v>
      </c>
      <c r="D1965">
        <v>100</v>
      </c>
      <c r="E1965">
        <v>499999.75</v>
      </c>
      <c r="F1965"/>
    </row>
    <row r="1966" spans="1:6" x14ac:dyDescent="0.3">
      <c r="A1966" t="s">
        <v>1363</v>
      </c>
      <c r="B1966" t="s">
        <v>1442</v>
      </c>
      <c r="C1966" t="s">
        <v>1280</v>
      </c>
      <c r="D1966">
        <v>100</v>
      </c>
      <c r="E1966">
        <v>500000.25</v>
      </c>
      <c r="F1966"/>
    </row>
    <row r="1967" spans="1:6" x14ac:dyDescent="0.3">
      <c r="A1967" t="s">
        <v>1363</v>
      </c>
      <c r="B1967" t="s">
        <v>1395</v>
      </c>
      <c r="C1967" t="s">
        <v>1280</v>
      </c>
      <c r="D1967">
        <v>100</v>
      </c>
      <c r="E1967">
        <v>499999.5</v>
      </c>
      <c r="F1967"/>
    </row>
    <row r="1968" spans="1:6" x14ac:dyDescent="0.3">
      <c r="A1968" t="s">
        <v>1363</v>
      </c>
      <c r="B1968" t="s">
        <v>1389</v>
      </c>
      <c r="C1968" t="s">
        <v>1280</v>
      </c>
      <c r="D1968">
        <v>100</v>
      </c>
      <c r="E1968">
        <v>281978.42493234336</v>
      </c>
      <c r="F1968"/>
    </row>
    <row r="1969" spans="1:6" x14ac:dyDescent="0.3">
      <c r="A1969" t="s">
        <v>1363</v>
      </c>
      <c r="B1969" t="s">
        <v>1377</v>
      </c>
      <c r="C1969" t="s">
        <v>1280</v>
      </c>
      <c r="D1969">
        <v>100</v>
      </c>
      <c r="E1969">
        <v>313160.35341397941</v>
      </c>
      <c r="F1969"/>
    </row>
    <row r="1970" spans="1:6" x14ac:dyDescent="0.3">
      <c r="A1970" t="s">
        <v>1363</v>
      </c>
      <c r="B1970" t="s">
        <v>1392</v>
      </c>
      <c r="C1970" t="s">
        <v>1280</v>
      </c>
      <c r="D1970">
        <v>100</v>
      </c>
      <c r="E1970">
        <v>682855.67560604413</v>
      </c>
      <c r="F1970"/>
    </row>
    <row r="1971" spans="1:6" x14ac:dyDescent="0.3">
      <c r="A1971" t="s">
        <v>1363</v>
      </c>
      <c r="B1971" t="s">
        <v>1392</v>
      </c>
      <c r="C1971" t="s">
        <v>1280</v>
      </c>
      <c r="D1971">
        <v>100</v>
      </c>
      <c r="E1971">
        <v>682855.67560604413</v>
      </c>
      <c r="F1971"/>
    </row>
    <row r="1972" spans="1:6" x14ac:dyDescent="0.3">
      <c r="A1972" t="s">
        <v>1363</v>
      </c>
      <c r="B1972" t="s">
        <v>1345</v>
      </c>
      <c r="C1972" t="s">
        <v>1280</v>
      </c>
      <c r="D1972">
        <v>100</v>
      </c>
      <c r="E1972">
        <v>277700.76934797078</v>
      </c>
      <c r="F1972"/>
    </row>
    <row r="1973" spans="1:6" x14ac:dyDescent="0.3">
      <c r="A1973" t="s">
        <v>1363</v>
      </c>
      <c r="B1973" t="s">
        <v>1382</v>
      </c>
      <c r="C1973" t="s">
        <v>1280</v>
      </c>
      <c r="D1973">
        <v>100</v>
      </c>
      <c r="E1973">
        <v>472591.7509467823</v>
      </c>
      <c r="F1973"/>
    </row>
    <row r="1974" spans="1:6" x14ac:dyDescent="0.3">
      <c r="A1974" t="s">
        <v>1363</v>
      </c>
      <c r="B1974" t="s">
        <v>1384</v>
      </c>
      <c r="C1974" t="s">
        <v>1280</v>
      </c>
      <c r="D1974">
        <v>100</v>
      </c>
      <c r="E1974">
        <v>499999.64999999909</v>
      </c>
      <c r="F1974"/>
    </row>
    <row r="1975" spans="1:6" x14ac:dyDescent="0.3">
      <c r="A1975" t="s">
        <v>1363</v>
      </c>
      <c r="B1975" t="s">
        <v>1360</v>
      </c>
      <c r="C1975" t="s">
        <v>1280</v>
      </c>
      <c r="D1975">
        <v>100</v>
      </c>
      <c r="E1975">
        <v>393845.26219757745</v>
      </c>
      <c r="F1975"/>
    </row>
    <row r="1976" spans="1:6" x14ac:dyDescent="0.3">
      <c r="A1976" t="s">
        <v>1363</v>
      </c>
      <c r="B1976" t="s">
        <v>1446</v>
      </c>
      <c r="C1976" t="s">
        <v>1280</v>
      </c>
      <c r="D1976">
        <v>100</v>
      </c>
      <c r="E1976">
        <v>411804.88929779013</v>
      </c>
      <c r="F1976"/>
    </row>
    <row r="1977" spans="1:6" x14ac:dyDescent="0.3">
      <c r="A1977" t="s">
        <v>1363</v>
      </c>
      <c r="B1977" t="s">
        <v>1363</v>
      </c>
      <c r="C1977" t="s">
        <v>1280</v>
      </c>
      <c r="D1977">
        <v>100</v>
      </c>
      <c r="E1977">
        <v>499999.5</v>
      </c>
      <c r="F1977"/>
    </row>
    <row r="1978" spans="1:6" x14ac:dyDescent="0.3">
      <c r="A1978" t="s">
        <v>1363</v>
      </c>
      <c r="B1978" t="s">
        <v>1550</v>
      </c>
      <c r="C1978" t="s">
        <v>1280</v>
      </c>
      <c r="D1978">
        <v>100</v>
      </c>
      <c r="E1978">
        <v>499999.75500000064</v>
      </c>
      <c r="F1978"/>
    </row>
    <row r="1979" spans="1:6" x14ac:dyDescent="0.3">
      <c r="A1979" t="s">
        <v>1363</v>
      </c>
      <c r="B1979" t="s">
        <v>1553</v>
      </c>
      <c r="C1979" t="s">
        <v>1280</v>
      </c>
      <c r="D1979">
        <v>100</v>
      </c>
      <c r="E1979">
        <v>450416.12907783338</v>
      </c>
      <c r="F1979"/>
    </row>
    <row r="1980" spans="1:6" x14ac:dyDescent="0.3">
      <c r="A1980" t="s">
        <v>1550</v>
      </c>
      <c r="C1980" t="s">
        <v>1280</v>
      </c>
      <c r="D1980">
        <v>100</v>
      </c>
      <c r="E1980">
        <v>250000.00499999992</v>
      </c>
      <c r="F1980"/>
    </row>
    <row r="1981" spans="1:6" x14ac:dyDescent="0.3">
      <c r="A1981" t="s">
        <v>1550</v>
      </c>
      <c r="B1981" t="s">
        <v>1398</v>
      </c>
      <c r="C1981" t="s">
        <v>1280</v>
      </c>
      <c r="D1981">
        <v>100</v>
      </c>
      <c r="E1981">
        <v>500000.0129399994</v>
      </c>
      <c r="F1981"/>
    </row>
    <row r="1982" spans="1:6" x14ac:dyDescent="0.3">
      <c r="A1982" t="s">
        <v>1550</v>
      </c>
      <c r="B1982" t="s">
        <v>1326</v>
      </c>
      <c r="C1982" t="s">
        <v>1280</v>
      </c>
      <c r="D1982">
        <v>100</v>
      </c>
      <c r="E1982">
        <v>442954.65042323654</v>
      </c>
      <c r="F1982"/>
    </row>
    <row r="1983" spans="1:6" x14ac:dyDescent="0.3">
      <c r="A1983" t="s">
        <v>1550</v>
      </c>
      <c r="B1983" t="s">
        <v>1536</v>
      </c>
      <c r="C1983" t="s">
        <v>1280</v>
      </c>
      <c r="D1983">
        <v>100</v>
      </c>
      <c r="E1983">
        <v>499999.75500000064</v>
      </c>
      <c r="F1983"/>
    </row>
    <row r="1984" spans="1:6" x14ac:dyDescent="0.3">
      <c r="A1984" t="s">
        <v>1550</v>
      </c>
      <c r="B1984" t="s">
        <v>1537</v>
      </c>
      <c r="C1984" t="s">
        <v>1280</v>
      </c>
      <c r="D1984">
        <v>100</v>
      </c>
      <c r="E1984">
        <v>500002.00500000064</v>
      </c>
      <c r="F1984"/>
    </row>
    <row r="1985" spans="1:6" x14ac:dyDescent="0.3">
      <c r="A1985" t="s">
        <v>1550</v>
      </c>
      <c r="B1985" t="s">
        <v>1331</v>
      </c>
      <c r="C1985" t="s">
        <v>1280</v>
      </c>
      <c r="D1985">
        <v>100</v>
      </c>
      <c r="E1985">
        <v>429324.15465424157</v>
      </c>
      <c r="F1985"/>
    </row>
    <row r="1986" spans="1:6" x14ac:dyDescent="0.3">
      <c r="A1986" t="s">
        <v>1550</v>
      </c>
      <c r="B1986" t="s">
        <v>1403</v>
      </c>
      <c r="C1986" t="s">
        <v>1280</v>
      </c>
      <c r="D1986">
        <v>100</v>
      </c>
      <c r="E1986">
        <v>910621.98757157195</v>
      </c>
      <c r="F1986"/>
    </row>
    <row r="1987" spans="1:6" x14ac:dyDescent="0.3">
      <c r="A1987" t="s">
        <v>1550</v>
      </c>
      <c r="B1987" t="s">
        <v>1335</v>
      </c>
      <c r="C1987" t="s">
        <v>1280</v>
      </c>
      <c r="D1987">
        <v>100</v>
      </c>
      <c r="E1987">
        <v>489472.95604212774</v>
      </c>
      <c r="F1987"/>
    </row>
    <row r="1988" spans="1:6" x14ac:dyDescent="0.3">
      <c r="A1988" t="s">
        <v>1550</v>
      </c>
      <c r="B1988" t="s">
        <v>1405</v>
      </c>
      <c r="C1988" t="s">
        <v>1280</v>
      </c>
      <c r="D1988">
        <v>100</v>
      </c>
      <c r="E1988">
        <v>288941.48839102016</v>
      </c>
      <c r="F1988"/>
    </row>
    <row r="1989" spans="1:6" x14ac:dyDescent="0.3">
      <c r="A1989" t="s">
        <v>1550</v>
      </c>
      <c r="B1989" t="s">
        <v>1337</v>
      </c>
      <c r="C1989" t="s">
        <v>1280</v>
      </c>
      <c r="D1989">
        <v>100</v>
      </c>
      <c r="E1989">
        <v>296021.85236479022</v>
      </c>
      <c r="F1989"/>
    </row>
    <row r="1990" spans="1:6" x14ac:dyDescent="0.3">
      <c r="A1990" t="s">
        <v>1550</v>
      </c>
      <c r="B1990" t="s">
        <v>1407</v>
      </c>
      <c r="C1990" t="s">
        <v>1280</v>
      </c>
      <c r="D1990">
        <v>100</v>
      </c>
      <c r="E1990">
        <v>272684.93856903963</v>
      </c>
      <c r="F1990"/>
    </row>
    <row r="1991" spans="1:6" x14ac:dyDescent="0.3">
      <c r="A1991" t="s">
        <v>1550</v>
      </c>
      <c r="B1991" t="s">
        <v>1410</v>
      </c>
      <c r="C1991" t="s">
        <v>1280</v>
      </c>
      <c r="D1991">
        <v>100</v>
      </c>
      <c r="E1991">
        <v>302510.44800175849</v>
      </c>
      <c r="F1991"/>
    </row>
    <row r="1992" spans="1:6" x14ac:dyDescent="0.3">
      <c r="A1992" t="s">
        <v>1550</v>
      </c>
      <c r="B1992" t="s">
        <v>1414</v>
      </c>
      <c r="C1992" t="s">
        <v>1280</v>
      </c>
      <c r="D1992">
        <v>100</v>
      </c>
      <c r="E1992">
        <v>275356.8373424997</v>
      </c>
      <c r="F1992"/>
    </row>
    <row r="1993" spans="1:6" x14ac:dyDescent="0.3">
      <c r="A1993" t="s">
        <v>1550</v>
      </c>
      <c r="B1993" t="s">
        <v>1367</v>
      </c>
      <c r="C1993" t="s">
        <v>1280</v>
      </c>
      <c r="D1993">
        <v>100</v>
      </c>
      <c r="E1993">
        <v>281617.0435559905</v>
      </c>
      <c r="F1993"/>
    </row>
    <row r="1994" spans="1:6" x14ac:dyDescent="0.3">
      <c r="A1994" t="s">
        <v>1550</v>
      </c>
      <c r="B1994" t="s">
        <v>1420</v>
      </c>
      <c r="C1994" t="s">
        <v>1280</v>
      </c>
      <c r="D1994">
        <v>100</v>
      </c>
      <c r="E1994">
        <v>312409.93160190957</v>
      </c>
      <c r="F1994"/>
    </row>
    <row r="1995" spans="1:6" x14ac:dyDescent="0.3">
      <c r="A1995" t="s">
        <v>1550</v>
      </c>
      <c r="B1995" t="s">
        <v>1352</v>
      </c>
      <c r="C1995" t="s">
        <v>1280</v>
      </c>
      <c r="D1995">
        <v>100</v>
      </c>
      <c r="E1995">
        <v>499369.3215559714</v>
      </c>
      <c r="F1995"/>
    </row>
    <row r="1996" spans="1:6" x14ac:dyDescent="0.3">
      <c r="A1996" t="s">
        <v>1550</v>
      </c>
      <c r="B1996" t="s">
        <v>1369</v>
      </c>
      <c r="C1996" t="s">
        <v>1280</v>
      </c>
      <c r="D1996">
        <v>100</v>
      </c>
      <c r="E1996">
        <v>480870.82667169702</v>
      </c>
      <c r="F1996"/>
    </row>
    <row r="1997" spans="1:6" x14ac:dyDescent="0.3">
      <c r="A1997" t="s">
        <v>1550</v>
      </c>
      <c r="B1997" t="s">
        <v>1426</v>
      </c>
      <c r="C1997" t="s">
        <v>1280</v>
      </c>
      <c r="D1997">
        <v>100</v>
      </c>
      <c r="E1997">
        <v>425243.80603682512</v>
      </c>
      <c r="F1997"/>
    </row>
    <row r="1998" spans="1:6" x14ac:dyDescent="0.3">
      <c r="A1998" t="s">
        <v>1550</v>
      </c>
      <c r="B1998" t="s">
        <v>1386</v>
      </c>
      <c r="C1998" t="s">
        <v>1280</v>
      </c>
      <c r="D1998">
        <v>100</v>
      </c>
      <c r="E1998">
        <v>492054.19622116606</v>
      </c>
      <c r="F1998"/>
    </row>
    <row r="1999" spans="1:6" x14ac:dyDescent="0.3">
      <c r="A1999" t="s">
        <v>1550</v>
      </c>
      <c r="B1999" t="s">
        <v>1429</v>
      </c>
      <c r="C1999" t="s">
        <v>1280</v>
      </c>
      <c r="D1999">
        <v>100</v>
      </c>
      <c r="E1999">
        <v>499727.20034869172</v>
      </c>
      <c r="F1999"/>
    </row>
    <row r="2000" spans="1:6" x14ac:dyDescent="0.3">
      <c r="A2000" t="s">
        <v>1550</v>
      </c>
      <c r="B2000" t="s">
        <v>1432</v>
      </c>
      <c r="C2000" t="s">
        <v>1280</v>
      </c>
      <c r="D2000">
        <v>100</v>
      </c>
      <c r="E2000">
        <v>276870.11847524735</v>
      </c>
      <c r="F2000"/>
    </row>
    <row r="2001" spans="1:6" x14ac:dyDescent="0.3">
      <c r="A2001" t="s">
        <v>1550</v>
      </c>
      <c r="B2001" t="s">
        <v>1371</v>
      </c>
      <c r="C2001" t="s">
        <v>1280</v>
      </c>
      <c r="D2001">
        <v>100</v>
      </c>
      <c r="E2001">
        <v>265485.00730856153</v>
      </c>
      <c r="F2001"/>
    </row>
    <row r="2002" spans="1:6" x14ac:dyDescent="0.3">
      <c r="A2002" t="s">
        <v>1550</v>
      </c>
      <c r="B2002" t="s">
        <v>1434</v>
      </c>
      <c r="C2002" t="s">
        <v>1280</v>
      </c>
      <c r="D2002">
        <v>100</v>
      </c>
      <c r="E2002">
        <v>295244.04867036542</v>
      </c>
      <c r="F2002"/>
    </row>
    <row r="2003" spans="1:6" x14ac:dyDescent="0.3">
      <c r="A2003" t="s">
        <v>1550</v>
      </c>
      <c r="B2003" t="s">
        <v>1372</v>
      </c>
      <c r="C2003" t="s">
        <v>1280</v>
      </c>
      <c r="D2003">
        <v>100</v>
      </c>
      <c r="E2003">
        <v>289290.02746872185</v>
      </c>
      <c r="F2003"/>
    </row>
    <row r="2004" spans="1:6" x14ac:dyDescent="0.3">
      <c r="A2004" t="s">
        <v>1550</v>
      </c>
      <c r="B2004" t="s">
        <v>1340</v>
      </c>
      <c r="C2004" t="s">
        <v>1280</v>
      </c>
      <c r="D2004">
        <v>100</v>
      </c>
      <c r="E2004">
        <v>500000.00500000064</v>
      </c>
      <c r="F2004"/>
    </row>
    <row r="2005" spans="1:6" x14ac:dyDescent="0.3">
      <c r="A2005" t="s">
        <v>1550</v>
      </c>
      <c r="B2005" t="s">
        <v>1375</v>
      </c>
      <c r="C2005" t="s">
        <v>1280</v>
      </c>
      <c r="D2005">
        <v>100</v>
      </c>
      <c r="E2005">
        <v>268502.49108503741</v>
      </c>
      <c r="F2005"/>
    </row>
    <row r="2006" spans="1:6" x14ac:dyDescent="0.3">
      <c r="A2006" t="s">
        <v>1550</v>
      </c>
      <c r="B2006" t="s">
        <v>1343</v>
      </c>
      <c r="C2006" t="s">
        <v>1280</v>
      </c>
      <c r="D2006">
        <v>100</v>
      </c>
      <c r="E2006">
        <v>403016.76034533785</v>
      </c>
      <c r="F2006"/>
    </row>
    <row r="2007" spans="1:6" x14ac:dyDescent="0.3">
      <c r="A2007" t="s">
        <v>1550</v>
      </c>
      <c r="B2007" t="s">
        <v>1436</v>
      </c>
      <c r="C2007" t="s">
        <v>1280</v>
      </c>
      <c r="D2007">
        <v>100</v>
      </c>
      <c r="E2007">
        <v>722431.83639037039</v>
      </c>
      <c r="F2007"/>
    </row>
    <row r="2008" spans="1:6" x14ac:dyDescent="0.3">
      <c r="A2008" t="s">
        <v>1550</v>
      </c>
      <c r="B2008" t="s">
        <v>1376</v>
      </c>
      <c r="C2008" t="s">
        <v>1280</v>
      </c>
      <c r="D2008">
        <v>100</v>
      </c>
      <c r="E2008">
        <v>290680.50662128656</v>
      </c>
      <c r="F2008"/>
    </row>
    <row r="2009" spans="1:6" x14ac:dyDescent="0.3">
      <c r="A2009" t="s">
        <v>1550</v>
      </c>
      <c r="B2009" t="s">
        <v>1355</v>
      </c>
      <c r="C2009" t="s">
        <v>1280</v>
      </c>
      <c r="D2009">
        <v>100</v>
      </c>
      <c r="E2009">
        <v>411713.40099009941</v>
      </c>
      <c r="F2009"/>
    </row>
    <row r="2010" spans="1:6" x14ac:dyDescent="0.3">
      <c r="A2010" t="s">
        <v>1550</v>
      </c>
      <c r="B2010" t="s">
        <v>1437</v>
      </c>
      <c r="C2010" t="s">
        <v>1280</v>
      </c>
      <c r="D2010">
        <v>100</v>
      </c>
      <c r="E2010">
        <v>500000.50500000064</v>
      </c>
      <c r="F2010"/>
    </row>
    <row r="2011" spans="1:6" x14ac:dyDescent="0.3">
      <c r="A2011" t="s">
        <v>1550</v>
      </c>
      <c r="B2011" t="s">
        <v>1440</v>
      </c>
      <c r="C2011" t="s">
        <v>1280</v>
      </c>
      <c r="D2011">
        <v>100</v>
      </c>
      <c r="E2011">
        <v>500000.00500000064</v>
      </c>
      <c r="F2011"/>
    </row>
    <row r="2012" spans="1:6" x14ac:dyDescent="0.3">
      <c r="A2012" t="s">
        <v>1550</v>
      </c>
      <c r="B2012" t="s">
        <v>1442</v>
      </c>
      <c r="C2012" t="s">
        <v>1280</v>
      </c>
      <c r="D2012">
        <v>100</v>
      </c>
      <c r="E2012">
        <v>500000.50500000064</v>
      </c>
      <c r="F2012"/>
    </row>
    <row r="2013" spans="1:6" x14ac:dyDescent="0.3">
      <c r="A2013" t="s">
        <v>1550</v>
      </c>
      <c r="B2013" t="s">
        <v>1395</v>
      </c>
      <c r="C2013" t="s">
        <v>1280</v>
      </c>
      <c r="D2013">
        <v>100</v>
      </c>
      <c r="E2013">
        <v>497907.05306656309</v>
      </c>
      <c r="F2013"/>
    </row>
    <row r="2014" spans="1:6" x14ac:dyDescent="0.3">
      <c r="A2014" t="s">
        <v>1550</v>
      </c>
      <c r="B2014" t="s">
        <v>1389</v>
      </c>
      <c r="C2014" t="s">
        <v>1280</v>
      </c>
      <c r="D2014">
        <v>100</v>
      </c>
      <c r="E2014">
        <v>266964.85015556047</v>
      </c>
      <c r="F2014"/>
    </row>
    <row r="2015" spans="1:6" x14ac:dyDescent="0.3">
      <c r="A2015" t="s">
        <v>1550</v>
      </c>
      <c r="B2015" t="s">
        <v>1377</v>
      </c>
      <c r="C2015" t="s">
        <v>1280</v>
      </c>
      <c r="D2015">
        <v>100</v>
      </c>
      <c r="E2015">
        <v>271665.35348530021</v>
      </c>
      <c r="F2015"/>
    </row>
    <row r="2016" spans="1:6" x14ac:dyDescent="0.3">
      <c r="A2016" t="s">
        <v>1550</v>
      </c>
      <c r="B2016" t="s">
        <v>1392</v>
      </c>
      <c r="C2016" t="s">
        <v>1280</v>
      </c>
      <c r="D2016">
        <v>100</v>
      </c>
      <c r="E2016">
        <v>735766.62706766743</v>
      </c>
      <c r="F2016"/>
    </row>
    <row r="2017" spans="1:6" x14ac:dyDescent="0.3">
      <c r="A2017" t="s">
        <v>1550</v>
      </c>
      <c r="B2017" t="s">
        <v>1392</v>
      </c>
      <c r="C2017" t="s">
        <v>1280</v>
      </c>
      <c r="D2017">
        <v>100</v>
      </c>
      <c r="E2017">
        <v>735766.62706766743</v>
      </c>
      <c r="F2017"/>
    </row>
    <row r="2018" spans="1:6" x14ac:dyDescent="0.3">
      <c r="A2018" t="s">
        <v>1550</v>
      </c>
      <c r="B2018" t="s">
        <v>1345</v>
      </c>
      <c r="C2018" t="s">
        <v>1280</v>
      </c>
      <c r="D2018">
        <v>100</v>
      </c>
      <c r="E2018">
        <v>300736.40409021982</v>
      </c>
      <c r="F2018"/>
    </row>
    <row r="2019" spans="1:6" x14ac:dyDescent="0.3">
      <c r="A2019" t="s">
        <v>1550</v>
      </c>
      <c r="B2019" t="s">
        <v>1382</v>
      </c>
      <c r="C2019" t="s">
        <v>1280</v>
      </c>
      <c r="D2019">
        <v>100</v>
      </c>
      <c r="E2019">
        <v>456133.02768306225</v>
      </c>
      <c r="F2019"/>
    </row>
    <row r="2020" spans="1:6" x14ac:dyDescent="0.3">
      <c r="A2020" t="s">
        <v>1550</v>
      </c>
      <c r="B2020" t="s">
        <v>1384</v>
      </c>
      <c r="C2020" t="s">
        <v>1280</v>
      </c>
      <c r="D2020">
        <v>100</v>
      </c>
      <c r="E2020">
        <v>491991.58767643617</v>
      </c>
      <c r="F2020"/>
    </row>
    <row r="2021" spans="1:6" x14ac:dyDescent="0.3">
      <c r="A2021" t="s">
        <v>1550</v>
      </c>
      <c r="B2021" t="s">
        <v>1360</v>
      </c>
      <c r="C2021" t="s">
        <v>1280</v>
      </c>
      <c r="D2021">
        <v>100</v>
      </c>
      <c r="E2021">
        <v>423299.04976824479</v>
      </c>
      <c r="F2021"/>
    </row>
    <row r="2022" spans="1:6" x14ac:dyDescent="0.3">
      <c r="A2022" t="s">
        <v>1550</v>
      </c>
      <c r="B2022" t="s">
        <v>1446</v>
      </c>
      <c r="C2022" t="s">
        <v>1280</v>
      </c>
      <c r="D2022">
        <v>100</v>
      </c>
      <c r="E2022">
        <v>457721.29418814444</v>
      </c>
      <c r="F2022"/>
    </row>
    <row r="2023" spans="1:6" x14ac:dyDescent="0.3">
      <c r="A2023" t="s">
        <v>1550</v>
      </c>
      <c r="B2023" t="s">
        <v>1363</v>
      </c>
      <c r="C2023" t="s">
        <v>1280</v>
      </c>
      <c r="D2023">
        <v>100</v>
      </c>
      <c r="E2023">
        <v>499999.75500000064</v>
      </c>
      <c r="F2023"/>
    </row>
    <row r="2024" spans="1:6" x14ac:dyDescent="0.3">
      <c r="A2024" t="s">
        <v>1550</v>
      </c>
      <c r="B2024" t="s">
        <v>1550</v>
      </c>
      <c r="C2024" t="s">
        <v>1280</v>
      </c>
      <c r="D2024">
        <v>100</v>
      </c>
      <c r="E2024">
        <v>500000.00999999983</v>
      </c>
      <c r="F2024"/>
    </row>
    <row r="2025" spans="1:6" x14ac:dyDescent="0.3">
      <c r="A2025" t="s">
        <v>1550</v>
      </c>
      <c r="B2025" t="s">
        <v>1553</v>
      </c>
      <c r="C2025" t="s">
        <v>1280</v>
      </c>
      <c r="D2025">
        <v>100</v>
      </c>
      <c r="E2025">
        <v>499999.99499999936</v>
      </c>
      <c r="F2025"/>
    </row>
    <row r="2026" spans="1:6" x14ac:dyDescent="0.3">
      <c r="A2026" t="s">
        <v>1553</v>
      </c>
      <c r="C2026" t="s">
        <v>1280</v>
      </c>
      <c r="D2026">
        <v>100</v>
      </c>
      <c r="E2026">
        <v>249999.98999999958</v>
      </c>
      <c r="F2026"/>
    </row>
    <row r="2027" spans="1:6" x14ac:dyDescent="0.3">
      <c r="A2027" t="s">
        <v>1553</v>
      </c>
      <c r="B2027" t="s">
        <v>1398</v>
      </c>
      <c r="C2027" t="s">
        <v>1280</v>
      </c>
      <c r="D2027">
        <v>100</v>
      </c>
      <c r="E2027">
        <v>298461.57142747252</v>
      </c>
      <c r="F2027"/>
    </row>
    <row r="2028" spans="1:6" x14ac:dyDescent="0.3">
      <c r="A2028" t="s">
        <v>1553</v>
      </c>
      <c r="B2028" t="s">
        <v>1326</v>
      </c>
      <c r="C2028" t="s">
        <v>1280</v>
      </c>
      <c r="D2028">
        <v>100</v>
      </c>
      <c r="E2028">
        <v>360404.31607988611</v>
      </c>
      <c r="F2028"/>
    </row>
    <row r="2029" spans="1:6" x14ac:dyDescent="0.3">
      <c r="A2029" t="s">
        <v>1553</v>
      </c>
      <c r="B2029" t="s">
        <v>1536</v>
      </c>
      <c r="C2029" t="s">
        <v>1280</v>
      </c>
      <c r="D2029">
        <v>100</v>
      </c>
      <c r="E2029">
        <v>499999.74000000017</v>
      </c>
      <c r="F2029"/>
    </row>
    <row r="2030" spans="1:6" x14ac:dyDescent="0.3">
      <c r="A2030" t="s">
        <v>1553</v>
      </c>
      <c r="B2030" t="s">
        <v>1537</v>
      </c>
      <c r="C2030" t="s">
        <v>1280</v>
      </c>
      <c r="D2030">
        <v>100</v>
      </c>
      <c r="E2030">
        <v>350052.17932552658</v>
      </c>
      <c r="F2030"/>
    </row>
    <row r="2031" spans="1:6" x14ac:dyDescent="0.3">
      <c r="A2031" t="s">
        <v>1553</v>
      </c>
      <c r="B2031" t="s">
        <v>1331</v>
      </c>
      <c r="C2031" t="s">
        <v>1280</v>
      </c>
      <c r="D2031">
        <v>100</v>
      </c>
      <c r="E2031">
        <v>307969.57217375428</v>
      </c>
      <c r="F2031"/>
    </row>
    <row r="2032" spans="1:6" x14ac:dyDescent="0.3">
      <c r="A2032" t="s">
        <v>1553</v>
      </c>
      <c r="B2032" t="s">
        <v>1403</v>
      </c>
      <c r="C2032" t="s">
        <v>1280</v>
      </c>
      <c r="D2032">
        <v>100</v>
      </c>
      <c r="E2032">
        <v>879773.10707780789</v>
      </c>
      <c r="F2032"/>
    </row>
    <row r="2033" spans="1:6" x14ac:dyDescent="0.3">
      <c r="A2033" t="s">
        <v>1553</v>
      </c>
      <c r="B2033" t="s">
        <v>1335</v>
      </c>
      <c r="C2033" t="s">
        <v>1280</v>
      </c>
      <c r="D2033">
        <v>100</v>
      </c>
      <c r="E2033">
        <v>456792.0641434142</v>
      </c>
      <c r="F2033"/>
    </row>
    <row r="2034" spans="1:6" x14ac:dyDescent="0.3">
      <c r="A2034" t="s">
        <v>1553</v>
      </c>
      <c r="B2034" t="s">
        <v>1405</v>
      </c>
      <c r="C2034" t="s">
        <v>1280</v>
      </c>
      <c r="D2034">
        <v>100</v>
      </c>
      <c r="E2034">
        <v>303520.21013237332</v>
      </c>
      <c r="F2034"/>
    </row>
    <row r="2035" spans="1:6" x14ac:dyDescent="0.3">
      <c r="A2035" t="s">
        <v>1553</v>
      </c>
      <c r="B2035" t="s">
        <v>1337</v>
      </c>
      <c r="C2035" t="s">
        <v>1280</v>
      </c>
      <c r="D2035">
        <v>100</v>
      </c>
      <c r="E2035">
        <v>269954.33886193199</v>
      </c>
      <c r="F2035"/>
    </row>
    <row r="2036" spans="1:6" x14ac:dyDescent="0.3">
      <c r="A2036" t="s">
        <v>1553</v>
      </c>
      <c r="B2036" t="s">
        <v>1407</v>
      </c>
      <c r="C2036" t="s">
        <v>1280</v>
      </c>
      <c r="D2036">
        <v>100</v>
      </c>
      <c r="E2036">
        <v>267929.22937573015</v>
      </c>
      <c r="F2036"/>
    </row>
    <row r="2037" spans="1:6" x14ac:dyDescent="0.3">
      <c r="A2037" t="s">
        <v>1553</v>
      </c>
      <c r="B2037" t="s">
        <v>1410</v>
      </c>
      <c r="C2037" t="s">
        <v>1280</v>
      </c>
      <c r="D2037">
        <v>100</v>
      </c>
      <c r="E2037">
        <v>274281.63810676051</v>
      </c>
      <c r="F2037"/>
    </row>
    <row r="2038" spans="1:6" x14ac:dyDescent="0.3">
      <c r="A2038" t="s">
        <v>1553</v>
      </c>
      <c r="B2038" t="s">
        <v>1414</v>
      </c>
      <c r="C2038" t="s">
        <v>1280</v>
      </c>
      <c r="D2038">
        <v>100</v>
      </c>
      <c r="E2038">
        <v>290177.56320546923</v>
      </c>
      <c r="F2038"/>
    </row>
    <row r="2039" spans="1:6" x14ac:dyDescent="0.3">
      <c r="A2039" t="s">
        <v>1553</v>
      </c>
      <c r="B2039" t="s">
        <v>1367</v>
      </c>
      <c r="C2039" t="s">
        <v>1280</v>
      </c>
      <c r="D2039">
        <v>100</v>
      </c>
      <c r="E2039">
        <v>307932.47722571972</v>
      </c>
      <c r="F2039"/>
    </row>
    <row r="2040" spans="1:6" x14ac:dyDescent="0.3">
      <c r="A2040" t="s">
        <v>1553</v>
      </c>
      <c r="B2040" t="s">
        <v>1420</v>
      </c>
      <c r="C2040" t="s">
        <v>1280</v>
      </c>
      <c r="D2040">
        <v>100</v>
      </c>
      <c r="E2040">
        <v>276733.92956474522</v>
      </c>
      <c r="F2040"/>
    </row>
    <row r="2041" spans="1:6" x14ac:dyDescent="0.3">
      <c r="A2041" t="s">
        <v>1553</v>
      </c>
      <c r="B2041" t="s">
        <v>1352</v>
      </c>
      <c r="C2041" t="s">
        <v>1280</v>
      </c>
      <c r="D2041">
        <v>100</v>
      </c>
      <c r="E2041">
        <v>423398.25374890072</v>
      </c>
      <c r="F2041"/>
    </row>
    <row r="2042" spans="1:6" x14ac:dyDescent="0.3">
      <c r="A2042" t="s">
        <v>1553</v>
      </c>
      <c r="B2042" t="s">
        <v>1369</v>
      </c>
      <c r="C2042" t="s">
        <v>1280</v>
      </c>
      <c r="D2042">
        <v>100</v>
      </c>
      <c r="E2042">
        <v>337976.31525858445</v>
      </c>
      <c r="F2042"/>
    </row>
    <row r="2043" spans="1:6" x14ac:dyDescent="0.3">
      <c r="A2043" t="s">
        <v>1553</v>
      </c>
      <c r="B2043" t="s">
        <v>1426</v>
      </c>
      <c r="C2043" t="s">
        <v>1280</v>
      </c>
      <c r="D2043">
        <v>100</v>
      </c>
      <c r="E2043">
        <v>272582.33558240009</v>
      </c>
      <c r="F2043"/>
    </row>
    <row r="2044" spans="1:6" x14ac:dyDescent="0.3">
      <c r="A2044" t="s">
        <v>1553</v>
      </c>
      <c r="B2044" t="s">
        <v>1386</v>
      </c>
      <c r="C2044" t="s">
        <v>1280</v>
      </c>
      <c r="D2044">
        <v>100</v>
      </c>
      <c r="E2044">
        <v>281471.72209615115</v>
      </c>
      <c r="F2044"/>
    </row>
    <row r="2045" spans="1:6" x14ac:dyDescent="0.3">
      <c r="A2045" t="s">
        <v>1553</v>
      </c>
      <c r="B2045" t="s">
        <v>1429</v>
      </c>
      <c r="C2045" t="s">
        <v>1280</v>
      </c>
      <c r="D2045">
        <v>100</v>
      </c>
      <c r="E2045">
        <v>287106.88825076143</v>
      </c>
      <c r="F2045"/>
    </row>
    <row r="2046" spans="1:6" x14ac:dyDescent="0.3">
      <c r="A2046" t="s">
        <v>1553</v>
      </c>
      <c r="B2046" t="s">
        <v>1432</v>
      </c>
      <c r="C2046" t="s">
        <v>1280</v>
      </c>
      <c r="D2046">
        <v>100</v>
      </c>
      <c r="E2046">
        <v>255628.44997098885</v>
      </c>
      <c r="F2046"/>
    </row>
    <row r="2047" spans="1:6" x14ac:dyDescent="0.3">
      <c r="A2047" t="s">
        <v>1553</v>
      </c>
      <c r="B2047" t="s">
        <v>1371</v>
      </c>
      <c r="C2047" t="s">
        <v>1280</v>
      </c>
      <c r="D2047">
        <v>100</v>
      </c>
      <c r="E2047">
        <v>255000.38249999963</v>
      </c>
      <c r="F2047"/>
    </row>
    <row r="2048" spans="1:6" x14ac:dyDescent="0.3">
      <c r="A2048" t="s">
        <v>1553</v>
      </c>
      <c r="B2048" t="s">
        <v>1434</v>
      </c>
      <c r="C2048" t="s">
        <v>1280</v>
      </c>
      <c r="D2048">
        <v>100</v>
      </c>
      <c r="E2048">
        <v>286074.70848225849</v>
      </c>
      <c r="F2048"/>
    </row>
    <row r="2049" spans="1:6" x14ac:dyDescent="0.3">
      <c r="A2049" t="s">
        <v>1553</v>
      </c>
      <c r="B2049" t="s">
        <v>1372</v>
      </c>
      <c r="C2049" t="s">
        <v>1280</v>
      </c>
      <c r="D2049">
        <v>100</v>
      </c>
      <c r="E2049">
        <v>261451.65266616218</v>
      </c>
      <c r="F2049"/>
    </row>
    <row r="2050" spans="1:6" x14ac:dyDescent="0.3">
      <c r="A2050" t="s">
        <v>1553</v>
      </c>
      <c r="B2050" t="s">
        <v>1340</v>
      </c>
      <c r="C2050" t="s">
        <v>1280</v>
      </c>
      <c r="D2050">
        <v>100</v>
      </c>
      <c r="E2050">
        <v>451710.78586703917</v>
      </c>
      <c r="F2050"/>
    </row>
    <row r="2051" spans="1:6" x14ac:dyDescent="0.3">
      <c r="A2051" t="s">
        <v>1553</v>
      </c>
      <c r="B2051" t="s">
        <v>1375</v>
      </c>
      <c r="C2051" t="s">
        <v>1280</v>
      </c>
      <c r="D2051">
        <v>100</v>
      </c>
      <c r="E2051">
        <v>254062.69930755382</v>
      </c>
      <c r="F2051"/>
    </row>
    <row r="2052" spans="1:6" x14ac:dyDescent="0.3">
      <c r="A2052" t="s">
        <v>1553</v>
      </c>
      <c r="B2052" t="s">
        <v>1343</v>
      </c>
      <c r="C2052" t="s">
        <v>1280</v>
      </c>
      <c r="D2052">
        <v>100</v>
      </c>
      <c r="E2052">
        <v>378581.16719624476</v>
      </c>
      <c r="F2052"/>
    </row>
    <row r="2053" spans="1:6" x14ac:dyDescent="0.3">
      <c r="A2053" t="s">
        <v>1553</v>
      </c>
      <c r="B2053" t="s">
        <v>1436</v>
      </c>
      <c r="C2053" t="s">
        <v>1280</v>
      </c>
      <c r="D2053">
        <v>100</v>
      </c>
      <c r="E2053">
        <v>532332.60201810556</v>
      </c>
      <c r="F2053"/>
    </row>
    <row r="2054" spans="1:6" x14ac:dyDescent="0.3">
      <c r="A2054" t="s">
        <v>1553</v>
      </c>
      <c r="B2054" t="s">
        <v>1376</v>
      </c>
      <c r="C2054" t="s">
        <v>1280</v>
      </c>
      <c r="D2054">
        <v>100</v>
      </c>
      <c r="E2054">
        <v>278178.73751569702</v>
      </c>
      <c r="F2054"/>
    </row>
    <row r="2055" spans="1:6" x14ac:dyDescent="0.3">
      <c r="A2055" t="s">
        <v>1553</v>
      </c>
      <c r="B2055" t="s">
        <v>1355</v>
      </c>
      <c r="C2055" t="s">
        <v>1280</v>
      </c>
      <c r="D2055">
        <v>100</v>
      </c>
      <c r="E2055">
        <v>370361.671422104</v>
      </c>
      <c r="F2055"/>
    </row>
    <row r="2056" spans="1:6" x14ac:dyDescent="0.3">
      <c r="A2056" t="s">
        <v>1553</v>
      </c>
      <c r="B2056" t="s">
        <v>1437</v>
      </c>
      <c r="C2056" t="s">
        <v>1280</v>
      </c>
      <c r="D2056">
        <v>100</v>
      </c>
      <c r="E2056">
        <v>294224.01314104919</v>
      </c>
      <c r="F2056"/>
    </row>
    <row r="2057" spans="1:6" x14ac:dyDescent="0.3">
      <c r="A2057" t="s">
        <v>1553</v>
      </c>
      <c r="B2057" t="s">
        <v>1440</v>
      </c>
      <c r="C2057" t="s">
        <v>1280</v>
      </c>
      <c r="D2057">
        <v>100</v>
      </c>
      <c r="E2057">
        <v>292733.26225416543</v>
      </c>
      <c r="F2057"/>
    </row>
    <row r="2058" spans="1:6" x14ac:dyDescent="0.3">
      <c r="A2058" t="s">
        <v>1553</v>
      </c>
      <c r="B2058" t="s">
        <v>1442</v>
      </c>
      <c r="C2058" t="s">
        <v>1280</v>
      </c>
      <c r="D2058">
        <v>100</v>
      </c>
      <c r="E2058">
        <v>300364.79914181656</v>
      </c>
      <c r="F2058"/>
    </row>
    <row r="2059" spans="1:6" x14ac:dyDescent="0.3">
      <c r="A2059" t="s">
        <v>1553</v>
      </c>
      <c r="B2059" t="s">
        <v>1395</v>
      </c>
      <c r="C2059" t="s">
        <v>1280</v>
      </c>
      <c r="D2059">
        <v>100</v>
      </c>
      <c r="E2059">
        <v>281935.14188327378</v>
      </c>
      <c r="F2059"/>
    </row>
    <row r="2060" spans="1:6" x14ac:dyDescent="0.3">
      <c r="A2060" t="s">
        <v>1553</v>
      </c>
      <c r="B2060" t="s">
        <v>1389</v>
      </c>
      <c r="C2060" t="s">
        <v>1280</v>
      </c>
      <c r="D2060">
        <v>100</v>
      </c>
      <c r="E2060">
        <v>262957.95355479256</v>
      </c>
      <c r="F2060"/>
    </row>
    <row r="2061" spans="1:6" x14ac:dyDescent="0.3">
      <c r="A2061" t="s">
        <v>1553</v>
      </c>
      <c r="B2061" t="s">
        <v>1377</v>
      </c>
      <c r="C2061" t="s">
        <v>1280</v>
      </c>
      <c r="D2061">
        <v>100</v>
      </c>
      <c r="E2061">
        <v>265196.88130476011</v>
      </c>
      <c r="F2061"/>
    </row>
    <row r="2062" spans="1:6" x14ac:dyDescent="0.3">
      <c r="A2062" t="s">
        <v>1553</v>
      </c>
      <c r="B2062" t="s">
        <v>1392</v>
      </c>
      <c r="C2062" t="s">
        <v>1280</v>
      </c>
      <c r="D2062">
        <v>100</v>
      </c>
      <c r="E2062">
        <v>733438.09956529457</v>
      </c>
      <c r="F2062"/>
    </row>
    <row r="2063" spans="1:6" x14ac:dyDescent="0.3">
      <c r="A2063" t="s">
        <v>1553</v>
      </c>
      <c r="B2063" t="s">
        <v>1392</v>
      </c>
      <c r="C2063" t="s">
        <v>1280</v>
      </c>
      <c r="D2063">
        <v>100</v>
      </c>
      <c r="E2063">
        <v>733438.09956529457</v>
      </c>
      <c r="F2063"/>
    </row>
    <row r="2064" spans="1:6" x14ac:dyDescent="0.3">
      <c r="A2064" t="s">
        <v>1553</v>
      </c>
      <c r="B2064" t="s">
        <v>1345</v>
      </c>
      <c r="C2064" t="s">
        <v>1280</v>
      </c>
      <c r="D2064">
        <v>100</v>
      </c>
      <c r="E2064">
        <v>290385.77999974077</v>
      </c>
      <c r="F2064"/>
    </row>
    <row r="2065" spans="1:6" x14ac:dyDescent="0.3">
      <c r="A2065" t="s">
        <v>1553</v>
      </c>
      <c r="B2065" t="s">
        <v>1382</v>
      </c>
      <c r="C2065" t="s">
        <v>1280</v>
      </c>
      <c r="D2065">
        <v>100</v>
      </c>
      <c r="E2065">
        <v>294557.66639457113</v>
      </c>
      <c r="F2065"/>
    </row>
    <row r="2066" spans="1:6" x14ac:dyDescent="0.3">
      <c r="A2066" t="s">
        <v>1553</v>
      </c>
      <c r="B2066" t="s">
        <v>1384</v>
      </c>
      <c r="C2066" t="s">
        <v>1280</v>
      </c>
      <c r="D2066">
        <v>100</v>
      </c>
      <c r="E2066">
        <v>329544.80375110381</v>
      </c>
      <c r="F2066"/>
    </row>
    <row r="2067" spans="1:6" x14ac:dyDescent="0.3">
      <c r="A2067" t="s">
        <v>1553</v>
      </c>
      <c r="B2067" t="s">
        <v>1360</v>
      </c>
      <c r="C2067" t="s">
        <v>1280</v>
      </c>
      <c r="D2067">
        <v>100</v>
      </c>
      <c r="E2067">
        <v>323606.38369998051</v>
      </c>
      <c r="F2067"/>
    </row>
    <row r="2068" spans="1:6" x14ac:dyDescent="0.3">
      <c r="A2068" t="s">
        <v>1553</v>
      </c>
      <c r="B2068" t="s">
        <v>1446</v>
      </c>
      <c r="C2068" t="s">
        <v>1280</v>
      </c>
      <c r="D2068">
        <v>100</v>
      </c>
      <c r="E2068">
        <v>327142.20257311361</v>
      </c>
      <c r="F2068"/>
    </row>
    <row r="2069" spans="1:6" x14ac:dyDescent="0.3">
      <c r="A2069" t="s">
        <v>1553</v>
      </c>
      <c r="B2069" t="s">
        <v>1363</v>
      </c>
      <c r="C2069" t="s">
        <v>1280</v>
      </c>
      <c r="D2069">
        <v>100</v>
      </c>
      <c r="E2069">
        <v>450416.12907783338</v>
      </c>
      <c r="F2069"/>
    </row>
    <row r="2070" spans="1:6" x14ac:dyDescent="0.3">
      <c r="A2070" t="s">
        <v>1553</v>
      </c>
      <c r="B2070" t="s">
        <v>1550</v>
      </c>
      <c r="C2070" t="s">
        <v>1280</v>
      </c>
      <c r="D2070">
        <v>100</v>
      </c>
      <c r="E2070">
        <v>499999.99499999936</v>
      </c>
      <c r="F2070"/>
    </row>
    <row r="2071" spans="1:6" x14ac:dyDescent="0.3">
      <c r="A2071" t="s">
        <v>1553</v>
      </c>
      <c r="B2071" t="s">
        <v>1553</v>
      </c>
      <c r="C2071" t="s">
        <v>1280</v>
      </c>
      <c r="D2071">
        <v>100</v>
      </c>
      <c r="E2071">
        <v>499999.97999999917</v>
      </c>
      <c r="F2071"/>
    </row>
    <row r="2072" spans="1:6" x14ac:dyDescent="0.3">
      <c r="A2072" t="s">
        <v>1436</v>
      </c>
      <c r="B2072" t="s">
        <v>1335</v>
      </c>
      <c r="C2072" t="s">
        <v>1280</v>
      </c>
      <c r="D2072">
        <v>100</v>
      </c>
      <c r="E2072">
        <v>757501.5018791717</v>
      </c>
      <c r="F2072"/>
    </row>
    <row r="2073" spans="1:6" x14ac:dyDescent="0.3">
      <c r="A2073" t="s">
        <v>1436</v>
      </c>
      <c r="B2073" t="s">
        <v>1405</v>
      </c>
      <c r="C2073" t="s">
        <v>1280</v>
      </c>
      <c r="D2073">
        <v>100</v>
      </c>
      <c r="E2073">
        <v>750001.50206667173</v>
      </c>
      <c r="F2073"/>
    </row>
    <row r="2074" spans="1:6" x14ac:dyDescent="0.3">
      <c r="A2074" t="s">
        <v>1436</v>
      </c>
      <c r="B2074" t="s">
        <v>1348</v>
      </c>
      <c r="C2074" t="s">
        <v>1280</v>
      </c>
      <c r="D2074">
        <v>100</v>
      </c>
      <c r="E2074">
        <v>784469.12382222025</v>
      </c>
      <c r="F2074"/>
    </row>
    <row r="2075" spans="1:6" x14ac:dyDescent="0.3">
      <c r="A2075" t="s">
        <v>1436</v>
      </c>
      <c r="B2075" t="s">
        <v>1351</v>
      </c>
      <c r="C2075" t="s">
        <v>1280</v>
      </c>
      <c r="D2075">
        <v>100</v>
      </c>
      <c r="E2075">
        <v>792108.15964982251</v>
      </c>
      <c r="F2075"/>
    </row>
    <row r="2076" spans="1:6" x14ac:dyDescent="0.3">
      <c r="A2076" t="s">
        <v>1436</v>
      </c>
      <c r="B2076" t="s">
        <v>1337</v>
      </c>
      <c r="C2076" t="s">
        <v>1280</v>
      </c>
      <c r="D2076">
        <v>100</v>
      </c>
      <c r="E2076">
        <v>756233.81574894348</v>
      </c>
      <c r="F2076"/>
    </row>
    <row r="2077" spans="1:6" x14ac:dyDescent="0.3">
      <c r="A2077" t="s">
        <v>1436</v>
      </c>
      <c r="B2077" t="s">
        <v>1407</v>
      </c>
      <c r="C2077" t="s">
        <v>1280</v>
      </c>
      <c r="D2077">
        <v>100</v>
      </c>
      <c r="E2077">
        <v>750001.50206667173</v>
      </c>
      <c r="F2077"/>
    </row>
    <row r="2078" spans="1:6" x14ac:dyDescent="0.3">
      <c r="A2078" t="s">
        <v>1436</v>
      </c>
      <c r="B2078" t="s">
        <v>1410</v>
      </c>
      <c r="C2078" t="s">
        <v>1280</v>
      </c>
      <c r="D2078">
        <v>100</v>
      </c>
      <c r="E2078">
        <v>756639.92914780544</v>
      </c>
      <c r="F2078"/>
    </row>
    <row r="2079" spans="1:6" x14ac:dyDescent="0.3">
      <c r="A2079" t="s">
        <v>1436</v>
      </c>
      <c r="B2079" t="s">
        <v>1412</v>
      </c>
      <c r="C2079" t="s">
        <v>1280</v>
      </c>
      <c r="D2079">
        <v>100</v>
      </c>
      <c r="E2079">
        <v>750862.4814121573</v>
      </c>
      <c r="F2079"/>
    </row>
    <row r="2080" spans="1:6" x14ac:dyDescent="0.3">
      <c r="A2080" t="s">
        <v>1436</v>
      </c>
      <c r="B2080" t="s">
        <v>1414</v>
      </c>
      <c r="C2080" t="s">
        <v>1280</v>
      </c>
      <c r="D2080">
        <v>100</v>
      </c>
      <c r="E2080">
        <v>750001.50206667173</v>
      </c>
      <c r="F2080"/>
    </row>
    <row r="2081" spans="1:6" x14ac:dyDescent="0.3">
      <c r="A2081" t="s">
        <v>1436</v>
      </c>
      <c r="B2081" t="s">
        <v>1367</v>
      </c>
      <c r="C2081" t="s">
        <v>1280</v>
      </c>
      <c r="D2081">
        <v>100</v>
      </c>
      <c r="E2081">
        <v>750001.50206667173</v>
      </c>
      <c r="F2081"/>
    </row>
    <row r="2082" spans="1:6" x14ac:dyDescent="0.3">
      <c r="A2082" t="s">
        <v>1436</v>
      </c>
      <c r="B2082" t="s">
        <v>1416</v>
      </c>
      <c r="C2082" t="s">
        <v>1280</v>
      </c>
      <c r="D2082">
        <v>100</v>
      </c>
      <c r="E2082">
        <v>750001.50206667173</v>
      </c>
      <c r="F2082"/>
    </row>
    <row r="2083" spans="1:6" x14ac:dyDescent="0.3">
      <c r="A2083" t="s">
        <v>1436</v>
      </c>
      <c r="B2083" t="s">
        <v>1418</v>
      </c>
      <c r="C2083" t="s">
        <v>1280</v>
      </c>
      <c r="D2083">
        <v>100</v>
      </c>
      <c r="E2083">
        <v>750826.50305667159</v>
      </c>
      <c r="F2083"/>
    </row>
    <row r="2084" spans="1:6" x14ac:dyDescent="0.3">
      <c r="A2084" t="s">
        <v>1436</v>
      </c>
      <c r="B2084" t="s">
        <v>1420</v>
      </c>
      <c r="C2084" t="s">
        <v>1280</v>
      </c>
      <c r="D2084">
        <v>100</v>
      </c>
      <c r="E2084">
        <v>756996.44818628486</v>
      </c>
      <c r="F2084"/>
    </row>
    <row r="2085" spans="1:6" x14ac:dyDescent="0.3">
      <c r="A2085" t="s">
        <v>1436</v>
      </c>
      <c r="B2085" t="s">
        <v>1352</v>
      </c>
      <c r="C2085" t="s">
        <v>1280</v>
      </c>
      <c r="D2085">
        <v>100</v>
      </c>
      <c r="E2085">
        <v>766341.40457328781</v>
      </c>
      <c r="F2085"/>
    </row>
    <row r="2086" spans="1:6" x14ac:dyDescent="0.3">
      <c r="A2086" t="s">
        <v>1436</v>
      </c>
      <c r="B2086" t="s">
        <v>1369</v>
      </c>
      <c r="C2086" t="s">
        <v>1280</v>
      </c>
      <c r="D2086">
        <v>100</v>
      </c>
      <c r="E2086">
        <v>778364.47240638675</v>
      </c>
      <c r="F2086"/>
    </row>
    <row r="2087" spans="1:6" x14ac:dyDescent="0.3">
      <c r="A2087" t="s">
        <v>1436</v>
      </c>
      <c r="B2087" t="s">
        <v>1422</v>
      </c>
      <c r="C2087" t="s">
        <v>1280</v>
      </c>
      <c r="D2087">
        <v>100</v>
      </c>
      <c r="E2087">
        <v>1036087.6958570556</v>
      </c>
      <c r="F2087"/>
    </row>
    <row r="2088" spans="1:6" x14ac:dyDescent="0.3">
      <c r="A2088" t="s">
        <v>1436</v>
      </c>
      <c r="B2088" t="s">
        <v>1422</v>
      </c>
      <c r="C2088" t="s">
        <v>1280</v>
      </c>
      <c r="D2088">
        <v>100</v>
      </c>
      <c r="E2088">
        <v>1036087.6958570556</v>
      </c>
      <c r="F2088"/>
    </row>
    <row r="2089" spans="1:6" x14ac:dyDescent="0.3">
      <c r="A2089" t="s">
        <v>1436</v>
      </c>
      <c r="B2089" t="s">
        <v>1424</v>
      </c>
      <c r="C2089" t="s">
        <v>1280</v>
      </c>
      <c r="D2089">
        <v>100</v>
      </c>
      <c r="E2089">
        <v>795430.25444579718</v>
      </c>
      <c r="F2089"/>
    </row>
    <row r="2090" spans="1:6" x14ac:dyDescent="0.3">
      <c r="A2090" t="s">
        <v>1436</v>
      </c>
      <c r="B2090" t="s">
        <v>1426</v>
      </c>
      <c r="C2090" t="s">
        <v>1280</v>
      </c>
      <c r="D2090">
        <v>100</v>
      </c>
      <c r="E2090">
        <v>773846.82282273099</v>
      </c>
      <c r="F2090"/>
    </row>
    <row r="2091" spans="1:6" x14ac:dyDescent="0.3">
      <c r="A2091" t="s">
        <v>1436</v>
      </c>
      <c r="B2091" t="s">
        <v>1386</v>
      </c>
      <c r="C2091" t="s">
        <v>1280</v>
      </c>
      <c r="D2091">
        <v>100</v>
      </c>
      <c r="E2091">
        <v>1000002.3020666693</v>
      </c>
      <c r="F2091"/>
    </row>
    <row r="2092" spans="1:6" x14ac:dyDescent="0.3">
      <c r="A2092" t="s">
        <v>1436</v>
      </c>
      <c r="B2092" t="s">
        <v>1429</v>
      </c>
      <c r="C2092" t="s">
        <v>1280</v>
      </c>
      <c r="D2092">
        <v>100</v>
      </c>
      <c r="E2092">
        <v>1000001.5020666717</v>
      </c>
      <c r="F2092"/>
    </row>
    <row r="2093" spans="1:6" x14ac:dyDescent="0.3">
      <c r="A2093" t="s">
        <v>1436</v>
      </c>
      <c r="B2093" t="s">
        <v>1432</v>
      </c>
      <c r="C2093" t="s">
        <v>1280</v>
      </c>
      <c r="D2093">
        <v>100</v>
      </c>
      <c r="E2093">
        <v>757501.51706667175</v>
      </c>
      <c r="F2093"/>
    </row>
    <row r="2094" spans="1:6" x14ac:dyDescent="0.3">
      <c r="A2094" t="s">
        <v>1436</v>
      </c>
      <c r="B2094" t="s">
        <v>1371</v>
      </c>
      <c r="C2094" t="s">
        <v>1280</v>
      </c>
      <c r="D2094">
        <v>100</v>
      </c>
      <c r="E2094">
        <v>752501.50706667174</v>
      </c>
      <c r="F2094"/>
    </row>
    <row r="2095" spans="1:6" x14ac:dyDescent="0.3">
      <c r="A2095" t="s">
        <v>1436</v>
      </c>
      <c r="B2095" t="s">
        <v>1433</v>
      </c>
      <c r="C2095" t="s">
        <v>1280</v>
      </c>
      <c r="D2095">
        <v>100</v>
      </c>
      <c r="E2095">
        <v>758793.5851129957</v>
      </c>
      <c r="F2095"/>
    </row>
    <row r="2096" spans="1:6" x14ac:dyDescent="0.3">
      <c r="A2096" t="s">
        <v>1436</v>
      </c>
      <c r="B2096" t="s">
        <v>1434</v>
      </c>
      <c r="C2096" t="s">
        <v>1280</v>
      </c>
      <c r="D2096">
        <v>100</v>
      </c>
      <c r="E2096">
        <v>758479.45500951377</v>
      </c>
      <c r="F2096"/>
    </row>
    <row r="2097" spans="1:6" x14ac:dyDescent="0.3">
      <c r="A2097" t="s">
        <v>1436</v>
      </c>
      <c r="B2097" t="s">
        <v>1372</v>
      </c>
      <c r="C2097" t="s">
        <v>1280</v>
      </c>
      <c r="D2097">
        <v>100</v>
      </c>
      <c r="E2097">
        <v>750001.50206667173</v>
      </c>
      <c r="F2097"/>
    </row>
    <row r="2098" spans="1:6" x14ac:dyDescent="0.3">
      <c r="A2098" t="s">
        <v>1436</v>
      </c>
      <c r="B2098" t="s">
        <v>1340</v>
      </c>
      <c r="C2098" t="s">
        <v>1280</v>
      </c>
      <c r="D2098">
        <v>100</v>
      </c>
      <c r="E2098">
        <v>762894.19963799219</v>
      </c>
      <c r="F2098"/>
    </row>
    <row r="2099" spans="1:6" x14ac:dyDescent="0.3">
      <c r="A2099" t="s">
        <v>1436</v>
      </c>
      <c r="B2099" t="s">
        <v>1375</v>
      </c>
      <c r="C2099" t="s">
        <v>1280</v>
      </c>
      <c r="D2099">
        <v>100</v>
      </c>
      <c r="E2099">
        <v>761251.50206667173</v>
      </c>
      <c r="F2099"/>
    </row>
    <row r="2100" spans="1:6" x14ac:dyDescent="0.3">
      <c r="A2100" t="s">
        <v>1436</v>
      </c>
      <c r="B2100" t="s">
        <v>1375</v>
      </c>
      <c r="C2100" t="s">
        <v>1280</v>
      </c>
      <c r="D2100">
        <v>100</v>
      </c>
      <c r="E2100">
        <v>761251.50206667173</v>
      </c>
      <c r="F2100"/>
    </row>
    <row r="2101" spans="1:6" x14ac:dyDescent="0.3">
      <c r="A2101" t="s">
        <v>1436</v>
      </c>
      <c r="B2101" t="s">
        <v>1343</v>
      </c>
      <c r="C2101" t="s">
        <v>1280</v>
      </c>
      <c r="D2101">
        <v>100</v>
      </c>
      <c r="E2101">
        <v>757501.51706667175</v>
      </c>
      <c r="F2101"/>
    </row>
    <row r="2102" spans="1:6" x14ac:dyDescent="0.3">
      <c r="A2102" t="s">
        <v>1436</v>
      </c>
      <c r="B2102" t="s">
        <v>1436</v>
      </c>
      <c r="C2102" t="s">
        <v>1280</v>
      </c>
      <c r="D2102">
        <v>100</v>
      </c>
      <c r="E2102">
        <v>1500003.0041333435</v>
      </c>
      <c r="F2102"/>
    </row>
    <row r="2103" spans="1:6" x14ac:dyDescent="0.3">
      <c r="A2103" t="s">
        <v>1436</v>
      </c>
      <c r="B2103" t="s">
        <v>1436</v>
      </c>
      <c r="C2103" t="s">
        <v>1280</v>
      </c>
      <c r="D2103">
        <v>100</v>
      </c>
      <c r="E2103">
        <v>1500003.0041333435</v>
      </c>
      <c r="F2103"/>
    </row>
    <row r="2104" spans="1:6" x14ac:dyDescent="0.3">
      <c r="A2104" t="s">
        <v>1436</v>
      </c>
      <c r="B2104" t="s">
        <v>1376</v>
      </c>
      <c r="C2104" t="s">
        <v>1280</v>
      </c>
      <c r="D2104">
        <v>100</v>
      </c>
      <c r="E2104">
        <v>751834.25367926061</v>
      </c>
      <c r="F2104"/>
    </row>
    <row r="2105" spans="1:6" x14ac:dyDescent="0.3">
      <c r="A2105" t="s">
        <v>1436</v>
      </c>
      <c r="B2105" t="s">
        <v>1355</v>
      </c>
      <c r="C2105" t="s">
        <v>1280</v>
      </c>
      <c r="D2105">
        <v>100</v>
      </c>
      <c r="E2105">
        <v>793567.61307388905</v>
      </c>
      <c r="F2105"/>
    </row>
    <row r="2106" spans="1:6" x14ac:dyDescent="0.3">
      <c r="A2106" t="s">
        <v>1436</v>
      </c>
      <c r="B2106" t="s">
        <v>1437</v>
      </c>
      <c r="C2106" t="s">
        <v>1280</v>
      </c>
      <c r="D2106">
        <v>100</v>
      </c>
      <c r="E2106">
        <v>1000002.0020666717</v>
      </c>
      <c r="F2106"/>
    </row>
    <row r="2107" spans="1:6" x14ac:dyDescent="0.3">
      <c r="A2107" t="s">
        <v>1436</v>
      </c>
      <c r="B2107" t="s">
        <v>1440</v>
      </c>
      <c r="C2107" t="s">
        <v>1280</v>
      </c>
      <c r="D2107">
        <v>100</v>
      </c>
      <c r="E2107">
        <v>998814.62449573725</v>
      </c>
      <c r="F2107"/>
    </row>
    <row r="2108" spans="1:6" x14ac:dyDescent="0.3">
      <c r="A2108" t="s">
        <v>1436</v>
      </c>
      <c r="B2108" t="s">
        <v>1442</v>
      </c>
      <c r="C2108" t="s">
        <v>1280</v>
      </c>
      <c r="D2108">
        <v>100</v>
      </c>
      <c r="E2108">
        <v>1000002.0020666717</v>
      </c>
      <c r="F2108"/>
    </row>
    <row r="2109" spans="1:6" x14ac:dyDescent="0.3">
      <c r="A2109" t="s">
        <v>1436</v>
      </c>
      <c r="B2109" t="s">
        <v>1395</v>
      </c>
      <c r="C2109" t="s">
        <v>1280</v>
      </c>
      <c r="D2109">
        <v>100</v>
      </c>
      <c r="E2109">
        <v>1180472.5350748596</v>
      </c>
      <c r="F2109"/>
    </row>
    <row r="2110" spans="1:6" x14ac:dyDescent="0.3">
      <c r="A2110" t="s">
        <v>1436</v>
      </c>
      <c r="B2110" t="s">
        <v>1395</v>
      </c>
      <c r="C2110" t="s">
        <v>1280</v>
      </c>
      <c r="D2110">
        <v>100</v>
      </c>
      <c r="E2110">
        <v>1180472.5350748596</v>
      </c>
      <c r="F2110"/>
    </row>
    <row r="2111" spans="1:6" x14ac:dyDescent="0.3">
      <c r="A2111" t="s">
        <v>1436</v>
      </c>
      <c r="B2111" t="s">
        <v>1389</v>
      </c>
      <c r="C2111" t="s">
        <v>1280</v>
      </c>
      <c r="D2111">
        <v>100</v>
      </c>
      <c r="E2111">
        <v>753751.50956667168</v>
      </c>
      <c r="F2111"/>
    </row>
    <row r="2112" spans="1:6" x14ac:dyDescent="0.3">
      <c r="A2112" t="s">
        <v>1436</v>
      </c>
      <c r="B2112" t="s">
        <v>1377</v>
      </c>
      <c r="C2112" t="s">
        <v>1280</v>
      </c>
      <c r="D2112">
        <v>100</v>
      </c>
      <c r="E2112">
        <v>750001.50206667173</v>
      </c>
      <c r="F2112"/>
    </row>
    <row r="2113" spans="1:6" x14ac:dyDescent="0.3">
      <c r="A2113" t="s">
        <v>1436</v>
      </c>
      <c r="B2113" t="s">
        <v>1357</v>
      </c>
      <c r="C2113" t="s">
        <v>1280</v>
      </c>
      <c r="D2113">
        <v>100</v>
      </c>
      <c r="E2113">
        <v>999845.38446548465</v>
      </c>
      <c r="F2113"/>
    </row>
    <row r="2114" spans="1:6" x14ac:dyDescent="0.3">
      <c r="A2114" t="s">
        <v>1436</v>
      </c>
      <c r="B2114" t="s">
        <v>1392</v>
      </c>
      <c r="C2114" t="s">
        <v>1280</v>
      </c>
      <c r="D2114">
        <v>100</v>
      </c>
      <c r="E2114">
        <v>825078.48538559047</v>
      </c>
      <c r="F2114"/>
    </row>
    <row r="2115" spans="1:6" x14ac:dyDescent="0.3">
      <c r="A2115" t="s">
        <v>1436</v>
      </c>
      <c r="B2115" t="s">
        <v>1392</v>
      </c>
      <c r="C2115" t="s">
        <v>1280</v>
      </c>
      <c r="D2115">
        <v>100</v>
      </c>
      <c r="E2115">
        <v>825078.48538559047</v>
      </c>
      <c r="F2115"/>
    </row>
    <row r="2116" spans="1:6" x14ac:dyDescent="0.3">
      <c r="A2116" t="s">
        <v>1436</v>
      </c>
      <c r="B2116" t="s">
        <v>1444</v>
      </c>
      <c r="C2116" t="s">
        <v>1280</v>
      </c>
      <c r="D2116">
        <v>100</v>
      </c>
      <c r="E2116">
        <v>750001.50206667173</v>
      </c>
      <c r="F2116"/>
    </row>
    <row r="2117" spans="1:6" x14ac:dyDescent="0.3">
      <c r="A2117" t="s">
        <v>1436</v>
      </c>
      <c r="B2117" t="s">
        <v>1345</v>
      </c>
      <c r="C2117" t="s">
        <v>1280</v>
      </c>
      <c r="D2117">
        <v>100</v>
      </c>
      <c r="E2117">
        <v>762940.96549345984</v>
      </c>
      <c r="F2117"/>
    </row>
    <row r="2118" spans="1:6" x14ac:dyDescent="0.3">
      <c r="A2118" t="s">
        <v>1436</v>
      </c>
      <c r="B2118" t="s">
        <v>1382</v>
      </c>
      <c r="C2118" t="s">
        <v>1280</v>
      </c>
      <c r="D2118">
        <v>100</v>
      </c>
      <c r="E2118">
        <v>939243.25059125258</v>
      </c>
      <c r="F2118"/>
    </row>
    <row r="2119" spans="1:6" x14ac:dyDescent="0.3">
      <c r="A2119" t="s">
        <v>1436</v>
      </c>
      <c r="B2119" t="s">
        <v>1384</v>
      </c>
      <c r="C2119" t="s">
        <v>1280</v>
      </c>
      <c r="D2119">
        <v>100</v>
      </c>
      <c r="E2119">
        <v>857974.80253721448</v>
      </c>
      <c r="F2119"/>
    </row>
    <row r="2120" spans="1:6" x14ac:dyDescent="0.3">
      <c r="A2120" t="s">
        <v>1436</v>
      </c>
      <c r="B2120" t="s">
        <v>1360</v>
      </c>
      <c r="C2120" t="s">
        <v>1280</v>
      </c>
      <c r="D2120">
        <v>100</v>
      </c>
      <c r="E2120">
        <v>765001.50206667173</v>
      </c>
      <c r="F2120"/>
    </row>
    <row r="2121" spans="1:6" x14ac:dyDescent="0.3">
      <c r="A2121" t="s">
        <v>1436</v>
      </c>
      <c r="B2121" t="s">
        <v>1446</v>
      </c>
      <c r="C2121" t="s">
        <v>1280</v>
      </c>
      <c r="D2121">
        <v>100</v>
      </c>
      <c r="E2121">
        <v>770956.4462684897</v>
      </c>
      <c r="F2121"/>
    </row>
    <row r="2122" spans="1:6" x14ac:dyDescent="0.3">
      <c r="A2122" t="s">
        <v>1436</v>
      </c>
      <c r="B2122" t="s">
        <v>1448</v>
      </c>
      <c r="C2122" t="s">
        <v>1280</v>
      </c>
      <c r="D2122">
        <v>100</v>
      </c>
      <c r="E2122">
        <v>750001.50206667173</v>
      </c>
      <c r="F2122"/>
    </row>
    <row r="2123" spans="1:6" x14ac:dyDescent="0.3">
      <c r="A2123" t="s">
        <v>1436</v>
      </c>
      <c r="B2123" t="s">
        <v>1363</v>
      </c>
      <c r="C2123" t="s">
        <v>1280</v>
      </c>
      <c r="D2123">
        <v>100</v>
      </c>
      <c r="E2123">
        <v>1000001.2520666717</v>
      </c>
      <c r="F2123"/>
    </row>
    <row r="2124" spans="1:6" x14ac:dyDescent="0.3">
      <c r="A2124" t="s">
        <v>1436</v>
      </c>
      <c r="B2124" t="s">
        <v>1450</v>
      </c>
      <c r="C2124" t="s">
        <v>1280</v>
      </c>
      <c r="D2124">
        <v>100</v>
      </c>
      <c r="E2124">
        <v>1250001.7520666716</v>
      </c>
      <c r="F2124"/>
    </row>
    <row r="2125" spans="1:6" x14ac:dyDescent="0.3">
      <c r="A2125" t="s">
        <v>1436</v>
      </c>
      <c r="B2125" t="s">
        <v>1453</v>
      </c>
      <c r="C2125" t="s">
        <v>1280</v>
      </c>
      <c r="D2125">
        <v>100</v>
      </c>
      <c r="E2125">
        <v>1193412.7447643923</v>
      </c>
      <c r="F2125"/>
    </row>
    <row r="2126" spans="1:6" x14ac:dyDescent="0.3">
      <c r="A2126" t="s">
        <v>1376</v>
      </c>
      <c r="C2126" t="s">
        <v>1280</v>
      </c>
      <c r="D2126">
        <v>100</v>
      </c>
      <c r="E2126">
        <v>40735.961204826788</v>
      </c>
      <c r="F2126"/>
    </row>
    <row r="2127" spans="1:6" x14ac:dyDescent="0.3">
      <c r="A2127" t="s">
        <v>1376</v>
      </c>
      <c r="B2127" t="s">
        <v>1398</v>
      </c>
      <c r="C2127" t="s">
        <v>1280</v>
      </c>
      <c r="D2127">
        <v>100</v>
      </c>
      <c r="E2127">
        <v>251832.75955258947</v>
      </c>
      <c r="F2127"/>
    </row>
    <row r="2128" spans="1:6" x14ac:dyDescent="0.3">
      <c r="A2128" t="s">
        <v>1376</v>
      </c>
      <c r="B2128" t="s">
        <v>1400</v>
      </c>
      <c r="C2128" t="s">
        <v>1280</v>
      </c>
      <c r="D2128">
        <v>100</v>
      </c>
      <c r="E2128">
        <v>535743.79438899353</v>
      </c>
      <c r="F2128"/>
    </row>
    <row r="2129" spans="1:6" x14ac:dyDescent="0.3">
      <c r="A2129" t="s">
        <v>1376</v>
      </c>
      <c r="B2129" t="s">
        <v>1331</v>
      </c>
      <c r="C2129" t="s">
        <v>1280</v>
      </c>
      <c r="D2129">
        <v>100</v>
      </c>
      <c r="E2129">
        <v>251123.90400793674</v>
      </c>
      <c r="F2129"/>
    </row>
    <row r="2130" spans="1:6" x14ac:dyDescent="0.3">
      <c r="A2130" t="s">
        <v>1376</v>
      </c>
      <c r="B2130" t="s">
        <v>1403</v>
      </c>
      <c r="C2130" t="s">
        <v>1280</v>
      </c>
      <c r="D2130">
        <v>100</v>
      </c>
      <c r="E2130">
        <v>698294.42482031789</v>
      </c>
      <c r="F2130"/>
    </row>
    <row r="2131" spans="1:6" x14ac:dyDescent="0.3">
      <c r="A2131" t="s">
        <v>1376</v>
      </c>
      <c r="B2131" t="s">
        <v>1335</v>
      </c>
      <c r="C2131" t="s">
        <v>1280</v>
      </c>
      <c r="D2131">
        <v>100</v>
      </c>
      <c r="E2131">
        <v>275361.95408660418</v>
      </c>
      <c r="F2131"/>
    </row>
    <row r="2132" spans="1:6" x14ac:dyDescent="0.3">
      <c r="A2132" t="s">
        <v>1376</v>
      </c>
      <c r="B2132" t="s">
        <v>1405</v>
      </c>
      <c r="C2132" t="s">
        <v>1280</v>
      </c>
      <c r="D2132">
        <v>100</v>
      </c>
      <c r="E2132">
        <v>224186.88260882895</v>
      </c>
      <c r="F2132"/>
    </row>
    <row r="2133" spans="1:6" x14ac:dyDescent="0.3">
      <c r="A2133" t="s">
        <v>1376</v>
      </c>
      <c r="B2133" t="s">
        <v>1348</v>
      </c>
      <c r="C2133" t="s">
        <v>1280</v>
      </c>
      <c r="D2133">
        <v>100</v>
      </c>
      <c r="E2133">
        <v>278178.73751569702</v>
      </c>
      <c r="F2133"/>
    </row>
    <row r="2134" spans="1:6" x14ac:dyDescent="0.3">
      <c r="A2134" t="s">
        <v>1376</v>
      </c>
      <c r="B2134" t="s">
        <v>1351</v>
      </c>
      <c r="C2134" t="s">
        <v>1280</v>
      </c>
      <c r="D2134">
        <v>100</v>
      </c>
      <c r="E2134">
        <v>280334.19161864277</v>
      </c>
      <c r="F2134"/>
    </row>
    <row r="2135" spans="1:6" x14ac:dyDescent="0.3">
      <c r="A2135" t="s">
        <v>1376</v>
      </c>
      <c r="B2135" t="s">
        <v>1337</v>
      </c>
      <c r="C2135" t="s">
        <v>1280</v>
      </c>
      <c r="D2135">
        <v>100</v>
      </c>
      <c r="E2135">
        <v>203550.68228573285</v>
      </c>
      <c r="F2135"/>
    </row>
    <row r="2136" spans="1:6" x14ac:dyDescent="0.3">
      <c r="A2136" t="s">
        <v>1376</v>
      </c>
      <c r="B2136" t="s">
        <v>1407</v>
      </c>
      <c r="C2136" t="s">
        <v>1280</v>
      </c>
      <c r="D2136">
        <v>100</v>
      </c>
      <c r="E2136">
        <v>250000.5</v>
      </c>
      <c r="F2136"/>
    </row>
    <row r="2137" spans="1:6" x14ac:dyDescent="0.3">
      <c r="A2137" t="s">
        <v>1376</v>
      </c>
      <c r="B2137" t="s">
        <v>1410</v>
      </c>
      <c r="C2137" t="s">
        <v>1280</v>
      </c>
      <c r="D2137">
        <v>100</v>
      </c>
      <c r="E2137">
        <v>250000</v>
      </c>
      <c r="F2137"/>
    </row>
    <row r="2138" spans="1:6" x14ac:dyDescent="0.3">
      <c r="A2138" t="s">
        <v>1376</v>
      </c>
      <c r="B2138" t="s">
        <v>1412</v>
      </c>
      <c r="C2138" t="s">
        <v>1280</v>
      </c>
      <c r="D2138">
        <v>100</v>
      </c>
      <c r="E2138">
        <v>250000.00187499949</v>
      </c>
      <c r="F2138"/>
    </row>
    <row r="2139" spans="1:6" x14ac:dyDescent="0.3">
      <c r="A2139" t="s">
        <v>1376</v>
      </c>
      <c r="B2139" t="s">
        <v>1414</v>
      </c>
      <c r="C2139" t="s">
        <v>1280</v>
      </c>
      <c r="D2139">
        <v>100</v>
      </c>
      <c r="E2139">
        <v>160822.56576409988</v>
      </c>
      <c r="F2139"/>
    </row>
    <row r="2140" spans="1:6" x14ac:dyDescent="0.3">
      <c r="A2140" t="s">
        <v>1376</v>
      </c>
      <c r="B2140" t="s">
        <v>1367</v>
      </c>
      <c r="C2140" t="s">
        <v>1280</v>
      </c>
      <c r="D2140">
        <v>100</v>
      </c>
      <c r="E2140">
        <v>240629.36037574185</v>
      </c>
      <c r="F2140"/>
    </row>
    <row r="2141" spans="1:6" x14ac:dyDescent="0.3">
      <c r="A2141" t="s">
        <v>1376</v>
      </c>
      <c r="B2141" t="s">
        <v>1416</v>
      </c>
      <c r="C2141" t="s">
        <v>1280</v>
      </c>
      <c r="D2141">
        <v>100</v>
      </c>
      <c r="E2141">
        <v>250000.5</v>
      </c>
      <c r="F2141"/>
    </row>
    <row r="2142" spans="1:6" x14ac:dyDescent="0.3">
      <c r="A2142" t="s">
        <v>1376</v>
      </c>
      <c r="B2142" t="s">
        <v>1418</v>
      </c>
      <c r="C2142" t="s">
        <v>1280</v>
      </c>
      <c r="D2142">
        <v>100</v>
      </c>
      <c r="E2142">
        <v>185439.51984961648</v>
      </c>
      <c r="F2142"/>
    </row>
    <row r="2143" spans="1:6" x14ac:dyDescent="0.3">
      <c r="A2143" t="s">
        <v>1376</v>
      </c>
      <c r="B2143" t="s">
        <v>1420</v>
      </c>
      <c r="C2143" t="s">
        <v>1280</v>
      </c>
      <c r="D2143">
        <v>100</v>
      </c>
      <c r="E2143">
        <v>250000</v>
      </c>
      <c r="F2143"/>
    </row>
    <row r="2144" spans="1:6" x14ac:dyDescent="0.3">
      <c r="A2144" t="s">
        <v>1376</v>
      </c>
      <c r="B2144" t="s">
        <v>1352</v>
      </c>
      <c r="C2144" t="s">
        <v>1280</v>
      </c>
      <c r="D2144">
        <v>100</v>
      </c>
      <c r="E2144">
        <v>250973.77904708777</v>
      </c>
      <c r="F2144"/>
    </row>
    <row r="2145" spans="1:6" x14ac:dyDescent="0.3">
      <c r="A2145" t="s">
        <v>1376</v>
      </c>
      <c r="B2145" t="s">
        <v>1369</v>
      </c>
      <c r="C2145" t="s">
        <v>1280</v>
      </c>
      <c r="D2145">
        <v>100</v>
      </c>
      <c r="E2145">
        <v>249999.99749999985</v>
      </c>
      <c r="F2145"/>
    </row>
    <row r="2146" spans="1:6" x14ac:dyDescent="0.3">
      <c r="A2146" t="s">
        <v>1376</v>
      </c>
      <c r="B2146" t="s">
        <v>1422</v>
      </c>
      <c r="C2146" t="s">
        <v>1280</v>
      </c>
      <c r="D2146">
        <v>100</v>
      </c>
      <c r="E2146">
        <v>361136.9483788404</v>
      </c>
      <c r="F2146"/>
    </row>
    <row r="2147" spans="1:6" x14ac:dyDescent="0.3">
      <c r="A2147" t="s">
        <v>1376</v>
      </c>
      <c r="B2147" t="s">
        <v>1422</v>
      </c>
      <c r="C2147" t="s">
        <v>1280</v>
      </c>
      <c r="D2147">
        <v>100</v>
      </c>
      <c r="E2147">
        <v>361136.9483788404</v>
      </c>
      <c r="F2147"/>
    </row>
    <row r="2148" spans="1:6" x14ac:dyDescent="0.3">
      <c r="A2148" t="s">
        <v>1376</v>
      </c>
      <c r="B2148" t="s">
        <v>1424</v>
      </c>
      <c r="C2148" t="s">
        <v>1280</v>
      </c>
      <c r="D2148">
        <v>100</v>
      </c>
      <c r="E2148">
        <v>250002</v>
      </c>
      <c r="F2148"/>
    </row>
    <row r="2149" spans="1:6" x14ac:dyDescent="0.3">
      <c r="A2149" t="s">
        <v>1376</v>
      </c>
      <c r="B2149" t="s">
        <v>1426</v>
      </c>
      <c r="C2149" t="s">
        <v>1280</v>
      </c>
      <c r="D2149">
        <v>100</v>
      </c>
      <c r="E2149">
        <v>250008.20274898413</v>
      </c>
      <c r="F2149"/>
    </row>
    <row r="2150" spans="1:6" x14ac:dyDescent="0.3">
      <c r="A2150" t="s">
        <v>1376</v>
      </c>
      <c r="B2150" t="s">
        <v>1386</v>
      </c>
      <c r="C2150" t="s">
        <v>1280</v>
      </c>
      <c r="D2150">
        <v>100</v>
      </c>
      <c r="E2150">
        <v>250578.46411989484</v>
      </c>
      <c r="F2150"/>
    </row>
    <row r="2151" spans="1:6" x14ac:dyDescent="0.3">
      <c r="A2151" t="s">
        <v>1376</v>
      </c>
      <c r="B2151" t="s">
        <v>1429</v>
      </c>
      <c r="C2151" t="s">
        <v>1280</v>
      </c>
      <c r="D2151">
        <v>100</v>
      </c>
      <c r="E2151">
        <v>251832.75161258891</v>
      </c>
      <c r="F2151"/>
    </row>
    <row r="2152" spans="1:6" x14ac:dyDescent="0.3">
      <c r="A2152" t="s">
        <v>1376</v>
      </c>
      <c r="B2152" t="s">
        <v>1432</v>
      </c>
      <c r="C2152" t="s">
        <v>1280</v>
      </c>
      <c r="D2152">
        <v>100</v>
      </c>
      <c r="E2152">
        <v>251744.41881070923</v>
      </c>
      <c r="F2152"/>
    </row>
    <row r="2153" spans="1:6" x14ac:dyDescent="0.3">
      <c r="A2153" t="s">
        <v>1376</v>
      </c>
      <c r="B2153" t="s">
        <v>1371</v>
      </c>
      <c r="C2153" t="s">
        <v>1280</v>
      </c>
      <c r="D2153">
        <v>100</v>
      </c>
      <c r="E2153">
        <v>235378.05572699427</v>
      </c>
      <c r="F2153"/>
    </row>
    <row r="2154" spans="1:6" x14ac:dyDescent="0.3">
      <c r="A2154" t="s">
        <v>1376</v>
      </c>
      <c r="B2154" t="s">
        <v>1433</v>
      </c>
      <c r="C2154" t="s">
        <v>1280</v>
      </c>
      <c r="D2154">
        <v>100</v>
      </c>
      <c r="E2154">
        <v>283713.95383451087</v>
      </c>
      <c r="F2154"/>
    </row>
    <row r="2155" spans="1:6" x14ac:dyDescent="0.3">
      <c r="A2155" t="s">
        <v>1376</v>
      </c>
      <c r="B2155" t="s">
        <v>1434</v>
      </c>
      <c r="C2155" t="s">
        <v>1280</v>
      </c>
      <c r="D2155">
        <v>100</v>
      </c>
      <c r="E2155">
        <v>250000.1000000003</v>
      </c>
      <c r="F2155"/>
    </row>
    <row r="2156" spans="1:6" x14ac:dyDescent="0.3">
      <c r="A2156" t="s">
        <v>1376</v>
      </c>
      <c r="B2156" t="s">
        <v>1372</v>
      </c>
      <c r="C2156" t="s">
        <v>1280</v>
      </c>
      <c r="D2156">
        <v>100</v>
      </c>
      <c r="E2156">
        <v>249999.6000000003</v>
      </c>
      <c r="F2156"/>
    </row>
    <row r="2157" spans="1:6" x14ac:dyDescent="0.3">
      <c r="A2157" t="s">
        <v>1376</v>
      </c>
      <c r="B2157" t="s">
        <v>1340</v>
      </c>
      <c r="C2157" t="s">
        <v>1280</v>
      </c>
      <c r="D2157">
        <v>100</v>
      </c>
      <c r="E2157">
        <v>250897.51087056956</v>
      </c>
      <c r="F2157"/>
    </row>
    <row r="2158" spans="1:6" x14ac:dyDescent="0.3">
      <c r="A2158" t="s">
        <v>1376</v>
      </c>
      <c r="B2158" t="s">
        <v>1375</v>
      </c>
      <c r="C2158" t="s">
        <v>1280</v>
      </c>
      <c r="D2158">
        <v>100</v>
      </c>
      <c r="E2158">
        <v>453749.96700000018</v>
      </c>
      <c r="F2158"/>
    </row>
    <row r="2159" spans="1:6" x14ac:dyDescent="0.3">
      <c r="A2159" t="s">
        <v>1376</v>
      </c>
      <c r="B2159" t="s">
        <v>1375</v>
      </c>
      <c r="C2159" t="s">
        <v>1280</v>
      </c>
      <c r="D2159">
        <v>100</v>
      </c>
      <c r="E2159">
        <v>453749.96700000018</v>
      </c>
      <c r="F2159"/>
    </row>
    <row r="2160" spans="1:6" x14ac:dyDescent="0.3">
      <c r="A2160" t="s">
        <v>1376</v>
      </c>
      <c r="B2160" t="s">
        <v>1343</v>
      </c>
      <c r="C2160" t="s">
        <v>1280</v>
      </c>
      <c r="D2160">
        <v>100</v>
      </c>
      <c r="E2160">
        <v>201735.43753627746</v>
      </c>
      <c r="F2160"/>
    </row>
    <row r="2161" spans="1:6" x14ac:dyDescent="0.3">
      <c r="A2161" t="s">
        <v>1376</v>
      </c>
      <c r="B2161" t="s">
        <v>1436</v>
      </c>
      <c r="C2161" t="s">
        <v>1280</v>
      </c>
      <c r="D2161">
        <v>100</v>
      </c>
      <c r="E2161">
        <v>751834.25367926061</v>
      </c>
      <c r="F2161"/>
    </row>
    <row r="2162" spans="1:6" x14ac:dyDescent="0.3">
      <c r="A2162" t="s">
        <v>1376</v>
      </c>
      <c r="B2162" t="s">
        <v>1436</v>
      </c>
      <c r="C2162" t="s">
        <v>1280</v>
      </c>
      <c r="D2162">
        <v>100</v>
      </c>
      <c r="E2162">
        <v>751834.25367926061</v>
      </c>
      <c r="F2162"/>
    </row>
    <row r="2163" spans="1:6" x14ac:dyDescent="0.3">
      <c r="A2163" t="s">
        <v>1376</v>
      </c>
      <c r="B2163" t="s">
        <v>1376</v>
      </c>
      <c r="C2163" t="s">
        <v>1280</v>
      </c>
      <c r="D2163">
        <v>100</v>
      </c>
      <c r="E2163">
        <v>81471.922409653576</v>
      </c>
      <c r="F2163"/>
    </row>
    <row r="2164" spans="1:6" x14ac:dyDescent="0.3">
      <c r="A2164" t="s">
        <v>1376</v>
      </c>
      <c r="B2164" t="s">
        <v>1355</v>
      </c>
      <c r="C2164" t="s">
        <v>1280</v>
      </c>
      <c r="D2164">
        <v>100</v>
      </c>
      <c r="E2164">
        <v>225317.63173574337</v>
      </c>
      <c r="F2164"/>
    </row>
    <row r="2165" spans="1:6" x14ac:dyDescent="0.3">
      <c r="A2165" t="s">
        <v>1376</v>
      </c>
      <c r="B2165" t="s">
        <v>1437</v>
      </c>
      <c r="C2165" t="s">
        <v>1280</v>
      </c>
      <c r="D2165">
        <v>100</v>
      </c>
      <c r="E2165">
        <v>251833.25161258891</v>
      </c>
      <c r="F2165"/>
    </row>
    <row r="2166" spans="1:6" x14ac:dyDescent="0.3">
      <c r="A2166" t="s">
        <v>1376</v>
      </c>
      <c r="B2166" t="s">
        <v>1440</v>
      </c>
      <c r="C2166" t="s">
        <v>1280</v>
      </c>
      <c r="D2166">
        <v>100</v>
      </c>
      <c r="E2166">
        <v>250000</v>
      </c>
      <c r="F2166"/>
    </row>
    <row r="2167" spans="1:6" x14ac:dyDescent="0.3">
      <c r="A2167" t="s">
        <v>1376</v>
      </c>
      <c r="B2167" t="s">
        <v>1442</v>
      </c>
      <c r="C2167" t="s">
        <v>1280</v>
      </c>
      <c r="D2167">
        <v>100</v>
      </c>
      <c r="E2167">
        <v>250000.5</v>
      </c>
      <c r="F2167"/>
    </row>
    <row r="2168" spans="1:6" x14ac:dyDescent="0.3">
      <c r="A2168" t="s">
        <v>1376</v>
      </c>
      <c r="B2168" t="s">
        <v>1395</v>
      </c>
      <c r="C2168" t="s">
        <v>1280</v>
      </c>
      <c r="D2168">
        <v>100</v>
      </c>
      <c r="E2168">
        <v>499999.50000000006</v>
      </c>
      <c r="F2168"/>
    </row>
    <row r="2169" spans="1:6" x14ac:dyDescent="0.3">
      <c r="A2169" t="s">
        <v>1376</v>
      </c>
      <c r="B2169" t="s">
        <v>1395</v>
      </c>
      <c r="C2169" t="s">
        <v>1280</v>
      </c>
      <c r="D2169">
        <v>100</v>
      </c>
      <c r="E2169">
        <v>499999.50000000006</v>
      </c>
      <c r="F2169"/>
    </row>
    <row r="2170" spans="1:6" x14ac:dyDescent="0.3">
      <c r="A2170" t="s">
        <v>1376</v>
      </c>
      <c r="B2170" t="s">
        <v>1389</v>
      </c>
      <c r="C2170" t="s">
        <v>1280</v>
      </c>
      <c r="D2170">
        <v>100</v>
      </c>
      <c r="E2170">
        <v>221863.15022002137</v>
      </c>
      <c r="F2170"/>
    </row>
    <row r="2171" spans="1:6" x14ac:dyDescent="0.3">
      <c r="A2171" t="s">
        <v>1376</v>
      </c>
      <c r="B2171" t="s">
        <v>1377</v>
      </c>
      <c r="C2171" t="s">
        <v>1280</v>
      </c>
      <c r="D2171">
        <v>100</v>
      </c>
      <c r="E2171">
        <v>236148.42395008</v>
      </c>
      <c r="F2171"/>
    </row>
    <row r="2172" spans="1:6" x14ac:dyDescent="0.3">
      <c r="A2172" t="s">
        <v>1376</v>
      </c>
      <c r="B2172" t="s">
        <v>1357</v>
      </c>
      <c r="C2172" t="s">
        <v>1280</v>
      </c>
      <c r="D2172">
        <v>100</v>
      </c>
      <c r="E2172">
        <v>265744.84830049216</v>
      </c>
      <c r="F2172"/>
    </row>
    <row r="2173" spans="1:6" x14ac:dyDescent="0.3">
      <c r="A2173" t="s">
        <v>1376</v>
      </c>
      <c r="B2173" t="s">
        <v>1392</v>
      </c>
      <c r="C2173" t="s">
        <v>1280</v>
      </c>
      <c r="D2173">
        <v>100</v>
      </c>
      <c r="E2173">
        <v>518171.43206263433</v>
      </c>
      <c r="F2173"/>
    </row>
    <row r="2174" spans="1:6" x14ac:dyDescent="0.3">
      <c r="A2174" t="s">
        <v>1376</v>
      </c>
      <c r="B2174" t="s">
        <v>1392</v>
      </c>
      <c r="C2174" t="s">
        <v>1280</v>
      </c>
      <c r="D2174">
        <v>100</v>
      </c>
      <c r="E2174">
        <v>518171.43206263433</v>
      </c>
      <c r="F2174"/>
    </row>
    <row r="2175" spans="1:6" x14ac:dyDescent="0.3">
      <c r="A2175" t="s">
        <v>1376</v>
      </c>
      <c r="B2175" t="s">
        <v>1444</v>
      </c>
      <c r="C2175" t="s">
        <v>1280</v>
      </c>
      <c r="D2175">
        <v>100</v>
      </c>
      <c r="E2175">
        <v>237566.68249161926</v>
      </c>
      <c r="F2175"/>
    </row>
    <row r="2176" spans="1:6" x14ac:dyDescent="0.3">
      <c r="A2176" t="s">
        <v>1376</v>
      </c>
      <c r="B2176" t="s">
        <v>1345</v>
      </c>
      <c r="C2176" t="s">
        <v>1280</v>
      </c>
      <c r="D2176">
        <v>100</v>
      </c>
      <c r="E2176">
        <v>136955.91156690352</v>
      </c>
      <c r="F2176"/>
    </row>
    <row r="2177" spans="1:6" x14ac:dyDescent="0.3">
      <c r="A2177" t="s">
        <v>1376</v>
      </c>
      <c r="B2177" t="s">
        <v>1382</v>
      </c>
      <c r="C2177" t="s">
        <v>1280</v>
      </c>
      <c r="D2177">
        <v>100</v>
      </c>
      <c r="E2177">
        <v>250295.53050084706</v>
      </c>
      <c r="F2177"/>
    </row>
    <row r="2178" spans="1:6" x14ac:dyDescent="0.3">
      <c r="A2178" t="s">
        <v>1376</v>
      </c>
      <c r="B2178" t="s">
        <v>1384</v>
      </c>
      <c r="C2178" t="s">
        <v>1280</v>
      </c>
      <c r="D2178">
        <v>100</v>
      </c>
      <c r="E2178">
        <v>255330.4818632032</v>
      </c>
      <c r="F2178"/>
    </row>
    <row r="2179" spans="1:6" x14ac:dyDescent="0.3">
      <c r="A2179" t="s">
        <v>1376</v>
      </c>
      <c r="B2179" t="s">
        <v>1360</v>
      </c>
      <c r="C2179" t="s">
        <v>1280</v>
      </c>
      <c r="D2179">
        <v>100</v>
      </c>
      <c r="E2179">
        <v>288235.9667048268</v>
      </c>
      <c r="F2179"/>
    </row>
    <row r="2180" spans="1:6" x14ac:dyDescent="0.3">
      <c r="A2180" t="s">
        <v>1376</v>
      </c>
      <c r="B2180" t="s">
        <v>1446</v>
      </c>
      <c r="C2180" t="s">
        <v>1280</v>
      </c>
      <c r="D2180">
        <v>100</v>
      </c>
      <c r="E2180">
        <v>289212.21169320075</v>
      </c>
      <c r="F2180"/>
    </row>
    <row r="2181" spans="1:6" x14ac:dyDescent="0.3">
      <c r="A2181" t="s">
        <v>1376</v>
      </c>
      <c r="B2181" t="s">
        <v>1448</v>
      </c>
      <c r="C2181" t="s">
        <v>1280</v>
      </c>
      <c r="D2181">
        <v>100</v>
      </c>
      <c r="E2181">
        <v>249999.75</v>
      </c>
      <c r="F2181"/>
    </row>
    <row r="2182" spans="1:6" x14ac:dyDescent="0.3">
      <c r="A2182" t="s">
        <v>1376</v>
      </c>
      <c r="B2182" t="s">
        <v>1363</v>
      </c>
      <c r="C2182" t="s">
        <v>1280</v>
      </c>
      <c r="D2182">
        <v>100</v>
      </c>
      <c r="E2182">
        <v>277796.99593638675</v>
      </c>
      <c r="F2182"/>
    </row>
    <row r="2183" spans="1:6" x14ac:dyDescent="0.3">
      <c r="A2183" t="s">
        <v>1376</v>
      </c>
      <c r="B2183" t="s">
        <v>1450</v>
      </c>
      <c r="C2183" t="s">
        <v>1280</v>
      </c>
      <c r="D2183">
        <v>100</v>
      </c>
      <c r="E2183">
        <v>523476.13520626858</v>
      </c>
      <c r="F2183"/>
    </row>
    <row r="2184" spans="1:6" x14ac:dyDescent="0.3">
      <c r="A2184" t="s">
        <v>1376</v>
      </c>
      <c r="B2184" t="s">
        <v>1453</v>
      </c>
      <c r="C2184" t="s">
        <v>1280</v>
      </c>
      <c r="D2184">
        <v>100</v>
      </c>
      <c r="E2184">
        <v>516092.97707287478</v>
      </c>
      <c r="F2184"/>
    </row>
    <row r="2185" spans="1:6" x14ac:dyDescent="0.3">
      <c r="A2185" t="s">
        <v>1355</v>
      </c>
      <c r="C2185" t="s">
        <v>1280</v>
      </c>
      <c r="D2185">
        <v>100</v>
      </c>
      <c r="E2185">
        <v>189353.64134750032</v>
      </c>
      <c r="F2185"/>
    </row>
    <row r="2186" spans="1:6" x14ac:dyDescent="0.3">
      <c r="A2186" t="s">
        <v>1355</v>
      </c>
      <c r="B2186" t="s">
        <v>1398</v>
      </c>
      <c r="C2186" t="s">
        <v>1280</v>
      </c>
      <c r="D2186">
        <v>100</v>
      </c>
      <c r="E2186">
        <v>307932.96718993236</v>
      </c>
      <c r="F2186"/>
    </row>
    <row r="2187" spans="1:6" x14ac:dyDescent="0.3">
      <c r="A2187" t="s">
        <v>1355</v>
      </c>
      <c r="B2187" t="s">
        <v>1400</v>
      </c>
      <c r="C2187" t="s">
        <v>1280</v>
      </c>
      <c r="D2187">
        <v>100</v>
      </c>
      <c r="E2187">
        <v>646472.64585923997</v>
      </c>
      <c r="F2187"/>
    </row>
    <row r="2188" spans="1:6" x14ac:dyDescent="0.3">
      <c r="A2188" t="s">
        <v>1355</v>
      </c>
      <c r="B2188" t="s">
        <v>1331</v>
      </c>
      <c r="C2188" t="s">
        <v>1280</v>
      </c>
      <c r="D2188">
        <v>100</v>
      </c>
      <c r="E2188">
        <v>272239.84219836793</v>
      </c>
      <c r="F2188"/>
    </row>
    <row r="2189" spans="1:6" x14ac:dyDescent="0.3">
      <c r="A2189" t="s">
        <v>1355</v>
      </c>
      <c r="B2189" t="s">
        <v>1403</v>
      </c>
      <c r="C2189" t="s">
        <v>1280</v>
      </c>
      <c r="D2189">
        <v>100</v>
      </c>
      <c r="E2189">
        <v>768143.17467275809</v>
      </c>
      <c r="F2189"/>
    </row>
    <row r="2190" spans="1:6" x14ac:dyDescent="0.3">
      <c r="A2190" t="s">
        <v>1355</v>
      </c>
      <c r="B2190" t="s">
        <v>1335</v>
      </c>
      <c r="C2190" t="s">
        <v>1280</v>
      </c>
      <c r="D2190">
        <v>100</v>
      </c>
      <c r="E2190">
        <v>344077.24216997536</v>
      </c>
      <c r="F2190"/>
    </row>
    <row r="2191" spans="1:6" x14ac:dyDescent="0.3">
      <c r="A2191" t="s">
        <v>1355</v>
      </c>
      <c r="B2191" t="s">
        <v>1405</v>
      </c>
      <c r="C2191" t="s">
        <v>1280</v>
      </c>
      <c r="D2191">
        <v>100</v>
      </c>
      <c r="E2191">
        <v>286874.55909402209</v>
      </c>
      <c r="F2191"/>
    </row>
    <row r="2192" spans="1:6" x14ac:dyDescent="0.3">
      <c r="A2192" t="s">
        <v>1355</v>
      </c>
      <c r="B2192" t="s">
        <v>1348</v>
      </c>
      <c r="C2192" t="s">
        <v>1280</v>
      </c>
      <c r="D2192">
        <v>100</v>
      </c>
      <c r="E2192">
        <v>371616.39411696745</v>
      </c>
      <c r="F2192"/>
    </row>
    <row r="2193" spans="1:6" x14ac:dyDescent="0.3">
      <c r="A2193" t="s">
        <v>1355</v>
      </c>
      <c r="B2193" t="s">
        <v>1351</v>
      </c>
      <c r="C2193" t="s">
        <v>1280</v>
      </c>
      <c r="D2193">
        <v>100</v>
      </c>
      <c r="E2193">
        <v>380185.09620141325</v>
      </c>
      <c r="F2193"/>
    </row>
    <row r="2194" spans="1:6" x14ac:dyDescent="0.3">
      <c r="A2194" t="s">
        <v>1355</v>
      </c>
      <c r="B2194" t="s">
        <v>1337</v>
      </c>
      <c r="C2194" t="s">
        <v>1280</v>
      </c>
      <c r="D2194">
        <v>100</v>
      </c>
      <c r="E2194">
        <v>285417.19879077992</v>
      </c>
      <c r="F2194"/>
    </row>
    <row r="2195" spans="1:6" x14ac:dyDescent="0.3">
      <c r="A2195" t="s">
        <v>1355</v>
      </c>
      <c r="B2195" t="s">
        <v>1407</v>
      </c>
      <c r="C2195" t="s">
        <v>1280</v>
      </c>
      <c r="D2195">
        <v>100</v>
      </c>
      <c r="E2195">
        <v>295135.02457696223</v>
      </c>
      <c r="F2195"/>
    </row>
    <row r="2196" spans="1:6" x14ac:dyDescent="0.3">
      <c r="A2196" t="s">
        <v>1355</v>
      </c>
      <c r="B2196" t="s">
        <v>1410</v>
      </c>
      <c r="C2196" t="s">
        <v>1280</v>
      </c>
      <c r="D2196">
        <v>100</v>
      </c>
      <c r="E2196">
        <v>299848.96942502417</v>
      </c>
      <c r="F2196"/>
    </row>
    <row r="2197" spans="1:6" x14ac:dyDescent="0.3">
      <c r="A2197" t="s">
        <v>1355</v>
      </c>
      <c r="B2197" t="s">
        <v>1412</v>
      </c>
      <c r="C2197" t="s">
        <v>1280</v>
      </c>
      <c r="D2197">
        <v>100</v>
      </c>
      <c r="E2197">
        <v>297787.38528958947</v>
      </c>
      <c r="F2197"/>
    </row>
    <row r="2198" spans="1:6" x14ac:dyDescent="0.3">
      <c r="A2198" t="s">
        <v>1355</v>
      </c>
      <c r="B2198" t="s">
        <v>1414</v>
      </c>
      <c r="C2198" t="s">
        <v>1280</v>
      </c>
      <c r="D2198">
        <v>100</v>
      </c>
      <c r="E2198">
        <v>263651.98642990738</v>
      </c>
      <c r="F2198"/>
    </row>
    <row r="2199" spans="1:6" x14ac:dyDescent="0.3">
      <c r="A2199" t="s">
        <v>1355</v>
      </c>
      <c r="B2199" t="s">
        <v>1367</v>
      </c>
      <c r="C2199" t="s">
        <v>1280</v>
      </c>
      <c r="D2199">
        <v>100</v>
      </c>
      <c r="E2199">
        <v>290846.10533382947</v>
      </c>
      <c r="F2199"/>
    </row>
    <row r="2200" spans="1:6" x14ac:dyDescent="0.3">
      <c r="A2200" t="s">
        <v>1355</v>
      </c>
      <c r="B2200" t="s">
        <v>1416</v>
      </c>
      <c r="C2200" t="s">
        <v>1280</v>
      </c>
      <c r="D2200">
        <v>100</v>
      </c>
      <c r="E2200">
        <v>296167.42803826166</v>
      </c>
      <c r="F2200"/>
    </row>
    <row r="2201" spans="1:6" x14ac:dyDescent="0.3">
      <c r="A2201" t="s">
        <v>1355</v>
      </c>
      <c r="B2201" t="s">
        <v>1418</v>
      </c>
      <c r="C2201" t="s">
        <v>1280</v>
      </c>
      <c r="D2201">
        <v>100</v>
      </c>
      <c r="E2201">
        <v>235313.92351256881</v>
      </c>
      <c r="F2201"/>
    </row>
    <row r="2202" spans="1:6" x14ac:dyDescent="0.3">
      <c r="A2202" t="s">
        <v>1355</v>
      </c>
      <c r="B2202" t="s">
        <v>1420</v>
      </c>
      <c r="C2202" t="s">
        <v>1280</v>
      </c>
      <c r="D2202">
        <v>100</v>
      </c>
      <c r="E2202">
        <v>257879.94603714481</v>
      </c>
      <c r="F2202"/>
    </row>
    <row r="2203" spans="1:6" x14ac:dyDescent="0.3">
      <c r="A2203" t="s">
        <v>1355</v>
      </c>
      <c r="B2203" t="s">
        <v>1352</v>
      </c>
      <c r="C2203" t="s">
        <v>1280</v>
      </c>
      <c r="D2203">
        <v>100</v>
      </c>
      <c r="E2203">
        <v>303008.3413770129</v>
      </c>
      <c r="F2203"/>
    </row>
    <row r="2204" spans="1:6" x14ac:dyDescent="0.3">
      <c r="A2204" t="s">
        <v>1355</v>
      </c>
      <c r="B2204" t="s">
        <v>1369</v>
      </c>
      <c r="C2204" t="s">
        <v>1280</v>
      </c>
      <c r="D2204">
        <v>100</v>
      </c>
      <c r="E2204">
        <v>260162.91812380936</v>
      </c>
      <c r="F2204"/>
    </row>
    <row r="2205" spans="1:6" x14ac:dyDescent="0.3">
      <c r="A2205" t="s">
        <v>1355</v>
      </c>
      <c r="B2205" t="s">
        <v>1422</v>
      </c>
      <c r="C2205" t="s">
        <v>1280</v>
      </c>
      <c r="D2205">
        <v>100</v>
      </c>
      <c r="E2205">
        <v>428209.02563631319</v>
      </c>
      <c r="F2205"/>
    </row>
    <row r="2206" spans="1:6" x14ac:dyDescent="0.3">
      <c r="A2206" t="s">
        <v>1355</v>
      </c>
      <c r="B2206" t="s">
        <v>1422</v>
      </c>
      <c r="C2206" t="s">
        <v>1280</v>
      </c>
      <c r="D2206">
        <v>100</v>
      </c>
      <c r="E2206">
        <v>428209.02563631319</v>
      </c>
      <c r="F2206"/>
    </row>
    <row r="2207" spans="1:6" x14ac:dyDescent="0.3">
      <c r="A2207" t="s">
        <v>1355</v>
      </c>
      <c r="B2207" t="s">
        <v>1424</v>
      </c>
      <c r="C2207" t="s">
        <v>1280</v>
      </c>
      <c r="D2207">
        <v>100</v>
      </c>
      <c r="E2207">
        <v>270045.72334524157</v>
      </c>
      <c r="F2207"/>
    </row>
    <row r="2208" spans="1:6" x14ac:dyDescent="0.3">
      <c r="A2208" t="s">
        <v>1355</v>
      </c>
      <c r="B2208" t="s">
        <v>1426</v>
      </c>
      <c r="C2208" t="s">
        <v>1280</v>
      </c>
      <c r="D2208">
        <v>100</v>
      </c>
      <c r="E2208">
        <v>254248.04654171475</v>
      </c>
      <c r="F2208"/>
    </row>
    <row r="2209" spans="1:6" x14ac:dyDescent="0.3">
      <c r="A2209" t="s">
        <v>1355</v>
      </c>
      <c r="B2209" t="s">
        <v>1386</v>
      </c>
      <c r="C2209" t="s">
        <v>1280</v>
      </c>
      <c r="D2209">
        <v>100</v>
      </c>
      <c r="E2209">
        <v>306221.49612110486</v>
      </c>
      <c r="F2209"/>
    </row>
    <row r="2210" spans="1:6" x14ac:dyDescent="0.3">
      <c r="A2210" t="s">
        <v>1355</v>
      </c>
      <c r="B2210" t="s">
        <v>1429</v>
      </c>
      <c r="C2210" t="s">
        <v>1280</v>
      </c>
      <c r="D2210">
        <v>100</v>
      </c>
      <c r="E2210">
        <v>306916.40457320353</v>
      </c>
      <c r="F2210"/>
    </row>
    <row r="2211" spans="1:6" x14ac:dyDescent="0.3">
      <c r="A2211" t="s">
        <v>1355</v>
      </c>
      <c r="B2211" t="s">
        <v>1432</v>
      </c>
      <c r="C2211" t="s">
        <v>1280</v>
      </c>
      <c r="D2211">
        <v>100</v>
      </c>
      <c r="E2211">
        <v>250551.04761962674</v>
      </c>
      <c r="F2211"/>
    </row>
    <row r="2212" spans="1:6" x14ac:dyDescent="0.3">
      <c r="A2212" t="s">
        <v>1355</v>
      </c>
      <c r="B2212" t="s">
        <v>1371</v>
      </c>
      <c r="C2212" t="s">
        <v>1280</v>
      </c>
      <c r="D2212">
        <v>100</v>
      </c>
      <c r="E2212">
        <v>250024.71367865679</v>
      </c>
      <c r="F2212"/>
    </row>
    <row r="2213" spans="1:6" x14ac:dyDescent="0.3">
      <c r="A2213" t="s">
        <v>1355</v>
      </c>
      <c r="B2213" t="s">
        <v>1433</v>
      </c>
      <c r="C2213" t="s">
        <v>1280</v>
      </c>
      <c r="D2213">
        <v>100</v>
      </c>
      <c r="E2213">
        <v>303319.84626867785</v>
      </c>
      <c r="F2213"/>
    </row>
    <row r="2214" spans="1:6" x14ac:dyDescent="0.3">
      <c r="A2214" t="s">
        <v>1355</v>
      </c>
      <c r="B2214" t="s">
        <v>1434</v>
      </c>
      <c r="C2214" t="s">
        <v>1280</v>
      </c>
      <c r="D2214">
        <v>100</v>
      </c>
      <c r="E2214">
        <v>300509.77072915417</v>
      </c>
      <c r="F2214"/>
    </row>
    <row r="2215" spans="1:6" x14ac:dyDescent="0.3">
      <c r="A2215" t="s">
        <v>1355</v>
      </c>
      <c r="B2215" t="s">
        <v>1372</v>
      </c>
      <c r="C2215" t="s">
        <v>1280</v>
      </c>
      <c r="D2215">
        <v>100</v>
      </c>
      <c r="E2215">
        <v>252320.92920684599</v>
      </c>
      <c r="F2215"/>
    </row>
    <row r="2216" spans="1:6" x14ac:dyDescent="0.3">
      <c r="A2216" t="s">
        <v>1355</v>
      </c>
      <c r="B2216" t="s">
        <v>1340</v>
      </c>
      <c r="C2216" t="s">
        <v>1280</v>
      </c>
      <c r="D2216">
        <v>100</v>
      </c>
      <c r="E2216">
        <v>300162.52834446612</v>
      </c>
      <c r="F2216"/>
    </row>
    <row r="2217" spans="1:6" x14ac:dyDescent="0.3">
      <c r="A2217" t="s">
        <v>1355</v>
      </c>
      <c r="B2217" t="s">
        <v>1375</v>
      </c>
      <c r="C2217" t="s">
        <v>1280</v>
      </c>
      <c r="D2217">
        <v>100</v>
      </c>
      <c r="E2217">
        <v>455209.20724634669</v>
      </c>
      <c r="F2217"/>
    </row>
    <row r="2218" spans="1:6" x14ac:dyDescent="0.3">
      <c r="A2218" t="s">
        <v>1355</v>
      </c>
      <c r="B2218" t="s">
        <v>1375</v>
      </c>
      <c r="C2218" t="s">
        <v>1280</v>
      </c>
      <c r="D2218">
        <v>100</v>
      </c>
      <c r="E2218">
        <v>455209.20724634669</v>
      </c>
      <c r="F2218"/>
    </row>
    <row r="2219" spans="1:6" x14ac:dyDescent="0.3">
      <c r="A2219" t="s">
        <v>1355</v>
      </c>
      <c r="B2219" t="s">
        <v>1343</v>
      </c>
      <c r="C2219" t="s">
        <v>1280</v>
      </c>
      <c r="D2219">
        <v>100</v>
      </c>
      <c r="E2219">
        <v>292032.9619075192</v>
      </c>
      <c r="F2219"/>
    </row>
    <row r="2220" spans="1:6" x14ac:dyDescent="0.3">
      <c r="A2220" t="s">
        <v>1355</v>
      </c>
      <c r="B2220" t="s">
        <v>1436</v>
      </c>
      <c r="C2220" t="s">
        <v>1280</v>
      </c>
      <c r="D2220">
        <v>100</v>
      </c>
      <c r="E2220">
        <v>793567.61307388905</v>
      </c>
      <c r="F2220"/>
    </row>
    <row r="2221" spans="1:6" x14ac:dyDescent="0.3">
      <c r="A2221" t="s">
        <v>1355</v>
      </c>
      <c r="B2221" t="s">
        <v>1436</v>
      </c>
      <c r="C2221" t="s">
        <v>1280</v>
      </c>
      <c r="D2221">
        <v>100</v>
      </c>
      <c r="E2221">
        <v>793567.61307388905</v>
      </c>
      <c r="F2221"/>
    </row>
    <row r="2222" spans="1:6" x14ac:dyDescent="0.3">
      <c r="A2222" t="s">
        <v>1355</v>
      </c>
      <c r="B2222" t="s">
        <v>1376</v>
      </c>
      <c r="C2222" t="s">
        <v>1280</v>
      </c>
      <c r="D2222">
        <v>100</v>
      </c>
      <c r="E2222">
        <v>225317.63173574337</v>
      </c>
      <c r="F2222"/>
    </row>
    <row r="2223" spans="1:6" x14ac:dyDescent="0.3">
      <c r="A2223" t="s">
        <v>1355</v>
      </c>
      <c r="B2223" t="s">
        <v>1355</v>
      </c>
      <c r="C2223" t="s">
        <v>1280</v>
      </c>
      <c r="D2223">
        <v>100</v>
      </c>
      <c r="E2223">
        <v>378707.28269500064</v>
      </c>
      <c r="F2223"/>
    </row>
    <row r="2224" spans="1:6" x14ac:dyDescent="0.3">
      <c r="A2224" t="s">
        <v>1355</v>
      </c>
      <c r="B2224" t="s">
        <v>1437</v>
      </c>
      <c r="C2224" t="s">
        <v>1280</v>
      </c>
      <c r="D2224">
        <v>100</v>
      </c>
      <c r="E2224">
        <v>307707.60224495822</v>
      </c>
      <c r="F2224"/>
    </row>
    <row r="2225" spans="1:6" x14ac:dyDescent="0.3">
      <c r="A2225" t="s">
        <v>1355</v>
      </c>
      <c r="B2225" t="s">
        <v>1440</v>
      </c>
      <c r="C2225" t="s">
        <v>1280</v>
      </c>
      <c r="D2225">
        <v>100</v>
      </c>
      <c r="E2225">
        <v>308269.3897657296</v>
      </c>
      <c r="F2225"/>
    </row>
    <row r="2226" spans="1:6" x14ac:dyDescent="0.3">
      <c r="A2226" t="s">
        <v>1355</v>
      </c>
      <c r="B2226" t="s">
        <v>1442</v>
      </c>
      <c r="C2226" t="s">
        <v>1280</v>
      </c>
      <c r="D2226">
        <v>100</v>
      </c>
      <c r="E2226">
        <v>310959.35222835914</v>
      </c>
      <c r="F2226"/>
    </row>
    <row r="2227" spans="1:6" x14ac:dyDescent="0.3">
      <c r="A2227" t="s">
        <v>1355</v>
      </c>
      <c r="B2227" t="s">
        <v>1395</v>
      </c>
      <c r="C2227" t="s">
        <v>1280</v>
      </c>
      <c r="D2227">
        <v>100</v>
      </c>
      <c r="E2227">
        <v>555159.53529271286</v>
      </c>
      <c r="F2227"/>
    </row>
    <row r="2228" spans="1:6" x14ac:dyDescent="0.3">
      <c r="A2228" t="s">
        <v>1355</v>
      </c>
      <c r="B2228" t="s">
        <v>1395</v>
      </c>
      <c r="C2228" t="s">
        <v>1280</v>
      </c>
      <c r="D2228">
        <v>100</v>
      </c>
      <c r="E2228">
        <v>555159.53529271286</v>
      </c>
      <c r="F2228"/>
    </row>
    <row r="2229" spans="1:6" x14ac:dyDescent="0.3">
      <c r="A2229" t="s">
        <v>1355</v>
      </c>
      <c r="B2229" t="s">
        <v>1389</v>
      </c>
      <c r="C2229" t="s">
        <v>1280</v>
      </c>
      <c r="D2229">
        <v>100</v>
      </c>
      <c r="E2229">
        <v>268985.75368673378</v>
      </c>
      <c r="F2229"/>
    </row>
    <row r="2230" spans="1:6" x14ac:dyDescent="0.3">
      <c r="A2230" t="s">
        <v>1355</v>
      </c>
      <c r="B2230" t="s">
        <v>1377</v>
      </c>
      <c r="C2230" t="s">
        <v>1280</v>
      </c>
      <c r="D2230">
        <v>100</v>
      </c>
      <c r="E2230">
        <v>293745.89228383696</v>
      </c>
      <c r="F2230"/>
    </row>
    <row r="2231" spans="1:6" x14ac:dyDescent="0.3">
      <c r="A2231" t="s">
        <v>1355</v>
      </c>
      <c r="B2231" t="s">
        <v>1357</v>
      </c>
      <c r="C2231" t="s">
        <v>1280</v>
      </c>
      <c r="D2231">
        <v>100</v>
      </c>
      <c r="E2231">
        <v>345611.65622867848</v>
      </c>
      <c r="F2231"/>
    </row>
    <row r="2232" spans="1:6" x14ac:dyDescent="0.3">
      <c r="A2232" t="s">
        <v>1355</v>
      </c>
      <c r="B2232" t="s">
        <v>1392</v>
      </c>
      <c r="C2232" t="s">
        <v>1280</v>
      </c>
      <c r="D2232">
        <v>100</v>
      </c>
      <c r="E2232">
        <v>628378.62973629357</v>
      </c>
      <c r="F2232"/>
    </row>
    <row r="2233" spans="1:6" x14ac:dyDescent="0.3">
      <c r="A2233" t="s">
        <v>1355</v>
      </c>
      <c r="B2233" t="s">
        <v>1392</v>
      </c>
      <c r="C2233" t="s">
        <v>1280</v>
      </c>
      <c r="D2233">
        <v>100</v>
      </c>
      <c r="E2233">
        <v>628378.62973629357</v>
      </c>
      <c r="F2233"/>
    </row>
    <row r="2234" spans="1:6" x14ac:dyDescent="0.3">
      <c r="A2234" t="s">
        <v>1355</v>
      </c>
      <c r="B2234" t="s">
        <v>1444</v>
      </c>
      <c r="C2234" t="s">
        <v>1280</v>
      </c>
      <c r="D2234">
        <v>100</v>
      </c>
      <c r="E2234">
        <v>295659.14143107046</v>
      </c>
      <c r="F2234"/>
    </row>
    <row r="2235" spans="1:6" x14ac:dyDescent="0.3">
      <c r="A2235" t="s">
        <v>1355</v>
      </c>
      <c r="B2235" t="s">
        <v>1345</v>
      </c>
      <c r="C2235" t="s">
        <v>1280</v>
      </c>
      <c r="D2235">
        <v>100</v>
      </c>
      <c r="E2235">
        <v>228119.97631709595</v>
      </c>
      <c r="F2235"/>
    </row>
    <row r="2236" spans="1:6" x14ac:dyDescent="0.3">
      <c r="A2236" t="s">
        <v>1355</v>
      </c>
      <c r="B2236" t="s">
        <v>1382</v>
      </c>
      <c r="C2236" t="s">
        <v>1280</v>
      </c>
      <c r="D2236">
        <v>100</v>
      </c>
      <c r="E2236">
        <v>294316.49706785457</v>
      </c>
      <c r="F2236"/>
    </row>
    <row r="2237" spans="1:6" x14ac:dyDescent="0.3">
      <c r="A2237" t="s">
        <v>1355</v>
      </c>
      <c r="B2237" t="s">
        <v>1384</v>
      </c>
      <c r="C2237" t="s">
        <v>1280</v>
      </c>
      <c r="D2237">
        <v>100</v>
      </c>
      <c r="E2237">
        <v>273204.40834335471</v>
      </c>
      <c r="F2237"/>
    </row>
    <row r="2238" spans="1:6" x14ac:dyDescent="0.3">
      <c r="A2238" t="s">
        <v>1355</v>
      </c>
      <c r="B2238" t="s">
        <v>1360</v>
      </c>
      <c r="C2238" t="s">
        <v>1280</v>
      </c>
      <c r="D2238">
        <v>100</v>
      </c>
      <c r="E2238">
        <v>311061.54168461642</v>
      </c>
      <c r="F2238"/>
    </row>
    <row r="2239" spans="1:6" x14ac:dyDescent="0.3">
      <c r="A2239" t="s">
        <v>1355</v>
      </c>
      <c r="B2239" t="s">
        <v>1446</v>
      </c>
      <c r="C2239" t="s">
        <v>1280</v>
      </c>
      <c r="D2239">
        <v>100</v>
      </c>
      <c r="E2239">
        <v>312783.06280680175</v>
      </c>
      <c r="F2239"/>
    </row>
    <row r="2240" spans="1:6" x14ac:dyDescent="0.3">
      <c r="A2240" t="s">
        <v>1355</v>
      </c>
      <c r="B2240" t="s">
        <v>1448</v>
      </c>
      <c r="C2240" t="s">
        <v>1280</v>
      </c>
      <c r="D2240">
        <v>100</v>
      </c>
      <c r="E2240">
        <v>295764.00641143858</v>
      </c>
      <c r="F2240"/>
    </row>
    <row r="2241" spans="1:6" x14ac:dyDescent="0.3">
      <c r="A2241" t="s">
        <v>1355</v>
      </c>
      <c r="B2241" t="s">
        <v>1363</v>
      </c>
      <c r="C2241" t="s">
        <v>1280</v>
      </c>
      <c r="D2241">
        <v>100</v>
      </c>
      <c r="E2241">
        <v>401969.65748396027</v>
      </c>
      <c r="F2241"/>
    </row>
    <row r="2242" spans="1:6" x14ac:dyDescent="0.3">
      <c r="A2242" t="s">
        <v>1355</v>
      </c>
      <c r="B2242" t="s">
        <v>1450</v>
      </c>
      <c r="C2242" t="s">
        <v>1280</v>
      </c>
      <c r="D2242">
        <v>100</v>
      </c>
      <c r="E2242">
        <v>600389.50527372095</v>
      </c>
      <c r="F2242"/>
    </row>
    <row r="2243" spans="1:6" x14ac:dyDescent="0.3">
      <c r="A2243" t="s">
        <v>1355</v>
      </c>
      <c r="B2243" t="s">
        <v>1453</v>
      </c>
      <c r="C2243" t="s">
        <v>1280</v>
      </c>
      <c r="D2243">
        <v>100</v>
      </c>
      <c r="E2243">
        <v>580057.46214411454</v>
      </c>
      <c r="F2243"/>
    </row>
    <row r="2244" spans="1:6" x14ac:dyDescent="0.3">
      <c r="A2244" t="s">
        <v>1437</v>
      </c>
      <c r="C2244" t="s">
        <v>1280</v>
      </c>
      <c r="D2244">
        <v>100</v>
      </c>
      <c r="E2244">
        <v>250000.5</v>
      </c>
      <c r="F2244"/>
    </row>
    <row r="2245" spans="1:6" x14ac:dyDescent="0.3">
      <c r="A2245" t="s">
        <v>1437</v>
      </c>
      <c r="B2245" t="s">
        <v>1398</v>
      </c>
      <c r="C2245" t="s">
        <v>1280</v>
      </c>
      <c r="D2245">
        <v>100</v>
      </c>
      <c r="E2245">
        <v>500000.5079400012</v>
      </c>
      <c r="F2245"/>
    </row>
    <row r="2246" spans="1:6" x14ac:dyDescent="0.3">
      <c r="A2246" t="s">
        <v>1437</v>
      </c>
      <c r="B2246" t="s">
        <v>1400</v>
      </c>
      <c r="C2246" t="s">
        <v>1280</v>
      </c>
      <c r="D2246">
        <v>100</v>
      </c>
      <c r="E2246">
        <v>677672.14905867341</v>
      </c>
      <c r="F2246"/>
    </row>
    <row r="2247" spans="1:6" x14ac:dyDescent="0.3">
      <c r="A2247" t="s">
        <v>1437</v>
      </c>
      <c r="B2247" t="s">
        <v>1331</v>
      </c>
      <c r="C2247" t="s">
        <v>1280</v>
      </c>
      <c r="D2247">
        <v>100</v>
      </c>
      <c r="E2247">
        <v>327151.67392094305</v>
      </c>
      <c r="F2247"/>
    </row>
    <row r="2248" spans="1:6" x14ac:dyDescent="0.3">
      <c r="A2248" t="s">
        <v>1437</v>
      </c>
      <c r="B2248" t="s">
        <v>1403</v>
      </c>
      <c r="C2248" t="s">
        <v>1280</v>
      </c>
      <c r="D2248">
        <v>100</v>
      </c>
      <c r="E2248">
        <v>681701.47272818768</v>
      </c>
      <c r="F2248"/>
    </row>
    <row r="2249" spans="1:6" x14ac:dyDescent="0.3">
      <c r="A2249" t="s">
        <v>1437</v>
      </c>
      <c r="B2249" t="s">
        <v>1335</v>
      </c>
      <c r="C2249" t="s">
        <v>1280</v>
      </c>
      <c r="D2249">
        <v>100</v>
      </c>
      <c r="E2249">
        <v>258526.59398190916</v>
      </c>
      <c r="F2249"/>
    </row>
    <row r="2250" spans="1:6" x14ac:dyDescent="0.3">
      <c r="A2250" t="s">
        <v>1437</v>
      </c>
      <c r="B2250" t="s">
        <v>1405</v>
      </c>
      <c r="C2250" t="s">
        <v>1280</v>
      </c>
      <c r="D2250">
        <v>100</v>
      </c>
      <c r="E2250">
        <v>252500.76633366002</v>
      </c>
      <c r="F2250"/>
    </row>
    <row r="2251" spans="1:6" x14ac:dyDescent="0.3">
      <c r="A2251" t="s">
        <v>1437</v>
      </c>
      <c r="B2251" t="s">
        <v>1348</v>
      </c>
      <c r="C2251" t="s">
        <v>1280</v>
      </c>
      <c r="D2251">
        <v>100</v>
      </c>
      <c r="E2251">
        <v>299264.71688264632</v>
      </c>
      <c r="F2251"/>
    </row>
    <row r="2252" spans="1:6" x14ac:dyDescent="0.3">
      <c r="A2252" t="s">
        <v>1437</v>
      </c>
      <c r="B2252" t="s">
        <v>1351</v>
      </c>
      <c r="C2252" t="s">
        <v>1280</v>
      </c>
      <c r="D2252">
        <v>100</v>
      </c>
      <c r="E2252">
        <v>309616.57633490604</v>
      </c>
      <c r="F2252"/>
    </row>
    <row r="2253" spans="1:6" x14ac:dyDescent="0.3">
      <c r="A2253" t="s">
        <v>1437</v>
      </c>
      <c r="B2253" t="s">
        <v>1337</v>
      </c>
      <c r="C2253" t="s">
        <v>1280</v>
      </c>
      <c r="D2253">
        <v>100</v>
      </c>
      <c r="E2253">
        <v>256907.30628612149</v>
      </c>
      <c r="F2253"/>
    </row>
    <row r="2254" spans="1:6" x14ac:dyDescent="0.3">
      <c r="A2254" t="s">
        <v>1437</v>
      </c>
      <c r="B2254" t="s">
        <v>1407</v>
      </c>
      <c r="C2254" t="s">
        <v>1280</v>
      </c>
      <c r="D2254">
        <v>100</v>
      </c>
      <c r="E2254">
        <v>251038.92401488288</v>
      </c>
      <c r="F2254"/>
    </row>
    <row r="2255" spans="1:6" x14ac:dyDescent="0.3">
      <c r="A2255" t="s">
        <v>1437</v>
      </c>
      <c r="B2255" t="s">
        <v>1410</v>
      </c>
      <c r="C2255" t="s">
        <v>1280</v>
      </c>
      <c r="D2255">
        <v>100</v>
      </c>
      <c r="E2255">
        <v>264105.16253046086</v>
      </c>
      <c r="F2255"/>
    </row>
    <row r="2256" spans="1:6" x14ac:dyDescent="0.3">
      <c r="A2256" t="s">
        <v>1437</v>
      </c>
      <c r="B2256" t="s">
        <v>1412</v>
      </c>
      <c r="C2256" t="s">
        <v>1280</v>
      </c>
      <c r="D2256">
        <v>100</v>
      </c>
      <c r="E2256">
        <v>254584.49146755421</v>
      </c>
      <c r="F2256"/>
    </row>
    <row r="2257" spans="1:6" x14ac:dyDescent="0.3">
      <c r="A2257" t="s">
        <v>1437</v>
      </c>
      <c r="B2257" t="s">
        <v>1414</v>
      </c>
      <c r="C2257" t="s">
        <v>1280</v>
      </c>
      <c r="D2257">
        <v>100</v>
      </c>
      <c r="E2257">
        <v>252500.4975</v>
      </c>
      <c r="F2257"/>
    </row>
    <row r="2258" spans="1:6" x14ac:dyDescent="0.3">
      <c r="A2258" t="s">
        <v>1437</v>
      </c>
      <c r="B2258" t="s">
        <v>1367</v>
      </c>
      <c r="C2258" t="s">
        <v>1280</v>
      </c>
      <c r="D2258">
        <v>100</v>
      </c>
      <c r="E2258">
        <v>253404.64592846815</v>
      </c>
      <c r="F2258"/>
    </row>
    <row r="2259" spans="1:6" x14ac:dyDescent="0.3">
      <c r="A2259" t="s">
        <v>1437</v>
      </c>
      <c r="B2259" t="s">
        <v>1416</v>
      </c>
      <c r="C2259" t="s">
        <v>1280</v>
      </c>
      <c r="D2259">
        <v>100</v>
      </c>
      <c r="E2259">
        <v>257679.49874608248</v>
      </c>
      <c r="F2259"/>
    </row>
    <row r="2260" spans="1:6" x14ac:dyDescent="0.3">
      <c r="A2260" t="s">
        <v>1437</v>
      </c>
      <c r="B2260" t="s">
        <v>1418</v>
      </c>
      <c r="C2260" t="s">
        <v>1280</v>
      </c>
      <c r="D2260">
        <v>100</v>
      </c>
      <c r="E2260">
        <v>256425.96360089938</v>
      </c>
      <c r="F2260"/>
    </row>
    <row r="2261" spans="1:6" x14ac:dyDescent="0.3">
      <c r="A2261" t="s">
        <v>1437</v>
      </c>
      <c r="B2261" t="s">
        <v>1420</v>
      </c>
      <c r="C2261" t="s">
        <v>1280</v>
      </c>
      <c r="D2261">
        <v>100</v>
      </c>
      <c r="E2261">
        <v>269244.15099086915</v>
      </c>
      <c r="F2261"/>
    </row>
    <row r="2262" spans="1:6" x14ac:dyDescent="0.3">
      <c r="A2262" t="s">
        <v>1437</v>
      </c>
      <c r="B2262" t="s">
        <v>1352</v>
      </c>
      <c r="C2262" t="s">
        <v>1280</v>
      </c>
      <c r="D2262">
        <v>100</v>
      </c>
      <c r="E2262">
        <v>273066.0646922749</v>
      </c>
      <c r="F2262"/>
    </row>
    <row r="2263" spans="1:6" x14ac:dyDescent="0.3">
      <c r="A2263" t="s">
        <v>1437</v>
      </c>
      <c r="B2263" t="s">
        <v>1369</v>
      </c>
      <c r="C2263" t="s">
        <v>1280</v>
      </c>
      <c r="D2263">
        <v>100</v>
      </c>
      <c r="E2263">
        <v>284638.05983774288</v>
      </c>
      <c r="F2263"/>
    </row>
    <row r="2264" spans="1:6" x14ac:dyDescent="0.3">
      <c r="A2264" t="s">
        <v>1437</v>
      </c>
      <c r="B2264" t="s">
        <v>1422</v>
      </c>
      <c r="C2264" t="s">
        <v>1280</v>
      </c>
      <c r="D2264">
        <v>100</v>
      </c>
      <c r="E2264">
        <v>566378.19487193308</v>
      </c>
      <c r="F2264"/>
    </row>
    <row r="2265" spans="1:6" x14ac:dyDescent="0.3">
      <c r="A2265" t="s">
        <v>1437</v>
      </c>
      <c r="B2265" t="s">
        <v>1422</v>
      </c>
      <c r="C2265" t="s">
        <v>1280</v>
      </c>
      <c r="D2265">
        <v>100</v>
      </c>
      <c r="E2265">
        <v>566378.19487193308</v>
      </c>
      <c r="F2265"/>
    </row>
    <row r="2266" spans="1:6" x14ac:dyDescent="0.3">
      <c r="A2266" t="s">
        <v>1437</v>
      </c>
      <c r="B2266" t="s">
        <v>1424</v>
      </c>
      <c r="C2266" t="s">
        <v>1280</v>
      </c>
      <c r="D2266">
        <v>100</v>
      </c>
      <c r="E2266">
        <v>329543.73736596649</v>
      </c>
      <c r="F2266"/>
    </row>
    <row r="2267" spans="1:6" x14ac:dyDescent="0.3">
      <c r="A2267" t="s">
        <v>1437</v>
      </c>
      <c r="B2267" t="s">
        <v>1426</v>
      </c>
      <c r="C2267" t="s">
        <v>1280</v>
      </c>
      <c r="D2267">
        <v>100</v>
      </c>
      <c r="E2267">
        <v>281448.72631708818</v>
      </c>
      <c r="F2267"/>
    </row>
    <row r="2268" spans="1:6" x14ac:dyDescent="0.3">
      <c r="A2268" t="s">
        <v>1437</v>
      </c>
      <c r="B2268" t="s">
        <v>1386</v>
      </c>
      <c r="C2268" t="s">
        <v>1280</v>
      </c>
      <c r="D2268">
        <v>100</v>
      </c>
      <c r="E2268">
        <v>500001.29999999941</v>
      </c>
      <c r="F2268"/>
    </row>
    <row r="2269" spans="1:6" x14ac:dyDescent="0.3">
      <c r="A2269" t="s">
        <v>1437</v>
      </c>
      <c r="B2269" t="s">
        <v>1429</v>
      </c>
      <c r="C2269" t="s">
        <v>1280</v>
      </c>
      <c r="D2269">
        <v>100</v>
      </c>
      <c r="E2269">
        <v>500000.5</v>
      </c>
      <c r="F2269"/>
    </row>
    <row r="2270" spans="1:6" x14ac:dyDescent="0.3">
      <c r="A2270" t="s">
        <v>1437</v>
      </c>
      <c r="B2270" t="s">
        <v>1432</v>
      </c>
      <c r="C2270" t="s">
        <v>1280</v>
      </c>
      <c r="D2270">
        <v>100</v>
      </c>
      <c r="E2270">
        <v>261083.57804789764</v>
      </c>
      <c r="F2270"/>
    </row>
    <row r="2271" spans="1:6" x14ac:dyDescent="0.3">
      <c r="A2271" t="s">
        <v>1437</v>
      </c>
      <c r="B2271" t="s">
        <v>1371</v>
      </c>
      <c r="C2271" t="s">
        <v>1280</v>
      </c>
      <c r="D2271">
        <v>100</v>
      </c>
      <c r="E2271">
        <v>255463.08730125311</v>
      </c>
      <c r="F2271"/>
    </row>
    <row r="2272" spans="1:6" x14ac:dyDescent="0.3">
      <c r="A2272" t="s">
        <v>1437</v>
      </c>
      <c r="B2272" t="s">
        <v>1433</v>
      </c>
      <c r="C2272" t="s">
        <v>1280</v>
      </c>
      <c r="D2272">
        <v>100</v>
      </c>
      <c r="E2272">
        <v>268765.34016359871</v>
      </c>
      <c r="F2272"/>
    </row>
    <row r="2273" spans="1:6" x14ac:dyDescent="0.3">
      <c r="A2273" t="s">
        <v>1437</v>
      </c>
      <c r="B2273" t="s">
        <v>1434</v>
      </c>
      <c r="C2273" t="s">
        <v>1280</v>
      </c>
      <c r="D2273">
        <v>100</v>
      </c>
      <c r="E2273">
        <v>263619.84392756404</v>
      </c>
      <c r="F2273"/>
    </row>
    <row r="2274" spans="1:6" x14ac:dyDescent="0.3">
      <c r="A2274" t="s">
        <v>1437</v>
      </c>
      <c r="B2274" t="s">
        <v>1372</v>
      </c>
      <c r="C2274" t="s">
        <v>1280</v>
      </c>
      <c r="D2274">
        <v>100</v>
      </c>
      <c r="E2274">
        <v>257740.27506613755</v>
      </c>
      <c r="F2274"/>
    </row>
    <row r="2275" spans="1:6" x14ac:dyDescent="0.3">
      <c r="A2275" t="s">
        <v>1437</v>
      </c>
      <c r="B2275" t="s">
        <v>1340</v>
      </c>
      <c r="C2275" t="s">
        <v>1280</v>
      </c>
      <c r="D2275">
        <v>100</v>
      </c>
      <c r="E2275">
        <v>274109.30296042754</v>
      </c>
      <c r="F2275"/>
    </row>
    <row r="2276" spans="1:6" x14ac:dyDescent="0.3">
      <c r="A2276" t="s">
        <v>1437</v>
      </c>
      <c r="B2276" t="s">
        <v>1375</v>
      </c>
      <c r="C2276" t="s">
        <v>1280</v>
      </c>
      <c r="D2276">
        <v>100</v>
      </c>
      <c r="E2276">
        <v>461250.05</v>
      </c>
      <c r="F2276"/>
    </row>
    <row r="2277" spans="1:6" x14ac:dyDescent="0.3">
      <c r="A2277" t="s">
        <v>1437</v>
      </c>
      <c r="B2277" t="s">
        <v>1375</v>
      </c>
      <c r="C2277" t="s">
        <v>1280</v>
      </c>
      <c r="D2277">
        <v>100</v>
      </c>
      <c r="E2277">
        <v>461250.05</v>
      </c>
      <c r="F2277"/>
    </row>
    <row r="2278" spans="1:6" x14ac:dyDescent="0.3">
      <c r="A2278" t="s">
        <v>1437</v>
      </c>
      <c r="B2278" t="s">
        <v>1343</v>
      </c>
      <c r="C2278" t="s">
        <v>1280</v>
      </c>
      <c r="D2278">
        <v>100</v>
      </c>
      <c r="E2278">
        <v>257500.51500000001</v>
      </c>
      <c r="F2278"/>
    </row>
    <row r="2279" spans="1:6" x14ac:dyDescent="0.3">
      <c r="A2279" t="s">
        <v>1437</v>
      </c>
      <c r="B2279" t="s">
        <v>1436</v>
      </c>
      <c r="C2279" t="s">
        <v>1280</v>
      </c>
      <c r="D2279">
        <v>100</v>
      </c>
      <c r="E2279">
        <v>1000002.0020666717</v>
      </c>
      <c r="F2279"/>
    </row>
    <row r="2280" spans="1:6" x14ac:dyDescent="0.3">
      <c r="A2280" t="s">
        <v>1437</v>
      </c>
      <c r="B2280" t="s">
        <v>1436</v>
      </c>
      <c r="C2280" t="s">
        <v>1280</v>
      </c>
      <c r="D2280">
        <v>100</v>
      </c>
      <c r="E2280">
        <v>1000002.0020666717</v>
      </c>
      <c r="F2280"/>
    </row>
    <row r="2281" spans="1:6" x14ac:dyDescent="0.3">
      <c r="A2281" t="s">
        <v>1437</v>
      </c>
      <c r="B2281" t="s">
        <v>1376</v>
      </c>
      <c r="C2281" t="s">
        <v>1280</v>
      </c>
      <c r="D2281">
        <v>100</v>
      </c>
      <c r="E2281">
        <v>251833.25161258891</v>
      </c>
      <c r="F2281"/>
    </row>
    <row r="2282" spans="1:6" x14ac:dyDescent="0.3">
      <c r="A2282" t="s">
        <v>1437</v>
      </c>
      <c r="B2282" t="s">
        <v>1355</v>
      </c>
      <c r="C2282" t="s">
        <v>1280</v>
      </c>
      <c r="D2282">
        <v>100</v>
      </c>
      <c r="E2282">
        <v>307707.60224495822</v>
      </c>
      <c r="F2282"/>
    </row>
    <row r="2283" spans="1:6" x14ac:dyDescent="0.3">
      <c r="A2283" t="s">
        <v>1437</v>
      </c>
      <c r="B2283" t="s">
        <v>1437</v>
      </c>
      <c r="C2283" t="s">
        <v>1280</v>
      </c>
      <c r="D2283">
        <v>100</v>
      </c>
      <c r="E2283">
        <v>500001</v>
      </c>
      <c r="F2283"/>
    </row>
    <row r="2284" spans="1:6" x14ac:dyDescent="0.3">
      <c r="A2284" t="s">
        <v>1437</v>
      </c>
      <c r="B2284" t="s">
        <v>1440</v>
      </c>
      <c r="C2284" t="s">
        <v>1280</v>
      </c>
      <c r="D2284">
        <v>100</v>
      </c>
      <c r="E2284">
        <v>500000.5</v>
      </c>
      <c r="F2284"/>
    </row>
    <row r="2285" spans="1:6" x14ac:dyDescent="0.3">
      <c r="A2285" t="s">
        <v>1437</v>
      </c>
      <c r="B2285" t="s">
        <v>1442</v>
      </c>
      <c r="C2285" t="s">
        <v>1280</v>
      </c>
      <c r="D2285">
        <v>100</v>
      </c>
      <c r="E2285">
        <v>500001</v>
      </c>
      <c r="F2285"/>
    </row>
    <row r="2286" spans="1:6" x14ac:dyDescent="0.3">
      <c r="A2286" t="s">
        <v>1437</v>
      </c>
      <c r="B2286" t="s">
        <v>1395</v>
      </c>
      <c r="C2286" t="s">
        <v>1280</v>
      </c>
      <c r="D2286">
        <v>100</v>
      </c>
      <c r="E2286">
        <v>750000</v>
      </c>
      <c r="F2286"/>
    </row>
    <row r="2287" spans="1:6" x14ac:dyDescent="0.3">
      <c r="A2287" t="s">
        <v>1437</v>
      </c>
      <c r="B2287" t="s">
        <v>1395</v>
      </c>
      <c r="C2287" t="s">
        <v>1280</v>
      </c>
      <c r="D2287">
        <v>100</v>
      </c>
      <c r="E2287">
        <v>750000</v>
      </c>
      <c r="F2287"/>
    </row>
    <row r="2288" spans="1:6" x14ac:dyDescent="0.3">
      <c r="A2288" t="s">
        <v>1437</v>
      </c>
      <c r="B2288" t="s">
        <v>1389</v>
      </c>
      <c r="C2288" t="s">
        <v>1280</v>
      </c>
      <c r="D2288">
        <v>100</v>
      </c>
      <c r="E2288">
        <v>251330.74940702744</v>
      </c>
      <c r="F2288"/>
    </row>
    <row r="2289" spans="1:6" x14ac:dyDescent="0.3">
      <c r="A2289" t="s">
        <v>1437</v>
      </c>
      <c r="B2289" t="s">
        <v>1377</v>
      </c>
      <c r="C2289" t="s">
        <v>1280</v>
      </c>
      <c r="D2289">
        <v>100</v>
      </c>
      <c r="E2289">
        <v>250904.65592846816</v>
      </c>
      <c r="F2289"/>
    </row>
    <row r="2290" spans="1:6" x14ac:dyDescent="0.3">
      <c r="A2290" t="s">
        <v>1437</v>
      </c>
      <c r="B2290" t="s">
        <v>1357</v>
      </c>
      <c r="C2290" t="s">
        <v>1280</v>
      </c>
      <c r="D2290">
        <v>100</v>
      </c>
      <c r="E2290">
        <v>500002.5</v>
      </c>
      <c r="F2290"/>
    </row>
    <row r="2291" spans="1:6" x14ac:dyDescent="0.3">
      <c r="A2291" t="s">
        <v>1437</v>
      </c>
      <c r="B2291" t="s">
        <v>1392</v>
      </c>
      <c r="C2291" t="s">
        <v>1280</v>
      </c>
      <c r="D2291">
        <v>100</v>
      </c>
      <c r="E2291">
        <v>534433.11734731228</v>
      </c>
      <c r="F2291"/>
    </row>
    <row r="2292" spans="1:6" x14ac:dyDescent="0.3">
      <c r="A2292" t="s">
        <v>1437</v>
      </c>
      <c r="B2292" t="s">
        <v>1392</v>
      </c>
      <c r="C2292" t="s">
        <v>1280</v>
      </c>
      <c r="D2292">
        <v>100</v>
      </c>
      <c r="E2292">
        <v>534433.11734731228</v>
      </c>
      <c r="F2292"/>
    </row>
    <row r="2293" spans="1:6" x14ac:dyDescent="0.3">
      <c r="A2293" t="s">
        <v>1437</v>
      </c>
      <c r="B2293" t="s">
        <v>1444</v>
      </c>
      <c r="C2293" t="s">
        <v>1280</v>
      </c>
      <c r="D2293">
        <v>100</v>
      </c>
      <c r="E2293">
        <v>252255.88162905752</v>
      </c>
      <c r="F2293"/>
    </row>
    <row r="2294" spans="1:6" x14ac:dyDescent="0.3">
      <c r="A2294" t="s">
        <v>1437</v>
      </c>
      <c r="B2294" t="s">
        <v>1345</v>
      </c>
      <c r="C2294" t="s">
        <v>1280</v>
      </c>
      <c r="D2294">
        <v>100</v>
      </c>
      <c r="E2294">
        <v>267036.9240909213</v>
      </c>
      <c r="F2294"/>
    </row>
    <row r="2295" spans="1:6" x14ac:dyDescent="0.3">
      <c r="A2295" t="s">
        <v>1437</v>
      </c>
      <c r="B2295" t="s">
        <v>1382</v>
      </c>
      <c r="C2295" t="s">
        <v>1280</v>
      </c>
      <c r="D2295">
        <v>100</v>
      </c>
      <c r="E2295">
        <v>444010.28815063072</v>
      </c>
      <c r="F2295"/>
    </row>
    <row r="2296" spans="1:6" x14ac:dyDescent="0.3">
      <c r="A2296" t="s">
        <v>1437</v>
      </c>
      <c r="B2296" t="s">
        <v>1384</v>
      </c>
      <c r="C2296" t="s">
        <v>1280</v>
      </c>
      <c r="D2296">
        <v>100</v>
      </c>
      <c r="E2296">
        <v>408972.48379777459</v>
      </c>
      <c r="F2296"/>
    </row>
    <row r="2297" spans="1:6" x14ac:dyDescent="0.3">
      <c r="A2297" t="s">
        <v>1437</v>
      </c>
      <c r="B2297" t="s">
        <v>1360</v>
      </c>
      <c r="C2297" t="s">
        <v>1280</v>
      </c>
      <c r="D2297">
        <v>100</v>
      </c>
      <c r="E2297">
        <v>284042.73502103268</v>
      </c>
      <c r="F2297"/>
    </row>
    <row r="2298" spans="1:6" x14ac:dyDescent="0.3">
      <c r="A2298" t="s">
        <v>1437</v>
      </c>
      <c r="B2298" t="s">
        <v>1446</v>
      </c>
      <c r="C2298" t="s">
        <v>1280</v>
      </c>
      <c r="D2298">
        <v>100</v>
      </c>
      <c r="E2298">
        <v>296343.34403663402</v>
      </c>
      <c r="F2298"/>
    </row>
    <row r="2299" spans="1:6" x14ac:dyDescent="0.3">
      <c r="A2299" t="s">
        <v>1437</v>
      </c>
      <c r="B2299" t="s">
        <v>1448</v>
      </c>
      <c r="C2299" t="s">
        <v>1280</v>
      </c>
      <c r="D2299">
        <v>100</v>
      </c>
      <c r="E2299">
        <v>252363.36008153326</v>
      </c>
      <c r="F2299"/>
    </row>
    <row r="2300" spans="1:6" x14ac:dyDescent="0.3">
      <c r="A2300" t="s">
        <v>1437</v>
      </c>
      <c r="B2300" t="s">
        <v>1363</v>
      </c>
      <c r="C2300" t="s">
        <v>1280</v>
      </c>
      <c r="D2300">
        <v>100</v>
      </c>
      <c r="E2300">
        <v>500000.25</v>
      </c>
      <c r="F2300"/>
    </row>
    <row r="2301" spans="1:6" x14ac:dyDescent="0.3">
      <c r="A2301" t="s">
        <v>1437</v>
      </c>
      <c r="B2301" t="s">
        <v>1450</v>
      </c>
      <c r="C2301" t="s">
        <v>1280</v>
      </c>
      <c r="D2301">
        <v>100</v>
      </c>
      <c r="E2301">
        <v>750000.75</v>
      </c>
      <c r="F2301"/>
    </row>
    <row r="2302" spans="1:6" x14ac:dyDescent="0.3">
      <c r="A2302" t="s">
        <v>1437</v>
      </c>
      <c r="B2302" t="s">
        <v>1453</v>
      </c>
      <c r="C2302" t="s">
        <v>1280</v>
      </c>
      <c r="D2302">
        <v>100</v>
      </c>
      <c r="E2302">
        <v>748499.66000495432</v>
      </c>
      <c r="F2302"/>
    </row>
    <row r="2303" spans="1:6" x14ac:dyDescent="0.3">
      <c r="A2303" t="s">
        <v>1440</v>
      </c>
      <c r="C2303" t="s">
        <v>1280</v>
      </c>
      <c r="D2303">
        <v>100</v>
      </c>
      <c r="E2303">
        <v>250000</v>
      </c>
      <c r="F2303"/>
    </row>
    <row r="2304" spans="1:6" x14ac:dyDescent="0.3">
      <c r="A2304" t="s">
        <v>1440</v>
      </c>
      <c r="B2304" t="s">
        <v>1398</v>
      </c>
      <c r="C2304" t="s">
        <v>1280</v>
      </c>
      <c r="D2304">
        <v>100</v>
      </c>
      <c r="E2304">
        <v>500000.0079400012</v>
      </c>
      <c r="F2304"/>
    </row>
    <row r="2305" spans="1:6" x14ac:dyDescent="0.3">
      <c r="A2305" t="s">
        <v>1440</v>
      </c>
      <c r="B2305" t="s">
        <v>1400</v>
      </c>
      <c r="C2305" t="s">
        <v>1280</v>
      </c>
      <c r="D2305">
        <v>100</v>
      </c>
      <c r="E2305">
        <v>679116.17339079769</v>
      </c>
      <c r="F2305"/>
    </row>
    <row r="2306" spans="1:6" x14ac:dyDescent="0.3">
      <c r="A2306" t="s">
        <v>1440</v>
      </c>
      <c r="B2306" t="s">
        <v>1331</v>
      </c>
      <c r="C2306" t="s">
        <v>1280</v>
      </c>
      <c r="D2306">
        <v>100</v>
      </c>
      <c r="E2306">
        <v>321796.06788737094</v>
      </c>
      <c r="F2306"/>
    </row>
    <row r="2307" spans="1:6" x14ac:dyDescent="0.3">
      <c r="A2307" t="s">
        <v>1440</v>
      </c>
      <c r="B2307" t="s">
        <v>1403</v>
      </c>
      <c r="C2307" t="s">
        <v>1280</v>
      </c>
      <c r="D2307">
        <v>100</v>
      </c>
      <c r="E2307">
        <v>678908.15788397973</v>
      </c>
      <c r="F2307"/>
    </row>
    <row r="2308" spans="1:6" x14ac:dyDescent="0.3">
      <c r="A2308" t="s">
        <v>1440</v>
      </c>
      <c r="B2308" t="s">
        <v>1335</v>
      </c>
      <c r="C2308" t="s">
        <v>1280</v>
      </c>
      <c r="D2308">
        <v>100</v>
      </c>
      <c r="E2308">
        <v>255732.79920020112</v>
      </c>
      <c r="F2308"/>
    </row>
    <row r="2309" spans="1:6" x14ac:dyDescent="0.3">
      <c r="A2309" t="s">
        <v>1440</v>
      </c>
      <c r="B2309" t="s">
        <v>1405</v>
      </c>
      <c r="C2309" t="s">
        <v>1280</v>
      </c>
      <c r="D2309">
        <v>100</v>
      </c>
      <c r="E2309">
        <v>252619.7987688526</v>
      </c>
      <c r="F2309"/>
    </row>
    <row r="2310" spans="1:6" x14ac:dyDescent="0.3">
      <c r="A2310" t="s">
        <v>1440</v>
      </c>
      <c r="B2310" t="s">
        <v>1348</v>
      </c>
      <c r="C2310" t="s">
        <v>1280</v>
      </c>
      <c r="D2310">
        <v>100</v>
      </c>
      <c r="E2310">
        <v>299291.21800717019</v>
      </c>
      <c r="F2310"/>
    </row>
    <row r="2311" spans="1:6" x14ac:dyDescent="0.3">
      <c r="A2311" t="s">
        <v>1440</v>
      </c>
      <c r="B2311" t="s">
        <v>1351</v>
      </c>
      <c r="C2311" t="s">
        <v>1280</v>
      </c>
      <c r="D2311">
        <v>100</v>
      </c>
      <c r="E2311">
        <v>313307.66087591538</v>
      </c>
      <c r="F2311"/>
    </row>
    <row r="2312" spans="1:6" x14ac:dyDescent="0.3">
      <c r="A2312" t="s">
        <v>1440</v>
      </c>
      <c r="B2312" t="s">
        <v>1337</v>
      </c>
      <c r="C2312" t="s">
        <v>1280</v>
      </c>
      <c r="D2312">
        <v>100</v>
      </c>
      <c r="E2312">
        <v>257305.25433509305</v>
      </c>
      <c r="F2312"/>
    </row>
    <row r="2313" spans="1:6" x14ac:dyDescent="0.3">
      <c r="A2313" t="s">
        <v>1440</v>
      </c>
      <c r="B2313" t="s">
        <v>1407</v>
      </c>
      <c r="C2313" t="s">
        <v>1280</v>
      </c>
      <c r="D2313">
        <v>100</v>
      </c>
      <c r="E2313">
        <v>253330.52981768039</v>
      </c>
      <c r="F2313"/>
    </row>
    <row r="2314" spans="1:6" x14ac:dyDescent="0.3">
      <c r="A2314" t="s">
        <v>1440</v>
      </c>
      <c r="B2314" t="s">
        <v>1410</v>
      </c>
      <c r="C2314" t="s">
        <v>1280</v>
      </c>
      <c r="D2314">
        <v>100</v>
      </c>
      <c r="E2314">
        <v>267070.48812079284</v>
      </c>
      <c r="F2314"/>
    </row>
    <row r="2315" spans="1:6" x14ac:dyDescent="0.3">
      <c r="A2315" t="s">
        <v>1440</v>
      </c>
      <c r="B2315" t="s">
        <v>1412</v>
      </c>
      <c r="C2315" t="s">
        <v>1280</v>
      </c>
      <c r="D2315">
        <v>100</v>
      </c>
      <c r="E2315">
        <v>259442.32260740711</v>
      </c>
      <c r="F2315"/>
    </row>
    <row r="2316" spans="1:6" x14ac:dyDescent="0.3">
      <c r="A2316" t="s">
        <v>1440</v>
      </c>
      <c r="B2316" t="s">
        <v>1414</v>
      </c>
      <c r="C2316" t="s">
        <v>1280</v>
      </c>
      <c r="D2316">
        <v>100</v>
      </c>
      <c r="E2316">
        <v>250809.03439796329</v>
      </c>
      <c r="F2316"/>
    </row>
    <row r="2317" spans="1:6" x14ac:dyDescent="0.3">
      <c r="A2317" t="s">
        <v>1440</v>
      </c>
      <c r="B2317" t="s">
        <v>1367</v>
      </c>
      <c r="C2317" t="s">
        <v>1280</v>
      </c>
      <c r="D2317">
        <v>100</v>
      </c>
      <c r="E2317">
        <v>252163.2474212026</v>
      </c>
      <c r="F2317"/>
    </row>
    <row r="2318" spans="1:6" x14ac:dyDescent="0.3">
      <c r="A2318" t="s">
        <v>1440</v>
      </c>
      <c r="B2318" t="s">
        <v>1416</v>
      </c>
      <c r="C2318" t="s">
        <v>1280</v>
      </c>
      <c r="D2318">
        <v>100</v>
      </c>
      <c r="E2318">
        <v>257504.8394144589</v>
      </c>
      <c r="F2318"/>
    </row>
    <row r="2319" spans="1:6" x14ac:dyDescent="0.3">
      <c r="A2319" t="s">
        <v>1440</v>
      </c>
      <c r="B2319" t="s">
        <v>1418</v>
      </c>
      <c r="C2319" t="s">
        <v>1280</v>
      </c>
      <c r="D2319">
        <v>100</v>
      </c>
      <c r="E2319">
        <v>255775.09393</v>
      </c>
      <c r="F2319"/>
    </row>
    <row r="2320" spans="1:6" x14ac:dyDescent="0.3">
      <c r="A2320" t="s">
        <v>1440</v>
      </c>
      <c r="B2320" t="s">
        <v>1420</v>
      </c>
      <c r="C2320" t="s">
        <v>1280</v>
      </c>
      <c r="D2320">
        <v>100</v>
      </c>
      <c r="E2320">
        <v>269322.41506649076</v>
      </c>
      <c r="F2320"/>
    </row>
    <row r="2321" spans="1:6" x14ac:dyDescent="0.3">
      <c r="A2321" t="s">
        <v>1440</v>
      </c>
      <c r="B2321" t="s">
        <v>1352</v>
      </c>
      <c r="C2321" t="s">
        <v>1280</v>
      </c>
      <c r="D2321">
        <v>100</v>
      </c>
      <c r="E2321">
        <v>272269.99963907449</v>
      </c>
      <c r="F2321"/>
    </row>
    <row r="2322" spans="1:6" x14ac:dyDescent="0.3">
      <c r="A2322" t="s">
        <v>1440</v>
      </c>
      <c r="B2322" t="s">
        <v>1369</v>
      </c>
      <c r="C2322" t="s">
        <v>1280</v>
      </c>
      <c r="D2322">
        <v>100</v>
      </c>
      <c r="E2322">
        <v>279088.62855893286</v>
      </c>
      <c r="F2322"/>
    </row>
    <row r="2323" spans="1:6" x14ac:dyDescent="0.3">
      <c r="A2323" t="s">
        <v>1440</v>
      </c>
      <c r="B2323" t="s">
        <v>1422</v>
      </c>
      <c r="C2323" t="s">
        <v>1280</v>
      </c>
      <c r="D2323">
        <v>100</v>
      </c>
      <c r="E2323">
        <v>541685.650551709</v>
      </c>
      <c r="F2323"/>
    </row>
    <row r="2324" spans="1:6" x14ac:dyDescent="0.3">
      <c r="A2324" t="s">
        <v>1440</v>
      </c>
      <c r="B2324" t="s">
        <v>1422</v>
      </c>
      <c r="C2324" t="s">
        <v>1280</v>
      </c>
      <c r="D2324">
        <v>100</v>
      </c>
      <c r="E2324">
        <v>541685.650551709</v>
      </c>
      <c r="F2324"/>
    </row>
    <row r="2325" spans="1:6" x14ac:dyDescent="0.3">
      <c r="A2325" t="s">
        <v>1440</v>
      </c>
      <c r="B2325" t="s">
        <v>1424</v>
      </c>
      <c r="C2325" t="s">
        <v>1280</v>
      </c>
      <c r="D2325">
        <v>100</v>
      </c>
      <c r="E2325">
        <v>314272.64288908889</v>
      </c>
      <c r="F2325"/>
    </row>
    <row r="2326" spans="1:6" x14ac:dyDescent="0.3">
      <c r="A2326" t="s">
        <v>1440</v>
      </c>
      <c r="B2326" t="s">
        <v>1426</v>
      </c>
      <c r="C2326" t="s">
        <v>1280</v>
      </c>
      <c r="D2326">
        <v>100</v>
      </c>
      <c r="E2326">
        <v>274446.3460258664</v>
      </c>
      <c r="F2326"/>
    </row>
    <row r="2327" spans="1:6" x14ac:dyDescent="0.3">
      <c r="A2327" t="s">
        <v>1440</v>
      </c>
      <c r="B2327" t="s">
        <v>1386</v>
      </c>
      <c r="C2327" t="s">
        <v>1280</v>
      </c>
      <c r="D2327">
        <v>100</v>
      </c>
      <c r="E2327">
        <v>500000.79999999941</v>
      </c>
      <c r="F2327"/>
    </row>
    <row r="2328" spans="1:6" x14ac:dyDescent="0.3">
      <c r="A2328" t="s">
        <v>1440</v>
      </c>
      <c r="B2328" t="s">
        <v>1429</v>
      </c>
      <c r="C2328" t="s">
        <v>1280</v>
      </c>
      <c r="D2328">
        <v>100</v>
      </c>
      <c r="E2328">
        <v>500000</v>
      </c>
      <c r="F2328"/>
    </row>
    <row r="2329" spans="1:6" x14ac:dyDescent="0.3">
      <c r="A2329" t="s">
        <v>1440</v>
      </c>
      <c r="B2329" t="s">
        <v>1432</v>
      </c>
      <c r="C2329" t="s">
        <v>1280</v>
      </c>
      <c r="D2329">
        <v>100</v>
      </c>
      <c r="E2329">
        <v>260444.3658159379</v>
      </c>
      <c r="F2329"/>
    </row>
    <row r="2330" spans="1:6" x14ac:dyDescent="0.3">
      <c r="A2330" t="s">
        <v>1440</v>
      </c>
      <c r="B2330" t="s">
        <v>1371</v>
      </c>
      <c r="C2330" t="s">
        <v>1280</v>
      </c>
      <c r="D2330">
        <v>100</v>
      </c>
      <c r="E2330">
        <v>255000.38500000001</v>
      </c>
      <c r="F2330"/>
    </row>
    <row r="2331" spans="1:6" x14ac:dyDescent="0.3">
      <c r="A2331" t="s">
        <v>1440</v>
      </c>
      <c r="B2331" t="s">
        <v>1433</v>
      </c>
      <c r="C2331" t="s">
        <v>1280</v>
      </c>
      <c r="D2331">
        <v>100</v>
      </c>
      <c r="E2331">
        <v>261755.42715747625</v>
      </c>
      <c r="F2331"/>
    </row>
    <row r="2332" spans="1:6" x14ac:dyDescent="0.3">
      <c r="A2332" t="s">
        <v>1440</v>
      </c>
      <c r="B2332" t="s">
        <v>1434</v>
      </c>
      <c r="C2332" t="s">
        <v>1280</v>
      </c>
      <c r="D2332">
        <v>100</v>
      </c>
      <c r="E2332">
        <v>262246.27565928583</v>
      </c>
      <c r="F2332"/>
    </row>
    <row r="2333" spans="1:6" x14ac:dyDescent="0.3">
      <c r="A2333" t="s">
        <v>1440</v>
      </c>
      <c r="B2333" t="s">
        <v>1372</v>
      </c>
      <c r="C2333" t="s">
        <v>1280</v>
      </c>
      <c r="D2333">
        <v>100</v>
      </c>
      <c r="E2333">
        <v>252020.85952066162</v>
      </c>
      <c r="F2333"/>
    </row>
    <row r="2334" spans="1:6" x14ac:dyDescent="0.3">
      <c r="A2334" t="s">
        <v>1440</v>
      </c>
      <c r="B2334" t="s">
        <v>1340</v>
      </c>
      <c r="C2334" t="s">
        <v>1280</v>
      </c>
      <c r="D2334">
        <v>100</v>
      </c>
      <c r="E2334">
        <v>272769.58993712778</v>
      </c>
      <c r="F2334"/>
    </row>
    <row r="2335" spans="1:6" x14ac:dyDescent="0.3">
      <c r="A2335" t="s">
        <v>1440</v>
      </c>
      <c r="B2335" t="s">
        <v>1375</v>
      </c>
      <c r="C2335" t="s">
        <v>1280</v>
      </c>
      <c r="D2335">
        <v>100</v>
      </c>
      <c r="E2335">
        <v>457500</v>
      </c>
      <c r="F2335"/>
    </row>
    <row r="2336" spans="1:6" x14ac:dyDescent="0.3">
      <c r="A2336" t="s">
        <v>1440</v>
      </c>
      <c r="B2336" t="s">
        <v>1375</v>
      </c>
      <c r="C2336" t="s">
        <v>1280</v>
      </c>
      <c r="D2336">
        <v>100</v>
      </c>
      <c r="E2336">
        <v>457500</v>
      </c>
      <c r="F2336"/>
    </row>
    <row r="2337" spans="1:6" x14ac:dyDescent="0.3">
      <c r="A2337" t="s">
        <v>1440</v>
      </c>
      <c r="B2337" t="s">
        <v>1343</v>
      </c>
      <c r="C2337" t="s">
        <v>1280</v>
      </c>
      <c r="D2337">
        <v>100</v>
      </c>
      <c r="E2337">
        <v>258233.09438770113</v>
      </c>
      <c r="F2337"/>
    </row>
    <row r="2338" spans="1:6" x14ac:dyDescent="0.3">
      <c r="A2338" t="s">
        <v>1440</v>
      </c>
      <c r="B2338" t="s">
        <v>1436</v>
      </c>
      <c r="C2338" t="s">
        <v>1280</v>
      </c>
      <c r="D2338">
        <v>100</v>
      </c>
      <c r="E2338">
        <v>998814.62449573725</v>
      </c>
      <c r="F2338"/>
    </row>
    <row r="2339" spans="1:6" x14ac:dyDescent="0.3">
      <c r="A2339" t="s">
        <v>1440</v>
      </c>
      <c r="B2339" t="s">
        <v>1436</v>
      </c>
      <c r="C2339" t="s">
        <v>1280</v>
      </c>
      <c r="D2339">
        <v>100</v>
      </c>
      <c r="E2339">
        <v>998814.62449573725</v>
      </c>
      <c r="F2339"/>
    </row>
    <row r="2340" spans="1:6" x14ac:dyDescent="0.3">
      <c r="A2340" t="s">
        <v>1440</v>
      </c>
      <c r="B2340" t="s">
        <v>1376</v>
      </c>
      <c r="C2340" t="s">
        <v>1280</v>
      </c>
      <c r="D2340">
        <v>100</v>
      </c>
      <c r="E2340">
        <v>250000</v>
      </c>
      <c r="F2340"/>
    </row>
    <row r="2341" spans="1:6" x14ac:dyDescent="0.3">
      <c r="A2341" t="s">
        <v>1440</v>
      </c>
      <c r="B2341" t="s">
        <v>1355</v>
      </c>
      <c r="C2341" t="s">
        <v>1280</v>
      </c>
      <c r="D2341">
        <v>100</v>
      </c>
      <c r="E2341">
        <v>308269.3897657296</v>
      </c>
      <c r="F2341"/>
    </row>
    <row r="2342" spans="1:6" x14ac:dyDescent="0.3">
      <c r="A2342" t="s">
        <v>1440</v>
      </c>
      <c r="B2342" t="s">
        <v>1437</v>
      </c>
      <c r="C2342" t="s">
        <v>1280</v>
      </c>
      <c r="D2342">
        <v>100</v>
      </c>
      <c r="E2342">
        <v>500000.5</v>
      </c>
      <c r="F2342"/>
    </row>
    <row r="2343" spans="1:6" x14ac:dyDescent="0.3">
      <c r="A2343" t="s">
        <v>1440</v>
      </c>
      <c r="B2343" t="s">
        <v>1440</v>
      </c>
      <c r="C2343" t="s">
        <v>1280</v>
      </c>
      <c r="D2343">
        <v>100</v>
      </c>
      <c r="E2343">
        <v>500000</v>
      </c>
      <c r="F2343"/>
    </row>
    <row r="2344" spans="1:6" x14ac:dyDescent="0.3">
      <c r="A2344" t="s">
        <v>1440</v>
      </c>
      <c r="B2344" t="s">
        <v>1442</v>
      </c>
      <c r="C2344" t="s">
        <v>1280</v>
      </c>
      <c r="D2344">
        <v>100</v>
      </c>
      <c r="E2344">
        <v>500000.5</v>
      </c>
      <c r="F2344"/>
    </row>
    <row r="2345" spans="1:6" x14ac:dyDescent="0.3">
      <c r="A2345" t="s">
        <v>1440</v>
      </c>
      <c r="B2345" t="s">
        <v>1395</v>
      </c>
      <c r="C2345" t="s">
        <v>1280</v>
      </c>
      <c r="D2345">
        <v>100</v>
      </c>
      <c r="E2345">
        <v>749999.5</v>
      </c>
      <c r="F2345"/>
    </row>
    <row r="2346" spans="1:6" x14ac:dyDescent="0.3">
      <c r="A2346" t="s">
        <v>1440</v>
      </c>
      <c r="B2346" t="s">
        <v>1395</v>
      </c>
      <c r="C2346" t="s">
        <v>1280</v>
      </c>
      <c r="D2346">
        <v>100</v>
      </c>
      <c r="E2346">
        <v>749999.5</v>
      </c>
      <c r="F2346"/>
    </row>
    <row r="2347" spans="1:6" x14ac:dyDescent="0.3">
      <c r="A2347" t="s">
        <v>1440</v>
      </c>
      <c r="B2347" t="s">
        <v>1389</v>
      </c>
      <c r="C2347" t="s">
        <v>1280</v>
      </c>
      <c r="D2347">
        <v>100</v>
      </c>
      <c r="E2347">
        <v>250000.3</v>
      </c>
      <c r="F2347"/>
    </row>
    <row r="2348" spans="1:6" x14ac:dyDescent="0.3">
      <c r="A2348" t="s">
        <v>1440</v>
      </c>
      <c r="B2348" t="s">
        <v>1377</v>
      </c>
      <c r="C2348" t="s">
        <v>1280</v>
      </c>
      <c r="D2348">
        <v>100</v>
      </c>
      <c r="E2348">
        <v>251560.74092165355</v>
      </c>
      <c r="F2348"/>
    </row>
    <row r="2349" spans="1:6" x14ac:dyDescent="0.3">
      <c r="A2349" t="s">
        <v>1440</v>
      </c>
      <c r="B2349" t="s">
        <v>1357</v>
      </c>
      <c r="C2349" t="s">
        <v>1280</v>
      </c>
      <c r="D2349">
        <v>100</v>
      </c>
      <c r="E2349">
        <v>500002</v>
      </c>
      <c r="F2349"/>
    </row>
    <row r="2350" spans="1:6" x14ac:dyDescent="0.3">
      <c r="A2350" t="s">
        <v>1440</v>
      </c>
      <c r="B2350" t="s">
        <v>1392</v>
      </c>
      <c r="C2350" t="s">
        <v>1280</v>
      </c>
      <c r="D2350">
        <v>100</v>
      </c>
      <c r="E2350">
        <v>531009.73734361806</v>
      </c>
      <c r="F2350"/>
    </row>
    <row r="2351" spans="1:6" x14ac:dyDescent="0.3">
      <c r="A2351" t="s">
        <v>1440</v>
      </c>
      <c r="B2351" t="s">
        <v>1392</v>
      </c>
      <c r="C2351" t="s">
        <v>1280</v>
      </c>
      <c r="D2351">
        <v>100</v>
      </c>
      <c r="E2351">
        <v>531009.73734361806</v>
      </c>
      <c r="F2351"/>
    </row>
    <row r="2352" spans="1:6" x14ac:dyDescent="0.3">
      <c r="A2352" t="s">
        <v>1440</v>
      </c>
      <c r="B2352" t="s">
        <v>1444</v>
      </c>
      <c r="C2352" t="s">
        <v>1280</v>
      </c>
      <c r="D2352">
        <v>100</v>
      </c>
      <c r="E2352">
        <v>254515.23372481807</v>
      </c>
      <c r="F2352"/>
    </row>
    <row r="2353" spans="1:6" x14ac:dyDescent="0.3">
      <c r="A2353" t="s">
        <v>1440</v>
      </c>
      <c r="B2353" t="s">
        <v>1345</v>
      </c>
      <c r="C2353" t="s">
        <v>1280</v>
      </c>
      <c r="D2353">
        <v>100</v>
      </c>
      <c r="E2353">
        <v>265304.94472170295</v>
      </c>
      <c r="F2353"/>
    </row>
    <row r="2354" spans="1:6" x14ac:dyDescent="0.3">
      <c r="A2354" t="s">
        <v>1440</v>
      </c>
      <c r="B2354" t="s">
        <v>1382</v>
      </c>
      <c r="C2354" t="s">
        <v>1280</v>
      </c>
      <c r="D2354">
        <v>100</v>
      </c>
      <c r="E2354">
        <v>404518.71745138377</v>
      </c>
      <c r="F2354"/>
    </row>
    <row r="2355" spans="1:6" x14ac:dyDescent="0.3">
      <c r="A2355" t="s">
        <v>1440</v>
      </c>
      <c r="B2355" t="s">
        <v>1384</v>
      </c>
      <c r="C2355" t="s">
        <v>1280</v>
      </c>
      <c r="D2355">
        <v>100</v>
      </c>
      <c r="E2355">
        <v>379020.4096381992</v>
      </c>
      <c r="F2355"/>
    </row>
    <row r="2356" spans="1:6" x14ac:dyDescent="0.3">
      <c r="A2356" t="s">
        <v>1440</v>
      </c>
      <c r="B2356" t="s">
        <v>1360</v>
      </c>
      <c r="C2356" t="s">
        <v>1280</v>
      </c>
      <c r="D2356">
        <v>100</v>
      </c>
      <c r="E2356">
        <v>276837.42570806452</v>
      </c>
      <c r="F2356"/>
    </row>
    <row r="2357" spans="1:6" x14ac:dyDescent="0.3">
      <c r="A2357" t="s">
        <v>1440</v>
      </c>
      <c r="B2357" t="s">
        <v>1446</v>
      </c>
      <c r="C2357" t="s">
        <v>1280</v>
      </c>
      <c r="D2357">
        <v>100</v>
      </c>
      <c r="E2357">
        <v>288273.05928813835</v>
      </c>
      <c r="F2357"/>
    </row>
    <row r="2358" spans="1:6" x14ac:dyDescent="0.3">
      <c r="A2358" t="s">
        <v>1440</v>
      </c>
      <c r="B2358" t="s">
        <v>1448</v>
      </c>
      <c r="C2358" t="s">
        <v>1280</v>
      </c>
      <c r="D2358">
        <v>100</v>
      </c>
      <c r="E2358">
        <v>253330.02481768039</v>
      </c>
      <c r="F2358"/>
    </row>
    <row r="2359" spans="1:6" x14ac:dyDescent="0.3">
      <c r="A2359" t="s">
        <v>1440</v>
      </c>
      <c r="B2359" t="s">
        <v>1363</v>
      </c>
      <c r="C2359" t="s">
        <v>1280</v>
      </c>
      <c r="D2359">
        <v>100</v>
      </c>
      <c r="E2359">
        <v>499999.75</v>
      </c>
      <c r="F2359"/>
    </row>
    <row r="2360" spans="1:6" x14ac:dyDescent="0.3">
      <c r="A2360" t="s">
        <v>1440</v>
      </c>
      <c r="B2360" t="s">
        <v>1450</v>
      </c>
      <c r="C2360" t="s">
        <v>1280</v>
      </c>
      <c r="D2360">
        <v>100</v>
      </c>
      <c r="E2360">
        <v>750000.25</v>
      </c>
      <c r="F2360"/>
    </row>
    <row r="2361" spans="1:6" x14ac:dyDescent="0.3">
      <c r="A2361" t="s">
        <v>1440</v>
      </c>
      <c r="B2361" t="s">
        <v>1453</v>
      </c>
      <c r="C2361" t="s">
        <v>1280</v>
      </c>
      <c r="D2361">
        <v>100</v>
      </c>
      <c r="E2361">
        <v>745036.38169485389</v>
      </c>
      <c r="F2361"/>
    </row>
    <row r="2362" spans="1:6" x14ac:dyDescent="0.3">
      <c r="A2362" t="s">
        <v>1442</v>
      </c>
      <c r="C2362" t="s">
        <v>1280</v>
      </c>
      <c r="D2362">
        <v>100</v>
      </c>
      <c r="E2362">
        <v>250000.5</v>
      </c>
      <c r="F2362"/>
    </row>
    <row r="2363" spans="1:6" x14ac:dyDescent="0.3">
      <c r="A2363" t="s">
        <v>1442</v>
      </c>
      <c r="B2363" t="s">
        <v>1398</v>
      </c>
      <c r="C2363" t="s">
        <v>1280</v>
      </c>
      <c r="D2363">
        <v>100</v>
      </c>
      <c r="E2363">
        <v>500000.5079400012</v>
      </c>
      <c r="F2363"/>
    </row>
    <row r="2364" spans="1:6" x14ac:dyDescent="0.3">
      <c r="A2364" t="s">
        <v>1442</v>
      </c>
      <c r="B2364" t="s">
        <v>1400</v>
      </c>
      <c r="C2364" t="s">
        <v>1280</v>
      </c>
      <c r="D2364">
        <v>100</v>
      </c>
      <c r="E2364">
        <v>685573.21407559817</v>
      </c>
      <c r="F2364"/>
    </row>
    <row r="2365" spans="1:6" x14ac:dyDescent="0.3">
      <c r="A2365" t="s">
        <v>1442</v>
      </c>
      <c r="B2365" t="s">
        <v>1331</v>
      </c>
      <c r="C2365" t="s">
        <v>1280</v>
      </c>
      <c r="D2365">
        <v>100</v>
      </c>
      <c r="E2365">
        <v>336217.58648991393</v>
      </c>
      <c r="F2365"/>
    </row>
    <row r="2366" spans="1:6" x14ac:dyDescent="0.3">
      <c r="A2366" t="s">
        <v>1442</v>
      </c>
      <c r="B2366" t="s">
        <v>1403</v>
      </c>
      <c r="C2366" t="s">
        <v>1280</v>
      </c>
      <c r="D2366">
        <v>100</v>
      </c>
      <c r="E2366">
        <v>680675.37349627854</v>
      </c>
      <c r="F2366"/>
    </row>
    <row r="2367" spans="1:6" x14ac:dyDescent="0.3">
      <c r="A2367" t="s">
        <v>1442</v>
      </c>
      <c r="B2367" t="s">
        <v>1335</v>
      </c>
      <c r="C2367" t="s">
        <v>1280</v>
      </c>
      <c r="D2367">
        <v>100</v>
      </c>
      <c r="E2367">
        <v>257500.4998125</v>
      </c>
      <c r="F2367"/>
    </row>
    <row r="2368" spans="1:6" x14ac:dyDescent="0.3">
      <c r="A2368" t="s">
        <v>1442</v>
      </c>
      <c r="B2368" t="s">
        <v>1405</v>
      </c>
      <c r="C2368" t="s">
        <v>1280</v>
      </c>
      <c r="D2368">
        <v>100</v>
      </c>
      <c r="E2368">
        <v>257122.34019924316</v>
      </c>
      <c r="F2368"/>
    </row>
    <row r="2369" spans="1:6" x14ac:dyDescent="0.3">
      <c r="A2369" t="s">
        <v>1442</v>
      </c>
      <c r="B2369" t="s">
        <v>1348</v>
      </c>
      <c r="C2369" t="s">
        <v>1280</v>
      </c>
      <c r="D2369">
        <v>100</v>
      </c>
      <c r="E2369">
        <v>307251.61799459084</v>
      </c>
      <c r="F2369"/>
    </row>
    <row r="2370" spans="1:6" x14ac:dyDescent="0.3">
      <c r="A2370" t="s">
        <v>1442</v>
      </c>
      <c r="B2370" t="s">
        <v>1351</v>
      </c>
      <c r="C2370" t="s">
        <v>1280</v>
      </c>
      <c r="D2370">
        <v>100</v>
      </c>
      <c r="E2370">
        <v>324547.28691588377</v>
      </c>
      <c r="F2370"/>
    </row>
    <row r="2371" spans="1:6" x14ac:dyDescent="0.3">
      <c r="A2371" t="s">
        <v>1442</v>
      </c>
      <c r="B2371" t="s">
        <v>1337</v>
      </c>
      <c r="C2371" t="s">
        <v>1280</v>
      </c>
      <c r="D2371">
        <v>100</v>
      </c>
      <c r="E2371">
        <v>260710.18857456686</v>
      </c>
      <c r="F2371"/>
    </row>
    <row r="2372" spans="1:6" x14ac:dyDescent="0.3">
      <c r="A2372" t="s">
        <v>1442</v>
      </c>
      <c r="B2372" t="s">
        <v>1407</v>
      </c>
      <c r="C2372" t="s">
        <v>1280</v>
      </c>
      <c r="D2372">
        <v>100</v>
      </c>
      <c r="E2372">
        <v>255000.51</v>
      </c>
      <c r="F2372"/>
    </row>
    <row r="2373" spans="1:6" x14ac:dyDescent="0.3">
      <c r="A2373" t="s">
        <v>1442</v>
      </c>
      <c r="B2373" t="s">
        <v>1410</v>
      </c>
      <c r="C2373" t="s">
        <v>1280</v>
      </c>
      <c r="D2373">
        <v>100</v>
      </c>
      <c r="E2373">
        <v>270003.80019889888</v>
      </c>
      <c r="F2373"/>
    </row>
    <row r="2374" spans="1:6" x14ac:dyDescent="0.3">
      <c r="A2374" t="s">
        <v>1442</v>
      </c>
      <c r="B2374" t="s">
        <v>1412</v>
      </c>
      <c r="C2374" t="s">
        <v>1280</v>
      </c>
      <c r="D2374">
        <v>100</v>
      </c>
      <c r="E2374">
        <v>261314.29290148348</v>
      </c>
      <c r="F2374"/>
    </row>
    <row r="2375" spans="1:6" x14ac:dyDescent="0.3">
      <c r="A2375" t="s">
        <v>1442</v>
      </c>
      <c r="B2375" t="s">
        <v>1414</v>
      </c>
      <c r="C2375" t="s">
        <v>1280</v>
      </c>
      <c r="D2375">
        <v>100</v>
      </c>
      <c r="E2375">
        <v>255000.495</v>
      </c>
      <c r="F2375"/>
    </row>
    <row r="2376" spans="1:6" x14ac:dyDescent="0.3">
      <c r="A2376" t="s">
        <v>1442</v>
      </c>
      <c r="B2376" t="s">
        <v>1367</v>
      </c>
      <c r="C2376" t="s">
        <v>1280</v>
      </c>
      <c r="D2376">
        <v>100</v>
      </c>
      <c r="E2376">
        <v>256607.42440620513</v>
      </c>
      <c r="F2376"/>
    </row>
    <row r="2377" spans="1:6" x14ac:dyDescent="0.3">
      <c r="A2377" t="s">
        <v>1442</v>
      </c>
      <c r="B2377" t="s">
        <v>1416</v>
      </c>
      <c r="C2377" t="s">
        <v>1280</v>
      </c>
      <c r="D2377">
        <v>100</v>
      </c>
      <c r="E2377">
        <v>263365.80019881524</v>
      </c>
      <c r="F2377"/>
    </row>
    <row r="2378" spans="1:6" x14ac:dyDescent="0.3">
      <c r="A2378" t="s">
        <v>1442</v>
      </c>
      <c r="B2378" t="s">
        <v>1418</v>
      </c>
      <c r="C2378" t="s">
        <v>1280</v>
      </c>
      <c r="D2378">
        <v>100</v>
      </c>
      <c r="E2378">
        <v>258321.81889579914</v>
      </c>
      <c r="F2378"/>
    </row>
    <row r="2379" spans="1:6" x14ac:dyDescent="0.3">
      <c r="A2379" t="s">
        <v>1442</v>
      </c>
      <c r="B2379" t="s">
        <v>1420</v>
      </c>
      <c r="C2379" t="s">
        <v>1280</v>
      </c>
      <c r="D2379">
        <v>100</v>
      </c>
      <c r="E2379">
        <v>271204.93924642581</v>
      </c>
      <c r="F2379"/>
    </row>
    <row r="2380" spans="1:6" x14ac:dyDescent="0.3">
      <c r="A2380" t="s">
        <v>1442</v>
      </c>
      <c r="B2380" t="s">
        <v>1352</v>
      </c>
      <c r="C2380" t="s">
        <v>1280</v>
      </c>
      <c r="D2380">
        <v>100</v>
      </c>
      <c r="E2380">
        <v>280883.21213796095</v>
      </c>
      <c r="F2380"/>
    </row>
    <row r="2381" spans="1:6" x14ac:dyDescent="0.3">
      <c r="A2381" t="s">
        <v>1442</v>
      </c>
      <c r="B2381" t="s">
        <v>1369</v>
      </c>
      <c r="C2381" t="s">
        <v>1280</v>
      </c>
      <c r="D2381">
        <v>100</v>
      </c>
      <c r="E2381">
        <v>287925.68939115573</v>
      </c>
      <c r="F2381"/>
    </row>
    <row r="2382" spans="1:6" x14ac:dyDescent="0.3">
      <c r="A2382" t="s">
        <v>1442</v>
      </c>
      <c r="B2382" t="s">
        <v>1422</v>
      </c>
      <c r="C2382" t="s">
        <v>1280</v>
      </c>
      <c r="D2382">
        <v>100</v>
      </c>
      <c r="E2382">
        <v>553860.62321973045</v>
      </c>
      <c r="F2382"/>
    </row>
    <row r="2383" spans="1:6" x14ac:dyDescent="0.3">
      <c r="A2383" t="s">
        <v>1442</v>
      </c>
      <c r="B2383" t="s">
        <v>1422</v>
      </c>
      <c r="C2383" t="s">
        <v>1280</v>
      </c>
      <c r="D2383">
        <v>100</v>
      </c>
      <c r="E2383">
        <v>553860.62321973045</v>
      </c>
      <c r="F2383"/>
    </row>
    <row r="2384" spans="1:6" x14ac:dyDescent="0.3">
      <c r="A2384" t="s">
        <v>1442</v>
      </c>
      <c r="B2384" t="s">
        <v>1424</v>
      </c>
      <c r="C2384" t="s">
        <v>1280</v>
      </c>
      <c r="D2384">
        <v>100</v>
      </c>
      <c r="E2384">
        <v>335117.41404139413</v>
      </c>
      <c r="F2384"/>
    </row>
    <row r="2385" spans="1:6" x14ac:dyDescent="0.3">
      <c r="A2385" t="s">
        <v>1442</v>
      </c>
      <c r="B2385" t="s">
        <v>1426</v>
      </c>
      <c r="C2385" t="s">
        <v>1280</v>
      </c>
      <c r="D2385">
        <v>100</v>
      </c>
      <c r="E2385">
        <v>280372.84513222415</v>
      </c>
      <c r="F2385"/>
    </row>
    <row r="2386" spans="1:6" x14ac:dyDescent="0.3">
      <c r="A2386" t="s">
        <v>1442</v>
      </c>
      <c r="B2386" t="s">
        <v>1386</v>
      </c>
      <c r="C2386" t="s">
        <v>1280</v>
      </c>
      <c r="D2386">
        <v>100</v>
      </c>
      <c r="E2386">
        <v>500001.29999999941</v>
      </c>
      <c r="F2386"/>
    </row>
    <row r="2387" spans="1:6" x14ac:dyDescent="0.3">
      <c r="A2387" t="s">
        <v>1442</v>
      </c>
      <c r="B2387" t="s">
        <v>1429</v>
      </c>
      <c r="C2387" t="s">
        <v>1280</v>
      </c>
      <c r="D2387">
        <v>100</v>
      </c>
      <c r="E2387">
        <v>500000.5</v>
      </c>
      <c r="F2387"/>
    </row>
    <row r="2388" spans="1:6" x14ac:dyDescent="0.3">
      <c r="A2388" t="s">
        <v>1442</v>
      </c>
      <c r="B2388" t="s">
        <v>1432</v>
      </c>
      <c r="C2388" t="s">
        <v>1280</v>
      </c>
      <c r="D2388">
        <v>100</v>
      </c>
      <c r="E2388">
        <v>260444.39081593789</v>
      </c>
      <c r="F2388"/>
    </row>
    <row r="2389" spans="1:6" x14ac:dyDescent="0.3">
      <c r="A2389" t="s">
        <v>1442</v>
      </c>
      <c r="B2389" t="s">
        <v>1371</v>
      </c>
      <c r="C2389" t="s">
        <v>1280</v>
      </c>
      <c r="D2389">
        <v>100</v>
      </c>
      <c r="E2389">
        <v>255000.51</v>
      </c>
      <c r="F2389"/>
    </row>
    <row r="2390" spans="1:6" x14ac:dyDescent="0.3">
      <c r="A2390" t="s">
        <v>1442</v>
      </c>
      <c r="B2390" t="s">
        <v>1433</v>
      </c>
      <c r="C2390" t="s">
        <v>1280</v>
      </c>
      <c r="D2390">
        <v>100</v>
      </c>
      <c r="E2390">
        <v>265316.07993852685</v>
      </c>
      <c r="F2390"/>
    </row>
    <row r="2391" spans="1:6" x14ac:dyDescent="0.3">
      <c r="A2391" t="s">
        <v>1442</v>
      </c>
      <c r="B2391" t="s">
        <v>1434</v>
      </c>
      <c r="C2391" t="s">
        <v>1280</v>
      </c>
      <c r="D2391">
        <v>100</v>
      </c>
      <c r="E2391">
        <v>268562.45671922993</v>
      </c>
      <c r="F2391"/>
    </row>
    <row r="2392" spans="1:6" x14ac:dyDescent="0.3">
      <c r="A2392" t="s">
        <v>1442</v>
      </c>
      <c r="B2392" t="s">
        <v>1372</v>
      </c>
      <c r="C2392" t="s">
        <v>1280</v>
      </c>
      <c r="D2392">
        <v>100</v>
      </c>
      <c r="E2392">
        <v>255149.79746336667</v>
      </c>
      <c r="F2392"/>
    </row>
    <row r="2393" spans="1:6" x14ac:dyDescent="0.3">
      <c r="A2393" t="s">
        <v>1442</v>
      </c>
      <c r="B2393" t="s">
        <v>1340</v>
      </c>
      <c r="C2393" t="s">
        <v>1280</v>
      </c>
      <c r="D2393">
        <v>100</v>
      </c>
      <c r="E2393">
        <v>284625.96797210781</v>
      </c>
      <c r="F2393"/>
    </row>
    <row r="2394" spans="1:6" x14ac:dyDescent="0.3">
      <c r="A2394" t="s">
        <v>1442</v>
      </c>
      <c r="B2394" t="s">
        <v>1375</v>
      </c>
      <c r="C2394" t="s">
        <v>1280</v>
      </c>
      <c r="D2394">
        <v>100</v>
      </c>
      <c r="E2394">
        <v>461657.27830790356</v>
      </c>
      <c r="F2394"/>
    </row>
    <row r="2395" spans="1:6" x14ac:dyDescent="0.3">
      <c r="A2395" t="s">
        <v>1442</v>
      </c>
      <c r="B2395" t="s">
        <v>1375</v>
      </c>
      <c r="C2395" t="s">
        <v>1280</v>
      </c>
      <c r="D2395">
        <v>100</v>
      </c>
      <c r="E2395">
        <v>461657.27830790356</v>
      </c>
      <c r="F2395"/>
    </row>
    <row r="2396" spans="1:6" x14ac:dyDescent="0.3">
      <c r="A2396" t="s">
        <v>1442</v>
      </c>
      <c r="B2396" t="s">
        <v>1343</v>
      </c>
      <c r="C2396" t="s">
        <v>1280</v>
      </c>
      <c r="D2396">
        <v>100</v>
      </c>
      <c r="E2396">
        <v>260000.52</v>
      </c>
      <c r="F2396"/>
    </row>
    <row r="2397" spans="1:6" x14ac:dyDescent="0.3">
      <c r="A2397" t="s">
        <v>1442</v>
      </c>
      <c r="B2397" t="s">
        <v>1436</v>
      </c>
      <c r="C2397" t="s">
        <v>1280</v>
      </c>
      <c r="D2397">
        <v>100</v>
      </c>
      <c r="E2397">
        <v>1000002.0020666717</v>
      </c>
      <c r="F2397"/>
    </row>
    <row r="2398" spans="1:6" x14ac:dyDescent="0.3">
      <c r="A2398" t="s">
        <v>1442</v>
      </c>
      <c r="B2398" t="s">
        <v>1436</v>
      </c>
      <c r="C2398" t="s">
        <v>1280</v>
      </c>
      <c r="D2398">
        <v>100</v>
      </c>
      <c r="E2398">
        <v>1000002.0020666717</v>
      </c>
      <c r="F2398"/>
    </row>
    <row r="2399" spans="1:6" x14ac:dyDescent="0.3">
      <c r="A2399" t="s">
        <v>1442</v>
      </c>
      <c r="B2399" t="s">
        <v>1376</v>
      </c>
      <c r="C2399" t="s">
        <v>1280</v>
      </c>
      <c r="D2399">
        <v>100</v>
      </c>
      <c r="E2399">
        <v>250000.5</v>
      </c>
      <c r="F2399"/>
    </row>
    <row r="2400" spans="1:6" x14ac:dyDescent="0.3">
      <c r="A2400" t="s">
        <v>1442</v>
      </c>
      <c r="B2400" t="s">
        <v>1355</v>
      </c>
      <c r="C2400" t="s">
        <v>1280</v>
      </c>
      <c r="D2400">
        <v>100</v>
      </c>
      <c r="E2400">
        <v>310959.35222835914</v>
      </c>
      <c r="F2400"/>
    </row>
    <row r="2401" spans="1:6" x14ac:dyDescent="0.3">
      <c r="A2401" t="s">
        <v>1442</v>
      </c>
      <c r="B2401" t="s">
        <v>1437</v>
      </c>
      <c r="C2401" t="s">
        <v>1280</v>
      </c>
      <c r="D2401">
        <v>100</v>
      </c>
      <c r="E2401">
        <v>500001</v>
      </c>
      <c r="F2401"/>
    </row>
    <row r="2402" spans="1:6" x14ac:dyDescent="0.3">
      <c r="A2402" t="s">
        <v>1442</v>
      </c>
      <c r="B2402" t="s">
        <v>1440</v>
      </c>
      <c r="C2402" t="s">
        <v>1280</v>
      </c>
      <c r="D2402">
        <v>100</v>
      </c>
      <c r="E2402">
        <v>500000.5</v>
      </c>
      <c r="F2402"/>
    </row>
    <row r="2403" spans="1:6" x14ac:dyDescent="0.3">
      <c r="A2403" t="s">
        <v>1442</v>
      </c>
      <c r="B2403" t="s">
        <v>1442</v>
      </c>
      <c r="C2403" t="s">
        <v>1280</v>
      </c>
      <c r="D2403">
        <v>100</v>
      </c>
      <c r="E2403">
        <v>500001</v>
      </c>
      <c r="F2403"/>
    </row>
    <row r="2404" spans="1:6" x14ac:dyDescent="0.3">
      <c r="A2404" t="s">
        <v>1442</v>
      </c>
      <c r="B2404" t="s">
        <v>1395</v>
      </c>
      <c r="C2404" t="s">
        <v>1280</v>
      </c>
      <c r="D2404">
        <v>100</v>
      </c>
      <c r="E2404">
        <v>750000</v>
      </c>
      <c r="F2404"/>
    </row>
    <row r="2405" spans="1:6" x14ac:dyDescent="0.3">
      <c r="A2405" t="s">
        <v>1442</v>
      </c>
      <c r="B2405" t="s">
        <v>1395</v>
      </c>
      <c r="C2405" t="s">
        <v>1280</v>
      </c>
      <c r="D2405">
        <v>100</v>
      </c>
      <c r="E2405">
        <v>750000</v>
      </c>
      <c r="F2405"/>
    </row>
    <row r="2406" spans="1:6" x14ac:dyDescent="0.3">
      <c r="A2406" t="s">
        <v>1442</v>
      </c>
      <c r="B2406" t="s">
        <v>1389</v>
      </c>
      <c r="C2406" t="s">
        <v>1280</v>
      </c>
      <c r="D2406">
        <v>100</v>
      </c>
      <c r="E2406">
        <v>250000.5</v>
      </c>
      <c r="F2406"/>
    </row>
    <row r="2407" spans="1:6" x14ac:dyDescent="0.3">
      <c r="A2407" t="s">
        <v>1442</v>
      </c>
      <c r="B2407" t="s">
        <v>1377</v>
      </c>
      <c r="C2407" t="s">
        <v>1280</v>
      </c>
      <c r="D2407">
        <v>100</v>
      </c>
      <c r="E2407">
        <v>251561.24092165352</v>
      </c>
      <c r="F2407"/>
    </row>
    <row r="2408" spans="1:6" x14ac:dyDescent="0.3">
      <c r="A2408" t="s">
        <v>1442</v>
      </c>
      <c r="B2408" t="s">
        <v>1357</v>
      </c>
      <c r="C2408" t="s">
        <v>1280</v>
      </c>
      <c r="D2408">
        <v>100</v>
      </c>
      <c r="E2408">
        <v>500002.5</v>
      </c>
      <c r="F2408"/>
    </row>
    <row r="2409" spans="1:6" x14ac:dyDescent="0.3">
      <c r="A2409" t="s">
        <v>1442</v>
      </c>
      <c r="B2409" t="s">
        <v>1392</v>
      </c>
      <c r="C2409" t="s">
        <v>1280</v>
      </c>
      <c r="D2409">
        <v>100</v>
      </c>
      <c r="E2409">
        <v>536967.98855795374</v>
      </c>
      <c r="F2409"/>
    </row>
    <row r="2410" spans="1:6" x14ac:dyDescent="0.3">
      <c r="A2410" t="s">
        <v>1442</v>
      </c>
      <c r="B2410" t="s">
        <v>1392</v>
      </c>
      <c r="C2410" t="s">
        <v>1280</v>
      </c>
      <c r="D2410">
        <v>100</v>
      </c>
      <c r="E2410">
        <v>536967.98855795374</v>
      </c>
      <c r="F2410"/>
    </row>
    <row r="2411" spans="1:6" x14ac:dyDescent="0.3">
      <c r="A2411" t="s">
        <v>1442</v>
      </c>
      <c r="B2411" t="s">
        <v>1444</v>
      </c>
      <c r="C2411" t="s">
        <v>1280</v>
      </c>
      <c r="D2411">
        <v>100</v>
      </c>
      <c r="E2411">
        <v>256457.45682406137</v>
      </c>
      <c r="F2411"/>
    </row>
    <row r="2412" spans="1:6" x14ac:dyDescent="0.3">
      <c r="A2412" t="s">
        <v>1442</v>
      </c>
      <c r="B2412" t="s">
        <v>1345</v>
      </c>
      <c r="C2412" t="s">
        <v>1280</v>
      </c>
      <c r="D2412">
        <v>100</v>
      </c>
      <c r="E2412">
        <v>269536.92406592128</v>
      </c>
      <c r="F2412"/>
    </row>
    <row r="2413" spans="1:6" x14ac:dyDescent="0.3">
      <c r="A2413" t="s">
        <v>1442</v>
      </c>
      <c r="B2413" t="s">
        <v>1382</v>
      </c>
      <c r="C2413" t="s">
        <v>1280</v>
      </c>
      <c r="D2413">
        <v>100</v>
      </c>
      <c r="E2413">
        <v>417254.0667929402</v>
      </c>
      <c r="F2413"/>
    </row>
    <row r="2414" spans="1:6" x14ac:dyDescent="0.3">
      <c r="A2414" t="s">
        <v>1442</v>
      </c>
      <c r="B2414" t="s">
        <v>1384</v>
      </c>
      <c r="C2414" t="s">
        <v>1280</v>
      </c>
      <c r="D2414">
        <v>100</v>
      </c>
      <c r="E2414">
        <v>422256.11593709042</v>
      </c>
      <c r="F2414"/>
    </row>
    <row r="2415" spans="1:6" x14ac:dyDescent="0.3">
      <c r="A2415" t="s">
        <v>1442</v>
      </c>
      <c r="B2415" t="s">
        <v>1360</v>
      </c>
      <c r="C2415" t="s">
        <v>1280</v>
      </c>
      <c r="D2415">
        <v>100</v>
      </c>
      <c r="E2415">
        <v>282021.2192479326</v>
      </c>
      <c r="F2415"/>
    </row>
    <row r="2416" spans="1:6" x14ac:dyDescent="0.3">
      <c r="A2416" t="s">
        <v>1442</v>
      </c>
      <c r="B2416" t="s">
        <v>1446</v>
      </c>
      <c r="C2416" t="s">
        <v>1280</v>
      </c>
      <c r="D2416">
        <v>100</v>
      </c>
      <c r="E2416">
        <v>294414.74464003084</v>
      </c>
      <c r="F2416"/>
    </row>
    <row r="2417" spans="1:6" x14ac:dyDescent="0.3">
      <c r="A2417" t="s">
        <v>1442</v>
      </c>
      <c r="B2417" t="s">
        <v>1448</v>
      </c>
      <c r="C2417" t="s">
        <v>1280</v>
      </c>
      <c r="D2417">
        <v>100</v>
      </c>
      <c r="E2417">
        <v>255000.495</v>
      </c>
      <c r="F2417"/>
    </row>
    <row r="2418" spans="1:6" x14ac:dyDescent="0.3">
      <c r="A2418" t="s">
        <v>1442</v>
      </c>
      <c r="B2418" t="s">
        <v>1363</v>
      </c>
      <c r="C2418" t="s">
        <v>1280</v>
      </c>
      <c r="D2418">
        <v>100</v>
      </c>
      <c r="E2418">
        <v>500000.25</v>
      </c>
      <c r="F2418"/>
    </row>
    <row r="2419" spans="1:6" x14ac:dyDescent="0.3">
      <c r="A2419" t="s">
        <v>1442</v>
      </c>
      <c r="B2419" t="s">
        <v>1450</v>
      </c>
      <c r="C2419" t="s">
        <v>1280</v>
      </c>
      <c r="D2419">
        <v>100</v>
      </c>
      <c r="E2419">
        <v>750000.75</v>
      </c>
      <c r="F2419"/>
    </row>
    <row r="2420" spans="1:6" x14ac:dyDescent="0.3">
      <c r="A2420" t="s">
        <v>1442</v>
      </c>
      <c r="B2420" t="s">
        <v>1453</v>
      </c>
      <c r="C2420" t="s">
        <v>1280</v>
      </c>
      <c r="D2420">
        <v>100</v>
      </c>
      <c r="E2420">
        <v>750000.89999999967</v>
      </c>
      <c r="F2420"/>
    </row>
    <row r="2421" spans="1:6" x14ac:dyDescent="0.3">
      <c r="A2421" t="s">
        <v>1395</v>
      </c>
      <c r="C2421" t="s">
        <v>1280</v>
      </c>
      <c r="D2421">
        <v>100</v>
      </c>
      <c r="E2421">
        <v>499999.50000000006</v>
      </c>
      <c r="F2421"/>
    </row>
    <row r="2422" spans="1:6" x14ac:dyDescent="0.3">
      <c r="A2422" t="s">
        <v>1395</v>
      </c>
      <c r="B2422" t="s">
        <v>1398</v>
      </c>
      <c r="C2422" t="s">
        <v>1280</v>
      </c>
      <c r="D2422">
        <v>100</v>
      </c>
      <c r="E2422">
        <v>749999.50794000062</v>
      </c>
      <c r="F2422"/>
    </row>
    <row r="2423" spans="1:6" x14ac:dyDescent="0.3">
      <c r="A2423" t="s">
        <v>1395</v>
      </c>
      <c r="B2423" t="s">
        <v>1400</v>
      </c>
      <c r="C2423" t="s">
        <v>1280</v>
      </c>
      <c r="D2423">
        <v>100</v>
      </c>
      <c r="E2423">
        <v>853831.38565742131</v>
      </c>
      <c r="F2423"/>
    </row>
    <row r="2424" spans="1:6" x14ac:dyDescent="0.3">
      <c r="A2424" t="s">
        <v>1395</v>
      </c>
      <c r="B2424" t="s">
        <v>1331</v>
      </c>
      <c r="C2424" t="s">
        <v>1280</v>
      </c>
      <c r="D2424">
        <v>100</v>
      </c>
      <c r="E2424">
        <v>546603.25085241173</v>
      </c>
      <c r="F2424"/>
    </row>
    <row r="2425" spans="1:6" x14ac:dyDescent="0.3">
      <c r="A2425" t="s">
        <v>1395</v>
      </c>
      <c r="B2425" t="s">
        <v>1403</v>
      </c>
      <c r="C2425" t="s">
        <v>1280</v>
      </c>
      <c r="D2425">
        <v>100</v>
      </c>
      <c r="E2425">
        <v>679673.13207043498</v>
      </c>
      <c r="F2425"/>
    </row>
    <row r="2426" spans="1:6" x14ac:dyDescent="0.3">
      <c r="A2426" t="s">
        <v>1395</v>
      </c>
      <c r="B2426" t="s">
        <v>1335</v>
      </c>
      <c r="C2426" t="s">
        <v>1280</v>
      </c>
      <c r="D2426">
        <v>100</v>
      </c>
      <c r="E2426">
        <v>502499.49993750005</v>
      </c>
      <c r="F2426"/>
    </row>
    <row r="2427" spans="1:6" x14ac:dyDescent="0.3">
      <c r="A2427" t="s">
        <v>1395</v>
      </c>
      <c r="B2427" t="s">
        <v>1405</v>
      </c>
      <c r="C2427" t="s">
        <v>1280</v>
      </c>
      <c r="D2427">
        <v>100</v>
      </c>
      <c r="E2427">
        <v>500475.67602653796</v>
      </c>
      <c r="F2427"/>
    </row>
    <row r="2428" spans="1:6" x14ac:dyDescent="0.3">
      <c r="A2428" t="s">
        <v>1395</v>
      </c>
      <c r="B2428" t="s">
        <v>1348</v>
      </c>
      <c r="C2428" t="s">
        <v>1280</v>
      </c>
      <c r="D2428">
        <v>100</v>
      </c>
      <c r="E2428">
        <v>535733.6725402585</v>
      </c>
      <c r="F2428"/>
    </row>
    <row r="2429" spans="1:6" x14ac:dyDescent="0.3">
      <c r="A2429" t="s">
        <v>1395</v>
      </c>
      <c r="B2429" t="s">
        <v>1351</v>
      </c>
      <c r="C2429" t="s">
        <v>1280</v>
      </c>
      <c r="D2429">
        <v>100</v>
      </c>
      <c r="E2429">
        <v>544730.71577680367</v>
      </c>
      <c r="F2429"/>
    </row>
    <row r="2430" spans="1:6" x14ac:dyDescent="0.3">
      <c r="A2430" t="s">
        <v>1395</v>
      </c>
      <c r="B2430" t="s">
        <v>1337</v>
      </c>
      <c r="C2430" t="s">
        <v>1280</v>
      </c>
      <c r="D2430">
        <v>100</v>
      </c>
      <c r="E2430">
        <v>503075.6497886444</v>
      </c>
      <c r="F2430"/>
    </row>
    <row r="2431" spans="1:6" x14ac:dyDescent="0.3">
      <c r="A2431" t="s">
        <v>1395</v>
      </c>
      <c r="B2431" t="s">
        <v>1407</v>
      </c>
      <c r="C2431" t="s">
        <v>1280</v>
      </c>
      <c r="D2431">
        <v>100</v>
      </c>
      <c r="E2431">
        <v>502499.505</v>
      </c>
      <c r="F2431"/>
    </row>
    <row r="2432" spans="1:6" x14ac:dyDescent="0.3">
      <c r="A2432" t="s">
        <v>1395</v>
      </c>
      <c r="B2432" t="s">
        <v>1410</v>
      </c>
      <c r="C2432" t="s">
        <v>1280</v>
      </c>
      <c r="D2432">
        <v>100</v>
      </c>
      <c r="E2432">
        <v>509628.03086495795</v>
      </c>
      <c r="F2432"/>
    </row>
    <row r="2433" spans="1:6" x14ac:dyDescent="0.3">
      <c r="A2433" t="s">
        <v>1395</v>
      </c>
      <c r="B2433" t="s">
        <v>1412</v>
      </c>
      <c r="C2433" t="s">
        <v>1280</v>
      </c>
      <c r="D2433">
        <v>100</v>
      </c>
      <c r="E2433">
        <v>504599.64867363899</v>
      </c>
      <c r="F2433"/>
    </row>
    <row r="2434" spans="1:6" x14ac:dyDescent="0.3">
      <c r="A2434" t="s">
        <v>1395</v>
      </c>
      <c r="B2434" t="s">
        <v>1414</v>
      </c>
      <c r="C2434" t="s">
        <v>1280</v>
      </c>
      <c r="D2434">
        <v>100</v>
      </c>
      <c r="E2434">
        <v>499999.50000000006</v>
      </c>
      <c r="F2434"/>
    </row>
    <row r="2435" spans="1:6" x14ac:dyDescent="0.3">
      <c r="A2435" t="s">
        <v>1395</v>
      </c>
      <c r="B2435" t="s">
        <v>1367</v>
      </c>
      <c r="C2435" t="s">
        <v>1280</v>
      </c>
      <c r="D2435">
        <v>100</v>
      </c>
      <c r="E2435">
        <v>501353.72802323935</v>
      </c>
      <c r="F2435"/>
    </row>
    <row r="2436" spans="1:6" x14ac:dyDescent="0.3">
      <c r="A2436" t="s">
        <v>1395</v>
      </c>
      <c r="B2436" t="s">
        <v>1416</v>
      </c>
      <c r="C2436" t="s">
        <v>1280</v>
      </c>
      <c r="D2436">
        <v>100</v>
      </c>
      <c r="E2436">
        <v>504999.51</v>
      </c>
      <c r="F2436"/>
    </row>
    <row r="2437" spans="1:6" x14ac:dyDescent="0.3">
      <c r="A2437" t="s">
        <v>1395</v>
      </c>
      <c r="B2437" t="s">
        <v>1418</v>
      </c>
      <c r="C2437" t="s">
        <v>1280</v>
      </c>
      <c r="D2437">
        <v>100</v>
      </c>
      <c r="E2437">
        <v>503299.50396000006</v>
      </c>
      <c r="F2437"/>
    </row>
    <row r="2438" spans="1:6" x14ac:dyDescent="0.3">
      <c r="A2438" t="s">
        <v>1395</v>
      </c>
      <c r="B2438" t="s">
        <v>1420</v>
      </c>
      <c r="C2438" t="s">
        <v>1280</v>
      </c>
      <c r="D2438">
        <v>100</v>
      </c>
      <c r="E2438">
        <v>512146.46828856395</v>
      </c>
      <c r="F2438"/>
    </row>
    <row r="2439" spans="1:6" x14ac:dyDescent="0.3">
      <c r="A2439" t="s">
        <v>1395</v>
      </c>
      <c r="B2439" t="s">
        <v>1352</v>
      </c>
      <c r="C2439" t="s">
        <v>1280</v>
      </c>
      <c r="D2439">
        <v>100</v>
      </c>
      <c r="E2439">
        <v>515370.7845390655</v>
      </c>
      <c r="F2439"/>
    </row>
    <row r="2440" spans="1:6" x14ac:dyDescent="0.3">
      <c r="A2440" t="s">
        <v>1395</v>
      </c>
      <c r="B2440" t="s">
        <v>1369</v>
      </c>
      <c r="C2440" t="s">
        <v>1280</v>
      </c>
      <c r="D2440">
        <v>100</v>
      </c>
      <c r="E2440">
        <v>514943.24738136458</v>
      </c>
      <c r="F2440"/>
    </row>
    <row r="2441" spans="1:6" x14ac:dyDescent="0.3">
      <c r="A2441" t="s">
        <v>1395</v>
      </c>
      <c r="B2441" t="s">
        <v>1422</v>
      </c>
      <c r="C2441" t="s">
        <v>1280</v>
      </c>
      <c r="D2441">
        <v>100</v>
      </c>
      <c r="E2441">
        <v>759973.96448307647</v>
      </c>
      <c r="F2441"/>
    </row>
    <row r="2442" spans="1:6" x14ac:dyDescent="0.3">
      <c r="A2442" t="s">
        <v>1395</v>
      </c>
      <c r="B2442" t="s">
        <v>1422</v>
      </c>
      <c r="C2442" t="s">
        <v>1280</v>
      </c>
      <c r="D2442">
        <v>100</v>
      </c>
      <c r="E2442">
        <v>759973.96448307647</v>
      </c>
      <c r="F2442"/>
    </row>
    <row r="2443" spans="1:6" x14ac:dyDescent="0.3">
      <c r="A2443" t="s">
        <v>1395</v>
      </c>
      <c r="B2443" t="s">
        <v>1424</v>
      </c>
      <c r="C2443" t="s">
        <v>1280</v>
      </c>
      <c r="D2443">
        <v>100</v>
      </c>
      <c r="E2443">
        <v>535929.65177603136</v>
      </c>
      <c r="F2443"/>
    </row>
    <row r="2444" spans="1:6" x14ac:dyDescent="0.3">
      <c r="A2444" t="s">
        <v>1395</v>
      </c>
      <c r="B2444" t="s">
        <v>1426</v>
      </c>
      <c r="C2444" t="s">
        <v>1280</v>
      </c>
      <c r="D2444">
        <v>100</v>
      </c>
      <c r="E2444">
        <v>518701.49994176865</v>
      </c>
      <c r="F2444"/>
    </row>
    <row r="2445" spans="1:6" x14ac:dyDescent="0.3">
      <c r="A2445" t="s">
        <v>1395</v>
      </c>
      <c r="B2445" t="s">
        <v>1386</v>
      </c>
      <c r="C2445" t="s">
        <v>1280</v>
      </c>
      <c r="D2445">
        <v>100</v>
      </c>
      <c r="E2445">
        <v>750000.29999999865</v>
      </c>
      <c r="F2445"/>
    </row>
    <row r="2446" spans="1:6" x14ac:dyDescent="0.3">
      <c r="A2446" t="s">
        <v>1395</v>
      </c>
      <c r="B2446" t="s">
        <v>1429</v>
      </c>
      <c r="C2446" t="s">
        <v>1280</v>
      </c>
      <c r="D2446">
        <v>100</v>
      </c>
      <c r="E2446">
        <v>749999.5</v>
      </c>
      <c r="F2446"/>
    </row>
    <row r="2447" spans="1:6" x14ac:dyDescent="0.3">
      <c r="A2447" t="s">
        <v>1395</v>
      </c>
      <c r="B2447" t="s">
        <v>1432</v>
      </c>
      <c r="C2447" t="s">
        <v>1280</v>
      </c>
      <c r="D2447">
        <v>100</v>
      </c>
      <c r="E2447">
        <v>509211.13622638374</v>
      </c>
      <c r="F2447"/>
    </row>
    <row r="2448" spans="1:6" x14ac:dyDescent="0.3">
      <c r="A2448" t="s">
        <v>1395</v>
      </c>
      <c r="B2448" t="s">
        <v>1371</v>
      </c>
      <c r="C2448" t="s">
        <v>1280</v>
      </c>
      <c r="D2448">
        <v>100</v>
      </c>
      <c r="E2448">
        <v>504999.51</v>
      </c>
      <c r="F2448"/>
    </row>
    <row r="2449" spans="1:6" x14ac:dyDescent="0.3">
      <c r="A2449" t="s">
        <v>1395</v>
      </c>
      <c r="B2449" t="s">
        <v>1433</v>
      </c>
      <c r="C2449" t="s">
        <v>1280</v>
      </c>
      <c r="D2449">
        <v>100</v>
      </c>
      <c r="E2449">
        <v>505841.12241500837</v>
      </c>
      <c r="F2449"/>
    </row>
    <row r="2450" spans="1:6" x14ac:dyDescent="0.3">
      <c r="A2450" t="s">
        <v>1395</v>
      </c>
      <c r="B2450" t="s">
        <v>1434</v>
      </c>
      <c r="C2450" t="s">
        <v>1280</v>
      </c>
      <c r="D2450">
        <v>100</v>
      </c>
      <c r="E2450">
        <v>503477.45094284223</v>
      </c>
      <c r="F2450"/>
    </row>
    <row r="2451" spans="1:6" x14ac:dyDescent="0.3">
      <c r="A2451" t="s">
        <v>1395</v>
      </c>
      <c r="B2451" t="s">
        <v>1372</v>
      </c>
      <c r="C2451" t="s">
        <v>1280</v>
      </c>
      <c r="D2451">
        <v>100</v>
      </c>
      <c r="E2451">
        <v>499999.50000000006</v>
      </c>
      <c r="F2451"/>
    </row>
    <row r="2452" spans="1:6" x14ac:dyDescent="0.3">
      <c r="A2452" t="s">
        <v>1395</v>
      </c>
      <c r="B2452" t="s">
        <v>1340</v>
      </c>
      <c r="C2452" t="s">
        <v>1280</v>
      </c>
      <c r="D2452">
        <v>100</v>
      </c>
      <c r="E2452">
        <v>513326.84932451532</v>
      </c>
      <c r="F2452"/>
    </row>
    <row r="2453" spans="1:6" x14ac:dyDescent="0.3">
      <c r="A2453" t="s">
        <v>1395</v>
      </c>
      <c r="B2453" t="s">
        <v>1375</v>
      </c>
      <c r="C2453" t="s">
        <v>1280</v>
      </c>
      <c r="D2453">
        <v>100</v>
      </c>
      <c r="E2453">
        <v>509999.87</v>
      </c>
      <c r="F2453"/>
    </row>
    <row r="2454" spans="1:6" x14ac:dyDescent="0.3">
      <c r="A2454" t="s">
        <v>1395</v>
      </c>
      <c r="B2454" t="s">
        <v>1375</v>
      </c>
      <c r="C2454" t="s">
        <v>1280</v>
      </c>
      <c r="D2454">
        <v>100</v>
      </c>
      <c r="E2454">
        <v>509999.87</v>
      </c>
      <c r="F2454"/>
    </row>
    <row r="2455" spans="1:6" x14ac:dyDescent="0.3">
      <c r="A2455" t="s">
        <v>1395</v>
      </c>
      <c r="B2455" t="s">
        <v>1343</v>
      </c>
      <c r="C2455" t="s">
        <v>1280</v>
      </c>
      <c r="D2455">
        <v>100</v>
      </c>
      <c r="E2455">
        <v>504999.51</v>
      </c>
      <c r="F2455"/>
    </row>
    <row r="2456" spans="1:6" x14ac:dyDescent="0.3">
      <c r="A2456" t="s">
        <v>1395</v>
      </c>
      <c r="B2456" t="s">
        <v>1436</v>
      </c>
      <c r="C2456" t="s">
        <v>1280</v>
      </c>
      <c r="D2456">
        <v>100</v>
      </c>
      <c r="E2456">
        <v>1180472.5350748596</v>
      </c>
      <c r="F2456"/>
    </row>
    <row r="2457" spans="1:6" x14ac:dyDescent="0.3">
      <c r="A2457" t="s">
        <v>1395</v>
      </c>
      <c r="B2457" t="s">
        <v>1436</v>
      </c>
      <c r="C2457" t="s">
        <v>1280</v>
      </c>
      <c r="D2457">
        <v>100</v>
      </c>
      <c r="E2457">
        <v>1180472.5350748596</v>
      </c>
      <c r="F2457"/>
    </row>
    <row r="2458" spans="1:6" x14ac:dyDescent="0.3">
      <c r="A2458" t="s">
        <v>1395</v>
      </c>
      <c r="B2458" t="s">
        <v>1376</v>
      </c>
      <c r="C2458" t="s">
        <v>1280</v>
      </c>
      <c r="D2458">
        <v>100</v>
      </c>
      <c r="E2458">
        <v>499999.50000000006</v>
      </c>
      <c r="F2458"/>
    </row>
    <row r="2459" spans="1:6" x14ac:dyDescent="0.3">
      <c r="A2459" t="s">
        <v>1395</v>
      </c>
      <c r="B2459" t="s">
        <v>1355</v>
      </c>
      <c r="C2459" t="s">
        <v>1280</v>
      </c>
      <c r="D2459">
        <v>100</v>
      </c>
      <c r="E2459">
        <v>555159.53529271286</v>
      </c>
      <c r="F2459"/>
    </row>
    <row r="2460" spans="1:6" x14ac:dyDescent="0.3">
      <c r="A2460" t="s">
        <v>1395</v>
      </c>
      <c r="B2460" t="s">
        <v>1437</v>
      </c>
      <c r="C2460" t="s">
        <v>1280</v>
      </c>
      <c r="D2460">
        <v>100</v>
      </c>
      <c r="E2460">
        <v>750000</v>
      </c>
      <c r="F2460"/>
    </row>
    <row r="2461" spans="1:6" x14ac:dyDescent="0.3">
      <c r="A2461" t="s">
        <v>1395</v>
      </c>
      <c r="B2461" t="s">
        <v>1440</v>
      </c>
      <c r="C2461" t="s">
        <v>1280</v>
      </c>
      <c r="D2461">
        <v>100</v>
      </c>
      <c r="E2461">
        <v>749999.5</v>
      </c>
      <c r="F2461"/>
    </row>
    <row r="2462" spans="1:6" x14ac:dyDescent="0.3">
      <c r="A2462" t="s">
        <v>1395</v>
      </c>
      <c r="B2462" t="s">
        <v>1442</v>
      </c>
      <c r="C2462" t="s">
        <v>1280</v>
      </c>
      <c r="D2462">
        <v>100</v>
      </c>
      <c r="E2462">
        <v>750000</v>
      </c>
      <c r="F2462"/>
    </row>
    <row r="2463" spans="1:6" x14ac:dyDescent="0.3">
      <c r="A2463" t="s">
        <v>1395</v>
      </c>
      <c r="B2463" t="s">
        <v>1395</v>
      </c>
      <c r="C2463" t="s">
        <v>1280</v>
      </c>
      <c r="D2463">
        <v>100</v>
      </c>
      <c r="E2463">
        <v>999999.00000000012</v>
      </c>
      <c r="F2463"/>
    </row>
    <row r="2464" spans="1:6" x14ac:dyDescent="0.3">
      <c r="A2464" t="s">
        <v>1395</v>
      </c>
      <c r="B2464" t="s">
        <v>1395</v>
      </c>
      <c r="C2464" t="s">
        <v>1280</v>
      </c>
      <c r="D2464">
        <v>100</v>
      </c>
      <c r="E2464">
        <v>999999.00000000012</v>
      </c>
      <c r="F2464"/>
    </row>
    <row r="2465" spans="1:6" x14ac:dyDescent="0.3">
      <c r="A2465" t="s">
        <v>1395</v>
      </c>
      <c r="B2465" t="s">
        <v>1389</v>
      </c>
      <c r="C2465" t="s">
        <v>1280</v>
      </c>
      <c r="D2465">
        <v>100</v>
      </c>
      <c r="E2465">
        <v>499999.50000000006</v>
      </c>
      <c r="F2465"/>
    </row>
    <row r="2466" spans="1:6" x14ac:dyDescent="0.3">
      <c r="A2466" t="s">
        <v>1395</v>
      </c>
      <c r="B2466" t="s">
        <v>1377</v>
      </c>
      <c r="C2466" t="s">
        <v>1280</v>
      </c>
      <c r="D2466">
        <v>100</v>
      </c>
      <c r="E2466">
        <v>501560.24092165357</v>
      </c>
      <c r="F2466"/>
    </row>
    <row r="2467" spans="1:6" x14ac:dyDescent="0.3">
      <c r="A2467" t="s">
        <v>1395</v>
      </c>
      <c r="B2467" t="s">
        <v>1357</v>
      </c>
      <c r="C2467" t="s">
        <v>1280</v>
      </c>
      <c r="D2467">
        <v>100</v>
      </c>
      <c r="E2467">
        <v>732277.42966896726</v>
      </c>
      <c r="F2467"/>
    </row>
    <row r="2468" spans="1:6" x14ac:dyDescent="0.3">
      <c r="A2468" t="s">
        <v>1395</v>
      </c>
      <c r="B2468" t="s">
        <v>1392</v>
      </c>
      <c r="C2468" t="s">
        <v>1280</v>
      </c>
      <c r="D2468">
        <v>100</v>
      </c>
      <c r="E2468">
        <v>559978.50888630841</v>
      </c>
      <c r="F2468"/>
    </row>
    <row r="2469" spans="1:6" x14ac:dyDescent="0.3">
      <c r="A2469" t="s">
        <v>1395</v>
      </c>
      <c r="B2469" t="s">
        <v>1392</v>
      </c>
      <c r="C2469" t="s">
        <v>1280</v>
      </c>
      <c r="D2469">
        <v>100</v>
      </c>
      <c r="E2469">
        <v>559978.50888630841</v>
      </c>
      <c r="F2469"/>
    </row>
    <row r="2470" spans="1:6" x14ac:dyDescent="0.3">
      <c r="A2470" t="s">
        <v>1395</v>
      </c>
      <c r="B2470" t="s">
        <v>1444</v>
      </c>
      <c r="C2470" t="s">
        <v>1280</v>
      </c>
      <c r="D2470">
        <v>100</v>
      </c>
      <c r="E2470">
        <v>499999.50000000006</v>
      </c>
      <c r="F2470"/>
    </row>
    <row r="2471" spans="1:6" x14ac:dyDescent="0.3">
      <c r="A2471" t="s">
        <v>1395</v>
      </c>
      <c r="B2471" t="s">
        <v>1345</v>
      </c>
      <c r="C2471" t="s">
        <v>1280</v>
      </c>
      <c r="D2471">
        <v>100</v>
      </c>
      <c r="E2471">
        <v>513445.41041726945</v>
      </c>
      <c r="F2471"/>
    </row>
    <row r="2472" spans="1:6" x14ac:dyDescent="0.3">
      <c r="A2472" t="s">
        <v>1395</v>
      </c>
      <c r="B2472" t="s">
        <v>1382</v>
      </c>
      <c r="C2472" t="s">
        <v>1280</v>
      </c>
      <c r="D2472">
        <v>100</v>
      </c>
      <c r="E2472">
        <v>629363.85507753829</v>
      </c>
      <c r="F2472"/>
    </row>
    <row r="2473" spans="1:6" x14ac:dyDescent="0.3">
      <c r="A2473" t="s">
        <v>1395</v>
      </c>
      <c r="B2473" t="s">
        <v>1384</v>
      </c>
      <c r="C2473" t="s">
        <v>1280</v>
      </c>
      <c r="D2473">
        <v>100</v>
      </c>
      <c r="E2473">
        <v>576211.95510103018</v>
      </c>
      <c r="F2473"/>
    </row>
    <row r="2474" spans="1:6" x14ac:dyDescent="0.3">
      <c r="A2474" t="s">
        <v>1395</v>
      </c>
      <c r="B2474" t="s">
        <v>1360</v>
      </c>
      <c r="C2474" t="s">
        <v>1280</v>
      </c>
      <c r="D2474">
        <v>100</v>
      </c>
      <c r="E2474">
        <v>513995.03398815868</v>
      </c>
      <c r="F2474"/>
    </row>
    <row r="2475" spans="1:6" x14ac:dyDescent="0.3">
      <c r="A2475" t="s">
        <v>1395</v>
      </c>
      <c r="B2475" t="s">
        <v>1446</v>
      </c>
      <c r="C2475" t="s">
        <v>1280</v>
      </c>
      <c r="D2475">
        <v>100</v>
      </c>
      <c r="E2475">
        <v>520814.26143566199</v>
      </c>
      <c r="F2475"/>
    </row>
    <row r="2476" spans="1:6" x14ac:dyDescent="0.3">
      <c r="A2476" t="s">
        <v>1395</v>
      </c>
      <c r="B2476" t="s">
        <v>1448</v>
      </c>
      <c r="C2476" t="s">
        <v>1280</v>
      </c>
      <c r="D2476">
        <v>100</v>
      </c>
      <c r="E2476">
        <v>502499.49750000006</v>
      </c>
      <c r="F2476"/>
    </row>
    <row r="2477" spans="1:6" x14ac:dyDescent="0.3">
      <c r="A2477" t="s">
        <v>1395</v>
      </c>
      <c r="B2477" t="s">
        <v>1363</v>
      </c>
      <c r="C2477" t="s">
        <v>1280</v>
      </c>
      <c r="D2477">
        <v>100</v>
      </c>
      <c r="E2477">
        <v>749999.25</v>
      </c>
      <c r="F2477"/>
    </row>
    <row r="2478" spans="1:6" x14ac:dyDescent="0.3">
      <c r="A2478" t="s">
        <v>1395</v>
      </c>
      <c r="B2478" t="s">
        <v>1450</v>
      </c>
      <c r="C2478" t="s">
        <v>1280</v>
      </c>
      <c r="D2478">
        <v>100</v>
      </c>
      <c r="E2478">
        <v>999999.75000000012</v>
      </c>
      <c r="F2478"/>
    </row>
    <row r="2479" spans="1:6" x14ac:dyDescent="0.3">
      <c r="A2479" t="s">
        <v>1395</v>
      </c>
      <c r="B2479" t="s">
        <v>1453</v>
      </c>
      <c r="C2479" t="s">
        <v>1280</v>
      </c>
      <c r="D2479">
        <v>100</v>
      </c>
      <c r="E2479">
        <v>924431.80008125363</v>
      </c>
      <c r="F2479"/>
    </row>
    <row r="2480" spans="1:6" x14ac:dyDescent="0.3">
      <c r="A2480" t="s">
        <v>1395</v>
      </c>
      <c r="C2480" t="s">
        <v>1280</v>
      </c>
      <c r="D2480">
        <v>100</v>
      </c>
      <c r="E2480">
        <v>499999.50000000006</v>
      </c>
      <c r="F2480"/>
    </row>
    <row r="2481" spans="1:6" x14ac:dyDescent="0.3">
      <c r="A2481" t="s">
        <v>1395</v>
      </c>
      <c r="B2481" t="s">
        <v>1398</v>
      </c>
      <c r="C2481" t="s">
        <v>1280</v>
      </c>
      <c r="D2481">
        <v>100</v>
      </c>
      <c r="E2481">
        <v>749999.50794000062</v>
      </c>
      <c r="F2481"/>
    </row>
    <row r="2482" spans="1:6" x14ac:dyDescent="0.3">
      <c r="A2482" t="s">
        <v>1395</v>
      </c>
      <c r="B2482" t="s">
        <v>1400</v>
      </c>
      <c r="C2482" t="s">
        <v>1280</v>
      </c>
      <c r="D2482">
        <v>100</v>
      </c>
      <c r="E2482">
        <v>853831.38565742131</v>
      </c>
      <c r="F2482"/>
    </row>
    <row r="2483" spans="1:6" x14ac:dyDescent="0.3">
      <c r="A2483" t="s">
        <v>1395</v>
      </c>
      <c r="B2483" t="s">
        <v>1331</v>
      </c>
      <c r="C2483" t="s">
        <v>1280</v>
      </c>
      <c r="D2483">
        <v>100</v>
      </c>
      <c r="E2483">
        <v>546603.25085241173</v>
      </c>
      <c r="F2483"/>
    </row>
    <row r="2484" spans="1:6" x14ac:dyDescent="0.3">
      <c r="A2484" t="s">
        <v>1395</v>
      </c>
      <c r="B2484" t="s">
        <v>1403</v>
      </c>
      <c r="C2484" t="s">
        <v>1280</v>
      </c>
      <c r="D2484">
        <v>100</v>
      </c>
      <c r="E2484">
        <v>679673.13207043498</v>
      </c>
      <c r="F2484"/>
    </row>
    <row r="2485" spans="1:6" x14ac:dyDescent="0.3">
      <c r="A2485" t="s">
        <v>1395</v>
      </c>
      <c r="B2485" t="s">
        <v>1335</v>
      </c>
      <c r="C2485" t="s">
        <v>1280</v>
      </c>
      <c r="D2485">
        <v>100</v>
      </c>
      <c r="E2485">
        <v>502499.49993750005</v>
      </c>
      <c r="F2485"/>
    </row>
    <row r="2486" spans="1:6" x14ac:dyDescent="0.3">
      <c r="A2486" t="s">
        <v>1395</v>
      </c>
      <c r="B2486" t="s">
        <v>1405</v>
      </c>
      <c r="C2486" t="s">
        <v>1280</v>
      </c>
      <c r="D2486">
        <v>100</v>
      </c>
      <c r="E2486">
        <v>500475.67602653796</v>
      </c>
      <c r="F2486"/>
    </row>
    <row r="2487" spans="1:6" x14ac:dyDescent="0.3">
      <c r="A2487" t="s">
        <v>1395</v>
      </c>
      <c r="B2487" t="s">
        <v>1348</v>
      </c>
      <c r="C2487" t="s">
        <v>1280</v>
      </c>
      <c r="D2487">
        <v>100</v>
      </c>
      <c r="E2487">
        <v>535733.6725402585</v>
      </c>
      <c r="F2487"/>
    </row>
    <row r="2488" spans="1:6" x14ac:dyDescent="0.3">
      <c r="A2488" t="s">
        <v>1395</v>
      </c>
      <c r="B2488" t="s">
        <v>1351</v>
      </c>
      <c r="C2488" t="s">
        <v>1280</v>
      </c>
      <c r="D2488">
        <v>100</v>
      </c>
      <c r="E2488">
        <v>544730.71577680367</v>
      </c>
      <c r="F2488"/>
    </row>
    <row r="2489" spans="1:6" x14ac:dyDescent="0.3">
      <c r="A2489" t="s">
        <v>1395</v>
      </c>
      <c r="B2489" t="s">
        <v>1337</v>
      </c>
      <c r="C2489" t="s">
        <v>1280</v>
      </c>
      <c r="D2489">
        <v>100</v>
      </c>
      <c r="E2489">
        <v>503075.6497886444</v>
      </c>
      <c r="F2489"/>
    </row>
    <row r="2490" spans="1:6" x14ac:dyDescent="0.3">
      <c r="A2490" t="s">
        <v>1395</v>
      </c>
      <c r="B2490" t="s">
        <v>1407</v>
      </c>
      <c r="C2490" t="s">
        <v>1280</v>
      </c>
      <c r="D2490">
        <v>100</v>
      </c>
      <c r="E2490">
        <v>502499.505</v>
      </c>
      <c r="F2490"/>
    </row>
    <row r="2491" spans="1:6" x14ac:dyDescent="0.3">
      <c r="A2491" t="s">
        <v>1395</v>
      </c>
      <c r="B2491" t="s">
        <v>1410</v>
      </c>
      <c r="C2491" t="s">
        <v>1280</v>
      </c>
      <c r="D2491">
        <v>100</v>
      </c>
      <c r="E2491">
        <v>509628.03086495795</v>
      </c>
      <c r="F2491"/>
    </row>
    <row r="2492" spans="1:6" x14ac:dyDescent="0.3">
      <c r="A2492" t="s">
        <v>1395</v>
      </c>
      <c r="B2492" t="s">
        <v>1412</v>
      </c>
      <c r="C2492" t="s">
        <v>1280</v>
      </c>
      <c r="D2492">
        <v>100</v>
      </c>
      <c r="E2492">
        <v>504599.64867363899</v>
      </c>
      <c r="F2492"/>
    </row>
    <row r="2493" spans="1:6" x14ac:dyDescent="0.3">
      <c r="A2493" t="s">
        <v>1395</v>
      </c>
      <c r="B2493" t="s">
        <v>1414</v>
      </c>
      <c r="C2493" t="s">
        <v>1280</v>
      </c>
      <c r="D2493">
        <v>100</v>
      </c>
      <c r="E2493">
        <v>499999.50000000006</v>
      </c>
      <c r="F2493"/>
    </row>
    <row r="2494" spans="1:6" x14ac:dyDescent="0.3">
      <c r="A2494" t="s">
        <v>1395</v>
      </c>
      <c r="B2494" t="s">
        <v>1367</v>
      </c>
      <c r="C2494" t="s">
        <v>1280</v>
      </c>
      <c r="D2494">
        <v>100</v>
      </c>
      <c r="E2494">
        <v>501353.72802323935</v>
      </c>
      <c r="F2494"/>
    </row>
    <row r="2495" spans="1:6" x14ac:dyDescent="0.3">
      <c r="A2495" t="s">
        <v>1395</v>
      </c>
      <c r="B2495" t="s">
        <v>1416</v>
      </c>
      <c r="C2495" t="s">
        <v>1280</v>
      </c>
      <c r="D2495">
        <v>100</v>
      </c>
      <c r="E2495">
        <v>504999.51</v>
      </c>
      <c r="F2495"/>
    </row>
    <row r="2496" spans="1:6" x14ac:dyDescent="0.3">
      <c r="A2496" t="s">
        <v>1395</v>
      </c>
      <c r="B2496" t="s">
        <v>1418</v>
      </c>
      <c r="C2496" t="s">
        <v>1280</v>
      </c>
      <c r="D2496">
        <v>100</v>
      </c>
      <c r="E2496">
        <v>503299.50396000006</v>
      </c>
      <c r="F2496"/>
    </row>
    <row r="2497" spans="1:6" x14ac:dyDescent="0.3">
      <c r="A2497" t="s">
        <v>1395</v>
      </c>
      <c r="B2497" t="s">
        <v>1420</v>
      </c>
      <c r="C2497" t="s">
        <v>1280</v>
      </c>
      <c r="D2497">
        <v>100</v>
      </c>
      <c r="E2497">
        <v>512146.46828856395</v>
      </c>
      <c r="F2497"/>
    </row>
    <row r="2498" spans="1:6" x14ac:dyDescent="0.3">
      <c r="A2498" t="s">
        <v>1395</v>
      </c>
      <c r="B2498" t="s">
        <v>1352</v>
      </c>
      <c r="C2498" t="s">
        <v>1280</v>
      </c>
      <c r="D2498">
        <v>100</v>
      </c>
      <c r="E2498">
        <v>515370.7845390655</v>
      </c>
      <c r="F2498"/>
    </row>
    <row r="2499" spans="1:6" x14ac:dyDescent="0.3">
      <c r="A2499" t="s">
        <v>1395</v>
      </c>
      <c r="B2499" t="s">
        <v>1369</v>
      </c>
      <c r="C2499" t="s">
        <v>1280</v>
      </c>
      <c r="D2499">
        <v>100</v>
      </c>
      <c r="E2499">
        <v>514943.24738136458</v>
      </c>
      <c r="F2499"/>
    </row>
    <row r="2500" spans="1:6" x14ac:dyDescent="0.3">
      <c r="A2500" t="s">
        <v>1395</v>
      </c>
      <c r="B2500" t="s">
        <v>1422</v>
      </c>
      <c r="C2500" t="s">
        <v>1280</v>
      </c>
      <c r="D2500">
        <v>100</v>
      </c>
      <c r="E2500">
        <v>759973.96448307647</v>
      </c>
      <c r="F2500"/>
    </row>
    <row r="2501" spans="1:6" x14ac:dyDescent="0.3">
      <c r="A2501" t="s">
        <v>1395</v>
      </c>
      <c r="B2501" t="s">
        <v>1422</v>
      </c>
      <c r="C2501" t="s">
        <v>1280</v>
      </c>
      <c r="D2501">
        <v>100</v>
      </c>
      <c r="E2501">
        <v>759973.96448307647</v>
      </c>
      <c r="F2501"/>
    </row>
    <row r="2502" spans="1:6" x14ac:dyDescent="0.3">
      <c r="A2502" t="s">
        <v>1395</v>
      </c>
      <c r="B2502" t="s">
        <v>1424</v>
      </c>
      <c r="C2502" t="s">
        <v>1280</v>
      </c>
      <c r="D2502">
        <v>100</v>
      </c>
      <c r="E2502">
        <v>535929.65177603136</v>
      </c>
      <c r="F2502"/>
    </row>
    <row r="2503" spans="1:6" x14ac:dyDescent="0.3">
      <c r="A2503" t="s">
        <v>1395</v>
      </c>
      <c r="B2503" t="s">
        <v>1426</v>
      </c>
      <c r="C2503" t="s">
        <v>1280</v>
      </c>
      <c r="D2503">
        <v>100</v>
      </c>
      <c r="E2503">
        <v>518701.49994176865</v>
      </c>
      <c r="F2503"/>
    </row>
    <row r="2504" spans="1:6" x14ac:dyDescent="0.3">
      <c r="A2504" t="s">
        <v>1395</v>
      </c>
      <c r="B2504" t="s">
        <v>1386</v>
      </c>
      <c r="C2504" t="s">
        <v>1280</v>
      </c>
      <c r="D2504">
        <v>100</v>
      </c>
      <c r="E2504">
        <v>750000.29999999865</v>
      </c>
      <c r="F2504"/>
    </row>
    <row r="2505" spans="1:6" x14ac:dyDescent="0.3">
      <c r="A2505" t="s">
        <v>1395</v>
      </c>
      <c r="B2505" t="s">
        <v>1429</v>
      </c>
      <c r="C2505" t="s">
        <v>1280</v>
      </c>
      <c r="D2505">
        <v>100</v>
      </c>
      <c r="E2505">
        <v>749999.5</v>
      </c>
      <c r="F2505"/>
    </row>
    <row r="2506" spans="1:6" x14ac:dyDescent="0.3">
      <c r="A2506" t="s">
        <v>1395</v>
      </c>
      <c r="B2506" t="s">
        <v>1432</v>
      </c>
      <c r="C2506" t="s">
        <v>1280</v>
      </c>
      <c r="D2506">
        <v>100</v>
      </c>
      <c r="E2506">
        <v>509211.13622638374</v>
      </c>
      <c r="F2506"/>
    </row>
    <row r="2507" spans="1:6" x14ac:dyDescent="0.3">
      <c r="A2507" t="s">
        <v>1395</v>
      </c>
      <c r="B2507" t="s">
        <v>1371</v>
      </c>
      <c r="C2507" t="s">
        <v>1280</v>
      </c>
      <c r="D2507">
        <v>100</v>
      </c>
      <c r="E2507">
        <v>504999.51</v>
      </c>
      <c r="F2507"/>
    </row>
    <row r="2508" spans="1:6" x14ac:dyDescent="0.3">
      <c r="A2508" t="s">
        <v>1395</v>
      </c>
      <c r="B2508" t="s">
        <v>1433</v>
      </c>
      <c r="C2508" t="s">
        <v>1280</v>
      </c>
      <c r="D2508">
        <v>100</v>
      </c>
      <c r="E2508">
        <v>505841.12241500837</v>
      </c>
      <c r="F2508"/>
    </row>
    <row r="2509" spans="1:6" x14ac:dyDescent="0.3">
      <c r="A2509" t="s">
        <v>1395</v>
      </c>
      <c r="B2509" t="s">
        <v>1434</v>
      </c>
      <c r="C2509" t="s">
        <v>1280</v>
      </c>
      <c r="D2509">
        <v>100</v>
      </c>
      <c r="E2509">
        <v>503477.45094284223</v>
      </c>
      <c r="F2509"/>
    </row>
    <row r="2510" spans="1:6" x14ac:dyDescent="0.3">
      <c r="A2510" t="s">
        <v>1395</v>
      </c>
      <c r="B2510" t="s">
        <v>1372</v>
      </c>
      <c r="C2510" t="s">
        <v>1280</v>
      </c>
      <c r="D2510">
        <v>100</v>
      </c>
      <c r="E2510">
        <v>499999.50000000006</v>
      </c>
      <c r="F2510"/>
    </row>
    <row r="2511" spans="1:6" x14ac:dyDescent="0.3">
      <c r="A2511" t="s">
        <v>1395</v>
      </c>
      <c r="B2511" t="s">
        <v>1340</v>
      </c>
      <c r="C2511" t="s">
        <v>1280</v>
      </c>
      <c r="D2511">
        <v>100</v>
      </c>
      <c r="E2511">
        <v>513326.84932451532</v>
      </c>
      <c r="F2511"/>
    </row>
    <row r="2512" spans="1:6" x14ac:dyDescent="0.3">
      <c r="A2512" t="s">
        <v>1395</v>
      </c>
      <c r="B2512" t="s">
        <v>1375</v>
      </c>
      <c r="C2512" t="s">
        <v>1280</v>
      </c>
      <c r="D2512">
        <v>100</v>
      </c>
      <c r="E2512">
        <v>509999.87</v>
      </c>
      <c r="F2512"/>
    </row>
    <row r="2513" spans="1:6" x14ac:dyDescent="0.3">
      <c r="A2513" t="s">
        <v>1395</v>
      </c>
      <c r="B2513" t="s">
        <v>1375</v>
      </c>
      <c r="C2513" t="s">
        <v>1280</v>
      </c>
      <c r="D2513">
        <v>100</v>
      </c>
      <c r="E2513">
        <v>509999.87</v>
      </c>
      <c r="F2513"/>
    </row>
    <row r="2514" spans="1:6" x14ac:dyDescent="0.3">
      <c r="A2514" t="s">
        <v>1395</v>
      </c>
      <c r="B2514" t="s">
        <v>1343</v>
      </c>
      <c r="C2514" t="s">
        <v>1280</v>
      </c>
      <c r="D2514">
        <v>100</v>
      </c>
      <c r="E2514">
        <v>504999.51</v>
      </c>
      <c r="F2514"/>
    </row>
    <row r="2515" spans="1:6" x14ac:dyDescent="0.3">
      <c r="A2515" t="s">
        <v>1395</v>
      </c>
      <c r="B2515" t="s">
        <v>1436</v>
      </c>
      <c r="C2515" t="s">
        <v>1280</v>
      </c>
      <c r="D2515">
        <v>100</v>
      </c>
      <c r="E2515">
        <v>1180472.5350748596</v>
      </c>
      <c r="F2515"/>
    </row>
    <row r="2516" spans="1:6" x14ac:dyDescent="0.3">
      <c r="A2516" t="s">
        <v>1395</v>
      </c>
      <c r="B2516" t="s">
        <v>1436</v>
      </c>
      <c r="C2516" t="s">
        <v>1280</v>
      </c>
      <c r="D2516">
        <v>100</v>
      </c>
      <c r="E2516">
        <v>1180472.5350748596</v>
      </c>
      <c r="F2516"/>
    </row>
    <row r="2517" spans="1:6" x14ac:dyDescent="0.3">
      <c r="A2517" t="s">
        <v>1395</v>
      </c>
      <c r="B2517" t="s">
        <v>1376</v>
      </c>
      <c r="C2517" t="s">
        <v>1280</v>
      </c>
      <c r="D2517">
        <v>100</v>
      </c>
      <c r="E2517">
        <v>499999.50000000006</v>
      </c>
      <c r="F2517"/>
    </row>
    <row r="2518" spans="1:6" x14ac:dyDescent="0.3">
      <c r="A2518" t="s">
        <v>1395</v>
      </c>
      <c r="B2518" t="s">
        <v>1355</v>
      </c>
      <c r="C2518" t="s">
        <v>1280</v>
      </c>
      <c r="D2518">
        <v>100</v>
      </c>
      <c r="E2518">
        <v>555159.53529271286</v>
      </c>
      <c r="F2518"/>
    </row>
    <row r="2519" spans="1:6" x14ac:dyDescent="0.3">
      <c r="A2519" t="s">
        <v>1395</v>
      </c>
      <c r="B2519" t="s">
        <v>1437</v>
      </c>
      <c r="C2519" t="s">
        <v>1280</v>
      </c>
      <c r="D2519">
        <v>100</v>
      </c>
      <c r="E2519">
        <v>750000</v>
      </c>
      <c r="F2519"/>
    </row>
    <row r="2520" spans="1:6" x14ac:dyDescent="0.3">
      <c r="A2520" t="s">
        <v>1395</v>
      </c>
      <c r="B2520" t="s">
        <v>1440</v>
      </c>
      <c r="C2520" t="s">
        <v>1280</v>
      </c>
      <c r="D2520">
        <v>100</v>
      </c>
      <c r="E2520">
        <v>749999.5</v>
      </c>
      <c r="F2520"/>
    </row>
    <row r="2521" spans="1:6" x14ac:dyDescent="0.3">
      <c r="A2521" t="s">
        <v>1395</v>
      </c>
      <c r="B2521" t="s">
        <v>1442</v>
      </c>
      <c r="C2521" t="s">
        <v>1280</v>
      </c>
      <c r="D2521">
        <v>100</v>
      </c>
      <c r="E2521">
        <v>750000</v>
      </c>
      <c r="F2521"/>
    </row>
    <row r="2522" spans="1:6" x14ac:dyDescent="0.3">
      <c r="A2522" t="s">
        <v>1395</v>
      </c>
      <c r="B2522" t="s">
        <v>1395</v>
      </c>
      <c r="C2522" t="s">
        <v>1280</v>
      </c>
      <c r="D2522">
        <v>100</v>
      </c>
      <c r="E2522">
        <v>999999.00000000012</v>
      </c>
      <c r="F2522"/>
    </row>
    <row r="2523" spans="1:6" x14ac:dyDescent="0.3">
      <c r="A2523" t="s">
        <v>1395</v>
      </c>
      <c r="B2523" t="s">
        <v>1395</v>
      </c>
      <c r="C2523" t="s">
        <v>1280</v>
      </c>
      <c r="D2523">
        <v>100</v>
      </c>
      <c r="E2523">
        <v>999999.00000000012</v>
      </c>
      <c r="F2523"/>
    </row>
    <row r="2524" spans="1:6" x14ac:dyDescent="0.3">
      <c r="A2524" t="s">
        <v>1395</v>
      </c>
      <c r="B2524" t="s">
        <v>1389</v>
      </c>
      <c r="C2524" t="s">
        <v>1280</v>
      </c>
      <c r="D2524">
        <v>100</v>
      </c>
      <c r="E2524">
        <v>499999.50000000006</v>
      </c>
      <c r="F2524"/>
    </row>
    <row r="2525" spans="1:6" x14ac:dyDescent="0.3">
      <c r="A2525" t="s">
        <v>1395</v>
      </c>
      <c r="B2525" t="s">
        <v>1377</v>
      </c>
      <c r="C2525" t="s">
        <v>1280</v>
      </c>
      <c r="D2525">
        <v>100</v>
      </c>
      <c r="E2525">
        <v>501560.24092165357</v>
      </c>
      <c r="F2525"/>
    </row>
    <row r="2526" spans="1:6" x14ac:dyDescent="0.3">
      <c r="A2526" t="s">
        <v>1395</v>
      </c>
      <c r="B2526" t="s">
        <v>1357</v>
      </c>
      <c r="C2526" t="s">
        <v>1280</v>
      </c>
      <c r="D2526">
        <v>100</v>
      </c>
      <c r="E2526">
        <v>732277.42966896726</v>
      </c>
      <c r="F2526"/>
    </row>
    <row r="2527" spans="1:6" x14ac:dyDescent="0.3">
      <c r="A2527" t="s">
        <v>1395</v>
      </c>
      <c r="B2527" t="s">
        <v>1392</v>
      </c>
      <c r="C2527" t="s">
        <v>1280</v>
      </c>
      <c r="D2527">
        <v>100</v>
      </c>
      <c r="E2527">
        <v>559978.50888630841</v>
      </c>
      <c r="F2527"/>
    </row>
    <row r="2528" spans="1:6" x14ac:dyDescent="0.3">
      <c r="A2528" t="s">
        <v>1395</v>
      </c>
      <c r="B2528" t="s">
        <v>1392</v>
      </c>
      <c r="C2528" t="s">
        <v>1280</v>
      </c>
      <c r="D2528">
        <v>100</v>
      </c>
      <c r="E2528">
        <v>559978.50888630841</v>
      </c>
      <c r="F2528"/>
    </row>
    <row r="2529" spans="1:6" x14ac:dyDescent="0.3">
      <c r="A2529" t="s">
        <v>1395</v>
      </c>
      <c r="B2529" t="s">
        <v>1444</v>
      </c>
      <c r="C2529" t="s">
        <v>1280</v>
      </c>
      <c r="D2529">
        <v>100</v>
      </c>
      <c r="E2529">
        <v>499999.50000000006</v>
      </c>
      <c r="F2529"/>
    </row>
    <row r="2530" spans="1:6" x14ac:dyDescent="0.3">
      <c r="A2530" t="s">
        <v>1395</v>
      </c>
      <c r="B2530" t="s">
        <v>1345</v>
      </c>
      <c r="C2530" t="s">
        <v>1280</v>
      </c>
      <c r="D2530">
        <v>100</v>
      </c>
      <c r="E2530">
        <v>513445.41041726945</v>
      </c>
      <c r="F2530"/>
    </row>
    <row r="2531" spans="1:6" x14ac:dyDescent="0.3">
      <c r="A2531" t="s">
        <v>1395</v>
      </c>
      <c r="B2531" t="s">
        <v>1382</v>
      </c>
      <c r="C2531" t="s">
        <v>1280</v>
      </c>
      <c r="D2531">
        <v>100</v>
      </c>
      <c r="E2531">
        <v>629363.85507753829</v>
      </c>
      <c r="F2531"/>
    </row>
    <row r="2532" spans="1:6" x14ac:dyDescent="0.3">
      <c r="A2532" t="s">
        <v>1395</v>
      </c>
      <c r="B2532" t="s">
        <v>1384</v>
      </c>
      <c r="C2532" t="s">
        <v>1280</v>
      </c>
      <c r="D2532">
        <v>100</v>
      </c>
      <c r="E2532">
        <v>576211.95510103018</v>
      </c>
      <c r="F2532"/>
    </row>
    <row r="2533" spans="1:6" x14ac:dyDescent="0.3">
      <c r="A2533" t="s">
        <v>1395</v>
      </c>
      <c r="B2533" t="s">
        <v>1360</v>
      </c>
      <c r="C2533" t="s">
        <v>1280</v>
      </c>
      <c r="D2533">
        <v>100</v>
      </c>
      <c r="E2533">
        <v>513995.03398815868</v>
      </c>
      <c r="F2533"/>
    </row>
    <row r="2534" spans="1:6" x14ac:dyDescent="0.3">
      <c r="A2534" t="s">
        <v>1395</v>
      </c>
      <c r="B2534" t="s">
        <v>1446</v>
      </c>
      <c r="C2534" t="s">
        <v>1280</v>
      </c>
      <c r="D2534">
        <v>100</v>
      </c>
      <c r="E2534">
        <v>520814.26143566199</v>
      </c>
      <c r="F2534"/>
    </row>
    <row r="2535" spans="1:6" x14ac:dyDescent="0.3">
      <c r="A2535" t="s">
        <v>1395</v>
      </c>
      <c r="B2535" t="s">
        <v>1448</v>
      </c>
      <c r="C2535" t="s">
        <v>1280</v>
      </c>
      <c r="D2535">
        <v>100</v>
      </c>
      <c r="E2535">
        <v>502499.49750000006</v>
      </c>
      <c r="F2535"/>
    </row>
    <row r="2536" spans="1:6" x14ac:dyDescent="0.3">
      <c r="A2536" t="s">
        <v>1395</v>
      </c>
      <c r="B2536" t="s">
        <v>1363</v>
      </c>
      <c r="C2536" t="s">
        <v>1280</v>
      </c>
      <c r="D2536">
        <v>100</v>
      </c>
      <c r="E2536">
        <v>749999.25</v>
      </c>
      <c r="F2536"/>
    </row>
    <row r="2537" spans="1:6" x14ac:dyDescent="0.3">
      <c r="A2537" t="s">
        <v>1395</v>
      </c>
      <c r="B2537" t="s">
        <v>1450</v>
      </c>
      <c r="C2537" t="s">
        <v>1280</v>
      </c>
      <c r="D2537">
        <v>100</v>
      </c>
      <c r="E2537">
        <v>999999.75000000012</v>
      </c>
      <c r="F2537"/>
    </row>
    <row r="2538" spans="1:6" x14ac:dyDescent="0.3">
      <c r="A2538" t="s">
        <v>1395</v>
      </c>
      <c r="B2538" t="s">
        <v>1453</v>
      </c>
      <c r="C2538" t="s">
        <v>1280</v>
      </c>
      <c r="D2538">
        <v>100</v>
      </c>
      <c r="E2538">
        <v>924431.80008125363</v>
      </c>
      <c r="F2538"/>
    </row>
    <row r="2539" spans="1:6" x14ac:dyDescent="0.3">
      <c r="A2539" t="s">
        <v>1389</v>
      </c>
      <c r="C2539" t="s">
        <v>1280</v>
      </c>
      <c r="D2539">
        <v>100</v>
      </c>
      <c r="E2539">
        <v>194687.889375</v>
      </c>
      <c r="F2539"/>
    </row>
    <row r="2540" spans="1:6" x14ac:dyDescent="0.3">
      <c r="A2540" t="s">
        <v>1389</v>
      </c>
      <c r="B2540" t="s">
        <v>1398</v>
      </c>
      <c r="C2540" t="s">
        <v>1280</v>
      </c>
      <c r="D2540">
        <v>100</v>
      </c>
      <c r="E2540">
        <v>252844.48842103881</v>
      </c>
      <c r="F2540"/>
    </row>
    <row r="2541" spans="1:6" x14ac:dyDescent="0.3">
      <c r="A2541" t="s">
        <v>1389</v>
      </c>
      <c r="B2541" t="s">
        <v>1400</v>
      </c>
      <c r="C2541" t="s">
        <v>1280</v>
      </c>
      <c r="D2541">
        <v>100</v>
      </c>
      <c r="E2541">
        <v>502500.005</v>
      </c>
      <c r="F2541"/>
    </row>
    <row r="2542" spans="1:6" x14ac:dyDescent="0.3">
      <c r="A2542" t="s">
        <v>1389</v>
      </c>
      <c r="B2542" t="s">
        <v>1331</v>
      </c>
      <c r="C2542" t="s">
        <v>1280</v>
      </c>
      <c r="D2542">
        <v>100</v>
      </c>
      <c r="E2542">
        <v>250000.5</v>
      </c>
      <c r="F2542"/>
    </row>
    <row r="2543" spans="1:6" x14ac:dyDescent="0.3">
      <c r="A2543" t="s">
        <v>1389</v>
      </c>
      <c r="B2543" t="s">
        <v>1403</v>
      </c>
      <c r="C2543" t="s">
        <v>1280</v>
      </c>
      <c r="D2543">
        <v>100</v>
      </c>
      <c r="E2543">
        <v>673912.75946145842</v>
      </c>
      <c r="F2543"/>
    </row>
    <row r="2544" spans="1:6" x14ac:dyDescent="0.3">
      <c r="A2544" t="s">
        <v>1389</v>
      </c>
      <c r="B2544" t="s">
        <v>1335</v>
      </c>
      <c r="C2544" t="s">
        <v>1280</v>
      </c>
      <c r="D2544">
        <v>100</v>
      </c>
      <c r="E2544">
        <v>251269.19688868377</v>
      </c>
      <c r="F2544"/>
    </row>
    <row r="2545" spans="1:6" x14ac:dyDescent="0.3">
      <c r="A2545" t="s">
        <v>1389</v>
      </c>
      <c r="B2545" t="s">
        <v>1405</v>
      </c>
      <c r="C2545" t="s">
        <v>1280</v>
      </c>
      <c r="D2545">
        <v>100</v>
      </c>
      <c r="E2545">
        <v>305925.1005542464</v>
      </c>
      <c r="F2545"/>
    </row>
    <row r="2546" spans="1:6" x14ac:dyDescent="0.3">
      <c r="A2546" t="s">
        <v>1389</v>
      </c>
      <c r="B2546" t="s">
        <v>1348</v>
      </c>
      <c r="C2546" t="s">
        <v>1280</v>
      </c>
      <c r="D2546">
        <v>100</v>
      </c>
      <c r="E2546">
        <v>262957.95355479256</v>
      </c>
      <c r="F2546"/>
    </row>
    <row r="2547" spans="1:6" x14ac:dyDescent="0.3">
      <c r="A2547" t="s">
        <v>1389</v>
      </c>
      <c r="B2547" t="s">
        <v>1351</v>
      </c>
      <c r="C2547" t="s">
        <v>1280</v>
      </c>
      <c r="D2547">
        <v>100</v>
      </c>
      <c r="E2547">
        <v>263797.89976950234</v>
      </c>
      <c r="F2547"/>
    </row>
    <row r="2548" spans="1:6" x14ac:dyDescent="0.3">
      <c r="A2548" t="s">
        <v>1389</v>
      </c>
      <c r="B2548" t="s">
        <v>1337</v>
      </c>
      <c r="C2548" t="s">
        <v>1280</v>
      </c>
      <c r="D2548">
        <v>100</v>
      </c>
      <c r="E2548">
        <v>305574.4524576384</v>
      </c>
      <c r="F2548"/>
    </row>
    <row r="2549" spans="1:6" x14ac:dyDescent="0.3">
      <c r="A2549" t="s">
        <v>1389</v>
      </c>
      <c r="B2549" t="s">
        <v>1407</v>
      </c>
      <c r="C2549" t="s">
        <v>1280</v>
      </c>
      <c r="D2549">
        <v>100</v>
      </c>
      <c r="E2549">
        <v>330349.37162347068</v>
      </c>
      <c r="F2549"/>
    </row>
    <row r="2550" spans="1:6" x14ac:dyDescent="0.3">
      <c r="A2550" t="s">
        <v>1389</v>
      </c>
      <c r="B2550" t="s">
        <v>1410</v>
      </c>
      <c r="C2550" t="s">
        <v>1280</v>
      </c>
      <c r="D2550">
        <v>100</v>
      </c>
      <c r="E2550">
        <v>387600.76465115935</v>
      </c>
      <c r="F2550"/>
    </row>
    <row r="2551" spans="1:6" x14ac:dyDescent="0.3">
      <c r="A2551" t="s">
        <v>1389</v>
      </c>
      <c r="B2551" t="s">
        <v>1412</v>
      </c>
      <c r="C2551" t="s">
        <v>1280</v>
      </c>
      <c r="D2551">
        <v>100</v>
      </c>
      <c r="E2551">
        <v>362832.25792171987</v>
      </c>
      <c r="F2551"/>
    </row>
    <row r="2552" spans="1:6" x14ac:dyDescent="0.3">
      <c r="A2552" t="s">
        <v>1389</v>
      </c>
      <c r="B2552" t="s">
        <v>1414</v>
      </c>
      <c r="C2552" t="s">
        <v>1280</v>
      </c>
      <c r="D2552">
        <v>100</v>
      </c>
      <c r="E2552">
        <v>289270.15320330852</v>
      </c>
      <c r="F2552"/>
    </row>
    <row r="2553" spans="1:6" x14ac:dyDescent="0.3">
      <c r="A2553" t="s">
        <v>1389</v>
      </c>
      <c r="B2553" t="s">
        <v>1367</v>
      </c>
      <c r="C2553" t="s">
        <v>1280</v>
      </c>
      <c r="D2553">
        <v>100</v>
      </c>
      <c r="E2553">
        <v>313451.61551182845</v>
      </c>
      <c r="F2553"/>
    </row>
    <row r="2554" spans="1:6" x14ac:dyDescent="0.3">
      <c r="A2554" t="s">
        <v>1389</v>
      </c>
      <c r="B2554" t="s">
        <v>1416</v>
      </c>
      <c r="C2554" t="s">
        <v>1280</v>
      </c>
      <c r="D2554">
        <v>100</v>
      </c>
      <c r="E2554">
        <v>332999.10162867256</v>
      </c>
      <c r="F2554"/>
    </row>
    <row r="2555" spans="1:6" x14ac:dyDescent="0.3">
      <c r="A2555" t="s">
        <v>1389</v>
      </c>
      <c r="B2555" t="s">
        <v>1418</v>
      </c>
      <c r="C2555" t="s">
        <v>1280</v>
      </c>
      <c r="D2555">
        <v>100</v>
      </c>
      <c r="E2555">
        <v>245375.42645000023</v>
      </c>
      <c r="F2555"/>
    </row>
    <row r="2556" spans="1:6" x14ac:dyDescent="0.3">
      <c r="A2556" t="s">
        <v>1389</v>
      </c>
      <c r="B2556" t="s">
        <v>1420</v>
      </c>
      <c r="C2556" t="s">
        <v>1280</v>
      </c>
      <c r="D2556">
        <v>100</v>
      </c>
      <c r="E2556">
        <v>261215.5845425</v>
      </c>
      <c r="F2556"/>
    </row>
    <row r="2557" spans="1:6" x14ac:dyDescent="0.3">
      <c r="A2557" t="s">
        <v>1389</v>
      </c>
      <c r="B2557" t="s">
        <v>1352</v>
      </c>
      <c r="C2557" t="s">
        <v>1280</v>
      </c>
      <c r="D2557">
        <v>100</v>
      </c>
      <c r="E2557">
        <v>251875.16374999951</v>
      </c>
      <c r="F2557"/>
    </row>
    <row r="2558" spans="1:6" x14ac:dyDescent="0.3">
      <c r="A2558" t="s">
        <v>1389</v>
      </c>
      <c r="B2558" t="s">
        <v>1369</v>
      </c>
      <c r="C2558" t="s">
        <v>1280</v>
      </c>
      <c r="D2558">
        <v>100</v>
      </c>
      <c r="E2558">
        <v>255000.29894999959</v>
      </c>
      <c r="F2558"/>
    </row>
    <row r="2559" spans="1:6" x14ac:dyDescent="0.3">
      <c r="A2559" t="s">
        <v>1389</v>
      </c>
      <c r="B2559" t="s">
        <v>1422</v>
      </c>
      <c r="C2559" t="s">
        <v>1280</v>
      </c>
      <c r="D2559">
        <v>100</v>
      </c>
      <c r="E2559">
        <v>398030.6988178168</v>
      </c>
      <c r="F2559"/>
    </row>
    <row r="2560" spans="1:6" x14ac:dyDescent="0.3">
      <c r="A2560" t="s">
        <v>1389</v>
      </c>
      <c r="B2560" t="s">
        <v>1422</v>
      </c>
      <c r="C2560" t="s">
        <v>1280</v>
      </c>
      <c r="D2560">
        <v>100</v>
      </c>
      <c r="E2560">
        <v>398030.6988178168</v>
      </c>
      <c r="F2560"/>
    </row>
    <row r="2561" spans="1:6" x14ac:dyDescent="0.3">
      <c r="A2561" t="s">
        <v>1389</v>
      </c>
      <c r="B2561" t="s">
        <v>1424</v>
      </c>
      <c r="C2561" t="s">
        <v>1280</v>
      </c>
      <c r="D2561">
        <v>100</v>
      </c>
      <c r="E2561">
        <v>264143.58793085889</v>
      </c>
      <c r="F2561"/>
    </row>
    <row r="2562" spans="1:6" x14ac:dyDescent="0.3">
      <c r="A2562" t="s">
        <v>1389</v>
      </c>
      <c r="B2562" t="s">
        <v>1426</v>
      </c>
      <c r="C2562" t="s">
        <v>1280</v>
      </c>
      <c r="D2562">
        <v>100</v>
      </c>
      <c r="E2562">
        <v>251250.14250000048</v>
      </c>
      <c r="F2562"/>
    </row>
    <row r="2563" spans="1:6" x14ac:dyDescent="0.3">
      <c r="A2563" t="s">
        <v>1389</v>
      </c>
      <c r="B2563" t="s">
        <v>1386</v>
      </c>
      <c r="C2563" t="s">
        <v>1280</v>
      </c>
      <c r="D2563">
        <v>100</v>
      </c>
      <c r="E2563">
        <v>251250.80250000046</v>
      </c>
      <c r="F2563"/>
    </row>
    <row r="2564" spans="1:6" x14ac:dyDescent="0.3">
      <c r="A2564" t="s">
        <v>1389</v>
      </c>
      <c r="B2564" t="s">
        <v>1429</v>
      </c>
      <c r="C2564" t="s">
        <v>1280</v>
      </c>
      <c r="D2564">
        <v>100</v>
      </c>
      <c r="E2564">
        <v>251250.30249999999</v>
      </c>
      <c r="F2564"/>
    </row>
    <row r="2565" spans="1:6" x14ac:dyDescent="0.3">
      <c r="A2565" t="s">
        <v>1389</v>
      </c>
      <c r="B2565" t="s">
        <v>1432</v>
      </c>
      <c r="C2565" t="s">
        <v>1280</v>
      </c>
      <c r="D2565">
        <v>100</v>
      </c>
      <c r="E2565">
        <v>251622.78686062508</v>
      </c>
      <c r="F2565"/>
    </row>
    <row r="2566" spans="1:6" x14ac:dyDescent="0.3">
      <c r="A2566" t="s">
        <v>1389</v>
      </c>
      <c r="B2566" t="s">
        <v>1371</v>
      </c>
      <c r="C2566" t="s">
        <v>1280</v>
      </c>
      <c r="D2566">
        <v>100</v>
      </c>
      <c r="E2566">
        <v>250000.5</v>
      </c>
      <c r="F2566"/>
    </row>
    <row r="2567" spans="1:6" x14ac:dyDescent="0.3">
      <c r="A2567" t="s">
        <v>1389</v>
      </c>
      <c r="B2567" t="s">
        <v>1433</v>
      </c>
      <c r="C2567" t="s">
        <v>1280</v>
      </c>
      <c r="D2567">
        <v>100</v>
      </c>
      <c r="E2567">
        <v>256250.30131140043</v>
      </c>
      <c r="F2567"/>
    </row>
    <row r="2568" spans="1:6" x14ac:dyDescent="0.3">
      <c r="A2568" t="s">
        <v>1389</v>
      </c>
      <c r="B2568" t="s">
        <v>1434</v>
      </c>
      <c r="C2568" t="s">
        <v>1280</v>
      </c>
      <c r="D2568">
        <v>100</v>
      </c>
      <c r="E2568">
        <v>383598.51697164064</v>
      </c>
      <c r="F2568"/>
    </row>
    <row r="2569" spans="1:6" x14ac:dyDescent="0.3">
      <c r="A2569" t="s">
        <v>1389</v>
      </c>
      <c r="B2569" t="s">
        <v>1372</v>
      </c>
      <c r="C2569" t="s">
        <v>1280</v>
      </c>
      <c r="D2569">
        <v>100</v>
      </c>
      <c r="E2569">
        <v>252500.13600000046</v>
      </c>
      <c r="F2569"/>
    </row>
    <row r="2570" spans="1:6" x14ac:dyDescent="0.3">
      <c r="A2570" t="s">
        <v>1389</v>
      </c>
      <c r="B2570" t="s">
        <v>1340</v>
      </c>
      <c r="C2570" t="s">
        <v>1280</v>
      </c>
      <c r="D2570">
        <v>100</v>
      </c>
      <c r="E2570">
        <v>254372.19174836401</v>
      </c>
      <c r="F2570"/>
    </row>
    <row r="2571" spans="1:6" x14ac:dyDescent="0.3">
      <c r="A2571" t="s">
        <v>1389</v>
      </c>
      <c r="B2571" t="s">
        <v>1375</v>
      </c>
      <c r="C2571" t="s">
        <v>1280</v>
      </c>
      <c r="D2571">
        <v>100</v>
      </c>
      <c r="E2571">
        <v>454375.03625</v>
      </c>
      <c r="F2571"/>
    </row>
    <row r="2572" spans="1:6" x14ac:dyDescent="0.3">
      <c r="A2572" t="s">
        <v>1389</v>
      </c>
      <c r="B2572" t="s">
        <v>1375</v>
      </c>
      <c r="C2572" t="s">
        <v>1280</v>
      </c>
      <c r="D2572">
        <v>100</v>
      </c>
      <c r="E2572">
        <v>454375.03625</v>
      </c>
      <c r="F2572"/>
    </row>
    <row r="2573" spans="1:6" x14ac:dyDescent="0.3">
      <c r="A2573" t="s">
        <v>1389</v>
      </c>
      <c r="B2573" t="s">
        <v>1343</v>
      </c>
      <c r="C2573" t="s">
        <v>1280</v>
      </c>
      <c r="D2573">
        <v>100</v>
      </c>
      <c r="E2573">
        <v>250000.5</v>
      </c>
      <c r="F2573"/>
    </row>
    <row r="2574" spans="1:6" x14ac:dyDescent="0.3">
      <c r="A2574" t="s">
        <v>1389</v>
      </c>
      <c r="B2574" t="s">
        <v>1436</v>
      </c>
      <c r="C2574" t="s">
        <v>1280</v>
      </c>
      <c r="D2574">
        <v>100</v>
      </c>
      <c r="E2574">
        <v>753751.50956667168</v>
      </c>
      <c r="F2574"/>
    </row>
    <row r="2575" spans="1:6" x14ac:dyDescent="0.3">
      <c r="A2575" t="s">
        <v>1389</v>
      </c>
      <c r="B2575" t="s">
        <v>1436</v>
      </c>
      <c r="C2575" t="s">
        <v>1280</v>
      </c>
      <c r="D2575">
        <v>100</v>
      </c>
      <c r="E2575">
        <v>753751.50956667168</v>
      </c>
      <c r="F2575"/>
    </row>
    <row r="2576" spans="1:6" x14ac:dyDescent="0.3">
      <c r="A2576" t="s">
        <v>1389</v>
      </c>
      <c r="B2576" t="s">
        <v>1376</v>
      </c>
      <c r="C2576" t="s">
        <v>1280</v>
      </c>
      <c r="D2576">
        <v>100</v>
      </c>
      <c r="E2576">
        <v>221863.15022002137</v>
      </c>
      <c r="F2576"/>
    </row>
    <row r="2577" spans="1:6" x14ac:dyDescent="0.3">
      <c r="A2577" t="s">
        <v>1389</v>
      </c>
      <c r="B2577" t="s">
        <v>1355</v>
      </c>
      <c r="C2577" t="s">
        <v>1280</v>
      </c>
      <c r="D2577">
        <v>100</v>
      </c>
      <c r="E2577">
        <v>268985.75368673378</v>
      </c>
      <c r="F2577"/>
    </row>
    <row r="2578" spans="1:6" x14ac:dyDescent="0.3">
      <c r="A2578" t="s">
        <v>1389</v>
      </c>
      <c r="B2578" t="s">
        <v>1437</v>
      </c>
      <c r="C2578" t="s">
        <v>1280</v>
      </c>
      <c r="D2578">
        <v>100</v>
      </c>
      <c r="E2578">
        <v>251330.74940702744</v>
      </c>
      <c r="F2578"/>
    </row>
    <row r="2579" spans="1:6" x14ac:dyDescent="0.3">
      <c r="A2579" t="s">
        <v>1389</v>
      </c>
      <c r="B2579" t="s">
        <v>1440</v>
      </c>
      <c r="C2579" t="s">
        <v>1280</v>
      </c>
      <c r="D2579">
        <v>100</v>
      </c>
      <c r="E2579">
        <v>250000.3</v>
      </c>
      <c r="F2579"/>
    </row>
    <row r="2580" spans="1:6" x14ac:dyDescent="0.3">
      <c r="A2580" t="s">
        <v>1389</v>
      </c>
      <c r="B2580" t="s">
        <v>1442</v>
      </c>
      <c r="C2580" t="s">
        <v>1280</v>
      </c>
      <c r="D2580">
        <v>100</v>
      </c>
      <c r="E2580">
        <v>250000.5</v>
      </c>
      <c r="F2580"/>
    </row>
    <row r="2581" spans="1:6" x14ac:dyDescent="0.3">
      <c r="A2581" t="s">
        <v>1389</v>
      </c>
      <c r="B2581" t="s">
        <v>1395</v>
      </c>
      <c r="C2581" t="s">
        <v>1280</v>
      </c>
      <c r="D2581">
        <v>100</v>
      </c>
      <c r="E2581">
        <v>499999.50000000006</v>
      </c>
      <c r="F2581"/>
    </row>
    <row r="2582" spans="1:6" x14ac:dyDescent="0.3">
      <c r="A2582" t="s">
        <v>1389</v>
      </c>
      <c r="B2582" t="s">
        <v>1395</v>
      </c>
      <c r="C2582" t="s">
        <v>1280</v>
      </c>
      <c r="D2582">
        <v>100</v>
      </c>
      <c r="E2582">
        <v>499999.50000000006</v>
      </c>
      <c r="F2582"/>
    </row>
    <row r="2583" spans="1:6" x14ac:dyDescent="0.3">
      <c r="A2583" t="s">
        <v>1389</v>
      </c>
      <c r="B2583" t="s">
        <v>1389</v>
      </c>
      <c r="C2583" t="s">
        <v>1280</v>
      </c>
      <c r="D2583">
        <v>100</v>
      </c>
      <c r="E2583">
        <v>389375.77875</v>
      </c>
      <c r="F2583"/>
    </row>
    <row r="2584" spans="1:6" x14ac:dyDescent="0.3">
      <c r="A2584" t="s">
        <v>1389</v>
      </c>
      <c r="B2584" t="s">
        <v>1377</v>
      </c>
      <c r="C2584" t="s">
        <v>1280</v>
      </c>
      <c r="D2584">
        <v>100</v>
      </c>
      <c r="E2584">
        <v>318755.88130684081</v>
      </c>
      <c r="F2584"/>
    </row>
    <row r="2585" spans="1:6" x14ac:dyDescent="0.3">
      <c r="A2585" t="s">
        <v>1389</v>
      </c>
      <c r="B2585" t="s">
        <v>1357</v>
      </c>
      <c r="C2585" t="s">
        <v>1280</v>
      </c>
      <c r="D2585">
        <v>100</v>
      </c>
      <c r="E2585">
        <v>256093.89489881299</v>
      </c>
      <c r="F2585"/>
    </row>
    <row r="2586" spans="1:6" x14ac:dyDescent="0.3">
      <c r="A2586" t="s">
        <v>1389</v>
      </c>
      <c r="B2586" t="s">
        <v>1392</v>
      </c>
      <c r="C2586" t="s">
        <v>1280</v>
      </c>
      <c r="D2586">
        <v>100</v>
      </c>
      <c r="E2586">
        <v>523437.54895000107</v>
      </c>
      <c r="F2586"/>
    </row>
    <row r="2587" spans="1:6" x14ac:dyDescent="0.3">
      <c r="A2587" t="s">
        <v>1389</v>
      </c>
      <c r="B2587" t="s">
        <v>1392</v>
      </c>
      <c r="C2587" t="s">
        <v>1280</v>
      </c>
      <c r="D2587">
        <v>100</v>
      </c>
      <c r="E2587">
        <v>523437.54895000107</v>
      </c>
      <c r="F2587"/>
    </row>
    <row r="2588" spans="1:6" x14ac:dyDescent="0.3">
      <c r="A2588" t="s">
        <v>1389</v>
      </c>
      <c r="B2588" t="s">
        <v>1444</v>
      </c>
      <c r="C2588" t="s">
        <v>1280</v>
      </c>
      <c r="D2588">
        <v>100</v>
      </c>
      <c r="E2588">
        <v>322656.74898001546</v>
      </c>
      <c r="F2588"/>
    </row>
    <row r="2589" spans="1:6" x14ac:dyDescent="0.3">
      <c r="A2589" t="s">
        <v>1389</v>
      </c>
      <c r="B2589" t="s">
        <v>1345</v>
      </c>
      <c r="C2589" t="s">
        <v>1280</v>
      </c>
      <c r="D2589">
        <v>100</v>
      </c>
      <c r="E2589">
        <v>236824.2080493347</v>
      </c>
      <c r="F2589"/>
    </row>
    <row r="2590" spans="1:6" x14ac:dyDescent="0.3">
      <c r="A2590" t="s">
        <v>1389</v>
      </c>
      <c r="B2590" t="s">
        <v>1382</v>
      </c>
      <c r="C2590" t="s">
        <v>1280</v>
      </c>
      <c r="D2590">
        <v>100</v>
      </c>
      <c r="E2590">
        <v>257500.30552499957</v>
      </c>
      <c r="F2590"/>
    </row>
    <row r="2591" spans="1:6" x14ac:dyDescent="0.3">
      <c r="A2591" t="s">
        <v>1389</v>
      </c>
      <c r="B2591" t="s">
        <v>1384</v>
      </c>
      <c r="C2591" t="s">
        <v>1280</v>
      </c>
      <c r="D2591">
        <v>100</v>
      </c>
      <c r="E2591">
        <v>262095.24788173765</v>
      </c>
      <c r="F2591"/>
    </row>
    <row r="2592" spans="1:6" x14ac:dyDescent="0.3">
      <c r="A2592" t="s">
        <v>1389</v>
      </c>
      <c r="B2592" t="s">
        <v>1360</v>
      </c>
      <c r="C2592" t="s">
        <v>1280</v>
      </c>
      <c r="D2592">
        <v>100</v>
      </c>
      <c r="E2592">
        <v>256250.30249999999</v>
      </c>
      <c r="F2592"/>
    </row>
    <row r="2593" spans="1:6" x14ac:dyDescent="0.3">
      <c r="A2593" t="s">
        <v>1389</v>
      </c>
      <c r="B2593" t="s">
        <v>1446</v>
      </c>
      <c r="C2593" t="s">
        <v>1280</v>
      </c>
      <c r="D2593">
        <v>100</v>
      </c>
      <c r="E2593">
        <v>258753.10353749909</v>
      </c>
      <c r="F2593"/>
    </row>
    <row r="2594" spans="1:6" x14ac:dyDescent="0.3">
      <c r="A2594" t="s">
        <v>1389</v>
      </c>
      <c r="B2594" t="s">
        <v>1448</v>
      </c>
      <c r="C2594" t="s">
        <v>1280</v>
      </c>
      <c r="D2594">
        <v>100</v>
      </c>
      <c r="E2594">
        <v>335704.35572648374</v>
      </c>
      <c r="F2594"/>
    </row>
    <row r="2595" spans="1:6" x14ac:dyDescent="0.3">
      <c r="A2595" t="s">
        <v>1389</v>
      </c>
      <c r="B2595" t="s">
        <v>1363</v>
      </c>
      <c r="C2595" t="s">
        <v>1280</v>
      </c>
      <c r="D2595">
        <v>100</v>
      </c>
      <c r="E2595">
        <v>281978.42493234336</v>
      </c>
      <c r="F2595"/>
    </row>
    <row r="2596" spans="1:6" x14ac:dyDescent="0.3">
      <c r="A2596" t="s">
        <v>1389</v>
      </c>
      <c r="B2596" t="s">
        <v>1450</v>
      </c>
      <c r="C2596" t="s">
        <v>1280</v>
      </c>
      <c r="D2596">
        <v>100</v>
      </c>
      <c r="E2596">
        <v>502727.26486794022</v>
      </c>
      <c r="F2596"/>
    </row>
    <row r="2597" spans="1:6" x14ac:dyDescent="0.3">
      <c r="A2597" t="s">
        <v>1389</v>
      </c>
      <c r="B2597" t="s">
        <v>1453</v>
      </c>
      <c r="C2597" t="s">
        <v>1280</v>
      </c>
      <c r="D2597">
        <v>100</v>
      </c>
      <c r="E2597">
        <v>554654.64894224901</v>
      </c>
      <c r="F2597"/>
    </row>
    <row r="2598" spans="1:6" x14ac:dyDescent="0.3">
      <c r="A2598" t="s">
        <v>1377</v>
      </c>
      <c r="C2598" t="s">
        <v>1280</v>
      </c>
      <c r="D2598">
        <v>100</v>
      </c>
      <c r="E2598">
        <v>201968.64694769977</v>
      </c>
      <c r="F2598"/>
    </row>
    <row r="2599" spans="1:6" x14ac:dyDescent="0.3">
      <c r="A2599" t="s">
        <v>1377</v>
      </c>
      <c r="B2599" t="s">
        <v>1398</v>
      </c>
      <c r="C2599" t="s">
        <v>1280</v>
      </c>
      <c r="D2599">
        <v>100</v>
      </c>
      <c r="E2599">
        <v>252224.39719218534</v>
      </c>
      <c r="F2599"/>
    </row>
    <row r="2600" spans="1:6" x14ac:dyDescent="0.3">
      <c r="A2600" t="s">
        <v>1377</v>
      </c>
      <c r="B2600" t="s">
        <v>1400</v>
      </c>
      <c r="C2600" t="s">
        <v>1280</v>
      </c>
      <c r="D2600">
        <v>100</v>
      </c>
      <c r="E2600">
        <v>500000</v>
      </c>
      <c r="F2600"/>
    </row>
    <row r="2601" spans="1:6" x14ac:dyDescent="0.3">
      <c r="A2601" t="s">
        <v>1377</v>
      </c>
      <c r="B2601" t="s">
        <v>1331</v>
      </c>
      <c r="C2601" t="s">
        <v>1280</v>
      </c>
      <c r="D2601">
        <v>100</v>
      </c>
      <c r="E2601">
        <v>250000.14</v>
      </c>
      <c r="F2601"/>
    </row>
    <row r="2602" spans="1:6" x14ac:dyDescent="0.3">
      <c r="A2602" t="s">
        <v>1377</v>
      </c>
      <c r="B2602" t="s">
        <v>1403</v>
      </c>
      <c r="C2602" t="s">
        <v>1280</v>
      </c>
      <c r="D2602">
        <v>100</v>
      </c>
      <c r="E2602">
        <v>673175.35849627841</v>
      </c>
      <c r="F2602"/>
    </row>
    <row r="2603" spans="1:6" x14ac:dyDescent="0.3">
      <c r="A2603" t="s">
        <v>1377</v>
      </c>
      <c r="B2603" t="s">
        <v>1335</v>
      </c>
      <c r="C2603" t="s">
        <v>1280</v>
      </c>
      <c r="D2603">
        <v>100</v>
      </c>
      <c r="E2603">
        <v>249999.91424999983</v>
      </c>
      <c r="F2603"/>
    </row>
    <row r="2604" spans="1:6" x14ac:dyDescent="0.3">
      <c r="A2604" t="s">
        <v>1377</v>
      </c>
      <c r="B2604" t="s">
        <v>1405</v>
      </c>
      <c r="C2604" t="s">
        <v>1280</v>
      </c>
      <c r="D2604">
        <v>100</v>
      </c>
      <c r="E2604">
        <v>372330.26354602864</v>
      </c>
      <c r="F2604"/>
    </row>
    <row r="2605" spans="1:6" x14ac:dyDescent="0.3">
      <c r="A2605" t="s">
        <v>1377</v>
      </c>
      <c r="B2605" t="s">
        <v>1348</v>
      </c>
      <c r="C2605" t="s">
        <v>1280</v>
      </c>
      <c r="D2605">
        <v>100</v>
      </c>
      <c r="E2605">
        <v>265196.88130476011</v>
      </c>
      <c r="F2605"/>
    </row>
    <row r="2606" spans="1:6" x14ac:dyDescent="0.3">
      <c r="A2606" t="s">
        <v>1377</v>
      </c>
      <c r="B2606" t="s">
        <v>1351</v>
      </c>
      <c r="C2606" t="s">
        <v>1280</v>
      </c>
      <c r="D2606">
        <v>100</v>
      </c>
      <c r="E2606">
        <v>264603.4330620332</v>
      </c>
      <c r="F2606"/>
    </row>
    <row r="2607" spans="1:6" x14ac:dyDescent="0.3">
      <c r="A2607" t="s">
        <v>1377</v>
      </c>
      <c r="B2607" t="s">
        <v>1337</v>
      </c>
      <c r="C2607" t="s">
        <v>1280</v>
      </c>
      <c r="D2607">
        <v>100</v>
      </c>
      <c r="E2607">
        <v>357435.80860864901</v>
      </c>
      <c r="F2607"/>
    </row>
    <row r="2608" spans="1:6" x14ac:dyDescent="0.3">
      <c r="A2608" t="s">
        <v>1377</v>
      </c>
      <c r="B2608" t="s">
        <v>1407</v>
      </c>
      <c r="C2608" t="s">
        <v>1280</v>
      </c>
      <c r="D2608">
        <v>100</v>
      </c>
      <c r="E2608">
        <v>440887.60561366461</v>
      </c>
      <c r="F2608"/>
    </row>
    <row r="2609" spans="1:6" x14ac:dyDescent="0.3">
      <c r="A2609" t="s">
        <v>1377</v>
      </c>
      <c r="B2609" t="s">
        <v>1410</v>
      </c>
      <c r="C2609" t="s">
        <v>1280</v>
      </c>
      <c r="D2609">
        <v>100</v>
      </c>
      <c r="E2609">
        <v>451968.64694769972</v>
      </c>
      <c r="F2609"/>
    </row>
    <row r="2610" spans="1:6" x14ac:dyDescent="0.3">
      <c r="A2610" t="s">
        <v>1377</v>
      </c>
      <c r="B2610" t="s">
        <v>1412</v>
      </c>
      <c r="C2610" t="s">
        <v>1280</v>
      </c>
      <c r="D2610">
        <v>100</v>
      </c>
      <c r="E2610">
        <v>451968.64882269874</v>
      </c>
      <c r="F2610"/>
    </row>
    <row r="2611" spans="1:6" x14ac:dyDescent="0.3">
      <c r="A2611" t="s">
        <v>1377</v>
      </c>
      <c r="B2611" t="s">
        <v>1414</v>
      </c>
      <c r="C2611" t="s">
        <v>1280</v>
      </c>
      <c r="D2611">
        <v>100</v>
      </c>
      <c r="E2611">
        <v>322055.25150697288</v>
      </c>
      <c r="F2611"/>
    </row>
    <row r="2612" spans="1:6" x14ac:dyDescent="0.3">
      <c r="A2612" t="s">
        <v>1377</v>
      </c>
      <c r="B2612" t="s">
        <v>1367</v>
      </c>
      <c r="C2612" t="s">
        <v>1280</v>
      </c>
      <c r="D2612">
        <v>100</v>
      </c>
      <c r="E2612">
        <v>416363.91531082161</v>
      </c>
      <c r="F2612"/>
    </row>
    <row r="2613" spans="1:6" x14ac:dyDescent="0.3">
      <c r="A2613" t="s">
        <v>1377</v>
      </c>
      <c r="B2613" t="s">
        <v>1416</v>
      </c>
      <c r="C2613" t="s">
        <v>1280</v>
      </c>
      <c r="D2613">
        <v>100</v>
      </c>
      <c r="E2613">
        <v>445757.48775277054</v>
      </c>
      <c r="F2613"/>
    </row>
    <row r="2614" spans="1:6" x14ac:dyDescent="0.3">
      <c r="A2614" t="s">
        <v>1377</v>
      </c>
      <c r="B2614" t="s">
        <v>1418</v>
      </c>
      <c r="C2614" t="s">
        <v>1280</v>
      </c>
      <c r="D2614">
        <v>100</v>
      </c>
      <c r="E2614">
        <v>251649.37897999995</v>
      </c>
      <c r="F2614"/>
    </row>
    <row r="2615" spans="1:6" x14ac:dyDescent="0.3">
      <c r="A2615" t="s">
        <v>1377</v>
      </c>
      <c r="B2615" t="s">
        <v>1420</v>
      </c>
      <c r="C2615" t="s">
        <v>1280</v>
      </c>
      <c r="D2615">
        <v>100</v>
      </c>
      <c r="E2615">
        <v>257591.33563448035</v>
      </c>
      <c r="F2615"/>
    </row>
    <row r="2616" spans="1:6" x14ac:dyDescent="0.3">
      <c r="A2616" t="s">
        <v>1377</v>
      </c>
      <c r="B2616" t="s">
        <v>1352</v>
      </c>
      <c r="C2616" t="s">
        <v>1280</v>
      </c>
      <c r="D2616">
        <v>100</v>
      </c>
      <c r="E2616">
        <v>257499.61999999962</v>
      </c>
      <c r="F2616"/>
    </row>
    <row r="2617" spans="1:6" x14ac:dyDescent="0.3">
      <c r="A2617" t="s">
        <v>1377</v>
      </c>
      <c r="B2617" t="s">
        <v>1369</v>
      </c>
      <c r="C2617" t="s">
        <v>1280</v>
      </c>
      <c r="D2617">
        <v>100</v>
      </c>
      <c r="E2617">
        <v>253092.32605928287</v>
      </c>
      <c r="F2617"/>
    </row>
    <row r="2618" spans="1:6" x14ac:dyDescent="0.3">
      <c r="A2618" t="s">
        <v>1377</v>
      </c>
      <c r="B2618" t="s">
        <v>1422</v>
      </c>
      <c r="C2618" t="s">
        <v>1280</v>
      </c>
      <c r="D2618">
        <v>100</v>
      </c>
      <c r="E2618">
        <v>398030.12881781685</v>
      </c>
      <c r="F2618"/>
    </row>
    <row r="2619" spans="1:6" x14ac:dyDescent="0.3">
      <c r="A2619" t="s">
        <v>1377</v>
      </c>
      <c r="B2619" t="s">
        <v>1422</v>
      </c>
      <c r="C2619" t="s">
        <v>1280</v>
      </c>
      <c r="D2619">
        <v>100</v>
      </c>
      <c r="E2619">
        <v>398030.12881781685</v>
      </c>
      <c r="F2619"/>
    </row>
    <row r="2620" spans="1:6" x14ac:dyDescent="0.3">
      <c r="A2620" t="s">
        <v>1377</v>
      </c>
      <c r="B2620" t="s">
        <v>1424</v>
      </c>
      <c r="C2620" t="s">
        <v>1280</v>
      </c>
      <c r="D2620">
        <v>100</v>
      </c>
      <c r="E2620">
        <v>259944.65857719502</v>
      </c>
      <c r="F2620"/>
    </row>
    <row r="2621" spans="1:6" x14ac:dyDescent="0.3">
      <c r="A2621" t="s">
        <v>1377</v>
      </c>
      <c r="B2621" t="s">
        <v>1426</v>
      </c>
      <c r="C2621" t="s">
        <v>1280</v>
      </c>
      <c r="D2621">
        <v>100</v>
      </c>
      <c r="E2621">
        <v>252997.64201349748</v>
      </c>
      <c r="F2621"/>
    </row>
    <row r="2622" spans="1:6" x14ac:dyDescent="0.3">
      <c r="A2622" t="s">
        <v>1377</v>
      </c>
      <c r="B2622" t="s">
        <v>1386</v>
      </c>
      <c r="C2622" t="s">
        <v>1280</v>
      </c>
      <c r="D2622">
        <v>100</v>
      </c>
      <c r="E2622">
        <v>250000.80000000045</v>
      </c>
      <c r="F2622"/>
    </row>
    <row r="2623" spans="1:6" x14ac:dyDescent="0.3">
      <c r="A2623" t="s">
        <v>1377</v>
      </c>
      <c r="B2623" t="s">
        <v>1429</v>
      </c>
      <c r="C2623" t="s">
        <v>1280</v>
      </c>
      <c r="D2623">
        <v>100</v>
      </c>
      <c r="E2623">
        <v>251560.74092165352</v>
      </c>
      <c r="F2623"/>
    </row>
    <row r="2624" spans="1:6" x14ac:dyDescent="0.3">
      <c r="A2624" t="s">
        <v>1377</v>
      </c>
      <c r="B2624" t="s">
        <v>1432</v>
      </c>
      <c r="C2624" t="s">
        <v>1280</v>
      </c>
      <c r="D2624">
        <v>100</v>
      </c>
      <c r="E2624">
        <v>252247.77311062507</v>
      </c>
      <c r="F2624"/>
    </row>
    <row r="2625" spans="1:6" x14ac:dyDescent="0.3">
      <c r="A2625" t="s">
        <v>1377</v>
      </c>
      <c r="B2625" t="s">
        <v>1371</v>
      </c>
      <c r="C2625" t="s">
        <v>1280</v>
      </c>
      <c r="D2625">
        <v>100</v>
      </c>
      <c r="E2625">
        <v>250000.155</v>
      </c>
      <c r="F2625"/>
    </row>
    <row r="2626" spans="1:6" x14ac:dyDescent="0.3">
      <c r="A2626" t="s">
        <v>1377</v>
      </c>
      <c r="B2626" t="s">
        <v>1433</v>
      </c>
      <c r="C2626" t="s">
        <v>1280</v>
      </c>
      <c r="D2626">
        <v>100</v>
      </c>
      <c r="E2626">
        <v>252499.98717000027</v>
      </c>
      <c r="F2626"/>
    </row>
    <row r="2627" spans="1:6" x14ac:dyDescent="0.3">
      <c r="A2627" t="s">
        <v>1377</v>
      </c>
      <c r="B2627" t="s">
        <v>1434</v>
      </c>
      <c r="C2627" t="s">
        <v>1280</v>
      </c>
      <c r="D2627">
        <v>100</v>
      </c>
      <c r="E2627">
        <v>411359.48408376542</v>
      </c>
      <c r="F2627"/>
    </row>
    <row r="2628" spans="1:6" x14ac:dyDescent="0.3">
      <c r="A2628" t="s">
        <v>1377</v>
      </c>
      <c r="B2628" t="s">
        <v>1372</v>
      </c>
      <c r="C2628" t="s">
        <v>1280</v>
      </c>
      <c r="D2628">
        <v>100</v>
      </c>
      <c r="E2628">
        <v>252621.43124994219</v>
      </c>
      <c r="F2628"/>
    </row>
    <row r="2629" spans="1:6" x14ac:dyDescent="0.3">
      <c r="A2629" t="s">
        <v>1377</v>
      </c>
      <c r="B2629" t="s">
        <v>1340</v>
      </c>
      <c r="C2629" t="s">
        <v>1280</v>
      </c>
      <c r="D2629">
        <v>100</v>
      </c>
      <c r="E2629">
        <v>259913.41431550984</v>
      </c>
      <c r="F2629"/>
    </row>
    <row r="2630" spans="1:6" x14ac:dyDescent="0.3">
      <c r="A2630" t="s">
        <v>1377</v>
      </c>
      <c r="B2630" t="s">
        <v>1375</v>
      </c>
      <c r="C2630" t="s">
        <v>1280</v>
      </c>
      <c r="D2630">
        <v>100</v>
      </c>
      <c r="E2630">
        <v>453749.94</v>
      </c>
      <c r="F2630"/>
    </row>
    <row r="2631" spans="1:6" x14ac:dyDescent="0.3">
      <c r="A2631" t="s">
        <v>1377</v>
      </c>
      <c r="B2631" t="s">
        <v>1375</v>
      </c>
      <c r="C2631" t="s">
        <v>1280</v>
      </c>
      <c r="D2631">
        <v>100</v>
      </c>
      <c r="E2631">
        <v>453749.94</v>
      </c>
      <c r="F2631"/>
    </row>
    <row r="2632" spans="1:6" x14ac:dyDescent="0.3">
      <c r="A2632" t="s">
        <v>1377</v>
      </c>
      <c r="B2632" t="s">
        <v>1343</v>
      </c>
      <c r="C2632" t="s">
        <v>1280</v>
      </c>
      <c r="D2632">
        <v>100</v>
      </c>
      <c r="E2632">
        <v>249999.88500000001</v>
      </c>
      <c r="F2632"/>
    </row>
    <row r="2633" spans="1:6" x14ac:dyDescent="0.3">
      <c r="A2633" t="s">
        <v>1377</v>
      </c>
      <c r="B2633" t="s">
        <v>1436</v>
      </c>
      <c r="C2633" t="s">
        <v>1280</v>
      </c>
      <c r="D2633">
        <v>100</v>
      </c>
      <c r="E2633">
        <v>750001.50206667173</v>
      </c>
      <c r="F2633"/>
    </row>
    <row r="2634" spans="1:6" x14ac:dyDescent="0.3">
      <c r="A2634" t="s">
        <v>1377</v>
      </c>
      <c r="B2634" t="s">
        <v>1436</v>
      </c>
      <c r="C2634" t="s">
        <v>1280</v>
      </c>
      <c r="D2634">
        <v>100</v>
      </c>
      <c r="E2634">
        <v>750001.50206667173</v>
      </c>
      <c r="F2634"/>
    </row>
    <row r="2635" spans="1:6" x14ac:dyDescent="0.3">
      <c r="A2635" t="s">
        <v>1377</v>
      </c>
      <c r="B2635" t="s">
        <v>1376</v>
      </c>
      <c r="C2635" t="s">
        <v>1280</v>
      </c>
      <c r="D2635">
        <v>100</v>
      </c>
      <c r="E2635">
        <v>236148.42395008</v>
      </c>
      <c r="F2635"/>
    </row>
    <row r="2636" spans="1:6" x14ac:dyDescent="0.3">
      <c r="A2636" t="s">
        <v>1377</v>
      </c>
      <c r="B2636" t="s">
        <v>1355</v>
      </c>
      <c r="C2636" t="s">
        <v>1280</v>
      </c>
      <c r="D2636">
        <v>100</v>
      </c>
      <c r="E2636">
        <v>293745.89228383696</v>
      </c>
      <c r="F2636"/>
    </row>
    <row r="2637" spans="1:6" x14ac:dyDescent="0.3">
      <c r="A2637" t="s">
        <v>1377</v>
      </c>
      <c r="B2637" t="s">
        <v>1437</v>
      </c>
      <c r="C2637" t="s">
        <v>1280</v>
      </c>
      <c r="D2637">
        <v>100</v>
      </c>
      <c r="E2637">
        <v>250904.65592846816</v>
      </c>
      <c r="F2637"/>
    </row>
    <row r="2638" spans="1:6" x14ac:dyDescent="0.3">
      <c r="A2638" t="s">
        <v>1377</v>
      </c>
      <c r="B2638" t="s">
        <v>1440</v>
      </c>
      <c r="C2638" t="s">
        <v>1280</v>
      </c>
      <c r="D2638">
        <v>100</v>
      </c>
      <c r="E2638">
        <v>251560.74092165355</v>
      </c>
      <c r="F2638"/>
    </row>
    <row r="2639" spans="1:6" x14ac:dyDescent="0.3">
      <c r="A2639" t="s">
        <v>1377</v>
      </c>
      <c r="B2639" t="s">
        <v>1442</v>
      </c>
      <c r="C2639" t="s">
        <v>1280</v>
      </c>
      <c r="D2639">
        <v>100</v>
      </c>
      <c r="E2639">
        <v>251561.24092165352</v>
      </c>
      <c r="F2639"/>
    </row>
    <row r="2640" spans="1:6" x14ac:dyDescent="0.3">
      <c r="A2640" t="s">
        <v>1377</v>
      </c>
      <c r="B2640" t="s">
        <v>1395</v>
      </c>
      <c r="C2640" t="s">
        <v>1280</v>
      </c>
      <c r="D2640">
        <v>100</v>
      </c>
      <c r="E2640">
        <v>501560.24092165357</v>
      </c>
      <c r="F2640"/>
    </row>
    <row r="2641" spans="1:6" x14ac:dyDescent="0.3">
      <c r="A2641" t="s">
        <v>1377</v>
      </c>
      <c r="B2641" t="s">
        <v>1395</v>
      </c>
      <c r="C2641" t="s">
        <v>1280</v>
      </c>
      <c r="D2641">
        <v>100</v>
      </c>
      <c r="E2641">
        <v>501560.24092165357</v>
      </c>
      <c r="F2641"/>
    </row>
    <row r="2642" spans="1:6" x14ac:dyDescent="0.3">
      <c r="A2642" t="s">
        <v>1377</v>
      </c>
      <c r="B2642" t="s">
        <v>1389</v>
      </c>
      <c r="C2642" t="s">
        <v>1280</v>
      </c>
      <c r="D2642">
        <v>100</v>
      </c>
      <c r="E2642">
        <v>318755.88130684081</v>
      </c>
      <c r="F2642"/>
    </row>
    <row r="2643" spans="1:6" x14ac:dyDescent="0.3">
      <c r="A2643" t="s">
        <v>1377</v>
      </c>
      <c r="B2643" t="s">
        <v>1377</v>
      </c>
      <c r="C2643" t="s">
        <v>1280</v>
      </c>
      <c r="D2643">
        <v>100</v>
      </c>
      <c r="E2643">
        <v>403937.29389539955</v>
      </c>
      <c r="F2643"/>
    </row>
    <row r="2644" spans="1:6" x14ac:dyDescent="0.3">
      <c r="A2644" t="s">
        <v>1377</v>
      </c>
      <c r="B2644" t="s">
        <v>1357</v>
      </c>
      <c r="C2644" t="s">
        <v>1280</v>
      </c>
      <c r="D2644">
        <v>100</v>
      </c>
      <c r="E2644">
        <v>258319.39648141534</v>
      </c>
      <c r="F2644"/>
    </row>
    <row r="2645" spans="1:6" x14ac:dyDescent="0.3">
      <c r="A2645" t="s">
        <v>1377</v>
      </c>
      <c r="B2645" t="s">
        <v>1392</v>
      </c>
      <c r="C2645" t="s">
        <v>1280</v>
      </c>
      <c r="D2645">
        <v>100</v>
      </c>
      <c r="E2645">
        <v>547276.37349180353</v>
      </c>
      <c r="F2645"/>
    </row>
    <row r="2646" spans="1:6" x14ac:dyDescent="0.3">
      <c r="A2646" t="s">
        <v>1377</v>
      </c>
      <c r="B2646" t="s">
        <v>1392</v>
      </c>
      <c r="C2646" t="s">
        <v>1280</v>
      </c>
      <c r="D2646">
        <v>100</v>
      </c>
      <c r="E2646">
        <v>547276.37349180353</v>
      </c>
      <c r="F2646"/>
    </row>
    <row r="2647" spans="1:6" x14ac:dyDescent="0.3">
      <c r="A2647" t="s">
        <v>1377</v>
      </c>
      <c r="B2647" t="s">
        <v>1444</v>
      </c>
      <c r="C2647" t="s">
        <v>1280</v>
      </c>
      <c r="D2647">
        <v>100</v>
      </c>
      <c r="E2647">
        <v>385682.69584790303</v>
      </c>
      <c r="F2647"/>
    </row>
    <row r="2648" spans="1:6" x14ac:dyDescent="0.3">
      <c r="A2648" t="s">
        <v>1377</v>
      </c>
      <c r="B2648" t="s">
        <v>1345</v>
      </c>
      <c r="C2648" t="s">
        <v>1280</v>
      </c>
      <c r="D2648">
        <v>100</v>
      </c>
      <c r="E2648">
        <v>248949.00644259612</v>
      </c>
      <c r="F2648"/>
    </row>
    <row r="2649" spans="1:6" x14ac:dyDescent="0.3">
      <c r="A2649" t="s">
        <v>1377</v>
      </c>
      <c r="B2649" t="s">
        <v>1382</v>
      </c>
      <c r="C2649" t="s">
        <v>1280</v>
      </c>
      <c r="D2649">
        <v>100</v>
      </c>
      <c r="E2649">
        <v>259350.21100478005</v>
      </c>
      <c r="F2649"/>
    </row>
    <row r="2650" spans="1:6" x14ac:dyDescent="0.3">
      <c r="A2650" t="s">
        <v>1377</v>
      </c>
      <c r="B2650" t="s">
        <v>1384</v>
      </c>
      <c r="C2650" t="s">
        <v>1280</v>
      </c>
      <c r="D2650">
        <v>100</v>
      </c>
      <c r="E2650">
        <v>282189.51392562455</v>
      </c>
      <c r="F2650"/>
    </row>
    <row r="2651" spans="1:6" x14ac:dyDescent="0.3">
      <c r="A2651" t="s">
        <v>1377</v>
      </c>
      <c r="B2651" t="s">
        <v>1360</v>
      </c>
      <c r="C2651" t="s">
        <v>1280</v>
      </c>
      <c r="D2651">
        <v>100</v>
      </c>
      <c r="E2651">
        <v>252499.99</v>
      </c>
      <c r="F2651"/>
    </row>
    <row r="2652" spans="1:6" x14ac:dyDescent="0.3">
      <c r="A2652" t="s">
        <v>1377</v>
      </c>
      <c r="B2652" t="s">
        <v>1446</v>
      </c>
      <c r="C2652" t="s">
        <v>1280</v>
      </c>
      <c r="D2652">
        <v>100</v>
      </c>
      <c r="E2652">
        <v>254814.35983831811</v>
      </c>
      <c r="F2652"/>
    </row>
    <row r="2653" spans="1:6" x14ac:dyDescent="0.3">
      <c r="A2653" t="s">
        <v>1377</v>
      </c>
      <c r="B2653" t="s">
        <v>1448</v>
      </c>
      <c r="C2653" t="s">
        <v>1280</v>
      </c>
      <c r="D2653">
        <v>100</v>
      </c>
      <c r="E2653">
        <v>451968.39694769972</v>
      </c>
      <c r="F2653"/>
    </row>
    <row r="2654" spans="1:6" x14ac:dyDescent="0.3">
      <c r="A2654" t="s">
        <v>1377</v>
      </c>
      <c r="B2654" t="s">
        <v>1363</v>
      </c>
      <c r="C2654" t="s">
        <v>1280</v>
      </c>
      <c r="D2654">
        <v>100</v>
      </c>
      <c r="E2654">
        <v>313160.35341397941</v>
      </c>
      <c r="F2654"/>
    </row>
    <row r="2655" spans="1:6" x14ac:dyDescent="0.3">
      <c r="A2655" t="s">
        <v>1377</v>
      </c>
      <c r="B2655" t="s">
        <v>1450</v>
      </c>
      <c r="C2655" t="s">
        <v>1280</v>
      </c>
      <c r="D2655">
        <v>100</v>
      </c>
      <c r="E2655">
        <v>506559.195980819</v>
      </c>
      <c r="F2655"/>
    </row>
    <row r="2656" spans="1:6" x14ac:dyDescent="0.3">
      <c r="A2656" t="s">
        <v>1377</v>
      </c>
      <c r="B2656" t="s">
        <v>1453</v>
      </c>
      <c r="C2656" t="s">
        <v>1280</v>
      </c>
      <c r="D2656">
        <v>100</v>
      </c>
      <c r="E2656">
        <v>574148.49031564977</v>
      </c>
      <c r="F2656"/>
    </row>
    <row r="2657" spans="1:6" x14ac:dyDescent="0.3">
      <c r="A2657" t="s">
        <v>1357</v>
      </c>
      <c r="C2657" t="s">
        <v>1280</v>
      </c>
      <c r="D2657">
        <v>100</v>
      </c>
      <c r="E2657">
        <v>250002.00000000003</v>
      </c>
      <c r="F2657"/>
    </row>
    <row r="2658" spans="1:6" x14ac:dyDescent="0.3">
      <c r="A2658" t="s">
        <v>1357</v>
      </c>
      <c r="B2658" t="s">
        <v>1398</v>
      </c>
      <c r="C2658" t="s">
        <v>1280</v>
      </c>
      <c r="D2658">
        <v>100</v>
      </c>
      <c r="E2658">
        <v>500002.0079400012</v>
      </c>
      <c r="F2658"/>
    </row>
    <row r="2659" spans="1:6" x14ac:dyDescent="0.3">
      <c r="A2659" t="s">
        <v>1357</v>
      </c>
      <c r="B2659" t="s">
        <v>1400</v>
      </c>
      <c r="C2659" t="s">
        <v>1280</v>
      </c>
      <c r="D2659">
        <v>100</v>
      </c>
      <c r="E2659">
        <v>702337.30242934974</v>
      </c>
      <c r="F2659"/>
    </row>
    <row r="2660" spans="1:6" x14ac:dyDescent="0.3">
      <c r="A2660" t="s">
        <v>1357</v>
      </c>
      <c r="B2660" t="s">
        <v>1331</v>
      </c>
      <c r="C2660" t="s">
        <v>1280</v>
      </c>
      <c r="D2660">
        <v>100</v>
      </c>
      <c r="E2660">
        <v>426964.68419814832</v>
      </c>
      <c r="F2660"/>
    </row>
    <row r="2661" spans="1:6" x14ac:dyDescent="0.3">
      <c r="A2661" t="s">
        <v>1357</v>
      </c>
      <c r="B2661" t="s">
        <v>1403</v>
      </c>
      <c r="C2661" t="s">
        <v>1280</v>
      </c>
      <c r="D2661">
        <v>100</v>
      </c>
      <c r="E2661">
        <v>782019.86773795704</v>
      </c>
      <c r="F2661"/>
    </row>
    <row r="2662" spans="1:6" x14ac:dyDescent="0.3">
      <c r="A2662" t="s">
        <v>1357</v>
      </c>
      <c r="B2662" t="s">
        <v>1335</v>
      </c>
      <c r="C2662" t="s">
        <v>1280</v>
      </c>
      <c r="D2662">
        <v>100</v>
      </c>
      <c r="E2662">
        <v>358114.30605749198</v>
      </c>
      <c r="F2662"/>
    </row>
    <row r="2663" spans="1:6" x14ac:dyDescent="0.3">
      <c r="A2663" t="s">
        <v>1357</v>
      </c>
      <c r="B2663" t="s">
        <v>1405</v>
      </c>
      <c r="C2663" t="s">
        <v>1280</v>
      </c>
      <c r="D2663">
        <v>100</v>
      </c>
      <c r="E2663">
        <v>258401.41965862864</v>
      </c>
      <c r="F2663"/>
    </row>
    <row r="2664" spans="1:6" x14ac:dyDescent="0.3">
      <c r="A2664" t="s">
        <v>1357</v>
      </c>
      <c r="B2664" t="s">
        <v>1348</v>
      </c>
      <c r="C2664" t="s">
        <v>1280</v>
      </c>
      <c r="D2664">
        <v>100</v>
      </c>
      <c r="E2664">
        <v>406238.64266166749</v>
      </c>
      <c r="F2664"/>
    </row>
    <row r="2665" spans="1:6" x14ac:dyDescent="0.3">
      <c r="A2665" t="s">
        <v>1357</v>
      </c>
      <c r="B2665" t="s">
        <v>1351</v>
      </c>
      <c r="C2665" t="s">
        <v>1280</v>
      </c>
      <c r="D2665">
        <v>100</v>
      </c>
      <c r="E2665">
        <v>434388.14788994583</v>
      </c>
      <c r="F2665"/>
    </row>
    <row r="2666" spans="1:6" x14ac:dyDescent="0.3">
      <c r="A2666" t="s">
        <v>1357</v>
      </c>
      <c r="B2666" t="s">
        <v>1337</v>
      </c>
      <c r="C2666" t="s">
        <v>1280</v>
      </c>
      <c r="D2666">
        <v>100</v>
      </c>
      <c r="E2666">
        <v>259469.51125279922</v>
      </c>
      <c r="F2666"/>
    </row>
    <row r="2667" spans="1:6" x14ac:dyDescent="0.3">
      <c r="A2667" t="s">
        <v>1357</v>
      </c>
      <c r="B2667" t="s">
        <v>1407</v>
      </c>
      <c r="C2667" t="s">
        <v>1280</v>
      </c>
      <c r="D2667">
        <v>100</v>
      </c>
      <c r="E2667">
        <v>261932.55586742793</v>
      </c>
      <c r="F2667"/>
    </row>
    <row r="2668" spans="1:6" x14ac:dyDescent="0.3">
      <c r="A2668" t="s">
        <v>1357</v>
      </c>
      <c r="B2668" t="s">
        <v>1410</v>
      </c>
      <c r="C2668" t="s">
        <v>1280</v>
      </c>
      <c r="D2668">
        <v>100</v>
      </c>
      <c r="E2668">
        <v>294795.87086080725</v>
      </c>
      <c r="F2668"/>
    </row>
    <row r="2669" spans="1:6" x14ac:dyDescent="0.3">
      <c r="A2669" t="s">
        <v>1357</v>
      </c>
      <c r="B2669" t="s">
        <v>1412</v>
      </c>
      <c r="C2669" t="s">
        <v>1280</v>
      </c>
      <c r="D2669">
        <v>100</v>
      </c>
      <c r="E2669">
        <v>281423.90021218808</v>
      </c>
      <c r="F2669"/>
    </row>
    <row r="2670" spans="1:6" x14ac:dyDescent="0.3">
      <c r="A2670" t="s">
        <v>1357</v>
      </c>
      <c r="B2670" t="s">
        <v>1414</v>
      </c>
      <c r="C2670" t="s">
        <v>1280</v>
      </c>
      <c r="D2670">
        <v>100</v>
      </c>
      <c r="E2670">
        <v>255001.995</v>
      </c>
      <c r="F2670"/>
    </row>
    <row r="2671" spans="1:6" x14ac:dyDescent="0.3">
      <c r="A2671" t="s">
        <v>1357</v>
      </c>
      <c r="B2671" t="s">
        <v>1367</v>
      </c>
      <c r="C2671" t="s">
        <v>1280</v>
      </c>
      <c r="D2671">
        <v>100</v>
      </c>
      <c r="E2671">
        <v>261681.51678720993</v>
      </c>
      <c r="F2671"/>
    </row>
    <row r="2672" spans="1:6" x14ac:dyDescent="0.3">
      <c r="A2672" t="s">
        <v>1357</v>
      </c>
      <c r="B2672" t="s">
        <v>1416</v>
      </c>
      <c r="C2672" t="s">
        <v>1280</v>
      </c>
      <c r="D2672">
        <v>100</v>
      </c>
      <c r="E2672">
        <v>282191.10331024765</v>
      </c>
      <c r="F2672"/>
    </row>
    <row r="2673" spans="1:6" x14ac:dyDescent="0.3">
      <c r="A2673" t="s">
        <v>1357</v>
      </c>
      <c r="B2673" t="s">
        <v>1418</v>
      </c>
      <c r="C2673" t="s">
        <v>1280</v>
      </c>
      <c r="D2673">
        <v>100</v>
      </c>
      <c r="E2673">
        <v>273204.87632453424</v>
      </c>
      <c r="F2673"/>
    </row>
    <row r="2674" spans="1:6" x14ac:dyDescent="0.3">
      <c r="A2674" t="s">
        <v>1357</v>
      </c>
      <c r="B2674" t="s">
        <v>1420</v>
      </c>
      <c r="C2674" t="s">
        <v>1280</v>
      </c>
      <c r="D2674">
        <v>100</v>
      </c>
      <c r="E2674">
        <v>332246.93721520016</v>
      </c>
      <c r="F2674"/>
    </row>
    <row r="2675" spans="1:6" x14ac:dyDescent="0.3">
      <c r="A2675" t="s">
        <v>1357</v>
      </c>
      <c r="B2675" t="s">
        <v>1352</v>
      </c>
      <c r="C2675" t="s">
        <v>1280</v>
      </c>
      <c r="D2675">
        <v>100</v>
      </c>
      <c r="E2675">
        <v>346002.17446187546</v>
      </c>
      <c r="F2675"/>
    </row>
    <row r="2676" spans="1:6" x14ac:dyDescent="0.3">
      <c r="A2676" t="s">
        <v>1357</v>
      </c>
      <c r="B2676" t="s">
        <v>1369</v>
      </c>
      <c r="C2676" t="s">
        <v>1280</v>
      </c>
      <c r="D2676">
        <v>100</v>
      </c>
      <c r="E2676">
        <v>324766.86427468999</v>
      </c>
      <c r="F2676"/>
    </row>
    <row r="2677" spans="1:6" x14ac:dyDescent="0.3">
      <c r="A2677" t="s">
        <v>1357</v>
      </c>
      <c r="B2677" t="s">
        <v>1422</v>
      </c>
      <c r="C2677" t="s">
        <v>1280</v>
      </c>
      <c r="D2677">
        <v>100</v>
      </c>
      <c r="E2677">
        <v>502118.2775891975</v>
      </c>
      <c r="F2677"/>
    </row>
    <row r="2678" spans="1:6" x14ac:dyDescent="0.3">
      <c r="A2678" t="s">
        <v>1357</v>
      </c>
      <c r="B2678" t="s">
        <v>1422</v>
      </c>
      <c r="C2678" t="s">
        <v>1280</v>
      </c>
      <c r="D2678">
        <v>100</v>
      </c>
      <c r="E2678">
        <v>502118.2775891975</v>
      </c>
      <c r="F2678"/>
    </row>
    <row r="2679" spans="1:6" x14ac:dyDescent="0.3">
      <c r="A2679" t="s">
        <v>1357</v>
      </c>
      <c r="B2679" t="s">
        <v>1424</v>
      </c>
      <c r="C2679" t="s">
        <v>1280</v>
      </c>
      <c r="D2679">
        <v>100</v>
      </c>
      <c r="E2679">
        <v>432325.18593349674</v>
      </c>
      <c r="F2679"/>
    </row>
    <row r="2680" spans="1:6" x14ac:dyDescent="0.3">
      <c r="A2680" t="s">
        <v>1357</v>
      </c>
      <c r="B2680" t="s">
        <v>1426</v>
      </c>
      <c r="C2680" t="s">
        <v>1280</v>
      </c>
      <c r="D2680">
        <v>100</v>
      </c>
      <c r="E2680">
        <v>500001.60000000091</v>
      </c>
      <c r="F2680"/>
    </row>
    <row r="2681" spans="1:6" x14ac:dyDescent="0.3">
      <c r="A2681" t="s">
        <v>1357</v>
      </c>
      <c r="B2681" t="s">
        <v>1386</v>
      </c>
      <c r="C2681" t="s">
        <v>1280</v>
      </c>
      <c r="D2681">
        <v>100</v>
      </c>
      <c r="E2681">
        <v>500002.79999999941</v>
      </c>
      <c r="F2681"/>
    </row>
    <row r="2682" spans="1:6" x14ac:dyDescent="0.3">
      <c r="A2682" t="s">
        <v>1357</v>
      </c>
      <c r="B2682" t="s">
        <v>1429</v>
      </c>
      <c r="C2682" t="s">
        <v>1280</v>
      </c>
      <c r="D2682">
        <v>100</v>
      </c>
      <c r="E2682">
        <v>500002</v>
      </c>
      <c r="F2682"/>
    </row>
    <row r="2683" spans="1:6" x14ac:dyDescent="0.3">
      <c r="A2683" t="s">
        <v>1357</v>
      </c>
      <c r="B2683" t="s">
        <v>1432</v>
      </c>
      <c r="C2683" t="s">
        <v>1280</v>
      </c>
      <c r="D2683">
        <v>100</v>
      </c>
      <c r="E2683">
        <v>286515.81193435879</v>
      </c>
      <c r="F2683"/>
    </row>
    <row r="2684" spans="1:6" x14ac:dyDescent="0.3">
      <c r="A2684" t="s">
        <v>1357</v>
      </c>
      <c r="B2684" t="s">
        <v>1371</v>
      </c>
      <c r="C2684" t="s">
        <v>1280</v>
      </c>
      <c r="D2684">
        <v>100</v>
      </c>
      <c r="E2684">
        <v>267034.89265925117</v>
      </c>
      <c r="F2684"/>
    </row>
    <row r="2685" spans="1:6" x14ac:dyDescent="0.3">
      <c r="A2685" t="s">
        <v>1357</v>
      </c>
      <c r="B2685" t="s">
        <v>1433</v>
      </c>
      <c r="C2685" t="s">
        <v>1280</v>
      </c>
      <c r="D2685">
        <v>100</v>
      </c>
      <c r="E2685">
        <v>339353.11081823916</v>
      </c>
      <c r="F2685"/>
    </row>
    <row r="2686" spans="1:6" x14ac:dyDescent="0.3">
      <c r="A2686" t="s">
        <v>1357</v>
      </c>
      <c r="B2686" t="s">
        <v>1434</v>
      </c>
      <c r="C2686" t="s">
        <v>1280</v>
      </c>
      <c r="D2686">
        <v>100</v>
      </c>
      <c r="E2686">
        <v>289842.85956529557</v>
      </c>
      <c r="F2686"/>
    </row>
    <row r="2687" spans="1:6" x14ac:dyDescent="0.3">
      <c r="A2687" t="s">
        <v>1357</v>
      </c>
      <c r="B2687" t="s">
        <v>1372</v>
      </c>
      <c r="C2687" t="s">
        <v>1280</v>
      </c>
      <c r="D2687">
        <v>100</v>
      </c>
      <c r="E2687">
        <v>280770.97456057847</v>
      </c>
      <c r="F2687"/>
    </row>
    <row r="2688" spans="1:6" x14ac:dyDescent="0.3">
      <c r="A2688" t="s">
        <v>1357</v>
      </c>
      <c r="B2688" t="s">
        <v>1340</v>
      </c>
      <c r="C2688" t="s">
        <v>1280</v>
      </c>
      <c r="D2688">
        <v>100</v>
      </c>
      <c r="E2688">
        <v>399795.56350481138</v>
      </c>
      <c r="F2688"/>
    </row>
    <row r="2689" spans="1:6" x14ac:dyDescent="0.3">
      <c r="A2689" t="s">
        <v>1357</v>
      </c>
      <c r="B2689" t="s">
        <v>1375</v>
      </c>
      <c r="C2689" t="s">
        <v>1280</v>
      </c>
      <c r="D2689">
        <v>100</v>
      </c>
      <c r="E2689">
        <v>483582.41919375054</v>
      </c>
      <c r="F2689"/>
    </row>
    <row r="2690" spans="1:6" x14ac:dyDescent="0.3">
      <c r="A2690" t="s">
        <v>1357</v>
      </c>
      <c r="B2690" t="s">
        <v>1375</v>
      </c>
      <c r="C2690" t="s">
        <v>1280</v>
      </c>
      <c r="D2690">
        <v>100</v>
      </c>
      <c r="E2690">
        <v>483582.41919375054</v>
      </c>
      <c r="F2690"/>
    </row>
    <row r="2691" spans="1:6" x14ac:dyDescent="0.3">
      <c r="A2691" t="s">
        <v>1357</v>
      </c>
      <c r="B2691" t="s">
        <v>1343</v>
      </c>
      <c r="C2691" t="s">
        <v>1280</v>
      </c>
      <c r="D2691">
        <v>100</v>
      </c>
      <c r="E2691">
        <v>304234.52301320783</v>
      </c>
      <c r="F2691"/>
    </row>
    <row r="2692" spans="1:6" x14ac:dyDescent="0.3">
      <c r="A2692" t="s">
        <v>1357</v>
      </c>
      <c r="B2692" t="s">
        <v>1436</v>
      </c>
      <c r="C2692" t="s">
        <v>1280</v>
      </c>
      <c r="D2692">
        <v>100</v>
      </c>
      <c r="E2692">
        <v>999845.38446548465</v>
      </c>
      <c r="F2692"/>
    </row>
    <row r="2693" spans="1:6" x14ac:dyDescent="0.3">
      <c r="A2693" t="s">
        <v>1357</v>
      </c>
      <c r="B2693" t="s">
        <v>1436</v>
      </c>
      <c r="C2693" t="s">
        <v>1280</v>
      </c>
      <c r="D2693">
        <v>100</v>
      </c>
      <c r="E2693">
        <v>999845.38446548465</v>
      </c>
      <c r="F2693"/>
    </row>
    <row r="2694" spans="1:6" x14ac:dyDescent="0.3">
      <c r="A2694" t="s">
        <v>1357</v>
      </c>
      <c r="B2694" t="s">
        <v>1376</v>
      </c>
      <c r="C2694" t="s">
        <v>1280</v>
      </c>
      <c r="D2694">
        <v>100</v>
      </c>
      <c r="E2694">
        <v>265744.84830049216</v>
      </c>
      <c r="F2694"/>
    </row>
    <row r="2695" spans="1:6" x14ac:dyDescent="0.3">
      <c r="A2695" t="s">
        <v>1357</v>
      </c>
      <c r="B2695" t="s">
        <v>1355</v>
      </c>
      <c r="C2695" t="s">
        <v>1280</v>
      </c>
      <c r="D2695">
        <v>100</v>
      </c>
      <c r="E2695">
        <v>345611.65622867848</v>
      </c>
      <c r="F2695"/>
    </row>
    <row r="2696" spans="1:6" x14ac:dyDescent="0.3">
      <c r="A2696" t="s">
        <v>1357</v>
      </c>
      <c r="B2696" t="s">
        <v>1437</v>
      </c>
      <c r="C2696" t="s">
        <v>1280</v>
      </c>
      <c r="D2696">
        <v>100</v>
      </c>
      <c r="E2696">
        <v>500002.5</v>
      </c>
      <c r="F2696"/>
    </row>
    <row r="2697" spans="1:6" x14ac:dyDescent="0.3">
      <c r="A2697" t="s">
        <v>1357</v>
      </c>
      <c r="B2697" t="s">
        <v>1440</v>
      </c>
      <c r="C2697" t="s">
        <v>1280</v>
      </c>
      <c r="D2697">
        <v>100</v>
      </c>
      <c r="E2697">
        <v>500002</v>
      </c>
      <c r="F2697"/>
    </row>
    <row r="2698" spans="1:6" x14ac:dyDescent="0.3">
      <c r="A2698" t="s">
        <v>1357</v>
      </c>
      <c r="B2698" t="s">
        <v>1442</v>
      </c>
      <c r="C2698" t="s">
        <v>1280</v>
      </c>
      <c r="D2698">
        <v>100</v>
      </c>
      <c r="E2698">
        <v>500002.5</v>
      </c>
      <c r="F2698"/>
    </row>
    <row r="2699" spans="1:6" x14ac:dyDescent="0.3">
      <c r="A2699" t="s">
        <v>1357</v>
      </c>
      <c r="B2699" t="s">
        <v>1395</v>
      </c>
      <c r="C2699" t="s">
        <v>1280</v>
      </c>
      <c r="D2699">
        <v>100</v>
      </c>
      <c r="E2699">
        <v>732277.42966896726</v>
      </c>
      <c r="F2699"/>
    </row>
    <row r="2700" spans="1:6" x14ac:dyDescent="0.3">
      <c r="A2700" t="s">
        <v>1357</v>
      </c>
      <c r="B2700" t="s">
        <v>1395</v>
      </c>
      <c r="C2700" t="s">
        <v>1280</v>
      </c>
      <c r="D2700">
        <v>100</v>
      </c>
      <c r="E2700">
        <v>732277.42966896726</v>
      </c>
      <c r="F2700"/>
    </row>
    <row r="2701" spans="1:6" x14ac:dyDescent="0.3">
      <c r="A2701" t="s">
        <v>1357</v>
      </c>
      <c r="B2701" t="s">
        <v>1389</v>
      </c>
      <c r="C2701" t="s">
        <v>1280</v>
      </c>
      <c r="D2701">
        <v>100</v>
      </c>
      <c r="E2701">
        <v>256093.89489881299</v>
      </c>
      <c r="F2701"/>
    </row>
    <row r="2702" spans="1:6" x14ac:dyDescent="0.3">
      <c r="A2702" t="s">
        <v>1357</v>
      </c>
      <c r="B2702" t="s">
        <v>1377</v>
      </c>
      <c r="C2702" t="s">
        <v>1280</v>
      </c>
      <c r="D2702">
        <v>100</v>
      </c>
      <c r="E2702">
        <v>258319.39648141534</v>
      </c>
      <c r="F2702"/>
    </row>
    <row r="2703" spans="1:6" x14ac:dyDescent="0.3">
      <c r="A2703" t="s">
        <v>1357</v>
      </c>
      <c r="B2703" t="s">
        <v>1357</v>
      </c>
      <c r="C2703" t="s">
        <v>1280</v>
      </c>
      <c r="D2703">
        <v>100</v>
      </c>
      <c r="E2703">
        <v>500004.00000000006</v>
      </c>
      <c r="F2703"/>
    </row>
    <row r="2704" spans="1:6" x14ac:dyDescent="0.3">
      <c r="A2704" t="s">
        <v>1357</v>
      </c>
      <c r="B2704" t="s">
        <v>1392</v>
      </c>
      <c r="C2704" t="s">
        <v>1280</v>
      </c>
      <c r="D2704">
        <v>100</v>
      </c>
      <c r="E2704">
        <v>607970.88556104433</v>
      </c>
      <c r="F2704"/>
    </row>
    <row r="2705" spans="1:6" x14ac:dyDescent="0.3">
      <c r="A2705" t="s">
        <v>1357</v>
      </c>
      <c r="B2705" t="s">
        <v>1392</v>
      </c>
      <c r="C2705" t="s">
        <v>1280</v>
      </c>
      <c r="D2705">
        <v>100</v>
      </c>
      <c r="E2705">
        <v>607970.88556104433</v>
      </c>
      <c r="F2705"/>
    </row>
    <row r="2706" spans="1:6" x14ac:dyDescent="0.3">
      <c r="A2706" t="s">
        <v>1357</v>
      </c>
      <c r="B2706" t="s">
        <v>1444</v>
      </c>
      <c r="C2706" t="s">
        <v>1280</v>
      </c>
      <c r="D2706">
        <v>100</v>
      </c>
      <c r="E2706">
        <v>262423.1999467166</v>
      </c>
      <c r="F2706"/>
    </row>
    <row r="2707" spans="1:6" x14ac:dyDescent="0.3">
      <c r="A2707" t="s">
        <v>1357</v>
      </c>
      <c r="B2707" t="s">
        <v>1345</v>
      </c>
      <c r="C2707" t="s">
        <v>1280</v>
      </c>
      <c r="D2707">
        <v>100</v>
      </c>
      <c r="E2707">
        <v>266342.30767579039</v>
      </c>
      <c r="F2707"/>
    </row>
    <row r="2708" spans="1:6" x14ac:dyDescent="0.3">
      <c r="A2708" t="s">
        <v>1357</v>
      </c>
      <c r="B2708" t="s">
        <v>1382</v>
      </c>
      <c r="C2708" t="s">
        <v>1280</v>
      </c>
      <c r="D2708">
        <v>100</v>
      </c>
      <c r="E2708">
        <v>399600.64030818449</v>
      </c>
      <c r="F2708"/>
    </row>
    <row r="2709" spans="1:6" x14ac:dyDescent="0.3">
      <c r="A2709" t="s">
        <v>1357</v>
      </c>
      <c r="B2709" t="s">
        <v>1384</v>
      </c>
      <c r="C2709" t="s">
        <v>1280</v>
      </c>
      <c r="D2709">
        <v>100</v>
      </c>
      <c r="E2709">
        <v>500001.89999999909</v>
      </c>
      <c r="F2709"/>
    </row>
    <row r="2710" spans="1:6" x14ac:dyDescent="0.3">
      <c r="A2710" t="s">
        <v>1357</v>
      </c>
      <c r="B2710" t="s">
        <v>1360</v>
      </c>
      <c r="C2710" t="s">
        <v>1280</v>
      </c>
      <c r="D2710">
        <v>100</v>
      </c>
      <c r="E2710">
        <v>367809.17657874478</v>
      </c>
      <c r="F2710"/>
    </row>
    <row r="2711" spans="1:6" x14ac:dyDescent="0.3">
      <c r="A2711" t="s">
        <v>1357</v>
      </c>
      <c r="B2711" t="s">
        <v>1446</v>
      </c>
      <c r="C2711" t="s">
        <v>1280</v>
      </c>
      <c r="D2711">
        <v>100</v>
      </c>
      <c r="E2711">
        <v>404971.14393760153</v>
      </c>
      <c r="F2711"/>
    </row>
    <row r="2712" spans="1:6" x14ac:dyDescent="0.3">
      <c r="A2712" t="s">
        <v>1357</v>
      </c>
      <c r="B2712" t="s">
        <v>1448</v>
      </c>
      <c r="C2712" t="s">
        <v>1280</v>
      </c>
      <c r="D2712">
        <v>100</v>
      </c>
      <c r="E2712">
        <v>266735.93140827282</v>
      </c>
      <c r="F2712"/>
    </row>
    <row r="2713" spans="1:6" x14ac:dyDescent="0.3">
      <c r="A2713" t="s">
        <v>1357</v>
      </c>
      <c r="B2713" t="s">
        <v>1363</v>
      </c>
      <c r="C2713" t="s">
        <v>1280</v>
      </c>
      <c r="D2713">
        <v>100</v>
      </c>
      <c r="E2713">
        <v>500001.75</v>
      </c>
      <c r="F2713"/>
    </row>
    <row r="2714" spans="1:6" x14ac:dyDescent="0.3">
      <c r="A2714" t="s">
        <v>1357</v>
      </c>
      <c r="B2714" t="s">
        <v>1450</v>
      </c>
      <c r="C2714" t="s">
        <v>1280</v>
      </c>
      <c r="D2714">
        <v>100</v>
      </c>
      <c r="E2714">
        <v>750002.25000000012</v>
      </c>
      <c r="F2714"/>
    </row>
    <row r="2715" spans="1:6" x14ac:dyDescent="0.3">
      <c r="A2715" t="s">
        <v>1357</v>
      </c>
      <c r="B2715" t="s">
        <v>1453</v>
      </c>
      <c r="C2715" t="s">
        <v>1280</v>
      </c>
      <c r="D2715">
        <v>100</v>
      </c>
      <c r="E2715">
        <v>750002.39999999967</v>
      </c>
      <c r="F2715"/>
    </row>
    <row r="2716" spans="1:6" x14ac:dyDescent="0.3">
      <c r="A2716" t="s">
        <v>1392</v>
      </c>
      <c r="C2716" t="s">
        <v>1280</v>
      </c>
      <c r="D2716">
        <v>100</v>
      </c>
      <c r="E2716">
        <v>500000.00207500102</v>
      </c>
      <c r="F2716"/>
    </row>
    <row r="2717" spans="1:6" x14ac:dyDescent="0.3">
      <c r="A2717" t="s">
        <v>1392</v>
      </c>
      <c r="B2717" t="s">
        <v>1398</v>
      </c>
      <c r="C2717" t="s">
        <v>1280</v>
      </c>
      <c r="D2717">
        <v>100</v>
      </c>
      <c r="E2717">
        <v>536933.03869711224</v>
      </c>
      <c r="F2717"/>
    </row>
    <row r="2718" spans="1:6" x14ac:dyDescent="0.3">
      <c r="A2718" t="s">
        <v>1392</v>
      </c>
      <c r="B2718" t="s">
        <v>1400</v>
      </c>
      <c r="C2718" t="s">
        <v>1280</v>
      </c>
      <c r="D2718">
        <v>100</v>
      </c>
      <c r="E2718">
        <v>927365.76010810351</v>
      </c>
      <c r="F2718"/>
    </row>
    <row r="2719" spans="1:6" x14ac:dyDescent="0.3">
      <c r="A2719" t="s">
        <v>1392</v>
      </c>
      <c r="B2719" t="s">
        <v>1331</v>
      </c>
      <c r="C2719" t="s">
        <v>1280</v>
      </c>
      <c r="D2719">
        <v>100</v>
      </c>
      <c r="E2719">
        <v>548902.87934128079</v>
      </c>
      <c r="F2719"/>
    </row>
    <row r="2720" spans="1:6" x14ac:dyDescent="0.3">
      <c r="A2720" t="s">
        <v>1392</v>
      </c>
      <c r="B2720" t="s">
        <v>1403</v>
      </c>
      <c r="C2720" t="s">
        <v>1280</v>
      </c>
      <c r="D2720">
        <v>100</v>
      </c>
      <c r="E2720">
        <v>1038432.8061259896</v>
      </c>
      <c r="F2720"/>
    </row>
    <row r="2721" spans="1:6" x14ac:dyDescent="0.3">
      <c r="A2721" t="s">
        <v>1392</v>
      </c>
      <c r="B2721" t="s">
        <v>1335</v>
      </c>
      <c r="C2721" t="s">
        <v>1280</v>
      </c>
      <c r="D2721">
        <v>100</v>
      </c>
      <c r="E2721">
        <v>673454.18210022908</v>
      </c>
      <c r="F2721"/>
    </row>
    <row r="2722" spans="1:6" x14ac:dyDescent="0.3">
      <c r="A2722" t="s">
        <v>1392</v>
      </c>
      <c r="B2722" t="s">
        <v>1405</v>
      </c>
      <c r="C2722" t="s">
        <v>1280</v>
      </c>
      <c r="D2722">
        <v>100</v>
      </c>
      <c r="E2722">
        <v>569553.51924957975</v>
      </c>
      <c r="F2722"/>
    </row>
    <row r="2723" spans="1:6" x14ac:dyDescent="0.3">
      <c r="A2723" t="s">
        <v>1392</v>
      </c>
      <c r="B2723" t="s">
        <v>1348</v>
      </c>
      <c r="C2723" t="s">
        <v>1280</v>
      </c>
      <c r="D2723">
        <v>100</v>
      </c>
      <c r="E2723">
        <v>733438.09956529457</v>
      </c>
      <c r="F2723"/>
    </row>
    <row r="2724" spans="1:6" x14ac:dyDescent="0.3">
      <c r="A2724" t="s">
        <v>1392</v>
      </c>
      <c r="B2724" t="s">
        <v>1351</v>
      </c>
      <c r="C2724" t="s">
        <v>1280</v>
      </c>
      <c r="D2724">
        <v>100</v>
      </c>
      <c r="E2724">
        <v>740829.41214809834</v>
      </c>
      <c r="F2724"/>
    </row>
    <row r="2725" spans="1:6" x14ac:dyDescent="0.3">
      <c r="A2725" t="s">
        <v>1392</v>
      </c>
      <c r="B2725" t="s">
        <v>1337</v>
      </c>
      <c r="C2725" t="s">
        <v>1280</v>
      </c>
      <c r="D2725">
        <v>100</v>
      </c>
      <c r="E2725">
        <v>554443.34011062817</v>
      </c>
      <c r="F2725"/>
    </row>
    <row r="2726" spans="1:6" x14ac:dyDescent="0.3">
      <c r="A2726" t="s">
        <v>1392</v>
      </c>
      <c r="B2726" t="s">
        <v>1407</v>
      </c>
      <c r="C2726" t="s">
        <v>1280</v>
      </c>
      <c r="D2726">
        <v>100</v>
      </c>
      <c r="E2726">
        <v>547276.67349180346</v>
      </c>
      <c r="F2726"/>
    </row>
    <row r="2727" spans="1:6" x14ac:dyDescent="0.3">
      <c r="A2727" t="s">
        <v>1392</v>
      </c>
      <c r="B2727" t="s">
        <v>1410</v>
      </c>
      <c r="C2727" t="s">
        <v>1280</v>
      </c>
      <c r="D2727">
        <v>100</v>
      </c>
      <c r="E2727">
        <v>549003.00177131733</v>
      </c>
      <c r="F2727"/>
    </row>
    <row r="2728" spans="1:6" x14ac:dyDescent="0.3">
      <c r="A2728" t="s">
        <v>1392</v>
      </c>
      <c r="B2728" t="s">
        <v>1412</v>
      </c>
      <c r="C2728" t="s">
        <v>1280</v>
      </c>
      <c r="D2728">
        <v>100</v>
      </c>
      <c r="E2728">
        <v>547276.57386680355</v>
      </c>
      <c r="F2728"/>
    </row>
    <row r="2729" spans="1:6" x14ac:dyDescent="0.3">
      <c r="A2729" t="s">
        <v>1392</v>
      </c>
      <c r="B2729" t="s">
        <v>1414</v>
      </c>
      <c r="C2729" t="s">
        <v>1280</v>
      </c>
      <c r="D2729">
        <v>100</v>
      </c>
      <c r="E2729">
        <v>558560.74473446037</v>
      </c>
      <c r="F2729"/>
    </row>
    <row r="2730" spans="1:6" x14ac:dyDescent="0.3">
      <c r="A2730" t="s">
        <v>1392</v>
      </c>
      <c r="B2730" t="s">
        <v>1367</v>
      </c>
      <c r="C2730" t="s">
        <v>1280</v>
      </c>
      <c r="D2730">
        <v>100</v>
      </c>
      <c r="E2730">
        <v>573032.59658032202</v>
      </c>
      <c r="F2730"/>
    </row>
    <row r="2731" spans="1:6" x14ac:dyDescent="0.3">
      <c r="A2731" t="s">
        <v>1392</v>
      </c>
      <c r="B2731" t="s">
        <v>1416</v>
      </c>
      <c r="C2731" t="s">
        <v>1280</v>
      </c>
      <c r="D2731">
        <v>100</v>
      </c>
      <c r="E2731">
        <v>573409.50754304614</v>
      </c>
      <c r="F2731"/>
    </row>
    <row r="2732" spans="1:6" x14ac:dyDescent="0.3">
      <c r="A2732" t="s">
        <v>1392</v>
      </c>
      <c r="B2732" t="s">
        <v>1418</v>
      </c>
      <c r="C2732" t="s">
        <v>1280</v>
      </c>
      <c r="D2732">
        <v>100</v>
      </c>
      <c r="E2732">
        <v>506640.01004300104</v>
      </c>
      <c r="F2732"/>
    </row>
    <row r="2733" spans="1:6" x14ac:dyDescent="0.3">
      <c r="A2733" t="s">
        <v>1392</v>
      </c>
      <c r="B2733" t="s">
        <v>1420</v>
      </c>
      <c r="C2733" t="s">
        <v>1280</v>
      </c>
      <c r="D2733">
        <v>100</v>
      </c>
      <c r="E2733">
        <v>517961.55013555259</v>
      </c>
      <c r="F2733"/>
    </row>
    <row r="2734" spans="1:6" x14ac:dyDescent="0.3">
      <c r="A2734" t="s">
        <v>1392</v>
      </c>
      <c r="B2734" t="s">
        <v>1352</v>
      </c>
      <c r="C2734" t="s">
        <v>1280</v>
      </c>
      <c r="D2734">
        <v>100</v>
      </c>
      <c r="E2734">
        <v>655505.00156768004</v>
      </c>
      <c r="F2734"/>
    </row>
    <row r="2735" spans="1:6" x14ac:dyDescent="0.3">
      <c r="A2735" t="s">
        <v>1392</v>
      </c>
      <c r="B2735" t="s">
        <v>1369</v>
      </c>
      <c r="C2735" t="s">
        <v>1280</v>
      </c>
      <c r="D2735">
        <v>100</v>
      </c>
      <c r="E2735">
        <v>534888.59128101729</v>
      </c>
      <c r="F2735"/>
    </row>
    <row r="2736" spans="1:6" x14ac:dyDescent="0.3">
      <c r="A2736" t="s">
        <v>1392</v>
      </c>
      <c r="B2736" t="s">
        <v>1422</v>
      </c>
      <c r="C2736" t="s">
        <v>1280</v>
      </c>
      <c r="D2736">
        <v>100</v>
      </c>
      <c r="E2736">
        <v>563292.41556321783</v>
      </c>
      <c r="F2736"/>
    </row>
    <row r="2737" spans="1:6" x14ac:dyDescent="0.3">
      <c r="A2737" t="s">
        <v>1392</v>
      </c>
      <c r="B2737" t="s">
        <v>1422</v>
      </c>
      <c r="C2737" t="s">
        <v>1280</v>
      </c>
      <c r="D2737">
        <v>100</v>
      </c>
      <c r="E2737">
        <v>563292.41556321783</v>
      </c>
      <c r="F2737"/>
    </row>
    <row r="2738" spans="1:6" x14ac:dyDescent="0.3">
      <c r="A2738" t="s">
        <v>1392</v>
      </c>
      <c r="B2738" t="s">
        <v>1424</v>
      </c>
      <c r="C2738" t="s">
        <v>1280</v>
      </c>
      <c r="D2738">
        <v>100</v>
      </c>
      <c r="E2738">
        <v>542692.52573058102</v>
      </c>
      <c r="F2738"/>
    </row>
    <row r="2739" spans="1:6" x14ac:dyDescent="0.3">
      <c r="A2739" t="s">
        <v>1392</v>
      </c>
      <c r="B2739" t="s">
        <v>1426</v>
      </c>
      <c r="C2739" t="s">
        <v>1280</v>
      </c>
      <c r="D2739">
        <v>100</v>
      </c>
      <c r="E2739">
        <v>521535.52508231776</v>
      </c>
      <c r="F2739"/>
    </row>
    <row r="2740" spans="1:6" x14ac:dyDescent="0.3">
      <c r="A2740" t="s">
        <v>1392</v>
      </c>
      <c r="B2740" t="s">
        <v>1386</v>
      </c>
      <c r="C2740" t="s">
        <v>1280</v>
      </c>
      <c r="D2740">
        <v>100</v>
      </c>
      <c r="E2740">
        <v>529767.69192971045</v>
      </c>
      <c r="F2740"/>
    </row>
    <row r="2741" spans="1:6" x14ac:dyDescent="0.3">
      <c r="A2741" t="s">
        <v>1392</v>
      </c>
      <c r="B2741" t="s">
        <v>1429</v>
      </c>
      <c r="C2741" t="s">
        <v>1280</v>
      </c>
      <c r="D2741">
        <v>100</v>
      </c>
      <c r="E2741">
        <v>531890.17057185073</v>
      </c>
      <c r="F2741"/>
    </row>
    <row r="2742" spans="1:6" x14ac:dyDescent="0.3">
      <c r="A2742" t="s">
        <v>1392</v>
      </c>
      <c r="B2742" t="s">
        <v>1432</v>
      </c>
      <c r="C2742" t="s">
        <v>1280</v>
      </c>
      <c r="D2742">
        <v>100</v>
      </c>
      <c r="E2742">
        <v>505000.01207500102</v>
      </c>
      <c r="F2742"/>
    </row>
    <row r="2743" spans="1:6" x14ac:dyDescent="0.3">
      <c r="A2743" t="s">
        <v>1392</v>
      </c>
      <c r="B2743" t="s">
        <v>1371</v>
      </c>
      <c r="C2743" t="s">
        <v>1280</v>
      </c>
      <c r="D2743">
        <v>100</v>
      </c>
      <c r="E2743">
        <v>505000.01207500102</v>
      </c>
      <c r="F2743"/>
    </row>
    <row r="2744" spans="1:6" x14ac:dyDescent="0.3">
      <c r="A2744" t="s">
        <v>1392</v>
      </c>
      <c r="B2744" t="s">
        <v>1433</v>
      </c>
      <c r="C2744" t="s">
        <v>1280</v>
      </c>
      <c r="D2744">
        <v>100</v>
      </c>
      <c r="E2744">
        <v>550485.39661244547</v>
      </c>
      <c r="F2744"/>
    </row>
    <row r="2745" spans="1:6" x14ac:dyDescent="0.3">
      <c r="A2745" t="s">
        <v>1392</v>
      </c>
      <c r="B2745" t="s">
        <v>1434</v>
      </c>
      <c r="C2745" t="s">
        <v>1280</v>
      </c>
      <c r="D2745">
        <v>100</v>
      </c>
      <c r="E2745">
        <v>568956.90011520742</v>
      </c>
      <c r="F2745"/>
    </row>
    <row r="2746" spans="1:6" x14ac:dyDescent="0.3">
      <c r="A2746" t="s">
        <v>1392</v>
      </c>
      <c r="B2746" t="s">
        <v>1372</v>
      </c>
      <c r="C2746" t="s">
        <v>1280</v>
      </c>
      <c r="D2746">
        <v>100</v>
      </c>
      <c r="E2746">
        <v>504999.99407500104</v>
      </c>
      <c r="F2746"/>
    </row>
    <row r="2747" spans="1:6" x14ac:dyDescent="0.3">
      <c r="A2747" t="s">
        <v>1392</v>
      </c>
      <c r="B2747" t="s">
        <v>1340</v>
      </c>
      <c r="C2747" t="s">
        <v>1280</v>
      </c>
      <c r="D2747">
        <v>100</v>
      </c>
      <c r="E2747">
        <v>666039.1831997612</v>
      </c>
      <c r="F2747"/>
    </row>
    <row r="2748" spans="1:6" x14ac:dyDescent="0.3">
      <c r="A2748" t="s">
        <v>1392</v>
      </c>
      <c r="B2748" t="s">
        <v>1375</v>
      </c>
      <c r="C2748" t="s">
        <v>1280</v>
      </c>
      <c r="D2748">
        <v>100</v>
      </c>
      <c r="E2748">
        <v>500000.00207500102</v>
      </c>
      <c r="F2748"/>
    </row>
    <row r="2749" spans="1:6" x14ac:dyDescent="0.3">
      <c r="A2749" t="s">
        <v>1392</v>
      </c>
      <c r="B2749" t="s">
        <v>1375</v>
      </c>
      <c r="C2749" t="s">
        <v>1280</v>
      </c>
      <c r="D2749">
        <v>100</v>
      </c>
      <c r="E2749">
        <v>500000.00207500102</v>
      </c>
      <c r="F2749"/>
    </row>
    <row r="2750" spans="1:6" x14ac:dyDescent="0.3">
      <c r="A2750" t="s">
        <v>1392</v>
      </c>
      <c r="B2750" t="s">
        <v>1343</v>
      </c>
      <c r="C2750" t="s">
        <v>1280</v>
      </c>
      <c r="D2750">
        <v>100</v>
      </c>
      <c r="E2750">
        <v>629895.7054725982</v>
      </c>
      <c r="F2750"/>
    </row>
    <row r="2751" spans="1:6" x14ac:dyDescent="0.3">
      <c r="A2751" t="s">
        <v>1392</v>
      </c>
      <c r="B2751" t="s">
        <v>1436</v>
      </c>
      <c r="C2751" t="s">
        <v>1280</v>
      </c>
      <c r="D2751">
        <v>100</v>
      </c>
      <c r="E2751">
        <v>825078.48538559047</v>
      </c>
      <c r="F2751"/>
    </row>
    <row r="2752" spans="1:6" x14ac:dyDescent="0.3">
      <c r="A2752" t="s">
        <v>1392</v>
      </c>
      <c r="B2752" t="s">
        <v>1436</v>
      </c>
      <c r="C2752" t="s">
        <v>1280</v>
      </c>
      <c r="D2752">
        <v>100</v>
      </c>
      <c r="E2752">
        <v>825078.48538559047</v>
      </c>
      <c r="F2752"/>
    </row>
    <row r="2753" spans="1:6" x14ac:dyDescent="0.3">
      <c r="A2753" t="s">
        <v>1392</v>
      </c>
      <c r="B2753" t="s">
        <v>1376</v>
      </c>
      <c r="C2753" t="s">
        <v>1280</v>
      </c>
      <c r="D2753">
        <v>100</v>
      </c>
      <c r="E2753">
        <v>518171.43206263433</v>
      </c>
      <c r="F2753"/>
    </row>
    <row r="2754" spans="1:6" x14ac:dyDescent="0.3">
      <c r="A2754" t="s">
        <v>1392</v>
      </c>
      <c r="B2754" t="s">
        <v>1355</v>
      </c>
      <c r="C2754" t="s">
        <v>1280</v>
      </c>
      <c r="D2754">
        <v>100</v>
      </c>
      <c r="E2754">
        <v>628378.62973629357</v>
      </c>
      <c r="F2754"/>
    </row>
    <row r="2755" spans="1:6" x14ac:dyDescent="0.3">
      <c r="A2755" t="s">
        <v>1392</v>
      </c>
      <c r="B2755" t="s">
        <v>1437</v>
      </c>
      <c r="C2755" t="s">
        <v>1280</v>
      </c>
      <c r="D2755">
        <v>100</v>
      </c>
      <c r="E2755">
        <v>534433.11734731228</v>
      </c>
      <c r="F2755"/>
    </row>
    <row r="2756" spans="1:6" x14ac:dyDescent="0.3">
      <c r="A2756" t="s">
        <v>1392</v>
      </c>
      <c r="B2756" t="s">
        <v>1440</v>
      </c>
      <c r="C2756" t="s">
        <v>1280</v>
      </c>
      <c r="D2756">
        <v>100</v>
      </c>
      <c r="E2756">
        <v>531009.73734361806</v>
      </c>
      <c r="F2756"/>
    </row>
    <row r="2757" spans="1:6" x14ac:dyDescent="0.3">
      <c r="A2757" t="s">
        <v>1392</v>
      </c>
      <c r="B2757" t="s">
        <v>1442</v>
      </c>
      <c r="C2757" t="s">
        <v>1280</v>
      </c>
      <c r="D2757">
        <v>100</v>
      </c>
      <c r="E2757">
        <v>536967.98855795374</v>
      </c>
      <c r="F2757"/>
    </row>
    <row r="2758" spans="1:6" x14ac:dyDescent="0.3">
      <c r="A2758" t="s">
        <v>1392</v>
      </c>
      <c r="B2758" t="s">
        <v>1395</v>
      </c>
      <c r="C2758" t="s">
        <v>1280</v>
      </c>
      <c r="D2758">
        <v>100</v>
      </c>
      <c r="E2758">
        <v>559978.50888630841</v>
      </c>
      <c r="F2758"/>
    </row>
    <row r="2759" spans="1:6" x14ac:dyDescent="0.3">
      <c r="A2759" t="s">
        <v>1392</v>
      </c>
      <c r="B2759" t="s">
        <v>1395</v>
      </c>
      <c r="C2759" t="s">
        <v>1280</v>
      </c>
      <c r="D2759">
        <v>100</v>
      </c>
      <c r="E2759">
        <v>559978.50888630841</v>
      </c>
      <c r="F2759"/>
    </row>
    <row r="2760" spans="1:6" x14ac:dyDescent="0.3">
      <c r="A2760" t="s">
        <v>1392</v>
      </c>
      <c r="B2760" t="s">
        <v>1389</v>
      </c>
      <c r="C2760" t="s">
        <v>1280</v>
      </c>
      <c r="D2760">
        <v>100</v>
      </c>
      <c r="E2760">
        <v>523437.54895000107</v>
      </c>
      <c r="F2760"/>
    </row>
    <row r="2761" spans="1:6" x14ac:dyDescent="0.3">
      <c r="A2761" t="s">
        <v>1392</v>
      </c>
      <c r="B2761" t="s">
        <v>1377</v>
      </c>
      <c r="C2761" t="s">
        <v>1280</v>
      </c>
      <c r="D2761">
        <v>100</v>
      </c>
      <c r="E2761">
        <v>547276.37349180353</v>
      </c>
      <c r="F2761"/>
    </row>
    <row r="2762" spans="1:6" x14ac:dyDescent="0.3">
      <c r="A2762" t="s">
        <v>1392</v>
      </c>
      <c r="B2762" t="s">
        <v>1357</v>
      </c>
      <c r="C2762" t="s">
        <v>1280</v>
      </c>
      <c r="D2762">
        <v>100</v>
      </c>
      <c r="E2762">
        <v>607970.88556104433</v>
      </c>
      <c r="F2762"/>
    </row>
    <row r="2763" spans="1:6" x14ac:dyDescent="0.3">
      <c r="A2763" t="s">
        <v>1392</v>
      </c>
      <c r="B2763" t="s">
        <v>1392</v>
      </c>
      <c r="C2763" t="s">
        <v>1280</v>
      </c>
      <c r="D2763">
        <v>100</v>
      </c>
      <c r="E2763">
        <v>1000000.004150002</v>
      </c>
      <c r="F2763"/>
    </row>
    <row r="2764" spans="1:6" x14ac:dyDescent="0.3">
      <c r="A2764" t="s">
        <v>1392</v>
      </c>
      <c r="B2764" t="s">
        <v>1392</v>
      </c>
      <c r="C2764" t="s">
        <v>1280</v>
      </c>
      <c r="D2764">
        <v>100</v>
      </c>
      <c r="E2764">
        <v>1000000.004150002</v>
      </c>
      <c r="F2764"/>
    </row>
    <row r="2765" spans="1:6" x14ac:dyDescent="0.3">
      <c r="A2765" t="s">
        <v>1392</v>
      </c>
      <c r="B2765" t="s">
        <v>1444</v>
      </c>
      <c r="C2765" t="s">
        <v>1280</v>
      </c>
      <c r="D2765">
        <v>100</v>
      </c>
      <c r="E2765">
        <v>547276.67349180346</v>
      </c>
      <c r="F2765"/>
    </row>
    <row r="2766" spans="1:6" x14ac:dyDescent="0.3">
      <c r="A2766" t="s">
        <v>1392</v>
      </c>
      <c r="B2766" t="s">
        <v>1345</v>
      </c>
      <c r="C2766" t="s">
        <v>1280</v>
      </c>
      <c r="D2766">
        <v>100</v>
      </c>
      <c r="E2766">
        <v>534442.23599646287</v>
      </c>
      <c r="F2766"/>
    </row>
    <row r="2767" spans="1:6" x14ac:dyDescent="0.3">
      <c r="A2767" t="s">
        <v>1392</v>
      </c>
      <c r="B2767" t="s">
        <v>1382</v>
      </c>
      <c r="C2767" t="s">
        <v>1280</v>
      </c>
      <c r="D2767">
        <v>100</v>
      </c>
      <c r="E2767">
        <v>553159.82307275268</v>
      </c>
      <c r="F2767"/>
    </row>
    <row r="2768" spans="1:6" x14ac:dyDescent="0.3">
      <c r="A2768" t="s">
        <v>1392</v>
      </c>
      <c r="B2768" t="s">
        <v>1384</v>
      </c>
      <c r="C2768" t="s">
        <v>1280</v>
      </c>
      <c r="D2768">
        <v>100</v>
      </c>
      <c r="E2768">
        <v>551581.77768860059</v>
      </c>
      <c r="F2768"/>
    </row>
    <row r="2769" spans="1:6" x14ac:dyDescent="0.3">
      <c r="A2769" t="s">
        <v>1392</v>
      </c>
      <c r="B2769" t="s">
        <v>1360</v>
      </c>
      <c r="C2769" t="s">
        <v>1280</v>
      </c>
      <c r="D2769">
        <v>100</v>
      </c>
      <c r="E2769">
        <v>554804.9449347147</v>
      </c>
      <c r="F2769"/>
    </row>
    <row r="2770" spans="1:6" x14ac:dyDescent="0.3">
      <c r="A2770" t="s">
        <v>1392</v>
      </c>
      <c r="B2770" t="s">
        <v>1446</v>
      </c>
      <c r="C2770" t="s">
        <v>1280</v>
      </c>
      <c r="D2770">
        <v>100</v>
      </c>
      <c r="E2770">
        <v>556671.10847777757</v>
      </c>
      <c r="F2770"/>
    </row>
    <row r="2771" spans="1:6" x14ac:dyDescent="0.3">
      <c r="A2771" t="s">
        <v>1392</v>
      </c>
      <c r="B2771" t="s">
        <v>1448</v>
      </c>
      <c r="C2771" t="s">
        <v>1280</v>
      </c>
      <c r="D2771">
        <v>100</v>
      </c>
      <c r="E2771">
        <v>547276.52349180344</v>
      </c>
      <c r="F2771"/>
    </row>
    <row r="2772" spans="1:6" x14ac:dyDescent="0.3">
      <c r="A2772" t="s">
        <v>1392</v>
      </c>
      <c r="B2772" t="s">
        <v>1363</v>
      </c>
      <c r="C2772" t="s">
        <v>1280</v>
      </c>
      <c r="D2772">
        <v>100</v>
      </c>
      <c r="E2772">
        <v>682855.67560604413</v>
      </c>
      <c r="F2772"/>
    </row>
    <row r="2773" spans="1:6" x14ac:dyDescent="0.3">
      <c r="A2773" t="s">
        <v>1392</v>
      </c>
      <c r="B2773" t="s">
        <v>1450</v>
      </c>
      <c r="C2773" t="s">
        <v>1280</v>
      </c>
      <c r="D2773">
        <v>100</v>
      </c>
      <c r="E2773">
        <v>736820.79644015955</v>
      </c>
      <c r="F2773"/>
    </row>
    <row r="2774" spans="1:6" x14ac:dyDescent="0.3">
      <c r="A2774" t="s">
        <v>1392</v>
      </c>
      <c r="B2774" t="s">
        <v>1453</v>
      </c>
      <c r="C2774" t="s">
        <v>1280</v>
      </c>
      <c r="D2774">
        <v>100</v>
      </c>
      <c r="E2774">
        <v>879282.97119786276</v>
      </c>
      <c r="F2774"/>
    </row>
    <row r="2775" spans="1:6" x14ac:dyDescent="0.3">
      <c r="A2775" t="s">
        <v>1392</v>
      </c>
      <c r="C2775" t="s">
        <v>1280</v>
      </c>
      <c r="D2775">
        <v>100</v>
      </c>
      <c r="E2775">
        <v>500000.00207500102</v>
      </c>
      <c r="F2775"/>
    </row>
    <row r="2776" spans="1:6" x14ac:dyDescent="0.3">
      <c r="A2776" t="s">
        <v>1392</v>
      </c>
      <c r="B2776" t="s">
        <v>1398</v>
      </c>
      <c r="C2776" t="s">
        <v>1280</v>
      </c>
      <c r="D2776">
        <v>100</v>
      </c>
      <c r="E2776">
        <v>536933.03869711224</v>
      </c>
      <c r="F2776"/>
    </row>
    <row r="2777" spans="1:6" x14ac:dyDescent="0.3">
      <c r="A2777" t="s">
        <v>1392</v>
      </c>
      <c r="B2777" t="s">
        <v>1400</v>
      </c>
      <c r="C2777" t="s">
        <v>1280</v>
      </c>
      <c r="D2777">
        <v>100</v>
      </c>
      <c r="E2777">
        <v>927365.76010810351</v>
      </c>
      <c r="F2777"/>
    </row>
    <row r="2778" spans="1:6" x14ac:dyDescent="0.3">
      <c r="A2778" t="s">
        <v>1392</v>
      </c>
      <c r="B2778" t="s">
        <v>1331</v>
      </c>
      <c r="C2778" t="s">
        <v>1280</v>
      </c>
      <c r="D2778">
        <v>100</v>
      </c>
      <c r="E2778">
        <v>548902.87934128079</v>
      </c>
      <c r="F2778"/>
    </row>
    <row r="2779" spans="1:6" x14ac:dyDescent="0.3">
      <c r="A2779" t="s">
        <v>1392</v>
      </c>
      <c r="B2779" t="s">
        <v>1403</v>
      </c>
      <c r="C2779" t="s">
        <v>1280</v>
      </c>
      <c r="D2779">
        <v>100</v>
      </c>
      <c r="E2779">
        <v>1038432.8061259896</v>
      </c>
      <c r="F2779"/>
    </row>
    <row r="2780" spans="1:6" x14ac:dyDescent="0.3">
      <c r="A2780" t="s">
        <v>1392</v>
      </c>
      <c r="B2780" t="s">
        <v>1335</v>
      </c>
      <c r="C2780" t="s">
        <v>1280</v>
      </c>
      <c r="D2780">
        <v>100</v>
      </c>
      <c r="E2780">
        <v>673454.18210022908</v>
      </c>
      <c r="F2780"/>
    </row>
    <row r="2781" spans="1:6" x14ac:dyDescent="0.3">
      <c r="A2781" t="s">
        <v>1392</v>
      </c>
      <c r="B2781" t="s">
        <v>1405</v>
      </c>
      <c r="C2781" t="s">
        <v>1280</v>
      </c>
      <c r="D2781">
        <v>100</v>
      </c>
      <c r="E2781">
        <v>569553.51924957975</v>
      </c>
      <c r="F2781"/>
    </row>
    <row r="2782" spans="1:6" x14ac:dyDescent="0.3">
      <c r="A2782" t="s">
        <v>1392</v>
      </c>
      <c r="B2782" t="s">
        <v>1348</v>
      </c>
      <c r="C2782" t="s">
        <v>1280</v>
      </c>
      <c r="D2782">
        <v>100</v>
      </c>
      <c r="E2782">
        <v>733438.09956529457</v>
      </c>
      <c r="F2782"/>
    </row>
    <row r="2783" spans="1:6" x14ac:dyDescent="0.3">
      <c r="A2783" t="s">
        <v>1392</v>
      </c>
      <c r="B2783" t="s">
        <v>1351</v>
      </c>
      <c r="C2783" t="s">
        <v>1280</v>
      </c>
      <c r="D2783">
        <v>100</v>
      </c>
      <c r="E2783">
        <v>740829.41214809834</v>
      </c>
      <c r="F2783"/>
    </row>
    <row r="2784" spans="1:6" x14ac:dyDescent="0.3">
      <c r="A2784" t="s">
        <v>1392</v>
      </c>
      <c r="B2784" t="s">
        <v>1337</v>
      </c>
      <c r="C2784" t="s">
        <v>1280</v>
      </c>
      <c r="D2784">
        <v>100</v>
      </c>
      <c r="E2784">
        <v>554443.34011062817</v>
      </c>
      <c r="F2784"/>
    </row>
    <row r="2785" spans="1:6" x14ac:dyDescent="0.3">
      <c r="A2785" t="s">
        <v>1392</v>
      </c>
      <c r="B2785" t="s">
        <v>1407</v>
      </c>
      <c r="C2785" t="s">
        <v>1280</v>
      </c>
      <c r="D2785">
        <v>100</v>
      </c>
      <c r="E2785">
        <v>547276.67349180346</v>
      </c>
      <c r="F2785"/>
    </row>
    <row r="2786" spans="1:6" x14ac:dyDescent="0.3">
      <c r="A2786" t="s">
        <v>1392</v>
      </c>
      <c r="B2786" t="s">
        <v>1410</v>
      </c>
      <c r="C2786" t="s">
        <v>1280</v>
      </c>
      <c r="D2786">
        <v>100</v>
      </c>
      <c r="E2786">
        <v>549003.00177131733</v>
      </c>
      <c r="F2786"/>
    </row>
    <row r="2787" spans="1:6" x14ac:dyDescent="0.3">
      <c r="A2787" t="s">
        <v>1392</v>
      </c>
      <c r="B2787" t="s">
        <v>1412</v>
      </c>
      <c r="C2787" t="s">
        <v>1280</v>
      </c>
      <c r="D2787">
        <v>100</v>
      </c>
      <c r="E2787">
        <v>547276.57386680355</v>
      </c>
      <c r="F2787"/>
    </row>
    <row r="2788" spans="1:6" x14ac:dyDescent="0.3">
      <c r="A2788" t="s">
        <v>1392</v>
      </c>
      <c r="B2788" t="s">
        <v>1414</v>
      </c>
      <c r="C2788" t="s">
        <v>1280</v>
      </c>
      <c r="D2788">
        <v>100</v>
      </c>
      <c r="E2788">
        <v>558560.74473446037</v>
      </c>
      <c r="F2788"/>
    </row>
    <row r="2789" spans="1:6" x14ac:dyDescent="0.3">
      <c r="A2789" t="s">
        <v>1392</v>
      </c>
      <c r="B2789" t="s">
        <v>1367</v>
      </c>
      <c r="C2789" t="s">
        <v>1280</v>
      </c>
      <c r="D2789">
        <v>100</v>
      </c>
      <c r="E2789">
        <v>573032.59658032202</v>
      </c>
      <c r="F2789"/>
    </row>
    <row r="2790" spans="1:6" x14ac:dyDescent="0.3">
      <c r="A2790" t="s">
        <v>1392</v>
      </c>
      <c r="B2790" t="s">
        <v>1416</v>
      </c>
      <c r="C2790" t="s">
        <v>1280</v>
      </c>
      <c r="D2790">
        <v>100</v>
      </c>
      <c r="E2790">
        <v>573409.50754304614</v>
      </c>
      <c r="F2790"/>
    </row>
    <row r="2791" spans="1:6" x14ac:dyDescent="0.3">
      <c r="A2791" t="s">
        <v>1392</v>
      </c>
      <c r="B2791" t="s">
        <v>1418</v>
      </c>
      <c r="C2791" t="s">
        <v>1280</v>
      </c>
      <c r="D2791">
        <v>100</v>
      </c>
      <c r="E2791">
        <v>506640.01004300104</v>
      </c>
      <c r="F2791"/>
    </row>
    <row r="2792" spans="1:6" x14ac:dyDescent="0.3">
      <c r="A2792" t="s">
        <v>1392</v>
      </c>
      <c r="B2792" t="s">
        <v>1420</v>
      </c>
      <c r="C2792" t="s">
        <v>1280</v>
      </c>
      <c r="D2792">
        <v>100</v>
      </c>
      <c r="E2792">
        <v>517961.55013555259</v>
      </c>
      <c r="F2792"/>
    </row>
    <row r="2793" spans="1:6" x14ac:dyDescent="0.3">
      <c r="A2793" t="s">
        <v>1392</v>
      </c>
      <c r="B2793" t="s">
        <v>1352</v>
      </c>
      <c r="C2793" t="s">
        <v>1280</v>
      </c>
      <c r="D2793">
        <v>100</v>
      </c>
      <c r="E2793">
        <v>655505.00156768004</v>
      </c>
      <c r="F2793"/>
    </row>
    <row r="2794" spans="1:6" x14ac:dyDescent="0.3">
      <c r="A2794" t="s">
        <v>1392</v>
      </c>
      <c r="B2794" t="s">
        <v>1369</v>
      </c>
      <c r="C2794" t="s">
        <v>1280</v>
      </c>
      <c r="D2794">
        <v>100</v>
      </c>
      <c r="E2794">
        <v>534888.59128101729</v>
      </c>
      <c r="F2794"/>
    </row>
    <row r="2795" spans="1:6" x14ac:dyDescent="0.3">
      <c r="A2795" t="s">
        <v>1392</v>
      </c>
      <c r="B2795" t="s">
        <v>1422</v>
      </c>
      <c r="C2795" t="s">
        <v>1280</v>
      </c>
      <c r="D2795">
        <v>100</v>
      </c>
      <c r="E2795">
        <v>563292.41556321783</v>
      </c>
      <c r="F2795"/>
    </row>
    <row r="2796" spans="1:6" x14ac:dyDescent="0.3">
      <c r="A2796" t="s">
        <v>1392</v>
      </c>
      <c r="B2796" t="s">
        <v>1422</v>
      </c>
      <c r="C2796" t="s">
        <v>1280</v>
      </c>
      <c r="D2796">
        <v>100</v>
      </c>
      <c r="E2796">
        <v>563292.41556321783</v>
      </c>
      <c r="F2796"/>
    </row>
    <row r="2797" spans="1:6" x14ac:dyDescent="0.3">
      <c r="A2797" t="s">
        <v>1392</v>
      </c>
      <c r="B2797" t="s">
        <v>1424</v>
      </c>
      <c r="C2797" t="s">
        <v>1280</v>
      </c>
      <c r="D2797">
        <v>100</v>
      </c>
      <c r="E2797">
        <v>542692.52573058102</v>
      </c>
      <c r="F2797"/>
    </row>
    <row r="2798" spans="1:6" x14ac:dyDescent="0.3">
      <c r="A2798" t="s">
        <v>1392</v>
      </c>
      <c r="B2798" t="s">
        <v>1426</v>
      </c>
      <c r="C2798" t="s">
        <v>1280</v>
      </c>
      <c r="D2798">
        <v>100</v>
      </c>
      <c r="E2798">
        <v>521535.52508231776</v>
      </c>
      <c r="F2798"/>
    </row>
    <row r="2799" spans="1:6" x14ac:dyDescent="0.3">
      <c r="A2799" t="s">
        <v>1392</v>
      </c>
      <c r="B2799" t="s">
        <v>1386</v>
      </c>
      <c r="C2799" t="s">
        <v>1280</v>
      </c>
      <c r="D2799">
        <v>100</v>
      </c>
      <c r="E2799">
        <v>529767.69192971045</v>
      </c>
      <c r="F2799"/>
    </row>
    <row r="2800" spans="1:6" x14ac:dyDescent="0.3">
      <c r="A2800" t="s">
        <v>1392</v>
      </c>
      <c r="B2800" t="s">
        <v>1429</v>
      </c>
      <c r="C2800" t="s">
        <v>1280</v>
      </c>
      <c r="D2800">
        <v>100</v>
      </c>
      <c r="E2800">
        <v>531890.17057185073</v>
      </c>
      <c r="F2800"/>
    </row>
    <row r="2801" spans="1:6" x14ac:dyDescent="0.3">
      <c r="A2801" t="s">
        <v>1392</v>
      </c>
      <c r="B2801" t="s">
        <v>1432</v>
      </c>
      <c r="C2801" t="s">
        <v>1280</v>
      </c>
      <c r="D2801">
        <v>100</v>
      </c>
      <c r="E2801">
        <v>505000.01207500102</v>
      </c>
      <c r="F2801"/>
    </row>
    <row r="2802" spans="1:6" x14ac:dyDescent="0.3">
      <c r="A2802" t="s">
        <v>1392</v>
      </c>
      <c r="B2802" t="s">
        <v>1371</v>
      </c>
      <c r="C2802" t="s">
        <v>1280</v>
      </c>
      <c r="D2802">
        <v>100</v>
      </c>
      <c r="E2802">
        <v>505000.01207500102</v>
      </c>
      <c r="F2802"/>
    </row>
    <row r="2803" spans="1:6" x14ac:dyDescent="0.3">
      <c r="A2803" t="s">
        <v>1392</v>
      </c>
      <c r="B2803" t="s">
        <v>1433</v>
      </c>
      <c r="C2803" t="s">
        <v>1280</v>
      </c>
      <c r="D2803">
        <v>100</v>
      </c>
      <c r="E2803">
        <v>550485.39661244547</v>
      </c>
      <c r="F2803"/>
    </row>
    <row r="2804" spans="1:6" x14ac:dyDescent="0.3">
      <c r="A2804" t="s">
        <v>1392</v>
      </c>
      <c r="B2804" t="s">
        <v>1434</v>
      </c>
      <c r="C2804" t="s">
        <v>1280</v>
      </c>
      <c r="D2804">
        <v>100</v>
      </c>
      <c r="E2804">
        <v>568956.90011520742</v>
      </c>
      <c r="F2804"/>
    </row>
    <row r="2805" spans="1:6" x14ac:dyDescent="0.3">
      <c r="A2805" t="s">
        <v>1392</v>
      </c>
      <c r="B2805" t="s">
        <v>1372</v>
      </c>
      <c r="C2805" t="s">
        <v>1280</v>
      </c>
      <c r="D2805">
        <v>100</v>
      </c>
      <c r="E2805">
        <v>504999.99407500104</v>
      </c>
      <c r="F2805"/>
    </row>
    <row r="2806" spans="1:6" x14ac:dyDescent="0.3">
      <c r="A2806" t="s">
        <v>1392</v>
      </c>
      <c r="B2806" t="s">
        <v>1340</v>
      </c>
      <c r="C2806" t="s">
        <v>1280</v>
      </c>
      <c r="D2806">
        <v>100</v>
      </c>
      <c r="E2806">
        <v>666039.1831997612</v>
      </c>
      <c r="F2806"/>
    </row>
    <row r="2807" spans="1:6" x14ac:dyDescent="0.3">
      <c r="A2807" t="s">
        <v>1392</v>
      </c>
      <c r="B2807" t="s">
        <v>1375</v>
      </c>
      <c r="C2807" t="s">
        <v>1280</v>
      </c>
      <c r="D2807">
        <v>100</v>
      </c>
      <c r="E2807">
        <v>500000.00207500102</v>
      </c>
      <c r="F2807"/>
    </row>
    <row r="2808" spans="1:6" x14ac:dyDescent="0.3">
      <c r="A2808" t="s">
        <v>1392</v>
      </c>
      <c r="B2808" t="s">
        <v>1375</v>
      </c>
      <c r="C2808" t="s">
        <v>1280</v>
      </c>
      <c r="D2808">
        <v>100</v>
      </c>
      <c r="E2808">
        <v>500000.00207500102</v>
      </c>
      <c r="F2808"/>
    </row>
    <row r="2809" spans="1:6" x14ac:dyDescent="0.3">
      <c r="A2809" t="s">
        <v>1392</v>
      </c>
      <c r="B2809" t="s">
        <v>1343</v>
      </c>
      <c r="C2809" t="s">
        <v>1280</v>
      </c>
      <c r="D2809">
        <v>100</v>
      </c>
      <c r="E2809">
        <v>629895.7054725982</v>
      </c>
      <c r="F2809"/>
    </row>
    <row r="2810" spans="1:6" x14ac:dyDescent="0.3">
      <c r="A2810" t="s">
        <v>1392</v>
      </c>
      <c r="B2810" t="s">
        <v>1436</v>
      </c>
      <c r="C2810" t="s">
        <v>1280</v>
      </c>
      <c r="D2810">
        <v>100</v>
      </c>
      <c r="E2810">
        <v>825078.48538559047</v>
      </c>
      <c r="F2810"/>
    </row>
    <row r="2811" spans="1:6" x14ac:dyDescent="0.3">
      <c r="A2811" t="s">
        <v>1392</v>
      </c>
      <c r="B2811" t="s">
        <v>1436</v>
      </c>
      <c r="C2811" t="s">
        <v>1280</v>
      </c>
      <c r="D2811">
        <v>100</v>
      </c>
      <c r="E2811">
        <v>825078.48538559047</v>
      </c>
      <c r="F2811"/>
    </row>
    <row r="2812" spans="1:6" x14ac:dyDescent="0.3">
      <c r="A2812" t="s">
        <v>1392</v>
      </c>
      <c r="B2812" t="s">
        <v>1376</v>
      </c>
      <c r="C2812" t="s">
        <v>1280</v>
      </c>
      <c r="D2812">
        <v>100</v>
      </c>
      <c r="E2812">
        <v>518171.43206263433</v>
      </c>
      <c r="F2812"/>
    </row>
    <row r="2813" spans="1:6" x14ac:dyDescent="0.3">
      <c r="A2813" t="s">
        <v>1392</v>
      </c>
      <c r="B2813" t="s">
        <v>1355</v>
      </c>
      <c r="C2813" t="s">
        <v>1280</v>
      </c>
      <c r="D2813">
        <v>100</v>
      </c>
      <c r="E2813">
        <v>628378.62973629357</v>
      </c>
      <c r="F2813"/>
    </row>
    <row r="2814" spans="1:6" x14ac:dyDescent="0.3">
      <c r="A2814" t="s">
        <v>1392</v>
      </c>
      <c r="B2814" t="s">
        <v>1437</v>
      </c>
      <c r="C2814" t="s">
        <v>1280</v>
      </c>
      <c r="D2814">
        <v>100</v>
      </c>
      <c r="E2814">
        <v>534433.11734731228</v>
      </c>
      <c r="F2814"/>
    </row>
    <row r="2815" spans="1:6" x14ac:dyDescent="0.3">
      <c r="A2815" t="s">
        <v>1392</v>
      </c>
      <c r="B2815" t="s">
        <v>1440</v>
      </c>
      <c r="C2815" t="s">
        <v>1280</v>
      </c>
      <c r="D2815">
        <v>100</v>
      </c>
      <c r="E2815">
        <v>531009.73734361806</v>
      </c>
      <c r="F2815"/>
    </row>
    <row r="2816" spans="1:6" x14ac:dyDescent="0.3">
      <c r="A2816" t="s">
        <v>1392</v>
      </c>
      <c r="B2816" t="s">
        <v>1442</v>
      </c>
      <c r="C2816" t="s">
        <v>1280</v>
      </c>
      <c r="D2816">
        <v>100</v>
      </c>
      <c r="E2816">
        <v>536967.98855795374</v>
      </c>
      <c r="F2816"/>
    </row>
    <row r="2817" spans="1:6" x14ac:dyDescent="0.3">
      <c r="A2817" t="s">
        <v>1392</v>
      </c>
      <c r="B2817" t="s">
        <v>1395</v>
      </c>
      <c r="C2817" t="s">
        <v>1280</v>
      </c>
      <c r="D2817">
        <v>100</v>
      </c>
      <c r="E2817">
        <v>559978.50888630841</v>
      </c>
      <c r="F2817"/>
    </row>
    <row r="2818" spans="1:6" x14ac:dyDescent="0.3">
      <c r="A2818" t="s">
        <v>1392</v>
      </c>
      <c r="B2818" t="s">
        <v>1395</v>
      </c>
      <c r="C2818" t="s">
        <v>1280</v>
      </c>
      <c r="D2818">
        <v>100</v>
      </c>
      <c r="E2818">
        <v>559978.50888630841</v>
      </c>
      <c r="F2818"/>
    </row>
    <row r="2819" spans="1:6" x14ac:dyDescent="0.3">
      <c r="A2819" t="s">
        <v>1392</v>
      </c>
      <c r="B2819" t="s">
        <v>1389</v>
      </c>
      <c r="C2819" t="s">
        <v>1280</v>
      </c>
      <c r="D2819">
        <v>100</v>
      </c>
      <c r="E2819">
        <v>523437.54895000107</v>
      </c>
      <c r="F2819"/>
    </row>
    <row r="2820" spans="1:6" x14ac:dyDescent="0.3">
      <c r="A2820" t="s">
        <v>1392</v>
      </c>
      <c r="B2820" t="s">
        <v>1377</v>
      </c>
      <c r="C2820" t="s">
        <v>1280</v>
      </c>
      <c r="D2820">
        <v>100</v>
      </c>
      <c r="E2820">
        <v>547276.37349180353</v>
      </c>
      <c r="F2820"/>
    </row>
    <row r="2821" spans="1:6" x14ac:dyDescent="0.3">
      <c r="A2821" t="s">
        <v>1392</v>
      </c>
      <c r="B2821" t="s">
        <v>1357</v>
      </c>
      <c r="C2821" t="s">
        <v>1280</v>
      </c>
      <c r="D2821">
        <v>100</v>
      </c>
      <c r="E2821">
        <v>607970.88556104433</v>
      </c>
      <c r="F2821"/>
    </row>
    <row r="2822" spans="1:6" x14ac:dyDescent="0.3">
      <c r="A2822" t="s">
        <v>1392</v>
      </c>
      <c r="B2822" t="s">
        <v>1392</v>
      </c>
      <c r="C2822" t="s">
        <v>1280</v>
      </c>
      <c r="D2822">
        <v>100</v>
      </c>
      <c r="E2822">
        <v>1000000.004150002</v>
      </c>
      <c r="F2822"/>
    </row>
    <row r="2823" spans="1:6" x14ac:dyDescent="0.3">
      <c r="A2823" t="s">
        <v>1392</v>
      </c>
      <c r="B2823" t="s">
        <v>1392</v>
      </c>
      <c r="C2823" t="s">
        <v>1280</v>
      </c>
      <c r="D2823">
        <v>100</v>
      </c>
      <c r="E2823">
        <v>1000000.004150002</v>
      </c>
      <c r="F2823"/>
    </row>
    <row r="2824" spans="1:6" x14ac:dyDescent="0.3">
      <c r="A2824" t="s">
        <v>1392</v>
      </c>
      <c r="B2824" t="s">
        <v>1444</v>
      </c>
      <c r="C2824" t="s">
        <v>1280</v>
      </c>
      <c r="D2824">
        <v>100</v>
      </c>
      <c r="E2824">
        <v>547276.67349180346</v>
      </c>
      <c r="F2824"/>
    </row>
    <row r="2825" spans="1:6" x14ac:dyDescent="0.3">
      <c r="A2825" t="s">
        <v>1392</v>
      </c>
      <c r="B2825" t="s">
        <v>1345</v>
      </c>
      <c r="C2825" t="s">
        <v>1280</v>
      </c>
      <c r="D2825">
        <v>100</v>
      </c>
      <c r="E2825">
        <v>534442.23599646287</v>
      </c>
      <c r="F2825"/>
    </row>
    <row r="2826" spans="1:6" x14ac:dyDescent="0.3">
      <c r="A2826" t="s">
        <v>1392</v>
      </c>
      <c r="B2826" t="s">
        <v>1382</v>
      </c>
      <c r="C2826" t="s">
        <v>1280</v>
      </c>
      <c r="D2826">
        <v>100</v>
      </c>
      <c r="E2826">
        <v>553159.82307275268</v>
      </c>
      <c r="F2826"/>
    </row>
    <row r="2827" spans="1:6" x14ac:dyDescent="0.3">
      <c r="A2827" t="s">
        <v>1392</v>
      </c>
      <c r="B2827" t="s">
        <v>1384</v>
      </c>
      <c r="C2827" t="s">
        <v>1280</v>
      </c>
      <c r="D2827">
        <v>100</v>
      </c>
      <c r="E2827">
        <v>551581.77768860059</v>
      </c>
      <c r="F2827"/>
    </row>
    <row r="2828" spans="1:6" x14ac:dyDescent="0.3">
      <c r="A2828" t="s">
        <v>1392</v>
      </c>
      <c r="B2828" t="s">
        <v>1360</v>
      </c>
      <c r="C2828" t="s">
        <v>1280</v>
      </c>
      <c r="D2828">
        <v>100</v>
      </c>
      <c r="E2828">
        <v>554804.9449347147</v>
      </c>
      <c r="F2828"/>
    </row>
    <row r="2829" spans="1:6" x14ac:dyDescent="0.3">
      <c r="A2829" t="s">
        <v>1392</v>
      </c>
      <c r="B2829" t="s">
        <v>1446</v>
      </c>
      <c r="C2829" t="s">
        <v>1280</v>
      </c>
      <c r="D2829">
        <v>100</v>
      </c>
      <c r="E2829">
        <v>556671.10847777757</v>
      </c>
      <c r="F2829"/>
    </row>
    <row r="2830" spans="1:6" x14ac:dyDescent="0.3">
      <c r="A2830" t="s">
        <v>1392</v>
      </c>
      <c r="B2830" t="s">
        <v>1448</v>
      </c>
      <c r="C2830" t="s">
        <v>1280</v>
      </c>
      <c r="D2830">
        <v>100</v>
      </c>
      <c r="E2830">
        <v>547276.52349180344</v>
      </c>
      <c r="F2830"/>
    </row>
    <row r="2831" spans="1:6" x14ac:dyDescent="0.3">
      <c r="A2831" t="s">
        <v>1392</v>
      </c>
      <c r="B2831" t="s">
        <v>1363</v>
      </c>
      <c r="C2831" t="s">
        <v>1280</v>
      </c>
      <c r="D2831">
        <v>100</v>
      </c>
      <c r="E2831">
        <v>682855.67560604413</v>
      </c>
      <c r="F2831"/>
    </row>
    <row r="2832" spans="1:6" x14ac:dyDescent="0.3">
      <c r="A2832" t="s">
        <v>1392</v>
      </c>
      <c r="B2832" t="s">
        <v>1450</v>
      </c>
      <c r="C2832" t="s">
        <v>1280</v>
      </c>
      <c r="D2832">
        <v>100</v>
      </c>
      <c r="E2832">
        <v>736820.79644015955</v>
      </c>
      <c r="F2832"/>
    </row>
    <row r="2833" spans="1:6" x14ac:dyDescent="0.3">
      <c r="A2833" t="s">
        <v>1392</v>
      </c>
      <c r="B2833" t="s">
        <v>1453</v>
      </c>
      <c r="C2833" t="s">
        <v>1280</v>
      </c>
      <c r="D2833">
        <v>100</v>
      </c>
      <c r="E2833">
        <v>879282.97119786276</v>
      </c>
      <c r="F2833"/>
    </row>
    <row r="2834" spans="1:6" x14ac:dyDescent="0.3">
      <c r="A2834" t="s">
        <v>1444</v>
      </c>
      <c r="C2834" t="s">
        <v>1280</v>
      </c>
      <c r="D2834">
        <v>100</v>
      </c>
      <c r="E2834">
        <v>208388.66123087116</v>
      </c>
      <c r="F2834"/>
    </row>
    <row r="2835" spans="1:6" x14ac:dyDescent="0.3">
      <c r="A2835" t="s">
        <v>1444</v>
      </c>
      <c r="B2835" t="s">
        <v>1398</v>
      </c>
      <c r="C2835" t="s">
        <v>1280</v>
      </c>
      <c r="D2835">
        <v>100</v>
      </c>
      <c r="E2835">
        <v>252229.88181666654</v>
      </c>
      <c r="F2835"/>
    </row>
    <row r="2836" spans="1:6" x14ac:dyDescent="0.3">
      <c r="A2836" t="s">
        <v>1444</v>
      </c>
      <c r="B2836" t="s">
        <v>1400</v>
      </c>
      <c r="C2836" t="s">
        <v>1280</v>
      </c>
      <c r="D2836">
        <v>100</v>
      </c>
      <c r="E2836">
        <v>500000</v>
      </c>
      <c r="F2836"/>
    </row>
    <row r="2837" spans="1:6" x14ac:dyDescent="0.3">
      <c r="A2837" t="s">
        <v>1444</v>
      </c>
      <c r="B2837" t="s">
        <v>1331</v>
      </c>
      <c r="C2837" t="s">
        <v>1280</v>
      </c>
      <c r="D2837">
        <v>100</v>
      </c>
      <c r="E2837">
        <v>252230.03435526602</v>
      </c>
      <c r="F2837"/>
    </row>
    <row r="2838" spans="1:6" x14ac:dyDescent="0.3">
      <c r="A2838" t="s">
        <v>1444</v>
      </c>
      <c r="B2838" t="s">
        <v>1403</v>
      </c>
      <c r="C2838" t="s">
        <v>1280</v>
      </c>
      <c r="D2838">
        <v>100</v>
      </c>
      <c r="E2838">
        <v>673175.35849627841</v>
      </c>
      <c r="F2838"/>
    </row>
    <row r="2839" spans="1:6" x14ac:dyDescent="0.3">
      <c r="A2839" t="s">
        <v>1444</v>
      </c>
      <c r="B2839" t="s">
        <v>1335</v>
      </c>
      <c r="C2839" t="s">
        <v>1280</v>
      </c>
      <c r="D2839">
        <v>100</v>
      </c>
      <c r="E2839">
        <v>250000.34306249954</v>
      </c>
      <c r="F2839"/>
    </row>
    <row r="2840" spans="1:6" x14ac:dyDescent="0.3">
      <c r="A2840" t="s">
        <v>1444</v>
      </c>
      <c r="B2840" t="s">
        <v>1405</v>
      </c>
      <c r="C2840" t="s">
        <v>1280</v>
      </c>
      <c r="D2840">
        <v>100</v>
      </c>
      <c r="E2840">
        <v>369158.60736321181</v>
      </c>
      <c r="F2840"/>
    </row>
    <row r="2841" spans="1:6" x14ac:dyDescent="0.3">
      <c r="A2841" t="s">
        <v>1444</v>
      </c>
      <c r="B2841" t="s">
        <v>1348</v>
      </c>
      <c r="C2841" t="s">
        <v>1280</v>
      </c>
      <c r="D2841">
        <v>100</v>
      </c>
      <c r="E2841">
        <v>268436.1447727764</v>
      </c>
      <c r="F2841"/>
    </row>
    <row r="2842" spans="1:6" x14ac:dyDescent="0.3">
      <c r="A2842" t="s">
        <v>1444</v>
      </c>
      <c r="B2842" t="s">
        <v>1351</v>
      </c>
      <c r="C2842" t="s">
        <v>1280</v>
      </c>
      <c r="D2842">
        <v>100</v>
      </c>
      <c r="E2842">
        <v>267889.40039266751</v>
      </c>
      <c r="F2842"/>
    </row>
    <row r="2843" spans="1:6" x14ac:dyDescent="0.3">
      <c r="A2843" t="s">
        <v>1444</v>
      </c>
      <c r="B2843" t="s">
        <v>1337</v>
      </c>
      <c r="C2843" t="s">
        <v>1280</v>
      </c>
      <c r="D2843">
        <v>100</v>
      </c>
      <c r="E2843">
        <v>360508.2410450828</v>
      </c>
      <c r="F2843"/>
    </row>
    <row r="2844" spans="1:6" x14ac:dyDescent="0.3">
      <c r="A2844" t="s">
        <v>1444</v>
      </c>
      <c r="B2844" t="s">
        <v>1407</v>
      </c>
      <c r="C2844" t="s">
        <v>1280</v>
      </c>
      <c r="D2844">
        <v>100</v>
      </c>
      <c r="E2844">
        <v>400179.89688072586</v>
      </c>
      <c r="F2844"/>
    </row>
    <row r="2845" spans="1:6" x14ac:dyDescent="0.3">
      <c r="A2845" t="s">
        <v>1444</v>
      </c>
      <c r="B2845" t="s">
        <v>1410</v>
      </c>
      <c r="C2845" t="s">
        <v>1280</v>
      </c>
      <c r="D2845">
        <v>100</v>
      </c>
      <c r="E2845">
        <v>455453.89668485912</v>
      </c>
      <c r="F2845"/>
    </row>
    <row r="2846" spans="1:6" x14ac:dyDescent="0.3">
      <c r="A2846" t="s">
        <v>1444</v>
      </c>
      <c r="B2846" t="s">
        <v>1412</v>
      </c>
      <c r="C2846" t="s">
        <v>1280</v>
      </c>
      <c r="D2846">
        <v>100</v>
      </c>
      <c r="E2846">
        <v>447255.4335515303</v>
      </c>
      <c r="F2846"/>
    </row>
    <row r="2847" spans="1:6" x14ac:dyDescent="0.3">
      <c r="A2847" t="s">
        <v>1444</v>
      </c>
      <c r="B2847" t="s">
        <v>1414</v>
      </c>
      <c r="C2847" t="s">
        <v>1280</v>
      </c>
      <c r="D2847">
        <v>100</v>
      </c>
      <c r="E2847">
        <v>318172.54731816583</v>
      </c>
      <c r="F2847"/>
    </row>
    <row r="2848" spans="1:6" x14ac:dyDescent="0.3">
      <c r="A2848" t="s">
        <v>1444</v>
      </c>
      <c r="B2848" t="s">
        <v>1367</v>
      </c>
      <c r="C2848" t="s">
        <v>1280</v>
      </c>
      <c r="D2848">
        <v>100</v>
      </c>
      <c r="E2848">
        <v>366839.76894753985</v>
      </c>
      <c r="F2848"/>
    </row>
    <row r="2849" spans="1:6" x14ac:dyDescent="0.3">
      <c r="A2849" t="s">
        <v>1444</v>
      </c>
      <c r="B2849" t="s">
        <v>1416</v>
      </c>
      <c r="C2849" t="s">
        <v>1280</v>
      </c>
      <c r="D2849">
        <v>100</v>
      </c>
      <c r="E2849">
        <v>416560.20756881317</v>
      </c>
      <c r="F2849"/>
    </row>
    <row r="2850" spans="1:6" x14ac:dyDescent="0.3">
      <c r="A2850" t="s">
        <v>1444</v>
      </c>
      <c r="B2850" t="s">
        <v>1418</v>
      </c>
      <c r="C2850" t="s">
        <v>1280</v>
      </c>
      <c r="D2850">
        <v>100</v>
      </c>
      <c r="E2850">
        <v>252431.51008165971</v>
      </c>
      <c r="F2850"/>
    </row>
    <row r="2851" spans="1:6" x14ac:dyDescent="0.3">
      <c r="A2851" t="s">
        <v>1444</v>
      </c>
      <c r="B2851" t="s">
        <v>1420</v>
      </c>
      <c r="C2851" t="s">
        <v>1280</v>
      </c>
      <c r="D2851">
        <v>100</v>
      </c>
      <c r="E2851">
        <v>255687.6675847607</v>
      </c>
      <c r="F2851"/>
    </row>
    <row r="2852" spans="1:6" x14ac:dyDescent="0.3">
      <c r="A2852" t="s">
        <v>1444</v>
      </c>
      <c r="B2852" t="s">
        <v>1352</v>
      </c>
      <c r="C2852" t="s">
        <v>1280</v>
      </c>
      <c r="D2852">
        <v>100</v>
      </c>
      <c r="E2852">
        <v>260000.22249999957</v>
      </c>
      <c r="F2852"/>
    </row>
    <row r="2853" spans="1:6" x14ac:dyDescent="0.3">
      <c r="A2853" t="s">
        <v>1444</v>
      </c>
      <c r="B2853" t="s">
        <v>1369</v>
      </c>
      <c r="C2853" t="s">
        <v>1280</v>
      </c>
      <c r="D2853">
        <v>100</v>
      </c>
      <c r="E2853">
        <v>253005.5042711609</v>
      </c>
      <c r="F2853"/>
    </row>
    <row r="2854" spans="1:6" x14ac:dyDescent="0.3">
      <c r="A2854" t="s">
        <v>1444</v>
      </c>
      <c r="B2854" t="s">
        <v>1422</v>
      </c>
      <c r="C2854" t="s">
        <v>1280</v>
      </c>
      <c r="D2854">
        <v>100</v>
      </c>
      <c r="E2854">
        <v>398030.6988178168</v>
      </c>
      <c r="F2854"/>
    </row>
    <row r="2855" spans="1:6" x14ac:dyDescent="0.3">
      <c r="A2855" t="s">
        <v>1444</v>
      </c>
      <c r="B2855" t="s">
        <v>1422</v>
      </c>
      <c r="C2855" t="s">
        <v>1280</v>
      </c>
      <c r="D2855">
        <v>100</v>
      </c>
      <c r="E2855">
        <v>398030.6988178168</v>
      </c>
      <c r="F2855"/>
    </row>
    <row r="2856" spans="1:6" x14ac:dyDescent="0.3">
      <c r="A2856" t="s">
        <v>1444</v>
      </c>
      <c r="B2856" t="s">
        <v>1424</v>
      </c>
      <c r="C2856" t="s">
        <v>1280</v>
      </c>
      <c r="D2856">
        <v>100</v>
      </c>
      <c r="E2856">
        <v>264472.40068649</v>
      </c>
      <c r="F2856"/>
    </row>
    <row r="2857" spans="1:6" x14ac:dyDescent="0.3">
      <c r="A2857" t="s">
        <v>1444</v>
      </c>
      <c r="B2857" t="s">
        <v>1426</v>
      </c>
      <c r="C2857" t="s">
        <v>1280</v>
      </c>
      <c r="D2857">
        <v>100</v>
      </c>
      <c r="E2857">
        <v>257034.34892821207</v>
      </c>
      <c r="F2857"/>
    </row>
    <row r="2858" spans="1:6" x14ac:dyDescent="0.3">
      <c r="A2858" t="s">
        <v>1444</v>
      </c>
      <c r="B2858" t="s">
        <v>1386</v>
      </c>
      <c r="C2858" t="s">
        <v>1280</v>
      </c>
      <c r="D2858">
        <v>100</v>
      </c>
      <c r="E2858">
        <v>250000.80000000045</v>
      </c>
      <c r="F2858"/>
    </row>
    <row r="2859" spans="1:6" x14ac:dyDescent="0.3">
      <c r="A2859" t="s">
        <v>1444</v>
      </c>
      <c r="B2859" t="s">
        <v>1429</v>
      </c>
      <c r="C2859" t="s">
        <v>1280</v>
      </c>
      <c r="D2859">
        <v>100</v>
      </c>
      <c r="E2859">
        <v>250000.345</v>
      </c>
      <c r="F2859"/>
    </row>
    <row r="2860" spans="1:6" x14ac:dyDescent="0.3">
      <c r="A2860" t="s">
        <v>1444</v>
      </c>
      <c r="B2860" t="s">
        <v>1432</v>
      </c>
      <c r="C2860" t="s">
        <v>1280</v>
      </c>
      <c r="D2860">
        <v>100</v>
      </c>
      <c r="E2860">
        <v>250000.5</v>
      </c>
      <c r="F2860"/>
    </row>
    <row r="2861" spans="1:6" x14ac:dyDescent="0.3">
      <c r="A2861" t="s">
        <v>1444</v>
      </c>
      <c r="B2861" t="s">
        <v>1371</v>
      </c>
      <c r="C2861" t="s">
        <v>1280</v>
      </c>
      <c r="D2861">
        <v>100</v>
      </c>
      <c r="E2861">
        <v>250000.5</v>
      </c>
      <c r="F2861"/>
    </row>
    <row r="2862" spans="1:6" x14ac:dyDescent="0.3">
      <c r="A2862" t="s">
        <v>1444</v>
      </c>
      <c r="B2862" t="s">
        <v>1433</v>
      </c>
      <c r="C2862" t="s">
        <v>1280</v>
      </c>
      <c r="D2862">
        <v>100</v>
      </c>
      <c r="E2862">
        <v>250000.34412270039</v>
      </c>
      <c r="F2862"/>
    </row>
    <row r="2863" spans="1:6" x14ac:dyDescent="0.3">
      <c r="A2863" t="s">
        <v>1444</v>
      </c>
      <c r="B2863" t="s">
        <v>1434</v>
      </c>
      <c r="C2863" t="s">
        <v>1280</v>
      </c>
      <c r="D2863">
        <v>100</v>
      </c>
      <c r="E2863">
        <v>450036.66791742051</v>
      </c>
      <c r="F2863"/>
    </row>
    <row r="2864" spans="1:6" x14ac:dyDescent="0.3">
      <c r="A2864" t="s">
        <v>1444</v>
      </c>
      <c r="B2864" t="s">
        <v>1372</v>
      </c>
      <c r="C2864" t="s">
        <v>1280</v>
      </c>
      <c r="D2864">
        <v>100</v>
      </c>
      <c r="E2864">
        <v>252500.21700000047</v>
      </c>
      <c r="F2864"/>
    </row>
    <row r="2865" spans="1:6" x14ac:dyDescent="0.3">
      <c r="A2865" t="s">
        <v>1444</v>
      </c>
      <c r="B2865" t="s">
        <v>1340</v>
      </c>
      <c r="C2865" t="s">
        <v>1280</v>
      </c>
      <c r="D2865">
        <v>100</v>
      </c>
      <c r="E2865">
        <v>254779.02717392647</v>
      </c>
      <c r="F2865"/>
    </row>
    <row r="2866" spans="1:6" x14ac:dyDescent="0.3">
      <c r="A2866" t="s">
        <v>1444</v>
      </c>
      <c r="B2866" t="s">
        <v>1375</v>
      </c>
      <c r="C2866" t="s">
        <v>1280</v>
      </c>
      <c r="D2866">
        <v>100</v>
      </c>
      <c r="E2866">
        <v>453750.03499999997</v>
      </c>
      <c r="F2866"/>
    </row>
    <row r="2867" spans="1:6" x14ac:dyDescent="0.3">
      <c r="A2867" t="s">
        <v>1444</v>
      </c>
      <c r="B2867" t="s">
        <v>1375</v>
      </c>
      <c r="C2867" t="s">
        <v>1280</v>
      </c>
      <c r="D2867">
        <v>100</v>
      </c>
      <c r="E2867">
        <v>453750.03499999997</v>
      </c>
      <c r="F2867"/>
    </row>
    <row r="2868" spans="1:6" x14ac:dyDescent="0.3">
      <c r="A2868" t="s">
        <v>1444</v>
      </c>
      <c r="B2868" t="s">
        <v>1343</v>
      </c>
      <c r="C2868" t="s">
        <v>1280</v>
      </c>
      <c r="D2868">
        <v>100</v>
      </c>
      <c r="E2868">
        <v>250000.5</v>
      </c>
      <c r="F2868"/>
    </row>
    <row r="2869" spans="1:6" x14ac:dyDescent="0.3">
      <c r="A2869" t="s">
        <v>1444</v>
      </c>
      <c r="B2869" t="s">
        <v>1436</v>
      </c>
      <c r="C2869" t="s">
        <v>1280</v>
      </c>
      <c r="D2869">
        <v>100</v>
      </c>
      <c r="E2869">
        <v>750001.50206667173</v>
      </c>
      <c r="F2869"/>
    </row>
    <row r="2870" spans="1:6" x14ac:dyDescent="0.3">
      <c r="A2870" t="s">
        <v>1444</v>
      </c>
      <c r="B2870" t="s">
        <v>1436</v>
      </c>
      <c r="C2870" t="s">
        <v>1280</v>
      </c>
      <c r="D2870">
        <v>100</v>
      </c>
      <c r="E2870">
        <v>750001.50206667173</v>
      </c>
      <c r="F2870"/>
    </row>
    <row r="2871" spans="1:6" x14ac:dyDescent="0.3">
      <c r="A2871" t="s">
        <v>1444</v>
      </c>
      <c r="B2871" t="s">
        <v>1376</v>
      </c>
      <c r="C2871" t="s">
        <v>1280</v>
      </c>
      <c r="D2871">
        <v>100</v>
      </c>
      <c r="E2871">
        <v>237566.68249161926</v>
      </c>
      <c r="F2871"/>
    </row>
    <row r="2872" spans="1:6" x14ac:dyDescent="0.3">
      <c r="A2872" t="s">
        <v>1444</v>
      </c>
      <c r="B2872" t="s">
        <v>1355</v>
      </c>
      <c r="C2872" t="s">
        <v>1280</v>
      </c>
      <c r="D2872">
        <v>100</v>
      </c>
      <c r="E2872">
        <v>295659.14143107046</v>
      </c>
      <c r="F2872"/>
    </row>
    <row r="2873" spans="1:6" x14ac:dyDescent="0.3">
      <c r="A2873" t="s">
        <v>1444</v>
      </c>
      <c r="B2873" t="s">
        <v>1437</v>
      </c>
      <c r="C2873" t="s">
        <v>1280</v>
      </c>
      <c r="D2873">
        <v>100</v>
      </c>
      <c r="E2873">
        <v>252255.88162905752</v>
      </c>
      <c r="F2873"/>
    </row>
    <row r="2874" spans="1:6" x14ac:dyDescent="0.3">
      <c r="A2874" t="s">
        <v>1444</v>
      </c>
      <c r="B2874" t="s">
        <v>1440</v>
      </c>
      <c r="C2874" t="s">
        <v>1280</v>
      </c>
      <c r="D2874">
        <v>100</v>
      </c>
      <c r="E2874">
        <v>254515.23372481807</v>
      </c>
      <c r="F2874"/>
    </row>
    <row r="2875" spans="1:6" x14ac:dyDescent="0.3">
      <c r="A2875" t="s">
        <v>1444</v>
      </c>
      <c r="B2875" t="s">
        <v>1442</v>
      </c>
      <c r="C2875" t="s">
        <v>1280</v>
      </c>
      <c r="D2875">
        <v>100</v>
      </c>
      <c r="E2875">
        <v>256457.45682406137</v>
      </c>
      <c r="F2875"/>
    </row>
    <row r="2876" spans="1:6" x14ac:dyDescent="0.3">
      <c r="A2876" t="s">
        <v>1444</v>
      </c>
      <c r="B2876" t="s">
        <v>1395</v>
      </c>
      <c r="C2876" t="s">
        <v>1280</v>
      </c>
      <c r="D2876">
        <v>100</v>
      </c>
      <c r="E2876">
        <v>499999.50000000006</v>
      </c>
      <c r="F2876"/>
    </row>
    <row r="2877" spans="1:6" x14ac:dyDescent="0.3">
      <c r="A2877" t="s">
        <v>1444</v>
      </c>
      <c r="B2877" t="s">
        <v>1395</v>
      </c>
      <c r="C2877" t="s">
        <v>1280</v>
      </c>
      <c r="D2877">
        <v>100</v>
      </c>
      <c r="E2877">
        <v>499999.50000000006</v>
      </c>
      <c r="F2877"/>
    </row>
    <row r="2878" spans="1:6" x14ac:dyDescent="0.3">
      <c r="A2878" t="s">
        <v>1444</v>
      </c>
      <c r="B2878" t="s">
        <v>1389</v>
      </c>
      <c r="C2878" t="s">
        <v>1280</v>
      </c>
      <c r="D2878">
        <v>100</v>
      </c>
      <c r="E2878">
        <v>322656.74898001546</v>
      </c>
      <c r="F2878"/>
    </row>
    <row r="2879" spans="1:6" x14ac:dyDescent="0.3">
      <c r="A2879" t="s">
        <v>1444</v>
      </c>
      <c r="B2879" t="s">
        <v>1377</v>
      </c>
      <c r="C2879" t="s">
        <v>1280</v>
      </c>
      <c r="D2879">
        <v>100</v>
      </c>
      <c r="E2879">
        <v>385682.69584790303</v>
      </c>
      <c r="F2879"/>
    </row>
    <row r="2880" spans="1:6" x14ac:dyDescent="0.3">
      <c r="A2880" t="s">
        <v>1444</v>
      </c>
      <c r="B2880" t="s">
        <v>1357</v>
      </c>
      <c r="C2880" t="s">
        <v>1280</v>
      </c>
      <c r="D2880">
        <v>100</v>
      </c>
      <c r="E2880">
        <v>262423.1999467166</v>
      </c>
      <c r="F2880"/>
    </row>
    <row r="2881" spans="1:6" x14ac:dyDescent="0.3">
      <c r="A2881" t="s">
        <v>1444</v>
      </c>
      <c r="B2881" t="s">
        <v>1392</v>
      </c>
      <c r="C2881" t="s">
        <v>1280</v>
      </c>
      <c r="D2881">
        <v>100</v>
      </c>
      <c r="E2881">
        <v>547276.67349180346</v>
      </c>
      <c r="F2881"/>
    </row>
    <row r="2882" spans="1:6" x14ac:dyDescent="0.3">
      <c r="A2882" t="s">
        <v>1444</v>
      </c>
      <c r="B2882" t="s">
        <v>1392</v>
      </c>
      <c r="C2882" t="s">
        <v>1280</v>
      </c>
      <c r="D2882">
        <v>100</v>
      </c>
      <c r="E2882">
        <v>547276.67349180346</v>
      </c>
      <c r="F2882"/>
    </row>
    <row r="2883" spans="1:6" x14ac:dyDescent="0.3">
      <c r="A2883" t="s">
        <v>1444</v>
      </c>
      <c r="B2883" t="s">
        <v>1444</v>
      </c>
      <c r="C2883" t="s">
        <v>1280</v>
      </c>
      <c r="D2883">
        <v>100</v>
      </c>
      <c r="E2883">
        <v>416777.32246174233</v>
      </c>
      <c r="F2883"/>
    </row>
    <row r="2884" spans="1:6" x14ac:dyDescent="0.3">
      <c r="A2884" t="s">
        <v>1444</v>
      </c>
      <c r="B2884" t="s">
        <v>1345</v>
      </c>
      <c r="C2884" t="s">
        <v>1280</v>
      </c>
      <c r="D2884">
        <v>100</v>
      </c>
      <c r="E2884">
        <v>247815.40116105895</v>
      </c>
      <c r="F2884"/>
    </row>
    <row r="2885" spans="1:6" x14ac:dyDescent="0.3">
      <c r="A2885" t="s">
        <v>1444</v>
      </c>
      <c r="B2885" t="s">
        <v>1382</v>
      </c>
      <c r="C2885" t="s">
        <v>1280</v>
      </c>
      <c r="D2885">
        <v>100</v>
      </c>
      <c r="E2885">
        <v>259350.66527977985</v>
      </c>
      <c r="F2885"/>
    </row>
    <row r="2886" spans="1:6" x14ac:dyDescent="0.3">
      <c r="A2886" t="s">
        <v>1444</v>
      </c>
      <c r="B2886" t="s">
        <v>1384</v>
      </c>
      <c r="C2886" t="s">
        <v>1280</v>
      </c>
      <c r="D2886">
        <v>100</v>
      </c>
      <c r="E2886">
        <v>288608.47221369192</v>
      </c>
      <c r="F2886"/>
    </row>
    <row r="2887" spans="1:6" x14ac:dyDescent="0.3">
      <c r="A2887" t="s">
        <v>1444</v>
      </c>
      <c r="B2887" t="s">
        <v>1360</v>
      </c>
      <c r="C2887" t="s">
        <v>1280</v>
      </c>
      <c r="D2887">
        <v>100</v>
      </c>
      <c r="E2887">
        <v>250000.345</v>
      </c>
      <c r="F2887"/>
    </row>
    <row r="2888" spans="1:6" x14ac:dyDescent="0.3">
      <c r="A2888" t="s">
        <v>1444</v>
      </c>
      <c r="B2888" t="s">
        <v>1446</v>
      </c>
      <c r="C2888" t="s">
        <v>1280</v>
      </c>
      <c r="D2888">
        <v>100</v>
      </c>
      <c r="E2888">
        <v>251285.65922812547</v>
      </c>
      <c r="F2888"/>
    </row>
    <row r="2889" spans="1:6" x14ac:dyDescent="0.3">
      <c r="A2889" t="s">
        <v>1444</v>
      </c>
      <c r="B2889" t="s">
        <v>1448</v>
      </c>
      <c r="C2889" t="s">
        <v>1280</v>
      </c>
      <c r="D2889">
        <v>100</v>
      </c>
      <c r="E2889">
        <v>411040.69987507357</v>
      </c>
      <c r="F2889"/>
    </row>
    <row r="2890" spans="1:6" x14ac:dyDescent="0.3">
      <c r="A2890" t="s">
        <v>1444</v>
      </c>
      <c r="B2890" t="s">
        <v>1363</v>
      </c>
      <c r="C2890" t="s">
        <v>1280</v>
      </c>
      <c r="D2890">
        <v>100</v>
      </c>
      <c r="E2890">
        <v>310077.54554725019</v>
      </c>
      <c r="F2890"/>
    </row>
    <row r="2891" spans="1:6" x14ac:dyDescent="0.3">
      <c r="A2891" t="s">
        <v>1444</v>
      </c>
      <c r="B2891" t="s">
        <v>1450</v>
      </c>
      <c r="C2891" t="s">
        <v>1280</v>
      </c>
      <c r="D2891">
        <v>100</v>
      </c>
      <c r="E2891">
        <v>505983.156543252</v>
      </c>
      <c r="F2891"/>
    </row>
    <row r="2892" spans="1:6" x14ac:dyDescent="0.3">
      <c r="A2892" t="s">
        <v>1444</v>
      </c>
      <c r="B2892" t="s">
        <v>1453</v>
      </c>
      <c r="C2892" t="s">
        <v>1280</v>
      </c>
      <c r="D2892">
        <v>100</v>
      </c>
      <c r="E2892">
        <v>581251.69356736657</v>
      </c>
      <c r="F2892"/>
    </row>
    <row r="2893" spans="1:6" x14ac:dyDescent="0.3">
      <c r="A2893" t="s">
        <v>1345</v>
      </c>
      <c r="C2893" t="s">
        <v>1280</v>
      </c>
      <c r="D2893">
        <v>100</v>
      </c>
      <c r="E2893">
        <v>96219.950362076721</v>
      </c>
      <c r="F2893"/>
    </row>
    <row r="2894" spans="1:6" x14ac:dyDescent="0.3">
      <c r="A2894" t="s">
        <v>1345</v>
      </c>
      <c r="B2894" t="s">
        <v>1398</v>
      </c>
      <c r="C2894" t="s">
        <v>1280</v>
      </c>
      <c r="D2894">
        <v>100</v>
      </c>
      <c r="E2894">
        <v>269536.43200592196</v>
      </c>
      <c r="F2894"/>
    </row>
    <row r="2895" spans="1:6" x14ac:dyDescent="0.3">
      <c r="A2895" t="s">
        <v>1345</v>
      </c>
      <c r="B2895" t="s">
        <v>1400</v>
      </c>
      <c r="C2895" t="s">
        <v>1280</v>
      </c>
      <c r="D2895">
        <v>100</v>
      </c>
      <c r="E2895">
        <v>507180.3539132867</v>
      </c>
      <c r="F2895"/>
    </row>
    <row r="2896" spans="1:6" x14ac:dyDescent="0.3">
      <c r="A2896" t="s">
        <v>1345</v>
      </c>
      <c r="B2896" t="s">
        <v>1331</v>
      </c>
      <c r="C2896" t="s">
        <v>1280</v>
      </c>
      <c r="D2896">
        <v>100</v>
      </c>
      <c r="E2896">
        <v>252011.14612768753</v>
      </c>
      <c r="F2896"/>
    </row>
    <row r="2897" spans="1:6" x14ac:dyDescent="0.3">
      <c r="A2897" t="s">
        <v>1345</v>
      </c>
      <c r="B2897" t="s">
        <v>1403</v>
      </c>
      <c r="C2897" t="s">
        <v>1280</v>
      </c>
      <c r="D2897">
        <v>100</v>
      </c>
      <c r="E2897">
        <v>675814.14240739087</v>
      </c>
      <c r="F2897"/>
    </row>
    <row r="2898" spans="1:6" x14ac:dyDescent="0.3">
      <c r="A2898" t="s">
        <v>1345</v>
      </c>
      <c r="B2898" t="s">
        <v>1335</v>
      </c>
      <c r="C2898" t="s">
        <v>1280</v>
      </c>
      <c r="D2898">
        <v>100</v>
      </c>
      <c r="E2898">
        <v>252638.77837361221</v>
      </c>
      <c r="F2898"/>
    </row>
    <row r="2899" spans="1:6" x14ac:dyDescent="0.3">
      <c r="A2899" t="s">
        <v>1345</v>
      </c>
      <c r="B2899" t="s">
        <v>1405</v>
      </c>
      <c r="C2899" t="s">
        <v>1280</v>
      </c>
      <c r="D2899">
        <v>100</v>
      </c>
      <c r="E2899">
        <v>263910.16721880058</v>
      </c>
      <c r="F2899"/>
    </row>
    <row r="2900" spans="1:6" x14ac:dyDescent="0.3">
      <c r="A2900" t="s">
        <v>1345</v>
      </c>
      <c r="B2900" t="s">
        <v>1348</v>
      </c>
      <c r="C2900" t="s">
        <v>1280</v>
      </c>
      <c r="D2900">
        <v>100</v>
      </c>
      <c r="E2900">
        <v>290385.77999974077</v>
      </c>
      <c r="F2900"/>
    </row>
    <row r="2901" spans="1:6" x14ac:dyDescent="0.3">
      <c r="A2901" t="s">
        <v>1345</v>
      </c>
      <c r="B2901" t="s">
        <v>1351</v>
      </c>
      <c r="C2901" t="s">
        <v>1280</v>
      </c>
      <c r="D2901">
        <v>100</v>
      </c>
      <c r="E2901">
        <v>292189.23564887862</v>
      </c>
      <c r="F2901"/>
    </row>
    <row r="2902" spans="1:6" x14ac:dyDescent="0.3">
      <c r="A2902" t="s">
        <v>1345</v>
      </c>
      <c r="B2902" t="s">
        <v>1337</v>
      </c>
      <c r="C2902" t="s">
        <v>1280</v>
      </c>
      <c r="D2902">
        <v>100</v>
      </c>
      <c r="E2902">
        <v>242286.49748599459</v>
      </c>
      <c r="F2902"/>
    </row>
    <row r="2903" spans="1:6" x14ac:dyDescent="0.3">
      <c r="A2903" t="s">
        <v>1345</v>
      </c>
      <c r="B2903" t="s">
        <v>1407</v>
      </c>
      <c r="C2903" t="s">
        <v>1280</v>
      </c>
      <c r="D2903">
        <v>100</v>
      </c>
      <c r="E2903">
        <v>250000.5</v>
      </c>
      <c r="F2903"/>
    </row>
    <row r="2904" spans="1:6" x14ac:dyDescent="0.3">
      <c r="A2904" t="s">
        <v>1345</v>
      </c>
      <c r="B2904" t="s">
        <v>1410</v>
      </c>
      <c r="C2904" t="s">
        <v>1280</v>
      </c>
      <c r="D2904">
        <v>100</v>
      </c>
      <c r="E2904">
        <v>250000</v>
      </c>
      <c r="F2904"/>
    </row>
    <row r="2905" spans="1:6" x14ac:dyDescent="0.3">
      <c r="A2905" t="s">
        <v>1345</v>
      </c>
      <c r="B2905" t="s">
        <v>1412</v>
      </c>
      <c r="C2905" t="s">
        <v>1280</v>
      </c>
      <c r="D2905">
        <v>100</v>
      </c>
      <c r="E2905">
        <v>250000.00187499949</v>
      </c>
      <c r="F2905"/>
    </row>
    <row r="2906" spans="1:6" x14ac:dyDescent="0.3">
      <c r="A2906" t="s">
        <v>1345</v>
      </c>
      <c r="B2906" t="s">
        <v>1414</v>
      </c>
      <c r="C2906" t="s">
        <v>1280</v>
      </c>
      <c r="D2906">
        <v>100</v>
      </c>
      <c r="E2906">
        <v>215387.04965321827</v>
      </c>
      <c r="F2906"/>
    </row>
    <row r="2907" spans="1:6" x14ac:dyDescent="0.3">
      <c r="A2907" t="s">
        <v>1345</v>
      </c>
      <c r="B2907" t="s">
        <v>1367</v>
      </c>
      <c r="C2907" t="s">
        <v>1280</v>
      </c>
      <c r="D2907">
        <v>100</v>
      </c>
      <c r="E2907">
        <v>281018.45086363138</v>
      </c>
      <c r="F2907"/>
    </row>
    <row r="2908" spans="1:6" x14ac:dyDescent="0.3">
      <c r="A2908" t="s">
        <v>1345</v>
      </c>
      <c r="B2908" t="s">
        <v>1416</v>
      </c>
      <c r="C2908" t="s">
        <v>1280</v>
      </c>
      <c r="D2908">
        <v>100</v>
      </c>
      <c r="E2908">
        <v>295499.55984665005</v>
      </c>
      <c r="F2908"/>
    </row>
    <row r="2909" spans="1:6" x14ac:dyDescent="0.3">
      <c r="A2909" t="s">
        <v>1345</v>
      </c>
      <c r="B2909" t="s">
        <v>1418</v>
      </c>
      <c r="C2909" t="s">
        <v>1280</v>
      </c>
      <c r="D2909">
        <v>100</v>
      </c>
      <c r="E2909">
        <v>209371.88083242215</v>
      </c>
      <c r="F2909"/>
    </row>
    <row r="2910" spans="1:6" x14ac:dyDescent="0.3">
      <c r="A2910" t="s">
        <v>1345</v>
      </c>
      <c r="B2910" t="s">
        <v>1420</v>
      </c>
      <c r="C2910" t="s">
        <v>1280</v>
      </c>
      <c r="D2910">
        <v>100</v>
      </c>
      <c r="E2910">
        <v>253211.03682900243</v>
      </c>
      <c r="F2910"/>
    </row>
    <row r="2911" spans="1:6" x14ac:dyDescent="0.3">
      <c r="A2911" t="s">
        <v>1345</v>
      </c>
      <c r="B2911" t="s">
        <v>1352</v>
      </c>
      <c r="C2911" t="s">
        <v>1280</v>
      </c>
      <c r="D2911">
        <v>100</v>
      </c>
      <c r="E2911">
        <v>278828.70021024486</v>
      </c>
      <c r="F2911"/>
    </row>
    <row r="2912" spans="1:6" x14ac:dyDescent="0.3">
      <c r="A2912" t="s">
        <v>1345</v>
      </c>
      <c r="B2912" t="s">
        <v>1369</v>
      </c>
      <c r="C2912" t="s">
        <v>1280</v>
      </c>
      <c r="D2912">
        <v>100</v>
      </c>
      <c r="E2912">
        <v>253487.99854076526</v>
      </c>
      <c r="F2912"/>
    </row>
    <row r="2913" spans="1:6" x14ac:dyDescent="0.3">
      <c r="A2913" t="s">
        <v>1345</v>
      </c>
      <c r="B2913" t="s">
        <v>1422</v>
      </c>
      <c r="C2913" t="s">
        <v>1280</v>
      </c>
      <c r="D2913">
        <v>100</v>
      </c>
      <c r="E2913">
        <v>394510.12073025241</v>
      </c>
      <c r="F2913"/>
    </row>
    <row r="2914" spans="1:6" x14ac:dyDescent="0.3">
      <c r="A2914" t="s">
        <v>1345</v>
      </c>
      <c r="B2914" t="s">
        <v>1422</v>
      </c>
      <c r="C2914" t="s">
        <v>1280</v>
      </c>
      <c r="D2914">
        <v>100</v>
      </c>
      <c r="E2914">
        <v>394510.12073025241</v>
      </c>
      <c r="F2914"/>
    </row>
    <row r="2915" spans="1:6" x14ac:dyDescent="0.3">
      <c r="A2915" t="s">
        <v>1345</v>
      </c>
      <c r="B2915" t="s">
        <v>1424</v>
      </c>
      <c r="C2915" t="s">
        <v>1280</v>
      </c>
      <c r="D2915">
        <v>100</v>
      </c>
      <c r="E2915">
        <v>255906.00525325781</v>
      </c>
      <c r="F2915"/>
    </row>
    <row r="2916" spans="1:6" x14ac:dyDescent="0.3">
      <c r="A2916" t="s">
        <v>1345</v>
      </c>
      <c r="B2916" t="s">
        <v>1426</v>
      </c>
      <c r="C2916" t="s">
        <v>1280</v>
      </c>
      <c r="D2916">
        <v>100</v>
      </c>
      <c r="E2916">
        <v>252252.47770890142</v>
      </c>
      <c r="F2916"/>
    </row>
    <row r="2917" spans="1:6" x14ac:dyDescent="0.3">
      <c r="A2917" t="s">
        <v>1345</v>
      </c>
      <c r="B2917" t="s">
        <v>1386</v>
      </c>
      <c r="C2917" t="s">
        <v>1280</v>
      </c>
      <c r="D2917">
        <v>100</v>
      </c>
      <c r="E2917">
        <v>264496.70537374017</v>
      </c>
      <c r="F2917"/>
    </row>
    <row r="2918" spans="1:6" x14ac:dyDescent="0.3">
      <c r="A2918" t="s">
        <v>1345</v>
      </c>
      <c r="B2918" t="s">
        <v>1429</v>
      </c>
      <c r="C2918" t="s">
        <v>1280</v>
      </c>
      <c r="D2918">
        <v>100</v>
      </c>
      <c r="E2918">
        <v>265455.03256760986</v>
      </c>
      <c r="F2918"/>
    </row>
    <row r="2919" spans="1:6" x14ac:dyDescent="0.3">
      <c r="A2919" t="s">
        <v>1345</v>
      </c>
      <c r="B2919" t="s">
        <v>1432</v>
      </c>
      <c r="C2919" t="s">
        <v>1280</v>
      </c>
      <c r="D2919">
        <v>100</v>
      </c>
      <c r="E2919">
        <v>250076.24206441652</v>
      </c>
      <c r="F2919"/>
    </row>
    <row r="2920" spans="1:6" x14ac:dyDescent="0.3">
      <c r="A2920" t="s">
        <v>1345</v>
      </c>
      <c r="B2920" t="s">
        <v>1371</v>
      </c>
      <c r="C2920" t="s">
        <v>1280</v>
      </c>
      <c r="D2920">
        <v>100</v>
      </c>
      <c r="E2920">
        <v>248950.16144259588</v>
      </c>
      <c r="F2920"/>
    </row>
    <row r="2921" spans="1:6" x14ac:dyDescent="0.3">
      <c r="A2921" t="s">
        <v>1345</v>
      </c>
      <c r="B2921" t="s">
        <v>1433</v>
      </c>
      <c r="C2921" t="s">
        <v>1280</v>
      </c>
      <c r="D2921">
        <v>100</v>
      </c>
      <c r="E2921">
        <v>249999.99723270026</v>
      </c>
      <c r="F2921"/>
    </row>
    <row r="2922" spans="1:6" x14ac:dyDescent="0.3">
      <c r="A2922" t="s">
        <v>1345</v>
      </c>
      <c r="B2922" t="s">
        <v>1434</v>
      </c>
      <c r="C2922" t="s">
        <v>1280</v>
      </c>
      <c r="D2922">
        <v>100</v>
      </c>
      <c r="E2922">
        <v>265498.09787744231</v>
      </c>
      <c r="F2922"/>
    </row>
    <row r="2923" spans="1:6" x14ac:dyDescent="0.3">
      <c r="A2923" t="s">
        <v>1345</v>
      </c>
      <c r="B2923" t="s">
        <v>1372</v>
      </c>
      <c r="C2923" t="s">
        <v>1280</v>
      </c>
      <c r="D2923">
        <v>100</v>
      </c>
      <c r="E2923">
        <v>251344.97016509398</v>
      </c>
      <c r="F2923"/>
    </row>
    <row r="2924" spans="1:6" x14ac:dyDescent="0.3">
      <c r="A2924" t="s">
        <v>1345</v>
      </c>
      <c r="B2924" t="s">
        <v>1340</v>
      </c>
      <c r="C2924" t="s">
        <v>1280</v>
      </c>
      <c r="D2924">
        <v>100</v>
      </c>
      <c r="E2924">
        <v>251209.89357014501</v>
      </c>
      <c r="F2924"/>
    </row>
    <row r="2925" spans="1:6" x14ac:dyDescent="0.3">
      <c r="A2925" t="s">
        <v>1345</v>
      </c>
      <c r="B2925" t="s">
        <v>1375</v>
      </c>
      <c r="C2925" t="s">
        <v>1280</v>
      </c>
      <c r="D2925">
        <v>100</v>
      </c>
      <c r="E2925">
        <v>451249.9998750001</v>
      </c>
      <c r="F2925"/>
    </row>
    <row r="2926" spans="1:6" x14ac:dyDescent="0.3">
      <c r="A2926" t="s">
        <v>1345</v>
      </c>
      <c r="B2926" t="s">
        <v>1375</v>
      </c>
      <c r="C2926" t="s">
        <v>1280</v>
      </c>
      <c r="D2926">
        <v>100</v>
      </c>
      <c r="E2926">
        <v>451249.9998750001</v>
      </c>
      <c r="F2926"/>
    </row>
    <row r="2927" spans="1:6" x14ac:dyDescent="0.3">
      <c r="A2927" t="s">
        <v>1345</v>
      </c>
      <c r="B2927" t="s">
        <v>1343</v>
      </c>
      <c r="C2927" t="s">
        <v>1280</v>
      </c>
      <c r="D2927">
        <v>100</v>
      </c>
      <c r="E2927">
        <v>237524.98142955668</v>
      </c>
      <c r="F2927"/>
    </row>
    <row r="2928" spans="1:6" x14ac:dyDescent="0.3">
      <c r="A2928" t="s">
        <v>1345</v>
      </c>
      <c r="B2928" t="s">
        <v>1436</v>
      </c>
      <c r="C2928" t="s">
        <v>1280</v>
      </c>
      <c r="D2928">
        <v>100</v>
      </c>
      <c r="E2928">
        <v>762940.96549345984</v>
      </c>
      <c r="F2928"/>
    </row>
    <row r="2929" spans="1:6" x14ac:dyDescent="0.3">
      <c r="A2929" t="s">
        <v>1345</v>
      </c>
      <c r="B2929" t="s">
        <v>1436</v>
      </c>
      <c r="C2929" t="s">
        <v>1280</v>
      </c>
      <c r="D2929">
        <v>100</v>
      </c>
      <c r="E2929">
        <v>762940.96549345984</v>
      </c>
      <c r="F2929"/>
    </row>
    <row r="2930" spans="1:6" x14ac:dyDescent="0.3">
      <c r="A2930" t="s">
        <v>1345</v>
      </c>
      <c r="B2930" t="s">
        <v>1376</v>
      </c>
      <c r="C2930" t="s">
        <v>1280</v>
      </c>
      <c r="D2930">
        <v>100</v>
      </c>
      <c r="E2930">
        <v>136955.91156690352</v>
      </c>
      <c r="F2930"/>
    </row>
    <row r="2931" spans="1:6" x14ac:dyDescent="0.3">
      <c r="A2931" t="s">
        <v>1345</v>
      </c>
      <c r="B2931" t="s">
        <v>1355</v>
      </c>
      <c r="C2931" t="s">
        <v>1280</v>
      </c>
      <c r="D2931">
        <v>100</v>
      </c>
      <c r="E2931">
        <v>228119.97631709595</v>
      </c>
      <c r="F2931"/>
    </row>
    <row r="2932" spans="1:6" x14ac:dyDescent="0.3">
      <c r="A2932" t="s">
        <v>1345</v>
      </c>
      <c r="B2932" t="s">
        <v>1437</v>
      </c>
      <c r="C2932" t="s">
        <v>1280</v>
      </c>
      <c r="D2932">
        <v>100</v>
      </c>
      <c r="E2932">
        <v>267036.9240909213</v>
      </c>
      <c r="F2932"/>
    </row>
    <row r="2933" spans="1:6" x14ac:dyDescent="0.3">
      <c r="A2933" t="s">
        <v>1345</v>
      </c>
      <c r="B2933" t="s">
        <v>1440</v>
      </c>
      <c r="C2933" t="s">
        <v>1280</v>
      </c>
      <c r="D2933">
        <v>100</v>
      </c>
      <c r="E2933">
        <v>265304.94472170295</v>
      </c>
      <c r="F2933"/>
    </row>
    <row r="2934" spans="1:6" x14ac:dyDescent="0.3">
      <c r="A2934" t="s">
        <v>1345</v>
      </c>
      <c r="B2934" t="s">
        <v>1442</v>
      </c>
      <c r="C2934" t="s">
        <v>1280</v>
      </c>
      <c r="D2934">
        <v>100</v>
      </c>
      <c r="E2934">
        <v>269536.92406592128</v>
      </c>
      <c r="F2934"/>
    </row>
    <row r="2935" spans="1:6" x14ac:dyDescent="0.3">
      <c r="A2935" t="s">
        <v>1345</v>
      </c>
      <c r="B2935" t="s">
        <v>1395</v>
      </c>
      <c r="C2935" t="s">
        <v>1280</v>
      </c>
      <c r="D2935">
        <v>100</v>
      </c>
      <c r="E2935">
        <v>513445.41041726945</v>
      </c>
      <c r="F2935"/>
    </row>
    <row r="2936" spans="1:6" x14ac:dyDescent="0.3">
      <c r="A2936" t="s">
        <v>1345</v>
      </c>
      <c r="B2936" t="s">
        <v>1395</v>
      </c>
      <c r="C2936" t="s">
        <v>1280</v>
      </c>
      <c r="D2936">
        <v>100</v>
      </c>
      <c r="E2936">
        <v>513445.41041726945</v>
      </c>
      <c r="F2936"/>
    </row>
    <row r="2937" spans="1:6" x14ac:dyDescent="0.3">
      <c r="A2937" t="s">
        <v>1345</v>
      </c>
      <c r="B2937" t="s">
        <v>1389</v>
      </c>
      <c r="C2937" t="s">
        <v>1280</v>
      </c>
      <c r="D2937">
        <v>100</v>
      </c>
      <c r="E2937">
        <v>236824.2080493347</v>
      </c>
      <c r="F2937"/>
    </row>
    <row r="2938" spans="1:6" x14ac:dyDescent="0.3">
      <c r="A2938" t="s">
        <v>1345</v>
      </c>
      <c r="B2938" t="s">
        <v>1377</v>
      </c>
      <c r="C2938" t="s">
        <v>1280</v>
      </c>
      <c r="D2938">
        <v>100</v>
      </c>
      <c r="E2938">
        <v>248949.00644259612</v>
      </c>
      <c r="F2938"/>
    </row>
    <row r="2939" spans="1:6" x14ac:dyDescent="0.3">
      <c r="A2939" t="s">
        <v>1345</v>
      </c>
      <c r="B2939" t="s">
        <v>1357</v>
      </c>
      <c r="C2939" t="s">
        <v>1280</v>
      </c>
      <c r="D2939">
        <v>100</v>
      </c>
      <c r="E2939">
        <v>266342.30767579039</v>
      </c>
      <c r="F2939"/>
    </row>
    <row r="2940" spans="1:6" x14ac:dyDescent="0.3">
      <c r="A2940" t="s">
        <v>1345</v>
      </c>
      <c r="B2940" t="s">
        <v>1392</v>
      </c>
      <c r="C2940" t="s">
        <v>1280</v>
      </c>
      <c r="D2940">
        <v>100</v>
      </c>
      <c r="E2940">
        <v>534442.23599646287</v>
      </c>
      <c r="F2940"/>
    </row>
    <row r="2941" spans="1:6" x14ac:dyDescent="0.3">
      <c r="A2941" t="s">
        <v>1345</v>
      </c>
      <c r="B2941" t="s">
        <v>1392</v>
      </c>
      <c r="C2941" t="s">
        <v>1280</v>
      </c>
      <c r="D2941">
        <v>100</v>
      </c>
      <c r="E2941">
        <v>534442.23599646287</v>
      </c>
      <c r="F2941"/>
    </row>
    <row r="2942" spans="1:6" x14ac:dyDescent="0.3">
      <c r="A2942" t="s">
        <v>1345</v>
      </c>
      <c r="B2942" t="s">
        <v>1444</v>
      </c>
      <c r="C2942" t="s">
        <v>1280</v>
      </c>
      <c r="D2942">
        <v>100</v>
      </c>
      <c r="E2942">
        <v>247815.40116105895</v>
      </c>
      <c r="F2942"/>
    </row>
    <row r="2943" spans="1:6" x14ac:dyDescent="0.3">
      <c r="A2943" t="s">
        <v>1345</v>
      </c>
      <c r="B2943" t="s">
        <v>1345</v>
      </c>
      <c r="C2943" t="s">
        <v>1280</v>
      </c>
      <c r="D2943">
        <v>100</v>
      </c>
      <c r="E2943">
        <v>192439.90072415344</v>
      </c>
      <c r="F2943"/>
    </row>
    <row r="2944" spans="1:6" x14ac:dyDescent="0.3">
      <c r="A2944" t="s">
        <v>1345</v>
      </c>
      <c r="B2944" t="s">
        <v>1382</v>
      </c>
      <c r="C2944" t="s">
        <v>1280</v>
      </c>
      <c r="D2944">
        <v>100</v>
      </c>
      <c r="E2944">
        <v>300559.1236276736</v>
      </c>
      <c r="F2944"/>
    </row>
    <row r="2945" spans="1:6" x14ac:dyDescent="0.3">
      <c r="A2945" t="s">
        <v>1345</v>
      </c>
      <c r="B2945" t="s">
        <v>1384</v>
      </c>
      <c r="C2945" t="s">
        <v>1280</v>
      </c>
      <c r="D2945">
        <v>100</v>
      </c>
      <c r="E2945">
        <v>268532.22497960366</v>
      </c>
      <c r="F2945"/>
    </row>
    <row r="2946" spans="1:6" x14ac:dyDescent="0.3">
      <c r="A2946" t="s">
        <v>1345</v>
      </c>
      <c r="B2946" t="s">
        <v>1360</v>
      </c>
      <c r="C2946" t="s">
        <v>1280</v>
      </c>
      <c r="D2946">
        <v>100</v>
      </c>
      <c r="E2946">
        <v>250000</v>
      </c>
      <c r="F2946"/>
    </row>
    <row r="2947" spans="1:6" x14ac:dyDescent="0.3">
      <c r="A2947" t="s">
        <v>1345</v>
      </c>
      <c r="B2947" t="s">
        <v>1446</v>
      </c>
      <c r="C2947" t="s">
        <v>1280</v>
      </c>
      <c r="D2947">
        <v>100</v>
      </c>
      <c r="E2947">
        <v>250214.4373226194</v>
      </c>
      <c r="F2947"/>
    </row>
    <row r="2948" spans="1:6" x14ac:dyDescent="0.3">
      <c r="A2948" t="s">
        <v>1345</v>
      </c>
      <c r="B2948" t="s">
        <v>1448</v>
      </c>
      <c r="C2948" t="s">
        <v>1280</v>
      </c>
      <c r="D2948">
        <v>100</v>
      </c>
      <c r="E2948">
        <v>249999.79702500001</v>
      </c>
      <c r="F2948"/>
    </row>
    <row r="2949" spans="1:6" x14ac:dyDescent="0.3">
      <c r="A2949" t="s">
        <v>1345</v>
      </c>
      <c r="B2949" t="s">
        <v>1363</v>
      </c>
      <c r="C2949" t="s">
        <v>1280</v>
      </c>
      <c r="D2949">
        <v>100</v>
      </c>
      <c r="E2949">
        <v>277700.76934797078</v>
      </c>
      <c r="F2949"/>
    </row>
    <row r="2950" spans="1:6" x14ac:dyDescent="0.3">
      <c r="A2950" t="s">
        <v>1345</v>
      </c>
      <c r="B2950" t="s">
        <v>1450</v>
      </c>
      <c r="C2950" t="s">
        <v>1280</v>
      </c>
      <c r="D2950">
        <v>100</v>
      </c>
      <c r="E2950">
        <v>541656.38478497346</v>
      </c>
      <c r="F2950"/>
    </row>
    <row r="2951" spans="1:6" x14ac:dyDescent="0.3">
      <c r="A2951" t="s">
        <v>1345</v>
      </c>
      <c r="B2951" t="s">
        <v>1453</v>
      </c>
      <c r="C2951" t="s">
        <v>1280</v>
      </c>
      <c r="D2951">
        <v>100</v>
      </c>
      <c r="E2951">
        <v>536256.94794553099</v>
      </c>
      <c r="F2951"/>
    </row>
    <row r="2952" spans="1:6" x14ac:dyDescent="0.3">
      <c r="A2952" t="s">
        <v>1382</v>
      </c>
      <c r="C2952" t="s">
        <v>1280</v>
      </c>
      <c r="D2952">
        <v>100</v>
      </c>
      <c r="E2952">
        <v>248315.66928138834</v>
      </c>
      <c r="F2952"/>
    </row>
    <row r="2953" spans="1:6" x14ac:dyDescent="0.3">
      <c r="A2953" t="s">
        <v>1382</v>
      </c>
      <c r="B2953" t="s">
        <v>1398</v>
      </c>
      <c r="C2953" t="s">
        <v>1280</v>
      </c>
      <c r="D2953">
        <v>100</v>
      </c>
      <c r="E2953">
        <v>455418.35334785434</v>
      </c>
      <c r="F2953"/>
    </row>
    <row r="2954" spans="1:6" x14ac:dyDescent="0.3">
      <c r="A2954" t="s">
        <v>1382</v>
      </c>
      <c r="B2954" t="s">
        <v>1400</v>
      </c>
      <c r="C2954" t="s">
        <v>1280</v>
      </c>
      <c r="D2954">
        <v>100</v>
      </c>
      <c r="E2954">
        <v>588641.70863844699</v>
      </c>
      <c r="F2954"/>
    </row>
    <row r="2955" spans="1:6" x14ac:dyDescent="0.3">
      <c r="A2955" t="s">
        <v>1382</v>
      </c>
      <c r="B2955" t="s">
        <v>1331</v>
      </c>
      <c r="C2955" t="s">
        <v>1280</v>
      </c>
      <c r="D2955">
        <v>100</v>
      </c>
      <c r="E2955">
        <v>275454.11688939482</v>
      </c>
      <c r="F2955"/>
    </row>
    <row r="2956" spans="1:6" x14ac:dyDescent="0.3">
      <c r="A2956" t="s">
        <v>1382</v>
      </c>
      <c r="B2956" t="s">
        <v>1403</v>
      </c>
      <c r="C2956" t="s">
        <v>1280</v>
      </c>
      <c r="D2956">
        <v>100</v>
      </c>
      <c r="E2956">
        <v>687212.19116008584</v>
      </c>
      <c r="F2956"/>
    </row>
    <row r="2957" spans="1:6" x14ac:dyDescent="0.3">
      <c r="A2957" t="s">
        <v>1382</v>
      </c>
      <c r="B2957" t="s">
        <v>1335</v>
      </c>
      <c r="C2957" t="s">
        <v>1280</v>
      </c>
      <c r="D2957">
        <v>100</v>
      </c>
      <c r="E2957">
        <v>264036.83293880691</v>
      </c>
      <c r="F2957"/>
    </row>
    <row r="2958" spans="1:6" x14ac:dyDescent="0.3">
      <c r="A2958" t="s">
        <v>1382</v>
      </c>
      <c r="B2958" t="s">
        <v>1405</v>
      </c>
      <c r="C2958" t="s">
        <v>1280</v>
      </c>
      <c r="D2958">
        <v>100</v>
      </c>
      <c r="E2958">
        <v>275002.67216457654</v>
      </c>
      <c r="F2958"/>
    </row>
    <row r="2959" spans="1:6" x14ac:dyDescent="0.3">
      <c r="A2959" t="s">
        <v>1382</v>
      </c>
      <c r="B2959" t="s">
        <v>1348</v>
      </c>
      <c r="C2959" t="s">
        <v>1280</v>
      </c>
      <c r="D2959">
        <v>100</v>
      </c>
      <c r="E2959">
        <v>296728.91360496799</v>
      </c>
      <c r="F2959"/>
    </row>
    <row r="2960" spans="1:6" x14ac:dyDescent="0.3">
      <c r="A2960" t="s">
        <v>1382</v>
      </c>
      <c r="B2960" t="s">
        <v>1351</v>
      </c>
      <c r="C2960" t="s">
        <v>1280</v>
      </c>
      <c r="D2960">
        <v>100</v>
      </c>
      <c r="E2960">
        <v>302177.69059753302</v>
      </c>
      <c r="F2960"/>
    </row>
    <row r="2961" spans="1:6" x14ac:dyDescent="0.3">
      <c r="A2961" t="s">
        <v>1382</v>
      </c>
      <c r="B2961" t="s">
        <v>1337</v>
      </c>
      <c r="C2961" t="s">
        <v>1280</v>
      </c>
      <c r="D2961">
        <v>100</v>
      </c>
      <c r="E2961">
        <v>285244.933070086</v>
      </c>
      <c r="F2961"/>
    </row>
    <row r="2962" spans="1:6" x14ac:dyDescent="0.3">
      <c r="A2962" t="s">
        <v>1382</v>
      </c>
      <c r="B2962" t="s">
        <v>1407</v>
      </c>
      <c r="C2962" t="s">
        <v>1280</v>
      </c>
      <c r="D2962">
        <v>100</v>
      </c>
      <c r="E2962">
        <v>259350.81989228021</v>
      </c>
      <c r="F2962"/>
    </row>
    <row r="2963" spans="1:6" x14ac:dyDescent="0.3">
      <c r="A2963" t="s">
        <v>1382</v>
      </c>
      <c r="B2963" t="s">
        <v>1410</v>
      </c>
      <c r="C2963" t="s">
        <v>1280</v>
      </c>
      <c r="D2963">
        <v>100</v>
      </c>
      <c r="E2963">
        <v>265988.74808591371</v>
      </c>
      <c r="F2963"/>
    </row>
    <row r="2964" spans="1:6" x14ac:dyDescent="0.3">
      <c r="A2964" t="s">
        <v>1382</v>
      </c>
      <c r="B2964" t="s">
        <v>1412</v>
      </c>
      <c r="C2964" t="s">
        <v>1280</v>
      </c>
      <c r="D2964">
        <v>100</v>
      </c>
      <c r="E2964">
        <v>260211.30110026521</v>
      </c>
      <c r="F2964"/>
    </row>
    <row r="2965" spans="1:6" x14ac:dyDescent="0.3">
      <c r="A2965" t="s">
        <v>1382</v>
      </c>
      <c r="B2965" t="s">
        <v>1414</v>
      </c>
      <c r="C2965" t="s">
        <v>1280</v>
      </c>
      <c r="D2965">
        <v>100</v>
      </c>
      <c r="E2965">
        <v>266850.28600478004</v>
      </c>
      <c r="F2965"/>
    </row>
    <row r="2966" spans="1:6" x14ac:dyDescent="0.3">
      <c r="A2966" t="s">
        <v>1382</v>
      </c>
      <c r="B2966" t="s">
        <v>1367</v>
      </c>
      <c r="C2966" t="s">
        <v>1280</v>
      </c>
      <c r="D2966">
        <v>100</v>
      </c>
      <c r="E2966">
        <v>270330.89726058557</v>
      </c>
      <c r="F2966"/>
    </row>
    <row r="2967" spans="1:6" x14ac:dyDescent="0.3">
      <c r="A2967" t="s">
        <v>1382</v>
      </c>
      <c r="B2967" t="s">
        <v>1416</v>
      </c>
      <c r="C2967" t="s">
        <v>1280</v>
      </c>
      <c r="D2967">
        <v>100</v>
      </c>
      <c r="E2967">
        <v>270331.54619808582</v>
      </c>
      <c r="F2967"/>
    </row>
    <row r="2968" spans="1:6" x14ac:dyDescent="0.3">
      <c r="A2968" t="s">
        <v>1382</v>
      </c>
      <c r="B2968" t="s">
        <v>1418</v>
      </c>
      <c r="C2968" t="s">
        <v>1280</v>
      </c>
      <c r="D2968">
        <v>100</v>
      </c>
      <c r="E2968">
        <v>251140.01178474829</v>
      </c>
      <c r="F2968"/>
    </row>
    <row r="2969" spans="1:6" x14ac:dyDescent="0.3">
      <c r="A2969" t="s">
        <v>1382</v>
      </c>
      <c r="B2969" t="s">
        <v>1420</v>
      </c>
      <c r="C2969" t="s">
        <v>1280</v>
      </c>
      <c r="D2969">
        <v>100</v>
      </c>
      <c r="E2969">
        <v>255417.08944649051</v>
      </c>
      <c r="F2969"/>
    </row>
    <row r="2970" spans="1:6" x14ac:dyDescent="0.3">
      <c r="A2970" t="s">
        <v>1382</v>
      </c>
      <c r="B2970" t="s">
        <v>1352</v>
      </c>
      <c r="C2970" t="s">
        <v>1280</v>
      </c>
      <c r="D2970">
        <v>100</v>
      </c>
      <c r="E2970">
        <v>332866.47722919879</v>
      </c>
      <c r="F2970"/>
    </row>
    <row r="2971" spans="1:6" x14ac:dyDescent="0.3">
      <c r="A2971" t="s">
        <v>1382</v>
      </c>
      <c r="B2971" t="s">
        <v>1369</v>
      </c>
      <c r="C2971" t="s">
        <v>1280</v>
      </c>
      <c r="D2971">
        <v>100</v>
      </c>
      <c r="E2971">
        <v>267579.93860581703</v>
      </c>
      <c r="F2971"/>
    </row>
    <row r="2972" spans="1:6" x14ac:dyDescent="0.3">
      <c r="A2972" t="s">
        <v>1382</v>
      </c>
      <c r="B2972" t="s">
        <v>1422</v>
      </c>
      <c r="C2972" t="s">
        <v>1280</v>
      </c>
      <c r="D2972">
        <v>100</v>
      </c>
      <c r="E2972">
        <v>518363.66071143257</v>
      </c>
      <c r="F2972"/>
    </row>
    <row r="2973" spans="1:6" x14ac:dyDescent="0.3">
      <c r="A2973" t="s">
        <v>1382</v>
      </c>
      <c r="B2973" t="s">
        <v>1422</v>
      </c>
      <c r="C2973" t="s">
        <v>1280</v>
      </c>
      <c r="D2973">
        <v>100</v>
      </c>
      <c r="E2973">
        <v>518363.66071143257</v>
      </c>
      <c r="F2973"/>
    </row>
    <row r="2974" spans="1:6" x14ac:dyDescent="0.3">
      <c r="A2974" t="s">
        <v>1382</v>
      </c>
      <c r="B2974" t="s">
        <v>1424</v>
      </c>
      <c r="C2974" t="s">
        <v>1280</v>
      </c>
      <c r="D2974">
        <v>100</v>
      </c>
      <c r="E2974">
        <v>288301.81190897489</v>
      </c>
      <c r="F2974"/>
    </row>
    <row r="2975" spans="1:6" x14ac:dyDescent="0.3">
      <c r="A2975" t="s">
        <v>1382</v>
      </c>
      <c r="B2975" t="s">
        <v>1426</v>
      </c>
      <c r="C2975" t="s">
        <v>1280</v>
      </c>
      <c r="D2975">
        <v>100</v>
      </c>
      <c r="E2975">
        <v>264999.49344136636</v>
      </c>
      <c r="F2975"/>
    </row>
    <row r="2976" spans="1:6" x14ac:dyDescent="0.3">
      <c r="A2976" t="s">
        <v>1382</v>
      </c>
      <c r="B2976" t="s">
        <v>1386</v>
      </c>
      <c r="C2976" t="s">
        <v>1280</v>
      </c>
      <c r="D2976">
        <v>100</v>
      </c>
      <c r="E2976">
        <v>426388.39391738945</v>
      </c>
      <c r="F2976"/>
    </row>
    <row r="2977" spans="1:6" x14ac:dyDescent="0.3">
      <c r="A2977" t="s">
        <v>1382</v>
      </c>
      <c r="B2977" t="s">
        <v>1429</v>
      </c>
      <c r="C2977" t="s">
        <v>1280</v>
      </c>
      <c r="D2977">
        <v>100</v>
      </c>
      <c r="E2977">
        <v>436876.28949018352</v>
      </c>
      <c r="F2977"/>
    </row>
    <row r="2978" spans="1:6" x14ac:dyDescent="0.3">
      <c r="A2978" t="s">
        <v>1382</v>
      </c>
      <c r="B2978" t="s">
        <v>1432</v>
      </c>
      <c r="C2978" t="s">
        <v>1280</v>
      </c>
      <c r="D2978">
        <v>100</v>
      </c>
      <c r="E2978">
        <v>252924.31199519977</v>
      </c>
      <c r="F2978"/>
    </row>
    <row r="2979" spans="1:6" x14ac:dyDescent="0.3">
      <c r="A2979" t="s">
        <v>1382</v>
      </c>
      <c r="B2979" t="s">
        <v>1371</v>
      </c>
      <c r="C2979" t="s">
        <v>1280</v>
      </c>
      <c r="D2979">
        <v>100</v>
      </c>
      <c r="E2979">
        <v>251516.36195949814</v>
      </c>
      <c r="F2979"/>
    </row>
    <row r="2980" spans="1:6" x14ac:dyDescent="0.3">
      <c r="A2980" t="s">
        <v>1382</v>
      </c>
      <c r="B2980" t="s">
        <v>1433</v>
      </c>
      <c r="C2980" t="s">
        <v>1280</v>
      </c>
      <c r="D2980">
        <v>100</v>
      </c>
      <c r="E2980">
        <v>256119.82259629964</v>
      </c>
      <c r="F2980"/>
    </row>
    <row r="2981" spans="1:6" x14ac:dyDescent="0.3">
      <c r="A2981" t="s">
        <v>1382</v>
      </c>
      <c r="B2981" t="s">
        <v>1434</v>
      </c>
      <c r="C2981" t="s">
        <v>1280</v>
      </c>
      <c r="D2981">
        <v>100</v>
      </c>
      <c r="E2981">
        <v>274027.58458479127</v>
      </c>
      <c r="F2981"/>
    </row>
    <row r="2982" spans="1:6" x14ac:dyDescent="0.3">
      <c r="A2982" t="s">
        <v>1382</v>
      </c>
      <c r="B2982" t="s">
        <v>1372</v>
      </c>
      <c r="C2982" t="s">
        <v>1280</v>
      </c>
      <c r="D2982">
        <v>100</v>
      </c>
      <c r="E2982">
        <v>252499.96515</v>
      </c>
      <c r="F2982"/>
    </row>
    <row r="2983" spans="1:6" x14ac:dyDescent="0.3">
      <c r="A2983" t="s">
        <v>1382</v>
      </c>
      <c r="B2983" t="s">
        <v>1340</v>
      </c>
      <c r="C2983" t="s">
        <v>1280</v>
      </c>
      <c r="D2983">
        <v>100</v>
      </c>
      <c r="E2983">
        <v>266334.03174767102</v>
      </c>
      <c r="F2983"/>
    </row>
    <row r="2984" spans="1:6" x14ac:dyDescent="0.3">
      <c r="A2984" t="s">
        <v>1382</v>
      </c>
      <c r="B2984" t="s">
        <v>1375</v>
      </c>
      <c r="C2984" t="s">
        <v>1280</v>
      </c>
      <c r="D2984">
        <v>100</v>
      </c>
      <c r="E2984">
        <v>457059.11520969117</v>
      </c>
      <c r="F2984"/>
    </row>
    <row r="2985" spans="1:6" x14ac:dyDescent="0.3">
      <c r="A2985" t="s">
        <v>1382</v>
      </c>
      <c r="B2985" t="s">
        <v>1375</v>
      </c>
      <c r="C2985" t="s">
        <v>1280</v>
      </c>
      <c r="D2985">
        <v>100</v>
      </c>
      <c r="E2985">
        <v>457059.11520969117</v>
      </c>
      <c r="F2985"/>
    </row>
    <row r="2986" spans="1:6" x14ac:dyDescent="0.3">
      <c r="A2986" t="s">
        <v>1382</v>
      </c>
      <c r="B2986" t="s">
        <v>1343</v>
      </c>
      <c r="C2986" t="s">
        <v>1280</v>
      </c>
      <c r="D2986">
        <v>100</v>
      </c>
      <c r="E2986">
        <v>264037.12817630678</v>
      </c>
      <c r="F2986"/>
    </row>
    <row r="2987" spans="1:6" x14ac:dyDescent="0.3">
      <c r="A2987" t="s">
        <v>1382</v>
      </c>
      <c r="B2987" t="s">
        <v>1436</v>
      </c>
      <c r="C2987" t="s">
        <v>1280</v>
      </c>
      <c r="D2987">
        <v>100</v>
      </c>
      <c r="E2987">
        <v>939243.25059125258</v>
      </c>
      <c r="F2987"/>
    </row>
    <row r="2988" spans="1:6" x14ac:dyDescent="0.3">
      <c r="A2988" t="s">
        <v>1382</v>
      </c>
      <c r="B2988" t="s">
        <v>1436</v>
      </c>
      <c r="C2988" t="s">
        <v>1280</v>
      </c>
      <c r="D2988">
        <v>100</v>
      </c>
      <c r="E2988">
        <v>939243.25059125258</v>
      </c>
      <c r="F2988"/>
    </row>
    <row r="2989" spans="1:6" x14ac:dyDescent="0.3">
      <c r="A2989" t="s">
        <v>1382</v>
      </c>
      <c r="B2989" t="s">
        <v>1376</v>
      </c>
      <c r="C2989" t="s">
        <v>1280</v>
      </c>
      <c r="D2989">
        <v>100</v>
      </c>
      <c r="E2989">
        <v>250295.53050084706</v>
      </c>
      <c r="F2989"/>
    </row>
    <row r="2990" spans="1:6" x14ac:dyDescent="0.3">
      <c r="A2990" t="s">
        <v>1382</v>
      </c>
      <c r="B2990" t="s">
        <v>1355</v>
      </c>
      <c r="C2990" t="s">
        <v>1280</v>
      </c>
      <c r="D2990">
        <v>100</v>
      </c>
      <c r="E2990">
        <v>294316.49706785457</v>
      </c>
      <c r="F2990"/>
    </row>
    <row r="2991" spans="1:6" x14ac:dyDescent="0.3">
      <c r="A2991" t="s">
        <v>1382</v>
      </c>
      <c r="B2991" t="s">
        <v>1437</v>
      </c>
      <c r="C2991" t="s">
        <v>1280</v>
      </c>
      <c r="D2991">
        <v>100</v>
      </c>
      <c r="E2991">
        <v>444010.28815063072</v>
      </c>
      <c r="F2991"/>
    </row>
    <row r="2992" spans="1:6" x14ac:dyDescent="0.3">
      <c r="A2992" t="s">
        <v>1382</v>
      </c>
      <c r="B2992" t="s">
        <v>1440</v>
      </c>
      <c r="C2992" t="s">
        <v>1280</v>
      </c>
      <c r="D2992">
        <v>100</v>
      </c>
      <c r="E2992">
        <v>404518.71745138377</v>
      </c>
      <c r="F2992"/>
    </row>
    <row r="2993" spans="1:6" x14ac:dyDescent="0.3">
      <c r="A2993" t="s">
        <v>1382</v>
      </c>
      <c r="B2993" t="s">
        <v>1442</v>
      </c>
      <c r="C2993" t="s">
        <v>1280</v>
      </c>
      <c r="D2993">
        <v>100</v>
      </c>
      <c r="E2993">
        <v>417254.0667929402</v>
      </c>
      <c r="F2993"/>
    </row>
    <row r="2994" spans="1:6" x14ac:dyDescent="0.3">
      <c r="A2994" t="s">
        <v>1382</v>
      </c>
      <c r="B2994" t="s">
        <v>1395</v>
      </c>
      <c r="C2994" t="s">
        <v>1280</v>
      </c>
      <c r="D2994">
        <v>100</v>
      </c>
      <c r="E2994">
        <v>629363.85507753829</v>
      </c>
      <c r="F2994"/>
    </row>
    <row r="2995" spans="1:6" x14ac:dyDescent="0.3">
      <c r="A2995" t="s">
        <v>1382</v>
      </c>
      <c r="B2995" t="s">
        <v>1395</v>
      </c>
      <c r="C2995" t="s">
        <v>1280</v>
      </c>
      <c r="D2995">
        <v>100</v>
      </c>
      <c r="E2995">
        <v>629363.85507753829</v>
      </c>
      <c r="F2995"/>
    </row>
    <row r="2996" spans="1:6" x14ac:dyDescent="0.3">
      <c r="A2996" t="s">
        <v>1382</v>
      </c>
      <c r="B2996" t="s">
        <v>1389</v>
      </c>
      <c r="C2996" t="s">
        <v>1280</v>
      </c>
      <c r="D2996">
        <v>100</v>
      </c>
      <c r="E2996">
        <v>257500.30552499957</v>
      </c>
      <c r="F2996"/>
    </row>
    <row r="2997" spans="1:6" x14ac:dyDescent="0.3">
      <c r="A2997" t="s">
        <v>1382</v>
      </c>
      <c r="B2997" t="s">
        <v>1377</v>
      </c>
      <c r="C2997" t="s">
        <v>1280</v>
      </c>
      <c r="D2997">
        <v>100</v>
      </c>
      <c r="E2997">
        <v>259350.21100478005</v>
      </c>
      <c r="F2997"/>
    </row>
    <row r="2998" spans="1:6" x14ac:dyDescent="0.3">
      <c r="A2998" t="s">
        <v>1382</v>
      </c>
      <c r="B2998" t="s">
        <v>1357</v>
      </c>
      <c r="C2998" t="s">
        <v>1280</v>
      </c>
      <c r="D2998">
        <v>100</v>
      </c>
      <c r="E2998">
        <v>399600.64030818449</v>
      </c>
      <c r="F2998"/>
    </row>
    <row r="2999" spans="1:6" x14ac:dyDescent="0.3">
      <c r="A2999" t="s">
        <v>1382</v>
      </c>
      <c r="B2999" t="s">
        <v>1392</v>
      </c>
      <c r="C2999" t="s">
        <v>1280</v>
      </c>
      <c r="D2999">
        <v>100</v>
      </c>
      <c r="E2999">
        <v>553159.82307275268</v>
      </c>
      <c r="F2999"/>
    </row>
    <row r="3000" spans="1:6" x14ac:dyDescent="0.3">
      <c r="A3000" t="s">
        <v>1382</v>
      </c>
      <c r="B3000" t="s">
        <v>1392</v>
      </c>
      <c r="C3000" t="s">
        <v>1280</v>
      </c>
      <c r="D3000">
        <v>100</v>
      </c>
      <c r="E3000">
        <v>553159.82307275268</v>
      </c>
      <c r="F3000"/>
    </row>
    <row r="3001" spans="1:6" x14ac:dyDescent="0.3">
      <c r="A3001" t="s">
        <v>1382</v>
      </c>
      <c r="B3001" t="s">
        <v>1444</v>
      </c>
      <c r="C3001" t="s">
        <v>1280</v>
      </c>
      <c r="D3001">
        <v>100</v>
      </c>
      <c r="E3001">
        <v>259350.66527977985</v>
      </c>
      <c r="F3001"/>
    </row>
    <row r="3002" spans="1:6" x14ac:dyDescent="0.3">
      <c r="A3002" t="s">
        <v>1382</v>
      </c>
      <c r="B3002" t="s">
        <v>1345</v>
      </c>
      <c r="C3002" t="s">
        <v>1280</v>
      </c>
      <c r="D3002">
        <v>100</v>
      </c>
      <c r="E3002">
        <v>300559.1236276736</v>
      </c>
      <c r="F3002"/>
    </row>
    <row r="3003" spans="1:6" x14ac:dyDescent="0.3">
      <c r="A3003" t="s">
        <v>1382</v>
      </c>
      <c r="B3003" t="s">
        <v>1382</v>
      </c>
      <c r="C3003" t="s">
        <v>1280</v>
      </c>
      <c r="D3003">
        <v>100</v>
      </c>
      <c r="E3003">
        <v>496631.33856277668</v>
      </c>
      <c r="F3003"/>
    </row>
    <row r="3004" spans="1:6" x14ac:dyDescent="0.3">
      <c r="A3004" t="s">
        <v>1382</v>
      </c>
      <c r="B3004" t="s">
        <v>1384</v>
      </c>
      <c r="C3004" t="s">
        <v>1280</v>
      </c>
      <c r="D3004">
        <v>100</v>
      </c>
      <c r="E3004">
        <v>313389.63371130941</v>
      </c>
      <c r="F3004"/>
    </row>
    <row r="3005" spans="1:6" x14ac:dyDescent="0.3">
      <c r="A3005" t="s">
        <v>1382</v>
      </c>
      <c r="B3005" t="s">
        <v>1360</v>
      </c>
      <c r="C3005" t="s">
        <v>1280</v>
      </c>
      <c r="D3005">
        <v>100</v>
      </c>
      <c r="E3005">
        <v>260381.82248673693</v>
      </c>
      <c r="F3005"/>
    </row>
    <row r="3006" spans="1:6" x14ac:dyDescent="0.3">
      <c r="A3006" t="s">
        <v>1382</v>
      </c>
      <c r="B3006" t="s">
        <v>1446</v>
      </c>
      <c r="C3006" t="s">
        <v>1280</v>
      </c>
      <c r="D3006">
        <v>100</v>
      </c>
      <c r="E3006">
        <v>266609.01141895482</v>
      </c>
      <c r="F3006"/>
    </row>
    <row r="3007" spans="1:6" x14ac:dyDescent="0.3">
      <c r="A3007" t="s">
        <v>1382</v>
      </c>
      <c r="B3007" t="s">
        <v>1448</v>
      </c>
      <c r="C3007" t="s">
        <v>1280</v>
      </c>
      <c r="D3007">
        <v>100</v>
      </c>
      <c r="E3007">
        <v>259350.29350478004</v>
      </c>
      <c r="F3007"/>
    </row>
    <row r="3008" spans="1:6" x14ac:dyDescent="0.3">
      <c r="A3008" t="s">
        <v>1382</v>
      </c>
      <c r="B3008" t="s">
        <v>1363</v>
      </c>
      <c r="C3008" t="s">
        <v>1280</v>
      </c>
      <c r="D3008">
        <v>100</v>
      </c>
      <c r="E3008">
        <v>472591.7509467823</v>
      </c>
      <c r="F3008"/>
    </row>
    <row r="3009" spans="1:6" x14ac:dyDescent="0.3">
      <c r="A3009" t="s">
        <v>1382</v>
      </c>
      <c r="B3009" t="s">
        <v>1450</v>
      </c>
      <c r="C3009" t="s">
        <v>1280</v>
      </c>
      <c r="D3009">
        <v>100</v>
      </c>
      <c r="E3009">
        <v>734862.39625106531</v>
      </c>
      <c r="F3009"/>
    </row>
    <row r="3010" spans="1:6" x14ac:dyDescent="0.3">
      <c r="A3010" t="s">
        <v>1382</v>
      </c>
      <c r="B3010" t="s">
        <v>1453</v>
      </c>
      <c r="C3010" t="s">
        <v>1280</v>
      </c>
      <c r="D3010">
        <v>100</v>
      </c>
      <c r="E3010">
        <v>641007.38216850848</v>
      </c>
      <c r="F3010"/>
    </row>
    <row r="3011" spans="1:6" x14ac:dyDescent="0.3">
      <c r="A3011" t="s">
        <v>1384</v>
      </c>
      <c r="C3011" t="s">
        <v>1280</v>
      </c>
      <c r="D3011">
        <v>100</v>
      </c>
      <c r="E3011">
        <v>249999.8999999997</v>
      </c>
      <c r="F3011"/>
    </row>
    <row r="3012" spans="1:6" x14ac:dyDescent="0.3">
      <c r="A3012" t="s">
        <v>1384</v>
      </c>
      <c r="B3012" t="s">
        <v>1398</v>
      </c>
      <c r="C3012" t="s">
        <v>1280</v>
      </c>
      <c r="D3012">
        <v>100</v>
      </c>
      <c r="E3012">
        <v>431041.67475555767</v>
      </c>
      <c r="F3012"/>
    </row>
    <row r="3013" spans="1:6" x14ac:dyDescent="0.3">
      <c r="A3013" t="s">
        <v>1384</v>
      </c>
      <c r="B3013" t="s">
        <v>1400</v>
      </c>
      <c r="C3013" t="s">
        <v>1280</v>
      </c>
      <c r="D3013">
        <v>100</v>
      </c>
      <c r="E3013">
        <v>586225.88699777855</v>
      </c>
      <c r="F3013"/>
    </row>
    <row r="3014" spans="1:6" x14ac:dyDescent="0.3">
      <c r="A3014" t="s">
        <v>1384</v>
      </c>
      <c r="B3014" t="s">
        <v>1331</v>
      </c>
      <c r="C3014" t="s">
        <v>1280</v>
      </c>
      <c r="D3014">
        <v>100</v>
      </c>
      <c r="E3014">
        <v>411894.96804461919</v>
      </c>
      <c r="F3014"/>
    </row>
    <row r="3015" spans="1:6" x14ac:dyDescent="0.3">
      <c r="A3015" t="s">
        <v>1384</v>
      </c>
      <c r="B3015" t="s">
        <v>1403</v>
      </c>
      <c r="C3015" t="s">
        <v>1280</v>
      </c>
      <c r="D3015">
        <v>100</v>
      </c>
      <c r="E3015">
        <v>716999.24859970913</v>
      </c>
      <c r="F3015"/>
    </row>
    <row r="3016" spans="1:6" x14ac:dyDescent="0.3">
      <c r="A3016" t="s">
        <v>1384</v>
      </c>
      <c r="B3016" t="s">
        <v>1335</v>
      </c>
      <c r="C3016" t="s">
        <v>1280</v>
      </c>
      <c r="D3016">
        <v>100</v>
      </c>
      <c r="E3016">
        <v>294791.4133670071</v>
      </c>
      <c r="F3016"/>
    </row>
    <row r="3017" spans="1:6" x14ac:dyDescent="0.3">
      <c r="A3017" t="s">
        <v>1384</v>
      </c>
      <c r="B3017" t="s">
        <v>1405</v>
      </c>
      <c r="C3017" t="s">
        <v>1280</v>
      </c>
      <c r="D3017">
        <v>100</v>
      </c>
      <c r="E3017">
        <v>304791.08072662709</v>
      </c>
      <c r="F3017"/>
    </row>
    <row r="3018" spans="1:6" x14ac:dyDescent="0.3">
      <c r="A3018" t="s">
        <v>1384</v>
      </c>
      <c r="B3018" t="s">
        <v>1348</v>
      </c>
      <c r="C3018" t="s">
        <v>1280</v>
      </c>
      <c r="D3018">
        <v>100</v>
      </c>
      <c r="E3018">
        <v>335232.5525981625</v>
      </c>
      <c r="F3018"/>
    </row>
    <row r="3019" spans="1:6" x14ac:dyDescent="0.3">
      <c r="A3019" t="s">
        <v>1384</v>
      </c>
      <c r="B3019" t="s">
        <v>1351</v>
      </c>
      <c r="C3019" t="s">
        <v>1280</v>
      </c>
      <c r="D3019">
        <v>100</v>
      </c>
      <c r="E3019">
        <v>353559.02993887046</v>
      </c>
      <c r="F3019"/>
    </row>
    <row r="3020" spans="1:6" x14ac:dyDescent="0.3">
      <c r="A3020" t="s">
        <v>1384</v>
      </c>
      <c r="B3020" t="s">
        <v>1337</v>
      </c>
      <c r="C3020" t="s">
        <v>1280</v>
      </c>
      <c r="D3020">
        <v>100</v>
      </c>
      <c r="E3020">
        <v>273215.51135474996</v>
      </c>
      <c r="F3020"/>
    </row>
    <row r="3021" spans="1:6" x14ac:dyDescent="0.3">
      <c r="A3021" t="s">
        <v>1384</v>
      </c>
      <c r="B3021" t="s">
        <v>1407</v>
      </c>
      <c r="C3021" t="s">
        <v>1280</v>
      </c>
      <c r="D3021">
        <v>100</v>
      </c>
      <c r="E3021">
        <v>297655.37619914243</v>
      </c>
      <c r="F3021"/>
    </row>
    <row r="3022" spans="1:6" x14ac:dyDescent="0.3">
      <c r="A3022" t="s">
        <v>1384</v>
      </c>
      <c r="B3022" t="s">
        <v>1410</v>
      </c>
      <c r="C3022" t="s">
        <v>1280</v>
      </c>
      <c r="D3022">
        <v>100</v>
      </c>
      <c r="E3022">
        <v>319424.13925252238</v>
      </c>
      <c r="F3022"/>
    </row>
    <row r="3023" spans="1:6" x14ac:dyDescent="0.3">
      <c r="A3023" t="s">
        <v>1384</v>
      </c>
      <c r="B3023" t="s">
        <v>1412</v>
      </c>
      <c r="C3023" t="s">
        <v>1280</v>
      </c>
      <c r="D3023">
        <v>100</v>
      </c>
      <c r="E3023">
        <v>313672.99226217659</v>
      </c>
      <c r="F3023"/>
    </row>
    <row r="3024" spans="1:6" x14ac:dyDescent="0.3">
      <c r="A3024" t="s">
        <v>1384</v>
      </c>
      <c r="B3024" t="s">
        <v>1414</v>
      </c>
      <c r="C3024" t="s">
        <v>1280</v>
      </c>
      <c r="D3024">
        <v>100</v>
      </c>
      <c r="E3024">
        <v>271972.98679391341</v>
      </c>
      <c r="F3024"/>
    </row>
    <row r="3025" spans="1:6" x14ac:dyDescent="0.3">
      <c r="A3025" t="s">
        <v>1384</v>
      </c>
      <c r="B3025" t="s">
        <v>1367</v>
      </c>
      <c r="C3025" t="s">
        <v>1280</v>
      </c>
      <c r="D3025">
        <v>100</v>
      </c>
      <c r="E3025">
        <v>291434.4071522546</v>
      </c>
      <c r="F3025"/>
    </row>
    <row r="3026" spans="1:6" x14ac:dyDescent="0.3">
      <c r="A3026" t="s">
        <v>1384</v>
      </c>
      <c r="B3026" t="s">
        <v>1416</v>
      </c>
      <c r="C3026" t="s">
        <v>1280</v>
      </c>
      <c r="D3026">
        <v>100</v>
      </c>
      <c r="E3026">
        <v>322747.98482393369</v>
      </c>
      <c r="F3026"/>
    </row>
    <row r="3027" spans="1:6" x14ac:dyDescent="0.3">
      <c r="A3027" t="s">
        <v>1384</v>
      </c>
      <c r="B3027" t="s">
        <v>1418</v>
      </c>
      <c r="C3027" t="s">
        <v>1280</v>
      </c>
      <c r="D3027">
        <v>100</v>
      </c>
      <c r="E3027">
        <v>271540.02984799957</v>
      </c>
      <c r="F3027"/>
    </row>
    <row r="3028" spans="1:6" x14ac:dyDescent="0.3">
      <c r="A3028" t="s">
        <v>1384</v>
      </c>
      <c r="B3028" t="s">
        <v>1420</v>
      </c>
      <c r="C3028" t="s">
        <v>1280</v>
      </c>
      <c r="D3028">
        <v>100</v>
      </c>
      <c r="E3028">
        <v>276654.16682193521</v>
      </c>
      <c r="F3028"/>
    </row>
    <row r="3029" spans="1:6" x14ac:dyDescent="0.3">
      <c r="A3029" t="s">
        <v>1384</v>
      </c>
      <c r="B3029" t="s">
        <v>1352</v>
      </c>
      <c r="C3029" t="s">
        <v>1280</v>
      </c>
      <c r="D3029">
        <v>100</v>
      </c>
      <c r="E3029">
        <v>357549.24867762218</v>
      </c>
      <c r="F3029"/>
    </row>
    <row r="3030" spans="1:6" x14ac:dyDescent="0.3">
      <c r="A3030" t="s">
        <v>1384</v>
      </c>
      <c r="B3030" t="s">
        <v>1369</v>
      </c>
      <c r="C3030" t="s">
        <v>1280</v>
      </c>
      <c r="D3030">
        <v>100</v>
      </c>
      <c r="E3030">
        <v>339345.16563818266</v>
      </c>
      <c r="F3030"/>
    </row>
    <row r="3031" spans="1:6" x14ac:dyDescent="0.3">
      <c r="A3031" t="s">
        <v>1384</v>
      </c>
      <c r="B3031" t="s">
        <v>1422</v>
      </c>
      <c r="C3031" t="s">
        <v>1280</v>
      </c>
      <c r="D3031">
        <v>100</v>
      </c>
      <c r="E3031">
        <v>453852.18887600827</v>
      </c>
      <c r="F3031"/>
    </row>
    <row r="3032" spans="1:6" x14ac:dyDescent="0.3">
      <c r="A3032" t="s">
        <v>1384</v>
      </c>
      <c r="B3032" t="s">
        <v>1422</v>
      </c>
      <c r="C3032" t="s">
        <v>1280</v>
      </c>
      <c r="D3032">
        <v>100</v>
      </c>
      <c r="E3032">
        <v>453852.18887600827</v>
      </c>
      <c r="F3032"/>
    </row>
    <row r="3033" spans="1:6" x14ac:dyDescent="0.3">
      <c r="A3033" t="s">
        <v>1384</v>
      </c>
      <c r="B3033" t="s">
        <v>1424</v>
      </c>
      <c r="C3033" t="s">
        <v>1280</v>
      </c>
      <c r="D3033">
        <v>100</v>
      </c>
      <c r="E3033">
        <v>401745.71404186962</v>
      </c>
      <c r="F3033"/>
    </row>
    <row r="3034" spans="1:6" x14ac:dyDescent="0.3">
      <c r="A3034" t="s">
        <v>1384</v>
      </c>
      <c r="B3034" t="s">
        <v>1426</v>
      </c>
      <c r="C3034" t="s">
        <v>1280</v>
      </c>
      <c r="D3034">
        <v>100</v>
      </c>
      <c r="E3034">
        <v>358279.28413115552</v>
      </c>
      <c r="F3034"/>
    </row>
    <row r="3035" spans="1:6" x14ac:dyDescent="0.3">
      <c r="A3035" t="s">
        <v>1384</v>
      </c>
      <c r="B3035" t="s">
        <v>1386</v>
      </c>
      <c r="C3035" t="s">
        <v>1280</v>
      </c>
      <c r="D3035">
        <v>100</v>
      </c>
      <c r="E3035">
        <v>341093.99447041913</v>
      </c>
      <c r="F3035"/>
    </row>
    <row r="3036" spans="1:6" x14ac:dyDescent="0.3">
      <c r="A3036" t="s">
        <v>1384</v>
      </c>
      <c r="B3036" t="s">
        <v>1429</v>
      </c>
      <c r="C3036" t="s">
        <v>1280</v>
      </c>
      <c r="D3036">
        <v>100</v>
      </c>
      <c r="E3036">
        <v>362587.7419684112</v>
      </c>
      <c r="F3036"/>
    </row>
    <row r="3037" spans="1:6" x14ac:dyDescent="0.3">
      <c r="A3037" t="s">
        <v>1384</v>
      </c>
      <c r="B3037" t="s">
        <v>1432</v>
      </c>
      <c r="C3037" t="s">
        <v>1280</v>
      </c>
      <c r="D3037">
        <v>100</v>
      </c>
      <c r="E3037">
        <v>264868.87755014305</v>
      </c>
      <c r="F3037"/>
    </row>
    <row r="3038" spans="1:6" x14ac:dyDescent="0.3">
      <c r="A3038" t="s">
        <v>1384</v>
      </c>
      <c r="B3038" t="s">
        <v>1371</v>
      </c>
      <c r="C3038" t="s">
        <v>1280</v>
      </c>
      <c r="D3038">
        <v>100</v>
      </c>
      <c r="E3038">
        <v>255000.35999999967</v>
      </c>
      <c r="F3038"/>
    </row>
    <row r="3039" spans="1:6" x14ac:dyDescent="0.3">
      <c r="A3039" t="s">
        <v>1384</v>
      </c>
      <c r="B3039" t="s">
        <v>1433</v>
      </c>
      <c r="C3039" t="s">
        <v>1280</v>
      </c>
      <c r="D3039">
        <v>100</v>
      </c>
      <c r="E3039">
        <v>333992.03931248916</v>
      </c>
      <c r="F3039"/>
    </row>
    <row r="3040" spans="1:6" x14ac:dyDescent="0.3">
      <c r="A3040" t="s">
        <v>1384</v>
      </c>
      <c r="B3040" t="s">
        <v>1434</v>
      </c>
      <c r="C3040" t="s">
        <v>1280</v>
      </c>
      <c r="D3040">
        <v>100</v>
      </c>
      <c r="E3040">
        <v>314068.00304014882</v>
      </c>
      <c r="F3040"/>
    </row>
    <row r="3041" spans="1:6" x14ac:dyDescent="0.3">
      <c r="A3041" t="s">
        <v>1384</v>
      </c>
      <c r="B3041" t="s">
        <v>1372</v>
      </c>
      <c r="C3041" t="s">
        <v>1280</v>
      </c>
      <c r="D3041">
        <v>100</v>
      </c>
      <c r="E3041">
        <v>259999.88399999964</v>
      </c>
      <c r="F3041"/>
    </row>
    <row r="3042" spans="1:6" x14ac:dyDescent="0.3">
      <c r="A3042" t="s">
        <v>1384</v>
      </c>
      <c r="B3042" t="s">
        <v>1340</v>
      </c>
      <c r="C3042" t="s">
        <v>1280</v>
      </c>
      <c r="D3042">
        <v>100</v>
      </c>
      <c r="E3042">
        <v>360274.90820973652</v>
      </c>
      <c r="F3042"/>
    </row>
    <row r="3043" spans="1:6" x14ac:dyDescent="0.3">
      <c r="A3043" t="s">
        <v>1384</v>
      </c>
      <c r="B3043" t="s">
        <v>1375</v>
      </c>
      <c r="C3043" t="s">
        <v>1280</v>
      </c>
      <c r="D3043">
        <v>100</v>
      </c>
      <c r="E3043">
        <v>460212.34494133899</v>
      </c>
      <c r="F3043"/>
    </row>
    <row r="3044" spans="1:6" x14ac:dyDescent="0.3">
      <c r="A3044" t="s">
        <v>1384</v>
      </c>
      <c r="B3044" t="s">
        <v>1375</v>
      </c>
      <c r="C3044" t="s">
        <v>1280</v>
      </c>
      <c r="D3044">
        <v>100</v>
      </c>
      <c r="E3044">
        <v>460212.34494133899</v>
      </c>
      <c r="F3044"/>
    </row>
    <row r="3045" spans="1:6" x14ac:dyDescent="0.3">
      <c r="A3045" t="s">
        <v>1384</v>
      </c>
      <c r="B3045" t="s">
        <v>1343</v>
      </c>
      <c r="C3045" t="s">
        <v>1280</v>
      </c>
      <c r="D3045">
        <v>100</v>
      </c>
      <c r="E3045">
        <v>282569.74793987552</v>
      </c>
      <c r="F3045"/>
    </row>
    <row r="3046" spans="1:6" x14ac:dyDescent="0.3">
      <c r="A3046" t="s">
        <v>1384</v>
      </c>
      <c r="B3046" t="s">
        <v>1436</v>
      </c>
      <c r="C3046" t="s">
        <v>1280</v>
      </c>
      <c r="D3046">
        <v>100</v>
      </c>
      <c r="E3046">
        <v>857974.80253721448</v>
      </c>
      <c r="F3046"/>
    </row>
    <row r="3047" spans="1:6" x14ac:dyDescent="0.3">
      <c r="A3047" t="s">
        <v>1384</v>
      </c>
      <c r="B3047" t="s">
        <v>1436</v>
      </c>
      <c r="C3047" t="s">
        <v>1280</v>
      </c>
      <c r="D3047">
        <v>100</v>
      </c>
      <c r="E3047">
        <v>857974.80253721448</v>
      </c>
      <c r="F3047"/>
    </row>
    <row r="3048" spans="1:6" x14ac:dyDescent="0.3">
      <c r="A3048" t="s">
        <v>1384</v>
      </c>
      <c r="B3048" t="s">
        <v>1376</v>
      </c>
      <c r="C3048" t="s">
        <v>1280</v>
      </c>
      <c r="D3048">
        <v>100</v>
      </c>
      <c r="E3048">
        <v>255330.4818632032</v>
      </c>
      <c r="F3048"/>
    </row>
    <row r="3049" spans="1:6" x14ac:dyDescent="0.3">
      <c r="A3049" t="s">
        <v>1384</v>
      </c>
      <c r="B3049" t="s">
        <v>1355</v>
      </c>
      <c r="C3049" t="s">
        <v>1280</v>
      </c>
      <c r="D3049">
        <v>100</v>
      </c>
      <c r="E3049">
        <v>273204.40834335471</v>
      </c>
      <c r="F3049"/>
    </row>
    <row r="3050" spans="1:6" x14ac:dyDescent="0.3">
      <c r="A3050" t="s">
        <v>1384</v>
      </c>
      <c r="B3050" t="s">
        <v>1437</v>
      </c>
      <c r="C3050" t="s">
        <v>1280</v>
      </c>
      <c r="D3050">
        <v>100</v>
      </c>
      <c r="E3050">
        <v>408972.48379777459</v>
      </c>
      <c r="F3050"/>
    </row>
    <row r="3051" spans="1:6" x14ac:dyDescent="0.3">
      <c r="A3051" t="s">
        <v>1384</v>
      </c>
      <c r="B3051" t="s">
        <v>1440</v>
      </c>
      <c r="C3051" t="s">
        <v>1280</v>
      </c>
      <c r="D3051">
        <v>100</v>
      </c>
      <c r="E3051">
        <v>379020.4096381992</v>
      </c>
      <c r="F3051"/>
    </row>
    <row r="3052" spans="1:6" x14ac:dyDescent="0.3">
      <c r="A3052" t="s">
        <v>1384</v>
      </c>
      <c r="B3052" t="s">
        <v>1442</v>
      </c>
      <c r="C3052" t="s">
        <v>1280</v>
      </c>
      <c r="D3052">
        <v>100</v>
      </c>
      <c r="E3052">
        <v>422256.11593709042</v>
      </c>
      <c r="F3052"/>
    </row>
    <row r="3053" spans="1:6" x14ac:dyDescent="0.3">
      <c r="A3053" t="s">
        <v>1384</v>
      </c>
      <c r="B3053" t="s">
        <v>1395</v>
      </c>
      <c r="C3053" t="s">
        <v>1280</v>
      </c>
      <c r="D3053">
        <v>100</v>
      </c>
      <c r="E3053">
        <v>576211.95510103018</v>
      </c>
      <c r="F3053"/>
    </row>
    <row r="3054" spans="1:6" x14ac:dyDescent="0.3">
      <c r="A3054" t="s">
        <v>1384</v>
      </c>
      <c r="B3054" t="s">
        <v>1395</v>
      </c>
      <c r="C3054" t="s">
        <v>1280</v>
      </c>
      <c r="D3054">
        <v>100</v>
      </c>
      <c r="E3054">
        <v>576211.95510103018</v>
      </c>
      <c r="F3054"/>
    </row>
    <row r="3055" spans="1:6" x14ac:dyDescent="0.3">
      <c r="A3055" t="s">
        <v>1384</v>
      </c>
      <c r="B3055" t="s">
        <v>1389</v>
      </c>
      <c r="C3055" t="s">
        <v>1280</v>
      </c>
      <c r="D3055">
        <v>100</v>
      </c>
      <c r="E3055">
        <v>262095.24788173765</v>
      </c>
      <c r="F3055"/>
    </row>
    <row r="3056" spans="1:6" x14ac:dyDescent="0.3">
      <c r="A3056" t="s">
        <v>1384</v>
      </c>
      <c r="B3056" t="s">
        <v>1377</v>
      </c>
      <c r="C3056" t="s">
        <v>1280</v>
      </c>
      <c r="D3056">
        <v>100</v>
      </c>
      <c r="E3056">
        <v>282189.51392562455</v>
      </c>
      <c r="F3056"/>
    </row>
    <row r="3057" spans="1:6" x14ac:dyDescent="0.3">
      <c r="A3057" t="s">
        <v>1384</v>
      </c>
      <c r="B3057" t="s">
        <v>1357</v>
      </c>
      <c r="C3057" t="s">
        <v>1280</v>
      </c>
      <c r="D3057">
        <v>100</v>
      </c>
      <c r="E3057">
        <v>500001.89999999909</v>
      </c>
      <c r="F3057"/>
    </row>
    <row r="3058" spans="1:6" x14ac:dyDescent="0.3">
      <c r="A3058" t="s">
        <v>1384</v>
      </c>
      <c r="B3058" t="s">
        <v>1392</v>
      </c>
      <c r="C3058" t="s">
        <v>1280</v>
      </c>
      <c r="D3058">
        <v>100</v>
      </c>
      <c r="E3058">
        <v>551581.77768860059</v>
      </c>
      <c r="F3058"/>
    </row>
    <row r="3059" spans="1:6" x14ac:dyDescent="0.3">
      <c r="A3059" t="s">
        <v>1384</v>
      </c>
      <c r="B3059" t="s">
        <v>1392</v>
      </c>
      <c r="C3059" t="s">
        <v>1280</v>
      </c>
      <c r="D3059">
        <v>100</v>
      </c>
      <c r="E3059">
        <v>551581.77768860059</v>
      </c>
      <c r="F3059"/>
    </row>
    <row r="3060" spans="1:6" x14ac:dyDescent="0.3">
      <c r="A3060" t="s">
        <v>1384</v>
      </c>
      <c r="B3060" t="s">
        <v>1444</v>
      </c>
      <c r="C3060" t="s">
        <v>1280</v>
      </c>
      <c r="D3060">
        <v>100</v>
      </c>
      <c r="E3060">
        <v>288608.47221369192</v>
      </c>
      <c r="F3060"/>
    </row>
    <row r="3061" spans="1:6" x14ac:dyDescent="0.3">
      <c r="A3061" t="s">
        <v>1384</v>
      </c>
      <c r="B3061" t="s">
        <v>1345</v>
      </c>
      <c r="C3061" t="s">
        <v>1280</v>
      </c>
      <c r="D3061">
        <v>100</v>
      </c>
      <c r="E3061">
        <v>268532.22497960366</v>
      </c>
      <c r="F3061"/>
    </row>
    <row r="3062" spans="1:6" x14ac:dyDescent="0.3">
      <c r="A3062" t="s">
        <v>1384</v>
      </c>
      <c r="B3062" t="s">
        <v>1382</v>
      </c>
      <c r="C3062" t="s">
        <v>1280</v>
      </c>
      <c r="D3062">
        <v>100</v>
      </c>
      <c r="E3062">
        <v>313389.63371130941</v>
      </c>
      <c r="F3062"/>
    </row>
    <row r="3063" spans="1:6" x14ac:dyDescent="0.3">
      <c r="A3063" t="s">
        <v>1384</v>
      </c>
      <c r="B3063" t="s">
        <v>1384</v>
      </c>
      <c r="C3063" t="s">
        <v>1280</v>
      </c>
      <c r="D3063">
        <v>100</v>
      </c>
      <c r="E3063">
        <v>499999.79999999941</v>
      </c>
      <c r="F3063"/>
    </row>
    <row r="3064" spans="1:6" x14ac:dyDescent="0.3">
      <c r="A3064" t="s">
        <v>1384</v>
      </c>
      <c r="B3064" t="s">
        <v>1360</v>
      </c>
      <c r="C3064" t="s">
        <v>1280</v>
      </c>
      <c r="D3064">
        <v>100</v>
      </c>
      <c r="E3064">
        <v>355006.36153568776</v>
      </c>
      <c r="F3064"/>
    </row>
    <row r="3065" spans="1:6" x14ac:dyDescent="0.3">
      <c r="A3065" t="s">
        <v>1384</v>
      </c>
      <c r="B3065" t="s">
        <v>1446</v>
      </c>
      <c r="C3065" t="s">
        <v>1280</v>
      </c>
      <c r="D3065">
        <v>100</v>
      </c>
      <c r="E3065">
        <v>378696.40378802567</v>
      </c>
      <c r="F3065"/>
    </row>
    <row r="3066" spans="1:6" x14ac:dyDescent="0.3">
      <c r="A3066" t="s">
        <v>1384</v>
      </c>
      <c r="B3066" t="s">
        <v>1448</v>
      </c>
      <c r="C3066" t="s">
        <v>1280</v>
      </c>
      <c r="D3066">
        <v>100</v>
      </c>
      <c r="E3066">
        <v>298392.98485546885</v>
      </c>
      <c r="F3066"/>
    </row>
    <row r="3067" spans="1:6" x14ac:dyDescent="0.3">
      <c r="A3067" t="s">
        <v>1384</v>
      </c>
      <c r="B3067" t="s">
        <v>1363</v>
      </c>
      <c r="C3067" t="s">
        <v>1280</v>
      </c>
      <c r="D3067">
        <v>100</v>
      </c>
      <c r="E3067">
        <v>499999.64999999909</v>
      </c>
      <c r="F3067"/>
    </row>
    <row r="3068" spans="1:6" x14ac:dyDescent="0.3">
      <c r="A3068" t="s">
        <v>1384</v>
      </c>
      <c r="B3068" t="s">
        <v>1450</v>
      </c>
      <c r="C3068" t="s">
        <v>1280</v>
      </c>
      <c r="D3068">
        <v>100</v>
      </c>
      <c r="E3068">
        <v>715049.60673126322</v>
      </c>
      <c r="F3068"/>
    </row>
    <row r="3069" spans="1:6" x14ac:dyDescent="0.3">
      <c r="A3069" t="s">
        <v>1384</v>
      </c>
      <c r="B3069" t="s">
        <v>1453</v>
      </c>
      <c r="C3069" t="s">
        <v>1280</v>
      </c>
      <c r="D3069">
        <v>100</v>
      </c>
      <c r="E3069">
        <v>750000.29999999865</v>
      </c>
      <c r="F3069"/>
    </row>
    <row r="3070" spans="1:6" x14ac:dyDescent="0.3">
      <c r="A3070" t="s">
        <v>1360</v>
      </c>
      <c r="C3070" t="s">
        <v>1280</v>
      </c>
      <c r="D3070">
        <v>100</v>
      </c>
      <c r="E3070">
        <v>250000</v>
      </c>
      <c r="F3070"/>
    </row>
    <row r="3071" spans="1:6" x14ac:dyDescent="0.3">
      <c r="A3071" t="s">
        <v>1360</v>
      </c>
      <c r="B3071" t="s">
        <v>1398</v>
      </c>
      <c r="C3071" t="s">
        <v>1280</v>
      </c>
      <c r="D3071">
        <v>100</v>
      </c>
      <c r="E3071">
        <v>283458.58515767945</v>
      </c>
      <c r="F3071"/>
    </row>
    <row r="3072" spans="1:6" x14ac:dyDescent="0.3">
      <c r="A3072" t="s">
        <v>1360</v>
      </c>
      <c r="B3072" t="s">
        <v>1400</v>
      </c>
      <c r="C3072" t="s">
        <v>1280</v>
      </c>
      <c r="D3072">
        <v>100</v>
      </c>
      <c r="E3072">
        <v>633741.14000812604</v>
      </c>
      <c r="F3072"/>
    </row>
    <row r="3073" spans="1:6" x14ac:dyDescent="0.3">
      <c r="A3073" t="s">
        <v>1360</v>
      </c>
      <c r="B3073" t="s">
        <v>1331</v>
      </c>
      <c r="C3073" t="s">
        <v>1280</v>
      </c>
      <c r="D3073">
        <v>100</v>
      </c>
      <c r="E3073">
        <v>348066.10583607451</v>
      </c>
      <c r="F3073"/>
    </row>
    <row r="3074" spans="1:6" x14ac:dyDescent="0.3">
      <c r="A3074" t="s">
        <v>1360</v>
      </c>
      <c r="B3074" t="s">
        <v>1403</v>
      </c>
      <c r="C3074" t="s">
        <v>1280</v>
      </c>
      <c r="D3074">
        <v>100</v>
      </c>
      <c r="E3074">
        <v>761798.92875926744</v>
      </c>
      <c r="F3074"/>
    </row>
    <row r="3075" spans="1:6" x14ac:dyDescent="0.3">
      <c r="A3075" t="s">
        <v>1360</v>
      </c>
      <c r="B3075" t="s">
        <v>1335</v>
      </c>
      <c r="C3075" t="s">
        <v>1280</v>
      </c>
      <c r="D3075">
        <v>100</v>
      </c>
      <c r="E3075">
        <v>342609.42028728232</v>
      </c>
      <c r="F3075"/>
    </row>
    <row r="3076" spans="1:6" x14ac:dyDescent="0.3">
      <c r="A3076" t="s">
        <v>1360</v>
      </c>
      <c r="B3076" t="s">
        <v>1405</v>
      </c>
      <c r="C3076" t="s">
        <v>1280</v>
      </c>
      <c r="D3076">
        <v>100</v>
      </c>
      <c r="E3076">
        <v>252884.08705504122</v>
      </c>
      <c r="F3076"/>
    </row>
    <row r="3077" spans="1:6" x14ac:dyDescent="0.3">
      <c r="A3077" t="s">
        <v>1360</v>
      </c>
      <c r="B3077" t="s">
        <v>1348</v>
      </c>
      <c r="C3077" t="s">
        <v>1280</v>
      </c>
      <c r="D3077">
        <v>100</v>
      </c>
      <c r="E3077">
        <v>330636.42004056065</v>
      </c>
      <c r="F3077"/>
    </row>
    <row r="3078" spans="1:6" x14ac:dyDescent="0.3">
      <c r="A3078" t="s">
        <v>1360</v>
      </c>
      <c r="B3078" t="s">
        <v>1351</v>
      </c>
      <c r="C3078" t="s">
        <v>1280</v>
      </c>
      <c r="D3078">
        <v>100</v>
      </c>
      <c r="E3078">
        <v>356349.1088408787</v>
      </c>
      <c r="F3078"/>
    </row>
    <row r="3079" spans="1:6" x14ac:dyDescent="0.3">
      <c r="A3079" t="s">
        <v>1360</v>
      </c>
      <c r="B3079" t="s">
        <v>1337</v>
      </c>
      <c r="C3079" t="s">
        <v>1280</v>
      </c>
      <c r="D3079">
        <v>100</v>
      </c>
      <c r="E3079">
        <v>250000</v>
      </c>
      <c r="F3079"/>
    </row>
    <row r="3080" spans="1:6" x14ac:dyDescent="0.3">
      <c r="A3080" t="s">
        <v>1360</v>
      </c>
      <c r="B3080" t="s">
        <v>1407</v>
      </c>
      <c r="C3080" t="s">
        <v>1280</v>
      </c>
      <c r="D3080">
        <v>100</v>
      </c>
      <c r="E3080">
        <v>252500.5</v>
      </c>
      <c r="F3080"/>
    </row>
    <row r="3081" spans="1:6" x14ac:dyDescent="0.3">
      <c r="A3081" t="s">
        <v>1360</v>
      </c>
      <c r="B3081" t="s">
        <v>1410</v>
      </c>
      <c r="C3081" t="s">
        <v>1280</v>
      </c>
      <c r="D3081">
        <v>100</v>
      </c>
      <c r="E3081">
        <v>266589.60640458815</v>
      </c>
      <c r="F3081"/>
    </row>
    <row r="3082" spans="1:6" x14ac:dyDescent="0.3">
      <c r="A3082" t="s">
        <v>1360</v>
      </c>
      <c r="B3082" t="s">
        <v>1412</v>
      </c>
      <c r="C3082" t="s">
        <v>1280</v>
      </c>
      <c r="D3082">
        <v>100</v>
      </c>
      <c r="E3082">
        <v>255368.97403700321</v>
      </c>
      <c r="F3082"/>
    </row>
    <row r="3083" spans="1:6" x14ac:dyDescent="0.3">
      <c r="A3083" t="s">
        <v>1360</v>
      </c>
      <c r="B3083" t="s">
        <v>1414</v>
      </c>
      <c r="C3083" t="s">
        <v>1280</v>
      </c>
      <c r="D3083">
        <v>100</v>
      </c>
      <c r="E3083">
        <v>250000</v>
      </c>
      <c r="F3083"/>
    </row>
    <row r="3084" spans="1:6" x14ac:dyDescent="0.3">
      <c r="A3084" t="s">
        <v>1360</v>
      </c>
      <c r="B3084" t="s">
        <v>1367</v>
      </c>
      <c r="C3084" t="s">
        <v>1280</v>
      </c>
      <c r="D3084">
        <v>100</v>
      </c>
      <c r="E3084">
        <v>252499.99</v>
      </c>
      <c r="F3084"/>
    </row>
    <row r="3085" spans="1:6" x14ac:dyDescent="0.3">
      <c r="A3085" t="s">
        <v>1360</v>
      </c>
      <c r="B3085" t="s">
        <v>1416</v>
      </c>
      <c r="C3085" t="s">
        <v>1280</v>
      </c>
      <c r="D3085">
        <v>100</v>
      </c>
      <c r="E3085">
        <v>253415.85870860898</v>
      </c>
      <c r="F3085"/>
    </row>
    <row r="3086" spans="1:6" x14ac:dyDescent="0.3">
      <c r="A3086" t="s">
        <v>1360</v>
      </c>
      <c r="B3086" t="s">
        <v>1418</v>
      </c>
      <c r="C3086" t="s">
        <v>1280</v>
      </c>
      <c r="D3086">
        <v>100</v>
      </c>
      <c r="E3086">
        <v>256625.09194999997</v>
      </c>
      <c r="F3086"/>
    </row>
    <row r="3087" spans="1:6" x14ac:dyDescent="0.3">
      <c r="A3087" t="s">
        <v>1360</v>
      </c>
      <c r="B3087" t="s">
        <v>1420</v>
      </c>
      <c r="C3087" t="s">
        <v>1280</v>
      </c>
      <c r="D3087">
        <v>100</v>
      </c>
      <c r="E3087">
        <v>279131.65562872466</v>
      </c>
      <c r="F3087"/>
    </row>
    <row r="3088" spans="1:6" x14ac:dyDescent="0.3">
      <c r="A3088" t="s">
        <v>1360</v>
      </c>
      <c r="B3088" t="s">
        <v>1352</v>
      </c>
      <c r="C3088" t="s">
        <v>1280</v>
      </c>
      <c r="D3088">
        <v>100</v>
      </c>
      <c r="E3088">
        <v>274583.66480110493</v>
      </c>
      <c r="F3088"/>
    </row>
    <row r="3089" spans="1:6" x14ac:dyDescent="0.3">
      <c r="A3089" t="s">
        <v>1360</v>
      </c>
      <c r="B3089" t="s">
        <v>1369</v>
      </c>
      <c r="C3089" t="s">
        <v>1280</v>
      </c>
      <c r="D3089">
        <v>100</v>
      </c>
      <c r="E3089">
        <v>259121.53717496395</v>
      </c>
      <c r="F3089"/>
    </row>
    <row r="3090" spans="1:6" x14ac:dyDescent="0.3">
      <c r="A3090" t="s">
        <v>1360</v>
      </c>
      <c r="B3090" t="s">
        <v>1422</v>
      </c>
      <c r="C3090" t="s">
        <v>1280</v>
      </c>
      <c r="D3090">
        <v>100</v>
      </c>
      <c r="E3090">
        <v>407711.48659775959</v>
      </c>
      <c r="F3090"/>
    </row>
    <row r="3091" spans="1:6" x14ac:dyDescent="0.3">
      <c r="A3091" t="s">
        <v>1360</v>
      </c>
      <c r="B3091" t="s">
        <v>1422</v>
      </c>
      <c r="C3091" t="s">
        <v>1280</v>
      </c>
      <c r="D3091">
        <v>100</v>
      </c>
      <c r="E3091">
        <v>407711.48659775959</v>
      </c>
      <c r="F3091"/>
    </row>
    <row r="3092" spans="1:6" x14ac:dyDescent="0.3">
      <c r="A3092" t="s">
        <v>1360</v>
      </c>
      <c r="B3092" t="s">
        <v>1424</v>
      </c>
      <c r="C3092" t="s">
        <v>1280</v>
      </c>
      <c r="D3092">
        <v>100</v>
      </c>
      <c r="E3092">
        <v>275113.32298681943</v>
      </c>
      <c r="F3092"/>
    </row>
    <row r="3093" spans="1:6" x14ac:dyDescent="0.3">
      <c r="A3093" t="s">
        <v>1360</v>
      </c>
      <c r="B3093" t="s">
        <v>1426</v>
      </c>
      <c r="C3093" t="s">
        <v>1280</v>
      </c>
      <c r="D3093">
        <v>100</v>
      </c>
      <c r="E3093">
        <v>274562.98784538539</v>
      </c>
      <c r="F3093"/>
    </row>
    <row r="3094" spans="1:6" x14ac:dyDescent="0.3">
      <c r="A3094" t="s">
        <v>1360</v>
      </c>
      <c r="B3094" t="s">
        <v>1386</v>
      </c>
      <c r="C3094" t="s">
        <v>1280</v>
      </c>
      <c r="D3094">
        <v>100</v>
      </c>
      <c r="E3094">
        <v>266403.77351688995</v>
      </c>
      <c r="F3094"/>
    </row>
    <row r="3095" spans="1:6" x14ac:dyDescent="0.3">
      <c r="A3095" t="s">
        <v>1360</v>
      </c>
      <c r="B3095" t="s">
        <v>1429</v>
      </c>
      <c r="C3095" t="s">
        <v>1280</v>
      </c>
      <c r="D3095">
        <v>100</v>
      </c>
      <c r="E3095">
        <v>270343.32075894042</v>
      </c>
      <c r="F3095"/>
    </row>
    <row r="3096" spans="1:6" x14ac:dyDescent="0.3">
      <c r="A3096" t="s">
        <v>1360</v>
      </c>
      <c r="B3096" t="s">
        <v>1432</v>
      </c>
      <c r="C3096" t="s">
        <v>1280</v>
      </c>
      <c r="D3096">
        <v>100</v>
      </c>
      <c r="E3096">
        <v>256706.49180321078</v>
      </c>
      <c r="F3096"/>
    </row>
    <row r="3097" spans="1:6" x14ac:dyDescent="0.3">
      <c r="A3097" t="s">
        <v>1360</v>
      </c>
      <c r="B3097" t="s">
        <v>1371</v>
      </c>
      <c r="C3097" t="s">
        <v>1280</v>
      </c>
      <c r="D3097">
        <v>100</v>
      </c>
      <c r="E3097">
        <v>251336.74423968405</v>
      </c>
      <c r="F3097"/>
    </row>
    <row r="3098" spans="1:6" x14ac:dyDescent="0.3">
      <c r="A3098" t="s">
        <v>1360</v>
      </c>
      <c r="B3098" t="s">
        <v>1433</v>
      </c>
      <c r="C3098" t="s">
        <v>1280</v>
      </c>
      <c r="D3098">
        <v>100</v>
      </c>
      <c r="E3098">
        <v>499999.99717000074</v>
      </c>
      <c r="F3098"/>
    </row>
    <row r="3099" spans="1:6" x14ac:dyDescent="0.3">
      <c r="A3099" t="s">
        <v>1360</v>
      </c>
      <c r="B3099" t="s">
        <v>1434</v>
      </c>
      <c r="C3099" t="s">
        <v>1280</v>
      </c>
      <c r="D3099">
        <v>100</v>
      </c>
      <c r="E3099">
        <v>257138.25098491009</v>
      </c>
      <c r="F3099"/>
    </row>
    <row r="3100" spans="1:6" x14ac:dyDescent="0.3">
      <c r="A3100" t="s">
        <v>1360</v>
      </c>
      <c r="B3100" t="s">
        <v>1372</v>
      </c>
      <c r="C3100" t="s">
        <v>1280</v>
      </c>
      <c r="D3100">
        <v>100</v>
      </c>
      <c r="E3100">
        <v>268505.99181165727</v>
      </c>
      <c r="F3100"/>
    </row>
    <row r="3101" spans="1:6" x14ac:dyDescent="0.3">
      <c r="A3101" t="s">
        <v>1360</v>
      </c>
      <c r="B3101" t="s">
        <v>1340</v>
      </c>
      <c r="C3101" t="s">
        <v>1280</v>
      </c>
      <c r="D3101">
        <v>100</v>
      </c>
      <c r="E3101">
        <v>273490.58146806812</v>
      </c>
      <c r="F3101"/>
    </row>
    <row r="3102" spans="1:6" x14ac:dyDescent="0.3">
      <c r="A3102" t="s">
        <v>1360</v>
      </c>
      <c r="B3102" t="s">
        <v>1375</v>
      </c>
      <c r="C3102" t="s">
        <v>1280</v>
      </c>
      <c r="D3102">
        <v>100</v>
      </c>
      <c r="E3102">
        <v>457500</v>
      </c>
      <c r="F3102"/>
    </row>
    <row r="3103" spans="1:6" x14ac:dyDescent="0.3">
      <c r="A3103" t="s">
        <v>1360</v>
      </c>
      <c r="B3103" t="s">
        <v>1375</v>
      </c>
      <c r="C3103" t="s">
        <v>1280</v>
      </c>
      <c r="D3103">
        <v>100</v>
      </c>
      <c r="E3103">
        <v>457500</v>
      </c>
      <c r="F3103"/>
    </row>
    <row r="3104" spans="1:6" x14ac:dyDescent="0.3">
      <c r="A3104" t="s">
        <v>1360</v>
      </c>
      <c r="B3104" t="s">
        <v>1343</v>
      </c>
      <c r="C3104" t="s">
        <v>1280</v>
      </c>
      <c r="D3104">
        <v>100</v>
      </c>
      <c r="E3104">
        <v>257500.29500000001</v>
      </c>
      <c r="F3104"/>
    </row>
    <row r="3105" spans="1:6" x14ac:dyDescent="0.3">
      <c r="A3105" t="s">
        <v>1360</v>
      </c>
      <c r="B3105" t="s">
        <v>1436</v>
      </c>
      <c r="C3105" t="s">
        <v>1280</v>
      </c>
      <c r="D3105">
        <v>100</v>
      </c>
      <c r="E3105">
        <v>765001.50206667173</v>
      </c>
      <c r="F3105"/>
    </row>
    <row r="3106" spans="1:6" x14ac:dyDescent="0.3">
      <c r="A3106" t="s">
        <v>1360</v>
      </c>
      <c r="B3106" t="s">
        <v>1436</v>
      </c>
      <c r="C3106" t="s">
        <v>1280</v>
      </c>
      <c r="D3106">
        <v>100</v>
      </c>
      <c r="E3106">
        <v>765001.50206667173</v>
      </c>
      <c r="F3106"/>
    </row>
    <row r="3107" spans="1:6" x14ac:dyDescent="0.3">
      <c r="A3107" t="s">
        <v>1360</v>
      </c>
      <c r="B3107" t="s">
        <v>1376</v>
      </c>
      <c r="C3107" t="s">
        <v>1280</v>
      </c>
      <c r="D3107">
        <v>100</v>
      </c>
      <c r="E3107">
        <v>288235.9667048268</v>
      </c>
      <c r="F3107"/>
    </row>
    <row r="3108" spans="1:6" x14ac:dyDescent="0.3">
      <c r="A3108" t="s">
        <v>1360</v>
      </c>
      <c r="B3108" t="s">
        <v>1355</v>
      </c>
      <c r="C3108" t="s">
        <v>1280</v>
      </c>
      <c r="D3108">
        <v>100</v>
      </c>
      <c r="E3108">
        <v>311061.54168461642</v>
      </c>
      <c r="F3108"/>
    </row>
    <row r="3109" spans="1:6" x14ac:dyDescent="0.3">
      <c r="A3109" t="s">
        <v>1360</v>
      </c>
      <c r="B3109" t="s">
        <v>1437</v>
      </c>
      <c r="C3109" t="s">
        <v>1280</v>
      </c>
      <c r="D3109">
        <v>100</v>
      </c>
      <c r="E3109">
        <v>284042.73502103268</v>
      </c>
      <c r="F3109"/>
    </row>
    <row r="3110" spans="1:6" x14ac:dyDescent="0.3">
      <c r="A3110" t="s">
        <v>1360</v>
      </c>
      <c r="B3110" t="s">
        <v>1440</v>
      </c>
      <c r="C3110" t="s">
        <v>1280</v>
      </c>
      <c r="D3110">
        <v>100</v>
      </c>
      <c r="E3110">
        <v>276837.42570806452</v>
      </c>
      <c r="F3110"/>
    </row>
    <row r="3111" spans="1:6" x14ac:dyDescent="0.3">
      <c r="A3111" t="s">
        <v>1360</v>
      </c>
      <c r="B3111" t="s">
        <v>1442</v>
      </c>
      <c r="C3111" t="s">
        <v>1280</v>
      </c>
      <c r="D3111">
        <v>100</v>
      </c>
      <c r="E3111">
        <v>282021.2192479326</v>
      </c>
      <c r="F3111"/>
    </row>
    <row r="3112" spans="1:6" x14ac:dyDescent="0.3">
      <c r="A3112" t="s">
        <v>1360</v>
      </c>
      <c r="B3112" t="s">
        <v>1395</v>
      </c>
      <c r="C3112" t="s">
        <v>1280</v>
      </c>
      <c r="D3112">
        <v>100</v>
      </c>
      <c r="E3112">
        <v>513995.03398815868</v>
      </c>
      <c r="F3112"/>
    </row>
    <row r="3113" spans="1:6" x14ac:dyDescent="0.3">
      <c r="A3113" t="s">
        <v>1360</v>
      </c>
      <c r="B3113" t="s">
        <v>1395</v>
      </c>
      <c r="C3113" t="s">
        <v>1280</v>
      </c>
      <c r="D3113">
        <v>100</v>
      </c>
      <c r="E3113">
        <v>513995.03398815868</v>
      </c>
      <c r="F3113"/>
    </row>
    <row r="3114" spans="1:6" x14ac:dyDescent="0.3">
      <c r="A3114" t="s">
        <v>1360</v>
      </c>
      <c r="B3114" t="s">
        <v>1389</v>
      </c>
      <c r="C3114" t="s">
        <v>1280</v>
      </c>
      <c r="D3114">
        <v>100</v>
      </c>
      <c r="E3114">
        <v>256250.30249999999</v>
      </c>
      <c r="F3114"/>
    </row>
    <row r="3115" spans="1:6" x14ac:dyDescent="0.3">
      <c r="A3115" t="s">
        <v>1360</v>
      </c>
      <c r="B3115" t="s">
        <v>1377</v>
      </c>
      <c r="C3115" t="s">
        <v>1280</v>
      </c>
      <c r="D3115">
        <v>100</v>
      </c>
      <c r="E3115">
        <v>252499.99</v>
      </c>
      <c r="F3115"/>
    </row>
    <row r="3116" spans="1:6" x14ac:dyDescent="0.3">
      <c r="A3116" t="s">
        <v>1360</v>
      </c>
      <c r="B3116" t="s">
        <v>1357</v>
      </c>
      <c r="C3116" t="s">
        <v>1280</v>
      </c>
      <c r="D3116">
        <v>100</v>
      </c>
      <c r="E3116">
        <v>367809.17657874478</v>
      </c>
      <c r="F3116"/>
    </row>
    <row r="3117" spans="1:6" x14ac:dyDescent="0.3">
      <c r="A3117" t="s">
        <v>1360</v>
      </c>
      <c r="B3117" t="s">
        <v>1392</v>
      </c>
      <c r="C3117" t="s">
        <v>1280</v>
      </c>
      <c r="D3117">
        <v>100</v>
      </c>
      <c r="E3117">
        <v>554804.9449347147</v>
      </c>
      <c r="F3117"/>
    </row>
    <row r="3118" spans="1:6" x14ac:dyDescent="0.3">
      <c r="A3118" t="s">
        <v>1360</v>
      </c>
      <c r="B3118" t="s">
        <v>1392</v>
      </c>
      <c r="C3118" t="s">
        <v>1280</v>
      </c>
      <c r="D3118">
        <v>100</v>
      </c>
      <c r="E3118">
        <v>554804.9449347147</v>
      </c>
      <c r="F3118"/>
    </row>
    <row r="3119" spans="1:6" x14ac:dyDescent="0.3">
      <c r="A3119" t="s">
        <v>1360</v>
      </c>
      <c r="B3119" t="s">
        <v>1444</v>
      </c>
      <c r="C3119" t="s">
        <v>1280</v>
      </c>
      <c r="D3119">
        <v>100</v>
      </c>
      <c r="E3119">
        <v>250000.345</v>
      </c>
      <c r="F3119"/>
    </row>
    <row r="3120" spans="1:6" x14ac:dyDescent="0.3">
      <c r="A3120" t="s">
        <v>1360</v>
      </c>
      <c r="B3120" t="s">
        <v>1345</v>
      </c>
      <c r="C3120" t="s">
        <v>1280</v>
      </c>
      <c r="D3120">
        <v>100</v>
      </c>
      <c r="E3120">
        <v>250000</v>
      </c>
      <c r="F3120"/>
    </row>
    <row r="3121" spans="1:6" x14ac:dyDescent="0.3">
      <c r="A3121" t="s">
        <v>1360</v>
      </c>
      <c r="B3121" t="s">
        <v>1382</v>
      </c>
      <c r="C3121" t="s">
        <v>1280</v>
      </c>
      <c r="D3121">
        <v>100</v>
      </c>
      <c r="E3121">
        <v>260381.82248673693</v>
      </c>
      <c r="F3121"/>
    </row>
    <row r="3122" spans="1:6" x14ac:dyDescent="0.3">
      <c r="A3122" t="s">
        <v>1360</v>
      </c>
      <c r="B3122" t="s">
        <v>1384</v>
      </c>
      <c r="C3122" t="s">
        <v>1280</v>
      </c>
      <c r="D3122">
        <v>100</v>
      </c>
      <c r="E3122">
        <v>355006.36153568776</v>
      </c>
      <c r="F3122"/>
    </row>
    <row r="3123" spans="1:6" x14ac:dyDescent="0.3">
      <c r="A3123" t="s">
        <v>1360</v>
      </c>
      <c r="B3123" t="s">
        <v>1360</v>
      </c>
      <c r="C3123" t="s">
        <v>1280</v>
      </c>
      <c r="D3123">
        <v>100</v>
      </c>
      <c r="E3123">
        <v>500000</v>
      </c>
      <c r="F3123"/>
    </row>
    <row r="3124" spans="1:6" x14ac:dyDescent="0.3">
      <c r="A3124" t="s">
        <v>1360</v>
      </c>
      <c r="B3124" t="s">
        <v>1446</v>
      </c>
      <c r="C3124" t="s">
        <v>1280</v>
      </c>
      <c r="D3124">
        <v>100</v>
      </c>
      <c r="E3124">
        <v>499999.99750000046</v>
      </c>
      <c r="F3124"/>
    </row>
    <row r="3125" spans="1:6" x14ac:dyDescent="0.3">
      <c r="A3125" t="s">
        <v>1360</v>
      </c>
      <c r="B3125" t="s">
        <v>1448</v>
      </c>
      <c r="C3125" t="s">
        <v>1280</v>
      </c>
      <c r="D3125">
        <v>100</v>
      </c>
      <c r="E3125">
        <v>252499.9975</v>
      </c>
      <c r="F3125"/>
    </row>
    <row r="3126" spans="1:6" x14ac:dyDescent="0.3">
      <c r="A3126" t="s">
        <v>1360</v>
      </c>
      <c r="B3126" t="s">
        <v>1363</v>
      </c>
      <c r="C3126" t="s">
        <v>1280</v>
      </c>
      <c r="D3126">
        <v>100</v>
      </c>
      <c r="E3126">
        <v>393845.26219757745</v>
      </c>
      <c r="F3126"/>
    </row>
    <row r="3127" spans="1:6" x14ac:dyDescent="0.3">
      <c r="A3127" t="s">
        <v>1360</v>
      </c>
      <c r="B3127" t="s">
        <v>1450</v>
      </c>
      <c r="C3127" t="s">
        <v>1280</v>
      </c>
      <c r="D3127">
        <v>100</v>
      </c>
      <c r="E3127">
        <v>589754.76768432057</v>
      </c>
      <c r="F3127"/>
    </row>
    <row r="3128" spans="1:6" x14ac:dyDescent="0.3">
      <c r="A3128" t="s">
        <v>1360</v>
      </c>
      <c r="B3128" t="s">
        <v>1453</v>
      </c>
      <c r="C3128" t="s">
        <v>1280</v>
      </c>
      <c r="D3128">
        <v>100</v>
      </c>
      <c r="E3128">
        <v>742075.4024285638</v>
      </c>
      <c r="F3128"/>
    </row>
    <row r="3129" spans="1:6" x14ac:dyDescent="0.3">
      <c r="A3129" t="s">
        <v>1446</v>
      </c>
      <c r="C3129" t="s">
        <v>1280</v>
      </c>
      <c r="D3129">
        <v>100</v>
      </c>
      <c r="E3129">
        <v>249999.99749999985</v>
      </c>
      <c r="F3129"/>
    </row>
    <row r="3130" spans="1:6" x14ac:dyDescent="0.3">
      <c r="A3130" t="s">
        <v>1446</v>
      </c>
      <c r="B3130" t="s">
        <v>1398</v>
      </c>
      <c r="C3130" t="s">
        <v>1280</v>
      </c>
      <c r="D3130">
        <v>100</v>
      </c>
      <c r="E3130">
        <v>291033.05394933448</v>
      </c>
      <c r="F3130"/>
    </row>
    <row r="3131" spans="1:6" x14ac:dyDescent="0.3">
      <c r="A3131" t="s">
        <v>1446</v>
      </c>
      <c r="B3131" t="s">
        <v>1400</v>
      </c>
      <c r="C3131" t="s">
        <v>1280</v>
      </c>
      <c r="D3131">
        <v>100</v>
      </c>
      <c r="E3131">
        <v>642239.99507007946</v>
      </c>
      <c r="F3131"/>
    </row>
    <row r="3132" spans="1:6" x14ac:dyDescent="0.3">
      <c r="A3132" t="s">
        <v>1446</v>
      </c>
      <c r="B3132" t="s">
        <v>1331</v>
      </c>
      <c r="C3132" t="s">
        <v>1280</v>
      </c>
      <c r="D3132">
        <v>100</v>
      </c>
      <c r="E3132">
        <v>373404.46254929819</v>
      </c>
      <c r="F3132"/>
    </row>
    <row r="3133" spans="1:6" x14ac:dyDescent="0.3">
      <c r="A3133" t="s">
        <v>1446</v>
      </c>
      <c r="B3133" t="s">
        <v>1403</v>
      </c>
      <c r="C3133" t="s">
        <v>1280</v>
      </c>
      <c r="D3133">
        <v>100</v>
      </c>
      <c r="E3133">
        <v>763675.21869399468</v>
      </c>
      <c r="F3133"/>
    </row>
    <row r="3134" spans="1:6" x14ac:dyDescent="0.3">
      <c r="A3134" t="s">
        <v>1446</v>
      </c>
      <c r="B3134" t="s">
        <v>1335</v>
      </c>
      <c r="C3134" t="s">
        <v>1280</v>
      </c>
      <c r="D3134">
        <v>100</v>
      </c>
      <c r="E3134">
        <v>344565.46355526545</v>
      </c>
      <c r="F3134"/>
    </row>
    <row r="3135" spans="1:6" x14ac:dyDescent="0.3">
      <c r="A3135" t="s">
        <v>1446</v>
      </c>
      <c r="B3135" t="s">
        <v>1405</v>
      </c>
      <c r="C3135" t="s">
        <v>1280</v>
      </c>
      <c r="D3135">
        <v>100</v>
      </c>
      <c r="E3135">
        <v>254318.98339258711</v>
      </c>
      <c r="F3135"/>
    </row>
    <row r="3136" spans="1:6" x14ac:dyDescent="0.3">
      <c r="A3136" t="s">
        <v>1446</v>
      </c>
      <c r="B3136" t="s">
        <v>1348</v>
      </c>
      <c r="C3136" t="s">
        <v>1280</v>
      </c>
      <c r="D3136">
        <v>100</v>
      </c>
      <c r="E3136">
        <v>337199.57358145504</v>
      </c>
      <c r="F3136"/>
    </row>
    <row r="3137" spans="1:6" x14ac:dyDescent="0.3">
      <c r="A3137" t="s">
        <v>1446</v>
      </c>
      <c r="B3137" t="s">
        <v>1351</v>
      </c>
      <c r="C3137" t="s">
        <v>1280</v>
      </c>
      <c r="D3137">
        <v>100</v>
      </c>
      <c r="E3137">
        <v>366087.95229205018</v>
      </c>
      <c r="F3137"/>
    </row>
    <row r="3138" spans="1:6" x14ac:dyDescent="0.3">
      <c r="A3138" t="s">
        <v>1446</v>
      </c>
      <c r="B3138" t="s">
        <v>1337</v>
      </c>
      <c r="C3138" t="s">
        <v>1280</v>
      </c>
      <c r="D3138">
        <v>100</v>
      </c>
      <c r="E3138">
        <v>251285.31377812554</v>
      </c>
      <c r="F3138"/>
    </row>
    <row r="3139" spans="1:6" x14ac:dyDescent="0.3">
      <c r="A3139" t="s">
        <v>1446</v>
      </c>
      <c r="B3139" t="s">
        <v>1407</v>
      </c>
      <c r="C3139" t="s">
        <v>1280</v>
      </c>
      <c r="D3139">
        <v>100</v>
      </c>
      <c r="E3139">
        <v>257931.48645456441</v>
      </c>
      <c r="F3139"/>
    </row>
    <row r="3140" spans="1:6" x14ac:dyDescent="0.3">
      <c r="A3140" t="s">
        <v>1446</v>
      </c>
      <c r="B3140" t="s">
        <v>1410</v>
      </c>
      <c r="C3140" t="s">
        <v>1280</v>
      </c>
      <c r="D3140">
        <v>100</v>
      </c>
      <c r="E3140">
        <v>279956.32412588072</v>
      </c>
      <c r="F3140"/>
    </row>
    <row r="3141" spans="1:6" x14ac:dyDescent="0.3">
      <c r="A3141" t="s">
        <v>1446</v>
      </c>
      <c r="B3141" t="s">
        <v>1412</v>
      </c>
      <c r="C3141" t="s">
        <v>1280</v>
      </c>
      <c r="D3141">
        <v>100</v>
      </c>
      <c r="E3141">
        <v>262303.31203204003</v>
      </c>
      <c r="F3141"/>
    </row>
    <row r="3142" spans="1:6" x14ac:dyDescent="0.3">
      <c r="A3142" t="s">
        <v>1446</v>
      </c>
      <c r="B3142" t="s">
        <v>1414</v>
      </c>
      <c r="C3142" t="s">
        <v>1280</v>
      </c>
      <c r="D3142">
        <v>100</v>
      </c>
      <c r="E3142">
        <v>250968.8831096651</v>
      </c>
      <c r="F3142"/>
    </row>
    <row r="3143" spans="1:6" x14ac:dyDescent="0.3">
      <c r="A3143" t="s">
        <v>1446</v>
      </c>
      <c r="B3143" t="s">
        <v>1367</v>
      </c>
      <c r="C3143" t="s">
        <v>1280</v>
      </c>
      <c r="D3143">
        <v>100</v>
      </c>
      <c r="E3143">
        <v>255720.02420759352</v>
      </c>
      <c r="F3143"/>
    </row>
    <row r="3144" spans="1:6" x14ac:dyDescent="0.3">
      <c r="A3144" t="s">
        <v>1446</v>
      </c>
      <c r="B3144" t="s">
        <v>1416</v>
      </c>
      <c r="C3144" t="s">
        <v>1280</v>
      </c>
      <c r="D3144">
        <v>100</v>
      </c>
      <c r="E3144">
        <v>260264.95869873741</v>
      </c>
      <c r="F3144"/>
    </row>
    <row r="3145" spans="1:6" x14ac:dyDescent="0.3">
      <c r="A3145" t="s">
        <v>1446</v>
      </c>
      <c r="B3145" t="s">
        <v>1418</v>
      </c>
      <c r="C3145" t="s">
        <v>1280</v>
      </c>
      <c r="D3145">
        <v>100</v>
      </c>
      <c r="E3145">
        <v>260572.69403121277</v>
      </c>
      <c r="F3145"/>
    </row>
    <row r="3146" spans="1:6" x14ac:dyDescent="0.3">
      <c r="A3146" t="s">
        <v>1446</v>
      </c>
      <c r="B3146" t="s">
        <v>1420</v>
      </c>
      <c r="C3146" t="s">
        <v>1280</v>
      </c>
      <c r="D3146">
        <v>100</v>
      </c>
      <c r="E3146">
        <v>289723.60668208933</v>
      </c>
      <c r="F3146"/>
    </row>
    <row r="3147" spans="1:6" x14ac:dyDescent="0.3">
      <c r="A3147" t="s">
        <v>1446</v>
      </c>
      <c r="B3147" t="s">
        <v>1352</v>
      </c>
      <c r="C3147" t="s">
        <v>1280</v>
      </c>
      <c r="D3147">
        <v>100</v>
      </c>
      <c r="E3147">
        <v>288083.91636650334</v>
      </c>
      <c r="F3147"/>
    </row>
    <row r="3148" spans="1:6" x14ac:dyDescent="0.3">
      <c r="A3148" t="s">
        <v>1446</v>
      </c>
      <c r="B3148" t="s">
        <v>1369</v>
      </c>
      <c r="C3148" t="s">
        <v>1280</v>
      </c>
      <c r="D3148">
        <v>100</v>
      </c>
      <c r="E3148">
        <v>266748.67981399986</v>
      </c>
      <c r="F3148"/>
    </row>
    <row r="3149" spans="1:6" x14ac:dyDescent="0.3">
      <c r="A3149" t="s">
        <v>1446</v>
      </c>
      <c r="B3149" t="s">
        <v>1422</v>
      </c>
      <c r="C3149" t="s">
        <v>1280</v>
      </c>
      <c r="D3149">
        <v>100</v>
      </c>
      <c r="E3149">
        <v>410950.67142159271</v>
      </c>
      <c r="F3149"/>
    </row>
    <row r="3150" spans="1:6" x14ac:dyDescent="0.3">
      <c r="A3150" t="s">
        <v>1446</v>
      </c>
      <c r="B3150" t="s">
        <v>1422</v>
      </c>
      <c r="C3150" t="s">
        <v>1280</v>
      </c>
      <c r="D3150">
        <v>100</v>
      </c>
      <c r="E3150">
        <v>410950.67142159271</v>
      </c>
      <c r="F3150"/>
    </row>
    <row r="3151" spans="1:6" x14ac:dyDescent="0.3">
      <c r="A3151" t="s">
        <v>1446</v>
      </c>
      <c r="B3151" t="s">
        <v>1424</v>
      </c>
      <c r="C3151" t="s">
        <v>1280</v>
      </c>
      <c r="D3151">
        <v>100</v>
      </c>
      <c r="E3151">
        <v>293412.31455122051</v>
      </c>
      <c r="F3151"/>
    </row>
    <row r="3152" spans="1:6" x14ac:dyDescent="0.3">
      <c r="A3152" t="s">
        <v>1446</v>
      </c>
      <c r="B3152" t="s">
        <v>1426</v>
      </c>
      <c r="C3152" t="s">
        <v>1280</v>
      </c>
      <c r="D3152">
        <v>100</v>
      </c>
      <c r="E3152">
        <v>290167.14412709302</v>
      </c>
      <c r="F3152"/>
    </row>
    <row r="3153" spans="1:6" x14ac:dyDescent="0.3">
      <c r="A3153" t="s">
        <v>1446</v>
      </c>
      <c r="B3153" t="s">
        <v>1386</v>
      </c>
      <c r="C3153" t="s">
        <v>1280</v>
      </c>
      <c r="D3153">
        <v>100</v>
      </c>
      <c r="E3153">
        <v>273189.79780231381</v>
      </c>
      <c r="F3153"/>
    </row>
    <row r="3154" spans="1:6" x14ac:dyDescent="0.3">
      <c r="A3154" t="s">
        <v>1446</v>
      </c>
      <c r="B3154" t="s">
        <v>1429</v>
      </c>
      <c r="C3154" t="s">
        <v>1280</v>
      </c>
      <c r="D3154">
        <v>100</v>
      </c>
      <c r="E3154">
        <v>277952.24937747774</v>
      </c>
      <c r="F3154"/>
    </row>
    <row r="3155" spans="1:6" x14ac:dyDescent="0.3">
      <c r="A3155" t="s">
        <v>1446</v>
      </c>
      <c r="B3155" t="s">
        <v>1432</v>
      </c>
      <c r="C3155" t="s">
        <v>1280</v>
      </c>
      <c r="D3155">
        <v>100</v>
      </c>
      <c r="E3155">
        <v>259955.18794613593</v>
      </c>
      <c r="F3155"/>
    </row>
    <row r="3156" spans="1:6" x14ac:dyDescent="0.3">
      <c r="A3156" t="s">
        <v>1446</v>
      </c>
      <c r="B3156" t="s">
        <v>1371</v>
      </c>
      <c r="C3156" t="s">
        <v>1280</v>
      </c>
      <c r="D3156">
        <v>100</v>
      </c>
      <c r="E3156">
        <v>254585.43988260889</v>
      </c>
      <c r="F3156"/>
    </row>
    <row r="3157" spans="1:6" x14ac:dyDescent="0.3">
      <c r="A3157" t="s">
        <v>1446</v>
      </c>
      <c r="B3157" t="s">
        <v>1433</v>
      </c>
      <c r="C3157" t="s">
        <v>1280</v>
      </c>
      <c r="D3157">
        <v>100</v>
      </c>
      <c r="E3157">
        <v>499999.99467000121</v>
      </c>
      <c r="F3157"/>
    </row>
    <row r="3158" spans="1:6" x14ac:dyDescent="0.3">
      <c r="A3158" t="s">
        <v>1446</v>
      </c>
      <c r="B3158" t="s">
        <v>1434</v>
      </c>
      <c r="C3158" t="s">
        <v>1280</v>
      </c>
      <c r="D3158">
        <v>100</v>
      </c>
      <c r="E3158">
        <v>265389.98513480555</v>
      </c>
      <c r="F3158"/>
    </row>
    <row r="3159" spans="1:6" x14ac:dyDescent="0.3">
      <c r="A3159" t="s">
        <v>1446</v>
      </c>
      <c r="B3159" t="s">
        <v>1372</v>
      </c>
      <c r="C3159" t="s">
        <v>1280</v>
      </c>
      <c r="D3159">
        <v>100</v>
      </c>
      <c r="E3159">
        <v>275844.3441473748</v>
      </c>
      <c r="F3159"/>
    </row>
    <row r="3160" spans="1:6" x14ac:dyDescent="0.3">
      <c r="A3160" t="s">
        <v>1446</v>
      </c>
      <c r="B3160" t="s">
        <v>1340</v>
      </c>
      <c r="C3160" t="s">
        <v>1280</v>
      </c>
      <c r="D3160">
        <v>100</v>
      </c>
      <c r="E3160">
        <v>281099.19359218964</v>
      </c>
      <c r="F3160"/>
    </row>
    <row r="3161" spans="1:6" x14ac:dyDescent="0.3">
      <c r="A3161" t="s">
        <v>1446</v>
      </c>
      <c r="B3161" t="s">
        <v>1375</v>
      </c>
      <c r="C3161" t="s">
        <v>1280</v>
      </c>
      <c r="D3161">
        <v>100</v>
      </c>
      <c r="E3161">
        <v>460051.81698320218</v>
      </c>
      <c r="F3161"/>
    </row>
    <row r="3162" spans="1:6" x14ac:dyDescent="0.3">
      <c r="A3162" t="s">
        <v>1446</v>
      </c>
      <c r="B3162" t="s">
        <v>1375</v>
      </c>
      <c r="C3162" t="s">
        <v>1280</v>
      </c>
      <c r="D3162">
        <v>100</v>
      </c>
      <c r="E3162">
        <v>460051.81698320218</v>
      </c>
      <c r="F3162"/>
    </row>
    <row r="3163" spans="1:6" x14ac:dyDescent="0.3">
      <c r="A3163" t="s">
        <v>1446</v>
      </c>
      <c r="B3163" t="s">
        <v>1343</v>
      </c>
      <c r="C3163" t="s">
        <v>1280</v>
      </c>
      <c r="D3163">
        <v>100</v>
      </c>
      <c r="E3163">
        <v>257773.15799716898</v>
      </c>
      <c r="F3163"/>
    </row>
    <row r="3164" spans="1:6" x14ac:dyDescent="0.3">
      <c r="A3164" t="s">
        <v>1446</v>
      </c>
      <c r="B3164" t="s">
        <v>1436</v>
      </c>
      <c r="C3164" t="s">
        <v>1280</v>
      </c>
      <c r="D3164">
        <v>100</v>
      </c>
      <c r="E3164">
        <v>770956.4462684897</v>
      </c>
      <c r="F3164"/>
    </row>
    <row r="3165" spans="1:6" x14ac:dyDescent="0.3">
      <c r="A3165" t="s">
        <v>1446</v>
      </c>
      <c r="B3165" t="s">
        <v>1436</v>
      </c>
      <c r="C3165" t="s">
        <v>1280</v>
      </c>
      <c r="D3165">
        <v>100</v>
      </c>
      <c r="E3165">
        <v>770956.4462684897</v>
      </c>
      <c r="F3165"/>
    </row>
    <row r="3166" spans="1:6" x14ac:dyDescent="0.3">
      <c r="A3166" t="s">
        <v>1446</v>
      </c>
      <c r="B3166" t="s">
        <v>1376</v>
      </c>
      <c r="C3166" t="s">
        <v>1280</v>
      </c>
      <c r="D3166">
        <v>100</v>
      </c>
      <c r="E3166">
        <v>289212.21169320075</v>
      </c>
      <c r="F3166"/>
    </row>
    <row r="3167" spans="1:6" x14ac:dyDescent="0.3">
      <c r="A3167" t="s">
        <v>1446</v>
      </c>
      <c r="B3167" t="s">
        <v>1355</v>
      </c>
      <c r="C3167" t="s">
        <v>1280</v>
      </c>
      <c r="D3167">
        <v>100</v>
      </c>
      <c r="E3167">
        <v>312783.06280680175</v>
      </c>
      <c r="F3167"/>
    </row>
    <row r="3168" spans="1:6" x14ac:dyDescent="0.3">
      <c r="A3168" t="s">
        <v>1446</v>
      </c>
      <c r="B3168" t="s">
        <v>1437</v>
      </c>
      <c r="C3168" t="s">
        <v>1280</v>
      </c>
      <c r="D3168">
        <v>100</v>
      </c>
      <c r="E3168">
        <v>296343.34403663402</v>
      </c>
      <c r="F3168"/>
    </row>
    <row r="3169" spans="1:6" x14ac:dyDescent="0.3">
      <c r="A3169" t="s">
        <v>1446</v>
      </c>
      <c r="B3169" t="s">
        <v>1440</v>
      </c>
      <c r="C3169" t="s">
        <v>1280</v>
      </c>
      <c r="D3169">
        <v>100</v>
      </c>
      <c r="E3169">
        <v>288273.05928813835</v>
      </c>
      <c r="F3169"/>
    </row>
    <row r="3170" spans="1:6" x14ac:dyDescent="0.3">
      <c r="A3170" t="s">
        <v>1446</v>
      </c>
      <c r="B3170" t="s">
        <v>1442</v>
      </c>
      <c r="C3170" t="s">
        <v>1280</v>
      </c>
      <c r="D3170">
        <v>100</v>
      </c>
      <c r="E3170">
        <v>294414.74464003084</v>
      </c>
      <c r="F3170"/>
    </row>
    <row r="3171" spans="1:6" x14ac:dyDescent="0.3">
      <c r="A3171" t="s">
        <v>1446</v>
      </c>
      <c r="B3171" t="s">
        <v>1395</v>
      </c>
      <c r="C3171" t="s">
        <v>1280</v>
      </c>
      <c r="D3171">
        <v>100</v>
      </c>
      <c r="E3171">
        <v>520814.26143566199</v>
      </c>
      <c r="F3171"/>
    </row>
    <row r="3172" spans="1:6" x14ac:dyDescent="0.3">
      <c r="A3172" t="s">
        <v>1446</v>
      </c>
      <c r="B3172" t="s">
        <v>1395</v>
      </c>
      <c r="C3172" t="s">
        <v>1280</v>
      </c>
      <c r="D3172">
        <v>100</v>
      </c>
      <c r="E3172">
        <v>520814.26143566199</v>
      </c>
      <c r="F3172"/>
    </row>
    <row r="3173" spans="1:6" x14ac:dyDescent="0.3">
      <c r="A3173" t="s">
        <v>1446</v>
      </c>
      <c r="B3173" t="s">
        <v>1389</v>
      </c>
      <c r="C3173" t="s">
        <v>1280</v>
      </c>
      <c r="D3173">
        <v>100</v>
      </c>
      <c r="E3173">
        <v>258753.10353749909</v>
      </c>
      <c r="F3173"/>
    </row>
    <row r="3174" spans="1:6" x14ac:dyDescent="0.3">
      <c r="A3174" t="s">
        <v>1446</v>
      </c>
      <c r="B3174" t="s">
        <v>1377</v>
      </c>
      <c r="C3174" t="s">
        <v>1280</v>
      </c>
      <c r="D3174">
        <v>100</v>
      </c>
      <c r="E3174">
        <v>254814.35983831811</v>
      </c>
      <c r="F3174"/>
    </row>
    <row r="3175" spans="1:6" x14ac:dyDescent="0.3">
      <c r="A3175" t="s">
        <v>1446</v>
      </c>
      <c r="B3175" t="s">
        <v>1357</v>
      </c>
      <c r="C3175" t="s">
        <v>1280</v>
      </c>
      <c r="D3175">
        <v>100</v>
      </c>
      <c r="E3175">
        <v>404971.14393760153</v>
      </c>
      <c r="F3175"/>
    </row>
    <row r="3176" spans="1:6" x14ac:dyDescent="0.3">
      <c r="A3176" t="s">
        <v>1446</v>
      </c>
      <c r="B3176" t="s">
        <v>1392</v>
      </c>
      <c r="C3176" t="s">
        <v>1280</v>
      </c>
      <c r="D3176">
        <v>100</v>
      </c>
      <c r="E3176">
        <v>556671.10847777757</v>
      </c>
      <c r="F3176"/>
    </row>
    <row r="3177" spans="1:6" x14ac:dyDescent="0.3">
      <c r="A3177" t="s">
        <v>1446</v>
      </c>
      <c r="B3177" t="s">
        <v>1392</v>
      </c>
      <c r="C3177" t="s">
        <v>1280</v>
      </c>
      <c r="D3177">
        <v>100</v>
      </c>
      <c r="E3177">
        <v>556671.10847777757</v>
      </c>
      <c r="F3177"/>
    </row>
    <row r="3178" spans="1:6" x14ac:dyDescent="0.3">
      <c r="A3178" t="s">
        <v>1446</v>
      </c>
      <c r="B3178" t="s">
        <v>1444</v>
      </c>
      <c r="C3178" t="s">
        <v>1280</v>
      </c>
      <c r="D3178">
        <v>100</v>
      </c>
      <c r="E3178">
        <v>251285.65922812547</v>
      </c>
      <c r="F3178"/>
    </row>
    <row r="3179" spans="1:6" x14ac:dyDescent="0.3">
      <c r="A3179" t="s">
        <v>1446</v>
      </c>
      <c r="B3179" t="s">
        <v>1345</v>
      </c>
      <c r="C3179" t="s">
        <v>1280</v>
      </c>
      <c r="D3179">
        <v>100</v>
      </c>
      <c r="E3179">
        <v>250214.4373226194</v>
      </c>
      <c r="F3179"/>
    </row>
    <row r="3180" spans="1:6" x14ac:dyDescent="0.3">
      <c r="A3180" t="s">
        <v>1446</v>
      </c>
      <c r="B3180" t="s">
        <v>1382</v>
      </c>
      <c r="C3180" t="s">
        <v>1280</v>
      </c>
      <c r="D3180">
        <v>100</v>
      </c>
      <c r="E3180">
        <v>266609.01141895482</v>
      </c>
      <c r="F3180"/>
    </row>
    <row r="3181" spans="1:6" x14ac:dyDescent="0.3">
      <c r="A3181" t="s">
        <v>1446</v>
      </c>
      <c r="B3181" t="s">
        <v>1384</v>
      </c>
      <c r="C3181" t="s">
        <v>1280</v>
      </c>
      <c r="D3181">
        <v>100</v>
      </c>
      <c r="E3181">
        <v>378696.40378802567</v>
      </c>
      <c r="F3181"/>
    </row>
    <row r="3182" spans="1:6" x14ac:dyDescent="0.3">
      <c r="A3182" t="s">
        <v>1446</v>
      </c>
      <c r="B3182" t="s">
        <v>1360</v>
      </c>
      <c r="C3182" t="s">
        <v>1280</v>
      </c>
      <c r="D3182">
        <v>100</v>
      </c>
      <c r="E3182">
        <v>499999.99750000046</v>
      </c>
      <c r="F3182"/>
    </row>
    <row r="3183" spans="1:6" x14ac:dyDescent="0.3">
      <c r="A3183" t="s">
        <v>1446</v>
      </c>
      <c r="B3183" t="s">
        <v>1446</v>
      </c>
      <c r="C3183" t="s">
        <v>1280</v>
      </c>
      <c r="D3183">
        <v>100</v>
      </c>
      <c r="E3183">
        <v>499999.9949999997</v>
      </c>
      <c r="F3183"/>
    </row>
    <row r="3184" spans="1:6" x14ac:dyDescent="0.3">
      <c r="A3184" t="s">
        <v>1446</v>
      </c>
      <c r="B3184" t="s">
        <v>1448</v>
      </c>
      <c r="C3184" t="s">
        <v>1280</v>
      </c>
      <c r="D3184">
        <v>100</v>
      </c>
      <c r="E3184">
        <v>257315.14873632949</v>
      </c>
      <c r="F3184"/>
    </row>
    <row r="3185" spans="1:6" x14ac:dyDescent="0.3">
      <c r="A3185" t="s">
        <v>1446</v>
      </c>
      <c r="B3185" t="s">
        <v>1363</v>
      </c>
      <c r="C3185" t="s">
        <v>1280</v>
      </c>
      <c r="D3185">
        <v>100</v>
      </c>
      <c r="E3185">
        <v>411804.88929779013</v>
      </c>
      <c r="F3185"/>
    </row>
    <row r="3186" spans="1:6" x14ac:dyDescent="0.3">
      <c r="A3186" t="s">
        <v>1446</v>
      </c>
      <c r="B3186" t="s">
        <v>1450</v>
      </c>
      <c r="C3186" t="s">
        <v>1280</v>
      </c>
      <c r="D3186">
        <v>100</v>
      </c>
      <c r="E3186">
        <v>598828.80356789229</v>
      </c>
      <c r="F3186"/>
    </row>
    <row r="3187" spans="1:6" x14ac:dyDescent="0.3">
      <c r="A3187" t="s">
        <v>1446</v>
      </c>
      <c r="B3187" t="s">
        <v>1453</v>
      </c>
      <c r="C3187" t="s">
        <v>1280</v>
      </c>
      <c r="D3187">
        <v>100</v>
      </c>
      <c r="E3187">
        <v>749996.83261519612</v>
      </c>
      <c r="F3187"/>
    </row>
    <row r="3188" spans="1:6" x14ac:dyDescent="0.3">
      <c r="A3188" t="s">
        <v>1448</v>
      </c>
      <c r="C3188" t="s">
        <v>1280</v>
      </c>
      <c r="D3188">
        <v>100</v>
      </c>
      <c r="E3188">
        <v>249999.75</v>
      </c>
      <c r="F3188"/>
    </row>
    <row r="3189" spans="1:6" x14ac:dyDescent="0.3">
      <c r="A3189" t="s">
        <v>1448</v>
      </c>
      <c r="B3189" t="s">
        <v>1398</v>
      </c>
      <c r="C3189" t="s">
        <v>1280</v>
      </c>
      <c r="D3189">
        <v>100</v>
      </c>
      <c r="E3189">
        <v>253626.04439729443</v>
      </c>
      <c r="F3189"/>
    </row>
    <row r="3190" spans="1:6" x14ac:dyDescent="0.3">
      <c r="A3190" t="s">
        <v>1448</v>
      </c>
      <c r="B3190" t="s">
        <v>1400</v>
      </c>
      <c r="C3190" t="s">
        <v>1280</v>
      </c>
      <c r="D3190">
        <v>100</v>
      </c>
      <c r="E3190">
        <v>500000</v>
      </c>
      <c r="F3190"/>
    </row>
    <row r="3191" spans="1:6" x14ac:dyDescent="0.3">
      <c r="A3191" t="s">
        <v>1448</v>
      </c>
      <c r="B3191" t="s">
        <v>1331</v>
      </c>
      <c r="C3191" t="s">
        <v>1280</v>
      </c>
      <c r="D3191">
        <v>100</v>
      </c>
      <c r="E3191">
        <v>251401.95220510906</v>
      </c>
      <c r="F3191"/>
    </row>
    <row r="3192" spans="1:6" x14ac:dyDescent="0.3">
      <c r="A3192" t="s">
        <v>1448</v>
      </c>
      <c r="B3192" t="s">
        <v>1403</v>
      </c>
      <c r="C3192" t="s">
        <v>1280</v>
      </c>
      <c r="D3192">
        <v>100</v>
      </c>
      <c r="E3192">
        <v>673175.35849627841</v>
      </c>
      <c r="F3192"/>
    </row>
    <row r="3193" spans="1:6" x14ac:dyDescent="0.3">
      <c r="A3193" t="s">
        <v>1448</v>
      </c>
      <c r="B3193" t="s">
        <v>1335</v>
      </c>
      <c r="C3193" t="s">
        <v>1280</v>
      </c>
      <c r="D3193">
        <v>100</v>
      </c>
      <c r="E3193">
        <v>249999.97424999982</v>
      </c>
      <c r="F3193"/>
    </row>
    <row r="3194" spans="1:6" x14ac:dyDescent="0.3">
      <c r="A3194" t="s">
        <v>1448</v>
      </c>
      <c r="B3194" t="s">
        <v>1405</v>
      </c>
      <c r="C3194" t="s">
        <v>1280</v>
      </c>
      <c r="D3194">
        <v>100</v>
      </c>
      <c r="E3194">
        <v>383623.7621457433</v>
      </c>
      <c r="F3194"/>
    </row>
    <row r="3195" spans="1:6" x14ac:dyDescent="0.3">
      <c r="A3195" t="s">
        <v>1448</v>
      </c>
      <c r="B3195" t="s">
        <v>1348</v>
      </c>
      <c r="C3195" t="s">
        <v>1280</v>
      </c>
      <c r="D3195">
        <v>100</v>
      </c>
      <c r="E3195">
        <v>267696.96880476008</v>
      </c>
      <c r="F3195"/>
    </row>
    <row r="3196" spans="1:6" x14ac:dyDescent="0.3">
      <c r="A3196" t="s">
        <v>1448</v>
      </c>
      <c r="B3196" t="s">
        <v>1351</v>
      </c>
      <c r="C3196" t="s">
        <v>1280</v>
      </c>
      <c r="D3196">
        <v>100</v>
      </c>
      <c r="E3196">
        <v>267103.52056203323</v>
      </c>
      <c r="F3196"/>
    </row>
    <row r="3197" spans="1:6" x14ac:dyDescent="0.3">
      <c r="A3197" t="s">
        <v>1448</v>
      </c>
      <c r="B3197" t="s">
        <v>1337</v>
      </c>
      <c r="C3197" t="s">
        <v>1280</v>
      </c>
      <c r="D3197">
        <v>100</v>
      </c>
      <c r="E3197">
        <v>376946.11651724251</v>
      </c>
      <c r="F3197"/>
    </row>
    <row r="3198" spans="1:6" x14ac:dyDescent="0.3">
      <c r="A3198" t="s">
        <v>1448</v>
      </c>
      <c r="B3198" t="s">
        <v>1407</v>
      </c>
      <c r="C3198" t="s">
        <v>1280</v>
      </c>
      <c r="D3198">
        <v>100</v>
      </c>
      <c r="E3198">
        <v>495799.10504705762</v>
      </c>
      <c r="F3198"/>
    </row>
    <row r="3199" spans="1:6" x14ac:dyDescent="0.3">
      <c r="A3199" t="s">
        <v>1448</v>
      </c>
      <c r="B3199" t="s">
        <v>1410</v>
      </c>
      <c r="C3199" t="s">
        <v>1280</v>
      </c>
      <c r="D3199">
        <v>100</v>
      </c>
      <c r="E3199">
        <v>499999.75</v>
      </c>
      <c r="F3199"/>
    </row>
    <row r="3200" spans="1:6" x14ac:dyDescent="0.3">
      <c r="A3200" t="s">
        <v>1448</v>
      </c>
      <c r="B3200" t="s">
        <v>1412</v>
      </c>
      <c r="C3200" t="s">
        <v>1280</v>
      </c>
      <c r="D3200">
        <v>100</v>
      </c>
      <c r="E3200">
        <v>499999.75187499891</v>
      </c>
      <c r="F3200"/>
    </row>
    <row r="3201" spans="1:6" x14ac:dyDescent="0.3">
      <c r="A3201" t="s">
        <v>1448</v>
      </c>
      <c r="B3201" t="s">
        <v>1414</v>
      </c>
      <c r="C3201" t="s">
        <v>1280</v>
      </c>
      <c r="D3201">
        <v>100</v>
      </c>
      <c r="E3201">
        <v>340086.38455927302</v>
      </c>
      <c r="F3201"/>
    </row>
    <row r="3202" spans="1:6" x14ac:dyDescent="0.3">
      <c r="A3202" t="s">
        <v>1448</v>
      </c>
      <c r="B3202" t="s">
        <v>1367</v>
      </c>
      <c r="C3202" t="s">
        <v>1280</v>
      </c>
      <c r="D3202">
        <v>100</v>
      </c>
      <c r="E3202">
        <v>422937.2502156329</v>
      </c>
      <c r="F3202"/>
    </row>
    <row r="3203" spans="1:6" x14ac:dyDescent="0.3">
      <c r="A3203" t="s">
        <v>1448</v>
      </c>
      <c r="B3203" t="s">
        <v>1416</v>
      </c>
      <c r="C3203" t="s">
        <v>1280</v>
      </c>
      <c r="D3203">
        <v>100</v>
      </c>
      <c r="E3203">
        <v>497885.2617530821</v>
      </c>
      <c r="F3203"/>
    </row>
    <row r="3204" spans="1:6" x14ac:dyDescent="0.3">
      <c r="A3204" t="s">
        <v>1448</v>
      </c>
      <c r="B3204" t="s">
        <v>1418</v>
      </c>
      <c r="C3204" t="s">
        <v>1280</v>
      </c>
      <c r="D3204">
        <v>100</v>
      </c>
      <c r="E3204">
        <v>251649.91147999995</v>
      </c>
      <c r="F3204"/>
    </row>
    <row r="3205" spans="1:6" x14ac:dyDescent="0.3">
      <c r="A3205" t="s">
        <v>1448</v>
      </c>
      <c r="B3205" t="s">
        <v>1420</v>
      </c>
      <c r="C3205" t="s">
        <v>1280</v>
      </c>
      <c r="D3205">
        <v>100</v>
      </c>
      <c r="E3205">
        <v>261944.43191750001</v>
      </c>
      <c r="F3205"/>
    </row>
    <row r="3206" spans="1:6" x14ac:dyDescent="0.3">
      <c r="A3206" t="s">
        <v>1448</v>
      </c>
      <c r="B3206" t="s">
        <v>1352</v>
      </c>
      <c r="C3206" t="s">
        <v>1280</v>
      </c>
      <c r="D3206">
        <v>100</v>
      </c>
      <c r="E3206">
        <v>257499.7395</v>
      </c>
      <c r="F3206"/>
    </row>
    <row r="3207" spans="1:6" x14ac:dyDescent="0.3">
      <c r="A3207" t="s">
        <v>1448</v>
      </c>
      <c r="B3207" t="s">
        <v>1369</v>
      </c>
      <c r="C3207" t="s">
        <v>1280</v>
      </c>
      <c r="D3207">
        <v>100</v>
      </c>
      <c r="E3207">
        <v>254897.03322164985</v>
      </c>
      <c r="F3207"/>
    </row>
    <row r="3208" spans="1:6" x14ac:dyDescent="0.3">
      <c r="A3208" t="s">
        <v>1448</v>
      </c>
      <c r="B3208" t="s">
        <v>1422</v>
      </c>
      <c r="C3208" t="s">
        <v>1280</v>
      </c>
      <c r="D3208">
        <v>100</v>
      </c>
      <c r="E3208">
        <v>398030.41381781682</v>
      </c>
      <c r="F3208"/>
    </row>
    <row r="3209" spans="1:6" x14ac:dyDescent="0.3">
      <c r="A3209" t="s">
        <v>1448</v>
      </c>
      <c r="B3209" t="s">
        <v>1422</v>
      </c>
      <c r="C3209" t="s">
        <v>1280</v>
      </c>
      <c r="D3209">
        <v>100</v>
      </c>
      <c r="E3209">
        <v>398030.41381781682</v>
      </c>
      <c r="F3209"/>
    </row>
    <row r="3210" spans="1:6" x14ac:dyDescent="0.3">
      <c r="A3210" t="s">
        <v>1448</v>
      </c>
      <c r="B3210" t="s">
        <v>1424</v>
      </c>
      <c r="C3210" t="s">
        <v>1280</v>
      </c>
      <c r="D3210">
        <v>100</v>
      </c>
      <c r="E3210">
        <v>269711.34992867877</v>
      </c>
      <c r="F3210"/>
    </row>
    <row r="3211" spans="1:6" x14ac:dyDescent="0.3">
      <c r="A3211" t="s">
        <v>1448</v>
      </c>
      <c r="B3211" t="s">
        <v>1426</v>
      </c>
      <c r="C3211" t="s">
        <v>1280</v>
      </c>
      <c r="D3211">
        <v>100</v>
      </c>
      <c r="E3211">
        <v>255673.62841611152</v>
      </c>
      <c r="F3211"/>
    </row>
    <row r="3212" spans="1:6" x14ac:dyDescent="0.3">
      <c r="A3212" t="s">
        <v>1448</v>
      </c>
      <c r="B3212" t="s">
        <v>1386</v>
      </c>
      <c r="C3212" t="s">
        <v>1280</v>
      </c>
      <c r="D3212">
        <v>100</v>
      </c>
      <c r="E3212">
        <v>250689.17307867252</v>
      </c>
      <c r="F3212"/>
    </row>
    <row r="3213" spans="1:6" x14ac:dyDescent="0.3">
      <c r="A3213" t="s">
        <v>1448</v>
      </c>
      <c r="B3213" t="s">
        <v>1429</v>
      </c>
      <c r="C3213" t="s">
        <v>1280</v>
      </c>
      <c r="D3213">
        <v>100</v>
      </c>
      <c r="E3213">
        <v>252499.9975</v>
      </c>
      <c r="F3213"/>
    </row>
    <row r="3214" spans="1:6" x14ac:dyDescent="0.3">
      <c r="A3214" t="s">
        <v>1448</v>
      </c>
      <c r="B3214" t="s">
        <v>1432</v>
      </c>
      <c r="C3214" t="s">
        <v>1280</v>
      </c>
      <c r="D3214">
        <v>100</v>
      </c>
      <c r="E3214">
        <v>254747.77811062508</v>
      </c>
      <c r="F3214"/>
    </row>
    <row r="3215" spans="1:6" x14ac:dyDescent="0.3">
      <c r="A3215" t="s">
        <v>1448</v>
      </c>
      <c r="B3215" t="s">
        <v>1371</v>
      </c>
      <c r="C3215" t="s">
        <v>1280</v>
      </c>
      <c r="D3215">
        <v>100</v>
      </c>
      <c r="E3215">
        <v>250000.32750000001</v>
      </c>
      <c r="F3215"/>
    </row>
    <row r="3216" spans="1:6" x14ac:dyDescent="0.3">
      <c r="A3216" t="s">
        <v>1448</v>
      </c>
      <c r="B3216" t="s">
        <v>1433</v>
      </c>
      <c r="C3216" t="s">
        <v>1280</v>
      </c>
      <c r="D3216">
        <v>100</v>
      </c>
      <c r="E3216">
        <v>252499.99467000028</v>
      </c>
      <c r="F3216"/>
    </row>
    <row r="3217" spans="1:6" x14ac:dyDescent="0.3">
      <c r="A3217" t="s">
        <v>1448</v>
      </c>
      <c r="B3217" t="s">
        <v>1434</v>
      </c>
      <c r="C3217" t="s">
        <v>1280</v>
      </c>
      <c r="D3217">
        <v>100</v>
      </c>
      <c r="E3217">
        <v>468614.36621170759</v>
      </c>
      <c r="F3217"/>
    </row>
    <row r="3218" spans="1:6" x14ac:dyDescent="0.3">
      <c r="A3218" t="s">
        <v>1448</v>
      </c>
      <c r="B3218" t="s">
        <v>1372</v>
      </c>
      <c r="C3218" t="s">
        <v>1280</v>
      </c>
      <c r="D3218">
        <v>100</v>
      </c>
      <c r="E3218">
        <v>252621.59324994189</v>
      </c>
      <c r="F3218"/>
    </row>
    <row r="3219" spans="1:6" x14ac:dyDescent="0.3">
      <c r="A3219" t="s">
        <v>1448</v>
      </c>
      <c r="B3219" t="s">
        <v>1340</v>
      </c>
      <c r="C3219" t="s">
        <v>1280</v>
      </c>
      <c r="D3219">
        <v>100</v>
      </c>
      <c r="E3219">
        <v>261449.45234066478</v>
      </c>
      <c r="F3219"/>
    </row>
    <row r="3220" spans="1:6" x14ac:dyDescent="0.3">
      <c r="A3220" t="s">
        <v>1448</v>
      </c>
      <c r="B3220" t="s">
        <v>1375</v>
      </c>
      <c r="C3220" t="s">
        <v>1280</v>
      </c>
      <c r="D3220">
        <v>100</v>
      </c>
      <c r="E3220">
        <v>458749.98</v>
      </c>
      <c r="F3220"/>
    </row>
    <row r="3221" spans="1:6" x14ac:dyDescent="0.3">
      <c r="A3221" t="s">
        <v>1448</v>
      </c>
      <c r="B3221" t="s">
        <v>1375</v>
      </c>
      <c r="C3221" t="s">
        <v>1280</v>
      </c>
      <c r="D3221">
        <v>100</v>
      </c>
      <c r="E3221">
        <v>458749.98</v>
      </c>
      <c r="F3221"/>
    </row>
    <row r="3222" spans="1:6" x14ac:dyDescent="0.3">
      <c r="A3222" t="s">
        <v>1448</v>
      </c>
      <c r="B3222" t="s">
        <v>1343</v>
      </c>
      <c r="C3222" t="s">
        <v>1280</v>
      </c>
      <c r="D3222">
        <v>100</v>
      </c>
      <c r="E3222">
        <v>250000.1925</v>
      </c>
      <c r="F3222"/>
    </row>
    <row r="3223" spans="1:6" x14ac:dyDescent="0.3">
      <c r="A3223" t="s">
        <v>1448</v>
      </c>
      <c r="B3223" t="s">
        <v>1436</v>
      </c>
      <c r="C3223" t="s">
        <v>1280</v>
      </c>
      <c r="D3223">
        <v>100</v>
      </c>
      <c r="E3223">
        <v>750001.50206667173</v>
      </c>
      <c r="F3223"/>
    </row>
    <row r="3224" spans="1:6" x14ac:dyDescent="0.3">
      <c r="A3224" t="s">
        <v>1448</v>
      </c>
      <c r="B3224" t="s">
        <v>1436</v>
      </c>
      <c r="C3224" t="s">
        <v>1280</v>
      </c>
      <c r="D3224">
        <v>100</v>
      </c>
      <c r="E3224">
        <v>750001.50206667173</v>
      </c>
      <c r="F3224"/>
    </row>
    <row r="3225" spans="1:6" x14ac:dyDescent="0.3">
      <c r="A3225" t="s">
        <v>1448</v>
      </c>
      <c r="B3225" t="s">
        <v>1376</v>
      </c>
      <c r="C3225" t="s">
        <v>1280</v>
      </c>
      <c r="D3225">
        <v>100</v>
      </c>
      <c r="E3225">
        <v>249999.75</v>
      </c>
      <c r="F3225"/>
    </row>
    <row r="3226" spans="1:6" x14ac:dyDescent="0.3">
      <c r="A3226" t="s">
        <v>1448</v>
      </c>
      <c r="B3226" t="s">
        <v>1355</v>
      </c>
      <c r="C3226" t="s">
        <v>1280</v>
      </c>
      <c r="D3226">
        <v>100</v>
      </c>
      <c r="E3226">
        <v>295764.00641143858</v>
      </c>
      <c r="F3226"/>
    </row>
    <row r="3227" spans="1:6" x14ac:dyDescent="0.3">
      <c r="A3227" t="s">
        <v>1448</v>
      </c>
      <c r="B3227" t="s">
        <v>1437</v>
      </c>
      <c r="C3227" t="s">
        <v>1280</v>
      </c>
      <c r="D3227">
        <v>100</v>
      </c>
      <c r="E3227">
        <v>252363.36008153326</v>
      </c>
      <c r="F3227"/>
    </row>
    <row r="3228" spans="1:6" x14ac:dyDescent="0.3">
      <c r="A3228" t="s">
        <v>1448</v>
      </c>
      <c r="B3228" t="s">
        <v>1440</v>
      </c>
      <c r="C3228" t="s">
        <v>1280</v>
      </c>
      <c r="D3228">
        <v>100</v>
      </c>
      <c r="E3228">
        <v>253330.02481768039</v>
      </c>
      <c r="F3228"/>
    </row>
    <row r="3229" spans="1:6" x14ac:dyDescent="0.3">
      <c r="A3229" t="s">
        <v>1448</v>
      </c>
      <c r="B3229" t="s">
        <v>1442</v>
      </c>
      <c r="C3229" t="s">
        <v>1280</v>
      </c>
      <c r="D3229">
        <v>100</v>
      </c>
      <c r="E3229">
        <v>255000.495</v>
      </c>
      <c r="F3229"/>
    </row>
    <row r="3230" spans="1:6" x14ac:dyDescent="0.3">
      <c r="A3230" t="s">
        <v>1448</v>
      </c>
      <c r="B3230" t="s">
        <v>1395</v>
      </c>
      <c r="C3230" t="s">
        <v>1280</v>
      </c>
      <c r="D3230">
        <v>100</v>
      </c>
      <c r="E3230">
        <v>502499.49750000006</v>
      </c>
      <c r="F3230"/>
    </row>
    <row r="3231" spans="1:6" x14ac:dyDescent="0.3">
      <c r="A3231" t="s">
        <v>1448</v>
      </c>
      <c r="B3231" t="s">
        <v>1395</v>
      </c>
      <c r="C3231" t="s">
        <v>1280</v>
      </c>
      <c r="D3231">
        <v>100</v>
      </c>
      <c r="E3231">
        <v>502499.49750000006</v>
      </c>
      <c r="F3231"/>
    </row>
    <row r="3232" spans="1:6" x14ac:dyDescent="0.3">
      <c r="A3232" t="s">
        <v>1448</v>
      </c>
      <c r="B3232" t="s">
        <v>1389</v>
      </c>
      <c r="C3232" t="s">
        <v>1280</v>
      </c>
      <c r="D3232">
        <v>100</v>
      </c>
      <c r="E3232">
        <v>335704.35572648374</v>
      </c>
      <c r="F3232"/>
    </row>
    <row r="3233" spans="1:6" x14ac:dyDescent="0.3">
      <c r="A3233" t="s">
        <v>1448</v>
      </c>
      <c r="B3233" t="s">
        <v>1377</v>
      </c>
      <c r="C3233" t="s">
        <v>1280</v>
      </c>
      <c r="D3233">
        <v>100</v>
      </c>
      <c r="E3233">
        <v>451968.39694769972</v>
      </c>
      <c r="F3233"/>
    </row>
    <row r="3234" spans="1:6" x14ac:dyDescent="0.3">
      <c r="A3234" t="s">
        <v>1448</v>
      </c>
      <c r="B3234" t="s">
        <v>1357</v>
      </c>
      <c r="C3234" t="s">
        <v>1280</v>
      </c>
      <c r="D3234">
        <v>100</v>
      </c>
      <c r="E3234">
        <v>266735.93140827282</v>
      </c>
      <c r="F3234"/>
    </row>
    <row r="3235" spans="1:6" x14ac:dyDescent="0.3">
      <c r="A3235" t="s">
        <v>1448</v>
      </c>
      <c r="B3235" t="s">
        <v>1392</v>
      </c>
      <c r="C3235" t="s">
        <v>1280</v>
      </c>
      <c r="D3235">
        <v>100</v>
      </c>
      <c r="E3235">
        <v>547276.52349180344</v>
      </c>
      <c r="F3235"/>
    </row>
    <row r="3236" spans="1:6" x14ac:dyDescent="0.3">
      <c r="A3236" t="s">
        <v>1448</v>
      </c>
      <c r="B3236" t="s">
        <v>1392</v>
      </c>
      <c r="C3236" t="s">
        <v>1280</v>
      </c>
      <c r="D3236">
        <v>100</v>
      </c>
      <c r="E3236">
        <v>547276.52349180344</v>
      </c>
      <c r="F3236"/>
    </row>
    <row r="3237" spans="1:6" x14ac:dyDescent="0.3">
      <c r="A3237" t="s">
        <v>1448</v>
      </c>
      <c r="B3237" t="s">
        <v>1444</v>
      </c>
      <c r="C3237" t="s">
        <v>1280</v>
      </c>
      <c r="D3237">
        <v>100</v>
      </c>
      <c r="E3237">
        <v>411040.69987507357</v>
      </c>
      <c r="F3237"/>
    </row>
    <row r="3238" spans="1:6" x14ac:dyDescent="0.3">
      <c r="A3238" t="s">
        <v>1448</v>
      </c>
      <c r="B3238" t="s">
        <v>1345</v>
      </c>
      <c r="C3238" t="s">
        <v>1280</v>
      </c>
      <c r="D3238">
        <v>100</v>
      </c>
      <c r="E3238">
        <v>249999.79702500001</v>
      </c>
      <c r="F3238"/>
    </row>
    <row r="3239" spans="1:6" x14ac:dyDescent="0.3">
      <c r="A3239" t="s">
        <v>1448</v>
      </c>
      <c r="B3239" t="s">
        <v>1382</v>
      </c>
      <c r="C3239" t="s">
        <v>1280</v>
      </c>
      <c r="D3239">
        <v>100</v>
      </c>
      <c r="E3239">
        <v>259350.29350478004</v>
      </c>
      <c r="F3239"/>
    </row>
    <row r="3240" spans="1:6" x14ac:dyDescent="0.3">
      <c r="A3240" t="s">
        <v>1448</v>
      </c>
      <c r="B3240" t="s">
        <v>1384</v>
      </c>
      <c r="C3240" t="s">
        <v>1280</v>
      </c>
      <c r="D3240">
        <v>100</v>
      </c>
      <c r="E3240">
        <v>298392.98485546885</v>
      </c>
      <c r="F3240"/>
    </row>
    <row r="3241" spans="1:6" x14ac:dyDescent="0.3">
      <c r="A3241" t="s">
        <v>1448</v>
      </c>
      <c r="B3241" t="s">
        <v>1360</v>
      </c>
      <c r="C3241" t="s">
        <v>1280</v>
      </c>
      <c r="D3241">
        <v>100</v>
      </c>
      <c r="E3241">
        <v>252499.9975</v>
      </c>
      <c r="F3241"/>
    </row>
    <row r="3242" spans="1:6" x14ac:dyDescent="0.3">
      <c r="A3242" t="s">
        <v>1448</v>
      </c>
      <c r="B3242" t="s">
        <v>1446</v>
      </c>
      <c r="C3242" t="s">
        <v>1280</v>
      </c>
      <c r="D3242">
        <v>100</v>
      </c>
      <c r="E3242">
        <v>257315.14873632949</v>
      </c>
      <c r="F3242"/>
    </row>
    <row r="3243" spans="1:6" x14ac:dyDescent="0.3">
      <c r="A3243" t="s">
        <v>1448</v>
      </c>
      <c r="B3243" t="s">
        <v>1448</v>
      </c>
      <c r="C3243" t="s">
        <v>1280</v>
      </c>
      <c r="D3243">
        <v>100</v>
      </c>
      <c r="E3243">
        <v>499999.5</v>
      </c>
      <c r="F3243"/>
    </row>
    <row r="3244" spans="1:6" x14ac:dyDescent="0.3">
      <c r="A3244" t="s">
        <v>1448</v>
      </c>
      <c r="B3244" t="s">
        <v>1363</v>
      </c>
      <c r="C3244" t="s">
        <v>1280</v>
      </c>
      <c r="D3244">
        <v>100</v>
      </c>
      <c r="E3244">
        <v>317547.5107634333</v>
      </c>
      <c r="F3244"/>
    </row>
    <row r="3245" spans="1:6" x14ac:dyDescent="0.3">
      <c r="A3245" t="s">
        <v>1448</v>
      </c>
      <c r="B3245" t="s">
        <v>1450</v>
      </c>
      <c r="C3245" t="s">
        <v>1280</v>
      </c>
      <c r="D3245">
        <v>100</v>
      </c>
      <c r="E3245">
        <v>507960.85818592808</v>
      </c>
      <c r="F3245"/>
    </row>
    <row r="3246" spans="1:6" x14ac:dyDescent="0.3">
      <c r="A3246" t="s">
        <v>1448</v>
      </c>
      <c r="B3246" t="s">
        <v>1453</v>
      </c>
      <c r="C3246" t="s">
        <v>1280</v>
      </c>
      <c r="D3246">
        <v>100</v>
      </c>
      <c r="E3246">
        <v>615207.66546606075</v>
      </c>
      <c r="F3246"/>
    </row>
    <row r="3247" spans="1:6" x14ac:dyDescent="0.3">
      <c r="A3247" t="s">
        <v>1363</v>
      </c>
      <c r="C3247" t="s">
        <v>1280</v>
      </c>
      <c r="D3247">
        <v>100</v>
      </c>
      <c r="E3247">
        <v>249999.75</v>
      </c>
      <c r="F3247"/>
    </row>
    <row r="3248" spans="1:6" x14ac:dyDescent="0.3">
      <c r="A3248" t="s">
        <v>1363</v>
      </c>
      <c r="B3248" t="s">
        <v>1398</v>
      </c>
      <c r="C3248" t="s">
        <v>1280</v>
      </c>
      <c r="D3248">
        <v>100</v>
      </c>
      <c r="E3248">
        <v>499999.7579400012</v>
      </c>
      <c r="F3248"/>
    </row>
    <row r="3249" spans="1:6" x14ac:dyDescent="0.3">
      <c r="A3249" t="s">
        <v>1363</v>
      </c>
      <c r="B3249" t="s">
        <v>1400</v>
      </c>
      <c r="C3249" t="s">
        <v>1280</v>
      </c>
      <c r="D3249">
        <v>100</v>
      </c>
      <c r="E3249">
        <v>749999.75</v>
      </c>
      <c r="F3249"/>
    </row>
    <row r="3250" spans="1:6" x14ac:dyDescent="0.3">
      <c r="A3250" t="s">
        <v>1363</v>
      </c>
      <c r="B3250" t="s">
        <v>1331</v>
      </c>
      <c r="C3250" t="s">
        <v>1280</v>
      </c>
      <c r="D3250">
        <v>100</v>
      </c>
      <c r="E3250">
        <v>407252.28298455762</v>
      </c>
      <c r="F3250"/>
    </row>
    <row r="3251" spans="1:6" x14ac:dyDescent="0.3">
      <c r="A3251" t="s">
        <v>1363</v>
      </c>
      <c r="B3251" t="s">
        <v>1403</v>
      </c>
      <c r="C3251" t="s">
        <v>1280</v>
      </c>
      <c r="D3251">
        <v>100</v>
      </c>
      <c r="E3251">
        <v>808590.79265417065</v>
      </c>
      <c r="F3251"/>
    </row>
    <row r="3252" spans="1:6" x14ac:dyDescent="0.3">
      <c r="A3252" t="s">
        <v>1363</v>
      </c>
      <c r="B3252" t="s">
        <v>1335</v>
      </c>
      <c r="C3252" t="s">
        <v>1280</v>
      </c>
      <c r="D3252">
        <v>100</v>
      </c>
      <c r="E3252">
        <v>387562.64601080539</v>
      </c>
      <c r="F3252"/>
    </row>
    <row r="3253" spans="1:6" x14ac:dyDescent="0.3">
      <c r="A3253" t="s">
        <v>1363</v>
      </c>
      <c r="B3253" t="s">
        <v>1405</v>
      </c>
      <c r="C3253" t="s">
        <v>1280</v>
      </c>
      <c r="D3253">
        <v>100</v>
      </c>
      <c r="E3253">
        <v>342132.04797163495</v>
      </c>
      <c r="F3253"/>
    </row>
    <row r="3254" spans="1:6" x14ac:dyDescent="0.3">
      <c r="A3254" t="s">
        <v>1363</v>
      </c>
      <c r="B3254" t="s">
        <v>1348</v>
      </c>
      <c r="C3254" t="s">
        <v>1280</v>
      </c>
      <c r="D3254">
        <v>100</v>
      </c>
      <c r="E3254">
        <v>454385.00042932463</v>
      </c>
      <c r="F3254"/>
    </row>
    <row r="3255" spans="1:6" x14ac:dyDescent="0.3">
      <c r="A3255" t="s">
        <v>1363</v>
      </c>
      <c r="B3255" t="s">
        <v>1351</v>
      </c>
      <c r="C3255" t="s">
        <v>1280</v>
      </c>
      <c r="D3255">
        <v>100</v>
      </c>
      <c r="E3255">
        <v>478119.10810207506</v>
      </c>
      <c r="F3255"/>
    </row>
    <row r="3256" spans="1:6" x14ac:dyDescent="0.3">
      <c r="A3256" t="s">
        <v>1363</v>
      </c>
      <c r="B3256" t="s">
        <v>1337</v>
      </c>
      <c r="C3256" t="s">
        <v>1280</v>
      </c>
      <c r="D3256">
        <v>100</v>
      </c>
      <c r="E3256">
        <v>316829.44001108594</v>
      </c>
      <c r="F3256"/>
    </row>
    <row r="3257" spans="1:6" x14ac:dyDescent="0.3">
      <c r="A3257" t="s">
        <v>1363</v>
      </c>
      <c r="B3257" t="s">
        <v>1407</v>
      </c>
      <c r="C3257" t="s">
        <v>1280</v>
      </c>
      <c r="D3257">
        <v>100</v>
      </c>
      <c r="E3257">
        <v>316146.62855832418</v>
      </c>
      <c r="F3257"/>
    </row>
    <row r="3258" spans="1:6" x14ac:dyDescent="0.3">
      <c r="A3258" t="s">
        <v>1363</v>
      </c>
      <c r="B3258" t="s">
        <v>1410</v>
      </c>
      <c r="C3258" t="s">
        <v>1280</v>
      </c>
      <c r="D3258">
        <v>100</v>
      </c>
      <c r="E3258">
        <v>335937.98173232825</v>
      </c>
      <c r="F3258"/>
    </row>
    <row r="3259" spans="1:6" x14ac:dyDescent="0.3">
      <c r="A3259" t="s">
        <v>1363</v>
      </c>
      <c r="B3259" t="s">
        <v>1412</v>
      </c>
      <c r="C3259" t="s">
        <v>1280</v>
      </c>
      <c r="D3259">
        <v>100</v>
      </c>
      <c r="E3259">
        <v>325673.78640228778</v>
      </c>
      <c r="F3259"/>
    </row>
    <row r="3260" spans="1:6" x14ac:dyDescent="0.3">
      <c r="A3260" t="s">
        <v>1363</v>
      </c>
      <c r="B3260" t="s">
        <v>1414</v>
      </c>
      <c r="C3260" t="s">
        <v>1280</v>
      </c>
      <c r="D3260">
        <v>100</v>
      </c>
      <c r="E3260">
        <v>310490.63626174035</v>
      </c>
      <c r="F3260"/>
    </row>
    <row r="3261" spans="1:6" x14ac:dyDescent="0.3">
      <c r="A3261" t="s">
        <v>1363</v>
      </c>
      <c r="B3261" t="s">
        <v>1367</v>
      </c>
      <c r="C3261" t="s">
        <v>1280</v>
      </c>
      <c r="D3261">
        <v>100</v>
      </c>
      <c r="E3261">
        <v>329045.79176119698</v>
      </c>
      <c r="F3261"/>
    </row>
    <row r="3262" spans="1:6" x14ac:dyDescent="0.3">
      <c r="A3262" t="s">
        <v>1363</v>
      </c>
      <c r="B3262" t="s">
        <v>1416</v>
      </c>
      <c r="C3262" t="s">
        <v>1280</v>
      </c>
      <c r="D3262">
        <v>100</v>
      </c>
      <c r="E3262">
        <v>340011.64852619468</v>
      </c>
      <c r="F3262"/>
    </row>
    <row r="3263" spans="1:6" x14ac:dyDescent="0.3">
      <c r="A3263" t="s">
        <v>1363</v>
      </c>
      <c r="B3263" t="s">
        <v>1418</v>
      </c>
      <c r="C3263" t="s">
        <v>1280</v>
      </c>
      <c r="D3263">
        <v>100</v>
      </c>
      <c r="E3263">
        <v>265539.91714800004</v>
      </c>
      <c r="F3263"/>
    </row>
    <row r="3264" spans="1:6" x14ac:dyDescent="0.3">
      <c r="A3264" t="s">
        <v>1363</v>
      </c>
      <c r="B3264" t="s">
        <v>1420</v>
      </c>
      <c r="C3264" t="s">
        <v>1280</v>
      </c>
      <c r="D3264">
        <v>100</v>
      </c>
      <c r="E3264">
        <v>285650.09064296592</v>
      </c>
      <c r="F3264"/>
    </row>
    <row r="3265" spans="1:6" x14ac:dyDescent="0.3">
      <c r="A3265" t="s">
        <v>1363</v>
      </c>
      <c r="B3265" t="s">
        <v>1352</v>
      </c>
      <c r="C3265" t="s">
        <v>1280</v>
      </c>
      <c r="D3265">
        <v>100</v>
      </c>
      <c r="E3265">
        <v>328633.60673919524</v>
      </c>
      <c r="F3265"/>
    </row>
    <row r="3266" spans="1:6" x14ac:dyDescent="0.3">
      <c r="A3266" t="s">
        <v>1363</v>
      </c>
      <c r="B3266" t="s">
        <v>1369</v>
      </c>
      <c r="C3266" t="s">
        <v>1280</v>
      </c>
      <c r="D3266">
        <v>100</v>
      </c>
      <c r="E3266">
        <v>375941.09981535957</v>
      </c>
      <c r="F3266"/>
    </row>
    <row r="3267" spans="1:6" x14ac:dyDescent="0.3">
      <c r="A3267" t="s">
        <v>1363</v>
      </c>
      <c r="B3267" t="s">
        <v>1422</v>
      </c>
      <c r="C3267" t="s">
        <v>1280</v>
      </c>
      <c r="D3267">
        <v>100</v>
      </c>
      <c r="E3267">
        <v>567480.087483685</v>
      </c>
      <c r="F3267"/>
    </row>
    <row r="3268" spans="1:6" x14ac:dyDescent="0.3">
      <c r="A3268" t="s">
        <v>1363</v>
      </c>
      <c r="B3268" t="s">
        <v>1422</v>
      </c>
      <c r="C3268" t="s">
        <v>1280</v>
      </c>
      <c r="D3268">
        <v>100</v>
      </c>
      <c r="E3268">
        <v>567480.087483685</v>
      </c>
      <c r="F3268"/>
    </row>
    <row r="3269" spans="1:6" x14ac:dyDescent="0.3">
      <c r="A3269" t="s">
        <v>1363</v>
      </c>
      <c r="B3269" t="s">
        <v>1424</v>
      </c>
      <c r="C3269" t="s">
        <v>1280</v>
      </c>
      <c r="D3269">
        <v>100</v>
      </c>
      <c r="E3269">
        <v>441065.74066460773</v>
      </c>
      <c r="F3269"/>
    </row>
    <row r="3270" spans="1:6" x14ac:dyDescent="0.3">
      <c r="A3270" t="s">
        <v>1363</v>
      </c>
      <c r="B3270" t="s">
        <v>1426</v>
      </c>
      <c r="C3270" t="s">
        <v>1280</v>
      </c>
      <c r="D3270">
        <v>100</v>
      </c>
      <c r="E3270">
        <v>364089.00787975505</v>
      </c>
      <c r="F3270"/>
    </row>
    <row r="3271" spans="1:6" x14ac:dyDescent="0.3">
      <c r="A3271" t="s">
        <v>1363</v>
      </c>
      <c r="B3271" t="s">
        <v>1386</v>
      </c>
      <c r="C3271" t="s">
        <v>1280</v>
      </c>
      <c r="D3271">
        <v>100</v>
      </c>
      <c r="E3271">
        <v>500000.54999999941</v>
      </c>
      <c r="F3271"/>
    </row>
    <row r="3272" spans="1:6" x14ac:dyDescent="0.3">
      <c r="A3272" t="s">
        <v>1363</v>
      </c>
      <c r="B3272" t="s">
        <v>1429</v>
      </c>
      <c r="C3272" t="s">
        <v>1280</v>
      </c>
      <c r="D3272">
        <v>100</v>
      </c>
      <c r="E3272">
        <v>499999.75</v>
      </c>
      <c r="F3272"/>
    </row>
    <row r="3273" spans="1:6" x14ac:dyDescent="0.3">
      <c r="A3273" t="s">
        <v>1363</v>
      </c>
      <c r="B3273" t="s">
        <v>1432</v>
      </c>
      <c r="C3273" t="s">
        <v>1280</v>
      </c>
      <c r="D3273">
        <v>100</v>
      </c>
      <c r="E3273">
        <v>266042.21661111945</v>
      </c>
      <c r="F3273"/>
    </row>
    <row r="3274" spans="1:6" x14ac:dyDescent="0.3">
      <c r="A3274" t="s">
        <v>1363</v>
      </c>
      <c r="B3274" t="s">
        <v>1371</v>
      </c>
      <c r="C3274" t="s">
        <v>1280</v>
      </c>
      <c r="D3274">
        <v>100</v>
      </c>
      <c r="E3274">
        <v>261042.04911111944</v>
      </c>
      <c r="F3274"/>
    </row>
    <row r="3275" spans="1:6" x14ac:dyDescent="0.3">
      <c r="A3275" t="s">
        <v>1363</v>
      </c>
      <c r="B3275" t="s">
        <v>1433</v>
      </c>
      <c r="C3275" t="s">
        <v>1280</v>
      </c>
      <c r="D3275">
        <v>100</v>
      </c>
      <c r="E3275">
        <v>366366.53271556529</v>
      </c>
      <c r="F3275"/>
    </row>
    <row r="3276" spans="1:6" x14ac:dyDescent="0.3">
      <c r="A3276" t="s">
        <v>1363</v>
      </c>
      <c r="B3276" t="s">
        <v>1434</v>
      </c>
      <c r="C3276" t="s">
        <v>1280</v>
      </c>
      <c r="D3276">
        <v>100</v>
      </c>
      <c r="E3276">
        <v>335620.38509548991</v>
      </c>
      <c r="F3276"/>
    </row>
    <row r="3277" spans="1:6" x14ac:dyDescent="0.3">
      <c r="A3277" t="s">
        <v>1363</v>
      </c>
      <c r="B3277" t="s">
        <v>1372</v>
      </c>
      <c r="C3277" t="s">
        <v>1280</v>
      </c>
      <c r="D3277">
        <v>100</v>
      </c>
      <c r="E3277">
        <v>258912.10145123382</v>
      </c>
      <c r="F3277"/>
    </row>
    <row r="3278" spans="1:6" x14ac:dyDescent="0.3">
      <c r="A3278" t="s">
        <v>1363</v>
      </c>
      <c r="B3278" t="s">
        <v>1340</v>
      </c>
      <c r="C3278" t="s">
        <v>1280</v>
      </c>
      <c r="D3278">
        <v>100</v>
      </c>
      <c r="E3278">
        <v>380515.55796360428</v>
      </c>
      <c r="F3278"/>
    </row>
    <row r="3279" spans="1:6" x14ac:dyDescent="0.3">
      <c r="A3279" t="s">
        <v>1363</v>
      </c>
      <c r="B3279" t="s">
        <v>1375</v>
      </c>
      <c r="C3279" t="s">
        <v>1280</v>
      </c>
      <c r="D3279">
        <v>100</v>
      </c>
      <c r="E3279">
        <v>465513.15385537804</v>
      </c>
      <c r="F3279"/>
    </row>
    <row r="3280" spans="1:6" x14ac:dyDescent="0.3">
      <c r="A3280" t="s">
        <v>1363</v>
      </c>
      <c r="B3280" t="s">
        <v>1375</v>
      </c>
      <c r="C3280" t="s">
        <v>1280</v>
      </c>
      <c r="D3280">
        <v>100</v>
      </c>
      <c r="E3280">
        <v>465513.15385537804</v>
      </c>
      <c r="F3280"/>
    </row>
    <row r="3281" spans="1:6" x14ac:dyDescent="0.3">
      <c r="A3281" t="s">
        <v>1363</v>
      </c>
      <c r="B3281" t="s">
        <v>1343</v>
      </c>
      <c r="C3281" t="s">
        <v>1280</v>
      </c>
      <c r="D3281">
        <v>100</v>
      </c>
      <c r="E3281">
        <v>289156.86244979722</v>
      </c>
      <c r="F3281"/>
    </row>
    <row r="3282" spans="1:6" x14ac:dyDescent="0.3">
      <c r="A3282" t="s">
        <v>1363</v>
      </c>
      <c r="B3282" t="s">
        <v>1436</v>
      </c>
      <c r="C3282" t="s">
        <v>1280</v>
      </c>
      <c r="D3282">
        <v>100</v>
      </c>
      <c r="E3282">
        <v>1000001.2520666717</v>
      </c>
      <c r="F3282"/>
    </row>
    <row r="3283" spans="1:6" x14ac:dyDescent="0.3">
      <c r="A3283" t="s">
        <v>1363</v>
      </c>
      <c r="B3283" t="s">
        <v>1436</v>
      </c>
      <c r="C3283" t="s">
        <v>1280</v>
      </c>
      <c r="D3283">
        <v>100</v>
      </c>
      <c r="E3283">
        <v>1000001.2520666717</v>
      </c>
      <c r="F3283"/>
    </row>
    <row r="3284" spans="1:6" x14ac:dyDescent="0.3">
      <c r="A3284" t="s">
        <v>1363</v>
      </c>
      <c r="B3284" t="s">
        <v>1376</v>
      </c>
      <c r="C3284" t="s">
        <v>1280</v>
      </c>
      <c r="D3284">
        <v>100</v>
      </c>
      <c r="E3284">
        <v>277796.99593638675</v>
      </c>
      <c r="F3284"/>
    </row>
    <row r="3285" spans="1:6" x14ac:dyDescent="0.3">
      <c r="A3285" t="s">
        <v>1363</v>
      </c>
      <c r="B3285" t="s">
        <v>1355</v>
      </c>
      <c r="C3285" t="s">
        <v>1280</v>
      </c>
      <c r="D3285">
        <v>100</v>
      </c>
      <c r="E3285">
        <v>401969.65748396027</v>
      </c>
      <c r="F3285"/>
    </row>
    <row r="3286" spans="1:6" x14ac:dyDescent="0.3">
      <c r="A3286" t="s">
        <v>1363</v>
      </c>
      <c r="B3286" t="s">
        <v>1437</v>
      </c>
      <c r="C3286" t="s">
        <v>1280</v>
      </c>
      <c r="D3286">
        <v>100</v>
      </c>
      <c r="E3286">
        <v>500000.25</v>
      </c>
      <c r="F3286"/>
    </row>
    <row r="3287" spans="1:6" x14ac:dyDescent="0.3">
      <c r="A3287" t="s">
        <v>1363</v>
      </c>
      <c r="B3287" t="s">
        <v>1440</v>
      </c>
      <c r="C3287" t="s">
        <v>1280</v>
      </c>
      <c r="D3287">
        <v>100</v>
      </c>
      <c r="E3287">
        <v>499999.75</v>
      </c>
      <c r="F3287"/>
    </row>
    <row r="3288" spans="1:6" x14ac:dyDescent="0.3">
      <c r="A3288" t="s">
        <v>1363</v>
      </c>
      <c r="B3288" t="s">
        <v>1442</v>
      </c>
      <c r="C3288" t="s">
        <v>1280</v>
      </c>
      <c r="D3288">
        <v>100</v>
      </c>
      <c r="E3288">
        <v>500000.25</v>
      </c>
      <c r="F3288"/>
    </row>
    <row r="3289" spans="1:6" x14ac:dyDescent="0.3">
      <c r="A3289" t="s">
        <v>1363</v>
      </c>
      <c r="B3289" t="s">
        <v>1395</v>
      </c>
      <c r="C3289" t="s">
        <v>1280</v>
      </c>
      <c r="D3289">
        <v>100</v>
      </c>
      <c r="E3289">
        <v>749999.25</v>
      </c>
      <c r="F3289"/>
    </row>
    <row r="3290" spans="1:6" x14ac:dyDescent="0.3">
      <c r="A3290" t="s">
        <v>1363</v>
      </c>
      <c r="B3290" t="s">
        <v>1395</v>
      </c>
      <c r="C3290" t="s">
        <v>1280</v>
      </c>
      <c r="D3290">
        <v>100</v>
      </c>
      <c r="E3290">
        <v>749999.25</v>
      </c>
      <c r="F3290"/>
    </row>
    <row r="3291" spans="1:6" x14ac:dyDescent="0.3">
      <c r="A3291" t="s">
        <v>1363</v>
      </c>
      <c r="B3291" t="s">
        <v>1389</v>
      </c>
      <c r="C3291" t="s">
        <v>1280</v>
      </c>
      <c r="D3291">
        <v>100</v>
      </c>
      <c r="E3291">
        <v>281978.42493234336</v>
      </c>
      <c r="F3291"/>
    </row>
    <row r="3292" spans="1:6" x14ac:dyDescent="0.3">
      <c r="A3292" t="s">
        <v>1363</v>
      </c>
      <c r="B3292" t="s">
        <v>1377</v>
      </c>
      <c r="C3292" t="s">
        <v>1280</v>
      </c>
      <c r="D3292">
        <v>100</v>
      </c>
      <c r="E3292">
        <v>313160.35341397941</v>
      </c>
      <c r="F3292"/>
    </row>
    <row r="3293" spans="1:6" x14ac:dyDescent="0.3">
      <c r="A3293" t="s">
        <v>1363</v>
      </c>
      <c r="B3293" t="s">
        <v>1357</v>
      </c>
      <c r="C3293" t="s">
        <v>1280</v>
      </c>
      <c r="D3293">
        <v>100</v>
      </c>
      <c r="E3293">
        <v>500001.75</v>
      </c>
      <c r="F3293"/>
    </row>
    <row r="3294" spans="1:6" x14ac:dyDescent="0.3">
      <c r="A3294" t="s">
        <v>1363</v>
      </c>
      <c r="B3294" t="s">
        <v>1392</v>
      </c>
      <c r="C3294" t="s">
        <v>1280</v>
      </c>
      <c r="D3294">
        <v>100</v>
      </c>
      <c r="E3294">
        <v>682855.67560604413</v>
      </c>
      <c r="F3294"/>
    </row>
    <row r="3295" spans="1:6" x14ac:dyDescent="0.3">
      <c r="A3295" t="s">
        <v>1363</v>
      </c>
      <c r="B3295" t="s">
        <v>1392</v>
      </c>
      <c r="C3295" t="s">
        <v>1280</v>
      </c>
      <c r="D3295">
        <v>100</v>
      </c>
      <c r="E3295">
        <v>682855.67560604413</v>
      </c>
      <c r="F3295"/>
    </row>
    <row r="3296" spans="1:6" x14ac:dyDescent="0.3">
      <c r="A3296" t="s">
        <v>1363</v>
      </c>
      <c r="B3296" t="s">
        <v>1444</v>
      </c>
      <c r="C3296" t="s">
        <v>1280</v>
      </c>
      <c r="D3296">
        <v>100</v>
      </c>
      <c r="E3296">
        <v>310077.54554725019</v>
      </c>
      <c r="F3296"/>
    </row>
    <row r="3297" spans="1:6" x14ac:dyDescent="0.3">
      <c r="A3297" t="s">
        <v>1363</v>
      </c>
      <c r="B3297" t="s">
        <v>1345</v>
      </c>
      <c r="C3297" t="s">
        <v>1280</v>
      </c>
      <c r="D3297">
        <v>100</v>
      </c>
      <c r="E3297">
        <v>277700.76934797078</v>
      </c>
      <c r="F3297"/>
    </row>
    <row r="3298" spans="1:6" x14ac:dyDescent="0.3">
      <c r="A3298" t="s">
        <v>1363</v>
      </c>
      <c r="B3298" t="s">
        <v>1382</v>
      </c>
      <c r="C3298" t="s">
        <v>1280</v>
      </c>
      <c r="D3298">
        <v>100</v>
      </c>
      <c r="E3298">
        <v>472591.7509467823</v>
      </c>
      <c r="F3298"/>
    </row>
    <row r="3299" spans="1:6" x14ac:dyDescent="0.3">
      <c r="A3299" t="s">
        <v>1363</v>
      </c>
      <c r="B3299" t="s">
        <v>1384</v>
      </c>
      <c r="C3299" t="s">
        <v>1280</v>
      </c>
      <c r="D3299">
        <v>100</v>
      </c>
      <c r="E3299">
        <v>499999.64999999909</v>
      </c>
      <c r="F3299"/>
    </row>
    <row r="3300" spans="1:6" x14ac:dyDescent="0.3">
      <c r="A3300" t="s">
        <v>1363</v>
      </c>
      <c r="B3300" t="s">
        <v>1360</v>
      </c>
      <c r="C3300" t="s">
        <v>1280</v>
      </c>
      <c r="D3300">
        <v>100</v>
      </c>
      <c r="E3300">
        <v>393845.26219757745</v>
      </c>
      <c r="F3300"/>
    </row>
    <row r="3301" spans="1:6" x14ac:dyDescent="0.3">
      <c r="A3301" t="s">
        <v>1363</v>
      </c>
      <c r="B3301" t="s">
        <v>1446</v>
      </c>
      <c r="C3301" t="s">
        <v>1280</v>
      </c>
      <c r="D3301">
        <v>100</v>
      </c>
      <c r="E3301">
        <v>411804.88929779013</v>
      </c>
      <c r="F3301"/>
    </row>
    <row r="3302" spans="1:6" x14ac:dyDescent="0.3">
      <c r="A3302" t="s">
        <v>1363</v>
      </c>
      <c r="B3302" t="s">
        <v>1448</v>
      </c>
      <c r="C3302" t="s">
        <v>1280</v>
      </c>
      <c r="D3302">
        <v>100</v>
      </c>
      <c r="E3302">
        <v>317547.5107634333</v>
      </c>
      <c r="F3302"/>
    </row>
    <row r="3303" spans="1:6" x14ac:dyDescent="0.3">
      <c r="A3303" t="s">
        <v>1363</v>
      </c>
      <c r="B3303" t="s">
        <v>1363</v>
      </c>
      <c r="C3303" t="s">
        <v>1280</v>
      </c>
      <c r="D3303">
        <v>100</v>
      </c>
      <c r="E3303">
        <v>499999.5</v>
      </c>
      <c r="F3303"/>
    </row>
    <row r="3304" spans="1:6" x14ac:dyDescent="0.3">
      <c r="A3304" t="s">
        <v>1363</v>
      </c>
      <c r="B3304" t="s">
        <v>1450</v>
      </c>
      <c r="C3304" t="s">
        <v>1280</v>
      </c>
      <c r="D3304">
        <v>100</v>
      </c>
      <c r="E3304">
        <v>750000</v>
      </c>
      <c r="F3304"/>
    </row>
    <row r="3305" spans="1:6" x14ac:dyDescent="0.3">
      <c r="A3305" t="s">
        <v>1363</v>
      </c>
      <c r="B3305" t="s">
        <v>1453</v>
      </c>
      <c r="C3305" t="s">
        <v>1280</v>
      </c>
      <c r="D3305">
        <v>100</v>
      </c>
      <c r="E3305">
        <v>750000.14999999967</v>
      </c>
      <c r="F3305"/>
    </row>
    <row r="3306" spans="1:6" x14ac:dyDescent="0.3">
      <c r="A3306" t="s">
        <v>1450</v>
      </c>
      <c r="C3306" t="s">
        <v>1280</v>
      </c>
      <c r="D3306">
        <v>100</v>
      </c>
      <c r="E3306">
        <v>500000.25000000006</v>
      </c>
      <c r="F3306"/>
    </row>
    <row r="3307" spans="1:6" x14ac:dyDescent="0.3">
      <c r="A3307" t="s">
        <v>1450</v>
      </c>
      <c r="B3307" t="s">
        <v>1398</v>
      </c>
      <c r="C3307" t="s">
        <v>1280</v>
      </c>
      <c r="D3307">
        <v>100</v>
      </c>
      <c r="E3307">
        <v>750000.25794000062</v>
      </c>
      <c r="F3307"/>
    </row>
    <row r="3308" spans="1:6" x14ac:dyDescent="0.3">
      <c r="A3308" t="s">
        <v>1450</v>
      </c>
      <c r="B3308" t="s">
        <v>1400</v>
      </c>
      <c r="C3308" t="s">
        <v>1280</v>
      </c>
      <c r="D3308">
        <v>100</v>
      </c>
      <c r="E3308">
        <v>989532.25618906843</v>
      </c>
      <c r="F3308"/>
    </row>
    <row r="3309" spans="1:6" x14ac:dyDescent="0.3">
      <c r="A3309" t="s">
        <v>1450</v>
      </c>
      <c r="B3309" t="s">
        <v>1331</v>
      </c>
      <c r="C3309" t="s">
        <v>1280</v>
      </c>
      <c r="D3309">
        <v>100</v>
      </c>
      <c r="E3309">
        <v>596158.54123209487</v>
      </c>
      <c r="F3309"/>
    </row>
    <row r="3310" spans="1:6" x14ac:dyDescent="0.3">
      <c r="A3310" t="s">
        <v>1450</v>
      </c>
      <c r="B3310" t="s">
        <v>1403</v>
      </c>
      <c r="C3310" t="s">
        <v>1280</v>
      </c>
      <c r="D3310">
        <v>100</v>
      </c>
      <c r="E3310">
        <v>855458.86080751871</v>
      </c>
      <c r="F3310"/>
    </row>
    <row r="3311" spans="1:6" x14ac:dyDescent="0.3">
      <c r="A3311" t="s">
        <v>1450</v>
      </c>
      <c r="B3311" t="s">
        <v>1335</v>
      </c>
      <c r="C3311" t="s">
        <v>1280</v>
      </c>
      <c r="D3311">
        <v>100</v>
      </c>
      <c r="E3311">
        <v>586675.23266758572</v>
      </c>
      <c r="F3311"/>
    </row>
    <row r="3312" spans="1:6" x14ac:dyDescent="0.3">
      <c r="A3312" t="s">
        <v>1450</v>
      </c>
      <c r="B3312" t="s">
        <v>1405</v>
      </c>
      <c r="C3312" t="s">
        <v>1280</v>
      </c>
      <c r="D3312">
        <v>100</v>
      </c>
      <c r="E3312">
        <v>514345.02849359647</v>
      </c>
      <c r="F3312"/>
    </row>
    <row r="3313" spans="1:6" x14ac:dyDescent="0.3">
      <c r="A3313" t="s">
        <v>1450</v>
      </c>
      <c r="B3313" t="s">
        <v>1348</v>
      </c>
      <c r="C3313" t="s">
        <v>1280</v>
      </c>
      <c r="D3313">
        <v>100</v>
      </c>
      <c r="E3313">
        <v>629573.89497288014</v>
      </c>
      <c r="F3313"/>
    </row>
    <row r="3314" spans="1:6" x14ac:dyDescent="0.3">
      <c r="A3314" t="s">
        <v>1450</v>
      </c>
      <c r="B3314" t="s">
        <v>1351</v>
      </c>
      <c r="C3314" t="s">
        <v>1280</v>
      </c>
      <c r="D3314">
        <v>100</v>
      </c>
      <c r="E3314">
        <v>655325.00421079574</v>
      </c>
      <c r="F3314"/>
    </row>
    <row r="3315" spans="1:6" x14ac:dyDescent="0.3">
      <c r="A3315" t="s">
        <v>1450</v>
      </c>
      <c r="B3315" t="s">
        <v>1337</v>
      </c>
      <c r="C3315" t="s">
        <v>1280</v>
      </c>
      <c r="D3315">
        <v>100</v>
      </c>
      <c r="E3315">
        <v>530702.19726140518</v>
      </c>
      <c r="F3315"/>
    </row>
    <row r="3316" spans="1:6" x14ac:dyDescent="0.3">
      <c r="A3316" t="s">
        <v>1450</v>
      </c>
      <c r="B3316" t="s">
        <v>1407</v>
      </c>
      <c r="C3316" t="s">
        <v>1280</v>
      </c>
      <c r="D3316">
        <v>100</v>
      </c>
      <c r="E3316">
        <v>506559.255980819</v>
      </c>
      <c r="F3316"/>
    </row>
    <row r="3317" spans="1:6" x14ac:dyDescent="0.3">
      <c r="A3317" t="s">
        <v>1450</v>
      </c>
      <c r="B3317" t="s">
        <v>1410</v>
      </c>
      <c r="C3317" t="s">
        <v>1280</v>
      </c>
      <c r="D3317">
        <v>100</v>
      </c>
      <c r="E3317">
        <v>519385.66087178665</v>
      </c>
      <c r="F3317"/>
    </row>
    <row r="3318" spans="1:6" x14ac:dyDescent="0.3">
      <c r="A3318" t="s">
        <v>1450</v>
      </c>
      <c r="B3318" t="s">
        <v>1412</v>
      </c>
      <c r="C3318" t="s">
        <v>1280</v>
      </c>
      <c r="D3318">
        <v>100</v>
      </c>
      <c r="E3318">
        <v>511898.60933981993</v>
      </c>
      <c r="F3318"/>
    </row>
    <row r="3319" spans="1:6" x14ac:dyDescent="0.3">
      <c r="A3319" t="s">
        <v>1450</v>
      </c>
      <c r="B3319" t="s">
        <v>1414</v>
      </c>
      <c r="C3319" t="s">
        <v>1280</v>
      </c>
      <c r="D3319">
        <v>100</v>
      </c>
      <c r="E3319">
        <v>508191.00931252813</v>
      </c>
      <c r="F3319"/>
    </row>
    <row r="3320" spans="1:6" x14ac:dyDescent="0.3">
      <c r="A3320" t="s">
        <v>1450</v>
      </c>
      <c r="B3320" t="s">
        <v>1367</v>
      </c>
      <c r="C3320" t="s">
        <v>1280</v>
      </c>
      <c r="D3320">
        <v>100</v>
      </c>
      <c r="E3320">
        <v>510996.58310536115</v>
      </c>
      <c r="F3320"/>
    </row>
    <row r="3321" spans="1:6" x14ac:dyDescent="0.3">
      <c r="A3321" t="s">
        <v>1450</v>
      </c>
      <c r="B3321" t="s">
        <v>1416</v>
      </c>
      <c r="C3321" t="s">
        <v>1280</v>
      </c>
      <c r="D3321">
        <v>100</v>
      </c>
      <c r="E3321">
        <v>518058.55099177564</v>
      </c>
      <c r="F3321"/>
    </row>
    <row r="3322" spans="1:6" x14ac:dyDescent="0.3">
      <c r="A3322" t="s">
        <v>1450</v>
      </c>
      <c r="B3322" t="s">
        <v>1418</v>
      </c>
      <c r="C3322" t="s">
        <v>1280</v>
      </c>
      <c r="D3322">
        <v>100</v>
      </c>
      <c r="E3322">
        <v>508275.25993</v>
      </c>
      <c r="F3322"/>
    </row>
    <row r="3323" spans="1:6" x14ac:dyDescent="0.3">
      <c r="A3323" t="s">
        <v>1450</v>
      </c>
      <c r="B3323" t="s">
        <v>1420</v>
      </c>
      <c r="C3323" t="s">
        <v>1280</v>
      </c>
      <c r="D3323">
        <v>100</v>
      </c>
      <c r="E3323">
        <v>515301.07511852868</v>
      </c>
      <c r="F3323"/>
    </row>
    <row r="3324" spans="1:6" x14ac:dyDescent="0.3">
      <c r="A3324" t="s">
        <v>1450</v>
      </c>
      <c r="B3324" t="s">
        <v>1352</v>
      </c>
      <c r="C3324" t="s">
        <v>1280</v>
      </c>
      <c r="D3324">
        <v>100</v>
      </c>
      <c r="E3324">
        <v>581131.73827667057</v>
      </c>
      <c r="F3324"/>
    </row>
    <row r="3325" spans="1:6" x14ac:dyDescent="0.3">
      <c r="A3325" t="s">
        <v>1450</v>
      </c>
      <c r="B3325" t="s">
        <v>1369</v>
      </c>
      <c r="C3325" t="s">
        <v>1280</v>
      </c>
      <c r="D3325">
        <v>100</v>
      </c>
      <c r="E3325">
        <v>565654.0655293169</v>
      </c>
      <c r="F3325"/>
    </row>
    <row r="3326" spans="1:6" x14ac:dyDescent="0.3">
      <c r="A3326" t="s">
        <v>1450</v>
      </c>
      <c r="B3326" t="s">
        <v>1422</v>
      </c>
      <c r="C3326" t="s">
        <v>1280</v>
      </c>
      <c r="D3326">
        <v>100</v>
      </c>
      <c r="E3326">
        <v>814953.47972352162</v>
      </c>
      <c r="F3326"/>
    </row>
    <row r="3327" spans="1:6" x14ac:dyDescent="0.3">
      <c r="A3327" t="s">
        <v>1450</v>
      </c>
      <c r="B3327" t="s">
        <v>1422</v>
      </c>
      <c r="C3327" t="s">
        <v>1280</v>
      </c>
      <c r="D3327">
        <v>100</v>
      </c>
      <c r="E3327">
        <v>814953.47972352162</v>
      </c>
      <c r="F3327"/>
    </row>
    <row r="3328" spans="1:6" x14ac:dyDescent="0.3">
      <c r="A3328" t="s">
        <v>1450</v>
      </c>
      <c r="B3328" t="s">
        <v>1424</v>
      </c>
      <c r="C3328" t="s">
        <v>1280</v>
      </c>
      <c r="D3328">
        <v>100</v>
      </c>
      <c r="E3328">
        <v>609360.06053557049</v>
      </c>
      <c r="F3328"/>
    </row>
    <row r="3329" spans="1:6" x14ac:dyDescent="0.3">
      <c r="A3329" t="s">
        <v>1450</v>
      </c>
      <c r="B3329" t="s">
        <v>1426</v>
      </c>
      <c r="C3329" t="s">
        <v>1280</v>
      </c>
      <c r="D3329">
        <v>100</v>
      </c>
      <c r="E3329">
        <v>545756.33232076769</v>
      </c>
      <c r="F3329"/>
    </row>
    <row r="3330" spans="1:6" x14ac:dyDescent="0.3">
      <c r="A3330" t="s">
        <v>1450</v>
      </c>
      <c r="B3330" t="s">
        <v>1386</v>
      </c>
      <c r="C3330" t="s">
        <v>1280</v>
      </c>
      <c r="D3330">
        <v>100</v>
      </c>
      <c r="E3330">
        <v>750001.04999999865</v>
      </c>
      <c r="F3330"/>
    </row>
    <row r="3331" spans="1:6" x14ac:dyDescent="0.3">
      <c r="A3331" t="s">
        <v>1450</v>
      </c>
      <c r="B3331" t="s">
        <v>1429</v>
      </c>
      <c r="C3331" t="s">
        <v>1280</v>
      </c>
      <c r="D3331">
        <v>100</v>
      </c>
      <c r="E3331">
        <v>750000.25</v>
      </c>
      <c r="F3331"/>
    </row>
    <row r="3332" spans="1:6" x14ac:dyDescent="0.3">
      <c r="A3332" t="s">
        <v>1450</v>
      </c>
      <c r="B3332" t="s">
        <v>1432</v>
      </c>
      <c r="C3332" t="s">
        <v>1280</v>
      </c>
      <c r="D3332">
        <v>100</v>
      </c>
      <c r="E3332">
        <v>510000.27000000008</v>
      </c>
      <c r="F3332"/>
    </row>
    <row r="3333" spans="1:6" x14ac:dyDescent="0.3">
      <c r="A3333" t="s">
        <v>1450</v>
      </c>
      <c r="B3333" t="s">
        <v>1371</v>
      </c>
      <c r="C3333" t="s">
        <v>1280</v>
      </c>
      <c r="D3333">
        <v>100</v>
      </c>
      <c r="E3333">
        <v>505000.26000000007</v>
      </c>
      <c r="F3333"/>
    </row>
    <row r="3334" spans="1:6" x14ac:dyDescent="0.3">
      <c r="A3334" t="s">
        <v>1450</v>
      </c>
      <c r="B3334" t="s">
        <v>1433</v>
      </c>
      <c r="C3334" t="s">
        <v>1280</v>
      </c>
      <c r="D3334">
        <v>100</v>
      </c>
      <c r="E3334">
        <v>572502.26313952042</v>
      </c>
      <c r="F3334"/>
    </row>
    <row r="3335" spans="1:6" x14ac:dyDescent="0.3">
      <c r="A3335" t="s">
        <v>1450</v>
      </c>
      <c r="B3335" t="s">
        <v>1434</v>
      </c>
      <c r="C3335" t="s">
        <v>1280</v>
      </c>
      <c r="D3335">
        <v>100</v>
      </c>
      <c r="E3335">
        <v>521421.5771467936</v>
      </c>
      <c r="F3335"/>
    </row>
    <row r="3336" spans="1:6" x14ac:dyDescent="0.3">
      <c r="A3336" t="s">
        <v>1450</v>
      </c>
      <c r="B3336" t="s">
        <v>1372</v>
      </c>
      <c r="C3336" t="s">
        <v>1280</v>
      </c>
      <c r="D3336">
        <v>100</v>
      </c>
      <c r="E3336">
        <v>502500.24600000004</v>
      </c>
      <c r="F3336"/>
    </row>
    <row r="3337" spans="1:6" x14ac:dyDescent="0.3">
      <c r="A3337" t="s">
        <v>1450</v>
      </c>
      <c r="B3337" t="s">
        <v>1340</v>
      </c>
      <c r="C3337" t="s">
        <v>1280</v>
      </c>
      <c r="D3337">
        <v>100</v>
      </c>
      <c r="E3337">
        <v>555795.4192422108</v>
      </c>
      <c r="F3337"/>
    </row>
    <row r="3338" spans="1:6" x14ac:dyDescent="0.3">
      <c r="A3338" t="s">
        <v>1450</v>
      </c>
      <c r="B3338" t="s">
        <v>1375</v>
      </c>
      <c r="C3338" t="s">
        <v>1280</v>
      </c>
      <c r="D3338">
        <v>100</v>
      </c>
      <c r="E3338">
        <v>516250.25000000006</v>
      </c>
      <c r="F3338"/>
    </row>
    <row r="3339" spans="1:6" x14ac:dyDescent="0.3">
      <c r="A3339" t="s">
        <v>1450</v>
      </c>
      <c r="B3339" t="s">
        <v>1375</v>
      </c>
      <c r="C3339" t="s">
        <v>1280</v>
      </c>
      <c r="D3339">
        <v>100</v>
      </c>
      <c r="E3339">
        <v>516250.25000000006</v>
      </c>
      <c r="F3339"/>
    </row>
    <row r="3340" spans="1:6" x14ac:dyDescent="0.3">
      <c r="A3340" t="s">
        <v>1450</v>
      </c>
      <c r="B3340" t="s">
        <v>1343</v>
      </c>
      <c r="C3340" t="s">
        <v>1280</v>
      </c>
      <c r="D3340">
        <v>100</v>
      </c>
      <c r="E3340">
        <v>522510.24947519298</v>
      </c>
      <c r="F3340"/>
    </row>
    <row r="3341" spans="1:6" x14ac:dyDescent="0.3">
      <c r="A3341" t="s">
        <v>1450</v>
      </c>
      <c r="B3341" t="s">
        <v>1436</v>
      </c>
      <c r="C3341" t="s">
        <v>1280</v>
      </c>
      <c r="D3341">
        <v>100</v>
      </c>
      <c r="E3341">
        <v>1250001.7520666716</v>
      </c>
      <c r="F3341"/>
    </row>
    <row r="3342" spans="1:6" x14ac:dyDescent="0.3">
      <c r="A3342" t="s">
        <v>1450</v>
      </c>
      <c r="B3342" t="s">
        <v>1436</v>
      </c>
      <c r="C3342" t="s">
        <v>1280</v>
      </c>
      <c r="D3342">
        <v>100</v>
      </c>
      <c r="E3342">
        <v>1250001.7520666716</v>
      </c>
      <c r="F3342"/>
    </row>
    <row r="3343" spans="1:6" x14ac:dyDescent="0.3">
      <c r="A3343" t="s">
        <v>1450</v>
      </c>
      <c r="B3343" t="s">
        <v>1376</v>
      </c>
      <c r="C3343" t="s">
        <v>1280</v>
      </c>
      <c r="D3343">
        <v>100</v>
      </c>
      <c r="E3343">
        <v>523476.13520626858</v>
      </c>
      <c r="F3343"/>
    </row>
    <row r="3344" spans="1:6" x14ac:dyDescent="0.3">
      <c r="A3344" t="s">
        <v>1450</v>
      </c>
      <c r="B3344" t="s">
        <v>1355</v>
      </c>
      <c r="C3344" t="s">
        <v>1280</v>
      </c>
      <c r="D3344">
        <v>100</v>
      </c>
      <c r="E3344">
        <v>600389.50527372095</v>
      </c>
      <c r="F3344"/>
    </row>
    <row r="3345" spans="1:6" x14ac:dyDescent="0.3">
      <c r="A3345" t="s">
        <v>1450</v>
      </c>
      <c r="B3345" t="s">
        <v>1437</v>
      </c>
      <c r="C3345" t="s">
        <v>1280</v>
      </c>
      <c r="D3345">
        <v>100</v>
      </c>
      <c r="E3345">
        <v>750000.75</v>
      </c>
      <c r="F3345"/>
    </row>
    <row r="3346" spans="1:6" x14ac:dyDescent="0.3">
      <c r="A3346" t="s">
        <v>1450</v>
      </c>
      <c r="B3346" t="s">
        <v>1440</v>
      </c>
      <c r="C3346" t="s">
        <v>1280</v>
      </c>
      <c r="D3346">
        <v>100</v>
      </c>
      <c r="E3346">
        <v>750000.25</v>
      </c>
      <c r="F3346"/>
    </row>
    <row r="3347" spans="1:6" x14ac:dyDescent="0.3">
      <c r="A3347" t="s">
        <v>1450</v>
      </c>
      <c r="B3347" t="s">
        <v>1442</v>
      </c>
      <c r="C3347" t="s">
        <v>1280</v>
      </c>
      <c r="D3347">
        <v>100</v>
      </c>
      <c r="E3347">
        <v>750000.75</v>
      </c>
      <c r="F3347"/>
    </row>
    <row r="3348" spans="1:6" x14ac:dyDescent="0.3">
      <c r="A3348" t="s">
        <v>1450</v>
      </c>
      <c r="B3348" t="s">
        <v>1395</v>
      </c>
      <c r="C3348" t="s">
        <v>1280</v>
      </c>
      <c r="D3348">
        <v>100</v>
      </c>
      <c r="E3348">
        <v>999999.75000000012</v>
      </c>
      <c r="F3348"/>
    </row>
    <row r="3349" spans="1:6" x14ac:dyDescent="0.3">
      <c r="A3349" t="s">
        <v>1450</v>
      </c>
      <c r="B3349" t="s">
        <v>1395</v>
      </c>
      <c r="C3349" t="s">
        <v>1280</v>
      </c>
      <c r="D3349">
        <v>100</v>
      </c>
      <c r="E3349">
        <v>999999.75000000012</v>
      </c>
      <c r="F3349"/>
    </row>
    <row r="3350" spans="1:6" x14ac:dyDescent="0.3">
      <c r="A3350" t="s">
        <v>1450</v>
      </c>
      <c r="B3350" t="s">
        <v>1389</v>
      </c>
      <c r="C3350" t="s">
        <v>1280</v>
      </c>
      <c r="D3350">
        <v>100</v>
      </c>
      <c r="E3350">
        <v>502727.26486794022</v>
      </c>
      <c r="F3350"/>
    </row>
    <row r="3351" spans="1:6" x14ac:dyDescent="0.3">
      <c r="A3351" t="s">
        <v>1450</v>
      </c>
      <c r="B3351" t="s">
        <v>1377</v>
      </c>
      <c r="C3351" t="s">
        <v>1280</v>
      </c>
      <c r="D3351">
        <v>100</v>
      </c>
      <c r="E3351">
        <v>506559.195980819</v>
      </c>
      <c r="F3351"/>
    </row>
    <row r="3352" spans="1:6" x14ac:dyDescent="0.3">
      <c r="A3352" t="s">
        <v>1450</v>
      </c>
      <c r="B3352" t="s">
        <v>1357</v>
      </c>
      <c r="C3352" t="s">
        <v>1280</v>
      </c>
      <c r="D3352">
        <v>100</v>
      </c>
      <c r="E3352">
        <v>750002.25000000012</v>
      </c>
      <c r="F3352"/>
    </row>
    <row r="3353" spans="1:6" x14ac:dyDescent="0.3">
      <c r="A3353" t="s">
        <v>1450</v>
      </c>
      <c r="B3353" t="s">
        <v>1392</v>
      </c>
      <c r="C3353" t="s">
        <v>1280</v>
      </c>
      <c r="D3353">
        <v>100</v>
      </c>
      <c r="E3353">
        <v>736820.79644015955</v>
      </c>
      <c r="F3353"/>
    </row>
    <row r="3354" spans="1:6" x14ac:dyDescent="0.3">
      <c r="A3354" t="s">
        <v>1450</v>
      </c>
      <c r="B3354" t="s">
        <v>1392</v>
      </c>
      <c r="C3354" t="s">
        <v>1280</v>
      </c>
      <c r="D3354">
        <v>100</v>
      </c>
      <c r="E3354">
        <v>736820.79644015955</v>
      </c>
      <c r="F3354"/>
    </row>
    <row r="3355" spans="1:6" x14ac:dyDescent="0.3">
      <c r="A3355" t="s">
        <v>1450</v>
      </c>
      <c r="B3355" t="s">
        <v>1444</v>
      </c>
      <c r="C3355" t="s">
        <v>1280</v>
      </c>
      <c r="D3355">
        <v>100</v>
      </c>
      <c r="E3355">
        <v>505983.156543252</v>
      </c>
      <c r="F3355"/>
    </row>
    <row r="3356" spans="1:6" x14ac:dyDescent="0.3">
      <c r="A3356" t="s">
        <v>1450</v>
      </c>
      <c r="B3356" t="s">
        <v>1345</v>
      </c>
      <c r="C3356" t="s">
        <v>1280</v>
      </c>
      <c r="D3356">
        <v>100</v>
      </c>
      <c r="E3356">
        <v>541656.38478497346</v>
      </c>
      <c r="F3356"/>
    </row>
    <row r="3357" spans="1:6" x14ac:dyDescent="0.3">
      <c r="A3357" t="s">
        <v>1450</v>
      </c>
      <c r="B3357" t="s">
        <v>1382</v>
      </c>
      <c r="C3357" t="s">
        <v>1280</v>
      </c>
      <c r="D3357">
        <v>100</v>
      </c>
      <c r="E3357">
        <v>734862.39625106531</v>
      </c>
      <c r="F3357"/>
    </row>
    <row r="3358" spans="1:6" x14ac:dyDescent="0.3">
      <c r="A3358" t="s">
        <v>1450</v>
      </c>
      <c r="B3358" t="s">
        <v>1384</v>
      </c>
      <c r="C3358" t="s">
        <v>1280</v>
      </c>
      <c r="D3358">
        <v>100</v>
      </c>
      <c r="E3358">
        <v>715049.60673126322</v>
      </c>
      <c r="F3358"/>
    </row>
    <row r="3359" spans="1:6" x14ac:dyDescent="0.3">
      <c r="A3359" t="s">
        <v>1450</v>
      </c>
      <c r="B3359" t="s">
        <v>1360</v>
      </c>
      <c r="C3359" t="s">
        <v>1280</v>
      </c>
      <c r="D3359">
        <v>100</v>
      </c>
      <c r="E3359">
        <v>589754.76768432057</v>
      </c>
      <c r="F3359"/>
    </row>
    <row r="3360" spans="1:6" x14ac:dyDescent="0.3">
      <c r="A3360" t="s">
        <v>1450</v>
      </c>
      <c r="B3360" t="s">
        <v>1446</v>
      </c>
      <c r="C3360" t="s">
        <v>1280</v>
      </c>
      <c r="D3360">
        <v>100</v>
      </c>
      <c r="E3360">
        <v>598828.80356789229</v>
      </c>
      <c r="F3360"/>
    </row>
    <row r="3361" spans="1:6" x14ac:dyDescent="0.3">
      <c r="A3361" t="s">
        <v>1450</v>
      </c>
      <c r="B3361" t="s">
        <v>1448</v>
      </c>
      <c r="C3361" t="s">
        <v>1280</v>
      </c>
      <c r="D3361">
        <v>100</v>
      </c>
      <c r="E3361">
        <v>507960.85818592808</v>
      </c>
      <c r="F3361"/>
    </row>
    <row r="3362" spans="1:6" x14ac:dyDescent="0.3">
      <c r="A3362" t="s">
        <v>1450</v>
      </c>
      <c r="B3362" t="s">
        <v>1363</v>
      </c>
      <c r="C3362" t="s">
        <v>1280</v>
      </c>
      <c r="D3362">
        <v>100</v>
      </c>
      <c r="E3362">
        <v>750000</v>
      </c>
      <c r="F3362"/>
    </row>
    <row r="3363" spans="1:6" x14ac:dyDescent="0.3">
      <c r="A3363" t="s">
        <v>1450</v>
      </c>
      <c r="B3363" t="s">
        <v>1450</v>
      </c>
      <c r="C3363" t="s">
        <v>1280</v>
      </c>
      <c r="D3363">
        <v>100</v>
      </c>
      <c r="E3363">
        <v>1000000.5000000001</v>
      </c>
      <c r="F3363"/>
    </row>
    <row r="3364" spans="1:6" x14ac:dyDescent="0.3">
      <c r="A3364" t="s">
        <v>1450</v>
      </c>
      <c r="B3364" t="s">
        <v>1453</v>
      </c>
      <c r="C3364" t="s">
        <v>1280</v>
      </c>
      <c r="D3364">
        <v>100</v>
      </c>
      <c r="E3364">
        <v>1000000.6500000012</v>
      </c>
      <c r="F3364"/>
    </row>
    <row r="3365" spans="1:6" x14ac:dyDescent="0.3">
      <c r="A3365" t="s">
        <v>1453</v>
      </c>
      <c r="C3365" t="s">
        <v>1280</v>
      </c>
      <c r="D3365">
        <v>100</v>
      </c>
      <c r="E3365">
        <v>500000.39999999909</v>
      </c>
      <c r="F3365"/>
    </row>
    <row r="3366" spans="1:6" x14ac:dyDescent="0.3">
      <c r="A3366" t="s">
        <v>1453</v>
      </c>
      <c r="B3366" t="s">
        <v>1398</v>
      </c>
      <c r="C3366" t="s">
        <v>1280</v>
      </c>
      <c r="D3366">
        <v>100</v>
      </c>
      <c r="E3366">
        <v>749855.50932391896</v>
      </c>
      <c r="F3366"/>
    </row>
    <row r="3367" spans="1:6" x14ac:dyDescent="0.3">
      <c r="A3367" t="s">
        <v>1453</v>
      </c>
      <c r="B3367" t="s">
        <v>1400</v>
      </c>
      <c r="C3367" t="s">
        <v>1280</v>
      </c>
      <c r="D3367">
        <v>100</v>
      </c>
      <c r="E3367">
        <v>981729.57615582913</v>
      </c>
      <c r="F3367"/>
    </row>
    <row r="3368" spans="1:6" x14ac:dyDescent="0.3">
      <c r="A3368" t="s">
        <v>1453</v>
      </c>
      <c r="B3368" t="s">
        <v>1331</v>
      </c>
      <c r="C3368" t="s">
        <v>1280</v>
      </c>
      <c r="D3368">
        <v>100</v>
      </c>
      <c r="E3368">
        <v>729570.04786479939</v>
      </c>
      <c r="F3368"/>
    </row>
    <row r="3369" spans="1:6" x14ac:dyDescent="0.3">
      <c r="A3369" t="s">
        <v>1453</v>
      </c>
      <c r="B3369" t="s">
        <v>1403</v>
      </c>
      <c r="C3369" t="s">
        <v>1280</v>
      </c>
      <c r="D3369">
        <v>100</v>
      </c>
      <c r="E3369">
        <v>1002243.7249760289</v>
      </c>
      <c r="F3369"/>
    </row>
    <row r="3370" spans="1:6" x14ac:dyDescent="0.3">
      <c r="A3370" t="s">
        <v>1453</v>
      </c>
      <c r="B3370" t="s">
        <v>1335</v>
      </c>
      <c r="C3370" t="s">
        <v>1280</v>
      </c>
      <c r="D3370">
        <v>100</v>
      </c>
      <c r="E3370">
        <v>639192.51263579237</v>
      </c>
      <c r="F3370"/>
    </row>
    <row r="3371" spans="1:6" x14ac:dyDescent="0.3">
      <c r="A3371" t="s">
        <v>1453</v>
      </c>
      <c r="B3371" t="s">
        <v>1405</v>
      </c>
      <c r="C3371" t="s">
        <v>1280</v>
      </c>
      <c r="D3371">
        <v>100</v>
      </c>
      <c r="E3371">
        <v>602892.98899361736</v>
      </c>
      <c r="F3371"/>
    </row>
    <row r="3372" spans="1:6" x14ac:dyDescent="0.3">
      <c r="A3372" t="s">
        <v>1453</v>
      </c>
      <c r="B3372" t="s">
        <v>1348</v>
      </c>
      <c r="C3372" t="s">
        <v>1280</v>
      </c>
      <c r="D3372">
        <v>100</v>
      </c>
      <c r="E3372">
        <v>736168.08347461489</v>
      </c>
      <c r="F3372"/>
    </row>
    <row r="3373" spans="1:6" x14ac:dyDescent="0.3">
      <c r="A3373" t="s">
        <v>1453</v>
      </c>
      <c r="B3373" t="s">
        <v>1351</v>
      </c>
      <c r="C3373" t="s">
        <v>1280</v>
      </c>
      <c r="D3373">
        <v>100</v>
      </c>
      <c r="E3373">
        <v>750000.14999999967</v>
      </c>
      <c r="F3373"/>
    </row>
    <row r="3374" spans="1:6" x14ac:dyDescent="0.3">
      <c r="A3374" t="s">
        <v>1453</v>
      </c>
      <c r="B3374" t="s">
        <v>1337</v>
      </c>
      <c r="C3374" t="s">
        <v>1280</v>
      </c>
      <c r="D3374">
        <v>100</v>
      </c>
      <c r="E3374">
        <v>557903.48784279008</v>
      </c>
      <c r="F3374"/>
    </row>
    <row r="3375" spans="1:6" x14ac:dyDescent="0.3">
      <c r="A3375" t="s">
        <v>1453</v>
      </c>
      <c r="B3375" t="s">
        <v>1407</v>
      </c>
      <c r="C3375" t="s">
        <v>1280</v>
      </c>
      <c r="D3375">
        <v>100</v>
      </c>
      <c r="E3375">
        <v>604792.82590312732</v>
      </c>
      <c r="F3375"/>
    </row>
    <row r="3376" spans="1:6" x14ac:dyDescent="0.3">
      <c r="A3376" t="s">
        <v>1453</v>
      </c>
      <c r="B3376" t="s">
        <v>1410</v>
      </c>
      <c r="C3376" t="s">
        <v>1280</v>
      </c>
      <c r="D3376">
        <v>100</v>
      </c>
      <c r="E3376">
        <v>726327.60496154311</v>
      </c>
      <c r="F3376"/>
    </row>
    <row r="3377" spans="1:6" x14ac:dyDescent="0.3">
      <c r="A3377" t="s">
        <v>1453</v>
      </c>
      <c r="B3377" t="s">
        <v>1412</v>
      </c>
      <c r="C3377" t="s">
        <v>1280</v>
      </c>
      <c r="D3377">
        <v>100</v>
      </c>
      <c r="E3377">
        <v>668195.92620767001</v>
      </c>
      <c r="F3377"/>
    </row>
    <row r="3378" spans="1:6" x14ac:dyDescent="0.3">
      <c r="A3378" t="s">
        <v>1453</v>
      </c>
      <c r="B3378" t="s">
        <v>1414</v>
      </c>
      <c r="C3378" t="s">
        <v>1280</v>
      </c>
      <c r="D3378">
        <v>100</v>
      </c>
      <c r="E3378">
        <v>541923.24724786077</v>
      </c>
      <c r="F3378"/>
    </row>
    <row r="3379" spans="1:6" x14ac:dyDescent="0.3">
      <c r="A3379" t="s">
        <v>1453</v>
      </c>
      <c r="B3379" t="s">
        <v>1367</v>
      </c>
      <c r="C3379" t="s">
        <v>1280</v>
      </c>
      <c r="D3379">
        <v>100</v>
      </c>
      <c r="E3379">
        <v>591614.95241863385</v>
      </c>
      <c r="F3379"/>
    </row>
    <row r="3380" spans="1:6" x14ac:dyDescent="0.3">
      <c r="A3380" t="s">
        <v>1453</v>
      </c>
      <c r="B3380" t="s">
        <v>1416</v>
      </c>
      <c r="C3380" t="s">
        <v>1280</v>
      </c>
      <c r="D3380">
        <v>100</v>
      </c>
      <c r="E3380">
        <v>660503.90724528476</v>
      </c>
      <c r="F3380"/>
    </row>
    <row r="3381" spans="1:6" x14ac:dyDescent="0.3">
      <c r="A3381" t="s">
        <v>1453</v>
      </c>
      <c r="B3381" t="s">
        <v>1418</v>
      </c>
      <c r="C3381" t="s">
        <v>1280</v>
      </c>
      <c r="D3381">
        <v>100</v>
      </c>
      <c r="E3381">
        <v>558682.16370261682</v>
      </c>
      <c r="F3381"/>
    </row>
    <row r="3382" spans="1:6" x14ac:dyDescent="0.3">
      <c r="A3382" t="s">
        <v>1453</v>
      </c>
      <c r="B3382" t="s">
        <v>1420</v>
      </c>
      <c r="C3382" t="s">
        <v>1280</v>
      </c>
      <c r="D3382">
        <v>100</v>
      </c>
      <c r="E3382">
        <v>739236.03460456477</v>
      </c>
      <c r="F3382"/>
    </row>
    <row r="3383" spans="1:6" x14ac:dyDescent="0.3">
      <c r="A3383" t="s">
        <v>1453</v>
      </c>
      <c r="B3383" t="s">
        <v>1352</v>
      </c>
      <c r="C3383" t="s">
        <v>1280</v>
      </c>
      <c r="D3383">
        <v>100</v>
      </c>
      <c r="E3383">
        <v>748312.68885243242</v>
      </c>
      <c r="F3383"/>
    </row>
    <row r="3384" spans="1:6" x14ac:dyDescent="0.3">
      <c r="A3384" t="s">
        <v>1453</v>
      </c>
      <c r="B3384" t="s">
        <v>1369</v>
      </c>
      <c r="C3384" t="s">
        <v>1280</v>
      </c>
      <c r="D3384">
        <v>100</v>
      </c>
      <c r="E3384">
        <v>702507.49994105299</v>
      </c>
      <c r="F3384"/>
    </row>
    <row r="3385" spans="1:6" x14ac:dyDescent="0.3">
      <c r="A3385" t="s">
        <v>1453</v>
      </c>
      <c r="B3385" t="s">
        <v>1422</v>
      </c>
      <c r="C3385" t="s">
        <v>1280</v>
      </c>
      <c r="D3385">
        <v>100</v>
      </c>
      <c r="E3385">
        <v>703905.68380265939</v>
      </c>
      <c r="F3385"/>
    </row>
    <row r="3386" spans="1:6" x14ac:dyDescent="0.3">
      <c r="A3386" t="s">
        <v>1453</v>
      </c>
      <c r="B3386" t="s">
        <v>1422</v>
      </c>
      <c r="C3386" t="s">
        <v>1280</v>
      </c>
      <c r="D3386">
        <v>100</v>
      </c>
      <c r="E3386">
        <v>703905.68380265939</v>
      </c>
      <c r="F3386"/>
    </row>
    <row r="3387" spans="1:6" x14ac:dyDescent="0.3">
      <c r="A3387" t="s">
        <v>1453</v>
      </c>
      <c r="B3387" t="s">
        <v>1424</v>
      </c>
      <c r="C3387" t="s">
        <v>1280</v>
      </c>
      <c r="D3387">
        <v>100</v>
      </c>
      <c r="E3387">
        <v>750002.39999999967</v>
      </c>
      <c r="F3387"/>
    </row>
    <row r="3388" spans="1:6" x14ac:dyDescent="0.3">
      <c r="A3388" t="s">
        <v>1453</v>
      </c>
      <c r="B3388" t="s">
        <v>1426</v>
      </c>
      <c r="C3388" t="s">
        <v>1280</v>
      </c>
      <c r="D3388">
        <v>100</v>
      </c>
      <c r="E3388">
        <v>731659.57150860596</v>
      </c>
      <c r="F3388"/>
    </row>
    <row r="3389" spans="1:6" x14ac:dyDescent="0.3">
      <c r="A3389" t="s">
        <v>1453</v>
      </c>
      <c r="B3389" t="s">
        <v>1386</v>
      </c>
      <c r="C3389" t="s">
        <v>1280</v>
      </c>
      <c r="D3389">
        <v>100</v>
      </c>
      <c r="E3389">
        <v>704282.30431348691</v>
      </c>
      <c r="F3389"/>
    </row>
    <row r="3390" spans="1:6" x14ac:dyDescent="0.3">
      <c r="A3390" t="s">
        <v>1453</v>
      </c>
      <c r="B3390" t="s">
        <v>1429</v>
      </c>
      <c r="C3390" t="s">
        <v>1280</v>
      </c>
      <c r="D3390">
        <v>100</v>
      </c>
      <c r="E3390">
        <v>738208.80207841808</v>
      </c>
      <c r="F3390"/>
    </row>
    <row r="3391" spans="1:6" x14ac:dyDescent="0.3">
      <c r="A3391" t="s">
        <v>1453</v>
      </c>
      <c r="B3391" t="s">
        <v>1432</v>
      </c>
      <c r="C3391" t="s">
        <v>1280</v>
      </c>
      <c r="D3391">
        <v>100</v>
      </c>
      <c r="E3391">
        <v>687103.45663564745</v>
      </c>
      <c r="F3391"/>
    </row>
    <row r="3392" spans="1:6" x14ac:dyDescent="0.3">
      <c r="A3392" t="s">
        <v>1453</v>
      </c>
      <c r="B3392" t="s">
        <v>1371</v>
      </c>
      <c r="C3392" t="s">
        <v>1280</v>
      </c>
      <c r="D3392">
        <v>100</v>
      </c>
      <c r="E3392">
        <v>624047.24085627357</v>
      </c>
      <c r="F3392"/>
    </row>
    <row r="3393" spans="1:6" x14ac:dyDescent="0.3">
      <c r="A3393" t="s">
        <v>1453</v>
      </c>
      <c r="B3393" t="s">
        <v>1433</v>
      </c>
      <c r="C3393" t="s">
        <v>1280</v>
      </c>
      <c r="D3393">
        <v>100</v>
      </c>
      <c r="E3393">
        <v>713291.90238385648</v>
      </c>
      <c r="F3393"/>
    </row>
    <row r="3394" spans="1:6" x14ac:dyDescent="0.3">
      <c r="A3394" t="s">
        <v>1453</v>
      </c>
      <c r="B3394" t="s">
        <v>1434</v>
      </c>
      <c r="C3394" t="s">
        <v>1280</v>
      </c>
      <c r="D3394">
        <v>100</v>
      </c>
      <c r="E3394">
        <v>684788.57348082366</v>
      </c>
      <c r="F3394"/>
    </row>
    <row r="3395" spans="1:6" x14ac:dyDescent="0.3">
      <c r="A3395" t="s">
        <v>1453</v>
      </c>
      <c r="B3395" t="s">
        <v>1372</v>
      </c>
      <c r="C3395" t="s">
        <v>1280</v>
      </c>
      <c r="D3395">
        <v>100</v>
      </c>
      <c r="E3395">
        <v>636952.66465335118</v>
      </c>
      <c r="F3395"/>
    </row>
    <row r="3396" spans="1:6" x14ac:dyDescent="0.3">
      <c r="A3396" t="s">
        <v>1453</v>
      </c>
      <c r="B3396" t="s">
        <v>1340</v>
      </c>
      <c r="C3396" t="s">
        <v>1280</v>
      </c>
      <c r="D3396">
        <v>100</v>
      </c>
      <c r="E3396">
        <v>738554.4973007415</v>
      </c>
      <c r="F3396"/>
    </row>
    <row r="3397" spans="1:6" x14ac:dyDescent="0.3">
      <c r="A3397" t="s">
        <v>1453</v>
      </c>
      <c r="B3397" t="s">
        <v>1375</v>
      </c>
      <c r="C3397" t="s">
        <v>1280</v>
      </c>
      <c r="D3397">
        <v>100</v>
      </c>
      <c r="E3397">
        <v>575975.3799882849</v>
      </c>
      <c r="F3397"/>
    </row>
    <row r="3398" spans="1:6" x14ac:dyDescent="0.3">
      <c r="A3398" t="s">
        <v>1453</v>
      </c>
      <c r="B3398" t="s">
        <v>1375</v>
      </c>
      <c r="C3398" t="s">
        <v>1280</v>
      </c>
      <c r="D3398">
        <v>100</v>
      </c>
      <c r="E3398">
        <v>575975.3799882849</v>
      </c>
      <c r="F3398"/>
    </row>
    <row r="3399" spans="1:6" x14ac:dyDescent="0.3">
      <c r="A3399" t="s">
        <v>1453</v>
      </c>
      <c r="B3399" t="s">
        <v>1343</v>
      </c>
      <c r="C3399" t="s">
        <v>1280</v>
      </c>
      <c r="D3399">
        <v>100</v>
      </c>
      <c r="E3399">
        <v>584826.46981365513</v>
      </c>
      <c r="F3399"/>
    </row>
    <row r="3400" spans="1:6" x14ac:dyDescent="0.3">
      <c r="A3400" t="s">
        <v>1453</v>
      </c>
      <c r="B3400" t="s">
        <v>1436</v>
      </c>
      <c r="C3400" t="s">
        <v>1280</v>
      </c>
      <c r="D3400">
        <v>100</v>
      </c>
      <c r="E3400">
        <v>1193412.7447643923</v>
      </c>
      <c r="F3400"/>
    </row>
    <row r="3401" spans="1:6" x14ac:dyDescent="0.3">
      <c r="A3401" t="s">
        <v>1453</v>
      </c>
      <c r="B3401" t="s">
        <v>1436</v>
      </c>
      <c r="C3401" t="s">
        <v>1280</v>
      </c>
      <c r="D3401">
        <v>100</v>
      </c>
      <c r="E3401">
        <v>1193412.7447643923</v>
      </c>
      <c r="F3401"/>
    </row>
    <row r="3402" spans="1:6" x14ac:dyDescent="0.3">
      <c r="A3402" t="s">
        <v>1453</v>
      </c>
      <c r="B3402" t="s">
        <v>1376</v>
      </c>
      <c r="C3402" t="s">
        <v>1280</v>
      </c>
      <c r="D3402">
        <v>100</v>
      </c>
      <c r="E3402">
        <v>516092.97707287478</v>
      </c>
      <c r="F3402"/>
    </row>
    <row r="3403" spans="1:6" x14ac:dyDescent="0.3">
      <c r="A3403" t="s">
        <v>1453</v>
      </c>
      <c r="B3403" t="s">
        <v>1355</v>
      </c>
      <c r="C3403" t="s">
        <v>1280</v>
      </c>
      <c r="D3403">
        <v>100</v>
      </c>
      <c r="E3403">
        <v>580057.46214411454</v>
      </c>
      <c r="F3403"/>
    </row>
    <row r="3404" spans="1:6" x14ac:dyDescent="0.3">
      <c r="A3404" t="s">
        <v>1453</v>
      </c>
      <c r="B3404" t="s">
        <v>1437</v>
      </c>
      <c r="C3404" t="s">
        <v>1280</v>
      </c>
      <c r="D3404">
        <v>100</v>
      </c>
      <c r="E3404">
        <v>748499.66000495432</v>
      </c>
      <c r="F3404"/>
    </row>
    <row r="3405" spans="1:6" x14ac:dyDescent="0.3">
      <c r="A3405" t="s">
        <v>1453</v>
      </c>
      <c r="B3405" t="s">
        <v>1440</v>
      </c>
      <c r="C3405" t="s">
        <v>1280</v>
      </c>
      <c r="D3405">
        <v>100</v>
      </c>
      <c r="E3405">
        <v>745036.38169485389</v>
      </c>
      <c r="F3405"/>
    </row>
    <row r="3406" spans="1:6" x14ac:dyDescent="0.3">
      <c r="A3406" t="s">
        <v>1453</v>
      </c>
      <c r="B3406" t="s">
        <v>1442</v>
      </c>
      <c r="C3406" t="s">
        <v>1280</v>
      </c>
      <c r="D3406">
        <v>100</v>
      </c>
      <c r="E3406">
        <v>750000.89999999967</v>
      </c>
      <c r="F3406"/>
    </row>
    <row r="3407" spans="1:6" x14ac:dyDescent="0.3">
      <c r="A3407" t="s">
        <v>1453</v>
      </c>
      <c r="B3407" t="s">
        <v>1395</v>
      </c>
      <c r="C3407" t="s">
        <v>1280</v>
      </c>
      <c r="D3407">
        <v>100</v>
      </c>
      <c r="E3407">
        <v>924431.80008125363</v>
      </c>
      <c r="F3407"/>
    </row>
    <row r="3408" spans="1:6" x14ac:dyDescent="0.3">
      <c r="A3408" t="s">
        <v>1453</v>
      </c>
      <c r="B3408" t="s">
        <v>1395</v>
      </c>
      <c r="C3408" t="s">
        <v>1280</v>
      </c>
      <c r="D3408">
        <v>100</v>
      </c>
      <c r="E3408">
        <v>924431.80008125363</v>
      </c>
      <c r="F3408"/>
    </row>
    <row r="3409" spans="1:6" x14ac:dyDescent="0.3">
      <c r="A3409" t="s">
        <v>1453</v>
      </c>
      <c r="B3409" t="s">
        <v>1389</v>
      </c>
      <c r="C3409" t="s">
        <v>1280</v>
      </c>
      <c r="D3409">
        <v>100</v>
      </c>
      <c r="E3409">
        <v>554654.64894224901</v>
      </c>
      <c r="F3409"/>
    </row>
    <row r="3410" spans="1:6" x14ac:dyDescent="0.3">
      <c r="A3410" t="s">
        <v>1453</v>
      </c>
      <c r="B3410" t="s">
        <v>1377</v>
      </c>
      <c r="C3410" t="s">
        <v>1280</v>
      </c>
      <c r="D3410">
        <v>100</v>
      </c>
      <c r="E3410">
        <v>574148.49031564977</v>
      </c>
      <c r="F3410"/>
    </row>
    <row r="3411" spans="1:6" x14ac:dyDescent="0.3">
      <c r="A3411" t="s">
        <v>1453</v>
      </c>
      <c r="B3411" t="s">
        <v>1357</v>
      </c>
      <c r="C3411" t="s">
        <v>1280</v>
      </c>
      <c r="D3411">
        <v>100</v>
      </c>
      <c r="E3411">
        <v>750002.39999999967</v>
      </c>
      <c r="F3411"/>
    </row>
    <row r="3412" spans="1:6" x14ac:dyDescent="0.3">
      <c r="A3412" t="s">
        <v>1453</v>
      </c>
      <c r="B3412" t="s">
        <v>1392</v>
      </c>
      <c r="C3412" t="s">
        <v>1280</v>
      </c>
      <c r="D3412">
        <v>100</v>
      </c>
      <c r="E3412">
        <v>879282.97119786264</v>
      </c>
      <c r="F3412"/>
    </row>
    <row r="3413" spans="1:6" x14ac:dyDescent="0.3">
      <c r="A3413" t="s">
        <v>1453</v>
      </c>
      <c r="B3413" t="s">
        <v>1392</v>
      </c>
      <c r="C3413" t="s">
        <v>1280</v>
      </c>
      <c r="D3413">
        <v>100</v>
      </c>
      <c r="E3413">
        <v>879282.97119786264</v>
      </c>
      <c r="F3413"/>
    </row>
    <row r="3414" spans="1:6" x14ac:dyDescent="0.3">
      <c r="A3414" t="s">
        <v>1453</v>
      </c>
      <c r="B3414" t="s">
        <v>1444</v>
      </c>
      <c r="C3414" t="s">
        <v>1280</v>
      </c>
      <c r="D3414">
        <v>100</v>
      </c>
      <c r="E3414">
        <v>581251.69356736657</v>
      </c>
      <c r="F3414"/>
    </row>
    <row r="3415" spans="1:6" x14ac:dyDescent="0.3">
      <c r="A3415" t="s">
        <v>1453</v>
      </c>
      <c r="B3415" t="s">
        <v>1345</v>
      </c>
      <c r="C3415" t="s">
        <v>1280</v>
      </c>
      <c r="D3415">
        <v>100</v>
      </c>
      <c r="E3415">
        <v>536256.94794553099</v>
      </c>
      <c r="F3415"/>
    </row>
    <row r="3416" spans="1:6" x14ac:dyDescent="0.3">
      <c r="A3416" t="s">
        <v>1453</v>
      </c>
      <c r="B3416" t="s">
        <v>1382</v>
      </c>
      <c r="C3416" t="s">
        <v>1280</v>
      </c>
      <c r="D3416">
        <v>100</v>
      </c>
      <c r="E3416">
        <v>641007.38216850848</v>
      </c>
      <c r="F3416"/>
    </row>
    <row r="3417" spans="1:6" x14ac:dyDescent="0.3">
      <c r="A3417" t="s">
        <v>1453</v>
      </c>
      <c r="B3417" t="s">
        <v>1384</v>
      </c>
      <c r="C3417" t="s">
        <v>1280</v>
      </c>
      <c r="D3417">
        <v>100</v>
      </c>
      <c r="E3417">
        <v>750000.29999999865</v>
      </c>
      <c r="F3417"/>
    </row>
    <row r="3418" spans="1:6" x14ac:dyDescent="0.3">
      <c r="A3418" t="s">
        <v>1453</v>
      </c>
      <c r="B3418" t="s">
        <v>1360</v>
      </c>
      <c r="C3418" t="s">
        <v>1280</v>
      </c>
      <c r="D3418">
        <v>100</v>
      </c>
      <c r="E3418">
        <v>742075.4024285638</v>
      </c>
      <c r="F3418"/>
    </row>
    <row r="3419" spans="1:6" x14ac:dyDescent="0.3">
      <c r="A3419" t="s">
        <v>1453</v>
      </c>
      <c r="B3419" t="s">
        <v>1446</v>
      </c>
      <c r="C3419" t="s">
        <v>1280</v>
      </c>
      <c r="D3419">
        <v>100</v>
      </c>
      <c r="E3419">
        <v>749996.83261519612</v>
      </c>
      <c r="F3419"/>
    </row>
    <row r="3420" spans="1:6" x14ac:dyDescent="0.3">
      <c r="A3420" t="s">
        <v>1453</v>
      </c>
      <c r="B3420" t="s">
        <v>1448</v>
      </c>
      <c r="C3420" t="s">
        <v>1280</v>
      </c>
      <c r="D3420">
        <v>100</v>
      </c>
      <c r="E3420">
        <v>615207.66546606075</v>
      </c>
      <c r="F3420"/>
    </row>
    <row r="3421" spans="1:6" x14ac:dyDescent="0.3">
      <c r="A3421" t="s">
        <v>1453</v>
      </c>
      <c r="B3421" t="s">
        <v>1363</v>
      </c>
      <c r="C3421" t="s">
        <v>1280</v>
      </c>
      <c r="D3421">
        <v>100</v>
      </c>
      <c r="E3421">
        <v>750000.14999999967</v>
      </c>
      <c r="F3421"/>
    </row>
    <row r="3422" spans="1:6" x14ac:dyDescent="0.3">
      <c r="A3422" t="s">
        <v>1453</v>
      </c>
      <c r="B3422" t="s">
        <v>1450</v>
      </c>
      <c r="C3422" t="s">
        <v>1280</v>
      </c>
      <c r="D3422">
        <v>100</v>
      </c>
      <c r="E3422">
        <v>1000000.6500000012</v>
      </c>
      <c r="F3422"/>
    </row>
    <row r="3423" spans="1:6" x14ac:dyDescent="0.3">
      <c r="A3423" t="s">
        <v>1453</v>
      </c>
      <c r="B3423" t="s">
        <v>1453</v>
      </c>
      <c r="C3423" t="s">
        <v>1280</v>
      </c>
      <c r="D3423">
        <v>100</v>
      </c>
      <c r="E3423">
        <v>1000000.7999999982</v>
      </c>
      <c r="F3423"/>
    </row>
    <row r="3424" spans="1:6" x14ac:dyDescent="0.3">
      <c r="F3424"/>
    </row>
    <row r="3425" spans="6:6" x14ac:dyDescent="0.3">
      <c r="F3425"/>
    </row>
    <row r="3426" spans="6:6" x14ac:dyDescent="0.3">
      <c r="F3426"/>
    </row>
    <row r="3427" spans="6:6" x14ac:dyDescent="0.3">
      <c r="F3427"/>
    </row>
    <row r="3428" spans="6:6" x14ac:dyDescent="0.3">
      <c r="F3428"/>
    </row>
    <row r="3429" spans="6:6" x14ac:dyDescent="0.3">
      <c r="F3429"/>
    </row>
    <row r="3430" spans="6:6" x14ac:dyDescent="0.3">
      <c r="F3430"/>
    </row>
    <row r="3431" spans="6:6" x14ac:dyDescent="0.3">
      <c r="F3431"/>
    </row>
    <row r="3432" spans="6:6" x14ac:dyDescent="0.3">
      <c r="F3432"/>
    </row>
    <row r="3433" spans="6:6" x14ac:dyDescent="0.3">
      <c r="F3433"/>
    </row>
    <row r="3434" spans="6:6" x14ac:dyDescent="0.3">
      <c r="F3434"/>
    </row>
    <row r="3435" spans="6:6" x14ac:dyDescent="0.3">
      <c r="F3435"/>
    </row>
    <row r="3436" spans="6:6" x14ac:dyDescent="0.3">
      <c r="F3436"/>
    </row>
    <row r="3437" spans="6:6" x14ac:dyDescent="0.3">
      <c r="F3437"/>
    </row>
    <row r="3438" spans="6:6" x14ac:dyDescent="0.3">
      <c r="F3438"/>
    </row>
    <row r="3439" spans="6:6" x14ac:dyDescent="0.3">
      <c r="F3439"/>
    </row>
    <row r="3440" spans="6:6" x14ac:dyDescent="0.3">
      <c r="F3440"/>
    </row>
    <row r="3441" spans="6:6" x14ac:dyDescent="0.3">
      <c r="F3441"/>
    </row>
    <row r="3442" spans="6:6" x14ac:dyDescent="0.3">
      <c r="F3442"/>
    </row>
    <row r="3443" spans="6:6" x14ac:dyDescent="0.3">
      <c r="F3443"/>
    </row>
    <row r="3444" spans="6:6" x14ac:dyDescent="0.3">
      <c r="F3444"/>
    </row>
    <row r="3445" spans="6:6" x14ac:dyDescent="0.3">
      <c r="F3445"/>
    </row>
    <row r="3446" spans="6:6" x14ac:dyDescent="0.3">
      <c r="F3446"/>
    </row>
    <row r="3447" spans="6:6" x14ac:dyDescent="0.3">
      <c r="F3447"/>
    </row>
    <row r="3448" spans="6:6" x14ac:dyDescent="0.3">
      <c r="F3448"/>
    </row>
    <row r="3449" spans="6:6" x14ac:dyDescent="0.3">
      <c r="F3449"/>
    </row>
    <row r="3450" spans="6:6" x14ac:dyDescent="0.3">
      <c r="F3450"/>
    </row>
    <row r="3451" spans="6:6" x14ac:dyDescent="0.3">
      <c r="F3451"/>
    </row>
    <row r="3452" spans="6:6" x14ac:dyDescent="0.3">
      <c r="F3452"/>
    </row>
    <row r="3453" spans="6:6" x14ac:dyDescent="0.3">
      <c r="F3453"/>
    </row>
    <row r="3454" spans="6:6" x14ac:dyDescent="0.3">
      <c r="F3454"/>
    </row>
    <row r="3455" spans="6:6" x14ac:dyDescent="0.3">
      <c r="F3455"/>
    </row>
    <row r="3456" spans="6:6" x14ac:dyDescent="0.3">
      <c r="F3456"/>
    </row>
    <row r="3457" spans="6:6" x14ac:dyDescent="0.3">
      <c r="F3457"/>
    </row>
    <row r="3458" spans="6:6" x14ac:dyDescent="0.3">
      <c r="F3458"/>
    </row>
    <row r="3459" spans="6:6" x14ac:dyDescent="0.3">
      <c r="F3459"/>
    </row>
    <row r="3460" spans="6:6" x14ac:dyDescent="0.3">
      <c r="F3460"/>
    </row>
    <row r="3461" spans="6:6" x14ac:dyDescent="0.3">
      <c r="F3461"/>
    </row>
    <row r="3462" spans="6:6" x14ac:dyDescent="0.3">
      <c r="F3462"/>
    </row>
    <row r="3463" spans="6:6" x14ac:dyDescent="0.3">
      <c r="F3463"/>
    </row>
    <row r="3464" spans="6:6" x14ac:dyDescent="0.3">
      <c r="F3464"/>
    </row>
    <row r="3465" spans="6:6" x14ac:dyDescent="0.3">
      <c r="F3465"/>
    </row>
    <row r="3466" spans="6:6" x14ac:dyDescent="0.3">
      <c r="F3466"/>
    </row>
    <row r="3467" spans="6:6" x14ac:dyDescent="0.3">
      <c r="F3467"/>
    </row>
    <row r="3468" spans="6:6" x14ac:dyDescent="0.3">
      <c r="F3468"/>
    </row>
    <row r="3469" spans="6:6" x14ac:dyDescent="0.3">
      <c r="F3469"/>
    </row>
    <row r="3470" spans="6:6" x14ac:dyDescent="0.3">
      <c r="F3470"/>
    </row>
    <row r="3471" spans="6:6" x14ac:dyDescent="0.3">
      <c r="F3471"/>
    </row>
    <row r="3472" spans="6:6" x14ac:dyDescent="0.3">
      <c r="F3472"/>
    </row>
    <row r="3473" spans="6:6" x14ac:dyDescent="0.3">
      <c r="F3473"/>
    </row>
    <row r="3474" spans="6:6" x14ac:dyDescent="0.3">
      <c r="F3474"/>
    </row>
    <row r="3475" spans="6:6" x14ac:dyDescent="0.3">
      <c r="F3475"/>
    </row>
    <row r="3476" spans="6:6" x14ac:dyDescent="0.3">
      <c r="F3476"/>
    </row>
    <row r="3477" spans="6:6" x14ac:dyDescent="0.3">
      <c r="F3477"/>
    </row>
    <row r="3478" spans="6:6" x14ac:dyDescent="0.3">
      <c r="F3478"/>
    </row>
    <row r="3479" spans="6:6" x14ac:dyDescent="0.3">
      <c r="F3479"/>
    </row>
    <row r="3480" spans="6:6" x14ac:dyDescent="0.3">
      <c r="F3480"/>
    </row>
    <row r="3481" spans="6:6" x14ac:dyDescent="0.3">
      <c r="F3481"/>
    </row>
    <row r="3482" spans="6:6" x14ac:dyDescent="0.3">
      <c r="F3482"/>
    </row>
    <row r="3483" spans="6:6" x14ac:dyDescent="0.3">
      <c r="F3483"/>
    </row>
    <row r="3484" spans="6:6" x14ac:dyDescent="0.3">
      <c r="F3484"/>
    </row>
    <row r="3485" spans="6:6" x14ac:dyDescent="0.3">
      <c r="F3485"/>
    </row>
    <row r="3486" spans="6:6" x14ac:dyDescent="0.3">
      <c r="F3486"/>
    </row>
    <row r="3487" spans="6:6" x14ac:dyDescent="0.3">
      <c r="F3487"/>
    </row>
    <row r="3488" spans="6:6" x14ac:dyDescent="0.3">
      <c r="F3488"/>
    </row>
    <row r="3489" spans="6:6" x14ac:dyDescent="0.3">
      <c r="F3489"/>
    </row>
    <row r="3490" spans="6:6" x14ac:dyDescent="0.3">
      <c r="F3490"/>
    </row>
    <row r="3491" spans="6:6" x14ac:dyDescent="0.3">
      <c r="F3491"/>
    </row>
    <row r="3492" spans="6:6" x14ac:dyDescent="0.3">
      <c r="F3492"/>
    </row>
    <row r="3493" spans="6:6" x14ac:dyDescent="0.3">
      <c r="F3493"/>
    </row>
    <row r="3494" spans="6:6" x14ac:dyDescent="0.3">
      <c r="F3494"/>
    </row>
    <row r="3495" spans="6:6" x14ac:dyDescent="0.3">
      <c r="F3495"/>
    </row>
    <row r="3496" spans="6:6" x14ac:dyDescent="0.3">
      <c r="F3496"/>
    </row>
    <row r="3497" spans="6:6" x14ac:dyDescent="0.3">
      <c r="F3497"/>
    </row>
    <row r="3498" spans="6:6" x14ac:dyDescent="0.3">
      <c r="F3498"/>
    </row>
    <row r="3499" spans="6:6" x14ac:dyDescent="0.3">
      <c r="F3499"/>
    </row>
    <row r="3500" spans="6:6" x14ac:dyDescent="0.3">
      <c r="F3500"/>
    </row>
    <row r="3501" spans="6:6" x14ac:dyDescent="0.3">
      <c r="F3501"/>
    </row>
    <row r="3502" spans="6:6" x14ac:dyDescent="0.3">
      <c r="F3502"/>
    </row>
    <row r="3503" spans="6:6" x14ac:dyDescent="0.3">
      <c r="F3503"/>
    </row>
    <row r="3504" spans="6:6" x14ac:dyDescent="0.3">
      <c r="F3504"/>
    </row>
    <row r="3505" spans="6:6" x14ac:dyDescent="0.3">
      <c r="F3505"/>
    </row>
    <row r="3506" spans="6:6" x14ac:dyDescent="0.3">
      <c r="F3506"/>
    </row>
    <row r="3507" spans="6:6" x14ac:dyDescent="0.3">
      <c r="F3507"/>
    </row>
    <row r="3508" spans="6:6" x14ac:dyDescent="0.3">
      <c r="F3508"/>
    </row>
    <row r="3509" spans="6:6" x14ac:dyDescent="0.3">
      <c r="F3509"/>
    </row>
    <row r="3510" spans="6:6" x14ac:dyDescent="0.3">
      <c r="F3510"/>
    </row>
    <row r="3511" spans="6:6" x14ac:dyDescent="0.3">
      <c r="F3511"/>
    </row>
    <row r="3512" spans="6:6" x14ac:dyDescent="0.3">
      <c r="F3512"/>
    </row>
    <row r="3513" spans="6:6" x14ac:dyDescent="0.3">
      <c r="F3513"/>
    </row>
    <row r="3514" spans="6:6" x14ac:dyDescent="0.3">
      <c r="F3514"/>
    </row>
    <row r="3515" spans="6:6" x14ac:dyDescent="0.3">
      <c r="F3515"/>
    </row>
    <row r="3516" spans="6:6" x14ac:dyDescent="0.3">
      <c r="F3516"/>
    </row>
    <row r="3517" spans="6:6" x14ac:dyDescent="0.3">
      <c r="F3517"/>
    </row>
    <row r="3518" spans="6:6" x14ac:dyDescent="0.3">
      <c r="F3518"/>
    </row>
    <row r="3519" spans="6:6" x14ac:dyDescent="0.3">
      <c r="F3519"/>
    </row>
    <row r="3520" spans="6:6" x14ac:dyDescent="0.3">
      <c r="F3520"/>
    </row>
    <row r="3521" spans="6:6" x14ac:dyDescent="0.3">
      <c r="F3521"/>
    </row>
    <row r="3522" spans="6:6" x14ac:dyDescent="0.3">
      <c r="F3522"/>
    </row>
    <row r="3523" spans="6:6" x14ac:dyDescent="0.3">
      <c r="F3523"/>
    </row>
    <row r="3524" spans="6:6" x14ac:dyDescent="0.3">
      <c r="F3524"/>
    </row>
    <row r="3525" spans="6:6" x14ac:dyDescent="0.3">
      <c r="F3525"/>
    </row>
    <row r="3526" spans="6:6" x14ac:dyDescent="0.3">
      <c r="F3526"/>
    </row>
    <row r="3527" spans="6:6" x14ac:dyDescent="0.3">
      <c r="F3527"/>
    </row>
    <row r="3528" spans="6:6" x14ac:dyDescent="0.3">
      <c r="F3528"/>
    </row>
    <row r="3529" spans="6:6" x14ac:dyDescent="0.3">
      <c r="F3529"/>
    </row>
    <row r="3530" spans="6:6" x14ac:dyDescent="0.3">
      <c r="F3530"/>
    </row>
    <row r="3531" spans="6:6" x14ac:dyDescent="0.3">
      <c r="F3531"/>
    </row>
    <row r="3532" spans="6:6" x14ac:dyDescent="0.3">
      <c r="F3532"/>
    </row>
    <row r="3533" spans="6:6" x14ac:dyDescent="0.3">
      <c r="F3533"/>
    </row>
    <row r="3534" spans="6:6" x14ac:dyDescent="0.3">
      <c r="F3534"/>
    </row>
    <row r="3535" spans="6:6" x14ac:dyDescent="0.3">
      <c r="F3535"/>
    </row>
    <row r="3536" spans="6:6" x14ac:dyDescent="0.3">
      <c r="F3536"/>
    </row>
    <row r="3537" spans="6:6" x14ac:dyDescent="0.3">
      <c r="F3537"/>
    </row>
    <row r="3538" spans="6:6" x14ac:dyDescent="0.3">
      <c r="F3538"/>
    </row>
    <row r="3539" spans="6:6" x14ac:dyDescent="0.3">
      <c r="F3539"/>
    </row>
    <row r="3540" spans="6:6" x14ac:dyDescent="0.3">
      <c r="F3540"/>
    </row>
    <row r="3541" spans="6:6" x14ac:dyDescent="0.3">
      <c r="F3541"/>
    </row>
    <row r="3542" spans="6:6" x14ac:dyDescent="0.3">
      <c r="F3542"/>
    </row>
    <row r="3543" spans="6:6" x14ac:dyDescent="0.3">
      <c r="F3543"/>
    </row>
    <row r="3544" spans="6:6" x14ac:dyDescent="0.3">
      <c r="F3544"/>
    </row>
    <row r="3545" spans="6:6" x14ac:dyDescent="0.3">
      <c r="F3545"/>
    </row>
    <row r="3546" spans="6:6" x14ac:dyDescent="0.3">
      <c r="F3546"/>
    </row>
    <row r="3547" spans="6:6" x14ac:dyDescent="0.3">
      <c r="F3547"/>
    </row>
    <row r="3548" spans="6:6" x14ac:dyDescent="0.3">
      <c r="F3548"/>
    </row>
    <row r="3549" spans="6:6" x14ac:dyDescent="0.3">
      <c r="F3549"/>
    </row>
    <row r="3550" spans="6:6" x14ac:dyDescent="0.3">
      <c r="F3550"/>
    </row>
    <row r="3551" spans="6:6" x14ac:dyDescent="0.3">
      <c r="F3551"/>
    </row>
    <row r="3552" spans="6:6" x14ac:dyDescent="0.3">
      <c r="F3552"/>
    </row>
    <row r="3553" spans="6:6" x14ac:dyDescent="0.3">
      <c r="F3553"/>
    </row>
    <row r="3554" spans="6:6" x14ac:dyDescent="0.3">
      <c r="F3554"/>
    </row>
    <row r="3555" spans="6:6" x14ac:dyDescent="0.3">
      <c r="F3555"/>
    </row>
    <row r="3556" spans="6:6" x14ac:dyDescent="0.3">
      <c r="F3556"/>
    </row>
    <row r="3557" spans="6:6" x14ac:dyDescent="0.3">
      <c r="F3557"/>
    </row>
    <row r="3558" spans="6:6" x14ac:dyDescent="0.3">
      <c r="F3558"/>
    </row>
    <row r="3559" spans="6:6" x14ac:dyDescent="0.3">
      <c r="F3559"/>
    </row>
    <row r="3560" spans="6:6" x14ac:dyDescent="0.3">
      <c r="F3560"/>
    </row>
    <row r="3561" spans="6:6" x14ac:dyDescent="0.3">
      <c r="F3561"/>
    </row>
    <row r="3562" spans="6:6" x14ac:dyDescent="0.3">
      <c r="F3562"/>
    </row>
    <row r="3563" spans="6:6" x14ac:dyDescent="0.3">
      <c r="F3563"/>
    </row>
    <row r="3564" spans="6:6" x14ac:dyDescent="0.3">
      <c r="F3564"/>
    </row>
    <row r="3565" spans="6:6" x14ac:dyDescent="0.3">
      <c r="F3565"/>
    </row>
    <row r="3566" spans="6:6" x14ac:dyDescent="0.3">
      <c r="F3566"/>
    </row>
    <row r="3567" spans="6:6" x14ac:dyDescent="0.3">
      <c r="F3567"/>
    </row>
    <row r="3568" spans="6:6" x14ac:dyDescent="0.3">
      <c r="F3568"/>
    </row>
    <row r="3569" spans="6:6" x14ac:dyDescent="0.3">
      <c r="F3569"/>
    </row>
    <row r="3570" spans="6:6" x14ac:dyDescent="0.3">
      <c r="F3570"/>
    </row>
    <row r="3571" spans="6:6" x14ac:dyDescent="0.3">
      <c r="F3571"/>
    </row>
    <row r="3572" spans="6:6" x14ac:dyDescent="0.3">
      <c r="F3572"/>
    </row>
    <row r="3573" spans="6:6" x14ac:dyDescent="0.3">
      <c r="F3573"/>
    </row>
    <row r="3574" spans="6:6" x14ac:dyDescent="0.3">
      <c r="F3574"/>
    </row>
    <row r="3575" spans="6:6" x14ac:dyDescent="0.3">
      <c r="F3575"/>
    </row>
    <row r="3576" spans="6:6" x14ac:dyDescent="0.3">
      <c r="F3576"/>
    </row>
    <row r="3577" spans="6:6" x14ac:dyDescent="0.3">
      <c r="F3577"/>
    </row>
    <row r="3578" spans="6:6" x14ac:dyDescent="0.3">
      <c r="F3578"/>
    </row>
    <row r="3579" spans="6:6" x14ac:dyDescent="0.3">
      <c r="F3579"/>
    </row>
    <row r="3580" spans="6:6" x14ac:dyDescent="0.3">
      <c r="F3580"/>
    </row>
    <row r="3581" spans="6:6" x14ac:dyDescent="0.3">
      <c r="F3581"/>
    </row>
    <row r="3582" spans="6:6" x14ac:dyDescent="0.3">
      <c r="F3582"/>
    </row>
    <row r="3583" spans="6:6" x14ac:dyDescent="0.3">
      <c r="F3583"/>
    </row>
    <row r="3584" spans="6:6" x14ac:dyDescent="0.3">
      <c r="F3584"/>
    </row>
    <row r="3585" spans="6:6" x14ac:dyDescent="0.3">
      <c r="F3585"/>
    </row>
    <row r="3586" spans="6:6" x14ac:dyDescent="0.3">
      <c r="F3586"/>
    </row>
    <row r="3587" spans="6:6" x14ac:dyDescent="0.3">
      <c r="F3587"/>
    </row>
    <row r="3588" spans="6:6" x14ac:dyDescent="0.3">
      <c r="F3588"/>
    </row>
    <row r="3589" spans="6:6" x14ac:dyDescent="0.3">
      <c r="F3589"/>
    </row>
    <row r="3590" spans="6:6" x14ac:dyDescent="0.3">
      <c r="F3590"/>
    </row>
    <row r="3591" spans="6:6" x14ac:dyDescent="0.3">
      <c r="F3591"/>
    </row>
    <row r="3592" spans="6:6" x14ac:dyDescent="0.3">
      <c r="F3592"/>
    </row>
    <row r="3593" spans="6:6" x14ac:dyDescent="0.3">
      <c r="F3593"/>
    </row>
    <row r="3594" spans="6:6" x14ac:dyDescent="0.3">
      <c r="F3594"/>
    </row>
    <row r="3595" spans="6:6" x14ac:dyDescent="0.3">
      <c r="F3595"/>
    </row>
    <row r="3596" spans="6:6" x14ac:dyDescent="0.3">
      <c r="F3596"/>
    </row>
    <row r="3597" spans="6:6" x14ac:dyDescent="0.3">
      <c r="F3597"/>
    </row>
    <row r="3598" spans="6:6" x14ac:dyDescent="0.3">
      <c r="F3598"/>
    </row>
    <row r="3599" spans="6:6" x14ac:dyDescent="0.3">
      <c r="F3599"/>
    </row>
    <row r="3600" spans="6:6" x14ac:dyDescent="0.3">
      <c r="F3600"/>
    </row>
    <row r="3601" spans="6:6" x14ac:dyDescent="0.3">
      <c r="F3601"/>
    </row>
    <row r="3602" spans="6:6" x14ac:dyDescent="0.3">
      <c r="F3602"/>
    </row>
    <row r="3603" spans="6:6" x14ac:dyDescent="0.3">
      <c r="F3603"/>
    </row>
    <row r="3604" spans="6:6" x14ac:dyDescent="0.3">
      <c r="F3604"/>
    </row>
    <row r="3605" spans="6:6" x14ac:dyDescent="0.3">
      <c r="F3605"/>
    </row>
    <row r="3606" spans="6:6" x14ac:dyDescent="0.3">
      <c r="F3606"/>
    </row>
    <row r="3607" spans="6:6" x14ac:dyDescent="0.3">
      <c r="F3607"/>
    </row>
    <row r="3608" spans="6:6" x14ac:dyDescent="0.3">
      <c r="F3608"/>
    </row>
    <row r="3609" spans="6:6" x14ac:dyDescent="0.3">
      <c r="F3609"/>
    </row>
    <row r="3610" spans="6:6" x14ac:dyDescent="0.3">
      <c r="F3610"/>
    </row>
    <row r="3611" spans="6:6" x14ac:dyDescent="0.3">
      <c r="F3611"/>
    </row>
    <row r="3612" spans="6:6" x14ac:dyDescent="0.3">
      <c r="F3612"/>
    </row>
    <row r="3613" spans="6:6" x14ac:dyDescent="0.3">
      <c r="F3613"/>
    </row>
    <row r="3614" spans="6:6" x14ac:dyDescent="0.3">
      <c r="F3614"/>
    </row>
    <row r="3615" spans="6:6" x14ac:dyDescent="0.3">
      <c r="F3615"/>
    </row>
    <row r="3616" spans="6:6" x14ac:dyDescent="0.3">
      <c r="F3616"/>
    </row>
    <row r="3617" spans="6:6" x14ac:dyDescent="0.3">
      <c r="F3617"/>
    </row>
    <row r="3618" spans="6:6" x14ac:dyDescent="0.3">
      <c r="F3618"/>
    </row>
    <row r="3619" spans="6:6" x14ac:dyDescent="0.3">
      <c r="F3619"/>
    </row>
    <row r="3620" spans="6:6" x14ac:dyDescent="0.3">
      <c r="F3620"/>
    </row>
    <row r="3621" spans="6:6" x14ac:dyDescent="0.3">
      <c r="F3621"/>
    </row>
    <row r="3622" spans="6:6" x14ac:dyDescent="0.3">
      <c r="F3622"/>
    </row>
    <row r="3623" spans="6:6" x14ac:dyDescent="0.3">
      <c r="F3623"/>
    </row>
    <row r="3624" spans="6:6" x14ac:dyDescent="0.3">
      <c r="F3624"/>
    </row>
    <row r="3625" spans="6:6" x14ac:dyDescent="0.3">
      <c r="F3625"/>
    </row>
    <row r="3626" spans="6:6" x14ac:dyDescent="0.3">
      <c r="F3626"/>
    </row>
    <row r="3627" spans="6:6" x14ac:dyDescent="0.3">
      <c r="F3627"/>
    </row>
    <row r="3628" spans="6:6" x14ac:dyDescent="0.3">
      <c r="F3628"/>
    </row>
    <row r="3629" spans="6:6" x14ac:dyDescent="0.3">
      <c r="F3629"/>
    </row>
    <row r="3630" spans="6:6" x14ac:dyDescent="0.3">
      <c r="F3630"/>
    </row>
    <row r="3631" spans="6:6" x14ac:dyDescent="0.3">
      <c r="F3631"/>
    </row>
    <row r="3632" spans="6:6" x14ac:dyDescent="0.3">
      <c r="F3632"/>
    </row>
    <row r="3633" spans="6:6" x14ac:dyDescent="0.3">
      <c r="F3633"/>
    </row>
    <row r="3634" spans="6:6" x14ac:dyDescent="0.3">
      <c r="F3634"/>
    </row>
    <row r="3635" spans="6:6" x14ac:dyDescent="0.3">
      <c r="F3635"/>
    </row>
    <row r="3636" spans="6:6" x14ac:dyDescent="0.3">
      <c r="F3636"/>
    </row>
    <row r="3637" spans="6:6" x14ac:dyDescent="0.3">
      <c r="F3637"/>
    </row>
    <row r="3638" spans="6:6" x14ac:dyDescent="0.3">
      <c r="F3638"/>
    </row>
    <row r="3639" spans="6:6" x14ac:dyDescent="0.3">
      <c r="F3639"/>
    </row>
    <row r="3640" spans="6:6" x14ac:dyDescent="0.3">
      <c r="F3640"/>
    </row>
    <row r="3641" spans="6:6" x14ac:dyDescent="0.3">
      <c r="F3641"/>
    </row>
    <row r="3642" spans="6:6" x14ac:dyDescent="0.3">
      <c r="F3642"/>
    </row>
    <row r="3643" spans="6:6" x14ac:dyDescent="0.3">
      <c r="F3643"/>
    </row>
    <row r="3644" spans="6:6" x14ac:dyDescent="0.3">
      <c r="F3644"/>
    </row>
    <row r="3645" spans="6:6" x14ac:dyDescent="0.3">
      <c r="F3645"/>
    </row>
    <row r="3646" spans="6:6" x14ac:dyDescent="0.3">
      <c r="F3646"/>
    </row>
    <row r="3647" spans="6:6" x14ac:dyDescent="0.3">
      <c r="F3647"/>
    </row>
    <row r="3648" spans="6:6" x14ac:dyDescent="0.3">
      <c r="F3648"/>
    </row>
    <row r="3649" spans="6:6" x14ac:dyDescent="0.3">
      <c r="F3649"/>
    </row>
    <row r="3650" spans="6:6" x14ac:dyDescent="0.3">
      <c r="F3650"/>
    </row>
    <row r="3651" spans="6:6" x14ac:dyDescent="0.3">
      <c r="F3651"/>
    </row>
    <row r="3652" spans="6:6" x14ac:dyDescent="0.3">
      <c r="F3652"/>
    </row>
    <row r="3653" spans="6:6" x14ac:dyDescent="0.3">
      <c r="F3653"/>
    </row>
    <row r="3654" spans="6:6" x14ac:dyDescent="0.3">
      <c r="F3654"/>
    </row>
    <row r="3655" spans="6:6" x14ac:dyDescent="0.3">
      <c r="F3655"/>
    </row>
    <row r="3656" spans="6:6" x14ac:dyDescent="0.3">
      <c r="F3656"/>
    </row>
    <row r="3657" spans="6:6" x14ac:dyDescent="0.3">
      <c r="F3657"/>
    </row>
    <row r="3658" spans="6:6" x14ac:dyDescent="0.3">
      <c r="F3658"/>
    </row>
    <row r="3659" spans="6:6" x14ac:dyDescent="0.3">
      <c r="F3659"/>
    </row>
    <row r="3660" spans="6:6" x14ac:dyDescent="0.3">
      <c r="F3660"/>
    </row>
    <row r="3661" spans="6:6" x14ac:dyDescent="0.3">
      <c r="F3661"/>
    </row>
    <row r="3662" spans="6:6" x14ac:dyDescent="0.3">
      <c r="F3662"/>
    </row>
    <row r="3663" spans="6:6" x14ac:dyDescent="0.3">
      <c r="F3663"/>
    </row>
    <row r="3664" spans="6:6" x14ac:dyDescent="0.3">
      <c r="F3664"/>
    </row>
    <row r="3665" spans="6:6" x14ac:dyDescent="0.3">
      <c r="F3665"/>
    </row>
    <row r="3666" spans="6:6" x14ac:dyDescent="0.3">
      <c r="F3666"/>
    </row>
    <row r="3667" spans="6:6" x14ac:dyDescent="0.3">
      <c r="F3667"/>
    </row>
    <row r="3668" spans="6:6" x14ac:dyDescent="0.3">
      <c r="F3668"/>
    </row>
    <row r="3669" spans="6:6" x14ac:dyDescent="0.3">
      <c r="F3669"/>
    </row>
    <row r="3670" spans="6:6" x14ac:dyDescent="0.3">
      <c r="F3670"/>
    </row>
    <row r="3671" spans="6:6" x14ac:dyDescent="0.3">
      <c r="F3671"/>
    </row>
    <row r="3672" spans="6:6" x14ac:dyDescent="0.3">
      <c r="F3672"/>
    </row>
    <row r="3673" spans="6:6" x14ac:dyDescent="0.3">
      <c r="F3673"/>
    </row>
    <row r="3674" spans="6:6" x14ac:dyDescent="0.3">
      <c r="F3674"/>
    </row>
    <row r="3675" spans="6:6" x14ac:dyDescent="0.3">
      <c r="F3675"/>
    </row>
    <row r="3676" spans="6:6" x14ac:dyDescent="0.3">
      <c r="F3676"/>
    </row>
    <row r="3677" spans="6:6" x14ac:dyDescent="0.3">
      <c r="F3677"/>
    </row>
    <row r="3678" spans="6:6" x14ac:dyDescent="0.3">
      <c r="F3678"/>
    </row>
    <row r="3679" spans="6:6" x14ac:dyDescent="0.3">
      <c r="F3679"/>
    </row>
    <row r="3680" spans="6:6" x14ac:dyDescent="0.3">
      <c r="F3680"/>
    </row>
    <row r="3681" spans="6:6" x14ac:dyDescent="0.3">
      <c r="F3681"/>
    </row>
    <row r="3682" spans="6:6" x14ac:dyDescent="0.3">
      <c r="F3682"/>
    </row>
    <row r="3683" spans="6:6" x14ac:dyDescent="0.3">
      <c r="F3683"/>
    </row>
    <row r="3684" spans="6:6" x14ac:dyDescent="0.3">
      <c r="F3684"/>
    </row>
    <row r="3685" spans="6:6" x14ac:dyDescent="0.3">
      <c r="F3685"/>
    </row>
    <row r="3686" spans="6:6" x14ac:dyDescent="0.3">
      <c r="F3686"/>
    </row>
    <row r="3687" spans="6:6" x14ac:dyDescent="0.3">
      <c r="F3687"/>
    </row>
    <row r="3688" spans="6:6" x14ac:dyDescent="0.3">
      <c r="F3688"/>
    </row>
    <row r="3689" spans="6:6" x14ac:dyDescent="0.3">
      <c r="F3689"/>
    </row>
    <row r="3690" spans="6:6" x14ac:dyDescent="0.3">
      <c r="F3690"/>
    </row>
    <row r="3691" spans="6:6" x14ac:dyDescent="0.3">
      <c r="F3691"/>
    </row>
    <row r="3692" spans="6:6" x14ac:dyDescent="0.3">
      <c r="F3692"/>
    </row>
    <row r="3693" spans="6:6" x14ac:dyDescent="0.3">
      <c r="F3693"/>
    </row>
    <row r="3694" spans="6:6" x14ac:dyDescent="0.3">
      <c r="F3694"/>
    </row>
    <row r="3695" spans="6:6" x14ac:dyDescent="0.3">
      <c r="F3695"/>
    </row>
    <row r="3696" spans="6:6" x14ac:dyDescent="0.3">
      <c r="F3696"/>
    </row>
    <row r="3697" spans="6:6" x14ac:dyDescent="0.3">
      <c r="F3697"/>
    </row>
    <row r="3698" spans="6:6" x14ac:dyDescent="0.3">
      <c r="F3698"/>
    </row>
    <row r="3699" spans="6:6" x14ac:dyDescent="0.3">
      <c r="F3699"/>
    </row>
    <row r="3700" spans="6:6" x14ac:dyDescent="0.3">
      <c r="F3700"/>
    </row>
    <row r="3701" spans="6:6" x14ac:dyDescent="0.3">
      <c r="F3701"/>
    </row>
    <row r="3702" spans="6:6" x14ac:dyDescent="0.3">
      <c r="F3702"/>
    </row>
    <row r="3703" spans="6:6" x14ac:dyDescent="0.3">
      <c r="F3703"/>
    </row>
    <row r="3704" spans="6:6" x14ac:dyDescent="0.3">
      <c r="F3704"/>
    </row>
    <row r="3705" spans="6:6" x14ac:dyDescent="0.3">
      <c r="F3705"/>
    </row>
    <row r="3706" spans="6:6" x14ac:dyDescent="0.3">
      <c r="F3706"/>
    </row>
    <row r="3707" spans="6:6" x14ac:dyDescent="0.3">
      <c r="F3707"/>
    </row>
    <row r="3708" spans="6:6" x14ac:dyDescent="0.3">
      <c r="F3708"/>
    </row>
    <row r="3709" spans="6:6" x14ac:dyDescent="0.3">
      <c r="F3709"/>
    </row>
    <row r="3710" spans="6:6" x14ac:dyDescent="0.3">
      <c r="F3710"/>
    </row>
    <row r="3711" spans="6:6" x14ac:dyDescent="0.3">
      <c r="F3711"/>
    </row>
    <row r="3712" spans="6:6" x14ac:dyDescent="0.3">
      <c r="F3712"/>
    </row>
    <row r="3713" spans="6:6" x14ac:dyDescent="0.3">
      <c r="F3713"/>
    </row>
    <row r="3714" spans="6:6" x14ac:dyDescent="0.3">
      <c r="F3714"/>
    </row>
    <row r="3715" spans="6:6" x14ac:dyDescent="0.3">
      <c r="F3715"/>
    </row>
    <row r="3716" spans="6:6" x14ac:dyDescent="0.3">
      <c r="F3716"/>
    </row>
    <row r="3717" spans="6:6" x14ac:dyDescent="0.3">
      <c r="F3717"/>
    </row>
    <row r="3718" spans="6:6" x14ac:dyDescent="0.3">
      <c r="F3718"/>
    </row>
    <row r="3719" spans="6:6" x14ac:dyDescent="0.3">
      <c r="F3719"/>
    </row>
    <row r="3720" spans="6:6" x14ac:dyDescent="0.3">
      <c r="F3720"/>
    </row>
    <row r="3721" spans="6:6" x14ac:dyDescent="0.3">
      <c r="F3721"/>
    </row>
    <row r="3722" spans="6:6" x14ac:dyDescent="0.3">
      <c r="F3722"/>
    </row>
    <row r="3723" spans="6:6" x14ac:dyDescent="0.3">
      <c r="F3723"/>
    </row>
    <row r="3724" spans="6:6" x14ac:dyDescent="0.3">
      <c r="F3724"/>
    </row>
    <row r="3725" spans="6:6" x14ac:dyDescent="0.3">
      <c r="F3725"/>
    </row>
    <row r="3726" spans="6:6" x14ac:dyDescent="0.3">
      <c r="F3726"/>
    </row>
    <row r="3727" spans="6:6" x14ac:dyDescent="0.3">
      <c r="F3727"/>
    </row>
    <row r="3728" spans="6:6" x14ac:dyDescent="0.3">
      <c r="F3728"/>
    </row>
    <row r="3729" spans="6:6" x14ac:dyDescent="0.3">
      <c r="F3729"/>
    </row>
    <row r="3730" spans="6:6" x14ac:dyDescent="0.3">
      <c r="F3730"/>
    </row>
    <row r="3731" spans="6:6" x14ac:dyDescent="0.3">
      <c r="F3731"/>
    </row>
    <row r="3732" spans="6:6" x14ac:dyDescent="0.3">
      <c r="F3732"/>
    </row>
    <row r="3733" spans="6:6" x14ac:dyDescent="0.3">
      <c r="F3733"/>
    </row>
    <row r="3734" spans="6:6" x14ac:dyDescent="0.3">
      <c r="F3734"/>
    </row>
    <row r="3735" spans="6:6" x14ac:dyDescent="0.3">
      <c r="F3735"/>
    </row>
    <row r="3736" spans="6:6" x14ac:dyDescent="0.3">
      <c r="F3736"/>
    </row>
    <row r="3737" spans="6:6" x14ac:dyDescent="0.3">
      <c r="F3737"/>
    </row>
    <row r="3738" spans="6:6" x14ac:dyDescent="0.3">
      <c r="F3738"/>
    </row>
    <row r="3739" spans="6:6" x14ac:dyDescent="0.3">
      <c r="F3739"/>
    </row>
    <row r="3740" spans="6:6" x14ac:dyDescent="0.3">
      <c r="F3740"/>
    </row>
    <row r="3741" spans="6:6" x14ac:dyDescent="0.3">
      <c r="F3741"/>
    </row>
    <row r="3742" spans="6:6" x14ac:dyDescent="0.3">
      <c r="F3742"/>
    </row>
    <row r="3743" spans="6:6" x14ac:dyDescent="0.3">
      <c r="F3743"/>
    </row>
    <row r="3744" spans="6:6" x14ac:dyDescent="0.3">
      <c r="F3744"/>
    </row>
    <row r="3745" spans="6:6" x14ac:dyDescent="0.3">
      <c r="F3745"/>
    </row>
    <row r="3746" spans="6:6" x14ac:dyDescent="0.3">
      <c r="F3746"/>
    </row>
    <row r="3747" spans="6:6" x14ac:dyDescent="0.3">
      <c r="F3747"/>
    </row>
    <row r="3748" spans="6:6" x14ac:dyDescent="0.3">
      <c r="F3748"/>
    </row>
    <row r="3749" spans="6:6" x14ac:dyDescent="0.3">
      <c r="F3749"/>
    </row>
    <row r="3750" spans="6:6" x14ac:dyDescent="0.3">
      <c r="F3750"/>
    </row>
    <row r="3751" spans="6:6" x14ac:dyDescent="0.3">
      <c r="F3751"/>
    </row>
    <row r="3752" spans="6:6" x14ac:dyDescent="0.3">
      <c r="F3752"/>
    </row>
    <row r="3753" spans="6:6" x14ac:dyDescent="0.3">
      <c r="F3753"/>
    </row>
    <row r="3754" spans="6:6" x14ac:dyDescent="0.3">
      <c r="F3754"/>
    </row>
    <row r="3755" spans="6:6" x14ac:dyDescent="0.3">
      <c r="F3755"/>
    </row>
    <row r="3756" spans="6:6" x14ac:dyDescent="0.3">
      <c r="F3756"/>
    </row>
    <row r="3757" spans="6:6" x14ac:dyDescent="0.3">
      <c r="F3757"/>
    </row>
    <row r="3758" spans="6:6" x14ac:dyDescent="0.3">
      <c r="F3758"/>
    </row>
    <row r="3759" spans="6:6" x14ac:dyDescent="0.3">
      <c r="F3759"/>
    </row>
    <row r="3760" spans="6:6" x14ac:dyDescent="0.3">
      <c r="F3760"/>
    </row>
    <row r="3761" spans="6:6" x14ac:dyDescent="0.3">
      <c r="F3761"/>
    </row>
    <row r="3762" spans="6:6" x14ac:dyDescent="0.3">
      <c r="F3762"/>
    </row>
    <row r="3763" spans="6:6" x14ac:dyDescent="0.3">
      <c r="F3763"/>
    </row>
    <row r="3764" spans="6:6" x14ac:dyDescent="0.3">
      <c r="F3764"/>
    </row>
    <row r="3765" spans="6:6" x14ac:dyDescent="0.3">
      <c r="F3765"/>
    </row>
    <row r="3766" spans="6:6" x14ac:dyDescent="0.3">
      <c r="F3766"/>
    </row>
    <row r="3767" spans="6:6" x14ac:dyDescent="0.3">
      <c r="F3767"/>
    </row>
    <row r="3768" spans="6:6" x14ac:dyDescent="0.3">
      <c r="F3768"/>
    </row>
    <row r="3769" spans="6:6" x14ac:dyDescent="0.3">
      <c r="F3769"/>
    </row>
    <row r="3770" spans="6:6" x14ac:dyDescent="0.3">
      <c r="F3770"/>
    </row>
    <row r="3771" spans="6:6" x14ac:dyDescent="0.3">
      <c r="F3771"/>
    </row>
    <row r="3772" spans="6:6" x14ac:dyDescent="0.3">
      <c r="F3772"/>
    </row>
    <row r="3773" spans="6:6" x14ac:dyDescent="0.3">
      <c r="F3773"/>
    </row>
    <row r="3774" spans="6:6" x14ac:dyDescent="0.3">
      <c r="F3774"/>
    </row>
    <row r="3775" spans="6:6" x14ac:dyDescent="0.3">
      <c r="F3775"/>
    </row>
    <row r="3776" spans="6:6" x14ac:dyDescent="0.3">
      <c r="F3776"/>
    </row>
    <row r="3777" spans="6:6" x14ac:dyDescent="0.3">
      <c r="F3777"/>
    </row>
    <row r="3778" spans="6:6" x14ac:dyDescent="0.3">
      <c r="F3778"/>
    </row>
    <row r="3779" spans="6:6" x14ac:dyDescent="0.3">
      <c r="F3779"/>
    </row>
    <row r="3780" spans="6:6" x14ac:dyDescent="0.3">
      <c r="F3780"/>
    </row>
    <row r="3781" spans="6:6" x14ac:dyDescent="0.3">
      <c r="F3781"/>
    </row>
    <row r="3782" spans="6:6" x14ac:dyDescent="0.3">
      <c r="F3782"/>
    </row>
    <row r="3783" spans="6:6" x14ac:dyDescent="0.3">
      <c r="F3783"/>
    </row>
    <row r="3784" spans="6:6" x14ac:dyDescent="0.3">
      <c r="F3784"/>
    </row>
    <row r="3785" spans="6:6" x14ac:dyDescent="0.3">
      <c r="F3785"/>
    </row>
    <row r="3786" spans="6:6" x14ac:dyDescent="0.3">
      <c r="F3786"/>
    </row>
    <row r="3787" spans="6:6" x14ac:dyDescent="0.3">
      <c r="F3787"/>
    </row>
    <row r="3788" spans="6:6" x14ac:dyDescent="0.3">
      <c r="F3788"/>
    </row>
    <row r="3789" spans="6:6" x14ac:dyDescent="0.3">
      <c r="F3789"/>
    </row>
    <row r="3790" spans="6:6" x14ac:dyDescent="0.3">
      <c r="F3790"/>
    </row>
    <row r="3791" spans="6:6" x14ac:dyDescent="0.3">
      <c r="F3791"/>
    </row>
    <row r="3792" spans="6:6" x14ac:dyDescent="0.3">
      <c r="F3792"/>
    </row>
    <row r="3793" spans="6:6" x14ac:dyDescent="0.3">
      <c r="F3793"/>
    </row>
    <row r="3794" spans="6:6" x14ac:dyDescent="0.3">
      <c r="F3794"/>
    </row>
    <row r="3795" spans="6:6" x14ac:dyDescent="0.3">
      <c r="F3795"/>
    </row>
    <row r="3796" spans="6:6" x14ac:dyDescent="0.3">
      <c r="F3796"/>
    </row>
    <row r="3797" spans="6:6" x14ac:dyDescent="0.3">
      <c r="F3797"/>
    </row>
    <row r="3798" spans="6:6" x14ac:dyDescent="0.3">
      <c r="F3798"/>
    </row>
    <row r="3799" spans="6:6" x14ac:dyDescent="0.3">
      <c r="F3799"/>
    </row>
    <row r="3800" spans="6:6" x14ac:dyDescent="0.3">
      <c r="F3800"/>
    </row>
    <row r="3801" spans="6:6" x14ac:dyDescent="0.3">
      <c r="F3801"/>
    </row>
    <row r="3802" spans="6:6" x14ac:dyDescent="0.3">
      <c r="F3802"/>
    </row>
    <row r="3803" spans="6:6" x14ac:dyDescent="0.3">
      <c r="F3803"/>
    </row>
    <row r="3804" spans="6:6" x14ac:dyDescent="0.3">
      <c r="F3804"/>
    </row>
    <row r="3805" spans="6:6" x14ac:dyDescent="0.3">
      <c r="F3805"/>
    </row>
    <row r="3806" spans="6:6" x14ac:dyDescent="0.3">
      <c r="F3806"/>
    </row>
    <row r="3807" spans="6:6" x14ac:dyDescent="0.3">
      <c r="F3807"/>
    </row>
    <row r="3808" spans="6:6" x14ac:dyDescent="0.3">
      <c r="F3808"/>
    </row>
    <row r="3809" spans="6:6" x14ac:dyDescent="0.3">
      <c r="F3809"/>
    </row>
    <row r="3810" spans="6:6" x14ac:dyDescent="0.3">
      <c r="F3810"/>
    </row>
    <row r="3811" spans="6:6" x14ac:dyDescent="0.3">
      <c r="F3811"/>
    </row>
    <row r="3812" spans="6:6" x14ac:dyDescent="0.3">
      <c r="F3812"/>
    </row>
    <row r="3813" spans="6:6" x14ac:dyDescent="0.3">
      <c r="F3813"/>
    </row>
    <row r="3814" spans="6:6" x14ac:dyDescent="0.3">
      <c r="F3814"/>
    </row>
    <row r="3815" spans="6:6" x14ac:dyDescent="0.3">
      <c r="F3815"/>
    </row>
    <row r="3816" spans="6:6" x14ac:dyDescent="0.3">
      <c r="F3816"/>
    </row>
    <row r="3817" spans="6:6" x14ac:dyDescent="0.3">
      <c r="F3817"/>
    </row>
    <row r="3818" spans="6:6" x14ac:dyDescent="0.3">
      <c r="F3818"/>
    </row>
    <row r="3819" spans="6:6" x14ac:dyDescent="0.3">
      <c r="F3819"/>
    </row>
    <row r="3820" spans="6:6" x14ac:dyDescent="0.3">
      <c r="F3820"/>
    </row>
    <row r="3821" spans="6:6" x14ac:dyDescent="0.3">
      <c r="F3821"/>
    </row>
    <row r="3822" spans="6:6" x14ac:dyDescent="0.3">
      <c r="F3822"/>
    </row>
    <row r="3823" spans="6:6" x14ac:dyDescent="0.3">
      <c r="F3823"/>
    </row>
    <row r="3824" spans="6:6" x14ac:dyDescent="0.3">
      <c r="F3824"/>
    </row>
    <row r="3825" spans="6:6" x14ac:dyDescent="0.3">
      <c r="F3825"/>
    </row>
    <row r="3826" spans="6:6" x14ac:dyDescent="0.3">
      <c r="F3826"/>
    </row>
    <row r="3827" spans="6:6" x14ac:dyDescent="0.3">
      <c r="F3827"/>
    </row>
    <row r="3828" spans="6:6" x14ac:dyDescent="0.3">
      <c r="F3828"/>
    </row>
    <row r="3829" spans="6:6" x14ac:dyDescent="0.3">
      <c r="F3829"/>
    </row>
    <row r="3830" spans="6:6" x14ac:dyDescent="0.3">
      <c r="F3830"/>
    </row>
    <row r="3831" spans="6:6" x14ac:dyDescent="0.3">
      <c r="F3831"/>
    </row>
    <row r="3832" spans="6:6" x14ac:dyDescent="0.3">
      <c r="F3832"/>
    </row>
    <row r="3833" spans="6:6" x14ac:dyDescent="0.3">
      <c r="F3833"/>
    </row>
    <row r="3834" spans="6:6" x14ac:dyDescent="0.3">
      <c r="F3834"/>
    </row>
    <row r="3835" spans="6:6" x14ac:dyDescent="0.3">
      <c r="F3835"/>
    </row>
    <row r="3836" spans="6:6" x14ac:dyDescent="0.3">
      <c r="F3836"/>
    </row>
    <row r="3837" spans="6:6" x14ac:dyDescent="0.3">
      <c r="F3837"/>
    </row>
    <row r="3838" spans="6:6" x14ac:dyDescent="0.3">
      <c r="F3838"/>
    </row>
    <row r="3839" spans="6:6" x14ac:dyDescent="0.3">
      <c r="F3839"/>
    </row>
    <row r="3840" spans="6:6" x14ac:dyDescent="0.3">
      <c r="F3840"/>
    </row>
    <row r="3841" spans="6:6" x14ac:dyDescent="0.3">
      <c r="F3841"/>
    </row>
    <row r="3842" spans="6:6" x14ac:dyDescent="0.3">
      <c r="F3842"/>
    </row>
    <row r="3843" spans="6:6" x14ac:dyDescent="0.3">
      <c r="F3843"/>
    </row>
    <row r="3844" spans="6:6" x14ac:dyDescent="0.3">
      <c r="F3844"/>
    </row>
    <row r="3845" spans="6:6" x14ac:dyDescent="0.3">
      <c r="F3845"/>
    </row>
    <row r="3846" spans="6:6" x14ac:dyDescent="0.3">
      <c r="F3846"/>
    </row>
    <row r="3847" spans="6:6" x14ac:dyDescent="0.3">
      <c r="F3847"/>
    </row>
    <row r="3848" spans="6:6" x14ac:dyDescent="0.3">
      <c r="F3848"/>
    </row>
    <row r="3849" spans="6:6" x14ac:dyDescent="0.3">
      <c r="F3849"/>
    </row>
    <row r="3850" spans="6:6" x14ac:dyDescent="0.3">
      <c r="F3850"/>
    </row>
    <row r="3851" spans="6:6" x14ac:dyDescent="0.3">
      <c r="F3851"/>
    </row>
    <row r="3852" spans="6:6" x14ac:dyDescent="0.3">
      <c r="F3852"/>
    </row>
    <row r="3853" spans="6:6" x14ac:dyDescent="0.3">
      <c r="F3853"/>
    </row>
    <row r="3854" spans="6:6" x14ac:dyDescent="0.3">
      <c r="F3854"/>
    </row>
    <row r="3855" spans="6:6" x14ac:dyDescent="0.3">
      <c r="F3855"/>
    </row>
    <row r="3856" spans="6:6" x14ac:dyDescent="0.3">
      <c r="F3856"/>
    </row>
    <row r="3857" spans="6:6" x14ac:dyDescent="0.3">
      <c r="F3857"/>
    </row>
    <row r="3858" spans="6:6" x14ac:dyDescent="0.3">
      <c r="F3858"/>
    </row>
    <row r="3859" spans="6:6" x14ac:dyDescent="0.3">
      <c r="F3859"/>
    </row>
    <row r="3860" spans="6:6" x14ac:dyDescent="0.3">
      <c r="F3860"/>
    </row>
    <row r="3861" spans="6:6" x14ac:dyDescent="0.3">
      <c r="F3861"/>
    </row>
    <row r="3862" spans="6:6" x14ac:dyDescent="0.3">
      <c r="F3862"/>
    </row>
    <row r="3863" spans="6:6" x14ac:dyDescent="0.3">
      <c r="F3863"/>
    </row>
    <row r="3864" spans="6:6" x14ac:dyDescent="0.3">
      <c r="F3864"/>
    </row>
    <row r="3865" spans="6:6" x14ac:dyDescent="0.3">
      <c r="F3865"/>
    </row>
    <row r="3866" spans="6:6" x14ac:dyDescent="0.3">
      <c r="F3866"/>
    </row>
    <row r="3867" spans="6:6" x14ac:dyDescent="0.3">
      <c r="F3867"/>
    </row>
    <row r="3868" spans="6:6" x14ac:dyDescent="0.3">
      <c r="F3868"/>
    </row>
    <row r="3869" spans="6:6" x14ac:dyDescent="0.3">
      <c r="F3869"/>
    </row>
    <row r="3870" spans="6:6" x14ac:dyDescent="0.3">
      <c r="F3870"/>
    </row>
    <row r="3871" spans="6:6" x14ac:dyDescent="0.3">
      <c r="F3871"/>
    </row>
    <row r="3872" spans="6:6" x14ac:dyDescent="0.3">
      <c r="F3872"/>
    </row>
    <row r="3873" spans="6:6" x14ac:dyDescent="0.3">
      <c r="F3873"/>
    </row>
    <row r="3874" spans="6:6" x14ac:dyDescent="0.3">
      <c r="F3874"/>
    </row>
    <row r="3875" spans="6:6" x14ac:dyDescent="0.3">
      <c r="F3875"/>
    </row>
    <row r="3876" spans="6:6" x14ac:dyDescent="0.3">
      <c r="F3876"/>
    </row>
    <row r="3877" spans="6:6" x14ac:dyDescent="0.3">
      <c r="F3877"/>
    </row>
    <row r="3878" spans="6:6" x14ac:dyDescent="0.3">
      <c r="F3878"/>
    </row>
    <row r="3879" spans="6:6" x14ac:dyDescent="0.3">
      <c r="F3879"/>
    </row>
    <row r="3880" spans="6:6" x14ac:dyDescent="0.3">
      <c r="F3880"/>
    </row>
    <row r="3881" spans="6:6" x14ac:dyDescent="0.3">
      <c r="F3881"/>
    </row>
    <row r="3882" spans="6:6" x14ac:dyDescent="0.3">
      <c r="F3882"/>
    </row>
    <row r="3883" spans="6:6" x14ac:dyDescent="0.3">
      <c r="F3883"/>
    </row>
    <row r="3884" spans="6:6" x14ac:dyDescent="0.3">
      <c r="F3884"/>
    </row>
    <row r="3885" spans="6:6" x14ac:dyDescent="0.3">
      <c r="F3885"/>
    </row>
    <row r="3886" spans="6:6" x14ac:dyDescent="0.3">
      <c r="F3886"/>
    </row>
    <row r="3887" spans="6:6" x14ac:dyDescent="0.3">
      <c r="F3887"/>
    </row>
    <row r="3888" spans="6:6" x14ac:dyDescent="0.3">
      <c r="F3888"/>
    </row>
    <row r="3889" spans="6:6" x14ac:dyDescent="0.3">
      <c r="F3889"/>
    </row>
    <row r="3890" spans="6:6" x14ac:dyDescent="0.3">
      <c r="F3890"/>
    </row>
    <row r="3891" spans="6:6" x14ac:dyDescent="0.3">
      <c r="F3891"/>
    </row>
    <row r="3892" spans="6:6" x14ac:dyDescent="0.3">
      <c r="F3892"/>
    </row>
    <row r="3893" spans="6:6" x14ac:dyDescent="0.3">
      <c r="F3893"/>
    </row>
    <row r="3894" spans="6:6" x14ac:dyDescent="0.3">
      <c r="F3894"/>
    </row>
    <row r="3895" spans="6:6" x14ac:dyDescent="0.3">
      <c r="F3895"/>
    </row>
    <row r="3896" spans="6:6" x14ac:dyDescent="0.3">
      <c r="F3896"/>
    </row>
    <row r="3897" spans="6:6" x14ac:dyDescent="0.3">
      <c r="F3897"/>
    </row>
    <row r="3898" spans="6:6" x14ac:dyDescent="0.3">
      <c r="F3898"/>
    </row>
    <row r="3899" spans="6:6" x14ac:dyDescent="0.3">
      <c r="F3899"/>
    </row>
    <row r="3900" spans="6:6" x14ac:dyDescent="0.3">
      <c r="F3900"/>
    </row>
    <row r="3901" spans="6:6" x14ac:dyDescent="0.3">
      <c r="F3901"/>
    </row>
    <row r="3902" spans="6:6" x14ac:dyDescent="0.3">
      <c r="F3902"/>
    </row>
    <row r="3903" spans="6:6" x14ac:dyDescent="0.3">
      <c r="F3903"/>
    </row>
    <row r="3904" spans="6:6" x14ac:dyDescent="0.3">
      <c r="F3904"/>
    </row>
    <row r="3905" spans="6:6" x14ac:dyDescent="0.3">
      <c r="F3905"/>
    </row>
    <row r="3906" spans="6:6" x14ac:dyDescent="0.3">
      <c r="F3906"/>
    </row>
    <row r="3907" spans="6:6" x14ac:dyDescent="0.3">
      <c r="F390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0">
    <tabColor rgb="FF00B050"/>
  </sheetPr>
  <dimension ref="A1:N78"/>
  <sheetViews>
    <sheetView workbookViewId="0">
      <selection activeCell="D6" sqref="D6"/>
    </sheetView>
  </sheetViews>
  <sheetFormatPr defaultRowHeight="14.4" x14ac:dyDescent="0.3"/>
  <cols>
    <col min="1" max="1" width="28.33203125" bestFit="1" customWidth="1"/>
    <col min="2" max="3" width="28.6640625" style="22" bestFit="1" customWidth="1"/>
    <col min="4" max="4" width="24.44140625" style="23" customWidth="1"/>
    <col min="5" max="5" width="24.44140625" style="23" bestFit="1" customWidth="1"/>
    <col min="6" max="7" width="27.33203125" style="23" bestFit="1" customWidth="1"/>
    <col min="8" max="8" width="33" style="23" bestFit="1" customWidth="1"/>
    <col min="9" max="9" width="38.88671875" style="23" bestFit="1" customWidth="1"/>
    <col min="10" max="11" width="9.109375" bestFit="1" customWidth="1"/>
    <col min="12" max="15" width="9.109375" customWidth="1"/>
  </cols>
  <sheetData>
    <row r="1" spans="1:14" ht="24" customHeight="1" thickBot="1" x14ac:dyDescent="0.35">
      <c r="A1" s="12" t="s">
        <v>20</v>
      </c>
      <c r="B1" s="13"/>
      <c r="C1" s="13"/>
      <c r="D1" s="13"/>
      <c r="E1" s="13"/>
      <c r="F1" s="13"/>
      <c r="G1" s="13"/>
      <c r="H1" s="13"/>
      <c r="I1" s="14"/>
      <c r="J1" s="14"/>
      <c r="K1" s="14"/>
      <c r="L1" s="14"/>
      <c r="M1" s="14"/>
      <c r="N1" s="14"/>
    </row>
    <row r="2" spans="1:14" x14ac:dyDescent="0.3">
      <c r="A2" s="154" t="s">
        <v>7</v>
      </c>
      <c r="B2" s="155" t="s">
        <v>96</v>
      </c>
      <c r="C2" s="155" t="s">
        <v>74</v>
      </c>
      <c r="D2" s="155" t="s">
        <v>97</v>
      </c>
      <c r="E2" s="155" t="s">
        <v>76</v>
      </c>
      <c r="F2" s="155" t="s">
        <v>1256</v>
      </c>
      <c r="G2" s="155" t="s">
        <v>1257</v>
      </c>
      <c r="H2" s="155" t="s">
        <v>1258</v>
      </c>
      <c r="I2" s="156" t="s">
        <v>1259</v>
      </c>
      <c r="J2" s="21"/>
    </row>
    <row r="3" spans="1:14" x14ac:dyDescent="0.3">
      <c r="A3" s="114" t="s">
        <v>203</v>
      </c>
      <c r="B3" s="125">
        <v>5489523.6813749988</v>
      </c>
      <c r="C3" s="134">
        <v>1.3723809203437496</v>
      </c>
      <c r="D3" s="15">
        <v>0.05</v>
      </c>
      <c r="E3" s="15" t="s">
        <v>1293</v>
      </c>
      <c r="F3" s="141">
        <v>0.99999672935854911</v>
      </c>
      <c r="G3" s="141">
        <v>1.4638729816999996</v>
      </c>
      <c r="H3" s="141">
        <v>0.9999996044983448</v>
      </c>
      <c r="I3" s="359">
        <v>755446.70121946104</v>
      </c>
      <c r="J3" s="14"/>
    </row>
    <row r="4" spans="1:14" ht="13.2" customHeight="1" x14ac:dyDescent="0.3">
      <c r="A4" s="393"/>
      <c r="B4" s="297"/>
      <c r="C4" s="394"/>
      <c r="D4" s="13"/>
      <c r="E4" s="13"/>
      <c r="F4" s="97"/>
      <c r="G4" s="97"/>
      <c r="H4" s="97"/>
      <c r="I4" s="90"/>
      <c r="J4" s="14"/>
    </row>
    <row r="5" spans="1:14" ht="13.2" customHeight="1" x14ac:dyDescent="0.3">
      <c r="A5" s="393"/>
      <c r="B5" s="297"/>
      <c r="C5" s="394"/>
      <c r="D5" s="13"/>
      <c r="E5" s="13"/>
      <c r="F5" s="97"/>
      <c r="G5" s="97"/>
      <c r="H5" s="97"/>
      <c r="I5" s="90"/>
      <c r="J5" s="14"/>
    </row>
    <row r="6" spans="1:14" ht="13.2" customHeight="1" x14ac:dyDescent="0.3">
      <c r="A6" s="393"/>
      <c r="B6" s="297"/>
      <c r="C6" s="394"/>
      <c r="D6" s="13"/>
      <c r="E6" s="13"/>
      <c r="F6" s="97"/>
      <c r="G6" s="97"/>
      <c r="H6" s="97"/>
      <c r="I6" s="90"/>
      <c r="J6" s="14"/>
    </row>
    <row r="7" spans="1:14" ht="13.2" customHeight="1" x14ac:dyDescent="0.3">
      <c r="A7" s="393"/>
      <c r="B7" s="297"/>
      <c r="C7" s="394"/>
      <c r="D7" s="13"/>
      <c r="E7" s="13"/>
      <c r="F7" s="97"/>
      <c r="G7" s="97"/>
      <c r="H7" s="97"/>
      <c r="I7" s="90"/>
      <c r="J7" s="14"/>
    </row>
    <row r="8" spans="1:14" ht="13.2" customHeight="1" x14ac:dyDescent="0.3">
      <c r="A8" s="393"/>
      <c r="B8" s="297"/>
      <c r="C8" s="394"/>
      <c r="D8" s="13"/>
      <c r="E8" s="13"/>
      <c r="F8" s="97"/>
      <c r="G8" s="97"/>
      <c r="H8" s="97"/>
      <c r="I8" s="90"/>
      <c r="J8" s="14"/>
    </row>
    <row r="9" spans="1:14" ht="15" thickBot="1" x14ac:dyDescent="0.35">
      <c r="A9" s="393"/>
      <c r="B9" s="297"/>
      <c r="C9" s="394"/>
      <c r="D9" s="13"/>
      <c r="E9" s="13"/>
      <c r="F9" s="97"/>
      <c r="G9" s="97"/>
      <c r="H9" s="97"/>
      <c r="I9" s="90"/>
      <c r="J9" s="14"/>
    </row>
    <row r="10" spans="1:14" ht="24.75" customHeight="1" thickBot="1" x14ac:dyDescent="0.35">
      <c r="A10" s="128" t="s">
        <v>21</v>
      </c>
      <c r="B10" s="13"/>
      <c r="C10" s="13"/>
      <c r="D10" s="13"/>
      <c r="E10" s="13"/>
      <c r="F10" s="13"/>
      <c r="G10" s="13"/>
      <c r="H10" s="13"/>
      <c r="I10" s="14"/>
      <c r="J10" s="14"/>
      <c r="K10" s="14"/>
      <c r="L10" s="14"/>
      <c r="M10" s="14"/>
      <c r="N10" s="14"/>
    </row>
    <row r="11" spans="1:14" x14ac:dyDescent="0.3">
      <c r="A11" s="128" t="s">
        <v>1235</v>
      </c>
      <c r="B11" s="128" t="s">
        <v>1236</v>
      </c>
      <c r="C11" s="128" t="s">
        <v>105</v>
      </c>
      <c r="D11" s="128" t="s">
        <v>106</v>
      </c>
      <c r="E11" s="128" t="s">
        <v>107</v>
      </c>
      <c r="F11" s="128" t="s">
        <v>108</v>
      </c>
      <c r="G11" s="128" t="s">
        <v>109</v>
      </c>
      <c r="H11" s="128" t="s">
        <v>110</v>
      </c>
      <c r="I11" s="128" t="s">
        <v>110</v>
      </c>
      <c r="J11" s="107"/>
      <c r="K11" s="21"/>
      <c r="L11" s="21"/>
      <c r="M11" s="21"/>
      <c r="N11" s="21"/>
    </row>
    <row r="12" spans="1:14" x14ac:dyDescent="0.3">
      <c r="A12" s="132" t="s">
        <v>111</v>
      </c>
      <c r="B12" s="123">
        <v>2315589.405776713</v>
      </c>
      <c r="C12" s="123">
        <v>2791852.915127987</v>
      </c>
      <c r="D12" s="134">
        <v>0.57889735144417831</v>
      </c>
      <c r="E12" s="134">
        <v>0.69796322878199679</v>
      </c>
      <c r="F12" s="134">
        <v>0.35</v>
      </c>
      <c r="G12" s="134">
        <v>0.5</v>
      </c>
      <c r="H12" s="15" t="s">
        <v>1293</v>
      </c>
      <c r="I12" s="130" t="s">
        <v>1293</v>
      </c>
      <c r="J12" s="21"/>
      <c r="K12" s="21"/>
      <c r="L12" s="21"/>
      <c r="M12" s="21"/>
      <c r="N12" s="21"/>
    </row>
    <row r="13" spans="1:14" x14ac:dyDescent="0.3">
      <c r="A13" s="132" t="s">
        <v>112</v>
      </c>
      <c r="B13" s="123">
        <v>500000.80000000005</v>
      </c>
      <c r="C13" s="123">
        <v>1116482.5308745587</v>
      </c>
      <c r="D13" s="134">
        <v>0.12500020000000001</v>
      </c>
      <c r="E13" s="134">
        <v>0.27912063271863968</v>
      </c>
      <c r="F13" s="134">
        <v>0.3</v>
      </c>
      <c r="G13" s="134">
        <v>0.5</v>
      </c>
      <c r="H13" s="15" t="s">
        <v>1237</v>
      </c>
      <c r="I13" s="130" t="s">
        <v>1237</v>
      </c>
      <c r="J13" s="21"/>
      <c r="K13" s="21"/>
      <c r="L13" s="21"/>
      <c r="M13" s="21"/>
      <c r="N13" s="21"/>
    </row>
    <row r="14" spans="1:14" x14ac:dyDescent="0.3">
      <c r="A14" s="132" t="s">
        <v>115</v>
      </c>
      <c r="B14" s="123">
        <v>798142.52508428728</v>
      </c>
      <c r="C14" s="123">
        <v>999998.95159090753</v>
      </c>
      <c r="D14" s="134">
        <v>0.19953563127107182</v>
      </c>
      <c r="E14" s="134">
        <v>0.24999973789772689</v>
      </c>
      <c r="F14" s="134">
        <v>0.3</v>
      </c>
      <c r="G14" s="134">
        <v>0.5</v>
      </c>
      <c r="H14" s="15" t="s">
        <v>1237</v>
      </c>
      <c r="I14" s="130" t="s">
        <v>1237</v>
      </c>
      <c r="J14" s="21"/>
      <c r="K14" s="21"/>
      <c r="L14" s="21"/>
      <c r="M14" s="21"/>
      <c r="N14" s="21"/>
    </row>
    <row r="15" spans="1:14" x14ac:dyDescent="0.3">
      <c r="A15" s="133" t="s">
        <v>114</v>
      </c>
      <c r="B15" s="123">
        <v>2201255.2302434202</v>
      </c>
      <c r="C15" s="123">
        <v>2499998.4423409156</v>
      </c>
      <c r="D15" s="134">
        <v>0.55031380756085502</v>
      </c>
      <c r="E15" s="134">
        <v>0.6249996105852289</v>
      </c>
      <c r="F15" s="134">
        <v>0.3</v>
      </c>
      <c r="G15" s="134">
        <v>0.5</v>
      </c>
      <c r="H15" s="15" t="s">
        <v>1293</v>
      </c>
      <c r="I15" s="130" t="s">
        <v>1293</v>
      </c>
      <c r="J15" s="21"/>
      <c r="K15" s="21"/>
      <c r="L15" s="21"/>
      <c r="M15" s="21"/>
      <c r="N15" s="21"/>
    </row>
    <row r="16" spans="1:14" x14ac:dyDescent="0.3">
      <c r="A16" s="132" t="s">
        <v>113</v>
      </c>
      <c r="B16" s="124">
        <v>0</v>
      </c>
      <c r="C16" s="124">
        <v>0</v>
      </c>
      <c r="D16" s="398">
        <v>0</v>
      </c>
      <c r="E16" s="398">
        <v>0</v>
      </c>
      <c r="F16" s="398">
        <v>0.2</v>
      </c>
      <c r="G16" s="398">
        <v>0.35</v>
      </c>
      <c r="H16" s="20" t="s">
        <v>1237</v>
      </c>
      <c r="I16" s="399" t="s">
        <v>1237</v>
      </c>
      <c r="J16" s="21"/>
      <c r="K16" s="21"/>
      <c r="L16" s="21"/>
      <c r="M16" s="21"/>
      <c r="N16" s="21"/>
    </row>
    <row r="17" spans="1:14" x14ac:dyDescent="0.3">
      <c r="A17" s="132" t="s">
        <v>1291</v>
      </c>
      <c r="B17" s="123">
        <v>0</v>
      </c>
      <c r="C17" s="123">
        <v>0</v>
      </c>
      <c r="D17" s="134">
        <v>0</v>
      </c>
      <c r="E17" s="134">
        <v>0</v>
      </c>
      <c r="F17" s="134">
        <v>0.3</v>
      </c>
      <c r="G17" s="134">
        <v>0.45</v>
      </c>
      <c r="H17" s="15" t="s">
        <v>1237</v>
      </c>
      <c r="I17" s="130" t="s">
        <v>1237</v>
      </c>
      <c r="J17" s="21"/>
      <c r="K17" s="21"/>
      <c r="L17" s="21"/>
      <c r="M17" s="21"/>
      <c r="N17" s="21"/>
    </row>
    <row r="18" spans="1:14" x14ac:dyDescent="0.3">
      <c r="A18" s="132" t="s">
        <v>1242</v>
      </c>
      <c r="B18" s="123">
        <v>0</v>
      </c>
      <c r="C18" s="123">
        <v>0</v>
      </c>
      <c r="D18" s="134">
        <v>0</v>
      </c>
      <c r="E18" s="134">
        <v>0</v>
      </c>
      <c r="F18" s="134">
        <v>0.2</v>
      </c>
      <c r="G18" s="134">
        <v>0.35</v>
      </c>
      <c r="H18" s="15" t="s">
        <v>1237</v>
      </c>
      <c r="I18" s="130" t="s">
        <v>1237</v>
      </c>
      <c r="J18" s="21"/>
      <c r="K18" s="21"/>
      <c r="L18" s="21"/>
      <c r="M18" s="21"/>
      <c r="N18" s="21"/>
    </row>
    <row r="19" spans="1:14" x14ac:dyDescent="0.3">
      <c r="A19" s="132" t="s">
        <v>116</v>
      </c>
      <c r="B19" s="123">
        <v>0</v>
      </c>
      <c r="C19" s="123">
        <v>0</v>
      </c>
      <c r="D19" s="134">
        <v>0</v>
      </c>
      <c r="E19" s="134">
        <v>0</v>
      </c>
      <c r="F19" s="134">
        <v>0.2</v>
      </c>
      <c r="G19" s="134">
        <v>0.3</v>
      </c>
      <c r="H19" s="15" t="s">
        <v>1237</v>
      </c>
      <c r="I19" s="130" t="s">
        <v>1237</v>
      </c>
      <c r="J19" s="21"/>
      <c r="K19" s="21"/>
      <c r="L19" s="21"/>
      <c r="M19" s="21"/>
      <c r="N19" s="21"/>
    </row>
    <row r="20" spans="1:14" x14ac:dyDescent="0.3">
      <c r="A20" s="132" t="s">
        <v>117</v>
      </c>
      <c r="B20" s="123">
        <v>0</v>
      </c>
      <c r="C20" s="123">
        <v>0</v>
      </c>
      <c r="D20" s="134">
        <v>0</v>
      </c>
      <c r="E20" s="134">
        <v>0</v>
      </c>
      <c r="F20" s="134">
        <v>0.3</v>
      </c>
      <c r="G20" s="134">
        <v>0.5</v>
      </c>
      <c r="H20" s="15" t="s">
        <v>1237</v>
      </c>
      <c r="I20" s="130" t="s">
        <v>1237</v>
      </c>
      <c r="J20" s="21"/>
      <c r="K20" s="21"/>
      <c r="L20" s="21"/>
      <c r="M20" s="21"/>
      <c r="N20" s="21"/>
    </row>
    <row r="21" spans="1:14" x14ac:dyDescent="0.3">
      <c r="A21" s="132" t="s">
        <v>1243</v>
      </c>
      <c r="B21" s="123">
        <v>0</v>
      </c>
      <c r="C21" s="123">
        <v>0</v>
      </c>
      <c r="D21" s="134">
        <v>0</v>
      </c>
      <c r="E21" s="134">
        <v>0</v>
      </c>
      <c r="F21" s="134">
        <v>0.2</v>
      </c>
      <c r="G21" s="134">
        <v>0.35</v>
      </c>
      <c r="H21" s="15" t="s">
        <v>1237</v>
      </c>
      <c r="I21" s="130" t="s">
        <v>1237</v>
      </c>
      <c r="J21" s="21"/>
      <c r="K21" s="21"/>
      <c r="L21" s="21"/>
      <c r="M21" s="21"/>
      <c r="N21" s="21"/>
    </row>
    <row r="22" spans="1:14" x14ac:dyDescent="0.3">
      <c r="A22" s="132" t="s">
        <v>1245</v>
      </c>
      <c r="B22" s="123">
        <v>0</v>
      </c>
      <c r="C22" s="123">
        <v>0</v>
      </c>
      <c r="D22" s="134">
        <v>0</v>
      </c>
      <c r="E22" s="134">
        <v>0</v>
      </c>
      <c r="F22" s="134">
        <v>0.2</v>
      </c>
      <c r="G22" s="134">
        <v>0.35</v>
      </c>
      <c r="H22" s="15" t="s">
        <v>1237</v>
      </c>
      <c r="I22" s="130" t="s">
        <v>1237</v>
      </c>
      <c r="J22" s="21"/>
      <c r="K22" s="21"/>
      <c r="L22" s="21"/>
      <c r="M22" s="21"/>
      <c r="N22" s="21"/>
    </row>
    <row r="23" spans="1:14" x14ac:dyDescent="0.3">
      <c r="A23" s="132" t="s">
        <v>1244</v>
      </c>
      <c r="B23" s="123">
        <v>0</v>
      </c>
      <c r="C23" s="123">
        <v>0</v>
      </c>
      <c r="D23" s="134">
        <v>0</v>
      </c>
      <c r="E23" s="134">
        <v>0</v>
      </c>
      <c r="F23" s="134">
        <v>0.2</v>
      </c>
      <c r="G23" s="134">
        <v>0.35</v>
      </c>
      <c r="H23" s="15" t="s">
        <v>1237</v>
      </c>
      <c r="I23" s="130" t="s">
        <v>1237</v>
      </c>
      <c r="J23" s="21"/>
      <c r="K23" s="21"/>
      <c r="L23" s="21"/>
      <c r="M23" s="21"/>
      <c r="N23" s="21"/>
    </row>
    <row r="24" spans="1:14" x14ac:dyDescent="0.3">
      <c r="A24" s="132" t="s">
        <v>121</v>
      </c>
      <c r="B24" s="123">
        <v>0</v>
      </c>
      <c r="C24" s="123">
        <v>0</v>
      </c>
      <c r="D24" s="134">
        <v>0</v>
      </c>
      <c r="E24" s="134">
        <v>0</v>
      </c>
      <c r="F24" s="134">
        <v>0.15</v>
      </c>
      <c r="G24" s="134">
        <v>0.25</v>
      </c>
      <c r="H24" s="15" t="s">
        <v>1237</v>
      </c>
      <c r="I24" s="130" t="s">
        <v>1237</v>
      </c>
      <c r="J24" s="21"/>
      <c r="K24" s="21"/>
      <c r="L24" s="21"/>
      <c r="M24" s="21"/>
      <c r="N24" s="21"/>
    </row>
    <row r="25" spans="1:14" x14ac:dyDescent="0.3">
      <c r="A25" s="132" t="s">
        <v>119</v>
      </c>
      <c r="B25" s="123">
        <v>0</v>
      </c>
      <c r="C25" s="123">
        <v>0</v>
      </c>
      <c r="D25" s="134">
        <v>0</v>
      </c>
      <c r="E25" s="134">
        <v>0</v>
      </c>
      <c r="F25" s="134">
        <v>0.3</v>
      </c>
      <c r="G25" s="134">
        <v>0.5</v>
      </c>
      <c r="H25" s="15" t="s">
        <v>1237</v>
      </c>
      <c r="I25" s="130" t="s">
        <v>1237</v>
      </c>
      <c r="J25" s="21"/>
      <c r="K25" s="21"/>
      <c r="L25" s="21"/>
      <c r="M25" s="21"/>
      <c r="N25" s="21"/>
    </row>
    <row r="26" spans="1:14" x14ac:dyDescent="0.3">
      <c r="A26" s="132" t="s">
        <v>120</v>
      </c>
      <c r="B26" s="123">
        <v>0</v>
      </c>
      <c r="C26" s="123">
        <v>0</v>
      </c>
      <c r="D26" s="134">
        <v>0</v>
      </c>
      <c r="E26" s="134">
        <v>0</v>
      </c>
      <c r="F26" s="134">
        <v>0.2</v>
      </c>
      <c r="G26" s="134">
        <v>0.3</v>
      </c>
      <c r="H26" s="15" t="s">
        <v>1237</v>
      </c>
      <c r="I26" s="130" t="s">
        <v>1237</v>
      </c>
      <c r="J26" s="14"/>
      <c r="K26" s="14"/>
      <c r="L26" s="14"/>
      <c r="M26" s="14"/>
      <c r="N26" s="14"/>
    </row>
    <row r="27" spans="1:14" x14ac:dyDescent="0.3">
      <c r="A27" s="132" t="s">
        <v>1245</v>
      </c>
      <c r="B27" s="125">
        <v>0</v>
      </c>
      <c r="C27" s="125">
        <v>0</v>
      </c>
      <c r="D27" s="134">
        <v>0</v>
      </c>
      <c r="E27" s="134">
        <v>0</v>
      </c>
      <c r="F27" s="134">
        <v>0.2</v>
      </c>
      <c r="G27" s="134">
        <v>0.35</v>
      </c>
      <c r="H27" s="16" t="s">
        <v>1237</v>
      </c>
      <c r="I27" s="127" t="s">
        <v>1237</v>
      </c>
      <c r="J27" s="14"/>
      <c r="K27" s="14"/>
      <c r="L27" s="14"/>
      <c r="M27" s="14"/>
      <c r="N27" s="14"/>
    </row>
    <row r="28" spans="1:14" x14ac:dyDescent="0.3">
      <c r="A28" s="132" t="s">
        <v>1244</v>
      </c>
      <c r="B28" s="125">
        <v>0</v>
      </c>
      <c r="C28" s="125">
        <v>0</v>
      </c>
      <c r="D28" s="134">
        <v>0</v>
      </c>
      <c r="E28" s="134">
        <v>0</v>
      </c>
      <c r="F28" s="134">
        <v>0.2</v>
      </c>
      <c r="G28" s="134">
        <v>0.35</v>
      </c>
      <c r="H28" s="15" t="s">
        <v>1237</v>
      </c>
      <c r="I28" s="127" t="s">
        <v>1237</v>
      </c>
      <c r="J28" s="21"/>
      <c r="K28" s="21"/>
      <c r="L28" s="21"/>
      <c r="M28" s="21"/>
    </row>
    <row r="29" spans="1:14" x14ac:dyDescent="0.3">
      <c r="A29" s="131" t="s">
        <v>1239</v>
      </c>
      <c r="B29" s="126">
        <v>0</v>
      </c>
      <c r="C29" s="126">
        <v>0</v>
      </c>
      <c r="D29" s="134">
        <v>0</v>
      </c>
      <c r="E29" s="134">
        <v>0</v>
      </c>
      <c r="F29" s="134">
        <v>0.4</v>
      </c>
      <c r="G29" s="134">
        <v>0.65</v>
      </c>
      <c r="H29" s="129" t="s">
        <v>1237</v>
      </c>
      <c r="I29" s="130" t="s">
        <v>1237</v>
      </c>
      <c r="J29" s="14"/>
      <c r="K29" s="14"/>
      <c r="L29" s="14"/>
      <c r="M29" s="14"/>
    </row>
    <row r="30" spans="1:14" x14ac:dyDescent="0.3">
      <c r="A30" s="131" t="s">
        <v>1238</v>
      </c>
      <c r="B30" s="125">
        <v>0</v>
      </c>
      <c r="C30" s="125">
        <v>0</v>
      </c>
      <c r="D30" s="134">
        <v>0</v>
      </c>
      <c r="E30" s="134">
        <v>0</v>
      </c>
      <c r="F30" s="134">
        <v>0.3</v>
      </c>
      <c r="G30" s="134">
        <v>0.45</v>
      </c>
      <c r="H30" s="17" t="s">
        <v>1237</v>
      </c>
      <c r="I30" s="127" t="s">
        <v>1237</v>
      </c>
      <c r="J30" s="14"/>
      <c r="K30" s="14"/>
      <c r="L30" s="14"/>
      <c r="M30" s="14"/>
    </row>
    <row r="31" spans="1:14" x14ac:dyDescent="0.3">
      <c r="A31" s="131" t="s">
        <v>194</v>
      </c>
      <c r="B31" s="125">
        <v>0</v>
      </c>
      <c r="C31" s="125">
        <v>0</v>
      </c>
      <c r="D31" s="134">
        <v>0</v>
      </c>
      <c r="E31" s="134">
        <v>0</v>
      </c>
      <c r="F31" s="134">
        <v>0.3</v>
      </c>
      <c r="G31" s="134">
        <v>0.45</v>
      </c>
      <c r="H31" s="17" t="s">
        <v>1237</v>
      </c>
      <c r="I31" s="127" t="s">
        <v>1237</v>
      </c>
      <c r="J31" s="14"/>
      <c r="K31" s="14"/>
      <c r="L31" s="14"/>
      <c r="M31" s="14"/>
    </row>
    <row r="32" spans="1:14" x14ac:dyDescent="0.3">
      <c r="A32" s="131" t="s">
        <v>121</v>
      </c>
      <c r="B32" s="125">
        <v>0</v>
      </c>
      <c r="C32" s="125">
        <v>0</v>
      </c>
      <c r="D32" s="134">
        <v>0</v>
      </c>
      <c r="E32" s="134">
        <v>0</v>
      </c>
      <c r="F32" s="134">
        <v>0.15</v>
      </c>
      <c r="G32" s="134">
        <v>0.25</v>
      </c>
      <c r="H32" s="17" t="s">
        <v>1237</v>
      </c>
      <c r="I32" s="127" t="s">
        <v>1237</v>
      </c>
      <c r="J32" s="14"/>
      <c r="K32" s="14"/>
      <c r="L32" s="14"/>
      <c r="M32" s="14"/>
    </row>
    <row r="33" spans="1:13" x14ac:dyDescent="0.3">
      <c r="A33" s="131" t="s">
        <v>119</v>
      </c>
      <c r="B33" s="125">
        <v>0</v>
      </c>
      <c r="C33" s="125">
        <v>0</v>
      </c>
      <c r="D33" s="134">
        <v>0</v>
      </c>
      <c r="E33" s="134">
        <v>0</v>
      </c>
      <c r="F33" s="134">
        <v>0.3</v>
      </c>
      <c r="G33" s="134">
        <v>0.5</v>
      </c>
      <c r="H33" s="17" t="s">
        <v>1237</v>
      </c>
      <c r="I33" s="127" t="s">
        <v>1237</v>
      </c>
      <c r="J33" s="14"/>
      <c r="K33" s="14"/>
      <c r="L33" s="14"/>
      <c r="M33" s="14"/>
    </row>
    <row r="34" spans="1:13" ht="15" thickBot="1" x14ac:dyDescent="0.35">
      <c r="A34" s="324" t="s">
        <v>120</v>
      </c>
      <c r="B34" s="325">
        <v>0</v>
      </c>
      <c r="C34" s="325">
        <v>0</v>
      </c>
      <c r="D34" s="326">
        <v>0</v>
      </c>
      <c r="E34" s="326">
        <v>0</v>
      </c>
      <c r="F34" s="326">
        <v>0.2</v>
      </c>
      <c r="G34" s="326">
        <v>0.3</v>
      </c>
      <c r="H34" s="157" t="s">
        <v>1237</v>
      </c>
      <c r="I34" s="158" t="s">
        <v>1237</v>
      </c>
      <c r="J34" s="14"/>
      <c r="K34" s="14"/>
      <c r="L34" s="14"/>
      <c r="M34" s="14"/>
    </row>
    <row r="35" spans="1:13" x14ac:dyDescent="0.3">
      <c r="A35" s="18"/>
      <c r="B35" s="297"/>
      <c r="C35" s="297"/>
      <c r="D35" s="394"/>
      <c r="E35" s="394"/>
      <c r="F35" s="394"/>
      <c r="G35" s="394"/>
      <c r="H35" s="14"/>
      <c r="I35" s="14"/>
      <c r="J35" s="14"/>
      <c r="K35" s="14"/>
      <c r="L35" s="14"/>
      <c r="M35" s="14"/>
    </row>
    <row r="36" spans="1:13" x14ac:dyDescent="0.3">
      <c r="A36" s="18"/>
      <c r="B36" s="297"/>
      <c r="C36" s="297"/>
      <c r="D36" s="394"/>
      <c r="E36" s="394"/>
      <c r="F36" s="394"/>
      <c r="G36" s="394"/>
      <c r="H36" s="14"/>
      <c r="I36" s="14"/>
      <c r="J36" s="14"/>
      <c r="K36" s="14"/>
      <c r="L36" s="14"/>
      <c r="M36" s="14"/>
    </row>
    <row r="37" spans="1:13" x14ac:dyDescent="0.3">
      <c r="A37" s="18"/>
      <c r="B37" s="297"/>
      <c r="C37" s="297"/>
      <c r="D37" s="394"/>
      <c r="E37" s="394"/>
      <c r="F37" s="394"/>
      <c r="G37" s="394"/>
      <c r="H37" s="14"/>
      <c r="I37" s="14"/>
      <c r="J37" s="14"/>
      <c r="K37" s="14"/>
      <c r="L37" s="14"/>
      <c r="M37" s="14"/>
    </row>
    <row r="38" spans="1:13" x14ac:dyDescent="0.3">
      <c r="A38" s="18"/>
      <c r="B38" s="297"/>
      <c r="C38" s="297"/>
      <c r="D38" s="394"/>
      <c r="E38" s="394"/>
      <c r="F38" s="394"/>
      <c r="G38" s="394"/>
      <c r="H38" s="14"/>
      <c r="I38" s="14"/>
      <c r="J38" s="14"/>
      <c r="K38" s="14"/>
      <c r="L38" s="14"/>
      <c r="M38" s="14"/>
    </row>
    <row r="39" spans="1:13" x14ac:dyDescent="0.3">
      <c r="A39" s="18"/>
      <c r="B39" s="297"/>
      <c r="C39" s="297"/>
      <c r="D39" s="394"/>
      <c r="E39" s="394"/>
      <c r="F39" s="394"/>
      <c r="G39" s="394"/>
      <c r="H39" s="14"/>
      <c r="I39" s="14"/>
      <c r="J39" s="14"/>
      <c r="K39" s="14"/>
      <c r="L39" s="14"/>
      <c r="M39" s="14"/>
    </row>
    <row r="40" spans="1:13" x14ac:dyDescent="0.3">
      <c r="A40" s="395" t="s">
        <v>33</v>
      </c>
      <c r="B40" s="396" t="s">
        <v>96</v>
      </c>
      <c r="C40" s="397" t="s">
        <v>74</v>
      </c>
      <c r="D40" s="429" t="s">
        <v>97</v>
      </c>
      <c r="E40" s="395" t="s">
        <v>76</v>
      </c>
      <c r="F40" s="13"/>
      <c r="G40" s="13"/>
      <c r="H40" s="14"/>
      <c r="I40" s="14"/>
      <c r="J40" s="14"/>
      <c r="K40" s="14"/>
      <c r="L40" s="14"/>
      <c r="M40" s="14"/>
    </row>
    <row r="41" spans="1:13" x14ac:dyDescent="0.3">
      <c r="A41" s="389"/>
      <c r="B41" s="387">
        <v>5249998.8</v>
      </c>
      <c r="C41" s="388">
        <v>1.3124997</v>
      </c>
      <c r="D41" s="428">
        <v>0.3</v>
      </c>
      <c r="E41" s="389" t="s">
        <v>1293</v>
      </c>
      <c r="F41" s="13"/>
      <c r="G41" s="13"/>
      <c r="H41" s="14"/>
      <c r="I41" s="14"/>
      <c r="J41" s="14"/>
      <c r="K41" s="14"/>
      <c r="L41" s="14"/>
      <c r="M41" s="14"/>
    </row>
    <row r="42" spans="1:13" x14ac:dyDescent="0.3">
      <c r="A42" s="389" t="s">
        <v>1423</v>
      </c>
      <c r="B42" s="387">
        <v>499999.99999999994</v>
      </c>
      <c r="C42" s="388">
        <v>0.19857936323541384</v>
      </c>
      <c r="D42" s="428">
        <v>0.1</v>
      </c>
      <c r="E42" s="389" t="s">
        <v>1293</v>
      </c>
      <c r="F42" s="13"/>
      <c r="G42" s="13"/>
      <c r="H42" s="14"/>
      <c r="I42" s="14"/>
      <c r="J42" s="14"/>
      <c r="K42" s="14"/>
      <c r="L42" s="14"/>
      <c r="M42" s="14"/>
    </row>
    <row r="43" spans="1:13" x14ac:dyDescent="0.3">
      <c r="A43" s="389" t="s">
        <v>1341</v>
      </c>
      <c r="B43" s="387">
        <v>249999.99999999997</v>
      </c>
      <c r="C43" s="388">
        <v>9.9289681617706918E-2</v>
      </c>
      <c r="D43" s="428">
        <v>0.1</v>
      </c>
      <c r="E43" s="389" t="s">
        <v>1293</v>
      </c>
      <c r="F43" s="13"/>
      <c r="G43" s="13"/>
      <c r="H43" s="14"/>
      <c r="I43" s="14"/>
      <c r="J43" s="14"/>
      <c r="K43" s="14"/>
      <c r="L43" s="14"/>
      <c r="M43" s="14"/>
    </row>
    <row r="44" spans="1:13" x14ac:dyDescent="0.3">
      <c r="A44" s="389" t="s">
        <v>1349</v>
      </c>
      <c r="B44" s="387">
        <v>499999.75</v>
      </c>
      <c r="C44" s="388">
        <v>0.19857926394573222</v>
      </c>
      <c r="D44" s="428">
        <v>0.1</v>
      </c>
      <c r="E44" s="389" t="s">
        <v>1293</v>
      </c>
      <c r="F44" s="13"/>
      <c r="G44" s="13"/>
      <c r="H44" s="14"/>
      <c r="I44" s="14"/>
      <c r="J44" s="14"/>
      <c r="K44" s="14"/>
      <c r="L44" s="14"/>
      <c r="M44" s="14"/>
    </row>
    <row r="45" spans="1:13" x14ac:dyDescent="0.3">
      <c r="A45" s="389" t="s">
        <v>1364</v>
      </c>
      <c r="B45" s="387">
        <v>249999.74999999994</v>
      </c>
      <c r="C45" s="388">
        <v>9.9289582328025289E-2</v>
      </c>
      <c r="D45" s="428">
        <v>0.1</v>
      </c>
      <c r="E45" s="389" t="s">
        <v>1293</v>
      </c>
      <c r="F45" s="13"/>
      <c r="G45" s="13"/>
      <c r="H45" s="14"/>
      <c r="I45" s="14"/>
      <c r="J45" s="14"/>
      <c r="K45" s="14"/>
      <c r="L45" s="14"/>
      <c r="M45" s="14"/>
    </row>
    <row r="46" spans="1:13" x14ac:dyDescent="0.3">
      <c r="A46" s="389" t="s">
        <v>1225</v>
      </c>
      <c r="B46" s="387">
        <v>249999.99999999997</v>
      </c>
      <c r="C46" s="388">
        <v>9.9289681617706918E-2</v>
      </c>
      <c r="D46" s="428">
        <v>0.1</v>
      </c>
      <c r="E46" s="389" t="s">
        <v>1293</v>
      </c>
      <c r="F46" s="13"/>
      <c r="G46" s="13"/>
      <c r="H46" s="14"/>
      <c r="I46" s="14"/>
      <c r="J46" s="14"/>
      <c r="K46" s="14"/>
      <c r="L46" s="14"/>
      <c r="M46" s="14"/>
    </row>
    <row r="47" spans="1:13" x14ac:dyDescent="0.3">
      <c r="A47" s="389" t="s">
        <v>1338</v>
      </c>
      <c r="B47" s="387">
        <v>249999.99999999997</v>
      </c>
      <c r="C47" s="388">
        <v>9.9289681617706918E-2</v>
      </c>
      <c r="D47" s="428">
        <v>0.1</v>
      </c>
      <c r="E47" s="389" t="s">
        <v>1293</v>
      </c>
      <c r="F47" s="13"/>
      <c r="G47" s="13"/>
      <c r="H47" s="14"/>
      <c r="I47" s="14"/>
      <c r="J47" s="14"/>
      <c r="K47" s="14"/>
      <c r="L47" s="14"/>
      <c r="M47" s="14"/>
    </row>
    <row r="48" spans="1:13" x14ac:dyDescent="0.3">
      <c r="A48" s="389" t="s">
        <v>1230</v>
      </c>
      <c r="B48" s="387">
        <v>499998.75</v>
      </c>
      <c r="C48" s="388">
        <v>0.19857886678700576</v>
      </c>
      <c r="D48" s="428">
        <v>0.1</v>
      </c>
      <c r="E48" s="389" t="s">
        <v>1293</v>
      </c>
      <c r="F48" s="13"/>
      <c r="G48" s="13"/>
      <c r="H48" s="14"/>
      <c r="I48" s="14"/>
      <c r="J48" s="14"/>
      <c r="K48" s="14"/>
      <c r="L48" s="14"/>
      <c r="M48" s="14"/>
    </row>
    <row r="49" spans="1:9" x14ac:dyDescent="0.3">
      <c r="A49" s="389" t="s">
        <v>1454</v>
      </c>
      <c r="B49" s="387">
        <v>500000.4</v>
      </c>
      <c r="C49" s="388">
        <v>0.19857952209890445</v>
      </c>
      <c r="D49" s="428">
        <v>0.1</v>
      </c>
      <c r="E49" s="389" t="s">
        <v>1293</v>
      </c>
      <c r="F49" s="19"/>
      <c r="G49" s="19"/>
      <c r="H49" s="19"/>
      <c r="I49" s="26"/>
    </row>
    <row r="50" spans="1:9" x14ac:dyDescent="0.3">
      <c r="A50" s="389" t="s">
        <v>1399</v>
      </c>
      <c r="B50" s="387">
        <v>1000001.5</v>
      </c>
      <c r="C50" s="388">
        <v>0.39715932220891742</v>
      </c>
      <c r="D50" s="428">
        <v>0.1</v>
      </c>
      <c r="E50" s="389" t="s">
        <v>1293</v>
      </c>
    </row>
    <row r="51" spans="1:9" x14ac:dyDescent="0.3">
      <c r="A51" s="389" t="s">
        <v>1438</v>
      </c>
      <c r="B51" s="387">
        <v>250000.5</v>
      </c>
      <c r="C51" s="388">
        <v>9.9289880197070163E-2</v>
      </c>
      <c r="D51" s="428">
        <v>0.1</v>
      </c>
      <c r="E51" s="389" t="s">
        <v>1293</v>
      </c>
    </row>
    <row r="52" spans="1:9" x14ac:dyDescent="0.3">
      <c r="A52" s="389" t="s">
        <v>1231</v>
      </c>
      <c r="B52" s="387">
        <v>749999.25000000012</v>
      </c>
      <c r="C52" s="388">
        <v>0.29786874698407595</v>
      </c>
      <c r="D52" s="428">
        <v>0.1</v>
      </c>
      <c r="E52" s="389" t="s">
        <v>1293</v>
      </c>
    </row>
    <row r="53" spans="1:9" x14ac:dyDescent="0.3">
      <c r="A53" s="389" t="s">
        <v>1346</v>
      </c>
      <c r="B53" s="387">
        <v>500000.5</v>
      </c>
      <c r="C53" s="388">
        <v>0.19857956181477709</v>
      </c>
      <c r="D53" s="428">
        <v>0.1</v>
      </c>
      <c r="E53" s="389" t="s">
        <v>1293</v>
      </c>
    </row>
    <row r="54" spans="1:9" x14ac:dyDescent="0.3">
      <c r="A54" s="389" t="s">
        <v>1344</v>
      </c>
      <c r="B54" s="387">
        <v>250000.5</v>
      </c>
      <c r="C54" s="388">
        <v>9.9289880197070163E-2</v>
      </c>
      <c r="D54" s="428">
        <v>0.1</v>
      </c>
      <c r="E54" s="389" t="s">
        <v>1293</v>
      </c>
    </row>
    <row r="55" spans="1:9" x14ac:dyDescent="0.3">
      <c r="A55" s="389" t="s">
        <v>1393</v>
      </c>
      <c r="B55" s="387">
        <v>499999.99999999994</v>
      </c>
      <c r="C55" s="388">
        <v>0.19857936323541384</v>
      </c>
      <c r="D55" s="428">
        <v>0.1</v>
      </c>
      <c r="E55" s="389" t="s">
        <v>1293</v>
      </c>
    </row>
    <row r="56" spans="1:9" x14ac:dyDescent="0.3">
      <c r="A56" s="389" t="s">
        <v>1353</v>
      </c>
      <c r="B56" s="387">
        <v>249999.64999999997</v>
      </c>
      <c r="C56" s="388">
        <v>9.9289542612152643E-2</v>
      </c>
      <c r="D56" s="428">
        <v>0.1</v>
      </c>
      <c r="E56" s="389" t="s">
        <v>1293</v>
      </c>
    </row>
    <row r="57" spans="1:9" x14ac:dyDescent="0.3">
      <c r="A57" s="389" t="s">
        <v>1228</v>
      </c>
      <c r="B57" s="387">
        <v>249999.9</v>
      </c>
      <c r="C57" s="388">
        <v>9.9289641901834272E-2</v>
      </c>
      <c r="D57" s="428">
        <v>0.1</v>
      </c>
      <c r="E57" s="389" t="s">
        <v>1293</v>
      </c>
    </row>
    <row r="58" spans="1:9" x14ac:dyDescent="0.3">
      <c r="A58" s="389" t="s">
        <v>1427</v>
      </c>
      <c r="B58" s="387">
        <v>249999.6</v>
      </c>
      <c r="C58" s="388">
        <v>9.9289522754216333E-2</v>
      </c>
      <c r="D58" s="428">
        <v>0.1</v>
      </c>
      <c r="E58" s="389" t="s">
        <v>1293</v>
      </c>
    </row>
    <row r="59" spans="1:9" x14ac:dyDescent="0.3">
      <c r="A59" s="389" t="s">
        <v>1232</v>
      </c>
      <c r="B59" s="387">
        <v>249999.60000000003</v>
      </c>
      <c r="C59" s="388">
        <v>9.9289522754216347E-2</v>
      </c>
      <c r="D59" s="428">
        <v>0.1</v>
      </c>
      <c r="E59" s="389" t="s">
        <v>1293</v>
      </c>
    </row>
    <row r="60" spans="1:9" x14ac:dyDescent="0.3">
      <c r="A60" s="389" t="s">
        <v>1224</v>
      </c>
      <c r="B60" s="387">
        <v>249999.99999999997</v>
      </c>
      <c r="C60" s="388">
        <v>9.9289681617706918E-2</v>
      </c>
      <c r="D60" s="428">
        <v>0.1</v>
      </c>
      <c r="E60" s="389" t="s">
        <v>1293</v>
      </c>
    </row>
    <row r="61" spans="1:9" x14ac:dyDescent="0.3">
      <c r="A61" s="389" t="s">
        <v>1425</v>
      </c>
      <c r="B61" s="387">
        <v>250002</v>
      </c>
      <c r="C61" s="388">
        <v>9.9290475935159869E-2</v>
      </c>
      <c r="D61" s="428">
        <v>0.1</v>
      </c>
      <c r="E61" s="389" t="s">
        <v>1293</v>
      </c>
    </row>
    <row r="62" spans="1:9" x14ac:dyDescent="0.3">
      <c r="A62" s="389" t="s">
        <v>1358</v>
      </c>
      <c r="B62" s="387">
        <v>250002.00000000003</v>
      </c>
      <c r="C62" s="388">
        <v>9.9290475935159883E-2</v>
      </c>
      <c r="D62" s="428">
        <v>0.1</v>
      </c>
      <c r="E62" s="389" t="s">
        <v>1293</v>
      </c>
    </row>
    <row r="63" spans="1:9" x14ac:dyDescent="0.3">
      <c r="A63" s="389" t="s">
        <v>1390</v>
      </c>
      <c r="B63" s="387">
        <v>250000.5</v>
      </c>
      <c r="C63" s="388">
        <v>9.9289880197070163E-2</v>
      </c>
      <c r="D63" s="428">
        <v>0.1</v>
      </c>
      <c r="E63" s="389" t="s">
        <v>1293</v>
      </c>
    </row>
    <row r="64" spans="1:9" x14ac:dyDescent="0.3">
      <c r="A64" s="389" t="s">
        <v>1408</v>
      </c>
      <c r="B64" s="387">
        <v>750000.5</v>
      </c>
      <c r="C64" s="388">
        <v>0.297869243432484</v>
      </c>
      <c r="D64" s="428">
        <v>0.1</v>
      </c>
      <c r="E64" s="389" t="s">
        <v>1293</v>
      </c>
    </row>
    <row r="65" spans="1:5" x14ac:dyDescent="0.3">
      <c r="A65" s="389" t="s">
        <v>1421</v>
      </c>
      <c r="B65" s="387">
        <v>249999.99999999997</v>
      </c>
      <c r="C65" s="388">
        <v>9.9289681617706918E-2</v>
      </c>
      <c r="D65" s="428">
        <v>0.1</v>
      </c>
      <c r="E65" s="389" t="s">
        <v>1293</v>
      </c>
    </row>
    <row r="66" spans="1:5" x14ac:dyDescent="0.3">
      <c r="A66" s="389" t="s">
        <v>1401</v>
      </c>
      <c r="B66" s="387">
        <v>499999.99999999994</v>
      </c>
      <c r="C66" s="388">
        <v>0.19857936323541384</v>
      </c>
      <c r="D66" s="428">
        <v>0.1</v>
      </c>
      <c r="E66" s="389" t="s">
        <v>1293</v>
      </c>
    </row>
    <row r="67" spans="1:5" x14ac:dyDescent="0.3">
      <c r="A67" s="389" t="s">
        <v>1435</v>
      </c>
      <c r="B67" s="387">
        <v>250000.1</v>
      </c>
      <c r="C67" s="388">
        <v>9.9289721333579578E-2</v>
      </c>
      <c r="D67" s="428">
        <v>0.1</v>
      </c>
      <c r="E67" s="389" t="s">
        <v>1293</v>
      </c>
    </row>
    <row r="68" spans="1:5" x14ac:dyDescent="0.3">
      <c r="A68" s="389" t="s">
        <v>1419</v>
      </c>
      <c r="B68" s="387">
        <v>250000.3</v>
      </c>
      <c r="C68" s="388">
        <v>9.9289800765324857E-2</v>
      </c>
      <c r="D68" s="428">
        <v>0.1</v>
      </c>
      <c r="E68" s="389" t="s">
        <v>1293</v>
      </c>
    </row>
    <row r="69" spans="1:5" x14ac:dyDescent="0.3">
      <c r="A69" s="389" t="s">
        <v>1332</v>
      </c>
      <c r="B69" s="387">
        <v>250000.5</v>
      </c>
      <c r="C69" s="388">
        <v>9.9289880197070163E-2</v>
      </c>
      <c r="D69" s="428">
        <v>0.1</v>
      </c>
      <c r="E69" s="389" t="s">
        <v>1293</v>
      </c>
    </row>
    <row r="70" spans="1:5" x14ac:dyDescent="0.3">
      <c r="A70" s="389" t="s">
        <v>1387</v>
      </c>
      <c r="B70" s="387">
        <v>500000.80000000005</v>
      </c>
      <c r="C70" s="388">
        <v>0.19857968096239503</v>
      </c>
      <c r="D70" s="428">
        <v>0.1</v>
      </c>
      <c r="E70" s="389" t="s">
        <v>1293</v>
      </c>
    </row>
    <row r="71" spans="1:5" x14ac:dyDescent="0.3">
      <c r="A71" s="389" t="s">
        <v>1356</v>
      </c>
      <c r="B71" s="387">
        <v>250000.30000000002</v>
      </c>
      <c r="C71" s="388">
        <v>9.928980076532487E-2</v>
      </c>
      <c r="D71" s="428">
        <v>0.1</v>
      </c>
      <c r="E71" s="389" t="s">
        <v>1293</v>
      </c>
    </row>
    <row r="72" spans="1:5" x14ac:dyDescent="0.3">
      <c r="A72" s="389" t="s">
        <v>1406</v>
      </c>
      <c r="B72" s="387">
        <v>250000.19999999998</v>
      </c>
      <c r="C72" s="388">
        <v>9.928976104945221E-2</v>
      </c>
      <c r="D72" s="428">
        <v>0.1</v>
      </c>
      <c r="E72" s="389" t="s">
        <v>1293</v>
      </c>
    </row>
    <row r="73" spans="1:5" x14ac:dyDescent="0.3">
      <c r="A73" s="389" t="s">
        <v>1451</v>
      </c>
      <c r="B73" s="387">
        <v>500000.25000000006</v>
      </c>
      <c r="C73" s="388">
        <v>0.19857946252509548</v>
      </c>
      <c r="D73" s="428">
        <v>0.1</v>
      </c>
      <c r="E73" s="389" t="s">
        <v>1293</v>
      </c>
    </row>
    <row r="74" spans="1:5" x14ac:dyDescent="0.3">
      <c r="A74" s="389" t="s">
        <v>1227</v>
      </c>
      <c r="B74" s="387">
        <v>499999.99999999994</v>
      </c>
      <c r="C74" s="388">
        <v>0.19857936323541384</v>
      </c>
      <c r="D74" s="428">
        <v>0.1</v>
      </c>
      <c r="E74" s="389" t="s">
        <v>1293</v>
      </c>
    </row>
    <row r="75" spans="1:5" x14ac:dyDescent="0.3">
      <c r="A75" s="389" t="s">
        <v>1226</v>
      </c>
      <c r="B75" s="387">
        <v>249999.44999999998</v>
      </c>
      <c r="C75" s="388">
        <v>9.9289463180407364E-2</v>
      </c>
      <c r="D75" s="428">
        <v>0.1</v>
      </c>
      <c r="E75" s="389" t="s">
        <v>1293</v>
      </c>
    </row>
    <row r="76" spans="1:5" x14ac:dyDescent="0.3">
      <c r="A76" t="s">
        <v>1396</v>
      </c>
      <c r="B76" s="22">
        <v>1000000.0000000001</v>
      </c>
      <c r="C76" s="22">
        <v>0.39715872647082773</v>
      </c>
      <c r="D76" s="23">
        <v>0.1</v>
      </c>
      <c r="E76" s="23" t="s">
        <v>1293</v>
      </c>
    </row>
    <row r="77" spans="1:5" x14ac:dyDescent="0.3">
      <c r="A77" t="s">
        <v>1361</v>
      </c>
      <c r="B77" s="22">
        <v>750000</v>
      </c>
      <c r="C77" s="22">
        <v>0.29786904485312077</v>
      </c>
      <c r="D77" s="23">
        <v>0.1</v>
      </c>
      <c r="E77" s="23" t="s">
        <v>1293</v>
      </c>
    </row>
    <row r="78" spans="1:5" x14ac:dyDescent="0.3">
      <c r="A78" t="s">
        <v>1229</v>
      </c>
      <c r="B78" s="22">
        <v>500001</v>
      </c>
      <c r="C78" s="22">
        <v>0.19857976039414033</v>
      </c>
      <c r="D78" s="23">
        <v>0.1</v>
      </c>
      <c r="E78" s="23" t="s">
        <v>1293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2">
    <tabColor rgb="FF00B050"/>
  </sheetPr>
  <dimension ref="A2:AE29"/>
  <sheetViews>
    <sheetView topLeftCell="A3" zoomScale="94" zoomScaleNormal="94" workbookViewId="0">
      <selection activeCell="A4" sqref="A4"/>
    </sheetView>
  </sheetViews>
  <sheetFormatPr defaultColWidth="9.109375" defaultRowHeight="14.4" x14ac:dyDescent="0.3"/>
  <cols>
    <col min="1" max="1" width="3" bestFit="1" customWidth="1"/>
    <col min="2" max="2" width="24.6640625" bestFit="1" customWidth="1"/>
    <col min="3" max="3" width="10.6640625" style="5" bestFit="1" customWidth="1"/>
    <col min="4" max="4" width="11" style="5" bestFit="1" customWidth="1"/>
    <col min="5" max="5" width="15.88671875" style="5" bestFit="1" customWidth="1"/>
    <col min="6" max="6" width="17.44140625" style="5" bestFit="1" customWidth="1"/>
    <col min="7" max="7" width="19.33203125" style="5" bestFit="1" customWidth="1"/>
    <col min="8" max="8" width="19.6640625" style="5" bestFit="1" customWidth="1"/>
    <col min="9" max="9" width="11.5546875" style="5" bestFit="1" customWidth="1"/>
    <col min="10" max="10" width="8.44140625" customWidth="1"/>
    <col min="11" max="11" width="10.88671875" customWidth="1"/>
    <col min="12" max="12" width="10.44140625" customWidth="1"/>
    <col min="13" max="13" width="11" customWidth="1"/>
    <col min="14" max="14" width="13.44140625" customWidth="1"/>
    <col min="15" max="15" width="10.109375" customWidth="1"/>
    <col min="16" max="16" width="11.109375" customWidth="1"/>
    <col min="17" max="17" width="9.5546875" customWidth="1"/>
    <col min="18" max="18" width="24.6640625" bestFit="1" customWidth="1"/>
    <col min="19" max="19" width="24.6640625" customWidth="1"/>
    <col min="20" max="20" width="24.6640625" bestFit="1" customWidth="1"/>
    <col min="21" max="21" width="18.5546875" style="5" customWidth="1"/>
    <col min="22" max="22" width="24.6640625" bestFit="1" customWidth="1"/>
    <col min="23" max="24" width="24.6640625" customWidth="1"/>
    <col min="25" max="25" width="12" customWidth="1"/>
    <col min="26" max="26" width="14.44140625" customWidth="1"/>
    <col min="27" max="27" width="15.6640625" customWidth="1"/>
    <col min="28" max="28" width="17.88671875" customWidth="1"/>
    <col min="29" max="29" width="18.33203125" customWidth="1"/>
    <col min="30" max="30" width="12.33203125" customWidth="1"/>
    <col min="31" max="31" width="12" customWidth="1"/>
    <col min="32" max="44" width="9.109375" customWidth="1"/>
  </cols>
  <sheetData>
    <row r="2" spans="1:31" x14ac:dyDescent="0.3">
      <c r="E2" s="6"/>
      <c r="I2" s="283"/>
    </row>
    <row r="4" spans="1:31" x14ac:dyDescent="0.3">
      <c r="A4" s="66" t="s">
        <v>26</v>
      </c>
      <c r="B4" s="288" t="s">
        <v>249</v>
      </c>
      <c r="C4" s="73" t="s">
        <v>250</v>
      </c>
      <c r="D4" s="73" t="s">
        <v>251</v>
      </c>
      <c r="E4" s="73" t="s">
        <v>1273</v>
      </c>
      <c r="F4" s="73" t="s">
        <v>1274</v>
      </c>
      <c r="G4" s="73" t="s">
        <v>1275</v>
      </c>
      <c r="H4" s="73" t="s">
        <v>252</v>
      </c>
      <c r="I4" s="73" t="s">
        <v>253</v>
      </c>
      <c r="J4" s="288" t="s">
        <v>1555</v>
      </c>
      <c r="K4" s="288" t="s">
        <v>98</v>
      </c>
      <c r="L4" s="288" t="s">
        <v>99</v>
      </c>
      <c r="M4" s="288" t="s">
        <v>100</v>
      </c>
      <c r="N4" s="288" t="s">
        <v>104</v>
      </c>
      <c r="O4" s="67" t="s">
        <v>103</v>
      </c>
      <c r="P4" s="67" t="s">
        <v>102</v>
      </c>
      <c r="Q4" s="67" t="s">
        <v>101</v>
      </c>
      <c r="R4" s="7" t="s">
        <v>1232</v>
      </c>
      <c r="S4" s="7" t="s">
        <v>1224</v>
      </c>
      <c r="T4" s="7" t="s">
        <v>104</v>
      </c>
      <c r="U4" s="111" t="s">
        <v>103</v>
      </c>
      <c r="V4" s="7" t="s">
        <v>102</v>
      </c>
      <c r="W4" s="7" t="s">
        <v>101</v>
      </c>
      <c r="X4" s="162" t="s">
        <v>1227</v>
      </c>
      <c r="Y4" s="163" t="s">
        <v>1226</v>
      </c>
      <c r="Z4" s="163" t="s">
        <v>1229</v>
      </c>
      <c r="AA4" s="163"/>
      <c r="AB4" s="163"/>
      <c r="AC4" s="163"/>
      <c r="AD4" s="163"/>
      <c r="AE4" s="163"/>
    </row>
    <row r="5" spans="1:31" x14ac:dyDescent="0.3">
      <c r="A5" s="10">
        <v>1</v>
      </c>
      <c r="B5" s="10" t="s">
        <v>1276</v>
      </c>
      <c r="C5" s="83">
        <v>144605.52704562296</v>
      </c>
      <c r="D5" s="83">
        <v>-6.1118043959140778E-10</v>
      </c>
      <c r="E5" s="83">
        <v>2487342.7507807985</v>
      </c>
      <c r="F5" s="83">
        <v>2737508.4024076518</v>
      </c>
      <c r="G5" s="83">
        <v>2737508.4024076518</v>
      </c>
      <c r="H5" s="83">
        <v>2487342.750780798</v>
      </c>
      <c r="I5" s="83">
        <v>-1737421.0495613371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5">
        <v>0</v>
      </c>
      <c r="S5" s="140">
        <v>0</v>
      </c>
      <c r="T5" s="6">
        <v>0</v>
      </c>
      <c r="U5" s="90">
        <v>0</v>
      </c>
      <c r="V5" s="6">
        <v>0</v>
      </c>
      <c r="W5" s="10">
        <v>0</v>
      </c>
      <c r="X5" s="10">
        <v>0</v>
      </c>
      <c r="Y5" s="83">
        <v>0</v>
      </c>
      <c r="Z5" s="83">
        <v>0</v>
      </c>
      <c r="AA5" s="83"/>
      <c r="AB5" s="83"/>
      <c r="AC5" s="83"/>
      <c r="AD5" s="83"/>
      <c r="AE5" s="83"/>
    </row>
    <row r="6" spans="1:31" x14ac:dyDescent="0.3">
      <c r="A6" s="10">
        <v>2</v>
      </c>
      <c r="B6" s="10" t="s">
        <v>111</v>
      </c>
      <c r="C6" s="83">
        <v>143111.54685793037</v>
      </c>
      <c r="D6" s="83">
        <v>1493.980187691981</v>
      </c>
      <c r="E6" s="83">
        <v>2487342.7507807985</v>
      </c>
      <c r="F6" s="83">
        <v>2735008.403407651</v>
      </c>
      <c r="G6" s="83">
        <v>2735008.403407651</v>
      </c>
      <c r="H6" s="83">
        <v>2488836.7309684902</v>
      </c>
      <c r="I6" s="83">
        <v>-1738915.0297490293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5">
        <v>0</v>
      </c>
      <c r="S6" s="140">
        <v>0</v>
      </c>
      <c r="T6" s="6">
        <v>0</v>
      </c>
      <c r="U6" s="90">
        <v>0</v>
      </c>
      <c r="V6" s="6">
        <v>0</v>
      </c>
      <c r="W6" s="10">
        <v>0</v>
      </c>
      <c r="X6" s="10">
        <v>0</v>
      </c>
      <c r="Y6" s="83">
        <v>0</v>
      </c>
      <c r="Z6" s="83">
        <v>0</v>
      </c>
      <c r="AA6" s="83"/>
      <c r="AB6" s="83"/>
      <c r="AC6" s="83"/>
      <c r="AD6" s="83"/>
      <c r="AE6" s="83"/>
    </row>
    <row r="7" spans="1:31" x14ac:dyDescent="0.3">
      <c r="A7" s="10">
        <v>3</v>
      </c>
      <c r="B7" s="10" t="s">
        <v>112</v>
      </c>
      <c r="C7" s="83">
        <v>18542.426531491212</v>
      </c>
      <c r="D7" s="83">
        <v>126063.10051413113</v>
      </c>
      <c r="E7" s="83">
        <v>512594.50571129844</v>
      </c>
      <c r="F7" s="83">
        <v>939853.41696877615</v>
      </c>
      <c r="G7" s="83">
        <v>193660.8792996449</v>
      </c>
      <c r="H7" s="83">
        <v>638657.60622542957</v>
      </c>
      <c r="I7" s="83">
        <v>111264.09499403147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5">
        <v>0</v>
      </c>
      <c r="S7" s="140">
        <v>0</v>
      </c>
      <c r="T7" s="6">
        <v>0</v>
      </c>
      <c r="U7" s="90">
        <v>0</v>
      </c>
      <c r="V7" s="6">
        <v>0</v>
      </c>
      <c r="W7" s="10">
        <v>0</v>
      </c>
      <c r="X7" s="10">
        <v>0</v>
      </c>
      <c r="Y7" s="83">
        <v>0</v>
      </c>
      <c r="Z7" s="83">
        <v>0</v>
      </c>
      <c r="AA7" s="83"/>
      <c r="AB7" s="83"/>
      <c r="AC7" s="83"/>
      <c r="AD7" s="83"/>
      <c r="AE7" s="83"/>
    </row>
    <row r="8" spans="1:31" x14ac:dyDescent="0.3">
      <c r="A8" s="10">
        <v>4</v>
      </c>
      <c r="B8" s="10" t="s">
        <v>115</v>
      </c>
      <c r="C8" s="83">
        <v>18882.680493335687</v>
      </c>
      <c r="D8" s="83">
        <v>125722.84655228666</v>
      </c>
      <c r="E8" s="83">
        <v>800362.4517532672</v>
      </c>
      <c r="F8" s="83">
        <v>1013222.9927325828</v>
      </c>
      <c r="G8" s="83">
        <v>40877.925057454981</v>
      </c>
      <c r="H8" s="83">
        <v>926085.29830555385</v>
      </c>
      <c r="I8" s="83">
        <v>-176163.59708609281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5">
        <v>0</v>
      </c>
      <c r="S8" s="140">
        <v>0</v>
      </c>
      <c r="T8" s="6">
        <v>0</v>
      </c>
      <c r="U8" s="90">
        <v>0</v>
      </c>
      <c r="V8" s="6">
        <v>0</v>
      </c>
      <c r="W8" s="10">
        <v>0</v>
      </c>
      <c r="X8" s="10">
        <v>0</v>
      </c>
      <c r="Y8" s="83">
        <v>0</v>
      </c>
      <c r="Z8" s="83">
        <v>0</v>
      </c>
      <c r="AA8" s="83"/>
      <c r="AB8" s="83"/>
      <c r="AC8" s="83"/>
      <c r="AD8" s="83"/>
      <c r="AE8" s="83"/>
    </row>
    <row r="9" spans="1:31" x14ac:dyDescent="0.3">
      <c r="A9" s="10">
        <v>5</v>
      </c>
      <c r="B9" s="10" t="s">
        <v>191</v>
      </c>
      <c r="C9" s="83">
        <v>49150.736489863353</v>
      </c>
      <c r="D9" s="83">
        <v>95454.790555758998</v>
      </c>
      <c r="E9" s="83">
        <v>2180673.8983384194</v>
      </c>
      <c r="F9" s="83">
        <v>2488710.6182330754</v>
      </c>
      <c r="G9" s="83">
        <v>2113591.4107837724</v>
      </c>
      <c r="H9" s="83">
        <v>2276128.6888941783</v>
      </c>
      <c r="I9" s="83">
        <v>-1526206.9876747173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5">
        <v>0</v>
      </c>
      <c r="S9" s="140">
        <v>0</v>
      </c>
      <c r="T9" s="6">
        <v>0</v>
      </c>
      <c r="U9" s="90">
        <v>0</v>
      </c>
      <c r="V9" s="6">
        <v>0</v>
      </c>
      <c r="W9" s="10">
        <v>0</v>
      </c>
      <c r="X9" s="10">
        <v>0</v>
      </c>
      <c r="Y9" s="83">
        <v>0</v>
      </c>
      <c r="Z9" s="83">
        <v>0</v>
      </c>
      <c r="AA9" s="83"/>
      <c r="AB9" s="83"/>
      <c r="AC9" s="83"/>
      <c r="AD9" s="83"/>
      <c r="AE9" s="83"/>
    </row>
    <row r="10" spans="1:31" x14ac:dyDescent="0.3">
      <c r="A10" s="10">
        <v>6</v>
      </c>
      <c r="B10" s="10" t="s">
        <v>1240</v>
      </c>
      <c r="C10" s="83">
        <v>14352.055625327772</v>
      </c>
      <c r="D10" s="83">
        <v>130253.47142029458</v>
      </c>
      <c r="E10" s="83">
        <v>749999.99249999993</v>
      </c>
      <c r="F10" s="83">
        <v>1169632.5038334448</v>
      </c>
      <c r="G10" s="83">
        <v>43999.441867403344</v>
      </c>
      <c r="H10" s="83">
        <v>880253.46392029454</v>
      </c>
      <c r="I10" s="83">
        <v>-130331.7627008335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5">
        <v>0</v>
      </c>
      <c r="S10" s="140">
        <v>0</v>
      </c>
      <c r="T10" s="6">
        <v>0</v>
      </c>
      <c r="U10" s="90">
        <v>0</v>
      </c>
      <c r="V10" s="6">
        <v>0</v>
      </c>
      <c r="W10" s="10">
        <v>0</v>
      </c>
      <c r="X10" s="10">
        <v>0</v>
      </c>
      <c r="Y10" s="83">
        <v>0</v>
      </c>
      <c r="Z10" s="83">
        <v>0</v>
      </c>
      <c r="AA10" s="83"/>
      <c r="AB10" s="83"/>
      <c r="AC10" s="83"/>
      <c r="AD10" s="83"/>
      <c r="AE10" s="83"/>
    </row>
    <row r="11" spans="1:31" x14ac:dyDescent="0.3">
      <c r="A11" s="10">
        <v>7</v>
      </c>
      <c r="B11" s="10" t="s">
        <v>1241</v>
      </c>
      <c r="C11" s="83">
        <v>19436.084656508159</v>
      </c>
      <c r="D11" s="83">
        <v>125169.44238911419</v>
      </c>
      <c r="E11" s="83">
        <v>688091.35234263539</v>
      </c>
      <c r="F11" s="83">
        <v>1227872.9497182814</v>
      </c>
      <c r="G11" s="83">
        <v>89519.364556262648</v>
      </c>
      <c r="H11" s="83">
        <v>813260.79473174957</v>
      </c>
      <c r="I11" s="83">
        <v>-63339.093512288528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5">
        <v>0</v>
      </c>
      <c r="S11" s="140">
        <v>0</v>
      </c>
      <c r="T11" s="6">
        <v>0</v>
      </c>
      <c r="U11" s="90">
        <v>0</v>
      </c>
      <c r="V11" s="6">
        <v>0</v>
      </c>
      <c r="W11" s="10">
        <v>0</v>
      </c>
      <c r="X11" s="10">
        <v>0</v>
      </c>
      <c r="Y11" s="83">
        <v>0</v>
      </c>
      <c r="Z11" s="83">
        <v>0</v>
      </c>
      <c r="AA11" s="83"/>
      <c r="AB11" s="83"/>
      <c r="AC11" s="83"/>
      <c r="AD11" s="83"/>
      <c r="AE11" s="83"/>
    </row>
    <row r="12" spans="1:31" x14ac:dyDescent="0.3">
      <c r="A12" s="10">
        <v>8</v>
      </c>
      <c r="B12" s="10" t="s">
        <v>114</v>
      </c>
      <c r="C12" s="83">
        <v>54724.323032992193</v>
      </c>
      <c r="D12" s="83">
        <v>89881.204012630158</v>
      </c>
      <c r="E12" s="83">
        <v>2292829.4438658068</v>
      </c>
      <c r="F12" s="83">
        <v>2500903.7400921374</v>
      </c>
      <c r="G12" s="83">
        <v>2256824.6306808842</v>
      </c>
      <c r="H12" s="83">
        <v>2382710.6478784368</v>
      </c>
      <c r="I12" s="83">
        <v>-1632788.9466589759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5">
        <v>0</v>
      </c>
      <c r="S12" s="140">
        <v>0</v>
      </c>
      <c r="T12" s="6">
        <v>0</v>
      </c>
      <c r="U12" s="90">
        <v>0</v>
      </c>
      <c r="V12" s="6">
        <v>0</v>
      </c>
      <c r="W12" s="10">
        <v>0</v>
      </c>
      <c r="X12" s="10">
        <v>0</v>
      </c>
      <c r="Y12" s="83">
        <v>0</v>
      </c>
      <c r="Z12" s="83">
        <v>0</v>
      </c>
      <c r="AA12" s="83"/>
      <c r="AB12" s="83"/>
      <c r="AC12" s="83"/>
      <c r="AD12" s="83"/>
      <c r="AE12" s="83"/>
    </row>
    <row r="13" spans="1:31" x14ac:dyDescent="0.3">
      <c r="A13" s="10">
        <v>9</v>
      </c>
      <c r="B13" s="10" t="s">
        <v>113</v>
      </c>
      <c r="C13" s="83">
        <v>293.23046225386855</v>
      </c>
      <c r="D13" s="83">
        <v>144312.29658336847</v>
      </c>
      <c r="E13" s="83">
        <v>0</v>
      </c>
      <c r="F13" s="83">
        <v>29323.046225386857</v>
      </c>
      <c r="G13" s="83">
        <v>2499.9989999999993</v>
      </c>
      <c r="H13" s="83">
        <v>144312.29658336847</v>
      </c>
      <c r="I13" s="83">
        <v>605609.4046360926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5">
        <v>0</v>
      </c>
      <c r="S13" s="140">
        <v>0</v>
      </c>
      <c r="T13" s="6">
        <v>0</v>
      </c>
      <c r="U13" s="90">
        <v>0</v>
      </c>
      <c r="V13" s="6">
        <v>0</v>
      </c>
      <c r="W13" s="10">
        <v>0</v>
      </c>
      <c r="X13" s="10">
        <v>0</v>
      </c>
      <c r="Y13" s="83">
        <v>0</v>
      </c>
      <c r="Z13" s="83">
        <v>0</v>
      </c>
      <c r="AA13" s="83"/>
      <c r="AB13" s="83"/>
      <c r="AC13" s="83"/>
      <c r="AD13" s="83"/>
      <c r="AE13" s="83"/>
    </row>
    <row r="14" spans="1:31" x14ac:dyDescent="0.3">
      <c r="A14" s="10">
        <v>10</v>
      </c>
      <c r="B14" s="10" t="s">
        <v>1291</v>
      </c>
      <c r="C14" s="83">
        <v>213.54243571111141</v>
      </c>
      <c r="D14" s="83">
        <v>144391.98460991125</v>
      </c>
      <c r="E14" s="83">
        <v>0</v>
      </c>
      <c r="F14" s="83">
        <v>21354.243571111139</v>
      </c>
      <c r="G14" s="83">
        <v>0</v>
      </c>
      <c r="H14" s="83">
        <v>144391.98460991125</v>
      </c>
      <c r="I14" s="83">
        <v>605529.71660954983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5">
        <v>0</v>
      </c>
      <c r="S14" s="140">
        <v>0</v>
      </c>
      <c r="T14" s="6">
        <v>0</v>
      </c>
      <c r="U14" s="90">
        <v>0</v>
      </c>
      <c r="V14" s="6">
        <v>0</v>
      </c>
      <c r="W14" s="10">
        <v>0</v>
      </c>
      <c r="X14" s="10">
        <v>0</v>
      </c>
      <c r="Y14" s="83">
        <v>0</v>
      </c>
      <c r="Z14" s="83">
        <v>0</v>
      </c>
      <c r="AA14" s="83"/>
      <c r="AB14" s="83"/>
      <c r="AC14" s="83"/>
      <c r="AD14" s="83"/>
      <c r="AE14" s="83"/>
    </row>
    <row r="15" spans="1:31" x14ac:dyDescent="0.3">
      <c r="A15" s="10">
        <v>11</v>
      </c>
      <c r="B15" s="10" t="s">
        <v>1242</v>
      </c>
      <c r="C15" s="83">
        <v>0</v>
      </c>
      <c r="D15" s="83">
        <v>144605.52704562235</v>
      </c>
      <c r="E15" s="83">
        <v>0</v>
      </c>
      <c r="F15" s="83">
        <v>0</v>
      </c>
      <c r="G15" s="83">
        <v>0</v>
      </c>
      <c r="H15" s="83">
        <v>144605.52704562235</v>
      </c>
      <c r="I15" s="83">
        <v>605316.17417383869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5">
        <v>0</v>
      </c>
      <c r="S15" s="140">
        <v>0</v>
      </c>
      <c r="T15" s="6">
        <v>0</v>
      </c>
      <c r="U15" s="90">
        <v>0</v>
      </c>
      <c r="V15" s="6">
        <v>0</v>
      </c>
      <c r="W15" s="10">
        <v>0</v>
      </c>
      <c r="X15" s="10">
        <v>0</v>
      </c>
      <c r="Y15" s="83">
        <v>0</v>
      </c>
      <c r="Z15" s="83">
        <v>0</v>
      </c>
      <c r="AA15" s="83"/>
      <c r="AB15" s="83"/>
      <c r="AC15" s="83"/>
      <c r="AD15" s="83"/>
      <c r="AE15" s="83"/>
    </row>
    <row r="16" spans="1:31" x14ac:dyDescent="0.3">
      <c r="A16" s="10">
        <v>12</v>
      </c>
      <c r="B16" s="10" t="s">
        <v>118</v>
      </c>
      <c r="C16" s="83">
        <v>0</v>
      </c>
      <c r="D16" s="83">
        <v>144605.52704562235</v>
      </c>
      <c r="E16" s="83">
        <v>0</v>
      </c>
      <c r="F16" s="83">
        <v>0</v>
      </c>
      <c r="G16" s="83">
        <v>0</v>
      </c>
      <c r="H16" s="83">
        <v>144605.52704562235</v>
      </c>
      <c r="I16" s="83">
        <v>605316.17417383869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5">
        <v>0</v>
      </c>
      <c r="S16" s="140">
        <v>0</v>
      </c>
      <c r="T16" s="6">
        <v>0</v>
      </c>
      <c r="U16" s="90">
        <v>0</v>
      </c>
      <c r="V16" s="6">
        <v>0</v>
      </c>
      <c r="W16" s="10">
        <v>0</v>
      </c>
      <c r="X16" s="10">
        <v>0</v>
      </c>
      <c r="Y16" s="83">
        <v>0</v>
      </c>
      <c r="Z16" s="83">
        <v>0</v>
      </c>
      <c r="AA16" s="83"/>
      <c r="AB16" s="83"/>
      <c r="AC16" s="83"/>
      <c r="AD16" s="83"/>
      <c r="AE16" s="83"/>
    </row>
    <row r="17" spans="1:31" x14ac:dyDescent="0.3">
      <c r="A17" s="10">
        <v>13</v>
      </c>
      <c r="B17" s="10" t="s">
        <v>193</v>
      </c>
      <c r="C17" s="83">
        <v>0</v>
      </c>
      <c r="D17" s="83">
        <v>144605.52704562235</v>
      </c>
      <c r="E17" s="83">
        <v>0</v>
      </c>
      <c r="F17" s="83">
        <v>0</v>
      </c>
      <c r="G17" s="83">
        <v>0</v>
      </c>
      <c r="H17" s="83">
        <v>144605.52704562235</v>
      </c>
      <c r="I17" s="83">
        <v>605316.17417383869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5">
        <v>0</v>
      </c>
      <c r="S17" s="140">
        <v>0</v>
      </c>
      <c r="T17" s="6">
        <v>0</v>
      </c>
      <c r="U17" s="90">
        <v>0</v>
      </c>
      <c r="V17" s="6">
        <v>0</v>
      </c>
      <c r="W17" s="10">
        <v>0</v>
      </c>
      <c r="X17" s="10">
        <v>0</v>
      </c>
      <c r="Y17" s="83">
        <v>0</v>
      </c>
      <c r="Z17" s="83">
        <v>0</v>
      </c>
      <c r="AA17" s="83"/>
      <c r="AB17" s="83"/>
      <c r="AC17" s="83"/>
      <c r="AD17" s="83"/>
      <c r="AE17" s="83"/>
    </row>
    <row r="18" spans="1:31" x14ac:dyDescent="0.3">
      <c r="A18" s="10">
        <v>14</v>
      </c>
      <c r="B18" s="10" t="s">
        <v>116</v>
      </c>
      <c r="C18" s="83">
        <v>0</v>
      </c>
      <c r="D18" s="83">
        <v>144605.52704562235</v>
      </c>
      <c r="E18" s="83">
        <v>0</v>
      </c>
      <c r="F18" s="83">
        <v>0</v>
      </c>
      <c r="G18" s="83">
        <v>0</v>
      </c>
      <c r="H18" s="83">
        <v>144605.52704562235</v>
      </c>
      <c r="I18" s="83">
        <v>605316.17417383869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5">
        <v>0</v>
      </c>
      <c r="S18" s="140">
        <v>0</v>
      </c>
      <c r="T18" s="6">
        <v>0</v>
      </c>
      <c r="U18" s="90">
        <v>0</v>
      </c>
      <c r="V18" s="6">
        <v>0</v>
      </c>
      <c r="W18" s="10">
        <v>0</v>
      </c>
      <c r="X18" s="10">
        <v>0</v>
      </c>
      <c r="Y18" s="83">
        <v>0</v>
      </c>
      <c r="Z18" s="83">
        <v>0</v>
      </c>
      <c r="AA18" s="83"/>
      <c r="AB18" s="83"/>
      <c r="AC18" s="83"/>
      <c r="AD18" s="83"/>
      <c r="AE18" s="83"/>
    </row>
    <row r="19" spans="1:31" x14ac:dyDescent="0.3">
      <c r="A19" s="10">
        <v>15</v>
      </c>
      <c r="B19" s="10" t="s">
        <v>117</v>
      </c>
      <c r="C19" s="83">
        <v>0</v>
      </c>
      <c r="D19" s="83">
        <v>144605.52704562235</v>
      </c>
      <c r="E19" s="83">
        <v>0</v>
      </c>
      <c r="F19" s="83">
        <v>0</v>
      </c>
      <c r="G19" s="83">
        <v>0</v>
      </c>
      <c r="H19" s="83">
        <v>144605.52704562235</v>
      </c>
      <c r="I19" s="83">
        <v>605316.17417383869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5">
        <v>0</v>
      </c>
      <c r="S19" s="140">
        <v>0</v>
      </c>
      <c r="T19" s="6">
        <v>0</v>
      </c>
      <c r="U19" s="90">
        <v>0</v>
      </c>
      <c r="V19" s="6">
        <v>0</v>
      </c>
      <c r="W19" s="10">
        <v>0</v>
      </c>
      <c r="X19" s="10">
        <v>0</v>
      </c>
      <c r="Y19" s="83">
        <v>0</v>
      </c>
      <c r="Z19" s="83">
        <v>0</v>
      </c>
      <c r="AA19" s="83"/>
      <c r="AB19" s="83"/>
      <c r="AC19" s="83"/>
      <c r="AD19" s="83"/>
      <c r="AE19" s="83"/>
    </row>
    <row r="20" spans="1:31" x14ac:dyDescent="0.3">
      <c r="A20" s="10">
        <v>16</v>
      </c>
      <c r="B20" s="10" t="s">
        <v>1243</v>
      </c>
      <c r="C20" s="83">
        <v>352.52817855990503</v>
      </c>
      <c r="D20" s="83">
        <v>144252.99886706244</v>
      </c>
      <c r="E20" s="83">
        <v>0</v>
      </c>
      <c r="F20" s="83">
        <v>35252.817855990506</v>
      </c>
      <c r="G20" s="83">
        <v>0</v>
      </c>
      <c r="H20" s="83">
        <v>144252.99886706244</v>
      </c>
      <c r="I20" s="83">
        <v>605668.70235239854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5">
        <v>0</v>
      </c>
      <c r="S20" s="140">
        <v>0</v>
      </c>
      <c r="T20" s="6">
        <v>0</v>
      </c>
      <c r="U20" s="90">
        <v>0</v>
      </c>
      <c r="V20" s="6">
        <v>0</v>
      </c>
      <c r="W20" s="10">
        <v>0</v>
      </c>
      <c r="X20" s="10">
        <v>0</v>
      </c>
      <c r="Y20" s="83">
        <v>0</v>
      </c>
      <c r="Z20" s="83">
        <v>0</v>
      </c>
      <c r="AA20" s="83"/>
      <c r="AB20" s="83"/>
      <c r="AC20" s="83"/>
      <c r="AD20" s="83"/>
      <c r="AE20" s="83"/>
    </row>
    <row r="21" spans="1:31" x14ac:dyDescent="0.3">
      <c r="A21" s="10">
        <v>17</v>
      </c>
      <c r="B21" s="10" t="s">
        <v>1245</v>
      </c>
      <c r="C21" s="83">
        <v>107.65666594049353</v>
      </c>
      <c r="D21" s="83">
        <v>144497.87037968184</v>
      </c>
      <c r="E21" s="83">
        <v>0</v>
      </c>
      <c r="F21" s="83">
        <v>10765.666594049353</v>
      </c>
      <c r="G21" s="83">
        <v>0</v>
      </c>
      <c r="H21" s="83">
        <v>144497.87037968184</v>
      </c>
      <c r="I21" s="83">
        <v>605423.83083977923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5">
        <v>0</v>
      </c>
      <c r="S21" s="140">
        <v>0</v>
      </c>
      <c r="T21" s="6">
        <v>0</v>
      </c>
      <c r="U21" s="90">
        <v>0</v>
      </c>
      <c r="V21" s="6">
        <v>0</v>
      </c>
      <c r="W21" s="10">
        <v>0</v>
      </c>
      <c r="X21" s="10">
        <v>0</v>
      </c>
      <c r="Y21" s="83">
        <v>0</v>
      </c>
      <c r="Z21" s="83">
        <v>0</v>
      </c>
      <c r="AA21" s="83"/>
      <c r="AB21" s="83"/>
      <c r="AC21" s="83"/>
      <c r="AD21" s="83"/>
      <c r="AE21" s="83"/>
    </row>
    <row r="22" spans="1:31" x14ac:dyDescent="0.3">
      <c r="A22" s="10">
        <v>18</v>
      </c>
      <c r="B22" s="10" t="s">
        <v>1244</v>
      </c>
      <c r="C22" s="83">
        <v>0</v>
      </c>
      <c r="D22" s="83">
        <v>144605.52704562235</v>
      </c>
      <c r="E22" s="83">
        <v>0</v>
      </c>
      <c r="F22" s="83">
        <v>0</v>
      </c>
      <c r="G22" s="83">
        <v>0</v>
      </c>
      <c r="H22" s="83">
        <v>144605.52704562235</v>
      </c>
      <c r="I22" s="83">
        <v>605316.17417383869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5">
        <v>0</v>
      </c>
      <c r="S22" s="140">
        <v>0</v>
      </c>
      <c r="T22" s="6">
        <v>0</v>
      </c>
      <c r="U22" s="90">
        <v>0</v>
      </c>
      <c r="V22" s="6">
        <v>0</v>
      </c>
      <c r="W22" s="10">
        <v>0</v>
      </c>
      <c r="X22" s="10">
        <v>0</v>
      </c>
      <c r="Y22" s="83">
        <v>0</v>
      </c>
      <c r="Z22" s="83">
        <v>0</v>
      </c>
      <c r="AA22" s="83"/>
      <c r="AB22" s="83"/>
      <c r="AC22" s="83"/>
      <c r="AD22" s="83"/>
      <c r="AE22" s="83"/>
    </row>
    <row r="23" spans="1:31" x14ac:dyDescent="0.3">
      <c r="A23" s="10">
        <v>19</v>
      </c>
      <c r="B23" s="10" t="s">
        <v>1239</v>
      </c>
      <c r="C23" s="83">
        <v>39.577253673085359</v>
      </c>
      <c r="D23" s="83">
        <v>144565.94979194927</v>
      </c>
      <c r="E23" s="83">
        <v>0</v>
      </c>
      <c r="F23" s="83">
        <v>3957.7253673085361</v>
      </c>
      <c r="G23" s="83">
        <v>0</v>
      </c>
      <c r="H23" s="83">
        <v>144565.94979194927</v>
      </c>
      <c r="I23" s="83">
        <v>605355.7514275118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5">
        <v>0</v>
      </c>
      <c r="S23" s="140">
        <v>0</v>
      </c>
      <c r="T23" s="6">
        <v>0</v>
      </c>
      <c r="U23" s="90">
        <v>0</v>
      </c>
      <c r="V23" s="6">
        <v>0</v>
      </c>
      <c r="W23" s="10">
        <v>0</v>
      </c>
      <c r="X23" s="10">
        <v>0</v>
      </c>
      <c r="Y23" s="83">
        <v>0</v>
      </c>
      <c r="Z23" s="83">
        <v>0</v>
      </c>
      <c r="AA23" s="83"/>
      <c r="AB23" s="83"/>
      <c r="AC23" s="83"/>
      <c r="AD23" s="83"/>
      <c r="AE23" s="83"/>
    </row>
    <row r="24" spans="1:31" x14ac:dyDescent="0.3">
      <c r="A24" s="10">
        <v>20</v>
      </c>
      <c r="B24" s="10" t="s">
        <v>1238</v>
      </c>
      <c r="C24" s="83">
        <v>0</v>
      </c>
      <c r="D24" s="83">
        <v>144605.52704562235</v>
      </c>
      <c r="E24" s="83">
        <v>0</v>
      </c>
      <c r="F24" s="83">
        <v>0</v>
      </c>
      <c r="G24" s="83">
        <v>0</v>
      </c>
      <c r="H24" s="83">
        <v>144605.52704562235</v>
      </c>
      <c r="I24" s="83">
        <v>605316.17417383869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5">
        <v>0</v>
      </c>
      <c r="S24" s="140">
        <v>0</v>
      </c>
      <c r="T24" s="6">
        <v>0</v>
      </c>
      <c r="U24" s="90">
        <v>0</v>
      </c>
      <c r="V24" s="6">
        <v>0</v>
      </c>
      <c r="W24" s="10">
        <v>0</v>
      </c>
      <c r="X24" s="10">
        <v>0</v>
      </c>
      <c r="Y24" s="83">
        <v>0</v>
      </c>
      <c r="Z24" s="83">
        <v>0</v>
      </c>
      <c r="AA24" s="83"/>
      <c r="AB24" s="83"/>
      <c r="AC24" s="83"/>
      <c r="AD24" s="83"/>
      <c r="AE24" s="83"/>
    </row>
    <row r="25" spans="1:31" x14ac:dyDescent="0.3">
      <c r="A25" s="10">
        <v>21</v>
      </c>
      <c r="B25" s="10" t="s">
        <v>194</v>
      </c>
      <c r="C25" s="83">
        <v>0</v>
      </c>
      <c r="D25" s="83">
        <v>144605.52704562235</v>
      </c>
      <c r="E25" s="83">
        <v>0</v>
      </c>
      <c r="F25" s="83">
        <v>0</v>
      </c>
      <c r="G25" s="83">
        <v>0</v>
      </c>
      <c r="H25" s="83">
        <v>144605.52704562235</v>
      </c>
      <c r="I25" s="83">
        <v>605316.17417383869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5">
        <v>0</v>
      </c>
      <c r="S25" s="140">
        <v>0</v>
      </c>
      <c r="T25" s="6">
        <v>0</v>
      </c>
      <c r="U25" s="90">
        <v>0</v>
      </c>
      <c r="V25" s="6">
        <v>0</v>
      </c>
      <c r="W25" s="10">
        <v>0</v>
      </c>
      <c r="X25" s="10">
        <v>0</v>
      </c>
      <c r="Y25" s="83">
        <v>0</v>
      </c>
      <c r="Z25" s="83">
        <v>0</v>
      </c>
      <c r="AA25" s="83"/>
      <c r="AB25" s="83"/>
      <c r="AC25" s="83"/>
      <c r="AD25" s="83"/>
      <c r="AE25" s="83"/>
    </row>
    <row r="26" spans="1:31" x14ac:dyDescent="0.3">
      <c r="A26" s="10">
        <v>22</v>
      </c>
      <c r="B26" s="10" t="s">
        <v>121</v>
      </c>
      <c r="C26" s="83">
        <v>0</v>
      </c>
      <c r="D26" s="83">
        <v>144605.52704562235</v>
      </c>
      <c r="E26" s="83">
        <v>0</v>
      </c>
      <c r="F26" s="83">
        <v>0</v>
      </c>
      <c r="G26" s="83">
        <v>0</v>
      </c>
      <c r="H26" s="83">
        <v>144605.52704562235</v>
      </c>
      <c r="I26" s="83">
        <v>605316.17417383869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5">
        <v>0</v>
      </c>
      <c r="S26" s="140">
        <v>0</v>
      </c>
      <c r="T26" s="6">
        <v>0</v>
      </c>
      <c r="U26" s="90">
        <v>0</v>
      </c>
      <c r="V26" s="6">
        <v>0</v>
      </c>
      <c r="W26" s="10">
        <v>0</v>
      </c>
      <c r="X26" s="10">
        <v>0</v>
      </c>
      <c r="Y26" s="83">
        <v>0</v>
      </c>
      <c r="Z26" s="83">
        <v>0</v>
      </c>
      <c r="AA26" s="83"/>
      <c r="AB26" s="83"/>
      <c r="AC26" s="83"/>
      <c r="AD26" s="83"/>
      <c r="AE26" s="83"/>
    </row>
    <row r="27" spans="1:31" x14ac:dyDescent="0.3">
      <c r="A27" s="10">
        <v>23</v>
      </c>
      <c r="B27" s="10" t="s">
        <v>119</v>
      </c>
      <c r="C27" s="83">
        <v>462.44520155405559</v>
      </c>
      <c r="D27" s="83">
        <v>144143.08184406831</v>
      </c>
      <c r="E27" s="83">
        <v>0</v>
      </c>
      <c r="F27" s="83">
        <v>46244.52015540556</v>
      </c>
      <c r="G27" s="83">
        <v>0</v>
      </c>
      <c r="H27" s="83">
        <v>144143.08184406831</v>
      </c>
      <c r="I27" s="83">
        <v>605778.61937539279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5">
        <v>0</v>
      </c>
      <c r="S27" s="140">
        <v>0</v>
      </c>
      <c r="T27" s="6">
        <v>0</v>
      </c>
      <c r="U27" s="90">
        <v>0</v>
      </c>
      <c r="V27" s="6">
        <v>0</v>
      </c>
      <c r="W27" s="10">
        <v>0</v>
      </c>
      <c r="X27" s="10">
        <v>0</v>
      </c>
      <c r="Y27" s="83">
        <v>0</v>
      </c>
      <c r="Z27" s="83">
        <v>0</v>
      </c>
      <c r="AA27" s="83"/>
      <c r="AB27" s="83"/>
      <c r="AC27" s="83"/>
      <c r="AD27" s="83"/>
      <c r="AE27" s="83"/>
    </row>
    <row r="28" spans="1:31" x14ac:dyDescent="0.3">
      <c r="A28" s="10">
        <v>24</v>
      </c>
      <c r="B28" s="10" t="s">
        <v>120</v>
      </c>
      <c r="C28" s="83">
        <v>24.999990000000004</v>
      </c>
      <c r="D28" s="83">
        <v>144580.52705562234</v>
      </c>
      <c r="E28" s="83">
        <v>0</v>
      </c>
      <c r="F28" s="83">
        <v>2499.9990000000007</v>
      </c>
      <c r="G28" s="83">
        <v>0</v>
      </c>
      <c r="H28" s="83">
        <v>144580.52705562234</v>
      </c>
      <c r="I28" s="83">
        <v>605341.17416383873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5">
        <v>0</v>
      </c>
      <c r="S28" s="140">
        <v>0</v>
      </c>
      <c r="T28" s="6">
        <v>0</v>
      </c>
      <c r="U28" s="5">
        <v>0</v>
      </c>
      <c r="V28" s="6">
        <v>0</v>
      </c>
      <c r="W28" s="10">
        <v>0</v>
      </c>
      <c r="X28" s="10">
        <v>0</v>
      </c>
      <c r="Y28" s="83">
        <v>0</v>
      </c>
      <c r="Z28" s="83">
        <v>0</v>
      </c>
      <c r="AA28" s="83"/>
      <c r="AB28" s="83"/>
      <c r="AC28" s="83"/>
      <c r="AD28" s="83"/>
      <c r="AE28" s="83"/>
    </row>
    <row r="29" spans="1:31" x14ac:dyDescent="0.3">
      <c r="R29" s="77"/>
      <c r="S29" s="77"/>
      <c r="Y29" s="90"/>
      <c r="Z29" s="90"/>
      <c r="AA29" s="90"/>
      <c r="AB29" s="90"/>
      <c r="AC29" s="90"/>
      <c r="AD29" s="90"/>
      <c r="AE29" s="90"/>
    </row>
  </sheetData>
  <sortState xmlns:xlrd2="http://schemas.microsoft.com/office/spreadsheetml/2017/richdata2" ref="A5:Q28">
    <sortCondition ref="A5:A28"/>
  </sortState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6">
    <tabColor rgb="FF00B050"/>
  </sheetPr>
  <dimension ref="A1:S61"/>
  <sheetViews>
    <sheetView topLeftCell="B1" workbookViewId="0">
      <selection activeCell="P3" sqref="P3:R14"/>
    </sheetView>
  </sheetViews>
  <sheetFormatPr defaultColWidth="9.109375" defaultRowHeight="14.4" x14ac:dyDescent="0.3"/>
  <cols>
    <col min="1" max="1" width="53.33203125" style="7" bestFit="1" customWidth="1"/>
    <col min="2" max="2" width="15.5546875" style="23" bestFit="1" customWidth="1"/>
    <col min="3" max="3" width="14.88671875" style="23" customWidth="1"/>
    <col min="4" max="12" width="9.109375" style="23" customWidth="1"/>
    <col min="13" max="13" width="9.109375" style="77" customWidth="1"/>
    <col min="14" max="14" width="6.33203125" style="23" bestFit="1" customWidth="1"/>
    <col min="15" max="15" width="9.109375" style="23" customWidth="1"/>
    <col min="16" max="16" width="24.77734375" style="23" bestFit="1" customWidth="1"/>
    <col min="17" max="17" width="18.5546875" style="5" customWidth="1"/>
    <col min="18" max="18" width="14" style="23" bestFit="1" customWidth="1"/>
    <col min="19" max="16384" width="9.109375" style="23"/>
  </cols>
  <sheetData>
    <row r="1" spans="1:19" ht="24.75" customHeight="1" x14ac:dyDescent="0.3">
      <c r="A1" s="63" t="s">
        <v>29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289"/>
      <c r="P1" s="63" t="s">
        <v>30</v>
      </c>
      <c r="Q1" s="111"/>
      <c r="R1" s="19"/>
    </row>
    <row r="2" spans="1:19" x14ac:dyDescent="0.3">
      <c r="A2" s="66" t="s">
        <v>207</v>
      </c>
      <c r="B2" s="109" t="s">
        <v>254</v>
      </c>
      <c r="C2" s="109" t="s">
        <v>255</v>
      </c>
      <c r="D2" s="109" t="s">
        <v>256</v>
      </c>
      <c r="E2" s="109" t="s">
        <v>257</v>
      </c>
      <c r="F2" s="109" t="s">
        <v>258</v>
      </c>
      <c r="G2" s="109" t="s">
        <v>259</v>
      </c>
      <c r="H2" s="109" t="s">
        <v>260</v>
      </c>
      <c r="I2" s="109" t="s">
        <v>261</v>
      </c>
      <c r="J2" s="109" t="s">
        <v>262</v>
      </c>
      <c r="K2" s="109" t="s">
        <v>263</v>
      </c>
      <c r="L2" s="109" t="s">
        <v>264</v>
      </c>
      <c r="M2" s="159" t="s">
        <v>265</v>
      </c>
      <c r="N2" s="104"/>
      <c r="P2" s="66" t="s">
        <v>266</v>
      </c>
      <c r="Q2" s="124" t="s">
        <v>233</v>
      </c>
      <c r="R2" s="106" t="s">
        <v>267</v>
      </c>
      <c r="S2" s="104"/>
    </row>
    <row r="3" spans="1:19" x14ac:dyDescent="0.3">
      <c r="A3" s="66" t="s">
        <v>295</v>
      </c>
      <c r="B3" s="105">
        <v>0</v>
      </c>
      <c r="C3" s="105">
        <v>2.6177278246576228E-4</v>
      </c>
      <c r="D3" s="105">
        <v>3.2672030339437724E-4</v>
      </c>
      <c r="E3" s="105">
        <v>0</v>
      </c>
      <c r="F3" s="105">
        <v>1.1095445154211225E-3</v>
      </c>
      <c r="G3" s="105">
        <v>2.2919837572731062E-2</v>
      </c>
      <c r="H3" s="105">
        <v>0.15359933496202724</v>
      </c>
      <c r="I3" s="105">
        <v>0.29018962233635232</v>
      </c>
      <c r="J3" s="105">
        <v>0.327023553269506</v>
      </c>
      <c r="K3" s="105">
        <v>0.18568891542806587</v>
      </c>
      <c r="L3" s="105">
        <v>1.7050439926771684E-2</v>
      </c>
      <c r="M3" s="146">
        <v>1.8269882618126162E-3</v>
      </c>
      <c r="P3" s="10">
        <v>2</v>
      </c>
      <c r="Q3" s="125">
        <v>197.75538498279968</v>
      </c>
      <c r="R3" s="16">
        <v>2.6177278246576228E-4</v>
      </c>
    </row>
    <row r="4" spans="1:19" x14ac:dyDescent="0.3">
      <c r="A4" s="66" t="s">
        <v>1326</v>
      </c>
      <c r="B4" s="105">
        <v>0</v>
      </c>
      <c r="C4" s="105">
        <v>2.892411508333565E-3</v>
      </c>
      <c r="D4" s="105">
        <v>3.6100375166686011E-3</v>
      </c>
      <c r="E4" s="105">
        <v>0</v>
      </c>
      <c r="F4" s="105">
        <v>6.3385328401303698E-3</v>
      </c>
      <c r="G4" s="105">
        <v>7.0436203923485352E-3</v>
      </c>
      <c r="H4" s="105">
        <v>0.15485522889700506</v>
      </c>
      <c r="I4" s="105">
        <v>0.23836985330311783</v>
      </c>
      <c r="J4" s="105">
        <v>0.38686086811555936</v>
      </c>
      <c r="K4" s="105">
        <v>0.19429828557653117</v>
      </c>
      <c r="L4" s="105">
        <v>5.7307377866515083E-3</v>
      </c>
      <c r="M4" s="146">
        <v>0</v>
      </c>
      <c r="P4" s="10">
        <v>3</v>
      </c>
      <c r="Q4" s="125">
        <v>246.81977542070376</v>
      </c>
      <c r="R4" s="16">
        <v>3.2672030339437724E-4</v>
      </c>
    </row>
    <row r="5" spans="1:19" x14ac:dyDescent="0.3">
      <c r="A5" s="66" t="s">
        <v>1326</v>
      </c>
      <c r="B5" s="105">
        <v>0</v>
      </c>
      <c r="C5" s="105">
        <v>2.892411508333565E-3</v>
      </c>
      <c r="D5" s="105">
        <v>3.6100375166686011E-3</v>
      </c>
      <c r="E5" s="105">
        <v>0</v>
      </c>
      <c r="F5" s="105">
        <v>6.3385328401303698E-3</v>
      </c>
      <c r="G5" s="105">
        <v>7.0436203923485352E-3</v>
      </c>
      <c r="H5" s="105">
        <v>0.15485522889700501</v>
      </c>
      <c r="I5" s="105">
        <v>0.23836985330311788</v>
      </c>
      <c r="J5" s="105">
        <v>0.38686086811555936</v>
      </c>
      <c r="K5" s="105">
        <v>0.19429828557653123</v>
      </c>
      <c r="L5" s="105">
        <v>5.7307377866515083E-3</v>
      </c>
      <c r="M5" s="146">
        <v>0</v>
      </c>
      <c r="P5" s="10">
        <v>5</v>
      </c>
      <c r="Q5" s="125">
        <v>838.20174403103238</v>
      </c>
      <c r="R5" s="16">
        <v>1.1095445154211225E-3</v>
      </c>
    </row>
    <row r="6" spans="1:19" x14ac:dyDescent="0.3">
      <c r="A6" s="66" t="s">
        <v>1525</v>
      </c>
      <c r="B6" s="105">
        <v>0</v>
      </c>
      <c r="C6" s="105">
        <v>0</v>
      </c>
      <c r="D6" s="105">
        <v>0</v>
      </c>
      <c r="E6" s="105">
        <v>0</v>
      </c>
      <c r="F6" s="105">
        <v>0</v>
      </c>
      <c r="G6" s="105">
        <v>2.5169109107279233E-2</v>
      </c>
      <c r="H6" s="105">
        <v>0.15598207405319126</v>
      </c>
      <c r="I6" s="105">
        <v>0.32429630040296575</v>
      </c>
      <c r="J6" s="105">
        <v>0.32021456566506562</v>
      </c>
      <c r="K6" s="105">
        <v>0.15777471111632352</v>
      </c>
      <c r="L6" s="105">
        <v>1.6563690394395536E-2</v>
      </c>
      <c r="M6" s="146">
        <v>0</v>
      </c>
      <c r="P6" s="10">
        <v>6</v>
      </c>
      <c r="Q6" s="125">
        <v>17314.715686805539</v>
      </c>
      <c r="R6" s="16">
        <v>2.2919837572731062E-2</v>
      </c>
    </row>
    <row r="7" spans="1:19" x14ac:dyDescent="0.3">
      <c r="A7" s="66" t="s">
        <v>1527</v>
      </c>
      <c r="B7" s="105">
        <v>0</v>
      </c>
      <c r="C7" s="105">
        <v>0</v>
      </c>
      <c r="D7" s="105">
        <v>0</v>
      </c>
      <c r="E7" s="105">
        <v>0</v>
      </c>
      <c r="F7" s="105">
        <v>4.8651298298381142E-3</v>
      </c>
      <c r="G7" s="105">
        <v>2.463103057010679E-2</v>
      </c>
      <c r="H7" s="105">
        <v>0.1476205938235885</v>
      </c>
      <c r="I7" s="105">
        <v>0.33247405888327219</v>
      </c>
      <c r="J7" s="105">
        <v>0.31818420007703169</v>
      </c>
      <c r="K7" s="105">
        <v>0.15886892893003537</v>
      </c>
      <c r="L7" s="105">
        <v>1.3359574701364861E-2</v>
      </c>
      <c r="M7" s="146">
        <v>0</v>
      </c>
      <c r="P7" s="10">
        <v>7</v>
      </c>
      <c r="Q7" s="125">
        <v>116036.11090656651</v>
      </c>
      <c r="R7" s="16">
        <v>0.15359933496202724</v>
      </c>
    </row>
    <row r="8" spans="1:19" x14ac:dyDescent="0.3">
      <c r="A8" s="66" t="s">
        <v>1352</v>
      </c>
      <c r="B8" s="105">
        <v>0</v>
      </c>
      <c r="C8" s="105">
        <v>0</v>
      </c>
      <c r="D8" s="105">
        <v>0</v>
      </c>
      <c r="E8" s="105">
        <v>0</v>
      </c>
      <c r="F8" s="105">
        <v>0</v>
      </c>
      <c r="G8" s="105">
        <v>7.5515251204264994E-3</v>
      </c>
      <c r="H8" s="105">
        <v>0.17212246310139606</v>
      </c>
      <c r="I8" s="105">
        <v>0.284143590250439</v>
      </c>
      <c r="J8" s="105">
        <v>0.33628088359949393</v>
      </c>
      <c r="K8" s="105">
        <v>0.15264839223557591</v>
      </c>
      <c r="L8" s="105">
        <v>3.1619609244321896E-2</v>
      </c>
      <c r="M8" s="146">
        <v>1.5633116573460674E-2</v>
      </c>
      <c r="P8" s="10">
        <v>8</v>
      </c>
      <c r="Q8" s="125">
        <v>219222.79292211859</v>
      </c>
      <c r="R8" s="16">
        <v>0.29018962233635232</v>
      </c>
    </row>
    <row r="9" spans="1:19" x14ac:dyDescent="0.3">
      <c r="A9" s="66" t="s">
        <v>1369</v>
      </c>
      <c r="B9" s="105">
        <v>0</v>
      </c>
      <c r="C9" s="105">
        <v>0</v>
      </c>
      <c r="D9" s="105">
        <v>0</v>
      </c>
      <c r="E9" s="105">
        <v>0</v>
      </c>
      <c r="F9" s="105">
        <v>0</v>
      </c>
      <c r="G9" s="105">
        <v>1.2844111929466618E-2</v>
      </c>
      <c r="H9" s="105">
        <v>0.14927831065365924</v>
      </c>
      <c r="I9" s="105">
        <v>0.27728413875629071</v>
      </c>
      <c r="J9" s="105">
        <v>0.32860553610692789</v>
      </c>
      <c r="K9" s="105">
        <v>0.21968485499684401</v>
      </c>
      <c r="L9" s="105">
        <v>1.2303020067228297E-2</v>
      </c>
      <c r="M9" s="146">
        <v>0</v>
      </c>
      <c r="P9" s="10">
        <v>9</v>
      </c>
      <c r="Q9" s="125">
        <v>247048.86453851499</v>
      </c>
      <c r="R9" s="16">
        <v>0.327023553269506</v>
      </c>
    </row>
    <row r="10" spans="1:19" x14ac:dyDescent="0.3">
      <c r="A10" s="66" t="s">
        <v>1426</v>
      </c>
      <c r="B10" s="105">
        <v>0</v>
      </c>
      <c r="C10" s="105">
        <v>0</v>
      </c>
      <c r="D10" s="105">
        <v>0</v>
      </c>
      <c r="E10" s="105">
        <v>0</v>
      </c>
      <c r="F10" s="105">
        <v>0</v>
      </c>
      <c r="G10" s="105">
        <v>3.984640826585599E-2</v>
      </c>
      <c r="H10" s="105">
        <v>0.17966039940209555</v>
      </c>
      <c r="I10" s="105">
        <v>0.27852810236167502</v>
      </c>
      <c r="J10" s="105">
        <v>0.29761050338865003</v>
      </c>
      <c r="K10" s="105">
        <v>0.18811369371587291</v>
      </c>
      <c r="L10" s="105">
        <v>1.6240410428309031E-2</v>
      </c>
      <c r="M10" s="146">
        <v>0</v>
      </c>
      <c r="P10" s="10">
        <v>10</v>
      </c>
      <c r="Q10" s="125">
        <v>140278.07861315185</v>
      </c>
      <c r="R10" s="16">
        <v>0.18568891542806587</v>
      </c>
    </row>
    <row r="11" spans="1:19" x14ac:dyDescent="0.3">
      <c r="A11" s="66" t="s">
        <v>1426</v>
      </c>
      <c r="B11" s="105">
        <v>0</v>
      </c>
      <c r="C11" s="105">
        <v>0</v>
      </c>
      <c r="D11" s="105">
        <v>0</v>
      </c>
      <c r="E11" s="105">
        <v>0</v>
      </c>
      <c r="F11" s="105">
        <v>0</v>
      </c>
      <c r="G11" s="105">
        <v>3.984640826585599E-2</v>
      </c>
      <c r="H11" s="105">
        <v>0.17966039940209555</v>
      </c>
      <c r="I11" s="105">
        <v>0.27852810236167502</v>
      </c>
      <c r="J11" s="105">
        <v>0.29761050338864997</v>
      </c>
      <c r="K11" s="105">
        <v>0.18811369371587289</v>
      </c>
      <c r="L11" s="105">
        <v>1.6240410428309031E-2</v>
      </c>
      <c r="M11" s="146">
        <v>0</v>
      </c>
      <c r="P11" s="10">
        <v>11</v>
      </c>
      <c r="Q11" s="125">
        <v>12880.698597020259</v>
      </c>
      <c r="R11" s="16">
        <v>1.7050439926771684E-2</v>
      </c>
    </row>
    <row r="12" spans="1:19" x14ac:dyDescent="0.3">
      <c r="A12" s="66" t="s">
        <v>1557</v>
      </c>
      <c r="B12" s="105">
        <v>0</v>
      </c>
      <c r="C12" s="105">
        <v>0</v>
      </c>
      <c r="D12" s="105">
        <v>0</v>
      </c>
      <c r="E12" s="105">
        <v>0</v>
      </c>
      <c r="F12" s="105">
        <v>0</v>
      </c>
      <c r="G12" s="105">
        <v>3.6139972712732199E-2</v>
      </c>
      <c r="H12" s="105">
        <v>0.18499047587813763</v>
      </c>
      <c r="I12" s="105">
        <v>0.28995056530953511</v>
      </c>
      <c r="J12" s="105">
        <v>0.30115587584008674</v>
      </c>
      <c r="K12" s="105">
        <v>0.17710698950751558</v>
      </c>
      <c r="L12" s="105">
        <v>1.0656668006398074E-2</v>
      </c>
      <c r="M12" s="146">
        <v>0</v>
      </c>
      <c r="P12" s="10">
        <v>12</v>
      </c>
      <c r="Q12" s="125">
        <v>1380.192255553018</v>
      </c>
      <c r="R12" s="16">
        <v>1.8269882618126162E-3</v>
      </c>
    </row>
    <row r="13" spans="1:19" x14ac:dyDescent="0.3">
      <c r="A13" s="66" t="s">
        <v>1386</v>
      </c>
      <c r="B13" s="105">
        <v>0</v>
      </c>
      <c r="C13" s="105">
        <v>0</v>
      </c>
      <c r="D13" s="105">
        <v>0</v>
      </c>
      <c r="E13" s="105">
        <v>0</v>
      </c>
      <c r="F13" s="105">
        <v>0</v>
      </c>
      <c r="G13" s="105">
        <v>2.8890804664116584E-2</v>
      </c>
      <c r="H13" s="105">
        <v>0.12019187534366532</v>
      </c>
      <c r="I13" s="105">
        <v>0.3210049474149182</v>
      </c>
      <c r="J13" s="105">
        <v>0.3014573332767449</v>
      </c>
      <c r="K13" s="105">
        <v>0.20428271733016184</v>
      </c>
      <c r="L13" s="105">
        <v>2.4172593623600372E-2</v>
      </c>
      <c r="M13" s="146">
        <v>0</v>
      </c>
      <c r="P13" s="10">
        <v>11</v>
      </c>
      <c r="Q13" s="125">
        <v>36811.590390074474</v>
      </c>
      <c r="R13" s="16">
        <v>8.344406196016739E-2</v>
      </c>
    </row>
    <row r="14" spans="1:19" x14ac:dyDescent="0.3">
      <c r="A14" s="66" t="s">
        <v>1429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2.8857960714323803E-2</v>
      </c>
      <c r="H14" s="105">
        <v>0.11732040236784963</v>
      </c>
      <c r="I14" s="105">
        <v>0.30545202773803065</v>
      </c>
      <c r="J14" s="105">
        <v>0.31246494482772447</v>
      </c>
      <c r="K14" s="105">
        <v>0.21437375936164316</v>
      </c>
      <c r="L14" s="105">
        <v>2.1530709591991194E-2</v>
      </c>
      <c r="M14" s="146">
        <v>0</v>
      </c>
      <c r="P14" s="10">
        <v>12</v>
      </c>
      <c r="Q14" s="125">
        <v>48491.241776152878</v>
      </c>
      <c r="R14" s="16">
        <v>0.10991935258482516</v>
      </c>
    </row>
    <row r="15" spans="1:19" x14ac:dyDescent="0.3">
      <c r="A15" s="7" t="s">
        <v>1559</v>
      </c>
      <c r="B15" s="23">
        <v>0</v>
      </c>
      <c r="C15" s="23">
        <v>0</v>
      </c>
      <c r="D15" s="23">
        <v>0</v>
      </c>
      <c r="E15" s="23">
        <v>0</v>
      </c>
      <c r="F15" s="23">
        <v>0</v>
      </c>
      <c r="G15" s="23">
        <v>3.1599440123789603E-2</v>
      </c>
      <c r="H15" s="23">
        <v>0.18225097319833536</v>
      </c>
      <c r="I15" s="23">
        <v>0.29256758257680449</v>
      </c>
      <c r="J15" s="23">
        <v>0.28826320418560186</v>
      </c>
      <c r="K15" s="23">
        <v>0.18170205787654137</v>
      </c>
      <c r="L15" s="23">
        <v>2.3616319703567954E-2</v>
      </c>
      <c r="M15" s="77">
        <v>0</v>
      </c>
    </row>
    <row r="16" spans="1:19" x14ac:dyDescent="0.3">
      <c r="A16" s="7" t="s">
        <v>1561</v>
      </c>
      <c r="B16" s="23">
        <v>0</v>
      </c>
      <c r="C16" s="23">
        <v>0</v>
      </c>
      <c r="D16" s="23">
        <v>0</v>
      </c>
      <c r="E16" s="23">
        <v>0</v>
      </c>
      <c r="F16" s="23">
        <v>0</v>
      </c>
      <c r="G16" s="23">
        <v>3.6139972712732199E-2</v>
      </c>
      <c r="H16" s="23">
        <v>0.18499047587813766</v>
      </c>
      <c r="I16" s="23">
        <v>0.28995056530953506</v>
      </c>
      <c r="J16" s="23">
        <v>0.30115587584008668</v>
      </c>
      <c r="K16" s="23">
        <v>0.17710698950751558</v>
      </c>
      <c r="L16" s="23">
        <v>1.0656668006398074E-2</v>
      </c>
      <c r="M16" s="77">
        <v>0</v>
      </c>
    </row>
    <row r="17" spans="1:13" x14ac:dyDescent="0.3">
      <c r="A17" s="7" t="s">
        <v>1563</v>
      </c>
      <c r="B17" s="23">
        <v>0</v>
      </c>
      <c r="C17" s="23">
        <v>0</v>
      </c>
      <c r="D17" s="23">
        <v>0</v>
      </c>
      <c r="E17" s="23">
        <v>0</v>
      </c>
      <c r="F17" s="23">
        <v>0</v>
      </c>
      <c r="G17" s="23">
        <v>4.2096505020722021E-2</v>
      </c>
      <c r="H17" s="23">
        <v>0.18203148182438031</v>
      </c>
      <c r="I17" s="23">
        <v>0.28011760624571846</v>
      </c>
      <c r="J17" s="23">
        <v>0.29448478282367546</v>
      </c>
      <c r="K17" s="23">
        <v>0.18038245940637326</v>
      </c>
      <c r="L17" s="23">
        <v>2.0887272459570876E-2</v>
      </c>
      <c r="M17" s="77">
        <v>0</v>
      </c>
    </row>
    <row r="18" spans="1:13" x14ac:dyDescent="0.3">
      <c r="A18" s="7" t="s">
        <v>1340</v>
      </c>
      <c r="B18" s="23">
        <v>0</v>
      </c>
      <c r="C18" s="23">
        <v>0</v>
      </c>
      <c r="D18" s="23">
        <v>0</v>
      </c>
      <c r="E18" s="23">
        <v>0</v>
      </c>
      <c r="F18" s="23">
        <v>0</v>
      </c>
      <c r="G18" s="23">
        <v>7.5399747546826077E-3</v>
      </c>
      <c r="H18" s="23">
        <v>0.14547916232513303</v>
      </c>
      <c r="I18" s="23">
        <v>0.28929804942244242</v>
      </c>
      <c r="J18" s="23">
        <v>0.35737250552916699</v>
      </c>
      <c r="K18" s="23">
        <v>0.18905341650462684</v>
      </c>
      <c r="L18" s="23">
        <v>1.1256888517055159E-2</v>
      </c>
      <c r="M18" s="77">
        <v>0</v>
      </c>
    </row>
    <row r="19" spans="1:13" x14ac:dyDescent="0.3">
      <c r="A19" s="7" t="s">
        <v>1340</v>
      </c>
      <c r="B19" s="23">
        <v>0</v>
      </c>
      <c r="C19" s="23">
        <v>0</v>
      </c>
      <c r="D19" s="23">
        <v>0</v>
      </c>
      <c r="E19" s="23">
        <v>0</v>
      </c>
      <c r="F19" s="23">
        <v>0</v>
      </c>
      <c r="G19" s="23">
        <v>7.5399747546826077E-3</v>
      </c>
      <c r="H19" s="23">
        <v>0.14547916232513305</v>
      </c>
      <c r="I19" s="23">
        <v>0.28929804942244247</v>
      </c>
      <c r="J19" s="23">
        <v>0.35737250552916688</v>
      </c>
      <c r="K19" s="23">
        <v>0.18905341650462684</v>
      </c>
      <c r="L19" s="23">
        <v>1.1256888517055159E-2</v>
      </c>
      <c r="M19" s="77">
        <v>0</v>
      </c>
    </row>
    <row r="20" spans="1:13" x14ac:dyDescent="0.3">
      <c r="A20" s="7" t="s">
        <v>1528</v>
      </c>
      <c r="B20" s="23">
        <v>0</v>
      </c>
      <c r="C20" s="23">
        <v>0</v>
      </c>
      <c r="D20" s="23">
        <v>0</v>
      </c>
      <c r="E20" s="23">
        <v>0</v>
      </c>
      <c r="F20" s="23">
        <v>0</v>
      </c>
      <c r="G20" s="23">
        <v>2.7425774184364642E-2</v>
      </c>
      <c r="H20" s="23">
        <v>0.1598023251640093</v>
      </c>
      <c r="I20" s="23">
        <v>0.33084558864289243</v>
      </c>
      <c r="J20" s="23">
        <v>0.30602603131585809</v>
      </c>
      <c r="K20" s="23">
        <v>0.16374264497562965</v>
      </c>
      <c r="L20" s="23">
        <v>1.2158077105096168E-2</v>
      </c>
      <c r="M20" s="77">
        <v>0</v>
      </c>
    </row>
    <row r="21" spans="1:13" x14ac:dyDescent="0.3">
      <c r="A21" s="7" t="s">
        <v>1530</v>
      </c>
      <c r="B21" s="23">
        <v>0</v>
      </c>
      <c r="C21" s="23">
        <v>0</v>
      </c>
      <c r="D21" s="23">
        <v>0</v>
      </c>
      <c r="E21" s="23">
        <v>0</v>
      </c>
      <c r="F21" s="23">
        <v>7.5295400779168777E-4</v>
      </c>
      <c r="G21" s="23">
        <v>2.7878757813620637E-2</v>
      </c>
      <c r="H21" s="23">
        <v>0.16413675823391138</v>
      </c>
      <c r="I21" s="23">
        <v>0.31382289173913619</v>
      </c>
      <c r="J21" s="23">
        <v>0.31779938052410717</v>
      </c>
      <c r="K21" s="23">
        <v>0.16289011072248472</v>
      </c>
      <c r="L21" s="23">
        <v>1.272224428691613E-2</v>
      </c>
      <c r="M21" s="77">
        <v>0</v>
      </c>
    </row>
    <row r="22" spans="1:13" x14ac:dyDescent="0.3">
      <c r="A22" s="7" t="s">
        <v>1384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  <c r="G22" s="23">
        <v>1.0381811336111969E-2</v>
      </c>
      <c r="H22" s="23">
        <v>3.6057237318996876E-2</v>
      </c>
      <c r="I22" s="23">
        <v>0.1852152811032359</v>
      </c>
      <c r="J22" s="23">
        <v>0.36622742578220591</v>
      </c>
      <c r="K22" s="23">
        <v>0.30866859243901679</v>
      </c>
      <c r="L22" s="23">
        <v>7.0566935656581412E-2</v>
      </c>
      <c r="M22" s="77">
        <v>2.2883070068887252E-2</v>
      </c>
    </row>
    <row r="23" spans="1:13" x14ac:dyDescent="0.3">
      <c r="A23" s="7" t="s">
        <v>1432</v>
      </c>
      <c r="B23" s="23">
        <v>9.6128274993084462E-2</v>
      </c>
      <c r="C23" s="23">
        <v>8.8183543801550204E-2</v>
      </c>
      <c r="D23" s="23">
        <v>5.9870369390089259E-2</v>
      </c>
      <c r="E23" s="23">
        <v>0.10501022619600521</v>
      </c>
      <c r="F23" s="23">
        <v>0.11744649636661825</v>
      </c>
      <c r="G23" s="23">
        <v>3.9558268175982687E-2</v>
      </c>
      <c r="H23" s="23">
        <v>8.0546696207590834E-2</v>
      </c>
      <c r="I23" s="23">
        <v>8.0790329543070846E-2</v>
      </c>
      <c r="J23" s="23">
        <v>0.12094031288386428</v>
      </c>
      <c r="K23" s="23">
        <v>8.1782038966812215E-2</v>
      </c>
      <c r="L23" s="23">
        <v>7.3921465904162709E-2</v>
      </c>
      <c r="M23" s="77">
        <v>5.5823048179456075E-2</v>
      </c>
    </row>
    <row r="24" spans="1:13" x14ac:dyDescent="0.3">
      <c r="A24" s="7" t="s">
        <v>1371</v>
      </c>
      <c r="B24" s="23">
        <v>8.1890927706282896E-2</v>
      </c>
      <c r="C24" s="23">
        <v>6.1007284919591821E-2</v>
      </c>
      <c r="D24" s="23">
        <v>3.8041983048526261E-2</v>
      </c>
      <c r="E24" s="23">
        <v>0.10144528812940336</v>
      </c>
      <c r="F24" s="23">
        <v>0.14170089737115671</v>
      </c>
      <c r="G24" s="23">
        <v>2.7135170086679067E-2</v>
      </c>
      <c r="H24" s="23">
        <v>0.13948727117792958</v>
      </c>
      <c r="I24" s="23">
        <v>7.387033990382541E-2</v>
      </c>
      <c r="J24" s="23">
        <v>0.11412594914557878</v>
      </c>
      <c r="K24" s="23">
        <v>0.10144528812940336</v>
      </c>
      <c r="L24" s="23">
        <v>7.6083966097052522E-2</v>
      </c>
      <c r="M24" s="77">
        <v>4.3765269235124804E-2</v>
      </c>
    </row>
    <row r="25" spans="1:13" x14ac:dyDescent="0.3">
      <c r="A25" s="7" t="s">
        <v>1434</v>
      </c>
      <c r="B25" s="23">
        <v>7.2013814039982776E-2</v>
      </c>
      <c r="C25" s="23">
        <v>6.4373576950836162E-2</v>
      </c>
      <c r="D25" s="23">
        <v>7.0332096797189506E-2</v>
      </c>
      <c r="E25" s="23">
        <v>8.6565384123645575E-2</v>
      </c>
      <c r="F25" s="23">
        <v>0.11341982432514337</v>
      </c>
      <c r="G25" s="23">
        <v>6.273405548435658E-2</v>
      </c>
      <c r="H25" s="23">
        <v>6.5853896464688796E-2</v>
      </c>
      <c r="I25" s="23">
        <v>8.2247617952375299E-2</v>
      </c>
      <c r="J25" s="23">
        <v>7.722743222658425E-2</v>
      </c>
      <c r="K25" s="23">
        <v>9.0739301428353236E-2</v>
      </c>
      <c r="L25" s="23">
        <v>0.10519655251156952</v>
      </c>
      <c r="M25" s="77">
        <v>0.10929643508234931</v>
      </c>
    </row>
    <row r="26" spans="1:13" x14ac:dyDescent="0.3">
      <c r="A26" s="7" t="s">
        <v>1372</v>
      </c>
      <c r="B26" s="23">
        <v>1.3216618073489799E-2</v>
      </c>
      <c r="C26" s="23">
        <v>6.6083090367449002E-3</v>
      </c>
      <c r="D26" s="23">
        <v>2.5158196307004468E-2</v>
      </c>
      <c r="E26" s="23">
        <v>4.625816325721431E-2</v>
      </c>
      <c r="F26" s="23">
        <v>3.3041545183724499E-2</v>
      </c>
      <c r="G26" s="23">
        <v>4.2062562708936588E-2</v>
      </c>
      <c r="H26" s="23">
        <v>7.6911864271459865E-2</v>
      </c>
      <c r="I26" s="23">
        <v>0.14538279880838778</v>
      </c>
      <c r="J26" s="23">
        <v>0.2621267870600123</v>
      </c>
      <c r="K26" s="23">
        <v>0.1802694864276192</v>
      </c>
      <c r="L26" s="23">
        <v>8.7004588065098365E-2</v>
      </c>
      <c r="M26" s="77">
        <v>8.1958948620730762E-2</v>
      </c>
    </row>
    <row r="27" spans="1:13" x14ac:dyDescent="0.3">
      <c r="A27" s="7" t="s">
        <v>1340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23">
        <v>7.5399747546826077E-3</v>
      </c>
      <c r="H27" s="23">
        <v>0.14547916232513305</v>
      </c>
      <c r="I27" s="23">
        <v>0.28929804942244242</v>
      </c>
      <c r="J27" s="23">
        <v>0.35737250552916688</v>
      </c>
      <c r="K27" s="23">
        <v>0.18905341650462684</v>
      </c>
      <c r="L27" s="23">
        <v>1.1256888517055157E-2</v>
      </c>
      <c r="M27" s="77">
        <v>0</v>
      </c>
    </row>
    <row r="28" spans="1:13" x14ac:dyDescent="0.3">
      <c r="A28" s="7" t="s">
        <v>1375</v>
      </c>
      <c r="B28" s="23">
        <v>9.3495934959349589E-2</v>
      </c>
      <c r="C28" s="23">
        <v>5.0135501355013552E-2</v>
      </c>
      <c r="D28" s="23">
        <v>0.12330623306233063</v>
      </c>
      <c r="E28" s="23">
        <v>5.4200542005420058E-2</v>
      </c>
      <c r="F28" s="23">
        <v>7.7235772357723581E-2</v>
      </c>
      <c r="G28" s="23">
        <v>8.943089430894309E-2</v>
      </c>
      <c r="H28" s="23">
        <v>0.1043360433604336</v>
      </c>
      <c r="I28" s="23">
        <v>6.097560975609756E-2</v>
      </c>
      <c r="J28" s="23">
        <v>7.4525745257452577E-2</v>
      </c>
      <c r="K28" s="23">
        <v>7.9945799457994585E-2</v>
      </c>
      <c r="L28" s="23">
        <v>9.0785907859078585E-2</v>
      </c>
      <c r="M28" s="77">
        <v>0.1016260162601626</v>
      </c>
    </row>
    <row r="29" spans="1:13" x14ac:dyDescent="0.3">
      <c r="A29" s="7" t="s">
        <v>1343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0.17080885595562703</v>
      </c>
      <c r="I29" s="23">
        <v>0.24844924502636664</v>
      </c>
      <c r="J29" s="23">
        <v>0.37887984603289876</v>
      </c>
      <c r="K29" s="23">
        <v>0.18633693376977498</v>
      </c>
      <c r="L29" s="23">
        <v>1.5528077814147915E-2</v>
      </c>
      <c r="M29" s="77">
        <v>0</v>
      </c>
    </row>
    <row r="30" spans="1:13" x14ac:dyDescent="0.3">
      <c r="A30" s="7" t="s">
        <v>1436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3">
        <v>3.4568823933622282E-2</v>
      </c>
      <c r="H30" s="23">
        <v>0.10458610188821948</v>
      </c>
      <c r="I30" s="23">
        <v>0.29068189276630918</v>
      </c>
      <c r="J30" s="23">
        <v>0.33122758336229868</v>
      </c>
      <c r="K30" s="23">
        <v>0.21961258201517084</v>
      </c>
      <c r="L30" s="23">
        <v>1.9323129145825197E-2</v>
      </c>
      <c r="M30" s="77">
        <v>0</v>
      </c>
    </row>
    <row r="31" spans="1:13" x14ac:dyDescent="0.3">
      <c r="A31" s="7" t="s">
        <v>1376</v>
      </c>
      <c r="B31" s="23">
        <v>0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0.18257463723928827</v>
      </c>
      <c r="I31" s="23">
        <v>0.44955123663210012</v>
      </c>
      <c r="J31" s="23">
        <v>0.31731221042748015</v>
      </c>
      <c r="K31" s="23">
        <v>5.0560963345151165E-2</v>
      </c>
      <c r="L31" s="23">
        <v>0</v>
      </c>
      <c r="M31" s="77">
        <v>0</v>
      </c>
    </row>
    <row r="32" spans="1:13" x14ac:dyDescent="0.3">
      <c r="A32" s="7" t="s">
        <v>1355</v>
      </c>
      <c r="B32" s="23">
        <v>2.8188034057131973E-2</v>
      </c>
      <c r="C32" s="23">
        <v>1.7106842827486257E-2</v>
      </c>
      <c r="D32" s="23">
        <v>1.8664719684374394E-2</v>
      </c>
      <c r="E32" s="23">
        <v>5.797492415644831E-2</v>
      </c>
      <c r="F32" s="23">
        <v>6.9056330865479534E-2</v>
      </c>
      <c r="G32" s="23">
        <v>2.9777109008938773E-2</v>
      </c>
      <c r="H32" s="23">
        <v>0.11694469364417431</v>
      </c>
      <c r="I32" s="23">
        <v>0.21152943576217273</v>
      </c>
      <c r="J32" s="23">
        <v>0.28517154097606334</v>
      </c>
      <c r="K32" s="23">
        <v>0.12173629795167298</v>
      </c>
      <c r="L32" s="23">
        <v>1.2880042676429462E-2</v>
      </c>
      <c r="M32" s="77">
        <v>3.0968612808749837E-2</v>
      </c>
    </row>
    <row r="33" spans="1:13" x14ac:dyDescent="0.3">
      <c r="A33" s="7" t="s">
        <v>1437</v>
      </c>
      <c r="B33" s="23">
        <v>0</v>
      </c>
      <c r="C33" s="23">
        <v>0</v>
      </c>
      <c r="D33" s="23">
        <v>0</v>
      </c>
      <c r="E33" s="23">
        <v>0</v>
      </c>
      <c r="F33" s="23">
        <v>0</v>
      </c>
      <c r="G33" s="23">
        <v>2.9501835839923069E-2</v>
      </c>
      <c r="H33" s="23">
        <v>0.11833008538111889</v>
      </c>
      <c r="I33" s="23">
        <v>0.28013185069992153</v>
      </c>
      <c r="J33" s="23">
        <v>0.35825247056161624</v>
      </c>
      <c r="K33" s="23">
        <v>0.19960479251252572</v>
      </c>
      <c r="L33" s="23">
        <v>1.4179594324911367E-2</v>
      </c>
      <c r="M33" s="77">
        <v>0</v>
      </c>
    </row>
    <row r="34" spans="1:13" x14ac:dyDescent="0.3">
      <c r="A34" s="7" t="s">
        <v>1440</v>
      </c>
      <c r="B34" s="23">
        <v>0</v>
      </c>
      <c r="C34" s="23">
        <v>0</v>
      </c>
      <c r="D34" s="23">
        <v>0</v>
      </c>
      <c r="E34" s="23">
        <v>0</v>
      </c>
      <c r="F34" s="23">
        <v>0</v>
      </c>
      <c r="G34" s="23">
        <v>3.1275315334922754E-2</v>
      </c>
      <c r="H34" s="23">
        <v>0.1220248546099611</v>
      </c>
      <c r="I34" s="23">
        <v>0.27311580923734197</v>
      </c>
      <c r="J34" s="23">
        <v>0.34909548464301504</v>
      </c>
      <c r="K34" s="23">
        <v>0.20563451977943284</v>
      </c>
      <c r="L34" s="23">
        <v>1.8854169681319869E-2</v>
      </c>
      <c r="M34" s="77">
        <v>0</v>
      </c>
    </row>
    <row r="35" spans="1:13" x14ac:dyDescent="0.3">
      <c r="A35" s="7" t="s">
        <v>1442</v>
      </c>
      <c r="B35" s="23">
        <v>0</v>
      </c>
      <c r="C35" s="23">
        <v>0</v>
      </c>
      <c r="D35" s="23">
        <v>0</v>
      </c>
      <c r="E35" s="23">
        <v>0</v>
      </c>
      <c r="F35" s="23">
        <v>2.7610261520238846E-3</v>
      </c>
      <c r="G35" s="23">
        <v>3.4173942284427786E-2</v>
      </c>
      <c r="H35" s="23">
        <v>0.12274012028170996</v>
      </c>
      <c r="I35" s="23">
        <v>0.2600259428067383</v>
      </c>
      <c r="J35" s="23">
        <v>0.36496517692920566</v>
      </c>
      <c r="K35" s="23">
        <v>0.19824713670029848</v>
      </c>
      <c r="L35" s="23">
        <v>1.7086971142213893E-2</v>
      </c>
      <c r="M35" s="77">
        <v>0</v>
      </c>
    </row>
    <row r="36" spans="1:13" x14ac:dyDescent="0.3">
      <c r="A36" s="7" t="s">
        <v>1395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2.3087894964963752E-2</v>
      </c>
      <c r="H36" s="23">
        <v>0.13534007691071831</v>
      </c>
      <c r="I36" s="23">
        <v>0.29828004369793348</v>
      </c>
      <c r="J36" s="23">
        <v>0.28399441133772158</v>
      </c>
      <c r="K36" s="23">
        <v>0.22732437346071119</v>
      </c>
      <c r="L36" s="23">
        <v>3.1972548342541443E-2</v>
      </c>
      <c r="M36" s="77">
        <v>0</v>
      </c>
    </row>
    <row r="37" spans="1:13" x14ac:dyDescent="0.3">
      <c r="A37" s="7" t="s">
        <v>1389</v>
      </c>
      <c r="B37" s="23">
        <v>5.1364336785009859E-2</v>
      </c>
      <c r="C37" s="23">
        <v>7.0625963079388551E-2</v>
      </c>
      <c r="D37" s="23">
        <v>3.5312981539694276E-2</v>
      </c>
      <c r="E37" s="23">
        <v>0.12841084196252464</v>
      </c>
      <c r="F37" s="23">
        <v>0.15890841692862426</v>
      </c>
      <c r="G37" s="23">
        <v>5.9390014407667648E-2</v>
      </c>
      <c r="H37" s="23">
        <v>5.1364336785009859E-2</v>
      </c>
      <c r="I37" s="23">
        <v>5.778487888313609E-2</v>
      </c>
      <c r="J37" s="23">
        <v>7.8651640702046346E-2</v>
      </c>
      <c r="K37" s="23">
        <v>5.2969472309541417E-2</v>
      </c>
      <c r="L37" s="23">
        <v>0.11556975776627218</v>
      </c>
      <c r="M37" s="77">
        <v>0.13964679063424557</v>
      </c>
    </row>
    <row r="38" spans="1:13" x14ac:dyDescent="0.3">
      <c r="A38" s="7" t="s">
        <v>1377</v>
      </c>
      <c r="B38" s="23">
        <v>4.3735347898384923E-2</v>
      </c>
      <c r="C38" s="23">
        <v>9.4374240213367072E-2</v>
      </c>
      <c r="D38" s="23">
        <v>6.1890438631671194E-2</v>
      </c>
      <c r="E38" s="23">
        <v>8.9384982769975169E-2</v>
      </c>
      <c r="F38" s="23">
        <v>0.13936094181496883</v>
      </c>
      <c r="G38" s="23">
        <v>5.5489542349181797E-2</v>
      </c>
      <c r="H38" s="23">
        <v>6.1890438631671194E-2</v>
      </c>
      <c r="I38" s="23">
        <v>7.4268526358005432E-2</v>
      </c>
      <c r="J38" s="23">
        <v>0.10530929808580219</v>
      </c>
      <c r="K38" s="23">
        <v>8.6647575183294967E-2</v>
      </c>
      <c r="L38" s="23">
        <v>6.189808734715168E-2</v>
      </c>
      <c r="M38" s="77">
        <v>0.12574883266459574</v>
      </c>
    </row>
    <row r="39" spans="1:13" x14ac:dyDescent="0.3">
      <c r="A39" s="7" t="s">
        <v>1392</v>
      </c>
      <c r="B39" s="23">
        <v>1.5830227966883187E-2</v>
      </c>
      <c r="C39" s="23">
        <v>1.0826294478235103E-2</v>
      </c>
      <c r="D39" s="23">
        <v>5.6708710995920075E-3</v>
      </c>
      <c r="E39" s="23">
        <v>2.7102224155545234E-2</v>
      </c>
      <c r="F39" s="23">
        <v>2.4754509219873645E-2</v>
      </c>
      <c r="G39" s="23">
        <v>1.6937075732515593E-2</v>
      </c>
      <c r="H39" s="23">
        <v>0.16154035304061701</v>
      </c>
      <c r="I39" s="23">
        <v>0.19111398508563199</v>
      </c>
      <c r="J39" s="23">
        <v>0.29687046097564374</v>
      </c>
      <c r="K39" s="23">
        <v>0.17433226590123932</v>
      </c>
      <c r="L39" s="23">
        <v>4.4602319850973432E-2</v>
      </c>
      <c r="M39" s="77">
        <v>3.041876042941748E-2</v>
      </c>
    </row>
    <row r="40" spans="1:13" x14ac:dyDescent="0.3">
      <c r="A40" s="7" t="s">
        <v>1392</v>
      </c>
      <c r="B40" s="23">
        <v>1.5830227966883187E-2</v>
      </c>
      <c r="C40" s="23">
        <v>1.0826294478235103E-2</v>
      </c>
      <c r="D40" s="23">
        <v>5.6708710995920075E-3</v>
      </c>
      <c r="E40" s="23">
        <v>2.7102224155545231E-2</v>
      </c>
      <c r="F40" s="23">
        <v>2.4754509219873645E-2</v>
      </c>
      <c r="G40" s="23">
        <v>1.6937075732515593E-2</v>
      </c>
      <c r="H40" s="23">
        <v>0.16154035304061701</v>
      </c>
      <c r="I40" s="23">
        <v>0.19111398508563193</v>
      </c>
      <c r="J40" s="23">
        <v>0.29687046097564368</v>
      </c>
      <c r="K40" s="23">
        <v>0.17433226590123932</v>
      </c>
      <c r="L40" s="23">
        <v>4.4602319850973432E-2</v>
      </c>
      <c r="M40" s="77">
        <v>3.041876042941748E-2</v>
      </c>
    </row>
    <row r="41" spans="1:13" x14ac:dyDescent="0.3">
      <c r="A41" s="7" t="s">
        <v>1345</v>
      </c>
      <c r="B41" s="23">
        <v>2.3308764612571156E-2</v>
      </c>
      <c r="C41" s="23">
        <v>3.6368592056342255E-2</v>
      </c>
      <c r="D41" s="23">
        <v>2.8192379532979726E-2</v>
      </c>
      <c r="E41" s="23">
        <v>9.4410771821199072E-2</v>
      </c>
      <c r="F41" s="23">
        <v>0</v>
      </c>
      <c r="G41" s="23">
        <v>2.7933836131217381E-2</v>
      </c>
      <c r="H41" s="23">
        <v>0.11624487975867323</v>
      </c>
      <c r="I41" s="23">
        <v>0.1930389353143355</v>
      </c>
      <c r="J41" s="23">
        <v>0.20301217991955003</v>
      </c>
      <c r="K41" s="23">
        <v>9.2666127552529634E-2</v>
      </c>
      <c r="L41" s="23">
        <v>7.5283015095584577E-2</v>
      </c>
      <c r="M41" s="77">
        <v>0.10954000232553994</v>
      </c>
    </row>
    <row r="42" spans="1:13" x14ac:dyDescent="0.3">
      <c r="A42" s="7" t="s">
        <v>1382</v>
      </c>
      <c r="B42" s="23">
        <v>0</v>
      </c>
      <c r="C42" s="23">
        <v>0</v>
      </c>
      <c r="D42" s="23">
        <v>3.3018529063594091E-3</v>
      </c>
      <c r="E42" s="23">
        <v>8.416856649148383E-3</v>
      </c>
      <c r="F42" s="23">
        <v>0</v>
      </c>
      <c r="G42" s="23">
        <v>2.0936960691526809E-2</v>
      </c>
      <c r="H42" s="23">
        <v>9.9258793391909572E-2</v>
      </c>
      <c r="I42" s="23">
        <v>0.31643059286727898</v>
      </c>
      <c r="J42" s="23">
        <v>0.30321525519668624</v>
      </c>
      <c r="K42" s="23">
        <v>0.18952189746469891</v>
      </c>
      <c r="L42" s="23">
        <v>4.2084283245741913E-2</v>
      </c>
      <c r="M42" s="77">
        <v>1.6833713298296762E-2</v>
      </c>
    </row>
    <row r="43" spans="1:13" x14ac:dyDescent="0.3">
      <c r="A43" s="7" t="s">
        <v>1384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1.0381811336111969E-2</v>
      </c>
      <c r="H43" s="23">
        <v>3.6057237318996876E-2</v>
      </c>
      <c r="I43" s="23">
        <v>0.18521528110323593</v>
      </c>
      <c r="J43" s="23">
        <v>0.36622742578220596</v>
      </c>
      <c r="K43" s="23">
        <v>0.3086685924390169</v>
      </c>
      <c r="L43" s="23">
        <v>7.0566935656581398E-2</v>
      </c>
      <c r="M43" s="77">
        <v>2.2883070068887252E-2</v>
      </c>
    </row>
    <row r="44" spans="1:13" x14ac:dyDescent="0.3">
      <c r="A44" s="7" t="s">
        <v>1360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3.297402723415422E-2</v>
      </c>
      <c r="H44" s="23">
        <v>0.1387229020234334</v>
      </c>
      <c r="I44" s="23">
        <v>0.31075203092249326</v>
      </c>
      <c r="J44" s="23">
        <v>0.33947484050703958</v>
      </c>
      <c r="K44" s="23">
        <v>0.16528057052860168</v>
      </c>
      <c r="L44" s="23">
        <v>1.2076932682000805E-2</v>
      </c>
      <c r="M44" s="77">
        <v>7.1883973241710015E-4</v>
      </c>
    </row>
    <row r="45" spans="1:13" x14ac:dyDescent="0.3">
      <c r="A45" s="7" t="s">
        <v>1446</v>
      </c>
      <c r="B45" s="23">
        <v>0</v>
      </c>
      <c r="C45" s="23">
        <v>0</v>
      </c>
      <c r="D45" s="23">
        <v>1.318733938509309E-3</v>
      </c>
      <c r="E45" s="23">
        <v>0</v>
      </c>
      <c r="F45" s="23">
        <v>4.8345245620088836E-3</v>
      </c>
      <c r="G45" s="23">
        <v>2.6799270591324389E-2</v>
      </c>
      <c r="H45" s="23">
        <v>0.13077386726186274</v>
      </c>
      <c r="I45" s="23">
        <v>0.30405073326170401</v>
      </c>
      <c r="J45" s="23">
        <v>0.32473472178494522</v>
      </c>
      <c r="K45" s="23">
        <v>0.19077924992512463</v>
      </c>
      <c r="L45" s="23">
        <v>1.5388065311627355E-2</v>
      </c>
      <c r="M45" s="77">
        <v>1.3216129935614317E-3</v>
      </c>
    </row>
    <row r="46" spans="1:13" x14ac:dyDescent="0.3">
      <c r="A46" s="7" t="s">
        <v>1363</v>
      </c>
      <c r="B46" s="23">
        <v>2.2545451676030549E-3</v>
      </c>
      <c r="C46" s="23">
        <v>4.5090903352061097E-3</v>
      </c>
      <c r="D46" s="23">
        <v>0</v>
      </c>
      <c r="E46" s="23">
        <v>4.5090903352061097E-3</v>
      </c>
      <c r="F46" s="23">
        <v>6.797298801144624E-3</v>
      </c>
      <c r="G46" s="23">
        <v>2.4575778621109049E-2</v>
      </c>
      <c r="H46" s="23">
        <v>9.7135078069906677E-2</v>
      </c>
      <c r="I46" s="23">
        <v>0.26297649946457169</v>
      </c>
      <c r="J46" s="23">
        <v>0.3335438395360914</v>
      </c>
      <c r="K46" s="23">
        <v>0.21708832941739953</v>
      </c>
      <c r="L46" s="23">
        <v>3.3088043625191584E-2</v>
      </c>
      <c r="M46" s="77">
        <v>1.3521146685454786E-2</v>
      </c>
    </row>
    <row r="47" spans="1:13" x14ac:dyDescent="0.3">
      <c r="A47" s="7" t="s">
        <v>1550</v>
      </c>
      <c r="B47" s="23">
        <v>8.805505318300072E-3</v>
      </c>
      <c r="C47" s="23">
        <v>8.0929819653153667E-3</v>
      </c>
      <c r="D47" s="23">
        <v>2.3712312963897884E-2</v>
      </c>
      <c r="E47" s="23">
        <v>4.5346494192350921E-2</v>
      </c>
      <c r="F47" s="23">
        <v>5.0588645411604523E-2</v>
      </c>
      <c r="G47" s="23">
        <v>3.1441226011062473E-2</v>
      </c>
      <c r="H47" s="23">
        <v>0.11254165919237706</v>
      </c>
      <c r="I47" s="23">
        <v>0.22115079647476191</v>
      </c>
      <c r="J47" s="23">
        <v>0.25566638447428469</v>
      </c>
      <c r="K47" s="23">
        <v>0.1847407927006218</v>
      </c>
      <c r="L47" s="23">
        <v>4.4746522390281797E-2</v>
      </c>
      <c r="M47" s="77">
        <v>1.3167142555787738E-2</v>
      </c>
    </row>
    <row r="48" spans="1:13" x14ac:dyDescent="0.3">
      <c r="A48" s="7" t="s">
        <v>1553</v>
      </c>
      <c r="B48" s="23">
        <v>4.691795737972581E-3</v>
      </c>
      <c r="C48" s="23">
        <v>1.4808224271082483E-2</v>
      </c>
      <c r="D48" s="23">
        <v>2.0026384605297147E-2</v>
      </c>
      <c r="E48" s="23">
        <v>4.7240794365524794E-2</v>
      </c>
      <c r="F48" s="23">
        <v>7.14144419886759E-2</v>
      </c>
      <c r="G48" s="23">
        <v>6.1043327283860006E-2</v>
      </c>
      <c r="H48" s="23">
        <v>0.1459044420057006</v>
      </c>
      <c r="I48" s="23">
        <v>0.19632611418297791</v>
      </c>
      <c r="J48" s="23">
        <v>0.25914186495149943</v>
      </c>
      <c r="K48" s="23">
        <v>0.14248707897935831</v>
      </c>
      <c r="L48" s="23">
        <v>2.4179188186105236E-2</v>
      </c>
      <c r="M48" s="77">
        <v>1.2735778799399963E-2</v>
      </c>
    </row>
    <row r="49" spans="1:13" x14ac:dyDescent="0.3">
      <c r="A49" s="7" t="s">
        <v>1357</v>
      </c>
      <c r="B49" s="23">
        <v>0</v>
      </c>
      <c r="C49" s="23">
        <v>0</v>
      </c>
      <c r="D49" s="23">
        <v>0</v>
      </c>
      <c r="E49" s="23">
        <v>0</v>
      </c>
      <c r="F49" s="23">
        <v>3.9746982231401544E-3</v>
      </c>
      <c r="G49" s="23">
        <v>3.1651768433046387E-2</v>
      </c>
      <c r="H49" s="23">
        <v>0.1306812042767001</v>
      </c>
      <c r="I49" s="23">
        <v>0.26410009202389517</v>
      </c>
      <c r="J49" s="23">
        <v>0.37511738609810541</v>
      </c>
      <c r="K49" s="23">
        <v>0.17611333203426455</v>
      </c>
      <c r="L49" s="23">
        <v>1.836209428649168E-2</v>
      </c>
      <c r="M49" s="77">
        <v>0</v>
      </c>
    </row>
    <row r="50" spans="1:13" x14ac:dyDescent="0.3">
      <c r="A50" s="7" t="s">
        <v>1392</v>
      </c>
      <c r="B50" s="23">
        <v>1.5830227966883187E-2</v>
      </c>
      <c r="C50" s="23">
        <v>1.0826294478235103E-2</v>
      </c>
      <c r="D50" s="23">
        <v>5.6708710995920075E-3</v>
      </c>
      <c r="E50" s="23">
        <v>2.7102224155545234E-2</v>
      </c>
      <c r="F50" s="23">
        <v>2.4754509219873645E-2</v>
      </c>
      <c r="G50" s="23">
        <v>1.6937075732515589E-2</v>
      </c>
      <c r="H50" s="23">
        <v>0.16154035304061698</v>
      </c>
      <c r="I50" s="23">
        <v>0.19111398508563196</v>
      </c>
      <c r="J50" s="23">
        <v>0.29687046097564362</v>
      </c>
      <c r="K50" s="23">
        <v>0.17433226590123932</v>
      </c>
      <c r="L50" s="23">
        <v>4.4602319850973432E-2</v>
      </c>
      <c r="M50" s="77">
        <v>3.041876042941748E-2</v>
      </c>
    </row>
    <row r="51" spans="1:13" x14ac:dyDescent="0.3">
      <c r="A51" s="7" t="s">
        <v>1392</v>
      </c>
      <c r="B51" s="23">
        <v>1.5830227966883187E-2</v>
      </c>
      <c r="C51" s="23">
        <v>1.0826294478235103E-2</v>
      </c>
      <c r="D51" s="23">
        <v>5.6708710995920075E-3</v>
      </c>
      <c r="E51" s="23">
        <v>2.7102224155545231E-2</v>
      </c>
      <c r="F51" s="23">
        <v>2.4754509219873645E-2</v>
      </c>
      <c r="G51" s="23">
        <v>1.6937075732515593E-2</v>
      </c>
      <c r="H51" s="23">
        <v>0.16154035304061701</v>
      </c>
      <c r="I51" s="23">
        <v>0.19111398508563196</v>
      </c>
      <c r="J51" s="23">
        <v>0.29687046097564374</v>
      </c>
      <c r="K51" s="23">
        <v>0.17433226590123932</v>
      </c>
      <c r="L51" s="23">
        <v>4.4602319850973432E-2</v>
      </c>
      <c r="M51" s="77">
        <v>3.041876042941748E-2</v>
      </c>
    </row>
    <row r="52" spans="1:13" x14ac:dyDescent="0.3">
      <c r="A52" s="7" t="s">
        <v>1444</v>
      </c>
      <c r="B52" s="23">
        <v>4.9559858193614401E-2</v>
      </c>
      <c r="C52" s="23">
        <v>5.1182842893657682E-2</v>
      </c>
      <c r="D52" s="23">
        <v>7.0954136738597212E-2</v>
      </c>
      <c r="E52" s="23">
        <v>8.6503292599958981E-2</v>
      </c>
      <c r="F52" s="23">
        <v>0.12629027527865583</v>
      </c>
      <c r="G52" s="23">
        <v>7.9353671881329857E-2</v>
      </c>
      <c r="H52" s="23">
        <v>3.6246274034163188E-2</v>
      </c>
      <c r="I52" s="23">
        <v>8.7771214598891686E-2</v>
      </c>
      <c r="J52" s="23">
        <v>9.2282888683058256E-2</v>
      </c>
      <c r="K52" s="23">
        <v>7.2436066232973065E-2</v>
      </c>
      <c r="L52" s="23">
        <v>9.6721182600602168E-2</v>
      </c>
      <c r="M52" s="77">
        <v>0.15069667060705497</v>
      </c>
    </row>
    <row r="53" spans="1:13" x14ac:dyDescent="0.3">
      <c r="A53" s="7" t="s">
        <v>1345</v>
      </c>
      <c r="B53" s="23">
        <v>2.3308764612571156E-2</v>
      </c>
      <c r="C53" s="23">
        <v>3.6368592056342255E-2</v>
      </c>
      <c r="D53" s="23">
        <v>2.8192379532979726E-2</v>
      </c>
      <c r="E53" s="23">
        <v>9.4410771821199085E-2</v>
      </c>
      <c r="F53" s="23">
        <v>0</v>
      </c>
      <c r="G53" s="23">
        <v>2.7933836131217381E-2</v>
      </c>
      <c r="H53" s="23">
        <v>0.11624487975867323</v>
      </c>
      <c r="I53" s="23">
        <v>0.1930389353143355</v>
      </c>
      <c r="J53" s="23">
        <v>0.20301217991955003</v>
      </c>
      <c r="K53" s="23">
        <v>9.2666127552529634E-2</v>
      </c>
      <c r="L53" s="23">
        <v>7.5283015095584577E-2</v>
      </c>
      <c r="M53" s="77">
        <v>0.10954000232553997</v>
      </c>
    </row>
    <row r="54" spans="1:13" x14ac:dyDescent="0.3">
      <c r="A54" s="7" t="s">
        <v>1382</v>
      </c>
      <c r="B54" s="23">
        <v>0</v>
      </c>
      <c r="C54" s="23">
        <v>0</v>
      </c>
      <c r="D54" s="23">
        <v>3.3018529063594091E-3</v>
      </c>
      <c r="E54" s="23">
        <v>8.416856649148383E-3</v>
      </c>
      <c r="F54" s="23">
        <v>0</v>
      </c>
      <c r="G54" s="23">
        <v>2.0936960691526809E-2</v>
      </c>
      <c r="H54" s="23">
        <v>9.9258793391909572E-2</v>
      </c>
      <c r="I54" s="23">
        <v>0.31643059286727909</v>
      </c>
      <c r="J54" s="23">
        <v>0.30321525519668618</v>
      </c>
      <c r="K54" s="23">
        <v>0.18952189746469891</v>
      </c>
      <c r="L54" s="23">
        <v>4.2084283245741913E-2</v>
      </c>
      <c r="M54" s="77">
        <v>1.6833713298296762E-2</v>
      </c>
    </row>
    <row r="55" spans="1:13" x14ac:dyDescent="0.3">
      <c r="A55" s="7" t="s">
        <v>1384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1.0381811336111969E-2</v>
      </c>
      <c r="H55" s="23">
        <v>3.6057237318996876E-2</v>
      </c>
      <c r="I55" s="23">
        <v>0.1852152811032359</v>
      </c>
      <c r="J55" s="23">
        <v>0.36622742578220613</v>
      </c>
      <c r="K55" s="23">
        <v>0.3086685924390169</v>
      </c>
      <c r="L55" s="23">
        <v>7.0566935656581398E-2</v>
      </c>
      <c r="M55" s="77">
        <v>2.2883070068887252E-2</v>
      </c>
    </row>
    <row r="56" spans="1:13" x14ac:dyDescent="0.3">
      <c r="A56" s="7" t="s">
        <v>1360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3.2974027234154227E-2</v>
      </c>
      <c r="H56" s="23">
        <v>0.1387229020234334</v>
      </c>
      <c r="I56" s="23">
        <v>0.31075203092249315</v>
      </c>
      <c r="J56" s="23">
        <v>0.33947484050703958</v>
      </c>
      <c r="K56" s="23">
        <v>0.16494809268258101</v>
      </c>
      <c r="L56" s="23">
        <v>1.2076932682000805E-2</v>
      </c>
      <c r="M56" s="77">
        <v>0</v>
      </c>
    </row>
    <row r="57" spans="1:13" x14ac:dyDescent="0.3">
      <c r="A57" s="7" t="s">
        <v>1446</v>
      </c>
      <c r="B57" s="23">
        <v>0</v>
      </c>
      <c r="C57" s="23">
        <v>0</v>
      </c>
      <c r="D57" s="23">
        <v>5.5064560543186599E-4</v>
      </c>
      <c r="E57" s="23">
        <v>0</v>
      </c>
      <c r="F57" s="23">
        <v>4.0664362289314412E-3</v>
      </c>
      <c r="G57" s="23">
        <v>2.6799270591324392E-2</v>
      </c>
      <c r="H57" s="23">
        <v>0.13077386726186269</v>
      </c>
      <c r="I57" s="23">
        <v>0.30405073326170401</v>
      </c>
      <c r="J57" s="23">
        <v>0.32473472178494511</v>
      </c>
      <c r="K57" s="23">
        <v>0.18990010698502044</v>
      </c>
      <c r="L57" s="23">
        <v>1.5290413516417248E-2</v>
      </c>
      <c r="M57" s="77">
        <v>1.0983871728524944E-3</v>
      </c>
    </row>
    <row r="58" spans="1:13" x14ac:dyDescent="0.3">
      <c r="A58" s="7" t="s">
        <v>1448</v>
      </c>
      <c r="B58" s="23">
        <v>5.5085808303586684E-2</v>
      </c>
      <c r="C58" s="23">
        <v>8.1679393538971995E-2</v>
      </c>
      <c r="D58" s="23">
        <v>6.3567750720693497E-2</v>
      </c>
      <c r="E58" s="23">
        <v>9.0754881709968885E-2</v>
      </c>
      <c r="F58" s="23">
        <v>0.13613232256495333</v>
      </c>
      <c r="G58" s="23">
        <v>8.1679393538971995E-2</v>
      </c>
      <c r="H58" s="23">
        <v>5.8066523528202033E-2</v>
      </c>
      <c r="I58" s="23">
        <v>7.0444080062588094E-2</v>
      </c>
      <c r="J58" s="23">
        <v>8.3413478925319237E-2</v>
      </c>
      <c r="K58" s="23">
        <v>8.4219679986745372E-2</v>
      </c>
      <c r="L58" s="23">
        <v>6.8233782098955462E-2</v>
      </c>
      <c r="M58" s="77">
        <v>0.12672224984108485</v>
      </c>
    </row>
    <row r="59" spans="1:13" x14ac:dyDescent="0.3">
      <c r="A59" s="7" t="s">
        <v>1363</v>
      </c>
      <c r="B59" s="23">
        <v>2.2545451676030549E-3</v>
      </c>
      <c r="C59" s="23">
        <v>4.5090903352061097E-3</v>
      </c>
      <c r="D59" s="23">
        <v>0</v>
      </c>
      <c r="E59" s="23">
        <v>4.5090903352061097E-3</v>
      </c>
      <c r="F59" s="23">
        <v>6.797298801144624E-3</v>
      </c>
      <c r="G59" s="23">
        <v>2.4575778621109049E-2</v>
      </c>
      <c r="H59" s="23">
        <v>9.7135078069906705E-2</v>
      </c>
      <c r="I59" s="23">
        <v>0.26297649946457169</v>
      </c>
      <c r="J59" s="23">
        <v>0.33354383953609151</v>
      </c>
      <c r="K59" s="23">
        <v>0.21708832941739953</v>
      </c>
      <c r="L59" s="23">
        <v>3.3088043625191584E-2</v>
      </c>
      <c r="M59" s="77">
        <v>1.3521146685454786E-2</v>
      </c>
    </row>
    <row r="60" spans="1:13" x14ac:dyDescent="0.3">
      <c r="A60" s="7" t="s">
        <v>1450</v>
      </c>
      <c r="B60" s="23">
        <v>0</v>
      </c>
      <c r="C60" s="23">
        <v>0</v>
      </c>
      <c r="D60" s="23">
        <v>0</v>
      </c>
      <c r="E60" s="23">
        <v>2.721723686492851E-3</v>
      </c>
      <c r="F60" s="23">
        <v>0</v>
      </c>
      <c r="G60" s="23">
        <v>2.4175930267147129E-2</v>
      </c>
      <c r="H60" s="23">
        <v>0.10462382109069242</v>
      </c>
      <c r="I60" s="23">
        <v>0.27385732977010124</v>
      </c>
      <c r="J60" s="23">
        <v>0.33056903603044274</v>
      </c>
      <c r="K60" s="23">
        <v>0.22740844004670804</v>
      </c>
      <c r="L60" s="23">
        <v>2.9884391730922891E-2</v>
      </c>
      <c r="M60" s="77">
        <v>6.7573867443738479E-3</v>
      </c>
    </row>
    <row r="61" spans="1:13" x14ac:dyDescent="0.3">
      <c r="A61" s="7" t="s">
        <v>1453</v>
      </c>
      <c r="B61" s="23">
        <v>7.0952841704268084E-3</v>
      </c>
      <c r="C61" s="23">
        <v>4.2233753349174173E-3</v>
      </c>
      <c r="D61" s="23">
        <v>4.373934006819743E-3</v>
      </c>
      <c r="E61" s="23">
        <v>9.4153344049755089E-3</v>
      </c>
      <c r="F61" s="23">
        <v>2.0500193298840796E-2</v>
      </c>
      <c r="G61" s="23">
        <v>3.4965391643479303E-2</v>
      </c>
      <c r="H61" s="23">
        <v>6.3936352123104473E-2</v>
      </c>
      <c r="I61" s="23">
        <v>0.15873245320947579</v>
      </c>
      <c r="J61" s="23">
        <v>0.25188117314662284</v>
      </c>
      <c r="K61" s="23">
        <v>0.19329970706602578</v>
      </c>
      <c r="L61" s="23">
        <v>7.6118701087140292E-2</v>
      </c>
      <c r="M61" s="77">
        <v>8.2940629497109175E-2</v>
      </c>
    </row>
  </sheetData>
  <conditionalFormatting sqref="N1:N1048576">
    <cfRule type="cellIs" dxfId="0" priority="1" operator="equal">
      <formula>"OK"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7">
    <tabColor rgb="FF00B050"/>
  </sheetPr>
  <dimension ref="A1:J7887"/>
  <sheetViews>
    <sheetView workbookViewId="0">
      <selection activeCell="K16" sqref="K16"/>
    </sheetView>
  </sheetViews>
  <sheetFormatPr defaultColWidth="10.109375" defaultRowHeight="14.4" x14ac:dyDescent="0.3"/>
  <cols>
    <col min="1" max="1" width="10" bestFit="1" customWidth="1"/>
    <col min="2" max="2" width="6" bestFit="1" customWidth="1"/>
    <col min="3" max="3" width="4.21875" bestFit="1" customWidth="1"/>
    <col min="4" max="4" width="13.5546875" style="5" bestFit="1" customWidth="1"/>
    <col min="5" max="5" width="8.88671875" bestFit="1" customWidth="1"/>
    <col min="6" max="6" width="8" bestFit="1" customWidth="1"/>
    <col min="7" max="7" width="4.6640625" bestFit="1" customWidth="1"/>
    <col min="8" max="8" width="6.77734375" bestFit="1" customWidth="1"/>
    <col min="9" max="9" width="7.77734375" bestFit="1" customWidth="1"/>
    <col min="10" max="10" width="10" bestFit="1" customWidth="1"/>
  </cols>
  <sheetData>
    <row r="1" spans="1:10" ht="15" thickBot="1" x14ac:dyDescent="0.35">
      <c r="A1" s="329" t="s">
        <v>228</v>
      </c>
      <c r="B1" s="330" t="s">
        <v>1247</v>
      </c>
      <c r="C1" s="330" t="s">
        <v>1248</v>
      </c>
      <c r="D1" s="331" t="s">
        <v>1249</v>
      </c>
      <c r="E1" s="330" t="s">
        <v>1250</v>
      </c>
      <c r="F1" s="330" t="s">
        <v>6</v>
      </c>
      <c r="G1" s="330" t="s">
        <v>185</v>
      </c>
      <c r="H1" s="330" t="s">
        <v>186</v>
      </c>
      <c r="I1" s="330" t="s">
        <v>1251</v>
      </c>
      <c r="J1" s="332" t="s">
        <v>1277</v>
      </c>
    </row>
    <row r="2" spans="1:10" x14ac:dyDescent="0.3">
      <c r="A2" s="303"/>
      <c r="B2" s="327"/>
      <c r="C2" s="327"/>
      <c r="D2" s="328"/>
      <c r="E2" s="327"/>
      <c r="F2" s="327"/>
      <c r="G2" s="327"/>
      <c r="H2" s="327"/>
      <c r="I2" s="327"/>
      <c r="J2" s="151"/>
    </row>
    <row r="3" spans="1:10" x14ac:dyDescent="0.3">
      <c r="A3" s="114"/>
      <c r="B3" s="10"/>
      <c r="C3" s="10"/>
      <c r="D3" s="83"/>
      <c r="E3" s="10"/>
      <c r="F3" s="10"/>
      <c r="G3" s="10"/>
      <c r="H3" s="10"/>
      <c r="I3" s="10"/>
      <c r="J3" s="333"/>
    </row>
    <row r="4" spans="1:10" x14ac:dyDescent="0.3">
      <c r="A4" s="114"/>
      <c r="B4" s="10"/>
      <c r="C4" s="10"/>
      <c r="D4" s="83"/>
      <c r="E4" s="10"/>
      <c r="F4" s="10"/>
      <c r="G4" s="10"/>
      <c r="H4" s="10"/>
      <c r="I4" s="10"/>
      <c r="J4" s="333"/>
    </row>
    <row r="5" spans="1:10" x14ac:dyDescent="0.3">
      <c r="A5" s="114"/>
      <c r="B5" s="10"/>
      <c r="C5" s="10"/>
      <c r="D5" s="83"/>
      <c r="E5" s="10"/>
      <c r="F5" s="10"/>
      <c r="G5" s="10"/>
      <c r="H5" s="10"/>
      <c r="I5" s="10"/>
      <c r="J5" s="333"/>
    </row>
    <row r="6" spans="1:10" x14ac:dyDescent="0.3">
      <c r="A6" s="114"/>
      <c r="B6" s="10"/>
      <c r="C6" s="10"/>
      <c r="D6" s="83"/>
      <c r="E6" s="10"/>
      <c r="F6" s="10"/>
      <c r="G6" s="10"/>
      <c r="H6" s="10"/>
      <c r="I6" s="10"/>
      <c r="J6" s="333"/>
    </row>
    <row r="7" spans="1:10" x14ac:dyDescent="0.3">
      <c r="A7" s="114"/>
      <c r="B7" s="10"/>
      <c r="C7" s="10"/>
      <c r="D7" s="83"/>
      <c r="E7" s="10"/>
      <c r="F7" s="10"/>
      <c r="G7" s="10"/>
      <c r="H7" s="10"/>
      <c r="I7" s="10"/>
      <c r="J7" s="333"/>
    </row>
    <row r="8" spans="1:10" x14ac:dyDescent="0.3">
      <c r="A8" s="114"/>
      <c r="B8" s="10"/>
      <c r="C8" s="10"/>
      <c r="D8" s="83"/>
      <c r="E8" s="10"/>
      <c r="F8" s="10"/>
      <c r="G8" s="10"/>
      <c r="H8" s="10"/>
      <c r="I8" s="10"/>
      <c r="J8" s="333"/>
    </row>
    <row r="9" spans="1:10" x14ac:dyDescent="0.3">
      <c r="A9" s="114"/>
      <c r="B9" s="10"/>
      <c r="C9" s="10"/>
      <c r="D9" s="83"/>
      <c r="E9" s="10"/>
      <c r="F9" s="10"/>
      <c r="G9" s="10"/>
      <c r="H9" s="10"/>
      <c r="I9" s="10"/>
      <c r="J9" s="333"/>
    </row>
    <row r="10" spans="1:10" x14ac:dyDescent="0.3">
      <c r="A10" s="114"/>
      <c r="B10" s="10"/>
      <c r="C10" s="10"/>
      <c r="D10" s="83"/>
      <c r="E10" s="10"/>
      <c r="F10" s="10"/>
      <c r="G10" s="10"/>
      <c r="H10" s="10"/>
      <c r="I10" s="10"/>
      <c r="J10" s="333"/>
    </row>
    <row r="11" spans="1:10" x14ac:dyDescent="0.3">
      <c r="A11" s="114"/>
      <c r="B11" s="10"/>
      <c r="C11" s="10"/>
      <c r="D11" s="83"/>
      <c r="E11" s="10"/>
      <c r="F11" s="10"/>
      <c r="G11" s="10"/>
      <c r="H11" s="10"/>
      <c r="I11" s="10"/>
      <c r="J11" s="333"/>
    </row>
    <row r="12" spans="1:10" x14ac:dyDescent="0.3">
      <c r="A12" s="114"/>
      <c r="B12" s="10"/>
      <c r="C12" s="10"/>
      <c r="D12" s="83"/>
      <c r="E12" s="10"/>
      <c r="F12" s="10"/>
      <c r="G12" s="10"/>
      <c r="H12" s="10"/>
      <c r="I12" s="10"/>
      <c r="J12" s="333"/>
    </row>
    <row r="13" spans="1:10" x14ac:dyDescent="0.3">
      <c r="A13" s="114"/>
      <c r="B13" s="10"/>
      <c r="C13" s="10"/>
      <c r="D13" s="83"/>
      <c r="E13" s="10"/>
      <c r="F13" s="10"/>
      <c r="G13" s="10"/>
      <c r="H13" s="10"/>
      <c r="I13" s="10"/>
      <c r="J13" s="333"/>
    </row>
    <row r="14" spans="1:10" x14ac:dyDescent="0.3">
      <c r="A14" s="114"/>
      <c r="B14" s="10"/>
      <c r="C14" s="10"/>
      <c r="D14" s="83"/>
      <c r="E14" s="10"/>
      <c r="F14" s="10"/>
      <c r="G14" s="10"/>
      <c r="H14" s="10"/>
      <c r="I14" s="10"/>
      <c r="J14" s="333"/>
    </row>
    <row r="15" spans="1:10" x14ac:dyDescent="0.3">
      <c r="A15" s="114"/>
      <c r="B15" s="10"/>
      <c r="C15" s="10"/>
      <c r="D15" s="83"/>
      <c r="E15" s="10"/>
      <c r="F15" s="10"/>
      <c r="G15" s="10"/>
      <c r="H15" s="10"/>
      <c r="I15" s="10"/>
      <c r="J15" s="333"/>
    </row>
    <row r="16" spans="1:10" x14ac:dyDescent="0.3">
      <c r="A16" s="114"/>
      <c r="B16" s="10"/>
      <c r="C16" s="10"/>
      <c r="D16" s="83"/>
      <c r="E16" s="10"/>
      <c r="F16" s="10"/>
      <c r="G16" s="10"/>
      <c r="H16" s="10"/>
      <c r="I16" s="10"/>
      <c r="J16" s="333"/>
    </row>
    <row r="17" spans="1:10" x14ac:dyDescent="0.3">
      <c r="A17" s="114"/>
      <c r="B17" s="10"/>
      <c r="C17" s="10"/>
      <c r="D17" s="83"/>
      <c r="E17" s="10"/>
      <c r="F17" s="10"/>
      <c r="G17" s="10"/>
      <c r="H17" s="10"/>
      <c r="I17" s="10"/>
      <c r="J17" s="333"/>
    </row>
    <row r="18" spans="1:10" x14ac:dyDescent="0.3">
      <c r="A18" s="114"/>
      <c r="B18" s="10"/>
      <c r="C18" s="10"/>
      <c r="D18" s="83"/>
      <c r="E18" s="10"/>
      <c r="F18" s="10"/>
      <c r="G18" s="10"/>
      <c r="H18" s="10"/>
      <c r="I18" s="10"/>
      <c r="J18" s="333"/>
    </row>
    <row r="19" spans="1:10" x14ac:dyDescent="0.3">
      <c r="A19" s="114"/>
      <c r="B19" s="10"/>
      <c r="C19" s="10"/>
      <c r="D19" s="83"/>
      <c r="E19" s="10"/>
      <c r="F19" s="10"/>
      <c r="G19" s="10"/>
      <c r="H19" s="10"/>
      <c r="I19" s="10"/>
      <c r="J19" s="333"/>
    </row>
    <row r="20" spans="1:10" x14ac:dyDescent="0.3">
      <c r="A20" s="114"/>
      <c r="B20" s="10"/>
      <c r="C20" s="10"/>
      <c r="D20" s="83"/>
      <c r="E20" s="10"/>
      <c r="F20" s="10"/>
      <c r="G20" s="10"/>
      <c r="H20" s="10"/>
      <c r="I20" s="10"/>
      <c r="J20" s="333"/>
    </row>
    <row r="21" spans="1:10" x14ac:dyDescent="0.3">
      <c r="A21" s="114"/>
      <c r="B21" s="10"/>
      <c r="C21" s="10"/>
      <c r="D21" s="83"/>
      <c r="E21" s="10"/>
      <c r="F21" s="10"/>
      <c r="G21" s="10"/>
      <c r="H21" s="10"/>
      <c r="I21" s="10"/>
      <c r="J21" s="333"/>
    </row>
    <row r="22" spans="1:10" x14ac:dyDescent="0.3">
      <c r="A22" s="114"/>
      <c r="B22" s="10"/>
      <c r="C22" s="10"/>
      <c r="D22" s="83"/>
      <c r="E22" s="10"/>
      <c r="F22" s="10"/>
      <c r="G22" s="10"/>
      <c r="H22" s="10"/>
      <c r="I22" s="10"/>
      <c r="J22" s="333"/>
    </row>
    <row r="23" spans="1:10" x14ac:dyDescent="0.3">
      <c r="A23" s="114"/>
      <c r="B23" s="10"/>
      <c r="C23" s="10"/>
      <c r="D23" s="83"/>
      <c r="E23" s="10"/>
      <c r="F23" s="10"/>
      <c r="G23" s="10"/>
      <c r="H23" s="10"/>
      <c r="I23" s="10"/>
      <c r="J23" s="333"/>
    </row>
    <row r="24" spans="1:10" x14ac:dyDescent="0.3">
      <c r="A24" s="114"/>
      <c r="B24" s="10"/>
      <c r="C24" s="10"/>
      <c r="D24" s="83"/>
      <c r="E24" s="10"/>
      <c r="F24" s="10"/>
      <c r="G24" s="10"/>
      <c r="H24" s="10"/>
      <c r="I24" s="10"/>
      <c r="J24" s="333"/>
    </row>
    <row r="25" spans="1:10" x14ac:dyDescent="0.3">
      <c r="A25" s="114"/>
      <c r="B25" s="10"/>
      <c r="C25" s="10"/>
      <c r="D25" s="83"/>
      <c r="E25" s="10"/>
      <c r="F25" s="10"/>
      <c r="G25" s="10"/>
      <c r="H25" s="10"/>
      <c r="I25" s="10"/>
      <c r="J25" s="333"/>
    </row>
    <row r="26" spans="1:10" x14ac:dyDescent="0.3">
      <c r="A26" s="114"/>
      <c r="B26" s="10"/>
      <c r="C26" s="10"/>
      <c r="D26" s="83"/>
      <c r="E26" s="10"/>
      <c r="F26" s="10"/>
      <c r="G26" s="10"/>
      <c r="H26" s="10"/>
      <c r="I26" s="10"/>
      <c r="J26" s="333"/>
    </row>
    <row r="27" spans="1:10" x14ac:dyDescent="0.3">
      <c r="A27" s="114"/>
      <c r="B27" s="10"/>
      <c r="C27" s="10"/>
      <c r="D27" s="83"/>
      <c r="E27" s="10"/>
      <c r="F27" s="10"/>
      <c r="G27" s="10"/>
      <c r="H27" s="10"/>
      <c r="I27" s="10"/>
      <c r="J27" s="333"/>
    </row>
    <row r="28" spans="1:10" x14ac:dyDescent="0.3">
      <c r="A28" s="114"/>
      <c r="B28" s="10"/>
      <c r="C28" s="10"/>
      <c r="D28" s="83"/>
      <c r="E28" s="10"/>
      <c r="F28" s="10"/>
      <c r="G28" s="10"/>
      <c r="H28" s="10"/>
      <c r="I28" s="10"/>
      <c r="J28" s="333"/>
    </row>
    <row r="29" spans="1:10" x14ac:dyDescent="0.3">
      <c r="A29" s="114"/>
      <c r="B29" s="10"/>
      <c r="C29" s="10"/>
      <c r="D29" s="83"/>
      <c r="E29" s="10"/>
      <c r="F29" s="10"/>
      <c r="G29" s="10"/>
      <c r="H29" s="10"/>
      <c r="I29" s="10"/>
      <c r="J29" s="333"/>
    </row>
    <row r="30" spans="1:10" x14ac:dyDescent="0.3">
      <c r="A30" s="114"/>
      <c r="B30" s="10"/>
      <c r="C30" s="10"/>
      <c r="D30" s="83"/>
      <c r="E30" s="10"/>
      <c r="F30" s="10"/>
      <c r="G30" s="10"/>
      <c r="H30" s="10"/>
      <c r="I30" s="10"/>
      <c r="J30" s="333"/>
    </row>
    <row r="31" spans="1:10" x14ac:dyDescent="0.3">
      <c r="A31" s="114"/>
      <c r="B31" s="10"/>
      <c r="C31" s="10"/>
      <c r="D31" s="83"/>
      <c r="E31" s="10"/>
      <c r="F31" s="10"/>
      <c r="G31" s="10"/>
      <c r="H31" s="10"/>
      <c r="I31" s="10"/>
      <c r="J31" s="333"/>
    </row>
    <row r="32" spans="1:10" x14ac:dyDescent="0.3">
      <c r="A32" s="114"/>
      <c r="B32" s="10"/>
      <c r="C32" s="10"/>
      <c r="D32" s="83"/>
      <c r="E32" s="10"/>
      <c r="F32" s="10"/>
      <c r="G32" s="10"/>
      <c r="H32" s="10"/>
      <c r="I32" s="10"/>
      <c r="J32" s="333"/>
    </row>
    <row r="33" spans="1:10" x14ac:dyDescent="0.3">
      <c r="A33" s="114"/>
      <c r="B33" s="10"/>
      <c r="C33" s="10"/>
      <c r="D33" s="83"/>
      <c r="E33" s="10"/>
      <c r="F33" s="10"/>
      <c r="G33" s="10"/>
      <c r="H33" s="10"/>
      <c r="I33" s="10"/>
      <c r="J33" s="333"/>
    </row>
    <row r="34" spans="1:10" x14ac:dyDescent="0.3">
      <c r="A34" s="114"/>
      <c r="B34" s="10"/>
      <c r="C34" s="10"/>
      <c r="D34" s="83"/>
      <c r="E34" s="10"/>
      <c r="F34" s="10"/>
      <c r="G34" s="10"/>
      <c r="H34" s="10"/>
      <c r="I34" s="10"/>
      <c r="J34" s="333"/>
    </row>
    <row r="35" spans="1:10" x14ac:dyDescent="0.3">
      <c r="A35" s="114"/>
      <c r="B35" s="10"/>
      <c r="C35" s="10"/>
      <c r="D35" s="83"/>
      <c r="E35" s="10"/>
      <c r="F35" s="10"/>
      <c r="G35" s="10"/>
      <c r="H35" s="10"/>
      <c r="I35" s="10"/>
      <c r="J35" s="333"/>
    </row>
    <row r="36" spans="1:10" x14ac:dyDescent="0.3">
      <c r="A36" s="114"/>
      <c r="B36" s="10"/>
      <c r="C36" s="10"/>
      <c r="D36" s="83"/>
      <c r="E36" s="10"/>
      <c r="F36" s="10"/>
      <c r="G36" s="10"/>
      <c r="H36" s="10"/>
      <c r="I36" s="10"/>
      <c r="J36" s="333"/>
    </row>
    <row r="37" spans="1:10" x14ac:dyDescent="0.3">
      <c r="A37" s="114"/>
      <c r="B37" s="10"/>
      <c r="C37" s="10"/>
      <c r="D37" s="83"/>
      <c r="E37" s="10"/>
      <c r="F37" s="10"/>
      <c r="G37" s="10"/>
      <c r="H37" s="10"/>
      <c r="I37" s="10"/>
      <c r="J37" s="333"/>
    </row>
    <row r="38" spans="1:10" x14ac:dyDescent="0.3">
      <c r="A38" s="114"/>
      <c r="B38" s="10"/>
      <c r="C38" s="10"/>
      <c r="D38" s="83"/>
      <c r="E38" s="10"/>
      <c r="F38" s="10"/>
      <c r="G38" s="10"/>
      <c r="H38" s="10"/>
      <c r="I38" s="10"/>
      <c r="J38" s="333"/>
    </row>
    <row r="39" spans="1:10" x14ac:dyDescent="0.3">
      <c r="A39" s="114"/>
      <c r="B39" s="10"/>
      <c r="C39" s="10"/>
      <c r="D39" s="83"/>
      <c r="E39" s="10"/>
      <c r="F39" s="10"/>
      <c r="G39" s="10"/>
      <c r="H39" s="10"/>
      <c r="I39" s="10"/>
      <c r="J39" s="333"/>
    </row>
    <row r="40" spans="1:10" x14ac:dyDescent="0.3">
      <c r="A40" s="114"/>
      <c r="B40" s="10"/>
      <c r="C40" s="10"/>
      <c r="D40" s="83"/>
      <c r="E40" s="10"/>
      <c r="F40" s="10"/>
      <c r="G40" s="10"/>
      <c r="H40" s="10"/>
      <c r="I40" s="10"/>
      <c r="J40" s="333"/>
    </row>
    <row r="41" spans="1:10" x14ac:dyDescent="0.3">
      <c r="A41" s="114"/>
      <c r="B41" s="10"/>
      <c r="C41" s="10"/>
      <c r="D41" s="83"/>
      <c r="E41" s="10"/>
      <c r="F41" s="10"/>
      <c r="G41" s="10"/>
      <c r="H41" s="10"/>
      <c r="I41" s="10"/>
      <c r="J41" s="333"/>
    </row>
    <row r="42" spans="1:10" x14ac:dyDescent="0.3">
      <c r="A42" s="114"/>
      <c r="B42" s="10"/>
      <c r="C42" s="10"/>
      <c r="D42" s="83"/>
      <c r="E42" s="10"/>
      <c r="F42" s="10"/>
      <c r="G42" s="10"/>
      <c r="H42" s="10"/>
      <c r="I42" s="10"/>
      <c r="J42" s="333"/>
    </row>
    <row r="43" spans="1:10" x14ac:dyDescent="0.3">
      <c r="A43" s="114"/>
      <c r="B43" s="10"/>
      <c r="C43" s="10"/>
      <c r="D43" s="83"/>
      <c r="E43" s="10"/>
      <c r="F43" s="10"/>
      <c r="G43" s="10"/>
      <c r="H43" s="10"/>
      <c r="I43" s="10"/>
      <c r="J43" s="333"/>
    </row>
    <row r="44" spans="1:10" x14ac:dyDescent="0.3">
      <c r="A44" s="114"/>
      <c r="B44" s="10"/>
      <c r="C44" s="10"/>
      <c r="D44" s="83"/>
      <c r="E44" s="10"/>
      <c r="F44" s="10"/>
      <c r="G44" s="10"/>
      <c r="H44" s="10"/>
      <c r="I44" s="10"/>
      <c r="J44" s="333"/>
    </row>
    <row r="45" spans="1:10" x14ac:dyDescent="0.3">
      <c r="A45" s="114"/>
      <c r="B45" s="10"/>
      <c r="C45" s="10"/>
      <c r="D45" s="83"/>
      <c r="E45" s="10"/>
      <c r="F45" s="10"/>
      <c r="G45" s="10"/>
      <c r="H45" s="10"/>
      <c r="I45" s="10"/>
      <c r="J45" s="333"/>
    </row>
    <row r="46" spans="1:10" x14ac:dyDescent="0.3">
      <c r="A46" s="114"/>
      <c r="B46" s="10"/>
      <c r="C46" s="10"/>
      <c r="D46" s="83"/>
      <c r="E46" s="10"/>
      <c r="F46" s="10"/>
      <c r="G46" s="10"/>
      <c r="H46" s="10"/>
      <c r="I46" s="10"/>
      <c r="J46" s="333"/>
    </row>
    <row r="47" spans="1:10" x14ac:dyDescent="0.3">
      <c r="A47" s="114"/>
      <c r="B47" s="10"/>
      <c r="C47" s="10"/>
      <c r="D47" s="83"/>
      <c r="E47" s="10"/>
      <c r="F47" s="10"/>
      <c r="G47" s="10"/>
      <c r="H47" s="10"/>
      <c r="I47" s="10"/>
      <c r="J47" s="333"/>
    </row>
    <row r="48" spans="1:10" x14ac:dyDescent="0.3">
      <c r="A48" s="114"/>
      <c r="B48" s="10"/>
      <c r="C48" s="10"/>
      <c r="D48" s="83"/>
      <c r="E48" s="10"/>
      <c r="F48" s="10"/>
      <c r="G48" s="10"/>
      <c r="H48" s="10"/>
      <c r="I48" s="10"/>
      <c r="J48" s="333"/>
    </row>
    <row r="49" spans="1:10" x14ac:dyDescent="0.3">
      <c r="A49" s="114"/>
      <c r="B49" s="10"/>
      <c r="C49" s="10"/>
      <c r="D49" s="83"/>
      <c r="E49" s="10"/>
      <c r="F49" s="10"/>
      <c r="G49" s="10"/>
      <c r="H49" s="10"/>
      <c r="I49" s="10"/>
      <c r="J49" s="333"/>
    </row>
    <row r="50" spans="1:10" x14ac:dyDescent="0.3">
      <c r="A50" s="114"/>
      <c r="B50" s="10"/>
      <c r="C50" s="10"/>
      <c r="D50" s="83"/>
      <c r="E50" s="10"/>
      <c r="F50" s="10"/>
      <c r="G50" s="10"/>
      <c r="H50" s="10"/>
      <c r="I50" s="10"/>
      <c r="J50" s="333"/>
    </row>
    <row r="51" spans="1:10" x14ac:dyDescent="0.3">
      <c r="A51" s="114"/>
      <c r="B51" s="10"/>
      <c r="C51" s="10"/>
      <c r="D51" s="83"/>
      <c r="E51" s="10"/>
      <c r="F51" s="10"/>
      <c r="G51" s="10"/>
      <c r="H51" s="10"/>
      <c r="I51" s="10"/>
      <c r="J51" s="333"/>
    </row>
    <row r="52" spans="1:10" x14ac:dyDescent="0.3">
      <c r="A52" s="114"/>
      <c r="B52" s="10"/>
      <c r="C52" s="10"/>
      <c r="D52" s="83"/>
      <c r="E52" s="10"/>
      <c r="F52" s="10"/>
      <c r="G52" s="10"/>
      <c r="H52" s="10"/>
      <c r="I52" s="10"/>
      <c r="J52" s="333"/>
    </row>
    <row r="53" spans="1:10" x14ac:dyDescent="0.3">
      <c r="A53" s="114"/>
      <c r="B53" s="10"/>
      <c r="C53" s="10"/>
      <c r="D53" s="83"/>
      <c r="E53" s="10"/>
      <c r="F53" s="10"/>
      <c r="G53" s="10"/>
      <c r="H53" s="10"/>
      <c r="I53" s="10"/>
      <c r="J53" s="333"/>
    </row>
    <row r="54" spans="1:10" x14ac:dyDescent="0.3">
      <c r="A54" s="114"/>
      <c r="B54" s="10"/>
      <c r="C54" s="10"/>
      <c r="D54" s="83"/>
      <c r="E54" s="10"/>
      <c r="F54" s="10"/>
      <c r="G54" s="10"/>
      <c r="H54" s="10"/>
      <c r="I54" s="10"/>
      <c r="J54" s="333"/>
    </row>
    <row r="55" spans="1:10" x14ac:dyDescent="0.3">
      <c r="A55" s="114"/>
      <c r="B55" s="10"/>
      <c r="C55" s="10"/>
      <c r="D55" s="83"/>
      <c r="E55" s="10"/>
      <c r="F55" s="10"/>
      <c r="G55" s="10"/>
      <c r="H55" s="10"/>
      <c r="I55" s="10"/>
      <c r="J55" s="333"/>
    </row>
    <row r="56" spans="1:10" x14ac:dyDescent="0.3">
      <c r="A56" s="114"/>
      <c r="B56" s="10"/>
      <c r="C56" s="10"/>
      <c r="D56" s="83"/>
      <c r="E56" s="10"/>
      <c r="F56" s="10"/>
      <c r="G56" s="10"/>
      <c r="H56" s="10"/>
      <c r="I56" s="10"/>
      <c r="J56" s="333"/>
    </row>
    <row r="57" spans="1:10" x14ac:dyDescent="0.3">
      <c r="A57" s="114"/>
      <c r="B57" s="10"/>
      <c r="C57" s="10"/>
      <c r="D57" s="83"/>
      <c r="E57" s="10"/>
      <c r="F57" s="10"/>
      <c r="G57" s="10"/>
      <c r="H57" s="10"/>
      <c r="I57" s="10"/>
      <c r="J57" s="333"/>
    </row>
    <row r="58" spans="1:10" x14ac:dyDescent="0.3">
      <c r="A58" s="114"/>
      <c r="B58" s="10"/>
      <c r="C58" s="10"/>
      <c r="D58" s="83"/>
      <c r="E58" s="10"/>
      <c r="F58" s="10"/>
      <c r="G58" s="10"/>
      <c r="H58" s="10"/>
      <c r="I58" s="10"/>
      <c r="J58" s="333"/>
    </row>
    <row r="59" spans="1:10" x14ac:dyDescent="0.3">
      <c r="A59" s="114"/>
      <c r="B59" s="10"/>
      <c r="C59" s="10"/>
      <c r="D59" s="83"/>
      <c r="E59" s="10"/>
      <c r="F59" s="10"/>
      <c r="G59" s="10"/>
      <c r="H59" s="10"/>
      <c r="I59" s="10"/>
      <c r="J59" s="333"/>
    </row>
    <row r="60" spans="1:10" x14ac:dyDescent="0.3">
      <c r="A60" s="114"/>
      <c r="B60" s="10"/>
      <c r="C60" s="10"/>
      <c r="D60" s="83"/>
      <c r="E60" s="10"/>
      <c r="F60" s="10"/>
      <c r="G60" s="10"/>
      <c r="H60" s="10"/>
      <c r="I60" s="10"/>
      <c r="J60" s="333"/>
    </row>
    <row r="61" spans="1:10" x14ac:dyDescent="0.3">
      <c r="A61" s="114"/>
      <c r="B61" s="10"/>
      <c r="C61" s="10"/>
      <c r="D61" s="83"/>
      <c r="E61" s="10"/>
      <c r="F61" s="10"/>
      <c r="G61" s="10"/>
      <c r="H61" s="10"/>
      <c r="I61" s="10"/>
      <c r="J61" s="333"/>
    </row>
    <row r="62" spans="1:10" x14ac:dyDescent="0.3">
      <c r="A62" s="114"/>
      <c r="B62" s="10"/>
      <c r="C62" s="10"/>
      <c r="D62" s="83"/>
      <c r="E62" s="10"/>
      <c r="F62" s="10"/>
      <c r="G62" s="10"/>
      <c r="H62" s="10"/>
      <c r="I62" s="10"/>
      <c r="J62" s="333"/>
    </row>
    <row r="63" spans="1:10" x14ac:dyDescent="0.3">
      <c r="A63" s="114"/>
      <c r="B63" s="10"/>
      <c r="C63" s="10"/>
      <c r="D63" s="83"/>
      <c r="E63" s="10"/>
      <c r="F63" s="10"/>
      <c r="G63" s="10"/>
      <c r="H63" s="10"/>
      <c r="I63" s="10"/>
      <c r="J63" s="333"/>
    </row>
    <row r="64" spans="1:10" x14ac:dyDescent="0.3">
      <c r="A64" s="114"/>
      <c r="B64" s="10"/>
      <c r="C64" s="10"/>
      <c r="D64" s="83"/>
      <c r="E64" s="10"/>
      <c r="F64" s="10"/>
      <c r="G64" s="10"/>
      <c r="H64" s="10"/>
      <c r="I64" s="10"/>
      <c r="J64" s="333"/>
    </row>
    <row r="65" spans="1:10" x14ac:dyDescent="0.3">
      <c r="A65" s="114"/>
      <c r="B65" s="10"/>
      <c r="C65" s="10"/>
      <c r="D65" s="83"/>
      <c r="E65" s="10"/>
      <c r="F65" s="10"/>
      <c r="G65" s="10"/>
      <c r="H65" s="10"/>
      <c r="I65" s="10"/>
      <c r="J65" s="333"/>
    </row>
    <row r="66" spans="1:10" x14ac:dyDescent="0.3">
      <c r="A66" s="114"/>
      <c r="B66" s="10"/>
      <c r="C66" s="10"/>
      <c r="D66" s="83"/>
      <c r="E66" s="10"/>
      <c r="F66" s="10"/>
      <c r="G66" s="10"/>
      <c r="H66" s="10"/>
      <c r="I66" s="10"/>
      <c r="J66" s="333"/>
    </row>
    <row r="67" spans="1:10" x14ac:dyDescent="0.3">
      <c r="A67" s="114"/>
      <c r="B67" s="10"/>
      <c r="C67" s="10"/>
      <c r="D67" s="83"/>
      <c r="E67" s="10"/>
      <c r="F67" s="10"/>
      <c r="G67" s="10"/>
      <c r="H67" s="10"/>
      <c r="I67" s="10"/>
      <c r="J67" s="333"/>
    </row>
    <row r="68" spans="1:10" x14ac:dyDescent="0.3">
      <c r="A68" s="114"/>
      <c r="B68" s="10"/>
      <c r="C68" s="10"/>
      <c r="D68" s="83"/>
      <c r="E68" s="10"/>
      <c r="F68" s="10"/>
      <c r="G68" s="10"/>
      <c r="H68" s="10"/>
      <c r="I68" s="10"/>
      <c r="J68" s="333"/>
    </row>
    <row r="69" spans="1:10" x14ac:dyDescent="0.3">
      <c r="A69" s="114"/>
      <c r="B69" s="10"/>
      <c r="C69" s="10"/>
      <c r="D69" s="83"/>
      <c r="E69" s="10"/>
      <c r="F69" s="10"/>
      <c r="G69" s="10"/>
      <c r="H69" s="10"/>
      <c r="I69" s="10"/>
      <c r="J69" s="333"/>
    </row>
    <row r="70" spans="1:10" x14ac:dyDescent="0.3">
      <c r="A70" s="114"/>
      <c r="B70" s="10"/>
      <c r="C70" s="10"/>
      <c r="D70" s="83"/>
      <c r="E70" s="10"/>
      <c r="F70" s="10"/>
      <c r="G70" s="10"/>
      <c r="H70" s="10"/>
      <c r="I70" s="10"/>
      <c r="J70" s="333"/>
    </row>
    <row r="71" spans="1:10" x14ac:dyDescent="0.3">
      <c r="A71" s="114"/>
      <c r="B71" s="10"/>
      <c r="C71" s="10"/>
      <c r="D71" s="83"/>
      <c r="E71" s="10"/>
      <c r="F71" s="10"/>
      <c r="G71" s="10"/>
      <c r="H71" s="10"/>
      <c r="I71" s="10"/>
      <c r="J71" s="333"/>
    </row>
    <row r="72" spans="1:10" x14ac:dyDescent="0.3">
      <c r="A72" s="114"/>
      <c r="B72" s="10"/>
      <c r="C72" s="10"/>
      <c r="D72" s="83"/>
      <c r="E72" s="10"/>
      <c r="F72" s="10"/>
      <c r="G72" s="10"/>
      <c r="H72" s="10"/>
      <c r="I72" s="10"/>
      <c r="J72" s="333"/>
    </row>
    <row r="73" spans="1:10" x14ac:dyDescent="0.3">
      <c r="A73" s="114"/>
      <c r="B73" s="10"/>
      <c r="C73" s="10"/>
      <c r="D73" s="83"/>
      <c r="E73" s="10"/>
      <c r="F73" s="10"/>
      <c r="G73" s="10"/>
      <c r="H73" s="10"/>
      <c r="I73" s="10"/>
      <c r="J73" s="333"/>
    </row>
    <row r="74" spans="1:10" x14ac:dyDescent="0.3">
      <c r="A74" s="114"/>
      <c r="B74" s="10"/>
      <c r="C74" s="10"/>
      <c r="D74" s="83"/>
      <c r="E74" s="10"/>
      <c r="F74" s="10"/>
      <c r="G74" s="10"/>
      <c r="H74" s="10"/>
      <c r="I74" s="10"/>
      <c r="J74" s="333"/>
    </row>
    <row r="75" spans="1:10" x14ac:dyDescent="0.3">
      <c r="A75" s="114"/>
      <c r="B75" s="10"/>
      <c r="C75" s="10"/>
      <c r="D75" s="83"/>
      <c r="E75" s="10"/>
      <c r="F75" s="10"/>
      <c r="G75" s="10"/>
      <c r="H75" s="10"/>
      <c r="I75" s="10"/>
      <c r="J75" s="333"/>
    </row>
    <row r="76" spans="1:10" x14ac:dyDescent="0.3">
      <c r="A76" s="114"/>
      <c r="B76" s="10"/>
      <c r="C76" s="10"/>
      <c r="D76" s="83"/>
      <c r="E76" s="10"/>
      <c r="F76" s="10"/>
      <c r="G76" s="10"/>
      <c r="H76" s="10"/>
      <c r="I76" s="10"/>
      <c r="J76" s="333"/>
    </row>
    <row r="77" spans="1:10" x14ac:dyDescent="0.3">
      <c r="A77" s="114"/>
      <c r="B77" s="10"/>
      <c r="C77" s="10"/>
      <c r="D77" s="83"/>
      <c r="E77" s="10"/>
      <c r="F77" s="10"/>
      <c r="G77" s="10"/>
      <c r="H77" s="10"/>
      <c r="I77" s="10"/>
      <c r="J77" s="333"/>
    </row>
    <row r="78" spans="1:10" x14ac:dyDescent="0.3">
      <c r="A78" s="114"/>
      <c r="B78" s="10"/>
      <c r="C78" s="10"/>
      <c r="D78" s="83"/>
      <c r="E78" s="10"/>
      <c r="F78" s="10"/>
      <c r="G78" s="10"/>
      <c r="H78" s="10"/>
      <c r="I78" s="10"/>
      <c r="J78" s="333"/>
    </row>
    <row r="79" spans="1:10" x14ac:dyDescent="0.3">
      <c r="A79" s="114"/>
      <c r="B79" s="10"/>
      <c r="C79" s="10"/>
      <c r="D79" s="83"/>
      <c r="E79" s="10"/>
      <c r="F79" s="10"/>
      <c r="G79" s="10"/>
      <c r="H79" s="10"/>
      <c r="I79" s="10"/>
      <c r="J79" s="333"/>
    </row>
    <row r="80" spans="1:10" x14ac:dyDescent="0.3">
      <c r="A80" s="114"/>
      <c r="B80" s="10"/>
      <c r="C80" s="10"/>
      <c r="D80" s="83"/>
      <c r="E80" s="10"/>
      <c r="F80" s="10"/>
      <c r="G80" s="10"/>
      <c r="H80" s="10"/>
      <c r="I80" s="10"/>
      <c r="J80" s="333"/>
    </row>
    <row r="81" spans="1:10" x14ac:dyDescent="0.3">
      <c r="A81" s="114"/>
      <c r="B81" s="10"/>
      <c r="C81" s="10"/>
      <c r="D81" s="83"/>
      <c r="E81" s="10"/>
      <c r="F81" s="10"/>
      <c r="G81" s="10"/>
      <c r="H81" s="10"/>
      <c r="I81" s="10"/>
      <c r="J81" s="333"/>
    </row>
    <row r="82" spans="1:10" x14ac:dyDescent="0.3">
      <c r="A82" s="114"/>
      <c r="B82" s="10"/>
      <c r="C82" s="10"/>
      <c r="D82" s="83"/>
      <c r="E82" s="10"/>
      <c r="F82" s="10"/>
      <c r="G82" s="10"/>
      <c r="H82" s="10"/>
      <c r="I82" s="10"/>
      <c r="J82" s="333"/>
    </row>
    <row r="83" spans="1:10" x14ac:dyDescent="0.3">
      <c r="A83" s="114"/>
      <c r="B83" s="10"/>
      <c r="C83" s="10"/>
      <c r="D83" s="83"/>
      <c r="E83" s="10"/>
      <c r="F83" s="10"/>
      <c r="G83" s="10"/>
      <c r="H83" s="10"/>
      <c r="I83" s="10"/>
      <c r="J83" s="333"/>
    </row>
    <row r="84" spans="1:10" x14ac:dyDescent="0.3">
      <c r="A84" s="114"/>
      <c r="B84" s="10"/>
      <c r="C84" s="10"/>
      <c r="D84" s="83"/>
      <c r="E84" s="10"/>
      <c r="F84" s="10"/>
      <c r="G84" s="10"/>
      <c r="H84" s="10"/>
      <c r="I84" s="10"/>
      <c r="J84" s="333"/>
    </row>
    <row r="85" spans="1:10" x14ac:dyDescent="0.3">
      <c r="A85" s="114"/>
      <c r="B85" s="10"/>
      <c r="C85" s="10"/>
      <c r="D85" s="83"/>
      <c r="E85" s="10"/>
      <c r="F85" s="10"/>
      <c r="G85" s="10"/>
      <c r="H85" s="10"/>
      <c r="I85" s="10"/>
      <c r="J85" s="333"/>
    </row>
    <row r="86" spans="1:10" x14ac:dyDescent="0.3">
      <c r="A86" s="114"/>
      <c r="B86" s="10"/>
      <c r="C86" s="10"/>
      <c r="D86" s="83"/>
      <c r="E86" s="10"/>
      <c r="F86" s="10"/>
      <c r="G86" s="10"/>
      <c r="H86" s="10"/>
      <c r="I86" s="10"/>
      <c r="J86" s="333"/>
    </row>
    <row r="87" spans="1:10" x14ac:dyDescent="0.3">
      <c r="A87" s="114"/>
      <c r="B87" s="10"/>
      <c r="C87" s="10"/>
      <c r="D87" s="83"/>
      <c r="E87" s="10"/>
      <c r="F87" s="10"/>
      <c r="G87" s="10"/>
      <c r="H87" s="10"/>
      <c r="I87" s="10"/>
      <c r="J87" s="333"/>
    </row>
    <row r="88" spans="1:10" x14ac:dyDescent="0.3">
      <c r="A88" s="114"/>
      <c r="B88" s="10"/>
      <c r="C88" s="10"/>
      <c r="D88" s="83"/>
      <c r="E88" s="10"/>
      <c r="F88" s="10"/>
      <c r="G88" s="10"/>
      <c r="H88" s="10"/>
      <c r="I88" s="10"/>
      <c r="J88" s="333"/>
    </row>
    <row r="89" spans="1:10" x14ac:dyDescent="0.3">
      <c r="A89" s="114"/>
      <c r="B89" s="10"/>
      <c r="C89" s="10"/>
      <c r="D89" s="83"/>
      <c r="E89" s="10"/>
      <c r="F89" s="10"/>
      <c r="G89" s="10"/>
      <c r="H89" s="10"/>
      <c r="I89" s="10"/>
      <c r="J89" s="333"/>
    </row>
    <row r="90" spans="1:10" x14ac:dyDescent="0.3">
      <c r="A90" s="114"/>
      <c r="B90" s="10"/>
      <c r="C90" s="10"/>
      <c r="D90" s="83"/>
      <c r="E90" s="10"/>
      <c r="F90" s="10"/>
      <c r="G90" s="10"/>
      <c r="H90" s="10"/>
      <c r="I90" s="10"/>
      <c r="J90" s="333"/>
    </row>
    <row r="91" spans="1:10" x14ac:dyDescent="0.3">
      <c r="A91" s="114"/>
      <c r="B91" s="10"/>
      <c r="C91" s="10"/>
      <c r="D91" s="83"/>
      <c r="E91" s="10"/>
      <c r="F91" s="10"/>
      <c r="G91" s="10"/>
      <c r="H91" s="10"/>
      <c r="I91" s="10"/>
      <c r="J91" s="333"/>
    </row>
    <row r="92" spans="1:10" x14ac:dyDescent="0.3">
      <c r="A92" s="114"/>
      <c r="B92" s="10"/>
      <c r="C92" s="10"/>
      <c r="D92" s="83"/>
      <c r="E92" s="10"/>
      <c r="F92" s="10"/>
      <c r="G92" s="10"/>
      <c r="H92" s="10"/>
      <c r="I92" s="10"/>
      <c r="J92" s="333"/>
    </row>
    <row r="93" spans="1:10" x14ac:dyDescent="0.3">
      <c r="A93" s="114"/>
      <c r="B93" s="10"/>
      <c r="C93" s="10"/>
      <c r="D93" s="83"/>
      <c r="E93" s="10"/>
      <c r="F93" s="10"/>
      <c r="G93" s="10"/>
      <c r="H93" s="10"/>
      <c r="I93" s="10"/>
      <c r="J93" s="333"/>
    </row>
    <row r="94" spans="1:10" x14ac:dyDescent="0.3">
      <c r="A94" s="114"/>
      <c r="B94" s="10"/>
      <c r="C94" s="10"/>
      <c r="D94" s="83"/>
      <c r="E94" s="10"/>
      <c r="F94" s="10"/>
      <c r="G94" s="10"/>
      <c r="H94" s="10"/>
      <c r="I94" s="10"/>
      <c r="J94" s="333"/>
    </row>
    <row r="95" spans="1:10" x14ac:dyDescent="0.3">
      <c r="A95" s="114"/>
      <c r="B95" s="10"/>
      <c r="C95" s="10"/>
      <c r="D95" s="83"/>
      <c r="E95" s="10"/>
      <c r="F95" s="10"/>
      <c r="G95" s="10"/>
      <c r="H95" s="10"/>
      <c r="I95" s="10"/>
      <c r="J95" s="333"/>
    </row>
    <row r="96" spans="1:10" x14ac:dyDescent="0.3">
      <c r="A96" s="114"/>
      <c r="B96" s="10"/>
      <c r="C96" s="10"/>
      <c r="D96" s="83"/>
      <c r="E96" s="10"/>
      <c r="F96" s="10"/>
      <c r="G96" s="10"/>
      <c r="H96" s="10"/>
      <c r="I96" s="10"/>
      <c r="J96" s="333"/>
    </row>
    <row r="97" spans="1:10" x14ac:dyDescent="0.3">
      <c r="A97" s="114"/>
      <c r="B97" s="10"/>
      <c r="C97" s="10"/>
      <c r="D97" s="83"/>
      <c r="E97" s="10"/>
      <c r="F97" s="10"/>
      <c r="G97" s="10"/>
      <c r="H97" s="10"/>
      <c r="I97" s="10"/>
      <c r="J97" s="333"/>
    </row>
    <row r="98" spans="1:10" x14ac:dyDescent="0.3">
      <c r="A98" s="114"/>
      <c r="B98" s="10"/>
      <c r="C98" s="10"/>
      <c r="D98" s="83"/>
      <c r="E98" s="10"/>
      <c r="F98" s="10"/>
      <c r="G98" s="10"/>
      <c r="H98" s="10"/>
      <c r="I98" s="10"/>
      <c r="J98" s="333"/>
    </row>
    <row r="99" spans="1:10" x14ac:dyDescent="0.3">
      <c r="A99" s="114"/>
      <c r="B99" s="10"/>
      <c r="C99" s="10"/>
      <c r="D99" s="83"/>
      <c r="E99" s="10"/>
      <c r="F99" s="10"/>
      <c r="G99" s="10"/>
      <c r="H99" s="10"/>
      <c r="I99" s="10"/>
      <c r="J99" s="333"/>
    </row>
    <row r="100" spans="1:10" x14ac:dyDescent="0.3">
      <c r="A100" s="114"/>
      <c r="B100" s="10"/>
      <c r="C100" s="10"/>
      <c r="D100" s="83"/>
      <c r="E100" s="10"/>
      <c r="F100" s="10"/>
      <c r="G100" s="10"/>
      <c r="H100" s="10"/>
      <c r="I100" s="10"/>
      <c r="J100" s="333"/>
    </row>
    <row r="101" spans="1:10" x14ac:dyDescent="0.3">
      <c r="A101" s="114"/>
      <c r="B101" s="10"/>
      <c r="C101" s="10"/>
      <c r="D101" s="83"/>
      <c r="E101" s="10"/>
      <c r="F101" s="10"/>
      <c r="G101" s="10"/>
      <c r="H101" s="10"/>
      <c r="I101" s="10"/>
      <c r="J101" s="333"/>
    </row>
    <row r="102" spans="1:10" x14ac:dyDescent="0.3">
      <c r="A102" s="114"/>
      <c r="B102" s="10"/>
      <c r="C102" s="10"/>
      <c r="D102" s="83"/>
      <c r="E102" s="10"/>
      <c r="F102" s="10"/>
      <c r="G102" s="10"/>
      <c r="H102" s="10"/>
      <c r="I102" s="10"/>
      <c r="J102" s="333"/>
    </row>
    <row r="103" spans="1:10" x14ac:dyDescent="0.3">
      <c r="A103" s="114"/>
      <c r="B103" s="10"/>
      <c r="C103" s="10"/>
      <c r="D103" s="83"/>
      <c r="E103" s="10"/>
      <c r="F103" s="10"/>
      <c r="G103" s="10"/>
      <c r="H103" s="10"/>
      <c r="I103" s="10"/>
      <c r="J103" s="333"/>
    </row>
    <row r="104" spans="1:10" x14ac:dyDescent="0.3">
      <c r="A104" s="114"/>
      <c r="B104" s="10"/>
      <c r="C104" s="10"/>
      <c r="D104" s="83"/>
      <c r="E104" s="10"/>
      <c r="F104" s="10"/>
      <c r="G104" s="10"/>
      <c r="H104" s="10"/>
      <c r="I104" s="10"/>
      <c r="J104" s="333"/>
    </row>
    <row r="105" spans="1:10" x14ac:dyDescent="0.3">
      <c r="A105" s="114"/>
      <c r="B105" s="10"/>
      <c r="C105" s="10"/>
      <c r="D105" s="83"/>
      <c r="E105" s="10"/>
      <c r="F105" s="10"/>
      <c r="G105" s="10"/>
      <c r="H105" s="10"/>
      <c r="I105" s="10"/>
      <c r="J105" s="333"/>
    </row>
    <row r="106" spans="1:10" x14ac:dyDescent="0.3">
      <c r="A106" s="114"/>
      <c r="B106" s="10"/>
      <c r="C106" s="10"/>
      <c r="D106" s="83"/>
      <c r="E106" s="10"/>
      <c r="F106" s="10"/>
      <c r="G106" s="10"/>
      <c r="H106" s="10"/>
      <c r="I106" s="10"/>
      <c r="J106" s="333"/>
    </row>
    <row r="107" spans="1:10" x14ac:dyDescent="0.3">
      <c r="A107" s="114"/>
      <c r="B107" s="10"/>
      <c r="C107" s="10"/>
      <c r="D107" s="83"/>
      <c r="E107" s="10"/>
      <c r="F107" s="10"/>
      <c r="G107" s="10"/>
      <c r="H107" s="10"/>
      <c r="I107" s="10"/>
      <c r="J107" s="333"/>
    </row>
    <row r="108" spans="1:10" x14ac:dyDescent="0.3">
      <c r="A108" s="114"/>
      <c r="B108" s="10"/>
      <c r="C108" s="10"/>
      <c r="D108" s="83"/>
      <c r="E108" s="10"/>
      <c r="F108" s="10"/>
      <c r="G108" s="10"/>
      <c r="H108" s="10"/>
      <c r="I108" s="10"/>
      <c r="J108" s="333"/>
    </row>
    <row r="109" spans="1:10" x14ac:dyDescent="0.3">
      <c r="A109" s="114"/>
      <c r="B109" s="10"/>
      <c r="C109" s="10"/>
      <c r="D109" s="83"/>
      <c r="E109" s="10"/>
      <c r="F109" s="10"/>
      <c r="G109" s="10"/>
      <c r="H109" s="10"/>
      <c r="I109" s="10"/>
      <c r="J109" s="333"/>
    </row>
    <row r="110" spans="1:10" x14ac:dyDescent="0.3">
      <c r="A110" s="114"/>
      <c r="B110" s="10"/>
      <c r="C110" s="10"/>
      <c r="D110" s="83"/>
      <c r="E110" s="10"/>
      <c r="F110" s="10"/>
      <c r="G110" s="10"/>
      <c r="H110" s="10"/>
      <c r="I110" s="10"/>
      <c r="J110" s="333"/>
    </row>
    <row r="111" spans="1:10" x14ac:dyDescent="0.3">
      <c r="A111" s="114"/>
      <c r="B111" s="10"/>
      <c r="C111" s="10"/>
      <c r="D111" s="83"/>
      <c r="E111" s="10"/>
      <c r="F111" s="10"/>
      <c r="G111" s="10"/>
      <c r="H111" s="10"/>
      <c r="I111" s="10"/>
      <c r="J111" s="333"/>
    </row>
    <row r="112" spans="1:10" x14ac:dyDescent="0.3">
      <c r="A112" s="114"/>
      <c r="B112" s="10"/>
      <c r="C112" s="10"/>
      <c r="D112" s="83"/>
      <c r="E112" s="10"/>
      <c r="F112" s="10"/>
      <c r="G112" s="10"/>
      <c r="H112" s="10"/>
      <c r="I112" s="10"/>
      <c r="J112" s="333"/>
    </row>
    <row r="113" spans="1:10" x14ac:dyDescent="0.3">
      <c r="A113" s="114"/>
      <c r="B113" s="10"/>
      <c r="C113" s="10"/>
      <c r="D113" s="83"/>
      <c r="E113" s="10"/>
      <c r="F113" s="10"/>
      <c r="G113" s="10"/>
      <c r="H113" s="10"/>
      <c r="I113" s="10"/>
      <c r="J113" s="333"/>
    </row>
    <row r="114" spans="1:10" x14ac:dyDescent="0.3">
      <c r="A114" s="114"/>
      <c r="B114" s="10"/>
      <c r="C114" s="10"/>
      <c r="D114" s="83"/>
      <c r="E114" s="10"/>
      <c r="F114" s="10"/>
      <c r="G114" s="10"/>
      <c r="H114" s="10"/>
      <c r="I114" s="10"/>
      <c r="J114" s="333"/>
    </row>
    <row r="115" spans="1:10" x14ac:dyDescent="0.3">
      <c r="A115" s="114"/>
      <c r="B115" s="10"/>
      <c r="C115" s="10"/>
      <c r="D115" s="83"/>
      <c r="E115" s="10"/>
      <c r="F115" s="10"/>
      <c r="G115" s="10"/>
      <c r="H115" s="10"/>
      <c r="I115" s="10"/>
      <c r="J115" s="333"/>
    </row>
    <row r="116" spans="1:10" x14ac:dyDescent="0.3">
      <c r="A116" s="114"/>
      <c r="B116" s="10"/>
      <c r="C116" s="10"/>
      <c r="D116" s="83"/>
      <c r="E116" s="10"/>
      <c r="F116" s="10"/>
      <c r="G116" s="10"/>
      <c r="H116" s="10"/>
      <c r="I116" s="10"/>
      <c r="J116" s="333"/>
    </row>
    <row r="117" spans="1:10" x14ac:dyDescent="0.3">
      <c r="A117" s="114"/>
      <c r="B117" s="10"/>
      <c r="C117" s="10"/>
      <c r="D117" s="83"/>
      <c r="E117" s="10"/>
      <c r="F117" s="10"/>
      <c r="G117" s="10"/>
      <c r="H117" s="10"/>
      <c r="I117" s="10"/>
      <c r="J117" s="333"/>
    </row>
    <row r="118" spans="1:10" x14ac:dyDescent="0.3">
      <c r="A118" s="114"/>
      <c r="B118" s="10"/>
      <c r="C118" s="10"/>
      <c r="D118" s="83"/>
      <c r="E118" s="10"/>
      <c r="F118" s="10"/>
      <c r="G118" s="10"/>
      <c r="H118" s="10"/>
      <c r="I118" s="10"/>
      <c r="J118" s="333"/>
    </row>
    <row r="119" spans="1:10" x14ac:dyDescent="0.3">
      <c r="A119" s="114"/>
      <c r="B119" s="10"/>
      <c r="C119" s="10"/>
      <c r="D119" s="83"/>
      <c r="E119" s="10"/>
      <c r="F119" s="10"/>
      <c r="G119" s="10"/>
      <c r="H119" s="10"/>
      <c r="I119" s="10"/>
      <c r="J119" s="333"/>
    </row>
    <row r="120" spans="1:10" x14ac:dyDescent="0.3">
      <c r="A120" s="114"/>
      <c r="B120" s="10"/>
      <c r="C120" s="10"/>
      <c r="D120" s="83"/>
      <c r="E120" s="10"/>
      <c r="F120" s="10"/>
      <c r="G120" s="10"/>
      <c r="H120" s="10"/>
      <c r="I120" s="10"/>
      <c r="J120" s="333"/>
    </row>
    <row r="121" spans="1:10" x14ac:dyDescent="0.3">
      <c r="A121" s="114"/>
      <c r="B121" s="10"/>
      <c r="C121" s="10"/>
      <c r="D121" s="83"/>
      <c r="E121" s="10"/>
      <c r="F121" s="10"/>
      <c r="G121" s="10"/>
      <c r="H121" s="10"/>
      <c r="I121" s="10"/>
      <c r="J121" s="333"/>
    </row>
    <row r="122" spans="1:10" x14ac:dyDescent="0.3">
      <c r="A122" s="114"/>
      <c r="B122" s="10"/>
      <c r="C122" s="10"/>
      <c r="D122" s="83"/>
      <c r="E122" s="10"/>
      <c r="F122" s="10"/>
      <c r="G122" s="10"/>
      <c r="H122" s="10"/>
      <c r="I122" s="10"/>
      <c r="J122" s="333"/>
    </row>
    <row r="123" spans="1:10" x14ac:dyDescent="0.3">
      <c r="A123" s="114"/>
      <c r="B123" s="10"/>
      <c r="C123" s="10"/>
      <c r="D123" s="83"/>
      <c r="E123" s="10"/>
      <c r="F123" s="10"/>
      <c r="G123" s="10"/>
      <c r="H123" s="10"/>
      <c r="I123" s="10"/>
      <c r="J123" s="333"/>
    </row>
    <row r="124" spans="1:10" x14ac:dyDescent="0.3">
      <c r="A124" s="114"/>
      <c r="B124" s="10"/>
      <c r="C124" s="10"/>
      <c r="D124" s="83"/>
      <c r="E124" s="10"/>
      <c r="F124" s="10"/>
      <c r="G124" s="10"/>
      <c r="H124" s="10"/>
      <c r="I124" s="10"/>
      <c r="J124" s="333"/>
    </row>
    <row r="125" spans="1:10" x14ac:dyDescent="0.3">
      <c r="A125" s="114"/>
      <c r="B125" s="10"/>
      <c r="C125" s="10"/>
      <c r="D125" s="83"/>
      <c r="E125" s="10"/>
      <c r="F125" s="10"/>
      <c r="G125" s="10"/>
      <c r="H125" s="10"/>
      <c r="I125" s="10"/>
      <c r="J125" s="333"/>
    </row>
    <row r="126" spans="1:10" x14ac:dyDescent="0.3">
      <c r="A126" s="114"/>
      <c r="B126" s="10"/>
      <c r="C126" s="10"/>
      <c r="D126" s="83"/>
      <c r="E126" s="10"/>
      <c r="F126" s="10"/>
      <c r="G126" s="10"/>
      <c r="H126" s="10"/>
      <c r="I126" s="10"/>
      <c r="J126" s="333"/>
    </row>
    <row r="127" spans="1:10" x14ac:dyDescent="0.3">
      <c r="A127" s="114"/>
      <c r="B127" s="10"/>
      <c r="C127" s="10"/>
      <c r="D127" s="83"/>
      <c r="E127" s="10"/>
      <c r="F127" s="10"/>
      <c r="G127" s="10"/>
      <c r="H127" s="10"/>
      <c r="I127" s="10"/>
      <c r="J127" s="333"/>
    </row>
    <row r="128" spans="1:10" x14ac:dyDescent="0.3">
      <c r="A128" s="114"/>
      <c r="B128" s="10"/>
      <c r="C128" s="10"/>
      <c r="D128" s="83"/>
      <c r="E128" s="10"/>
      <c r="F128" s="10"/>
      <c r="G128" s="10"/>
      <c r="H128" s="10"/>
      <c r="I128" s="10"/>
      <c r="J128" s="333"/>
    </row>
    <row r="129" spans="1:10" x14ac:dyDescent="0.3">
      <c r="A129" s="114"/>
      <c r="B129" s="10"/>
      <c r="C129" s="10"/>
      <c r="D129" s="83"/>
      <c r="E129" s="10"/>
      <c r="F129" s="10"/>
      <c r="G129" s="10"/>
      <c r="H129" s="10"/>
      <c r="I129" s="10"/>
      <c r="J129" s="333"/>
    </row>
    <row r="130" spans="1:10" x14ac:dyDescent="0.3">
      <c r="A130" s="114"/>
      <c r="B130" s="10"/>
      <c r="C130" s="10"/>
      <c r="D130" s="83"/>
      <c r="E130" s="10"/>
      <c r="F130" s="10"/>
      <c r="G130" s="10"/>
      <c r="H130" s="10"/>
      <c r="I130" s="10"/>
      <c r="J130" s="333"/>
    </row>
    <row r="131" spans="1:10" x14ac:dyDescent="0.3">
      <c r="A131" s="114"/>
      <c r="B131" s="10"/>
      <c r="C131" s="10"/>
      <c r="D131" s="83"/>
      <c r="E131" s="10"/>
      <c r="F131" s="10"/>
      <c r="G131" s="10"/>
      <c r="H131" s="10"/>
      <c r="I131" s="10"/>
      <c r="J131" s="333"/>
    </row>
    <row r="132" spans="1:10" x14ac:dyDescent="0.3">
      <c r="A132" s="114"/>
      <c r="B132" s="10"/>
      <c r="C132" s="10"/>
      <c r="D132" s="83"/>
      <c r="E132" s="10"/>
      <c r="F132" s="10"/>
      <c r="G132" s="10"/>
      <c r="H132" s="10"/>
      <c r="I132" s="10"/>
      <c r="J132" s="333"/>
    </row>
    <row r="133" spans="1:10" x14ac:dyDescent="0.3">
      <c r="A133" s="114"/>
      <c r="B133" s="10"/>
      <c r="C133" s="10"/>
      <c r="D133" s="83"/>
      <c r="E133" s="10"/>
      <c r="F133" s="10"/>
      <c r="G133" s="10"/>
      <c r="H133" s="10"/>
      <c r="I133" s="10"/>
      <c r="J133" s="333"/>
    </row>
    <row r="134" spans="1:10" x14ac:dyDescent="0.3">
      <c r="A134" s="114"/>
      <c r="B134" s="10"/>
      <c r="C134" s="10"/>
      <c r="D134" s="83"/>
      <c r="E134" s="10"/>
      <c r="F134" s="10"/>
      <c r="G134" s="10"/>
      <c r="H134" s="10"/>
      <c r="I134" s="10"/>
      <c r="J134" s="333"/>
    </row>
    <row r="135" spans="1:10" x14ac:dyDescent="0.3">
      <c r="A135" s="114"/>
      <c r="B135" s="10"/>
      <c r="C135" s="10"/>
      <c r="D135" s="83"/>
      <c r="E135" s="10"/>
      <c r="F135" s="10"/>
      <c r="G135" s="10"/>
      <c r="H135" s="10"/>
      <c r="I135" s="10"/>
      <c r="J135" s="333"/>
    </row>
    <row r="136" spans="1:10" x14ac:dyDescent="0.3">
      <c r="A136" s="114"/>
      <c r="B136" s="10"/>
      <c r="C136" s="10"/>
      <c r="D136" s="83"/>
      <c r="E136" s="10"/>
      <c r="F136" s="10"/>
      <c r="G136" s="10"/>
      <c r="H136" s="10"/>
      <c r="I136" s="10"/>
      <c r="J136" s="333"/>
    </row>
    <row r="137" spans="1:10" x14ac:dyDescent="0.3">
      <c r="A137" s="114"/>
      <c r="B137" s="10"/>
      <c r="C137" s="10"/>
      <c r="D137" s="83"/>
      <c r="E137" s="10"/>
      <c r="F137" s="10"/>
      <c r="G137" s="10"/>
      <c r="H137" s="10"/>
      <c r="I137" s="10"/>
      <c r="J137" s="333"/>
    </row>
    <row r="138" spans="1:10" x14ac:dyDescent="0.3">
      <c r="A138" s="114"/>
      <c r="B138" s="10"/>
      <c r="C138" s="10"/>
      <c r="D138" s="83"/>
      <c r="E138" s="10"/>
      <c r="F138" s="10"/>
      <c r="G138" s="10"/>
      <c r="H138" s="10"/>
      <c r="I138" s="10"/>
      <c r="J138" s="333"/>
    </row>
    <row r="139" spans="1:10" x14ac:dyDescent="0.3">
      <c r="A139" s="114"/>
      <c r="B139" s="10"/>
      <c r="C139" s="10"/>
      <c r="D139" s="83"/>
      <c r="E139" s="10"/>
      <c r="F139" s="10"/>
      <c r="G139" s="10"/>
      <c r="H139" s="10"/>
      <c r="I139" s="10"/>
      <c r="J139" s="333"/>
    </row>
    <row r="140" spans="1:10" x14ac:dyDescent="0.3">
      <c r="A140" s="114"/>
      <c r="B140" s="10"/>
      <c r="C140" s="10"/>
      <c r="D140" s="83"/>
      <c r="E140" s="10"/>
      <c r="F140" s="10"/>
      <c r="G140" s="10"/>
      <c r="H140" s="10"/>
      <c r="I140" s="10"/>
      <c r="J140" s="333"/>
    </row>
    <row r="141" spans="1:10" x14ac:dyDescent="0.3">
      <c r="A141" s="114"/>
      <c r="B141" s="10"/>
      <c r="C141" s="10"/>
      <c r="D141" s="83"/>
      <c r="E141" s="10"/>
      <c r="F141" s="10"/>
      <c r="G141" s="10"/>
      <c r="H141" s="10"/>
      <c r="I141" s="10"/>
      <c r="J141" s="333"/>
    </row>
    <row r="142" spans="1:10" x14ac:dyDescent="0.3">
      <c r="A142" s="114"/>
      <c r="B142" s="10"/>
      <c r="C142" s="10"/>
      <c r="D142" s="83"/>
      <c r="E142" s="10"/>
      <c r="F142" s="10"/>
      <c r="G142" s="10"/>
      <c r="H142" s="10"/>
      <c r="I142" s="10"/>
      <c r="J142" s="333"/>
    </row>
    <row r="143" spans="1:10" x14ac:dyDescent="0.3">
      <c r="A143" s="114"/>
      <c r="B143" s="10"/>
      <c r="C143" s="10"/>
      <c r="D143" s="83"/>
      <c r="E143" s="10"/>
      <c r="F143" s="10"/>
      <c r="G143" s="10"/>
      <c r="H143" s="10"/>
      <c r="I143" s="10"/>
      <c r="J143" s="333"/>
    </row>
    <row r="144" spans="1:10" x14ac:dyDescent="0.3">
      <c r="A144" s="114"/>
      <c r="B144" s="10"/>
      <c r="C144" s="10"/>
      <c r="D144" s="83"/>
      <c r="E144" s="10"/>
      <c r="F144" s="10"/>
      <c r="G144" s="10"/>
      <c r="H144" s="10"/>
      <c r="I144" s="10"/>
      <c r="J144" s="333"/>
    </row>
    <row r="145" spans="1:10" x14ac:dyDescent="0.3">
      <c r="A145" s="114"/>
      <c r="B145" s="10"/>
      <c r="C145" s="10"/>
      <c r="D145" s="83"/>
      <c r="E145" s="10"/>
      <c r="F145" s="10"/>
      <c r="G145" s="10"/>
      <c r="H145" s="10"/>
      <c r="I145" s="10"/>
      <c r="J145" s="333"/>
    </row>
    <row r="146" spans="1:10" x14ac:dyDescent="0.3">
      <c r="A146" s="114"/>
      <c r="B146" s="10"/>
      <c r="C146" s="10"/>
      <c r="D146" s="83"/>
      <c r="E146" s="10"/>
      <c r="F146" s="10"/>
      <c r="G146" s="10"/>
      <c r="H146" s="10"/>
      <c r="I146" s="10"/>
      <c r="J146" s="333"/>
    </row>
    <row r="147" spans="1:10" x14ac:dyDescent="0.3">
      <c r="A147" s="114"/>
      <c r="B147" s="10"/>
      <c r="C147" s="10"/>
      <c r="D147" s="83"/>
      <c r="E147" s="10"/>
      <c r="F147" s="10"/>
      <c r="G147" s="10"/>
      <c r="H147" s="10"/>
      <c r="I147" s="10"/>
      <c r="J147" s="333"/>
    </row>
    <row r="148" spans="1:10" x14ac:dyDescent="0.3">
      <c r="A148" s="114"/>
      <c r="B148" s="10"/>
      <c r="C148" s="10"/>
      <c r="D148" s="83"/>
      <c r="E148" s="10"/>
      <c r="F148" s="10"/>
      <c r="G148" s="10"/>
      <c r="H148" s="10"/>
      <c r="I148" s="10"/>
      <c r="J148" s="333"/>
    </row>
    <row r="149" spans="1:10" x14ac:dyDescent="0.3">
      <c r="A149" s="114"/>
      <c r="B149" s="10"/>
      <c r="C149" s="10"/>
      <c r="D149" s="83"/>
      <c r="E149" s="10"/>
      <c r="F149" s="10"/>
      <c r="G149" s="10"/>
      <c r="H149" s="10"/>
      <c r="I149" s="10"/>
      <c r="J149" s="333"/>
    </row>
    <row r="150" spans="1:10" x14ac:dyDescent="0.3">
      <c r="A150" s="114"/>
      <c r="B150" s="10"/>
      <c r="C150" s="10"/>
      <c r="D150" s="83"/>
      <c r="E150" s="10"/>
      <c r="F150" s="10"/>
      <c r="G150" s="10"/>
      <c r="H150" s="10"/>
      <c r="I150" s="10"/>
      <c r="J150" s="333"/>
    </row>
    <row r="151" spans="1:10" x14ac:dyDescent="0.3">
      <c r="A151" s="114"/>
      <c r="B151" s="10"/>
      <c r="C151" s="10"/>
      <c r="D151" s="83"/>
      <c r="E151" s="10"/>
      <c r="F151" s="10"/>
      <c r="G151" s="10"/>
      <c r="H151" s="10"/>
      <c r="I151" s="10"/>
      <c r="J151" s="333"/>
    </row>
    <row r="152" spans="1:10" x14ac:dyDescent="0.3">
      <c r="A152" s="114"/>
      <c r="B152" s="10"/>
      <c r="C152" s="10"/>
      <c r="D152" s="83"/>
      <c r="E152" s="10"/>
      <c r="F152" s="10"/>
      <c r="G152" s="10"/>
      <c r="H152" s="10"/>
      <c r="I152" s="10"/>
      <c r="J152" s="333"/>
    </row>
    <row r="153" spans="1:10" x14ac:dyDescent="0.3">
      <c r="A153" s="114"/>
      <c r="B153" s="10"/>
      <c r="C153" s="10"/>
      <c r="D153" s="83"/>
      <c r="E153" s="10"/>
      <c r="F153" s="10"/>
      <c r="G153" s="10"/>
      <c r="H153" s="10"/>
      <c r="I153" s="10"/>
      <c r="J153" s="333"/>
    </row>
    <row r="154" spans="1:10" x14ac:dyDescent="0.3">
      <c r="A154" s="114"/>
      <c r="B154" s="10"/>
      <c r="C154" s="10"/>
      <c r="D154" s="83"/>
      <c r="E154" s="10"/>
      <c r="F154" s="10"/>
      <c r="G154" s="10"/>
      <c r="H154" s="10"/>
      <c r="I154" s="10"/>
      <c r="J154" s="333"/>
    </row>
    <row r="155" spans="1:10" x14ac:dyDescent="0.3">
      <c r="A155" s="114"/>
      <c r="B155" s="10"/>
      <c r="C155" s="10"/>
      <c r="D155" s="83"/>
      <c r="E155" s="10"/>
      <c r="F155" s="10"/>
      <c r="G155" s="10"/>
      <c r="H155" s="10"/>
      <c r="I155" s="10"/>
      <c r="J155" s="333"/>
    </row>
    <row r="156" spans="1:10" x14ac:dyDescent="0.3">
      <c r="A156" s="114"/>
      <c r="B156" s="10"/>
      <c r="C156" s="10"/>
      <c r="D156" s="83"/>
      <c r="E156" s="10"/>
      <c r="F156" s="10"/>
      <c r="G156" s="10"/>
      <c r="H156" s="10"/>
      <c r="I156" s="10"/>
      <c r="J156" s="333"/>
    </row>
    <row r="157" spans="1:10" x14ac:dyDescent="0.3">
      <c r="A157" s="114"/>
      <c r="B157" s="10"/>
      <c r="C157" s="10"/>
      <c r="D157" s="83"/>
      <c r="E157" s="10"/>
      <c r="F157" s="10"/>
      <c r="G157" s="10"/>
      <c r="H157" s="10"/>
      <c r="I157" s="10"/>
      <c r="J157" s="333"/>
    </row>
    <row r="158" spans="1:10" x14ac:dyDescent="0.3">
      <c r="A158" s="114"/>
      <c r="B158" s="10"/>
      <c r="C158" s="10"/>
      <c r="D158" s="83"/>
      <c r="E158" s="10"/>
      <c r="F158" s="10"/>
      <c r="G158" s="10"/>
      <c r="H158" s="10"/>
      <c r="I158" s="10"/>
      <c r="J158" s="333"/>
    </row>
    <row r="159" spans="1:10" x14ac:dyDescent="0.3">
      <c r="A159" s="114"/>
      <c r="B159" s="10"/>
      <c r="C159" s="10"/>
      <c r="D159" s="83"/>
      <c r="E159" s="10"/>
      <c r="F159" s="10"/>
      <c r="G159" s="10"/>
      <c r="H159" s="10"/>
      <c r="I159" s="10"/>
      <c r="J159" s="333"/>
    </row>
    <row r="160" spans="1:10" x14ac:dyDescent="0.3">
      <c r="A160" s="114"/>
      <c r="B160" s="10"/>
      <c r="C160" s="10"/>
      <c r="D160" s="83"/>
      <c r="E160" s="10"/>
      <c r="F160" s="10"/>
      <c r="G160" s="10"/>
      <c r="H160" s="10"/>
      <c r="I160" s="10"/>
      <c r="J160" s="333"/>
    </row>
    <row r="161" spans="1:10" x14ac:dyDescent="0.3">
      <c r="A161" s="114"/>
      <c r="B161" s="10"/>
      <c r="C161" s="10"/>
      <c r="D161" s="83"/>
      <c r="E161" s="10"/>
      <c r="F161" s="10"/>
      <c r="G161" s="10"/>
      <c r="H161" s="10"/>
      <c r="I161" s="10"/>
      <c r="J161" s="333"/>
    </row>
    <row r="162" spans="1:10" x14ac:dyDescent="0.3">
      <c r="A162" s="114"/>
      <c r="B162" s="10"/>
      <c r="C162" s="10"/>
      <c r="D162" s="83"/>
      <c r="E162" s="10"/>
      <c r="F162" s="10"/>
      <c r="G162" s="10"/>
      <c r="H162" s="10"/>
      <c r="I162" s="10"/>
      <c r="J162" s="333"/>
    </row>
    <row r="163" spans="1:10" x14ac:dyDescent="0.3">
      <c r="A163" s="114"/>
      <c r="B163" s="10"/>
      <c r="C163" s="10"/>
      <c r="D163" s="83"/>
      <c r="E163" s="10"/>
      <c r="F163" s="10"/>
      <c r="G163" s="10"/>
      <c r="H163" s="10"/>
      <c r="I163" s="10"/>
      <c r="J163" s="333"/>
    </row>
    <row r="164" spans="1:10" x14ac:dyDescent="0.3">
      <c r="A164" s="114"/>
      <c r="B164" s="10"/>
      <c r="C164" s="10"/>
      <c r="D164" s="83"/>
      <c r="E164" s="10"/>
      <c r="F164" s="10"/>
      <c r="G164" s="10"/>
      <c r="H164" s="10"/>
      <c r="I164" s="10"/>
      <c r="J164" s="333"/>
    </row>
    <row r="165" spans="1:10" x14ac:dyDescent="0.3">
      <c r="A165" s="114"/>
      <c r="B165" s="10"/>
      <c r="C165" s="10"/>
      <c r="D165" s="83"/>
      <c r="E165" s="10"/>
      <c r="F165" s="10"/>
      <c r="G165" s="10"/>
      <c r="H165" s="10"/>
      <c r="I165" s="10"/>
      <c r="J165" s="333"/>
    </row>
    <row r="166" spans="1:10" x14ac:dyDescent="0.3">
      <c r="A166" s="114"/>
      <c r="B166" s="10"/>
      <c r="C166" s="10"/>
      <c r="D166" s="83"/>
      <c r="E166" s="10"/>
      <c r="F166" s="10"/>
      <c r="G166" s="10"/>
      <c r="H166" s="10"/>
      <c r="I166" s="10"/>
      <c r="J166" s="333"/>
    </row>
    <row r="167" spans="1:10" x14ac:dyDescent="0.3">
      <c r="A167" s="114"/>
      <c r="B167" s="10"/>
      <c r="C167" s="10"/>
      <c r="D167" s="83"/>
      <c r="E167" s="10"/>
      <c r="F167" s="10"/>
      <c r="G167" s="10"/>
      <c r="H167" s="10"/>
      <c r="I167" s="10"/>
      <c r="J167" s="333"/>
    </row>
    <row r="168" spans="1:10" x14ac:dyDescent="0.3">
      <c r="A168" s="114"/>
      <c r="B168" s="10"/>
      <c r="C168" s="10"/>
      <c r="D168" s="83"/>
      <c r="E168" s="10"/>
      <c r="F168" s="10"/>
      <c r="G168" s="10"/>
      <c r="H168" s="10"/>
      <c r="I168" s="10"/>
      <c r="J168" s="333"/>
    </row>
    <row r="169" spans="1:10" x14ac:dyDescent="0.3">
      <c r="A169" s="114"/>
      <c r="B169" s="10"/>
      <c r="C169" s="10"/>
      <c r="D169" s="83"/>
      <c r="E169" s="10"/>
      <c r="F169" s="10"/>
      <c r="G169" s="10"/>
      <c r="H169" s="10"/>
      <c r="I169" s="10"/>
      <c r="J169" s="333"/>
    </row>
    <row r="170" spans="1:10" x14ac:dyDescent="0.3">
      <c r="A170" s="114"/>
      <c r="B170" s="10"/>
      <c r="C170" s="10"/>
      <c r="D170" s="83"/>
      <c r="E170" s="10"/>
      <c r="F170" s="10"/>
      <c r="G170" s="10"/>
      <c r="H170" s="10"/>
      <c r="I170" s="10"/>
      <c r="J170" s="333"/>
    </row>
    <row r="171" spans="1:10" x14ac:dyDescent="0.3">
      <c r="A171" s="114"/>
      <c r="B171" s="10"/>
      <c r="C171" s="10"/>
      <c r="D171" s="83"/>
      <c r="E171" s="10"/>
      <c r="F171" s="10"/>
      <c r="G171" s="10"/>
      <c r="H171" s="10"/>
      <c r="I171" s="10"/>
      <c r="J171" s="333"/>
    </row>
    <row r="172" spans="1:10" x14ac:dyDescent="0.3">
      <c r="A172" s="114"/>
      <c r="B172" s="10"/>
      <c r="C172" s="10"/>
      <c r="D172" s="83"/>
      <c r="E172" s="10"/>
      <c r="F172" s="10"/>
      <c r="G172" s="10"/>
      <c r="H172" s="10"/>
      <c r="I172" s="10"/>
      <c r="J172" s="333"/>
    </row>
    <row r="173" spans="1:10" x14ac:dyDescent="0.3">
      <c r="A173" s="114"/>
      <c r="B173" s="10"/>
      <c r="C173" s="10"/>
      <c r="D173" s="83"/>
      <c r="E173" s="10"/>
      <c r="F173" s="10"/>
      <c r="G173" s="10"/>
      <c r="H173" s="10"/>
      <c r="I173" s="10"/>
      <c r="J173" s="333"/>
    </row>
    <row r="174" spans="1:10" x14ac:dyDescent="0.3">
      <c r="A174" s="114"/>
      <c r="B174" s="10"/>
      <c r="C174" s="10"/>
      <c r="D174" s="83"/>
      <c r="E174" s="10"/>
      <c r="F174" s="10"/>
      <c r="G174" s="10"/>
      <c r="H174" s="10"/>
      <c r="I174" s="10"/>
      <c r="J174" s="333"/>
    </row>
    <row r="175" spans="1:10" x14ac:dyDescent="0.3">
      <c r="A175" s="114"/>
      <c r="B175" s="10"/>
      <c r="C175" s="10"/>
      <c r="D175" s="83"/>
      <c r="E175" s="10"/>
      <c r="F175" s="10"/>
      <c r="G175" s="10"/>
      <c r="H175" s="10"/>
      <c r="I175" s="10"/>
      <c r="J175" s="333"/>
    </row>
    <row r="176" spans="1:10" x14ac:dyDescent="0.3">
      <c r="A176" s="114"/>
      <c r="B176" s="10"/>
      <c r="C176" s="10"/>
      <c r="D176" s="83"/>
      <c r="E176" s="10"/>
      <c r="F176" s="10"/>
      <c r="G176" s="10"/>
      <c r="H176" s="10"/>
      <c r="I176" s="10"/>
      <c r="J176" s="333"/>
    </row>
    <row r="177" spans="1:10" x14ac:dyDescent="0.3">
      <c r="A177" s="114"/>
      <c r="B177" s="10"/>
      <c r="C177" s="10"/>
      <c r="D177" s="83"/>
      <c r="E177" s="10"/>
      <c r="F177" s="10"/>
      <c r="G177" s="10"/>
      <c r="H177" s="10"/>
      <c r="I177" s="10"/>
      <c r="J177" s="333"/>
    </row>
    <row r="178" spans="1:10" x14ac:dyDescent="0.3">
      <c r="A178" s="114"/>
      <c r="B178" s="10"/>
      <c r="C178" s="10"/>
      <c r="D178" s="83"/>
      <c r="E178" s="10"/>
      <c r="F178" s="10"/>
      <c r="G178" s="10"/>
      <c r="H178" s="10"/>
      <c r="I178" s="10"/>
      <c r="J178" s="333"/>
    </row>
    <row r="179" spans="1:10" x14ac:dyDescent="0.3">
      <c r="A179" s="114"/>
      <c r="B179" s="10"/>
      <c r="C179" s="10"/>
      <c r="D179" s="83"/>
      <c r="E179" s="10"/>
      <c r="F179" s="10"/>
      <c r="G179" s="10"/>
      <c r="H179" s="10"/>
      <c r="I179" s="10"/>
      <c r="J179" s="333"/>
    </row>
    <row r="180" spans="1:10" x14ac:dyDescent="0.3">
      <c r="A180" s="114"/>
      <c r="B180" s="10"/>
      <c r="C180" s="10"/>
      <c r="D180" s="83"/>
      <c r="E180" s="10"/>
      <c r="F180" s="10"/>
      <c r="G180" s="10"/>
      <c r="H180" s="10"/>
      <c r="I180" s="10"/>
      <c r="J180" s="333"/>
    </row>
    <row r="181" spans="1:10" x14ac:dyDescent="0.3">
      <c r="A181" s="114"/>
      <c r="B181" s="10"/>
      <c r="C181" s="10"/>
      <c r="D181" s="83"/>
      <c r="E181" s="10"/>
      <c r="F181" s="10"/>
      <c r="G181" s="10"/>
      <c r="H181" s="10"/>
      <c r="I181" s="10"/>
      <c r="J181" s="333"/>
    </row>
    <row r="182" spans="1:10" x14ac:dyDescent="0.3">
      <c r="A182" s="114"/>
      <c r="B182" s="10"/>
      <c r="C182" s="10"/>
      <c r="D182" s="83"/>
      <c r="E182" s="10"/>
      <c r="F182" s="10"/>
      <c r="G182" s="10"/>
      <c r="H182" s="10"/>
      <c r="I182" s="10"/>
      <c r="J182" s="333"/>
    </row>
    <row r="183" spans="1:10" x14ac:dyDescent="0.3">
      <c r="A183" s="114"/>
      <c r="B183" s="10"/>
      <c r="C183" s="10"/>
      <c r="D183" s="83"/>
      <c r="E183" s="10"/>
      <c r="F183" s="10"/>
      <c r="G183" s="10"/>
      <c r="H183" s="10"/>
      <c r="I183" s="10"/>
      <c r="J183" s="333"/>
    </row>
    <row r="184" spans="1:10" x14ac:dyDescent="0.3">
      <c r="A184" s="114"/>
      <c r="B184" s="10"/>
      <c r="C184" s="10"/>
      <c r="D184" s="83"/>
      <c r="E184" s="10"/>
      <c r="F184" s="10"/>
      <c r="G184" s="10"/>
      <c r="H184" s="10"/>
      <c r="I184" s="10"/>
      <c r="J184" s="333"/>
    </row>
    <row r="185" spans="1:10" x14ac:dyDescent="0.3">
      <c r="A185" s="114"/>
      <c r="B185" s="10"/>
      <c r="C185" s="10"/>
      <c r="D185" s="83"/>
      <c r="E185" s="10"/>
      <c r="F185" s="10"/>
      <c r="G185" s="10"/>
      <c r="H185" s="10"/>
      <c r="I185" s="10"/>
      <c r="J185" s="333"/>
    </row>
    <row r="186" spans="1:10" x14ac:dyDescent="0.3">
      <c r="A186" s="114"/>
      <c r="B186" s="10"/>
      <c r="C186" s="10"/>
      <c r="D186" s="83"/>
      <c r="E186" s="10"/>
      <c r="F186" s="10"/>
      <c r="G186" s="10"/>
      <c r="H186" s="10"/>
      <c r="I186" s="10"/>
      <c r="J186" s="333"/>
    </row>
    <row r="187" spans="1:10" x14ac:dyDescent="0.3">
      <c r="A187" s="114"/>
      <c r="B187" s="10"/>
      <c r="C187" s="10"/>
      <c r="D187" s="83"/>
      <c r="E187" s="10"/>
      <c r="F187" s="10"/>
      <c r="G187" s="10"/>
      <c r="H187" s="10"/>
      <c r="I187" s="10"/>
      <c r="J187" s="333"/>
    </row>
    <row r="188" spans="1:10" x14ac:dyDescent="0.3">
      <c r="A188" s="114"/>
      <c r="B188" s="10"/>
      <c r="C188" s="10"/>
      <c r="D188" s="83"/>
      <c r="E188" s="10"/>
      <c r="F188" s="10"/>
      <c r="G188" s="10"/>
      <c r="H188" s="10"/>
      <c r="I188" s="10"/>
      <c r="J188" s="333"/>
    </row>
    <row r="189" spans="1:10" x14ac:dyDescent="0.3">
      <c r="A189" s="114"/>
      <c r="B189" s="10"/>
      <c r="C189" s="10"/>
      <c r="D189" s="83"/>
      <c r="E189" s="10"/>
      <c r="F189" s="10"/>
      <c r="G189" s="10"/>
      <c r="H189" s="10"/>
      <c r="I189" s="10"/>
      <c r="J189" s="333"/>
    </row>
    <row r="190" spans="1:10" x14ac:dyDescent="0.3">
      <c r="A190" s="114"/>
      <c r="B190" s="10"/>
      <c r="C190" s="10"/>
      <c r="D190" s="83"/>
      <c r="E190" s="10"/>
      <c r="F190" s="10"/>
      <c r="G190" s="10"/>
      <c r="H190" s="10"/>
      <c r="I190" s="10"/>
      <c r="J190" s="333"/>
    </row>
    <row r="191" spans="1:10" x14ac:dyDescent="0.3">
      <c r="A191" s="114"/>
      <c r="B191" s="10"/>
      <c r="C191" s="10"/>
      <c r="D191" s="83"/>
      <c r="E191" s="10"/>
      <c r="F191" s="10"/>
      <c r="G191" s="10"/>
      <c r="H191" s="10"/>
      <c r="I191" s="10"/>
      <c r="J191" s="333"/>
    </row>
    <row r="192" spans="1:10" x14ac:dyDescent="0.3">
      <c r="A192" s="114"/>
      <c r="B192" s="10"/>
      <c r="C192" s="10"/>
      <c r="D192" s="83"/>
      <c r="E192" s="10"/>
      <c r="F192" s="10"/>
      <c r="G192" s="10"/>
      <c r="H192" s="10"/>
      <c r="I192" s="10"/>
      <c r="J192" s="333"/>
    </row>
    <row r="193" spans="1:10" x14ac:dyDescent="0.3">
      <c r="A193" s="114"/>
      <c r="B193" s="10"/>
      <c r="C193" s="10"/>
      <c r="D193" s="83"/>
      <c r="E193" s="10"/>
      <c r="F193" s="10"/>
      <c r="G193" s="10"/>
      <c r="H193" s="10"/>
      <c r="I193" s="10"/>
      <c r="J193" s="333"/>
    </row>
    <row r="194" spans="1:10" x14ac:dyDescent="0.3">
      <c r="A194" s="114"/>
      <c r="B194" s="10"/>
      <c r="C194" s="10"/>
      <c r="D194" s="83"/>
      <c r="E194" s="10"/>
      <c r="F194" s="10"/>
      <c r="G194" s="10"/>
      <c r="H194" s="10"/>
      <c r="I194" s="10"/>
      <c r="J194" s="333"/>
    </row>
    <row r="195" spans="1:10" x14ac:dyDescent="0.3">
      <c r="A195" s="114"/>
      <c r="B195" s="10"/>
      <c r="C195" s="10"/>
      <c r="D195" s="83"/>
      <c r="E195" s="10"/>
      <c r="F195" s="10"/>
      <c r="G195" s="10"/>
      <c r="H195" s="10"/>
      <c r="I195" s="10"/>
      <c r="J195" s="333"/>
    </row>
    <row r="196" spans="1:10" x14ac:dyDescent="0.3">
      <c r="A196" s="114"/>
      <c r="B196" s="10"/>
      <c r="C196" s="10"/>
      <c r="D196" s="83"/>
      <c r="E196" s="10"/>
      <c r="F196" s="10"/>
      <c r="G196" s="10"/>
      <c r="H196" s="10"/>
      <c r="I196" s="10"/>
      <c r="J196" s="333"/>
    </row>
    <row r="197" spans="1:10" x14ac:dyDescent="0.3">
      <c r="A197" s="114"/>
      <c r="B197" s="10"/>
      <c r="C197" s="10"/>
      <c r="D197" s="83"/>
      <c r="E197" s="10"/>
      <c r="F197" s="10"/>
      <c r="G197" s="10"/>
      <c r="H197" s="10"/>
      <c r="I197" s="10"/>
      <c r="J197" s="333"/>
    </row>
    <row r="198" spans="1:10" x14ac:dyDescent="0.3">
      <c r="A198" s="114"/>
      <c r="B198" s="10"/>
      <c r="C198" s="10"/>
      <c r="D198" s="83"/>
      <c r="E198" s="10"/>
      <c r="F198" s="10"/>
      <c r="G198" s="10"/>
      <c r="H198" s="10"/>
      <c r="I198" s="10"/>
      <c r="J198" s="333"/>
    </row>
    <row r="199" spans="1:10" x14ac:dyDescent="0.3">
      <c r="A199" s="114"/>
      <c r="B199" s="10"/>
      <c r="C199" s="10"/>
      <c r="D199" s="83"/>
      <c r="E199" s="10"/>
      <c r="F199" s="10"/>
      <c r="G199" s="10"/>
      <c r="H199" s="10"/>
      <c r="I199" s="10"/>
      <c r="J199" s="333"/>
    </row>
    <row r="200" spans="1:10" x14ac:dyDescent="0.3">
      <c r="A200" s="114"/>
      <c r="B200" s="10"/>
      <c r="C200" s="10"/>
      <c r="D200" s="83"/>
      <c r="E200" s="10"/>
      <c r="F200" s="10"/>
      <c r="G200" s="10"/>
      <c r="H200" s="10"/>
      <c r="I200" s="10"/>
      <c r="J200" s="333"/>
    </row>
    <row r="201" spans="1:10" x14ac:dyDescent="0.3">
      <c r="A201" s="114"/>
      <c r="B201" s="10"/>
      <c r="C201" s="10"/>
      <c r="D201" s="83"/>
      <c r="E201" s="10"/>
      <c r="F201" s="10"/>
      <c r="G201" s="10"/>
      <c r="H201" s="10"/>
      <c r="I201" s="10"/>
      <c r="J201" s="333"/>
    </row>
    <row r="202" spans="1:10" x14ac:dyDescent="0.3">
      <c r="A202" s="114"/>
      <c r="B202" s="10"/>
      <c r="C202" s="10"/>
      <c r="D202" s="83"/>
      <c r="E202" s="10"/>
      <c r="F202" s="10"/>
      <c r="G202" s="10"/>
      <c r="H202" s="10"/>
      <c r="I202" s="10"/>
      <c r="J202" s="333"/>
    </row>
    <row r="203" spans="1:10" x14ac:dyDescent="0.3">
      <c r="A203" s="114"/>
      <c r="B203" s="10"/>
      <c r="C203" s="10"/>
      <c r="D203" s="83"/>
      <c r="E203" s="10"/>
      <c r="F203" s="10"/>
      <c r="G203" s="10"/>
      <c r="H203" s="10"/>
      <c r="I203" s="10"/>
      <c r="J203" s="333"/>
    </row>
    <row r="204" spans="1:10" x14ac:dyDescent="0.3">
      <c r="A204" s="114"/>
      <c r="B204" s="10"/>
      <c r="C204" s="10"/>
      <c r="D204" s="83"/>
      <c r="E204" s="10"/>
      <c r="F204" s="10"/>
      <c r="G204" s="10"/>
      <c r="H204" s="10"/>
      <c r="I204" s="10"/>
      <c r="J204" s="333"/>
    </row>
    <row r="205" spans="1:10" x14ac:dyDescent="0.3">
      <c r="A205" s="114"/>
      <c r="B205" s="10"/>
      <c r="C205" s="10"/>
      <c r="D205" s="83"/>
      <c r="E205" s="10"/>
      <c r="F205" s="10"/>
      <c r="G205" s="10"/>
      <c r="H205" s="10"/>
      <c r="I205" s="10"/>
      <c r="J205" s="333"/>
    </row>
    <row r="206" spans="1:10" x14ac:dyDescent="0.3">
      <c r="A206" s="114"/>
      <c r="B206" s="10"/>
      <c r="C206" s="10"/>
      <c r="D206" s="83"/>
      <c r="E206" s="10"/>
      <c r="F206" s="10"/>
      <c r="G206" s="10"/>
      <c r="H206" s="10"/>
      <c r="I206" s="10"/>
      <c r="J206" s="333"/>
    </row>
    <row r="207" spans="1:10" x14ac:dyDescent="0.3">
      <c r="A207" s="114"/>
      <c r="B207" s="10"/>
      <c r="C207" s="10"/>
      <c r="D207" s="83"/>
      <c r="E207" s="10"/>
      <c r="F207" s="10"/>
      <c r="G207" s="10"/>
      <c r="H207" s="10"/>
      <c r="I207" s="10"/>
      <c r="J207" s="333"/>
    </row>
    <row r="208" spans="1:10" x14ac:dyDescent="0.3">
      <c r="A208" s="114"/>
      <c r="B208" s="10"/>
      <c r="C208" s="10"/>
      <c r="D208" s="83"/>
      <c r="E208" s="10"/>
      <c r="F208" s="10"/>
      <c r="G208" s="10"/>
      <c r="H208" s="10"/>
      <c r="I208" s="10"/>
      <c r="J208" s="333"/>
    </row>
    <row r="209" spans="1:10" x14ac:dyDescent="0.3">
      <c r="A209" s="114"/>
      <c r="B209" s="10"/>
      <c r="C209" s="10"/>
      <c r="D209" s="83"/>
      <c r="E209" s="10"/>
      <c r="F209" s="10"/>
      <c r="G209" s="10"/>
      <c r="H209" s="10"/>
      <c r="I209" s="10"/>
      <c r="J209" s="333"/>
    </row>
    <row r="210" spans="1:10" x14ac:dyDescent="0.3">
      <c r="A210" s="114"/>
      <c r="B210" s="10"/>
      <c r="C210" s="10"/>
      <c r="D210" s="83"/>
      <c r="E210" s="10"/>
      <c r="F210" s="10"/>
      <c r="G210" s="10"/>
      <c r="H210" s="10"/>
      <c r="I210" s="10"/>
      <c r="J210" s="333"/>
    </row>
    <row r="211" spans="1:10" x14ac:dyDescent="0.3">
      <c r="A211" s="114"/>
      <c r="B211" s="10"/>
      <c r="C211" s="10"/>
      <c r="D211" s="83"/>
      <c r="E211" s="10"/>
      <c r="F211" s="10"/>
      <c r="G211" s="10"/>
      <c r="H211" s="10"/>
      <c r="I211" s="10"/>
      <c r="J211" s="333"/>
    </row>
    <row r="212" spans="1:10" x14ac:dyDescent="0.3">
      <c r="A212" s="114"/>
      <c r="B212" s="10"/>
      <c r="C212" s="10"/>
      <c r="D212" s="83"/>
      <c r="E212" s="10"/>
      <c r="F212" s="10"/>
      <c r="G212" s="10"/>
      <c r="H212" s="10"/>
      <c r="I212" s="10"/>
      <c r="J212" s="333"/>
    </row>
    <row r="213" spans="1:10" x14ac:dyDescent="0.3">
      <c r="A213" s="114"/>
      <c r="B213" s="10"/>
      <c r="C213" s="10"/>
      <c r="D213" s="83"/>
      <c r="E213" s="10"/>
      <c r="F213" s="10"/>
      <c r="G213" s="10"/>
      <c r="H213" s="10"/>
      <c r="I213" s="10"/>
      <c r="J213" s="333"/>
    </row>
    <row r="214" spans="1:10" x14ac:dyDescent="0.3">
      <c r="A214" s="114"/>
      <c r="B214" s="10"/>
      <c r="C214" s="10"/>
      <c r="D214" s="83"/>
      <c r="E214" s="10"/>
      <c r="F214" s="10"/>
      <c r="G214" s="10"/>
      <c r="H214" s="10"/>
      <c r="I214" s="10"/>
      <c r="J214" s="333"/>
    </row>
    <row r="215" spans="1:10" x14ac:dyDescent="0.3">
      <c r="A215" s="114"/>
      <c r="B215" s="10"/>
      <c r="C215" s="10"/>
      <c r="D215" s="83"/>
      <c r="E215" s="10"/>
      <c r="F215" s="10"/>
      <c r="G215" s="10"/>
      <c r="H215" s="10"/>
      <c r="I215" s="10"/>
      <c r="J215" s="333"/>
    </row>
    <row r="216" spans="1:10" x14ac:dyDescent="0.3">
      <c r="A216" s="114"/>
      <c r="B216" s="10"/>
      <c r="C216" s="10"/>
      <c r="D216" s="83"/>
      <c r="E216" s="10"/>
      <c r="F216" s="10"/>
      <c r="G216" s="10"/>
      <c r="H216" s="10"/>
      <c r="I216" s="10"/>
      <c r="J216" s="333"/>
    </row>
    <row r="217" spans="1:10" x14ac:dyDescent="0.3">
      <c r="A217" s="114"/>
      <c r="B217" s="10"/>
      <c r="C217" s="10"/>
      <c r="D217" s="83"/>
      <c r="E217" s="10"/>
      <c r="F217" s="10"/>
      <c r="G217" s="10"/>
      <c r="H217" s="10"/>
      <c r="I217" s="10"/>
      <c r="J217" s="333"/>
    </row>
    <row r="218" spans="1:10" x14ac:dyDescent="0.3">
      <c r="A218" s="114"/>
      <c r="B218" s="10"/>
      <c r="C218" s="10"/>
      <c r="D218" s="83"/>
      <c r="E218" s="10"/>
      <c r="F218" s="10"/>
      <c r="G218" s="10"/>
      <c r="H218" s="10"/>
      <c r="I218" s="10"/>
      <c r="J218" s="333"/>
    </row>
    <row r="219" spans="1:10" x14ac:dyDescent="0.3">
      <c r="A219" s="114"/>
      <c r="B219" s="10"/>
      <c r="C219" s="10"/>
      <c r="D219" s="83"/>
      <c r="E219" s="10"/>
      <c r="F219" s="10"/>
      <c r="G219" s="10"/>
      <c r="H219" s="10"/>
      <c r="I219" s="10"/>
      <c r="J219" s="333"/>
    </row>
    <row r="220" spans="1:10" x14ac:dyDescent="0.3">
      <c r="A220" s="114"/>
      <c r="B220" s="10"/>
      <c r="C220" s="10"/>
      <c r="D220" s="83"/>
      <c r="E220" s="10"/>
      <c r="F220" s="10"/>
      <c r="G220" s="10"/>
      <c r="H220" s="10"/>
      <c r="I220" s="10"/>
      <c r="J220" s="333"/>
    </row>
    <row r="221" spans="1:10" x14ac:dyDescent="0.3">
      <c r="A221" s="114"/>
      <c r="B221" s="10"/>
      <c r="C221" s="10"/>
      <c r="D221" s="83"/>
      <c r="E221" s="10"/>
      <c r="F221" s="10"/>
      <c r="G221" s="10"/>
      <c r="H221" s="10"/>
      <c r="I221" s="10"/>
      <c r="J221" s="333"/>
    </row>
    <row r="222" spans="1:10" x14ac:dyDescent="0.3">
      <c r="A222" s="114"/>
      <c r="B222" s="10"/>
      <c r="C222" s="10"/>
      <c r="D222" s="83"/>
      <c r="E222" s="10"/>
      <c r="F222" s="10"/>
      <c r="G222" s="10"/>
      <c r="H222" s="10"/>
      <c r="I222" s="10"/>
      <c r="J222" s="333"/>
    </row>
    <row r="223" spans="1:10" x14ac:dyDescent="0.3">
      <c r="A223" s="114"/>
      <c r="B223" s="10"/>
      <c r="C223" s="10"/>
      <c r="D223" s="83"/>
      <c r="E223" s="10"/>
      <c r="F223" s="10"/>
      <c r="G223" s="10"/>
      <c r="H223" s="10"/>
      <c r="I223" s="10"/>
      <c r="J223" s="333"/>
    </row>
    <row r="224" spans="1:10" x14ac:dyDescent="0.3">
      <c r="A224" s="114"/>
      <c r="B224" s="10"/>
      <c r="C224" s="10"/>
      <c r="D224" s="83"/>
      <c r="E224" s="10"/>
      <c r="F224" s="10"/>
      <c r="G224" s="10"/>
      <c r="H224" s="10"/>
      <c r="I224" s="10"/>
      <c r="J224" s="333"/>
    </row>
    <row r="225" spans="1:10" x14ac:dyDescent="0.3">
      <c r="A225" s="114"/>
      <c r="B225" s="10"/>
      <c r="C225" s="10"/>
      <c r="D225" s="83"/>
      <c r="E225" s="10"/>
      <c r="F225" s="10"/>
      <c r="G225" s="10"/>
      <c r="H225" s="10"/>
      <c r="I225" s="10"/>
      <c r="J225" s="333"/>
    </row>
    <row r="226" spans="1:10" x14ac:dyDescent="0.3">
      <c r="A226" s="114"/>
      <c r="B226" s="10"/>
      <c r="C226" s="10"/>
      <c r="D226" s="83"/>
      <c r="E226" s="10"/>
      <c r="F226" s="10"/>
      <c r="G226" s="10"/>
      <c r="H226" s="10"/>
      <c r="I226" s="10"/>
      <c r="J226" s="333"/>
    </row>
    <row r="227" spans="1:10" x14ac:dyDescent="0.3">
      <c r="A227" s="114"/>
      <c r="B227" s="10"/>
      <c r="C227" s="10"/>
      <c r="D227" s="83"/>
      <c r="E227" s="10"/>
      <c r="F227" s="10"/>
      <c r="G227" s="10"/>
      <c r="H227" s="10"/>
      <c r="I227" s="10"/>
      <c r="J227" s="333"/>
    </row>
    <row r="228" spans="1:10" x14ac:dyDescent="0.3">
      <c r="A228" s="114"/>
      <c r="B228" s="10"/>
      <c r="C228" s="10"/>
      <c r="D228" s="83"/>
      <c r="E228" s="10"/>
      <c r="F228" s="10"/>
      <c r="G228" s="10"/>
      <c r="H228" s="10"/>
      <c r="I228" s="10"/>
      <c r="J228" s="333"/>
    </row>
    <row r="229" spans="1:10" x14ac:dyDescent="0.3">
      <c r="A229" s="114"/>
      <c r="B229" s="10"/>
      <c r="C229" s="10"/>
      <c r="D229" s="83"/>
      <c r="E229" s="10"/>
      <c r="F229" s="10"/>
      <c r="G229" s="10"/>
      <c r="H229" s="10"/>
      <c r="I229" s="10"/>
      <c r="J229" s="333"/>
    </row>
    <row r="230" spans="1:10" x14ac:dyDescent="0.3">
      <c r="A230" s="114"/>
      <c r="B230" s="10"/>
      <c r="C230" s="10"/>
      <c r="D230" s="83"/>
      <c r="E230" s="10"/>
      <c r="F230" s="10"/>
      <c r="G230" s="10"/>
      <c r="H230" s="10"/>
      <c r="I230" s="10"/>
      <c r="J230" s="333"/>
    </row>
    <row r="231" spans="1:10" x14ac:dyDescent="0.3">
      <c r="A231" s="114"/>
      <c r="B231" s="10"/>
      <c r="C231" s="10"/>
      <c r="D231" s="83"/>
      <c r="E231" s="10"/>
      <c r="F231" s="10"/>
      <c r="G231" s="10"/>
      <c r="H231" s="10"/>
      <c r="I231" s="10"/>
      <c r="J231" s="333"/>
    </row>
    <row r="232" spans="1:10" x14ac:dyDescent="0.3">
      <c r="A232" s="114"/>
      <c r="B232" s="10"/>
      <c r="C232" s="10"/>
      <c r="D232" s="83"/>
      <c r="E232" s="10"/>
      <c r="F232" s="10"/>
      <c r="G232" s="10"/>
      <c r="H232" s="10"/>
      <c r="I232" s="10"/>
      <c r="J232" s="333"/>
    </row>
    <row r="233" spans="1:10" x14ac:dyDescent="0.3">
      <c r="A233" s="114"/>
      <c r="B233" s="10"/>
      <c r="C233" s="10"/>
      <c r="D233" s="83"/>
      <c r="E233" s="10"/>
      <c r="F233" s="10"/>
      <c r="G233" s="10"/>
      <c r="H233" s="10"/>
      <c r="I233" s="10"/>
      <c r="J233" s="333"/>
    </row>
    <row r="234" spans="1:10" x14ac:dyDescent="0.3">
      <c r="A234" s="114"/>
      <c r="B234" s="10"/>
      <c r="C234" s="10"/>
      <c r="D234" s="83"/>
      <c r="E234" s="10"/>
      <c r="F234" s="10"/>
      <c r="G234" s="10"/>
      <c r="H234" s="10"/>
      <c r="I234" s="10"/>
      <c r="J234" s="333"/>
    </row>
    <row r="235" spans="1:10" x14ac:dyDescent="0.3">
      <c r="A235" s="114"/>
      <c r="B235" s="10"/>
      <c r="C235" s="10"/>
      <c r="D235" s="83"/>
      <c r="E235" s="10"/>
      <c r="F235" s="10"/>
      <c r="G235" s="10"/>
      <c r="H235" s="10"/>
      <c r="I235" s="10"/>
      <c r="J235" s="333"/>
    </row>
    <row r="236" spans="1:10" x14ac:dyDescent="0.3">
      <c r="A236" s="114"/>
      <c r="B236" s="10"/>
      <c r="C236" s="10"/>
      <c r="D236" s="83"/>
      <c r="E236" s="10"/>
      <c r="F236" s="10"/>
      <c r="G236" s="10"/>
      <c r="H236" s="10"/>
      <c r="I236" s="10"/>
      <c r="J236" s="333"/>
    </row>
    <row r="237" spans="1:10" x14ac:dyDescent="0.3">
      <c r="A237" s="114"/>
      <c r="B237" s="10"/>
      <c r="C237" s="10"/>
      <c r="D237" s="83"/>
      <c r="E237" s="10"/>
      <c r="F237" s="10"/>
      <c r="G237" s="10"/>
      <c r="H237" s="10"/>
      <c r="I237" s="10"/>
      <c r="J237" s="333"/>
    </row>
    <row r="238" spans="1:10" x14ac:dyDescent="0.3">
      <c r="A238" s="114"/>
      <c r="B238" s="10"/>
      <c r="C238" s="10"/>
      <c r="D238" s="83"/>
      <c r="E238" s="10"/>
      <c r="F238" s="10"/>
      <c r="G238" s="10"/>
      <c r="H238" s="10"/>
      <c r="I238" s="10"/>
      <c r="J238" s="333"/>
    </row>
    <row r="239" spans="1:10" x14ac:dyDescent="0.3">
      <c r="A239" s="114"/>
      <c r="B239" s="10"/>
      <c r="C239" s="10"/>
      <c r="D239" s="83"/>
      <c r="E239" s="10"/>
      <c r="F239" s="10"/>
      <c r="G239" s="10"/>
      <c r="H239" s="10"/>
      <c r="I239" s="10"/>
      <c r="J239" s="333"/>
    </row>
    <row r="240" spans="1:10" x14ac:dyDescent="0.3">
      <c r="A240" s="114"/>
      <c r="B240" s="10"/>
      <c r="C240" s="10"/>
      <c r="D240" s="83"/>
      <c r="E240" s="10"/>
      <c r="F240" s="10"/>
      <c r="G240" s="10"/>
      <c r="H240" s="10"/>
      <c r="I240" s="10"/>
      <c r="J240" s="333"/>
    </row>
    <row r="241" spans="1:10" x14ac:dyDescent="0.3">
      <c r="A241" s="114"/>
      <c r="B241" s="10"/>
      <c r="C241" s="10"/>
      <c r="D241" s="83"/>
      <c r="E241" s="10"/>
      <c r="F241" s="10"/>
      <c r="G241" s="10"/>
      <c r="H241" s="10"/>
      <c r="I241" s="10"/>
      <c r="J241" s="333"/>
    </row>
    <row r="242" spans="1:10" x14ac:dyDescent="0.3">
      <c r="A242" s="114"/>
      <c r="B242" s="10"/>
      <c r="C242" s="10"/>
      <c r="D242" s="83"/>
      <c r="E242" s="10"/>
      <c r="F242" s="10"/>
      <c r="G242" s="10"/>
      <c r="H242" s="10"/>
      <c r="I242" s="10"/>
      <c r="J242" s="333"/>
    </row>
    <row r="243" spans="1:10" x14ac:dyDescent="0.3">
      <c r="A243" s="114"/>
      <c r="B243" s="10"/>
      <c r="C243" s="10"/>
      <c r="D243" s="83"/>
      <c r="E243" s="10"/>
      <c r="F243" s="10"/>
      <c r="G243" s="10"/>
      <c r="H243" s="10"/>
      <c r="I243" s="10"/>
      <c r="J243" s="333"/>
    </row>
    <row r="244" spans="1:10" x14ac:dyDescent="0.3">
      <c r="A244" s="114"/>
      <c r="B244" s="10"/>
      <c r="C244" s="10"/>
      <c r="D244" s="83"/>
      <c r="E244" s="10"/>
      <c r="F244" s="10"/>
      <c r="G244" s="10"/>
      <c r="H244" s="10"/>
      <c r="I244" s="10"/>
      <c r="J244" s="333"/>
    </row>
    <row r="245" spans="1:10" x14ac:dyDescent="0.3">
      <c r="A245" s="114"/>
      <c r="B245" s="10"/>
      <c r="C245" s="10"/>
      <c r="D245" s="83"/>
      <c r="E245" s="10"/>
      <c r="F245" s="10"/>
      <c r="G245" s="10"/>
      <c r="H245" s="10"/>
      <c r="I245" s="10"/>
      <c r="J245" s="333"/>
    </row>
    <row r="246" spans="1:10" x14ac:dyDescent="0.3">
      <c r="A246" s="114"/>
      <c r="B246" s="10"/>
      <c r="C246" s="10"/>
      <c r="D246" s="83"/>
      <c r="E246" s="10"/>
      <c r="F246" s="10"/>
      <c r="G246" s="10"/>
      <c r="H246" s="10"/>
      <c r="I246" s="10"/>
      <c r="J246" s="333"/>
    </row>
    <row r="247" spans="1:10" x14ac:dyDescent="0.3">
      <c r="A247" s="114"/>
      <c r="B247" s="10"/>
      <c r="C247" s="10"/>
      <c r="D247" s="83"/>
      <c r="E247" s="10"/>
      <c r="F247" s="10"/>
      <c r="G247" s="10"/>
      <c r="H247" s="10"/>
      <c r="I247" s="10"/>
      <c r="J247" s="333"/>
    </row>
    <row r="248" spans="1:10" x14ac:dyDescent="0.3">
      <c r="A248" s="114"/>
      <c r="B248" s="10"/>
      <c r="C248" s="10"/>
      <c r="D248" s="83"/>
      <c r="E248" s="10"/>
      <c r="F248" s="10"/>
      <c r="G248" s="10"/>
      <c r="H248" s="10"/>
      <c r="I248" s="10"/>
      <c r="J248" s="333"/>
    </row>
    <row r="249" spans="1:10" x14ac:dyDescent="0.3">
      <c r="A249" s="114"/>
      <c r="B249" s="10"/>
      <c r="C249" s="10"/>
      <c r="D249" s="83"/>
      <c r="E249" s="10"/>
      <c r="F249" s="10"/>
      <c r="G249" s="10"/>
      <c r="H249" s="10"/>
      <c r="I249" s="10"/>
      <c r="J249" s="333"/>
    </row>
    <row r="250" spans="1:10" x14ac:dyDescent="0.3">
      <c r="A250" s="114"/>
      <c r="B250" s="10"/>
      <c r="C250" s="10"/>
      <c r="D250" s="83"/>
      <c r="E250" s="10"/>
      <c r="F250" s="10"/>
      <c r="G250" s="10"/>
      <c r="H250" s="10"/>
      <c r="I250" s="10"/>
      <c r="J250" s="333"/>
    </row>
    <row r="251" spans="1:10" x14ac:dyDescent="0.3">
      <c r="A251" s="114"/>
      <c r="B251" s="10"/>
      <c r="C251" s="10"/>
      <c r="D251" s="83"/>
      <c r="E251" s="10"/>
      <c r="F251" s="10"/>
      <c r="G251" s="10"/>
      <c r="H251" s="10"/>
      <c r="I251" s="10"/>
      <c r="J251" s="333"/>
    </row>
    <row r="252" spans="1:10" x14ac:dyDescent="0.3">
      <c r="A252" s="114"/>
      <c r="B252" s="10"/>
      <c r="C252" s="10"/>
      <c r="D252" s="83"/>
      <c r="E252" s="10"/>
      <c r="F252" s="10"/>
      <c r="G252" s="10"/>
      <c r="H252" s="10"/>
      <c r="I252" s="10"/>
      <c r="J252" s="333"/>
    </row>
    <row r="253" spans="1:10" x14ac:dyDescent="0.3">
      <c r="A253" s="114"/>
      <c r="B253" s="10"/>
      <c r="C253" s="10"/>
      <c r="D253" s="83"/>
      <c r="E253" s="10"/>
      <c r="F253" s="10"/>
      <c r="G253" s="10"/>
      <c r="H253" s="10"/>
      <c r="I253" s="10"/>
      <c r="J253" s="333"/>
    </row>
    <row r="254" spans="1:10" x14ac:dyDescent="0.3">
      <c r="A254" s="114"/>
      <c r="B254" s="10"/>
      <c r="C254" s="10"/>
      <c r="D254" s="83"/>
      <c r="E254" s="10"/>
      <c r="F254" s="10"/>
      <c r="G254" s="10"/>
      <c r="H254" s="10"/>
      <c r="I254" s="10"/>
      <c r="J254" s="333"/>
    </row>
    <row r="255" spans="1:10" x14ac:dyDescent="0.3">
      <c r="A255" s="114"/>
      <c r="B255" s="10"/>
      <c r="C255" s="10"/>
      <c r="D255" s="83"/>
      <c r="E255" s="10"/>
      <c r="F255" s="10"/>
      <c r="G255" s="10"/>
      <c r="H255" s="10"/>
      <c r="I255" s="10"/>
      <c r="J255" s="333"/>
    </row>
    <row r="256" spans="1:10" x14ac:dyDescent="0.3">
      <c r="A256" s="114"/>
      <c r="B256" s="10"/>
      <c r="C256" s="10"/>
      <c r="D256" s="83"/>
      <c r="E256" s="10"/>
      <c r="F256" s="10"/>
      <c r="G256" s="10"/>
      <c r="H256" s="10"/>
      <c r="I256" s="10"/>
      <c r="J256" s="333"/>
    </row>
    <row r="257" spans="1:10" x14ac:dyDescent="0.3">
      <c r="A257" s="114"/>
      <c r="B257" s="10"/>
      <c r="C257" s="10"/>
      <c r="D257" s="83"/>
      <c r="E257" s="10"/>
      <c r="F257" s="10"/>
      <c r="G257" s="10"/>
      <c r="H257" s="10"/>
      <c r="I257" s="10"/>
      <c r="J257" s="333"/>
    </row>
    <row r="258" spans="1:10" x14ac:dyDescent="0.3">
      <c r="A258" s="114"/>
      <c r="B258" s="10"/>
      <c r="C258" s="10"/>
      <c r="D258" s="83"/>
      <c r="E258" s="10"/>
      <c r="F258" s="10"/>
      <c r="G258" s="10"/>
      <c r="H258" s="10"/>
      <c r="I258" s="10"/>
      <c r="J258" s="333"/>
    </row>
    <row r="259" spans="1:10" x14ac:dyDescent="0.3">
      <c r="A259" s="114"/>
      <c r="B259" s="10"/>
      <c r="C259" s="10"/>
      <c r="D259" s="83"/>
      <c r="E259" s="10"/>
      <c r="F259" s="10"/>
      <c r="G259" s="10"/>
      <c r="H259" s="10"/>
      <c r="I259" s="10"/>
      <c r="J259" s="333"/>
    </row>
    <row r="260" spans="1:10" x14ac:dyDescent="0.3">
      <c r="A260" s="114"/>
      <c r="B260" s="10"/>
      <c r="C260" s="10"/>
      <c r="D260" s="83"/>
      <c r="E260" s="10"/>
      <c r="F260" s="10"/>
      <c r="G260" s="10"/>
      <c r="H260" s="10"/>
      <c r="I260" s="10"/>
      <c r="J260" s="333"/>
    </row>
    <row r="261" spans="1:10" x14ac:dyDescent="0.3">
      <c r="A261" s="114"/>
      <c r="B261" s="10"/>
      <c r="C261" s="10"/>
      <c r="D261" s="83"/>
      <c r="E261" s="10"/>
      <c r="F261" s="10"/>
      <c r="G261" s="10"/>
      <c r="H261" s="10"/>
      <c r="I261" s="10"/>
      <c r="J261" s="333"/>
    </row>
    <row r="262" spans="1:10" x14ac:dyDescent="0.3">
      <c r="A262" s="114"/>
      <c r="B262" s="10"/>
      <c r="C262" s="10"/>
      <c r="D262" s="83"/>
      <c r="E262" s="10"/>
      <c r="F262" s="10"/>
      <c r="G262" s="10"/>
      <c r="H262" s="10"/>
      <c r="I262" s="10"/>
      <c r="J262" s="333"/>
    </row>
    <row r="263" spans="1:10" x14ac:dyDescent="0.3">
      <c r="A263" s="114"/>
      <c r="B263" s="10"/>
      <c r="C263" s="10"/>
      <c r="D263" s="83"/>
      <c r="E263" s="10"/>
      <c r="F263" s="10"/>
      <c r="G263" s="10"/>
      <c r="H263" s="10"/>
      <c r="I263" s="10"/>
      <c r="J263" s="333"/>
    </row>
    <row r="264" spans="1:10" x14ac:dyDescent="0.3">
      <c r="A264" s="114"/>
      <c r="B264" s="10"/>
      <c r="C264" s="10"/>
      <c r="D264" s="83"/>
      <c r="E264" s="10"/>
      <c r="F264" s="10"/>
      <c r="G264" s="10"/>
      <c r="H264" s="10"/>
      <c r="I264" s="10"/>
      <c r="J264" s="333"/>
    </row>
    <row r="265" spans="1:10" x14ac:dyDescent="0.3">
      <c r="A265" s="114"/>
      <c r="B265" s="10"/>
      <c r="C265" s="10"/>
      <c r="D265" s="83"/>
      <c r="E265" s="10"/>
      <c r="F265" s="10"/>
      <c r="G265" s="10"/>
      <c r="H265" s="10"/>
      <c r="I265" s="10"/>
      <c r="J265" s="333"/>
    </row>
    <row r="266" spans="1:10" x14ac:dyDescent="0.3">
      <c r="A266" s="114"/>
      <c r="B266" s="10"/>
      <c r="C266" s="10"/>
      <c r="D266" s="83"/>
      <c r="E266" s="10"/>
      <c r="F266" s="10"/>
      <c r="G266" s="10"/>
      <c r="H266" s="10"/>
      <c r="I266" s="10"/>
      <c r="J266" s="333"/>
    </row>
    <row r="267" spans="1:10" x14ac:dyDescent="0.3">
      <c r="A267" s="114"/>
      <c r="B267" s="10"/>
      <c r="C267" s="10"/>
      <c r="D267" s="83"/>
      <c r="E267" s="10"/>
      <c r="F267" s="10"/>
      <c r="G267" s="10"/>
      <c r="H267" s="10"/>
      <c r="I267" s="10"/>
      <c r="J267" s="333"/>
    </row>
    <row r="268" spans="1:10" x14ac:dyDescent="0.3">
      <c r="A268" s="114"/>
      <c r="B268" s="10"/>
      <c r="C268" s="10"/>
      <c r="D268" s="83"/>
      <c r="E268" s="10"/>
      <c r="F268" s="10"/>
      <c r="G268" s="10"/>
      <c r="H268" s="10"/>
      <c r="I268" s="10"/>
      <c r="J268" s="333"/>
    </row>
    <row r="269" spans="1:10" x14ac:dyDescent="0.3">
      <c r="A269" s="114"/>
      <c r="B269" s="10"/>
      <c r="C269" s="10"/>
      <c r="D269" s="83"/>
      <c r="E269" s="10"/>
      <c r="F269" s="10"/>
      <c r="G269" s="10"/>
      <c r="H269" s="10"/>
      <c r="I269" s="10"/>
      <c r="J269" s="333"/>
    </row>
    <row r="270" spans="1:10" x14ac:dyDescent="0.3">
      <c r="A270" s="114"/>
      <c r="B270" s="10"/>
      <c r="C270" s="10"/>
      <c r="D270" s="83"/>
      <c r="E270" s="10"/>
      <c r="F270" s="10"/>
      <c r="G270" s="10"/>
      <c r="H270" s="10"/>
      <c r="I270" s="10"/>
      <c r="J270" s="333"/>
    </row>
    <row r="271" spans="1:10" x14ac:dyDescent="0.3">
      <c r="A271" s="114"/>
      <c r="B271" s="10"/>
      <c r="C271" s="10"/>
      <c r="D271" s="83"/>
      <c r="E271" s="10"/>
      <c r="F271" s="10"/>
      <c r="G271" s="10"/>
      <c r="H271" s="10"/>
      <c r="I271" s="10"/>
      <c r="J271" s="333"/>
    </row>
    <row r="272" spans="1:10" x14ac:dyDescent="0.3">
      <c r="A272" s="114"/>
      <c r="B272" s="10"/>
      <c r="C272" s="10"/>
      <c r="D272" s="83"/>
      <c r="E272" s="10"/>
      <c r="F272" s="10"/>
      <c r="G272" s="10"/>
      <c r="H272" s="10"/>
      <c r="I272" s="10"/>
      <c r="J272" s="333"/>
    </row>
    <row r="273" spans="1:10" x14ac:dyDescent="0.3">
      <c r="A273" s="114"/>
      <c r="B273" s="10"/>
      <c r="C273" s="10"/>
      <c r="D273" s="83"/>
      <c r="E273" s="10"/>
      <c r="F273" s="10"/>
      <c r="G273" s="10"/>
      <c r="H273" s="10"/>
      <c r="I273" s="10"/>
      <c r="J273" s="333"/>
    </row>
    <row r="274" spans="1:10" x14ac:dyDescent="0.3">
      <c r="A274" s="114"/>
      <c r="B274" s="10"/>
      <c r="C274" s="10"/>
      <c r="D274" s="83"/>
      <c r="E274" s="10"/>
      <c r="F274" s="10"/>
      <c r="G274" s="10"/>
      <c r="H274" s="10"/>
      <c r="I274" s="10"/>
      <c r="J274" s="333"/>
    </row>
    <row r="275" spans="1:10" x14ac:dyDescent="0.3">
      <c r="A275" s="114"/>
      <c r="B275" s="10"/>
      <c r="C275" s="10"/>
      <c r="D275" s="83"/>
      <c r="E275" s="10"/>
      <c r="F275" s="10"/>
      <c r="G275" s="10"/>
      <c r="H275" s="10"/>
      <c r="I275" s="10"/>
      <c r="J275" s="333"/>
    </row>
    <row r="276" spans="1:10" x14ac:dyDescent="0.3">
      <c r="A276" s="114"/>
      <c r="B276" s="10"/>
      <c r="C276" s="10"/>
      <c r="D276" s="83"/>
      <c r="E276" s="10"/>
      <c r="F276" s="10"/>
      <c r="G276" s="10"/>
      <c r="H276" s="10"/>
      <c r="I276" s="10"/>
      <c r="J276" s="333"/>
    </row>
    <row r="277" spans="1:10" x14ac:dyDescent="0.3">
      <c r="A277" s="114"/>
      <c r="B277" s="10"/>
      <c r="C277" s="10"/>
      <c r="D277" s="83"/>
      <c r="E277" s="10"/>
      <c r="F277" s="10"/>
      <c r="G277" s="10"/>
      <c r="H277" s="10"/>
      <c r="I277" s="10"/>
      <c r="J277" s="333"/>
    </row>
    <row r="278" spans="1:10" x14ac:dyDescent="0.3">
      <c r="A278" s="114"/>
      <c r="B278" s="10"/>
      <c r="C278" s="10"/>
      <c r="D278" s="83"/>
      <c r="E278" s="10"/>
      <c r="F278" s="10"/>
      <c r="G278" s="10"/>
      <c r="H278" s="10"/>
      <c r="I278" s="10"/>
      <c r="J278" s="333"/>
    </row>
    <row r="279" spans="1:10" x14ac:dyDescent="0.3">
      <c r="A279" s="114"/>
      <c r="B279" s="10"/>
      <c r="C279" s="10"/>
      <c r="D279" s="83"/>
      <c r="E279" s="10"/>
      <c r="F279" s="10"/>
      <c r="G279" s="10"/>
      <c r="H279" s="10"/>
      <c r="I279" s="10"/>
      <c r="J279" s="333"/>
    </row>
    <row r="280" spans="1:10" x14ac:dyDescent="0.3">
      <c r="A280" s="114"/>
      <c r="B280" s="10"/>
      <c r="C280" s="10"/>
      <c r="D280" s="83"/>
      <c r="E280" s="10"/>
      <c r="F280" s="10"/>
      <c r="G280" s="10"/>
      <c r="H280" s="10"/>
      <c r="I280" s="10"/>
      <c r="J280" s="333"/>
    </row>
    <row r="281" spans="1:10" x14ac:dyDescent="0.3">
      <c r="A281" s="114"/>
      <c r="B281" s="10"/>
      <c r="C281" s="10"/>
      <c r="D281" s="83"/>
      <c r="E281" s="10"/>
      <c r="F281" s="10"/>
      <c r="G281" s="10"/>
      <c r="H281" s="10"/>
      <c r="I281" s="10"/>
      <c r="J281" s="333"/>
    </row>
    <row r="282" spans="1:10" x14ac:dyDescent="0.3">
      <c r="A282" s="114"/>
      <c r="B282" s="10"/>
      <c r="C282" s="10"/>
      <c r="D282" s="83"/>
      <c r="E282" s="10"/>
      <c r="F282" s="10"/>
      <c r="G282" s="10"/>
      <c r="H282" s="10"/>
      <c r="I282" s="10"/>
      <c r="J282" s="333"/>
    </row>
    <row r="283" spans="1:10" x14ac:dyDescent="0.3">
      <c r="A283" s="114"/>
      <c r="B283" s="10"/>
      <c r="C283" s="10"/>
      <c r="D283" s="83"/>
      <c r="E283" s="10"/>
      <c r="F283" s="10"/>
      <c r="G283" s="10"/>
      <c r="H283" s="10"/>
      <c r="I283" s="10"/>
      <c r="J283" s="333"/>
    </row>
    <row r="284" spans="1:10" x14ac:dyDescent="0.3">
      <c r="A284" s="114"/>
      <c r="B284" s="10"/>
      <c r="C284" s="10"/>
      <c r="D284" s="83"/>
      <c r="E284" s="10"/>
      <c r="F284" s="10"/>
      <c r="G284" s="10"/>
      <c r="H284" s="10"/>
      <c r="I284" s="10"/>
      <c r="J284" s="333"/>
    </row>
    <row r="285" spans="1:10" x14ac:dyDescent="0.3">
      <c r="A285" s="114"/>
      <c r="B285" s="10"/>
      <c r="C285" s="10"/>
      <c r="D285" s="83"/>
      <c r="E285" s="10"/>
      <c r="F285" s="10"/>
      <c r="G285" s="10"/>
      <c r="H285" s="10"/>
      <c r="I285" s="10"/>
      <c r="J285" s="333"/>
    </row>
    <row r="286" spans="1:10" x14ac:dyDescent="0.3">
      <c r="A286" s="114"/>
      <c r="B286" s="10"/>
      <c r="C286" s="10"/>
      <c r="D286" s="83"/>
      <c r="E286" s="10"/>
      <c r="F286" s="10"/>
      <c r="G286" s="10"/>
      <c r="H286" s="10"/>
      <c r="I286" s="10"/>
      <c r="J286" s="333"/>
    </row>
    <row r="287" spans="1:10" x14ac:dyDescent="0.3">
      <c r="A287" s="114"/>
      <c r="B287" s="10"/>
      <c r="C287" s="10"/>
      <c r="D287" s="83"/>
      <c r="E287" s="10"/>
      <c r="F287" s="10"/>
      <c r="G287" s="10"/>
      <c r="H287" s="10"/>
      <c r="I287" s="10"/>
      <c r="J287" s="333"/>
    </row>
    <row r="288" spans="1:10" x14ac:dyDescent="0.3">
      <c r="A288" s="114"/>
      <c r="B288" s="10"/>
      <c r="C288" s="10"/>
      <c r="D288" s="83"/>
      <c r="E288" s="10"/>
      <c r="F288" s="10"/>
      <c r="G288" s="10"/>
      <c r="H288" s="10"/>
      <c r="I288" s="10"/>
      <c r="J288" s="333"/>
    </row>
    <row r="289" spans="1:10" x14ac:dyDescent="0.3">
      <c r="A289" s="114"/>
      <c r="B289" s="10"/>
      <c r="C289" s="10"/>
      <c r="D289" s="83"/>
      <c r="E289" s="10"/>
      <c r="F289" s="10"/>
      <c r="G289" s="10"/>
      <c r="H289" s="10"/>
      <c r="I289" s="10"/>
      <c r="J289" s="333"/>
    </row>
    <row r="290" spans="1:10" x14ac:dyDescent="0.3">
      <c r="A290" s="114"/>
      <c r="B290" s="10"/>
      <c r="C290" s="10"/>
      <c r="D290" s="83"/>
      <c r="E290" s="10"/>
      <c r="F290" s="10"/>
      <c r="G290" s="10"/>
      <c r="H290" s="10"/>
      <c r="I290" s="10"/>
      <c r="J290" s="333"/>
    </row>
    <row r="291" spans="1:10" x14ac:dyDescent="0.3">
      <c r="A291" s="114"/>
      <c r="B291" s="10"/>
      <c r="C291" s="10"/>
      <c r="D291" s="83"/>
      <c r="E291" s="10"/>
      <c r="F291" s="10"/>
      <c r="G291" s="10"/>
      <c r="H291" s="10"/>
      <c r="I291" s="10"/>
      <c r="J291" s="333"/>
    </row>
    <row r="292" spans="1:10" x14ac:dyDescent="0.3">
      <c r="A292" s="114"/>
      <c r="B292" s="10"/>
      <c r="C292" s="10"/>
      <c r="D292" s="83"/>
      <c r="E292" s="10"/>
      <c r="F292" s="10"/>
      <c r="G292" s="10"/>
      <c r="H292" s="10"/>
      <c r="I292" s="10"/>
      <c r="J292" s="333"/>
    </row>
    <row r="293" spans="1:10" x14ac:dyDescent="0.3">
      <c r="A293" s="114"/>
      <c r="B293" s="10"/>
      <c r="C293" s="10"/>
      <c r="D293" s="83"/>
      <c r="E293" s="10"/>
      <c r="F293" s="10"/>
      <c r="G293" s="10"/>
      <c r="H293" s="10"/>
      <c r="I293" s="10"/>
      <c r="J293" s="333"/>
    </row>
    <row r="294" spans="1:10" x14ac:dyDescent="0.3">
      <c r="A294" s="114"/>
      <c r="B294" s="10"/>
      <c r="C294" s="10"/>
      <c r="D294" s="83"/>
      <c r="E294" s="10"/>
      <c r="F294" s="10"/>
      <c r="G294" s="10"/>
      <c r="H294" s="10"/>
      <c r="I294" s="10"/>
      <c r="J294" s="333"/>
    </row>
    <row r="295" spans="1:10" x14ac:dyDescent="0.3">
      <c r="A295" s="114"/>
      <c r="B295" s="10"/>
      <c r="C295" s="10"/>
      <c r="D295" s="83"/>
      <c r="E295" s="10"/>
      <c r="F295" s="10"/>
      <c r="G295" s="10"/>
      <c r="H295" s="10"/>
      <c r="I295" s="10"/>
      <c r="J295" s="333"/>
    </row>
    <row r="296" spans="1:10" x14ac:dyDescent="0.3">
      <c r="A296" s="114"/>
      <c r="B296" s="10"/>
      <c r="C296" s="10"/>
      <c r="D296" s="83"/>
      <c r="E296" s="10"/>
      <c r="F296" s="10"/>
      <c r="G296" s="10"/>
      <c r="H296" s="10"/>
      <c r="I296" s="10"/>
      <c r="J296" s="333"/>
    </row>
    <row r="297" spans="1:10" x14ac:dyDescent="0.3">
      <c r="A297" s="114"/>
      <c r="B297" s="10"/>
      <c r="C297" s="10"/>
      <c r="D297" s="83"/>
      <c r="E297" s="10"/>
      <c r="F297" s="10"/>
      <c r="G297" s="10"/>
      <c r="H297" s="10"/>
      <c r="I297" s="10"/>
      <c r="J297" s="333"/>
    </row>
    <row r="298" spans="1:10" x14ac:dyDescent="0.3">
      <c r="A298" s="114"/>
      <c r="B298" s="10"/>
      <c r="C298" s="10"/>
      <c r="D298" s="83"/>
      <c r="E298" s="10"/>
      <c r="F298" s="10"/>
      <c r="G298" s="10"/>
      <c r="H298" s="10"/>
      <c r="I298" s="10"/>
      <c r="J298" s="333"/>
    </row>
    <row r="299" spans="1:10" x14ac:dyDescent="0.3">
      <c r="A299" s="114"/>
      <c r="B299" s="10"/>
      <c r="C299" s="10"/>
      <c r="D299" s="83"/>
      <c r="E299" s="10"/>
      <c r="F299" s="10"/>
      <c r="G299" s="10"/>
      <c r="H299" s="10"/>
      <c r="I299" s="10"/>
      <c r="J299" s="333"/>
    </row>
    <row r="300" spans="1:10" x14ac:dyDescent="0.3">
      <c r="A300" s="114"/>
      <c r="B300" s="10"/>
      <c r="C300" s="10"/>
      <c r="D300" s="83"/>
      <c r="E300" s="10"/>
      <c r="F300" s="10"/>
      <c r="G300" s="10"/>
      <c r="H300" s="10"/>
      <c r="I300" s="10"/>
      <c r="J300" s="333"/>
    </row>
    <row r="301" spans="1:10" x14ac:dyDescent="0.3">
      <c r="A301" s="114"/>
      <c r="B301" s="10"/>
      <c r="C301" s="10"/>
      <c r="D301" s="83"/>
      <c r="E301" s="10"/>
      <c r="F301" s="10"/>
      <c r="G301" s="10"/>
      <c r="H301" s="10"/>
      <c r="I301" s="10"/>
      <c r="J301" s="333"/>
    </row>
    <row r="302" spans="1:10" x14ac:dyDescent="0.3">
      <c r="A302" s="114"/>
      <c r="B302" s="10"/>
      <c r="C302" s="10"/>
      <c r="D302" s="83"/>
      <c r="E302" s="10"/>
      <c r="F302" s="10"/>
      <c r="G302" s="10"/>
      <c r="H302" s="10"/>
      <c r="I302" s="10"/>
      <c r="J302" s="333"/>
    </row>
    <row r="303" spans="1:10" x14ac:dyDescent="0.3">
      <c r="A303" s="114"/>
      <c r="B303" s="10"/>
      <c r="C303" s="10"/>
      <c r="D303" s="83"/>
      <c r="E303" s="10"/>
      <c r="F303" s="10"/>
      <c r="G303" s="10"/>
      <c r="H303" s="10"/>
      <c r="I303" s="10"/>
      <c r="J303" s="333"/>
    </row>
    <row r="304" spans="1:10" x14ac:dyDescent="0.3">
      <c r="A304" s="114"/>
      <c r="B304" s="10"/>
      <c r="C304" s="10"/>
      <c r="D304" s="83"/>
      <c r="E304" s="10"/>
      <c r="F304" s="10"/>
      <c r="G304" s="10"/>
      <c r="H304" s="10"/>
      <c r="I304" s="10"/>
      <c r="J304" s="333"/>
    </row>
    <row r="305" spans="1:10" x14ac:dyDescent="0.3">
      <c r="A305" s="114"/>
      <c r="B305" s="10"/>
      <c r="C305" s="10"/>
      <c r="D305" s="83"/>
      <c r="E305" s="10"/>
      <c r="F305" s="10"/>
      <c r="G305" s="10"/>
      <c r="H305" s="10"/>
      <c r="I305" s="10"/>
      <c r="J305" s="333"/>
    </row>
    <row r="306" spans="1:10" x14ac:dyDescent="0.3">
      <c r="A306" s="114"/>
      <c r="B306" s="10"/>
      <c r="C306" s="10"/>
      <c r="D306" s="83"/>
      <c r="E306" s="10"/>
      <c r="F306" s="10"/>
      <c r="G306" s="10"/>
      <c r="H306" s="10"/>
      <c r="I306" s="10"/>
      <c r="J306" s="333"/>
    </row>
    <row r="307" spans="1:10" x14ac:dyDescent="0.3">
      <c r="A307" s="114"/>
      <c r="B307" s="10"/>
      <c r="C307" s="10"/>
      <c r="D307" s="83"/>
      <c r="E307" s="10"/>
      <c r="F307" s="10"/>
      <c r="G307" s="10"/>
      <c r="H307" s="10"/>
      <c r="I307" s="10"/>
      <c r="J307" s="333"/>
    </row>
    <row r="308" spans="1:10" x14ac:dyDescent="0.3">
      <c r="A308" s="114"/>
      <c r="B308" s="10"/>
      <c r="C308" s="10"/>
      <c r="D308" s="83"/>
      <c r="E308" s="10"/>
      <c r="F308" s="10"/>
      <c r="G308" s="10"/>
      <c r="H308" s="10"/>
      <c r="I308" s="10"/>
      <c r="J308" s="333"/>
    </row>
    <row r="309" spans="1:10" x14ac:dyDescent="0.3">
      <c r="A309" s="114"/>
      <c r="B309" s="10"/>
      <c r="C309" s="10"/>
      <c r="D309" s="83"/>
      <c r="E309" s="10"/>
      <c r="F309" s="10"/>
      <c r="G309" s="10"/>
      <c r="H309" s="10"/>
      <c r="I309" s="10"/>
      <c r="J309" s="333"/>
    </row>
    <row r="310" spans="1:10" x14ac:dyDescent="0.3">
      <c r="A310" s="114"/>
      <c r="B310" s="10"/>
      <c r="C310" s="10"/>
      <c r="D310" s="83"/>
      <c r="E310" s="10"/>
      <c r="F310" s="10"/>
      <c r="G310" s="10"/>
      <c r="H310" s="10"/>
      <c r="I310" s="10"/>
      <c r="J310" s="333"/>
    </row>
    <row r="311" spans="1:10" x14ac:dyDescent="0.3">
      <c r="A311" s="114"/>
      <c r="B311" s="10"/>
      <c r="C311" s="10"/>
      <c r="D311" s="83"/>
      <c r="E311" s="10"/>
      <c r="F311" s="10"/>
      <c r="G311" s="10"/>
      <c r="H311" s="10"/>
      <c r="I311" s="10"/>
      <c r="J311" s="333"/>
    </row>
    <row r="312" spans="1:10" x14ac:dyDescent="0.3">
      <c r="A312" s="114"/>
      <c r="B312" s="10"/>
      <c r="C312" s="10"/>
      <c r="D312" s="83"/>
      <c r="E312" s="10"/>
      <c r="F312" s="10"/>
      <c r="G312" s="10"/>
      <c r="H312" s="10"/>
      <c r="I312" s="10"/>
      <c r="J312" s="333"/>
    </row>
    <row r="313" spans="1:10" x14ac:dyDescent="0.3">
      <c r="A313" s="114"/>
      <c r="B313" s="10"/>
      <c r="C313" s="10"/>
      <c r="D313" s="83"/>
      <c r="E313" s="10"/>
      <c r="F313" s="10"/>
      <c r="G313" s="10"/>
      <c r="H313" s="10"/>
      <c r="I313" s="10"/>
      <c r="J313" s="333"/>
    </row>
    <row r="314" spans="1:10" x14ac:dyDescent="0.3">
      <c r="A314" s="114"/>
      <c r="B314" s="10"/>
      <c r="C314" s="10"/>
      <c r="D314" s="83"/>
      <c r="E314" s="10"/>
      <c r="F314" s="10"/>
      <c r="G314" s="10"/>
      <c r="H314" s="10"/>
      <c r="I314" s="10"/>
      <c r="J314" s="333"/>
    </row>
    <row r="315" spans="1:10" x14ac:dyDescent="0.3">
      <c r="A315" s="114"/>
      <c r="B315" s="10"/>
      <c r="C315" s="10"/>
      <c r="D315" s="83"/>
      <c r="E315" s="10"/>
      <c r="F315" s="10"/>
      <c r="G315" s="10"/>
      <c r="H315" s="10"/>
      <c r="I315" s="10"/>
      <c r="J315" s="333"/>
    </row>
    <row r="316" spans="1:10" x14ac:dyDescent="0.3">
      <c r="A316" s="114"/>
      <c r="B316" s="10"/>
      <c r="C316" s="10"/>
      <c r="D316" s="83"/>
      <c r="E316" s="10"/>
      <c r="F316" s="10"/>
      <c r="G316" s="10"/>
      <c r="H316" s="10"/>
      <c r="I316" s="10"/>
      <c r="J316" s="333"/>
    </row>
    <row r="317" spans="1:10" x14ac:dyDescent="0.3">
      <c r="A317" s="114"/>
      <c r="B317" s="10"/>
      <c r="C317" s="10"/>
      <c r="D317" s="83"/>
      <c r="E317" s="10"/>
      <c r="F317" s="10"/>
      <c r="G317" s="10"/>
      <c r="H317" s="10"/>
      <c r="I317" s="10"/>
      <c r="J317" s="333"/>
    </row>
    <row r="318" spans="1:10" x14ac:dyDescent="0.3">
      <c r="A318" s="114"/>
      <c r="B318" s="10"/>
      <c r="C318" s="10"/>
      <c r="D318" s="83"/>
      <c r="E318" s="10"/>
      <c r="F318" s="10"/>
      <c r="G318" s="10"/>
      <c r="H318" s="10"/>
      <c r="I318" s="10"/>
      <c r="J318" s="333"/>
    </row>
    <row r="319" spans="1:10" x14ac:dyDescent="0.3">
      <c r="A319" s="114"/>
      <c r="B319" s="10"/>
      <c r="C319" s="10"/>
      <c r="D319" s="83"/>
      <c r="E319" s="10"/>
      <c r="F319" s="10"/>
      <c r="G319" s="10"/>
      <c r="H319" s="10"/>
      <c r="I319" s="10"/>
      <c r="J319" s="333"/>
    </row>
    <row r="320" spans="1:10" x14ac:dyDescent="0.3">
      <c r="A320" s="114"/>
      <c r="B320" s="10"/>
      <c r="C320" s="10"/>
      <c r="D320" s="83"/>
      <c r="E320" s="10"/>
      <c r="F320" s="10"/>
      <c r="G320" s="10"/>
      <c r="H320" s="10"/>
      <c r="I320" s="10"/>
      <c r="J320" s="333"/>
    </row>
    <row r="321" spans="1:10" x14ac:dyDescent="0.3">
      <c r="A321" s="114"/>
      <c r="B321" s="10"/>
      <c r="C321" s="10"/>
      <c r="D321" s="83"/>
      <c r="E321" s="10"/>
      <c r="F321" s="10"/>
      <c r="G321" s="10"/>
      <c r="H321" s="10"/>
      <c r="I321" s="10"/>
      <c r="J321" s="333"/>
    </row>
    <row r="322" spans="1:10" x14ac:dyDescent="0.3">
      <c r="A322" s="114"/>
      <c r="B322" s="10"/>
      <c r="C322" s="10"/>
      <c r="D322" s="83"/>
      <c r="E322" s="10"/>
      <c r="F322" s="10"/>
      <c r="G322" s="10"/>
      <c r="H322" s="10"/>
      <c r="I322" s="10"/>
      <c r="J322" s="333"/>
    </row>
    <row r="323" spans="1:10" x14ac:dyDescent="0.3">
      <c r="A323" s="114"/>
      <c r="B323" s="10"/>
      <c r="C323" s="10"/>
      <c r="D323" s="83"/>
      <c r="E323" s="10"/>
      <c r="F323" s="10"/>
      <c r="G323" s="10"/>
      <c r="H323" s="10"/>
      <c r="I323" s="10"/>
      <c r="J323" s="333"/>
    </row>
    <row r="324" spans="1:10" x14ac:dyDescent="0.3">
      <c r="A324" s="114"/>
      <c r="B324" s="10"/>
      <c r="C324" s="10"/>
      <c r="D324" s="83"/>
      <c r="E324" s="10"/>
      <c r="F324" s="10"/>
      <c r="G324" s="10"/>
      <c r="H324" s="10"/>
      <c r="I324" s="10"/>
      <c r="J324" s="333"/>
    </row>
    <row r="325" spans="1:10" x14ac:dyDescent="0.3">
      <c r="A325" s="114"/>
      <c r="B325" s="10"/>
      <c r="C325" s="10"/>
      <c r="D325" s="83"/>
      <c r="E325" s="10"/>
      <c r="F325" s="10"/>
      <c r="G325" s="10"/>
      <c r="H325" s="10"/>
      <c r="I325" s="10"/>
      <c r="J325" s="333"/>
    </row>
    <row r="326" spans="1:10" x14ac:dyDescent="0.3">
      <c r="A326" s="114"/>
      <c r="B326" s="10"/>
      <c r="C326" s="10"/>
      <c r="D326" s="83"/>
      <c r="E326" s="10"/>
      <c r="F326" s="10"/>
      <c r="G326" s="10"/>
      <c r="H326" s="10"/>
      <c r="I326" s="10"/>
      <c r="J326" s="333"/>
    </row>
    <row r="327" spans="1:10" x14ac:dyDescent="0.3">
      <c r="A327" s="114"/>
      <c r="B327" s="10"/>
      <c r="C327" s="10"/>
      <c r="D327" s="83"/>
      <c r="E327" s="10"/>
      <c r="F327" s="10"/>
      <c r="G327" s="10"/>
      <c r="H327" s="10"/>
      <c r="I327" s="10"/>
      <c r="J327" s="333"/>
    </row>
    <row r="328" spans="1:10" x14ac:dyDescent="0.3">
      <c r="A328" s="114"/>
      <c r="B328" s="10"/>
      <c r="C328" s="10"/>
      <c r="D328" s="83"/>
      <c r="E328" s="10"/>
      <c r="F328" s="10"/>
      <c r="G328" s="10"/>
      <c r="H328" s="10"/>
      <c r="I328" s="10"/>
      <c r="J328" s="333"/>
    </row>
    <row r="329" spans="1:10" x14ac:dyDescent="0.3">
      <c r="A329" s="114"/>
      <c r="B329" s="10"/>
      <c r="C329" s="10"/>
      <c r="D329" s="83"/>
      <c r="E329" s="10"/>
      <c r="F329" s="10"/>
      <c r="G329" s="10"/>
      <c r="H329" s="10"/>
      <c r="I329" s="10"/>
      <c r="J329" s="333"/>
    </row>
    <row r="330" spans="1:10" x14ac:dyDescent="0.3">
      <c r="A330" s="114"/>
      <c r="B330" s="10"/>
      <c r="C330" s="10"/>
      <c r="D330" s="83"/>
      <c r="E330" s="10"/>
      <c r="F330" s="10"/>
      <c r="G330" s="10"/>
      <c r="H330" s="10"/>
      <c r="I330" s="10"/>
      <c r="J330" s="333"/>
    </row>
    <row r="331" spans="1:10" x14ac:dyDescent="0.3">
      <c r="A331" s="114"/>
      <c r="B331" s="10"/>
      <c r="C331" s="10"/>
      <c r="D331" s="83"/>
      <c r="E331" s="10"/>
      <c r="F331" s="10"/>
      <c r="G331" s="10"/>
      <c r="H331" s="10"/>
      <c r="I331" s="10"/>
      <c r="J331" s="333"/>
    </row>
    <row r="332" spans="1:10" x14ac:dyDescent="0.3">
      <c r="A332" s="114"/>
      <c r="B332" s="10"/>
      <c r="C332" s="10"/>
      <c r="D332" s="83"/>
      <c r="E332" s="10"/>
      <c r="F332" s="10"/>
      <c r="G332" s="10"/>
      <c r="H332" s="10"/>
      <c r="I332" s="10"/>
      <c r="J332" s="333"/>
    </row>
    <row r="333" spans="1:10" x14ac:dyDescent="0.3">
      <c r="A333" s="114"/>
      <c r="B333" s="10"/>
      <c r="C333" s="10"/>
      <c r="D333" s="83"/>
      <c r="E333" s="10"/>
      <c r="F333" s="10"/>
      <c r="G333" s="10"/>
      <c r="H333" s="10"/>
      <c r="I333" s="10"/>
      <c r="J333" s="333"/>
    </row>
    <row r="334" spans="1:10" x14ac:dyDescent="0.3">
      <c r="A334" s="114"/>
      <c r="B334" s="10"/>
      <c r="C334" s="10"/>
      <c r="D334" s="83"/>
      <c r="E334" s="10"/>
      <c r="F334" s="10"/>
      <c r="G334" s="10"/>
      <c r="H334" s="10"/>
      <c r="I334" s="10"/>
      <c r="J334" s="333"/>
    </row>
    <row r="335" spans="1:10" x14ac:dyDescent="0.3">
      <c r="A335" s="114"/>
      <c r="B335" s="10"/>
      <c r="C335" s="10"/>
      <c r="D335" s="83"/>
      <c r="E335" s="10"/>
      <c r="F335" s="10"/>
      <c r="G335" s="10"/>
      <c r="H335" s="10"/>
      <c r="I335" s="10"/>
      <c r="J335" s="333"/>
    </row>
    <row r="336" spans="1:10" x14ac:dyDescent="0.3">
      <c r="A336" s="114"/>
      <c r="B336" s="10"/>
      <c r="C336" s="10"/>
      <c r="D336" s="83"/>
      <c r="E336" s="10"/>
      <c r="F336" s="10"/>
      <c r="G336" s="10"/>
      <c r="H336" s="10"/>
      <c r="I336" s="10"/>
      <c r="J336" s="333"/>
    </row>
    <row r="337" spans="1:10" x14ac:dyDescent="0.3">
      <c r="A337" s="114"/>
      <c r="B337" s="10"/>
      <c r="C337" s="10"/>
      <c r="D337" s="83"/>
      <c r="E337" s="10"/>
      <c r="F337" s="10"/>
      <c r="G337" s="10"/>
      <c r="H337" s="10"/>
      <c r="I337" s="10"/>
      <c r="J337" s="333"/>
    </row>
    <row r="338" spans="1:10" x14ac:dyDescent="0.3">
      <c r="A338" s="114"/>
      <c r="B338" s="10"/>
      <c r="C338" s="10"/>
      <c r="D338" s="83"/>
      <c r="E338" s="10"/>
      <c r="F338" s="10"/>
      <c r="G338" s="10"/>
      <c r="H338" s="10"/>
      <c r="I338" s="10"/>
      <c r="J338" s="333"/>
    </row>
    <row r="339" spans="1:10" x14ac:dyDescent="0.3">
      <c r="A339" s="114"/>
      <c r="B339" s="10"/>
      <c r="C339" s="10"/>
      <c r="D339" s="83"/>
      <c r="E339" s="10"/>
      <c r="F339" s="10"/>
      <c r="G339" s="10"/>
      <c r="H339" s="10"/>
      <c r="I339" s="10"/>
      <c r="J339" s="333"/>
    </row>
    <row r="340" spans="1:10" x14ac:dyDescent="0.3">
      <c r="A340" s="114"/>
      <c r="B340" s="10"/>
      <c r="C340" s="10"/>
      <c r="D340" s="83"/>
      <c r="E340" s="10"/>
      <c r="F340" s="10"/>
      <c r="G340" s="10"/>
      <c r="H340" s="10"/>
      <c r="I340" s="10"/>
      <c r="J340" s="333"/>
    </row>
    <row r="341" spans="1:10" x14ac:dyDescent="0.3">
      <c r="A341" s="114"/>
      <c r="B341" s="10"/>
      <c r="C341" s="10"/>
      <c r="D341" s="83"/>
      <c r="E341" s="10"/>
      <c r="F341" s="10"/>
      <c r="G341" s="10"/>
      <c r="H341" s="10"/>
      <c r="I341" s="10"/>
      <c r="J341" s="333"/>
    </row>
    <row r="342" spans="1:10" x14ac:dyDescent="0.3">
      <c r="A342" s="114"/>
      <c r="B342" s="10"/>
      <c r="C342" s="10"/>
      <c r="D342" s="83"/>
      <c r="E342" s="10"/>
      <c r="F342" s="10"/>
      <c r="G342" s="10"/>
      <c r="H342" s="10"/>
      <c r="I342" s="10"/>
      <c r="J342" s="333"/>
    </row>
    <row r="343" spans="1:10" x14ac:dyDescent="0.3">
      <c r="A343" s="114"/>
      <c r="B343" s="10"/>
      <c r="C343" s="10"/>
      <c r="D343" s="83"/>
      <c r="E343" s="10"/>
      <c r="F343" s="10"/>
      <c r="G343" s="10"/>
      <c r="H343" s="10"/>
      <c r="I343" s="10"/>
      <c r="J343" s="333"/>
    </row>
    <row r="344" spans="1:10" x14ac:dyDescent="0.3">
      <c r="A344" s="114"/>
      <c r="B344" s="10"/>
      <c r="C344" s="10"/>
      <c r="D344" s="83"/>
      <c r="E344" s="10"/>
      <c r="F344" s="10"/>
      <c r="G344" s="10"/>
      <c r="H344" s="10"/>
      <c r="I344" s="10"/>
      <c r="J344" s="333"/>
    </row>
    <row r="345" spans="1:10" x14ac:dyDescent="0.3">
      <c r="A345" s="114"/>
      <c r="B345" s="10"/>
      <c r="C345" s="10"/>
      <c r="D345" s="83"/>
      <c r="E345" s="10"/>
      <c r="F345" s="10"/>
      <c r="G345" s="10"/>
      <c r="H345" s="10"/>
      <c r="I345" s="10"/>
      <c r="J345" s="333"/>
    </row>
    <row r="346" spans="1:10" x14ac:dyDescent="0.3">
      <c r="A346" s="114"/>
      <c r="B346" s="10"/>
      <c r="C346" s="10"/>
      <c r="D346" s="83"/>
      <c r="E346" s="10"/>
      <c r="F346" s="10"/>
      <c r="G346" s="10"/>
      <c r="H346" s="10"/>
      <c r="I346" s="10"/>
      <c r="J346" s="333"/>
    </row>
    <row r="347" spans="1:10" x14ac:dyDescent="0.3">
      <c r="A347" s="114"/>
      <c r="B347" s="10"/>
      <c r="C347" s="10"/>
      <c r="D347" s="83"/>
      <c r="E347" s="10"/>
      <c r="F347" s="10"/>
      <c r="G347" s="10"/>
      <c r="H347" s="10"/>
      <c r="I347" s="10"/>
      <c r="J347" s="333"/>
    </row>
    <row r="348" spans="1:10" x14ac:dyDescent="0.3">
      <c r="A348" s="114"/>
      <c r="B348" s="10"/>
      <c r="C348" s="10"/>
      <c r="D348" s="83"/>
      <c r="E348" s="10"/>
      <c r="F348" s="10"/>
      <c r="G348" s="10"/>
      <c r="H348" s="10"/>
      <c r="I348" s="10"/>
      <c r="J348" s="333"/>
    </row>
    <row r="349" spans="1:10" x14ac:dyDescent="0.3">
      <c r="A349" s="114"/>
      <c r="B349" s="10"/>
      <c r="C349" s="10"/>
      <c r="D349" s="83"/>
      <c r="E349" s="10"/>
      <c r="F349" s="10"/>
      <c r="G349" s="10"/>
      <c r="H349" s="10"/>
      <c r="I349" s="10"/>
      <c r="J349" s="333"/>
    </row>
    <row r="350" spans="1:10" x14ac:dyDescent="0.3">
      <c r="A350" s="114"/>
      <c r="B350" s="10"/>
      <c r="C350" s="10"/>
      <c r="D350" s="83"/>
      <c r="E350" s="10"/>
      <c r="F350" s="10"/>
      <c r="G350" s="10"/>
      <c r="H350" s="10"/>
      <c r="I350" s="10"/>
      <c r="J350" s="333"/>
    </row>
    <row r="351" spans="1:10" x14ac:dyDescent="0.3">
      <c r="A351" s="114"/>
      <c r="B351" s="10"/>
      <c r="C351" s="10"/>
      <c r="D351" s="83"/>
      <c r="E351" s="10"/>
      <c r="F351" s="10"/>
      <c r="G351" s="10"/>
      <c r="H351" s="10"/>
      <c r="I351" s="10"/>
      <c r="J351" s="333"/>
    </row>
    <row r="352" spans="1:10" x14ac:dyDescent="0.3">
      <c r="A352" s="114"/>
      <c r="B352" s="10"/>
      <c r="C352" s="10"/>
      <c r="D352" s="83"/>
      <c r="E352" s="10"/>
      <c r="F352" s="10"/>
      <c r="G352" s="10"/>
      <c r="H352" s="10"/>
      <c r="I352" s="10"/>
      <c r="J352" s="333"/>
    </row>
    <row r="353" spans="1:10" x14ac:dyDescent="0.3">
      <c r="A353" s="114"/>
      <c r="B353" s="10"/>
      <c r="C353" s="10"/>
      <c r="D353" s="83"/>
      <c r="E353" s="10"/>
      <c r="F353" s="10"/>
      <c r="G353" s="10"/>
      <c r="H353" s="10"/>
      <c r="I353" s="10"/>
      <c r="J353" s="333"/>
    </row>
    <row r="354" spans="1:10" x14ac:dyDescent="0.3">
      <c r="A354" s="114"/>
      <c r="B354" s="10"/>
      <c r="C354" s="10"/>
      <c r="D354" s="83"/>
      <c r="E354" s="10"/>
      <c r="F354" s="10"/>
      <c r="G354" s="10"/>
      <c r="H354" s="10"/>
      <c r="I354" s="10"/>
      <c r="J354" s="333"/>
    </row>
    <row r="355" spans="1:10" x14ac:dyDescent="0.3">
      <c r="A355" s="114"/>
      <c r="B355" s="10"/>
      <c r="C355" s="10"/>
      <c r="D355" s="83"/>
      <c r="E355" s="10"/>
      <c r="F355" s="10"/>
      <c r="G355" s="10"/>
      <c r="H355" s="10"/>
      <c r="I355" s="10"/>
      <c r="J355" s="333"/>
    </row>
    <row r="356" spans="1:10" x14ac:dyDescent="0.3">
      <c r="A356" s="114"/>
      <c r="B356" s="10"/>
      <c r="C356" s="10"/>
      <c r="D356" s="83"/>
      <c r="E356" s="10"/>
      <c r="F356" s="10"/>
      <c r="G356" s="10"/>
      <c r="H356" s="10"/>
      <c r="I356" s="10"/>
      <c r="J356" s="333"/>
    </row>
    <row r="357" spans="1:10" x14ac:dyDescent="0.3">
      <c r="A357" s="114"/>
      <c r="B357" s="10"/>
      <c r="C357" s="10"/>
      <c r="D357" s="83"/>
      <c r="E357" s="10"/>
      <c r="F357" s="10"/>
      <c r="G357" s="10"/>
      <c r="H357" s="10"/>
      <c r="I357" s="10"/>
      <c r="J357" s="333"/>
    </row>
    <row r="358" spans="1:10" x14ac:dyDescent="0.3">
      <c r="A358" s="114"/>
      <c r="B358" s="10"/>
      <c r="C358" s="10"/>
      <c r="D358" s="83"/>
      <c r="E358" s="10"/>
      <c r="F358" s="10"/>
      <c r="G358" s="10"/>
      <c r="H358" s="10"/>
      <c r="I358" s="10"/>
      <c r="J358" s="333"/>
    </row>
    <row r="359" spans="1:10" x14ac:dyDescent="0.3">
      <c r="A359" s="114"/>
      <c r="B359" s="10"/>
      <c r="C359" s="10"/>
      <c r="D359" s="83"/>
      <c r="E359" s="10"/>
      <c r="F359" s="10"/>
      <c r="G359" s="10"/>
      <c r="H359" s="10"/>
      <c r="I359" s="10"/>
      <c r="J359" s="333"/>
    </row>
    <row r="360" spans="1:10" x14ac:dyDescent="0.3">
      <c r="A360" s="114"/>
      <c r="B360" s="10"/>
      <c r="C360" s="10"/>
      <c r="D360" s="83"/>
      <c r="E360" s="10"/>
      <c r="F360" s="10"/>
      <c r="G360" s="10"/>
      <c r="H360" s="10"/>
      <c r="I360" s="10"/>
      <c r="J360" s="333"/>
    </row>
    <row r="361" spans="1:10" x14ac:dyDescent="0.3">
      <c r="A361" s="114"/>
      <c r="B361" s="10"/>
      <c r="C361" s="10"/>
      <c r="D361" s="83"/>
      <c r="E361" s="10"/>
      <c r="F361" s="10"/>
      <c r="G361" s="10"/>
      <c r="H361" s="10"/>
      <c r="I361" s="10"/>
      <c r="J361" s="333"/>
    </row>
    <row r="362" spans="1:10" x14ac:dyDescent="0.3">
      <c r="A362" s="114"/>
      <c r="B362" s="10"/>
      <c r="C362" s="10"/>
      <c r="D362" s="83"/>
      <c r="E362" s="10"/>
      <c r="F362" s="10"/>
      <c r="G362" s="10"/>
      <c r="H362" s="10"/>
      <c r="I362" s="10"/>
      <c r="J362" s="333"/>
    </row>
    <row r="363" spans="1:10" x14ac:dyDescent="0.3">
      <c r="A363" s="114"/>
      <c r="B363" s="10"/>
      <c r="C363" s="10"/>
      <c r="D363" s="83"/>
      <c r="E363" s="10"/>
      <c r="F363" s="10"/>
      <c r="G363" s="10"/>
      <c r="H363" s="10"/>
      <c r="I363" s="10"/>
      <c r="J363" s="333"/>
    </row>
    <row r="364" spans="1:10" x14ac:dyDescent="0.3">
      <c r="A364" s="114"/>
      <c r="B364" s="10"/>
      <c r="C364" s="10"/>
      <c r="D364" s="83"/>
      <c r="E364" s="10"/>
      <c r="F364" s="10"/>
      <c r="G364" s="10"/>
      <c r="H364" s="10"/>
      <c r="I364" s="10"/>
      <c r="J364" s="333"/>
    </row>
    <row r="365" spans="1:10" x14ac:dyDescent="0.3">
      <c r="A365" s="114"/>
      <c r="B365" s="10"/>
      <c r="C365" s="10"/>
      <c r="D365" s="83"/>
      <c r="E365" s="10"/>
      <c r="F365" s="10"/>
      <c r="G365" s="10"/>
      <c r="H365" s="10"/>
      <c r="I365" s="10"/>
      <c r="J365" s="333"/>
    </row>
    <row r="366" spans="1:10" x14ac:dyDescent="0.3">
      <c r="A366" s="114"/>
      <c r="B366" s="10"/>
      <c r="C366" s="10"/>
      <c r="D366" s="83"/>
      <c r="E366" s="10"/>
      <c r="F366" s="10"/>
      <c r="G366" s="10"/>
      <c r="H366" s="10"/>
      <c r="I366" s="10"/>
      <c r="J366" s="333"/>
    </row>
    <row r="367" spans="1:10" x14ac:dyDescent="0.3">
      <c r="A367" s="114"/>
      <c r="B367" s="10"/>
      <c r="C367" s="10"/>
      <c r="D367" s="83"/>
      <c r="E367" s="10"/>
      <c r="F367" s="10"/>
      <c r="G367" s="10"/>
      <c r="H367" s="10"/>
      <c r="I367" s="10"/>
      <c r="J367" s="333"/>
    </row>
    <row r="368" spans="1:10" x14ac:dyDescent="0.3">
      <c r="A368" s="114"/>
      <c r="B368" s="10"/>
      <c r="C368" s="10"/>
      <c r="D368" s="83"/>
      <c r="E368" s="10"/>
      <c r="F368" s="10"/>
      <c r="G368" s="10"/>
      <c r="H368" s="10"/>
      <c r="I368" s="10"/>
      <c r="J368" s="333"/>
    </row>
    <row r="369" spans="1:10" x14ac:dyDescent="0.3">
      <c r="A369" s="114"/>
      <c r="B369" s="10"/>
      <c r="C369" s="10"/>
      <c r="D369" s="83"/>
      <c r="E369" s="10"/>
      <c r="F369" s="10"/>
      <c r="G369" s="10"/>
      <c r="H369" s="10"/>
      <c r="I369" s="10"/>
      <c r="J369" s="333"/>
    </row>
    <row r="370" spans="1:10" x14ac:dyDescent="0.3">
      <c r="A370" s="114"/>
      <c r="B370" s="10"/>
      <c r="C370" s="10"/>
      <c r="D370" s="83"/>
      <c r="E370" s="10"/>
      <c r="F370" s="10"/>
      <c r="G370" s="10"/>
      <c r="H370" s="10"/>
      <c r="I370" s="10"/>
      <c r="J370" s="333"/>
    </row>
    <row r="371" spans="1:10" x14ac:dyDescent="0.3">
      <c r="A371" s="114"/>
      <c r="B371" s="10"/>
      <c r="C371" s="10"/>
      <c r="D371" s="83"/>
      <c r="E371" s="10"/>
      <c r="F371" s="10"/>
      <c r="G371" s="10"/>
      <c r="H371" s="10"/>
      <c r="I371" s="10"/>
      <c r="J371" s="333"/>
    </row>
    <row r="372" spans="1:10" x14ac:dyDescent="0.3">
      <c r="A372" s="114"/>
      <c r="B372" s="10"/>
      <c r="C372" s="10"/>
      <c r="D372" s="83"/>
      <c r="E372" s="10"/>
      <c r="F372" s="10"/>
      <c r="G372" s="10"/>
      <c r="H372" s="10"/>
      <c r="I372" s="10"/>
      <c r="J372" s="333"/>
    </row>
    <row r="373" spans="1:10" x14ac:dyDescent="0.3">
      <c r="A373" s="114"/>
      <c r="B373" s="10"/>
      <c r="C373" s="10"/>
      <c r="D373" s="83"/>
      <c r="E373" s="10"/>
      <c r="F373" s="10"/>
      <c r="G373" s="10"/>
      <c r="H373" s="10"/>
      <c r="I373" s="10"/>
      <c r="J373" s="333"/>
    </row>
    <row r="374" spans="1:10" x14ac:dyDescent="0.3">
      <c r="A374" s="114"/>
      <c r="B374" s="10"/>
      <c r="C374" s="10"/>
      <c r="D374" s="83"/>
      <c r="E374" s="10"/>
      <c r="F374" s="10"/>
      <c r="G374" s="10"/>
      <c r="H374" s="10"/>
      <c r="I374" s="10"/>
      <c r="J374" s="333"/>
    </row>
    <row r="375" spans="1:10" x14ac:dyDescent="0.3">
      <c r="A375" s="114"/>
      <c r="B375" s="10"/>
      <c r="C375" s="10"/>
      <c r="D375" s="83"/>
      <c r="E375" s="10"/>
      <c r="F375" s="10"/>
      <c r="G375" s="10"/>
      <c r="H375" s="10"/>
      <c r="I375" s="10"/>
      <c r="J375" s="333"/>
    </row>
    <row r="376" spans="1:10" x14ac:dyDescent="0.3">
      <c r="A376" s="114"/>
      <c r="B376" s="10"/>
      <c r="C376" s="10"/>
      <c r="D376" s="83"/>
      <c r="E376" s="10"/>
      <c r="F376" s="10"/>
      <c r="G376" s="10"/>
      <c r="H376" s="10"/>
      <c r="I376" s="10"/>
      <c r="J376" s="333"/>
    </row>
    <row r="377" spans="1:10" x14ac:dyDescent="0.3">
      <c r="A377" s="114"/>
      <c r="B377" s="10"/>
      <c r="C377" s="10"/>
      <c r="D377" s="83"/>
      <c r="E377" s="10"/>
      <c r="F377" s="10"/>
      <c r="G377" s="10"/>
      <c r="H377" s="10"/>
      <c r="I377" s="10"/>
      <c r="J377" s="333"/>
    </row>
    <row r="378" spans="1:10" x14ac:dyDescent="0.3">
      <c r="A378" s="114"/>
      <c r="B378" s="10"/>
      <c r="C378" s="10"/>
      <c r="D378" s="83"/>
      <c r="E378" s="10"/>
      <c r="F378" s="10"/>
      <c r="G378" s="10"/>
      <c r="H378" s="10"/>
      <c r="I378" s="10"/>
      <c r="J378" s="333"/>
    </row>
    <row r="379" spans="1:10" x14ac:dyDescent="0.3">
      <c r="A379" s="114"/>
      <c r="B379" s="10"/>
      <c r="C379" s="10"/>
      <c r="D379" s="83"/>
      <c r="E379" s="10"/>
      <c r="F379" s="10"/>
      <c r="G379" s="10"/>
      <c r="H379" s="10"/>
      <c r="I379" s="10"/>
      <c r="J379" s="333"/>
    </row>
    <row r="380" spans="1:10" x14ac:dyDescent="0.3">
      <c r="A380" s="114"/>
      <c r="B380" s="10"/>
      <c r="C380" s="10"/>
      <c r="D380" s="83"/>
      <c r="E380" s="10"/>
      <c r="F380" s="10"/>
      <c r="G380" s="10"/>
      <c r="H380" s="10"/>
      <c r="I380" s="10"/>
      <c r="J380" s="333"/>
    </row>
    <row r="381" spans="1:10" x14ac:dyDescent="0.3">
      <c r="A381" s="114"/>
      <c r="B381" s="10"/>
      <c r="C381" s="10"/>
      <c r="D381" s="83"/>
      <c r="E381" s="10"/>
      <c r="F381" s="10"/>
      <c r="G381" s="10"/>
      <c r="H381" s="10"/>
      <c r="I381" s="10"/>
      <c r="J381" s="333"/>
    </row>
    <row r="382" spans="1:10" x14ac:dyDescent="0.3">
      <c r="A382" s="114"/>
      <c r="B382" s="10"/>
      <c r="C382" s="10"/>
      <c r="D382" s="83"/>
      <c r="E382" s="10"/>
      <c r="F382" s="10"/>
      <c r="G382" s="10"/>
      <c r="H382" s="10"/>
      <c r="I382" s="10"/>
      <c r="J382" s="333"/>
    </row>
    <row r="383" spans="1:10" x14ac:dyDescent="0.3">
      <c r="A383" s="114"/>
      <c r="B383" s="10"/>
      <c r="C383" s="10"/>
      <c r="D383" s="83"/>
      <c r="E383" s="10"/>
      <c r="F383" s="10"/>
      <c r="G383" s="10"/>
      <c r="H383" s="10"/>
      <c r="I383" s="10"/>
      <c r="J383" s="333"/>
    </row>
    <row r="384" spans="1:10" x14ac:dyDescent="0.3">
      <c r="A384" s="114"/>
      <c r="B384" s="10"/>
      <c r="C384" s="10"/>
      <c r="D384" s="83"/>
      <c r="E384" s="10"/>
      <c r="F384" s="10"/>
      <c r="G384" s="10"/>
      <c r="H384" s="10"/>
      <c r="I384" s="10"/>
      <c r="J384" s="333"/>
    </row>
    <row r="385" spans="1:10" x14ac:dyDescent="0.3">
      <c r="A385" s="114"/>
      <c r="B385" s="10"/>
      <c r="C385" s="10"/>
      <c r="D385" s="83"/>
      <c r="E385" s="10"/>
      <c r="F385" s="10"/>
      <c r="G385" s="10"/>
      <c r="H385" s="10"/>
      <c r="I385" s="10"/>
      <c r="J385" s="333"/>
    </row>
    <row r="386" spans="1:10" x14ac:dyDescent="0.3">
      <c r="A386" s="114"/>
      <c r="B386" s="10"/>
      <c r="C386" s="10"/>
      <c r="D386" s="83"/>
      <c r="E386" s="10"/>
      <c r="F386" s="10"/>
      <c r="G386" s="10"/>
      <c r="H386" s="10"/>
      <c r="I386" s="10"/>
      <c r="J386" s="333"/>
    </row>
    <row r="387" spans="1:10" x14ac:dyDescent="0.3">
      <c r="A387" s="114"/>
      <c r="B387" s="10"/>
      <c r="C387" s="10"/>
      <c r="D387" s="83"/>
      <c r="E387" s="10"/>
      <c r="F387" s="10"/>
      <c r="G387" s="10"/>
      <c r="H387" s="10"/>
      <c r="I387" s="10"/>
      <c r="J387" s="333"/>
    </row>
    <row r="388" spans="1:10" x14ac:dyDescent="0.3">
      <c r="A388" s="114"/>
      <c r="B388" s="10"/>
      <c r="C388" s="10"/>
      <c r="D388" s="83"/>
      <c r="E388" s="10"/>
      <c r="F388" s="10"/>
      <c r="G388" s="10"/>
      <c r="H388" s="10"/>
      <c r="I388" s="10"/>
      <c r="J388" s="333"/>
    </row>
    <row r="389" spans="1:10" x14ac:dyDescent="0.3">
      <c r="A389" s="114"/>
      <c r="B389" s="10"/>
      <c r="C389" s="10"/>
      <c r="D389" s="83"/>
      <c r="E389" s="10"/>
      <c r="F389" s="10"/>
      <c r="G389" s="10"/>
      <c r="H389" s="10"/>
      <c r="I389" s="10"/>
      <c r="J389" s="333"/>
    </row>
    <row r="390" spans="1:10" x14ac:dyDescent="0.3">
      <c r="A390" s="114"/>
      <c r="B390" s="10"/>
      <c r="C390" s="10"/>
      <c r="D390" s="83"/>
      <c r="E390" s="10"/>
      <c r="F390" s="10"/>
      <c r="G390" s="10"/>
      <c r="H390" s="10"/>
      <c r="I390" s="10"/>
      <c r="J390" s="333"/>
    </row>
    <row r="391" spans="1:10" x14ac:dyDescent="0.3">
      <c r="A391" s="114"/>
      <c r="B391" s="10"/>
      <c r="C391" s="10"/>
      <c r="D391" s="83"/>
      <c r="E391" s="10"/>
      <c r="F391" s="10"/>
      <c r="G391" s="10"/>
      <c r="H391" s="10"/>
      <c r="I391" s="10"/>
      <c r="J391" s="333"/>
    </row>
    <row r="392" spans="1:10" x14ac:dyDescent="0.3">
      <c r="A392" s="114"/>
      <c r="B392" s="10"/>
      <c r="C392" s="10"/>
      <c r="D392" s="83"/>
      <c r="E392" s="10"/>
      <c r="F392" s="10"/>
      <c r="G392" s="10"/>
      <c r="H392" s="10"/>
      <c r="I392" s="10"/>
      <c r="J392" s="333"/>
    </row>
    <row r="393" spans="1:10" x14ac:dyDescent="0.3">
      <c r="A393" s="114"/>
      <c r="B393" s="10"/>
      <c r="C393" s="10"/>
      <c r="D393" s="83"/>
      <c r="E393" s="10"/>
      <c r="F393" s="10"/>
      <c r="G393" s="10"/>
      <c r="H393" s="10"/>
      <c r="I393" s="10"/>
      <c r="J393" s="333"/>
    </row>
    <row r="394" spans="1:10" x14ac:dyDescent="0.3">
      <c r="A394" s="114"/>
      <c r="B394" s="10"/>
      <c r="C394" s="10"/>
      <c r="D394" s="83"/>
      <c r="E394" s="10"/>
      <c r="F394" s="10"/>
      <c r="G394" s="10"/>
      <c r="H394" s="10"/>
      <c r="I394" s="10"/>
      <c r="J394" s="333"/>
    </row>
    <row r="395" spans="1:10" x14ac:dyDescent="0.3">
      <c r="A395" s="114"/>
      <c r="B395" s="10"/>
      <c r="C395" s="10"/>
      <c r="D395" s="83"/>
      <c r="E395" s="10"/>
      <c r="F395" s="10"/>
      <c r="G395" s="10"/>
      <c r="H395" s="10"/>
      <c r="I395" s="10"/>
      <c r="J395" s="333"/>
    </row>
    <row r="396" spans="1:10" x14ac:dyDescent="0.3">
      <c r="A396" s="114"/>
      <c r="B396" s="10"/>
      <c r="C396" s="10"/>
      <c r="D396" s="83"/>
      <c r="E396" s="10"/>
      <c r="F396" s="10"/>
      <c r="G396" s="10"/>
      <c r="H396" s="10"/>
      <c r="I396" s="10"/>
      <c r="J396" s="333"/>
    </row>
    <row r="397" spans="1:10" x14ac:dyDescent="0.3">
      <c r="A397" s="114"/>
      <c r="B397" s="10"/>
      <c r="C397" s="10"/>
      <c r="D397" s="83"/>
      <c r="E397" s="10"/>
      <c r="F397" s="10"/>
      <c r="G397" s="10"/>
      <c r="H397" s="10"/>
      <c r="I397" s="10"/>
      <c r="J397" s="333"/>
    </row>
    <row r="398" spans="1:10" x14ac:dyDescent="0.3">
      <c r="A398" s="114"/>
      <c r="B398" s="10"/>
      <c r="C398" s="10"/>
      <c r="D398" s="83"/>
      <c r="E398" s="10"/>
      <c r="F398" s="10"/>
      <c r="G398" s="10"/>
      <c r="H398" s="10"/>
      <c r="I398" s="10"/>
      <c r="J398" s="333"/>
    </row>
    <row r="399" spans="1:10" x14ac:dyDescent="0.3">
      <c r="A399" s="114"/>
      <c r="B399" s="10"/>
      <c r="C399" s="10"/>
      <c r="D399" s="83"/>
      <c r="E399" s="10"/>
      <c r="F399" s="10"/>
      <c r="G399" s="10"/>
      <c r="H399" s="10"/>
      <c r="I399" s="10"/>
      <c r="J399" s="333"/>
    </row>
    <row r="400" spans="1:10" x14ac:dyDescent="0.3">
      <c r="A400" s="114"/>
      <c r="B400" s="10"/>
      <c r="C400" s="10"/>
      <c r="D400" s="83"/>
      <c r="E400" s="10"/>
      <c r="F400" s="10"/>
      <c r="G400" s="10"/>
      <c r="H400" s="10"/>
      <c r="I400" s="10"/>
      <c r="J400" s="333"/>
    </row>
    <row r="401" spans="1:10" x14ac:dyDescent="0.3">
      <c r="A401" s="114"/>
      <c r="B401" s="10"/>
      <c r="C401" s="10"/>
      <c r="D401" s="83"/>
      <c r="E401" s="10"/>
      <c r="F401" s="10"/>
      <c r="G401" s="10"/>
      <c r="H401" s="10"/>
      <c r="I401" s="10"/>
      <c r="J401" s="333"/>
    </row>
    <row r="402" spans="1:10" x14ac:dyDescent="0.3">
      <c r="A402" s="114"/>
      <c r="B402" s="10"/>
      <c r="C402" s="10"/>
      <c r="D402" s="83"/>
      <c r="E402" s="10"/>
      <c r="F402" s="10"/>
      <c r="G402" s="10"/>
      <c r="H402" s="10"/>
      <c r="I402" s="10"/>
      <c r="J402" s="333"/>
    </row>
    <row r="403" spans="1:10" x14ac:dyDescent="0.3">
      <c r="A403" s="114"/>
      <c r="B403" s="10"/>
      <c r="C403" s="10"/>
      <c r="D403" s="83"/>
      <c r="E403" s="10"/>
      <c r="F403" s="10"/>
      <c r="G403" s="10"/>
      <c r="H403" s="10"/>
      <c r="I403" s="10"/>
      <c r="J403" s="333"/>
    </row>
    <row r="404" spans="1:10" x14ac:dyDescent="0.3">
      <c r="A404" s="114"/>
      <c r="B404" s="10"/>
      <c r="C404" s="10"/>
      <c r="D404" s="83"/>
      <c r="E404" s="10"/>
      <c r="F404" s="10"/>
      <c r="G404" s="10"/>
      <c r="H404" s="10"/>
      <c r="I404" s="10"/>
      <c r="J404" s="333"/>
    </row>
    <row r="405" spans="1:10" x14ac:dyDescent="0.3">
      <c r="A405" s="114"/>
      <c r="B405" s="10"/>
      <c r="C405" s="10"/>
      <c r="D405" s="83"/>
      <c r="E405" s="10"/>
      <c r="F405" s="10"/>
      <c r="G405" s="10"/>
      <c r="H405" s="10"/>
      <c r="I405" s="10"/>
      <c r="J405" s="333"/>
    </row>
    <row r="406" spans="1:10" x14ac:dyDescent="0.3">
      <c r="A406" s="114"/>
      <c r="B406" s="10"/>
      <c r="C406" s="10"/>
      <c r="D406" s="83"/>
      <c r="E406" s="10"/>
      <c r="F406" s="10"/>
      <c r="G406" s="10"/>
      <c r="H406" s="10"/>
      <c r="I406" s="10"/>
      <c r="J406" s="333"/>
    </row>
    <row r="407" spans="1:10" x14ac:dyDescent="0.3">
      <c r="A407" s="114"/>
      <c r="B407" s="10"/>
      <c r="C407" s="10"/>
      <c r="D407" s="83"/>
      <c r="E407" s="10"/>
      <c r="F407" s="10"/>
      <c r="G407" s="10"/>
      <c r="H407" s="10"/>
      <c r="I407" s="10"/>
      <c r="J407" s="333"/>
    </row>
    <row r="408" spans="1:10" x14ac:dyDescent="0.3">
      <c r="A408" s="114"/>
      <c r="B408" s="10"/>
      <c r="C408" s="10"/>
      <c r="D408" s="83"/>
      <c r="E408" s="10"/>
      <c r="F408" s="10"/>
      <c r="G408" s="10"/>
      <c r="H408" s="10"/>
      <c r="I408" s="10"/>
      <c r="J408" s="333"/>
    </row>
    <row r="409" spans="1:10" x14ac:dyDescent="0.3">
      <c r="A409" s="114"/>
      <c r="B409" s="10"/>
      <c r="C409" s="10"/>
      <c r="D409" s="83"/>
      <c r="E409" s="10"/>
      <c r="F409" s="10"/>
      <c r="G409" s="10"/>
      <c r="H409" s="10"/>
      <c r="I409" s="10"/>
      <c r="J409" s="333"/>
    </row>
    <row r="410" spans="1:10" x14ac:dyDescent="0.3">
      <c r="A410" s="114"/>
      <c r="B410" s="10"/>
      <c r="C410" s="10"/>
      <c r="D410" s="83"/>
      <c r="E410" s="10"/>
      <c r="F410" s="10"/>
      <c r="G410" s="10"/>
      <c r="H410" s="10"/>
      <c r="I410" s="10"/>
      <c r="J410" s="333"/>
    </row>
    <row r="411" spans="1:10" x14ac:dyDescent="0.3">
      <c r="A411" s="114"/>
      <c r="B411" s="10"/>
      <c r="C411" s="10"/>
      <c r="D411" s="83"/>
      <c r="E411" s="10"/>
      <c r="F411" s="10"/>
      <c r="G411" s="10"/>
      <c r="H411" s="10"/>
      <c r="I411" s="10"/>
      <c r="J411" s="333"/>
    </row>
    <row r="412" spans="1:10" x14ac:dyDescent="0.3">
      <c r="A412" s="114"/>
      <c r="B412" s="10"/>
      <c r="C412" s="10"/>
      <c r="D412" s="83"/>
      <c r="E412" s="10"/>
      <c r="F412" s="10"/>
      <c r="G412" s="10"/>
      <c r="H412" s="10"/>
      <c r="I412" s="10"/>
      <c r="J412" s="333"/>
    </row>
    <row r="413" spans="1:10" x14ac:dyDescent="0.3">
      <c r="A413" s="114"/>
      <c r="B413" s="10"/>
      <c r="C413" s="10"/>
      <c r="D413" s="83"/>
      <c r="E413" s="10"/>
      <c r="F413" s="10"/>
      <c r="G413" s="10"/>
      <c r="H413" s="10"/>
      <c r="I413" s="10"/>
      <c r="J413" s="333"/>
    </row>
    <row r="414" spans="1:10" x14ac:dyDescent="0.3">
      <c r="A414" s="114"/>
      <c r="B414" s="10"/>
      <c r="C414" s="10"/>
      <c r="D414" s="83"/>
      <c r="E414" s="10"/>
      <c r="F414" s="10"/>
      <c r="G414" s="10"/>
      <c r="H414" s="10"/>
      <c r="I414" s="10"/>
      <c r="J414" s="333"/>
    </row>
    <row r="415" spans="1:10" x14ac:dyDescent="0.3">
      <c r="A415" s="114"/>
      <c r="B415" s="10"/>
      <c r="C415" s="10"/>
      <c r="D415" s="83"/>
      <c r="E415" s="10"/>
      <c r="F415" s="10"/>
      <c r="G415" s="10"/>
      <c r="H415" s="10"/>
      <c r="I415" s="10"/>
      <c r="J415" s="333"/>
    </row>
    <row r="416" spans="1:10" x14ac:dyDescent="0.3">
      <c r="A416" s="114"/>
      <c r="B416" s="10"/>
      <c r="C416" s="10"/>
      <c r="D416" s="83"/>
      <c r="E416" s="10"/>
      <c r="F416" s="10"/>
      <c r="G416" s="10"/>
      <c r="H416" s="10"/>
      <c r="I416" s="10"/>
      <c r="J416" s="333"/>
    </row>
    <row r="417" spans="1:10" x14ac:dyDescent="0.3">
      <c r="A417" s="114"/>
      <c r="B417" s="10"/>
      <c r="C417" s="10"/>
      <c r="D417" s="83"/>
      <c r="E417" s="10"/>
      <c r="F417" s="10"/>
      <c r="G417" s="10"/>
      <c r="H417" s="10"/>
      <c r="I417" s="10"/>
      <c r="J417" s="333"/>
    </row>
    <row r="418" spans="1:10" x14ac:dyDescent="0.3">
      <c r="A418" s="114"/>
      <c r="B418" s="10"/>
      <c r="C418" s="10"/>
      <c r="D418" s="83"/>
      <c r="E418" s="10"/>
      <c r="F418" s="10"/>
      <c r="G418" s="10"/>
      <c r="H418" s="10"/>
      <c r="I418" s="10"/>
      <c r="J418" s="333"/>
    </row>
    <row r="419" spans="1:10" x14ac:dyDescent="0.3">
      <c r="A419" s="114"/>
      <c r="B419" s="10"/>
      <c r="C419" s="10"/>
      <c r="D419" s="83"/>
      <c r="E419" s="10"/>
      <c r="F419" s="10"/>
      <c r="G419" s="10"/>
      <c r="H419" s="10"/>
      <c r="I419" s="10"/>
      <c r="J419" s="333"/>
    </row>
    <row r="420" spans="1:10" x14ac:dyDescent="0.3">
      <c r="A420" s="114"/>
      <c r="B420" s="10"/>
      <c r="C420" s="10"/>
      <c r="D420" s="83"/>
      <c r="E420" s="10"/>
      <c r="F420" s="10"/>
      <c r="G420" s="10"/>
      <c r="H420" s="10"/>
      <c r="I420" s="10"/>
      <c r="J420" s="333"/>
    </row>
    <row r="421" spans="1:10" x14ac:dyDescent="0.3">
      <c r="A421" s="114"/>
      <c r="B421" s="10"/>
      <c r="C421" s="10"/>
      <c r="D421" s="83"/>
      <c r="E421" s="10"/>
      <c r="F421" s="10"/>
      <c r="G421" s="10"/>
      <c r="H421" s="10"/>
      <c r="I421" s="10"/>
      <c r="J421" s="333"/>
    </row>
    <row r="422" spans="1:10" x14ac:dyDescent="0.3">
      <c r="A422" s="114"/>
      <c r="B422" s="10"/>
      <c r="C422" s="10"/>
      <c r="D422" s="83"/>
      <c r="E422" s="10"/>
      <c r="F422" s="10"/>
      <c r="G422" s="10"/>
      <c r="H422" s="10"/>
      <c r="I422" s="10"/>
      <c r="J422" s="333"/>
    </row>
    <row r="423" spans="1:10" x14ac:dyDescent="0.3">
      <c r="A423" s="114"/>
      <c r="B423" s="10"/>
      <c r="C423" s="10"/>
      <c r="D423" s="83"/>
      <c r="E423" s="10"/>
      <c r="F423" s="10"/>
      <c r="G423" s="10"/>
      <c r="H423" s="10"/>
      <c r="I423" s="10"/>
      <c r="J423" s="333"/>
    </row>
    <row r="424" spans="1:10" x14ac:dyDescent="0.3">
      <c r="A424" s="114"/>
      <c r="B424" s="10"/>
      <c r="C424" s="10"/>
      <c r="D424" s="83"/>
      <c r="E424" s="10"/>
      <c r="F424" s="10"/>
      <c r="G424" s="10"/>
      <c r="H424" s="10"/>
      <c r="I424" s="10"/>
      <c r="J424" s="333"/>
    </row>
    <row r="425" spans="1:10" x14ac:dyDescent="0.3">
      <c r="A425" s="114"/>
      <c r="B425" s="10"/>
      <c r="C425" s="10"/>
      <c r="D425" s="83"/>
      <c r="E425" s="10"/>
      <c r="F425" s="10"/>
      <c r="G425" s="10"/>
      <c r="H425" s="10"/>
      <c r="I425" s="10"/>
      <c r="J425" s="333"/>
    </row>
    <row r="426" spans="1:10" x14ac:dyDescent="0.3">
      <c r="A426" s="114"/>
      <c r="B426" s="10"/>
      <c r="C426" s="10"/>
      <c r="D426" s="83"/>
      <c r="E426" s="10"/>
      <c r="F426" s="10"/>
      <c r="G426" s="10"/>
      <c r="H426" s="10"/>
      <c r="I426" s="10"/>
      <c r="J426" s="333"/>
    </row>
    <row r="427" spans="1:10" x14ac:dyDescent="0.3">
      <c r="A427" s="114"/>
      <c r="B427" s="10"/>
      <c r="C427" s="10"/>
      <c r="D427" s="83"/>
      <c r="E427" s="10"/>
      <c r="F427" s="10"/>
      <c r="G427" s="10"/>
      <c r="H427" s="10"/>
      <c r="I427" s="10"/>
      <c r="J427" s="333"/>
    </row>
    <row r="428" spans="1:10" x14ac:dyDescent="0.3">
      <c r="A428" s="114"/>
      <c r="B428" s="10"/>
      <c r="C428" s="10"/>
      <c r="D428" s="83"/>
      <c r="E428" s="10"/>
      <c r="F428" s="10"/>
      <c r="G428" s="10"/>
      <c r="H428" s="10"/>
      <c r="I428" s="10"/>
      <c r="J428" s="333"/>
    </row>
    <row r="429" spans="1:10" x14ac:dyDescent="0.3">
      <c r="A429" s="114"/>
      <c r="B429" s="10"/>
      <c r="C429" s="10"/>
      <c r="D429" s="83"/>
      <c r="E429" s="10"/>
      <c r="F429" s="10"/>
      <c r="G429" s="10"/>
      <c r="H429" s="10"/>
      <c r="I429" s="10"/>
      <c r="J429" s="333"/>
    </row>
    <row r="430" spans="1:10" x14ac:dyDescent="0.3">
      <c r="A430" s="114"/>
      <c r="B430" s="10"/>
      <c r="C430" s="10"/>
      <c r="D430" s="83"/>
      <c r="E430" s="10"/>
      <c r="F430" s="10"/>
      <c r="G430" s="10"/>
      <c r="H430" s="10"/>
      <c r="I430" s="10"/>
      <c r="J430" s="333"/>
    </row>
    <row r="431" spans="1:10" x14ac:dyDescent="0.3">
      <c r="A431" s="114"/>
      <c r="B431" s="10"/>
      <c r="C431" s="10"/>
      <c r="D431" s="83"/>
      <c r="E431" s="10"/>
      <c r="F431" s="10"/>
      <c r="G431" s="10"/>
      <c r="H431" s="10"/>
      <c r="I431" s="10"/>
      <c r="J431" s="333"/>
    </row>
    <row r="432" spans="1:10" x14ac:dyDescent="0.3">
      <c r="A432" s="114"/>
      <c r="B432" s="10"/>
      <c r="C432" s="10"/>
      <c r="D432" s="83"/>
      <c r="E432" s="10"/>
      <c r="F432" s="10"/>
      <c r="G432" s="10"/>
      <c r="H432" s="10"/>
      <c r="I432" s="10"/>
      <c r="J432" s="333"/>
    </row>
    <row r="433" spans="1:10" x14ac:dyDescent="0.3">
      <c r="A433" s="114"/>
      <c r="B433" s="10"/>
      <c r="C433" s="10"/>
      <c r="D433" s="83"/>
      <c r="E433" s="10"/>
      <c r="F433" s="10"/>
      <c r="G433" s="10"/>
      <c r="H433" s="10"/>
      <c r="I433" s="10"/>
      <c r="J433" s="333"/>
    </row>
    <row r="434" spans="1:10" x14ac:dyDescent="0.3">
      <c r="A434" s="114"/>
      <c r="B434" s="10"/>
      <c r="C434" s="10"/>
      <c r="D434" s="83"/>
      <c r="E434" s="10"/>
      <c r="F434" s="10"/>
      <c r="G434" s="10"/>
      <c r="H434" s="10"/>
      <c r="I434" s="10"/>
      <c r="J434" s="333"/>
    </row>
    <row r="435" spans="1:10" x14ac:dyDescent="0.3">
      <c r="A435" s="114"/>
      <c r="B435" s="10"/>
      <c r="C435" s="10"/>
      <c r="D435" s="83"/>
      <c r="E435" s="10"/>
      <c r="F435" s="10"/>
      <c r="G435" s="10"/>
      <c r="H435" s="10"/>
      <c r="I435" s="10"/>
      <c r="J435" s="333"/>
    </row>
    <row r="436" spans="1:10" x14ac:dyDescent="0.3">
      <c r="A436" s="114"/>
      <c r="B436" s="10"/>
      <c r="C436" s="10"/>
      <c r="D436" s="83"/>
      <c r="E436" s="10"/>
      <c r="F436" s="10"/>
      <c r="G436" s="10"/>
      <c r="H436" s="10"/>
      <c r="I436" s="10"/>
      <c r="J436" s="333"/>
    </row>
    <row r="437" spans="1:10" x14ac:dyDescent="0.3">
      <c r="A437" s="114"/>
      <c r="B437" s="10"/>
      <c r="C437" s="10"/>
      <c r="D437" s="83"/>
      <c r="E437" s="10"/>
      <c r="F437" s="10"/>
      <c r="G437" s="10"/>
      <c r="H437" s="10"/>
      <c r="I437" s="10"/>
      <c r="J437" s="333"/>
    </row>
    <row r="438" spans="1:10" x14ac:dyDescent="0.3">
      <c r="A438" s="114"/>
      <c r="B438" s="10"/>
      <c r="C438" s="10"/>
      <c r="D438" s="83"/>
      <c r="E438" s="10"/>
      <c r="F438" s="10"/>
      <c r="G438" s="10"/>
      <c r="H438" s="10"/>
      <c r="I438" s="10"/>
      <c r="J438" s="333"/>
    </row>
    <row r="439" spans="1:10" x14ac:dyDescent="0.3">
      <c r="A439" s="114"/>
      <c r="B439" s="10"/>
      <c r="C439" s="10"/>
      <c r="D439" s="83"/>
      <c r="E439" s="10"/>
      <c r="F439" s="10"/>
      <c r="G439" s="10"/>
      <c r="H439" s="10"/>
      <c r="I439" s="10"/>
      <c r="J439" s="333"/>
    </row>
    <row r="440" spans="1:10" x14ac:dyDescent="0.3">
      <c r="A440" s="114"/>
      <c r="B440" s="10"/>
      <c r="C440" s="10"/>
      <c r="D440" s="83"/>
      <c r="E440" s="10"/>
      <c r="F440" s="10"/>
      <c r="G440" s="10"/>
      <c r="H440" s="10"/>
      <c r="I440" s="10"/>
      <c r="J440" s="333"/>
    </row>
    <row r="441" spans="1:10" x14ac:dyDescent="0.3">
      <c r="A441" s="114"/>
      <c r="B441" s="10"/>
      <c r="C441" s="10"/>
      <c r="D441" s="83"/>
      <c r="E441" s="10"/>
      <c r="F441" s="10"/>
      <c r="G441" s="10"/>
      <c r="H441" s="10"/>
      <c r="I441" s="10"/>
      <c r="J441" s="333"/>
    </row>
    <row r="442" spans="1:10" x14ac:dyDescent="0.3">
      <c r="A442" s="114"/>
      <c r="B442" s="10"/>
      <c r="C442" s="10"/>
      <c r="D442" s="83"/>
      <c r="E442" s="10"/>
      <c r="F442" s="10"/>
      <c r="G442" s="10"/>
      <c r="H442" s="10"/>
      <c r="I442" s="10"/>
      <c r="J442" s="333"/>
    </row>
    <row r="443" spans="1:10" x14ac:dyDescent="0.3">
      <c r="A443" s="114"/>
      <c r="B443" s="10"/>
      <c r="C443" s="10"/>
      <c r="D443" s="83"/>
      <c r="E443" s="10"/>
      <c r="F443" s="10"/>
      <c r="G443" s="10"/>
      <c r="H443" s="10"/>
      <c r="I443" s="10"/>
      <c r="J443" s="333"/>
    </row>
    <row r="444" spans="1:10" x14ac:dyDescent="0.3">
      <c r="A444" s="114"/>
      <c r="B444" s="10"/>
      <c r="C444" s="10"/>
      <c r="D444" s="83"/>
      <c r="E444" s="10"/>
      <c r="F444" s="10"/>
      <c r="G444" s="10"/>
      <c r="H444" s="10"/>
      <c r="I444" s="10"/>
      <c r="J444" s="333"/>
    </row>
    <row r="445" spans="1:10" x14ac:dyDescent="0.3">
      <c r="A445" s="114"/>
      <c r="B445" s="10"/>
      <c r="C445" s="10"/>
      <c r="D445" s="83"/>
      <c r="E445" s="10"/>
      <c r="F445" s="10"/>
      <c r="G445" s="10"/>
      <c r="H445" s="10"/>
      <c r="I445" s="10"/>
      <c r="J445" s="333"/>
    </row>
    <row r="446" spans="1:10" x14ac:dyDescent="0.3">
      <c r="A446" s="114"/>
      <c r="B446" s="10"/>
      <c r="C446" s="10"/>
      <c r="D446" s="83"/>
      <c r="E446" s="10"/>
      <c r="F446" s="10"/>
      <c r="G446" s="10"/>
      <c r="H446" s="10"/>
      <c r="I446" s="10"/>
      <c r="J446" s="333"/>
    </row>
    <row r="447" spans="1:10" x14ac:dyDescent="0.3">
      <c r="A447" s="114"/>
      <c r="B447" s="10"/>
      <c r="C447" s="10"/>
      <c r="D447" s="83"/>
      <c r="E447" s="10"/>
      <c r="F447" s="10"/>
      <c r="G447" s="10"/>
      <c r="H447" s="10"/>
      <c r="I447" s="10"/>
      <c r="J447" s="333"/>
    </row>
    <row r="448" spans="1:10" x14ac:dyDescent="0.3">
      <c r="A448" s="114"/>
      <c r="B448" s="10"/>
      <c r="C448" s="10"/>
      <c r="D448" s="83"/>
      <c r="E448" s="10"/>
      <c r="F448" s="10"/>
      <c r="G448" s="10"/>
      <c r="H448" s="10"/>
      <c r="I448" s="10"/>
      <c r="J448" s="333"/>
    </row>
    <row r="449" spans="1:10" x14ac:dyDescent="0.3">
      <c r="A449" s="114"/>
      <c r="B449" s="10"/>
      <c r="C449" s="10"/>
      <c r="D449" s="83"/>
      <c r="E449" s="10"/>
      <c r="F449" s="10"/>
      <c r="G449" s="10"/>
      <c r="H449" s="10"/>
      <c r="I449" s="10"/>
      <c r="J449" s="333"/>
    </row>
    <row r="450" spans="1:10" x14ac:dyDescent="0.3">
      <c r="A450" s="114"/>
      <c r="B450" s="10"/>
      <c r="C450" s="10"/>
      <c r="D450" s="83"/>
      <c r="E450" s="10"/>
      <c r="F450" s="10"/>
      <c r="G450" s="10"/>
      <c r="H450" s="10"/>
      <c r="I450" s="10"/>
      <c r="J450" s="333"/>
    </row>
    <row r="451" spans="1:10" x14ac:dyDescent="0.3">
      <c r="A451" s="114"/>
      <c r="B451" s="10"/>
      <c r="C451" s="10"/>
      <c r="D451" s="83"/>
      <c r="E451" s="10"/>
      <c r="F451" s="10"/>
      <c r="G451" s="10"/>
      <c r="H451" s="10"/>
      <c r="I451" s="10"/>
      <c r="J451" s="333"/>
    </row>
    <row r="452" spans="1:10" x14ac:dyDescent="0.3">
      <c r="A452" s="114"/>
      <c r="B452" s="10"/>
      <c r="C452" s="10"/>
      <c r="D452" s="83"/>
      <c r="E452" s="10"/>
      <c r="F452" s="10"/>
      <c r="G452" s="10"/>
      <c r="H452" s="10"/>
      <c r="I452" s="10"/>
      <c r="J452" s="333"/>
    </row>
    <row r="453" spans="1:10" x14ac:dyDescent="0.3">
      <c r="A453" s="114"/>
      <c r="B453" s="10"/>
      <c r="C453" s="10"/>
      <c r="D453" s="83"/>
      <c r="E453" s="10"/>
      <c r="F453" s="10"/>
      <c r="G453" s="10"/>
      <c r="H453" s="10"/>
      <c r="I453" s="10"/>
      <c r="J453" s="333"/>
    </row>
    <row r="454" spans="1:10" x14ac:dyDescent="0.3">
      <c r="A454" s="114"/>
      <c r="B454" s="10"/>
      <c r="C454" s="10"/>
      <c r="D454" s="83"/>
      <c r="E454" s="10"/>
      <c r="F454" s="10"/>
      <c r="G454" s="10"/>
      <c r="H454" s="10"/>
      <c r="I454" s="10"/>
      <c r="J454" s="333"/>
    </row>
    <row r="455" spans="1:10" x14ac:dyDescent="0.3">
      <c r="A455" s="114"/>
      <c r="B455" s="10"/>
      <c r="C455" s="10"/>
      <c r="D455" s="83"/>
      <c r="E455" s="10"/>
      <c r="F455" s="10"/>
      <c r="G455" s="10"/>
      <c r="H455" s="10"/>
      <c r="I455" s="10"/>
      <c r="J455" s="333"/>
    </row>
    <row r="456" spans="1:10" x14ac:dyDescent="0.3">
      <c r="A456" s="114"/>
      <c r="B456" s="10"/>
      <c r="C456" s="10"/>
      <c r="D456" s="83"/>
      <c r="E456" s="10"/>
      <c r="F456" s="10"/>
      <c r="G456" s="10"/>
      <c r="H456" s="10"/>
      <c r="I456" s="10"/>
      <c r="J456" s="333"/>
    </row>
    <row r="457" spans="1:10" x14ac:dyDescent="0.3">
      <c r="A457" s="114"/>
      <c r="B457" s="10"/>
      <c r="C457" s="10"/>
      <c r="D457" s="83"/>
      <c r="E457" s="10"/>
      <c r="F457" s="10"/>
      <c r="G457" s="10"/>
      <c r="H457" s="10"/>
      <c r="I457" s="10"/>
      <c r="J457" s="333"/>
    </row>
    <row r="458" spans="1:10" x14ac:dyDescent="0.3">
      <c r="A458" s="114"/>
      <c r="B458" s="10"/>
      <c r="C458" s="10"/>
      <c r="D458" s="83"/>
      <c r="E458" s="10"/>
      <c r="F458" s="10"/>
      <c r="G458" s="10"/>
      <c r="H458" s="10"/>
      <c r="I458" s="10"/>
      <c r="J458" s="333"/>
    </row>
    <row r="459" spans="1:10" x14ac:dyDescent="0.3">
      <c r="A459" s="114"/>
      <c r="B459" s="10"/>
      <c r="C459" s="10"/>
      <c r="D459" s="83"/>
      <c r="E459" s="10"/>
      <c r="F459" s="10"/>
      <c r="G459" s="10"/>
      <c r="H459" s="10"/>
      <c r="I459" s="10"/>
      <c r="J459" s="333"/>
    </row>
    <row r="460" spans="1:10" x14ac:dyDescent="0.3">
      <c r="A460" s="114"/>
      <c r="B460" s="10"/>
      <c r="C460" s="10"/>
      <c r="D460" s="83"/>
      <c r="E460" s="10"/>
      <c r="F460" s="10"/>
      <c r="G460" s="10"/>
      <c r="H460" s="10"/>
      <c r="I460" s="10"/>
      <c r="J460" s="333"/>
    </row>
    <row r="461" spans="1:10" x14ac:dyDescent="0.3">
      <c r="A461" s="114"/>
      <c r="B461" s="10"/>
      <c r="C461" s="10"/>
      <c r="D461" s="83"/>
      <c r="E461" s="10"/>
      <c r="F461" s="10"/>
      <c r="G461" s="10"/>
      <c r="H461" s="10"/>
      <c r="I461" s="10"/>
      <c r="J461" s="333"/>
    </row>
    <row r="462" spans="1:10" x14ac:dyDescent="0.3">
      <c r="A462" s="114"/>
      <c r="B462" s="10"/>
      <c r="C462" s="10"/>
      <c r="D462" s="83"/>
      <c r="E462" s="10"/>
      <c r="F462" s="10"/>
      <c r="G462" s="10"/>
      <c r="H462" s="10"/>
      <c r="I462" s="10"/>
      <c r="J462" s="333"/>
    </row>
    <row r="463" spans="1:10" x14ac:dyDescent="0.3">
      <c r="A463" s="114"/>
      <c r="B463" s="10"/>
      <c r="C463" s="10"/>
      <c r="D463" s="83"/>
      <c r="E463" s="10"/>
      <c r="F463" s="10"/>
      <c r="G463" s="10"/>
      <c r="H463" s="10"/>
      <c r="I463" s="10"/>
      <c r="J463" s="333"/>
    </row>
    <row r="464" spans="1:10" x14ac:dyDescent="0.3">
      <c r="A464" s="114"/>
      <c r="B464" s="10"/>
      <c r="C464" s="10"/>
      <c r="D464" s="83"/>
      <c r="E464" s="10"/>
      <c r="F464" s="10"/>
      <c r="G464" s="10"/>
      <c r="H464" s="10"/>
      <c r="I464" s="10"/>
      <c r="J464" s="333"/>
    </row>
    <row r="465" spans="1:10" x14ac:dyDescent="0.3">
      <c r="A465" s="114"/>
      <c r="B465" s="10"/>
      <c r="C465" s="10"/>
      <c r="D465" s="83"/>
      <c r="E465" s="10"/>
      <c r="F465" s="10"/>
      <c r="G465" s="10"/>
      <c r="H465" s="10"/>
      <c r="I465" s="10"/>
      <c r="J465" s="333"/>
    </row>
    <row r="466" spans="1:10" x14ac:dyDescent="0.3">
      <c r="A466" s="114"/>
      <c r="B466" s="10"/>
      <c r="C466" s="10"/>
      <c r="D466" s="83"/>
      <c r="E466" s="10"/>
      <c r="F466" s="10"/>
      <c r="G466" s="10"/>
      <c r="H466" s="10"/>
      <c r="I466" s="10"/>
      <c r="J466" s="333"/>
    </row>
    <row r="467" spans="1:10" x14ac:dyDescent="0.3">
      <c r="A467" s="114"/>
      <c r="B467" s="10"/>
      <c r="C467" s="10"/>
      <c r="D467" s="83"/>
      <c r="E467" s="10"/>
      <c r="F467" s="10"/>
      <c r="G467" s="10"/>
      <c r="H467" s="10"/>
      <c r="I467" s="10"/>
      <c r="J467" s="333"/>
    </row>
    <row r="468" spans="1:10" x14ac:dyDescent="0.3">
      <c r="A468" s="114"/>
      <c r="B468" s="10"/>
      <c r="C468" s="10"/>
      <c r="D468" s="83"/>
      <c r="E468" s="10"/>
      <c r="F468" s="10"/>
      <c r="G468" s="10"/>
      <c r="H468" s="10"/>
      <c r="I468" s="10"/>
      <c r="J468" s="333"/>
    </row>
    <row r="469" spans="1:10" x14ac:dyDescent="0.3">
      <c r="A469" s="114"/>
      <c r="B469" s="10"/>
      <c r="C469" s="10"/>
      <c r="D469" s="83"/>
      <c r="E469" s="10"/>
      <c r="F469" s="10"/>
      <c r="G469" s="10"/>
      <c r="H469" s="10"/>
      <c r="I469" s="10"/>
      <c r="J469" s="333"/>
    </row>
    <row r="470" spans="1:10" x14ac:dyDescent="0.3">
      <c r="A470" s="114"/>
      <c r="B470" s="10"/>
      <c r="C470" s="10"/>
      <c r="D470" s="83"/>
      <c r="E470" s="10"/>
      <c r="F470" s="10"/>
      <c r="G470" s="10"/>
      <c r="H470" s="10"/>
      <c r="I470" s="10"/>
      <c r="J470" s="333"/>
    </row>
    <row r="471" spans="1:10" x14ac:dyDescent="0.3">
      <c r="A471" s="114"/>
      <c r="B471" s="10"/>
      <c r="C471" s="10"/>
      <c r="D471" s="83"/>
      <c r="E471" s="10"/>
      <c r="F471" s="10"/>
      <c r="G471" s="10"/>
      <c r="H471" s="10"/>
      <c r="I471" s="10"/>
      <c r="J471" s="333"/>
    </row>
    <row r="472" spans="1:10" x14ac:dyDescent="0.3">
      <c r="A472" s="114"/>
      <c r="B472" s="10"/>
      <c r="C472" s="10"/>
      <c r="D472" s="83"/>
      <c r="E472" s="10"/>
      <c r="F472" s="10"/>
      <c r="G472" s="10"/>
      <c r="H472" s="10"/>
      <c r="I472" s="10"/>
      <c r="J472" s="333"/>
    </row>
    <row r="473" spans="1:10" x14ac:dyDescent="0.3">
      <c r="A473" s="114"/>
      <c r="B473" s="10"/>
      <c r="C473" s="10"/>
      <c r="D473" s="83"/>
      <c r="E473" s="10"/>
      <c r="F473" s="10"/>
      <c r="G473" s="10"/>
      <c r="H473" s="10"/>
      <c r="I473" s="10"/>
      <c r="J473" s="333"/>
    </row>
    <row r="474" spans="1:10" x14ac:dyDescent="0.3">
      <c r="A474" s="114"/>
      <c r="B474" s="10"/>
      <c r="C474" s="10"/>
      <c r="D474" s="83"/>
      <c r="E474" s="10"/>
      <c r="F474" s="10"/>
      <c r="G474" s="10"/>
      <c r="H474" s="10"/>
      <c r="I474" s="10"/>
      <c r="J474" s="333"/>
    </row>
    <row r="475" spans="1:10" x14ac:dyDescent="0.3">
      <c r="A475" s="114"/>
      <c r="B475" s="10"/>
      <c r="C475" s="10"/>
      <c r="D475" s="83"/>
      <c r="E475" s="10"/>
      <c r="F475" s="10"/>
      <c r="G475" s="10"/>
      <c r="H475" s="10"/>
      <c r="I475" s="10"/>
      <c r="J475" s="333"/>
    </row>
    <row r="476" spans="1:10" x14ac:dyDescent="0.3">
      <c r="A476" s="114"/>
      <c r="B476" s="10"/>
      <c r="C476" s="10"/>
      <c r="D476" s="83"/>
      <c r="E476" s="10"/>
      <c r="F476" s="10"/>
      <c r="G476" s="10"/>
      <c r="H476" s="10"/>
      <c r="I476" s="10"/>
      <c r="J476" s="333"/>
    </row>
    <row r="477" spans="1:10" x14ac:dyDescent="0.3">
      <c r="A477" s="114"/>
      <c r="B477" s="10"/>
      <c r="C477" s="10"/>
      <c r="D477" s="83"/>
      <c r="E477" s="10"/>
      <c r="F477" s="10"/>
      <c r="G477" s="10"/>
      <c r="H477" s="10"/>
      <c r="I477" s="10"/>
      <c r="J477" s="333"/>
    </row>
    <row r="478" spans="1:10" x14ac:dyDescent="0.3">
      <c r="A478" s="114"/>
      <c r="B478" s="10"/>
      <c r="C478" s="10"/>
      <c r="D478" s="83"/>
      <c r="E478" s="10"/>
      <c r="F478" s="10"/>
      <c r="G478" s="10"/>
      <c r="H478" s="10"/>
      <c r="I478" s="10"/>
      <c r="J478" s="333"/>
    </row>
    <row r="479" spans="1:10" x14ac:dyDescent="0.3">
      <c r="A479" s="114"/>
      <c r="B479" s="10"/>
      <c r="C479" s="10"/>
      <c r="D479" s="83"/>
      <c r="E479" s="10"/>
      <c r="F479" s="10"/>
      <c r="G479" s="10"/>
      <c r="H479" s="10"/>
      <c r="I479" s="10"/>
      <c r="J479" s="333"/>
    </row>
    <row r="480" spans="1:10" x14ac:dyDescent="0.3">
      <c r="A480" s="114"/>
      <c r="B480" s="10"/>
      <c r="C480" s="10"/>
      <c r="D480" s="83"/>
      <c r="E480" s="10"/>
      <c r="F480" s="10"/>
      <c r="G480" s="10"/>
      <c r="H480" s="10"/>
      <c r="I480" s="10"/>
      <c r="J480" s="333"/>
    </row>
    <row r="481" spans="1:10" x14ac:dyDescent="0.3">
      <c r="A481" s="114"/>
      <c r="B481" s="10"/>
      <c r="C481" s="10"/>
      <c r="D481" s="83"/>
      <c r="E481" s="10"/>
      <c r="F481" s="10"/>
      <c r="G481" s="10"/>
      <c r="H481" s="10"/>
      <c r="I481" s="10"/>
      <c r="J481" s="333"/>
    </row>
    <row r="482" spans="1:10" x14ac:dyDescent="0.3">
      <c r="A482" s="114"/>
      <c r="B482" s="10"/>
      <c r="C482" s="10"/>
      <c r="D482" s="83"/>
      <c r="E482" s="10"/>
      <c r="F482" s="10"/>
      <c r="G482" s="10"/>
      <c r="H482" s="10"/>
      <c r="I482" s="10"/>
      <c r="J482" s="333"/>
    </row>
    <row r="483" spans="1:10" x14ac:dyDescent="0.3">
      <c r="A483" s="114"/>
      <c r="B483" s="10"/>
      <c r="C483" s="10"/>
      <c r="D483" s="83"/>
      <c r="E483" s="10"/>
      <c r="F483" s="10"/>
      <c r="G483" s="10"/>
      <c r="H483" s="10"/>
      <c r="I483" s="10"/>
      <c r="J483" s="333"/>
    </row>
    <row r="484" spans="1:10" x14ac:dyDescent="0.3">
      <c r="A484" s="114"/>
      <c r="B484" s="10"/>
      <c r="C484" s="10"/>
      <c r="D484" s="83"/>
      <c r="E484" s="10"/>
      <c r="F484" s="10"/>
      <c r="G484" s="10"/>
      <c r="H484" s="10"/>
      <c r="I484" s="10"/>
      <c r="J484" s="333"/>
    </row>
    <row r="485" spans="1:10" x14ac:dyDescent="0.3">
      <c r="A485" s="114"/>
      <c r="B485" s="10"/>
      <c r="C485" s="10"/>
      <c r="D485" s="83"/>
      <c r="E485" s="10"/>
      <c r="F485" s="10"/>
      <c r="G485" s="10"/>
      <c r="H485" s="10"/>
      <c r="I485" s="10"/>
      <c r="J485" s="333"/>
    </row>
    <row r="486" spans="1:10" x14ac:dyDescent="0.3">
      <c r="A486" s="114"/>
      <c r="B486" s="10"/>
      <c r="C486" s="10"/>
      <c r="D486" s="83"/>
      <c r="E486" s="10"/>
      <c r="F486" s="10"/>
      <c r="G486" s="10"/>
      <c r="H486" s="10"/>
      <c r="I486" s="10"/>
      <c r="J486" s="333"/>
    </row>
    <row r="487" spans="1:10" x14ac:dyDescent="0.3">
      <c r="A487" s="114"/>
      <c r="B487" s="10"/>
      <c r="C487" s="10"/>
      <c r="D487" s="83"/>
      <c r="E487" s="10"/>
      <c r="F487" s="10"/>
      <c r="G487" s="10"/>
      <c r="H487" s="10"/>
      <c r="I487" s="10"/>
      <c r="J487" s="333"/>
    </row>
    <row r="488" spans="1:10" x14ac:dyDescent="0.3">
      <c r="A488" s="114"/>
      <c r="B488" s="10"/>
      <c r="C488" s="10"/>
      <c r="D488" s="83"/>
      <c r="E488" s="10"/>
      <c r="F488" s="10"/>
      <c r="G488" s="10"/>
      <c r="H488" s="10"/>
      <c r="I488" s="10"/>
      <c r="J488" s="333"/>
    </row>
    <row r="489" spans="1:10" x14ac:dyDescent="0.3">
      <c r="A489" s="114"/>
      <c r="B489" s="10"/>
      <c r="C489" s="10"/>
      <c r="D489" s="83"/>
      <c r="E489" s="10"/>
      <c r="F489" s="10"/>
      <c r="G489" s="10"/>
      <c r="H489" s="10"/>
      <c r="I489" s="10"/>
      <c r="J489" s="333"/>
    </row>
    <row r="490" spans="1:10" x14ac:dyDescent="0.3">
      <c r="A490" s="114"/>
      <c r="B490" s="10"/>
      <c r="C490" s="10"/>
      <c r="D490" s="83"/>
      <c r="E490" s="10"/>
      <c r="F490" s="10"/>
      <c r="G490" s="10"/>
      <c r="H490" s="10"/>
      <c r="I490" s="10"/>
      <c r="J490" s="333"/>
    </row>
    <row r="491" spans="1:10" x14ac:dyDescent="0.3">
      <c r="A491" s="114"/>
      <c r="B491" s="10"/>
      <c r="C491" s="10"/>
      <c r="D491" s="83"/>
      <c r="E491" s="10"/>
      <c r="F491" s="10"/>
      <c r="G491" s="10"/>
      <c r="H491" s="10"/>
      <c r="I491" s="10"/>
      <c r="J491" s="333"/>
    </row>
    <row r="492" spans="1:10" x14ac:dyDescent="0.3">
      <c r="A492" s="114"/>
      <c r="B492" s="10"/>
      <c r="C492" s="10"/>
      <c r="D492" s="83"/>
      <c r="E492" s="10"/>
      <c r="F492" s="10"/>
      <c r="G492" s="10"/>
      <c r="H492" s="10"/>
      <c r="I492" s="10"/>
      <c r="J492" s="333"/>
    </row>
    <row r="493" spans="1:10" x14ac:dyDescent="0.3">
      <c r="A493" s="114"/>
      <c r="B493" s="10"/>
      <c r="C493" s="10"/>
      <c r="D493" s="83"/>
      <c r="E493" s="10"/>
      <c r="F493" s="10"/>
      <c r="G493" s="10"/>
      <c r="H493" s="10"/>
      <c r="I493" s="10"/>
      <c r="J493" s="333"/>
    </row>
    <row r="494" spans="1:10" x14ac:dyDescent="0.3">
      <c r="A494" s="114"/>
      <c r="B494" s="10"/>
      <c r="C494" s="10"/>
      <c r="D494" s="83"/>
      <c r="E494" s="10"/>
      <c r="F494" s="10"/>
      <c r="G494" s="10"/>
      <c r="H494" s="10"/>
      <c r="I494" s="10"/>
      <c r="J494" s="333"/>
    </row>
    <row r="495" spans="1:10" x14ac:dyDescent="0.3">
      <c r="A495" s="114"/>
      <c r="B495" s="10"/>
      <c r="C495" s="10"/>
      <c r="D495" s="83"/>
      <c r="E495" s="10"/>
      <c r="F495" s="10"/>
      <c r="G495" s="10"/>
      <c r="H495" s="10"/>
      <c r="I495" s="10"/>
      <c r="J495" s="333"/>
    </row>
    <row r="496" spans="1:10" x14ac:dyDescent="0.3">
      <c r="A496" s="114"/>
      <c r="B496" s="10"/>
      <c r="C496" s="10"/>
      <c r="D496" s="83"/>
      <c r="E496" s="10"/>
      <c r="F496" s="10"/>
      <c r="G496" s="10"/>
      <c r="H496" s="10"/>
      <c r="I496" s="10"/>
      <c r="J496" s="333"/>
    </row>
    <row r="497" spans="1:10" x14ac:dyDescent="0.3">
      <c r="A497" s="114"/>
      <c r="B497" s="10"/>
      <c r="C497" s="10"/>
      <c r="D497" s="83"/>
      <c r="E497" s="10"/>
      <c r="F497" s="10"/>
      <c r="G497" s="10"/>
      <c r="H497" s="10"/>
      <c r="I497" s="10"/>
      <c r="J497" s="333"/>
    </row>
    <row r="498" spans="1:10" x14ac:dyDescent="0.3">
      <c r="A498" s="114"/>
      <c r="B498" s="10"/>
      <c r="C498" s="10"/>
      <c r="D498" s="83"/>
      <c r="E498" s="10"/>
      <c r="F498" s="10"/>
      <c r="G498" s="10"/>
      <c r="H498" s="10"/>
      <c r="I498" s="10"/>
      <c r="J498" s="333"/>
    </row>
    <row r="499" spans="1:10" x14ac:dyDescent="0.3">
      <c r="A499" s="114"/>
      <c r="B499" s="10"/>
      <c r="C499" s="10"/>
      <c r="D499" s="83"/>
      <c r="E499" s="10"/>
      <c r="F499" s="10"/>
      <c r="G499" s="10"/>
      <c r="H499" s="10"/>
      <c r="I499" s="10"/>
      <c r="J499" s="333"/>
    </row>
    <row r="500" spans="1:10" x14ac:dyDescent="0.3">
      <c r="A500" s="114"/>
      <c r="B500" s="10"/>
      <c r="C500" s="10"/>
      <c r="D500" s="83"/>
      <c r="E500" s="10"/>
      <c r="F500" s="10"/>
      <c r="G500" s="10"/>
      <c r="H500" s="10"/>
      <c r="I500" s="10"/>
      <c r="J500" s="333"/>
    </row>
    <row r="501" spans="1:10" x14ac:dyDescent="0.3">
      <c r="A501" s="114"/>
      <c r="B501" s="10"/>
      <c r="C501" s="10"/>
      <c r="D501" s="83"/>
      <c r="E501" s="10"/>
      <c r="F501" s="10"/>
      <c r="G501" s="10"/>
      <c r="H501" s="10"/>
      <c r="I501" s="10"/>
      <c r="J501" s="333"/>
    </row>
    <row r="502" spans="1:10" x14ac:dyDescent="0.3">
      <c r="A502" s="114"/>
      <c r="B502" s="10"/>
      <c r="C502" s="10"/>
      <c r="D502" s="83"/>
      <c r="E502" s="10"/>
      <c r="F502" s="10"/>
      <c r="G502" s="10"/>
      <c r="H502" s="10"/>
      <c r="I502" s="10"/>
      <c r="J502" s="333"/>
    </row>
    <row r="503" spans="1:10" x14ac:dyDescent="0.3">
      <c r="A503" s="114"/>
      <c r="B503" s="10"/>
      <c r="C503" s="10"/>
      <c r="D503" s="83"/>
      <c r="E503" s="10"/>
      <c r="F503" s="10"/>
      <c r="G503" s="10"/>
      <c r="H503" s="10"/>
      <c r="I503" s="10"/>
      <c r="J503" s="333"/>
    </row>
    <row r="504" spans="1:10" x14ac:dyDescent="0.3">
      <c r="A504" s="114"/>
      <c r="B504" s="10"/>
      <c r="C504" s="10"/>
      <c r="D504" s="83"/>
      <c r="E504" s="10"/>
      <c r="F504" s="10"/>
      <c r="G504" s="10"/>
      <c r="H504" s="10"/>
      <c r="I504" s="10"/>
      <c r="J504" s="333"/>
    </row>
    <row r="505" spans="1:10" x14ac:dyDescent="0.3">
      <c r="A505" s="114"/>
      <c r="B505" s="10"/>
      <c r="C505" s="10"/>
      <c r="D505" s="83"/>
      <c r="E505" s="10"/>
      <c r="F505" s="10"/>
      <c r="G505" s="10"/>
      <c r="H505" s="10"/>
      <c r="I505" s="10"/>
      <c r="J505" s="333"/>
    </row>
    <row r="506" spans="1:10" x14ac:dyDescent="0.3">
      <c r="A506" s="114"/>
      <c r="B506" s="10"/>
      <c r="C506" s="10"/>
      <c r="D506" s="83"/>
      <c r="E506" s="10"/>
      <c r="F506" s="10"/>
      <c r="G506" s="10"/>
      <c r="H506" s="10"/>
      <c r="I506" s="10"/>
      <c r="J506" s="333"/>
    </row>
    <row r="507" spans="1:10" x14ac:dyDescent="0.3">
      <c r="A507" s="114"/>
      <c r="B507" s="10"/>
      <c r="C507" s="10"/>
      <c r="D507" s="83"/>
      <c r="E507" s="10"/>
      <c r="F507" s="10"/>
      <c r="G507" s="10"/>
      <c r="H507" s="10"/>
      <c r="I507" s="10"/>
      <c r="J507" s="333"/>
    </row>
    <row r="508" spans="1:10" x14ac:dyDescent="0.3">
      <c r="A508" s="114"/>
      <c r="B508" s="10"/>
      <c r="C508" s="10"/>
      <c r="D508" s="83"/>
      <c r="E508" s="10"/>
      <c r="F508" s="10"/>
      <c r="G508" s="10"/>
      <c r="H508" s="10"/>
      <c r="I508" s="10"/>
      <c r="J508" s="333"/>
    </row>
    <row r="509" spans="1:10" x14ac:dyDescent="0.3">
      <c r="A509" s="114"/>
      <c r="B509" s="10"/>
      <c r="C509" s="10"/>
      <c r="D509" s="83"/>
      <c r="E509" s="10"/>
      <c r="F509" s="10"/>
      <c r="G509" s="10"/>
      <c r="H509" s="10"/>
      <c r="I509" s="10"/>
      <c r="J509" s="333"/>
    </row>
    <row r="510" spans="1:10" x14ac:dyDescent="0.3">
      <c r="A510" s="114"/>
      <c r="B510" s="10"/>
      <c r="C510" s="10"/>
      <c r="D510" s="83"/>
      <c r="E510" s="10"/>
      <c r="F510" s="10"/>
      <c r="G510" s="10"/>
      <c r="H510" s="10"/>
      <c r="I510" s="10"/>
      <c r="J510" s="333"/>
    </row>
    <row r="511" spans="1:10" x14ac:dyDescent="0.3">
      <c r="A511" s="114"/>
      <c r="B511" s="10"/>
      <c r="C511" s="10"/>
      <c r="D511" s="83"/>
      <c r="E511" s="10"/>
      <c r="F511" s="10"/>
      <c r="G511" s="10"/>
      <c r="H511" s="10"/>
      <c r="I511" s="10"/>
      <c r="J511" s="333"/>
    </row>
    <row r="512" spans="1:10" x14ac:dyDescent="0.3">
      <c r="A512" s="114"/>
      <c r="B512" s="10"/>
      <c r="C512" s="10"/>
      <c r="D512" s="83"/>
      <c r="E512" s="10"/>
      <c r="F512" s="10"/>
      <c r="G512" s="10"/>
      <c r="H512" s="10"/>
      <c r="I512" s="10"/>
      <c r="J512" s="333"/>
    </row>
    <row r="513" spans="1:10" x14ac:dyDescent="0.3">
      <c r="A513" s="114"/>
      <c r="B513" s="10"/>
      <c r="C513" s="10"/>
      <c r="D513" s="83"/>
      <c r="E513" s="10"/>
      <c r="F513" s="10"/>
      <c r="G513" s="10"/>
      <c r="H513" s="10"/>
      <c r="I513" s="10"/>
      <c r="J513" s="333"/>
    </row>
    <row r="514" spans="1:10" x14ac:dyDescent="0.3">
      <c r="A514" s="114"/>
      <c r="B514" s="10"/>
      <c r="C514" s="10"/>
      <c r="D514" s="83"/>
      <c r="E514" s="10"/>
      <c r="F514" s="10"/>
      <c r="G514" s="10"/>
      <c r="H514" s="10"/>
      <c r="I514" s="10"/>
      <c r="J514" s="333"/>
    </row>
    <row r="515" spans="1:10" x14ac:dyDescent="0.3">
      <c r="A515" s="114"/>
      <c r="B515" s="10"/>
      <c r="C515" s="10"/>
      <c r="D515" s="83"/>
      <c r="E515" s="10"/>
      <c r="F515" s="10"/>
      <c r="G515" s="10"/>
      <c r="H515" s="10"/>
      <c r="I515" s="10"/>
      <c r="J515" s="333"/>
    </row>
    <row r="516" spans="1:10" x14ac:dyDescent="0.3">
      <c r="A516" s="114"/>
      <c r="B516" s="10"/>
      <c r="C516" s="10"/>
      <c r="D516" s="83"/>
      <c r="E516" s="10"/>
      <c r="F516" s="10"/>
      <c r="G516" s="10"/>
      <c r="H516" s="10"/>
      <c r="I516" s="10"/>
      <c r="J516" s="333"/>
    </row>
    <row r="517" spans="1:10" x14ac:dyDescent="0.3">
      <c r="A517" s="114"/>
      <c r="B517" s="10"/>
      <c r="C517" s="10"/>
      <c r="D517" s="83"/>
      <c r="E517" s="10"/>
      <c r="F517" s="10"/>
      <c r="G517" s="10"/>
      <c r="H517" s="10"/>
      <c r="I517" s="10"/>
      <c r="J517" s="333"/>
    </row>
    <row r="518" spans="1:10" x14ac:dyDescent="0.3">
      <c r="A518" s="114"/>
      <c r="B518" s="10"/>
      <c r="C518" s="10"/>
      <c r="D518" s="83"/>
      <c r="E518" s="10"/>
      <c r="F518" s="10"/>
      <c r="G518" s="10"/>
      <c r="H518" s="10"/>
      <c r="I518" s="10"/>
      <c r="J518" s="333"/>
    </row>
    <row r="519" spans="1:10" x14ac:dyDescent="0.3">
      <c r="A519" s="114"/>
      <c r="B519" s="10"/>
      <c r="C519" s="10"/>
      <c r="D519" s="83"/>
      <c r="E519" s="10"/>
      <c r="F519" s="10"/>
      <c r="G519" s="10"/>
      <c r="H519" s="10"/>
      <c r="I519" s="10"/>
      <c r="J519" s="333"/>
    </row>
    <row r="520" spans="1:10" x14ac:dyDescent="0.3">
      <c r="A520" s="114"/>
      <c r="B520" s="10"/>
      <c r="C520" s="10"/>
      <c r="D520" s="83"/>
      <c r="E520" s="10"/>
      <c r="F520" s="10"/>
      <c r="G520" s="10"/>
      <c r="H520" s="10"/>
      <c r="I520" s="10"/>
      <c r="J520" s="333"/>
    </row>
    <row r="521" spans="1:10" x14ac:dyDescent="0.3">
      <c r="A521" s="114"/>
      <c r="B521" s="10"/>
      <c r="C521" s="10"/>
      <c r="D521" s="83"/>
      <c r="E521" s="10"/>
      <c r="F521" s="10"/>
      <c r="G521" s="10"/>
      <c r="H521" s="10"/>
      <c r="I521" s="10"/>
      <c r="J521" s="333"/>
    </row>
    <row r="522" spans="1:10" x14ac:dyDescent="0.3">
      <c r="A522" s="114"/>
      <c r="B522" s="10"/>
      <c r="C522" s="10"/>
      <c r="D522" s="83"/>
      <c r="E522" s="10"/>
      <c r="F522" s="10"/>
      <c r="G522" s="10"/>
      <c r="H522" s="10"/>
      <c r="I522" s="10"/>
      <c r="J522" s="333"/>
    </row>
    <row r="523" spans="1:10" x14ac:dyDescent="0.3">
      <c r="A523" s="114"/>
      <c r="B523" s="10"/>
      <c r="C523" s="10"/>
      <c r="D523" s="83"/>
      <c r="E523" s="10"/>
      <c r="F523" s="10"/>
      <c r="G523" s="10"/>
      <c r="H523" s="10"/>
      <c r="I523" s="10"/>
      <c r="J523" s="333"/>
    </row>
    <row r="524" spans="1:10" x14ac:dyDescent="0.3">
      <c r="A524" s="114"/>
      <c r="B524" s="10"/>
      <c r="C524" s="10"/>
      <c r="D524" s="83"/>
      <c r="E524" s="10"/>
      <c r="F524" s="10"/>
      <c r="G524" s="10"/>
      <c r="H524" s="10"/>
      <c r="I524" s="10"/>
      <c r="J524" s="333"/>
    </row>
    <row r="525" spans="1:10" x14ac:dyDescent="0.3">
      <c r="A525" s="114"/>
      <c r="B525" s="10"/>
      <c r="C525" s="10"/>
      <c r="D525" s="83"/>
      <c r="E525" s="10"/>
      <c r="F525" s="10"/>
      <c r="G525" s="10"/>
      <c r="H525" s="10"/>
      <c r="I525" s="10"/>
      <c r="J525" s="333"/>
    </row>
    <row r="526" spans="1:10" x14ac:dyDescent="0.3">
      <c r="A526" s="114"/>
      <c r="B526" s="10"/>
      <c r="C526" s="10"/>
      <c r="D526" s="83"/>
      <c r="E526" s="10"/>
      <c r="F526" s="10"/>
      <c r="G526" s="10"/>
      <c r="H526" s="10"/>
      <c r="I526" s="10"/>
      <c r="J526" s="333"/>
    </row>
    <row r="527" spans="1:10" x14ac:dyDescent="0.3">
      <c r="A527" s="114"/>
      <c r="B527" s="10"/>
      <c r="C527" s="10"/>
      <c r="D527" s="83"/>
      <c r="E527" s="10"/>
      <c r="F527" s="10"/>
      <c r="G527" s="10"/>
      <c r="H527" s="10"/>
      <c r="I527" s="10"/>
      <c r="J527" s="333"/>
    </row>
    <row r="528" spans="1:10" x14ac:dyDescent="0.3">
      <c r="A528" s="114"/>
      <c r="B528" s="10"/>
      <c r="C528" s="10"/>
      <c r="D528" s="83"/>
      <c r="E528" s="10"/>
      <c r="F528" s="10"/>
      <c r="G528" s="10"/>
      <c r="H528" s="10"/>
      <c r="I528" s="10"/>
      <c r="J528" s="333"/>
    </row>
    <row r="529" spans="1:10" x14ac:dyDescent="0.3">
      <c r="A529" s="114"/>
      <c r="B529" s="10"/>
      <c r="C529" s="10"/>
      <c r="D529" s="83"/>
      <c r="E529" s="10"/>
      <c r="F529" s="10"/>
      <c r="G529" s="10"/>
      <c r="H529" s="10"/>
      <c r="I529" s="10"/>
      <c r="J529" s="333"/>
    </row>
    <row r="530" spans="1:10" x14ac:dyDescent="0.3">
      <c r="A530" s="114"/>
      <c r="B530" s="10"/>
      <c r="C530" s="10"/>
      <c r="D530" s="83"/>
      <c r="E530" s="10"/>
      <c r="F530" s="10"/>
      <c r="G530" s="10"/>
      <c r="H530" s="10"/>
      <c r="I530" s="10"/>
      <c r="J530" s="333"/>
    </row>
    <row r="531" spans="1:10" x14ac:dyDescent="0.3">
      <c r="A531" s="114"/>
      <c r="B531" s="10"/>
      <c r="C531" s="10"/>
      <c r="D531" s="83"/>
      <c r="E531" s="10"/>
      <c r="F531" s="10"/>
      <c r="G531" s="10"/>
      <c r="H531" s="10"/>
      <c r="I531" s="10"/>
      <c r="J531" s="333"/>
    </row>
    <row r="532" spans="1:10" x14ac:dyDescent="0.3">
      <c r="A532" s="114"/>
      <c r="B532" s="10"/>
      <c r="C532" s="10"/>
      <c r="D532" s="83"/>
      <c r="E532" s="10"/>
      <c r="F532" s="10"/>
      <c r="G532" s="10"/>
      <c r="H532" s="10"/>
      <c r="I532" s="10"/>
      <c r="J532" s="333"/>
    </row>
    <row r="533" spans="1:10" x14ac:dyDescent="0.3">
      <c r="A533" s="114"/>
      <c r="B533" s="10"/>
      <c r="C533" s="10"/>
      <c r="D533" s="83"/>
      <c r="E533" s="10"/>
      <c r="F533" s="10"/>
      <c r="G533" s="10"/>
      <c r="H533" s="10"/>
      <c r="I533" s="10"/>
      <c r="J533" s="333"/>
    </row>
    <row r="534" spans="1:10" x14ac:dyDescent="0.3">
      <c r="A534" s="114"/>
      <c r="B534" s="10"/>
      <c r="C534" s="10"/>
      <c r="D534" s="83"/>
      <c r="E534" s="10"/>
      <c r="F534" s="10"/>
      <c r="G534" s="10"/>
      <c r="H534" s="10"/>
      <c r="I534" s="10"/>
      <c r="J534" s="333"/>
    </row>
    <row r="535" spans="1:10" x14ac:dyDescent="0.3">
      <c r="A535" s="114"/>
      <c r="B535" s="10"/>
      <c r="C535" s="10"/>
      <c r="D535" s="83"/>
      <c r="E535" s="10"/>
      <c r="F535" s="10"/>
      <c r="G535" s="10"/>
      <c r="H535" s="10"/>
      <c r="I535" s="10"/>
      <c r="J535" s="333"/>
    </row>
    <row r="536" spans="1:10" x14ac:dyDescent="0.3">
      <c r="A536" s="114"/>
      <c r="B536" s="10"/>
      <c r="C536" s="10"/>
      <c r="D536" s="83"/>
      <c r="E536" s="10"/>
      <c r="F536" s="10"/>
      <c r="G536" s="10"/>
      <c r="H536" s="10"/>
      <c r="I536" s="10"/>
      <c r="J536" s="333"/>
    </row>
    <row r="537" spans="1:10" x14ac:dyDescent="0.3">
      <c r="A537" s="114"/>
      <c r="B537" s="10"/>
      <c r="C537" s="10"/>
      <c r="D537" s="83"/>
      <c r="E537" s="10"/>
      <c r="F537" s="10"/>
      <c r="G537" s="10"/>
      <c r="H537" s="10"/>
      <c r="I537" s="10"/>
      <c r="J537" s="333"/>
    </row>
    <row r="538" spans="1:10" x14ac:dyDescent="0.3">
      <c r="A538" s="114"/>
      <c r="B538" s="10"/>
      <c r="C538" s="10"/>
      <c r="D538" s="83"/>
      <c r="E538" s="10"/>
      <c r="F538" s="10"/>
      <c r="G538" s="10"/>
      <c r="H538" s="10"/>
      <c r="I538" s="10"/>
      <c r="J538" s="333"/>
    </row>
    <row r="539" spans="1:10" x14ac:dyDescent="0.3">
      <c r="A539" s="114"/>
      <c r="B539" s="10"/>
      <c r="C539" s="10"/>
      <c r="D539" s="83"/>
      <c r="E539" s="10"/>
      <c r="F539" s="10"/>
      <c r="G539" s="10"/>
      <c r="H539" s="10"/>
      <c r="I539" s="10"/>
      <c r="J539" s="333"/>
    </row>
    <row r="540" spans="1:10" x14ac:dyDescent="0.3">
      <c r="A540" s="114"/>
      <c r="B540" s="10"/>
      <c r="C540" s="10"/>
      <c r="D540" s="83"/>
      <c r="E540" s="10"/>
      <c r="F540" s="10"/>
      <c r="G540" s="10"/>
      <c r="H540" s="10"/>
      <c r="I540" s="10"/>
      <c r="J540" s="333"/>
    </row>
    <row r="541" spans="1:10" x14ac:dyDescent="0.3">
      <c r="A541" s="114"/>
      <c r="B541" s="10"/>
      <c r="C541" s="10"/>
      <c r="D541" s="83"/>
      <c r="E541" s="10"/>
      <c r="F541" s="10"/>
      <c r="G541" s="10"/>
      <c r="H541" s="10"/>
      <c r="I541" s="10"/>
      <c r="J541" s="333"/>
    </row>
    <row r="542" spans="1:10" x14ac:dyDescent="0.3">
      <c r="A542" s="114"/>
      <c r="B542" s="10"/>
      <c r="C542" s="10"/>
      <c r="D542" s="83"/>
      <c r="E542" s="10"/>
      <c r="F542" s="10"/>
      <c r="G542" s="10"/>
      <c r="H542" s="10"/>
      <c r="I542" s="10"/>
      <c r="J542" s="333"/>
    </row>
    <row r="543" spans="1:10" x14ac:dyDescent="0.3">
      <c r="A543" s="114"/>
      <c r="B543" s="10"/>
      <c r="C543" s="10"/>
      <c r="D543" s="83"/>
      <c r="E543" s="10"/>
      <c r="F543" s="10"/>
      <c r="G543" s="10"/>
      <c r="H543" s="10"/>
      <c r="I543" s="10"/>
      <c r="J543" s="333"/>
    </row>
    <row r="544" spans="1:10" x14ac:dyDescent="0.3">
      <c r="A544" s="114"/>
      <c r="B544" s="10"/>
      <c r="C544" s="10"/>
      <c r="D544" s="83"/>
      <c r="E544" s="10"/>
      <c r="F544" s="10"/>
      <c r="G544" s="10"/>
      <c r="H544" s="10"/>
      <c r="I544" s="10"/>
      <c r="J544" s="333"/>
    </row>
    <row r="545" spans="1:10" x14ac:dyDescent="0.3">
      <c r="A545" s="114"/>
      <c r="B545" s="10"/>
      <c r="C545" s="10"/>
      <c r="D545" s="83"/>
      <c r="E545" s="10"/>
      <c r="F545" s="10"/>
      <c r="G545" s="10"/>
      <c r="H545" s="10"/>
      <c r="I545" s="10"/>
      <c r="J545" s="333"/>
    </row>
    <row r="546" spans="1:10" x14ac:dyDescent="0.3">
      <c r="A546" s="114"/>
      <c r="B546" s="10"/>
      <c r="C546" s="10"/>
      <c r="D546" s="83"/>
      <c r="E546" s="10"/>
      <c r="F546" s="10"/>
      <c r="G546" s="10"/>
      <c r="H546" s="10"/>
      <c r="I546" s="10"/>
      <c r="J546" s="333"/>
    </row>
    <row r="547" spans="1:10" x14ac:dyDescent="0.3">
      <c r="A547" s="114"/>
      <c r="B547" s="10"/>
      <c r="C547" s="10"/>
      <c r="D547" s="83"/>
      <c r="E547" s="10"/>
      <c r="F547" s="10"/>
      <c r="G547" s="10"/>
      <c r="H547" s="10"/>
      <c r="I547" s="10"/>
      <c r="J547" s="333"/>
    </row>
    <row r="548" spans="1:10" x14ac:dyDescent="0.3">
      <c r="A548" s="114"/>
      <c r="B548" s="10"/>
      <c r="C548" s="10"/>
      <c r="D548" s="83"/>
      <c r="E548" s="10"/>
      <c r="F548" s="10"/>
      <c r="G548" s="10"/>
      <c r="H548" s="10"/>
      <c r="I548" s="10"/>
      <c r="J548" s="333"/>
    </row>
    <row r="549" spans="1:10" x14ac:dyDescent="0.3">
      <c r="A549" s="114"/>
      <c r="B549" s="10"/>
      <c r="C549" s="10"/>
      <c r="D549" s="83"/>
      <c r="E549" s="10"/>
      <c r="F549" s="10"/>
      <c r="G549" s="10"/>
      <c r="H549" s="10"/>
      <c r="I549" s="10"/>
      <c r="J549" s="333"/>
    </row>
    <row r="550" spans="1:10" x14ac:dyDescent="0.3">
      <c r="A550" s="114"/>
      <c r="B550" s="10"/>
      <c r="C550" s="10"/>
      <c r="D550" s="83"/>
      <c r="E550" s="10"/>
      <c r="F550" s="10"/>
      <c r="G550" s="10"/>
      <c r="H550" s="10"/>
      <c r="I550" s="10"/>
      <c r="J550" s="333"/>
    </row>
    <row r="551" spans="1:10" x14ac:dyDescent="0.3">
      <c r="A551" s="114"/>
      <c r="B551" s="10"/>
      <c r="C551" s="10"/>
      <c r="D551" s="83"/>
      <c r="E551" s="10"/>
      <c r="F551" s="10"/>
      <c r="G551" s="10"/>
      <c r="H551" s="10"/>
      <c r="I551" s="10"/>
      <c r="J551" s="333"/>
    </row>
    <row r="552" spans="1:10" x14ac:dyDescent="0.3">
      <c r="A552" s="114"/>
      <c r="B552" s="10"/>
      <c r="C552" s="10"/>
      <c r="D552" s="83"/>
      <c r="E552" s="10"/>
      <c r="F552" s="10"/>
      <c r="G552" s="10"/>
      <c r="H552" s="10"/>
      <c r="I552" s="10"/>
      <c r="J552" s="333"/>
    </row>
    <row r="553" spans="1:10" x14ac:dyDescent="0.3">
      <c r="A553" s="114"/>
      <c r="B553" s="10"/>
      <c r="C553" s="10"/>
      <c r="D553" s="83"/>
      <c r="E553" s="10"/>
      <c r="F553" s="10"/>
      <c r="G553" s="10"/>
      <c r="H553" s="10"/>
      <c r="I553" s="10"/>
      <c r="J553" s="333"/>
    </row>
    <row r="554" spans="1:10" x14ac:dyDescent="0.3">
      <c r="A554" s="114"/>
      <c r="B554" s="10"/>
      <c r="C554" s="10"/>
      <c r="D554" s="83"/>
      <c r="E554" s="10"/>
      <c r="F554" s="10"/>
      <c r="G554" s="10"/>
      <c r="H554" s="10"/>
      <c r="I554" s="10"/>
      <c r="J554" s="333"/>
    </row>
    <row r="555" spans="1:10" x14ac:dyDescent="0.3">
      <c r="A555" s="114"/>
      <c r="B555" s="10"/>
      <c r="C555" s="10"/>
      <c r="D555" s="83"/>
      <c r="E555" s="10"/>
      <c r="F555" s="10"/>
      <c r="G555" s="10"/>
      <c r="H555" s="10"/>
      <c r="I555" s="10"/>
      <c r="J555" s="333"/>
    </row>
    <row r="556" spans="1:10" x14ac:dyDescent="0.3">
      <c r="A556" s="114"/>
      <c r="B556" s="10"/>
      <c r="C556" s="10"/>
      <c r="D556" s="83"/>
      <c r="E556" s="10"/>
      <c r="F556" s="10"/>
      <c r="G556" s="10"/>
      <c r="H556" s="10"/>
      <c r="I556" s="10"/>
      <c r="J556" s="333"/>
    </row>
    <row r="557" spans="1:10" x14ac:dyDescent="0.3">
      <c r="A557" s="114"/>
      <c r="B557" s="10"/>
      <c r="C557" s="10"/>
      <c r="D557" s="83"/>
      <c r="E557" s="10"/>
      <c r="F557" s="10"/>
      <c r="G557" s="10"/>
      <c r="H557" s="10"/>
      <c r="I557" s="10"/>
      <c r="J557" s="333"/>
    </row>
    <row r="558" spans="1:10" x14ac:dyDescent="0.3">
      <c r="A558" s="114"/>
      <c r="B558" s="10"/>
      <c r="C558" s="10"/>
      <c r="D558" s="83"/>
      <c r="E558" s="10"/>
      <c r="F558" s="10"/>
      <c r="G558" s="10"/>
      <c r="H558" s="10"/>
      <c r="I558" s="10"/>
      <c r="J558" s="333"/>
    </row>
    <row r="559" spans="1:10" x14ac:dyDescent="0.3">
      <c r="A559" s="114"/>
      <c r="B559" s="10"/>
      <c r="C559" s="10"/>
      <c r="D559" s="83"/>
      <c r="E559" s="10"/>
      <c r="F559" s="10"/>
      <c r="G559" s="10"/>
      <c r="H559" s="10"/>
      <c r="I559" s="10"/>
      <c r="J559" s="333"/>
    </row>
    <row r="560" spans="1:10" x14ac:dyDescent="0.3">
      <c r="A560" s="114"/>
      <c r="B560" s="10"/>
      <c r="C560" s="10"/>
      <c r="D560" s="83"/>
      <c r="E560" s="10"/>
      <c r="F560" s="10"/>
      <c r="G560" s="10"/>
      <c r="H560" s="10"/>
      <c r="I560" s="10"/>
      <c r="J560" s="333"/>
    </row>
    <row r="561" spans="1:10" x14ac:dyDescent="0.3">
      <c r="A561" s="114"/>
      <c r="B561" s="10"/>
      <c r="C561" s="10"/>
      <c r="D561" s="83"/>
      <c r="E561" s="10"/>
      <c r="F561" s="10"/>
      <c r="G561" s="10"/>
      <c r="H561" s="10"/>
      <c r="I561" s="10"/>
      <c r="J561" s="333"/>
    </row>
    <row r="562" spans="1:10" x14ac:dyDescent="0.3">
      <c r="A562" s="114"/>
      <c r="B562" s="10"/>
      <c r="C562" s="10"/>
      <c r="D562" s="83"/>
      <c r="E562" s="10"/>
      <c r="F562" s="10"/>
      <c r="G562" s="10"/>
      <c r="H562" s="10"/>
      <c r="I562" s="10"/>
      <c r="J562" s="333"/>
    </row>
    <row r="563" spans="1:10" x14ac:dyDescent="0.3">
      <c r="A563" s="114"/>
      <c r="B563" s="10"/>
      <c r="C563" s="10"/>
      <c r="D563" s="83"/>
      <c r="E563" s="10"/>
      <c r="F563" s="10"/>
      <c r="G563" s="10"/>
      <c r="H563" s="10"/>
      <c r="I563" s="10"/>
      <c r="J563" s="333"/>
    </row>
    <row r="564" spans="1:10" x14ac:dyDescent="0.3">
      <c r="A564" s="114"/>
      <c r="B564" s="10"/>
      <c r="C564" s="10"/>
      <c r="D564" s="83"/>
      <c r="E564" s="10"/>
      <c r="F564" s="10"/>
      <c r="G564" s="10"/>
      <c r="H564" s="10"/>
      <c r="I564" s="10"/>
      <c r="J564" s="333"/>
    </row>
    <row r="565" spans="1:10" x14ac:dyDescent="0.3">
      <c r="A565" s="114"/>
      <c r="B565" s="10"/>
      <c r="C565" s="10"/>
      <c r="D565" s="83"/>
      <c r="E565" s="10"/>
      <c r="F565" s="10"/>
      <c r="G565" s="10"/>
      <c r="H565" s="10"/>
      <c r="I565" s="10"/>
      <c r="J565" s="333"/>
    </row>
    <row r="566" spans="1:10" x14ac:dyDescent="0.3">
      <c r="A566" s="114"/>
      <c r="B566" s="10"/>
      <c r="C566" s="10"/>
      <c r="D566" s="83"/>
      <c r="E566" s="10"/>
      <c r="F566" s="10"/>
      <c r="G566" s="10"/>
      <c r="H566" s="10"/>
      <c r="I566" s="10"/>
      <c r="J566" s="333"/>
    </row>
    <row r="567" spans="1:10" x14ac:dyDescent="0.3">
      <c r="A567" s="114"/>
      <c r="B567" s="10"/>
      <c r="C567" s="10"/>
      <c r="D567" s="83"/>
      <c r="E567" s="10"/>
      <c r="F567" s="10"/>
      <c r="G567" s="10"/>
      <c r="H567" s="10"/>
      <c r="I567" s="10"/>
      <c r="J567" s="333"/>
    </row>
    <row r="568" spans="1:10" x14ac:dyDescent="0.3">
      <c r="A568" s="114"/>
      <c r="B568" s="10"/>
      <c r="C568" s="10"/>
      <c r="D568" s="83"/>
      <c r="E568" s="10"/>
      <c r="F568" s="10"/>
      <c r="G568" s="10"/>
      <c r="H568" s="10"/>
      <c r="I568" s="10"/>
      <c r="J568" s="333"/>
    </row>
    <row r="569" spans="1:10" x14ac:dyDescent="0.3">
      <c r="A569" s="114"/>
      <c r="B569" s="10"/>
      <c r="C569" s="10"/>
      <c r="D569" s="83"/>
      <c r="E569" s="10"/>
      <c r="F569" s="10"/>
      <c r="G569" s="10"/>
      <c r="H569" s="10"/>
      <c r="I569" s="10"/>
      <c r="J569" s="333"/>
    </row>
    <row r="570" spans="1:10" x14ac:dyDescent="0.3">
      <c r="A570" s="114"/>
      <c r="B570" s="10"/>
      <c r="C570" s="10"/>
      <c r="D570" s="83"/>
      <c r="E570" s="10"/>
      <c r="F570" s="10"/>
      <c r="G570" s="10"/>
      <c r="H570" s="10"/>
      <c r="I570" s="10"/>
      <c r="J570" s="333"/>
    </row>
    <row r="571" spans="1:10" x14ac:dyDescent="0.3">
      <c r="A571" s="114"/>
      <c r="B571" s="10"/>
      <c r="C571" s="10"/>
      <c r="D571" s="83"/>
      <c r="E571" s="10"/>
      <c r="F571" s="10"/>
      <c r="G571" s="10"/>
      <c r="H571" s="10"/>
      <c r="I571" s="10"/>
      <c r="J571" s="333"/>
    </row>
    <row r="572" spans="1:10" x14ac:dyDescent="0.3">
      <c r="A572" s="114"/>
      <c r="B572" s="10"/>
      <c r="C572" s="10"/>
      <c r="D572" s="83"/>
      <c r="E572" s="10"/>
      <c r="F572" s="10"/>
      <c r="G572" s="10"/>
      <c r="H572" s="10"/>
      <c r="I572" s="10"/>
      <c r="J572" s="333"/>
    </row>
    <row r="573" spans="1:10" x14ac:dyDescent="0.3">
      <c r="A573" s="114"/>
      <c r="B573" s="10"/>
      <c r="C573" s="10"/>
      <c r="D573" s="83"/>
      <c r="E573" s="10"/>
      <c r="F573" s="10"/>
      <c r="G573" s="10"/>
      <c r="H573" s="10"/>
      <c r="I573" s="10"/>
      <c r="J573" s="333"/>
    </row>
    <row r="574" spans="1:10" x14ac:dyDescent="0.3">
      <c r="A574" s="114"/>
      <c r="B574" s="10"/>
      <c r="C574" s="10"/>
      <c r="D574" s="83"/>
      <c r="E574" s="10"/>
      <c r="F574" s="10"/>
      <c r="G574" s="10"/>
      <c r="H574" s="10"/>
      <c r="I574" s="10"/>
      <c r="J574" s="333"/>
    </row>
    <row r="575" spans="1:10" x14ac:dyDescent="0.3">
      <c r="A575" s="114"/>
      <c r="B575" s="10"/>
      <c r="C575" s="10"/>
      <c r="D575" s="83"/>
      <c r="E575" s="10"/>
      <c r="F575" s="10"/>
      <c r="G575" s="10"/>
      <c r="H575" s="10"/>
      <c r="I575" s="10"/>
      <c r="J575" s="333"/>
    </row>
    <row r="576" spans="1:10" x14ac:dyDescent="0.3">
      <c r="A576" s="114"/>
      <c r="B576" s="10"/>
      <c r="C576" s="10"/>
      <c r="D576" s="83"/>
      <c r="E576" s="10"/>
      <c r="F576" s="10"/>
      <c r="G576" s="10"/>
      <c r="H576" s="10"/>
      <c r="I576" s="10"/>
      <c r="J576" s="333"/>
    </row>
    <row r="577" spans="1:10" x14ac:dyDescent="0.3">
      <c r="A577" s="114"/>
      <c r="B577" s="10"/>
      <c r="C577" s="10"/>
      <c r="D577" s="83"/>
      <c r="E577" s="10"/>
      <c r="F577" s="10"/>
      <c r="G577" s="10"/>
      <c r="H577" s="10"/>
      <c r="I577" s="10"/>
      <c r="J577" s="333"/>
    </row>
    <row r="578" spans="1:10" x14ac:dyDescent="0.3">
      <c r="A578" s="114"/>
      <c r="B578" s="10"/>
      <c r="C578" s="10"/>
      <c r="D578" s="83"/>
      <c r="E578" s="10"/>
      <c r="F578" s="10"/>
      <c r="G578" s="10"/>
      <c r="H578" s="10"/>
      <c r="I578" s="10"/>
      <c r="J578" s="333"/>
    </row>
    <row r="579" spans="1:10" x14ac:dyDescent="0.3">
      <c r="A579" s="114"/>
      <c r="B579" s="10"/>
      <c r="C579" s="10"/>
      <c r="D579" s="83"/>
      <c r="E579" s="10"/>
      <c r="F579" s="10"/>
      <c r="G579" s="10"/>
      <c r="H579" s="10"/>
      <c r="I579" s="10"/>
      <c r="J579" s="333"/>
    </row>
    <row r="580" spans="1:10" x14ac:dyDescent="0.3">
      <c r="A580" s="114"/>
      <c r="B580" s="10"/>
      <c r="C580" s="10"/>
      <c r="D580" s="83"/>
      <c r="E580" s="10"/>
      <c r="F580" s="10"/>
      <c r="G580" s="10"/>
      <c r="H580" s="10"/>
      <c r="I580" s="10"/>
      <c r="J580" s="333"/>
    </row>
    <row r="581" spans="1:10" x14ac:dyDescent="0.3">
      <c r="A581" s="114"/>
      <c r="B581" s="10"/>
      <c r="C581" s="10"/>
      <c r="D581" s="83"/>
      <c r="E581" s="10"/>
      <c r="F581" s="10"/>
      <c r="G581" s="10"/>
      <c r="H581" s="10"/>
      <c r="I581" s="10"/>
      <c r="J581" s="333"/>
    </row>
    <row r="582" spans="1:10" x14ac:dyDescent="0.3">
      <c r="A582" s="114"/>
      <c r="B582" s="10"/>
      <c r="C582" s="10"/>
      <c r="D582" s="83"/>
      <c r="E582" s="10"/>
      <c r="F582" s="10"/>
      <c r="G582" s="10"/>
      <c r="H582" s="10"/>
      <c r="I582" s="10"/>
      <c r="J582" s="333"/>
    </row>
    <row r="583" spans="1:10" x14ac:dyDescent="0.3">
      <c r="A583" s="114"/>
      <c r="B583" s="10"/>
      <c r="C583" s="10"/>
      <c r="D583" s="83"/>
      <c r="E583" s="10"/>
      <c r="F583" s="10"/>
      <c r="G583" s="10"/>
      <c r="H583" s="10"/>
      <c r="I583" s="10"/>
      <c r="J583" s="333"/>
    </row>
    <row r="584" spans="1:10" x14ac:dyDescent="0.3">
      <c r="A584" s="114"/>
      <c r="B584" s="10"/>
      <c r="C584" s="10"/>
      <c r="D584" s="83"/>
      <c r="E584" s="10"/>
      <c r="F584" s="10"/>
      <c r="G584" s="10"/>
      <c r="H584" s="10"/>
      <c r="I584" s="10"/>
      <c r="J584" s="333"/>
    </row>
    <row r="585" spans="1:10" x14ac:dyDescent="0.3">
      <c r="A585" s="114"/>
      <c r="B585" s="10"/>
      <c r="C585" s="10"/>
      <c r="D585" s="83"/>
      <c r="E585" s="10"/>
      <c r="F585" s="10"/>
      <c r="G585" s="10"/>
      <c r="H585" s="10"/>
      <c r="I585" s="10"/>
      <c r="J585" s="333"/>
    </row>
    <row r="586" spans="1:10" x14ac:dyDescent="0.3">
      <c r="A586" s="114"/>
      <c r="B586" s="10"/>
      <c r="C586" s="10"/>
      <c r="D586" s="83"/>
      <c r="E586" s="10"/>
      <c r="F586" s="10"/>
      <c r="G586" s="10"/>
      <c r="H586" s="10"/>
      <c r="I586" s="10"/>
      <c r="J586" s="333"/>
    </row>
    <row r="587" spans="1:10" x14ac:dyDescent="0.3">
      <c r="A587" s="114"/>
      <c r="B587" s="10"/>
      <c r="C587" s="10"/>
      <c r="D587" s="83"/>
      <c r="E587" s="10"/>
      <c r="F587" s="10"/>
      <c r="G587" s="10"/>
      <c r="H587" s="10"/>
      <c r="I587" s="10"/>
      <c r="J587" s="333"/>
    </row>
    <row r="588" spans="1:10" x14ac:dyDescent="0.3">
      <c r="A588" s="114"/>
      <c r="B588" s="10"/>
      <c r="C588" s="10"/>
      <c r="D588" s="83"/>
      <c r="E588" s="10"/>
      <c r="F588" s="10"/>
      <c r="G588" s="10"/>
      <c r="H588" s="10"/>
      <c r="I588" s="10"/>
      <c r="J588" s="333"/>
    </row>
    <row r="589" spans="1:10" x14ac:dyDescent="0.3">
      <c r="A589" s="114"/>
      <c r="B589" s="10"/>
      <c r="C589" s="10"/>
      <c r="D589" s="83"/>
      <c r="E589" s="10"/>
      <c r="F589" s="10"/>
      <c r="G589" s="10"/>
      <c r="H589" s="10"/>
      <c r="I589" s="10"/>
      <c r="J589" s="333"/>
    </row>
    <row r="590" spans="1:10" x14ac:dyDescent="0.3">
      <c r="A590" s="114"/>
      <c r="B590" s="10"/>
      <c r="C590" s="10"/>
      <c r="D590" s="83"/>
      <c r="E590" s="10"/>
      <c r="F590" s="10"/>
      <c r="G590" s="10"/>
      <c r="H590" s="10"/>
      <c r="I590" s="10"/>
      <c r="J590" s="333"/>
    </row>
    <row r="591" spans="1:10" x14ac:dyDescent="0.3">
      <c r="A591" s="114"/>
      <c r="B591" s="10"/>
      <c r="C591" s="10"/>
      <c r="D591" s="83"/>
      <c r="E591" s="10"/>
      <c r="F591" s="10"/>
      <c r="G591" s="10"/>
      <c r="H591" s="10"/>
      <c r="I591" s="10"/>
      <c r="J591" s="333"/>
    </row>
    <row r="592" spans="1:10" x14ac:dyDescent="0.3">
      <c r="A592" s="114"/>
      <c r="B592" s="10"/>
      <c r="C592" s="10"/>
      <c r="D592" s="83"/>
      <c r="E592" s="10"/>
      <c r="F592" s="10"/>
      <c r="G592" s="10"/>
      <c r="H592" s="10"/>
      <c r="I592" s="10"/>
      <c r="J592" s="333"/>
    </row>
    <row r="593" spans="1:10" x14ac:dyDescent="0.3">
      <c r="A593" s="114"/>
      <c r="B593" s="10"/>
      <c r="C593" s="10"/>
      <c r="D593" s="83"/>
      <c r="E593" s="10"/>
      <c r="F593" s="10"/>
      <c r="G593" s="10"/>
      <c r="H593" s="10"/>
      <c r="I593" s="10"/>
      <c r="J593" s="333"/>
    </row>
    <row r="594" spans="1:10" x14ac:dyDescent="0.3">
      <c r="A594" s="114"/>
      <c r="B594" s="10"/>
      <c r="C594" s="10"/>
      <c r="D594" s="83"/>
      <c r="E594" s="10"/>
      <c r="F594" s="10"/>
      <c r="G594" s="10"/>
      <c r="H594" s="10"/>
      <c r="I594" s="10"/>
      <c r="J594" s="333"/>
    </row>
    <row r="595" spans="1:10" x14ac:dyDescent="0.3">
      <c r="A595" s="114"/>
      <c r="B595" s="10"/>
      <c r="C595" s="10"/>
      <c r="D595" s="83"/>
      <c r="E595" s="10"/>
      <c r="F595" s="10"/>
      <c r="G595" s="10"/>
      <c r="H595" s="10"/>
      <c r="I595" s="10"/>
      <c r="J595" s="333"/>
    </row>
    <row r="596" spans="1:10" x14ac:dyDescent="0.3">
      <c r="A596" s="114"/>
      <c r="B596" s="10"/>
      <c r="C596" s="10"/>
      <c r="D596" s="83"/>
      <c r="E596" s="10"/>
      <c r="F596" s="10"/>
      <c r="G596" s="10"/>
      <c r="H596" s="10"/>
      <c r="I596" s="10"/>
      <c r="J596" s="333"/>
    </row>
    <row r="597" spans="1:10" x14ac:dyDescent="0.3">
      <c r="A597" s="114"/>
      <c r="B597" s="10"/>
      <c r="C597" s="10"/>
      <c r="D597" s="83"/>
      <c r="E597" s="10"/>
      <c r="F597" s="10"/>
      <c r="G597" s="10"/>
      <c r="H597" s="10"/>
      <c r="I597" s="10"/>
      <c r="J597" s="333"/>
    </row>
    <row r="598" spans="1:10" x14ac:dyDescent="0.3">
      <c r="A598" s="114"/>
      <c r="B598" s="10"/>
      <c r="C598" s="10"/>
      <c r="D598" s="83"/>
      <c r="E598" s="10"/>
      <c r="F598" s="10"/>
      <c r="G598" s="10"/>
      <c r="H598" s="10"/>
      <c r="I598" s="10"/>
      <c r="J598" s="333"/>
    </row>
    <row r="599" spans="1:10" x14ac:dyDescent="0.3">
      <c r="A599" s="114"/>
      <c r="B599" s="10"/>
      <c r="C599" s="10"/>
      <c r="D599" s="83"/>
      <c r="E599" s="10"/>
      <c r="F599" s="10"/>
      <c r="G599" s="10"/>
      <c r="H599" s="10"/>
      <c r="I599" s="10"/>
      <c r="J599" s="333"/>
    </row>
    <row r="600" spans="1:10" x14ac:dyDescent="0.3">
      <c r="A600" s="114"/>
      <c r="B600" s="10"/>
      <c r="C600" s="10"/>
      <c r="D600" s="83"/>
      <c r="E600" s="10"/>
      <c r="F600" s="10"/>
      <c r="G600" s="10"/>
      <c r="H600" s="10"/>
      <c r="I600" s="10"/>
      <c r="J600" s="333"/>
    </row>
    <row r="601" spans="1:10" x14ac:dyDescent="0.3">
      <c r="A601" s="114"/>
      <c r="B601" s="10"/>
      <c r="C601" s="10"/>
      <c r="D601" s="83"/>
      <c r="E601" s="10"/>
      <c r="F601" s="10"/>
      <c r="G601" s="10"/>
      <c r="H601" s="10"/>
      <c r="I601" s="10"/>
      <c r="J601" s="333"/>
    </row>
    <row r="602" spans="1:10" x14ac:dyDescent="0.3">
      <c r="A602" s="114"/>
      <c r="B602" s="10"/>
      <c r="C602" s="10"/>
      <c r="D602" s="83"/>
      <c r="E602" s="10"/>
      <c r="F602" s="10"/>
      <c r="G602" s="10"/>
      <c r="H602" s="10"/>
      <c r="I602" s="10"/>
      <c r="J602" s="333"/>
    </row>
    <row r="603" spans="1:10" x14ac:dyDescent="0.3">
      <c r="A603" s="114"/>
      <c r="B603" s="10"/>
      <c r="C603" s="10"/>
      <c r="D603" s="83"/>
      <c r="E603" s="10"/>
      <c r="F603" s="10"/>
      <c r="G603" s="10"/>
      <c r="H603" s="10"/>
      <c r="I603" s="10"/>
      <c r="J603" s="333"/>
    </row>
    <row r="604" spans="1:10" x14ac:dyDescent="0.3">
      <c r="A604" s="114"/>
      <c r="B604" s="10"/>
      <c r="C604" s="10"/>
      <c r="D604" s="83"/>
      <c r="E604" s="10"/>
      <c r="F604" s="10"/>
      <c r="G604" s="10"/>
      <c r="H604" s="10"/>
      <c r="I604" s="10"/>
      <c r="J604" s="333"/>
    </row>
    <row r="605" spans="1:10" x14ac:dyDescent="0.3">
      <c r="A605" s="114"/>
      <c r="B605" s="10"/>
      <c r="C605" s="10"/>
      <c r="D605" s="83"/>
      <c r="E605" s="10"/>
      <c r="F605" s="10"/>
      <c r="G605" s="10"/>
      <c r="H605" s="10"/>
      <c r="I605" s="10"/>
      <c r="J605" s="333"/>
    </row>
    <row r="606" spans="1:10" x14ac:dyDescent="0.3">
      <c r="A606" s="114"/>
      <c r="B606" s="10"/>
      <c r="C606" s="10"/>
      <c r="D606" s="83"/>
      <c r="E606" s="10"/>
      <c r="F606" s="10"/>
      <c r="G606" s="10"/>
      <c r="H606" s="10"/>
      <c r="I606" s="10"/>
      <c r="J606" s="333"/>
    </row>
    <row r="607" spans="1:10" x14ac:dyDescent="0.3">
      <c r="A607" s="114"/>
      <c r="B607" s="10"/>
      <c r="C607" s="10"/>
      <c r="D607" s="83"/>
      <c r="E607" s="10"/>
      <c r="F607" s="10"/>
      <c r="G607" s="10"/>
      <c r="H607" s="10"/>
      <c r="I607" s="10"/>
      <c r="J607" s="333"/>
    </row>
    <row r="608" spans="1:10" x14ac:dyDescent="0.3">
      <c r="A608" s="114"/>
      <c r="B608" s="10"/>
      <c r="C608" s="10"/>
      <c r="D608" s="83"/>
      <c r="E608" s="10"/>
      <c r="F608" s="10"/>
      <c r="G608" s="10"/>
      <c r="H608" s="10"/>
      <c r="I608" s="10"/>
      <c r="J608" s="333"/>
    </row>
    <row r="609" spans="1:10" x14ac:dyDescent="0.3">
      <c r="A609" s="114"/>
      <c r="B609" s="10"/>
      <c r="C609" s="10"/>
      <c r="D609" s="83"/>
      <c r="E609" s="10"/>
      <c r="F609" s="10"/>
      <c r="G609" s="10"/>
      <c r="H609" s="10"/>
      <c r="I609" s="10"/>
      <c r="J609" s="333"/>
    </row>
    <row r="610" spans="1:10" x14ac:dyDescent="0.3">
      <c r="A610" s="114"/>
      <c r="B610" s="10"/>
      <c r="C610" s="10"/>
      <c r="D610" s="83"/>
      <c r="E610" s="10"/>
      <c r="F610" s="10"/>
      <c r="G610" s="10"/>
      <c r="H610" s="10"/>
      <c r="I610" s="10"/>
      <c r="J610" s="333"/>
    </row>
    <row r="611" spans="1:10" x14ac:dyDescent="0.3">
      <c r="A611" s="114"/>
      <c r="B611" s="10"/>
      <c r="C611" s="10"/>
      <c r="D611" s="83"/>
      <c r="E611" s="10"/>
      <c r="F611" s="10"/>
      <c r="G611" s="10"/>
      <c r="H611" s="10"/>
      <c r="I611" s="10"/>
      <c r="J611" s="333"/>
    </row>
    <row r="612" spans="1:10" x14ac:dyDescent="0.3">
      <c r="A612" s="114"/>
      <c r="B612" s="10"/>
      <c r="C612" s="10"/>
      <c r="D612" s="83"/>
      <c r="E612" s="10"/>
      <c r="F612" s="10"/>
      <c r="G612" s="10"/>
      <c r="H612" s="10"/>
      <c r="I612" s="10"/>
      <c r="J612" s="333"/>
    </row>
    <row r="613" spans="1:10" x14ac:dyDescent="0.3">
      <c r="A613" s="114"/>
      <c r="B613" s="10"/>
      <c r="C613" s="10"/>
      <c r="D613" s="83"/>
      <c r="E613" s="10"/>
      <c r="F613" s="10"/>
      <c r="G613" s="10"/>
      <c r="H613" s="10"/>
      <c r="I613" s="10"/>
      <c r="J613" s="333"/>
    </row>
    <row r="614" spans="1:10" x14ac:dyDescent="0.3">
      <c r="A614" s="114"/>
      <c r="B614" s="10"/>
      <c r="C614" s="10"/>
      <c r="D614" s="83"/>
      <c r="E614" s="10"/>
      <c r="F614" s="10"/>
      <c r="G614" s="10"/>
      <c r="H614" s="10"/>
      <c r="I614" s="10"/>
      <c r="J614" s="333"/>
    </row>
    <row r="615" spans="1:10" x14ac:dyDescent="0.3">
      <c r="A615" s="114"/>
      <c r="B615" s="10"/>
      <c r="C615" s="10"/>
      <c r="D615" s="83"/>
      <c r="E615" s="10"/>
      <c r="F615" s="10"/>
      <c r="G615" s="10"/>
      <c r="H615" s="10"/>
      <c r="I615" s="10"/>
      <c r="J615" s="333"/>
    </row>
    <row r="616" spans="1:10" x14ac:dyDescent="0.3">
      <c r="A616" s="114"/>
      <c r="B616" s="10"/>
      <c r="C616" s="10"/>
      <c r="D616" s="83"/>
      <c r="E616" s="10"/>
      <c r="F616" s="10"/>
      <c r="G616" s="10"/>
      <c r="H616" s="10"/>
      <c r="I616" s="10"/>
      <c r="J616" s="333"/>
    </row>
    <row r="617" spans="1:10" x14ac:dyDescent="0.3">
      <c r="A617" s="114"/>
      <c r="B617" s="10"/>
      <c r="C617" s="10"/>
      <c r="D617" s="83"/>
      <c r="E617" s="10"/>
      <c r="F617" s="10"/>
      <c r="G617" s="10"/>
      <c r="H617" s="10"/>
      <c r="I617" s="10"/>
      <c r="J617" s="333"/>
    </row>
    <row r="618" spans="1:10" x14ac:dyDescent="0.3">
      <c r="A618" s="114"/>
      <c r="B618" s="10"/>
      <c r="C618" s="10"/>
      <c r="D618" s="83"/>
      <c r="E618" s="10"/>
      <c r="F618" s="10"/>
      <c r="G618" s="10"/>
      <c r="H618" s="10"/>
      <c r="I618" s="10"/>
      <c r="J618" s="333"/>
    </row>
    <row r="619" spans="1:10" x14ac:dyDescent="0.3">
      <c r="A619" s="114"/>
      <c r="B619" s="10"/>
      <c r="C619" s="10"/>
      <c r="D619" s="83"/>
      <c r="E619" s="10"/>
      <c r="F619" s="10"/>
      <c r="G619" s="10"/>
      <c r="H619" s="10"/>
      <c r="I619" s="10"/>
      <c r="J619" s="333"/>
    </row>
    <row r="620" spans="1:10" x14ac:dyDescent="0.3">
      <c r="A620" s="114"/>
      <c r="B620" s="10"/>
      <c r="C620" s="10"/>
      <c r="D620" s="83"/>
      <c r="E620" s="10"/>
      <c r="F620" s="10"/>
      <c r="G620" s="10"/>
      <c r="H620" s="10"/>
      <c r="I620" s="10"/>
      <c r="J620" s="333"/>
    </row>
    <row r="621" spans="1:10" x14ac:dyDescent="0.3">
      <c r="A621" s="114"/>
      <c r="B621" s="10"/>
      <c r="C621" s="10"/>
      <c r="D621" s="83"/>
      <c r="E621" s="10"/>
      <c r="F621" s="10"/>
      <c r="G621" s="10"/>
      <c r="H621" s="10"/>
      <c r="I621" s="10"/>
      <c r="J621" s="333"/>
    </row>
    <row r="622" spans="1:10" x14ac:dyDescent="0.3">
      <c r="A622" s="114"/>
      <c r="B622" s="10"/>
      <c r="C622" s="10"/>
      <c r="D622" s="83"/>
      <c r="E622" s="10"/>
      <c r="F622" s="10"/>
      <c r="G622" s="10"/>
      <c r="H622" s="10"/>
      <c r="I622" s="10"/>
      <c r="J622" s="333"/>
    </row>
    <row r="623" spans="1:10" x14ac:dyDescent="0.3">
      <c r="A623" s="114"/>
      <c r="B623" s="10"/>
      <c r="C623" s="10"/>
      <c r="D623" s="83"/>
      <c r="E623" s="10"/>
      <c r="F623" s="10"/>
      <c r="G623" s="10"/>
      <c r="H623" s="10"/>
      <c r="I623" s="10"/>
      <c r="J623" s="333"/>
    </row>
    <row r="624" spans="1:10" x14ac:dyDescent="0.3">
      <c r="A624" s="114"/>
      <c r="B624" s="10"/>
      <c r="C624" s="10"/>
      <c r="D624" s="83"/>
      <c r="E624" s="10"/>
      <c r="F624" s="10"/>
      <c r="G624" s="10"/>
      <c r="H624" s="10"/>
      <c r="I624" s="10"/>
      <c r="J624" s="333"/>
    </row>
    <row r="625" spans="1:10" x14ac:dyDescent="0.3">
      <c r="A625" s="114"/>
      <c r="B625" s="10"/>
      <c r="C625" s="10"/>
      <c r="D625" s="83"/>
      <c r="E625" s="10"/>
      <c r="F625" s="10"/>
      <c r="G625" s="10"/>
      <c r="H625" s="10"/>
      <c r="I625" s="10"/>
      <c r="J625" s="333"/>
    </row>
    <row r="626" spans="1:10" x14ac:dyDescent="0.3">
      <c r="A626" s="114"/>
      <c r="B626" s="10"/>
      <c r="C626" s="10"/>
      <c r="D626" s="83"/>
      <c r="E626" s="10"/>
      <c r="F626" s="10"/>
      <c r="G626" s="10"/>
      <c r="H626" s="10"/>
      <c r="I626" s="10"/>
      <c r="J626" s="333"/>
    </row>
    <row r="627" spans="1:10" x14ac:dyDescent="0.3">
      <c r="A627" s="114"/>
      <c r="B627" s="10"/>
      <c r="C627" s="10"/>
      <c r="D627" s="83"/>
      <c r="E627" s="10"/>
      <c r="F627" s="10"/>
      <c r="G627" s="10"/>
      <c r="H627" s="10"/>
      <c r="I627" s="10"/>
      <c r="J627" s="333"/>
    </row>
    <row r="628" spans="1:10" x14ac:dyDescent="0.3">
      <c r="A628" s="114"/>
      <c r="B628" s="10"/>
      <c r="C628" s="10"/>
      <c r="D628" s="83"/>
      <c r="E628" s="10"/>
      <c r="F628" s="10"/>
      <c r="G628" s="10"/>
      <c r="H628" s="10"/>
      <c r="I628" s="10"/>
      <c r="J628" s="333"/>
    </row>
    <row r="629" spans="1:10" x14ac:dyDescent="0.3">
      <c r="A629" s="114"/>
      <c r="B629" s="10"/>
      <c r="C629" s="10"/>
      <c r="D629" s="83"/>
      <c r="E629" s="10"/>
      <c r="F629" s="10"/>
      <c r="G629" s="10"/>
      <c r="H629" s="10"/>
      <c r="I629" s="10"/>
      <c r="J629" s="333"/>
    </row>
    <row r="630" spans="1:10" x14ac:dyDescent="0.3">
      <c r="A630" s="114"/>
      <c r="B630" s="10"/>
      <c r="C630" s="10"/>
      <c r="D630" s="83"/>
      <c r="E630" s="10"/>
      <c r="F630" s="10"/>
      <c r="G630" s="10"/>
      <c r="H630" s="10"/>
      <c r="I630" s="10"/>
      <c r="J630" s="333"/>
    </row>
    <row r="631" spans="1:10" x14ac:dyDescent="0.3">
      <c r="A631" s="114"/>
      <c r="B631" s="10"/>
      <c r="C631" s="10"/>
      <c r="D631" s="83"/>
      <c r="E631" s="10"/>
      <c r="F631" s="10"/>
      <c r="G631" s="10"/>
      <c r="H631" s="10"/>
      <c r="I631" s="10"/>
      <c r="J631" s="333"/>
    </row>
    <row r="632" spans="1:10" x14ac:dyDescent="0.3">
      <c r="A632" s="114"/>
      <c r="B632" s="10"/>
      <c r="C632" s="10"/>
      <c r="D632" s="83"/>
      <c r="E632" s="10"/>
      <c r="F632" s="10"/>
      <c r="G632" s="10"/>
      <c r="H632" s="10"/>
      <c r="I632" s="10"/>
      <c r="J632" s="333"/>
    </row>
    <row r="633" spans="1:10" x14ac:dyDescent="0.3">
      <c r="A633" s="114"/>
      <c r="B633" s="10"/>
      <c r="C633" s="10"/>
      <c r="D633" s="83"/>
      <c r="E633" s="10"/>
      <c r="F633" s="10"/>
      <c r="G633" s="10"/>
      <c r="H633" s="10"/>
      <c r="I633" s="10"/>
      <c r="J633" s="333"/>
    </row>
    <row r="634" spans="1:10" x14ac:dyDescent="0.3">
      <c r="A634" s="114"/>
      <c r="B634" s="10"/>
      <c r="C634" s="10"/>
      <c r="D634" s="83"/>
      <c r="E634" s="10"/>
      <c r="F634" s="10"/>
      <c r="G634" s="10"/>
      <c r="H634" s="10"/>
      <c r="I634" s="10"/>
      <c r="J634" s="333"/>
    </row>
    <row r="635" spans="1:10" x14ac:dyDescent="0.3">
      <c r="A635" s="114"/>
      <c r="B635" s="10"/>
      <c r="C635" s="10"/>
      <c r="D635" s="83"/>
      <c r="E635" s="10"/>
      <c r="F635" s="10"/>
      <c r="G635" s="10"/>
      <c r="H635" s="10"/>
      <c r="I635" s="10"/>
      <c r="J635" s="333"/>
    </row>
    <row r="636" spans="1:10" x14ac:dyDescent="0.3">
      <c r="A636" s="114"/>
      <c r="B636" s="10"/>
      <c r="C636" s="10"/>
      <c r="D636" s="83"/>
      <c r="E636" s="10"/>
      <c r="F636" s="10"/>
      <c r="G636" s="10"/>
      <c r="H636" s="10"/>
      <c r="I636" s="10"/>
      <c r="J636" s="333"/>
    </row>
    <row r="637" spans="1:10" x14ac:dyDescent="0.3">
      <c r="A637" s="114"/>
      <c r="B637" s="10"/>
      <c r="C637" s="10"/>
      <c r="D637" s="83"/>
      <c r="E637" s="10"/>
      <c r="F637" s="10"/>
      <c r="G637" s="10"/>
      <c r="H637" s="10"/>
      <c r="I637" s="10"/>
      <c r="J637" s="333"/>
    </row>
    <row r="638" spans="1:10" x14ac:dyDescent="0.3">
      <c r="A638" s="114"/>
      <c r="B638" s="10"/>
      <c r="C638" s="10"/>
      <c r="D638" s="83"/>
      <c r="E638" s="10"/>
      <c r="F638" s="10"/>
      <c r="G638" s="10"/>
      <c r="H638" s="10"/>
      <c r="I638" s="10"/>
      <c r="J638" s="333"/>
    </row>
    <row r="639" spans="1:10" x14ac:dyDescent="0.3">
      <c r="A639" s="114"/>
      <c r="B639" s="10"/>
      <c r="C639" s="10"/>
      <c r="D639" s="83"/>
      <c r="E639" s="10"/>
      <c r="F639" s="10"/>
      <c r="G639" s="10"/>
      <c r="H639" s="10"/>
      <c r="I639" s="10"/>
      <c r="J639" s="333"/>
    </row>
    <row r="640" spans="1:10" x14ac:dyDescent="0.3">
      <c r="A640" s="114"/>
      <c r="B640" s="10"/>
      <c r="C640" s="10"/>
      <c r="D640" s="83"/>
      <c r="E640" s="10"/>
      <c r="F640" s="10"/>
      <c r="G640" s="10"/>
      <c r="H640" s="10"/>
      <c r="I640" s="10"/>
      <c r="J640" s="333"/>
    </row>
    <row r="641" spans="1:10" x14ac:dyDescent="0.3">
      <c r="A641" s="114"/>
      <c r="B641" s="10"/>
      <c r="C641" s="10"/>
      <c r="D641" s="83"/>
      <c r="E641" s="10"/>
      <c r="F641" s="10"/>
      <c r="G641" s="10"/>
      <c r="H641" s="10"/>
      <c r="I641" s="10"/>
      <c r="J641" s="333"/>
    </row>
    <row r="642" spans="1:10" x14ac:dyDescent="0.3">
      <c r="A642" s="114"/>
      <c r="B642" s="10"/>
      <c r="C642" s="10"/>
      <c r="D642" s="83"/>
      <c r="E642" s="10"/>
      <c r="F642" s="10"/>
      <c r="G642" s="10"/>
      <c r="H642" s="10"/>
      <c r="I642" s="10"/>
      <c r="J642" s="333"/>
    </row>
    <row r="643" spans="1:10" x14ac:dyDescent="0.3">
      <c r="A643" s="114"/>
      <c r="B643" s="10"/>
      <c r="C643" s="10"/>
      <c r="D643" s="83"/>
      <c r="E643" s="10"/>
      <c r="F643" s="10"/>
      <c r="G643" s="10"/>
      <c r="H643" s="10"/>
      <c r="I643" s="10"/>
      <c r="J643" s="333"/>
    </row>
    <row r="644" spans="1:10" x14ac:dyDescent="0.3">
      <c r="A644" s="114"/>
      <c r="B644" s="10"/>
      <c r="C644" s="10"/>
      <c r="D644" s="83"/>
      <c r="E644" s="10"/>
      <c r="F644" s="10"/>
      <c r="G644" s="10"/>
      <c r="H644" s="10"/>
      <c r="I644" s="10"/>
      <c r="J644" s="333"/>
    </row>
    <row r="645" spans="1:10" x14ac:dyDescent="0.3">
      <c r="A645" s="114"/>
      <c r="B645" s="10"/>
      <c r="C645" s="10"/>
      <c r="D645" s="83"/>
      <c r="E645" s="10"/>
      <c r="F645" s="10"/>
      <c r="G645" s="10"/>
      <c r="H645" s="10"/>
      <c r="I645" s="10"/>
      <c r="J645" s="333"/>
    </row>
    <row r="646" spans="1:10" x14ac:dyDescent="0.3">
      <c r="A646" s="114"/>
      <c r="B646" s="10"/>
      <c r="C646" s="10"/>
      <c r="D646" s="83"/>
      <c r="E646" s="10"/>
      <c r="F646" s="10"/>
      <c r="G646" s="10"/>
      <c r="H646" s="10"/>
      <c r="I646" s="10"/>
      <c r="J646" s="333"/>
    </row>
    <row r="647" spans="1:10" x14ac:dyDescent="0.3">
      <c r="A647" s="114"/>
      <c r="B647" s="10"/>
      <c r="C647" s="10"/>
      <c r="D647" s="83"/>
      <c r="E647" s="10"/>
      <c r="F647" s="10"/>
      <c r="G647" s="10"/>
      <c r="H647" s="10"/>
      <c r="I647" s="10"/>
      <c r="J647" s="333"/>
    </row>
    <row r="648" spans="1:10" x14ac:dyDescent="0.3">
      <c r="A648" s="114"/>
      <c r="B648" s="10"/>
      <c r="C648" s="10"/>
      <c r="D648" s="83"/>
      <c r="E648" s="10"/>
      <c r="F648" s="10"/>
      <c r="G648" s="10"/>
      <c r="H648" s="10"/>
      <c r="I648" s="10"/>
      <c r="J648" s="333"/>
    </row>
    <row r="649" spans="1:10" x14ac:dyDescent="0.3">
      <c r="A649" s="114"/>
      <c r="B649" s="10"/>
      <c r="C649" s="10"/>
      <c r="D649" s="83"/>
      <c r="E649" s="10"/>
      <c r="F649" s="10"/>
      <c r="G649" s="10"/>
      <c r="H649" s="10"/>
      <c r="I649" s="10"/>
      <c r="J649" s="333"/>
    </row>
    <row r="650" spans="1:10" x14ac:dyDescent="0.3">
      <c r="A650" s="114"/>
      <c r="B650" s="10"/>
      <c r="C650" s="10"/>
      <c r="D650" s="83"/>
      <c r="E650" s="10"/>
      <c r="F650" s="10"/>
      <c r="G650" s="10"/>
      <c r="H650" s="10"/>
      <c r="I650" s="10"/>
      <c r="J650" s="333"/>
    </row>
    <row r="651" spans="1:10" x14ac:dyDescent="0.3">
      <c r="A651" s="114"/>
      <c r="B651" s="10"/>
      <c r="C651" s="10"/>
      <c r="D651" s="83"/>
      <c r="E651" s="10"/>
      <c r="F651" s="10"/>
      <c r="G651" s="10"/>
      <c r="H651" s="10"/>
      <c r="I651" s="10"/>
      <c r="J651" s="333"/>
    </row>
    <row r="652" spans="1:10" x14ac:dyDescent="0.3">
      <c r="A652" s="114"/>
      <c r="B652" s="10"/>
      <c r="C652" s="10"/>
      <c r="D652" s="83"/>
      <c r="E652" s="10"/>
      <c r="F652" s="10"/>
      <c r="G652" s="10"/>
      <c r="H652" s="10"/>
      <c r="I652" s="10"/>
      <c r="J652" s="333"/>
    </row>
    <row r="653" spans="1:10" x14ac:dyDescent="0.3">
      <c r="A653" s="114"/>
      <c r="B653" s="10"/>
      <c r="C653" s="10"/>
      <c r="D653" s="83"/>
      <c r="E653" s="10"/>
      <c r="F653" s="10"/>
      <c r="G653" s="10"/>
      <c r="H653" s="10"/>
      <c r="I653" s="10"/>
      <c r="J653" s="333"/>
    </row>
    <row r="654" spans="1:10" x14ac:dyDescent="0.3">
      <c r="A654" s="114"/>
      <c r="B654" s="10"/>
      <c r="C654" s="10"/>
      <c r="D654" s="83"/>
      <c r="E654" s="10"/>
      <c r="F654" s="10"/>
      <c r="G654" s="10"/>
      <c r="H654" s="10"/>
      <c r="I654" s="10"/>
      <c r="J654" s="333"/>
    </row>
    <row r="655" spans="1:10" x14ac:dyDescent="0.3">
      <c r="A655" s="114"/>
      <c r="B655" s="10"/>
      <c r="C655" s="10"/>
      <c r="D655" s="83"/>
      <c r="E655" s="10"/>
      <c r="F655" s="10"/>
      <c r="G655" s="10"/>
      <c r="H655" s="10"/>
      <c r="I655" s="10"/>
      <c r="J655" s="333"/>
    </row>
    <row r="656" spans="1:10" x14ac:dyDescent="0.3">
      <c r="A656" s="114"/>
      <c r="B656" s="10"/>
      <c r="C656" s="10"/>
      <c r="D656" s="83"/>
      <c r="E656" s="10"/>
      <c r="F656" s="10"/>
      <c r="G656" s="10"/>
      <c r="H656" s="10"/>
      <c r="I656" s="10"/>
      <c r="J656" s="333"/>
    </row>
    <row r="657" spans="1:10" x14ac:dyDescent="0.3">
      <c r="A657" s="114"/>
      <c r="B657" s="10"/>
      <c r="C657" s="10"/>
      <c r="D657" s="83"/>
      <c r="E657" s="10"/>
      <c r="F657" s="10"/>
      <c r="G657" s="10"/>
      <c r="H657" s="10"/>
      <c r="I657" s="10"/>
      <c r="J657" s="333"/>
    </row>
    <row r="658" spans="1:10" x14ac:dyDescent="0.3">
      <c r="A658" s="114"/>
      <c r="B658" s="10"/>
      <c r="C658" s="10"/>
      <c r="D658" s="83"/>
      <c r="E658" s="10"/>
      <c r="F658" s="10"/>
      <c r="G658" s="10"/>
      <c r="H658" s="10"/>
      <c r="I658" s="10"/>
      <c r="J658" s="333"/>
    </row>
    <row r="659" spans="1:10" x14ac:dyDescent="0.3">
      <c r="A659" s="114"/>
      <c r="B659" s="10"/>
      <c r="C659" s="10"/>
      <c r="D659" s="83"/>
      <c r="E659" s="10"/>
      <c r="F659" s="10"/>
      <c r="G659" s="10"/>
      <c r="H659" s="10"/>
      <c r="I659" s="10"/>
      <c r="J659" s="333"/>
    </row>
    <row r="660" spans="1:10" x14ac:dyDescent="0.3">
      <c r="A660" s="114"/>
      <c r="B660" s="10"/>
      <c r="C660" s="10"/>
      <c r="D660" s="83"/>
      <c r="E660" s="10"/>
      <c r="F660" s="10"/>
      <c r="G660" s="10"/>
      <c r="H660" s="10"/>
      <c r="I660" s="10"/>
      <c r="J660" s="333"/>
    </row>
    <row r="661" spans="1:10" x14ac:dyDescent="0.3">
      <c r="A661" s="114"/>
      <c r="B661" s="10"/>
      <c r="C661" s="10"/>
      <c r="D661" s="83"/>
      <c r="E661" s="10"/>
      <c r="F661" s="10"/>
      <c r="G661" s="10"/>
      <c r="H661" s="10"/>
      <c r="I661" s="10"/>
      <c r="J661" s="333"/>
    </row>
    <row r="662" spans="1:10" x14ac:dyDescent="0.3">
      <c r="A662" s="114"/>
      <c r="B662" s="10"/>
      <c r="C662" s="10"/>
      <c r="D662" s="83"/>
      <c r="E662" s="10"/>
      <c r="F662" s="10"/>
      <c r="G662" s="10"/>
      <c r="H662" s="10"/>
      <c r="I662" s="10"/>
      <c r="J662" s="333"/>
    </row>
    <row r="663" spans="1:10" x14ac:dyDescent="0.3">
      <c r="A663" s="114"/>
      <c r="B663" s="10"/>
      <c r="C663" s="10"/>
      <c r="D663" s="83"/>
      <c r="E663" s="10"/>
      <c r="F663" s="10"/>
      <c r="G663" s="10"/>
      <c r="H663" s="10"/>
      <c r="I663" s="10"/>
      <c r="J663" s="333"/>
    </row>
    <row r="664" spans="1:10" x14ac:dyDescent="0.3">
      <c r="A664" s="114"/>
      <c r="B664" s="10"/>
      <c r="C664" s="10"/>
      <c r="D664" s="83"/>
      <c r="E664" s="10"/>
      <c r="F664" s="10"/>
      <c r="G664" s="10"/>
      <c r="H664" s="10"/>
      <c r="I664" s="10"/>
      <c r="J664" s="333"/>
    </row>
    <row r="665" spans="1:10" x14ac:dyDescent="0.3">
      <c r="A665" s="114"/>
      <c r="B665" s="10"/>
      <c r="C665" s="10"/>
      <c r="D665" s="83"/>
      <c r="E665" s="10"/>
      <c r="F665" s="10"/>
      <c r="G665" s="10"/>
      <c r="H665" s="10"/>
      <c r="I665" s="10"/>
      <c r="J665" s="333"/>
    </row>
    <row r="666" spans="1:10" x14ac:dyDescent="0.3">
      <c r="A666" s="114"/>
      <c r="B666" s="10"/>
      <c r="C666" s="10"/>
      <c r="D666" s="83"/>
      <c r="E666" s="10"/>
      <c r="F666" s="10"/>
      <c r="G666" s="10"/>
      <c r="H666" s="10"/>
      <c r="I666" s="10"/>
      <c r="J666" s="333"/>
    </row>
    <row r="667" spans="1:10" x14ac:dyDescent="0.3">
      <c r="A667" s="114"/>
      <c r="B667" s="10"/>
      <c r="C667" s="10"/>
      <c r="D667" s="83"/>
      <c r="E667" s="10"/>
      <c r="F667" s="10"/>
      <c r="G667" s="10"/>
      <c r="H667" s="10"/>
      <c r="I667" s="10"/>
      <c r="J667" s="333"/>
    </row>
    <row r="668" spans="1:10" x14ac:dyDescent="0.3">
      <c r="A668" s="114"/>
      <c r="B668" s="10"/>
      <c r="C668" s="10"/>
      <c r="D668" s="83"/>
      <c r="E668" s="10"/>
      <c r="F668" s="10"/>
      <c r="G668" s="10"/>
      <c r="H668" s="10"/>
      <c r="I668" s="10"/>
      <c r="J668" s="333"/>
    </row>
    <row r="669" spans="1:10" x14ac:dyDescent="0.3">
      <c r="A669" s="114"/>
      <c r="B669" s="10"/>
      <c r="C669" s="10"/>
      <c r="D669" s="83"/>
      <c r="E669" s="10"/>
      <c r="F669" s="10"/>
      <c r="G669" s="10"/>
      <c r="H669" s="10"/>
      <c r="I669" s="10"/>
      <c r="J669" s="333"/>
    </row>
    <row r="670" spans="1:10" x14ac:dyDescent="0.3">
      <c r="A670" s="114"/>
      <c r="B670" s="10"/>
      <c r="C670" s="10"/>
      <c r="D670" s="83"/>
      <c r="E670" s="10"/>
      <c r="F670" s="10"/>
      <c r="G670" s="10"/>
      <c r="H670" s="10"/>
      <c r="I670" s="10"/>
      <c r="J670" s="333"/>
    </row>
    <row r="671" spans="1:10" x14ac:dyDescent="0.3">
      <c r="A671" s="114"/>
      <c r="B671" s="10"/>
      <c r="C671" s="10"/>
      <c r="D671" s="83"/>
      <c r="E671" s="10"/>
      <c r="F671" s="10"/>
      <c r="G671" s="10"/>
      <c r="H671" s="10"/>
      <c r="I671" s="10"/>
      <c r="J671" s="333"/>
    </row>
    <row r="672" spans="1:10" x14ac:dyDescent="0.3">
      <c r="A672" s="114"/>
      <c r="B672" s="10"/>
      <c r="C672" s="10"/>
      <c r="D672" s="83"/>
      <c r="E672" s="10"/>
      <c r="F672" s="10"/>
      <c r="G672" s="10"/>
      <c r="H672" s="10"/>
      <c r="I672" s="10"/>
      <c r="J672" s="333"/>
    </row>
    <row r="673" spans="1:10" x14ac:dyDescent="0.3">
      <c r="A673" s="114"/>
      <c r="B673" s="10"/>
      <c r="C673" s="10"/>
      <c r="D673" s="83"/>
      <c r="E673" s="10"/>
      <c r="F673" s="10"/>
      <c r="G673" s="10"/>
      <c r="H673" s="10"/>
      <c r="I673" s="10"/>
      <c r="J673" s="333"/>
    </row>
    <row r="674" spans="1:10" x14ac:dyDescent="0.3">
      <c r="A674" s="114"/>
      <c r="B674" s="10"/>
      <c r="C674" s="10"/>
      <c r="D674" s="83"/>
      <c r="E674" s="10"/>
      <c r="F674" s="10"/>
      <c r="G674" s="10"/>
      <c r="H674" s="10"/>
      <c r="I674" s="10"/>
      <c r="J674" s="333"/>
    </row>
    <row r="675" spans="1:10" x14ac:dyDescent="0.3">
      <c r="A675" s="114"/>
      <c r="B675" s="10"/>
      <c r="C675" s="10"/>
      <c r="D675" s="83"/>
      <c r="E675" s="10"/>
      <c r="F675" s="10"/>
      <c r="G675" s="10"/>
      <c r="H675" s="10"/>
      <c r="I675" s="10"/>
      <c r="J675" s="333"/>
    </row>
    <row r="676" spans="1:10" x14ac:dyDescent="0.3">
      <c r="A676" s="114"/>
      <c r="B676" s="10"/>
      <c r="C676" s="10"/>
      <c r="D676" s="83"/>
      <c r="E676" s="10"/>
      <c r="F676" s="10"/>
      <c r="G676" s="10"/>
      <c r="H676" s="10"/>
      <c r="I676" s="10"/>
      <c r="J676" s="333"/>
    </row>
    <row r="677" spans="1:10" x14ac:dyDescent="0.3">
      <c r="A677" s="114"/>
      <c r="B677" s="10"/>
      <c r="C677" s="10"/>
      <c r="D677" s="83"/>
      <c r="E677" s="10"/>
      <c r="F677" s="10"/>
      <c r="G677" s="10"/>
      <c r="H677" s="10"/>
      <c r="I677" s="10"/>
      <c r="J677" s="333"/>
    </row>
    <row r="678" spans="1:10" x14ac:dyDescent="0.3">
      <c r="A678" s="114"/>
      <c r="B678" s="10"/>
      <c r="C678" s="10"/>
      <c r="D678" s="83"/>
      <c r="E678" s="10"/>
      <c r="F678" s="10"/>
      <c r="G678" s="10"/>
      <c r="H678" s="10"/>
      <c r="I678" s="10"/>
      <c r="J678" s="333"/>
    </row>
    <row r="679" spans="1:10" x14ac:dyDescent="0.3">
      <c r="A679" s="114"/>
      <c r="B679" s="10"/>
      <c r="C679" s="10"/>
      <c r="D679" s="83"/>
      <c r="E679" s="10"/>
      <c r="F679" s="10"/>
      <c r="G679" s="10"/>
      <c r="H679" s="10"/>
      <c r="I679" s="10"/>
      <c r="J679" s="333"/>
    </row>
    <row r="680" spans="1:10" x14ac:dyDescent="0.3">
      <c r="A680" s="114"/>
      <c r="B680" s="10"/>
      <c r="C680" s="10"/>
      <c r="D680" s="83"/>
      <c r="E680" s="10"/>
      <c r="F680" s="10"/>
      <c r="G680" s="10"/>
      <c r="H680" s="10"/>
      <c r="I680" s="10"/>
      <c r="J680" s="333"/>
    </row>
    <row r="681" spans="1:10" x14ac:dyDescent="0.3">
      <c r="A681" s="114"/>
      <c r="B681" s="10"/>
      <c r="C681" s="10"/>
      <c r="D681" s="83"/>
      <c r="E681" s="10"/>
      <c r="F681" s="10"/>
      <c r="G681" s="10"/>
      <c r="H681" s="10"/>
      <c r="I681" s="10"/>
      <c r="J681" s="333"/>
    </row>
    <row r="682" spans="1:10" x14ac:dyDescent="0.3">
      <c r="A682" s="114"/>
      <c r="B682" s="10"/>
      <c r="C682" s="10"/>
      <c r="D682" s="83"/>
      <c r="E682" s="10"/>
      <c r="F682" s="10"/>
      <c r="G682" s="10"/>
      <c r="H682" s="10"/>
      <c r="I682" s="10"/>
      <c r="J682" s="333"/>
    </row>
    <row r="683" spans="1:10" x14ac:dyDescent="0.3">
      <c r="A683" s="114"/>
      <c r="B683" s="10"/>
      <c r="C683" s="10"/>
      <c r="D683" s="83"/>
      <c r="E683" s="10"/>
      <c r="F683" s="10"/>
      <c r="G683" s="10"/>
      <c r="H683" s="10"/>
      <c r="I683" s="10"/>
      <c r="J683" s="333"/>
    </row>
    <row r="684" spans="1:10" x14ac:dyDescent="0.3">
      <c r="A684" s="114"/>
      <c r="B684" s="10"/>
      <c r="C684" s="10"/>
      <c r="D684" s="83"/>
      <c r="E684" s="10"/>
      <c r="F684" s="10"/>
      <c r="G684" s="10"/>
      <c r="H684" s="10"/>
      <c r="I684" s="10"/>
      <c r="J684" s="333"/>
    </row>
    <row r="685" spans="1:10" x14ac:dyDescent="0.3">
      <c r="A685" s="114"/>
      <c r="B685" s="10"/>
      <c r="C685" s="10"/>
      <c r="D685" s="83"/>
      <c r="E685" s="10"/>
      <c r="F685" s="10"/>
      <c r="G685" s="10"/>
      <c r="H685" s="10"/>
      <c r="I685" s="10"/>
      <c r="J685" s="333"/>
    </row>
    <row r="686" spans="1:10" x14ac:dyDescent="0.3">
      <c r="A686" s="114"/>
      <c r="B686" s="10"/>
      <c r="C686" s="10"/>
      <c r="D686" s="83"/>
      <c r="E686" s="10"/>
      <c r="F686" s="10"/>
      <c r="G686" s="10"/>
      <c r="H686" s="10"/>
      <c r="I686" s="10"/>
      <c r="J686" s="333"/>
    </row>
    <row r="687" spans="1:10" x14ac:dyDescent="0.3">
      <c r="A687" s="114"/>
      <c r="B687" s="10"/>
      <c r="C687" s="10"/>
      <c r="D687" s="83"/>
      <c r="E687" s="10"/>
      <c r="F687" s="10"/>
      <c r="G687" s="10"/>
      <c r="H687" s="10"/>
      <c r="I687" s="10"/>
      <c r="J687" s="333"/>
    </row>
    <row r="688" spans="1:10" x14ac:dyDescent="0.3">
      <c r="A688" s="114"/>
      <c r="B688" s="10"/>
      <c r="C688" s="10"/>
      <c r="D688" s="83"/>
      <c r="E688" s="10"/>
      <c r="F688" s="10"/>
      <c r="G688" s="10"/>
      <c r="H688" s="10"/>
      <c r="I688" s="10"/>
      <c r="J688" s="333"/>
    </row>
    <row r="689" spans="1:10" x14ac:dyDescent="0.3">
      <c r="A689" s="114"/>
      <c r="B689" s="10"/>
      <c r="C689" s="10"/>
      <c r="D689" s="83"/>
      <c r="E689" s="10"/>
      <c r="F689" s="10"/>
      <c r="G689" s="10"/>
      <c r="H689" s="10"/>
      <c r="I689" s="10"/>
      <c r="J689" s="333"/>
    </row>
    <row r="690" spans="1:10" x14ac:dyDescent="0.3">
      <c r="A690" s="114"/>
      <c r="B690" s="10"/>
      <c r="C690" s="10"/>
      <c r="D690" s="83"/>
      <c r="E690" s="10"/>
      <c r="F690" s="10"/>
      <c r="G690" s="10"/>
      <c r="H690" s="10"/>
      <c r="I690" s="10"/>
      <c r="J690" s="333"/>
    </row>
    <row r="691" spans="1:10" x14ac:dyDescent="0.3">
      <c r="A691" s="114"/>
      <c r="B691" s="10"/>
      <c r="C691" s="10"/>
      <c r="D691" s="83"/>
      <c r="E691" s="10"/>
      <c r="F691" s="10"/>
      <c r="G691" s="10"/>
      <c r="H691" s="10"/>
      <c r="I691" s="10"/>
      <c r="J691" s="333"/>
    </row>
    <row r="692" spans="1:10" x14ac:dyDescent="0.3">
      <c r="A692" s="114"/>
      <c r="B692" s="10"/>
      <c r="C692" s="10"/>
      <c r="D692" s="83"/>
      <c r="E692" s="10"/>
      <c r="F692" s="10"/>
      <c r="G692" s="10"/>
      <c r="H692" s="10"/>
      <c r="I692" s="10"/>
      <c r="J692" s="333"/>
    </row>
    <row r="693" spans="1:10" x14ac:dyDescent="0.3">
      <c r="A693" s="114"/>
      <c r="B693" s="10"/>
      <c r="C693" s="10"/>
      <c r="D693" s="83"/>
      <c r="E693" s="10"/>
      <c r="F693" s="10"/>
      <c r="G693" s="10"/>
      <c r="H693" s="10"/>
      <c r="I693" s="10"/>
      <c r="J693" s="333"/>
    </row>
    <row r="694" spans="1:10" x14ac:dyDescent="0.3">
      <c r="A694" s="114"/>
      <c r="B694" s="10"/>
      <c r="C694" s="10"/>
      <c r="D694" s="83"/>
      <c r="E694" s="10"/>
      <c r="F694" s="10"/>
      <c r="G694" s="10"/>
      <c r="H694" s="10"/>
      <c r="I694" s="10"/>
      <c r="J694" s="333"/>
    </row>
    <row r="695" spans="1:10" x14ac:dyDescent="0.3">
      <c r="A695" s="114"/>
      <c r="B695" s="10"/>
      <c r="C695" s="10"/>
      <c r="D695" s="83"/>
      <c r="E695" s="10"/>
      <c r="F695" s="10"/>
      <c r="G695" s="10"/>
      <c r="H695" s="10"/>
      <c r="I695" s="10"/>
      <c r="J695" s="333"/>
    </row>
    <row r="696" spans="1:10" x14ac:dyDescent="0.3">
      <c r="A696" s="114"/>
      <c r="B696" s="10"/>
      <c r="C696" s="10"/>
      <c r="D696" s="83"/>
      <c r="E696" s="10"/>
      <c r="F696" s="10"/>
      <c r="G696" s="10"/>
      <c r="H696" s="10"/>
      <c r="I696" s="10"/>
      <c r="J696" s="333"/>
    </row>
    <row r="697" spans="1:10" x14ac:dyDescent="0.3">
      <c r="A697" s="114"/>
      <c r="B697" s="10"/>
      <c r="C697" s="10"/>
      <c r="D697" s="83"/>
      <c r="E697" s="10"/>
      <c r="F697" s="10"/>
      <c r="G697" s="10"/>
      <c r="H697" s="10"/>
      <c r="I697" s="10"/>
      <c r="J697" s="333"/>
    </row>
    <row r="698" spans="1:10" x14ac:dyDescent="0.3">
      <c r="A698" s="114"/>
      <c r="B698" s="10"/>
      <c r="C698" s="10"/>
      <c r="D698" s="83"/>
      <c r="E698" s="10"/>
      <c r="F698" s="10"/>
      <c r="G698" s="10"/>
      <c r="H698" s="10"/>
      <c r="I698" s="10"/>
      <c r="J698" s="333"/>
    </row>
    <row r="699" spans="1:10" x14ac:dyDescent="0.3">
      <c r="A699" s="114"/>
      <c r="B699" s="10"/>
      <c r="C699" s="10"/>
      <c r="D699" s="83"/>
      <c r="E699" s="10"/>
      <c r="F699" s="10"/>
      <c r="G699" s="10"/>
      <c r="H699" s="10"/>
      <c r="I699" s="10"/>
      <c r="J699" s="333"/>
    </row>
    <row r="700" spans="1:10" x14ac:dyDescent="0.3">
      <c r="A700" s="114"/>
      <c r="B700" s="10"/>
      <c r="C700" s="10"/>
      <c r="D700" s="83"/>
      <c r="E700" s="10"/>
      <c r="F700" s="10"/>
      <c r="G700" s="10"/>
      <c r="H700" s="10"/>
      <c r="I700" s="10"/>
      <c r="J700" s="333"/>
    </row>
    <row r="701" spans="1:10" x14ac:dyDescent="0.3">
      <c r="A701" s="114"/>
      <c r="B701" s="10"/>
      <c r="C701" s="10"/>
      <c r="D701" s="83"/>
      <c r="E701" s="10"/>
      <c r="F701" s="10"/>
      <c r="G701" s="10"/>
      <c r="H701" s="10"/>
      <c r="I701" s="10"/>
      <c r="J701" s="333"/>
    </row>
    <row r="702" spans="1:10" x14ac:dyDescent="0.3">
      <c r="A702" s="114"/>
      <c r="B702" s="10"/>
      <c r="C702" s="10"/>
      <c r="D702" s="83"/>
      <c r="E702" s="10"/>
      <c r="F702" s="10"/>
      <c r="G702" s="10"/>
      <c r="H702" s="10"/>
      <c r="I702" s="10"/>
      <c r="J702" s="333"/>
    </row>
    <row r="703" spans="1:10" x14ac:dyDescent="0.3">
      <c r="A703" s="114"/>
      <c r="B703" s="10"/>
      <c r="C703" s="10"/>
      <c r="D703" s="83"/>
      <c r="E703" s="10"/>
      <c r="F703" s="10"/>
      <c r="G703" s="10"/>
      <c r="H703" s="10"/>
      <c r="I703" s="10"/>
      <c r="J703" s="333"/>
    </row>
    <row r="704" spans="1:10" x14ac:dyDescent="0.3">
      <c r="A704" s="114"/>
      <c r="B704" s="10"/>
      <c r="C704" s="10"/>
      <c r="D704" s="83"/>
      <c r="E704" s="10"/>
      <c r="F704" s="10"/>
      <c r="G704" s="10"/>
      <c r="H704" s="10"/>
      <c r="I704" s="10"/>
      <c r="J704" s="333"/>
    </row>
    <row r="705" spans="1:10" x14ac:dyDescent="0.3">
      <c r="A705" s="114"/>
      <c r="B705" s="10"/>
      <c r="C705" s="10"/>
      <c r="D705" s="83"/>
      <c r="E705" s="10"/>
      <c r="F705" s="10"/>
      <c r="G705" s="10"/>
      <c r="H705" s="10"/>
      <c r="I705" s="10"/>
      <c r="J705" s="333"/>
    </row>
    <row r="706" spans="1:10" x14ac:dyDescent="0.3">
      <c r="A706" s="114"/>
      <c r="B706" s="10"/>
      <c r="C706" s="10"/>
      <c r="D706" s="83"/>
      <c r="E706" s="10"/>
      <c r="F706" s="10"/>
      <c r="G706" s="10"/>
      <c r="H706" s="10"/>
      <c r="I706" s="10"/>
      <c r="J706" s="333"/>
    </row>
    <row r="707" spans="1:10" x14ac:dyDescent="0.3">
      <c r="A707" s="114"/>
      <c r="B707" s="10"/>
      <c r="C707" s="10"/>
      <c r="D707" s="83"/>
      <c r="E707" s="10"/>
      <c r="F707" s="10"/>
      <c r="G707" s="10"/>
      <c r="H707" s="10"/>
      <c r="I707" s="10"/>
      <c r="J707" s="333"/>
    </row>
    <row r="708" spans="1:10" x14ac:dyDescent="0.3">
      <c r="A708" s="114"/>
      <c r="B708" s="10"/>
      <c r="C708" s="10"/>
      <c r="D708" s="83"/>
      <c r="E708" s="10"/>
      <c r="F708" s="10"/>
      <c r="G708" s="10"/>
      <c r="H708" s="10"/>
      <c r="I708" s="10"/>
      <c r="J708" s="333"/>
    </row>
    <row r="709" spans="1:10" x14ac:dyDescent="0.3">
      <c r="A709" s="114"/>
      <c r="B709" s="10"/>
      <c r="C709" s="10"/>
      <c r="D709" s="83"/>
      <c r="E709" s="10"/>
      <c r="F709" s="10"/>
      <c r="G709" s="10"/>
      <c r="H709" s="10"/>
      <c r="I709" s="10"/>
      <c r="J709" s="333"/>
    </row>
    <row r="710" spans="1:10" x14ac:dyDescent="0.3">
      <c r="A710" s="114"/>
      <c r="B710" s="10"/>
      <c r="C710" s="10"/>
      <c r="D710" s="83"/>
      <c r="E710" s="10"/>
      <c r="F710" s="10"/>
      <c r="G710" s="10"/>
      <c r="H710" s="10"/>
      <c r="I710" s="10"/>
      <c r="J710" s="333"/>
    </row>
    <row r="711" spans="1:10" x14ac:dyDescent="0.3">
      <c r="A711" s="114"/>
      <c r="B711" s="10"/>
      <c r="C711" s="10"/>
      <c r="D711" s="83"/>
      <c r="E711" s="10"/>
      <c r="F711" s="10"/>
      <c r="G711" s="10"/>
      <c r="H711" s="10"/>
      <c r="I711" s="10"/>
      <c r="J711" s="333"/>
    </row>
    <row r="712" spans="1:10" x14ac:dyDescent="0.3">
      <c r="A712" s="114"/>
      <c r="B712" s="10"/>
      <c r="C712" s="10"/>
      <c r="D712" s="83"/>
      <c r="E712" s="10"/>
      <c r="F712" s="10"/>
      <c r="G712" s="10"/>
      <c r="H712" s="10"/>
      <c r="I712" s="10"/>
      <c r="J712" s="333"/>
    </row>
    <row r="713" spans="1:10" x14ac:dyDescent="0.3">
      <c r="A713" s="114"/>
      <c r="B713" s="10"/>
      <c r="C713" s="10"/>
      <c r="D713" s="83"/>
      <c r="E713" s="10"/>
      <c r="F713" s="10"/>
      <c r="G713" s="10"/>
      <c r="H713" s="10"/>
      <c r="I713" s="10"/>
      <c r="J713" s="333"/>
    </row>
    <row r="714" spans="1:10" x14ac:dyDescent="0.3">
      <c r="A714" s="114"/>
      <c r="B714" s="10"/>
      <c r="C714" s="10"/>
      <c r="D714" s="83"/>
      <c r="E714" s="10"/>
      <c r="F714" s="10"/>
      <c r="G714" s="10"/>
      <c r="H714" s="10"/>
      <c r="I714" s="10"/>
      <c r="J714" s="333"/>
    </row>
    <row r="715" spans="1:10" x14ac:dyDescent="0.3">
      <c r="A715" s="114"/>
      <c r="B715" s="10"/>
      <c r="C715" s="10"/>
      <c r="D715" s="83"/>
      <c r="E715" s="10"/>
      <c r="F715" s="10"/>
      <c r="G715" s="10"/>
      <c r="H715" s="10"/>
      <c r="I715" s="10"/>
      <c r="J715" s="333"/>
    </row>
    <row r="716" spans="1:10" x14ac:dyDescent="0.3">
      <c r="A716" s="114"/>
      <c r="B716" s="10"/>
      <c r="C716" s="10"/>
      <c r="D716" s="83"/>
      <c r="E716" s="10"/>
      <c r="F716" s="10"/>
      <c r="G716" s="10"/>
      <c r="H716" s="10"/>
      <c r="I716" s="10"/>
      <c r="J716" s="333"/>
    </row>
    <row r="717" spans="1:10" x14ac:dyDescent="0.3">
      <c r="A717" s="114"/>
      <c r="B717" s="10"/>
      <c r="C717" s="10"/>
      <c r="D717" s="83"/>
      <c r="E717" s="10"/>
      <c r="F717" s="10"/>
      <c r="G717" s="10"/>
      <c r="H717" s="10"/>
      <c r="I717" s="10"/>
      <c r="J717" s="333"/>
    </row>
    <row r="718" spans="1:10" x14ac:dyDescent="0.3">
      <c r="A718" s="114"/>
      <c r="B718" s="10"/>
      <c r="C718" s="10"/>
      <c r="D718" s="83"/>
      <c r="E718" s="10"/>
      <c r="F718" s="10"/>
      <c r="G718" s="10"/>
      <c r="H718" s="10"/>
      <c r="I718" s="10"/>
      <c r="J718" s="333"/>
    </row>
    <row r="719" spans="1:10" x14ac:dyDescent="0.3">
      <c r="A719" s="114"/>
      <c r="B719" s="10"/>
      <c r="C719" s="10"/>
      <c r="D719" s="83"/>
      <c r="E719" s="10"/>
      <c r="F719" s="10"/>
      <c r="G719" s="10"/>
      <c r="H719" s="10"/>
      <c r="I719" s="10"/>
      <c r="J719" s="333"/>
    </row>
    <row r="720" spans="1:10" x14ac:dyDescent="0.3">
      <c r="A720" s="114"/>
      <c r="B720" s="10"/>
      <c r="C720" s="10"/>
      <c r="D720" s="83"/>
      <c r="E720" s="10"/>
      <c r="F720" s="10"/>
      <c r="G720" s="10"/>
      <c r="H720" s="10"/>
      <c r="I720" s="10"/>
      <c r="J720" s="333"/>
    </row>
    <row r="721" spans="1:10" x14ac:dyDescent="0.3">
      <c r="A721" s="114"/>
      <c r="B721" s="10"/>
      <c r="C721" s="10"/>
      <c r="D721" s="83"/>
      <c r="E721" s="10"/>
      <c r="F721" s="10"/>
      <c r="G721" s="10"/>
      <c r="H721" s="10"/>
      <c r="I721" s="10"/>
      <c r="J721" s="333"/>
    </row>
    <row r="722" spans="1:10" x14ac:dyDescent="0.3">
      <c r="A722" s="114"/>
      <c r="B722" s="10"/>
      <c r="C722" s="10"/>
      <c r="D722" s="83"/>
      <c r="E722" s="10"/>
      <c r="F722" s="10"/>
      <c r="G722" s="10"/>
      <c r="H722" s="10"/>
      <c r="I722" s="10"/>
      <c r="J722" s="333"/>
    </row>
    <row r="723" spans="1:10" x14ac:dyDescent="0.3">
      <c r="A723" s="114"/>
      <c r="B723" s="10"/>
      <c r="C723" s="10"/>
      <c r="D723" s="83"/>
      <c r="E723" s="10"/>
      <c r="F723" s="10"/>
      <c r="G723" s="10"/>
      <c r="H723" s="10"/>
      <c r="I723" s="10"/>
      <c r="J723" s="333"/>
    </row>
    <row r="724" spans="1:10" x14ac:dyDescent="0.3">
      <c r="A724" s="114"/>
      <c r="B724" s="10"/>
      <c r="C724" s="10"/>
      <c r="D724" s="83"/>
      <c r="E724" s="10"/>
      <c r="F724" s="10"/>
      <c r="G724" s="10"/>
      <c r="H724" s="10"/>
      <c r="I724" s="10"/>
      <c r="J724" s="333"/>
    </row>
    <row r="725" spans="1:10" x14ac:dyDescent="0.3">
      <c r="A725" s="114"/>
      <c r="B725" s="10"/>
      <c r="C725" s="10"/>
      <c r="D725" s="83"/>
      <c r="E725" s="10"/>
      <c r="F725" s="10"/>
      <c r="G725" s="10"/>
      <c r="H725" s="10"/>
      <c r="I725" s="10"/>
      <c r="J725" s="333"/>
    </row>
    <row r="726" spans="1:10" x14ac:dyDescent="0.3">
      <c r="A726" s="114"/>
      <c r="B726" s="10"/>
      <c r="C726" s="10"/>
      <c r="D726" s="83"/>
      <c r="E726" s="10"/>
      <c r="F726" s="10"/>
      <c r="G726" s="10"/>
      <c r="H726" s="10"/>
      <c r="I726" s="10"/>
      <c r="J726" s="333"/>
    </row>
    <row r="727" spans="1:10" x14ac:dyDescent="0.3">
      <c r="A727" s="114"/>
      <c r="B727" s="10"/>
      <c r="C727" s="10"/>
      <c r="D727" s="83"/>
      <c r="E727" s="10"/>
      <c r="F727" s="10"/>
      <c r="G727" s="10"/>
      <c r="H727" s="10"/>
      <c r="I727" s="10"/>
      <c r="J727" s="333"/>
    </row>
    <row r="728" spans="1:10" x14ac:dyDescent="0.3">
      <c r="A728" s="114"/>
      <c r="B728" s="10"/>
      <c r="C728" s="10"/>
      <c r="D728" s="83"/>
      <c r="E728" s="10"/>
      <c r="F728" s="10"/>
      <c r="G728" s="10"/>
      <c r="H728" s="10"/>
      <c r="I728" s="10"/>
      <c r="J728" s="333"/>
    </row>
    <row r="729" spans="1:10" x14ac:dyDescent="0.3">
      <c r="A729" s="114"/>
      <c r="B729" s="10"/>
      <c r="C729" s="10"/>
      <c r="D729" s="83"/>
      <c r="E729" s="10"/>
      <c r="F729" s="10"/>
      <c r="G729" s="10"/>
      <c r="H729" s="10"/>
      <c r="I729" s="10"/>
      <c r="J729" s="333"/>
    </row>
    <row r="730" spans="1:10" x14ac:dyDescent="0.3">
      <c r="A730" s="114"/>
      <c r="B730" s="10"/>
      <c r="C730" s="10"/>
      <c r="D730" s="83"/>
      <c r="E730" s="10"/>
      <c r="F730" s="10"/>
      <c r="G730" s="10"/>
      <c r="H730" s="10"/>
      <c r="I730" s="10"/>
      <c r="J730" s="333"/>
    </row>
    <row r="731" spans="1:10" x14ac:dyDescent="0.3">
      <c r="A731" s="114"/>
      <c r="B731" s="10"/>
      <c r="C731" s="10"/>
      <c r="D731" s="83"/>
      <c r="E731" s="10"/>
      <c r="F731" s="10"/>
      <c r="G731" s="10"/>
      <c r="H731" s="10"/>
      <c r="I731" s="10"/>
      <c r="J731" s="333"/>
    </row>
    <row r="732" spans="1:10" x14ac:dyDescent="0.3">
      <c r="A732" s="114"/>
      <c r="B732" s="10"/>
      <c r="C732" s="10"/>
      <c r="D732" s="83"/>
      <c r="E732" s="10"/>
      <c r="F732" s="10"/>
      <c r="G732" s="10"/>
      <c r="H732" s="10"/>
      <c r="I732" s="10"/>
      <c r="J732" s="333"/>
    </row>
    <row r="733" spans="1:10" x14ac:dyDescent="0.3">
      <c r="A733" s="114"/>
      <c r="B733" s="10"/>
      <c r="C733" s="10"/>
      <c r="D733" s="83"/>
      <c r="E733" s="10"/>
      <c r="F733" s="10"/>
      <c r="G733" s="10"/>
      <c r="H733" s="10"/>
      <c r="I733" s="10"/>
      <c r="J733" s="333"/>
    </row>
    <row r="734" spans="1:10" x14ac:dyDescent="0.3">
      <c r="A734" s="114"/>
      <c r="B734" s="10"/>
      <c r="C734" s="10"/>
      <c r="D734" s="83"/>
      <c r="E734" s="10"/>
      <c r="F734" s="10"/>
      <c r="G734" s="10"/>
      <c r="H734" s="10"/>
      <c r="I734" s="10"/>
      <c r="J734" s="333"/>
    </row>
    <row r="735" spans="1:10" x14ac:dyDescent="0.3">
      <c r="A735" s="114"/>
      <c r="B735" s="10"/>
      <c r="C735" s="10"/>
      <c r="D735" s="83"/>
      <c r="E735" s="10"/>
      <c r="F735" s="10"/>
      <c r="G735" s="10"/>
      <c r="H735" s="10"/>
      <c r="I735" s="10"/>
      <c r="J735" s="333"/>
    </row>
    <row r="736" spans="1:10" x14ac:dyDescent="0.3">
      <c r="A736" s="114"/>
      <c r="B736" s="10"/>
      <c r="C736" s="10"/>
      <c r="D736" s="83"/>
      <c r="E736" s="10"/>
      <c r="F736" s="10"/>
      <c r="G736" s="10"/>
      <c r="H736" s="10"/>
      <c r="I736" s="10"/>
      <c r="J736" s="333"/>
    </row>
    <row r="737" spans="1:10" x14ac:dyDescent="0.3">
      <c r="A737" s="114"/>
      <c r="B737" s="10"/>
      <c r="C737" s="10"/>
      <c r="D737" s="83"/>
      <c r="E737" s="10"/>
      <c r="F737" s="10"/>
      <c r="G737" s="10"/>
      <c r="H737" s="10"/>
      <c r="I737" s="10"/>
      <c r="J737" s="333"/>
    </row>
    <row r="738" spans="1:10" x14ac:dyDescent="0.3">
      <c r="A738" s="114"/>
      <c r="B738" s="10"/>
      <c r="C738" s="10"/>
      <c r="D738" s="83"/>
      <c r="E738" s="10"/>
      <c r="F738" s="10"/>
      <c r="G738" s="10"/>
      <c r="H738" s="10"/>
      <c r="I738" s="10"/>
      <c r="J738" s="333"/>
    </row>
    <row r="739" spans="1:10" x14ac:dyDescent="0.3">
      <c r="A739" s="114"/>
      <c r="B739" s="10"/>
      <c r="C739" s="10"/>
      <c r="D739" s="83"/>
      <c r="E739" s="10"/>
      <c r="F739" s="10"/>
      <c r="G739" s="10"/>
      <c r="H739" s="10"/>
      <c r="I739" s="10"/>
      <c r="J739" s="333"/>
    </row>
    <row r="740" spans="1:10" x14ac:dyDescent="0.3">
      <c r="A740" s="114"/>
      <c r="B740" s="10"/>
      <c r="C740" s="10"/>
      <c r="D740" s="83"/>
      <c r="E740" s="10"/>
      <c r="F740" s="10"/>
      <c r="G740" s="10"/>
      <c r="H740" s="10"/>
      <c r="I740" s="10"/>
      <c r="J740" s="333"/>
    </row>
    <row r="741" spans="1:10" x14ac:dyDescent="0.3">
      <c r="A741" s="114"/>
      <c r="B741" s="10"/>
      <c r="C741" s="10"/>
      <c r="D741" s="83"/>
      <c r="E741" s="10"/>
      <c r="F741" s="10"/>
      <c r="G741" s="10"/>
      <c r="H741" s="10"/>
      <c r="I741" s="10"/>
      <c r="J741" s="333"/>
    </row>
    <row r="742" spans="1:10" x14ac:dyDescent="0.3">
      <c r="A742" s="114"/>
      <c r="B742" s="10"/>
      <c r="C742" s="10"/>
      <c r="D742" s="83"/>
      <c r="E742" s="10"/>
      <c r="F742" s="10"/>
      <c r="G742" s="10"/>
      <c r="H742" s="10"/>
      <c r="I742" s="10"/>
      <c r="J742" s="333"/>
    </row>
    <row r="743" spans="1:10" x14ac:dyDescent="0.3">
      <c r="A743" s="114"/>
      <c r="B743" s="10"/>
      <c r="C743" s="10"/>
      <c r="D743" s="83"/>
      <c r="E743" s="10"/>
      <c r="F743" s="10"/>
      <c r="G743" s="10"/>
      <c r="H743" s="10"/>
      <c r="I743" s="10"/>
      <c r="J743" s="333"/>
    </row>
    <row r="744" spans="1:10" x14ac:dyDescent="0.3">
      <c r="A744" s="114"/>
      <c r="B744" s="10"/>
      <c r="C744" s="10"/>
      <c r="D744" s="83"/>
      <c r="E744" s="10"/>
      <c r="F744" s="10"/>
      <c r="G744" s="10"/>
      <c r="H744" s="10"/>
      <c r="I744" s="10"/>
      <c r="J744" s="333"/>
    </row>
    <row r="745" spans="1:10" x14ac:dyDescent="0.3">
      <c r="A745" s="114"/>
      <c r="B745" s="10"/>
      <c r="C745" s="10"/>
      <c r="D745" s="83"/>
      <c r="E745" s="10"/>
      <c r="F745" s="10"/>
      <c r="G745" s="10"/>
      <c r="H745" s="10"/>
      <c r="I745" s="10"/>
      <c r="J745" s="333"/>
    </row>
    <row r="746" spans="1:10" x14ac:dyDescent="0.3">
      <c r="A746" s="114"/>
      <c r="B746" s="10"/>
      <c r="C746" s="10"/>
      <c r="D746" s="83"/>
      <c r="E746" s="10"/>
      <c r="F746" s="10"/>
      <c r="G746" s="10"/>
      <c r="H746" s="10"/>
      <c r="I746" s="10"/>
      <c r="J746" s="333"/>
    </row>
    <row r="747" spans="1:10" x14ac:dyDescent="0.3">
      <c r="A747" s="114"/>
      <c r="B747" s="10"/>
      <c r="C747" s="10"/>
      <c r="D747" s="83"/>
      <c r="E747" s="10"/>
      <c r="F747" s="10"/>
      <c r="G747" s="10"/>
      <c r="H747" s="10"/>
      <c r="I747" s="10"/>
      <c r="J747" s="333"/>
    </row>
    <row r="748" spans="1:10" x14ac:dyDescent="0.3">
      <c r="A748" s="114"/>
      <c r="B748" s="10"/>
      <c r="C748" s="10"/>
      <c r="D748" s="83"/>
      <c r="E748" s="10"/>
      <c r="F748" s="10"/>
      <c r="G748" s="10"/>
      <c r="H748" s="10"/>
      <c r="I748" s="10"/>
      <c r="J748" s="333"/>
    </row>
    <row r="749" spans="1:10" x14ac:dyDescent="0.3">
      <c r="A749" s="114"/>
      <c r="B749" s="10"/>
      <c r="C749" s="10"/>
      <c r="D749" s="83"/>
      <c r="E749" s="10"/>
      <c r="F749" s="10"/>
      <c r="G749" s="10"/>
      <c r="H749" s="10"/>
      <c r="I749" s="10"/>
      <c r="J749" s="333"/>
    </row>
    <row r="750" spans="1:10" x14ac:dyDescent="0.3">
      <c r="A750" s="114"/>
      <c r="B750" s="10"/>
      <c r="C750" s="10"/>
      <c r="D750" s="83"/>
      <c r="E750" s="10"/>
      <c r="F750" s="10"/>
      <c r="G750" s="10"/>
      <c r="H750" s="10"/>
      <c r="I750" s="10"/>
      <c r="J750" s="333"/>
    </row>
    <row r="751" spans="1:10" x14ac:dyDescent="0.3">
      <c r="A751" s="114"/>
      <c r="B751" s="10"/>
      <c r="C751" s="10"/>
      <c r="D751" s="83"/>
      <c r="E751" s="10"/>
      <c r="F751" s="10"/>
      <c r="G751" s="10"/>
      <c r="H751" s="10"/>
      <c r="I751" s="10"/>
      <c r="J751" s="333"/>
    </row>
    <row r="752" spans="1:10" x14ac:dyDescent="0.3">
      <c r="A752" s="114"/>
      <c r="B752" s="10"/>
      <c r="C752" s="10"/>
      <c r="D752" s="83"/>
      <c r="E752" s="10"/>
      <c r="F752" s="10"/>
      <c r="G752" s="10"/>
      <c r="H752" s="10"/>
      <c r="I752" s="10"/>
      <c r="J752" s="333"/>
    </row>
    <row r="753" spans="1:10" x14ac:dyDescent="0.3">
      <c r="A753" s="114"/>
      <c r="B753" s="10"/>
      <c r="C753" s="10"/>
      <c r="D753" s="83"/>
      <c r="E753" s="10"/>
      <c r="F753" s="10"/>
      <c r="G753" s="10"/>
      <c r="H753" s="10"/>
      <c r="I753" s="10"/>
      <c r="J753" s="333"/>
    </row>
    <row r="754" spans="1:10" x14ac:dyDescent="0.3">
      <c r="A754" s="114"/>
      <c r="B754" s="10"/>
      <c r="C754" s="10"/>
      <c r="D754" s="83"/>
      <c r="E754" s="10"/>
      <c r="F754" s="10"/>
      <c r="G754" s="10"/>
      <c r="H754" s="10"/>
      <c r="I754" s="10"/>
      <c r="J754" s="333"/>
    </row>
    <row r="755" spans="1:10" x14ac:dyDescent="0.3">
      <c r="A755" s="114"/>
      <c r="B755" s="10"/>
      <c r="C755" s="10"/>
      <c r="D755" s="83"/>
      <c r="E755" s="10"/>
      <c r="F755" s="10"/>
      <c r="G755" s="10"/>
      <c r="H755" s="10"/>
      <c r="I755" s="10"/>
      <c r="J755" s="333"/>
    </row>
    <row r="756" spans="1:10" x14ac:dyDescent="0.3">
      <c r="A756" s="114"/>
      <c r="B756" s="10"/>
      <c r="C756" s="10"/>
      <c r="D756" s="83"/>
      <c r="E756" s="10"/>
      <c r="F756" s="10"/>
      <c r="G756" s="10"/>
      <c r="H756" s="10"/>
      <c r="I756" s="10"/>
      <c r="J756" s="333"/>
    </row>
    <row r="757" spans="1:10" x14ac:dyDescent="0.3">
      <c r="A757" s="114"/>
      <c r="B757" s="10"/>
      <c r="C757" s="10"/>
      <c r="D757" s="83"/>
      <c r="E757" s="10"/>
      <c r="F757" s="10"/>
      <c r="G757" s="10"/>
      <c r="H757" s="10"/>
      <c r="I757" s="10"/>
      <c r="J757" s="333"/>
    </row>
    <row r="758" spans="1:10" x14ac:dyDescent="0.3">
      <c r="A758" s="114"/>
      <c r="B758" s="10"/>
      <c r="C758" s="10"/>
      <c r="D758" s="83"/>
      <c r="E758" s="10"/>
      <c r="F758" s="10"/>
      <c r="G758" s="10"/>
      <c r="H758" s="10"/>
      <c r="I758" s="10"/>
      <c r="J758" s="333"/>
    </row>
    <row r="759" spans="1:10" x14ac:dyDescent="0.3">
      <c r="A759" s="114"/>
      <c r="B759" s="10"/>
      <c r="C759" s="10"/>
      <c r="D759" s="83"/>
      <c r="E759" s="10"/>
      <c r="F759" s="10"/>
      <c r="G759" s="10"/>
      <c r="H759" s="10"/>
      <c r="I759" s="10"/>
      <c r="J759" s="333"/>
    </row>
    <row r="760" spans="1:10" x14ac:dyDescent="0.3">
      <c r="A760" s="114"/>
      <c r="B760" s="10"/>
      <c r="C760" s="10"/>
      <c r="D760" s="83"/>
      <c r="E760" s="10"/>
      <c r="F760" s="10"/>
      <c r="G760" s="10"/>
      <c r="H760" s="10"/>
      <c r="I760" s="10"/>
      <c r="J760" s="333"/>
    </row>
    <row r="761" spans="1:10" x14ac:dyDescent="0.3">
      <c r="A761" s="114"/>
      <c r="B761" s="10"/>
      <c r="C761" s="10"/>
      <c r="D761" s="83"/>
      <c r="E761" s="10"/>
      <c r="F761" s="10"/>
      <c r="G761" s="10"/>
      <c r="H761" s="10"/>
      <c r="I761" s="10"/>
      <c r="J761" s="333"/>
    </row>
    <row r="762" spans="1:10" x14ac:dyDescent="0.3">
      <c r="A762" s="114"/>
      <c r="B762" s="10"/>
      <c r="C762" s="10"/>
      <c r="D762" s="83"/>
      <c r="E762" s="10"/>
      <c r="F762" s="10"/>
      <c r="G762" s="10"/>
      <c r="H762" s="10"/>
      <c r="I762" s="10"/>
      <c r="J762" s="333"/>
    </row>
    <row r="763" spans="1:10" x14ac:dyDescent="0.3">
      <c r="A763" s="114"/>
      <c r="B763" s="10"/>
      <c r="C763" s="10"/>
      <c r="D763" s="83"/>
      <c r="E763" s="10"/>
      <c r="F763" s="10"/>
      <c r="G763" s="10"/>
      <c r="H763" s="10"/>
      <c r="I763" s="10"/>
      <c r="J763" s="333"/>
    </row>
    <row r="764" spans="1:10" x14ac:dyDescent="0.3">
      <c r="A764" s="114"/>
      <c r="B764" s="10"/>
      <c r="C764" s="10"/>
      <c r="D764" s="83"/>
      <c r="E764" s="10"/>
      <c r="F764" s="10"/>
      <c r="G764" s="10"/>
      <c r="H764" s="10"/>
      <c r="I764" s="10"/>
      <c r="J764" s="333"/>
    </row>
    <row r="765" spans="1:10" x14ac:dyDescent="0.3">
      <c r="A765" s="114"/>
      <c r="B765" s="10"/>
      <c r="C765" s="10"/>
      <c r="D765" s="83"/>
      <c r="E765" s="10"/>
      <c r="F765" s="10"/>
      <c r="G765" s="10"/>
      <c r="H765" s="10"/>
      <c r="I765" s="10"/>
      <c r="J765" s="333"/>
    </row>
    <row r="766" spans="1:10" x14ac:dyDescent="0.3">
      <c r="A766" s="114"/>
      <c r="B766" s="10"/>
      <c r="C766" s="10"/>
      <c r="D766" s="83"/>
      <c r="E766" s="10"/>
      <c r="F766" s="10"/>
      <c r="G766" s="10"/>
      <c r="H766" s="10"/>
      <c r="I766" s="10"/>
      <c r="J766" s="333"/>
    </row>
    <row r="767" spans="1:10" x14ac:dyDescent="0.3">
      <c r="A767" s="114"/>
      <c r="B767" s="10"/>
      <c r="C767" s="10"/>
      <c r="D767" s="83"/>
      <c r="E767" s="10"/>
      <c r="F767" s="10"/>
      <c r="G767" s="10"/>
      <c r="H767" s="10"/>
      <c r="I767" s="10"/>
      <c r="J767" s="333"/>
    </row>
    <row r="768" spans="1:10" x14ac:dyDescent="0.3">
      <c r="A768" s="114"/>
      <c r="B768" s="10"/>
      <c r="C768" s="10"/>
      <c r="D768" s="83"/>
      <c r="E768" s="10"/>
      <c r="F768" s="10"/>
      <c r="G768" s="10"/>
      <c r="H768" s="10"/>
      <c r="I768" s="10"/>
      <c r="J768" s="333"/>
    </row>
    <row r="769" spans="1:10" x14ac:dyDescent="0.3">
      <c r="A769" s="114"/>
      <c r="B769" s="10"/>
      <c r="C769" s="10"/>
      <c r="D769" s="83"/>
      <c r="E769" s="10"/>
      <c r="F769" s="10"/>
      <c r="G769" s="10"/>
      <c r="H769" s="10"/>
      <c r="I769" s="10"/>
      <c r="J769" s="333"/>
    </row>
    <row r="770" spans="1:10" x14ac:dyDescent="0.3">
      <c r="A770" s="114"/>
      <c r="B770" s="10"/>
      <c r="C770" s="10"/>
      <c r="D770" s="83"/>
      <c r="E770" s="10"/>
      <c r="F770" s="10"/>
      <c r="G770" s="10"/>
      <c r="H770" s="10"/>
      <c r="I770" s="10"/>
      <c r="J770" s="333"/>
    </row>
    <row r="771" spans="1:10" x14ac:dyDescent="0.3">
      <c r="A771" s="114"/>
      <c r="B771" s="10"/>
      <c r="C771" s="10"/>
      <c r="D771" s="83"/>
      <c r="E771" s="10"/>
      <c r="F771" s="10"/>
      <c r="G771" s="10"/>
      <c r="H771" s="10"/>
      <c r="I771" s="10"/>
      <c r="J771" s="333"/>
    </row>
    <row r="772" spans="1:10" x14ac:dyDescent="0.3">
      <c r="A772" s="114"/>
      <c r="B772" s="10"/>
      <c r="C772" s="10"/>
      <c r="D772" s="83"/>
      <c r="E772" s="10"/>
      <c r="F772" s="10"/>
      <c r="G772" s="10"/>
      <c r="H772" s="10"/>
      <c r="I772" s="10"/>
      <c r="J772" s="333"/>
    </row>
    <row r="773" spans="1:10" x14ac:dyDescent="0.3">
      <c r="A773" s="114"/>
      <c r="B773" s="10"/>
      <c r="C773" s="10"/>
      <c r="D773" s="83"/>
      <c r="E773" s="10"/>
      <c r="F773" s="10"/>
      <c r="G773" s="10"/>
      <c r="H773" s="10"/>
      <c r="I773" s="10"/>
      <c r="J773" s="333"/>
    </row>
    <row r="774" spans="1:10" x14ac:dyDescent="0.3">
      <c r="A774" s="114"/>
      <c r="B774" s="10"/>
      <c r="C774" s="10"/>
      <c r="D774" s="83"/>
      <c r="E774" s="10"/>
      <c r="F774" s="10"/>
      <c r="G774" s="10"/>
      <c r="H774" s="10"/>
      <c r="I774" s="10"/>
      <c r="J774" s="333"/>
    </row>
    <row r="775" spans="1:10" x14ac:dyDescent="0.3">
      <c r="A775" s="114"/>
      <c r="B775" s="10"/>
      <c r="C775" s="10"/>
      <c r="D775" s="83"/>
      <c r="E775" s="10"/>
      <c r="F775" s="10"/>
      <c r="G775" s="10"/>
      <c r="H775" s="10"/>
      <c r="I775" s="10"/>
      <c r="J775" s="333"/>
    </row>
    <row r="776" spans="1:10" x14ac:dyDescent="0.3">
      <c r="A776" s="114"/>
      <c r="B776" s="10"/>
      <c r="C776" s="10"/>
      <c r="D776" s="83"/>
      <c r="E776" s="10"/>
      <c r="F776" s="10"/>
      <c r="G776" s="10"/>
      <c r="H776" s="10"/>
      <c r="I776" s="10"/>
      <c r="J776" s="333"/>
    </row>
    <row r="777" spans="1:10" x14ac:dyDescent="0.3">
      <c r="A777" s="114"/>
      <c r="B777" s="10"/>
      <c r="C777" s="10"/>
      <c r="D777" s="83"/>
      <c r="E777" s="10"/>
      <c r="F777" s="10"/>
      <c r="G777" s="10"/>
      <c r="H777" s="10"/>
      <c r="I777" s="10"/>
      <c r="J777" s="333"/>
    </row>
    <row r="778" spans="1:10" x14ac:dyDescent="0.3">
      <c r="A778" s="114"/>
      <c r="B778" s="10"/>
      <c r="C778" s="10"/>
      <c r="D778" s="83"/>
      <c r="E778" s="10"/>
      <c r="F778" s="10"/>
      <c r="G778" s="10"/>
      <c r="H778" s="10"/>
      <c r="I778" s="10"/>
      <c r="J778" s="333"/>
    </row>
    <row r="779" spans="1:10" x14ac:dyDescent="0.3">
      <c r="A779" s="114"/>
      <c r="B779" s="10"/>
      <c r="C779" s="10"/>
      <c r="D779" s="83"/>
      <c r="E779" s="10"/>
      <c r="F779" s="10"/>
      <c r="G779" s="10"/>
      <c r="H779" s="10"/>
      <c r="I779" s="10"/>
      <c r="J779" s="333"/>
    </row>
    <row r="780" spans="1:10" x14ac:dyDescent="0.3">
      <c r="A780" s="114"/>
      <c r="B780" s="10"/>
      <c r="C780" s="10"/>
      <c r="D780" s="83"/>
      <c r="E780" s="10"/>
      <c r="F780" s="10"/>
      <c r="G780" s="10"/>
      <c r="H780" s="10"/>
      <c r="I780" s="10"/>
      <c r="J780" s="333"/>
    </row>
    <row r="781" spans="1:10" x14ac:dyDescent="0.3">
      <c r="A781" s="114"/>
      <c r="B781" s="10"/>
      <c r="C781" s="10"/>
      <c r="D781" s="83"/>
      <c r="E781" s="10"/>
      <c r="F781" s="10"/>
      <c r="G781" s="10"/>
      <c r="H781" s="10"/>
      <c r="I781" s="10"/>
      <c r="J781" s="333"/>
    </row>
    <row r="782" spans="1:10" x14ac:dyDescent="0.3">
      <c r="A782" s="114"/>
      <c r="B782" s="10"/>
      <c r="C782" s="10"/>
      <c r="D782" s="83"/>
      <c r="E782" s="10"/>
      <c r="F782" s="10"/>
      <c r="G782" s="10"/>
      <c r="H782" s="10"/>
      <c r="I782" s="10"/>
      <c r="J782" s="333"/>
    </row>
    <row r="783" spans="1:10" x14ac:dyDescent="0.3">
      <c r="A783" s="114"/>
      <c r="B783" s="10"/>
      <c r="C783" s="10"/>
      <c r="D783" s="83"/>
      <c r="E783" s="10"/>
      <c r="F783" s="10"/>
      <c r="G783" s="10"/>
      <c r="H783" s="10"/>
      <c r="I783" s="10"/>
      <c r="J783" s="333"/>
    </row>
    <row r="784" spans="1:10" x14ac:dyDescent="0.3">
      <c r="A784" s="114"/>
      <c r="B784" s="10"/>
      <c r="C784" s="10"/>
      <c r="D784" s="83"/>
      <c r="E784" s="10"/>
      <c r="F784" s="10"/>
      <c r="G784" s="10"/>
      <c r="H784" s="10"/>
      <c r="I784" s="10"/>
      <c r="J784" s="333"/>
    </row>
    <row r="785" spans="1:10" x14ac:dyDescent="0.3">
      <c r="A785" s="114"/>
      <c r="B785" s="10"/>
      <c r="C785" s="10"/>
      <c r="D785" s="83"/>
      <c r="E785" s="10"/>
      <c r="F785" s="10"/>
      <c r="G785" s="10"/>
      <c r="H785" s="10"/>
      <c r="I785" s="10"/>
      <c r="J785" s="333"/>
    </row>
    <row r="786" spans="1:10" x14ac:dyDescent="0.3">
      <c r="A786" s="114"/>
      <c r="B786" s="10"/>
      <c r="C786" s="10"/>
      <c r="D786" s="83"/>
      <c r="E786" s="10"/>
      <c r="F786" s="10"/>
      <c r="G786" s="10"/>
      <c r="H786" s="10"/>
      <c r="I786" s="10"/>
      <c r="J786" s="333"/>
    </row>
    <row r="787" spans="1:10" x14ac:dyDescent="0.3">
      <c r="A787" s="114"/>
      <c r="B787" s="10"/>
      <c r="C787" s="10"/>
      <c r="D787" s="83"/>
      <c r="E787" s="10"/>
      <c r="F787" s="10"/>
      <c r="G787" s="10"/>
      <c r="H787" s="10"/>
      <c r="I787" s="10"/>
      <c r="J787" s="333"/>
    </row>
    <row r="788" spans="1:10" x14ac:dyDescent="0.3">
      <c r="A788" s="114"/>
      <c r="B788" s="10"/>
      <c r="C788" s="10"/>
      <c r="D788" s="83"/>
      <c r="E788" s="10"/>
      <c r="F788" s="10"/>
      <c r="G788" s="10"/>
      <c r="H788" s="10"/>
      <c r="I788" s="10"/>
      <c r="J788" s="333"/>
    </row>
    <row r="789" spans="1:10" x14ac:dyDescent="0.3">
      <c r="A789" s="114"/>
      <c r="B789" s="10"/>
      <c r="C789" s="10"/>
      <c r="D789" s="83"/>
      <c r="E789" s="10"/>
      <c r="F789" s="10"/>
      <c r="G789" s="10"/>
      <c r="H789" s="10"/>
      <c r="I789" s="10"/>
      <c r="J789" s="333"/>
    </row>
    <row r="790" spans="1:10" x14ac:dyDescent="0.3">
      <c r="A790" s="114"/>
      <c r="B790" s="10"/>
      <c r="C790" s="10"/>
      <c r="D790" s="83"/>
      <c r="E790" s="10"/>
      <c r="F790" s="10"/>
      <c r="G790" s="10"/>
      <c r="H790" s="10"/>
      <c r="I790" s="10"/>
      <c r="J790" s="333"/>
    </row>
    <row r="791" spans="1:10" x14ac:dyDescent="0.3">
      <c r="A791" s="114"/>
      <c r="B791" s="10"/>
      <c r="C791" s="10"/>
      <c r="D791" s="83"/>
      <c r="E791" s="10"/>
      <c r="F791" s="10"/>
      <c r="G791" s="10"/>
      <c r="H791" s="10"/>
      <c r="I791" s="10"/>
      <c r="J791" s="333"/>
    </row>
    <row r="792" spans="1:10" x14ac:dyDescent="0.3">
      <c r="A792" s="114"/>
      <c r="B792" s="10"/>
      <c r="C792" s="10"/>
      <c r="D792" s="83"/>
      <c r="E792" s="10"/>
      <c r="F792" s="10"/>
      <c r="G792" s="10"/>
      <c r="H792" s="10"/>
      <c r="I792" s="10"/>
      <c r="J792" s="333"/>
    </row>
    <row r="793" spans="1:10" x14ac:dyDescent="0.3">
      <c r="A793" s="114"/>
      <c r="B793" s="10"/>
      <c r="C793" s="10"/>
      <c r="D793" s="83"/>
      <c r="E793" s="10"/>
      <c r="F793" s="10"/>
      <c r="G793" s="10"/>
      <c r="H793" s="10"/>
      <c r="I793" s="10"/>
      <c r="J793" s="333"/>
    </row>
    <row r="794" spans="1:10" x14ac:dyDescent="0.3">
      <c r="A794" s="114"/>
      <c r="B794" s="10"/>
      <c r="C794" s="10"/>
      <c r="D794" s="83"/>
      <c r="E794" s="10"/>
      <c r="F794" s="10"/>
      <c r="G794" s="10"/>
      <c r="H794" s="10"/>
      <c r="I794" s="10"/>
      <c r="J794" s="333"/>
    </row>
    <row r="795" spans="1:10" x14ac:dyDescent="0.3">
      <c r="A795" s="114"/>
      <c r="B795" s="10"/>
      <c r="C795" s="10"/>
      <c r="D795" s="83"/>
      <c r="E795" s="10"/>
      <c r="F795" s="10"/>
      <c r="G795" s="10"/>
      <c r="H795" s="10"/>
      <c r="I795" s="10"/>
      <c r="J795" s="333"/>
    </row>
    <row r="796" spans="1:10" x14ac:dyDescent="0.3">
      <c r="A796" s="114"/>
      <c r="B796" s="10"/>
      <c r="C796" s="10"/>
      <c r="D796" s="83"/>
      <c r="E796" s="10"/>
      <c r="F796" s="10"/>
      <c r="G796" s="10"/>
      <c r="H796" s="10"/>
      <c r="I796" s="10"/>
      <c r="J796" s="333"/>
    </row>
    <row r="797" spans="1:10" x14ac:dyDescent="0.3">
      <c r="A797" s="114"/>
      <c r="B797" s="10"/>
      <c r="C797" s="10"/>
      <c r="D797" s="83"/>
      <c r="E797" s="10"/>
      <c r="F797" s="10"/>
      <c r="G797" s="10"/>
      <c r="H797" s="10"/>
      <c r="I797" s="10"/>
      <c r="J797" s="333"/>
    </row>
    <row r="798" spans="1:10" x14ac:dyDescent="0.3">
      <c r="A798" s="114"/>
      <c r="B798" s="10"/>
      <c r="C798" s="10"/>
      <c r="D798" s="83"/>
      <c r="E798" s="10"/>
      <c r="F798" s="10"/>
      <c r="G798" s="10"/>
      <c r="H798" s="10"/>
      <c r="I798" s="10"/>
      <c r="J798" s="333"/>
    </row>
    <row r="799" spans="1:10" x14ac:dyDescent="0.3">
      <c r="A799" s="114"/>
      <c r="B799" s="10"/>
      <c r="C799" s="10"/>
      <c r="D799" s="83"/>
      <c r="E799" s="10"/>
      <c r="F799" s="10"/>
      <c r="G799" s="10"/>
      <c r="H799" s="10"/>
      <c r="I799" s="10"/>
      <c r="J799" s="333"/>
    </row>
    <row r="800" spans="1:10" x14ac:dyDescent="0.3">
      <c r="A800" s="114"/>
      <c r="B800" s="10"/>
      <c r="C800" s="10"/>
      <c r="D800" s="83"/>
      <c r="E800" s="10"/>
      <c r="F800" s="10"/>
      <c r="G800" s="10"/>
      <c r="H800" s="10"/>
      <c r="I800" s="10"/>
      <c r="J800" s="333"/>
    </row>
    <row r="801" spans="1:10" x14ac:dyDescent="0.3">
      <c r="A801" s="114"/>
      <c r="B801" s="10"/>
      <c r="C801" s="10"/>
      <c r="D801" s="83"/>
      <c r="E801" s="10"/>
      <c r="F801" s="10"/>
      <c r="G801" s="10"/>
      <c r="H801" s="10"/>
      <c r="I801" s="10"/>
      <c r="J801" s="333"/>
    </row>
    <row r="802" spans="1:10" x14ac:dyDescent="0.3">
      <c r="A802" s="114"/>
      <c r="B802" s="10"/>
      <c r="C802" s="10"/>
      <c r="D802" s="83"/>
      <c r="E802" s="10"/>
      <c r="F802" s="10"/>
      <c r="G802" s="10"/>
      <c r="H802" s="10"/>
      <c r="I802" s="10"/>
      <c r="J802" s="333"/>
    </row>
    <row r="803" spans="1:10" x14ac:dyDescent="0.3">
      <c r="A803" s="114"/>
      <c r="B803" s="10"/>
      <c r="C803" s="10"/>
      <c r="D803" s="83"/>
      <c r="E803" s="10"/>
      <c r="F803" s="10"/>
      <c r="G803" s="10"/>
      <c r="H803" s="10"/>
      <c r="I803" s="10"/>
      <c r="J803" s="333"/>
    </row>
    <row r="804" spans="1:10" x14ac:dyDescent="0.3">
      <c r="A804" s="114"/>
      <c r="B804" s="10"/>
      <c r="C804" s="10"/>
      <c r="D804" s="83"/>
      <c r="E804" s="10"/>
      <c r="F804" s="10"/>
      <c r="G804" s="10"/>
      <c r="H804" s="10"/>
      <c r="I804" s="10"/>
      <c r="J804" s="333"/>
    </row>
    <row r="805" spans="1:10" x14ac:dyDescent="0.3">
      <c r="A805" s="114"/>
      <c r="B805" s="10"/>
      <c r="C805" s="10"/>
      <c r="D805" s="83"/>
      <c r="E805" s="10"/>
      <c r="F805" s="10"/>
      <c r="G805" s="10"/>
      <c r="H805" s="10"/>
      <c r="I805" s="10"/>
      <c r="J805" s="333"/>
    </row>
    <row r="806" spans="1:10" x14ac:dyDescent="0.3">
      <c r="A806" s="114"/>
      <c r="B806" s="10"/>
      <c r="C806" s="10"/>
      <c r="D806" s="83"/>
      <c r="E806" s="10"/>
      <c r="F806" s="10"/>
      <c r="G806" s="10"/>
      <c r="H806" s="10"/>
      <c r="I806" s="10"/>
      <c r="J806" s="333"/>
    </row>
    <row r="807" spans="1:10" x14ac:dyDescent="0.3">
      <c r="A807" s="114"/>
      <c r="B807" s="10"/>
      <c r="C807" s="10"/>
      <c r="D807" s="83"/>
      <c r="E807" s="10"/>
      <c r="F807" s="10"/>
      <c r="G807" s="10"/>
      <c r="H807" s="10"/>
      <c r="I807" s="10"/>
      <c r="J807" s="333"/>
    </row>
    <row r="808" spans="1:10" x14ac:dyDescent="0.3">
      <c r="A808" s="114"/>
      <c r="B808" s="10"/>
      <c r="C808" s="10"/>
      <c r="D808" s="83"/>
      <c r="E808" s="10"/>
      <c r="F808" s="10"/>
      <c r="G808" s="10"/>
      <c r="H808" s="10"/>
      <c r="I808" s="10"/>
      <c r="J808" s="333"/>
    </row>
    <row r="809" spans="1:10" x14ac:dyDescent="0.3">
      <c r="A809" s="114"/>
      <c r="B809" s="10"/>
      <c r="C809" s="10"/>
      <c r="D809" s="83"/>
      <c r="E809" s="10"/>
      <c r="F809" s="10"/>
      <c r="G809" s="10"/>
      <c r="H809" s="10"/>
      <c r="I809" s="10"/>
      <c r="J809" s="333"/>
    </row>
    <row r="810" spans="1:10" x14ac:dyDescent="0.3">
      <c r="A810" s="114"/>
      <c r="B810" s="10"/>
      <c r="C810" s="10"/>
      <c r="D810" s="83"/>
      <c r="E810" s="10"/>
      <c r="F810" s="10"/>
      <c r="G810" s="10"/>
      <c r="H810" s="10"/>
      <c r="I810" s="10"/>
      <c r="J810" s="333"/>
    </row>
    <row r="811" spans="1:10" x14ac:dyDescent="0.3">
      <c r="A811" s="114"/>
      <c r="B811" s="10"/>
      <c r="C811" s="10"/>
      <c r="D811" s="83"/>
      <c r="E811" s="10"/>
      <c r="F811" s="10"/>
      <c r="G811" s="10"/>
      <c r="H811" s="10"/>
      <c r="I811" s="10"/>
      <c r="J811" s="333"/>
    </row>
    <row r="812" spans="1:10" x14ac:dyDescent="0.3">
      <c r="A812" s="114"/>
      <c r="B812" s="10"/>
      <c r="C812" s="10"/>
      <c r="D812" s="83"/>
      <c r="E812" s="10"/>
      <c r="F812" s="10"/>
      <c r="G812" s="10"/>
      <c r="H812" s="10"/>
      <c r="I812" s="10"/>
      <c r="J812" s="333"/>
    </row>
    <row r="813" spans="1:10" x14ac:dyDescent="0.3">
      <c r="A813" s="114"/>
      <c r="B813" s="10"/>
      <c r="C813" s="10"/>
      <c r="D813" s="83"/>
      <c r="E813" s="10"/>
      <c r="F813" s="10"/>
      <c r="G813" s="10"/>
      <c r="H813" s="10"/>
      <c r="I813" s="10"/>
      <c r="J813" s="333"/>
    </row>
    <row r="814" spans="1:10" x14ac:dyDescent="0.3">
      <c r="A814" s="114"/>
      <c r="B814" s="10"/>
      <c r="C814" s="10"/>
      <c r="D814" s="83"/>
      <c r="E814" s="10"/>
      <c r="F814" s="10"/>
      <c r="G814" s="10"/>
      <c r="H814" s="10"/>
      <c r="I814" s="10"/>
      <c r="J814" s="333"/>
    </row>
    <row r="815" spans="1:10" x14ac:dyDescent="0.3">
      <c r="A815" s="114"/>
      <c r="B815" s="10"/>
      <c r="C815" s="10"/>
      <c r="D815" s="83"/>
      <c r="E815" s="10"/>
      <c r="F815" s="10"/>
      <c r="G815" s="10"/>
      <c r="H815" s="10"/>
      <c r="I815" s="10"/>
      <c r="J815" s="333"/>
    </row>
    <row r="816" spans="1:10" x14ac:dyDescent="0.3">
      <c r="A816" s="114"/>
      <c r="B816" s="10"/>
      <c r="C816" s="10"/>
      <c r="D816" s="83"/>
      <c r="E816" s="10"/>
      <c r="F816" s="10"/>
      <c r="G816" s="10"/>
      <c r="H816" s="10"/>
      <c r="I816" s="10"/>
      <c r="J816" s="333"/>
    </row>
    <row r="817" spans="1:10" x14ac:dyDescent="0.3">
      <c r="A817" s="114"/>
      <c r="B817" s="10"/>
      <c r="C817" s="10"/>
      <c r="D817" s="83"/>
      <c r="E817" s="10"/>
      <c r="F817" s="10"/>
      <c r="G817" s="10"/>
      <c r="H817" s="10"/>
      <c r="I817" s="10"/>
      <c r="J817" s="333"/>
    </row>
    <row r="818" spans="1:10" x14ac:dyDescent="0.3">
      <c r="A818" s="114"/>
      <c r="B818" s="10"/>
      <c r="C818" s="10"/>
      <c r="D818" s="83"/>
      <c r="E818" s="10"/>
      <c r="F818" s="10"/>
      <c r="G818" s="10"/>
      <c r="H818" s="10"/>
      <c r="I818" s="10"/>
      <c r="J818" s="333"/>
    </row>
    <row r="819" spans="1:10" x14ac:dyDescent="0.3">
      <c r="A819" s="114"/>
      <c r="B819" s="10"/>
      <c r="C819" s="10"/>
      <c r="D819" s="83"/>
      <c r="E819" s="10"/>
      <c r="F819" s="10"/>
      <c r="G819" s="10"/>
      <c r="H819" s="10"/>
      <c r="I819" s="10"/>
      <c r="J819" s="333"/>
    </row>
    <row r="820" spans="1:10" x14ac:dyDescent="0.3">
      <c r="A820" s="114"/>
      <c r="B820" s="10"/>
      <c r="C820" s="10"/>
      <c r="D820" s="83"/>
      <c r="E820" s="10"/>
      <c r="F820" s="10"/>
      <c r="G820" s="10"/>
      <c r="H820" s="10"/>
      <c r="I820" s="10"/>
      <c r="J820" s="333"/>
    </row>
    <row r="821" spans="1:10" x14ac:dyDescent="0.3">
      <c r="A821" s="114"/>
      <c r="B821" s="10"/>
      <c r="C821" s="10"/>
      <c r="D821" s="83"/>
      <c r="E821" s="10"/>
      <c r="F821" s="10"/>
      <c r="G821" s="10"/>
      <c r="H821" s="10"/>
      <c r="I821" s="10"/>
      <c r="J821" s="333"/>
    </row>
    <row r="822" spans="1:10" x14ac:dyDescent="0.3">
      <c r="A822" s="114"/>
      <c r="B822" s="10"/>
      <c r="C822" s="10"/>
      <c r="D822" s="83"/>
      <c r="E822" s="10"/>
      <c r="F822" s="10"/>
      <c r="G822" s="10"/>
      <c r="H822" s="10"/>
      <c r="I822" s="10"/>
      <c r="J822" s="333"/>
    </row>
    <row r="823" spans="1:10" x14ac:dyDescent="0.3">
      <c r="A823" s="114"/>
      <c r="B823" s="10"/>
      <c r="C823" s="10"/>
      <c r="D823" s="83"/>
      <c r="E823" s="10"/>
      <c r="F823" s="10"/>
      <c r="G823" s="10"/>
      <c r="H823" s="10"/>
      <c r="I823" s="10"/>
      <c r="J823" s="333"/>
    </row>
    <row r="824" spans="1:10" x14ac:dyDescent="0.3">
      <c r="A824" s="114"/>
      <c r="B824" s="10"/>
      <c r="C824" s="10"/>
      <c r="D824" s="83"/>
      <c r="E824" s="10"/>
      <c r="F824" s="10"/>
      <c r="G824" s="10"/>
      <c r="H824" s="10"/>
      <c r="I824" s="10"/>
      <c r="J824" s="333"/>
    </row>
    <row r="825" spans="1:10" x14ac:dyDescent="0.3">
      <c r="A825" s="114"/>
      <c r="B825" s="10"/>
      <c r="C825" s="10"/>
      <c r="D825" s="83"/>
      <c r="E825" s="10"/>
      <c r="F825" s="10"/>
      <c r="G825" s="10"/>
      <c r="H825" s="10"/>
      <c r="I825" s="10"/>
      <c r="J825" s="333"/>
    </row>
    <row r="826" spans="1:10" x14ac:dyDescent="0.3">
      <c r="A826" s="114"/>
      <c r="B826" s="10"/>
      <c r="C826" s="10"/>
      <c r="D826" s="83"/>
      <c r="E826" s="10"/>
      <c r="F826" s="10"/>
      <c r="G826" s="10"/>
      <c r="H826" s="10"/>
      <c r="I826" s="10"/>
      <c r="J826" s="333"/>
    </row>
    <row r="827" spans="1:10" x14ac:dyDescent="0.3">
      <c r="A827" s="114"/>
      <c r="B827" s="10"/>
      <c r="C827" s="10"/>
      <c r="D827" s="83"/>
      <c r="E827" s="10"/>
      <c r="F827" s="10"/>
      <c r="G827" s="10"/>
      <c r="H827" s="10"/>
      <c r="I827" s="10"/>
      <c r="J827" s="333"/>
    </row>
    <row r="828" spans="1:10" x14ac:dyDescent="0.3">
      <c r="A828" s="114"/>
      <c r="B828" s="10"/>
      <c r="C828" s="10"/>
      <c r="D828" s="83"/>
      <c r="E828" s="10"/>
      <c r="F828" s="10"/>
      <c r="G828" s="10"/>
      <c r="H828" s="10"/>
      <c r="I828" s="10"/>
      <c r="J828" s="333"/>
    </row>
    <row r="829" spans="1:10" x14ac:dyDescent="0.3">
      <c r="A829" s="114"/>
      <c r="B829" s="10"/>
      <c r="C829" s="10"/>
      <c r="D829" s="83"/>
      <c r="E829" s="10"/>
      <c r="F829" s="10"/>
      <c r="G829" s="10"/>
      <c r="H829" s="10"/>
      <c r="I829" s="10"/>
      <c r="J829" s="333"/>
    </row>
    <row r="830" spans="1:10" x14ac:dyDescent="0.3">
      <c r="A830" s="114"/>
      <c r="B830" s="10"/>
      <c r="C830" s="10"/>
      <c r="D830" s="83"/>
      <c r="E830" s="10"/>
      <c r="F830" s="10"/>
      <c r="G830" s="10"/>
      <c r="H830" s="10"/>
      <c r="I830" s="10"/>
      <c r="J830" s="333"/>
    </row>
    <row r="831" spans="1:10" x14ac:dyDescent="0.3">
      <c r="A831" s="114"/>
      <c r="B831" s="10"/>
      <c r="C831" s="10"/>
      <c r="D831" s="83"/>
      <c r="E831" s="10"/>
      <c r="F831" s="10"/>
      <c r="G831" s="10"/>
      <c r="H831" s="10"/>
      <c r="I831" s="10"/>
      <c r="J831" s="333"/>
    </row>
    <row r="832" spans="1:10" x14ac:dyDescent="0.3">
      <c r="A832" s="114"/>
      <c r="B832" s="10"/>
      <c r="C832" s="10"/>
      <c r="D832" s="83"/>
      <c r="E832" s="10"/>
      <c r="F832" s="10"/>
      <c r="G832" s="10"/>
      <c r="H832" s="10"/>
      <c r="I832" s="10"/>
      <c r="J832" s="333"/>
    </row>
    <row r="833" spans="1:10" x14ac:dyDescent="0.3">
      <c r="A833" s="114"/>
      <c r="B833" s="10"/>
      <c r="C833" s="10"/>
      <c r="D833" s="83"/>
      <c r="E833" s="10"/>
      <c r="F833" s="10"/>
      <c r="G833" s="10"/>
      <c r="H833" s="10"/>
      <c r="I833" s="10"/>
      <c r="J833" s="333"/>
    </row>
    <row r="834" spans="1:10" x14ac:dyDescent="0.3">
      <c r="A834" s="114"/>
      <c r="B834" s="10"/>
      <c r="C834" s="10"/>
      <c r="D834" s="83"/>
      <c r="E834" s="10"/>
      <c r="F834" s="10"/>
      <c r="G834" s="10"/>
      <c r="H834" s="10"/>
      <c r="I834" s="10"/>
      <c r="J834" s="333"/>
    </row>
    <row r="835" spans="1:10" x14ac:dyDescent="0.3">
      <c r="A835" s="114"/>
      <c r="B835" s="10"/>
      <c r="C835" s="10"/>
      <c r="D835" s="83"/>
      <c r="E835" s="10"/>
      <c r="F835" s="10"/>
      <c r="G835" s="10"/>
      <c r="H835" s="10"/>
      <c r="I835" s="10"/>
      <c r="J835" s="333"/>
    </row>
    <row r="836" spans="1:10" x14ac:dyDescent="0.3">
      <c r="A836" s="114"/>
      <c r="B836" s="10"/>
      <c r="C836" s="10"/>
      <c r="D836" s="83"/>
      <c r="E836" s="10"/>
      <c r="F836" s="10"/>
      <c r="G836" s="10"/>
      <c r="H836" s="10"/>
      <c r="I836" s="10"/>
      <c r="J836" s="333"/>
    </row>
    <row r="837" spans="1:10" x14ac:dyDescent="0.3">
      <c r="A837" s="114"/>
      <c r="B837" s="10"/>
      <c r="C837" s="10"/>
      <c r="D837" s="83"/>
      <c r="E837" s="10"/>
      <c r="F837" s="10"/>
      <c r="G837" s="10"/>
      <c r="H837" s="10"/>
      <c r="I837" s="10"/>
      <c r="J837" s="333"/>
    </row>
    <row r="838" spans="1:10" x14ac:dyDescent="0.3">
      <c r="A838" s="114"/>
      <c r="B838" s="10"/>
      <c r="C838" s="10"/>
      <c r="D838" s="83"/>
      <c r="E838" s="10"/>
      <c r="F838" s="10"/>
      <c r="G838" s="10"/>
      <c r="H838" s="10"/>
      <c r="I838" s="10"/>
      <c r="J838" s="333"/>
    </row>
    <row r="839" spans="1:10" x14ac:dyDescent="0.3">
      <c r="A839" s="114"/>
      <c r="B839" s="10"/>
      <c r="C839" s="10"/>
      <c r="D839" s="83"/>
      <c r="E839" s="10"/>
      <c r="F839" s="10"/>
      <c r="G839" s="10"/>
      <c r="H839" s="10"/>
      <c r="I839" s="10"/>
      <c r="J839" s="333"/>
    </row>
    <row r="840" spans="1:10" x14ac:dyDescent="0.3">
      <c r="A840" s="114"/>
      <c r="B840" s="10"/>
      <c r="C840" s="10"/>
      <c r="D840" s="83"/>
      <c r="E840" s="10"/>
      <c r="F840" s="10"/>
      <c r="G840" s="10"/>
      <c r="H840" s="10"/>
      <c r="I840" s="10"/>
      <c r="J840" s="333"/>
    </row>
    <row r="841" spans="1:10" x14ac:dyDescent="0.3">
      <c r="A841" s="114"/>
      <c r="B841" s="10"/>
      <c r="C841" s="10"/>
      <c r="D841" s="83"/>
      <c r="E841" s="10"/>
      <c r="F841" s="10"/>
      <c r="G841" s="10"/>
      <c r="H841" s="10"/>
      <c r="I841" s="10"/>
      <c r="J841" s="333"/>
    </row>
    <row r="842" spans="1:10" x14ac:dyDescent="0.3">
      <c r="A842" s="114"/>
      <c r="B842" s="10"/>
      <c r="C842" s="10"/>
      <c r="D842" s="83"/>
      <c r="E842" s="10"/>
      <c r="F842" s="10"/>
      <c r="G842" s="10"/>
      <c r="H842" s="10"/>
      <c r="I842" s="10"/>
      <c r="J842" s="333"/>
    </row>
    <row r="843" spans="1:10" x14ac:dyDescent="0.3">
      <c r="A843" s="114"/>
      <c r="B843" s="10"/>
      <c r="C843" s="10"/>
      <c r="D843" s="83"/>
      <c r="E843" s="10"/>
      <c r="F843" s="10"/>
      <c r="G843" s="10"/>
      <c r="H843" s="10"/>
      <c r="I843" s="10"/>
      <c r="J843" s="333"/>
    </row>
    <row r="844" spans="1:10" x14ac:dyDescent="0.3">
      <c r="A844" s="114"/>
      <c r="B844" s="10"/>
      <c r="C844" s="10"/>
      <c r="D844" s="83"/>
      <c r="E844" s="10"/>
      <c r="F844" s="10"/>
      <c r="G844" s="10"/>
      <c r="H844" s="10"/>
      <c r="I844" s="10"/>
      <c r="J844" s="333"/>
    </row>
    <row r="845" spans="1:10" x14ac:dyDescent="0.3">
      <c r="A845" s="114"/>
      <c r="B845" s="10"/>
      <c r="C845" s="10"/>
      <c r="D845" s="83"/>
      <c r="E845" s="10"/>
      <c r="F845" s="10"/>
      <c r="G845" s="10"/>
      <c r="H845" s="10"/>
      <c r="I845" s="10"/>
      <c r="J845" s="333"/>
    </row>
    <row r="846" spans="1:10" x14ac:dyDescent="0.3">
      <c r="A846" s="114"/>
      <c r="B846" s="10"/>
      <c r="C846" s="10"/>
      <c r="D846" s="83"/>
      <c r="E846" s="10"/>
      <c r="F846" s="10"/>
      <c r="G846" s="10"/>
      <c r="H846" s="10"/>
      <c r="I846" s="10"/>
      <c r="J846" s="333"/>
    </row>
    <row r="847" spans="1:10" x14ac:dyDescent="0.3">
      <c r="A847" s="114"/>
      <c r="B847" s="10"/>
      <c r="C847" s="10"/>
      <c r="D847" s="83"/>
      <c r="E847" s="10"/>
      <c r="F847" s="10"/>
      <c r="G847" s="10"/>
      <c r="H847" s="10"/>
      <c r="I847" s="10"/>
      <c r="J847" s="333"/>
    </row>
    <row r="848" spans="1:10" x14ac:dyDescent="0.3">
      <c r="A848" s="114"/>
      <c r="B848" s="10"/>
      <c r="C848" s="10"/>
      <c r="D848" s="83"/>
      <c r="E848" s="10"/>
      <c r="F848" s="10"/>
      <c r="G848" s="10"/>
      <c r="H848" s="10"/>
      <c r="I848" s="10"/>
      <c r="J848" s="333"/>
    </row>
    <row r="849" spans="1:10" x14ac:dyDescent="0.3">
      <c r="A849" s="114"/>
      <c r="B849" s="10"/>
      <c r="C849" s="10"/>
      <c r="D849" s="83"/>
      <c r="E849" s="10"/>
      <c r="F849" s="10"/>
      <c r="G849" s="10"/>
      <c r="H849" s="10"/>
      <c r="I849" s="10"/>
      <c r="J849" s="333"/>
    </row>
    <row r="850" spans="1:10" x14ac:dyDescent="0.3">
      <c r="A850" s="114"/>
      <c r="B850" s="10"/>
      <c r="C850" s="10"/>
      <c r="D850" s="83"/>
      <c r="E850" s="10"/>
      <c r="F850" s="10"/>
      <c r="G850" s="10"/>
      <c r="H850" s="10"/>
      <c r="I850" s="10"/>
      <c r="J850" s="333"/>
    </row>
    <row r="851" spans="1:10" x14ac:dyDescent="0.3">
      <c r="A851" s="114"/>
      <c r="B851" s="10"/>
      <c r="C851" s="10"/>
      <c r="D851" s="83"/>
      <c r="E851" s="10"/>
      <c r="F851" s="10"/>
      <c r="G851" s="10"/>
      <c r="H851" s="10"/>
      <c r="I851" s="10"/>
      <c r="J851" s="333"/>
    </row>
    <row r="852" spans="1:10" x14ac:dyDescent="0.3">
      <c r="A852" s="114"/>
      <c r="B852" s="10"/>
      <c r="C852" s="10"/>
      <c r="D852" s="83"/>
      <c r="E852" s="10"/>
      <c r="F852" s="10"/>
      <c r="G852" s="10"/>
      <c r="H852" s="10"/>
      <c r="I852" s="10"/>
      <c r="J852" s="333"/>
    </row>
    <row r="853" spans="1:10" x14ac:dyDescent="0.3">
      <c r="A853" s="114"/>
      <c r="B853" s="10"/>
      <c r="C853" s="10"/>
      <c r="D853" s="83"/>
      <c r="E853" s="10"/>
      <c r="F853" s="10"/>
      <c r="G853" s="10"/>
      <c r="H853" s="10"/>
      <c r="I853" s="10"/>
      <c r="J853" s="333"/>
    </row>
    <row r="854" spans="1:10" x14ac:dyDescent="0.3">
      <c r="A854" s="114"/>
      <c r="B854" s="10"/>
      <c r="C854" s="10"/>
      <c r="D854" s="83"/>
      <c r="E854" s="10"/>
      <c r="F854" s="10"/>
      <c r="G854" s="10"/>
      <c r="H854" s="10"/>
      <c r="I854" s="10"/>
      <c r="J854" s="333"/>
    </row>
    <row r="855" spans="1:10" x14ac:dyDescent="0.3">
      <c r="A855" s="114"/>
      <c r="B855" s="10"/>
      <c r="C855" s="10"/>
      <c r="D855" s="83"/>
      <c r="E855" s="10"/>
      <c r="F855" s="10"/>
      <c r="G855" s="10"/>
      <c r="H855" s="10"/>
      <c r="I855" s="10"/>
      <c r="J855" s="333"/>
    </row>
    <row r="856" spans="1:10" x14ac:dyDescent="0.3">
      <c r="A856" s="114"/>
      <c r="B856" s="10"/>
      <c r="C856" s="10"/>
      <c r="D856" s="83"/>
      <c r="E856" s="10"/>
      <c r="F856" s="10"/>
      <c r="G856" s="10"/>
      <c r="H856" s="10"/>
      <c r="I856" s="10"/>
      <c r="J856" s="333"/>
    </row>
    <row r="857" spans="1:10" x14ac:dyDescent="0.3">
      <c r="A857" s="114"/>
      <c r="B857" s="10"/>
      <c r="C857" s="10"/>
      <c r="D857" s="83"/>
      <c r="E857" s="10"/>
      <c r="F857" s="10"/>
      <c r="G857" s="10"/>
      <c r="H857" s="10"/>
      <c r="I857" s="10"/>
      <c r="J857" s="333"/>
    </row>
    <row r="858" spans="1:10" x14ac:dyDescent="0.3">
      <c r="A858" s="114"/>
      <c r="B858" s="10"/>
      <c r="C858" s="10"/>
      <c r="D858" s="83"/>
      <c r="E858" s="10"/>
      <c r="F858" s="10"/>
      <c r="G858" s="10"/>
      <c r="H858" s="10"/>
      <c r="I858" s="10"/>
      <c r="J858" s="333"/>
    </row>
    <row r="859" spans="1:10" x14ac:dyDescent="0.3">
      <c r="A859" s="114"/>
      <c r="B859" s="10"/>
      <c r="C859" s="10"/>
      <c r="D859" s="83"/>
      <c r="E859" s="10"/>
      <c r="F859" s="10"/>
      <c r="G859" s="10"/>
      <c r="H859" s="10"/>
      <c r="I859" s="10"/>
      <c r="J859" s="333"/>
    </row>
    <row r="860" spans="1:10" x14ac:dyDescent="0.3">
      <c r="A860" s="114"/>
      <c r="B860" s="10"/>
      <c r="C860" s="10"/>
      <c r="D860" s="83"/>
      <c r="E860" s="10"/>
      <c r="F860" s="10"/>
      <c r="G860" s="10"/>
      <c r="H860" s="10"/>
      <c r="I860" s="10"/>
      <c r="J860" s="333"/>
    </row>
    <row r="861" spans="1:10" x14ac:dyDescent="0.3">
      <c r="A861" s="114"/>
      <c r="B861" s="10"/>
      <c r="C861" s="10"/>
      <c r="D861" s="83"/>
      <c r="E861" s="10"/>
      <c r="F861" s="10"/>
      <c r="G861" s="10"/>
      <c r="H861" s="10"/>
      <c r="I861" s="10"/>
      <c r="J861" s="333"/>
    </row>
    <row r="862" spans="1:10" x14ac:dyDescent="0.3">
      <c r="A862" s="114"/>
      <c r="B862" s="10"/>
      <c r="C862" s="10"/>
      <c r="D862" s="83"/>
      <c r="E862" s="10"/>
      <c r="F862" s="10"/>
      <c r="G862" s="10"/>
      <c r="H862" s="10"/>
      <c r="I862" s="10"/>
      <c r="J862" s="333"/>
    </row>
    <row r="863" spans="1:10" x14ac:dyDescent="0.3">
      <c r="A863" s="114"/>
      <c r="B863" s="10"/>
      <c r="C863" s="10"/>
      <c r="D863" s="83"/>
      <c r="E863" s="10"/>
      <c r="F863" s="10"/>
      <c r="G863" s="10"/>
      <c r="H863" s="10"/>
      <c r="I863" s="10"/>
      <c r="J863" s="333"/>
    </row>
    <row r="864" spans="1:10" x14ac:dyDescent="0.3">
      <c r="A864" s="114"/>
      <c r="B864" s="10"/>
      <c r="C864" s="10"/>
      <c r="D864" s="83"/>
      <c r="E864" s="10"/>
      <c r="F864" s="10"/>
      <c r="G864" s="10"/>
      <c r="H864" s="10"/>
      <c r="I864" s="10"/>
      <c r="J864" s="333"/>
    </row>
    <row r="865" spans="1:10" x14ac:dyDescent="0.3">
      <c r="A865" s="114"/>
      <c r="B865" s="10"/>
      <c r="C865" s="10"/>
      <c r="D865" s="83"/>
      <c r="E865" s="10"/>
      <c r="F865" s="10"/>
      <c r="G865" s="10"/>
      <c r="H865" s="10"/>
      <c r="I865" s="10"/>
      <c r="J865" s="333"/>
    </row>
    <row r="866" spans="1:10" x14ac:dyDescent="0.3">
      <c r="A866" s="114"/>
      <c r="B866" s="10"/>
      <c r="C866" s="10"/>
      <c r="D866" s="83"/>
      <c r="E866" s="10"/>
      <c r="F866" s="10"/>
      <c r="G866" s="10"/>
      <c r="H866" s="10"/>
      <c r="I866" s="10"/>
      <c r="J866" s="333"/>
    </row>
    <row r="867" spans="1:10" x14ac:dyDescent="0.3">
      <c r="A867" s="114"/>
      <c r="B867" s="10"/>
      <c r="C867" s="10"/>
      <c r="D867" s="83"/>
      <c r="E867" s="10"/>
      <c r="F867" s="10"/>
      <c r="G867" s="10"/>
      <c r="H867" s="10"/>
      <c r="I867" s="10"/>
      <c r="J867" s="333"/>
    </row>
    <row r="868" spans="1:10" x14ac:dyDescent="0.3">
      <c r="A868" s="114"/>
      <c r="B868" s="10"/>
      <c r="C868" s="10"/>
      <c r="D868" s="83"/>
      <c r="E868" s="10"/>
      <c r="F868" s="10"/>
      <c r="G868" s="10"/>
      <c r="H868" s="10"/>
      <c r="I868" s="10"/>
      <c r="J868" s="333"/>
    </row>
    <row r="869" spans="1:10" x14ac:dyDescent="0.3">
      <c r="A869" s="114"/>
      <c r="B869" s="10"/>
      <c r="C869" s="10"/>
      <c r="D869" s="83"/>
      <c r="E869" s="10"/>
      <c r="F869" s="10"/>
      <c r="G869" s="10"/>
      <c r="H869" s="10"/>
      <c r="I869" s="10"/>
      <c r="J869" s="333"/>
    </row>
    <row r="870" spans="1:10" x14ac:dyDescent="0.3">
      <c r="A870" s="114"/>
      <c r="B870" s="10"/>
      <c r="C870" s="10"/>
      <c r="D870" s="83"/>
      <c r="E870" s="10"/>
      <c r="F870" s="10"/>
      <c r="G870" s="10"/>
      <c r="H870" s="10"/>
      <c r="I870" s="10"/>
      <c r="J870" s="333"/>
    </row>
    <row r="871" spans="1:10" x14ac:dyDescent="0.3">
      <c r="A871" s="114"/>
      <c r="B871" s="10"/>
      <c r="C871" s="10"/>
      <c r="D871" s="83"/>
      <c r="E871" s="10"/>
      <c r="F871" s="10"/>
      <c r="G871" s="10"/>
      <c r="H871" s="10"/>
      <c r="I871" s="10"/>
      <c r="J871" s="333"/>
    </row>
    <row r="872" spans="1:10" x14ac:dyDescent="0.3">
      <c r="A872" s="114"/>
      <c r="B872" s="10"/>
      <c r="C872" s="10"/>
      <c r="D872" s="83"/>
      <c r="E872" s="10"/>
      <c r="F872" s="10"/>
      <c r="G872" s="10"/>
      <c r="H872" s="10"/>
      <c r="I872" s="10"/>
      <c r="J872" s="333"/>
    </row>
    <row r="873" spans="1:10" x14ac:dyDescent="0.3">
      <c r="A873" s="114"/>
      <c r="B873" s="10"/>
      <c r="C873" s="10"/>
      <c r="D873" s="83"/>
      <c r="E873" s="10"/>
      <c r="F873" s="10"/>
      <c r="G873" s="10"/>
      <c r="H873" s="10"/>
      <c r="I873" s="10"/>
      <c r="J873" s="333"/>
    </row>
    <row r="874" spans="1:10" x14ac:dyDescent="0.3">
      <c r="A874" s="114"/>
      <c r="B874" s="10"/>
      <c r="C874" s="10"/>
      <c r="D874" s="83"/>
      <c r="E874" s="10"/>
      <c r="F874" s="10"/>
      <c r="G874" s="10"/>
      <c r="H874" s="10"/>
      <c r="I874" s="10"/>
      <c r="J874" s="333"/>
    </row>
    <row r="875" spans="1:10" x14ac:dyDescent="0.3">
      <c r="A875" s="114"/>
      <c r="B875" s="10"/>
      <c r="C875" s="10"/>
      <c r="D875" s="83"/>
      <c r="E875" s="10"/>
      <c r="F875" s="10"/>
      <c r="G875" s="10"/>
      <c r="H875" s="10"/>
      <c r="I875" s="10"/>
      <c r="J875" s="333"/>
    </row>
    <row r="876" spans="1:10" x14ac:dyDescent="0.3">
      <c r="A876" s="114"/>
      <c r="B876" s="10"/>
      <c r="C876" s="10"/>
      <c r="D876" s="83"/>
      <c r="E876" s="10"/>
      <c r="F876" s="10"/>
      <c r="G876" s="10"/>
      <c r="H876" s="10"/>
      <c r="I876" s="10"/>
      <c r="J876" s="333"/>
    </row>
    <row r="877" spans="1:10" x14ac:dyDescent="0.3">
      <c r="A877" s="114"/>
      <c r="B877" s="10"/>
      <c r="C877" s="10"/>
      <c r="D877" s="83"/>
      <c r="E877" s="10"/>
      <c r="F877" s="10"/>
      <c r="G877" s="10"/>
      <c r="H877" s="10"/>
      <c r="I877" s="10"/>
      <c r="J877" s="333"/>
    </row>
    <row r="878" spans="1:10" x14ac:dyDescent="0.3">
      <c r="A878" s="114"/>
      <c r="B878" s="10"/>
      <c r="C878" s="10"/>
      <c r="D878" s="83"/>
      <c r="E878" s="10"/>
      <c r="F878" s="10"/>
      <c r="G878" s="10"/>
      <c r="H878" s="10"/>
      <c r="I878" s="10"/>
      <c r="J878" s="333"/>
    </row>
    <row r="879" spans="1:10" x14ac:dyDescent="0.3">
      <c r="A879" s="114"/>
      <c r="B879" s="10"/>
      <c r="C879" s="10"/>
      <c r="D879" s="83"/>
      <c r="E879" s="10"/>
      <c r="F879" s="10"/>
      <c r="G879" s="10"/>
      <c r="H879" s="10"/>
      <c r="I879" s="10"/>
      <c r="J879" s="333"/>
    </row>
    <row r="880" spans="1:10" x14ac:dyDescent="0.3">
      <c r="A880" s="114"/>
      <c r="B880" s="10"/>
      <c r="C880" s="10"/>
      <c r="D880" s="83"/>
      <c r="E880" s="10"/>
      <c r="F880" s="10"/>
      <c r="G880" s="10"/>
      <c r="H880" s="10"/>
      <c r="I880" s="10"/>
      <c r="J880" s="333"/>
    </row>
    <row r="881" spans="1:10" x14ac:dyDescent="0.3">
      <c r="A881" s="114"/>
      <c r="B881" s="10"/>
      <c r="C881" s="10"/>
      <c r="D881" s="83"/>
      <c r="E881" s="10"/>
      <c r="F881" s="10"/>
      <c r="G881" s="10"/>
      <c r="H881" s="10"/>
      <c r="I881" s="10"/>
      <c r="J881" s="333"/>
    </row>
    <row r="882" spans="1:10" x14ac:dyDescent="0.3">
      <c r="A882" s="114"/>
      <c r="B882" s="10"/>
      <c r="C882" s="10"/>
      <c r="D882" s="83"/>
      <c r="E882" s="10"/>
      <c r="F882" s="10"/>
      <c r="G882" s="10"/>
      <c r="H882" s="10"/>
      <c r="I882" s="10"/>
      <c r="J882" s="333"/>
    </row>
    <row r="883" spans="1:10" x14ac:dyDescent="0.3">
      <c r="A883" s="114"/>
      <c r="B883" s="10"/>
      <c r="C883" s="10"/>
      <c r="D883" s="83"/>
      <c r="E883" s="10"/>
      <c r="F883" s="10"/>
      <c r="G883" s="10"/>
      <c r="H883" s="10"/>
      <c r="I883" s="10"/>
      <c r="J883" s="333"/>
    </row>
    <row r="884" spans="1:10" x14ac:dyDescent="0.3">
      <c r="A884" s="114"/>
      <c r="B884" s="10"/>
      <c r="C884" s="10"/>
      <c r="D884" s="83"/>
      <c r="E884" s="10"/>
      <c r="F884" s="10"/>
      <c r="G884" s="10"/>
      <c r="H884" s="10"/>
      <c r="I884" s="10"/>
      <c r="J884" s="333"/>
    </row>
    <row r="885" spans="1:10" x14ac:dyDescent="0.3">
      <c r="A885" s="114"/>
      <c r="B885" s="10"/>
      <c r="C885" s="10"/>
      <c r="D885" s="83"/>
      <c r="E885" s="10"/>
      <c r="F885" s="10"/>
      <c r="G885" s="10"/>
      <c r="H885" s="10"/>
      <c r="I885" s="10"/>
      <c r="J885" s="333"/>
    </row>
    <row r="886" spans="1:10" x14ac:dyDescent="0.3">
      <c r="A886" s="114"/>
      <c r="B886" s="10"/>
      <c r="C886" s="10"/>
      <c r="D886" s="83"/>
      <c r="E886" s="10"/>
      <c r="F886" s="10"/>
      <c r="G886" s="10"/>
      <c r="H886" s="10"/>
      <c r="I886" s="10"/>
      <c r="J886" s="333"/>
    </row>
    <row r="887" spans="1:10" x14ac:dyDescent="0.3">
      <c r="A887" s="114"/>
      <c r="B887" s="10"/>
      <c r="C887" s="10"/>
      <c r="D887" s="83"/>
      <c r="E887" s="10"/>
      <c r="F887" s="10"/>
      <c r="G887" s="10"/>
      <c r="H887" s="10"/>
      <c r="I887" s="10"/>
      <c r="J887" s="333"/>
    </row>
    <row r="888" spans="1:10" x14ac:dyDescent="0.3">
      <c r="A888" s="114"/>
      <c r="B888" s="10"/>
      <c r="C888" s="10"/>
      <c r="D888" s="83"/>
      <c r="E888" s="10"/>
      <c r="F888" s="10"/>
      <c r="G888" s="10"/>
      <c r="H888" s="10"/>
      <c r="I888" s="10"/>
      <c r="J888" s="333"/>
    </row>
    <row r="889" spans="1:10" x14ac:dyDescent="0.3">
      <c r="A889" s="114"/>
      <c r="B889" s="10"/>
      <c r="C889" s="10"/>
      <c r="D889" s="83"/>
      <c r="E889" s="10"/>
      <c r="F889" s="10"/>
      <c r="G889" s="10"/>
      <c r="H889" s="10"/>
      <c r="I889" s="10"/>
      <c r="J889" s="333"/>
    </row>
    <row r="890" spans="1:10" x14ac:dyDescent="0.3">
      <c r="A890" s="114"/>
      <c r="B890" s="10"/>
      <c r="C890" s="10"/>
      <c r="D890" s="83"/>
      <c r="E890" s="10"/>
      <c r="F890" s="10"/>
      <c r="G890" s="10"/>
      <c r="H890" s="10"/>
      <c r="I890" s="10"/>
      <c r="J890" s="333"/>
    </row>
    <row r="891" spans="1:10" x14ac:dyDescent="0.3">
      <c r="A891" s="114"/>
      <c r="B891" s="10"/>
      <c r="C891" s="10"/>
      <c r="D891" s="83"/>
      <c r="E891" s="10"/>
      <c r="F891" s="10"/>
      <c r="G891" s="10"/>
      <c r="H891" s="10"/>
      <c r="I891" s="10"/>
      <c r="J891" s="333"/>
    </row>
    <row r="892" spans="1:10" x14ac:dyDescent="0.3">
      <c r="A892" s="114"/>
      <c r="B892" s="10"/>
      <c r="C892" s="10"/>
      <c r="D892" s="83"/>
      <c r="E892" s="10"/>
      <c r="F892" s="10"/>
      <c r="G892" s="10"/>
      <c r="H892" s="10"/>
      <c r="I892" s="10"/>
      <c r="J892" s="333"/>
    </row>
    <row r="893" spans="1:10" x14ac:dyDescent="0.3">
      <c r="A893" s="114"/>
      <c r="B893" s="10"/>
      <c r="C893" s="10"/>
      <c r="D893" s="83"/>
      <c r="E893" s="10"/>
      <c r="F893" s="10"/>
      <c r="G893" s="10"/>
      <c r="H893" s="10"/>
      <c r="I893" s="10"/>
      <c r="J893" s="333"/>
    </row>
    <row r="894" spans="1:10" x14ac:dyDescent="0.3">
      <c r="A894" s="114"/>
      <c r="B894" s="10"/>
      <c r="C894" s="10"/>
      <c r="D894" s="83"/>
      <c r="E894" s="10"/>
      <c r="F894" s="10"/>
      <c r="G894" s="10"/>
      <c r="H894" s="10"/>
      <c r="I894" s="10"/>
      <c r="J894" s="333"/>
    </row>
    <row r="895" spans="1:10" x14ac:dyDescent="0.3">
      <c r="A895" s="114"/>
      <c r="B895" s="10"/>
      <c r="C895" s="10"/>
      <c r="D895" s="83"/>
      <c r="E895" s="10"/>
      <c r="F895" s="10"/>
      <c r="G895" s="10"/>
      <c r="H895" s="10"/>
      <c r="I895" s="10"/>
      <c r="J895" s="333"/>
    </row>
    <row r="896" spans="1:10" x14ac:dyDescent="0.3">
      <c r="A896" s="114"/>
      <c r="B896" s="10"/>
      <c r="C896" s="10"/>
      <c r="D896" s="83"/>
      <c r="E896" s="10"/>
      <c r="F896" s="10"/>
      <c r="G896" s="10"/>
      <c r="H896" s="10"/>
      <c r="I896" s="10"/>
      <c r="J896" s="333"/>
    </row>
    <row r="897" spans="1:10" x14ac:dyDescent="0.3">
      <c r="A897" s="114"/>
      <c r="B897" s="10"/>
      <c r="C897" s="10"/>
      <c r="D897" s="83"/>
      <c r="E897" s="10"/>
      <c r="F897" s="10"/>
      <c r="G897" s="10"/>
      <c r="H897" s="10"/>
      <c r="I897" s="10"/>
      <c r="J897" s="333"/>
    </row>
    <row r="898" spans="1:10" x14ac:dyDescent="0.3">
      <c r="A898" s="114"/>
      <c r="B898" s="10"/>
      <c r="C898" s="10"/>
      <c r="D898" s="83"/>
      <c r="E898" s="10"/>
      <c r="F898" s="10"/>
      <c r="G898" s="10"/>
      <c r="H898" s="10"/>
      <c r="I898" s="10"/>
      <c r="J898" s="333"/>
    </row>
    <row r="899" spans="1:10" x14ac:dyDescent="0.3">
      <c r="A899" s="114"/>
      <c r="B899" s="10"/>
      <c r="C899" s="10"/>
      <c r="D899" s="83"/>
      <c r="E899" s="10"/>
      <c r="F899" s="10"/>
      <c r="G899" s="10"/>
      <c r="H899" s="10"/>
      <c r="I899" s="10"/>
      <c r="J899" s="333"/>
    </row>
    <row r="900" spans="1:10" x14ac:dyDescent="0.3">
      <c r="A900" s="114"/>
      <c r="B900" s="10"/>
      <c r="C900" s="10"/>
      <c r="D900" s="83"/>
      <c r="E900" s="10"/>
      <c r="F900" s="10"/>
      <c r="G900" s="10"/>
      <c r="H900" s="10"/>
      <c r="I900" s="10"/>
      <c r="J900" s="333"/>
    </row>
    <row r="901" spans="1:10" x14ac:dyDescent="0.3">
      <c r="A901" s="114"/>
      <c r="B901" s="10"/>
      <c r="C901" s="10"/>
      <c r="D901" s="83"/>
      <c r="E901" s="10"/>
      <c r="F901" s="10"/>
      <c r="G901" s="10"/>
      <c r="H901" s="10"/>
      <c r="I901" s="10"/>
      <c r="J901" s="333"/>
    </row>
    <row r="902" spans="1:10" x14ac:dyDescent="0.3">
      <c r="A902" s="114"/>
      <c r="B902" s="10"/>
      <c r="C902" s="10"/>
      <c r="D902" s="83"/>
      <c r="E902" s="10"/>
      <c r="F902" s="10"/>
      <c r="G902" s="10"/>
      <c r="H902" s="10"/>
      <c r="I902" s="10"/>
      <c r="J902" s="333"/>
    </row>
    <row r="903" spans="1:10" x14ac:dyDescent="0.3">
      <c r="A903" s="114"/>
      <c r="B903" s="10"/>
      <c r="C903" s="10"/>
      <c r="D903" s="83"/>
      <c r="E903" s="10"/>
      <c r="F903" s="10"/>
      <c r="G903" s="10"/>
      <c r="H903" s="10"/>
      <c r="I903" s="10"/>
      <c r="J903" s="333"/>
    </row>
    <row r="904" spans="1:10" x14ac:dyDescent="0.3">
      <c r="A904" s="114"/>
      <c r="B904" s="10"/>
      <c r="C904" s="10"/>
      <c r="D904" s="83"/>
      <c r="E904" s="10"/>
      <c r="F904" s="10"/>
      <c r="G904" s="10"/>
      <c r="H904" s="10"/>
      <c r="I904" s="10"/>
      <c r="J904" s="333"/>
    </row>
    <row r="905" spans="1:10" x14ac:dyDescent="0.3">
      <c r="A905" s="114"/>
      <c r="B905" s="10"/>
      <c r="C905" s="10"/>
      <c r="D905" s="83"/>
      <c r="E905" s="10"/>
      <c r="F905" s="10"/>
      <c r="G905" s="10"/>
      <c r="H905" s="10"/>
      <c r="I905" s="10"/>
      <c r="J905" s="333"/>
    </row>
    <row r="906" spans="1:10" x14ac:dyDescent="0.3">
      <c r="A906" s="114"/>
      <c r="B906" s="10"/>
      <c r="C906" s="10"/>
      <c r="D906" s="83"/>
      <c r="E906" s="10"/>
      <c r="F906" s="10"/>
      <c r="G906" s="10"/>
      <c r="H906" s="10"/>
      <c r="I906" s="10"/>
      <c r="J906" s="333"/>
    </row>
    <row r="907" spans="1:10" x14ac:dyDescent="0.3">
      <c r="A907" s="114"/>
      <c r="B907" s="10"/>
      <c r="C907" s="10"/>
      <c r="D907" s="83"/>
      <c r="E907" s="10"/>
      <c r="F907" s="10"/>
      <c r="G907" s="10"/>
      <c r="H907" s="10"/>
      <c r="I907" s="10"/>
      <c r="J907" s="333"/>
    </row>
    <row r="908" spans="1:10" x14ac:dyDescent="0.3">
      <c r="A908" s="114"/>
      <c r="B908" s="10"/>
      <c r="C908" s="10"/>
      <c r="D908" s="83"/>
      <c r="E908" s="10"/>
      <c r="F908" s="10"/>
      <c r="G908" s="10"/>
      <c r="H908" s="10"/>
      <c r="I908" s="10"/>
      <c r="J908" s="333"/>
    </row>
    <row r="909" spans="1:10" x14ac:dyDescent="0.3">
      <c r="A909" s="114"/>
      <c r="B909" s="10"/>
      <c r="C909" s="10"/>
      <c r="D909" s="83"/>
      <c r="E909" s="10"/>
      <c r="F909" s="10"/>
      <c r="G909" s="10"/>
      <c r="H909" s="10"/>
      <c r="I909" s="10"/>
      <c r="J909" s="333"/>
    </row>
    <row r="910" spans="1:10" x14ac:dyDescent="0.3">
      <c r="A910" s="114"/>
      <c r="B910" s="10"/>
      <c r="C910" s="10"/>
      <c r="D910" s="83"/>
      <c r="E910" s="10"/>
      <c r="F910" s="10"/>
      <c r="G910" s="10"/>
      <c r="H910" s="10"/>
      <c r="I910" s="10"/>
      <c r="J910" s="333"/>
    </row>
    <row r="911" spans="1:10" x14ac:dyDescent="0.3">
      <c r="A911" s="114"/>
      <c r="B911" s="10"/>
      <c r="C911" s="10"/>
      <c r="D911" s="83"/>
      <c r="E911" s="10"/>
      <c r="F911" s="10"/>
      <c r="G911" s="10"/>
      <c r="H911" s="10"/>
      <c r="I911" s="10"/>
      <c r="J911" s="333"/>
    </row>
    <row r="912" spans="1:10" x14ac:dyDescent="0.3">
      <c r="A912" s="114"/>
      <c r="B912" s="10"/>
      <c r="C912" s="10"/>
      <c r="D912" s="83"/>
      <c r="E912" s="10"/>
      <c r="F912" s="10"/>
      <c r="G912" s="10"/>
      <c r="H912" s="10"/>
      <c r="I912" s="10"/>
      <c r="J912" s="333"/>
    </row>
    <row r="913" spans="1:10" x14ac:dyDescent="0.3">
      <c r="A913" s="114"/>
      <c r="B913" s="10"/>
      <c r="C913" s="10"/>
      <c r="D913" s="83"/>
      <c r="E913" s="10"/>
      <c r="F913" s="10"/>
      <c r="G913" s="10"/>
      <c r="H913" s="10"/>
      <c r="I913" s="10"/>
      <c r="J913" s="333"/>
    </row>
    <row r="914" spans="1:10" x14ac:dyDescent="0.3">
      <c r="A914" s="114"/>
      <c r="B914" s="10"/>
      <c r="C914" s="10"/>
      <c r="D914" s="83"/>
      <c r="E914" s="10"/>
      <c r="F914" s="10"/>
      <c r="G914" s="10"/>
      <c r="H914" s="10"/>
      <c r="I914" s="10"/>
      <c r="J914" s="333"/>
    </row>
    <row r="915" spans="1:10" x14ac:dyDescent="0.3">
      <c r="A915" s="114"/>
      <c r="B915" s="10"/>
      <c r="C915" s="10"/>
      <c r="D915" s="83"/>
      <c r="E915" s="10"/>
      <c r="F915" s="10"/>
      <c r="G915" s="10"/>
      <c r="H915" s="10"/>
      <c r="I915" s="10"/>
      <c r="J915" s="333"/>
    </row>
    <row r="916" spans="1:10" x14ac:dyDescent="0.3">
      <c r="A916" s="114"/>
      <c r="B916" s="10"/>
      <c r="C916" s="10"/>
      <c r="D916" s="83"/>
      <c r="E916" s="10"/>
      <c r="F916" s="10"/>
      <c r="G916" s="10"/>
      <c r="H916" s="10"/>
      <c r="I916" s="10"/>
      <c r="J916" s="333"/>
    </row>
    <row r="917" spans="1:10" x14ac:dyDescent="0.3">
      <c r="A917" s="114"/>
      <c r="B917" s="10"/>
      <c r="C917" s="10"/>
      <c r="D917" s="83"/>
      <c r="E917" s="10"/>
      <c r="F917" s="10"/>
      <c r="G917" s="10"/>
      <c r="H917" s="10"/>
      <c r="I917" s="10"/>
      <c r="J917" s="333"/>
    </row>
    <row r="918" spans="1:10" x14ac:dyDescent="0.3">
      <c r="A918" s="114"/>
      <c r="B918" s="10"/>
      <c r="C918" s="10"/>
      <c r="D918" s="83"/>
      <c r="E918" s="10"/>
      <c r="F918" s="10"/>
      <c r="G918" s="10"/>
      <c r="H918" s="10"/>
      <c r="I918" s="10"/>
      <c r="J918" s="333"/>
    </row>
    <row r="919" spans="1:10" x14ac:dyDescent="0.3">
      <c r="A919" s="114"/>
      <c r="B919" s="10"/>
      <c r="C919" s="10"/>
      <c r="D919" s="83"/>
      <c r="E919" s="10"/>
      <c r="F919" s="10"/>
      <c r="G919" s="10"/>
      <c r="H919" s="10"/>
      <c r="I919" s="10"/>
      <c r="J919" s="333"/>
    </row>
    <row r="920" spans="1:10" x14ac:dyDescent="0.3">
      <c r="A920" s="114"/>
      <c r="B920" s="10"/>
      <c r="C920" s="10"/>
      <c r="D920" s="83"/>
      <c r="E920" s="10"/>
      <c r="F920" s="10"/>
      <c r="G920" s="10"/>
      <c r="H920" s="10"/>
      <c r="I920" s="10"/>
      <c r="J920" s="333"/>
    </row>
    <row r="921" spans="1:10" x14ac:dyDescent="0.3">
      <c r="A921" s="114"/>
      <c r="B921" s="10"/>
      <c r="C921" s="10"/>
      <c r="D921" s="83"/>
      <c r="E921" s="10"/>
      <c r="F921" s="10"/>
      <c r="G921" s="10"/>
      <c r="H921" s="10"/>
      <c r="I921" s="10"/>
      <c r="J921" s="333"/>
    </row>
    <row r="922" spans="1:10" x14ac:dyDescent="0.3">
      <c r="A922" s="114"/>
      <c r="B922" s="10"/>
      <c r="C922" s="10"/>
      <c r="D922" s="83"/>
      <c r="E922" s="10"/>
      <c r="F922" s="10"/>
      <c r="G922" s="10"/>
      <c r="H922" s="10"/>
      <c r="I922" s="10"/>
      <c r="J922" s="333"/>
    </row>
    <row r="923" spans="1:10" x14ac:dyDescent="0.3">
      <c r="A923" s="114"/>
      <c r="B923" s="10"/>
      <c r="C923" s="10"/>
      <c r="D923" s="83"/>
      <c r="E923" s="10"/>
      <c r="F923" s="10"/>
      <c r="G923" s="10"/>
      <c r="H923" s="10"/>
      <c r="I923" s="10"/>
      <c r="J923" s="333"/>
    </row>
    <row r="924" spans="1:10" x14ac:dyDescent="0.3">
      <c r="A924" s="114"/>
      <c r="B924" s="10"/>
      <c r="C924" s="10"/>
      <c r="D924" s="83"/>
      <c r="E924" s="10"/>
      <c r="F924" s="10"/>
      <c r="G924" s="10"/>
      <c r="H924" s="10"/>
      <c r="I924" s="10"/>
      <c r="J924" s="333"/>
    </row>
    <row r="925" spans="1:10" x14ac:dyDescent="0.3">
      <c r="A925" s="114"/>
      <c r="B925" s="10"/>
      <c r="C925" s="10"/>
      <c r="D925" s="83"/>
      <c r="E925" s="10"/>
      <c r="F925" s="10"/>
      <c r="G925" s="10"/>
      <c r="H925" s="10"/>
      <c r="I925" s="10"/>
      <c r="J925" s="333"/>
    </row>
    <row r="926" spans="1:10" x14ac:dyDescent="0.3">
      <c r="A926" s="114"/>
      <c r="B926" s="10"/>
      <c r="C926" s="10"/>
      <c r="D926" s="83"/>
      <c r="E926" s="10"/>
      <c r="F926" s="10"/>
      <c r="G926" s="10"/>
      <c r="H926" s="10"/>
      <c r="I926" s="10"/>
      <c r="J926" s="333"/>
    </row>
    <row r="927" spans="1:10" x14ac:dyDescent="0.3">
      <c r="A927" s="114"/>
      <c r="B927" s="10"/>
      <c r="C927" s="10"/>
      <c r="D927" s="83"/>
      <c r="E927" s="10"/>
      <c r="F927" s="10"/>
      <c r="G927" s="10"/>
      <c r="H927" s="10"/>
      <c r="I927" s="10"/>
      <c r="J927" s="333"/>
    </row>
    <row r="928" spans="1:10" x14ac:dyDescent="0.3">
      <c r="A928" s="114"/>
      <c r="B928" s="10"/>
      <c r="C928" s="10"/>
      <c r="D928" s="83"/>
      <c r="E928" s="10"/>
      <c r="F928" s="10"/>
      <c r="G928" s="10"/>
      <c r="H928" s="10"/>
      <c r="I928" s="10"/>
      <c r="J928" s="333"/>
    </row>
    <row r="929" spans="1:10" x14ac:dyDescent="0.3">
      <c r="A929" s="114"/>
      <c r="B929" s="10"/>
      <c r="C929" s="10"/>
      <c r="D929" s="83"/>
      <c r="E929" s="10"/>
      <c r="F929" s="10"/>
      <c r="G929" s="10"/>
      <c r="H929" s="10"/>
      <c r="I929" s="10"/>
      <c r="J929" s="333"/>
    </row>
    <row r="930" spans="1:10" x14ac:dyDescent="0.3">
      <c r="A930" s="114"/>
      <c r="B930" s="10"/>
      <c r="C930" s="10"/>
      <c r="D930" s="83"/>
      <c r="E930" s="10"/>
      <c r="F930" s="10"/>
      <c r="G930" s="10"/>
      <c r="H930" s="10"/>
      <c r="I930" s="10"/>
      <c r="J930" s="333"/>
    </row>
    <row r="931" spans="1:10" x14ac:dyDescent="0.3">
      <c r="A931" s="114"/>
      <c r="B931" s="10"/>
      <c r="C931" s="10"/>
      <c r="D931" s="83"/>
      <c r="E931" s="10"/>
      <c r="F931" s="10"/>
      <c r="G931" s="10"/>
      <c r="H931" s="10"/>
      <c r="I931" s="10"/>
      <c r="J931" s="333"/>
    </row>
    <row r="932" spans="1:10" x14ac:dyDescent="0.3">
      <c r="A932" s="114"/>
      <c r="B932" s="10"/>
      <c r="C932" s="10"/>
      <c r="D932" s="83"/>
      <c r="E932" s="10"/>
      <c r="F932" s="10"/>
      <c r="G932" s="10"/>
      <c r="H932" s="10"/>
      <c r="I932" s="10"/>
      <c r="J932" s="333"/>
    </row>
    <row r="933" spans="1:10" x14ac:dyDescent="0.3">
      <c r="A933" s="114"/>
      <c r="B933" s="10"/>
      <c r="C933" s="10"/>
      <c r="D933" s="83"/>
      <c r="E933" s="10"/>
      <c r="F933" s="10"/>
      <c r="G933" s="10"/>
      <c r="H933" s="10"/>
      <c r="I933" s="10"/>
      <c r="J933" s="333"/>
    </row>
    <row r="934" spans="1:10" x14ac:dyDescent="0.3">
      <c r="A934" s="114"/>
      <c r="B934" s="10"/>
      <c r="C934" s="10"/>
      <c r="D934" s="83"/>
      <c r="E934" s="10"/>
      <c r="F934" s="10"/>
      <c r="G934" s="10"/>
      <c r="H934" s="10"/>
      <c r="I934" s="10"/>
      <c r="J934" s="333"/>
    </row>
    <row r="935" spans="1:10" x14ac:dyDescent="0.3">
      <c r="A935" s="114"/>
      <c r="B935" s="10"/>
      <c r="C935" s="10"/>
      <c r="D935" s="83"/>
      <c r="E935" s="10"/>
      <c r="F935" s="10"/>
      <c r="G935" s="10"/>
      <c r="H935" s="10"/>
      <c r="I935" s="10"/>
      <c r="J935" s="333"/>
    </row>
    <row r="936" spans="1:10" x14ac:dyDescent="0.3">
      <c r="A936" s="114"/>
      <c r="B936" s="10"/>
      <c r="C936" s="10"/>
      <c r="D936" s="83"/>
      <c r="E936" s="10"/>
      <c r="F936" s="10"/>
      <c r="G936" s="10"/>
      <c r="H936" s="10"/>
      <c r="I936" s="10"/>
      <c r="J936" s="333"/>
    </row>
    <row r="937" spans="1:10" x14ac:dyDescent="0.3">
      <c r="A937" s="114"/>
      <c r="B937" s="10"/>
      <c r="C937" s="10"/>
      <c r="D937" s="83"/>
      <c r="E937" s="10"/>
      <c r="F937" s="10"/>
      <c r="G937" s="10"/>
      <c r="H937" s="10"/>
      <c r="I937" s="10"/>
      <c r="J937" s="333"/>
    </row>
    <row r="938" spans="1:10" x14ac:dyDescent="0.3">
      <c r="A938" s="114"/>
      <c r="B938" s="10"/>
      <c r="C938" s="10"/>
      <c r="D938" s="83"/>
      <c r="E938" s="10"/>
      <c r="F938" s="10"/>
      <c r="G938" s="10"/>
      <c r="H938" s="10"/>
      <c r="I938" s="10"/>
      <c r="J938" s="333"/>
    </row>
    <row r="939" spans="1:10" x14ac:dyDescent="0.3">
      <c r="A939" s="114"/>
      <c r="B939" s="10"/>
      <c r="C939" s="10"/>
      <c r="D939" s="83"/>
      <c r="E939" s="10"/>
      <c r="F939" s="10"/>
      <c r="G939" s="10"/>
      <c r="H939" s="10"/>
      <c r="I939" s="10"/>
      <c r="J939" s="333"/>
    </row>
    <row r="940" spans="1:10" x14ac:dyDescent="0.3">
      <c r="A940" s="114"/>
      <c r="B940" s="10"/>
      <c r="C940" s="10"/>
      <c r="D940" s="83"/>
      <c r="E940" s="10"/>
      <c r="F940" s="10"/>
      <c r="G940" s="10"/>
      <c r="H940" s="10"/>
      <c r="I940" s="10"/>
      <c r="J940" s="333"/>
    </row>
    <row r="941" spans="1:10" x14ac:dyDescent="0.3">
      <c r="A941" s="114"/>
      <c r="B941" s="10"/>
      <c r="C941" s="10"/>
      <c r="D941" s="83"/>
      <c r="E941" s="10"/>
      <c r="F941" s="10"/>
      <c r="G941" s="10"/>
      <c r="H941" s="10"/>
      <c r="I941" s="10"/>
      <c r="J941" s="333"/>
    </row>
    <row r="942" spans="1:10" x14ac:dyDescent="0.3">
      <c r="A942" s="114"/>
      <c r="B942" s="10"/>
      <c r="C942" s="10"/>
      <c r="D942" s="83"/>
      <c r="E942" s="10"/>
      <c r="F942" s="10"/>
      <c r="G942" s="10"/>
      <c r="H942" s="10"/>
      <c r="I942" s="10"/>
      <c r="J942" s="333"/>
    </row>
    <row r="943" spans="1:10" x14ac:dyDescent="0.3">
      <c r="A943" s="114"/>
      <c r="B943" s="10"/>
      <c r="C943" s="10"/>
      <c r="D943" s="83"/>
      <c r="E943" s="10"/>
      <c r="F943" s="10"/>
      <c r="G943" s="10"/>
      <c r="H943" s="10"/>
      <c r="I943" s="10"/>
      <c r="J943" s="333"/>
    </row>
    <row r="944" spans="1:10" x14ac:dyDescent="0.3">
      <c r="A944" s="114"/>
      <c r="B944" s="10"/>
      <c r="C944" s="10"/>
      <c r="D944" s="83"/>
      <c r="E944" s="10"/>
      <c r="F944" s="10"/>
      <c r="G944" s="10"/>
      <c r="H944" s="10"/>
      <c r="I944" s="10"/>
      <c r="J944" s="333"/>
    </row>
    <row r="945" spans="1:10" x14ac:dyDescent="0.3">
      <c r="A945" s="114"/>
      <c r="B945" s="10"/>
      <c r="C945" s="10"/>
      <c r="D945" s="83"/>
      <c r="E945" s="10"/>
      <c r="F945" s="10"/>
      <c r="G945" s="10"/>
      <c r="H945" s="10"/>
      <c r="I945" s="10"/>
      <c r="J945" s="333"/>
    </row>
    <row r="946" spans="1:10" x14ac:dyDescent="0.3">
      <c r="A946" s="114"/>
      <c r="B946" s="10"/>
      <c r="C946" s="10"/>
      <c r="D946" s="83"/>
      <c r="E946" s="10"/>
      <c r="F946" s="10"/>
      <c r="G946" s="10"/>
      <c r="H946" s="10"/>
      <c r="I946" s="10"/>
      <c r="J946" s="333"/>
    </row>
    <row r="947" spans="1:10" x14ac:dyDescent="0.3">
      <c r="A947" s="114"/>
      <c r="B947" s="10"/>
      <c r="C947" s="10"/>
      <c r="D947" s="83"/>
      <c r="E947" s="10"/>
      <c r="F947" s="10"/>
      <c r="G947" s="10"/>
      <c r="H947" s="10"/>
      <c r="I947" s="10"/>
      <c r="J947" s="333"/>
    </row>
    <row r="948" spans="1:10" x14ac:dyDescent="0.3">
      <c r="A948" s="114"/>
      <c r="B948" s="10"/>
      <c r="C948" s="10"/>
      <c r="D948" s="83"/>
      <c r="E948" s="10"/>
      <c r="F948" s="10"/>
      <c r="G948" s="10"/>
      <c r="H948" s="10"/>
      <c r="I948" s="10"/>
      <c r="J948" s="333"/>
    </row>
    <row r="949" spans="1:10" x14ac:dyDescent="0.3">
      <c r="A949" s="114"/>
      <c r="B949" s="10"/>
      <c r="C949" s="10"/>
      <c r="D949" s="83"/>
      <c r="E949" s="10"/>
      <c r="F949" s="10"/>
      <c r="G949" s="10"/>
      <c r="H949" s="10"/>
      <c r="I949" s="10"/>
      <c r="J949" s="333"/>
    </row>
    <row r="950" spans="1:10" x14ac:dyDescent="0.3">
      <c r="A950" s="114"/>
      <c r="B950" s="10"/>
      <c r="C950" s="10"/>
      <c r="D950" s="83"/>
      <c r="E950" s="10"/>
      <c r="F950" s="10"/>
      <c r="G950" s="10"/>
      <c r="H950" s="10"/>
      <c r="I950" s="10"/>
      <c r="J950" s="333"/>
    </row>
    <row r="951" spans="1:10" x14ac:dyDescent="0.3">
      <c r="A951" s="114"/>
      <c r="B951" s="10"/>
      <c r="C951" s="10"/>
      <c r="D951" s="83"/>
      <c r="E951" s="10"/>
      <c r="F951" s="10"/>
      <c r="G951" s="10"/>
      <c r="H951" s="10"/>
      <c r="I951" s="10"/>
      <c r="J951" s="333"/>
    </row>
    <row r="952" spans="1:10" x14ac:dyDescent="0.3">
      <c r="A952" s="114"/>
      <c r="B952" s="10"/>
      <c r="C952" s="10"/>
      <c r="D952" s="83"/>
      <c r="E952" s="10"/>
      <c r="F952" s="10"/>
      <c r="G952" s="10"/>
      <c r="H952" s="10"/>
      <c r="I952" s="10"/>
      <c r="J952" s="333"/>
    </row>
    <row r="953" spans="1:10" x14ac:dyDescent="0.3">
      <c r="A953" s="114"/>
      <c r="B953" s="10"/>
      <c r="C953" s="10"/>
      <c r="D953" s="83"/>
      <c r="E953" s="10"/>
      <c r="F953" s="10"/>
      <c r="G953" s="10"/>
      <c r="H953" s="10"/>
      <c r="I953" s="10"/>
      <c r="J953" s="333"/>
    </row>
    <row r="954" spans="1:10" x14ac:dyDescent="0.3">
      <c r="A954" s="114"/>
      <c r="B954" s="10"/>
      <c r="C954" s="10"/>
      <c r="D954" s="83"/>
      <c r="E954" s="10"/>
      <c r="F954" s="10"/>
      <c r="G954" s="10"/>
      <c r="H954" s="10"/>
      <c r="I954" s="10"/>
      <c r="J954" s="333"/>
    </row>
    <row r="955" spans="1:10" x14ac:dyDescent="0.3">
      <c r="A955" s="114"/>
      <c r="B955" s="10"/>
      <c r="C955" s="10"/>
      <c r="D955" s="83"/>
      <c r="E955" s="10"/>
      <c r="F955" s="10"/>
      <c r="G955" s="10"/>
      <c r="H955" s="10"/>
      <c r="I955" s="10"/>
      <c r="J955" s="333"/>
    </row>
    <row r="956" spans="1:10" x14ac:dyDescent="0.3">
      <c r="A956" s="114"/>
      <c r="B956" s="10"/>
      <c r="C956" s="10"/>
      <c r="D956" s="83"/>
      <c r="E956" s="10"/>
      <c r="F956" s="10"/>
      <c r="G956" s="10"/>
      <c r="H956" s="10"/>
      <c r="I956" s="10"/>
      <c r="J956" s="333"/>
    </row>
    <row r="957" spans="1:10" x14ac:dyDescent="0.3">
      <c r="A957" s="114"/>
      <c r="B957" s="10"/>
      <c r="C957" s="10"/>
      <c r="D957" s="83"/>
      <c r="E957" s="10"/>
      <c r="F957" s="10"/>
      <c r="G957" s="10"/>
      <c r="H957" s="10"/>
      <c r="I957" s="10"/>
      <c r="J957" s="333"/>
    </row>
    <row r="958" spans="1:10" x14ac:dyDescent="0.3">
      <c r="A958" s="114"/>
      <c r="B958" s="10"/>
      <c r="C958" s="10"/>
      <c r="D958" s="83"/>
      <c r="E958" s="10"/>
      <c r="F958" s="10"/>
      <c r="G958" s="10"/>
      <c r="H958" s="10"/>
      <c r="I958" s="10"/>
      <c r="J958" s="333"/>
    </row>
    <row r="959" spans="1:10" x14ac:dyDescent="0.3">
      <c r="A959" s="114"/>
      <c r="B959" s="10"/>
      <c r="C959" s="10"/>
      <c r="D959" s="83"/>
      <c r="E959" s="10"/>
      <c r="F959" s="10"/>
      <c r="G959" s="10"/>
      <c r="H959" s="10"/>
      <c r="I959" s="10"/>
      <c r="J959" s="333"/>
    </row>
    <row r="960" spans="1:10" x14ac:dyDescent="0.3">
      <c r="A960" s="114"/>
      <c r="B960" s="10"/>
      <c r="C960" s="10"/>
      <c r="D960" s="83"/>
      <c r="E960" s="10"/>
      <c r="F960" s="10"/>
      <c r="G960" s="10"/>
      <c r="H960" s="10"/>
      <c r="I960" s="10"/>
      <c r="J960" s="333"/>
    </row>
    <row r="961" spans="1:10" x14ac:dyDescent="0.3">
      <c r="A961" s="114"/>
      <c r="B961" s="10"/>
      <c r="C961" s="10"/>
      <c r="D961" s="83"/>
      <c r="E961" s="10"/>
      <c r="F961" s="10"/>
      <c r="G961" s="10"/>
      <c r="H961" s="10"/>
      <c r="I961" s="10"/>
      <c r="J961" s="333"/>
    </row>
    <row r="962" spans="1:10" x14ac:dyDescent="0.3">
      <c r="A962" s="114"/>
      <c r="B962" s="10"/>
      <c r="C962" s="10"/>
      <c r="D962" s="83"/>
      <c r="E962" s="10"/>
      <c r="F962" s="10"/>
      <c r="G962" s="10"/>
      <c r="H962" s="10"/>
      <c r="I962" s="10"/>
      <c r="J962" s="333"/>
    </row>
    <row r="963" spans="1:10" x14ac:dyDescent="0.3">
      <c r="A963" s="114"/>
      <c r="B963" s="10"/>
      <c r="C963" s="10"/>
      <c r="D963" s="83"/>
      <c r="E963" s="10"/>
      <c r="F963" s="10"/>
      <c r="G963" s="10"/>
      <c r="H963" s="10"/>
      <c r="I963" s="10"/>
      <c r="J963" s="333"/>
    </row>
    <row r="964" spans="1:10" x14ac:dyDescent="0.3">
      <c r="A964" s="114"/>
      <c r="B964" s="10"/>
      <c r="C964" s="10"/>
      <c r="D964" s="83"/>
      <c r="E964" s="10"/>
      <c r="F964" s="10"/>
      <c r="G964" s="10"/>
      <c r="H964" s="10"/>
      <c r="I964" s="10"/>
      <c r="J964" s="333"/>
    </row>
    <row r="965" spans="1:10" x14ac:dyDescent="0.3">
      <c r="A965" s="114"/>
      <c r="B965" s="10"/>
      <c r="C965" s="10"/>
      <c r="D965" s="83"/>
      <c r="E965" s="10"/>
      <c r="F965" s="10"/>
      <c r="G965" s="10"/>
      <c r="H965" s="10"/>
      <c r="I965" s="10"/>
      <c r="J965" s="333"/>
    </row>
    <row r="966" spans="1:10" x14ac:dyDescent="0.3">
      <c r="A966" s="114"/>
      <c r="B966" s="10"/>
      <c r="C966" s="10"/>
      <c r="D966" s="83"/>
      <c r="E966" s="10"/>
      <c r="F966" s="10"/>
      <c r="G966" s="10"/>
      <c r="H966" s="10"/>
      <c r="I966" s="10"/>
      <c r="J966" s="333"/>
    </row>
    <row r="967" spans="1:10" x14ac:dyDescent="0.3">
      <c r="A967" s="114"/>
      <c r="B967" s="10"/>
      <c r="C967" s="10"/>
      <c r="D967" s="83"/>
      <c r="E967" s="10"/>
      <c r="F967" s="10"/>
      <c r="G967" s="10"/>
      <c r="H967" s="10"/>
      <c r="I967" s="10"/>
      <c r="J967" s="333"/>
    </row>
    <row r="968" spans="1:10" x14ac:dyDescent="0.3">
      <c r="A968" s="114"/>
      <c r="B968" s="10"/>
      <c r="C968" s="10"/>
      <c r="D968" s="83"/>
      <c r="E968" s="10"/>
      <c r="F968" s="10"/>
      <c r="G968" s="10"/>
      <c r="H968" s="10"/>
      <c r="I968" s="10"/>
      <c r="J968" s="333"/>
    </row>
    <row r="969" spans="1:10" x14ac:dyDescent="0.3">
      <c r="A969" s="114"/>
      <c r="B969" s="10"/>
      <c r="C969" s="10"/>
      <c r="D969" s="83"/>
      <c r="E969" s="10"/>
      <c r="F969" s="10"/>
      <c r="G969" s="10"/>
      <c r="H969" s="10"/>
      <c r="I969" s="10"/>
      <c r="J969" s="333"/>
    </row>
    <row r="970" spans="1:10" x14ac:dyDescent="0.3">
      <c r="A970" s="114"/>
      <c r="B970" s="10"/>
      <c r="C970" s="10"/>
      <c r="D970" s="83"/>
      <c r="E970" s="10"/>
      <c r="F970" s="10"/>
      <c r="G970" s="10"/>
      <c r="H970" s="10"/>
      <c r="I970" s="10"/>
      <c r="J970" s="333"/>
    </row>
    <row r="971" spans="1:10" x14ac:dyDescent="0.3">
      <c r="A971" s="114"/>
      <c r="B971" s="10"/>
      <c r="C971" s="10"/>
      <c r="D971" s="83"/>
      <c r="E971" s="10"/>
      <c r="F971" s="10"/>
      <c r="G971" s="10"/>
      <c r="H971" s="10"/>
      <c r="I971" s="10"/>
      <c r="J971" s="333"/>
    </row>
    <row r="972" spans="1:10" x14ac:dyDescent="0.3">
      <c r="A972" s="114"/>
      <c r="B972" s="10"/>
      <c r="C972" s="10"/>
      <c r="D972" s="83"/>
      <c r="E972" s="10"/>
      <c r="F972" s="10"/>
      <c r="G972" s="10"/>
      <c r="H972" s="10"/>
      <c r="I972" s="10"/>
      <c r="J972" s="333"/>
    </row>
    <row r="973" spans="1:10" x14ac:dyDescent="0.3">
      <c r="A973" s="114"/>
      <c r="B973" s="10"/>
      <c r="C973" s="10"/>
      <c r="D973" s="83"/>
      <c r="E973" s="10"/>
      <c r="F973" s="10"/>
      <c r="G973" s="10"/>
      <c r="H973" s="10"/>
      <c r="I973" s="10"/>
      <c r="J973" s="333"/>
    </row>
    <row r="974" spans="1:10" x14ac:dyDescent="0.3">
      <c r="A974" s="114"/>
      <c r="B974" s="10"/>
      <c r="C974" s="10"/>
      <c r="D974" s="83"/>
      <c r="E974" s="10"/>
      <c r="F974" s="10"/>
      <c r="G974" s="10"/>
      <c r="H974" s="10"/>
      <c r="I974" s="10"/>
      <c r="J974" s="333"/>
    </row>
    <row r="975" spans="1:10" x14ac:dyDescent="0.3">
      <c r="A975" s="114"/>
      <c r="B975" s="10"/>
      <c r="C975" s="10"/>
      <c r="D975" s="83"/>
      <c r="E975" s="10"/>
      <c r="F975" s="10"/>
      <c r="G975" s="10"/>
      <c r="H975" s="10"/>
      <c r="I975" s="10"/>
      <c r="J975" s="333"/>
    </row>
    <row r="976" spans="1:10" x14ac:dyDescent="0.3">
      <c r="A976" s="114"/>
      <c r="B976" s="10"/>
      <c r="C976" s="10"/>
      <c r="D976" s="83"/>
      <c r="E976" s="10"/>
      <c r="F976" s="10"/>
      <c r="G976" s="10"/>
      <c r="H976" s="10"/>
      <c r="I976" s="10"/>
      <c r="J976" s="333"/>
    </row>
    <row r="977" spans="1:10" x14ac:dyDescent="0.3">
      <c r="A977" s="114"/>
      <c r="B977" s="10"/>
      <c r="C977" s="10"/>
      <c r="D977" s="83"/>
      <c r="E977" s="10"/>
      <c r="F977" s="10"/>
      <c r="G977" s="10"/>
      <c r="H977" s="10"/>
      <c r="I977" s="10"/>
      <c r="J977" s="333"/>
    </row>
    <row r="978" spans="1:10" x14ac:dyDescent="0.3">
      <c r="A978" s="114"/>
      <c r="B978" s="10"/>
      <c r="C978" s="10"/>
      <c r="D978" s="83"/>
      <c r="E978" s="10"/>
      <c r="F978" s="10"/>
      <c r="G978" s="10"/>
      <c r="H978" s="10"/>
      <c r="I978" s="10"/>
      <c r="J978" s="333"/>
    </row>
    <row r="979" spans="1:10" x14ac:dyDescent="0.3">
      <c r="A979" s="114"/>
      <c r="B979" s="10"/>
      <c r="C979" s="10"/>
      <c r="D979" s="83"/>
      <c r="E979" s="10"/>
      <c r="F979" s="10"/>
      <c r="G979" s="10"/>
      <c r="H979" s="10"/>
      <c r="I979" s="10"/>
      <c r="J979" s="333"/>
    </row>
    <row r="980" spans="1:10" x14ac:dyDescent="0.3">
      <c r="A980" s="114"/>
      <c r="B980" s="10"/>
      <c r="C980" s="10"/>
      <c r="D980" s="83"/>
      <c r="E980" s="10"/>
      <c r="F980" s="10"/>
      <c r="G980" s="10"/>
      <c r="H980" s="10"/>
      <c r="I980" s="10"/>
      <c r="J980" s="333"/>
    </row>
    <row r="981" spans="1:10" x14ac:dyDescent="0.3">
      <c r="A981" s="114"/>
      <c r="B981" s="10"/>
      <c r="C981" s="10"/>
      <c r="D981" s="83"/>
      <c r="E981" s="10"/>
      <c r="F981" s="10"/>
      <c r="G981" s="10"/>
      <c r="H981" s="10"/>
      <c r="I981" s="10"/>
      <c r="J981" s="333"/>
    </row>
    <row r="982" spans="1:10" x14ac:dyDescent="0.3">
      <c r="A982" s="114"/>
      <c r="B982" s="10"/>
      <c r="C982" s="10"/>
      <c r="D982" s="83"/>
      <c r="E982" s="10"/>
      <c r="F982" s="10"/>
      <c r="G982" s="10"/>
      <c r="H982" s="10"/>
      <c r="I982" s="10"/>
      <c r="J982" s="333"/>
    </row>
    <row r="983" spans="1:10" x14ac:dyDescent="0.3">
      <c r="A983" s="114"/>
      <c r="B983" s="10"/>
      <c r="C983" s="10"/>
      <c r="D983" s="83"/>
      <c r="E983" s="10"/>
      <c r="F983" s="10"/>
      <c r="G983" s="10"/>
      <c r="H983" s="10"/>
      <c r="I983" s="10"/>
      <c r="J983" s="333"/>
    </row>
    <row r="984" spans="1:10" x14ac:dyDescent="0.3">
      <c r="A984" s="114"/>
      <c r="B984" s="10"/>
      <c r="C984" s="10"/>
      <c r="D984" s="83"/>
      <c r="E984" s="10"/>
      <c r="F984" s="10"/>
      <c r="G984" s="10"/>
      <c r="H984" s="10"/>
      <c r="I984" s="10"/>
      <c r="J984" s="333"/>
    </row>
    <row r="985" spans="1:10" x14ac:dyDescent="0.3">
      <c r="A985" s="114"/>
      <c r="B985" s="10"/>
      <c r="C985" s="10"/>
      <c r="D985" s="83"/>
      <c r="E985" s="10"/>
      <c r="F985" s="10"/>
      <c r="G985" s="10"/>
      <c r="H985" s="10"/>
      <c r="I985" s="10"/>
      <c r="J985" s="333"/>
    </row>
    <row r="986" spans="1:10" x14ac:dyDescent="0.3">
      <c r="A986" s="114"/>
      <c r="B986" s="10"/>
      <c r="C986" s="10"/>
      <c r="D986" s="83"/>
      <c r="E986" s="10"/>
      <c r="F986" s="10"/>
      <c r="G986" s="10"/>
      <c r="H986" s="10"/>
      <c r="I986" s="10"/>
      <c r="J986" s="333"/>
    </row>
    <row r="987" spans="1:10" x14ac:dyDescent="0.3">
      <c r="A987" s="114"/>
      <c r="B987" s="10"/>
      <c r="C987" s="10"/>
      <c r="D987" s="83"/>
      <c r="E987" s="10"/>
      <c r="F987" s="10"/>
      <c r="G987" s="10"/>
      <c r="H987" s="10"/>
      <c r="I987" s="10"/>
      <c r="J987" s="333"/>
    </row>
    <row r="988" spans="1:10" x14ac:dyDescent="0.3">
      <c r="A988" s="114"/>
      <c r="B988" s="10"/>
      <c r="C988" s="10"/>
      <c r="D988" s="83"/>
      <c r="E988" s="10"/>
      <c r="F988" s="10"/>
      <c r="G988" s="10"/>
      <c r="H988" s="10"/>
      <c r="I988" s="10"/>
      <c r="J988" s="333"/>
    </row>
    <row r="989" spans="1:10" x14ac:dyDescent="0.3">
      <c r="A989" s="114"/>
      <c r="B989" s="10"/>
      <c r="C989" s="10"/>
      <c r="D989" s="83"/>
      <c r="E989" s="10"/>
      <c r="F989" s="10"/>
      <c r="G989" s="10"/>
      <c r="H989" s="10"/>
      <c r="I989" s="10"/>
      <c r="J989" s="333"/>
    </row>
    <row r="990" spans="1:10" x14ac:dyDescent="0.3">
      <c r="A990" s="114"/>
      <c r="B990" s="10"/>
      <c r="C990" s="10"/>
      <c r="D990" s="83"/>
      <c r="E990" s="10"/>
      <c r="F990" s="10"/>
      <c r="G990" s="10"/>
      <c r="H990" s="10"/>
      <c r="I990" s="10"/>
      <c r="J990" s="333"/>
    </row>
    <row r="991" spans="1:10" x14ac:dyDescent="0.3">
      <c r="A991" s="114"/>
      <c r="B991" s="10"/>
      <c r="C991" s="10"/>
      <c r="D991" s="83"/>
      <c r="E991" s="10"/>
      <c r="F991" s="10"/>
      <c r="G991" s="10"/>
      <c r="H991" s="10"/>
      <c r="I991" s="10"/>
      <c r="J991" s="333"/>
    </row>
    <row r="992" spans="1:10" x14ac:dyDescent="0.3">
      <c r="A992" s="114"/>
      <c r="B992" s="10"/>
      <c r="C992" s="10"/>
      <c r="D992" s="83"/>
      <c r="E992" s="10"/>
      <c r="F992" s="10"/>
      <c r="G992" s="10"/>
      <c r="H992" s="10"/>
      <c r="I992" s="10"/>
      <c r="J992" s="333"/>
    </row>
    <row r="993" spans="1:10" x14ac:dyDescent="0.3">
      <c r="A993" s="114"/>
      <c r="B993" s="10"/>
      <c r="C993" s="10"/>
      <c r="D993" s="83"/>
      <c r="E993" s="10"/>
      <c r="F993" s="10"/>
      <c r="G993" s="10"/>
      <c r="H993" s="10"/>
      <c r="I993" s="10"/>
      <c r="J993" s="333"/>
    </row>
    <row r="994" spans="1:10" x14ac:dyDescent="0.3">
      <c r="A994" s="114"/>
      <c r="B994" s="10"/>
      <c r="C994" s="10"/>
      <c r="D994" s="83"/>
      <c r="E994" s="10"/>
      <c r="F994" s="10"/>
      <c r="G994" s="10"/>
      <c r="H994" s="10"/>
      <c r="I994" s="10"/>
      <c r="J994" s="333"/>
    </row>
    <row r="995" spans="1:10" x14ac:dyDescent="0.3">
      <c r="A995" s="114"/>
      <c r="B995" s="10"/>
      <c r="C995" s="10"/>
      <c r="D995" s="83"/>
      <c r="E995" s="10"/>
      <c r="F995" s="10"/>
      <c r="G995" s="10"/>
      <c r="H995" s="10"/>
      <c r="I995" s="10"/>
      <c r="J995" s="333"/>
    </row>
    <row r="996" spans="1:10" x14ac:dyDescent="0.3">
      <c r="A996" s="114"/>
      <c r="B996" s="10"/>
      <c r="C996" s="10"/>
      <c r="D996" s="83"/>
      <c r="E996" s="10"/>
      <c r="F996" s="10"/>
      <c r="G996" s="10"/>
      <c r="H996" s="10"/>
      <c r="I996" s="10"/>
      <c r="J996" s="333"/>
    </row>
    <row r="997" spans="1:10" x14ac:dyDescent="0.3">
      <c r="A997" s="114"/>
      <c r="B997" s="10"/>
      <c r="C997" s="10"/>
      <c r="D997" s="83"/>
      <c r="E997" s="10"/>
      <c r="F997" s="10"/>
      <c r="G997" s="10"/>
      <c r="H997" s="10"/>
      <c r="I997" s="10"/>
      <c r="J997" s="333"/>
    </row>
    <row r="998" spans="1:10" x14ac:dyDescent="0.3">
      <c r="A998" s="114"/>
      <c r="B998" s="10"/>
      <c r="C998" s="10"/>
      <c r="D998" s="83"/>
      <c r="E998" s="10"/>
      <c r="F998" s="10"/>
      <c r="G998" s="10"/>
      <c r="H998" s="10"/>
      <c r="I998" s="10"/>
      <c r="J998" s="333"/>
    </row>
    <row r="999" spans="1:10" x14ac:dyDescent="0.3">
      <c r="A999" s="114"/>
      <c r="B999" s="10"/>
      <c r="C999" s="10"/>
      <c r="D999" s="83"/>
      <c r="E999" s="10"/>
      <c r="F999" s="10"/>
      <c r="G999" s="10"/>
      <c r="H999" s="10"/>
      <c r="I999" s="10"/>
      <c r="J999" s="333"/>
    </row>
    <row r="1000" spans="1:10" x14ac:dyDescent="0.3">
      <c r="A1000" s="114"/>
      <c r="B1000" s="10"/>
      <c r="C1000" s="10"/>
      <c r="D1000" s="83"/>
      <c r="E1000" s="10"/>
      <c r="F1000" s="10"/>
      <c r="G1000" s="10"/>
      <c r="H1000" s="10"/>
      <c r="I1000" s="10"/>
      <c r="J1000" s="333"/>
    </row>
    <row r="1001" spans="1:10" x14ac:dyDescent="0.3">
      <c r="A1001" s="114"/>
      <c r="B1001" s="10"/>
      <c r="C1001" s="10"/>
      <c r="D1001" s="83"/>
      <c r="E1001" s="10"/>
      <c r="F1001" s="10"/>
      <c r="G1001" s="10"/>
      <c r="H1001" s="10"/>
      <c r="I1001" s="10"/>
      <c r="J1001" s="333"/>
    </row>
    <row r="1002" spans="1:10" x14ac:dyDescent="0.3">
      <c r="A1002" s="114"/>
      <c r="B1002" s="10"/>
      <c r="C1002" s="10"/>
      <c r="D1002" s="83"/>
      <c r="E1002" s="10"/>
      <c r="F1002" s="10"/>
      <c r="G1002" s="10"/>
      <c r="H1002" s="10"/>
      <c r="I1002" s="10"/>
      <c r="J1002" s="333"/>
    </row>
    <row r="1003" spans="1:10" x14ac:dyDescent="0.3">
      <c r="A1003" s="114"/>
      <c r="B1003" s="10"/>
      <c r="C1003" s="10"/>
      <c r="D1003" s="83"/>
      <c r="E1003" s="10"/>
      <c r="F1003" s="10"/>
      <c r="G1003" s="10"/>
      <c r="H1003" s="10"/>
      <c r="I1003" s="10"/>
      <c r="J1003" s="333"/>
    </row>
    <row r="1004" spans="1:10" x14ac:dyDescent="0.3">
      <c r="A1004" s="114"/>
      <c r="B1004" s="10"/>
      <c r="C1004" s="10"/>
      <c r="D1004" s="83"/>
      <c r="E1004" s="10"/>
      <c r="F1004" s="10"/>
      <c r="G1004" s="10"/>
      <c r="H1004" s="10"/>
      <c r="I1004" s="10"/>
      <c r="J1004" s="333"/>
    </row>
    <row r="1005" spans="1:10" x14ac:dyDescent="0.3">
      <c r="A1005" s="114"/>
      <c r="B1005" s="10"/>
      <c r="C1005" s="10"/>
      <c r="D1005" s="83"/>
      <c r="E1005" s="10"/>
      <c r="F1005" s="10"/>
      <c r="G1005" s="10"/>
      <c r="H1005" s="10"/>
      <c r="I1005" s="10"/>
      <c r="J1005" s="333"/>
    </row>
    <row r="1006" spans="1:10" x14ac:dyDescent="0.3">
      <c r="A1006" s="114"/>
      <c r="B1006" s="10"/>
      <c r="C1006" s="10"/>
      <c r="D1006" s="83"/>
      <c r="E1006" s="10"/>
      <c r="F1006" s="10"/>
      <c r="G1006" s="10"/>
      <c r="H1006" s="10"/>
      <c r="I1006" s="10"/>
      <c r="J1006" s="333"/>
    </row>
    <row r="1007" spans="1:10" x14ac:dyDescent="0.3">
      <c r="A1007" s="114"/>
      <c r="B1007" s="10"/>
      <c r="C1007" s="10"/>
      <c r="D1007" s="83"/>
      <c r="E1007" s="10"/>
      <c r="F1007" s="10"/>
      <c r="G1007" s="10"/>
      <c r="H1007" s="10"/>
      <c r="I1007" s="10"/>
      <c r="J1007" s="333"/>
    </row>
    <row r="1008" spans="1:10" x14ac:dyDescent="0.3">
      <c r="A1008" s="114"/>
      <c r="B1008" s="10"/>
      <c r="C1008" s="10"/>
      <c r="D1008" s="83"/>
      <c r="E1008" s="10"/>
      <c r="F1008" s="10"/>
      <c r="G1008" s="10"/>
      <c r="H1008" s="10"/>
      <c r="I1008" s="10"/>
      <c r="J1008" s="333"/>
    </row>
    <row r="1009" spans="1:10" x14ac:dyDescent="0.3">
      <c r="A1009" s="114"/>
      <c r="B1009" s="10"/>
      <c r="C1009" s="10"/>
      <c r="D1009" s="83"/>
      <c r="E1009" s="10"/>
      <c r="F1009" s="10"/>
      <c r="G1009" s="10"/>
      <c r="H1009" s="10"/>
      <c r="I1009" s="10"/>
      <c r="J1009" s="333"/>
    </row>
    <row r="1010" spans="1:10" x14ac:dyDescent="0.3">
      <c r="A1010" s="114"/>
      <c r="B1010" s="10"/>
      <c r="C1010" s="10"/>
      <c r="D1010" s="83"/>
      <c r="E1010" s="10"/>
      <c r="F1010" s="10"/>
      <c r="G1010" s="10"/>
      <c r="H1010" s="10"/>
      <c r="I1010" s="10"/>
      <c r="J1010" s="333"/>
    </row>
    <row r="1011" spans="1:10" x14ac:dyDescent="0.3">
      <c r="A1011" s="114"/>
      <c r="B1011" s="10"/>
      <c r="C1011" s="10"/>
      <c r="D1011" s="83"/>
      <c r="E1011" s="10"/>
      <c r="F1011" s="10"/>
      <c r="G1011" s="10"/>
      <c r="H1011" s="10"/>
      <c r="I1011" s="10"/>
      <c r="J1011" s="333"/>
    </row>
    <row r="1012" spans="1:10" x14ac:dyDescent="0.3">
      <c r="A1012" s="114"/>
      <c r="B1012" s="10"/>
      <c r="C1012" s="10"/>
      <c r="D1012" s="83"/>
      <c r="E1012" s="10"/>
      <c r="F1012" s="10"/>
      <c r="G1012" s="10"/>
      <c r="H1012" s="10"/>
      <c r="I1012" s="10"/>
      <c r="J1012" s="333"/>
    </row>
    <row r="1013" spans="1:10" x14ac:dyDescent="0.3">
      <c r="A1013" s="114"/>
      <c r="B1013" s="10"/>
      <c r="C1013" s="10"/>
      <c r="D1013" s="83"/>
      <c r="E1013" s="10"/>
      <c r="F1013" s="10"/>
      <c r="G1013" s="10"/>
      <c r="H1013" s="10"/>
      <c r="I1013" s="10"/>
      <c r="J1013" s="333"/>
    </row>
    <row r="1014" spans="1:10" x14ac:dyDescent="0.3">
      <c r="A1014" s="114"/>
      <c r="B1014" s="10"/>
      <c r="C1014" s="10"/>
      <c r="D1014" s="83"/>
      <c r="E1014" s="10"/>
      <c r="F1014" s="10"/>
      <c r="G1014" s="10"/>
      <c r="H1014" s="10"/>
      <c r="I1014" s="10"/>
      <c r="J1014" s="333"/>
    </row>
    <row r="1015" spans="1:10" x14ac:dyDescent="0.3">
      <c r="A1015" s="114"/>
      <c r="B1015" s="10"/>
      <c r="C1015" s="10"/>
      <c r="D1015" s="83"/>
      <c r="E1015" s="10"/>
      <c r="F1015" s="10"/>
      <c r="G1015" s="10"/>
      <c r="H1015" s="10"/>
      <c r="I1015" s="10"/>
      <c r="J1015" s="333"/>
    </row>
    <row r="1016" spans="1:10" x14ac:dyDescent="0.3">
      <c r="A1016" s="114"/>
      <c r="B1016" s="10"/>
      <c r="C1016" s="10"/>
      <c r="D1016" s="83"/>
      <c r="E1016" s="10"/>
      <c r="F1016" s="10"/>
      <c r="G1016" s="10"/>
      <c r="H1016" s="10"/>
      <c r="I1016" s="10"/>
      <c r="J1016" s="333"/>
    </row>
    <row r="1017" spans="1:10" x14ac:dyDescent="0.3">
      <c r="A1017" s="114"/>
      <c r="B1017" s="10"/>
      <c r="C1017" s="10"/>
      <c r="D1017" s="83"/>
      <c r="E1017" s="10"/>
      <c r="F1017" s="10"/>
      <c r="G1017" s="10"/>
      <c r="H1017" s="10"/>
      <c r="I1017" s="10"/>
      <c r="J1017" s="333"/>
    </row>
    <row r="1018" spans="1:10" x14ac:dyDescent="0.3">
      <c r="A1018" s="114"/>
      <c r="B1018" s="10"/>
      <c r="C1018" s="10"/>
      <c r="D1018" s="83"/>
      <c r="E1018" s="10"/>
      <c r="F1018" s="10"/>
      <c r="G1018" s="10"/>
      <c r="H1018" s="10"/>
      <c r="I1018" s="10"/>
      <c r="J1018" s="333"/>
    </row>
    <row r="1019" spans="1:10" x14ac:dyDescent="0.3">
      <c r="A1019" s="114"/>
      <c r="B1019" s="10"/>
      <c r="C1019" s="10"/>
      <c r="D1019" s="83"/>
      <c r="E1019" s="10"/>
      <c r="F1019" s="10"/>
      <c r="G1019" s="10"/>
      <c r="H1019" s="10"/>
      <c r="I1019" s="10"/>
      <c r="J1019" s="333"/>
    </row>
    <row r="1020" spans="1:10" x14ac:dyDescent="0.3">
      <c r="A1020" s="114"/>
      <c r="B1020" s="10"/>
      <c r="C1020" s="10"/>
      <c r="D1020" s="83"/>
      <c r="E1020" s="10"/>
      <c r="F1020" s="10"/>
      <c r="G1020" s="10"/>
      <c r="H1020" s="10"/>
      <c r="I1020" s="10"/>
      <c r="J1020" s="333"/>
    </row>
    <row r="1021" spans="1:10" x14ac:dyDescent="0.3">
      <c r="A1021" s="114"/>
      <c r="B1021" s="10"/>
      <c r="C1021" s="10"/>
      <c r="D1021" s="83"/>
      <c r="E1021" s="10"/>
      <c r="F1021" s="10"/>
      <c r="G1021" s="10"/>
      <c r="H1021" s="10"/>
      <c r="I1021" s="10"/>
      <c r="J1021" s="333"/>
    </row>
    <row r="1022" spans="1:10" x14ac:dyDescent="0.3">
      <c r="A1022" s="114"/>
      <c r="B1022" s="10"/>
      <c r="C1022" s="10"/>
      <c r="D1022" s="83"/>
      <c r="E1022" s="10"/>
      <c r="F1022" s="10"/>
      <c r="G1022" s="10"/>
      <c r="H1022" s="10"/>
      <c r="I1022" s="10"/>
      <c r="J1022" s="333"/>
    </row>
    <row r="1023" spans="1:10" x14ac:dyDescent="0.3">
      <c r="A1023" s="114"/>
      <c r="B1023" s="10"/>
      <c r="C1023" s="10"/>
      <c r="D1023" s="83"/>
      <c r="E1023" s="10"/>
      <c r="F1023" s="10"/>
      <c r="G1023" s="10"/>
      <c r="H1023" s="10"/>
      <c r="I1023" s="10"/>
      <c r="J1023" s="333"/>
    </row>
    <row r="1024" spans="1:10" x14ac:dyDescent="0.3">
      <c r="A1024" s="114"/>
      <c r="B1024" s="10"/>
      <c r="C1024" s="10"/>
      <c r="D1024" s="83"/>
      <c r="E1024" s="10"/>
      <c r="F1024" s="10"/>
      <c r="G1024" s="10"/>
      <c r="H1024" s="10"/>
      <c r="I1024" s="10"/>
      <c r="J1024" s="333"/>
    </row>
    <row r="1025" spans="1:10" x14ac:dyDescent="0.3">
      <c r="A1025" s="114"/>
      <c r="B1025" s="10"/>
      <c r="C1025" s="10"/>
      <c r="D1025" s="83"/>
      <c r="E1025" s="10"/>
      <c r="F1025" s="10"/>
      <c r="G1025" s="10"/>
      <c r="H1025" s="10"/>
      <c r="I1025" s="10"/>
      <c r="J1025" s="333"/>
    </row>
    <row r="1026" spans="1:10" x14ac:dyDescent="0.3">
      <c r="A1026" s="114"/>
      <c r="B1026" s="10"/>
      <c r="C1026" s="10"/>
      <c r="D1026" s="83"/>
      <c r="E1026" s="10"/>
      <c r="F1026" s="10"/>
      <c r="G1026" s="10"/>
      <c r="H1026" s="10"/>
      <c r="I1026" s="10"/>
      <c r="J1026" s="333"/>
    </row>
    <row r="1027" spans="1:10" x14ac:dyDescent="0.3">
      <c r="A1027" s="114"/>
      <c r="B1027" s="10"/>
      <c r="C1027" s="10"/>
      <c r="D1027" s="83"/>
      <c r="E1027" s="10"/>
      <c r="F1027" s="10"/>
      <c r="G1027" s="10"/>
      <c r="H1027" s="10"/>
      <c r="I1027" s="10"/>
      <c r="J1027" s="333"/>
    </row>
    <row r="1028" spans="1:10" x14ac:dyDescent="0.3">
      <c r="A1028" s="114"/>
      <c r="B1028" s="10"/>
      <c r="C1028" s="10"/>
      <c r="D1028" s="83"/>
      <c r="E1028" s="10"/>
      <c r="F1028" s="10"/>
      <c r="G1028" s="10"/>
      <c r="H1028" s="10"/>
      <c r="I1028" s="10"/>
      <c r="J1028" s="333"/>
    </row>
    <row r="1029" spans="1:10" x14ac:dyDescent="0.3">
      <c r="A1029" s="114"/>
      <c r="B1029" s="10"/>
      <c r="C1029" s="10"/>
      <c r="D1029" s="83"/>
      <c r="E1029" s="10"/>
      <c r="F1029" s="10"/>
      <c r="G1029" s="10"/>
      <c r="H1029" s="10"/>
      <c r="I1029" s="10"/>
      <c r="J1029" s="333"/>
    </row>
    <row r="1030" spans="1:10" x14ac:dyDescent="0.3">
      <c r="A1030" s="114"/>
      <c r="B1030" s="10"/>
      <c r="C1030" s="10"/>
      <c r="D1030" s="83"/>
      <c r="E1030" s="10"/>
      <c r="F1030" s="10"/>
      <c r="G1030" s="10"/>
      <c r="H1030" s="10"/>
      <c r="I1030" s="10"/>
      <c r="J1030" s="333"/>
    </row>
    <row r="1031" spans="1:10" x14ac:dyDescent="0.3">
      <c r="A1031" s="114"/>
      <c r="B1031" s="10"/>
      <c r="C1031" s="10"/>
      <c r="D1031" s="83"/>
      <c r="E1031" s="10"/>
      <c r="F1031" s="10"/>
      <c r="G1031" s="10"/>
      <c r="H1031" s="10"/>
      <c r="I1031" s="10"/>
      <c r="J1031" s="333"/>
    </row>
    <row r="1032" spans="1:10" x14ac:dyDescent="0.3">
      <c r="A1032" s="114"/>
      <c r="B1032" s="10"/>
      <c r="C1032" s="10"/>
      <c r="D1032" s="83"/>
      <c r="E1032" s="10"/>
      <c r="F1032" s="10"/>
      <c r="G1032" s="10"/>
      <c r="H1032" s="10"/>
      <c r="I1032" s="10"/>
      <c r="J1032" s="333"/>
    </row>
    <row r="1033" spans="1:10" x14ac:dyDescent="0.3">
      <c r="A1033" s="114"/>
      <c r="B1033" s="10"/>
      <c r="C1033" s="10"/>
      <c r="D1033" s="83"/>
      <c r="E1033" s="10"/>
      <c r="F1033" s="10"/>
      <c r="G1033" s="10"/>
      <c r="H1033" s="10"/>
      <c r="I1033" s="10"/>
      <c r="J1033" s="333"/>
    </row>
    <row r="1034" spans="1:10" x14ac:dyDescent="0.3">
      <c r="A1034" s="114"/>
      <c r="B1034" s="10"/>
      <c r="C1034" s="10"/>
      <c r="D1034" s="83"/>
      <c r="E1034" s="10"/>
      <c r="F1034" s="10"/>
      <c r="G1034" s="10"/>
      <c r="H1034" s="10"/>
      <c r="I1034" s="10"/>
      <c r="J1034" s="333"/>
    </row>
    <row r="1035" spans="1:10" x14ac:dyDescent="0.3">
      <c r="A1035" s="114"/>
      <c r="B1035" s="10"/>
      <c r="C1035" s="10"/>
      <c r="D1035" s="83"/>
      <c r="E1035" s="10"/>
      <c r="F1035" s="10"/>
      <c r="G1035" s="10"/>
      <c r="H1035" s="10"/>
      <c r="I1035" s="10"/>
      <c r="J1035" s="333"/>
    </row>
    <row r="1036" spans="1:10" x14ac:dyDescent="0.3">
      <c r="A1036" s="114"/>
      <c r="B1036" s="10"/>
      <c r="C1036" s="10"/>
      <c r="D1036" s="83"/>
      <c r="E1036" s="10"/>
      <c r="F1036" s="10"/>
      <c r="G1036" s="10"/>
      <c r="H1036" s="10"/>
      <c r="I1036" s="10"/>
      <c r="J1036" s="333"/>
    </row>
    <row r="1037" spans="1:10" x14ac:dyDescent="0.3">
      <c r="A1037" s="114"/>
      <c r="B1037" s="10"/>
      <c r="C1037" s="10"/>
      <c r="D1037" s="83"/>
      <c r="E1037" s="10"/>
      <c r="F1037" s="10"/>
      <c r="G1037" s="10"/>
      <c r="H1037" s="10"/>
      <c r="I1037" s="10"/>
      <c r="J1037" s="333"/>
    </row>
    <row r="1038" spans="1:10" x14ac:dyDescent="0.3">
      <c r="A1038" s="114"/>
      <c r="B1038" s="10"/>
      <c r="C1038" s="10"/>
      <c r="D1038" s="83"/>
      <c r="E1038" s="10"/>
      <c r="F1038" s="10"/>
      <c r="G1038" s="10"/>
      <c r="H1038" s="10"/>
      <c r="I1038" s="10"/>
      <c r="J1038" s="333"/>
    </row>
    <row r="1039" spans="1:10" x14ac:dyDescent="0.3">
      <c r="A1039" s="114"/>
      <c r="B1039" s="10"/>
      <c r="C1039" s="10"/>
      <c r="D1039" s="83"/>
      <c r="E1039" s="10"/>
      <c r="F1039" s="10"/>
      <c r="G1039" s="10"/>
      <c r="H1039" s="10"/>
      <c r="I1039" s="10"/>
      <c r="J1039" s="333"/>
    </row>
    <row r="1040" spans="1:10" x14ac:dyDescent="0.3">
      <c r="A1040" s="114"/>
      <c r="B1040" s="10"/>
      <c r="C1040" s="10"/>
      <c r="D1040" s="83"/>
      <c r="E1040" s="10"/>
      <c r="F1040" s="10"/>
      <c r="G1040" s="10"/>
      <c r="H1040" s="10"/>
      <c r="I1040" s="10"/>
      <c r="J1040" s="333"/>
    </row>
    <row r="1041" spans="1:10" x14ac:dyDescent="0.3">
      <c r="A1041" s="114"/>
      <c r="B1041" s="10"/>
      <c r="C1041" s="10"/>
      <c r="D1041" s="83"/>
      <c r="E1041" s="10"/>
      <c r="F1041" s="10"/>
      <c r="G1041" s="10"/>
      <c r="H1041" s="10"/>
      <c r="I1041" s="10"/>
      <c r="J1041" s="333"/>
    </row>
    <row r="1042" spans="1:10" x14ac:dyDescent="0.3">
      <c r="A1042" s="114"/>
      <c r="B1042" s="10"/>
      <c r="C1042" s="10"/>
      <c r="D1042" s="83"/>
      <c r="E1042" s="10"/>
      <c r="F1042" s="10"/>
      <c r="G1042" s="10"/>
      <c r="H1042" s="10"/>
      <c r="I1042" s="10"/>
      <c r="J1042" s="333"/>
    </row>
    <row r="1043" spans="1:10" x14ac:dyDescent="0.3">
      <c r="A1043" s="114"/>
      <c r="B1043" s="10"/>
      <c r="C1043" s="10"/>
      <c r="D1043" s="83"/>
      <c r="E1043" s="10"/>
      <c r="F1043" s="10"/>
      <c r="G1043" s="10"/>
      <c r="H1043" s="10"/>
      <c r="I1043" s="10"/>
      <c r="J1043" s="333"/>
    </row>
    <row r="1044" spans="1:10" x14ac:dyDescent="0.3">
      <c r="A1044" s="114"/>
      <c r="B1044" s="10"/>
      <c r="C1044" s="10"/>
      <c r="D1044" s="83"/>
      <c r="E1044" s="10"/>
      <c r="F1044" s="10"/>
      <c r="G1044" s="10"/>
      <c r="H1044" s="10"/>
      <c r="I1044" s="10"/>
      <c r="J1044" s="333"/>
    </row>
    <row r="1045" spans="1:10" x14ac:dyDescent="0.3">
      <c r="A1045" s="114"/>
      <c r="B1045" s="10"/>
      <c r="C1045" s="10"/>
      <c r="D1045" s="83"/>
      <c r="E1045" s="10"/>
      <c r="F1045" s="10"/>
      <c r="G1045" s="10"/>
      <c r="H1045" s="10"/>
      <c r="I1045" s="10"/>
      <c r="J1045" s="333"/>
    </row>
    <row r="1046" spans="1:10" x14ac:dyDescent="0.3">
      <c r="A1046" s="114"/>
      <c r="B1046" s="10"/>
      <c r="C1046" s="10"/>
      <c r="D1046" s="83"/>
      <c r="E1046" s="10"/>
      <c r="F1046" s="10"/>
      <c r="G1046" s="10"/>
      <c r="H1046" s="10"/>
      <c r="I1046" s="10"/>
      <c r="J1046" s="333"/>
    </row>
    <row r="1047" spans="1:10" x14ac:dyDescent="0.3">
      <c r="A1047" s="114"/>
      <c r="B1047" s="10"/>
      <c r="C1047" s="10"/>
      <c r="D1047" s="83"/>
      <c r="E1047" s="10"/>
      <c r="F1047" s="10"/>
      <c r="G1047" s="10"/>
      <c r="H1047" s="10"/>
      <c r="I1047" s="10"/>
      <c r="J1047" s="333"/>
    </row>
    <row r="1048" spans="1:10" x14ac:dyDescent="0.3">
      <c r="A1048" s="114"/>
      <c r="B1048" s="10"/>
      <c r="C1048" s="10"/>
      <c r="D1048" s="83"/>
      <c r="E1048" s="10"/>
      <c r="F1048" s="10"/>
      <c r="G1048" s="10"/>
      <c r="H1048" s="10"/>
      <c r="I1048" s="10"/>
      <c r="J1048" s="333"/>
    </row>
    <row r="1049" spans="1:10" x14ac:dyDescent="0.3">
      <c r="A1049" s="114"/>
      <c r="B1049" s="10"/>
      <c r="C1049" s="10"/>
      <c r="D1049" s="83"/>
      <c r="E1049" s="10"/>
      <c r="F1049" s="10"/>
      <c r="G1049" s="10"/>
      <c r="H1049" s="10"/>
      <c r="I1049" s="10"/>
      <c r="J1049" s="333"/>
    </row>
    <row r="1050" spans="1:10" x14ac:dyDescent="0.3">
      <c r="A1050" s="114"/>
      <c r="B1050" s="10"/>
      <c r="C1050" s="10"/>
      <c r="D1050" s="83"/>
      <c r="E1050" s="10"/>
      <c r="F1050" s="10"/>
      <c r="G1050" s="10"/>
      <c r="H1050" s="10"/>
      <c r="I1050" s="10"/>
      <c r="J1050" s="333"/>
    </row>
    <row r="1051" spans="1:10" x14ac:dyDescent="0.3">
      <c r="A1051" s="114"/>
      <c r="B1051" s="10"/>
      <c r="C1051" s="10"/>
      <c r="D1051" s="83"/>
      <c r="E1051" s="10"/>
      <c r="F1051" s="10"/>
      <c r="G1051" s="10"/>
      <c r="H1051" s="10"/>
      <c r="I1051" s="10"/>
      <c r="J1051" s="333"/>
    </row>
    <row r="1052" spans="1:10" x14ac:dyDescent="0.3">
      <c r="A1052" s="114"/>
      <c r="B1052" s="10"/>
      <c r="C1052" s="10"/>
      <c r="D1052" s="83"/>
      <c r="E1052" s="10"/>
      <c r="F1052" s="10"/>
      <c r="G1052" s="10"/>
      <c r="H1052" s="10"/>
      <c r="I1052" s="10"/>
      <c r="J1052" s="333"/>
    </row>
    <row r="1053" spans="1:10" x14ac:dyDescent="0.3">
      <c r="A1053" s="114"/>
      <c r="B1053" s="10"/>
      <c r="C1053" s="10"/>
      <c r="D1053" s="83"/>
      <c r="E1053" s="10"/>
      <c r="F1053" s="10"/>
      <c r="G1053" s="10"/>
      <c r="H1053" s="10"/>
      <c r="I1053" s="10"/>
      <c r="J1053" s="333"/>
    </row>
    <row r="1054" spans="1:10" x14ac:dyDescent="0.3">
      <c r="A1054" s="114"/>
      <c r="B1054" s="10"/>
      <c r="C1054" s="10"/>
      <c r="D1054" s="83"/>
      <c r="E1054" s="10"/>
      <c r="F1054" s="10"/>
      <c r="G1054" s="10"/>
      <c r="H1054" s="10"/>
      <c r="I1054" s="10"/>
      <c r="J1054" s="333"/>
    </row>
    <row r="1055" spans="1:10" x14ac:dyDescent="0.3">
      <c r="A1055" s="114"/>
      <c r="B1055" s="10"/>
      <c r="C1055" s="10"/>
      <c r="D1055" s="83"/>
      <c r="E1055" s="10"/>
      <c r="F1055" s="10"/>
      <c r="G1055" s="10"/>
      <c r="H1055" s="10"/>
      <c r="I1055" s="10"/>
      <c r="J1055" s="333"/>
    </row>
    <row r="1056" spans="1:10" x14ac:dyDescent="0.3">
      <c r="A1056" s="114"/>
      <c r="B1056" s="10"/>
      <c r="C1056" s="10"/>
      <c r="D1056" s="83"/>
      <c r="E1056" s="10"/>
      <c r="F1056" s="10"/>
      <c r="G1056" s="10"/>
      <c r="H1056" s="10"/>
      <c r="I1056" s="10"/>
      <c r="J1056" s="333"/>
    </row>
    <row r="1057" spans="1:10" x14ac:dyDescent="0.3">
      <c r="A1057" s="114"/>
      <c r="B1057" s="10"/>
      <c r="C1057" s="10"/>
      <c r="D1057" s="83"/>
      <c r="E1057" s="10"/>
      <c r="F1057" s="10"/>
      <c r="G1057" s="10"/>
      <c r="H1057" s="10"/>
      <c r="I1057" s="10"/>
      <c r="J1057" s="333"/>
    </row>
    <row r="1058" spans="1:10" x14ac:dyDescent="0.3">
      <c r="A1058" s="114"/>
      <c r="B1058" s="10"/>
      <c r="C1058" s="10"/>
      <c r="D1058" s="83"/>
      <c r="E1058" s="10"/>
      <c r="F1058" s="10"/>
      <c r="G1058" s="10"/>
      <c r="H1058" s="10"/>
      <c r="I1058" s="10"/>
      <c r="J1058" s="333"/>
    </row>
    <row r="1059" spans="1:10" x14ac:dyDescent="0.3">
      <c r="A1059" s="114"/>
      <c r="B1059" s="10"/>
      <c r="C1059" s="10"/>
      <c r="D1059" s="83"/>
      <c r="E1059" s="10"/>
      <c r="F1059" s="10"/>
      <c r="G1059" s="10"/>
      <c r="H1059" s="10"/>
      <c r="I1059" s="10"/>
      <c r="J1059" s="333"/>
    </row>
    <row r="1060" spans="1:10" x14ac:dyDescent="0.3">
      <c r="A1060" s="114"/>
      <c r="B1060" s="10"/>
      <c r="C1060" s="10"/>
      <c r="D1060" s="83"/>
      <c r="E1060" s="10"/>
      <c r="F1060" s="10"/>
      <c r="G1060" s="10"/>
      <c r="H1060" s="10"/>
      <c r="I1060" s="10"/>
      <c r="J1060" s="333"/>
    </row>
    <row r="1061" spans="1:10" x14ac:dyDescent="0.3">
      <c r="A1061" s="114"/>
      <c r="B1061" s="10"/>
      <c r="C1061" s="10"/>
      <c r="D1061" s="83"/>
      <c r="E1061" s="10"/>
      <c r="F1061" s="10"/>
      <c r="G1061" s="10"/>
      <c r="H1061" s="10"/>
      <c r="I1061" s="10"/>
      <c r="J1061" s="333"/>
    </row>
    <row r="1062" spans="1:10" x14ac:dyDescent="0.3">
      <c r="A1062" s="114"/>
      <c r="B1062" s="10"/>
      <c r="C1062" s="10"/>
      <c r="D1062" s="83"/>
      <c r="E1062" s="10"/>
      <c r="F1062" s="10"/>
      <c r="G1062" s="10"/>
      <c r="H1062" s="10"/>
      <c r="I1062" s="10"/>
      <c r="J1062" s="333"/>
    </row>
    <row r="1063" spans="1:10" x14ac:dyDescent="0.3">
      <c r="A1063" s="114"/>
      <c r="B1063" s="10"/>
      <c r="C1063" s="10"/>
      <c r="D1063" s="83"/>
      <c r="E1063" s="10"/>
      <c r="F1063" s="10"/>
      <c r="G1063" s="10"/>
      <c r="H1063" s="10"/>
      <c r="I1063" s="10"/>
      <c r="J1063" s="333"/>
    </row>
    <row r="1064" spans="1:10" x14ac:dyDescent="0.3">
      <c r="A1064" s="114"/>
      <c r="B1064" s="10"/>
      <c r="C1064" s="10"/>
      <c r="D1064" s="83"/>
      <c r="E1064" s="10"/>
      <c r="F1064" s="10"/>
      <c r="G1064" s="10"/>
      <c r="H1064" s="10"/>
      <c r="I1064" s="10"/>
      <c r="J1064" s="333"/>
    </row>
    <row r="1065" spans="1:10" x14ac:dyDescent="0.3">
      <c r="A1065" s="114"/>
      <c r="B1065" s="10"/>
      <c r="C1065" s="10"/>
      <c r="D1065" s="83"/>
      <c r="E1065" s="10"/>
      <c r="F1065" s="10"/>
      <c r="G1065" s="10"/>
      <c r="H1065" s="10"/>
      <c r="I1065" s="10"/>
      <c r="J1065" s="333"/>
    </row>
    <row r="1066" spans="1:10" x14ac:dyDescent="0.3">
      <c r="A1066" s="114"/>
      <c r="B1066" s="10"/>
      <c r="C1066" s="10"/>
      <c r="D1066" s="83"/>
      <c r="E1066" s="10"/>
      <c r="F1066" s="10"/>
      <c r="G1066" s="10"/>
      <c r="H1066" s="10"/>
      <c r="I1066" s="10"/>
      <c r="J1066" s="333"/>
    </row>
    <row r="1067" spans="1:10" x14ac:dyDescent="0.3">
      <c r="A1067" s="114"/>
      <c r="B1067" s="10"/>
      <c r="C1067" s="10"/>
      <c r="D1067" s="83"/>
      <c r="E1067" s="10"/>
      <c r="F1067" s="10"/>
      <c r="G1067" s="10"/>
      <c r="H1067" s="10"/>
      <c r="I1067" s="10"/>
      <c r="J1067" s="333"/>
    </row>
    <row r="1068" spans="1:10" x14ac:dyDescent="0.3">
      <c r="A1068" s="114"/>
      <c r="B1068" s="10"/>
      <c r="C1068" s="10"/>
      <c r="D1068" s="83"/>
      <c r="E1068" s="10"/>
      <c r="F1068" s="10"/>
      <c r="G1068" s="10"/>
      <c r="H1068" s="10"/>
      <c r="I1068" s="10"/>
      <c r="J1068" s="333"/>
    </row>
    <row r="1069" spans="1:10" x14ac:dyDescent="0.3">
      <c r="A1069" s="114"/>
      <c r="B1069" s="10"/>
      <c r="C1069" s="10"/>
      <c r="D1069" s="83"/>
      <c r="E1069" s="10"/>
      <c r="F1069" s="10"/>
      <c r="G1069" s="10"/>
      <c r="H1069" s="10"/>
      <c r="I1069" s="10"/>
      <c r="J1069" s="333"/>
    </row>
    <row r="1070" spans="1:10" x14ac:dyDescent="0.3">
      <c r="A1070" s="114"/>
      <c r="B1070" s="10"/>
      <c r="C1070" s="10"/>
      <c r="D1070" s="83"/>
      <c r="E1070" s="10"/>
      <c r="F1070" s="10"/>
      <c r="G1070" s="10"/>
      <c r="H1070" s="10"/>
      <c r="I1070" s="10"/>
      <c r="J1070" s="333"/>
    </row>
    <row r="1071" spans="1:10" x14ac:dyDescent="0.3">
      <c r="A1071" s="114"/>
      <c r="B1071" s="10"/>
      <c r="C1071" s="10"/>
      <c r="D1071" s="83"/>
      <c r="E1071" s="10"/>
      <c r="F1071" s="10"/>
      <c r="G1071" s="10"/>
      <c r="H1071" s="10"/>
      <c r="I1071" s="10"/>
      <c r="J1071" s="333"/>
    </row>
    <row r="1072" spans="1:10" x14ac:dyDescent="0.3">
      <c r="A1072" s="114"/>
      <c r="B1072" s="10"/>
      <c r="C1072" s="10"/>
      <c r="D1072" s="83"/>
      <c r="E1072" s="10"/>
      <c r="F1072" s="10"/>
      <c r="G1072" s="10"/>
      <c r="H1072" s="10"/>
      <c r="I1072" s="10"/>
      <c r="J1072" s="333"/>
    </row>
    <row r="1073" spans="1:10" x14ac:dyDescent="0.3">
      <c r="A1073" s="114"/>
      <c r="B1073" s="10"/>
      <c r="C1073" s="10"/>
      <c r="D1073" s="83"/>
      <c r="E1073" s="10"/>
      <c r="F1073" s="10"/>
      <c r="G1073" s="10"/>
      <c r="H1073" s="10"/>
      <c r="I1073" s="10"/>
      <c r="J1073" s="333"/>
    </row>
    <row r="1074" spans="1:10" x14ac:dyDescent="0.3">
      <c r="A1074" s="114"/>
      <c r="B1074" s="10"/>
      <c r="C1074" s="10"/>
      <c r="D1074" s="83"/>
      <c r="E1074" s="10"/>
      <c r="F1074" s="10"/>
      <c r="G1074" s="10"/>
      <c r="H1074" s="10"/>
      <c r="I1074" s="10"/>
      <c r="J1074" s="333"/>
    </row>
    <row r="1075" spans="1:10" x14ac:dyDescent="0.3">
      <c r="A1075" s="114"/>
      <c r="B1075" s="10"/>
      <c r="C1075" s="10"/>
      <c r="D1075" s="83"/>
      <c r="E1075" s="10"/>
      <c r="F1075" s="10"/>
      <c r="G1075" s="10"/>
      <c r="H1075" s="10"/>
      <c r="I1075" s="10"/>
      <c r="J1075" s="333"/>
    </row>
    <row r="1076" spans="1:10" x14ac:dyDescent="0.3">
      <c r="A1076" s="114"/>
      <c r="B1076" s="10"/>
      <c r="C1076" s="10"/>
      <c r="D1076" s="83"/>
      <c r="E1076" s="10"/>
      <c r="F1076" s="10"/>
      <c r="G1076" s="10"/>
      <c r="H1076" s="10"/>
      <c r="I1076" s="10"/>
      <c r="J1076" s="333"/>
    </row>
    <row r="1077" spans="1:10" x14ac:dyDescent="0.3">
      <c r="A1077" s="114"/>
      <c r="B1077" s="10"/>
      <c r="C1077" s="10"/>
      <c r="D1077" s="83"/>
      <c r="E1077" s="10"/>
      <c r="F1077" s="10"/>
      <c r="G1077" s="10"/>
      <c r="H1077" s="10"/>
      <c r="I1077" s="10"/>
      <c r="J1077" s="333"/>
    </row>
    <row r="1078" spans="1:10" x14ac:dyDescent="0.3">
      <c r="A1078" s="114"/>
      <c r="B1078" s="10"/>
      <c r="C1078" s="10"/>
      <c r="D1078" s="83"/>
      <c r="E1078" s="10"/>
      <c r="F1078" s="10"/>
      <c r="G1078" s="10"/>
      <c r="H1078" s="10"/>
      <c r="I1078" s="10"/>
      <c r="J1078" s="333"/>
    </row>
    <row r="1079" spans="1:10" x14ac:dyDescent="0.3">
      <c r="A1079" s="114"/>
      <c r="B1079" s="10"/>
      <c r="C1079" s="10"/>
      <c r="D1079" s="83"/>
      <c r="E1079" s="10"/>
      <c r="F1079" s="10"/>
      <c r="G1079" s="10"/>
      <c r="H1079" s="10"/>
      <c r="I1079" s="10"/>
      <c r="J1079" s="333"/>
    </row>
    <row r="1080" spans="1:10" x14ac:dyDescent="0.3">
      <c r="A1080" s="114"/>
      <c r="B1080" s="10"/>
      <c r="C1080" s="10"/>
      <c r="D1080" s="83"/>
      <c r="E1080" s="10"/>
      <c r="F1080" s="10"/>
      <c r="G1080" s="10"/>
      <c r="H1080" s="10"/>
      <c r="I1080" s="10"/>
      <c r="J1080" s="333"/>
    </row>
    <row r="1081" spans="1:10" x14ac:dyDescent="0.3">
      <c r="A1081" s="114"/>
      <c r="B1081" s="10"/>
      <c r="C1081" s="10"/>
      <c r="D1081" s="83"/>
      <c r="E1081" s="10"/>
      <c r="F1081" s="10"/>
      <c r="G1081" s="10"/>
      <c r="H1081" s="10"/>
      <c r="I1081" s="10"/>
      <c r="J1081" s="333"/>
    </row>
    <row r="1082" spans="1:10" x14ac:dyDescent="0.3">
      <c r="A1082" s="114"/>
      <c r="B1082" s="10"/>
      <c r="C1082" s="10"/>
      <c r="D1082" s="83"/>
      <c r="E1082" s="10"/>
      <c r="F1082" s="10"/>
      <c r="G1082" s="10"/>
      <c r="H1082" s="10"/>
      <c r="I1082" s="10"/>
      <c r="J1082" s="333"/>
    </row>
    <row r="1083" spans="1:10" x14ac:dyDescent="0.3">
      <c r="A1083" s="114"/>
      <c r="B1083" s="10"/>
      <c r="C1083" s="10"/>
      <c r="D1083" s="83"/>
      <c r="E1083" s="10"/>
      <c r="F1083" s="10"/>
      <c r="G1083" s="10"/>
      <c r="H1083" s="10"/>
      <c r="I1083" s="10"/>
      <c r="J1083" s="333"/>
    </row>
    <row r="1084" spans="1:10" x14ac:dyDescent="0.3">
      <c r="A1084" s="114"/>
      <c r="B1084" s="10"/>
      <c r="C1084" s="10"/>
      <c r="D1084" s="83"/>
      <c r="E1084" s="10"/>
      <c r="F1084" s="10"/>
      <c r="G1084" s="10"/>
      <c r="H1084" s="10"/>
      <c r="I1084" s="10"/>
      <c r="J1084" s="333"/>
    </row>
    <row r="1085" spans="1:10" x14ac:dyDescent="0.3">
      <c r="A1085" s="114"/>
      <c r="B1085" s="10"/>
      <c r="C1085" s="10"/>
      <c r="D1085" s="83"/>
      <c r="E1085" s="10"/>
      <c r="F1085" s="10"/>
      <c r="G1085" s="10"/>
      <c r="H1085" s="10"/>
      <c r="I1085" s="10"/>
      <c r="J1085" s="333"/>
    </row>
    <row r="1086" spans="1:10" x14ac:dyDescent="0.3">
      <c r="A1086" s="114"/>
      <c r="B1086" s="10"/>
      <c r="C1086" s="10"/>
      <c r="D1086" s="83"/>
      <c r="E1086" s="10"/>
      <c r="F1086" s="10"/>
      <c r="G1086" s="10"/>
      <c r="H1086" s="10"/>
      <c r="I1086" s="10"/>
      <c r="J1086" s="333"/>
    </row>
    <row r="1087" spans="1:10" x14ac:dyDescent="0.3">
      <c r="A1087" s="114"/>
      <c r="B1087" s="10"/>
      <c r="C1087" s="10"/>
      <c r="D1087" s="83"/>
      <c r="E1087" s="10"/>
      <c r="F1087" s="10"/>
      <c r="G1087" s="10"/>
      <c r="H1087" s="10"/>
      <c r="I1087" s="10"/>
      <c r="J1087" s="333"/>
    </row>
    <row r="1088" spans="1:10" x14ac:dyDescent="0.3">
      <c r="A1088" s="114"/>
      <c r="B1088" s="10"/>
      <c r="C1088" s="10"/>
      <c r="D1088" s="83"/>
      <c r="E1088" s="10"/>
      <c r="F1088" s="10"/>
      <c r="G1088" s="10"/>
      <c r="H1088" s="10"/>
      <c r="I1088" s="10"/>
      <c r="J1088" s="333"/>
    </row>
    <row r="1089" spans="1:10" x14ac:dyDescent="0.3">
      <c r="A1089" s="114"/>
      <c r="B1089" s="10"/>
      <c r="C1089" s="10"/>
      <c r="D1089" s="83"/>
      <c r="E1089" s="10"/>
      <c r="F1089" s="10"/>
      <c r="G1089" s="10"/>
      <c r="H1089" s="10"/>
      <c r="I1089" s="10"/>
      <c r="J1089" s="333"/>
    </row>
    <row r="1090" spans="1:10" x14ac:dyDescent="0.3">
      <c r="A1090" s="114"/>
      <c r="B1090" s="10"/>
      <c r="C1090" s="10"/>
      <c r="D1090" s="83"/>
      <c r="E1090" s="10"/>
      <c r="F1090" s="10"/>
      <c r="G1090" s="10"/>
      <c r="H1090" s="10"/>
      <c r="I1090" s="10"/>
      <c r="J1090" s="333"/>
    </row>
    <row r="1091" spans="1:10" x14ac:dyDescent="0.3">
      <c r="A1091" s="114"/>
      <c r="B1091" s="10"/>
      <c r="C1091" s="10"/>
      <c r="D1091" s="83"/>
      <c r="E1091" s="10"/>
      <c r="F1091" s="10"/>
      <c r="G1091" s="10"/>
      <c r="H1091" s="10"/>
      <c r="I1091" s="10"/>
      <c r="J1091" s="333"/>
    </row>
    <row r="1092" spans="1:10" x14ac:dyDescent="0.3">
      <c r="A1092" s="114"/>
      <c r="B1092" s="10"/>
      <c r="C1092" s="10"/>
      <c r="D1092" s="83"/>
      <c r="E1092" s="10"/>
      <c r="F1092" s="10"/>
      <c r="G1092" s="10"/>
      <c r="H1092" s="10"/>
      <c r="I1092" s="10"/>
      <c r="J1092" s="333"/>
    </row>
    <row r="1093" spans="1:10" x14ac:dyDescent="0.3">
      <c r="A1093" s="114"/>
      <c r="B1093" s="10"/>
      <c r="C1093" s="10"/>
      <c r="D1093" s="83"/>
      <c r="E1093" s="10"/>
      <c r="F1093" s="10"/>
      <c r="G1093" s="10"/>
      <c r="H1093" s="10"/>
      <c r="I1093" s="10"/>
      <c r="J1093" s="333"/>
    </row>
    <row r="1094" spans="1:10" x14ac:dyDescent="0.3">
      <c r="A1094" s="114"/>
      <c r="B1094" s="10"/>
      <c r="C1094" s="10"/>
      <c r="D1094" s="83"/>
      <c r="E1094" s="10"/>
      <c r="F1094" s="10"/>
      <c r="G1094" s="10"/>
      <c r="H1094" s="10"/>
      <c r="I1094" s="10"/>
      <c r="J1094" s="333"/>
    </row>
    <row r="1095" spans="1:10" x14ac:dyDescent="0.3">
      <c r="A1095" s="114"/>
      <c r="B1095" s="10"/>
      <c r="C1095" s="10"/>
      <c r="D1095" s="83"/>
      <c r="E1095" s="10"/>
      <c r="F1095" s="10"/>
      <c r="G1095" s="10"/>
      <c r="H1095" s="10"/>
      <c r="I1095" s="10"/>
      <c r="J1095" s="333"/>
    </row>
    <row r="1096" spans="1:10" x14ac:dyDescent="0.3">
      <c r="A1096" s="114"/>
      <c r="B1096" s="10"/>
      <c r="C1096" s="10"/>
      <c r="D1096" s="83"/>
      <c r="E1096" s="10"/>
      <c r="F1096" s="10"/>
      <c r="G1096" s="10"/>
      <c r="H1096" s="10"/>
      <c r="I1096" s="10"/>
      <c r="J1096" s="333"/>
    </row>
    <row r="1097" spans="1:10" x14ac:dyDescent="0.3">
      <c r="A1097" s="114"/>
      <c r="B1097" s="10"/>
      <c r="C1097" s="10"/>
      <c r="D1097" s="83"/>
      <c r="E1097" s="10"/>
      <c r="F1097" s="10"/>
      <c r="G1097" s="10"/>
      <c r="H1097" s="10"/>
      <c r="I1097" s="10"/>
      <c r="J1097" s="333"/>
    </row>
    <row r="1098" spans="1:10" x14ac:dyDescent="0.3">
      <c r="A1098" s="114"/>
      <c r="B1098" s="10"/>
      <c r="C1098" s="10"/>
      <c r="D1098" s="83"/>
      <c r="E1098" s="10"/>
      <c r="F1098" s="10"/>
      <c r="G1098" s="10"/>
      <c r="H1098" s="10"/>
      <c r="I1098" s="10"/>
      <c r="J1098" s="333"/>
    </row>
    <row r="1099" spans="1:10" x14ac:dyDescent="0.3">
      <c r="A1099" s="114"/>
      <c r="B1099" s="10"/>
      <c r="C1099" s="10"/>
      <c r="D1099" s="83"/>
      <c r="E1099" s="10"/>
      <c r="F1099" s="10"/>
      <c r="G1099" s="10"/>
      <c r="H1099" s="10"/>
      <c r="I1099" s="10"/>
      <c r="J1099" s="333"/>
    </row>
    <row r="1100" spans="1:10" x14ac:dyDescent="0.3">
      <c r="A1100" s="114"/>
      <c r="B1100" s="10"/>
      <c r="C1100" s="10"/>
      <c r="D1100" s="83"/>
      <c r="E1100" s="10"/>
      <c r="F1100" s="10"/>
      <c r="G1100" s="10"/>
      <c r="H1100" s="10"/>
      <c r="I1100" s="10"/>
      <c r="J1100" s="333"/>
    </row>
    <row r="1101" spans="1:10" x14ac:dyDescent="0.3">
      <c r="A1101" s="114"/>
      <c r="B1101" s="10"/>
      <c r="C1101" s="10"/>
      <c r="D1101" s="83"/>
      <c r="E1101" s="10"/>
      <c r="F1101" s="10"/>
      <c r="G1101" s="10"/>
      <c r="H1101" s="10"/>
      <c r="I1101" s="10"/>
      <c r="J1101" s="333"/>
    </row>
    <row r="1102" spans="1:10" x14ac:dyDescent="0.3">
      <c r="A1102" s="114"/>
      <c r="B1102" s="10"/>
      <c r="C1102" s="10"/>
      <c r="D1102" s="83"/>
      <c r="E1102" s="10"/>
      <c r="F1102" s="10"/>
      <c r="G1102" s="10"/>
      <c r="H1102" s="10"/>
      <c r="I1102" s="10"/>
      <c r="J1102" s="333"/>
    </row>
    <row r="1103" spans="1:10" x14ac:dyDescent="0.3">
      <c r="A1103" s="114"/>
      <c r="B1103" s="10"/>
      <c r="C1103" s="10"/>
      <c r="D1103" s="83"/>
      <c r="E1103" s="10"/>
      <c r="F1103" s="10"/>
      <c r="G1103" s="10"/>
      <c r="H1103" s="10"/>
      <c r="I1103" s="10"/>
      <c r="J1103" s="333"/>
    </row>
    <row r="1104" spans="1:10" x14ac:dyDescent="0.3">
      <c r="A1104" s="114"/>
      <c r="B1104" s="10"/>
      <c r="C1104" s="10"/>
      <c r="D1104" s="83"/>
      <c r="E1104" s="10"/>
      <c r="F1104" s="10"/>
      <c r="G1104" s="10"/>
      <c r="H1104" s="10"/>
      <c r="I1104" s="10"/>
      <c r="J1104" s="333"/>
    </row>
    <row r="1105" spans="1:10" x14ac:dyDescent="0.3">
      <c r="A1105" s="114"/>
      <c r="B1105" s="10"/>
      <c r="C1105" s="10"/>
      <c r="D1105" s="83"/>
      <c r="E1105" s="10"/>
      <c r="F1105" s="10"/>
      <c r="G1105" s="10"/>
      <c r="H1105" s="10"/>
      <c r="I1105" s="10"/>
      <c r="J1105" s="333"/>
    </row>
    <row r="1106" spans="1:10" x14ac:dyDescent="0.3">
      <c r="A1106" s="114"/>
      <c r="B1106" s="10"/>
      <c r="C1106" s="10"/>
      <c r="D1106" s="83"/>
      <c r="E1106" s="10"/>
      <c r="F1106" s="10"/>
      <c r="G1106" s="10"/>
      <c r="H1106" s="10"/>
      <c r="I1106" s="10"/>
      <c r="J1106" s="333"/>
    </row>
    <row r="1107" spans="1:10" x14ac:dyDescent="0.3">
      <c r="A1107" s="114"/>
      <c r="B1107" s="10"/>
      <c r="C1107" s="10"/>
      <c r="D1107" s="83"/>
      <c r="E1107" s="10"/>
      <c r="F1107" s="10"/>
      <c r="G1107" s="10"/>
      <c r="H1107" s="10"/>
      <c r="I1107" s="10"/>
      <c r="J1107" s="333"/>
    </row>
    <row r="1108" spans="1:10" x14ac:dyDescent="0.3">
      <c r="A1108" s="114"/>
      <c r="B1108" s="10"/>
      <c r="C1108" s="10"/>
      <c r="D1108" s="83"/>
      <c r="E1108" s="10"/>
      <c r="F1108" s="10"/>
      <c r="G1108" s="10"/>
      <c r="H1108" s="10"/>
      <c r="I1108" s="10"/>
      <c r="J1108" s="333"/>
    </row>
    <row r="1109" spans="1:10" x14ac:dyDescent="0.3">
      <c r="A1109" s="114"/>
      <c r="B1109" s="10"/>
      <c r="C1109" s="10"/>
      <c r="D1109" s="83"/>
      <c r="E1109" s="10"/>
      <c r="F1109" s="10"/>
      <c r="G1109" s="10"/>
      <c r="H1109" s="10"/>
      <c r="I1109" s="10"/>
      <c r="J1109" s="333"/>
    </row>
    <row r="1110" spans="1:10" x14ac:dyDescent="0.3">
      <c r="A1110" s="114"/>
      <c r="B1110" s="10"/>
      <c r="C1110" s="10"/>
      <c r="D1110" s="83"/>
      <c r="E1110" s="10"/>
      <c r="F1110" s="10"/>
      <c r="G1110" s="10"/>
      <c r="H1110" s="10"/>
      <c r="I1110" s="10"/>
      <c r="J1110" s="333"/>
    </row>
    <row r="1111" spans="1:10" x14ac:dyDescent="0.3">
      <c r="A1111" s="114"/>
      <c r="B1111" s="10"/>
      <c r="C1111" s="10"/>
      <c r="D1111" s="83"/>
      <c r="E1111" s="10"/>
      <c r="F1111" s="10"/>
      <c r="G1111" s="10"/>
      <c r="H1111" s="10"/>
      <c r="I1111" s="10"/>
      <c r="J1111" s="333"/>
    </row>
    <row r="1112" spans="1:10" x14ac:dyDescent="0.3">
      <c r="A1112" s="114"/>
      <c r="B1112" s="10"/>
      <c r="C1112" s="10"/>
      <c r="D1112" s="83"/>
      <c r="E1112" s="10"/>
      <c r="F1112" s="10"/>
      <c r="G1112" s="10"/>
      <c r="H1112" s="10"/>
      <c r="I1112" s="10"/>
      <c r="J1112" s="333"/>
    </row>
    <row r="1113" spans="1:10" x14ac:dyDescent="0.3">
      <c r="A1113" s="114"/>
      <c r="B1113" s="10"/>
      <c r="C1113" s="10"/>
      <c r="D1113" s="83"/>
      <c r="E1113" s="10"/>
      <c r="F1113" s="10"/>
      <c r="G1113" s="10"/>
      <c r="H1113" s="10"/>
      <c r="I1113" s="10"/>
      <c r="J1113" s="333"/>
    </row>
    <row r="1114" spans="1:10" x14ac:dyDescent="0.3">
      <c r="A1114" s="114"/>
      <c r="B1114" s="10"/>
      <c r="C1114" s="10"/>
      <c r="D1114" s="83"/>
      <c r="E1114" s="10"/>
      <c r="F1114" s="10"/>
      <c r="G1114" s="10"/>
      <c r="H1114" s="10"/>
      <c r="I1114" s="10"/>
      <c r="J1114" s="333"/>
    </row>
    <row r="1115" spans="1:10" x14ac:dyDescent="0.3">
      <c r="A1115" s="114"/>
      <c r="B1115" s="10"/>
      <c r="C1115" s="10"/>
      <c r="D1115" s="83"/>
      <c r="E1115" s="10"/>
      <c r="F1115" s="10"/>
      <c r="G1115" s="10"/>
      <c r="H1115" s="10"/>
      <c r="I1115" s="10"/>
      <c r="J1115" s="333"/>
    </row>
    <row r="1116" spans="1:10" x14ac:dyDescent="0.3">
      <c r="A1116" s="114"/>
      <c r="B1116" s="10"/>
      <c r="C1116" s="10"/>
      <c r="D1116" s="83"/>
      <c r="E1116" s="10"/>
      <c r="F1116" s="10"/>
      <c r="G1116" s="10"/>
      <c r="H1116" s="10"/>
      <c r="I1116" s="10"/>
      <c r="J1116" s="333"/>
    </row>
    <row r="1117" spans="1:10" x14ac:dyDescent="0.3">
      <c r="A1117" s="114"/>
      <c r="B1117" s="10"/>
      <c r="C1117" s="10"/>
      <c r="D1117" s="83"/>
      <c r="E1117" s="10"/>
      <c r="F1117" s="10"/>
      <c r="G1117" s="10"/>
      <c r="H1117" s="10"/>
      <c r="I1117" s="10"/>
      <c r="J1117" s="333"/>
    </row>
    <row r="1118" spans="1:10" x14ac:dyDescent="0.3">
      <c r="A1118" s="114"/>
      <c r="B1118" s="10"/>
      <c r="C1118" s="10"/>
      <c r="D1118" s="83"/>
      <c r="E1118" s="10"/>
      <c r="F1118" s="10"/>
      <c r="G1118" s="10"/>
      <c r="H1118" s="10"/>
      <c r="I1118" s="10"/>
      <c r="J1118" s="333"/>
    </row>
    <row r="1119" spans="1:10" x14ac:dyDescent="0.3">
      <c r="A1119" s="114"/>
      <c r="B1119" s="10"/>
      <c r="C1119" s="10"/>
      <c r="D1119" s="83"/>
      <c r="E1119" s="10"/>
      <c r="F1119" s="10"/>
      <c r="G1119" s="10"/>
      <c r="H1119" s="10"/>
      <c r="I1119" s="10"/>
      <c r="J1119" s="333"/>
    </row>
    <row r="1120" spans="1:10" x14ac:dyDescent="0.3">
      <c r="A1120" s="114"/>
      <c r="B1120" s="10"/>
      <c r="C1120" s="10"/>
      <c r="D1120" s="83"/>
      <c r="E1120" s="10"/>
      <c r="F1120" s="10"/>
      <c r="G1120" s="10"/>
      <c r="H1120" s="10"/>
      <c r="I1120" s="10"/>
      <c r="J1120" s="333"/>
    </row>
    <row r="1121" spans="1:10" x14ac:dyDescent="0.3">
      <c r="A1121" s="114"/>
      <c r="B1121" s="10"/>
      <c r="C1121" s="10"/>
      <c r="D1121" s="83"/>
      <c r="E1121" s="10"/>
      <c r="F1121" s="10"/>
      <c r="G1121" s="10"/>
      <c r="H1121" s="10"/>
      <c r="I1121" s="10"/>
      <c r="J1121" s="333"/>
    </row>
    <row r="1122" spans="1:10" x14ac:dyDescent="0.3">
      <c r="A1122" s="114"/>
      <c r="B1122" s="10"/>
      <c r="C1122" s="10"/>
      <c r="D1122" s="83"/>
      <c r="E1122" s="10"/>
      <c r="F1122" s="10"/>
      <c r="G1122" s="10"/>
      <c r="H1122" s="10"/>
      <c r="I1122" s="10"/>
      <c r="J1122" s="333"/>
    </row>
    <row r="1123" spans="1:10" x14ac:dyDescent="0.3">
      <c r="A1123" s="114"/>
      <c r="B1123" s="10"/>
      <c r="C1123" s="10"/>
      <c r="D1123" s="83"/>
      <c r="E1123" s="10"/>
      <c r="F1123" s="10"/>
      <c r="G1123" s="10"/>
      <c r="H1123" s="10"/>
      <c r="I1123" s="10"/>
      <c r="J1123" s="333"/>
    </row>
    <row r="1124" spans="1:10" x14ac:dyDescent="0.3">
      <c r="A1124" s="114"/>
      <c r="B1124" s="10"/>
      <c r="C1124" s="10"/>
      <c r="D1124" s="83"/>
      <c r="E1124" s="10"/>
      <c r="F1124" s="10"/>
      <c r="G1124" s="10"/>
      <c r="H1124" s="10"/>
      <c r="I1124" s="10"/>
      <c r="J1124" s="333"/>
    </row>
    <row r="1125" spans="1:10" x14ac:dyDescent="0.3">
      <c r="A1125" s="114"/>
      <c r="B1125" s="10"/>
      <c r="C1125" s="10"/>
      <c r="D1125" s="83"/>
      <c r="E1125" s="10"/>
      <c r="F1125" s="10"/>
      <c r="G1125" s="10"/>
      <c r="H1125" s="10"/>
      <c r="I1125" s="10"/>
      <c r="J1125" s="333"/>
    </row>
    <row r="1126" spans="1:10" x14ac:dyDescent="0.3">
      <c r="A1126" s="114"/>
      <c r="B1126" s="10"/>
      <c r="C1126" s="10"/>
      <c r="D1126" s="83"/>
      <c r="E1126" s="10"/>
      <c r="F1126" s="10"/>
      <c r="G1126" s="10"/>
      <c r="H1126" s="10"/>
      <c r="I1126" s="10"/>
      <c r="J1126" s="333"/>
    </row>
    <row r="1127" spans="1:10" x14ac:dyDescent="0.3">
      <c r="A1127" s="114"/>
      <c r="B1127" s="10"/>
      <c r="C1127" s="10"/>
      <c r="D1127" s="83"/>
      <c r="E1127" s="10"/>
      <c r="F1127" s="10"/>
      <c r="G1127" s="10"/>
      <c r="H1127" s="10"/>
      <c r="I1127" s="10"/>
      <c r="J1127" s="333"/>
    </row>
    <row r="1128" spans="1:10" x14ac:dyDescent="0.3">
      <c r="A1128" s="114"/>
      <c r="B1128" s="10"/>
      <c r="C1128" s="10"/>
      <c r="D1128" s="83"/>
      <c r="E1128" s="10"/>
      <c r="F1128" s="10"/>
      <c r="G1128" s="10"/>
      <c r="H1128" s="10"/>
      <c r="I1128" s="10"/>
      <c r="J1128" s="333"/>
    </row>
    <row r="1129" spans="1:10" x14ac:dyDescent="0.3">
      <c r="A1129" s="114"/>
      <c r="B1129" s="10"/>
      <c r="C1129" s="10"/>
      <c r="D1129" s="83"/>
      <c r="E1129" s="10"/>
      <c r="F1129" s="10"/>
      <c r="G1129" s="10"/>
      <c r="H1129" s="10"/>
      <c r="I1129" s="10"/>
      <c r="J1129" s="333"/>
    </row>
    <row r="1130" spans="1:10" x14ac:dyDescent="0.3">
      <c r="A1130" s="114"/>
      <c r="B1130" s="10"/>
      <c r="C1130" s="10"/>
      <c r="D1130" s="83"/>
      <c r="E1130" s="10"/>
      <c r="F1130" s="10"/>
      <c r="G1130" s="10"/>
      <c r="H1130" s="10"/>
      <c r="I1130" s="10"/>
      <c r="J1130" s="333"/>
    </row>
    <row r="1131" spans="1:10" x14ac:dyDescent="0.3">
      <c r="A1131" s="114"/>
      <c r="B1131" s="10"/>
      <c r="C1131" s="10"/>
      <c r="D1131" s="83"/>
      <c r="E1131" s="10"/>
      <c r="F1131" s="10"/>
      <c r="G1131" s="10"/>
      <c r="H1131" s="10"/>
      <c r="I1131" s="10"/>
      <c r="J1131" s="333"/>
    </row>
    <row r="1132" spans="1:10" x14ac:dyDescent="0.3">
      <c r="A1132" s="114"/>
      <c r="B1132" s="10"/>
      <c r="C1132" s="10"/>
      <c r="D1132" s="83"/>
      <c r="E1132" s="10"/>
      <c r="F1132" s="10"/>
      <c r="G1132" s="10"/>
      <c r="H1132" s="10"/>
      <c r="I1132" s="10"/>
      <c r="J1132" s="333"/>
    </row>
    <row r="1133" spans="1:10" x14ac:dyDescent="0.3">
      <c r="A1133" s="114"/>
      <c r="B1133" s="10"/>
      <c r="C1133" s="10"/>
      <c r="D1133" s="83"/>
      <c r="E1133" s="10"/>
      <c r="F1133" s="10"/>
      <c r="G1133" s="10"/>
      <c r="H1133" s="10"/>
      <c r="I1133" s="10"/>
      <c r="J1133" s="333"/>
    </row>
    <row r="1134" spans="1:10" x14ac:dyDescent="0.3">
      <c r="A1134" s="114"/>
      <c r="B1134" s="10"/>
      <c r="C1134" s="10"/>
      <c r="D1134" s="83"/>
      <c r="E1134" s="10"/>
      <c r="F1134" s="10"/>
      <c r="G1134" s="10"/>
      <c r="H1134" s="10"/>
      <c r="I1134" s="10"/>
      <c r="J1134" s="333"/>
    </row>
    <row r="1135" spans="1:10" x14ac:dyDescent="0.3">
      <c r="A1135" s="114"/>
      <c r="B1135" s="10"/>
      <c r="C1135" s="10"/>
      <c r="D1135" s="83"/>
      <c r="E1135" s="10"/>
      <c r="F1135" s="10"/>
      <c r="G1135" s="10"/>
      <c r="H1135" s="10"/>
      <c r="I1135" s="10"/>
      <c r="J1135" s="333"/>
    </row>
    <row r="1136" spans="1:10" x14ac:dyDescent="0.3">
      <c r="A1136" s="114"/>
      <c r="B1136" s="10"/>
      <c r="C1136" s="10"/>
      <c r="D1136" s="83"/>
      <c r="E1136" s="10"/>
      <c r="F1136" s="10"/>
      <c r="G1136" s="10"/>
      <c r="H1136" s="10"/>
      <c r="I1136" s="10"/>
      <c r="J1136" s="333"/>
    </row>
    <row r="1137" spans="1:10" x14ac:dyDescent="0.3">
      <c r="A1137" s="114"/>
      <c r="B1137" s="10"/>
      <c r="C1137" s="10"/>
      <c r="D1137" s="83"/>
      <c r="E1137" s="10"/>
      <c r="F1137" s="10"/>
      <c r="G1137" s="10"/>
      <c r="H1137" s="10"/>
      <c r="I1137" s="10"/>
      <c r="J1137" s="333"/>
    </row>
    <row r="1138" spans="1:10" x14ac:dyDescent="0.3">
      <c r="A1138" s="114"/>
      <c r="B1138" s="10"/>
      <c r="C1138" s="10"/>
      <c r="D1138" s="83"/>
      <c r="E1138" s="10"/>
      <c r="F1138" s="10"/>
      <c r="G1138" s="10"/>
      <c r="H1138" s="10"/>
      <c r="I1138" s="10"/>
      <c r="J1138" s="333"/>
    </row>
    <row r="1139" spans="1:10" x14ac:dyDescent="0.3">
      <c r="A1139" s="114"/>
      <c r="B1139" s="10"/>
      <c r="C1139" s="10"/>
      <c r="D1139" s="83"/>
      <c r="E1139" s="10"/>
      <c r="F1139" s="10"/>
      <c r="G1139" s="10"/>
      <c r="H1139" s="10"/>
      <c r="I1139" s="10"/>
      <c r="J1139" s="333"/>
    </row>
    <row r="1140" spans="1:10" x14ac:dyDescent="0.3">
      <c r="A1140" s="114"/>
      <c r="B1140" s="10"/>
      <c r="C1140" s="10"/>
      <c r="D1140" s="83"/>
      <c r="E1140" s="10"/>
      <c r="F1140" s="10"/>
      <c r="G1140" s="10"/>
      <c r="H1140" s="10"/>
      <c r="I1140" s="10"/>
      <c r="J1140" s="333"/>
    </row>
    <row r="1141" spans="1:10" x14ac:dyDescent="0.3">
      <c r="A1141" s="114"/>
      <c r="B1141" s="10"/>
      <c r="C1141" s="10"/>
      <c r="D1141" s="83"/>
      <c r="E1141" s="10"/>
      <c r="F1141" s="10"/>
      <c r="G1141" s="10"/>
      <c r="H1141" s="10"/>
      <c r="I1141" s="10"/>
      <c r="J1141" s="333"/>
    </row>
    <row r="1142" spans="1:10" x14ac:dyDescent="0.3">
      <c r="A1142" s="114"/>
      <c r="B1142" s="10"/>
      <c r="C1142" s="10"/>
      <c r="D1142" s="83"/>
      <c r="E1142" s="10"/>
      <c r="F1142" s="10"/>
      <c r="G1142" s="10"/>
      <c r="H1142" s="10"/>
      <c r="I1142" s="10"/>
      <c r="J1142" s="333"/>
    </row>
    <row r="1143" spans="1:10" x14ac:dyDescent="0.3">
      <c r="A1143" s="114"/>
      <c r="B1143" s="10"/>
      <c r="C1143" s="10"/>
      <c r="D1143" s="83"/>
      <c r="E1143" s="10"/>
      <c r="F1143" s="10"/>
      <c r="G1143" s="10"/>
      <c r="H1143" s="10"/>
      <c r="I1143" s="10"/>
      <c r="J1143" s="333"/>
    </row>
    <row r="1144" spans="1:10" x14ac:dyDescent="0.3">
      <c r="A1144" s="114"/>
      <c r="B1144" s="10"/>
      <c r="C1144" s="10"/>
      <c r="D1144" s="83"/>
      <c r="E1144" s="10"/>
      <c r="F1144" s="10"/>
      <c r="G1144" s="10"/>
      <c r="H1144" s="10"/>
      <c r="I1144" s="10"/>
      <c r="J1144" s="333"/>
    </row>
    <row r="1145" spans="1:10" x14ac:dyDescent="0.3">
      <c r="A1145" s="114"/>
      <c r="B1145" s="10"/>
      <c r="C1145" s="10"/>
      <c r="D1145" s="83"/>
      <c r="E1145" s="10"/>
      <c r="F1145" s="10"/>
      <c r="G1145" s="10"/>
      <c r="H1145" s="10"/>
      <c r="I1145" s="10"/>
      <c r="J1145" s="333"/>
    </row>
    <row r="1146" spans="1:10" x14ac:dyDescent="0.3">
      <c r="A1146" s="114"/>
      <c r="B1146" s="10"/>
      <c r="C1146" s="10"/>
      <c r="D1146" s="83"/>
      <c r="E1146" s="10"/>
      <c r="F1146" s="10"/>
      <c r="G1146" s="10"/>
      <c r="H1146" s="10"/>
      <c r="I1146" s="10"/>
      <c r="J1146" s="333"/>
    </row>
    <row r="1147" spans="1:10" x14ac:dyDescent="0.3">
      <c r="A1147" s="114"/>
      <c r="B1147" s="10"/>
      <c r="C1147" s="10"/>
      <c r="D1147" s="83"/>
      <c r="E1147" s="10"/>
      <c r="F1147" s="10"/>
      <c r="G1147" s="10"/>
      <c r="H1147" s="10"/>
      <c r="I1147" s="10"/>
      <c r="J1147" s="333"/>
    </row>
    <row r="1148" spans="1:10" x14ac:dyDescent="0.3">
      <c r="A1148" s="114"/>
      <c r="B1148" s="10"/>
      <c r="C1148" s="10"/>
      <c r="D1148" s="83"/>
      <c r="E1148" s="10"/>
      <c r="F1148" s="10"/>
      <c r="G1148" s="10"/>
      <c r="H1148" s="10"/>
      <c r="I1148" s="10"/>
      <c r="J1148" s="333"/>
    </row>
    <row r="1149" spans="1:10" x14ac:dyDescent="0.3">
      <c r="A1149" s="114"/>
      <c r="B1149" s="10"/>
      <c r="C1149" s="10"/>
      <c r="D1149" s="83"/>
      <c r="E1149" s="10"/>
      <c r="F1149" s="10"/>
      <c r="G1149" s="10"/>
      <c r="H1149" s="10"/>
      <c r="I1149" s="10"/>
      <c r="J1149" s="333"/>
    </row>
    <row r="1150" spans="1:10" x14ac:dyDescent="0.3">
      <c r="A1150" s="114"/>
      <c r="B1150" s="10"/>
      <c r="C1150" s="10"/>
      <c r="D1150" s="83"/>
      <c r="E1150" s="10"/>
      <c r="F1150" s="10"/>
      <c r="G1150" s="10"/>
      <c r="H1150" s="10"/>
      <c r="I1150" s="10"/>
      <c r="J1150" s="333"/>
    </row>
    <row r="1151" spans="1:10" x14ac:dyDescent="0.3">
      <c r="A1151" s="114"/>
      <c r="B1151" s="10"/>
      <c r="C1151" s="10"/>
      <c r="D1151" s="83"/>
      <c r="E1151" s="10"/>
      <c r="F1151" s="10"/>
      <c r="G1151" s="10"/>
      <c r="H1151" s="10"/>
      <c r="I1151" s="10"/>
      <c r="J1151" s="333"/>
    </row>
    <row r="1152" spans="1:10" x14ac:dyDescent="0.3">
      <c r="A1152" s="114"/>
      <c r="B1152" s="10"/>
      <c r="C1152" s="10"/>
      <c r="D1152" s="83"/>
      <c r="E1152" s="10"/>
      <c r="F1152" s="10"/>
      <c r="G1152" s="10"/>
      <c r="H1152" s="10"/>
      <c r="I1152" s="10"/>
      <c r="J1152" s="333"/>
    </row>
    <row r="1153" spans="1:10" x14ac:dyDescent="0.3">
      <c r="A1153" s="114"/>
      <c r="B1153" s="10"/>
      <c r="C1153" s="10"/>
      <c r="D1153" s="83"/>
      <c r="E1153" s="10"/>
      <c r="F1153" s="10"/>
      <c r="G1153" s="10"/>
      <c r="H1153" s="10"/>
      <c r="I1153" s="10"/>
      <c r="J1153" s="333"/>
    </row>
    <row r="1154" spans="1:10" x14ac:dyDescent="0.3">
      <c r="A1154" s="114"/>
      <c r="B1154" s="10"/>
      <c r="C1154" s="10"/>
      <c r="D1154" s="83"/>
      <c r="E1154" s="10"/>
      <c r="F1154" s="10"/>
      <c r="G1154" s="10"/>
      <c r="H1154" s="10"/>
      <c r="I1154" s="10"/>
      <c r="J1154" s="333"/>
    </row>
    <row r="1155" spans="1:10" x14ac:dyDescent="0.3">
      <c r="A1155" s="114"/>
      <c r="B1155" s="10"/>
      <c r="C1155" s="10"/>
      <c r="D1155" s="83"/>
      <c r="E1155" s="10"/>
      <c r="F1155" s="10"/>
      <c r="G1155" s="10"/>
      <c r="H1155" s="10"/>
      <c r="I1155" s="10"/>
      <c r="J1155" s="333"/>
    </row>
    <row r="1156" spans="1:10" x14ac:dyDescent="0.3">
      <c r="A1156" s="114"/>
      <c r="B1156" s="10"/>
      <c r="C1156" s="10"/>
      <c r="D1156" s="83"/>
      <c r="E1156" s="10"/>
      <c r="F1156" s="10"/>
      <c r="G1156" s="10"/>
      <c r="H1156" s="10"/>
      <c r="I1156" s="10"/>
      <c r="J1156" s="333"/>
    </row>
    <row r="1157" spans="1:10" x14ac:dyDescent="0.3">
      <c r="A1157" s="114"/>
      <c r="B1157" s="10"/>
      <c r="C1157" s="10"/>
      <c r="D1157" s="83"/>
      <c r="E1157" s="10"/>
      <c r="F1157" s="10"/>
      <c r="G1157" s="10"/>
      <c r="H1157" s="10"/>
      <c r="I1157" s="10"/>
      <c r="J1157" s="333"/>
    </row>
    <row r="1158" spans="1:10" x14ac:dyDescent="0.3">
      <c r="A1158" s="114"/>
      <c r="B1158" s="10"/>
      <c r="C1158" s="10"/>
      <c r="D1158" s="83"/>
      <c r="E1158" s="10"/>
      <c r="F1158" s="10"/>
      <c r="G1158" s="10"/>
      <c r="H1158" s="10"/>
      <c r="I1158" s="10"/>
      <c r="J1158" s="333"/>
    </row>
    <row r="1159" spans="1:10" x14ac:dyDescent="0.3">
      <c r="A1159" s="114"/>
      <c r="B1159" s="10"/>
      <c r="C1159" s="10"/>
      <c r="D1159" s="83"/>
      <c r="E1159" s="10"/>
      <c r="F1159" s="10"/>
      <c r="G1159" s="10"/>
      <c r="H1159" s="10"/>
      <c r="I1159" s="10"/>
      <c r="J1159" s="333"/>
    </row>
    <row r="1160" spans="1:10" x14ac:dyDescent="0.3">
      <c r="A1160" s="114"/>
      <c r="B1160" s="10"/>
      <c r="C1160" s="10"/>
      <c r="D1160" s="83"/>
      <c r="E1160" s="10"/>
      <c r="F1160" s="10"/>
      <c r="G1160" s="10"/>
      <c r="H1160" s="10"/>
      <c r="I1160" s="10"/>
      <c r="J1160" s="333"/>
    </row>
    <row r="1161" spans="1:10" x14ac:dyDescent="0.3">
      <c r="A1161" s="114"/>
      <c r="B1161" s="10"/>
      <c r="C1161" s="10"/>
      <c r="D1161" s="83"/>
      <c r="E1161" s="10"/>
      <c r="F1161" s="10"/>
      <c r="G1161" s="10"/>
      <c r="H1161" s="10"/>
      <c r="I1161" s="10"/>
      <c r="J1161" s="333"/>
    </row>
    <row r="1162" spans="1:10" x14ac:dyDescent="0.3">
      <c r="A1162" s="114"/>
      <c r="B1162" s="10"/>
      <c r="C1162" s="10"/>
      <c r="D1162" s="83"/>
      <c r="E1162" s="10"/>
      <c r="F1162" s="10"/>
      <c r="G1162" s="10"/>
      <c r="H1162" s="10"/>
      <c r="I1162" s="10"/>
      <c r="J1162" s="333"/>
    </row>
    <row r="1163" spans="1:10" x14ac:dyDescent="0.3">
      <c r="A1163" s="114"/>
      <c r="B1163" s="10"/>
      <c r="C1163" s="10"/>
      <c r="D1163" s="83"/>
      <c r="E1163" s="10"/>
      <c r="F1163" s="10"/>
      <c r="G1163" s="10"/>
      <c r="H1163" s="10"/>
      <c r="I1163" s="10"/>
      <c r="J1163" s="333"/>
    </row>
    <row r="1164" spans="1:10" x14ac:dyDescent="0.3">
      <c r="A1164" s="114"/>
      <c r="B1164" s="10"/>
      <c r="C1164" s="10"/>
      <c r="D1164" s="83"/>
      <c r="E1164" s="10"/>
      <c r="F1164" s="10"/>
      <c r="G1164" s="10"/>
      <c r="H1164" s="10"/>
      <c r="I1164" s="10"/>
      <c r="J1164" s="333"/>
    </row>
    <row r="1165" spans="1:10" x14ac:dyDescent="0.3">
      <c r="A1165" s="114"/>
      <c r="B1165" s="10"/>
      <c r="C1165" s="10"/>
      <c r="D1165" s="83"/>
      <c r="E1165" s="10"/>
      <c r="F1165" s="10"/>
      <c r="G1165" s="10"/>
      <c r="H1165" s="10"/>
      <c r="I1165" s="10"/>
      <c r="J1165" s="333"/>
    </row>
    <row r="1166" spans="1:10" x14ac:dyDescent="0.3">
      <c r="A1166" s="114"/>
      <c r="B1166" s="10"/>
      <c r="C1166" s="10"/>
      <c r="D1166" s="83"/>
      <c r="E1166" s="10"/>
      <c r="F1166" s="10"/>
      <c r="G1166" s="10"/>
      <c r="H1166" s="10"/>
      <c r="I1166" s="10"/>
      <c r="J1166" s="333"/>
    </row>
    <row r="1167" spans="1:10" x14ac:dyDescent="0.3">
      <c r="A1167" s="114"/>
      <c r="B1167" s="10"/>
      <c r="C1167" s="10"/>
      <c r="D1167" s="83"/>
      <c r="E1167" s="10"/>
      <c r="F1167" s="10"/>
      <c r="G1167" s="10"/>
      <c r="H1167" s="10"/>
      <c r="I1167" s="10"/>
      <c r="J1167" s="333"/>
    </row>
    <row r="1168" spans="1:10" x14ac:dyDescent="0.3">
      <c r="A1168" s="114"/>
      <c r="B1168" s="10"/>
      <c r="C1168" s="10"/>
      <c r="D1168" s="83"/>
      <c r="E1168" s="10"/>
      <c r="F1168" s="10"/>
      <c r="G1168" s="10"/>
      <c r="H1168" s="10"/>
      <c r="I1168" s="10"/>
      <c r="J1168" s="333"/>
    </row>
    <row r="1169" spans="1:10" x14ac:dyDescent="0.3">
      <c r="A1169" s="114"/>
      <c r="B1169" s="10"/>
      <c r="C1169" s="10"/>
      <c r="D1169" s="83"/>
      <c r="E1169" s="10"/>
      <c r="F1169" s="10"/>
      <c r="G1169" s="10"/>
      <c r="H1169" s="10"/>
      <c r="I1169" s="10"/>
      <c r="J1169" s="333"/>
    </row>
    <row r="1170" spans="1:10" x14ac:dyDescent="0.3">
      <c r="A1170" s="114"/>
      <c r="B1170" s="10"/>
      <c r="C1170" s="10"/>
      <c r="D1170" s="83"/>
      <c r="E1170" s="10"/>
      <c r="F1170" s="10"/>
      <c r="G1170" s="10"/>
      <c r="H1170" s="10"/>
      <c r="I1170" s="10"/>
      <c r="J1170" s="333"/>
    </row>
    <row r="1171" spans="1:10" x14ac:dyDescent="0.3">
      <c r="A1171" s="114"/>
      <c r="B1171" s="10"/>
      <c r="C1171" s="10"/>
      <c r="D1171" s="83"/>
      <c r="E1171" s="10"/>
      <c r="F1171" s="10"/>
      <c r="G1171" s="10"/>
      <c r="H1171" s="10"/>
      <c r="I1171" s="10"/>
      <c r="J1171" s="333"/>
    </row>
    <row r="1172" spans="1:10" x14ac:dyDescent="0.3">
      <c r="A1172" s="114"/>
      <c r="B1172" s="10"/>
      <c r="C1172" s="10"/>
      <c r="D1172" s="83"/>
      <c r="E1172" s="10"/>
      <c r="F1172" s="10"/>
      <c r="G1172" s="10"/>
      <c r="H1172" s="10"/>
      <c r="I1172" s="10"/>
      <c r="J1172" s="333"/>
    </row>
    <row r="1173" spans="1:10" x14ac:dyDescent="0.3">
      <c r="A1173" s="114"/>
      <c r="B1173" s="10"/>
      <c r="C1173" s="10"/>
      <c r="D1173" s="83"/>
      <c r="E1173" s="10"/>
      <c r="F1173" s="10"/>
      <c r="G1173" s="10"/>
      <c r="H1173" s="10"/>
      <c r="I1173" s="10"/>
      <c r="J1173" s="333"/>
    </row>
    <row r="1174" spans="1:10" x14ac:dyDescent="0.3">
      <c r="A1174" s="114"/>
      <c r="B1174" s="10"/>
      <c r="C1174" s="10"/>
      <c r="D1174" s="83"/>
      <c r="E1174" s="10"/>
      <c r="F1174" s="10"/>
      <c r="G1174" s="10"/>
      <c r="H1174" s="10"/>
      <c r="I1174" s="10"/>
      <c r="J1174" s="333"/>
    </row>
    <row r="1175" spans="1:10" x14ac:dyDescent="0.3">
      <c r="A1175" s="114"/>
      <c r="B1175" s="10"/>
      <c r="C1175" s="10"/>
      <c r="D1175" s="83"/>
      <c r="E1175" s="10"/>
      <c r="F1175" s="10"/>
      <c r="G1175" s="10"/>
      <c r="H1175" s="10"/>
      <c r="I1175" s="10"/>
      <c r="J1175" s="333"/>
    </row>
    <row r="1176" spans="1:10" x14ac:dyDescent="0.3">
      <c r="A1176" s="114"/>
      <c r="B1176" s="10"/>
      <c r="C1176" s="10"/>
      <c r="D1176" s="83"/>
      <c r="E1176" s="10"/>
      <c r="F1176" s="10"/>
      <c r="G1176" s="10"/>
      <c r="H1176" s="10"/>
      <c r="I1176" s="10"/>
      <c r="J1176" s="333"/>
    </row>
    <row r="1177" spans="1:10" x14ac:dyDescent="0.3">
      <c r="A1177" s="114"/>
      <c r="B1177" s="10"/>
      <c r="C1177" s="10"/>
      <c r="D1177" s="83"/>
      <c r="E1177" s="10"/>
      <c r="F1177" s="10"/>
      <c r="G1177" s="10"/>
      <c r="H1177" s="10"/>
      <c r="I1177" s="10"/>
      <c r="J1177" s="333"/>
    </row>
    <row r="1178" spans="1:10" x14ac:dyDescent="0.3">
      <c r="A1178" s="114"/>
      <c r="B1178" s="10"/>
      <c r="C1178" s="10"/>
      <c r="D1178" s="83"/>
      <c r="E1178" s="10"/>
      <c r="F1178" s="10"/>
      <c r="G1178" s="10"/>
      <c r="H1178" s="10"/>
      <c r="I1178" s="10"/>
      <c r="J1178" s="333"/>
    </row>
    <row r="1179" spans="1:10" x14ac:dyDescent="0.3">
      <c r="A1179" s="114"/>
      <c r="B1179" s="10"/>
      <c r="C1179" s="10"/>
      <c r="D1179" s="83"/>
      <c r="E1179" s="10"/>
      <c r="F1179" s="10"/>
      <c r="G1179" s="10"/>
      <c r="H1179" s="10"/>
      <c r="I1179" s="10"/>
      <c r="J1179" s="333"/>
    </row>
    <row r="1180" spans="1:10" x14ac:dyDescent="0.3">
      <c r="A1180" s="114"/>
      <c r="B1180" s="10"/>
      <c r="C1180" s="10"/>
      <c r="D1180" s="83"/>
      <c r="E1180" s="10"/>
      <c r="F1180" s="10"/>
      <c r="G1180" s="10"/>
      <c r="H1180" s="10"/>
      <c r="I1180" s="10"/>
      <c r="J1180" s="333"/>
    </row>
    <row r="1181" spans="1:10" x14ac:dyDescent="0.3">
      <c r="A1181" s="114"/>
      <c r="B1181" s="10"/>
      <c r="C1181" s="10"/>
      <c r="D1181" s="83"/>
      <c r="E1181" s="10"/>
      <c r="F1181" s="10"/>
      <c r="G1181" s="10"/>
      <c r="H1181" s="10"/>
      <c r="I1181" s="10"/>
      <c r="J1181" s="333"/>
    </row>
    <row r="1182" spans="1:10" x14ac:dyDescent="0.3">
      <c r="A1182" s="114"/>
      <c r="B1182" s="10"/>
      <c r="C1182" s="10"/>
      <c r="D1182" s="83"/>
      <c r="E1182" s="10"/>
      <c r="F1182" s="10"/>
      <c r="G1182" s="10"/>
      <c r="H1182" s="10"/>
      <c r="I1182" s="10"/>
      <c r="J1182" s="333"/>
    </row>
    <row r="1183" spans="1:10" x14ac:dyDescent="0.3">
      <c r="A1183" s="114"/>
      <c r="B1183" s="10"/>
      <c r="C1183" s="10"/>
      <c r="D1183" s="83"/>
      <c r="E1183" s="10"/>
      <c r="F1183" s="10"/>
      <c r="G1183" s="10"/>
      <c r="H1183" s="10"/>
      <c r="I1183" s="10"/>
      <c r="J1183" s="333"/>
    </row>
    <row r="1184" spans="1:10" x14ac:dyDescent="0.3">
      <c r="A1184" s="114"/>
      <c r="B1184" s="10"/>
      <c r="C1184" s="10"/>
      <c r="D1184" s="83"/>
      <c r="E1184" s="10"/>
      <c r="F1184" s="10"/>
      <c r="G1184" s="10"/>
      <c r="H1184" s="10"/>
      <c r="I1184" s="10"/>
      <c r="J1184" s="333"/>
    </row>
    <row r="1185" spans="1:10" x14ac:dyDescent="0.3">
      <c r="A1185" s="114"/>
      <c r="B1185" s="10"/>
      <c r="C1185" s="10"/>
      <c r="D1185" s="83"/>
      <c r="E1185" s="10"/>
      <c r="F1185" s="10"/>
      <c r="G1185" s="10"/>
      <c r="H1185" s="10"/>
      <c r="I1185" s="10"/>
      <c r="J1185" s="333"/>
    </row>
    <row r="1186" spans="1:10" x14ac:dyDescent="0.3">
      <c r="A1186" s="114"/>
      <c r="B1186" s="10"/>
      <c r="C1186" s="10"/>
      <c r="D1186" s="83"/>
      <c r="E1186" s="10"/>
      <c r="F1186" s="10"/>
      <c r="G1186" s="10"/>
      <c r="H1186" s="10"/>
      <c r="I1186" s="10"/>
      <c r="J1186" s="333"/>
    </row>
    <row r="1187" spans="1:10" x14ac:dyDescent="0.3">
      <c r="A1187" s="114"/>
      <c r="B1187" s="10"/>
      <c r="C1187" s="10"/>
      <c r="D1187" s="83"/>
      <c r="E1187" s="10"/>
      <c r="F1187" s="10"/>
      <c r="G1187" s="10"/>
      <c r="H1187" s="10"/>
      <c r="I1187" s="10"/>
      <c r="J1187" s="333"/>
    </row>
    <row r="1188" spans="1:10" x14ac:dyDescent="0.3">
      <c r="A1188" s="114"/>
      <c r="B1188" s="10"/>
      <c r="C1188" s="10"/>
      <c r="D1188" s="83"/>
      <c r="E1188" s="10"/>
      <c r="F1188" s="10"/>
      <c r="G1188" s="10"/>
      <c r="H1188" s="10"/>
      <c r="I1188" s="10"/>
      <c r="J1188" s="333"/>
    </row>
    <row r="1189" spans="1:10" x14ac:dyDescent="0.3">
      <c r="A1189" s="114"/>
      <c r="B1189" s="10"/>
      <c r="C1189" s="10"/>
      <c r="D1189" s="83"/>
      <c r="E1189" s="10"/>
      <c r="F1189" s="10"/>
      <c r="G1189" s="10"/>
      <c r="H1189" s="10"/>
      <c r="I1189" s="10"/>
      <c r="J1189" s="333"/>
    </row>
    <row r="1190" spans="1:10" x14ac:dyDescent="0.3">
      <c r="A1190" s="114"/>
      <c r="B1190" s="10"/>
      <c r="C1190" s="10"/>
      <c r="D1190" s="83"/>
      <c r="E1190" s="10"/>
      <c r="F1190" s="10"/>
      <c r="G1190" s="10"/>
      <c r="H1190" s="10"/>
      <c r="I1190" s="10"/>
      <c r="J1190" s="333"/>
    </row>
    <row r="1191" spans="1:10" x14ac:dyDescent="0.3">
      <c r="A1191" s="114"/>
      <c r="B1191" s="10"/>
      <c r="C1191" s="10"/>
      <c r="D1191" s="83"/>
      <c r="E1191" s="10"/>
      <c r="F1191" s="10"/>
      <c r="G1191" s="10"/>
      <c r="H1191" s="10"/>
      <c r="I1191" s="10"/>
      <c r="J1191" s="333"/>
    </row>
    <row r="1192" spans="1:10" x14ac:dyDescent="0.3">
      <c r="A1192" s="114"/>
      <c r="B1192" s="10"/>
      <c r="C1192" s="10"/>
      <c r="D1192" s="83"/>
      <c r="E1192" s="10"/>
      <c r="F1192" s="10"/>
      <c r="G1192" s="10"/>
      <c r="H1192" s="10"/>
      <c r="I1192" s="10"/>
      <c r="J1192" s="333"/>
    </row>
    <row r="1193" spans="1:10" x14ac:dyDescent="0.3">
      <c r="A1193" s="114"/>
      <c r="B1193" s="10"/>
      <c r="C1193" s="10"/>
      <c r="D1193" s="83"/>
      <c r="E1193" s="10"/>
      <c r="F1193" s="10"/>
      <c r="G1193" s="10"/>
      <c r="H1193" s="10"/>
      <c r="I1193" s="10"/>
      <c r="J1193" s="333"/>
    </row>
    <row r="1194" spans="1:10" x14ac:dyDescent="0.3">
      <c r="A1194" s="114"/>
      <c r="B1194" s="10"/>
      <c r="C1194" s="10"/>
      <c r="D1194" s="83"/>
      <c r="E1194" s="10"/>
      <c r="F1194" s="10"/>
      <c r="G1194" s="10"/>
      <c r="H1194" s="10"/>
      <c r="I1194" s="10"/>
      <c r="J1194" s="333"/>
    </row>
    <row r="1195" spans="1:10" x14ac:dyDescent="0.3">
      <c r="A1195" s="114"/>
      <c r="B1195" s="10"/>
      <c r="C1195" s="10"/>
      <c r="D1195" s="83"/>
      <c r="E1195" s="10"/>
      <c r="F1195" s="10"/>
      <c r="G1195" s="10"/>
      <c r="H1195" s="10"/>
      <c r="I1195" s="10"/>
      <c r="J1195" s="333"/>
    </row>
    <row r="1196" spans="1:10" x14ac:dyDescent="0.3">
      <c r="A1196" s="114"/>
      <c r="B1196" s="10"/>
      <c r="C1196" s="10"/>
      <c r="D1196" s="83"/>
      <c r="E1196" s="10"/>
      <c r="F1196" s="10"/>
      <c r="G1196" s="10"/>
      <c r="H1196" s="10"/>
      <c r="I1196" s="10"/>
      <c r="J1196" s="333"/>
    </row>
    <row r="1197" spans="1:10" x14ac:dyDescent="0.3">
      <c r="A1197" s="114"/>
      <c r="B1197" s="10"/>
      <c r="C1197" s="10"/>
      <c r="D1197" s="83"/>
      <c r="E1197" s="10"/>
      <c r="F1197" s="10"/>
      <c r="G1197" s="10"/>
      <c r="H1197" s="10"/>
      <c r="I1197" s="10"/>
      <c r="J1197" s="333"/>
    </row>
    <row r="1198" spans="1:10" x14ac:dyDescent="0.3">
      <c r="A1198" s="114"/>
      <c r="B1198" s="10"/>
      <c r="C1198" s="10"/>
      <c r="D1198" s="83"/>
      <c r="E1198" s="10"/>
      <c r="F1198" s="10"/>
      <c r="G1198" s="10"/>
      <c r="H1198" s="10"/>
      <c r="I1198" s="10"/>
      <c r="J1198" s="333"/>
    </row>
    <row r="1199" spans="1:10" x14ac:dyDescent="0.3">
      <c r="A1199" s="114"/>
      <c r="B1199" s="10"/>
      <c r="C1199" s="10"/>
      <c r="D1199" s="83"/>
      <c r="E1199" s="10"/>
      <c r="F1199" s="10"/>
      <c r="G1199" s="10"/>
      <c r="H1199" s="10"/>
      <c r="I1199" s="10"/>
      <c r="J1199" s="333"/>
    </row>
    <row r="1200" spans="1:10" x14ac:dyDescent="0.3">
      <c r="A1200" s="114"/>
      <c r="B1200" s="10"/>
      <c r="C1200" s="10"/>
      <c r="D1200" s="83"/>
      <c r="E1200" s="10"/>
      <c r="F1200" s="10"/>
      <c r="G1200" s="10"/>
      <c r="H1200" s="10"/>
      <c r="I1200" s="10"/>
      <c r="J1200" s="333"/>
    </row>
    <row r="1201" spans="1:10" x14ac:dyDescent="0.3">
      <c r="A1201" s="114"/>
      <c r="B1201" s="10"/>
      <c r="C1201" s="10"/>
      <c r="D1201" s="83"/>
      <c r="E1201" s="10"/>
      <c r="F1201" s="10"/>
      <c r="G1201" s="10"/>
      <c r="H1201" s="10"/>
      <c r="I1201" s="10"/>
      <c r="J1201" s="333"/>
    </row>
    <row r="1202" spans="1:10" x14ac:dyDescent="0.3">
      <c r="A1202" s="114"/>
      <c r="B1202" s="10"/>
      <c r="C1202" s="10"/>
      <c r="D1202" s="83"/>
      <c r="E1202" s="10"/>
      <c r="F1202" s="10"/>
      <c r="G1202" s="10"/>
      <c r="H1202" s="10"/>
      <c r="I1202" s="10"/>
      <c r="J1202" s="333"/>
    </row>
    <row r="1203" spans="1:10" x14ac:dyDescent="0.3">
      <c r="A1203" s="114"/>
      <c r="B1203" s="10"/>
      <c r="C1203" s="10"/>
      <c r="D1203" s="83"/>
      <c r="E1203" s="10"/>
      <c r="F1203" s="10"/>
      <c r="G1203" s="10"/>
      <c r="H1203" s="10"/>
      <c r="I1203" s="10"/>
      <c r="J1203" s="333"/>
    </row>
    <row r="1204" spans="1:10" x14ac:dyDescent="0.3">
      <c r="A1204" s="114"/>
      <c r="B1204" s="10"/>
      <c r="C1204" s="10"/>
      <c r="D1204" s="83"/>
      <c r="E1204" s="10"/>
      <c r="F1204" s="10"/>
      <c r="G1204" s="10"/>
      <c r="H1204" s="10"/>
      <c r="I1204" s="10"/>
      <c r="J1204" s="333"/>
    </row>
    <row r="1205" spans="1:10" x14ac:dyDescent="0.3">
      <c r="A1205" s="114"/>
      <c r="B1205" s="10"/>
      <c r="C1205" s="10"/>
      <c r="D1205" s="83"/>
      <c r="E1205" s="10"/>
      <c r="F1205" s="10"/>
      <c r="G1205" s="10"/>
      <c r="H1205" s="10"/>
      <c r="I1205" s="10"/>
      <c r="J1205" s="333"/>
    </row>
    <row r="1206" spans="1:10" x14ac:dyDescent="0.3">
      <c r="A1206" s="114"/>
      <c r="B1206" s="10"/>
      <c r="C1206" s="10"/>
      <c r="D1206" s="83"/>
      <c r="E1206" s="10"/>
      <c r="F1206" s="10"/>
      <c r="G1206" s="10"/>
      <c r="H1206" s="10"/>
      <c r="I1206" s="10"/>
      <c r="J1206" s="333"/>
    </row>
    <row r="1207" spans="1:10" x14ac:dyDescent="0.3">
      <c r="A1207" s="114"/>
      <c r="B1207" s="10"/>
      <c r="C1207" s="10"/>
      <c r="D1207" s="83"/>
      <c r="E1207" s="10"/>
      <c r="F1207" s="10"/>
      <c r="G1207" s="10"/>
      <c r="H1207" s="10"/>
      <c r="I1207" s="10"/>
      <c r="J1207" s="333"/>
    </row>
    <row r="1208" spans="1:10" x14ac:dyDescent="0.3">
      <c r="A1208" s="114"/>
      <c r="B1208" s="10"/>
      <c r="C1208" s="10"/>
      <c r="D1208" s="83"/>
      <c r="E1208" s="10"/>
      <c r="F1208" s="10"/>
      <c r="G1208" s="10"/>
      <c r="H1208" s="10"/>
      <c r="I1208" s="10"/>
      <c r="J1208" s="333"/>
    </row>
    <row r="1209" spans="1:10" x14ac:dyDescent="0.3">
      <c r="A1209" s="114"/>
      <c r="B1209" s="10"/>
      <c r="C1209" s="10"/>
      <c r="D1209" s="83"/>
      <c r="E1209" s="10"/>
      <c r="F1209" s="10"/>
      <c r="G1209" s="10"/>
      <c r="H1209" s="10"/>
      <c r="I1209" s="10"/>
      <c r="J1209" s="333"/>
    </row>
    <row r="1210" spans="1:10" x14ac:dyDescent="0.3">
      <c r="A1210" s="114"/>
      <c r="B1210" s="10"/>
      <c r="C1210" s="10"/>
      <c r="D1210" s="83"/>
      <c r="E1210" s="10"/>
      <c r="F1210" s="10"/>
      <c r="G1210" s="10"/>
      <c r="H1210" s="10"/>
      <c r="I1210" s="10"/>
      <c r="J1210" s="333"/>
    </row>
    <row r="1211" spans="1:10" x14ac:dyDescent="0.3">
      <c r="A1211" s="114"/>
      <c r="B1211" s="10"/>
      <c r="C1211" s="10"/>
      <c r="D1211" s="83"/>
      <c r="E1211" s="10"/>
      <c r="F1211" s="10"/>
      <c r="G1211" s="10"/>
      <c r="H1211" s="10"/>
      <c r="I1211" s="10"/>
      <c r="J1211" s="333"/>
    </row>
    <row r="1212" spans="1:10" x14ac:dyDescent="0.3">
      <c r="A1212" s="114"/>
      <c r="B1212" s="10"/>
      <c r="C1212" s="10"/>
      <c r="D1212" s="83"/>
      <c r="E1212" s="10"/>
      <c r="F1212" s="10"/>
      <c r="G1212" s="10"/>
      <c r="H1212" s="10"/>
      <c r="I1212" s="10"/>
      <c r="J1212" s="333"/>
    </row>
    <row r="1213" spans="1:10" x14ac:dyDescent="0.3">
      <c r="A1213" s="114"/>
      <c r="B1213" s="10"/>
      <c r="C1213" s="10"/>
      <c r="D1213" s="83"/>
      <c r="E1213" s="10"/>
      <c r="F1213" s="10"/>
      <c r="G1213" s="10"/>
      <c r="H1213" s="10"/>
      <c r="I1213" s="10"/>
      <c r="J1213" s="333"/>
    </row>
    <row r="1214" spans="1:10" x14ac:dyDescent="0.3">
      <c r="A1214" s="114"/>
      <c r="B1214" s="10"/>
      <c r="C1214" s="10"/>
      <c r="D1214" s="83"/>
      <c r="E1214" s="10"/>
      <c r="F1214" s="10"/>
      <c r="G1214" s="10"/>
      <c r="H1214" s="10"/>
      <c r="I1214" s="10"/>
      <c r="J1214" s="333"/>
    </row>
    <row r="1215" spans="1:10" x14ac:dyDescent="0.3">
      <c r="A1215" s="114"/>
      <c r="B1215" s="10"/>
      <c r="C1215" s="10"/>
      <c r="D1215" s="83"/>
      <c r="E1215" s="10"/>
      <c r="F1215" s="10"/>
      <c r="G1215" s="10"/>
      <c r="H1215" s="10"/>
      <c r="I1215" s="10"/>
      <c r="J1215" s="333"/>
    </row>
    <row r="1216" spans="1:10" x14ac:dyDescent="0.3">
      <c r="A1216" s="114"/>
      <c r="B1216" s="10"/>
      <c r="C1216" s="10"/>
      <c r="D1216" s="83"/>
      <c r="E1216" s="10"/>
      <c r="F1216" s="10"/>
      <c r="G1216" s="10"/>
      <c r="H1216" s="10"/>
      <c r="I1216" s="10"/>
      <c r="J1216" s="333"/>
    </row>
    <row r="1217" spans="1:10" x14ac:dyDescent="0.3">
      <c r="A1217" s="114"/>
      <c r="B1217" s="10"/>
      <c r="C1217" s="10"/>
      <c r="D1217" s="83"/>
      <c r="E1217" s="10"/>
      <c r="F1217" s="10"/>
      <c r="G1217" s="10"/>
      <c r="H1217" s="10"/>
      <c r="I1217" s="10"/>
      <c r="J1217" s="333"/>
    </row>
    <row r="1218" spans="1:10" x14ac:dyDescent="0.3">
      <c r="A1218" s="114"/>
      <c r="B1218" s="10"/>
      <c r="C1218" s="10"/>
      <c r="D1218" s="83"/>
      <c r="E1218" s="10"/>
      <c r="F1218" s="10"/>
      <c r="G1218" s="10"/>
      <c r="H1218" s="10"/>
      <c r="I1218" s="10"/>
      <c r="J1218" s="333"/>
    </row>
    <row r="1219" spans="1:10" x14ac:dyDescent="0.3">
      <c r="A1219" s="114"/>
      <c r="B1219" s="10"/>
      <c r="C1219" s="10"/>
      <c r="D1219" s="83"/>
      <c r="E1219" s="10"/>
      <c r="F1219" s="10"/>
      <c r="G1219" s="10"/>
      <c r="H1219" s="10"/>
      <c r="I1219" s="10"/>
      <c r="J1219" s="333"/>
    </row>
    <row r="1220" spans="1:10" x14ac:dyDescent="0.3">
      <c r="A1220" s="114"/>
      <c r="B1220" s="10"/>
      <c r="C1220" s="10"/>
      <c r="D1220" s="83"/>
      <c r="E1220" s="10"/>
      <c r="F1220" s="10"/>
      <c r="G1220" s="10"/>
      <c r="H1220" s="10"/>
      <c r="I1220" s="10"/>
      <c r="J1220" s="333"/>
    </row>
    <row r="1221" spans="1:10" x14ac:dyDescent="0.3">
      <c r="A1221" s="114"/>
      <c r="B1221" s="10"/>
      <c r="C1221" s="10"/>
      <c r="D1221" s="83"/>
      <c r="E1221" s="10"/>
      <c r="F1221" s="10"/>
      <c r="G1221" s="10"/>
      <c r="H1221" s="10"/>
      <c r="I1221" s="10"/>
      <c r="J1221" s="333"/>
    </row>
    <row r="1222" spans="1:10" x14ac:dyDescent="0.3">
      <c r="A1222" s="114"/>
      <c r="B1222" s="10"/>
      <c r="C1222" s="10"/>
      <c r="D1222" s="83"/>
      <c r="E1222" s="10"/>
      <c r="F1222" s="10"/>
      <c r="G1222" s="10"/>
      <c r="H1222" s="10"/>
      <c r="I1222" s="10"/>
      <c r="J1222" s="333"/>
    </row>
    <row r="1223" spans="1:10" x14ac:dyDescent="0.3">
      <c r="A1223" s="114"/>
      <c r="B1223" s="10"/>
      <c r="C1223" s="10"/>
      <c r="D1223" s="83"/>
      <c r="E1223" s="10"/>
      <c r="F1223" s="10"/>
      <c r="G1223" s="10"/>
      <c r="H1223" s="10"/>
      <c r="I1223" s="10"/>
      <c r="J1223" s="333"/>
    </row>
    <row r="1224" spans="1:10" x14ac:dyDescent="0.3">
      <c r="A1224" s="114"/>
      <c r="B1224" s="10"/>
      <c r="C1224" s="10"/>
      <c r="D1224" s="83"/>
      <c r="E1224" s="10"/>
      <c r="F1224" s="10"/>
      <c r="G1224" s="10"/>
      <c r="H1224" s="10"/>
      <c r="I1224" s="10"/>
      <c r="J1224" s="333"/>
    </row>
    <row r="1225" spans="1:10" x14ac:dyDescent="0.3">
      <c r="A1225" s="114"/>
      <c r="B1225" s="10"/>
      <c r="C1225" s="10"/>
      <c r="D1225" s="83"/>
      <c r="E1225" s="10"/>
      <c r="F1225" s="10"/>
      <c r="G1225" s="10"/>
      <c r="H1225" s="10"/>
      <c r="I1225" s="10"/>
      <c r="J1225" s="333"/>
    </row>
    <row r="1226" spans="1:10" x14ac:dyDescent="0.3">
      <c r="A1226" s="114"/>
      <c r="B1226" s="10"/>
      <c r="C1226" s="10"/>
      <c r="D1226" s="83"/>
      <c r="E1226" s="10"/>
      <c r="F1226" s="10"/>
      <c r="G1226" s="10"/>
      <c r="H1226" s="10"/>
      <c r="I1226" s="10"/>
      <c r="J1226" s="333"/>
    </row>
    <row r="1227" spans="1:10" x14ac:dyDescent="0.3">
      <c r="A1227" s="114"/>
      <c r="B1227" s="10"/>
      <c r="C1227" s="10"/>
      <c r="D1227" s="83"/>
      <c r="E1227" s="10"/>
      <c r="F1227" s="10"/>
      <c r="G1227" s="10"/>
      <c r="H1227" s="10"/>
      <c r="I1227" s="10"/>
      <c r="J1227" s="333"/>
    </row>
    <row r="1228" spans="1:10" x14ac:dyDescent="0.3">
      <c r="A1228" s="114"/>
      <c r="B1228" s="10"/>
      <c r="C1228" s="10"/>
      <c r="D1228" s="83"/>
      <c r="E1228" s="10"/>
      <c r="F1228" s="10"/>
      <c r="G1228" s="10"/>
      <c r="H1228" s="10"/>
      <c r="I1228" s="10"/>
      <c r="J1228" s="333"/>
    </row>
    <row r="1229" spans="1:10" x14ac:dyDescent="0.3">
      <c r="A1229" s="114"/>
      <c r="B1229" s="10"/>
      <c r="C1229" s="10"/>
      <c r="D1229" s="83"/>
      <c r="E1229" s="10"/>
      <c r="F1229" s="10"/>
      <c r="G1229" s="10"/>
      <c r="H1229" s="10"/>
      <c r="I1229" s="10"/>
      <c r="J1229" s="333"/>
    </row>
    <row r="1230" spans="1:10" x14ac:dyDescent="0.3">
      <c r="A1230" s="114"/>
      <c r="B1230" s="10"/>
      <c r="C1230" s="10"/>
      <c r="D1230" s="83"/>
      <c r="E1230" s="10"/>
      <c r="F1230" s="10"/>
      <c r="G1230" s="10"/>
      <c r="H1230" s="10"/>
      <c r="I1230" s="10"/>
      <c r="J1230" s="333"/>
    </row>
    <row r="1231" spans="1:10" x14ac:dyDescent="0.3">
      <c r="A1231" s="114"/>
      <c r="B1231" s="10"/>
      <c r="C1231" s="10"/>
      <c r="D1231" s="83"/>
      <c r="E1231" s="10"/>
      <c r="F1231" s="10"/>
      <c r="G1231" s="10"/>
      <c r="H1231" s="10"/>
      <c r="I1231" s="10"/>
      <c r="J1231" s="333"/>
    </row>
    <row r="1232" spans="1:10" x14ac:dyDescent="0.3">
      <c r="A1232" s="114"/>
      <c r="B1232" s="10"/>
      <c r="C1232" s="10"/>
      <c r="D1232" s="83"/>
      <c r="E1232" s="10"/>
      <c r="F1232" s="10"/>
      <c r="G1232" s="10"/>
      <c r="H1232" s="10"/>
      <c r="I1232" s="10"/>
      <c r="J1232" s="333"/>
    </row>
    <row r="1233" spans="1:10" x14ac:dyDescent="0.3">
      <c r="A1233" s="114"/>
      <c r="B1233" s="10"/>
      <c r="C1233" s="10"/>
      <c r="D1233" s="83"/>
      <c r="E1233" s="10"/>
      <c r="F1233" s="10"/>
      <c r="G1233" s="10"/>
      <c r="H1233" s="10"/>
      <c r="I1233" s="10"/>
      <c r="J1233" s="333"/>
    </row>
    <row r="1234" spans="1:10" x14ac:dyDescent="0.3">
      <c r="A1234" s="114"/>
      <c r="B1234" s="10"/>
      <c r="C1234" s="10"/>
      <c r="D1234" s="83"/>
      <c r="E1234" s="10"/>
      <c r="F1234" s="10"/>
      <c r="G1234" s="10"/>
      <c r="H1234" s="10"/>
      <c r="I1234" s="10"/>
      <c r="J1234" s="333"/>
    </row>
    <row r="1235" spans="1:10" x14ac:dyDescent="0.3">
      <c r="A1235" s="114"/>
      <c r="B1235" s="10"/>
      <c r="C1235" s="10"/>
      <c r="D1235" s="83"/>
      <c r="E1235" s="10"/>
      <c r="F1235" s="10"/>
      <c r="G1235" s="10"/>
      <c r="H1235" s="10"/>
      <c r="I1235" s="10"/>
      <c r="J1235" s="333"/>
    </row>
    <row r="1236" spans="1:10" x14ac:dyDescent="0.3">
      <c r="A1236" s="114"/>
      <c r="B1236" s="10"/>
      <c r="C1236" s="10"/>
      <c r="D1236" s="83"/>
      <c r="E1236" s="10"/>
      <c r="F1236" s="10"/>
      <c r="G1236" s="10"/>
      <c r="H1236" s="10"/>
      <c r="I1236" s="10"/>
      <c r="J1236" s="333"/>
    </row>
    <row r="1237" spans="1:10" x14ac:dyDescent="0.3">
      <c r="A1237" s="114"/>
      <c r="B1237" s="10"/>
      <c r="C1237" s="10"/>
      <c r="D1237" s="83"/>
      <c r="E1237" s="10"/>
      <c r="F1237" s="10"/>
      <c r="G1237" s="10"/>
      <c r="H1237" s="10"/>
      <c r="I1237" s="10"/>
      <c r="J1237" s="333"/>
    </row>
    <row r="1238" spans="1:10" x14ac:dyDescent="0.3">
      <c r="A1238" s="114"/>
      <c r="B1238" s="10"/>
      <c r="C1238" s="10"/>
      <c r="D1238" s="83"/>
      <c r="E1238" s="10"/>
      <c r="F1238" s="10"/>
      <c r="G1238" s="10"/>
      <c r="H1238" s="10"/>
      <c r="I1238" s="10"/>
      <c r="J1238" s="333"/>
    </row>
    <row r="1239" spans="1:10" x14ac:dyDescent="0.3">
      <c r="A1239" s="114"/>
      <c r="B1239" s="10"/>
      <c r="C1239" s="10"/>
      <c r="D1239" s="83"/>
      <c r="E1239" s="10"/>
      <c r="F1239" s="10"/>
      <c r="G1239" s="10"/>
      <c r="H1239" s="10"/>
      <c r="I1239" s="10"/>
      <c r="J1239" s="333"/>
    </row>
    <row r="1240" spans="1:10" x14ac:dyDescent="0.3">
      <c r="A1240" s="114"/>
      <c r="B1240" s="10"/>
      <c r="C1240" s="10"/>
      <c r="D1240" s="83"/>
      <c r="E1240" s="10"/>
      <c r="F1240" s="10"/>
      <c r="G1240" s="10"/>
      <c r="H1240" s="10"/>
      <c r="I1240" s="10"/>
      <c r="J1240" s="333"/>
    </row>
    <row r="1241" spans="1:10" x14ac:dyDescent="0.3">
      <c r="A1241" s="114"/>
      <c r="B1241" s="10"/>
      <c r="C1241" s="10"/>
      <c r="D1241" s="83"/>
      <c r="E1241" s="10"/>
      <c r="F1241" s="10"/>
      <c r="G1241" s="10"/>
      <c r="H1241" s="10"/>
      <c r="I1241" s="10"/>
      <c r="J1241" s="333"/>
    </row>
    <row r="1242" spans="1:10" x14ac:dyDescent="0.3">
      <c r="A1242" s="114"/>
      <c r="B1242" s="10"/>
      <c r="C1242" s="10"/>
      <c r="D1242" s="83"/>
      <c r="E1242" s="10"/>
      <c r="F1242" s="10"/>
      <c r="G1242" s="10"/>
      <c r="H1242" s="10"/>
      <c r="I1242" s="10"/>
      <c r="J1242" s="333"/>
    </row>
    <row r="1243" spans="1:10" x14ac:dyDescent="0.3">
      <c r="A1243" s="114"/>
      <c r="B1243" s="10"/>
      <c r="C1243" s="10"/>
      <c r="D1243" s="83"/>
      <c r="E1243" s="10"/>
      <c r="F1243" s="10"/>
      <c r="G1243" s="10"/>
      <c r="H1243" s="10"/>
      <c r="I1243" s="10"/>
      <c r="J1243" s="333"/>
    </row>
    <row r="1244" spans="1:10" x14ac:dyDescent="0.3">
      <c r="A1244" s="114"/>
      <c r="B1244" s="10"/>
      <c r="C1244" s="10"/>
      <c r="D1244" s="83"/>
      <c r="E1244" s="10"/>
      <c r="F1244" s="10"/>
      <c r="G1244" s="10"/>
      <c r="H1244" s="10"/>
      <c r="I1244" s="10"/>
      <c r="J1244" s="333"/>
    </row>
    <row r="1245" spans="1:10" x14ac:dyDescent="0.3">
      <c r="A1245" s="114"/>
      <c r="B1245" s="10"/>
      <c r="C1245" s="10"/>
      <c r="D1245" s="83"/>
      <c r="E1245" s="10"/>
      <c r="F1245" s="10"/>
      <c r="G1245" s="10"/>
      <c r="H1245" s="10"/>
      <c r="I1245" s="10"/>
      <c r="J1245" s="333"/>
    </row>
    <row r="1246" spans="1:10" x14ac:dyDescent="0.3">
      <c r="A1246" s="114"/>
      <c r="B1246" s="10"/>
      <c r="C1246" s="10"/>
      <c r="D1246" s="83"/>
      <c r="E1246" s="10"/>
      <c r="F1246" s="10"/>
      <c r="G1246" s="10"/>
      <c r="H1246" s="10"/>
      <c r="I1246" s="10"/>
      <c r="J1246" s="333"/>
    </row>
    <row r="1247" spans="1:10" x14ac:dyDescent="0.3">
      <c r="A1247" s="114"/>
      <c r="B1247" s="10"/>
      <c r="C1247" s="10"/>
      <c r="D1247" s="83"/>
      <c r="E1247" s="10"/>
      <c r="F1247" s="10"/>
      <c r="G1247" s="10"/>
      <c r="H1247" s="10"/>
      <c r="I1247" s="10"/>
      <c r="J1247" s="333"/>
    </row>
    <row r="1248" spans="1:10" x14ac:dyDescent="0.3">
      <c r="A1248" s="114"/>
      <c r="B1248" s="10"/>
      <c r="C1248" s="10"/>
      <c r="D1248" s="83"/>
      <c r="E1248" s="10"/>
      <c r="F1248" s="10"/>
      <c r="G1248" s="10"/>
      <c r="H1248" s="10"/>
      <c r="I1248" s="10"/>
      <c r="J1248" s="333"/>
    </row>
    <row r="1249" spans="1:10" x14ac:dyDescent="0.3">
      <c r="A1249" s="114"/>
      <c r="B1249" s="10"/>
      <c r="C1249" s="10"/>
      <c r="D1249" s="83"/>
      <c r="E1249" s="10"/>
      <c r="F1249" s="10"/>
      <c r="G1249" s="10"/>
      <c r="H1249" s="10"/>
      <c r="I1249" s="10"/>
      <c r="J1249" s="333"/>
    </row>
    <row r="1250" spans="1:10" x14ac:dyDescent="0.3">
      <c r="A1250" s="114"/>
      <c r="B1250" s="10"/>
      <c r="C1250" s="10"/>
      <c r="D1250" s="83"/>
      <c r="E1250" s="10"/>
      <c r="F1250" s="10"/>
      <c r="G1250" s="10"/>
      <c r="H1250" s="10"/>
      <c r="I1250" s="10"/>
      <c r="J1250" s="333"/>
    </row>
    <row r="1251" spans="1:10" x14ac:dyDescent="0.3">
      <c r="A1251" s="114"/>
      <c r="B1251" s="10"/>
      <c r="C1251" s="10"/>
      <c r="D1251" s="83"/>
      <c r="E1251" s="10"/>
      <c r="F1251" s="10"/>
      <c r="G1251" s="10"/>
      <c r="H1251" s="10"/>
      <c r="I1251" s="10"/>
      <c r="J1251" s="333"/>
    </row>
    <row r="1252" spans="1:10" x14ac:dyDescent="0.3">
      <c r="A1252" s="114"/>
      <c r="B1252" s="10"/>
      <c r="C1252" s="10"/>
      <c r="D1252" s="83"/>
      <c r="E1252" s="10"/>
      <c r="F1252" s="10"/>
      <c r="G1252" s="10"/>
      <c r="H1252" s="10"/>
      <c r="I1252" s="10"/>
      <c r="J1252" s="333"/>
    </row>
    <row r="1253" spans="1:10" x14ac:dyDescent="0.3">
      <c r="A1253" s="114"/>
      <c r="B1253" s="10"/>
      <c r="C1253" s="10"/>
      <c r="D1253" s="83"/>
      <c r="E1253" s="10"/>
      <c r="F1253" s="10"/>
      <c r="G1253" s="10"/>
      <c r="H1253" s="10"/>
      <c r="I1253" s="10"/>
      <c r="J1253" s="333"/>
    </row>
    <row r="1254" spans="1:10" x14ac:dyDescent="0.3">
      <c r="A1254" s="114"/>
      <c r="B1254" s="10"/>
      <c r="C1254" s="10"/>
      <c r="D1254" s="83"/>
      <c r="E1254" s="10"/>
      <c r="F1254" s="10"/>
      <c r="G1254" s="10"/>
      <c r="H1254" s="10"/>
      <c r="I1254" s="10"/>
      <c r="J1254" s="333"/>
    </row>
    <row r="1255" spans="1:10" x14ac:dyDescent="0.3">
      <c r="A1255" s="114"/>
      <c r="B1255" s="10"/>
      <c r="C1255" s="10"/>
      <c r="D1255" s="83"/>
      <c r="E1255" s="10"/>
      <c r="F1255" s="10"/>
      <c r="G1255" s="10"/>
      <c r="H1255" s="10"/>
      <c r="I1255" s="10"/>
      <c r="J1255" s="333"/>
    </row>
    <row r="1256" spans="1:10" x14ac:dyDescent="0.3">
      <c r="A1256" s="114"/>
      <c r="B1256" s="10"/>
      <c r="C1256" s="10"/>
      <c r="D1256" s="83"/>
      <c r="E1256" s="10"/>
      <c r="F1256" s="10"/>
      <c r="G1256" s="10"/>
      <c r="H1256" s="10"/>
      <c r="I1256" s="10"/>
      <c r="J1256" s="333"/>
    </row>
    <row r="1257" spans="1:10" x14ac:dyDescent="0.3">
      <c r="A1257" s="114"/>
      <c r="B1257" s="10"/>
      <c r="C1257" s="10"/>
      <c r="D1257" s="83"/>
      <c r="E1257" s="10"/>
      <c r="F1257" s="10"/>
      <c r="G1257" s="10"/>
      <c r="H1257" s="10"/>
      <c r="I1257" s="10"/>
      <c r="J1257" s="333"/>
    </row>
    <row r="1258" spans="1:10" x14ac:dyDescent="0.3">
      <c r="A1258" s="114"/>
      <c r="B1258" s="10"/>
      <c r="C1258" s="10"/>
      <c r="D1258" s="83"/>
      <c r="E1258" s="10"/>
      <c r="F1258" s="10"/>
      <c r="G1258" s="10"/>
      <c r="H1258" s="10"/>
      <c r="I1258" s="10"/>
      <c r="J1258" s="333"/>
    </row>
    <row r="1259" spans="1:10" x14ac:dyDescent="0.3">
      <c r="A1259" s="114"/>
      <c r="B1259" s="10"/>
      <c r="C1259" s="10"/>
      <c r="D1259" s="83"/>
      <c r="E1259" s="10"/>
      <c r="F1259" s="10"/>
      <c r="G1259" s="10"/>
      <c r="H1259" s="10"/>
      <c r="I1259" s="10"/>
      <c r="J1259" s="333"/>
    </row>
    <row r="1260" spans="1:10" x14ac:dyDescent="0.3">
      <c r="A1260" s="114"/>
      <c r="B1260" s="10"/>
      <c r="C1260" s="10"/>
      <c r="D1260" s="83"/>
      <c r="E1260" s="10"/>
      <c r="F1260" s="10"/>
      <c r="G1260" s="10"/>
      <c r="H1260" s="10"/>
      <c r="I1260" s="10"/>
      <c r="J1260" s="333"/>
    </row>
    <row r="1261" spans="1:10" x14ac:dyDescent="0.3">
      <c r="A1261" s="114"/>
      <c r="B1261" s="10"/>
      <c r="C1261" s="10"/>
      <c r="D1261" s="83"/>
      <c r="E1261" s="10"/>
      <c r="F1261" s="10"/>
      <c r="G1261" s="10"/>
      <c r="H1261" s="10"/>
      <c r="I1261" s="10"/>
      <c r="J1261" s="333"/>
    </row>
    <row r="1262" spans="1:10" x14ac:dyDescent="0.3">
      <c r="A1262" s="114"/>
      <c r="B1262" s="10"/>
      <c r="C1262" s="10"/>
      <c r="D1262" s="83"/>
      <c r="E1262" s="10"/>
      <c r="F1262" s="10"/>
      <c r="G1262" s="10"/>
      <c r="H1262" s="10"/>
      <c r="I1262" s="10"/>
      <c r="J1262" s="333"/>
    </row>
    <row r="1263" spans="1:10" x14ac:dyDescent="0.3">
      <c r="A1263" s="114"/>
      <c r="B1263" s="10"/>
      <c r="C1263" s="10"/>
      <c r="D1263" s="83"/>
      <c r="E1263" s="10"/>
      <c r="F1263" s="10"/>
      <c r="G1263" s="10"/>
      <c r="H1263" s="10"/>
      <c r="I1263" s="10"/>
      <c r="J1263" s="333"/>
    </row>
    <row r="1264" spans="1:10" x14ac:dyDescent="0.3">
      <c r="A1264" s="114"/>
      <c r="B1264" s="10"/>
      <c r="C1264" s="10"/>
      <c r="D1264" s="83"/>
      <c r="E1264" s="10"/>
      <c r="F1264" s="10"/>
      <c r="G1264" s="10"/>
      <c r="H1264" s="10"/>
      <c r="I1264" s="10"/>
      <c r="J1264" s="333"/>
    </row>
    <row r="1265" spans="1:10" x14ac:dyDescent="0.3">
      <c r="A1265" s="114"/>
      <c r="B1265" s="10"/>
      <c r="C1265" s="10"/>
      <c r="D1265" s="83"/>
      <c r="E1265" s="10"/>
      <c r="F1265" s="10"/>
      <c r="G1265" s="10"/>
      <c r="H1265" s="10"/>
      <c r="I1265" s="10"/>
      <c r="J1265" s="333"/>
    </row>
    <row r="1266" spans="1:10" x14ac:dyDescent="0.3">
      <c r="A1266" s="114"/>
      <c r="B1266" s="10"/>
      <c r="C1266" s="10"/>
      <c r="D1266" s="83"/>
      <c r="E1266" s="10"/>
      <c r="F1266" s="10"/>
      <c r="G1266" s="10"/>
      <c r="H1266" s="10"/>
      <c r="I1266" s="10"/>
      <c r="J1266" s="333"/>
    </row>
    <row r="1267" spans="1:10" x14ac:dyDescent="0.3">
      <c r="A1267" s="114"/>
      <c r="B1267" s="10"/>
      <c r="C1267" s="10"/>
      <c r="D1267" s="83"/>
      <c r="E1267" s="10"/>
      <c r="F1267" s="10"/>
      <c r="G1267" s="10"/>
      <c r="H1267" s="10"/>
      <c r="I1267" s="10"/>
      <c r="J1267" s="333"/>
    </row>
    <row r="1268" spans="1:10" x14ac:dyDescent="0.3">
      <c r="A1268" s="114"/>
      <c r="B1268" s="10"/>
      <c r="C1268" s="10"/>
      <c r="D1268" s="83"/>
      <c r="E1268" s="10"/>
      <c r="F1268" s="10"/>
      <c r="G1268" s="10"/>
      <c r="H1268" s="10"/>
      <c r="I1268" s="10"/>
      <c r="J1268" s="333"/>
    </row>
    <row r="1269" spans="1:10" x14ac:dyDescent="0.3">
      <c r="A1269" s="114"/>
      <c r="B1269" s="10"/>
      <c r="C1269" s="10"/>
      <c r="D1269" s="83"/>
      <c r="E1269" s="10"/>
      <c r="F1269" s="10"/>
      <c r="G1269" s="10"/>
      <c r="H1269" s="10"/>
      <c r="I1269" s="10"/>
      <c r="J1269" s="333"/>
    </row>
    <row r="1270" spans="1:10" x14ac:dyDescent="0.3">
      <c r="A1270" s="114"/>
      <c r="B1270" s="10"/>
      <c r="C1270" s="10"/>
      <c r="D1270" s="83"/>
      <c r="E1270" s="10"/>
      <c r="F1270" s="10"/>
      <c r="G1270" s="10"/>
      <c r="H1270" s="10"/>
      <c r="I1270" s="10"/>
      <c r="J1270" s="333"/>
    </row>
    <row r="1271" spans="1:10" x14ac:dyDescent="0.3">
      <c r="A1271" s="114"/>
      <c r="B1271" s="10"/>
      <c r="C1271" s="10"/>
      <c r="D1271" s="83"/>
      <c r="E1271" s="10"/>
      <c r="F1271" s="10"/>
      <c r="G1271" s="10"/>
      <c r="H1271" s="10"/>
      <c r="I1271" s="10"/>
      <c r="J1271" s="333"/>
    </row>
    <row r="1272" spans="1:10" x14ac:dyDescent="0.3">
      <c r="A1272" s="114"/>
      <c r="B1272" s="10"/>
      <c r="C1272" s="10"/>
      <c r="D1272" s="83"/>
      <c r="E1272" s="10"/>
      <c r="F1272" s="10"/>
      <c r="G1272" s="10"/>
      <c r="H1272" s="10"/>
      <c r="I1272" s="10"/>
      <c r="J1272" s="333"/>
    </row>
    <row r="1273" spans="1:10" x14ac:dyDescent="0.3">
      <c r="A1273" s="114"/>
      <c r="B1273" s="10"/>
      <c r="C1273" s="10"/>
      <c r="D1273" s="83"/>
      <c r="E1273" s="10"/>
      <c r="F1273" s="10"/>
      <c r="G1273" s="10"/>
      <c r="H1273" s="10"/>
      <c r="I1273" s="10"/>
      <c r="J1273" s="333"/>
    </row>
    <row r="1274" spans="1:10" x14ac:dyDescent="0.3">
      <c r="A1274" s="114"/>
      <c r="B1274" s="10"/>
      <c r="C1274" s="10"/>
      <c r="D1274" s="83"/>
      <c r="E1274" s="10"/>
      <c r="F1274" s="10"/>
      <c r="G1274" s="10"/>
      <c r="H1274" s="10"/>
      <c r="I1274" s="10"/>
      <c r="J1274" s="333"/>
    </row>
    <row r="1275" spans="1:10" x14ac:dyDescent="0.3">
      <c r="A1275" s="114"/>
      <c r="B1275" s="10"/>
      <c r="C1275" s="10"/>
      <c r="D1275" s="83"/>
      <c r="E1275" s="10"/>
      <c r="F1275" s="10"/>
      <c r="G1275" s="10"/>
      <c r="H1275" s="10"/>
      <c r="I1275" s="10"/>
      <c r="J1275" s="333"/>
    </row>
    <row r="1276" spans="1:10" x14ac:dyDescent="0.3">
      <c r="A1276" s="114"/>
      <c r="B1276" s="10"/>
      <c r="C1276" s="10"/>
      <c r="D1276" s="83"/>
      <c r="E1276" s="10"/>
      <c r="F1276" s="10"/>
      <c r="G1276" s="10"/>
      <c r="H1276" s="10"/>
      <c r="I1276" s="10"/>
      <c r="J1276" s="333"/>
    </row>
    <row r="1277" spans="1:10" x14ac:dyDescent="0.3">
      <c r="A1277" s="114"/>
      <c r="B1277" s="10"/>
      <c r="C1277" s="10"/>
      <c r="D1277" s="83"/>
      <c r="E1277" s="10"/>
      <c r="F1277" s="10"/>
      <c r="G1277" s="10"/>
      <c r="H1277" s="10"/>
      <c r="I1277" s="10"/>
      <c r="J1277" s="333"/>
    </row>
    <row r="1278" spans="1:10" x14ac:dyDescent="0.3">
      <c r="A1278" s="114"/>
      <c r="B1278" s="10"/>
      <c r="C1278" s="10"/>
      <c r="D1278" s="83"/>
      <c r="E1278" s="10"/>
      <c r="F1278" s="10"/>
      <c r="G1278" s="10"/>
      <c r="H1278" s="10"/>
      <c r="I1278" s="10"/>
      <c r="J1278" s="333"/>
    </row>
    <row r="1279" spans="1:10" x14ac:dyDescent="0.3">
      <c r="A1279" s="114"/>
      <c r="B1279" s="10"/>
      <c r="C1279" s="10"/>
      <c r="D1279" s="83"/>
      <c r="E1279" s="10"/>
      <c r="F1279" s="10"/>
      <c r="G1279" s="10"/>
      <c r="H1279" s="10"/>
      <c r="I1279" s="10"/>
      <c r="J1279" s="333"/>
    </row>
    <row r="1280" spans="1:10" x14ac:dyDescent="0.3">
      <c r="A1280" s="114"/>
      <c r="B1280" s="10"/>
      <c r="C1280" s="10"/>
      <c r="D1280" s="83"/>
      <c r="E1280" s="10"/>
      <c r="F1280" s="10"/>
      <c r="G1280" s="10"/>
      <c r="H1280" s="10"/>
      <c r="I1280" s="10"/>
      <c r="J1280" s="333"/>
    </row>
    <row r="1281" spans="1:10" x14ac:dyDescent="0.3">
      <c r="A1281" s="114"/>
      <c r="B1281" s="10"/>
      <c r="C1281" s="10"/>
      <c r="D1281" s="83"/>
      <c r="E1281" s="10"/>
      <c r="F1281" s="10"/>
      <c r="G1281" s="10"/>
      <c r="H1281" s="10"/>
      <c r="I1281" s="10"/>
      <c r="J1281" s="333"/>
    </row>
    <row r="1282" spans="1:10" x14ac:dyDescent="0.3">
      <c r="A1282" s="114"/>
      <c r="B1282" s="10"/>
      <c r="C1282" s="10"/>
      <c r="D1282" s="83"/>
      <c r="E1282" s="10"/>
      <c r="F1282" s="10"/>
      <c r="G1282" s="10"/>
      <c r="H1282" s="10"/>
      <c r="I1282" s="10"/>
      <c r="J1282" s="333"/>
    </row>
    <row r="1283" spans="1:10" x14ac:dyDescent="0.3">
      <c r="A1283" s="114"/>
      <c r="B1283" s="10"/>
      <c r="C1283" s="10"/>
      <c r="D1283" s="83"/>
      <c r="E1283" s="10"/>
      <c r="F1283" s="10"/>
      <c r="G1283" s="10"/>
      <c r="H1283" s="10"/>
      <c r="I1283" s="10"/>
      <c r="J1283" s="333"/>
    </row>
    <row r="1284" spans="1:10" x14ac:dyDescent="0.3">
      <c r="A1284" s="114"/>
      <c r="B1284" s="10"/>
      <c r="C1284" s="10"/>
      <c r="D1284" s="83"/>
      <c r="E1284" s="10"/>
      <c r="F1284" s="10"/>
      <c r="G1284" s="10"/>
      <c r="H1284" s="10"/>
      <c r="I1284" s="10"/>
      <c r="J1284" s="333"/>
    </row>
    <row r="1285" spans="1:10" x14ac:dyDescent="0.3">
      <c r="A1285" s="114"/>
      <c r="B1285" s="10"/>
      <c r="C1285" s="10"/>
      <c r="D1285" s="83"/>
      <c r="E1285" s="10"/>
      <c r="F1285" s="10"/>
      <c r="G1285" s="10"/>
      <c r="H1285" s="10"/>
      <c r="I1285" s="10"/>
      <c r="J1285" s="333"/>
    </row>
    <row r="1286" spans="1:10" x14ac:dyDescent="0.3">
      <c r="A1286" s="114"/>
      <c r="B1286" s="10"/>
      <c r="C1286" s="10"/>
      <c r="D1286" s="83"/>
      <c r="E1286" s="10"/>
      <c r="F1286" s="10"/>
      <c r="G1286" s="10"/>
      <c r="H1286" s="10"/>
      <c r="I1286" s="10"/>
      <c r="J1286" s="333"/>
    </row>
    <row r="1287" spans="1:10" x14ac:dyDescent="0.3">
      <c r="A1287" s="114"/>
      <c r="B1287" s="10"/>
      <c r="C1287" s="10"/>
      <c r="D1287" s="83"/>
      <c r="E1287" s="10"/>
      <c r="F1287" s="10"/>
      <c r="G1287" s="10"/>
      <c r="H1287" s="10"/>
      <c r="I1287" s="10"/>
      <c r="J1287" s="333"/>
    </row>
    <row r="1288" spans="1:10" x14ac:dyDescent="0.3">
      <c r="A1288" s="114"/>
      <c r="B1288" s="10"/>
      <c r="C1288" s="10"/>
      <c r="D1288" s="83"/>
      <c r="E1288" s="10"/>
      <c r="F1288" s="10"/>
      <c r="G1288" s="10"/>
      <c r="H1288" s="10"/>
      <c r="I1288" s="10"/>
      <c r="J1288" s="333"/>
    </row>
    <row r="1289" spans="1:10" x14ac:dyDescent="0.3">
      <c r="A1289" s="114"/>
      <c r="B1289" s="10"/>
      <c r="C1289" s="10"/>
      <c r="D1289" s="83"/>
      <c r="E1289" s="10"/>
      <c r="F1289" s="10"/>
      <c r="G1289" s="10"/>
      <c r="H1289" s="10"/>
      <c r="I1289" s="10"/>
      <c r="J1289" s="333"/>
    </row>
    <row r="1290" spans="1:10" x14ac:dyDescent="0.3">
      <c r="A1290" s="114"/>
      <c r="B1290" s="10"/>
      <c r="C1290" s="10"/>
      <c r="D1290" s="83"/>
      <c r="E1290" s="10"/>
      <c r="F1290" s="10"/>
      <c r="G1290" s="10"/>
      <c r="H1290" s="10"/>
      <c r="I1290" s="10"/>
      <c r="J1290" s="333"/>
    </row>
    <row r="1291" spans="1:10" x14ac:dyDescent="0.3">
      <c r="A1291" s="114"/>
      <c r="B1291" s="10"/>
      <c r="C1291" s="10"/>
      <c r="D1291" s="83"/>
      <c r="E1291" s="10"/>
      <c r="F1291" s="10"/>
      <c r="G1291" s="10"/>
      <c r="H1291" s="10"/>
      <c r="I1291" s="10"/>
      <c r="J1291" s="333"/>
    </row>
    <row r="1292" spans="1:10" x14ac:dyDescent="0.3">
      <c r="A1292" s="114"/>
      <c r="B1292" s="10"/>
      <c r="C1292" s="10"/>
      <c r="D1292" s="83"/>
      <c r="E1292" s="10"/>
      <c r="F1292" s="10"/>
      <c r="G1292" s="10"/>
      <c r="H1292" s="10"/>
      <c r="I1292" s="10"/>
      <c r="J1292" s="333"/>
    </row>
    <row r="1293" spans="1:10" x14ac:dyDescent="0.3">
      <c r="A1293" s="114"/>
      <c r="B1293" s="10"/>
      <c r="C1293" s="10"/>
      <c r="D1293" s="83"/>
      <c r="E1293" s="10"/>
      <c r="F1293" s="10"/>
      <c r="G1293" s="10"/>
      <c r="H1293" s="10"/>
      <c r="I1293" s="10"/>
      <c r="J1293" s="333"/>
    </row>
    <row r="1294" spans="1:10" x14ac:dyDescent="0.3">
      <c r="A1294" s="114"/>
      <c r="B1294" s="10"/>
      <c r="C1294" s="10"/>
      <c r="D1294" s="83"/>
      <c r="E1294" s="10"/>
      <c r="F1294" s="10"/>
      <c r="G1294" s="10"/>
      <c r="H1294" s="10"/>
      <c r="I1294" s="10"/>
      <c r="J1294" s="333"/>
    </row>
    <row r="1295" spans="1:10" x14ac:dyDescent="0.3">
      <c r="A1295" s="114"/>
      <c r="B1295" s="10"/>
      <c r="C1295" s="10"/>
      <c r="D1295" s="83"/>
      <c r="E1295" s="10"/>
      <c r="F1295" s="10"/>
      <c r="G1295" s="10"/>
      <c r="H1295" s="10"/>
      <c r="I1295" s="10"/>
      <c r="J1295" s="333"/>
    </row>
    <row r="1296" spans="1:10" x14ac:dyDescent="0.3">
      <c r="A1296" s="114"/>
      <c r="B1296" s="10"/>
      <c r="C1296" s="10"/>
      <c r="D1296" s="83"/>
      <c r="E1296" s="10"/>
      <c r="F1296" s="10"/>
      <c r="G1296" s="10"/>
      <c r="H1296" s="10"/>
      <c r="I1296" s="10"/>
      <c r="J1296" s="333"/>
    </row>
    <row r="1297" spans="1:10" x14ac:dyDescent="0.3">
      <c r="A1297" s="114"/>
      <c r="B1297" s="10"/>
      <c r="C1297" s="10"/>
      <c r="D1297" s="83"/>
      <c r="E1297" s="10"/>
      <c r="F1297" s="10"/>
      <c r="G1297" s="10"/>
      <c r="H1297" s="10"/>
      <c r="I1297" s="10"/>
      <c r="J1297" s="333"/>
    </row>
    <row r="1298" spans="1:10" x14ac:dyDescent="0.3">
      <c r="A1298" s="114"/>
      <c r="B1298" s="10"/>
      <c r="C1298" s="10"/>
      <c r="D1298" s="83"/>
      <c r="E1298" s="10"/>
      <c r="F1298" s="10"/>
      <c r="G1298" s="10"/>
      <c r="H1298" s="10"/>
      <c r="I1298" s="10"/>
      <c r="J1298" s="333"/>
    </row>
    <row r="1299" spans="1:10" x14ac:dyDescent="0.3">
      <c r="A1299" s="114"/>
      <c r="B1299" s="10"/>
      <c r="C1299" s="10"/>
      <c r="D1299" s="83"/>
      <c r="E1299" s="10"/>
      <c r="F1299" s="10"/>
      <c r="G1299" s="10"/>
      <c r="H1299" s="10"/>
      <c r="I1299" s="10"/>
      <c r="J1299" s="333"/>
    </row>
    <row r="1300" spans="1:10" x14ac:dyDescent="0.3">
      <c r="A1300" s="114"/>
      <c r="B1300" s="10"/>
      <c r="C1300" s="10"/>
      <c r="D1300" s="83"/>
      <c r="E1300" s="10"/>
      <c r="F1300" s="10"/>
      <c r="G1300" s="10"/>
      <c r="H1300" s="10"/>
      <c r="I1300" s="10"/>
      <c r="J1300" s="333"/>
    </row>
    <row r="1301" spans="1:10" x14ac:dyDescent="0.3">
      <c r="A1301" s="114"/>
      <c r="B1301" s="10"/>
      <c r="C1301" s="10"/>
      <c r="D1301" s="83"/>
      <c r="E1301" s="10"/>
      <c r="F1301" s="10"/>
      <c r="G1301" s="10"/>
      <c r="H1301" s="10"/>
      <c r="I1301" s="10"/>
      <c r="J1301" s="333"/>
    </row>
    <row r="1302" spans="1:10" x14ac:dyDescent="0.3">
      <c r="A1302" s="114"/>
      <c r="B1302" s="10"/>
      <c r="C1302" s="10"/>
      <c r="D1302" s="83"/>
      <c r="E1302" s="10"/>
      <c r="F1302" s="10"/>
      <c r="G1302" s="10"/>
      <c r="H1302" s="10"/>
      <c r="I1302" s="10"/>
      <c r="J1302" s="333"/>
    </row>
    <row r="1303" spans="1:10" x14ac:dyDescent="0.3">
      <c r="A1303" s="114"/>
      <c r="B1303" s="10"/>
      <c r="C1303" s="10"/>
      <c r="D1303" s="83"/>
      <c r="E1303" s="10"/>
      <c r="F1303" s="10"/>
      <c r="G1303" s="10"/>
      <c r="H1303" s="10"/>
      <c r="I1303" s="10"/>
      <c r="J1303" s="333"/>
    </row>
    <row r="1304" spans="1:10" x14ac:dyDescent="0.3">
      <c r="A1304" s="114"/>
      <c r="B1304" s="10"/>
      <c r="C1304" s="10"/>
      <c r="D1304" s="83"/>
      <c r="E1304" s="10"/>
      <c r="F1304" s="10"/>
      <c r="G1304" s="10"/>
      <c r="H1304" s="10"/>
      <c r="I1304" s="10"/>
      <c r="J1304" s="333"/>
    </row>
    <row r="1305" spans="1:10" x14ac:dyDescent="0.3">
      <c r="A1305" s="114"/>
      <c r="B1305" s="10"/>
      <c r="C1305" s="10"/>
      <c r="D1305" s="83"/>
      <c r="E1305" s="10"/>
      <c r="F1305" s="10"/>
      <c r="G1305" s="10"/>
      <c r="H1305" s="10"/>
      <c r="I1305" s="10"/>
      <c r="J1305" s="333"/>
    </row>
    <row r="1306" spans="1:10" x14ac:dyDescent="0.3">
      <c r="A1306" s="114"/>
      <c r="B1306" s="10"/>
      <c r="C1306" s="10"/>
      <c r="D1306" s="83"/>
      <c r="E1306" s="10"/>
      <c r="F1306" s="10"/>
      <c r="G1306" s="10"/>
      <c r="H1306" s="10"/>
      <c r="I1306" s="10"/>
      <c r="J1306" s="333"/>
    </row>
    <row r="1307" spans="1:10" x14ac:dyDescent="0.3">
      <c r="A1307" s="114"/>
      <c r="B1307" s="10"/>
      <c r="C1307" s="10"/>
      <c r="D1307" s="83"/>
      <c r="E1307" s="10"/>
      <c r="F1307" s="10"/>
      <c r="G1307" s="10"/>
      <c r="H1307" s="10"/>
      <c r="I1307" s="10"/>
      <c r="J1307" s="333"/>
    </row>
    <row r="1308" spans="1:10" x14ac:dyDescent="0.3">
      <c r="A1308" s="114"/>
      <c r="B1308" s="10"/>
      <c r="C1308" s="10"/>
      <c r="D1308" s="83"/>
      <c r="E1308" s="10"/>
      <c r="F1308" s="10"/>
      <c r="G1308" s="10"/>
      <c r="H1308" s="10"/>
      <c r="I1308" s="10"/>
      <c r="J1308" s="333"/>
    </row>
    <row r="1309" spans="1:10" x14ac:dyDescent="0.3">
      <c r="A1309" s="114"/>
      <c r="B1309" s="10"/>
      <c r="C1309" s="10"/>
      <c r="D1309" s="83"/>
      <c r="E1309" s="10"/>
      <c r="F1309" s="10"/>
      <c r="G1309" s="10"/>
      <c r="H1309" s="10"/>
      <c r="I1309" s="10"/>
      <c r="J1309" s="333"/>
    </row>
    <row r="1310" spans="1:10" x14ac:dyDescent="0.3">
      <c r="A1310" s="114"/>
      <c r="B1310" s="10"/>
      <c r="C1310" s="10"/>
      <c r="D1310" s="83"/>
      <c r="E1310" s="10"/>
      <c r="F1310" s="10"/>
      <c r="G1310" s="10"/>
      <c r="H1310" s="10"/>
      <c r="I1310" s="10"/>
      <c r="J1310" s="333"/>
    </row>
    <row r="1311" spans="1:10" x14ac:dyDescent="0.3">
      <c r="A1311" s="114"/>
      <c r="B1311" s="10"/>
      <c r="C1311" s="10"/>
      <c r="D1311" s="83"/>
      <c r="E1311" s="10"/>
      <c r="F1311" s="10"/>
      <c r="G1311" s="10"/>
      <c r="H1311" s="10"/>
      <c r="I1311" s="10"/>
      <c r="J1311" s="333"/>
    </row>
    <row r="1312" spans="1:10" x14ac:dyDescent="0.3">
      <c r="A1312" s="114"/>
      <c r="B1312" s="10"/>
      <c r="C1312" s="10"/>
      <c r="D1312" s="83"/>
      <c r="E1312" s="10"/>
      <c r="F1312" s="10"/>
      <c r="G1312" s="10"/>
      <c r="H1312" s="10"/>
      <c r="I1312" s="10"/>
      <c r="J1312" s="333"/>
    </row>
    <row r="1313" spans="1:10" x14ac:dyDescent="0.3">
      <c r="A1313" s="114"/>
      <c r="B1313" s="10"/>
      <c r="C1313" s="10"/>
      <c r="D1313" s="83"/>
      <c r="E1313" s="10"/>
      <c r="F1313" s="10"/>
      <c r="G1313" s="10"/>
      <c r="H1313" s="10"/>
      <c r="I1313" s="10"/>
      <c r="J1313" s="333"/>
    </row>
    <row r="1314" spans="1:10" x14ac:dyDescent="0.3">
      <c r="A1314" s="114"/>
      <c r="B1314" s="10"/>
      <c r="C1314" s="10"/>
      <c r="D1314" s="83"/>
      <c r="E1314" s="10"/>
      <c r="F1314" s="10"/>
      <c r="G1314" s="10"/>
      <c r="H1314" s="10"/>
      <c r="I1314" s="10"/>
      <c r="J1314" s="333"/>
    </row>
    <row r="1315" spans="1:10" x14ac:dyDescent="0.3">
      <c r="A1315" s="114"/>
      <c r="B1315" s="10"/>
      <c r="C1315" s="10"/>
      <c r="D1315" s="83"/>
      <c r="E1315" s="10"/>
      <c r="F1315" s="10"/>
      <c r="G1315" s="10"/>
      <c r="H1315" s="10"/>
      <c r="I1315" s="10"/>
      <c r="J1315" s="333"/>
    </row>
    <row r="1316" spans="1:10" x14ac:dyDescent="0.3">
      <c r="A1316" s="114"/>
      <c r="B1316" s="10"/>
      <c r="C1316" s="10"/>
      <c r="D1316" s="83"/>
      <c r="E1316" s="10"/>
      <c r="F1316" s="10"/>
      <c r="G1316" s="10"/>
      <c r="H1316" s="10"/>
      <c r="I1316" s="10"/>
      <c r="J1316" s="333"/>
    </row>
    <row r="1317" spans="1:10" x14ac:dyDescent="0.3">
      <c r="A1317" s="114"/>
      <c r="B1317" s="10"/>
      <c r="C1317" s="10"/>
      <c r="D1317" s="83"/>
      <c r="E1317" s="10"/>
      <c r="F1317" s="10"/>
      <c r="G1317" s="10"/>
      <c r="H1317" s="10"/>
      <c r="I1317" s="10"/>
      <c r="J1317" s="333"/>
    </row>
    <row r="1318" spans="1:10" x14ac:dyDescent="0.3">
      <c r="A1318" s="114"/>
      <c r="B1318" s="10"/>
      <c r="C1318" s="10"/>
      <c r="D1318" s="83"/>
      <c r="E1318" s="10"/>
      <c r="F1318" s="10"/>
      <c r="G1318" s="10"/>
      <c r="H1318" s="10"/>
      <c r="I1318" s="10"/>
      <c r="J1318" s="333"/>
    </row>
    <row r="1319" spans="1:10" x14ac:dyDescent="0.3">
      <c r="A1319" s="114"/>
      <c r="B1319" s="10"/>
      <c r="C1319" s="10"/>
      <c r="D1319" s="83"/>
      <c r="E1319" s="10"/>
      <c r="F1319" s="10"/>
      <c r="G1319" s="10"/>
      <c r="H1319" s="10"/>
      <c r="I1319" s="10"/>
      <c r="J1319" s="333"/>
    </row>
    <row r="1320" spans="1:10" x14ac:dyDescent="0.3">
      <c r="A1320" s="114"/>
      <c r="B1320" s="10"/>
      <c r="C1320" s="10"/>
      <c r="D1320" s="83"/>
      <c r="E1320" s="10"/>
      <c r="F1320" s="10"/>
      <c r="G1320" s="10"/>
      <c r="H1320" s="10"/>
      <c r="I1320" s="10"/>
      <c r="J1320" s="333"/>
    </row>
    <row r="1321" spans="1:10" x14ac:dyDescent="0.3">
      <c r="A1321" s="114"/>
      <c r="B1321" s="10"/>
      <c r="C1321" s="10"/>
      <c r="D1321" s="83"/>
      <c r="E1321" s="10"/>
      <c r="F1321" s="10"/>
      <c r="G1321" s="10"/>
      <c r="H1321" s="10"/>
      <c r="I1321" s="10"/>
      <c r="J1321" s="333"/>
    </row>
    <row r="1322" spans="1:10" x14ac:dyDescent="0.3">
      <c r="A1322" s="114"/>
      <c r="B1322" s="10"/>
      <c r="C1322" s="10"/>
      <c r="D1322" s="83"/>
      <c r="E1322" s="10"/>
      <c r="F1322" s="10"/>
      <c r="G1322" s="10"/>
      <c r="H1322" s="10"/>
      <c r="I1322" s="10"/>
      <c r="J1322" s="333"/>
    </row>
    <row r="1323" spans="1:10" x14ac:dyDescent="0.3">
      <c r="A1323" s="114"/>
      <c r="B1323" s="10"/>
      <c r="C1323" s="10"/>
      <c r="D1323" s="83"/>
      <c r="E1323" s="10"/>
      <c r="F1323" s="10"/>
      <c r="G1323" s="10"/>
      <c r="H1323" s="10"/>
      <c r="I1323" s="10"/>
      <c r="J1323" s="333"/>
    </row>
    <row r="1324" spans="1:10" x14ac:dyDescent="0.3">
      <c r="A1324" s="114"/>
      <c r="B1324" s="10"/>
      <c r="C1324" s="10"/>
      <c r="D1324" s="83"/>
      <c r="E1324" s="10"/>
      <c r="F1324" s="10"/>
      <c r="G1324" s="10"/>
      <c r="H1324" s="10"/>
      <c r="I1324" s="10"/>
      <c r="J1324" s="333"/>
    </row>
    <row r="1325" spans="1:10" x14ac:dyDescent="0.3">
      <c r="A1325" s="114"/>
      <c r="B1325" s="10"/>
      <c r="C1325" s="10"/>
      <c r="D1325" s="83"/>
      <c r="E1325" s="10"/>
      <c r="F1325" s="10"/>
      <c r="G1325" s="10"/>
      <c r="H1325" s="10"/>
      <c r="I1325" s="10"/>
      <c r="J1325" s="333"/>
    </row>
    <row r="1326" spans="1:10" x14ac:dyDescent="0.3">
      <c r="A1326" s="114"/>
      <c r="B1326" s="10"/>
      <c r="C1326" s="10"/>
      <c r="D1326" s="83"/>
      <c r="E1326" s="10"/>
      <c r="F1326" s="10"/>
      <c r="G1326" s="10"/>
      <c r="H1326" s="10"/>
      <c r="I1326" s="10"/>
      <c r="J1326" s="333"/>
    </row>
    <row r="1327" spans="1:10" x14ac:dyDescent="0.3">
      <c r="A1327" s="114"/>
      <c r="B1327" s="10"/>
      <c r="C1327" s="10"/>
      <c r="D1327" s="83"/>
      <c r="E1327" s="10"/>
      <c r="F1327" s="10"/>
      <c r="G1327" s="10"/>
      <c r="H1327" s="10"/>
      <c r="I1327" s="10"/>
      <c r="J1327" s="333"/>
    </row>
    <row r="1328" spans="1:10" x14ac:dyDescent="0.3">
      <c r="A1328" s="114"/>
      <c r="B1328" s="10"/>
      <c r="C1328" s="10"/>
      <c r="D1328" s="83"/>
      <c r="E1328" s="10"/>
      <c r="F1328" s="10"/>
      <c r="G1328" s="10"/>
      <c r="H1328" s="10"/>
      <c r="I1328" s="10"/>
      <c r="J1328" s="333"/>
    </row>
    <row r="1329" spans="1:10" x14ac:dyDescent="0.3">
      <c r="A1329" s="114"/>
      <c r="B1329" s="10"/>
      <c r="C1329" s="10"/>
      <c r="D1329" s="83"/>
      <c r="E1329" s="10"/>
      <c r="F1329" s="10"/>
      <c r="G1329" s="10"/>
      <c r="H1329" s="10"/>
      <c r="I1329" s="10"/>
      <c r="J1329" s="333"/>
    </row>
    <row r="1330" spans="1:10" x14ac:dyDescent="0.3">
      <c r="A1330" s="114"/>
      <c r="B1330" s="10"/>
      <c r="C1330" s="10"/>
      <c r="D1330" s="83"/>
      <c r="E1330" s="10"/>
      <c r="F1330" s="10"/>
      <c r="G1330" s="10"/>
      <c r="H1330" s="10"/>
      <c r="I1330" s="10"/>
      <c r="J1330" s="333"/>
    </row>
    <row r="1331" spans="1:10" x14ac:dyDescent="0.3">
      <c r="A1331" s="114"/>
      <c r="B1331" s="10"/>
      <c r="C1331" s="10"/>
      <c r="D1331" s="83"/>
      <c r="E1331" s="10"/>
      <c r="F1331" s="10"/>
      <c r="G1331" s="10"/>
      <c r="H1331" s="10"/>
      <c r="I1331" s="10"/>
      <c r="J1331" s="333"/>
    </row>
    <row r="1332" spans="1:10" x14ac:dyDescent="0.3">
      <c r="A1332" s="114"/>
      <c r="B1332" s="10"/>
      <c r="C1332" s="10"/>
      <c r="D1332" s="83"/>
      <c r="E1332" s="10"/>
      <c r="F1332" s="10"/>
      <c r="G1332" s="10"/>
      <c r="H1332" s="10"/>
      <c r="I1332" s="10"/>
      <c r="J1332" s="333"/>
    </row>
    <row r="1333" spans="1:10" x14ac:dyDescent="0.3">
      <c r="A1333" s="114"/>
      <c r="B1333" s="10"/>
      <c r="C1333" s="10"/>
      <c r="D1333" s="83"/>
      <c r="E1333" s="10"/>
      <c r="F1333" s="10"/>
      <c r="G1333" s="10"/>
      <c r="H1333" s="10"/>
      <c r="I1333" s="10"/>
      <c r="J1333" s="333"/>
    </row>
    <row r="1334" spans="1:10" x14ac:dyDescent="0.3">
      <c r="A1334" s="114"/>
      <c r="B1334" s="10"/>
      <c r="C1334" s="10"/>
      <c r="D1334" s="83"/>
      <c r="E1334" s="10"/>
      <c r="F1334" s="10"/>
      <c r="G1334" s="10"/>
      <c r="H1334" s="10"/>
      <c r="I1334" s="10"/>
      <c r="J1334" s="333"/>
    </row>
    <row r="1335" spans="1:10" x14ac:dyDescent="0.3">
      <c r="A1335" s="114"/>
      <c r="B1335" s="10"/>
      <c r="C1335" s="10"/>
      <c r="D1335" s="83"/>
      <c r="E1335" s="10"/>
      <c r="F1335" s="10"/>
      <c r="G1335" s="10"/>
      <c r="H1335" s="10"/>
      <c r="I1335" s="10"/>
      <c r="J1335" s="333"/>
    </row>
    <row r="1336" spans="1:10" x14ac:dyDescent="0.3">
      <c r="A1336" s="114"/>
      <c r="B1336" s="10"/>
      <c r="C1336" s="10"/>
      <c r="D1336" s="83"/>
      <c r="E1336" s="10"/>
      <c r="F1336" s="10"/>
      <c r="G1336" s="10"/>
      <c r="H1336" s="10"/>
      <c r="I1336" s="10"/>
      <c r="J1336" s="333"/>
    </row>
    <row r="1337" spans="1:10" x14ac:dyDescent="0.3">
      <c r="A1337" s="114"/>
      <c r="B1337" s="10"/>
      <c r="C1337" s="10"/>
      <c r="D1337" s="83"/>
      <c r="E1337" s="10"/>
      <c r="F1337" s="10"/>
      <c r="G1337" s="10"/>
      <c r="H1337" s="10"/>
      <c r="I1337" s="10"/>
      <c r="J1337" s="333"/>
    </row>
    <row r="1338" spans="1:10" x14ac:dyDescent="0.3">
      <c r="A1338" s="114"/>
      <c r="B1338" s="10"/>
      <c r="C1338" s="10"/>
      <c r="D1338" s="83"/>
      <c r="E1338" s="10"/>
      <c r="F1338" s="10"/>
      <c r="G1338" s="10"/>
      <c r="H1338" s="10"/>
      <c r="I1338" s="10"/>
      <c r="J1338" s="333"/>
    </row>
    <row r="1339" spans="1:10" x14ac:dyDescent="0.3">
      <c r="A1339" s="114"/>
      <c r="B1339" s="10"/>
      <c r="C1339" s="10"/>
      <c r="D1339" s="83"/>
      <c r="E1339" s="10"/>
      <c r="F1339" s="10"/>
      <c r="G1339" s="10"/>
      <c r="H1339" s="10"/>
      <c r="I1339" s="10"/>
      <c r="J1339" s="333"/>
    </row>
    <row r="1340" spans="1:10" x14ac:dyDescent="0.3">
      <c r="A1340" s="114"/>
      <c r="B1340" s="10"/>
      <c r="C1340" s="10"/>
      <c r="D1340" s="83"/>
      <c r="E1340" s="10"/>
      <c r="F1340" s="10"/>
      <c r="G1340" s="10"/>
      <c r="H1340" s="10"/>
      <c r="I1340" s="10"/>
      <c r="J1340" s="333"/>
    </row>
    <row r="1341" spans="1:10" x14ac:dyDescent="0.3">
      <c r="A1341" s="114"/>
      <c r="B1341" s="10"/>
      <c r="C1341" s="10"/>
      <c r="D1341" s="83"/>
      <c r="E1341" s="10"/>
      <c r="F1341" s="10"/>
      <c r="G1341" s="10"/>
      <c r="H1341" s="10"/>
      <c r="I1341" s="10"/>
      <c r="J1341" s="333"/>
    </row>
    <row r="1342" spans="1:10" x14ac:dyDescent="0.3">
      <c r="A1342" s="114"/>
      <c r="B1342" s="10"/>
      <c r="C1342" s="10"/>
      <c r="D1342" s="83"/>
      <c r="E1342" s="10"/>
      <c r="F1342" s="10"/>
      <c r="G1342" s="10"/>
      <c r="H1342" s="10"/>
      <c r="I1342" s="10"/>
      <c r="J1342" s="333"/>
    </row>
    <row r="1343" spans="1:10" x14ac:dyDescent="0.3">
      <c r="A1343" s="114"/>
      <c r="B1343" s="10"/>
      <c r="C1343" s="10"/>
      <c r="D1343" s="83"/>
      <c r="E1343" s="10"/>
      <c r="F1343" s="10"/>
      <c r="G1343" s="10"/>
      <c r="H1343" s="10"/>
      <c r="I1343" s="10"/>
      <c r="J1343" s="333"/>
    </row>
    <row r="1344" spans="1:10" x14ac:dyDescent="0.3">
      <c r="A1344" s="114"/>
      <c r="B1344" s="10"/>
      <c r="C1344" s="10"/>
      <c r="D1344" s="83"/>
      <c r="E1344" s="10"/>
      <c r="F1344" s="10"/>
      <c r="G1344" s="10"/>
      <c r="H1344" s="10"/>
      <c r="I1344" s="10"/>
      <c r="J1344" s="333"/>
    </row>
    <row r="1345" spans="1:10" x14ac:dyDescent="0.3">
      <c r="A1345" s="114"/>
      <c r="B1345" s="10"/>
      <c r="C1345" s="10"/>
      <c r="D1345" s="83"/>
      <c r="E1345" s="10"/>
      <c r="F1345" s="10"/>
      <c r="G1345" s="10"/>
      <c r="H1345" s="10"/>
      <c r="I1345" s="10"/>
      <c r="J1345" s="333"/>
    </row>
    <row r="1346" spans="1:10" x14ac:dyDescent="0.3">
      <c r="A1346" s="114"/>
      <c r="B1346" s="10"/>
      <c r="C1346" s="10"/>
      <c r="D1346" s="83"/>
      <c r="E1346" s="10"/>
      <c r="F1346" s="10"/>
      <c r="G1346" s="10"/>
      <c r="H1346" s="10"/>
      <c r="I1346" s="10"/>
      <c r="J1346" s="333"/>
    </row>
    <row r="1347" spans="1:10" x14ac:dyDescent="0.3">
      <c r="A1347" s="114"/>
      <c r="B1347" s="10"/>
      <c r="C1347" s="10"/>
      <c r="D1347" s="83"/>
      <c r="E1347" s="10"/>
      <c r="F1347" s="10"/>
      <c r="G1347" s="10"/>
      <c r="H1347" s="10"/>
      <c r="I1347" s="10"/>
      <c r="J1347" s="333"/>
    </row>
    <row r="1348" spans="1:10" x14ac:dyDescent="0.3">
      <c r="A1348" s="114"/>
      <c r="B1348" s="10"/>
      <c r="C1348" s="10"/>
      <c r="D1348" s="83"/>
      <c r="E1348" s="10"/>
      <c r="F1348" s="10"/>
      <c r="G1348" s="10"/>
      <c r="H1348" s="10"/>
      <c r="I1348" s="10"/>
      <c r="J1348" s="333"/>
    </row>
    <row r="1349" spans="1:10" x14ac:dyDescent="0.3">
      <c r="A1349" s="114"/>
      <c r="B1349" s="10"/>
      <c r="C1349" s="10"/>
      <c r="D1349" s="83"/>
      <c r="E1349" s="10"/>
      <c r="F1349" s="10"/>
      <c r="G1349" s="10"/>
      <c r="H1349" s="10"/>
      <c r="I1349" s="10"/>
      <c r="J1349" s="333"/>
    </row>
    <row r="1350" spans="1:10" x14ac:dyDescent="0.3">
      <c r="A1350" s="114"/>
      <c r="B1350" s="10"/>
      <c r="C1350" s="10"/>
      <c r="D1350" s="83"/>
      <c r="E1350" s="10"/>
      <c r="F1350" s="10"/>
      <c r="G1350" s="10"/>
      <c r="H1350" s="10"/>
      <c r="I1350" s="10"/>
      <c r="J1350" s="333"/>
    </row>
    <row r="1351" spans="1:10" x14ac:dyDescent="0.3">
      <c r="A1351" s="114"/>
      <c r="B1351" s="10"/>
      <c r="C1351" s="10"/>
      <c r="D1351" s="83"/>
      <c r="E1351" s="10"/>
      <c r="F1351" s="10"/>
      <c r="G1351" s="10"/>
      <c r="H1351" s="10"/>
      <c r="I1351" s="10"/>
      <c r="J1351" s="333"/>
    </row>
    <row r="1352" spans="1:10" x14ac:dyDescent="0.3">
      <c r="A1352" s="114"/>
      <c r="B1352" s="10"/>
      <c r="C1352" s="10"/>
      <c r="D1352" s="83"/>
      <c r="E1352" s="10"/>
      <c r="F1352" s="10"/>
      <c r="G1352" s="10"/>
      <c r="H1352" s="10"/>
      <c r="I1352" s="10"/>
      <c r="J1352" s="333"/>
    </row>
    <row r="1353" spans="1:10" x14ac:dyDescent="0.3">
      <c r="A1353" s="114"/>
      <c r="B1353" s="10"/>
      <c r="C1353" s="10"/>
      <c r="D1353" s="83"/>
      <c r="E1353" s="10"/>
      <c r="F1353" s="10"/>
      <c r="G1353" s="10"/>
      <c r="H1353" s="10"/>
      <c r="I1353" s="10"/>
      <c r="J1353" s="333"/>
    </row>
    <row r="1354" spans="1:10" x14ac:dyDescent="0.3">
      <c r="A1354" s="114"/>
      <c r="B1354" s="10"/>
      <c r="C1354" s="10"/>
      <c r="D1354" s="83"/>
      <c r="E1354" s="10"/>
      <c r="F1354" s="10"/>
      <c r="G1354" s="10"/>
      <c r="H1354" s="10"/>
      <c r="I1354" s="10"/>
      <c r="J1354" s="333"/>
    </row>
    <row r="1355" spans="1:10" x14ac:dyDescent="0.3">
      <c r="A1355" s="114"/>
      <c r="B1355" s="10"/>
      <c r="C1355" s="10"/>
      <c r="D1355" s="83"/>
      <c r="E1355" s="10"/>
      <c r="F1355" s="10"/>
      <c r="G1355" s="10"/>
      <c r="H1355" s="10"/>
      <c r="I1355" s="10"/>
      <c r="J1355" s="333"/>
    </row>
    <row r="1356" spans="1:10" x14ac:dyDescent="0.3">
      <c r="A1356" s="114"/>
      <c r="B1356" s="10"/>
      <c r="C1356" s="10"/>
      <c r="D1356" s="83"/>
      <c r="E1356" s="10"/>
      <c r="F1356" s="10"/>
      <c r="G1356" s="10"/>
      <c r="H1356" s="10"/>
      <c r="I1356" s="10"/>
      <c r="J1356" s="333"/>
    </row>
    <row r="1357" spans="1:10" x14ac:dyDescent="0.3">
      <c r="A1357" s="114"/>
      <c r="B1357" s="10"/>
      <c r="C1357" s="10"/>
      <c r="D1357" s="83"/>
      <c r="E1357" s="10"/>
      <c r="F1357" s="10"/>
      <c r="G1357" s="10"/>
      <c r="H1357" s="10"/>
      <c r="I1357" s="10"/>
      <c r="J1357" s="333"/>
    </row>
    <row r="1358" spans="1:10" x14ac:dyDescent="0.3">
      <c r="A1358" s="114"/>
      <c r="B1358" s="10"/>
      <c r="C1358" s="10"/>
      <c r="D1358" s="83"/>
      <c r="E1358" s="10"/>
      <c r="F1358" s="10"/>
      <c r="G1358" s="10"/>
      <c r="H1358" s="10"/>
      <c r="I1358" s="10"/>
      <c r="J1358" s="333"/>
    </row>
    <row r="1359" spans="1:10" x14ac:dyDescent="0.3">
      <c r="A1359" s="114"/>
      <c r="B1359" s="10"/>
      <c r="C1359" s="10"/>
      <c r="D1359" s="83"/>
      <c r="E1359" s="10"/>
      <c r="F1359" s="10"/>
      <c r="G1359" s="10"/>
      <c r="H1359" s="10"/>
      <c r="I1359" s="10"/>
      <c r="J1359" s="333"/>
    </row>
    <row r="1360" spans="1:10" x14ac:dyDescent="0.3">
      <c r="A1360" s="114"/>
      <c r="B1360" s="10"/>
      <c r="C1360" s="10"/>
      <c r="D1360" s="83"/>
      <c r="E1360" s="10"/>
      <c r="F1360" s="10"/>
      <c r="G1360" s="10"/>
      <c r="H1360" s="10"/>
      <c r="I1360" s="10"/>
      <c r="J1360" s="333"/>
    </row>
    <row r="1361" spans="1:10" x14ac:dyDescent="0.3">
      <c r="A1361" s="114"/>
      <c r="B1361" s="10"/>
      <c r="C1361" s="10"/>
      <c r="D1361" s="83"/>
      <c r="E1361" s="10"/>
      <c r="F1361" s="10"/>
      <c r="G1361" s="10"/>
      <c r="H1361" s="10"/>
      <c r="I1361" s="10"/>
      <c r="J1361" s="333"/>
    </row>
    <row r="1362" spans="1:10" x14ac:dyDescent="0.3">
      <c r="A1362" s="114"/>
      <c r="B1362" s="10"/>
      <c r="C1362" s="10"/>
      <c r="D1362" s="83"/>
      <c r="E1362" s="10"/>
      <c r="F1362" s="10"/>
      <c r="G1362" s="10"/>
      <c r="H1362" s="10"/>
      <c r="I1362" s="10"/>
      <c r="J1362" s="333"/>
    </row>
    <row r="1363" spans="1:10" x14ac:dyDescent="0.3">
      <c r="A1363" s="114"/>
      <c r="B1363" s="10"/>
      <c r="C1363" s="10"/>
      <c r="D1363" s="83"/>
      <c r="E1363" s="10"/>
      <c r="F1363" s="10"/>
      <c r="G1363" s="10"/>
      <c r="H1363" s="10"/>
      <c r="I1363" s="10"/>
      <c r="J1363" s="333"/>
    </row>
    <row r="1364" spans="1:10" x14ac:dyDescent="0.3">
      <c r="A1364" s="114"/>
      <c r="B1364" s="10"/>
      <c r="C1364" s="10"/>
      <c r="D1364" s="83"/>
      <c r="E1364" s="10"/>
      <c r="F1364" s="10"/>
      <c r="G1364" s="10"/>
      <c r="H1364" s="10"/>
      <c r="I1364" s="10"/>
      <c r="J1364" s="333"/>
    </row>
    <row r="1365" spans="1:10" x14ac:dyDescent="0.3">
      <c r="A1365" s="114"/>
      <c r="B1365" s="10"/>
      <c r="C1365" s="10"/>
      <c r="D1365" s="83"/>
      <c r="E1365" s="10"/>
      <c r="F1365" s="10"/>
      <c r="G1365" s="10"/>
      <c r="H1365" s="10"/>
      <c r="I1365" s="10"/>
      <c r="J1365" s="333"/>
    </row>
    <row r="1366" spans="1:10" x14ac:dyDescent="0.3">
      <c r="A1366" s="114"/>
      <c r="B1366" s="10"/>
      <c r="C1366" s="10"/>
      <c r="D1366" s="83"/>
      <c r="E1366" s="10"/>
      <c r="F1366" s="10"/>
      <c r="G1366" s="10"/>
      <c r="H1366" s="10"/>
      <c r="I1366" s="10"/>
      <c r="J1366" s="333"/>
    </row>
    <row r="1367" spans="1:10" x14ac:dyDescent="0.3">
      <c r="A1367" s="114"/>
      <c r="B1367" s="10"/>
      <c r="C1367" s="10"/>
      <c r="D1367" s="83"/>
      <c r="E1367" s="10"/>
      <c r="F1367" s="10"/>
      <c r="G1367" s="10"/>
      <c r="H1367" s="10"/>
      <c r="I1367" s="10"/>
      <c r="J1367" s="333"/>
    </row>
    <row r="1368" spans="1:10" x14ac:dyDescent="0.3">
      <c r="A1368" s="114"/>
      <c r="B1368" s="10"/>
      <c r="C1368" s="10"/>
      <c r="D1368" s="83"/>
      <c r="E1368" s="10"/>
      <c r="F1368" s="10"/>
      <c r="G1368" s="10"/>
      <c r="H1368" s="10"/>
      <c r="I1368" s="10"/>
      <c r="J1368" s="333"/>
    </row>
    <row r="1369" spans="1:10" x14ac:dyDescent="0.3">
      <c r="A1369" s="114"/>
      <c r="B1369" s="10"/>
      <c r="C1369" s="10"/>
      <c r="D1369" s="83"/>
      <c r="E1369" s="10"/>
      <c r="F1369" s="10"/>
      <c r="G1369" s="10"/>
      <c r="H1369" s="10"/>
      <c r="I1369" s="10"/>
      <c r="J1369" s="333"/>
    </row>
    <row r="1370" spans="1:10" x14ac:dyDescent="0.3">
      <c r="A1370" s="114"/>
      <c r="B1370" s="10"/>
      <c r="C1370" s="10"/>
      <c r="D1370" s="83"/>
      <c r="E1370" s="10"/>
      <c r="F1370" s="10"/>
      <c r="G1370" s="10"/>
      <c r="H1370" s="10"/>
      <c r="I1370" s="10"/>
      <c r="J1370" s="333"/>
    </row>
    <row r="1371" spans="1:10" x14ac:dyDescent="0.3">
      <c r="A1371" s="114"/>
      <c r="B1371" s="10"/>
      <c r="C1371" s="10"/>
      <c r="D1371" s="83"/>
      <c r="E1371" s="10"/>
      <c r="F1371" s="10"/>
      <c r="G1371" s="10"/>
      <c r="H1371" s="10"/>
      <c r="I1371" s="10"/>
      <c r="J1371" s="333"/>
    </row>
    <row r="1372" spans="1:10" x14ac:dyDescent="0.3">
      <c r="A1372" s="114"/>
      <c r="B1372" s="10"/>
      <c r="C1372" s="10"/>
      <c r="D1372" s="83"/>
      <c r="E1372" s="10"/>
      <c r="F1372" s="10"/>
      <c r="G1372" s="10"/>
      <c r="H1372" s="10"/>
      <c r="I1372" s="10"/>
      <c r="J1372" s="333"/>
    </row>
    <row r="1373" spans="1:10" x14ac:dyDescent="0.3">
      <c r="A1373" s="114"/>
      <c r="B1373" s="10"/>
      <c r="C1373" s="10"/>
      <c r="D1373" s="83"/>
      <c r="E1373" s="10"/>
      <c r="F1373" s="10"/>
      <c r="G1373" s="10"/>
      <c r="H1373" s="10"/>
      <c r="I1373" s="10"/>
      <c r="J1373" s="333"/>
    </row>
    <row r="1374" spans="1:10" x14ac:dyDescent="0.3">
      <c r="A1374" s="114"/>
      <c r="B1374" s="10"/>
      <c r="C1374" s="10"/>
      <c r="D1374" s="83"/>
      <c r="E1374" s="10"/>
      <c r="F1374" s="10"/>
      <c r="G1374" s="10"/>
      <c r="H1374" s="10"/>
      <c r="I1374" s="10"/>
      <c r="J1374" s="333"/>
    </row>
    <row r="1375" spans="1:10" x14ac:dyDescent="0.3">
      <c r="A1375" s="114"/>
      <c r="B1375" s="10"/>
      <c r="C1375" s="10"/>
      <c r="D1375" s="83"/>
      <c r="E1375" s="10"/>
      <c r="F1375" s="10"/>
      <c r="G1375" s="10"/>
      <c r="H1375" s="10"/>
      <c r="I1375" s="10"/>
      <c r="J1375" s="333"/>
    </row>
    <row r="1376" spans="1:10" x14ac:dyDescent="0.3">
      <c r="A1376" s="114"/>
      <c r="B1376" s="10"/>
      <c r="C1376" s="10"/>
      <c r="D1376" s="83"/>
      <c r="E1376" s="10"/>
      <c r="F1376" s="10"/>
      <c r="G1376" s="10"/>
      <c r="H1376" s="10"/>
      <c r="I1376" s="10"/>
      <c r="J1376" s="333"/>
    </row>
    <row r="1377" spans="1:10" x14ac:dyDescent="0.3">
      <c r="A1377" s="114"/>
      <c r="B1377" s="10"/>
      <c r="C1377" s="10"/>
      <c r="D1377" s="83"/>
      <c r="E1377" s="10"/>
      <c r="F1377" s="10"/>
      <c r="G1377" s="10"/>
      <c r="H1377" s="10"/>
      <c r="I1377" s="10"/>
      <c r="J1377" s="333"/>
    </row>
    <row r="1378" spans="1:10" x14ac:dyDescent="0.3">
      <c r="A1378" s="114"/>
      <c r="B1378" s="10"/>
      <c r="C1378" s="10"/>
      <c r="D1378" s="83"/>
      <c r="E1378" s="10"/>
      <c r="F1378" s="10"/>
      <c r="G1378" s="10"/>
      <c r="H1378" s="10"/>
      <c r="I1378" s="10"/>
      <c r="J1378" s="333"/>
    </row>
    <row r="1379" spans="1:10" x14ac:dyDescent="0.3">
      <c r="A1379" s="114"/>
      <c r="B1379" s="10"/>
      <c r="C1379" s="10"/>
      <c r="D1379" s="83"/>
      <c r="E1379" s="10"/>
      <c r="F1379" s="10"/>
      <c r="G1379" s="10"/>
      <c r="H1379" s="10"/>
      <c r="I1379" s="10"/>
      <c r="J1379" s="333"/>
    </row>
    <row r="1380" spans="1:10" x14ac:dyDescent="0.3">
      <c r="A1380" s="114"/>
      <c r="B1380" s="10"/>
      <c r="C1380" s="10"/>
      <c r="D1380" s="83"/>
      <c r="E1380" s="10"/>
      <c r="F1380" s="10"/>
      <c r="G1380" s="10"/>
      <c r="H1380" s="10"/>
      <c r="I1380" s="10"/>
      <c r="J1380" s="333"/>
    </row>
    <row r="1381" spans="1:10" x14ac:dyDescent="0.3">
      <c r="A1381" s="114"/>
      <c r="B1381" s="10"/>
      <c r="C1381" s="10"/>
      <c r="D1381" s="83"/>
      <c r="E1381" s="10"/>
      <c r="F1381" s="10"/>
      <c r="G1381" s="10"/>
      <c r="H1381" s="10"/>
      <c r="I1381" s="10"/>
      <c r="J1381" s="333"/>
    </row>
    <row r="1382" spans="1:10" x14ac:dyDescent="0.3">
      <c r="A1382" s="114"/>
      <c r="B1382" s="10"/>
      <c r="C1382" s="10"/>
      <c r="D1382" s="83"/>
      <c r="E1382" s="10"/>
      <c r="F1382" s="10"/>
      <c r="G1382" s="10"/>
      <c r="H1382" s="10"/>
      <c r="I1382" s="10"/>
      <c r="J1382" s="333"/>
    </row>
    <row r="1383" spans="1:10" x14ac:dyDescent="0.3">
      <c r="A1383" s="114"/>
      <c r="B1383" s="10"/>
      <c r="C1383" s="10"/>
      <c r="D1383" s="83"/>
      <c r="E1383" s="10"/>
      <c r="F1383" s="10"/>
      <c r="G1383" s="10"/>
      <c r="H1383" s="10"/>
      <c r="I1383" s="10"/>
      <c r="J1383" s="333"/>
    </row>
    <row r="1384" spans="1:10" x14ac:dyDescent="0.3">
      <c r="A1384" s="114"/>
      <c r="B1384" s="10"/>
      <c r="C1384" s="10"/>
      <c r="D1384" s="83"/>
      <c r="E1384" s="10"/>
      <c r="F1384" s="10"/>
      <c r="G1384" s="10"/>
      <c r="H1384" s="10"/>
      <c r="I1384" s="10"/>
      <c r="J1384" s="333"/>
    </row>
    <row r="1385" spans="1:10" x14ac:dyDescent="0.3">
      <c r="A1385" s="114"/>
      <c r="B1385" s="10"/>
      <c r="C1385" s="10"/>
      <c r="D1385" s="83"/>
      <c r="E1385" s="10"/>
      <c r="F1385" s="10"/>
      <c r="G1385" s="10"/>
      <c r="H1385" s="10"/>
      <c r="I1385" s="10"/>
      <c r="J1385" s="333"/>
    </row>
    <row r="1386" spans="1:10" x14ac:dyDescent="0.3">
      <c r="A1386" s="114"/>
      <c r="B1386" s="10"/>
      <c r="C1386" s="10"/>
      <c r="D1386" s="83"/>
      <c r="E1386" s="10"/>
      <c r="F1386" s="10"/>
      <c r="G1386" s="10"/>
      <c r="H1386" s="10"/>
      <c r="I1386" s="10"/>
      <c r="J1386" s="333"/>
    </row>
    <row r="1387" spans="1:10" x14ac:dyDescent="0.3">
      <c r="A1387" s="114"/>
      <c r="B1387" s="10"/>
      <c r="C1387" s="10"/>
      <c r="D1387" s="83"/>
      <c r="E1387" s="10"/>
      <c r="F1387" s="10"/>
      <c r="G1387" s="10"/>
      <c r="H1387" s="10"/>
      <c r="I1387" s="10"/>
      <c r="J1387" s="333"/>
    </row>
    <row r="1388" spans="1:10" x14ac:dyDescent="0.3">
      <c r="A1388" s="114"/>
      <c r="B1388" s="10"/>
      <c r="C1388" s="10"/>
      <c r="D1388" s="83"/>
      <c r="E1388" s="10"/>
      <c r="F1388" s="10"/>
      <c r="G1388" s="10"/>
      <c r="H1388" s="10"/>
      <c r="I1388" s="10"/>
      <c r="J1388" s="333"/>
    </row>
    <row r="1389" spans="1:10" x14ac:dyDescent="0.3">
      <c r="A1389" s="114"/>
      <c r="B1389" s="10"/>
      <c r="C1389" s="10"/>
      <c r="D1389" s="83"/>
      <c r="E1389" s="10"/>
      <c r="F1389" s="10"/>
      <c r="G1389" s="10"/>
      <c r="H1389" s="10"/>
      <c r="I1389" s="10"/>
      <c r="J1389" s="333"/>
    </row>
    <row r="1390" spans="1:10" x14ac:dyDescent="0.3">
      <c r="A1390" s="114"/>
      <c r="B1390" s="10"/>
      <c r="C1390" s="10"/>
      <c r="D1390" s="83"/>
      <c r="E1390" s="10"/>
      <c r="F1390" s="10"/>
      <c r="G1390" s="10"/>
      <c r="H1390" s="10"/>
      <c r="I1390" s="10"/>
      <c r="J1390" s="333"/>
    </row>
    <row r="1391" spans="1:10" x14ac:dyDescent="0.3">
      <c r="A1391" s="114"/>
      <c r="B1391" s="10"/>
      <c r="C1391" s="10"/>
      <c r="D1391" s="83"/>
      <c r="E1391" s="10"/>
      <c r="F1391" s="10"/>
      <c r="G1391" s="10"/>
      <c r="H1391" s="10"/>
      <c r="I1391" s="10"/>
      <c r="J1391" s="333"/>
    </row>
    <row r="1392" spans="1:10" x14ac:dyDescent="0.3">
      <c r="A1392" s="114"/>
      <c r="B1392" s="10"/>
      <c r="C1392" s="10"/>
      <c r="D1392" s="83"/>
      <c r="E1392" s="10"/>
      <c r="F1392" s="10"/>
      <c r="G1392" s="10"/>
      <c r="H1392" s="10"/>
      <c r="I1392" s="10"/>
      <c r="J1392" s="333"/>
    </row>
    <row r="1393" spans="1:10" x14ac:dyDescent="0.3">
      <c r="A1393" s="114"/>
      <c r="B1393" s="10"/>
      <c r="C1393" s="10"/>
      <c r="D1393" s="83"/>
      <c r="E1393" s="10"/>
      <c r="F1393" s="10"/>
      <c r="G1393" s="10"/>
      <c r="H1393" s="10"/>
      <c r="I1393" s="10"/>
      <c r="J1393" s="333"/>
    </row>
    <row r="1394" spans="1:10" x14ac:dyDescent="0.3">
      <c r="A1394" s="114"/>
      <c r="B1394" s="10"/>
      <c r="C1394" s="10"/>
      <c r="D1394" s="83"/>
      <c r="E1394" s="10"/>
      <c r="F1394" s="10"/>
      <c r="G1394" s="10"/>
      <c r="H1394" s="10"/>
      <c r="I1394" s="10"/>
      <c r="J1394" s="333"/>
    </row>
    <row r="1395" spans="1:10" x14ac:dyDescent="0.3">
      <c r="A1395" s="114"/>
      <c r="B1395" s="10"/>
      <c r="C1395" s="10"/>
      <c r="D1395" s="83"/>
      <c r="E1395" s="10"/>
      <c r="F1395" s="10"/>
      <c r="G1395" s="10"/>
      <c r="H1395" s="10"/>
      <c r="I1395" s="10"/>
      <c r="J1395" s="333"/>
    </row>
    <row r="1396" spans="1:10" x14ac:dyDescent="0.3">
      <c r="A1396" s="114"/>
      <c r="B1396" s="10"/>
      <c r="C1396" s="10"/>
      <c r="D1396" s="83"/>
      <c r="E1396" s="10"/>
      <c r="F1396" s="10"/>
      <c r="G1396" s="10"/>
      <c r="H1396" s="10"/>
      <c r="I1396" s="10"/>
      <c r="J1396" s="333"/>
    </row>
    <row r="1397" spans="1:10" x14ac:dyDescent="0.3">
      <c r="A1397" s="114"/>
      <c r="B1397" s="10"/>
      <c r="C1397" s="10"/>
      <c r="D1397" s="83"/>
      <c r="E1397" s="10"/>
      <c r="F1397" s="10"/>
      <c r="G1397" s="10"/>
      <c r="H1397" s="10"/>
      <c r="I1397" s="10"/>
      <c r="J1397" s="333"/>
    </row>
    <row r="1398" spans="1:10" x14ac:dyDescent="0.3">
      <c r="A1398" s="114"/>
      <c r="B1398" s="10"/>
      <c r="C1398" s="10"/>
      <c r="D1398" s="83"/>
      <c r="E1398" s="10"/>
      <c r="F1398" s="10"/>
      <c r="G1398" s="10"/>
      <c r="H1398" s="10"/>
      <c r="I1398" s="10"/>
      <c r="J1398" s="333"/>
    </row>
    <row r="1399" spans="1:10" x14ac:dyDescent="0.3">
      <c r="A1399" s="114"/>
      <c r="B1399" s="10"/>
      <c r="C1399" s="10"/>
      <c r="D1399" s="83"/>
      <c r="E1399" s="10"/>
      <c r="F1399" s="10"/>
      <c r="G1399" s="10"/>
      <c r="H1399" s="10"/>
      <c r="I1399" s="10"/>
      <c r="J1399" s="333"/>
    </row>
    <row r="1400" spans="1:10" x14ac:dyDescent="0.3">
      <c r="A1400" s="114"/>
      <c r="B1400" s="10"/>
      <c r="C1400" s="10"/>
      <c r="D1400" s="83"/>
      <c r="E1400" s="10"/>
      <c r="F1400" s="10"/>
      <c r="G1400" s="10"/>
      <c r="H1400" s="10"/>
      <c r="I1400" s="10"/>
      <c r="J1400" s="333"/>
    </row>
    <row r="1401" spans="1:10" x14ac:dyDescent="0.3">
      <c r="A1401" s="114"/>
      <c r="B1401" s="10"/>
      <c r="C1401" s="10"/>
      <c r="D1401" s="83"/>
      <c r="E1401" s="10"/>
      <c r="F1401" s="10"/>
      <c r="G1401" s="10"/>
      <c r="H1401" s="10"/>
      <c r="I1401" s="10"/>
      <c r="J1401" s="333"/>
    </row>
    <row r="1402" spans="1:10" x14ac:dyDescent="0.3">
      <c r="A1402" s="114"/>
      <c r="B1402" s="10"/>
      <c r="C1402" s="10"/>
      <c r="D1402" s="83"/>
      <c r="E1402" s="10"/>
      <c r="F1402" s="10"/>
      <c r="G1402" s="10"/>
      <c r="H1402" s="10"/>
      <c r="I1402" s="10"/>
      <c r="J1402" s="333"/>
    </row>
    <row r="1403" spans="1:10" x14ac:dyDescent="0.3">
      <c r="A1403" s="114"/>
      <c r="B1403" s="10"/>
      <c r="C1403" s="10"/>
      <c r="D1403" s="83"/>
      <c r="E1403" s="10"/>
      <c r="F1403" s="10"/>
      <c r="G1403" s="10"/>
      <c r="H1403" s="10"/>
      <c r="I1403" s="10"/>
      <c r="J1403" s="333"/>
    </row>
    <row r="1404" spans="1:10" x14ac:dyDescent="0.3">
      <c r="A1404" s="114"/>
      <c r="B1404" s="10"/>
      <c r="C1404" s="10"/>
      <c r="D1404" s="83"/>
      <c r="E1404" s="10"/>
      <c r="F1404" s="10"/>
      <c r="G1404" s="10"/>
      <c r="H1404" s="10"/>
      <c r="I1404" s="10"/>
      <c r="J1404" s="333"/>
    </row>
    <row r="1405" spans="1:10" x14ac:dyDescent="0.3">
      <c r="A1405" s="114"/>
      <c r="B1405" s="10"/>
      <c r="C1405" s="10"/>
      <c r="D1405" s="83"/>
      <c r="E1405" s="10"/>
      <c r="F1405" s="10"/>
      <c r="G1405" s="10"/>
      <c r="H1405" s="10"/>
      <c r="I1405" s="10"/>
      <c r="J1405" s="333"/>
    </row>
    <row r="1406" spans="1:10" x14ac:dyDescent="0.3">
      <c r="A1406" s="114"/>
      <c r="B1406" s="10"/>
      <c r="C1406" s="10"/>
      <c r="D1406" s="83"/>
      <c r="E1406" s="10"/>
      <c r="F1406" s="10"/>
      <c r="G1406" s="10"/>
      <c r="H1406" s="10"/>
      <c r="I1406" s="10"/>
      <c r="J1406" s="333"/>
    </row>
    <row r="1407" spans="1:10" x14ac:dyDescent="0.3">
      <c r="A1407" s="114"/>
      <c r="B1407" s="10"/>
      <c r="C1407" s="10"/>
      <c r="D1407" s="83"/>
      <c r="E1407" s="10"/>
      <c r="F1407" s="10"/>
      <c r="G1407" s="10"/>
      <c r="H1407" s="10"/>
      <c r="I1407" s="10"/>
      <c r="J1407" s="333"/>
    </row>
    <row r="1408" spans="1:10" x14ac:dyDescent="0.3">
      <c r="A1408" s="114"/>
      <c r="B1408" s="10"/>
      <c r="C1408" s="10"/>
      <c r="D1408" s="83"/>
      <c r="E1408" s="10"/>
      <c r="F1408" s="10"/>
      <c r="G1408" s="10"/>
      <c r="H1408" s="10"/>
      <c r="I1408" s="10"/>
      <c r="J1408" s="333"/>
    </row>
    <row r="1409" spans="1:10" x14ac:dyDescent="0.3">
      <c r="A1409" s="114"/>
      <c r="B1409" s="10"/>
      <c r="C1409" s="10"/>
      <c r="D1409" s="83"/>
      <c r="E1409" s="10"/>
      <c r="F1409" s="10"/>
      <c r="G1409" s="10"/>
      <c r="H1409" s="10"/>
      <c r="I1409" s="10"/>
      <c r="J1409" s="333"/>
    </row>
    <row r="1410" spans="1:10" x14ac:dyDescent="0.3">
      <c r="A1410" s="114"/>
      <c r="B1410" s="10"/>
      <c r="C1410" s="10"/>
      <c r="D1410" s="83"/>
      <c r="E1410" s="10"/>
      <c r="F1410" s="10"/>
      <c r="G1410" s="10"/>
      <c r="H1410" s="10"/>
      <c r="I1410" s="10"/>
      <c r="J1410" s="333"/>
    </row>
    <row r="1411" spans="1:10" x14ac:dyDescent="0.3">
      <c r="A1411" s="114"/>
      <c r="B1411" s="10"/>
      <c r="C1411" s="10"/>
      <c r="D1411" s="83"/>
      <c r="E1411" s="10"/>
      <c r="F1411" s="10"/>
      <c r="G1411" s="10"/>
      <c r="H1411" s="10"/>
      <c r="I1411" s="10"/>
      <c r="J1411" s="333"/>
    </row>
    <row r="1412" spans="1:10" x14ac:dyDescent="0.3">
      <c r="A1412" s="114"/>
      <c r="B1412" s="10"/>
      <c r="C1412" s="10"/>
      <c r="D1412" s="83"/>
      <c r="E1412" s="10"/>
      <c r="F1412" s="10"/>
      <c r="G1412" s="10"/>
      <c r="H1412" s="10"/>
      <c r="I1412" s="10"/>
      <c r="J1412" s="333"/>
    </row>
    <row r="1413" spans="1:10" x14ac:dyDescent="0.3">
      <c r="A1413" s="114"/>
      <c r="B1413" s="10"/>
      <c r="C1413" s="10"/>
      <c r="D1413" s="83"/>
      <c r="E1413" s="10"/>
      <c r="F1413" s="10"/>
      <c r="G1413" s="10"/>
      <c r="H1413" s="10"/>
      <c r="I1413" s="10"/>
      <c r="J1413" s="333"/>
    </row>
    <row r="1414" spans="1:10" x14ac:dyDescent="0.3">
      <c r="A1414" s="114"/>
      <c r="B1414" s="10"/>
      <c r="C1414" s="10"/>
      <c r="D1414" s="83"/>
      <c r="E1414" s="10"/>
      <c r="F1414" s="10"/>
      <c r="G1414" s="10"/>
      <c r="H1414" s="10"/>
      <c r="I1414" s="10"/>
      <c r="J1414" s="333"/>
    </row>
    <row r="1415" spans="1:10" x14ac:dyDescent="0.3">
      <c r="A1415" s="114"/>
      <c r="B1415" s="10"/>
      <c r="C1415" s="10"/>
      <c r="D1415" s="83"/>
      <c r="E1415" s="10"/>
      <c r="F1415" s="10"/>
      <c r="G1415" s="10"/>
      <c r="H1415" s="10"/>
      <c r="I1415" s="10"/>
      <c r="J1415" s="333"/>
    </row>
    <row r="1416" spans="1:10" x14ac:dyDescent="0.3">
      <c r="A1416" s="114"/>
      <c r="B1416" s="10"/>
      <c r="C1416" s="10"/>
      <c r="D1416" s="83"/>
      <c r="E1416" s="10"/>
      <c r="F1416" s="10"/>
      <c r="G1416" s="10"/>
      <c r="H1416" s="10"/>
      <c r="I1416" s="10"/>
      <c r="J1416" s="333"/>
    </row>
    <row r="1417" spans="1:10" x14ac:dyDescent="0.3">
      <c r="A1417" s="114"/>
      <c r="B1417" s="10"/>
      <c r="C1417" s="10"/>
      <c r="D1417" s="83"/>
      <c r="E1417" s="10"/>
      <c r="F1417" s="10"/>
      <c r="G1417" s="10"/>
      <c r="H1417" s="10"/>
      <c r="I1417" s="10"/>
      <c r="J1417" s="333"/>
    </row>
    <row r="1418" spans="1:10" x14ac:dyDescent="0.3">
      <c r="A1418" s="114"/>
      <c r="B1418" s="10"/>
      <c r="C1418" s="10"/>
      <c r="D1418" s="83"/>
      <c r="E1418" s="10"/>
      <c r="F1418" s="10"/>
      <c r="G1418" s="10"/>
      <c r="H1418" s="10"/>
      <c r="I1418" s="10"/>
      <c r="J1418" s="333"/>
    </row>
    <row r="1419" spans="1:10" x14ac:dyDescent="0.3">
      <c r="A1419" s="114"/>
      <c r="B1419" s="10"/>
      <c r="C1419" s="10"/>
      <c r="D1419" s="83"/>
      <c r="E1419" s="10"/>
      <c r="F1419" s="10"/>
      <c r="G1419" s="10"/>
      <c r="H1419" s="10"/>
      <c r="I1419" s="10"/>
      <c r="J1419" s="333"/>
    </row>
    <row r="1420" spans="1:10" x14ac:dyDescent="0.3">
      <c r="A1420" s="114"/>
      <c r="B1420" s="10"/>
      <c r="C1420" s="10"/>
      <c r="D1420" s="83"/>
      <c r="E1420" s="10"/>
      <c r="F1420" s="10"/>
      <c r="G1420" s="10"/>
      <c r="H1420" s="10"/>
      <c r="I1420" s="10"/>
      <c r="J1420" s="333"/>
    </row>
    <row r="1421" spans="1:10" x14ac:dyDescent="0.3">
      <c r="A1421" s="114"/>
      <c r="B1421" s="10"/>
      <c r="C1421" s="10"/>
      <c r="D1421" s="83"/>
      <c r="E1421" s="10"/>
      <c r="F1421" s="10"/>
      <c r="G1421" s="10"/>
      <c r="H1421" s="10"/>
      <c r="I1421" s="10"/>
      <c r="J1421" s="333"/>
    </row>
    <row r="1422" spans="1:10" x14ac:dyDescent="0.3">
      <c r="A1422" s="114"/>
      <c r="B1422" s="10"/>
      <c r="C1422" s="10"/>
      <c r="D1422" s="83"/>
      <c r="E1422" s="10"/>
      <c r="F1422" s="10"/>
      <c r="G1422" s="10"/>
      <c r="H1422" s="10"/>
      <c r="I1422" s="10"/>
      <c r="J1422" s="333"/>
    </row>
    <row r="1423" spans="1:10" x14ac:dyDescent="0.3">
      <c r="A1423" s="114"/>
      <c r="B1423" s="10"/>
      <c r="C1423" s="10"/>
      <c r="D1423" s="83"/>
      <c r="E1423" s="10"/>
      <c r="F1423" s="10"/>
      <c r="G1423" s="10"/>
      <c r="H1423" s="10"/>
      <c r="I1423" s="10"/>
      <c r="J1423" s="333"/>
    </row>
    <row r="1424" spans="1:10" x14ac:dyDescent="0.3">
      <c r="A1424" s="114"/>
      <c r="B1424" s="10"/>
      <c r="C1424" s="10"/>
      <c r="D1424" s="83"/>
      <c r="E1424" s="10"/>
      <c r="F1424" s="10"/>
      <c r="G1424" s="10"/>
      <c r="H1424" s="10"/>
      <c r="I1424" s="10"/>
      <c r="J1424" s="333"/>
    </row>
    <row r="1425" spans="1:10" x14ac:dyDescent="0.3">
      <c r="A1425" s="114"/>
      <c r="B1425" s="10"/>
      <c r="C1425" s="10"/>
      <c r="D1425" s="83"/>
      <c r="E1425" s="10"/>
      <c r="F1425" s="10"/>
      <c r="G1425" s="10"/>
      <c r="H1425" s="10"/>
      <c r="I1425" s="10"/>
      <c r="J1425" s="333"/>
    </row>
    <row r="1426" spans="1:10" x14ac:dyDescent="0.3">
      <c r="A1426" s="114"/>
      <c r="B1426" s="10"/>
      <c r="C1426" s="10"/>
      <c r="D1426" s="83"/>
      <c r="E1426" s="10"/>
      <c r="F1426" s="10"/>
      <c r="G1426" s="10"/>
      <c r="H1426" s="10"/>
      <c r="I1426" s="10"/>
      <c r="J1426" s="333"/>
    </row>
    <row r="1427" spans="1:10" x14ac:dyDescent="0.3">
      <c r="A1427" s="114"/>
      <c r="B1427" s="10"/>
      <c r="C1427" s="10"/>
      <c r="D1427" s="83"/>
      <c r="E1427" s="10"/>
      <c r="F1427" s="10"/>
      <c r="G1427" s="10"/>
      <c r="H1427" s="10"/>
      <c r="I1427" s="10"/>
      <c r="J1427" s="333"/>
    </row>
    <row r="1428" spans="1:10" x14ac:dyDescent="0.3">
      <c r="A1428" s="114"/>
      <c r="B1428" s="10"/>
      <c r="C1428" s="10"/>
      <c r="D1428" s="83"/>
      <c r="E1428" s="10"/>
      <c r="F1428" s="10"/>
      <c r="G1428" s="10"/>
      <c r="H1428" s="10"/>
      <c r="I1428" s="10"/>
      <c r="J1428" s="333"/>
    </row>
    <row r="1429" spans="1:10" x14ac:dyDescent="0.3">
      <c r="A1429" s="114"/>
      <c r="B1429" s="10"/>
      <c r="C1429" s="10"/>
      <c r="D1429" s="83"/>
      <c r="E1429" s="10"/>
      <c r="F1429" s="10"/>
      <c r="G1429" s="10"/>
      <c r="H1429" s="10"/>
      <c r="I1429" s="10"/>
      <c r="J1429" s="333"/>
    </row>
    <row r="1430" spans="1:10" x14ac:dyDescent="0.3">
      <c r="A1430" s="114"/>
      <c r="B1430" s="10"/>
      <c r="C1430" s="10"/>
      <c r="D1430" s="83"/>
      <c r="E1430" s="10"/>
      <c r="F1430" s="10"/>
      <c r="G1430" s="10"/>
      <c r="H1430" s="10"/>
      <c r="I1430" s="10"/>
      <c r="J1430" s="333"/>
    </row>
    <row r="1431" spans="1:10" x14ac:dyDescent="0.3">
      <c r="A1431" s="114"/>
      <c r="B1431" s="10"/>
      <c r="C1431" s="10"/>
      <c r="D1431" s="83"/>
      <c r="E1431" s="10"/>
      <c r="F1431" s="10"/>
      <c r="G1431" s="10"/>
      <c r="H1431" s="10"/>
      <c r="I1431" s="10"/>
      <c r="J1431" s="333"/>
    </row>
    <row r="1432" spans="1:10" x14ac:dyDescent="0.3">
      <c r="A1432" s="114"/>
      <c r="B1432" s="10"/>
      <c r="C1432" s="10"/>
      <c r="D1432" s="83"/>
      <c r="E1432" s="10"/>
      <c r="F1432" s="10"/>
      <c r="G1432" s="10"/>
      <c r="H1432" s="10"/>
      <c r="I1432" s="10"/>
      <c r="J1432" s="333"/>
    </row>
    <row r="1433" spans="1:10" x14ac:dyDescent="0.3">
      <c r="A1433" s="114"/>
      <c r="B1433" s="10"/>
      <c r="C1433" s="10"/>
      <c r="D1433" s="83"/>
      <c r="E1433" s="10"/>
      <c r="F1433" s="10"/>
      <c r="G1433" s="10"/>
      <c r="H1433" s="10"/>
      <c r="I1433" s="10"/>
      <c r="J1433" s="333"/>
    </row>
    <row r="1434" spans="1:10" x14ac:dyDescent="0.3">
      <c r="A1434" s="114"/>
      <c r="B1434" s="10"/>
      <c r="C1434" s="10"/>
      <c r="D1434" s="83"/>
      <c r="E1434" s="10"/>
      <c r="F1434" s="10"/>
      <c r="G1434" s="10"/>
      <c r="H1434" s="10"/>
      <c r="I1434" s="10"/>
      <c r="J1434" s="333"/>
    </row>
    <row r="1435" spans="1:10" x14ac:dyDescent="0.3">
      <c r="A1435" s="114"/>
      <c r="B1435" s="10"/>
      <c r="C1435" s="10"/>
      <c r="D1435" s="83"/>
      <c r="E1435" s="10"/>
      <c r="F1435" s="10"/>
      <c r="G1435" s="10"/>
      <c r="H1435" s="10"/>
      <c r="I1435" s="10"/>
      <c r="J1435" s="333"/>
    </row>
    <row r="1436" spans="1:10" x14ac:dyDescent="0.3">
      <c r="A1436" s="114"/>
      <c r="B1436" s="10"/>
      <c r="C1436" s="10"/>
      <c r="D1436" s="83"/>
      <c r="E1436" s="10"/>
      <c r="F1436" s="10"/>
      <c r="G1436" s="10"/>
      <c r="H1436" s="10"/>
      <c r="I1436" s="10"/>
      <c r="J1436" s="333"/>
    </row>
    <row r="1437" spans="1:10" x14ac:dyDescent="0.3">
      <c r="A1437" s="114"/>
      <c r="B1437" s="10"/>
      <c r="C1437" s="10"/>
      <c r="D1437" s="83"/>
      <c r="E1437" s="10"/>
      <c r="F1437" s="10"/>
      <c r="G1437" s="10"/>
      <c r="H1437" s="10"/>
      <c r="I1437" s="10"/>
      <c r="J1437" s="333"/>
    </row>
    <row r="1438" spans="1:10" x14ac:dyDescent="0.3">
      <c r="A1438" s="114"/>
      <c r="B1438" s="10"/>
      <c r="C1438" s="10"/>
      <c r="D1438" s="83"/>
      <c r="E1438" s="10"/>
      <c r="F1438" s="10"/>
      <c r="G1438" s="10"/>
      <c r="H1438" s="10"/>
      <c r="I1438" s="10"/>
      <c r="J1438" s="333"/>
    </row>
    <row r="1439" spans="1:10" x14ac:dyDescent="0.3">
      <c r="A1439" s="114"/>
      <c r="B1439" s="10"/>
      <c r="C1439" s="10"/>
      <c r="D1439" s="83"/>
      <c r="E1439" s="10"/>
      <c r="F1439" s="10"/>
      <c r="G1439" s="10"/>
      <c r="H1439" s="10"/>
      <c r="I1439" s="10"/>
      <c r="J1439" s="333"/>
    </row>
    <row r="1440" spans="1:10" x14ac:dyDescent="0.3">
      <c r="A1440" s="114"/>
      <c r="B1440" s="10"/>
      <c r="C1440" s="10"/>
      <c r="D1440" s="83"/>
      <c r="E1440" s="10"/>
      <c r="F1440" s="10"/>
      <c r="G1440" s="10"/>
      <c r="H1440" s="10"/>
      <c r="I1440" s="10"/>
      <c r="J1440" s="333"/>
    </row>
    <row r="1441" spans="1:10" x14ac:dyDescent="0.3">
      <c r="A1441" s="114"/>
      <c r="B1441" s="10"/>
      <c r="C1441" s="10"/>
      <c r="D1441" s="83"/>
      <c r="E1441" s="10"/>
      <c r="F1441" s="10"/>
      <c r="G1441" s="10"/>
      <c r="H1441" s="10"/>
      <c r="I1441" s="10"/>
      <c r="J1441" s="333"/>
    </row>
    <row r="1442" spans="1:10" x14ac:dyDescent="0.3">
      <c r="A1442" s="114"/>
      <c r="B1442" s="10"/>
      <c r="C1442" s="10"/>
      <c r="D1442" s="83"/>
      <c r="E1442" s="10"/>
      <c r="F1442" s="10"/>
      <c r="G1442" s="10"/>
      <c r="H1442" s="10"/>
      <c r="I1442" s="10"/>
      <c r="J1442" s="333"/>
    </row>
    <row r="1443" spans="1:10" x14ac:dyDescent="0.3">
      <c r="A1443" s="114"/>
      <c r="B1443" s="10"/>
      <c r="C1443" s="10"/>
      <c r="D1443" s="83"/>
      <c r="E1443" s="10"/>
      <c r="F1443" s="10"/>
      <c r="G1443" s="10"/>
      <c r="H1443" s="10"/>
      <c r="I1443" s="10"/>
      <c r="J1443" s="333"/>
    </row>
    <row r="1444" spans="1:10" x14ac:dyDescent="0.3">
      <c r="A1444" s="114"/>
      <c r="B1444" s="10"/>
      <c r="C1444" s="10"/>
      <c r="D1444" s="83"/>
      <c r="E1444" s="10"/>
      <c r="F1444" s="10"/>
      <c r="G1444" s="10"/>
      <c r="H1444" s="10"/>
      <c r="I1444" s="10"/>
      <c r="J1444" s="333"/>
    </row>
    <row r="1445" spans="1:10" x14ac:dyDescent="0.3">
      <c r="A1445" s="114"/>
      <c r="B1445" s="10"/>
      <c r="C1445" s="10"/>
      <c r="D1445" s="83"/>
      <c r="E1445" s="10"/>
      <c r="F1445" s="10"/>
      <c r="G1445" s="10"/>
      <c r="H1445" s="10"/>
      <c r="I1445" s="10"/>
      <c r="J1445" s="333"/>
    </row>
    <row r="1446" spans="1:10" x14ac:dyDescent="0.3">
      <c r="A1446" s="114"/>
      <c r="B1446" s="10"/>
      <c r="C1446" s="10"/>
      <c r="D1446" s="83"/>
      <c r="E1446" s="10"/>
      <c r="F1446" s="10"/>
      <c r="G1446" s="10"/>
      <c r="H1446" s="10"/>
      <c r="I1446" s="10"/>
      <c r="J1446" s="333"/>
    </row>
    <row r="1447" spans="1:10" x14ac:dyDescent="0.3">
      <c r="A1447" s="114"/>
      <c r="B1447" s="10"/>
      <c r="C1447" s="10"/>
      <c r="D1447" s="83"/>
      <c r="E1447" s="10"/>
      <c r="F1447" s="10"/>
      <c r="G1447" s="10"/>
      <c r="H1447" s="10"/>
      <c r="I1447" s="10"/>
      <c r="J1447" s="333"/>
    </row>
    <row r="1448" spans="1:10" x14ac:dyDescent="0.3">
      <c r="A1448" s="114"/>
      <c r="B1448" s="10"/>
      <c r="C1448" s="10"/>
      <c r="D1448" s="83"/>
      <c r="E1448" s="10"/>
      <c r="F1448" s="10"/>
      <c r="G1448" s="10"/>
      <c r="H1448" s="10"/>
      <c r="I1448" s="10"/>
      <c r="J1448" s="333"/>
    </row>
    <row r="1449" spans="1:10" x14ac:dyDescent="0.3">
      <c r="A1449" s="114"/>
      <c r="B1449" s="10"/>
      <c r="C1449" s="10"/>
      <c r="D1449" s="83"/>
      <c r="E1449" s="10"/>
      <c r="F1449" s="10"/>
      <c r="G1449" s="10"/>
      <c r="H1449" s="10"/>
      <c r="I1449" s="10"/>
      <c r="J1449" s="333"/>
    </row>
    <row r="1450" spans="1:10" x14ac:dyDescent="0.3">
      <c r="A1450" s="114"/>
      <c r="B1450" s="10"/>
      <c r="C1450" s="10"/>
      <c r="D1450" s="83"/>
      <c r="E1450" s="10"/>
      <c r="F1450" s="10"/>
      <c r="G1450" s="10"/>
      <c r="H1450" s="10"/>
      <c r="I1450" s="10"/>
      <c r="J1450" s="333"/>
    </row>
    <row r="1451" spans="1:10" x14ac:dyDescent="0.3">
      <c r="A1451" s="114"/>
      <c r="B1451" s="10"/>
      <c r="C1451" s="10"/>
      <c r="D1451" s="83"/>
      <c r="E1451" s="10"/>
      <c r="F1451" s="10"/>
      <c r="G1451" s="10"/>
      <c r="H1451" s="10"/>
      <c r="I1451" s="10"/>
      <c r="J1451" s="333"/>
    </row>
    <row r="1452" spans="1:10" x14ac:dyDescent="0.3">
      <c r="A1452" s="114"/>
      <c r="B1452" s="10"/>
      <c r="C1452" s="10"/>
      <c r="D1452" s="83"/>
      <c r="E1452" s="10"/>
      <c r="F1452" s="10"/>
      <c r="G1452" s="10"/>
      <c r="H1452" s="10"/>
      <c r="I1452" s="10"/>
      <c r="J1452" s="333"/>
    </row>
    <row r="1453" spans="1:10" x14ac:dyDescent="0.3">
      <c r="A1453" s="114"/>
      <c r="B1453" s="10"/>
      <c r="C1453" s="10"/>
      <c r="D1453" s="83"/>
      <c r="E1453" s="10"/>
      <c r="F1453" s="10"/>
      <c r="G1453" s="10"/>
      <c r="H1453" s="10"/>
      <c r="I1453" s="10"/>
      <c r="J1453" s="333"/>
    </row>
    <row r="1454" spans="1:10" x14ac:dyDescent="0.3">
      <c r="A1454" s="114"/>
      <c r="B1454" s="10"/>
      <c r="C1454" s="10"/>
      <c r="D1454" s="83"/>
      <c r="E1454" s="10"/>
      <c r="F1454" s="10"/>
      <c r="G1454" s="10"/>
      <c r="H1454" s="10"/>
      <c r="I1454" s="10"/>
      <c r="J1454" s="333"/>
    </row>
    <row r="1455" spans="1:10" x14ac:dyDescent="0.3">
      <c r="A1455" s="114"/>
      <c r="B1455" s="10"/>
      <c r="C1455" s="10"/>
      <c r="D1455" s="83"/>
      <c r="E1455" s="10"/>
      <c r="F1455" s="10"/>
      <c r="G1455" s="10"/>
      <c r="H1455" s="10"/>
      <c r="I1455" s="10"/>
      <c r="J1455" s="333"/>
    </row>
    <row r="1456" spans="1:10" x14ac:dyDescent="0.3">
      <c r="A1456" s="114"/>
      <c r="B1456" s="10"/>
      <c r="C1456" s="10"/>
      <c r="D1456" s="83"/>
      <c r="E1456" s="10"/>
      <c r="F1456" s="10"/>
      <c r="G1456" s="10"/>
      <c r="H1456" s="10"/>
      <c r="I1456" s="10"/>
      <c r="J1456" s="333"/>
    </row>
    <row r="1457" spans="1:10" x14ac:dyDescent="0.3">
      <c r="A1457" s="114"/>
      <c r="B1457" s="10"/>
      <c r="C1457" s="10"/>
      <c r="D1457" s="83"/>
      <c r="E1457" s="10"/>
      <c r="F1457" s="10"/>
      <c r="G1457" s="10"/>
      <c r="H1457" s="10"/>
      <c r="I1457" s="10"/>
      <c r="J1457" s="333"/>
    </row>
    <row r="1458" spans="1:10" x14ac:dyDescent="0.3">
      <c r="A1458" s="114"/>
      <c r="B1458" s="10"/>
      <c r="C1458" s="10"/>
      <c r="D1458" s="83"/>
      <c r="E1458" s="10"/>
      <c r="F1458" s="10"/>
      <c r="G1458" s="10"/>
      <c r="H1458" s="10"/>
      <c r="I1458" s="10"/>
      <c r="J1458" s="333"/>
    </row>
    <row r="1459" spans="1:10" x14ac:dyDescent="0.3">
      <c r="A1459" s="114"/>
      <c r="B1459" s="10"/>
      <c r="C1459" s="10"/>
      <c r="D1459" s="83"/>
      <c r="E1459" s="10"/>
      <c r="F1459" s="10"/>
      <c r="G1459" s="10"/>
      <c r="H1459" s="10"/>
      <c r="I1459" s="10"/>
      <c r="J1459" s="333"/>
    </row>
    <row r="1460" spans="1:10" x14ac:dyDescent="0.3">
      <c r="A1460" s="114"/>
      <c r="B1460" s="10"/>
      <c r="C1460" s="10"/>
      <c r="D1460" s="83"/>
      <c r="E1460" s="10"/>
      <c r="F1460" s="10"/>
      <c r="G1460" s="10"/>
      <c r="H1460" s="10"/>
      <c r="I1460" s="10"/>
      <c r="J1460" s="333"/>
    </row>
    <row r="1461" spans="1:10" x14ac:dyDescent="0.3">
      <c r="A1461" s="114"/>
      <c r="B1461" s="10"/>
      <c r="C1461" s="10"/>
      <c r="D1461" s="83"/>
      <c r="E1461" s="10"/>
      <c r="F1461" s="10"/>
      <c r="G1461" s="10"/>
      <c r="H1461" s="10"/>
      <c r="I1461" s="10"/>
      <c r="J1461" s="333"/>
    </row>
    <row r="1462" spans="1:10" x14ac:dyDescent="0.3">
      <c r="A1462" s="114"/>
      <c r="B1462" s="10"/>
      <c r="C1462" s="10"/>
      <c r="D1462" s="83"/>
      <c r="E1462" s="10"/>
      <c r="F1462" s="10"/>
      <c r="G1462" s="10"/>
      <c r="H1462" s="10"/>
      <c r="I1462" s="10"/>
      <c r="J1462" s="333"/>
    </row>
    <row r="1463" spans="1:10" x14ac:dyDescent="0.3">
      <c r="A1463" s="114"/>
      <c r="B1463" s="10"/>
      <c r="C1463" s="10"/>
      <c r="D1463" s="83"/>
      <c r="E1463" s="10"/>
      <c r="F1463" s="10"/>
      <c r="G1463" s="10"/>
      <c r="H1463" s="10"/>
      <c r="I1463" s="10"/>
      <c r="J1463" s="333"/>
    </row>
    <row r="1464" spans="1:10" x14ac:dyDescent="0.3">
      <c r="A1464" s="114"/>
      <c r="B1464" s="10"/>
      <c r="C1464" s="10"/>
      <c r="D1464" s="83"/>
      <c r="E1464" s="10"/>
      <c r="F1464" s="10"/>
      <c r="G1464" s="10"/>
      <c r="H1464" s="10"/>
      <c r="I1464" s="10"/>
      <c r="J1464" s="333"/>
    </row>
    <row r="1465" spans="1:10" x14ac:dyDescent="0.3">
      <c r="A1465" s="114"/>
      <c r="B1465" s="10"/>
      <c r="C1465" s="10"/>
      <c r="D1465" s="83"/>
      <c r="E1465" s="10"/>
      <c r="F1465" s="10"/>
      <c r="G1465" s="10"/>
      <c r="H1465" s="10"/>
      <c r="I1465" s="10"/>
      <c r="J1465" s="333"/>
    </row>
    <row r="1466" spans="1:10" x14ac:dyDescent="0.3">
      <c r="A1466" s="114"/>
      <c r="B1466" s="10"/>
      <c r="C1466" s="10"/>
      <c r="D1466" s="83"/>
      <c r="E1466" s="10"/>
      <c r="F1466" s="10"/>
      <c r="G1466" s="10"/>
      <c r="H1466" s="10"/>
      <c r="I1466" s="10"/>
      <c r="J1466" s="333"/>
    </row>
    <row r="1467" spans="1:10" x14ac:dyDescent="0.3">
      <c r="A1467" s="114"/>
      <c r="B1467" s="10"/>
      <c r="C1467" s="10"/>
      <c r="D1467" s="83"/>
      <c r="E1467" s="10"/>
      <c r="F1467" s="10"/>
      <c r="G1467" s="10"/>
      <c r="H1467" s="10"/>
      <c r="I1467" s="10"/>
      <c r="J1467" s="333"/>
    </row>
    <row r="1468" spans="1:10" x14ac:dyDescent="0.3">
      <c r="A1468" s="114"/>
      <c r="B1468" s="10"/>
      <c r="C1468" s="10"/>
      <c r="D1468" s="83"/>
      <c r="E1468" s="10"/>
      <c r="F1468" s="10"/>
      <c r="G1468" s="10"/>
      <c r="H1468" s="10"/>
      <c r="I1468" s="10"/>
      <c r="J1468" s="333"/>
    </row>
    <row r="1469" spans="1:10" x14ac:dyDescent="0.3">
      <c r="A1469" s="114"/>
      <c r="B1469" s="10"/>
      <c r="C1469" s="10"/>
      <c r="D1469" s="83"/>
      <c r="E1469" s="10"/>
      <c r="F1469" s="10"/>
      <c r="G1469" s="10"/>
      <c r="H1469" s="10"/>
      <c r="I1469" s="10"/>
      <c r="J1469" s="333"/>
    </row>
    <row r="1470" spans="1:10" x14ac:dyDescent="0.3">
      <c r="A1470" s="114"/>
      <c r="B1470" s="10"/>
      <c r="C1470" s="10"/>
      <c r="D1470" s="83"/>
      <c r="E1470" s="10"/>
      <c r="F1470" s="10"/>
      <c r="G1470" s="10"/>
      <c r="H1470" s="10"/>
      <c r="I1470" s="10"/>
      <c r="J1470" s="333"/>
    </row>
    <row r="1471" spans="1:10" x14ac:dyDescent="0.3">
      <c r="A1471" s="114"/>
      <c r="B1471" s="10"/>
      <c r="C1471" s="10"/>
      <c r="D1471" s="83"/>
      <c r="E1471" s="10"/>
      <c r="F1471" s="10"/>
      <c r="G1471" s="10"/>
      <c r="H1471" s="10"/>
      <c r="I1471" s="10"/>
      <c r="J1471" s="333"/>
    </row>
    <row r="1472" spans="1:10" x14ac:dyDescent="0.3">
      <c r="A1472" s="114"/>
      <c r="B1472" s="10"/>
      <c r="C1472" s="10"/>
      <c r="D1472" s="83"/>
      <c r="E1472" s="10"/>
      <c r="F1472" s="10"/>
      <c r="G1472" s="10"/>
      <c r="H1472" s="10"/>
      <c r="I1472" s="10"/>
      <c r="J1472" s="333"/>
    </row>
    <row r="1473" spans="1:10" x14ac:dyDescent="0.3">
      <c r="A1473" s="114"/>
      <c r="B1473" s="10"/>
      <c r="C1473" s="10"/>
      <c r="D1473" s="83"/>
      <c r="E1473" s="10"/>
      <c r="F1473" s="10"/>
      <c r="G1473" s="10"/>
      <c r="H1473" s="10"/>
      <c r="I1473" s="10"/>
      <c r="J1473" s="333"/>
    </row>
    <row r="1474" spans="1:10" x14ac:dyDescent="0.3">
      <c r="A1474" s="114"/>
      <c r="B1474" s="10"/>
      <c r="C1474" s="10"/>
      <c r="D1474" s="83"/>
      <c r="E1474" s="10"/>
      <c r="F1474" s="10"/>
      <c r="G1474" s="10"/>
      <c r="H1474" s="10"/>
      <c r="I1474" s="10"/>
      <c r="J1474" s="333"/>
    </row>
    <row r="1475" spans="1:10" x14ac:dyDescent="0.3">
      <c r="A1475" s="114"/>
      <c r="B1475" s="10"/>
      <c r="C1475" s="10"/>
      <c r="D1475" s="83"/>
      <c r="E1475" s="10"/>
      <c r="F1475" s="10"/>
      <c r="G1475" s="10"/>
      <c r="H1475" s="10"/>
      <c r="I1475" s="10"/>
      <c r="J1475" s="333"/>
    </row>
    <row r="1476" spans="1:10" x14ac:dyDescent="0.3">
      <c r="A1476" s="114"/>
      <c r="B1476" s="10"/>
      <c r="C1476" s="10"/>
      <c r="D1476" s="83"/>
      <c r="E1476" s="10"/>
      <c r="F1476" s="10"/>
      <c r="G1476" s="10"/>
      <c r="H1476" s="10"/>
      <c r="I1476" s="10"/>
      <c r="J1476" s="333"/>
    </row>
    <row r="1477" spans="1:10" x14ac:dyDescent="0.3">
      <c r="A1477" s="114"/>
      <c r="B1477" s="10"/>
      <c r="C1477" s="10"/>
      <c r="D1477" s="83"/>
      <c r="E1477" s="10"/>
      <c r="F1477" s="10"/>
      <c r="G1477" s="10"/>
      <c r="H1477" s="10"/>
      <c r="I1477" s="10"/>
      <c r="J1477" s="333"/>
    </row>
    <row r="1478" spans="1:10" x14ac:dyDescent="0.3">
      <c r="A1478" s="114"/>
      <c r="B1478" s="10"/>
      <c r="C1478" s="10"/>
      <c r="D1478" s="83"/>
      <c r="E1478" s="10"/>
      <c r="F1478" s="10"/>
      <c r="G1478" s="10"/>
      <c r="H1478" s="10"/>
      <c r="I1478" s="10"/>
      <c r="J1478" s="333"/>
    </row>
    <row r="1479" spans="1:10" x14ac:dyDescent="0.3">
      <c r="A1479" s="114"/>
      <c r="B1479" s="10"/>
      <c r="C1479" s="10"/>
      <c r="D1479" s="83"/>
      <c r="E1479" s="10"/>
      <c r="F1479" s="10"/>
      <c r="G1479" s="10"/>
      <c r="H1479" s="10"/>
      <c r="I1479" s="10"/>
      <c r="J1479" s="333"/>
    </row>
    <row r="1480" spans="1:10" x14ac:dyDescent="0.3">
      <c r="A1480" s="114"/>
      <c r="B1480" s="10"/>
      <c r="C1480" s="10"/>
      <c r="D1480" s="83"/>
      <c r="E1480" s="10"/>
      <c r="F1480" s="10"/>
      <c r="G1480" s="10"/>
      <c r="H1480" s="10"/>
      <c r="I1480" s="10"/>
      <c r="J1480" s="333"/>
    </row>
    <row r="1481" spans="1:10" x14ac:dyDescent="0.3">
      <c r="A1481" s="114"/>
      <c r="B1481" s="10"/>
      <c r="C1481" s="10"/>
      <c r="D1481" s="83"/>
      <c r="E1481" s="10"/>
      <c r="F1481" s="10"/>
      <c r="G1481" s="10"/>
      <c r="H1481" s="10"/>
      <c r="I1481" s="10"/>
      <c r="J1481" s="333"/>
    </row>
    <row r="1482" spans="1:10" x14ac:dyDescent="0.3">
      <c r="A1482" s="114"/>
      <c r="B1482" s="10"/>
      <c r="C1482" s="10"/>
      <c r="D1482" s="83"/>
      <c r="E1482" s="10"/>
      <c r="F1482" s="10"/>
      <c r="G1482" s="10"/>
      <c r="H1482" s="10"/>
      <c r="I1482" s="10"/>
      <c r="J1482" s="333"/>
    </row>
    <row r="1483" spans="1:10" x14ac:dyDescent="0.3">
      <c r="A1483" s="114"/>
      <c r="B1483" s="10"/>
      <c r="C1483" s="10"/>
      <c r="D1483" s="83"/>
      <c r="E1483" s="10"/>
      <c r="F1483" s="10"/>
      <c r="G1483" s="10"/>
      <c r="H1483" s="10"/>
      <c r="I1483" s="10"/>
      <c r="J1483" s="333"/>
    </row>
    <row r="1484" spans="1:10" x14ac:dyDescent="0.3">
      <c r="A1484" s="114"/>
      <c r="B1484" s="10"/>
      <c r="C1484" s="10"/>
      <c r="D1484" s="83"/>
      <c r="E1484" s="10"/>
      <c r="F1484" s="10"/>
      <c r="G1484" s="10"/>
      <c r="H1484" s="10"/>
      <c r="I1484" s="10"/>
      <c r="J1484" s="333"/>
    </row>
    <row r="1485" spans="1:10" x14ac:dyDescent="0.3">
      <c r="A1485" s="114"/>
      <c r="B1485" s="10"/>
      <c r="C1485" s="10"/>
      <c r="D1485" s="83"/>
      <c r="E1485" s="10"/>
      <c r="F1485" s="10"/>
      <c r="G1485" s="10"/>
      <c r="H1485" s="10"/>
      <c r="I1485" s="10"/>
      <c r="J1485" s="333"/>
    </row>
    <row r="1486" spans="1:10" x14ac:dyDescent="0.3">
      <c r="A1486" s="114"/>
      <c r="B1486" s="10"/>
      <c r="C1486" s="10"/>
      <c r="D1486" s="83"/>
      <c r="E1486" s="10"/>
      <c r="F1486" s="10"/>
      <c r="G1486" s="10"/>
      <c r="H1486" s="10"/>
      <c r="I1486" s="10"/>
      <c r="J1486" s="333"/>
    </row>
    <row r="1487" spans="1:10" x14ac:dyDescent="0.3">
      <c r="A1487" s="114"/>
      <c r="B1487" s="10"/>
      <c r="C1487" s="10"/>
      <c r="D1487" s="83"/>
      <c r="E1487" s="10"/>
      <c r="F1487" s="10"/>
      <c r="G1487" s="10"/>
      <c r="H1487" s="10"/>
      <c r="I1487" s="10"/>
      <c r="J1487" s="333"/>
    </row>
    <row r="1488" spans="1:10" x14ac:dyDescent="0.3">
      <c r="A1488" s="114"/>
      <c r="B1488" s="10"/>
      <c r="C1488" s="10"/>
      <c r="D1488" s="83"/>
      <c r="E1488" s="10"/>
      <c r="F1488" s="10"/>
      <c r="G1488" s="10"/>
      <c r="H1488" s="10"/>
      <c r="I1488" s="10"/>
      <c r="J1488" s="333"/>
    </row>
    <row r="1489" spans="1:10" x14ac:dyDescent="0.3">
      <c r="A1489" s="114"/>
      <c r="B1489" s="10"/>
      <c r="C1489" s="10"/>
      <c r="D1489" s="83"/>
      <c r="E1489" s="10"/>
      <c r="F1489" s="10"/>
      <c r="G1489" s="10"/>
      <c r="H1489" s="10"/>
      <c r="I1489" s="10"/>
      <c r="J1489" s="333"/>
    </row>
    <row r="1490" spans="1:10" x14ac:dyDescent="0.3">
      <c r="A1490" s="114"/>
      <c r="B1490" s="10"/>
      <c r="C1490" s="10"/>
      <c r="D1490" s="83"/>
      <c r="E1490" s="10"/>
      <c r="F1490" s="10"/>
      <c r="G1490" s="10"/>
      <c r="H1490" s="10"/>
      <c r="I1490" s="10"/>
      <c r="J1490" s="333"/>
    </row>
    <row r="1491" spans="1:10" x14ac:dyDescent="0.3">
      <c r="A1491" s="114"/>
      <c r="B1491" s="10"/>
      <c r="C1491" s="10"/>
      <c r="D1491" s="83"/>
      <c r="E1491" s="10"/>
      <c r="F1491" s="10"/>
      <c r="G1491" s="10"/>
      <c r="H1491" s="10"/>
      <c r="I1491" s="10"/>
      <c r="J1491" s="333"/>
    </row>
    <row r="1492" spans="1:10" x14ac:dyDescent="0.3">
      <c r="A1492" s="114"/>
      <c r="B1492" s="10"/>
      <c r="C1492" s="10"/>
      <c r="D1492" s="83"/>
      <c r="E1492" s="10"/>
      <c r="F1492" s="10"/>
      <c r="G1492" s="10"/>
      <c r="H1492" s="10"/>
      <c r="I1492" s="10"/>
      <c r="J1492" s="333"/>
    </row>
    <row r="1493" spans="1:10" x14ac:dyDescent="0.3">
      <c r="A1493" s="114"/>
      <c r="B1493" s="10"/>
      <c r="C1493" s="10"/>
      <c r="D1493" s="83"/>
      <c r="E1493" s="10"/>
      <c r="F1493" s="10"/>
      <c r="G1493" s="10"/>
      <c r="H1493" s="10"/>
      <c r="I1493" s="10"/>
      <c r="J1493" s="333"/>
    </row>
    <row r="1494" spans="1:10" x14ac:dyDescent="0.3">
      <c r="A1494" s="114"/>
      <c r="B1494" s="10"/>
      <c r="C1494" s="10"/>
      <c r="D1494" s="83"/>
      <c r="E1494" s="10"/>
      <c r="F1494" s="10"/>
      <c r="G1494" s="10"/>
      <c r="H1494" s="10"/>
      <c r="I1494" s="10"/>
      <c r="J1494" s="333"/>
    </row>
    <row r="1495" spans="1:10" x14ac:dyDescent="0.3">
      <c r="A1495" s="114"/>
      <c r="B1495" s="10"/>
      <c r="C1495" s="10"/>
      <c r="D1495" s="83"/>
      <c r="E1495" s="10"/>
      <c r="F1495" s="10"/>
      <c r="G1495" s="10"/>
      <c r="H1495" s="10"/>
      <c r="I1495" s="10"/>
      <c r="J1495" s="333"/>
    </row>
    <row r="1496" spans="1:10" x14ac:dyDescent="0.3">
      <c r="A1496" s="114"/>
      <c r="B1496" s="10"/>
      <c r="C1496" s="10"/>
      <c r="D1496" s="83"/>
      <c r="E1496" s="10"/>
      <c r="F1496" s="10"/>
      <c r="G1496" s="10"/>
      <c r="H1496" s="10"/>
      <c r="I1496" s="10"/>
      <c r="J1496" s="333"/>
    </row>
    <row r="1497" spans="1:10" x14ac:dyDescent="0.3">
      <c r="A1497" s="114"/>
      <c r="B1497" s="10"/>
      <c r="C1497" s="10"/>
      <c r="D1497" s="83"/>
      <c r="E1497" s="10"/>
      <c r="F1497" s="10"/>
      <c r="G1497" s="10"/>
      <c r="H1497" s="10"/>
      <c r="I1497" s="10"/>
      <c r="J1497" s="333"/>
    </row>
    <row r="1498" spans="1:10" x14ac:dyDescent="0.3">
      <c r="A1498" s="114"/>
      <c r="B1498" s="10"/>
      <c r="C1498" s="10"/>
      <c r="D1498" s="83"/>
      <c r="E1498" s="10"/>
      <c r="F1498" s="10"/>
      <c r="G1498" s="10"/>
      <c r="H1498" s="10"/>
      <c r="I1498" s="10"/>
      <c r="J1498" s="333"/>
    </row>
    <row r="1499" spans="1:10" x14ac:dyDescent="0.3">
      <c r="A1499" s="114"/>
      <c r="B1499" s="10"/>
      <c r="C1499" s="10"/>
      <c r="D1499" s="83"/>
      <c r="E1499" s="10"/>
      <c r="F1499" s="10"/>
      <c r="G1499" s="10"/>
      <c r="H1499" s="10"/>
      <c r="I1499" s="10"/>
      <c r="J1499" s="333"/>
    </row>
    <row r="1500" spans="1:10" x14ac:dyDescent="0.3">
      <c r="A1500" s="114"/>
      <c r="B1500" s="10"/>
      <c r="C1500" s="10"/>
      <c r="D1500" s="83"/>
      <c r="E1500" s="10"/>
      <c r="F1500" s="10"/>
      <c r="G1500" s="10"/>
      <c r="H1500" s="10"/>
      <c r="I1500" s="10"/>
      <c r="J1500" s="333"/>
    </row>
    <row r="1501" spans="1:10" x14ac:dyDescent="0.3">
      <c r="A1501" s="114"/>
      <c r="B1501" s="10"/>
      <c r="C1501" s="10"/>
      <c r="D1501" s="83"/>
      <c r="E1501" s="10"/>
      <c r="F1501" s="10"/>
      <c r="G1501" s="10"/>
      <c r="H1501" s="10"/>
      <c r="I1501" s="10"/>
      <c r="J1501" s="333"/>
    </row>
    <row r="1502" spans="1:10" x14ac:dyDescent="0.3">
      <c r="A1502" s="114"/>
      <c r="B1502" s="10"/>
      <c r="C1502" s="10"/>
      <c r="D1502" s="83"/>
      <c r="E1502" s="10"/>
      <c r="F1502" s="10"/>
      <c r="G1502" s="10"/>
      <c r="H1502" s="10"/>
      <c r="I1502" s="10"/>
      <c r="J1502" s="333"/>
    </row>
    <row r="1503" spans="1:10" x14ac:dyDescent="0.3">
      <c r="A1503" s="114"/>
      <c r="B1503" s="10"/>
      <c r="C1503" s="10"/>
      <c r="D1503" s="83"/>
      <c r="E1503" s="10"/>
      <c r="F1503" s="10"/>
      <c r="G1503" s="10"/>
      <c r="H1503" s="10"/>
      <c r="I1503" s="10"/>
      <c r="J1503" s="333"/>
    </row>
    <row r="1504" spans="1:10" x14ac:dyDescent="0.3">
      <c r="A1504" s="114"/>
      <c r="B1504" s="10"/>
      <c r="C1504" s="10"/>
      <c r="D1504" s="83"/>
      <c r="E1504" s="10"/>
      <c r="F1504" s="10"/>
      <c r="G1504" s="10"/>
      <c r="H1504" s="10"/>
      <c r="I1504" s="10"/>
      <c r="J1504" s="333"/>
    </row>
    <row r="1505" spans="1:10" x14ac:dyDescent="0.3">
      <c r="A1505" s="114"/>
      <c r="B1505" s="10"/>
      <c r="C1505" s="10"/>
      <c r="D1505" s="83"/>
      <c r="E1505" s="10"/>
      <c r="F1505" s="10"/>
      <c r="G1505" s="10"/>
      <c r="H1505" s="10"/>
      <c r="I1505" s="10"/>
      <c r="J1505" s="333"/>
    </row>
    <row r="1506" spans="1:10" x14ac:dyDescent="0.3">
      <c r="A1506" s="114"/>
      <c r="B1506" s="10"/>
      <c r="C1506" s="10"/>
      <c r="D1506" s="83"/>
      <c r="E1506" s="10"/>
      <c r="F1506" s="10"/>
      <c r="G1506" s="10"/>
      <c r="H1506" s="10"/>
      <c r="I1506" s="10"/>
      <c r="J1506" s="333"/>
    </row>
    <row r="1507" spans="1:10" x14ac:dyDescent="0.3">
      <c r="A1507" s="114"/>
      <c r="B1507" s="10"/>
      <c r="C1507" s="10"/>
      <c r="D1507" s="83"/>
      <c r="E1507" s="10"/>
      <c r="F1507" s="10"/>
      <c r="G1507" s="10"/>
      <c r="H1507" s="10"/>
      <c r="I1507" s="10"/>
      <c r="J1507" s="333"/>
    </row>
    <row r="1508" spans="1:10" x14ac:dyDescent="0.3">
      <c r="A1508" s="114"/>
      <c r="B1508" s="10"/>
      <c r="C1508" s="10"/>
      <c r="D1508" s="83"/>
      <c r="E1508" s="10"/>
      <c r="F1508" s="10"/>
      <c r="G1508" s="10"/>
      <c r="H1508" s="10"/>
      <c r="I1508" s="10"/>
      <c r="J1508" s="333"/>
    </row>
    <row r="1509" spans="1:10" x14ac:dyDescent="0.3">
      <c r="A1509" s="114"/>
      <c r="B1509" s="10"/>
      <c r="C1509" s="10"/>
      <c r="D1509" s="83"/>
      <c r="E1509" s="10"/>
      <c r="F1509" s="10"/>
      <c r="G1509" s="10"/>
      <c r="H1509" s="10"/>
      <c r="I1509" s="10"/>
      <c r="J1509" s="333"/>
    </row>
    <row r="1510" spans="1:10" x14ac:dyDescent="0.3">
      <c r="A1510" s="114"/>
      <c r="B1510" s="10"/>
      <c r="C1510" s="10"/>
      <c r="D1510" s="83"/>
      <c r="E1510" s="10"/>
      <c r="F1510" s="10"/>
      <c r="G1510" s="10"/>
      <c r="H1510" s="10"/>
      <c r="I1510" s="10"/>
      <c r="J1510" s="333"/>
    </row>
    <row r="1511" spans="1:10" x14ac:dyDescent="0.3">
      <c r="A1511" s="114"/>
      <c r="B1511" s="10"/>
      <c r="C1511" s="10"/>
      <c r="D1511" s="83"/>
      <c r="E1511" s="10"/>
      <c r="F1511" s="10"/>
      <c r="G1511" s="10"/>
      <c r="H1511" s="10"/>
      <c r="I1511" s="10"/>
      <c r="J1511" s="333"/>
    </row>
    <row r="1512" spans="1:10" x14ac:dyDescent="0.3">
      <c r="A1512" s="114"/>
      <c r="B1512" s="10"/>
      <c r="C1512" s="10"/>
      <c r="D1512" s="83"/>
      <c r="E1512" s="10"/>
      <c r="F1512" s="10"/>
      <c r="G1512" s="10"/>
      <c r="H1512" s="10"/>
      <c r="I1512" s="10"/>
      <c r="J1512" s="333"/>
    </row>
    <row r="1513" spans="1:10" x14ac:dyDescent="0.3">
      <c r="A1513" s="114"/>
      <c r="B1513" s="10"/>
      <c r="C1513" s="10"/>
      <c r="D1513" s="83"/>
      <c r="E1513" s="10"/>
      <c r="F1513" s="10"/>
      <c r="G1513" s="10"/>
      <c r="H1513" s="10"/>
      <c r="I1513" s="10"/>
      <c r="J1513" s="333"/>
    </row>
    <row r="1514" spans="1:10" x14ac:dyDescent="0.3">
      <c r="A1514" s="114"/>
      <c r="B1514" s="10"/>
      <c r="C1514" s="10"/>
      <c r="D1514" s="83"/>
      <c r="E1514" s="10"/>
      <c r="F1514" s="10"/>
      <c r="G1514" s="10"/>
      <c r="H1514" s="10"/>
      <c r="I1514" s="10"/>
      <c r="J1514" s="333"/>
    </row>
    <row r="1515" spans="1:10" x14ac:dyDescent="0.3">
      <c r="A1515" s="114"/>
      <c r="B1515" s="10"/>
      <c r="C1515" s="10"/>
      <c r="D1515" s="83"/>
      <c r="E1515" s="10"/>
      <c r="F1515" s="10"/>
      <c r="G1515" s="10"/>
      <c r="H1515" s="10"/>
      <c r="I1515" s="10"/>
      <c r="J1515" s="333"/>
    </row>
    <row r="1516" spans="1:10" x14ac:dyDescent="0.3">
      <c r="A1516" s="114"/>
      <c r="B1516" s="10"/>
      <c r="C1516" s="10"/>
      <c r="D1516" s="83"/>
      <c r="E1516" s="10"/>
      <c r="F1516" s="10"/>
      <c r="G1516" s="10"/>
      <c r="H1516" s="10"/>
      <c r="I1516" s="10"/>
      <c r="J1516" s="333"/>
    </row>
    <row r="1517" spans="1:10" x14ac:dyDescent="0.3">
      <c r="A1517" s="114"/>
      <c r="B1517" s="10"/>
      <c r="C1517" s="10"/>
      <c r="D1517" s="83"/>
      <c r="E1517" s="10"/>
      <c r="F1517" s="10"/>
      <c r="G1517" s="10"/>
      <c r="H1517" s="10"/>
      <c r="I1517" s="10"/>
      <c r="J1517" s="333"/>
    </row>
    <row r="1518" spans="1:10" x14ac:dyDescent="0.3">
      <c r="A1518" s="114"/>
      <c r="B1518" s="10"/>
      <c r="C1518" s="10"/>
      <c r="D1518" s="83"/>
      <c r="E1518" s="10"/>
      <c r="F1518" s="10"/>
      <c r="G1518" s="10"/>
      <c r="H1518" s="10"/>
      <c r="I1518" s="10"/>
      <c r="J1518" s="333"/>
    </row>
    <row r="1519" spans="1:10" x14ac:dyDescent="0.3">
      <c r="A1519" s="114"/>
      <c r="B1519" s="10"/>
      <c r="C1519" s="10"/>
      <c r="D1519" s="83"/>
      <c r="E1519" s="10"/>
      <c r="F1519" s="10"/>
      <c r="G1519" s="10"/>
      <c r="H1519" s="10"/>
      <c r="I1519" s="10"/>
      <c r="J1519" s="333"/>
    </row>
    <row r="1520" spans="1:10" x14ac:dyDescent="0.3">
      <c r="A1520" s="114"/>
      <c r="B1520" s="10"/>
      <c r="C1520" s="10"/>
      <c r="D1520" s="83"/>
      <c r="E1520" s="10"/>
      <c r="F1520" s="10"/>
      <c r="G1520" s="10"/>
      <c r="H1520" s="10"/>
      <c r="I1520" s="10"/>
      <c r="J1520" s="333"/>
    </row>
    <row r="1521" spans="1:10" x14ac:dyDescent="0.3">
      <c r="A1521" s="114"/>
      <c r="B1521" s="10"/>
      <c r="C1521" s="10"/>
      <c r="D1521" s="83"/>
      <c r="E1521" s="10"/>
      <c r="F1521" s="10"/>
      <c r="G1521" s="10"/>
      <c r="H1521" s="10"/>
      <c r="I1521" s="10"/>
      <c r="J1521" s="333"/>
    </row>
    <row r="1522" spans="1:10" x14ac:dyDescent="0.3">
      <c r="A1522" s="114"/>
      <c r="B1522" s="10"/>
      <c r="C1522" s="10"/>
      <c r="D1522" s="83"/>
      <c r="E1522" s="10"/>
      <c r="F1522" s="10"/>
      <c r="G1522" s="10"/>
      <c r="H1522" s="10"/>
      <c r="I1522" s="10"/>
      <c r="J1522" s="333"/>
    </row>
    <row r="1523" spans="1:10" x14ac:dyDescent="0.3">
      <c r="A1523" s="114"/>
      <c r="B1523" s="10"/>
      <c r="C1523" s="10"/>
      <c r="D1523" s="83"/>
      <c r="E1523" s="10"/>
      <c r="F1523" s="10"/>
      <c r="G1523" s="10"/>
      <c r="H1523" s="10"/>
      <c r="I1523" s="10"/>
      <c r="J1523" s="333"/>
    </row>
    <row r="1524" spans="1:10" x14ac:dyDescent="0.3">
      <c r="A1524" s="114"/>
      <c r="B1524" s="10"/>
      <c r="C1524" s="10"/>
      <c r="D1524" s="83"/>
      <c r="E1524" s="10"/>
      <c r="F1524" s="10"/>
      <c r="G1524" s="10"/>
      <c r="H1524" s="10"/>
      <c r="I1524" s="10"/>
      <c r="J1524" s="333"/>
    </row>
    <row r="1525" spans="1:10" x14ac:dyDescent="0.3">
      <c r="A1525" s="114"/>
      <c r="B1525" s="10"/>
      <c r="C1525" s="10"/>
      <c r="D1525" s="83"/>
      <c r="E1525" s="10"/>
      <c r="F1525" s="10"/>
      <c r="G1525" s="10"/>
      <c r="H1525" s="10"/>
      <c r="I1525" s="10"/>
      <c r="J1525" s="333"/>
    </row>
    <row r="1526" spans="1:10" x14ac:dyDescent="0.3">
      <c r="A1526" s="114"/>
      <c r="B1526" s="10"/>
      <c r="C1526" s="10"/>
      <c r="D1526" s="83"/>
      <c r="E1526" s="10"/>
      <c r="F1526" s="10"/>
      <c r="G1526" s="10"/>
      <c r="H1526" s="10"/>
      <c r="I1526" s="10"/>
      <c r="J1526" s="333"/>
    </row>
    <row r="1527" spans="1:10" x14ac:dyDescent="0.3">
      <c r="A1527" s="114"/>
      <c r="B1527" s="10"/>
      <c r="C1527" s="10"/>
      <c r="D1527" s="83"/>
      <c r="E1527" s="10"/>
      <c r="F1527" s="10"/>
      <c r="G1527" s="10"/>
      <c r="H1527" s="10"/>
      <c r="I1527" s="10"/>
      <c r="J1527" s="333"/>
    </row>
    <row r="1528" spans="1:10" x14ac:dyDescent="0.3">
      <c r="A1528" s="114"/>
      <c r="B1528" s="10"/>
      <c r="C1528" s="10"/>
      <c r="D1528" s="83"/>
      <c r="E1528" s="10"/>
      <c r="F1528" s="10"/>
      <c r="G1528" s="10"/>
      <c r="H1528" s="10"/>
      <c r="I1528" s="10"/>
      <c r="J1528" s="333"/>
    </row>
    <row r="1529" spans="1:10" x14ac:dyDescent="0.3">
      <c r="A1529" s="114"/>
      <c r="B1529" s="10"/>
      <c r="C1529" s="10"/>
      <c r="D1529" s="83"/>
      <c r="E1529" s="10"/>
      <c r="F1529" s="10"/>
      <c r="G1529" s="10"/>
      <c r="H1529" s="10"/>
      <c r="I1529" s="10"/>
      <c r="J1529" s="333"/>
    </row>
    <row r="1530" spans="1:10" x14ac:dyDescent="0.3">
      <c r="A1530" s="114"/>
      <c r="B1530" s="10"/>
      <c r="C1530" s="10"/>
      <c r="D1530" s="83"/>
      <c r="E1530" s="10"/>
      <c r="F1530" s="10"/>
      <c r="G1530" s="10"/>
      <c r="H1530" s="10"/>
      <c r="I1530" s="10"/>
      <c r="J1530" s="333"/>
    </row>
    <row r="1531" spans="1:10" x14ac:dyDescent="0.3">
      <c r="A1531" s="114"/>
      <c r="B1531" s="10"/>
      <c r="C1531" s="10"/>
      <c r="D1531" s="83"/>
      <c r="E1531" s="10"/>
      <c r="F1531" s="10"/>
      <c r="G1531" s="10"/>
      <c r="H1531" s="10"/>
      <c r="I1531" s="10"/>
      <c r="J1531" s="333"/>
    </row>
    <row r="1532" spans="1:10" x14ac:dyDescent="0.3">
      <c r="A1532" s="114"/>
      <c r="B1532" s="10"/>
      <c r="C1532" s="10"/>
      <c r="D1532" s="83"/>
      <c r="E1532" s="10"/>
      <c r="F1532" s="10"/>
      <c r="G1532" s="10"/>
      <c r="H1532" s="10"/>
      <c r="I1532" s="10"/>
      <c r="J1532" s="333"/>
    </row>
    <row r="1533" spans="1:10" x14ac:dyDescent="0.3">
      <c r="A1533" s="114"/>
      <c r="B1533" s="10"/>
      <c r="C1533" s="10"/>
      <c r="D1533" s="83"/>
      <c r="E1533" s="10"/>
      <c r="F1533" s="10"/>
      <c r="G1533" s="10"/>
      <c r="H1533" s="10"/>
      <c r="I1533" s="10"/>
      <c r="J1533" s="333"/>
    </row>
    <row r="1534" spans="1:10" x14ac:dyDescent="0.3">
      <c r="A1534" s="114"/>
      <c r="B1534" s="10"/>
      <c r="C1534" s="10"/>
      <c r="D1534" s="83"/>
      <c r="E1534" s="10"/>
      <c r="F1534" s="10"/>
      <c r="G1534" s="10"/>
      <c r="H1534" s="10"/>
      <c r="I1534" s="10"/>
      <c r="J1534" s="333"/>
    </row>
    <row r="1535" spans="1:10" x14ac:dyDescent="0.3">
      <c r="A1535" s="114"/>
      <c r="B1535" s="10"/>
      <c r="C1535" s="10"/>
      <c r="D1535" s="83"/>
      <c r="E1535" s="10"/>
      <c r="F1535" s="10"/>
      <c r="G1535" s="10"/>
      <c r="H1535" s="10"/>
      <c r="I1535" s="10"/>
      <c r="J1535" s="333"/>
    </row>
    <row r="1536" spans="1:10" x14ac:dyDescent="0.3">
      <c r="A1536" s="114"/>
      <c r="B1536" s="10"/>
      <c r="C1536" s="10"/>
      <c r="D1536" s="83"/>
      <c r="E1536" s="10"/>
      <c r="F1536" s="10"/>
      <c r="G1536" s="10"/>
      <c r="H1536" s="10"/>
      <c r="I1536" s="10"/>
      <c r="J1536" s="333"/>
    </row>
    <row r="1537" spans="1:10" x14ac:dyDescent="0.3">
      <c r="A1537" s="114"/>
      <c r="B1537" s="10"/>
      <c r="C1537" s="10"/>
      <c r="D1537" s="83"/>
      <c r="E1537" s="10"/>
      <c r="F1537" s="10"/>
      <c r="G1537" s="10"/>
      <c r="H1537" s="10"/>
      <c r="I1537" s="10"/>
      <c r="J1537" s="333"/>
    </row>
    <row r="1538" spans="1:10" x14ac:dyDescent="0.3">
      <c r="A1538" s="114"/>
      <c r="B1538" s="10"/>
      <c r="C1538" s="10"/>
      <c r="D1538" s="83"/>
      <c r="E1538" s="10"/>
      <c r="F1538" s="10"/>
      <c r="G1538" s="10"/>
      <c r="H1538" s="10"/>
      <c r="I1538" s="10"/>
      <c r="J1538" s="333"/>
    </row>
    <row r="1539" spans="1:10" x14ac:dyDescent="0.3">
      <c r="A1539" s="114"/>
      <c r="B1539" s="10"/>
      <c r="C1539" s="10"/>
      <c r="D1539" s="83"/>
      <c r="E1539" s="10"/>
      <c r="F1539" s="10"/>
      <c r="G1539" s="10"/>
      <c r="H1539" s="10"/>
      <c r="I1539" s="10"/>
      <c r="J1539" s="333"/>
    </row>
    <row r="1540" spans="1:10" x14ac:dyDescent="0.3">
      <c r="A1540" s="114"/>
      <c r="B1540" s="10"/>
      <c r="C1540" s="10"/>
      <c r="D1540" s="83"/>
      <c r="E1540" s="10"/>
      <c r="F1540" s="10"/>
      <c r="G1540" s="10"/>
      <c r="H1540" s="10"/>
      <c r="I1540" s="10"/>
      <c r="J1540" s="333"/>
    </row>
    <row r="1541" spans="1:10" x14ac:dyDescent="0.3">
      <c r="A1541" s="114"/>
      <c r="B1541" s="10"/>
      <c r="C1541" s="10"/>
      <c r="D1541" s="83"/>
      <c r="E1541" s="10"/>
      <c r="F1541" s="10"/>
      <c r="G1541" s="10"/>
      <c r="H1541" s="10"/>
      <c r="I1541" s="10"/>
      <c r="J1541" s="333"/>
    </row>
    <row r="1542" spans="1:10" x14ac:dyDescent="0.3">
      <c r="A1542" s="114"/>
      <c r="B1542" s="10"/>
      <c r="C1542" s="10"/>
      <c r="D1542" s="83"/>
      <c r="E1542" s="10"/>
      <c r="F1542" s="10"/>
      <c r="G1542" s="10"/>
      <c r="H1542" s="10"/>
      <c r="I1542" s="10"/>
      <c r="J1542" s="333"/>
    </row>
    <row r="1543" spans="1:10" x14ac:dyDescent="0.3">
      <c r="A1543" s="114"/>
      <c r="B1543" s="10"/>
      <c r="C1543" s="10"/>
      <c r="D1543" s="83"/>
      <c r="E1543" s="10"/>
      <c r="F1543" s="10"/>
      <c r="G1543" s="10"/>
      <c r="H1543" s="10"/>
      <c r="I1543" s="10"/>
      <c r="J1543" s="333"/>
    </row>
    <row r="1544" spans="1:10" x14ac:dyDescent="0.3">
      <c r="A1544" s="114"/>
      <c r="B1544" s="10"/>
      <c r="C1544" s="10"/>
      <c r="D1544" s="83"/>
      <c r="E1544" s="10"/>
      <c r="F1544" s="10"/>
      <c r="G1544" s="10"/>
      <c r="H1544" s="10"/>
      <c r="I1544" s="10"/>
      <c r="J1544" s="333"/>
    </row>
    <row r="1545" spans="1:10" x14ac:dyDescent="0.3">
      <c r="A1545" s="114"/>
      <c r="B1545" s="10"/>
      <c r="C1545" s="10"/>
      <c r="D1545" s="83"/>
      <c r="E1545" s="10"/>
      <c r="F1545" s="10"/>
      <c r="G1545" s="10"/>
      <c r="H1545" s="10"/>
      <c r="I1545" s="10"/>
      <c r="J1545" s="333"/>
    </row>
    <row r="1546" spans="1:10" x14ac:dyDescent="0.3">
      <c r="A1546" s="114"/>
      <c r="B1546" s="10"/>
      <c r="C1546" s="10"/>
      <c r="D1546" s="83"/>
      <c r="E1546" s="10"/>
      <c r="F1546" s="10"/>
      <c r="G1546" s="10"/>
      <c r="H1546" s="10"/>
      <c r="I1546" s="10"/>
      <c r="J1546" s="333"/>
    </row>
    <row r="1547" spans="1:10" x14ac:dyDescent="0.3">
      <c r="A1547" s="114"/>
      <c r="B1547" s="10"/>
      <c r="C1547" s="10"/>
      <c r="D1547" s="83"/>
      <c r="E1547" s="10"/>
      <c r="F1547" s="10"/>
      <c r="G1547" s="10"/>
      <c r="H1547" s="10"/>
      <c r="I1547" s="10"/>
      <c r="J1547" s="333"/>
    </row>
    <row r="1548" spans="1:10" x14ac:dyDescent="0.3">
      <c r="A1548" s="114"/>
      <c r="B1548" s="10"/>
      <c r="C1548" s="10"/>
      <c r="D1548" s="83"/>
      <c r="E1548" s="10"/>
      <c r="F1548" s="10"/>
      <c r="G1548" s="10"/>
      <c r="H1548" s="10"/>
      <c r="I1548" s="10"/>
      <c r="J1548" s="333"/>
    </row>
    <row r="1549" spans="1:10" x14ac:dyDescent="0.3">
      <c r="A1549" s="114"/>
      <c r="B1549" s="10"/>
      <c r="C1549" s="10"/>
      <c r="D1549" s="83"/>
      <c r="E1549" s="10"/>
      <c r="F1549" s="10"/>
      <c r="G1549" s="10"/>
      <c r="H1549" s="10"/>
      <c r="I1549" s="10"/>
      <c r="J1549" s="333"/>
    </row>
    <row r="1550" spans="1:10" x14ac:dyDescent="0.3">
      <c r="A1550" s="114"/>
      <c r="B1550" s="10"/>
      <c r="C1550" s="10"/>
      <c r="D1550" s="83"/>
      <c r="E1550" s="10"/>
      <c r="F1550" s="10"/>
      <c r="G1550" s="10"/>
      <c r="H1550" s="10"/>
      <c r="I1550" s="10"/>
      <c r="J1550" s="333"/>
    </row>
    <row r="1551" spans="1:10" x14ac:dyDescent="0.3">
      <c r="A1551" s="114"/>
      <c r="B1551" s="10"/>
      <c r="C1551" s="10"/>
      <c r="D1551" s="83"/>
      <c r="E1551" s="10"/>
      <c r="F1551" s="10"/>
      <c r="G1551" s="10"/>
      <c r="H1551" s="10"/>
      <c r="I1551" s="10"/>
      <c r="J1551" s="333"/>
    </row>
    <row r="1552" spans="1:10" x14ac:dyDescent="0.3">
      <c r="A1552" s="114"/>
      <c r="B1552" s="10"/>
      <c r="C1552" s="10"/>
      <c r="D1552" s="83"/>
      <c r="E1552" s="10"/>
      <c r="F1552" s="10"/>
      <c r="G1552" s="10"/>
      <c r="H1552" s="10"/>
      <c r="I1552" s="10"/>
      <c r="J1552" s="333"/>
    </row>
    <row r="1553" spans="1:10" x14ac:dyDescent="0.3">
      <c r="A1553" s="114"/>
      <c r="B1553" s="10"/>
      <c r="C1553" s="10"/>
      <c r="D1553" s="83"/>
      <c r="E1553" s="10"/>
      <c r="F1553" s="10"/>
      <c r="G1553" s="10"/>
      <c r="H1553" s="10"/>
      <c r="I1553" s="10"/>
      <c r="J1553" s="333"/>
    </row>
    <row r="1554" spans="1:10" x14ac:dyDescent="0.3">
      <c r="A1554" s="114"/>
      <c r="B1554" s="10"/>
      <c r="C1554" s="10"/>
      <c r="D1554" s="83"/>
      <c r="E1554" s="10"/>
      <c r="F1554" s="10"/>
      <c r="G1554" s="10"/>
      <c r="H1554" s="10"/>
      <c r="I1554" s="10"/>
      <c r="J1554" s="333"/>
    </row>
    <row r="1555" spans="1:10" x14ac:dyDescent="0.3">
      <c r="A1555" s="114"/>
      <c r="B1555" s="10"/>
      <c r="C1555" s="10"/>
      <c r="D1555" s="83"/>
      <c r="E1555" s="10"/>
      <c r="F1555" s="10"/>
      <c r="G1555" s="10"/>
      <c r="H1555" s="10"/>
      <c r="I1555" s="10"/>
      <c r="J1555" s="333"/>
    </row>
    <row r="1556" spans="1:10" x14ac:dyDescent="0.3">
      <c r="A1556" s="114"/>
      <c r="B1556" s="10"/>
      <c r="C1556" s="10"/>
      <c r="D1556" s="83"/>
      <c r="E1556" s="10"/>
      <c r="F1556" s="10"/>
      <c r="G1556" s="10"/>
      <c r="H1556" s="10"/>
      <c r="I1556" s="10"/>
      <c r="J1556" s="333"/>
    </row>
    <row r="1557" spans="1:10" x14ac:dyDescent="0.3">
      <c r="A1557" s="114"/>
      <c r="B1557" s="10"/>
      <c r="C1557" s="10"/>
      <c r="D1557" s="83"/>
      <c r="E1557" s="10"/>
      <c r="F1557" s="10"/>
      <c r="G1557" s="10"/>
      <c r="H1557" s="10"/>
      <c r="I1557" s="10"/>
      <c r="J1557" s="333"/>
    </row>
    <row r="1558" spans="1:10" x14ac:dyDescent="0.3">
      <c r="A1558" s="114"/>
      <c r="B1558" s="10"/>
      <c r="C1558" s="10"/>
      <c r="D1558" s="83"/>
      <c r="E1558" s="10"/>
      <c r="F1558" s="10"/>
      <c r="G1558" s="10"/>
      <c r="H1558" s="10"/>
      <c r="I1558" s="10"/>
      <c r="J1558" s="333"/>
    </row>
    <row r="1559" spans="1:10" x14ac:dyDescent="0.3">
      <c r="A1559" s="114"/>
      <c r="B1559" s="10"/>
      <c r="C1559" s="10"/>
      <c r="D1559" s="83"/>
      <c r="E1559" s="10"/>
      <c r="F1559" s="10"/>
      <c r="G1559" s="10"/>
      <c r="H1559" s="10"/>
      <c r="I1559" s="10"/>
      <c r="J1559" s="333"/>
    </row>
    <row r="1560" spans="1:10" x14ac:dyDescent="0.3">
      <c r="A1560" s="114"/>
      <c r="B1560" s="10"/>
      <c r="C1560" s="10"/>
      <c r="D1560" s="83"/>
      <c r="E1560" s="10"/>
      <c r="F1560" s="10"/>
      <c r="G1560" s="10"/>
      <c r="H1560" s="10"/>
      <c r="I1560" s="10"/>
      <c r="J1560" s="333"/>
    </row>
    <row r="1561" spans="1:10" x14ac:dyDescent="0.3">
      <c r="A1561" s="114"/>
      <c r="B1561" s="10"/>
      <c r="C1561" s="10"/>
      <c r="D1561" s="83"/>
      <c r="E1561" s="10"/>
      <c r="F1561" s="10"/>
      <c r="G1561" s="10"/>
      <c r="H1561" s="10"/>
      <c r="I1561" s="10"/>
      <c r="J1561" s="333"/>
    </row>
    <row r="1562" spans="1:10" x14ac:dyDescent="0.3">
      <c r="A1562" s="114"/>
      <c r="B1562" s="10"/>
      <c r="C1562" s="10"/>
      <c r="D1562" s="83"/>
      <c r="E1562" s="10"/>
      <c r="F1562" s="10"/>
      <c r="G1562" s="10"/>
      <c r="H1562" s="10"/>
      <c r="I1562" s="10"/>
      <c r="J1562" s="333"/>
    </row>
    <row r="1563" spans="1:10" x14ac:dyDescent="0.3">
      <c r="A1563" s="114"/>
      <c r="B1563" s="10"/>
      <c r="C1563" s="10"/>
      <c r="D1563" s="83"/>
      <c r="E1563" s="10"/>
      <c r="F1563" s="10"/>
      <c r="G1563" s="10"/>
      <c r="H1563" s="10"/>
      <c r="I1563" s="10"/>
      <c r="J1563" s="333"/>
    </row>
    <row r="1564" spans="1:10" x14ac:dyDescent="0.3">
      <c r="A1564" s="114"/>
      <c r="B1564" s="10"/>
      <c r="C1564" s="10"/>
      <c r="D1564" s="83"/>
      <c r="E1564" s="10"/>
      <c r="F1564" s="10"/>
      <c r="G1564" s="10"/>
      <c r="H1564" s="10"/>
      <c r="I1564" s="10"/>
      <c r="J1564" s="333"/>
    </row>
    <row r="1565" spans="1:10" x14ac:dyDescent="0.3">
      <c r="A1565" s="114"/>
      <c r="B1565" s="10"/>
      <c r="C1565" s="10"/>
      <c r="D1565" s="83"/>
      <c r="E1565" s="10"/>
      <c r="F1565" s="10"/>
      <c r="G1565" s="10"/>
      <c r="H1565" s="10"/>
      <c r="I1565" s="10"/>
      <c r="J1565" s="333"/>
    </row>
    <row r="1566" spans="1:10" x14ac:dyDescent="0.3">
      <c r="A1566" s="114"/>
      <c r="B1566" s="10"/>
      <c r="C1566" s="10"/>
      <c r="D1566" s="83"/>
      <c r="E1566" s="10"/>
      <c r="F1566" s="10"/>
      <c r="G1566" s="10"/>
      <c r="H1566" s="10"/>
      <c r="I1566" s="10"/>
      <c r="J1566" s="333"/>
    </row>
    <row r="1567" spans="1:10" x14ac:dyDescent="0.3">
      <c r="A1567" s="114"/>
      <c r="B1567" s="10"/>
      <c r="C1567" s="10"/>
      <c r="D1567" s="83"/>
      <c r="E1567" s="10"/>
      <c r="F1567" s="10"/>
      <c r="G1567" s="10"/>
      <c r="H1567" s="10"/>
      <c r="I1567" s="10"/>
      <c r="J1567" s="333"/>
    </row>
    <row r="1568" spans="1:10" x14ac:dyDescent="0.3">
      <c r="A1568" s="114"/>
      <c r="B1568" s="10"/>
      <c r="C1568" s="10"/>
      <c r="D1568" s="83"/>
      <c r="E1568" s="10"/>
      <c r="F1568" s="10"/>
      <c r="G1568" s="10"/>
      <c r="H1568" s="10"/>
      <c r="I1568" s="10"/>
      <c r="J1568" s="333"/>
    </row>
    <row r="1569" spans="1:10" x14ac:dyDescent="0.3">
      <c r="A1569" s="114"/>
      <c r="B1569" s="10"/>
      <c r="C1569" s="10"/>
      <c r="D1569" s="83"/>
      <c r="E1569" s="10"/>
      <c r="F1569" s="10"/>
      <c r="G1569" s="10"/>
      <c r="H1569" s="10"/>
      <c r="I1569" s="10"/>
      <c r="J1569" s="333"/>
    </row>
    <row r="1570" spans="1:10" x14ac:dyDescent="0.3">
      <c r="A1570" s="114"/>
      <c r="B1570" s="10"/>
      <c r="C1570" s="10"/>
      <c r="D1570" s="83"/>
      <c r="E1570" s="10"/>
      <c r="F1570" s="10"/>
      <c r="G1570" s="10"/>
      <c r="H1570" s="10"/>
      <c r="I1570" s="10"/>
      <c r="J1570" s="333"/>
    </row>
    <row r="1571" spans="1:10" x14ac:dyDescent="0.3">
      <c r="A1571" s="114"/>
      <c r="B1571" s="10"/>
      <c r="C1571" s="10"/>
      <c r="D1571" s="83"/>
      <c r="E1571" s="10"/>
      <c r="F1571" s="10"/>
      <c r="G1571" s="10"/>
      <c r="H1571" s="10"/>
      <c r="I1571" s="10"/>
      <c r="J1571" s="333"/>
    </row>
    <row r="1572" spans="1:10" x14ac:dyDescent="0.3">
      <c r="A1572" s="114"/>
      <c r="B1572" s="10"/>
      <c r="C1572" s="10"/>
      <c r="D1572" s="83"/>
      <c r="E1572" s="10"/>
      <c r="F1572" s="10"/>
      <c r="G1572" s="10"/>
      <c r="H1572" s="10"/>
      <c r="I1572" s="10"/>
      <c r="J1572" s="333"/>
    </row>
    <row r="1573" spans="1:10" x14ac:dyDescent="0.3">
      <c r="A1573" s="114"/>
      <c r="B1573" s="10"/>
      <c r="C1573" s="10"/>
      <c r="D1573" s="83"/>
      <c r="E1573" s="10"/>
      <c r="F1573" s="10"/>
      <c r="G1573" s="10"/>
      <c r="H1573" s="10"/>
      <c r="I1573" s="10"/>
      <c r="J1573" s="333"/>
    </row>
    <row r="1574" spans="1:10" x14ac:dyDescent="0.3">
      <c r="A1574" s="114"/>
      <c r="B1574" s="10"/>
      <c r="C1574" s="10"/>
      <c r="D1574" s="83"/>
      <c r="E1574" s="10"/>
      <c r="F1574" s="10"/>
      <c r="G1574" s="10"/>
      <c r="H1574" s="10"/>
      <c r="I1574" s="10"/>
      <c r="J1574" s="333"/>
    </row>
    <row r="1575" spans="1:10" x14ac:dyDescent="0.3">
      <c r="A1575" s="114"/>
      <c r="B1575" s="10"/>
      <c r="C1575" s="10"/>
      <c r="D1575" s="83"/>
      <c r="E1575" s="10"/>
      <c r="F1575" s="10"/>
      <c r="G1575" s="10"/>
      <c r="H1575" s="10"/>
      <c r="I1575" s="10"/>
      <c r="J1575" s="333"/>
    </row>
    <row r="1576" spans="1:10" x14ac:dyDescent="0.3">
      <c r="A1576" s="114"/>
      <c r="B1576" s="10"/>
      <c r="C1576" s="10"/>
      <c r="D1576" s="83"/>
      <c r="E1576" s="10"/>
      <c r="F1576" s="10"/>
      <c r="G1576" s="10"/>
      <c r="H1576" s="10"/>
      <c r="I1576" s="10"/>
      <c r="J1576" s="333"/>
    </row>
    <row r="1577" spans="1:10" x14ac:dyDescent="0.3">
      <c r="A1577" s="114"/>
      <c r="B1577" s="10"/>
      <c r="C1577" s="10"/>
      <c r="D1577" s="83"/>
      <c r="E1577" s="10"/>
      <c r="F1577" s="10"/>
      <c r="G1577" s="10"/>
      <c r="H1577" s="10"/>
      <c r="I1577" s="10"/>
      <c r="J1577" s="333"/>
    </row>
    <row r="1578" spans="1:10" x14ac:dyDescent="0.3">
      <c r="A1578" s="114"/>
      <c r="B1578" s="10"/>
      <c r="C1578" s="10"/>
      <c r="D1578" s="83"/>
      <c r="E1578" s="10"/>
      <c r="F1578" s="10"/>
      <c r="G1578" s="10"/>
      <c r="H1578" s="10"/>
      <c r="I1578" s="10"/>
      <c r="J1578" s="333"/>
    </row>
    <row r="1579" spans="1:10" x14ac:dyDescent="0.3">
      <c r="A1579" s="114"/>
      <c r="B1579" s="10"/>
      <c r="C1579" s="10"/>
      <c r="D1579" s="83"/>
      <c r="E1579" s="10"/>
      <c r="F1579" s="10"/>
      <c r="G1579" s="10"/>
      <c r="H1579" s="10"/>
      <c r="I1579" s="10"/>
      <c r="J1579" s="333"/>
    </row>
    <row r="1580" spans="1:10" x14ac:dyDescent="0.3">
      <c r="A1580" s="114"/>
      <c r="B1580" s="10"/>
      <c r="C1580" s="10"/>
      <c r="D1580" s="83"/>
      <c r="E1580" s="10"/>
      <c r="F1580" s="10"/>
      <c r="G1580" s="10"/>
      <c r="H1580" s="10"/>
      <c r="I1580" s="10"/>
      <c r="J1580" s="333"/>
    </row>
    <row r="1581" spans="1:10" x14ac:dyDescent="0.3">
      <c r="A1581" s="114"/>
      <c r="B1581" s="10"/>
      <c r="C1581" s="10"/>
      <c r="D1581" s="83"/>
      <c r="E1581" s="10"/>
      <c r="F1581" s="10"/>
      <c r="G1581" s="10"/>
      <c r="H1581" s="10"/>
      <c r="I1581" s="10"/>
      <c r="J1581" s="333"/>
    </row>
    <row r="1582" spans="1:10" x14ac:dyDescent="0.3">
      <c r="A1582" s="114"/>
      <c r="B1582" s="10"/>
      <c r="C1582" s="10"/>
      <c r="D1582" s="83"/>
      <c r="E1582" s="10"/>
      <c r="F1582" s="10"/>
      <c r="G1582" s="10"/>
      <c r="H1582" s="10"/>
      <c r="I1582" s="10"/>
      <c r="J1582" s="333"/>
    </row>
    <row r="1583" spans="1:10" x14ac:dyDescent="0.3">
      <c r="A1583" s="114"/>
      <c r="B1583" s="10"/>
      <c r="C1583" s="10"/>
      <c r="D1583" s="83"/>
      <c r="E1583" s="10"/>
      <c r="F1583" s="10"/>
      <c r="G1583" s="10"/>
      <c r="H1583" s="10"/>
      <c r="I1583" s="10"/>
      <c r="J1583" s="333"/>
    </row>
    <row r="1584" spans="1:10" x14ac:dyDescent="0.3">
      <c r="A1584" s="114"/>
      <c r="B1584" s="10"/>
      <c r="C1584" s="10"/>
      <c r="D1584" s="83"/>
      <c r="E1584" s="10"/>
      <c r="F1584" s="10"/>
      <c r="G1584" s="10"/>
      <c r="H1584" s="10"/>
      <c r="I1584" s="10"/>
      <c r="J1584" s="333"/>
    </row>
    <row r="1585" spans="1:10" x14ac:dyDescent="0.3">
      <c r="A1585" s="114"/>
      <c r="B1585" s="10"/>
      <c r="C1585" s="10"/>
      <c r="D1585" s="83"/>
      <c r="E1585" s="10"/>
      <c r="F1585" s="10"/>
      <c r="G1585" s="10"/>
      <c r="H1585" s="10"/>
      <c r="I1585" s="10"/>
      <c r="J1585" s="333"/>
    </row>
    <row r="1586" spans="1:10" x14ac:dyDescent="0.3">
      <c r="A1586" s="114"/>
      <c r="B1586" s="10"/>
      <c r="C1586" s="10"/>
      <c r="D1586" s="83"/>
      <c r="E1586" s="10"/>
      <c r="F1586" s="10"/>
      <c r="G1586" s="10"/>
      <c r="H1586" s="10"/>
      <c r="I1586" s="10"/>
      <c r="J1586" s="333"/>
    </row>
    <row r="1587" spans="1:10" x14ac:dyDescent="0.3">
      <c r="A1587" s="114"/>
      <c r="B1587" s="10"/>
      <c r="C1587" s="10"/>
      <c r="D1587" s="83"/>
      <c r="E1587" s="10"/>
      <c r="F1587" s="10"/>
      <c r="G1587" s="10"/>
      <c r="H1587" s="10"/>
      <c r="I1587" s="10"/>
      <c r="J1587" s="333"/>
    </row>
    <row r="1588" spans="1:10" x14ac:dyDescent="0.3">
      <c r="A1588" s="114"/>
      <c r="B1588" s="10"/>
      <c r="C1588" s="10"/>
      <c r="D1588" s="83"/>
      <c r="E1588" s="10"/>
      <c r="F1588" s="10"/>
      <c r="G1588" s="10"/>
      <c r="H1588" s="10"/>
      <c r="I1588" s="10"/>
      <c r="J1588" s="333"/>
    </row>
    <row r="1589" spans="1:10" x14ac:dyDescent="0.3">
      <c r="A1589" s="114"/>
      <c r="B1589" s="10"/>
      <c r="C1589" s="10"/>
      <c r="D1589" s="83"/>
      <c r="E1589" s="10"/>
      <c r="F1589" s="10"/>
      <c r="G1589" s="10"/>
      <c r="H1589" s="10"/>
      <c r="I1589" s="10"/>
      <c r="J1589" s="333"/>
    </row>
    <row r="1590" spans="1:10" x14ac:dyDescent="0.3">
      <c r="A1590" s="114"/>
      <c r="B1590" s="10"/>
      <c r="C1590" s="10"/>
      <c r="D1590" s="83"/>
      <c r="E1590" s="10"/>
      <c r="F1590" s="10"/>
      <c r="G1590" s="10"/>
      <c r="H1590" s="10"/>
      <c r="I1590" s="10"/>
      <c r="J1590" s="333"/>
    </row>
    <row r="1591" spans="1:10" x14ac:dyDescent="0.3">
      <c r="A1591" s="114"/>
      <c r="B1591" s="10"/>
      <c r="C1591" s="10"/>
      <c r="D1591" s="83"/>
      <c r="E1591" s="10"/>
      <c r="F1591" s="10"/>
      <c r="G1591" s="10"/>
      <c r="H1591" s="10"/>
      <c r="I1591" s="10"/>
      <c r="J1591" s="333"/>
    </row>
    <row r="1592" spans="1:10" x14ac:dyDescent="0.3">
      <c r="A1592" s="114"/>
      <c r="B1592" s="10"/>
      <c r="C1592" s="10"/>
      <c r="D1592" s="83"/>
      <c r="E1592" s="10"/>
      <c r="F1592" s="10"/>
      <c r="G1592" s="10"/>
      <c r="H1592" s="10"/>
      <c r="I1592" s="10"/>
      <c r="J1592" s="333"/>
    </row>
    <row r="1593" spans="1:10" x14ac:dyDescent="0.3">
      <c r="A1593" s="114"/>
      <c r="B1593" s="10"/>
      <c r="C1593" s="10"/>
      <c r="D1593" s="83"/>
      <c r="E1593" s="10"/>
      <c r="F1593" s="10"/>
      <c r="G1593" s="10"/>
      <c r="H1593" s="10"/>
      <c r="I1593" s="10"/>
      <c r="J1593" s="333"/>
    </row>
    <row r="1594" spans="1:10" x14ac:dyDescent="0.3">
      <c r="A1594" s="114"/>
      <c r="B1594" s="10"/>
      <c r="C1594" s="10"/>
      <c r="D1594" s="83"/>
      <c r="E1594" s="10"/>
      <c r="F1594" s="10"/>
      <c r="G1594" s="10"/>
      <c r="H1594" s="10"/>
      <c r="I1594" s="10"/>
      <c r="J1594" s="333"/>
    </row>
    <row r="1595" spans="1:10" x14ac:dyDescent="0.3">
      <c r="A1595" s="114"/>
      <c r="B1595" s="10"/>
      <c r="C1595" s="10"/>
      <c r="D1595" s="83"/>
      <c r="E1595" s="10"/>
      <c r="F1595" s="10"/>
      <c r="G1595" s="10"/>
      <c r="H1595" s="10"/>
      <c r="I1595" s="10"/>
      <c r="J1595" s="333"/>
    </row>
    <row r="1596" spans="1:10" x14ac:dyDescent="0.3">
      <c r="A1596" s="114"/>
      <c r="B1596" s="10"/>
      <c r="C1596" s="10"/>
      <c r="D1596" s="83"/>
      <c r="E1596" s="10"/>
      <c r="F1596" s="10"/>
      <c r="G1596" s="10"/>
      <c r="H1596" s="10"/>
      <c r="I1596" s="10"/>
      <c r="J1596" s="333"/>
    </row>
    <row r="1597" spans="1:10" x14ac:dyDescent="0.3">
      <c r="A1597" s="114"/>
      <c r="B1597" s="10"/>
      <c r="C1597" s="10"/>
      <c r="D1597" s="83"/>
      <c r="E1597" s="10"/>
      <c r="F1597" s="10"/>
      <c r="G1597" s="10"/>
      <c r="H1597" s="10"/>
      <c r="I1597" s="10"/>
      <c r="J1597" s="333"/>
    </row>
    <row r="1598" spans="1:10" x14ac:dyDescent="0.3">
      <c r="A1598" s="114"/>
      <c r="B1598" s="10"/>
      <c r="C1598" s="10"/>
      <c r="D1598" s="83"/>
      <c r="E1598" s="10"/>
      <c r="F1598" s="10"/>
      <c r="G1598" s="10"/>
      <c r="H1598" s="10"/>
      <c r="I1598" s="10"/>
      <c r="J1598" s="333"/>
    </row>
    <row r="1599" spans="1:10" x14ac:dyDescent="0.3">
      <c r="A1599" s="114"/>
      <c r="B1599" s="10"/>
      <c r="C1599" s="10"/>
      <c r="D1599" s="83"/>
      <c r="E1599" s="10"/>
      <c r="F1599" s="10"/>
      <c r="G1599" s="10"/>
      <c r="H1599" s="10"/>
      <c r="I1599" s="10"/>
      <c r="J1599" s="333"/>
    </row>
    <row r="1600" spans="1:10" x14ac:dyDescent="0.3">
      <c r="A1600" s="114"/>
      <c r="B1600" s="10"/>
      <c r="C1600" s="10"/>
      <c r="D1600" s="83"/>
      <c r="E1600" s="10"/>
      <c r="F1600" s="10"/>
      <c r="G1600" s="10"/>
      <c r="H1600" s="10"/>
      <c r="I1600" s="10"/>
      <c r="J1600" s="333"/>
    </row>
    <row r="1601" spans="1:10" x14ac:dyDescent="0.3">
      <c r="A1601" s="114"/>
      <c r="B1601" s="10"/>
      <c r="C1601" s="10"/>
      <c r="D1601" s="83"/>
      <c r="E1601" s="10"/>
      <c r="F1601" s="10"/>
      <c r="G1601" s="10"/>
      <c r="H1601" s="10"/>
      <c r="I1601" s="10"/>
      <c r="J1601" s="333"/>
    </row>
    <row r="1602" spans="1:10" x14ac:dyDescent="0.3">
      <c r="A1602" s="114"/>
      <c r="B1602" s="10"/>
      <c r="C1602" s="10"/>
      <c r="D1602" s="83"/>
      <c r="E1602" s="10"/>
      <c r="F1602" s="10"/>
      <c r="G1602" s="10"/>
      <c r="H1602" s="10"/>
      <c r="I1602" s="10"/>
      <c r="J1602" s="333"/>
    </row>
    <row r="1603" spans="1:10" x14ac:dyDescent="0.3">
      <c r="A1603" s="114"/>
      <c r="B1603" s="10"/>
      <c r="C1603" s="10"/>
      <c r="D1603" s="83"/>
      <c r="E1603" s="10"/>
      <c r="F1603" s="10"/>
      <c r="G1603" s="10"/>
      <c r="H1603" s="10"/>
      <c r="I1603" s="10"/>
      <c r="J1603" s="333"/>
    </row>
    <row r="1604" spans="1:10" x14ac:dyDescent="0.3">
      <c r="A1604" s="114"/>
      <c r="B1604" s="10"/>
      <c r="C1604" s="10"/>
      <c r="D1604" s="83"/>
      <c r="E1604" s="10"/>
      <c r="F1604" s="10"/>
      <c r="G1604" s="10"/>
      <c r="H1604" s="10"/>
      <c r="I1604" s="10"/>
      <c r="J1604" s="333"/>
    </row>
    <row r="1605" spans="1:10" x14ac:dyDescent="0.3">
      <c r="A1605" s="114"/>
      <c r="B1605" s="10"/>
      <c r="C1605" s="10"/>
      <c r="D1605" s="83"/>
      <c r="E1605" s="10"/>
      <c r="F1605" s="10"/>
      <c r="G1605" s="10"/>
      <c r="H1605" s="10"/>
      <c r="I1605" s="10"/>
      <c r="J1605" s="333"/>
    </row>
    <row r="1606" spans="1:10" x14ac:dyDescent="0.3">
      <c r="A1606" s="114"/>
      <c r="B1606" s="10"/>
      <c r="C1606" s="10"/>
      <c r="D1606" s="83"/>
      <c r="E1606" s="10"/>
      <c r="F1606" s="10"/>
      <c r="G1606" s="10"/>
      <c r="H1606" s="10"/>
      <c r="I1606" s="10"/>
      <c r="J1606" s="333"/>
    </row>
    <row r="1607" spans="1:10" x14ac:dyDescent="0.3">
      <c r="A1607" s="114"/>
      <c r="B1607" s="10"/>
      <c r="C1607" s="10"/>
      <c r="D1607" s="83"/>
      <c r="E1607" s="10"/>
      <c r="F1607" s="10"/>
      <c r="G1607" s="10"/>
      <c r="H1607" s="10"/>
      <c r="I1607" s="10"/>
      <c r="J1607" s="333"/>
    </row>
    <row r="1608" spans="1:10" x14ac:dyDescent="0.3">
      <c r="A1608" s="114"/>
      <c r="B1608" s="10"/>
      <c r="C1608" s="10"/>
      <c r="D1608" s="83"/>
      <c r="E1608" s="10"/>
      <c r="F1608" s="10"/>
      <c r="G1608" s="10"/>
      <c r="H1608" s="10"/>
      <c r="I1608" s="10"/>
      <c r="J1608" s="333"/>
    </row>
    <row r="1609" spans="1:10" x14ac:dyDescent="0.3">
      <c r="A1609" s="114"/>
      <c r="B1609" s="10"/>
      <c r="C1609" s="10"/>
      <c r="D1609" s="83"/>
      <c r="E1609" s="10"/>
      <c r="F1609" s="10"/>
      <c r="G1609" s="10"/>
      <c r="H1609" s="10"/>
      <c r="I1609" s="10"/>
      <c r="J1609" s="333"/>
    </row>
    <row r="1610" spans="1:10" x14ac:dyDescent="0.3">
      <c r="A1610" s="114"/>
      <c r="B1610" s="10"/>
      <c r="C1610" s="10"/>
      <c r="D1610" s="83"/>
      <c r="E1610" s="10"/>
      <c r="F1610" s="10"/>
      <c r="G1610" s="10"/>
      <c r="H1610" s="10"/>
      <c r="I1610" s="10"/>
      <c r="J1610" s="333"/>
    </row>
    <row r="1611" spans="1:10" x14ac:dyDescent="0.3">
      <c r="A1611" s="114"/>
      <c r="B1611" s="10"/>
      <c r="C1611" s="10"/>
      <c r="D1611" s="83"/>
      <c r="E1611" s="10"/>
      <c r="F1611" s="10"/>
      <c r="G1611" s="10"/>
      <c r="H1611" s="10"/>
      <c r="I1611" s="10"/>
      <c r="J1611" s="333"/>
    </row>
    <row r="1612" spans="1:10" x14ac:dyDescent="0.3">
      <c r="A1612" s="114"/>
      <c r="B1612" s="10"/>
      <c r="C1612" s="10"/>
      <c r="D1612" s="83"/>
      <c r="E1612" s="10"/>
      <c r="F1612" s="10"/>
      <c r="G1612" s="10"/>
      <c r="H1612" s="10"/>
      <c r="I1612" s="10"/>
      <c r="J1612" s="333"/>
    </row>
    <row r="1613" spans="1:10" x14ac:dyDescent="0.3">
      <c r="A1613" s="114"/>
      <c r="B1613" s="10"/>
      <c r="C1613" s="10"/>
      <c r="D1613" s="83"/>
      <c r="E1613" s="10"/>
      <c r="F1613" s="10"/>
      <c r="G1613" s="10"/>
      <c r="H1613" s="10"/>
      <c r="I1613" s="10"/>
      <c r="J1613" s="333"/>
    </row>
    <row r="1614" spans="1:10" x14ac:dyDescent="0.3">
      <c r="A1614" s="114"/>
      <c r="B1614" s="10"/>
      <c r="C1614" s="10"/>
      <c r="D1614" s="83"/>
      <c r="E1614" s="10"/>
      <c r="F1614" s="10"/>
      <c r="G1614" s="10"/>
      <c r="H1614" s="10"/>
      <c r="I1614" s="10"/>
      <c r="J1614" s="333"/>
    </row>
    <row r="1615" spans="1:10" x14ac:dyDescent="0.3">
      <c r="A1615" s="114"/>
      <c r="B1615" s="10"/>
      <c r="C1615" s="10"/>
      <c r="D1615" s="83"/>
      <c r="E1615" s="10"/>
      <c r="F1615" s="10"/>
      <c r="G1615" s="10"/>
      <c r="H1615" s="10"/>
      <c r="I1615" s="10"/>
      <c r="J1615" s="333"/>
    </row>
    <row r="1616" spans="1:10" x14ac:dyDescent="0.3">
      <c r="A1616" s="114"/>
      <c r="B1616" s="10"/>
      <c r="C1616" s="10"/>
      <c r="D1616" s="83"/>
      <c r="E1616" s="10"/>
      <c r="F1616" s="10"/>
      <c r="G1616" s="10"/>
      <c r="H1616" s="10"/>
      <c r="I1616" s="10"/>
      <c r="J1616" s="333"/>
    </row>
    <row r="1617" spans="1:10" x14ac:dyDescent="0.3">
      <c r="A1617" s="114"/>
      <c r="B1617" s="10"/>
      <c r="C1617" s="10"/>
      <c r="D1617" s="83"/>
      <c r="E1617" s="10"/>
      <c r="F1617" s="10"/>
      <c r="G1617" s="10"/>
      <c r="H1617" s="10"/>
      <c r="I1617" s="10"/>
      <c r="J1617" s="333"/>
    </row>
    <row r="1618" spans="1:10" x14ac:dyDescent="0.3">
      <c r="A1618" s="114"/>
      <c r="B1618" s="10"/>
      <c r="C1618" s="10"/>
      <c r="D1618" s="83"/>
      <c r="E1618" s="10"/>
      <c r="F1618" s="10"/>
      <c r="G1618" s="10"/>
      <c r="H1618" s="10"/>
      <c r="I1618" s="10"/>
      <c r="J1618" s="333"/>
    </row>
    <row r="1619" spans="1:10" x14ac:dyDescent="0.3">
      <c r="A1619" s="114"/>
      <c r="B1619" s="10"/>
      <c r="C1619" s="10"/>
      <c r="D1619" s="83"/>
      <c r="E1619" s="10"/>
      <c r="F1619" s="10"/>
      <c r="G1619" s="10"/>
      <c r="H1619" s="10"/>
      <c r="I1619" s="10"/>
      <c r="J1619" s="333"/>
    </row>
    <row r="1620" spans="1:10" x14ac:dyDescent="0.3">
      <c r="A1620" s="114"/>
      <c r="B1620" s="10"/>
      <c r="C1620" s="10"/>
      <c r="D1620" s="83"/>
      <c r="E1620" s="10"/>
      <c r="F1620" s="10"/>
      <c r="G1620" s="10"/>
      <c r="H1620" s="10"/>
      <c r="I1620" s="10"/>
      <c r="J1620" s="333"/>
    </row>
    <row r="1621" spans="1:10" x14ac:dyDescent="0.3">
      <c r="A1621" s="114"/>
      <c r="B1621" s="10"/>
      <c r="C1621" s="10"/>
      <c r="D1621" s="83"/>
      <c r="E1621" s="10"/>
      <c r="F1621" s="10"/>
      <c r="G1621" s="10"/>
      <c r="H1621" s="10"/>
      <c r="I1621" s="10"/>
      <c r="J1621" s="333"/>
    </row>
    <row r="1622" spans="1:10" x14ac:dyDescent="0.3">
      <c r="A1622" s="114"/>
      <c r="B1622" s="10"/>
      <c r="C1622" s="10"/>
      <c r="D1622" s="83"/>
      <c r="E1622" s="10"/>
      <c r="F1622" s="10"/>
      <c r="G1622" s="10"/>
      <c r="H1622" s="10"/>
      <c r="I1622" s="10"/>
      <c r="J1622" s="333"/>
    </row>
    <row r="1623" spans="1:10" x14ac:dyDescent="0.3">
      <c r="A1623" s="114"/>
      <c r="B1623" s="10"/>
      <c r="C1623" s="10"/>
      <c r="D1623" s="83"/>
      <c r="E1623" s="10"/>
      <c r="F1623" s="10"/>
      <c r="G1623" s="10"/>
      <c r="H1623" s="10"/>
      <c r="I1623" s="10"/>
      <c r="J1623" s="333"/>
    </row>
    <row r="1624" spans="1:10" x14ac:dyDescent="0.3">
      <c r="A1624" s="114"/>
      <c r="B1624" s="10"/>
      <c r="C1624" s="10"/>
      <c r="D1624" s="83"/>
      <c r="E1624" s="10"/>
      <c r="F1624" s="10"/>
      <c r="G1624" s="10"/>
      <c r="H1624" s="10"/>
      <c r="I1624" s="10"/>
      <c r="J1624" s="333"/>
    </row>
    <row r="1625" spans="1:10" x14ac:dyDescent="0.3">
      <c r="A1625" s="114"/>
      <c r="B1625" s="10"/>
      <c r="C1625" s="10"/>
      <c r="D1625" s="83"/>
      <c r="E1625" s="10"/>
      <c r="F1625" s="10"/>
      <c r="G1625" s="10"/>
      <c r="H1625" s="10"/>
      <c r="I1625" s="10"/>
      <c r="J1625" s="333"/>
    </row>
    <row r="1626" spans="1:10" x14ac:dyDescent="0.3">
      <c r="A1626" s="114"/>
      <c r="B1626" s="10"/>
      <c r="C1626" s="10"/>
      <c r="D1626" s="83"/>
      <c r="E1626" s="10"/>
      <c r="F1626" s="10"/>
      <c r="G1626" s="10"/>
      <c r="H1626" s="10"/>
      <c r="I1626" s="10"/>
      <c r="J1626" s="333"/>
    </row>
    <row r="1627" spans="1:10" x14ac:dyDescent="0.3">
      <c r="A1627" s="114"/>
      <c r="B1627" s="10"/>
      <c r="C1627" s="10"/>
      <c r="D1627" s="83"/>
      <c r="E1627" s="10"/>
      <c r="F1627" s="10"/>
      <c r="G1627" s="10"/>
      <c r="H1627" s="10"/>
      <c r="I1627" s="10"/>
      <c r="J1627" s="333"/>
    </row>
    <row r="1628" spans="1:10" x14ac:dyDescent="0.3">
      <c r="A1628" s="114"/>
      <c r="B1628" s="10"/>
      <c r="C1628" s="10"/>
      <c r="D1628" s="83"/>
      <c r="E1628" s="10"/>
      <c r="F1628" s="10"/>
      <c r="G1628" s="10"/>
      <c r="H1628" s="10"/>
      <c r="I1628" s="10"/>
      <c r="J1628" s="333"/>
    </row>
    <row r="1629" spans="1:10" x14ac:dyDescent="0.3">
      <c r="A1629" s="114"/>
      <c r="B1629" s="10"/>
      <c r="C1629" s="10"/>
      <c r="D1629" s="83"/>
      <c r="E1629" s="10"/>
      <c r="F1629" s="10"/>
      <c r="G1629" s="10"/>
      <c r="H1629" s="10"/>
      <c r="I1629" s="10"/>
      <c r="J1629" s="333"/>
    </row>
    <row r="1630" spans="1:10" x14ac:dyDescent="0.3">
      <c r="A1630" s="114"/>
      <c r="B1630" s="10"/>
      <c r="C1630" s="10"/>
      <c r="D1630" s="83"/>
      <c r="E1630" s="10"/>
      <c r="F1630" s="10"/>
      <c r="G1630" s="10"/>
      <c r="H1630" s="10"/>
      <c r="I1630" s="10"/>
      <c r="J1630" s="333"/>
    </row>
    <row r="1631" spans="1:10" x14ac:dyDescent="0.3">
      <c r="A1631" s="114"/>
      <c r="B1631" s="10"/>
      <c r="C1631" s="10"/>
      <c r="D1631" s="83"/>
      <c r="E1631" s="10"/>
      <c r="F1631" s="10"/>
      <c r="G1631" s="10"/>
      <c r="H1631" s="10"/>
      <c r="I1631" s="10"/>
      <c r="J1631" s="333"/>
    </row>
    <row r="1632" spans="1:10" x14ac:dyDescent="0.3">
      <c r="A1632" s="114"/>
      <c r="B1632" s="10"/>
      <c r="C1632" s="10"/>
      <c r="D1632" s="83"/>
      <c r="E1632" s="10"/>
      <c r="F1632" s="10"/>
      <c r="G1632" s="10"/>
      <c r="H1632" s="10"/>
      <c r="I1632" s="10"/>
      <c r="J1632" s="333"/>
    </row>
    <row r="1633" spans="1:10" x14ac:dyDescent="0.3">
      <c r="A1633" s="114"/>
      <c r="B1633" s="10"/>
      <c r="C1633" s="10"/>
      <c r="D1633" s="83"/>
      <c r="E1633" s="10"/>
      <c r="F1633" s="10"/>
      <c r="G1633" s="10"/>
      <c r="H1633" s="10"/>
      <c r="I1633" s="10"/>
      <c r="J1633" s="333"/>
    </row>
    <row r="1634" spans="1:10" x14ac:dyDescent="0.3">
      <c r="A1634" s="114"/>
      <c r="B1634" s="10"/>
      <c r="C1634" s="10"/>
      <c r="D1634" s="83"/>
      <c r="E1634" s="10"/>
      <c r="F1634" s="10"/>
      <c r="G1634" s="10"/>
      <c r="H1634" s="10"/>
      <c r="I1634" s="10"/>
      <c r="J1634" s="333"/>
    </row>
    <row r="1635" spans="1:10" x14ac:dyDescent="0.3">
      <c r="A1635" s="114"/>
      <c r="B1635" s="10"/>
      <c r="C1635" s="10"/>
      <c r="D1635" s="83"/>
      <c r="E1635" s="10"/>
      <c r="F1635" s="10"/>
      <c r="G1635" s="10"/>
      <c r="H1635" s="10"/>
      <c r="I1635" s="10"/>
      <c r="J1635" s="333"/>
    </row>
    <row r="1636" spans="1:10" x14ac:dyDescent="0.3">
      <c r="A1636" s="114"/>
      <c r="B1636" s="10"/>
      <c r="C1636" s="10"/>
      <c r="D1636" s="83"/>
      <c r="E1636" s="10"/>
      <c r="F1636" s="10"/>
      <c r="G1636" s="10"/>
      <c r="H1636" s="10"/>
      <c r="I1636" s="10"/>
      <c r="J1636" s="333"/>
    </row>
    <row r="1637" spans="1:10" x14ac:dyDescent="0.3">
      <c r="A1637" s="114"/>
      <c r="B1637" s="10"/>
      <c r="C1637" s="10"/>
      <c r="D1637" s="83"/>
      <c r="E1637" s="10"/>
      <c r="F1637" s="10"/>
      <c r="G1637" s="10"/>
      <c r="H1637" s="10"/>
      <c r="I1637" s="10"/>
      <c r="J1637" s="333"/>
    </row>
    <row r="1638" spans="1:10" x14ac:dyDescent="0.3">
      <c r="A1638" s="114"/>
      <c r="B1638" s="10"/>
      <c r="C1638" s="10"/>
      <c r="D1638" s="83"/>
      <c r="E1638" s="10"/>
      <c r="F1638" s="10"/>
      <c r="G1638" s="10"/>
      <c r="H1638" s="10"/>
      <c r="I1638" s="10"/>
      <c r="J1638" s="333"/>
    </row>
    <row r="1639" spans="1:10" x14ac:dyDescent="0.3">
      <c r="A1639" s="114"/>
      <c r="B1639" s="10"/>
      <c r="C1639" s="10"/>
      <c r="D1639" s="83"/>
      <c r="E1639" s="10"/>
      <c r="F1639" s="10"/>
      <c r="G1639" s="10"/>
      <c r="H1639" s="10"/>
      <c r="I1639" s="10"/>
      <c r="J1639" s="333"/>
    </row>
    <row r="1640" spans="1:10" x14ac:dyDescent="0.3">
      <c r="A1640" s="114"/>
      <c r="B1640" s="10"/>
      <c r="C1640" s="10"/>
      <c r="D1640" s="83"/>
      <c r="E1640" s="10"/>
      <c r="F1640" s="10"/>
      <c r="G1640" s="10"/>
      <c r="H1640" s="10"/>
      <c r="I1640" s="10"/>
      <c r="J1640" s="333"/>
    </row>
    <row r="1641" spans="1:10" x14ac:dyDescent="0.3">
      <c r="A1641" s="114"/>
      <c r="B1641" s="10"/>
      <c r="C1641" s="10"/>
      <c r="D1641" s="83"/>
      <c r="E1641" s="10"/>
      <c r="F1641" s="10"/>
      <c r="G1641" s="10"/>
      <c r="H1641" s="10"/>
      <c r="I1641" s="10"/>
      <c r="J1641" s="333"/>
    </row>
    <row r="1642" spans="1:10" x14ac:dyDescent="0.3">
      <c r="A1642" s="114"/>
      <c r="B1642" s="10"/>
      <c r="C1642" s="10"/>
      <c r="D1642" s="83"/>
      <c r="E1642" s="10"/>
      <c r="F1642" s="10"/>
      <c r="G1642" s="10"/>
      <c r="H1642" s="10"/>
      <c r="I1642" s="10"/>
      <c r="J1642" s="333"/>
    </row>
    <row r="1643" spans="1:10" x14ac:dyDescent="0.3">
      <c r="A1643" s="114"/>
      <c r="B1643" s="10"/>
      <c r="C1643" s="10"/>
      <c r="D1643" s="83"/>
      <c r="E1643" s="10"/>
      <c r="F1643" s="10"/>
      <c r="G1643" s="10"/>
      <c r="H1643" s="10"/>
      <c r="I1643" s="10"/>
      <c r="J1643" s="333"/>
    </row>
    <row r="1644" spans="1:10" x14ac:dyDescent="0.3">
      <c r="A1644" s="114"/>
      <c r="B1644" s="10"/>
      <c r="C1644" s="10"/>
      <c r="D1644" s="83"/>
      <c r="E1644" s="10"/>
      <c r="F1644" s="10"/>
      <c r="G1644" s="10"/>
      <c r="H1644" s="10"/>
      <c r="I1644" s="10"/>
      <c r="J1644" s="333"/>
    </row>
    <row r="1645" spans="1:10" x14ac:dyDescent="0.3">
      <c r="A1645" s="114"/>
      <c r="B1645" s="10"/>
      <c r="C1645" s="10"/>
      <c r="D1645" s="83"/>
      <c r="E1645" s="10"/>
      <c r="F1645" s="10"/>
      <c r="G1645" s="10"/>
      <c r="H1645" s="10"/>
      <c r="I1645" s="10"/>
      <c r="J1645" s="333"/>
    </row>
    <row r="1646" spans="1:10" x14ac:dyDescent="0.3">
      <c r="A1646" s="114"/>
      <c r="B1646" s="10"/>
      <c r="C1646" s="10"/>
      <c r="D1646" s="83"/>
      <c r="E1646" s="10"/>
      <c r="F1646" s="10"/>
      <c r="G1646" s="10"/>
      <c r="H1646" s="10"/>
      <c r="I1646" s="10"/>
      <c r="J1646" s="333"/>
    </row>
    <row r="1647" spans="1:10" x14ac:dyDescent="0.3">
      <c r="A1647" s="114"/>
      <c r="B1647" s="10"/>
      <c r="C1647" s="10"/>
      <c r="D1647" s="83"/>
      <c r="E1647" s="10"/>
      <c r="F1647" s="10"/>
      <c r="G1647" s="10"/>
      <c r="H1647" s="10"/>
      <c r="I1647" s="10"/>
      <c r="J1647" s="333"/>
    </row>
    <row r="1648" spans="1:10" x14ac:dyDescent="0.3">
      <c r="A1648" s="114"/>
      <c r="B1648" s="10"/>
      <c r="C1648" s="10"/>
      <c r="D1648" s="83"/>
      <c r="E1648" s="10"/>
      <c r="F1648" s="10"/>
      <c r="G1648" s="10"/>
      <c r="H1648" s="10"/>
      <c r="I1648" s="10"/>
      <c r="J1648" s="333"/>
    </row>
    <row r="1649" spans="1:10" x14ac:dyDescent="0.3">
      <c r="A1649" s="114"/>
      <c r="B1649" s="10"/>
      <c r="C1649" s="10"/>
      <c r="D1649" s="83"/>
      <c r="E1649" s="10"/>
      <c r="F1649" s="10"/>
      <c r="G1649" s="10"/>
      <c r="H1649" s="10"/>
      <c r="I1649" s="10"/>
      <c r="J1649" s="333"/>
    </row>
    <row r="1650" spans="1:10" x14ac:dyDescent="0.3">
      <c r="A1650" s="114"/>
      <c r="B1650" s="10"/>
      <c r="C1650" s="10"/>
      <c r="D1650" s="83"/>
      <c r="E1650" s="10"/>
      <c r="F1650" s="10"/>
      <c r="G1650" s="10"/>
      <c r="H1650" s="10"/>
      <c r="I1650" s="10"/>
      <c r="J1650" s="333"/>
    </row>
    <row r="1651" spans="1:10" x14ac:dyDescent="0.3">
      <c r="A1651" s="114"/>
      <c r="B1651" s="10"/>
      <c r="C1651" s="10"/>
      <c r="D1651" s="83"/>
      <c r="E1651" s="10"/>
      <c r="F1651" s="10"/>
      <c r="G1651" s="10"/>
      <c r="H1651" s="10"/>
      <c r="I1651" s="10"/>
      <c r="J1651" s="333"/>
    </row>
    <row r="1652" spans="1:10" x14ac:dyDescent="0.3">
      <c r="A1652" s="114"/>
      <c r="B1652" s="10"/>
      <c r="C1652" s="10"/>
      <c r="D1652" s="83"/>
      <c r="E1652" s="10"/>
      <c r="F1652" s="10"/>
      <c r="G1652" s="10"/>
      <c r="H1652" s="10"/>
      <c r="I1652" s="10"/>
      <c r="J1652" s="333"/>
    </row>
    <row r="1653" spans="1:10" x14ac:dyDescent="0.3">
      <c r="A1653" s="114"/>
      <c r="B1653" s="10"/>
      <c r="C1653" s="10"/>
      <c r="D1653" s="83"/>
      <c r="E1653" s="10"/>
      <c r="F1653" s="10"/>
      <c r="G1653" s="10"/>
      <c r="H1653" s="10"/>
      <c r="I1653" s="10"/>
      <c r="J1653" s="333"/>
    </row>
    <row r="1654" spans="1:10" x14ac:dyDescent="0.3">
      <c r="A1654" s="114"/>
      <c r="B1654" s="10"/>
      <c r="C1654" s="10"/>
      <c r="D1654" s="83"/>
      <c r="E1654" s="10"/>
      <c r="F1654" s="10"/>
      <c r="G1654" s="10"/>
      <c r="H1654" s="10"/>
      <c r="I1654" s="10"/>
      <c r="J1654" s="333"/>
    </row>
    <row r="1655" spans="1:10" x14ac:dyDescent="0.3">
      <c r="A1655" s="114"/>
      <c r="B1655" s="10"/>
      <c r="C1655" s="10"/>
      <c r="D1655" s="83"/>
      <c r="E1655" s="10"/>
      <c r="F1655" s="10"/>
      <c r="G1655" s="10"/>
      <c r="H1655" s="10"/>
      <c r="I1655" s="10"/>
      <c r="J1655" s="333"/>
    </row>
    <row r="1656" spans="1:10" x14ac:dyDescent="0.3">
      <c r="A1656" s="114"/>
      <c r="B1656" s="10"/>
      <c r="C1656" s="10"/>
      <c r="D1656" s="83"/>
      <c r="E1656" s="10"/>
      <c r="F1656" s="10"/>
      <c r="G1656" s="10"/>
      <c r="H1656" s="10"/>
      <c r="I1656" s="10"/>
      <c r="J1656" s="333"/>
    </row>
    <row r="1657" spans="1:10" x14ac:dyDescent="0.3">
      <c r="A1657" s="114"/>
      <c r="B1657" s="10"/>
      <c r="C1657" s="10"/>
      <c r="D1657" s="83"/>
      <c r="E1657" s="10"/>
      <c r="F1657" s="10"/>
      <c r="G1657" s="10"/>
      <c r="H1657" s="10"/>
      <c r="I1657" s="10"/>
      <c r="J1657" s="333"/>
    </row>
    <row r="1658" spans="1:10" x14ac:dyDescent="0.3">
      <c r="A1658" s="114"/>
      <c r="B1658" s="10"/>
      <c r="C1658" s="10"/>
      <c r="D1658" s="83"/>
      <c r="E1658" s="10"/>
      <c r="F1658" s="10"/>
      <c r="G1658" s="10"/>
      <c r="H1658" s="10"/>
      <c r="I1658" s="10"/>
      <c r="J1658" s="333"/>
    </row>
    <row r="1659" spans="1:10" x14ac:dyDescent="0.3">
      <c r="A1659" s="114"/>
      <c r="B1659" s="10"/>
      <c r="C1659" s="10"/>
      <c r="D1659" s="83"/>
      <c r="E1659" s="10"/>
      <c r="F1659" s="10"/>
      <c r="G1659" s="10"/>
      <c r="H1659" s="10"/>
      <c r="I1659" s="10"/>
      <c r="J1659" s="333"/>
    </row>
    <row r="1660" spans="1:10" x14ac:dyDescent="0.3">
      <c r="A1660" s="114"/>
      <c r="B1660" s="10"/>
      <c r="C1660" s="10"/>
      <c r="D1660" s="83"/>
      <c r="E1660" s="10"/>
      <c r="F1660" s="10"/>
      <c r="G1660" s="10"/>
      <c r="H1660" s="10"/>
      <c r="I1660" s="10"/>
      <c r="J1660" s="333"/>
    </row>
    <row r="1661" spans="1:10" x14ac:dyDescent="0.3">
      <c r="A1661" s="114"/>
      <c r="B1661" s="10"/>
      <c r="C1661" s="10"/>
      <c r="D1661" s="83"/>
      <c r="E1661" s="10"/>
      <c r="F1661" s="10"/>
      <c r="G1661" s="10"/>
      <c r="H1661" s="10"/>
      <c r="I1661" s="10"/>
      <c r="J1661" s="333"/>
    </row>
    <row r="1662" spans="1:10" x14ac:dyDescent="0.3">
      <c r="A1662" s="114"/>
      <c r="B1662" s="10"/>
      <c r="C1662" s="10"/>
      <c r="D1662" s="83"/>
      <c r="E1662" s="10"/>
      <c r="F1662" s="10"/>
      <c r="G1662" s="10"/>
      <c r="H1662" s="10"/>
      <c r="I1662" s="10"/>
      <c r="J1662" s="333"/>
    </row>
    <row r="1663" spans="1:10" x14ac:dyDescent="0.3">
      <c r="A1663" s="114"/>
      <c r="B1663" s="10"/>
      <c r="C1663" s="10"/>
      <c r="D1663" s="83"/>
      <c r="E1663" s="10"/>
      <c r="F1663" s="10"/>
      <c r="G1663" s="10"/>
      <c r="H1663" s="10"/>
      <c r="I1663" s="10"/>
      <c r="J1663" s="333"/>
    </row>
    <row r="1664" spans="1:10" x14ac:dyDescent="0.3">
      <c r="A1664" s="114"/>
      <c r="B1664" s="10"/>
      <c r="C1664" s="10"/>
      <c r="D1664" s="83"/>
      <c r="E1664" s="10"/>
      <c r="F1664" s="10"/>
      <c r="G1664" s="10"/>
      <c r="H1664" s="10"/>
      <c r="I1664" s="10"/>
      <c r="J1664" s="333"/>
    </row>
    <row r="1665" spans="1:10" x14ac:dyDescent="0.3">
      <c r="A1665" s="114"/>
      <c r="B1665" s="10"/>
      <c r="C1665" s="10"/>
      <c r="D1665" s="83"/>
      <c r="E1665" s="10"/>
      <c r="F1665" s="10"/>
      <c r="G1665" s="10"/>
      <c r="H1665" s="10"/>
      <c r="I1665" s="10"/>
      <c r="J1665" s="333"/>
    </row>
    <row r="1666" spans="1:10" x14ac:dyDescent="0.3">
      <c r="A1666" s="114"/>
      <c r="B1666" s="10"/>
      <c r="C1666" s="10"/>
      <c r="D1666" s="83"/>
      <c r="E1666" s="10"/>
      <c r="F1666" s="10"/>
      <c r="G1666" s="10"/>
      <c r="H1666" s="10"/>
      <c r="I1666" s="10"/>
      <c r="J1666" s="333"/>
    </row>
    <row r="1667" spans="1:10" x14ac:dyDescent="0.3">
      <c r="A1667" s="114"/>
      <c r="B1667" s="10"/>
      <c r="C1667" s="10"/>
      <c r="D1667" s="83"/>
      <c r="E1667" s="10"/>
      <c r="F1667" s="10"/>
      <c r="G1667" s="10"/>
      <c r="H1667" s="10"/>
      <c r="I1667" s="10"/>
      <c r="J1667" s="333"/>
    </row>
    <row r="1668" spans="1:10" x14ac:dyDescent="0.3">
      <c r="A1668" s="114"/>
      <c r="B1668" s="10"/>
      <c r="C1668" s="10"/>
      <c r="D1668" s="83"/>
      <c r="E1668" s="10"/>
      <c r="F1668" s="10"/>
      <c r="G1668" s="10"/>
      <c r="H1668" s="10"/>
      <c r="I1668" s="10"/>
      <c r="J1668" s="333"/>
    </row>
    <row r="1669" spans="1:10" x14ac:dyDescent="0.3">
      <c r="A1669" s="114"/>
      <c r="B1669" s="10"/>
      <c r="C1669" s="10"/>
      <c r="D1669" s="83"/>
      <c r="E1669" s="10"/>
      <c r="F1669" s="10"/>
      <c r="G1669" s="10"/>
      <c r="H1669" s="10"/>
      <c r="I1669" s="10"/>
      <c r="J1669" s="333"/>
    </row>
    <row r="1670" spans="1:10" x14ac:dyDescent="0.3">
      <c r="A1670" s="114"/>
      <c r="B1670" s="10"/>
      <c r="C1670" s="10"/>
      <c r="D1670" s="83"/>
      <c r="E1670" s="10"/>
      <c r="F1670" s="10"/>
      <c r="G1670" s="10"/>
      <c r="H1670" s="10"/>
      <c r="I1670" s="10"/>
      <c r="J1670" s="333"/>
    </row>
    <row r="1671" spans="1:10" x14ac:dyDescent="0.3">
      <c r="A1671" s="114"/>
      <c r="B1671" s="10"/>
      <c r="C1671" s="10"/>
      <c r="D1671" s="83"/>
      <c r="E1671" s="10"/>
      <c r="F1671" s="10"/>
      <c r="G1671" s="10"/>
      <c r="H1671" s="10"/>
      <c r="I1671" s="10"/>
      <c r="J1671" s="333"/>
    </row>
    <row r="1672" spans="1:10" x14ac:dyDescent="0.3">
      <c r="A1672" s="114"/>
      <c r="B1672" s="10"/>
      <c r="C1672" s="10"/>
      <c r="D1672" s="83"/>
      <c r="E1672" s="10"/>
      <c r="F1672" s="10"/>
      <c r="G1672" s="10"/>
      <c r="H1672" s="10"/>
      <c r="I1672" s="10"/>
      <c r="J1672" s="333"/>
    </row>
    <row r="1673" spans="1:10" x14ac:dyDescent="0.3">
      <c r="A1673" s="114"/>
      <c r="B1673" s="10"/>
      <c r="C1673" s="10"/>
      <c r="D1673" s="83"/>
      <c r="E1673" s="10"/>
      <c r="F1673" s="10"/>
      <c r="G1673" s="10"/>
      <c r="H1673" s="10"/>
      <c r="I1673" s="10"/>
      <c r="J1673" s="333"/>
    </row>
    <row r="1674" spans="1:10" x14ac:dyDescent="0.3">
      <c r="A1674" s="114"/>
      <c r="B1674" s="10"/>
      <c r="C1674" s="10"/>
      <c r="D1674" s="83"/>
      <c r="E1674" s="10"/>
      <c r="F1674" s="10"/>
      <c r="G1674" s="10"/>
      <c r="H1674" s="10"/>
      <c r="I1674" s="10"/>
      <c r="J1674" s="333"/>
    </row>
    <row r="1675" spans="1:10" x14ac:dyDescent="0.3">
      <c r="A1675" s="114"/>
      <c r="B1675" s="10"/>
      <c r="C1675" s="10"/>
      <c r="D1675" s="83"/>
      <c r="E1675" s="10"/>
      <c r="F1675" s="10"/>
      <c r="G1675" s="10"/>
      <c r="H1675" s="10"/>
      <c r="I1675" s="10"/>
      <c r="J1675" s="333"/>
    </row>
    <row r="1676" spans="1:10" x14ac:dyDescent="0.3">
      <c r="A1676" s="114"/>
      <c r="B1676" s="10"/>
      <c r="C1676" s="10"/>
      <c r="D1676" s="83"/>
      <c r="E1676" s="10"/>
      <c r="F1676" s="10"/>
      <c r="G1676" s="10"/>
      <c r="H1676" s="10"/>
      <c r="I1676" s="10"/>
      <c r="J1676" s="333"/>
    </row>
    <row r="1677" spans="1:10" x14ac:dyDescent="0.3">
      <c r="A1677" s="114"/>
      <c r="B1677" s="10"/>
      <c r="C1677" s="10"/>
      <c r="D1677" s="83"/>
      <c r="E1677" s="10"/>
      <c r="F1677" s="10"/>
      <c r="G1677" s="10"/>
      <c r="H1677" s="10"/>
      <c r="I1677" s="10"/>
      <c r="J1677" s="333"/>
    </row>
    <row r="1678" spans="1:10" x14ac:dyDescent="0.3">
      <c r="A1678" s="114"/>
      <c r="B1678" s="10"/>
      <c r="C1678" s="10"/>
      <c r="D1678" s="83"/>
      <c r="E1678" s="10"/>
      <c r="F1678" s="10"/>
      <c r="G1678" s="10"/>
      <c r="H1678" s="10"/>
      <c r="I1678" s="10"/>
      <c r="J1678" s="333"/>
    </row>
    <row r="1679" spans="1:10" x14ac:dyDescent="0.3">
      <c r="A1679" s="114"/>
      <c r="B1679" s="10"/>
      <c r="C1679" s="10"/>
      <c r="D1679" s="83"/>
      <c r="E1679" s="10"/>
      <c r="F1679" s="10"/>
      <c r="G1679" s="10"/>
      <c r="H1679" s="10"/>
      <c r="I1679" s="10"/>
      <c r="J1679" s="333"/>
    </row>
    <row r="1680" spans="1:10" x14ac:dyDescent="0.3">
      <c r="A1680" s="114"/>
      <c r="B1680" s="10"/>
      <c r="C1680" s="10"/>
      <c r="D1680" s="83"/>
      <c r="E1680" s="10"/>
      <c r="F1680" s="10"/>
      <c r="G1680" s="10"/>
      <c r="H1680" s="10"/>
      <c r="I1680" s="10"/>
      <c r="J1680" s="333"/>
    </row>
    <row r="1681" spans="1:10" x14ac:dyDescent="0.3">
      <c r="A1681" s="114"/>
      <c r="B1681" s="10"/>
      <c r="C1681" s="10"/>
      <c r="D1681" s="83"/>
      <c r="E1681" s="10"/>
      <c r="F1681" s="10"/>
      <c r="G1681" s="10"/>
      <c r="H1681" s="10"/>
      <c r="I1681" s="10"/>
      <c r="J1681" s="333"/>
    </row>
    <row r="1682" spans="1:10" x14ac:dyDescent="0.3">
      <c r="A1682" s="114"/>
      <c r="B1682" s="10"/>
      <c r="C1682" s="10"/>
      <c r="D1682" s="83"/>
      <c r="E1682" s="10"/>
      <c r="F1682" s="10"/>
      <c r="G1682" s="10"/>
      <c r="H1682" s="10"/>
      <c r="I1682" s="10"/>
      <c r="J1682" s="333"/>
    </row>
    <row r="1683" spans="1:10" x14ac:dyDescent="0.3">
      <c r="A1683" s="114"/>
      <c r="B1683" s="10"/>
      <c r="C1683" s="10"/>
      <c r="D1683" s="83"/>
      <c r="E1683" s="10"/>
      <c r="F1683" s="10"/>
      <c r="G1683" s="10"/>
      <c r="H1683" s="10"/>
      <c r="I1683" s="10"/>
      <c r="J1683" s="333"/>
    </row>
    <row r="1684" spans="1:10" x14ac:dyDescent="0.3">
      <c r="A1684" s="114"/>
      <c r="B1684" s="10"/>
      <c r="C1684" s="10"/>
      <c r="D1684" s="83"/>
      <c r="E1684" s="10"/>
      <c r="F1684" s="10"/>
      <c r="G1684" s="10"/>
      <c r="H1684" s="10"/>
      <c r="I1684" s="10"/>
      <c r="J1684" s="333"/>
    </row>
    <row r="1685" spans="1:10" x14ac:dyDescent="0.3">
      <c r="A1685" s="114"/>
      <c r="B1685" s="10"/>
      <c r="C1685" s="10"/>
      <c r="D1685" s="83"/>
      <c r="E1685" s="10"/>
      <c r="F1685" s="10"/>
      <c r="G1685" s="10"/>
      <c r="H1685" s="10"/>
      <c r="I1685" s="10"/>
      <c r="J1685" s="333"/>
    </row>
    <row r="1686" spans="1:10" x14ac:dyDescent="0.3">
      <c r="A1686" s="114"/>
      <c r="B1686" s="10"/>
      <c r="C1686" s="10"/>
      <c r="D1686" s="83"/>
      <c r="E1686" s="10"/>
      <c r="F1686" s="10"/>
      <c r="G1686" s="10"/>
      <c r="H1686" s="10"/>
      <c r="I1686" s="10"/>
      <c r="J1686" s="333"/>
    </row>
    <row r="1687" spans="1:10" x14ac:dyDescent="0.3">
      <c r="A1687" s="114"/>
      <c r="B1687" s="10"/>
      <c r="C1687" s="10"/>
      <c r="D1687" s="83"/>
      <c r="E1687" s="10"/>
      <c r="F1687" s="10"/>
      <c r="G1687" s="10"/>
      <c r="H1687" s="10"/>
      <c r="I1687" s="10"/>
      <c r="J1687" s="333"/>
    </row>
    <row r="1688" spans="1:10" x14ac:dyDescent="0.3">
      <c r="A1688" s="114"/>
      <c r="B1688" s="10"/>
      <c r="C1688" s="10"/>
      <c r="D1688" s="83"/>
      <c r="E1688" s="10"/>
      <c r="F1688" s="10"/>
      <c r="G1688" s="10"/>
      <c r="H1688" s="10"/>
      <c r="I1688" s="10"/>
      <c r="J1688" s="333"/>
    </row>
    <row r="1689" spans="1:10" x14ac:dyDescent="0.3">
      <c r="A1689" s="114"/>
      <c r="B1689" s="10"/>
      <c r="C1689" s="10"/>
      <c r="D1689" s="83"/>
      <c r="E1689" s="10"/>
      <c r="F1689" s="10"/>
      <c r="G1689" s="10"/>
      <c r="H1689" s="10"/>
      <c r="I1689" s="10"/>
      <c r="J1689" s="333"/>
    </row>
    <row r="1690" spans="1:10" x14ac:dyDescent="0.3">
      <c r="A1690" s="114"/>
      <c r="B1690" s="10"/>
      <c r="C1690" s="10"/>
      <c r="D1690" s="83"/>
      <c r="E1690" s="10"/>
      <c r="F1690" s="10"/>
      <c r="G1690" s="10"/>
      <c r="H1690" s="10"/>
      <c r="I1690" s="10"/>
      <c r="J1690" s="333"/>
    </row>
    <row r="1691" spans="1:10" x14ac:dyDescent="0.3">
      <c r="A1691" s="114"/>
      <c r="B1691" s="10"/>
      <c r="C1691" s="10"/>
      <c r="D1691" s="83"/>
      <c r="E1691" s="10"/>
      <c r="F1691" s="10"/>
      <c r="G1691" s="10"/>
      <c r="H1691" s="10"/>
      <c r="I1691" s="10"/>
      <c r="J1691" s="333"/>
    </row>
    <row r="1692" spans="1:10" x14ac:dyDescent="0.3">
      <c r="A1692" s="114"/>
      <c r="B1692" s="10"/>
      <c r="C1692" s="10"/>
      <c r="D1692" s="83"/>
      <c r="E1692" s="10"/>
      <c r="F1692" s="10"/>
      <c r="G1692" s="10"/>
      <c r="H1692" s="10"/>
      <c r="I1692" s="10"/>
      <c r="J1692" s="333"/>
    </row>
    <row r="1693" spans="1:10" x14ac:dyDescent="0.3">
      <c r="A1693" s="114"/>
      <c r="B1693" s="10"/>
      <c r="C1693" s="10"/>
      <c r="D1693" s="83"/>
      <c r="E1693" s="10"/>
      <c r="F1693" s="10"/>
      <c r="G1693" s="10"/>
      <c r="H1693" s="10"/>
      <c r="I1693" s="10"/>
      <c r="J1693" s="333"/>
    </row>
    <row r="1694" spans="1:10" x14ac:dyDescent="0.3">
      <c r="A1694" s="114"/>
      <c r="B1694" s="10"/>
      <c r="C1694" s="10"/>
      <c r="D1694" s="83"/>
      <c r="E1694" s="10"/>
      <c r="F1694" s="10"/>
      <c r="G1694" s="10"/>
      <c r="H1694" s="10"/>
      <c r="I1694" s="10"/>
      <c r="J1694" s="333"/>
    </row>
    <row r="1695" spans="1:10" x14ac:dyDescent="0.3">
      <c r="A1695" s="114"/>
      <c r="B1695" s="10"/>
      <c r="C1695" s="10"/>
      <c r="D1695" s="83"/>
      <c r="E1695" s="10"/>
      <c r="F1695" s="10"/>
      <c r="G1695" s="10"/>
      <c r="H1695" s="10"/>
      <c r="I1695" s="10"/>
      <c r="J1695" s="333"/>
    </row>
    <row r="1696" spans="1:10" x14ac:dyDescent="0.3">
      <c r="A1696" s="114"/>
      <c r="B1696" s="10"/>
      <c r="C1696" s="10"/>
      <c r="D1696" s="83"/>
      <c r="E1696" s="10"/>
      <c r="F1696" s="10"/>
      <c r="G1696" s="10"/>
      <c r="H1696" s="10"/>
      <c r="I1696" s="10"/>
      <c r="J1696" s="333"/>
    </row>
    <row r="1697" spans="1:10" x14ac:dyDescent="0.3">
      <c r="A1697" s="114"/>
      <c r="B1697" s="10"/>
      <c r="C1697" s="10"/>
      <c r="D1697" s="83"/>
      <c r="E1697" s="10"/>
      <c r="F1697" s="10"/>
      <c r="G1697" s="10"/>
      <c r="H1697" s="10"/>
      <c r="I1697" s="10"/>
      <c r="J1697" s="333"/>
    </row>
    <row r="1698" spans="1:10" x14ac:dyDescent="0.3">
      <c r="A1698" s="114"/>
      <c r="B1698" s="10"/>
      <c r="C1698" s="10"/>
      <c r="D1698" s="83"/>
      <c r="E1698" s="10"/>
      <c r="F1698" s="10"/>
      <c r="G1698" s="10"/>
      <c r="H1698" s="10"/>
      <c r="I1698" s="10"/>
      <c r="J1698" s="333"/>
    </row>
    <row r="1699" spans="1:10" x14ac:dyDescent="0.3">
      <c r="A1699" s="114"/>
      <c r="B1699" s="10"/>
      <c r="C1699" s="10"/>
      <c r="D1699" s="83"/>
      <c r="E1699" s="10"/>
      <c r="F1699" s="10"/>
      <c r="G1699" s="10"/>
      <c r="H1699" s="10"/>
      <c r="I1699" s="10"/>
      <c r="J1699" s="333"/>
    </row>
    <row r="1700" spans="1:10" x14ac:dyDescent="0.3">
      <c r="A1700" s="114"/>
      <c r="B1700" s="10"/>
      <c r="C1700" s="10"/>
      <c r="D1700" s="83"/>
      <c r="E1700" s="10"/>
      <c r="F1700" s="10"/>
      <c r="G1700" s="10"/>
      <c r="H1700" s="10"/>
      <c r="I1700" s="10"/>
      <c r="J1700" s="333"/>
    </row>
    <row r="1701" spans="1:10" x14ac:dyDescent="0.3">
      <c r="A1701" s="114"/>
      <c r="B1701" s="10"/>
      <c r="C1701" s="10"/>
      <c r="D1701" s="83"/>
      <c r="E1701" s="10"/>
      <c r="F1701" s="10"/>
      <c r="G1701" s="10"/>
      <c r="H1701" s="10"/>
      <c r="I1701" s="10"/>
      <c r="J1701" s="333"/>
    </row>
    <row r="1702" spans="1:10" x14ac:dyDescent="0.3">
      <c r="A1702" s="114"/>
      <c r="B1702" s="10"/>
      <c r="C1702" s="10"/>
      <c r="D1702" s="83"/>
      <c r="E1702" s="10"/>
      <c r="F1702" s="10"/>
      <c r="G1702" s="10"/>
      <c r="H1702" s="10"/>
      <c r="I1702" s="10"/>
      <c r="J1702" s="333"/>
    </row>
    <row r="1703" spans="1:10" x14ac:dyDescent="0.3">
      <c r="A1703" s="114"/>
      <c r="B1703" s="10"/>
      <c r="C1703" s="10"/>
      <c r="D1703" s="83"/>
      <c r="E1703" s="10"/>
      <c r="F1703" s="10"/>
      <c r="G1703" s="10"/>
      <c r="H1703" s="10"/>
      <c r="I1703" s="10"/>
      <c r="J1703" s="333"/>
    </row>
    <row r="1704" spans="1:10" x14ac:dyDescent="0.3">
      <c r="A1704" s="114"/>
      <c r="B1704" s="10"/>
      <c r="C1704" s="10"/>
      <c r="D1704" s="83"/>
      <c r="E1704" s="10"/>
      <c r="F1704" s="10"/>
      <c r="G1704" s="10"/>
      <c r="H1704" s="10"/>
      <c r="I1704" s="10"/>
      <c r="J1704" s="333"/>
    </row>
    <row r="1705" spans="1:10" x14ac:dyDescent="0.3">
      <c r="A1705" s="114"/>
      <c r="B1705" s="10"/>
      <c r="C1705" s="10"/>
      <c r="D1705" s="83"/>
      <c r="E1705" s="10"/>
      <c r="F1705" s="10"/>
      <c r="G1705" s="10"/>
      <c r="H1705" s="10"/>
      <c r="I1705" s="10"/>
      <c r="J1705" s="333"/>
    </row>
    <row r="1706" spans="1:10" x14ac:dyDescent="0.3">
      <c r="A1706" s="114"/>
      <c r="B1706" s="10"/>
      <c r="C1706" s="10"/>
      <c r="D1706" s="83"/>
      <c r="E1706" s="10"/>
      <c r="F1706" s="10"/>
      <c r="G1706" s="10"/>
      <c r="H1706" s="10"/>
      <c r="I1706" s="10"/>
      <c r="J1706" s="333"/>
    </row>
    <row r="1707" spans="1:10" x14ac:dyDescent="0.3">
      <c r="A1707" s="114"/>
      <c r="B1707" s="10"/>
      <c r="C1707" s="10"/>
      <c r="D1707" s="83"/>
      <c r="E1707" s="10"/>
      <c r="F1707" s="10"/>
      <c r="G1707" s="10"/>
      <c r="H1707" s="10"/>
      <c r="I1707" s="10"/>
      <c r="J1707" s="333"/>
    </row>
    <row r="1708" spans="1:10" x14ac:dyDescent="0.3">
      <c r="A1708" s="114"/>
      <c r="B1708" s="10"/>
      <c r="C1708" s="10"/>
      <c r="D1708" s="83"/>
      <c r="E1708" s="10"/>
      <c r="F1708" s="10"/>
      <c r="G1708" s="10"/>
      <c r="H1708" s="10"/>
      <c r="I1708" s="10"/>
      <c r="J1708" s="333"/>
    </row>
    <row r="1709" spans="1:10" x14ac:dyDescent="0.3">
      <c r="A1709" s="114"/>
      <c r="B1709" s="10"/>
      <c r="C1709" s="10"/>
      <c r="D1709" s="83"/>
      <c r="E1709" s="10"/>
      <c r="F1709" s="10"/>
      <c r="G1709" s="10"/>
      <c r="H1709" s="10"/>
      <c r="I1709" s="10"/>
      <c r="J1709" s="333"/>
    </row>
    <row r="1710" spans="1:10" x14ac:dyDescent="0.3">
      <c r="A1710" s="114"/>
      <c r="B1710" s="10"/>
      <c r="C1710" s="10"/>
      <c r="D1710" s="83"/>
      <c r="E1710" s="10"/>
      <c r="F1710" s="10"/>
      <c r="G1710" s="10"/>
      <c r="H1710" s="10"/>
      <c r="I1710" s="10"/>
      <c r="J1710" s="333"/>
    </row>
    <row r="1711" spans="1:10" x14ac:dyDescent="0.3">
      <c r="A1711" s="114"/>
      <c r="B1711" s="10"/>
      <c r="C1711" s="10"/>
      <c r="D1711" s="83"/>
      <c r="E1711" s="10"/>
      <c r="F1711" s="10"/>
      <c r="G1711" s="10"/>
      <c r="H1711" s="10"/>
      <c r="I1711" s="10"/>
      <c r="J1711" s="333"/>
    </row>
    <row r="1712" spans="1:10" x14ac:dyDescent="0.3">
      <c r="A1712" s="114"/>
      <c r="B1712" s="10"/>
      <c r="C1712" s="10"/>
      <c r="D1712" s="83"/>
      <c r="E1712" s="10"/>
      <c r="F1712" s="10"/>
      <c r="G1712" s="10"/>
      <c r="H1712" s="10"/>
      <c r="I1712" s="10"/>
      <c r="J1712" s="333"/>
    </row>
    <row r="1713" spans="1:10" x14ac:dyDescent="0.3">
      <c r="A1713" s="114"/>
      <c r="B1713" s="10"/>
      <c r="C1713" s="10"/>
      <c r="D1713" s="83"/>
      <c r="E1713" s="10"/>
      <c r="F1713" s="10"/>
      <c r="G1713" s="10"/>
      <c r="H1713" s="10"/>
      <c r="I1713" s="10"/>
      <c r="J1713" s="333"/>
    </row>
    <row r="1714" spans="1:10" x14ac:dyDescent="0.3">
      <c r="A1714" s="114"/>
      <c r="B1714" s="10"/>
      <c r="C1714" s="10"/>
      <c r="D1714" s="83"/>
      <c r="E1714" s="10"/>
      <c r="F1714" s="10"/>
      <c r="G1714" s="10"/>
      <c r="H1714" s="10"/>
      <c r="I1714" s="10"/>
      <c r="J1714" s="333"/>
    </row>
    <row r="1715" spans="1:10" x14ac:dyDescent="0.3">
      <c r="A1715" s="114"/>
      <c r="B1715" s="10"/>
      <c r="C1715" s="10"/>
      <c r="D1715" s="83"/>
      <c r="E1715" s="10"/>
      <c r="F1715" s="10"/>
      <c r="G1715" s="10"/>
      <c r="H1715" s="10"/>
      <c r="I1715" s="10"/>
      <c r="J1715" s="333"/>
    </row>
    <row r="1716" spans="1:10" x14ac:dyDescent="0.3">
      <c r="A1716" s="114"/>
      <c r="B1716" s="10"/>
      <c r="C1716" s="10"/>
      <c r="D1716" s="83"/>
      <c r="E1716" s="10"/>
      <c r="F1716" s="10"/>
      <c r="G1716" s="10"/>
      <c r="H1716" s="10"/>
      <c r="I1716" s="10"/>
      <c r="J1716" s="333"/>
    </row>
    <row r="1717" spans="1:10" x14ac:dyDescent="0.3">
      <c r="A1717" s="114"/>
      <c r="B1717" s="10"/>
      <c r="C1717" s="10"/>
      <c r="D1717" s="83"/>
      <c r="E1717" s="10"/>
      <c r="F1717" s="10"/>
      <c r="G1717" s="10"/>
      <c r="H1717" s="10"/>
      <c r="I1717" s="10"/>
      <c r="J1717" s="333"/>
    </row>
    <row r="1718" spans="1:10" x14ac:dyDescent="0.3">
      <c r="A1718" s="114"/>
      <c r="B1718" s="10"/>
      <c r="C1718" s="10"/>
      <c r="D1718" s="83"/>
      <c r="E1718" s="10"/>
      <c r="F1718" s="10"/>
      <c r="G1718" s="10"/>
      <c r="H1718" s="10"/>
      <c r="I1718" s="10"/>
      <c r="J1718" s="333"/>
    </row>
    <row r="1719" spans="1:10" x14ac:dyDescent="0.3">
      <c r="A1719" s="114"/>
      <c r="B1719" s="10"/>
      <c r="C1719" s="10"/>
      <c r="D1719" s="83"/>
      <c r="E1719" s="10"/>
      <c r="F1719" s="10"/>
      <c r="G1719" s="10"/>
      <c r="H1719" s="10"/>
      <c r="I1719" s="10"/>
      <c r="J1719" s="333"/>
    </row>
    <row r="1720" spans="1:10" x14ac:dyDescent="0.3">
      <c r="A1720" s="114"/>
      <c r="B1720" s="10"/>
      <c r="C1720" s="10"/>
      <c r="D1720" s="83"/>
      <c r="E1720" s="10"/>
      <c r="F1720" s="10"/>
      <c r="G1720" s="10"/>
      <c r="H1720" s="10"/>
      <c r="I1720" s="10"/>
      <c r="J1720" s="333"/>
    </row>
    <row r="1721" spans="1:10" x14ac:dyDescent="0.3">
      <c r="A1721" s="114"/>
      <c r="B1721" s="10"/>
      <c r="C1721" s="10"/>
      <c r="D1721" s="83"/>
      <c r="E1721" s="10"/>
      <c r="F1721" s="10"/>
      <c r="G1721" s="10"/>
      <c r="H1721" s="10"/>
      <c r="I1721" s="10"/>
      <c r="J1721" s="333"/>
    </row>
    <row r="1722" spans="1:10" x14ac:dyDescent="0.3">
      <c r="A1722" s="114"/>
      <c r="B1722" s="10"/>
      <c r="C1722" s="10"/>
      <c r="D1722" s="83"/>
      <c r="E1722" s="10"/>
      <c r="F1722" s="10"/>
      <c r="G1722" s="10"/>
      <c r="H1722" s="10"/>
      <c r="I1722" s="10"/>
      <c r="J1722" s="333"/>
    </row>
    <row r="1723" spans="1:10" x14ac:dyDescent="0.3">
      <c r="A1723" s="114"/>
      <c r="B1723" s="10"/>
      <c r="C1723" s="10"/>
      <c r="D1723" s="83"/>
      <c r="E1723" s="10"/>
      <c r="F1723" s="10"/>
      <c r="G1723" s="10"/>
      <c r="H1723" s="10"/>
      <c r="I1723" s="10"/>
      <c r="J1723" s="333"/>
    </row>
    <row r="1724" spans="1:10" x14ac:dyDescent="0.3">
      <c r="A1724" s="114"/>
      <c r="B1724" s="10"/>
      <c r="C1724" s="10"/>
      <c r="D1724" s="83"/>
      <c r="E1724" s="10"/>
      <c r="F1724" s="10"/>
      <c r="G1724" s="10"/>
      <c r="H1724" s="10"/>
      <c r="I1724" s="10"/>
      <c r="J1724" s="333"/>
    </row>
    <row r="1725" spans="1:10" x14ac:dyDescent="0.3">
      <c r="A1725" s="114"/>
      <c r="B1725" s="10"/>
      <c r="C1725" s="10"/>
      <c r="D1725" s="83"/>
      <c r="E1725" s="10"/>
      <c r="F1725" s="10"/>
      <c r="G1725" s="10"/>
      <c r="H1725" s="10"/>
      <c r="I1725" s="10"/>
      <c r="J1725" s="333"/>
    </row>
    <row r="1726" spans="1:10" x14ac:dyDescent="0.3">
      <c r="A1726" s="114"/>
      <c r="B1726" s="10"/>
      <c r="C1726" s="10"/>
      <c r="D1726" s="83"/>
      <c r="E1726" s="10"/>
      <c r="F1726" s="10"/>
      <c r="G1726" s="10"/>
      <c r="H1726" s="10"/>
      <c r="I1726" s="10"/>
      <c r="J1726" s="333"/>
    </row>
    <row r="1727" spans="1:10" x14ac:dyDescent="0.3">
      <c r="A1727" s="114"/>
      <c r="B1727" s="10"/>
      <c r="C1727" s="10"/>
      <c r="D1727" s="83"/>
      <c r="E1727" s="10"/>
      <c r="F1727" s="10"/>
      <c r="G1727" s="10"/>
      <c r="H1727" s="10"/>
      <c r="I1727" s="10"/>
      <c r="J1727" s="333"/>
    </row>
    <row r="1728" spans="1:10" x14ac:dyDescent="0.3">
      <c r="A1728" s="114"/>
      <c r="B1728" s="10"/>
      <c r="C1728" s="10"/>
      <c r="D1728" s="83"/>
      <c r="E1728" s="10"/>
      <c r="F1728" s="10"/>
      <c r="G1728" s="10"/>
      <c r="H1728" s="10"/>
      <c r="I1728" s="10"/>
      <c r="J1728" s="333"/>
    </row>
    <row r="1729" spans="1:10" x14ac:dyDescent="0.3">
      <c r="A1729" s="114"/>
      <c r="B1729" s="10"/>
      <c r="C1729" s="10"/>
      <c r="D1729" s="83"/>
      <c r="E1729" s="10"/>
      <c r="F1729" s="10"/>
      <c r="G1729" s="10"/>
      <c r="H1729" s="10"/>
      <c r="I1729" s="10"/>
      <c r="J1729" s="333"/>
    </row>
    <row r="1730" spans="1:10" x14ac:dyDescent="0.3">
      <c r="A1730" s="114"/>
      <c r="B1730" s="10"/>
      <c r="C1730" s="10"/>
      <c r="D1730" s="83"/>
      <c r="E1730" s="10"/>
      <c r="F1730" s="10"/>
      <c r="G1730" s="10"/>
      <c r="H1730" s="10"/>
      <c r="I1730" s="10"/>
      <c r="J1730" s="333"/>
    </row>
    <row r="1731" spans="1:10" x14ac:dyDescent="0.3">
      <c r="A1731" s="114"/>
      <c r="B1731" s="10"/>
      <c r="C1731" s="10"/>
      <c r="D1731" s="83"/>
      <c r="E1731" s="10"/>
      <c r="F1731" s="10"/>
      <c r="G1731" s="10"/>
      <c r="H1731" s="10"/>
      <c r="I1731" s="10"/>
      <c r="J1731" s="333"/>
    </row>
    <row r="1732" spans="1:10" x14ac:dyDescent="0.3">
      <c r="A1732" s="114"/>
      <c r="B1732" s="10"/>
      <c r="C1732" s="10"/>
      <c r="D1732" s="83"/>
      <c r="E1732" s="10"/>
      <c r="F1732" s="10"/>
      <c r="G1732" s="10"/>
      <c r="H1732" s="10"/>
      <c r="I1732" s="10"/>
      <c r="J1732" s="333"/>
    </row>
    <row r="1733" spans="1:10" x14ac:dyDescent="0.3">
      <c r="A1733" s="114"/>
      <c r="B1733" s="10"/>
      <c r="C1733" s="10"/>
      <c r="D1733" s="83"/>
      <c r="E1733" s="10"/>
      <c r="F1733" s="10"/>
      <c r="G1733" s="10"/>
      <c r="H1733" s="10"/>
      <c r="I1733" s="10"/>
      <c r="J1733" s="333"/>
    </row>
    <row r="1734" spans="1:10" x14ac:dyDescent="0.3">
      <c r="A1734" s="114"/>
      <c r="B1734" s="10"/>
      <c r="C1734" s="10"/>
      <c r="D1734" s="83"/>
      <c r="E1734" s="10"/>
      <c r="F1734" s="10"/>
      <c r="G1734" s="10"/>
      <c r="H1734" s="10"/>
      <c r="I1734" s="10"/>
      <c r="J1734" s="333"/>
    </row>
    <row r="1735" spans="1:10" x14ac:dyDescent="0.3">
      <c r="A1735" s="114"/>
      <c r="B1735" s="10"/>
      <c r="C1735" s="10"/>
      <c r="D1735" s="83"/>
      <c r="E1735" s="10"/>
      <c r="F1735" s="10"/>
      <c r="G1735" s="10"/>
      <c r="H1735" s="10"/>
      <c r="I1735" s="10"/>
      <c r="J1735" s="333"/>
    </row>
    <row r="1736" spans="1:10" x14ac:dyDescent="0.3">
      <c r="A1736" s="114"/>
      <c r="B1736" s="10"/>
      <c r="C1736" s="10"/>
      <c r="D1736" s="83"/>
      <c r="E1736" s="10"/>
      <c r="F1736" s="10"/>
      <c r="G1736" s="10"/>
      <c r="H1736" s="10"/>
      <c r="I1736" s="10"/>
      <c r="J1736" s="333"/>
    </row>
    <row r="1737" spans="1:10" x14ac:dyDescent="0.3">
      <c r="A1737" s="114"/>
      <c r="B1737" s="10"/>
      <c r="C1737" s="10"/>
      <c r="D1737" s="83"/>
      <c r="E1737" s="10"/>
      <c r="F1737" s="10"/>
      <c r="G1737" s="10"/>
      <c r="H1737" s="10"/>
      <c r="I1737" s="10"/>
      <c r="J1737" s="333"/>
    </row>
    <row r="1738" spans="1:10" x14ac:dyDescent="0.3">
      <c r="A1738" s="114"/>
      <c r="B1738" s="10"/>
      <c r="C1738" s="10"/>
      <c r="D1738" s="83"/>
      <c r="E1738" s="10"/>
      <c r="F1738" s="10"/>
      <c r="G1738" s="10"/>
      <c r="H1738" s="10"/>
      <c r="I1738" s="10"/>
      <c r="J1738" s="333"/>
    </row>
    <row r="1739" spans="1:10" x14ac:dyDescent="0.3">
      <c r="A1739" s="114"/>
      <c r="B1739" s="10"/>
      <c r="C1739" s="10"/>
      <c r="D1739" s="83"/>
      <c r="E1739" s="10"/>
      <c r="F1739" s="10"/>
      <c r="G1739" s="10"/>
      <c r="H1739" s="10"/>
      <c r="I1739" s="10"/>
      <c r="J1739" s="333"/>
    </row>
    <row r="1740" spans="1:10" x14ac:dyDescent="0.3">
      <c r="A1740" s="114"/>
      <c r="B1740" s="10"/>
      <c r="C1740" s="10"/>
      <c r="D1740" s="83"/>
      <c r="E1740" s="10"/>
      <c r="F1740" s="10"/>
      <c r="G1740" s="10"/>
      <c r="H1740" s="10"/>
      <c r="I1740" s="10"/>
      <c r="J1740" s="333"/>
    </row>
    <row r="1741" spans="1:10" x14ac:dyDescent="0.3">
      <c r="A1741" s="114"/>
      <c r="B1741" s="10"/>
      <c r="C1741" s="10"/>
      <c r="D1741" s="83"/>
      <c r="E1741" s="10"/>
      <c r="F1741" s="10"/>
      <c r="G1741" s="10"/>
      <c r="H1741" s="10"/>
      <c r="I1741" s="10"/>
      <c r="J1741" s="333"/>
    </row>
    <row r="1742" spans="1:10" x14ac:dyDescent="0.3">
      <c r="A1742" s="114"/>
      <c r="B1742" s="10"/>
      <c r="C1742" s="10"/>
      <c r="D1742" s="83"/>
      <c r="E1742" s="10"/>
      <c r="F1742" s="10"/>
      <c r="G1742" s="10"/>
      <c r="H1742" s="10"/>
      <c r="I1742" s="10"/>
      <c r="J1742" s="333"/>
    </row>
    <row r="1743" spans="1:10" x14ac:dyDescent="0.3">
      <c r="A1743" s="114"/>
      <c r="B1743" s="10"/>
      <c r="C1743" s="10"/>
      <c r="D1743" s="83"/>
      <c r="E1743" s="10"/>
      <c r="F1743" s="10"/>
      <c r="G1743" s="10"/>
      <c r="H1743" s="10"/>
      <c r="I1743" s="10"/>
      <c r="J1743" s="333"/>
    </row>
    <row r="1744" spans="1:10" x14ac:dyDescent="0.3">
      <c r="A1744" s="114"/>
      <c r="B1744" s="10"/>
      <c r="C1744" s="10"/>
      <c r="D1744" s="83"/>
      <c r="E1744" s="10"/>
      <c r="F1744" s="10"/>
      <c r="G1744" s="10"/>
      <c r="H1744" s="10"/>
      <c r="I1744" s="10"/>
      <c r="J1744" s="333"/>
    </row>
    <row r="1745" spans="1:10" x14ac:dyDescent="0.3">
      <c r="A1745" s="114"/>
      <c r="B1745" s="10"/>
      <c r="C1745" s="10"/>
      <c r="D1745" s="83"/>
      <c r="E1745" s="10"/>
      <c r="F1745" s="10"/>
      <c r="G1745" s="10"/>
      <c r="H1745" s="10"/>
      <c r="I1745" s="10"/>
      <c r="J1745" s="333"/>
    </row>
    <row r="1746" spans="1:10" x14ac:dyDescent="0.3">
      <c r="A1746" s="114"/>
      <c r="B1746" s="10"/>
      <c r="C1746" s="10"/>
      <c r="D1746" s="83"/>
      <c r="E1746" s="10"/>
      <c r="F1746" s="10"/>
      <c r="G1746" s="10"/>
      <c r="H1746" s="10"/>
      <c r="I1746" s="10"/>
      <c r="J1746" s="333"/>
    </row>
    <row r="1747" spans="1:10" x14ac:dyDescent="0.3">
      <c r="A1747" s="114"/>
      <c r="B1747" s="10"/>
      <c r="C1747" s="10"/>
      <c r="D1747" s="83"/>
      <c r="E1747" s="10"/>
      <c r="F1747" s="10"/>
      <c r="G1747" s="10"/>
      <c r="H1747" s="10"/>
      <c r="I1747" s="10"/>
      <c r="J1747" s="333"/>
    </row>
    <row r="1748" spans="1:10" x14ac:dyDescent="0.3">
      <c r="A1748" s="114"/>
      <c r="B1748" s="10"/>
      <c r="C1748" s="10"/>
      <c r="D1748" s="83"/>
      <c r="E1748" s="10"/>
      <c r="F1748" s="10"/>
      <c r="G1748" s="10"/>
      <c r="H1748" s="10"/>
      <c r="I1748" s="10"/>
      <c r="J1748" s="333"/>
    </row>
    <row r="1749" spans="1:10" x14ac:dyDescent="0.3">
      <c r="A1749" s="114"/>
      <c r="B1749" s="10"/>
      <c r="C1749" s="10"/>
      <c r="D1749" s="83"/>
      <c r="E1749" s="10"/>
      <c r="F1749" s="10"/>
      <c r="G1749" s="10"/>
      <c r="H1749" s="10"/>
      <c r="I1749" s="10"/>
      <c r="J1749" s="333"/>
    </row>
    <row r="1750" spans="1:10" x14ac:dyDescent="0.3">
      <c r="A1750" s="114"/>
      <c r="B1750" s="10"/>
      <c r="C1750" s="10"/>
      <c r="D1750" s="83"/>
      <c r="E1750" s="10"/>
      <c r="F1750" s="10"/>
      <c r="G1750" s="10"/>
      <c r="H1750" s="10"/>
      <c r="I1750" s="10"/>
      <c r="J1750" s="333"/>
    </row>
    <row r="1751" spans="1:10" x14ac:dyDescent="0.3">
      <c r="A1751" s="114"/>
      <c r="B1751" s="10"/>
      <c r="C1751" s="10"/>
      <c r="D1751" s="83"/>
      <c r="E1751" s="10"/>
      <c r="F1751" s="10"/>
      <c r="G1751" s="10"/>
      <c r="H1751" s="10"/>
      <c r="I1751" s="10"/>
      <c r="J1751" s="333"/>
    </row>
    <row r="1752" spans="1:10" x14ac:dyDescent="0.3">
      <c r="A1752" s="114"/>
      <c r="B1752" s="10"/>
      <c r="C1752" s="10"/>
      <c r="D1752" s="83"/>
      <c r="E1752" s="10"/>
      <c r="F1752" s="10"/>
      <c r="G1752" s="10"/>
      <c r="H1752" s="10"/>
      <c r="I1752" s="10"/>
      <c r="J1752" s="333"/>
    </row>
    <row r="1753" spans="1:10" x14ac:dyDescent="0.3">
      <c r="A1753" s="114"/>
      <c r="B1753" s="10"/>
      <c r="C1753" s="10"/>
      <c r="D1753" s="83"/>
      <c r="E1753" s="10"/>
      <c r="F1753" s="10"/>
      <c r="G1753" s="10"/>
      <c r="H1753" s="10"/>
      <c r="I1753" s="10"/>
      <c r="J1753" s="333"/>
    </row>
    <row r="1754" spans="1:10" x14ac:dyDescent="0.3">
      <c r="A1754" s="114"/>
      <c r="B1754" s="10"/>
      <c r="C1754" s="10"/>
      <c r="D1754" s="83"/>
      <c r="E1754" s="10"/>
      <c r="F1754" s="10"/>
      <c r="G1754" s="10"/>
      <c r="H1754" s="10"/>
      <c r="I1754" s="10"/>
      <c r="J1754" s="333"/>
    </row>
    <row r="1755" spans="1:10" x14ac:dyDescent="0.3">
      <c r="A1755" s="114"/>
      <c r="B1755" s="10"/>
      <c r="C1755" s="10"/>
      <c r="D1755" s="83"/>
      <c r="E1755" s="10"/>
      <c r="F1755" s="10"/>
      <c r="G1755" s="10"/>
      <c r="H1755" s="10"/>
      <c r="I1755" s="10"/>
      <c r="J1755" s="333"/>
    </row>
    <row r="1756" spans="1:10" x14ac:dyDescent="0.3">
      <c r="A1756" s="114"/>
      <c r="B1756" s="10"/>
      <c r="C1756" s="10"/>
      <c r="D1756" s="83"/>
      <c r="E1756" s="10"/>
      <c r="F1756" s="10"/>
      <c r="G1756" s="10"/>
      <c r="H1756" s="10"/>
      <c r="I1756" s="10"/>
      <c r="J1756" s="333"/>
    </row>
    <row r="1757" spans="1:10" x14ac:dyDescent="0.3">
      <c r="A1757" s="114"/>
      <c r="B1757" s="10"/>
      <c r="C1757" s="10"/>
      <c r="D1757" s="83"/>
      <c r="E1757" s="10"/>
      <c r="F1757" s="10"/>
      <c r="G1757" s="10"/>
      <c r="H1757" s="10"/>
      <c r="I1757" s="10"/>
      <c r="J1757" s="333"/>
    </row>
    <row r="1758" spans="1:10" x14ac:dyDescent="0.3">
      <c r="A1758" s="114"/>
      <c r="B1758" s="10"/>
      <c r="C1758" s="10"/>
      <c r="D1758" s="83"/>
      <c r="E1758" s="10"/>
      <c r="F1758" s="10"/>
      <c r="G1758" s="10"/>
      <c r="H1758" s="10"/>
      <c r="I1758" s="10"/>
      <c r="J1758" s="333"/>
    </row>
    <row r="1759" spans="1:10" x14ac:dyDescent="0.3">
      <c r="A1759" s="114"/>
      <c r="B1759" s="10"/>
      <c r="C1759" s="10"/>
      <c r="D1759" s="83"/>
      <c r="E1759" s="10"/>
      <c r="F1759" s="10"/>
      <c r="G1759" s="10"/>
      <c r="H1759" s="10"/>
      <c r="I1759" s="10"/>
      <c r="J1759" s="333"/>
    </row>
    <row r="1760" spans="1:10" x14ac:dyDescent="0.3">
      <c r="A1760" s="114"/>
      <c r="B1760" s="10"/>
      <c r="C1760" s="10"/>
      <c r="D1760" s="83"/>
      <c r="E1760" s="10"/>
      <c r="F1760" s="10"/>
      <c r="G1760" s="10"/>
      <c r="H1760" s="10"/>
      <c r="I1760" s="10"/>
      <c r="J1760" s="333"/>
    </row>
    <row r="1761" spans="1:10" x14ac:dyDescent="0.3">
      <c r="A1761" s="114"/>
      <c r="B1761" s="10"/>
      <c r="C1761" s="10"/>
      <c r="D1761" s="83"/>
      <c r="E1761" s="10"/>
      <c r="F1761" s="10"/>
      <c r="G1761" s="10"/>
      <c r="H1761" s="10"/>
      <c r="I1761" s="10"/>
      <c r="J1761" s="333"/>
    </row>
    <row r="1762" spans="1:10" x14ac:dyDescent="0.3">
      <c r="A1762" s="114"/>
      <c r="B1762" s="10"/>
      <c r="C1762" s="10"/>
      <c r="D1762" s="83"/>
      <c r="E1762" s="10"/>
      <c r="F1762" s="10"/>
      <c r="G1762" s="10"/>
      <c r="H1762" s="10"/>
      <c r="I1762" s="10"/>
      <c r="J1762" s="333"/>
    </row>
    <row r="1763" spans="1:10" x14ac:dyDescent="0.3">
      <c r="A1763" s="114"/>
      <c r="B1763" s="10"/>
      <c r="C1763" s="10"/>
      <c r="D1763" s="83"/>
      <c r="E1763" s="10"/>
      <c r="F1763" s="10"/>
      <c r="G1763" s="10"/>
      <c r="H1763" s="10"/>
      <c r="I1763" s="10"/>
      <c r="J1763" s="333"/>
    </row>
    <row r="1764" spans="1:10" x14ac:dyDescent="0.3">
      <c r="A1764" s="114"/>
      <c r="B1764" s="10"/>
      <c r="C1764" s="10"/>
      <c r="D1764" s="83"/>
      <c r="E1764" s="10"/>
      <c r="F1764" s="10"/>
      <c r="G1764" s="10"/>
      <c r="H1764" s="10"/>
      <c r="I1764" s="10"/>
      <c r="J1764" s="333"/>
    </row>
    <row r="1765" spans="1:10" x14ac:dyDescent="0.3">
      <c r="A1765" s="114"/>
      <c r="B1765" s="10"/>
      <c r="C1765" s="10"/>
      <c r="D1765" s="83"/>
      <c r="E1765" s="10"/>
      <c r="F1765" s="10"/>
      <c r="G1765" s="10"/>
      <c r="H1765" s="10"/>
      <c r="I1765" s="10"/>
      <c r="J1765" s="333"/>
    </row>
    <row r="1766" spans="1:10" x14ac:dyDescent="0.3">
      <c r="A1766" s="114"/>
      <c r="B1766" s="10"/>
      <c r="C1766" s="10"/>
      <c r="D1766" s="83"/>
      <c r="E1766" s="10"/>
      <c r="F1766" s="10"/>
      <c r="G1766" s="10"/>
      <c r="H1766" s="10"/>
      <c r="I1766" s="10"/>
      <c r="J1766" s="333"/>
    </row>
    <row r="1767" spans="1:10" x14ac:dyDescent="0.3">
      <c r="A1767" s="114"/>
      <c r="B1767" s="10"/>
      <c r="C1767" s="10"/>
      <c r="D1767" s="83"/>
      <c r="E1767" s="10"/>
      <c r="F1767" s="10"/>
      <c r="G1767" s="10"/>
      <c r="H1767" s="10"/>
      <c r="I1767" s="10"/>
      <c r="J1767" s="333"/>
    </row>
    <row r="1768" spans="1:10" x14ac:dyDescent="0.3">
      <c r="A1768" s="114"/>
      <c r="B1768" s="10"/>
      <c r="C1768" s="10"/>
      <c r="D1768" s="83"/>
      <c r="E1768" s="10"/>
      <c r="F1768" s="10"/>
      <c r="G1768" s="10"/>
      <c r="H1768" s="10"/>
      <c r="I1768" s="10"/>
      <c r="J1768" s="333"/>
    </row>
    <row r="1769" spans="1:10" x14ac:dyDescent="0.3">
      <c r="A1769" s="114"/>
      <c r="B1769" s="10"/>
      <c r="C1769" s="10"/>
      <c r="D1769" s="83"/>
      <c r="E1769" s="10"/>
      <c r="F1769" s="10"/>
      <c r="G1769" s="10"/>
      <c r="H1769" s="10"/>
      <c r="I1769" s="10"/>
      <c r="J1769" s="333"/>
    </row>
    <row r="1770" spans="1:10" x14ac:dyDescent="0.3">
      <c r="A1770" s="114"/>
      <c r="B1770" s="10"/>
      <c r="C1770" s="10"/>
      <c r="D1770" s="83"/>
      <c r="E1770" s="10"/>
      <c r="F1770" s="10"/>
      <c r="G1770" s="10"/>
      <c r="H1770" s="10"/>
      <c r="I1770" s="10"/>
      <c r="J1770" s="333"/>
    </row>
    <row r="1771" spans="1:10" x14ac:dyDescent="0.3">
      <c r="A1771" s="114"/>
      <c r="B1771" s="10"/>
      <c r="C1771" s="10"/>
      <c r="D1771" s="83"/>
      <c r="E1771" s="10"/>
      <c r="F1771" s="10"/>
      <c r="G1771" s="10"/>
      <c r="H1771" s="10"/>
      <c r="I1771" s="10"/>
      <c r="J1771" s="333"/>
    </row>
    <row r="1772" spans="1:10" x14ac:dyDescent="0.3">
      <c r="A1772" s="114"/>
      <c r="B1772" s="10"/>
      <c r="C1772" s="10"/>
      <c r="D1772" s="83"/>
      <c r="E1772" s="10"/>
      <c r="F1772" s="10"/>
      <c r="G1772" s="10"/>
      <c r="H1772" s="10"/>
      <c r="I1772" s="10"/>
      <c r="J1772" s="333"/>
    </row>
    <row r="1773" spans="1:10" x14ac:dyDescent="0.3">
      <c r="A1773" s="114"/>
      <c r="B1773" s="10"/>
      <c r="C1773" s="10"/>
      <c r="D1773" s="83"/>
      <c r="E1773" s="10"/>
      <c r="F1773" s="10"/>
      <c r="G1773" s="10"/>
      <c r="H1773" s="10"/>
      <c r="I1773" s="10"/>
      <c r="J1773" s="333"/>
    </row>
    <row r="1774" spans="1:10" x14ac:dyDescent="0.3">
      <c r="A1774" s="114"/>
      <c r="B1774" s="10"/>
      <c r="C1774" s="10"/>
      <c r="D1774" s="83"/>
      <c r="E1774" s="10"/>
      <c r="F1774" s="10"/>
      <c r="G1774" s="10"/>
      <c r="H1774" s="10"/>
      <c r="I1774" s="10"/>
      <c r="J1774" s="333"/>
    </row>
    <row r="1775" spans="1:10" x14ac:dyDescent="0.3">
      <c r="A1775" s="114"/>
      <c r="B1775" s="10"/>
      <c r="C1775" s="10"/>
      <c r="D1775" s="83"/>
      <c r="E1775" s="10"/>
      <c r="F1775" s="10"/>
      <c r="G1775" s="10"/>
      <c r="H1775" s="10"/>
      <c r="I1775" s="10"/>
      <c r="J1775" s="333"/>
    </row>
    <row r="1776" spans="1:10" x14ac:dyDescent="0.3">
      <c r="A1776" s="114"/>
      <c r="B1776" s="10"/>
      <c r="C1776" s="10"/>
      <c r="D1776" s="83"/>
      <c r="E1776" s="10"/>
      <c r="F1776" s="10"/>
      <c r="G1776" s="10"/>
      <c r="H1776" s="10"/>
      <c r="I1776" s="10"/>
      <c r="J1776" s="333"/>
    </row>
    <row r="1777" spans="1:10" x14ac:dyDescent="0.3">
      <c r="A1777" s="114"/>
      <c r="B1777" s="10"/>
      <c r="C1777" s="10"/>
      <c r="D1777" s="83"/>
      <c r="E1777" s="10"/>
      <c r="F1777" s="10"/>
      <c r="G1777" s="10"/>
      <c r="H1777" s="10"/>
      <c r="I1777" s="10"/>
      <c r="J1777" s="333"/>
    </row>
    <row r="1778" spans="1:10" x14ac:dyDescent="0.3">
      <c r="A1778" s="114"/>
      <c r="B1778" s="10"/>
      <c r="C1778" s="10"/>
      <c r="D1778" s="83"/>
      <c r="E1778" s="10"/>
      <c r="F1778" s="10"/>
      <c r="G1778" s="10"/>
      <c r="H1778" s="10"/>
      <c r="I1778" s="10"/>
      <c r="J1778" s="333"/>
    </row>
    <row r="1779" spans="1:10" x14ac:dyDescent="0.3">
      <c r="A1779" s="114"/>
      <c r="B1779" s="10"/>
      <c r="C1779" s="10"/>
      <c r="D1779" s="83"/>
      <c r="E1779" s="10"/>
      <c r="F1779" s="10"/>
      <c r="G1779" s="10"/>
      <c r="H1779" s="10"/>
      <c r="I1779" s="10"/>
      <c r="J1779" s="333"/>
    </row>
    <row r="1780" spans="1:10" x14ac:dyDescent="0.3">
      <c r="A1780" s="114"/>
      <c r="B1780" s="10"/>
      <c r="C1780" s="10"/>
      <c r="D1780" s="83"/>
      <c r="E1780" s="10"/>
      <c r="F1780" s="10"/>
      <c r="G1780" s="10"/>
      <c r="H1780" s="10"/>
      <c r="I1780" s="10"/>
      <c r="J1780" s="333"/>
    </row>
    <row r="1781" spans="1:10" x14ac:dyDescent="0.3">
      <c r="A1781" s="114"/>
      <c r="B1781" s="10"/>
      <c r="C1781" s="10"/>
      <c r="D1781" s="83"/>
      <c r="E1781" s="10"/>
      <c r="F1781" s="10"/>
      <c r="G1781" s="10"/>
      <c r="H1781" s="10"/>
      <c r="I1781" s="10"/>
      <c r="J1781" s="333"/>
    </row>
    <row r="1782" spans="1:10" x14ac:dyDescent="0.3">
      <c r="A1782" s="114"/>
      <c r="B1782" s="10"/>
      <c r="C1782" s="10"/>
      <c r="D1782" s="83"/>
      <c r="E1782" s="10"/>
      <c r="F1782" s="10"/>
      <c r="G1782" s="10"/>
      <c r="H1782" s="10"/>
      <c r="I1782" s="10"/>
      <c r="J1782" s="333"/>
    </row>
    <row r="1783" spans="1:10" x14ac:dyDescent="0.3">
      <c r="A1783" s="114"/>
      <c r="B1783" s="10"/>
      <c r="C1783" s="10"/>
      <c r="D1783" s="83"/>
      <c r="E1783" s="10"/>
      <c r="F1783" s="10"/>
      <c r="G1783" s="10"/>
      <c r="H1783" s="10"/>
      <c r="I1783" s="10"/>
      <c r="J1783" s="333"/>
    </row>
    <row r="1784" spans="1:10" x14ac:dyDescent="0.3">
      <c r="A1784" s="114"/>
      <c r="B1784" s="10"/>
      <c r="C1784" s="10"/>
      <c r="D1784" s="83"/>
      <c r="E1784" s="10"/>
      <c r="F1784" s="10"/>
      <c r="G1784" s="10"/>
      <c r="H1784" s="10"/>
      <c r="I1784" s="10"/>
      <c r="J1784" s="333"/>
    </row>
    <row r="1785" spans="1:10" x14ac:dyDescent="0.3">
      <c r="A1785" s="114"/>
      <c r="B1785" s="10"/>
      <c r="C1785" s="10"/>
      <c r="D1785" s="83"/>
      <c r="E1785" s="10"/>
      <c r="F1785" s="10"/>
      <c r="G1785" s="10"/>
      <c r="H1785" s="10"/>
      <c r="I1785" s="10"/>
      <c r="J1785" s="333"/>
    </row>
    <row r="1786" spans="1:10" x14ac:dyDescent="0.3">
      <c r="A1786" s="114"/>
      <c r="B1786" s="10"/>
      <c r="C1786" s="10"/>
      <c r="D1786" s="83"/>
      <c r="E1786" s="10"/>
      <c r="F1786" s="10"/>
      <c r="G1786" s="10"/>
      <c r="H1786" s="10"/>
      <c r="I1786" s="10"/>
      <c r="J1786" s="333"/>
    </row>
    <row r="1787" spans="1:10" x14ac:dyDescent="0.3">
      <c r="A1787" s="114"/>
      <c r="B1787" s="10"/>
      <c r="C1787" s="10"/>
      <c r="D1787" s="83"/>
      <c r="E1787" s="10"/>
      <c r="F1787" s="10"/>
      <c r="G1787" s="10"/>
      <c r="H1787" s="10"/>
      <c r="I1787" s="10"/>
      <c r="J1787" s="333"/>
    </row>
    <row r="1788" spans="1:10" x14ac:dyDescent="0.3">
      <c r="A1788" s="114"/>
      <c r="B1788" s="10"/>
      <c r="C1788" s="10"/>
      <c r="D1788" s="83"/>
      <c r="E1788" s="10"/>
      <c r="F1788" s="10"/>
      <c r="G1788" s="10"/>
      <c r="H1788" s="10"/>
      <c r="I1788" s="10"/>
      <c r="J1788" s="333"/>
    </row>
    <row r="1789" spans="1:10" x14ac:dyDescent="0.3">
      <c r="A1789" s="114"/>
      <c r="B1789" s="10"/>
      <c r="C1789" s="10"/>
      <c r="D1789" s="83"/>
      <c r="E1789" s="10"/>
      <c r="F1789" s="10"/>
      <c r="G1789" s="10"/>
      <c r="H1789" s="10"/>
      <c r="I1789" s="10"/>
      <c r="J1789" s="333"/>
    </row>
    <row r="1790" spans="1:10" x14ac:dyDescent="0.3">
      <c r="A1790" s="114"/>
      <c r="B1790" s="10"/>
      <c r="C1790" s="10"/>
      <c r="D1790" s="83"/>
      <c r="E1790" s="10"/>
      <c r="F1790" s="10"/>
      <c r="G1790" s="10"/>
      <c r="H1790" s="10"/>
      <c r="I1790" s="10"/>
      <c r="J1790" s="333"/>
    </row>
    <row r="1791" spans="1:10" x14ac:dyDescent="0.3">
      <c r="A1791" s="114"/>
      <c r="B1791" s="10"/>
      <c r="C1791" s="10"/>
      <c r="D1791" s="83"/>
      <c r="E1791" s="10"/>
      <c r="F1791" s="10"/>
      <c r="G1791" s="10"/>
      <c r="H1791" s="10"/>
      <c r="I1791" s="10"/>
      <c r="J1791" s="333"/>
    </row>
    <row r="1792" spans="1:10" x14ac:dyDescent="0.3">
      <c r="A1792" s="114"/>
      <c r="B1792" s="10"/>
      <c r="C1792" s="10"/>
      <c r="D1792" s="83"/>
      <c r="E1792" s="10"/>
      <c r="F1792" s="10"/>
      <c r="G1792" s="10"/>
      <c r="H1792" s="10"/>
      <c r="I1792" s="10"/>
      <c r="J1792" s="333"/>
    </row>
    <row r="1793" spans="1:10" x14ac:dyDescent="0.3">
      <c r="A1793" s="114"/>
      <c r="B1793" s="10"/>
      <c r="C1793" s="10"/>
      <c r="D1793" s="83"/>
      <c r="E1793" s="10"/>
      <c r="F1793" s="10"/>
      <c r="G1793" s="10"/>
      <c r="H1793" s="10"/>
      <c r="I1793" s="10"/>
      <c r="J1793" s="333"/>
    </row>
    <row r="1794" spans="1:10" x14ac:dyDescent="0.3">
      <c r="A1794" s="114"/>
      <c r="B1794" s="10"/>
      <c r="C1794" s="10"/>
      <c r="D1794" s="83"/>
      <c r="E1794" s="10"/>
      <c r="F1794" s="10"/>
      <c r="G1794" s="10"/>
      <c r="H1794" s="10"/>
      <c r="I1794" s="10"/>
      <c r="J1794" s="333"/>
    </row>
    <row r="1795" spans="1:10" x14ac:dyDescent="0.3">
      <c r="A1795" s="114"/>
      <c r="B1795" s="10"/>
      <c r="C1795" s="10"/>
      <c r="D1795" s="83"/>
      <c r="E1795" s="10"/>
      <c r="F1795" s="10"/>
      <c r="G1795" s="10"/>
      <c r="H1795" s="10"/>
      <c r="I1795" s="10"/>
      <c r="J1795" s="333"/>
    </row>
    <row r="1796" spans="1:10" x14ac:dyDescent="0.3">
      <c r="A1796" s="114"/>
      <c r="B1796" s="10"/>
      <c r="C1796" s="10"/>
      <c r="D1796" s="83"/>
      <c r="E1796" s="10"/>
      <c r="F1796" s="10"/>
      <c r="G1796" s="10"/>
      <c r="H1796" s="10"/>
      <c r="I1796" s="10"/>
      <c r="J1796" s="333"/>
    </row>
    <row r="1797" spans="1:10" x14ac:dyDescent="0.3">
      <c r="A1797" s="114"/>
      <c r="B1797" s="10"/>
      <c r="C1797" s="10"/>
      <c r="D1797" s="83"/>
      <c r="E1797" s="10"/>
      <c r="F1797" s="10"/>
      <c r="G1797" s="10"/>
      <c r="H1797" s="10"/>
      <c r="I1797" s="10"/>
      <c r="J1797" s="333"/>
    </row>
    <row r="1798" spans="1:10" x14ac:dyDescent="0.3">
      <c r="A1798" s="114"/>
      <c r="B1798" s="10"/>
      <c r="C1798" s="10"/>
      <c r="D1798" s="83"/>
      <c r="E1798" s="10"/>
      <c r="F1798" s="10"/>
      <c r="G1798" s="10"/>
      <c r="H1798" s="10"/>
      <c r="I1798" s="10"/>
      <c r="J1798" s="333"/>
    </row>
    <row r="1799" spans="1:10" x14ac:dyDescent="0.3">
      <c r="A1799" s="114"/>
      <c r="B1799" s="10"/>
      <c r="C1799" s="10"/>
      <c r="D1799" s="83"/>
      <c r="E1799" s="10"/>
      <c r="F1799" s="10"/>
      <c r="G1799" s="10"/>
      <c r="H1799" s="10"/>
      <c r="I1799" s="10"/>
      <c r="J1799" s="333"/>
    </row>
    <row r="1800" spans="1:10" x14ac:dyDescent="0.3">
      <c r="A1800" s="114"/>
      <c r="B1800" s="10"/>
      <c r="C1800" s="10"/>
      <c r="D1800" s="83"/>
      <c r="E1800" s="10"/>
      <c r="F1800" s="10"/>
      <c r="G1800" s="10"/>
      <c r="H1800" s="10"/>
      <c r="I1800" s="10"/>
      <c r="J1800" s="333"/>
    </row>
    <row r="1801" spans="1:10" x14ac:dyDescent="0.3">
      <c r="A1801" s="114"/>
      <c r="B1801" s="10"/>
      <c r="C1801" s="10"/>
      <c r="D1801" s="83"/>
      <c r="E1801" s="10"/>
      <c r="F1801" s="10"/>
      <c r="G1801" s="10"/>
      <c r="H1801" s="10"/>
      <c r="I1801" s="10"/>
      <c r="J1801" s="333"/>
    </row>
    <row r="1802" spans="1:10" x14ac:dyDescent="0.3">
      <c r="A1802" s="114"/>
      <c r="B1802" s="10"/>
      <c r="C1802" s="10"/>
      <c r="D1802" s="83"/>
      <c r="E1802" s="10"/>
      <c r="F1802" s="10"/>
      <c r="G1802" s="10"/>
      <c r="H1802" s="10"/>
      <c r="I1802" s="10"/>
      <c r="J1802" s="333"/>
    </row>
    <row r="1803" spans="1:10" x14ac:dyDescent="0.3">
      <c r="A1803" s="114"/>
      <c r="B1803" s="10"/>
      <c r="C1803" s="10"/>
      <c r="D1803" s="83"/>
      <c r="E1803" s="10"/>
      <c r="F1803" s="10"/>
      <c r="G1803" s="10"/>
      <c r="H1803" s="10"/>
      <c r="I1803" s="10"/>
      <c r="J1803" s="333"/>
    </row>
    <row r="1804" spans="1:10" x14ac:dyDescent="0.3">
      <c r="A1804" s="114"/>
      <c r="B1804" s="10"/>
      <c r="C1804" s="10"/>
      <c r="D1804" s="83"/>
      <c r="E1804" s="10"/>
      <c r="F1804" s="10"/>
      <c r="G1804" s="10"/>
      <c r="H1804" s="10"/>
      <c r="I1804" s="10"/>
      <c r="J1804" s="333"/>
    </row>
    <row r="1805" spans="1:10" x14ac:dyDescent="0.3">
      <c r="A1805" s="114"/>
      <c r="B1805" s="10"/>
      <c r="C1805" s="10"/>
      <c r="D1805" s="83"/>
      <c r="E1805" s="10"/>
      <c r="F1805" s="10"/>
      <c r="G1805" s="10"/>
      <c r="H1805" s="10"/>
      <c r="I1805" s="10"/>
      <c r="J1805" s="333"/>
    </row>
    <row r="1806" spans="1:10" x14ac:dyDescent="0.3">
      <c r="A1806" s="114"/>
      <c r="B1806" s="10"/>
      <c r="C1806" s="10"/>
      <c r="D1806" s="83"/>
      <c r="E1806" s="10"/>
      <c r="F1806" s="10"/>
      <c r="G1806" s="10"/>
      <c r="H1806" s="10"/>
      <c r="I1806" s="10"/>
      <c r="J1806" s="333"/>
    </row>
    <row r="1807" spans="1:10" x14ac:dyDescent="0.3">
      <c r="A1807" s="114"/>
      <c r="B1807" s="10"/>
      <c r="C1807" s="10"/>
      <c r="D1807" s="83"/>
      <c r="E1807" s="10"/>
      <c r="F1807" s="10"/>
      <c r="G1807" s="10"/>
      <c r="H1807" s="10"/>
      <c r="I1807" s="10"/>
      <c r="J1807" s="333"/>
    </row>
    <row r="1808" spans="1:10" x14ac:dyDescent="0.3">
      <c r="A1808" s="114"/>
      <c r="B1808" s="10"/>
      <c r="C1808" s="10"/>
      <c r="D1808" s="83"/>
      <c r="E1808" s="10"/>
      <c r="F1808" s="10"/>
      <c r="G1808" s="10"/>
      <c r="H1808" s="10"/>
      <c r="I1808" s="10"/>
      <c r="J1808" s="333"/>
    </row>
    <row r="1809" spans="1:10" x14ac:dyDescent="0.3">
      <c r="A1809" s="114"/>
      <c r="B1809" s="10"/>
      <c r="C1809" s="10"/>
      <c r="D1809" s="83"/>
      <c r="E1809" s="10"/>
      <c r="F1809" s="10"/>
      <c r="G1809" s="10"/>
      <c r="H1809" s="10"/>
      <c r="I1809" s="10"/>
      <c r="J1809" s="333"/>
    </row>
    <row r="1810" spans="1:10" x14ac:dyDescent="0.3">
      <c r="A1810" s="114"/>
      <c r="B1810" s="10"/>
      <c r="C1810" s="10"/>
      <c r="D1810" s="83"/>
      <c r="E1810" s="10"/>
      <c r="F1810" s="10"/>
      <c r="G1810" s="10"/>
      <c r="H1810" s="10"/>
      <c r="I1810" s="10"/>
      <c r="J1810" s="333"/>
    </row>
    <row r="1811" spans="1:10" x14ac:dyDescent="0.3">
      <c r="A1811" s="114"/>
      <c r="B1811" s="10"/>
      <c r="C1811" s="10"/>
      <c r="D1811" s="83"/>
      <c r="E1811" s="10"/>
      <c r="F1811" s="10"/>
      <c r="G1811" s="10"/>
      <c r="H1811" s="10"/>
      <c r="I1811" s="10"/>
      <c r="J1811" s="333"/>
    </row>
    <row r="1812" spans="1:10" x14ac:dyDescent="0.3">
      <c r="A1812" s="114"/>
      <c r="B1812" s="10"/>
      <c r="C1812" s="10"/>
      <c r="D1812" s="83"/>
      <c r="E1812" s="10"/>
      <c r="F1812" s="10"/>
      <c r="G1812" s="10"/>
      <c r="H1812" s="10"/>
      <c r="I1812" s="10"/>
      <c r="J1812" s="333"/>
    </row>
    <row r="1813" spans="1:10" x14ac:dyDescent="0.3">
      <c r="A1813" s="114"/>
      <c r="B1813" s="10"/>
      <c r="C1813" s="10"/>
      <c r="D1813" s="83"/>
      <c r="E1813" s="10"/>
      <c r="F1813" s="10"/>
      <c r="G1813" s="10"/>
      <c r="H1813" s="10"/>
      <c r="I1813" s="10"/>
      <c r="J1813" s="333"/>
    </row>
    <row r="1814" spans="1:10" x14ac:dyDescent="0.3">
      <c r="A1814" s="114"/>
      <c r="B1814" s="10"/>
      <c r="C1814" s="10"/>
      <c r="D1814" s="83"/>
      <c r="E1814" s="10"/>
      <c r="F1814" s="10"/>
      <c r="G1814" s="10"/>
      <c r="H1814" s="10"/>
      <c r="I1814" s="10"/>
      <c r="J1814" s="333"/>
    </row>
    <row r="1815" spans="1:10" x14ac:dyDescent="0.3">
      <c r="A1815" s="114"/>
      <c r="B1815" s="10"/>
      <c r="C1815" s="10"/>
      <c r="D1815" s="83"/>
      <c r="E1815" s="10"/>
      <c r="F1815" s="10"/>
      <c r="G1815" s="10"/>
      <c r="H1815" s="10"/>
      <c r="I1815" s="10"/>
      <c r="J1815" s="333"/>
    </row>
    <row r="1816" spans="1:10" x14ac:dyDescent="0.3">
      <c r="A1816" s="114"/>
      <c r="B1816" s="10"/>
      <c r="C1816" s="10"/>
      <c r="D1816" s="83"/>
      <c r="E1816" s="10"/>
      <c r="F1816" s="10"/>
      <c r="G1816" s="10"/>
      <c r="H1816" s="10"/>
      <c r="I1816" s="10"/>
      <c r="J1816" s="333"/>
    </row>
    <row r="1817" spans="1:10" x14ac:dyDescent="0.3">
      <c r="A1817" s="114"/>
      <c r="B1817" s="10"/>
      <c r="C1817" s="10"/>
      <c r="D1817" s="83"/>
      <c r="E1817" s="10"/>
      <c r="F1817" s="10"/>
      <c r="G1817" s="10"/>
      <c r="H1817" s="10"/>
      <c r="I1817" s="10"/>
      <c r="J1817" s="333"/>
    </row>
    <row r="1818" spans="1:10" x14ac:dyDescent="0.3">
      <c r="A1818" s="114"/>
      <c r="B1818" s="10"/>
      <c r="C1818" s="10"/>
      <c r="D1818" s="83"/>
      <c r="E1818" s="10"/>
      <c r="F1818" s="10"/>
      <c r="G1818" s="10"/>
      <c r="H1818" s="10"/>
      <c r="I1818" s="10"/>
      <c r="J1818" s="333"/>
    </row>
    <row r="1819" spans="1:10" x14ac:dyDescent="0.3">
      <c r="A1819" s="114"/>
      <c r="B1819" s="10"/>
      <c r="C1819" s="10"/>
      <c r="D1819" s="83"/>
      <c r="E1819" s="10"/>
      <c r="F1819" s="10"/>
      <c r="G1819" s="10"/>
      <c r="H1819" s="10"/>
      <c r="I1819" s="10"/>
      <c r="J1819" s="333"/>
    </row>
    <row r="1820" spans="1:10" x14ac:dyDescent="0.3">
      <c r="A1820" s="114"/>
      <c r="B1820" s="10"/>
      <c r="C1820" s="10"/>
      <c r="D1820" s="83"/>
      <c r="E1820" s="10"/>
      <c r="F1820" s="10"/>
      <c r="G1820" s="10"/>
      <c r="H1820" s="10"/>
      <c r="I1820" s="10"/>
      <c r="J1820" s="333"/>
    </row>
    <row r="1821" spans="1:10" x14ac:dyDescent="0.3">
      <c r="A1821" s="114"/>
      <c r="B1821" s="10"/>
      <c r="C1821" s="10"/>
      <c r="D1821" s="83"/>
      <c r="E1821" s="10"/>
      <c r="F1821" s="10"/>
      <c r="G1821" s="10"/>
      <c r="H1821" s="10"/>
      <c r="I1821" s="10"/>
      <c r="J1821" s="333"/>
    </row>
    <row r="1822" spans="1:10" x14ac:dyDescent="0.3">
      <c r="A1822" s="114"/>
      <c r="B1822" s="10"/>
      <c r="C1822" s="10"/>
      <c r="D1822" s="83"/>
      <c r="E1822" s="10"/>
      <c r="F1822" s="10"/>
      <c r="G1822" s="10"/>
      <c r="H1822" s="10"/>
      <c r="I1822" s="10"/>
      <c r="J1822" s="333"/>
    </row>
    <row r="1823" spans="1:10" x14ac:dyDescent="0.3">
      <c r="A1823" s="114"/>
      <c r="B1823" s="10"/>
      <c r="C1823" s="10"/>
      <c r="D1823" s="83"/>
      <c r="E1823" s="10"/>
      <c r="F1823" s="10"/>
      <c r="G1823" s="10"/>
      <c r="H1823" s="10"/>
      <c r="I1823" s="10"/>
      <c r="J1823" s="333"/>
    </row>
    <row r="1824" spans="1:10" x14ac:dyDescent="0.3">
      <c r="A1824" s="114"/>
      <c r="B1824" s="10"/>
      <c r="C1824" s="10"/>
      <c r="D1824" s="83"/>
      <c r="E1824" s="10"/>
      <c r="F1824" s="10"/>
      <c r="G1824" s="10"/>
      <c r="H1824" s="10"/>
      <c r="I1824" s="10"/>
      <c r="J1824" s="333"/>
    </row>
    <row r="1825" spans="1:10" x14ac:dyDescent="0.3">
      <c r="A1825" s="114"/>
      <c r="B1825" s="10"/>
      <c r="C1825" s="10"/>
      <c r="D1825" s="83"/>
      <c r="E1825" s="10"/>
      <c r="F1825" s="10"/>
      <c r="G1825" s="10"/>
      <c r="H1825" s="10"/>
      <c r="I1825" s="10"/>
      <c r="J1825" s="333"/>
    </row>
    <row r="1826" spans="1:10" x14ac:dyDescent="0.3">
      <c r="A1826" s="114"/>
      <c r="B1826" s="10"/>
      <c r="C1826" s="10"/>
      <c r="D1826" s="83"/>
      <c r="E1826" s="10"/>
      <c r="F1826" s="10"/>
      <c r="G1826" s="10"/>
      <c r="H1826" s="10"/>
      <c r="I1826" s="10"/>
      <c r="J1826" s="333"/>
    </row>
    <row r="1827" spans="1:10" x14ac:dyDescent="0.3">
      <c r="A1827" s="114"/>
      <c r="B1827" s="10"/>
      <c r="C1827" s="10"/>
      <c r="D1827" s="83"/>
      <c r="E1827" s="10"/>
      <c r="F1827" s="10"/>
      <c r="G1827" s="10"/>
      <c r="H1827" s="10"/>
      <c r="I1827" s="10"/>
      <c r="J1827" s="333"/>
    </row>
    <row r="1828" spans="1:10" x14ac:dyDescent="0.3">
      <c r="A1828" s="114"/>
      <c r="B1828" s="10"/>
      <c r="C1828" s="10"/>
      <c r="D1828" s="83"/>
      <c r="E1828" s="10"/>
      <c r="F1828" s="10"/>
      <c r="G1828" s="10"/>
      <c r="H1828" s="10"/>
      <c r="I1828" s="10"/>
      <c r="J1828" s="333"/>
    </row>
    <row r="1829" spans="1:10" x14ac:dyDescent="0.3">
      <c r="A1829" s="114"/>
      <c r="B1829" s="10"/>
      <c r="C1829" s="10"/>
      <c r="D1829" s="83"/>
      <c r="E1829" s="10"/>
      <c r="F1829" s="10"/>
      <c r="G1829" s="10"/>
      <c r="H1829" s="10"/>
      <c r="I1829" s="10"/>
      <c r="J1829" s="333"/>
    </row>
    <row r="1830" spans="1:10" x14ac:dyDescent="0.3">
      <c r="A1830" s="114"/>
      <c r="B1830" s="10"/>
      <c r="C1830" s="10"/>
      <c r="D1830" s="83"/>
      <c r="E1830" s="10"/>
      <c r="F1830" s="10"/>
      <c r="G1830" s="10"/>
      <c r="H1830" s="10"/>
      <c r="I1830" s="10"/>
      <c r="J1830" s="333"/>
    </row>
    <row r="1831" spans="1:10" x14ac:dyDescent="0.3">
      <c r="A1831" s="114"/>
      <c r="B1831" s="10"/>
      <c r="C1831" s="10"/>
      <c r="D1831" s="83"/>
      <c r="E1831" s="10"/>
      <c r="F1831" s="10"/>
      <c r="G1831" s="10"/>
      <c r="H1831" s="10"/>
      <c r="I1831" s="10"/>
      <c r="J1831" s="333"/>
    </row>
    <row r="1832" spans="1:10" x14ac:dyDescent="0.3">
      <c r="A1832" s="114"/>
      <c r="B1832" s="10"/>
      <c r="C1832" s="10"/>
      <c r="D1832" s="83"/>
      <c r="E1832" s="10"/>
      <c r="F1832" s="10"/>
      <c r="G1832" s="10"/>
      <c r="H1832" s="10"/>
      <c r="I1832" s="10"/>
      <c r="J1832" s="333"/>
    </row>
    <row r="1833" spans="1:10" x14ac:dyDescent="0.3">
      <c r="A1833" s="114"/>
      <c r="B1833" s="10"/>
      <c r="C1833" s="10"/>
      <c r="D1833" s="83"/>
      <c r="E1833" s="10"/>
      <c r="F1833" s="10"/>
      <c r="G1833" s="10"/>
      <c r="H1833" s="10"/>
      <c r="I1833" s="10"/>
      <c r="J1833" s="333"/>
    </row>
    <row r="1834" spans="1:10" x14ac:dyDescent="0.3">
      <c r="A1834" s="114"/>
      <c r="B1834" s="10"/>
      <c r="C1834" s="10"/>
      <c r="D1834" s="83"/>
      <c r="E1834" s="10"/>
      <c r="F1834" s="10"/>
      <c r="G1834" s="10"/>
      <c r="H1834" s="10"/>
      <c r="I1834" s="10"/>
      <c r="J1834" s="333"/>
    </row>
    <row r="1835" spans="1:10" x14ac:dyDescent="0.3">
      <c r="A1835" s="114"/>
      <c r="B1835" s="10"/>
      <c r="C1835" s="10"/>
      <c r="D1835" s="83"/>
      <c r="E1835" s="10"/>
      <c r="F1835" s="10"/>
      <c r="G1835" s="10"/>
      <c r="H1835" s="10"/>
      <c r="I1835" s="10"/>
      <c r="J1835" s="333"/>
    </row>
    <row r="1836" spans="1:10" x14ac:dyDescent="0.3">
      <c r="A1836" s="114"/>
      <c r="B1836" s="10"/>
      <c r="C1836" s="10"/>
      <c r="D1836" s="83"/>
      <c r="E1836" s="10"/>
      <c r="F1836" s="10"/>
      <c r="G1836" s="10"/>
      <c r="H1836" s="10"/>
      <c r="I1836" s="10"/>
      <c r="J1836" s="333"/>
    </row>
    <row r="1837" spans="1:10" x14ac:dyDescent="0.3">
      <c r="A1837" s="114"/>
      <c r="B1837" s="10"/>
      <c r="C1837" s="10"/>
      <c r="D1837" s="83"/>
      <c r="E1837" s="10"/>
      <c r="F1837" s="10"/>
      <c r="G1837" s="10"/>
      <c r="H1837" s="10"/>
      <c r="I1837" s="10"/>
      <c r="J1837" s="333"/>
    </row>
    <row r="1838" spans="1:10" x14ac:dyDescent="0.3">
      <c r="A1838" s="114"/>
      <c r="B1838" s="10"/>
      <c r="C1838" s="10"/>
      <c r="D1838" s="83"/>
      <c r="E1838" s="10"/>
      <c r="F1838" s="10"/>
      <c r="G1838" s="10"/>
      <c r="H1838" s="10"/>
      <c r="I1838" s="10"/>
      <c r="J1838" s="333"/>
    </row>
    <row r="1839" spans="1:10" x14ac:dyDescent="0.3">
      <c r="A1839" s="114"/>
      <c r="B1839" s="10"/>
      <c r="C1839" s="10"/>
      <c r="D1839" s="83"/>
      <c r="E1839" s="10"/>
      <c r="F1839" s="10"/>
      <c r="G1839" s="10"/>
      <c r="H1839" s="10"/>
      <c r="I1839" s="10"/>
      <c r="J1839" s="333"/>
    </row>
    <row r="1840" spans="1:10" x14ac:dyDescent="0.3">
      <c r="A1840" s="114"/>
      <c r="B1840" s="10"/>
      <c r="C1840" s="10"/>
      <c r="D1840" s="83"/>
      <c r="E1840" s="10"/>
      <c r="F1840" s="10"/>
      <c r="G1840" s="10"/>
      <c r="H1840" s="10"/>
      <c r="I1840" s="10"/>
      <c r="J1840" s="333"/>
    </row>
    <row r="1841" spans="1:10" x14ac:dyDescent="0.3">
      <c r="A1841" s="114"/>
      <c r="B1841" s="10"/>
      <c r="C1841" s="10"/>
      <c r="D1841" s="83"/>
      <c r="E1841" s="10"/>
      <c r="F1841" s="10"/>
      <c r="G1841" s="10"/>
      <c r="H1841" s="10"/>
      <c r="I1841" s="10"/>
      <c r="J1841" s="333"/>
    </row>
    <row r="1842" spans="1:10" x14ac:dyDescent="0.3">
      <c r="A1842" s="114"/>
      <c r="B1842" s="10"/>
      <c r="C1842" s="10"/>
      <c r="D1842" s="83"/>
      <c r="E1842" s="10"/>
      <c r="F1842" s="10"/>
      <c r="G1842" s="10"/>
      <c r="H1842" s="10"/>
      <c r="I1842" s="10"/>
      <c r="J1842" s="333"/>
    </row>
    <row r="1843" spans="1:10" x14ac:dyDescent="0.3">
      <c r="A1843" s="114"/>
      <c r="B1843" s="10"/>
      <c r="C1843" s="10"/>
      <c r="D1843" s="83"/>
      <c r="E1843" s="10"/>
      <c r="F1843" s="10"/>
      <c r="G1843" s="10"/>
      <c r="H1843" s="10"/>
      <c r="I1843" s="10"/>
      <c r="J1843" s="333"/>
    </row>
    <row r="1844" spans="1:10" x14ac:dyDescent="0.3">
      <c r="A1844" s="114"/>
      <c r="B1844" s="10"/>
      <c r="C1844" s="10"/>
      <c r="D1844" s="83"/>
      <c r="E1844" s="10"/>
      <c r="F1844" s="10"/>
      <c r="G1844" s="10"/>
      <c r="H1844" s="10"/>
      <c r="I1844" s="10"/>
      <c r="J1844" s="333"/>
    </row>
    <row r="1845" spans="1:10" x14ac:dyDescent="0.3">
      <c r="A1845" s="114"/>
      <c r="B1845" s="10"/>
      <c r="C1845" s="10"/>
      <c r="D1845" s="83"/>
      <c r="E1845" s="10"/>
      <c r="F1845" s="10"/>
      <c r="G1845" s="10"/>
      <c r="H1845" s="10"/>
      <c r="I1845" s="10"/>
      <c r="J1845" s="333"/>
    </row>
    <row r="1846" spans="1:10" x14ac:dyDescent="0.3">
      <c r="A1846" s="114"/>
      <c r="B1846" s="10"/>
      <c r="C1846" s="10"/>
      <c r="D1846" s="83"/>
      <c r="E1846" s="10"/>
      <c r="F1846" s="10"/>
      <c r="G1846" s="10"/>
      <c r="H1846" s="10"/>
      <c r="I1846" s="10"/>
      <c r="J1846" s="333"/>
    </row>
    <row r="1847" spans="1:10" x14ac:dyDescent="0.3">
      <c r="A1847" s="114"/>
      <c r="B1847" s="10"/>
      <c r="C1847" s="10"/>
      <c r="D1847" s="83"/>
      <c r="E1847" s="10"/>
      <c r="F1847" s="10"/>
      <c r="G1847" s="10"/>
      <c r="H1847" s="10"/>
      <c r="I1847" s="10"/>
      <c r="J1847" s="333"/>
    </row>
    <row r="1848" spans="1:10" x14ac:dyDescent="0.3">
      <c r="A1848" s="114"/>
      <c r="B1848" s="10"/>
      <c r="C1848" s="10"/>
      <c r="D1848" s="83"/>
      <c r="E1848" s="10"/>
      <c r="F1848" s="10"/>
      <c r="G1848" s="10"/>
      <c r="H1848" s="10"/>
      <c r="I1848" s="10"/>
      <c r="J1848" s="333"/>
    </row>
    <row r="1849" spans="1:10" x14ac:dyDescent="0.3">
      <c r="A1849" s="114"/>
      <c r="B1849" s="10"/>
      <c r="C1849" s="10"/>
      <c r="D1849" s="83"/>
      <c r="E1849" s="10"/>
      <c r="F1849" s="10"/>
      <c r="G1849" s="10"/>
      <c r="H1849" s="10"/>
      <c r="I1849" s="10"/>
      <c r="J1849" s="333"/>
    </row>
    <row r="1850" spans="1:10" x14ac:dyDescent="0.3">
      <c r="A1850" s="114"/>
      <c r="B1850" s="10"/>
      <c r="C1850" s="10"/>
      <c r="D1850" s="83"/>
      <c r="E1850" s="10"/>
      <c r="F1850" s="10"/>
      <c r="G1850" s="10"/>
      <c r="H1850" s="10"/>
      <c r="I1850" s="10"/>
      <c r="J1850" s="333"/>
    </row>
    <row r="1851" spans="1:10" x14ac:dyDescent="0.3">
      <c r="A1851" s="114"/>
      <c r="B1851" s="10"/>
      <c r="C1851" s="10"/>
      <c r="D1851" s="83"/>
      <c r="E1851" s="10"/>
      <c r="F1851" s="10"/>
      <c r="G1851" s="10"/>
      <c r="H1851" s="10"/>
      <c r="I1851" s="10"/>
      <c r="J1851" s="333"/>
    </row>
    <row r="1852" spans="1:10" x14ac:dyDescent="0.3">
      <c r="A1852" s="114"/>
      <c r="B1852" s="10"/>
      <c r="C1852" s="10"/>
      <c r="D1852" s="83"/>
      <c r="E1852" s="10"/>
      <c r="F1852" s="10"/>
      <c r="G1852" s="10"/>
      <c r="H1852" s="10"/>
      <c r="I1852" s="10"/>
      <c r="J1852" s="333"/>
    </row>
    <row r="1853" spans="1:10" x14ac:dyDescent="0.3">
      <c r="A1853" s="114"/>
      <c r="B1853" s="10"/>
      <c r="C1853" s="10"/>
      <c r="D1853" s="83"/>
      <c r="E1853" s="10"/>
      <c r="F1853" s="10"/>
      <c r="G1853" s="10"/>
      <c r="H1853" s="10"/>
      <c r="I1853" s="10"/>
      <c r="J1853" s="333"/>
    </row>
    <row r="1854" spans="1:10" x14ac:dyDescent="0.3">
      <c r="A1854" s="114"/>
      <c r="B1854" s="10"/>
      <c r="C1854" s="10"/>
      <c r="D1854" s="83"/>
      <c r="E1854" s="10"/>
      <c r="F1854" s="10"/>
      <c r="G1854" s="10"/>
      <c r="H1854" s="10"/>
      <c r="I1854" s="10"/>
      <c r="J1854" s="333"/>
    </row>
    <row r="1855" spans="1:10" x14ac:dyDescent="0.3">
      <c r="A1855" s="114"/>
      <c r="B1855" s="10"/>
      <c r="C1855" s="10"/>
      <c r="D1855" s="83"/>
      <c r="E1855" s="10"/>
      <c r="F1855" s="10"/>
      <c r="G1855" s="10"/>
      <c r="H1855" s="10"/>
      <c r="I1855" s="10"/>
      <c r="J1855" s="333"/>
    </row>
    <row r="1856" spans="1:10" x14ac:dyDescent="0.3">
      <c r="A1856" s="114"/>
      <c r="B1856" s="10"/>
      <c r="C1856" s="10"/>
      <c r="D1856" s="83"/>
      <c r="E1856" s="10"/>
      <c r="F1856" s="10"/>
      <c r="G1856" s="10"/>
      <c r="H1856" s="10"/>
      <c r="I1856" s="10"/>
      <c r="J1856" s="333"/>
    </row>
    <row r="1857" spans="1:10" x14ac:dyDescent="0.3">
      <c r="A1857" s="114"/>
      <c r="B1857" s="10"/>
      <c r="C1857" s="10"/>
      <c r="D1857" s="83"/>
      <c r="E1857" s="10"/>
      <c r="F1857" s="10"/>
      <c r="G1857" s="10"/>
      <c r="H1857" s="10"/>
      <c r="I1857" s="10"/>
      <c r="J1857" s="333"/>
    </row>
    <row r="1858" spans="1:10" x14ac:dyDescent="0.3">
      <c r="A1858" s="114"/>
      <c r="B1858" s="10"/>
      <c r="C1858" s="10"/>
      <c r="D1858" s="83"/>
      <c r="E1858" s="10"/>
      <c r="F1858" s="10"/>
      <c r="G1858" s="10"/>
      <c r="H1858" s="10"/>
      <c r="I1858" s="10"/>
      <c r="J1858" s="333"/>
    </row>
    <row r="1859" spans="1:10" x14ac:dyDescent="0.3">
      <c r="A1859" s="114"/>
      <c r="B1859" s="10"/>
      <c r="C1859" s="10"/>
      <c r="D1859" s="83"/>
      <c r="E1859" s="10"/>
      <c r="F1859" s="10"/>
      <c r="G1859" s="10"/>
      <c r="H1859" s="10"/>
      <c r="I1859" s="10"/>
      <c r="J1859" s="333"/>
    </row>
    <row r="1860" spans="1:10" x14ac:dyDescent="0.3">
      <c r="A1860" s="114"/>
      <c r="B1860" s="10"/>
      <c r="C1860" s="10"/>
      <c r="D1860" s="83"/>
      <c r="E1860" s="10"/>
      <c r="F1860" s="10"/>
      <c r="G1860" s="10"/>
      <c r="H1860" s="10"/>
      <c r="I1860" s="10"/>
      <c r="J1860" s="333"/>
    </row>
    <row r="1861" spans="1:10" x14ac:dyDescent="0.3">
      <c r="A1861" s="114"/>
      <c r="B1861" s="10"/>
      <c r="C1861" s="10"/>
      <c r="D1861" s="83"/>
      <c r="E1861" s="10"/>
      <c r="F1861" s="10"/>
      <c r="G1861" s="10"/>
      <c r="H1861" s="10"/>
      <c r="I1861" s="10"/>
      <c r="J1861" s="333"/>
    </row>
    <row r="1862" spans="1:10" x14ac:dyDescent="0.3">
      <c r="A1862" s="114"/>
      <c r="B1862" s="10"/>
      <c r="C1862" s="10"/>
      <c r="D1862" s="83"/>
      <c r="E1862" s="10"/>
      <c r="F1862" s="10"/>
      <c r="G1862" s="10"/>
      <c r="H1862" s="10"/>
      <c r="I1862" s="10"/>
      <c r="J1862" s="333"/>
    </row>
    <row r="1863" spans="1:10" x14ac:dyDescent="0.3">
      <c r="A1863" s="114"/>
      <c r="B1863" s="10"/>
      <c r="C1863" s="10"/>
      <c r="D1863" s="83"/>
      <c r="E1863" s="10"/>
      <c r="F1863" s="10"/>
      <c r="G1863" s="10"/>
      <c r="H1863" s="10"/>
      <c r="I1863" s="10"/>
      <c r="J1863" s="333"/>
    </row>
    <row r="1864" spans="1:10" x14ac:dyDescent="0.3">
      <c r="A1864" s="114"/>
      <c r="B1864" s="10"/>
      <c r="C1864" s="10"/>
      <c r="D1864" s="83"/>
      <c r="E1864" s="10"/>
      <c r="F1864" s="10"/>
      <c r="G1864" s="10"/>
      <c r="H1864" s="10"/>
      <c r="I1864" s="10"/>
      <c r="J1864" s="333"/>
    </row>
    <row r="1865" spans="1:10" x14ac:dyDescent="0.3">
      <c r="A1865" s="114"/>
      <c r="B1865" s="10"/>
      <c r="C1865" s="10"/>
      <c r="D1865" s="83"/>
      <c r="E1865" s="10"/>
      <c r="F1865" s="10"/>
      <c r="G1865" s="10"/>
      <c r="H1865" s="10"/>
      <c r="I1865" s="10"/>
      <c r="J1865" s="333"/>
    </row>
    <row r="1866" spans="1:10" x14ac:dyDescent="0.3">
      <c r="A1866" s="114"/>
      <c r="B1866" s="10"/>
      <c r="C1866" s="10"/>
      <c r="D1866" s="83"/>
      <c r="E1866" s="10"/>
      <c r="F1866" s="10"/>
      <c r="G1866" s="10"/>
      <c r="H1866" s="10"/>
      <c r="I1866" s="10"/>
      <c r="J1866" s="333"/>
    </row>
    <row r="1867" spans="1:10" x14ac:dyDescent="0.3">
      <c r="A1867" s="114"/>
      <c r="B1867" s="10"/>
      <c r="C1867" s="10"/>
      <c r="D1867" s="83"/>
      <c r="E1867" s="10"/>
      <c r="F1867" s="10"/>
      <c r="G1867" s="10"/>
      <c r="H1867" s="10"/>
      <c r="I1867" s="10"/>
      <c r="J1867" s="333"/>
    </row>
    <row r="1868" spans="1:10" x14ac:dyDescent="0.3">
      <c r="A1868" s="114"/>
      <c r="B1868" s="10"/>
      <c r="C1868" s="10"/>
      <c r="D1868" s="83"/>
      <c r="E1868" s="10"/>
      <c r="F1868" s="10"/>
      <c r="G1868" s="10"/>
      <c r="H1868" s="10"/>
      <c r="I1868" s="10"/>
      <c r="J1868" s="333"/>
    </row>
    <row r="1869" spans="1:10" x14ac:dyDescent="0.3">
      <c r="A1869" s="114"/>
      <c r="B1869" s="10"/>
      <c r="C1869" s="10"/>
      <c r="D1869" s="83"/>
      <c r="E1869" s="10"/>
      <c r="F1869" s="10"/>
      <c r="G1869" s="10"/>
      <c r="H1869" s="10"/>
      <c r="I1869" s="10"/>
      <c r="J1869" s="333"/>
    </row>
    <row r="1870" spans="1:10" x14ac:dyDescent="0.3">
      <c r="A1870" s="114"/>
      <c r="B1870" s="10"/>
      <c r="C1870" s="10"/>
      <c r="D1870" s="83"/>
      <c r="E1870" s="10"/>
      <c r="F1870" s="10"/>
      <c r="G1870" s="10"/>
      <c r="H1870" s="10"/>
      <c r="I1870" s="10"/>
      <c r="J1870" s="333"/>
    </row>
    <row r="1871" spans="1:10" x14ac:dyDescent="0.3">
      <c r="A1871" s="114"/>
      <c r="B1871" s="10"/>
      <c r="C1871" s="10"/>
      <c r="D1871" s="83"/>
      <c r="E1871" s="10"/>
      <c r="F1871" s="10"/>
      <c r="G1871" s="10"/>
      <c r="H1871" s="10"/>
      <c r="I1871" s="10"/>
      <c r="J1871" s="333"/>
    </row>
    <row r="1872" spans="1:10" x14ac:dyDescent="0.3">
      <c r="A1872" s="114"/>
      <c r="B1872" s="10"/>
      <c r="C1872" s="10"/>
      <c r="D1872" s="83"/>
      <c r="E1872" s="10"/>
      <c r="F1872" s="10"/>
      <c r="G1872" s="10"/>
      <c r="H1872" s="10"/>
      <c r="I1872" s="10"/>
      <c r="J1872" s="333"/>
    </row>
    <row r="1873" spans="1:10" x14ac:dyDescent="0.3">
      <c r="A1873" s="114"/>
      <c r="B1873" s="10"/>
      <c r="C1873" s="10"/>
      <c r="D1873" s="83"/>
      <c r="E1873" s="10"/>
      <c r="F1873" s="10"/>
      <c r="G1873" s="10"/>
      <c r="H1873" s="10"/>
      <c r="I1873" s="10"/>
      <c r="J1873" s="333"/>
    </row>
    <row r="1874" spans="1:10" x14ac:dyDescent="0.3">
      <c r="A1874" s="114"/>
      <c r="B1874" s="10"/>
      <c r="C1874" s="10"/>
      <c r="D1874" s="83"/>
      <c r="E1874" s="10"/>
      <c r="F1874" s="10"/>
      <c r="G1874" s="10"/>
      <c r="H1874" s="10"/>
      <c r="I1874" s="10"/>
      <c r="J1874" s="333"/>
    </row>
    <row r="1875" spans="1:10" x14ac:dyDescent="0.3">
      <c r="A1875" s="114"/>
      <c r="B1875" s="10"/>
      <c r="C1875" s="10"/>
      <c r="D1875" s="83"/>
      <c r="E1875" s="10"/>
      <c r="F1875" s="10"/>
      <c r="G1875" s="10"/>
      <c r="H1875" s="10"/>
      <c r="I1875" s="10"/>
      <c r="J1875" s="333"/>
    </row>
    <row r="1876" spans="1:10" x14ac:dyDescent="0.3">
      <c r="A1876" s="114"/>
      <c r="B1876" s="10"/>
      <c r="C1876" s="10"/>
      <c r="D1876" s="83"/>
      <c r="E1876" s="10"/>
      <c r="F1876" s="10"/>
      <c r="G1876" s="10"/>
      <c r="H1876" s="10"/>
      <c r="I1876" s="10"/>
      <c r="J1876" s="333"/>
    </row>
    <row r="1877" spans="1:10" x14ac:dyDescent="0.3">
      <c r="A1877" s="114"/>
      <c r="B1877" s="10"/>
      <c r="C1877" s="10"/>
      <c r="D1877" s="83"/>
      <c r="E1877" s="10"/>
      <c r="F1877" s="10"/>
      <c r="G1877" s="10"/>
      <c r="H1877" s="10"/>
      <c r="I1877" s="10"/>
      <c r="J1877" s="333"/>
    </row>
    <row r="1878" spans="1:10" x14ac:dyDescent="0.3">
      <c r="A1878" s="114"/>
      <c r="B1878" s="10"/>
      <c r="C1878" s="10"/>
      <c r="D1878" s="83"/>
      <c r="E1878" s="10"/>
      <c r="F1878" s="10"/>
      <c r="G1878" s="10"/>
      <c r="H1878" s="10"/>
      <c r="I1878" s="10"/>
      <c r="J1878" s="333"/>
    </row>
    <row r="1879" spans="1:10" x14ac:dyDescent="0.3">
      <c r="A1879" s="114"/>
      <c r="B1879" s="10"/>
      <c r="C1879" s="10"/>
      <c r="D1879" s="83"/>
      <c r="E1879" s="10"/>
      <c r="F1879" s="10"/>
      <c r="G1879" s="10"/>
      <c r="H1879" s="10"/>
      <c r="I1879" s="10"/>
      <c r="J1879" s="333"/>
    </row>
    <row r="1880" spans="1:10" x14ac:dyDescent="0.3">
      <c r="A1880" s="114"/>
      <c r="B1880" s="10"/>
      <c r="C1880" s="10"/>
      <c r="D1880" s="83"/>
      <c r="E1880" s="10"/>
      <c r="F1880" s="10"/>
      <c r="G1880" s="10"/>
      <c r="H1880" s="10"/>
      <c r="I1880" s="10"/>
      <c r="J1880" s="333"/>
    </row>
    <row r="1881" spans="1:10" x14ac:dyDescent="0.3">
      <c r="A1881" s="114"/>
      <c r="B1881" s="10"/>
      <c r="C1881" s="10"/>
      <c r="D1881" s="83"/>
      <c r="E1881" s="10"/>
      <c r="F1881" s="10"/>
      <c r="G1881" s="10"/>
      <c r="H1881" s="10"/>
      <c r="I1881" s="10"/>
      <c r="J1881" s="333"/>
    </row>
    <row r="1882" spans="1:10" x14ac:dyDescent="0.3">
      <c r="A1882" s="114"/>
      <c r="B1882" s="10"/>
      <c r="C1882" s="10"/>
      <c r="D1882" s="83"/>
      <c r="E1882" s="10"/>
      <c r="F1882" s="10"/>
      <c r="G1882" s="10"/>
      <c r="H1882" s="10"/>
      <c r="I1882" s="10"/>
      <c r="J1882" s="333"/>
    </row>
    <row r="1883" spans="1:10" x14ac:dyDescent="0.3">
      <c r="A1883" s="114"/>
      <c r="B1883" s="10"/>
      <c r="C1883" s="10"/>
      <c r="D1883" s="83"/>
      <c r="E1883" s="10"/>
      <c r="F1883" s="10"/>
      <c r="G1883" s="10"/>
      <c r="H1883" s="10"/>
      <c r="I1883" s="10"/>
      <c r="J1883" s="333"/>
    </row>
    <row r="1884" spans="1:10" x14ac:dyDescent="0.3">
      <c r="A1884" s="114"/>
      <c r="B1884" s="10"/>
      <c r="C1884" s="10"/>
      <c r="D1884" s="83"/>
      <c r="E1884" s="10"/>
      <c r="F1884" s="10"/>
      <c r="G1884" s="10"/>
      <c r="H1884" s="10"/>
      <c r="I1884" s="10"/>
      <c r="J1884" s="333"/>
    </row>
    <row r="1885" spans="1:10" x14ac:dyDescent="0.3">
      <c r="A1885" s="114"/>
      <c r="B1885" s="10"/>
      <c r="C1885" s="10"/>
      <c r="D1885" s="83"/>
      <c r="E1885" s="10"/>
      <c r="F1885" s="10"/>
      <c r="G1885" s="10"/>
      <c r="H1885" s="10"/>
      <c r="I1885" s="10"/>
      <c r="J1885" s="333"/>
    </row>
    <row r="1886" spans="1:10" x14ac:dyDescent="0.3">
      <c r="A1886" s="114"/>
      <c r="B1886" s="10"/>
      <c r="C1886" s="10"/>
      <c r="D1886" s="83"/>
      <c r="E1886" s="10"/>
      <c r="F1886" s="10"/>
      <c r="G1886" s="10"/>
      <c r="H1886" s="10"/>
      <c r="I1886" s="10"/>
      <c r="J1886" s="333"/>
    </row>
    <row r="1887" spans="1:10" x14ac:dyDescent="0.3">
      <c r="A1887" s="114"/>
      <c r="B1887" s="10"/>
      <c r="C1887" s="10"/>
      <c r="D1887" s="83"/>
      <c r="E1887" s="10"/>
      <c r="F1887" s="10"/>
      <c r="G1887" s="10"/>
      <c r="H1887" s="10"/>
      <c r="I1887" s="10"/>
      <c r="J1887" s="333"/>
    </row>
    <row r="1888" spans="1:10" x14ac:dyDescent="0.3">
      <c r="A1888" s="114"/>
      <c r="B1888" s="10"/>
      <c r="C1888" s="10"/>
      <c r="D1888" s="83"/>
      <c r="E1888" s="10"/>
      <c r="F1888" s="10"/>
      <c r="G1888" s="10"/>
      <c r="H1888" s="10"/>
      <c r="I1888" s="10"/>
      <c r="J1888" s="333"/>
    </row>
    <row r="1889" spans="1:10" x14ac:dyDescent="0.3">
      <c r="A1889" s="114"/>
      <c r="B1889" s="10"/>
      <c r="C1889" s="10"/>
      <c r="D1889" s="83"/>
      <c r="E1889" s="10"/>
      <c r="F1889" s="10"/>
      <c r="G1889" s="10"/>
      <c r="H1889" s="10"/>
      <c r="I1889" s="10"/>
      <c r="J1889" s="333"/>
    </row>
    <row r="1890" spans="1:10" x14ac:dyDescent="0.3">
      <c r="A1890" s="114"/>
      <c r="B1890" s="10"/>
      <c r="C1890" s="10"/>
      <c r="D1890" s="83"/>
      <c r="E1890" s="10"/>
      <c r="F1890" s="10"/>
      <c r="G1890" s="10"/>
      <c r="H1890" s="10"/>
      <c r="I1890" s="10"/>
      <c r="J1890" s="333"/>
    </row>
    <row r="1891" spans="1:10" x14ac:dyDescent="0.3">
      <c r="A1891" s="114"/>
      <c r="B1891" s="10"/>
      <c r="C1891" s="10"/>
      <c r="D1891" s="83"/>
      <c r="E1891" s="10"/>
      <c r="F1891" s="10"/>
      <c r="G1891" s="10"/>
      <c r="H1891" s="10"/>
      <c r="I1891" s="10"/>
      <c r="J1891" s="333"/>
    </row>
    <row r="1892" spans="1:10" x14ac:dyDescent="0.3">
      <c r="A1892" s="114"/>
      <c r="B1892" s="10"/>
      <c r="C1892" s="10"/>
      <c r="D1892" s="83"/>
      <c r="E1892" s="10"/>
      <c r="F1892" s="10"/>
      <c r="G1892" s="10"/>
      <c r="H1892" s="10"/>
      <c r="I1892" s="10"/>
      <c r="J1892" s="333"/>
    </row>
    <row r="1893" spans="1:10" x14ac:dyDescent="0.3">
      <c r="A1893" s="114"/>
      <c r="B1893" s="10"/>
      <c r="C1893" s="10"/>
      <c r="D1893" s="83"/>
      <c r="E1893" s="10"/>
      <c r="F1893" s="10"/>
      <c r="G1893" s="10"/>
      <c r="H1893" s="10"/>
      <c r="I1893" s="10"/>
      <c r="J1893" s="333"/>
    </row>
    <row r="1894" spans="1:10" x14ac:dyDescent="0.3">
      <c r="A1894" s="114"/>
      <c r="B1894" s="10"/>
      <c r="C1894" s="10"/>
      <c r="D1894" s="83"/>
      <c r="E1894" s="10"/>
      <c r="F1894" s="10"/>
      <c r="G1894" s="10"/>
      <c r="H1894" s="10"/>
      <c r="I1894" s="10"/>
      <c r="J1894" s="333"/>
    </row>
    <row r="1895" spans="1:10" x14ac:dyDescent="0.3">
      <c r="A1895" s="114"/>
      <c r="B1895" s="10"/>
      <c r="C1895" s="10"/>
      <c r="D1895" s="83"/>
      <c r="E1895" s="10"/>
      <c r="F1895" s="10"/>
      <c r="G1895" s="10"/>
      <c r="H1895" s="10"/>
      <c r="I1895" s="10"/>
      <c r="J1895" s="333"/>
    </row>
    <row r="1896" spans="1:10" x14ac:dyDescent="0.3">
      <c r="A1896" s="114"/>
      <c r="B1896" s="10"/>
      <c r="C1896" s="10"/>
      <c r="D1896" s="83"/>
      <c r="E1896" s="10"/>
      <c r="F1896" s="10"/>
      <c r="G1896" s="10"/>
      <c r="H1896" s="10"/>
      <c r="I1896" s="10"/>
      <c r="J1896" s="333"/>
    </row>
    <row r="1897" spans="1:10" x14ac:dyDescent="0.3">
      <c r="A1897" s="114"/>
      <c r="B1897" s="10"/>
      <c r="C1897" s="10"/>
      <c r="D1897" s="83"/>
      <c r="E1897" s="10"/>
      <c r="F1897" s="10"/>
      <c r="G1897" s="10"/>
      <c r="H1897" s="10"/>
      <c r="I1897" s="10"/>
      <c r="J1897" s="333"/>
    </row>
    <row r="1898" spans="1:10" x14ac:dyDescent="0.3">
      <c r="A1898" s="114"/>
      <c r="B1898" s="10"/>
      <c r="C1898" s="10"/>
      <c r="D1898" s="83"/>
      <c r="E1898" s="10"/>
      <c r="F1898" s="10"/>
      <c r="G1898" s="10"/>
      <c r="H1898" s="10"/>
      <c r="I1898" s="10"/>
      <c r="J1898" s="333"/>
    </row>
    <row r="1899" spans="1:10" x14ac:dyDescent="0.3">
      <c r="A1899" s="114"/>
      <c r="B1899" s="10"/>
      <c r="C1899" s="10"/>
      <c r="D1899" s="83"/>
      <c r="E1899" s="10"/>
      <c r="F1899" s="10"/>
      <c r="G1899" s="10"/>
      <c r="H1899" s="10"/>
      <c r="I1899" s="10"/>
      <c r="J1899" s="333"/>
    </row>
    <row r="1900" spans="1:10" x14ac:dyDescent="0.3">
      <c r="A1900" s="114"/>
      <c r="B1900" s="10"/>
      <c r="C1900" s="10"/>
      <c r="D1900" s="83"/>
      <c r="E1900" s="10"/>
      <c r="F1900" s="10"/>
      <c r="G1900" s="10"/>
      <c r="H1900" s="10"/>
      <c r="I1900" s="10"/>
      <c r="J1900" s="333"/>
    </row>
    <row r="1901" spans="1:10" x14ac:dyDescent="0.3">
      <c r="A1901" s="114"/>
      <c r="B1901" s="10"/>
      <c r="C1901" s="10"/>
      <c r="D1901" s="83"/>
      <c r="E1901" s="10"/>
      <c r="F1901" s="10"/>
      <c r="G1901" s="10"/>
      <c r="H1901" s="10"/>
      <c r="I1901" s="10"/>
      <c r="J1901" s="333"/>
    </row>
    <row r="1902" spans="1:10" x14ac:dyDescent="0.3">
      <c r="A1902" s="114"/>
      <c r="B1902" s="10"/>
      <c r="C1902" s="10"/>
      <c r="D1902" s="83"/>
      <c r="E1902" s="10"/>
      <c r="F1902" s="10"/>
      <c r="G1902" s="10"/>
      <c r="H1902" s="10"/>
      <c r="I1902" s="10"/>
      <c r="J1902" s="333"/>
    </row>
    <row r="1903" spans="1:10" x14ac:dyDescent="0.3">
      <c r="A1903" s="114"/>
      <c r="B1903" s="10"/>
      <c r="C1903" s="10"/>
      <c r="D1903" s="83"/>
      <c r="E1903" s="10"/>
      <c r="F1903" s="10"/>
      <c r="G1903" s="10"/>
      <c r="H1903" s="10"/>
      <c r="I1903" s="10"/>
      <c r="J1903" s="333"/>
    </row>
    <row r="1904" spans="1:10" x14ac:dyDescent="0.3">
      <c r="A1904" s="114"/>
      <c r="B1904" s="10"/>
      <c r="C1904" s="10"/>
      <c r="D1904" s="83"/>
      <c r="E1904" s="10"/>
      <c r="F1904" s="10"/>
      <c r="G1904" s="10"/>
      <c r="H1904" s="10"/>
      <c r="I1904" s="10"/>
      <c r="J1904" s="333"/>
    </row>
    <row r="1905" spans="1:10" x14ac:dyDescent="0.3">
      <c r="A1905" s="114"/>
      <c r="B1905" s="10"/>
      <c r="C1905" s="10"/>
      <c r="D1905" s="83"/>
      <c r="E1905" s="10"/>
      <c r="F1905" s="10"/>
      <c r="G1905" s="10"/>
      <c r="H1905" s="10"/>
      <c r="I1905" s="10"/>
      <c r="J1905" s="333"/>
    </row>
    <row r="1906" spans="1:10" x14ac:dyDescent="0.3">
      <c r="A1906" s="114"/>
      <c r="B1906" s="10"/>
      <c r="C1906" s="10"/>
      <c r="D1906" s="83"/>
      <c r="E1906" s="10"/>
      <c r="F1906" s="10"/>
      <c r="G1906" s="10"/>
      <c r="H1906" s="10"/>
      <c r="I1906" s="10"/>
      <c r="J1906" s="333"/>
    </row>
    <row r="1907" spans="1:10" x14ac:dyDescent="0.3">
      <c r="A1907" s="114"/>
      <c r="B1907" s="10"/>
      <c r="C1907" s="10"/>
      <c r="D1907" s="83"/>
      <c r="E1907" s="10"/>
      <c r="F1907" s="10"/>
      <c r="G1907" s="10"/>
      <c r="H1907" s="10"/>
      <c r="I1907" s="10"/>
      <c r="J1907" s="333"/>
    </row>
    <row r="1908" spans="1:10" x14ac:dyDescent="0.3">
      <c r="A1908" s="114"/>
      <c r="B1908" s="10"/>
      <c r="C1908" s="10"/>
      <c r="D1908" s="83"/>
      <c r="E1908" s="10"/>
      <c r="F1908" s="10"/>
      <c r="G1908" s="10"/>
      <c r="H1908" s="10"/>
      <c r="I1908" s="10"/>
      <c r="J1908" s="333"/>
    </row>
    <row r="1909" spans="1:10" x14ac:dyDescent="0.3">
      <c r="A1909" s="114"/>
      <c r="B1909" s="10"/>
      <c r="C1909" s="10"/>
      <c r="D1909" s="83"/>
      <c r="E1909" s="10"/>
      <c r="F1909" s="10"/>
      <c r="G1909" s="10"/>
      <c r="H1909" s="10"/>
      <c r="I1909" s="10"/>
      <c r="J1909" s="333"/>
    </row>
    <row r="1910" spans="1:10" x14ac:dyDescent="0.3">
      <c r="A1910" s="114"/>
      <c r="B1910" s="10"/>
      <c r="C1910" s="10"/>
      <c r="D1910" s="83"/>
      <c r="E1910" s="10"/>
      <c r="F1910" s="10"/>
      <c r="G1910" s="10"/>
      <c r="H1910" s="10"/>
      <c r="I1910" s="10"/>
      <c r="J1910" s="333"/>
    </row>
    <row r="1911" spans="1:10" x14ac:dyDescent="0.3">
      <c r="A1911" s="114"/>
      <c r="B1911" s="10"/>
      <c r="C1911" s="10"/>
      <c r="D1911" s="83"/>
      <c r="E1911" s="10"/>
      <c r="F1911" s="10"/>
      <c r="G1911" s="10"/>
      <c r="H1911" s="10"/>
      <c r="I1911" s="10"/>
      <c r="J1911" s="333"/>
    </row>
    <row r="1912" spans="1:10" x14ac:dyDescent="0.3">
      <c r="A1912" s="114"/>
      <c r="B1912" s="10"/>
      <c r="C1912" s="10"/>
      <c r="D1912" s="83"/>
      <c r="E1912" s="10"/>
      <c r="F1912" s="10"/>
      <c r="G1912" s="10"/>
      <c r="H1912" s="10"/>
      <c r="I1912" s="10"/>
      <c r="J1912" s="333"/>
    </row>
    <row r="1913" spans="1:10" x14ac:dyDescent="0.3">
      <c r="A1913" s="114"/>
      <c r="B1913" s="10"/>
      <c r="C1913" s="10"/>
      <c r="D1913" s="83"/>
      <c r="E1913" s="10"/>
      <c r="F1913" s="10"/>
      <c r="G1913" s="10"/>
      <c r="H1913" s="10"/>
      <c r="I1913" s="10"/>
      <c r="J1913" s="333"/>
    </row>
    <row r="1914" spans="1:10" x14ac:dyDescent="0.3">
      <c r="A1914" s="114"/>
      <c r="B1914" s="10"/>
      <c r="C1914" s="10"/>
      <c r="D1914" s="83"/>
      <c r="E1914" s="10"/>
      <c r="F1914" s="10"/>
      <c r="G1914" s="10"/>
      <c r="H1914" s="10"/>
      <c r="I1914" s="10"/>
      <c r="J1914" s="333"/>
    </row>
    <row r="1915" spans="1:10" x14ac:dyDescent="0.3">
      <c r="A1915" s="114"/>
      <c r="B1915" s="10"/>
      <c r="C1915" s="10"/>
      <c r="D1915" s="83"/>
      <c r="E1915" s="10"/>
      <c r="F1915" s="10"/>
      <c r="G1915" s="10"/>
      <c r="H1915" s="10"/>
      <c r="I1915" s="10"/>
      <c r="J1915" s="333"/>
    </row>
    <row r="1916" spans="1:10" x14ac:dyDescent="0.3">
      <c r="A1916" s="114"/>
      <c r="B1916" s="10"/>
      <c r="C1916" s="10"/>
      <c r="D1916" s="83"/>
      <c r="E1916" s="10"/>
      <c r="F1916" s="10"/>
      <c r="G1916" s="10"/>
      <c r="H1916" s="10"/>
      <c r="I1916" s="10"/>
      <c r="J1916" s="333"/>
    </row>
    <row r="1917" spans="1:10" x14ac:dyDescent="0.3">
      <c r="A1917" s="114"/>
      <c r="B1917" s="10"/>
      <c r="C1917" s="10"/>
      <c r="D1917" s="83"/>
      <c r="E1917" s="10"/>
      <c r="F1917" s="10"/>
      <c r="G1917" s="10"/>
      <c r="H1917" s="10"/>
      <c r="I1917" s="10"/>
      <c r="J1917" s="333"/>
    </row>
    <row r="1918" spans="1:10" x14ac:dyDescent="0.3">
      <c r="A1918" s="114"/>
      <c r="B1918" s="10"/>
      <c r="C1918" s="10"/>
      <c r="D1918" s="83"/>
      <c r="E1918" s="10"/>
      <c r="F1918" s="10"/>
      <c r="G1918" s="10"/>
      <c r="H1918" s="10"/>
      <c r="I1918" s="10"/>
      <c r="J1918" s="333"/>
    </row>
    <row r="1919" spans="1:10" x14ac:dyDescent="0.3">
      <c r="A1919" s="114"/>
      <c r="B1919" s="10"/>
      <c r="C1919" s="10"/>
      <c r="D1919" s="83"/>
      <c r="E1919" s="10"/>
      <c r="F1919" s="10"/>
      <c r="G1919" s="10"/>
      <c r="H1919" s="10"/>
      <c r="I1919" s="10"/>
      <c r="J1919" s="333"/>
    </row>
    <row r="1920" spans="1:10" x14ac:dyDescent="0.3">
      <c r="A1920" s="114"/>
      <c r="B1920" s="10"/>
      <c r="C1920" s="10"/>
      <c r="D1920" s="83"/>
      <c r="E1920" s="10"/>
      <c r="F1920" s="10"/>
      <c r="G1920" s="10"/>
      <c r="H1920" s="10"/>
      <c r="I1920" s="10"/>
      <c r="J1920" s="333"/>
    </row>
    <row r="1921" spans="1:10" x14ac:dyDescent="0.3">
      <c r="A1921" s="114"/>
      <c r="B1921" s="10"/>
      <c r="C1921" s="10"/>
      <c r="D1921" s="83"/>
      <c r="E1921" s="10"/>
      <c r="F1921" s="10"/>
      <c r="G1921" s="10"/>
      <c r="H1921" s="10"/>
      <c r="I1921" s="10"/>
      <c r="J1921" s="333"/>
    </row>
    <row r="1922" spans="1:10" x14ac:dyDescent="0.3">
      <c r="A1922" s="114"/>
      <c r="B1922" s="10"/>
      <c r="C1922" s="10"/>
      <c r="D1922" s="83"/>
      <c r="E1922" s="10"/>
      <c r="F1922" s="10"/>
      <c r="G1922" s="10"/>
      <c r="H1922" s="10"/>
      <c r="I1922" s="10"/>
      <c r="J1922" s="333"/>
    </row>
    <row r="1923" spans="1:10" x14ac:dyDescent="0.3">
      <c r="A1923" s="114"/>
      <c r="B1923" s="10"/>
      <c r="C1923" s="10"/>
      <c r="D1923" s="83"/>
      <c r="E1923" s="10"/>
      <c r="F1923" s="10"/>
      <c r="G1923" s="10"/>
      <c r="H1923" s="10"/>
      <c r="I1923" s="10"/>
      <c r="J1923" s="333"/>
    </row>
    <row r="1924" spans="1:10" x14ac:dyDescent="0.3">
      <c r="A1924" s="114"/>
      <c r="B1924" s="10"/>
      <c r="C1924" s="10"/>
      <c r="D1924" s="83"/>
      <c r="E1924" s="10"/>
      <c r="F1924" s="10"/>
      <c r="G1924" s="10"/>
      <c r="H1924" s="10"/>
      <c r="I1924" s="10"/>
      <c r="J1924" s="333"/>
    </row>
    <row r="1925" spans="1:10" x14ac:dyDescent="0.3">
      <c r="A1925" s="114"/>
      <c r="B1925" s="10"/>
      <c r="C1925" s="10"/>
      <c r="D1925" s="83"/>
      <c r="E1925" s="10"/>
      <c r="F1925" s="10"/>
      <c r="G1925" s="10"/>
      <c r="H1925" s="10"/>
      <c r="I1925" s="10"/>
      <c r="J1925" s="333"/>
    </row>
    <row r="1926" spans="1:10" x14ac:dyDescent="0.3">
      <c r="A1926" s="114"/>
      <c r="B1926" s="10"/>
      <c r="C1926" s="10"/>
      <c r="D1926" s="83"/>
      <c r="E1926" s="10"/>
      <c r="F1926" s="10"/>
      <c r="G1926" s="10"/>
      <c r="H1926" s="10"/>
      <c r="I1926" s="10"/>
      <c r="J1926" s="333"/>
    </row>
    <row r="1927" spans="1:10" x14ac:dyDescent="0.3">
      <c r="A1927" s="114"/>
      <c r="B1927" s="10"/>
      <c r="C1927" s="10"/>
      <c r="D1927" s="83"/>
      <c r="E1927" s="10"/>
      <c r="F1927" s="10"/>
      <c r="G1927" s="10"/>
      <c r="H1927" s="10"/>
      <c r="I1927" s="10"/>
      <c r="J1927" s="333"/>
    </row>
    <row r="1928" spans="1:10" x14ac:dyDescent="0.3">
      <c r="A1928" s="114"/>
      <c r="B1928" s="10"/>
      <c r="C1928" s="10"/>
      <c r="D1928" s="83"/>
      <c r="E1928" s="10"/>
      <c r="F1928" s="10"/>
      <c r="G1928" s="10"/>
      <c r="H1928" s="10"/>
      <c r="I1928" s="10"/>
      <c r="J1928" s="333"/>
    </row>
    <row r="1929" spans="1:10" x14ac:dyDescent="0.3">
      <c r="A1929" s="114"/>
      <c r="B1929" s="10"/>
      <c r="C1929" s="10"/>
      <c r="D1929" s="83"/>
      <c r="E1929" s="10"/>
      <c r="F1929" s="10"/>
      <c r="G1929" s="10"/>
      <c r="H1929" s="10"/>
      <c r="I1929" s="10"/>
      <c r="J1929" s="333"/>
    </row>
    <row r="1930" spans="1:10" x14ac:dyDescent="0.3">
      <c r="A1930" s="114"/>
      <c r="B1930" s="10"/>
      <c r="C1930" s="10"/>
      <c r="D1930" s="83"/>
      <c r="E1930" s="10"/>
      <c r="F1930" s="10"/>
      <c r="G1930" s="10"/>
      <c r="H1930" s="10"/>
      <c r="I1930" s="10"/>
      <c r="J1930" s="333"/>
    </row>
    <row r="1931" spans="1:10" x14ac:dyDescent="0.3">
      <c r="A1931" s="114"/>
      <c r="B1931" s="10"/>
      <c r="C1931" s="10"/>
      <c r="D1931" s="83"/>
      <c r="E1931" s="10"/>
      <c r="F1931" s="10"/>
      <c r="G1931" s="10"/>
      <c r="H1931" s="10"/>
      <c r="I1931" s="10"/>
      <c r="J1931" s="333"/>
    </row>
    <row r="1932" spans="1:10" x14ac:dyDescent="0.3">
      <c r="A1932" s="114"/>
      <c r="B1932" s="10"/>
      <c r="C1932" s="10"/>
      <c r="D1932" s="83"/>
      <c r="E1932" s="10"/>
      <c r="F1932" s="10"/>
      <c r="G1932" s="10"/>
      <c r="H1932" s="10"/>
      <c r="I1932" s="10"/>
      <c r="J1932" s="333"/>
    </row>
    <row r="1933" spans="1:10" x14ac:dyDescent="0.3">
      <c r="A1933" s="114"/>
      <c r="B1933" s="10"/>
      <c r="C1933" s="10"/>
      <c r="D1933" s="83"/>
      <c r="E1933" s="10"/>
      <c r="F1933" s="10"/>
      <c r="G1933" s="10"/>
      <c r="H1933" s="10"/>
      <c r="I1933" s="10"/>
      <c r="J1933" s="333"/>
    </row>
    <row r="1934" spans="1:10" x14ac:dyDescent="0.3">
      <c r="A1934" s="114"/>
      <c r="B1934" s="10"/>
      <c r="C1934" s="10"/>
      <c r="D1934" s="83"/>
      <c r="E1934" s="10"/>
      <c r="F1934" s="10"/>
      <c r="G1934" s="10"/>
      <c r="H1934" s="10"/>
      <c r="I1934" s="10"/>
      <c r="J1934" s="333"/>
    </row>
    <row r="1935" spans="1:10" x14ac:dyDescent="0.3">
      <c r="A1935" s="114"/>
      <c r="B1935" s="10"/>
      <c r="C1935" s="10"/>
      <c r="D1935" s="83"/>
      <c r="E1935" s="10"/>
      <c r="F1935" s="10"/>
      <c r="G1935" s="10"/>
      <c r="H1935" s="10"/>
      <c r="I1935" s="10"/>
      <c r="J1935" s="333"/>
    </row>
    <row r="1936" spans="1:10" x14ac:dyDescent="0.3">
      <c r="A1936" s="114"/>
      <c r="B1936" s="10"/>
      <c r="C1936" s="10"/>
      <c r="D1936" s="83"/>
      <c r="E1936" s="10"/>
      <c r="F1936" s="10"/>
      <c r="G1936" s="10"/>
      <c r="H1936" s="10"/>
      <c r="I1936" s="10"/>
      <c r="J1936" s="333"/>
    </row>
    <row r="1937" spans="1:10" x14ac:dyDescent="0.3">
      <c r="A1937" s="114"/>
      <c r="B1937" s="10"/>
      <c r="C1937" s="10"/>
      <c r="D1937" s="83"/>
      <c r="E1937" s="10"/>
      <c r="F1937" s="10"/>
      <c r="G1937" s="10"/>
      <c r="H1937" s="10"/>
      <c r="I1937" s="10"/>
      <c r="J1937" s="333"/>
    </row>
    <row r="1938" spans="1:10" x14ac:dyDescent="0.3">
      <c r="A1938" s="114"/>
      <c r="B1938" s="10"/>
      <c r="C1938" s="10"/>
      <c r="D1938" s="83"/>
      <c r="E1938" s="10"/>
      <c r="F1938" s="10"/>
      <c r="G1938" s="10"/>
      <c r="H1938" s="10"/>
      <c r="I1938" s="10"/>
      <c r="J1938" s="333"/>
    </row>
    <row r="1939" spans="1:10" x14ac:dyDescent="0.3">
      <c r="A1939" s="114"/>
      <c r="B1939" s="10"/>
      <c r="C1939" s="10"/>
      <c r="D1939" s="83"/>
      <c r="E1939" s="10"/>
      <c r="F1939" s="10"/>
      <c r="G1939" s="10"/>
      <c r="H1939" s="10"/>
      <c r="I1939" s="10"/>
      <c r="J1939" s="333"/>
    </row>
    <row r="1940" spans="1:10" x14ac:dyDescent="0.3">
      <c r="A1940" s="114"/>
      <c r="B1940" s="10"/>
      <c r="C1940" s="10"/>
      <c r="D1940" s="83"/>
      <c r="E1940" s="10"/>
      <c r="F1940" s="10"/>
      <c r="G1940" s="10"/>
      <c r="H1940" s="10"/>
      <c r="I1940" s="10"/>
      <c r="J1940" s="333"/>
    </row>
    <row r="1941" spans="1:10" x14ac:dyDescent="0.3">
      <c r="A1941" s="114"/>
      <c r="B1941" s="10"/>
      <c r="C1941" s="10"/>
      <c r="D1941" s="83"/>
      <c r="E1941" s="10"/>
      <c r="F1941" s="10"/>
      <c r="G1941" s="10"/>
      <c r="H1941" s="10"/>
      <c r="I1941" s="10"/>
      <c r="J1941" s="333"/>
    </row>
    <row r="1942" spans="1:10" x14ac:dyDescent="0.3">
      <c r="A1942" s="114"/>
      <c r="B1942" s="10"/>
      <c r="C1942" s="10"/>
      <c r="D1942" s="83"/>
      <c r="E1942" s="10"/>
      <c r="F1942" s="10"/>
      <c r="G1942" s="10"/>
      <c r="H1942" s="10"/>
      <c r="I1942" s="10"/>
      <c r="J1942" s="333"/>
    </row>
    <row r="1943" spans="1:10" x14ac:dyDescent="0.3">
      <c r="A1943" s="114"/>
      <c r="B1943" s="10"/>
      <c r="C1943" s="10"/>
      <c r="D1943" s="83"/>
      <c r="E1943" s="10"/>
      <c r="F1943" s="10"/>
      <c r="G1943" s="10"/>
      <c r="H1943" s="10"/>
      <c r="I1943" s="10"/>
      <c r="J1943" s="333"/>
    </row>
    <row r="1944" spans="1:10" x14ac:dyDescent="0.3">
      <c r="A1944" s="114"/>
      <c r="B1944" s="10"/>
      <c r="C1944" s="10"/>
      <c r="D1944" s="83"/>
      <c r="E1944" s="10"/>
      <c r="F1944" s="10"/>
      <c r="G1944" s="10"/>
      <c r="H1944" s="10"/>
      <c r="I1944" s="10"/>
      <c r="J1944" s="333"/>
    </row>
    <row r="1945" spans="1:10" x14ac:dyDescent="0.3">
      <c r="A1945" s="114"/>
      <c r="B1945" s="10"/>
      <c r="C1945" s="10"/>
      <c r="D1945" s="83"/>
      <c r="E1945" s="10"/>
      <c r="F1945" s="10"/>
      <c r="G1945" s="10"/>
      <c r="H1945" s="10"/>
      <c r="I1945" s="10"/>
      <c r="J1945" s="333"/>
    </row>
    <row r="1946" spans="1:10" x14ac:dyDescent="0.3">
      <c r="A1946" s="114"/>
      <c r="B1946" s="10"/>
      <c r="C1946" s="10"/>
      <c r="D1946" s="83"/>
      <c r="E1946" s="10"/>
      <c r="F1946" s="10"/>
      <c r="G1946" s="10"/>
      <c r="H1946" s="10"/>
      <c r="I1946" s="10"/>
      <c r="J1946" s="333"/>
    </row>
    <row r="1947" spans="1:10" x14ac:dyDescent="0.3">
      <c r="A1947" s="114"/>
      <c r="B1947" s="10"/>
      <c r="C1947" s="10"/>
      <c r="D1947" s="83"/>
      <c r="E1947" s="10"/>
      <c r="F1947" s="10"/>
      <c r="G1947" s="10"/>
      <c r="H1947" s="10"/>
      <c r="I1947" s="10"/>
      <c r="J1947" s="333"/>
    </row>
    <row r="1948" spans="1:10" x14ac:dyDescent="0.3">
      <c r="A1948" s="114"/>
      <c r="B1948" s="10"/>
      <c r="C1948" s="10"/>
      <c r="D1948" s="83"/>
      <c r="E1948" s="10"/>
      <c r="F1948" s="10"/>
      <c r="G1948" s="10"/>
      <c r="H1948" s="10"/>
      <c r="I1948" s="10"/>
      <c r="J1948" s="333"/>
    </row>
    <row r="1949" spans="1:10" x14ac:dyDescent="0.3">
      <c r="A1949" s="114"/>
      <c r="B1949" s="10"/>
      <c r="C1949" s="10"/>
      <c r="D1949" s="83"/>
      <c r="E1949" s="10"/>
      <c r="F1949" s="10"/>
      <c r="G1949" s="10"/>
      <c r="H1949" s="10"/>
      <c r="I1949" s="10"/>
      <c r="J1949" s="333"/>
    </row>
    <row r="1950" spans="1:10" x14ac:dyDescent="0.3">
      <c r="A1950" s="114"/>
      <c r="B1950" s="10"/>
      <c r="C1950" s="10"/>
      <c r="D1950" s="83"/>
      <c r="E1950" s="10"/>
      <c r="F1950" s="10"/>
      <c r="G1950" s="10"/>
      <c r="H1950" s="10"/>
      <c r="I1950" s="10"/>
      <c r="J1950" s="333"/>
    </row>
    <row r="1951" spans="1:10" x14ac:dyDescent="0.3">
      <c r="A1951" s="114"/>
      <c r="B1951" s="10"/>
      <c r="C1951" s="10"/>
      <c r="D1951" s="83"/>
      <c r="E1951" s="10"/>
      <c r="F1951" s="10"/>
      <c r="G1951" s="10"/>
      <c r="H1951" s="10"/>
      <c r="I1951" s="10"/>
      <c r="J1951" s="333"/>
    </row>
    <row r="1952" spans="1:10" x14ac:dyDescent="0.3">
      <c r="A1952" s="114"/>
      <c r="B1952" s="10"/>
      <c r="C1952" s="10"/>
      <c r="D1952" s="83"/>
      <c r="E1952" s="10"/>
      <c r="F1952" s="10"/>
      <c r="G1952" s="10"/>
      <c r="H1952" s="10"/>
      <c r="I1952" s="10"/>
      <c r="J1952" s="333"/>
    </row>
    <row r="1953" spans="1:10" x14ac:dyDescent="0.3">
      <c r="A1953" s="114"/>
      <c r="B1953" s="10"/>
      <c r="C1953" s="10"/>
      <c r="D1953" s="83"/>
      <c r="E1953" s="10"/>
      <c r="F1953" s="10"/>
      <c r="G1953" s="10"/>
      <c r="H1953" s="10"/>
      <c r="I1953" s="10"/>
      <c r="J1953" s="333"/>
    </row>
    <row r="1954" spans="1:10" x14ac:dyDescent="0.3">
      <c r="A1954" s="114"/>
      <c r="B1954" s="10"/>
      <c r="C1954" s="10"/>
      <c r="D1954" s="83"/>
      <c r="E1954" s="10"/>
      <c r="F1954" s="10"/>
      <c r="G1954" s="10"/>
      <c r="H1954" s="10"/>
      <c r="I1954" s="10"/>
      <c r="J1954" s="333"/>
    </row>
    <row r="1955" spans="1:10" x14ac:dyDescent="0.3">
      <c r="A1955" s="114"/>
      <c r="B1955" s="10"/>
      <c r="C1955" s="10"/>
      <c r="D1955" s="83"/>
      <c r="E1955" s="10"/>
      <c r="F1955" s="10"/>
      <c r="G1955" s="10"/>
      <c r="H1955" s="10"/>
      <c r="I1955" s="10"/>
      <c r="J1955" s="333"/>
    </row>
    <row r="1956" spans="1:10" x14ac:dyDescent="0.3">
      <c r="A1956" s="114"/>
      <c r="B1956" s="10"/>
      <c r="C1956" s="10"/>
      <c r="D1956" s="83"/>
      <c r="E1956" s="10"/>
      <c r="F1956" s="10"/>
      <c r="G1956" s="10"/>
      <c r="H1956" s="10"/>
      <c r="I1956" s="10"/>
      <c r="J1956" s="333"/>
    </row>
    <row r="1957" spans="1:10" x14ac:dyDescent="0.3">
      <c r="A1957" s="114"/>
      <c r="B1957" s="10"/>
      <c r="C1957" s="10"/>
      <c r="D1957" s="83"/>
      <c r="E1957" s="10"/>
      <c r="F1957" s="10"/>
      <c r="G1957" s="10"/>
      <c r="H1957" s="10"/>
      <c r="I1957" s="10"/>
      <c r="J1957" s="333"/>
    </row>
    <row r="1958" spans="1:10" x14ac:dyDescent="0.3">
      <c r="A1958" s="114"/>
      <c r="B1958" s="10"/>
      <c r="C1958" s="10"/>
      <c r="D1958" s="83"/>
      <c r="E1958" s="10"/>
      <c r="F1958" s="10"/>
      <c r="G1958" s="10"/>
      <c r="H1958" s="10"/>
      <c r="I1958" s="10"/>
      <c r="J1958" s="333"/>
    </row>
    <row r="1959" spans="1:10" x14ac:dyDescent="0.3">
      <c r="A1959" s="114"/>
      <c r="B1959" s="10"/>
      <c r="C1959" s="10"/>
      <c r="D1959" s="83"/>
      <c r="E1959" s="10"/>
      <c r="F1959" s="10"/>
      <c r="G1959" s="10"/>
      <c r="H1959" s="10"/>
      <c r="I1959" s="10"/>
      <c r="J1959" s="333"/>
    </row>
    <row r="1960" spans="1:10" x14ac:dyDescent="0.3">
      <c r="A1960" s="114"/>
      <c r="B1960" s="10"/>
      <c r="C1960" s="10"/>
      <c r="D1960" s="83"/>
      <c r="E1960" s="10"/>
      <c r="F1960" s="10"/>
      <c r="G1960" s="10"/>
      <c r="H1960" s="10"/>
      <c r="I1960" s="10"/>
      <c r="J1960" s="333"/>
    </row>
    <row r="1961" spans="1:10" x14ac:dyDescent="0.3">
      <c r="A1961" s="114"/>
      <c r="B1961" s="10"/>
      <c r="C1961" s="10"/>
      <c r="D1961" s="83"/>
      <c r="E1961" s="10"/>
      <c r="F1961" s="10"/>
      <c r="G1961" s="10"/>
      <c r="H1961" s="10"/>
      <c r="I1961" s="10"/>
      <c r="J1961" s="333"/>
    </row>
    <row r="1962" spans="1:10" x14ac:dyDescent="0.3">
      <c r="A1962" s="114"/>
      <c r="B1962" s="10"/>
      <c r="C1962" s="10"/>
      <c r="D1962" s="83"/>
      <c r="E1962" s="10"/>
      <c r="F1962" s="10"/>
      <c r="G1962" s="10"/>
      <c r="H1962" s="10"/>
      <c r="I1962" s="10"/>
      <c r="J1962" s="333"/>
    </row>
    <row r="1963" spans="1:10" x14ac:dyDescent="0.3">
      <c r="A1963" s="114"/>
      <c r="B1963" s="10"/>
      <c r="C1963" s="10"/>
      <c r="D1963" s="83"/>
      <c r="E1963" s="10"/>
      <c r="F1963" s="10"/>
      <c r="G1963" s="10"/>
      <c r="H1963" s="10"/>
      <c r="I1963" s="10"/>
      <c r="J1963" s="333"/>
    </row>
    <row r="1964" spans="1:10" x14ac:dyDescent="0.3">
      <c r="A1964" s="114"/>
      <c r="B1964" s="10"/>
      <c r="C1964" s="10"/>
      <c r="D1964" s="83"/>
      <c r="E1964" s="10"/>
      <c r="F1964" s="10"/>
      <c r="G1964" s="10"/>
      <c r="H1964" s="10"/>
      <c r="I1964" s="10"/>
      <c r="J1964" s="333"/>
    </row>
    <row r="1965" spans="1:10" x14ac:dyDescent="0.3">
      <c r="A1965" s="114"/>
      <c r="B1965" s="10"/>
      <c r="C1965" s="10"/>
      <c r="D1965" s="83"/>
      <c r="E1965" s="10"/>
      <c r="F1965" s="10"/>
      <c r="G1965" s="10"/>
      <c r="H1965" s="10"/>
      <c r="I1965" s="10"/>
      <c r="J1965" s="333"/>
    </row>
    <row r="1966" spans="1:10" x14ac:dyDescent="0.3">
      <c r="A1966" s="114"/>
      <c r="B1966" s="10"/>
      <c r="C1966" s="10"/>
      <c r="D1966" s="83"/>
      <c r="E1966" s="10"/>
      <c r="F1966" s="10"/>
      <c r="G1966" s="10"/>
      <c r="H1966" s="10"/>
      <c r="I1966" s="10"/>
      <c r="J1966" s="333"/>
    </row>
    <row r="1967" spans="1:10" x14ac:dyDescent="0.3">
      <c r="A1967" s="114"/>
      <c r="B1967" s="10"/>
      <c r="C1967" s="10"/>
      <c r="D1967" s="83"/>
      <c r="E1967" s="10"/>
      <c r="F1967" s="10"/>
      <c r="G1967" s="10"/>
      <c r="H1967" s="10"/>
      <c r="I1967" s="10"/>
      <c r="J1967" s="333"/>
    </row>
    <row r="1968" spans="1:10" x14ac:dyDescent="0.3">
      <c r="A1968" s="114"/>
      <c r="B1968" s="10"/>
      <c r="C1968" s="10"/>
      <c r="D1968" s="83"/>
      <c r="E1968" s="10"/>
      <c r="F1968" s="10"/>
      <c r="G1968" s="10"/>
      <c r="H1968" s="10"/>
      <c r="I1968" s="10"/>
      <c r="J1968" s="333"/>
    </row>
    <row r="1969" spans="1:10" x14ac:dyDescent="0.3">
      <c r="A1969" s="114"/>
      <c r="B1969" s="10"/>
      <c r="C1969" s="10"/>
      <c r="D1969" s="83"/>
      <c r="E1969" s="10"/>
      <c r="F1969" s="10"/>
      <c r="G1969" s="10"/>
      <c r="H1969" s="10"/>
      <c r="I1969" s="10"/>
      <c r="J1969" s="333"/>
    </row>
    <row r="1970" spans="1:10" x14ac:dyDescent="0.3">
      <c r="A1970" s="114"/>
      <c r="B1970" s="10"/>
      <c r="C1970" s="10"/>
      <c r="D1970" s="83"/>
      <c r="E1970" s="10"/>
      <c r="F1970" s="10"/>
      <c r="G1970" s="10"/>
      <c r="H1970" s="10"/>
      <c r="I1970" s="10"/>
      <c r="J1970" s="333"/>
    </row>
    <row r="1971" spans="1:10" x14ac:dyDescent="0.3">
      <c r="A1971" s="114"/>
      <c r="B1971" s="10"/>
      <c r="C1971" s="10"/>
      <c r="D1971" s="83"/>
      <c r="E1971" s="10"/>
      <c r="F1971" s="10"/>
      <c r="G1971" s="10"/>
      <c r="H1971" s="10"/>
      <c r="I1971" s="10"/>
      <c r="J1971" s="333"/>
    </row>
    <row r="1972" spans="1:10" x14ac:dyDescent="0.3">
      <c r="A1972" s="114"/>
      <c r="B1972" s="10"/>
      <c r="C1972" s="10"/>
      <c r="D1972" s="83"/>
      <c r="E1972" s="10"/>
      <c r="F1972" s="10"/>
      <c r="G1972" s="10"/>
      <c r="H1972" s="10"/>
      <c r="I1972" s="10"/>
      <c r="J1972" s="333"/>
    </row>
    <row r="1973" spans="1:10" x14ac:dyDescent="0.3">
      <c r="A1973" s="114"/>
      <c r="B1973" s="10"/>
      <c r="C1973" s="10"/>
      <c r="D1973" s="83"/>
      <c r="E1973" s="10"/>
      <c r="F1973" s="10"/>
      <c r="G1973" s="10"/>
      <c r="H1973" s="10"/>
      <c r="I1973" s="10"/>
      <c r="J1973" s="333"/>
    </row>
    <row r="1974" spans="1:10" x14ac:dyDescent="0.3">
      <c r="A1974" s="114"/>
      <c r="B1974" s="10"/>
      <c r="C1974" s="10"/>
      <c r="D1974" s="83"/>
      <c r="E1974" s="10"/>
      <c r="F1974" s="10"/>
      <c r="G1974" s="10"/>
      <c r="H1974" s="10"/>
      <c r="I1974" s="10"/>
      <c r="J1974" s="333"/>
    </row>
    <row r="1975" spans="1:10" x14ac:dyDescent="0.3">
      <c r="A1975" s="114"/>
      <c r="B1975" s="10"/>
      <c r="C1975" s="10"/>
      <c r="D1975" s="83"/>
      <c r="E1975" s="10"/>
      <c r="F1975" s="10"/>
      <c r="G1975" s="10"/>
      <c r="H1975" s="10"/>
      <c r="I1975" s="10"/>
      <c r="J1975" s="333"/>
    </row>
    <row r="1976" spans="1:10" x14ac:dyDescent="0.3">
      <c r="A1976" s="114"/>
      <c r="B1976" s="10"/>
      <c r="C1976" s="10"/>
      <c r="D1976" s="83"/>
      <c r="E1976" s="10"/>
      <c r="F1976" s="10"/>
      <c r="G1976" s="10"/>
      <c r="H1976" s="10"/>
      <c r="I1976" s="10"/>
      <c r="J1976" s="333"/>
    </row>
    <row r="1977" spans="1:10" x14ac:dyDescent="0.3">
      <c r="A1977" s="114"/>
      <c r="B1977" s="10"/>
      <c r="C1977" s="10"/>
      <c r="D1977" s="83"/>
      <c r="E1977" s="10"/>
      <c r="F1977" s="10"/>
      <c r="G1977" s="10"/>
      <c r="H1977" s="10"/>
      <c r="I1977" s="10"/>
      <c r="J1977" s="333"/>
    </row>
    <row r="1978" spans="1:10" x14ac:dyDescent="0.3">
      <c r="A1978" s="114"/>
      <c r="B1978" s="10"/>
      <c r="C1978" s="10"/>
      <c r="D1978" s="83"/>
      <c r="E1978" s="10"/>
      <c r="F1978" s="10"/>
      <c r="G1978" s="10"/>
      <c r="H1978" s="10"/>
      <c r="I1978" s="10"/>
      <c r="J1978" s="333"/>
    </row>
    <row r="1979" spans="1:10" x14ac:dyDescent="0.3">
      <c r="A1979" s="114"/>
      <c r="B1979" s="10"/>
      <c r="C1979" s="10"/>
      <c r="D1979" s="83"/>
      <c r="E1979" s="10"/>
      <c r="F1979" s="10"/>
      <c r="G1979" s="10"/>
      <c r="H1979" s="10"/>
      <c r="I1979" s="10"/>
      <c r="J1979" s="333"/>
    </row>
    <row r="1980" spans="1:10" x14ac:dyDescent="0.3">
      <c r="A1980" s="114"/>
      <c r="B1980" s="10"/>
      <c r="C1980" s="10"/>
      <c r="D1980" s="83"/>
      <c r="E1980" s="10"/>
      <c r="F1980" s="10"/>
      <c r="G1980" s="10"/>
      <c r="H1980" s="10"/>
      <c r="I1980" s="10"/>
      <c r="J1980" s="333"/>
    </row>
    <row r="1981" spans="1:10" x14ac:dyDescent="0.3">
      <c r="A1981" s="114"/>
      <c r="B1981" s="10"/>
      <c r="C1981" s="10"/>
      <c r="D1981" s="83"/>
      <c r="E1981" s="10"/>
      <c r="F1981" s="10"/>
      <c r="G1981" s="10"/>
      <c r="H1981" s="10"/>
      <c r="I1981" s="10"/>
      <c r="J1981" s="333"/>
    </row>
    <row r="1982" spans="1:10" x14ac:dyDescent="0.3">
      <c r="A1982" s="114"/>
      <c r="B1982" s="10"/>
      <c r="C1982" s="10"/>
      <c r="D1982" s="83"/>
      <c r="E1982" s="10"/>
      <c r="F1982" s="10"/>
      <c r="G1982" s="10"/>
      <c r="H1982" s="10"/>
      <c r="I1982" s="10"/>
      <c r="J1982" s="333"/>
    </row>
    <row r="1983" spans="1:10" x14ac:dyDescent="0.3">
      <c r="A1983" s="114"/>
      <c r="B1983" s="10"/>
      <c r="C1983" s="10"/>
      <c r="D1983" s="83"/>
      <c r="E1983" s="10"/>
      <c r="F1983" s="10"/>
      <c r="G1983" s="10"/>
      <c r="H1983" s="10"/>
      <c r="I1983" s="10"/>
      <c r="J1983" s="333"/>
    </row>
    <row r="1984" spans="1:10" x14ac:dyDescent="0.3">
      <c r="A1984" s="114"/>
      <c r="B1984" s="10"/>
      <c r="C1984" s="10"/>
      <c r="D1984" s="83"/>
      <c r="E1984" s="10"/>
      <c r="F1984" s="10"/>
      <c r="G1984" s="10"/>
      <c r="H1984" s="10"/>
      <c r="I1984" s="10"/>
      <c r="J1984" s="333"/>
    </row>
    <row r="1985" spans="1:10" x14ac:dyDescent="0.3">
      <c r="A1985" s="114"/>
      <c r="B1985" s="10"/>
      <c r="C1985" s="10"/>
      <c r="D1985" s="83"/>
      <c r="E1985" s="10"/>
      <c r="F1985" s="10"/>
      <c r="G1985" s="10"/>
      <c r="H1985" s="10"/>
      <c r="I1985" s="10"/>
      <c r="J1985" s="333"/>
    </row>
    <row r="1986" spans="1:10" x14ac:dyDescent="0.3">
      <c r="A1986" s="114"/>
      <c r="B1986" s="10"/>
      <c r="C1986" s="10"/>
      <c r="D1986" s="83"/>
      <c r="E1986" s="10"/>
      <c r="F1986" s="10"/>
      <c r="G1986" s="10"/>
      <c r="H1986" s="10"/>
      <c r="I1986" s="10"/>
      <c r="J1986" s="333"/>
    </row>
    <row r="1987" spans="1:10" x14ac:dyDescent="0.3">
      <c r="A1987" s="114"/>
      <c r="B1987" s="10"/>
      <c r="C1987" s="10"/>
      <c r="D1987" s="83"/>
      <c r="E1987" s="10"/>
      <c r="F1987" s="10"/>
      <c r="G1987" s="10"/>
      <c r="H1987" s="10"/>
      <c r="I1987" s="10"/>
      <c r="J1987" s="333"/>
    </row>
    <row r="1988" spans="1:10" x14ac:dyDescent="0.3">
      <c r="A1988" s="114"/>
      <c r="B1988" s="10"/>
      <c r="C1988" s="10"/>
      <c r="D1988" s="83"/>
      <c r="E1988" s="10"/>
      <c r="F1988" s="10"/>
      <c r="G1988" s="10"/>
      <c r="H1988" s="10"/>
      <c r="I1988" s="10"/>
      <c r="J1988" s="333"/>
    </row>
    <row r="1989" spans="1:10" x14ac:dyDescent="0.3">
      <c r="A1989" s="114"/>
      <c r="B1989" s="10"/>
      <c r="C1989" s="10"/>
      <c r="D1989" s="83"/>
      <c r="E1989" s="10"/>
      <c r="F1989" s="10"/>
      <c r="G1989" s="10"/>
      <c r="H1989" s="10"/>
      <c r="I1989" s="10"/>
      <c r="J1989" s="333"/>
    </row>
    <row r="1990" spans="1:10" x14ac:dyDescent="0.3">
      <c r="A1990" s="114"/>
      <c r="B1990" s="10"/>
      <c r="C1990" s="10"/>
      <c r="D1990" s="83"/>
      <c r="E1990" s="10"/>
      <c r="F1990" s="10"/>
      <c r="G1990" s="10"/>
      <c r="H1990" s="10"/>
      <c r="I1990" s="10"/>
      <c r="J1990" s="333"/>
    </row>
    <row r="1991" spans="1:10" x14ac:dyDescent="0.3">
      <c r="A1991" s="114"/>
      <c r="B1991" s="10"/>
      <c r="C1991" s="10"/>
      <c r="D1991" s="83"/>
      <c r="E1991" s="10"/>
      <c r="F1991" s="10"/>
      <c r="G1991" s="10"/>
      <c r="H1991" s="10"/>
      <c r="I1991" s="10"/>
      <c r="J1991" s="333"/>
    </row>
    <row r="1992" spans="1:10" x14ac:dyDescent="0.3">
      <c r="A1992" s="114"/>
      <c r="B1992" s="10"/>
      <c r="C1992" s="10"/>
      <c r="D1992" s="83"/>
      <c r="E1992" s="10"/>
      <c r="F1992" s="10"/>
      <c r="G1992" s="10"/>
      <c r="H1992" s="10"/>
      <c r="I1992" s="10"/>
      <c r="J1992" s="333"/>
    </row>
    <row r="1993" spans="1:10" x14ac:dyDescent="0.3">
      <c r="A1993" s="114"/>
      <c r="B1993" s="10"/>
      <c r="C1993" s="10"/>
      <c r="D1993" s="83"/>
      <c r="E1993" s="10"/>
      <c r="F1993" s="10"/>
      <c r="G1993" s="10"/>
      <c r="H1993" s="10"/>
      <c r="I1993" s="10"/>
      <c r="J1993" s="333"/>
    </row>
    <row r="1994" spans="1:10" x14ac:dyDescent="0.3">
      <c r="A1994" s="114"/>
      <c r="B1994" s="10"/>
      <c r="C1994" s="10"/>
      <c r="D1994" s="83"/>
      <c r="E1994" s="10"/>
      <c r="F1994" s="10"/>
      <c r="G1994" s="10"/>
      <c r="H1994" s="10"/>
      <c r="I1994" s="10"/>
      <c r="J1994" s="333"/>
    </row>
    <row r="1995" spans="1:10" x14ac:dyDescent="0.3">
      <c r="A1995" s="114"/>
      <c r="B1995" s="10"/>
      <c r="C1995" s="10"/>
      <c r="D1995" s="83"/>
      <c r="E1995" s="10"/>
      <c r="F1995" s="10"/>
      <c r="G1995" s="10"/>
      <c r="H1995" s="10"/>
      <c r="I1995" s="10"/>
      <c r="J1995" s="333"/>
    </row>
    <row r="1996" spans="1:10" x14ac:dyDescent="0.3">
      <c r="A1996" s="114"/>
      <c r="B1996" s="10"/>
      <c r="C1996" s="10"/>
      <c r="D1996" s="83"/>
      <c r="E1996" s="10"/>
      <c r="F1996" s="10"/>
      <c r="G1996" s="10"/>
      <c r="H1996" s="10"/>
      <c r="I1996" s="10"/>
      <c r="J1996" s="333"/>
    </row>
    <row r="1997" spans="1:10" x14ac:dyDescent="0.3">
      <c r="A1997" s="114"/>
      <c r="B1997" s="10"/>
      <c r="C1997" s="10"/>
      <c r="D1997" s="83"/>
      <c r="E1997" s="10"/>
      <c r="F1997" s="10"/>
      <c r="G1997" s="10"/>
      <c r="H1997" s="10"/>
      <c r="I1997" s="10"/>
      <c r="J1997" s="333"/>
    </row>
    <row r="1998" spans="1:10" x14ac:dyDescent="0.3">
      <c r="A1998" s="114"/>
      <c r="B1998" s="10"/>
      <c r="C1998" s="10"/>
      <c r="D1998" s="83"/>
      <c r="E1998" s="10"/>
      <c r="F1998" s="10"/>
      <c r="G1998" s="10"/>
      <c r="H1998" s="10"/>
      <c r="I1998" s="10"/>
      <c r="J1998" s="333"/>
    </row>
    <row r="1999" spans="1:10" x14ac:dyDescent="0.3">
      <c r="A1999" s="114"/>
      <c r="B1999" s="10"/>
      <c r="C1999" s="10"/>
      <c r="D1999" s="83"/>
      <c r="E1999" s="10"/>
      <c r="F1999" s="10"/>
      <c r="G1999" s="10"/>
      <c r="H1999" s="10"/>
      <c r="I1999" s="10"/>
      <c r="J1999" s="333"/>
    </row>
    <row r="2000" spans="1:10" x14ac:dyDescent="0.3">
      <c r="A2000" s="114"/>
      <c r="B2000" s="10"/>
      <c r="C2000" s="10"/>
      <c r="D2000" s="83"/>
      <c r="E2000" s="10"/>
      <c r="F2000" s="10"/>
      <c r="G2000" s="10"/>
      <c r="H2000" s="10"/>
      <c r="I2000" s="10"/>
      <c r="J2000" s="333"/>
    </row>
    <row r="2001" spans="1:10" x14ac:dyDescent="0.3">
      <c r="A2001" s="114"/>
      <c r="B2001" s="10"/>
      <c r="C2001" s="10"/>
      <c r="D2001" s="83"/>
      <c r="E2001" s="10"/>
      <c r="F2001" s="10"/>
      <c r="G2001" s="10"/>
      <c r="H2001" s="10"/>
      <c r="I2001" s="10"/>
      <c r="J2001" s="333"/>
    </row>
    <row r="2002" spans="1:10" x14ac:dyDescent="0.3">
      <c r="A2002" s="114"/>
      <c r="B2002" s="10"/>
      <c r="C2002" s="10"/>
      <c r="D2002" s="83"/>
      <c r="E2002" s="10"/>
      <c r="F2002" s="10"/>
      <c r="G2002" s="10"/>
      <c r="H2002" s="10"/>
      <c r="I2002" s="10"/>
      <c r="J2002" s="333"/>
    </row>
    <row r="2003" spans="1:10" x14ac:dyDescent="0.3">
      <c r="A2003" s="114"/>
      <c r="B2003" s="10"/>
      <c r="C2003" s="10"/>
      <c r="D2003" s="83"/>
      <c r="E2003" s="10"/>
      <c r="F2003" s="10"/>
      <c r="G2003" s="10"/>
      <c r="H2003" s="10"/>
      <c r="I2003" s="10"/>
      <c r="J2003" s="333"/>
    </row>
    <row r="2004" spans="1:10" x14ac:dyDescent="0.3">
      <c r="A2004" s="114"/>
      <c r="B2004" s="10"/>
      <c r="C2004" s="10"/>
      <c r="D2004" s="83"/>
      <c r="E2004" s="10"/>
      <c r="F2004" s="10"/>
      <c r="G2004" s="10"/>
      <c r="H2004" s="10"/>
      <c r="I2004" s="10"/>
      <c r="J2004" s="333"/>
    </row>
    <row r="2005" spans="1:10" x14ac:dyDescent="0.3">
      <c r="A2005" s="114"/>
      <c r="B2005" s="10"/>
      <c r="C2005" s="10"/>
      <c r="D2005" s="83"/>
      <c r="E2005" s="10"/>
      <c r="F2005" s="10"/>
      <c r="G2005" s="10"/>
      <c r="H2005" s="10"/>
      <c r="I2005" s="10"/>
      <c r="J2005" s="333"/>
    </row>
    <row r="2006" spans="1:10" x14ac:dyDescent="0.3">
      <c r="A2006" s="114"/>
      <c r="B2006" s="10"/>
      <c r="C2006" s="10"/>
      <c r="D2006" s="83"/>
      <c r="E2006" s="10"/>
      <c r="F2006" s="10"/>
      <c r="G2006" s="10"/>
      <c r="H2006" s="10"/>
      <c r="I2006" s="10"/>
      <c r="J2006" s="333"/>
    </row>
    <row r="2007" spans="1:10" x14ac:dyDescent="0.3">
      <c r="A2007" s="114"/>
      <c r="B2007" s="10"/>
      <c r="C2007" s="10"/>
      <c r="D2007" s="83"/>
      <c r="E2007" s="10"/>
      <c r="F2007" s="10"/>
      <c r="G2007" s="10"/>
      <c r="H2007" s="10"/>
      <c r="I2007" s="10"/>
      <c r="J2007" s="333"/>
    </row>
    <row r="2008" spans="1:10" x14ac:dyDescent="0.3">
      <c r="A2008" s="114"/>
      <c r="B2008" s="10"/>
      <c r="C2008" s="10"/>
      <c r="D2008" s="83"/>
      <c r="E2008" s="10"/>
      <c r="F2008" s="10"/>
      <c r="G2008" s="10"/>
      <c r="H2008" s="10"/>
      <c r="I2008" s="10"/>
      <c r="J2008" s="333"/>
    </row>
    <row r="2009" spans="1:10" x14ac:dyDescent="0.3">
      <c r="A2009" s="114"/>
      <c r="B2009" s="10"/>
      <c r="C2009" s="10"/>
      <c r="D2009" s="83"/>
      <c r="E2009" s="10"/>
      <c r="F2009" s="10"/>
      <c r="G2009" s="10"/>
      <c r="H2009" s="10"/>
      <c r="I2009" s="10"/>
      <c r="J2009" s="333"/>
    </row>
    <row r="2010" spans="1:10" x14ac:dyDescent="0.3">
      <c r="A2010" s="114"/>
      <c r="B2010" s="10"/>
      <c r="C2010" s="10"/>
      <c r="D2010" s="83"/>
      <c r="E2010" s="10"/>
      <c r="F2010" s="10"/>
      <c r="G2010" s="10"/>
      <c r="H2010" s="10"/>
      <c r="I2010" s="10"/>
      <c r="J2010" s="333"/>
    </row>
    <row r="2011" spans="1:10" x14ac:dyDescent="0.3">
      <c r="A2011" s="114"/>
      <c r="B2011" s="10"/>
      <c r="C2011" s="10"/>
      <c r="D2011" s="83"/>
      <c r="E2011" s="10"/>
      <c r="F2011" s="10"/>
      <c r="G2011" s="10"/>
      <c r="H2011" s="10"/>
      <c r="I2011" s="10"/>
      <c r="J2011" s="333"/>
    </row>
    <row r="2012" spans="1:10" x14ac:dyDescent="0.3">
      <c r="A2012" s="114"/>
      <c r="B2012" s="10"/>
      <c r="C2012" s="10"/>
      <c r="D2012" s="83"/>
      <c r="E2012" s="10"/>
      <c r="F2012" s="10"/>
      <c r="G2012" s="10"/>
      <c r="H2012" s="10"/>
      <c r="I2012" s="10"/>
      <c r="J2012" s="333"/>
    </row>
    <row r="2013" spans="1:10" x14ac:dyDescent="0.3">
      <c r="A2013" s="114"/>
      <c r="B2013" s="10"/>
      <c r="C2013" s="10"/>
      <c r="D2013" s="83"/>
      <c r="E2013" s="10"/>
      <c r="F2013" s="10"/>
      <c r="G2013" s="10"/>
      <c r="H2013" s="10"/>
      <c r="I2013" s="10"/>
      <c r="J2013" s="333"/>
    </row>
    <row r="2014" spans="1:10" x14ac:dyDescent="0.3">
      <c r="A2014" s="114"/>
      <c r="B2014" s="10"/>
      <c r="C2014" s="10"/>
      <c r="D2014" s="83"/>
      <c r="E2014" s="10"/>
      <c r="F2014" s="10"/>
      <c r="G2014" s="10"/>
      <c r="H2014" s="10"/>
      <c r="I2014" s="10"/>
      <c r="J2014" s="333"/>
    </row>
    <row r="2015" spans="1:10" x14ac:dyDescent="0.3">
      <c r="A2015" s="114"/>
      <c r="B2015" s="10"/>
      <c r="C2015" s="10"/>
      <c r="D2015" s="83"/>
      <c r="E2015" s="10"/>
      <c r="F2015" s="10"/>
      <c r="G2015" s="10"/>
      <c r="H2015" s="10"/>
      <c r="I2015" s="10"/>
      <c r="J2015" s="333"/>
    </row>
    <row r="2016" spans="1:10" x14ac:dyDescent="0.3">
      <c r="A2016" s="114"/>
      <c r="B2016" s="10"/>
      <c r="C2016" s="10"/>
      <c r="D2016" s="83"/>
      <c r="E2016" s="10"/>
      <c r="F2016" s="10"/>
      <c r="G2016" s="10"/>
      <c r="H2016" s="10"/>
      <c r="I2016" s="10"/>
      <c r="J2016" s="333"/>
    </row>
    <row r="2017" spans="1:10" x14ac:dyDescent="0.3">
      <c r="A2017" s="114"/>
      <c r="B2017" s="10"/>
      <c r="C2017" s="10"/>
      <c r="D2017" s="83"/>
      <c r="E2017" s="10"/>
      <c r="F2017" s="10"/>
      <c r="G2017" s="10"/>
      <c r="H2017" s="10"/>
      <c r="I2017" s="10"/>
      <c r="J2017" s="333"/>
    </row>
    <row r="2018" spans="1:10" x14ac:dyDescent="0.3">
      <c r="A2018" s="114"/>
      <c r="B2018" s="10"/>
      <c r="C2018" s="10"/>
      <c r="D2018" s="83"/>
      <c r="E2018" s="10"/>
      <c r="F2018" s="10"/>
      <c r="G2018" s="10"/>
      <c r="H2018" s="10"/>
      <c r="I2018" s="10"/>
      <c r="J2018" s="333"/>
    </row>
    <row r="2019" spans="1:10" x14ac:dyDescent="0.3">
      <c r="A2019" s="114"/>
      <c r="B2019" s="10"/>
      <c r="C2019" s="10"/>
      <c r="D2019" s="83"/>
      <c r="E2019" s="10"/>
      <c r="F2019" s="10"/>
      <c r="G2019" s="10"/>
      <c r="H2019" s="10"/>
      <c r="I2019" s="10"/>
      <c r="J2019" s="333"/>
    </row>
    <row r="2020" spans="1:10" x14ac:dyDescent="0.3">
      <c r="A2020" s="114"/>
      <c r="B2020" s="10"/>
      <c r="C2020" s="10"/>
      <c r="D2020" s="83"/>
      <c r="E2020" s="10"/>
      <c r="F2020" s="10"/>
      <c r="G2020" s="10"/>
      <c r="H2020" s="10"/>
      <c r="I2020" s="10"/>
      <c r="J2020" s="333"/>
    </row>
    <row r="2021" spans="1:10" x14ac:dyDescent="0.3">
      <c r="A2021" s="114"/>
      <c r="B2021" s="10"/>
      <c r="C2021" s="10"/>
      <c r="D2021" s="83"/>
      <c r="E2021" s="10"/>
      <c r="F2021" s="10"/>
      <c r="G2021" s="10"/>
      <c r="H2021" s="10"/>
      <c r="I2021" s="10"/>
      <c r="J2021" s="333"/>
    </row>
    <row r="2022" spans="1:10" x14ac:dyDescent="0.3">
      <c r="A2022" s="114"/>
      <c r="B2022" s="10"/>
      <c r="C2022" s="10"/>
      <c r="D2022" s="83"/>
      <c r="E2022" s="10"/>
      <c r="F2022" s="10"/>
      <c r="G2022" s="10"/>
      <c r="H2022" s="10"/>
      <c r="I2022" s="10"/>
      <c r="J2022" s="333"/>
    </row>
    <row r="2023" spans="1:10" x14ac:dyDescent="0.3">
      <c r="A2023" s="114"/>
      <c r="B2023" s="10"/>
      <c r="C2023" s="10"/>
      <c r="D2023" s="83"/>
      <c r="E2023" s="10"/>
      <c r="F2023" s="10"/>
      <c r="G2023" s="10"/>
      <c r="H2023" s="10"/>
      <c r="I2023" s="10"/>
      <c r="J2023" s="333"/>
    </row>
    <row r="2024" spans="1:10" x14ac:dyDescent="0.3">
      <c r="A2024" s="114"/>
      <c r="B2024" s="10"/>
      <c r="C2024" s="10"/>
      <c r="D2024" s="83"/>
      <c r="E2024" s="10"/>
      <c r="F2024" s="10"/>
      <c r="G2024" s="10"/>
      <c r="H2024" s="10"/>
      <c r="I2024" s="10"/>
      <c r="J2024" s="333"/>
    </row>
    <row r="2025" spans="1:10" x14ac:dyDescent="0.3">
      <c r="A2025" s="114"/>
      <c r="B2025" s="10"/>
      <c r="C2025" s="10"/>
      <c r="D2025" s="83"/>
      <c r="E2025" s="10"/>
      <c r="F2025" s="10"/>
      <c r="G2025" s="10"/>
      <c r="H2025" s="10"/>
      <c r="I2025" s="10"/>
      <c r="J2025" s="333"/>
    </row>
    <row r="2026" spans="1:10" x14ac:dyDescent="0.3">
      <c r="A2026" s="114"/>
      <c r="B2026" s="10"/>
      <c r="C2026" s="10"/>
      <c r="D2026" s="83"/>
      <c r="E2026" s="10"/>
      <c r="F2026" s="10"/>
      <c r="G2026" s="10"/>
      <c r="H2026" s="10"/>
      <c r="I2026" s="10"/>
      <c r="J2026" s="333"/>
    </row>
    <row r="2027" spans="1:10" x14ac:dyDescent="0.3">
      <c r="A2027" s="114"/>
      <c r="B2027" s="10"/>
      <c r="C2027" s="10"/>
      <c r="D2027" s="83"/>
      <c r="E2027" s="10"/>
      <c r="F2027" s="10"/>
      <c r="G2027" s="10"/>
      <c r="H2027" s="10"/>
      <c r="I2027" s="10"/>
      <c r="J2027" s="333"/>
    </row>
    <row r="2028" spans="1:10" x14ac:dyDescent="0.3">
      <c r="A2028" s="114"/>
      <c r="B2028" s="10"/>
      <c r="C2028" s="10"/>
      <c r="D2028" s="83"/>
      <c r="E2028" s="10"/>
      <c r="F2028" s="10"/>
      <c r="G2028" s="10"/>
      <c r="H2028" s="10"/>
      <c r="I2028" s="10"/>
      <c r="J2028" s="333"/>
    </row>
    <row r="2029" spans="1:10" x14ac:dyDescent="0.3">
      <c r="A2029" s="114"/>
      <c r="B2029" s="10"/>
      <c r="C2029" s="10"/>
      <c r="D2029" s="83"/>
      <c r="E2029" s="10"/>
      <c r="F2029" s="10"/>
      <c r="G2029" s="10"/>
      <c r="H2029" s="10"/>
      <c r="I2029" s="10"/>
      <c r="J2029" s="333"/>
    </row>
    <row r="2030" spans="1:10" x14ac:dyDescent="0.3">
      <c r="A2030" s="114"/>
      <c r="B2030" s="10"/>
      <c r="C2030" s="10"/>
      <c r="D2030" s="83"/>
      <c r="E2030" s="10"/>
      <c r="F2030" s="10"/>
      <c r="G2030" s="10"/>
      <c r="H2030" s="10"/>
      <c r="I2030" s="10"/>
      <c r="J2030" s="333"/>
    </row>
    <row r="2031" spans="1:10" x14ac:dyDescent="0.3">
      <c r="A2031" s="114"/>
      <c r="B2031" s="10"/>
      <c r="C2031" s="10"/>
      <c r="D2031" s="83"/>
      <c r="E2031" s="10"/>
      <c r="F2031" s="10"/>
      <c r="G2031" s="10"/>
      <c r="H2031" s="10"/>
      <c r="I2031" s="10"/>
      <c r="J2031" s="333"/>
    </row>
    <row r="2032" spans="1:10" x14ac:dyDescent="0.3">
      <c r="A2032" s="114"/>
      <c r="B2032" s="10"/>
      <c r="C2032" s="10"/>
      <c r="D2032" s="83"/>
      <c r="E2032" s="10"/>
      <c r="F2032" s="10"/>
      <c r="G2032" s="10"/>
      <c r="H2032" s="10"/>
      <c r="I2032" s="10"/>
      <c r="J2032" s="333"/>
    </row>
    <row r="2033" spans="1:10" x14ac:dyDescent="0.3">
      <c r="A2033" s="114"/>
      <c r="B2033" s="10"/>
      <c r="C2033" s="10"/>
      <c r="D2033" s="83"/>
      <c r="E2033" s="10"/>
      <c r="F2033" s="10"/>
      <c r="G2033" s="10"/>
      <c r="H2033" s="10"/>
      <c r="I2033" s="10"/>
      <c r="J2033" s="333"/>
    </row>
    <row r="2034" spans="1:10" x14ac:dyDescent="0.3">
      <c r="A2034" s="114"/>
      <c r="B2034" s="10"/>
      <c r="C2034" s="10"/>
      <c r="D2034" s="83"/>
      <c r="E2034" s="10"/>
      <c r="F2034" s="10"/>
      <c r="G2034" s="10"/>
      <c r="H2034" s="10"/>
      <c r="I2034" s="10"/>
      <c r="J2034" s="333"/>
    </row>
    <row r="2035" spans="1:10" x14ac:dyDescent="0.3">
      <c r="A2035" s="114"/>
      <c r="B2035" s="10"/>
      <c r="C2035" s="10"/>
      <c r="D2035" s="83"/>
      <c r="E2035" s="10"/>
      <c r="F2035" s="10"/>
      <c r="G2035" s="10"/>
      <c r="H2035" s="10"/>
      <c r="I2035" s="10"/>
      <c r="J2035" s="333"/>
    </row>
    <row r="2036" spans="1:10" x14ac:dyDescent="0.3">
      <c r="A2036" s="114"/>
      <c r="B2036" s="10"/>
      <c r="C2036" s="10"/>
      <c r="D2036" s="83"/>
      <c r="E2036" s="10"/>
      <c r="F2036" s="10"/>
      <c r="G2036" s="10"/>
      <c r="H2036" s="10"/>
      <c r="I2036" s="10"/>
      <c r="J2036" s="333"/>
    </row>
    <row r="2037" spans="1:10" x14ac:dyDescent="0.3">
      <c r="A2037" s="114"/>
      <c r="B2037" s="10"/>
      <c r="C2037" s="10"/>
      <c r="D2037" s="83"/>
      <c r="E2037" s="10"/>
      <c r="F2037" s="10"/>
      <c r="G2037" s="10"/>
      <c r="H2037" s="10"/>
      <c r="I2037" s="10"/>
      <c r="J2037" s="333"/>
    </row>
    <row r="2038" spans="1:10" x14ac:dyDescent="0.3">
      <c r="A2038" s="114"/>
      <c r="B2038" s="10"/>
      <c r="C2038" s="10"/>
      <c r="D2038" s="83"/>
      <c r="E2038" s="10"/>
      <c r="F2038" s="10"/>
      <c r="G2038" s="10"/>
      <c r="H2038" s="10"/>
      <c r="I2038" s="10"/>
      <c r="J2038" s="333"/>
    </row>
    <row r="2039" spans="1:10" x14ac:dyDescent="0.3">
      <c r="A2039" s="114"/>
      <c r="B2039" s="10"/>
      <c r="C2039" s="10"/>
      <c r="D2039" s="83"/>
      <c r="E2039" s="10"/>
      <c r="F2039" s="10"/>
      <c r="G2039" s="10"/>
      <c r="H2039" s="10"/>
      <c r="I2039" s="10"/>
      <c r="J2039" s="333"/>
    </row>
    <row r="2040" spans="1:10" x14ac:dyDescent="0.3">
      <c r="A2040" s="114"/>
      <c r="B2040" s="10"/>
      <c r="C2040" s="10"/>
      <c r="D2040" s="83"/>
      <c r="E2040" s="10"/>
      <c r="F2040" s="10"/>
      <c r="G2040" s="10"/>
      <c r="H2040" s="10"/>
      <c r="I2040" s="10"/>
      <c r="J2040" s="333"/>
    </row>
    <row r="2041" spans="1:10" x14ac:dyDescent="0.3">
      <c r="A2041" s="114"/>
      <c r="B2041" s="10"/>
      <c r="C2041" s="10"/>
      <c r="D2041" s="83"/>
      <c r="E2041" s="10"/>
      <c r="F2041" s="10"/>
      <c r="G2041" s="10"/>
      <c r="H2041" s="10"/>
      <c r="I2041" s="10"/>
      <c r="J2041" s="333"/>
    </row>
    <row r="2042" spans="1:10" x14ac:dyDescent="0.3">
      <c r="A2042" s="114"/>
      <c r="B2042" s="10"/>
      <c r="C2042" s="10"/>
      <c r="D2042" s="83"/>
      <c r="E2042" s="10"/>
      <c r="F2042" s="10"/>
      <c r="G2042" s="10"/>
      <c r="H2042" s="10"/>
      <c r="I2042" s="10"/>
      <c r="J2042" s="333"/>
    </row>
    <row r="2043" spans="1:10" x14ac:dyDescent="0.3">
      <c r="A2043" s="114"/>
      <c r="B2043" s="10"/>
      <c r="C2043" s="10"/>
      <c r="D2043" s="83"/>
      <c r="E2043" s="10"/>
      <c r="F2043" s="10"/>
      <c r="G2043" s="10"/>
      <c r="H2043" s="10"/>
      <c r="I2043" s="10"/>
      <c r="J2043" s="333"/>
    </row>
    <row r="2044" spans="1:10" x14ac:dyDescent="0.3">
      <c r="A2044" s="114"/>
      <c r="B2044" s="10"/>
      <c r="C2044" s="10"/>
      <c r="D2044" s="83"/>
      <c r="E2044" s="10"/>
      <c r="F2044" s="10"/>
      <c r="G2044" s="10"/>
      <c r="H2044" s="10"/>
      <c r="I2044" s="10"/>
      <c r="J2044" s="333"/>
    </row>
    <row r="2045" spans="1:10" x14ac:dyDescent="0.3">
      <c r="A2045" s="114"/>
      <c r="B2045" s="10"/>
      <c r="C2045" s="10"/>
      <c r="D2045" s="83"/>
      <c r="E2045" s="10"/>
      <c r="F2045" s="10"/>
      <c r="G2045" s="10"/>
      <c r="H2045" s="10"/>
      <c r="I2045" s="10"/>
      <c r="J2045" s="333"/>
    </row>
    <row r="2046" spans="1:10" x14ac:dyDescent="0.3">
      <c r="A2046" s="114"/>
      <c r="B2046" s="10"/>
      <c r="C2046" s="10"/>
      <c r="D2046" s="83"/>
      <c r="E2046" s="10"/>
      <c r="F2046" s="10"/>
      <c r="G2046" s="10"/>
      <c r="H2046" s="10"/>
      <c r="I2046" s="10"/>
      <c r="J2046" s="333"/>
    </row>
    <row r="2047" spans="1:10" x14ac:dyDescent="0.3">
      <c r="A2047" s="114"/>
      <c r="B2047" s="10"/>
      <c r="C2047" s="10"/>
      <c r="D2047" s="83"/>
      <c r="E2047" s="10"/>
      <c r="F2047" s="10"/>
      <c r="G2047" s="10"/>
      <c r="H2047" s="10"/>
      <c r="I2047" s="10"/>
      <c r="J2047" s="333"/>
    </row>
    <row r="2048" spans="1:10" x14ac:dyDescent="0.3">
      <c r="A2048" s="114"/>
      <c r="B2048" s="10"/>
      <c r="C2048" s="10"/>
      <c r="D2048" s="83"/>
      <c r="E2048" s="10"/>
      <c r="F2048" s="10"/>
      <c r="G2048" s="10"/>
      <c r="H2048" s="10"/>
      <c r="I2048" s="10"/>
      <c r="J2048" s="333"/>
    </row>
    <row r="2049" spans="1:10" x14ac:dyDescent="0.3">
      <c r="A2049" s="114"/>
      <c r="B2049" s="10"/>
      <c r="C2049" s="10"/>
      <c r="D2049" s="83"/>
      <c r="E2049" s="10"/>
      <c r="F2049" s="10"/>
      <c r="G2049" s="10"/>
      <c r="H2049" s="10"/>
      <c r="I2049" s="10"/>
      <c r="J2049" s="333"/>
    </row>
    <row r="2050" spans="1:10" x14ac:dyDescent="0.3">
      <c r="A2050" s="114"/>
      <c r="B2050" s="10"/>
      <c r="C2050" s="10"/>
      <c r="D2050" s="83"/>
      <c r="E2050" s="10"/>
      <c r="F2050" s="10"/>
      <c r="G2050" s="10"/>
      <c r="H2050" s="10"/>
      <c r="I2050" s="10"/>
      <c r="J2050" s="333"/>
    </row>
    <row r="2051" spans="1:10" x14ac:dyDescent="0.3">
      <c r="A2051" s="114"/>
      <c r="B2051" s="10"/>
      <c r="C2051" s="10"/>
      <c r="D2051" s="83"/>
      <c r="E2051" s="10"/>
      <c r="F2051" s="10"/>
      <c r="G2051" s="10"/>
      <c r="H2051" s="10"/>
      <c r="I2051" s="10"/>
      <c r="J2051" s="333"/>
    </row>
    <row r="2052" spans="1:10" x14ac:dyDescent="0.3">
      <c r="A2052" s="114"/>
      <c r="B2052" s="10"/>
      <c r="C2052" s="10"/>
      <c r="D2052" s="83"/>
      <c r="E2052" s="10"/>
      <c r="F2052" s="10"/>
      <c r="G2052" s="10"/>
      <c r="H2052" s="10"/>
      <c r="I2052" s="10"/>
      <c r="J2052" s="333"/>
    </row>
    <row r="2053" spans="1:10" x14ac:dyDescent="0.3">
      <c r="A2053" s="114"/>
      <c r="B2053" s="10"/>
      <c r="C2053" s="10"/>
      <c r="D2053" s="83"/>
      <c r="E2053" s="10"/>
      <c r="F2053" s="10"/>
      <c r="G2053" s="10"/>
      <c r="H2053" s="10"/>
      <c r="I2053" s="10"/>
      <c r="J2053" s="333"/>
    </row>
    <row r="2054" spans="1:10" x14ac:dyDescent="0.3">
      <c r="A2054" s="114"/>
      <c r="B2054" s="10"/>
      <c r="C2054" s="10"/>
      <c r="D2054" s="83"/>
      <c r="E2054" s="10"/>
      <c r="F2054" s="10"/>
      <c r="G2054" s="10"/>
      <c r="H2054" s="10"/>
      <c r="I2054" s="10"/>
      <c r="J2054" s="333"/>
    </row>
    <row r="2055" spans="1:10" x14ac:dyDescent="0.3">
      <c r="A2055" s="114"/>
      <c r="B2055" s="10"/>
      <c r="C2055" s="10"/>
      <c r="D2055" s="83"/>
      <c r="E2055" s="10"/>
      <c r="F2055" s="10"/>
      <c r="G2055" s="10"/>
      <c r="H2055" s="10"/>
      <c r="I2055" s="10"/>
      <c r="J2055" s="333"/>
    </row>
    <row r="2056" spans="1:10" x14ac:dyDescent="0.3">
      <c r="A2056" s="114"/>
      <c r="B2056" s="10"/>
      <c r="C2056" s="10"/>
      <c r="D2056" s="83"/>
      <c r="E2056" s="10"/>
      <c r="F2056" s="10"/>
      <c r="G2056" s="10"/>
      <c r="H2056" s="10"/>
      <c r="I2056" s="10"/>
      <c r="J2056" s="333"/>
    </row>
    <row r="2057" spans="1:10" x14ac:dyDescent="0.3">
      <c r="A2057" s="114"/>
      <c r="B2057" s="10"/>
      <c r="C2057" s="10"/>
      <c r="D2057" s="83"/>
      <c r="E2057" s="10"/>
      <c r="F2057" s="10"/>
      <c r="G2057" s="10"/>
      <c r="H2057" s="10"/>
      <c r="I2057" s="10"/>
      <c r="J2057" s="333"/>
    </row>
    <row r="2058" spans="1:10" x14ac:dyDescent="0.3">
      <c r="A2058" s="114"/>
      <c r="B2058" s="10"/>
      <c r="C2058" s="10"/>
      <c r="D2058" s="83"/>
      <c r="E2058" s="10"/>
      <c r="F2058" s="10"/>
      <c r="G2058" s="10"/>
      <c r="H2058" s="10"/>
      <c r="I2058" s="10"/>
      <c r="J2058" s="333"/>
    </row>
    <row r="2059" spans="1:10" x14ac:dyDescent="0.3">
      <c r="A2059" s="114"/>
      <c r="B2059" s="10"/>
      <c r="C2059" s="10"/>
      <c r="D2059" s="83"/>
      <c r="E2059" s="10"/>
      <c r="F2059" s="10"/>
      <c r="G2059" s="10"/>
      <c r="H2059" s="10"/>
      <c r="I2059" s="10"/>
      <c r="J2059" s="333"/>
    </row>
    <row r="2060" spans="1:10" x14ac:dyDescent="0.3">
      <c r="A2060" s="114"/>
      <c r="B2060" s="10"/>
      <c r="C2060" s="10"/>
      <c r="D2060" s="83"/>
      <c r="E2060" s="10"/>
      <c r="F2060" s="10"/>
      <c r="G2060" s="10"/>
      <c r="H2060" s="10"/>
      <c r="I2060" s="10"/>
      <c r="J2060" s="333"/>
    </row>
    <row r="2061" spans="1:10" x14ac:dyDescent="0.3">
      <c r="A2061" s="114"/>
      <c r="B2061" s="10"/>
      <c r="C2061" s="10"/>
      <c r="D2061" s="83"/>
      <c r="E2061" s="10"/>
      <c r="F2061" s="10"/>
      <c r="G2061" s="10"/>
      <c r="H2061" s="10"/>
      <c r="I2061" s="10"/>
      <c r="J2061" s="333"/>
    </row>
    <row r="2062" spans="1:10" x14ac:dyDescent="0.3">
      <c r="A2062" s="114"/>
      <c r="B2062" s="10"/>
      <c r="C2062" s="10"/>
      <c r="D2062" s="83"/>
      <c r="E2062" s="10"/>
      <c r="F2062" s="10"/>
      <c r="G2062" s="10"/>
      <c r="H2062" s="10"/>
      <c r="I2062" s="10"/>
      <c r="J2062" s="333"/>
    </row>
    <row r="2063" spans="1:10" x14ac:dyDescent="0.3">
      <c r="A2063" s="114"/>
      <c r="B2063" s="10"/>
      <c r="C2063" s="10"/>
      <c r="D2063" s="83"/>
      <c r="E2063" s="10"/>
      <c r="F2063" s="10"/>
      <c r="G2063" s="10"/>
      <c r="H2063" s="10"/>
      <c r="I2063" s="10"/>
      <c r="J2063" s="333"/>
    </row>
    <row r="2064" spans="1:10" x14ac:dyDescent="0.3">
      <c r="A2064" s="114"/>
      <c r="B2064" s="10"/>
      <c r="C2064" s="10"/>
      <c r="D2064" s="83"/>
      <c r="E2064" s="10"/>
      <c r="F2064" s="10"/>
      <c r="G2064" s="10"/>
      <c r="H2064" s="10"/>
      <c r="I2064" s="10"/>
      <c r="J2064" s="333"/>
    </row>
    <row r="2065" spans="1:10" x14ac:dyDescent="0.3">
      <c r="A2065" s="114"/>
      <c r="B2065" s="10"/>
      <c r="C2065" s="10"/>
      <c r="D2065" s="83"/>
      <c r="E2065" s="10"/>
      <c r="F2065" s="10"/>
      <c r="G2065" s="10"/>
      <c r="H2065" s="10"/>
      <c r="I2065" s="10"/>
      <c r="J2065" s="333"/>
    </row>
    <row r="2066" spans="1:10" x14ac:dyDescent="0.3">
      <c r="A2066" s="114"/>
      <c r="B2066" s="10"/>
      <c r="C2066" s="10"/>
      <c r="D2066" s="83"/>
      <c r="E2066" s="10"/>
      <c r="F2066" s="10"/>
      <c r="G2066" s="10"/>
      <c r="H2066" s="10"/>
      <c r="I2066" s="10"/>
      <c r="J2066" s="333"/>
    </row>
    <row r="2067" spans="1:10" x14ac:dyDescent="0.3">
      <c r="A2067" s="114"/>
      <c r="B2067" s="10"/>
      <c r="C2067" s="10"/>
      <c r="D2067" s="83"/>
      <c r="E2067" s="10"/>
      <c r="F2067" s="10"/>
      <c r="G2067" s="10"/>
      <c r="H2067" s="10"/>
      <c r="I2067" s="10"/>
      <c r="J2067" s="333"/>
    </row>
    <row r="2068" spans="1:10" x14ac:dyDescent="0.3">
      <c r="A2068" s="114"/>
      <c r="B2068" s="10"/>
      <c r="C2068" s="10"/>
      <c r="D2068" s="83"/>
      <c r="E2068" s="10"/>
      <c r="F2068" s="10"/>
      <c r="G2068" s="10"/>
      <c r="H2068" s="10"/>
      <c r="I2068" s="10"/>
      <c r="J2068" s="333"/>
    </row>
    <row r="2069" spans="1:10" x14ac:dyDescent="0.3">
      <c r="A2069" s="114"/>
      <c r="B2069" s="10"/>
      <c r="C2069" s="10"/>
      <c r="D2069" s="83"/>
      <c r="E2069" s="10"/>
      <c r="F2069" s="10"/>
      <c r="G2069" s="10"/>
      <c r="H2069" s="10"/>
      <c r="I2069" s="10"/>
      <c r="J2069" s="333"/>
    </row>
    <row r="2070" spans="1:10" x14ac:dyDescent="0.3">
      <c r="A2070" s="114"/>
      <c r="B2070" s="10"/>
      <c r="C2070" s="10"/>
      <c r="D2070" s="83"/>
      <c r="E2070" s="10"/>
      <c r="F2070" s="10"/>
      <c r="G2070" s="10"/>
      <c r="H2070" s="10"/>
      <c r="I2070" s="10"/>
      <c r="J2070" s="333"/>
    </row>
    <row r="2071" spans="1:10" x14ac:dyDescent="0.3">
      <c r="A2071" s="114"/>
      <c r="B2071" s="10"/>
      <c r="C2071" s="10"/>
      <c r="D2071" s="83"/>
      <c r="E2071" s="10"/>
      <c r="F2071" s="10"/>
      <c r="G2071" s="10"/>
      <c r="H2071" s="10"/>
      <c r="I2071" s="10"/>
      <c r="J2071" s="333"/>
    </row>
    <row r="2072" spans="1:10" x14ac:dyDescent="0.3">
      <c r="A2072" s="114"/>
      <c r="B2072" s="10"/>
      <c r="C2072" s="10"/>
      <c r="D2072" s="83"/>
      <c r="E2072" s="10"/>
      <c r="F2072" s="10"/>
      <c r="G2072" s="10"/>
      <c r="H2072" s="10"/>
      <c r="I2072" s="10"/>
      <c r="J2072" s="333"/>
    </row>
    <row r="2073" spans="1:10" x14ac:dyDescent="0.3">
      <c r="A2073" s="114"/>
      <c r="B2073" s="10"/>
      <c r="C2073" s="10"/>
      <c r="D2073" s="83"/>
      <c r="E2073" s="10"/>
      <c r="F2073" s="10"/>
      <c r="G2073" s="10"/>
      <c r="H2073" s="10"/>
      <c r="I2073" s="10"/>
      <c r="J2073" s="333"/>
    </row>
    <row r="2074" spans="1:10" x14ac:dyDescent="0.3">
      <c r="A2074" s="114"/>
      <c r="B2074" s="10"/>
      <c r="C2074" s="10"/>
      <c r="D2074" s="83"/>
      <c r="E2074" s="10"/>
      <c r="F2074" s="10"/>
      <c r="G2074" s="10"/>
      <c r="H2074" s="10"/>
      <c r="I2074" s="10"/>
      <c r="J2074" s="333"/>
    </row>
    <row r="2075" spans="1:10" x14ac:dyDescent="0.3">
      <c r="A2075" s="114"/>
      <c r="B2075" s="10"/>
      <c r="C2075" s="10"/>
      <c r="D2075" s="83"/>
      <c r="E2075" s="10"/>
      <c r="F2075" s="10"/>
      <c r="G2075" s="10"/>
      <c r="H2075" s="10"/>
      <c r="I2075" s="10"/>
      <c r="J2075" s="333"/>
    </row>
    <row r="2076" spans="1:10" x14ac:dyDescent="0.3">
      <c r="A2076" s="114"/>
      <c r="B2076" s="10"/>
      <c r="C2076" s="10"/>
      <c r="D2076" s="83"/>
      <c r="E2076" s="10"/>
      <c r="F2076" s="10"/>
      <c r="G2076" s="10"/>
      <c r="H2076" s="10"/>
      <c r="I2076" s="10"/>
      <c r="J2076" s="333"/>
    </row>
    <row r="2077" spans="1:10" x14ac:dyDescent="0.3">
      <c r="A2077" s="114"/>
      <c r="B2077" s="10"/>
      <c r="C2077" s="10"/>
      <c r="D2077" s="83"/>
      <c r="E2077" s="10"/>
      <c r="F2077" s="10"/>
      <c r="G2077" s="10"/>
      <c r="H2077" s="10"/>
      <c r="I2077" s="10"/>
      <c r="J2077" s="333"/>
    </row>
    <row r="2078" spans="1:10" x14ac:dyDescent="0.3">
      <c r="A2078" s="114"/>
      <c r="B2078" s="10"/>
      <c r="C2078" s="10"/>
      <c r="D2078" s="83"/>
      <c r="E2078" s="10"/>
      <c r="F2078" s="10"/>
      <c r="G2078" s="10"/>
      <c r="H2078" s="10"/>
      <c r="I2078" s="10"/>
      <c r="J2078" s="333"/>
    </row>
    <row r="2079" spans="1:10" x14ac:dyDescent="0.3">
      <c r="A2079" s="114"/>
      <c r="B2079" s="10"/>
      <c r="C2079" s="10"/>
      <c r="D2079" s="83"/>
      <c r="E2079" s="10"/>
      <c r="F2079" s="10"/>
      <c r="G2079" s="10"/>
      <c r="H2079" s="10"/>
      <c r="I2079" s="10"/>
      <c r="J2079" s="333"/>
    </row>
    <row r="2080" spans="1:10" x14ac:dyDescent="0.3">
      <c r="A2080" s="114"/>
      <c r="B2080" s="10"/>
      <c r="C2080" s="10"/>
      <c r="D2080" s="83"/>
      <c r="E2080" s="10"/>
      <c r="F2080" s="10"/>
      <c r="G2080" s="10"/>
      <c r="H2080" s="10"/>
      <c r="I2080" s="10"/>
      <c r="J2080" s="333"/>
    </row>
    <row r="2081" spans="1:10" x14ac:dyDescent="0.3">
      <c r="A2081" s="114"/>
      <c r="B2081" s="10"/>
      <c r="C2081" s="10"/>
      <c r="D2081" s="83"/>
      <c r="E2081" s="10"/>
      <c r="F2081" s="10"/>
      <c r="G2081" s="10"/>
      <c r="H2081" s="10"/>
      <c r="I2081" s="10"/>
      <c r="J2081" s="333"/>
    </row>
    <row r="2082" spans="1:10" x14ac:dyDescent="0.3">
      <c r="A2082" s="114"/>
      <c r="B2082" s="10"/>
      <c r="C2082" s="10"/>
      <c r="D2082" s="83"/>
      <c r="E2082" s="10"/>
      <c r="F2082" s="10"/>
      <c r="G2082" s="10"/>
      <c r="H2082" s="10"/>
      <c r="I2082" s="10"/>
      <c r="J2082" s="333"/>
    </row>
    <row r="2083" spans="1:10" x14ac:dyDescent="0.3">
      <c r="A2083" s="114"/>
      <c r="B2083" s="10"/>
      <c r="C2083" s="10"/>
      <c r="D2083" s="83"/>
      <c r="E2083" s="10"/>
      <c r="F2083" s="10"/>
      <c r="G2083" s="10"/>
      <c r="H2083" s="10"/>
      <c r="I2083" s="10"/>
      <c r="J2083" s="333"/>
    </row>
    <row r="2084" spans="1:10" x14ac:dyDescent="0.3">
      <c r="A2084" s="114"/>
      <c r="B2084" s="10"/>
      <c r="C2084" s="10"/>
      <c r="D2084" s="83"/>
      <c r="E2084" s="10"/>
      <c r="F2084" s="10"/>
      <c r="G2084" s="10"/>
      <c r="H2084" s="10"/>
      <c r="I2084" s="10"/>
      <c r="J2084" s="333"/>
    </row>
    <row r="2085" spans="1:10" x14ac:dyDescent="0.3">
      <c r="A2085" s="114"/>
      <c r="B2085" s="10"/>
      <c r="C2085" s="10"/>
      <c r="D2085" s="83"/>
      <c r="E2085" s="10"/>
      <c r="F2085" s="10"/>
      <c r="G2085" s="10"/>
      <c r="H2085" s="10"/>
      <c r="I2085" s="10"/>
      <c r="J2085" s="333"/>
    </row>
    <row r="2086" spans="1:10" x14ac:dyDescent="0.3">
      <c r="A2086" s="114"/>
      <c r="B2086" s="10"/>
      <c r="C2086" s="10"/>
      <c r="D2086" s="83"/>
      <c r="E2086" s="10"/>
      <c r="F2086" s="10"/>
      <c r="G2086" s="10"/>
      <c r="H2086" s="10"/>
      <c r="I2086" s="10"/>
      <c r="J2086" s="333"/>
    </row>
    <row r="2087" spans="1:10" x14ac:dyDescent="0.3">
      <c r="A2087" s="114"/>
      <c r="B2087" s="10"/>
      <c r="C2087" s="10"/>
      <c r="D2087" s="83"/>
      <c r="E2087" s="10"/>
      <c r="F2087" s="10"/>
      <c r="G2087" s="10"/>
      <c r="H2087" s="10"/>
      <c r="I2087" s="10"/>
      <c r="J2087" s="333"/>
    </row>
    <row r="2088" spans="1:10" x14ac:dyDescent="0.3">
      <c r="A2088" s="114"/>
      <c r="B2088" s="10"/>
      <c r="C2088" s="10"/>
      <c r="D2088" s="83"/>
      <c r="E2088" s="10"/>
      <c r="F2088" s="10"/>
      <c r="G2088" s="10"/>
      <c r="H2088" s="10"/>
      <c r="I2088" s="10"/>
      <c r="J2088" s="333"/>
    </row>
    <row r="2089" spans="1:10" x14ac:dyDescent="0.3">
      <c r="A2089" s="114"/>
      <c r="B2089" s="10"/>
      <c r="C2089" s="10"/>
      <c r="D2089" s="83"/>
      <c r="E2089" s="10"/>
      <c r="F2089" s="10"/>
      <c r="G2089" s="10"/>
      <c r="H2089" s="10"/>
      <c r="I2089" s="10"/>
      <c r="J2089" s="333"/>
    </row>
    <row r="2090" spans="1:10" x14ac:dyDescent="0.3">
      <c r="A2090" s="114"/>
      <c r="B2090" s="10"/>
      <c r="C2090" s="10"/>
      <c r="D2090" s="83"/>
      <c r="E2090" s="10"/>
      <c r="F2090" s="10"/>
      <c r="G2090" s="10"/>
      <c r="H2090" s="10"/>
      <c r="I2090" s="10"/>
      <c r="J2090" s="333"/>
    </row>
    <row r="2091" spans="1:10" x14ac:dyDescent="0.3">
      <c r="A2091" s="114"/>
      <c r="B2091" s="10"/>
      <c r="C2091" s="10"/>
      <c r="D2091" s="83"/>
      <c r="E2091" s="10"/>
      <c r="F2091" s="10"/>
      <c r="G2091" s="10"/>
      <c r="H2091" s="10"/>
      <c r="I2091" s="10"/>
      <c r="J2091" s="333"/>
    </row>
    <row r="2092" spans="1:10" x14ac:dyDescent="0.3">
      <c r="A2092" s="114"/>
      <c r="B2092" s="10"/>
      <c r="C2092" s="10"/>
      <c r="D2092" s="83"/>
      <c r="E2092" s="10"/>
      <c r="F2092" s="10"/>
      <c r="G2092" s="10"/>
      <c r="H2092" s="10"/>
      <c r="I2092" s="10"/>
      <c r="J2092" s="333"/>
    </row>
    <row r="2093" spans="1:10" x14ac:dyDescent="0.3">
      <c r="A2093" s="114"/>
      <c r="B2093" s="10"/>
      <c r="C2093" s="10"/>
      <c r="D2093" s="83"/>
      <c r="E2093" s="10"/>
      <c r="F2093" s="10"/>
      <c r="G2093" s="10"/>
      <c r="H2093" s="10"/>
      <c r="I2093" s="10"/>
      <c r="J2093" s="333"/>
    </row>
    <row r="2094" spans="1:10" x14ac:dyDescent="0.3">
      <c r="A2094" s="114"/>
      <c r="B2094" s="10"/>
      <c r="C2094" s="10"/>
      <c r="D2094" s="83"/>
      <c r="E2094" s="10"/>
      <c r="F2094" s="10"/>
      <c r="G2094" s="10"/>
      <c r="H2094" s="10"/>
      <c r="I2094" s="10"/>
      <c r="J2094" s="333"/>
    </row>
    <row r="2095" spans="1:10" x14ac:dyDescent="0.3">
      <c r="A2095" s="114"/>
      <c r="B2095" s="10"/>
      <c r="C2095" s="10"/>
      <c r="D2095" s="83"/>
      <c r="E2095" s="10"/>
      <c r="F2095" s="10"/>
      <c r="G2095" s="10"/>
      <c r="H2095" s="10"/>
      <c r="I2095" s="10"/>
      <c r="J2095" s="333"/>
    </row>
    <row r="2096" spans="1:10" x14ac:dyDescent="0.3">
      <c r="A2096" s="114"/>
      <c r="B2096" s="10"/>
      <c r="C2096" s="10"/>
      <c r="D2096" s="83"/>
      <c r="E2096" s="10"/>
      <c r="F2096" s="10"/>
      <c r="G2096" s="10"/>
      <c r="H2096" s="10"/>
      <c r="I2096" s="10"/>
      <c r="J2096" s="333"/>
    </row>
    <row r="2097" spans="1:10" x14ac:dyDescent="0.3">
      <c r="A2097" s="114"/>
      <c r="B2097" s="10"/>
      <c r="C2097" s="10"/>
      <c r="D2097" s="83"/>
      <c r="E2097" s="10"/>
      <c r="F2097" s="10"/>
      <c r="G2097" s="10"/>
      <c r="H2097" s="10"/>
      <c r="I2097" s="10"/>
      <c r="J2097" s="333"/>
    </row>
    <row r="2098" spans="1:10" x14ac:dyDescent="0.3">
      <c r="A2098" s="114"/>
      <c r="B2098" s="10"/>
      <c r="C2098" s="10"/>
      <c r="D2098" s="83"/>
      <c r="E2098" s="10"/>
      <c r="F2098" s="10"/>
      <c r="G2098" s="10"/>
      <c r="H2098" s="10"/>
      <c r="I2098" s="10"/>
      <c r="J2098" s="333"/>
    </row>
    <row r="2099" spans="1:10" x14ac:dyDescent="0.3">
      <c r="A2099" s="114"/>
      <c r="B2099" s="10"/>
      <c r="C2099" s="10"/>
      <c r="D2099" s="83"/>
      <c r="E2099" s="10"/>
      <c r="F2099" s="10"/>
      <c r="G2099" s="10"/>
      <c r="H2099" s="10"/>
      <c r="I2099" s="10"/>
      <c r="J2099" s="333"/>
    </row>
    <row r="2100" spans="1:10" x14ac:dyDescent="0.3">
      <c r="A2100" s="114"/>
      <c r="B2100" s="10"/>
      <c r="C2100" s="10"/>
      <c r="D2100" s="83"/>
      <c r="E2100" s="10"/>
      <c r="F2100" s="10"/>
      <c r="G2100" s="10"/>
      <c r="H2100" s="10"/>
      <c r="I2100" s="10"/>
      <c r="J2100" s="333"/>
    </row>
    <row r="2101" spans="1:10" x14ac:dyDescent="0.3">
      <c r="A2101" s="114"/>
      <c r="B2101" s="10"/>
      <c r="C2101" s="10"/>
      <c r="D2101" s="83"/>
      <c r="E2101" s="10"/>
      <c r="F2101" s="10"/>
      <c r="G2101" s="10"/>
      <c r="H2101" s="10"/>
      <c r="I2101" s="10"/>
      <c r="J2101" s="333"/>
    </row>
    <row r="2102" spans="1:10" x14ac:dyDescent="0.3">
      <c r="A2102" s="114"/>
      <c r="B2102" s="10"/>
      <c r="C2102" s="10"/>
      <c r="D2102" s="83"/>
      <c r="E2102" s="10"/>
      <c r="F2102" s="10"/>
      <c r="G2102" s="10"/>
      <c r="H2102" s="10"/>
      <c r="I2102" s="10"/>
      <c r="J2102" s="333"/>
    </row>
    <row r="2103" spans="1:10" x14ac:dyDescent="0.3">
      <c r="A2103" s="114"/>
      <c r="B2103" s="10"/>
      <c r="C2103" s="10"/>
      <c r="D2103" s="83"/>
      <c r="E2103" s="10"/>
      <c r="F2103" s="10"/>
      <c r="G2103" s="10"/>
      <c r="H2103" s="10"/>
      <c r="I2103" s="10"/>
      <c r="J2103" s="333"/>
    </row>
    <row r="2104" spans="1:10" x14ac:dyDescent="0.3">
      <c r="A2104" s="114"/>
      <c r="B2104" s="10"/>
      <c r="C2104" s="10"/>
      <c r="D2104" s="83"/>
      <c r="E2104" s="10"/>
      <c r="F2104" s="10"/>
      <c r="G2104" s="10"/>
      <c r="H2104" s="10"/>
      <c r="I2104" s="10"/>
      <c r="J2104" s="333"/>
    </row>
    <row r="2105" spans="1:10" x14ac:dyDescent="0.3">
      <c r="A2105" s="114"/>
      <c r="B2105" s="10"/>
      <c r="C2105" s="10"/>
      <c r="D2105" s="83"/>
      <c r="E2105" s="10"/>
      <c r="F2105" s="10"/>
      <c r="G2105" s="10"/>
      <c r="H2105" s="10"/>
      <c r="I2105" s="10"/>
      <c r="J2105" s="333"/>
    </row>
    <row r="2106" spans="1:10" x14ac:dyDescent="0.3">
      <c r="A2106" s="114"/>
      <c r="B2106" s="10"/>
      <c r="C2106" s="10"/>
      <c r="D2106" s="83"/>
      <c r="E2106" s="10"/>
      <c r="F2106" s="10"/>
      <c r="G2106" s="10"/>
      <c r="H2106" s="10"/>
      <c r="I2106" s="10"/>
      <c r="J2106" s="333"/>
    </row>
    <row r="2107" spans="1:10" x14ac:dyDescent="0.3">
      <c r="A2107" s="114"/>
      <c r="B2107" s="10"/>
      <c r="C2107" s="10"/>
      <c r="D2107" s="83"/>
      <c r="E2107" s="10"/>
      <c r="F2107" s="10"/>
      <c r="G2107" s="10"/>
      <c r="H2107" s="10"/>
      <c r="I2107" s="10"/>
      <c r="J2107" s="333"/>
    </row>
    <row r="2108" spans="1:10" x14ac:dyDescent="0.3">
      <c r="A2108" s="114"/>
      <c r="B2108" s="10"/>
      <c r="C2108" s="10"/>
      <c r="D2108" s="83"/>
      <c r="E2108" s="10"/>
      <c r="F2108" s="10"/>
      <c r="G2108" s="10"/>
      <c r="H2108" s="10"/>
      <c r="I2108" s="10"/>
      <c r="J2108" s="333"/>
    </row>
    <row r="2109" spans="1:10" x14ac:dyDescent="0.3">
      <c r="A2109" s="114"/>
      <c r="B2109" s="10"/>
      <c r="C2109" s="10"/>
      <c r="D2109" s="83"/>
      <c r="E2109" s="10"/>
      <c r="F2109" s="10"/>
      <c r="G2109" s="10"/>
      <c r="H2109" s="10"/>
      <c r="I2109" s="10"/>
      <c r="J2109" s="333"/>
    </row>
    <row r="2110" spans="1:10" x14ac:dyDescent="0.3">
      <c r="A2110" s="114"/>
      <c r="B2110" s="10"/>
      <c r="C2110" s="10"/>
      <c r="D2110" s="83"/>
      <c r="E2110" s="10"/>
      <c r="F2110" s="10"/>
      <c r="G2110" s="10"/>
      <c r="H2110" s="10"/>
      <c r="I2110" s="10"/>
      <c r="J2110" s="333"/>
    </row>
    <row r="2111" spans="1:10" x14ac:dyDescent="0.3">
      <c r="A2111" s="114"/>
      <c r="B2111" s="10"/>
      <c r="C2111" s="10"/>
      <c r="D2111" s="83"/>
      <c r="E2111" s="10"/>
      <c r="F2111" s="10"/>
      <c r="G2111" s="10"/>
      <c r="H2111" s="10"/>
      <c r="I2111" s="10"/>
      <c r="J2111" s="333"/>
    </row>
    <row r="2112" spans="1:10" x14ac:dyDescent="0.3">
      <c r="A2112" s="114"/>
      <c r="B2112" s="10"/>
      <c r="C2112" s="10"/>
      <c r="D2112" s="83"/>
      <c r="E2112" s="10"/>
      <c r="F2112" s="10"/>
      <c r="G2112" s="10"/>
      <c r="H2112" s="10"/>
      <c r="I2112" s="10"/>
      <c r="J2112" s="333"/>
    </row>
    <row r="2113" spans="1:10" x14ac:dyDescent="0.3">
      <c r="A2113" s="114"/>
      <c r="B2113" s="10"/>
      <c r="C2113" s="10"/>
      <c r="D2113" s="83"/>
      <c r="E2113" s="10"/>
      <c r="F2113" s="10"/>
      <c r="G2113" s="10"/>
      <c r="H2113" s="10"/>
      <c r="I2113" s="10"/>
      <c r="J2113" s="333"/>
    </row>
    <row r="2114" spans="1:10" x14ac:dyDescent="0.3">
      <c r="A2114" s="114"/>
      <c r="B2114" s="10"/>
      <c r="C2114" s="10"/>
      <c r="D2114" s="83"/>
      <c r="E2114" s="10"/>
      <c r="F2114" s="10"/>
      <c r="G2114" s="10"/>
      <c r="H2114" s="10"/>
      <c r="I2114" s="10"/>
      <c r="J2114" s="333"/>
    </row>
    <row r="2115" spans="1:10" x14ac:dyDescent="0.3">
      <c r="A2115" s="114"/>
      <c r="B2115" s="10"/>
      <c r="C2115" s="10"/>
      <c r="D2115" s="83"/>
      <c r="E2115" s="10"/>
      <c r="F2115" s="10"/>
      <c r="G2115" s="10"/>
      <c r="H2115" s="10"/>
      <c r="I2115" s="10"/>
      <c r="J2115" s="333"/>
    </row>
    <row r="2116" spans="1:10" x14ac:dyDescent="0.3">
      <c r="A2116" s="114"/>
      <c r="B2116" s="10"/>
      <c r="C2116" s="10"/>
      <c r="D2116" s="83"/>
      <c r="E2116" s="10"/>
      <c r="F2116" s="10"/>
      <c r="G2116" s="10"/>
      <c r="H2116" s="10"/>
      <c r="I2116" s="10"/>
      <c r="J2116" s="333"/>
    </row>
    <row r="2117" spans="1:10" x14ac:dyDescent="0.3">
      <c r="A2117" s="114"/>
      <c r="B2117" s="10"/>
      <c r="C2117" s="10"/>
      <c r="D2117" s="83"/>
      <c r="E2117" s="10"/>
      <c r="F2117" s="10"/>
      <c r="G2117" s="10"/>
      <c r="H2117" s="10"/>
      <c r="I2117" s="10"/>
      <c r="J2117" s="333"/>
    </row>
    <row r="2118" spans="1:10" x14ac:dyDescent="0.3">
      <c r="A2118" s="114"/>
      <c r="B2118" s="10"/>
      <c r="C2118" s="10"/>
      <c r="D2118" s="83"/>
      <c r="E2118" s="10"/>
      <c r="F2118" s="10"/>
      <c r="G2118" s="10"/>
      <c r="H2118" s="10"/>
      <c r="I2118" s="10"/>
      <c r="J2118" s="333"/>
    </row>
    <row r="2119" spans="1:10" x14ac:dyDescent="0.3">
      <c r="A2119" s="114"/>
      <c r="B2119" s="10"/>
      <c r="C2119" s="10"/>
      <c r="D2119" s="83"/>
      <c r="E2119" s="10"/>
      <c r="F2119" s="10"/>
      <c r="G2119" s="10"/>
      <c r="H2119" s="10"/>
      <c r="I2119" s="10"/>
      <c r="J2119" s="333"/>
    </row>
    <row r="2120" spans="1:10" x14ac:dyDescent="0.3">
      <c r="A2120" s="114"/>
      <c r="B2120" s="10"/>
      <c r="C2120" s="10"/>
      <c r="D2120" s="83"/>
      <c r="E2120" s="10"/>
      <c r="F2120" s="10"/>
      <c r="G2120" s="10"/>
      <c r="H2120" s="10"/>
      <c r="I2120" s="10"/>
      <c r="J2120" s="333"/>
    </row>
    <row r="2121" spans="1:10" x14ac:dyDescent="0.3">
      <c r="A2121" s="114"/>
      <c r="B2121" s="10"/>
      <c r="C2121" s="10"/>
      <c r="D2121" s="83"/>
      <c r="E2121" s="10"/>
      <c r="F2121" s="10"/>
      <c r="G2121" s="10"/>
      <c r="H2121" s="10"/>
      <c r="I2121" s="10"/>
      <c r="J2121" s="333"/>
    </row>
    <row r="2122" spans="1:10" x14ac:dyDescent="0.3">
      <c r="A2122" s="114"/>
      <c r="B2122" s="10"/>
      <c r="C2122" s="10"/>
      <c r="D2122" s="83"/>
      <c r="E2122" s="10"/>
      <c r="F2122" s="10"/>
      <c r="G2122" s="10"/>
      <c r="H2122" s="10"/>
      <c r="I2122" s="10"/>
      <c r="J2122" s="333"/>
    </row>
    <row r="2123" spans="1:10" x14ac:dyDescent="0.3">
      <c r="A2123" s="114"/>
      <c r="B2123" s="10"/>
      <c r="C2123" s="10"/>
      <c r="D2123" s="83"/>
      <c r="E2123" s="10"/>
      <c r="F2123" s="10"/>
      <c r="G2123" s="10"/>
      <c r="H2123" s="10"/>
      <c r="I2123" s="10"/>
      <c r="J2123" s="333"/>
    </row>
    <row r="2124" spans="1:10" x14ac:dyDescent="0.3">
      <c r="A2124" s="114"/>
      <c r="B2124" s="10"/>
      <c r="C2124" s="10"/>
      <c r="D2124" s="83"/>
      <c r="E2124" s="10"/>
      <c r="F2124" s="10"/>
      <c r="G2124" s="10"/>
      <c r="H2124" s="10"/>
      <c r="I2124" s="10"/>
      <c r="J2124" s="333"/>
    </row>
    <row r="2125" spans="1:10" x14ac:dyDescent="0.3">
      <c r="A2125" s="114"/>
      <c r="B2125" s="10"/>
      <c r="C2125" s="10"/>
      <c r="D2125" s="83"/>
      <c r="E2125" s="10"/>
      <c r="F2125" s="10"/>
      <c r="G2125" s="10"/>
      <c r="H2125" s="10"/>
      <c r="I2125" s="10"/>
      <c r="J2125" s="333"/>
    </row>
    <row r="2126" spans="1:10" x14ac:dyDescent="0.3">
      <c r="A2126" s="114"/>
      <c r="B2126" s="10"/>
      <c r="C2126" s="10"/>
      <c r="D2126" s="83"/>
      <c r="E2126" s="10"/>
      <c r="F2126" s="10"/>
      <c r="G2126" s="10"/>
      <c r="H2126" s="10"/>
      <c r="I2126" s="10"/>
      <c r="J2126" s="333"/>
    </row>
    <row r="2127" spans="1:10" x14ac:dyDescent="0.3">
      <c r="A2127" s="114"/>
      <c r="B2127" s="10"/>
      <c r="C2127" s="10"/>
      <c r="D2127" s="83"/>
      <c r="E2127" s="10"/>
      <c r="F2127" s="10"/>
      <c r="G2127" s="10"/>
      <c r="H2127" s="10"/>
      <c r="I2127" s="10"/>
      <c r="J2127" s="333"/>
    </row>
    <row r="2128" spans="1:10" x14ac:dyDescent="0.3">
      <c r="A2128" s="114"/>
      <c r="B2128" s="10"/>
      <c r="C2128" s="10"/>
      <c r="D2128" s="83"/>
      <c r="E2128" s="10"/>
      <c r="F2128" s="10"/>
      <c r="G2128" s="10"/>
      <c r="H2128" s="10"/>
      <c r="I2128" s="10"/>
      <c r="J2128" s="333"/>
    </row>
    <row r="2129" spans="1:10" x14ac:dyDescent="0.3">
      <c r="A2129" s="114"/>
      <c r="B2129" s="10"/>
      <c r="C2129" s="10"/>
      <c r="D2129" s="83"/>
      <c r="E2129" s="10"/>
      <c r="F2129" s="10"/>
      <c r="G2129" s="10"/>
      <c r="H2129" s="10"/>
      <c r="I2129" s="10"/>
      <c r="J2129" s="333"/>
    </row>
    <row r="2130" spans="1:10" x14ac:dyDescent="0.3">
      <c r="A2130" s="114"/>
      <c r="B2130" s="10"/>
      <c r="C2130" s="10"/>
      <c r="D2130" s="83"/>
      <c r="E2130" s="10"/>
      <c r="F2130" s="10"/>
      <c r="G2130" s="10"/>
      <c r="H2130" s="10"/>
      <c r="I2130" s="10"/>
      <c r="J2130" s="333"/>
    </row>
    <row r="2131" spans="1:10" x14ac:dyDescent="0.3">
      <c r="A2131" s="114"/>
      <c r="B2131" s="10"/>
      <c r="C2131" s="10"/>
      <c r="D2131" s="83"/>
      <c r="E2131" s="10"/>
      <c r="F2131" s="10"/>
      <c r="G2131" s="10"/>
      <c r="H2131" s="10"/>
      <c r="I2131" s="10"/>
      <c r="J2131" s="333"/>
    </row>
    <row r="2132" spans="1:10" x14ac:dyDescent="0.3">
      <c r="A2132" s="114"/>
      <c r="B2132" s="10"/>
      <c r="C2132" s="10"/>
      <c r="D2132" s="83"/>
      <c r="E2132" s="10"/>
      <c r="F2132" s="10"/>
      <c r="G2132" s="10"/>
      <c r="H2132" s="10"/>
      <c r="I2132" s="10"/>
      <c r="J2132" s="333"/>
    </row>
    <row r="2133" spans="1:10" x14ac:dyDescent="0.3">
      <c r="A2133" s="114"/>
      <c r="B2133" s="10"/>
      <c r="C2133" s="10"/>
      <c r="D2133" s="83"/>
      <c r="E2133" s="10"/>
      <c r="F2133" s="10"/>
      <c r="G2133" s="10"/>
      <c r="H2133" s="10"/>
      <c r="I2133" s="10"/>
      <c r="J2133" s="333"/>
    </row>
    <row r="2134" spans="1:10" x14ac:dyDescent="0.3">
      <c r="A2134" s="114"/>
      <c r="B2134" s="10"/>
      <c r="C2134" s="10"/>
      <c r="D2134" s="83"/>
      <c r="E2134" s="10"/>
      <c r="F2134" s="10"/>
      <c r="G2134" s="10"/>
      <c r="H2134" s="10"/>
      <c r="I2134" s="10"/>
      <c r="J2134" s="333"/>
    </row>
    <row r="2135" spans="1:10" x14ac:dyDescent="0.3">
      <c r="A2135" s="114"/>
      <c r="B2135" s="10"/>
      <c r="C2135" s="10"/>
      <c r="D2135" s="83"/>
      <c r="E2135" s="10"/>
      <c r="F2135" s="10"/>
      <c r="G2135" s="10"/>
      <c r="H2135" s="10"/>
      <c r="I2135" s="10"/>
      <c r="J2135" s="333"/>
    </row>
    <row r="2136" spans="1:10" x14ac:dyDescent="0.3">
      <c r="A2136" s="114"/>
      <c r="B2136" s="10"/>
      <c r="C2136" s="10"/>
      <c r="D2136" s="83"/>
      <c r="E2136" s="10"/>
      <c r="F2136" s="10"/>
      <c r="G2136" s="10"/>
      <c r="H2136" s="10"/>
      <c r="I2136" s="10"/>
      <c r="J2136" s="333"/>
    </row>
    <row r="2137" spans="1:10" x14ac:dyDescent="0.3">
      <c r="A2137" s="114"/>
      <c r="B2137" s="10"/>
      <c r="C2137" s="10"/>
      <c r="D2137" s="83"/>
      <c r="E2137" s="10"/>
      <c r="F2137" s="10"/>
      <c r="G2137" s="10"/>
      <c r="H2137" s="10"/>
      <c r="I2137" s="10"/>
      <c r="J2137" s="333"/>
    </row>
    <row r="2138" spans="1:10" x14ac:dyDescent="0.3">
      <c r="A2138" s="114"/>
      <c r="B2138" s="10"/>
      <c r="C2138" s="10"/>
      <c r="D2138" s="83"/>
      <c r="E2138" s="10"/>
      <c r="F2138" s="10"/>
      <c r="G2138" s="10"/>
      <c r="H2138" s="10"/>
      <c r="I2138" s="10"/>
      <c r="J2138" s="333"/>
    </row>
    <row r="2139" spans="1:10" x14ac:dyDescent="0.3">
      <c r="A2139" s="114"/>
      <c r="B2139" s="10"/>
      <c r="C2139" s="10"/>
      <c r="D2139" s="83"/>
      <c r="E2139" s="10"/>
      <c r="F2139" s="10"/>
      <c r="G2139" s="10"/>
      <c r="H2139" s="10"/>
      <c r="I2139" s="10"/>
      <c r="J2139" s="333"/>
    </row>
    <row r="2140" spans="1:10" x14ac:dyDescent="0.3">
      <c r="A2140" s="114"/>
      <c r="B2140" s="10"/>
      <c r="C2140" s="10"/>
      <c r="D2140" s="83"/>
      <c r="E2140" s="10"/>
      <c r="F2140" s="10"/>
      <c r="G2140" s="10"/>
      <c r="H2140" s="10"/>
      <c r="I2140" s="10"/>
      <c r="J2140" s="333"/>
    </row>
    <row r="2141" spans="1:10" x14ac:dyDescent="0.3">
      <c r="A2141" s="114"/>
      <c r="B2141" s="10"/>
      <c r="C2141" s="10"/>
      <c r="D2141" s="83"/>
      <c r="E2141" s="10"/>
      <c r="F2141" s="10"/>
      <c r="G2141" s="10"/>
      <c r="H2141" s="10"/>
      <c r="I2141" s="10"/>
      <c r="J2141" s="333"/>
    </row>
    <row r="2142" spans="1:10" x14ac:dyDescent="0.3">
      <c r="A2142" s="114"/>
      <c r="B2142" s="10"/>
      <c r="C2142" s="10"/>
      <c r="D2142" s="83"/>
      <c r="E2142" s="10"/>
      <c r="F2142" s="10"/>
      <c r="G2142" s="10"/>
      <c r="H2142" s="10"/>
      <c r="I2142" s="10"/>
      <c r="J2142" s="333"/>
    </row>
    <row r="2143" spans="1:10" x14ac:dyDescent="0.3">
      <c r="A2143" s="114"/>
      <c r="B2143" s="10"/>
      <c r="C2143" s="10"/>
      <c r="D2143" s="83"/>
      <c r="E2143" s="10"/>
      <c r="F2143" s="10"/>
      <c r="G2143" s="10"/>
      <c r="H2143" s="10"/>
      <c r="I2143" s="10"/>
      <c r="J2143" s="333"/>
    </row>
    <row r="2144" spans="1:10" x14ac:dyDescent="0.3">
      <c r="A2144" s="114"/>
      <c r="B2144" s="10"/>
      <c r="C2144" s="10"/>
      <c r="D2144" s="83"/>
      <c r="E2144" s="10"/>
      <c r="F2144" s="10"/>
      <c r="G2144" s="10"/>
      <c r="H2144" s="10"/>
      <c r="I2144" s="10"/>
      <c r="J2144" s="333"/>
    </row>
    <row r="2145" spans="1:10" x14ac:dyDescent="0.3">
      <c r="A2145" s="114"/>
      <c r="B2145" s="10"/>
      <c r="C2145" s="10"/>
      <c r="D2145" s="83"/>
      <c r="E2145" s="10"/>
      <c r="F2145" s="10"/>
      <c r="G2145" s="10"/>
      <c r="H2145" s="10"/>
      <c r="I2145" s="10"/>
      <c r="J2145" s="333"/>
    </row>
    <row r="2146" spans="1:10" x14ac:dyDescent="0.3">
      <c r="A2146" s="114"/>
      <c r="B2146" s="10"/>
      <c r="C2146" s="10"/>
      <c r="D2146" s="83"/>
      <c r="E2146" s="10"/>
      <c r="F2146" s="10"/>
      <c r="G2146" s="10"/>
      <c r="H2146" s="10"/>
      <c r="I2146" s="10"/>
      <c r="J2146" s="333"/>
    </row>
    <row r="2147" spans="1:10" x14ac:dyDescent="0.3">
      <c r="A2147" s="114"/>
      <c r="B2147" s="10"/>
      <c r="C2147" s="10"/>
      <c r="D2147" s="83"/>
      <c r="E2147" s="10"/>
      <c r="F2147" s="10"/>
      <c r="G2147" s="10"/>
      <c r="H2147" s="10"/>
      <c r="I2147" s="10"/>
      <c r="J2147" s="333"/>
    </row>
    <row r="2148" spans="1:10" x14ac:dyDescent="0.3">
      <c r="A2148" s="114"/>
      <c r="B2148" s="10"/>
      <c r="C2148" s="10"/>
      <c r="D2148" s="83"/>
      <c r="E2148" s="10"/>
      <c r="F2148" s="10"/>
      <c r="G2148" s="10"/>
      <c r="H2148" s="10"/>
      <c r="I2148" s="10"/>
      <c r="J2148" s="333"/>
    </row>
    <row r="2149" spans="1:10" x14ac:dyDescent="0.3">
      <c r="A2149" s="114"/>
      <c r="B2149" s="10"/>
      <c r="C2149" s="10"/>
      <c r="D2149" s="83"/>
      <c r="E2149" s="10"/>
      <c r="F2149" s="10"/>
      <c r="G2149" s="10"/>
      <c r="H2149" s="10"/>
      <c r="I2149" s="10"/>
      <c r="J2149" s="333"/>
    </row>
    <row r="2150" spans="1:10" x14ac:dyDescent="0.3">
      <c r="A2150" s="114"/>
      <c r="B2150" s="10"/>
      <c r="C2150" s="10"/>
      <c r="D2150" s="83"/>
      <c r="E2150" s="10"/>
      <c r="F2150" s="10"/>
      <c r="G2150" s="10"/>
      <c r="H2150" s="10"/>
      <c r="I2150" s="10"/>
      <c r="J2150" s="333"/>
    </row>
    <row r="2151" spans="1:10" x14ac:dyDescent="0.3">
      <c r="A2151" s="114"/>
      <c r="B2151" s="10"/>
      <c r="C2151" s="10"/>
      <c r="D2151" s="83"/>
      <c r="E2151" s="10"/>
      <c r="F2151" s="10"/>
      <c r="G2151" s="10"/>
      <c r="H2151" s="10"/>
      <c r="I2151" s="10"/>
      <c r="J2151" s="333"/>
    </row>
    <row r="2152" spans="1:10" x14ac:dyDescent="0.3">
      <c r="A2152" s="114"/>
      <c r="B2152" s="10"/>
      <c r="C2152" s="10"/>
      <c r="D2152" s="83"/>
      <c r="E2152" s="10"/>
      <c r="F2152" s="10"/>
      <c r="G2152" s="10"/>
      <c r="H2152" s="10"/>
      <c r="I2152" s="10"/>
      <c r="J2152" s="333"/>
    </row>
    <row r="2153" spans="1:10" x14ac:dyDescent="0.3">
      <c r="A2153" s="114"/>
      <c r="B2153" s="10"/>
      <c r="C2153" s="10"/>
      <c r="D2153" s="83"/>
      <c r="E2153" s="10"/>
      <c r="F2153" s="10"/>
      <c r="G2153" s="10"/>
      <c r="H2153" s="10"/>
      <c r="I2153" s="10"/>
      <c r="J2153" s="333"/>
    </row>
    <row r="2154" spans="1:10" x14ac:dyDescent="0.3">
      <c r="A2154" s="114"/>
      <c r="B2154" s="10"/>
      <c r="C2154" s="10"/>
      <c r="D2154" s="83"/>
      <c r="E2154" s="10"/>
      <c r="F2154" s="10"/>
      <c r="G2154" s="10"/>
      <c r="H2154" s="10"/>
      <c r="I2154" s="10"/>
      <c r="J2154" s="333"/>
    </row>
    <row r="2155" spans="1:10" x14ac:dyDescent="0.3">
      <c r="A2155" s="114"/>
      <c r="B2155" s="10"/>
      <c r="C2155" s="10"/>
      <c r="D2155" s="83"/>
      <c r="E2155" s="10"/>
      <c r="F2155" s="10"/>
      <c r="G2155" s="10"/>
      <c r="H2155" s="10"/>
      <c r="I2155" s="10"/>
      <c r="J2155" s="333"/>
    </row>
    <row r="2156" spans="1:10" x14ac:dyDescent="0.3">
      <c r="A2156" s="114"/>
      <c r="B2156" s="10"/>
      <c r="C2156" s="10"/>
      <c r="D2156" s="83"/>
      <c r="E2156" s="10"/>
      <c r="F2156" s="10"/>
      <c r="G2156" s="10"/>
      <c r="H2156" s="10"/>
      <c r="I2156" s="10"/>
      <c r="J2156" s="333"/>
    </row>
    <row r="2157" spans="1:10" x14ac:dyDescent="0.3">
      <c r="A2157" s="114"/>
      <c r="B2157" s="10"/>
      <c r="C2157" s="10"/>
      <c r="D2157" s="83"/>
      <c r="E2157" s="10"/>
      <c r="F2157" s="10"/>
      <c r="G2157" s="10"/>
      <c r="H2157" s="10"/>
      <c r="I2157" s="10"/>
      <c r="J2157" s="333"/>
    </row>
    <row r="2158" spans="1:10" x14ac:dyDescent="0.3">
      <c r="A2158" s="114"/>
      <c r="B2158" s="10"/>
      <c r="C2158" s="10"/>
      <c r="D2158" s="83"/>
      <c r="E2158" s="10"/>
      <c r="F2158" s="10"/>
      <c r="G2158" s="10"/>
      <c r="H2158" s="10"/>
      <c r="I2158" s="10"/>
      <c r="J2158" s="333"/>
    </row>
    <row r="2159" spans="1:10" x14ac:dyDescent="0.3">
      <c r="A2159" s="114"/>
      <c r="B2159" s="10"/>
      <c r="C2159" s="10"/>
      <c r="D2159" s="83"/>
      <c r="E2159" s="10"/>
      <c r="F2159" s="10"/>
      <c r="G2159" s="10"/>
      <c r="H2159" s="10"/>
      <c r="I2159" s="10"/>
      <c r="J2159" s="333"/>
    </row>
    <row r="2160" spans="1:10" x14ac:dyDescent="0.3">
      <c r="A2160" s="114"/>
      <c r="B2160" s="10"/>
      <c r="C2160" s="10"/>
      <c r="D2160" s="83"/>
      <c r="E2160" s="10"/>
      <c r="F2160" s="10"/>
      <c r="G2160" s="10"/>
      <c r="H2160" s="10"/>
      <c r="I2160" s="10"/>
      <c r="J2160" s="333"/>
    </row>
    <row r="2161" spans="1:10" x14ac:dyDescent="0.3">
      <c r="A2161" s="114"/>
      <c r="B2161" s="10"/>
      <c r="C2161" s="10"/>
      <c r="D2161" s="83"/>
      <c r="E2161" s="10"/>
      <c r="F2161" s="10"/>
      <c r="G2161" s="10"/>
      <c r="H2161" s="10"/>
      <c r="I2161" s="10"/>
      <c r="J2161" s="333"/>
    </row>
    <row r="2162" spans="1:10" x14ac:dyDescent="0.3">
      <c r="A2162" s="114"/>
      <c r="B2162" s="10"/>
      <c r="C2162" s="10"/>
      <c r="D2162" s="83"/>
      <c r="E2162" s="10"/>
      <c r="F2162" s="10"/>
      <c r="G2162" s="10"/>
      <c r="H2162" s="10"/>
      <c r="I2162" s="10"/>
      <c r="J2162" s="333"/>
    </row>
    <row r="2163" spans="1:10" x14ac:dyDescent="0.3">
      <c r="A2163" s="114"/>
      <c r="B2163" s="10"/>
      <c r="C2163" s="10"/>
      <c r="D2163" s="83"/>
      <c r="E2163" s="10"/>
      <c r="F2163" s="10"/>
      <c r="G2163" s="10"/>
      <c r="H2163" s="10"/>
      <c r="I2163" s="10"/>
      <c r="J2163" s="333"/>
    </row>
    <row r="2164" spans="1:10" x14ac:dyDescent="0.3">
      <c r="A2164" s="114"/>
      <c r="B2164" s="10"/>
      <c r="C2164" s="10"/>
      <c r="D2164" s="83"/>
      <c r="E2164" s="10"/>
      <c r="F2164" s="10"/>
      <c r="G2164" s="10"/>
      <c r="H2164" s="10"/>
      <c r="I2164" s="10"/>
      <c r="J2164" s="333"/>
    </row>
    <row r="2165" spans="1:10" x14ac:dyDescent="0.3">
      <c r="A2165" s="114"/>
      <c r="B2165" s="10"/>
      <c r="C2165" s="10"/>
      <c r="D2165" s="83"/>
      <c r="E2165" s="10"/>
      <c r="F2165" s="10"/>
      <c r="G2165" s="10"/>
      <c r="H2165" s="10"/>
      <c r="I2165" s="10"/>
      <c r="J2165" s="333"/>
    </row>
    <row r="2166" spans="1:10" x14ac:dyDescent="0.3">
      <c r="A2166" s="114"/>
      <c r="B2166" s="10"/>
      <c r="C2166" s="10"/>
      <c r="D2166" s="83"/>
      <c r="E2166" s="10"/>
      <c r="F2166" s="10"/>
      <c r="G2166" s="10"/>
      <c r="H2166" s="10"/>
      <c r="I2166" s="10"/>
      <c r="J2166" s="333"/>
    </row>
    <row r="2167" spans="1:10" x14ac:dyDescent="0.3">
      <c r="A2167" s="114"/>
      <c r="B2167" s="10"/>
      <c r="C2167" s="10"/>
      <c r="D2167" s="83"/>
      <c r="E2167" s="10"/>
      <c r="F2167" s="10"/>
      <c r="G2167" s="10"/>
      <c r="H2167" s="10"/>
      <c r="I2167" s="10"/>
      <c r="J2167" s="333"/>
    </row>
    <row r="2168" spans="1:10" x14ac:dyDescent="0.3">
      <c r="A2168" s="114"/>
      <c r="B2168" s="10"/>
      <c r="C2168" s="10"/>
      <c r="D2168" s="83"/>
      <c r="E2168" s="10"/>
      <c r="F2168" s="10"/>
      <c r="G2168" s="10"/>
      <c r="H2168" s="10"/>
      <c r="I2168" s="10"/>
      <c r="J2168" s="333"/>
    </row>
    <row r="2169" spans="1:10" x14ac:dyDescent="0.3">
      <c r="A2169" s="114"/>
      <c r="B2169" s="10"/>
      <c r="C2169" s="10"/>
      <c r="D2169" s="83"/>
      <c r="E2169" s="10"/>
      <c r="F2169" s="10"/>
      <c r="G2169" s="10"/>
      <c r="H2169" s="10"/>
      <c r="I2169" s="10"/>
      <c r="J2169" s="333"/>
    </row>
    <row r="2170" spans="1:10" x14ac:dyDescent="0.3">
      <c r="A2170" s="114"/>
      <c r="B2170" s="10"/>
      <c r="C2170" s="10"/>
      <c r="D2170" s="83"/>
      <c r="E2170" s="10"/>
      <c r="F2170" s="10"/>
      <c r="G2170" s="10"/>
      <c r="H2170" s="10"/>
      <c r="I2170" s="10"/>
      <c r="J2170" s="333"/>
    </row>
    <row r="2171" spans="1:10" x14ac:dyDescent="0.3">
      <c r="A2171" s="114"/>
      <c r="B2171" s="10"/>
      <c r="C2171" s="10"/>
      <c r="D2171" s="83"/>
      <c r="E2171" s="10"/>
      <c r="F2171" s="10"/>
      <c r="G2171" s="10"/>
      <c r="H2171" s="10"/>
      <c r="I2171" s="10"/>
      <c r="J2171" s="333"/>
    </row>
    <row r="2172" spans="1:10" x14ac:dyDescent="0.3">
      <c r="A2172" s="114"/>
      <c r="B2172" s="10"/>
      <c r="C2172" s="10"/>
      <c r="D2172" s="83"/>
      <c r="E2172" s="10"/>
      <c r="F2172" s="10"/>
      <c r="G2172" s="10"/>
      <c r="H2172" s="10"/>
      <c r="I2172" s="10"/>
      <c r="J2172" s="333"/>
    </row>
    <row r="2173" spans="1:10" x14ac:dyDescent="0.3">
      <c r="A2173" s="114"/>
      <c r="B2173" s="10"/>
      <c r="C2173" s="10"/>
      <c r="D2173" s="83"/>
      <c r="E2173" s="10"/>
      <c r="F2173" s="10"/>
      <c r="G2173" s="10"/>
      <c r="H2173" s="10"/>
      <c r="I2173" s="10"/>
      <c r="J2173" s="333"/>
    </row>
    <row r="2174" spans="1:10" x14ac:dyDescent="0.3">
      <c r="A2174" s="114"/>
      <c r="B2174" s="10"/>
      <c r="C2174" s="10"/>
      <c r="D2174" s="83"/>
      <c r="E2174" s="10"/>
      <c r="F2174" s="10"/>
      <c r="G2174" s="10"/>
      <c r="H2174" s="10"/>
      <c r="I2174" s="10"/>
      <c r="J2174" s="333"/>
    </row>
    <row r="2175" spans="1:10" x14ac:dyDescent="0.3">
      <c r="A2175" s="114"/>
      <c r="B2175" s="10"/>
      <c r="C2175" s="10"/>
      <c r="D2175" s="83"/>
      <c r="E2175" s="10"/>
      <c r="F2175" s="10"/>
      <c r="G2175" s="10"/>
      <c r="H2175" s="10"/>
      <c r="I2175" s="10"/>
      <c r="J2175" s="333"/>
    </row>
    <row r="2176" spans="1:10" x14ac:dyDescent="0.3">
      <c r="A2176" s="114"/>
      <c r="B2176" s="10"/>
      <c r="C2176" s="10"/>
      <c r="D2176" s="83"/>
      <c r="E2176" s="10"/>
      <c r="F2176" s="10"/>
      <c r="G2176" s="10"/>
      <c r="H2176" s="10"/>
      <c r="I2176" s="10"/>
      <c r="J2176" s="333"/>
    </row>
    <row r="2177" spans="1:10" x14ac:dyDescent="0.3">
      <c r="A2177" s="114"/>
      <c r="B2177" s="10"/>
      <c r="C2177" s="10"/>
      <c r="D2177" s="83"/>
      <c r="E2177" s="10"/>
      <c r="F2177" s="10"/>
      <c r="G2177" s="10"/>
      <c r="H2177" s="10"/>
      <c r="I2177" s="10"/>
      <c r="J2177" s="333"/>
    </row>
    <row r="2178" spans="1:10" x14ac:dyDescent="0.3">
      <c r="A2178" s="114"/>
      <c r="B2178" s="10"/>
      <c r="C2178" s="10"/>
      <c r="D2178" s="83"/>
      <c r="E2178" s="10"/>
      <c r="F2178" s="10"/>
      <c r="G2178" s="10"/>
      <c r="H2178" s="10"/>
      <c r="I2178" s="10"/>
      <c r="J2178" s="333"/>
    </row>
    <row r="2179" spans="1:10" x14ac:dyDescent="0.3">
      <c r="A2179" s="114"/>
      <c r="B2179" s="10"/>
      <c r="C2179" s="10"/>
      <c r="D2179" s="83"/>
      <c r="E2179" s="10"/>
      <c r="F2179" s="10"/>
      <c r="G2179" s="10"/>
      <c r="H2179" s="10"/>
      <c r="I2179" s="10"/>
      <c r="J2179" s="333"/>
    </row>
    <row r="2180" spans="1:10" x14ac:dyDescent="0.3">
      <c r="A2180" s="114"/>
      <c r="B2180" s="10"/>
      <c r="C2180" s="10"/>
      <c r="D2180" s="83"/>
      <c r="E2180" s="10"/>
      <c r="F2180" s="10"/>
      <c r="G2180" s="10"/>
      <c r="H2180" s="10"/>
      <c r="I2180" s="10"/>
      <c r="J2180" s="333"/>
    </row>
    <row r="2181" spans="1:10" x14ac:dyDescent="0.3">
      <c r="A2181" s="114"/>
      <c r="B2181" s="10"/>
      <c r="C2181" s="10"/>
      <c r="D2181" s="83"/>
      <c r="E2181" s="10"/>
      <c r="F2181" s="10"/>
      <c r="G2181" s="10"/>
      <c r="H2181" s="10"/>
      <c r="I2181" s="10"/>
      <c r="J2181" s="333"/>
    </row>
    <row r="2182" spans="1:10" x14ac:dyDescent="0.3">
      <c r="A2182" s="114"/>
      <c r="B2182" s="10"/>
      <c r="C2182" s="10"/>
      <c r="D2182" s="83"/>
      <c r="E2182" s="10"/>
      <c r="F2182" s="10"/>
      <c r="G2182" s="10"/>
      <c r="H2182" s="10"/>
      <c r="I2182" s="10"/>
      <c r="J2182" s="333"/>
    </row>
    <row r="2183" spans="1:10" x14ac:dyDescent="0.3">
      <c r="A2183" s="114"/>
      <c r="B2183" s="10"/>
      <c r="C2183" s="10"/>
      <c r="D2183" s="83"/>
      <c r="E2183" s="10"/>
      <c r="F2183" s="10"/>
      <c r="G2183" s="10"/>
      <c r="H2183" s="10"/>
      <c r="I2183" s="10"/>
      <c r="J2183" s="333"/>
    </row>
    <row r="2184" spans="1:10" x14ac:dyDescent="0.3">
      <c r="A2184" s="114"/>
      <c r="B2184" s="10"/>
      <c r="C2184" s="10"/>
      <c r="D2184" s="83"/>
      <c r="E2184" s="10"/>
      <c r="F2184" s="10"/>
      <c r="G2184" s="10"/>
      <c r="H2184" s="10"/>
      <c r="I2184" s="10"/>
      <c r="J2184" s="333"/>
    </row>
    <row r="2185" spans="1:10" x14ac:dyDescent="0.3">
      <c r="A2185" s="114"/>
      <c r="B2185" s="10"/>
      <c r="C2185" s="10"/>
      <c r="D2185" s="83"/>
      <c r="E2185" s="10"/>
      <c r="F2185" s="10"/>
      <c r="G2185" s="10"/>
      <c r="H2185" s="10"/>
      <c r="I2185" s="10"/>
      <c r="J2185" s="333"/>
    </row>
    <row r="2186" spans="1:10" x14ac:dyDescent="0.3">
      <c r="A2186" s="114"/>
      <c r="B2186" s="10"/>
      <c r="C2186" s="10"/>
      <c r="D2186" s="83"/>
      <c r="E2186" s="10"/>
      <c r="F2186" s="10"/>
      <c r="G2186" s="10"/>
      <c r="H2186" s="10"/>
      <c r="I2186" s="10"/>
      <c r="J2186" s="333"/>
    </row>
    <row r="2187" spans="1:10" x14ac:dyDescent="0.3">
      <c r="A2187" s="114"/>
      <c r="B2187" s="10"/>
      <c r="C2187" s="10"/>
      <c r="D2187" s="83"/>
      <c r="E2187" s="10"/>
      <c r="F2187" s="10"/>
      <c r="G2187" s="10"/>
      <c r="H2187" s="10"/>
      <c r="I2187" s="10"/>
      <c r="J2187" s="333"/>
    </row>
    <row r="2188" spans="1:10" x14ac:dyDescent="0.3">
      <c r="A2188" s="114"/>
      <c r="B2188" s="10"/>
      <c r="C2188" s="10"/>
      <c r="D2188" s="83"/>
      <c r="E2188" s="10"/>
      <c r="F2188" s="10"/>
      <c r="G2188" s="10"/>
      <c r="H2188" s="10"/>
      <c r="I2188" s="10"/>
      <c r="J2188" s="333"/>
    </row>
    <row r="2189" spans="1:10" x14ac:dyDescent="0.3">
      <c r="A2189" s="114"/>
      <c r="B2189" s="10"/>
      <c r="C2189" s="10"/>
      <c r="D2189" s="83"/>
      <c r="E2189" s="10"/>
      <c r="F2189" s="10"/>
      <c r="G2189" s="10"/>
      <c r="H2189" s="10"/>
      <c r="I2189" s="10"/>
      <c r="J2189" s="333"/>
    </row>
    <row r="2190" spans="1:10" x14ac:dyDescent="0.3">
      <c r="A2190" s="114"/>
      <c r="B2190" s="10"/>
      <c r="C2190" s="10"/>
      <c r="D2190" s="83"/>
      <c r="E2190" s="10"/>
      <c r="F2190" s="10"/>
      <c r="G2190" s="10"/>
      <c r="H2190" s="10"/>
      <c r="I2190" s="10"/>
      <c r="J2190" s="333"/>
    </row>
    <row r="2191" spans="1:10" x14ac:dyDescent="0.3">
      <c r="A2191" s="114"/>
      <c r="B2191" s="10"/>
      <c r="C2191" s="10"/>
      <c r="D2191" s="83"/>
      <c r="E2191" s="10"/>
      <c r="F2191" s="10"/>
      <c r="G2191" s="10"/>
      <c r="H2191" s="10"/>
      <c r="I2191" s="10"/>
      <c r="J2191" s="333"/>
    </row>
    <row r="2192" spans="1:10" x14ac:dyDescent="0.3">
      <c r="A2192" s="114"/>
      <c r="B2192" s="10"/>
      <c r="C2192" s="10"/>
      <c r="D2192" s="83"/>
      <c r="E2192" s="10"/>
      <c r="F2192" s="10"/>
      <c r="G2192" s="10"/>
      <c r="H2192" s="10"/>
      <c r="I2192" s="10"/>
      <c r="J2192" s="333"/>
    </row>
    <row r="2193" spans="1:10" x14ac:dyDescent="0.3">
      <c r="A2193" s="114"/>
      <c r="B2193" s="10"/>
      <c r="C2193" s="10"/>
      <c r="D2193" s="83"/>
      <c r="E2193" s="10"/>
      <c r="F2193" s="10"/>
      <c r="G2193" s="10"/>
      <c r="H2193" s="10"/>
      <c r="I2193" s="10"/>
      <c r="J2193" s="333"/>
    </row>
    <row r="2194" spans="1:10" x14ac:dyDescent="0.3">
      <c r="A2194" s="114"/>
      <c r="B2194" s="10"/>
      <c r="C2194" s="10"/>
      <c r="D2194" s="83"/>
      <c r="E2194" s="10"/>
      <c r="F2194" s="10"/>
      <c r="G2194" s="10"/>
      <c r="H2194" s="10"/>
      <c r="I2194" s="10"/>
      <c r="J2194" s="333"/>
    </row>
    <row r="2195" spans="1:10" x14ac:dyDescent="0.3">
      <c r="A2195" s="114"/>
      <c r="B2195" s="10"/>
      <c r="C2195" s="10"/>
      <c r="D2195" s="83"/>
      <c r="E2195" s="10"/>
      <c r="F2195" s="10"/>
      <c r="G2195" s="10"/>
      <c r="H2195" s="10"/>
      <c r="I2195" s="10"/>
      <c r="J2195" s="333"/>
    </row>
    <row r="2196" spans="1:10" x14ac:dyDescent="0.3">
      <c r="A2196" s="114"/>
      <c r="B2196" s="10"/>
      <c r="C2196" s="10"/>
      <c r="D2196" s="83"/>
      <c r="E2196" s="10"/>
      <c r="F2196" s="10"/>
      <c r="G2196" s="10"/>
      <c r="H2196" s="10"/>
      <c r="I2196" s="10"/>
      <c r="J2196" s="333"/>
    </row>
    <row r="2197" spans="1:10" x14ac:dyDescent="0.3">
      <c r="A2197" s="114"/>
      <c r="B2197" s="10"/>
      <c r="C2197" s="10"/>
      <c r="D2197" s="83"/>
      <c r="E2197" s="10"/>
      <c r="F2197" s="10"/>
      <c r="G2197" s="10"/>
      <c r="H2197" s="10"/>
      <c r="I2197" s="10"/>
      <c r="J2197" s="333"/>
    </row>
    <row r="2198" spans="1:10" x14ac:dyDescent="0.3">
      <c r="A2198" s="114"/>
      <c r="B2198" s="10"/>
      <c r="C2198" s="10"/>
      <c r="D2198" s="83"/>
      <c r="E2198" s="10"/>
      <c r="F2198" s="10"/>
      <c r="G2198" s="10"/>
      <c r="H2198" s="10"/>
      <c r="I2198" s="10"/>
      <c r="J2198" s="333"/>
    </row>
    <row r="2199" spans="1:10" x14ac:dyDescent="0.3">
      <c r="A2199" s="114"/>
      <c r="B2199" s="10"/>
      <c r="C2199" s="10"/>
      <c r="D2199" s="83"/>
      <c r="E2199" s="10"/>
      <c r="F2199" s="10"/>
      <c r="G2199" s="10"/>
      <c r="H2199" s="10"/>
      <c r="I2199" s="10"/>
      <c r="J2199" s="333"/>
    </row>
    <row r="2200" spans="1:10" x14ac:dyDescent="0.3">
      <c r="A2200" s="114"/>
      <c r="B2200" s="10"/>
      <c r="C2200" s="10"/>
      <c r="D2200" s="83"/>
      <c r="E2200" s="10"/>
      <c r="F2200" s="10"/>
      <c r="G2200" s="10"/>
      <c r="H2200" s="10"/>
      <c r="I2200" s="10"/>
      <c r="J2200" s="333"/>
    </row>
    <row r="2201" spans="1:10" x14ac:dyDescent="0.3">
      <c r="A2201" s="114"/>
      <c r="B2201" s="10"/>
      <c r="C2201" s="10"/>
      <c r="D2201" s="83"/>
      <c r="E2201" s="10"/>
      <c r="F2201" s="10"/>
      <c r="G2201" s="10"/>
      <c r="H2201" s="10"/>
      <c r="I2201" s="10"/>
      <c r="J2201" s="333"/>
    </row>
    <row r="2202" spans="1:10" x14ac:dyDescent="0.3">
      <c r="A2202" s="114"/>
      <c r="B2202" s="10"/>
      <c r="C2202" s="10"/>
      <c r="D2202" s="83"/>
      <c r="E2202" s="10"/>
      <c r="F2202" s="10"/>
      <c r="G2202" s="10"/>
      <c r="H2202" s="10"/>
      <c r="I2202" s="10"/>
      <c r="J2202" s="333"/>
    </row>
    <row r="2203" spans="1:10" x14ac:dyDescent="0.3">
      <c r="A2203" s="114"/>
      <c r="B2203" s="10"/>
      <c r="C2203" s="10"/>
      <c r="D2203" s="83"/>
      <c r="E2203" s="10"/>
      <c r="F2203" s="10"/>
      <c r="G2203" s="10"/>
      <c r="H2203" s="10"/>
      <c r="I2203" s="10"/>
      <c r="J2203" s="333"/>
    </row>
    <row r="2204" spans="1:10" x14ac:dyDescent="0.3">
      <c r="A2204" s="114"/>
      <c r="B2204" s="10"/>
      <c r="C2204" s="10"/>
      <c r="D2204" s="83"/>
      <c r="E2204" s="10"/>
      <c r="F2204" s="10"/>
      <c r="G2204" s="10"/>
      <c r="H2204" s="10"/>
      <c r="I2204" s="10"/>
      <c r="J2204" s="333"/>
    </row>
    <row r="2205" spans="1:10" x14ac:dyDescent="0.3">
      <c r="A2205" s="114"/>
      <c r="B2205" s="10"/>
      <c r="C2205" s="10"/>
      <c r="D2205" s="83"/>
      <c r="E2205" s="10"/>
      <c r="F2205" s="10"/>
      <c r="G2205" s="10"/>
      <c r="H2205" s="10"/>
      <c r="I2205" s="10"/>
      <c r="J2205" s="333"/>
    </row>
    <row r="2206" spans="1:10" x14ac:dyDescent="0.3">
      <c r="A2206" s="114"/>
      <c r="B2206" s="10"/>
      <c r="C2206" s="10"/>
      <c r="D2206" s="83"/>
      <c r="E2206" s="10"/>
      <c r="F2206" s="10"/>
      <c r="G2206" s="10"/>
      <c r="H2206" s="10"/>
      <c r="I2206" s="10"/>
      <c r="J2206" s="333"/>
    </row>
    <row r="2207" spans="1:10" x14ac:dyDescent="0.3">
      <c r="A2207" s="114"/>
      <c r="B2207" s="10"/>
      <c r="C2207" s="10"/>
      <c r="D2207" s="83"/>
      <c r="E2207" s="10"/>
      <c r="F2207" s="10"/>
      <c r="G2207" s="10"/>
      <c r="H2207" s="10"/>
      <c r="I2207" s="10"/>
      <c r="J2207" s="333"/>
    </row>
    <row r="2208" spans="1:10" x14ac:dyDescent="0.3">
      <c r="A2208" s="114"/>
      <c r="B2208" s="10"/>
      <c r="C2208" s="10"/>
      <c r="D2208" s="83"/>
      <c r="E2208" s="10"/>
      <c r="F2208" s="10"/>
      <c r="G2208" s="10"/>
      <c r="H2208" s="10"/>
      <c r="I2208" s="10"/>
      <c r="J2208" s="333"/>
    </row>
    <row r="2209" spans="1:10" x14ac:dyDescent="0.3">
      <c r="A2209" s="114"/>
      <c r="B2209" s="10"/>
      <c r="C2209" s="10"/>
      <c r="D2209" s="83"/>
      <c r="E2209" s="10"/>
      <c r="F2209" s="10"/>
      <c r="G2209" s="10"/>
      <c r="H2209" s="10"/>
      <c r="I2209" s="10"/>
      <c r="J2209" s="333"/>
    </row>
    <row r="2210" spans="1:10" x14ac:dyDescent="0.3">
      <c r="A2210" s="114"/>
      <c r="B2210" s="10"/>
      <c r="C2210" s="10"/>
      <c r="D2210" s="83"/>
      <c r="E2210" s="10"/>
      <c r="F2210" s="10"/>
      <c r="G2210" s="10"/>
      <c r="H2210" s="10"/>
      <c r="I2210" s="10"/>
      <c r="J2210" s="333"/>
    </row>
    <row r="2211" spans="1:10" x14ac:dyDescent="0.3">
      <c r="A2211" s="114"/>
      <c r="B2211" s="10"/>
      <c r="C2211" s="10"/>
      <c r="D2211" s="83"/>
      <c r="E2211" s="10"/>
      <c r="F2211" s="10"/>
      <c r="G2211" s="10"/>
      <c r="H2211" s="10"/>
      <c r="I2211" s="10"/>
      <c r="J2211" s="333"/>
    </row>
    <row r="2212" spans="1:10" x14ac:dyDescent="0.3">
      <c r="A2212" s="114"/>
      <c r="B2212" s="10"/>
      <c r="C2212" s="10"/>
      <c r="D2212" s="83"/>
      <c r="E2212" s="10"/>
      <c r="F2212" s="10"/>
      <c r="G2212" s="10"/>
      <c r="H2212" s="10"/>
      <c r="I2212" s="10"/>
      <c r="J2212" s="333"/>
    </row>
    <row r="2213" spans="1:10" x14ac:dyDescent="0.3">
      <c r="A2213" s="114"/>
      <c r="B2213" s="10"/>
      <c r="C2213" s="10"/>
      <c r="D2213" s="83"/>
      <c r="E2213" s="10"/>
      <c r="F2213" s="10"/>
      <c r="G2213" s="10"/>
      <c r="H2213" s="10"/>
      <c r="I2213" s="10"/>
      <c r="J2213" s="333"/>
    </row>
    <row r="2214" spans="1:10" x14ac:dyDescent="0.3">
      <c r="A2214" s="114"/>
      <c r="B2214" s="10"/>
      <c r="C2214" s="10"/>
      <c r="D2214" s="83"/>
      <c r="E2214" s="10"/>
      <c r="F2214" s="10"/>
      <c r="G2214" s="10"/>
      <c r="H2214" s="10"/>
      <c r="I2214" s="10"/>
      <c r="J2214" s="333"/>
    </row>
    <row r="2215" spans="1:10" x14ac:dyDescent="0.3">
      <c r="A2215" s="114"/>
      <c r="B2215" s="10"/>
      <c r="C2215" s="10"/>
      <c r="D2215" s="83"/>
      <c r="E2215" s="10"/>
      <c r="F2215" s="10"/>
      <c r="G2215" s="10"/>
      <c r="H2215" s="10"/>
      <c r="I2215" s="10"/>
      <c r="J2215" s="333"/>
    </row>
    <row r="2216" spans="1:10" x14ac:dyDescent="0.3">
      <c r="A2216" s="114"/>
      <c r="B2216" s="10"/>
      <c r="C2216" s="10"/>
      <c r="D2216" s="83"/>
      <c r="E2216" s="10"/>
      <c r="F2216" s="10"/>
      <c r="G2216" s="10"/>
      <c r="H2216" s="10"/>
      <c r="I2216" s="10"/>
      <c r="J2216" s="333"/>
    </row>
    <row r="2217" spans="1:10" x14ac:dyDescent="0.3">
      <c r="A2217" s="114"/>
      <c r="B2217" s="10"/>
      <c r="C2217" s="10"/>
      <c r="D2217" s="83"/>
      <c r="E2217" s="10"/>
      <c r="F2217" s="10"/>
      <c r="G2217" s="10"/>
      <c r="H2217" s="10"/>
      <c r="I2217" s="10"/>
      <c r="J2217" s="333"/>
    </row>
    <row r="2218" spans="1:10" x14ac:dyDescent="0.3">
      <c r="A2218" s="114"/>
      <c r="B2218" s="10"/>
      <c r="C2218" s="10"/>
      <c r="D2218" s="83"/>
      <c r="E2218" s="10"/>
      <c r="F2218" s="10"/>
      <c r="G2218" s="10"/>
      <c r="H2218" s="10"/>
      <c r="I2218" s="10"/>
      <c r="J2218" s="333"/>
    </row>
    <row r="2219" spans="1:10" x14ac:dyDescent="0.3">
      <c r="A2219" s="114"/>
      <c r="B2219" s="10"/>
      <c r="C2219" s="10"/>
      <c r="D2219" s="83"/>
      <c r="E2219" s="10"/>
      <c r="F2219" s="10"/>
      <c r="G2219" s="10"/>
      <c r="H2219" s="10"/>
      <c r="I2219" s="10"/>
      <c r="J2219" s="333"/>
    </row>
    <row r="2220" spans="1:10" x14ac:dyDescent="0.3">
      <c r="A2220" s="114"/>
      <c r="B2220" s="10"/>
      <c r="C2220" s="10"/>
      <c r="D2220" s="83"/>
      <c r="E2220" s="10"/>
      <c r="F2220" s="10"/>
      <c r="G2220" s="10"/>
      <c r="H2220" s="10"/>
      <c r="I2220" s="10"/>
      <c r="J2220" s="333"/>
    </row>
    <row r="2221" spans="1:10" x14ac:dyDescent="0.3">
      <c r="A2221" s="114"/>
      <c r="B2221" s="10"/>
      <c r="C2221" s="10"/>
      <c r="D2221" s="83"/>
      <c r="E2221" s="10"/>
      <c r="F2221" s="10"/>
      <c r="G2221" s="10"/>
      <c r="H2221" s="10"/>
      <c r="I2221" s="10"/>
      <c r="J2221" s="333"/>
    </row>
    <row r="2222" spans="1:10" x14ac:dyDescent="0.3">
      <c r="A2222" s="114"/>
      <c r="B2222" s="10"/>
      <c r="C2222" s="10"/>
      <c r="D2222" s="83"/>
      <c r="E2222" s="10"/>
      <c r="F2222" s="10"/>
      <c r="G2222" s="10"/>
      <c r="H2222" s="10"/>
      <c r="I2222" s="10"/>
      <c r="J2222" s="333"/>
    </row>
    <row r="2223" spans="1:10" x14ac:dyDescent="0.3">
      <c r="A2223" s="114"/>
      <c r="B2223" s="10"/>
      <c r="C2223" s="10"/>
      <c r="D2223" s="83"/>
      <c r="E2223" s="10"/>
      <c r="F2223" s="10"/>
      <c r="G2223" s="10"/>
      <c r="H2223" s="10"/>
      <c r="I2223" s="10"/>
      <c r="J2223" s="333"/>
    </row>
    <row r="2224" spans="1:10" x14ac:dyDescent="0.3">
      <c r="A2224" s="114"/>
      <c r="B2224" s="10"/>
      <c r="C2224" s="10"/>
      <c r="D2224" s="83"/>
      <c r="E2224" s="10"/>
      <c r="F2224" s="10"/>
      <c r="G2224" s="10"/>
      <c r="H2224" s="10"/>
      <c r="I2224" s="10"/>
      <c r="J2224" s="333"/>
    </row>
    <row r="2225" spans="1:10" x14ac:dyDescent="0.3">
      <c r="A2225" s="114"/>
      <c r="B2225" s="10"/>
      <c r="C2225" s="10"/>
      <c r="D2225" s="83"/>
      <c r="E2225" s="10"/>
      <c r="F2225" s="10"/>
      <c r="G2225" s="10"/>
      <c r="H2225" s="10"/>
      <c r="I2225" s="10"/>
      <c r="J2225" s="333"/>
    </row>
    <row r="2226" spans="1:10" x14ac:dyDescent="0.3">
      <c r="A2226" s="114"/>
      <c r="B2226" s="10"/>
      <c r="C2226" s="10"/>
      <c r="D2226" s="83"/>
      <c r="E2226" s="10"/>
      <c r="F2226" s="10"/>
      <c r="G2226" s="10"/>
      <c r="H2226" s="10"/>
      <c r="I2226" s="10"/>
      <c r="J2226" s="333"/>
    </row>
    <row r="2227" spans="1:10" x14ac:dyDescent="0.3">
      <c r="A2227" s="114"/>
      <c r="B2227" s="10"/>
      <c r="C2227" s="10"/>
      <c r="D2227" s="83"/>
      <c r="E2227" s="10"/>
      <c r="F2227" s="10"/>
      <c r="G2227" s="10"/>
      <c r="H2227" s="10"/>
      <c r="I2227" s="10"/>
      <c r="J2227" s="333"/>
    </row>
    <row r="2228" spans="1:10" x14ac:dyDescent="0.3">
      <c r="A2228" s="114"/>
      <c r="B2228" s="10"/>
      <c r="C2228" s="10"/>
      <c r="D2228" s="83"/>
      <c r="E2228" s="10"/>
      <c r="F2228" s="10"/>
      <c r="G2228" s="10"/>
      <c r="H2228" s="10"/>
      <c r="I2228" s="10"/>
      <c r="J2228" s="333"/>
    </row>
    <row r="2229" spans="1:10" x14ac:dyDescent="0.3">
      <c r="A2229" s="114"/>
      <c r="B2229" s="10"/>
      <c r="C2229" s="10"/>
      <c r="D2229" s="83"/>
      <c r="E2229" s="10"/>
      <c r="F2229" s="10"/>
      <c r="G2229" s="10"/>
      <c r="H2229" s="10"/>
      <c r="I2229" s="10"/>
      <c r="J2229" s="333"/>
    </row>
    <row r="2230" spans="1:10" x14ac:dyDescent="0.3">
      <c r="A2230" s="114"/>
      <c r="B2230" s="10"/>
      <c r="C2230" s="10"/>
      <c r="D2230" s="83"/>
      <c r="E2230" s="10"/>
      <c r="F2230" s="10"/>
      <c r="G2230" s="10"/>
      <c r="H2230" s="10"/>
      <c r="I2230" s="10"/>
      <c r="J2230" s="333"/>
    </row>
    <row r="2231" spans="1:10" x14ac:dyDescent="0.3">
      <c r="A2231" s="114"/>
      <c r="B2231" s="10"/>
      <c r="C2231" s="10"/>
      <c r="D2231" s="83"/>
      <c r="E2231" s="10"/>
      <c r="F2231" s="10"/>
      <c r="G2231" s="10"/>
      <c r="H2231" s="10"/>
      <c r="I2231" s="10"/>
      <c r="J2231" s="333"/>
    </row>
    <row r="2232" spans="1:10" x14ac:dyDescent="0.3">
      <c r="A2232" s="114"/>
      <c r="B2232" s="10"/>
      <c r="C2232" s="10"/>
      <c r="D2232" s="83"/>
      <c r="E2232" s="10"/>
      <c r="F2232" s="10"/>
      <c r="G2232" s="10"/>
      <c r="H2232" s="10"/>
      <c r="I2232" s="10"/>
      <c r="J2232" s="333"/>
    </row>
    <row r="2233" spans="1:10" x14ac:dyDescent="0.3">
      <c r="A2233" s="114"/>
      <c r="B2233" s="10"/>
      <c r="C2233" s="10"/>
      <c r="D2233" s="83"/>
      <c r="E2233" s="10"/>
      <c r="F2233" s="10"/>
      <c r="G2233" s="10"/>
      <c r="H2233" s="10"/>
      <c r="I2233" s="10"/>
      <c r="J2233" s="333"/>
    </row>
    <row r="2234" spans="1:10" x14ac:dyDescent="0.3">
      <c r="A2234" s="114"/>
      <c r="B2234" s="10"/>
      <c r="C2234" s="10"/>
      <c r="D2234" s="83"/>
      <c r="E2234" s="10"/>
      <c r="F2234" s="10"/>
      <c r="G2234" s="10"/>
      <c r="H2234" s="10"/>
      <c r="I2234" s="10"/>
      <c r="J2234" s="333"/>
    </row>
    <row r="2235" spans="1:10" x14ac:dyDescent="0.3">
      <c r="A2235" s="114"/>
      <c r="B2235" s="10"/>
      <c r="C2235" s="10"/>
      <c r="D2235" s="83"/>
      <c r="E2235" s="10"/>
      <c r="F2235" s="10"/>
      <c r="G2235" s="10"/>
      <c r="H2235" s="10"/>
      <c r="I2235" s="10"/>
      <c r="J2235" s="333"/>
    </row>
    <row r="2236" spans="1:10" x14ac:dyDescent="0.3">
      <c r="A2236" s="114"/>
      <c r="B2236" s="10"/>
      <c r="C2236" s="10"/>
      <c r="D2236" s="83"/>
      <c r="E2236" s="10"/>
      <c r="F2236" s="10"/>
      <c r="G2236" s="10"/>
      <c r="H2236" s="10"/>
      <c r="I2236" s="10"/>
      <c r="J2236" s="333"/>
    </row>
    <row r="2237" spans="1:10" x14ac:dyDescent="0.3">
      <c r="A2237" s="114"/>
      <c r="B2237" s="10"/>
      <c r="C2237" s="10"/>
      <c r="D2237" s="83"/>
      <c r="E2237" s="10"/>
      <c r="F2237" s="10"/>
      <c r="G2237" s="10"/>
      <c r="H2237" s="10"/>
      <c r="I2237" s="10"/>
      <c r="J2237" s="333"/>
    </row>
    <row r="2238" spans="1:10" x14ac:dyDescent="0.3">
      <c r="A2238" s="114"/>
      <c r="B2238" s="10"/>
      <c r="C2238" s="10"/>
      <c r="D2238" s="83"/>
      <c r="E2238" s="10"/>
      <c r="F2238" s="10"/>
      <c r="G2238" s="10"/>
      <c r="H2238" s="10"/>
      <c r="I2238" s="10"/>
      <c r="J2238" s="333"/>
    </row>
    <row r="2239" spans="1:10" x14ac:dyDescent="0.3">
      <c r="A2239" s="114"/>
      <c r="B2239" s="10"/>
      <c r="C2239" s="10"/>
      <c r="D2239" s="83"/>
      <c r="E2239" s="10"/>
      <c r="F2239" s="10"/>
      <c r="G2239" s="10"/>
      <c r="H2239" s="10"/>
      <c r="I2239" s="10"/>
      <c r="J2239" s="333"/>
    </row>
    <row r="2240" spans="1:10" x14ac:dyDescent="0.3">
      <c r="A2240" s="114"/>
      <c r="B2240" s="10"/>
      <c r="C2240" s="10"/>
      <c r="D2240" s="83"/>
      <c r="E2240" s="10"/>
      <c r="F2240" s="10"/>
      <c r="G2240" s="10"/>
      <c r="H2240" s="10"/>
      <c r="I2240" s="10"/>
      <c r="J2240" s="333"/>
    </row>
    <row r="2241" spans="1:10" x14ac:dyDescent="0.3">
      <c r="A2241" s="114"/>
      <c r="B2241" s="10"/>
      <c r="C2241" s="10"/>
      <c r="D2241" s="83"/>
      <c r="E2241" s="10"/>
      <c r="F2241" s="10"/>
      <c r="G2241" s="10"/>
      <c r="H2241" s="10"/>
      <c r="I2241" s="10"/>
      <c r="J2241" s="333"/>
    </row>
    <row r="2242" spans="1:10" x14ac:dyDescent="0.3">
      <c r="A2242" s="114"/>
      <c r="B2242" s="10"/>
      <c r="C2242" s="10"/>
      <c r="D2242" s="83"/>
      <c r="E2242" s="10"/>
      <c r="F2242" s="10"/>
      <c r="G2242" s="10"/>
      <c r="H2242" s="10"/>
      <c r="I2242" s="10"/>
      <c r="J2242" s="333"/>
    </row>
    <row r="2243" spans="1:10" x14ac:dyDescent="0.3">
      <c r="A2243" s="114"/>
      <c r="B2243" s="10"/>
      <c r="C2243" s="10"/>
      <c r="D2243" s="83"/>
      <c r="E2243" s="10"/>
      <c r="F2243" s="10"/>
      <c r="G2243" s="10"/>
      <c r="H2243" s="10"/>
      <c r="I2243" s="10"/>
      <c r="J2243" s="333"/>
    </row>
    <row r="2244" spans="1:10" x14ac:dyDescent="0.3">
      <c r="A2244" s="114"/>
      <c r="B2244" s="10"/>
      <c r="C2244" s="10"/>
      <c r="D2244" s="83"/>
      <c r="E2244" s="10"/>
      <c r="F2244" s="10"/>
      <c r="G2244" s="10"/>
      <c r="H2244" s="10"/>
      <c r="I2244" s="10"/>
      <c r="J2244" s="333"/>
    </row>
    <row r="2245" spans="1:10" x14ac:dyDescent="0.3">
      <c r="A2245" s="114"/>
      <c r="B2245" s="10"/>
      <c r="C2245" s="10"/>
      <c r="D2245" s="83"/>
      <c r="E2245" s="10"/>
      <c r="F2245" s="10"/>
      <c r="G2245" s="10"/>
      <c r="H2245" s="10"/>
      <c r="I2245" s="10"/>
      <c r="J2245" s="333"/>
    </row>
    <row r="2246" spans="1:10" x14ac:dyDescent="0.3">
      <c r="A2246" s="114"/>
      <c r="B2246" s="10"/>
      <c r="C2246" s="10"/>
      <c r="D2246" s="83"/>
      <c r="E2246" s="10"/>
      <c r="F2246" s="10"/>
      <c r="G2246" s="10"/>
      <c r="H2246" s="10"/>
      <c r="I2246" s="10"/>
      <c r="J2246" s="333"/>
    </row>
    <row r="2247" spans="1:10" x14ac:dyDescent="0.3">
      <c r="A2247" s="114"/>
      <c r="B2247" s="10"/>
      <c r="C2247" s="10"/>
      <c r="D2247" s="83"/>
      <c r="E2247" s="10"/>
      <c r="F2247" s="10"/>
      <c r="G2247" s="10"/>
      <c r="H2247" s="10"/>
      <c r="I2247" s="10"/>
      <c r="J2247" s="333"/>
    </row>
    <row r="2248" spans="1:10" x14ac:dyDescent="0.3">
      <c r="A2248" s="114"/>
      <c r="B2248" s="10"/>
      <c r="C2248" s="10"/>
      <c r="D2248" s="83"/>
      <c r="E2248" s="10"/>
      <c r="F2248" s="10"/>
      <c r="G2248" s="10"/>
      <c r="H2248" s="10"/>
      <c r="I2248" s="10"/>
      <c r="J2248" s="333"/>
    </row>
    <row r="2249" spans="1:10" x14ac:dyDescent="0.3">
      <c r="A2249" s="114"/>
      <c r="B2249" s="10"/>
      <c r="C2249" s="10"/>
      <c r="D2249" s="83"/>
      <c r="E2249" s="10"/>
      <c r="F2249" s="10"/>
      <c r="G2249" s="10"/>
      <c r="H2249" s="10"/>
      <c r="I2249" s="10"/>
      <c r="J2249" s="333"/>
    </row>
    <row r="2250" spans="1:10" x14ac:dyDescent="0.3">
      <c r="A2250" s="114"/>
      <c r="B2250" s="10"/>
      <c r="C2250" s="10"/>
      <c r="D2250" s="83"/>
      <c r="E2250" s="10"/>
      <c r="F2250" s="10"/>
      <c r="G2250" s="10"/>
      <c r="H2250" s="10"/>
      <c r="I2250" s="10"/>
      <c r="J2250" s="333"/>
    </row>
    <row r="2251" spans="1:10" x14ac:dyDescent="0.3">
      <c r="A2251" s="114"/>
      <c r="B2251" s="10"/>
      <c r="C2251" s="10"/>
      <c r="D2251" s="83"/>
      <c r="E2251" s="10"/>
      <c r="F2251" s="10"/>
      <c r="G2251" s="10"/>
      <c r="H2251" s="10"/>
      <c r="I2251" s="10"/>
      <c r="J2251" s="333"/>
    </row>
    <row r="2252" spans="1:10" x14ac:dyDescent="0.3">
      <c r="A2252" s="114"/>
      <c r="B2252" s="10"/>
      <c r="C2252" s="10"/>
      <c r="D2252" s="83"/>
      <c r="E2252" s="10"/>
      <c r="F2252" s="10"/>
      <c r="G2252" s="10"/>
      <c r="H2252" s="10"/>
      <c r="I2252" s="10"/>
      <c r="J2252" s="333"/>
    </row>
    <row r="2253" spans="1:10" x14ac:dyDescent="0.3">
      <c r="A2253" s="114"/>
      <c r="B2253" s="10"/>
      <c r="C2253" s="10"/>
      <c r="D2253" s="83"/>
      <c r="E2253" s="10"/>
      <c r="F2253" s="10"/>
      <c r="G2253" s="10"/>
      <c r="H2253" s="10"/>
      <c r="I2253" s="10"/>
      <c r="J2253" s="333"/>
    </row>
    <row r="2254" spans="1:10" x14ac:dyDescent="0.3">
      <c r="A2254" s="114"/>
      <c r="B2254" s="10"/>
      <c r="C2254" s="10"/>
      <c r="D2254" s="83"/>
      <c r="E2254" s="10"/>
      <c r="F2254" s="10"/>
      <c r="G2254" s="10"/>
      <c r="H2254" s="10"/>
      <c r="I2254" s="10"/>
      <c r="J2254" s="333"/>
    </row>
    <row r="2255" spans="1:10" x14ac:dyDescent="0.3">
      <c r="A2255" s="114"/>
      <c r="B2255" s="10"/>
      <c r="C2255" s="10"/>
      <c r="D2255" s="83"/>
      <c r="E2255" s="10"/>
      <c r="F2255" s="10"/>
      <c r="G2255" s="10"/>
      <c r="H2255" s="10"/>
      <c r="I2255" s="10"/>
      <c r="J2255" s="333"/>
    </row>
    <row r="2256" spans="1:10" x14ac:dyDescent="0.3">
      <c r="A2256" s="114"/>
      <c r="B2256" s="10"/>
      <c r="C2256" s="10"/>
      <c r="D2256" s="83"/>
      <c r="E2256" s="10"/>
      <c r="F2256" s="10"/>
      <c r="G2256" s="10"/>
      <c r="H2256" s="10"/>
      <c r="I2256" s="10"/>
      <c r="J2256" s="333"/>
    </row>
    <row r="2257" spans="1:10" x14ac:dyDescent="0.3">
      <c r="A2257" s="114"/>
      <c r="B2257" s="10"/>
      <c r="C2257" s="10"/>
      <c r="D2257" s="83"/>
      <c r="E2257" s="10"/>
      <c r="F2257" s="10"/>
      <c r="G2257" s="10"/>
      <c r="H2257" s="10"/>
      <c r="I2257" s="10"/>
      <c r="J2257" s="333"/>
    </row>
    <row r="2258" spans="1:10" x14ac:dyDescent="0.3">
      <c r="A2258" s="114"/>
      <c r="B2258" s="10"/>
      <c r="C2258" s="10"/>
      <c r="D2258" s="83"/>
      <c r="E2258" s="10"/>
      <c r="F2258" s="10"/>
      <c r="G2258" s="10"/>
      <c r="H2258" s="10"/>
      <c r="I2258" s="10"/>
      <c r="J2258" s="333"/>
    </row>
    <row r="2259" spans="1:10" x14ac:dyDescent="0.3">
      <c r="A2259" s="114"/>
      <c r="B2259" s="10"/>
      <c r="C2259" s="10"/>
      <c r="D2259" s="83"/>
      <c r="E2259" s="10"/>
      <c r="F2259" s="10"/>
      <c r="G2259" s="10"/>
      <c r="H2259" s="10"/>
      <c r="I2259" s="10"/>
      <c r="J2259" s="333"/>
    </row>
    <row r="2260" spans="1:10" x14ac:dyDescent="0.3">
      <c r="A2260" s="114"/>
      <c r="B2260" s="10"/>
      <c r="C2260" s="10"/>
      <c r="D2260" s="83"/>
      <c r="E2260" s="10"/>
      <c r="F2260" s="10"/>
      <c r="G2260" s="10"/>
      <c r="H2260" s="10"/>
      <c r="I2260" s="10"/>
      <c r="J2260" s="333"/>
    </row>
    <row r="2261" spans="1:10" x14ac:dyDescent="0.3">
      <c r="A2261" s="114"/>
      <c r="B2261" s="10"/>
      <c r="C2261" s="10"/>
      <c r="D2261" s="83"/>
      <c r="E2261" s="10"/>
      <c r="F2261" s="10"/>
      <c r="G2261" s="10"/>
      <c r="H2261" s="10"/>
      <c r="I2261" s="10"/>
      <c r="J2261" s="333"/>
    </row>
    <row r="2262" spans="1:10" x14ac:dyDescent="0.3">
      <c r="A2262" s="114"/>
      <c r="B2262" s="10"/>
      <c r="C2262" s="10"/>
      <c r="D2262" s="83"/>
      <c r="E2262" s="10"/>
      <c r="F2262" s="10"/>
      <c r="G2262" s="10"/>
      <c r="H2262" s="10"/>
      <c r="I2262" s="10"/>
      <c r="J2262" s="333"/>
    </row>
    <row r="2263" spans="1:10" x14ac:dyDescent="0.3">
      <c r="A2263" s="114"/>
      <c r="B2263" s="10"/>
      <c r="C2263" s="10"/>
      <c r="D2263" s="83"/>
      <c r="E2263" s="10"/>
      <c r="F2263" s="10"/>
      <c r="G2263" s="10"/>
      <c r="H2263" s="10"/>
      <c r="I2263" s="10"/>
      <c r="J2263" s="333"/>
    </row>
    <row r="2264" spans="1:10" x14ac:dyDescent="0.3">
      <c r="A2264" s="114"/>
      <c r="B2264" s="10"/>
      <c r="C2264" s="10"/>
      <c r="D2264" s="83"/>
      <c r="E2264" s="10"/>
      <c r="F2264" s="10"/>
      <c r="G2264" s="10"/>
      <c r="H2264" s="10"/>
      <c r="I2264" s="10"/>
      <c r="J2264" s="333"/>
    </row>
    <row r="2265" spans="1:10" x14ac:dyDescent="0.3">
      <c r="A2265" s="114"/>
      <c r="B2265" s="10"/>
      <c r="C2265" s="10"/>
      <c r="D2265" s="83"/>
      <c r="E2265" s="10"/>
      <c r="F2265" s="10"/>
      <c r="G2265" s="10"/>
      <c r="H2265" s="10"/>
      <c r="I2265" s="10"/>
      <c r="J2265" s="333"/>
    </row>
    <row r="2266" spans="1:10" x14ac:dyDescent="0.3">
      <c r="A2266" s="114"/>
      <c r="B2266" s="10"/>
      <c r="C2266" s="10"/>
      <c r="D2266" s="83"/>
      <c r="E2266" s="10"/>
      <c r="F2266" s="10"/>
      <c r="G2266" s="10"/>
      <c r="H2266" s="10"/>
      <c r="I2266" s="10"/>
      <c r="J2266" s="333"/>
    </row>
    <row r="2267" spans="1:10" x14ac:dyDescent="0.3">
      <c r="A2267" s="114"/>
      <c r="B2267" s="10"/>
      <c r="C2267" s="10"/>
      <c r="D2267" s="83"/>
      <c r="E2267" s="10"/>
      <c r="F2267" s="10"/>
      <c r="G2267" s="10"/>
      <c r="H2267" s="10"/>
      <c r="I2267" s="10"/>
      <c r="J2267" s="333"/>
    </row>
    <row r="2268" spans="1:10" x14ac:dyDescent="0.3">
      <c r="A2268" s="114"/>
      <c r="B2268" s="10"/>
      <c r="C2268" s="10"/>
      <c r="D2268" s="83"/>
      <c r="E2268" s="10"/>
      <c r="F2268" s="10"/>
      <c r="G2268" s="10"/>
      <c r="H2268" s="10"/>
      <c r="I2268" s="10"/>
      <c r="J2268" s="333"/>
    </row>
    <row r="2269" spans="1:10" x14ac:dyDescent="0.3">
      <c r="A2269" s="114"/>
      <c r="B2269" s="10"/>
      <c r="C2269" s="10"/>
      <c r="D2269" s="83"/>
      <c r="E2269" s="10"/>
      <c r="F2269" s="10"/>
      <c r="G2269" s="10"/>
      <c r="H2269" s="10"/>
      <c r="I2269" s="10"/>
      <c r="J2269" s="333"/>
    </row>
    <row r="2270" spans="1:10" x14ac:dyDescent="0.3">
      <c r="A2270" s="114"/>
      <c r="B2270" s="10"/>
      <c r="C2270" s="10"/>
      <c r="D2270" s="83"/>
      <c r="E2270" s="10"/>
      <c r="F2270" s="10"/>
      <c r="G2270" s="10"/>
      <c r="H2270" s="10"/>
      <c r="I2270" s="10"/>
      <c r="J2270" s="333"/>
    </row>
    <row r="2271" spans="1:10" x14ac:dyDescent="0.3">
      <c r="A2271" s="114"/>
      <c r="B2271" s="10"/>
      <c r="C2271" s="10"/>
      <c r="D2271" s="83"/>
      <c r="E2271" s="10"/>
      <c r="F2271" s="10"/>
      <c r="G2271" s="10"/>
      <c r="H2271" s="10"/>
      <c r="I2271" s="10"/>
      <c r="J2271" s="333"/>
    </row>
    <row r="2272" spans="1:10" x14ac:dyDescent="0.3">
      <c r="A2272" s="114"/>
      <c r="B2272" s="10"/>
      <c r="C2272" s="10"/>
      <c r="D2272" s="83"/>
      <c r="E2272" s="10"/>
      <c r="F2272" s="10"/>
      <c r="G2272" s="10"/>
      <c r="H2272" s="10"/>
      <c r="I2272" s="10"/>
      <c r="J2272" s="333"/>
    </row>
    <row r="2273" spans="1:10" x14ac:dyDescent="0.3">
      <c r="A2273" s="114"/>
      <c r="B2273" s="10"/>
      <c r="C2273" s="10"/>
      <c r="D2273" s="83"/>
      <c r="E2273" s="10"/>
      <c r="F2273" s="10"/>
      <c r="G2273" s="10"/>
      <c r="H2273" s="10"/>
      <c r="I2273" s="10"/>
      <c r="J2273" s="333"/>
    </row>
    <row r="2274" spans="1:10" x14ac:dyDescent="0.3">
      <c r="A2274" s="114"/>
      <c r="B2274" s="10"/>
      <c r="C2274" s="10"/>
      <c r="D2274" s="83"/>
      <c r="E2274" s="10"/>
      <c r="F2274" s="10"/>
      <c r="G2274" s="10"/>
      <c r="H2274" s="10"/>
      <c r="I2274" s="10"/>
      <c r="J2274" s="333"/>
    </row>
    <row r="2275" spans="1:10" x14ac:dyDescent="0.3">
      <c r="A2275" s="114"/>
      <c r="B2275" s="10"/>
      <c r="C2275" s="10"/>
      <c r="D2275" s="83"/>
      <c r="E2275" s="10"/>
      <c r="F2275" s="10"/>
      <c r="G2275" s="10"/>
      <c r="H2275" s="10"/>
      <c r="I2275" s="10"/>
      <c r="J2275" s="333"/>
    </row>
    <row r="2276" spans="1:10" x14ac:dyDescent="0.3">
      <c r="A2276" s="114"/>
      <c r="B2276" s="10"/>
      <c r="C2276" s="10"/>
      <c r="D2276" s="83"/>
      <c r="E2276" s="10"/>
      <c r="F2276" s="10"/>
      <c r="G2276" s="10"/>
      <c r="H2276" s="10"/>
      <c r="I2276" s="10"/>
      <c r="J2276" s="333"/>
    </row>
    <row r="2277" spans="1:10" x14ac:dyDescent="0.3">
      <c r="A2277" s="114"/>
      <c r="B2277" s="10"/>
      <c r="C2277" s="10"/>
      <c r="D2277" s="83"/>
      <c r="E2277" s="10"/>
      <c r="F2277" s="10"/>
      <c r="G2277" s="10"/>
      <c r="H2277" s="10"/>
      <c r="I2277" s="10"/>
      <c r="J2277" s="333"/>
    </row>
    <row r="2278" spans="1:10" x14ac:dyDescent="0.3">
      <c r="A2278" s="114"/>
      <c r="B2278" s="10"/>
      <c r="C2278" s="10"/>
      <c r="D2278" s="83"/>
      <c r="E2278" s="10"/>
      <c r="F2278" s="10"/>
      <c r="G2278" s="10"/>
      <c r="H2278" s="10"/>
      <c r="I2278" s="10"/>
      <c r="J2278" s="333"/>
    </row>
    <row r="2279" spans="1:10" x14ac:dyDescent="0.3">
      <c r="A2279" s="114"/>
      <c r="B2279" s="10"/>
      <c r="C2279" s="10"/>
      <c r="D2279" s="83"/>
      <c r="E2279" s="10"/>
      <c r="F2279" s="10"/>
      <c r="G2279" s="10"/>
      <c r="H2279" s="10"/>
      <c r="I2279" s="10"/>
      <c r="J2279" s="333"/>
    </row>
    <row r="2280" spans="1:10" x14ac:dyDescent="0.3">
      <c r="A2280" s="114"/>
      <c r="B2280" s="10"/>
      <c r="C2280" s="10"/>
      <c r="D2280" s="83"/>
      <c r="E2280" s="10"/>
      <c r="F2280" s="10"/>
      <c r="G2280" s="10"/>
      <c r="H2280" s="10"/>
      <c r="I2280" s="10"/>
      <c r="J2280" s="333"/>
    </row>
    <row r="2281" spans="1:10" x14ac:dyDescent="0.3">
      <c r="A2281" s="114"/>
      <c r="B2281" s="10"/>
      <c r="C2281" s="10"/>
      <c r="D2281" s="83"/>
      <c r="E2281" s="10"/>
      <c r="F2281" s="10"/>
      <c r="G2281" s="10"/>
      <c r="H2281" s="10"/>
      <c r="I2281" s="10"/>
      <c r="J2281" s="333"/>
    </row>
    <row r="2282" spans="1:10" x14ac:dyDescent="0.3">
      <c r="A2282" s="114"/>
      <c r="B2282" s="10"/>
      <c r="C2282" s="10"/>
      <c r="D2282" s="83"/>
      <c r="E2282" s="10"/>
      <c r="F2282" s="10"/>
      <c r="G2282" s="10"/>
      <c r="H2282" s="10"/>
      <c r="I2282" s="10"/>
      <c r="J2282" s="333"/>
    </row>
    <row r="2283" spans="1:10" x14ac:dyDescent="0.3">
      <c r="A2283" s="114"/>
      <c r="B2283" s="10"/>
      <c r="C2283" s="10"/>
      <c r="D2283" s="83"/>
      <c r="E2283" s="10"/>
      <c r="F2283" s="10"/>
      <c r="G2283" s="10"/>
      <c r="H2283" s="10"/>
      <c r="I2283" s="10"/>
      <c r="J2283" s="333"/>
    </row>
    <row r="2284" spans="1:10" x14ac:dyDescent="0.3">
      <c r="A2284" s="114"/>
      <c r="B2284" s="10"/>
      <c r="C2284" s="10"/>
      <c r="D2284" s="83"/>
      <c r="E2284" s="10"/>
      <c r="F2284" s="10"/>
      <c r="G2284" s="10"/>
      <c r="H2284" s="10"/>
      <c r="I2284" s="10"/>
      <c r="J2284" s="333"/>
    </row>
    <row r="2285" spans="1:10" x14ac:dyDescent="0.3">
      <c r="A2285" s="114"/>
      <c r="B2285" s="10"/>
      <c r="C2285" s="10"/>
      <c r="D2285" s="83"/>
      <c r="E2285" s="10"/>
      <c r="F2285" s="10"/>
      <c r="G2285" s="10"/>
      <c r="H2285" s="10"/>
      <c r="I2285" s="10"/>
      <c r="J2285" s="333"/>
    </row>
    <row r="2286" spans="1:10" x14ac:dyDescent="0.3">
      <c r="A2286" s="114"/>
      <c r="B2286" s="10"/>
      <c r="C2286" s="10"/>
      <c r="D2286" s="83"/>
      <c r="E2286" s="10"/>
      <c r="F2286" s="10"/>
      <c r="G2286" s="10"/>
      <c r="H2286" s="10"/>
      <c r="I2286" s="10"/>
      <c r="J2286" s="333"/>
    </row>
    <row r="2287" spans="1:10" x14ac:dyDescent="0.3">
      <c r="A2287" s="114"/>
      <c r="B2287" s="10"/>
      <c r="C2287" s="10"/>
      <c r="D2287" s="83"/>
      <c r="E2287" s="10"/>
      <c r="F2287" s="10"/>
      <c r="G2287" s="10"/>
      <c r="H2287" s="10"/>
      <c r="I2287" s="10"/>
      <c r="J2287" s="333"/>
    </row>
    <row r="2288" spans="1:10" x14ac:dyDescent="0.3">
      <c r="A2288" s="114"/>
      <c r="B2288" s="10"/>
      <c r="C2288" s="10"/>
      <c r="D2288" s="83"/>
      <c r="E2288" s="10"/>
      <c r="F2288" s="10"/>
      <c r="G2288" s="10"/>
      <c r="H2288" s="10"/>
      <c r="I2288" s="10"/>
      <c r="J2288" s="333"/>
    </row>
    <row r="2289" spans="1:10" x14ac:dyDescent="0.3">
      <c r="A2289" s="114"/>
      <c r="B2289" s="10"/>
      <c r="C2289" s="10"/>
      <c r="D2289" s="83"/>
      <c r="E2289" s="10"/>
      <c r="F2289" s="10"/>
      <c r="G2289" s="10"/>
      <c r="H2289" s="10"/>
      <c r="I2289" s="10"/>
      <c r="J2289" s="333"/>
    </row>
    <row r="2290" spans="1:10" x14ac:dyDescent="0.3">
      <c r="A2290" s="114"/>
      <c r="B2290" s="10"/>
      <c r="C2290" s="10"/>
      <c r="D2290" s="83"/>
      <c r="E2290" s="10"/>
      <c r="F2290" s="10"/>
      <c r="G2290" s="10"/>
      <c r="H2290" s="10"/>
      <c r="I2290" s="10"/>
      <c r="J2290" s="333"/>
    </row>
    <row r="2291" spans="1:10" x14ac:dyDescent="0.3">
      <c r="A2291" s="114"/>
      <c r="B2291" s="10"/>
      <c r="C2291" s="10"/>
      <c r="D2291" s="83"/>
      <c r="E2291" s="10"/>
      <c r="F2291" s="10"/>
      <c r="G2291" s="10"/>
      <c r="H2291" s="10"/>
      <c r="I2291" s="10"/>
      <c r="J2291" s="333"/>
    </row>
    <row r="2292" spans="1:10" x14ac:dyDescent="0.3">
      <c r="A2292" s="114"/>
      <c r="B2292" s="10"/>
      <c r="C2292" s="10"/>
      <c r="D2292" s="83"/>
      <c r="E2292" s="10"/>
      <c r="F2292" s="10"/>
      <c r="G2292" s="10"/>
      <c r="H2292" s="10"/>
      <c r="I2292" s="10"/>
      <c r="J2292" s="333"/>
    </row>
    <row r="2293" spans="1:10" x14ac:dyDescent="0.3">
      <c r="A2293" s="114"/>
      <c r="B2293" s="10"/>
      <c r="C2293" s="10"/>
      <c r="D2293" s="83"/>
      <c r="E2293" s="10"/>
      <c r="F2293" s="10"/>
      <c r="G2293" s="10"/>
      <c r="H2293" s="10"/>
      <c r="I2293" s="10"/>
      <c r="J2293" s="333"/>
    </row>
    <row r="2294" spans="1:10" x14ac:dyDescent="0.3">
      <c r="A2294" s="114"/>
      <c r="B2294" s="10"/>
      <c r="C2294" s="10"/>
      <c r="D2294" s="83"/>
      <c r="E2294" s="10"/>
      <c r="F2294" s="10"/>
      <c r="G2294" s="10"/>
      <c r="H2294" s="10"/>
      <c r="I2294" s="10"/>
      <c r="J2294" s="333"/>
    </row>
    <row r="2295" spans="1:10" x14ac:dyDescent="0.3">
      <c r="A2295" s="114"/>
      <c r="B2295" s="10"/>
      <c r="C2295" s="10"/>
      <c r="D2295" s="83"/>
      <c r="E2295" s="10"/>
      <c r="F2295" s="10"/>
      <c r="G2295" s="10"/>
      <c r="H2295" s="10"/>
      <c r="I2295" s="10"/>
      <c r="J2295" s="333"/>
    </row>
    <row r="2296" spans="1:10" x14ac:dyDescent="0.3">
      <c r="A2296" s="114"/>
      <c r="B2296" s="10"/>
      <c r="C2296" s="10"/>
      <c r="D2296" s="83"/>
      <c r="E2296" s="10"/>
      <c r="F2296" s="10"/>
      <c r="G2296" s="10"/>
      <c r="H2296" s="10"/>
      <c r="I2296" s="10"/>
      <c r="J2296" s="333"/>
    </row>
    <row r="2297" spans="1:10" x14ac:dyDescent="0.3">
      <c r="A2297" s="114"/>
      <c r="B2297" s="10"/>
      <c r="C2297" s="10"/>
      <c r="D2297" s="83"/>
      <c r="E2297" s="10"/>
      <c r="F2297" s="10"/>
      <c r="G2297" s="10"/>
      <c r="H2297" s="10"/>
      <c r="I2297" s="10"/>
      <c r="J2297" s="333"/>
    </row>
    <row r="2298" spans="1:10" x14ac:dyDescent="0.3">
      <c r="A2298" s="114"/>
      <c r="B2298" s="10"/>
      <c r="C2298" s="10"/>
      <c r="D2298" s="83"/>
      <c r="E2298" s="10"/>
      <c r="F2298" s="10"/>
      <c r="G2298" s="10"/>
      <c r="H2298" s="10"/>
      <c r="I2298" s="10"/>
      <c r="J2298" s="333"/>
    </row>
    <row r="2299" spans="1:10" x14ac:dyDescent="0.3">
      <c r="A2299" s="114"/>
      <c r="B2299" s="10"/>
      <c r="C2299" s="10"/>
      <c r="D2299" s="83"/>
      <c r="E2299" s="10"/>
      <c r="F2299" s="10"/>
      <c r="G2299" s="10"/>
      <c r="H2299" s="10"/>
      <c r="I2299" s="10"/>
      <c r="J2299" s="333"/>
    </row>
    <row r="2300" spans="1:10" x14ac:dyDescent="0.3">
      <c r="A2300" s="114"/>
      <c r="B2300" s="10"/>
      <c r="C2300" s="10"/>
      <c r="D2300" s="83"/>
      <c r="E2300" s="10"/>
      <c r="F2300" s="10"/>
      <c r="G2300" s="10"/>
      <c r="H2300" s="10"/>
      <c r="I2300" s="10"/>
      <c r="J2300" s="333"/>
    </row>
    <row r="2301" spans="1:10" x14ac:dyDescent="0.3">
      <c r="A2301" s="114"/>
      <c r="B2301" s="10"/>
      <c r="C2301" s="10"/>
      <c r="D2301" s="83"/>
      <c r="E2301" s="10"/>
      <c r="F2301" s="10"/>
      <c r="G2301" s="10"/>
      <c r="H2301" s="10"/>
      <c r="I2301" s="10"/>
      <c r="J2301" s="333"/>
    </row>
    <row r="2302" spans="1:10" x14ac:dyDescent="0.3">
      <c r="A2302" s="114"/>
      <c r="B2302" s="10"/>
      <c r="C2302" s="10"/>
      <c r="D2302" s="83"/>
      <c r="E2302" s="10"/>
      <c r="F2302" s="10"/>
      <c r="G2302" s="10"/>
      <c r="H2302" s="10"/>
      <c r="I2302" s="10"/>
      <c r="J2302" s="333"/>
    </row>
    <row r="2303" spans="1:10" x14ac:dyDescent="0.3">
      <c r="A2303" s="114"/>
      <c r="B2303" s="10"/>
      <c r="C2303" s="10"/>
      <c r="D2303" s="83"/>
      <c r="E2303" s="10"/>
      <c r="F2303" s="10"/>
      <c r="G2303" s="10"/>
      <c r="H2303" s="10"/>
      <c r="I2303" s="10"/>
      <c r="J2303" s="333"/>
    </row>
    <row r="2304" spans="1:10" x14ac:dyDescent="0.3">
      <c r="A2304" s="114"/>
      <c r="B2304" s="10"/>
      <c r="C2304" s="10"/>
      <c r="D2304" s="83"/>
      <c r="E2304" s="10"/>
      <c r="F2304" s="10"/>
      <c r="G2304" s="10"/>
      <c r="H2304" s="10"/>
      <c r="I2304" s="10"/>
      <c r="J2304" s="333"/>
    </row>
    <row r="2305" spans="1:10" x14ac:dyDescent="0.3">
      <c r="A2305" s="114"/>
      <c r="B2305" s="10"/>
      <c r="C2305" s="10"/>
      <c r="D2305" s="83"/>
      <c r="E2305" s="10"/>
      <c r="F2305" s="10"/>
      <c r="G2305" s="10"/>
      <c r="H2305" s="10"/>
      <c r="I2305" s="10"/>
      <c r="J2305" s="333"/>
    </row>
    <row r="2306" spans="1:10" x14ac:dyDescent="0.3">
      <c r="A2306" s="114"/>
      <c r="B2306" s="10"/>
      <c r="C2306" s="10"/>
      <c r="D2306" s="83"/>
      <c r="E2306" s="10"/>
      <c r="F2306" s="10"/>
      <c r="G2306" s="10"/>
      <c r="H2306" s="10"/>
      <c r="I2306" s="10"/>
      <c r="J2306" s="333"/>
    </row>
    <row r="2307" spans="1:10" x14ac:dyDescent="0.3">
      <c r="A2307" s="114"/>
      <c r="B2307" s="10"/>
      <c r="C2307" s="10"/>
      <c r="D2307" s="83"/>
      <c r="E2307" s="10"/>
      <c r="F2307" s="10"/>
      <c r="G2307" s="10"/>
      <c r="H2307" s="10"/>
      <c r="I2307" s="10"/>
      <c r="J2307" s="333"/>
    </row>
    <row r="2308" spans="1:10" x14ac:dyDescent="0.3">
      <c r="A2308" s="114"/>
      <c r="B2308" s="10"/>
      <c r="C2308" s="10"/>
      <c r="D2308" s="83"/>
      <c r="E2308" s="10"/>
      <c r="F2308" s="10"/>
      <c r="G2308" s="10"/>
      <c r="H2308" s="10"/>
      <c r="I2308" s="10"/>
      <c r="J2308" s="333"/>
    </row>
    <row r="2309" spans="1:10" x14ac:dyDescent="0.3">
      <c r="A2309" s="114"/>
      <c r="B2309" s="10"/>
      <c r="C2309" s="10"/>
      <c r="D2309" s="83"/>
      <c r="E2309" s="10"/>
      <c r="F2309" s="10"/>
      <c r="G2309" s="10"/>
      <c r="H2309" s="10"/>
      <c r="I2309" s="10"/>
      <c r="J2309" s="333"/>
    </row>
    <row r="2310" spans="1:10" x14ac:dyDescent="0.3">
      <c r="A2310" s="114"/>
      <c r="B2310" s="10"/>
      <c r="C2310" s="10"/>
      <c r="D2310" s="83"/>
      <c r="E2310" s="10"/>
      <c r="F2310" s="10"/>
      <c r="G2310" s="10"/>
      <c r="H2310" s="10"/>
      <c r="I2310" s="10"/>
      <c r="J2310" s="333"/>
    </row>
    <row r="2311" spans="1:10" x14ac:dyDescent="0.3">
      <c r="A2311" s="114"/>
      <c r="B2311" s="10"/>
      <c r="C2311" s="10"/>
      <c r="D2311" s="83"/>
      <c r="E2311" s="10"/>
      <c r="F2311" s="10"/>
      <c r="G2311" s="10"/>
      <c r="H2311" s="10"/>
      <c r="I2311" s="10"/>
      <c r="J2311" s="333"/>
    </row>
    <row r="2312" spans="1:10" x14ac:dyDescent="0.3">
      <c r="A2312" s="114"/>
      <c r="B2312" s="10"/>
      <c r="C2312" s="10"/>
      <c r="D2312" s="83"/>
      <c r="E2312" s="10"/>
      <c r="F2312" s="10"/>
      <c r="G2312" s="10"/>
      <c r="H2312" s="10"/>
      <c r="I2312" s="10"/>
      <c r="J2312" s="333"/>
    </row>
    <row r="2313" spans="1:10" x14ac:dyDescent="0.3">
      <c r="A2313" s="114"/>
      <c r="B2313" s="10"/>
      <c r="C2313" s="10"/>
      <c r="D2313" s="83"/>
      <c r="E2313" s="10"/>
      <c r="F2313" s="10"/>
      <c r="G2313" s="10"/>
      <c r="H2313" s="10"/>
      <c r="I2313" s="10"/>
      <c r="J2313" s="333"/>
    </row>
    <row r="2314" spans="1:10" x14ac:dyDescent="0.3">
      <c r="A2314" s="114"/>
      <c r="B2314" s="10"/>
      <c r="C2314" s="10"/>
      <c r="D2314" s="83"/>
      <c r="E2314" s="10"/>
      <c r="F2314" s="10"/>
      <c r="G2314" s="10"/>
      <c r="H2314" s="10"/>
      <c r="I2314" s="10"/>
      <c r="J2314" s="333"/>
    </row>
    <row r="2315" spans="1:10" x14ac:dyDescent="0.3">
      <c r="A2315" s="114"/>
      <c r="B2315" s="10"/>
      <c r="C2315" s="10"/>
      <c r="D2315" s="83"/>
      <c r="E2315" s="10"/>
      <c r="F2315" s="10"/>
      <c r="G2315" s="10"/>
      <c r="H2315" s="10"/>
      <c r="I2315" s="10"/>
      <c r="J2315" s="333"/>
    </row>
    <row r="2316" spans="1:10" x14ac:dyDescent="0.3">
      <c r="A2316" s="114"/>
      <c r="B2316" s="10"/>
      <c r="C2316" s="10"/>
      <c r="D2316" s="83"/>
      <c r="E2316" s="10"/>
      <c r="F2316" s="10"/>
      <c r="G2316" s="10"/>
      <c r="H2316" s="10"/>
      <c r="I2316" s="10"/>
      <c r="J2316" s="333"/>
    </row>
    <row r="2317" spans="1:10" x14ac:dyDescent="0.3">
      <c r="A2317" s="114"/>
      <c r="B2317" s="10"/>
      <c r="C2317" s="10"/>
      <c r="D2317" s="83"/>
      <c r="E2317" s="10"/>
      <c r="F2317" s="10"/>
      <c r="G2317" s="10"/>
      <c r="H2317" s="10"/>
      <c r="I2317" s="10"/>
      <c r="J2317" s="333"/>
    </row>
    <row r="2318" spans="1:10" x14ac:dyDescent="0.3">
      <c r="A2318" s="114"/>
      <c r="B2318" s="10"/>
      <c r="C2318" s="10"/>
      <c r="D2318" s="83"/>
      <c r="E2318" s="10"/>
      <c r="F2318" s="10"/>
      <c r="G2318" s="10"/>
      <c r="H2318" s="10"/>
      <c r="I2318" s="10"/>
      <c r="J2318" s="333"/>
    </row>
    <row r="2319" spans="1:10" x14ac:dyDescent="0.3">
      <c r="A2319" s="114"/>
      <c r="B2319" s="10"/>
      <c r="C2319" s="10"/>
      <c r="D2319" s="83"/>
      <c r="E2319" s="10"/>
      <c r="F2319" s="10"/>
      <c r="G2319" s="10"/>
      <c r="H2319" s="10"/>
      <c r="I2319" s="10"/>
      <c r="J2319" s="333"/>
    </row>
    <row r="2320" spans="1:10" x14ac:dyDescent="0.3">
      <c r="A2320" s="114"/>
      <c r="B2320" s="10"/>
      <c r="C2320" s="10"/>
      <c r="D2320" s="83"/>
      <c r="E2320" s="10"/>
      <c r="F2320" s="10"/>
      <c r="G2320" s="10"/>
      <c r="H2320" s="10"/>
      <c r="I2320" s="10"/>
      <c r="J2320" s="333"/>
    </row>
    <row r="2321" spans="1:10" x14ac:dyDescent="0.3">
      <c r="A2321" s="114"/>
      <c r="B2321" s="10"/>
      <c r="C2321" s="10"/>
      <c r="D2321" s="83"/>
      <c r="E2321" s="10"/>
      <c r="F2321" s="10"/>
      <c r="G2321" s="10"/>
      <c r="H2321" s="10"/>
      <c r="I2321" s="10"/>
      <c r="J2321" s="333"/>
    </row>
    <row r="2322" spans="1:10" x14ac:dyDescent="0.3">
      <c r="A2322" s="114"/>
      <c r="B2322" s="10"/>
      <c r="C2322" s="10"/>
      <c r="D2322" s="83"/>
      <c r="E2322" s="10"/>
      <c r="F2322" s="10"/>
      <c r="G2322" s="10"/>
      <c r="H2322" s="10"/>
      <c r="I2322" s="10"/>
      <c r="J2322" s="333"/>
    </row>
    <row r="2323" spans="1:10" x14ac:dyDescent="0.3">
      <c r="A2323" s="114"/>
      <c r="B2323" s="10"/>
      <c r="C2323" s="10"/>
      <c r="D2323" s="83"/>
      <c r="E2323" s="10"/>
      <c r="F2323" s="10"/>
      <c r="G2323" s="10"/>
      <c r="H2323" s="10"/>
      <c r="I2323" s="10"/>
      <c r="J2323" s="333"/>
    </row>
    <row r="2324" spans="1:10" x14ac:dyDescent="0.3">
      <c r="A2324" s="114"/>
      <c r="B2324" s="10"/>
      <c r="C2324" s="10"/>
      <c r="D2324" s="83"/>
      <c r="E2324" s="10"/>
      <c r="F2324" s="10"/>
      <c r="G2324" s="10"/>
      <c r="H2324" s="10"/>
      <c r="I2324" s="10"/>
      <c r="J2324" s="333"/>
    </row>
    <row r="2325" spans="1:10" x14ac:dyDescent="0.3">
      <c r="A2325" s="114"/>
      <c r="B2325" s="10"/>
      <c r="C2325" s="10"/>
      <c r="D2325" s="83"/>
      <c r="E2325" s="10"/>
      <c r="F2325" s="10"/>
      <c r="G2325" s="10"/>
      <c r="H2325" s="10"/>
      <c r="I2325" s="10"/>
      <c r="J2325" s="333"/>
    </row>
    <row r="2326" spans="1:10" x14ac:dyDescent="0.3">
      <c r="A2326" s="114"/>
      <c r="B2326" s="10"/>
      <c r="C2326" s="10"/>
      <c r="D2326" s="83"/>
      <c r="E2326" s="10"/>
      <c r="F2326" s="10"/>
      <c r="G2326" s="10"/>
      <c r="H2326" s="10"/>
      <c r="I2326" s="10"/>
      <c r="J2326" s="333"/>
    </row>
    <row r="2327" spans="1:10" x14ac:dyDescent="0.3">
      <c r="A2327" s="114"/>
      <c r="B2327" s="10"/>
      <c r="C2327" s="10"/>
      <c r="D2327" s="83"/>
      <c r="E2327" s="10"/>
      <c r="F2327" s="10"/>
      <c r="G2327" s="10"/>
      <c r="H2327" s="10"/>
      <c r="I2327" s="10"/>
      <c r="J2327" s="333"/>
    </row>
    <row r="2328" spans="1:10" x14ac:dyDescent="0.3">
      <c r="A2328" s="114"/>
      <c r="B2328" s="10"/>
      <c r="C2328" s="10"/>
      <c r="D2328" s="83"/>
      <c r="E2328" s="10"/>
      <c r="F2328" s="10"/>
      <c r="G2328" s="10"/>
      <c r="H2328" s="10"/>
      <c r="I2328" s="10"/>
      <c r="J2328" s="333"/>
    </row>
    <row r="2329" spans="1:10" x14ac:dyDescent="0.3">
      <c r="A2329" s="114"/>
      <c r="B2329" s="10"/>
      <c r="C2329" s="10"/>
      <c r="D2329" s="83"/>
      <c r="E2329" s="10"/>
      <c r="F2329" s="10"/>
      <c r="G2329" s="10"/>
      <c r="H2329" s="10"/>
      <c r="I2329" s="10"/>
      <c r="J2329" s="333"/>
    </row>
    <row r="2330" spans="1:10" x14ac:dyDescent="0.3">
      <c r="A2330" s="114"/>
      <c r="B2330" s="10"/>
      <c r="C2330" s="10"/>
      <c r="D2330" s="83"/>
      <c r="E2330" s="10"/>
      <c r="F2330" s="10"/>
      <c r="G2330" s="10"/>
      <c r="H2330" s="10"/>
      <c r="I2330" s="10"/>
      <c r="J2330" s="333"/>
    </row>
    <row r="2331" spans="1:10" x14ac:dyDescent="0.3">
      <c r="A2331" s="114"/>
      <c r="B2331" s="10"/>
      <c r="C2331" s="10"/>
      <c r="D2331" s="83"/>
      <c r="E2331" s="10"/>
      <c r="F2331" s="10"/>
      <c r="G2331" s="10"/>
      <c r="H2331" s="10"/>
      <c r="I2331" s="10"/>
      <c r="J2331" s="333"/>
    </row>
    <row r="2332" spans="1:10" x14ac:dyDescent="0.3">
      <c r="A2332" s="114"/>
      <c r="B2332" s="10"/>
      <c r="C2332" s="10"/>
      <c r="D2332" s="83"/>
      <c r="E2332" s="10"/>
      <c r="F2332" s="10"/>
      <c r="G2332" s="10"/>
      <c r="H2332" s="10"/>
      <c r="I2332" s="10"/>
      <c r="J2332" s="333"/>
    </row>
    <row r="2333" spans="1:10" x14ac:dyDescent="0.3">
      <c r="A2333" s="114"/>
      <c r="B2333" s="10"/>
      <c r="C2333" s="10"/>
      <c r="D2333" s="83"/>
      <c r="E2333" s="10"/>
      <c r="F2333" s="10"/>
      <c r="G2333" s="10"/>
      <c r="H2333" s="10"/>
      <c r="I2333" s="10"/>
      <c r="J2333" s="333"/>
    </row>
    <row r="2334" spans="1:10" x14ac:dyDescent="0.3">
      <c r="A2334" s="114"/>
      <c r="B2334" s="10"/>
      <c r="C2334" s="10"/>
      <c r="D2334" s="83"/>
      <c r="E2334" s="10"/>
      <c r="F2334" s="10"/>
      <c r="G2334" s="10"/>
      <c r="H2334" s="10"/>
      <c r="I2334" s="10"/>
      <c r="J2334" s="333"/>
    </row>
    <row r="2335" spans="1:10" x14ac:dyDescent="0.3">
      <c r="A2335" s="114"/>
      <c r="B2335" s="10"/>
      <c r="C2335" s="10"/>
      <c r="D2335" s="83"/>
      <c r="E2335" s="10"/>
      <c r="F2335" s="10"/>
      <c r="G2335" s="10"/>
      <c r="H2335" s="10"/>
      <c r="I2335" s="10"/>
      <c r="J2335" s="333"/>
    </row>
    <row r="2336" spans="1:10" x14ac:dyDescent="0.3">
      <c r="A2336" s="114"/>
      <c r="B2336" s="10"/>
      <c r="C2336" s="10"/>
      <c r="D2336" s="83"/>
      <c r="E2336" s="10"/>
      <c r="F2336" s="10"/>
      <c r="G2336" s="10"/>
      <c r="H2336" s="10"/>
      <c r="I2336" s="10"/>
      <c r="J2336" s="333"/>
    </row>
    <row r="2337" spans="1:10" x14ac:dyDescent="0.3">
      <c r="A2337" s="114"/>
      <c r="B2337" s="10"/>
      <c r="C2337" s="10"/>
      <c r="D2337" s="83"/>
      <c r="E2337" s="10"/>
      <c r="F2337" s="10"/>
      <c r="G2337" s="10"/>
      <c r="H2337" s="10"/>
      <c r="I2337" s="10"/>
      <c r="J2337" s="333"/>
    </row>
    <row r="2338" spans="1:10" x14ac:dyDescent="0.3">
      <c r="A2338" s="114"/>
      <c r="B2338" s="10"/>
      <c r="C2338" s="10"/>
      <c r="D2338" s="83"/>
      <c r="E2338" s="10"/>
      <c r="F2338" s="10"/>
      <c r="G2338" s="10"/>
      <c r="H2338" s="10"/>
      <c r="I2338" s="10"/>
      <c r="J2338" s="333"/>
    </row>
    <row r="2339" spans="1:10" x14ac:dyDescent="0.3">
      <c r="A2339" s="114"/>
      <c r="B2339" s="10"/>
      <c r="C2339" s="10"/>
      <c r="D2339" s="83"/>
      <c r="E2339" s="10"/>
      <c r="F2339" s="10"/>
      <c r="G2339" s="10"/>
      <c r="H2339" s="10"/>
      <c r="I2339" s="10"/>
      <c r="J2339" s="333"/>
    </row>
    <row r="2340" spans="1:10" x14ac:dyDescent="0.3">
      <c r="A2340" s="114"/>
      <c r="B2340" s="10"/>
      <c r="C2340" s="10"/>
      <c r="D2340" s="83"/>
      <c r="E2340" s="10"/>
      <c r="F2340" s="10"/>
      <c r="G2340" s="10"/>
      <c r="H2340" s="10"/>
      <c r="I2340" s="10"/>
      <c r="J2340" s="333"/>
    </row>
    <row r="2341" spans="1:10" x14ac:dyDescent="0.3">
      <c r="A2341" s="114"/>
      <c r="B2341" s="10"/>
      <c r="C2341" s="10"/>
      <c r="D2341" s="83"/>
      <c r="E2341" s="10"/>
      <c r="F2341" s="10"/>
      <c r="G2341" s="10"/>
      <c r="H2341" s="10"/>
      <c r="I2341" s="10"/>
      <c r="J2341" s="333"/>
    </row>
    <row r="2342" spans="1:10" x14ac:dyDescent="0.3">
      <c r="A2342" s="114"/>
      <c r="B2342" s="10"/>
      <c r="C2342" s="10"/>
      <c r="D2342" s="83"/>
      <c r="E2342" s="10"/>
      <c r="F2342" s="10"/>
      <c r="G2342" s="10"/>
      <c r="H2342" s="10"/>
      <c r="I2342" s="10"/>
      <c r="J2342" s="333"/>
    </row>
    <row r="2343" spans="1:10" x14ac:dyDescent="0.3">
      <c r="A2343" s="114"/>
      <c r="B2343" s="10"/>
      <c r="C2343" s="10"/>
      <c r="D2343" s="83"/>
      <c r="E2343" s="10"/>
      <c r="F2343" s="10"/>
      <c r="G2343" s="10"/>
      <c r="H2343" s="10"/>
      <c r="I2343" s="10"/>
      <c r="J2343" s="333"/>
    </row>
    <row r="2344" spans="1:10" x14ac:dyDescent="0.3">
      <c r="A2344" s="114"/>
      <c r="B2344" s="10"/>
      <c r="C2344" s="10"/>
      <c r="D2344" s="83"/>
      <c r="E2344" s="10"/>
      <c r="F2344" s="10"/>
      <c r="G2344" s="10"/>
      <c r="H2344" s="10"/>
      <c r="I2344" s="10"/>
      <c r="J2344" s="333"/>
    </row>
    <row r="2345" spans="1:10" x14ac:dyDescent="0.3">
      <c r="A2345" s="114"/>
      <c r="B2345" s="10"/>
      <c r="C2345" s="10"/>
      <c r="D2345" s="83"/>
      <c r="E2345" s="10"/>
      <c r="F2345" s="10"/>
      <c r="G2345" s="10"/>
      <c r="H2345" s="10"/>
      <c r="I2345" s="10"/>
      <c r="J2345" s="333"/>
    </row>
    <row r="2346" spans="1:10" x14ac:dyDescent="0.3">
      <c r="A2346" s="114"/>
      <c r="B2346" s="10"/>
      <c r="C2346" s="10"/>
      <c r="D2346" s="83"/>
      <c r="E2346" s="10"/>
      <c r="F2346" s="10"/>
      <c r="G2346" s="10"/>
      <c r="H2346" s="10"/>
      <c r="I2346" s="10"/>
      <c r="J2346" s="333"/>
    </row>
    <row r="2347" spans="1:10" x14ac:dyDescent="0.3">
      <c r="A2347" s="114"/>
      <c r="B2347" s="10"/>
      <c r="C2347" s="10"/>
      <c r="D2347" s="83"/>
      <c r="E2347" s="10"/>
      <c r="F2347" s="10"/>
      <c r="G2347" s="10"/>
      <c r="H2347" s="10"/>
      <c r="I2347" s="10"/>
      <c r="J2347" s="333"/>
    </row>
    <row r="2348" spans="1:10" x14ac:dyDescent="0.3">
      <c r="A2348" s="114"/>
      <c r="B2348" s="10"/>
      <c r="C2348" s="10"/>
      <c r="D2348" s="83"/>
      <c r="E2348" s="10"/>
      <c r="F2348" s="10"/>
      <c r="G2348" s="10"/>
      <c r="H2348" s="10"/>
      <c r="I2348" s="10"/>
      <c r="J2348" s="333"/>
    </row>
    <row r="2349" spans="1:10" x14ac:dyDescent="0.3">
      <c r="A2349" s="114"/>
      <c r="B2349" s="10"/>
      <c r="C2349" s="10"/>
      <c r="D2349" s="83"/>
      <c r="E2349" s="10"/>
      <c r="F2349" s="10"/>
      <c r="G2349" s="10"/>
      <c r="H2349" s="10"/>
      <c r="I2349" s="10"/>
      <c r="J2349" s="333"/>
    </row>
    <row r="2350" spans="1:10" x14ac:dyDescent="0.3">
      <c r="A2350" s="114"/>
      <c r="B2350" s="10"/>
      <c r="C2350" s="10"/>
      <c r="D2350" s="83"/>
      <c r="E2350" s="10"/>
      <c r="F2350" s="10"/>
      <c r="G2350" s="10"/>
      <c r="H2350" s="10"/>
      <c r="I2350" s="10"/>
      <c r="J2350" s="333"/>
    </row>
    <row r="2351" spans="1:10" x14ac:dyDescent="0.3">
      <c r="A2351" s="114"/>
      <c r="B2351" s="10"/>
      <c r="C2351" s="10"/>
      <c r="D2351" s="83"/>
      <c r="E2351" s="10"/>
      <c r="F2351" s="10"/>
      <c r="G2351" s="10"/>
      <c r="H2351" s="10"/>
      <c r="I2351" s="10"/>
      <c r="J2351" s="333"/>
    </row>
    <row r="2352" spans="1:10" x14ac:dyDescent="0.3">
      <c r="A2352" s="114"/>
      <c r="B2352" s="10"/>
      <c r="C2352" s="10"/>
      <c r="D2352" s="83"/>
      <c r="E2352" s="10"/>
      <c r="F2352" s="10"/>
      <c r="G2352" s="10"/>
      <c r="H2352" s="10"/>
      <c r="I2352" s="10"/>
      <c r="J2352" s="333"/>
    </row>
    <row r="2353" spans="1:10" x14ac:dyDescent="0.3">
      <c r="A2353" s="114"/>
      <c r="B2353" s="10"/>
      <c r="C2353" s="10"/>
      <c r="D2353" s="83"/>
      <c r="E2353" s="10"/>
      <c r="F2353" s="10"/>
      <c r="G2353" s="10"/>
      <c r="H2353" s="10"/>
      <c r="I2353" s="10"/>
      <c r="J2353" s="333"/>
    </row>
    <row r="2354" spans="1:10" x14ac:dyDescent="0.3">
      <c r="A2354" s="114"/>
      <c r="B2354" s="10"/>
      <c r="C2354" s="10"/>
      <c r="D2354" s="83"/>
      <c r="E2354" s="10"/>
      <c r="F2354" s="10"/>
      <c r="G2354" s="10"/>
      <c r="H2354" s="10"/>
      <c r="I2354" s="10"/>
      <c r="J2354" s="333"/>
    </row>
    <row r="2355" spans="1:10" x14ac:dyDescent="0.3">
      <c r="A2355" s="114"/>
      <c r="B2355" s="10"/>
      <c r="C2355" s="10"/>
      <c r="D2355" s="83"/>
      <c r="E2355" s="10"/>
      <c r="F2355" s="10"/>
      <c r="G2355" s="10"/>
      <c r="H2355" s="10"/>
      <c r="I2355" s="10"/>
      <c r="J2355" s="333"/>
    </row>
    <row r="2356" spans="1:10" x14ac:dyDescent="0.3">
      <c r="A2356" s="114"/>
      <c r="B2356" s="10"/>
      <c r="C2356" s="10"/>
      <c r="D2356" s="83"/>
      <c r="E2356" s="10"/>
      <c r="F2356" s="10"/>
      <c r="G2356" s="10"/>
      <c r="H2356" s="10"/>
      <c r="I2356" s="10"/>
      <c r="J2356" s="333"/>
    </row>
    <row r="2357" spans="1:10" x14ac:dyDescent="0.3">
      <c r="A2357" s="114"/>
      <c r="B2357" s="10"/>
      <c r="C2357" s="10"/>
      <c r="D2357" s="83"/>
      <c r="E2357" s="10"/>
      <c r="F2357" s="10"/>
      <c r="G2357" s="10"/>
      <c r="H2357" s="10"/>
      <c r="I2357" s="10"/>
      <c r="J2357" s="333"/>
    </row>
    <row r="2358" spans="1:10" x14ac:dyDescent="0.3">
      <c r="A2358" s="114"/>
      <c r="B2358" s="10"/>
      <c r="C2358" s="10"/>
      <c r="D2358" s="83"/>
      <c r="E2358" s="10"/>
      <c r="F2358" s="10"/>
      <c r="G2358" s="10"/>
      <c r="H2358" s="10"/>
      <c r="I2358" s="10"/>
      <c r="J2358" s="333"/>
    </row>
    <row r="2359" spans="1:10" x14ac:dyDescent="0.3">
      <c r="A2359" s="114"/>
      <c r="B2359" s="10"/>
      <c r="C2359" s="10"/>
      <c r="D2359" s="83"/>
      <c r="E2359" s="10"/>
      <c r="F2359" s="10"/>
      <c r="G2359" s="10"/>
      <c r="H2359" s="10"/>
      <c r="I2359" s="10"/>
      <c r="J2359" s="333"/>
    </row>
    <row r="2360" spans="1:10" x14ac:dyDescent="0.3">
      <c r="A2360" s="114"/>
      <c r="B2360" s="10"/>
      <c r="C2360" s="10"/>
      <c r="D2360" s="83"/>
      <c r="E2360" s="10"/>
      <c r="F2360" s="10"/>
      <c r="G2360" s="10"/>
      <c r="H2360" s="10"/>
      <c r="I2360" s="10"/>
      <c r="J2360" s="333"/>
    </row>
    <row r="2361" spans="1:10" x14ac:dyDescent="0.3">
      <c r="A2361" s="114"/>
      <c r="B2361" s="10"/>
      <c r="C2361" s="10"/>
      <c r="D2361" s="83"/>
      <c r="E2361" s="10"/>
      <c r="F2361" s="10"/>
      <c r="G2361" s="10"/>
      <c r="H2361" s="10"/>
      <c r="I2361" s="10"/>
      <c r="J2361" s="333"/>
    </row>
    <row r="2362" spans="1:10" x14ac:dyDescent="0.3">
      <c r="A2362" s="114"/>
      <c r="B2362" s="10"/>
      <c r="C2362" s="10"/>
      <c r="D2362" s="83"/>
      <c r="E2362" s="10"/>
      <c r="F2362" s="10"/>
      <c r="G2362" s="10"/>
      <c r="H2362" s="10"/>
      <c r="I2362" s="10"/>
      <c r="J2362" s="333"/>
    </row>
    <row r="2363" spans="1:10" x14ac:dyDescent="0.3">
      <c r="A2363" s="114"/>
      <c r="B2363" s="10"/>
      <c r="C2363" s="10"/>
      <c r="D2363" s="83"/>
      <c r="E2363" s="10"/>
      <c r="F2363" s="10"/>
      <c r="G2363" s="10"/>
      <c r="H2363" s="10"/>
      <c r="I2363" s="10"/>
      <c r="J2363" s="333"/>
    </row>
    <row r="2364" spans="1:10" x14ac:dyDescent="0.3">
      <c r="A2364" s="114"/>
      <c r="B2364" s="10"/>
      <c r="C2364" s="10"/>
      <c r="D2364" s="83"/>
      <c r="E2364" s="10"/>
      <c r="F2364" s="10"/>
      <c r="G2364" s="10"/>
      <c r="H2364" s="10"/>
      <c r="I2364" s="10"/>
      <c r="J2364" s="333"/>
    </row>
    <row r="2365" spans="1:10" x14ac:dyDescent="0.3">
      <c r="A2365" s="114"/>
      <c r="B2365" s="10"/>
      <c r="C2365" s="10"/>
      <c r="D2365" s="83"/>
      <c r="E2365" s="10"/>
      <c r="F2365" s="10"/>
      <c r="G2365" s="10"/>
      <c r="H2365" s="10"/>
      <c r="I2365" s="10"/>
      <c r="J2365" s="333"/>
    </row>
    <row r="2366" spans="1:10" x14ac:dyDescent="0.3">
      <c r="A2366" s="114"/>
      <c r="B2366" s="10"/>
      <c r="C2366" s="10"/>
      <c r="D2366" s="83"/>
      <c r="E2366" s="10"/>
      <c r="F2366" s="10"/>
      <c r="G2366" s="10"/>
      <c r="H2366" s="10"/>
      <c r="I2366" s="10"/>
      <c r="J2366" s="333"/>
    </row>
    <row r="2367" spans="1:10" x14ac:dyDescent="0.3">
      <c r="A2367" s="114"/>
      <c r="B2367" s="10"/>
      <c r="C2367" s="10"/>
      <c r="D2367" s="83"/>
      <c r="E2367" s="10"/>
      <c r="F2367" s="10"/>
      <c r="G2367" s="10"/>
      <c r="H2367" s="10"/>
      <c r="I2367" s="10"/>
      <c r="J2367" s="333"/>
    </row>
    <row r="2368" spans="1:10" x14ac:dyDescent="0.3">
      <c r="A2368" s="114"/>
      <c r="B2368" s="10"/>
      <c r="C2368" s="10"/>
      <c r="D2368" s="83"/>
      <c r="E2368" s="10"/>
      <c r="F2368" s="10"/>
      <c r="G2368" s="10"/>
      <c r="H2368" s="10"/>
      <c r="I2368" s="10"/>
      <c r="J2368" s="333"/>
    </row>
    <row r="2369" spans="1:10" x14ac:dyDescent="0.3">
      <c r="A2369" s="114"/>
      <c r="B2369" s="10"/>
      <c r="C2369" s="10"/>
      <c r="D2369" s="83"/>
      <c r="E2369" s="10"/>
      <c r="F2369" s="10"/>
      <c r="G2369" s="10"/>
      <c r="H2369" s="10"/>
      <c r="I2369" s="10"/>
      <c r="J2369" s="333"/>
    </row>
    <row r="2370" spans="1:10" x14ac:dyDescent="0.3">
      <c r="A2370" s="114"/>
      <c r="B2370" s="10"/>
      <c r="C2370" s="10"/>
      <c r="D2370" s="83"/>
      <c r="E2370" s="10"/>
      <c r="F2370" s="10"/>
      <c r="G2370" s="10"/>
      <c r="H2370" s="10"/>
      <c r="I2370" s="10"/>
      <c r="J2370" s="333"/>
    </row>
    <row r="2371" spans="1:10" x14ac:dyDescent="0.3">
      <c r="A2371" s="114"/>
      <c r="B2371" s="10"/>
      <c r="C2371" s="10"/>
      <c r="D2371" s="83"/>
      <c r="E2371" s="10"/>
      <c r="F2371" s="10"/>
      <c r="G2371" s="10"/>
      <c r="H2371" s="10"/>
      <c r="I2371" s="10"/>
      <c r="J2371" s="333"/>
    </row>
    <row r="2372" spans="1:10" x14ac:dyDescent="0.3">
      <c r="A2372" s="114"/>
      <c r="B2372" s="10"/>
      <c r="C2372" s="10"/>
      <c r="D2372" s="83"/>
      <c r="E2372" s="10"/>
      <c r="F2372" s="10"/>
      <c r="G2372" s="10"/>
      <c r="H2372" s="10"/>
      <c r="I2372" s="10"/>
      <c r="J2372" s="333"/>
    </row>
    <row r="2373" spans="1:10" x14ac:dyDescent="0.3">
      <c r="A2373" s="114"/>
      <c r="B2373" s="10"/>
      <c r="C2373" s="10"/>
      <c r="D2373" s="83"/>
      <c r="E2373" s="10"/>
      <c r="F2373" s="10"/>
      <c r="G2373" s="10"/>
      <c r="H2373" s="10"/>
      <c r="I2373" s="10"/>
      <c r="J2373" s="333"/>
    </row>
    <row r="2374" spans="1:10" x14ac:dyDescent="0.3">
      <c r="A2374" s="114"/>
      <c r="B2374" s="10"/>
      <c r="C2374" s="10"/>
      <c r="D2374" s="83"/>
      <c r="E2374" s="10"/>
      <c r="F2374" s="10"/>
      <c r="G2374" s="10"/>
      <c r="H2374" s="10"/>
      <c r="I2374" s="10"/>
      <c r="J2374" s="333"/>
    </row>
    <row r="2375" spans="1:10" x14ac:dyDescent="0.3">
      <c r="A2375" s="114"/>
      <c r="B2375" s="10"/>
      <c r="C2375" s="10"/>
      <c r="D2375" s="83"/>
      <c r="E2375" s="10"/>
      <c r="F2375" s="10"/>
      <c r="G2375" s="10"/>
      <c r="H2375" s="10"/>
      <c r="I2375" s="10"/>
      <c r="J2375" s="333"/>
    </row>
    <row r="2376" spans="1:10" x14ac:dyDescent="0.3">
      <c r="A2376" s="114"/>
      <c r="B2376" s="10"/>
      <c r="C2376" s="10"/>
      <c r="D2376" s="83"/>
      <c r="E2376" s="10"/>
      <c r="F2376" s="10"/>
      <c r="G2376" s="10"/>
      <c r="H2376" s="10"/>
      <c r="I2376" s="10"/>
      <c r="J2376" s="333"/>
    </row>
    <row r="2377" spans="1:10" x14ac:dyDescent="0.3">
      <c r="A2377" s="114"/>
      <c r="B2377" s="10"/>
      <c r="C2377" s="10"/>
      <c r="D2377" s="83"/>
      <c r="E2377" s="10"/>
      <c r="F2377" s="10"/>
      <c r="G2377" s="10"/>
      <c r="H2377" s="10"/>
      <c r="I2377" s="10"/>
      <c r="J2377" s="333"/>
    </row>
    <row r="2378" spans="1:10" x14ac:dyDescent="0.3">
      <c r="A2378" s="114"/>
      <c r="B2378" s="10"/>
      <c r="C2378" s="10"/>
      <c r="D2378" s="83"/>
      <c r="E2378" s="10"/>
      <c r="F2378" s="10"/>
      <c r="G2378" s="10"/>
      <c r="H2378" s="10"/>
      <c r="I2378" s="10"/>
      <c r="J2378" s="333"/>
    </row>
    <row r="2379" spans="1:10" x14ac:dyDescent="0.3">
      <c r="A2379" s="114"/>
      <c r="B2379" s="10"/>
      <c r="C2379" s="10"/>
      <c r="D2379" s="83"/>
      <c r="E2379" s="10"/>
      <c r="F2379" s="10"/>
      <c r="G2379" s="10"/>
      <c r="H2379" s="10"/>
      <c r="I2379" s="10"/>
      <c r="J2379" s="333"/>
    </row>
    <row r="2380" spans="1:10" x14ac:dyDescent="0.3">
      <c r="A2380" s="114"/>
      <c r="B2380" s="10"/>
      <c r="C2380" s="10"/>
      <c r="D2380" s="83"/>
      <c r="E2380" s="10"/>
      <c r="F2380" s="10"/>
      <c r="G2380" s="10"/>
      <c r="H2380" s="10"/>
      <c r="I2380" s="10"/>
      <c r="J2380" s="333"/>
    </row>
    <row r="2381" spans="1:10" x14ac:dyDescent="0.3">
      <c r="A2381" s="114"/>
      <c r="B2381" s="10"/>
      <c r="C2381" s="10"/>
      <c r="D2381" s="83"/>
      <c r="E2381" s="10"/>
      <c r="F2381" s="10"/>
      <c r="G2381" s="10"/>
      <c r="H2381" s="10"/>
      <c r="I2381" s="10"/>
      <c r="J2381" s="333"/>
    </row>
    <row r="2382" spans="1:10" x14ac:dyDescent="0.3">
      <c r="A2382" s="114"/>
      <c r="B2382" s="10"/>
      <c r="C2382" s="10"/>
      <c r="D2382" s="83"/>
      <c r="E2382" s="10"/>
      <c r="F2382" s="10"/>
      <c r="G2382" s="10"/>
      <c r="H2382" s="10"/>
      <c r="I2382" s="10"/>
      <c r="J2382" s="333"/>
    </row>
    <row r="2383" spans="1:10" x14ac:dyDescent="0.3">
      <c r="A2383" s="114"/>
      <c r="B2383" s="10"/>
      <c r="C2383" s="10"/>
      <c r="D2383" s="83"/>
      <c r="E2383" s="10"/>
      <c r="F2383" s="10"/>
      <c r="G2383" s="10"/>
      <c r="H2383" s="10"/>
      <c r="I2383" s="10"/>
      <c r="J2383" s="333"/>
    </row>
    <row r="2384" spans="1:10" x14ac:dyDescent="0.3">
      <c r="A2384" s="114"/>
      <c r="B2384" s="10"/>
      <c r="C2384" s="10"/>
      <c r="D2384" s="83"/>
      <c r="E2384" s="10"/>
      <c r="F2384" s="10"/>
      <c r="G2384" s="10"/>
      <c r="H2384" s="10"/>
      <c r="I2384" s="10"/>
      <c r="J2384" s="333"/>
    </row>
    <row r="2385" spans="1:10" x14ac:dyDescent="0.3">
      <c r="A2385" s="114"/>
      <c r="B2385" s="10"/>
      <c r="C2385" s="10"/>
      <c r="D2385" s="83"/>
      <c r="E2385" s="10"/>
      <c r="F2385" s="10"/>
      <c r="G2385" s="10"/>
      <c r="H2385" s="10"/>
      <c r="I2385" s="10"/>
      <c r="J2385" s="333"/>
    </row>
    <row r="2386" spans="1:10" x14ac:dyDescent="0.3">
      <c r="A2386" s="114"/>
      <c r="B2386" s="10"/>
      <c r="C2386" s="10"/>
      <c r="D2386" s="83"/>
      <c r="E2386" s="10"/>
      <c r="F2386" s="10"/>
      <c r="G2386" s="10"/>
      <c r="H2386" s="10"/>
      <c r="I2386" s="10"/>
      <c r="J2386" s="333"/>
    </row>
    <row r="2387" spans="1:10" x14ac:dyDescent="0.3">
      <c r="A2387" s="114"/>
      <c r="B2387" s="10"/>
      <c r="C2387" s="10"/>
      <c r="D2387" s="83"/>
      <c r="E2387" s="10"/>
      <c r="F2387" s="10"/>
      <c r="G2387" s="10"/>
      <c r="H2387" s="10"/>
      <c r="I2387" s="10"/>
      <c r="J2387" s="333"/>
    </row>
    <row r="2388" spans="1:10" x14ac:dyDescent="0.3">
      <c r="A2388" s="114"/>
      <c r="B2388" s="10"/>
      <c r="C2388" s="10"/>
      <c r="D2388" s="83"/>
      <c r="E2388" s="10"/>
      <c r="F2388" s="10"/>
      <c r="G2388" s="10"/>
      <c r="H2388" s="10"/>
      <c r="I2388" s="10"/>
      <c r="J2388" s="333"/>
    </row>
    <row r="2389" spans="1:10" x14ac:dyDescent="0.3">
      <c r="A2389" s="114"/>
      <c r="B2389" s="10"/>
      <c r="C2389" s="10"/>
      <c r="D2389" s="83"/>
      <c r="E2389" s="10"/>
      <c r="F2389" s="10"/>
      <c r="G2389" s="10"/>
      <c r="H2389" s="10"/>
      <c r="I2389" s="10"/>
      <c r="J2389" s="333"/>
    </row>
    <row r="2390" spans="1:10" x14ac:dyDescent="0.3">
      <c r="A2390" s="114"/>
      <c r="B2390" s="10"/>
      <c r="C2390" s="10"/>
      <c r="D2390" s="83"/>
      <c r="E2390" s="10"/>
      <c r="F2390" s="10"/>
      <c r="G2390" s="10"/>
      <c r="H2390" s="10"/>
      <c r="I2390" s="10"/>
      <c r="J2390" s="333"/>
    </row>
    <row r="2391" spans="1:10" x14ac:dyDescent="0.3">
      <c r="A2391" s="114"/>
      <c r="B2391" s="10"/>
      <c r="C2391" s="10"/>
      <c r="D2391" s="83"/>
      <c r="E2391" s="10"/>
      <c r="F2391" s="10"/>
      <c r="G2391" s="10"/>
      <c r="H2391" s="10"/>
      <c r="I2391" s="10"/>
      <c r="J2391" s="333"/>
    </row>
    <row r="2392" spans="1:10" x14ac:dyDescent="0.3">
      <c r="A2392" s="114"/>
      <c r="B2392" s="10"/>
      <c r="C2392" s="10"/>
      <c r="D2392" s="83"/>
      <c r="E2392" s="10"/>
      <c r="F2392" s="10"/>
      <c r="G2392" s="10"/>
      <c r="H2392" s="10"/>
      <c r="I2392" s="10"/>
      <c r="J2392" s="333"/>
    </row>
    <row r="2393" spans="1:10" x14ac:dyDescent="0.3">
      <c r="A2393" s="114"/>
      <c r="B2393" s="10"/>
      <c r="C2393" s="10"/>
      <c r="D2393" s="83"/>
      <c r="E2393" s="10"/>
      <c r="F2393" s="10"/>
      <c r="G2393" s="10"/>
      <c r="H2393" s="10"/>
      <c r="I2393" s="10"/>
      <c r="J2393" s="333"/>
    </row>
    <row r="2394" spans="1:10" x14ac:dyDescent="0.3">
      <c r="A2394" s="114"/>
      <c r="B2394" s="10"/>
      <c r="C2394" s="10"/>
      <c r="D2394" s="83"/>
      <c r="E2394" s="10"/>
      <c r="F2394" s="10"/>
      <c r="G2394" s="10"/>
      <c r="H2394" s="10"/>
      <c r="I2394" s="10"/>
      <c r="J2394" s="333"/>
    </row>
    <row r="2395" spans="1:10" x14ac:dyDescent="0.3">
      <c r="A2395" s="114"/>
      <c r="B2395" s="10"/>
      <c r="C2395" s="10"/>
      <c r="D2395" s="83"/>
      <c r="E2395" s="10"/>
      <c r="F2395" s="10"/>
      <c r="G2395" s="10"/>
      <c r="H2395" s="10"/>
      <c r="I2395" s="10"/>
      <c r="J2395" s="333"/>
    </row>
    <row r="2396" spans="1:10" x14ac:dyDescent="0.3">
      <c r="A2396" s="114"/>
      <c r="B2396" s="10"/>
      <c r="C2396" s="10"/>
      <c r="D2396" s="83"/>
      <c r="E2396" s="10"/>
      <c r="F2396" s="10"/>
      <c r="G2396" s="10"/>
      <c r="H2396" s="10"/>
      <c r="I2396" s="10"/>
      <c r="J2396" s="333"/>
    </row>
    <row r="2397" spans="1:10" x14ac:dyDescent="0.3">
      <c r="A2397" s="114"/>
      <c r="B2397" s="10"/>
      <c r="C2397" s="10"/>
      <c r="D2397" s="83"/>
      <c r="E2397" s="10"/>
      <c r="F2397" s="10"/>
      <c r="G2397" s="10"/>
      <c r="H2397" s="10"/>
      <c r="I2397" s="10"/>
      <c r="J2397" s="333"/>
    </row>
    <row r="2398" spans="1:10" x14ac:dyDescent="0.3">
      <c r="A2398" s="114"/>
      <c r="B2398" s="10"/>
      <c r="C2398" s="10"/>
      <c r="D2398" s="83"/>
      <c r="E2398" s="10"/>
      <c r="F2398" s="10"/>
      <c r="G2398" s="10"/>
      <c r="H2398" s="10"/>
      <c r="I2398" s="10"/>
      <c r="J2398" s="333"/>
    </row>
    <row r="2399" spans="1:10" x14ac:dyDescent="0.3">
      <c r="A2399" s="114"/>
      <c r="B2399" s="10"/>
      <c r="C2399" s="10"/>
      <c r="D2399" s="83"/>
      <c r="E2399" s="10"/>
      <c r="F2399" s="10"/>
      <c r="G2399" s="10"/>
      <c r="H2399" s="10"/>
      <c r="I2399" s="10"/>
      <c r="J2399" s="333"/>
    </row>
    <row r="2400" spans="1:10" x14ac:dyDescent="0.3">
      <c r="A2400" s="114"/>
      <c r="B2400" s="10"/>
      <c r="C2400" s="10"/>
      <c r="D2400" s="83"/>
      <c r="E2400" s="10"/>
      <c r="F2400" s="10"/>
      <c r="G2400" s="10"/>
      <c r="H2400" s="10"/>
      <c r="I2400" s="10"/>
      <c r="J2400" s="333"/>
    </row>
    <row r="2401" spans="1:10" x14ac:dyDescent="0.3">
      <c r="A2401" s="114"/>
      <c r="B2401" s="10"/>
      <c r="C2401" s="10"/>
      <c r="D2401" s="83"/>
      <c r="E2401" s="10"/>
      <c r="F2401" s="10"/>
      <c r="G2401" s="10"/>
      <c r="H2401" s="10"/>
      <c r="I2401" s="10"/>
      <c r="J2401" s="333"/>
    </row>
    <row r="2402" spans="1:10" x14ac:dyDescent="0.3">
      <c r="A2402" s="114"/>
      <c r="B2402" s="10"/>
      <c r="C2402" s="10"/>
      <c r="D2402" s="83"/>
      <c r="E2402" s="10"/>
      <c r="F2402" s="10"/>
      <c r="G2402" s="10"/>
      <c r="H2402" s="10"/>
      <c r="I2402" s="10"/>
      <c r="J2402" s="333"/>
    </row>
    <row r="2403" spans="1:10" x14ac:dyDescent="0.3">
      <c r="A2403" s="114"/>
      <c r="B2403" s="10"/>
      <c r="C2403" s="10"/>
      <c r="D2403" s="83"/>
      <c r="E2403" s="10"/>
      <c r="F2403" s="10"/>
      <c r="G2403" s="10"/>
      <c r="H2403" s="10"/>
      <c r="I2403" s="10"/>
      <c r="J2403" s="333"/>
    </row>
    <row r="2404" spans="1:10" x14ac:dyDescent="0.3">
      <c r="A2404" s="114"/>
      <c r="B2404" s="10"/>
      <c r="C2404" s="10"/>
      <c r="D2404" s="83"/>
      <c r="E2404" s="10"/>
      <c r="F2404" s="10"/>
      <c r="G2404" s="10"/>
      <c r="H2404" s="10"/>
      <c r="I2404" s="10"/>
      <c r="J2404" s="333"/>
    </row>
    <row r="2405" spans="1:10" x14ac:dyDescent="0.3">
      <c r="A2405" s="114"/>
      <c r="B2405" s="10"/>
      <c r="C2405" s="10"/>
      <c r="D2405" s="83"/>
      <c r="E2405" s="10"/>
      <c r="F2405" s="10"/>
      <c r="G2405" s="10"/>
      <c r="H2405" s="10"/>
      <c r="I2405" s="10"/>
      <c r="J2405" s="333"/>
    </row>
    <row r="2406" spans="1:10" x14ac:dyDescent="0.3">
      <c r="A2406" s="114"/>
      <c r="B2406" s="10"/>
      <c r="C2406" s="10"/>
      <c r="D2406" s="83"/>
      <c r="E2406" s="10"/>
      <c r="F2406" s="10"/>
      <c r="G2406" s="10"/>
      <c r="H2406" s="10"/>
      <c r="I2406" s="10"/>
      <c r="J2406" s="333"/>
    </row>
    <row r="2407" spans="1:10" x14ac:dyDescent="0.3">
      <c r="A2407" s="114"/>
      <c r="B2407" s="10"/>
      <c r="C2407" s="10"/>
      <c r="D2407" s="83"/>
      <c r="E2407" s="10"/>
      <c r="F2407" s="10"/>
      <c r="G2407" s="10"/>
      <c r="H2407" s="10"/>
      <c r="I2407" s="10"/>
      <c r="J2407" s="333"/>
    </row>
    <row r="2408" spans="1:10" x14ac:dyDescent="0.3">
      <c r="A2408" s="114"/>
      <c r="B2408" s="10"/>
      <c r="C2408" s="10"/>
      <c r="D2408" s="83"/>
      <c r="E2408" s="10"/>
      <c r="F2408" s="10"/>
      <c r="G2408" s="10"/>
      <c r="H2408" s="10"/>
      <c r="I2408" s="10"/>
      <c r="J2408" s="333"/>
    </row>
    <row r="2409" spans="1:10" x14ac:dyDescent="0.3">
      <c r="A2409" s="114"/>
      <c r="B2409" s="10"/>
      <c r="C2409" s="10"/>
      <c r="D2409" s="83"/>
      <c r="E2409" s="10"/>
      <c r="F2409" s="10"/>
      <c r="G2409" s="10"/>
      <c r="H2409" s="10"/>
      <c r="I2409" s="10"/>
      <c r="J2409" s="333"/>
    </row>
    <row r="2410" spans="1:10" x14ac:dyDescent="0.3">
      <c r="A2410" s="114"/>
      <c r="B2410" s="10"/>
      <c r="C2410" s="10"/>
      <c r="D2410" s="83"/>
      <c r="E2410" s="10"/>
      <c r="F2410" s="10"/>
      <c r="G2410" s="10"/>
      <c r="H2410" s="10"/>
      <c r="I2410" s="10"/>
      <c r="J2410" s="333"/>
    </row>
    <row r="2411" spans="1:10" x14ac:dyDescent="0.3">
      <c r="A2411" s="114"/>
      <c r="B2411" s="10"/>
      <c r="C2411" s="10"/>
      <c r="D2411" s="83"/>
      <c r="E2411" s="10"/>
      <c r="F2411" s="10"/>
      <c r="G2411" s="10"/>
      <c r="H2411" s="10"/>
      <c r="I2411" s="10"/>
      <c r="J2411" s="333"/>
    </row>
    <row r="2412" spans="1:10" x14ac:dyDescent="0.3">
      <c r="A2412" s="114"/>
      <c r="B2412" s="10"/>
      <c r="C2412" s="10"/>
      <c r="D2412" s="83"/>
      <c r="E2412" s="10"/>
      <c r="F2412" s="10"/>
      <c r="G2412" s="10"/>
      <c r="H2412" s="10"/>
      <c r="I2412" s="10"/>
      <c r="J2412" s="333"/>
    </row>
    <row r="2413" spans="1:10" x14ac:dyDescent="0.3">
      <c r="A2413" s="114"/>
      <c r="B2413" s="10"/>
      <c r="C2413" s="10"/>
      <c r="D2413" s="83"/>
      <c r="E2413" s="10"/>
      <c r="F2413" s="10"/>
      <c r="G2413" s="10"/>
      <c r="H2413" s="10"/>
      <c r="I2413" s="10"/>
      <c r="J2413" s="333"/>
    </row>
    <row r="2414" spans="1:10" x14ac:dyDescent="0.3">
      <c r="A2414" s="114"/>
      <c r="B2414" s="10"/>
      <c r="C2414" s="10"/>
      <c r="D2414" s="83"/>
      <c r="E2414" s="10"/>
      <c r="F2414" s="10"/>
      <c r="G2414" s="10"/>
      <c r="H2414" s="10"/>
      <c r="I2414" s="10"/>
      <c r="J2414" s="333"/>
    </row>
    <row r="2415" spans="1:10" x14ac:dyDescent="0.3">
      <c r="A2415" s="114"/>
      <c r="B2415" s="10"/>
      <c r="C2415" s="10"/>
      <c r="D2415" s="83"/>
      <c r="E2415" s="10"/>
      <c r="F2415" s="10"/>
      <c r="G2415" s="10"/>
      <c r="H2415" s="10"/>
      <c r="I2415" s="10"/>
      <c r="J2415" s="333"/>
    </row>
    <row r="2416" spans="1:10" x14ac:dyDescent="0.3">
      <c r="A2416" s="114"/>
      <c r="B2416" s="10"/>
      <c r="C2416" s="10"/>
      <c r="D2416" s="83"/>
      <c r="E2416" s="10"/>
      <c r="F2416" s="10"/>
      <c r="G2416" s="10"/>
      <c r="H2416" s="10"/>
      <c r="I2416" s="10"/>
      <c r="J2416" s="333"/>
    </row>
    <row r="2417" spans="1:10" x14ac:dyDescent="0.3">
      <c r="A2417" s="114"/>
      <c r="B2417" s="10"/>
      <c r="C2417" s="10"/>
      <c r="D2417" s="83"/>
      <c r="E2417" s="10"/>
      <c r="F2417" s="10"/>
      <c r="G2417" s="10"/>
      <c r="H2417" s="10"/>
      <c r="I2417" s="10"/>
      <c r="J2417" s="333"/>
    </row>
    <row r="2418" spans="1:10" x14ac:dyDescent="0.3">
      <c r="A2418" s="114"/>
      <c r="B2418" s="10"/>
      <c r="C2418" s="10"/>
      <c r="D2418" s="83"/>
      <c r="E2418" s="10"/>
      <c r="F2418" s="10"/>
      <c r="G2418" s="10"/>
      <c r="H2418" s="10"/>
      <c r="I2418" s="10"/>
      <c r="J2418" s="333"/>
    </row>
    <row r="2419" spans="1:10" x14ac:dyDescent="0.3">
      <c r="A2419" s="114"/>
      <c r="B2419" s="10"/>
      <c r="C2419" s="10"/>
      <c r="D2419" s="83"/>
      <c r="E2419" s="10"/>
      <c r="F2419" s="10"/>
      <c r="G2419" s="10"/>
      <c r="H2419" s="10"/>
      <c r="I2419" s="10"/>
      <c r="J2419" s="333"/>
    </row>
    <row r="2420" spans="1:10" x14ac:dyDescent="0.3">
      <c r="A2420" s="114"/>
      <c r="B2420" s="10"/>
      <c r="C2420" s="10"/>
      <c r="D2420" s="83"/>
      <c r="E2420" s="10"/>
      <c r="F2420" s="10"/>
      <c r="G2420" s="10"/>
      <c r="H2420" s="10"/>
      <c r="I2420" s="10"/>
      <c r="J2420" s="333"/>
    </row>
    <row r="2421" spans="1:10" x14ac:dyDescent="0.3">
      <c r="A2421" s="114"/>
      <c r="B2421" s="10"/>
      <c r="C2421" s="10"/>
      <c r="D2421" s="83"/>
      <c r="E2421" s="10"/>
      <c r="F2421" s="10"/>
      <c r="G2421" s="10"/>
      <c r="H2421" s="10"/>
      <c r="I2421" s="10"/>
      <c r="J2421" s="333"/>
    </row>
    <row r="2422" spans="1:10" x14ac:dyDescent="0.3">
      <c r="A2422" s="114"/>
      <c r="B2422" s="10"/>
      <c r="C2422" s="10"/>
      <c r="D2422" s="83"/>
      <c r="E2422" s="10"/>
      <c r="F2422" s="10"/>
      <c r="G2422" s="10"/>
      <c r="H2422" s="10"/>
      <c r="I2422" s="10"/>
      <c r="J2422" s="333"/>
    </row>
    <row r="2423" spans="1:10" x14ac:dyDescent="0.3">
      <c r="A2423" s="114"/>
      <c r="B2423" s="10"/>
      <c r="C2423" s="10"/>
      <c r="D2423" s="83"/>
      <c r="E2423" s="10"/>
      <c r="F2423" s="10"/>
      <c r="G2423" s="10"/>
      <c r="H2423" s="10"/>
      <c r="I2423" s="10"/>
      <c r="J2423" s="333"/>
    </row>
    <row r="2424" spans="1:10" x14ac:dyDescent="0.3">
      <c r="A2424" s="114"/>
      <c r="B2424" s="10"/>
      <c r="C2424" s="10"/>
      <c r="D2424" s="83"/>
      <c r="E2424" s="10"/>
      <c r="F2424" s="10"/>
      <c r="G2424" s="10"/>
      <c r="H2424" s="10"/>
      <c r="I2424" s="10"/>
      <c r="J2424" s="333"/>
    </row>
    <row r="2425" spans="1:10" x14ac:dyDescent="0.3">
      <c r="A2425" s="114"/>
      <c r="B2425" s="10"/>
      <c r="C2425" s="10"/>
      <c r="D2425" s="83"/>
      <c r="E2425" s="10"/>
      <c r="F2425" s="10"/>
      <c r="G2425" s="10"/>
      <c r="H2425" s="10"/>
      <c r="I2425" s="10"/>
      <c r="J2425" s="333"/>
    </row>
    <row r="2426" spans="1:10" x14ac:dyDescent="0.3">
      <c r="A2426" s="114"/>
      <c r="B2426" s="10"/>
      <c r="C2426" s="10"/>
      <c r="D2426" s="83"/>
      <c r="E2426" s="10"/>
      <c r="F2426" s="10"/>
      <c r="G2426" s="10"/>
      <c r="H2426" s="10"/>
      <c r="I2426" s="10"/>
      <c r="J2426" s="333"/>
    </row>
    <row r="2427" spans="1:10" x14ac:dyDescent="0.3">
      <c r="A2427" s="114"/>
      <c r="B2427" s="10"/>
      <c r="C2427" s="10"/>
      <c r="D2427" s="83"/>
      <c r="E2427" s="10"/>
      <c r="F2427" s="10"/>
      <c r="G2427" s="10"/>
      <c r="H2427" s="10"/>
      <c r="I2427" s="10"/>
      <c r="J2427" s="333"/>
    </row>
    <row r="2428" spans="1:10" x14ac:dyDescent="0.3">
      <c r="A2428" s="114"/>
      <c r="B2428" s="10"/>
      <c r="C2428" s="10"/>
      <c r="D2428" s="83"/>
      <c r="E2428" s="10"/>
      <c r="F2428" s="10"/>
      <c r="G2428" s="10"/>
      <c r="H2428" s="10"/>
      <c r="I2428" s="10"/>
      <c r="J2428" s="333"/>
    </row>
    <row r="2429" spans="1:10" x14ac:dyDescent="0.3">
      <c r="A2429" s="114"/>
      <c r="B2429" s="10"/>
      <c r="C2429" s="10"/>
      <c r="D2429" s="83"/>
      <c r="E2429" s="10"/>
      <c r="F2429" s="10"/>
      <c r="G2429" s="10"/>
      <c r="H2429" s="10"/>
      <c r="I2429" s="10"/>
      <c r="J2429" s="333"/>
    </row>
    <row r="2430" spans="1:10" x14ac:dyDescent="0.3">
      <c r="A2430" s="114"/>
      <c r="B2430" s="10"/>
      <c r="C2430" s="10"/>
      <c r="D2430" s="83"/>
      <c r="E2430" s="10"/>
      <c r="F2430" s="10"/>
      <c r="G2430" s="10"/>
      <c r="H2430" s="10"/>
      <c r="I2430" s="10"/>
      <c r="J2430" s="333"/>
    </row>
    <row r="2431" spans="1:10" x14ac:dyDescent="0.3">
      <c r="A2431" s="114"/>
      <c r="B2431" s="10"/>
      <c r="C2431" s="10"/>
      <c r="D2431" s="83"/>
      <c r="E2431" s="10"/>
      <c r="F2431" s="10"/>
      <c r="G2431" s="10"/>
      <c r="H2431" s="10"/>
      <c r="I2431" s="10"/>
      <c r="J2431" s="333"/>
    </row>
    <row r="2432" spans="1:10" x14ac:dyDescent="0.3">
      <c r="A2432" s="114"/>
      <c r="B2432" s="10"/>
      <c r="C2432" s="10"/>
      <c r="D2432" s="83"/>
      <c r="E2432" s="10"/>
      <c r="F2432" s="10"/>
      <c r="G2432" s="10"/>
      <c r="H2432" s="10"/>
      <c r="I2432" s="10"/>
      <c r="J2432" s="333"/>
    </row>
    <row r="2433" spans="1:10" x14ac:dyDescent="0.3">
      <c r="A2433" s="114"/>
      <c r="B2433" s="10"/>
      <c r="C2433" s="10"/>
      <c r="D2433" s="83"/>
      <c r="E2433" s="10"/>
      <c r="F2433" s="10"/>
      <c r="G2433" s="10"/>
      <c r="H2433" s="10"/>
      <c r="I2433" s="10"/>
      <c r="J2433" s="333"/>
    </row>
    <row r="2434" spans="1:10" x14ac:dyDescent="0.3">
      <c r="A2434" s="114"/>
      <c r="B2434" s="10"/>
      <c r="C2434" s="10"/>
      <c r="D2434" s="83"/>
      <c r="E2434" s="10"/>
      <c r="F2434" s="10"/>
      <c r="G2434" s="10"/>
      <c r="H2434" s="10"/>
      <c r="I2434" s="10"/>
      <c r="J2434" s="333"/>
    </row>
    <row r="2435" spans="1:10" x14ac:dyDescent="0.3">
      <c r="A2435" s="114"/>
      <c r="B2435" s="10"/>
      <c r="C2435" s="10"/>
      <c r="D2435" s="83"/>
      <c r="E2435" s="10"/>
      <c r="F2435" s="10"/>
      <c r="G2435" s="10"/>
      <c r="H2435" s="10"/>
      <c r="I2435" s="10"/>
      <c r="J2435" s="333"/>
    </row>
    <row r="2436" spans="1:10" x14ac:dyDescent="0.3">
      <c r="A2436" s="114"/>
      <c r="B2436" s="10"/>
      <c r="C2436" s="10"/>
      <c r="D2436" s="83"/>
      <c r="E2436" s="10"/>
      <c r="F2436" s="10"/>
      <c r="G2436" s="10"/>
      <c r="H2436" s="10"/>
      <c r="I2436" s="10"/>
      <c r="J2436" s="333"/>
    </row>
    <row r="2437" spans="1:10" x14ac:dyDescent="0.3">
      <c r="A2437" s="114"/>
      <c r="B2437" s="10"/>
      <c r="C2437" s="10"/>
      <c r="D2437" s="83"/>
      <c r="E2437" s="10"/>
      <c r="F2437" s="10"/>
      <c r="G2437" s="10"/>
      <c r="H2437" s="10"/>
      <c r="I2437" s="10"/>
      <c r="J2437" s="333"/>
    </row>
    <row r="2438" spans="1:10" x14ac:dyDescent="0.3">
      <c r="A2438" s="114"/>
      <c r="B2438" s="10"/>
      <c r="C2438" s="10"/>
      <c r="D2438" s="83"/>
      <c r="E2438" s="10"/>
      <c r="F2438" s="10"/>
      <c r="G2438" s="10"/>
      <c r="H2438" s="10"/>
      <c r="I2438" s="10"/>
      <c r="J2438" s="333"/>
    </row>
    <row r="2439" spans="1:10" x14ac:dyDescent="0.3">
      <c r="A2439" s="114"/>
      <c r="B2439" s="10"/>
      <c r="C2439" s="10"/>
      <c r="D2439" s="83"/>
      <c r="E2439" s="10"/>
      <c r="F2439" s="10"/>
      <c r="G2439" s="10"/>
      <c r="H2439" s="10"/>
      <c r="I2439" s="10"/>
      <c r="J2439" s="333"/>
    </row>
    <row r="2440" spans="1:10" x14ac:dyDescent="0.3">
      <c r="A2440" s="114"/>
      <c r="B2440" s="10"/>
      <c r="C2440" s="10"/>
      <c r="D2440" s="83"/>
      <c r="E2440" s="10"/>
      <c r="F2440" s="10"/>
      <c r="G2440" s="10"/>
      <c r="H2440" s="10"/>
      <c r="I2440" s="10"/>
      <c r="J2440" s="333"/>
    </row>
    <row r="2441" spans="1:10" x14ac:dyDescent="0.3">
      <c r="A2441" s="114"/>
      <c r="B2441" s="10"/>
      <c r="C2441" s="10"/>
      <c r="D2441" s="83"/>
      <c r="E2441" s="10"/>
      <c r="F2441" s="10"/>
      <c r="G2441" s="10"/>
      <c r="H2441" s="10"/>
      <c r="I2441" s="10"/>
      <c r="J2441" s="333"/>
    </row>
    <row r="2442" spans="1:10" x14ac:dyDescent="0.3">
      <c r="A2442" s="114"/>
      <c r="B2442" s="10"/>
      <c r="C2442" s="10"/>
      <c r="D2442" s="83"/>
      <c r="E2442" s="10"/>
      <c r="F2442" s="10"/>
      <c r="G2442" s="10"/>
      <c r="H2442" s="10"/>
      <c r="I2442" s="10"/>
      <c r="J2442" s="333"/>
    </row>
    <row r="2443" spans="1:10" x14ac:dyDescent="0.3">
      <c r="A2443" s="114"/>
      <c r="B2443" s="10"/>
      <c r="C2443" s="10"/>
      <c r="D2443" s="83"/>
      <c r="E2443" s="10"/>
      <c r="F2443" s="10"/>
      <c r="G2443" s="10"/>
      <c r="H2443" s="10"/>
      <c r="I2443" s="10"/>
      <c r="J2443" s="333"/>
    </row>
    <row r="2444" spans="1:10" x14ac:dyDescent="0.3">
      <c r="A2444" s="114"/>
      <c r="B2444" s="10"/>
      <c r="C2444" s="10"/>
      <c r="D2444" s="83"/>
      <c r="E2444" s="10"/>
      <c r="F2444" s="10"/>
      <c r="G2444" s="10"/>
      <c r="H2444" s="10"/>
      <c r="I2444" s="10"/>
      <c r="J2444" s="333"/>
    </row>
    <row r="2445" spans="1:10" x14ac:dyDescent="0.3">
      <c r="A2445" s="114"/>
      <c r="B2445" s="10"/>
      <c r="C2445" s="10"/>
      <c r="D2445" s="83"/>
      <c r="E2445" s="10"/>
      <c r="F2445" s="10"/>
      <c r="G2445" s="10"/>
      <c r="H2445" s="10"/>
      <c r="I2445" s="10"/>
      <c r="J2445" s="333"/>
    </row>
    <row r="2446" spans="1:10" x14ac:dyDescent="0.3">
      <c r="A2446" s="114"/>
      <c r="B2446" s="10"/>
      <c r="C2446" s="10"/>
      <c r="D2446" s="83"/>
      <c r="E2446" s="10"/>
      <c r="F2446" s="10"/>
      <c r="G2446" s="10"/>
      <c r="H2446" s="10"/>
      <c r="I2446" s="10"/>
      <c r="J2446" s="333"/>
    </row>
    <row r="2447" spans="1:10" x14ac:dyDescent="0.3">
      <c r="A2447" s="114"/>
      <c r="B2447" s="10"/>
      <c r="C2447" s="10"/>
      <c r="D2447" s="83"/>
      <c r="E2447" s="10"/>
      <c r="F2447" s="10"/>
      <c r="G2447" s="10"/>
      <c r="H2447" s="10"/>
      <c r="I2447" s="10"/>
      <c r="J2447" s="333"/>
    </row>
    <row r="2448" spans="1:10" x14ac:dyDescent="0.3">
      <c r="A2448" s="114"/>
      <c r="B2448" s="10"/>
      <c r="C2448" s="10"/>
      <c r="D2448" s="83"/>
      <c r="E2448" s="10"/>
      <c r="F2448" s="10"/>
      <c r="G2448" s="10"/>
      <c r="H2448" s="10"/>
      <c r="I2448" s="10"/>
      <c r="J2448" s="333"/>
    </row>
    <row r="2449" spans="1:10" x14ac:dyDescent="0.3">
      <c r="A2449" s="114"/>
      <c r="B2449" s="10"/>
      <c r="C2449" s="10"/>
      <c r="D2449" s="83"/>
      <c r="E2449" s="10"/>
      <c r="F2449" s="10"/>
      <c r="G2449" s="10"/>
      <c r="H2449" s="10"/>
      <c r="I2449" s="10"/>
      <c r="J2449" s="333"/>
    </row>
    <row r="2450" spans="1:10" x14ac:dyDescent="0.3">
      <c r="A2450" s="114"/>
      <c r="B2450" s="10"/>
      <c r="C2450" s="10"/>
      <c r="D2450" s="83"/>
      <c r="E2450" s="10"/>
      <c r="F2450" s="10"/>
      <c r="G2450" s="10"/>
      <c r="H2450" s="10"/>
      <c r="I2450" s="10"/>
      <c r="J2450" s="333"/>
    </row>
    <row r="2451" spans="1:10" x14ac:dyDescent="0.3">
      <c r="A2451" s="114"/>
      <c r="B2451" s="10"/>
      <c r="C2451" s="10"/>
      <c r="D2451" s="83"/>
      <c r="E2451" s="10"/>
      <c r="F2451" s="10"/>
      <c r="G2451" s="10"/>
      <c r="H2451" s="10"/>
      <c r="I2451" s="10"/>
      <c r="J2451" s="333"/>
    </row>
    <row r="2452" spans="1:10" x14ac:dyDescent="0.3">
      <c r="A2452" s="114"/>
      <c r="B2452" s="10"/>
      <c r="C2452" s="10"/>
      <c r="D2452" s="83"/>
      <c r="E2452" s="10"/>
      <c r="F2452" s="10"/>
      <c r="G2452" s="10"/>
      <c r="H2452" s="10"/>
      <c r="I2452" s="10"/>
      <c r="J2452" s="333"/>
    </row>
    <row r="2453" spans="1:10" x14ac:dyDescent="0.3">
      <c r="A2453" s="114"/>
      <c r="B2453" s="10"/>
      <c r="C2453" s="10"/>
      <c r="D2453" s="83"/>
      <c r="E2453" s="10"/>
      <c r="F2453" s="10"/>
      <c r="G2453" s="10"/>
      <c r="H2453" s="10"/>
      <c r="I2453" s="10"/>
      <c r="J2453" s="333"/>
    </row>
    <row r="2454" spans="1:10" x14ac:dyDescent="0.3">
      <c r="A2454" s="114"/>
      <c r="B2454" s="10"/>
      <c r="C2454" s="10"/>
      <c r="D2454" s="83"/>
      <c r="E2454" s="10"/>
      <c r="F2454" s="10"/>
      <c r="G2454" s="10"/>
      <c r="H2454" s="10"/>
      <c r="I2454" s="10"/>
      <c r="J2454" s="333"/>
    </row>
    <row r="2455" spans="1:10" x14ac:dyDescent="0.3">
      <c r="A2455" s="114"/>
      <c r="B2455" s="10"/>
      <c r="C2455" s="10"/>
      <c r="D2455" s="83"/>
      <c r="E2455" s="10"/>
      <c r="F2455" s="10"/>
      <c r="G2455" s="10"/>
      <c r="H2455" s="10"/>
      <c r="I2455" s="10"/>
      <c r="J2455" s="333"/>
    </row>
    <row r="2456" spans="1:10" x14ac:dyDescent="0.3">
      <c r="A2456" s="114"/>
      <c r="B2456" s="10"/>
      <c r="C2456" s="10"/>
      <c r="D2456" s="83"/>
      <c r="E2456" s="10"/>
      <c r="F2456" s="10"/>
      <c r="G2456" s="10"/>
      <c r="H2456" s="10"/>
      <c r="I2456" s="10"/>
      <c r="J2456" s="333"/>
    </row>
    <row r="2457" spans="1:10" x14ac:dyDescent="0.3">
      <c r="A2457" s="114"/>
      <c r="B2457" s="10"/>
      <c r="C2457" s="10"/>
      <c r="D2457" s="83"/>
      <c r="E2457" s="10"/>
      <c r="F2457" s="10"/>
      <c r="G2457" s="10"/>
      <c r="H2457" s="10"/>
      <c r="I2457" s="10"/>
      <c r="J2457" s="333"/>
    </row>
    <row r="2458" spans="1:10" x14ac:dyDescent="0.3">
      <c r="A2458" s="114"/>
      <c r="B2458" s="10"/>
      <c r="C2458" s="10"/>
      <c r="D2458" s="83"/>
      <c r="E2458" s="10"/>
      <c r="F2458" s="10"/>
      <c r="G2458" s="10"/>
      <c r="H2458" s="10"/>
      <c r="I2458" s="10"/>
      <c r="J2458" s="333"/>
    </row>
    <row r="2459" spans="1:10" x14ac:dyDescent="0.3">
      <c r="A2459" s="114"/>
      <c r="B2459" s="10"/>
      <c r="C2459" s="10"/>
      <c r="D2459" s="83"/>
      <c r="E2459" s="10"/>
      <c r="F2459" s="10"/>
      <c r="G2459" s="10"/>
      <c r="H2459" s="10"/>
      <c r="I2459" s="10"/>
      <c r="J2459" s="333"/>
    </row>
    <row r="2460" spans="1:10" x14ac:dyDescent="0.3">
      <c r="A2460" s="114"/>
      <c r="B2460" s="10"/>
      <c r="C2460" s="10"/>
      <c r="D2460" s="83"/>
      <c r="E2460" s="10"/>
      <c r="F2460" s="10"/>
      <c r="G2460" s="10"/>
      <c r="H2460" s="10"/>
      <c r="I2460" s="10"/>
      <c r="J2460" s="333"/>
    </row>
    <row r="2461" spans="1:10" x14ac:dyDescent="0.3">
      <c r="A2461" s="114"/>
      <c r="B2461" s="10"/>
      <c r="C2461" s="10"/>
      <c r="D2461" s="83"/>
      <c r="E2461" s="10"/>
      <c r="F2461" s="10"/>
      <c r="G2461" s="10"/>
      <c r="H2461" s="10"/>
      <c r="I2461" s="10"/>
      <c r="J2461" s="333"/>
    </row>
    <row r="2462" spans="1:10" x14ac:dyDescent="0.3">
      <c r="A2462" s="114"/>
      <c r="B2462" s="10"/>
      <c r="C2462" s="10"/>
      <c r="D2462" s="83"/>
      <c r="E2462" s="10"/>
      <c r="F2462" s="10"/>
      <c r="G2462" s="10"/>
      <c r="H2462" s="10"/>
      <c r="I2462" s="10"/>
      <c r="J2462" s="333"/>
    </row>
    <row r="2463" spans="1:10" x14ac:dyDescent="0.3">
      <c r="A2463" s="114"/>
      <c r="B2463" s="10"/>
      <c r="C2463" s="10"/>
      <c r="D2463" s="83"/>
      <c r="E2463" s="10"/>
      <c r="F2463" s="10"/>
      <c r="G2463" s="10"/>
      <c r="H2463" s="10"/>
      <c r="I2463" s="10"/>
      <c r="J2463" s="333"/>
    </row>
    <row r="2464" spans="1:10" x14ac:dyDescent="0.3">
      <c r="A2464" s="114"/>
      <c r="B2464" s="10"/>
      <c r="C2464" s="10"/>
      <c r="D2464" s="83"/>
      <c r="E2464" s="10"/>
      <c r="F2464" s="10"/>
      <c r="G2464" s="10"/>
      <c r="H2464" s="10"/>
      <c r="I2464" s="10"/>
      <c r="J2464" s="333"/>
    </row>
    <row r="2465" spans="1:10" x14ac:dyDescent="0.3">
      <c r="A2465" s="114"/>
      <c r="B2465" s="10"/>
      <c r="C2465" s="10"/>
      <c r="D2465" s="83"/>
      <c r="E2465" s="10"/>
      <c r="F2465" s="10"/>
      <c r="G2465" s="10"/>
      <c r="H2465" s="10"/>
      <c r="I2465" s="10"/>
      <c r="J2465" s="333"/>
    </row>
    <row r="2466" spans="1:10" x14ac:dyDescent="0.3">
      <c r="A2466" s="114"/>
      <c r="B2466" s="10"/>
      <c r="C2466" s="10"/>
      <c r="D2466" s="83"/>
      <c r="E2466" s="10"/>
      <c r="F2466" s="10"/>
      <c r="G2466" s="10"/>
      <c r="H2466" s="10"/>
      <c r="I2466" s="10"/>
      <c r="J2466" s="333"/>
    </row>
    <row r="2467" spans="1:10" x14ac:dyDescent="0.3">
      <c r="A2467" s="114"/>
      <c r="B2467" s="10"/>
      <c r="C2467" s="10"/>
      <c r="D2467" s="83"/>
      <c r="E2467" s="10"/>
      <c r="F2467" s="10"/>
      <c r="G2467" s="10"/>
      <c r="H2467" s="10"/>
      <c r="I2467" s="10"/>
      <c r="J2467" s="333"/>
    </row>
    <row r="2468" spans="1:10" x14ac:dyDescent="0.3">
      <c r="A2468" s="114"/>
      <c r="B2468" s="10"/>
      <c r="C2468" s="10"/>
      <c r="D2468" s="83"/>
      <c r="E2468" s="10"/>
      <c r="F2468" s="10"/>
      <c r="G2468" s="10"/>
      <c r="H2468" s="10"/>
      <c r="I2468" s="10"/>
      <c r="J2468" s="333"/>
    </row>
    <row r="2469" spans="1:10" x14ac:dyDescent="0.3">
      <c r="A2469" s="114"/>
      <c r="B2469" s="10"/>
      <c r="C2469" s="10"/>
      <c r="D2469" s="83"/>
      <c r="E2469" s="10"/>
      <c r="F2469" s="10"/>
      <c r="G2469" s="10"/>
      <c r="H2469" s="10"/>
      <c r="I2469" s="10"/>
      <c r="J2469" s="333"/>
    </row>
    <row r="2470" spans="1:10" x14ac:dyDescent="0.3">
      <c r="A2470" s="114"/>
      <c r="B2470" s="10"/>
      <c r="C2470" s="10"/>
      <c r="D2470" s="83"/>
      <c r="E2470" s="10"/>
      <c r="F2470" s="10"/>
      <c r="G2470" s="10"/>
      <c r="H2470" s="10"/>
      <c r="I2470" s="10"/>
      <c r="J2470" s="333"/>
    </row>
    <row r="2471" spans="1:10" x14ac:dyDescent="0.3">
      <c r="A2471" s="114"/>
      <c r="B2471" s="10"/>
      <c r="C2471" s="10"/>
      <c r="D2471" s="83"/>
      <c r="E2471" s="10"/>
      <c r="F2471" s="10"/>
      <c r="G2471" s="10"/>
      <c r="H2471" s="10"/>
      <c r="I2471" s="10"/>
      <c r="J2471" s="333"/>
    </row>
    <row r="2472" spans="1:10" x14ac:dyDescent="0.3">
      <c r="A2472" s="114"/>
      <c r="B2472" s="10"/>
      <c r="C2472" s="10"/>
      <c r="D2472" s="83"/>
      <c r="E2472" s="10"/>
      <c r="F2472" s="10"/>
      <c r="G2472" s="10"/>
      <c r="H2472" s="10"/>
      <c r="I2472" s="10"/>
      <c r="J2472" s="333"/>
    </row>
    <row r="2473" spans="1:10" x14ac:dyDescent="0.3">
      <c r="A2473" s="114"/>
      <c r="B2473" s="10"/>
      <c r="C2473" s="10"/>
      <c r="D2473" s="83"/>
      <c r="E2473" s="10"/>
      <c r="F2473" s="10"/>
      <c r="G2473" s="10"/>
      <c r="H2473" s="10"/>
      <c r="I2473" s="10"/>
      <c r="J2473" s="333"/>
    </row>
    <row r="2474" spans="1:10" x14ac:dyDescent="0.3">
      <c r="A2474" s="114"/>
      <c r="B2474" s="10"/>
      <c r="C2474" s="10"/>
      <c r="D2474" s="83"/>
      <c r="E2474" s="10"/>
      <c r="F2474" s="10"/>
      <c r="G2474" s="10"/>
      <c r="H2474" s="10"/>
      <c r="I2474" s="10"/>
      <c r="J2474" s="333"/>
    </row>
    <row r="2475" spans="1:10" x14ac:dyDescent="0.3">
      <c r="A2475" s="114"/>
      <c r="B2475" s="10"/>
      <c r="C2475" s="10"/>
      <c r="D2475" s="83"/>
      <c r="E2475" s="10"/>
      <c r="F2475" s="10"/>
      <c r="G2475" s="10"/>
      <c r="H2475" s="10"/>
      <c r="I2475" s="10"/>
      <c r="J2475" s="333"/>
    </row>
    <row r="2476" spans="1:10" x14ac:dyDescent="0.3">
      <c r="A2476" s="114"/>
      <c r="B2476" s="10"/>
      <c r="C2476" s="10"/>
      <c r="D2476" s="83"/>
      <c r="E2476" s="10"/>
      <c r="F2476" s="10"/>
      <c r="G2476" s="10"/>
      <c r="H2476" s="10"/>
      <c r="I2476" s="10"/>
      <c r="J2476" s="333"/>
    </row>
    <row r="2477" spans="1:10" x14ac:dyDescent="0.3">
      <c r="A2477" s="114"/>
      <c r="B2477" s="10"/>
      <c r="C2477" s="10"/>
      <c r="D2477" s="83"/>
      <c r="E2477" s="10"/>
      <c r="F2477" s="10"/>
      <c r="G2477" s="10"/>
      <c r="H2477" s="10"/>
      <c r="I2477" s="10"/>
      <c r="J2477" s="333"/>
    </row>
    <row r="2478" spans="1:10" x14ac:dyDescent="0.3">
      <c r="A2478" s="114"/>
      <c r="B2478" s="10"/>
      <c r="C2478" s="10"/>
      <c r="D2478" s="83"/>
      <c r="E2478" s="10"/>
      <c r="F2478" s="10"/>
      <c r="G2478" s="10"/>
      <c r="H2478" s="10"/>
      <c r="I2478" s="10"/>
      <c r="J2478" s="333"/>
    </row>
    <row r="2479" spans="1:10" x14ac:dyDescent="0.3">
      <c r="A2479" s="114"/>
      <c r="B2479" s="10"/>
      <c r="C2479" s="10"/>
      <c r="D2479" s="83"/>
      <c r="E2479" s="10"/>
      <c r="F2479" s="10"/>
      <c r="G2479" s="10"/>
      <c r="H2479" s="10"/>
      <c r="I2479" s="10"/>
      <c r="J2479" s="333"/>
    </row>
    <row r="2480" spans="1:10" x14ac:dyDescent="0.3">
      <c r="A2480" s="114"/>
      <c r="B2480" s="10"/>
      <c r="C2480" s="10"/>
      <c r="D2480" s="83"/>
      <c r="E2480" s="10"/>
      <c r="F2480" s="10"/>
      <c r="G2480" s="10"/>
      <c r="H2480" s="10"/>
      <c r="I2480" s="10"/>
      <c r="J2480" s="333"/>
    </row>
    <row r="2481" spans="1:10" x14ac:dyDescent="0.3">
      <c r="A2481" s="114"/>
      <c r="B2481" s="10"/>
      <c r="C2481" s="10"/>
      <c r="D2481" s="83"/>
      <c r="E2481" s="10"/>
      <c r="F2481" s="10"/>
      <c r="G2481" s="10"/>
      <c r="H2481" s="10"/>
      <c r="I2481" s="10"/>
      <c r="J2481" s="333"/>
    </row>
    <row r="2482" spans="1:10" x14ac:dyDescent="0.3">
      <c r="A2482" s="114"/>
      <c r="B2482" s="10"/>
      <c r="C2482" s="10"/>
      <c r="D2482" s="83"/>
      <c r="E2482" s="10"/>
      <c r="F2482" s="10"/>
      <c r="G2482" s="10"/>
      <c r="H2482" s="10"/>
      <c r="I2482" s="10"/>
      <c r="J2482" s="333"/>
    </row>
    <row r="2483" spans="1:10" x14ac:dyDescent="0.3">
      <c r="A2483" s="114"/>
      <c r="B2483" s="10"/>
      <c r="C2483" s="10"/>
      <c r="D2483" s="83"/>
      <c r="E2483" s="10"/>
      <c r="F2483" s="10"/>
      <c r="G2483" s="10"/>
      <c r="H2483" s="10"/>
      <c r="I2483" s="10"/>
      <c r="J2483" s="333"/>
    </row>
    <row r="2484" spans="1:10" x14ac:dyDescent="0.3">
      <c r="A2484" s="114"/>
      <c r="B2484" s="10"/>
      <c r="C2484" s="10"/>
      <c r="D2484" s="83"/>
      <c r="E2484" s="10"/>
      <c r="F2484" s="10"/>
      <c r="G2484" s="10"/>
      <c r="H2484" s="10"/>
      <c r="I2484" s="10"/>
      <c r="J2484" s="333"/>
    </row>
    <row r="2485" spans="1:10" x14ac:dyDescent="0.3">
      <c r="A2485" s="114"/>
      <c r="B2485" s="10"/>
      <c r="C2485" s="10"/>
      <c r="D2485" s="83"/>
      <c r="E2485" s="10"/>
      <c r="F2485" s="10"/>
      <c r="G2485" s="10"/>
      <c r="H2485" s="10"/>
      <c r="I2485" s="10"/>
      <c r="J2485" s="333"/>
    </row>
    <row r="2486" spans="1:10" x14ac:dyDescent="0.3">
      <c r="A2486" s="114"/>
      <c r="B2486" s="10"/>
      <c r="C2486" s="10"/>
      <c r="D2486" s="83"/>
      <c r="E2486" s="10"/>
      <c r="F2486" s="10"/>
      <c r="G2486" s="10"/>
      <c r="H2486" s="10"/>
      <c r="I2486" s="10"/>
      <c r="J2486" s="333"/>
    </row>
    <row r="2487" spans="1:10" x14ac:dyDescent="0.3">
      <c r="A2487" s="114"/>
      <c r="B2487" s="10"/>
      <c r="C2487" s="10"/>
      <c r="D2487" s="83"/>
      <c r="E2487" s="10"/>
      <c r="F2487" s="10"/>
      <c r="G2487" s="10"/>
      <c r="H2487" s="10"/>
      <c r="I2487" s="10"/>
      <c r="J2487" s="333"/>
    </row>
    <row r="2488" spans="1:10" x14ac:dyDescent="0.3">
      <c r="A2488" s="114"/>
      <c r="B2488" s="10"/>
      <c r="C2488" s="10"/>
      <c r="D2488" s="83"/>
      <c r="E2488" s="10"/>
      <c r="F2488" s="10"/>
      <c r="G2488" s="10"/>
      <c r="H2488" s="10"/>
      <c r="I2488" s="10"/>
      <c r="J2488" s="333"/>
    </row>
    <row r="2489" spans="1:10" x14ac:dyDescent="0.3">
      <c r="A2489" s="114"/>
      <c r="B2489" s="10"/>
      <c r="C2489" s="10"/>
      <c r="D2489" s="83"/>
      <c r="E2489" s="10"/>
      <c r="F2489" s="10"/>
      <c r="G2489" s="10"/>
      <c r="H2489" s="10"/>
      <c r="I2489" s="10"/>
      <c r="J2489" s="333"/>
    </row>
    <row r="2490" spans="1:10" x14ac:dyDescent="0.3">
      <c r="A2490" s="114"/>
      <c r="B2490" s="10"/>
      <c r="C2490" s="10"/>
      <c r="D2490" s="83"/>
      <c r="E2490" s="10"/>
      <c r="F2490" s="10"/>
      <c r="G2490" s="10"/>
      <c r="H2490" s="10"/>
      <c r="I2490" s="10"/>
      <c r="J2490" s="333"/>
    </row>
    <row r="2491" spans="1:10" x14ac:dyDescent="0.3">
      <c r="A2491" s="114"/>
      <c r="B2491" s="10"/>
      <c r="C2491" s="10"/>
      <c r="D2491" s="83"/>
      <c r="E2491" s="10"/>
      <c r="F2491" s="10"/>
      <c r="G2491" s="10"/>
      <c r="H2491" s="10"/>
      <c r="I2491" s="10"/>
      <c r="J2491" s="333"/>
    </row>
    <row r="2492" spans="1:10" x14ac:dyDescent="0.3">
      <c r="A2492" s="114"/>
      <c r="B2492" s="10"/>
      <c r="C2492" s="10"/>
      <c r="D2492" s="83"/>
      <c r="E2492" s="10"/>
      <c r="F2492" s="10"/>
      <c r="G2492" s="10"/>
      <c r="H2492" s="10"/>
      <c r="I2492" s="10"/>
      <c r="J2492" s="333"/>
    </row>
    <row r="2493" spans="1:10" x14ac:dyDescent="0.3">
      <c r="A2493" s="114"/>
      <c r="B2493" s="10"/>
      <c r="C2493" s="10"/>
      <c r="D2493" s="83"/>
      <c r="E2493" s="10"/>
      <c r="F2493" s="10"/>
      <c r="G2493" s="10"/>
      <c r="H2493" s="10"/>
      <c r="I2493" s="10"/>
      <c r="J2493" s="333"/>
    </row>
    <row r="2494" spans="1:10" x14ac:dyDescent="0.3">
      <c r="A2494" s="114"/>
      <c r="B2494" s="10"/>
      <c r="C2494" s="10"/>
      <c r="D2494" s="83"/>
      <c r="E2494" s="10"/>
      <c r="F2494" s="10"/>
      <c r="G2494" s="10"/>
      <c r="H2494" s="10"/>
      <c r="I2494" s="10"/>
      <c r="J2494" s="333"/>
    </row>
    <row r="2495" spans="1:10" x14ac:dyDescent="0.3">
      <c r="A2495" s="114"/>
      <c r="B2495" s="10"/>
      <c r="C2495" s="10"/>
      <c r="D2495" s="83"/>
      <c r="E2495" s="10"/>
      <c r="F2495" s="10"/>
      <c r="G2495" s="10"/>
      <c r="H2495" s="10"/>
      <c r="I2495" s="10"/>
      <c r="J2495" s="333"/>
    </row>
    <row r="2496" spans="1:10" x14ac:dyDescent="0.3">
      <c r="A2496" s="114"/>
      <c r="B2496" s="10"/>
      <c r="C2496" s="10"/>
      <c r="D2496" s="83"/>
      <c r="E2496" s="10"/>
      <c r="F2496" s="10"/>
      <c r="G2496" s="10"/>
      <c r="H2496" s="10"/>
      <c r="I2496" s="10"/>
      <c r="J2496" s="333"/>
    </row>
    <row r="2497" spans="1:10" x14ac:dyDescent="0.3">
      <c r="A2497" s="114"/>
      <c r="B2497" s="10"/>
      <c r="C2497" s="10"/>
      <c r="D2497" s="83"/>
      <c r="E2497" s="10"/>
      <c r="F2497" s="10"/>
      <c r="G2497" s="10"/>
      <c r="H2497" s="10"/>
      <c r="I2497" s="10"/>
      <c r="J2497" s="333"/>
    </row>
    <row r="2498" spans="1:10" x14ac:dyDescent="0.3">
      <c r="A2498" s="114"/>
      <c r="B2498" s="10"/>
      <c r="C2498" s="10"/>
      <c r="D2498" s="83"/>
      <c r="E2498" s="10"/>
      <c r="F2498" s="10"/>
      <c r="G2498" s="10"/>
      <c r="H2498" s="10"/>
      <c r="I2498" s="10"/>
      <c r="J2498" s="333"/>
    </row>
    <row r="2499" spans="1:10" x14ac:dyDescent="0.3">
      <c r="A2499" s="114"/>
      <c r="B2499" s="10"/>
      <c r="C2499" s="10"/>
      <c r="D2499" s="83"/>
      <c r="E2499" s="10"/>
      <c r="F2499" s="10"/>
      <c r="G2499" s="10"/>
      <c r="H2499" s="10"/>
      <c r="I2499" s="10"/>
      <c r="J2499" s="333"/>
    </row>
    <row r="2500" spans="1:10" x14ac:dyDescent="0.3">
      <c r="A2500" s="114"/>
      <c r="B2500" s="10"/>
      <c r="C2500" s="10"/>
      <c r="D2500" s="83"/>
      <c r="E2500" s="10"/>
      <c r="F2500" s="10"/>
      <c r="G2500" s="10"/>
      <c r="H2500" s="10"/>
      <c r="I2500" s="10"/>
      <c r="J2500" s="333"/>
    </row>
    <row r="2501" spans="1:10" x14ac:dyDescent="0.3">
      <c r="A2501" s="114"/>
      <c r="B2501" s="10"/>
      <c r="C2501" s="10"/>
      <c r="D2501" s="83"/>
      <c r="E2501" s="10"/>
      <c r="F2501" s="10"/>
      <c r="G2501" s="10"/>
      <c r="H2501" s="10"/>
      <c r="I2501" s="10"/>
      <c r="J2501" s="333"/>
    </row>
    <row r="2502" spans="1:10" x14ac:dyDescent="0.3">
      <c r="A2502" s="114"/>
      <c r="B2502" s="10"/>
      <c r="C2502" s="10"/>
      <c r="D2502" s="83"/>
      <c r="E2502" s="10"/>
      <c r="F2502" s="10"/>
      <c r="G2502" s="10"/>
      <c r="H2502" s="10"/>
      <c r="I2502" s="10"/>
      <c r="J2502" s="333"/>
    </row>
    <row r="2503" spans="1:10" x14ac:dyDescent="0.3">
      <c r="A2503" s="114"/>
      <c r="B2503" s="10"/>
      <c r="C2503" s="10"/>
      <c r="D2503" s="83"/>
      <c r="E2503" s="10"/>
      <c r="F2503" s="10"/>
      <c r="G2503" s="10"/>
      <c r="H2503" s="10"/>
      <c r="I2503" s="10"/>
      <c r="J2503" s="333"/>
    </row>
    <row r="2504" spans="1:10" x14ac:dyDescent="0.3">
      <c r="A2504" s="114"/>
      <c r="B2504" s="10"/>
      <c r="C2504" s="10"/>
      <c r="D2504" s="83"/>
      <c r="E2504" s="10"/>
      <c r="F2504" s="10"/>
      <c r="G2504" s="10"/>
      <c r="H2504" s="10"/>
      <c r="I2504" s="10"/>
      <c r="J2504" s="333"/>
    </row>
    <row r="2505" spans="1:10" x14ac:dyDescent="0.3">
      <c r="A2505" s="114"/>
      <c r="B2505" s="10"/>
      <c r="C2505" s="10"/>
      <c r="D2505" s="83"/>
      <c r="E2505" s="10"/>
      <c r="F2505" s="10"/>
      <c r="G2505" s="10"/>
      <c r="H2505" s="10"/>
      <c r="I2505" s="10"/>
      <c r="J2505" s="333"/>
    </row>
    <row r="2506" spans="1:10" x14ac:dyDescent="0.3">
      <c r="A2506" s="114"/>
      <c r="B2506" s="10"/>
      <c r="C2506" s="10"/>
      <c r="D2506" s="83"/>
      <c r="E2506" s="10"/>
      <c r="F2506" s="10"/>
      <c r="G2506" s="10"/>
      <c r="H2506" s="10"/>
      <c r="I2506" s="10"/>
      <c r="J2506" s="333"/>
    </row>
    <row r="2507" spans="1:10" x14ac:dyDescent="0.3">
      <c r="A2507" s="114"/>
      <c r="B2507" s="10"/>
      <c r="C2507" s="10"/>
      <c r="D2507" s="83"/>
      <c r="E2507" s="10"/>
      <c r="F2507" s="10"/>
      <c r="G2507" s="10"/>
      <c r="H2507" s="10"/>
      <c r="I2507" s="10"/>
      <c r="J2507" s="333"/>
    </row>
    <row r="2508" spans="1:10" x14ac:dyDescent="0.3">
      <c r="A2508" s="114"/>
      <c r="B2508" s="10"/>
      <c r="C2508" s="10"/>
      <c r="D2508" s="83"/>
      <c r="E2508" s="10"/>
      <c r="F2508" s="10"/>
      <c r="G2508" s="10"/>
      <c r="H2508" s="10"/>
      <c r="I2508" s="10"/>
      <c r="J2508" s="333"/>
    </row>
    <row r="2509" spans="1:10" x14ac:dyDescent="0.3">
      <c r="A2509" s="114"/>
      <c r="B2509" s="10"/>
      <c r="C2509" s="10"/>
      <c r="D2509" s="83"/>
      <c r="E2509" s="10"/>
      <c r="F2509" s="10"/>
      <c r="G2509" s="10"/>
      <c r="H2509" s="10"/>
      <c r="I2509" s="10"/>
      <c r="J2509" s="333"/>
    </row>
    <row r="2510" spans="1:10" x14ac:dyDescent="0.3">
      <c r="A2510" s="114"/>
      <c r="B2510" s="10"/>
      <c r="C2510" s="10"/>
      <c r="D2510" s="83"/>
      <c r="E2510" s="10"/>
      <c r="F2510" s="10"/>
      <c r="G2510" s="10"/>
      <c r="H2510" s="10"/>
      <c r="I2510" s="10"/>
      <c r="J2510" s="333"/>
    </row>
    <row r="2511" spans="1:10" x14ac:dyDescent="0.3">
      <c r="A2511" s="114"/>
      <c r="B2511" s="10"/>
      <c r="C2511" s="10"/>
      <c r="D2511" s="83"/>
      <c r="E2511" s="10"/>
      <c r="F2511" s="10"/>
      <c r="G2511" s="10"/>
      <c r="H2511" s="10"/>
      <c r="I2511" s="10"/>
      <c r="J2511" s="333"/>
    </row>
    <row r="2512" spans="1:10" x14ac:dyDescent="0.3">
      <c r="A2512" s="114"/>
      <c r="B2512" s="10"/>
      <c r="C2512" s="10"/>
      <c r="D2512" s="83"/>
      <c r="E2512" s="10"/>
      <c r="F2512" s="10"/>
      <c r="G2512" s="10"/>
      <c r="H2512" s="10"/>
      <c r="I2512" s="10"/>
      <c r="J2512" s="333"/>
    </row>
    <row r="2513" spans="1:10" x14ac:dyDescent="0.3">
      <c r="A2513" s="114"/>
      <c r="B2513" s="10"/>
      <c r="C2513" s="10"/>
      <c r="D2513" s="83"/>
      <c r="E2513" s="10"/>
      <c r="F2513" s="10"/>
      <c r="G2513" s="10"/>
      <c r="H2513" s="10"/>
      <c r="I2513" s="10"/>
      <c r="J2513" s="333"/>
    </row>
    <row r="2514" spans="1:10" x14ac:dyDescent="0.3">
      <c r="A2514" s="114"/>
      <c r="B2514" s="10"/>
      <c r="C2514" s="10"/>
      <c r="D2514" s="83"/>
      <c r="E2514" s="10"/>
      <c r="F2514" s="10"/>
      <c r="G2514" s="10"/>
      <c r="H2514" s="10"/>
      <c r="I2514" s="10"/>
      <c r="J2514" s="333"/>
    </row>
    <row r="2515" spans="1:10" x14ac:dyDescent="0.3">
      <c r="A2515" s="114"/>
      <c r="B2515" s="10"/>
      <c r="C2515" s="10"/>
      <c r="D2515" s="83"/>
      <c r="E2515" s="10"/>
      <c r="F2515" s="10"/>
      <c r="G2515" s="10"/>
      <c r="H2515" s="10"/>
      <c r="I2515" s="10"/>
      <c r="J2515" s="333"/>
    </row>
    <row r="2516" spans="1:10" x14ac:dyDescent="0.3">
      <c r="A2516" s="114"/>
      <c r="B2516" s="10"/>
      <c r="C2516" s="10"/>
      <c r="D2516" s="83"/>
      <c r="E2516" s="10"/>
      <c r="F2516" s="10"/>
      <c r="G2516" s="10"/>
      <c r="H2516" s="10"/>
      <c r="I2516" s="10"/>
      <c r="J2516" s="333"/>
    </row>
    <row r="2517" spans="1:10" x14ac:dyDescent="0.3">
      <c r="A2517" s="114"/>
      <c r="B2517" s="10"/>
      <c r="C2517" s="10"/>
      <c r="D2517" s="83"/>
      <c r="E2517" s="10"/>
      <c r="F2517" s="10"/>
      <c r="G2517" s="10"/>
      <c r="H2517" s="10"/>
      <c r="I2517" s="10"/>
      <c r="J2517" s="333"/>
    </row>
    <row r="2518" spans="1:10" x14ac:dyDescent="0.3">
      <c r="A2518" s="114"/>
      <c r="B2518" s="10"/>
      <c r="C2518" s="10"/>
      <c r="D2518" s="83"/>
      <c r="E2518" s="10"/>
      <c r="F2518" s="10"/>
      <c r="G2518" s="10"/>
      <c r="H2518" s="10"/>
      <c r="I2518" s="10"/>
      <c r="J2518" s="333"/>
    </row>
    <row r="2519" spans="1:10" x14ac:dyDescent="0.3">
      <c r="A2519" s="114"/>
      <c r="B2519" s="10"/>
      <c r="C2519" s="10"/>
      <c r="D2519" s="83"/>
      <c r="E2519" s="10"/>
      <c r="F2519" s="10"/>
      <c r="G2519" s="10"/>
      <c r="H2519" s="10"/>
      <c r="I2519" s="10"/>
      <c r="J2519" s="333"/>
    </row>
    <row r="2520" spans="1:10" x14ac:dyDescent="0.3">
      <c r="A2520" s="114"/>
      <c r="B2520" s="10"/>
      <c r="C2520" s="10"/>
      <c r="D2520" s="83"/>
      <c r="E2520" s="10"/>
      <c r="F2520" s="10"/>
      <c r="G2520" s="10"/>
      <c r="H2520" s="10"/>
      <c r="I2520" s="10"/>
      <c r="J2520" s="333"/>
    </row>
    <row r="2521" spans="1:10" x14ac:dyDescent="0.3">
      <c r="A2521" s="114"/>
      <c r="B2521" s="10"/>
      <c r="C2521" s="10"/>
      <c r="D2521" s="83"/>
      <c r="E2521" s="10"/>
      <c r="F2521" s="10"/>
      <c r="G2521" s="10"/>
      <c r="H2521" s="10"/>
      <c r="I2521" s="10"/>
      <c r="J2521" s="333"/>
    </row>
    <row r="2522" spans="1:10" x14ac:dyDescent="0.3">
      <c r="A2522" s="114"/>
      <c r="B2522" s="10"/>
      <c r="C2522" s="10"/>
      <c r="D2522" s="83"/>
      <c r="E2522" s="10"/>
      <c r="F2522" s="10"/>
      <c r="G2522" s="10"/>
      <c r="H2522" s="10"/>
      <c r="I2522" s="10"/>
      <c r="J2522" s="333"/>
    </row>
    <row r="2523" spans="1:10" x14ac:dyDescent="0.3">
      <c r="A2523" s="114"/>
      <c r="B2523" s="10"/>
      <c r="C2523" s="10"/>
      <c r="D2523" s="83"/>
      <c r="E2523" s="10"/>
      <c r="F2523" s="10"/>
      <c r="G2523" s="10"/>
      <c r="H2523" s="10"/>
      <c r="I2523" s="10"/>
      <c r="J2523" s="333"/>
    </row>
    <row r="2524" spans="1:10" x14ac:dyDescent="0.3">
      <c r="A2524" s="114"/>
      <c r="B2524" s="10"/>
      <c r="C2524" s="10"/>
      <c r="D2524" s="83"/>
      <c r="E2524" s="10"/>
      <c r="F2524" s="10"/>
      <c r="G2524" s="10"/>
      <c r="H2524" s="10"/>
      <c r="I2524" s="10"/>
      <c r="J2524" s="333"/>
    </row>
    <row r="2525" spans="1:10" x14ac:dyDescent="0.3">
      <c r="A2525" s="114"/>
      <c r="B2525" s="10"/>
      <c r="C2525" s="10"/>
      <c r="D2525" s="83"/>
      <c r="E2525" s="10"/>
      <c r="F2525" s="10"/>
      <c r="G2525" s="10"/>
      <c r="H2525" s="10"/>
      <c r="I2525" s="10"/>
      <c r="J2525" s="333"/>
    </row>
    <row r="2526" spans="1:10" x14ac:dyDescent="0.3">
      <c r="A2526" s="114"/>
      <c r="B2526" s="10"/>
      <c r="C2526" s="10"/>
      <c r="D2526" s="83"/>
      <c r="E2526" s="10"/>
      <c r="F2526" s="10"/>
      <c r="G2526" s="10"/>
      <c r="H2526" s="10"/>
      <c r="I2526" s="10"/>
      <c r="J2526" s="333"/>
    </row>
    <row r="2527" spans="1:10" x14ac:dyDescent="0.3">
      <c r="A2527" s="114"/>
      <c r="B2527" s="10"/>
      <c r="C2527" s="10"/>
      <c r="D2527" s="83"/>
      <c r="E2527" s="10"/>
      <c r="F2527" s="10"/>
      <c r="G2527" s="10"/>
      <c r="H2527" s="10"/>
      <c r="I2527" s="10"/>
      <c r="J2527" s="333"/>
    </row>
    <row r="2528" spans="1:10" x14ac:dyDescent="0.3">
      <c r="A2528" s="114"/>
      <c r="B2528" s="10"/>
      <c r="C2528" s="10"/>
      <c r="D2528" s="83"/>
      <c r="E2528" s="10"/>
      <c r="F2528" s="10"/>
      <c r="G2528" s="10"/>
      <c r="H2528" s="10"/>
      <c r="I2528" s="10"/>
      <c r="J2528" s="333"/>
    </row>
    <row r="2529" spans="1:10" x14ac:dyDescent="0.3">
      <c r="A2529" s="114"/>
      <c r="B2529" s="10"/>
      <c r="C2529" s="10"/>
      <c r="D2529" s="83"/>
      <c r="E2529" s="10"/>
      <c r="F2529" s="10"/>
      <c r="G2529" s="10"/>
      <c r="H2529" s="10"/>
      <c r="I2529" s="10"/>
      <c r="J2529" s="333"/>
    </row>
    <row r="2530" spans="1:10" x14ac:dyDescent="0.3">
      <c r="A2530" s="114"/>
      <c r="B2530" s="10"/>
      <c r="C2530" s="10"/>
      <c r="D2530" s="83"/>
      <c r="E2530" s="10"/>
      <c r="F2530" s="10"/>
      <c r="G2530" s="10"/>
      <c r="H2530" s="10"/>
      <c r="I2530" s="10"/>
      <c r="J2530" s="333"/>
    </row>
    <row r="2531" spans="1:10" x14ac:dyDescent="0.3">
      <c r="A2531" s="114"/>
      <c r="B2531" s="10"/>
      <c r="C2531" s="10"/>
      <c r="D2531" s="83"/>
      <c r="E2531" s="10"/>
      <c r="F2531" s="10"/>
      <c r="G2531" s="10"/>
      <c r="H2531" s="10"/>
      <c r="I2531" s="10"/>
      <c r="J2531" s="333"/>
    </row>
    <row r="2532" spans="1:10" x14ac:dyDescent="0.3">
      <c r="A2532" s="114"/>
      <c r="B2532" s="10"/>
      <c r="C2532" s="10"/>
      <c r="D2532" s="83"/>
      <c r="E2532" s="10"/>
      <c r="F2532" s="10"/>
      <c r="G2532" s="10"/>
      <c r="H2532" s="10"/>
      <c r="I2532" s="10"/>
      <c r="J2532" s="333"/>
    </row>
    <row r="2533" spans="1:10" x14ac:dyDescent="0.3">
      <c r="A2533" s="114"/>
      <c r="B2533" s="10"/>
      <c r="C2533" s="10"/>
      <c r="D2533" s="83"/>
      <c r="E2533" s="10"/>
      <c r="F2533" s="10"/>
      <c r="G2533" s="10"/>
      <c r="H2533" s="10"/>
      <c r="I2533" s="10"/>
      <c r="J2533" s="333"/>
    </row>
    <row r="2534" spans="1:10" x14ac:dyDescent="0.3">
      <c r="A2534" s="114"/>
      <c r="B2534" s="10"/>
      <c r="C2534" s="10"/>
      <c r="D2534" s="83"/>
      <c r="E2534" s="10"/>
      <c r="F2534" s="10"/>
      <c r="G2534" s="10"/>
      <c r="H2534" s="10"/>
      <c r="I2534" s="10"/>
      <c r="J2534" s="333"/>
    </row>
    <row r="2535" spans="1:10" x14ac:dyDescent="0.3">
      <c r="A2535" s="114"/>
      <c r="B2535" s="10"/>
      <c r="C2535" s="10"/>
      <c r="D2535" s="83"/>
      <c r="E2535" s="10"/>
      <c r="F2535" s="10"/>
      <c r="G2535" s="10"/>
      <c r="H2535" s="10"/>
      <c r="I2535" s="10"/>
      <c r="J2535" s="333"/>
    </row>
    <row r="2536" spans="1:10" x14ac:dyDescent="0.3">
      <c r="A2536" s="114"/>
      <c r="B2536" s="10"/>
      <c r="C2536" s="10"/>
      <c r="D2536" s="83"/>
      <c r="E2536" s="10"/>
      <c r="F2536" s="10"/>
      <c r="G2536" s="10"/>
      <c r="H2536" s="10"/>
      <c r="I2536" s="10"/>
      <c r="J2536" s="333"/>
    </row>
    <row r="2537" spans="1:10" x14ac:dyDescent="0.3">
      <c r="A2537" s="114"/>
      <c r="B2537" s="10"/>
      <c r="C2537" s="10"/>
      <c r="D2537" s="83"/>
      <c r="E2537" s="10"/>
      <c r="F2537" s="10"/>
      <c r="G2537" s="10"/>
      <c r="H2537" s="10"/>
      <c r="I2537" s="10"/>
      <c r="J2537" s="333"/>
    </row>
    <row r="2538" spans="1:10" x14ac:dyDescent="0.3">
      <c r="A2538" s="114"/>
      <c r="B2538" s="10"/>
      <c r="C2538" s="10"/>
      <c r="D2538" s="83"/>
      <c r="E2538" s="10"/>
      <c r="F2538" s="10"/>
      <c r="G2538" s="10"/>
      <c r="H2538" s="10"/>
      <c r="I2538" s="10"/>
      <c r="J2538" s="333"/>
    </row>
    <row r="2539" spans="1:10" x14ac:dyDescent="0.3">
      <c r="A2539" s="114"/>
      <c r="B2539" s="10"/>
      <c r="C2539" s="10"/>
      <c r="D2539" s="83"/>
      <c r="E2539" s="10"/>
      <c r="F2539" s="10"/>
      <c r="G2539" s="10"/>
      <c r="H2539" s="10"/>
      <c r="I2539" s="10"/>
      <c r="J2539" s="333"/>
    </row>
    <row r="2540" spans="1:10" x14ac:dyDescent="0.3">
      <c r="A2540" s="114"/>
      <c r="B2540" s="10"/>
      <c r="C2540" s="10"/>
      <c r="D2540" s="83"/>
      <c r="E2540" s="10"/>
      <c r="F2540" s="10"/>
      <c r="G2540" s="10"/>
      <c r="H2540" s="10"/>
      <c r="I2540" s="10"/>
      <c r="J2540" s="333"/>
    </row>
    <row r="2541" spans="1:10" x14ac:dyDescent="0.3">
      <c r="A2541" s="114"/>
      <c r="B2541" s="10"/>
      <c r="C2541" s="10"/>
      <c r="D2541" s="83"/>
      <c r="E2541" s="10"/>
      <c r="F2541" s="10"/>
      <c r="G2541" s="10"/>
      <c r="H2541" s="10"/>
      <c r="I2541" s="10"/>
      <c r="J2541" s="333"/>
    </row>
    <row r="2542" spans="1:10" x14ac:dyDescent="0.3">
      <c r="A2542" s="114"/>
      <c r="B2542" s="10"/>
      <c r="C2542" s="10"/>
      <c r="D2542" s="83"/>
      <c r="E2542" s="10"/>
      <c r="F2542" s="10"/>
      <c r="G2542" s="10"/>
      <c r="H2542" s="10"/>
      <c r="I2542" s="10"/>
      <c r="J2542" s="333"/>
    </row>
    <row r="2543" spans="1:10" x14ac:dyDescent="0.3">
      <c r="A2543" s="114"/>
      <c r="B2543" s="10"/>
      <c r="C2543" s="10"/>
      <c r="D2543" s="83"/>
      <c r="E2543" s="10"/>
      <c r="F2543" s="10"/>
      <c r="G2543" s="10"/>
      <c r="H2543" s="10"/>
      <c r="I2543" s="10"/>
      <c r="J2543" s="333"/>
    </row>
    <row r="2544" spans="1:10" x14ac:dyDescent="0.3">
      <c r="A2544" s="114"/>
      <c r="B2544" s="10"/>
      <c r="C2544" s="10"/>
      <c r="D2544" s="83"/>
      <c r="E2544" s="10"/>
      <c r="F2544" s="10"/>
      <c r="G2544" s="10"/>
      <c r="H2544" s="10"/>
      <c r="I2544" s="10"/>
      <c r="J2544" s="333"/>
    </row>
    <row r="2545" spans="1:10" x14ac:dyDescent="0.3">
      <c r="A2545" s="114"/>
      <c r="B2545" s="10"/>
      <c r="C2545" s="10"/>
      <c r="D2545" s="83"/>
      <c r="E2545" s="10"/>
      <c r="F2545" s="10"/>
      <c r="G2545" s="10"/>
      <c r="H2545" s="10"/>
      <c r="I2545" s="10"/>
      <c r="J2545" s="333"/>
    </row>
    <row r="2546" spans="1:10" x14ac:dyDescent="0.3">
      <c r="A2546" s="114"/>
      <c r="B2546" s="10"/>
      <c r="C2546" s="10"/>
      <c r="D2546" s="83"/>
      <c r="E2546" s="10"/>
      <c r="F2546" s="10"/>
      <c r="G2546" s="10"/>
      <c r="H2546" s="10"/>
      <c r="I2546" s="10"/>
      <c r="J2546" s="333"/>
    </row>
    <row r="2547" spans="1:10" x14ac:dyDescent="0.3">
      <c r="A2547" s="114"/>
      <c r="B2547" s="10"/>
      <c r="C2547" s="10"/>
      <c r="D2547" s="83"/>
      <c r="E2547" s="10"/>
      <c r="F2547" s="10"/>
      <c r="G2547" s="10"/>
      <c r="H2547" s="10"/>
      <c r="I2547" s="10"/>
      <c r="J2547" s="333"/>
    </row>
    <row r="2548" spans="1:10" x14ac:dyDescent="0.3">
      <c r="A2548" s="114"/>
      <c r="B2548" s="10"/>
      <c r="C2548" s="10"/>
      <c r="D2548" s="83"/>
      <c r="E2548" s="10"/>
      <c r="F2548" s="10"/>
      <c r="G2548" s="10"/>
      <c r="H2548" s="10"/>
      <c r="I2548" s="10"/>
      <c r="J2548" s="333"/>
    </row>
    <row r="2549" spans="1:10" x14ac:dyDescent="0.3">
      <c r="A2549" s="114"/>
      <c r="B2549" s="10"/>
      <c r="C2549" s="10"/>
      <c r="D2549" s="83"/>
      <c r="E2549" s="10"/>
      <c r="F2549" s="10"/>
      <c r="G2549" s="10"/>
      <c r="H2549" s="10"/>
      <c r="I2549" s="10"/>
      <c r="J2549" s="333"/>
    </row>
    <row r="2550" spans="1:10" x14ac:dyDescent="0.3">
      <c r="A2550" s="114"/>
      <c r="B2550" s="10"/>
      <c r="C2550" s="10"/>
      <c r="D2550" s="83"/>
      <c r="E2550" s="10"/>
      <c r="F2550" s="10"/>
      <c r="G2550" s="10"/>
      <c r="H2550" s="10"/>
      <c r="I2550" s="10"/>
      <c r="J2550" s="333"/>
    </row>
    <row r="2551" spans="1:10" x14ac:dyDescent="0.3">
      <c r="A2551" s="114"/>
      <c r="B2551" s="10"/>
      <c r="C2551" s="10"/>
      <c r="D2551" s="83"/>
      <c r="E2551" s="10"/>
      <c r="F2551" s="10"/>
      <c r="G2551" s="10"/>
      <c r="H2551" s="10"/>
      <c r="I2551" s="10"/>
      <c r="J2551" s="333"/>
    </row>
    <row r="2552" spans="1:10" x14ac:dyDescent="0.3">
      <c r="A2552" s="114"/>
      <c r="B2552" s="10"/>
      <c r="C2552" s="10"/>
      <c r="D2552" s="83"/>
      <c r="E2552" s="10"/>
      <c r="F2552" s="10"/>
      <c r="G2552" s="10"/>
      <c r="H2552" s="10"/>
      <c r="I2552" s="10"/>
      <c r="J2552" s="333"/>
    </row>
    <row r="2553" spans="1:10" x14ac:dyDescent="0.3">
      <c r="A2553" s="114"/>
      <c r="B2553" s="10"/>
      <c r="C2553" s="10"/>
      <c r="D2553" s="83"/>
      <c r="E2553" s="10"/>
      <c r="F2553" s="10"/>
      <c r="G2553" s="10"/>
      <c r="H2553" s="10"/>
      <c r="I2553" s="10"/>
      <c r="J2553" s="333"/>
    </row>
    <row r="2554" spans="1:10" x14ac:dyDescent="0.3">
      <c r="A2554" s="114"/>
      <c r="B2554" s="10"/>
      <c r="C2554" s="10"/>
      <c r="D2554" s="83"/>
      <c r="E2554" s="10"/>
      <c r="F2554" s="10"/>
      <c r="G2554" s="10"/>
      <c r="H2554" s="10"/>
      <c r="I2554" s="10"/>
      <c r="J2554" s="333"/>
    </row>
    <row r="2555" spans="1:10" x14ac:dyDescent="0.3">
      <c r="A2555" s="114"/>
      <c r="B2555" s="10"/>
      <c r="C2555" s="10"/>
      <c r="D2555" s="83"/>
      <c r="E2555" s="10"/>
      <c r="F2555" s="10"/>
      <c r="G2555" s="10"/>
      <c r="H2555" s="10"/>
      <c r="I2555" s="10"/>
      <c r="J2555" s="333"/>
    </row>
    <row r="2556" spans="1:10" x14ac:dyDescent="0.3">
      <c r="A2556" s="114"/>
      <c r="B2556" s="10"/>
      <c r="C2556" s="10"/>
      <c r="D2556" s="83"/>
      <c r="E2556" s="10"/>
      <c r="F2556" s="10"/>
      <c r="G2556" s="10"/>
      <c r="H2556" s="10"/>
      <c r="I2556" s="10"/>
      <c r="J2556" s="333"/>
    </row>
    <row r="2557" spans="1:10" x14ac:dyDescent="0.3">
      <c r="A2557" s="114"/>
      <c r="B2557" s="10"/>
      <c r="C2557" s="10"/>
      <c r="D2557" s="83"/>
      <c r="E2557" s="10"/>
      <c r="F2557" s="10"/>
      <c r="G2557" s="10"/>
      <c r="H2557" s="10"/>
      <c r="I2557" s="10"/>
      <c r="J2557" s="333"/>
    </row>
    <row r="2558" spans="1:10" x14ac:dyDescent="0.3">
      <c r="A2558" s="114"/>
      <c r="B2558" s="10"/>
      <c r="C2558" s="10"/>
      <c r="D2558" s="83"/>
      <c r="E2558" s="10"/>
      <c r="F2558" s="10"/>
      <c r="G2558" s="10"/>
      <c r="H2558" s="10"/>
      <c r="I2558" s="10"/>
      <c r="J2558" s="333"/>
    </row>
    <row r="2559" spans="1:10" x14ac:dyDescent="0.3">
      <c r="A2559" s="114"/>
      <c r="B2559" s="10"/>
      <c r="C2559" s="10"/>
      <c r="D2559" s="83"/>
      <c r="E2559" s="10"/>
      <c r="F2559" s="10"/>
      <c r="G2559" s="10"/>
      <c r="H2559" s="10"/>
      <c r="I2559" s="10"/>
      <c r="J2559" s="333"/>
    </row>
    <row r="2560" spans="1:10" x14ac:dyDescent="0.3">
      <c r="A2560" s="114"/>
      <c r="B2560" s="10"/>
      <c r="C2560" s="10"/>
      <c r="D2560" s="83"/>
      <c r="E2560" s="10"/>
      <c r="F2560" s="10"/>
      <c r="G2560" s="10"/>
      <c r="H2560" s="10"/>
      <c r="I2560" s="10"/>
      <c r="J2560" s="333"/>
    </row>
    <row r="2561" spans="1:10" x14ac:dyDescent="0.3">
      <c r="A2561" s="114"/>
      <c r="B2561" s="10"/>
      <c r="C2561" s="10"/>
      <c r="D2561" s="83"/>
      <c r="E2561" s="10"/>
      <c r="F2561" s="10"/>
      <c r="G2561" s="10"/>
      <c r="H2561" s="10"/>
      <c r="I2561" s="10"/>
      <c r="J2561" s="333"/>
    </row>
    <row r="2562" spans="1:10" x14ac:dyDescent="0.3">
      <c r="A2562" s="114"/>
      <c r="B2562" s="10"/>
      <c r="C2562" s="10"/>
      <c r="D2562" s="83"/>
      <c r="E2562" s="10"/>
      <c r="F2562" s="10"/>
      <c r="G2562" s="10"/>
      <c r="H2562" s="10"/>
      <c r="I2562" s="10"/>
      <c r="J2562" s="333"/>
    </row>
    <row r="2563" spans="1:10" x14ac:dyDescent="0.3">
      <c r="A2563" s="114"/>
      <c r="B2563" s="10"/>
      <c r="C2563" s="10"/>
      <c r="D2563" s="83"/>
      <c r="E2563" s="10"/>
      <c r="F2563" s="10"/>
      <c r="G2563" s="10"/>
      <c r="H2563" s="10"/>
      <c r="I2563" s="10"/>
      <c r="J2563" s="333"/>
    </row>
    <row r="2564" spans="1:10" x14ac:dyDescent="0.3">
      <c r="A2564" s="114"/>
      <c r="B2564" s="10"/>
      <c r="C2564" s="10"/>
      <c r="D2564" s="83"/>
      <c r="E2564" s="10"/>
      <c r="F2564" s="10"/>
      <c r="G2564" s="10"/>
      <c r="H2564" s="10"/>
      <c r="I2564" s="10"/>
      <c r="J2564" s="333"/>
    </row>
    <row r="2565" spans="1:10" x14ac:dyDescent="0.3">
      <c r="A2565" s="114"/>
      <c r="B2565" s="10"/>
      <c r="C2565" s="10"/>
      <c r="D2565" s="83"/>
      <c r="E2565" s="10"/>
      <c r="F2565" s="10"/>
      <c r="G2565" s="10"/>
      <c r="H2565" s="10"/>
      <c r="I2565" s="10"/>
      <c r="J2565" s="333"/>
    </row>
    <row r="2566" spans="1:10" x14ac:dyDescent="0.3">
      <c r="A2566" s="114"/>
      <c r="B2566" s="10"/>
      <c r="C2566" s="10"/>
      <c r="D2566" s="83"/>
      <c r="E2566" s="10"/>
      <c r="F2566" s="10"/>
      <c r="G2566" s="10"/>
      <c r="H2566" s="10"/>
      <c r="I2566" s="10"/>
      <c r="J2566" s="333"/>
    </row>
    <row r="2567" spans="1:10" x14ac:dyDescent="0.3">
      <c r="A2567" s="114"/>
      <c r="B2567" s="10"/>
      <c r="C2567" s="10"/>
      <c r="D2567" s="83"/>
      <c r="E2567" s="10"/>
      <c r="F2567" s="10"/>
      <c r="G2567" s="10"/>
      <c r="H2567" s="10"/>
      <c r="I2567" s="10"/>
      <c r="J2567" s="333"/>
    </row>
    <row r="2568" spans="1:10" x14ac:dyDescent="0.3">
      <c r="A2568" s="114"/>
      <c r="B2568" s="10"/>
      <c r="C2568" s="10"/>
      <c r="D2568" s="83"/>
      <c r="E2568" s="10"/>
      <c r="F2568" s="10"/>
      <c r="G2568" s="10"/>
      <c r="H2568" s="10"/>
      <c r="I2568" s="10"/>
      <c r="J2568" s="333"/>
    </row>
    <row r="2569" spans="1:10" x14ac:dyDescent="0.3">
      <c r="A2569" s="114"/>
      <c r="B2569" s="10"/>
      <c r="C2569" s="10"/>
      <c r="D2569" s="83"/>
      <c r="E2569" s="10"/>
      <c r="F2569" s="10"/>
      <c r="G2569" s="10"/>
      <c r="H2569" s="10"/>
      <c r="I2569" s="10"/>
      <c r="J2569" s="333"/>
    </row>
    <row r="2570" spans="1:10" x14ac:dyDescent="0.3">
      <c r="A2570" s="114"/>
      <c r="B2570" s="10"/>
      <c r="C2570" s="10"/>
      <c r="D2570" s="83"/>
      <c r="E2570" s="10"/>
      <c r="F2570" s="10"/>
      <c r="G2570" s="10"/>
      <c r="H2570" s="10"/>
      <c r="I2570" s="10"/>
      <c r="J2570" s="333"/>
    </row>
    <row r="2571" spans="1:10" x14ac:dyDescent="0.3">
      <c r="A2571" s="114"/>
      <c r="B2571" s="10"/>
      <c r="C2571" s="10"/>
      <c r="D2571" s="83"/>
      <c r="E2571" s="10"/>
      <c r="F2571" s="10"/>
      <c r="G2571" s="10"/>
      <c r="H2571" s="10"/>
      <c r="I2571" s="10"/>
      <c r="J2571" s="333"/>
    </row>
    <row r="2572" spans="1:10" x14ac:dyDescent="0.3">
      <c r="A2572" s="114"/>
      <c r="B2572" s="10"/>
      <c r="C2572" s="10"/>
      <c r="D2572" s="83"/>
      <c r="E2572" s="10"/>
      <c r="F2572" s="10"/>
      <c r="G2572" s="10"/>
      <c r="H2572" s="10"/>
      <c r="I2572" s="10"/>
      <c r="J2572" s="333"/>
    </row>
    <row r="2573" spans="1:10" x14ac:dyDescent="0.3">
      <c r="A2573" s="114"/>
      <c r="B2573" s="10"/>
      <c r="C2573" s="10"/>
      <c r="D2573" s="83"/>
      <c r="E2573" s="10"/>
      <c r="F2573" s="10"/>
      <c r="G2573" s="10"/>
      <c r="H2573" s="10"/>
      <c r="I2573" s="10"/>
      <c r="J2573" s="333"/>
    </row>
    <row r="2574" spans="1:10" x14ac:dyDescent="0.3">
      <c r="A2574" s="114"/>
      <c r="B2574" s="10"/>
      <c r="C2574" s="10"/>
      <c r="D2574" s="83"/>
      <c r="E2574" s="10"/>
      <c r="F2574" s="10"/>
      <c r="G2574" s="10"/>
      <c r="H2574" s="10"/>
      <c r="I2574" s="10"/>
      <c r="J2574" s="333"/>
    </row>
    <row r="2575" spans="1:10" x14ac:dyDescent="0.3">
      <c r="A2575" s="114"/>
      <c r="B2575" s="10"/>
      <c r="C2575" s="10"/>
      <c r="D2575" s="83"/>
      <c r="E2575" s="10"/>
      <c r="F2575" s="10"/>
      <c r="G2575" s="10"/>
      <c r="H2575" s="10"/>
      <c r="I2575" s="10"/>
      <c r="J2575" s="333"/>
    </row>
    <row r="2576" spans="1:10" x14ac:dyDescent="0.3">
      <c r="A2576" s="114"/>
      <c r="B2576" s="10"/>
      <c r="C2576" s="10"/>
      <c r="D2576" s="83"/>
      <c r="E2576" s="10"/>
      <c r="F2576" s="10"/>
      <c r="G2576" s="10"/>
      <c r="H2576" s="10"/>
      <c r="I2576" s="10"/>
      <c r="J2576" s="333"/>
    </row>
    <row r="2577" spans="1:10" x14ac:dyDescent="0.3">
      <c r="A2577" s="114"/>
      <c r="B2577" s="10"/>
      <c r="C2577" s="10"/>
      <c r="D2577" s="83"/>
      <c r="E2577" s="10"/>
      <c r="F2577" s="10"/>
      <c r="G2577" s="10"/>
      <c r="H2577" s="10"/>
      <c r="I2577" s="10"/>
      <c r="J2577" s="333"/>
    </row>
    <row r="2578" spans="1:10" x14ac:dyDescent="0.3">
      <c r="A2578" s="114"/>
      <c r="B2578" s="10"/>
      <c r="C2578" s="10"/>
      <c r="D2578" s="83"/>
      <c r="E2578" s="10"/>
      <c r="F2578" s="10"/>
      <c r="G2578" s="10"/>
      <c r="H2578" s="10"/>
      <c r="I2578" s="10"/>
      <c r="J2578" s="333"/>
    </row>
    <row r="2579" spans="1:10" x14ac:dyDescent="0.3">
      <c r="A2579" s="114"/>
      <c r="B2579" s="10"/>
      <c r="C2579" s="10"/>
      <c r="D2579" s="83"/>
      <c r="E2579" s="10"/>
      <c r="F2579" s="10"/>
      <c r="G2579" s="10"/>
      <c r="H2579" s="10"/>
      <c r="I2579" s="10"/>
      <c r="J2579" s="333"/>
    </row>
    <row r="2580" spans="1:10" x14ac:dyDescent="0.3">
      <c r="A2580" s="114"/>
      <c r="B2580" s="10"/>
      <c r="C2580" s="10"/>
      <c r="D2580" s="83"/>
      <c r="E2580" s="10"/>
      <c r="F2580" s="10"/>
      <c r="G2580" s="10"/>
      <c r="H2580" s="10"/>
      <c r="I2580" s="10"/>
      <c r="J2580" s="333"/>
    </row>
    <row r="2581" spans="1:10" x14ac:dyDescent="0.3">
      <c r="A2581" s="114"/>
      <c r="B2581" s="10"/>
      <c r="C2581" s="10"/>
      <c r="D2581" s="83"/>
      <c r="E2581" s="10"/>
      <c r="F2581" s="10"/>
      <c r="G2581" s="10"/>
      <c r="H2581" s="10"/>
      <c r="I2581" s="10"/>
      <c r="J2581" s="333"/>
    </row>
    <row r="2582" spans="1:10" x14ac:dyDescent="0.3">
      <c r="A2582" s="114"/>
      <c r="B2582" s="10"/>
      <c r="C2582" s="10"/>
      <c r="D2582" s="83"/>
      <c r="E2582" s="10"/>
      <c r="F2582" s="10"/>
      <c r="G2582" s="10"/>
      <c r="H2582" s="10"/>
      <c r="I2582" s="10"/>
      <c r="J2582" s="333"/>
    </row>
    <row r="2583" spans="1:10" x14ac:dyDescent="0.3">
      <c r="A2583" s="114"/>
      <c r="B2583" s="10"/>
      <c r="C2583" s="10"/>
      <c r="D2583" s="83"/>
      <c r="E2583" s="10"/>
      <c r="F2583" s="10"/>
      <c r="G2583" s="10"/>
      <c r="H2583" s="10"/>
      <c r="I2583" s="10"/>
      <c r="J2583" s="333"/>
    </row>
    <row r="2584" spans="1:10" x14ac:dyDescent="0.3">
      <c r="A2584" s="114"/>
      <c r="B2584" s="10"/>
      <c r="C2584" s="10"/>
      <c r="D2584" s="83"/>
      <c r="E2584" s="10"/>
      <c r="F2584" s="10"/>
      <c r="G2584" s="10"/>
      <c r="H2584" s="10"/>
      <c r="I2584" s="10"/>
      <c r="J2584" s="333"/>
    </row>
    <row r="2585" spans="1:10" x14ac:dyDescent="0.3">
      <c r="A2585" s="114"/>
      <c r="B2585" s="10"/>
      <c r="C2585" s="10"/>
      <c r="D2585" s="83"/>
      <c r="E2585" s="10"/>
      <c r="F2585" s="10"/>
      <c r="G2585" s="10"/>
      <c r="H2585" s="10"/>
      <c r="I2585" s="10"/>
      <c r="J2585" s="333"/>
    </row>
    <row r="2586" spans="1:10" x14ac:dyDescent="0.3">
      <c r="A2586" s="114"/>
      <c r="B2586" s="10"/>
      <c r="C2586" s="10"/>
      <c r="D2586" s="83"/>
      <c r="E2586" s="10"/>
      <c r="F2586" s="10"/>
      <c r="G2586" s="10"/>
      <c r="H2586" s="10"/>
      <c r="I2586" s="10"/>
      <c r="J2586" s="333"/>
    </row>
    <row r="2587" spans="1:10" x14ac:dyDescent="0.3">
      <c r="A2587" s="114"/>
      <c r="B2587" s="10"/>
      <c r="C2587" s="10"/>
      <c r="D2587" s="83"/>
      <c r="E2587" s="10"/>
      <c r="F2587" s="10"/>
      <c r="G2587" s="10"/>
      <c r="H2587" s="10"/>
      <c r="I2587" s="10"/>
      <c r="J2587" s="333"/>
    </row>
    <row r="2588" spans="1:10" x14ac:dyDescent="0.3">
      <c r="A2588" s="114"/>
      <c r="B2588" s="10"/>
      <c r="C2588" s="10"/>
      <c r="D2588" s="83"/>
      <c r="E2588" s="10"/>
      <c r="F2588" s="10"/>
      <c r="G2588" s="10"/>
      <c r="H2588" s="10"/>
      <c r="I2588" s="10"/>
      <c r="J2588" s="333"/>
    </row>
    <row r="2589" spans="1:10" x14ac:dyDescent="0.3">
      <c r="A2589" s="114"/>
      <c r="B2589" s="10"/>
      <c r="C2589" s="10"/>
      <c r="D2589" s="83"/>
      <c r="E2589" s="10"/>
      <c r="F2589" s="10"/>
      <c r="G2589" s="10"/>
      <c r="H2589" s="10"/>
      <c r="I2589" s="10"/>
      <c r="J2589" s="333"/>
    </row>
    <row r="2590" spans="1:10" x14ac:dyDescent="0.3">
      <c r="A2590" s="114"/>
      <c r="B2590" s="10"/>
      <c r="C2590" s="10"/>
      <c r="D2590" s="83"/>
      <c r="E2590" s="10"/>
      <c r="F2590" s="10"/>
      <c r="G2590" s="10"/>
      <c r="H2590" s="10"/>
      <c r="I2590" s="10"/>
      <c r="J2590" s="333"/>
    </row>
    <row r="2591" spans="1:10" x14ac:dyDescent="0.3">
      <c r="A2591" s="114"/>
      <c r="B2591" s="10"/>
      <c r="C2591" s="10"/>
      <c r="D2591" s="83"/>
      <c r="E2591" s="10"/>
      <c r="F2591" s="10"/>
      <c r="G2591" s="10"/>
      <c r="H2591" s="10"/>
      <c r="I2591" s="10"/>
      <c r="J2591" s="333"/>
    </row>
    <row r="2592" spans="1:10" x14ac:dyDescent="0.3">
      <c r="A2592" s="114"/>
      <c r="B2592" s="10"/>
      <c r="C2592" s="10"/>
      <c r="D2592" s="83"/>
      <c r="E2592" s="10"/>
      <c r="F2592" s="10"/>
      <c r="G2592" s="10"/>
      <c r="H2592" s="10"/>
      <c r="I2592" s="10"/>
      <c r="J2592" s="333"/>
    </row>
    <row r="2593" spans="1:10" x14ac:dyDescent="0.3">
      <c r="A2593" s="114"/>
      <c r="B2593" s="10"/>
      <c r="C2593" s="10"/>
      <c r="D2593" s="83"/>
      <c r="E2593" s="10"/>
      <c r="F2593" s="10"/>
      <c r="G2593" s="10"/>
      <c r="H2593" s="10"/>
      <c r="I2593" s="10"/>
      <c r="J2593" s="333"/>
    </row>
    <row r="2594" spans="1:10" x14ac:dyDescent="0.3">
      <c r="A2594" s="114"/>
      <c r="B2594" s="10"/>
      <c r="C2594" s="10"/>
      <c r="D2594" s="83"/>
      <c r="E2594" s="10"/>
      <c r="F2594" s="10"/>
      <c r="G2594" s="10"/>
      <c r="H2594" s="10"/>
      <c r="I2594" s="10"/>
      <c r="J2594" s="333"/>
    </row>
    <row r="2595" spans="1:10" x14ac:dyDescent="0.3">
      <c r="A2595" s="114"/>
      <c r="B2595" s="10"/>
      <c r="C2595" s="10"/>
      <c r="D2595" s="83"/>
      <c r="E2595" s="10"/>
      <c r="F2595" s="10"/>
      <c r="G2595" s="10"/>
      <c r="H2595" s="10"/>
      <c r="I2595" s="10"/>
      <c r="J2595" s="333"/>
    </row>
    <row r="2596" spans="1:10" x14ac:dyDescent="0.3">
      <c r="A2596" s="114"/>
      <c r="B2596" s="10"/>
      <c r="C2596" s="10"/>
      <c r="D2596" s="83"/>
      <c r="E2596" s="10"/>
      <c r="F2596" s="10"/>
      <c r="G2596" s="10"/>
      <c r="H2596" s="10"/>
      <c r="I2596" s="10"/>
      <c r="J2596" s="333"/>
    </row>
    <row r="2597" spans="1:10" x14ac:dyDescent="0.3">
      <c r="A2597" s="114"/>
      <c r="B2597" s="10"/>
      <c r="C2597" s="10"/>
      <c r="D2597" s="83"/>
      <c r="E2597" s="10"/>
      <c r="F2597" s="10"/>
      <c r="G2597" s="10"/>
      <c r="H2597" s="10"/>
      <c r="I2597" s="10"/>
      <c r="J2597" s="333"/>
    </row>
    <row r="2598" spans="1:10" x14ac:dyDescent="0.3">
      <c r="A2598" s="114"/>
      <c r="B2598" s="10"/>
      <c r="C2598" s="10"/>
      <c r="D2598" s="83"/>
      <c r="E2598" s="10"/>
      <c r="F2598" s="10"/>
      <c r="G2598" s="10"/>
      <c r="H2598" s="10"/>
      <c r="I2598" s="10"/>
      <c r="J2598" s="333"/>
    </row>
    <row r="2599" spans="1:10" x14ac:dyDescent="0.3">
      <c r="A2599" s="114"/>
      <c r="B2599" s="10"/>
      <c r="C2599" s="10"/>
      <c r="D2599" s="83"/>
      <c r="E2599" s="10"/>
      <c r="F2599" s="10"/>
      <c r="G2599" s="10"/>
      <c r="H2599" s="10"/>
      <c r="I2599" s="10"/>
      <c r="J2599" s="333"/>
    </row>
    <row r="2600" spans="1:10" x14ac:dyDescent="0.3">
      <c r="A2600" s="114"/>
      <c r="B2600" s="10"/>
      <c r="C2600" s="10"/>
      <c r="D2600" s="83"/>
      <c r="E2600" s="10"/>
      <c r="F2600" s="10"/>
      <c r="G2600" s="10"/>
      <c r="H2600" s="10"/>
      <c r="I2600" s="10"/>
      <c r="J2600" s="333"/>
    </row>
    <row r="2601" spans="1:10" x14ac:dyDescent="0.3">
      <c r="A2601" s="114"/>
      <c r="B2601" s="10"/>
      <c r="C2601" s="10"/>
      <c r="D2601" s="83"/>
      <c r="E2601" s="10"/>
      <c r="F2601" s="10"/>
      <c r="G2601" s="10"/>
      <c r="H2601" s="10"/>
      <c r="I2601" s="10"/>
      <c r="J2601" s="333"/>
    </row>
    <row r="2602" spans="1:10" x14ac:dyDescent="0.3">
      <c r="A2602" s="114"/>
      <c r="B2602" s="10"/>
      <c r="C2602" s="10"/>
      <c r="D2602" s="83"/>
      <c r="E2602" s="10"/>
      <c r="F2602" s="10"/>
      <c r="G2602" s="10"/>
      <c r="H2602" s="10"/>
      <c r="I2602" s="10"/>
      <c r="J2602" s="333"/>
    </row>
    <row r="2603" spans="1:10" x14ac:dyDescent="0.3">
      <c r="A2603" s="114"/>
      <c r="B2603" s="10"/>
      <c r="C2603" s="10"/>
      <c r="D2603" s="83"/>
      <c r="E2603" s="10"/>
      <c r="F2603" s="10"/>
      <c r="G2603" s="10"/>
      <c r="H2603" s="10"/>
      <c r="I2603" s="10"/>
      <c r="J2603" s="333"/>
    </row>
    <row r="2604" spans="1:10" x14ac:dyDescent="0.3">
      <c r="A2604" s="114"/>
      <c r="B2604" s="10"/>
      <c r="C2604" s="10"/>
      <c r="D2604" s="83"/>
      <c r="E2604" s="10"/>
      <c r="F2604" s="10"/>
      <c r="G2604" s="10"/>
      <c r="H2604" s="10"/>
      <c r="I2604" s="10"/>
      <c r="J2604" s="333"/>
    </row>
    <row r="2605" spans="1:10" x14ac:dyDescent="0.3">
      <c r="A2605" s="114"/>
      <c r="B2605" s="10"/>
      <c r="C2605" s="10"/>
      <c r="D2605" s="83"/>
      <c r="E2605" s="10"/>
      <c r="F2605" s="10"/>
      <c r="G2605" s="10"/>
      <c r="H2605" s="10"/>
      <c r="I2605" s="10"/>
      <c r="J2605" s="333"/>
    </row>
    <row r="2606" spans="1:10" x14ac:dyDescent="0.3">
      <c r="A2606" s="114"/>
      <c r="B2606" s="10"/>
      <c r="C2606" s="10"/>
      <c r="D2606" s="83"/>
      <c r="E2606" s="10"/>
      <c r="F2606" s="10"/>
      <c r="G2606" s="10"/>
      <c r="H2606" s="10"/>
      <c r="I2606" s="10"/>
      <c r="J2606" s="333"/>
    </row>
    <row r="2607" spans="1:10" x14ac:dyDescent="0.3">
      <c r="A2607" s="114"/>
      <c r="B2607" s="10"/>
      <c r="C2607" s="10"/>
      <c r="D2607" s="83"/>
      <c r="E2607" s="10"/>
      <c r="F2607" s="10"/>
      <c r="G2607" s="10"/>
      <c r="H2607" s="10"/>
      <c r="I2607" s="10"/>
      <c r="J2607" s="333"/>
    </row>
    <row r="2608" spans="1:10" x14ac:dyDescent="0.3">
      <c r="A2608" s="114"/>
      <c r="B2608" s="10"/>
      <c r="C2608" s="10"/>
      <c r="D2608" s="83"/>
      <c r="E2608" s="10"/>
      <c r="F2608" s="10"/>
      <c r="G2608" s="10"/>
      <c r="H2608" s="10"/>
      <c r="I2608" s="10"/>
      <c r="J2608" s="333"/>
    </row>
    <row r="2609" spans="1:10" x14ac:dyDescent="0.3">
      <c r="A2609" s="114"/>
      <c r="B2609" s="10"/>
      <c r="C2609" s="10"/>
      <c r="D2609" s="83"/>
      <c r="E2609" s="10"/>
      <c r="F2609" s="10"/>
      <c r="G2609" s="10"/>
      <c r="H2609" s="10"/>
      <c r="I2609" s="10"/>
      <c r="J2609" s="333"/>
    </row>
    <row r="2610" spans="1:10" x14ac:dyDescent="0.3">
      <c r="A2610" s="114"/>
      <c r="B2610" s="10"/>
      <c r="C2610" s="10"/>
      <c r="D2610" s="83"/>
      <c r="E2610" s="10"/>
      <c r="F2610" s="10"/>
      <c r="G2610" s="10"/>
      <c r="H2610" s="10"/>
      <c r="I2610" s="10"/>
      <c r="J2610" s="333"/>
    </row>
    <row r="2611" spans="1:10" x14ac:dyDescent="0.3">
      <c r="A2611" s="114"/>
      <c r="B2611" s="10"/>
      <c r="C2611" s="10"/>
      <c r="D2611" s="83"/>
      <c r="E2611" s="10"/>
      <c r="F2611" s="10"/>
      <c r="G2611" s="10"/>
      <c r="H2611" s="10"/>
      <c r="I2611" s="10"/>
      <c r="J2611" s="333"/>
    </row>
    <row r="2612" spans="1:10" x14ac:dyDescent="0.3">
      <c r="A2612" s="114"/>
      <c r="B2612" s="10"/>
      <c r="C2612" s="10"/>
      <c r="D2612" s="83"/>
      <c r="E2612" s="10"/>
      <c r="F2612" s="10"/>
      <c r="G2612" s="10"/>
      <c r="H2612" s="10"/>
      <c r="I2612" s="10"/>
      <c r="J2612" s="333"/>
    </row>
    <row r="2613" spans="1:10" x14ac:dyDescent="0.3">
      <c r="A2613" s="114"/>
      <c r="B2613" s="10"/>
      <c r="C2613" s="10"/>
      <c r="D2613" s="83"/>
      <c r="E2613" s="10"/>
      <c r="F2613" s="10"/>
      <c r="G2613" s="10"/>
      <c r="H2613" s="10"/>
      <c r="I2613" s="10"/>
      <c r="J2613" s="333"/>
    </row>
    <row r="2614" spans="1:10" x14ac:dyDescent="0.3">
      <c r="A2614" s="114"/>
      <c r="B2614" s="10"/>
      <c r="C2614" s="10"/>
      <c r="D2614" s="83"/>
      <c r="E2614" s="10"/>
      <c r="F2614" s="10"/>
      <c r="G2614" s="10"/>
      <c r="H2614" s="10"/>
      <c r="I2614" s="10"/>
      <c r="J2614" s="333"/>
    </row>
    <row r="2615" spans="1:10" x14ac:dyDescent="0.3">
      <c r="A2615" s="114"/>
      <c r="B2615" s="10"/>
      <c r="C2615" s="10"/>
      <c r="D2615" s="83"/>
      <c r="E2615" s="10"/>
      <c r="F2615" s="10"/>
      <c r="G2615" s="10"/>
      <c r="H2615" s="10"/>
      <c r="I2615" s="10"/>
      <c r="J2615" s="333"/>
    </row>
    <row r="2616" spans="1:10" x14ac:dyDescent="0.3">
      <c r="A2616" s="114"/>
      <c r="B2616" s="10"/>
      <c r="C2616" s="10"/>
      <c r="D2616" s="83"/>
      <c r="E2616" s="10"/>
      <c r="F2616" s="10"/>
      <c r="G2616" s="10"/>
      <c r="H2616" s="10"/>
      <c r="I2616" s="10"/>
      <c r="J2616" s="333"/>
    </row>
    <row r="2617" spans="1:10" x14ac:dyDescent="0.3">
      <c r="A2617" s="114"/>
      <c r="B2617" s="10"/>
      <c r="C2617" s="10"/>
      <c r="D2617" s="83"/>
      <c r="E2617" s="10"/>
      <c r="F2617" s="10"/>
      <c r="G2617" s="10"/>
      <c r="H2617" s="10"/>
      <c r="I2617" s="10"/>
      <c r="J2617" s="333"/>
    </row>
    <row r="2618" spans="1:10" x14ac:dyDescent="0.3">
      <c r="A2618" s="114"/>
      <c r="B2618" s="10"/>
      <c r="C2618" s="10"/>
      <c r="D2618" s="83"/>
      <c r="E2618" s="10"/>
      <c r="F2618" s="10"/>
      <c r="G2618" s="10"/>
      <c r="H2618" s="10"/>
      <c r="I2618" s="10"/>
      <c r="J2618" s="333"/>
    </row>
    <row r="2619" spans="1:10" x14ac:dyDescent="0.3">
      <c r="A2619" s="114"/>
      <c r="B2619" s="10"/>
      <c r="C2619" s="10"/>
      <c r="D2619" s="83"/>
      <c r="E2619" s="10"/>
      <c r="F2619" s="10"/>
      <c r="G2619" s="10"/>
      <c r="H2619" s="10"/>
      <c r="I2619" s="10"/>
      <c r="J2619" s="333"/>
    </row>
    <row r="2620" spans="1:10" x14ac:dyDescent="0.3">
      <c r="A2620" s="114"/>
      <c r="B2620" s="10"/>
      <c r="C2620" s="10"/>
      <c r="D2620" s="83"/>
      <c r="E2620" s="10"/>
      <c r="F2620" s="10"/>
      <c r="G2620" s="10"/>
      <c r="H2620" s="10"/>
      <c r="I2620" s="10"/>
      <c r="J2620" s="333"/>
    </row>
    <row r="2621" spans="1:10" x14ac:dyDescent="0.3">
      <c r="A2621" s="114"/>
      <c r="B2621" s="10"/>
      <c r="C2621" s="10"/>
      <c r="D2621" s="83"/>
      <c r="E2621" s="10"/>
      <c r="F2621" s="10"/>
      <c r="G2621" s="10"/>
      <c r="H2621" s="10"/>
      <c r="I2621" s="10"/>
      <c r="J2621" s="333"/>
    </row>
    <row r="2622" spans="1:10" x14ac:dyDescent="0.3">
      <c r="A2622" s="114"/>
      <c r="B2622" s="10"/>
      <c r="C2622" s="10"/>
      <c r="D2622" s="83"/>
      <c r="E2622" s="10"/>
      <c r="F2622" s="10"/>
      <c r="G2622" s="10"/>
      <c r="H2622" s="10"/>
      <c r="I2622" s="10"/>
      <c r="J2622" s="333"/>
    </row>
    <row r="2623" spans="1:10" x14ac:dyDescent="0.3">
      <c r="A2623" s="114"/>
      <c r="B2623" s="10"/>
      <c r="C2623" s="10"/>
      <c r="D2623" s="83"/>
      <c r="E2623" s="10"/>
      <c r="F2623" s="10"/>
      <c r="G2623" s="10"/>
      <c r="H2623" s="10"/>
      <c r="I2623" s="10"/>
      <c r="J2623" s="333"/>
    </row>
    <row r="2624" spans="1:10" x14ac:dyDescent="0.3">
      <c r="A2624" s="114"/>
      <c r="B2624" s="10"/>
      <c r="C2624" s="10"/>
      <c r="D2624" s="83"/>
      <c r="E2624" s="10"/>
      <c r="F2624" s="10"/>
      <c r="G2624" s="10"/>
      <c r="H2624" s="10"/>
      <c r="I2624" s="10"/>
      <c r="J2624" s="333"/>
    </row>
    <row r="2625" spans="1:10" x14ac:dyDescent="0.3">
      <c r="A2625" s="114"/>
      <c r="B2625" s="10"/>
      <c r="C2625" s="10"/>
      <c r="D2625" s="83"/>
      <c r="E2625" s="10"/>
      <c r="F2625" s="10"/>
      <c r="G2625" s="10"/>
      <c r="H2625" s="10"/>
      <c r="I2625" s="10"/>
      <c r="J2625" s="333"/>
    </row>
    <row r="2626" spans="1:10" x14ac:dyDescent="0.3">
      <c r="A2626" s="114"/>
      <c r="B2626" s="10"/>
      <c r="C2626" s="10"/>
      <c r="D2626" s="83"/>
      <c r="E2626" s="10"/>
      <c r="F2626" s="10"/>
      <c r="G2626" s="10"/>
      <c r="H2626" s="10"/>
      <c r="I2626" s="10"/>
      <c r="J2626" s="333"/>
    </row>
    <row r="2627" spans="1:10" x14ac:dyDescent="0.3">
      <c r="A2627" s="114"/>
      <c r="B2627" s="10"/>
      <c r="C2627" s="10"/>
      <c r="D2627" s="83"/>
      <c r="E2627" s="10"/>
      <c r="F2627" s="10"/>
      <c r="G2627" s="10"/>
      <c r="H2627" s="10"/>
      <c r="I2627" s="10"/>
      <c r="J2627" s="333"/>
    </row>
    <row r="2628" spans="1:10" x14ac:dyDescent="0.3">
      <c r="A2628" s="114"/>
      <c r="B2628" s="10"/>
      <c r="C2628" s="10"/>
      <c r="D2628" s="83"/>
      <c r="E2628" s="10"/>
      <c r="F2628" s="10"/>
      <c r="G2628" s="10"/>
      <c r="H2628" s="10"/>
      <c r="I2628" s="10"/>
      <c r="J2628" s="333"/>
    </row>
    <row r="2629" spans="1:10" x14ac:dyDescent="0.3">
      <c r="A2629" s="114"/>
      <c r="B2629" s="10"/>
      <c r="C2629" s="10"/>
      <c r="D2629" s="83"/>
      <c r="E2629" s="10"/>
      <c r="F2629" s="10"/>
      <c r="G2629" s="10"/>
      <c r="H2629" s="10"/>
      <c r="I2629" s="10"/>
      <c r="J2629" s="333"/>
    </row>
    <row r="2630" spans="1:10" x14ac:dyDescent="0.3">
      <c r="A2630" s="114"/>
      <c r="B2630" s="10"/>
      <c r="C2630" s="10"/>
      <c r="D2630" s="83"/>
      <c r="E2630" s="10"/>
      <c r="F2630" s="10"/>
      <c r="G2630" s="10"/>
      <c r="H2630" s="10"/>
      <c r="I2630" s="10"/>
      <c r="J2630" s="333"/>
    </row>
    <row r="2631" spans="1:10" x14ac:dyDescent="0.3">
      <c r="A2631" s="114"/>
      <c r="B2631" s="10"/>
      <c r="C2631" s="10"/>
      <c r="D2631" s="83"/>
      <c r="E2631" s="10"/>
      <c r="F2631" s="10"/>
      <c r="G2631" s="10"/>
      <c r="H2631" s="10"/>
      <c r="I2631" s="10"/>
      <c r="J2631" s="333"/>
    </row>
    <row r="2632" spans="1:10" x14ac:dyDescent="0.3">
      <c r="A2632" s="114"/>
      <c r="B2632" s="10"/>
      <c r="C2632" s="10"/>
      <c r="D2632" s="83"/>
      <c r="E2632" s="10"/>
      <c r="F2632" s="10"/>
      <c r="G2632" s="10"/>
      <c r="H2632" s="10"/>
      <c r="I2632" s="10"/>
      <c r="J2632" s="333"/>
    </row>
    <row r="2633" spans="1:10" x14ac:dyDescent="0.3">
      <c r="A2633" s="114"/>
      <c r="B2633" s="10"/>
      <c r="C2633" s="10"/>
      <c r="D2633" s="83"/>
      <c r="E2633" s="10"/>
      <c r="F2633" s="10"/>
      <c r="G2633" s="10"/>
      <c r="H2633" s="10"/>
      <c r="I2633" s="10"/>
      <c r="J2633" s="333"/>
    </row>
    <row r="2634" spans="1:10" x14ac:dyDescent="0.3">
      <c r="A2634" s="114"/>
      <c r="B2634" s="10"/>
      <c r="C2634" s="10"/>
      <c r="D2634" s="83"/>
      <c r="E2634" s="10"/>
      <c r="F2634" s="10"/>
      <c r="G2634" s="10"/>
      <c r="H2634" s="10"/>
      <c r="I2634" s="10"/>
      <c r="J2634" s="333"/>
    </row>
    <row r="2635" spans="1:10" x14ac:dyDescent="0.3">
      <c r="A2635" s="114"/>
      <c r="B2635" s="10"/>
      <c r="C2635" s="10"/>
      <c r="D2635" s="83"/>
      <c r="E2635" s="10"/>
      <c r="F2635" s="10"/>
      <c r="G2635" s="10"/>
      <c r="H2635" s="10"/>
      <c r="I2635" s="10"/>
      <c r="J2635" s="333"/>
    </row>
    <row r="2636" spans="1:10" x14ac:dyDescent="0.3">
      <c r="A2636" s="114"/>
      <c r="B2636" s="10"/>
      <c r="C2636" s="10"/>
      <c r="D2636" s="83"/>
      <c r="E2636" s="10"/>
      <c r="F2636" s="10"/>
      <c r="G2636" s="10"/>
      <c r="H2636" s="10"/>
      <c r="I2636" s="10"/>
      <c r="J2636" s="333"/>
    </row>
    <row r="2637" spans="1:10" x14ac:dyDescent="0.3">
      <c r="A2637" s="114"/>
      <c r="B2637" s="10"/>
      <c r="C2637" s="10"/>
      <c r="D2637" s="83"/>
      <c r="E2637" s="10"/>
      <c r="F2637" s="10"/>
      <c r="G2637" s="10"/>
      <c r="H2637" s="10"/>
      <c r="I2637" s="10"/>
      <c r="J2637" s="333"/>
    </row>
    <row r="2638" spans="1:10" x14ac:dyDescent="0.3">
      <c r="A2638" s="114"/>
      <c r="B2638" s="10"/>
      <c r="C2638" s="10"/>
      <c r="D2638" s="83"/>
      <c r="E2638" s="10"/>
      <c r="F2638" s="10"/>
      <c r="G2638" s="10"/>
      <c r="H2638" s="10"/>
      <c r="I2638" s="10"/>
      <c r="J2638" s="333"/>
    </row>
    <row r="2639" spans="1:10" x14ac:dyDescent="0.3">
      <c r="A2639" s="114"/>
      <c r="B2639" s="10"/>
      <c r="C2639" s="10"/>
      <c r="D2639" s="83"/>
      <c r="E2639" s="10"/>
      <c r="F2639" s="10"/>
      <c r="G2639" s="10"/>
      <c r="H2639" s="10"/>
      <c r="I2639" s="10"/>
      <c r="J2639" s="333"/>
    </row>
    <row r="2640" spans="1:10" x14ac:dyDescent="0.3">
      <c r="A2640" s="114"/>
      <c r="B2640" s="10"/>
      <c r="C2640" s="10"/>
      <c r="D2640" s="83"/>
      <c r="E2640" s="10"/>
      <c r="F2640" s="10"/>
      <c r="G2640" s="10"/>
      <c r="H2640" s="10"/>
      <c r="I2640" s="10"/>
      <c r="J2640" s="333"/>
    </row>
    <row r="2641" spans="1:10" x14ac:dyDescent="0.3">
      <c r="A2641" s="114"/>
      <c r="B2641" s="10"/>
      <c r="C2641" s="10"/>
      <c r="D2641" s="83"/>
      <c r="E2641" s="10"/>
      <c r="F2641" s="10"/>
      <c r="G2641" s="10"/>
      <c r="H2641" s="10"/>
      <c r="I2641" s="10"/>
      <c r="J2641" s="333"/>
    </row>
    <row r="2642" spans="1:10" x14ac:dyDescent="0.3">
      <c r="A2642" s="114"/>
      <c r="B2642" s="10"/>
      <c r="C2642" s="10"/>
      <c r="D2642" s="83"/>
      <c r="E2642" s="10"/>
      <c r="F2642" s="10"/>
      <c r="G2642" s="10"/>
      <c r="H2642" s="10"/>
      <c r="I2642" s="10"/>
      <c r="J2642" s="333"/>
    </row>
    <row r="2643" spans="1:10" x14ac:dyDescent="0.3">
      <c r="A2643" s="114"/>
      <c r="B2643" s="10"/>
      <c r="C2643" s="10"/>
      <c r="D2643" s="83"/>
      <c r="E2643" s="10"/>
      <c r="F2643" s="10"/>
      <c r="G2643" s="10"/>
      <c r="H2643" s="10"/>
      <c r="I2643" s="10"/>
      <c r="J2643" s="333"/>
    </row>
    <row r="2644" spans="1:10" x14ac:dyDescent="0.3">
      <c r="A2644" s="114"/>
      <c r="B2644" s="10"/>
      <c r="C2644" s="10"/>
      <c r="D2644" s="83"/>
      <c r="E2644" s="10"/>
      <c r="F2644" s="10"/>
      <c r="G2644" s="10"/>
      <c r="H2644" s="10"/>
      <c r="I2644" s="10"/>
      <c r="J2644" s="333"/>
    </row>
    <row r="2645" spans="1:10" x14ac:dyDescent="0.3">
      <c r="A2645" s="114"/>
      <c r="B2645" s="10"/>
      <c r="C2645" s="10"/>
      <c r="D2645" s="83"/>
      <c r="E2645" s="10"/>
      <c r="F2645" s="10"/>
      <c r="G2645" s="10"/>
      <c r="H2645" s="10"/>
      <c r="I2645" s="10"/>
      <c r="J2645" s="333"/>
    </row>
    <row r="2646" spans="1:10" x14ac:dyDescent="0.3">
      <c r="A2646" s="114"/>
      <c r="B2646" s="10"/>
      <c r="C2646" s="10"/>
      <c r="D2646" s="83"/>
      <c r="E2646" s="10"/>
      <c r="F2646" s="10"/>
      <c r="G2646" s="10"/>
      <c r="H2646" s="10"/>
      <c r="I2646" s="10"/>
      <c r="J2646" s="333"/>
    </row>
    <row r="2647" spans="1:10" x14ac:dyDescent="0.3">
      <c r="A2647" s="114"/>
      <c r="B2647" s="10"/>
      <c r="C2647" s="10"/>
      <c r="D2647" s="83"/>
      <c r="E2647" s="10"/>
      <c r="F2647" s="10"/>
      <c r="G2647" s="10"/>
      <c r="H2647" s="10"/>
      <c r="I2647" s="10"/>
      <c r="J2647" s="333"/>
    </row>
    <row r="2648" spans="1:10" x14ac:dyDescent="0.3">
      <c r="A2648" s="114"/>
      <c r="B2648" s="10"/>
      <c r="C2648" s="10"/>
      <c r="D2648" s="83"/>
      <c r="E2648" s="10"/>
      <c r="F2648" s="10"/>
      <c r="G2648" s="10"/>
      <c r="H2648" s="10"/>
      <c r="I2648" s="10"/>
      <c r="J2648" s="333"/>
    </row>
    <row r="2649" spans="1:10" x14ac:dyDescent="0.3">
      <c r="A2649" s="114"/>
      <c r="B2649" s="10"/>
      <c r="C2649" s="10"/>
      <c r="D2649" s="83"/>
      <c r="E2649" s="10"/>
      <c r="F2649" s="10"/>
      <c r="G2649" s="10"/>
      <c r="H2649" s="10"/>
      <c r="I2649" s="10"/>
      <c r="J2649" s="333"/>
    </row>
    <row r="2650" spans="1:10" x14ac:dyDescent="0.3">
      <c r="A2650" s="114"/>
      <c r="B2650" s="10"/>
      <c r="C2650" s="10"/>
      <c r="D2650" s="83"/>
      <c r="E2650" s="10"/>
      <c r="F2650" s="10"/>
      <c r="G2650" s="10"/>
      <c r="H2650" s="10"/>
      <c r="I2650" s="10"/>
      <c r="J2650" s="333"/>
    </row>
    <row r="2651" spans="1:10" x14ac:dyDescent="0.3">
      <c r="A2651" s="114"/>
      <c r="B2651" s="10"/>
      <c r="C2651" s="10"/>
      <c r="D2651" s="83"/>
      <c r="E2651" s="10"/>
      <c r="F2651" s="10"/>
      <c r="G2651" s="10"/>
      <c r="H2651" s="10"/>
      <c r="I2651" s="10"/>
      <c r="J2651" s="333"/>
    </row>
    <row r="2652" spans="1:10" x14ac:dyDescent="0.3">
      <c r="A2652" s="114"/>
      <c r="B2652" s="10"/>
      <c r="C2652" s="10"/>
      <c r="D2652" s="83"/>
      <c r="E2652" s="10"/>
      <c r="F2652" s="10"/>
      <c r="G2652" s="10"/>
      <c r="H2652" s="10"/>
      <c r="I2652" s="10"/>
      <c r="J2652" s="333"/>
    </row>
    <row r="2653" spans="1:10" x14ac:dyDescent="0.3">
      <c r="A2653" s="114"/>
      <c r="B2653" s="10"/>
      <c r="C2653" s="10"/>
      <c r="D2653" s="83"/>
      <c r="E2653" s="10"/>
      <c r="F2653" s="10"/>
      <c r="G2653" s="10"/>
      <c r="H2653" s="10"/>
      <c r="I2653" s="10"/>
      <c r="J2653" s="333"/>
    </row>
    <row r="2654" spans="1:10" x14ac:dyDescent="0.3">
      <c r="A2654" s="114"/>
      <c r="B2654" s="10"/>
      <c r="C2654" s="10"/>
      <c r="D2654" s="83"/>
      <c r="E2654" s="10"/>
      <c r="F2654" s="10"/>
      <c r="G2654" s="10"/>
      <c r="H2654" s="10"/>
      <c r="I2654" s="10"/>
      <c r="J2654" s="333"/>
    </row>
    <row r="2655" spans="1:10" x14ac:dyDescent="0.3">
      <c r="A2655" s="114"/>
      <c r="B2655" s="10"/>
      <c r="C2655" s="10"/>
      <c r="D2655" s="83"/>
      <c r="E2655" s="10"/>
      <c r="F2655" s="10"/>
      <c r="G2655" s="10"/>
      <c r="H2655" s="10"/>
      <c r="I2655" s="10"/>
      <c r="J2655" s="333"/>
    </row>
    <row r="2656" spans="1:10" x14ac:dyDescent="0.3">
      <c r="A2656" s="114"/>
      <c r="B2656" s="10"/>
      <c r="C2656" s="10"/>
      <c r="D2656" s="83"/>
      <c r="E2656" s="10"/>
      <c r="F2656" s="10"/>
      <c r="G2656" s="10"/>
      <c r="H2656" s="10"/>
      <c r="I2656" s="10"/>
      <c r="J2656" s="333"/>
    </row>
    <row r="2657" spans="1:10" x14ac:dyDescent="0.3">
      <c r="A2657" s="114"/>
      <c r="B2657" s="10"/>
      <c r="C2657" s="10"/>
      <c r="D2657" s="83"/>
      <c r="E2657" s="10"/>
      <c r="F2657" s="10"/>
      <c r="G2657" s="10"/>
      <c r="H2657" s="10"/>
      <c r="I2657" s="10"/>
      <c r="J2657" s="333"/>
    </row>
    <row r="2658" spans="1:10" x14ac:dyDescent="0.3">
      <c r="A2658" s="114"/>
      <c r="B2658" s="10"/>
      <c r="C2658" s="10"/>
      <c r="D2658" s="83"/>
      <c r="E2658" s="10"/>
      <c r="F2658" s="10"/>
      <c r="G2658" s="10"/>
      <c r="H2658" s="10"/>
      <c r="I2658" s="10"/>
      <c r="J2658" s="333"/>
    </row>
    <row r="2659" spans="1:10" x14ac:dyDescent="0.3">
      <c r="A2659" s="114"/>
      <c r="B2659" s="10"/>
      <c r="C2659" s="10"/>
      <c r="D2659" s="83"/>
      <c r="E2659" s="10"/>
      <c r="F2659" s="10"/>
      <c r="G2659" s="10"/>
      <c r="H2659" s="10"/>
      <c r="I2659" s="10"/>
      <c r="J2659" s="333"/>
    </row>
    <row r="2660" spans="1:10" x14ac:dyDescent="0.3">
      <c r="A2660" s="114"/>
      <c r="B2660" s="10"/>
      <c r="C2660" s="10"/>
      <c r="D2660" s="83"/>
      <c r="E2660" s="10"/>
      <c r="F2660" s="10"/>
      <c r="G2660" s="10"/>
      <c r="H2660" s="10"/>
      <c r="I2660" s="10"/>
      <c r="J2660" s="333"/>
    </row>
    <row r="2661" spans="1:10" x14ac:dyDescent="0.3">
      <c r="A2661" s="114"/>
      <c r="B2661" s="10"/>
      <c r="C2661" s="10"/>
      <c r="D2661" s="83"/>
      <c r="E2661" s="10"/>
      <c r="F2661" s="10"/>
      <c r="G2661" s="10"/>
      <c r="H2661" s="10"/>
      <c r="I2661" s="10"/>
      <c r="J2661" s="333"/>
    </row>
    <row r="2662" spans="1:10" x14ac:dyDescent="0.3">
      <c r="A2662" s="114"/>
      <c r="B2662" s="10"/>
      <c r="C2662" s="10"/>
      <c r="D2662" s="83"/>
      <c r="E2662" s="10"/>
      <c r="F2662" s="10"/>
      <c r="G2662" s="10"/>
      <c r="H2662" s="10"/>
      <c r="I2662" s="10"/>
      <c r="J2662" s="333"/>
    </row>
    <row r="2663" spans="1:10" x14ac:dyDescent="0.3">
      <c r="A2663" s="114"/>
      <c r="B2663" s="10"/>
      <c r="C2663" s="10"/>
      <c r="D2663" s="83"/>
      <c r="E2663" s="10"/>
      <c r="F2663" s="10"/>
      <c r="G2663" s="10"/>
      <c r="H2663" s="10"/>
      <c r="I2663" s="10"/>
      <c r="J2663" s="333"/>
    </row>
    <row r="2664" spans="1:10" x14ac:dyDescent="0.3">
      <c r="A2664" s="114"/>
      <c r="B2664" s="10"/>
      <c r="C2664" s="10"/>
      <c r="D2664" s="83"/>
      <c r="E2664" s="10"/>
      <c r="F2664" s="10"/>
      <c r="G2664" s="10"/>
      <c r="H2664" s="10"/>
      <c r="I2664" s="10"/>
      <c r="J2664" s="333"/>
    </row>
    <row r="2665" spans="1:10" x14ac:dyDescent="0.3">
      <c r="A2665" s="114"/>
      <c r="B2665" s="10"/>
      <c r="C2665" s="10"/>
      <c r="D2665" s="83"/>
      <c r="E2665" s="10"/>
      <c r="F2665" s="10"/>
      <c r="G2665" s="10"/>
      <c r="H2665" s="10"/>
      <c r="I2665" s="10"/>
      <c r="J2665" s="333"/>
    </row>
    <row r="2666" spans="1:10" x14ac:dyDescent="0.3">
      <c r="A2666" s="114"/>
      <c r="B2666" s="10"/>
      <c r="C2666" s="10"/>
      <c r="D2666" s="83"/>
      <c r="E2666" s="10"/>
      <c r="F2666" s="10"/>
      <c r="G2666" s="10"/>
      <c r="H2666" s="10"/>
      <c r="I2666" s="10"/>
      <c r="J2666" s="333"/>
    </row>
    <row r="2667" spans="1:10" x14ac:dyDescent="0.3">
      <c r="A2667" s="114"/>
      <c r="B2667" s="10"/>
      <c r="C2667" s="10"/>
      <c r="D2667" s="83"/>
      <c r="E2667" s="10"/>
      <c r="F2667" s="10"/>
      <c r="G2667" s="10"/>
      <c r="H2667" s="10"/>
      <c r="I2667" s="10"/>
      <c r="J2667" s="333"/>
    </row>
    <row r="2668" spans="1:10" x14ac:dyDescent="0.3">
      <c r="A2668" s="114"/>
      <c r="B2668" s="10"/>
      <c r="C2668" s="10"/>
      <c r="D2668" s="83"/>
      <c r="E2668" s="10"/>
      <c r="F2668" s="10"/>
      <c r="G2668" s="10"/>
      <c r="H2668" s="10"/>
      <c r="I2668" s="10"/>
      <c r="J2668" s="333"/>
    </row>
    <row r="2669" spans="1:10" x14ac:dyDescent="0.3">
      <c r="A2669" s="114"/>
      <c r="B2669" s="10"/>
      <c r="C2669" s="10"/>
      <c r="D2669" s="83"/>
      <c r="E2669" s="10"/>
      <c r="F2669" s="10"/>
      <c r="G2669" s="10"/>
      <c r="H2669" s="10"/>
      <c r="I2669" s="10"/>
      <c r="J2669" s="333"/>
    </row>
    <row r="2670" spans="1:10" x14ac:dyDescent="0.3">
      <c r="A2670" s="114"/>
      <c r="B2670" s="10"/>
      <c r="C2670" s="10"/>
      <c r="D2670" s="83"/>
      <c r="E2670" s="10"/>
      <c r="F2670" s="10"/>
      <c r="G2670" s="10"/>
      <c r="H2670" s="10"/>
      <c r="I2670" s="10"/>
      <c r="J2670" s="333"/>
    </row>
    <row r="2671" spans="1:10" x14ac:dyDescent="0.3">
      <c r="A2671" s="114"/>
      <c r="B2671" s="10"/>
      <c r="C2671" s="10"/>
      <c r="D2671" s="83"/>
      <c r="E2671" s="10"/>
      <c r="F2671" s="10"/>
      <c r="G2671" s="10"/>
      <c r="H2671" s="10"/>
      <c r="I2671" s="10"/>
      <c r="J2671" s="333"/>
    </row>
    <row r="2672" spans="1:10" x14ac:dyDescent="0.3">
      <c r="A2672" s="114"/>
      <c r="B2672" s="10"/>
      <c r="C2672" s="10"/>
      <c r="D2672" s="83"/>
      <c r="E2672" s="10"/>
      <c r="F2672" s="10"/>
      <c r="G2672" s="10"/>
      <c r="H2672" s="10"/>
      <c r="I2672" s="10"/>
      <c r="J2672" s="333"/>
    </row>
    <row r="2673" spans="1:10" x14ac:dyDescent="0.3">
      <c r="A2673" s="114"/>
      <c r="B2673" s="10"/>
      <c r="C2673" s="10"/>
      <c r="D2673" s="83"/>
      <c r="E2673" s="10"/>
      <c r="F2673" s="10"/>
      <c r="G2673" s="10"/>
      <c r="H2673" s="10"/>
      <c r="I2673" s="10"/>
      <c r="J2673" s="333"/>
    </row>
    <row r="2674" spans="1:10" x14ac:dyDescent="0.3">
      <c r="A2674" s="114"/>
      <c r="B2674" s="10"/>
      <c r="C2674" s="10"/>
      <c r="D2674" s="83"/>
      <c r="E2674" s="10"/>
      <c r="F2674" s="10"/>
      <c r="G2674" s="10"/>
      <c r="H2674" s="10"/>
      <c r="I2674" s="10"/>
      <c r="J2674" s="333"/>
    </row>
    <row r="2675" spans="1:10" x14ac:dyDescent="0.3">
      <c r="A2675" s="114"/>
      <c r="B2675" s="10"/>
      <c r="C2675" s="10"/>
      <c r="D2675" s="83"/>
      <c r="E2675" s="10"/>
      <c r="F2675" s="10"/>
      <c r="G2675" s="10"/>
      <c r="H2675" s="10"/>
      <c r="I2675" s="10"/>
      <c r="J2675" s="333"/>
    </row>
    <row r="2676" spans="1:10" x14ac:dyDescent="0.3">
      <c r="A2676" s="114"/>
      <c r="B2676" s="10"/>
      <c r="C2676" s="10"/>
      <c r="D2676" s="83"/>
      <c r="E2676" s="10"/>
      <c r="F2676" s="10"/>
      <c r="G2676" s="10"/>
      <c r="H2676" s="10"/>
      <c r="I2676" s="10"/>
      <c r="J2676" s="333"/>
    </row>
    <row r="2677" spans="1:10" x14ac:dyDescent="0.3">
      <c r="A2677" s="114"/>
      <c r="B2677" s="10"/>
      <c r="C2677" s="10"/>
      <c r="D2677" s="83"/>
      <c r="E2677" s="10"/>
      <c r="F2677" s="10"/>
      <c r="G2677" s="10"/>
      <c r="H2677" s="10"/>
      <c r="I2677" s="10"/>
      <c r="J2677" s="333"/>
    </row>
    <row r="2678" spans="1:10" x14ac:dyDescent="0.3">
      <c r="A2678" s="114"/>
      <c r="B2678" s="10"/>
      <c r="C2678" s="10"/>
      <c r="D2678" s="83"/>
      <c r="E2678" s="10"/>
      <c r="F2678" s="10"/>
      <c r="G2678" s="10"/>
      <c r="H2678" s="10"/>
      <c r="I2678" s="10"/>
      <c r="J2678" s="333"/>
    </row>
    <row r="2679" spans="1:10" x14ac:dyDescent="0.3">
      <c r="A2679" s="114"/>
      <c r="B2679" s="10"/>
      <c r="C2679" s="10"/>
      <c r="D2679" s="83"/>
      <c r="E2679" s="10"/>
      <c r="F2679" s="10"/>
      <c r="G2679" s="10"/>
      <c r="H2679" s="10"/>
      <c r="I2679" s="10"/>
      <c r="J2679" s="333"/>
    </row>
    <row r="2680" spans="1:10" x14ac:dyDescent="0.3">
      <c r="A2680" s="114"/>
      <c r="B2680" s="10"/>
      <c r="C2680" s="10"/>
      <c r="D2680" s="83"/>
      <c r="E2680" s="10"/>
      <c r="F2680" s="10"/>
      <c r="G2680" s="10"/>
      <c r="H2680" s="10"/>
      <c r="I2680" s="10"/>
      <c r="J2680" s="333"/>
    </row>
    <row r="2681" spans="1:10" x14ac:dyDescent="0.3">
      <c r="A2681" s="114"/>
      <c r="B2681" s="10"/>
      <c r="C2681" s="10"/>
      <c r="D2681" s="83"/>
      <c r="E2681" s="10"/>
      <c r="F2681" s="10"/>
      <c r="G2681" s="10"/>
      <c r="H2681" s="10"/>
      <c r="I2681" s="10"/>
      <c r="J2681" s="333"/>
    </row>
    <row r="2682" spans="1:10" x14ac:dyDescent="0.3">
      <c r="A2682" s="114"/>
      <c r="B2682" s="10"/>
      <c r="C2682" s="10"/>
      <c r="D2682" s="83"/>
      <c r="E2682" s="10"/>
      <c r="F2682" s="10"/>
      <c r="G2682" s="10"/>
      <c r="H2682" s="10"/>
      <c r="I2682" s="10"/>
      <c r="J2682" s="333"/>
    </row>
    <row r="2683" spans="1:10" x14ac:dyDescent="0.3">
      <c r="A2683" s="114"/>
      <c r="B2683" s="10"/>
      <c r="C2683" s="10"/>
      <c r="D2683" s="83"/>
      <c r="E2683" s="10"/>
      <c r="F2683" s="10"/>
      <c r="G2683" s="10"/>
      <c r="H2683" s="10"/>
      <c r="I2683" s="10"/>
      <c r="J2683" s="333"/>
    </row>
    <row r="2684" spans="1:10" x14ac:dyDescent="0.3">
      <c r="A2684" s="114"/>
      <c r="B2684" s="10"/>
      <c r="C2684" s="10"/>
      <c r="D2684" s="83"/>
      <c r="E2684" s="10"/>
      <c r="F2684" s="10"/>
      <c r="G2684" s="10"/>
      <c r="H2684" s="10"/>
      <c r="I2684" s="10"/>
      <c r="J2684" s="333"/>
    </row>
    <row r="2685" spans="1:10" x14ac:dyDescent="0.3">
      <c r="A2685" s="114"/>
      <c r="B2685" s="10"/>
      <c r="C2685" s="10"/>
      <c r="D2685" s="83"/>
      <c r="E2685" s="10"/>
      <c r="F2685" s="10"/>
      <c r="G2685" s="10"/>
      <c r="H2685" s="10"/>
      <c r="I2685" s="10"/>
      <c r="J2685" s="333"/>
    </row>
    <row r="2686" spans="1:10" x14ac:dyDescent="0.3">
      <c r="A2686" s="114"/>
      <c r="B2686" s="10"/>
      <c r="C2686" s="10"/>
      <c r="D2686" s="83"/>
      <c r="E2686" s="10"/>
      <c r="F2686" s="10"/>
      <c r="G2686" s="10"/>
      <c r="H2686" s="10"/>
      <c r="I2686" s="10"/>
      <c r="J2686" s="333"/>
    </row>
    <row r="2687" spans="1:10" x14ac:dyDescent="0.3">
      <c r="A2687" s="114"/>
      <c r="B2687" s="10"/>
      <c r="C2687" s="10"/>
      <c r="D2687" s="83"/>
      <c r="E2687" s="10"/>
      <c r="F2687" s="10"/>
      <c r="G2687" s="10"/>
      <c r="H2687" s="10"/>
      <c r="I2687" s="10"/>
      <c r="J2687" s="333"/>
    </row>
    <row r="2688" spans="1:10" x14ac:dyDescent="0.3">
      <c r="A2688" s="114"/>
      <c r="B2688" s="10"/>
      <c r="C2688" s="10"/>
      <c r="D2688" s="83"/>
      <c r="E2688" s="10"/>
      <c r="F2688" s="10"/>
      <c r="G2688" s="10"/>
      <c r="H2688" s="10"/>
      <c r="I2688" s="10"/>
      <c r="J2688" s="333"/>
    </row>
    <row r="2689" spans="1:10" x14ac:dyDescent="0.3">
      <c r="A2689" s="114"/>
      <c r="B2689" s="10"/>
      <c r="C2689" s="10"/>
      <c r="D2689" s="83"/>
      <c r="E2689" s="10"/>
      <c r="F2689" s="10"/>
      <c r="G2689" s="10"/>
      <c r="H2689" s="10"/>
      <c r="I2689" s="10"/>
      <c r="J2689" s="333"/>
    </row>
    <row r="2690" spans="1:10" x14ac:dyDescent="0.3">
      <c r="A2690" s="114"/>
      <c r="B2690" s="10"/>
      <c r="C2690" s="10"/>
      <c r="D2690" s="83"/>
      <c r="E2690" s="10"/>
      <c r="F2690" s="10"/>
      <c r="G2690" s="10"/>
      <c r="H2690" s="10"/>
      <c r="I2690" s="10"/>
      <c r="J2690" s="333"/>
    </row>
    <row r="2691" spans="1:10" x14ac:dyDescent="0.3">
      <c r="A2691" s="114"/>
      <c r="B2691" s="10"/>
      <c r="C2691" s="10"/>
      <c r="D2691" s="83"/>
      <c r="E2691" s="10"/>
      <c r="F2691" s="10"/>
      <c r="G2691" s="10"/>
      <c r="H2691" s="10"/>
      <c r="I2691" s="10"/>
      <c r="J2691" s="333"/>
    </row>
    <row r="2692" spans="1:10" x14ac:dyDescent="0.3">
      <c r="A2692" s="114"/>
      <c r="B2692" s="10"/>
      <c r="C2692" s="10"/>
      <c r="D2692" s="83"/>
      <c r="E2692" s="10"/>
      <c r="F2692" s="10"/>
      <c r="G2692" s="10"/>
      <c r="H2692" s="10"/>
      <c r="I2692" s="10"/>
      <c r="J2692" s="333"/>
    </row>
    <row r="2693" spans="1:10" x14ac:dyDescent="0.3">
      <c r="A2693" s="114"/>
      <c r="B2693" s="10"/>
      <c r="C2693" s="10"/>
      <c r="D2693" s="83"/>
      <c r="E2693" s="10"/>
      <c r="F2693" s="10"/>
      <c r="G2693" s="10"/>
      <c r="H2693" s="10"/>
      <c r="I2693" s="10"/>
      <c r="J2693" s="333"/>
    </row>
    <row r="2694" spans="1:10" x14ac:dyDescent="0.3">
      <c r="A2694" s="114"/>
      <c r="B2694" s="10"/>
      <c r="C2694" s="10"/>
      <c r="D2694" s="83"/>
      <c r="E2694" s="10"/>
      <c r="F2694" s="10"/>
      <c r="G2694" s="10"/>
      <c r="H2694" s="10"/>
      <c r="I2694" s="10"/>
      <c r="J2694" s="333"/>
    </row>
    <row r="2695" spans="1:10" x14ac:dyDescent="0.3">
      <c r="A2695" s="114"/>
      <c r="B2695" s="10"/>
      <c r="C2695" s="10"/>
      <c r="D2695" s="83"/>
      <c r="E2695" s="10"/>
      <c r="F2695" s="10"/>
      <c r="G2695" s="10"/>
      <c r="H2695" s="10"/>
      <c r="I2695" s="10"/>
      <c r="J2695" s="333"/>
    </row>
    <row r="2696" spans="1:10" x14ac:dyDescent="0.3">
      <c r="A2696" s="114"/>
      <c r="B2696" s="10"/>
      <c r="C2696" s="10"/>
      <c r="D2696" s="83"/>
      <c r="E2696" s="10"/>
      <c r="F2696" s="10"/>
      <c r="G2696" s="10"/>
      <c r="H2696" s="10"/>
      <c r="I2696" s="10"/>
      <c r="J2696" s="333"/>
    </row>
    <row r="2697" spans="1:10" x14ac:dyDescent="0.3">
      <c r="A2697" s="114"/>
      <c r="B2697" s="10"/>
      <c r="C2697" s="10"/>
      <c r="D2697" s="83"/>
      <c r="E2697" s="10"/>
      <c r="F2697" s="10"/>
      <c r="G2697" s="10"/>
      <c r="H2697" s="10"/>
      <c r="I2697" s="10"/>
      <c r="J2697" s="333"/>
    </row>
    <row r="2698" spans="1:10" x14ac:dyDescent="0.3">
      <c r="A2698" s="114"/>
      <c r="B2698" s="10"/>
      <c r="C2698" s="10"/>
      <c r="D2698" s="83"/>
      <c r="E2698" s="10"/>
      <c r="F2698" s="10"/>
      <c r="G2698" s="10"/>
      <c r="H2698" s="10"/>
      <c r="I2698" s="10"/>
      <c r="J2698" s="333"/>
    </row>
    <row r="2699" spans="1:10" x14ac:dyDescent="0.3">
      <c r="A2699" s="114"/>
      <c r="B2699" s="10"/>
      <c r="C2699" s="10"/>
      <c r="D2699" s="83"/>
      <c r="E2699" s="10"/>
      <c r="F2699" s="10"/>
      <c r="G2699" s="10"/>
      <c r="H2699" s="10"/>
      <c r="I2699" s="10"/>
      <c r="J2699" s="333"/>
    </row>
    <row r="2700" spans="1:10" x14ac:dyDescent="0.3">
      <c r="A2700" s="114"/>
      <c r="B2700" s="10"/>
      <c r="C2700" s="10"/>
      <c r="D2700" s="83"/>
      <c r="E2700" s="10"/>
      <c r="F2700" s="10"/>
      <c r="G2700" s="10"/>
      <c r="H2700" s="10"/>
      <c r="I2700" s="10"/>
      <c r="J2700" s="333"/>
    </row>
    <row r="2701" spans="1:10" x14ac:dyDescent="0.3">
      <c r="A2701" s="114"/>
      <c r="B2701" s="10"/>
      <c r="C2701" s="10"/>
      <c r="D2701" s="83"/>
      <c r="E2701" s="10"/>
      <c r="F2701" s="10"/>
      <c r="G2701" s="10"/>
      <c r="H2701" s="10"/>
      <c r="I2701" s="10"/>
      <c r="J2701" s="333"/>
    </row>
    <row r="2702" spans="1:10" x14ac:dyDescent="0.3">
      <c r="A2702" s="114"/>
      <c r="B2702" s="10"/>
      <c r="C2702" s="10"/>
      <c r="D2702" s="83"/>
      <c r="E2702" s="10"/>
      <c r="F2702" s="10"/>
      <c r="G2702" s="10"/>
      <c r="H2702" s="10"/>
      <c r="I2702" s="10"/>
      <c r="J2702" s="333"/>
    </row>
    <row r="2703" spans="1:10" x14ac:dyDescent="0.3">
      <c r="A2703" s="114"/>
      <c r="B2703" s="10"/>
      <c r="C2703" s="10"/>
      <c r="D2703" s="83"/>
      <c r="E2703" s="10"/>
      <c r="F2703" s="10"/>
      <c r="G2703" s="10"/>
      <c r="H2703" s="10"/>
      <c r="I2703" s="10"/>
      <c r="J2703" s="333"/>
    </row>
    <row r="2704" spans="1:10" x14ac:dyDescent="0.3">
      <c r="A2704" s="114"/>
      <c r="B2704" s="10"/>
      <c r="C2704" s="10"/>
      <c r="D2704" s="83"/>
      <c r="E2704" s="10"/>
      <c r="F2704" s="10"/>
      <c r="G2704" s="10"/>
      <c r="H2704" s="10"/>
      <c r="I2704" s="10"/>
      <c r="J2704" s="333"/>
    </row>
    <row r="2705" spans="1:10" x14ac:dyDescent="0.3">
      <c r="A2705" s="114"/>
      <c r="B2705" s="10"/>
      <c r="C2705" s="10"/>
      <c r="D2705" s="83"/>
      <c r="E2705" s="10"/>
      <c r="F2705" s="10"/>
      <c r="G2705" s="10"/>
      <c r="H2705" s="10"/>
      <c r="I2705" s="10"/>
      <c r="J2705" s="333"/>
    </row>
    <row r="2706" spans="1:10" x14ac:dyDescent="0.3">
      <c r="A2706" s="114"/>
      <c r="B2706" s="10"/>
      <c r="C2706" s="10"/>
      <c r="D2706" s="83"/>
      <c r="E2706" s="10"/>
      <c r="F2706" s="10"/>
      <c r="G2706" s="10"/>
      <c r="H2706" s="10"/>
      <c r="I2706" s="10"/>
      <c r="J2706" s="333"/>
    </row>
    <row r="2707" spans="1:10" x14ac:dyDescent="0.3">
      <c r="A2707" s="114"/>
      <c r="B2707" s="10"/>
      <c r="C2707" s="10"/>
      <c r="D2707" s="83"/>
      <c r="E2707" s="10"/>
      <c r="F2707" s="10"/>
      <c r="G2707" s="10"/>
      <c r="H2707" s="10"/>
      <c r="I2707" s="10"/>
      <c r="J2707" s="333"/>
    </row>
    <row r="2708" spans="1:10" x14ac:dyDescent="0.3">
      <c r="A2708" s="114"/>
      <c r="B2708" s="10"/>
      <c r="C2708" s="10"/>
      <c r="D2708" s="83"/>
      <c r="E2708" s="10"/>
      <c r="F2708" s="10"/>
      <c r="G2708" s="10"/>
      <c r="H2708" s="10"/>
      <c r="I2708" s="10"/>
      <c r="J2708" s="333"/>
    </row>
    <row r="2709" spans="1:10" x14ac:dyDescent="0.3">
      <c r="A2709" s="114"/>
      <c r="B2709" s="10"/>
      <c r="C2709" s="10"/>
      <c r="D2709" s="83"/>
      <c r="E2709" s="10"/>
      <c r="F2709" s="10"/>
      <c r="G2709" s="10"/>
      <c r="H2709" s="10"/>
      <c r="I2709" s="10"/>
      <c r="J2709" s="333"/>
    </row>
    <row r="2710" spans="1:10" x14ac:dyDescent="0.3">
      <c r="A2710" s="114"/>
      <c r="B2710" s="10"/>
      <c r="C2710" s="10"/>
      <c r="D2710" s="83"/>
      <c r="E2710" s="10"/>
      <c r="F2710" s="10"/>
      <c r="G2710" s="10"/>
      <c r="H2710" s="10"/>
      <c r="I2710" s="10"/>
      <c r="J2710" s="333"/>
    </row>
    <row r="2711" spans="1:10" x14ac:dyDescent="0.3">
      <c r="A2711" s="114"/>
      <c r="B2711" s="10"/>
      <c r="C2711" s="10"/>
      <c r="D2711" s="83"/>
      <c r="E2711" s="10"/>
      <c r="F2711" s="10"/>
      <c r="G2711" s="10"/>
      <c r="H2711" s="10"/>
      <c r="I2711" s="10"/>
      <c r="J2711" s="333"/>
    </row>
    <row r="2712" spans="1:10" x14ac:dyDescent="0.3">
      <c r="A2712" s="114"/>
      <c r="B2712" s="10"/>
      <c r="C2712" s="10"/>
      <c r="D2712" s="83"/>
      <c r="E2712" s="10"/>
      <c r="F2712" s="10"/>
      <c r="G2712" s="10"/>
      <c r="H2712" s="10"/>
      <c r="I2712" s="10"/>
      <c r="J2712" s="333"/>
    </row>
    <row r="2713" spans="1:10" x14ac:dyDescent="0.3">
      <c r="A2713" s="114"/>
      <c r="B2713" s="10"/>
      <c r="C2713" s="10"/>
      <c r="D2713" s="83"/>
      <c r="E2713" s="10"/>
      <c r="F2713" s="10"/>
      <c r="G2713" s="10"/>
      <c r="H2713" s="10"/>
      <c r="I2713" s="10"/>
      <c r="J2713" s="333"/>
    </row>
    <row r="2714" spans="1:10" x14ac:dyDescent="0.3">
      <c r="A2714" s="114"/>
      <c r="B2714" s="10"/>
      <c r="C2714" s="10"/>
      <c r="D2714" s="83"/>
      <c r="E2714" s="10"/>
      <c r="F2714" s="10"/>
      <c r="G2714" s="10"/>
      <c r="H2714" s="10"/>
      <c r="I2714" s="10"/>
      <c r="J2714" s="333"/>
    </row>
    <row r="2715" spans="1:10" x14ac:dyDescent="0.3">
      <c r="A2715" s="114"/>
      <c r="B2715" s="10"/>
      <c r="C2715" s="10"/>
      <c r="D2715" s="83"/>
      <c r="E2715" s="10"/>
      <c r="F2715" s="10"/>
      <c r="G2715" s="10"/>
      <c r="H2715" s="10"/>
      <c r="I2715" s="10"/>
      <c r="J2715" s="333"/>
    </row>
    <row r="2716" spans="1:10" x14ac:dyDescent="0.3">
      <c r="A2716" s="114"/>
      <c r="B2716" s="10"/>
      <c r="C2716" s="10"/>
      <c r="D2716" s="83"/>
      <c r="E2716" s="10"/>
      <c r="F2716" s="10"/>
      <c r="G2716" s="10"/>
      <c r="H2716" s="10"/>
      <c r="I2716" s="10"/>
      <c r="J2716" s="333"/>
    </row>
    <row r="2717" spans="1:10" x14ac:dyDescent="0.3">
      <c r="A2717" s="114"/>
      <c r="B2717" s="10"/>
      <c r="C2717" s="10"/>
      <c r="D2717" s="83"/>
      <c r="E2717" s="10"/>
      <c r="F2717" s="10"/>
      <c r="G2717" s="10"/>
      <c r="H2717" s="10"/>
      <c r="I2717" s="10"/>
      <c r="J2717" s="333"/>
    </row>
    <row r="2718" spans="1:10" x14ac:dyDescent="0.3">
      <c r="A2718" s="114"/>
      <c r="B2718" s="10"/>
      <c r="C2718" s="10"/>
      <c r="D2718" s="83"/>
      <c r="E2718" s="10"/>
      <c r="F2718" s="10"/>
      <c r="G2718" s="10"/>
      <c r="H2718" s="10"/>
      <c r="I2718" s="10"/>
      <c r="J2718" s="333"/>
    </row>
    <row r="2719" spans="1:10" x14ac:dyDescent="0.3">
      <c r="A2719" s="114"/>
      <c r="B2719" s="10"/>
      <c r="C2719" s="10"/>
      <c r="D2719" s="83"/>
      <c r="E2719" s="10"/>
      <c r="F2719" s="10"/>
      <c r="G2719" s="10"/>
      <c r="H2719" s="10"/>
      <c r="I2719" s="10"/>
      <c r="J2719" s="333"/>
    </row>
    <row r="2720" spans="1:10" x14ac:dyDescent="0.3">
      <c r="A2720" s="114"/>
      <c r="B2720" s="10"/>
      <c r="C2720" s="10"/>
      <c r="D2720" s="83"/>
      <c r="E2720" s="10"/>
      <c r="F2720" s="10"/>
      <c r="G2720" s="10"/>
      <c r="H2720" s="10"/>
      <c r="I2720" s="10"/>
      <c r="J2720" s="333"/>
    </row>
    <row r="2721" spans="1:10" x14ac:dyDescent="0.3">
      <c r="A2721" s="114"/>
      <c r="B2721" s="10"/>
      <c r="C2721" s="10"/>
      <c r="D2721" s="83"/>
      <c r="E2721" s="10"/>
      <c r="F2721" s="10"/>
      <c r="G2721" s="10"/>
      <c r="H2721" s="10"/>
      <c r="I2721" s="10"/>
      <c r="J2721" s="333"/>
    </row>
    <row r="2722" spans="1:10" x14ac:dyDescent="0.3">
      <c r="A2722" s="114"/>
      <c r="B2722" s="10"/>
      <c r="C2722" s="10"/>
      <c r="D2722" s="83"/>
      <c r="E2722" s="10"/>
      <c r="F2722" s="10"/>
      <c r="G2722" s="10"/>
      <c r="H2722" s="10"/>
      <c r="I2722" s="10"/>
      <c r="J2722" s="333"/>
    </row>
    <row r="2723" spans="1:10" x14ac:dyDescent="0.3">
      <c r="A2723" s="114"/>
      <c r="B2723" s="10"/>
      <c r="C2723" s="10"/>
      <c r="D2723" s="83"/>
      <c r="E2723" s="10"/>
      <c r="F2723" s="10"/>
      <c r="G2723" s="10"/>
      <c r="H2723" s="10"/>
      <c r="I2723" s="10"/>
      <c r="J2723" s="333"/>
    </row>
    <row r="2724" spans="1:10" x14ac:dyDescent="0.3">
      <c r="A2724" s="114"/>
      <c r="B2724" s="10"/>
      <c r="C2724" s="10"/>
      <c r="D2724" s="83"/>
      <c r="E2724" s="10"/>
      <c r="F2724" s="10"/>
      <c r="G2724" s="10"/>
      <c r="H2724" s="10"/>
      <c r="I2724" s="10"/>
      <c r="J2724" s="333"/>
    </row>
    <row r="2725" spans="1:10" x14ac:dyDescent="0.3">
      <c r="A2725" s="114"/>
      <c r="B2725" s="10"/>
      <c r="C2725" s="10"/>
      <c r="D2725" s="83"/>
      <c r="E2725" s="10"/>
      <c r="F2725" s="10"/>
      <c r="G2725" s="10"/>
      <c r="H2725" s="10"/>
      <c r="I2725" s="10"/>
      <c r="J2725" s="333"/>
    </row>
    <row r="2726" spans="1:10" x14ac:dyDescent="0.3">
      <c r="A2726" s="114"/>
      <c r="B2726" s="10"/>
      <c r="C2726" s="10"/>
      <c r="D2726" s="83"/>
      <c r="E2726" s="10"/>
      <c r="F2726" s="10"/>
      <c r="G2726" s="10"/>
      <c r="H2726" s="10"/>
      <c r="I2726" s="10"/>
      <c r="J2726" s="333"/>
    </row>
    <row r="2727" spans="1:10" x14ac:dyDescent="0.3">
      <c r="A2727" s="114"/>
      <c r="B2727" s="10"/>
      <c r="C2727" s="10"/>
      <c r="D2727" s="83"/>
      <c r="E2727" s="10"/>
      <c r="F2727" s="10"/>
      <c r="G2727" s="10"/>
      <c r="H2727" s="10"/>
      <c r="I2727" s="10"/>
      <c r="J2727" s="333"/>
    </row>
    <row r="2728" spans="1:10" x14ac:dyDescent="0.3">
      <c r="A2728" s="114"/>
      <c r="B2728" s="10"/>
      <c r="C2728" s="10"/>
      <c r="D2728" s="83"/>
      <c r="E2728" s="10"/>
      <c r="F2728" s="10"/>
      <c r="G2728" s="10"/>
      <c r="H2728" s="10"/>
      <c r="I2728" s="10"/>
      <c r="J2728" s="333"/>
    </row>
    <row r="2729" spans="1:10" x14ac:dyDescent="0.3">
      <c r="A2729" s="114"/>
      <c r="B2729" s="10"/>
      <c r="C2729" s="10"/>
      <c r="D2729" s="83"/>
      <c r="E2729" s="10"/>
      <c r="F2729" s="10"/>
      <c r="G2729" s="10"/>
      <c r="H2729" s="10"/>
      <c r="I2729" s="10"/>
      <c r="J2729" s="333"/>
    </row>
    <row r="2730" spans="1:10" x14ac:dyDescent="0.3">
      <c r="A2730" s="114"/>
      <c r="B2730" s="10"/>
      <c r="C2730" s="10"/>
      <c r="D2730" s="83"/>
      <c r="E2730" s="10"/>
      <c r="F2730" s="10"/>
      <c r="G2730" s="10"/>
      <c r="H2730" s="10"/>
      <c r="I2730" s="10"/>
      <c r="J2730" s="333"/>
    </row>
    <row r="2731" spans="1:10" x14ac:dyDescent="0.3">
      <c r="A2731" s="114"/>
      <c r="B2731" s="10"/>
      <c r="C2731" s="10"/>
      <c r="D2731" s="83"/>
      <c r="E2731" s="10"/>
      <c r="F2731" s="10"/>
      <c r="G2731" s="10"/>
      <c r="H2731" s="10"/>
      <c r="I2731" s="10"/>
      <c r="J2731" s="333"/>
    </row>
    <row r="2732" spans="1:10" x14ac:dyDescent="0.3">
      <c r="A2732" s="114"/>
      <c r="B2732" s="10"/>
      <c r="C2732" s="10"/>
      <c r="D2732" s="83"/>
      <c r="E2732" s="10"/>
      <c r="F2732" s="10"/>
      <c r="G2732" s="10"/>
      <c r="H2732" s="10"/>
      <c r="I2732" s="10"/>
      <c r="J2732" s="333"/>
    </row>
    <row r="2733" spans="1:10" x14ac:dyDescent="0.3">
      <c r="A2733" s="114"/>
      <c r="B2733" s="10"/>
      <c r="C2733" s="10"/>
      <c r="D2733" s="83"/>
      <c r="E2733" s="10"/>
      <c r="F2733" s="10"/>
      <c r="G2733" s="10"/>
      <c r="H2733" s="10"/>
      <c r="I2733" s="10"/>
      <c r="J2733" s="333"/>
    </row>
    <row r="2734" spans="1:10" x14ac:dyDescent="0.3">
      <c r="A2734" s="114"/>
      <c r="B2734" s="10"/>
      <c r="C2734" s="10"/>
      <c r="D2734" s="83"/>
      <c r="E2734" s="10"/>
      <c r="F2734" s="10"/>
      <c r="G2734" s="10"/>
      <c r="H2734" s="10"/>
      <c r="I2734" s="10"/>
      <c r="J2734" s="333"/>
    </row>
    <row r="2735" spans="1:10" x14ac:dyDescent="0.3">
      <c r="A2735" s="114"/>
      <c r="B2735" s="10"/>
      <c r="C2735" s="10"/>
      <c r="D2735" s="83"/>
      <c r="E2735" s="10"/>
      <c r="F2735" s="10"/>
      <c r="G2735" s="10"/>
      <c r="H2735" s="10"/>
      <c r="I2735" s="10"/>
      <c r="J2735" s="333"/>
    </row>
    <row r="2736" spans="1:10" x14ac:dyDescent="0.3">
      <c r="A2736" s="114"/>
      <c r="B2736" s="10"/>
      <c r="C2736" s="10"/>
      <c r="D2736" s="83"/>
      <c r="E2736" s="10"/>
      <c r="F2736" s="10"/>
      <c r="G2736" s="10"/>
      <c r="H2736" s="10"/>
      <c r="I2736" s="10"/>
      <c r="J2736" s="333"/>
    </row>
    <row r="2737" spans="1:10" x14ac:dyDescent="0.3">
      <c r="A2737" s="114"/>
      <c r="B2737" s="10"/>
      <c r="C2737" s="10"/>
      <c r="D2737" s="83"/>
      <c r="E2737" s="10"/>
      <c r="F2737" s="10"/>
      <c r="G2737" s="10"/>
      <c r="H2737" s="10"/>
      <c r="I2737" s="10"/>
      <c r="J2737" s="333"/>
    </row>
    <row r="2738" spans="1:10" x14ac:dyDescent="0.3">
      <c r="A2738" s="114"/>
      <c r="B2738" s="10"/>
      <c r="C2738" s="10"/>
      <c r="D2738" s="83"/>
      <c r="E2738" s="10"/>
      <c r="F2738" s="10"/>
      <c r="G2738" s="10"/>
      <c r="H2738" s="10"/>
      <c r="I2738" s="10"/>
      <c r="J2738" s="333"/>
    </row>
    <row r="2739" spans="1:10" x14ac:dyDescent="0.3">
      <c r="A2739" s="114"/>
      <c r="B2739" s="10"/>
      <c r="C2739" s="10"/>
      <c r="D2739" s="83"/>
      <c r="E2739" s="10"/>
      <c r="F2739" s="10"/>
      <c r="G2739" s="10"/>
      <c r="H2739" s="10"/>
      <c r="I2739" s="10"/>
      <c r="J2739" s="333"/>
    </row>
    <row r="2740" spans="1:10" x14ac:dyDescent="0.3">
      <c r="A2740" s="114"/>
      <c r="B2740" s="10"/>
      <c r="C2740" s="10"/>
      <c r="D2740" s="83"/>
      <c r="E2740" s="10"/>
      <c r="F2740" s="10"/>
      <c r="G2740" s="10"/>
      <c r="H2740" s="10"/>
      <c r="I2740" s="10"/>
      <c r="J2740" s="333"/>
    </row>
    <row r="2741" spans="1:10" x14ac:dyDescent="0.3">
      <c r="A2741" s="114"/>
      <c r="B2741" s="10"/>
      <c r="C2741" s="10"/>
      <c r="D2741" s="83"/>
      <c r="E2741" s="10"/>
      <c r="F2741" s="10"/>
      <c r="G2741" s="10"/>
      <c r="H2741" s="10"/>
      <c r="I2741" s="10"/>
      <c r="J2741" s="333"/>
    </row>
    <row r="2742" spans="1:10" x14ac:dyDescent="0.3">
      <c r="A2742" s="114"/>
      <c r="B2742" s="10"/>
      <c r="C2742" s="10"/>
      <c r="D2742" s="83"/>
      <c r="E2742" s="10"/>
      <c r="F2742" s="10"/>
      <c r="G2742" s="10"/>
      <c r="H2742" s="10"/>
      <c r="I2742" s="10"/>
      <c r="J2742" s="333"/>
    </row>
    <row r="2743" spans="1:10" x14ac:dyDescent="0.3">
      <c r="A2743" s="114"/>
      <c r="B2743" s="10"/>
      <c r="C2743" s="10"/>
      <c r="D2743" s="83"/>
      <c r="E2743" s="10"/>
      <c r="F2743" s="10"/>
      <c r="G2743" s="10"/>
      <c r="H2743" s="10"/>
      <c r="I2743" s="10"/>
      <c r="J2743" s="333"/>
    </row>
    <row r="2744" spans="1:10" x14ac:dyDescent="0.3">
      <c r="A2744" s="114"/>
      <c r="B2744" s="10"/>
      <c r="C2744" s="10"/>
      <c r="D2744" s="83"/>
      <c r="E2744" s="10"/>
      <c r="F2744" s="10"/>
      <c r="G2744" s="10"/>
      <c r="H2744" s="10"/>
      <c r="I2744" s="10"/>
      <c r="J2744" s="333"/>
    </row>
    <row r="2745" spans="1:10" x14ac:dyDescent="0.3">
      <c r="A2745" s="114"/>
      <c r="B2745" s="10"/>
      <c r="C2745" s="10"/>
      <c r="D2745" s="83"/>
      <c r="E2745" s="10"/>
      <c r="F2745" s="10"/>
      <c r="G2745" s="10"/>
      <c r="H2745" s="10"/>
      <c r="I2745" s="10"/>
      <c r="J2745" s="333"/>
    </row>
    <row r="2746" spans="1:10" x14ac:dyDescent="0.3">
      <c r="A2746" s="114"/>
      <c r="B2746" s="10"/>
      <c r="C2746" s="10"/>
      <c r="D2746" s="83"/>
      <c r="E2746" s="10"/>
      <c r="F2746" s="10"/>
      <c r="G2746" s="10"/>
      <c r="H2746" s="10"/>
      <c r="I2746" s="10"/>
      <c r="J2746" s="333"/>
    </row>
    <row r="2747" spans="1:10" x14ac:dyDescent="0.3">
      <c r="A2747" s="114"/>
      <c r="B2747" s="10"/>
      <c r="C2747" s="10"/>
      <c r="D2747" s="83"/>
      <c r="E2747" s="10"/>
      <c r="F2747" s="10"/>
      <c r="G2747" s="10"/>
      <c r="H2747" s="10"/>
      <c r="I2747" s="10"/>
      <c r="J2747" s="333"/>
    </row>
    <row r="2748" spans="1:10" x14ac:dyDescent="0.3">
      <c r="A2748" s="114"/>
      <c r="B2748" s="10"/>
      <c r="C2748" s="10"/>
      <c r="D2748" s="83"/>
      <c r="E2748" s="10"/>
      <c r="F2748" s="10"/>
      <c r="G2748" s="10"/>
      <c r="H2748" s="10"/>
      <c r="I2748" s="10"/>
      <c r="J2748" s="333"/>
    </row>
    <row r="2749" spans="1:10" x14ac:dyDescent="0.3">
      <c r="A2749" s="114"/>
      <c r="B2749" s="10"/>
      <c r="C2749" s="10"/>
      <c r="D2749" s="83"/>
      <c r="E2749" s="10"/>
      <c r="F2749" s="10"/>
      <c r="G2749" s="10"/>
      <c r="H2749" s="10"/>
      <c r="I2749" s="10"/>
      <c r="J2749" s="333"/>
    </row>
    <row r="2750" spans="1:10" x14ac:dyDescent="0.3">
      <c r="A2750" s="114"/>
      <c r="B2750" s="10"/>
      <c r="C2750" s="10"/>
      <c r="D2750" s="83"/>
      <c r="E2750" s="10"/>
      <c r="F2750" s="10"/>
      <c r="G2750" s="10"/>
      <c r="H2750" s="10"/>
      <c r="I2750" s="10"/>
      <c r="J2750" s="333"/>
    </row>
    <row r="2751" spans="1:10" x14ac:dyDescent="0.3">
      <c r="A2751" s="114"/>
      <c r="B2751" s="10"/>
      <c r="C2751" s="10"/>
      <c r="D2751" s="83"/>
      <c r="E2751" s="10"/>
      <c r="F2751" s="10"/>
      <c r="G2751" s="10"/>
      <c r="H2751" s="10"/>
      <c r="I2751" s="10"/>
      <c r="J2751" s="333"/>
    </row>
    <row r="2752" spans="1:10" x14ac:dyDescent="0.3">
      <c r="A2752" s="114"/>
      <c r="B2752" s="10"/>
      <c r="C2752" s="10"/>
      <c r="D2752" s="83"/>
      <c r="E2752" s="10"/>
      <c r="F2752" s="10"/>
      <c r="G2752" s="10"/>
      <c r="H2752" s="10"/>
      <c r="I2752" s="10"/>
      <c r="J2752" s="333"/>
    </row>
    <row r="2753" spans="1:10" x14ac:dyDescent="0.3">
      <c r="A2753" s="114"/>
      <c r="B2753" s="10"/>
      <c r="C2753" s="10"/>
      <c r="D2753" s="83"/>
      <c r="E2753" s="10"/>
      <c r="F2753" s="10"/>
      <c r="G2753" s="10"/>
      <c r="H2753" s="10"/>
      <c r="I2753" s="10"/>
      <c r="J2753" s="333"/>
    </row>
    <row r="2754" spans="1:10" x14ac:dyDescent="0.3">
      <c r="A2754" s="114"/>
      <c r="B2754" s="10"/>
      <c r="C2754" s="10"/>
      <c r="D2754" s="83"/>
      <c r="E2754" s="10"/>
      <c r="F2754" s="10"/>
      <c r="G2754" s="10"/>
      <c r="H2754" s="10"/>
      <c r="I2754" s="10"/>
      <c r="J2754" s="333"/>
    </row>
    <row r="2755" spans="1:10" x14ac:dyDescent="0.3">
      <c r="A2755" s="114"/>
      <c r="B2755" s="10"/>
      <c r="C2755" s="10"/>
      <c r="D2755" s="83"/>
      <c r="E2755" s="10"/>
      <c r="F2755" s="10"/>
      <c r="G2755" s="10"/>
      <c r="H2755" s="10"/>
      <c r="I2755" s="10"/>
      <c r="J2755" s="333"/>
    </row>
    <row r="2756" spans="1:10" x14ac:dyDescent="0.3">
      <c r="A2756" s="114"/>
      <c r="B2756" s="10"/>
      <c r="C2756" s="10"/>
      <c r="D2756" s="83"/>
      <c r="E2756" s="10"/>
      <c r="F2756" s="10"/>
      <c r="G2756" s="10"/>
      <c r="H2756" s="10"/>
      <c r="I2756" s="10"/>
      <c r="J2756" s="333"/>
    </row>
    <row r="2757" spans="1:10" x14ac:dyDescent="0.3">
      <c r="A2757" s="114"/>
      <c r="B2757" s="10"/>
      <c r="C2757" s="10"/>
      <c r="D2757" s="83"/>
      <c r="E2757" s="10"/>
      <c r="F2757" s="10"/>
      <c r="G2757" s="10"/>
      <c r="H2757" s="10"/>
      <c r="I2757" s="10"/>
      <c r="J2757" s="333"/>
    </row>
    <row r="2758" spans="1:10" x14ac:dyDescent="0.3">
      <c r="A2758" s="114"/>
      <c r="B2758" s="10"/>
      <c r="C2758" s="10"/>
      <c r="D2758" s="83"/>
      <c r="E2758" s="10"/>
      <c r="F2758" s="10"/>
      <c r="G2758" s="10"/>
      <c r="H2758" s="10"/>
      <c r="I2758" s="10"/>
      <c r="J2758" s="333"/>
    </row>
    <row r="2759" spans="1:10" x14ac:dyDescent="0.3">
      <c r="A2759" s="114"/>
      <c r="B2759" s="10"/>
      <c r="C2759" s="10"/>
      <c r="D2759" s="83"/>
      <c r="E2759" s="10"/>
      <c r="F2759" s="10"/>
      <c r="G2759" s="10"/>
      <c r="H2759" s="10"/>
      <c r="I2759" s="10"/>
      <c r="J2759" s="333"/>
    </row>
    <row r="2760" spans="1:10" x14ac:dyDescent="0.3">
      <c r="A2760" s="114"/>
      <c r="B2760" s="10"/>
      <c r="C2760" s="10"/>
      <c r="D2760" s="83"/>
      <c r="E2760" s="10"/>
      <c r="F2760" s="10"/>
      <c r="G2760" s="10"/>
      <c r="H2760" s="10"/>
      <c r="I2760" s="10"/>
      <c r="J2760" s="333"/>
    </row>
    <row r="2761" spans="1:10" x14ac:dyDescent="0.3">
      <c r="A2761" s="114"/>
      <c r="B2761" s="10"/>
      <c r="C2761" s="10"/>
      <c r="D2761" s="83"/>
      <c r="E2761" s="10"/>
      <c r="F2761" s="10"/>
      <c r="G2761" s="10"/>
      <c r="H2761" s="10"/>
      <c r="I2761" s="10"/>
      <c r="J2761" s="333"/>
    </row>
    <row r="2762" spans="1:10" x14ac:dyDescent="0.3">
      <c r="A2762" s="114"/>
      <c r="B2762" s="10"/>
      <c r="C2762" s="10"/>
      <c r="D2762" s="83"/>
      <c r="E2762" s="10"/>
      <c r="F2762" s="10"/>
      <c r="G2762" s="10"/>
      <c r="H2762" s="10"/>
      <c r="I2762" s="10"/>
      <c r="J2762" s="333"/>
    </row>
    <row r="2763" spans="1:10" x14ac:dyDescent="0.3">
      <c r="A2763" s="114"/>
      <c r="B2763" s="10"/>
      <c r="C2763" s="10"/>
      <c r="D2763" s="83"/>
      <c r="E2763" s="10"/>
      <c r="F2763" s="10"/>
      <c r="G2763" s="10"/>
      <c r="H2763" s="10"/>
      <c r="I2763" s="10"/>
      <c r="J2763" s="333"/>
    </row>
    <row r="2764" spans="1:10" x14ac:dyDescent="0.3">
      <c r="A2764" s="114"/>
      <c r="B2764" s="10"/>
      <c r="C2764" s="10"/>
      <c r="D2764" s="83"/>
      <c r="E2764" s="10"/>
      <c r="F2764" s="10"/>
      <c r="G2764" s="10"/>
      <c r="H2764" s="10"/>
      <c r="I2764" s="10"/>
      <c r="J2764" s="333"/>
    </row>
    <row r="2765" spans="1:10" x14ac:dyDescent="0.3">
      <c r="A2765" s="114"/>
      <c r="B2765" s="10"/>
      <c r="C2765" s="10"/>
      <c r="D2765" s="83"/>
      <c r="E2765" s="10"/>
      <c r="F2765" s="10"/>
      <c r="G2765" s="10"/>
      <c r="H2765" s="10"/>
      <c r="I2765" s="10"/>
      <c r="J2765" s="333"/>
    </row>
    <row r="2766" spans="1:10" x14ac:dyDescent="0.3">
      <c r="A2766" s="114"/>
      <c r="B2766" s="10"/>
      <c r="C2766" s="10"/>
      <c r="D2766" s="83"/>
      <c r="E2766" s="10"/>
      <c r="F2766" s="10"/>
      <c r="G2766" s="10"/>
      <c r="H2766" s="10"/>
      <c r="I2766" s="10"/>
      <c r="J2766" s="333"/>
    </row>
    <row r="2767" spans="1:10" x14ac:dyDescent="0.3">
      <c r="A2767" s="114"/>
      <c r="B2767" s="10"/>
      <c r="C2767" s="10"/>
      <c r="D2767" s="83"/>
      <c r="E2767" s="10"/>
      <c r="F2767" s="10"/>
      <c r="G2767" s="10"/>
      <c r="H2767" s="10"/>
      <c r="I2767" s="10"/>
      <c r="J2767" s="333"/>
    </row>
    <row r="2768" spans="1:10" x14ac:dyDescent="0.3">
      <c r="A2768" s="114"/>
      <c r="B2768" s="10"/>
      <c r="C2768" s="10"/>
      <c r="D2768" s="83"/>
      <c r="E2768" s="10"/>
      <c r="F2768" s="10"/>
      <c r="G2768" s="10"/>
      <c r="H2768" s="10"/>
      <c r="I2768" s="10"/>
      <c r="J2768" s="333"/>
    </row>
    <row r="2769" spans="1:10" x14ac:dyDescent="0.3">
      <c r="A2769" s="114"/>
      <c r="B2769" s="10"/>
      <c r="C2769" s="10"/>
      <c r="D2769" s="83"/>
      <c r="E2769" s="10"/>
      <c r="F2769" s="10"/>
      <c r="G2769" s="10"/>
      <c r="H2769" s="10"/>
      <c r="I2769" s="10"/>
      <c r="J2769" s="333"/>
    </row>
    <row r="2770" spans="1:10" x14ac:dyDescent="0.3">
      <c r="A2770" s="114"/>
      <c r="B2770" s="10"/>
      <c r="C2770" s="10"/>
      <c r="D2770" s="83"/>
      <c r="E2770" s="10"/>
      <c r="F2770" s="10"/>
      <c r="G2770" s="10"/>
      <c r="H2770" s="10"/>
      <c r="I2770" s="10"/>
      <c r="J2770" s="333"/>
    </row>
    <row r="2771" spans="1:10" x14ac:dyDescent="0.3">
      <c r="A2771" s="114"/>
      <c r="B2771" s="10"/>
      <c r="C2771" s="10"/>
      <c r="D2771" s="83"/>
      <c r="E2771" s="10"/>
      <c r="F2771" s="10"/>
      <c r="G2771" s="10"/>
      <c r="H2771" s="10"/>
      <c r="I2771" s="10"/>
      <c r="J2771" s="333"/>
    </row>
    <row r="2772" spans="1:10" x14ac:dyDescent="0.3">
      <c r="A2772" s="114"/>
      <c r="B2772" s="10"/>
      <c r="C2772" s="10"/>
      <c r="D2772" s="83"/>
      <c r="E2772" s="10"/>
      <c r="F2772" s="10"/>
      <c r="G2772" s="10"/>
      <c r="H2772" s="10"/>
      <c r="I2772" s="10"/>
      <c r="J2772" s="333"/>
    </row>
    <row r="2773" spans="1:10" x14ac:dyDescent="0.3">
      <c r="A2773" s="114"/>
      <c r="B2773" s="10"/>
      <c r="C2773" s="10"/>
      <c r="D2773" s="83"/>
      <c r="E2773" s="10"/>
      <c r="F2773" s="10"/>
      <c r="G2773" s="10"/>
      <c r="H2773" s="10"/>
      <c r="I2773" s="10"/>
      <c r="J2773" s="333"/>
    </row>
    <row r="2774" spans="1:10" x14ac:dyDescent="0.3">
      <c r="A2774" s="114"/>
      <c r="B2774" s="10"/>
      <c r="C2774" s="10"/>
      <c r="D2774" s="83"/>
      <c r="E2774" s="10"/>
      <c r="F2774" s="10"/>
      <c r="G2774" s="10"/>
      <c r="H2774" s="10"/>
      <c r="I2774" s="10"/>
      <c r="J2774" s="333"/>
    </row>
    <row r="2775" spans="1:10" x14ac:dyDescent="0.3">
      <c r="A2775" s="114"/>
      <c r="B2775" s="10"/>
      <c r="C2775" s="10"/>
      <c r="D2775" s="83"/>
      <c r="E2775" s="10"/>
      <c r="F2775" s="10"/>
      <c r="G2775" s="10"/>
      <c r="H2775" s="10"/>
      <c r="I2775" s="10"/>
      <c r="J2775" s="333"/>
    </row>
    <row r="2776" spans="1:10" x14ac:dyDescent="0.3">
      <c r="A2776" s="114"/>
      <c r="B2776" s="10"/>
      <c r="C2776" s="10"/>
      <c r="D2776" s="83"/>
      <c r="E2776" s="10"/>
      <c r="F2776" s="10"/>
      <c r="G2776" s="10"/>
      <c r="H2776" s="10"/>
      <c r="I2776" s="10"/>
      <c r="J2776" s="333"/>
    </row>
    <row r="2777" spans="1:10" x14ac:dyDescent="0.3">
      <c r="A2777" s="114"/>
      <c r="B2777" s="10"/>
      <c r="C2777" s="10"/>
      <c r="D2777" s="83"/>
      <c r="E2777" s="10"/>
      <c r="F2777" s="10"/>
      <c r="G2777" s="10"/>
      <c r="H2777" s="10"/>
      <c r="I2777" s="10"/>
      <c r="J2777" s="333"/>
    </row>
    <row r="2778" spans="1:10" x14ac:dyDescent="0.3">
      <c r="A2778" s="114"/>
      <c r="B2778" s="10"/>
      <c r="C2778" s="10"/>
      <c r="D2778" s="83"/>
      <c r="E2778" s="10"/>
      <c r="F2778" s="10"/>
      <c r="G2778" s="10"/>
      <c r="H2778" s="10"/>
      <c r="I2778" s="10"/>
      <c r="J2778" s="333"/>
    </row>
    <row r="2779" spans="1:10" x14ac:dyDescent="0.3">
      <c r="A2779" s="114"/>
      <c r="B2779" s="10"/>
      <c r="C2779" s="10"/>
      <c r="D2779" s="83"/>
      <c r="E2779" s="10"/>
      <c r="F2779" s="10"/>
      <c r="G2779" s="10"/>
      <c r="H2779" s="10"/>
      <c r="I2779" s="10"/>
      <c r="J2779" s="333"/>
    </row>
    <row r="2780" spans="1:10" x14ac:dyDescent="0.3">
      <c r="A2780" s="114"/>
      <c r="B2780" s="10"/>
      <c r="C2780" s="10"/>
      <c r="D2780" s="83"/>
      <c r="E2780" s="10"/>
      <c r="F2780" s="10"/>
      <c r="G2780" s="10"/>
      <c r="H2780" s="10"/>
      <c r="I2780" s="10"/>
      <c r="J2780" s="333"/>
    </row>
    <row r="2781" spans="1:10" x14ac:dyDescent="0.3">
      <c r="A2781" s="114"/>
      <c r="B2781" s="10"/>
      <c r="C2781" s="10"/>
      <c r="D2781" s="83"/>
      <c r="E2781" s="10"/>
      <c r="F2781" s="10"/>
      <c r="G2781" s="10"/>
      <c r="H2781" s="10"/>
      <c r="I2781" s="10"/>
      <c r="J2781" s="333"/>
    </row>
    <row r="2782" spans="1:10" x14ac:dyDescent="0.3">
      <c r="A2782" s="114"/>
      <c r="B2782" s="10"/>
      <c r="C2782" s="10"/>
      <c r="D2782" s="83"/>
      <c r="E2782" s="10"/>
      <c r="F2782" s="10"/>
      <c r="G2782" s="10"/>
      <c r="H2782" s="10"/>
      <c r="I2782" s="10"/>
      <c r="J2782" s="333"/>
    </row>
    <row r="2783" spans="1:10" x14ac:dyDescent="0.3">
      <c r="A2783" s="114"/>
      <c r="B2783" s="10"/>
      <c r="C2783" s="10"/>
      <c r="D2783" s="83"/>
      <c r="E2783" s="10"/>
      <c r="F2783" s="10"/>
      <c r="G2783" s="10"/>
      <c r="H2783" s="10"/>
      <c r="I2783" s="10"/>
      <c r="J2783" s="333"/>
    </row>
    <row r="2784" spans="1:10" x14ac:dyDescent="0.3">
      <c r="A2784" s="114"/>
      <c r="B2784" s="10"/>
      <c r="C2784" s="10"/>
      <c r="D2784" s="83"/>
      <c r="E2784" s="10"/>
      <c r="F2784" s="10"/>
      <c r="G2784" s="10"/>
      <c r="H2784" s="10"/>
      <c r="I2784" s="10"/>
      <c r="J2784" s="333"/>
    </row>
    <row r="2785" spans="1:10" x14ac:dyDescent="0.3">
      <c r="A2785" s="114"/>
      <c r="B2785" s="10"/>
      <c r="C2785" s="10"/>
      <c r="D2785" s="83"/>
      <c r="E2785" s="10"/>
      <c r="F2785" s="10"/>
      <c r="G2785" s="10"/>
      <c r="H2785" s="10"/>
      <c r="I2785" s="10"/>
      <c r="J2785" s="333"/>
    </row>
    <row r="2786" spans="1:10" x14ac:dyDescent="0.3">
      <c r="A2786" s="114"/>
      <c r="B2786" s="10"/>
      <c r="C2786" s="10"/>
      <c r="D2786" s="83"/>
      <c r="E2786" s="10"/>
      <c r="F2786" s="10"/>
      <c r="G2786" s="10"/>
      <c r="H2786" s="10"/>
      <c r="I2786" s="10"/>
      <c r="J2786" s="333"/>
    </row>
    <row r="2787" spans="1:10" x14ac:dyDescent="0.3">
      <c r="A2787" s="114"/>
      <c r="B2787" s="10"/>
      <c r="C2787" s="10"/>
      <c r="D2787" s="83"/>
      <c r="E2787" s="10"/>
      <c r="F2787" s="10"/>
      <c r="G2787" s="10"/>
      <c r="H2787" s="10"/>
      <c r="I2787" s="10"/>
      <c r="J2787" s="333"/>
    </row>
    <row r="2788" spans="1:10" x14ac:dyDescent="0.3">
      <c r="A2788" s="114"/>
      <c r="B2788" s="10"/>
      <c r="C2788" s="10"/>
      <c r="D2788" s="83"/>
      <c r="E2788" s="10"/>
      <c r="F2788" s="10"/>
      <c r="G2788" s="10"/>
      <c r="H2788" s="10"/>
      <c r="I2788" s="10"/>
      <c r="J2788" s="333"/>
    </row>
    <row r="2789" spans="1:10" x14ac:dyDescent="0.3">
      <c r="A2789" s="114"/>
      <c r="B2789" s="10"/>
      <c r="C2789" s="10"/>
      <c r="D2789" s="83"/>
      <c r="E2789" s="10"/>
      <c r="F2789" s="10"/>
      <c r="G2789" s="10"/>
      <c r="H2789" s="10"/>
      <c r="I2789" s="10"/>
      <c r="J2789" s="333"/>
    </row>
    <row r="2790" spans="1:10" x14ac:dyDescent="0.3">
      <c r="A2790" s="114"/>
      <c r="B2790" s="10"/>
      <c r="C2790" s="10"/>
      <c r="D2790" s="83"/>
      <c r="E2790" s="10"/>
      <c r="F2790" s="10"/>
      <c r="G2790" s="10"/>
      <c r="H2790" s="10"/>
      <c r="I2790" s="10"/>
      <c r="J2790" s="333"/>
    </row>
    <row r="2791" spans="1:10" x14ac:dyDescent="0.3">
      <c r="A2791" s="114"/>
      <c r="B2791" s="10"/>
      <c r="C2791" s="10"/>
      <c r="D2791" s="83"/>
      <c r="E2791" s="10"/>
      <c r="F2791" s="10"/>
      <c r="G2791" s="10"/>
      <c r="H2791" s="10"/>
      <c r="I2791" s="10"/>
      <c r="J2791" s="333"/>
    </row>
    <row r="2792" spans="1:10" x14ac:dyDescent="0.3">
      <c r="A2792" s="114"/>
      <c r="B2792" s="10"/>
      <c r="C2792" s="10"/>
      <c r="D2792" s="83"/>
      <c r="E2792" s="10"/>
      <c r="F2792" s="10"/>
      <c r="G2792" s="10"/>
      <c r="H2792" s="10"/>
      <c r="I2792" s="10"/>
      <c r="J2792" s="333"/>
    </row>
    <row r="2793" spans="1:10" x14ac:dyDescent="0.3">
      <c r="A2793" s="114"/>
      <c r="B2793" s="10"/>
      <c r="C2793" s="10"/>
      <c r="D2793" s="83"/>
      <c r="E2793" s="10"/>
      <c r="F2793" s="10"/>
      <c r="G2793" s="10"/>
      <c r="H2793" s="10"/>
      <c r="I2793" s="10"/>
      <c r="J2793" s="333"/>
    </row>
    <row r="2794" spans="1:10" x14ac:dyDescent="0.3">
      <c r="A2794" s="114"/>
      <c r="B2794" s="10"/>
      <c r="C2794" s="10"/>
      <c r="D2794" s="83"/>
      <c r="E2794" s="10"/>
      <c r="F2794" s="10"/>
      <c r="G2794" s="10"/>
      <c r="H2794" s="10"/>
      <c r="I2794" s="10"/>
      <c r="J2794" s="333"/>
    </row>
    <row r="2795" spans="1:10" x14ac:dyDescent="0.3">
      <c r="A2795" s="114"/>
      <c r="B2795" s="10"/>
      <c r="C2795" s="10"/>
      <c r="D2795" s="83"/>
      <c r="E2795" s="10"/>
      <c r="F2795" s="10"/>
      <c r="G2795" s="10"/>
      <c r="H2795" s="10"/>
      <c r="I2795" s="10"/>
      <c r="J2795" s="333"/>
    </row>
    <row r="2796" spans="1:10" x14ac:dyDescent="0.3">
      <c r="A2796" s="114"/>
      <c r="B2796" s="10"/>
      <c r="C2796" s="10"/>
      <c r="D2796" s="83"/>
      <c r="E2796" s="10"/>
      <c r="F2796" s="10"/>
      <c r="G2796" s="10"/>
      <c r="H2796" s="10"/>
      <c r="I2796" s="10"/>
      <c r="J2796" s="333"/>
    </row>
    <row r="2797" spans="1:10" x14ac:dyDescent="0.3">
      <c r="A2797" s="114"/>
      <c r="B2797" s="10"/>
      <c r="C2797" s="10"/>
      <c r="D2797" s="83"/>
      <c r="E2797" s="10"/>
      <c r="F2797" s="10"/>
      <c r="G2797" s="10"/>
      <c r="H2797" s="10"/>
      <c r="I2797" s="10"/>
      <c r="J2797" s="333"/>
    </row>
    <row r="2798" spans="1:10" x14ac:dyDescent="0.3">
      <c r="A2798" s="114"/>
      <c r="B2798" s="10"/>
      <c r="C2798" s="10"/>
      <c r="D2798" s="83"/>
      <c r="E2798" s="10"/>
      <c r="F2798" s="10"/>
      <c r="G2798" s="10"/>
      <c r="H2798" s="10"/>
      <c r="I2798" s="10"/>
      <c r="J2798" s="333"/>
    </row>
    <row r="2799" spans="1:10" x14ac:dyDescent="0.3">
      <c r="A2799" s="114"/>
      <c r="B2799" s="10"/>
      <c r="C2799" s="10"/>
      <c r="D2799" s="83"/>
      <c r="E2799" s="10"/>
      <c r="F2799" s="10"/>
      <c r="G2799" s="10"/>
      <c r="H2799" s="10"/>
      <c r="I2799" s="10"/>
      <c r="J2799" s="333"/>
    </row>
    <row r="2800" spans="1:10" x14ac:dyDescent="0.3">
      <c r="A2800" s="114"/>
      <c r="B2800" s="10"/>
      <c r="C2800" s="10"/>
      <c r="D2800" s="83"/>
      <c r="E2800" s="10"/>
      <c r="F2800" s="10"/>
      <c r="G2800" s="10"/>
      <c r="H2800" s="10"/>
      <c r="I2800" s="10"/>
      <c r="J2800" s="333"/>
    </row>
    <row r="2801" spans="1:10" x14ac:dyDescent="0.3">
      <c r="A2801" s="114"/>
      <c r="B2801" s="10"/>
      <c r="C2801" s="10"/>
      <c r="D2801" s="83"/>
      <c r="E2801" s="10"/>
      <c r="F2801" s="10"/>
      <c r="G2801" s="10"/>
      <c r="H2801" s="10"/>
      <c r="I2801" s="10"/>
      <c r="J2801" s="333"/>
    </row>
    <row r="2802" spans="1:10" x14ac:dyDescent="0.3">
      <c r="A2802" s="114"/>
      <c r="B2802" s="10"/>
      <c r="C2802" s="10"/>
      <c r="D2802" s="83"/>
      <c r="E2802" s="10"/>
      <c r="F2802" s="10"/>
      <c r="G2802" s="10"/>
      <c r="H2802" s="10"/>
      <c r="I2802" s="10"/>
      <c r="J2802" s="333"/>
    </row>
    <row r="2803" spans="1:10" x14ac:dyDescent="0.3">
      <c r="A2803" s="114"/>
      <c r="B2803" s="10"/>
      <c r="C2803" s="10"/>
      <c r="D2803" s="83"/>
      <c r="E2803" s="10"/>
      <c r="F2803" s="10"/>
      <c r="G2803" s="10"/>
      <c r="H2803" s="10"/>
      <c r="I2803" s="10"/>
      <c r="J2803" s="333"/>
    </row>
    <row r="2804" spans="1:10" x14ac:dyDescent="0.3">
      <c r="A2804" s="114"/>
      <c r="B2804" s="10"/>
      <c r="C2804" s="10"/>
      <c r="D2804" s="83"/>
      <c r="E2804" s="10"/>
      <c r="F2804" s="10"/>
      <c r="G2804" s="10"/>
      <c r="H2804" s="10"/>
      <c r="I2804" s="10"/>
      <c r="J2804" s="333"/>
    </row>
    <row r="2805" spans="1:10" x14ac:dyDescent="0.3">
      <c r="A2805" s="114"/>
      <c r="B2805" s="10"/>
      <c r="C2805" s="10"/>
      <c r="D2805" s="83"/>
      <c r="E2805" s="10"/>
      <c r="F2805" s="10"/>
      <c r="G2805" s="10"/>
      <c r="H2805" s="10"/>
      <c r="I2805" s="10"/>
      <c r="J2805" s="333"/>
    </row>
    <row r="2806" spans="1:10" x14ac:dyDescent="0.3">
      <c r="A2806" s="114"/>
      <c r="B2806" s="10"/>
      <c r="C2806" s="10"/>
      <c r="D2806" s="83"/>
      <c r="E2806" s="10"/>
      <c r="F2806" s="10"/>
      <c r="G2806" s="10"/>
      <c r="H2806" s="10"/>
      <c r="I2806" s="10"/>
      <c r="J2806" s="333"/>
    </row>
    <row r="2807" spans="1:10" x14ac:dyDescent="0.3">
      <c r="A2807" s="114"/>
      <c r="B2807" s="10"/>
      <c r="C2807" s="10"/>
      <c r="D2807" s="83"/>
      <c r="E2807" s="10"/>
      <c r="F2807" s="10"/>
      <c r="G2807" s="10"/>
      <c r="H2807" s="10"/>
      <c r="I2807" s="10"/>
      <c r="J2807" s="333"/>
    </row>
    <row r="2808" spans="1:10" x14ac:dyDescent="0.3">
      <c r="A2808" s="114"/>
      <c r="B2808" s="10"/>
      <c r="C2808" s="10"/>
      <c r="D2808" s="83"/>
      <c r="E2808" s="10"/>
      <c r="F2808" s="10"/>
      <c r="G2808" s="10"/>
      <c r="H2808" s="10"/>
      <c r="I2808" s="10"/>
      <c r="J2808" s="333"/>
    </row>
    <row r="2809" spans="1:10" x14ac:dyDescent="0.3">
      <c r="A2809" s="114"/>
      <c r="B2809" s="10"/>
      <c r="C2809" s="10"/>
      <c r="D2809" s="83"/>
      <c r="E2809" s="10"/>
      <c r="F2809" s="10"/>
      <c r="G2809" s="10"/>
      <c r="H2809" s="10"/>
      <c r="I2809" s="10"/>
      <c r="J2809" s="333"/>
    </row>
    <row r="2810" spans="1:10" x14ac:dyDescent="0.3">
      <c r="A2810" s="114"/>
      <c r="B2810" s="10"/>
      <c r="C2810" s="10"/>
      <c r="D2810" s="83"/>
      <c r="E2810" s="10"/>
      <c r="F2810" s="10"/>
      <c r="G2810" s="10"/>
      <c r="H2810" s="10"/>
      <c r="I2810" s="10"/>
      <c r="J2810" s="333"/>
    </row>
    <row r="2811" spans="1:10" x14ac:dyDescent="0.3">
      <c r="A2811" s="114"/>
      <c r="B2811" s="10"/>
      <c r="C2811" s="10"/>
      <c r="D2811" s="83"/>
      <c r="E2811" s="10"/>
      <c r="F2811" s="10"/>
      <c r="G2811" s="10"/>
      <c r="H2811" s="10"/>
      <c r="I2811" s="10"/>
      <c r="J2811" s="333"/>
    </row>
    <row r="2812" spans="1:10" x14ac:dyDescent="0.3">
      <c r="A2812" s="114"/>
      <c r="B2812" s="10"/>
      <c r="C2812" s="10"/>
      <c r="D2812" s="83"/>
      <c r="E2812" s="10"/>
      <c r="F2812" s="10"/>
      <c r="G2812" s="10"/>
      <c r="H2812" s="10"/>
      <c r="I2812" s="10"/>
      <c r="J2812" s="333"/>
    </row>
    <row r="2813" spans="1:10" x14ac:dyDescent="0.3">
      <c r="A2813" s="114"/>
      <c r="B2813" s="10"/>
      <c r="C2813" s="10"/>
      <c r="D2813" s="83"/>
      <c r="E2813" s="10"/>
      <c r="F2813" s="10"/>
      <c r="G2813" s="10"/>
      <c r="H2813" s="10"/>
      <c r="I2813" s="10"/>
      <c r="J2813" s="333"/>
    </row>
    <row r="2814" spans="1:10" x14ac:dyDescent="0.3">
      <c r="A2814" s="114"/>
      <c r="B2814" s="10"/>
      <c r="C2814" s="10"/>
      <c r="D2814" s="83"/>
      <c r="E2814" s="10"/>
      <c r="F2814" s="10"/>
      <c r="G2814" s="10"/>
      <c r="H2814" s="10"/>
      <c r="I2814" s="10"/>
      <c r="J2814" s="333"/>
    </row>
    <row r="2815" spans="1:10" x14ac:dyDescent="0.3">
      <c r="A2815" s="114"/>
      <c r="B2815" s="10"/>
      <c r="C2815" s="10"/>
      <c r="D2815" s="83"/>
      <c r="E2815" s="10"/>
      <c r="F2815" s="10"/>
      <c r="G2815" s="10"/>
      <c r="H2815" s="10"/>
      <c r="I2815" s="10"/>
      <c r="J2815" s="333"/>
    </row>
    <row r="2816" spans="1:10" x14ac:dyDescent="0.3">
      <c r="A2816" s="114"/>
      <c r="B2816" s="10"/>
      <c r="C2816" s="10"/>
      <c r="D2816" s="83"/>
      <c r="E2816" s="10"/>
      <c r="F2816" s="10"/>
      <c r="G2816" s="10"/>
      <c r="H2816" s="10"/>
      <c r="I2816" s="10"/>
      <c r="J2816" s="333"/>
    </row>
    <row r="2817" spans="1:10" x14ac:dyDescent="0.3">
      <c r="A2817" s="114"/>
      <c r="B2817" s="10"/>
      <c r="C2817" s="10"/>
      <c r="D2817" s="83"/>
      <c r="E2817" s="10"/>
      <c r="F2817" s="10"/>
      <c r="G2817" s="10"/>
      <c r="H2817" s="10"/>
      <c r="I2817" s="10"/>
      <c r="J2817" s="333"/>
    </row>
    <row r="2818" spans="1:10" x14ac:dyDescent="0.3">
      <c r="A2818" s="114"/>
      <c r="B2818" s="10"/>
      <c r="C2818" s="10"/>
      <c r="D2818" s="83"/>
      <c r="E2818" s="10"/>
      <c r="F2818" s="10"/>
      <c r="G2818" s="10"/>
      <c r="H2818" s="10"/>
      <c r="I2818" s="10"/>
      <c r="J2818" s="333"/>
    </row>
    <row r="2819" spans="1:10" x14ac:dyDescent="0.3">
      <c r="A2819" s="114"/>
      <c r="B2819" s="10"/>
      <c r="C2819" s="10"/>
      <c r="D2819" s="83"/>
      <c r="E2819" s="10"/>
      <c r="F2819" s="10"/>
      <c r="G2819" s="10"/>
      <c r="H2819" s="10"/>
      <c r="I2819" s="10"/>
      <c r="J2819" s="333"/>
    </row>
    <row r="2820" spans="1:10" x14ac:dyDescent="0.3">
      <c r="A2820" s="114"/>
      <c r="B2820" s="10"/>
      <c r="C2820" s="10"/>
      <c r="D2820" s="83"/>
      <c r="E2820" s="10"/>
      <c r="F2820" s="10"/>
      <c r="G2820" s="10"/>
      <c r="H2820" s="10"/>
      <c r="I2820" s="10"/>
      <c r="J2820" s="333"/>
    </row>
    <row r="2821" spans="1:10" x14ac:dyDescent="0.3">
      <c r="A2821" s="114"/>
      <c r="B2821" s="10"/>
      <c r="C2821" s="10"/>
      <c r="D2821" s="83"/>
      <c r="E2821" s="10"/>
      <c r="F2821" s="10"/>
      <c r="G2821" s="10"/>
      <c r="H2821" s="10"/>
      <c r="I2821" s="10"/>
      <c r="J2821" s="333"/>
    </row>
    <row r="2822" spans="1:10" x14ac:dyDescent="0.3">
      <c r="A2822" s="114"/>
      <c r="B2822" s="10"/>
      <c r="C2822" s="10"/>
      <c r="D2822" s="83"/>
      <c r="E2822" s="10"/>
      <c r="F2822" s="10"/>
      <c r="G2822" s="10"/>
      <c r="H2822" s="10"/>
      <c r="I2822" s="10"/>
      <c r="J2822" s="333"/>
    </row>
    <row r="2823" spans="1:10" x14ac:dyDescent="0.3">
      <c r="A2823" s="114"/>
      <c r="B2823" s="10"/>
      <c r="C2823" s="10"/>
      <c r="D2823" s="83"/>
      <c r="E2823" s="10"/>
      <c r="F2823" s="10"/>
      <c r="G2823" s="10"/>
      <c r="H2823" s="10"/>
      <c r="I2823" s="10"/>
      <c r="J2823" s="333"/>
    </row>
    <row r="2824" spans="1:10" x14ac:dyDescent="0.3">
      <c r="A2824" s="114"/>
      <c r="B2824" s="10"/>
      <c r="C2824" s="10"/>
      <c r="D2824" s="83"/>
      <c r="E2824" s="10"/>
      <c r="F2824" s="10"/>
      <c r="G2824" s="10"/>
      <c r="H2824" s="10"/>
      <c r="I2824" s="10"/>
      <c r="J2824" s="333"/>
    </row>
    <row r="2825" spans="1:10" x14ac:dyDescent="0.3">
      <c r="A2825" s="114"/>
      <c r="B2825" s="10"/>
      <c r="C2825" s="10"/>
      <c r="D2825" s="83"/>
      <c r="E2825" s="10"/>
      <c r="F2825" s="10"/>
      <c r="G2825" s="10"/>
      <c r="H2825" s="10"/>
      <c r="I2825" s="10"/>
      <c r="J2825" s="333"/>
    </row>
    <row r="2826" spans="1:10" x14ac:dyDescent="0.3">
      <c r="A2826" s="114"/>
      <c r="B2826" s="10"/>
      <c r="C2826" s="10"/>
      <c r="D2826" s="83"/>
      <c r="E2826" s="10"/>
      <c r="F2826" s="10"/>
      <c r="G2826" s="10"/>
      <c r="H2826" s="10"/>
      <c r="I2826" s="10"/>
      <c r="J2826" s="333"/>
    </row>
    <row r="2827" spans="1:10" x14ac:dyDescent="0.3">
      <c r="A2827" s="114"/>
      <c r="B2827" s="10"/>
      <c r="C2827" s="10"/>
      <c r="D2827" s="83"/>
      <c r="E2827" s="10"/>
      <c r="F2827" s="10"/>
      <c r="G2827" s="10"/>
      <c r="H2827" s="10"/>
      <c r="I2827" s="10"/>
      <c r="J2827" s="333"/>
    </row>
    <row r="2828" spans="1:10" x14ac:dyDescent="0.3">
      <c r="A2828" s="114"/>
      <c r="B2828" s="10"/>
      <c r="C2828" s="10"/>
      <c r="D2828" s="83"/>
      <c r="E2828" s="10"/>
      <c r="F2828" s="10"/>
      <c r="G2828" s="10"/>
      <c r="H2828" s="10"/>
      <c r="I2828" s="10"/>
      <c r="J2828" s="333"/>
    </row>
    <row r="2829" spans="1:10" x14ac:dyDescent="0.3">
      <c r="A2829" s="114"/>
      <c r="B2829" s="10"/>
      <c r="C2829" s="10"/>
      <c r="D2829" s="83"/>
      <c r="E2829" s="10"/>
      <c r="F2829" s="10"/>
      <c r="G2829" s="10"/>
      <c r="H2829" s="10"/>
      <c r="I2829" s="10"/>
      <c r="J2829" s="333"/>
    </row>
    <row r="2830" spans="1:10" x14ac:dyDescent="0.3">
      <c r="A2830" s="114"/>
      <c r="B2830" s="10"/>
      <c r="C2830" s="10"/>
      <c r="D2830" s="83"/>
      <c r="E2830" s="10"/>
      <c r="F2830" s="10"/>
      <c r="G2830" s="10"/>
      <c r="H2830" s="10"/>
      <c r="I2830" s="10"/>
      <c r="J2830" s="333"/>
    </row>
    <row r="2831" spans="1:10" x14ac:dyDescent="0.3">
      <c r="A2831" s="114"/>
      <c r="B2831" s="10"/>
      <c r="C2831" s="10"/>
      <c r="D2831" s="83"/>
      <c r="E2831" s="10"/>
      <c r="F2831" s="10"/>
      <c r="G2831" s="10"/>
      <c r="H2831" s="10"/>
      <c r="I2831" s="10"/>
      <c r="J2831" s="333"/>
    </row>
    <row r="2832" spans="1:10" x14ac:dyDescent="0.3">
      <c r="A2832" s="114"/>
      <c r="B2832" s="10"/>
      <c r="C2832" s="10"/>
      <c r="D2832" s="83"/>
      <c r="E2832" s="10"/>
      <c r="F2832" s="10"/>
      <c r="G2832" s="10"/>
      <c r="H2832" s="10"/>
      <c r="I2832" s="10"/>
      <c r="J2832" s="333"/>
    </row>
    <row r="2833" spans="1:10" x14ac:dyDescent="0.3">
      <c r="A2833" s="114"/>
      <c r="B2833" s="10"/>
      <c r="C2833" s="10"/>
      <c r="D2833" s="83"/>
      <c r="E2833" s="10"/>
      <c r="F2833" s="10"/>
      <c r="G2833" s="10"/>
      <c r="H2833" s="10"/>
      <c r="I2833" s="10"/>
      <c r="J2833" s="333"/>
    </row>
    <row r="2834" spans="1:10" x14ac:dyDescent="0.3">
      <c r="A2834" s="114"/>
      <c r="B2834" s="10"/>
      <c r="C2834" s="10"/>
      <c r="D2834" s="83"/>
      <c r="E2834" s="10"/>
      <c r="F2834" s="10"/>
      <c r="G2834" s="10"/>
      <c r="H2834" s="10"/>
      <c r="I2834" s="10"/>
      <c r="J2834" s="333"/>
    </row>
    <row r="2835" spans="1:10" x14ac:dyDescent="0.3">
      <c r="A2835" s="114"/>
      <c r="B2835" s="10"/>
      <c r="C2835" s="10"/>
      <c r="D2835" s="83"/>
      <c r="E2835" s="10"/>
      <c r="F2835" s="10"/>
      <c r="G2835" s="10"/>
      <c r="H2835" s="10"/>
      <c r="I2835" s="10"/>
      <c r="J2835" s="333"/>
    </row>
    <row r="2836" spans="1:10" x14ac:dyDescent="0.3">
      <c r="A2836" s="114"/>
      <c r="B2836" s="10"/>
      <c r="C2836" s="10"/>
      <c r="D2836" s="83"/>
      <c r="E2836" s="10"/>
      <c r="F2836" s="10"/>
      <c r="G2836" s="10"/>
      <c r="H2836" s="10"/>
      <c r="I2836" s="10"/>
      <c r="J2836" s="333"/>
    </row>
    <row r="2837" spans="1:10" x14ac:dyDescent="0.3">
      <c r="A2837" s="114"/>
      <c r="B2837" s="10"/>
      <c r="C2837" s="10"/>
      <c r="D2837" s="83"/>
      <c r="E2837" s="10"/>
      <c r="F2837" s="10"/>
      <c r="G2837" s="10"/>
      <c r="H2837" s="10"/>
      <c r="I2837" s="10"/>
      <c r="J2837" s="333"/>
    </row>
    <row r="2838" spans="1:10" x14ac:dyDescent="0.3">
      <c r="A2838" s="114"/>
      <c r="B2838" s="10"/>
      <c r="C2838" s="10"/>
      <c r="D2838" s="83"/>
      <c r="E2838" s="10"/>
      <c r="F2838" s="10"/>
      <c r="G2838" s="10"/>
      <c r="H2838" s="10"/>
      <c r="I2838" s="10"/>
      <c r="J2838" s="333"/>
    </row>
    <row r="2839" spans="1:10" x14ac:dyDescent="0.3">
      <c r="A2839" s="114"/>
      <c r="B2839" s="10"/>
      <c r="C2839" s="10"/>
      <c r="D2839" s="83"/>
      <c r="E2839" s="10"/>
      <c r="F2839" s="10"/>
      <c r="G2839" s="10"/>
      <c r="H2839" s="10"/>
      <c r="I2839" s="10"/>
      <c r="J2839" s="333"/>
    </row>
    <row r="2840" spans="1:10" x14ac:dyDescent="0.3">
      <c r="A2840" s="114"/>
      <c r="B2840" s="10"/>
      <c r="C2840" s="10"/>
      <c r="D2840" s="83"/>
      <c r="E2840" s="10"/>
      <c r="F2840" s="10"/>
      <c r="G2840" s="10"/>
      <c r="H2840" s="10"/>
      <c r="I2840" s="10"/>
      <c r="J2840" s="333"/>
    </row>
    <row r="2841" spans="1:10" x14ac:dyDescent="0.3">
      <c r="A2841" s="114"/>
      <c r="B2841" s="10"/>
      <c r="C2841" s="10"/>
      <c r="D2841" s="83"/>
      <c r="E2841" s="10"/>
      <c r="F2841" s="10"/>
      <c r="G2841" s="10"/>
      <c r="H2841" s="10"/>
      <c r="I2841" s="10"/>
      <c r="J2841" s="333"/>
    </row>
    <row r="2842" spans="1:10" x14ac:dyDescent="0.3">
      <c r="A2842" s="114"/>
      <c r="B2842" s="10"/>
      <c r="C2842" s="10"/>
      <c r="D2842" s="83"/>
      <c r="E2842" s="10"/>
      <c r="F2842" s="10"/>
      <c r="G2842" s="10"/>
      <c r="H2842" s="10"/>
      <c r="I2842" s="10"/>
      <c r="J2842" s="333"/>
    </row>
    <row r="2843" spans="1:10" x14ac:dyDescent="0.3">
      <c r="A2843" s="114"/>
      <c r="B2843" s="10"/>
      <c r="C2843" s="10"/>
      <c r="D2843" s="83"/>
      <c r="E2843" s="10"/>
      <c r="F2843" s="10"/>
      <c r="G2843" s="10"/>
      <c r="H2843" s="10"/>
      <c r="I2843" s="10"/>
      <c r="J2843" s="333"/>
    </row>
    <row r="2844" spans="1:10" x14ac:dyDescent="0.3">
      <c r="A2844" s="114"/>
      <c r="B2844" s="10"/>
      <c r="C2844" s="10"/>
      <c r="D2844" s="83"/>
      <c r="E2844" s="10"/>
      <c r="F2844" s="10"/>
      <c r="G2844" s="10"/>
      <c r="H2844" s="10"/>
      <c r="I2844" s="10"/>
      <c r="J2844" s="333"/>
    </row>
    <row r="2845" spans="1:10" x14ac:dyDescent="0.3">
      <c r="A2845" s="114"/>
      <c r="B2845" s="10"/>
      <c r="C2845" s="10"/>
      <c r="D2845" s="83"/>
      <c r="E2845" s="10"/>
      <c r="F2845" s="10"/>
      <c r="G2845" s="10"/>
      <c r="H2845" s="10"/>
      <c r="I2845" s="10"/>
      <c r="J2845" s="333"/>
    </row>
    <row r="2846" spans="1:10" x14ac:dyDescent="0.3">
      <c r="A2846" s="114"/>
      <c r="B2846" s="10"/>
      <c r="C2846" s="10"/>
      <c r="D2846" s="83"/>
      <c r="E2846" s="10"/>
      <c r="F2846" s="10"/>
      <c r="G2846" s="10"/>
      <c r="H2846" s="10"/>
      <c r="I2846" s="10"/>
      <c r="J2846" s="333"/>
    </row>
    <row r="2847" spans="1:10" x14ac:dyDescent="0.3">
      <c r="A2847" s="114"/>
      <c r="B2847" s="10"/>
      <c r="C2847" s="10"/>
      <c r="D2847" s="83"/>
      <c r="E2847" s="10"/>
      <c r="F2847" s="10"/>
      <c r="G2847" s="10"/>
      <c r="H2847" s="10"/>
      <c r="I2847" s="10"/>
      <c r="J2847" s="333"/>
    </row>
    <row r="2848" spans="1:10" x14ac:dyDescent="0.3">
      <c r="A2848" s="114"/>
      <c r="B2848" s="10"/>
      <c r="C2848" s="10"/>
      <c r="D2848" s="83"/>
      <c r="E2848" s="10"/>
      <c r="F2848" s="10"/>
      <c r="G2848" s="10"/>
      <c r="H2848" s="10"/>
      <c r="I2848" s="10"/>
      <c r="J2848" s="333"/>
    </row>
    <row r="2849" spans="1:10" x14ac:dyDescent="0.3">
      <c r="A2849" s="114"/>
      <c r="B2849" s="10"/>
      <c r="C2849" s="10"/>
      <c r="D2849" s="83"/>
      <c r="E2849" s="10"/>
      <c r="F2849" s="10"/>
      <c r="G2849" s="10"/>
      <c r="H2849" s="10"/>
      <c r="I2849" s="10"/>
      <c r="J2849" s="333"/>
    </row>
    <row r="2850" spans="1:10" x14ac:dyDescent="0.3">
      <c r="A2850" s="114"/>
      <c r="B2850" s="10"/>
      <c r="C2850" s="10"/>
      <c r="D2850" s="83"/>
      <c r="E2850" s="10"/>
      <c r="F2850" s="10"/>
      <c r="G2850" s="10"/>
      <c r="H2850" s="10"/>
      <c r="I2850" s="10"/>
      <c r="J2850" s="333"/>
    </row>
    <row r="2851" spans="1:10" x14ac:dyDescent="0.3">
      <c r="A2851" s="114"/>
      <c r="B2851" s="10"/>
      <c r="C2851" s="10"/>
      <c r="D2851" s="83"/>
      <c r="E2851" s="10"/>
      <c r="F2851" s="10"/>
      <c r="G2851" s="10"/>
      <c r="H2851" s="10"/>
      <c r="I2851" s="10"/>
      <c r="J2851" s="333"/>
    </row>
    <row r="2852" spans="1:10" x14ac:dyDescent="0.3">
      <c r="A2852" s="114"/>
      <c r="B2852" s="10"/>
      <c r="C2852" s="10"/>
      <c r="D2852" s="83"/>
      <c r="E2852" s="10"/>
      <c r="F2852" s="10"/>
      <c r="G2852" s="10"/>
      <c r="H2852" s="10"/>
      <c r="I2852" s="10"/>
      <c r="J2852" s="333"/>
    </row>
    <row r="2853" spans="1:10" x14ac:dyDescent="0.3">
      <c r="A2853" s="114"/>
      <c r="B2853" s="10"/>
      <c r="C2853" s="10"/>
      <c r="D2853" s="83"/>
      <c r="E2853" s="10"/>
      <c r="F2853" s="10"/>
      <c r="G2853" s="10"/>
      <c r="H2853" s="10"/>
      <c r="I2853" s="10"/>
      <c r="J2853" s="333"/>
    </row>
    <row r="2854" spans="1:10" x14ac:dyDescent="0.3">
      <c r="A2854" s="114"/>
      <c r="B2854" s="10"/>
      <c r="C2854" s="10"/>
      <c r="D2854" s="83"/>
      <c r="E2854" s="10"/>
      <c r="F2854" s="10"/>
      <c r="G2854" s="10"/>
      <c r="H2854" s="10"/>
      <c r="I2854" s="10"/>
      <c r="J2854" s="333"/>
    </row>
    <row r="2855" spans="1:10" x14ac:dyDescent="0.3">
      <c r="A2855" s="114"/>
      <c r="B2855" s="10"/>
      <c r="C2855" s="10"/>
      <c r="D2855" s="83"/>
      <c r="E2855" s="10"/>
      <c r="F2855" s="10"/>
      <c r="G2855" s="10"/>
      <c r="H2855" s="10"/>
      <c r="I2855" s="10"/>
      <c r="J2855" s="333"/>
    </row>
    <row r="2856" spans="1:10" x14ac:dyDescent="0.3">
      <c r="A2856" s="114"/>
      <c r="B2856" s="10"/>
      <c r="C2856" s="10"/>
      <c r="D2856" s="83"/>
      <c r="E2856" s="10"/>
      <c r="F2856" s="10"/>
      <c r="G2856" s="10"/>
      <c r="H2856" s="10"/>
      <c r="I2856" s="10"/>
      <c r="J2856" s="333"/>
    </row>
    <row r="2857" spans="1:10" x14ac:dyDescent="0.3">
      <c r="A2857" s="114"/>
      <c r="B2857" s="10"/>
      <c r="C2857" s="10"/>
      <c r="D2857" s="83"/>
      <c r="E2857" s="10"/>
      <c r="F2857" s="10"/>
      <c r="G2857" s="10"/>
      <c r="H2857" s="10"/>
      <c r="I2857" s="10"/>
      <c r="J2857" s="333"/>
    </row>
    <row r="2858" spans="1:10" x14ac:dyDescent="0.3">
      <c r="A2858" s="114"/>
      <c r="B2858" s="10"/>
      <c r="C2858" s="10"/>
      <c r="D2858" s="83"/>
      <c r="E2858" s="10"/>
      <c r="F2858" s="10"/>
      <c r="G2858" s="10"/>
      <c r="H2858" s="10"/>
      <c r="I2858" s="10"/>
      <c r="J2858" s="333"/>
    </row>
    <row r="2859" spans="1:10" x14ac:dyDescent="0.3">
      <c r="A2859" s="114"/>
      <c r="B2859" s="10"/>
      <c r="C2859" s="10"/>
      <c r="D2859" s="83"/>
      <c r="E2859" s="10"/>
      <c r="F2859" s="10"/>
      <c r="G2859" s="10"/>
      <c r="H2859" s="10"/>
      <c r="I2859" s="10"/>
      <c r="J2859" s="333"/>
    </row>
    <row r="2860" spans="1:10" x14ac:dyDescent="0.3">
      <c r="A2860" s="114"/>
      <c r="B2860" s="10"/>
      <c r="C2860" s="10"/>
      <c r="D2860" s="83"/>
      <c r="E2860" s="10"/>
      <c r="F2860" s="10"/>
      <c r="G2860" s="10"/>
      <c r="H2860" s="10"/>
      <c r="I2860" s="10"/>
      <c r="J2860" s="333"/>
    </row>
    <row r="2861" spans="1:10" x14ac:dyDescent="0.3">
      <c r="A2861" s="114"/>
      <c r="B2861" s="10"/>
      <c r="C2861" s="10"/>
      <c r="D2861" s="83"/>
      <c r="E2861" s="10"/>
      <c r="F2861" s="10"/>
      <c r="G2861" s="10"/>
      <c r="H2861" s="10"/>
      <c r="I2861" s="10"/>
      <c r="J2861" s="333"/>
    </row>
    <row r="2862" spans="1:10" x14ac:dyDescent="0.3">
      <c r="A2862" s="114"/>
      <c r="B2862" s="10"/>
      <c r="C2862" s="10"/>
      <c r="D2862" s="83"/>
      <c r="E2862" s="10"/>
      <c r="F2862" s="10"/>
      <c r="G2862" s="10"/>
      <c r="H2862" s="10"/>
      <c r="I2862" s="10"/>
      <c r="J2862" s="333"/>
    </row>
    <row r="2863" spans="1:10" x14ac:dyDescent="0.3">
      <c r="A2863" s="114"/>
      <c r="B2863" s="10"/>
      <c r="C2863" s="10"/>
      <c r="D2863" s="83"/>
      <c r="E2863" s="10"/>
      <c r="F2863" s="10"/>
      <c r="G2863" s="10"/>
      <c r="H2863" s="10"/>
      <c r="I2863" s="10"/>
      <c r="J2863" s="333"/>
    </row>
    <row r="2864" spans="1:10" x14ac:dyDescent="0.3">
      <c r="A2864" s="114"/>
      <c r="B2864" s="10"/>
      <c r="C2864" s="10"/>
      <c r="D2864" s="83"/>
      <c r="E2864" s="10"/>
      <c r="F2864" s="10"/>
      <c r="G2864" s="10"/>
      <c r="H2864" s="10"/>
      <c r="I2864" s="10"/>
      <c r="J2864" s="333"/>
    </row>
    <row r="2865" spans="1:10" x14ac:dyDescent="0.3">
      <c r="A2865" s="114"/>
      <c r="B2865" s="10"/>
      <c r="C2865" s="10"/>
      <c r="D2865" s="83"/>
      <c r="E2865" s="10"/>
      <c r="F2865" s="10"/>
      <c r="G2865" s="10"/>
      <c r="H2865" s="10"/>
      <c r="I2865" s="10"/>
      <c r="J2865" s="333"/>
    </row>
    <row r="2866" spans="1:10" x14ac:dyDescent="0.3">
      <c r="A2866" s="114"/>
      <c r="B2866" s="10"/>
      <c r="C2866" s="10"/>
      <c r="D2866" s="83"/>
      <c r="E2866" s="10"/>
      <c r="F2866" s="10"/>
      <c r="G2866" s="10"/>
      <c r="H2866" s="10"/>
      <c r="I2866" s="10"/>
      <c r="J2866" s="333"/>
    </row>
    <row r="2867" spans="1:10" x14ac:dyDescent="0.3">
      <c r="A2867" s="114"/>
      <c r="B2867" s="10"/>
      <c r="C2867" s="10"/>
      <c r="D2867" s="83"/>
      <c r="E2867" s="10"/>
      <c r="F2867" s="10"/>
      <c r="G2867" s="10"/>
      <c r="H2867" s="10"/>
      <c r="I2867" s="10"/>
      <c r="J2867" s="333"/>
    </row>
    <row r="2868" spans="1:10" x14ac:dyDescent="0.3">
      <c r="A2868" s="114"/>
      <c r="B2868" s="10"/>
      <c r="C2868" s="10"/>
      <c r="D2868" s="83"/>
      <c r="E2868" s="10"/>
      <c r="F2868" s="10"/>
      <c r="G2868" s="10"/>
      <c r="H2868" s="10"/>
      <c r="I2868" s="10"/>
      <c r="J2868" s="333"/>
    </row>
    <row r="2869" spans="1:10" x14ac:dyDescent="0.3">
      <c r="A2869" s="114"/>
      <c r="B2869" s="10"/>
      <c r="C2869" s="10"/>
      <c r="D2869" s="83"/>
      <c r="E2869" s="10"/>
      <c r="F2869" s="10"/>
      <c r="G2869" s="10"/>
      <c r="H2869" s="10"/>
      <c r="I2869" s="10"/>
      <c r="J2869" s="333"/>
    </row>
    <row r="2870" spans="1:10" x14ac:dyDescent="0.3">
      <c r="A2870" s="114"/>
      <c r="B2870" s="10"/>
      <c r="C2870" s="10"/>
      <c r="D2870" s="83"/>
      <c r="E2870" s="10"/>
      <c r="F2870" s="10"/>
      <c r="G2870" s="10"/>
      <c r="H2870" s="10"/>
      <c r="I2870" s="10"/>
      <c r="J2870" s="333"/>
    </row>
    <row r="2871" spans="1:10" x14ac:dyDescent="0.3">
      <c r="A2871" s="114"/>
      <c r="B2871" s="10"/>
      <c r="C2871" s="10"/>
      <c r="D2871" s="83"/>
      <c r="E2871" s="10"/>
      <c r="F2871" s="10"/>
      <c r="G2871" s="10"/>
      <c r="H2871" s="10"/>
      <c r="I2871" s="10"/>
      <c r="J2871" s="333"/>
    </row>
    <row r="2872" spans="1:10" x14ac:dyDescent="0.3">
      <c r="A2872" s="114"/>
      <c r="B2872" s="10"/>
      <c r="C2872" s="10"/>
      <c r="D2872" s="83"/>
      <c r="E2872" s="10"/>
      <c r="F2872" s="10"/>
      <c r="G2872" s="10"/>
      <c r="H2872" s="10"/>
      <c r="I2872" s="10"/>
      <c r="J2872" s="333"/>
    </row>
    <row r="2873" spans="1:10" x14ac:dyDescent="0.3">
      <c r="A2873" s="114"/>
      <c r="B2873" s="10"/>
      <c r="C2873" s="10"/>
      <c r="D2873" s="83"/>
      <c r="E2873" s="10"/>
      <c r="F2873" s="10"/>
      <c r="G2873" s="10"/>
      <c r="H2873" s="10"/>
      <c r="I2873" s="10"/>
      <c r="J2873" s="333"/>
    </row>
    <row r="2874" spans="1:10" x14ac:dyDescent="0.3">
      <c r="A2874" s="114"/>
      <c r="B2874" s="10"/>
      <c r="C2874" s="10"/>
      <c r="D2874" s="83"/>
      <c r="E2874" s="10"/>
      <c r="F2874" s="10"/>
      <c r="G2874" s="10"/>
      <c r="H2874" s="10"/>
      <c r="I2874" s="10"/>
      <c r="J2874" s="333"/>
    </row>
    <row r="2875" spans="1:10" x14ac:dyDescent="0.3">
      <c r="A2875" s="114"/>
      <c r="B2875" s="10"/>
      <c r="C2875" s="10"/>
      <c r="D2875" s="83"/>
      <c r="E2875" s="10"/>
      <c r="F2875" s="10"/>
      <c r="G2875" s="10"/>
      <c r="H2875" s="10"/>
      <c r="I2875" s="10"/>
      <c r="J2875" s="333"/>
    </row>
    <row r="2876" spans="1:10" x14ac:dyDescent="0.3">
      <c r="A2876" s="114"/>
      <c r="B2876" s="10"/>
      <c r="C2876" s="10"/>
      <c r="D2876" s="83"/>
      <c r="E2876" s="10"/>
      <c r="F2876" s="10"/>
      <c r="G2876" s="10"/>
      <c r="H2876" s="10"/>
      <c r="I2876" s="10"/>
      <c r="J2876" s="333"/>
    </row>
    <row r="2877" spans="1:10" x14ac:dyDescent="0.3">
      <c r="A2877" s="114"/>
      <c r="B2877" s="10"/>
      <c r="C2877" s="10"/>
      <c r="D2877" s="83"/>
      <c r="E2877" s="10"/>
      <c r="F2877" s="10"/>
      <c r="G2877" s="10"/>
      <c r="H2877" s="10"/>
      <c r="I2877" s="10"/>
      <c r="J2877" s="333"/>
    </row>
    <row r="2878" spans="1:10" x14ac:dyDescent="0.3">
      <c r="A2878" s="114"/>
      <c r="B2878" s="10"/>
      <c r="C2878" s="10"/>
      <c r="D2878" s="83"/>
      <c r="E2878" s="10"/>
      <c r="F2878" s="10"/>
      <c r="G2878" s="10"/>
      <c r="H2878" s="10"/>
      <c r="I2878" s="10"/>
      <c r="J2878" s="333"/>
    </row>
    <row r="2879" spans="1:10" x14ac:dyDescent="0.3">
      <c r="A2879" s="114"/>
      <c r="B2879" s="10"/>
      <c r="C2879" s="10"/>
      <c r="D2879" s="83"/>
      <c r="E2879" s="10"/>
      <c r="F2879" s="10"/>
      <c r="G2879" s="10"/>
      <c r="H2879" s="10"/>
      <c r="I2879" s="10"/>
      <c r="J2879" s="333"/>
    </row>
    <row r="2880" spans="1:10" x14ac:dyDescent="0.3">
      <c r="A2880" s="114"/>
      <c r="B2880" s="10"/>
      <c r="C2880" s="10"/>
      <c r="D2880" s="83"/>
      <c r="E2880" s="10"/>
      <c r="F2880" s="10"/>
      <c r="G2880" s="10"/>
      <c r="H2880" s="10"/>
      <c r="I2880" s="10"/>
      <c r="J2880" s="333"/>
    </row>
    <row r="2881" spans="1:10" x14ac:dyDescent="0.3">
      <c r="A2881" s="114"/>
      <c r="B2881" s="10"/>
      <c r="C2881" s="10"/>
      <c r="D2881" s="83"/>
      <c r="E2881" s="10"/>
      <c r="F2881" s="10"/>
      <c r="G2881" s="10"/>
      <c r="H2881" s="10"/>
      <c r="I2881" s="10"/>
      <c r="J2881" s="333"/>
    </row>
    <row r="2882" spans="1:10" x14ac:dyDescent="0.3">
      <c r="A2882" s="114"/>
      <c r="B2882" s="10"/>
      <c r="C2882" s="10"/>
      <c r="D2882" s="83"/>
      <c r="E2882" s="10"/>
      <c r="F2882" s="10"/>
      <c r="G2882" s="10"/>
      <c r="H2882" s="10"/>
      <c r="I2882" s="10"/>
      <c r="J2882" s="333"/>
    </row>
    <row r="2883" spans="1:10" x14ac:dyDescent="0.3">
      <c r="A2883" s="114"/>
      <c r="B2883" s="10"/>
      <c r="C2883" s="10"/>
      <c r="D2883" s="83"/>
      <c r="E2883" s="10"/>
      <c r="F2883" s="10"/>
      <c r="G2883" s="10"/>
      <c r="H2883" s="10"/>
      <c r="I2883" s="10"/>
      <c r="J2883" s="333"/>
    </row>
    <row r="2884" spans="1:10" x14ac:dyDescent="0.3">
      <c r="A2884" s="114"/>
      <c r="B2884" s="10"/>
      <c r="C2884" s="10"/>
      <c r="D2884" s="83"/>
      <c r="E2884" s="10"/>
      <c r="F2884" s="10"/>
      <c r="G2884" s="10"/>
      <c r="H2884" s="10"/>
      <c r="I2884" s="10"/>
      <c r="J2884" s="333"/>
    </row>
    <row r="2885" spans="1:10" x14ac:dyDescent="0.3">
      <c r="A2885" s="114"/>
      <c r="B2885" s="10"/>
      <c r="C2885" s="10"/>
      <c r="D2885" s="83"/>
      <c r="E2885" s="10"/>
      <c r="F2885" s="10"/>
      <c r="G2885" s="10"/>
      <c r="H2885" s="10"/>
      <c r="I2885" s="10"/>
      <c r="J2885" s="333"/>
    </row>
    <row r="2886" spans="1:10" x14ac:dyDescent="0.3">
      <c r="A2886" s="114"/>
      <c r="B2886" s="10"/>
      <c r="C2886" s="10"/>
      <c r="D2886" s="83"/>
      <c r="E2886" s="10"/>
      <c r="F2886" s="10"/>
      <c r="G2886" s="10"/>
      <c r="H2886" s="10"/>
      <c r="I2886" s="10"/>
      <c r="J2886" s="333"/>
    </row>
    <row r="2887" spans="1:10" x14ac:dyDescent="0.3">
      <c r="A2887" s="114"/>
      <c r="B2887" s="10"/>
      <c r="C2887" s="10"/>
      <c r="D2887" s="83"/>
      <c r="E2887" s="10"/>
      <c r="F2887" s="10"/>
      <c r="G2887" s="10"/>
      <c r="H2887" s="10"/>
      <c r="I2887" s="10"/>
      <c r="J2887" s="333"/>
    </row>
    <row r="2888" spans="1:10" x14ac:dyDescent="0.3">
      <c r="A2888" s="114"/>
      <c r="B2888" s="10"/>
      <c r="C2888" s="10"/>
      <c r="D2888" s="83"/>
      <c r="E2888" s="10"/>
      <c r="F2888" s="10"/>
      <c r="G2888" s="10"/>
      <c r="H2888" s="10"/>
      <c r="I2888" s="10"/>
      <c r="J2888" s="333"/>
    </row>
    <row r="2889" spans="1:10" x14ac:dyDescent="0.3">
      <c r="A2889" s="114"/>
      <c r="B2889" s="10"/>
      <c r="C2889" s="10"/>
      <c r="D2889" s="83"/>
      <c r="E2889" s="10"/>
      <c r="F2889" s="10"/>
      <c r="G2889" s="10"/>
      <c r="H2889" s="10"/>
      <c r="I2889" s="10"/>
      <c r="J2889" s="333"/>
    </row>
    <row r="2890" spans="1:10" x14ac:dyDescent="0.3">
      <c r="A2890" s="114"/>
      <c r="B2890" s="10"/>
      <c r="C2890" s="10"/>
      <c r="D2890" s="83"/>
      <c r="E2890" s="10"/>
      <c r="F2890" s="10"/>
      <c r="G2890" s="10"/>
      <c r="H2890" s="10"/>
      <c r="I2890" s="10"/>
      <c r="J2890" s="333"/>
    </row>
    <row r="2891" spans="1:10" x14ac:dyDescent="0.3">
      <c r="A2891" s="114"/>
      <c r="B2891" s="10"/>
      <c r="C2891" s="10"/>
      <c r="D2891" s="83"/>
      <c r="E2891" s="10"/>
      <c r="F2891" s="10"/>
      <c r="G2891" s="10"/>
      <c r="H2891" s="10"/>
      <c r="I2891" s="10"/>
      <c r="J2891" s="333"/>
    </row>
    <row r="2892" spans="1:10" x14ac:dyDescent="0.3">
      <c r="A2892" s="114"/>
      <c r="B2892" s="10"/>
      <c r="C2892" s="10"/>
      <c r="D2892" s="83"/>
      <c r="E2892" s="10"/>
      <c r="F2892" s="10"/>
      <c r="G2892" s="10"/>
      <c r="H2892" s="10"/>
      <c r="I2892" s="10"/>
      <c r="J2892" s="333"/>
    </row>
    <row r="2893" spans="1:10" x14ac:dyDescent="0.3">
      <c r="A2893" s="114"/>
      <c r="B2893" s="10"/>
      <c r="C2893" s="10"/>
      <c r="D2893" s="83"/>
      <c r="E2893" s="10"/>
      <c r="F2893" s="10"/>
      <c r="G2893" s="10"/>
      <c r="H2893" s="10"/>
      <c r="I2893" s="10"/>
      <c r="J2893" s="333"/>
    </row>
    <row r="2894" spans="1:10" x14ac:dyDescent="0.3">
      <c r="A2894" s="114"/>
      <c r="B2894" s="10"/>
      <c r="C2894" s="10"/>
      <c r="D2894" s="83"/>
      <c r="E2894" s="10"/>
      <c r="F2894" s="10"/>
      <c r="G2894" s="10"/>
      <c r="H2894" s="10"/>
      <c r="I2894" s="10"/>
      <c r="J2894" s="333"/>
    </row>
    <row r="2895" spans="1:10" x14ac:dyDescent="0.3">
      <c r="A2895" s="114"/>
      <c r="B2895" s="10"/>
      <c r="C2895" s="10"/>
      <c r="D2895" s="83"/>
      <c r="E2895" s="10"/>
      <c r="F2895" s="10"/>
      <c r="G2895" s="10"/>
      <c r="H2895" s="10"/>
      <c r="I2895" s="10"/>
      <c r="J2895" s="333"/>
    </row>
    <row r="2896" spans="1:10" x14ac:dyDescent="0.3">
      <c r="A2896" s="114"/>
      <c r="B2896" s="10"/>
      <c r="C2896" s="10"/>
      <c r="D2896" s="83"/>
      <c r="E2896" s="10"/>
      <c r="F2896" s="10"/>
      <c r="G2896" s="10"/>
      <c r="H2896" s="10"/>
      <c r="I2896" s="10"/>
      <c r="J2896" s="333"/>
    </row>
    <row r="2897" spans="1:10" x14ac:dyDescent="0.3">
      <c r="A2897" s="114"/>
      <c r="B2897" s="10"/>
      <c r="C2897" s="10"/>
      <c r="D2897" s="83"/>
      <c r="E2897" s="10"/>
      <c r="F2897" s="10"/>
      <c r="G2897" s="10"/>
      <c r="H2897" s="10"/>
      <c r="I2897" s="10"/>
      <c r="J2897" s="333"/>
    </row>
    <row r="2898" spans="1:10" x14ac:dyDescent="0.3">
      <c r="A2898" s="114"/>
      <c r="B2898" s="10"/>
      <c r="C2898" s="10"/>
      <c r="D2898" s="83"/>
      <c r="E2898" s="10"/>
      <c r="F2898" s="10"/>
      <c r="G2898" s="10"/>
      <c r="H2898" s="10"/>
      <c r="I2898" s="10"/>
      <c r="J2898" s="333"/>
    </row>
    <row r="2899" spans="1:10" x14ac:dyDescent="0.3">
      <c r="A2899" s="114"/>
      <c r="B2899" s="10"/>
      <c r="C2899" s="10"/>
      <c r="D2899" s="83"/>
      <c r="E2899" s="10"/>
      <c r="F2899" s="10"/>
      <c r="G2899" s="10"/>
      <c r="H2899" s="10"/>
      <c r="I2899" s="10"/>
      <c r="J2899" s="333"/>
    </row>
    <row r="2900" spans="1:10" x14ac:dyDescent="0.3">
      <c r="A2900" s="114"/>
      <c r="B2900" s="10"/>
      <c r="C2900" s="10"/>
      <c r="D2900" s="83"/>
      <c r="E2900" s="10"/>
      <c r="F2900" s="10"/>
      <c r="G2900" s="10"/>
      <c r="H2900" s="10"/>
      <c r="I2900" s="10"/>
      <c r="J2900" s="333"/>
    </row>
    <row r="2901" spans="1:10" x14ac:dyDescent="0.3">
      <c r="A2901" s="114"/>
      <c r="B2901" s="10"/>
      <c r="C2901" s="10"/>
      <c r="D2901" s="83"/>
      <c r="E2901" s="10"/>
      <c r="F2901" s="10"/>
      <c r="G2901" s="10"/>
      <c r="H2901" s="10"/>
      <c r="I2901" s="10"/>
      <c r="J2901" s="333"/>
    </row>
    <row r="2902" spans="1:10" x14ac:dyDescent="0.3">
      <c r="A2902" s="114"/>
      <c r="B2902" s="10"/>
      <c r="C2902" s="10"/>
      <c r="D2902" s="83"/>
      <c r="E2902" s="10"/>
      <c r="F2902" s="10"/>
      <c r="G2902" s="10"/>
      <c r="H2902" s="10"/>
      <c r="I2902" s="10"/>
      <c r="J2902" s="333"/>
    </row>
    <row r="2903" spans="1:10" x14ac:dyDescent="0.3">
      <c r="A2903" s="114"/>
      <c r="B2903" s="10"/>
      <c r="C2903" s="10"/>
      <c r="D2903" s="83"/>
      <c r="E2903" s="10"/>
      <c r="F2903" s="10"/>
      <c r="G2903" s="10"/>
      <c r="H2903" s="10"/>
      <c r="I2903" s="10"/>
      <c r="J2903" s="333"/>
    </row>
    <row r="2904" spans="1:10" x14ac:dyDescent="0.3">
      <c r="A2904" s="114"/>
      <c r="B2904" s="10"/>
      <c r="C2904" s="10"/>
      <c r="D2904" s="83"/>
      <c r="E2904" s="10"/>
      <c r="F2904" s="10"/>
      <c r="G2904" s="10"/>
      <c r="H2904" s="10"/>
      <c r="I2904" s="10"/>
      <c r="J2904" s="333"/>
    </row>
    <row r="2905" spans="1:10" x14ac:dyDescent="0.3">
      <c r="A2905" s="114"/>
      <c r="B2905" s="10"/>
      <c r="C2905" s="10"/>
      <c r="D2905" s="83"/>
      <c r="E2905" s="10"/>
      <c r="F2905" s="10"/>
      <c r="G2905" s="10"/>
      <c r="H2905" s="10"/>
      <c r="I2905" s="10"/>
      <c r="J2905" s="333"/>
    </row>
    <row r="2906" spans="1:10" x14ac:dyDescent="0.3">
      <c r="A2906" s="114"/>
      <c r="B2906" s="10"/>
      <c r="C2906" s="10"/>
      <c r="D2906" s="83"/>
      <c r="E2906" s="10"/>
      <c r="F2906" s="10"/>
      <c r="G2906" s="10"/>
      <c r="H2906" s="10"/>
      <c r="I2906" s="10"/>
      <c r="J2906" s="333"/>
    </row>
    <row r="2907" spans="1:10" x14ac:dyDescent="0.3">
      <c r="A2907" s="114"/>
      <c r="B2907" s="10"/>
      <c r="C2907" s="10"/>
      <c r="D2907" s="83"/>
      <c r="E2907" s="10"/>
      <c r="F2907" s="10"/>
      <c r="G2907" s="10"/>
      <c r="H2907" s="10"/>
      <c r="I2907" s="10"/>
      <c r="J2907" s="333"/>
    </row>
    <row r="2908" spans="1:10" x14ac:dyDescent="0.3">
      <c r="A2908" s="114"/>
      <c r="B2908" s="10"/>
      <c r="C2908" s="10"/>
      <c r="D2908" s="83"/>
      <c r="E2908" s="10"/>
      <c r="F2908" s="10"/>
      <c r="G2908" s="10"/>
      <c r="H2908" s="10"/>
      <c r="I2908" s="10"/>
      <c r="J2908" s="333"/>
    </row>
    <row r="2909" spans="1:10" x14ac:dyDescent="0.3">
      <c r="A2909" s="114"/>
      <c r="B2909" s="10"/>
      <c r="C2909" s="10"/>
      <c r="D2909" s="83"/>
      <c r="E2909" s="10"/>
      <c r="F2909" s="10"/>
      <c r="G2909" s="10"/>
      <c r="H2909" s="10"/>
      <c r="I2909" s="10"/>
      <c r="J2909" s="333"/>
    </row>
    <row r="2910" spans="1:10" x14ac:dyDescent="0.3">
      <c r="A2910" s="114"/>
      <c r="B2910" s="10"/>
      <c r="C2910" s="10"/>
      <c r="D2910" s="83"/>
      <c r="E2910" s="10"/>
      <c r="F2910" s="10"/>
      <c r="G2910" s="10"/>
      <c r="H2910" s="10"/>
      <c r="I2910" s="10"/>
      <c r="J2910" s="333"/>
    </row>
    <row r="2911" spans="1:10" x14ac:dyDescent="0.3">
      <c r="A2911" s="114"/>
      <c r="B2911" s="10"/>
      <c r="C2911" s="10"/>
      <c r="D2911" s="83"/>
      <c r="E2911" s="10"/>
      <c r="F2911" s="10"/>
      <c r="G2911" s="10"/>
      <c r="H2911" s="10"/>
      <c r="I2911" s="10"/>
      <c r="J2911" s="333"/>
    </row>
    <row r="2912" spans="1:10" x14ac:dyDescent="0.3">
      <c r="A2912" s="114"/>
      <c r="B2912" s="10"/>
      <c r="C2912" s="10"/>
      <c r="D2912" s="83"/>
      <c r="E2912" s="10"/>
      <c r="F2912" s="10"/>
      <c r="G2912" s="10"/>
      <c r="H2912" s="10"/>
      <c r="I2912" s="10"/>
      <c r="J2912" s="333"/>
    </row>
    <row r="2913" spans="1:10" x14ac:dyDescent="0.3">
      <c r="A2913" s="114"/>
      <c r="B2913" s="10"/>
      <c r="C2913" s="10"/>
      <c r="D2913" s="83"/>
      <c r="E2913" s="10"/>
      <c r="F2913" s="10"/>
      <c r="G2913" s="10"/>
      <c r="H2913" s="10"/>
      <c r="I2913" s="10"/>
      <c r="J2913" s="333"/>
    </row>
    <row r="2914" spans="1:10" x14ac:dyDescent="0.3">
      <c r="A2914" s="114"/>
      <c r="B2914" s="10"/>
      <c r="C2914" s="10"/>
      <c r="D2914" s="83"/>
      <c r="E2914" s="10"/>
      <c r="F2914" s="10"/>
      <c r="G2914" s="10"/>
      <c r="H2914" s="10"/>
      <c r="I2914" s="10"/>
      <c r="J2914" s="333"/>
    </row>
    <row r="2915" spans="1:10" x14ac:dyDescent="0.3">
      <c r="A2915" s="114"/>
      <c r="B2915" s="10"/>
      <c r="C2915" s="10"/>
      <c r="D2915" s="83"/>
      <c r="E2915" s="10"/>
      <c r="F2915" s="10"/>
      <c r="G2915" s="10"/>
      <c r="H2915" s="10"/>
      <c r="I2915" s="10"/>
      <c r="J2915" s="333"/>
    </row>
    <row r="2916" spans="1:10" x14ac:dyDescent="0.3">
      <c r="A2916" s="114"/>
      <c r="B2916" s="10"/>
      <c r="C2916" s="10"/>
      <c r="D2916" s="83"/>
      <c r="E2916" s="10"/>
      <c r="F2916" s="10"/>
      <c r="G2916" s="10"/>
      <c r="H2916" s="10"/>
      <c r="I2916" s="10"/>
      <c r="J2916" s="333"/>
    </row>
    <row r="2917" spans="1:10" x14ac:dyDescent="0.3">
      <c r="A2917" s="114"/>
      <c r="B2917" s="10"/>
      <c r="C2917" s="10"/>
      <c r="D2917" s="83"/>
      <c r="E2917" s="10"/>
      <c r="F2917" s="10"/>
      <c r="G2917" s="10"/>
      <c r="H2917" s="10"/>
      <c r="I2917" s="10"/>
      <c r="J2917" s="333"/>
    </row>
    <row r="2918" spans="1:10" x14ac:dyDescent="0.3">
      <c r="A2918" s="114"/>
      <c r="B2918" s="10"/>
      <c r="C2918" s="10"/>
      <c r="D2918" s="83"/>
      <c r="E2918" s="10"/>
      <c r="F2918" s="10"/>
      <c r="G2918" s="10"/>
      <c r="H2918" s="10"/>
      <c r="I2918" s="10"/>
      <c r="J2918" s="333"/>
    </row>
    <row r="2919" spans="1:10" x14ac:dyDescent="0.3">
      <c r="A2919" s="114"/>
      <c r="B2919" s="10"/>
      <c r="C2919" s="10"/>
      <c r="D2919" s="83"/>
      <c r="E2919" s="10"/>
      <c r="F2919" s="10"/>
      <c r="G2919" s="10"/>
      <c r="H2919" s="10"/>
      <c r="I2919" s="10"/>
      <c r="J2919" s="333"/>
    </row>
    <row r="2920" spans="1:10" x14ac:dyDescent="0.3">
      <c r="A2920" s="114"/>
      <c r="B2920" s="10"/>
      <c r="C2920" s="10"/>
      <c r="D2920" s="83"/>
      <c r="E2920" s="10"/>
      <c r="F2920" s="10"/>
      <c r="G2920" s="10"/>
      <c r="H2920" s="10"/>
      <c r="I2920" s="10"/>
      <c r="J2920" s="333"/>
    </row>
    <row r="2921" spans="1:10" x14ac:dyDescent="0.3">
      <c r="A2921" s="114"/>
      <c r="B2921" s="10"/>
      <c r="C2921" s="10"/>
      <c r="D2921" s="83"/>
      <c r="E2921" s="10"/>
      <c r="F2921" s="10"/>
      <c r="G2921" s="10"/>
      <c r="H2921" s="10"/>
      <c r="I2921" s="10"/>
      <c r="J2921" s="333"/>
    </row>
    <row r="2922" spans="1:10" x14ac:dyDescent="0.3">
      <c r="A2922" s="114"/>
      <c r="B2922" s="10"/>
      <c r="C2922" s="10"/>
      <c r="D2922" s="83"/>
      <c r="E2922" s="10"/>
      <c r="F2922" s="10"/>
      <c r="G2922" s="10"/>
      <c r="H2922" s="10"/>
      <c r="I2922" s="10"/>
      <c r="J2922" s="333"/>
    </row>
    <row r="2923" spans="1:10" x14ac:dyDescent="0.3">
      <c r="A2923" s="114"/>
      <c r="B2923" s="10"/>
      <c r="C2923" s="10"/>
      <c r="D2923" s="83"/>
      <c r="E2923" s="10"/>
      <c r="F2923" s="10"/>
      <c r="G2923" s="10"/>
      <c r="H2923" s="10"/>
      <c r="I2923" s="10"/>
      <c r="J2923" s="333"/>
    </row>
    <row r="2924" spans="1:10" x14ac:dyDescent="0.3">
      <c r="A2924" s="114"/>
      <c r="B2924" s="10"/>
      <c r="C2924" s="10"/>
      <c r="D2924" s="83"/>
      <c r="E2924" s="10"/>
      <c r="F2924" s="10"/>
      <c r="G2924" s="10"/>
      <c r="H2924" s="10"/>
      <c r="I2924" s="10"/>
      <c r="J2924" s="333"/>
    </row>
    <row r="2925" spans="1:10" x14ac:dyDescent="0.3">
      <c r="A2925" s="114"/>
      <c r="B2925" s="10"/>
      <c r="C2925" s="10"/>
      <c r="D2925" s="83"/>
      <c r="E2925" s="10"/>
      <c r="F2925" s="10"/>
      <c r="G2925" s="10"/>
      <c r="H2925" s="10"/>
      <c r="I2925" s="10"/>
      <c r="J2925" s="333"/>
    </row>
    <row r="2926" spans="1:10" x14ac:dyDescent="0.3">
      <c r="A2926" s="114"/>
      <c r="B2926" s="10"/>
      <c r="C2926" s="10"/>
      <c r="D2926" s="83"/>
      <c r="E2926" s="10"/>
      <c r="F2926" s="10"/>
      <c r="G2926" s="10"/>
      <c r="H2926" s="10"/>
      <c r="I2926" s="10"/>
      <c r="J2926" s="333"/>
    </row>
    <row r="2927" spans="1:10" x14ac:dyDescent="0.3">
      <c r="A2927" s="114"/>
      <c r="B2927" s="10"/>
      <c r="C2927" s="10"/>
      <c r="D2927" s="83"/>
      <c r="E2927" s="10"/>
      <c r="F2927" s="10"/>
      <c r="G2927" s="10"/>
      <c r="H2927" s="10"/>
      <c r="I2927" s="10"/>
      <c r="J2927" s="333"/>
    </row>
    <row r="2928" spans="1:10" x14ac:dyDescent="0.3">
      <c r="A2928" s="114"/>
      <c r="B2928" s="10"/>
      <c r="C2928" s="10"/>
      <c r="D2928" s="83"/>
      <c r="E2928" s="10"/>
      <c r="F2928" s="10"/>
      <c r="G2928" s="10"/>
      <c r="H2928" s="10"/>
      <c r="I2928" s="10"/>
      <c r="J2928" s="333"/>
    </row>
    <row r="2929" spans="1:10" x14ac:dyDescent="0.3">
      <c r="A2929" s="114"/>
      <c r="B2929" s="10"/>
      <c r="C2929" s="10"/>
      <c r="D2929" s="83"/>
      <c r="E2929" s="10"/>
      <c r="F2929" s="10"/>
      <c r="G2929" s="10"/>
      <c r="H2929" s="10"/>
      <c r="I2929" s="10"/>
      <c r="J2929" s="333"/>
    </row>
    <row r="2930" spans="1:10" x14ac:dyDescent="0.3">
      <c r="A2930" s="114"/>
      <c r="B2930" s="10"/>
      <c r="C2930" s="10"/>
      <c r="D2930" s="83"/>
      <c r="E2930" s="10"/>
      <c r="F2930" s="10"/>
      <c r="G2930" s="10"/>
      <c r="H2930" s="10"/>
      <c r="I2930" s="10"/>
      <c r="J2930" s="333"/>
    </row>
    <row r="2931" spans="1:10" x14ac:dyDescent="0.3">
      <c r="A2931" s="114"/>
      <c r="B2931" s="10"/>
      <c r="C2931" s="10"/>
      <c r="D2931" s="83"/>
      <c r="E2931" s="10"/>
      <c r="F2931" s="10"/>
      <c r="G2931" s="10"/>
      <c r="H2931" s="10"/>
      <c r="I2931" s="10"/>
      <c r="J2931" s="333"/>
    </row>
    <row r="2932" spans="1:10" x14ac:dyDescent="0.3">
      <c r="A2932" s="114"/>
      <c r="B2932" s="10"/>
      <c r="C2932" s="10"/>
      <c r="D2932" s="83"/>
      <c r="E2932" s="10"/>
      <c r="F2932" s="10"/>
      <c r="G2932" s="10"/>
      <c r="H2932" s="10"/>
      <c r="I2932" s="10"/>
      <c r="J2932" s="333"/>
    </row>
    <row r="2933" spans="1:10" x14ac:dyDescent="0.3">
      <c r="A2933" s="114"/>
      <c r="B2933" s="10"/>
      <c r="C2933" s="10"/>
      <c r="D2933" s="83"/>
      <c r="E2933" s="10"/>
      <c r="F2933" s="10"/>
      <c r="G2933" s="10"/>
      <c r="H2933" s="10"/>
      <c r="I2933" s="10"/>
      <c r="J2933" s="333"/>
    </row>
    <row r="2934" spans="1:10" x14ac:dyDescent="0.3">
      <c r="A2934" s="114"/>
      <c r="B2934" s="10"/>
      <c r="C2934" s="10"/>
      <c r="D2934" s="83"/>
      <c r="E2934" s="10"/>
      <c r="F2934" s="10"/>
      <c r="G2934" s="10"/>
      <c r="H2934" s="10"/>
      <c r="I2934" s="10"/>
      <c r="J2934" s="333"/>
    </row>
    <row r="2935" spans="1:10" x14ac:dyDescent="0.3">
      <c r="A2935" s="114"/>
      <c r="B2935" s="10"/>
      <c r="C2935" s="10"/>
      <c r="D2935" s="83"/>
      <c r="E2935" s="10"/>
      <c r="F2935" s="10"/>
      <c r="G2935" s="10"/>
      <c r="H2935" s="10"/>
      <c r="I2935" s="10"/>
      <c r="J2935" s="333"/>
    </row>
    <row r="2936" spans="1:10" x14ac:dyDescent="0.3">
      <c r="A2936" s="114"/>
      <c r="B2936" s="10"/>
      <c r="C2936" s="10"/>
      <c r="D2936" s="83"/>
      <c r="E2936" s="10"/>
      <c r="F2936" s="10"/>
      <c r="G2936" s="10"/>
      <c r="H2936" s="10"/>
      <c r="I2936" s="10"/>
      <c r="J2936" s="333"/>
    </row>
    <row r="2937" spans="1:10" x14ac:dyDescent="0.3">
      <c r="A2937" s="114"/>
      <c r="B2937" s="10"/>
      <c r="C2937" s="10"/>
      <c r="D2937" s="83"/>
      <c r="E2937" s="10"/>
      <c r="F2937" s="10"/>
      <c r="G2937" s="10"/>
      <c r="H2937" s="10"/>
      <c r="I2937" s="10"/>
      <c r="J2937" s="333"/>
    </row>
    <row r="2938" spans="1:10" x14ac:dyDescent="0.3">
      <c r="A2938" s="114"/>
      <c r="B2938" s="10"/>
      <c r="C2938" s="10"/>
      <c r="D2938" s="83"/>
      <c r="E2938" s="10"/>
      <c r="F2938" s="10"/>
      <c r="G2938" s="10"/>
      <c r="H2938" s="10"/>
      <c r="I2938" s="10"/>
      <c r="J2938" s="333"/>
    </row>
    <row r="2939" spans="1:10" x14ac:dyDescent="0.3">
      <c r="A2939" s="114"/>
      <c r="B2939" s="10"/>
      <c r="C2939" s="10"/>
      <c r="D2939" s="83"/>
      <c r="E2939" s="10"/>
      <c r="F2939" s="10"/>
      <c r="G2939" s="10"/>
      <c r="H2939" s="10"/>
      <c r="I2939" s="10"/>
      <c r="J2939" s="333"/>
    </row>
    <row r="2940" spans="1:10" x14ac:dyDescent="0.3">
      <c r="A2940" s="114"/>
      <c r="B2940" s="10"/>
      <c r="C2940" s="10"/>
      <c r="D2940" s="83"/>
      <c r="E2940" s="10"/>
      <c r="F2940" s="10"/>
      <c r="G2940" s="10"/>
      <c r="H2940" s="10"/>
      <c r="I2940" s="10"/>
      <c r="J2940" s="333"/>
    </row>
    <row r="2941" spans="1:10" x14ac:dyDescent="0.3">
      <c r="A2941" s="114"/>
      <c r="B2941" s="10"/>
      <c r="C2941" s="10"/>
      <c r="D2941" s="83"/>
      <c r="E2941" s="10"/>
      <c r="F2941" s="10"/>
      <c r="G2941" s="10"/>
      <c r="H2941" s="10"/>
      <c r="I2941" s="10"/>
      <c r="J2941" s="333"/>
    </row>
    <row r="2942" spans="1:10" x14ac:dyDescent="0.3">
      <c r="A2942" s="114"/>
      <c r="B2942" s="10"/>
      <c r="C2942" s="10"/>
      <c r="D2942" s="83"/>
      <c r="E2942" s="10"/>
      <c r="F2942" s="10"/>
      <c r="G2942" s="10"/>
      <c r="H2942" s="10"/>
      <c r="I2942" s="10"/>
      <c r="J2942" s="333"/>
    </row>
    <row r="2943" spans="1:10" x14ac:dyDescent="0.3">
      <c r="A2943" s="114"/>
      <c r="B2943" s="10"/>
      <c r="C2943" s="10"/>
      <c r="D2943" s="83"/>
      <c r="E2943" s="10"/>
      <c r="F2943" s="10"/>
      <c r="G2943" s="10"/>
      <c r="H2943" s="10"/>
      <c r="I2943" s="10"/>
      <c r="J2943" s="333"/>
    </row>
    <row r="2944" spans="1:10" x14ac:dyDescent="0.3">
      <c r="A2944" s="114"/>
      <c r="B2944" s="10"/>
      <c r="C2944" s="10"/>
      <c r="D2944" s="83"/>
      <c r="E2944" s="10"/>
      <c r="F2944" s="10"/>
      <c r="G2944" s="10"/>
      <c r="H2944" s="10"/>
      <c r="I2944" s="10"/>
      <c r="J2944" s="333"/>
    </row>
    <row r="2945" spans="1:10" x14ac:dyDescent="0.3">
      <c r="A2945" s="114"/>
      <c r="B2945" s="10"/>
      <c r="C2945" s="10"/>
      <c r="D2945" s="83"/>
      <c r="E2945" s="10"/>
      <c r="F2945" s="10"/>
      <c r="G2945" s="10"/>
      <c r="H2945" s="10"/>
      <c r="I2945" s="10"/>
      <c r="J2945" s="333"/>
    </row>
    <row r="2946" spans="1:10" x14ac:dyDescent="0.3">
      <c r="A2946" s="114"/>
      <c r="B2946" s="10"/>
      <c r="C2946" s="10"/>
      <c r="D2946" s="83"/>
      <c r="E2946" s="10"/>
      <c r="F2946" s="10"/>
      <c r="G2946" s="10"/>
      <c r="H2946" s="10"/>
      <c r="I2946" s="10"/>
      <c r="J2946" s="333"/>
    </row>
    <row r="2947" spans="1:10" x14ac:dyDescent="0.3">
      <c r="A2947" s="114"/>
      <c r="B2947" s="10"/>
      <c r="C2947" s="10"/>
      <c r="D2947" s="83"/>
      <c r="E2947" s="10"/>
      <c r="F2947" s="10"/>
      <c r="G2947" s="10"/>
      <c r="H2947" s="10"/>
      <c r="I2947" s="10"/>
      <c r="J2947" s="333"/>
    </row>
    <row r="2948" spans="1:10" x14ac:dyDescent="0.3">
      <c r="A2948" s="114"/>
      <c r="B2948" s="10"/>
      <c r="C2948" s="10"/>
      <c r="D2948" s="83"/>
      <c r="E2948" s="10"/>
      <c r="F2948" s="10"/>
      <c r="G2948" s="10"/>
      <c r="H2948" s="10"/>
      <c r="I2948" s="10"/>
      <c r="J2948" s="333"/>
    </row>
    <row r="2949" spans="1:10" x14ac:dyDescent="0.3">
      <c r="A2949" s="114"/>
      <c r="B2949" s="10"/>
      <c r="C2949" s="10"/>
      <c r="D2949" s="83"/>
      <c r="E2949" s="10"/>
      <c r="F2949" s="10"/>
      <c r="G2949" s="10"/>
      <c r="H2949" s="10"/>
      <c r="I2949" s="10"/>
      <c r="J2949" s="333"/>
    </row>
    <row r="2950" spans="1:10" x14ac:dyDescent="0.3">
      <c r="A2950" s="114"/>
      <c r="B2950" s="10"/>
      <c r="C2950" s="10"/>
      <c r="D2950" s="83"/>
      <c r="E2950" s="10"/>
      <c r="F2950" s="10"/>
      <c r="G2950" s="10"/>
      <c r="H2950" s="10"/>
      <c r="I2950" s="10"/>
      <c r="J2950" s="333"/>
    </row>
    <row r="2951" spans="1:10" x14ac:dyDescent="0.3">
      <c r="A2951" s="114"/>
      <c r="B2951" s="10"/>
      <c r="C2951" s="10"/>
      <c r="D2951" s="83"/>
      <c r="E2951" s="10"/>
      <c r="F2951" s="10"/>
      <c r="G2951" s="10"/>
      <c r="H2951" s="10"/>
      <c r="I2951" s="10"/>
      <c r="J2951" s="333"/>
    </row>
    <row r="2952" spans="1:10" x14ac:dyDescent="0.3">
      <c r="A2952" s="114"/>
      <c r="B2952" s="10"/>
      <c r="C2952" s="10"/>
      <c r="D2952" s="83"/>
      <c r="E2952" s="10"/>
      <c r="F2952" s="10"/>
      <c r="G2952" s="10"/>
      <c r="H2952" s="10"/>
      <c r="I2952" s="10"/>
      <c r="J2952" s="333"/>
    </row>
    <row r="2953" spans="1:10" x14ac:dyDescent="0.3">
      <c r="A2953" s="114"/>
      <c r="B2953" s="10"/>
      <c r="C2953" s="10"/>
      <c r="D2953" s="83"/>
      <c r="E2953" s="10"/>
      <c r="F2953" s="10"/>
      <c r="G2953" s="10"/>
      <c r="H2953" s="10"/>
      <c r="I2953" s="10"/>
      <c r="J2953" s="333"/>
    </row>
    <row r="2954" spans="1:10" x14ac:dyDescent="0.3">
      <c r="A2954" s="114"/>
      <c r="B2954" s="10"/>
      <c r="C2954" s="10"/>
      <c r="D2954" s="83"/>
      <c r="E2954" s="10"/>
      <c r="F2954" s="10"/>
      <c r="G2954" s="10"/>
      <c r="H2954" s="10"/>
      <c r="I2954" s="10"/>
      <c r="J2954" s="333"/>
    </row>
    <row r="2955" spans="1:10" x14ac:dyDescent="0.3">
      <c r="A2955" s="114"/>
      <c r="B2955" s="10"/>
      <c r="C2955" s="10"/>
      <c r="D2955" s="83"/>
      <c r="E2955" s="10"/>
      <c r="F2955" s="10"/>
      <c r="G2955" s="10"/>
      <c r="H2955" s="10"/>
      <c r="I2955" s="10"/>
      <c r="J2955" s="333"/>
    </row>
    <row r="2956" spans="1:10" x14ac:dyDescent="0.3">
      <c r="A2956" s="114"/>
      <c r="B2956" s="10"/>
      <c r="C2956" s="10"/>
      <c r="D2956" s="83"/>
      <c r="E2956" s="10"/>
      <c r="F2956" s="10"/>
      <c r="G2956" s="10"/>
      <c r="H2956" s="10"/>
      <c r="I2956" s="10"/>
      <c r="J2956" s="333"/>
    </row>
    <row r="2957" spans="1:10" x14ac:dyDescent="0.3">
      <c r="A2957" s="114"/>
      <c r="B2957" s="10"/>
      <c r="C2957" s="10"/>
      <c r="D2957" s="83"/>
      <c r="E2957" s="10"/>
      <c r="F2957" s="10"/>
      <c r="G2957" s="10"/>
      <c r="H2957" s="10"/>
      <c r="I2957" s="10"/>
      <c r="J2957" s="333"/>
    </row>
    <row r="2958" spans="1:10" x14ac:dyDescent="0.3">
      <c r="A2958" s="114"/>
      <c r="B2958" s="10"/>
      <c r="C2958" s="10"/>
      <c r="D2958" s="83"/>
      <c r="E2958" s="10"/>
      <c r="F2958" s="10"/>
      <c r="G2958" s="10"/>
      <c r="H2958" s="10"/>
      <c r="I2958" s="10"/>
      <c r="J2958" s="333"/>
    </row>
    <row r="2959" spans="1:10" x14ac:dyDescent="0.3">
      <c r="A2959" s="114"/>
      <c r="B2959" s="10"/>
      <c r="C2959" s="10"/>
      <c r="D2959" s="83"/>
      <c r="E2959" s="10"/>
      <c r="F2959" s="10"/>
      <c r="G2959" s="10"/>
      <c r="H2959" s="10"/>
      <c r="I2959" s="10"/>
      <c r="J2959" s="333"/>
    </row>
    <row r="2960" spans="1:10" x14ac:dyDescent="0.3">
      <c r="A2960" s="114"/>
      <c r="B2960" s="10"/>
      <c r="C2960" s="10"/>
      <c r="D2960" s="83"/>
      <c r="E2960" s="10"/>
      <c r="F2960" s="10"/>
      <c r="G2960" s="10"/>
      <c r="H2960" s="10"/>
      <c r="I2960" s="10"/>
      <c r="J2960" s="333"/>
    </row>
    <row r="2961" spans="1:10" x14ac:dyDescent="0.3">
      <c r="A2961" s="114"/>
      <c r="B2961" s="10"/>
      <c r="C2961" s="10"/>
      <c r="D2961" s="83"/>
      <c r="E2961" s="10"/>
      <c r="F2961" s="10"/>
      <c r="G2961" s="10"/>
      <c r="H2961" s="10"/>
      <c r="I2961" s="10"/>
      <c r="J2961" s="333"/>
    </row>
    <row r="2962" spans="1:10" x14ac:dyDescent="0.3">
      <c r="A2962" s="114"/>
      <c r="B2962" s="10"/>
      <c r="C2962" s="10"/>
      <c r="D2962" s="83"/>
      <c r="E2962" s="10"/>
      <c r="F2962" s="10"/>
      <c r="G2962" s="10"/>
      <c r="H2962" s="10"/>
      <c r="I2962" s="10"/>
      <c r="J2962" s="333"/>
    </row>
    <row r="2963" spans="1:10" x14ac:dyDescent="0.3">
      <c r="A2963" s="114"/>
      <c r="B2963" s="10"/>
      <c r="C2963" s="10"/>
      <c r="D2963" s="83"/>
      <c r="E2963" s="10"/>
      <c r="F2963" s="10"/>
      <c r="G2963" s="10"/>
      <c r="H2963" s="10"/>
      <c r="I2963" s="10"/>
      <c r="J2963" s="333"/>
    </row>
    <row r="2964" spans="1:10" x14ac:dyDescent="0.3">
      <c r="A2964" s="114"/>
      <c r="B2964" s="10"/>
      <c r="C2964" s="10"/>
      <c r="D2964" s="83"/>
      <c r="E2964" s="10"/>
      <c r="F2964" s="10"/>
      <c r="G2964" s="10"/>
      <c r="H2964" s="10"/>
      <c r="I2964" s="10"/>
      <c r="J2964" s="333"/>
    </row>
    <row r="2965" spans="1:10" x14ac:dyDescent="0.3">
      <c r="A2965" s="114"/>
      <c r="B2965" s="10"/>
      <c r="C2965" s="10"/>
      <c r="D2965" s="83"/>
      <c r="E2965" s="10"/>
      <c r="F2965" s="10"/>
      <c r="G2965" s="10"/>
      <c r="H2965" s="10"/>
      <c r="I2965" s="10"/>
      <c r="J2965" s="333"/>
    </row>
    <row r="2966" spans="1:10" x14ac:dyDescent="0.3">
      <c r="A2966" s="114"/>
      <c r="B2966" s="10"/>
      <c r="C2966" s="10"/>
      <c r="D2966" s="83"/>
      <c r="E2966" s="10"/>
      <c r="F2966" s="10"/>
      <c r="G2966" s="10"/>
      <c r="H2966" s="10"/>
      <c r="I2966" s="10"/>
      <c r="J2966" s="333"/>
    </row>
    <row r="2967" spans="1:10" x14ac:dyDescent="0.3">
      <c r="A2967" s="114"/>
      <c r="B2967" s="10"/>
      <c r="C2967" s="10"/>
      <c r="D2967" s="83"/>
      <c r="E2967" s="10"/>
      <c r="F2967" s="10"/>
      <c r="G2967" s="10"/>
      <c r="H2967" s="10"/>
      <c r="I2967" s="10"/>
      <c r="J2967" s="333"/>
    </row>
    <row r="2968" spans="1:10" x14ac:dyDescent="0.3">
      <c r="A2968" s="114"/>
      <c r="B2968" s="10"/>
      <c r="C2968" s="10"/>
      <c r="D2968" s="83"/>
      <c r="E2968" s="10"/>
      <c r="F2968" s="10"/>
      <c r="G2968" s="10"/>
      <c r="H2968" s="10"/>
      <c r="I2968" s="10"/>
      <c r="J2968" s="333"/>
    </row>
    <row r="2969" spans="1:10" x14ac:dyDescent="0.3">
      <c r="A2969" s="114"/>
      <c r="B2969" s="10"/>
      <c r="C2969" s="10"/>
      <c r="D2969" s="83"/>
      <c r="E2969" s="10"/>
      <c r="F2969" s="10"/>
      <c r="G2969" s="10"/>
      <c r="H2969" s="10"/>
      <c r="I2969" s="10"/>
      <c r="J2969" s="333"/>
    </row>
    <row r="2970" spans="1:10" x14ac:dyDescent="0.3">
      <c r="A2970" s="114"/>
      <c r="B2970" s="10"/>
      <c r="C2970" s="10"/>
      <c r="D2970" s="83"/>
      <c r="E2970" s="10"/>
      <c r="F2970" s="10"/>
      <c r="G2970" s="10"/>
      <c r="H2970" s="10"/>
      <c r="I2970" s="10"/>
      <c r="J2970" s="333"/>
    </row>
    <row r="2971" spans="1:10" x14ac:dyDescent="0.3">
      <c r="A2971" s="114"/>
      <c r="B2971" s="10"/>
      <c r="C2971" s="10"/>
      <c r="D2971" s="83"/>
      <c r="E2971" s="10"/>
      <c r="F2971" s="10"/>
      <c r="G2971" s="10"/>
      <c r="H2971" s="10"/>
      <c r="I2971" s="10"/>
      <c r="J2971" s="333"/>
    </row>
    <row r="2972" spans="1:10" x14ac:dyDescent="0.3">
      <c r="A2972" s="114"/>
      <c r="B2972" s="10"/>
      <c r="C2972" s="10"/>
      <c r="D2972" s="83"/>
      <c r="E2972" s="10"/>
      <c r="F2972" s="10"/>
      <c r="G2972" s="10"/>
      <c r="H2972" s="10"/>
      <c r="I2972" s="10"/>
      <c r="J2972" s="333"/>
    </row>
    <row r="2973" spans="1:10" x14ac:dyDescent="0.3">
      <c r="A2973" s="114"/>
      <c r="B2973" s="10"/>
      <c r="C2973" s="10"/>
      <c r="D2973" s="83"/>
      <c r="E2973" s="10"/>
      <c r="F2973" s="10"/>
      <c r="G2973" s="10"/>
      <c r="H2973" s="10"/>
      <c r="I2973" s="10"/>
      <c r="J2973" s="333"/>
    </row>
    <row r="2974" spans="1:10" x14ac:dyDescent="0.3">
      <c r="A2974" s="114"/>
      <c r="B2974" s="10"/>
      <c r="C2974" s="10"/>
      <c r="D2974" s="83"/>
      <c r="E2974" s="10"/>
      <c r="F2974" s="10"/>
      <c r="G2974" s="10"/>
      <c r="H2974" s="10"/>
      <c r="I2974" s="10"/>
      <c r="J2974" s="333"/>
    </row>
    <row r="2975" spans="1:10" x14ac:dyDescent="0.3">
      <c r="A2975" s="114"/>
      <c r="B2975" s="10"/>
      <c r="C2975" s="10"/>
      <c r="D2975" s="83"/>
      <c r="E2975" s="10"/>
      <c r="F2975" s="10"/>
      <c r="G2975" s="10"/>
      <c r="H2975" s="10"/>
      <c r="I2975" s="10"/>
      <c r="J2975" s="333"/>
    </row>
    <row r="2976" spans="1:10" x14ac:dyDescent="0.3">
      <c r="A2976" s="114"/>
      <c r="B2976" s="10"/>
      <c r="C2976" s="10"/>
      <c r="D2976" s="83"/>
      <c r="E2976" s="10"/>
      <c r="F2976" s="10"/>
      <c r="G2976" s="10"/>
      <c r="H2976" s="10"/>
      <c r="I2976" s="10"/>
      <c r="J2976" s="333"/>
    </row>
    <row r="2977" spans="1:10" x14ac:dyDescent="0.3">
      <c r="A2977" s="114"/>
      <c r="B2977" s="10"/>
      <c r="C2977" s="10"/>
      <c r="D2977" s="83"/>
      <c r="E2977" s="10"/>
      <c r="F2977" s="10"/>
      <c r="G2977" s="10"/>
      <c r="H2977" s="10"/>
      <c r="I2977" s="10"/>
      <c r="J2977" s="333"/>
    </row>
    <row r="2978" spans="1:10" x14ac:dyDescent="0.3">
      <c r="A2978" s="114"/>
      <c r="B2978" s="10"/>
      <c r="C2978" s="10"/>
      <c r="D2978" s="83"/>
      <c r="E2978" s="10"/>
      <c r="F2978" s="10"/>
      <c r="G2978" s="10"/>
      <c r="H2978" s="10"/>
      <c r="I2978" s="10"/>
      <c r="J2978" s="333"/>
    </row>
    <row r="2979" spans="1:10" x14ac:dyDescent="0.3">
      <c r="A2979" s="114"/>
      <c r="B2979" s="10"/>
      <c r="C2979" s="10"/>
      <c r="D2979" s="83"/>
      <c r="E2979" s="10"/>
      <c r="F2979" s="10"/>
      <c r="G2979" s="10"/>
      <c r="H2979" s="10"/>
      <c r="I2979" s="10"/>
      <c r="J2979" s="333"/>
    </row>
    <row r="2980" spans="1:10" x14ac:dyDescent="0.3">
      <c r="A2980" s="114"/>
      <c r="B2980" s="10"/>
      <c r="C2980" s="10"/>
      <c r="D2980" s="83"/>
      <c r="E2980" s="10"/>
      <c r="F2980" s="10"/>
      <c r="G2980" s="10"/>
      <c r="H2980" s="10"/>
      <c r="I2980" s="10"/>
      <c r="J2980" s="333"/>
    </row>
    <row r="2981" spans="1:10" x14ac:dyDescent="0.3">
      <c r="A2981" s="114"/>
      <c r="B2981" s="10"/>
      <c r="C2981" s="10"/>
      <c r="D2981" s="83"/>
      <c r="E2981" s="10"/>
      <c r="F2981" s="10"/>
      <c r="G2981" s="10"/>
      <c r="H2981" s="10"/>
      <c r="I2981" s="10"/>
      <c r="J2981" s="333"/>
    </row>
    <row r="2982" spans="1:10" x14ac:dyDescent="0.3">
      <c r="A2982" s="114"/>
      <c r="B2982" s="10"/>
      <c r="C2982" s="10"/>
      <c r="D2982" s="83"/>
      <c r="E2982" s="10"/>
      <c r="F2982" s="10"/>
      <c r="G2982" s="10"/>
      <c r="H2982" s="10"/>
      <c r="I2982" s="10"/>
      <c r="J2982" s="333"/>
    </row>
    <row r="2983" spans="1:10" x14ac:dyDescent="0.3">
      <c r="A2983" s="114"/>
      <c r="B2983" s="10"/>
      <c r="C2983" s="10"/>
      <c r="D2983" s="83"/>
      <c r="E2983" s="10"/>
      <c r="F2983" s="10"/>
      <c r="G2983" s="10"/>
      <c r="H2983" s="10"/>
      <c r="I2983" s="10"/>
      <c r="J2983" s="333"/>
    </row>
    <row r="2984" spans="1:10" x14ac:dyDescent="0.3">
      <c r="A2984" s="114"/>
      <c r="B2984" s="10"/>
      <c r="C2984" s="10"/>
      <c r="D2984" s="83"/>
      <c r="E2984" s="10"/>
      <c r="F2984" s="10"/>
      <c r="G2984" s="10"/>
      <c r="H2984" s="10"/>
      <c r="I2984" s="10"/>
      <c r="J2984" s="333"/>
    </row>
    <row r="2985" spans="1:10" x14ac:dyDescent="0.3">
      <c r="A2985" s="114"/>
      <c r="B2985" s="10"/>
      <c r="C2985" s="10"/>
      <c r="D2985" s="83"/>
      <c r="E2985" s="10"/>
      <c r="F2985" s="10"/>
      <c r="G2985" s="10"/>
      <c r="H2985" s="10"/>
      <c r="I2985" s="10"/>
      <c r="J2985" s="333"/>
    </row>
    <row r="2986" spans="1:10" x14ac:dyDescent="0.3">
      <c r="A2986" s="114"/>
      <c r="B2986" s="10"/>
      <c r="C2986" s="10"/>
      <c r="D2986" s="83"/>
      <c r="E2986" s="10"/>
      <c r="F2986" s="10"/>
      <c r="G2986" s="10"/>
      <c r="H2986" s="10"/>
      <c r="I2986" s="10"/>
      <c r="J2986" s="333"/>
    </row>
    <row r="2987" spans="1:10" x14ac:dyDescent="0.3">
      <c r="A2987" s="114"/>
      <c r="B2987" s="10"/>
      <c r="C2987" s="10"/>
      <c r="D2987" s="83"/>
      <c r="E2987" s="10"/>
      <c r="F2987" s="10"/>
      <c r="G2987" s="10"/>
      <c r="H2987" s="10"/>
      <c r="I2987" s="10"/>
      <c r="J2987" s="333"/>
    </row>
    <row r="2988" spans="1:10" x14ac:dyDescent="0.3">
      <c r="A2988" s="114"/>
      <c r="B2988" s="10"/>
      <c r="C2988" s="10"/>
      <c r="D2988" s="83"/>
      <c r="E2988" s="10"/>
      <c r="F2988" s="10"/>
      <c r="G2988" s="10"/>
      <c r="H2988" s="10"/>
      <c r="I2988" s="10"/>
      <c r="J2988" s="333"/>
    </row>
    <row r="2989" spans="1:10" x14ac:dyDescent="0.3">
      <c r="A2989" s="114"/>
      <c r="B2989" s="10"/>
      <c r="C2989" s="10"/>
      <c r="D2989" s="83"/>
      <c r="E2989" s="10"/>
      <c r="F2989" s="10"/>
      <c r="G2989" s="10"/>
      <c r="H2989" s="10"/>
      <c r="I2989" s="10"/>
      <c r="J2989" s="333"/>
    </row>
    <row r="2990" spans="1:10" x14ac:dyDescent="0.3">
      <c r="A2990" s="114"/>
      <c r="B2990" s="10"/>
      <c r="C2990" s="10"/>
      <c r="D2990" s="83"/>
      <c r="E2990" s="10"/>
      <c r="F2990" s="10"/>
      <c r="G2990" s="10"/>
      <c r="H2990" s="10"/>
      <c r="I2990" s="10"/>
      <c r="J2990" s="333"/>
    </row>
    <row r="2991" spans="1:10" x14ac:dyDescent="0.3">
      <c r="A2991" s="114"/>
      <c r="B2991" s="10"/>
      <c r="C2991" s="10"/>
      <c r="D2991" s="83"/>
      <c r="E2991" s="10"/>
      <c r="F2991" s="10"/>
      <c r="G2991" s="10"/>
      <c r="H2991" s="10"/>
      <c r="I2991" s="10"/>
      <c r="J2991" s="333"/>
    </row>
    <row r="2992" spans="1:10" x14ac:dyDescent="0.3">
      <c r="A2992" s="114"/>
      <c r="B2992" s="10"/>
      <c r="C2992" s="10"/>
      <c r="D2992" s="83"/>
      <c r="E2992" s="10"/>
      <c r="F2992" s="10"/>
      <c r="G2992" s="10"/>
      <c r="H2992" s="10"/>
      <c r="I2992" s="10"/>
      <c r="J2992" s="333"/>
    </row>
    <row r="2993" spans="1:10" x14ac:dyDescent="0.3">
      <c r="A2993" s="114"/>
      <c r="B2993" s="10"/>
      <c r="C2993" s="10"/>
      <c r="D2993" s="83"/>
      <c r="E2993" s="10"/>
      <c r="F2993" s="10"/>
      <c r="G2993" s="10"/>
      <c r="H2993" s="10"/>
      <c r="I2993" s="10"/>
      <c r="J2993" s="333"/>
    </row>
    <row r="2994" spans="1:10" x14ac:dyDescent="0.3">
      <c r="A2994" s="114"/>
      <c r="B2994" s="10"/>
      <c r="C2994" s="10"/>
      <c r="D2994" s="83"/>
      <c r="E2994" s="10"/>
      <c r="F2994" s="10"/>
      <c r="G2994" s="10"/>
      <c r="H2994" s="10"/>
      <c r="I2994" s="10"/>
      <c r="J2994" s="333"/>
    </row>
    <row r="2995" spans="1:10" x14ac:dyDescent="0.3">
      <c r="A2995" s="114"/>
      <c r="B2995" s="10"/>
      <c r="C2995" s="10"/>
      <c r="D2995" s="83"/>
      <c r="E2995" s="10"/>
      <c r="F2995" s="10"/>
      <c r="G2995" s="10"/>
      <c r="H2995" s="10"/>
      <c r="I2995" s="10"/>
      <c r="J2995" s="333"/>
    </row>
    <row r="2996" spans="1:10" x14ac:dyDescent="0.3">
      <c r="A2996" s="114"/>
      <c r="B2996" s="10"/>
      <c r="C2996" s="10"/>
      <c r="D2996" s="83"/>
      <c r="E2996" s="10"/>
      <c r="F2996" s="10"/>
      <c r="G2996" s="10"/>
      <c r="H2996" s="10"/>
      <c r="I2996" s="10"/>
      <c r="J2996" s="333"/>
    </row>
    <row r="2997" spans="1:10" x14ac:dyDescent="0.3">
      <c r="A2997" s="114"/>
      <c r="B2997" s="10"/>
      <c r="C2997" s="10"/>
      <c r="D2997" s="83"/>
      <c r="E2997" s="10"/>
      <c r="F2997" s="10"/>
      <c r="G2997" s="10"/>
      <c r="H2997" s="10"/>
      <c r="I2997" s="10"/>
      <c r="J2997" s="333"/>
    </row>
    <row r="2998" spans="1:10" x14ac:dyDescent="0.3">
      <c r="A2998" s="114"/>
      <c r="B2998" s="10"/>
      <c r="C2998" s="10"/>
      <c r="D2998" s="83"/>
      <c r="E2998" s="10"/>
      <c r="F2998" s="10"/>
      <c r="G2998" s="10"/>
      <c r="H2998" s="10"/>
      <c r="I2998" s="10"/>
      <c r="J2998" s="333"/>
    </row>
    <row r="2999" spans="1:10" x14ac:dyDescent="0.3">
      <c r="A2999" s="114"/>
      <c r="B2999" s="10"/>
      <c r="C2999" s="10"/>
      <c r="D2999" s="83"/>
      <c r="E2999" s="10"/>
      <c r="F2999" s="10"/>
      <c r="G2999" s="10"/>
      <c r="H2999" s="10"/>
      <c r="I2999" s="10"/>
      <c r="J2999" s="333"/>
    </row>
    <row r="3000" spans="1:10" x14ac:dyDescent="0.3">
      <c r="A3000" s="114"/>
      <c r="B3000" s="10"/>
      <c r="C3000" s="10"/>
      <c r="D3000" s="83"/>
      <c r="E3000" s="10"/>
      <c r="F3000" s="10"/>
      <c r="G3000" s="10"/>
      <c r="H3000" s="10"/>
      <c r="I3000" s="10"/>
      <c r="J3000" s="333"/>
    </row>
    <row r="3001" spans="1:10" x14ac:dyDescent="0.3">
      <c r="A3001" s="114"/>
      <c r="B3001" s="10"/>
      <c r="C3001" s="10"/>
      <c r="D3001" s="83"/>
      <c r="E3001" s="10"/>
      <c r="F3001" s="10"/>
      <c r="G3001" s="10"/>
      <c r="H3001" s="10"/>
      <c r="I3001" s="10"/>
      <c r="J3001" s="333"/>
    </row>
    <row r="3002" spans="1:10" x14ac:dyDescent="0.3">
      <c r="A3002" s="114"/>
      <c r="B3002" s="10"/>
      <c r="C3002" s="10"/>
      <c r="D3002" s="83"/>
      <c r="E3002" s="10"/>
      <c r="F3002" s="10"/>
      <c r="G3002" s="10"/>
      <c r="H3002" s="10"/>
      <c r="I3002" s="10"/>
      <c r="J3002" s="333"/>
    </row>
    <row r="3003" spans="1:10" x14ac:dyDescent="0.3">
      <c r="A3003" s="114"/>
      <c r="B3003" s="10"/>
      <c r="C3003" s="10"/>
      <c r="D3003" s="83"/>
      <c r="E3003" s="10"/>
      <c r="F3003" s="10"/>
      <c r="G3003" s="10"/>
      <c r="H3003" s="10"/>
      <c r="I3003" s="10"/>
      <c r="J3003" s="333"/>
    </row>
    <row r="3004" spans="1:10" x14ac:dyDescent="0.3">
      <c r="A3004" s="114"/>
      <c r="B3004" s="10"/>
      <c r="C3004" s="10"/>
      <c r="D3004" s="83"/>
      <c r="E3004" s="10"/>
      <c r="F3004" s="10"/>
      <c r="G3004" s="10"/>
      <c r="H3004" s="10"/>
      <c r="I3004" s="10"/>
      <c r="J3004" s="333"/>
    </row>
    <row r="3005" spans="1:10" x14ac:dyDescent="0.3">
      <c r="A3005" s="114"/>
      <c r="B3005" s="10"/>
      <c r="C3005" s="10"/>
      <c r="D3005" s="83"/>
      <c r="E3005" s="10"/>
      <c r="F3005" s="10"/>
      <c r="G3005" s="10"/>
      <c r="H3005" s="10"/>
      <c r="I3005" s="10"/>
      <c r="J3005" s="333"/>
    </row>
    <row r="3006" spans="1:10" x14ac:dyDescent="0.3">
      <c r="A3006" s="114"/>
      <c r="B3006" s="10"/>
      <c r="C3006" s="10"/>
      <c r="D3006" s="83"/>
      <c r="E3006" s="10"/>
      <c r="F3006" s="10"/>
      <c r="G3006" s="10"/>
      <c r="H3006" s="10"/>
      <c r="I3006" s="10"/>
      <c r="J3006" s="333"/>
    </row>
    <row r="3007" spans="1:10" x14ac:dyDescent="0.3">
      <c r="A3007" s="114"/>
      <c r="B3007" s="10"/>
      <c r="C3007" s="10"/>
      <c r="D3007" s="83"/>
      <c r="E3007" s="10"/>
      <c r="F3007" s="10"/>
      <c r="G3007" s="10"/>
      <c r="H3007" s="10"/>
      <c r="I3007" s="10"/>
      <c r="J3007" s="333"/>
    </row>
    <row r="3008" spans="1:10" x14ac:dyDescent="0.3">
      <c r="A3008" s="114"/>
      <c r="B3008" s="10"/>
      <c r="C3008" s="10"/>
      <c r="D3008" s="83"/>
      <c r="E3008" s="10"/>
      <c r="F3008" s="10"/>
      <c r="G3008" s="10"/>
      <c r="H3008" s="10"/>
      <c r="I3008" s="10"/>
      <c r="J3008" s="333"/>
    </row>
    <row r="3009" spans="1:10" x14ac:dyDescent="0.3">
      <c r="A3009" s="114"/>
      <c r="B3009" s="10"/>
      <c r="C3009" s="10"/>
      <c r="D3009" s="83"/>
      <c r="E3009" s="10"/>
      <c r="F3009" s="10"/>
      <c r="G3009" s="10"/>
      <c r="H3009" s="10"/>
      <c r="I3009" s="10"/>
      <c r="J3009" s="333"/>
    </row>
    <row r="3010" spans="1:10" x14ac:dyDescent="0.3">
      <c r="A3010" s="114"/>
      <c r="B3010" s="10"/>
      <c r="C3010" s="10"/>
      <c r="D3010" s="83"/>
      <c r="E3010" s="10"/>
      <c r="F3010" s="10"/>
      <c r="G3010" s="10"/>
      <c r="H3010" s="10"/>
      <c r="I3010" s="10"/>
      <c r="J3010" s="333"/>
    </row>
    <row r="3011" spans="1:10" x14ac:dyDescent="0.3">
      <c r="A3011" s="114"/>
      <c r="B3011" s="10"/>
      <c r="C3011" s="10"/>
      <c r="D3011" s="83"/>
      <c r="E3011" s="10"/>
      <c r="F3011" s="10"/>
      <c r="G3011" s="10"/>
      <c r="H3011" s="10"/>
      <c r="I3011" s="10"/>
      <c r="J3011" s="333"/>
    </row>
    <row r="3012" spans="1:10" x14ac:dyDescent="0.3">
      <c r="A3012" s="114"/>
      <c r="B3012" s="10"/>
      <c r="C3012" s="10"/>
      <c r="D3012" s="83"/>
      <c r="E3012" s="10"/>
      <c r="F3012" s="10"/>
      <c r="G3012" s="10"/>
      <c r="H3012" s="10"/>
      <c r="I3012" s="10"/>
      <c r="J3012" s="333"/>
    </row>
    <row r="3013" spans="1:10" x14ac:dyDescent="0.3">
      <c r="A3013" s="114"/>
      <c r="B3013" s="10"/>
      <c r="C3013" s="10"/>
      <c r="D3013" s="83"/>
      <c r="E3013" s="10"/>
      <c r="F3013" s="10"/>
      <c r="G3013" s="10"/>
      <c r="H3013" s="10"/>
      <c r="I3013" s="10"/>
      <c r="J3013" s="333"/>
    </row>
    <row r="3014" spans="1:10" x14ac:dyDescent="0.3">
      <c r="A3014" s="114"/>
      <c r="B3014" s="10"/>
      <c r="C3014" s="10"/>
      <c r="D3014" s="83"/>
      <c r="E3014" s="10"/>
      <c r="F3014" s="10"/>
      <c r="G3014" s="10"/>
      <c r="H3014" s="10"/>
      <c r="I3014" s="10"/>
      <c r="J3014" s="333"/>
    </row>
    <row r="3015" spans="1:10" x14ac:dyDescent="0.3">
      <c r="A3015" s="114"/>
      <c r="B3015" s="10"/>
      <c r="C3015" s="10"/>
      <c r="D3015" s="83"/>
      <c r="E3015" s="10"/>
      <c r="F3015" s="10"/>
      <c r="G3015" s="10"/>
      <c r="H3015" s="10"/>
      <c r="I3015" s="10"/>
      <c r="J3015" s="333"/>
    </row>
    <row r="3016" spans="1:10" x14ac:dyDescent="0.3">
      <c r="A3016" s="114"/>
      <c r="B3016" s="10"/>
      <c r="C3016" s="10"/>
      <c r="D3016" s="83"/>
      <c r="E3016" s="10"/>
      <c r="F3016" s="10"/>
      <c r="G3016" s="10"/>
      <c r="H3016" s="10"/>
      <c r="I3016" s="10"/>
      <c r="J3016" s="333"/>
    </row>
    <row r="3017" spans="1:10" x14ac:dyDescent="0.3">
      <c r="A3017" s="114"/>
      <c r="B3017" s="10"/>
      <c r="C3017" s="10"/>
      <c r="D3017" s="83"/>
      <c r="E3017" s="10"/>
      <c r="F3017" s="10"/>
      <c r="G3017" s="10"/>
      <c r="H3017" s="10"/>
      <c r="I3017" s="10"/>
      <c r="J3017" s="333"/>
    </row>
    <row r="3018" spans="1:10" x14ac:dyDescent="0.3">
      <c r="A3018" s="114"/>
      <c r="B3018" s="10"/>
      <c r="C3018" s="10"/>
      <c r="D3018" s="83"/>
      <c r="E3018" s="10"/>
      <c r="F3018" s="10"/>
      <c r="G3018" s="10"/>
      <c r="H3018" s="10"/>
      <c r="I3018" s="10"/>
      <c r="J3018" s="333"/>
    </row>
    <row r="3019" spans="1:10" x14ac:dyDescent="0.3">
      <c r="A3019" s="114"/>
      <c r="B3019" s="10"/>
      <c r="C3019" s="10"/>
      <c r="D3019" s="83"/>
      <c r="E3019" s="10"/>
      <c r="F3019" s="10"/>
      <c r="G3019" s="10"/>
      <c r="H3019" s="10"/>
      <c r="I3019" s="10"/>
      <c r="J3019" s="333"/>
    </row>
    <row r="3020" spans="1:10" x14ac:dyDescent="0.3">
      <c r="A3020" s="114"/>
      <c r="B3020" s="10"/>
      <c r="C3020" s="10"/>
      <c r="D3020" s="83"/>
      <c r="E3020" s="10"/>
      <c r="F3020" s="10"/>
      <c r="G3020" s="10"/>
      <c r="H3020" s="10"/>
      <c r="I3020" s="10"/>
      <c r="J3020" s="333"/>
    </row>
    <row r="3021" spans="1:10" x14ac:dyDescent="0.3">
      <c r="A3021" s="114"/>
      <c r="B3021" s="10"/>
      <c r="C3021" s="10"/>
      <c r="D3021" s="83"/>
      <c r="E3021" s="10"/>
      <c r="F3021" s="10"/>
      <c r="G3021" s="10"/>
      <c r="H3021" s="10"/>
      <c r="I3021" s="10"/>
      <c r="J3021" s="333"/>
    </row>
    <row r="3022" spans="1:10" x14ac:dyDescent="0.3">
      <c r="A3022" s="114"/>
      <c r="B3022" s="10"/>
      <c r="C3022" s="10"/>
      <c r="D3022" s="83"/>
      <c r="E3022" s="10"/>
      <c r="F3022" s="10"/>
      <c r="G3022" s="10"/>
      <c r="H3022" s="10"/>
      <c r="I3022" s="10"/>
      <c r="J3022" s="333"/>
    </row>
    <row r="3023" spans="1:10" x14ac:dyDescent="0.3">
      <c r="A3023" s="114"/>
      <c r="B3023" s="10"/>
      <c r="C3023" s="10"/>
      <c r="D3023" s="83"/>
      <c r="E3023" s="10"/>
      <c r="F3023" s="10"/>
      <c r="G3023" s="10"/>
      <c r="H3023" s="10"/>
      <c r="I3023" s="10"/>
      <c r="J3023" s="333"/>
    </row>
    <row r="3024" spans="1:10" x14ac:dyDescent="0.3">
      <c r="A3024" s="114"/>
      <c r="B3024" s="10"/>
      <c r="C3024" s="10"/>
      <c r="D3024" s="83"/>
      <c r="E3024" s="10"/>
      <c r="F3024" s="10"/>
      <c r="G3024" s="10"/>
      <c r="H3024" s="10"/>
      <c r="I3024" s="10"/>
      <c r="J3024" s="333"/>
    </row>
    <row r="3025" spans="1:10" x14ac:dyDescent="0.3">
      <c r="A3025" s="114"/>
      <c r="B3025" s="10"/>
      <c r="C3025" s="10"/>
      <c r="D3025" s="83"/>
      <c r="E3025" s="10"/>
      <c r="F3025" s="10"/>
      <c r="G3025" s="10"/>
      <c r="H3025" s="10"/>
      <c r="I3025" s="10"/>
      <c r="J3025" s="333"/>
    </row>
    <row r="3026" spans="1:10" x14ac:dyDescent="0.3">
      <c r="A3026" s="114"/>
      <c r="B3026" s="10"/>
      <c r="C3026" s="10"/>
      <c r="D3026" s="83"/>
      <c r="E3026" s="10"/>
      <c r="F3026" s="10"/>
      <c r="G3026" s="10"/>
      <c r="H3026" s="10"/>
      <c r="I3026" s="10"/>
      <c r="J3026" s="333"/>
    </row>
    <row r="3027" spans="1:10" x14ac:dyDescent="0.3">
      <c r="A3027" s="114"/>
      <c r="B3027" s="10"/>
      <c r="C3027" s="10"/>
      <c r="D3027" s="83"/>
      <c r="E3027" s="10"/>
      <c r="F3027" s="10"/>
      <c r="G3027" s="10"/>
      <c r="H3027" s="10"/>
      <c r="I3027" s="10"/>
      <c r="J3027" s="333"/>
    </row>
    <row r="3028" spans="1:10" x14ac:dyDescent="0.3">
      <c r="A3028" s="114"/>
      <c r="B3028" s="10"/>
      <c r="C3028" s="10"/>
      <c r="D3028" s="83"/>
      <c r="E3028" s="10"/>
      <c r="F3028" s="10"/>
      <c r="G3028" s="10"/>
      <c r="H3028" s="10"/>
      <c r="I3028" s="10"/>
      <c r="J3028" s="333"/>
    </row>
    <row r="3029" spans="1:10" x14ac:dyDescent="0.3">
      <c r="A3029" s="114"/>
      <c r="B3029" s="10"/>
      <c r="C3029" s="10"/>
      <c r="D3029" s="83"/>
      <c r="E3029" s="10"/>
      <c r="F3029" s="10"/>
      <c r="G3029" s="10"/>
      <c r="H3029" s="10"/>
      <c r="I3029" s="10"/>
      <c r="J3029" s="333"/>
    </row>
    <row r="3030" spans="1:10" x14ac:dyDescent="0.3">
      <c r="A3030" s="114"/>
      <c r="B3030" s="10"/>
      <c r="C3030" s="10"/>
      <c r="D3030" s="83"/>
      <c r="E3030" s="10"/>
      <c r="F3030" s="10"/>
      <c r="G3030" s="10"/>
      <c r="H3030" s="10"/>
      <c r="I3030" s="10"/>
      <c r="J3030" s="333"/>
    </row>
    <row r="3031" spans="1:10" x14ac:dyDescent="0.3">
      <c r="A3031" s="114"/>
      <c r="B3031" s="10"/>
      <c r="C3031" s="10"/>
      <c r="D3031" s="83"/>
      <c r="E3031" s="10"/>
      <c r="F3031" s="10"/>
      <c r="G3031" s="10"/>
      <c r="H3031" s="10"/>
      <c r="I3031" s="10"/>
      <c r="J3031" s="333"/>
    </row>
    <row r="3032" spans="1:10" x14ac:dyDescent="0.3">
      <c r="A3032" s="114"/>
      <c r="B3032" s="10"/>
      <c r="C3032" s="10"/>
      <c r="D3032" s="83"/>
      <c r="E3032" s="10"/>
      <c r="F3032" s="10"/>
      <c r="G3032" s="10"/>
      <c r="H3032" s="10"/>
      <c r="I3032" s="10"/>
      <c r="J3032" s="333"/>
    </row>
    <row r="3033" spans="1:10" x14ac:dyDescent="0.3">
      <c r="A3033" s="114"/>
      <c r="B3033" s="10"/>
      <c r="C3033" s="10"/>
      <c r="D3033" s="83"/>
      <c r="E3033" s="10"/>
      <c r="F3033" s="10"/>
      <c r="G3033" s="10"/>
      <c r="H3033" s="10"/>
      <c r="I3033" s="10"/>
      <c r="J3033" s="333"/>
    </row>
    <row r="3034" spans="1:10" x14ac:dyDescent="0.3">
      <c r="A3034" s="114"/>
      <c r="B3034" s="10"/>
      <c r="C3034" s="10"/>
      <c r="D3034" s="83"/>
      <c r="E3034" s="10"/>
      <c r="F3034" s="10"/>
      <c r="G3034" s="10"/>
      <c r="H3034" s="10"/>
      <c r="I3034" s="10"/>
      <c r="J3034" s="333"/>
    </row>
    <row r="3035" spans="1:10" x14ac:dyDescent="0.3">
      <c r="A3035" s="114"/>
      <c r="B3035" s="10"/>
      <c r="C3035" s="10"/>
      <c r="D3035" s="83"/>
      <c r="E3035" s="10"/>
      <c r="F3035" s="10"/>
      <c r="G3035" s="10"/>
      <c r="H3035" s="10"/>
      <c r="I3035" s="10"/>
      <c r="J3035" s="333"/>
    </row>
    <row r="3036" spans="1:10" x14ac:dyDescent="0.3">
      <c r="A3036" s="114"/>
      <c r="B3036" s="10"/>
      <c r="C3036" s="10"/>
      <c r="D3036" s="83"/>
      <c r="E3036" s="10"/>
      <c r="F3036" s="10"/>
      <c r="G3036" s="10"/>
      <c r="H3036" s="10"/>
      <c r="I3036" s="10"/>
      <c r="J3036" s="333"/>
    </row>
    <row r="3037" spans="1:10" x14ac:dyDescent="0.3">
      <c r="A3037" s="114"/>
      <c r="B3037" s="10"/>
      <c r="C3037" s="10"/>
      <c r="D3037" s="83"/>
      <c r="E3037" s="10"/>
      <c r="F3037" s="10"/>
      <c r="G3037" s="10"/>
      <c r="H3037" s="10"/>
      <c r="I3037" s="10"/>
      <c r="J3037" s="333"/>
    </row>
    <row r="3038" spans="1:10" x14ac:dyDescent="0.3">
      <c r="A3038" s="114"/>
      <c r="B3038" s="10"/>
      <c r="C3038" s="10"/>
      <c r="D3038" s="83"/>
      <c r="E3038" s="10"/>
      <c r="F3038" s="10"/>
      <c r="G3038" s="10"/>
      <c r="H3038" s="10"/>
      <c r="I3038" s="10"/>
      <c r="J3038" s="333"/>
    </row>
    <row r="3039" spans="1:10" x14ac:dyDescent="0.3">
      <c r="A3039" s="114"/>
      <c r="B3039" s="10"/>
      <c r="C3039" s="10"/>
      <c r="D3039" s="83"/>
      <c r="E3039" s="10"/>
      <c r="F3039" s="10"/>
      <c r="G3039" s="10"/>
      <c r="H3039" s="10"/>
      <c r="I3039" s="10"/>
      <c r="J3039" s="333"/>
    </row>
    <row r="3040" spans="1:10" x14ac:dyDescent="0.3">
      <c r="A3040" s="114"/>
      <c r="B3040" s="10"/>
      <c r="C3040" s="10"/>
      <c r="D3040" s="83"/>
      <c r="E3040" s="10"/>
      <c r="F3040" s="10"/>
      <c r="G3040" s="10"/>
      <c r="H3040" s="10"/>
      <c r="I3040" s="10"/>
      <c r="J3040" s="333"/>
    </row>
    <row r="3041" spans="1:10" x14ac:dyDescent="0.3">
      <c r="A3041" s="114"/>
      <c r="B3041" s="10"/>
      <c r="C3041" s="10"/>
      <c r="D3041" s="83"/>
      <c r="E3041" s="10"/>
      <c r="F3041" s="10"/>
      <c r="G3041" s="10"/>
      <c r="H3041" s="10"/>
      <c r="I3041" s="10"/>
      <c r="J3041" s="333"/>
    </row>
    <row r="3042" spans="1:10" x14ac:dyDescent="0.3">
      <c r="A3042" s="114"/>
      <c r="B3042" s="10"/>
      <c r="C3042" s="10"/>
      <c r="D3042" s="83"/>
      <c r="E3042" s="10"/>
      <c r="F3042" s="10"/>
      <c r="G3042" s="10"/>
      <c r="H3042" s="10"/>
      <c r="I3042" s="10"/>
      <c r="J3042" s="333"/>
    </row>
    <row r="3043" spans="1:10" x14ac:dyDescent="0.3">
      <c r="A3043" s="114"/>
      <c r="B3043" s="10"/>
      <c r="C3043" s="10"/>
      <c r="D3043" s="83"/>
      <c r="E3043" s="10"/>
      <c r="F3043" s="10"/>
      <c r="G3043" s="10"/>
      <c r="H3043" s="10"/>
      <c r="I3043" s="10"/>
      <c r="J3043" s="333"/>
    </row>
    <row r="3044" spans="1:10" x14ac:dyDescent="0.3">
      <c r="A3044" s="114"/>
      <c r="B3044" s="10"/>
      <c r="C3044" s="10"/>
      <c r="D3044" s="83"/>
      <c r="E3044" s="10"/>
      <c r="F3044" s="10"/>
      <c r="G3044" s="10"/>
      <c r="H3044" s="10"/>
      <c r="I3044" s="10"/>
      <c r="J3044" s="333"/>
    </row>
    <row r="3045" spans="1:10" x14ac:dyDescent="0.3">
      <c r="A3045" s="114"/>
      <c r="B3045" s="10"/>
      <c r="C3045" s="10"/>
      <c r="D3045" s="83"/>
      <c r="E3045" s="10"/>
      <c r="F3045" s="10"/>
      <c r="G3045" s="10"/>
      <c r="H3045" s="10"/>
      <c r="I3045" s="10"/>
      <c r="J3045" s="333"/>
    </row>
    <row r="3046" spans="1:10" x14ac:dyDescent="0.3">
      <c r="A3046" s="114"/>
      <c r="B3046" s="10"/>
      <c r="C3046" s="10"/>
      <c r="D3046" s="83"/>
      <c r="E3046" s="10"/>
      <c r="F3046" s="10"/>
      <c r="G3046" s="10"/>
      <c r="H3046" s="10"/>
      <c r="I3046" s="10"/>
      <c r="J3046" s="333"/>
    </row>
    <row r="3047" spans="1:10" x14ac:dyDescent="0.3">
      <c r="A3047" s="114"/>
      <c r="B3047" s="10"/>
      <c r="C3047" s="10"/>
      <c r="D3047" s="83"/>
      <c r="E3047" s="10"/>
      <c r="F3047" s="10"/>
      <c r="G3047" s="10"/>
      <c r="H3047" s="10"/>
      <c r="I3047" s="10"/>
      <c r="J3047" s="333"/>
    </row>
    <row r="3048" spans="1:10" x14ac:dyDescent="0.3">
      <c r="A3048" s="114"/>
      <c r="B3048" s="10"/>
      <c r="C3048" s="10"/>
      <c r="D3048" s="83"/>
      <c r="E3048" s="10"/>
      <c r="F3048" s="10"/>
      <c r="G3048" s="10"/>
      <c r="H3048" s="10"/>
      <c r="I3048" s="10"/>
      <c r="J3048" s="333"/>
    </row>
    <row r="3049" spans="1:10" x14ac:dyDescent="0.3">
      <c r="A3049" s="114"/>
      <c r="B3049" s="10"/>
      <c r="C3049" s="10"/>
      <c r="D3049" s="83"/>
      <c r="E3049" s="10"/>
      <c r="F3049" s="10"/>
      <c r="G3049" s="10"/>
      <c r="H3049" s="10"/>
      <c r="I3049" s="10"/>
      <c r="J3049" s="333"/>
    </row>
    <row r="3050" spans="1:10" x14ac:dyDescent="0.3">
      <c r="A3050" s="114"/>
      <c r="B3050" s="10"/>
      <c r="C3050" s="10"/>
      <c r="D3050" s="83"/>
      <c r="E3050" s="10"/>
      <c r="F3050" s="10"/>
      <c r="G3050" s="10"/>
      <c r="H3050" s="10"/>
      <c r="I3050" s="10"/>
      <c r="J3050" s="333"/>
    </row>
    <row r="3051" spans="1:10" x14ac:dyDescent="0.3">
      <c r="A3051" s="114"/>
      <c r="B3051" s="10"/>
      <c r="C3051" s="10"/>
      <c r="D3051" s="83"/>
      <c r="E3051" s="10"/>
      <c r="F3051" s="10"/>
      <c r="G3051" s="10"/>
      <c r="H3051" s="10"/>
      <c r="I3051" s="10"/>
      <c r="J3051" s="333"/>
    </row>
    <row r="3052" spans="1:10" x14ac:dyDescent="0.3">
      <c r="A3052" s="114"/>
      <c r="B3052" s="10"/>
      <c r="C3052" s="10"/>
      <c r="D3052" s="83"/>
      <c r="E3052" s="10"/>
      <c r="F3052" s="10"/>
      <c r="G3052" s="10"/>
      <c r="H3052" s="10"/>
      <c r="I3052" s="10"/>
      <c r="J3052" s="333"/>
    </row>
    <row r="3053" spans="1:10" x14ac:dyDescent="0.3">
      <c r="A3053" s="114"/>
      <c r="B3053" s="10"/>
      <c r="C3053" s="10"/>
      <c r="D3053" s="83"/>
      <c r="E3053" s="10"/>
      <c r="F3053" s="10"/>
      <c r="G3053" s="10"/>
      <c r="H3053" s="10"/>
      <c r="I3053" s="10"/>
      <c r="J3053" s="333"/>
    </row>
    <row r="3054" spans="1:10" x14ac:dyDescent="0.3">
      <c r="A3054" s="114"/>
      <c r="B3054" s="10"/>
      <c r="C3054" s="10"/>
      <c r="D3054" s="83"/>
      <c r="E3054" s="10"/>
      <c r="F3054" s="10"/>
      <c r="G3054" s="10"/>
      <c r="H3054" s="10"/>
      <c r="I3054" s="10"/>
      <c r="J3054" s="333"/>
    </row>
    <row r="3055" spans="1:10" x14ac:dyDescent="0.3">
      <c r="A3055" s="114"/>
      <c r="B3055" s="10"/>
      <c r="C3055" s="10"/>
      <c r="D3055" s="83"/>
      <c r="E3055" s="10"/>
      <c r="F3055" s="10"/>
      <c r="G3055" s="10"/>
      <c r="H3055" s="10"/>
      <c r="I3055" s="10"/>
      <c r="J3055" s="333"/>
    </row>
    <row r="3056" spans="1:10" x14ac:dyDescent="0.3">
      <c r="A3056" s="114"/>
      <c r="B3056" s="10"/>
      <c r="C3056" s="10"/>
      <c r="D3056" s="83"/>
      <c r="E3056" s="10"/>
      <c r="F3056" s="10"/>
      <c r="G3056" s="10"/>
      <c r="H3056" s="10"/>
      <c r="I3056" s="10"/>
      <c r="J3056" s="333"/>
    </row>
    <row r="3057" spans="1:10" x14ac:dyDescent="0.3">
      <c r="A3057" s="114"/>
      <c r="B3057" s="10"/>
      <c r="C3057" s="10"/>
      <c r="D3057" s="83"/>
      <c r="E3057" s="10"/>
      <c r="F3057" s="10"/>
      <c r="G3057" s="10"/>
      <c r="H3057" s="10"/>
      <c r="I3057" s="10"/>
      <c r="J3057" s="333"/>
    </row>
    <row r="3058" spans="1:10" x14ac:dyDescent="0.3">
      <c r="A3058" s="114"/>
      <c r="B3058" s="10"/>
      <c r="C3058" s="10"/>
      <c r="D3058" s="83"/>
      <c r="E3058" s="10"/>
      <c r="F3058" s="10"/>
      <c r="G3058" s="10"/>
      <c r="H3058" s="10"/>
      <c r="I3058" s="10"/>
      <c r="J3058" s="333"/>
    </row>
    <row r="3059" spans="1:10" x14ac:dyDescent="0.3">
      <c r="A3059" s="114"/>
      <c r="B3059" s="10"/>
      <c r="C3059" s="10"/>
      <c r="D3059" s="83"/>
      <c r="E3059" s="10"/>
      <c r="F3059" s="10"/>
      <c r="G3059" s="10"/>
      <c r="H3059" s="10"/>
      <c r="I3059" s="10"/>
      <c r="J3059" s="333"/>
    </row>
    <row r="3060" spans="1:10" x14ac:dyDescent="0.3">
      <c r="A3060" s="114"/>
      <c r="B3060" s="10"/>
      <c r="C3060" s="10"/>
      <c r="D3060" s="83"/>
      <c r="E3060" s="10"/>
      <c r="F3060" s="10"/>
      <c r="G3060" s="10"/>
      <c r="H3060" s="10"/>
      <c r="I3060" s="10"/>
      <c r="J3060" s="333"/>
    </row>
    <row r="3061" spans="1:10" x14ac:dyDescent="0.3">
      <c r="A3061" s="114"/>
      <c r="B3061" s="10"/>
      <c r="C3061" s="10"/>
      <c r="D3061" s="83"/>
      <c r="E3061" s="10"/>
      <c r="F3061" s="10"/>
      <c r="G3061" s="10"/>
      <c r="H3061" s="10"/>
      <c r="I3061" s="10"/>
      <c r="J3061" s="333"/>
    </row>
    <row r="3062" spans="1:10" x14ac:dyDescent="0.3">
      <c r="A3062" s="114"/>
      <c r="B3062" s="10"/>
      <c r="C3062" s="10"/>
      <c r="D3062" s="83"/>
      <c r="E3062" s="10"/>
      <c r="F3062" s="10"/>
      <c r="G3062" s="10"/>
      <c r="H3062" s="10"/>
      <c r="I3062" s="10"/>
      <c r="J3062" s="333"/>
    </row>
    <row r="3063" spans="1:10" x14ac:dyDescent="0.3">
      <c r="A3063" s="114"/>
      <c r="B3063" s="10"/>
      <c r="C3063" s="10"/>
      <c r="D3063" s="83"/>
      <c r="E3063" s="10"/>
      <c r="F3063" s="10"/>
      <c r="G3063" s="10"/>
      <c r="H3063" s="10"/>
      <c r="I3063" s="10"/>
      <c r="J3063" s="333"/>
    </row>
    <row r="3064" spans="1:10" x14ac:dyDescent="0.3">
      <c r="A3064" s="114"/>
      <c r="B3064" s="10"/>
      <c r="C3064" s="10"/>
      <c r="D3064" s="83"/>
      <c r="E3064" s="10"/>
      <c r="F3064" s="10"/>
      <c r="G3064" s="10"/>
      <c r="H3064" s="10"/>
      <c r="I3064" s="10"/>
      <c r="J3064" s="333"/>
    </row>
    <row r="3065" spans="1:10" x14ac:dyDescent="0.3">
      <c r="A3065" s="114"/>
      <c r="B3065" s="10"/>
      <c r="C3065" s="10"/>
      <c r="D3065" s="83"/>
      <c r="E3065" s="10"/>
      <c r="F3065" s="10"/>
      <c r="G3065" s="10"/>
      <c r="H3065" s="10"/>
      <c r="I3065" s="10"/>
      <c r="J3065" s="333"/>
    </row>
    <row r="3066" spans="1:10" x14ac:dyDescent="0.3">
      <c r="A3066" s="114"/>
      <c r="B3066" s="10"/>
      <c r="C3066" s="10"/>
      <c r="D3066" s="83"/>
      <c r="E3066" s="10"/>
      <c r="F3066" s="10"/>
      <c r="G3066" s="10"/>
      <c r="H3066" s="10"/>
      <c r="I3066" s="10"/>
      <c r="J3066" s="333"/>
    </row>
    <row r="3067" spans="1:10" x14ac:dyDescent="0.3">
      <c r="A3067" s="114"/>
      <c r="B3067" s="10"/>
      <c r="C3067" s="10"/>
      <c r="D3067" s="83"/>
      <c r="E3067" s="10"/>
      <c r="F3067" s="10"/>
      <c r="G3067" s="10"/>
      <c r="H3067" s="10"/>
      <c r="I3067" s="10"/>
      <c r="J3067" s="333"/>
    </row>
    <row r="3068" spans="1:10" x14ac:dyDescent="0.3">
      <c r="A3068" s="114"/>
      <c r="B3068" s="10"/>
      <c r="C3068" s="10"/>
      <c r="D3068" s="83"/>
      <c r="E3068" s="10"/>
      <c r="F3068" s="10"/>
      <c r="G3068" s="10"/>
      <c r="H3068" s="10"/>
      <c r="I3068" s="10"/>
      <c r="J3068" s="333"/>
    </row>
    <row r="3069" spans="1:10" x14ac:dyDescent="0.3">
      <c r="A3069" s="114"/>
      <c r="B3069" s="10"/>
      <c r="C3069" s="10"/>
      <c r="D3069" s="83"/>
      <c r="E3069" s="10"/>
      <c r="F3069" s="10"/>
      <c r="G3069" s="10"/>
      <c r="H3069" s="10"/>
      <c r="I3069" s="10"/>
      <c r="J3069" s="333"/>
    </row>
    <row r="3070" spans="1:10" x14ac:dyDescent="0.3">
      <c r="A3070" s="114"/>
      <c r="B3070" s="10"/>
      <c r="C3070" s="10"/>
      <c r="D3070" s="83"/>
      <c r="E3070" s="10"/>
      <c r="F3070" s="10"/>
      <c r="G3070" s="10"/>
      <c r="H3070" s="10"/>
      <c r="I3070" s="10"/>
      <c r="J3070" s="333"/>
    </row>
    <row r="3071" spans="1:10" x14ac:dyDescent="0.3">
      <c r="A3071" s="114"/>
      <c r="B3071" s="10"/>
      <c r="C3071" s="10"/>
      <c r="D3071" s="83"/>
      <c r="E3071" s="10"/>
      <c r="F3071" s="10"/>
      <c r="G3071" s="10"/>
      <c r="H3071" s="10"/>
      <c r="I3071" s="10"/>
      <c r="J3071" s="333"/>
    </row>
    <row r="3072" spans="1:10" x14ac:dyDescent="0.3">
      <c r="A3072" s="114"/>
      <c r="B3072" s="10"/>
      <c r="C3072" s="10"/>
      <c r="D3072" s="83"/>
      <c r="E3072" s="10"/>
      <c r="F3072" s="10"/>
      <c r="G3072" s="10"/>
      <c r="H3072" s="10"/>
      <c r="I3072" s="10"/>
      <c r="J3072" s="333"/>
    </row>
    <row r="3073" spans="1:10" x14ac:dyDescent="0.3">
      <c r="A3073" s="114"/>
      <c r="B3073" s="10"/>
      <c r="C3073" s="10"/>
      <c r="D3073" s="83"/>
      <c r="E3073" s="10"/>
      <c r="F3073" s="10"/>
      <c r="G3073" s="10"/>
      <c r="H3073" s="10"/>
      <c r="I3073" s="10"/>
      <c r="J3073" s="333"/>
    </row>
    <row r="3074" spans="1:10" x14ac:dyDescent="0.3">
      <c r="A3074" s="114"/>
      <c r="B3074" s="10"/>
      <c r="C3074" s="10"/>
      <c r="D3074" s="83"/>
      <c r="E3074" s="10"/>
      <c r="F3074" s="10"/>
      <c r="G3074" s="10"/>
      <c r="H3074" s="10"/>
      <c r="I3074" s="10"/>
      <c r="J3074" s="333"/>
    </row>
    <row r="3075" spans="1:10" x14ac:dyDescent="0.3">
      <c r="A3075" s="114"/>
      <c r="B3075" s="10"/>
      <c r="C3075" s="10"/>
      <c r="D3075" s="83"/>
      <c r="E3075" s="10"/>
      <c r="F3075" s="10"/>
      <c r="G3075" s="10"/>
      <c r="H3075" s="10"/>
      <c r="I3075" s="10"/>
      <c r="J3075" s="333"/>
    </row>
    <row r="3076" spans="1:10" x14ac:dyDescent="0.3">
      <c r="A3076" s="114"/>
      <c r="B3076" s="10"/>
      <c r="C3076" s="10"/>
      <c r="D3076" s="83"/>
      <c r="E3076" s="10"/>
      <c r="F3076" s="10"/>
      <c r="G3076" s="10"/>
      <c r="H3076" s="10"/>
      <c r="I3076" s="10"/>
      <c r="J3076" s="333"/>
    </row>
    <row r="3077" spans="1:10" x14ac:dyDescent="0.3">
      <c r="A3077" s="114"/>
      <c r="B3077" s="10"/>
      <c r="C3077" s="10"/>
      <c r="D3077" s="83"/>
      <c r="E3077" s="10"/>
      <c r="F3077" s="10"/>
      <c r="G3077" s="10"/>
      <c r="H3077" s="10"/>
      <c r="I3077" s="10"/>
      <c r="J3077" s="333"/>
    </row>
    <row r="3078" spans="1:10" x14ac:dyDescent="0.3">
      <c r="A3078" s="114"/>
      <c r="B3078" s="10"/>
      <c r="C3078" s="10"/>
      <c r="D3078" s="83"/>
      <c r="E3078" s="10"/>
      <c r="F3078" s="10"/>
      <c r="G3078" s="10"/>
      <c r="H3078" s="10"/>
      <c r="I3078" s="10"/>
      <c r="J3078" s="333"/>
    </row>
    <row r="3079" spans="1:10" x14ac:dyDescent="0.3">
      <c r="A3079" s="114"/>
      <c r="B3079" s="10"/>
      <c r="C3079" s="10"/>
      <c r="D3079" s="83"/>
      <c r="E3079" s="10"/>
      <c r="F3079" s="10"/>
      <c r="G3079" s="10"/>
      <c r="H3079" s="10"/>
      <c r="I3079" s="10"/>
      <c r="J3079" s="333"/>
    </row>
    <row r="3080" spans="1:10" x14ac:dyDescent="0.3">
      <c r="A3080" s="114"/>
      <c r="B3080" s="10"/>
      <c r="C3080" s="10"/>
      <c r="D3080" s="83"/>
      <c r="E3080" s="10"/>
      <c r="F3080" s="10"/>
      <c r="G3080" s="10"/>
      <c r="H3080" s="10"/>
      <c r="I3080" s="10"/>
      <c r="J3080" s="333"/>
    </row>
    <row r="3081" spans="1:10" x14ac:dyDescent="0.3">
      <c r="A3081" s="114"/>
      <c r="B3081" s="10"/>
      <c r="C3081" s="10"/>
      <c r="D3081" s="83"/>
      <c r="E3081" s="10"/>
      <c r="F3081" s="10"/>
      <c r="G3081" s="10"/>
      <c r="H3081" s="10"/>
      <c r="I3081" s="10"/>
      <c r="J3081" s="333"/>
    </row>
    <row r="3082" spans="1:10" x14ac:dyDescent="0.3">
      <c r="A3082" s="114"/>
      <c r="B3082" s="10"/>
      <c r="C3082" s="10"/>
      <c r="D3082" s="83"/>
      <c r="E3082" s="10"/>
      <c r="F3082" s="10"/>
      <c r="G3082" s="10"/>
      <c r="H3082" s="10"/>
      <c r="I3082" s="10"/>
      <c r="J3082" s="333"/>
    </row>
    <row r="3083" spans="1:10" x14ac:dyDescent="0.3">
      <c r="A3083" s="114"/>
      <c r="B3083" s="10"/>
      <c r="C3083" s="10"/>
      <c r="D3083" s="83"/>
      <c r="E3083" s="10"/>
      <c r="F3083" s="10"/>
      <c r="G3083" s="10"/>
      <c r="H3083" s="10"/>
      <c r="I3083" s="10"/>
      <c r="J3083" s="333"/>
    </row>
    <row r="3084" spans="1:10" x14ac:dyDescent="0.3">
      <c r="A3084" s="114"/>
      <c r="B3084" s="10"/>
      <c r="C3084" s="10"/>
      <c r="D3084" s="83"/>
      <c r="E3084" s="10"/>
      <c r="F3084" s="10"/>
      <c r="G3084" s="10"/>
      <c r="H3084" s="10"/>
      <c r="I3084" s="10"/>
      <c r="J3084" s="333"/>
    </row>
    <row r="3085" spans="1:10" x14ac:dyDescent="0.3">
      <c r="A3085" s="114"/>
      <c r="B3085" s="10"/>
      <c r="C3085" s="10"/>
      <c r="D3085" s="83"/>
      <c r="E3085" s="10"/>
      <c r="F3085" s="10"/>
      <c r="G3085" s="10"/>
      <c r="H3085" s="10"/>
      <c r="I3085" s="10"/>
      <c r="J3085" s="333"/>
    </row>
    <row r="3086" spans="1:10" x14ac:dyDescent="0.3">
      <c r="A3086" s="114"/>
      <c r="B3086" s="10"/>
      <c r="C3086" s="10"/>
      <c r="D3086" s="83"/>
      <c r="E3086" s="10"/>
      <c r="F3086" s="10"/>
      <c r="G3086" s="10"/>
      <c r="H3086" s="10"/>
      <c r="I3086" s="10"/>
      <c r="J3086" s="333"/>
    </row>
    <row r="3087" spans="1:10" x14ac:dyDescent="0.3">
      <c r="A3087" s="114"/>
      <c r="B3087" s="10"/>
      <c r="C3087" s="10"/>
      <c r="D3087" s="83"/>
      <c r="E3087" s="10"/>
      <c r="F3087" s="10"/>
      <c r="G3087" s="10"/>
      <c r="H3087" s="10"/>
      <c r="I3087" s="10"/>
      <c r="J3087" s="333"/>
    </row>
    <row r="3088" spans="1:10" x14ac:dyDescent="0.3">
      <c r="A3088" s="114"/>
      <c r="B3088" s="10"/>
      <c r="C3088" s="10"/>
      <c r="D3088" s="83"/>
      <c r="E3088" s="10"/>
      <c r="F3088" s="10"/>
      <c r="G3088" s="10"/>
      <c r="H3088" s="10"/>
      <c r="I3088" s="10"/>
      <c r="J3088" s="333"/>
    </row>
    <row r="3089" spans="1:10" x14ac:dyDescent="0.3">
      <c r="A3089" s="114"/>
      <c r="B3089" s="10"/>
      <c r="C3089" s="10"/>
      <c r="D3089" s="83"/>
      <c r="E3089" s="10"/>
      <c r="F3089" s="10"/>
      <c r="G3089" s="10"/>
      <c r="H3089" s="10"/>
      <c r="I3089" s="10"/>
      <c r="J3089" s="333"/>
    </row>
    <row r="3090" spans="1:10" x14ac:dyDescent="0.3">
      <c r="A3090" s="114"/>
      <c r="B3090" s="10"/>
      <c r="C3090" s="10"/>
      <c r="D3090" s="83"/>
      <c r="E3090" s="10"/>
      <c r="F3090" s="10"/>
      <c r="G3090" s="10"/>
      <c r="H3090" s="10"/>
      <c r="I3090" s="10"/>
      <c r="J3090" s="333"/>
    </row>
    <row r="3091" spans="1:10" x14ac:dyDescent="0.3">
      <c r="A3091" s="114"/>
      <c r="B3091" s="10"/>
      <c r="C3091" s="10"/>
      <c r="D3091" s="83"/>
      <c r="E3091" s="10"/>
      <c r="F3091" s="10"/>
      <c r="G3091" s="10"/>
      <c r="H3091" s="10"/>
      <c r="I3091" s="10"/>
      <c r="J3091" s="333"/>
    </row>
    <row r="3092" spans="1:10" x14ac:dyDescent="0.3">
      <c r="A3092" s="114"/>
      <c r="B3092" s="10"/>
      <c r="C3092" s="10"/>
      <c r="D3092" s="83"/>
      <c r="E3092" s="10"/>
      <c r="F3092" s="10"/>
      <c r="G3092" s="10"/>
      <c r="H3092" s="10"/>
      <c r="I3092" s="10"/>
      <c r="J3092" s="333"/>
    </row>
    <row r="3093" spans="1:10" x14ac:dyDescent="0.3">
      <c r="A3093" s="114"/>
      <c r="B3093" s="10"/>
      <c r="C3093" s="10"/>
      <c r="D3093" s="83"/>
      <c r="E3093" s="10"/>
      <c r="F3093" s="10"/>
      <c r="G3093" s="10"/>
      <c r="H3093" s="10"/>
      <c r="I3093" s="10"/>
      <c r="J3093" s="333"/>
    </row>
    <row r="3094" spans="1:10" x14ac:dyDescent="0.3">
      <c r="A3094" s="114"/>
      <c r="B3094" s="10"/>
      <c r="C3094" s="10"/>
      <c r="D3094" s="83"/>
      <c r="E3094" s="10"/>
      <c r="F3094" s="10"/>
      <c r="G3094" s="10"/>
      <c r="H3094" s="10"/>
      <c r="I3094" s="10"/>
      <c r="J3094" s="333"/>
    </row>
    <row r="3095" spans="1:10" x14ac:dyDescent="0.3">
      <c r="A3095" s="114"/>
      <c r="B3095" s="10"/>
      <c r="C3095" s="10"/>
      <c r="D3095" s="83"/>
      <c r="E3095" s="10"/>
      <c r="F3095" s="10"/>
      <c r="G3095" s="10"/>
      <c r="H3095" s="10"/>
      <c r="I3095" s="10"/>
      <c r="J3095" s="333"/>
    </row>
    <row r="3096" spans="1:10" x14ac:dyDescent="0.3">
      <c r="A3096" s="114"/>
      <c r="B3096" s="10"/>
      <c r="C3096" s="10"/>
      <c r="D3096" s="83"/>
      <c r="E3096" s="10"/>
      <c r="F3096" s="10"/>
      <c r="G3096" s="10"/>
      <c r="H3096" s="10"/>
      <c r="I3096" s="10"/>
      <c r="J3096" s="333"/>
    </row>
    <row r="3097" spans="1:10" x14ac:dyDescent="0.3">
      <c r="A3097" s="114"/>
      <c r="B3097" s="10"/>
      <c r="C3097" s="10"/>
      <c r="D3097" s="83"/>
      <c r="E3097" s="10"/>
      <c r="F3097" s="10"/>
      <c r="G3097" s="10"/>
      <c r="H3097" s="10"/>
      <c r="I3097" s="10"/>
      <c r="J3097" s="333"/>
    </row>
    <row r="3098" spans="1:10" x14ac:dyDescent="0.3">
      <c r="A3098" s="114"/>
      <c r="B3098" s="10"/>
      <c r="C3098" s="10"/>
      <c r="D3098" s="83"/>
      <c r="E3098" s="10"/>
      <c r="F3098" s="10"/>
      <c r="G3098" s="10"/>
      <c r="H3098" s="10"/>
      <c r="I3098" s="10"/>
      <c r="J3098" s="333"/>
    </row>
    <row r="3099" spans="1:10" x14ac:dyDescent="0.3">
      <c r="A3099" s="114"/>
      <c r="B3099" s="10"/>
      <c r="C3099" s="10"/>
      <c r="D3099" s="83"/>
      <c r="E3099" s="10"/>
      <c r="F3099" s="10"/>
      <c r="G3099" s="10"/>
      <c r="H3099" s="10"/>
      <c r="I3099" s="10"/>
      <c r="J3099" s="333"/>
    </row>
    <row r="3100" spans="1:10" x14ac:dyDescent="0.3">
      <c r="A3100" s="114"/>
      <c r="B3100" s="10"/>
      <c r="C3100" s="10"/>
      <c r="D3100" s="83"/>
      <c r="E3100" s="10"/>
      <c r="F3100" s="10"/>
      <c r="G3100" s="10"/>
      <c r="H3100" s="10"/>
      <c r="I3100" s="10"/>
      <c r="J3100" s="333"/>
    </row>
    <row r="3101" spans="1:10" x14ac:dyDescent="0.3">
      <c r="A3101" s="114"/>
      <c r="B3101" s="10"/>
      <c r="C3101" s="10"/>
      <c r="D3101" s="83"/>
      <c r="E3101" s="10"/>
      <c r="F3101" s="10"/>
      <c r="G3101" s="10"/>
      <c r="H3101" s="10"/>
      <c r="I3101" s="10"/>
      <c r="J3101" s="333"/>
    </row>
    <row r="3102" spans="1:10" x14ac:dyDescent="0.3">
      <c r="A3102" s="114"/>
      <c r="B3102" s="10"/>
      <c r="C3102" s="10"/>
      <c r="D3102" s="83"/>
      <c r="E3102" s="10"/>
      <c r="F3102" s="10"/>
      <c r="G3102" s="10"/>
      <c r="H3102" s="10"/>
      <c r="I3102" s="10"/>
      <c r="J3102" s="333"/>
    </row>
    <row r="3103" spans="1:10" x14ac:dyDescent="0.3">
      <c r="A3103" s="114"/>
      <c r="B3103" s="10"/>
      <c r="C3103" s="10"/>
      <c r="D3103" s="83"/>
      <c r="E3103" s="10"/>
      <c r="F3103" s="10"/>
      <c r="G3103" s="10"/>
      <c r="H3103" s="10"/>
      <c r="I3103" s="10"/>
      <c r="J3103" s="333"/>
    </row>
    <row r="3104" spans="1:10" x14ac:dyDescent="0.3">
      <c r="A3104" s="114"/>
      <c r="B3104" s="10"/>
      <c r="C3104" s="10"/>
      <c r="D3104" s="83"/>
      <c r="E3104" s="10"/>
      <c r="F3104" s="10"/>
      <c r="G3104" s="10"/>
      <c r="H3104" s="10"/>
      <c r="I3104" s="10"/>
      <c r="J3104" s="333"/>
    </row>
    <row r="3105" spans="1:10" x14ac:dyDescent="0.3">
      <c r="A3105" s="114"/>
      <c r="B3105" s="10"/>
      <c r="C3105" s="10"/>
      <c r="D3105" s="83"/>
      <c r="E3105" s="10"/>
      <c r="F3105" s="10"/>
      <c r="G3105" s="10"/>
      <c r="H3105" s="10"/>
      <c r="I3105" s="10"/>
      <c r="J3105" s="333"/>
    </row>
    <row r="3106" spans="1:10" x14ac:dyDescent="0.3">
      <c r="A3106" s="114"/>
      <c r="B3106" s="10"/>
      <c r="C3106" s="10"/>
      <c r="D3106" s="83"/>
      <c r="E3106" s="10"/>
      <c r="F3106" s="10"/>
      <c r="G3106" s="10"/>
      <c r="H3106" s="10"/>
      <c r="I3106" s="10"/>
      <c r="J3106" s="333"/>
    </row>
    <row r="3107" spans="1:10" x14ac:dyDescent="0.3">
      <c r="A3107" s="114"/>
      <c r="B3107" s="10"/>
      <c r="C3107" s="10"/>
      <c r="D3107" s="83"/>
      <c r="E3107" s="10"/>
      <c r="F3107" s="10"/>
      <c r="G3107" s="10"/>
      <c r="H3107" s="10"/>
      <c r="I3107" s="10"/>
      <c r="J3107" s="333"/>
    </row>
    <row r="3108" spans="1:10" x14ac:dyDescent="0.3">
      <c r="A3108" s="114"/>
      <c r="B3108" s="10"/>
      <c r="C3108" s="10"/>
      <c r="D3108" s="83"/>
      <c r="E3108" s="10"/>
      <c r="F3108" s="10"/>
      <c r="G3108" s="10"/>
      <c r="H3108" s="10"/>
      <c r="I3108" s="10"/>
      <c r="J3108" s="333"/>
    </row>
    <row r="3109" spans="1:10" x14ac:dyDescent="0.3">
      <c r="A3109" s="114"/>
      <c r="B3109" s="10"/>
      <c r="C3109" s="10"/>
      <c r="D3109" s="83"/>
      <c r="E3109" s="10"/>
      <c r="F3109" s="10"/>
      <c r="G3109" s="10"/>
      <c r="H3109" s="10"/>
      <c r="I3109" s="10"/>
      <c r="J3109" s="333"/>
    </row>
    <row r="3110" spans="1:10" x14ac:dyDescent="0.3">
      <c r="A3110" s="114"/>
      <c r="B3110" s="10"/>
      <c r="C3110" s="10"/>
      <c r="D3110" s="83"/>
      <c r="E3110" s="10"/>
      <c r="F3110" s="10"/>
      <c r="G3110" s="10"/>
      <c r="H3110" s="10"/>
      <c r="I3110" s="10"/>
      <c r="J3110" s="333"/>
    </row>
    <row r="3111" spans="1:10" x14ac:dyDescent="0.3">
      <c r="A3111" s="114"/>
      <c r="B3111" s="10"/>
      <c r="C3111" s="10"/>
      <c r="D3111" s="83"/>
      <c r="E3111" s="10"/>
      <c r="F3111" s="10"/>
      <c r="G3111" s="10"/>
      <c r="H3111" s="10"/>
      <c r="I3111" s="10"/>
      <c r="J3111" s="333"/>
    </row>
    <row r="3112" spans="1:10" x14ac:dyDescent="0.3">
      <c r="A3112" s="114"/>
      <c r="B3112" s="10"/>
      <c r="C3112" s="10"/>
      <c r="D3112" s="83"/>
      <c r="E3112" s="10"/>
      <c r="F3112" s="10"/>
      <c r="G3112" s="10"/>
      <c r="H3112" s="10"/>
      <c r="I3112" s="10"/>
      <c r="J3112" s="333"/>
    </row>
    <row r="3113" spans="1:10" x14ac:dyDescent="0.3">
      <c r="A3113" s="114"/>
      <c r="B3113" s="10"/>
      <c r="C3113" s="10"/>
      <c r="D3113" s="83"/>
      <c r="E3113" s="10"/>
      <c r="F3113" s="10"/>
      <c r="G3113" s="10"/>
      <c r="H3113" s="10"/>
      <c r="I3113" s="10"/>
      <c r="J3113" s="333"/>
    </row>
    <row r="3114" spans="1:10" x14ac:dyDescent="0.3">
      <c r="A3114" s="114"/>
      <c r="B3114" s="10"/>
      <c r="C3114" s="10"/>
      <c r="D3114" s="83"/>
      <c r="E3114" s="10"/>
      <c r="F3114" s="10"/>
      <c r="G3114" s="10"/>
      <c r="H3114" s="10"/>
      <c r="I3114" s="10"/>
      <c r="J3114" s="333"/>
    </row>
    <row r="3115" spans="1:10" x14ac:dyDescent="0.3">
      <c r="A3115" s="114"/>
      <c r="B3115" s="10"/>
      <c r="C3115" s="10"/>
      <c r="D3115" s="83"/>
      <c r="E3115" s="10"/>
      <c r="F3115" s="10"/>
      <c r="G3115" s="10"/>
      <c r="H3115" s="10"/>
      <c r="I3115" s="10"/>
      <c r="J3115" s="333"/>
    </row>
    <row r="3116" spans="1:10" x14ac:dyDescent="0.3">
      <c r="A3116" s="114"/>
      <c r="B3116" s="10"/>
      <c r="C3116" s="10"/>
      <c r="D3116" s="83"/>
      <c r="E3116" s="10"/>
      <c r="F3116" s="10"/>
      <c r="G3116" s="10"/>
      <c r="H3116" s="10"/>
      <c r="I3116" s="10"/>
      <c r="J3116" s="333"/>
    </row>
    <row r="3117" spans="1:10" x14ac:dyDescent="0.3">
      <c r="A3117" s="114"/>
      <c r="B3117" s="10"/>
      <c r="C3117" s="10"/>
      <c r="D3117" s="83"/>
      <c r="E3117" s="10"/>
      <c r="F3117" s="10"/>
      <c r="G3117" s="10"/>
      <c r="H3117" s="10"/>
      <c r="I3117" s="10"/>
      <c r="J3117" s="333"/>
    </row>
    <row r="3118" spans="1:10" x14ac:dyDescent="0.3">
      <c r="A3118" s="114"/>
      <c r="B3118" s="10"/>
      <c r="C3118" s="10"/>
      <c r="D3118" s="83"/>
      <c r="E3118" s="10"/>
      <c r="F3118" s="10"/>
      <c r="G3118" s="10"/>
      <c r="H3118" s="10"/>
      <c r="I3118" s="10"/>
      <c r="J3118" s="333"/>
    </row>
    <row r="3119" spans="1:10" x14ac:dyDescent="0.3">
      <c r="A3119" s="114"/>
      <c r="B3119" s="10"/>
      <c r="C3119" s="10"/>
      <c r="D3119" s="83"/>
      <c r="E3119" s="10"/>
      <c r="F3119" s="10"/>
      <c r="G3119" s="10"/>
      <c r="H3119" s="10"/>
      <c r="I3119" s="10"/>
      <c r="J3119" s="333"/>
    </row>
    <row r="3120" spans="1:10" x14ac:dyDescent="0.3">
      <c r="A3120" s="114"/>
      <c r="B3120" s="10"/>
      <c r="C3120" s="10"/>
      <c r="D3120" s="83"/>
      <c r="E3120" s="10"/>
      <c r="F3120" s="10"/>
      <c r="G3120" s="10"/>
      <c r="H3120" s="10"/>
      <c r="I3120" s="10"/>
      <c r="J3120" s="333"/>
    </row>
    <row r="3121" spans="1:10" x14ac:dyDescent="0.3">
      <c r="A3121" s="114"/>
      <c r="B3121" s="10"/>
      <c r="C3121" s="10"/>
      <c r="D3121" s="83"/>
      <c r="E3121" s="10"/>
      <c r="F3121" s="10"/>
      <c r="G3121" s="10"/>
      <c r="H3121" s="10"/>
      <c r="I3121" s="10"/>
      <c r="J3121" s="333"/>
    </row>
    <row r="3122" spans="1:10" x14ac:dyDescent="0.3">
      <c r="A3122" s="114"/>
      <c r="B3122" s="10"/>
      <c r="C3122" s="10"/>
      <c r="D3122" s="83"/>
      <c r="E3122" s="10"/>
      <c r="F3122" s="10"/>
      <c r="G3122" s="10"/>
      <c r="H3122" s="10"/>
      <c r="I3122" s="10"/>
      <c r="J3122" s="333"/>
    </row>
    <row r="3123" spans="1:10" x14ac:dyDescent="0.3">
      <c r="A3123" s="114"/>
      <c r="B3123" s="10"/>
      <c r="C3123" s="10"/>
      <c r="D3123" s="83"/>
      <c r="E3123" s="10"/>
      <c r="F3123" s="10"/>
      <c r="G3123" s="10"/>
      <c r="H3123" s="10"/>
      <c r="I3123" s="10"/>
      <c r="J3123" s="333"/>
    </row>
    <row r="3124" spans="1:10" x14ac:dyDescent="0.3">
      <c r="A3124" s="114"/>
      <c r="B3124" s="10"/>
      <c r="C3124" s="10"/>
      <c r="D3124" s="83"/>
      <c r="E3124" s="10"/>
      <c r="F3124" s="10"/>
      <c r="G3124" s="10"/>
      <c r="H3124" s="10"/>
      <c r="I3124" s="10"/>
      <c r="J3124" s="333"/>
    </row>
    <row r="3125" spans="1:10" x14ac:dyDescent="0.3">
      <c r="A3125" s="114"/>
      <c r="B3125" s="10"/>
      <c r="C3125" s="10"/>
      <c r="D3125" s="83"/>
      <c r="E3125" s="10"/>
      <c r="F3125" s="10"/>
      <c r="G3125" s="10"/>
      <c r="H3125" s="10"/>
      <c r="I3125" s="10"/>
      <c r="J3125" s="333"/>
    </row>
    <row r="3126" spans="1:10" x14ac:dyDescent="0.3">
      <c r="A3126" s="114"/>
      <c r="B3126" s="10"/>
      <c r="C3126" s="10"/>
      <c r="D3126" s="83"/>
      <c r="E3126" s="10"/>
      <c r="F3126" s="10"/>
      <c r="G3126" s="10"/>
      <c r="H3126" s="10"/>
      <c r="I3126" s="10"/>
      <c r="J3126" s="333"/>
    </row>
    <row r="3127" spans="1:10" x14ac:dyDescent="0.3">
      <c r="A3127" s="114"/>
      <c r="B3127" s="10"/>
      <c r="C3127" s="10"/>
      <c r="D3127" s="83"/>
      <c r="E3127" s="10"/>
      <c r="F3127" s="10"/>
      <c r="G3127" s="10"/>
      <c r="H3127" s="10"/>
      <c r="I3127" s="10"/>
      <c r="J3127" s="333"/>
    </row>
    <row r="3128" spans="1:10" x14ac:dyDescent="0.3">
      <c r="A3128" s="114"/>
      <c r="B3128" s="10"/>
      <c r="C3128" s="10"/>
      <c r="D3128" s="83"/>
      <c r="E3128" s="10"/>
      <c r="F3128" s="10"/>
      <c r="G3128" s="10"/>
      <c r="H3128" s="10"/>
      <c r="I3128" s="10"/>
      <c r="J3128" s="333"/>
    </row>
    <row r="3129" spans="1:10" x14ac:dyDescent="0.3">
      <c r="A3129" s="114"/>
      <c r="B3129" s="10"/>
      <c r="C3129" s="10"/>
      <c r="D3129" s="83"/>
      <c r="E3129" s="10"/>
      <c r="F3129" s="10"/>
      <c r="G3129" s="10"/>
      <c r="H3129" s="10"/>
      <c r="I3129" s="10"/>
      <c r="J3129" s="333"/>
    </row>
    <row r="3130" spans="1:10" x14ac:dyDescent="0.3">
      <c r="A3130" s="114"/>
      <c r="B3130" s="10"/>
      <c r="C3130" s="10"/>
      <c r="D3130" s="83"/>
      <c r="E3130" s="10"/>
      <c r="F3130" s="10"/>
      <c r="G3130" s="10"/>
      <c r="H3130" s="10"/>
      <c r="I3130" s="10"/>
      <c r="J3130" s="333"/>
    </row>
    <row r="3131" spans="1:10" x14ac:dyDescent="0.3">
      <c r="A3131" s="114"/>
      <c r="B3131" s="10"/>
      <c r="C3131" s="10"/>
      <c r="D3131" s="83"/>
      <c r="E3131" s="10"/>
      <c r="F3131" s="10"/>
      <c r="G3131" s="10"/>
      <c r="H3131" s="10"/>
      <c r="I3131" s="10"/>
      <c r="J3131" s="333"/>
    </row>
    <row r="3132" spans="1:10" x14ac:dyDescent="0.3">
      <c r="A3132" s="114"/>
      <c r="B3132" s="10"/>
      <c r="C3132" s="10"/>
      <c r="D3132" s="83"/>
      <c r="E3132" s="10"/>
      <c r="F3132" s="10"/>
      <c r="G3132" s="10"/>
      <c r="H3132" s="10"/>
      <c r="I3132" s="10"/>
      <c r="J3132" s="333"/>
    </row>
    <row r="3133" spans="1:10" x14ac:dyDescent="0.3">
      <c r="A3133" s="114"/>
      <c r="B3133" s="10"/>
      <c r="C3133" s="10"/>
      <c r="D3133" s="83"/>
      <c r="E3133" s="10"/>
      <c r="F3133" s="10"/>
      <c r="G3133" s="10"/>
      <c r="H3133" s="10"/>
      <c r="I3133" s="10"/>
      <c r="J3133" s="333"/>
    </row>
    <row r="3134" spans="1:10" x14ac:dyDescent="0.3">
      <c r="A3134" s="114"/>
      <c r="B3134" s="10"/>
      <c r="C3134" s="10"/>
      <c r="D3134" s="83"/>
      <c r="E3134" s="10"/>
      <c r="F3134" s="10"/>
      <c r="G3134" s="10"/>
      <c r="H3134" s="10"/>
      <c r="I3134" s="10"/>
      <c r="J3134" s="333"/>
    </row>
    <row r="3135" spans="1:10" x14ac:dyDescent="0.3">
      <c r="A3135" s="114"/>
      <c r="B3135" s="10"/>
      <c r="C3135" s="10"/>
      <c r="D3135" s="83"/>
      <c r="E3135" s="10"/>
      <c r="F3135" s="10"/>
      <c r="G3135" s="10"/>
      <c r="H3135" s="10"/>
      <c r="I3135" s="10"/>
      <c r="J3135" s="333"/>
    </row>
    <row r="3136" spans="1:10" x14ac:dyDescent="0.3">
      <c r="A3136" s="114"/>
      <c r="B3136" s="10"/>
      <c r="C3136" s="10"/>
      <c r="D3136" s="83"/>
      <c r="E3136" s="10"/>
      <c r="F3136" s="10"/>
      <c r="G3136" s="10"/>
      <c r="H3136" s="10"/>
      <c r="I3136" s="10"/>
      <c r="J3136" s="333"/>
    </row>
    <row r="3137" spans="1:10" x14ac:dyDescent="0.3">
      <c r="A3137" s="114"/>
      <c r="B3137" s="10"/>
      <c r="C3137" s="10"/>
      <c r="D3137" s="83"/>
      <c r="E3137" s="10"/>
      <c r="F3137" s="10"/>
      <c r="G3137" s="10"/>
      <c r="H3137" s="10"/>
      <c r="I3137" s="10"/>
      <c r="J3137" s="333"/>
    </row>
    <row r="3138" spans="1:10" x14ac:dyDescent="0.3">
      <c r="A3138" s="114"/>
      <c r="B3138" s="10"/>
      <c r="C3138" s="10"/>
      <c r="D3138" s="83"/>
      <c r="E3138" s="10"/>
      <c r="F3138" s="10"/>
      <c r="G3138" s="10"/>
      <c r="H3138" s="10"/>
      <c r="I3138" s="10"/>
      <c r="J3138" s="333"/>
    </row>
    <row r="3139" spans="1:10" x14ac:dyDescent="0.3">
      <c r="A3139" s="114"/>
      <c r="B3139" s="10"/>
      <c r="C3139" s="10"/>
      <c r="D3139" s="83"/>
      <c r="E3139" s="10"/>
      <c r="F3139" s="10"/>
      <c r="G3139" s="10"/>
      <c r="H3139" s="10"/>
      <c r="I3139" s="10"/>
      <c r="J3139" s="333"/>
    </row>
    <row r="3140" spans="1:10" x14ac:dyDescent="0.3">
      <c r="A3140" s="114"/>
      <c r="B3140" s="10"/>
      <c r="C3140" s="10"/>
      <c r="D3140" s="83"/>
      <c r="E3140" s="10"/>
      <c r="F3140" s="10"/>
      <c r="G3140" s="10"/>
      <c r="H3140" s="10"/>
      <c r="I3140" s="10"/>
      <c r="J3140" s="333"/>
    </row>
    <row r="3141" spans="1:10" x14ac:dyDescent="0.3">
      <c r="A3141" s="114"/>
      <c r="B3141" s="10"/>
      <c r="C3141" s="10"/>
      <c r="D3141" s="83"/>
      <c r="E3141" s="10"/>
      <c r="F3141" s="10"/>
      <c r="G3141" s="10"/>
      <c r="H3141" s="10"/>
      <c r="I3141" s="10"/>
      <c r="J3141" s="333"/>
    </row>
    <row r="3142" spans="1:10" x14ac:dyDescent="0.3">
      <c r="A3142" s="114"/>
      <c r="B3142" s="10"/>
      <c r="C3142" s="10"/>
      <c r="D3142" s="83"/>
      <c r="E3142" s="10"/>
      <c r="F3142" s="10"/>
      <c r="G3142" s="10"/>
      <c r="H3142" s="10"/>
      <c r="I3142" s="10"/>
      <c r="J3142" s="333"/>
    </row>
    <row r="3143" spans="1:10" x14ac:dyDescent="0.3">
      <c r="A3143" s="114"/>
      <c r="B3143" s="10"/>
      <c r="C3143" s="10"/>
      <c r="D3143" s="83"/>
      <c r="E3143" s="10"/>
      <c r="F3143" s="10"/>
      <c r="G3143" s="10"/>
      <c r="H3143" s="10"/>
      <c r="I3143" s="10"/>
      <c r="J3143" s="333"/>
    </row>
    <row r="3144" spans="1:10" x14ac:dyDescent="0.3">
      <c r="A3144" s="114"/>
      <c r="B3144" s="10"/>
      <c r="C3144" s="10"/>
      <c r="D3144" s="83"/>
      <c r="E3144" s="10"/>
      <c r="F3144" s="10"/>
      <c r="G3144" s="10"/>
      <c r="H3144" s="10"/>
      <c r="I3144" s="10"/>
      <c r="J3144" s="333"/>
    </row>
    <row r="3145" spans="1:10" x14ac:dyDescent="0.3">
      <c r="A3145" s="114"/>
      <c r="B3145" s="10"/>
      <c r="C3145" s="10"/>
      <c r="D3145" s="83"/>
      <c r="E3145" s="10"/>
      <c r="F3145" s="10"/>
      <c r="G3145" s="10"/>
      <c r="H3145" s="10"/>
      <c r="I3145" s="10"/>
      <c r="J3145" s="333"/>
    </row>
    <row r="3146" spans="1:10" x14ac:dyDescent="0.3">
      <c r="A3146" s="114"/>
      <c r="B3146" s="10"/>
      <c r="C3146" s="10"/>
      <c r="D3146" s="83"/>
      <c r="E3146" s="10"/>
      <c r="F3146" s="10"/>
      <c r="G3146" s="10"/>
      <c r="H3146" s="10"/>
      <c r="I3146" s="10"/>
      <c r="J3146" s="333"/>
    </row>
    <row r="3147" spans="1:10" x14ac:dyDescent="0.3">
      <c r="A3147" s="114"/>
      <c r="B3147" s="10"/>
      <c r="C3147" s="10"/>
      <c r="D3147" s="83"/>
      <c r="E3147" s="10"/>
      <c r="F3147" s="10"/>
      <c r="G3147" s="10"/>
      <c r="H3147" s="10"/>
      <c r="I3147" s="10"/>
      <c r="J3147" s="333"/>
    </row>
    <row r="3148" spans="1:10" x14ac:dyDescent="0.3">
      <c r="A3148" s="114"/>
      <c r="B3148" s="10"/>
      <c r="C3148" s="10"/>
      <c r="D3148" s="83"/>
      <c r="E3148" s="10"/>
      <c r="F3148" s="10"/>
      <c r="G3148" s="10"/>
      <c r="H3148" s="10"/>
      <c r="I3148" s="10"/>
      <c r="J3148" s="333"/>
    </row>
    <row r="3149" spans="1:10" x14ac:dyDescent="0.3">
      <c r="A3149" s="114"/>
      <c r="B3149" s="10"/>
      <c r="C3149" s="10"/>
      <c r="D3149" s="83"/>
      <c r="E3149" s="10"/>
      <c r="F3149" s="10"/>
      <c r="G3149" s="10"/>
      <c r="H3149" s="10"/>
      <c r="I3149" s="10"/>
      <c r="J3149" s="333"/>
    </row>
    <row r="3150" spans="1:10" x14ac:dyDescent="0.3">
      <c r="A3150" s="114"/>
      <c r="B3150" s="10"/>
      <c r="C3150" s="10"/>
      <c r="D3150" s="83"/>
      <c r="E3150" s="10"/>
      <c r="F3150" s="10"/>
      <c r="G3150" s="10"/>
      <c r="H3150" s="10"/>
      <c r="I3150" s="10"/>
      <c r="J3150" s="333"/>
    </row>
    <row r="3151" spans="1:10" x14ac:dyDescent="0.3">
      <c r="A3151" s="114"/>
      <c r="B3151" s="10"/>
      <c r="C3151" s="10"/>
      <c r="D3151" s="83"/>
      <c r="E3151" s="10"/>
      <c r="F3151" s="10"/>
      <c r="G3151" s="10"/>
      <c r="H3151" s="10"/>
      <c r="I3151" s="10"/>
      <c r="J3151" s="333"/>
    </row>
    <row r="3152" spans="1:10" x14ac:dyDescent="0.3">
      <c r="A3152" s="114"/>
      <c r="B3152" s="10"/>
      <c r="C3152" s="10"/>
      <c r="D3152" s="83"/>
      <c r="E3152" s="10"/>
      <c r="F3152" s="10"/>
      <c r="G3152" s="10"/>
      <c r="H3152" s="10"/>
      <c r="I3152" s="10"/>
      <c r="J3152" s="333"/>
    </row>
    <row r="3153" spans="1:10" x14ac:dyDescent="0.3">
      <c r="A3153" s="114"/>
      <c r="B3153" s="10"/>
      <c r="C3153" s="10"/>
      <c r="D3153" s="83"/>
      <c r="E3153" s="10"/>
      <c r="F3153" s="10"/>
      <c r="G3153" s="10"/>
      <c r="H3153" s="10"/>
      <c r="I3153" s="10"/>
      <c r="J3153" s="333"/>
    </row>
    <row r="3154" spans="1:10" x14ac:dyDescent="0.3">
      <c r="A3154" s="114"/>
      <c r="B3154" s="10"/>
      <c r="C3154" s="10"/>
      <c r="D3154" s="83"/>
      <c r="E3154" s="10"/>
      <c r="F3154" s="10"/>
      <c r="G3154" s="10"/>
      <c r="H3154" s="10"/>
      <c r="I3154" s="10"/>
      <c r="J3154" s="333"/>
    </row>
    <row r="3155" spans="1:10" x14ac:dyDescent="0.3">
      <c r="A3155" s="114"/>
      <c r="B3155" s="10"/>
      <c r="C3155" s="10"/>
      <c r="D3155" s="83"/>
      <c r="E3155" s="10"/>
      <c r="F3155" s="10"/>
      <c r="G3155" s="10"/>
      <c r="H3155" s="10"/>
      <c r="I3155" s="10"/>
      <c r="J3155" s="333"/>
    </row>
    <row r="3156" spans="1:10" x14ac:dyDescent="0.3">
      <c r="A3156" s="114"/>
      <c r="B3156" s="10"/>
      <c r="C3156" s="10"/>
      <c r="D3156" s="83"/>
      <c r="E3156" s="10"/>
      <c r="F3156" s="10"/>
      <c r="G3156" s="10"/>
      <c r="H3156" s="10"/>
      <c r="I3156" s="10"/>
      <c r="J3156" s="333"/>
    </row>
    <row r="3157" spans="1:10" x14ac:dyDescent="0.3">
      <c r="A3157" s="114"/>
      <c r="B3157" s="10"/>
      <c r="C3157" s="10"/>
      <c r="D3157" s="83"/>
      <c r="E3157" s="10"/>
      <c r="F3157" s="10"/>
      <c r="G3157" s="10"/>
      <c r="H3157" s="10"/>
      <c r="I3157" s="10"/>
      <c r="J3157" s="333"/>
    </row>
    <row r="3158" spans="1:10" x14ac:dyDescent="0.3">
      <c r="A3158" s="114"/>
      <c r="B3158" s="10"/>
      <c r="C3158" s="10"/>
      <c r="D3158" s="83"/>
      <c r="E3158" s="10"/>
      <c r="F3158" s="10"/>
      <c r="G3158" s="10"/>
      <c r="H3158" s="10"/>
      <c r="I3158" s="10"/>
      <c r="J3158" s="333"/>
    </row>
    <row r="3159" spans="1:10" x14ac:dyDescent="0.3">
      <c r="A3159" s="114"/>
      <c r="B3159" s="10"/>
      <c r="C3159" s="10"/>
      <c r="D3159" s="83"/>
      <c r="E3159" s="10"/>
      <c r="F3159" s="10"/>
      <c r="G3159" s="10"/>
      <c r="H3159" s="10"/>
      <c r="I3159" s="10"/>
      <c r="J3159" s="333"/>
    </row>
    <row r="3160" spans="1:10" x14ac:dyDescent="0.3">
      <c r="A3160" s="114"/>
      <c r="B3160" s="10"/>
      <c r="C3160" s="10"/>
      <c r="D3160" s="83"/>
      <c r="E3160" s="10"/>
      <c r="F3160" s="10"/>
      <c r="G3160" s="10"/>
      <c r="H3160" s="10"/>
      <c r="I3160" s="10"/>
      <c r="J3160" s="333"/>
    </row>
    <row r="3161" spans="1:10" x14ac:dyDescent="0.3">
      <c r="A3161" s="114"/>
      <c r="B3161" s="10"/>
      <c r="C3161" s="10"/>
      <c r="D3161" s="83"/>
      <c r="E3161" s="10"/>
      <c r="F3161" s="10"/>
      <c r="G3161" s="10"/>
      <c r="H3161" s="10"/>
      <c r="I3161" s="10"/>
      <c r="J3161" s="333"/>
    </row>
    <row r="3162" spans="1:10" x14ac:dyDescent="0.3">
      <c r="A3162" s="114"/>
      <c r="B3162" s="10"/>
      <c r="C3162" s="10"/>
      <c r="D3162" s="83"/>
      <c r="E3162" s="10"/>
      <c r="F3162" s="10"/>
      <c r="G3162" s="10"/>
      <c r="H3162" s="10"/>
      <c r="I3162" s="10"/>
      <c r="J3162" s="333"/>
    </row>
    <row r="3163" spans="1:10" x14ac:dyDescent="0.3">
      <c r="A3163" s="114"/>
      <c r="B3163" s="10"/>
      <c r="C3163" s="10"/>
      <c r="D3163" s="83"/>
      <c r="E3163" s="10"/>
      <c r="F3163" s="10"/>
      <c r="G3163" s="10"/>
      <c r="H3163" s="10"/>
      <c r="I3163" s="10"/>
      <c r="J3163" s="333"/>
    </row>
    <row r="3164" spans="1:10" x14ac:dyDescent="0.3">
      <c r="A3164" s="114"/>
      <c r="B3164" s="10"/>
      <c r="C3164" s="10"/>
      <c r="D3164" s="83"/>
      <c r="E3164" s="10"/>
      <c r="F3164" s="10"/>
      <c r="G3164" s="10"/>
      <c r="H3164" s="10"/>
      <c r="I3164" s="10"/>
      <c r="J3164" s="333"/>
    </row>
    <row r="3165" spans="1:10" x14ac:dyDescent="0.3">
      <c r="A3165" s="114"/>
      <c r="B3165" s="10"/>
      <c r="C3165" s="10"/>
      <c r="D3165" s="83"/>
      <c r="E3165" s="10"/>
      <c r="F3165" s="10"/>
      <c r="G3165" s="10"/>
      <c r="H3165" s="10"/>
      <c r="I3165" s="10"/>
      <c r="J3165" s="333"/>
    </row>
    <row r="3166" spans="1:10" x14ac:dyDescent="0.3">
      <c r="A3166" s="114"/>
      <c r="B3166" s="10"/>
      <c r="C3166" s="10"/>
      <c r="D3166" s="83"/>
      <c r="E3166" s="10"/>
      <c r="F3166" s="10"/>
      <c r="G3166" s="10"/>
      <c r="H3166" s="10"/>
      <c r="I3166" s="10"/>
      <c r="J3166" s="333"/>
    </row>
    <row r="3167" spans="1:10" x14ac:dyDescent="0.3">
      <c r="A3167" s="114"/>
      <c r="B3167" s="10"/>
      <c r="C3167" s="10"/>
      <c r="D3167" s="83"/>
      <c r="E3167" s="10"/>
      <c r="F3167" s="10"/>
      <c r="G3167" s="10"/>
      <c r="H3167" s="10"/>
      <c r="I3167" s="10"/>
      <c r="J3167" s="333"/>
    </row>
    <row r="3168" spans="1:10" x14ac:dyDescent="0.3">
      <c r="A3168" s="114"/>
      <c r="B3168" s="10"/>
      <c r="C3168" s="10"/>
      <c r="D3168" s="83"/>
      <c r="E3168" s="10"/>
      <c r="F3168" s="10"/>
      <c r="G3168" s="10"/>
      <c r="H3168" s="10"/>
      <c r="I3168" s="10"/>
      <c r="J3168" s="333"/>
    </row>
    <row r="3169" spans="1:10" x14ac:dyDescent="0.3">
      <c r="A3169" s="114"/>
      <c r="B3169" s="10"/>
      <c r="C3169" s="10"/>
      <c r="D3169" s="83"/>
      <c r="E3169" s="10"/>
      <c r="F3169" s="10"/>
      <c r="G3169" s="10"/>
      <c r="H3169" s="10"/>
      <c r="I3169" s="10"/>
      <c r="J3169" s="333"/>
    </row>
    <row r="3170" spans="1:10" x14ac:dyDescent="0.3">
      <c r="A3170" s="114"/>
      <c r="B3170" s="10"/>
      <c r="C3170" s="10"/>
      <c r="D3170" s="83"/>
      <c r="E3170" s="10"/>
      <c r="F3170" s="10"/>
      <c r="G3170" s="10"/>
      <c r="H3170" s="10"/>
      <c r="I3170" s="10"/>
      <c r="J3170" s="333"/>
    </row>
    <row r="3171" spans="1:10" x14ac:dyDescent="0.3">
      <c r="A3171" s="114"/>
      <c r="B3171" s="10"/>
      <c r="C3171" s="10"/>
      <c r="D3171" s="83"/>
      <c r="E3171" s="10"/>
      <c r="F3171" s="10"/>
      <c r="G3171" s="10"/>
      <c r="H3171" s="10"/>
      <c r="I3171" s="10"/>
      <c r="J3171" s="333"/>
    </row>
    <row r="3172" spans="1:10" x14ac:dyDescent="0.3">
      <c r="A3172" s="114"/>
      <c r="B3172" s="10"/>
      <c r="C3172" s="10"/>
      <c r="D3172" s="83"/>
      <c r="E3172" s="10"/>
      <c r="F3172" s="10"/>
      <c r="G3172" s="10"/>
      <c r="H3172" s="10"/>
      <c r="I3172" s="10"/>
      <c r="J3172" s="333"/>
    </row>
    <row r="3173" spans="1:10" x14ac:dyDescent="0.3">
      <c r="A3173" s="114"/>
      <c r="B3173" s="10"/>
      <c r="C3173" s="10"/>
      <c r="D3173" s="83"/>
      <c r="E3173" s="10"/>
      <c r="F3173" s="10"/>
      <c r="G3173" s="10"/>
      <c r="H3173" s="10"/>
      <c r="I3173" s="10"/>
      <c r="J3173" s="333"/>
    </row>
    <row r="3174" spans="1:10" x14ac:dyDescent="0.3">
      <c r="A3174" s="114"/>
      <c r="B3174" s="10"/>
      <c r="C3174" s="10"/>
      <c r="D3174" s="83"/>
      <c r="E3174" s="10"/>
      <c r="F3174" s="10"/>
      <c r="G3174" s="10"/>
      <c r="H3174" s="10"/>
      <c r="I3174" s="10"/>
      <c r="J3174" s="333"/>
    </row>
    <row r="3175" spans="1:10" x14ac:dyDescent="0.3">
      <c r="A3175" s="114"/>
      <c r="B3175" s="10"/>
      <c r="C3175" s="10"/>
      <c r="D3175" s="83"/>
      <c r="E3175" s="10"/>
      <c r="F3175" s="10"/>
      <c r="G3175" s="10"/>
      <c r="H3175" s="10"/>
      <c r="I3175" s="10"/>
      <c r="J3175" s="333"/>
    </row>
    <row r="3176" spans="1:10" x14ac:dyDescent="0.3">
      <c r="A3176" s="114"/>
      <c r="B3176" s="10"/>
      <c r="C3176" s="10"/>
      <c r="D3176" s="83"/>
      <c r="E3176" s="10"/>
      <c r="F3176" s="10"/>
      <c r="G3176" s="10"/>
      <c r="H3176" s="10"/>
      <c r="I3176" s="10"/>
      <c r="J3176" s="333"/>
    </row>
    <row r="3177" spans="1:10" x14ac:dyDescent="0.3">
      <c r="A3177" s="114"/>
      <c r="B3177" s="10"/>
      <c r="C3177" s="10"/>
      <c r="D3177" s="83"/>
      <c r="E3177" s="10"/>
      <c r="F3177" s="10"/>
      <c r="G3177" s="10"/>
      <c r="H3177" s="10"/>
      <c r="I3177" s="10"/>
      <c r="J3177" s="333"/>
    </row>
    <row r="3178" spans="1:10" x14ac:dyDescent="0.3">
      <c r="A3178" s="114"/>
      <c r="B3178" s="10"/>
      <c r="C3178" s="10"/>
      <c r="D3178" s="83"/>
      <c r="E3178" s="10"/>
      <c r="F3178" s="10"/>
      <c r="G3178" s="10"/>
      <c r="H3178" s="10"/>
      <c r="I3178" s="10"/>
      <c r="J3178" s="333"/>
    </row>
    <row r="3179" spans="1:10" x14ac:dyDescent="0.3">
      <c r="A3179" s="114"/>
      <c r="B3179" s="10"/>
      <c r="C3179" s="10"/>
      <c r="D3179" s="83"/>
      <c r="E3179" s="10"/>
      <c r="F3179" s="10"/>
      <c r="G3179" s="10"/>
      <c r="H3179" s="10"/>
      <c r="I3179" s="10"/>
      <c r="J3179" s="333"/>
    </row>
    <row r="3180" spans="1:10" x14ac:dyDescent="0.3">
      <c r="A3180" s="114"/>
      <c r="B3180" s="10"/>
      <c r="C3180" s="10"/>
      <c r="D3180" s="83"/>
      <c r="E3180" s="10"/>
      <c r="F3180" s="10"/>
      <c r="G3180" s="10"/>
      <c r="H3180" s="10"/>
      <c r="I3180" s="10"/>
      <c r="J3180" s="333"/>
    </row>
    <row r="3181" spans="1:10" x14ac:dyDescent="0.3">
      <c r="A3181" s="114"/>
      <c r="B3181" s="10"/>
      <c r="C3181" s="10"/>
      <c r="D3181" s="83"/>
      <c r="E3181" s="10"/>
      <c r="F3181" s="10"/>
      <c r="G3181" s="10"/>
      <c r="H3181" s="10"/>
      <c r="I3181" s="10"/>
      <c r="J3181" s="333"/>
    </row>
    <row r="3182" spans="1:10" x14ac:dyDescent="0.3">
      <c r="A3182" s="114"/>
      <c r="B3182" s="10"/>
      <c r="C3182" s="10"/>
      <c r="D3182" s="83"/>
      <c r="E3182" s="10"/>
      <c r="F3182" s="10"/>
      <c r="G3182" s="10"/>
      <c r="H3182" s="10"/>
      <c r="I3182" s="10"/>
      <c r="J3182" s="333"/>
    </row>
    <row r="3183" spans="1:10" x14ac:dyDescent="0.3">
      <c r="A3183" s="114"/>
      <c r="B3183" s="10"/>
      <c r="C3183" s="10"/>
      <c r="D3183" s="83"/>
      <c r="E3183" s="10"/>
      <c r="F3183" s="10"/>
      <c r="G3183" s="10"/>
      <c r="H3183" s="10"/>
      <c r="I3183" s="10"/>
      <c r="J3183" s="333"/>
    </row>
    <row r="3184" spans="1:10" x14ac:dyDescent="0.3">
      <c r="A3184" s="114"/>
      <c r="B3184" s="10"/>
      <c r="C3184" s="10"/>
      <c r="D3184" s="83"/>
      <c r="E3184" s="10"/>
      <c r="F3184" s="10"/>
      <c r="G3184" s="10"/>
      <c r="H3184" s="10"/>
      <c r="I3184" s="10"/>
      <c r="J3184" s="333"/>
    </row>
    <row r="3185" spans="1:10" x14ac:dyDescent="0.3">
      <c r="A3185" s="114"/>
      <c r="B3185" s="10"/>
      <c r="C3185" s="10"/>
      <c r="D3185" s="83"/>
      <c r="E3185" s="10"/>
      <c r="F3185" s="10"/>
      <c r="G3185" s="10"/>
      <c r="H3185" s="10"/>
      <c r="I3185" s="10"/>
      <c r="J3185" s="333"/>
    </row>
    <row r="3186" spans="1:10" x14ac:dyDescent="0.3">
      <c r="A3186" s="114"/>
      <c r="B3186" s="10"/>
      <c r="C3186" s="10"/>
      <c r="D3186" s="83"/>
      <c r="E3186" s="10"/>
      <c r="F3186" s="10"/>
      <c r="G3186" s="10"/>
      <c r="H3186" s="10"/>
      <c r="I3186" s="10"/>
      <c r="J3186" s="333"/>
    </row>
    <row r="3187" spans="1:10" x14ac:dyDescent="0.3">
      <c r="A3187" s="114"/>
      <c r="B3187" s="10"/>
      <c r="C3187" s="10"/>
      <c r="D3187" s="83"/>
      <c r="E3187" s="10"/>
      <c r="F3187" s="10"/>
      <c r="G3187" s="10"/>
      <c r="H3187" s="10"/>
      <c r="I3187" s="10"/>
      <c r="J3187" s="333"/>
    </row>
    <row r="3188" spans="1:10" x14ac:dyDescent="0.3">
      <c r="A3188" s="114"/>
      <c r="B3188" s="10"/>
      <c r="C3188" s="10"/>
      <c r="D3188" s="83"/>
      <c r="E3188" s="10"/>
      <c r="F3188" s="10"/>
      <c r="G3188" s="10"/>
      <c r="H3188" s="10"/>
      <c r="I3188" s="10"/>
      <c r="J3188" s="333"/>
    </row>
    <row r="3189" spans="1:10" x14ac:dyDescent="0.3">
      <c r="A3189" s="114"/>
      <c r="B3189" s="10"/>
      <c r="C3189" s="10"/>
      <c r="D3189" s="83"/>
      <c r="E3189" s="10"/>
      <c r="F3189" s="10"/>
      <c r="G3189" s="10"/>
      <c r="H3189" s="10"/>
      <c r="I3189" s="10"/>
      <c r="J3189" s="333"/>
    </row>
    <row r="3190" spans="1:10" x14ac:dyDescent="0.3">
      <c r="A3190" s="114"/>
      <c r="B3190" s="10"/>
      <c r="C3190" s="10"/>
      <c r="D3190" s="83"/>
      <c r="E3190" s="10"/>
      <c r="F3190" s="10"/>
      <c r="G3190" s="10"/>
      <c r="H3190" s="10"/>
      <c r="I3190" s="10"/>
      <c r="J3190" s="333"/>
    </row>
    <row r="3191" spans="1:10" x14ac:dyDescent="0.3">
      <c r="A3191" s="114"/>
      <c r="B3191" s="10"/>
      <c r="C3191" s="10"/>
      <c r="D3191" s="83"/>
      <c r="E3191" s="10"/>
      <c r="F3191" s="10"/>
      <c r="G3191" s="10"/>
      <c r="H3191" s="10"/>
      <c r="I3191" s="10"/>
      <c r="J3191" s="333"/>
    </row>
    <row r="3192" spans="1:10" x14ac:dyDescent="0.3">
      <c r="A3192" s="114"/>
      <c r="B3192" s="10"/>
      <c r="C3192" s="10"/>
      <c r="D3192" s="83"/>
      <c r="E3192" s="10"/>
      <c r="F3192" s="10"/>
      <c r="G3192" s="10"/>
      <c r="H3192" s="10"/>
      <c r="I3192" s="10"/>
      <c r="J3192" s="333"/>
    </row>
    <row r="3193" spans="1:10" x14ac:dyDescent="0.3">
      <c r="A3193" s="114"/>
      <c r="B3193" s="10"/>
      <c r="C3193" s="10"/>
      <c r="D3193" s="83"/>
      <c r="E3193" s="10"/>
      <c r="F3193" s="10"/>
      <c r="G3193" s="10"/>
      <c r="H3193" s="10"/>
      <c r="I3193" s="10"/>
      <c r="J3193" s="333"/>
    </row>
    <row r="3194" spans="1:10" x14ac:dyDescent="0.3">
      <c r="A3194" s="114"/>
      <c r="B3194" s="10"/>
      <c r="C3194" s="10"/>
      <c r="D3194" s="83"/>
      <c r="E3194" s="10"/>
      <c r="F3194" s="10"/>
      <c r="G3194" s="10"/>
      <c r="H3194" s="10"/>
      <c r="I3194" s="10"/>
      <c r="J3194" s="333"/>
    </row>
    <row r="3195" spans="1:10" x14ac:dyDescent="0.3">
      <c r="A3195" s="114"/>
      <c r="B3195" s="10"/>
      <c r="C3195" s="10"/>
      <c r="D3195" s="83"/>
      <c r="E3195" s="10"/>
      <c r="F3195" s="10"/>
      <c r="G3195" s="10"/>
      <c r="H3195" s="10"/>
      <c r="I3195" s="10"/>
      <c r="J3195" s="333"/>
    </row>
    <row r="3196" spans="1:10" x14ac:dyDescent="0.3">
      <c r="A3196" s="114"/>
      <c r="B3196" s="10"/>
      <c r="C3196" s="10"/>
      <c r="D3196" s="83"/>
      <c r="E3196" s="10"/>
      <c r="F3196" s="10"/>
      <c r="G3196" s="10"/>
      <c r="H3196" s="10"/>
      <c r="I3196" s="10"/>
      <c r="J3196" s="333"/>
    </row>
    <row r="3197" spans="1:10" x14ac:dyDescent="0.3">
      <c r="A3197" s="114"/>
      <c r="B3197" s="10"/>
      <c r="C3197" s="10"/>
      <c r="D3197" s="83"/>
      <c r="E3197" s="10"/>
      <c r="F3197" s="10"/>
      <c r="G3197" s="10"/>
      <c r="H3197" s="10"/>
      <c r="I3197" s="10"/>
      <c r="J3197" s="333"/>
    </row>
    <row r="3198" spans="1:10" x14ac:dyDescent="0.3">
      <c r="A3198" s="114"/>
      <c r="B3198" s="10"/>
      <c r="C3198" s="10"/>
      <c r="D3198" s="83"/>
      <c r="E3198" s="10"/>
      <c r="F3198" s="10"/>
      <c r="G3198" s="10"/>
      <c r="H3198" s="10"/>
      <c r="I3198" s="10"/>
      <c r="J3198" s="333"/>
    </row>
    <row r="3199" spans="1:10" x14ac:dyDescent="0.3">
      <c r="A3199" s="114"/>
      <c r="B3199" s="10"/>
      <c r="C3199" s="10"/>
      <c r="D3199" s="83"/>
      <c r="E3199" s="10"/>
      <c r="F3199" s="10"/>
      <c r="G3199" s="10"/>
      <c r="H3199" s="10"/>
      <c r="I3199" s="10"/>
      <c r="J3199" s="333"/>
    </row>
    <row r="3200" spans="1:10" x14ac:dyDescent="0.3">
      <c r="A3200" s="114"/>
      <c r="B3200" s="10"/>
      <c r="C3200" s="10"/>
      <c r="D3200" s="83"/>
      <c r="E3200" s="10"/>
      <c r="F3200" s="10"/>
      <c r="G3200" s="10"/>
      <c r="H3200" s="10"/>
      <c r="I3200" s="10"/>
      <c r="J3200" s="333"/>
    </row>
    <row r="3201" spans="1:10" x14ac:dyDescent="0.3">
      <c r="A3201" s="114"/>
      <c r="B3201" s="10"/>
      <c r="C3201" s="10"/>
      <c r="D3201" s="83"/>
      <c r="E3201" s="10"/>
      <c r="F3201" s="10"/>
      <c r="G3201" s="10"/>
      <c r="H3201" s="10"/>
      <c r="I3201" s="10"/>
      <c r="J3201" s="333"/>
    </row>
    <row r="3202" spans="1:10" x14ac:dyDescent="0.3">
      <c r="A3202" s="114"/>
      <c r="B3202" s="10"/>
      <c r="C3202" s="10"/>
      <c r="D3202" s="83"/>
      <c r="E3202" s="10"/>
      <c r="F3202" s="10"/>
      <c r="G3202" s="10"/>
      <c r="H3202" s="10"/>
      <c r="I3202" s="10"/>
      <c r="J3202" s="333"/>
    </row>
    <row r="3203" spans="1:10" x14ac:dyDescent="0.3">
      <c r="A3203" s="114"/>
      <c r="B3203" s="10"/>
      <c r="C3203" s="10"/>
      <c r="D3203" s="83"/>
      <c r="E3203" s="10"/>
      <c r="F3203" s="10"/>
      <c r="G3203" s="10"/>
      <c r="H3203" s="10"/>
      <c r="I3203" s="10"/>
      <c r="J3203" s="333"/>
    </row>
    <row r="3204" spans="1:10" x14ac:dyDescent="0.3">
      <c r="A3204" s="114"/>
      <c r="B3204" s="10"/>
      <c r="C3204" s="10"/>
      <c r="D3204" s="83"/>
      <c r="E3204" s="10"/>
      <c r="F3204" s="10"/>
      <c r="G3204" s="10"/>
      <c r="H3204" s="10"/>
      <c r="I3204" s="10"/>
      <c r="J3204" s="333"/>
    </row>
    <row r="3205" spans="1:10" x14ac:dyDescent="0.3">
      <c r="A3205" s="114"/>
      <c r="B3205" s="10"/>
      <c r="C3205" s="10"/>
      <c r="D3205" s="83"/>
      <c r="E3205" s="10"/>
      <c r="F3205" s="10"/>
      <c r="G3205" s="10"/>
      <c r="H3205" s="10"/>
      <c r="I3205" s="10"/>
      <c r="J3205" s="333"/>
    </row>
    <row r="3206" spans="1:10" x14ac:dyDescent="0.3">
      <c r="A3206" s="114"/>
      <c r="B3206" s="10"/>
      <c r="C3206" s="10"/>
      <c r="D3206" s="83"/>
      <c r="E3206" s="10"/>
      <c r="F3206" s="10"/>
      <c r="G3206" s="10"/>
      <c r="H3206" s="10"/>
      <c r="I3206" s="10"/>
      <c r="J3206" s="333"/>
    </row>
    <row r="3207" spans="1:10" x14ac:dyDescent="0.3">
      <c r="A3207" s="114"/>
      <c r="B3207" s="10"/>
      <c r="C3207" s="10"/>
      <c r="D3207" s="83"/>
      <c r="E3207" s="10"/>
      <c r="F3207" s="10"/>
      <c r="G3207" s="10"/>
      <c r="H3207" s="10"/>
      <c r="I3207" s="10"/>
      <c r="J3207" s="333"/>
    </row>
    <row r="3208" spans="1:10" x14ac:dyDescent="0.3">
      <c r="A3208" s="114"/>
      <c r="B3208" s="10"/>
      <c r="C3208" s="10"/>
      <c r="D3208" s="83"/>
      <c r="E3208" s="10"/>
      <c r="F3208" s="10"/>
      <c r="G3208" s="10"/>
      <c r="H3208" s="10"/>
      <c r="I3208" s="10"/>
      <c r="J3208" s="333"/>
    </row>
    <row r="3209" spans="1:10" x14ac:dyDescent="0.3">
      <c r="A3209" s="114"/>
      <c r="B3209" s="10"/>
      <c r="C3209" s="10"/>
      <c r="D3209" s="83"/>
      <c r="E3209" s="10"/>
      <c r="F3209" s="10"/>
      <c r="G3209" s="10"/>
      <c r="H3209" s="10"/>
      <c r="I3209" s="10"/>
      <c r="J3209" s="333"/>
    </row>
    <row r="3210" spans="1:10" x14ac:dyDescent="0.3">
      <c r="A3210" s="114"/>
      <c r="B3210" s="10"/>
      <c r="C3210" s="10"/>
      <c r="D3210" s="83"/>
      <c r="E3210" s="10"/>
      <c r="F3210" s="10"/>
      <c r="G3210" s="10"/>
      <c r="H3210" s="10"/>
      <c r="I3210" s="10"/>
      <c r="J3210" s="333"/>
    </row>
    <row r="3211" spans="1:10" x14ac:dyDescent="0.3">
      <c r="A3211" s="114"/>
      <c r="B3211" s="10"/>
      <c r="C3211" s="10"/>
      <c r="D3211" s="83"/>
      <c r="E3211" s="10"/>
      <c r="F3211" s="10"/>
      <c r="G3211" s="10"/>
      <c r="H3211" s="10"/>
      <c r="I3211" s="10"/>
      <c r="J3211" s="333"/>
    </row>
    <row r="3212" spans="1:10" x14ac:dyDescent="0.3">
      <c r="A3212" s="114"/>
      <c r="B3212" s="10"/>
      <c r="C3212" s="10"/>
      <c r="D3212" s="83"/>
      <c r="E3212" s="10"/>
      <c r="F3212" s="10"/>
      <c r="G3212" s="10"/>
      <c r="H3212" s="10"/>
      <c r="I3212" s="10"/>
      <c r="J3212" s="333"/>
    </row>
    <row r="3213" spans="1:10" x14ac:dyDescent="0.3">
      <c r="A3213" s="114"/>
      <c r="B3213" s="10"/>
      <c r="C3213" s="10"/>
      <c r="D3213" s="83"/>
      <c r="E3213" s="10"/>
      <c r="F3213" s="10"/>
      <c r="G3213" s="10"/>
      <c r="H3213" s="10"/>
      <c r="I3213" s="10"/>
      <c r="J3213" s="333"/>
    </row>
    <row r="3214" spans="1:10" x14ac:dyDescent="0.3">
      <c r="A3214" s="114"/>
      <c r="B3214" s="10"/>
      <c r="C3214" s="10"/>
      <c r="D3214" s="83"/>
      <c r="E3214" s="10"/>
      <c r="F3214" s="10"/>
      <c r="G3214" s="10"/>
      <c r="H3214" s="10"/>
      <c r="I3214" s="10"/>
      <c r="J3214" s="333"/>
    </row>
    <row r="3215" spans="1:10" x14ac:dyDescent="0.3">
      <c r="A3215" s="114"/>
      <c r="B3215" s="10"/>
      <c r="C3215" s="10"/>
      <c r="D3215" s="83"/>
      <c r="E3215" s="10"/>
      <c r="F3215" s="10"/>
      <c r="G3215" s="10"/>
      <c r="H3215" s="10"/>
      <c r="I3215" s="10"/>
      <c r="J3215" s="333"/>
    </row>
    <row r="3216" spans="1:10" x14ac:dyDescent="0.3">
      <c r="A3216" s="114"/>
      <c r="B3216" s="10"/>
      <c r="C3216" s="10"/>
      <c r="D3216" s="83"/>
      <c r="E3216" s="10"/>
      <c r="F3216" s="10"/>
      <c r="G3216" s="10"/>
      <c r="H3216" s="10"/>
      <c r="I3216" s="10"/>
      <c r="J3216" s="333"/>
    </row>
    <row r="3217" spans="1:10" x14ac:dyDescent="0.3">
      <c r="A3217" s="114"/>
      <c r="B3217" s="10"/>
      <c r="C3217" s="10"/>
      <c r="D3217" s="83"/>
      <c r="E3217" s="10"/>
      <c r="F3217" s="10"/>
      <c r="G3217" s="10"/>
      <c r="H3217" s="10"/>
      <c r="I3217" s="10"/>
      <c r="J3217" s="333"/>
    </row>
    <row r="3218" spans="1:10" x14ac:dyDescent="0.3">
      <c r="A3218" s="114"/>
      <c r="B3218" s="10"/>
      <c r="C3218" s="10"/>
      <c r="D3218" s="83"/>
      <c r="E3218" s="10"/>
      <c r="F3218" s="10"/>
      <c r="G3218" s="10"/>
      <c r="H3218" s="10"/>
      <c r="I3218" s="10"/>
      <c r="J3218" s="333"/>
    </row>
    <row r="3219" spans="1:10" x14ac:dyDescent="0.3">
      <c r="A3219" s="114"/>
      <c r="B3219" s="10"/>
      <c r="C3219" s="10"/>
      <c r="D3219" s="83"/>
      <c r="E3219" s="10"/>
      <c r="F3219" s="10"/>
      <c r="G3219" s="10"/>
      <c r="H3219" s="10"/>
      <c r="I3219" s="10"/>
      <c r="J3219" s="333"/>
    </row>
    <row r="3220" spans="1:10" x14ac:dyDescent="0.3">
      <c r="A3220" s="114"/>
      <c r="B3220" s="10"/>
      <c r="C3220" s="10"/>
      <c r="D3220" s="83"/>
      <c r="E3220" s="10"/>
      <c r="F3220" s="10"/>
      <c r="G3220" s="10"/>
      <c r="H3220" s="10"/>
      <c r="I3220" s="10"/>
      <c r="J3220" s="333"/>
    </row>
    <row r="3221" spans="1:10" x14ac:dyDescent="0.3">
      <c r="A3221" s="114"/>
      <c r="B3221" s="10"/>
      <c r="C3221" s="10"/>
      <c r="D3221" s="83"/>
      <c r="E3221" s="10"/>
      <c r="F3221" s="10"/>
      <c r="G3221" s="10"/>
      <c r="H3221" s="10"/>
      <c r="I3221" s="10"/>
      <c r="J3221" s="333"/>
    </row>
    <row r="3222" spans="1:10" x14ac:dyDescent="0.3">
      <c r="A3222" s="114"/>
      <c r="B3222" s="10"/>
      <c r="C3222" s="10"/>
      <c r="D3222" s="83"/>
      <c r="E3222" s="10"/>
      <c r="F3222" s="10"/>
      <c r="G3222" s="10"/>
      <c r="H3222" s="10"/>
      <c r="I3222" s="10"/>
      <c r="J3222" s="333"/>
    </row>
    <row r="3223" spans="1:10" x14ac:dyDescent="0.3">
      <c r="A3223" s="114"/>
      <c r="B3223" s="10"/>
      <c r="C3223" s="10"/>
      <c r="D3223" s="83"/>
      <c r="E3223" s="10"/>
      <c r="F3223" s="10"/>
      <c r="G3223" s="10"/>
      <c r="H3223" s="10"/>
      <c r="I3223" s="10"/>
      <c r="J3223" s="333"/>
    </row>
    <row r="3224" spans="1:10" x14ac:dyDescent="0.3">
      <c r="A3224" s="114"/>
      <c r="B3224" s="10"/>
      <c r="C3224" s="10"/>
      <c r="D3224" s="83"/>
      <c r="E3224" s="10"/>
      <c r="F3224" s="10"/>
      <c r="G3224" s="10"/>
      <c r="H3224" s="10"/>
      <c r="I3224" s="10"/>
      <c r="J3224" s="333"/>
    </row>
    <row r="3225" spans="1:10" x14ac:dyDescent="0.3">
      <c r="A3225" s="114"/>
      <c r="B3225" s="10"/>
      <c r="C3225" s="10"/>
      <c r="D3225" s="83"/>
      <c r="E3225" s="10"/>
      <c r="F3225" s="10"/>
      <c r="G3225" s="10"/>
      <c r="H3225" s="10"/>
      <c r="I3225" s="10"/>
      <c r="J3225" s="333"/>
    </row>
    <row r="3226" spans="1:10" x14ac:dyDescent="0.3">
      <c r="A3226" s="114"/>
      <c r="B3226" s="10"/>
      <c r="C3226" s="10"/>
      <c r="D3226" s="83"/>
      <c r="E3226" s="10"/>
      <c r="F3226" s="10"/>
      <c r="G3226" s="10"/>
      <c r="H3226" s="10"/>
      <c r="I3226" s="10"/>
      <c r="J3226" s="333"/>
    </row>
    <row r="3227" spans="1:10" x14ac:dyDescent="0.3">
      <c r="A3227" s="114"/>
      <c r="B3227" s="10"/>
      <c r="C3227" s="10"/>
      <c r="D3227" s="83"/>
      <c r="E3227" s="10"/>
      <c r="F3227" s="10"/>
      <c r="G3227" s="10"/>
      <c r="H3227" s="10"/>
      <c r="I3227" s="10"/>
      <c r="J3227" s="333"/>
    </row>
    <row r="3228" spans="1:10" x14ac:dyDescent="0.3">
      <c r="A3228" s="114"/>
      <c r="B3228" s="10"/>
      <c r="C3228" s="10"/>
      <c r="D3228" s="83"/>
      <c r="E3228" s="10"/>
      <c r="F3228" s="10"/>
      <c r="G3228" s="10"/>
      <c r="H3228" s="10"/>
      <c r="I3228" s="10"/>
      <c r="J3228" s="333"/>
    </row>
    <row r="3229" spans="1:10" x14ac:dyDescent="0.3">
      <c r="A3229" s="114"/>
      <c r="B3229" s="10"/>
      <c r="C3229" s="10"/>
      <c r="D3229" s="83"/>
      <c r="E3229" s="10"/>
      <c r="F3229" s="10"/>
      <c r="G3229" s="10"/>
      <c r="H3229" s="10"/>
      <c r="I3229" s="10"/>
      <c r="J3229" s="333"/>
    </row>
    <row r="3230" spans="1:10" x14ac:dyDescent="0.3">
      <c r="A3230" s="114"/>
      <c r="B3230" s="10"/>
      <c r="C3230" s="10"/>
      <c r="D3230" s="83"/>
      <c r="E3230" s="10"/>
      <c r="F3230" s="10"/>
      <c r="G3230" s="10"/>
      <c r="H3230" s="10"/>
      <c r="I3230" s="10"/>
      <c r="J3230" s="333"/>
    </row>
    <row r="3231" spans="1:10" x14ac:dyDescent="0.3">
      <c r="A3231" s="114"/>
      <c r="B3231" s="10"/>
      <c r="C3231" s="10"/>
      <c r="D3231" s="83"/>
      <c r="E3231" s="10"/>
      <c r="F3231" s="10"/>
      <c r="G3231" s="10"/>
      <c r="H3231" s="10"/>
      <c r="I3231" s="10"/>
      <c r="J3231" s="333"/>
    </row>
    <row r="3232" spans="1:10" x14ac:dyDescent="0.3">
      <c r="A3232" s="114"/>
      <c r="B3232" s="10"/>
      <c r="C3232" s="10"/>
      <c r="D3232" s="83"/>
      <c r="E3232" s="10"/>
      <c r="F3232" s="10"/>
      <c r="G3232" s="10"/>
      <c r="H3232" s="10"/>
      <c r="I3232" s="10"/>
      <c r="J3232" s="333"/>
    </row>
    <row r="3233" spans="1:10" x14ac:dyDescent="0.3">
      <c r="A3233" s="114"/>
      <c r="B3233" s="10"/>
      <c r="C3233" s="10"/>
      <c r="D3233" s="83"/>
      <c r="E3233" s="10"/>
      <c r="F3233" s="10"/>
      <c r="G3233" s="10"/>
      <c r="H3233" s="10"/>
      <c r="I3233" s="10"/>
      <c r="J3233" s="333"/>
    </row>
    <row r="3234" spans="1:10" x14ac:dyDescent="0.3">
      <c r="A3234" s="114"/>
      <c r="B3234" s="10"/>
      <c r="C3234" s="10"/>
      <c r="D3234" s="83"/>
      <c r="E3234" s="10"/>
      <c r="F3234" s="10"/>
      <c r="G3234" s="10"/>
      <c r="H3234" s="10"/>
      <c r="I3234" s="10"/>
      <c r="J3234" s="333"/>
    </row>
    <row r="3235" spans="1:10" x14ac:dyDescent="0.3">
      <c r="A3235" s="114"/>
      <c r="B3235" s="10"/>
      <c r="C3235" s="10"/>
      <c r="D3235" s="83"/>
      <c r="E3235" s="10"/>
      <c r="F3235" s="10"/>
      <c r="G3235" s="10"/>
      <c r="H3235" s="10"/>
      <c r="I3235" s="10"/>
      <c r="J3235" s="333"/>
    </row>
    <row r="3236" spans="1:10" x14ac:dyDescent="0.3">
      <c r="A3236" s="114"/>
      <c r="B3236" s="10"/>
      <c r="C3236" s="10"/>
      <c r="D3236" s="83"/>
      <c r="E3236" s="10"/>
      <c r="F3236" s="10"/>
      <c r="G3236" s="10"/>
      <c r="H3236" s="10"/>
      <c r="I3236" s="10"/>
      <c r="J3236" s="333"/>
    </row>
    <row r="3237" spans="1:10" x14ac:dyDescent="0.3">
      <c r="A3237" s="114"/>
      <c r="B3237" s="10"/>
      <c r="C3237" s="10"/>
      <c r="D3237" s="83"/>
      <c r="E3237" s="10"/>
      <c r="F3237" s="10"/>
      <c r="G3237" s="10"/>
      <c r="H3237" s="10"/>
      <c r="I3237" s="10"/>
      <c r="J3237" s="333"/>
    </row>
    <row r="3238" spans="1:10" x14ac:dyDescent="0.3">
      <c r="A3238" s="114"/>
      <c r="B3238" s="10"/>
      <c r="C3238" s="10"/>
      <c r="D3238" s="83"/>
      <c r="E3238" s="10"/>
      <c r="F3238" s="10"/>
      <c r="G3238" s="10"/>
      <c r="H3238" s="10"/>
      <c r="I3238" s="10"/>
      <c r="J3238" s="333"/>
    </row>
    <row r="3239" spans="1:10" x14ac:dyDescent="0.3">
      <c r="A3239" s="114"/>
      <c r="B3239" s="10"/>
      <c r="C3239" s="10"/>
      <c r="D3239" s="83"/>
      <c r="E3239" s="10"/>
      <c r="F3239" s="10"/>
      <c r="G3239" s="10"/>
      <c r="H3239" s="10"/>
      <c r="I3239" s="10"/>
      <c r="J3239" s="333"/>
    </row>
    <row r="3240" spans="1:10" x14ac:dyDescent="0.3">
      <c r="A3240" s="114"/>
      <c r="B3240" s="10"/>
      <c r="C3240" s="10"/>
      <c r="D3240" s="83"/>
      <c r="E3240" s="10"/>
      <c r="F3240" s="10"/>
      <c r="G3240" s="10"/>
      <c r="H3240" s="10"/>
      <c r="I3240" s="10"/>
      <c r="J3240" s="333"/>
    </row>
    <row r="3241" spans="1:10" x14ac:dyDescent="0.3">
      <c r="A3241" s="114"/>
      <c r="B3241" s="10"/>
      <c r="C3241" s="10"/>
      <c r="D3241" s="83"/>
      <c r="E3241" s="10"/>
      <c r="F3241" s="10"/>
      <c r="G3241" s="10"/>
      <c r="H3241" s="10"/>
      <c r="I3241" s="10"/>
      <c r="J3241" s="333"/>
    </row>
    <row r="3242" spans="1:10" x14ac:dyDescent="0.3">
      <c r="A3242" s="114"/>
      <c r="B3242" s="10"/>
      <c r="C3242" s="10"/>
      <c r="D3242" s="83"/>
      <c r="E3242" s="10"/>
      <c r="F3242" s="10"/>
      <c r="G3242" s="10"/>
      <c r="H3242" s="10"/>
      <c r="I3242" s="10"/>
      <c r="J3242" s="333"/>
    </row>
    <row r="3243" spans="1:10" x14ac:dyDescent="0.3">
      <c r="A3243" s="114"/>
      <c r="B3243" s="10"/>
      <c r="C3243" s="10"/>
      <c r="D3243" s="83"/>
      <c r="E3243" s="10"/>
      <c r="F3243" s="10"/>
      <c r="G3243" s="10"/>
      <c r="H3243" s="10"/>
      <c r="I3243" s="10"/>
      <c r="J3243" s="333"/>
    </row>
    <row r="3244" spans="1:10" x14ac:dyDescent="0.3">
      <c r="A3244" s="114"/>
      <c r="B3244" s="10"/>
      <c r="C3244" s="10"/>
      <c r="D3244" s="83"/>
      <c r="E3244" s="10"/>
      <c r="F3244" s="10"/>
      <c r="G3244" s="10"/>
      <c r="H3244" s="10"/>
      <c r="I3244" s="10"/>
      <c r="J3244" s="333"/>
    </row>
    <row r="3245" spans="1:10" x14ac:dyDescent="0.3">
      <c r="A3245" s="114"/>
      <c r="B3245" s="10"/>
      <c r="C3245" s="10"/>
      <c r="D3245" s="83"/>
      <c r="E3245" s="10"/>
      <c r="F3245" s="10"/>
      <c r="G3245" s="10"/>
      <c r="H3245" s="10"/>
      <c r="I3245" s="10"/>
      <c r="J3245" s="333"/>
    </row>
    <row r="3246" spans="1:10" x14ac:dyDescent="0.3">
      <c r="A3246" s="114"/>
      <c r="B3246" s="10"/>
      <c r="C3246" s="10"/>
      <c r="D3246" s="83"/>
      <c r="E3246" s="10"/>
      <c r="F3246" s="10"/>
      <c r="G3246" s="10"/>
      <c r="H3246" s="10"/>
      <c r="I3246" s="10"/>
      <c r="J3246" s="333"/>
    </row>
    <row r="3247" spans="1:10" x14ac:dyDescent="0.3">
      <c r="A3247" s="114"/>
      <c r="B3247" s="10"/>
      <c r="C3247" s="10"/>
      <c r="D3247" s="83"/>
      <c r="E3247" s="10"/>
      <c r="F3247" s="10"/>
      <c r="G3247" s="10"/>
      <c r="H3247" s="10"/>
      <c r="I3247" s="10"/>
      <c r="J3247" s="333"/>
    </row>
    <row r="3248" spans="1:10" x14ac:dyDescent="0.3">
      <c r="A3248" s="114"/>
      <c r="B3248" s="10"/>
      <c r="C3248" s="10"/>
      <c r="D3248" s="83"/>
      <c r="E3248" s="10"/>
      <c r="F3248" s="10"/>
      <c r="G3248" s="10"/>
      <c r="H3248" s="10"/>
      <c r="I3248" s="10"/>
      <c r="J3248" s="333"/>
    </row>
    <row r="3249" spans="1:10" x14ac:dyDescent="0.3">
      <c r="A3249" s="114"/>
      <c r="B3249" s="10"/>
      <c r="C3249" s="10"/>
      <c r="D3249" s="83"/>
      <c r="E3249" s="10"/>
      <c r="F3249" s="10"/>
      <c r="G3249" s="10"/>
      <c r="H3249" s="10"/>
      <c r="I3249" s="10"/>
      <c r="J3249" s="333"/>
    </row>
    <row r="3250" spans="1:10" x14ac:dyDescent="0.3">
      <c r="A3250" s="114"/>
      <c r="B3250" s="10"/>
      <c r="C3250" s="10"/>
      <c r="D3250" s="83"/>
      <c r="E3250" s="10"/>
      <c r="F3250" s="10"/>
      <c r="G3250" s="10"/>
      <c r="H3250" s="10"/>
      <c r="I3250" s="10"/>
      <c r="J3250" s="333"/>
    </row>
    <row r="3251" spans="1:10" x14ac:dyDescent="0.3">
      <c r="A3251" s="114"/>
      <c r="B3251" s="10"/>
      <c r="C3251" s="10"/>
      <c r="D3251" s="83"/>
      <c r="E3251" s="10"/>
      <c r="F3251" s="10"/>
      <c r="G3251" s="10"/>
      <c r="H3251" s="10"/>
      <c r="I3251" s="10"/>
      <c r="J3251" s="333"/>
    </row>
    <row r="3252" spans="1:10" x14ac:dyDescent="0.3">
      <c r="A3252" s="114"/>
      <c r="B3252" s="10"/>
      <c r="C3252" s="10"/>
      <c r="D3252" s="83"/>
      <c r="E3252" s="10"/>
      <c r="F3252" s="10"/>
      <c r="G3252" s="10"/>
      <c r="H3252" s="10"/>
      <c r="I3252" s="10"/>
      <c r="J3252" s="333"/>
    </row>
    <row r="3253" spans="1:10" x14ac:dyDescent="0.3">
      <c r="A3253" s="114"/>
      <c r="B3253" s="10"/>
      <c r="C3253" s="10"/>
      <c r="D3253" s="83"/>
      <c r="E3253" s="10"/>
      <c r="F3253" s="10"/>
      <c r="G3253" s="10"/>
      <c r="H3253" s="10"/>
      <c r="I3253" s="10"/>
      <c r="J3253" s="333"/>
    </row>
    <row r="3254" spans="1:10" x14ac:dyDescent="0.3">
      <c r="A3254" s="114"/>
      <c r="B3254" s="10"/>
      <c r="C3254" s="10"/>
      <c r="D3254" s="83"/>
      <c r="E3254" s="10"/>
      <c r="F3254" s="10"/>
      <c r="G3254" s="10"/>
      <c r="H3254" s="10"/>
      <c r="I3254" s="10"/>
      <c r="J3254" s="333"/>
    </row>
    <row r="3255" spans="1:10" x14ac:dyDescent="0.3">
      <c r="A3255" s="114"/>
      <c r="B3255" s="10"/>
      <c r="C3255" s="10"/>
      <c r="D3255" s="83"/>
      <c r="E3255" s="10"/>
      <c r="F3255" s="10"/>
      <c r="G3255" s="10"/>
      <c r="H3255" s="10"/>
      <c r="I3255" s="10"/>
      <c r="J3255" s="333"/>
    </row>
    <row r="3256" spans="1:10" x14ac:dyDescent="0.3">
      <c r="A3256" s="114"/>
      <c r="B3256" s="10"/>
      <c r="C3256" s="10"/>
      <c r="D3256" s="83"/>
      <c r="E3256" s="10"/>
      <c r="F3256" s="10"/>
      <c r="G3256" s="10"/>
      <c r="H3256" s="10"/>
      <c r="I3256" s="10"/>
      <c r="J3256" s="333"/>
    </row>
    <row r="3257" spans="1:10" x14ac:dyDescent="0.3">
      <c r="A3257" s="114"/>
      <c r="B3257" s="10"/>
      <c r="C3257" s="10"/>
      <c r="D3257" s="83"/>
      <c r="E3257" s="10"/>
      <c r="F3257" s="10"/>
      <c r="G3257" s="10"/>
      <c r="H3257" s="10"/>
      <c r="I3257" s="10"/>
      <c r="J3257" s="333"/>
    </row>
    <row r="3258" spans="1:10" x14ac:dyDescent="0.3">
      <c r="A3258" s="114"/>
      <c r="B3258" s="10"/>
      <c r="C3258" s="10"/>
      <c r="D3258" s="83"/>
      <c r="E3258" s="10"/>
      <c r="F3258" s="10"/>
      <c r="G3258" s="10"/>
      <c r="H3258" s="10"/>
      <c r="I3258" s="10"/>
      <c r="J3258" s="333"/>
    </row>
    <row r="3259" spans="1:10" x14ac:dyDescent="0.3">
      <c r="A3259" s="114"/>
      <c r="B3259" s="10"/>
      <c r="C3259" s="10"/>
      <c r="D3259" s="83"/>
      <c r="E3259" s="10"/>
      <c r="F3259" s="10"/>
      <c r="G3259" s="10"/>
      <c r="H3259" s="10"/>
      <c r="I3259" s="10"/>
      <c r="J3259" s="333"/>
    </row>
    <row r="3260" spans="1:10" x14ac:dyDescent="0.3">
      <c r="A3260" s="114"/>
      <c r="B3260" s="10"/>
      <c r="C3260" s="10"/>
      <c r="D3260" s="83"/>
      <c r="E3260" s="10"/>
      <c r="F3260" s="10"/>
      <c r="G3260" s="10"/>
      <c r="H3260" s="10"/>
      <c r="I3260" s="10"/>
      <c r="J3260" s="333"/>
    </row>
    <row r="3261" spans="1:10" x14ac:dyDescent="0.3">
      <c r="A3261" s="114"/>
      <c r="B3261" s="10"/>
      <c r="C3261" s="10"/>
      <c r="D3261" s="83"/>
      <c r="E3261" s="10"/>
      <c r="F3261" s="10"/>
      <c r="G3261" s="10"/>
      <c r="H3261" s="10"/>
      <c r="I3261" s="10"/>
      <c r="J3261" s="333"/>
    </row>
    <row r="3262" spans="1:10" x14ac:dyDescent="0.3">
      <c r="A3262" s="114"/>
      <c r="B3262" s="10"/>
      <c r="C3262" s="10"/>
      <c r="D3262" s="83"/>
      <c r="E3262" s="10"/>
      <c r="F3262" s="10"/>
      <c r="G3262" s="10"/>
      <c r="H3262" s="10"/>
      <c r="I3262" s="10"/>
      <c r="J3262" s="333"/>
    </row>
    <row r="3263" spans="1:10" x14ac:dyDescent="0.3">
      <c r="A3263" s="114"/>
      <c r="B3263" s="10"/>
      <c r="C3263" s="10"/>
      <c r="D3263" s="83"/>
      <c r="E3263" s="10"/>
      <c r="F3263" s="10"/>
      <c r="G3263" s="10"/>
      <c r="H3263" s="10"/>
      <c r="I3263" s="10"/>
      <c r="J3263" s="333"/>
    </row>
    <row r="3264" spans="1:10" x14ac:dyDescent="0.3">
      <c r="A3264" s="114"/>
      <c r="B3264" s="10"/>
      <c r="C3264" s="10"/>
      <c r="D3264" s="83"/>
      <c r="E3264" s="10"/>
      <c r="F3264" s="10"/>
      <c r="G3264" s="10"/>
      <c r="H3264" s="10"/>
      <c r="I3264" s="10"/>
      <c r="J3264" s="333"/>
    </row>
    <row r="3265" spans="1:10" x14ac:dyDescent="0.3">
      <c r="A3265" s="114"/>
      <c r="B3265" s="10"/>
      <c r="C3265" s="10"/>
      <c r="D3265" s="83"/>
      <c r="E3265" s="10"/>
      <c r="F3265" s="10"/>
      <c r="G3265" s="10"/>
      <c r="H3265" s="10"/>
      <c r="I3265" s="10"/>
      <c r="J3265" s="333"/>
    </row>
    <row r="3266" spans="1:10" x14ac:dyDescent="0.3">
      <c r="A3266" s="114"/>
      <c r="B3266" s="10"/>
      <c r="C3266" s="10"/>
      <c r="D3266" s="83"/>
      <c r="E3266" s="10"/>
      <c r="F3266" s="10"/>
      <c r="G3266" s="10"/>
      <c r="H3266" s="10"/>
      <c r="I3266" s="10"/>
      <c r="J3266" s="333"/>
    </row>
    <row r="3267" spans="1:10" x14ac:dyDescent="0.3">
      <c r="A3267" s="114"/>
      <c r="B3267" s="10"/>
      <c r="C3267" s="10"/>
      <c r="D3267" s="83"/>
      <c r="E3267" s="10"/>
      <c r="F3267" s="10"/>
      <c r="G3267" s="10"/>
      <c r="H3267" s="10"/>
      <c r="I3267" s="10"/>
      <c r="J3267" s="333"/>
    </row>
    <row r="3268" spans="1:10" x14ac:dyDescent="0.3">
      <c r="A3268" s="114"/>
      <c r="B3268" s="10"/>
      <c r="C3268" s="10"/>
      <c r="D3268" s="83"/>
      <c r="E3268" s="10"/>
      <c r="F3268" s="10"/>
      <c r="G3268" s="10"/>
      <c r="H3268" s="10"/>
      <c r="I3268" s="10"/>
      <c r="J3268" s="333"/>
    </row>
    <row r="3269" spans="1:10" x14ac:dyDescent="0.3">
      <c r="A3269" s="114"/>
      <c r="B3269" s="10"/>
      <c r="C3269" s="10"/>
      <c r="D3269" s="83"/>
      <c r="E3269" s="10"/>
      <c r="F3269" s="10"/>
      <c r="G3269" s="10"/>
      <c r="H3269" s="10"/>
      <c r="I3269" s="10"/>
      <c r="J3269" s="333"/>
    </row>
    <row r="3270" spans="1:10" x14ac:dyDescent="0.3">
      <c r="A3270" s="114"/>
      <c r="B3270" s="10"/>
      <c r="C3270" s="10"/>
      <c r="D3270" s="83"/>
      <c r="E3270" s="10"/>
      <c r="F3270" s="10"/>
      <c r="G3270" s="10"/>
      <c r="H3270" s="10"/>
      <c r="I3270" s="10"/>
      <c r="J3270" s="333"/>
    </row>
    <row r="3271" spans="1:10" x14ac:dyDescent="0.3">
      <c r="A3271" s="114"/>
      <c r="B3271" s="10"/>
      <c r="C3271" s="10"/>
      <c r="D3271" s="83"/>
      <c r="E3271" s="10"/>
      <c r="F3271" s="10"/>
      <c r="G3271" s="10"/>
      <c r="H3271" s="10"/>
      <c r="I3271" s="10"/>
      <c r="J3271" s="333"/>
    </row>
    <row r="3272" spans="1:10" x14ac:dyDescent="0.3">
      <c r="A3272" s="114"/>
      <c r="B3272" s="10"/>
      <c r="C3272" s="10"/>
      <c r="D3272" s="83"/>
      <c r="E3272" s="10"/>
      <c r="F3272" s="10"/>
      <c r="G3272" s="10"/>
      <c r="H3272" s="10"/>
      <c r="I3272" s="10"/>
      <c r="J3272" s="333"/>
    </row>
    <row r="3273" spans="1:10" x14ac:dyDescent="0.3">
      <c r="A3273" s="114"/>
      <c r="B3273" s="10"/>
      <c r="C3273" s="10"/>
      <c r="D3273" s="83"/>
      <c r="E3273" s="10"/>
      <c r="F3273" s="10"/>
      <c r="G3273" s="10"/>
      <c r="H3273" s="10"/>
      <c r="I3273" s="10"/>
      <c r="J3273" s="333"/>
    </row>
    <row r="3274" spans="1:10" x14ac:dyDescent="0.3">
      <c r="A3274" s="114"/>
      <c r="B3274" s="10"/>
      <c r="C3274" s="10"/>
      <c r="D3274" s="83"/>
      <c r="E3274" s="10"/>
      <c r="F3274" s="10"/>
      <c r="G3274" s="10"/>
      <c r="H3274" s="10"/>
      <c r="I3274" s="10"/>
      <c r="J3274" s="333"/>
    </row>
    <row r="3275" spans="1:10" x14ac:dyDescent="0.3">
      <c r="A3275" s="114"/>
      <c r="B3275" s="10"/>
      <c r="C3275" s="10"/>
      <c r="D3275" s="83"/>
      <c r="E3275" s="10"/>
      <c r="F3275" s="10"/>
      <c r="G3275" s="10"/>
      <c r="H3275" s="10"/>
      <c r="I3275" s="10"/>
      <c r="J3275" s="333"/>
    </row>
    <row r="3276" spans="1:10" x14ac:dyDescent="0.3">
      <c r="A3276" s="114"/>
      <c r="B3276" s="10"/>
      <c r="C3276" s="10"/>
      <c r="D3276" s="83"/>
      <c r="E3276" s="10"/>
      <c r="F3276" s="10"/>
      <c r="G3276" s="10"/>
      <c r="H3276" s="10"/>
      <c r="I3276" s="10"/>
      <c r="J3276" s="333"/>
    </row>
    <row r="3277" spans="1:10" x14ac:dyDescent="0.3">
      <c r="A3277" s="114"/>
      <c r="B3277" s="10"/>
      <c r="C3277" s="10"/>
      <c r="D3277" s="83"/>
      <c r="E3277" s="10"/>
      <c r="F3277" s="10"/>
      <c r="G3277" s="10"/>
      <c r="H3277" s="10"/>
      <c r="I3277" s="10"/>
      <c r="J3277" s="333"/>
    </row>
    <row r="3278" spans="1:10" x14ac:dyDescent="0.3">
      <c r="A3278" s="114"/>
      <c r="B3278" s="10"/>
      <c r="C3278" s="10"/>
      <c r="D3278" s="83"/>
      <c r="E3278" s="10"/>
      <c r="F3278" s="10"/>
      <c r="G3278" s="10"/>
      <c r="H3278" s="10"/>
      <c r="I3278" s="10"/>
      <c r="J3278" s="333"/>
    </row>
    <row r="3279" spans="1:10" x14ac:dyDescent="0.3">
      <c r="A3279" s="114"/>
      <c r="B3279" s="10"/>
      <c r="C3279" s="10"/>
      <c r="D3279" s="83"/>
      <c r="E3279" s="10"/>
      <c r="F3279" s="10"/>
      <c r="G3279" s="10"/>
      <c r="H3279" s="10"/>
      <c r="I3279" s="10"/>
      <c r="J3279" s="333"/>
    </row>
    <row r="3280" spans="1:10" x14ac:dyDescent="0.3">
      <c r="A3280" s="114"/>
      <c r="B3280" s="10"/>
      <c r="C3280" s="10"/>
      <c r="D3280" s="83"/>
      <c r="E3280" s="10"/>
      <c r="F3280" s="10"/>
      <c r="G3280" s="10"/>
      <c r="H3280" s="10"/>
      <c r="I3280" s="10"/>
      <c r="J3280" s="333"/>
    </row>
    <row r="3281" spans="1:10" x14ac:dyDescent="0.3">
      <c r="A3281" s="114"/>
      <c r="B3281" s="10"/>
      <c r="C3281" s="10"/>
      <c r="D3281" s="83"/>
      <c r="E3281" s="10"/>
      <c r="F3281" s="10"/>
      <c r="G3281" s="10"/>
      <c r="H3281" s="10"/>
      <c r="I3281" s="10"/>
      <c r="J3281" s="333"/>
    </row>
    <row r="3282" spans="1:10" x14ac:dyDescent="0.3">
      <c r="A3282" s="114"/>
      <c r="B3282" s="10"/>
      <c r="C3282" s="10"/>
      <c r="D3282" s="83"/>
      <c r="E3282" s="10"/>
      <c r="F3282" s="10"/>
      <c r="G3282" s="10"/>
      <c r="H3282" s="10"/>
      <c r="I3282" s="10"/>
      <c r="J3282" s="333"/>
    </row>
    <row r="3283" spans="1:10" x14ac:dyDescent="0.3">
      <c r="A3283" s="114"/>
      <c r="B3283" s="10"/>
      <c r="C3283" s="10"/>
      <c r="D3283" s="83"/>
      <c r="E3283" s="10"/>
      <c r="F3283" s="10"/>
      <c r="G3283" s="10"/>
      <c r="H3283" s="10"/>
      <c r="I3283" s="10"/>
      <c r="J3283" s="333"/>
    </row>
    <row r="3284" spans="1:10" x14ac:dyDescent="0.3">
      <c r="A3284" s="114"/>
      <c r="B3284" s="10"/>
      <c r="C3284" s="10"/>
      <c r="D3284" s="83"/>
      <c r="E3284" s="10"/>
      <c r="F3284" s="10"/>
      <c r="G3284" s="10"/>
      <c r="H3284" s="10"/>
      <c r="I3284" s="10"/>
      <c r="J3284" s="333"/>
    </row>
    <row r="3285" spans="1:10" x14ac:dyDescent="0.3">
      <c r="A3285" s="114"/>
      <c r="B3285" s="10"/>
      <c r="C3285" s="10"/>
      <c r="D3285" s="83"/>
      <c r="E3285" s="10"/>
      <c r="F3285" s="10"/>
      <c r="G3285" s="10"/>
      <c r="H3285" s="10"/>
      <c r="I3285" s="10"/>
      <c r="J3285" s="333"/>
    </row>
    <row r="3286" spans="1:10" x14ac:dyDescent="0.3">
      <c r="A3286" s="114"/>
      <c r="B3286" s="10"/>
      <c r="C3286" s="10"/>
      <c r="D3286" s="83"/>
      <c r="E3286" s="10"/>
      <c r="F3286" s="10"/>
      <c r="G3286" s="10"/>
      <c r="H3286" s="10"/>
      <c r="I3286" s="10"/>
      <c r="J3286" s="333"/>
    </row>
    <row r="3287" spans="1:10" x14ac:dyDescent="0.3">
      <c r="A3287" s="114"/>
      <c r="B3287" s="10"/>
      <c r="C3287" s="10"/>
      <c r="D3287" s="83"/>
      <c r="E3287" s="10"/>
      <c r="F3287" s="10"/>
      <c r="G3287" s="10"/>
      <c r="H3287" s="10"/>
      <c r="I3287" s="10"/>
      <c r="J3287" s="333"/>
    </row>
    <row r="3288" spans="1:10" x14ac:dyDescent="0.3">
      <c r="A3288" s="114"/>
      <c r="B3288" s="10"/>
      <c r="C3288" s="10"/>
      <c r="D3288" s="83"/>
      <c r="E3288" s="10"/>
      <c r="F3288" s="10"/>
      <c r="G3288" s="10"/>
      <c r="H3288" s="10"/>
      <c r="I3288" s="10"/>
      <c r="J3288" s="333"/>
    </row>
    <row r="3289" spans="1:10" x14ac:dyDescent="0.3">
      <c r="A3289" s="114"/>
      <c r="B3289" s="10"/>
      <c r="C3289" s="10"/>
      <c r="D3289" s="83"/>
      <c r="E3289" s="10"/>
      <c r="F3289" s="10"/>
      <c r="G3289" s="10"/>
      <c r="H3289" s="10"/>
      <c r="I3289" s="10"/>
      <c r="J3289" s="333"/>
    </row>
    <row r="3290" spans="1:10" x14ac:dyDescent="0.3">
      <c r="A3290" s="114"/>
      <c r="B3290" s="10"/>
      <c r="C3290" s="10"/>
      <c r="D3290" s="83"/>
      <c r="E3290" s="10"/>
      <c r="F3290" s="10"/>
      <c r="G3290" s="10"/>
      <c r="H3290" s="10"/>
      <c r="I3290" s="10"/>
      <c r="J3290" s="333"/>
    </row>
    <row r="3291" spans="1:10" x14ac:dyDescent="0.3">
      <c r="A3291" s="114"/>
      <c r="B3291" s="10"/>
      <c r="C3291" s="10"/>
      <c r="D3291" s="83"/>
      <c r="E3291" s="10"/>
      <c r="F3291" s="10"/>
      <c r="G3291" s="10"/>
      <c r="H3291" s="10"/>
      <c r="I3291" s="10"/>
      <c r="J3291" s="333"/>
    </row>
    <row r="3292" spans="1:10" x14ac:dyDescent="0.3">
      <c r="A3292" s="114"/>
      <c r="B3292" s="10"/>
      <c r="C3292" s="10"/>
      <c r="D3292" s="83"/>
      <c r="E3292" s="10"/>
      <c r="F3292" s="10"/>
      <c r="G3292" s="10"/>
      <c r="H3292" s="10"/>
      <c r="I3292" s="10"/>
      <c r="J3292" s="333"/>
    </row>
    <row r="3293" spans="1:10" x14ac:dyDescent="0.3">
      <c r="A3293" s="114"/>
      <c r="B3293" s="10"/>
      <c r="C3293" s="10"/>
      <c r="D3293" s="83"/>
      <c r="E3293" s="10"/>
      <c r="F3293" s="10"/>
      <c r="G3293" s="10"/>
      <c r="H3293" s="10"/>
      <c r="I3293" s="10"/>
      <c r="J3293" s="333"/>
    </row>
    <row r="3294" spans="1:10" x14ac:dyDescent="0.3">
      <c r="A3294" s="114"/>
      <c r="B3294" s="10"/>
      <c r="C3294" s="10"/>
      <c r="D3294" s="83"/>
      <c r="E3294" s="10"/>
      <c r="F3294" s="10"/>
      <c r="G3294" s="10"/>
      <c r="H3294" s="10"/>
      <c r="I3294" s="10"/>
      <c r="J3294" s="333"/>
    </row>
    <row r="3295" spans="1:10" x14ac:dyDescent="0.3">
      <c r="A3295" s="114"/>
      <c r="B3295" s="10"/>
      <c r="C3295" s="10"/>
      <c r="D3295" s="83"/>
      <c r="E3295" s="10"/>
      <c r="F3295" s="10"/>
      <c r="G3295" s="10"/>
      <c r="H3295" s="10"/>
      <c r="I3295" s="10"/>
      <c r="J3295" s="333"/>
    </row>
    <row r="3296" spans="1:10" x14ac:dyDescent="0.3">
      <c r="A3296" s="114"/>
      <c r="B3296" s="10"/>
      <c r="C3296" s="10"/>
      <c r="D3296" s="83"/>
      <c r="E3296" s="10"/>
      <c r="F3296" s="10"/>
      <c r="G3296" s="10"/>
      <c r="H3296" s="10"/>
      <c r="I3296" s="10"/>
      <c r="J3296" s="333"/>
    </row>
    <row r="3297" spans="1:10" x14ac:dyDescent="0.3">
      <c r="A3297" s="114"/>
      <c r="B3297" s="10"/>
      <c r="C3297" s="10"/>
      <c r="D3297" s="83"/>
      <c r="E3297" s="10"/>
      <c r="F3297" s="10"/>
      <c r="G3297" s="10"/>
      <c r="H3297" s="10"/>
      <c r="I3297" s="10"/>
      <c r="J3297" s="333"/>
    </row>
    <row r="3298" spans="1:10" x14ac:dyDescent="0.3">
      <c r="A3298" s="114"/>
      <c r="B3298" s="10"/>
      <c r="C3298" s="10"/>
      <c r="D3298" s="83"/>
      <c r="E3298" s="10"/>
      <c r="F3298" s="10"/>
      <c r="G3298" s="10"/>
      <c r="H3298" s="10"/>
      <c r="I3298" s="10"/>
      <c r="J3298" s="333"/>
    </row>
    <row r="3299" spans="1:10" x14ac:dyDescent="0.3">
      <c r="A3299" s="114"/>
      <c r="B3299" s="10"/>
      <c r="C3299" s="10"/>
      <c r="D3299" s="83"/>
      <c r="E3299" s="10"/>
      <c r="F3299" s="10"/>
      <c r="G3299" s="10"/>
      <c r="H3299" s="10"/>
      <c r="I3299" s="10"/>
      <c r="J3299" s="333"/>
    </row>
    <row r="3300" spans="1:10" x14ac:dyDescent="0.3">
      <c r="A3300" s="114"/>
      <c r="B3300" s="10"/>
      <c r="C3300" s="10"/>
      <c r="D3300" s="83"/>
      <c r="E3300" s="10"/>
      <c r="F3300" s="10"/>
      <c r="G3300" s="10"/>
      <c r="H3300" s="10"/>
      <c r="I3300" s="10"/>
      <c r="J3300" s="333"/>
    </row>
    <row r="3301" spans="1:10" x14ac:dyDescent="0.3">
      <c r="A3301" s="114"/>
      <c r="B3301" s="10"/>
      <c r="C3301" s="10"/>
      <c r="D3301" s="83"/>
      <c r="E3301" s="10"/>
      <c r="F3301" s="10"/>
      <c r="G3301" s="10"/>
      <c r="H3301" s="10"/>
      <c r="I3301" s="10"/>
      <c r="J3301" s="333"/>
    </row>
    <row r="3302" spans="1:10" x14ac:dyDescent="0.3">
      <c r="A3302" s="114"/>
      <c r="B3302" s="10"/>
      <c r="C3302" s="10"/>
      <c r="D3302" s="83"/>
      <c r="E3302" s="10"/>
      <c r="F3302" s="10"/>
      <c r="G3302" s="10"/>
      <c r="H3302" s="10"/>
      <c r="I3302" s="10"/>
      <c r="J3302" s="333"/>
    </row>
    <row r="3303" spans="1:10" x14ac:dyDescent="0.3">
      <c r="A3303" s="114"/>
      <c r="B3303" s="10"/>
      <c r="C3303" s="10"/>
      <c r="D3303" s="83"/>
      <c r="E3303" s="10"/>
      <c r="F3303" s="10"/>
      <c r="G3303" s="10"/>
      <c r="H3303" s="10"/>
      <c r="I3303" s="10"/>
      <c r="J3303" s="333"/>
    </row>
    <row r="3304" spans="1:10" x14ac:dyDescent="0.3">
      <c r="A3304" s="114"/>
      <c r="B3304" s="10"/>
      <c r="C3304" s="10"/>
      <c r="D3304" s="83"/>
      <c r="E3304" s="10"/>
      <c r="F3304" s="10"/>
      <c r="G3304" s="10"/>
      <c r="H3304" s="10"/>
      <c r="I3304" s="10"/>
      <c r="J3304" s="333"/>
    </row>
    <row r="3305" spans="1:10" x14ac:dyDescent="0.3">
      <c r="A3305" s="114"/>
      <c r="B3305" s="10"/>
      <c r="C3305" s="10"/>
      <c r="D3305" s="83"/>
      <c r="E3305" s="10"/>
      <c r="F3305" s="10"/>
      <c r="G3305" s="10"/>
      <c r="H3305" s="10"/>
      <c r="I3305" s="10"/>
      <c r="J3305" s="333"/>
    </row>
    <row r="3306" spans="1:10" x14ac:dyDescent="0.3">
      <c r="A3306" s="114"/>
      <c r="B3306" s="10"/>
      <c r="C3306" s="10"/>
      <c r="D3306" s="83"/>
      <c r="E3306" s="10"/>
      <c r="F3306" s="10"/>
      <c r="G3306" s="10"/>
      <c r="H3306" s="10"/>
      <c r="I3306" s="10"/>
      <c r="J3306" s="333"/>
    </row>
    <row r="3307" spans="1:10" x14ac:dyDescent="0.3">
      <c r="A3307" s="114"/>
      <c r="B3307" s="10"/>
      <c r="C3307" s="10"/>
      <c r="D3307" s="83"/>
      <c r="E3307" s="10"/>
      <c r="F3307" s="10"/>
      <c r="G3307" s="10"/>
      <c r="H3307" s="10"/>
      <c r="I3307" s="10"/>
      <c r="J3307" s="333"/>
    </row>
    <row r="3308" spans="1:10" x14ac:dyDescent="0.3">
      <c r="A3308" s="114"/>
      <c r="B3308" s="10"/>
      <c r="C3308" s="10"/>
      <c r="D3308" s="83"/>
      <c r="E3308" s="10"/>
      <c r="F3308" s="10"/>
      <c r="G3308" s="10"/>
      <c r="H3308" s="10"/>
      <c r="I3308" s="10"/>
      <c r="J3308" s="333"/>
    </row>
    <row r="3309" spans="1:10" x14ac:dyDescent="0.3">
      <c r="A3309" s="114"/>
      <c r="B3309" s="10"/>
      <c r="C3309" s="10"/>
      <c r="D3309" s="83"/>
      <c r="E3309" s="10"/>
      <c r="F3309" s="10"/>
      <c r="G3309" s="10"/>
      <c r="H3309" s="10"/>
      <c r="I3309" s="10"/>
      <c r="J3309" s="333"/>
    </row>
    <row r="3310" spans="1:10" x14ac:dyDescent="0.3">
      <c r="A3310" s="114"/>
      <c r="B3310" s="10"/>
      <c r="C3310" s="10"/>
      <c r="D3310" s="83"/>
      <c r="E3310" s="10"/>
      <c r="F3310" s="10"/>
      <c r="G3310" s="10"/>
      <c r="H3310" s="10"/>
      <c r="I3310" s="10"/>
      <c r="J3310" s="333"/>
    </row>
    <row r="3311" spans="1:10" x14ac:dyDescent="0.3">
      <c r="A3311" s="114"/>
      <c r="B3311" s="10"/>
      <c r="C3311" s="10"/>
      <c r="D3311" s="83"/>
      <c r="E3311" s="10"/>
      <c r="F3311" s="10"/>
      <c r="G3311" s="10"/>
      <c r="H3311" s="10"/>
      <c r="I3311" s="10"/>
      <c r="J3311" s="333"/>
    </row>
    <row r="3312" spans="1:10" x14ac:dyDescent="0.3">
      <c r="A3312" s="114"/>
      <c r="B3312" s="10"/>
      <c r="C3312" s="10"/>
      <c r="D3312" s="83"/>
      <c r="E3312" s="10"/>
      <c r="F3312" s="10"/>
      <c r="G3312" s="10"/>
      <c r="H3312" s="10"/>
      <c r="I3312" s="10"/>
      <c r="J3312" s="333"/>
    </row>
    <row r="3313" spans="1:10" x14ac:dyDescent="0.3">
      <c r="A3313" s="114"/>
      <c r="B3313" s="10"/>
      <c r="C3313" s="10"/>
      <c r="D3313" s="83"/>
      <c r="E3313" s="10"/>
      <c r="F3313" s="10"/>
      <c r="G3313" s="10"/>
      <c r="H3313" s="10"/>
      <c r="I3313" s="10"/>
      <c r="J3313" s="333"/>
    </row>
    <row r="3314" spans="1:10" x14ac:dyDescent="0.3">
      <c r="A3314" s="114"/>
      <c r="B3314" s="10"/>
      <c r="C3314" s="10"/>
      <c r="D3314" s="83"/>
      <c r="E3314" s="10"/>
      <c r="F3314" s="10"/>
      <c r="G3314" s="10"/>
      <c r="H3314" s="10"/>
      <c r="I3314" s="10"/>
      <c r="J3314" s="333"/>
    </row>
    <row r="3315" spans="1:10" x14ac:dyDescent="0.3">
      <c r="A3315" s="114"/>
      <c r="B3315" s="10"/>
      <c r="C3315" s="10"/>
      <c r="D3315" s="83"/>
      <c r="E3315" s="10"/>
      <c r="F3315" s="10"/>
      <c r="G3315" s="10"/>
      <c r="H3315" s="10"/>
      <c r="I3315" s="10"/>
      <c r="J3315" s="333"/>
    </row>
    <row r="3316" spans="1:10" x14ac:dyDescent="0.3">
      <c r="A3316" s="114"/>
      <c r="B3316" s="10"/>
      <c r="C3316" s="10"/>
      <c r="D3316" s="83"/>
      <c r="E3316" s="10"/>
      <c r="F3316" s="10"/>
      <c r="G3316" s="10"/>
      <c r="H3316" s="10"/>
      <c r="I3316" s="10"/>
      <c r="J3316" s="333"/>
    </row>
    <row r="3317" spans="1:10" x14ac:dyDescent="0.3">
      <c r="A3317" s="114"/>
      <c r="B3317" s="10"/>
      <c r="C3317" s="10"/>
      <c r="D3317" s="83"/>
      <c r="E3317" s="10"/>
      <c r="F3317" s="10"/>
      <c r="G3317" s="10"/>
      <c r="H3317" s="10"/>
      <c r="I3317" s="10"/>
      <c r="J3317" s="333"/>
    </row>
    <row r="3318" spans="1:10" x14ac:dyDescent="0.3">
      <c r="A3318" s="114"/>
      <c r="B3318" s="10"/>
      <c r="C3318" s="10"/>
      <c r="D3318" s="83"/>
      <c r="E3318" s="10"/>
      <c r="F3318" s="10"/>
      <c r="G3318" s="10"/>
      <c r="H3318" s="10"/>
      <c r="I3318" s="10"/>
      <c r="J3318" s="333"/>
    </row>
    <row r="3319" spans="1:10" x14ac:dyDescent="0.3">
      <c r="A3319" s="114"/>
      <c r="B3319" s="10"/>
      <c r="C3319" s="10"/>
      <c r="D3319" s="83"/>
      <c r="E3319" s="10"/>
      <c r="F3319" s="10"/>
      <c r="G3319" s="10"/>
      <c r="H3319" s="10"/>
      <c r="I3319" s="10"/>
      <c r="J3319" s="333"/>
    </row>
    <row r="3320" spans="1:10" x14ac:dyDescent="0.3">
      <c r="A3320" s="114"/>
      <c r="B3320" s="10"/>
      <c r="C3320" s="10"/>
      <c r="D3320" s="83"/>
      <c r="E3320" s="10"/>
      <c r="F3320" s="10"/>
      <c r="G3320" s="10"/>
      <c r="H3320" s="10"/>
      <c r="I3320" s="10"/>
      <c r="J3320" s="333"/>
    </row>
    <row r="3321" spans="1:10" x14ac:dyDescent="0.3">
      <c r="A3321" s="114"/>
      <c r="B3321" s="10"/>
      <c r="C3321" s="10"/>
      <c r="D3321" s="83"/>
      <c r="E3321" s="10"/>
      <c r="F3321" s="10"/>
      <c r="G3321" s="10"/>
      <c r="H3321" s="10"/>
      <c r="I3321" s="10"/>
      <c r="J3321" s="333"/>
    </row>
    <row r="3322" spans="1:10" x14ac:dyDescent="0.3">
      <c r="A3322" s="114"/>
      <c r="B3322" s="10"/>
      <c r="C3322" s="10"/>
      <c r="D3322" s="83"/>
      <c r="E3322" s="10"/>
      <c r="F3322" s="10"/>
      <c r="G3322" s="10"/>
      <c r="H3322" s="10"/>
      <c r="I3322" s="10"/>
      <c r="J3322" s="333"/>
    </row>
    <row r="3323" spans="1:10" x14ac:dyDescent="0.3">
      <c r="A3323" s="114"/>
      <c r="B3323" s="10"/>
      <c r="C3323" s="10"/>
      <c r="D3323" s="83"/>
      <c r="E3323" s="10"/>
      <c r="F3323" s="10"/>
      <c r="G3323" s="10"/>
      <c r="H3323" s="10"/>
      <c r="I3323" s="10"/>
      <c r="J3323" s="333"/>
    </row>
    <row r="3324" spans="1:10" x14ac:dyDescent="0.3">
      <c r="A3324" s="114"/>
      <c r="B3324" s="10"/>
      <c r="C3324" s="10"/>
      <c r="D3324" s="83"/>
      <c r="E3324" s="10"/>
      <c r="F3324" s="10"/>
      <c r="G3324" s="10"/>
      <c r="H3324" s="10"/>
      <c r="I3324" s="10"/>
      <c r="J3324" s="333"/>
    </row>
    <row r="3325" spans="1:10" x14ac:dyDescent="0.3">
      <c r="A3325" s="114"/>
      <c r="B3325" s="10"/>
      <c r="C3325" s="10"/>
      <c r="D3325" s="83"/>
      <c r="E3325" s="10"/>
      <c r="F3325" s="10"/>
      <c r="G3325" s="10"/>
      <c r="H3325" s="10"/>
      <c r="I3325" s="10"/>
      <c r="J3325" s="333"/>
    </row>
    <row r="3326" spans="1:10" x14ac:dyDescent="0.3">
      <c r="A3326" s="114"/>
      <c r="B3326" s="10"/>
      <c r="C3326" s="10"/>
      <c r="D3326" s="83"/>
      <c r="E3326" s="10"/>
      <c r="F3326" s="10"/>
      <c r="G3326" s="10"/>
      <c r="H3326" s="10"/>
      <c r="I3326" s="10"/>
      <c r="J3326" s="333"/>
    </row>
    <row r="3327" spans="1:10" x14ac:dyDescent="0.3">
      <c r="A3327" s="114"/>
      <c r="B3327" s="10"/>
      <c r="C3327" s="10"/>
      <c r="D3327" s="83"/>
      <c r="E3327" s="10"/>
      <c r="F3327" s="10"/>
      <c r="G3327" s="10"/>
      <c r="H3327" s="10"/>
      <c r="I3327" s="10"/>
      <c r="J3327" s="333"/>
    </row>
    <row r="3328" spans="1:10" x14ac:dyDescent="0.3">
      <c r="A3328" s="114"/>
      <c r="B3328" s="10"/>
      <c r="C3328" s="10"/>
      <c r="D3328" s="83"/>
      <c r="E3328" s="10"/>
      <c r="F3328" s="10"/>
      <c r="G3328" s="10"/>
      <c r="H3328" s="10"/>
      <c r="I3328" s="10"/>
      <c r="J3328" s="333"/>
    </row>
    <row r="3329" spans="1:10" x14ac:dyDescent="0.3">
      <c r="A3329" s="114"/>
      <c r="B3329" s="10"/>
      <c r="C3329" s="10"/>
      <c r="D3329" s="83"/>
      <c r="E3329" s="10"/>
      <c r="F3329" s="10"/>
      <c r="G3329" s="10"/>
      <c r="H3329" s="10"/>
      <c r="I3329" s="10"/>
      <c r="J3329" s="333"/>
    </row>
    <row r="3330" spans="1:10" x14ac:dyDescent="0.3">
      <c r="A3330" s="114"/>
      <c r="B3330" s="10"/>
      <c r="C3330" s="10"/>
      <c r="D3330" s="83"/>
      <c r="E3330" s="10"/>
      <c r="F3330" s="10"/>
      <c r="G3330" s="10"/>
      <c r="H3330" s="10"/>
      <c r="I3330" s="10"/>
      <c r="J3330" s="333"/>
    </row>
    <row r="3331" spans="1:10" x14ac:dyDescent="0.3">
      <c r="A3331" s="114"/>
      <c r="B3331" s="10"/>
      <c r="C3331" s="10"/>
      <c r="D3331" s="83"/>
      <c r="E3331" s="10"/>
      <c r="F3331" s="10"/>
      <c r="G3331" s="10"/>
      <c r="H3331" s="10"/>
      <c r="I3331" s="10"/>
      <c r="J3331" s="333"/>
    </row>
    <row r="3332" spans="1:10" x14ac:dyDescent="0.3">
      <c r="A3332" s="114"/>
      <c r="B3332" s="10"/>
      <c r="C3332" s="10"/>
      <c r="D3332" s="83"/>
      <c r="E3332" s="10"/>
      <c r="F3332" s="10"/>
      <c r="G3332" s="10"/>
      <c r="H3332" s="10"/>
      <c r="I3332" s="10"/>
      <c r="J3332" s="333"/>
    </row>
    <row r="3333" spans="1:10" x14ac:dyDescent="0.3">
      <c r="A3333" s="114"/>
      <c r="B3333" s="10"/>
      <c r="C3333" s="10"/>
      <c r="D3333" s="83"/>
      <c r="E3333" s="10"/>
      <c r="F3333" s="10"/>
      <c r="G3333" s="10"/>
      <c r="H3333" s="10"/>
      <c r="I3333" s="10"/>
      <c r="J3333" s="333"/>
    </row>
    <row r="3334" spans="1:10" x14ac:dyDescent="0.3">
      <c r="A3334" s="114"/>
      <c r="B3334" s="10"/>
      <c r="C3334" s="10"/>
      <c r="D3334" s="83"/>
      <c r="E3334" s="10"/>
      <c r="F3334" s="10"/>
      <c r="G3334" s="10"/>
      <c r="H3334" s="10"/>
      <c r="I3334" s="10"/>
      <c r="J3334" s="333"/>
    </row>
    <row r="3335" spans="1:10" x14ac:dyDescent="0.3">
      <c r="A3335" s="114"/>
      <c r="B3335" s="10"/>
      <c r="C3335" s="10"/>
      <c r="D3335" s="83"/>
      <c r="E3335" s="10"/>
      <c r="F3335" s="10"/>
      <c r="G3335" s="10"/>
      <c r="H3335" s="10"/>
      <c r="I3335" s="10"/>
      <c r="J3335" s="333"/>
    </row>
    <row r="3336" spans="1:10" x14ac:dyDescent="0.3">
      <c r="A3336" s="114"/>
      <c r="B3336" s="10"/>
      <c r="C3336" s="10"/>
      <c r="D3336" s="83"/>
      <c r="E3336" s="10"/>
      <c r="F3336" s="10"/>
      <c r="G3336" s="10"/>
      <c r="H3336" s="10"/>
      <c r="I3336" s="10"/>
      <c r="J3336" s="333"/>
    </row>
    <row r="3337" spans="1:10" x14ac:dyDescent="0.3">
      <c r="A3337" s="114"/>
      <c r="B3337" s="10"/>
      <c r="C3337" s="10"/>
      <c r="D3337" s="83"/>
      <c r="E3337" s="10"/>
      <c r="F3337" s="10"/>
      <c r="G3337" s="10"/>
      <c r="H3337" s="10"/>
      <c r="I3337" s="10"/>
      <c r="J3337" s="333"/>
    </row>
    <row r="3338" spans="1:10" x14ac:dyDescent="0.3">
      <c r="A3338" s="114"/>
      <c r="B3338" s="10"/>
      <c r="C3338" s="10"/>
      <c r="D3338" s="83"/>
      <c r="E3338" s="10"/>
      <c r="F3338" s="10"/>
      <c r="G3338" s="10"/>
      <c r="H3338" s="10"/>
      <c r="I3338" s="10"/>
      <c r="J3338" s="333"/>
    </row>
    <row r="3339" spans="1:10" x14ac:dyDescent="0.3">
      <c r="A3339" s="114"/>
      <c r="B3339" s="10"/>
      <c r="C3339" s="10"/>
      <c r="D3339" s="83"/>
      <c r="E3339" s="10"/>
      <c r="F3339" s="10"/>
      <c r="G3339" s="10"/>
      <c r="H3339" s="10"/>
      <c r="I3339" s="10"/>
      <c r="J3339" s="333"/>
    </row>
    <row r="3340" spans="1:10" x14ac:dyDescent="0.3">
      <c r="A3340" s="114"/>
      <c r="B3340" s="10"/>
      <c r="C3340" s="10"/>
      <c r="D3340" s="83"/>
      <c r="E3340" s="10"/>
      <c r="F3340" s="10"/>
      <c r="G3340" s="10"/>
      <c r="H3340" s="10"/>
      <c r="I3340" s="10"/>
      <c r="J3340" s="333"/>
    </row>
    <row r="3341" spans="1:10" x14ac:dyDescent="0.3">
      <c r="A3341" s="114"/>
      <c r="B3341" s="10"/>
      <c r="C3341" s="10"/>
      <c r="D3341" s="83"/>
      <c r="E3341" s="10"/>
      <c r="F3341" s="10"/>
      <c r="G3341" s="10"/>
      <c r="H3341" s="10"/>
      <c r="I3341" s="10"/>
      <c r="J3341" s="333"/>
    </row>
    <row r="3342" spans="1:10" x14ac:dyDescent="0.3">
      <c r="A3342" s="114"/>
      <c r="B3342" s="10"/>
      <c r="C3342" s="10"/>
      <c r="D3342" s="83"/>
      <c r="E3342" s="10"/>
      <c r="F3342" s="10"/>
      <c r="G3342" s="10"/>
      <c r="H3342" s="10"/>
      <c r="I3342" s="10"/>
      <c r="J3342" s="333"/>
    </row>
    <row r="3343" spans="1:10" x14ac:dyDescent="0.3">
      <c r="A3343" s="114"/>
      <c r="B3343" s="10"/>
      <c r="C3343" s="10"/>
      <c r="D3343" s="83"/>
      <c r="E3343" s="10"/>
      <c r="F3343" s="10"/>
      <c r="G3343" s="10"/>
      <c r="H3343" s="10"/>
      <c r="I3343" s="10"/>
      <c r="J3343" s="333"/>
    </row>
    <row r="3344" spans="1:10" x14ac:dyDescent="0.3">
      <c r="A3344" s="114"/>
      <c r="B3344" s="10"/>
      <c r="C3344" s="10"/>
      <c r="D3344" s="83"/>
      <c r="E3344" s="10"/>
      <c r="F3344" s="10"/>
      <c r="G3344" s="10"/>
      <c r="H3344" s="10"/>
      <c r="I3344" s="10"/>
      <c r="J3344" s="333"/>
    </row>
    <row r="3345" spans="1:10" x14ac:dyDescent="0.3">
      <c r="A3345" s="114"/>
      <c r="B3345" s="10"/>
      <c r="C3345" s="10"/>
      <c r="D3345" s="83"/>
      <c r="E3345" s="10"/>
      <c r="F3345" s="10"/>
      <c r="G3345" s="10"/>
      <c r="H3345" s="10"/>
      <c r="I3345" s="10"/>
      <c r="J3345" s="333"/>
    </row>
    <row r="3346" spans="1:10" x14ac:dyDescent="0.3">
      <c r="A3346" s="114"/>
      <c r="B3346" s="10"/>
      <c r="C3346" s="10"/>
      <c r="D3346" s="83"/>
      <c r="E3346" s="10"/>
      <c r="F3346" s="10"/>
      <c r="G3346" s="10"/>
      <c r="H3346" s="10"/>
      <c r="I3346" s="10"/>
      <c r="J3346" s="333"/>
    </row>
    <row r="3347" spans="1:10" x14ac:dyDescent="0.3">
      <c r="A3347" s="114"/>
      <c r="B3347" s="10"/>
      <c r="C3347" s="10"/>
      <c r="D3347" s="83"/>
      <c r="E3347" s="10"/>
      <c r="F3347" s="10"/>
      <c r="G3347" s="10"/>
      <c r="H3347" s="10"/>
      <c r="I3347" s="10"/>
      <c r="J3347" s="333"/>
    </row>
    <row r="3348" spans="1:10" x14ac:dyDescent="0.3">
      <c r="A3348" s="114"/>
      <c r="B3348" s="10"/>
      <c r="C3348" s="10"/>
      <c r="D3348" s="83"/>
      <c r="E3348" s="10"/>
      <c r="F3348" s="10"/>
      <c r="G3348" s="10"/>
      <c r="H3348" s="10"/>
      <c r="I3348" s="10"/>
      <c r="J3348" s="333"/>
    </row>
    <row r="3349" spans="1:10" x14ac:dyDescent="0.3">
      <c r="A3349" s="114"/>
      <c r="B3349" s="10"/>
      <c r="C3349" s="10"/>
      <c r="D3349" s="83"/>
      <c r="E3349" s="10"/>
      <c r="F3349" s="10"/>
      <c r="G3349" s="10"/>
      <c r="H3349" s="10"/>
      <c r="I3349" s="10"/>
      <c r="J3349" s="333"/>
    </row>
    <row r="3350" spans="1:10" x14ac:dyDescent="0.3">
      <c r="A3350" s="114"/>
      <c r="B3350" s="10"/>
      <c r="C3350" s="10"/>
      <c r="D3350" s="83"/>
      <c r="E3350" s="10"/>
      <c r="F3350" s="10"/>
      <c r="G3350" s="10"/>
      <c r="H3350" s="10"/>
      <c r="I3350" s="10"/>
      <c r="J3350" s="333"/>
    </row>
    <row r="3351" spans="1:10" x14ac:dyDescent="0.3">
      <c r="A3351" s="114"/>
      <c r="B3351" s="10"/>
      <c r="C3351" s="10"/>
      <c r="D3351" s="83"/>
      <c r="E3351" s="10"/>
      <c r="F3351" s="10"/>
      <c r="G3351" s="10"/>
      <c r="H3351" s="10"/>
      <c r="I3351" s="10"/>
      <c r="J3351" s="333"/>
    </row>
    <row r="3352" spans="1:10" x14ac:dyDescent="0.3">
      <c r="A3352" s="114"/>
      <c r="B3352" s="10"/>
      <c r="C3352" s="10"/>
      <c r="D3352" s="83"/>
      <c r="E3352" s="10"/>
      <c r="F3352" s="10"/>
      <c r="G3352" s="10"/>
      <c r="H3352" s="10"/>
      <c r="I3352" s="10"/>
      <c r="J3352" s="333"/>
    </row>
    <row r="3353" spans="1:10" x14ac:dyDescent="0.3">
      <c r="A3353" s="114"/>
      <c r="B3353" s="10"/>
      <c r="C3353" s="10"/>
      <c r="D3353" s="83"/>
      <c r="E3353" s="10"/>
      <c r="F3353" s="10"/>
      <c r="G3353" s="10"/>
      <c r="H3353" s="10"/>
      <c r="I3353" s="10"/>
      <c r="J3353" s="333"/>
    </row>
    <row r="3354" spans="1:10" x14ac:dyDescent="0.3">
      <c r="A3354" s="114"/>
      <c r="B3354" s="10"/>
      <c r="C3354" s="10"/>
      <c r="D3354" s="83"/>
      <c r="E3354" s="10"/>
      <c r="F3354" s="10"/>
      <c r="G3354" s="10"/>
      <c r="H3354" s="10"/>
      <c r="I3354" s="10"/>
      <c r="J3354" s="333"/>
    </row>
    <row r="3355" spans="1:10" x14ac:dyDescent="0.3">
      <c r="A3355" s="114"/>
      <c r="B3355" s="10"/>
      <c r="C3355" s="10"/>
      <c r="D3355" s="83"/>
      <c r="E3355" s="10"/>
      <c r="F3355" s="10"/>
      <c r="G3355" s="10"/>
      <c r="H3355" s="10"/>
      <c r="I3355" s="10"/>
      <c r="J3355" s="333"/>
    </row>
    <row r="3356" spans="1:10" x14ac:dyDescent="0.3">
      <c r="A3356" s="114"/>
      <c r="B3356" s="10"/>
      <c r="C3356" s="10"/>
      <c r="D3356" s="83"/>
      <c r="E3356" s="10"/>
      <c r="F3356" s="10"/>
      <c r="G3356" s="10"/>
      <c r="H3356" s="10"/>
      <c r="I3356" s="10"/>
      <c r="J3356" s="333"/>
    </row>
    <row r="3357" spans="1:10" x14ac:dyDescent="0.3">
      <c r="A3357" s="114"/>
      <c r="B3357" s="10"/>
      <c r="C3357" s="10"/>
      <c r="D3357" s="83"/>
      <c r="E3357" s="10"/>
      <c r="F3357" s="10"/>
      <c r="G3357" s="10"/>
      <c r="H3357" s="10"/>
      <c r="I3357" s="10"/>
      <c r="J3357" s="333"/>
    </row>
    <row r="3358" spans="1:10" x14ac:dyDescent="0.3">
      <c r="A3358" s="114"/>
      <c r="B3358" s="10"/>
      <c r="C3358" s="10"/>
      <c r="D3358" s="83"/>
      <c r="E3358" s="10"/>
      <c r="F3358" s="10"/>
      <c r="G3358" s="10"/>
      <c r="H3358" s="10"/>
      <c r="I3358" s="10"/>
      <c r="J3358" s="333"/>
    </row>
    <row r="3359" spans="1:10" x14ac:dyDescent="0.3">
      <c r="A3359" s="114"/>
      <c r="B3359" s="10"/>
      <c r="C3359" s="10"/>
      <c r="D3359" s="83"/>
      <c r="E3359" s="10"/>
      <c r="F3359" s="10"/>
      <c r="G3359" s="10"/>
      <c r="H3359" s="10"/>
      <c r="I3359" s="10"/>
      <c r="J3359" s="333"/>
    </row>
    <row r="3360" spans="1:10" x14ac:dyDescent="0.3">
      <c r="A3360" s="114"/>
      <c r="B3360" s="10"/>
      <c r="C3360" s="10"/>
      <c r="D3360" s="83"/>
      <c r="E3360" s="10"/>
      <c r="F3360" s="10"/>
      <c r="G3360" s="10"/>
      <c r="H3360" s="10"/>
      <c r="I3360" s="10"/>
      <c r="J3360" s="333"/>
    </row>
    <row r="3361" spans="1:10" x14ac:dyDescent="0.3">
      <c r="A3361" s="114"/>
      <c r="B3361" s="10"/>
      <c r="C3361" s="10"/>
      <c r="D3361" s="83"/>
      <c r="E3361" s="10"/>
      <c r="F3361" s="10"/>
      <c r="G3361" s="10"/>
      <c r="H3361" s="10"/>
      <c r="I3361" s="10"/>
      <c r="J3361" s="333"/>
    </row>
    <row r="3362" spans="1:10" x14ac:dyDescent="0.3">
      <c r="A3362" s="114"/>
      <c r="B3362" s="10"/>
      <c r="C3362" s="10"/>
      <c r="D3362" s="83"/>
      <c r="E3362" s="10"/>
      <c r="F3362" s="10"/>
      <c r="G3362" s="10"/>
      <c r="H3362" s="10"/>
      <c r="I3362" s="10"/>
      <c r="J3362" s="333"/>
    </row>
    <row r="3363" spans="1:10" x14ac:dyDescent="0.3">
      <c r="A3363" s="114"/>
      <c r="B3363" s="10"/>
      <c r="C3363" s="10"/>
      <c r="D3363" s="83"/>
      <c r="E3363" s="10"/>
      <c r="F3363" s="10"/>
      <c r="G3363" s="10"/>
      <c r="H3363" s="10"/>
      <c r="I3363" s="10"/>
      <c r="J3363" s="333"/>
    </row>
    <row r="3364" spans="1:10" x14ac:dyDescent="0.3">
      <c r="A3364" s="114"/>
      <c r="B3364" s="10"/>
      <c r="C3364" s="10"/>
      <c r="D3364" s="83"/>
      <c r="E3364" s="10"/>
      <c r="F3364" s="10"/>
      <c r="G3364" s="10"/>
      <c r="H3364" s="10"/>
      <c r="I3364" s="10"/>
      <c r="J3364" s="333"/>
    </row>
    <row r="3365" spans="1:10" x14ac:dyDescent="0.3">
      <c r="A3365" s="114"/>
      <c r="B3365" s="10"/>
      <c r="C3365" s="10"/>
      <c r="D3365" s="83"/>
      <c r="E3365" s="10"/>
      <c r="F3365" s="10"/>
      <c r="G3365" s="10"/>
      <c r="H3365" s="10"/>
      <c r="I3365" s="10"/>
      <c r="J3365" s="333"/>
    </row>
    <row r="3366" spans="1:10" x14ac:dyDescent="0.3">
      <c r="A3366" s="114"/>
      <c r="B3366" s="10"/>
      <c r="C3366" s="10"/>
      <c r="D3366" s="83"/>
      <c r="E3366" s="10"/>
      <c r="F3366" s="10"/>
      <c r="G3366" s="10"/>
      <c r="H3366" s="10"/>
      <c r="I3366" s="10"/>
      <c r="J3366" s="333"/>
    </row>
    <row r="3367" spans="1:10" x14ac:dyDescent="0.3">
      <c r="A3367" s="114"/>
      <c r="B3367" s="10"/>
      <c r="C3367" s="10"/>
      <c r="D3367" s="83"/>
      <c r="E3367" s="10"/>
      <c r="F3367" s="10"/>
      <c r="G3367" s="10"/>
      <c r="H3367" s="10"/>
      <c r="I3367" s="10"/>
      <c r="J3367" s="333"/>
    </row>
    <row r="3368" spans="1:10" x14ac:dyDescent="0.3">
      <c r="A3368" s="114"/>
      <c r="B3368" s="10"/>
      <c r="C3368" s="10"/>
      <c r="D3368" s="83"/>
      <c r="E3368" s="10"/>
      <c r="F3368" s="10"/>
      <c r="G3368" s="10"/>
      <c r="H3368" s="10"/>
      <c r="I3368" s="10"/>
      <c r="J3368" s="333"/>
    </row>
    <row r="3369" spans="1:10" x14ac:dyDescent="0.3">
      <c r="A3369" s="114"/>
      <c r="B3369" s="10"/>
      <c r="C3369" s="10"/>
      <c r="D3369" s="83"/>
      <c r="E3369" s="10"/>
      <c r="F3369" s="10"/>
      <c r="G3369" s="10"/>
      <c r="H3369" s="10"/>
      <c r="I3369" s="10"/>
      <c r="J3369" s="333"/>
    </row>
    <row r="3370" spans="1:10" x14ac:dyDescent="0.3">
      <c r="A3370" s="114"/>
      <c r="B3370" s="10"/>
      <c r="C3370" s="10"/>
      <c r="D3370" s="83"/>
      <c r="E3370" s="10"/>
      <c r="F3370" s="10"/>
      <c r="G3370" s="10"/>
      <c r="H3370" s="10"/>
      <c r="I3370" s="10"/>
      <c r="J3370" s="333"/>
    </row>
    <row r="3371" spans="1:10" x14ac:dyDescent="0.3">
      <c r="A3371" s="114"/>
      <c r="B3371" s="10"/>
      <c r="C3371" s="10"/>
      <c r="D3371" s="83"/>
      <c r="E3371" s="10"/>
      <c r="F3371" s="10"/>
      <c r="G3371" s="10"/>
      <c r="H3371" s="10"/>
      <c r="I3371" s="10"/>
      <c r="J3371" s="333"/>
    </row>
    <row r="3372" spans="1:10" x14ac:dyDescent="0.3">
      <c r="A3372" s="114"/>
      <c r="B3372" s="10"/>
      <c r="C3372" s="10"/>
      <c r="D3372" s="83"/>
      <c r="E3372" s="10"/>
      <c r="F3372" s="10"/>
      <c r="G3372" s="10"/>
      <c r="H3372" s="10"/>
      <c r="I3372" s="10"/>
      <c r="J3372" s="333"/>
    </row>
    <row r="3373" spans="1:10" x14ac:dyDescent="0.3">
      <c r="A3373" s="114"/>
      <c r="B3373" s="10"/>
      <c r="C3373" s="10"/>
      <c r="D3373" s="83"/>
      <c r="E3373" s="10"/>
      <c r="F3373" s="10"/>
      <c r="G3373" s="10"/>
      <c r="H3373" s="10"/>
      <c r="I3373" s="10"/>
      <c r="J3373" s="333"/>
    </row>
    <row r="3374" spans="1:10" x14ac:dyDescent="0.3">
      <c r="A3374" s="114"/>
      <c r="B3374" s="10"/>
      <c r="C3374" s="10"/>
      <c r="D3374" s="83"/>
      <c r="E3374" s="10"/>
      <c r="F3374" s="10"/>
      <c r="G3374" s="10"/>
      <c r="H3374" s="10"/>
      <c r="I3374" s="10"/>
      <c r="J3374" s="333"/>
    </row>
    <row r="3375" spans="1:10" x14ac:dyDescent="0.3">
      <c r="A3375" s="114"/>
      <c r="B3375" s="10"/>
      <c r="C3375" s="10"/>
      <c r="D3375" s="83"/>
      <c r="E3375" s="10"/>
      <c r="F3375" s="10"/>
      <c r="G3375" s="10"/>
      <c r="H3375" s="10"/>
      <c r="I3375" s="10"/>
      <c r="J3375" s="333"/>
    </row>
    <row r="3376" spans="1:10" x14ac:dyDescent="0.3">
      <c r="A3376" s="114"/>
      <c r="B3376" s="10"/>
      <c r="C3376" s="10"/>
      <c r="D3376" s="83"/>
      <c r="E3376" s="10"/>
      <c r="F3376" s="10"/>
      <c r="G3376" s="10"/>
      <c r="H3376" s="10"/>
      <c r="I3376" s="10"/>
      <c r="J3376" s="333"/>
    </row>
    <row r="3377" spans="1:10" x14ac:dyDescent="0.3">
      <c r="A3377" s="114"/>
      <c r="B3377" s="10"/>
      <c r="C3377" s="10"/>
      <c r="D3377" s="83"/>
      <c r="E3377" s="10"/>
      <c r="F3377" s="10"/>
      <c r="G3377" s="10"/>
      <c r="H3377" s="10"/>
      <c r="I3377" s="10"/>
      <c r="J3377" s="333"/>
    </row>
    <row r="3378" spans="1:10" x14ac:dyDescent="0.3">
      <c r="A3378" s="114"/>
      <c r="B3378" s="10"/>
      <c r="C3378" s="10"/>
      <c r="D3378" s="83"/>
      <c r="E3378" s="10"/>
      <c r="F3378" s="10"/>
      <c r="G3378" s="10"/>
      <c r="H3378" s="10"/>
      <c r="I3378" s="10"/>
      <c r="J3378" s="333"/>
    </row>
    <row r="3379" spans="1:10" x14ac:dyDescent="0.3">
      <c r="A3379" s="114"/>
      <c r="B3379" s="10"/>
      <c r="C3379" s="10"/>
      <c r="D3379" s="83"/>
      <c r="E3379" s="10"/>
      <c r="F3379" s="10"/>
      <c r="G3379" s="10"/>
      <c r="H3379" s="10"/>
      <c r="I3379" s="10"/>
      <c r="J3379" s="333"/>
    </row>
    <row r="3380" spans="1:10" x14ac:dyDescent="0.3">
      <c r="A3380" s="114"/>
      <c r="B3380" s="10"/>
      <c r="C3380" s="10"/>
      <c r="D3380" s="83"/>
      <c r="E3380" s="10"/>
      <c r="F3380" s="10"/>
      <c r="G3380" s="10"/>
      <c r="H3380" s="10"/>
      <c r="I3380" s="10"/>
      <c r="J3380" s="333"/>
    </row>
    <row r="3381" spans="1:10" x14ac:dyDescent="0.3">
      <c r="A3381" s="114"/>
      <c r="B3381" s="10"/>
      <c r="C3381" s="10"/>
      <c r="D3381" s="83"/>
      <c r="E3381" s="10"/>
      <c r="F3381" s="10"/>
      <c r="G3381" s="10"/>
      <c r="H3381" s="10"/>
      <c r="I3381" s="10"/>
      <c r="J3381" s="333"/>
    </row>
    <row r="3382" spans="1:10" x14ac:dyDescent="0.3">
      <c r="A3382" s="114"/>
      <c r="B3382" s="10"/>
      <c r="C3382" s="10"/>
      <c r="D3382" s="83"/>
      <c r="E3382" s="10"/>
      <c r="F3382" s="10"/>
      <c r="G3382" s="10"/>
      <c r="H3382" s="10"/>
      <c r="I3382" s="10"/>
      <c r="J3382" s="333"/>
    </row>
    <row r="3383" spans="1:10" x14ac:dyDescent="0.3">
      <c r="A3383" s="114"/>
      <c r="B3383" s="10"/>
      <c r="C3383" s="10"/>
      <c r="D3383" s="83"/>
      <c r="E3383" s="10"/>
      <c r="F3383" s="10"/>
      <c r="G3383" s="10"/>
      <c r="H3383" s="10"/>
      <c r="I3383" s="10"/>
      <c r="J3383" s="333"/>
    </row>
    <row r="3384" spans="1:10" x14ac:dyDescent="0.3">
      <c r="A3384" s="114"/>
      <c r="B3384" s="10"/>
      <c r="C3384" s="10"/>
      <c r="D3384" s="83"/>
      <c r="E3384" s="10"/>
      <c r="F3384" s="10"/>
      <c r="G3384" s="10"/>
      <c r="H3384" s="10"/>
      <c r="I3384" s="10"/>
      <c r="J3384" s="333"/>
    </row>
    <row r="3385" spans="1:10" x14ac:dyDescent="0.3">
      <c r="A3385" s="114"/>
      <c r="B3385" s="10"/>
      <c r="C3385" s="10"/>
      <c r="D3385" s="83"/>
      <c r="E3385" s="10"/>
      <c r="F3385" s="10"/>
      <c r="G3385" s="10"/>
      <c r="H3385" s="10"/>
      <c r="I3385" s="10"/>
      <c r="J3385" s="333"/>
    </row>
    <row r="3386" spans="1:10" x14ac:dyDescent="0.3">
      <c r="A3386" s="114"/>
      <c r="B3386" s="10"/>
      <c r="C3386" s="10"/>
      <c r="D3386" s="83"/>
      <c r="E3386" s="10"/>
      <c r="F3386" s="10"/>
      <c r="G3386" s="10"/>
      <c r="H3386" s="10"/>
      <c r="I3386" s="10"/>
      <c r="J3386" s="333"/>
    </row>
    <row r="3387" spans="1:10" x14ac:dyDescent="0.3">
      <c r="A3387" s="114"/>
      <c r="B3387" s="10"/>
      <c r="C3387" s="10"/>
      <c r="D3387" s="83"/>
      <c r="E3387" s="10"/>
      <c r="F3387" s="10"/>
      <c r="G3387" s="10"/>
      <c r="H3387" s="10"/>
      <c r="I3387" s="10"/>
      <c r="J3387" s="333"/>
    </row>
    <row r="3388" spans="1:10" x14ac:dyDescent="0.3">
      <c r="A3388" s="114"/>
      <c r="B3388" s="10"/>
      <c r="C3388" s="10"/>
      <c r="D3388" s="83"/>
      <c r="E3388" s="10"/>
      <c r="F3388" s="10"/>
      <c r="G3388" s="10"/>
      <c r="H3388" s="10"/>
      <c r="I3388" s="10"/>
      <c r="J3388" s="333"/>
    </row>
    <row r="3389" spans="1:10" x14ac:dyDescent="0.3">
      <c r="A3389" s="114"/>
      <c r="B3389" s="10"/>
      <c r="C3389" s="10"/>
      <c r="D3389" s="83"/>
      <c r="E3389" s="10"/>
      <c r="F3389" s="10"/>
      <c r="G3389" s="10"/>
      <c r="H3389" s="10"/>
      <c r="I3389" s="10"/>
      <c r="J3389" s="333"/>
    </row>
    <row r="3390" spans="1:10" x14ac:dyDescent="0.3">
      <c r="A3390" s="114"/>
      <c r="B3390" s="10"/>
      <c r="C3390" s="10"/>
      <c r="D3390" s="83"/>
      <c r="E3390" s="10"/>
      <c r="F3390" s="10"/>
      <c r="G3390" s="10"/>
      <c r="H3390" s="10"/>
      <c r="I3390" s="10"/>
      <c r="J3390" s="333"/>
    </row>
    <row r="3391" spans="1:10" x14ac:dyDescent="0.3">
      <c r="A3391" s="114"/>
      <c r="B3391" s="10"/>
      <c r="C3391" s="10"/>
      <c r="D3391" s="83"/>
      <c r="E3391" s="10"/>
      <c r="F3391" s="10"/>
      <c r="G3391" s="10"/>
      <c r="H3391" s="10"/>
      <c r="I3391" s="10"/>
      <c r="J3391" s="333"/>
    </row>
    <row r="3392" spans="1:10" x14ac:dyDescent="0.3">
      <c r="A3392" s="114"/>
      <c r="B3392" s="10"/>
      <c r="C3392" s="10"/>
      <c r="D3392" s="83"/>
      <c r="E3392" s="10"/>
      <c r="F3392" s="10"/>
      <c r="G3392" s="10"/>
      <c r="H3392" s="10"/>
      <c r="I3392" s="10"/>
      <c r="J3392" s="333"/>
    </row>
    <row r="3393" spans="1:10" x14ac:dyDescent="0.3">
      <c r="A3393" s="114"/>
      <c r="B3393" s="10"/>
      <c r="C3393" s="10"/>
      <c r="D3393" s="83"/>
      <c r="E3393" s="10"/>
      <c r="F3393" s="10"/>
      <c r="G3393" s="10"/>
      <c r="H3393" s="10"/>
      <c r="I3393" s="10"/>
      <c r="J3393" s="333"/>
    </row>
    <row r="3394" spans="1:10" x14ac:dyDescent="0.3">
      <c r="A3394" s="114"/>
      <c r="B3394" s="10"/>
      <c r="C3394" s="10"/>
      <c r="D3394" s="83"/>
      <c r="E3394" s="10"/>
      <c r="F3394" s="10"/>
      <c r="G3394" s="10"/>
      <c r="H3394" s="10"/>
      <c r="I3394" s="10"/>
      <c r="J3394" s="333"/>
    </row>
    <row r="3395" spans="1:10" x14ac:dyDescent="0.3">
      <c r="A3395" s="114"/>
      <c r="B3395" s="10"/>
      <c r="C3395" s="10"/>
      <c r="D3395" s="83"/>
      <c r="E3395" s="10"/>
      <c r="F3395" s="10"/>
      <c r="G3395" s="10"/>
      <c r="H3395" s="10"/>
      <c r="I3395" s="10"/>
      <c r="J3395" s="333"/>
    </row>
    <row r="3396" spans="1:10" x14ac:dyDescent="0.3">
      <c r="A3396" s="114"/>
      <c r="B3396" s="10"/>
      <c r="C3396" s="10"/>
      <c r="D3396" s="83"/>
      <c r="E3396" s="10"/>
      <c r="F3396" s="10"/>
      <c r="G3396" s="10"/>
      <c r="H3396" s="10"/>
      <c r="I3396" s="10"/>
      <c r="J3396" s="333"/>
    </row>
    <row r="3397" spans="1:10" x14ac:dyDescent="0.3">
      <c r="A3397" s="114"/>
      <c r="B3397" s="10"/>
      <c r="C3397" s="10"/>
      <c r="D3397" s="83"/>
      <c r="E3397" s="10"/>
      <c r="F3397" s="10"/>
      <c r="G3397" s="10"/>
      <c r="H3397" s="10"/>
      <c r="I3397" s="10"/>
      <c r="J3397" s="333"/>
    </row>
    <row r="3398" spans="1:10" x14ac:dyDescent="0.3">
      <c r="A3398" s="114"/>
      <c r="B3398" s="10"/>
      <c r="C3398" s="10"/>
      <c r="D3398" s="83"/>
      <c r="E3398" s="10"/>
      <c r="F3398" s="10"/>
      <c r="G3398" s="10"/>
      <c r="H3398" s="10"/>
      <c r="I3398" s="10"/>
      <c r="J3398" s="333"/>
    </row>
    <row r="3399" spans="1:10" x14ac:dyDescent="0.3">
      <c r="A3399" s="114"/>
      <c r="B3399" s="10"/>
      <c r="C3399" s="10"/>
      <c r="D3399" s="83"/>
      <c r="E3399" s="10"/>
      <c r="F3399" s="10"/>
      <c r="G3399" s="10"/>
      <c r="H3399" s="10"/>
      <c r="I3399" s="10"/>
      <c r="J3399" s="333"/>
    </row>
    <row r="3400" spans="1:10" x14ac:dyDescent="0.3">
      <c r="A3400" s="114"/>
      <c r="B3400" s="10"/>
      <c r="C3400" s="10"/>
      <c r="D3400" s="83"/>
      <c r="E3400" s="10"/>
      <c r="F3400" s="10"/>
      <c r="G3400" s="10"/>
      <c r="H3400" s="10"/>
      <c r="I3400" s="10"/>
      <c r="J3400" s="333"/>
    </row>
    <row r="3401" spans="1:10" x14ac:dyDescent="0.3">
      <c r="A3401" s="114"/>
      <c r="B3401" s="10"/>
      <c r="C3401" s="10"/>
      <c r="D3401" s="83"/>
      <c r="E3401" s="10"/>
      <c r="F3401" s="10"/>
      <c r="G3401" s="10"/>
      <c r="H3401" s="10"/>
      <c r="I3401" s="10"/>
      <c r="J3401" s="333"/>
    </row>
    <row r="3402" spans="1:10" x14ac:dyDescent="0.3">
      <c r="A3402" s="114"/>
      <c r="B3402" s="10"/>
      <c r="C3402" s="10"/>
      <c r="D3402" s="83"/>
      <c r="E3402" s="10"/>
      <c r="F3402" s="10"/>
      <c r="G3402" s="10"/>
      <c r="H3402" s="10"/>
      <c r="I3402" s="10"/>
      <c r="J3402" s="333"/>
    </row>
    <row r="3403" spans="1:10" x14ac:dyDescent="0.3">
      <c r="A3403" s="114"/>
      <c r="B3403" s="10"/>
      <c r="C3403" s="10"/>
      <c r="D3403" s="83"/>
      <c r="E3403" s="10"/>
      <c r="F3403" s="10"/>
      <c r="G3403" s="10"/>
      <c r="H3403" s="10"/>
      <c r="I3403" s="10"/>
      <c r="J3403" s="333"/>
    </row>
    <row r="3404" spans="1:10" x14ac:dyDescent="0.3">
      <c r="A3404" s="114"/>
      <c r="B3404" s="10"/>
      <c r="C3404" s="10"/>
      <c r="D3404" s="83"/>
      <c r="E3404" s="10"/>
      <c r="F3404" s="10"/>
      <c r="G3404" s="10"/>
      <c r="H3404" s="10"/>
      <c r="I3404" s="10"/>
      <c r="J3404" s="333"/>
    </row>
    <row r="3405" spans="1:10" x14ac:dyDescent="0.3">
      <c r="A3405" s="114"/>
      <c r="B3405" s="10"/>
      <c r="C3405" s="10"/>
      <c r="D3405" s="83"/>
      <c r="E3405" s="10"/>
      <c r="F3405" s="10"/>
      <c r="G3405" s="10"/>
      <c r="H3405" s="10"/>
      <c r="I3405" s="10"/>
      <c r="J3405" s="333"/>
    </row>
    <row r="3406" spans="1:10" x14ac:dyDescent="0.3">
      <c r="A3406" s="114"/>
      <c r="B3406" s="10"/>
      <c r="C3406" s="10"/>
      <c r="D3406" s="83"/>
      <c r="E3406" s="10"/>
      <c r="F3406" s="10"/>
      <c r="G3406" s="10"/>
      <c r="H3406" s="10"/>
      <c r="I3406" s="10"/>
      <c r="J3406" s="333"/>
    </row>
    <row r="3407" spans="1:10" x14ac:dyDescent="0.3">
      <c r="A3407" s="114"/>
      <c r="B3407" s="10"/>
      <c r="C3407" s="10"/>
      <c r="D3407" s="83"/>
      <c r="E3407" s="10"/>
      <c r="F3407" s="10"/>
      <c r="G3407" s="10"/>
      <c r="H3407" s="10"/>
      <c r="I3407" s="10"/>
      <c r="J3407" s="333"/>
    </row>
    <row r="3408" spans="1:10" x14ac:dyDescent="0.3">
      <c r="A3408" s="114"/>
      <c r="B3408" s="10"/>
      <c r="C3408" s="10"/>
      <c r="D3408" s="83"/>
      <c r="E3408" s="10"/>
      <c r="F3408" s="10"/>
      <c r="G3408" s="10"/>
      <c r="H3408" s="10"/>
      <c r="I3408" s="10"/>
      <c r="J3408" s="333"/>
    </row>
    <row r="3409" spans="1:10" x14ac:dyDescent="0.3">
      <c r="A3409" s="114"/>
      <c r="B3409" s="10"/>
      <c r="C3409" s="10"/>
      <c r="D3409" s="83"/>
      <c r="E3409" s="10"/>
      <c r="F3409" s="10"/>
      <c r="G3409" s="10"/>
      <c r="H3409" s="10"/>
      <c r="I3409" s="10"/>
      <c r="J3409" s="333"/>
    </row>
    <row r="3410" spans="1:10" x14ac:dyDescent="0.3">
      <c r="A3410" s="114"/>
      <c r="B3410" s="10"/>
      <c r="C3410" s="10"/>
      <c r="D3410" s="83"/>
      <c r="E3410" s="10"/>
      <c r="F3410" s="10"/>
      <c r="G3410" s="10"/>
      <c r="H3410" s="10"/>
      <c r="I3410" s="10"/>
      <c r="J3410" s="333"/>
    </row>
    <row r="3411" spans="1:10" x14ac:dyDescent="0.3">
      <c r="A3411" s="114"/>
      <c r="B3411" s="10"/>
      <c r="C3411" s="10"/>
      <c r="D3411" s="83"/>
      <c r="E3411" s="10"/>
      <c r="F3411" s="10"/>
      <c r="G3411" s="10"/>
      <c r="H3411" s="10"/>
      <c r="I3411" s="10"/>
      <c r="J3411" s="333"/>
    </row>
    <row r="3412" spans="1:10" x14ac:dyDescent="0.3">
      <c r="A3412" s="114"/>
      <c r="B3412" s="10"/>
      <c r="C3412" s="10"/>
      <c r="D3412" s="83"/>
      <c r="E3412" s="10"/>
      <c r="F3412" s="10"/>
      <c r="G3412" s="10"/>
      <c r="H3412" s="10"/>
      <c r="I3412" s="10"/>
      <c r="J3412" s="333"/>
    </row>
    <row r="3413" spans="1:10" x14ac:dyDescent="0.3">
      <c r="A3413" s="114"/>
      <c r="B3413" s="10"/>
      <c r="C3413" s="10"/>
      <c r="D3413" s="83"/>
      <c r="E3413" s="10"/>
      <c r="F3413" s="10"/>
      <c r="G3413" s="10"/>
      <c r="H3413" s="10"/>
      <c r="I3413" s="10"/>
      <c r="J3413" s="333"/>
    </row>
    <row r="3414" spans="1:10" x14ac:dyDescent="0.3">
      <c r="A3414" s="114"/>
      <c r="B3414" s="10"/>
      <c r="C3414" s="10"/>
      <c r="D3414" s="83"/>
      <c r="E3414" s="10"/>
      <c r="F3414" s="10"/>
      <c r="G3414" s="10"/>
      <c r="H3414" s="10"/>
      <c r="I3414" s="10"/>
      <c r="J3414" s="333"/>
    </row>
    <row r="3415" spans="1:10" x14ac:dyDescent="0.3">
      <c r="A3415" s="114"/>
      <c r="B3415" s="10"/>
      <c r="C3415" s="10"/>
      <c r="D3415" s="83"/>
      <c r="E3415" s="10"/>
      <c r="F3415" s="10"/>
      <c r="G3415" s="10"/>
      <c r="H3415" s="10"/>
      <c r="I3415" s="10"/>
      <c r="J3415" s="333"/>
    </row>
    <row r="3416" spans="1:10" x14ac:dyDescent="0.3">
      <c r="A3416" s="114"/>
      <c r="B3416" s="10"/>
      <c r="C3416" s="10"/>
      <c r="D3416" s="83"/>
      <c r="E3416" s="10"/>
      <c r="F3416" s="10"/>
      <c r="G3416" s="10"/>
      <c r="H3416" s="10"/>
      <c r="I3416" s="10"/>
      <c r="J3416" s="333"/>
    </row>
    <row r="3417" spans="1:10" x14ac:dyDescent="0.3">
      <c r="A3417" s="114"/>
      <c r="B3417" s="10"/>
      <c r="C3417" s="10"/>
      <c r="D3417" s="83"/>
      <c r="E3417" s="10"/>
      <c r="F3417" s="10"/>
      <c r="G3417" s="10"/>
      <c r="H3417" s="10"/>
      <c r="I3417" s="10"/>
      <c r="J3417" s="333"/>
    </row>
    <row r="3418" spans="1:10" x14ac:dyDescent="0.3">
      <c r="A3418" s="114"/>
      <c r="B3418" s="10"/>
      <c r="C3418" s="10"/>
      <c r="D3418" s="83"/>
      <c r="E3418" s="10"/>
      <c r="F3418" s="10"/>
      <c r="G3418" s="10"/>
      <c r="H3418" s="10"/>
      <c r="I3418" s="10"/>
      <c r="J3418" s="333"/>
    </row>
    <row r="3419" spans="1:10" x14ac:dyDescent="0.3">
      <c r="A3419" s="114"/>
      <c r="B3419" s="10"/>
      <c r="C3419" s="10"/>
      <c r="D3419" s="83"/>
      <c r="E3419" s="10"/>
      <c r="F3419" s="10"/>
      <c r="G3419" s="10"/>
      <c r="H3419" s="10"/>
      <c r="I3419" s="10"/>
      <c r="J3419" s="333"/>
    </row>
    <row r="3420" spans="1:10" x14ac:dyDescent="0.3">
      <c r="A3420" s="114"/>
      <c r="B3420" s="10"/>
      <c r="C3420" s="10"/>
      <c r="D3420" s="83"/>
      <c r="E3420" s="10"/>
      <c r="F3420" s="10"/>
      <c r="G3420" s="10"/>
      <c r="H3420" s="10"/>
      <c r="I3420" s="10"/>
      <c r="J3420" s="333"/>
    </row>
    <row r="3421" spans="1:10" x14ac:dyDescent="0.3">
      <c r="A3421" s="114"/>
      <c r="B3421" s="10"/>
      <c r="C3421" s="10"/>
      <c r="D3421" s="83"/>
      <c r="E3421" s="10"/>
      <c r="F3421" s="10"/>
      <c r="G3421" s="10"/>
      <c r="H3421" s="10"/>
      <c r="I3421" s="10"/>
      <c r="J3421" s="333"/>
    </row>
    <row r="3422" spans="1:10" x14ac:dyDescent="0.3">
      <c r="A3422" s="114"/>
      <c r="B3422" s="10"/>
      <c r="C3422" s="10"/>
      <c r="D3422" s="83"/>
      <c r="E3422" s="10"/>
      <c r="F3422" s="10"/>
      <c r="G3422" s="10"/>
      <c r="H3422" s="10"/>
      <c r="I3422" s="10"/>
      <c r="J3422" s="333"/>
    </row>
    <row r="3423" spans="1:10" x14ac:dyDescent="0.3">
      <c r="A3423" s="114"/>
      <c r="B3423" s="10"/>
      <c r="C3423" s="10"/>
      <c r="D3423" s="83"/>
      <c r="E3423" s="10"/>
      <c r="F3423" s="10"/>
      <c r="G3423" s="10"/>
      <c r="H3423" s="10"/>
      <c r="I3423" s="10"/>
      <c r="J3423" s="333"/>
    </row>
    <row r="3424" spans="1:10" x14ac:dyDescent="0.3">
      <c r="A3424" s="114"/>
      <c r="B3424" s="10"/>
      <c r="C3424" s="10"/>
      <c r="D3424" s="83"/>
      <c r="E3424" s="10"/>
      <c r="F3424" s="10"/>
      <c r="G3424" s="10"/>
      <c r="H3424" s="10"/>
      <c r="I3424" s="10"/>
      <c r="J3424" s="333"/>
    </row>
    <row r="3425" spans="1:10" x14ac:dyDescent="0.3">
      <c r="A3425" s="114"/>
      <c r="B3425" s="10"/>
      <c r="C3425" s="10"/>
      <c r="D3425" s="83"/>
      <c r="E3425" s="10"/>
      <c r="F3425" s="10"/>
      <c r="G3425" s="10"/>
      <c r="H3425" s="10"/>
      <c r="I3425" s="10"/>
      <c r="J3425" s="333"/>
    </row>
    <row r="3426" spans="1:10" x14ac:dyDescent="0.3">
      <c r="A3426" s="114"/>
      <c r="B3426" s="10"/>
      <c r="C3426" s="10"/>
      <c r="D3426" s="83"/>
      <c r="E3426" s="10"/>
      <c r="F3426" s="10"/>
      <c r="G3426" s="10"/>
      <c r="H3426" s="10"/>
      <c r="I3426" s="10"/>
      <c r="J3426" s="333"/>
    </row>
    <row r="3427" spans="1:10" x14ac:dyDescent="0.3">
      <c r="A3427" s="114"/>
      <c r="B3427" s="10"/>
      <c r="C3427" s="10"/>
      <c r="D3427" s="83"/>
      <c r="E3427" s="10"/>
      <c r="F3427" s="10"/>
      <c r="G3427" s="10"/>
      <c r="H3427" s="10"/>
      <c r="I3427" s="10"/>
      <c r="J3427" s="333"/>
    </row>
    <row r="3428" spans="1:10" x14ac:dyDescent="0.3">
      <c r="A3428" s="114"/>
      <c r="B3428" s="10"/>
      <c r="C3428" s="10"/>
      <c r="D3428" s="83"/>
      <c r="E3428" s="10"/>
      <c r="F3428" s="10"/>
      <c r="G3428" s="10"/>
      <c r="H3428" s="10"/>
      <c r="I3428" s="10"/>
      <c r="J3428" s="333"/>
    </row>
    <row r="3429" spans="1:10" x14ac:dyDescent="0.3">
      <c r="A3429" s="114"/>
      <c r="B3429" s="10"/>
      <c r="C3429" s="10"/>
      <c r="D3429" s="83"/>
      <c r="E3429" s="10"/>
      <c r="F3429" s="10"/>
      <c r="G3429" s="10"/>
      <c r="H3429" s="10"/>
      <c r="I3429" s="10"/>
      <c r="J3429" s="333"/>
    </row>
    <row r="3430" spans="1:10" x14ac:dyDescent="0.3">
      <c r="A3430" s="114"/>
      <c r="B3430" s="10"/>
      <c r="C3430" s="10"/>
      <c r="D3430" s="83"/>
      <c r="E3430" s="10"/>
      <c r="F3430" s="10"/>
      <c r="G3430" s="10"/>
      <c r="H3430" s="10"/>
      <c r="I3430" s="10"/>
      <c r="J3430" s="333"/>
    </row>
    <row r="3431" spans="1:10" x14ac:dyDescent="0.3">
      <c r="A3431" s="114"/>
      <c r="B3431" s="10"/>
      <c r="C3431" s="10"/>
      <c r="D3431" s="83"/>
      <c r="E3431" s="10"/>
      <c r="F3431" s="10"/>
      <c r="G3431" s="10"/>
      <c r="H3431" s="10"/>
      <c r="I3431" s="10"/>
      <c r="J3431" s="333"/>
    </row>
    <row r="3432" spans="1:10" x14ac:dyDescent="0.3">
      <c r="A3432" s="114"/>
      <c r="B3432" s="10"/>
      <c r="C3432" s="10"/>
      <c r="D3432" s="83"/>
      <c r="E3432" s="10"/>
      <c r="F3432" s="10"/>
      <c r="G3432" s="10"/>
      <c r="H3432" s="10"/>
      <c r="I3432" s="10"/>
      <c r="J3432" s="333"/>
    </row>
    <row r="3433" spans="1:10" x14ac:dyDescent="0.3">
      <c r="A3433" s="114"/>
      <c r="B3433" s="10"/>
      <c r="C3433" s="10"/>
      <c r="D3433" s="83"/>
      <c r="E3433" s="10"/>
      <c r="F3433" s="10"/>
      <c r="G3433" s="10"/>
      <c r="H3433" s="10"/>
      <c r="I3433" s="10"/>
      <c r="J3433" s="333"/>
    </row>
    <row r="3434" spans="1:10" x14ac:dyDescent="0.3">
      <c r="A3434" s="114"/>
      <c r="B3434" s="10"/>
      <c r="C3434" s="10"/>
      <c r="D3434" s="83"/>
      <c r="E3434" s="10"/>
      <c r="F3434" s="10"/>
      <c r="G3434" s="10"/>
      <c r="H3434" s="10"/>
      <c r="I3434" s="10"/>
      <c r="J3434" s="333"/>
    </row>
    <row r="3435" spans="1:10" x14ac:dyDescent="0.3">
      <c r="A3435" s="114"/>
      <c r="B3435" s="10"/>
      <c r="C3435" s="10"/>
      <c r="D3435" s="83"/>
      <c r="E3435" s="10"/>
      <c r="F3435" s="10"/>
      <c r="G3435" s="10"/>
      <c r="H3435" s="10"/>
      <c r="I3435" s="10"/>
      <c r="J3435" s="333"/>
    </row>
    <row r="3436" spans="1:10" x14ac:dyDescent="0.3">
      <c r="A3436" s="114"/>
      <c r="B3436" s="10"/>
      <c r="C3436" s="10"/>
      <c r="D3436" s="83"/>
      <c r="E3436" s="10"/>
      <c r="F3436" s="10"/>
      <c r="G3436" s="10"/>
      <c r="H3436" s="10"/>
      <c r="I3436" s="10"/>
      <c r="J3436" s="333"/>
    </row>
    <row r="3437" spans="1:10" x14ac:dyDescent="0.3">
      <c r="A3437" s="114"/>
      <c r="B3437" s="10"/>
      <c r="C3437" s="10"/>
      <c r="D3437" s="83"/>
      <c r="E3437" s="10"/>
      <c r="F3437" s="10"/>
      <c r="G3437" s="10"/>
      <c r="H3437" s="10"/>
      <c r="I3437" s="10"/>
      <c r="J3437" s="333"/>
    </row>
    <row r="3438" spans="1:10" x14ac:dyDescent="0.3">
      <c r="A3438" s="114"/>
      <c r="B3438" s="10"/>
      <c r="C3438" s="10"/>
      <c r="D3438" s="83"/>
      <c r="E3438" s="10"/>
      <c r="F3438" s="10"/>
      <c r="G3438" s="10"/>
      <c r="H3438" s="10"/>
      <c r="I3438" s="10"/>
      <c r="J3438" s="333"/>
    </row>
    <row r="3439" spans="1:10" x14ac:dyDescent="0.3">
      <c r="A3439" s="114"/>
      <c r="B3439" s="10"/>
      <c r="C3439" s="10"/>
      <c r="D3439" s="83"/>
      <c r="E3439" s="10"/>
      <c r="F3439" s="10"/>
      <c r="G3439" s="10"/>
      <c r="H3439" s="10"/>
      <c r="I3439" s="10"/>
      <c r="J3439" s="333"/>
    </row>
    <row r="3440" spans="1:10" x14ac:dyDescent="0.3">
      <c r="A3440" s="114"/>
      <c r="B3440" s="10"/>
      <c r="C3440" s="10"/>
      <c r="D3440" s="83"/>
      <c r="E3440" s="10"/>
      <c r="F3440" s="10"/>
      <c r="G3440" s="10"/>
      <c r="H3440" s="10"/>
      <c r="I3440" s="10"/>
      <c r="J3440" s="333"/>
    </row>
    <row r="3441" spans="1:10" x14ac:dyDescent="0.3">
      <c r="A3441" s="114"/>
      <c r="B3441" s="10"/>
      <c r="C3441" s="10"/>
      <c r="D3441" s="83"/>
      <c r="E3441" s="10"/>
      <c r="F3441" s="10"/>
      <c r="G3441" s="10"/>
      <c r="H3441" s="10"/>
      <c r="I3441" s="10"/>
      <c r="J3441" s="333"/>
    </row>
    <row r="3442" spans="1:10" x14ac:dyDescent="0.3">
      <c r="A3442" s="114"/>
      <c r="B3442" s="10"/>
      <c r="C3442" s="10"/>
      <c r="D3442" s="83"/>
      <c r="E3442" s="10"/>
      <c r="F3442" s="10"/>
      <c r="G3442" s="10"/>
      <c r="H3442" s="10"/>
      <c r="I3442" s="10"/>
      <c r="J3442" s="333"/>
    </row>
    <row r="3443" spans="1:10" x14ac:dyDescent="0.3">
      <c r="A3443" s="114"/>
      <c r="B3443" s="10"/>
      <c r="C3443" s="10"/>
      <c r="D3443" s="83"/>
      <c r="E3443" s="10"/>
      <c r="F3443" s="10"/>
      <c r="G3443" s="10"/>
      <c r="H3443" s="10"/>
      <c r="I3443" s="10"/>
      <c r="J3443" s="333"/>
    </row>
    <row r="3444" spans="1:10" x14ac:dyDescent="0.3">
      <c r="A3444" s="114"/>
      <c r="B3444" s="10"/>
      <c r="C3444" s="10"/>
      <c r="D3444" s="83"/>
      <c r="E3444" s="10"/>
      <c r="F3444" s="10"/>
      <c r="G3444" s="10"/>
      <c r="H3444" s="10"/>
      <c r="I3444" s="10"/>
      <c r="J3444" s="333"/>
    </row>
    <row r="3445" spans="1:10" x14ac:dyDescent="0.3">
      <c r="A3445" s="114"/>
      <c r="B3445" s="10"/>
      <c r="C3445" s="10"/>
      <c r="D3445" s="83"/>
      <c r="E3445" s="10"/>
      <c r="F3445" s="10"/>
      <c r="G3445" s="10"/>
      <c r="H3445" s="10"/>
      <c r="I3445" s="10"/>
      <c r="J3445" s="333"/>
    </row>
    <row r="3446" spans="1:10" x14ac:dyDescent="0.3">
      <c r="A3446" s="114"/>
      <c r="B3446" s="10"/>
      <c r="C3446" s="10"/>
      <c r="D3446" s="83"/>
      <c r="E3446" s="10"/>
      <c r="F3446" s="10"/>
      <c r="G3446" s="10"/>
      <c r="H3446" s="10"/>
      <c r="I3446" s="10"/>
      <c r="J3446" s="333"/>
    </row>
    <row r="3447" spans="1:10" x14ac:dyDescent="0.3">
      <c r="A3447" s="114"/>
      <c r="B3447" s="10"/>
      <c r="C3447" s="10"/>
      <c r="D3447" s="83"/>
      <c r="E3447" s="10"/>
      <c r="F3447" s="10"/>
      <c r="G3447" s="10"/>
      <c r="H3447" s="10"/>
      <c r="I3447" s="10"/>
      <c r="J3447" s="333"/>
    </row>
    <row r="3448" spans="1:10" x14ac:dyDescent="0.3">
      <c r="A3448" s="114"/>
      <c r="B3448" s="10"/>
      <c r="C3448" s="10"/>
      <c r="D3448" s="83"/>
      <c r="E3448" s="10"/>
      <c r="F3448" s="10"/>
      <c r="G3448" s="10"/>
      <c r="H3448" s="10"/>
      <c r="I3448" s="10"/>
      <c r="J3448" s="333"/>
    </row>
    <row r="3449" spans="1:10" x14ac:dyDescent="0.3">
      <c r="A3449" s="114"/>
      <c r="B3449" s="10"/>
      <c r="C3449" s="10"/>
      <c r="D3449" s="83"/>
      <c r="E3449" s="10"/>
      <c r="F3449" s="10"/>
      <c r="G3449" s="10"/>
      <c r="H3449" s="10"/>
      <c r="I3449" s="10"/>
      <c r="J3449" s="333"/>
    </row>
    <row r="3450" spans="1:10" x14ac:dyDescent="0.3">
      <c r="A3450" s="114"/>
      <c r="B3450" s="10"/>
      <c r="C3450" s="10"/>
      <c r="D3450" s="83"/>
      <c r="E3450" s="10"/>
      <c r="F3450" s="10"/>
      <c r="G3450" s="10"/>
      <c r="H3450" s="10"/>
      <c r="I3450" s="10"/>
      <c r="J3450" s="333"/>
    </row>
    <row r="3451" spans="1:10" x14ac:dyDescent="0.3">
      <c r="A3451" s="114"/>
      <c r="B3451" s="10"/>
      <c r="C3451" s="10"/>
      <c r="D3451" s="83"/>
      <c r="E3451" s="10"/>
      <c r="F3451" s="10"/>
      <c r="G3451" s="10"/>
      <c r="H3451" s="10"/>
      <c r="I3451" s="10"/>
      <c r="J3451" s="333"/>
    </row>
    <row r="3452" spans="1:10" x14ac:dyDescent="0.3">
      <c r="A3452" s="114"/>
      <c r="B3452" s="10"/>
      <c r="C3452" s="10"/>
      <c r="D3452" s="83"/>
      <c r="E3452" s="10"/>
      <c r="F3452" s="10"/>
      <c r="G3452" s="10"/>
      <c r="H3452" s="10"/>
      <c r="I3452" s="10"/>
      <c r="J3452" s="333"/>
    </row>
    <row r="3453" spans="1:10" x14ac:dyDescent="0.3">
      <c r="A3453" s="114"/>
      <c r="B3453" s="10"/>
      <c r="C3453" s="10"/>
      <c r="D3453" s="83"/>
      <c r="E3453" s="10"/>
      <c r="F3453" s="10"/>
      <c r="G3453" s="10"/>
      <c r="H3453" s="10"/>
      <c r="I3453" s="10"/>
      <c r="J3453" s="333"/>
    </row>
    <row r="3454" spans="1:10" x14ac:dyDescent="0.3">
      <c r="A3454" s="114"/>
      <c r="B3454" s="10"/>
      <c r="C3454" s="10"/>
      <c r="D3454" s="83"/>
      <c r="E3454" s="10"/>
      <c r="F3454" s="10"/>
      <c r="G3454" s="10"/>
      <c r="H3454" s="10"/>
      <c r="I3454" s="10"/>
      <c r="J3454" s="333"/>
    </row>
    <row r="3455" spans="1:10" x14ac:dyDescent="0.3">
      <c r="A3455" s="114"/>
      <c r="B3455" s="10"/>
      <c r="C3455" s="10"/>
      <c r="D3455" s="83"/>
      <c r="E3455" s="10"/>
      <c r="F3455" s="10"/>
      <c r="G3455" s="10"/>
      <c r="H3455" s="10"/>
      <c r="I3455" s="10"/>
      <c r="J3455" s="333"/>
    </row>
    <row r="3456" spans="1:10" x14ac:dyDescent="0.3">
      <c r="A3456" s="114"/>
      <c r="B3456" s="10"/>
      <c r="C3456" s="10"/>
      <c r="D3456" s="83"/>
      <c r="E3456" s="10"/>
      <c r="F3456" s="10"/>
      <c r="G3456" s="10"/>
      <c r="H3456" s="10"/>
      <c r="I3456" s="10"/>
      <c r="J3456" s="333"/>
    </row>
    <row r="3457" spans="1:10" x14ac:dyDescent="0.3">
      <c r="A3457" s="114"/>
      <c r="B3457" s="10"/>
      <c r="C3457" s="10"/>
      <c r="D3457" s="83"/>
      <c r="E3457" s="10"/>
      <c r="F3457" s="10"/>
      <c r="G3457" s="10"/>
      <c r="H3457" s="10"/>
      <c r="I3457" s="10"/>
      <c r="J3457" s="333"/>
    </row>
    <row r="3458" spans="1:10" x14ac:dyDescent="0.3">
      <c r="A3458" s="114"/>
      <c r="B3458" s="10"/>
      <c r="C3458" s="10"/>
      <c r="D3458" s="83"/>
      <c r="E3458" s="10"/>
      <c r="F3458" s="10"/>
      <c r="G3458" s="10"/>
      <c r="H3458" s="10"/>
      <c r="I3458" s="10"/>
      <c r="J3458" s="333"/>
    </row>
    <row r="3459" spans="1:10" x14ac:dyDescent="0.3">
      <c r="A3459" s="114"/>
      <c r="B3459" s="10"/>
      <c r="C3459" s="10"/>
      <c r="D3459" s="83"/>
      <c r="E3459" s="10"/>
      <c r="F3459" s="10"/>
      <c r="G3459" s="10"/>
      <c r="H3459" s="10"/>
      <c r="I3459" s="10"/>
      <c r="J3459" s="333"/>
    </row>
    <row r="3460" spans="1:10" x14ac:dyDescent="0.3">
      <c r="A3460" s="114"/>
      <c r="B3460" s="10"/>
      <c r="C3460" s="10"/>
      <c r="D3460" s="83"/>
      <c r="E3460" s="10"/>
      <c r="F3460" s="10"/>
      <c r="G3460" s="10"/>
      <c r="H3460" s="10"/>
      <c r="I3460" s="10"/>
      <c r="J3460" s="333"/>
    </row>
    <row r="3461" spans="1:10" x14ac:dyDescent="0.3">
      <c r="A3461" s="114"/>
      <c r="B3461" s="10"/>
      <c r="C3461" s="10"/>
      <c r="D3461" s="83"/>
      <c r="E3461" s="10"/>
      <c r="F3461" s="10"/>
      <c r="G3461" s="10"/>
      <c r="H3461" s="10"/>
      <c r="I3461" s="10"/>
      <c r="J3461" s="333"/>
    </row>
    <row r="3462" spans="1:10" x14ac:dyDescent="0.3">
      <c r="A3462" s="114"/>
      <c r="B3462" s="10"/>
      <c r="C3462" s="10"/>
      <c r="D3462" s="83"/>
      <c r="E3462" s="10"/>
      <c r="F3462" s="10"/>
      <c r="G3462" s="10"/>
      <c r="H3462" s="10"/>
      <c r="I3462" s="10"/>
      <c r="J3462" s="333"/>
    </row>
    <row r="3463" spans="1:10" x14ac:dyDescent="0.3">
      <c r="A3463" s="114"/>
      <c r="B3463" s="10"/>
      <c r="C3463" s="10"/>
      <c r="D3463" s="83"/>
      <c r="E3463" s="10"/>
      <c r="F3463" s="10"/>
      <c r="G3463" s="10"/>
      <c r="H3463" s="10"/>
      <c r="I3463" s="10"/>
      <c r="J3463" s="333"/>
    </row>
    <row r="3464" spans="1:10" x14ac:dyDescent="0.3">
      <c r="A3464" s="114"/>
      <c r="B3464" s="10"/>
      <c r="C3464" s="10"/>
      <c r="D3464" s="83"/>
      <c r="E3464" s="10"/>
      <c r="F3464" s="10"/>
      <c r="G3464" s="10"/>
      <c r="H3464" s="10"/>
      <c r="I3464" s="10"/>
      <c r="J3464" s="333"/>
    </row>
    <row r="3465" spans="1:10" x14ac:dyDescent="0.3">
      <c r="A3465" s="114"/>
      <c r="B3465" s="10"/>
      <c r="C3465" s="10"/>
      <c r="D3465" s="83"/>
      <c r="E3465" s="10"/>
      <c r="F3465" s="10"/>
      <c r="G3465" s="10"/>
      <c r="H3465" s="10"/>
      <c r="I3465" s="10"/>
      <c r="J3465" s="333"/>
    </row>
    <row r="3466" spans="1:10" x14ac:dyDescent="0.3">
      <c r="A3466" s="114"/>
      <c r="B3466" s="10"/>
      <c r="C3466" s="10"/>
      <c r="D3466" s="83"/>
      <c r="E3466" s="10"/>
      <c r="F3466" s="10"/>
      <c r="G3466" s="10"/>
      <c r="H3466" s="10"/>
      <c r="I3466" s="10"/>
      <c r="J3466" s="333"/>
    </row>
    <row r="3467" spans="1:10" x14ac:dyDescent="0.3">
      <c r="A3467" s="114"/>
      <c r="B3467" s="10"/>
      <c r="C3467" s="10"/>
      <c r="D3467" s="83"/>
      <c r="E3467" s="10"/>
      <c r="F3467" s="10"/>
      <c r="G3467" s="10"/>
      <c r="H3467" s="10"/>
      <c r="I3467" s="10"/>
      <c r="J3467" s="333"/>
    </row>
    <row r="3468" spans="1:10" x14ac:dyDescent="0.3">
      <c r="A3468" s="114"/>
      <c r="B3468" s="10"/>
      <c r="C3468" s="10"/>
      <c r="D3468" s="83"/>
      <c r="E3468" s="10"/>
      <c r="F3468" s="10"/>
      <c r="G3468" s="10"/>
      <c r="H3468" s="10"/>
      <c r="I3468" s="10"/>
      <c r="J3468" s="333"/>
    </row>
    <row r="3469" spans="1:10" x14ac:dyDescent="0.3">
      <c r="A3469" s="114"/>
      <c r="B3469" s="10"/>
      <c r="C3469" s="10"/>
      <c r="D3469" s="83"/>
      <c r="E3469" s="10"/>
      <c r="F3469" s="10"/>
      <c r="G3469" s="10"/>
      <c r="H3469" s="10"/>
      <c r="I3469" s="10"/>
      <c r="J3469" s="333"/>
    </row>
    <row r="3470" spans="1:10" x14ac:dyDescent="0.3">
      <c r="A3470" s="114"/>
      <c r="B3470" s="10"/>
      <c r="C3470" s="10"/>
      <c r="D3470" s="83"/>
      <c r="E3470" s="10"/>
      <c r="F3470" s="10"/>
      <c r="G3470" s="10"/>
      <c r="H3470" s="10"/>
      <c r="I3470" s="10"/>
      <c r="J3470" s="333"/>
    </row>
    <row r="3471" spans="1:10" x14ac:dyDescent="0.3">
      <c r="A3471" s="114"/>
      <c r="B3471" s="10"/>
      <c r="C3471" s="10"/>
      <c r="D3471" s="83"/>
      <c r="E3471" s="10"/>
      <c r="F3471" s="10"/>
      <c r="G3471" s="10"/>
      <c r="H3471" s="10"/>
      <c r="I3471" s="10"/>
      <c r="J3471" s="333"/>
    </row>
    <row r="3472" spans="1:10" x14ac:dyDescent="0.3">
      <c r="A3472" s="114"/>
      <c r="B3472" s="10"/>
      <c r="C3472" s="10"/>
      <c r="D3472" s="83"/>
      <c r="E3472" s="10"/>
      <c r="F3472" s="10"/>
      <c r="G3472" s="10"/>
      <c r="H3472" s="10"/>
      <c r="I3472" s="10"/>
      <c r="J3472" s="333"/>
    </row>
    <row r="3473" spans="1:10" x14ac:dyDescent="0.3">
      <c r="A3473" s="114"/>
      <c r="B3473" s="10"/>
      <c r="C3473" s="10"/>
      <c r="D3473" s="83"/>
      <c r="E3473" s="10"/>
      <c r="F3473" s="10"/>
      <c r="G3473" s="10"/>
      <c r="H3473" s="10"/>
      <c r="I3473" s="10"/>
      <c r="J3473" s="333"/>
    </row>
    <row r="3474" spans="1:10" x14ac:dyDescent="0.3">
      <c r="A3474" s="114"/>
      <c r="B3474" s="10"/>
      <c r="C3474" s="10"/>
      <c r="D3474" s="83"/>
      <c r="E3474" s="10"/>
      <c r="F3474" s="10"/>
      <c r="G3474" s="10"/>
      <c r="H3474" s="10"/>
      <c r="I3474" s="10"/>
      <c r="J3474" s="333"/>
    </row>
    <row r="3475" spans="1:10" x14ac:dyDescent="0.3">
      <c r="A3475" s="114"/>
      <c r="B3475" s="10"/>
      <c r="C3475" s="10"/>
      <c r="D3475" s="83"/>
      <c r="E3475" s="10"/>
      <c r="F3475" s="10"/>
      <c r="G3475" s="10"/>
      <c r="H3475" s="10"/>
      <c r="I3475" s="10"/>
      <c r="J3475" s="333"/>
    </row>
    <row r="3476" spans="1:10" x14ac:dyDescent="0.3">
      <c r="A3476" s="114"/>
      <c r="B3476" s="10"/>
      <c r="C3476" s="10"/>
      <c r="D3476" s="83"/>
      <c r="E3476" s="10"/>
      <c r="F3476" s="10"/>
      <c r="G3476" s="10"/>
      <c r="H3476" s="10"/>
      <c r="I3476" s="10"/>
      <c r="J3476" s="333"/>
    </row>
    <row r="3477" spans="1:10" x14ac:dyDescent="0.3">
      <c r="A3477" s="114"/>
      <c r="B3477" s="10"/>
      <c r="C3477" s="10"/>
      <c r="D3477" s="83"/>
      <c r="E3477" s="10"/>
      <c r="F3477" s="10"/>
      <c r="G3477" s="10"/>
      <c r="H3477" s="10"/>
      <c r="I3477" s="10"/>
      <c r="J3477" s="333"/>
    </row>
    <row r="3478" spans="1:10" x14ac:dyDescent="0.3">
      <c r="A3478" s="114"/>
      <c r="B3478" s="10"/>
      <c r="C3478" s="10"/>
      <c r="D3478" s="83"/>
      <c r="E3478" s="10"/>
      <c r="F3478" s="10"/>
      <c r="G3478" s="10"/>
      <c r="H3478" s="10"/>
      <c r="I3478" s="10"/>
      <c r="J3478" s="333"/>
    </row>
    <row r="3479" spans="1:10" x14ac:dyDescent="0.3">
      <c r="A3479" s="114"/>
      <c r="B3479" s="10"/>
      <c r="C3479" s="10"/>
      <c r="D3479" s="83"/>
      <c r="E3479" s="10"/>
      <c r="F3479" s="10"/>
      <c r="G3479" s="10"/>
      <c r="H3479" s="10"/>
      <c r="I3479" s="10"/>
      <c r="J3479" s="333"/>
    </row>
    <row r="3480" spans="1:10" x14ac:dyDescent="0.3">
      <c r="A3480" s="114"/>
      <c r="B3480" s="10"/>
      <c r="C3480" s="10"/>
      <c r="D3480" s="83"/>
      <c r="E3480" s="10"/>
      <c r="F3480" s="10"/>
      <c r="G3480" s="10"/>
      <c r="H3480" s="10"/>
      <c r="I3480" s="10"/>
      <c r="J3480" s="333"/>
    </row>
    <row r="3481" spans="1:10" x14ac:dyDescent="0.3">
      <c r="A3481" s="114"/>
      <c r="B3481" s="10"/>
      <c r="C3481" s="10"/>
      <c r="D3481" s="83"/>
      <c r="E3481" s="10"/>
      <c r="F3481" s="10"/>
      <c r="G3481" s="10"/>
      <c r="H3481" s="10"/>
      <c r="I3481" s="10"/>
      <c r="J3481" s="333"/>
    </row>
    <row r="3482" spans="1:10" x14ac:dyDescent="0.3">
      <c r="A3482" s="114"/>
      <c r="B3482" s="10"/>
      <c r="C3482" s="10"/>
      <c r="D3482" s="83"/>
      <c r="E3482" s="10"/>
      <c r="F3482" s="10"/>
      <c r="G3482" s="10"/>
      <c r="H3482" s="10"/>
      <c r="I3482" s="10"/>
      <c r="J3482" s="333"/>
    </row>
    <row r="3483" spans="1:10" x14ac:dyDescent="0.3">
      <c r="A3483" s="114"/>
      <c r="B3483" s="10"/>
      <c r="C3483" s="10"/>
      <c r="D3483" s="83"/>
      <c r="E3483" s="10"/>
      <c r="F3483" s="10"/>
      <c r="G3483" s="10"/>
      <c r="H3483" s="10"/>
      <c r="I3483" s="10"/>
      <c r="J3483" s="333"/>
    </row>
    <row r="3484" spans="1:10" x14ac:dyDescent="0.3">
      <c r="A3484" s="114"/>
      <c r="B3484" s="10"/>
      <c r="C3484" s="10"/>
      <c r="D3484" s="83"/>
      <c r="E3484" s="10"/>
      <c r="F3484" s="10"/>
      <c r="G3484" s="10"/>
      <c r="H3484" s="10"/>
      <c r="I3484" s="10"/>
      <c r="J3484" s="333"/>
    </row>
    <row r="3485" spans="1:10" x14ac:dyDescent="0.3">
      <c r="A3485" s="114"/>
      <c r="B3485" s="10"/>
      <c r="C3485" s="10"/>
      <c r="D3485" s="83"/>
      <c r="E3485" s="10"/>
      <c r="F3485" s="10"/>
      <c r="G3485" s="10"/>
      <c r="H3485" s="10"/>
      <c r="I3485" s="10"/>
      <c r="J3485" s="333"/>
    </row>
    <row r="3486" spans="1:10" x14ac:dyDescent="0.3">
      <c r="A3486" s="114"/>
      <c r="B3486" s="10"/>
      <c r="C3486" s="10"/>
      <c r="D3486" s="83"/>
      <c r="E3486" s="10"/>
      <c r="F3486" s="10"/>
      <c r="G3486" s="10"/>
      <c r="H3486" s="10"/>
      <c r="I3486" s="10"/>
      <c r="J3486" s="333"/>
    </row>
    <row r="3487" spans="1:10" x14ac:dyDescent="0.3">
      <c r="A3487" s="114"/>
      <c r="B3487" s="10"/>
      <c r="C3487" s="10"/>
      <c r="D3487" s="83"/>
      <c r="E3487" s="10"/>
      <c r="F3487" s="10"/>
      <c r="G3487" s="10"/>
      <c r="H3487" s="10"/>
      <c r="I3487" s="10"/>
      <c r="J3487" s="333"/>
    </row>
    <row r="3488" spans="1:10" x14ac:dyDescent="0.3">
      <c r="A3488" s="114"/>
      <c r="B3488" s="10"/>
      <c r="C3488" s="10"/>
      <c r="D3488" s="83"/>
      <c r="E3488" s="10"/>
      <c r="F3488" s="10"/>
      <c r="G3488" s="10"/>
      <c r="H3488" s="10"/>
      <c r="I3488" s="10"/>
      <c r="J3488" s="333"/>
    </row>
    <row r="3489" spans="1:10" x14ac:dyDescent="0.3">
      <c r="A3489" s="114"/>
      <c r="B3489" s="10"/>
      <c r="C3489" s="10"/>
      <c r="D3489" s="83"/>
      <c r="E3489" s="10"/>
      <c r="F3489" s="10"/>
      <c r="G3489" s="10"/>
      <c r="H3489" s="10"/>
      <c r="I3489" s="10"/>
      <c r="J3489" s="333"/>
    </row>
    <row r="3490" spans="1:10" x14ac:dyDescent="0.3">
      <c r="A3490" s="114"/>
      <c r="B3490" s="10"/>
      <c r="C3490" s="10"/>
      <c r="D3490" s="83"/>
      <c r="E3490" s="10"/>
      <c r="F3490" s="10"/>
      <c r="G3490" s="10"/>
      <c r="H3490" s="10"/>
      <c r="I3490" s="10"/>
      <c r="J3490" s="333"/>
    </row>
    <row r="3491" spans="1:10" x14ac:dyDescent="0.3">
      <c r="A3491" s="114"/>
      <c r="B3491" s="10"/>
      <c r="C3491" s="10"/>
      <c r="D3491" s="83"/>
      <c r="E3491" s="10"/>
      <c r="F3491" s="10"/>
      <c r="G3491" s="10"/>
      <c r="H3491" s="10"/>
      <c r="I3491" s="10"/>
      <c r="J3491" s="333"/>
    </row>
    <row r="3492" spans="1:10" x14ac:dyDescent="0.3">
      <c r="A3492" s="114"/>
      <c r="B3492" s="10"/>
      <c r="C3492" s="10"/>
      <c r="D3492" s="83"/>
      <c r="E3492" s="10"/>
      <c r="F3492" s="10"/>
      <c r="G3492" s="10"/>
      <c r="H3492" s="10"/>
      <c r="I3492" s="10"/>
      <c r="J3492" s="333"/>
    </row>
    <row r="3493" spans="1:10" x14ac:dyDescent="0.3">
      <c r="A3493" s="114"/>
      <c r="B3493" s="10"/>
      <c r="C3493" s="10"/>
      <c r="D3493" s="83"/>
      <c r="E3493" s="10"/>
      <c r="F3493" s="10"/>
      <c r="G3493" s="10"/>
      <c r="H3493" s="10"/>
      <c r="I3493" s="10"/>
      <c r="J3493" s="333"/>
    </row>
    <row r="3494" spans="1:10" x14ac:dyDescent="0.3">
      <c r="A3494" s="114"/>
      <c r="B3494" s="10"/>
      <c r="C3494" s="10"/>
      <c r="D3494" s="83"/>
      <c r="E3494" s="10"/>
      <c r="F3494" s="10"/>
      <c r="G3494" s="10"/>
      <c r="H3494" s="10"/>
      <c r="I3494" s="10"/>
      <c r="J3494" s="333"/>
    </row>
    <row r="3495" spans="1:10" x14ac:dyDescent="0.3">
      <c r="A3495" s="114"/>
      <c r="B3495" s="10"/>
      <c r="C3495" s="10"/>
      <c r="D3495" s="83"/>
      <c r="E3495" s="10"/>
      <c r="F3495" s="10"/>
      <c r="G3495" s="10"/>
      <c r="H3495" s="10"/>
      <c r="I3495" s="10"/>
      <c r="J3495" s="333"/>
    </row>
    <row r="3496" spans="1:10" x14ac:dyDescent="0.3">
      <c r="A3496" s="114"/>
      <c r="B3496" s="10"/>
      <c r="C3496" s="10"/>
      <c r="D3496" s="83"/>
      <c r="E3496" s="10"/>
      <c r="F3496" s="10"/>
      <c r="G3496" s="10"/>
      <c r="H3496" s="10"/>
      <c r="I3496" s="10"/>
      <c r="J3496" s="333"/>
    </row>
    <row r="3497" spans="1:10" x14ac:dyDescent="0.3">
      <c r="A3497" s="114"/>
      <c r="B3497" s="10"/>
      <c r="C3497" s="10"/>
      <c r="D3497" s="83"/>
      <c r="E3497" s="10"/>
      <c r="F3497" s="10"/>
      <c r="G3497" s="10"/>
      <c r="H3497" s="10"/>
      <c r="I3497" s="10"/>
      <c r="J3497" s="333"/>
    </row>
    <row r="3498" spans="1:10" x14ac:dyDescent="0.3">
      <c r="A3498" s="114"/>
      <c r="B3498" s="10"/>
      <c r="C3498" s="10"/>
      <c r="D3498" s="83"/>
      <c r="E3498" s="10"/>
      <c r="F3498" s="10"/>
      <c r="G3498" s="10"/>
      <c r="H3498" s="10"/>
      <c r="I3498" s="10"/>
      <c r="J3498" s="333"/>
    </row>
    <row r="3499" spans="1:10" x14ac:dyDescent="0.3">
      <c r="A3499" s="114"/>
      <c r="B3499" s="10"/>
      <c r="C3499" s="10"/>
      <c r="D3499" s="83"/>
      <c r="E3499" s="10"/>
      <c r="F3499" s="10"/>
      <c r="G3499" s="10"/>
      <c r="H3499" s="10"/>
      <c r="I3499" s="10"/>
      <c r="J3499" s="333"/>
    </row>
    <row r="3500" spans="1:10" x14ac:dyDescent="0.3">
      <c r="A3500" s="114"/>
      <c r="B3500" s="10"/>
      <c r="C3500" s="10"/>
      <c r="D3500" s="83"/>
      <c r="E3500" s="10"/>
      <c r="F3500" s="10"/>
      <c r="G3500" s="10"/>
      <c r="H3500" s="10"/>
      <c r="I3500" s="10"/>
      <c r="J3500" s="333"/>
    </row>
    <row r="3501" spans="1:10" x14ac:dyDescent="0.3">
      <c r="A3501" s="114"/>
      <c r="B3501" s="10"/>
      <c r="C3501" s="10"/>
      <c r="D3501" s="83"/>
      <c r="E3501" s="10"/>
      <c r="F3501" s="10"/>
      <c r="G3501" s="10"/>
      <c r="H3501" s="10"/>
      <c r="I3501" s="10"/>
      <c r="J3501" s="333"/>
    </row>
    <row r="3502" spans="1:10" x14ac:dyDescent="0.3">
      <c r="A3502" s="114"/>
      <c r="B3502" s="10"/>
      <c r="C3502" s="10"/>
      <c r="D3502" s="83"/>
      <c r="E3502" s="10"/>
      <c r="F3502" s="10"/>
      <c r="G3502" s="10"/>
      <c r="H3502" s="10"/>
      <c r="I3502" s="10"/>
      <c r="J3502" s="333"/>
    </row>
    <row r="3503" spans="1:10" x14ac:dyDescent="0.3">
      <c r="A3503" s="114"/>
      <c r="B3503" s="10"/>
      <c r="C3503" s="10"/>
      <c r="D3503" s="83"/>
      <c r="E3503" s="10"/>
      <c r="F3503" s="10"/>
      <c r="G3503" s="10"/>
      <c r="H3503" s="10"/>
      <c r="I3503" s="10"/>
      <c r="J3503" s="333"/>
    </row>
    <row r="3504" spans="1:10" x14ac:dyDescent="0.3">
      <c r="A3504" s="114"/>
      <c r="B3504" s="10"/>
      <c r="C3504" s="10"/>
      <c r="D3504" s="83"/>
      <c r="E3504" s="10"/>
      <c r="F3504" s="10"/>
      <c r="G3504" s="10"/>
      <c r="H3504" s="10"/>
      <c r="I3504" s="10"/>
      <c r="J3504" s="333"/>
    </row>
    <row r="3505" spans="1:10" x14ac:dyDescent="0.3">
      <c r="A3505" s="114"/>
      <c r="B3505" s="10"/>
      <c r="C3505" s="10"/>
      <c r="D3505" s="83"/>
      <c r="E3505" s="10"/>
      <c r="F3505" s="10"/>
      <c r="G3505" s="10"/>
      <c r="H3505" s="10"/>
      <c r="I3505" s="10"/>
      <c r="J3505" s="333"/>
    </row>
    <row r="3506" spans="1:10" x14ac:dyDescent="0.3">
      <c r="A3506" s="114"/>
      <c r="B3506" s="10"/>
      <c r="C3506" s="10"/>
      <c r="D3506" s="83"/>
      <c r="E3506" s="10"/>
      <c r="F3506" s="10"/>
      <c r="G3506" s="10"/>
      <c r="H3506" s="10"/>
      <c r="I3506" s="10"/>
      <c r="J3506" s="333"/>
    </row>
    <row r="3507" spans="1:10" x14ac:dyDescent="0.3">
      <c r="A3507" s="114"/>
      <c r="B3507" s="10"/>
      <c r="C3507" s="10"/>
      <c r="D3507" s="83"/>
      <c r="E3507" s="10"/>
      <c r="F3507" s="10"/>
      <c r="G3507" s="10"/>
      <c r="H3507" s="10"/>
      <c r="I3507" s="10"/>
      <c r="J3507" s="333"/>
    </row>
    <row r="3508" spans="1:10" x14ac:dyDescent="0.3">
      <c r="A3508" s="114"/>
      <c r="B3508" s="10"/>
      <c r="C3508" s="10"/>
      <c r="D3508" s="83"/>
      <c r="E3508" s="10"/>
      <c r="F3508" s="10"/>
      <c r="G3508" s="10"/>
      <c r="H3508" s="10"/>
      <c r="I3508" s="10"/>
      <c r="J3508" s="333"/>
    </row>
    <row r="3509" spans="1:10" x14ac:dyDescent="0.3">
      <c r="A3509" s="114"/>
      <c r="B3509" s="10"/>
      <c r="C3509" s="10"/>
      <c r="D3509" s="83"/>
      <c r="E3509" s="10"/>
      <c r="F3509" s="10"/>
      <c r="G3509" s="10"/>
      <c r="H3509" s="10"/>
      <c r="I3509" s="10"/>
      <c r="J3509" s="333"/>
    </row>
    <row r="3510" spans="1:10" x14ac:dyDescent="0.3">
      <c r="A3510" s="114"/>
      <c r="B3510" s="10"/>
      <c r="C3510" s="10"/>
      <c r="D3510" s="83"/>
      <c r="E3510" s="10"/>
      <c r="F3510" s="10"/>
      <c r="G3510" s="10"/>
      <c r="H3510" s="10"/>
      <c r="I3510" s="10"/>
      <c r="J3510" s="333"/>
    </row>
    <row r="3511" spans="1:10" x14ac:dyDescent="0.3">
      <c r="A3511" s="114"/>
      <c r="B3511" s="10"/>
      <c r="C3511" s="10"/>
      <c r="D3511" s="83"/>
      <c r="E3511" s="10"/>
      <c r="F3511" s="10"/>
      <c r="G3511" s="10"/>
      <c r="H3511" s="10"/>
      <c r="I3511" s="10"/>
      <c r="J3511" s="333"/>
    </row>
    <row r="3512" spans="1:10" x14ac:dyDescent="0.3">
      <c r="A3512" s="114"/>
      <c r="B3512" s="10"/>
      <c r="C3512" s="10"/>
      <c r="D3512" s="83"/>
      <c r="E3512" s="10"/>
      <c r="F3512" s="10"/>
      <c r="G3512" s="10"/>
      <c r="H3512" s="10"/>
      <c r="I3512" s="10"/>
      <c r="J3512" s="333"/>
    </row>
    <row r="3513" spans="1:10" x14ac:dyDescent="0.3">
      <c r="A3513" s="114"/>
      <c r="B3513" s="10"/>
      <c r="C3513" s="10"/>
      <c r="D3513" s="83"/>
      <c r="E3513" s="10"/>
      <c r="F3513" s="10"/>
      <c r="G3513" s="10"/>
      <c r="H3513" s="10"/>
      <c r="I3513" s="10"/>
      <c r="J3513" s="333"/>
    </row>
    <row r="3514" spans="1:10" x14ac:dyDescent="0.3">
      <c r="A3514" s="114"/>
      <c r="B3514" s="10"/>
      <c r="C3514" s="10"/>
      <c r="D3514" s="83"/>
      <c r="E3514" s="10"/>
      <c r="F3514" s="10"/>
      <c r="G3514" s="10"/>
      <c r="H3514" s="10"/>
      <c r="I3514" s="10"/>
      <c r="J3514" s="333"/>
    </row>
    <row r="3515" spans="1:10" x14ac:dyDescent="0.3">
      <c r="A3515" s="114"/>
      <c r="B3515" s="10"/>
      <c r="C3515" s="10"/>
      <c r="D3515" s="83"/>
      <c r="E3515" s="10"/>
      <c r="F3515" s="10"/>
      <c r="G3515" s="10"/>
      <c r="H3515" s="10"/>
      <c r="I3515" s="10"/>
      <c r="J3515" s="333"/>
    </row>
    <row r="3516" spans="1:10" x14ac:dyDescent="0.3">
      <c r="A3516" s="114"/>
      <c r="B3516" s="10"/>
      <c r="C3516" s="10"/>
      <c r="D3516" s="83"/>
      <c r="E3516" s="10"/>
      <c r="F3516" s="10"/>
      <c r="G3516" s="10"/>
      <c r="H3516" s="10"/>
      <c r="I3516" s="10"/>
      <c r="J3516" s="333"/>
    </row>
    <row r="3517" spans="1:10" x14ac:dyDescent="0.3">
      <c r="A3517" s="114"/>
      <c r="B3517" s="10"/>
      <c r="C3517" s="10"/>
      <c r="D3517" s="83"/>
      <c r="E3517" s="10"/>
      <c r="F3517" s="10"/>
      <c r="G3517" s="10"/>
      <c r="H3517" s="10"/>
      <c r="I3517" s="10"/>
      <c r="J3517" s="333"/>
    </row>
    <row r="3518" spans="1:10" x14ac:dyDescent="0.3">
      <c r="A3518" s="114"/>
      <c r="B3518" s="10"/>
      <c r="C3518" s="10"/>
      <c r="D3518" s="83"/>
      <c r="E3518" s="10"/>
      <c r="F3518" s="10"/>
      <c r="G3518" s="10"/>
      <c r="H3518" s="10"/>
      <c r="I3518" s="10"/>
      <c r="J3518" s="333"/>
    </row>
    <row r="3519" spans="1:10" x14ac:dyDescent="0.3">
      <c r="A3519" s="114"/>
      <c r="B3519" s="10"/>
      <c r="C3519" s="10"/>
      <c r="D3519" s="83"/>
      <c r="E3519" s="10"/>
      <c r="F3519" s="10"/>
      <c r="G3519" s="10"/>
      <c r="H3519" s="10"/>
      <c r="I3519" s="10"/>
      <c r="J3519" s="333"/>
    </row>
    <row r="3520" spans="1:10" x14ac:dyDescent="0.3">
      <c r="A3520" s="114"/>
      <c r="B3520" s="10"/>
      <c r="C3520" s="10"/>
      <c r="D3520" s="83"/>
      <c r="E3520" s="10"/>
      <c r="F3520" s="10"/>
      <c r="G3520" s="10"/>
      <c r="H3520" s="10"/>
      <c r="I3520" s="10"/>
      <c r="J3520" s="333"/>
    </row>
    <row r="3521" spans="1:10" x14ac:dyDescent="0.3">
      <c r="A3521" s="114"/>
      <c r="B3521" s="10"/>
      <c r="C3521" s="10"/>
      <c r="D3521" s="83"/>
      <c r="E3521" s="10"/>
      <c r="F3521" s="10"/>
      <c r="G3521" s="10"/>
      <c r="H3521" s="10"/>
      <c r="I3521" s="10"/>
      <c r="J3521" s="333"/>
    </row>
    <row r="3522" spans="1:10" x14ac:dyDescent="0.3">
      <c r="A3522" s="114"/>
      <c r="B3522" s="10"/>
      <c r="C3522" s="10"/>
      <c r="D3522" s="83"/>
      <c r="E3522" s="10"/>
      <c r="F3522" s="10"/>
      <c r="G3522" s="10"/>
      <c r="H3522" s="10"/>
      <c r="I3522" s="10"/>
      <c r="J3522" s="333"/>
    </row>
    <row r="3523" spans="1:10" x14ac:dyDescent="0.3">
      <c r="A3523" s="114"/>
      <c r="B3523" s="10"/>
      <c r="C3523" s="10"/>
      <c r="D3523" s="83"/>
      <c r="E3523" s="10"/>
      <c r="F3523" s="10"/>
      <c r="G3523" s="10"/>
      <c r="H3523" s="10"/>
      <c r="I3523" s="10"/>
      <c r="J3523" s="333"/>
    </row>
    <row r="3524" spans="1:10" x14ac:dyDescent="0.3">
      <c r="A3524" s="114"/>
      <c r="B3524" s="10"/>
      <c r="C3524" s="10"/>
      <c r="D3524" s="83"/>
      <c r="E3524" s="10"/>
      <c r="F3524" s="10"/>
      <c r="G3524" s="10"/>
      <c r="H3524" s="10"/>
      <c r="I3524" s="10"/>
      <c r="J3524" s="333"/>
    </row>
    <row r="3525" spans="1:10" x14ac:dyDescent="0.3">
      <c r="A3525" s="114"/>
      <c r="B3525" s="10"/>
      <c r="C3525" s="10"/>
      <c r="D3525" s="83"/>
      <c r="E3525" s="10"/>
      <c r="F3525" s="10"/>
      <c r="G3525" s="10"/>
      <c r="H3525" s="10"/>
      <c r="I3525" s="10"/>
      <c r="J3525" s="333"/>
    </row>
    <row r="3526" spans="1:10" x14ac:dyDescent="0.3">
      <c r="A3526" s="114"/>
      <c r="B3526" s="10"/>
      <c r="C3526" s="10"/>
      <c r="D3526" s="83"/>
      <c r="E3526" s="10"/>
      <c r="F3526" s="10"/>
      <c r="G3526" s="10"/>
      <c r="H3526" s="10"/>
      <c r="I3526" s="10"/>
      <c r="J3526" s="333"/>
    </row>
    <row r="3527" spans="1:10" x14ac:dyDescent="0.3">
      <c r="A3527" s="114"/>
      <c r="B3527" s="10"/>
      <c r="C3527" s="10"/>
      <c r="D3527" s="83"/>
      <c r="E3527" s="10"/>
      <c r="F3527" s="10"/>
      <c r="G3527" s="10"/>
      <c r="H3527" s="10"/>
      <c r="I3527" s="10"/>
      <c r="J3527" s="333"/>
    </row>
    <row r="3528" spans="1:10" x14ac:dyDescent="0.3">
      <c r="A3528" s="114"/>
      <c r="B3528" s="10"/>
      <c r="C3528" s="10"/>
      <c r="D3528" s="83"/>
      <c r="E3528" s="10"/>
      <c r="F3528" s="10"/>
      <c r="G3528" s="10"/>
      <c r="H3528" s="10"/>
      <c r="I3528" s="10"/>
      <c r="J3528" s="333"/>
    </row>
    <row r="3529" spans="1:10" x14ac:dyDescent="0.3">
      <c r="A3529" s="114"/>
      <c r="B3529" s="10"/>
      <c r="C3529" s="10"/>
      <c r="D3529" s="83"/>
      <c r="E3529" s="10"/>
      <c r="F3529" s="10"/>
      <c r="G3529" s="10"/>
      <c r="H3529" s="10"/>
      <c r="I3529" s="10"/>
      <c r="J3529" s="333"/>
    </row>
    <row r="3530" spans="1:10" x14ac:dyDescent="0.3">
      <c r="A3530" s="114"/>
      <c r="B3530" s="10"/>
      <c r="C3530" s="10"/>
      <c r="D3530" s="83"/>
      <c r="E3530" s="10"/>
      <c r="F3530" s="10"/>
      <c r="G3530" s="10"/>
      <c r="H3530" s="10"/>
      <c r="I3530" s="10"/>
      <c r="J3530" s="333"/>
    </row>
    <row r="3531" spans="1:10" x14ac:dyDescent="0.3">
      <c r="A3531" s="114"/>
      <c r="B3531" s="10"/>
      <c r="C3531" s="10"/>
      <c r="D3531" s="83"/>
      <c r="E3531" s="10"/>
      <c r="F3531" s="10"/>
      <c r="G3531" s="10"/>
      <c r="H3531" s="10"/>
      <c r="I3531" s="10"/>
      <c r="J3531" s="333"/>
    </row>
    <row r="3532" spans="1:10" x14ac:dyDescent="0.3">
      <c r="A3532" s="114"/>
      <c r="B3532" s="10"/>
      <c r="C3532" s="10"/>
      <c r="D3532" s="83"/>
      <c r="E3532" s="10"/>
      <c r="F3532" s="10"/>
      <c r="G3532" s="10"/>
      <c r="H3532" s="10"/>
      <c r="I3532" s="10"/>
      <c r="J3532" s="333"/>
    </row>
    <row r="3533" spans="1:10" x14ac:dyDescent="0.3">
      <c r="A3533" s="114"/>
      <c r="B3533" s="10"/>
      <c r="C3533" s="10"/>
      <c r="D3533" s="83"/>
      <c r="E3533" s="10"/>
      <c r="F3533" s="10"/>
      <c r="G3533" s="10"/>
      <c r="H3533" s="10"/>
      <c r="I3533" s="10"/>
      <c r="J3533" s="333"/>
    </row>
    <row r="3534" spans="1:10" x14ac:dyDescent="0.3">
      <c r="A3534" s="114"/>
      <c r="B3534" s="10"/>
      <c r="C3534" s="10"/>
      <c r="D3534" s="83"/>
      <c r="E3534" s="10"/>
      <c r="F3534" s="10"/>
      <c r="G3534" s="10"/>
      <c r="H3534" s="10"/>
      <c r="I3534" s="10"/>
      <c r="J3534" s="333"/>
    </row>
    <row r="3535" spans="1:10" x14ac:dyDescent="0.3">
      <c r="A3535" s="114"/>
      <c r="B3535" s="10"/>
      <c r="C3535" s="10"/>
      <c r="D3535" s="83"/>
      <c r="E3535" s="10"/>
      <c r="F3535" s="10"/>
      <c r="G3535" s="10"/>
      <c r="H3535" s="10"/>
      <c r="I3535" s="10"/>
      <c r="J3535" s="333"/>
    </row>
    <row r="3536" spans="1:10" x14ac:dyDescent="0.3">
      <c r="A3536" s="114"/>
      <c r="B3536" s="10"/>
      <c r="C3536" s="10"/>
      <c r="D3536" s="83"/>
      <c r="E3536" s="10"/>
      <c r="F3536" s="10"/>
      <c r="G3536" s="10"/>
      <c r="H3536" s="10"/>
      <c r="I3536" s="10"/>
      <c r="J3536" s="333"/>
    </row>
    <row r="3537" spans="1:10" x14ac:dyDescent="0.3">
      <c r="A3537" s="114"/>
      <c r="B3537" s="10"/>
      <c r="C3537" s="10"/>
      <c r="D3537" s="83"/>
      <c r="E3537" s="10"/>
      <c r="F3537" s="10"/>
      <c r="G3537" s="10"/>
      <c r="H3537" s="10"/>
      <c r="I3537" s="10"/>
      <c r="J3537" s="333"/>
    </row>
    <row r="3538" spans="1:10" x14ac:dyDescent="0.3">
      <c r="A3538" s="114"/>
      <c r="B3538" s="10"/>
      <c r="C3538" s="10"/>
      <c r="D3538" s="83"/>
      <c r="E3538" s="10"/>
      <c r="F3538" s="10"/>
      <c r="G3538" s="10"/>
      <c r="H3538" s="10"/>
      <c r="I3538" s="10"/>
      <c r="J3538" s="333"/>
    </row>
    <row r="3539" spans="1:10" x14ac:dyDescent="0.3">
      <c r="A3539" s="114"/>
      <c r="B3539" s="10"/>
      <c r="C3539" s="10"/>
      <c r="D3539" s="83"/>
      <c r="E3539" s="10"/>
      <c r="F3539" s="10"/>
      <c r="G3539" s="10"/>
      <c r="H3539" s="10"/>
      <c r="I3539" s="10"/>
      <c r="J3539" s="333"/>
    </row>
    <row r="3540" spans="1:10" x14ac:dyDescent="0.3">
      <c r="A3540" s="114"/>
      <c r="B3540" s="10"/>
      <c r="C3540" s="10"/>
      <c r="D3540" s="83"/>
      <c r="E3540" s="10"/>
      <c r="F3540" s="10"/>
      <c r="G3540" s="10"/>
      <c r="H3540" s="10"/>
      <c r="I3540" s="10"/>
      <c r="J3540" s="333"/>
    </row>
    <row r="3541" spans="1:10" x14ac:dyDescent="0.3">
      <c r="A3541" s="114"/>
      <c r="B3541" s="10"/>
      <c r="C3541" s="10"/>
      <c r="D3541" s="83"/>
      <c r="E3541" s="10"/>
      <c r="F3541" s="10"/>
      <c r="G3541" s="10"/>
      <c r="H3541" s="10"/>
      <c r="I3541" s="10"/>
      <c r="J3541" s="333"/>
    </row>
    <row r="3542" spans="1:10" x14ac:dyDescent="0.3">
      <c r="A3542" s="114"/>
      <c r="B3542" s="10"/>
      <c r="C3542" s="10"/>
      <c r="D3542" s="83"/>
      <c r="E3542" s="10"/>
      <c r="F3542" s="10"/>
      <c r="G3542" s="10"/>
      <c r="H3542" s="10"/>
      <c r="I3542" s="10"/>
      <c r="J3542" s="333"/>
    </row>
    <row r="3543" spans="1:10" x14ac:dyDescent="0.3">
      <c r="A3543" s="114"/>
      <c r="B3543" s="10"/>
      <c r="C3543" s="10"/>
      <c r="D3543" s="83"/>
      <c r="E3543" s="10"/>
      <c r="F3543" s="10"/>
      <c r="G3543" s="10"/>
      <c r="H3543" s="10"/>
      <c r="I3543" s="10"/>
      <c r="J3543" s="333"/>
    </row>
    <row r="3544" spans="1:10" x14ac:dyDescent="0.3">
      <c r="A3544" s="114"/>
      <c r="B3544" s="10"/>
      <c r="C3544" s="10"/>
      <c r="D3544" s="83"/>
      <c r="E3544" s="10"/>
      <c r="F3544" s="10"/>
      <c r="G3544" s="10"/>
      <c r="H3544" s="10"/>
      <c r="I3544" s="10"/>
      <c r="J3544" s="333"/>
    </row>
    <row r="3545" spans="1:10" x14ac:dyDescent="0.3">
      <c r="A3545" s="114"/>
      <c r="B3545" s="10"/>
      <c r="C3545" s="10"/>
      <c r="D3545" s="83"/>
      <c r="E3545" s="10"/>
      <c r="F3545" s="10"/>
      <c r="G3545" s="10"/>
      <c r="H3545" s="10"/>
      <c r="I3545" s="10"/>
      <c r="J3545" s="333"/>
    </row>
    <row r="3546" spans="1:10" x14ac:dyDescent="0.3">
      <c r="A3546" s="114"/>
      <c r="B3546" s="10"/>
      <c r="C3546" s="10"/>
      <c r="D3546" s="83"/>
      <c r="E3546" s="10"/>
      <c r="F3546" s="10"/>
      <c r="G3546" s="10"/>
      <c r="H3546" s="10"/>
      <c r="I3546" s="10"/>
      <c r="J3546" s="333"/>
    </row>
    <row r="3547" spans="1:10" x14ac:dyDescent="0.3">
      <c r="A3547" s="114"/>
      <c r="B3547" s="10"/>
      <c r="C3547" s="10"/>
      <c r="D3547" s="83"/>
      <c r="E3547" s="10"/>
      <c r="F3547" s="10"/>
      <c r="G3547" s="10"/>
      <c r="H3547" s="10"/>
      <c r="I3547" s="10"/>
      <c r="J3547" s="333"/>
    </row>
    <row r="3548" spans="1:10" x14ac:dyDescent="0.3">
      <c r="A3548" s="114"/>
      <c r="B3548" s="10"/>
      <c r="C3548" s="10"/>
      <c r="D3548" s="83"/>
      <c r="E3548" s="10"/>
      <c r="F3548" s="10"/>
      <c r="G3548" s="10"/>
      <c r="H3548" s="10"/>
      <c r="I3548" s="10"/>
      <c r="J3548" s="333"/>
    </row>
    <row r="3549" spans="1:10" x14ac:dyDescent="0.3">
      <c r="A3549" s="114"/>
      <c r="B3549" s="10"/>
      <c r="C3549" s="10"/>
      <c r="D3549" s="83"/>
      <c r="E3549" s="10"/>
      <c r="F3549" s="10"/>
      <c r="G3549" s="10"/>
      <c r="H3549" s="10"/>
      <c r="I3549" s="10"/>
      <c r="J3549" s="333"/>
    </row>
    <row r="3550" spans="1:10" x14ac:dyDescent="0.3">
      <c r="A3550" s="114"/>
      <c r="B3550" s="10"/>
      <c r="C3550" s="10"/>
      <c r="D3550" s="83"/>
      <c r="E3550" s="10"/>
      <c r="F3550" s="10"/>
      <c r="G3550" s="10"/>
      <c r="H3550" s="10"/>
      <c r="I3550" s="10"/>
      <c r="J3550" s="333"/>
    </row>
    <row r="3551" spans="1:10" x14ac:dyDescent="0.3">
      <c r="A3551" s="114"/>
      <c r="B3551" s="10"/>
      <c r="C3551" s="10"/>
      <c r="D3551" s="83"/>
      <c r="E3551" s="10"/>
      <c r="F3551" s="10"/>
      <c r="G3551" s="10"/>
      <c r="H3551" s="10"/>
      <c r="I3551" s="10"/>
      <c r="J3551" s="333"/>
    </row>
    <row r="3552" spans="1:10" x14ac:dyDescent="0.3">
      <c r="A3552" s="114"/>
      <c r="B3552" s="10"/>
      <c r="C3552" s="10"/>
      <c r="D3552" s="83"/>
      <c r="E3552" s="10"/>
      <c r="F3552" s="10"/>
      <c r="G3552" s="10"/>
      <c r="H3552" s="10"/>
      <c r="I3552" s="10"/>
      <c r="J3552" s="333"/>
    </row>
    <row r="3553" spans="1:10" x14ac:dyDescent="0.3">
      <c r="A3553" s="114"/>
      <c r="B3553" s="10"/>
      <c r="C3553" s="10"/>
      <c r="D3553" s="83"/>
      <c r="E3553" s="10"/>
      <c r="F3553" s="10"/>
      <c r="G3553" s="10"/>
      <c r="H3553" s="10"/>
      <c r="I3553" s="10"/>
      <c r="J3553" s="333"/>
    </row>
    <row r="3554" spans="1:10" x14ac:dyDescent="0.3">
      <c r="A3554" s="114"/>
      <c r="B3554" s="10"/>
      <c r="C3554" s="10"/>
      <c r="D3554" s="83"/>
      <c r="E3554" s="10"/>
      <c r="F3554" s="10"/>
      <c r="G3554" s="10"/>
      <c r="H3554" s="10"/>
      <c r="I3554" s="10"/>
      <c r="J3554" s="333"/>
    </row>
    <row r="3555" spans="1:10" x14ac:dyDescent="0.3">
      <c r="A3555" s="114"/>
      <c r="B3555" s="10"/>
      <c r="C3555" s="10"/>
      <c r="D3555" s="83"/>
      <c r="E3555" s="10"/>
      <c r="F3555" s="10"/>
      <c r="G3555" s="10"/>
      <c r="H3555" s="10"/>
      <c r="I3555" s="10"/>
      <c r="J3555" s="333"/>
    </row>
    <row r="3556" spans="1:10" x14ac:dyDescent="0.3">
      <c r="A3556" s="114"/>
      <c r="B3556" s="10"/>
      <c r="C3556" s="10"/>
      <c r="D3556" s="83"/>
      <c r="E3556" s="10"/>
      <c r="F3556" s="10"/>
      <c r="G3556" s="10"/>
      <c r="H3556" s="10"/>
      <c r="I3556" s="10"/>
      <c r="J3556" s="333"/>
    </row>
    <row r="3557" spans="1:10" x14ac:dyDescent="0.3">
      <c r="A3557" s="114"/>
      <c r="B3557" s="10"/>
      <c r="C3557" s="10"/>
      <c r="D3557" s="83"/>
      <c r="E3557" s="10"/>
      <c r="F3557" s="10"/>
      <c r="G3557" s="10"/>
      <c r="H3557" s="10"/>
      <c r="I3557" s="10"/>
      <c r="J3557" s="333"/>
    </row>
    <row r="3558" spans="1:10" x14ac:dyDescent="0.3">
      <c r="A3558" s="114"/>
      <c r="B3558" s="10"/>
      <c r="C3558" s="10"/>
      <c r="D3558" s="83"/>
      <c r="E3558" s="10"/>
      <c r="F3558" s="10"/>
      <c r="G3558" s="10"/>
      <c r="H3558" s="10"/>
      <c r="I3558" s="10"/>
      <c r="J3558" s="333"/>
    </row>
    <row r="3559" spans="1:10" x14ac:dyDescent="0.3">
      <c r="A3559" s="114"/>
      <c r="B3559" s="10"/>
      <c r="C3559" s="10"/>
      <c r="D3559" s="83"/>
      <c r="E3559" s="10"/>
      <c r="F3559" s="10"/>
      <c r="G3559" s="10"/>
      <c r="H3559" s="10"/>
      <c r="I3559" s="10"/>
      <c r="J3559" s="333"/>
    </row>
    <row r="3560" spans="1:10" x14ac:dyDescent="0.3">
      <c r="A3560" s="114"/>
      <c r="B3560" s="10"/>
      <c r="C3560" s="10"/>
      <c r="D3560" s="83"/>
      <c r="E3560" s="10"/>
      <c r="F3560" s="10"/>
      <c r="G3560" s="10"/>
      <c r="H3560" s="10"/>
      <c r="I3560" s="10"/>
      <c r="J3560" s="333"/>
    </row>
    <row r="3561" spans="1:10" x14ac:dyDescent="0.3">
      <c r="A3561" s="114"/>
      <c r="B3561" s="10"/>
      <c r="C3561" s="10"/>
      <c r="D3561" s="83"/>
      <c r="E3561" s="10"/>
      <c r="F3561" s="10"/>
      <c r="G3561" s="10"/>
      <c r="H3561" s="10"/>
      <c r="I3561" s="10"/>
      <c r="J3561" s="333"/>
    </row>
    <row r="3562" spans="1:10" x14ac:dyDescent="0.3">
      <c r="A3562" s="114"/>
      <c r="B3562" s="10"/>
      <c r="C3562" s="10"/>
      <c r="D3562" s="83"/>
      <c r="E3562" s="10"/>
      <c r="F3562" s="10"/>
      <c r="G3562" s="10"/>
      <c r="H3562" s="10"/>
      <c r="I3562" s="10"/>
      <c r="J3562" s="333"/>
    </row>
    <row r="3563" spans="1:10" x14ac:dyDescent="0.3">
      <c r="A3563" s="114"/>
      <c r="B3563" s="10"/>
      <c r="C3563" s="10"/>
      <c r="D3563" s="83"/>
      <c r="E3563" s="10"/>
      <c r="F3563" s="10"/>
      <c r="G3563" s="10"/>
      <c r="H3563" s="10"/>
      <c r="I3563" s="10"/>
      <c r="J3563" s="333"/>
    </row>
    <row r="3564" spans="1:10" x14ac:dyDescent="0.3">
      <c r="A3564" s="114"/>
      <c r="B3564" s="10"/>
      <c r="C3564" s="10"/>
      <c r="D3564" s="83"/>
      <c r="E3564" s="10"/>
      <c r="F3564" s="10"/>
      <c r="G3564" s="10"/>
      <c r="H3564" s="10"/>
      <c r="I3564" s="10"/>
      <c r="J3564" s="333"/>
    </row>
    <row r="3565" spans="1:10" x14ac:dyDescent="0.3">
      <c r="A3565" s="114"/>
      <c r="B3565" s="10"/>
      <c r="C3565" s="10"/>
      <c r="D3565" s="83"/>
      <c r="E3565" s="10"/>
      <c r="F3565" s="10"/>
      <c r="G3565" s="10"/>
      <c r="H3565" s="10"/>
      <c r="I3565" s="10"/>
      <c r="J3565" s="333"/>
    </row>
    <row r="3566" spans="1:10" x14ac:dyDescent="0.3">
      <c r="A3566" s="114"/>
      <c r="B3566" s="10"/>
      <c r="C3566" s="10"/>
      <c r="D3566" s="83"/>
      <c r="E3566" s="10"/>
      <c r="F3566" s="10"/>
      <c r="G3566" s="10"/>
      <c r="H3566" s="10"/>
      <c r="I3566" s="10"/>
      <c r="J3566" s="333"/>
    </row>
    <row r="3567" spans="1:10" x14ac:dyDescent="0.3">
      <c r="A3567" s="114"/>
      <c r="B3567" s="10"/>
      <c r="C3567" s="10"/>
      <c r="D3567" s="83"/>
      <c r="E3567" s="10"/>
      <c r="F3567" s="10"/>
      <c r="G3567" s="10"/>
      <c r="H3567" s="10"/>
      <c r="I3567" s="10"/>
      <c r="J3567" s="333"/>
    </row>
    <row r="3568" spans="1:10" x14ac:dyDescent="0.3">
      <c r="A3568" s="114"/>
      <c r="B3568" s="10"/>
      <c r="C3568" s="10"/>
      <c r="D3568" s="83"/>
      <c r="E3568" s="10"/>
      <c r="F3568" s="10"/>
      <c r="G3568" s="10"/>
      <c r="H3568" s="10"/>
      <c r="I3568" s="10"/>
      <c r="J3568" s="333"/>
    </row>
    <row r="3569" spans="1:10" x14ac:dyDescent="0.3">
      <c r="A3569" s="114"/>
      <c r="B3569" s="10"/>
      <c r="C3569" s="10"/>
      <c r="D3569" s="83"/>
      <c r="E3569" s="10"/>
      <c r="F3569" s="10"/>
      <c r="G3569" s="10"/>
      <c r="H3569" s="10"/>
      <c r="I3569" s="10"/>
      <c r="J3569" s="333"/>
    </row>
    <row r="3570" spans="1:10" x14ac:dyDescent="0.3">
      <c r="A3570" s="114"/>
      <c r="B3570" s="10"/>
      <c r="C3570" s="10"/>
      <c r="D3570" s="83"/>
      <c r="E3570" s="10"/>
      <c r="F3570" s="10"/>
      <c r="G3570" s="10"/>
      <c r="H3570" s="10"/>
      <c r="I3570" s="10"/>
      <c r="J3570" s="333"/>
    </row>
    <row r="3571" spans="1:10" x14ac:dyDescent="0.3">
      <c r="A3571" s="114"/>
      <c r="B3571" s="10"/>
      <c r="C3571" s="10"/>
      <c r="D3571" s="83"/>
      <c r="E3571" s="10"/>
      <c r="F3571" s="10"/>
      <c r="G3571" s="10"/>
      <c r="H3571" s="10"/>
      <c r="I3571" s="10"/>
      <c r="J3571" s="333"/>
    </row>
    <row r="3572" spans="1:10" x14ac:dyDescent="0.3">
      <c r="A3572" s="114"/>
      <c r="B3572" s="10"/>
      <c r="C3572" s="10"/>
      <c r="D3572" s="83"/>
      <c r="E3572" s="10"/>
      <c r="F3572" s="10"/>
      <c r="G3572" s="10"/>
      <c r="H3572" s="10"/>
      <c r="I3572" s="10"/>
      <c r="J3572" s="333"/>
    </row>
    <row r="3573" spans="1:10" x14ac:dyDescent="0.3">
      <c r="A3573" s="114"/>
      <c r="B3573" s="10"/>
      <c r="C3573" s="10"/>
      <c r="D3573" s="83"/>
      <c r="E3573" s="10"/>
      <c r="F3573" s="10"/>
      <c r="G3573" s="10"/>
      <c r="H3573" s="10"/>
      <c r="I3573" s="10"/>
      <c r="J3573" s="333"/>
    </row>
    <row r="3574" spans="1:10" x14ac:dyDescent="0.3">
      <c r="A3574" s="114"/>
      <c r="B3574" s="10"/>
      <c r="C3574" s="10"/>
      <c r="D3574" s="83"/>
      <c r="E3574" s="10"/>
      <c r="F3574" s="10"/>
      <c r="G3574" s="10"/>
      <c r="H3574" s="10"/>
      <c r="I3574" s="10"/>
      <c r="J3574" s="333"/>
    </row>
    <row r="3575" spans="1:10" x14ac:dyDescent="0.3">
      <c r="A3575" s="114"/>
      <c r="B3575" s="10"/>
      <c r="C3575" s="10"/>
      <c r="D3575" s="83"/>
      <c r="E3575" s="10"/>
      <c r="F3575" s="10"/>
      <c r="G3575" s="10"/>
      <c r="H3575" s="10"/>
      <c r="I3575" s="10"/>
      <c r="J3575" s="333"/>
    </row>
    <row r="3576" spans="1:10" x14ac:dyDescent="0.3">
      <c r="A3576" s="114"/>
      <c r="B3576" s="10"/>
      <c r="C3576" s="10"/>
      <c r="D3576" s="83"/>
      <c r="E3576" s="10"/>
      <c r="F3576" s="10"/>
      <c r="G3576" s="10"/>
      <c r="H3576" s="10"/>
      <c r="I3576" s="10"/>
      <c r="J3576" s="333"/>
    </row>
    <row r="3577" spans="1:10" x14ac:dyDescent="0.3">
      <c r="A3577" s="114"/>
      <c r="B3577" s="10"/>
      <c r="C3577" s="10"/>
      <c r="D3577" s="83"/>
      <c r="E3577" s="10"/>
      <c r="F3577" s="10"/>
      <c r="G3577" s="10"/>
      <c r="H3577" s="10"/>
      <c r="I3577" s="10"/>
      <c r="J3577" s="333"/>
    </row>
    <row r="3578" spans="1:10" x14ac:dyDescent="0.3">
      <c r="A3578" s="114"/>
      <c r="B3578" s="10"/>
      <c r="C3578" s="10"/>
      <c r="D3578" s="83"/>
      <c r="E3578" s="10"/>
      <c r="F3578" s="10"/>
      <c r="G3578" s="10"/>
      <c r="H3578" s="10"/>
      <c r="I3578" s="10"/>
      <c r="J3578" s="333"/>
    </row>
    <row r="3579" spans="1:10" x14ac:dyDescent="0.3">
      <c r="A3579" s="114"/>
      <c r="B3579" s="10"/>
      <c r="C3579" s="10"/>
      <c r="D3579" s="83"/>
      <c r="E3579" s="10"/>
      <c r="F3579" s="10"/>
      <c r="G3579" s="10"/>
      <c r="H3579" s="10"/>
      <c r="I3579" s="10"/>
      <c r="J3579" s="333"/>
    </row>
    <row r="3580" spans="1:10" x14ac:dyDescent="0.3">
      <c r="A3580" s="114"/>
      <c r="B3580" s="10"/>
      <c r="C3580" s="10"/>
      <c r="D3580" s="83"/>
      <c r="E3580" s="10"/>
      <c r="F3580" s="10"/>
      <c r="G3580" s="10"/>
      <c r="H3580" s="10"/>
      <c r="I3580" s="10"/>
      <c r="J3580" s="333"/>
    </row>
    <row r="3581" spans="1:10" x14ac:dyDescent="0.3">
      <c r="A3581" s="114"/>
      <c r="B3581" s="10"/>
      <c r="C3581" s="10"/>
      <c r="D3581" s="83"/>
      <c r="E3581" s="10"/>
      <c r="F3581" s="10"/>
      <c r="G3581" s="10"/>
      <c r="H3581" s="10"/>
      <c r="I3581" s="10"/>
      <c r="J3581" s="333"/>
    </row>
    <row r="3582" spans="1:10" x14ac:dyDescent="0.3">
      <c r="A3582" s="114"/>
      <c r="B3582" s="10"/>
      <c r="C3582" s="10"/>
      <c r="D3582" s="83"/>
      <c r="E3582" s="10"/>
      <c r="F3582" s="10"/>
      <c r="G3582" s="10"/>
      <c r="H3582" s="10"/>
      <c r="I3582" s="10"/>
      <c r="J3582" s="333"/>
    </row>
    <row r="3583" spans="1:10" x14ac:dyDescent="0.3">
      <c r="A3583" s="114"/>
      <c r="B3583" s="10"/>
      <c r="C3583" s="10"/>
      <c r="D3583" s="83"/>
      <c r="E3583" s="10"/>
      <c r="F3583" s="10"/>
      <c r="G3583" s="10"/>
      <c r="H3583" s="10"/>
      <c r="I3583" s="10"/>
      <c r="J3583" s="333"/>
    </row>
    <row r="3584" spans="1:10" x14ac:dyDescent="0.3">
      <c r="A3584" s="114"/>
      <c r="B3584" s="10"/>
      <c r="C3584" s="10"/>
      <c r="D3584" s="83"/>
      <c r="E3584" s="10"/>
      <c r="F3584" s="10"/>
      <c r="G3584" s="10"/>
      <c r="H3584" s="10"/>
      <c r="I3584" s="10"/>
      <c r="J3584" s="333"/>
    </row>
    <row r="3585" spans="1:10" x14ac:dyDescent="0.3">
      <c r="A3585" s="114"/>
      <c r="B3585" s="10"/>
      <c r="C3585" s="10"/>
      <c r="D3585" s="83"/>
      <c r="E3585" s="10"/>
      <c r="F3585" s="10"/>
      <c r="G3585" s="10"/>
      <c r="H3585" s="10"/>
      <c r="I3585" s="10"/>
      <c r="J3585" s="333"/>
    </row>
    <row r="3586" spans="1:10" x14ac:dyDescent="0.3">
      <c r="A3586" s="114"/>
      <c r="B3586" s="10"/>
      <c r="C3586" s="10"/>
      <c r="D3586" s="83"/>
      <c r="E3586" s="10"/>
      <c r="F3586" s="10"/>
      <c r="G3586" s="10"/>
      <c r="H3586" s="10"/>
      <c r="I3586" s="10"/>
      <c r="J3586" s="333"/>
    </row>
    <row r="3587" spans="1:10" x14ac:dyDescent="0.3">
      <c r="A3587" s="114"/>
      <c r="B3587" s="10"/>
      <c r="C3587" s="10"/>
      <c r="D3587" s="83"/>
      <c r="E3587" s="10"/>
      <c r="F3587" s="10"/>
      <c r="G3587" s="10"/>
      <c r="H3587" s="10"/>
      <c r="I3587" s="10"/>
      <c r="J3587" s="333"/>
    </row>
    <row r="3588" spans="1:10" x14ac:dyDescent="0.3">
      <c r="A3588" s="114"/>
      <c r="B3588" s="10"/>
      <c r="C3588" s="10"/>
      <c r="D3588" s="83"/>
      <c r="E3588" s="10"/>
      <c r="F3588" s="10"/>
      <c r="G3588" s="10"/>
      <c r="H3588" s="10"/>
      <c r="I3588" s="10"/>
      <c r="J3588" s="333"/>
    </row>
    <row r="3589" spans="1:10" x14ac:dyDescent="0.3">
      <c r="A3589" s="114"/>
      <c r="B3589" s="10"/>
      <c r="C3589" s="10"/>
      <c r="D3589" s="83"/>
      <c r="E3589" s="10"/>
      <c r="F3589" s="10"/>
      <c r="G3589" s="10"/>
      <c r="H3589" s="10"/>
      <c r="I3589" s="10"/>
      <c r="J3589" s="333"/>
    </row>
    <row r="3590" spans="1:10" x14ac:dyDescent="0.3">
      <c r="A3590" s="114"/>
      <c r="B3590" s="10"/>
      <c r="C3590" s="10"/>
      <c r="D3590" s="83"/>
      <c r="E3590" s="10"/>
      <c r="F3590" s="10"/>
      <c r="G3590" s="10"/>
      <c r="H3590" s="10"/>
      <c r="I3590" s="10"/>
      <c r="J3590" s="333"/>
    </row>
    <row r="3591" spans="1:10" x14ac:dyDescent="0.3">
      <c r="A3591" s="114"/>
      <c r="B3591" s="10"/>
      <c r="C3591" s="10"/>
      <c r="D3591" s="83"/>
      <c r="E3591" s="10"/>
      <c r="F3591" s="10"/>
      <c r="G3591" s="10"/>
      <c r="H3591" s="10"/>
      <c r="I3591" s="10"/>
      <c r="J3591" s="333"/>
    </row>
    <row r="3592" spans="1:10" x14ac:dyDescent="0.3">
      <c r="A3592" s="114"/>
      <c r="B3592" s="10"/>
      <c r="C3592" s="10"/>
      <c r="D3592" s="83"/>
      <c r="E3592" s="10"/>
      <c r="F3592" s="10"/>
      <c r="G3592" s="10"/>
      <c r="H3592" s="10"/>
      <c r="I3592" s="10"/>
      <c r="J3592" s="333"/>
    </row>
    <row r="3593" spans="1:10" x14ac:dyDescent="0.3">
      <c r="A3593" s="114"/>
      <c r="B3593" s="10"/>
      <c r="C3593" s="10"/>
      <c r="D3593" s="83"/>
      <c r="E3593" s="10"/>
      <c r="F3593" s="10"/>
      <c r="G3593" s="10"/>
      <c r="H3593" s="10"/>
      <c r="I3593" s="10"/>
      <c r="J3593" s="333"/>
    </row>
    <row r="3594" spans="1:10" x14ac:dyDescent="0.3">
      <c r="A3594" s="114"/>
      <c r="B3594" s="10"/>
      <c r="C3594" s="10"/>
      <c r="D3594" s="83"/>
      <c r="E3594" s="10"/>
      <c r="F3594" s="10"/>
      <c r="G3594" s="10"/>
      <c r="H3594" s="10"/>
      <c r="I3594" s="10"/>
      <c r="J3594" s="333"/>
    </row>
    <row r="3595" spans="1:10" x14ac:dyDescent="0.3">
      <c r="A3595" s="114"/>
      <c r="B3595" s="10"/>
      <c r="C3595" s="10"/>
      <c r="D3595" s="83"/>
      <c r="E3595" s="10"/>
      <c r="F3595" s="10"/>
      <c r="G3595" s="10"/>
      <c r="H3595" s="10"/>
      <c r="I3595" s="10"/>
      <c r="J3595" s="333"/>
    </row>
    <row r="3596" spans="1:10" x14ac:dyDescent="0.3">
      <c r="A3596" s="114"/>
      <c r="B3596" s="10"/>
      <c r="C3596" s="10"/>
      <c r="D3596" s="83"/>
      <c r="E3596" s="10"/>
      <c r="F3596" s="10"/>
      <c r="G3596" s="10"/>
      <c r="H3596" s="10"/>
      <c r="I3596" s="10"/>
      <c r="J3596" s="333"/>
    </row>
    <row r="3597" spans="1:10" x14ac:dyDescent="0.3">
      <c r="A3597" s="114"/>
      <c r="B3597" s="10"/>
      <c r="C3597" s="10"/>
      <c r="D3597" s="83"/>
      <c r="E3597" s="10"/>
      <c r="F3597" s="10"/>
      <c r="G3597" s="10"/>
      <c r="H3597" s="10"/>
      <c r="I3597" s="10"/>
      <c r="J3597" s="333"/>
    </row>
    <row r="3598" spans="1:10" x14ac:dyDescent="0.3">
      <c r="A3598" s="114"/>
      <c r="B3598" s="10"/>
      <c r="C3598" s="10"/>
      <c r="D3598" s="83"/>
      <c r="E3598" s="10"/>
      <c r="F3598" s="10"/>
      <c r="G3598" s="10"/>
      <c r="H3598" s="10"/>
      <c r="I3598" s="10"/>
      <c r="J3598" s="333"/>
    </row>
    <row r="3599" spans="1:10" x14ac:dyDescent="0.3">
      <c r="A3599" s="114"/>
      <c r="B3599" s="10"/>
      <c r="C3599" s="10"/>
      <c r="D3599" s="83"/>
      <c r="E3599" s="10"/>
      <c r="F3599" s="10"/>
      <c r="G3599" s="10"/>
      <c r="H3599" s="10"/>
      <c r="I3599" s="10"/>
      <c r="J3599" s="333"/>
    </row>
    <row r="3600" spans="1:10" x14ac:dyDescent="0.3">
      <c r="A3600" s="114"/>
      <c r="B3600" s="10"/>
      <c r="C3600" s="10"/>
      <c r="D3600" s="83"/>
      <c r="E3600" s="10"/>
      <c r="F3600" s="10"/>
      <c r="G3600" s="10"/>
      <c r="H3600" s="10"/>
      <c r="I3600" s="10"/>
      <c r="J3600" s="333"/>
    </row>
    <row r="3601" spans="1:10" x14ac:dyDescent="0.3">
      <c r="A3601" s="114"/>
      <c r="B3601" s="10"/>
      <c r="C3601" s="10"/>
      <c r="D3601" s="83"/>
      <c r="E3601" s="10"/>
      <c r="F3601" s="10"/>
      <c r="G3601" s="10"/>
      <c r="H3601" s="10"/>
      <c r="I3601" s="10"/>
      <c r="J3601" s="333"/>
    </row>
    <row r="3602" spans="1:10" x14ac:dyDescent="0.3">
      <c r="A3602" s="114"/>
      <c r="B3602" s="10"/>
      <c r="C3602" s="10"/>
      <c r="D3602" s="83"/>
      <c r="E3602" s="10"/>
      <c r="F3602" s="10"/>
      <c r="G3602" s="10"/>
      <c r="H3602" s="10"/>
      <c r="I3602" s="10"/>
      <c r="J3602" s="333"/>
    </row>
    <row r="3603" spans="1:10" x14ac:dyDescent="0.3">
      <c r="A3603" s="114"/>
      <c r="B3603" s="10"/>
      <c r="C3603" s="10"/>
      <c r="D3603" s="83"/>
      <c r="E3603" s="10"/>
      <c r="F3603" s="10"/>
      <c r="G3603" s="10"/>
      <c r="H3603" s="10"/>
      <c r="I3603" s="10"/>
      <c r="J3603" s="333"/>
    </row>
    <row r="3604" spans="1:10" x14ac:dyDescent="0.3">
      <c r="A3604" s="114"/>
      <c r="B3604" s="10"/>
      <c r="C3604" s="10"/>
      <c r="D3604" s="83"/>
      <c r="E3604" s="10"/>
      <c r="F3604" s="10"/>
      <c r="G3604" s="10"/>
      <c r="H3604" s="10"/>
      <c r="I3604" s="10"/>
      <c r="J3604" s="333"/>
    </row>
    <row r="3605" spans="1:10" x14ac:dyDescent="0.3">
      <c r="A3605" s="114"/>
      <c r="B3605" s="10"/>
      <c r="C3605" s="10"/>
      <c r="D3605" s="83"/>
      <c r="E3605" s="10"/>
      <c r="F3605" s="10"/>
      <c r="G3605" s="10"/>
      <c r="H3605" s="10"/>
      <c r="I3605" s="10"/>
      <c r="J3605" s="333"/>
    </row>
    <row r="3606" spans="1:10" x14ac:dyDescent="0.3">
      <c r="A3606" s="114"/>
      <c r="B3606" s="10"/>
      <c r="C3606" s="10"/>
      <c r="D3606" s="83"/>
      <c r="E3606" s="10"/>
      <c r="F3606" s="10"/>
      <c r="G3606" s="10"/>
      <c r="H3606" s="10"/>
      <c r="I3606" s="10"/>
      <c r="J3606" s="333"/>
    </row>
    <row r="3607" spans="1:10" x14ac:dyDescent="0.3">
      <c r="A3607" s="114"/>
      <c r="B3607" s="10"/>
      <c r="C3607" s="10"/>
      <c r="D3607" s="83"/>
      <c r="E3607" s="10"/>
      <c r="F3607" s="10"/>
      <c r="G3607" s="10"/>
      <c r="H3607" s="10"/>
      <c r="I3607" s="10"/>
      <c r="J3607" s="333"/>
    </row>
    <row r="3608" spans="1:10" x14ac:dyDescent="0.3">
      <c r="A3608" s="114"/>
      <c r="B3608" s="10"/>
      <c r="C3608" s="10"/>
      <c r="D3608" s="83"/>
      <c r="E3608" s="10"/>
      <c r="F3608" s="10"/>
      <c r="G3608" s="10"/>
      <c r="H3608" s="10"/>
      <c r="I3608" s="10"/>
      <c r="J3608" s="333"/>
    </row>
    <row r="3609" spans="1:10" x14ac:dyDescent="0.3">
      <c r="A3609" s="114"/>
      <c r="B3609" s="10"/>
      <c r="C3609" s="10"/>
      <c r="D3609" s="83"/>
      <c r="E3609" s="10"/>
      <c r="F3609" s="10"/>
      <c r="G3609" s="10"/>
      <c r="H3609" s="10"/>
      <c r="I3609" s="10"/>
      <c r="J3609" s="333"/>
    </row>
    <row r="3610" spans="1:10" x14ac:dyDescent="0.3">
      <c r="A3610" s="114"/>
      <c r="B3610" s="10"/>
      <c r="C3610" s="10"/>
      <c r="D3610" s="83"/>
      <c r="E3610" s="10"/>
      <c r="F3610" s="10"/>
      <c r="G3610" s="10"/>
      <c r="H3610" s="10"/>
      <c r="I3610" s="10"/>
      <c r="J3610" s="333"/>
    </row>
    <row r="3611" spans="1:10" x14ac:dyDescent="0.3">
      <c r="A3611" s="114"/>
      <c r="B3611" s="10"/>
      <c r="C3611" s="10"/>
      <c r="D3611" s="83"/>
      <c r="E3611" s="10"/>
      <c r="F3611" s="10"/>
      <c r="G3611" s="10"/>
      <c r="H3611" s="10"/>
      <c r="I3611" s="10"/>
      <c r="J3611" s="333"/>
    </row>
    <row r="3612" spans="1:10" x14ac:dyDescent="0.3">
      <c r="A3612" s="114"/>
      <c r="B3612" s="10"/>
      <c r="C3612" s="10"/>
      <c r="D3612" s="83"/>
      <c r="E3612" s="10"/>
      <c r="F3612" s="10"/>
      <c r="G3612" s="10"/>
      <c r="H3612" s="10"/>
      <c r="I3612" s="10"/>
      <c r="J3612" s="333"/>
    </row>
    <row r="3613" spans="1:10" x14ac:dyDescent="0.3">
      <c r="A3613" s="114"/>
      <c r="B3613" s="10"/>
      <c r="C3613" s="10"/>
      <c r="D3613" s="83"/>
      <c r="E3613" s="10"/>
      <c r="F3613" s="10"/>
      <c r="G3613" s="10"/>
      <c r="H3613" s="10"/>
      <c r="I3613" s="10"/>
      <c r="J3613" s="333"/>
    </row>
    <row r="3614" spans="1:10" x14ac:dyDescent="0.3">
      <c r="A3614" s="114"/>
      <c r="B3614" s="10"/>
      <c r="C3614" s="10"/>
      <c r="D3614" s="83"/>
      <c r="E3614" s="10"/>
      <c r="F3614" s="10"/>
      <c r="G3614" s="10"/>
      <c r="H3614" s="10"/>
      <c r="I3614" s="10"/>
      <c r="J3614" s="333"/>
    </row>
    <row r="3615" spans="1:10" x14ac:dyDescent="0.3">
      <c r="A3615" s="114"/>
      <c r="B3615" s="10"/>
      <c r="C3615" s="10"/>
      <c r="D3615" s="83"/>
      <c r="E3615" s="10"/>
      <c r="F3615" s="10"/>
      <c r="G3615" s="10"/>
      <c r="H3615" s="10"/>
      <c r="I3615" s="10"/>
      <c r="J3615" s="333"/>
    </row>
    <row r="3616" spans="1:10" x14ac:dyDescent="0.3">
      <c r="A3616" s="114"/>
      <c r="B3616" s="10"/>
      <c r="C3616" s="10"/>
      <c r="D3616" s="83"/>
      <c r="E3616" s="10"/>
      <c r="F3616" s="10"/>
      <c r="G3616" s="10"/>
      <c r="H3616" s="10"/>
      <c r="I3616" s="10"/>
      <c r="J3616" s="333"/>
    </row>
    <row r="3617" spans="1:10" x14ac:dyDescent="0.3">
      <c r="A3617" s="114"/>
      <c r="B3617" s="10"/>
      <c r="C3617" s="10"/>
      <c r="D3617" s="83"/>
      <c r="E3617" s="10"/>
      <c r="F3617" s="10"/>
      <c r="G3617" s="10"/>
      <c r="H3617" s="10"/>
      <c r="I3617" s="10"/>
      <c r="J3617" s="333"/>
    </row>
    <row r="3618" spans="1:10" x14ac:dyDescent="0.3">
      <c r="A3618" s="114"/>
      <c r="B3618" s="10"/>
      <c r="C3618" s="10"/>
      <c r="D3618" s="83"/>
      <c r="E3618" s="10"/>
      <c r="F3618" s="10"/>
      <c r="G3618" s="10"/>
      <c r="H3618" s="10"/>
      <c r="I3618" s="10"/>
      <c r="J3618" s="333"/>
    </row>
    <row r="3619" spans="1:10" x14ac:dyDescent="0.3">
      <c r="A3619" s="114"/>
      <c r="B3619" s="10"/>
      <c r="C3619" s="10"/>
      <c r="D3619" s="83"/>
      <c r="E3619" s="10"/>
      <c r="F3619" s="10"/>
      <c r="G3619" s="10"/>
      <c r="H3619" s="10"/>
      <c r="I3619" s="10"/>
      <c r="J3619" s="333"/>
    </row>
    <row r="3620" spans="1:10" x14ac:dyDescent="0.3">
      <c r="A3620" s="114"/>
      <c r="B3620" s="10"/>
      <c r="C3620" s="10"/>
      <c r="D3620" s="83"/>
      <c r="E3620" s="10"/>
      <c r="F3620" s="10"/>
      <c r="G3620" s="10"/>
      <c r="H3620" s="10"/>
      <c r="I3620" s="10"/>
      <c r="J3620" s="333"/>
    </row>
    <row r="3621" spans="1:10" x14ac:dyDescent="0.3">
      <c r="A3621" s="114"/>
      <c r="B3621" s="10"/>
      <c r="C3621" s="10"/>
      <c r="D3621" s="83"/>
      <c r="E3621" s="10"/>
      <c r="F3621" s="10"/>
      <c r="G3621" s="10"/>
      <c r="H3621" s="10"/>
      <c r="I3621" s="10"/>
      <c r="J3621" s="333"/>
    </row>
    <row r="3622" spans="1:10" x14ac:dyDescent="0.3">
      <c r="A3622" s="114"/>
      <c r="B3622" s="10"/>
      <c r="C3622" s="10"/>
      <c r="D3622" s="83"/>
      <c r="E3622" s="10"/>
      <c r="F3622" s="10"/>
      <c r="G3622" s="10"/>
      <c r="H3622" s="10"/>
      <c r="I3622" s="10"/>
      <c r="J3622" s="333"/>
    </row>
    <row r="3623" spans="1:10" x14ac:dyDescent="0.3">
      <c r="A3623" s="114"/>
      <c r="B3623" s="10"/>
      <c r="C3623" s="10"/>
      <c r="D3623" s="83"/>
      <c r="E3623" s="10"/>
      <c r="F3623" s="10"/>
      <c r="G3623" s="10"/>
      <c r="H3623" s="10"/>
      <c r="I3623" s="10"/>
      <c r="J3623" s="333"/>
    </row>
    <row r="3624" spans="1:10" x14ac:dyDescent="0.3">
      <c r="A3624" s="114"/>
      <c r="B3624" s="10"/>
      <c r="C3624" s="10"/>
      <c r="D3624" s="83"/>
      <c r="E3624" s="10"/>
      <c r="F3624" s="10"/>
      <c r="G3624" s="10"/>
      <c r="H3624" s="10"/>
      <c r="I3624" s="10"/>
      <c r="J3624" s="333"/>
    </row>
    <row r="3625" spans="1:10" x14ac:dyDescent="0.3">
      <c r="A3625" s="114"/>
      <c r="B3625" s="10"/>
      <c r="C3625" s="10"/>
      <c r="D3625" s="83"/>
      <c r="E3625" s="10"/>
      <c r="F3625" s="10"/>
      <c r="G3625" s="10"/>
      <c r="H3625" s="10"/>
      <c r="I3625" s="10"/>
      <c r="J3625" s="333"/>
    </row>
    <row r="3626" spans="1:10" x14ac:dyDescent="0.3">
      <c r="A3626" s="114"/>
      <c r="B3626" s="10"/>
      <c r="C3626" s="10"/>
      <c r="D3626" s="83"/>
      <c r="E3626" s="10"/>
      <c r="F3626" s="10"/>
      <c r="G3626" s="10"/>
      <c r="H3626" s="10"/>
      <c r="I3626" s="10"/>
      <c r="J3626" s="333"/>
    </row>
    <row r="3627" spans="1:10" x14ac:dyDescent="0.3">
      <c r="A3627" s="114"/>
      <c r="B3627" s="10"/>
      <c r="C3627" s="10"/>
      <c r="D3627" s="83"/>
      <c r="E3627" s="10"/>
      <c r="F3627" s="10"/>
      <c r="G3627" s="10"/>
      <c r="H3627" s="10"/>
      <c r="I3627" s="10"/>
      <c r="J3627" s="333"/>
    </row>
    <row r="3628" spans="1:10" x14ac:dyDescent="0.3">
      <c r="A3628" s="114"/>
      <c r="B3628" s="10"/>
      <c r="C3628" s="10"/>
      <c r="D3628" s="83"/>
      <c r="E3628" s="10"/>
      <c r="F3628" s="10"/>
      <c r="G3628" s="10"/>
      <c r="H3628" s="10"/>
      <c r="I3628" s="10"/>
      <c r="J3628" s="333"/>
    </row>
    <row r="3629" spans="1:10" x14ac:dyDescent="0.3">
      <c r="A3629" s="114"/>
      <c r="B3629" s="10"/>
      <c r="C3629" s="10"/>
      <c r="D3629" s="83"/>
      <c r="E3629" s="10"/>
      <c r="F3629" s="10"/>
      <c r="G3629" s="10"/>
      <c r="H3629" s="10"/>
      <c r="I3629" s="10"/>
      <c r="J3629" s="333"/>
    </row>
    <row r="3630" spans="1:10" x14ac:dyDescent="0.3">
      <c r="A3630" s="114"/>
      <c r="B3630" s="10"/>
      <c r="C3630" s="10"/>
      <c r="D3630" s="83"/>
      <c r="E3630" s="10"/>
      <c r="F3630" s="10"/>
      <c r="G3630" s="10"/>
      <c r="H3630" s="10"/>
      <c r="I3630" s="10"/>
      <c r="J3630" s="333"/>
    </row>
    <row r="3631" spans="1:10" x14ac:dyDescent="0.3">
      <c r="A3631" s="114"/>
      <c r="B3631" s="10"/>
      <c r="C3631" s="10"/>
      <c r="D3631" s="83"/>
      <c r="E3631" s="10"/>
      <c r="F3631" s="10"/>
      <c r="G3631" s="10"/>
      <c r="H3631" s="10"/>
      <c r="I3631" s="10"/>
      <c r="J3631" s="333"/>
    </row>
    <row r="3632" spans="1:10" x14ac:dyDescent="0.3">
      <c r="A3632" s="114"/>
      <c r="B3632" s="10"/>
      <c r="C3632" s="10"/>
      <c r="D3632" s="83"/>
      <c r="E3632" s="10"/>
      <c r="F3632" s="10"/>
      <c r="G3632" s="10"/>
      <c r="H3632" s="10"/>
      <c r="I3632" s="10"/>
      <c r="J3632" s="333"/>
    </row>
    <row r="3633" spans="1:10" x14ac:dyDescent="0.3">
      <c r="A3633" s="114"/>
      <c r="B3633" s="10"/>
      <c r="C3633" s="10"/>
      <c r="D3633" s="83"/>
      <c r="E3633" s="10"/>
      <c r="F3633" s="10"/>
      <c r="G3633" s="10"/>
      <c r="H3633" s="10"/>
      <c r="I3633" s="10"/>
      <c r="J3633" s="333"/>
    </row>
    <row r="3634" spans="1:10" x14ac:dyDescent="0.3">
      <c r="A3634" s="114"/>
      <c r="B3634" s="10"/>
      <c r="C3634" s="10"/>
      <c r="D3634" s="83"/>
      <c r="E3634" s="10"/>
      <c r="F3634" s="10"/>
      <c r="G3634" s="10"/>
      <c r="H3634" s="10"/>
      <c r="I3634" s="10"/>
      <c r="J3634" s="333"/>
    </row>
    <row r="3635" spans="1:10" x14ac:dyDescent="0.3">
      <c r="A3635" s="114"/>
      <c r="B3635" s="10"/>
      <c r="C3635" s="10"/>
      <c r="D3635" s="83"/>
      <c r="E3635" s="10"/>
      <c r="F3635" s="10"/>
      <c r="G3635" s="10"/>
      <c r="H3635" s="10"/>
      <c r="I3635" s="10"/>
      <c r="J3635" s="333"/>
    </row>
    <row r="3636" spans="1:10" x14ac:dyDescent="0.3">
      <c r="A3636" s="114"/>
      <c r="B3636" s="10"/>
      <c r="C3636" s="10"/>
      <c r="D3636" s="83"/>
      <c r="E3636" s="10"/>
      <c r="F3636" s="10"/>
      <c r="G3636" s="10"/>
      <c r="H3636" s="10"/>
      <c r="I3636" s="10"/>
      <c r="J3636" s="333"/>
    </row>
    <row r="3637" spans="1:10" x14ac:dyDescent="0.3">
      <c r="A3637" s="114"/>
      <c r="B3637" s="10"/>
      <c r="C3637" s="10"/>
      <c r="D3637" s="83"/>
      <c r="E3637" s="10"/>
      <c r="F3637" s="10"/>
      <c r="G3637" s="10"/>
      <c r="H3637" s="10"/>
      <c r="I3637" s="10"/>
      <c r="J3637" s="333"/>
    </row>
    <row r="3638" spans="1:10" x14ac:dyDescent="0.3">
      <c r="A3638" s="114"/>
      <c r="B3638" s="10"/>
      <c r="C3638" s="10"/>
      <c r="D3638" s="83"/>
      <c r="E3638" s="10"/>
      <c r="F3638" s="10"/>
      <c r="G3638" s="10"/>
      <c r="H3638" s="10"/>
      <c r="I3638" s="10"/>
      <c r="J3638" s="333"/>
    </row>
    <row r="3639" spans="1:10" x14ac:dyDescent="0.3">
      <c r="A3639" s="114"/>
      <c r="B3639" s="10"/>
      <c r="C3639" s="10"/>
      <c r="D3639" s="83"/>
      <c r="E3639" s="10"/>
      <c r="F3639" s="10"/>
      <c r="G3639" s="10"/>
      <c r="H3639" s="10"/>
      <c r="I3639" s="10"/>
      <c r="J3639" s="333"/>
    </row>
    <row r="3640" spans="1:10" x14ac:dyDescent="0.3">
      <c r="A3640" s="114"/>
      <c r="B3640" s="10"/>
      <c r="C3640" s="10"/>
      <c r="D3640" s="83"/>
      <c r="E3640" s="10"/>
      <c r="F3640" s="10"/>
      <c r="G3640" s="10"/>
      <c r="H3640" s="10"/>
      <c r="I3640" s="10"/>
      <c r="J3640" s="333"/>
    </row>
    <row r="3641" spans="1:10" x14ac:dyDescent="0.3">
      <c r="A3641" s="114"/>
      <c r="B3641" s="10"/>
      <c r="C3641" s="10"/>
      <c r="D3641" s="83"/>
      <c r="E3641" s="10"/>
      <c r="F3641" s="10"/>
      <c r="G3641" s="10"/>
      <c r="H3641" s="10"/>
      <c r="I3641" s="10"/>
      <c r="J3641" s="333"/>
    </row>
    <row r="3642" spans="1:10" x14ac:dyDescent="0.3">
      <c r="A3642" s="114"/>
      <c r="B3642" s="10"/>
      <c r="C3642" s="10"/>
      <c r="D3642" s="83"/>
      <c r="E3642" s="10"/>
      <c r="F3642" s="10"/>
      <c r="G3642" s="10"/>
      <c r="H3642" s="10"/>
      <c r="I3642" s="10"/>
      <c r="J3642" s="333"/>
    </row>
    <row r="3643" spans="1:10" x14ac:dyDescent="0.3">
      <c r="A3643" s="114"/>
      <c r="B3643" s="10"/>
      <c r="C3643" s="10"/>
      <c r="D3643" s="83"/>
      <c r="E3643" s="10"/>
      <c r="F3643" s="10"/>
      <c r="G3643" s="10"/>
      <c r="H3643" s="10"/>
      <c r="I3643" s="10"/>
      <c r="J3643" s="333"/>
    </row>
    <row r="3644" spans="1:10" x14ac:dyDescent="0.3">
      <c r="A3644" s="114"/>
      <c r="B3644" s="10"/>
      <c r="C3644" s="10"/>
      <c r="D3644" s="83"/>
      <c r="E3644" s="10"/>
      <c r="F3644" s="10"/>
      <c r="G3644" s="10"/>
      <c r="H3644" s="10"/>
      <c r="I3644" s="10"/>
      <c r="J3644" s="333"/>
    </row>
    <row r="3645" spans="1:10" x14ac:dyDescent="0.3">
      <c r="A3645" s="114"/>
      <c r="B3645" s="10"/>
      <c r="C3645" s="10"/>
      <c r="D3645" s="83"/>
      <c r="E3645" s="10"/>
      <c r="F3645" s="10"/>
      <c r="G3645" s="10"/>
      <c r="H3645" s="10"/>
      <c r="I3645" s="10"/>
      <c r="J3645" s="333"/>
    </row>
    <row r="3646" spans="1:10" x14ac:dyDescent="0.3">
      <c r="A3646" s="114"/>
      <c r="B3646" s="10"/>
      <c r="C3646" s="10"/>
      <c r="D3646" s="83"/>
      <c r="E3646" s="10"/>
      <c r="F3646" s="10"/>
      <c r="G3646" s="10"/>
      <c r="H3646" s="10"/>
      <c r="I3646" s="10"/>
      <c r="J3646" s="333"/>
    </row>
    <row r="3647" spans="1:10" x14ac:dyDescent="0.3">
      <c r="A3647" s="114"/>
      <c r="B3647" s="10"/>
      <c r="C3647" s="10"/>
      <c r="D3647" s="83"/>
      <c r="E3647" s="10"/>
      <c r="F3647" s="10"/>
      <c r="G3647" s="10"/>
      <c r="H3647" s="10"/>
      <c r="I3647" s="10"/>
      <c r="J3647" s="333"/>
    </row>
    <row r="3648" spans="1:10" x14ac:dyDescent="0.3">
      <c r="A3648" s="114"/>
      <c r="B3648" s="10"/>
      <c r="C3648" s="10"/>
      <c r="D3648" s="83"/>
      <c r="E3648" s="10"/>
      <c r="F3648" s="10"/>
      <c r="G3648" s="10"/>
      <c r="H3648" s="10"/>
      <c r="I3648" s="10"/>
      <c r="J3648" s="333"/>
    </row>
    <row r="3649" spans="1:10" x14ac:dyDescent="0.3">
      <c r="A3649" s="114"/>
      <c r="B3649" s="10"/>
      <c r="C3649" s="10"/>
      <c r="D3649" s="83"/>
      <c r="E3649" s="10"/>
      <c r="F3649" s="10"/>
      <c r="G3649" s="10"/>
      <c r="H3649" s="10"/>
      <c r="I3649" s="10"/>
      <c r="J3649" s="333"/>
    </row>
    <row r="3650" spans="1:10" x14ac:dyDescent="0.3">
      <c r="A3650" s="114"/>
      <c r="B3650" s="10"/>
      <c r="C3650" s="10"/>
      <c r="D3650" s="83"/>
      <c r="E3650" s="10"/>
      <c r="F3650" s="10"/>
      <c r="G3650" s="10"/>
      <c r="H3650" s="10"/>
      <c r="I3650" s="10"/>
      <c r="J3650" s="333"/>
    </row>
    <row r="3651" spans="1:10" x14ac:dyDescent="0.3">
      <c r="A3651" s="114"/>
      <c r="B3651" s="10"/>
      <c r="C3651" s="10"/>
      <c r="D3651" s="83"/>
      <c r="E3651" s="10"/>
      <c r="F3651" s="10"/>
      <c r="G3651" s="10"/>
      <c r="H3651" s="10"/>
      <c r="I3651" s="10"/>
      <c r="J3651" s="333"/>
    </row>
    <row r="3652" spans="1:10" x14ac:dyDescent="0.3">
      <c r="A3652" s="114"/>
      <c r="B3652" s="10"/>
      <c r="C3652" s="10"/>
      <c r="D3652" s="83"/>
      <c r="E3652" s="10"/>
      <c r="F3652" s="10"/>
      <c r="G3652" s="10"/>
      <c r="H3652" s="10"/>
      <c r="I3652" s="10"/>
      <c r="J3652" s="333"/>
    </row>
    <row r="3653" spans="1:10" x14ac:dyDescent="0.3">
      <c r="A3653" s="114"/>
      <c r="B3653" s="10"/>
      <c r="C3653" s="10"/>
      <c r="D3653" s="83"/>
      <c r="E3653" s="10"/>
      <c r="F3653" s="10"/>
      <c r="G3653" s="10"/>
      <c r="H3653" s="10"/>
      <c r="I3653" s="10"/>
      <c r="J3653" s="333"/>
    </row>
    <row r="3654" spans="1:10" x14ac:dyDescent="0.3">
      <c r="A3654" s="114"/>
      <c r="B3654" s="10"/>
      <c r="C3654" s="10"/>
      <c r="D3654" s="83"/>
      <c r="E3654" s="10"/>
      <c r="F3654" s="10"/>
      <c r="G3654" s="10"/>
      <c r="H3654" s="10"/>
      <c r="I3654" s="10"/>
      <c r="J3654" s="333"/>
    </row>
    <row r="3655" spans="1:10" x14ac:dyDescent="0.3">
      <c r="A3655" s="114"/>
      <c r="B3655" s="10"/>
      <c r="C3655" s="10"/>
      <c r="D3655" s="83"/>
      <c r="E3655" s="10"/>
      <c r="F3655" s="10"/>
      <c r="G3655" s="10"/>
      <c r="H3655" s="10"/>
      <c r="I3655" s="10"/>
      <c r="J3655" s="333"/>
    </row>
    <row r="3656" spans="1:10" x14ac:dyDescent="0.3">
      <c r="A3656" s="114"/>
      <c r="B3656" s="10"/>
      <c r="C3656" s="10"/>
      <c r="D3656" s="83"/>
      <c r="E3656" s="10"/>
      <c r="F3656" s="10"/>
      <c r="G3656" s="10"/>
      <c r="H3656" s="10"/>
      <c r="I3656" s="10"/>
      <c r="J3656" s="333"/>
    </row>
    <row r="3657" spans="1:10" x14ac:dyDescent="0.3">
      <c r="A3657" s="114"/>
      <c r="B3657" s="10"/>
      <c r="C3657" s="10"/>
      <c r="D3657" s="83"/>
      <c r="E3657" s="10"/>
      <c r="F3657" s="10"/>
      <c r="G3657" s="10"/>
      <c r="H3657" s="10"/>
      <c r="I3657" s="10"/>
      <c r="J3657" s="333"/>
    </row>
    <row r="3658" spans="1:10" x14ac:dyDescent="0.3">
      <c r="A3658" s="114"/>
      <c r="B3658" s="10"/>
      <c r="C3658" s="10"/>
      <c r="D3658" s="83"/>
      <c r="E3658" s="10"/>
      <c r="F3658" s="10"/>
      <c r="G3658" s="10"/>
      <c r="H3658" s="10"/>
      <c r="I3658" s="10"/>
      <c r="J3658" s="333"/>
    </row>
    <row r="3659" spans="1:10" x14ac:dyDescent="0.3">
      <c r="A3659" s="114"/>
      <c r="B3659" s="10"/>
      <c r="C3659" s="10"/>
      <c r="D3659" s="83"/>
      <c r="E3659" s="10"/>
      <c r="F3659" s="10"/>
      <c r="G3659" s="10"/>
      <c r="H3659" s="10"/>
      <c r="I3659" s="10"/>
      <c r="J3659" s="333"/>
    </row>
    <row r="3660" spans="1:10" x14ac:dyDescent="0.3">
      <c r="A3660" s="114"/>
      <c r="B3660" s="10"/>
      <c r="C3660" s="10"/>
      <c r="D3660" s="83"/>
      <c r="E3660" s="10"/>
      <c r="F3660" s="10"/>
      <c r="G3660" s="10"/>
      <c r="H3660" s="10"/>
      <c r="I3660" s="10"/>
      <c r="J3660" s="333"/>
    </row>
    <row r="3661" spans="1:10" x14ac:dyDescent="0.3">
      <c r="A3661" s="114"/>
      <c r="B3661" s="10"/>
      <c r="C3661" s="10"/>
      <c r="D3661" s="83"/>
      <c r="E3661" s="10"/>
      <c r="F3661" s="10"/>
      <c r="G3661" s="10"/>
      <c r="H3661" s="10"/>
      <c r="I3661" s="10"/>
      <c r="J3661" s="333"/>
    </row>
    <row r="3662" spans="1:10" x14ac:dyDescent="0.3">
      <c r="A3662" s="114"/>
      <c r="B3662" s="10"/>
      <c r="C3662" s="10"/>
      <c r="D3662" s="83"/>
      <c r="E3662" s="10"/>
      <c r="F3662" s="10"/>
      <c r="G3662" s="10"/>
      <c r="H3662" s="10"/>
      <c r="I3662" s="10"/>
      <c r="J3662" s="333"/>
    </row>
    <row r="3663" spans="1:10" x14ac:dyDescent="0.3">
      <c r="A3663" s="114"/>
      <c r="B3663" s="10"/>
      <c r="C3663" s="10"/>
      <c r="D3663" s="83"/>
      <c r="E3663" s="10"/>
      <c r="F3663" s="10"/>
      <c r="G3663" s="10"/>
      <c r="H3663" s="10"/>
      <c r="I3663" s="10"/>
      <c r="J3663" s="333"/>
    </row>
    <row r="3664" spans="1:10" x14ac:dyDescent="0.3">
      <c r="A3664" s="114"/>
      <c r="B3664" s="10"/>
      <c r="C3664" s="10"/>
      <c r="D3664" s="83"/>
      <c r="E3664" s="10"/>
      <c r="F3664" s="10"/>
      <c r="G3664" s="10"/>
      <c r="H3664" s="10"/>
      <c r="I3664" s="10"/>
      <c r="J3664" s="333"/>
    </row>
    <row r="3665" spans="1:10" x14ac:dyDescent="0.3">
      <c r="A3665" s="114"/>
      <c r="B3665" s="10"/>
      <c r="C3665" s="10"/>
      <c r="D3665" s="83"/>
      <c r="E3665" s="10"/>
      <c r="F3665" s="10"/>
      <c r="G3665" s="10"/>
      <c r="H3665" s="10"/>
      <c r="I3665" s="10"/>
      <c r="J3665" s="333"/>
    </row>
    <row r="3666" spans="1:10" x14ac:dyDescent="0.3">
      <c r="A3666" s="114"/>
      <c r="B3666" s="10"/>
      <c r="C3666" s="10"/>
      <c r="D3666" s="83"/>
      <c r="E3666" s="10"/>
      <c r="F3666" s="10"/>
      <c r="G3666" s="10"/>
      <c r="H3666" s="10"/>
      <c r="I3666" s="10"/>
      <c r="J3666" s="333"/>
    </row>
    <row r="3667" spans="1:10" x14ac:dyDescent="0.3">
      <c r="A3667" s="114"/>
      <c r="B3667" s="10"/>
      <c r="C3667" s="10"/>
      <c r="D3667" s="83"/>
      <c r="E3667" s="10"/>
      <c r="F3667" s="10"/>
      <c r="G3667" s="10"/>
      <c r="H3667" s="10"/>
      <c r="I3667" s="10"/>
      <c r="J3667" s="333"/>
    </row>
    <row r="3668" spans="1:10" x14ac:dyDescent="0.3">
      <c r="A3668" s="114"/>
      <c r="B3668" s="10"/>
      <c r="C3668" s="10"/>
      <c r="D3668" s="83"/>
      <c r="E3668" s="10"/>
      <c r="F3668" s="10"/>
      <c r="G3668" s="10"/>
      <c r="H3668" s="10"/>
      <c r="I3668" s="10"/>
      <c r="J3668" s="333"/>
    </row>
    <row r="3669" spans="1:10" x14ac:dyDescent="0.3">
      <c r="A3669" s="114"/>
      <c r="B3669" s="10"/>
      <c r="C3669" s="10"/>
      <c r="D3669" s="83"/>
      <c r="E3669" s="10"/>
      <c r="F3669" s="10"/>
      <c r="G3669" s="10"/>
      <c r="H3669" s="10"/>
      <c r="I3669" s="10"/>
      <c r="J3669" s="333"/>
    </row>
    <row r="3670" spans="1:10" x14ac:dyDescent="0.3">
      <c r="A3670" s="114"/>
      <c r="B3670" s="10"/>
      <c r="C3670" s="10"/>
      <c r="D3670" s="83"/>
      <c r="E3670" s="10"/>
      <c r="F3670" s="10"/>
      <c r="G3670" s="10"/>
      <c r="H3670" s="10"/>
      <c r="I3670" s="10"/>
      <c r="J3670" s="333"/>
    </row>
    <row r="3671" spans="1:10" x14ac:dyDescent="0.3">
      <c r="A3671" s="114"/>
      <c r="B3671" s="10"/>
      <c r="C3671" s="10"/>
      <c r="D3671" s="83"/>
      <c r="E3671" s="10"/>
      <c r="F3671" s="10"/>
      <c r="G3671" s="10"/>
      <c r="H3671" s="10"/>
      <c r="I3671" s="10"/>
      <c r="J3671" s="333"/>
    </row>
    <row r="3672" spans="1:10" x14ac:dyDescent="0.3">
      <c r="A3672" s="114"/>
      <c r="B3672" s="10"/>
      <c r="C3672" s="10"/>
      <c r="D3672" s="83"/>
      <c r="E3672" s="10"/>
      <c r="F3672" s="10"/>
      <c r="G3672" s="10"/>
      <c r="H3672" s="10"/>
      <c r="I3672" s="10"/>
      <c r="J3672" s="333"/>
    </row>
    <row r="3673" spans="1:10" x14ac:dyDescent="0.3">
      <c r="A3673" s="114"/>
      <c r="B3673" s="10"/>
      <c r="C3673" s="10"/>
      <c r="D3673" s="83"/>
      <c r="E3673" s="10"/>
      <c r="F3673" s="10"/>
      <c r="G3673" s="10"/>
      <c r="H3673" s="10"/>
      <c r="I3673" s="10"/>
      <c r="J3673" s="333"/>
    </row>
    <row r="3674" spans="1:10" x14ac:dyDescent="0.3">
      <c r="A3674" s="114"/>
      <c r="B3674" s="10"/>
      <c r="C3674" s="10"/>
      <c r="D3674" s="83"/>
      <c r="E3674" s="10"/>
      <c r="F3674" s="10"/>
      <c r="G3674" s="10"/>
      <c r="H3674" s="10"/>
      <c r="I3674" s="10"/>
      <c r="J3674" s="333"/>
    </row>
    <row r="3675" spans="1:10" x14ac:dyDescent="0.3">
      <c r="A3675" s="114"/>
      <c r="B3675" s="10"/>
      <c r="C3675" s="10"/>
      <c r="D3675" s="83"/>
      <c r="E3675" s="10"/>
      <c r="F3675" s="10"/>
      <c r="G3675" s="10"/>
      <c r="H3675" s="10"/>
      <c r="I3675" s="10"/>
      <c r="J3675" s="333"/>
    </row>
    <row r="3676" spans="1:10" x14ac:dyDescent="0.3">
      <c r="A3676" s="114"/>
      <c r="B3676" s="10"/>
      <c r="C3676" s="10"/>
      <c r="D3676" s="83"/>
      <c r="E3676" s="10"/>
      <c r="F3676" s="10"/>
      <c r="G3676" s="10"/>
      <c r="H3676" s="10"/>
      <c r="I3676" s="10"/>
      <c r="J3676" s="333"/>
    </row>
    <row r="3677" spans="1:10" x14ac:dyDescent="0.3">
      <c r="A3677" s="114"/>
      <c r="B3677" s="10"/>
      <c r="C3677" s="10"/>
      <c r="D3677" s="83"/>
      <c r="E3677" s="10"/>
      <c r="F3677" s="10"/>
      <c r="G3677" s="10"/>
      <c r="H3677" s="10"/>
      <c r="I3677" s="10"/>
      <c r="J3677" s="333"/>
    </row>
    <row r="3678" spans="1:10" x14ac:dyDescent="0.3">
      <c r="A3678" s="114"/>
      <c r="B3678" s="10"/>
      <c r="C3678" s="10"/>
      <c r="D3678" s="83"/>
      <c r="E3678" s="10"/>
      <c r="F3678" s="10"/>
      <c r="G3678" s="10"/>
      <c r="H3678" s="10"/>
      <c r="I3678" s="10"/>
      <c r="J3678" s="333"/>
    </row>
    <row r="3679" spans="1:10" x14ac:dyDescent="0.3">
      <c r="A3679" s="114"/>
      <c r="B3679" s="10"/>
      <c r="C3679" s="10"/>
      <c r="D3679" s="83"/>
      <c r="E3679" s="10"/>
      <c r="F3679" s="10"/>
      <c r="G3679" s="10"/>
      <c r="H3679" s="10"/>
      <c r="I3679" s="10"/>
      <c r="J3679" s="333"/>
    </row>
    <row r="3680" spans="1:10" x14ac:dyDescent="0.3">
      <c r="A3680" s="114"/>
      <c r="B3680" s="10"/>
      <c r="C3680" s="10"/>
      <c r="D3680" s="83"/>
      <c r="E3680" s="10"/>
      <c r="F3680" s="10"/>
      <c r="G3680" s="10"/>
      <c r="H3680" s="10"/>
      <c r="I3680" s="10"/>
      <c r="J3680" s="333"/>
    </row>
    <row r="3681" spans="1:10" x14ac:dyDescent="0.3">
      <c r="A3681" s="114"/>
      <c r="B3681" s="10"/>
      <c r="C3681" s="10"/>
      <c r="D3681" s="83"/>
      <c r="E3681" s="10"/>
      <c r="F3681" s="10"/>
      <c r="G3681" s="10"/>
      <c r="H3681" s="10"/>
      <c r="I3681" s="10"/>
      <c r="J3681" s="333"/>
    </row>
    <row r="3682" spans="1:10" x14ac:dyDescent="0.3">
      <c r="A3682" s="114"/>
      <c r="B3682" s="10"/>
      <c r="C3682" s="10"/>
      <c r="D3682" s="83"/>
      <c r="E3682" s="10"/>
      <c r="F3682" s="10"/>
      <c r="G3682" s="10"/>
      <c r="H3682" s="10"/>
      <c r="I3682" s="10"/>
      <c r="J3682" s="333"/>
    </row>
    <row r="3683" spans="1:10" x14ac:dyDescent="0.3">
      <c r="A3683" s="114"/>
      <c r="B3683" s="10"/>
      <c r="C3683" s="10"/>
      <c r="D3683" s="83"/>
      <c r="E3683" s="10"/>
      <c r="F3683" s="10"/>
      <c r="G3683" s="10"/>
      <c r="H3683" s="10"/>
      <c r="I3683" s="10"/>
      <c r="J3683" s="333"/>
    </row>
    <row r="3684" spans="1:10" x14ac:dyDescent="0.3">
      <c r="A3684" s="114"/>
      <c r="B3684" s="10"/>
      <c r="C3684" s="10"/>
      <c r="D3684" s="83"/>
      <c r="E3684" s="10"/>
      <c r="F3684" s="10"/>
      <c r="G3684" s="10"/>
      <c r="H3684" s="10"/>
      <c r="I3684" s="10"/>
      <c r="J3684" s="333"/>
    </row>
    <row r="3685" spans="1:10" x14ac:dyDescent="0.3">
      <c r="A3685" s="114"/>
      <c r="B3685" s="10"/>
      <c r="C3685" s="10"/>
      <c r="D3685" s="83"/>
      <c r="E3685" s="10"/>
      <c r="F3685" s="10"/>
      <c r="G3685" s="10"/>
      <c r="H3685" s="10"/>
      <c r="I3685" s="10"/>
      <c r="J3685" s="333"/>
    </row>
    <row r="3686" spans="1:10" x14ac:dyDescent="0.3">
      <c r="A3686" s="114"/>
      <c r="B3686" s="10"/>
      <c r="C3686" s="10"/>
      <c r="D3686" s="83"/>
      <c r="E3686" s="10"/>
      <c r="F3686" s="10"/>
      <c r="G3686" s="10"/>
      <c r="H3686" s="10"/>
      <c r="I3686" s="10"/>
      <c r="J3686" s="333"/>
    </row>
    <row r="3687" spans="1:10" x14ac:dyDescent="0.3">
      <c r="A3687" s="114"/>
      <c r="B3687" s="10"/>
      <c r="C3687" s="10"/>
      <c r="D3687" s="83"/>
      <c r="E3687" s="10"/>
      <c r="F3687" s="10"/>
      <c r="G3687" s="10"/>
      <c r="H3687" s="10"/>
      <c r="I3687" s="10"/>
      <c r="J3687" s="333"/>
    </row>
    <row r="3688" spans="1:10" x14ac:dyDescent="0.3">
      <c r="A3688" s="114"/>
      <c r="B3688" s="10"/>
      <c r="C3688" s="10"/>
      <c r="D3688" s="83"/>
      <c r="E3688" s="10"/>
      <c r="F3688" s="10"/>
      <c r="G3688" s="10"/>
      <c r="H3688" s="10"/>
      <c r="I3688" s="10"/>
      <c r="J3688" s="333"/>
    </row>
    <row r="3689" spans="1:10" x14ac:dyDescent="0.3">
      <c r="A3689" s="114"/>
      <c r="B3689" s="10"/>
      <c r="C3689" s="10"/>
      <c r="D3689" s="83"/>
      <c r="E3689" s="10"/>
      <c r="F3689" s="10"/>
      <c r="G3689" s="10"/>
      <c r="H3689" s="10"/>
      <c r="I3689" s="10"/>
      <c r="J3689" s="333"/>
    </row>
    <row r="3690" spans="1:10" x14ac:dyDescent="0.3">
      <c r="A3690" s="114"/>
      <c r="B3690" s="10"/>
      <c r="C3690" s="10"/>
      <c r="D3690" s="83"/>
      <c r="E3690" s="10"/>
      <c r="F3690" s="10"/>
      <c r="G3690" s="10"/>
      <c r="H3690" s="10"/>
      <c r="I3690" s="10"/>
      <c r="J3690" s="333"/>
    </row>
    <row r="3691" spans="1:10" x14ac:dyDescent="0.3">
      <c r="A3691" s="114"/>
      <c r="B3691" s="10"/>
      <c r="C3691" s="10"/>
      <c r="D3691" s="83"/>
      <c r="E3691" s="10"/>
      <c r="F3691" s="10"/>
      <c r="G3691" s="10"/>
      <c r="H3691" s="10"/>
      <c r="I3691" s="10"/>
      <c r="J3691" s="333"/>
    </row>
    <row r="3692" spans="1:10" x14ac:dyDescent="0.3">
      <c r="A3692" s="114"/>
      <c r="B3692" s="10"/>
      <c r="C3692" s="10"/>
      <c r="D3692" s="83"/>
      <c r="E3692" s="10"/>
      <c r="F3692" s="10"/>
      <c r="G3692" s="10"/>
      <c r="H3692" s="10"/>
      <c r="I3692" s="10"/>
      <c r="J3692" s="333"/>
    </row>
    <row r="3693" spans="1:10" x14ac:dyDescent="0.3">
      <c r="A3693" s="114"/>
      <c r="B3693" s="10"/>
      <c r="C3693" s="10"/>
      <c r="D3693" s="83"/>
      <c r="E3693" s="10"/>
      <c r="F3693" s="10"/>
      <c r="G3693" s="10"/>
      <c r="H3693" s="10"/>
      <c r="I3693" s="10"/>
      <c r="J3693" s="333"/>
    </row>
    <row r="3694" spans="1:10" x14ac:dyDescent="0.3">
      <c r="A3694" s="114"/>
      <c r="B3694" s="10"/>
      <c r="C3694" s="10"/>
      <c r="D3694" s="83"/>
      <c r="E3694" s="10"/>
      <c r="F3694" s="10"/>
      <c r="G3694" s="10"/>
      <c r="H3694" s="10"/>
      <c r="I3694" s="10"/>
      <c r="J3694" s="333"/>
    </row>
    <row r="3695" spans="1:10" x14ac:dyDescent="0.3">
      <c r="A3695" s="114"/>
      <c r="B3695" s="10"/>
      <c r="C3695" s="10"/>
      <c r="D3695" s="83"/>
      <c r="E3695" s="10"/>
      <c r="F3695" s="10"/>
      <c r="G3695" s="10"/>
      <c r="H3695" s="10"/>
      <c r="I3695" s="10"/>
      <c r="J3695" s="333"/>
    </row>
    <row r="3696" spans="1:10" x14ac:dyDescent="0.3">
      <c r="A3696" s="114"/>
      <c r="B3696" s="10"/>
      <c r="C3696" s="10"/>
      <c r="D3696" s="83"/>
      <c r="E3696" s="10"/>
      <c r="F3696" s="10"/>
      <c r="G3696" s="10"/>
      <c r="H3696" s="10"/>
      <c r="I3696" s="10"/>
      <c r="J3696" s="333"/>
    </row>
    <row r="3697" spans="1:10" x14ac:dyDescent="0.3">
      <c r="A3697" s="114"/>
      <c r="B3697" s="10"/>
      <c r="C3697" s="10"/>
      <c r="D3697" s="83"/>
      <c r="E3697" s="10"/>
      <c r="F3697" s="10"/>
      <c r="G3697" s="10"/>
      <c r="H3697" s="10"/>
      <c r="I3697" s="10"/>
      <c r="J3697" s="333"/>
    </row>
    <row r="3698" spans="1:10" x14ac:dyDescent="0.3">
      <c r="A3698" s="114"/>
      <c r="B3698" s="10"/>
      <c r="C3698" s="10"/>
      <c r="D3698" s="83"/>
      <c r="E3698" s="10"/>
      <c r="F3698" s="10"/>
      <c r="G3698" s="10"/>
      <c r="H3698" s="10"/>
      <c r="I3698" s="10"/>
      <c r="J3698" s="333"/>
    </row>
    <row r="3699" spans="1:10" x14ac:dyDescent="0.3">
      <c r="A3699" s="114"/>
      <c r="B3699" s="10"/>
      <c r="C3699" s="10"/>
      <c r="D3699" s="83"/>
      <c r="E3699" s="10"/>
      <c r="F3699" s="10"/>
      <c r="G3699" s="10"/>
      <c r="H3699" s="10"/>
      <c r="I3699" s="10"/>
      <c r="J3699" s="333"/>
    </row>
    <row r="3700" spans="1:10" x14ac:dyDescent="0.3">
      <c r="A3700" s="114"/>
      <c r="B3700" s="10"/>
      <c r="C3700" s="10"/>
      <c r="D3700" s="83"/>
      <c r="E3700" s="10"/>
      <c r="F3700" s="10"/>
      <c r="G3700" s="10"/>
      <c r="H3700" s="10"/>
      <c r="I3700" s="10"/>
      <c r="J3700" s="333"/>
    </row>
    <row r="3701" spans="1:10" x14ac:dyDescent="0.3">
      <c r="A3701" s="114"/>
      <c r="B3701" s="10"/>
      <c r="C3701" s="10"/>
      <c r="D3701" s="83"/>
      <c r="E3701" s="10"/>
      <c r="F3701" s="10"/>
      <c r="G3701" s="10"/>
      <c r="H3701" s="10"/>
      <c r="I3701" s="10"/>
      <c r="J3701" s="333"/>
    </row>
    <row r="3702" spans="1:10" x14ac:dyDescent="0.3">
      <c r="A3702" s="114"/>
      <c r="B3702" s="10"/>
      <c r="C3702" s="10"/>
      <c r="D3702" s="83"/>
      <c r="E3702" s="10"/>
      <c r="F3702" s="10"/>
      <c r="G3702" s="10"/>
      <c r="H3702" s="10"/>
      <c r="I3702" s="10"/>
      <c r="J3702" s="333"/>
    </row>
    <row r="3703" spans="1:10" x14ac:dyDescent="0.3">
      <c r="A3703" s="114"/>
      <c r="B3703" s="10"/>
      <c r="C3703" s="10"/>
      <c r="D3703" s="83"/>
      <c r="E3703" s="10"/>
      <c r="F3703" s="10"/>
      <c r="G3703" s="10"/>
      <c r="H3703" s="10"/>
      <c r="I3703" s="10"/>
      <c r="J3703" s="333"/>
    </row>
    <row r="3704" spans="1:10" x14ac:dyDescent="0.3">
      <c r="A3704" s="114"/>
      <c r="B3704" s="10"/>
      <c r="C3704" s="10"/>
      <c r="D3704" s="83"/>
      <c r="E3704" s="10"/>
      <c r="F3704" s="10"/>
      <c r="G3704" s="10"/>
      <c r="H3704" s="10"/>
      <c r="I3704" s="10"/>
      <c r="J3704" s="333"/>
    </row>
    <row r="3705" spans="1:10" x14ac:dyDescent="0.3">
      <c r="A3705" s="114"/>
      <c r="B3705" s="10"/>
      <c r="C3705" s="10"/>
      <c r="D3705" s="83"/>
      <c r="E3705" s="10"/>
      <c r="F3705" s="10"/>
      <c r="G3705" s="10"/>
      <c r="H3705" s="10"/>
      <c r="I3705" s="10"/>
      <c r="J3705" s="333"/>
    </row>
    <row r="3706" spans="1:10" x14ac:dyDescent="0.3">
      <c r="A3706" s="114"/>
      <c r="B3706" s="10"/>
      <c r="C3706" s="10"/>
      <c r="D3706" s="83"/>
      <c r="E3706" s="10"/>
      <c r="F3706" s="10"/>
      <c r="G3706" s="10"/>
      <c r="H3706" s="10"/>
      <c r="I3706" s="10"/>
      <c r="J3706" s="333"/>
    </row>
    <row r="3707" spans="1:10" x14ac:dyDescent="0.3">
      <c r="A3707" s="114"/>
      <c r="B3707" s="10"/>
      <c r="C3707" s="10"/>
      <c r="D3707" s="83"/>
      <c r="E3707" s="10"/>
      <c r="F3707" s="10"/>
      <c r="G3707" s="10"/>
      <c r="H3707" s="10"/>
      <c r="I3707" s="10"/>
      <c r="J3707" s="333"/>
    </row>
    <row r="3708" spans="1:10" x14ac:dyDescent="0.3">
      <c r="A3708" s="114"/>
      <c r="B3708" s="10"/>
      <c r="C3708" s="10"/>
      <c r="D3708" s="83"/>
      <c r="E3708" s="10"/>
      <c r="F3708" s="10"/>
      <c r="G3708" s="10"/>
      <c r="H3708" s="10"/>
      <c r="I3708" s="10"/>
      <c r="J3708" s="333"/>
    </row>
    <row r="3709" spans="1:10" x14ac:dyDescent="0.3">
      <c r="A3709" s="114"/>
      <c r="B3709" s="10"/>
      <c r="C3709" s="10"/>
      <c r="D3709" s="83"/>
      <c r="E3709" s="10"/>
      <c r="F3709" s="10"/>
      <c r="G3709" s="10"/>
      <c r="H3709" s="10"/>
      <c r="I3709" s="10"/>
      <c r="J3709" s="333"/>
    </row>
    <row r="3710" spans="1:10" x14ac:dyDescent="0.3">
      <c r="A3710" s="114"/>
      <c r="B3710" s="10"/>
      <c r="C3710" s="10"/>
      <c r="D3710" s="83"/>
      <c r="E3710" s="10"/>
      <c r="F3710" s="10"/>
      <c r="G3710" s="10"/>
      <c r="H3710" s="10"/>
      <c r="I3710" s="10"/>
      <c r="J3710" s="333"/>
    </row>
    <row r="3711" spans="1:10" x14ac:dyDescent="0.3">
      <c r="A3711" s="114"/>
      <c r="B3711" s="10"/>
      <c r="C3711" s="10"/>
      <c r="D3711" s="83"/>
      <c r="E3711" s="10"/>
      <c r="F3711" s="10"/>
      <c r="G3711" s="10"/>
      <c r="H3711" s="10"/>
      <c r="I3711" s="10"/>
      <c r="J3711" s="333"/>
    </row>
    <row r="3712" spans="1:10" x14ac:dyDescent="0.3">
      <c r="A3712" s="114"/>
      <c r="B3712" s="10"/>
      <c r="C3712" s="10"/>
      <c r="D3712" s="83"/>
      <c r="E3712" s="10"/>
      <c r="F3712" s="10"/>
      <c r="G3712" s="10"/>
      <c r="H3712" s="10"/>
      <c r="I3712" s="10"/>
      <c r="J3712" s="333"/>
    </row>
    <row r="3713" spans="1:10" x14ac:dyDescent="0.3">
      <c r="A3713" s="114"/>
      <c r="B3713" s="10"/>
      <c r="C3713" s="10"/>
      <c r="D3713" s="83"/>
      <c r="E3713" s="10"/>
      <c r="F3713" s="10"/>
      <c r="G3713" s="10"/>
      <c r="H3713" s="10"/>
      <c r="I3713" s="10"/>
      <c r="J3713" s="333"/>
    </row>
    <row r="3714" spans="1:10" x14ac:dyDescent="0.3">
      <c r="A3714" s="114"/>
      <c r="B3714" s="10"/>
      <c r="C3714" s="10"/>
      <c r="D3714" s="83"/>
      <c r="E3714" s="10"/>
      <c r="F3714" s="10"/>
      <c r="G3714" s="10"/>
      <c r="H3714" s="10"/>
      <c r="I3714" s="10"/>
      <c r="J3714" s="333"/>
    </row>
    <row r="3715" spans="1:10" x14ac:dyDescent="0.3">
      <c r="A3715" s="114"/>
      <c r="B3715" s="10"/>
      <c r="C3715" s="10"/>
      <c r="D3715" s="83"/>
      <c r="E3715" s="10"/>
      <c r="F3715" s="10"/>
      <c r="G3715" s="10"/>
      <c r="H3715" s="10"/>
      <c r="I3715" s="10"/>
      <c r="J3715" s="333"/>
    </row>
    <row r="3716" spans="1:10" x14ac:dyDescent="0.3">
      <c r="A3716" s="114"/>
      <c r="B3716" s="10"/>
      <c r="C3716" s="10"/>
      <c r="D3716" s="83"/>
      <c r="E3716" s="10"/>
      <c r="F3716" s="10"/>
      <c r="G3716" s="10"/>
      <c r="H3716" s="10"/>
      <c r="I3716" s="10"/>
      <c r="J3716" s="333"/>
    </row>
    <row r="3717" spans="1:10" x14ac:dyDescent="0.3">
      <c r="A3717" s="114"/>
      <c r="B3717" s="10"/>
      <c r="C3717" s="10"/>
      <c r="D3717" s="83"/>
      <c r="E3717" s="10"/>
      <c r="F3717" s="10"/>
      <c r="G3717" s="10"/>
      <c r="H3717" s="10"/>
      <c r="I3717" s="10"/>
      <c r="J3717" s="333"/>
    </row>
    <row r="3718" spans="1:10" x14ac:dyDescent="0.3">
      <c r="A3718" s="114"/>
      <c r="B3718" s="10"/>
      <c r="C3718" s="10"/>
      <c r="D3718" s="83"/>
      <c r="E3718" s="10"/>
      <c r="F3718" s="10"/>
      <c r="G3718" s="10"/>
      <c r="H3718" s="10"/>
      <c r="I3718" s="10"/>
      <c r="J3718" s="333"/>
    </row>
    <row r="3719" spans="1:10" x14ac:dyDescent="0.3">
      <c r="A3719" s="114"/>
      <c r="B3719" s="10"/>
      <c r="C3719" s="10"/>
      <c r="D3719" s="83"/>
      <c r="E3719" s="10"/>
      <c r="F3719" s="10"/>
      <c r="G3719" s="10"/>
      <c r="H3719" s="10"/>
      <c r="I3719" s="10"/>
      <c r="J3719" s="333"/>
    </row>
    <row r="3720" spans="1:10" x14ac:dyDescent="0.3">
      <c r="A3720" s="114"/>
      <c r="B3720" s="10"/>
      <c r="C3720" s="10"/>
      <c r="D3720" s="83"/>
      <c r="E3720" s="10"/>
      <c r="F3720" s="10"/>
      <c r="G3720" s="10"/>
      <c r="H3720" s="10"/>
      <c r="I3720" s="10"/>
      <c r="J3720" s="333"/>
    </row>
    <row r="3721" spans="1:10" x14ac:dyDescent="0.3">
      <c r="A3721" s="114"/>
      <c r="B3721" s="10"/>
      <c r="C3721" s="10"/>
      <c r="D3721" s="83"/>
      <c r="E3721" s="10"/>
      <c r="F3721" s="10"/>
      <c r="G3721" s="10"/>
      <c r="H3721" s="10"/>
      <c r="I3721" s="10"/>
      <c r="J3721" s="333"/>
    </row>
    <row r="3722" spans="1:10" x14ac:dyDescent="0.3">
      <c r="A3722" s="114"/>
      <c r="B3722" s="10"/>
      <c r="C3722" s="10"/>
      <c r="D3722" s="83"/>
      <c r="E3722" s="10"/>
      <c r="F3722" s="10"/>
      <c r="G3722" s="10"/>
      <c r="H3722" s="10"/>
      <c r="I3722" s="10"/>
      <c r="J3722" s="333"/>
    </row>
    <row r="3723" spans="1:10" x14ac:dyDescent="0.3">
      <c r="A3723" s="114"/>
      <c r="B3723" s="10"/>
      <c r="C3723" s="10"/>
      <c r="D3723" s="83"/>
      <c r="E3723" s="10"/>
      <c r="F3723" s="10"/>
      <c r="G3723" s="10"/>
      <c r="H3723" s="10"/>
      <c r="I3723" s="10"/>
      <c r="J3723" s="333"/>
    </row>
    <row r="3724" spans="1:10" x14ac:dyDescent="0.3">
      <c r="A3724" s="114"/>
      <c r="B3724" s="10"/>
      <c r="C3724" s="10"/>
      <c r="D3724" s="83"/>
      <c r="E3724" s="10"/>
      <c r="F3724" s="10"/>
      <c r="G3724" s="10"/>
      <c r="H3724" s="10"/>
      <c r="I3724" s="10"/>
      <c r="J3724" s="333"/>
    </row>
    <row r="3725" spans="1:10" x14ac:dyDescent="0.3">
      <c r="A3725" s="114"/>
      <c r="B3725" s="10"/>
      <c r="C3725" s="10"/>
      <c r="D3725" s="83"/>
      <c r="E3725" s="10"/>
      <c r="F3725" s="10"/>
      <c r="G3725" s="10"/>
      <c r="H3725" s="10"/>
      <c r="I3725" s="10"/>
      <c r="J3725" s="333"/>
    </row>
    <row r="3726" spans="1:10" x14ac:dyDescent="0.3">
      <c r="A3726" s="114"/>
      <c r="B3726" s="10"/>
      <c r="C3726" s="10"/>
      <c r="D3726" s="83"/>
      <c r="E3726" s="10"/>
      <c r="F3726" s="10"/>
      <c r="G3726" s="10"/>
      <c r="H3726" s="10"/>
      <c r="I3726" s="10"/>
      <c r="J3726" s="333"/>
    </row>
    <row r="3727" spans="1:10" x14ac:dyDescent="0.3">
      <c r="A3727" s="114"/>
      <c r="B3727" s="10"/>
      <c r="C3727" s="10"/>
      <c r="D3727" s="83"/>
      <c r="E3727" s="10"/>
      <c r="F3727" s="10"/>
      <c r="G3727" s="10"/>
      <c r="H3727" s="10"/>
      <c r="I3727" s="10"/>
      <c r="J3727" s="333"/>
    </row>
    <row r="3728" spans="1:10" x14ac:dyDescent="0.3">
      <c r="A3728" s="114"/>
      <c r="B3728" s="10"/>
      <c r="C3728" s="10"/>
      <c r="D3728" s="83"/>
      <c r="E3728" s="10"/>
      <c r="F3728" s="10"/>
      <c r="G3728" s="10"/>
      <c r="H3728" s="10"/>
      <c r="I3728" s="10"/>
      <c r="J3728" s="333"/>
    </row>
    <row r="3729" spans="1:10" x14ac:dyDescent="0.3">
      <c r="A3729" s="114"/>
      <c r="B3729" s="10"/>
      <c r="C3729" s="10"/>
      <c r="D3729" s="83"/>
      <c r="E3729" s="10"/>
      <c r="F3729" s="10"/>
      <c r="G3729" s="10"/>
      <c r="H3729" s="10"/>
      <c r="I3729" s="10"/>
      <c r="J3729" s="333"/>
    </row>
    <row r="3730" spans="1:10" x14ac:dyDescent="0.3">
      <c r="A3730" s="114"/>
      <c r="B3730" s="10"/>
      <c r="C3730" s="10"/>
      <c r="D3730" s="83"/>
      <c r="E3730" s="10"/>
      <c r="F3730" s="10"/>
      <c r="G3730" s="10"/>
      <c r="H3730" s="10"/>
      <c r="I3730" s="10"/>
      <c r="J3730" s="333"/>
    </row>
    <row r="3731" spans="1:10" x14ac:dyDescent="0.3">
      <c r="A3731" s="114"/>
      <c r="B3731" s="10"/>
      <c r="C3731" s="10"/>
      <c r="D3731" s="83"/>
      <c r="E3731" s="10"/>
      <c r="F3731" s="10"/>
      <c r="G3731" s="10"/>
      <c r="H3731" s="10"/>
      <c r="I3731" s="10"/>
      <c r="J3731" s="333"/>
    </row>
    <row r="3732" spans="1:10" x14ac:dyDescent="0.3">
      <c r="A3732" s="114"/>
      <c r="B3732" s="10"/>
      <c r="C3732" s="10"/>
      <c r="D3732" s="83"/>
      <c r="E3732" s="10"/>
      <c r="F3732" s="10"/>
      <c r="G3732" s="10"/>
      <c r="H3732" s="10"/>
      <c r="I3732" s="10"/>
      <c r="J3732" s="333"/>
    </row>
    <row r="3733" spans="1:10" x14ac:dyDescent="0.3">
      <c r="A3733" s="114"/>
      <c r="B3733" s="10"/>
      <c r="C3733" s="10"/>
      <c r="D3733" s="83"/>
      <c r="E3733" s="10"/>
      <c r="F3733" s="10"/>
      <c r="G3733" s="10"/>
      <c r="H3733" s="10"/>
      <c r="I3733" s="10"/>
      <c r="J3733" s="333"/>
    </row>
    <row r="3734" spans="1:10" x14ac:dyDescent="0.3">
      <c r="A3734" s="114"/>
      <c r="B3734" s="10"/>
      <c r="C3734" s="10"/>
      <c r="D3734" s="83"/>
      <c r="E3734" s="10"/>
      <c r="F3734" s="10"/>
      <c r="G3734" s="10"/>
      <c r="H3734" s="10"/>
      <c r="I3734" s="10"/>
      <c r="J3734" s="333"/>
    </row>
    <row r="3735" spans="1:10" x14ac:dyDescent="0.3">
      <c r="A3735" s="114"/>
      <c r="B3735" s="10"/>
      <c r="C3735" s="10"/>
      <c r="D3735" s="83"/>
      <c r="E3735" s="10"/>
      <c r="F3735" s="10"/>
      <c r="G3735" s="10"/>
      <c r="H3735" s="10"/>
      <c r="I3735" s="10"/>
      <c r="J3735" s="333"/>
    </row>
    <row r="3736" spans="1:10" x14ac:dyDescent="0.3">
      <c r="A3736" s="114"/>
      <c r="B3736" s="10"/>
      <c r="C3736" s="10"/>
      <c r="D3736" s="83"/>
      <c r="E3736" s="10"/>
      <c r="F3736" s="10"/>
      <c r="G3736" s="10"/>
      <c r="H3736" s="10"/>
      <c r="I3736" s="10"/>
      <c r="J3736" s="333"/>
    </row>
    <row r="3737" spans="1:10" x14ac:dyDescent="0.3">
      <c r="A3737" s="114"/>
      <c r="B3737" s="10"/>
      <c r="C3737" s="10"/>
      <c r="D3737" s="83"/>
      <c r="E3737" s="10"/>
      <c r="F3737" s="10"/>
      <c r="G3737" s="10"/>
      <c r="H3737" s="10"/>
      <c r="I3737" s="10"/>
      <c r="J3737" s="333"/>
    </row>
    <row r="3738" spans="1:10" x14ac:dyDescent="0.3">
      <c r="A3738" s="114"/>
      <c r="B3738" s="10"/>
      <c r="C3738" s="10"/>
      <c r="D3738" s="83"/>
      <c r="E3738" s="10"/>
      <c r="F3738" s="10"/>
      <c r="G3738" s="10"/>
      <c r="H3738" s="10"/>
      <c r="I3738" s="10"/>
      <c r="J3738" s="333"/>
    </row>
    <row r="3739" spans="1:10" x14ac:dyDescent="0.3">
      <c r="A3739" s="114"/>
      <c r="B3739" s="10"/>
      <c r="C3739" s="10"/>
      <c r="D3739" s="83"/>
      <c r="E3739" s="10"/>
      <c r="F3739" s="10"/>
      <c r="G3739" s="10"/>
      <c r="H3739" s="10"/>
      <c r="I3739" s="10"/>
      <c r="J3739" s="333"/>
    </row>
    <row r="3740" spans="1:10" x14ac:dyDescent="0.3">
      <c r="A3740" s="114"/>
      <c r="B3740" s="10"/>
      <c r="C3740" s="10"/>
      <c r="D3740" s="83"/>
      <c r="E3740" s="10"/>
      <c r="F3740" s="10"/>
      <c r="G3740" s="10"/>
      <c r="H3740" s="10"/>
      <c r="I3740" s="10"/>
      <c r="J3740" s="333"/>
    </row>
    <row r="3741" spans="1:10" x14ac:dyDescent="0.3">
      <c r="A3741" s="114"/>
      <c r="B3741" s="10"/>
      <c r="C3741" s="10"/>
      <c r="D3741" s="83"/>
      <c r="E3741" s="10"/>
      <c r="F3741" s="10"/>
      <c r="G3741" s="10"/>
      <c r="H3741" s="10"/>
      <c r="I3741" s="10"/>
      <c r="J3741" s="333"/>
    </row>
    <row r="3742" spans="1:10" x14ac:dyDescent="0.3">
      <c r="A3742" s="114"/>
      <c r="B3742" s="10"/>
      <c r="C3742" s="10"/>
      <c r="D3742" s="83"/>
      <c r="E3742" s="10"/>
      <c r="F3742" s="10"/>
      <c r="G3742" s="10"/>
      <c r="H3742" s="10"/>
      <c r="I3742" s="10"/>
      <c r="J3742" s="333"/>
    </row>
    <row r="3743" spans="1:10" x14ac:dyDescent="0.3">
      <c r="A3743" s="114"/>
      <c r="B3743" s="10"/>
      <c r="C3743" s="10"/>
      <c r="D3743" s="83"/>
      <c r="E3743" s="10"/>
      <c r="F3743" s="10"/>
      <c r="G3743" s="10"/>
      <c r="H3743" s="10"/>
      <c r="I3743" s="10"/>
      <c r="J3743" s="333"/>
    </row>
    <row r="3744" spans="1:10" x14ac:dyDescent="0.3">
      <c r="A3744" s="114"/>
      <c r="B3744" s="10"/>
      <c r="C3744" s="10"/>
      <c r="D3744" s="83"/>
      <c r="E3744" s="10"/>
      <c r="F3744" s="10"/>
      <c r="G3744" s="10"/>
      <c r="H3744" s="10"/>
      <c r="I3744" s="10"/>
      <c r="J3744" s="333"/>
    </row>
    <row r="3745" spans="1:10" x14ac:dyDescent="0.3">
      <c r="A3745" s="114"/>
      <c r="B3745" s="10"/>
      <c r="C3745" s="10"/>
      <c r="D3745" s="83"/>
      <c r="E3745" s="10"/>
      <c r="F3745" s="10"/>
      <c r="G3745" s="10"/>
      <c r="H3745" s="10"/>
      <c r="I3745" s="10"/>
      <c r="J3745" s="333"/>
    </row>
    <row r="3746" spans="1:10" x14ac:dyDescent="0.3">
      <c r="A3746" s="114"/>
      <c r="B3746" s="10"/>
      <c r="C3746" s="10"/>
      <c r="D3746" s="83"/>
      <c r="E3746" s="10"/>
      <c r="F3746" s="10"/>
      <c r="G3746" s="10"/>
      <c r="H3746" s="10"/>
      <c r="I3746" s="10"/>
      <c r="J3746" s="333"/>
    </row>
    <row r="3747" spans="1:10" x14ac:dyDescent="0.3">
      <c r="A3747" s="114"/>
      <c r="B3747" s="10"/>
      <c r="C3747" s="10"/>
      <c r="D3747" s="83"/>
      <c r="E3747" s="10"/>
      <c r="F3747" s="10"/>
      <c r="G3747" s="10"/>
      <c r="H3747" s="10"/>
      <c r="I3747" s="10"/>
      <c r="J3747" s="333"/>
    </row>
    <row r="3748" spans="1:10" x14ac:dyDescent="0.3">
      <c r="A3748" s="114"/>
      <c r="B3748" s="10"/>
      <c r="C3748" s="10"/>
      <c r="D3748" s="83"/>
      <c r="E3748" s="10"/>
      <c r="F3748" s="10"/>
      <c r="G3748" s="10"/>
      <c r="H3748" s="10"/>
      <c r="I3748" s="10"/>
      <c r="J3748" s="333"/>
    </row>
    <row r="3749" spans="1:10" x14ac:dyDescent="0.3">
      <c r="A3749" s="114"/>
      <c r="B3749" s="10"/>
      <c r="C3749" s="10"/>
      <c r="D3749" s="83"/>
      <c r="E3749" s="10"/>
      <c r="F3749" s="10"/>
      <c r="G3749" s="10"/>
      <c r="H3749" s="10"/>
      <c r="I3749" s="10"/>
      <c r="J3749" s="333"/>
    </row>
    <row r="3750" spans="1:10" x14ac:dyDescent="0.3">
      <c r="A3750" s="114"/>
      <c r="B3750" s="10"/>
      <c r="C3750" s="10"/>
      <c r="D3750" s="83"/>
      <c r="E3750" s="10"/>
      <c r="F3750" s="10"/>
      <c r="G3750" s="10"/>
      <c r="H3750" s="10"/>
      <c r="I3750" s="10"/>
      <c r="J3750" s="333"/>
    </row>
    <row r="3751" spans="1:10" x14ac:dyDescent="0.3">
      <c r="A3751" s="114"/>
      <c r="B3751" s="10"/>
      <c r="C3751" s="10"/>
      <c r="D3751" s="83"/>
      <c r="E3751" s="10"/>
      <c r="F3751" s="10"/>
      <c r="G3751" s="10"/>
      <c r="H3751" s="10"/>
      <c r="I3751" s="10"/>
      <c r="J3751" s="333"/>
    </row>
    <row r="3752" spans="1:10" x14ac:dyDescent="0.3">
      <c r="A3752" s="114"/>
      <c r="B3752" s="10"/>
      <c r="C3752" s="10"/>
      <c r="D3752" s="83"/>
      <c r="E3752" s="10"/>
      <c r="F3752" s="10"/>
      <c r="G3752" s="10"/>
      <c r="H3752" s="10"/>
      <c r="I3752" s="10"/>
      <c r="J3752" s="333"/>
    </row>
    <row r="3753" spans="1:10" x14ac:dyDescent="0.3">
      <c r="A3753" s="114"/>
      <c r="B3753" s="10"/>
      <c r="C3753" s="10"/>
      <c r="D3753" s="83"/>
      <c r="E3753" s="10"/>
      <c r="F3753" s="10"/>
      <c r="G3753" s="10"/>
      <c r="H3753" s="10"/>
      <c r="I3753" s="10"/>
      <c r="J3753" s="333"/>
    </row>
    <row r="3754" spans="1:10" x14ac:dyDescent="0.3">
      <c r="A3754" s="114"/>
      <c r="B3754" s="10"/>
      <c r="C3754" s="10"/>
      <c r="D3754" s="83"/>
      <c r="E3754" s="10"/>
      <c r="F3754" s="10"/>
      <c r="G3754" s="10"/>
      <c r="H3754" s="10"/>
      <c r="I3754" s="10"/>
      <c r="J3754" s="333"/>
    </row>
    <row r="3755" spans="1:10" x14ac:dyDescent="0.3">
      <c r="A3755" s="114"/>
      <c r="B3755" s="10"/>
      <c r="C3755" s="10"/>
      <c r="D3755" s="83"/>
      <c r="E3755" s="10"/>
      <c r="F3755" s="10"/>
      <c r="G3755" s="10"/>
      <c r="H3755" s="10"/>
      <c r="I3755" s="10"/>
      <c r="J3755" s="333"/>
    </row>
    <row r="3756" spans="1:10" x14ac:dyDescent="0.3">
      <c r="A3756" s="114"/>
      <c r="B3756" s="10"/>
      <c r="C3756" s="10"/>
      <c r="D3756" s="83"/>
      <c r="E3756" s="10"/>
      <c r="F3756" s="10"/>
      <c r="G3756" s="10"/>
      <c r="H3756" s="10"/>
      <c r="I3756" s="10"/>
      <c r="J3756" s="333"/>
    </row>
    <row r="3757" spans="1:10" x14ac:dyDescent="0.3">
      <c r="A3757" s="114"/>
      <c r="B3757" s="10"/>
      <c r="C3757" s="10"/>
      <c r="D3757" s="83"/>
      <c r="E3757" s="10"/>
      <c r="F3757" s="10"/>
      <c r="G3757" s="10"/>
      <c r="H3757" s="10"/>
      <c r="I3757" s="10"/>
      <c r="J3757" s="333"/>
    </row>
    <row r="3758" spans="1:10" x14ac:dyDescent="0.3">
      <c r="A3758" s="114"/>
      <c r="B3758" s="10"/>
      <c r="C3758" s="10"/>
      <c r="D3758" s="83"/>
      <c r="E3758" s="10"/>
      <c r="F3758" s="10"/>
      <c r="G3758" s="10"/>
      <c r="H3758" s="10"/>
      <c r="I3758" s="10"/>
      <c r="J3758" s="333"/>
    </row>
    <row r="3759" spans="1:10" x14ac:dyDescent="0.3">
      <c r="A3759" s="114"/>
      <c r="B3759" s="10"/>
      <c r="C3759" s="10"/>
      <c r="D3759" s="83"/>
      <c r="E3759" s="10"/>
      <c r="F3759" s="10"/>
      <c r="G3759" s="10"/>
      <c r="H3759" s="10"/>
      <c r="I3759" s="10"/>
      <c r="J3759" s="333"/>
    </row>
    <row r="3760" spans="1:10" x14ac:dyDescent="0.3">
      <c r="A3760" s="114"/>
      <c r="B3760" s="10"/>
      <c r="C3760" s="10"/>
      <c r="D3760" s="83"/>
      <c r="E3760" s="10"/>
      <c r="F3760" s="10"/>
      <c r="G3760" s="10"/>
      <c r="H3760" s="10"/>
      <c r="I3760" s="10"/>
      <c r="J3760" s="333"/>
    </row>
    <row r="3761" spans="1:10" x14ac:dyDescent="0.3">
      <c r="A3761" s="114"/>
      <c r="B3761" s="10"/>
      <c r="C3761" s="10"/>
      <c r="D3761" s="83"/>
      <c r="E3761" s="10"/>
      <c r="F3761" s="10"/>
      <c r="G3761" s="10"/>
      <c r="H3761" s="10"/>
      <c r="I3761" s="10"/>
      <c r="J3761" s="333"/>
    </row>
    <row r="3762" spans="1:10" x14ac:dyDescent="0.3">
      <c r="A3762" s="114"/>
      <c r="B3762" s="10"/>
      <c r="C3762" s="10"/>
      <c r="D3762" s="83"/>
      <c r="E3762" s="10"/>
      <c r="F3762" s="10"/>
      <c r="G3762" s="10"/>
      <c r="H3762" s="10"/>
      <c r="I3762" s="10"/>
      <c r="J3762" s="333"/>
    </row>
    <row r="3763" spans="1:10" x14ac:dyDescent="0.3">
      <c r="A3763" s="114"/>
      <c r="B3763" s="10"/>
      <c r="C3763" s="10"/>
      <c r="D3763" s="83"/>
      <c r="E3763" s="10"/>
      <c r="F3763" s="10"/>
      <c r="G3763" s="10"/>
      <c r="H3763" s="10"/>
      <c r="I3763" s="10"/>
      <c r="J3763" s="333"/>
    </row>
    <row r="3764" spans="1:10" x14ac:dyDescent="0.3">
      <c r="A3764" s="114"/>
      <c r="B3764" s="10"/>
      <c r="C3764" s="10"/>
      <c r="D3764" s="83"/>
      <c r="E3764" s="10"/>
      <c r="F3764" s="10"/>
      <c r="G3764" s="10"/>
      <c r="H3764" s="10"/>
      <c r="I3764" s="10"/>
      <c r="J3764" s="333"/>
    </row>
    <row r="3765" spans="1:10" x14ac:dyDescent="0.3">
      <c r="A3765" s="114"/>
      <c r="B3765" s="10"/>
      <c r="C3765" s="10"/>
      <c r="D3765" s="83"/>
      <c r="E3765" s="10"/>
      <c r="F3765" s="10"/>
      <c r="G3765" s="10"/>
      <c r="H3765" s="10"/>
      <c r="I3765" s="10"/>
      <c r="J3765" s="333"/>
    </row>
    <row r="3766" spans="1:10" x14ac:dyDescent="0.3">
      <c r="A3766" s="114"/>
      <c r="B3766" s="10"/>
      <c r="C3766" s="10"/>
      <c r="D3766" s="83"/>
      <c r="E3766" s="10"/>
      <c r="F3766" s="10"/>
      <c r="G3766" s="10"/>
      <c r="H3766" s="10"/>
      <c r="I3766" s="10"/>
      <c r="J3766" s="333"/>
    </row>
    <row r="3767" spans="1:10" x14ac:dyDescent="0.3">
      <c r="A3767" s="114"/>
      <c r="B3767" s="10"/>
      <c r="C3767" s="10"/>
      <c r="D3767" s="83"/>
      <c r="E3767" s="10"/>
      <c r="F3767" s="10"/>
      <c r="G3767" s="10"/>
      <c r="H3767" s="10"/>
      <c r="I3767" s="10"/>
      <c r="J3767" s="333"/>
    </row>
    <row r="3768" spans="1:10" x14ac:dyDescent="0.3">
      <c r="A3768" s="114"/>
      <c r="B3768" s="10"/>
      <c r="C3768" s="10"/>
      <c r="D3768" s="83"/>
      <c r="E3768" s="10"/>
      <c r="F3768" s="10"/>
      <c r="G3768" s="10"/>
      <c r="H3768" s="10"/>
      <c r="I3768" s="10"/>
      <c r="J3768" s="333"/>
    </row>
    <row r="3769" spans="1:10" x14ac:dyDescent="0.3">
      <c r="A3769" s="114"/>
      <c r="B3769" s="10"/>
      <c r="C3769" s="10"/>
      <c r="D3769" s="83"/>
      <c r="E3769" s="10"/>
      <c r="F3769" s="10"/>
      <c r="G3769" s="10"/>
      <c r="H3769" s="10"/>
      <c r="I3769" s="10"/>
      <c r="J3769" s="333"/>
    </row>
    <row r="3770" spans="1:10" x14ac:dyDescent="0.3">
      <c r="A3770" s="114"/>
      <c r="B3770" s="10"/>
      <c r="C3770" s="10"/>
      <c r="D3770" s="83"/>
      <c r="E3770" s="10"/>
      <c r="F3770" s="10"/>
      <c r="G3770" s="10"/>
      <c r="H3770" s="10"/>
      <c r="I3770" s="10"/>
      <c r="J3770" s="333"/>
    </row>
    <row r="3771" spans="1:10" x14ac:dyDescent="0.3">
      <c r="A3771" s="114"/>
      <c r="B3771" s="10"/>
      <c r="C3771" s="10"/>
      <c r="D3771" s="83"/>
      <c r="E3771" s="10"/>
      <c r="F3771" s="10"/>
      <c r="G3771" s="10"/>
      <c r="H3771" s="10"/>
      <c r="I3771" s="10"/>
      <c r="J3771" s="333"/>
    </row>
    <row r="3772" spans="1:10" x14ac:dyDescent="0.3">
      <c r="A3772" s="114"/>
      <c r="B3772" s="10"/>
      <c r="C3772" s="10"/>
      <c r="D3772" s="83"/>
      <c r="E3772" s="10"/>
      <c r="F3772" s="10"/>
      <c r="G3772" s="10"/>
      <c r="H3772" s="10"/>
      <c r="I3772" s="10"/>
      <c r="J3772" s="333"/>
    </row>
    <row r="3773" spans="1:10" x14ac:dyDescent="0.3">
      <c r="A3773" s="114"/>
      <c r="B3773" s="10"/>
      <c r="C3773" s="10"/>
      <c r="D3773" s="83"/>
      <c r="E3773" s="10"/>
      <c r="F3773" s="10"/>
      <c r="G3773" s="10"/>
      <c r="H3773" s="10"/>
      <c r="I3773" s="10"/>
      <c r="J3773" s="333"/>
    </row>
    <row r="3774" spans="1:10" x14ac:dyDescent="0.3">
      <c r="A3774" s="114"/>
      <c r="B3774" s="10"/>
      <c r="C3774" s="10"/>
      <c r="D3774" s="83"/>
      <c r="E3774" s="10"/>
      <c r="F3774" s="10"/>
      <c r="G3774" s="10"/>
      <c r="H3774" s="10"/>
      <c r="I3774" s="10"/>
      <c r="J3774" s="333"/>
    </row>
    <row r="3775" spans="1:10" x14ac:dyDescent="0.3">
      <c r="A3775" s="114"/>
      <c r="B3775" s="10"/>
      <c r="C3775" s="10"/>
      <c r="D3775" s="83"/>
      <c r="E3775" s="10"/>
      <c r="F3775" s="10"/>
      <c r="G3775" s="10"/>
      <c r="H3775" s="10"/>
      <c r="I3775" s="10"/>
      <c r="J3775" s="333"/>
    </row>
    <row r="3776" spans="1:10" x14ac:dyDescent="0.3">
      <c r="A3776" s="114"/>
      <c r="B3776" s="10"/>
      <c r="C3776" s="10"/>
      <c r="D3776" s="83"/>
      <c r="E3776" s="10"/>
      <c r="F3776" s="10"/>
      <c r="G3776" s="10"/>
      <c r="H3776" s="10"/>
      <c r="I3776" s="10"/>
      <c r="J3776" s="333"/>
    </row>
    <row r="3777" spans="1:10" x14ac:dyDescent="0.3">
      <c r="A3777" s="114"/>
      <c r="B3777" s="10"/>
      <c r="C3777" s="10"/>
      <c r="D3777" s="83"/>
      <c r="E3777" s="10"/>
      <c r="F3777" s="10"/>
      <c r="G3777" s="10"/>
      <c r="H3777" s="10"/>
      <c r="I3777" s="10"/>
      <c r="J3777" s="333"/>
    </row>
    <row r="3778" spans="1:10" x14ac:dyDescent="0.3">
      <c r="A3778" s="114"/>
      <c r="B3778" s="10"/>
      <c r="C3778" s="10"/>
      <c r="D3778" s="83"/>
      <c r="E3778" s="10"/>
      <c r="F3778" s="10"/>
      <c r="G3778" s="10"/>
      <c r="H3778" s="10"/>
      <c r="I3778" s="10"/>
      <c r="J3778" s="333"/>
    </row>
    <row r="3779" spans="1:10" x14ac:dyDescent="0.3">
      <c r="A3779" s="114"/>
      <c r="B3779" s="10"/>
      <c r="C3779" s="10"/>
      <c r="D3779" s="83"/>
      <c r="E3779" s="10"/>
      <c r="F3779" s="10"/>
      <c r="G3779" s="10"/>
      <c r="H3779" s="10"/>
      <c r="I3779" s="10"/>
      <c r="J3779" s="333"/>
    </row>
    <row r="3780" spans="1:10" x14ac:dyDescent="0.3">
      <c r="A3780" s="114"/>
      <c r="B3780" s="10"/>
      <c r="C3780" s="10"/>
      <c r="D3780" s="83"/>
      <c r="E3780" s="10"/>
      <c r="F3780" s="10"/>
      <c r="G3780" s="10"/>
      <c r="H3780" s="10"/>
      <c r="I3780" s="10"/>
      <c r="J3780" s="333"/>
    </row>
    <row r="3781" spans="1:10" x14ac:dyDescent="0.3">
      <c r="A3781" s="114"/>
      <c r="B3781" s="10"/>
      <c r="C3781" s="10"/>
      <c r="D3781" s="83"/>
      <c r="E3781" s="10"/>
      <c r="F3781" s="10"/>
      <c r="G3781" s="10"/>
      <c r="H3781" s="10"/>
      <c r="I3781" s="10"/>
      <c r="J3781" s="333"/>
    </row>
    <row r="3782" spans="1:10" x14ac:dyDescent="0.3">
      <c r="A3782" s="114"/>
      <c r="B3782" s="10"/>
      <c r="C3782" s="10"/>
      <c r="D3782" s="83"/>
      <c r="E3782" s="10"/>
      <c r="F3782" s="10"/>
      <c r="G3782" s="10"/>
      <c r="H3782" s="10"/>
      <c r="I3782" s="10"/>
      <c r="J3782" s="333"/>
    </row>
    <row r="3783" spans="1:10" x14ac:dyDescent="0.3">
      <c r="A3783" s="114"/>
      <c r="B3783" s="10"/>
      <c r="C3783" s="10"/>
      <c r="D3783" s="83"/>
      <c r="E3783" s="10"/>
      <c r="F3783" s="10"/>
      <c r="G3783" s="10"/>
      <c r="H3783" s="10"/>
      <c r="I3783" s="10"/>
      <c r="J3783" s="333"/>
    </row>
    <row r="3784" spans="1:10" x14ac:dyDescent="0.3">
      <c r="A3784" s="114"/>
      <c r="B3784" s="10"/>
      <c r="C3784" s="10"/>
      <c r="D3784" s="83"/>
      <c r="E3784" s="10"/>
      <c r="F3784" s="10"/>
      <c r="G3784" s="10"/>
      <c r="H3784" s="10"/>
      <c r="I3784" s="10"/>
      <c r="J3784" s="333"/>
    </row>
    <row r="3785" spans="1:10" x14ac:dyDescent="0.3">
      <c r="A3785" s="114"/>
      <c r="B3785" s="10"/>
      <c r="C3785" s="10"/>
      <c r="D3785" s="83"/>
      <c r="E3785" s="10"/>
      <c r="F3785" s="10"/>
      <c r="G3785" s="10"/>
      <c r="H3785" s="10"/>
      <c r="I3785" s="10"/>
      <c r="J3785" s="333"/>
    </row>
    <row r="3786" spans="1:10" x14ac:dyDescent="0.3">
      <c r="A3786" s="114"/>
      <c r="B3786" s="10"/>
      <c r="C3786" s="10"/>
      <c r="D3786" s="83"/>
      <c r="E3786" s="10"/>
      <c r="F3786" s="10"/>
      <c r="G3786" s="10"/>
      <c r="H3786" s="10"/>
      <c r="I3786" s="10"/>
      <c r="J3786" s="333"/>
    </row>
    <row r="3787" spans="1:10" x14ac:dyDescent="0.3">
      <c r="A3787" s="114"/>
      <c r="B3787" s="10"/>
      <c r="C3787" s="10"/>
      <c r="D3787" s="83"/>
      <c r="E3787" s="10"/>
      <c r="F3787" s="10"/>
      <c r="G3787" s="10"/>
      <c r="H3787" s="10"/>
      <c r="I3787" s="10"/>
      <c r="J3787" s="333"/>
    </row>
    <row r="3788" spans="1:10" x14ac:dyDescent="0.3">
      <c r="A3788" s="114"/>
      <c r="B3788" s="10"/>
      <c r="C3788" s="10"/>
      <c r="D3788" s="83"/>
      <c r="E3788" s="10"/>
      <c r="F3788" s="10"/>
      <c r="G3788" s="10"/>
      <c r="H3788" s="10"/>
      <c r="I3788" s="10"/>
      <c r="J3788" s="333"/>
    </row>
    <row r="3789" spans="1:10" x14ac:dyDescent="0.3">
      <c r="A3789" s="114"/>
      <c r="B3789" s="10"/>
      <c r="C3789" s="10"/>
      <c r="D3789" s="83"/>
      <c r="E3789" s="10"/>
      <c r="F3789" s="10"/>
      <c r="G3789" s="10"/>
      <c r="H3789" s="10"/>
      <c r="I3789" s="10"/>
      <c r="J3789" s="333"/>
    </row>
    <row r="3790" spans="1:10" x14ac:dyDescent="0.3">
      <c r="A3790" s="114"/>
      <c r="B3790" s="10"/>
      <c r="C3790" s="10"/>
      <c r="D3790" s="83"/>
      <c r="E3790" s="10"/>
      <c r="F3790" s="10"/>
      <c r="G3790" s="10"/>
      <c r="H3790" s="10"/>
      <c r="I3790" s="10"/>
      <c r="J3790" s="333"/>
    </row>
    <row r="3791" spans="1:10" x14ac:dyDescent="0.3">
      <c r="A3791" s="114"/>
      <c r="B3791" s="10"/>
      <c r="C3791" s="10"/>
      <c r="D3791" s="83"/>
      <c r="E3791" s="10"/>
      <c r="F3791" s="10"/>
      <c r="G3791" s="10"/>
      <c r="H3791" s="10"/>
      <c r="I3791" s="10"/>
      <c r="J3791" s="333"/>
    </row>
    <row r="3792" spans="1:10" x14ac:dyDescent="0.3">
      <c r="A3792" s="114"/>
      <c r="B3792" s="10"/>
      <c r="C3792" s="10"/>
      <c r="D3792" s="83"/>
      <c r="E3792" s="10"/>
      <c r="F3792" s="10"/>
      <c r="G3792" s="10"/>
      <c r="H3792" s="10"/>
      <c r="I3792" s="10"/>
      <c r="J3792" s="333"/>
    </row>
    <row r="3793" spans="1:10" x14ac:dyDescent="0.3">
      <c r="A3793" s="114"/>
      <c r="B3793" s="10"/>
      <c r="C3793" s="10"/>
      <c r="D3793" s="83"/>
      <c r="E3793" s="10"/>
      <c r="F3793" s="10"/>
      <c r="G3793" s="10"/>
      <c r="H3793" s="10"/>
      <c r="I3793" s="10"/>
      <c r="J3793" s="333"/>
    </row>
    <row r="3794" spans="1:10" x14ac:dyDescent="0.3">
      <c r="A3794" s="114"/>
      <c r="B3794" s="10"/>
      <c r="C3794" s="10"/>
      <c r="D3794" s="83"/>
      <c r="E3794" s="10"/>
      <c r="F3794" s="10"/>
      <c r="G3794" s="10"/>
      <c r="H3794" s="10"/>
      <c r="I3794" s="10"/>
      <c r="J3794" s="333"/>
    </row>
    <row r="3795" spans="1:10" x14ac:dyDescent="0.3">
      <c r="A3795" s="114"/>
      <c r="B3795" s="10"/>
      <c r="C3795" s="10"/>
      <c r="D3795" s="83"/>
      <c r="E3795" s="10"/>
      <c r="F3795" s="10"/>
      <c r="G3795" s="10"/>
      <c r="H3795" s="10"/>
      <c r="I3795" s="10"/>
      <c r="J3795" s="333"/>
    </row>
    <row r="3796" spans="1:10" x14ac:dyDescent="0.3">
      <c r="A3796" s="114"/>
      <c r="B3796" s="10"/>
      <c r="C3796" s="10"/>
      <c r="D3796" s="83"/>
      <c r="E3796" s="10"/>
      <c r="F3796" s="10"/>
      <c r="G3796" s="10"/>
      <c r="H3796" s="10"/>
      <c r="I3796" s="10"/>
      <c r="J3796" s="333"/>
    </row>
    <row r="3797" spans="1:10" x14ac:dyDescent="0.3">
      <c r="A3797" s="114"/>
      <c r="B3797" s="10"/>
      <c r="C3797" s="10"/>
      <c r="D3797" s="83"/>
      <c r="E3797" s="10"/>
      <c r="F3797" s="10"/>
      <c r="G3797" s="10"/>
      <c r="H3797" s="10"/>
      <c r="I3797" s="10"/>
      <c r="J3797" s="333"/>
    </row>
    <row r="3798" spans="1:10" x14ac:dyDescent="0.3">
      <c r="A3798" s="114"/>
      <c r="B3798" s="10"/>
      <c r="C3798" s="10"/>
      <c r="D3798" s="83"/>
      <c r="E3798" s="10"/>
      <c r="F3798" s="10"/>
      <c r="G3798" s="10"/>
      <c r="H3798" s="10"/>
      <c r="I3798" s="10"/>
      <c r="J3798" s="333"/>
    </row>
    <row r="3799" spans="1:10" x14ac:dyDescent="0.3">
      <c r="A3799" s="114"/>
      <c r="B3799" s="10"/>
      <c r="C3799" s="10"/>
      <c r="D3799" s="83"/>
      <c r="E3799" s="10"/>
      <c r="F3799" s="10"/>
      <c r="G3799" s="10"/>
      <c r="H3799" s="10"/>
      <c r="I3799" s="10"/>
      <c r="J3799" s="333"/>
    </row>
    <row r="3800" spans="1:10" x14ac:dyDescent="0.3">
      <c r="A3800" s="114"/>
      <c r="B3800" s="10"/>
      <c r="C3800" s="10"/>
      <c r="D3800" s="83"/>
      <c r="E3800" s="10"/>
      <c r="F3800" s="10"/>
      <c r="G3800" s="10"/>
      <c r="H3800" s="10"/>
      <c r="I3800" s="10"/>
      <c r="J3800" s="333"/>
    </row>
    <row r="3801" spans="1:10" x14ac:dyDescent="0.3">
      <c r="A3801" s="114"/>
      <c r="B3801" s="10"/>
      <c r="C3801" s="10"/>
      <c r="D3801" s="83"/>
      <c r="E3801" s="10"/>
      <c r="F3801" s="10"/>
      <c r="G3801" s="10"/>
      <c r="H3801" s="10"/>
      <c r="I3801" s="10"/>
      <c r="J3801" s="333"/>
    </row>
    <row r="3802" spans="1:10" x14ac:dyDescent="0.3">
      <c r="A3802" s="114"/>
      <c r="B3802" s="10"/>
      <c r="C3802" s="10"/>
      <c r="D3802" s="83"/>
      <c r="E3802" s="10"/>
      <c r="F3802" s="10"/>
      <c r="G3802" s="10"/>
      <c r="H3802" s="10"/>
      <c r="I3802" s="10"/>
      <c r="J3802" s="333"/>
    </row>
    <row r="3803" spans="1:10" x14ac:dyDescent="0.3">
      <c r="A3803" s="114"/>
      <c r="B3803" s="10"/>
      <c r="C3803" s="10"/>
      <c r="D3803" s="83"/>
      <c r="E3803" s="10"/>
      <c r="F3803" s="10"/>
      <c r="G3803" s="10"/>
      <c r="H3803" s="10"/>
      <c r="I3803" s="10"/>
      <c r="J3803" s="333"/>
    </row>
    <row r="3804" spans="1:10" x14ac:dyDescent="0.3">
      <c r="A3804" s="114"/>
      <c r="B3804" s="10"/>
      <c r="C3804" s="10"/>
      <c r="D3804" s="83"/>
      <c r="E3804" s="10"/>
      <c r="F3804" s="10"/>
      <c r="G3804" s="10"/>
      <c r="H3804" s="10"/>
      <c r="I3804" s="10"/>
      <c r="J3804" s="333"/>
    </row>
    <row r="3805" spans="1:10" x14ac:dyDescent="0.3">
      <c r="A3805" s="114"/>
      <c r="B3805" s="10"/>
      <c r="C3805" s="10"/>
      <c r="D3805" s="83"/>
      <c r="E3805" s="10"/>
      <c r="F3805" s="10"/>
      <c r="G3805" s="10"/>
      <c r="H3805" s="10"/>
      <c r="I3805" s="10"/>
      <c r="J3805" s="333"/>
    </row>
    <row r="3806" spans="1:10" x14ac:dyDescent="0.3">
      <c r="A3806" s="114"/>
      <c r="B3806" s="10"/>
      <c r="C3806" s="10"/>
      <c r="D3806" s="83"/>
      <c r="E3806" s="10"/>
      <c r="F3806" s="10"/>
      <c r="G3806" s="10"/>
      <c r="H3806" s="10"/>
      <c r="I3806" s="10"/>
      <c r="J3806" s="333"/>
    </row>
    <row r="3807" spans="1:10" x14ac:dyDescent="0.3">
      <c r="A3807" s="114"/>
      <c r="B3807" s="10"/>
      <c r="C3807" s="10"/>
      <c r="D3807" s="83"/>
      <c r="E3807" s="10"/>
      <c r="F3807" s="10"/>
      <c r="G3807" s="10"/>
      <c r="H3807" s="10"/>
      <c r="I3807" s="10"/>
      <c r="J3807" s="333"/>
    </row>
    <row r="3808" spans="1:10" x14ac:dyDescent="0.3">
      <c r="A3808" s="114"/>
      <c r="B3808" s="10"/>
      <c r="C3808" s="10"/>
      <c r="D3808" s="83"/>
      <c r="E3808" s="10"/>
      <c r="F3808" s="10"/>
      <c r="G3808" s="10"/>
      <c r="H3808" s="10"/>
      <c r="I3808" s="10"/>
      <c r="J3808" s="333"/>
    </row>
    <row r="3809" spans="1:10" x14ac:dyDescent="0.3">
      <c r="A3809" s="114"/>
      <c r="B3809" s="10"/>
      <c r="C3809" s="10"/>
      <c r="D3809" s="83"/>
      <c r="E3809" s="10"/>
      <c r="F3809" s="10"/>
      <c r="G3809" s="10"/>
      <c r="H3809" s="10"/>
      <c r="I3809" s="10"/>
      <c r="J3809" s="333"/>
    </row>
    <row r="3810" spans="1:10" x14ac:dyDescent="0.3">
      <c r="A3810" s="114"/>
      <c r="B3810" s="10"/>
      <c r="C3810" s="10"/>
      <c r="D3810" s="83"/>
      <c r="E3810" s="10"/>
      <c r="F3810" s="10"/>
      <c r="G3810" s="10"/>
      <c r="H3810" s="10"/>
      <c r="I3810" s="10"/>
      <c r="J3810" s="333"/>
    </row>
    <row r="3811" spans="1:10" x14ac:dyDescent="0.3">
      <c r="A3811" s="114"/>
      <c r="B3811" s="10"/>
      <c r="C3811" s="10"/>
      <c r="D3811" s="83"/>
      <c r="E3811" s="10"/>
      <c r="F3811" s="10"/>
      <c r="G3811" s="10"/>
      <c r="H3811" s="10"/>
      <c r="I3811" s="10"/>
      <c r="J3811" s="333"/>
    </row>
    <row r="3812" spans="1:10" x14ac:dyDescent="0.3">
      <c r="A3812" s="114"/>
      <c r="B3812" s="10"/>
      <c r="C3812" s="10"/>
      <c r="D3812" s="83"/>
      <c r="E3812" s="10"/>
      <c r="F3812" s="10"/>
      <c r="G3812" s="10"/>
      <c r="H3812" s="10"/>
      <c r="I3812" s="10"/>
      <c r="J3812" s="333"/>
    </row>
    <row r="3813" spans="1:10" x14ac:dyDescent="0.3">
      <c r="A3813" s="114"/>
      <c r="B3813" s="10"/>
      <c r="C3813" s="10"/>
      <c r="D3813" s="83"/>
      <c r="E3813" s="10"/>
      <c r="F3813" s="10"/>
      <c r="G3813" s="10"/>
      <c r="H3813" s="10"/>
      <c r="I3813" s="10"/>
      <c r="J3813" s="333"/>
    </row>
    <row r="3814" spans="1:10" x14ac:dyDescent="0.3">
      <c r="A3814" s="114"/>
      <c r="B3814" s="10"/>
      <c r="C3814" s="10"/>
      <c r="D3814" s="83"/>
      <c r="E3814" s="10"/>
      <c r="F3814" s="10"/>
      <c r="G3814" s="10"/>
      <c r="H3814" s="10"/>
      <c r="I3814" s="10"/>
      <c r="J3814" s="333"/>
    </row>
    <row r="3815" spans="1:10" x14ac:dyDescent="0.3">
      <c r="A3815" s="114"/>
      <c r="B3815" s="10"/>
      <c r="C3815" s="10"/>
      <c r="D3815" s="83"/>
      <c r="E3815" s="10"/>
      <c r="F3815" s="10"/>
      <c r="G3815" s="10"/>
      <c r="H3815" s="10"/>
      <c r="I3815" s="10"/>
      <c r="J3815" s="333"/>
    </row>
    <row r="3816" spans="1:10" x14ac:dyDescent="0.3">
      <c r="A3816" s="114"/>
      <c r="B3816" s="10"/>
      <c r="C3816" s="10"/>
      <c r="D3816" s="83"/>
      <c r="E3816" s="10"/>
      <c r="F3816" s="10"/>
      <c r="G3816" s="10"/>
      <c r="H3816" s="10"/>
      <c r="I3816" s="10"/>
      <c r="J3816" s="333"/>
    </row>
    <row r="3817" spans="1:10" x14ac:dyDescent="0.3">
      <c r="A3817" s="114"/>
      <c r="B3817" s="10"/>
      <c r="C3817" s="10"/>
      <c r="D3817" s="83"/>
      <c r="E3817" s="10"/>
      <c r="F3817" s="10"/>
      <c r="G3817" s="10"/>
      <c r="H3817" s="10"/>
      <c r="I3817" s="10"/>
      <c r="J3817" s="333"/>
    </row>
    <row r="3818" spans="1:10" x14ac:dyDescent="0.3">
      <c r="A3818" s="114"/>
      <c r="B3818" s="10"/>
      <c r="C3818" s="10"/>
      <c r="D3818" s="83"/>
      <c r="E3818" s="10"/>
      <c r="F3818" s="10"/>
      <c r="G3818" s="10"/>
      <c r="H3818" s="10"/>
      <c r="I3818" s="10"/>
      <c r="J3818" s="333"/>
    </row>
    <row r="3819" spans="1:10" x14ac:dyDescent="0.3">
      <c r="A3819" s="114"/>
      <c r="B3819" s="10"/>
      <c r="C3819" s="10"/>
      <c r="D3819" s="83"/>
      <c r="E3819" s="10"/>
      <c r="F3819" s="10"/>
      <c r="G3819" s="10"/>
      <c r="H3819" s="10"/>
      <c r="I3819" s="10"/>
      <c r="J3819" s="333"/>
    </row>
    <row r="3820" spans="1:10" x14ac:dyDescent="0.3">
      <c r="A3820" s="114"/>
      <c r="B3820" s="10"/>
      <c r="C3820" s="10"/>
      <c r="D3820" s="83"/>
      <c r="E3820" s="10"/>
      <c r="F3820" s="10"/>
      <c r="G3820" s="10"/>
      <c r="H3820" s="10"/>
      <c r="I3820" s="10"/>
      <c r="J3820" s="333"/>
    </row>
    <row r="3821" spans="1:10" x14ac:dyDescent="0.3">
      <c r="A3821" s="114"/>
      <c r="B3821" s="10"/>
      <c r="C3821" s="10"/>
      <c r="D3821" s="83"/>
      <c r="E3821" s="10"/>
      <c r="F3821" s="10"/>
      <c r="G3821" s="10"/>
      <c r="H3821" s="10"/>
      <c r="I3821" s="10"/>
      <c r="J3821" s="333"/>
    </row>
    <row r="3822" spans="1:10" x14ac:dyDescent="0.3">
      <c r="A3822" s="114"/>
      <c r="B3822" s="10"/>
      <c r="C3822" s="10"/>
      <c r="D3822" s="83"/>
      <c r="E3822" s="10"/>
      <c r="F3822" s="10"/>
      <c r="G3822" s="10"/>
      <c r="H3822" s="10"/>
      <c r="I3822" s="10"/>
      <c r="J3822" s="333"/>
    </row>
    <row r="3823" spans="1:10" x14ac:dyDescent="0.3">
      <c r="A3823" s="114"/>
      <c r="B3823" s="10"/>
      <c r="C3823" s="10"/>
      <c r="D3823" s="83"/>
      <c r="E3823" s="10"/>
      <c r="F3823" s="10"/>
      <c r="G3823" s="10"/>
      <c r="H3823" s="10"/>
      <c r="I3823" s="10"/>
      <c r="J3823" s="333"/>
    </row>
    <row r="3824" spans="1:10" x14ac:dyDescent="0.3">
      <c r="A3824" s="114"/>
      <c r="B3824" s="10"/>
      <c r="C3824" s="10"/>
      <c r="D3824" s="83"/>
      <c r="E3824" s="10"/>
      <c r="F3824" s="10"/>
      <c r="G3824" s="10"/>
      <c r="H3824" s="10"/>
      <c r="I3824" s="10"/>
      <c r="J3824" s="333"/>
    </row>
    <row r="3825" spans="1:10" x14ac:dyDescent="0.3">
      <c r="A3825" s="114"/>
      <c r="B3825" s="10"/>
      <c r="C3825" s="10"/>
      <c r="D3825" s="83"/>
      <c r="E3825" s="10"/>
      <c r="F3825" s="10"/>
      <c r="G3825" s="10"/>
      <c r="H3825" s="10"/>
      <c r="I3825" s="10"/>
      <c r="J3825" s="333"/>
    </row>
    <row r="3826" spans="1:10" x14ac:dyDescent="0.3">
      <c r="A3826" s="114"/>
      <c r="B3826" s="10"/>
      <c r="C3826" s="10"/>
      <c r="D3826" s="83"/>
      <c r="E3826" s="10"/>
      <c r="F3826" s="10"/>
      <c r="G3826" s="10"/>
      <c r="H3826" s="10"/>
      <c r="I3826" s="10"/>
      <c r="J3826" s="333"/>
    </row>
    <row r="3827" spans="1:10" x14ac:dyDescent="0.3">
      <c r="A3827" s="114"/>
      <c r="B3827" s="10"/>
      <c r="C3827" s="10"/>
      <c r="D3827" s="83"/>
      <c r="E3827" s="10"/>
      <c r="F3827" s="10"/>
      <c r="G3827" s="10"/>
      <c r="H3827" s="10"/>
      <c r="I3827" s="10"/>
      <c r="J3827" s="333"/>
    </row>
    <row r="3828" spans="1:10" x14ac:dyDescent="0.3">
      <c r="A3828" s="114"/>
      <c r="B3828" s="10"/>
      <c r="C3828" s="10"/>
      <c r="D3828" s="83"/>
      <c r="E3828" s="10"/>
      <c r="F3828" s="10"/>
      <c r="G3828" s="10"/>
      <c r="H3828" s="10"/>
      <c r="I3828" s="10"/>
      <c r="J3828" s="333"/>
    </row>
    <row r="3829" spans="1:10" x14ac:dyDescent="0.3">
      <c r="A3829" s="114"/>
      <c r="B3829" s="10"/>
      <c r="C3829" s="10"/>
      <c r="D3829" s="83"/>
      <c r="E3829" s="10"/>
      <c r="F3829" s="10"/>
      <c r="G3829" s="10"/>
      <c r="H3829" s="10"/>
      <c r="I3829" s="10"/>
      <c r="J3829" s="333"/>
    </row>
    <row r="3830" spans="1:10" x14ac:dyDescent="0.3">
      <c r="A3830" s="114"/>
      <c r="B3830" s="10"/>
      <c r="C3830" s="10"/>
      <c r="D3830" s="83"/>
      <c r="E3830" s="10"/>
      <c r="F3830" s="10"/>
      <c r="G3830" s="10"/>
      <c r="H3830" s="10"/>
      <c r="I3830" s="10"/>
      <c r="J3830" s="333"/>
    </row>
    <row r="3831" spans="1:10" x14ac:dyDescent="0.3">
      <c r="A3831" s="114"/>
      <c r="B3831" s="10"/>
      <c r="C3831" s="10"/>
      <c r="D3831" s="83"/>
      <c r="E3831" s="10"/>
      <c r="F3831" s="10"/>
      <c r="G3831" s="10"/>
      <c r="H3831" s="10"/>
      <c r="I3831" s="10"/>
      <c r="J3831" s="333"/>
    </row>
    <row r="3832" spans="1:10" x14ac:dyDescent="0.3">
      <c r="A3832" s="114"/>
      <c r="B3832" s="10"/>
      <c r="C3832" s="10"/>
      <c r="D3832" s="83"/>
      <c r="E3832" s="10"/>
      <c r="F3832" s="10"/>
      <c r="G3832" s="10"/>
      <c r="H3832" s="10"/>
      <c r="I3832" s="10"/>
      <c r="J3832" s="333"/>
    </row>
    <row r="3833" spans="1:10" x14ac:dyDescent="0.3">
      <c r="A3833" s="114"/>
      <c r="B3833" s="10"/>
      <c r="C3833" s="10"/>
      <c r="D3833" s="83"/>
      <c r="E3833" s="10"/>
      <c r="F3833" s="10"/>
      <c r="G3833" s="10"/>
      <c r="H3833" s="10"/>
      <c r="I3833" s="10"/>
      <c r="J3833" s="333"/>
    </row>
    <row r="3834" spans="1:10" x14ac:dyDescent="0.3">
      <c r="A3834" s="114"/>
      <c r="B3834" s="10"/>
      <c r="C3834" s="10"/>
      <c r="D3834" s="83"/>
      <c r="E3834" s="10"/>
      <c r="F3834" s="10"/>
      <c r="G3834" s="10"/>
      <c r="H3834" s="10"/>
      <c r="I3834" s="10"/>
      <c r="J3834" s="333"/>
    </row>
    <row r="3835" spans="1:10" x14ac:dyDescent="0.3">
      <c r="A3835" s="114"/>
      <c r="B3835" s="10"/>
      <c r="C3835" s="10"/>
      <c r="D3835" s="83"/>
      <c r="E3835" s="10"/>
      <c r="F3835" s="10"/>
      <c r="G3835" s="10"/>
      <c r="H3835" s="10"/>
      <c r="I3835" s="10"/>
      <c r="J3835" s="333"/>
    </row>
    <row r="3836" spans="1:10" x14ac:dyDescent="0.3">
      <c r="A3836" s="114"/>
      <c r="B3836" s="10"/>
      <c r="C3836" s="10"/>
      <c r="D3836" s="83"/>
      <c r="E3836" s="10"/>
      <c r="F3836" s="10"/>
      <c r="G3836" s="10"/>
      <c r="H3836" s="10"/>
      <c r="I3836" s="10"/>
      <c r="J3836" s="333"/>
    </row>
    <row r="3837" spans="1:10" x14ac:dyDescent="0.3">
      <c r="A3837" s="114"/>
      <c r="B3837" s="10"/>
      <c r="C3837" s="10"/>
      <c r="D3837" s="83"/>
      <c r="E3837" s="10"/>
      <c r="F3837" s="10"/>
      <c r="G3837" s="10"/>
      <c r="H3837" s="10"/>
      <c r="I3837" s="10"/>
      <c r="J3837" s="333"/>
    </row>
    <row r="3838" spans="1:10" x14ac:dyDescent="0.3">
      <c r="A3838" s="114"/>
      <c r="B3838" s="10"/>
      <c r="C3838" s="10"/>
      <c r="D3838" s="83"/>
      <c r="E3838" s="10"/>
      <c r="F3838" s="10"/>
      <c r="G3838" s="10"/>
      <c r="H3838" s="10"/>
      <c r="I3838" s="10"/>
      <c r="J3838" s="333"/>
    </row>
    <row r="3839" spans="1:10" x14ac:dyDescent="0.3">
      <c r="A3839" s="114"/>
      <c r="B3839" s="10"/>
      <c r="C3839" s="10"/>
      <c r="D3839" s="83"/>
      <c r="E3839" s="10"/>
      <c r="F3839" s="10"/>
      <c r="G3839" s="10"/>
      <c r="H3839" s="10"/>
      <c r="I3839" s="10"/>
      <c r="J3839" s="333"/>
    </row>
    <row r="3840" spans="1:10" x14ac:dyDescent="0.3">
      <c r="A3840" s="114"/>
      <c r="B3840" s="10"/>
      <c r="C3840" s="10"/>
      <c r="D3840" s="83"/>
      <c r="E3840" s="10"/>
      <c r="F3840" s="10"/>
      <c r="G3840" s="10"/>
      <c r="H3840" s="10"/>
      <c r="I3840" s="10"/>
      <c r="J3840" s="333"/>
    </row>
    <row r="3841" spans="1:10" x14ac:dyDescent="0.3">
      <c r="A3841" s="114"/>
      <c r="B3841" s="10"/>
      <c r="C3841" s="10"/>
      <c r="D3841" s="83"/>
      <c r="E3841" s="10"/>
      <c r="F3841" s="10"/>
      <c r="G3841" s="10"/>
      <c r="H3841" s="10"/>
      <c r="I3841" s="10"/>
      <c r="J3841" s="333"/>
    </row>
    <row r="3842" spans="1:10" x14ac:dyDescent="0.3">
      <c r="A3842" s="114"/>
      <c r="B3842" s="10"/>
      <c r="C3842" s="10"/>
      <c r="D3842" s="83"/>
      <c r="E3842" s="10"/>
      <c r="F3842" s="10"/>
      <c r="G3842" s="10"/>
      <c r="H3842" s="10"/>
      <c r="I3842" s="10"/>
      <c r="J3842" s="333"/>
    </row>
    <row r="3843" spans="1:10" x14ac:dyDescent="0.3">
      <c r="A3843" s="114"/>
      <c r="B3843" s="10"/>
      <c r="C3843" s="10"/>
      <c r="D3843" s="83"/>
      <c r="E3843" s="10"/>
      <c r="F3843" s="10"/>
      <c r="G3843" s="10"/>
      <c r="H3843" s="10"/>
      <c r="I3843" s="10"/>
      <c r="J3843" s="333"/>
    </row>
    <row r="3844" spans="1:10" x14ac:dyDescent="0.3">
      <c r="A3844" s="114"/>
      <c r="B3844" s="10"/>
      <c r="C3844" s="10"/>
      <c r="D3844" s="83"/>
      <c r="E3844" s="10"/>
      <c r="F3844" s="10"/>
      <c r="G3844" s="10"/>
      <c r="H3844" s="10"/>
      <c r="I3844" s="10"/>
      <c r="J3844" s="333"/>
    </row>
    <row r="3845" spans="1:10" x14ac:dyDescent="0.3">
      <c r="A3845" s="114"/>
      <c r="B3845" s="10"/>
      <c r="C3845" s="10"/>
      <c r="D3845" s="83"/>
      <c r="E3845" s="10"/>
      <c r="F3845" s="10"/>
      <c r="G3845" s="10"/>
      <c r="H3845" s="10"/>
      <c r="I3845" s="10"/>
      <c r="J3845" s="333"/>
    </row>
    <row r="3846" spans="1:10" x14ac:dyDescent="0.3">
      <c r="A3846" s="114"/>
      <c r="B3846" s="10"/>
      <c r="C3846" s="10"/>
      <c r="D3846" s="83"/>
      <c r="E3846" s="10"/>
      <c r="F3846" s="10"/>
      <c r="G3846" s="10"/>
      <c r="H3846" s="10"/>
      <c r="I3846" s="10"/>
      <c r="J3846" s="333"/>
    </row>
    <row r="3847" spans="1:10" x14ac:dyDescent="0.3">
      <c r="A3847" s="114"/>
      <c r="B3847" s="10"/>
      <c r="C3847" s="10"/>
      <c r="D3847" s="83"/>
      <c r="E3847" s="10"/>
      <c r="F3847" s="10"/>
      <c r="G3847" s="10"/>
      <c r="H3847" s="10"/>
      <c r="I3847" s="10"/>
      <c r="J3847" s="333"/>
    </row>
    <row r="3848" spans="1:10" x14ac:dyDescent="0.3">
      <c r="A3848" s="114"/>
      <c r="B3848" s="10"/>
      <c r="C3848" s="10"/>
      <c r="D3848" s="83"/>
      <c r="E3848" s="10"/>
      <c r="F3848" s="10"/>
      <c r="G3848" s="10"/>
      <c r="H3848" s="10"/>
      <c r="I3848" s="10"/>
      <c r="J3848" s="333"/>
    </row>
    <row r="3849" spans="1:10" x14ac:dyDescent="0.3">
      <c r="A3849" s="114"/>
      <c r="B3849" s="10"/>
      <c r="C3849" s="10"/>
      <c r="D3849" s="83"/>
      <c r="E3849" s="10"/>
      <c r="F3849" s="10"/>
      <c r="G3849" s="10"/>
      <c r="H3849" s="10"/>
      <c r="I3849" s="10"/>
      <c r="J3849" s="333"/>
    </row>
    <row r="3850" spans="1:10" x14ac:dyDescent="0.3">
      <c r="A3850" s="114"/>
      <c r="B3850" s="10"/>
      <c r="C3850" s="10"/>
      <c r="D3850" s="83"/>
      <c r="E3850" s="10"/>
      <c r="F3850" s="10"/>
      <c r="G3850" s="10"/>
      <c r="H3850" s="10"/>
      <c r="I3850" s="10"/>
      <c r="J3850" s="333"/>
    </row>
    <row r="3851" spans="1:10" x14ac:dyDescent="0.3">
      <c r="A3851" s="114"/>
      <c r="B3851" s="10"/>
      <c r="C3851" s="10"/>
      <c r="D3851" s="83"/>
      <c r="E3851" s="10"/>
      <c r="F3851" s="10"/>
      <c r="G3851" s="10"/>
      <c r="H3851" s="10"/>
      <c r="I3851" s="10"/>
      <c r="J3851" s="333"/>
    </row>
    <row r="3852" spans="1:10" x14ac:dyDescent="0.3">
      <c r="A3852" s="114"/>
      <c r="B3852" s="10"/>
      <c r="C3852" s="10"/>
      <c r="D3852" s="83"/>
      <c r="E3852" s="10"/>
      <c r="F3852" s="10"/>
      <c r="G3852" s="10"/>
      <c r="H3852" s="10"/>
      <c r="I3852" s="10"/>
      <c r="J3852" s="333"/>
    </row>
    <row r="3853" spans="1:10" x14ac:dyDescent="0.3">
      <c r="A3853" s="114"/>
      <c r="B3853" s="10"/>
      <c r="C3853" s="10"/>
      <c r="D3853" s="83"/>
      <c r="E3853" s="10"/>
      <c r="F3853" s="10"/>
      <c r="G3853" s="10"/>
      <c r="H3853" s="10"/>
      <c r="I3853" s="10"/>
      <c r="J3853" s="333"/>
    </row>
    <row r="3854" spans="1:10" x14ac:dyDescent="0.3">
      <c r="A3854" s="114"/>
      <c r="B3854" s="10"/>
      <c r="C3854" s="10"/>
      <c r="D3854" s="83"/>
      <c r="E3854" s="10"/>
      <c r="F3854" s="10"/>
      <c r="G3854" s="10"/>
      <c r="H3854" s="10"/>
      <c r="I3854" s="10"/>
      <c r="J3854" s="333"/>
    </row>
    <row r="3855" spans="1:10" x14ac:dyDescent="0.3">
      <c r="A3855" s="114"/>
      <c r="B3855" s="10"/>
      <c r="C3855" s="10"/>
      <c r="D3855" s="83"/>
      <c r="E3855" s="10"/>
      <c r="F3855" s="10"/>
      <c r="G3855" s="10"/>
      <c r="H3855" s="10"/>
      <c r="I3855" s="10"/>
      <c r="J3855" s="333"/>
    </row>
    <row r="3856" spans="1:10" x14ac:dyDescent="0.3">
      <c r="A3856" s="114"/>
      <c r="B3856" s="10"/>
      <c r="C3856" s="10"/>
      <c r="D3856" s="83"/>
      <c r="E3856" s="10"/>
      <c r="F3856" s="10"/>
      <c r="G3856" s="10"/>
      <c r="H3856" s="10"/>
      <c r="I3856" s="10"/>
      <c r="J3856" s="333"/>
    </row>
    <row r="3857" spans="1:10" x14ac:dyDescent="0.3">
      <c r="A3857" s="114"/>
      <c r="B3857" s="10"/>
      <c r="C3857" s="10"/>
      <c r="D3857" s="83"/>
      <c r="E3857" s="10"/>
      <c r="F3857" s="10"/>
      <c r="G3857" s="10"/>
      <c r="H3857" s="10"/>
      <c r="I3857" s="10"/>
      <c r="J3857" s="333"/>
    </row>
    <row r="3858" spans="1:10" x14ac:dyDescent="0.3">
      <c r="A3858" s="114"/>
      <c r="B3858" s="10"/>
      <c r="C3858" s="10"/>
      <c r="D3858" s="83"/>
      <c r="E3858" s="10"/>
      <c r="F3858" s="10"/>
      <c r="G3858" s="10"/>
      <c r="H3858" s="10"/>
      <c r="I3858" s="10"/>
      <c r="J3858" s="333"/>
    </row>
    <row r="3859" spans="1:10" x14ac:dyDescent="0.3">
      <c r="A3859" s="114"/>
      <c r="B3859" s="10"/>
      <c r="C3859" s="10"/>
      <c r="D3859" s="83"/>
      <c r="E3859" s="10"/>
      <c r="F3859" s="10"/>
      <c r="G3859" s="10"/>
      <c r="H3859" s="10"/>
      <c r="I3859" s="10"/>
      <c r="J3859" s="333"/>
    </row>
    <row r="3860" spans="1:10" x14ac:dyDescent="0.3">
      <c r="A3860" s="114"/>
      <c r="B3860" s="10"/>
      <c r="C3860" s="10"/>
      <c r="D3860" s="83"/>
      <c r="E3860" s="10"/>
      <c r="F3860" s="10"/>
      <c r="G3860" s="10"/>
      <c r="H3860" s="10"/>
      <c r="I3860" s="10"/>
      <c r="J3860" s="333"/>
    </row>
    <row r="3861" spans="1:10" x14ac:dyDescent="0.3">
      <c r="A3861" s="114"/>
      <c r="B3861" s="10"/>
      <c r="C3861" s="10"/>
      <c r="D3861" s="83"/>
      <c r="E3861" s="10"/>
      <c r="F3861" s="10"/>
      <c r="G3861" s="10"/>
      <c r="H3861" s="10"/>
      <c r="I3861" s="10"/>
      <c r="J3861" s="333"/>
    </row>
    <row r="3862" spans="1:10" x14ac:dyDescent="0.3">
      <c r="A3862" s="114"/>
      <c r="B3862" s="10"/>
      <c r="C3862" s="10"/>
      <c r="D3862" s="83"/>
      <c r="E3862" s="10"/>
      <c r="F3862" s="10"/>
      <c r="G3862" s="10"/>
      <c r="H3862" s="10"/>
      <c r="I3862" s="10"/>
      <c r="J3862" s="333"/>
    </row>
    <row r="3863" spans="1:10" x14ac:dyDescent="0.3">
      <c r="A3863" s="114"/>
      <c r="B3863" s="10"/>
      <c r="C3863" s="10"/>
      <c r="D3863" s="83"/>
      <c r="E3863" s="10"/>
      <c r="F3863" s="10"/>
      <c r="G3863" s="10"/>
      <c r="H3863" s="10"/>
      <c r="I3863" s="10"/>
      <c r="J3863" s="333"/>
    </row>
    <row r="3864" spans="1:10" x14ac:dyDescent="0.3">
      <c r="A3864" s="114"/>
      <c r="B3864" s="10"/>
      <c r="C3864" s="10"/>
      <c r="D3864" s="83"/>
      <c r="E3864" s="10"/>
      <c r="F3864" s="10"/>
      <c r="G3864" s="10"/>
      <c r="H3864" s="10"/>
      <c r="I3864" s="10"/>
      <c r="J3864" s="333"/>
    </row>
    <row r="3865" spans="1:10" x14ac:dyDescent="0.3">
      <c r="A3865" s="114"/>
      <c r="B3865" s="10"/>
      <c r="C3865" s="10"/>
      <c r="D3865" s="83"/>
      <c r="E3865" s="10"/>
      <c r="F3865" s="10"/>
      <c r="G3865" s="10"/>
      <c r="H3865" s="10"/>
      <c r="I3865" s="10"/>
      <c r="J3865" s="333"/>
    </row>
    <row r="3866" spans="1:10" x14ac:dyDescent="0.3">
      <c r="A3866" s="114"/>
      <c r="B3866" s="10"/>
      <c r="C3866" s="10"/>
      <c r="D3866" s="83"/>
      <c r="E3866" s="10"/>
      <c r="F3866" s="10"/>
      <c r="G3866" s="10"/>
      <c r="H3866" s="10"/>
      <c r="I3866" s="10"/>
      <c r="J3866" s="333"/>
    </row>
    <row r="3867" spans="1:10" x14ac:dyDescent="0.3">
      <c r="A3867" s="114"/>
      <c r="B3867" s="10"/>
      <c r="C3867" s="10"/>
      <c r="D3867" s="83"/>
      <c r="E3867" s="10"/>
      <c r="F3867" s="10"/>
      <c r="G3867" s="10"/>
      <c r="H3867" s="10"/>
      <c r="I3867" s="10"/>
      <c r="J3867" s="333"/>
    </row>
    <row r="3868" spans="1:10" x14ac:dyDescent="0.3">
      <c r="A3868" s="114"/>
      <c r="B3868" s="10"/>
      <c r="C3868" s="10"/>
      <c r="D3868" s="83"/>
      <c r="E3868" s="10"/>
      <c r="F3868" s="10"/>
      <c r="G3868" s="10"/>
      <c r="H3868" s="10"/>
      <c r="I3868" s="10"/>
      <c r="J3868" s="333"/>
    </row>
    <row r="3869" spans="1:10" x14ac:dyDescent="0.3">
      <c r="A3869" s="114"/>
      <c r="B3869" s="10"/>
      <c r="C3869" s="10"/>
      <c r="D3869" s="83"/>
      <c r="E3869" s="10"/>
      <c r="F3869" s="10"/>
      <c r="G3869" s="10"/>
      <c r="H3869" s="10"/>
      <c r="I3869" s="10"/>
      <c r="J3869" s="333"/>
    </row>
    <row r="3870" spans="1:10" x14ac:dyDescent="0.3">
      <c r="A3870" s="114"/>
      <c r="B3870" s="10"/>
      <c r="C3870" s="10"/>
      <c r="D3870" s="83"/>
      <c r="E3870" s="10"/>
      <c r="F3870" s="10"/>
      <c r="G3870" s="10"/>
      <c r="H3870" s="10"/>
      <c r="I3870" s="10"/>
      <c r="J3870" s="333"/>
    </row>
    <row r="3871" spans="1:10" x14ac:dyDescent="0.3">
      <c r="A3871" s="114"/>
      <c r="B3871" s="10"/>
      <c r="C3871" s="10"/>
      <c r="D3871" s="83"/>
      <c r="E3871" s="10"/>
      <c r="F3871" s="10"/>
      <c r="G3871" s="10"/>
      <c r="H3871" s="10"/>
      <c r="I3871" s="10"/>
      <c r="J3871" s="333"/>
    </row>
    <row r="3872" spans="1:10" x14ac:dyDescent="0.3">
      <c r="A3872" s="114"/>
      <c r="B3872" s="10"/>
      <c r="C3872" s="10"/>
      <c r="D3872" s="83"/>
      <c r="E3872" s="10"/>
      <c r="F3872" s="10"/>
      <c r="G3872" s="10"/>
      <c r="H3872" s="10"/>
      <c r="I3872" s="10"/>
      <c r="J3872" s="333"/>
    </row>
    <row r="3873" spans="1:10" x14ac:dyDescent="0.3">
      <c r="A3873" s="114"/>
      <c r="B3873" s="10"/>
      <c r="C3873" s="10"/>
      <c r="D3873" s="83"/>
      <c r="E3873" s="10"/>
      <c r="F3873" s="10"/>
      <c r="G3873" s="10"/>
      <c r="H3873" s="10"/>
      <c r="I3873" s="10"/>
      <c r="J3873" s="333"/>
    </row>
    <row r="3874" spans="1:10" x14ac:dyDescent="0.3">
      <c r="A3874" s="114"/>
      <c r="B3874" s="10"/>
      <c r="C3874" s="10"/>
      <c r="D3874" s="83"/>
      <c r="E3874" s="10"/>
      <c r="F3874" s="10"/>
      <c r="G3874" s="10"/>
      <c r="H3874" s="10"/>
      <c r="I3874" s="10"/>
      <c r="J3874" s="333"/>
    </row>
    <row r="3875" spans="1:10" x14ac:dyDescent="0.3">
      <c r="A3875" s="114"/>
      <c r="B3875" s="10"/>
      <c r="C3875" s="10"/>
      <c r="D3875" s="83"/>
      <c r="E3875" s="10"/>
      <c r="F3875" s="10"/>
      <c r="G3875" s="10"/>
      <c r="H3875" s="10"/>
      <c r="I3875" s="10"/>
      <c r="J3875" s="333"/>
    </row>
    <row r="3876" spans="1:10" x14ac:dyDescent="0.3">
      <c r="A3876" s="114"/>
      <c r="B3876" s="10"/>
      <c r="C3876" s="10"/>
      <c r="D3876" s="83"/>
      <c r="E3876" s="10"/>
      <c r="F3876" s="10"/>
      <c r="G3876" s="10"/>
      <c r="H3876" s="10"/>
      <c r="I3876" s="10"/>
      <c r="J3876" s="333"/>
    </row>
    <row r="3877" spans="1:10" x14ac:dyDescent="0.3">
      <c r="A3877" s="114"/>
      <c r="B3877" s="10"/>
      <c r="C3877" s="10"/>
      <c r="D3877" s="83"/>
      <c r="E3877" s="10"/>
      <c r="F3877" s="10"/>
      <c r="G3877" s="10"/>
      <c r="H3877" s="10"/>
      <c r="I3877" s="10"/>
      <c r="J3877" s="333"/>
    </row>
    <row r="3878" spans="1:10" x14ac:dyDescent="0.3">
      <c r="A3878" s="114"/>
      <c r="B3878" s="10"/>
      <c r="C3878" s="10"/>
      <c r="D3878" s="83"/>
      <c r="E3878" s="10"/>
      <c r="F3878" s="10"/>
      <c r="G3878" s="10"/>
      <c r="H3878" s="10"/>
      <c r="I3878" s="10"/>
      <c r="J3878" s="333"/>
    </row>
    <row r="3879" spans="1:10" x14ac:dyDescent="0.3">
      <c r="A3879" s="114"/>
      <c r="B3879" s="10"/>
      <c r="C3879" s="10"/>
      <c r="D3879" s="83"/>
      <c r="E3879" s="10"/>
      <c r="F3879" s="10"/>
      <c r="G3879" s="10"/>
      <c r="H3879" s="10"/>
      <c r="I3879" s="10"/>
      <c r="J3879" s="333"/>
    </row>
    <row r="3880" spans="1:10" x14ac:dyDescent="0.3">
      <c r="A3880" s="114"/>
      <c r="B3880" s="10"/>
      <c r="C3880" s="10"/>
      <c r="D3880" s="83"/>
      <c r="E3880" s="10"/>
      <c r="F3880" s="10"/>
      <c r="G3880" s="10"/>
      <c r="H3880" s="10"/>
      <c r="I3880" s="10"/>
      <c r="J3880" s="333"/>
    </row>
    <row r="3881" spans="1:10" x14ac:dyDescent="0.3">
      <c r="A3881" s="114"/>
      <c r="B3881" s="10"/>
      <c r="C3881" s="10"/>
      <c r="D3881" s="83"/>
      <c r="E3881" s="10"/>
      <c r="F3881" s="10"/>
      <c r="G3881" s="10"/>
      <c r="H3881" s="10"/>
      <c r="I3881" s="10"/>
      <c r="J3881" s="333"/>
    </row>
    <row r="3882" spans="1:10" x14ac:dyDescent="0.3">
      <c r="A3882" s="114"/>
      <c r="B3882" s="10"/>
      <c r="C3882" s="10"/>
      <c r="D3882" s="83"/>
      <c r="E3882" s="10"/>
      <c r="F3882" s="10"/>
      <c r="G3882" s="10"/>
      <c r="H3882" s="10"/>
      <c r="I3882" s="10"/>
      <c r="J3882" s="333"/>
    </row>
    <row r="3883" spans="1:10" x14ac:dyDescent="0.3">
      <c r="A3883" s="114"/>
      <c r="B3883" s="10"/>
      <c r="C3883" s="10"/>
      <c r="D3883" s="83"/>
      <c r="E3883" s="10"/>
      <c r="F3883" s="10"/>
      <c r="G3883" s="10"/>
      <c r="H3883" s="10"/>
      <c r="I3883" s="10"/>
      <c r="J3883" s="333"/>
    </row>
    <row r="3884" spans="1:10" x14ac:dyDescent="0.3">
      <c r="A3884" s="114"/>
      <c r="B3884" s="10"/>
      <c r="C3884" s="10"/>
      <c r="D3884" s="83"/>
      <c r="E3884" s="10"/>
      <c r="F3884" s="10"/>
      <c r="G3884" s="10"/>
      <c r="H3884" s="10"/>
      <c r="I3884" s="10"/>
      <c r="J3884" s="333"/>
    </row>
    <row r="3885" spans="1:10" x14ac:dyDescent="0.3">
      <c r="A3885" s="114"/>
      <c r="B3885" s="10"/>
      <c r="C3885" s="10"/>
      <c r="D3885" s="83"/>
      <c r="E3885" s="10"/>
      <c r="F3885" s="10"/>
      <c r="G3885" s="10"/>
      <c r="H3885" s="10"/>
      <c r="I3885" s="10"/>
      <c r="J3885" s="333"/>
    </row>
    <row r="3886" spans="1:10" x14ac:dyDescent="0.3">
      <c r="A3886" s="114"/>
      <c r="B3886" s="10"/>
      <c r="C3886" s="10"/>
      <c r="D3886" s="83"/>
      <c r="E3886" s="10"/>
      <c r="F3886" s="10"/>
      <c r="G3886" s="10"/>
      <c r="H3886" s="10"/>
      <c r="I3886" s="10"/>
      <c r="J3886" s="333"/>
    </row>
    <row r="3887" spans="1:10" x14ac:dyDescent="0.3">
      <c r="A3887" s="114"/>
      <c r="B3887" s="10"/>
      <c r="C3887" s="10"/>
      <c r="D3887" s="83"/>
      <c r="E3887" s="10"/>
      <c r="F3887" s="10"/>
      <c r="G3887" s="10"/>
      <c r="H3887" s="10"/>
      <c r="I3887" s="10"/>
      <c r="J3887" s="333"/>
    </row>
    <row r="3888" spans="1:10" x14ac:dyDescent="0.3">
      <c r="A3888" s="114"/>
      <c r="B3888" s="10"/>
      <c r="C3888" s="10"/>
      <c r="D3888" s="83"/>
      <c r="E3888" s="10"/>
      <c r="F3888" s="10"/>
      <c r="G3888" s="10"/>
      <c r="H3888" s="10"/>
      <c r="I3888" s="10"/>
      <c r="J3888" s="333"/>
    </row>
    <row r="3889" spans="1:10" x14ac:dyDescent="0.3">
      <c r="A3889" s="114"/>
      <c r="B3889" s="10"/>
      <c r="C3889" s="10"/>
      <c r="D3889" s="83"/>
      <c r="E3889" s="10"/>
      <c r="F3889" s="10"/>
      <c r="G3889" s="10"/>
      <c r="H3889" s="10"/>
      <c r="I3889" s="10"/>
      <c r="J3889" s="333"/>
    </row>
    <row r="3890" spans="1:10" x14ac:dyDescent="0.3">
      <c r="A3890" s="114"/>
      <c r="B3890" s="10"/>
      <c r="C3890" s="10"/>
      <c r="D3890" s="83"/>
      <c r="E3890" s="10"/>
      <c r="F3890" s="10"/>
      <c r="G3890" s="10"/>
      <c r="H3890" s="10"/>
      <c r="I3890" s="10"/>
      <c r="J3890" s="333"/>
    </row>
    <row r="3891" spans="1:10" x14ac:dyDescent="0.3">
      <c r="A3891" s="114"/>
      <c r="B3891" s="10"/>
      <c r="C3891" s="10"/>
      <c r="D3891" s="83"/>
      <c r="E3891" s="10"/>
      <c r="F3891" s="10"/>
      <c r="G3891" s="10"/>
      <c r="H3891" s="10"/>
      <c r="I3891" s="10"/>
      <c r="J3891" s="333"/>
    </row>
    <row r="3892" spans="1:10" x14ac:dyDescent="0.3">
      <c r="A3892" s="114"/>
      <c r="B3892" s="10"/>
      <c r="C3892" s="10"/>
      <c r="D3892" s="83"/>
      <c r="E3892" s="10"/>
      <c r="F3892" s="10"/>
      <c r="G3892" s="10"/>
      <c r="H3892" s="10"/>
      <c r="I3892" s="10"/>
      <c r="J3892" s="333"/>
    </row>
    <row r="3893" spans="1:10" x14ac:dyDescent="0.3">
      <c r="A3893" s="114"/>
      <c r="B3893" s="10"/>
      <c r="C3893" s="10"/>
      <c r="D3893" s="83"/>
      <c r="E3893" s="10"/>
      <c r="F3893" s="10"/>
      <c r="G3893" s="10"/>
      <c r="H3893" s="10"/>
      <c r="I3893" s="10"/>
      <c r="J3893" s="333"/>
    </row>
    <row r="3894" spans="1:10" x14ac:dyDescent="0.3">
      <c r="A3894" s="114"/>
      <c r="B3894" s="10"/>
      <c r="C3894" s="10"/>
      <c r="D3894" s="83"/>
      <c r="E3894" s="10"/>
      <c r="F3894" s="10"/>
      <c r="G3894" s="10"/>
      <c r="H3894" s="10"/>
      <c r="I3894" s="10"/>
      <c r="J3894" s="333"/>
    </row>
    <row r="3895" spans="1:10" x14ac:dyDescent="0.3">
      <c r="A3895" s="114"/>
      <c r="B3895" s="10"/>
      <c r="C3895" s="10"/>
      <c r="D3895" s="83"/>
      <c r="E3895" s="10"/>
      <c r="F3895" s="10"/>
      <c r="G3895" s="10"/>
      <c r="H3895" s="10"/>
      <c r="I3895" s="10"/>
      <c r="J3895" s="333"/>
    </row>
    <row r="3896" spans="1:10" x14ac:dyDescent="0.3">
      <c r="A3896" s="114"/>
      <c r="B3896" s="10"/>
      <c r="C3896" s="10"/>
      <c r="D3896" s="83"/>
      <c r="E3896" s="10"/>
      <c r="F3896" s="10"/>
      <c r="G3896" s="10"/>
      <c r="H3896" s="10"/>
      <c r="I3896" s="10"/>
      <c r="J3896" s="333"/>
    </row>
    <row r="3897" spans="1:10" x14ac:dyDescent="0.3">
      <c r="A3897" s="114"/>
      <c r="B3897" s="10"/>
      <c r="C3897" s="10"/>
      <c r="D3897" s="83"/>
      <c r="E3897" s="10"/>
      <c r="F3897" s="10"/>
      <c r="G3897" s="10"/>
      <c r="H3897" s="10"/>
      <c r="I3897" s="10"/>
      <c r="J3897" s="333"/>
    </row>
    <row r="3898" spans="1:10" x14ac:dyDescent="0.3">
      <c r="A3898" s="114"/>
      <c r="B3898" s="10"/>
      <c r="C3898" s="10"/>
      <c r="D3898" s="83"/>
      <c r="E3898" s="10"/>
      <c r="F3898" s="10"/>
      <c r="G3898" s="10"/>
      <c r="H3898" s="10"/>
      <c r="I3898" s="10"/>
      <c r="J3898" s="333"/>
    </row>
    <row r="3899" spans="1:10" x14ac:dyDescent="0.3">
      <c r="A3899" s="114"/>
      <c r="B3899" s="10"/>
      <c r="C3899" s="10"/>
      <c r="D3899" s="83"/>
      <c r="E3899" s="10"/>
      <c r="F3899" s="10"/>
      <c r="G3899" s="10"/>
      <c r="H3899" s="10"/>
      <c r="I3899" s="10"/>
      <c r="J3899" s="333"/>
    </row>
    <row r="3900" spans="1:10" x14ac:dyDescent="0.3">
      <c r="A3900" s="114"/>
      <c r="B3900" s="10"/>
      <c r="C3900" s="10"/>
      <c r="D3900" s="83"/>
      <c r="E3900" s="10"/>
      <c r="F3900" s="10"/>
      <c r="G3900" s="10"/>
      <c r="H3900" s="10"/>
      <c r="I3900" s="10"/>
      <c r="J3900" s="333"/>
    </row>
    <row r="3901" spans="1:10" x14ac:dyDescent="0.3">
      <c r="A3901" s="114"/>
      <c r="B3901" s="10"/>
      <c r="C3901" s="10"/>
      <c r="D3901" s="83"/>
      <c r="E3901" s="10"/>
      <c r="F3901" s="10"/>
      <c r="G3901" s="10"/>
      <c r="H3901" s="10"/>
      <c r="I3901" s="10"/>
      <c r="J3901" s="333"/>
    </row>
    <row r="3902" spans="1:10" x14ac:dyDescent="0.3">
      <c r="A3902" s="114"/>
      <c r="B3902" s="10"/>
      <c r="C3902" s="10"/>
      <c r="D3902" s="83"/>
      <c r="E3902" s="10"/>
      <c r="F3902" s="10"/>
      <c r="G3902" s="10"/>
      <c r="H3902" s="10"/>
      <c r="I3902" s="10"/>
      <c r="J3902" s="333"/>
    </row>
    <row r="3903" spans="1:10" x14ac:dyDescent="0.3">
      <c r="A3903" s="114"/>
      <c r="B3903" s="10"/>
      <c r="C3903" s="10"/>
      <c r="D3903" s="83"/>
      <c r="E3903" s="10"/>
      <c r="F3903" s="10"/>
      <c r="G3903" s="10"/>
      <c r="H3903" s="10"/>
      <c r="I3903" s="10"/>
      <c r="J3903" s="333"/>
    </row>
    <row r="3904" spans="1:10" x14ac:dyDescent="0.3">
      <c r="A3904" s="114"/>
      <c r="B3904" s="10"/>
      <c r="C3904" s="10"/>
      <c r="D3904" s="83"/>
      <c r="E3904" s="10"/>
      <c r="F3904" s="10"/>
      <c r="G3904" s="10"/>
      <c r="H3904" s="10"/>
      <c r="I3904" s="10"/>
      <c r="J3904" s="333"/>
    </row>
    <row r="3905" spans="1:10" x14ac:dyDescent="0.3">
      <c r="A3905" s="114"/>
      <c r="B3905" s="10"/>
      <c r="C3905" s="10"/>
      <c r="D3905" s="83"/>
      <c r="E3905" s="10"/>
      <c r="F3905" s="10"/>
      <c r="G3905" s="10"/>
      <c r="H3905" s="10"/>
      <c r="I3905" s="10"/>
      <c r="J3905" s="333"/>
    </row>
    <row r="3906" spans="1:10" x14ac:dyDescent="0.3">
      <c r="A3906" s="114"/>
      <c r="B3906" s="10"/>
      <c r="C3906" s="10"/>
      <c r="D3906" s="83"/>
      <c r="E3906" s="10"/>
      <c r="F3906" s="10"/>
      <c r="G3906" s="10"/>
      <c r="H3906" s="10"/>
      <c r="I3906" s="10"/>
      <c r="J3906" s="333"/>
    </row>
    <row r="3907" spans="1:10" x14ac:dyDescent="0.3">
      <c r="A3907" s="114"/>
      <c r="B3907" s="10"/>
      <c r="C3907" s="10"/>
      <c r="D3907" s="83"/>
      <c r="E3907" s="10"/>
      <c r="F3907" s="10"/>
      <c r="G3907" s="10"/>
      <c r="H3907" s="10"/>
      <c r="I3907" s="10"/>
      <c r="J3907" s="333"/>
    </row>
    <row r="3908" spans="1:10" x14ac:dyDescent="0.3">
      <c r="A3908" s="114"/>
      <c r="B3908" s="10"/>
      <c r="C3908" s="10"/>
      <c r="D3908" s="83"/>
      <c r="E3908" s="10"/>
      <c r="F3908" s="10"/>
      <c r="G3908" s="10"/>
      <c r="H3908" s="10"/>
      <c r="I3908" s="10"/>
      <c r="J3908" s="333"/>
    </row>
    <row r="3909" spans="1:10" x14ac:dyDescent="0.3">
      <c r="A3909" s="114"/>
      <c r="B3909" s="10"/>
      <c r="C3909" s="10"/>
      <c r="D3909" s="83"/>
      <c r="E3909" s="10"/>
      <c r="F3909" s="10"/>
      <c r="G3909" s="10"/>
      <c r="H3909" s="10"/>
      <c r="I3909" s="10"/>
      <c r="J3909" s="333"/>
    </row>
    <row r="3910" spans="1:10" x14ac:dyDescent="0.3">
      <c r="A3910" s="114"/>
      <c r="B3910" s="10"/>
      <c r="C3910" s="10"/>
      <c r="D3910" s="83"/>
      <c r="E3910" s="10"/>
      <c r="F3910" s="10"/>
      <c r="G3910" s="10"/>
      <c r="H3910" s="10"/>
      <c r="I3910" s="10"/>
      <c r="J3910" s="333"/>
    </row>
    <row r="3911" spans="1:10" x14ac:dyDescent="0.3">
      <c r="A3911" s="114"/>
      <c r="B3911" s="10"/>
      <c r="C3911" s="10"/>
      <c r="D3911" s="83"/>
      <c r="E3911" s="10"/>
      <c r="F3911" s="10"/>
      <c r="G3911" s="10"/>
      <c r="H3911" s="10"/>
      <c r="I3911" s="10"/>
      <c r="J3911" s="333"/>
    </row>
    <row r="3912" spans="1:10" x14ac:dyDescent="0.3">
      <c r="A3912" s="114"/>
      <c r="B3912" s="10"/>
      <c r="C3912" s="10"/>
      <c r="D3912" s="83"/>
      <c r="E3912" s="10"/>
      <c r="F3912" s="10"/>
      <c r="G3912" s="10"/>
      <c r="H3912" s="10"/>
      <c r="I3912" s="10"/>
      <c r="J3912" s="333"/>
    </row>
    <row r="3913" spans="1:10" x14ac:dyDescent="0.3">
      <c r="A3913" s="114"/>
      <c r="B3913" s="10"/>
      <c r="C3913" s="10"/>
      <c r="D3913" s="83"/>
      <c r="E3913" s="10"/>
      <c r="F3913" s="10"/>
      <c r="G3913" s="10"/>
      <c r="H3913" s="10"/>
      <c r="I3913" s="10"/>
      <c r="J3913" s="333"/>
    </row>
    <row r="3914" spans="1:10" x14ac:dyDescent="0.3">
      <c r="A3914" s="114"/>
      <c r="B3914" s="10"/>
      <c r="C3914" s="10"/>
      <c r="D3914" s="83"/>
      <c r="E3914" s="10"/>
      <c r="F3914" s="10"/>
      <c r="G3914" s="10"/>
      <c r="H3914" s="10"/>
      <c r="I3914" s="10"/>
      <c r="J3914" s="333"/>
    </row>
    <row r="3915" spans="1:10" x14ac:dyDescent="0.3">
      <c r="A3915" s="114"/>
      <c r="B3915" s="10"/>
      <c r="C3915" s="10"/>
      <c r="D3915" s="83"/>
      <c r="E3915" s="10"/>
      <c r="F3915" s="10"/>
      <c r="G3915" s="10"/>
      <c r="H3915" s="10"/>
      <c r="I3915" s="10"/>
      <c r="J3915" s="333"/>
    </row>
    <row r="3916" spans="1:10" x14ac:dyDescent="0.3">
      <c r="A3916" s="114"/>
      <c r="B3916" s="10"/>
      <c r="C3916" s="10"/>
      <c r="D3916" s="83"/>
      <c r="E3916" s="10"/>
      <c r="F3916" s="10"/>
      <c r="G3916" s="10"/>
      <c r="H3916" s="10"/>
      <c r="I3916" s="10"/>
      <c r="J3916" s="333"/>
    </row>
    <row r="3917" spans="1:10" x14ac:dyDescent="0.3">
      <c r="A3917" s="114"/>
      <c r="B3917" s="10"/>
      <c r="C3917" s="10"/>
      <c r="D3917" s="83"/>
      <c r="E3917" s="10"/>
      <c r="F3917" s="10"/>
      <c r="G3917" s="10"/>
      <c r="H3917" s="10"/>
      <c r="I3917" s="10"/>
      <c r="J3917" s="333"/>
    </row>
    <row r="3918" spans="1:10" x14ac:dyDescent="0.3">
      <c r="A3918" s="114"/>
      <c r="B3918" s="10"/>
      <c r="C3918" s="10"/>
      <c r="D3918" s="83"/>
      <c r="E3918" s="10"/>
      <c r="F3918" s="10"/>
      <c r="G3918" s="10"/>
      <c r="H3918" s="10"/>
      <c r="I3918" s="10"/>
      <c r="J3918" s="333"/>
    </row>
    <row r="3919" spans="1:10" x14ac:dyDescent="0.3">
      <c r="A3919" s="114"/>
      <c r="B3919" s="10"/>
      <c r="C3919" s="10"/>
      <c r="D3919" s="83"/>
      <c r="E3919" s="10"/>
      <c r="F3919" s="10"/>
      <c r="G3919" s="10"/>
      <c r="H3919" s="10"/>
      <c r="I3919" s="10"/>
      <c r="J3919" s="333"/>
    </row>
    <row r="3920" spans="1:10" x14ac:dyDescent="0.3">
      <c r="A3920" s="114"/>
      <c r="B3920" s="10"/>
      <c r="C3920" s="10"/>
      <c r="D3920" s="83"/>
      <c r="E3920" s="10"/>
      <c r="F3920" s="10"/>
      <c r="G3920" s="10"/>
      <c r="H3920" s="10"/>
      <c r="I3920" s="10"/>
      <c r="J3920" s="333"/>
    </row>
    <row r="3921" spans="1:10" x14ac:dyDescent="0.3">
      <c r="A3921" s="114"/>
      <c r="B3921" s="10"/>
      <c r="C3921" s="10"/>
      <c r="D3921" s="83"/>
      <c r="E3921" s="10"/>
      <c r="F3921" s="10"/>
      <c r="G3921" s="10"/>
      <c r="H3921" s="10"/>
      <c r="I3921" s="10"/>
      <c r="J3921" s="333"/>
    </row>
    <row r="3922" spans="1:10" x14ac:dyDescent="0.3">
      <c r="A3922" s="114"/>
      <c r="B3922" s="10"/>
      <c r="C3922" s="10"/>
      <c r="D3922" s="83"/>
      <c r="E3922" s="10"/>
      <c r="F3922" s="10"/>
      <c r="G3922" s="10"/>
      <c r="H3922" s="10"/>
      <c r="I3922" s="10"/>
      <c r="J3922" s="333"/>
    </row>
    <row r="3923" spans="1:10" x14ac:dyDescent="0.3">
      <c r="A3923" s="114"/>
      <c r="B3923" s="10"/>
      <c r="C3923" s="10"/>
      <c r="D3923" s="83"/>
      <c r="E3923" s="10"/>
      <c r="F3923" s="10"/>
      <c r="G3923" s="10"/>
      <c r="H3923" s="10"/>
      <c r="I3923" s="10"/>
      <c r="J3923" s="333"/>
    </row>
    <row r="3924" spans="1:10" x14ac:dyDescent="0.3">
      <c r="A3924" s="114"/>
      <c r="B3924" s="10"/>
      <c r="C3924" s="10"/>
      <c r="D3924" s="83"/>
      <c r="E3924" s="10"/>
      <c r="F3924" s="10"/>
      <c r="G3924" s="10"/>
      <c r="H3924" s="10"/>
      <c r="I3924" s="10"/>
      <c r="J3924" s="333"/>
    </row>
    <row r="3925" spans="1:10" x14ac:dyDescent="0.3">
      <c r="A3925" s="114"/>
      <c r="B3925" s="10"/>
      <c r="C3925" s="10"/>
      <c r="D3925" s="83"/>
      <c r="E3925" s="10"/>
      <c r="F3925" s="10"/>
      <c r="G3925" s="10"/>
      <c r="H3925" s="10"/>
      <c r="I3925" s="10"/>
      <c r="J3925" s="333"/>
    </row>
    <row r="3926" spans="1:10" x14ac:dyDescent="0.3">
      <c r="A3926" s="114"/>
      <c r="B3926" s="10"/>
      <c r="C3926" s="10"/>
      <c r="D3926" s="83"/>
      <c r="E3926" s="10"/>
      <c r="F3926" s="10"/>
      <c r="G3926" s="10"/>
      <c r="H3926" s="10"/>
      <c r="I3926" s="10"/>
      <c r="J3926" s="333"/>
    </row>
    <row r="3927" spans="1:10" x14ac:dyDescent="0.3">
      <c r="A3927" s="114"/>
      <c r="B3927" s="10"/>
      <c r="C3927" s="10"/>
      <c r="D3927" s="83"/>
      <c r="E3927" s="10"/>
      <c r="F3927" s="10"/>
      <c r="G3927" s="10"/>
      <c r="H3927" s="10"/>
      <c r="I3927" s="10"/>
      <c r="J3927" s="333"/>
    </row>
    <row r="3928" spans="1:10" x14ac:dyDescent="0.3">
      <c r="A3928" s="114"/>
      <c r="B3928" s="10"/>
      <c r="C3928" s="10"/>
      <c r="D3928" s="83"/>
      <c r="E3928" s="10"/>
      <c r="F3928" s="10"/>
      <c r="G3928" s="10"/>
      <c r="H3928" s="10"/>
      <c r="I3928" s="10"/>
      <c r="J3928" s="333"/>
    </row>
    <row r="3929" spans="1:10" x14ac:dyDescent="0.3">
      <c r="A3929" s="114"/>
      <c r="B3929" s="10"/>
      <c r="C3929" s="10"/>
      <c r="D3929" s="83"/>
      <c r="E3929" s="10"/>
      <c r="F3929" s="10"/>
      <c r="G3929" s="10"/>
      <c r="H3929" s="10"/>
      <c r="I3929" s="10"/>
      <c r="J3929" s="333"/>
    </row>
    <row r="3930" spans="1:10" x14ac:dyDescent="0.3">
      <c r="A3930" s="114"/>
      <c r="B3930" s="10"/>
      <c r="C3930" s="10"/>
      <c r="D3930" s="83"/>
      <c r="E3930" s="10"/>
      <c r="F3930" s="10"/>
      <c r="G3930" s="10"/>
      <c r="H3930" s="10"/>
      <c r="I3930" s="10"/>
      <c r="J3930" s="333"/>
    </row>
    <row r="3931" spans="1:10" x14ac:dyDescent="0.3">
      <c r="A3931" s="114"/>
      <c r="B3931" s="10"/>
      <c r="C3931" s="10"/>
      <c r="D3931" s="83"/>
      <c r="E3931" s="10"/>
      <c r="F3931" s="10"/>
      <c r="G3931" s="10"/>
      <c r="H3931" s="10"/>
      <c r="I3931" s="10"/>
      <c r="J3931" s="333"/>
    </row>
    <row r="3932" spans="1:10" x14ac:dyDescent="0.3">
      <c r="A3932" s="114"/>
      <c r="B3932" s="10"/>
      <c r="C3932" s="10"/>
      <c r="D3932" s="83"/>
      <c r="E3932" s="10"/>
      <c r="F3932" s="10"/>
      <c r="G3932" s="10"/>
      <c r="H3932" s="10"/>
      <c r="I3932" s="10"/>
      <c r="J3932" s="333"/>
    </row>
    <row r="3933" spans="1:10" x14ac:dyDescent="0.3">
      <c r="A3933" s="114"/>
      <c r="B3933" s="10"/>
      <c r="C3933" s="10"/>
      <c r="D3933" s="83"/>
      <c r="E3933" s="10"/>
      <c r="F3933" s="10"/>
      <c r="G3933" s="10"/>
      <c r="H3933" s="10"/>
      <c r="I3933" s="10"/>
      <c r="J3933" s="333"/>
    </row>
    <row r="3934" spans="1:10" x14ac:dyDescent="0.3">
      <c r="A3934" s="114"/>
      <c r="B3934" s="10"/>
      <c r="C3934" s="10"/>
      <c r="D3934" s="83"/>
      <c r="E3934" s="10"/>
      <c r="F3934" s="10"/>
      <c r="G3934" s="10"/>
      <c r="H3934" s="10"/>
      <c r="I3934" s="10"/>
      <c r="J3934" s="333"/>
    </row>
    <row r="3935" spans="1:10" x14ac:dyDescent="0.3">
      <c r="A3935" s="114"/>
      <c r="B3935" s="10"/>
      <c r="C3935" s="10"/>
      <c r="D3935" s="83"/>
      <c r="E3935" s="10"/>
      <c r="F3935" s="10"/>
      <c r="G3935" s="10"/>
      <c r="H3935" s="10"/>
      <c r="I3935" s="10"/>
      <c r="J3935" s="333"/>
    </row>
    <row r="3936" spans="1:10" x14ac:dyDescent="0.3">
      <c r="A3936" s="114"/>
      <c r="B3936" s="10"/>
      <c r="C3936" s="10"/>
      <c r="D3936" s="83"/>
      <c r="E3936" s="10"/>
      <c r="F3936" s="10"/>
      <c r="G3936" s="10"/>
      <c r="H3936" s="10"/>
      <c r="I3936" s="10"/>
      <c r="J3936" s="333"/>
    </row>
    <row r="3937" spans="1:10" x14ac:dyDescent="0.3">
      <c r="A3937" s="114"/>
      <c r="B3937" s="10"/>
      <c r="C3937" s="10"/>
      <c r="D3937" s="83"/>
      <c r="E3937" s="10"/>
      <c r="F3937" s="10"/>
      <c r="G3937" s="10"/>
      <c r="H3937" s="10"/>
      <c r="I3937" s="10"/>
      <c r="J3937" s="333"/>
    </row>
    <row r="3938" spans="1:10" x14ac:dyDescent="0.3">
      <c r="A3938" s="114"/>
      <c r="B3938" s="10"/>
      <c r="C3938" s="10"/>
      <c r="D3938" s="83"/>
      <c r="E3938" s="10"/>
      <c r="F3938" s="10"/>
      <c r="G3938" s="10"/>
      <c r="H3938" s="10"/>
      <c r="I3938" s="10"/>
      <c r="J3938" s="333"/>
    </row>
    <row r="3939" spans="1:10" x14ac:dyDescent="0.3">
      <c r="A3939" s="114"/>
      <c r="B3939" s="10"/>
      <c r="C3939" s="10"/>
      <c r="D3939" s="83"/>
      <c r="E3939" s="10"/>
      <c r="F3939" s="10"/>
      <c r="G3939" s="10"/>
      <c r="H3939" s="10"/>
      <c r="I3939" s="10"/>
      <c r="J3939" s="333"/>
    </row>
    <row r="3940" spans="1:10" x14ac:dyDescent="0.3">
      <c r="A3940" s="114"/>
      <c r="B3940" s="10"/>
      <c r="C3940" s="10"/>
      <c r="D3940" s="83"/>
      <c r="E3940" s="10"/>
      <c r="F3940" s="10"/>
      <c r="G3940" s="10"/>
      <c r="H3940" s="10"/>
      <c r="I3940" s="10"/>
      <c r="J3940" s="333"/>
    </row>
    <row r="3941" spans="1:10" x14ac:dyDescent="0.3">
      <c r="A3941" s="114"/>
      <c r="B3941" s="10"/>
      <c r="C3941" s="10"/>
      <c r="D3941" s="83"/>
      <c r="E3941" s="10"/>
      <c r="F3941" s="10"/>
      <c r="G3941" s="10"/>
      <c r="H3941" s="10"/>
      <c r="I3941" s="10"/>
      <c r="J3941" s="333"/>
    </row>
    <row r="3942" spans="1:10" x14ac:dyDescent="0.3">
      <c r="A3942" s="114"/>
      <c r="B3942" s="10"/>
      <c r="C3942" s="10"/>
      <c r="D3942" s="83"/>
      <c r="E3942" s="10"/>
      <c r="F3942" s="10"/>
      <c r="G3942" s="10"/>
      <c r="H3942" s="10"/>
      <c r="I3942" s="10"/>
      <c r="J3942" s="333"/>
    </row>
    <row r="3943" spans="1:10" x14ac:dyDescent="0.3">
      <c r="A3943" s="114"/>
      <c r="B3943" s="10"/>
      <c r="C3943" s="10"/>
      <c r="D3943" s="83"/>
      <c r="E3943" s="10"/>
      <c r="F3943" s="10"/>
      <c r="G3943" s="10"/>
      <c r="H3943" s="10"/>
      <c r="I3943" s="10"/>
      <c r="J3943" s="333"/>
    </row>
    <row r="3944" spans="1:10" x14ac:dyDescent="0.3">
      <c r="A3944" s="114"/>
      <c r="B3944" s="10"/>
      <c r="C3944" s="10"/>
      <c r="D3944" s="83"/>
      <c r="E3944" s="10"/>
      <c r="F3944" s="10"/>
      <c r="G3944" s="10"/>
      <c r="H3944" s="10"/>
      <c r="I3944" s="10"/>
      <c r="J3944" s="333"/>
    </row>
    <row r="3945" spans="1:10" x14ac:dyDescent="0.3">
      <c r="A3945" s="114"/>
      <c r="B3945" s="10"/>
      <c r="C3945" s="10"/>
      <c r="D3945" s="83"/>
      <c r="E3945" s="10"/>
      <c r="F3945" s="10"/>
      <c r="G3945" s="10"/>
      <c r="H3945" s="10"/>
      <c r="I3945" s="10"/>
      <c r="J3945" s="333"/>
    </row>
    <row r="3946" spans="1:10" x14ac:dyDescent="0.3">
      <c r="A3946" s="114"/>
      <c r="B3946" s="10"/>
      <c r="C3946" s="10"/>
      <c r="D3946" s="83"/>
      <c r="E3946" s="10"/>
      <c r="F3946" s="10"/>
      <c r="G3946" s="10"/>
      <c r="H3946" s="10"/>
      <c r="I3946" s="10"/>
      <c r="J3946" s="333"/>
    </row>
    <row r="3947" spans="1:10" x14ac:dyDescent="0.3">
      <c r="A3947" s="114"/>
      <c r="B3947" s="10"/>
      <c r="C3947" s="10"/>
      <c r="D3947" s="83"/>
      <c r="E3947" s="10"/>
      <c r="F3947" s="10"/>
      <c r="G3947" s="10"/>
      <c r="H3947" s="10"/>
      <c r="I3947" s="10"/>
      <c r="J3947" s="333"/>
    </row>
    <row r="3948" spans="1:10" x14ac:dyDescent="0.3">
      <c r="A3948" s="114"/>
      <c r="B3948" s="10"/>
      <c r="C3948" s="10"/>
      <c r="D3948" s="83"/>
      <c r="E3948" s="10"/>
      <c r="F3948" s="10"/>
      <c r="G3948" s="10"/>
      <c r="H3948" s="10"/>
      <c r="I3948" s="10"/>
      <c r="J3948" s="333"/>
    </row>
    <row r="3949" spans="1:10" x14ac:dyDescent="0.3">
      <c r="A3949" s="114"/>
      <c r="B3949" s="10"/>
      <c r="C3949" s="10"/>
      <c r="D3949" s="83"/>
      <c r="E3949" s="10"/>
      <c r="F3949" s="10"/>
      <c r="G3949" s="10"/>
      <c r="H3949" s="10"/>
      <c r="I3949" s="10"/>
      <c r="J3949" s="333"/>
    </row>
    <row r="3950" spans="1:10" x14ac:dyDescent="0.3">
      <c r="A3950" s="114"/>
      <c r="B3950" s="10"/>
      <c r="C3950" s="10"/>
      <c r="D3950" s="83"/>
      <c r="E3950" s="10"/>
      <c r="F3950" s="10"/>
      <c r="G3950" s="10"/>
      <c r="H3950" s="10"/>
      <c r="I3950" s="10"/>
      <c r="J3950" s="333"/>
    </row>
    <row r="3951" spans="1:10" x14ac:dyDescent="0.3">
      <c r="A3951" s="114"/>
      <c r="B3951" s="10"/>
      <c r="C3951" s="10"/>
      <c r="D3951" s="83"/>
      <c r="E3951" s="10"/>
      <c r="F3951" s="10"/>
      <c r="G3951" s="10"/>
      <c r="H3951" s="10"/>
      <c r="I3951" s="10"/>
      <c r="J3951" s="333"/>
    </row>
    <row r="3952" spans="1:10" x14ac:dyDescent="0.3">
      <c r="A3952" s="114"/>
      <c r="B3952" s="10"/>
      <c r="C3952" s="10"/>
      <c r="D3952" s="83"/>
      <c r="E3952" s="10"/>
      <c r="F3952" s="10"/>
      <c r="G3952" s="10"/>
      <c r="H3952" s="10"/>
      <c r="I3952" s="10"/>
      <c r="J3952" s="333"/>
    </row>
    <row r="3953" spans="1:10" x14ac:dyDescent="0.3">
      <c r="A3953" s="114"/>
      <c r="B3953" s="10"/>
      <c r="C3953" s="10"/>
      <c r="D3953" s="83"/>
      <c r="E3953" s="10"/>
      <c r="F3953" s="10"/>
      <c r="G3953" s="10"/>
      <c r="H3953" s="10"/>
      <c r="I3953" s="10"/>
      <c r="J3953" s="333"/>
    </row>
    <row r="3954" spans="1:10" x14ac:dyDescent="0.3">
      <c r="A3954" s="114"/>
      <c r="B3954" s="10"/>
      <c r="C3954" s="10"/>
      <c r="D3954" s="83"/>
      <c r="E3954" s="10"/>
      <c r="F3954" s="10"/>
      <c r="G3954" s="10"/>
      <c r="H3954" s="10"/>
      <c r="I3954" s="10"/>
      <c r="J3954" s="333"/>
    </row>
    <row r="3955" spans="1:10" x14ac:dyDescent="0.3">
      <c r="A3955" s="114"/>
      <c r="B3955" s="10"/>
      <c r="C3955" s="10"/>
      <c r="D3955" s="83"/>
      <c r="E3955" s="10"/>
      <c r="F3955" s="10"/>
      <c r="G3955" s="10"/>
      <c r="H3955" s="10"/>
      <c r="I3955" s="10"/>
      <c r="J3955" s="333"/>
    </row>
    <row r="3956" spans="1:10" x14ac:dyDescent="0.3">
      <c r="A3956" s="114"/>
      <c r="B3956" s="10"/>
      <c r="C3956" s="10"/>
      <c r="D3956" s="83"/>
      <c r="E3956" s="10"/>
      <c r="F3956" s="10"/>
      <c r="G3956" s="10"/>
      <c r="H3956" s="10"/>
      <c r="I3956" s="10"/>
      <c r="J3956" s="333"/>
    </row>
    <row r="3957" spans="1:10" x14ac:dyDescent="0.3">
      <c r="A3957" s="114"/>
      <c r="B3957" s="10"/>
      <c r="C3957" s="10"/>
      <c r="D3957" s="83"/>
      <c r="E3957" s="10"/>
      <c r="F3957" s="10"/>
      <c r="G3957" s="10"/>
      <c r="H3957" s="10"/>
      <c r="I3957" s="10"/>
      <c r="J3957" s="333"/>
    </row>
    <row r="3958" spans="1:10" x14ac:dyDescent="0.3">
      <c r="A3958" s="114"/>
      <c r="B3958" s="10"/>
      <c r="C3958" s="10"/>
      <c r="D3958" s="83"/>
      <c r="E3958" s="10"/>
      <c r="F3958" s="10"/>
      <c r="G3958" s="10"/>
      <c r="H3958" s="10"/>
      <c r="I3958" s="10"/>
      <c r="J3958" s="333"/>
    </row>
    <row r="3959" spans="1:10" x14ac:dyDescent="0.3">
      <c r="A3959" s="114"/>
      <c r="B3959" s="10"/>
      <c r="C3959" s="10"/>
      <c r="D3959" s="83"/>
      <c r="E3959" s="10"/>
      <c r="F3959" s="10"/>
      <c r="G3959" s="10"/>
      <c r="H3959" s="10"/>
      <c r="I3959" s="10"/>
      <c r="J3959" s="333"/>
    </row>
    <row r="3960" spans="1:10" x14ac:dyDescent="0.3">
      <c r="A3960" s="114"/>
      <c r="B3960" s="10"/>
      <c r="C3960" s="10"/>
      <c r="D3960" s="83"/>
      <c r="E3960" s="10"/>
      <c r="F3960" s="10"/>
      <c r="G3960" s="10"/>
      <c r="H3960" s="10"/>
      <c r="I3960" s="10"/>
      <c r="J3960" s="333"/>
    </row>
    <row r="3961" spans="1:10" x14ac:dyDescent="0.3">
      <c r="A3961" s="114"/>
      <c r="B3961" s="10"/>
      <c r="C3961" s="10"/>
      <c r="D3961" s="83"/>
      <c r="E3961" s="10"/>
      <c r="F3961" s="10"/>
      <c r="G3961" s="10"/>
      <c r="H3961" s="10"/>
      <c r="I3961" s="10"/>
      <c r="J3961" s="333"/>
    </row>
    <row r="3962" spans="1:10" x14ac:dyDescent="0.3">
      <c r="A3962" s="114"/>
      <c r="B3962" s="10"/>
      <c r="C3962" s="10"/>
      <c r="D3962" s="83"/>
      <c r="E3962" s="10"/>
      <c r="F3962" s="10"/>
      <c r="G3962" s="10"/>
      <c r="H3962" s="10"/>
      <c r="I3962" s="10"/>
      <c r="J3962" s="333"/>
    </row>
    <row r="3963" spans="1:10" x14ac:dyDescent="0.3">
      <c r="A3963" s="114"/>
      <c r="B3963" s="10"/>
      <c r="C3963" s="10"/>
      <c r="D3963" s="83"/>
      <c r="E3963" s="10"/>
      <c r="F3963" s="10"/>
      <c r="G3963" s="10"/>
      <c r="H3963" s="10"/>
      <c r="I3963" s="10"/>
      <c r="J3963" s="333"/>
    </row>
    <row r="3964" spans="1:10" x14ac:dyDescent="0.3">
      <c r="A3964" s="114"/>
      <c r="B3964" s="10"/>
      <c r="C3964" s="10"/>
      <c r="D3964" s="83"/>
      <c r="E3964" s="10"/>
      <c r="F3964" s="10"/>
      <c r="G3964" s="10"/>
      <c r="H3964" s="10"/>
      <c r="I3964" s="10"/>
      <c r="J3964" s="333"/>
    </row>
    <row r="3965" spans="1:10" x14ac:dyDescent="0.3">
      <c r="A3965" s="114"/>
      <c r="B3965" s="10"/>
      <c r="C3965" s="10"/>
      <c r="D3965" s="83"/>
      <c r="E3965" s="10"/>
      <c r="F3965" s="10"/>
      <c r="G3965" s="10"/>
      <c r="H3965" s="10"/>
      <c r="I3965" s="10"/>
      <c r="J3965" s="333"/>
    </row>
    <row r="3966" spans="1:10" x14ac:dyDescent="0.3">
      <c r="A3966" s="114"/>
      <c r="B3966" s="10"/>
      <c r="C3966" s="10"/>
      <c r="D3966" s="83"/>
      <c r="E3966" s="10"/>
      <c r="F3966" s="10"/>
      <c r="G3966" s="10"/>
      <c r="H3966" s="10"/>
      <c r="I3966" s="10"/>
      <c r="J3966" s="333"/>
    </row>
    <row r="3967" spans="1:10" x14ac:dyDescent="0.3">
      <c r="A3967" s="114"/>
      <c r="B3967" s="10"/>
      <c r="C3967" s="10"/>
      <c r="D3967" s="83"/>
      <c r="E3967" s="10"/>
      <c r="F3967" s="10"/>
      <c r="G3967" s="10"/>
      <c r="H3967" s="10"/>
      <c r="I3967" s="10"/>
      <c r="J3967" s="333"/>
    </row>
    <row r="3968" spans="1:10" x14ac:dyDescent="0.3">
      <c r="A3968" s="114"/>
      <c r="B3968" s="10"/>
      <c r="C3968" s="10"/>
      <c r="D3968" s="83"/>
      <c r="E3968" s="10"/>
      <c r="F3968" s="10"/>
      <c r="G3968" s="10"/>
      <c r="H3968" s="10"/>
      <c r="I3968" s="10"/>
      <c r="J3968" s="333"/>
    </row>
    <row r="3969" spans="1:10" x14ac:dyDescent="0.3">
      <c r="A3969" s="114"/>
      <c r="B3969" s="10"/>
      <c r="C3969" s="10"/>
      <c r="D3969" s="83"/>
      <c r="E3969" s="10"/>
      <c r="F3969" s="10"/>
      <c r="G3969" s="10"/>
      <c r="H3969" s="10"/>
      <c r="I3969" s="10"/>
      <c r="J3969" s="333"/>
    </row>
    <row r="3970" spans="1:10" x14ac:dyDescent="0.3">
      <c r="A3970" s="114"/>
      <c r="B3970" s="10"/>
      <c r="C3970" s="10"/>
      <c r="D3970" s="83"/>
      <c r="E3970" s="10"/>
      <c r="F3970" s="10"/>
      <c r="G3970" s="10"/>
      <c r="H3970" s="10"/>
      <c r="I3970" s="10"/>
      <c r="J3970" s="333"/>
    </row>
    <row r="3971" spans="1:10" x14ac:dyDescent="0.3">
      <c r="A3971" s="114"/>
      <c r="B3971" s="10"/>
      <c r="C3971" s="10"/>
      <c r="D3971" s="83"/>
      <c r="E3971" s="10"/>
      <c r="F3971" s="10"/>
      <c r="G3971" s="10"/>
      <c r="H3971" s="10"/>
      <c r="I3971" s="10"/>
      <c r="J3971" s="333"/>
    </row>
    <row r="3972" spans="1:10" x14ac:dyDescent="0.3">
      <c r="A3972" s="114"/>
      <c r="B3972" s="10"/>
      <c r="C3972" s="10"/>
      <c r="D3972" s="83"/>
      <c r="E3972" s="10"/>
      <c r="F3972" s="10"/>
      <c r="G3972" s="10"/>
      <c r="H3972" s="10"/>
      <c r="I3972" s="10"/>
      <c r="J3972" s="333"/>
    </row>
    <row r="3973" spans="1:10" x14ac:dyDescent="0.3">
      <c r="A3973" s="114"/>
      <c r="B3973" s="10"/>
      <c r="C3973" s="10"/>
      <c r="D3973" s="83"/>
      <c r="E3973" s="10"/>
      <c r="F3973" s="10"/>
      <c r="G3973" s="10"/>
      <c r="H3973" s="10"/>
      <c r="I3973" s="10"/>
      <c r="J3973" s="333"/>
    </row>
    <row r="3974" spans="1:10" x14ac:dyDescent="0.3">
      <c r="A3974" s="114"/>
      <c r="B3974" s="10"/>
      <c r="C3974" s="10"/>
      <c r="D3974" s="83"/>
      <c r="E3974" s="10"/>
      <c r="F3974" s="10"/>
      <c r="G3974" s="10"/>
      <c r="H3974" s="10"/>
      <c r="I3974" s="10"/>
      <c r="J3974" s="333"/>
    </row>
    <row r="3975" spans="1:10" x14ac:dyDescent="0.3">
      <c r="A3975" s="114"/>
      <c r="B3975" s="10"/>
      <c r="C3975" s="10"/>
      <c r="D3975" s="83"/>
      <c r="E3975" s="10"/>
      <c r="F3975" s="10"/>
      <c r="G3975" s="10"/>
      <c r="H3975" s="10"/>
      <c r="I3975" s="10"/>
      <c r="J3975" s="333"/>
    </row>
    <row r="3976" spans="1:10" x14ac:dyDescent="0.3">
      <c r="A3976" s="114"/>
      <c r="B3976" s="10"/>
      <c r="C3976" s="10"/>
      <c r="D3976" s="83"/>
      <c r="E3976" s="10"/>
      <c r="F3976" s="10"/>
      <c r="G3976" s="10"/>
      <c r="H3976" s="10"/>
      <c r="I3976" s="10"/>
      <c r="J3976" s="333"/>
    </row>
    <row r="3977" spans="1:10" x14ac:dyDescent="0.3">
      <c r="A3977" s="114"/>
      <c r="B3977" s="10"/>
      <c r="C3977" s="10"/>
      <c r="D3977" s="83"/>
      <c r="E3977" s="10"/>
      <c r="F3977" s="10"/>
      <c r="G3977" s="10"/>
      <c r="H3977" s="10"/>
      <c r="I3977" s="10"/>
      <c r="J3977" s="333"/>
    </row>
    <row r="3978" spans="1:10" x14ac:dyDescent="0.3">
      <c r="A3978" s="114"/>
      <c r="B3978" s="10"/>
      <c r="C3978" s="10"/>
      <c r="D3978" s="83"/>
      <c r="E3978" s="10"/>
      <c r="F3978" s="10"/>
      <c r="G3978" s="10"/>
      <c r="H3978" s="10"/>
      <c r="I3978" s="10"/>
      <c r="J3978" s="333"/>
    </row>
    <row r="3979" spans="1:10" x14ac:dyDescent="0.3">
      <c r="A3979" s="114"/>
      <c r="B3979" s="10"/>
      <c r="C3979" s="10"/>
      <c r="D3979" s="83"/>
      <c r="E3979" s="10"/>
      <c r="F3979" s="10"/>
      <c r="G3979" s="10"/>
      <c r="H3979" s="10"/>
      <c r="I3979" s="10"/>
      <c r="J3979" s="333"/>
    </row>
    <row r="3980" spans="1:10" x14ac:dyDescent="0.3">
      <c r="A3980" s="114"/>
      <c r="B3980" s="10"/>
      <c r="C3980" s="10"/>
      <c r="D3980" s="83"/>
      <c r="E3980" s="10"/>
      <c r="F3980" s="10"/>
      <c r="G3980" s="10"/>
      <c r="H3980" s="10"/>
      <c r="I3980" s="10"/>
      <c r="J3980" s="333"/>
    </row>
    <row r="3981" spans="1:10" x14ac:dyDescent="0.3">
      <c r="A3981" s="114"/>
      <c r="B3981" s="10"/>
      <c r="C3981" s="10"/>
      <c r="D3981" s="83"/>
      <c r="E3981" s="10"/>
      <c r="F3981" s="10"/>
      <c r="G3981" s="10"/>
      <c r="H3981" s="10"/>
      <c r="I3981" s="10"/>
      <c r="J3981" s="333"/>
    </row>
    <row r="3982" spans="1:10" x14ac:dyDescent="0.3">
      <c r="A3982" s="114"/>
      <c r="B3982" s="10"/>
      <c r="C3982" s="10"/>
      <c r="D3982" s="83"/>
      <c r="E3982" s="10"/>
      <c r="F3982" s="10"/>
      <c r="G3982" s="10"/>
      <c r="H3982" s="10"/>
      <c r="I3982" s="10"/>
      <c r="J3982" s="333"/>
    </row>
    <row r="3983" spans="1:10" x14ac:dyDescent="0.3">
      <c r="A3983" s="114"/>
      <c r="B3983" s="10"/>
      <c r="C3983" s="10"/>
      <c r="D3983" s="83"/>
      <c r="E3983" s="10"/>
      <c r="F3983" s="10"/>
      <c r="G3983" s="10"/>
      <c r="H3983" s="10"/>
      <c r="I3983" s="10"/>
      <c r="J3983" s="333"/>
    </row>
    <row r="3984" spans="1:10" x14ac:dyDescent="0.3">
      <c r="A3984" s="114"/>
      <c r="B3984" s="10"/>
      <c r="C3984" s="10"/>
      <c r="D3984" s="83"/>
      <c r="E3984" s="10"/>
      <c r="F3984" s="10"/>
      <c r="G3984" s="10"/>
      <c r="H3984" s="10"/>
      <c r="I3984" s="10"/>
      <c r="J3984" s="333"/>
    </row>
    <row r="3985" spans="1:10" x14ac:dyDescent="0.3">
      <c r="A3985" s="114"/>
      <c r="B3985" s="10"/>
      <c r="C3985" s="10"/>
      <c r="D3985" s="83"/>
      <c r="E3985" s="10"/>
      <c r="F3985" s="10"/>
      <c r="G3985" s="10"/>
      <c r="H3985" s="10"/>
      <c r="I3985" s="10"/>
      <c r="J3985" s="333"/>
    </row>
    <row r="3986" spans="1:10" x14ac:dyDescent="0.3">
      <c r="A3986" s="114"/>
      <c r="B3986" s="10"/>
      <c r="C3986" s="10"/>
      <c r="D3986" s="83"/>
      <c r="E3986" s="10"/>
      <c r="F3986" s="10"/>
      <c r="G3986" s="10"/>
      <c r="H3986" s="10"/>
      <c r="I3986" s="10"/>
      <c r="J3986" s="333"/>
    </row>
    <row r="3987" spans="1:10" x14ac:dyDescent="0.3">
      <c r="A3987" s="114"/>
      <c r="B3987" s="10"/>
      <c r="C3987" s="10"/>
      <c r="D3987" s="83"/>
      <c r="E3987" s="10"/>
      <c r="F3987" s="10"/>
      <c r="G3987" s="10"/>
      <c r="H3987" s="10"/>
      <c r="I3987" s="10"/>
      <c r="J3987" s="333"/>
    </row>
    <row r="3988" spans="1:10" x14ac:dyDescent="0.3">
      <c r="A3988" s="114"/>
      <c r="B3988" s="10"/>
      <c r="C3988" s="10"/>
      <c r="D3988" s="83"/>
      <c r="E3988" s="10"/>
      <c r="F3988" s="10"/>
      <c r="G3988" s="10"/>
      <c r="H3988" s="10"/>
      <c r="I3988" s="10"/>
      <c r="J3988" s="333"/>
    </row>
    <row r="3989" spans="1:10" x14ac:dyDescent="0.3">
      <c r="A3989" s="114"/>
      <c r="B3989" s="10"/>
      <c r="C3989" s="10"/>
      <c r="D3989" s="83"/>
      <c r="E3989" s="10"/>
      <c r="F3989" s="10"/>
      <c r="G3989" s="10"/>
      <c r="H3989" s="10"/>
      <c r="I3989" s="10"/>
      <c r="J3989" s="333"/>
    </row>
    <row r="3990" spans="1:10" x14ac:dyDescent="0.3">
      <c r="A3990" s="114"/>
      <c r="B3990" s="10"/>
      <c r="C3990" s="10"/>
      <c r="D3990" s="83"/>
      <c r="E3990" s="10"/>
      <c r="F3990" s="10"/>
      <c r="G3990" s="10"/>
      <c r="H3990" s="10"/>
      <c r="I3990" s="10"/>
      <c r="J3990" s="333"/>
    </row>
    <row r="3991" spans="1:10" x14ac:dyDescent="0.3">
      <c r="A3991" s="114"/>
      <c r="B3991" s="10"/>
      <c r="C3991" s="10"/>
      <c r="D3991" s="83"/>
      <c r="E3991" s="10"/>
      <c r="F3991" s="10"/>
      <c r="G3991" s="10"/>
      <c r="H3991" s="10"/>
      <c r="I3991" s="10"/>
      <c r="J3991" s="333"/>
    </row>
    <row r="3992" spans="1:10" x14ac:dyDescent="0.3">
      <c r="A3992" s="114"/>
      <c r="B3992" s="10"/>
      <c r="C3992" s="10"/>
      <c r="D3992" s="83"/>
      <c r="E3992" s="10"/>
      <c r="F3992" s="10"/>
      <c r="G3992" s="10"/>
      <c r="H3992" s="10"/>
      <c r="I3992" s="10"/>
      <c r="J3992" s="333"/>
    </row>
    <row r="3993" spans="1:10" x14ac:dyDescent="0.3">
      <c r="A3993" s="114"/>
      <c r="B3993" s="10"/>
      <c r="C3993" s="10"/>
      <c r="D3993" s="83"/>
      <c r="E3993" s="10"/>
      <c r="F3993" s="10"/>
      <c r="G3993" s="10"/>
      <c r="H3993" s="10"/>
      <c r="I3993" s="10"/>
      <c r="J3993" s="333"/>
    </row>
    <row r="3994" spans="1:10" x14ac:dyDescent="0.3">
      <c r="A3994" s="114"/>
      <c r="B3994" s="10"/>
      <c r="C3994" s="10"/>
      <c r="D3994" s="83"/>
      <c r="E3994" s="10"/>
      <c r="F3994" s="10"/>
      <c r="G3994" s="10"/>
      <c r="H3994" s="10"/>
      <c r="I3994" s="10"/>
      <c r="J3994" s="333"/>
    </row>
    <row r="3995" spans="1:10" x14ac:dyDescent="0.3">
      <c r="A3995" s="114"/>
      <c r="B3995" s="10"/>
      <c r="C3995" s="10"/>
      <c r="D3995" s="83"/>
      <c r="E3995" s="10"/>
      <c r="F3995" s="10"/>
      <c r="G3995" s="10"/>
      <c r="H3995" s="10"/>
      <c r="I3995" s="10"/>
      <c r="J3995" s="333"/>
    </row>
    <row r="3996" spans="1:10" x14ac:dyDescent="0.3">
      <c r="A3996" s="114"/>
      <c r="B3996" s="10"/>
      <c r="C3996" s="10"/>
      <c r="D3996" s="83"/>
      <c r="E3996" s="10"/>
      <c r="F3996" s="10"/>
      <c r="G3996" s="10"/>
      <c r="H3996" s="10"/>
      <c r="I3996" s="10"/>
      <c r="J3996" s="333"/>
    </row>
    <row r="3997" spans="1:10" x14ac:dyDescent="0.3">
      <c r="A3997" s="114"/>
      <c r="B3997" s="10"/>
      <c r="C3997" s="10"/>
      <c r="D3997" s="83"/>
      <c r="E3997" s="10"/>
      <c r="F3997" s="10"/>
      <c r="G3997" s="10"/>
      <c r="H3997" s="10"/>
      <c r="I3997" s="10"/>
      <c r="J3997" s="333"/>
    </row>
    <row r="3998" spans="1:10" x14ac:dyDescent="0.3">
      <c r="A3998" s="114"/>
      <c r="B3998" s="10"/>
      <c r="C3998" s="10"/>
      <c r="D3998" s="83"/>
      <c r="E3998" s="10"/>
      <c r="F3998" s="10"/>
      <c r="G3998" s="10"/>
      <c r="H3998" s="10"/>
      <c r="I3998" s="10"/>
      <c r="J3998" s="333"/>
    </row>
    <row r="3999" spans="1:10" x14ac:dyDescent="0.3">
      <c r="A3999" s="114"/>
      <c r="B3999" s="10"/>
      <c r="C3999" s="10"/>
      <c r="D3999" s="83"/>
      <c r="E3999" s="10"/>
      <c r="F3999" s="10"/>
      <c r="G3999" s="10"/>
      <c r="H3999" s="10"/>
      <c r="I3999" s="10"/>
      <c r="J3999" s="333"/>
    </row>
    <row r="4000" spans="1:10" x14ac:dyDescent="0.3">
      <c r="A4000" s="114"/>
      <c r="B4000" s="10"/>
      <c r="C4000" s="10"/>
      <c r="D4000" s="83"/>
      <c r="E4000" s="10"/>
      <c r="F4000" s="10"/>
      <c r="G4000" s="10"/>
      <c r="H4000" s="10"/>
      <c r="I4000" s="10"/>
      <c r="J4000" s="333"/>
    </row>
    <row r="4001" spans="1:10" x14ac:dyDescent="0.3">
      <c r="A4001" s="114"/>
      <c r="B4001" s="10"/>
      <c r="C4001" s="10"/>
      <c r="D4001" s="83"/>
      <c r="E4001" s="10"/>
      <c r="F4001" s="10"/>
      <c r="G4001" s="10"/>
      <c r="H4001" s="10"/>
      <c r="I4001" s="10"/>
      <c r="J4001" s="333"/>
    </row>
    <row r="4002" spans="1:10" x14ac:dyDescent="0.3">
      <c r="A4002" s="114"/>
      <c r="B4002" s="10"/>
      <c r="C4002" s="10"/>
      <c r="D4002" s="83"/>
      <c r="E4002" s="10"/>
      <c r="F4002" s="10"/>
      <c r="G4002" s="10"/>
      <c r="H4002" s="10"/>
      <c r="I4002" s="10"/>
      <c r="J4002" s="333"/>
    </row>
    <row r="4003" spans="1:10" x14ac:dyDescent="0.3">
      <c r="A4003" s="114"/>
      <c r="B4003" s="10"/>
      <c r="C4003" s="10"/>
      <c r="D4003" s="83"/>
      <c r="E4003" s="10"/>
      <c r="F4003" s="10"/>
      <c r="G4003" s="10"/>
      <c r="H4003" s="10"/>
      <c r="I4003" s="10"/>
      <c r="J4003" s="333"/>
    </row>
    <row r="4004" spans="1:10" x14ac:dyDescent="0.3">
      <c r="A4004" s="114"/>
      <c r="B4004" s="10"/>
      <c r="C4004" s="10"/>
      <c r="D4004" s="83"/>
      <c r="E4004" s="10"/>
      <c r="F4004" s="10"/>
      <c r="G4004" s="10"/>
      <c r="H4004" s="10"/>
      <c r="I4004" s="10"/>
      <c r="J4004" s="333"/>
    </row>
    <row r="4005" spans="1:10" x14ac:dyDescent="0.3">
      <c r="A4005" s="114"/>
      <c r="B4005" s="10"/>
      <c r="C4005" s="10"/>
      <c r="D4005" s="83"/>
      <c r="E4005" s="10"/>
      <c r="F4005" s="10"/>
      <c r="G4005" s="10"/>
      <c r="H4005" s="10"/>
      <c r="I4005" s="10"/>
      <c r="J4005" s="333"/>
    </row>
    <row r="4006" spans="1:10" x14ac:dyDescent="0.3">
      <c r="A4006" s="114"/>
      <c r="B4006" s="10"/>
      <c r="C4006" s="10"/>
      <c r="D4006" s="83"/>
      <c r="E4006" s="10"/>
      <c r="F4006" s="10"/>
      <c r="G4006" s="10"/>
      <c r="H4006" s="10"/>
      <c r="I4006" s="10"/>
      <c r="J4006" s="333"/>
    </row>
    <row r="4007" spans="1:10" x14ac:dyDescent="0.3">
      <c r="A4007" s="114"/>
      <c r="B4007" s="10"/>
      <c r="C4007" s="10"/>
      <c r="D4007" s="83"/>
      <c r="E4007" s="10"/>
      <c r="F4007" s="10"/>
      <c r="G4007" s="10"/>
      <c r="H4007" s="10"/>
      <c r="I4007" s="10"/>
      <c r="J4007" s="333"/>
    </row>
    <row r="4008" spans="1:10" x14ac:dyDescent="0.3">
      <c r="A4008" s="114"/>
      <c r="B4008" s="10"/>
      <c r="C4008" s="10"/>
      <c r="D4008" s="83"/>
      <c r="E4008" s="10"/>
      <c r="F4008" s="10"/>
      <c r="G4008" s="10"/>
      <c r="H4008" s="10"/>
      <c r="I4008" s="10"/>
      <c r="J4008" s="333"/>
    </row>
    <row r="4009" spans="1:10" x14ac:dyDescent="0.3">
      <c r="A4009" s="114"/>
      <c r="B4009" s="10"/>
      <c r="C4009" s="10"/>
      <c r="D4009" s="83"/>
      <c r="E4009" s="10"/>
      <c r="F4009" s="10"/>
      <c r="G4009" s="10"/>
      <c r="H4009" s="10"/>
      <c r="I4009" s="10"/>
      <c r="J4009" s="333"/>
    </row>
    <row r="4010" spans="1:10" x14ac:dyDescent="0.3">
      <c r="A4010" s="114"/>
      <c r="B4010" s="10"/>
      <c r="C4010" s="10"/>
      <c r="D4010" s="83"/>
      <c r="E4010" s="10"/>
      <c r="F4010" s="10"/>
      <c r="G4010" s="10"/>
      <c r="H4010" s="10"/>
      <c r="I4010" s="10"/>
      <c r="J4010" s="333"/>
    </row>
    <row r="4011" spans="1:10" x14ac:dyDescent="0.3">
      <c r="A4011" s="114"/>
      <c r="B4011" s="10"/>
      <c r="C4011" s="10"/>
      <c r="D4011" s="83"/>
      <c r="E4011" s="10"/>
      <c r="F4011" s="10"/>
      <c r="G4011" s="10"/>
      <c r="H4011" s="10"/>
      <c r="I4011" s="10"/>
      <c r="J4011" s="333"/>
    </row>
    <row r="4012" spans="1:10" x14ac:dyDescent="0.3">
      <c r="A4012" s="114"/>
      <c r="B4012" s="10"/>
      <c r="C4012" s="10"/>
      <c r="D4012" s="83"/>
      <c r="E4012" s="10"/>
      <c r="F4012" s="10"/>
      <c r="G4012" s="10"/>
      <c r="H4012" s="10"/>
      <c r="I4012" s="10"/>
      <c r="J4012" s="333"/>
    </row>
    <row r="4013" spans="1:10" x14ac:dyDescent="0.3">
      <c r="A4013" s="114"/>
      <c r="B4013" s="10"/>
      <c r="C4013" s="10"/>
      <c r="D4013" s="83"/>
      <c r="E4013" s="10"/>
      <c r="F4013" s="10"/>
      <c r="G4013" s="10"/>
      <c r="H4013" s="10"/>
      <c r="I4013" s="10"/>
      <c r="J4013" s="333"/>
    </row>
    <row r="4014" spans="1:10" x14ac:dyDescent="0.3">
      <c r="A4014" s="114"/>
      <c r="B4014" s="10"/>
      <c r="C4014" s="10"/>
      <c r="D4014" s="83"/>
      <c r="E4014" s="10"/>
      <c r="F4014" s="10"/>
      <c r="G4014" s="10"/>
      <c r="H4014" s="10"/>
      <c r="I4014" s="10"/>
      <c r="J4014" s="333"/>
    </row>
    <row r="4015" spans="1:10" x14ac:dyDescent="0.3">
      <c r="A4015" s="114"/>
      <c r="B4015" s="10"/>
      <c r="C4015" s="10"/>
      <c r="D4015" s="83"/>
      <c r="E4015" s="10"/>
      <c r="F4015" s="10"/>
      <c r="G4015" s="10"/>
      <c r="H4015" s="10"/>
      <c r="I4015" s="10"/>
      <c r="J4015" s="333"/>
    </row>
    <row r="4016" spans="1:10" x14ac:dyDescent="0.3">
      <c r="A4016" s="114"/>
      <c r="B4016" s="10"/>
      <c r="C4016" s="10"/>
      <c r="D4016" s="83"/>
      <c r="E4016" s="10"/>
      <c r="F4016" s="10"/>
      <c r="G4016" s="10"/>
      <c r="H4016" s="10"/>
      <c r="I4016" s="10"/>
      <c r="J4016" s="333"/>
    </row>
    <row r="4017" spans="1:10" x14ac:dyDescent="0.3">
      <c r="A4017" s="114"/>
      <c r="B4017" s="10"/>
      <c r="C4017" s="10"/>
      <c r="D4017" s="83"/>
      <c r="E4017" s="10"/>
      <c r="F4017" s="10"/>
      <c r="G4017" s="10"/>
      <c r="H4017" s="10"/>
      <c r="I4017" s="10"/>
      <c r="J4017" s="333"/>
    </row>
    <row r="4018" spans="1:10" x14ac:dyDescent="0.3">
      <c r="A4018" s="114"/>
      <c r="B4018" s="10"/>
      <c r="C4018" s="10"/>
      <c r="D4018" s="83"/>
      <c r="E4018" s="10"/>
      <c r="F4018" s="10"/>
      <c r="G4018" s="10"/>
      <c r="H4018" s="10"/>
      <c r="I4018" s="10"/>
      <c r="J4018" s="333"/>
    </row>
    <row r="4019" spans="1:10" x14ac:dyDescent="0.3">
      <c r="A4019" s="114"/>
      <c r="B4019" s="10"/>
      <c r="C4019" s="10"/>
      <c r="D4019" s="83"/>
      <c r="E4019" s="10"/>
      <c r="F4019" s="10"/>
      <c r="G4019" s="10"/>
      <c r="H4019" s="10"/>
      <c r="I4019" s="10"/>
      <c r="J4019" s="333"/>
    </row>
    <row r="4020" spans="1:10" x14ac:dyDescent="0.3">
      <c r="A4020" s="114"/>
      <c r="B4020" s="10"/>
      <c r="C4020" s="10"/>
      <c r="D4020" s="83"/>
      <c r="E4020" s="10"/>
      <c r="F4020" s="10"/>
      <c r="G4020" s="10"/>
      <c r="H4020" s="10"/>
      <c r="I4020" s="10"/>
      <c r="J4020" s="333"/>
    </row>
    <row r="4021" spans="1:10" x14ac:dyDescent="0.3">
      <c r="A4021" s="114"/>
      <c r="B4021" s="10"/>
      <c r="C4021" s="10"/>
      <c r="D4021" s="83"/>
      <c r="E4021" s="10"/>
      <c r="F4021" s="10"/>
      <c r="G4021" s="10"/>
      <c r="H4021" s="10"/>
      <c r="I4021" s="10"/>
      <c r="J4021" s="333"/>
    </row>
    <row r="4022" spans="1:10" x14ac:dyDescent="0.3">
      <c r="A4022" s="114"/>
      <c r="B4022" s="10"/>
      <c r="C4022" s="10"/>
      <c r="D4022" s="83"/>
      <c r="E4022" s="10"/>
      <c r="F4022" s="10"/>
      <c r="G4022" s="10"/>
      <c r="H4022" s="10"/>
      <c r="I4022" s="10"/>
      <c r="J4022" s="333"/>
    </row>
    <row r="4023" spans="1:10" x14ac:dyDescent="0.3">
      <c r="A4023" s="114"/>
      <c r="B4023" s="10"/>
      <c r="C4023" s="10"/>
      <c r="D4023" s="83"/>
      <c r="E4023" s="10"/>
      <c r="F4023" s="10"/>
      <c r="G4023" s="10"/>
      <c r="H4023" s="10"/>
      <c r="I4023" s="10"/>
      <c r="J4023" s="333"/>
    </row>
    <row r="4024" spans="1:10" x14ac:dyDescent="0.3">
      <c r="A4024" s="114"/>
      <c r="B4024" s="10"/>
      <c r="C4024" s="10"/>
      <c r="D4024" s="83"/>
      <c r="E4024" s="10"/>
      <c r="F4024" s="10"/>
      <c r="G4024" s="10"/>
      <c r="H4024" s="10"/>
      <c r="I4024" s="10"/>
      <c r="J4024" s="333"/>
    </row>
    <row r="4025" spans="1:10" x14ac:dyDescent="0.3">
      <c r="A4025" s="114"/>
      <c r="B4025" s="10"/>
      <c r="C4025" s="10"/>
      <c r="D4025" s="83"/>
      <c r="E4025" s="10"/>
      <c r="F4025" s="10"/>
      <c r="G4025" s="10"/>
      <c r="H4025" s="10"/>
      <c r="I4025" s="10"/>
      <c r="J4025" s="333"/>
    </row>
    <row r="4026" spans="1:10" x14ac:dyDescent="0.3">
      <c r="A4026" s="114"/>
      <c r="B4026" s="10"/>
      <c r="C4026" s="10"/>
      <c r="D4026" s="83"/>
      <c r="E4026" s="10"/>
      <c r="F4026" s="10"/>
      <c r="G4026" s="10"/>
      <c r="H4026" s="10"/>
      <c r="I4026" s="10"/>
      <c r="J4026" s="333"/>
    </row>
    <row r="4027" spans="1:10" x14ac:dyDescent="0.3">
      <c r="A4027" s="114"/>
      <c r="B4027" s="10"/>
      <c r="C4027" s="10"/>
      <c r="D4027" s="83"/>
      <c r="E4027" s="10"/>
      <c r="F4027" s="10"/>
      <c r="G4027" s="10"/>
      <c r="H4027" s="10"/>
      <c r="I4027" s="10"/>
      <c r="J4027" s="333"/>
    </row>
    <row r="4028" spans="1:10" x14ac:dyDescent="0.3">
      <c r="A4028" s="114"/>
      <c r="B4028" s="10"/>
      <c r="C4028" s="10"/>
      <c r="D4028" s="83"/>
      <c r="E4028" s="10"/>
      <c r="F4028" s="10"/>
      <c r="G4028" s="10"/>
      <c r="H4028" s="10"/>
      <c r="I4028" s="10"/>
      <c r="J4028" s="333"/>
    </row>
    <row r="4029" spans="1:10" x14ac:dyDescent="0.3">
      <c r="A4029" s="114"/>
      <c r="B4029" s="10"/>
      <c r="C4029" s="10"/>
      <c r="D4029" s="83"/>
      <c r="E4029" s="10"/>
      <c r="F4029" s="10"/>
      <c r="G4029" s="10"/>
      <c r="H4029" s="10"/>
      <c r="I4029" s="10"/>
      <c r="J4029" s="333"/>
    </row>
    <row r="4030" spans="1:10" x14ac:dyDescent="0.3">
      <c r="A4030" s="114"/>
      <c r="B4030" s="10"/>
      <c r="C4030" s="10"/>
      <c r="D4030" s="83"/>
      <c r="E4030" s="10"/>
      <c r="F4030" s="10"/>
      <c r="G4030" s="10"/>
      <c r="H4030" s="10"/>
      <c r="I4030" s="10"/>
      <c r="J4030" s="333"/>
    </row>
    <row r="4031" spans="1:10" x14ac:dyDescent="0.3">
      <c r="A4031" s="114"/>
      <c r="B4031" s="10"/>
      <c r="C4031" s="10"/>
      <c r="D4031" s="83"/>
      <c r="E4031" s="10"/>
      <c r="F4031" s="10"/>
      <c r="G4031" s="10"/>
      <c r="H4031" s="10"/>
      <c r="I4031" s="10"/>
      <c r="J4031" s="333"/>
    </row>
    <row r="4032" spans="1:10" x14ac:dyDescent="0.3">
      <c r="A4032" s="114"/>
      <c r="B4032" s="10"/>
      <c r="C4032" s="10"/>
      <c r="D4032" s="83"/>
      <c r="E4032" s="10"/>
      <c r="F4032" s="10"/>
      <c r="G4032" s="10"/>
      <c r="H4032" s="10"/>
      <c r="I4032" s="10"/>
      <c r="J4032" s="333"/>
    </row>
    <row r="4033" spans="1:10" x14ac:dyDescent="0.3">
      <c r="A4033" s="114"/>
      <c r="B4033" s="10"/>
      <c r="C4033" s="10"/>
      <c r="D4033" s="83"/>
      <c r="E4033" s="10"/>
      <c r="F4033" s="10"/>
      <c r="G4033" s="10"/>
      <c r="H4033" s="10"/>
      <c r="I4033" s="10"/>
      <c r="J4033" s="333"/>
    </row>
    <row r="4034" spans="1:10" x14ac:dyDescent="0.3">
      <c r="A4034" s="114"/>
      <c r="B4034" s="10"/>
      <c r="C4034" s="10"/>
      <c r="D4034" s="83"/>
      <c r="E4034" s="10"/>
      <c r="F4034" s="10"/>
      <c r="G4034" s="10"/>
      <c r="H4034" s="10"/>
      <c r="I4034" s="10"/>
      <c r="J4034" s="333"/>
    </row>
    <row r="4035" spans="1:10" x14ac:dyDescent="0.3">
      <c r="A4035" s="114"/>
      <c r="B4035" s="10"/>
      <c r="C4035" s="10"/>
      <c r="D4035" s="83"/>
      <c r="E4035" s="10"/>
      <c r="F4035" s="10"/>
      <c r="G4035" s="10"/>
      <c r="H4035" s="10"/>
      <c r="I4035" s="10"/>
      <c r="J4035" s="333"/>
    </row>
    <row r="4036" spans="1:10" x14ac:dyDescent="0.3">
      <c r="A4036" s="114"/>
      <c r="B4036" s="10"/>
      <c r="C4036" s="10"/>
      <c r="D4036" s="83"/>
      <c r="E4036" s="10"/>
      <c r="F4036" s="10"/>
      <c r="G4036" s="10"/>
      <c r="H4036" s="10"/>
      <c r="I4036" s="10"/>
      <c r="J4036" s="333"/>
    </row>
    <row r="4037" spans="1:10" x14ac:dyDescent="0.3">
      <c r="A4037" s="114"/>
      <c r="B4037" s="10"/>
      <c r="C4037" s="10"/>
      <c r="D4037" s="83"/>
      <c r="E4037" s="10"/>
      <c r="F4037" s="10"/>
      <c r="G4037" s="10"/>
      <c r="H4037" s="10"/>
      <c r="I4037" s="10"/>
      <c r="J4037" s="333"/>
    </row>
    <row r="4038" spans="1:10" x14ac:dyDescent="0.3">
      <c r="A4038" s="114"/>
      <c r="B4038" s="10"/>
      <c r="C4038" s="10"/>
      <c r="D4038" s="83"/>
      <c r="E4038" s="10"/>
      <c r="F4038" s="10"/>
      <c r="G4038" s="10"/>
      <c r="H4038" s="10"/>
      <c r="I4038" s="10"/>
      <c r="J4038" s="333"/>
    </row>
    <row r="4039" spans="1:10" x14ac:dyDescent="0.3">
      <c r="A4039" s="114"/>
      <c r="B4039" s="10"/>
      <c r="C4039" s="10"/>
      <c r="D4039" s="83"/>
      <c r="E4039" s="10"/>
      <c r="F4039" s="10"/>
      <c r="G4039" s="10"/>
      <c r="H4039" s="10"/>
      <c r="I4039" s="10"/>
      <c r="J4039" s="333"/>
    </row>
    <row r="4040" spans="1:10" x14ac:dyDescent="0.3">
      <c r="A4040" s="114"/>
      <c r="B4040" s="10"/>
      <c r="C4040" s="10"/>
      <c r="D4040" s="83"/>
      <c r="E4040" s="10"/>
      <c r="F4040" s="10"/>
      <c r="G4040" s="10"/>
      <c r="H4040" s="10"/>
      <c r="I4040" s="10"/>
      <c r="J4040" s="333"/>
    </row>
    <row r="4041" spans="1:10" x14ac:dyDescent="0.3">
      <c r="A4041" s="114"/>
      <c r="B4041" s="10"/>
      <c r="C4041" s="10"/>
      <c r="D4041" s="83"/>
      <c r="E4041" s="10"/>
      <c r="F4041" s="10"/>
      <c r="G4041" s="10"/>
      <c r="H4041" s="10"/>
      <c r="I4041" s="10"/>
      <c r="J4041" s="333"/>
    </row>
    <row r="4042" spans="1:10" x14ac:dyDescent="0.3">
      <c r="A4042" s="114"/>
      <c r="B4042" s="10"/>
      <c r="C4042" s="10"/>
      <c r="D4042" s="83"/>
      <c r="E4042" s="10"/>
      <c r="F4042" s="10"/>
      <c r="G4042" s="10"/>
      <c r="H4042" s="10"/>
      <c r="I4042" s="10"/>
      <c r="J4042" s="333"/>
    </row>
    <row r="4043" spans="1:10" x14ac:dyDescent="0.3">
      <c r="A4043" s="114"/>
      <c r="B4043" s="10"/>
      <c r="C4043" s="10"/>
      <c r="D4043" s="83"/>
      <c r="E4043" s="10"/>
      <c r="F4043" s="10"/>
      <c r="G4043" s="10"/>
      <c r="H4043" s="10"/>
      <c r="I4043" s="10"/>
      <c r="J4043" s="333"/>
    </row>
    <row r="4044" spans="1:10" x14ac:dyDescent="0.3">
      <c r="A4044" s="114"/>
      <c r="B4044" s="10"/>
      <c r="C4044" s="10"/>
      <c r="D4044" s="83"/>
      <c r="E4044" s="10"/>
      <c r="F4044" s="10"/>
      <c r="G4044" s="10"/>
      <c r="H4044" s="10"/>
      <c r="I4044" s="10"/>
      <c r="J4044" s="333"/>
    </row>
    <row r="4045" spans="1:10" x14ac:dyDescent="0.3">
      <c r="A4045" s="114"/>
      <c r="B4045" s="10"/>
      <c r="C4045" s="10"/>
      <c r="D4045" s="83"/>
      <c r="E4045" s="10"/>
      <c r="F4045" s="10"/>
      <c r="G4045" s="10"/>
      <c r="H4045" s="10"/>
      <c r="I4045" s="10"/>
      <c r="J4045" s="333"/>
    </row>
    <row r="4046" spans="1:10" x14ac:dyDescent="0.3">
      <c r="A4046" s="114"/>
      <c r="B4046" s="10"/>
      <c r="C4046" s="10"/>
      <c r="D4046" s="83"/>
      <c r="E4046" s="10"/>
      <c r="F4046" s="10"/>
      <c r="G4046" s="10"/>
      <c r="H4046" s="10"/>
      <c r="I4046" s="10"/>
      <c r="J4046" s="333"/>
    </row>
    <row r="4047" spans="1:10" x14ac:dyDescent="0.3">
      <c r="A4047" s="114"/>
      <c r="B4047" s="10"/>
      <c r="C4047" s="10"/>
      <c r="D4047" s="83"/>
      <c r="E4047" s="10"/>
      <c r="F4047" s="10"/>
      <c r="G4047" s="10"/>
      <c r="H4047" s="10"/>
      <c r="I4047" s="10"/>
      <c r="J4047" s="333"/>
    </row>
    <row r="4048" spans="1:10" x14ac:dyDescent="0.3">
      <c r="A4048" s="114"/>
      <c r="B4048" s="10"/>
      <c r="C4048" s="10"/>
      <c r="D4048" s="83"/>
      <c r="E4048" s="10"/>
      <c r="F4048" s="10"/>
      <c r="G4048" s="10"/>
      <c r="H4048" s="10"/>
      <c r="I4048" s="10"/>
      <c r="J4048" s="333"/>
    </row>
    <row r="4049" spans="1:10" x14ac:dyDescent="0.3">
      <c r="A4049" s="114"/>
      <c r="B4049" s="10"/>
      <c r="C4049" s="10"/>
      <c r="D4049" s="83"/>
      <c r="E4049" s="10"/>
      <c r="F4049" s="10"/>
      <c r="G4049" s="10"/>
      <c r="H4049" s="10"/>
      <c r="I4049" s="10"/>
      <c r="J4049" s="333"/>
    </row>
    <row r="4050" spans="1:10" x14ac:dyDescent="0.3">
      <c r="A4050" s="114"/>
      <c r="B4050" s="10"/>
      <c r="C4050" s="10"/>
      <c r="D4050" s="83"/>
      <c r="E4050" s="10"/>
      <c r="F4050" s="10"/>
      <c r="G4050" s="10"/>
      <c r="H4050" s="10"/>
      <c r="I4050" s="10"/>
      <c r="J4050" s="333"/>
    </row>
    <row r="4051" spans="1:10" x14ac:dyDescent="0.3">
      <c r="A4051" s="114"/>
      <c r="B4051" s="10"/>
      <c r="C4051" s="10"/>
      <c r="D4051" s="83"/>
      <c r="E4051" s="10"/>
      <c r="F4051" s="10"/>
      <c r="G4051" s="10"/>
      <c r="H4051" s="10"/>
      <c r="I4051" s="10"/>
      <c r="J4051" s="333"/>
    </row>
    <row r="4052" spans="1:10" x14ac:dyDescent="0.3">
      <c r="A4052" s="114"/>
      <c r="B4052" s="10"/>
      <c r="C4052" s="10"/>
      <c r="D4052" s="83"/>
      <c r="E4052" s="10"/>
      <c r="F4052" s="10"/>
      <c r="G4052" s="10"/>
      <c r="H4052" s="10"/>
      <c r="I4052" s="10"/>
      <c r="J4052" s="333"/>
    </row>
    <row r="4053" spans="1:10" x14ac:dyDescent="0.3">
      <c r="A4053" s="114"/>
      <c r="B4053" s="10"/>
      <c r="C4053" s="10"/>
      <c r="D4053" s="83"/>
      <c r="E4053" s="10"/>
      <c r="F4053" s="10"/>
      <c r="G4053" s="10"/>
      <c r="H4053" s="10"/>
      <c r="I4053" s="10"/>
      <c r="J4053" s="333"/>
    </row>
    <row r="4054" spans="1:10" x14ac:dyDescent="0.3">
      <c r="A4054" s="114"/>
      <c r="B4054" s="10"/>
      <c r="C4054" s="10"/>
      <c r="D4054" s="83"/>
      <c r="E4054" s="10"/>
      <c r="F4054" s="10"/>
      <c r="G4054" s="10"/>
      <c r="H4054" s="10"/>
      <c r="I4054" s="10"/>
      <c r="J4054" s="333"/>
    </row>
    <row r="4055" spans="1:10" x14ac:dyDescent="0.3">
      <c r="A4055" s="114"/>
      <c r="B4055" s="10"/>
      <c r="C4055" s="10"/>
      <c r="D4055" s="83"/>
      <c r="E4055" s="10"/>
      <c r="F4055" s="10"/>
      <c r="G4055" s="10"/>
      <c r="H4055" s="10"/>
      <c r="I4055" s="10"/>
      <c r="J4055" s="333"/>
    </row>
    <row r="4056" spans="1:10" x14ac:dyDescent="0.3">
      <c r="A4056" s="114"/>
      <c r="B4056" s="10"/>
      <c r="C4056" s="10"/>
      <c r="D4056" s="83"/>
      <c r="E4056" s="10"/>
      <c r="F4056" s="10"/>
      <c r="G4056" s="10"/>
      <c r="H4056" s="10"/>
      <c r="I4056" s="10"/>
      <c r="J4056" s="333"/>
    </row>
    <row r="4057" spans="1:10" x14ac:dyDescent="0.3">
      <c r="A4057" s="114"/>
      <c r="B4057" s="10"/>
      <c r="C4057" s="10"/>
      <c r="D4057" s="83"/>
      <c r="E4057" s="10"/>
      <c r="F4057" s="10"/>
      <c r="G4057" s="10"/>
      <c r="H4057" s="10"/>
      <c r="I4057" s="10"/>
      <c r="J4057" s="333"/>
    </row>
    <row r="4058" spans="1:10" x14ac:dyDescent="0.3">
      <c r="A4058" s="114"/>
      <c r="B4058" s="10"/>
      <c r="C4058" s="10"/>
      <c r="D4058" s="83"/>
      <c r="E4058" s="10"/>
      <c r="F4058" s="10"/>
      <c r="G4058" s="10"/>
      <c r="H4058" s="10"/>
      <c r="I4058" s="10"/>
      <c r="J4058" s="333"/>
    </row>
    <row r="4059" spans="1:10" x14ac:dyDescent="0.3">
      <c r="A4059" s="114"/>
      <c r="B4059" s="10"/>
      <c r="C4059" s="10"/>
      <c r="D4059" s="83"/>
      <c r="E4059" s="10"/>
      <c r="F4059" s="10"/>
      <c r="G4059" s="10"/>
      <c r="H4059" s="10"/>
      <c r="I4059" s="10"/>
      <c r="J4059" s="333"/>
    </row>
    <row r="4060" spans="1:10" x14ac:dyDescent="0.3">
      <c r="A4060" s="114"/>
      <c r="B4060" s="10"/>
      <c r="C4060" s="10"/>
      <c r="D4060" s="83"/>
      <c r="E4060" s="10"/>
      <c r="F4060" s="10"/>
      <c r="G4060" s="10"/>
      <c r="H4060" s="10"/>
      <c r="I4060" s="10"/>
      <c r="J4060" s="333"/>
    </row>
    <row r="4061" spans="1:10" x14ac:dyDescent="0.3">
      <c r="A4061" s="114"/>
      <c r="B4061" s="10"/>
      <c r="C4061" s="10"/>
      <c r="D4061" s="83"/>
      <c r="E4061" s="10"/>
      <c r="F4061" s="10"/>
      <c r="G4061" s="10"/>
      <c r="H4061" s="10"/>
      <c r="I4061" s="10"/>
      <c r="J4061" s="333"/>
    </row>
    <row r="4062" spans="1:10" x14ac:dyDescent="0.3">
      <c r="A4062" s="114"/>
      <c r="B4062" s="10"/>
      <c r="C4062" s="10"/>
      <c r="D4062" s="83"/>
      <c r="E4062" s="10"/>
      <c r="F4062" s="10"/>
      <c r="G4062" s="10"/>
      <c r="H4062" s="10"/>
      <c r="I4062" s="10"/>
      <c r="J4062" s="333"/>
    </row>
    <row r="4063" spans="1:10" x14ac:dyDescent="0.3">
      <c r="A4063" s="114"/>
      <c r="B4063" s="10"/>
      <c r="C4063" s="10"/>
      <c r="D4063" s="83"/>
      <c r="E4063" s="10"/>
      <c r="F4063" s="10"/>
      <c r="G4063" s="10"/>
      <c r="H4063" s="10"/>
      <c r="I4063" s="10"/>
      <c r="J4063" s="333"/>
    </row>
    <row r="4064" spans="1:10" x14ac:dyDescent="0.3">
      <c r="A4064" s="114"/>
      <c r="B4064" s="10"/>
      <c r="C4064" s="10"/>
      <c r="D4064" s="83"/>
      <c r="E4064" s="10"/>
      <c r="F4064" s="10"/>
      <c r="G4064" s="10"/>
      <c r="H4064" s="10"/>
      <c r="I4064" s="10"/>
      <c r="J4064" s="333"/>
    </row>
    <row r="4065" spans="1:10" x14ac:dyDescent="0.3">
      <c r="A4065" s="114"/>
      <c r="B4065" s="10"/>
      <c r="C4065" s="10"/>
      <c r="D4065" s="83"/>
      <c r="E4065" s="10"/>
      <c r="F4065" s="10"/>
      <c r="G4065" s="10"/>
      <c r="H4065" s="10"/>
      <c r="I4065" s="10"/>
      <c r="J4065" s="333"/>
    </row>
    <row r="4066" spans="1:10" x14ac:dyDescent="0.3">
      <c r="A4066" s="114"/>
      <c r="B4066" s="10"/>
      <c r="C4066" s="10"/>
      <c r="D4066" s="83"/>
      <c r="E4066" s="10"/>
      <c r="F4066" s="10"/>
      <c r="G4066" s="10"/>
      <c r="H4066" s="10"/>
      <c r="I4066" s="10"/>
      <c r="J4066" s="333"/>
    </row>
    <row r="4067" spans="1:10" x14ac:dyDescent="0.3">
      <c r="A4067" s="114"/>
      <c r="B4067" s="10"/>
      <c r="C4067" s="10"/>
      <c r="D4067" s="83"/>
      <c r="E4067" s="10"/>
      <c r="F4067" s="10"/>
      <c r="G4067" s="10"/>
      <c r="H4067" s="10"/>
      <c r="I4067" s="10"/>
      <c r="J4067" s="333"/>
    </row>
    <row r="4068" spans="1:10" x14ac:dyDescent="0.3">
      <c r="A4068" s="114"/>
      <c r="B4068" s="10"/>
      <c r="C4068" s="10"/>
      <c r="D4068" s="83"/>
      <c r="E4068" s="10"/>
      <c r="F4068" s="10"/>
      <c r="G4068" s="10"/>
      <c r="H4068" s="10"/>
      <c r="I4068" s="10"/>
      <c r="J4068" s="333"/>
    </row>
    <row r="4069" spans="1:10" x14ac:dyDescent="0.3">
      <c r="A4069" s="114"/>
      <c r="B4069" s="10"/>
      <c r="C4069" s="10"/>
      <c r="D4069" s="83"/>
      <c r="E4069" s="10"/>
      <c r="F4069" s="10"/>
      <c r="G4069" s="10"/>
      <c r="H4069" s="10"/>
      <c r="I4069" s="10"/>
      <c r="J4069" s="333"/>
    </row>
    <row r="4070" spans="1:10" x14ac:dyDescent="0.3">
      <c r="A4070" s="114"/>
      <c r="B4070" s="10"/>
      <c r="C4070" s="10"/>
      <c r="D4070" s="83"/>
      <c r="E4070" s="10"/>
      <c r="F4070" s="10"/>
      <c r="G4070" s="10"/>
      <c r="H4070" s="10"/>
      <c r="I4070" s="10"/>
      <c r="J4070" s="333"/>
    </row>
    <row r="4071" spans="1:10" x14ac:dyDescent="0.3">
      <c r="A4071" s="114"/>
      <c r="B4071" s="10"/>
      <c r="C4071" s="10"/>
      <c r="D4071" s="83"/>
      <c r="E4071" s="10"/>
      <c r="F4071" s="10"/>
      <c r="G4071" s="10"/>
      <c r="H4071" s="10"/>
      <c r="I4071" s="10"/>
      <c r="J4071" s="333"/>
    </row>
    <row r="4072" spans="1:10" x14ac:dyDescent="0.3">
      <c r="A4072" s="114"/>
      <c r="B4072" s="10"/>
      <c r="C4072" s="10"/>
      <c r="D4072" s="83"/>
      <c r="E4072" s="10"/>
      <c r="F4072" s="10"/>
      <c r="G4072" s="10"/>
      <c r="H4072" s="10"/>
      <c r="I4072" s="10"/>
      <c r="J4072" s="333"/>
    </row>
    <row r="4073" spans="1:10" x14ac:dyDescent="0.3">
      <c r="A4073" s="114"/>
      <c r="B4073" s="10"/>
      <c r="C4073" s="10"/>
      <c r="D4073" s="83"/>
      <c r="E4073" s="10"/>
      <c r="F4073" s="10"/>
      <c r="G4073" s="10"/>
      <c r="H4073" s="10"/>
      <c r="I4073" s="10"/>
      <c r="J4073" s="333"/>
    </row>
    <row r="4074" spans="1:10" x14ac:dyDescent="0.3">
      <c r="A4074" s="114"/>
      <c r="B4074" s="10"/>
      <c r="C4074" s="10"/>
      <c r="D4074" s="83"/>
      <c r="E4074" s="10"/>
      <c r="F4074" s="10"/>
      <c r="G4074" s="10"/>
      <c r="H4074" s="10"/>
      <c r="I4074" s="10"/>
      <c r="J4074" s="333"/>
    </row>
    <row r="4075" spans="1:10" x14ac:dyDescent="0.3">
      <c r="A4075" s="114"/>
      <c r="B4075" s="10"/>
      <c r="C4075" s="10"/>
      <c r="D4075" s="83"/>
      <c r="E4075" s="10"/>
      <c r="F4075" s="10"/>
      <c r="G4075" s="10"/>
      <c r="H4075" s="10"/>
      <c r="I4075" s="10"/>
      <c r="J4075" s="333"/>
    </row>
    <row r="4076" spans="1:10" x14ac:dyDescent="0.3">
      <c r="A4076" s="114"/>
      <c r="B4076" s="10"/>
      <c r="C4076" s="10"/>
      <c r="D4076" s="83"/>
      <c r="E4076" s="10"/>
      <c r="F4076" s="10"/>
      <c r="G4076" s="10"/>
      <c r="H4076" s="10"/>
      <c r="I4076" s="10"/>
      <c r="J4076" s="333"/>
    </row>
    <row r="4077" spans="1:10" x14ac:dyDescent="0.3">
      <c r="A4077" s="114"/>
      <c r="B4077" s="10"/>
      <c r="C4077" s="10"/>
      <c r="D4077" s="83"/>
      <c r="E4077" s="10"/>
      <c r="F4077" s="10"/>
      <c r="G4077" s="10"/>
      <c r="H4077" s="10"/>
      <c r="I4077" s="10"/>
      <c r="J4077" s="333"/>
    </row>
    <row r="4078" spans="1:10" x14ac:dyDescent="0.3">
      <c r="A4078" s="114"/>
      <c r="B4078" s="10"/>
      <c r="C4078" s="10"/>
      <c r="D4078" s="83"/>
      <c r="E4078" s="10"/>
      <c r="F4078" s="10"/>
      <c r="G4078" s="10"/>
      <c r="H4078" s="10"/>
      <c r="I4078" s="10"/>
      <c r="J4078" s="333"/>
    </row>
    <row r="4079" spans="1:10" x14ac:dyDescent="0.3">
      <c r="A4079" s="114"/>
      <c r="B4079" s="10"/>
      <c r="C4079" s="10"/>
      <c r="D4079" s="83"/>
      <c r="E4079" s="10"/>
      <c r="F4079" s="10"/>
      <c r="G4079" s="10"/>
      <c r="H4079" s="10"/>
      <c r="I4079" s="10"/>
      <c r="J4079" s="333"/>
    </row>
    <row r="4080" spans="1:10" x14ac:dyDescent="0.3">
      <c r="A4080" s="114"/>
      <c r="B4080" s="10"/>
      <c r="C4080" s="10"/>
      <c r="D4080" s="83"/>
      <c r="E4080" s="10"/>
      <c r="F4080" s="10"/>
      <c r="G4080" s="10"/>
      <c r="H4080" s="10"/>
      <c r="I4080" s="10"/>
      <c r="J4080" s="333"/>
    </row>
    <row r="4081" spans="1:10" x14ac:dyDescent="0.3">
      <c r="A4081" s="114"/>
      <c r="B4081" s="10"/>
      <c r="C4081" s="10"/>
      <c r="D4081" s="83"/>
      <c r="E4081" s="10"/>
      <c r="F4081" s="10"/>
      <c r="G4081" s="10"/>
      <c r="H4081" s="10"/>
      <c r="I4081" s="10"/>
      <c r="J4081" s="333"/>
    </row>
    <row r="4082" spans="1:10" x14ac:dyDescent="0.3">
      <c r="A4082" s="114"/>
      <c r="B4082" s="10"/>
      <c r="C4082" s="10"/>
      <c r="D4082" s="83"/>
      <c r="E4082" s="10"/>
      <c r="F4082" s="10"/>
      <c r="G4082" s="10"/>
      <c r="H4082" s="10"/>
      <c r="I4082" s="10"/>
      <c r="J4082" s="333"/>
    </row>
    <row r="4083" spans="1:10" x14ac:dyDescent="0.3">
      <c r="A4083" s="114"/>
      <c r="B4083" s="10"/>
      <c r="C4083" s="10"/>
      <c r="D4083" s="83"/>
      <c r="E4083" s="10"/>
      <c r="F4083" s="10"/>
      <c r="G4083" s="10"/>
      <c r="H4083" s="10"/>
      <c r="I4083" s="10"/>
      <c r="J4083" s="333"/>
    </row>
    <row r="4084" spans="1:10" x14ac:dyDescent="0.3">
      <c r="A4084" s="114"/>
      <c r="B4084" s="10"/>
      <c r="C4084" s="10"/>
      <c r="D4084" s="83"/>
      <c r="E4084" s="10"/>
      <c r="F4084" s="10"/>
      <c r="G4084" s="10"/>
      <c r="H4084" s="10"/>
      <c r="I4084" s="10"/>
      <c r="J4084" s="333"/>
    </row>
    <row r="4085" spans="1:10" x14ac:dyDescent="0.3">
      <c r="A4085" s="114"/>
      <c r="B4085" s="10"/>
      <c r="C4085" s="10"/>
      <c r="D4085" s="83"/>
      <c r="E4085" s="10"/>
      <c r="F4085" s="10"/>
      <c r="G4085" s="10"/>
      <c r="H4085" s="10"/>
      <c r="I4085" s="10"/>
      <c r="J4085" s="333"/>
    </row>
    <row r="4086" spans="1:10" x14ac:dyDescent="0.3">
      <c r="A4086" s="114"/>
      <c r="B4086" s="10"/>
      <c r="C4086" s="10"/>
      <c r="D4086" s="83"/>
      <c r="E4086" s="10"/>
      <c r="F4086" s="10"/>
      <c r="G4086" s="10"/>
      <c r="H4086" s="10"/>
      <c r="I4086" s="10"/>
      <c r="J4086" s="333"/>
    </row>
    <row r="4087" spans="1:10" x14ac:dyDescent="0.3">
      <c r="A4087" s="114"/>
      <c r="B4087" s="10"/>
      <c r="C4087" s="10"/>
      <c r="D4087" s="83"/>
      <c r="E4087" s="10"/>
      <c r="F4087" s="10"/>
      <c r="G4087" s="10"/>
      <c r="H4087" s="10"/>
      <c r="I4087" s="10"/>
      <c r="J4087" s="333"/>
    </row>
    <row r="4088" spans="1:10" x14ac:dyDescent="0.3">
      <c r="A4088" s="114"/>
      <c r="B4088" s="10"/>
      <c r="C4088" s="10"/>
      <c r="D4088" s="83"/>
      <c r="E4088" s="10"/>
      <c r="F4088" s="10"/>
      <c r="G4088" s="10"/>
      <c r="H4088" s="10"/>
      <c r="I4088" s="10"/>
      <c r="J4088" s="333"/>
    </row>
    <row r="4089" spans="1:10" x14ac:dyDescent="0.3">
      <c r="A4089" s="114"/>
      <c r="B4089" s="10"/>
      <c r="C4089" s="10"/>
      <c r="D4089" s="83"/>
      <c r="E4089" s="10"/>
      <c r="F4089" s="10"/>
      <c r="G4089" s="10"/>
      <c r="H4089" s="10"/>
      <c r="I4089" s="10"/>
      <c r="J4089" s="333"/>
    </row>
    <row r="4090" spans="1:10" x14ac:dyDescent="0.3">
      <c r="A4090" s="114"/>
      <c r="B4090" s="10"/>
      <c r="C4090" s="10"/>
      <c r="D4090" s="83"/>
      <c r="E4090" s="10"/>
      <c r="F4090" s="10"/>
      <c r="G4090" s="10"/>
      <c r="H4090" s="10"/>
      <c r="I4090" s="10"/>
      <c r="J4090" s="333"/>
    </row>
    <row r="4091" spans="1:10" x14ac:dyDescent="0.3">
      <c r="A4091" s="114"/>
      <c r="B4091" s="10"/>
      <c r="C4091" s="10"/>
      <c r="D4091" s="83"/>
      <c r="E4091" s="10"/>
      <c r="F4091" s="10"/>
      <c r="G4091" s="10"/>
      <c r="H4091" s="10"/>
      <c r="I4091" s="10"/>
      <c r="J4091" s="333"/>
    </row>
    <row r="4092" spans="1:10" x14ac:dyDescent="0.3">
      <c r="A4092" s="114"/>
      <c r="B4092" s="10"/>
      <c r="C4092" s="10"/>
      <c r="D4092" s="83"/>
      <c r="E4092" s="10"/>
      <c r="F4092" s="10"/>
      <c r="G4092" s="10"/>
      <c r="H4092" s="10"/>
      <c r="I4092" s="10"/>
      <c r="J4092" s="333"/>
    </row>
    <row r="4093" spans="1:10" x14ac:dyDescent="0.3">
      <c r="A4093" s="114"/>
      <c r="B4093" s="10"/>
      <c r="C4093" s="10"/>
      <c r="D4093" s="83"/>
      <c r="E4093" s="10"/>
      <c r="F4093" s="10"/>
      <c r="G4093" s="10"/>
      <c r="H4093" s="10"/>
      <c r="I4093" s="10"/>
      <c r="J4093" s="333"/>
    </row>
    <row r="4094" spans="1:10" x14ac:dyDescent="0.3">
      <c r="A4094" s="114"/>
      <c r="B4094" s="10"/>
      <c r="C4094" s="10"/>
      <c r="D4094" s="83"/>
      <c r="E4094" s="10"/>
      <c r="F4094" s="10"/>
      <c r="G4094" s="10"/>
      <c r="H4094" s="10"/>
      <c r="I4094" s="10"/>
      <c r="J4094" s="333"/>
    </row>
    <row r="4095" spans="1:10" x14ac:dyDescent="0.3">
      <c r="A4095" s="114"/>
      <c r="B4095" s="10"/>
      <c r="C4095" s="10"/>
      <c r="D4095" s="83"/>
      <c r="E4095" s="10"/>
      <c r="F4095" s="10"/>
      <c r="G4095" s="10"/>
      <c r="H4095" s="10"/>
      <c r="I4095" s="10"/>
      <c r="J4095" s="333"/>
    </row>
    <row r="4096" spans="1:10" x14ac:dyDescent="0.3">
      <c r="A4096" s="114"/>
      <c r="B4096" s="10"/>
      <c r="C4096" s="10"/>
      <c r="D4096" s="83"/>
      <c r="E4096" s="10"/>
      <c r="F4096" s="10"/>
      <c r="G4096" s="10"/>
      <c r="H4096" s="10"/>
      <c r="I4096" s="10"/>
      <c r="J4096" s="333"/>
    </row>
    <row r="4097" spans="1:10" x14ac:dyDescent="0.3">
      <c r="A4097" s="114"/>
      <c r="B4097" s="10"/>
      <c r="C4097" s="10"/>
      <c r="D4097" s="83"/>
      <c r="E4097" s="10"/>
      <c r="F4097" s="10"/>
      <c r="G4097" s="10"/>
      <c r="H4097" s="10"/>
      <c r="I4097" s="10"/>
      <c r="J4097" s="333"/>
    </row>
    <row r="4098" spans="1:10" x14ac:dyDescent="0.3">
      <c r="A4098" s="114"/>
      <c r="B4098" s="10"/>
      <c r="C4098" s="10"/>
      <c r="D4098" s="83"/>
      <c r="E4098" s="10"/>
      <c r="F4098" s="10"/>
      <c r="G4098" s="10"/>
      <c r="H4098" s="10"/>
      <c r="I4098" s="10"/>
      <c r="J4098" s="333"/>
    </row>
    <row r="4099" spans="1:10" x14ac:dyDescent="0.3">
      <c r="A4099" s="114"/>
      <c r="B4099" s="10"/>
      <c r="C4099" s="10"/>
      <c r="D4099" s="83"/>
      <c r="E4099" s="10"/>
      <c r="F4099" s="10"/>
      <c r="G4099" s="10"/>
      <c r="H4099" s="10"/>
      <c r="I4099" s="10"/>
      <c r="J4099" s="333"/>
    </row>
    <row r="4100" spans="1:10" x14ac:dyDescent="0.3">
      <c r="A4100" s="114"/>
      <c r="B4100" s="10"/>
      <c r="C4100" s="10"/>
      <c r="D4100" s="83"/>
      <c r="E4100" s="10"/>
      <c r="F4100" s="10"/>
      <c r="G4100" s="10"/>
      <c r="H4100" s="10"/>
      <c r="I4100" s="10"/>
      <c r="J4100" s="333"/>
    </row>
    <row r="4101" spans="1:10" x14ac:dyDescent="0.3">
      <c r="A4101" s="114"/>
      <c r="B4101" s="10"/>
      <c r="C4101" s="10"/>
      <c r="D4101" s="83"/>
      <c r="E4101" s="10"/>
      <c r="F4101" s="10"/>
      <c r="G4101" s="10"/>
      <c r="H4101" s="10"/>
      <c r="I4101" s="10"/>
      <c r="J4101" s="333"/>
    </row>
    <row r="4102" spans="1:10" x14ac:dyDescent="0.3">
      <c r="A4102" s="114"/>
      <c r="B4102" s="10"/>
      <c r="C4102" s="10"/>
      <c r="D4102" s="83"/>
      <c r="E4102" s="10"/>
      <c r="F4102" s="10"/>
      <c r="G4102" s="10"/>
      <c r="H4102" s="10"/>
      <c r="I4102" s="10"/>
      <c r="J4102" s="333"/>
    </row>
    <row r="4103" spans="1:10" x14ac:dyDescent="0.3">
      <c r="A4103" s="114"/>
      <c r="B4103" s="10"/>
      <c r="C4103" s="10"/>
      <c r="D4103" s="83"/>
      <c r="E4103" s="10"/>
      <c r="F4103" s="10"/>
      <c r="G4103" s="10"/>
      <c r="H4103" s="10"/>
      <c r="I4103" s="10"/>
      <c r="J4103" s="333"/>
    </row>
    <row r="4104" spans="1:10" x14ac:dyDescent="0.3">
      <c r="A4104" s="114"/>
      <c r="B4104" s="10"/>
      <c r="C4104" s="10"/>
      <c r="D4104" s="83"/>
      <c r="E4104" s="10"/>
      <c r="F4104" s="10"/>
      <c r="G4104" s="10"/>
      <c r="H4104" s="10"/>
      <c r="I4104" s="10"/>
      <c r="J4104" s="333"/>
    </row>
    <row r="4105" spans="1:10" x14ac:dyDescent="0.3">
      <c r="A4105" s="114"/>
      <c r="B4105" s="10"/>
      <c r="C4105" s="10"/>
      <c r="D4105" s="83"/>
      <c r="E4105" s="10"/>
      <c r="F4105" s="10"/>
      <c r="G4105" s="10"/>
      <c r="H4105" s="10"/>
      <c r="I4105" s="10"/>
      <c r="J4105" s="333"/>
    </row>
    <row r="4106" spans="1:10" x14ac:dyDescent="0.3">
      <c r="A4106" s="114"/>
      <c r="B4106" s="10"/>
      <c r="C4106" s="10"/>
      <c r="D4106" s="83"/>
      <c r="E4106" s="10"/>
      <c r="F4106" s="10"/>
      <c r="G4106" s="10"/>
      <c r="H4106" s="10"/>
      <c r="I4106" s="10"/>
      <c r="J4106" s="333"/>
    </row>
    <row r="4107" spans="1:10" x14ac:dyDescent="0.3">
      <c r="A4107" s="114"/>
      <c r="B4107" s="10"/>
      <c r="C4107" s="10"/>
      <c r="D4107" s="83"/>
      <c r="E4107" s="10"/>
      <c r="F4107" s="10"/>
      <c r="G4107" s="10"/>
      <c r="H4107" s="10"/>
      <c r="I4107" s="10"/>
      <c r="J4107" s="333"/>
    </row>
    <row r="4108" spans="1:10" x14ac:dyDescent="0.3">
      <c r="A4108" s="114"/>
      <c r="B4108" s="10"/>
      <c r="C4108" s="10"/>
      <c r="D4108" s="83"/>
      <c r="E4108" s="10"/>
      <c r="F4108" s="10"/>
      <c r="G4108" s="10"/>
      <c r="H4108" s="10"/>
      <c r="I4108" s="10"/>
      <c r="J4108" s="333"/>
    </row>
    <row r="4109" spans="1:10" x14ac:dyDescent="0.3">
      <c r="A4109" s="114"/>
      <c r="B4109" s="10"/>
      <c r="C4109" s="10"/>
      <c r="D4109" s="83"/>
      <c r="E4109" s="10"/>
      <c r="F4109" s="10"/>
      <c r="G4109" s="10"/>
      <c r="H4109" s="10"/>
      <c r="I4109" s="10"/>
      <c r="J4109" s="333"/>
    </row>
    <row r="4110" spans="1:10" x14ac:dyDescent="0.3">
      <c r="A4110" s="114"/>
      <c r="B4110" s="10"/>
      <c r="C4110" s="10"/>
      <c r="D4110" s="83"/>
      <c r="E4110" s="10"/>
      <c r="F4110" s="10"/>
      <c r="G4110" s="10"/>
      <c r="H4110" s="10"/>
      <c r="I4110" s="10"/>
      <c r="J4110" s="333"/>
    </row>
    <row r="4111" spans="1:10" x14ac:dyDescent="0.3">
      <c r="A4111" s="114"/>
      <c r="B4111" s="10"/>
      <c r="C4111" s="10"/>
      <c r="D4111" s="83"/>
      <c r="E4111" s="10"/>
      <c r="F4111" s="10"/>
      <c r="G4111" s="10"/>
      <c r="H4111" s="10"/>
      <c r="I4111" s="10"/>
      <c r="J4111" s="333"/>
    </row>
    <row r="4112" spans="1:10" x14ac:dyDescent="0.3">
      <c r="A4112" s="114"/>
      <c r="B4112" s="10"/>
      <c r="C4112" s="10"/>
      <c r="D4112" s="83"/>
      <c r="E4112" s="10"/>
      <c r="F4112" s="10"/>
      <c r="G4112" s="10"/>
      <c r="H4112" s="10"/>
      <c r="I4112" s="10"/>
      <c r="J4112" s="333"/>
    </row>
    <row r="4113" spans="1:10" x14ac:dyDescent="0.3">
      <c r="A4113" s="114"/>
      <c r="B4113" s="10"/>
      <c r="C4113" s="10"/>
      <c r="D4113" s="83"/>
      <c r="E4113" s="10"/>
      <c r="F4113" s="10"/>
      <c r="G4113" s="10"/>
      <c r="H4113" s="10"/>
      <c r="I4113" s="10"/>
      <c r="J4113" s="333"/>
    </row>
    <row r="4114" spans="1:10" x14ac:dyDescent="0.3">
      <c r="A4114" s="114"/>
      <c r="B4114" s="10"/>
      <c r="C4114" s="10"/>
      <c r="D4114" s="83"/>
      <c r="E4114" s="10"/>
      <c r="F4114" s="10"/>
      <c r="G4114" s="10"/>
      <c r="H4114" s="10"/>
      <c r="I4114" s="10"/>
      <c r="J4114" s="333"/>
    </row>
    <row r="4115" spans="1:10" x14ac:dyDescent="0.3">
      <c r="A4115" s="114"/>
      <c r="B4115" s="10"/>
      <c r="C4115" s="10"/>
      <c r="D4115" s="83"/>
      <c r="E4115" s="10"/>
      <c r="F4115" s="10"/>
      <c r="G4115" s="10"/>
      <c r="H4115" s="10"/>
      <c r="I4115" s="10"/>
      <c r="J4115" s="333"/>
    </row>
    <row r="4116" spans="1:10" x14ac:dyDescent="0.3">
      <c r="A4116" s="114"/>
      <c r="B4116" s="10"/>
      <c r="C4116" s="10"/>
      <c r="D4116" s="83"/>
      <c r="E4116" s="10"/>
      <c r="F4116" s="10"/>
      <c r="G4116" s="10"/>
      <c r="H4116" s="10"/>
      <c r="I4116" s="10"/>
      <c r="J4116" s="333"/>
    </row>
    <row r="4117" spans="1:10" x14ac:dyDescent="0.3">
      <c r="A4117" s="114"/>
      <c r="B4117" s="10"/>
      <c r="C4117" s="10"/>
      <c r="D4117" s="83"/>
      <c r="E4117" s="10"/>
      <c r="F4117" s="10"/>
      <c r="G4117" s="10"/>
      <c r="H4117" s="10"/>
      <c r="I4117" s="10"/>
      <c r="J4117" s="333"/>
    </row>
    <row r="4118" spans="1:10" x14ac:dyDescent="0.3">
      <c r="A4118" s="114"/>
      <c r="B4118" s="10"/>
      <c r="C4118" s="10"/>
      <c r="D4118" s="83"/>
      <c r="E4118" s="10"/>
      <c r="F4118" s="10"/>
      <c r="G4118" s="10"/>
      <c r="H4118" s="10"/>
      <c r="I4118" s="10"/>
      <c r="J4118" s="333"/>
    </row>
    <row r="4119" spans="1:10" x14ac:dyDescent="0.3">
      <c r="A4119" s="114"/>
      <c r="B4119" s="10"/>
      <c r="C4119" s="10"/>
      <c r="D4119" s="83"/>
      <c r="E4119" s="10"/>
      <c r="F4119" s="10"/>
      <c r="G4119" s="10"/>
      <c r="H4119" s="10"/>
      <c r="I4119" s="10"/>
      <c r="J4119" s="333"/>
    </row>
    <row r="4120" spans="1:10" x14ac:dyDescent="0.3">
      <c r="A4120" s="114"/>
      <c r="B4120" s="10"/>
      <c r="C4120" s="10"/>
      <c r="D4120" s="83"/>
      <c r="E4120" s="10"/>
      <c r="F4120" s="10"/>
      <c r="G4120" s="10"/>
      <c r="H4120" s="10"/>
      <c r="I4120" s="10"/>
      <c r="J4120" s="333"/>
    </row>
    <row r="4121" spans="1:10" x14ac:dyDescent="0.3">
      <c r="A4121" s="114"/>
      <c r="B4121" s="10"/>
      <c r="C4121" s="10"/>
      <c r="D4121" s="83"/>
      <c r="E4121" s="10"/>
      <c r="F4121" s="10"/>
      <c r="G4121" s="10"/>
      <c r="H4121" s="10"/>
      <c r="I4121" s="10"/>
      <c r="J4121" s="333"/>
    </row>
    <row r="4122" spans="1:10" x14ac:dyDescent="0.3">
      <c r="A4122" s="114"/>
      <c r="B4122" s="10"/>
      <c r="C4122" s="10"/>
      <c r="D4122" s="83"/>
      <c r="E4122" s="10"/>
      <c r="F4122" s="10"/>
      <c r="G4122" s="10"/>
      <c r="H4122" s="10"/>
      <c r="I4122" s="10"/>
      <c r="J4122" s="333"/>
    </row>
    <row r="4123" spans="1:10" x14ac:dyDescent="0.3">
      <c r="A4123" s="114"/>
      <c r="B4123" s="10"/>
      <c r="C4123" s="10"/>
      <c r="D4123" s="83"/>
      <c r="E4123" s="10"/>
      <c r="F4123" s="10"/>
      <c r="G4123" s="10"/>
      <c r="H4123" s="10"/>
      <c r="I4123" s="10"/>
      <c r="J4123" s="333"/>
    </row>
    <row r="4124" spans="1:10" x14ac:dyDescent="0.3">
      <c r="A4124" s="114"/>
      <c r="B4124" s="10"/>
      <c r="C4124" s="10"/>
      <c r="D4124" s="83"/>
      <c r="E4124" s="10"/>
      <c r="F4124" s="10"/>
      <c r="G4124" s="10"/>
      <c r="H4124" s="10"/>
      <c r="I4124" s="10"/>
      <c r="J4124" s="333"/>
    </row>
    <row r="4125" spans="1:10" x14ac:dyDescent="0.3">
      <c r="A4125" s="114"/>
      <c r="B4125" s="10"/>
      <c r="C4125" s="10"/>
      <c r="D4125" s="83"/>
      <c r="E4125" s="10"/>
      <c r="F4125" s="10"/>
      <c r="G4125" s="10"/>
      <c r="H4125" s="10"/>
      <c r="I4125" s="10"/>
      <c r="J4125" s="333"/>
    </row>
    <row r="4126" spans="1:10" x14ac:dyDescent="0.3">
      <c r="A4126" s="114"/>
      <c r="B4126" s="10"/>
      <c r="C4126" s="10"/>
      <c r="D4126" s="83"/>
      <c r="E4126" s="10"/>
      <c r="F4126" s="10"/>
      <c r="G4126" s="10"/>
      <c r="H4126" s="10"/>
      <c r="I4126" s="10"/>
      <c r="J4126" s="333"/>
    </row>
    <row r="4127" spans="1:10" x14ac:dyDescent="0.3">
      <c r="A4127" s="114"/>
      <c r="B4127" s="10"/>
      <c r="C4127" s="10"/>
      <c r="D4127" s="83"/>
      <c r="E4127" s="10"/>
      <c r="F4127" s="10"/>
      <c r="G4127" s="10"/>
      <c r="H4127" s="10"/>
      <c r="I4127" s="10"/>
      <c r="J4127" s="333"/>
    </row>
    <row r="4128" spans="1:10" x14ac:dyDescent="0.3">
      <c r="A4128" s="114"/>
      <c r="B4128" s="10"/>
      <c r="C4128" s="10"/>
      <c r="D4128" s="83"/>
      <c r="E4128" s="10"/>
      <c r="F4128" s="10"/>
      <c r="G4128" s="10"/>
      <c r="H4128" s="10"/>
      <c r="I4128" s="10"/>
      <c r="J4128" s="333"/>
    </row>
    <row r="4129" spans="1:10" x14ac:dyDescent="0.3">
      <c r="A4129" s="114"/>
      <c r="B4129" s="10"/>
      <c r="C4129" s="10"/>
      <c r="D4129" s="83"/>
      <c r="E4129" s="10"/>
      <c r="F4129" s="10"/>
      <c r="G4129" s="10"/>
      <c r="H4129" s="10"/>
      <c r="I4129" s="10"/>
      <c r="J4129" s="333"/>
    </row>
    <row r="4130" spans="1:10" x14ac:dyDescent="0.3">
      <c r="A4130" s="114"/>
      <c r="B4130" s="10"/>
      <c r="C4130" s="10"/>
      <c r="D4130" s="83"/>
      <c r="E4130" s="10"/>
      <c r="F4130" s="10"/>
      <c r="G4130" s="10"/>
      <c r="H4130" s="10"/>
      <c r="I4130" s="10"/>
      <c r="J4130" s="333"/>
    </row>
    <row r="4131" spans="1:10" x14ac:dyDescent="0.3">
      <c r="A4131" s="114"/>
      <c r="B4131" s="10"/>
      <c r="C4131" s="10"/>
      <c r="D4131" s="83"/>
      <c r="E4131" s="10"/>
      <c r="F4131" s="10"/>
      <c r="G4131" s="10"/>
      <c r="H4131" s="10"/>
      <c r="I4131" s="10"/>
      <c r="J4131" s="333"/>
    </row>
    <row r="4132" spans="1:10" x14ac:dyDescent="0.3">
      <c r="A4132" s="114"/>
      <c r="B4132" s="10"/>
      <c r="C4132" s="10"/>
      <c r="D4132" s="83"/>
      <c r="E4132" s="10"/>
      <c r="F4132" s="10"/>
      <c r="G4132" s="10"/>
      <c r="H4132" s="10"/>
      <c r="I4132" s="10"/>
      <c r="J4132" s="333"/>
    </row>
    <row r="4133" spans="1:10" x14ac:dyDescent="0.3">
      <c r="A4133" s="114"/>
      <c r="B4133" s="10"/>
      <c r="C4133" s="10"/>
      <c r="D4133" s="83"/>
      <c r="E4133" s="10"/>
      <c r="F4133" s="10"/>
      <c r="G4133" s="10"/>
      <c r="H4133" s="10"/>
      <c r="I4133" s="10"/>
      <c r="J4133" s="333"/>
    </row>
    <row r="4134" spans="1:10" x14ac:dyDescent="0.3">
      <c r="A4134" s="114"/>
      <c r="B4134" s="10"/>
      <c r="C4134" s="10"/>
      <c r="D4134" s="83"/>
      <c r="E4134" s="10"/>
      <c r="F4134" s="10"/>
      <c r="G4134" s="10"/>
      <c r="H4134" s="10"/>
      <c r="I4134" s="10"/>
      <c r="J4134" s="333"/>
    </row>
    <row r="4135" spans="1:10" x14ac:dyDescent="0.3">
      <c r="A4135" s="114"/>
      <c r="B4135" s="10"/>
      <c r="C4135" s="10"/>
      <c r="D4135" s="83"/>
      <c r="E4135" s="10"/>
      <c r="F4135" s="10"/>
      <c r="G4135" s="10"/>
      <c r="H4135" s="10"/>
      <c r="I4135" s="10"/>
      <c r="J4135" s="333"/>
    </row>
    <row r="4136" spans="1:10" x14ac:dyDescent="0.3">
      <c r="A4136" s="114"/>
      <c r="B4136" s="10"/>
      <c r="C4136" s="10"/>
      <c r="D4136" s="83"/>
      <c r="E4136" s="10"/>
      <c r="F4136" s="10"/>
      <c r="G4136" s="10"/>
      <c r="H4136" s="10"/>
      <c r="I4136" s="10"/>
      <c r="J4136" s="333"/>
    </row>
    <row r="4137" spans="1:10" x14ac:dyDescent="0.3">
      <c r="A4137" s="114"/>
      <c r="B4137" s="10"/>
      <c r="C4137" s="10"/>
      <c r="D4137" s="83"/>
      <c r="E4137" s="10"/>
      <c r="F4137" s="10"/>
      <c r="G4137" s="10"/>
      <c r="H4137" s="10"/>
      <c r="I4137" s="10"/>
      <c r="J4137" s="333"/>
    </row>
    <row r="4138" spans="1:10" x14ac:dyDescent="0.3">
      <c r="A4138" s="114"/>
      <c r="B4138" s="10"/>
      <c r="C4138" s="10"/>
      <c r="D4138" s="83"/>
      <c r="E4138" s="10"/>
      <c r="F4138" s="10"/>
      <c r="G4138" s="10"/>
      <c r="H4138" s="10"/>
      <c r="I4138" s="10"/>
      <c r="J4138" s="333"/>
    </row>
    <row r="4139" spans="1:10" x14ac:dyDescent="0.3">
      <c r="A4139" s="114"/>
      <c r="B4139" s="10"/>
      <c r="C4139" s="10"/>
      <c r="D4139" s="83"/>
      <c r="E4139" s="10"/>
      <c r="F4139" s="10"/>
      <c r="G4139" s="10"/>
      <c r="H4139" s="10"/>
      <c r="I4139" s="10"/>
      <c r="J4139" s="333"/>
    </row>
    <row r="4140" spans="1:10" x14ac:dyDescent="0.3">
      <c r="A4140" s="114"/>
      <c r="B4140" s="10"/>
      <c r="C4140" s="10"/>
      <c r="D4140" s="83"/>
      <c r="E4140" s="10"/>
      <c r="F4140" s="10"/>
      <c r="G4140" s="10"/>
      <c r="H4140" s="10"/>
      <c r="I4140" s="10"/>
      <c r="J4140" s="333"/>
    </row>
    <row r="4141" spans="1:10" x14ac:dyDescent="0.3">
      <c r="A4141" s="114"/>
      <c r="B4141" s="10"/>
      <c r="C4141" s="10"/>
      <c r="D4141" s="83"/>
      <c r="E4141" s="10"/>
      <c r="F4141" s="10"/>
      <c r="G4141" s="10"/>
      <c r="H4141" s="10"/>
      <c r="I4141" s="10"/>
      <c r="J4141" s="333"/>
    </row>
    <row r="4142" spans="1:10" x14ac:dyDescent="0.3">
      <c r="A4142" s="114"/>
      <c r="B4142" s="10"/>
      <c r="C4142" s="10"/>
      <c r="D4142" s="83"/>
      <c r="E4142" s="10"/>
      <c r="F4142" s="10"/>
      <c r="G4142" s="10"/>
      <c r="H4142" s="10"/>
      <c r="I4142" s="10"/>
      <c r="J4142" s="333"/>
    </row>
    <row r="4143" spans="1:10" x14ac:dyDescent="0.3">
      <c r="A4143" s="114"/>
      <c r="B4143" s="10"/>
      <c r="C4143" s="10"/>
      <c r="D4143" s="83"/>
      <c r="E4143" s="10"/>
      <c r="F4143" s="10"/>
      <c r="G4143" s="10"/>
      <c r="H4143" s="10"/>
      <c r="I4143" s="10"/>
      <c r="J4143" s="333"/>
    </row>
    <row r="4144" spans="1:10" x14ac:dyDescent="0.3">
      <c r="A4144" s="114"/>
      <c r="B4144" s="10"/>
      <c r="C4144" s="10"/>
      <c r="D4144" s="83"/>
      <c r="E4144" s="10"/>
      <c r="F4144" s="10"/>
      <c r="G4144" s="10"/>
      <c r="H4144" s="10"/>
      <c r="I4144" s="10"/>
      <c r="J4144" s="333"/>
    </row>
    <row r="4145" spans="1:10" x14ac:dyDescent="0.3">
      <c r="A4145" s="114"/>
      <c r="B4145" s="10"/>
      <c r="C4145" s="10"/>
      <c r="D4145" s="83"/>
      <c r="E4145" s="10"/>
      <c r="F4145" s="10"/>
      <c r="G4145" s="10"/>
      <c r="H4145" s="10"/>
      <c r="I4145" s="10"/>
      <c r="J4145" s="333"/>
    </row>
    <row r="4146" spans="1:10" x14ac:dyDescent="0.3">
      <c r="A4146" s="114"/>
      <c r="B4146" s="10"/>
      <c r="C4146" s="10"/>
      <c r="D4146" s="83"/>
      <c r="E4146" s="10"/>
      <c r="F4146" s="10"/>
      <c r="G4146" s="10"/>
      <c r="H4146" s="10"/>
      <c r="I4146" s="10"/>
      <c r="J4146" s="333"/>
    </row>
    <row r="4147" spans="1:10" x14ac:dyDescent="0.3">
      <c r="A4147" s="114"/>
      <c r="B4147" s="10"/>
      <c r="C4147" s="10"/>
      <c r="D4147" s="83"/>
      <c r="E4147" s="10"/>
      <c r="F4147" s="10"/>
      <c r="G4147" s="10"/>
      <c r="H4147" s="10"/>
      <c r="I4147" s="10"/>
      <c r="J4147" s="333"/>
    </row>
    <row r="4148" spans="1:10" x14ac:dyDescent="0.3">
      <c r="A4148" s="114"/>
      <c r="B4148" s="10"/>
      <c r="C4148" s="10"/>
      <c r="D4148" s="83"/>
      <c r="E4148" s="10"/>
      <c r="F4148" s="10"/>
      <c r="G4148" s="10"/>
      <c r="H4148" s="10"/>
      <c r="I4148" s="10"/>
      <c r="J4148" s="333"/>
    </row>
    <row r="4149" spans="1:10" x14ac:dyDescent="0.3">
      <c r="A4149" s="114"/>
      <c r="B4149" s="10"/>
      <c r="C4149" s="10"/>
      <c r="D4149" s="83"/>
      <c r="E4149" s="10"/>
      <c r="F4149" s="10"/>
      <c r="G4149" s="10"/>
      <c r="H4149" s="10"/>
      <c r="I4149" s="10"/>
      <c r="J4149" s="333"/>
    </row>
    <row r="4150" spans="1:10" x14ac:dyDescent="0.3">
      <c r="A4150" s="114"/>
      <c r="B4150" s="10"/>
      <c r="C4150" s="10"/>
      <c r="D4150" s="83"/>
      <c r="E4150" s="10"/>
      <c r="F4150" s="10"/>
      <c r="G4150" s="10"/>
      <c r="H4150" s="10"/>
      <c r="I4150" s="10"/>
      <c r="J4150" s="333"/>
    </row>
    <row r="4151" spans="1:10" x14ac:dyDescent="0.3">
      <c r="A4151" s="114"/>
      <c r="B4151" s="10"/>
      <c r="C4151" s="10"/>
      <c r="D4151" s="83"/>
      <c r="E4151" s="10"/>
      <c r="F4151" s="10"/>
      <c r="G4151" s="10"/>
      <c r="H4151" s="10"/>
      <c r="I4151" s="10"/>
      <c r="J4151" s="333"/>
    </row>
    <row r="4152" spans="1:10" x14ac:dyDescent="0.3">
      <c r="A4152" s="114"/>
      <c r="B4152" s="10"/>
      <c r="C4152" s="10"/>
      <c r="D4152" s="83"/>
      <c r="E4152" s="10"/>
      <c r="F4152" s="10"/>
      <c r="G4152" s="10"/>
      <c r="H4152" s="10"/>
      <c r="I4152" s="10"/>
      <c r="J4152" s="333"/>
    </row>
    <row r="4153" spans="1:10" x14ac:dyDescent="0.3">
      <c r="A4153" s="114"/>
      <c r="B4153" s="10"/>
      <c r="C4153" s="10"/>
      <c r="D4153" s="83"/>
      <c r="E4153" s="10"/>
      <c r="F4153" s="10"/>
      <c r="G4153" s="10"/>
      <c r="H4153" s="10"/>
      <c r="I4153" s="10"/>
      <c r="J4153" s="333"/>
    </row>
    <row r="4154" spans="1:10" x14ac:dyDescent="0.3">
      <c r="A4154" s="114"/>
      <c r="B4154" s="10"/>
      <c r="C4154" s="10"/>
      <c r="D4154" s="83"/>
      <c r="E4154" s="10"/>
      <c r="F4154" s="10"/>
      <c r="G4154" s="10"/>
      <c r="H4154" s="10"/>
      <c r="I4154" s="10"/>
      <c r="J4154" s="333"/>
    </row>
    <row r="4155" spans="1:10" x14ac:dyDescent="0.3">
      <c r="A4155" s="114"/>
      <c r="B4155" s="10"/>
      <c r="C4155" s="10"/>
      <c r="D4155" s="83"/>
      <c r="E4155" s="10"/>
      <c r="F4155" s="10"/>
      <c r="G4155" s="10"/>
      <c r="H4155" s="10"/>
      <c r="I4155" s="10"/>
      <c r="J4155" s="333"/>
    </row>
    <row r="4156" spans="1:10" x14ac:dyDescent="0.3">
      <c r="A4156" s="114"/>
      <c r="B4156" s="10"/>
      <c r="C4156" s="10"/>
      <c r="D4156" s="83"/>
      <c r="E4156" s="10"/>
      <c r="F4156" s="10"/>
      <c r="G4156" s="10"/>
      <c r="H4156" s="10"/>
      <c r="I4156" s="10"/>
      <c r="J4156" s="333"/>
    </row>
    <row r="4157" spans="1:10" x14ac:dyDescent="0.3">
      <c r="A4157" s="114"/>
      <c r="B4157" s="10"/>
      <c r="C4157" s="10"/>
      <c r="D4157" s="83"/>
      <c r="E4157" s="10"/>
      <c r="F4157" s="10"/>
      <c r="G4157" s="10"/>
      <c r="H4157" s="10"/>
      <c r="I4157" s="10"/>
      <c r="J4157" s="333"/>
    </row>
    <row r="4158" spans="1:10" x14ac:dyDescent="0.3">
      <c r="A4158" s="114"/>
      <c r="B4158" s="10"/>
      <c r="C4158" s="10"/>
      <c r="D4158" s="83"/>
      <c r="E4158" s="10"/>
      <c r="F4158" s="10"/>
      <c r="G4158" s="10"/>
      <c r="H4158" s="10"/>
      <c r="I4158" s="10"/>
      <c r="J4158" s="333"/>
    </row>
    <row r="4159" spans="1:10" x14ac:dyDescent="0.3">
      <c r="A4159" s="114"/>
      <c r="B4159" s="10"/>
      <c r="C4159" s="10"/>
      <c r="D4159" s="83"/>
      <c r="E4159" s="10"/>
      <c r="F4159" s="10"/>
      <c r="G4159" s="10"/>
      <c r="H4159" s="10"/>
      <c r="I4159" s="10"/>
      <c r="J4159" s="333"/>
    </row>
    <row r="4160" spans="1:10" x14ac:dyDescent="0.3">
      <c r="A4160" s="114"/>
      <c r="B4160" s="10"/>
      <c r="C4160" s="10"/>
      <c r="D4160" s="83"/>
      <c r="E4160" s="10"/>
      <c r="F4160" s="10"/>
      <c r="G4160" s="10"/>
      <c r="H4160" s="10"/>
      <c r="I4160" s="10"/>
      <c r="J4160" s="333"/>
    </row>
    <row r="4161" spans="1:10" x14ac:dyDescent="0.3">
      <c r="A4161" s="114"/>
      <c r="B4161" s="10"/>
      <c r="C4161" s="10"/>
      <c r="D4161" s="83"/>
      <c r="E4161" s="10"/>
      <c r="F4161" s="10"/>
      <c r="G4161" s="10"/>
      <c r="H4161" s="10"/>
      <c r="I4161" s="10"/>
      <c r="J4161" s="333"/>
    </row>
    <row r="4162" spans="1:10" x14ac:dyDescent="0.3">
      <c r="A4162" s="114"/>
      <c r="B4162" s="10"/>
      <c r="C4162" s="10"/>
      <c r="D4162" s="83"/>
      <c r="E4162" s="10"/>
      <c r="F4162" s="10"/>
      <c r="G4162" s="10"/>
      <c r="H4162" s="10"/>
      <c r="I4162" s="10"/>
      <c r="J4162" s="333"/>
    </row>
    <row r="4163" spans="1:10" x14ac:dyDescent="0.3">
      <c r="A4163" s="114"/>
      <c r="B4163" s="10"/>
      <c r="C4163" s="10"/>
      <c r="D4163" s="83"/>
      <c r="E4163" s="10"/>
      <c r="F4163" s="10"/>
      <c r="G4163" s="10"/>
      <c r="H4163" s="10"/>
      <c r="I4163" s="10"/>
      <c r="J4163" s="333"/>
    </row>
    <row r="4164" spans="1:10" x14ac:dyDescent="0.3">
      <c r="A4164" s="114"/>
      <c r="B4164" s="10"/>
      <c r="C4164" s="10"/>
      <c r="D4164" s="83"/>
      <c r="E4164" s="10"/>
      <c r="F4164" s="10"/>
      <c r="G4164" s="10"/>
      <c r="H4164" s="10"/>
      <c r="I4164" s="10"/>
      <c r="J4164" s="333"/>
    </row>
    <row r="4165" spans="1:10" x14ac:dyDescent="0.3">
      <c r="A4165" s="114"/>
      <c r="B4165" s="10"/>
      <c r="C4165" s="10"/>
      <c r="D4165" s="83"/>
      <c r="E4165" s="10"/>
      <c r="F4165" s="10"/>
      <c r="G4165" s="10"/>
      <c r="H4165" s="10"/>
      <c r="I4165" s="10"/>
      <c r="J4165" s="333"/>
    </row>
    <row r="4166" spans="1:10" x14ac:dyDescent="0.3">
      <c r="A4166" s="114"/>
      <c r="B4166" s="10"/>
      <c r="C4166" s="10"/>
      <c r="D4166" s="83"/>
      <c r="E4166" s="10"/>
      <c r="F4166" s="10"/>
      <c r="G4166" s="10"/>
      <c r="H4166" s="10"/>
      <c r="I4166" s="10"/>
      <c r="J4166" s="333"/>
    </row>
    <row r="4167" spans="1:10" x14ac:dyDescent="0.3">
      <c r="A4167" s="114"/>
      <c r="B4167" s="10"/>
      <c r="C4167" s="10"/>
      <c r="D4167" s="83"/>
      <c r="E4167" s="10"/>
      <c r="F4167" s="10"/>
      <c r="G4167" s="10"/>
      <c r="H4167" s="10"/>
      <c r="I4167" s="10"/>
      <c r="J4167" s="333"/>
    </row>
    <row r="4168" spans="1:10" x14ac:dyDescent="0.3">
      <c r="A4168" s="114"/>
      <c r="B4168" s="10"/>
      <c r="C4168" s="10"/>
      <c r="D4168" s="83"/>
      <c r="E4168" s="10"/>
      <c r="F4168" s="10"/>
      <c r="G4168" s="10"/>
      <c r="H4168" s="10"/>
      <c r="I4168" s="10"/>
      <c r="J4168" s="333"/>
    </row>
    <row r="4169" spans="1:10" x14ac:dyDescent="0.3">
      <c r="A4169" s="114"/>
      <c r="B4169" s="10"/>
      <c r="C4169" s="10"/>
      <c r="D4169" s="83"/>
      <c r="E4169" s="10"/>
      <c r="F4169" s="10"/>
      <c r="G4169" s="10"/>
      <c r="H4169" s="10"/>
      <c r="I4169" s="10"/>
      <c r="J4169" s="333"/>
    </row>
    <row r="4170" spans="1:10" x14ac:dyDescent="0.3">
      <c r="A4170" s="114"/>
      <c r="B4170" s="10"/>
      <c r="C4170" s="10"/>
      <c r="D4170" s="83"/>
      <c r="E4170" s="10"/>
      <c r="F4170" s="10"/>
      <c r="G4170" s="10"/>
      <c r="H4170" s="10"/>
      <c r="I4170" s="10"/>
      <c r="J4170" s="333"/>
    </row>
    <row r="4171" spans="1:10" x14ac:dyDescent="0.3">
      <c r="A4171" s="114"/>
      <c r="B4171" s="10"/>
      <c r="C4171" s="10"/>
      <c r="D4171" s="83"/>
      <c r="E4171" s="10"/>
      <c r="F4171" s="10"/>
      <c r="G4171" s="10"/>
      <c r="H4171" s="10"/>
      <c r="I4171" s="10"/>
      <c r="J4171" s="333"/>
    </row>
    <row r="4172" spans="1:10" x14ac:dyDescent="0.3">
      <c r="A4172" s="114"/>
      <c r="B4172" s="10"/>
      <c r="C4172" s="10"/>
      <c r="D4172" s="83"/>
      <c r="E4172" s="10"/>
      <c r="F4172" s="10"/>
      <c r="G4172" s="10"/>
      <c r="H4172" s="10"/>
      <c r="I4172" s="10"/>
      <c r="J4172" s="333"/>
    </row>
    <row r="4173" spans="1:10" x14ac:dyDescent="0.3">
      <c r="A4173" s="114"/>
      <c r="B4173" s="10"/>
      <c r="C4173" s="10"/>
      <c r="D4173" s="83"/>
      <c r="E4173" s="10"/>
      <c r="F4173" s="10"/>
      <c r="G4173" s="10"/>
      <c r="H4173" s="10"/>
      <c r="I4173" s="10"/>
      <c r="J4173" s="333"/>
    </row>
    <row r="4174" spans="1:10" x14ac:dyDescent="0.3">
      <c r="A4174" s="114"/>
      <c r="B4174" s="10"/>
      <c r="C4174" s="10"/>
      <c r="D4174" s="83"/>
      <c r="E4174" s="10"/>
      <c r="F4174" s="10"/>
      <c r="G4174" s="10"/>
      <c r="H4174" s="10"/>
      <c r="I4174" s="10"/>
      <c r="J4174" s="333"/>
    </row>
    <row r="4175" spans="1:10" x14ac:dyDescent="0.3">
      <c r="A4175" s="114"/>
      <c r="B4175" s="10"/>
      <c r="C4175" s="10"/>
      <c r="D4175" s="83"/>
      <c r="E4175" s="10"/>
      <c r="F4175" s="10"/>
      <c r="G4175" s="10"/>
      <c r="H4175" s="10"/>
      <c r="I4175" s="10"/>
      <c r="J4175" s="333"/>
    </row>
    <row r="4176" spans="1:10" x14ac:dyDescent="0.3">
      <c r="A4176" s="114"/>
      <c r="B4176" s="10"/>
      <c r="C4176" s="10"/>
      <c r="D4176" s="83"/>
      <c r="E4176" s="10"/>
      <c r="F4176" s="10"/>
      <c r="G4176" s="10"/>
      <c r="H4176" s="10"/>
      <c r="I4176" s="10"/>
      <c r="J4176" s="333"/>
    </row>
    <row r="4177" spans="1:10" x14ac:dyDescent="0.3">
      <c r="A4177" s="114"/>
      <c r="B4177" s="10"/>
      <c r="C4177" s="10"/>
      <c r="D4177" s="83"/>
      <c r="E4177" s="10"/>
      <c r="F4177" s="10"/>
      <c r="G4177" s="10"/>
      <c r="H4177" s="10"/>
      <c r="I4177" s="10"/>
      <c r="J4177" s="333"/>
    </row>
    <row r="4178" spans="1:10" x14ac:dyDescent="0.3">
      <c r="A4178" s="114"/>
      <c r="B4178" s="10"/>
      <c r="C4178" s="10"/>
      <c r="D4178" s="83"/>
      <c r="E4178" s="10"/>
      <c r="F4178" s="10"/>
      <c r="G4178" s="10"/>
      <c r="H4178" s="10"/>
      <c r="I4178" s="10"/>
      <c r="J4178" s="333"/>
    </row>
    <row r="4179" spans="1:10" x14ac:dyDescent="0.3">
      <c r="A4179" s="114"/>
      <c r="B4179" s="10"/>
      <c r="C4179" s="10"/>
      <c r="D4179" s="83"/>
      <c r="E4179" s="10"/>
      <c r="F4179" s="10"/>
      <c r="G4179" s="10"/>
      <c r="H4179" s="10"/>
      <c r="I4179" s="10"/>
      <c r="J4179" s="333"/>
    </row>
    <row r="4180" spans="1:10" x14ac:dyDescent="0.3">
      <c r="A4180" s="114"/>
      <c r="B4180" s="10"/>
      <c r="C4180" s="10"/>
      <c r="D4180" s="83"/>
      <c r="E4180" s="10"/>
      <c r="F4180" s="10"/>
      <c r="G4180" s="10"/>
      <c r="H4180" s="10"/>
      <c r="I4180" s="10"/>
      <c r="J4180" s="333"/>
    </row>
    <row r="4181" spans="1:10" x14ac:dyDescent="0.3">
      <c r="A4181" s="114"/>
      <c r="B4181" s="10"/>
      <c r="C4181" s="10"/>
      <c r="D4181" s="83"/>
      <c r="E4181" s="10"/>
      <c r="F4181" s="10"/>
      <c r="G4181" s="10"/>
      <c r="H4181" s="10"/>
      <c r="I4181" s="10"/>
      <c r="J4181" s="333"/>
    </row>
    <row r="4182" spans="1:10" x14ac:dyDescent="0.3">
      <c r="A4182" s="114"/>
      <c r="B4182" s="10"/>
      <c r="C4182" s="10"/>
      <c r="D4182" s="83"/>
      <c r="E4182" s="10"/>
      <c r="F4182" s="10"/>
      <c r="G4182" s="10"/>
      <c r="H4182" s="10"/>
      <c r="I4182" s="10"/>
      <c r="J4182" s="333"/>
    </row>
    <row r="4183" spans="1:10" x14ac:dyDescent="0.3">
      <c r="A4183" s="114"/>
      <c r="B4183" s="10"/>
      <c r="C4183" s="10"/>
      <c r="D4183" s="83"/>
      <c r="E4183" s="10"/>
      <c r="F4183" s="10"/>
      <c r="G4183" s="10"/>
      <c r="H4183" s="10"/>
      <c r="I4183" s="10"/>
      <c r="J4183" s="333"/>
    </row>
    <row r="4184" spans="1:10" x14ac:dyDescent="0.3">
      <c r="A4184" s="114"/>
      <c r="B4184" s="10"/>
      <c r="C4184" s="10"/>
      <c r="D4184" s="83"/>
      <c r="E4184" s="10"/>
      <c r="F4184" s="10"/>
      <c r="G4184" s="10"/>
      <c r="H4184" s="10"/>
      <c r="I4184" s="10"/>
      <c r="J4184" s="333"/>
    </row>
    <row r="4185" spans="1:10" x14ac:dyDescent="0.3">
      <c r="A4185" s="114"/>
      <c r="B4185" s="10"/>
      <c r="C4185" s="10"/>
      <c r="D4185" s="83"/>
      <c r="E4185" s="10"/>
      <c r="F4185" s="10"/>
      <c r="G4185" s="10"/>
      <c r="H4185" s="10"/>
      <c r="I4185" s="10"/>
      <c r="J4185" s="333"/>
    </row>
    <row r="4186" spans="1:10" x14ac:dyDescent="0.3">
      <c r="A4186" s="114"/>
      <c r="B4186" s="10"/>
      <c r="C4186" s="10"/>
      <c r="D4186" s="83"/>
      <c r="E4186" s="10"/>
      <c r="F4186" s="10"/>
      <c r="G4186" s="10"/>
      <c r="H4186" s="10"/>
      <c r="I4186" s="10"/>
      <c r="J4186" s="333"/>
    </row>
    <row r="4187" spans="1:10" x14ac:dyDescent="0.3">
      <c r="A4187" s="114"/>
      <c r="B4187" s="10"/>
      <c r="C4187" s="10"/>
      <c r="D4187" s="83"/>
      <c r="E4187" s="10"/>
      <c r="F4187" s="10"/>
      <c r="G4187" s="10"/>
      <c r="H4187" s="10"/>
      <c r="I4187" s="10"/>
      <c r="J4187" s="333"/>
    </row>
    <row r="4188" spans="1:10" x14ac:dyDescent="0.3">
      <c r="A4188" s="114"/>
      <c r="B4188" s="10"/>
      <c r="C4188" s="10"/>
      <c r="D4188" s="83"/>
      <c r="E4188" s="10"/>
      <c r="F4188" s="10"/>
      <c r="G4188" s="10"/>
      <c r="H4188" s="10"/>
      <c r="I4188" s="10"/>
      <c r="J4188" s="333"/>
    </row>
    <row r="4189" spans="1:10" x14ac:dyDescent="0.3">
      <c r="A4189" s="114"/>
      <c r="B4189" s="10"/>
      <c r="C4189" s="10"/>
      <c r="D4189" s="83"/>
      <c r="E4189" s="10"/>
      <c r="F4189" s="10"/>
      <c r="G4189" s="10"/>
      <c r="H4189" s="10"/>
      <c r="I4189" s="10"/>
      <c r="J4189" s="333"/>
    </row>
    <row r="4190" spans="1:10" x14ac:dyDescent="0.3">
      <c r="A4190" s="114"/>
      <c r="B4190" s="10"/>
      <c r="C4190" s="10"/>
      <c r="D4190" s="83"/>
      <c r="E4190" s="10"/>
      <c r="F4190" s="10"/>
      <c r="G4190" s="10"/>
      <c r="H4190" s="10"/>
      <c r="I4190" s="10"/>
      <c r="J4190" s="333"/>
    </row>
    <row r="4191" spans="1:10" x14ac:dyDescent="0.3">
      <c r="A4191" s="114"/>
      <c r="B4191" s="10"/>
      <c r="C4191" s="10"/>
      <c r="D4191" s="83"/>
      <c r="E4191" s="10"/>
      <c r="F4191" s="10"/>
      <c r="G4191" s="10"/>
      <c r="H4191" s="10"/>
      <c r="I4191" s="10"/>
      <c r="J4191" s="333"/>
    </row>
    <row r="4192" spans="1:10" x14ac:dyDescent="0.3">
      <c r="A4192" s="114"/>
      <c r="B4192" s="10"/>
      <c r="C4192" s="10"/>
      <c r="D4192" s="83"/>
      <c r="E4192" s="10"/>
      <c r="F4192" s="10"/>
      <c r="G4192" s="10"/>
      <c r="H4192" s="10"/>
      <c r="I4192" s="10"/>
      <c r="J4192" s="333"/>
    </row>
    <row r="4193" spans="1:10" x14ac:dyDescent="0.3">
      <c r="A4193" s="114"/>
      <c r="B4193" s="10"/>
      <c r="C4193" s="10"/>
      <c r="D4193" s="83"/>
      <c r="E4193" s="10"/>
      <c r="F4193" s="10"/>
      <c r="G4193" s="10"/>
      <c r="H4193" s="10"/>
      <c r="I4193" s="10"/>
      <c r="J4193" s="333"/>
    </row>
    <row r="4194" spans="1:10" x14ac:dyDescent="0.3">
      <c r="A4194" s="114"/>
      <c r="B4194" s="10"/>
      <c r="C4194" s="10"/>
      <c r="D4194" s="83"/>
      <c r="E4194" s="10"/>
      <c r="F4194" s="10"/>
      <c r="G4194" s="10"/>
      <c r="H4194" s="10"/>
      <c r="I4194" s="10"/>
      <c r="J4194" s="333"/>
    </row>
    <row r="4195" spans="1:10" x14ac:dyDescent="0.3">
      <c r="A4195" s="114"/>
      <c r="B4195" s="10"/>
      <c r="C4195" s="10"/>
      <c r="D4195" s="83"/>
      <c r="E4195" s="10"/>
      <c r="F4195" s="10"/>
      <c r="G4195" s="10"/>
      <c r="H4195" s="10"/>
      <c r="I4195" s="10"/>
      <c r="J4195" s="333"/>
    </row>
    <row r="4196" spans="1:10" x14ac:dyDescent="0.3">
      <c r="A4196" s="114"/>
      <c r="B4196" s="10"/>
      <c r="C4196" s="10"/>
      <c r="D4196" s="83"/>
      <c r="E4196" s="10"/>
      <c r="F4196" s="10"/>
      <c r="G4196" s="10"/>
      <c r="H4196" s="10"/>
      <c r="I4196" s="10"/>
      <c r="J4196" s="333"/>
    </row>
    <row r="4197" spans="1:10" x14ac:dyDescent="0.3">
      <c r="A4197" s="114"/>
      <c r="B4197" s="10"/>
      <c r="C4197" s="10"/>
      <c r="D4197" s="83"/>
      <c r="E4197" s="10"/>
      <c r="F4197" s="10"/>
      <c r="G4197" s="10"/>
      <c r="H4197" s="10"/>
      <c r="I4197" s="10"/>
      <c r="J4197" s="333"/>
    </row>
    <row r="4198" spans="1:10" x14ac:dyDescent="0.3">
      <c r="A4198" s="114"/>
      <c r="B4198" s="10"/>
      <c r="C4198" s="10"/>
      <c r="D4198" s="83"/>
      <c r="E4198" s="10"/>
      <c r="F4198" s="10"/>
      <c r="G4198" s="10"/>
      <c r="H4198" s="10"/>
      <c r="I4198" s="10"/>
      <c r="J4198" s="333"/>
    </row>
    <row r="4199" spans="1:10" x14ac:dyDescent="0.3">
      <c r="A4199" s="114"/>
      <c r="B4199" s="10"/>
      <c r="C4199" s="10"/>
      <c r="D4199" s="83"/>
      <c r="E4199" s="10"/>
      <c r="F4199" s="10"/>
      <c r="G4199" s="10"/>
      <c r="H4199" s="10"/>
      <c r="I4199" s="10"/>
      <c r="J4199" s="333"/>
    </row>
    <row r="4200" spans="1:10" x14ac:dyDescent="0.3">
      <c r="A4200" s="114"/>
      <c r="B4200" s="10"/>
      <c r="C4200" s="10"/>
      <c r="D4200" s="83"/>
      <c r="E4200" s="10"/>
      <c r="F4200" s="10"/>
      <c r="G4200" s="10"/>
      <c r="H4200" s="10"/>
      <c r="I4200" s="10"/>
      <c r="J4200" s="333"/>
    </row>
    <row r="4201" spans="1:10" x14ac:dyDescent="0.3">
      <c r="A4201" s="114"/>
      <c r="B4201" s="10"/>
      <c r="C4201" s="10"/>
      <c r="D4201" s="83"/>
      <c r="E4201" s="10"/>
      <c r="F4201" s="10"/>
      <c r="G4201" s="10"/>
      <c r="H4201" s="10"/>
      <c r="I4201" s="10"/>
      <c r="J4201" s="333"/>
    </row>
    <row r="4202" spans="1:10" x14ac:dyDescent="0.3">
      <c r="A4202" s="114"/>
      <c r="B4202" s="10"/>
      <c r="C4202" s="10"/>
      <c r="D4202" s="83"/>
      <c r="E4202" s="10"/>
      <c r="F4202" s="10"/>
      <c r="G4202" s="10"/>
      <c r="H4202" s="10"/>
      <c r="I4202" s="10"/>
      <c r="J4202" s="333"/>
    </row>
    <row r="4203" spans="1:10" x14ac:dyDescent="0.3">
      <c r="A4203" s="114"/>
      <c r="B4203" s="10"/>
      <c r="C4203" s="10"/>
      <c r="D4203" s="83"/>
      <c r="E4203" s="10"/>
      <c r="F4203" s="10"/>
      <c r="G4203" s="10"/>
      <c r="H4203" s="10"/>
      <c r="I4203" s="10"/>
      <c r="J4203" s="333"/>
    </row>
    <row r="4204" spans="1:10" x14ac:dyDescent="0.3">
      <c r="A4204" s="114"/>
      <c r="B4204" s="10"/>
      <c r="C4204" s="10"/>
      <c r="D4204" s="83"/>
      <c r="E4204" s="10"/>
      <c r="F4204" s="10"/>
      <c r="G4204" s="10"/>
      <c r="H4204" s="10"/>
      <c r="I4204" s="10"/>
      <c r="J4204" s="333"/>
    </row>
    <row r="4205" spans="1:10" x14ac:dyDescent="0.3">
      <c r="A4205" s="114"/>
      <c r="B4205" s="10"/>
      <c r="C4205" s="10"/>
      <c r="D4205" s="83"/>
      <c r="E4205" s="10"/>
      <c r="F4205" s="10"/>
      <c r="G4205" s="10"/>
      <c r="H4205" s="10"/>
      <c r="I4205" s="10"/>
      <c r="J4205" s="333"/>
    </row>
    <row r="4206" spans="1:10" x14ac:dyDescent="0.3">
      <c r="A4206" s="114"/>
      <c r="B4206" s="10"/>
      <c r="C4206" s="10"/>
      <c r="D4206" s="83"/>
      <c r="E4206" s="10"/>
      <c r="F4206" s="10"/>
      <c r="G4206" s="10"/>
      <c r="H4206" s="10"/>
      <c r="I4206" s="10"/>
      <c r="J4206" s="333"/>
    </row>
    <row r="4207" spans="1:10" x14ac:dyDescent="0.3">
      <c r="A4207" s="114"/>
      <c r="B4207" s="10"/>
      <c r="C4207" s="10"/>
      <c r="D4207" s="83"/>
      <c r="E4207" s="10"/>
      <c r="F4207" s="10"/>
      <c r="G4207" s="10"/>
      <c r="H4207" s="10"/>
      <c r="I4207" s="10"/>
      <c r="J4207" s="333"/>
    </row>
    <row r="4208" spans="1:10" x14ac:dyDescent="0.3">
      <c r="A4208" s="114"/>
      <c r="B4208" s="10"/>
      <c r="C4208" s="10"/>
      <c r="D4208" s="83"/>
      <c r="E4208" s="10"/>
      <c r="F4208" s="10"/>
      <c r="G4208" s="10"/>
      <c r="H4208" s="10"/>
      <c r="I4208" s="10"/>
      <c r="J4208" s="333"/>
    </row>
    <row r="4209" spans="1:10" x14ac:dyDescent="0.3">
      <c r="A4209" s="114"/>
      <c r="B4209" s="10"/>
      <c r="C4209" s="10"/>
      <c r="D4209" s="83"/>
      <c r="E4209" s="10"/>
      <c r="F4209" s="10"/>
      <c r="G4209" s="10"/>
      <c r="H4209" s="10"/>
      <c r="I4209" s="10"/>
      <c r="J4209" s="333"/>
    </row>
    <row r="4210" spans="1:10" x14ac:dyDescent="0.3">
      <c r="A4210" s="114"/>
      <c r="B4210" s="10"/>
      <c r="C4210" s="10"/>
      <c r="D4210" s="83"/>
      <c r="E4210" s="10"/>
      <c r="F4210" s="10"/>
      <c r="G4210" s="10"/>
      <c r="H4210" s="10"/>
      <c r="I4210" s="10"/>
      <c r="J4210" s="333"/>
    </row>
    <row r="4211" spans="1:10" x14ac:dyDescent="0.3">
      <c r="A4211" s="114"/>
      <c r="B4211" s="10"/>
      <c r="C4211" s="10"/>
      <c r="D4211" s="83"/>
      <c r="E4211" s="10"/>
      <c r="F4211" s="10"/>
      <c r="G4211" s="10"/>
      <c r="H4211" s="10"/>
      <c r="I4211" s="10"/>
      <c r="J4211" s="333"/>
    </row>
    <row r="4212" spans="1:10" x14ac:dyDescent="0.3">
      <c r="A4212" s="114"/>
      <c r="B4212" s="10"/>
      <c r="C4212" s="10"/>
      <c r="D4212" s="83"/>
      <c r="E4212" s="10"/>
      <c r="F4212" s="10"/>
      <c r="G4212" s="10"/>
      <c r="H4212" s="10"/>
      <c r="I4212" s="10"/>
      <c r="J4212" s="333"/>
    </row>
    <row r="4213" spans="1:10" x14ac:dyDescent="0.3">
      <c r="A4213" s="114"/>
      <c r="B4213" s="10"/>
      <c r="C4213" s="10"/>
      <c r="D4213" s="83"/>
      <c r="E4213" s="10"/>
      <c r="F4213" s="10"/>
      <c r="G4213" s="10"/>
      <c r="H4213" s="10"/>
      <c r="I4213" s="10"/>
      <c r="J4213" s="333"/>
    </row>
    <row r="4214" spans="1:10" x14ac:dyDescent="0.3">
      <c r="A4214" s="114"/>
      <c r="B4214" s="10"/>
      <c r="C4214" s="10"/>
      <c r="D4214" s="83"/>
      <c r="E4214" s="10"/>
      <c r="F4214" s="10"/>
      <c r="G4214" s="10"/>
      <c r="H4214" s="10"/>
      <c r="I4214" s="10"/>
      <c r="J4214" s="333"/>
    </row>
    <row r="4215" spans="1:10" x14ac:dyDescent="0.3">
      <c r="A4215" s="114"/>
      <c r="B4215" s="10"/>
      <c r="C4215" s="10"/>
      <c r="D4215" s="83"/>
      <c r="E4215" s="10"/>
      <c r="F4215" s="10"/>
      <c r="G4215" s="10"/>
      <c r="H4215" s="10"/>
      <c r="I4215" s="10"/>
      <c r="J4215" s="333"/>
    </row>
    <row r="4216" spans="1:10" x14ac:dyDescent="0.3">
      <c r="A4216" s="114"/>
      <c r="B4216" s="10"/>
      <c r="C4216" s="10"/>
      <c r="D4216" s="83"/>
      <c r="E4216" s="10"/>
      <c r="F4216" s="10"/>
      <c r="G4216" s="10"/>
      <c r="H4216" s="10"/>
      <c r="I4216" s="10"/>
      <c r="J4216" s="333"/>
    </row>
    <row r="4217" spans="1:10" x14ac:dyDescent="0.3">
      <c r="A4217" s="114"/>
      <c r="B4217" s="10"/>
      <c r="C4217" s="10"/>
      <c r="D4217" s="83"/>
      <c r="E4217" s="10"/>
      <c r="F4217" s="10"/>
      <c r="G4217" s="10"/>
      <c r="H4217" s="10"/>
      <c r="I4217" s="10"/>
      <c r="J4217" s="333"/>
    </row>
    <row r="4218" spans="1:10" x14ac:dyDescent="0.3">
      <c r="A4218" s="114"/>
      <c r="B4218" s="10"/>
      <c r="C4218" s="10"/>
      <c r="D4218" s="83"/>
      <c r="E4218" s="10"/>
      <c r="F4218" s="10"/>
      <c r="G4218" s="10"/>
      <c r="H4218" s="10"/>
      <c r="I4218" s="10"/>
      <c r="J4218" s="333"/>
    </row>
    <row r="4219" spans="1:10" x14ac:dyDescent="0.3">
      <c r="A4219" s="114"/>
      <c r="B4219" s="10"/>
      <c r="C4219" s="10"/>
      <c r="D4219" s="83"/>
      <c r="E4219" s="10"/>
      <c r="F4219" s="10"/>
      <c r="G4219" s="10"/>
      <c r="H4219" s="10"/>
      <c r="I4219" s="10"/>
      <c r="J4219" s="333"/>
    </row>
    <row r="4220" spans="1:10" x14ac:dyDescent="0.3">
      <c r="A4220" s="114"/>
      <c r="B4220" s="10"/>
      <c r="C4220" s="10"/>
      <c r="D4220" s="83"/>
      <c r="E4220" s="10"/>
      <c r="F4220" s="10"/>
      <c r="G4220" s="10"/>
      <c r="H4220" s="10"/>
      <c r="I4220" s="10"/>
      <c r="J4220" s="333"/>
    </row>
    <row r="4221" spans="1:10" x14ac:dyDescent="0.3">
      <c r="A4221" s="114"/>
      <c r="B4221" s="10"/>
      <c r="C4221" s="10"/>
      <c r="D4221" s="83"/>
      <c r="E4221" s="10"/>
      <c r="F4221" s="10"/>
      <c r="G4221" s="10"/>
      <c r="H4221" s="10"/>
      <c r="I4221" s="10"/>
      <c r="J4221" s="333"/>
    </row>
    <row r="4222" spans="1:10" x14ac:dyDescent="0.3">
      <c r="A4222" s="114"/>
      <c r="B4222" s="10"/>
      <c r="C4222" s="10"/>
      <c r="D4222" s="83"/>
      <c r="E4222" s="10"/>
      <c r="F4222" s="10"/>
      <c r="G4222" s="10"/>
      <c r="H4222" s="10"/>
      <c r="I4222" s="10"/>
      <c r="J4222" s="333"/>
    </row>
    <row r="4223" spans="1:10" x14ac:dyDescent="0.3">
      <c r="A4223" s="114"/>
      <c r="B4223" s="10"/>
      <c r="C4223" s="10"/>
      <c r="D4223" s="83"/>
      <c r="E4223" s="10"/>
      <c r="F4223" s="10"/>
      <c r="G4223" s="10"/>
      <c r="H4223" s="10"/>
      <c r="I4223" s="10"/>
      <c r="J4223" s="333"/>
    </row>
    <row r="4224" spans="1:10" x14ac:dyDescent="0.3">
      <c r="A4224" s="114"/>
      <c r="B4224" s="10"/>
      <c r="C4224" s="10"/>
      <c r="D4224" s="83"/>
      <c r="E4224" s="10"/>
      <c r="F4224" s="10"/>
      <c r="G4224" s="10"/>
      <c r="H4224" s="10"/>
      <c r="I4224" s="10"/>
      <c r="J4224" s="333"/>
    </row>
    <row r="4225" spans="1:10" x14ac:dyDescent="0.3">
      <c r="A4225" s="114"/>
      <c r="B4225" s="10"/>
      <c r="C4225" s="10"/>
      <c r="D4225" s="83"/>
      <c r="E4225" s="10"/>
      <c r="F4225" s="10"/>
      <c r="G4225" s="10"/>
      <c r="H4225" s="10"/>
      <c r="I4225" s="10"/>
      <c r="J4225" s="333"/>
    </row>
    <row r="4226" spans="1:10" x14ac:dyDescent="0.3">
      <c r="A4226" s="114"/>
      <c r="B4226" s="10"/>
      <c r="C4226" s="10"/>
      <c r="D4226" s="83"/>
      <c r="E4226" s="10"/>
      <c r="F4226" s="10"/>
      <c r="G4226" s="10"/>
      <c r="H4226" s="10"/>
      <c r="I4226" s="10"/>
      <c r="J4226" s="333"/>
    </row>
    <row r="4227" spans="1:10" x14ac:dyDescent="0.3">
      <c r="A4227" s="114"/>
      <c r="B4227" s="10"/>
      <c r="C4227" s="10"/>
      <c r="D4227" s="83"/>
      <c r="E4227" s="10"/>
      <c r="F4227" s="10"/>
      <c r="G4227" s="10"/>
      <c r="H4227" s="10"/>
      <c r="I4227" s="10"/>
      <c r="J4227" s="333"/>
    </row>
    <row r="4228" spans="1:10" x14ac:dyDescent="0.3">
      <c r="A4228" s="114"/>
      <c r="B4228" s="10"/>
      <c r="C4228" s="10"/>
      <c r="D4228" s="83"/>
      <c r="E4228" s="10"/>
      <c r="F4228" s="10"/>
      <c r="G4228" s="10"/>
      <c r="H4228" s="10"/>
      <c r="I4228" s="10"/>
      <c r="J4228" s="333"/>
    </row>
    <row r="4229" spans="1:10" x14ac:dyDescent="0.3">
      <c r="A4229" s="114"/>
      <c r="B4229" s="10"/>
      <c r="C4229" s="10"/>
      <c r="D4229" s="83"/>
      <c r="E4229" s="10"/>
      <c r="F4229" s="10"/>
      <c r="G4229" s="10"/>
      <c r="H4229" s="10"/>
      <c r="I4229" s="10"/>
      <c r="J4229" s="333"/>
    </row>
    <row r="4230" spans="1:10" x14ac:dyDescent="0.3">
      <c r="A4230" s="114"/>
      <c r="B4230" s="10"/>
      <c r="C4230" s="10"/>
      <c r="D4230" s="83"/>
      <c r="E4230" s="10"/>
      <c r="F4230" s="10"/>
      <c r="G4230" s="10"/>
      <c r="H4230" s="10"/>
      <c r="I4230" s="10"/>
      <c r="J4230" s="333"/>
    </row>
    <row r="4231" spans="1:10" x14ac:dyDescent="0.3">
      <c r="A4231" s="114"/>
      <c r="B4231" s="10"/>
      <c r="C4231" s="10"/>
      <c r="D4231" s="83"/>
      <c r="E4231" s="10"/>
      <c r="F4231" s="10"/>
      <c r="G4231" s="10"/>
      <c r="H4231" s="10"/>
      <c r="I4231" s="10"/>
      <c r="J4231" s="333"/>
    </row>
    <row r="4232" spans="1:10" x14ac:dyDescent="0.3">
      <c r="A4232" s="114"/>
      <c r="B4232" s="10"/>
      <c r="C4232" s="10"/>
      <c r="D4232" s="83"/>
      <c r="E4232" s="10"/>
      <c r="F4232" s="10"/>
      <c r="G4232" s="10"/>
      <c r="H4232" s="10"/>
      <c r="I4232" s="10"/>
      <c r="J4232" s="333"/>
    </row>
    <row r="4233" spans="1:10" x14ac:dyDescent="0.3">
      <c r="A4233" s="114"/>
      <c r="B4233" s="10"/>
      <c r="C4233" s="10"/>
      <c r="D4233" s="83"/>
      <c r="E4233" s="10"/>
      <c r="F4233" s="10"/>
      <c r="G4233" s="10"/>
      <c r="H4233" s="10"/>
      <c r="I4233" s="10"/>
      <c r="J4233" s="333"/>
    </row>
    <row r="4234" spans="1:10" x14ac:dyDescent="0.3">
      <c r="A4234" s="114"/>
      <c r="B4234" s="10"/>
      <c r="C4234" s="10"/>
      <c r="D4234" s="83"/>
      <c r="E4234" s="10"/>
      <c r="F4234" s="10"/>
      <c r="G4234" s="10"/>
      <c r="H4234" s="10"/>
      <c r="I4234" s="10"/>
      <c r="J4234" s="333"/>
    </row>
    <row r="4235" spans="1:10" x14ac:dyDescent="0.3">
      <c r="A4235" s="114"/>
      <c r="B4235" s="10"/>
      <c r="C4235" s="10"/>
      <c r="D4235" s="83"/>
      <c r="E4235" s="10"/>
      <c r="F4235" s="10"/>
      <c r="G4235" s="10"/>
      <c r="H4235" s="10"/>
      <c r="I4235" s="10"/>
      <c r="J4235" s="333"/>
    </row>
    <row r="4236" spans="1:10" x14ac:dyDescent="0.3">
      <c r="A4236" s="114"/>
      <c r="B4236" s="10"/>
      <c r="C4236" s="10"/>
      <c r="D4236" s="83"/>
      <c r="E4236" s="10"/>
      <c r="F4236" s="10"/>
      <c r="G4236" s="10"/>
      <c r="H4236" s="10"/>
      <c r="I4236" s="10"/>
      <c r="J4236" s="333"/>
    </row>
    <row r="4237" spans="1:10" x14ac:dyDescent="0.3">
      <c r="A4237" s="114"/>
      <c r="B4237" s="10"/>
      <c r="C4237" s="10"/>
      <c r="D4237" s="83"/>
      <c r="E4237" s="10"/>
      <c r="F4237" s="10"/>
      <c r="G4237" s="10"/>
      <c r="H4237" s="10"/>
      <c r="I4237" s="10"/>
      <c r="J4237" s="333"/>
    </row>
    <row r="4238" spans="1:10" x14ac:dyDescent="0.3">
      <c r="A4238" s="114"/>
      <c r="B4238" s="10"/>
      <c r="C4238" s="10"/>
      <c r="D4238" s="83"/>
      <c r="E4238" s="10"/>
      <c r="F4238" s="10"/>
      <c r="G4238" s="10"/>
      <c r="H4238" s="10"/>
      <c r="I4238" s="10"/>
      <c r="J4238" s="333"/>
    </row>
    <row r="4239" spans="1:10" x14ac:dyDescent="0.3">
      <c r="A4239" s="114"/>
      <c r="B4239" s="10"/>
      <c r="C4239" s="10"/>
      <c r="D4239" s="83"/>
      <c r="E4239" s="10"/>
      <c r="F4239" s="10"/>
      <c r="G4239" s="10"/>
      <c r="H4239" s="10"/>
      <c r="I4239" s="10"/>
      <c r="J4239" s="333"/>
    </row>
    <row r="4240" spans="1:10" x14ac:dyDescent="0.3">
      <c r="A4240" s="114"/>
      <c r="B4240" s="10"/>
      <c r="C4240" s="10"/>
      <c r="D4240" s="83"/>
      <c r="E4240" s="10"/>
      <c r="F4240" s="10"/>
      <c r="G4240" s="10"/>
      <c r="H4240" s="10"/>
      <c r="I4240" s="10"/>
      <c r="J4240" s="333"/>
    </row>
    <row r="4241" spans="1:10" x14ac:dyDescent="0.3">
      <c r="A4241" s="114"/>
      <c r="B4241" s="10"/>
      <c r="C4241" s="10"/>
      <c r="D4241" s="83"/>
      <c r="E4241" s="10"/>
      <c r="F4241" s="10"/>
      <c r="G4241" s="10"/>
      <c r="H4241" s="10"/>
      <c r="I4241" s="10"/>
      <c r="J4241" s="333"/>
    </row>
    <row r="4242" spans="1:10" x14ac:dyDescent="0.3">
      <c r="A4242" s="114"/>
      <c r="B4242" s="10"/>
      <c r="C4242" s="10"/>
      <c r="D4242" s="83"/>
      <c r="E4242" s="10"/>
      <c r="F4242" s="10"/>
      <c r="G4242" s="10"/>
      <c r="H4242" s="10"/>
      <c r="I4242" s="10"/>
      <c r="J4242" s="333"/>
    </row>
    <row r="4243" spans="1:10" x14ac:dyDescent="0.3">
      <c r="A4243" s="114"/>
      <c r="B4243" s="10"/>
      <c r="C4243" s="10"/>
      <c r="D4243" s="83"/>
      <c r="E4243" s="10"/>
      <c r="F4243" s="10"/>
      <c r="G4243" s="10"/>
      <c r="H4243" s="10"/>
      <c r="I4243" s="10"/>
      <c r="J4243" s="333"/>
    </row>
    <row r="4244" spans="1:10" x14ac:dyDescent="0.3">
      <c r="A4244" s="114"/>
      <c r="B4244" s="10"/>
      <c r="C4244" s="10"/>
      <c r="D4244" s="83"/>
      <c r="E4244" s="10"/>
      <c r="F4244" s="10"/>
      <c r="G4244" s="10"/>
      <c r="H4244" s="10"/>
      <c r="I4244" s="10"/>
      <c r="J4244" s="333"/>
    </row>
    <row r="4245" spans="1:10" x14ac:dyDescent="0.3">
      <c r="A4245" s="114"/>
      <c r="B4245" s="10"/>
      <c r="C4245" s="10"/>
      <c r="D4245" s="83"/>
      <c r="E4245" s="10"/>
      <c r="F4245" s="10"/>
      <c r="G4245" s="10"/>
      <c r="H4245" s="10"/>
      <c r="I4245" s="10"/>
      <c r="J4245" s="333"/>
    </row>
    <row r="4246" spans="1:10" x14ac:dyDescent="0.3">
      <c r="A4246" s="114"/>
      <c r="B4246" s="10"/>
      <c r="C4246" s="10"/>
      <c r="D4246" s="83"/>
      <c r="E4246" s="10"/>
      <c r="F4246" s="10"/>
      <c r="G4246" s="10"/>
      <c r="H4246" s="10"/>
      <c r="I4246" s="10"/>
      <c r="J4246" s="333"/>
    </row>
    <row r="4247" spans="1:10" x14ac:dyDescent="0.3">
      <c r="A4247" s="114"/>
      <c r="B4247" s="10"/>
      <c r="C4247" s="10"/>
      <c r="D4247" s="83"/>
      <c r="E4247" s="10"/>
      <c r="F4247" s="10"/>
      <c r="G4247" s="10"/>
      <c r="H4247" s="10"/>
      <c r="I4247" s="10"/>
      <c r="J4247" s="333"/>
    </row>
    <row r="4248" spans="1:10" x14ac:dyDescent="0.3">
      <c r="A4248" s="114"/>
      <c r="B4248" s="10"/>
      <c r="C4248" s="10"/>
      <c r="D4248" s="83"/>
      <c r="E4248" s="10"/>
      <c r="F4248" s="10"/>
      <c r="G4248" s="10"/>
      <c r="H4248" s="10"/>
      <c r="I4248" s="10"/>
      <c r="J4248" s="333"/>
    </row>
    <row r="4249" spans="1:10" x14ac:dyDescent="0.3">
      <c r="A4249" s="114"/>
      <c r="B4249" s="10"/>
      <c r="C4249" s="10"/>
      <c r="D4249" s="83"/>
      <c r="E4249" s="10"/>
      <c r="F4249" s="10"/>
      <c r="G4249" s="10"/>
      <c r="H4249" s="10"/>
      <c r="I4249" s="10"/>
      <c r="J4249" s="333"/>
    </row>
    <row r="4250" spans="1:10" x14ac:dyDescent="0.3">
      <c r="A4250" s="114"/>
      <c r="B4250" s="10"/>
      <c r="C4250" s="10"/>
      <c r="D4250" s="83"/>
      <c r="E4250" s="10"/>
      <c r="F4250" s="10"/>
      <c r="G4250" s="10"/>
      <c r="H4250" s="10"/>
      <c r="I4250" s="10"/>
      <c r="J4250" s="333"/>
    </row>
    <row r="4251" spans="1:10" x14ac:dyDescent="0.3">
      <c r="A4251" s="114"/>
      <c r="B4251" s="10"/>
      <c r="C4251" s="10"/>
      <c r="D4251" s="83"/>
      <c r="E4251" s="10"/>
      <c r="F4251" s="10"/>
      <c r="G4251" s="10"/>
      <c r="H4251" s="10"/>
      <c r="I4251" s="10"/>
      <c r="J4251" s="333"/>
    </row>
    <row r="4252" spans="1:10" x14ac:dyDescent="0.3">
      <c r="A4252" s="114"/>
      <c r="B4252" s="10"/>
      <c r="C4252" s="10"/>
      <c r="D4252" s="83"/>
      <c r="E4252" s="10"/>
      <c r="F4252" s="10"/>
      <c r="G4252" s="10"/>
      <c r="H4252" s="10"/>
      <c r="I4252" s="10"/>
      <c r="J4252" s="333"/>
    </row>
    <row r="4253" spans="1:10" x14ac:dyDescent="0.3">
      <c r="A4253" s="114"/>
      <c r="B4253" s="10"/>
      <c r="C4253" s="10"/>
      <c r="D4253" s="83"/>
      <c r="E4253" s="10"/>
      <c r="F4253" s="10"/>
      <c r="G4253" s="10"/>
      <c r="H4253" s="10"/>
      <c r="I4253" s="10"/>
      <c r="J4253" s="333"/>
    </row>
    <row r="4254" spans="1:10" x14ac:dyDescent="0.3">
      <c r="A4254" s="114"/>
      <c r="B4254" s="10"/>
      <c r="C4254" s="10"/>
      <c r="D4254" s="83"/>
      <c r="E4254" s="10"/>
      <c r="F4254" s="10"/>
      <c r="G4254" s="10"/>
      <c r="H4254" s="10"/>
      <c r="I4254" s="10"/>
      <c r="J4254" s="333"/>
    </row>
    <row r="4255" spans="1:10" x14ac:dyDescent="0.3">
      <c r="A4255" s="114"/>
      <c r="B4255" s="10"/>
      <c r="C4255" s="10"/>
      <c r="D4255" s="83"/>
      <c r="E4255" s="10"/>
      <c r="F4255" s="10"/>
      <c r="G4255" s="10"/>
      <c r="H4255" s="10"/>
      <c r="I4255" s="10"/>
      <c r="J4255" s="333"/>
    </row>
    <row r="4256" spans="1:10" x14ac:dyDescent="0.3">
      <c r="A4256" s="114"/>
      <c r="B4256" s="10"/>
      <c r="C4256" s="10"/>
      <c r="D4256" s="83"/>
      <c r="E4256" s="10"/>
      <c r="F4256" s="10"/>
      <c r="G4256" s="10"/>
      <c r="H4256" s="10"/>
      <c r="I4256" s="10"/>
      <c r="J4256" s="333"/>
    </row>
    <row r="4257" spans="1:10" x14ac:dyDescent="0.3">
      <c r="A4257" s="114"/>
      <c r="B4257" s="10"/>
      <c r="C4257" s="10"/>
      <c r="D4257" s="83"/>
      <c r="E4257" s="10"/>
      <c r="F4257" s="10"/>
      <c r="G4257" s="10"/>
      <c r="H4257" s="10"/>
      <c r="I4257" s="10"/>
      <c r="J4257" s="333"/>
    </row>
    <row r="4258" spans="1:10" x14ac:dyDescent="0.3">
      <c r="A4258" s="114"/>
      <c r="B4258" s="10"/>
      <c r="C4258" s="10"/>
      <c r="D4258" s="83"/>
      <c r="E4258" s="10"/>
      <c r="F4258" s="10"/>
      <c r="G4258" s="10"/>
      <c r="H4258" s="10"/>
      <c r="I4258" s="10"/>
      <c r="J4258" s="333"/>
    </row>
    <row r="4259" spans="1:10" x14ac:dyDescent="0.3">
      <c r="A4259" s="114"/>
      <c r="B4259" s="10"/>
      <c r="C4259" s="10"/>
      <c r="D4259" s="83"/>
      <c r="E4259" s="10"/>
      <c r="F4259" s="10"/>
      <c r="G4259" s="10"/>
      <c r="H4259" s="10"/>
      <c r="I4259" s="10"/>
      <c r="J4259" s="333"/>
    </row>
    <row r="4260" spans="1:10" x14ac:dyDescent="0.3">
      <c r="A4260" s="114"/>
      <c r="B4260" s="10"/>
      <c r="C4260" s="10"/>
      <c r="D4260" s="83"/>
      <c r="E4260" s="10"/>
      <c r="F4260" s="10"/>
      <c r="G4260" s="10"/>
      <c r="H4260" s="10"/>
      <c r="I4260" s="10"/>
      <c r="J4260" s="333"/>
    </row>
    <row r="4261" spans="1:10" x14ac:dyDescent="0.3">
      <c r="A4261" s="114"/>
      <c r="B4261" s="10"/>
      <c r="C4261" s="10"/>
      <c r="D4261" s="83"/>
      <c r="E4261" s="10"/>
      <c r="F4261" s="10"/>
      <c r="G4261" s="10"/>
      <c r="H4261" s="10"/>
      <c r="I4261" s="10"/>
      <c r="J4261" s="333"/>
    </row>
    <row r="4262" spans="1:10" x14ac:dyDescent="0.3">
      <c r="A4262" s="114"/>
      <c r="B4262" s="10"/>
      <c r="C4262" s="10"/>
      <c r="D4262" s="83"/>
      <c r="E4262" s="10"/>
      <c r="F4262" s="10"/>
      <c r="G4262" s="10"/>
      <c r="H4262" s="10"/>
      <c r="I4262" s="10"/>
      <c r="J4262" s="333"/>
    </row>
    <row r="4263" spans="1:10" x14ac:dyDescent="0.3">
      <c r="A4263" s="114"/>
      <c r="B4263" s="10"/>
      <c r="C4263" s="10"/>
      <c r="D4263" s="83"/>
      <c r="E4263" s="10"/>
      <c r="F4263" s="10"/>
      <c r="G4263" s="10"/>
      <c r="H4263" s="10"/>
      <c r="I4263" s="10"/>
      <c r="J4263" s="333"/>
    </row>
    <row r="4264" spans="1:10" x14ac:dyDescent="0.3">
      <c r="A4264" s="114"/>
      <c r="B4264" s="10"/>
      <c r="C4264" s="10"/>
      <c r="D4264" s="83"/>
      <c r="E4264" s="10"/>
      <c r="F4264" s="10"/>
      <c r="G4264" s="10"/>
      <c r="H4264" s="10"/>
      <c r="I4264" s="10"/>
      <c r="J4264" s="333"/>
    </row>
    <row r="4265" spans="1:10" x14ac:dyDescent="0.3">
      <c r="A4265" s="114"/>
      <c r="B4265" s="10"/>
      <c r="C4265" s="10"/>
      <c r="D4265" s="83"/>
      <c r="E4265" s="10"/>
      <c r="F4265" s="10"/>
      <c r="G4265" s="10"/>
      <c r="H4265" s="10"/>
      <c r="I4265" s="10"/>
      <c r="J4265" s="333"/>
    </row>
    <row r="4266" spans="1:10" x14ac:dyDescent="0.3">
      <c r="A4266" s="114"/>
      <c r="B4266" s="10"/>
      <c r="C4266" s="10"/>
      <c r="D4266" s="83"/>
      <c r="E4266" s="10"/>
      <c r="F4266" s="10"/>
      <c r="G4266" s="10"/>
      <c r="H4266" s="10"/>
      <c r="I4266" s="10"/>
      <c r="J4266" s="333"/>
    </row>
    <row r="4267" spans="1:10" x14ac:dyDescent="0.3">
      <c r="A4267" s="114"/>
      <c r="B4267" s="10"/>
      <c r="C4267" s="10"/>
      <c r="D4267" s="83"/>
      <c r="E4267" s="10"/>
      <c r="F4267" s="10"/>
      <c r="G4267" s="10"/>
      <c r="H4267" s="10"/>
      <c r="I4267" s="10"/>
      <c r="J4267" s="333"/>
    </row>
    <row r="4268" spans="1:10" x14ac:dyDescent="0.3">
      <c r="A4268" s="114"/>
      <c r="B4268" s="10"/>
      <c r="C4268" s="10"/>
      <c r="D4268" s="83"/>
      <c r="E4268" s="10"/>
      <c r="F4268" s="10"/>
      <c r="G4268" s="10"/>
      <c r="H4268" s="10"/>
      <c r="I4268" s="10"/>
      <c r="J4268" s="333"/>
    </row>
    <row r="4269" spans="1:10" x14ac:dyDescent="0.3">
      <c r="A4269" s="114"/>
      <c r="B4269" s="10"/>
      <c r="C4269" s="10"/>
      <c r="D4269" s="83"/>
      <c r="E4269" s="10"/>
      <c r="F4269" s="10"/>
      <c r="G4269" s="10"/>
      <c r="H4269" s="10"/>
      <c r="I4269" s="10"/>
      <c r="J4269" s="333"/>
    </row>
    <row r="4270" spans="1:10" x14ac:dyDescent="0.3">
      <c r="A4270" s="114"/>
      <c r="B4270" s="10"/>
      <c r="C4270" s="10"/>
      <c r="D4270" s="83"/>
      <c r="E4270" s="10"/>
      <c r="F4270" s="10"/>
      <c r="G4270" s="10"/>
      <c r="H4270" s="10"/>
      <c r="I4270" s="10"/>
      <c r="J4270" s="333"/>
    </row>
    <row r="4271" spans="1:10" x14ac:dyDescent="0.3">
      <c r="A4271" s="114"/>
      <c r="B4271" s="10"/>
      <c r="C4271" s="10"/>
      <c r="D4271" s="83"/>
      <c r="E4271" s="10"/>
      <c r="F4271" s="10"/>
      <c r="G4271" s="10"/>
      <c r="H4271" s="10"/>
      <c r="I4271" s="10"/>
      <c r="J4271" s="333"/>
    </row>
    <row r="4272" spans="1:10" x14ac:dyDescent="0.3">
      <c r="A4272" s="114"/>
      <c r="B4272" s="10"/>
      <c r="C4272" s="10"/>
      <c r="D4272" s="83"/>
      <c r="E4272" s="10"/>
      <c r="F4272" s="10"/>
      <c r="G4272" s="10"/>
      <c r="H4272" s="10"/>
      <c r="I4272" s="10"/>
      <c r="J4272" s="333"/>
    </row>
    <row r="4273" spans="1:10" x14ac:dyDescent="0.3">
      <c r="A4273" s="114"/>
      <c r="B4273" s="10"/>
      <c r="C4273" s="10"/>
      <c r="D4273" s="83"/>
      <c r="E4273" s="10"/>
      <c r="F4273" s="10"/>
      <c r="G4273" s="10"/>
      <c r="H4273" s="10"/>
      <c r="I4273" s="10"/>
      <c r="J4273" s="333"/>
    </row>
    <row r="4274" spans="1:10" x14ac:dyDescent="0.3">
      <c r="A4274" s="114"/>
      <c r="B4274" s="10"/>
      <c r="C4274" s="10"/>
      <c r="D4274" s="83"/>
      <c r="E4274" s="10"/>
      <c r="F4274" s="10"/>
      <c r="G4274" s="10"/>
      <c r="H4274" s="10"/>
      <c r="I4274" s="10"/>
      <c r="J4274" s="333"/>
    </row>
    <row r="4275" spans="1:10" x14ac:dyDescent="0.3">
      <c r="A4275" s="114"/>
      <c r="B4275" s="10"/>
      <c r="C4275" s="10"/>
      <c r="D4275" s="83"/>
      <c r="E4275" s="10"/>
      <c r="F4275" s="10"/>
      <c r="G4275" s="10"/>
      <c r="H4275" s="10"/>
      <c r="I4275" s="10"/>
      <c r="J4275" s="333"/>
    </row>
    <row r="4276" spans="1:10" x14ac:dyDescent="0.3">
      <c r="A4276" s="114"/>
      <c r="B4276" s="10"/>
      <c r="C4276" s="10"/>
      <c r="D4276" s="83"/>
      <c r="E4276" s="10"/>
      <c r="F4276" s="10"/>
      <c r="G4276" s="10"/>
      <c r="H4276" s="10"/>
      <c r="I4276" s="10"/>
      <c r="J4276" s="333"/>
    </row>
    <row r="4277" spans="1:10" x14ac:dyDescent="0.3">
      <c r="A4277" s="114"/>
      <c r="B4277" s="10"/>
      <c r="C4277" s="10"/>
      <c r="D4277" s="83"/>
      <c r="E4277" s="10"/>
      <c r="F4277" s="10"/>
      <c r="G4277" s="10"/>
      <c r="H4277" s="10"/>
      <c r="I4277" s="10"/>
      <c r="J4277" s="333"/>
    </row>
    <row r="4278" spans="1:10" x14ac:dyDescent="0.3">
      <c r="A4278" s="114"/>
      <c r="B4278" s="10"/>
      <c r="C4278" s="10"/>
      <c r="D4278" s="83"/>
      <c r="E4278" s="10"/>
      <c r="F4278" s="10"/>
      <c r="G4278" s="10"/>
      <c r="H4278" s="10"/>
      <c r="I4278" s="10"/>
      <c r="J4278" s="333"/>
    </row>
    <row r="4279" spans="1:10" x14ac:dyDescent="0.3">
      <c r="A4279" s="114"/>
      <c r="B4279" s="10"/>
      <c r="C4279" s="10"/>
      <c r="D4279" s="83"/>
      <c r="E4279" s="10"/>
      <c r="F4279" s="10"/>
      <c r="G4279" s="10"/>
      <c r="H4279" s="10"/>
      <c r="I4279" s="10"/>
      <c r="J4279" s="333"/>
    </row>
    <row r="4280" spans="1:10" x14ac:dyDescent="0.3">
      <c r="A4280" s="114"/>
      <c r="B4280" s="10"/>
      <c r="C4280" s="10"/>
      <c r="D4280" s="83"/>
      <c r="E4280" s="10"/>
      <c r="F4280" s="10"/>
      <c r="G4280" s="10"/>
      <c r="H4280" s="10"/>
      <c r="I4280" s="10"/>
      <c r="J4280" s="333"/>
    </row>
    <row r="4281" spans="1:10" x14ac:dyDescent="0.3">
      <c r="A4281" s="114"/>
      <c r="B4281" s="10"/>
      <c r="C4281" s="10"/>
      <c r="D4281" s="83"/>
      <c r="E4281" s="10"/>
      <c r="F4281" s="10"/>
      <c r="G4281" s="10"/>
      <c r="H4281" s="10"/>
      <c r="I4281" s="10"/>
      <c r="J4281" s="333"/>
    </row>
    <row r="4282" spans="1:10" x14ac:dyDescent="0.3">
      <c r="A4282" s="114"/>
      <c r="B4282" s="10"/>
      <c r="C4282" s="10"/>
      <c r="D4282" s="83"/>
      <c r="E4282" s="10"/>
      <c r="F4282" s="10"/>
      <c r="G4282" s="10"/>
      <c r="H4282" s="10"/>
      <c r="I4282" s="10"/>
      <c r="J4282" s="333"/>
    </row>
    <row r="4283" spans="1:10" x14ac:dyDescent="0.3">
      <c r="A4283" s="114"/>
      <c r="B4283" s="10"/>
      <c r="C4283" s="10"/>
      <c r="D4283" s="83"/>
      <c r="E4283" s="10"/>
      <c r="F4283" s="10"/>
      <c r="G4283" s="10"/>
      <c r="H4283" s="10"/>
      <c r="I4283" s="10"/>
      <c r="J4283" s="333"/>
    </row>
    <row r="4284" spans="1:10" x14ac:dyDescent="0.3">
      <c r="A4284" s="114"/>
      <c r="B4284" s="10"/>
      <c r="C4284" s="10"/>
      <c r="D4284" s="83"/>
      <c r="E4284" s="10"/>
      <c r="F4284" s="10"/>
      <c r="G4284" s="10"/>
      <c r="H4284" s="10"/>
      <c r="I4284" s="10"/>
      <c r="J4284" s="333"/>
    </row>
    <row r="4285" spans="1:10" x14ac:dyDescent="0.3">
      <c r="A4285" s="114"/>
      <c r="B4285" s="10"/>
      <c r="C4285" s="10"/>
      <c r="D4285" s="83"/>
      <c r="E4285" s="10"/>
      <c r="F4285" s="10"/>
      <c r="G4285" s="10"/>
      <c r="H4285" s="10"/>
      <c r="I4285" s="10"/>
      <c r="J4285" s="333"/>
    </row>
    <row r="4286" spans="1:10" x14ac:dyDescent="0.3">
      <c r="A4286" s="114"/>
      <c r="B4286" s="10"/>
      <c r="C4286" s="10"/>
      <c r="D4286" s="83"/>
      <c r="E4286" s="10"/>
      <c r="F4286" s="10"/>
      <c r="G4286" s="10"/>
      <c r="H4286" s="10"/>
      <c r="I4286" s="10"/>
      <c r="J4286" s="333"/>
    </row>
    <row r="4287" spans="1:10" x14ac:dyDescent="0.3">
      <c r="A4287" s="114"/>
      <c r="B4287" s="10"/>
      <c r="C4287" s="10"/>
      <c r="D4287" s="83"/>
      <c r="E4287" s="10"/>
      <c r="F4287" s="10"/>
      <c r="G4287" s="10"/>
      <c r="H4287" s="10"/>
      <c r="I4287" s="10"/>
      <c r="J4287" s="333"/>
    </row>
    <row r="4288" spans="1:10" x14ac:dyDescent="0.3">
      <c r="A4288" s="114"/>
      <c r="B4288" s="10"/>
      <c r="C4288" s="10"/>
      <c r="D4288" s="83"/>
      <c r="E4288" s="10"/>
      <c r="F4288" s="10"/>
      <c r="G4288" s="10"/>
      <c r="H4288" s="10"/>
      <c r="I4288" s="10"/>
      <c r="J4288" s="333"/>
    </row>
    <row r="4289" spans="1:10" x14ac:dyDescent="0.3">
      <c r="A4289" s="114"/>
      <c r="B4289" s="10"/>
      <c r="C4289" s="10"/>
      <c r="D4289" s="83"/>
      <c r="E4289" s="10"/>
      <c r="F4289" s="10"/>
      <c r="G4289" s="10"/>
      <c r="H4289" s="10"/>
      <c r="I4289" s="10"/>
      <c r="J4289" s="333"/>
    </row>
    <row r="4290" spans="1:10" x14ac:dyDescent="0.3">
      <c r="A4290" s="114"/>
      <c r="B4290" s="10"/>
      <c r="C4290" s="10"/>
      <c r="D4290" s="83"/>
      <c r="E4290" s="10"/>
      <c r="F4290" s="10"/>
      <c r="G4290" s="10"/>
      <c r="H4290" s="10"/>
      <c r="I4290" s="10"/>
      <c r="J4290" s="333"/>
    </row>
    <row r="4291" spans="1:10" x14ac:dyDescent="0.3">
      <c r="A4291" s="114"/>
      <c r="B4291" s="10"/>
      <c r="C4291" s="10"/>
      <c r="D4291" s="83"/>
      <c r="E4291" s="10"/>
      <c r="F4291" s="10"/>
      <c r="G4291" s="10"/>
      <c r="H4291" s="10"/>
      <c r="I4291" s="10"/>
      <c r="J4291" s="333"/>
    </row>
    <row r="4292" spans="1:10" x14ac:dyDescent="0.3">
      <c r="A4292" s="114"/>
      <c r="B4292" s="10"/>
      <c r="C4292" s="10"/>
      <c r="D4292" s="83"/>
      <c r="E4292" s="10"/>
      <c r="F4292" s="10"/>
      <c r="G4292" s="10"/>
      <c r="H4292" s="10"/>
      <c r="I4292" s="10"/>
      <c r="J4292" s="333"/>
    </row>
    <row r="4293" spans="1:10" x14ac:dyDescent="0.3">
      <c r="A4293" s="114"/>
      <c r="B4293" s="10"/>
      <c r="C4293" s="10"/>
      <c r="D4293" s="83"/>
      <c r="E4293" s="10"/>
      <c r="F4293" s="10"/>
      <c r="G4293" s="10"/>
      <c r="H4293" s="10"/>
      <c r="I4293" s="10"/>
      <c r="J4293" s="333"/>
    </row>
    <row r="4294" spans="1:10" x14ac:dyDescent="0.3">
      <c r="A4294" s="114"/>
      <c r="B4294" s="10"/>
      <c r="C4294" s="10"/>
      <c r="D4294" s="83"/>
      <c r="E4294" s="10"/>
      <c r="F4294" s="10"/>
      <c r="G4294" s="10"/>
      <c r="H4294" s="10"/>
      <c r="I4294" s="10"/>
      <c r="J4294" s="333"/>
    </row>
    <row r="4295" spans="1:10" x14ac:dyDescent="0.3">
      <c r="A4295" s="114"/>
      <c r="B4295" s="10"/>
      <c r="C4295" s="10"/>
      <c r="D4295" s="83"/>
      <c r="E4295" s="10"/>
      <c r="F4295" s="10"/>
      <c r="G4295" s="10"/>
      <c r="H4295" s="10"/>
      <c r="I4295" s="10"/>
      <c r="J4295" s="333"/>
    </row>
    <row r="4296" spans="1:10" x14ac:dyDescent="0.3">
      <c r="A4296" s="114"/>
      <c r="B4296" s="10"/>
      <c r="C4296" s="10"/>
      <c r="D4296" s="83"/>
      <c r="E4296" s="10"/>
      <c r="F4296" s="10"/>
      <c r="G4296" s="10"/>
      <c r="H4296" s="10"/>
      <c r="I4296" s="10"/>
      <c r="J4296" s="333"/>
    </row>
    <row r="4297" spans="1:10" x14ac:dyDescent="0.3">
      <c r="A4297" s="114"/>
      <c r="B4297" s="10"/>
      <c r="C4297" s="10"/>
      <c r="D4297" s="83"/>
      <c r="E4297" s="10"/>
      <c r="F4297" s="10"/>
      <c r="G4297" s="10"/>
      <c r="H4297" s="10"/>
      <c r="I4297" s="10"/>
      <c r="J4297" s="333"/>
    </row>
    <row r="4298" spans="1:10" x14ac:dyDescent="0.3">
      <c r="A4298" s="114"/>
      <c r="B4298" s="10"/>
      <c r="C4298" s="10"/>
      <c r="D4298" s="83"/>
      <c r="E4298" s="10"/>
      <c r="F4298" s="10"/>
      <c r="G4298" s="10"/>
      <c r="H4298" s="10"/>
      <c r="I4298" s="10"/>
      <c r="J4298" s="333"/>
    </row>
    <row r="4299" spans="1:10" x14ac:dyDescent="0.3">
      <c r="A4299" s="114"/>
      <c r="B4299" s="10"/>
      <c r="C4299" s="10"/>
      <c r="D4299" s="83"/>
      <c r="E4299" s="10"/>
      <c r="F4299" s="10"/>
      <c r="G4299" s="10"/>
      <c r="H4299" s="10"/>
      <c r="I4299" s="10"/>
      <c r="J4299" s="333"/>
    </row>
    <row r="4300" spans="1:10" x14ac:dyDescent="0.3">
      <c r="A4300" s="114"/>
      <c r="B4300" s="10"/>
      <c r="C4300" s="10"/>
      <c r="D4300" s="83"/>
      <c r="E4300" s="10"/>
      <c r="F4300" s="10"/>
      <c r="G4300" s="10"/>
      <c r="H4300" s="10"/>
      <c r="I4300" s="10"/>
      <c r="J4300" s="333"/>
    </row>
    <row r="4301" spans="1:10" x14ac:dyDescent="0.3">
      <c r="A4301" s="114"/>
      <c r="B4301" s="10"/>
      <c r="C4301" s="10"/>
      <c r="D4301" s="83"/>
      <c r="E4301" s="10"/>
      <c r="F4301" s="10"/>
      <c r="G4301" s="10"/>
      <c r="H4301" s="10"/>
      <c r="I4301" s="10"/>
      <c r="J4301" s="333"/>
    </row>
    <row r="4302" spans="1:10" x14ac:dyDescent="0.3">
      <c r="A4302" s="114"/>
      <c r="B4302" s="10"/>
      <c r="C4302" s="10"/>
      <c r="D4302" s="83"/>
      <c r="E4302" s="10"/>
      <c r="F4302" s="10"/>
      <c r="G4302" s="10"/>
      <c r="H4302" s="10"/>
      <c r="I4302" s="10"/>
      <c r="J4302" s="333"/>
    </row>
    <row r="4303" spans="1:10" x14ac:dyDescent="0.3">
      <c r="A4303" s="114"/>
      <c r="B4303" s="10"/>
      <c r="C4303" s="10"/>
      <c r="D4303" s="83"/>
      <c r="E4303" s="10"/>
      <c r="F4303" s="10"/>
      <c r="G4303" s="10"/>
      <c r="H4303" s="10"/>
      <c r="I4303" s="10"/>
      <c r="J4303" s="333"/>
    </row>
    <row r="4304" spans="1:10" x14ac:dyDescent="0.3">
      <c r="A4304" s="114"/>
      <c r="B4304" s="10"/>
      <c r="C4304" s="10"/>
      <c r="D4304" s="83"/>
      <c r="E4304" s="10"/>
      <c r="F4304" s="10"/>
      <c r="G4304" s="10"/>
      <c r="H4304" s="10"/>
      <c r="I4304" s="10"/>
      <c r="J4304" s="333"/>
    </row>
    <row r="4305" spans="1:10" x14ac:dyDescent="0.3">
      <c r="A4305" s="114"/>
      <c r="B4305" s="10"/>
      <c r="C4305" s="10"/>
      <c r="D4305" s="83"/>
      <c r="E4305" s="10"/>
      <c r="F4305" s="10"/>
      <c r="G4305" s="10"/>
      <c r="H4305" s="10"/>
      <c r="I4305" s="10"/>
      <c r="J4305" s="333"/>
    </row>
    <row r="4306" spans="1:10" x14ac:dyDescent="0.3">
      <c r="A4306" s="114"/>
      <c r="B4306" s="10"/>
      <c r="C4306" s="10"/>
      <c r="D4306" s="83"/>
      <c r="E4306" s="10"/>
      <c r="F4306" s="10"/>
      <c r="G4306" s="10"/>
      <c r="H4306" s="10"/>
      <c r="I4306" s="10"/>
      <c r="J4306" s="333"/>
    </row>
    <row r="4307" spans="1:10" x14ac:dyDescent="0.3">
      <c r="A4307" s="114"/>
      <c r="B4307" s="10"/>
      <c r="C4307" s="10"/>
      <c r="D4307" s="83"/>
      <c r="E4307" s="10"/>
      <c r="F4307" s="10"/>
      <c r="G4307" s="10"/>
      <c r="H4307" s="10"/>
      <c r="I4307" s="10"/>
      <c r="J4307" s="333"/>
    </row>
    <row r="4308" spans="1:10" x14ac:dyDescent="0.3">
      <c r="A4308" s="114"/>
      <c r="B4308" s="10"/>
      <c r="C4308" s="10"/>
      <c r="D4308" s="83"/>
      <c r="E4308" s="10"/>
      <c r="F4308" s="10"/>
      <c r="G4308" s="10"/>
      <c r="H4308" s="10"/>
      <c r="I4308" s="10"/>
      <c r="J4308" s="333"/>
    </row>
    <row r="4309" spans="1:10" x14ac:dyDescent="0.3">
      <c r="A4309" s="114"/>
      <c r="B4309" s="10"/>
      <c r="C4309" s="10"/>
      <c r="D4309" s="83"/>
      <c r="E4309" s="10"/>
      <c r="F4309" s="10"/>
      <c r="G4309" s="10"/>
      <c r="H4309" s="10"/>
      <c r="I4309" s="10"/>
      <c r="J4309" s="333"/>
    </row>
    <row r="4310" spans="1:10" x14ac:dyDescent="0.3">
      <c r="A4310" s="114"/>
      <c r="B4310" s="10"/>
      <c r="C4310" s="10"/>
      <c r="D4310" s="83"/>
      <c r="E4310" s="10"/>
      <c r="F4310" s="10"/>
      <c r="G4310" s="10"/>
      <c r="H4310" s="10"/>
      <c r="I4310" s="10"/>
      <c r="J4310" s="333"/>
    </row>
    <row r="4311" spans="1:10" x14ac:dyDescent="0.3">
      <c r="A4311" s="114"/>
      <c r="B4311" s="10"/>
      <c r="C4311" s="10"/>
      <c r="D4311" s="83"/>
      <c r="E4311" s="10"/>
      <c r="F4311" s="10"/>
      <c r="G4311" s="10"/>
      <c r="H4311" s="10"/>
      <c r="I4311" s="10"/>
      <c r="J4311" s="333"/>
    </row>
    <row r="4312" spans="1:10" x14ac:dyDescent="0.3">
      <c r="A4312" s="114"/>
      <c r="B4312" s="10"/>
      <c r="C4312" s="10"/>
      <c r="D4312" s="83"/>
      <c r="E4312" s="10"/>
      <c r="F4312" s="10"/>
      <c r="G4312" s="10"/>
      <c r="H4312" s="10"/>
      <c r="I4312" s="10"/>
      <c r="J4312" s="333"/>
    </row>
    <row r="4313" spans="1:10" x14ac:dyDescent="0.3">
      <c r="A4313" s="114"/>
      <c r="B4313" s="10"/>
      <c r="C4313" s="10"/>
      <c r="D4313" s="83"/>
      <c r="E4313" s="10"/>
      <c r="F4313" s="10"/>
      <c r="G4313" s="10"/>
      <c r="H4313" s="10"/>
      <c r="I4313" s="10"/>
      <c r="J4313" s="333"/>
    </row>
    <row r="4314" spans="1:10" x14ac:dyDescent="0.3">
      <c r="A4314" s="114"/>
      <c r="B4314" s="10"/>
      <c r="C4314" s="10"/>
      <c r="D4314" s="83"/>
      <c r="E4314" s="10"/>
      <c r="F4314" s="10"/>
      <c r="G4314" s="10"/>
      <c r="H4314" s="10"/>
      <c r="I4314" s="10"/>
      <c r="J4314" s="333"/>
    </row>
    <row r="4315" spans="1:10" x14ac:dyDescent="0.3">
      <c r="A4315" s="114"/>
      <c r="B4315" s="10"/>
      <c r="C4315" s="10"/>
      <c r="D4315" s="83"/>
      <c r="E4315" s="10"/>
      <c r="F4315" s="10"/>
      <c r="G4315" s="10"/>
      <c r="H4315" s="10"/>
      <c r="I4315" s="10"/>
      <c r="J4315" s="333"/>
    </row>
    <row r="4316" spans="1:10" x14ac:dyDescent="0.3">
      <c r="A4316" s="114"/>
      <c r="B4316" s="10"/>
      <c r="C4316" s="10"/>
      <c r="D4316" s="83"/>
      <c r="E4316" s="10"/>
      <c r="F4316" s="10"/>
      <c r="G4316" s="10"/>
      <c r="H4316" s="10"/>
      <c r="I4316" s="10"/>
      <c r="J4316" s="333"/>
    </row>
    <row r="4317" spans="1:10" x14ac:dyDescent="0.3">
      <c r="A4317" s="114"/>
      <c r="B4317" s="10"/>
      <c r="C4317" s="10"/>
      <c r="D4317" s="83"/>
      <c r="E4317" s="10"/>
      <c r="F4317" s="10"/>
      <c r="G4317" s="10"/>
      <c r="H4317" s="10"/>
      <c r="I4317" s="10"/>
      <c r="J4317" s="333"/>
    </row>
    <row r="4318" spans="1:10" x14ac:dyDescent="0.3">
      <c r="A4318" s="114"/>
      <c r="B4318" s="10"/>
      <c r="C4318" s="10"/>
      <c r="D4318" s="83"/>
      <c r="E4318" s="10"/>
      <c r="F4318" s="10"/>
      <c r="G4318" s="10"/>
      <c r="H4318" s="10"/>
      <c r="I4318" s="10"/>
      <c r="J4318" s="333"/>
    </row>
    <row r="4319" spans="1:10" x14ac:dyDescent="0.3">
      <c r="A4319" s="114"/>
      <c r="B4319" s="10"/>
      <c r="C4319" s="10"/>
      <c r="D4319" s="83"/>
      <c r="E4319" s="10"/>
      <c r="F4319" s="10"/>
      <c r="G4319" s="10"/>
      <c r="H4319" s="10"/>
      <c r="I4319" s="10"/>
      <c r="J4319" s="333"/>
    </row>
    <row r="4320" spans="1:10" x14ac:dyDescent="0.3">
      <c r="A4320" s="114"/>
      <c r="B4320" s="10"/>
      <c r="C4320" s="10"/>
      <c r="D4320" s="83"/>
      <c r="E4320" s="10"/>
      <c r="F4320" s="10"/>
      <c r="G4320" s="10"/>
      <c r="H4320" s="10"/>
      <c r="I4320" s="10"/>
      <c r="J4320" s="333"/>
    </row>
    <row r="4321" spans="1:10" x14ac:dyDescent="0.3">
      <c r="A4321" s="114"/>
      <c r="B4321" s="10"/>
      <c r="C4321" s="10"/>
      <c r="D4321" s="83"/>
      <c r="E4321" s="10"/>
      <c r="F4321" s="10"/>
      <c r="G4321" s="10"/>
      <c r="H4321" s="10"/>
      <c r="I4321" s="10"/>
      <c r="J4321" s="333"/>
    </row>
    <row r="4322" spans="1:10" x14ac:dyDescent="0.3">
      <c r="A4322" s="114"/>
      <c r="B4322" s="10"/>
      <c r="C4322" s="10"/>
      <c r="D4322" s="83"/>
      <c r="E4322" s="10"/>
      <c r="F4322" s="10"/>
      <c r="G4322" s="10"/>
      <c r="H4322" s="10"/>
      <c r="I4322" s="10"/>
      <c r="J4322" s="333"/>
    </row>
    <row r="4323" spans="1:10" x14ac:dyDescent="0.3">
      <c r="A4323" s="114"/>
      <c r="B4323" s="10"/>
      <c r="C4323" s="10"/>
      <c r="D4323" s="83"/>
      <c r="E4323" s="10"/>
      <c r="F4323" s="10"/>
      <c r="G4323" s="10"/>
      <c r="H4323" s="10"/>
      <c r="I4323" s="10"/>
      <c r="J4323" s="333"/>
    </row>
    <row r="4324" spans="1:10" x14ac:dyDescent="0.3">
      <c r="A4324" s="114"/>
      <c r="B4324" s="10"/>
      <c r="C4324" s="10"/>
      <c r="D4324" s="83"/>
      <c r="E4324" s="10"/>
      <c r="F4324" s="10"/>
      <c r="G4324" s="10"/>
      <c r="H4324" s="10"/>
      <c r="I4324" s="10"/>
      <c r="J4324" s="333"/>
    </row>
    <row r="4325" spans="1:10" x14ac:dyDescent="0.3">
      <c r="A4325" s="114"/>
      <c r="B4325" s="10"/>
      <c r="C4325" s="10"/>
      <c r="D4325" s="83"/>
      <c r="E4325" s="10"/>
      <c r="F4325" s="10"/>
      <c r="G4325" s="10"/>
      <c r="H4325" s="10"/>
      <c r="I4325" s="10"/>
      <c r="J4325" s="333"/>
    </row>
    <row r="4326" spans="1:10" x14ac:dyDescent="0.3">
      <c r="A4326" s="114"/>
      <c r="B4326" s="10"/>
      <c r="C4326" s="10"/>
      <c r="D4326" s="83"/>
      <c r="E4326" s="10"/>
      <c r="F4326" s="10"/>
      <c r="G4326" s="10"/>
      <c r="H4326" s="10"/>
      <c r="I4326" s="10"/>
      <c r="J4326" s="333"/>
    </row>
    <row r="4327" spans="1:10" x14ac:dyDescent="0.3">
      <c r="A4327" s="114"/>
      <c r="B4327" s="10"/>
      <c r="C4327" s="10"/>
      <c r="D4327" s="83"/>
      <c r="E4327" s="10"/>
      <c r="F4327" s="10"/>
      <c r="G4327" s="10"/>
      <c r="H4327" s="10"/>
      <c r="I4327" s="10"/>
      <c r="J4327" s="333"/>
    </row>
    <row r="4328" spans="1:10" x14ac:dyDescent="0.3">
      <c r="A4328" s="114"/>
      <c r="B4328" s="10"/>
      <c r="C4328" s="10"/>
      <c r="D4328" s="83"/>
      <c r="E4328" s="10"/>
      <c r="F4328" s="10"/>
      <c r="G4328" s="10"/>
      <c r="H4328" s="10"/>
      <c r="I4328" s="10"/>
      <c r="J4328" s="333"/>
    </row>
    <row r="4329" spans="1:10" x14ac:dyDescent="0.3">
      <c r="A4329" s="114"/>
      <c r="B4329" s="10"/>
      <c r="C4329" s="10"/>
      <c r="D4329" s="83"/>
      <c r="E4329" s="10"/>
      <c r="F4329" s="10"/>
      <c r="G4329" s="10"/>
      <c r="H4329" s="10"/>
      <c r="I4329" s="10"/>
      <c r="J4329" s="333"/>
    </row>
    <row r="4330" spans="1:10" x14ac:dyDescent="0.3">
      <c r="A4330" s="114"/>
      <c r="B4330" s="10"/>
      <c r="C4330" s="10"/>
      <c r="D4330" s="83"/>
      <c r="E4330" s="10"/>
      <c r="F4330" s="10"/>
      <c r="G4330" s="10"/>
      <c r="H4330" s="10"/>
      <c r="I4330" s="10"/>
      <c r="J4330" s="333"/>
    </row>
    <row r="4331" spans="1:10" x14ac:dyDescent="0.3">
      <c r="A4331" s="114"/>
      <c r="B4331" s="10"/>
      <c r="C4331" s="10"/>
      <c r="D4331" s="83"/>
      <c r="E4331" s="10"/>
      <c r="F4331" s="10"/>
      <c r="G4331" s="10"/>
      <c r="H4331" s="10"/>
      <c r="I4331" s="10"/>
      <c r="J4331" s="333"/>
    </row>
    <row r="4332" spans="1:10" x14ac:dyDescent="0.3">
      <c r="A4332" s="114"/>
      <c r="B4332" s="10"/>
      <c r="C4332" s="10"/>
      <c r="D4332" s="83"/>
      <c r="E4332" s="10"/>
      <c r="F4332" s="10"/>
      <c r="G4332" s="10"/>
      <c r="H4332" s="10"/>
      <c r="I4332" s="10"/>
      <c r="J4332" s="333"/>
    </row>
    <row r="4333" spans="1:10" x14ac:dyDescent="0.3">
      <c r="A4333" s="114"/>
      <c r="B4333" s="10"/>
      <c r="C4333" s="10"/>
      <c r="D4333" s="83"/>
      <c r="E4333" s="10"/>
      <c r="F4333" s="10"/>
      <c r="G4333" s="10"/>
      <c r="H4333" s="10"/>
      <c r="I4333" s="10"/>
      <c r="J4333" s="333"/>
    </row>
    <row r="4334" spans="1:10" x14ac:dyDescent="0.3">
      <c r="A4334" s="114"/>
      <c r="B4334" s="10"/>
      <c r="C4334" s="10"/>
      <c r="D4334" s="83"/>
      <c r="E4334" s="10"/>
      <c r="F4334" s="10"/>
      <c r="G4334" s="10"/>
      <c r="H4334" s="10"/>
      <c r="I4334" s="10"/>
      <c r="J4334" s="333"/>
    </row>
    <row r="4335" spans="1:10" x14ac:dyDescent="0.3">
      <c r="A4335" s="114"/>
      <c r="B4335" s="10"/>
      <c r="C4335" s="10"/>
      <c r="D4335" s="83"/>
      <c r="E4335" s="10"/>
      <c r="F4335" s="10"/>
      <c r="G4335" s="10"/>
      <c r="H4335" s="10"/>
      <c r="I4335" s="10"/>
      <c r="J4335" s="333"/>
    </row>
    <row r="4336" spans="1:10" x14ac:dyDescent="0.3">
      <c r="A4336" s="114"/>
      <c r="B4336" s="10"/>
      <c r="C4336" s="10"/>
      <c r="D4336" s="83"/>
      <c r="E4336" s="10"/>
      <c r="F4336" s="10"/>
      <c r="G4336" s="10"/>
      <c r="H4336" s="10"/>
      <c r="I4336" s="10"/>
      <c r="J4336" s="333"/>
    </row>
    <row r="4337" spans="1:10" x14ac:dyDescent="0.3">
      <c r="A4337" s="114"/>
      <c r="B4337" s="10"/>
      <c r="C4337" s="10"/>
      <c r="D4337" s="83"/>
      <c r="E4337" s="10"/>
      <c r="F4337" s="10"/>
      <c r="G4337" s="10"/>
      <c r="H4337" s="10"/>
      <c r="I4337" s="10"/>
      <c r="J4337" s="333"/>
    </row>
    <row r="4338" spans="1:10" x14ac:dyDescent="0.3">
      <c r="A4338" s="114"/>
      <c r="B4338" s="10"/>
      <c r="C4338" s="10"/>
      <c r="D4338" s="83"/>
      <c r="E4338" s="10"/>
      <c r="F4338" s="10"/>
      <c r="G4338" s="10"/>
      <c r="H4338" s="10"/>
      <c r="I4338" s="10"/>
      <c r="J4338" s="333"/>
    </row>
    <row r="4339" spans="1:10" x14ac:dyDescent="0.3">
      <c r="A4339" s="114"/>
      <c r="B4339" s="10"/>
      <c r="C4339" s="10"/>
      <c r="D4339" s="83"/>
      <c r="E4339" s="10"/>
      <c r="F4339" s="10"/>
      <c r="G4339" s="10"/>
      <c r="H4339" s="10"/>
      <c r="I4339" s="10"/>
      <c r="J4339" s="333"/>
    </row>
    <row r="4340" spans="1:10" x14ac:dyDescent="0.3">
      <c r="A4340" s="114"/>
      <c r="B4340" s="10"/>
      <c r="C4340" s="10"/>
      <c r="D4340" s="83"/>
      <c r="E4340" s="10"/>
      <c r="F4340" s="10"/>
      <c r="G4340" s="10"/>
      <c r="H4340" s="10"/>
      <c r="I4340" s="10"/>
      <c r="J4340" s="333"/>
    </row>
    <row r="4341" spans="1:10" x14ac:dyDescent="0.3">
      <c r="A4341" s="114"/>
      <c r="B4341" s="10"/>
      <c r="C4341" s="10"/>
      <c r="D4341" s="83"/>
      <c r="E4341" s="10"/>
      <c r="F4341" s="10"/>
      <c r="G4341" s="10"/>
      <c r="H4341" s="10"/>
      <c r="I4341" s="10"/>
      <c r="J4341" s="333"/>
    </row>
    <row r="4342" spans="1:10" x14ac:dyDescent="0.3">
      <c r="A4342" s="114"/>
      <c r="B4342" s="10"/>
      <c r="C4342" s="10"/>
      <c r="D4342" s="83"/>
      <c r="E4342" s="10"/>
      <c r="F4342" s="10"/>
      <c r="G4342" s="10"/>
      <c r="H4342" s="10"/>
      <c r="I4342" s="10"/>
      <c r="J4342" s="333"/>
    </row>
    <row r="4343" spans="1:10" x14ac:dyDescent="0.3">
      <c r="A4343" s="114"/>
      <c r="B4343" s="10"/>
      <c r="C4343" s="10"/>
      <c r="D4343" s="83"/>
      <c r="E4343" s="10"/>
      <c r="F4343" s="10"/>
      <c r="G4343" s="10"/>
      <c r="H4343" s="10"/>
      <c r="I4343" s="10"/>
      <c r="J4343" s="333"/>
    </row>
    <row r="4344" spans="1:10" x14ac:dyDescent="0.3">
      <c r="A4344" s="114"/>
      <c r="B4344" s="10"/>
      <c r="C4344" s="10"/>
      <c r="D4344" s="83"/>
      <c r="E4344" s="10"/>
      <c r="F4344" s="10"/>
      <c r="G4344" s="10"/>
      <c r="H4344" s="10"/>
      <c r="I4344" s="10"/>
      <c r="J4344" s="333"/>
    </row>
    <row r="4345" spans="1:10" x14ac:dyDescent="0.3">
      <c r="A4345" s="114"/>
      <c r="B4345" s="10"/>
      <c r="C4345" s="10"/>
      <c r="D4345" s="83"/>
      <c r="E4345" s="10"/>
      <c r="F4345" s="10"/>
      <c r="G4345" s="10"/>
      <c r="H4345" s="10"/>
      <c r="I4345" s="10"/>
      <c r="J4345" s="333"/>
    </row>
    <row r="4346" spans="1:10" x14ac:dyDescent="0.3">
      <c r="A4346" s="114"/>
      <c r="B4346" s="10"/>
      <c r="C4346" s="10"/>
      <c r="D4346" s="83"/>
      <c r="E4346" s="10"/>
      <c r="F4346" s="10"/>
      <c r="G4346" s="10"/>
      <c r="H4346" s="10"/>
      <c r="I4346" s="10"/>
      <c r="J4346" s="333"/>
    </row>
    <row r="4347" spans="1:10" x14ac:dyDescent="0.3">
      <c r="A4347" s="114"/>
      <c r="B4347" s="10"/>
      <c r="C4347" s="10"/>
      <c r="D4347" s="83"/>
      <c r="E4347" s="10"/>
      <c r="F4347" s="10"/>
      <c r="G4347" s="10"/>
      <c r="H4347" s="10"/>
      <c r="I4347" s="10"/>
      <c r="J4347" s="333"/>
    </row>
    <row r="4348" spans="1:10" x14ac:dyDescent="0.3">
      <c r="A4348" s="114"/>
      <c r="B4348" s="10"/>
      <c r="C4348" s="10"/>
      <c r="D4348" s="83"/>
      <c r="E4348" s="10"/>
      <c r="F4348" s="10"/>
      <c r="G4348" s="10"/>
      <c r="H4348" s="10"/>
      <c r="I4348" s="10"/>
      <c r="J4348" s="333"/>
    </row>
    <row r="4349" spans="1:10" x14ac:dyDescent="0.3">
      <c r="A4349" s="114"/>
      <c r="B4349" s="10"/>
      <c r="C4349" s="10"/>
      <c r="D4349" s="83"/>
      <c r="E4349" s="10"/>
      <c r="F4349" s="10"/>
      <c r="G4349" s="10"/>
      <c r="H4349" s="10"/>
      <c r="I4349" s="10"/>
      <c r="J4349" s="333"/>
    </row>
    <row r="4350" spans="1:10" x14ac:dyDescent="0.3">
      <c r="A4350" s="114"/>
      <c r="B4350" s="10"/>
      <c r="C4350" s="10"/>
      <c r="D4350" s="83"/>
      <c r="E4350" s="10"/>
      <c r="F4350" s="10"/>
      <c r="G4350" s="10"/>
      <c r="H4350" s="10"/>
      <c r="I4350" s="10"/>
      <c r="J4350" s="333"/>
    </row>
    <row r="4351" spans="1:10" x14ac:dyDescent="0.3">
      <c r="A4351" s="114"/>
      <c r="B4351" s="10"/>
      <c r="C4351" s="10"/>
      <c r="D4351" s="83"/>
      <c r="E4351" s="10"/>
      <c r="F4351" s="10"/>
      <c r="G4351" s="10"/>
      <c r="H4351" s="10"/>
      <c r="I4351" s="10"/>
      <c r="J4351" s="333"/>
    </row>
    <row r="4352" spans="1:10" x14ac:dyDescent="0.3">
      <c r="A4352" s="114"/>
      <c r="B4352" s="10"/>
      <c r="C4352" s="10"/>
      <c r="D4352" s="83"/>
      <c r="E4352" s="10"/>
      <c r="F4352" s="10"/>
      <c r="G4352" s="10"/>
      <c r="H4352" s="10"/>
      <c r="I4352" s="10"/>
      <c r="J4352" s="333"/>
    </row>
    <row r="4353" spans="1:10" x14ac:dyDescent="0.3">
      <c r="A4353" s="114"/>
      <c r="B4353" s="10"/>
      <c r="C4353" s="10"/>
      <c r="D4353" s="83"/>
      <c r="E4353" s="10"/>
      <c r="F4353" s="10"/>
      <c r="G4353" s="10"/>
      <c r="H4353" s="10"/>
      <c r="I4353" s="10"/>
      <c r="J4353" s="333"/>
    </row>
    <row r="4354" spans="1:10" x14ac:dyDescent="0.3">
      <c r="A4354" s="114"/>
      <c r="B4354" s="10"/>
      <c r="C4354" s="10"/>
      <c r="D4354" s="83"/>
      <c r="E4354" s="10"/>
      <c r="F4354" s="10"/>
      <c r="G4354" s="10"/>
      <c r="H4354" s="10"/>
      <c r="I4354" s="10"/>
      <c r="J4354" s="333"/>
    </row>
    <row r="4355" spans="1:10" x14ac:dyDescent="0.3">
      <c r="A4355" s="114"/>
      <c r="B4355" s="10"/>
      <c r="C4355" s="10"/>
      <c r="D4355" s="83"/>
      <c r="E4355" s="10"/>
      <c r="F4355" s="10"/>
      <c r="G4355" s="10"/>
      <c r="H4355" s="10"/>
      <c r="I4355" s="10"/>
      <c r="J4355" s="333"/>
    </row>
    <row r="4356" spans="1:10" x14ac:dyDescent="0.3">
      <c r="A4356" s="114"/>
      <c r="B4356" s="10"/>
      <c r="C4356" s="10"/>
      <c r="D4356" s="83"/>
      <c r="E4356" s="10"/>
      <c r="F4356" s="10"/>
      <c r="G4356" s="10"/>
      <c r="H4356" s="10"/>
      <c r="I4356" s="10"/>
      <c r="J4356" s="333"/>
    </row>
    <row r="4357" spans="1:10" x14ac:dyDescent="0.3">
      <c r="A4357" s="114"/>
      <c r="B4357" s="10"/>
      <c r="C4357" s="10"/>
      <c r="D4357" s="83"/>
      <c r="E4357" s="10"/>
      <c r="F4357" s="10"/>
      <c r="G4357" s="10"/>
      <c r="H4357" s="10"/>
      <c r="I4357" s="10"/>
      <c r="J4357" s="333"/>
    </row>
    <row r="4358" spans="1:10" x14ac:dyDescent="0.3">
      <c r="A4358" s="114"/>
      <c r="B4358" s="10"/>
      <c r="C4358" s="10"/>
      <c r="D4358" s="83"/>
      <c r="E4358" s="10"/>
      <c r="F4358" s="10"/>
      <c r="G4358" s="10"/>
      <c r="H4358" s="10"/>
      <c r="I4358" s="10"/>
      <c r="J4358" s="333"/>
    </row>
    <row r="4359" spans="1:10" x14ac:dyDescent="0.3">
      <c r="A4359" s="114"/>
      <c r="B4359" s="10"/>
      <c r="C4359" s="10"/>
      <c r="D4359" s="83"/>
      <c r="E4359" s="10"/>
      <c r="F4359" s="10"/>
      <c r="G4359" s="10"/>
      <c r="H4359" s="10"/>
      <c r="I4359" s="10"/>
      <c r="J4359" s="333"/>
    </row>
    <row r="4360" spans="1:10" x14ac:dyDescent="0.3">
      <c r="A4360" s="114"/>
      <c r="B4360" s="10"/>
      <c r="C4360" s="10"/>
      <c r="D4360" s="83"/>
      <c r="E4360" s="10"/>
      <c r="F4360" s="10"/>
      <c r="G4360" s="10"/>
      <c r="H4360" s="10"/>
      <c r="I4360" s="10"/>
      <c r="J4360" s="333"/>
    </row>
    <row r="4361" spans="1:10" x14ac:dyDescent="0.3">
      <c r="A4361" s="114"/>
      <c r="B4361" s="10"/>
      <c r="C4361" s="10"/>
      <c r="D4361" s="83"/>
      <c r="E4361" s="10"/>
      <c r="F4361" s="10"/>
      <c r="G4361" s="10"/>
      <c r="H4361" s="10"/>
      <c r="I4361" s="10"/>
      <c r="J4361" s="333"/>
    </row>
    <row r="4362" spans="1:10" x14ac:dyDescent="0.3">
      <c r="A4362" s="114"/>
      <c r="B4362" s="10"/>
      <c r="C4362" s="10"/>
      <c r="D4362" s="83"/>
      <c r="E4362" s="10"/>
      <c r="F4362" s="10"/>
      <c r="G4362" s="10"/>
      <c r="H4362" s="10"/>
      <c r="I4362" s="10"/>
      <c r="J4362" s="333"/>
    </row>
    <row r="4363" spans="1:10" x14ac:dyDescent="0.3">
      <c r="A4363" s="114"/>
      <c r="B4363" s="10"/>
      <c r="C4363" s="10"/>
      <c r="D4363" s="83"/>
      <c r="E4363" s="10"/>
      <c r="F4363" s="10"/>
      <c r="G4363" s="10"/>
      <c r="H4363" s="10"/>
      <c r="I4363" s="10"/>
      <c r="J4363" s="333"/>
    </row>
    <row r="4364" spans="1:10" x14ac:dyDescent="0.3">
      <c r="A4364" s="114"/>
      <c r="B4364" s="10"/>
      <c r="C4364" s="10"/>
      <c r="D4364" s="83"/>
      <c r="E4364" s="10"/>
      <c r="F4364" s="10"/>
      <c r="G4364" s="10"/>
      <c r="H4364" s="10"/>
      <c r="I4364" s="10"/>
      <c r="J4364" s="333"/>
    </row>
    <row r="4365" spans="1:10" x14ac:dyDescent="0.3">
      <c r="A4365" s="114"/>
      <c r="B4365" s="10"/>
      <c r="C4365" s="10"/>
      <c r="D4365" s="83"/>
      <c r="E4365" s="10"/>
      <c r="F4365" s="10"/>
      <c r="G4365" s="10"/>
      <c r="H4365" s="10"/>
      <c r="I4365" s="10"/>
      <c r="J4365" s="333"/>
    </row>
    <row r="4366" spans="1:10" x14ac:dyDescent="0.3">
      <c r="A4366" s="114"/>
      <c r="B4366" s="10"/>
      <c r="C4366" s="10"/>
      <c r="D4366" s="83"/>
      <c r="E4366" s="10"/>
      <c r="F4366" s="10"/>
      <c r="G4366" s="10"/>
      <c r="H4366" s="10"/>
      <c r="I4366" s="10"/>
      <c r="J4366" s="333"/>
    </row>
    <row r="4367" spans="1:10" x14ac:dyDescent="0.3">
      <c r="A4367" s="114"/>
      <c r="B4367" s="10"/>
      <c r="C4367" s="10"/>
      <c r="D4367" s="83"/>
      <c r="E4367" s="10"/>
      <c r="F4367" s="10"/>
      <c r="G4367" s="10"/>
      <c r="H4367" s="10"/>
      <c r="I4367" s="10"/>
      <c r="J4367" s="333"/>
    </row>
    <row r="4368" spans="1:10" x14ac:dyDescent="0.3">
      <c r="A4368" s="114"/>
      <c r="B4368" s="10"/>
      <c r="C4368" s="10"/>
      <c r="D4368" s="83"/>
      <c r="E4368" s="10"/>
      <c r="F4368" s="10"/>
      <c r="G4368" s="10"/>
      <c r="H4368" s="10"/>
      <c r="I4368" s="10"/>
      <c r="J4368" s="333"/>
    </row>
    <row r="4369" spans="1:10" x14ac:dyDescent="0.3">
      <c r="A4369" s="114"/>
      <c r="B4369" s="10"/>
      <c r="C4369" s="10"/>
      <c r="D4369" s="83"/>
      <c r="E4369" s="10"/>
      <c r="F4369" s="10"/>
      <c r="G4369" s="10"/>
      <c r="H4369" s="10"/>
      <c r="I4369" s="10"/>
      <c r="J4369" s="333"/>
    </row>
    <row r="4370" spans="1:10" x14ac:dyDescent="0.3">
      <c r="A4370" s="114"/>
      <c r="B4370" s="10"/>
      <c r="C4370" s="10"/>
      <c r="D4370" s="83"/>
      <c r="E4370" s="10"/>
      <c r="F4370" s="10"/>
      <c r="G4370" s="10"/>
      <c r="H4370" s="10"/>
      <c r="I4370" s="10"/>
      <c r="J4370" s="333"/>
    </row>
    <row r="4371" spans="1:10" x14ac:dyDescent="0.3">
      <c r="A4371" s="114"/>
      <c r="B4371" s="10"/>
      <c r="C4371" s="10"/>
      <c r="D4371" s="83"/>
      <c r="E4371" s="10"/>
      <c r="F4371" s="10"/>
      <c r="G4371" s="10"/>
      <c r="H4371" s="10"/>
      <c r="I4371" s="10"/>
      <c r="J4371" s="333"/>
    </row>
    <row r="4372" spans="1:10" x14ac:dyDescent="0.3">
      <c r="A4372" s="114"/>
      <c r="B4372" s="10"/>
      <c r="C4372" s="10"/>
      <c r="D4372" s="83"/>
      <c r="E4372" s="10"/>
      <c r="F4372" s="10"/>
      <c r="G4372" s="10"/>
      <c r="H4372" s="10"/>
      <c r="I4372" s="10"/>
      <c r="J4372" s="333"/>
    </row>
    <row r="4373" spans="1:10" x14ac:dyDescent="0.3">
      <c r="A4373" s="114"/>
      <c r="B4373" s="10"/>
      <c r="C4373" s="10"/>
      <c r="D4373" s="83"/>
      <c r="E4373" s="10"/>
      <c r="F4373" s="10"/>
      <c r="G4373" s="10"/>
      <c r="H4373" s="10"/>
      <c r="I4373" s="10"/>
      <c r="J4373" s="333"/>
    </row>
    <row r="4374" spans="1:10" x14ac:dyDescent="0.3">
      <c r="A4374" s="114"/>
      <c r="B4374" s="10"/>
      <c r="C4374" s="10"/>
      <c r="D4374" s="83"/>
      <c r="E4374" s="10"/>
      <c r="F4374" s="10"/>
      <c r="G4374" s="10"/>
      <c r="H4374" s="10"/>
      <c r="I4374" s="10"/>
      <c r="J4374" s="333"/>
    </row>
    <row r="4375" spans="1:10" x14ac:dyDescent="0.3">
      <c r="A4375" s="114"/>
      <c r="B4375" s="10"/>
      <c r="C4375" s="10"/>
      <c r="D4375" s="83"/>
      <c r="E4375" s="10"/>
      <c r="F4375" s="10"/>
      <c r="G4375" s="10"/>
      <c r="H4375" s="10"/>
      <c r="I4375" s="10"/>
      <c r="J4375" s="333"/>
    </row>
    <row r="4376" spans="1:10" x14ac:dyDescent="0.3">
      <c r="A4376" s="114"/>
      <c r="B4376" s="10"/>
      <c r="C4376" s="10"/>
      <c r="D4376" s="83"/>
      <c r="E4376" s="10"/>
      <c r="F4376" s="10"/>
      <c r="G4376" s="10"/>
      <c r="H4376" s="10"/>
      <c r="I4376" s="10"/>
      <c r="J4376" s="333"/>
    </row>
    <row r="4377" spans="1:10" x14ac:dyDescent="0.3">
      <c r="A4377" s="114"/>
      <c r="B4377" s="10"/>
      <c r="C4377" s="10"/>
      <c r="D4377" s="83"/>
      <c r="E4377" s="10"/>
      <c r="F4377" s="10"/>
      <c r="G4377" s="10"/>
      <c r="H4377" s="10"/>
      <c r="I4377" s="10"/>
      <c r="J4377" s="333"/>
    </row>
    <row r="4378" spans="1:10" x14ac:dyDescent="0.3">
      <c r="A4378" s="114"/>
      <c r="B4378" s="10"/>
      <c r="C4378" s="10"/>
      <c r="D4378" s="83"/>
      <c r="E4378" s="10"/>
      <c r="F4378" s="10"/>
      <c r="G4378" s="10"/>
      <c r="H4378" s="10"/>
      <c r="I4378" s="10"/>
      <c r="J4378" s="333"/>
    </row>
    <row r="4379" spans="1:10" x14ac:dyDescent="0.3">
      <c r="A4379" s="114"/>
      <c r="B4379" s="10"/>
      <c r="C4379" s="10"/>
      <c r="D4379" s="83"/>
      <c r="E4379" s="10"/>
      <c r="F4379" s="10"/>
      <c r="G4379" s="10"/>
      <c r="H4379" s="10"/>
      <c r="I4379" s="10"/>
      <c r="J4379" s="333"/>
    </row>
    <row r="4380" spans="1:10" x14ac:dyDescent="0.3">
      <c r="A4380" s="114"/>
      <c r="B4380" s="10"/>
      <c r="C4380" s="10"/>
      <c r="D4380" s="83"/>
      <c r="E4380" s="10"/>
      <c r="F4380" s="10"/>
      <c r="G4380" s="10"/>
      <c r="H4380" s="10"/>
      <c r="I4380" s="10"/>
      <c r="J4380" s="333"/>
    </row>
    <row r="4381" spans="1:10" x14ac:dyDescent="0.3">
      <c r="A4381" s="114"/>
      <c r="B4381" s="10"/>
      <c r="C4381" s="10"/>
      <c r="D4381" s="83"/>
      <c r="E4381" s="10"/>
      <c r="F4381" s="10"/>
      <c r="G4381" s="10"/>
      <c r="H4381" s="10"/>
      <c r="I4381" s="10"/>
      <c r="J4381" s="333"/>
    </row>
    <row r="4382" spans="1:10" x14ac:dyDescent="0.3">
      <c r="A4382" s="114"/>
      <c r="B4382" s="10"/>
      <c r="C4382" s="10"/>
      <c r="D4382" s="83"/>
      <c r="E4382" s="10"/>
      <c r="F4382" s="10"/>
      <c r="G4382" s="10"/>
      <c r="H4382" s="10"/>
      <c r="I4382" s="10"/>
      <c r="J4382" s="333"/>
    </row>
    <row r="4383" spans="1:10" x14ac:dyDescent="0.3">
      <c r="A4383" s="114"/>
      <c r="B4383" s="10"/>
      <c r="C4383" s="10"/>
      <c r="D4383" s="83"/>
      <c r="E4383" s="10"/>
      <c r="F4383" s="10"/>
      <c r="G4383" s="10"/>
      <c r="H4383" s="10"/>
      <c r="I4383" s="10"/>
      <c r="J4383" s="333"/>
    </row>
    <row r="4384" spans="1:10" x14ac:dyDescent="0.3">
      <c r="A4384" s="114"/>
      <c r="B4384" s="10"/>
      <c r="C4384" s="10"/>
      <c r="D4384" s="83"/>
      <c r="E4384" s="10"/>
      <c r="F4384" s="10"/>
      <c r="G4384" s="10"/>
      <c r="H4384" s="10"/>
      <c r="I4384" s="10"/>
      <c r="J4384" s="333"/>
    </row>
    <row r="4385" spans="1:10" x14ac:dyDescent="0.3">
      <c r="A4385" s="114"/>
      <c r="B4385" s="10"/>
      <c r="C4385" s="10"/>
      <c r="D4385" s="83"/>
      <c r="E4385" s="10"/>
      <c r="F4385" s="10"/>
      <c r="G4385" s="10"/>
      <c r="H4385" s="10"/>
      <c r="I4385" s="10"/>
      <c r="J4385" s="333"/>
    </row>
    <row r="4386" spans="1:10" x14ac:dyDescent="0.3">
      <c r="A4386" s="114"/>
      <c r="B4386" s="10"/>
      <c r="C4386" s="10"/>
      <c r="D4386" s="83"/>
      <c r="E4386" s="10"/>
      <c r="F4386" s="10"/>
      <c r="G4386" s="10"/>
      <c r="H4386" s="10"/>
      <c r="I4386" s="10"/>
      <c r="J4386" s="333"/>
    </row>
    <row r="4387" spans="1:10" x14ac:dyDescent="0.3">
      <c r="A4387" s="114"/>
      <c r="B4387" s="10"/>
      <c r="C4387" s="10"/>
      <c r="D4387" s="83"/>
      <c r="E4387" s="10"/>
      <c r="F4387" s="10"/>
      <c r="G4387" s="10"/>
      <c r="H4387" s="10"/>
      <c r="I4387" s="10"/>
      <c r="J4387" s="333"/>
    </row>
    <row r="4388" spans="1:10" x14ac:dyDescent="0.3">
      <c r="A4388" s="114"/>
      <c r="B4388" s="10"/>
      <c r="C4388" s="10"/>
      <c r="D4388" s="83"/>
      <c r="E4388" s="10"/>
      <c r="F4388" s="10"/>
      <c r="G4388" s="10"/>
      <c r="H4388" s="10"/>
      <c r="I4388" s="10"/>
      <c r="J4388" s="333"/>
    </row>
    <row r="4389" spans="1:10" x14ac:dyDescent="0.3">
      <c r="A4389" s="114"/>
      <c r="B4389" s="10"/>
      <c r="C4389" s="10"/>
      <c r="D4389" s="83"/>
      <c r="E4389" s="10"/>
      <c r="F4389" s="10"/>
      <c r="G4389" s="10"/>
      <c r="H4389" s="10"/>
      <c r="I4389" s="10"/>
      <c r="J4389" s="333"/>
    </row>
    <row r="4390" spans="1:10" x14ac:dyDescent="0.3">
      <c r="A4390" s="114"/>
      <c r="B4390" s="10"/>
      <c r="C4390" s="10"/>
      <c r="D4390" s="83"/>
      <c r="E4390" s="10"/>
      <c r="F4390" s="10"/>
      <c r="G4390" s="10"/>
      <c r="H4390" s="10"/>
      <c r="I4390" s="10"/>
      <c r="J4390" s="333"/>
    </row>
    <row r="4391" spans="1:10" x14ac:dyDescent="0.3">
      <c r="A4391" s="114"/>
      <c r="B4391" s="10"/>
      <c r="C4391" s="10"/>
      <c r="D4391" s="83"/>
      <c r="E4391" s="10"/>
      <c r="F4391" s="10"/>
      <c r="G4391" s="10"/>
      <c r="H4391" s="10"/>
      <c r="I4391" s="10"/>
      <c r="J4391" s="333"/>
    </row>
    <row r="4392" spans="1:10" x14ac:dyDescent="0.3">
      <c r="A4392" s="114"/>
      <c r="B4392" s="10"/>
      <c r="C4392" s="10"/>
      <c r="D4392" s="83"/>
      <c r="E4392" s="10"/>
      <c r="F4392" s="10"/>
      <c r="G4392" s="10"/>
      <c r="H4392" s="10"/>
      <c r="I4392" s="10"/>
      <c r="J4392" s="333"/>
    </row>
    <row r="4393" spans="1:10" x14ac:dyDescent="0.3">
      <c r="A4393" s="114"/>
      <c r="B4393" s="10"/>
      <c r="C4393" s="10"/>
      <c r="D4393" s="83"/>
      <c r="E4393" s="10"/>
      <c r="F4393" s="10"/>
      <c r="G4393" s="10"/>
      <c r="H4393" s="10"/>
      <c r="I4393" s="10"/>
      <c r="J4393" s="333"/>
    </row>
    <row r="4394" spans="1:10" x14ac:dyDescent="0.3">
      <c r="A4394" s="114"/>
      <c r="B4394" s="10"/>
      <c r="C4394" s="10"/>
      <c r="D4394" s="83"/>
      <c r="E4394" s="10"/>
      <c r="F4394" s="10"/>
      <c r="G4394" s="10"/>
      <c r="H4394" s="10"/>
      <c r="I4394" s="10"/>
      <c r="J4394" s="333"/>
    </row>
    <row r="4395" spans="1:10" x14ac:dyDescent="0.3">
      <c r="A4395" s="114"/>
      <c r="B4395" s="10"/>
      <c r="C4395" s="10"/>
      <c r="D4395" s="83"/>
      <c r="E4395" s="10"/>
      <c r="F4395" s="10"/>
      <c r="G4395" s="10"/>
      <c r="H4395" s="10"/>
      <c r="I4395" s="10"/>
      <c r="J4395" s="333"/>
    </row>
    <row r="4396" spans="1:10" x14ac:dyDescent="0.3">
      <c r="A4396" s="114"/>
      <c r="B4396" s="10"/>
      <c r="C4396" s="10"/>
      <c r="D4396" s="83"/>
      <c r="E4396" s="10"/>
      <c r="F4396" s="10"/>
      <c r="G4396" s="10"/>
      <c r="H4396" s="10"/>
      <c r="I4396" s="10"/>
      <c r="J4396" s="333"/>
    </row>
    <row r="4397" spans="1:10" x14ac:dyDescent="0.3">
      <c r="A4397" s="114"/>
      <c r="B4397" s="10"/>
      <c r="C4397" s="10"/>
      <c r="D4397" s="83"/>
      <c r="E4397" s="10"/>
      <c r="F4397" s="10"/>
      <c r="G4397" s="10"/>
      <c r="H4397" s="10"/>
      <c r="I4397" s="10"/>
      <c r="J4397" s="333"/>
    </row>
    <row r="4398" spans="1:10" x14ac:dyDescent="0.3">
      <c r="A4398" s="114"/>
      <c r="B4398" s="10"/>
      <c r="C4398" s="10"/>
      <c r="D4398" s="83"/>
      <c r="E4398" s="10"/>
      <c r="F4398" s="10"/>
      <c r="G4398" s="10"/>
      <c r="H4398" s="10"/>
      <c r="I4398" s="10"/>
      <c r="J4398" s="333"/>
    </row>
    <row r="4399" spans="1:10" x14ac:dyDescent="0.3">
      <c r="A4399" s="114"/>
      <c r="B4399" s="10"/>
      <c r="C4399" s="10"/>
      <c r="D4399" s="83"/>
      <c r="E4399" s="10"/>
      <c r="F4399" s="10"/>
      <c r="G4399" s="10"/>
      <c r="H4399" s="10"/>
      <c r="I4399" s="10"/>
      <c r="J4399" s="333"/>
    </row>
    <row r="4400" spans="1:10" x14ac:dyDescent="0.3">
      <c r="A4400" s="114"/>
      <c r="B4400" s="10"/>
      <c r="C4400" s="10"/>
      <c r="D4400" s="83"/>
      <c r="E4400" s="10"/>
      <c r="F4400" s="10"/>
      <c r="G4400" s="10"/>
      <c r="H4400" s="10"/>
      <c r="I4400" s="10"/>
      <c r="J4400" s="333"/>
    </row>
    <row r="4401" spans="1:10" x14ac:dyDescent="0.3">
      <c r="A4401" s="114"/>
      <c r="B4401" s="10"/>
      <c r="C4401" s="10"/>
      <c r="D4401" s="83"/>
      <c r="E4401" s="10"/>
      <c r="F4401" s="10"/>
      <c r="G4401" s="10"/>
      <c r="H4401" s="10"/>
      <c r="I4401" s="10"/>
      <c r="J4401" s="333"/>
    </row>
    <row r="4402" spans="1:10" x14ac:dyDescent="0.3">
      <c r="A4402" s="114"/>
      <c r="B4402" s="10"/>
      <c r="C4402" s="10"/>
      <c r="D4402" s="83"/>
      <c r="E4402" s="10"/>
      <c r="F4402" s="10"/>
      <c r="G4402" s="10"/>
      <c r="H4402" s="10"/>
      <c r="I4402" s="10"/>
      <c r="J4402" s="333"/>
    </row>
    <row r="4403" spans="1:10" x14ac:dyDescent="0.3">
      <c r="A4403" s="114"/>
      <c r="B4403" s="10"/>
      <c r="C4403" s="10"/>
      <c r="D4403" s="83"/>
      <c r="E4403" s="10"/>
      <c r="F4403" s="10"/>
      <c r="G4403" s="10"/>
      <c r="H4403" s="10"/>
      <c r="I4403" s="10"/>
      <c r="J4403" s="333"/>
    </row>
    <row r="4404" spans="1:10" x14ac:dyDescent="0.3">
      <c r="A4404" s="114"/>
      <c r="B4404" s="10"/>
      <c r="C4404" s="10"/>
      <c r="D4404" s="83"/>
      <c r="E4404" s="10"/>
      <c r="F4404" s="10"/>
      <c r="G4404" s="10"/>
      <c r="H4404" s="10"/>
      <c r="I4404" s="10"/>
      <c r="J4404" s="333"/>
    </row>
    <row r="4405" spans="1:10" x14ac:dyDescent="0.3">
      <c r="A4405" s="114"/>
      <c r="B4405" s="10"/>
      <c r="C4405" s="10"/>
      <c r="D4405" s="83"/>
      <c r="E4405" s="10"/>
      <c r="F4405" s="10"/>
      <c r="G4405" s="10"/>
      <c r="H4405" s="10"/>
      <c r="I4405" s="10"/>
      <c r="J4405" s="333"/>
    </row>
    <row r="4406" spans="1:10" x14ac:dyDescent="0.3">
      <c r="A4406" s="114"/>
      <c r="B4406" s="10"/>
      <c r="C4406" s="10"/>
      <c r="D4406" s="83"/>
      <c r="E4406" s="10"/>
      <c r="F4406" s="10"/>
      <c r="G4406" s="10"/>
      <c r="H4406" s="10"/>
      <c r="I4406" s="10"/>
      <c r="J4406" s="333"/>
    </row>
    <row r="4407" spans="1:10" x14ac:dyDescent="0.3">
      <c r="A4407" s="114"/>
      <c r="B4407" s="10"/>
      <c r="C4407" s="10"/>
      <c r="D4407" s="83"/>
      <c r="E4407" s="10"/>
      <c r="F4407" s="10"/>
      <c r="G4407" s="10"/>
      <c r="H4407" s="10"/>
      <c r="I4407" s="10"/>
      <c r="J4407" s="333"/>
    </row>
    <row r="4408" spans="1:10" x14ac:dyDescent="0.3">
      <c r="A4408" s="114"/>
      <c r="B4408" s="10"/>
      <c r="C4408" s="10"/>
      <c r="D4408" s="83"/>
      <c r="E4408" s="10"/>
      <c r="F4408" s="10"/>
      <c r="G4408" s="10"/>
      <c r="H4408" s="10"/>
      <c r="I4408" s="10"/>
      <c r="J4408" s="333"/>
    </row>
    <row r="4409" spans="1:10" x14ac:dyDescent="0.3">
      <c r="A4409" s="114"/>
      <c r="B4409" s="10"/>
      <c r="C4409" s="10"/>
      <c r="D4409" s="83"/>
      <c r="E4409" s="10"/>
      <c r="F4409" s="10"/>
      <c r="G4409" s="10"/>
      <c r="H4409" s="10"/>
      <c r="I4409" s="10"/>
      <c r="J4409" s="333"/>
    </row>
    <row r="4410" spans="1:10" x14ac:dyDescent="0.3">
      <c r="A4410" s="114"/>
      <c r="B4410" s="10"/>
      <c r="C4410" s="10"/>
      <c r="D4410" s="83"/>
      <c r="E4410" s="10"/>
      <c r="F4410" s="10"/>
      <c r="G4410" s="10"/>
      <c r="H4410" s="10"/>
      <c r="I4410" s="10"/>
      <c r="J4410" s="333"/>
    </row>
    <row r="4411" spans="1:10" x14ac:dyDescent="0.3">
      <c r="A4411" s="114"/>
      <c r="B4411" s="10"/>
      <c r="C4411" s="10"/>
      <c r="D4411" s="83"/>
      <c r="E4411" s="10"/>
      <c r="F4411" s="10"/>
      <c r="G4411" s="10"/>
      <c r="H4411" s="10"/>
      <c r="I4411" s="10"/>
      <c r="J4411" s="333"/>
    </row>
    <row r="4412" spans="1:10" x14ac:dyDescent="0.3">
      <c r="A4412" s="114"/>
      <c r="B4412" s="10"/>
      <c r="C4412" s="10"/>
      <c r="D4412" s="83"/>
      <c r="E4412" s="10"/>
      <c r="F4412" s="10"/>
      <c r="G4412" s="10"/>
      <c r="H4412" s="10"/>
      <c r="I4412" s="10"/>
      <c r="J4412" s="333"/>
    </row>
    <row r="4413" spans="1:10" x14ac:dyDescent="0.3">
      <c r="A4413" s="114"/>
      <c r="B4413" s="10"/>
      <c r="C4413" s="10"/>
      <c r="D4413" s="83"/>
      <c r="E4413" s="10"/>
      <c r="F4413" s="10"/>
      <c r="G4413" s="10"/>
      <c r="H4413" s="10"/>
      <c r="I4413" s="10"/>
      <c r="J4413" s="333"/>
    </row>
    <row r="4414" spans="1:10" x14ac:dyDescent="0.3">
      <c r="A4414" s="114"/>
      <c r="B4414" s="10"/>
      <c r="C4414" s="10"/>
      <c r="D4414" s="83"/>
      <c r="E4414" s="10"/>
      <c r="F4414" s="10"/>
      <c r="G4414" s="10"/>
      <c r="H4414" s="10"/>
      <c r="I4414" s="10"/>
      <c r="J4414" s="333"/>
    </row>
    <row r="4415" spans="1:10" x14ac:dyDescent="0.3">
      <c r="A4415" s="114"/>
      <c r="B4415" s="10"/>
      <c r="C4415" s="10"/>
      <c r="D4415" s="83"/>
      <c r="E4415" s="10"/>
      <c r="F4415" s="10"/>
      <c r="G4415" s="10"/>
      <c r="H4415" s="10"/>
      <c r="I4415" s="10"/>
      <c r="J4415" s="333"/>
    </row>
    <row r="4416" spans="1:10" x14ac:dyDescent="0.3">
      <c r="A4416" s="114"/>
      <c r="B4416" s="10"/>
      <c r="C4416" s="10"/>
      <c r="D4416" s="83"/>
      <c r="E4416" s="10"/>
      <c r="F4416" s="10"/>
      <c r="G4416" s="10"/>
      <c r="H4416" s="10"/>
      <c r="I4416" s="10"/>
      <c r="J4416" s="333"/>
    </row>
    <row r="4417" spans="1:10" x14ac:dyDescent="0.3">
      <c r="A4417" s="114"/>
      <c r="B4417" s="10"/>
      <c r="C4417" s="10"/>
      <c r="D4417" s="83"/>
      <c r="E4417" s="10"/>
      <c r="F4417" s="10"/>
      <c r="G4417" s="10"/>
      <c r="H4417" s="10"/>
      <c r="I4417" s="10"/>
      <c r="J4417" s="333"/>
    </row>
    <row r="4418" spans="1:10" x14ac:dyDescent="0.3">
      <c r="A4418" s="114"/>
      <c r="B4418" s="10"/>
      <c r="C4418" s="10"/>
      <c r="D4418" s="83"/>
      <c r="E4418" s="10"/>
      <c r="F4418" s="10"/>
      <c r="G4418" s="10"/>
      <c r="H4418" s="10"/>
      <c r="I4418" s="10"/>
      <c r="J4418" s="333"/>
    </row>
    <row r="4419" spans="1:10" x14ac:dyDescent="0.3">
      <c r="A4419" s="114"/>
      <c r="B4419" s="10"/>
      <c r="C4419" s="10"/>
      <c r="D4419" s="83"/>
      <c r="E4419" s="10"/>
      <c r="F4419" s="10"/>
      <c r="G4419" s="10"/>
      <c r="H4419" s="10"/>
      <c r="I4419" s="10"/>
      <c r="J4419" s="333"/>
    </row>
    <row r="4420" spans="1:10" x14ac:dyDescent="0.3">
      <c r="A4420" s="114"/>
      <c r="B4420" s="10"/>
      <c r="C4420" s="10"/>
      <c r="D4420" s="83"/>
      <c r="E4420" s="10"/>
      <c r="F4420" s="10"/>
      <c r="G4420" s="10"/>
      <c r="H4420" s="10"/>
      <c r="I4420" s="10"/>
      <c r="J4420" s="333"/>
    </row>
    <row r="4421" spans="1:10" x14ac:dyDescent="0.3">
      <c r="A4421" s="114"/>
      <c r="B4421" s="10"/>
      <c r="C4421" s="10"/>
      <c r="D4421" s="83"/>
      <c r="E4421" s="10"/>
      <c r="F4421" s="10"/>
      <c r="G4421" s="10"/>
      <c r="H4421" s="10"/>
      <c r="I4421" s="10"/>
      <c r="J4421" s="333"/>
    </row>
    <row r="4422" spans="1:10" x14ac:dyDescent="0.3">
      <c r="A4422" s="114"/>
      <c r="B4422" s="10"/>
      <c r="C4422" s="10"/>
      <c r="D4422" s="83"/>
      <c r="E4422" s="10"/>
      <c r="F4422" s="10"/>
      <c r="G4422" s="10"/>
      <c r="H4422" s="10"/>
      <c r="I4422" s="10"/>
      <c r="J4422" s="333"/>
    </row>
    <row r="4423" spans="1:10" x14ac:dyDescent="0.3">
      <c r="A4423" s="114"/>
      <c r="B4423" s="10"/>
      <c r="C4423" s="10"/>
      <c r="D4423" s="83"/>
      <c r="E4423" s="10"/>
      <c r="F4423" s="10"/>
      <c r="G4423" s="10"/>
      <c r="H4423" s="10"/>
      <c r="I4423" s="10"/>
      <c r="J4423" s="333"/>
    </row>
    <row r="4424" spans="1:10" x14ac:dyDescent="0.3">
      <c r="A4424" s="114"/>
      <c r="B4424" s="10"/>
      <c r="C4424" s="10"/>
      <c r="D4424" s="83"/>
      <c r="E4424" s="10"/>
      <c r="F4424" s="10"/>
      <c r="G4424" s="10"/>
      <c r="H4424" s="10"/>
      <c r="I4424" s="10"/>
      <c r="J4424" s="333"/>
    </row>
    <row r="4425" spans="1:10" x14ac:dyDescent="0.3">
      <c r="A4425" s="114"/>
      <c r="B4425" s="10"/>
      <c r="C4425" s="10"/>
      <c r="D4425" s="83"/>
      <c r="E4425" s="10"/>
      <c r="F4425" s="10"/>
      <c r="G4425" s="10"/>
      <c r="H4425" s="10"/>
      <c r="I4425" s="10"/>
      <c r="J4425" s="333"/>
    </row>
    <row r="4426" spans="1:10" x14ac:dyDescent="0.3">
      <c r="A4426" s="114"/>
      <c r="B4426" s="10"/>
      <c r="C4426" s="10"/>
      <c r="D4426" s="83"/>
      <c r="E4426" s="10"/>
      <c r="F4426" s="10"/>
      <c r="G4426" s="10"/>
      <c r="H4426" s="10"/>
      <c r="I4426" s="10"/>
      <c r="J4426" s="333"/>
    </row>
    <row r="4427" spans="1:10" x14ac:dyDescent="0.3">
      <c r="A4427" s="114"/>
      <c r="B4427" s="10"/>
      <c r="C4427" s="10"/>
      <c r="D4427" s="83"/>
      <c r="E4427" s="10"/>
      <c r="F4427" s="10"/>
      <c r="G4427" s="10"/>
      <c r="H4427" s="10"/>
      <c r="I4427" s="10"/>
      <c r="J4427" s="333"/>
    </row>
    <row r="4428" spans="1:10" x14ac:dyDescent="0.3">
      <c r="A4428" s="114"/>
      <c r="B4428" s="10"/>
      <c r="C4428" s="10"/>
      <c r="D4428" s="83"/>
      <c r="E4428" s="10"/>
      <c r="F4428" s="10"/>
      <c r="G4428" s="10"/>
      <c r="H4428" s="10"/>
      <c r="I4428" s="10"/>
      <c r="J4428" s="333"/>
    </row>
    <row r="4429" spans="1:10" x14ac:dyDescent="0.3">
      <c r="A4429" s="114"/>
      <c r="B4429" s="10"/>
      <c r="C4429" s="10"/>
      <c r="D4429" s="83"/>
      <c r="E4429" s="10"/>
      <c r="F4429" s="10"/>
      <c r="G4429" s="10"/>
      <c r="H4429" s="10"/>
      <c r="I4429" s="10"/>
      <c r="J4429" s="333"/>
    </row>
    <row r="4430" spans="1:10" x14ac:dyDescent="0.3">
      <c r="A4430" s="114"/>
      <c r="B4430" s="10"/>
      <c r="C4430" s="10"/>
      <c r="D4430" s="83"/>
      <c r="E4430" s="10"/>
      <c r="F4430" s="10"/>
      <c r="G4430" s="10"/>
      <c r="H4430" s="10"/>
      <c r="I4430" s="10"/>
      <c r="J4430" s="333"/>
    </row>
    <row r="4431" spans="1:10" x14ac:dyDescent="0.3">
      <c r="A4431" s="114"/>
      <c r="B4431" s="10"/>
      <c r="C4431" s="10"/>
      <c r="D4431" s="83"/>
      <c r="E4431" s="10"/>
      <c r="F4431" s="10"/>
      <c r="G4431" s="10"/>
      <c r="H4431" s="10"/>
      <c r="I4431" s="10"/>
      <c r="J4431" s="333"/>
    </row>
    <row r="4432" spans="1:10" x14ac:dyDescent="0.3">
      <c r="A4432" s="114"/>
      <c r="B4432" s="10"/>
      <c r="C4432" s="10"/>
      <c r="D4432" s="83"/>
      <c r="E4432" s="10"/>
      <c r="F4432" s="10"/>
      <c r="G4432" s="10"/>
      <c r="H4432" s="10"/>
      <c r="I4432" s="10"/>
      <c r="J4432" s="333"/>
    </row>
    <row r="4433" spans="1:10" x14ac:dyDescent="0.3">
      <c r="A4433" s="114"/>
      <c r="B4433" s="10"/>
      <c r="C4433" s="10"/>
      <c r="D4433" s="83"/>
      <c r="E4433" s="10"/>
      <c r="F4433" s="10"/>
      <c r="G4433" s="10"/>
      <c r="H4433" s="10"/>
      <c r="I4433" s="10"/>
      <c r="J4433" s="333"/>
    </row>
    <row r="4434" spans="1:10" x14ac:dyDescent="0.3">
      <c r="A4434" s="114"/>
      <c r="B4434" s="10"/>
      <c r="C4434" s="10"/>
      <c r="D4434" s="83"/>
      <c r="E4434" s="10"/>
      <c r="F4434" s="10"/>
      <c r="G4434" s="10"/>
      <c r="H4434" s="10"/>
      <c r="I4434" s="10"/>
      <c r="J4434" s="333"/>
    </row>
    <row r="4435" spans="1:10" x14ac:dyDescent="0.3">
      <c r="A4435" s="114"/>
      <c r="B4435" s="10"/>
      <c r="C4435" s="10"/>
      <c r="D4435" s="83"/>
      <c r="E4435" s="10"/>
      <c r="F4435" s="10"/>
      <c r="G4435" s="10"/>
      <c r="H4435" s="10"/>
      <c r="I4435" s="10"/>
      <c r="J4435" s="333"/>
    </row>
    <row r="4436" spans="1:10" x14ac:dyDescent="0.3">
      <c r="A4436" s="114"/>
      <c r="B4436" s="10"/>
      <c r="C4436" s="10"/>
      <c r="D4436" s="83"/>
      <c r="E4436" s="10"/>
      <c r="F4436" s="10"/>
      <c r="G4436" s="10"/>
      <c r="H4436" s="10"/>
      <c r="I4436" s="10"/>
      <c r="J4436" s="333"/>
    </row>
    <row r="4437" spans="1:10" x14ac:dyDescent="0.3">
      <c r="A4437" s="114"/>
      <c r="B4437" s="10"/>
      <c r="C4437" s="10"/>
      <c r="D4437" s="83"/>
      <c r="E4437" s="10"/>
      <c r="F4437" s="10"/>
      <c r="G4437" s="10"/>
      <c r="H4437" s="10"/>
      <c r="I4437" s="10"/>
      <c r="J4437" s="333"/>
    </row>
    <row r="4438" spans="1:10" x14ac:dyDescent="0.3">
      <c r="A4438" s="114"/>
      <c r="B4438" s="10"/>
      <c r="C4438" s="10"/>
      <c r="D4438" s="83"/>
      <c r="E4438" s="10"/>
      <c r="F4438" s="10"/>
      <c r="G4438" s="10"/>
      <c r="H4438" s="10"/>
      <c r="I4438" s="10"/>
      <c r="J4438" s="333"/>
    </row>
    <row r="4439" spans="1:10" x14ac:dyDescent="0.3">
      <c r="A4439" s="114"/>
      <c r="B4439" s="10"/>
      <c r="C4439" s="10"/>
      <c r="D4439" s="83"/>
      <c r="E4439" s="10"/>
      <c r="F4439" s="10"/>
      <c r="G4439" s="10"/>
      <c r="H4439" s="10"/>
      <c r="I4439" s="10"/>
      <c r="J4439" s="333"/>
    </row>
    <row r="4440" spans="1:10" x14ac:dyDescent="0.3">
      <c r="A4440" s="114"/>
      <c r="B4440" s="10"/>
      <c r="C4440" s="10"/>
      <c r="D4440" s="83"/>
      <c r="E4440" s="10"/>
      <c r="F4440" s="10"/>
      <c r="G4440" s="10"/>
      <c r="H4440" s="10"/>
      <c r="I4440" s="10"/>
      <c r="J4440" s="333"/>
    </row>
    <row r="4441" spans="1:10" x14ac:dyDescent="0.3">
      <c r="A4441" s="114"/>
      <c r="B4441" s="10"/>
      <c r="C4441" s="10"/>
      <c r="D4441" s="83"/>
      <c r="E4441" s="10"/>
      <c r="F4441" s="10"/>
      <c r="G4441" s="10"/>
      <c r="H4441" s="10"/>
      <c r="I4441" s="10"/>
      <c r="J4441" s="333"/>
    </row>
    <row r="4442" spans="1:10" x14ac:dyDescent="0.3">
      <c r="A4442" s="114"/>
      <c r="B4442" s="10"/>
      <c r="C4442" s="10"/>
      <c r="D4442" s="83"/>
      <c r="E4442" s="10"/>
      <c r="F4442" s="10"/>
      <c r="G4442" s="10"/>
      <c r="H4442" s="10"/>
      <c r="I4442" s="10"/>
      <c r="J4442" s="333"/>
    </row>
    <row r="4443" spans="1:10" x14ac:dyDescent="0.3">
      <c r="A4443" s="114"/>
      <c r="B4443" s="10"/>
      <c r="C4443" s="10"/>
      <c r="D4443" s="83"/>
      <c r="E4443" s="10"/>
      <c r="F4443" s="10"/>
      <c r="G4443" s="10"/>
      <c r="H4443" s="10"/>
      <c r="I4443" s="10"/>
      <c r="J4443" s="333"/>
    </row>
    <row r="4444" spans="1:10" x14ac:dyDescent="0.3">
      <c r="A4444" s="114"/>
      <c r="B4444" s="10"/>
      <c r="C4444" s="10"/>
      <c r="D4444" s="83"/>
      <c r="E4444" s="10"/>
      <c r="F4444" s="10"/>
      <c r="G4444" s="10"/>
      <c r="H4444" s="10"/>
      <c r="I4444" s="10"/>
      <c r="J4444" s="333"/>
    </row>
    <row r="4445" spans="1:10" x14ac:dyDescent="0.3">
      <c r="A4445" s="114"/>
      <c r="B4445" s="10"/>
      <c r="C4445" s="10"/>
      <c r="D4445" s="83"/>
      <c r="E4445" s="10"/>
      <c r="F4445" s="10"/>
      <c r="G4445" s="10"/>
      <c r="H4445" s="10"/>
      <c r="I4445" s="10"/>
      <c r="J4445" s="333"/>
    </row>
    <row r="4446" spans="1:10" x14ac:dyDescent="0.3">
      <c r="A4446" s="114"/>
      <c r="B4446" s="10"/>
      <c r="C4446" s="10"/>
      <c r="D4446" s="83"/>
      <c r="E4446" s="10"/>
      <c r="F4446" s="10"/>
      <c r="G4446" s="10"/>
      <c r="H4446" s="10"/>
      <c r="I4446" s="10"/>
      <c r="J4446" s="333"/>
    </row>
    <row r="4447" spans="1:10" x14ac:dyDescent="0.3">
      <c r="A4447" s="114"/>
      <c r="B4447" s="10"/>
      <c r="C4447" s="10"/>
      <c r="D4447" s="83"/>
      <c r="E4447" s="10"/>
      <c r="F4447" s="10"/>
      <c r="G4447" s="10"/>
      <c r="H4447" s="10"/>
      <c r="I4447" s="10"/>
      <c r="J4447" s="333"/>
    </row>
    <row r="4448" spans="1:10" x14ac:dyDescent="0.3">
      <c r="A4448" s="114"/>
      <c r="B4448" s="10"/>
      <c r="C4448" s="10"/>
      <c r="D4448" s="83"/>
      <c r="E4448" s="10"/>
      <c r="F4448" s="10"/>
      <c r="G4448" s="10"/>
      <c r="H4448" s="10"/>
      <c r="I4448" s="10"/>
      <c r="J4448" s="333"/>
    </row>
    <row r="4449" spans="1:10" x14ac:dyDescent="0.3">
      <c r="A4449" s="114"/>
      <c r="B4449" s="10"/>
      <c r="C4449" s="10"/>
      <c r="D4449" s="83"/>
      <c r="E4449" s="10"/>
      <c r="F4449" s="10"/>
      <c r="G4449" s="10"/>
      <c r="H4449" s="10"/>
      <c r="I4449" s="10"/>
      <c r="J4449" s="333"/>
    </row>
    <row r="4450" spans="1:10" x14ac:dyDescent="0.3">
      <c r="A4450" s="114"/>
      <c r="B4450" s="10"/>
      <c r="C4450" s="10"/>
      <c r="D4450" s="83"/>
      <c r="E4450" s="10"/>
      <c r="F4450" s="10"/>
      <c r="G4450" s="10"/>
      <c r="H4450" s="10"/>
      <c r="I4450" s="10"/>
      <c r="J4450" s="333"/>
    </row>
    <row r="4451" spans="1:10" x14ac:dyDescent="0.3">
      <c r="A4451" s="114"/>
      <c r="B4451" s="10"/>
      <c r="C4451" s="10"/>
      <c r="D4451" s="83"/>
      <c r="E4451" s="10"/>
      <c r="F4451" s="10"/>
      <c r="G4451" s="10"/>
      <c r="H4451" s="10"/>
      <c r="I4451" s="10"/>
      <c r="J4451" s="333"/>
    </row>
    <row r="4452" spans="1:10" x14ac:dyDescent="0.3">
      <c r="A4452" s="114"/>
      <c r="B4452" s="10"/>
      <c r="C4452" s="10"/>
      <c r="D4452" s="83"/>
      <c r="E4452" s="10"/>
      <c r="F4452" s="10"/>
      <c r="G4452" s="10"/>
      <c r="H4452" s="10"/>
      <c r="I4452" s="10"/>
      <c r="J4452" s="333"/>
    </row>
    <row r="4453" spans="1:10" x14ac:dyDescent="0.3">
      <c r="A4453" s="114"/>
      <c r="B4453" s="10"/>
      <c r="C4453" s="10"/>
      <c r="D4453" s="83"/>
      <c r="E4453" s="10"/>
      <c r="F4453" s="10"/>
      <c r="G4453" s="10"/>
      <c r="H4453" s="10"/>
      <c r="I4453" s="10"/>
      <c r="J4453" s="333"/>
    </row>
    <row r="4454" spans="1:10" x14ac:dyDescent="0.3">
      <c r="A4454" s="114"/>
      <c r="B4454" s="10"/>
      <c r="C4454" s="10"/>
      <c r="D4454" s="83"/>
      <c r="E4454" s="10"/>
      <c r="F4454" s="10"/>
      <c r="G4454" s="10"/>
      <c r="H4454" s="10"/>
      <c r="I4454" s="10"/>
      <c r="J4454" s="333"/>
    </row>
    <row r="4455" spans="1:10" x14ac:dyDescent="0.3">
      <c r="A4455" s="114"/>
      <c r="B4455" s="10"/>
      <c r="C4455" s="10"/>
      <c r="D4455" s="83"/>
      <c r="E4455" s="10"/>
      <c r="F4455" s="10"/>
      <c r="G4455" s="10"/>
      <c r="H4455" s="10"/>
      <c r="I4455" s="10"/>
      <c r="J4455" s="333"/>
    </row>
    <row r="4456" spans="1:10" x14ac:dyDescent="0.3">
      <c r="A4456" s="114"/>
      <c r="B4456" s="10"/>
      <c r="C4456" s="10"/>
      <c r="D4456" s="83"/>
      <c r="E4456" s="10"/>
      <c r="F4456" s="10"/>
      <c r="G4456" s="10"/>
      <c r="H4456" s="10"/>
      <c r="I4456" s="10"/>
      <c r="J4456" s="333"/>
    </row>
    <row r="4457" spans="1:10" x14ac:dyDescent="0.3">
      <c r="A4457" s="114"/>
      <c r="B4457" s="10"/>
      <c r="C4457" s="10"/>
      <c r="D4457" s="83"/>
      <c r="E4457" s="10"/>
      <c r="F4457" s="10"/>
      <c r="G4457" s="10"/>
      <c r="H4457" s="10"/>
      <c r="I4457" s="10"/>
      <c r="J4457" s="333"/>
    </row>
    <row r="4458" spans="1:10" x14ac:dyDescent="0.3">
      <c r="A4458" s="114"/>
      <c r="B4458" s="10"/>
      <c r="C4458" s="10"/>
      <c r="D4458" s="83"/>
      <c r="E4458" s="10"/>
      <c r="F4458" s="10"/>
      <c r="G4458" s="10"/>
      <c r="H4458" s="10"/>
      <c r="I4458" s="10"/>
      <c r="J4458" s="333"/>
    </row>
    <row r="4459" spans="1:10" x14ac:dyDescent="0.3">
      <c r="A4459" s="114"/>
      <c r="B4459" s="10"/>
      <c r="C4459" s="10"/>
      <c r="D4459" s="83"/>
      <c r="E4459" s="10"/>
      <c r="F4459" s="10"/>
      <c r="G4459" s="10"/>
      <c r="H4459" s="10"/>
      <c r="I4459" s="10"/>
      <c r="J4459" s="333"/>
    </row>
    <row r="4460" spans="1:10" x14ac:dyDescent="0.3">
      <c r="A4460" s="114"/>
      <c r="B4460" s="10"/>
      <c r="C4460" s="10"/>
      <c r="D4460" s="83"/>
      <c r="E4460" s="10"/>
      <c r="F4460" s="10"/>
      <c r="G4460" s="10"/>
      <c r="H4460" s="10"/>
      <c r="I4460" s="10"/>
      <c r="J4460" s="333"/>
    </row>
    <row r="4461" spans="1:10" x14ac:dyDescent="0.3">
      <c r="A4461" s="114"/>
      <c r="B4461" s="10"/>
      <c r="C4461" s="10"/>
      <c r="D4461" s="83"/>
      <c r="E4461" s="10"/>
      <c r="F4461" s="10"/>
      <c r="G4461" s="10"/>
      <c r="H4461" s="10"/>
      <c r="I4461" s="10"/>
      <c r="J4461" s="333"/>
    </row>
    <row r="4462" spans="1:10" x14ac:dyDescent="0.3">
      <c r="A4462" s="114"/>
      <c r="B4462" s="10"/>
      <c r="C4462" s="10"/>
      <c r="D4462" s="83"/>
      <c r="E4462" s="10"/>
      <c r="F4462" s="10"/>
      <c r="G4462" s="10"/>
      <c r="H4462" s="10"/>
      <c r="I4462" s="10"/>
      <c r="J4462" s="333"/>
    </row>
    <row r="4463" spans="1:10" x14ac:dyDescent="0.3">
      <c r="A4463" s="114"/>
      <c r="B4463" s="10"/>
      <c r="C4463" s="10"/>
      <c r="D4463" s="83"/>
      <c r="E4463" s="10"/>
      <c r="F4463" s="10"/>
      <c r="G4463" s="10"/>
      <c r="H4463" s="10"/>
      <c r="I4463" s="10"/>
      <c r="J4463" s="333"/>
    </row>
    <row r="4464" spans="1:10" x14ac:dyDescent="0.3">
      <c r="A4464" s="114"/>
      <c r="B4464" s="10"/>
      <c r="C4464" s="10"/>
      <c r="D4464" s="83"/>
      <c r="E4464" s="10"/>
      <c r="F4464" s="10"/>
      <c r="G4464" s="10"/>
      <c r="H4464" s="10"/>
      <c r="I4464" s="10"/>
      <c r="J4464" s="333"/>
    </row>
    <row r="4465" spans="1:10" x14ac:dyDescent="0.3">
      <c r="A4465" s="114"/>
      <c r="B4465" s="10"/>
      <c r="C4465" s="10"/>
      <c r="D4465" s="83"/>
      <c r="E4465" s="10"/>
      <c r="F4465" s="10"/>
      <c r="G4465" s="10"/>
      <c r="H4465" s="10"/>
      <c r="I4465" s="10"/>
      <c r="J4465" s="333"/>
    </row>
    <row r="4466" spans="1:10" x14ac:dyDescent="0.3">
      <c r="A4466" s="114"/>
      <c r="B4466" s="10"/>
      <c r="C4466" s="10"/>
      <c r="D4466" s="83"/>
      <c r="E4466" s="10"/>
      <c r="F4466" s="10"/>
      <c r="G4466" s="10"/>
      <c r="H4466" s="10"/>
      <c r="I4466" s="10"/>
      <c r="J4466" s="333"/>
    </row>
    <row r="4467" spans="1:10" x14ac:dyDescent="0.3">
      <c r="A4467" s="114"/>
      <c r="B4467" s="10"/>
      <c r="C4467" s="10"/>
      <c r="D4467" s="83"/>
      <c r="E4467" s="10"/>
      <c r="F4467" s="10"/>
      <c r="G4467" s="10"/>
      <c r="H4467" s="10"/>
      <c r="I4467" s="10"/>
      <c r="J4467" s="333"/>
    </row>
    <row r="4468" spans="1:10" x14ac:dyDescent="0.3">
      <c r="A4468" s="114"/>
      <c r="B4468" s="10"/>
      <c r="C4468" s="10"/>
      <c r="D4468" s="83"/>
      <c r="E4468" s="10"/>
      <c r="F4468" s="10"/>
      <c r="G4468" s="10"/>
      <c r="H4468" s="10"/>
      <c r="I4468" s="10"/>
      <c r="J4468" s="333"/>
    </row>
    <row r="4469" spans="1:10" x14ac:dyDescent="0.3">
      <c r="A4469" s="114"/>
      <c r="B4469" s="10"/>
      <c r="C4469" s="10"/>
      <c r="D4469" s="83"/>
      <c r="E4469" s="10"/>
      <c r="F4469" s="10"/>
      <c r="G4469" s="10"/>
      <c r="H4469" s="10"/>
      <c r="I4469" s="10"/>
      <c r="J4469" s="333"/>
    </row>
    <row r="4470" spans="1:10" x14ac:dyDescent="0.3">
      <c r="A4470" s="114"/>
      <c r="B4470" s="10"/>
      <c r="C4470" s="10"/>
      <c r="D4470" s="83"/>
      <c r="E4470" s="10"/>
      <c r="F4470" s="10"/>
      <c r="G4470" s="10"/>
      <c r="H4470" s="10"/>
      <c r="I4470" s="10"/>
      <c r="J4470" s="333"/>
    </row>
    <row r="4471" spans="1:10" x14ac:dyDescent="0.3">
      <c r="A4471" s="114"/>
      <c r="B4471" s="10"/>
      <c r="C4471" s="10"/>
      <c r="D4471" s="83"/>
      <c r="E4471" s="10"/>
      <c r="F4471" s="10"/>
      <c r="G4471" s="10"/>
      <c r="H4471" s="10"/>
      <c r="I4471" s="10"/>
      <c r="J4471" s="333"/>
    </row>
    <row r="4472" spans="1:10" x14ac:dyDescent="0.3">
      <c r="A4472" s="114"/>
      <c r="B4472" s="10"/>
      <c r="C4472" s="10"/>
      <c r="D4472" s="83"/>
      <c r="E4472" s="10"/>
      <c r="F4472" s="10"/>
      <c r="G4472" s="10"/>
      <c r="H4472" s="10"/>
      <c r="I4472" s="10"/>
      <c r="J4472" s="333"/>
    </row>
    <row r="4473" spans="1:10" x14ac:dyDescent="0.3">
      <c r="A4473" s="114"/>
      <c r="B4473" s="10"/>
      <c r="C4473" s="10"/>
      <c r="D4473" s="83"/>
      <c r="E4473" s="10"/>
      <c r="F4473" s="10"/>
      <c r="G4473" s="10"/>
      <c r="H4473" s="10"/>
      <c r="I4473" s="10"/>
      <c r="J4473" s="333"/>
    </row>
    <row r="4474" spans="1:10" x14ac:dyDescent="0.3">
      <c r="A4474" s="114"/>
      <c r="B4474" s="10"/>
      <c r="C4474" s="10"/>
      <c r="D4474" s="83"/>
      <c r="E4474" s="10"/>
      <c r="F4474" s="10"/>
      <c r="G4474" s="10"/>
      <c r="H4474" s="10"/>
      <c r="I4474" s="10"/>
      <c r="J4474" s="333"/>
    </row>
    <row r="4475" spans="1:10" x14ac:dyDescent="0.3">
      <c r="A4475" s="114"/>
      <c r="B4475" s="10"/>
      <c r="C4475" s="10"/>
      <c r="D4475" s="83"/>
      <c r="E4475" s="10"/>
      <c r="F4475" s="10"/>
      <c r="G4475" s="10"/>
      <c r="H4475" s="10"/>
      <c r="I4475" s="10"/>
      <c r="J4475" s="333"/>
    </row>
    <row r="4476" spans="1:10" x14ac:dyDescent="0.3">
      <c r="A4476" s="114"/>
      <c r="B4476" s="10"/>
      <c r="C4476" s="10"/>
      <c r="D4476" s="83"/>
      <c r="E4476" s="10"/>
      <c r="F4476" s="10"/>
      <c r="G4476" s="10"/>
      <c r="H4476" s="10"/>
      <c r="I4476" s="10"/>
      <c r="J4476" s="333"/>
    </row>
    <row r="4477" spans="1:10" x14ac:dyDescent="0.3">
      <c r="A4477" s="114"/>
      <c r="B4477" s="10"/>
      <c r="C4477" s="10"/>
      <c r="D4477" s="83"/>
      <c r="E4477" s="10"/>
      <c r="F4477" s="10"/>
      <c r="G4477" s="10"/>
      <c r="H4477" s="10"/>
      <c r="I4477" s="10"/>
      <c r="J4477" s="333"/>
    </row>
    <row r="4478" spans="1:10" x14ac:dyDescent="0.3">
      <c r="A4478" s="114"/>
      <c r="B4478" s="10"/>
      <c r="C4478" s="10"/>
      <c r="D4478" s="83"/>
      <c r="E4478" s="10"/>
      <c r="F4478" s="10"/>
      <c r="G4478" s="10"/>
      <c r="H4478" s="10"/>
      <c r="I4478" s="10"/>
      <c r="J4478" s="333"/>
    </row>
    <row r="4479" spans="1:10" x14ac:dyDescent="0.3">
      <c r="A4479" s="114"/>
      <c r="B4479" s="10"/>
      <c r="C4479" s="10"/>
      <c r="D4479" s="83"/>
      <c r="E4479" s="10"/>
      <c r="F4479" s="10"/>
      <c r="G4479" s="10"/>
      <c r="H4479" s="10"/>
      <c r="I4479" s="10"/>
      <c r="J4479" s="333"/>
    </row>
    <row r="4480" spans="1:10" x14ac:dyDescent="0.3">
      <c r="A4480" s="114"/>
      <c r="B4480" s="10"/>
      <c r="C4480" s="10"/>
      <c r="D4480" s="83"/>
      <c r="E4480" s="10"/>
      <c r="F4480" s="10"/>
      <c r="G4480" s="10"/>
      <c r="H4480" s="10"/>
      <c r="I4480" s="10"/>
      <c r="J4480" s="333"/>
    </row>
    <row r="4481" spans="1:10" x14ac:dyDescent="0.3">
      <c r="A4481" s="114"/>
      <c r="B4481" s="10"/>
      <c r="C4481" s="10"/>
      <c r="D4481" s="83"/>
      <c r="E4481" s="10"/>
      <c r="F4481" s="10"/>
      <c r="G4481" s="10"/>
      <c r="H4481" s="10"/>
      <c r="I4481" s="10"/>
      <c r="J4481" s="333"/>
    </row>
    <row r="4482" spans="1:10" x14ac:dyDescent="0.3">
      <c r="A4482" s="114"/>
      <c r="B4482" s="10"/>
      <c r="C4482" s="10"/>
      <c r="D4482" s="83"/>
      <c r="E4482" s="10"/>
      <c r="F4482" s="10"/>
      <c r="G4482" s="10"/>
      <c r="H4482" s="10"/>
      <c r="I4482" s="10"/>
      <c r="J4482" s="333"/>
    </row>
    <row r="4483" spans="1:10" x14ac:dyDescent="0.3">
      <c r="A4483" s="114"/>
      <c r="B4483" s="10"/>
      <c r="C4483" s="10"/>
      <c r="D4483" s="83"/>
      <c r="E4483" s="10"/>
      <c r="F4483" s="10"/>
      <c r="G4483" s="10"/>
      <c r="H4483" s="10"/>
      <c r="I4483" s="10"/>
      <c r="J4483" s="333"/>
    </row>
    <row r="4484" spans="1:10" x14ac:dyDescent="0.3">
      <c r="A4484" s="114"/>
      <c r="B4484" s="10"/>
      <c r="C4484" s="10"/>
      <c r="D4484" s="83"/>
      <c r="E4484" s="10"/>
      <c r="F4484" s="10"/>
      <c r="G4484" s="10"/>
      <c r="H4484" s="10"/>
      <c r="I4484" s="10"/>
      <c r="J4484" s="333"/>
    </row>
    <row r="4485" spans="1:10" x14ac:dyDescent="0.3">
      <c r="A4485" s="114"/>
      <c r="B4485" s="10"/>
      <c r="C4485" s="10"/>
      <c r="D4485" s="83"/>
      <c r="E4485" s="10"/>
      <c r="F4485" s="10"/>
      <c r="G4485" s="10"/>
      <c r="H4485" s="10"/>
      <c r="I4485" s="10"/>
      <c r="J4485" s="333"/>
    </row>
    <row r="4486" spans="1:10" x14ac:dyDescent="0.3">
      <c r="A4486" s="114"/>
      <c r="B4486" s="10"/>
      <c r="C4486" s="10"/>
      <c r="D4486" s="83"/>
      <c r="E4486" s="10"/>
      <c r="F4486" s="10"/>
      <c r="G4486" s="10"/>
      <c r="H4486" s="10"/>
      <c r="I4486" s="10"/>
      <c r="J4486" s="333"/>
    </row>
    <row r="4487" spans="1:10" x14ac:dyDescent="0.3">
      <c r="A4487" s="114"/>
      <c r="B4487" s="10"/>
      <c r="C4487" s="10"/>
      <c r="D4487" s="83"/>
      <c r="E4487" s="10"/>
      <c r="F4487" s="10"/>
      <c r="G4487" s="10"/>
      <c r="H4487" s="10"/>
      <c r="I4487" s="10"/>
      <c r="J4487" s="333"/>
    </row>
    <row r="4488" spans="1:10" x14ac:dyDescent="0.3">
      <c r="A4488" s="114"/>
      <c r="B4488" s="10"/>
      <c r="C4488" s="10"/>
      <c r="D4488" s="83"/>
      <c r="E4488" s="10"/>
      <c r="F4488" s="10"/>
      <c r="G4488" s="10"/>
      <c r="H4488" s="10"/>
      <c r="I4488" s="10"/>
      <c r="J4488" s="333"/>
    </row>
    <row r="4489" spans="1:10" x14ac:dyDescent="0.3">
      <c r="A4489" s="114"/>
      <c r="B4489" s="10"/>
      <c r="C4489" s="10"/>
      <c r="D4489" s="83"/>
      <c r="E4489" s="10"/>
      <c r="F4489" s="10"/>
      <c r="G4489" s="10"/>
      <c r="H4489" s="10"/>
      <c r="I4489" s="10"/>
      <c r="J4489" s="333"/>
    </row>
    <row r="4490" spans="1:10" x14ac:dyDescent="0.3">
      <c r="A4490" s="114"/>
      <c r="B4490" s="10"/>
      <c r="C4490" s="10"/>
      <c r="D4490" s="83"/>
      <c r="E4490" s="10"/>
      <c r="F4490" s="10"/>
      <c r="G4490" s="10"/>
      <c r="H4490" s="10"/>
      <c r="I4490" s="10"/>
      <c r="J4490" s="333"/>
    </row>
    <row r="4491" spans="1:10" x14ac:dyDescent="0.3">
      <c r="A4491" s="114"/>
      <c r="B4491" s="10"/>
      <c r="C4491" s="10"/>
      <c r="D4491" s="83"/>
      <c r="E4491" s="10"/>
      <c r="F4491" s="10"/>
      <c r="G4491" s="10"/>
      <c r="H4491" s="10"/>
      <c r="I4491" s="10"/>
      <c r="J4491" s="333"/>
    </row>
    <row r="4492" spans="1:10" x14ac:dyDescent="0.3">
      <c r="A4492" s="114"/>
      <c r="B4492" s="10"/>
      <c r="C4492" s="10"/>
      <c r="D4492" s="83"/>
      <c r="E4492" s="10"/>
      <c r="F4492" s="10"/>
      <c r="G4492" s="10"/>
      <c r="H4492" s="10"/>
      <c r="I4492" s="10"/>
      <c r="J4492" s="333"/>
    </row>
    <row r="4493" spans="1:10" x14ac:dyDescent="0.3">
      <c r="A4493" s="114"/>
      <c r="B4493" s="10"/>
      <c r="C4493" s="10"/>
      <c r="D4493" s="83"/>
      <c r="E4493" s="10"/>
      <c r="F4493" s="10"/>
      <c r="G4493" s="10"/>
      <c r="H4493" s="10"/>
      <c r="I4493" s="10"/>
      <c r="J4493" s="333"/>
    </row>
    <row r="4494" spans="1:10" x14ac:dyDescent="0.3">
      <c r="A4494" s="114"/>
      <c r="B4494" s="10"/>
      <c r="C4494" s="10"/>
      <c r="D4494" s="83"/>
      <c r="E4494" s="10"/>
      <c r="F4494" s="10"/>
      <c r="G4494" s="10"/>
      <c r="H4494" s="10"/>
      <c r="I4494" s="10"/>
      <c r="J4494" s="333"/>
    </row>
    <row r="4495" spans="1:10" x14ac:dyDescent="0.3">
      <c r="A4495" s="114"/>
      <c r="B4495" s="10"/>
      <c r="C4495" s="10"/>
      <c r="D4495" s="83"/>
      <c r="E4495" s="10"/>
      <c r="F4495" s="10"/>
      <c r="G4495" s="10"/>
      <c r="H4495" s="10"/>
      <c r="I4495" s="10"/>
      <c r="J4495" s="333"/>
    </row>
    <row r="4496" spans="1:10" x14ac:dyDescent="0.3">
      <c r="A4496" s="114"/>
      <c r="B4496" s="10"/>
      <c r="C4496" s="10"/>
      <c r="D4496" s="83"/>
      <c r="E4496" s="10"/>
      <c r="F4496" s="10"/>
      <c r="G4496" s="10"/>
      <c r="H4496" s="10"/>
      <c r="I4496" s="10"/>
      <c r="J4496" s="333"/>
    </row>
    <row r="4497" spans="1:10" x14ac:dyDescent="0.3">
      <c r="A4497" s="114"/>
      <c r="B4497" s="10"/>
      <c r="C4497" s="10"/>
      <c r="D4497" s="83"/>
      <c r="E4497" s="10"/>
      <c r="F4497" s="10"/>
      <c r="G4497" s="10"/>
      <c r="H4497" s="10"/>
      <c r="I4497" s="10"/>
      <c r="J4497" s="333"/>
    </row>
    <row r="4498" spans="1:10" x14ac:dyDescent="0.3">
      <c r="A4498" s="114"/>
      <c r="B4498" s="10"/>
      <c r="C4498" s="10"/>
      <c r="D4498" s="83"/>
      <c r="E4498" s="10"/>
      <c r="F4498" s="10"/>
      <c r="G4498" s="10"/>
      <c r="H4498" s="10"/>
      <c r="I4498" s="10"/>
      <c r="J4498" s="333"/>
    </row>
    <row r="4499" spans="1:10" x14ac:dyDescent="0.3">
      <c r="A4499" s="114"/>
      <c r="B4499" s="10"/>
      <c r="C4499" s="10"/>
      <c r="D4499" s="83"/>
      <c r="E4499" s="10"/>
      <c r="F4499" s="10"/>
      <c r="G4499" s="10"/>
      <c r="H4499" s="10"/>
      <c r="I4499" s="10"/>
      <c r="J4499" s="333"/>
    </row>
    <row r="4500" spans="1:10" x14ac:dyDescent="0.3">
      <c r="A4500" s="114"/>
      <c r="B4500" s="10"/>
      <c r="C4500" s="10"/>
      <c r="D4500" s="83"/>
      <c r="E4500" s="10"/>
      <c r="F4500" s="10"/>
      <c r="G4500" s="10"/>
      <c r="H4500" s="10"/>
      <c r="I4500" s="10"/>
      <c r="J4500" s="333"/>
    </row>
    <row r="4501" spans="1:10" x14ac:dyDescent="0.3">
      <c r="A4501" s="114"/>
      <c r="B4501" s="10"/>
      <c r="C4501" s="10"/>
      <c r="D4501" s="83"/>
      <c r="E4501" s="10"/>
      <c r="F4501" s="10"/>
      <c r="G4501" s="10"/>
      <c r="H4501" s="10"/>
      <c r="I4501" s="10"/>
      <c r="J4501" s="333"/>
    </row>
    <row r="4502" spans="1:10" x14ac:dyDescent="0.3">
      <c r="A4502" s="114"/>
      <c r="B4502" s="10"/>
      <c r="C4502" s="10"/>
      <c r="D4502" s="83"/>
      <c r="E4502" s="10"/>
      <c r="F4502" s="10"/>
      <c r="G4502" s="10"/>
      <c r="H4502" s="10"/>
      <c r="I4502" s="10"/>
      <c r="J4502" s="333"/>
    </row>
    <row r="4503" spans="1:10" x14ac:dyDescent="0.3">
      <c r="A4503" s="114"/>
      <c r="B4503" s="10"/>
      <c r="C4503" s="10"/>
      <c r="D4503" s="83"/>
      <c r="E4503" s="10"/>
      <c r="F4503" s="10"/>
      <c r="G4503" s="10"/>
      <c r="H4503" s="10"/>
      <c r="I4503" s="10"/>
      <c r="J4503" s="333"/>
    </row>
    <row r="4504" spans="1:10" x14ac:dyDescent="0.3">
      <c r="A4504" s="114"/>
      <c r="B4504" s="10"/>
      <c r="C4504" s="10"/>
      <c r="D4504" s="83"/>
      <c r="E4504" s="10"/>
      <c r="F4504" s="10"/>
      <c r="G4504" s="10"/>
      <c r="H4504" s="10"/>
      <c r="I4504" s="10"/>
      <c r="J4504" s="333"/>
    </row>
    <row r="4505" spans="1:10" x14ac:dyDescent="0.3">
      <c r="A4505" s="114"/>
      <c r="B4505" s="10"/>
      <c r="C4505" s="10"/>
      <c r="D4505" s="83"/>
      <c r="E4505" s="10"/>
      <c r="F4505" s="10"/>
      <c r="G4505" s="10"/>
      <c r="H4505" s="10"/>
      <c r="I4505" s="10"/>
      <c r="J4505" s="333"/>
    </row>
    <row r="4506" spans="1:10" x14ac:dyDescent="0.3">
      <c r="A4506" s="114"/>
      <c r="B4506" s="10"/>
      <c r="C4506" s="10"/>
      <c r="D4506" s="83"/>
      <c r="E4506" s="10"/>
      <c r="F4506" s="10"/>
      <c r="G4506" s="10"/>
      <c r="H4506" s="10"/>
      <c r="I4506" s="10"/>
      <c r="J4506" s="333"/>
    </row>
    <row r="4507" spans="1:10" x14ac:dyDescent="0.3">
      <c r="A4507" s="114"/>
      <c r="B4507" s="10"/>
      <c r="C4507" s="10"/>
      <c r="D4507" s="83"/>
      <c r="E4507" s="10"/>
      <c r="F4507" s="10"/>
      <c r="G4507" s="10"/>
      <c r="H4507" s="10"/>
      <c r="I4507" s="10"/>
      <c r="J4507" s="333"/>
    </row>
    <row r="4508" spans="1:10" x14ac:dyDescent="0.3">
      <c r="A4508" s="114"/>
      <c r="B4508" s="10"/>
      <c r="C4508" s="10"/>
      <c r="D4508" s="83"/>
      <c r="E4508" s="10"/>
      <c r="F4508" s="10"/>
      <c r="G4508" s="10"/>
      <c r="H4508" s="10"/>
      <c r="I4508" s="10"/>
      <c r="J4508" s="333"/>
    </row>
    <row r="4509" spans="1:10" x14ac:dyDescent="0.3">
      <c r="A4509" s="114"/>
      <c r="B4509" s="10"/>
      <c r="C4509" s="10"/>
      <c r="D4509" s="83"/>
      <c r="E4509" s="10"/>
      <c r="F4509" s="10"/>
      <c r="G4509" s="10"/>
      <c r="H4509" s="10"/>
      <c r="I4509" s="10"/>
      <c r="J4509" s="333"/>
    </row>
    <row r="4510" spans="1:10" x14ac:dyDescent="0.3">
      <c r="A4510" s="114"/>
      <c r="B4510" s="10"/>
      <c r="C4510" s="10"/>
      <c r="D4510" s="83"/>
      <c r="E4510" s="10"/>
      <c r="F4510" s="10"/>
      <c r="G4510" s="10"/>
      <c r="H4510" s="10"/>
      <c r="I4510" s="10"/>
      <c r="J4510" s="333"/>
    </row>
    <row r="4511" spans="1:10" x14ac:dyDescent="0.3">
      <c r="A4511" s="114"/>
      <c r="B4511" s="10"/>
      <c r="C4511" s="10"/>
      <c r="D4511" s="83"/>
      <c r="E4511" s="10"/>
      <c r="F4511" s="10"/>
      <c r="G4511" s="10"/>
      <c r="H4511" s="10"/>
      <c r="I4511" s="10"/>
      <c r="J4511" s="333"/>
    </row>
    <row r="4512" spans="1:10" x14ac:dyDescent="0.3">
      <c r="A4512" s="114"/>
      <c r="B4512" s="10"/>
      <c r="C4512" s="10"/>
      <c r="D4512" s="83"/>
      <c r="E4512" s="10"/>
      <c r="F4512" s="10"/>
      <c r="G4512" s="10"/>
      <c r="H4512" s="10"/>
      <c r="I4512" s="10"/>
      <c r="J4512" s="333"/>
    </row>
    <row r="4513" spans="1:10" x14ac:dyDescent="0.3">
      <c r="A4513" s="114"/>
      <c r="B4513" s="10"/>
      <c r="C4513" s="10"/>
      <c r="D4513" s="83"/>
      <c r="E4513" s="10"/>
      <c r="F4513" s="10"/>
      <c r="G4513" s="10"/>
      <c r="H4513" s="10"/>
      <c r="I4513" s="10"/>
      <c r="J4513" s="333"/>
    </row>
    <row r="4514" spans="1:10" x14ac:dyDescent="0.3">
      <c r="A4514" s="114"/>
      <c r="B4514" s="10"/>
      <c r="C4514" s="10"/>
      <c r="D4514" s="83"/>
      <c r="E4514" s="10"/>
      <c r="F4514" s="10"/>
      <c r="G4514" s="10"/>
      <c r="H4514" s="10"/>
      <c r="I4514" s="10"/>
      <c r="J4514" s="333"/>
    </row>
    <row r="4515" spans="1:10" x14ac:dyDescent="0.3">
      <c r="A4515" s="114"/>
      <c r="B4515" s="10"/>
      <c r="C4515" s="10"/>
      <c r="D4515" s="83"/>
      <c r="E4515" s="10"/>
      <c r="F4515" s="10"/>
      <c r="G4515" s="10"/>
      <c r="H4515" s="10"/>
      <c r="I4515" s="10"/>
      <c r="J4515" s="333"/>
    </row>
    <row r="4516" spans="1:10" x14ac:dyDescent="0.3">
      <c r="A4516" s="114"/>
      <c r="B4516" s="10"/>
      <c r="C4516" s="10"/>
      <c r="D4516" s="83"/>
      <c r="E4516" s="10"/>
      <c r="F4516" s="10"/>
      <c r="G4516" s="10"/>
      <c r="H4516" s="10"/>
      <c r="I4516" s="10"/>
      <c r="J4516" s="333"/>
    </row>
    <row r="4517" spans="1:10" x14ac:dyDescent="0.3">
      <c r="A4517" s="114"/>
      <c r="B4517" s="10"/>
      <c r="C4517" s="10"/>
      <c r="D4517" s="83"/>
      <c r="E4517" s="10"/>
      <c r="F4517" s="10"/>
      <c r="G4517" s="10"/>
      <c r="H4517" s="10"/>
      <c r="I4517" s="10"/>
      <c r="J4517" s="333"/>
    </row>
    <row r="4518" spans="1:10" x14ac:dyDescent="0.3">
      <c r="A4518" s="114"/>
      <c r="B4518" s="10"/>
      <c r="C4518" s="10"/>
      <c r="D4518" s="83"/>
      <c r="E4518" s="10"/>
      <c r="F4518" s="10"/>
      <c r="G4518" s="10"/>
      <c r="H4518" s="10"/>
      <c r="I4518" s="10"/>
      <c r="J4518" s="333"/>
    </row>
    <row r="4519" spans="1:10" x14ac:dyDescent="0.3">
      <c r="A4519" s="114"/>
      <c r="B4519" s="10"/>
      <c r="C4519" s="10"/>
      <c r="D4519" s="83"/>
      <c r="E4519" s="10"/>
      <c r="F4519" s="10"/>
      <c r="G4519" s="10"/>
      <c r="H4519" s="10"/>
      <c r="I4519" s="10"/>
      <c r="J4519" s="333"/>
    </row>
    <row r="4520" spans="1:10" x14ac:dyDescent="0.3">
      <c r="A4520" s="114"/>
      <c r="B4520" s="10"/>
      <c r="C4520" s="10"/>
      <c r="D4520" s="83"/>
      <c r="E4520" s="10"/>
      <c r="F4520" s="10"/>
      <c r="G4520" s="10"/>
      <c r="H4520" s="10"/>
      <c r="I4520" s="10"/>
      <c r="J4520" s="333"/>
    </row>
    <row r="4521" spans="1:10" x14ac:dyDescent="0.3">
      <c r="A4521" s="114"/>
      <c r="B4521" s="10"/>
      <c r="C4521" s="10"/>
      <c r="D4521" s="83"/>
      <c r="E4521" s="10"/>
      <c r="F4521" s="10"/>
      <c r="G4521" s="10"/>
      <c r="H4521" s="10"/>
      <c r="I4521" s="10"/>
      <c r="J4521" s="333"/>
    </row>
    <row r="4522" spans="1:10" x14ac:dyDescent="0.3">
      <c r="A4522" s="114"/>
      <c r="B4522" s="10"/>
      <c r="C4522" s="10"/>
      <c r="D4522" s="83"/>
      <c r="E4522" s="10"/>
      <c r="F4522" s="10"/>
      <c r="G4522" s="10"/>
      <c r="H4522" s="10"/>
      <c r="I4522" s="10"/>
      <c r="J4522" s="333"/>
    </row>
    <row r="4523" spans="1:10" x14ac:dyDescent="0.3">
      <c r="A4523" s="114"/>
      <c r="B4523" s="10"/>
      <c r="C4523" s="10"/>
      <c r="D4523" s="83"/>
      <c r="E4523" s="10"/>
      <c r="F4523" s="10"/>
      <c r="G4523" s="10"/>
      <c r="H4523" s="10"/>
      <c r="I4523" s="10"/>
      <c r="J4523" s="333"/>
    </row>
    <row r="4524" spans="1:10" x14ac:dyDescent="0.3">
      <c r="A4524" s="114"/>
      <c r="B4524" s="10"/>
      <c r="C4524" s="10"/>
      <c r="D4524" s="83"/>
      <c r="E4524" s="10"/>
      <c r="F4524" s="10"/>
      <c r="G4524" s="10"/>
      <c r="H4524" s="10"/>
      <c r="I4524" s="10"/>
      <c r="J4524" s="333"/>
    </row>
    <row r="4525" spans="1:10" x14ac:dyDescent="0.3">
      <c r="A4525" s="114"/>
      <c r="B4525" s="10"/>
      <c r="C4525" s="10"/>
      <c r="D4525" s="83"/>
      <c r="E4525" s="10"/>
      <c r="F4525" s="10"/>
      <c r="G4525" s="10"/>
      <c r="H4525" s="10"/>
      <c r="I4525" s="10"/>
      <c r="J4525" s="333"/>
    </row>
    <row r="4526" spans="1:10" x14ac:dyDescent="0.3">
      <c r="A4526" s="114"/>
      <c r="B4526" s="10"/>
      <c r="C4526" s="10"/>
      <c r="D4526" s="83"/>
      <c r="E4526" s="10"/>
      <c r="F4526" s="10"/>
      <c r="G4526" s="10"/>
      <c r="H4526" s="10"/>
      <c r="I4526" s="10"/>
      <c r="J4526" s="333"/>
    </row>
    <row r="4527" spans="1:10" x14ac:dyDescent="0.3">
      <c r="A4527" s="114"/>
      <c r="B4527" s="10"/>
      <c r="C4527" s="10"/>
      <c r="D4527" s="83"/>
      <c r="E4527" s="10"/>
      <c r="F4527" s="10"/>
      <c r="G4527" s="10"/>
      <c r="H4527" s="10"/>
      <c r="I4527" s="10"/>
      <c r="J4527" s="333"/>
    </row>
    <row r="4528" spans="1:10" x14ac:dyDescent="0.3">
      <c r="A4528" s="114"/>
      <c r="B4528" s="10"/>
      <c r="C4528" s="10"/>
      <c r="D4528" s="83"/>
      <c r="E4528" s="10"/>
      <c r="F4528" s="10"/>
      <c r="G4528" s="10"/>
      <c r="H4528" s="10"/>
      <c r="I4528" s="10"/>
      <c r="J4528" s="333"/>
    </row>
    <row r="4529" spans="1:10" x14ac:dyDescent="0.3">
      <c r="A4529" s="114"/>
      <c r="B4529" s="10"/>
      <c r="C4529" s="10"/>
      <c r="D4529" s="83"/>
      <c r="E4529" s="10"/>
      <c r="F4529" s="10"/>
      <c r="G4529" s="10"/>
      <c r="H4529" s="10"/>
      <c r="I4529" s="10"/>
      <c r="J4529" s="333"/>
    </row>
    <row r="4530" spans="1:10" x14ac:dyDescent="0.3">
      <c r="A4530" s="114"/>
      <c r="B4530" s="10"/>
      <c r="C4530" s="10"/>
      <c r="D4530" s="83"/>
      <c r="E4530" s="10"/>
      <c r="F4530" s="10"/>
      <c r="G4530" s="10"/>
      <c r="H4530" s="10"/>
      <c r="I4530" s="10"/>
      <c r="J4530" s="333"/>
    </row>
    <row r="4531" spans="1:10" x14ac:dyDescent="0.3">
      <c r="A4531" s="114"/>
      <c r="B4531" s="10"/>
      <c r="C4531" s="10"/>
      <c r="D4531" s="83"/>
      <c r="E4531" s="10"/>
      <c r="F4531" s="10"/>
      <c r="G4531" s="10"/>
      <c r="H4531" s="10"/>
      <c r="I4531" s="10"/>
      <c r="J4531" s="333"/>
    </row>
    <row r="4532" spans="1:10" x14ac:dyDescent="0.3">
      <c r="A4532" s="114"/>
      <c r="B4532" s="10"/>
      <c r="C4532" s="10"/>
      <c r="D4532" s="83"/>
      <c r="E4532" s="10"/>
      <c r="F4532" s="10"/>
      <c r="G4532" s="10"/>
      <c r="H4532" s="10"/>
      <c r="I4532" s="10"/>
      <c r="J4532" s="333"/>
    </row>
    <row r="4533" spans="1:10" x14ac:dyDescent="0.3">
      <c r="A4533" s="114"/>
      <c r="B4533" s="10"/>
      <c r="C4533" s="10"/>
      <c r="D4533" s="83"/>
      <c r="E4533" s="10"/>
      <c r="F4533" s="10"/>
      <c r="G4533" s="10"/>
      <c r="H4533" s="10"/>
      <c r="I4533" s="10"/>
      <c r="J4533" s="333"/>
    </row>
    <row r="4534" spans="1:10" x14ac:dyDescent="0.3">
      <c r="A4534" s="114"/>
      <c r="B4534" s="10"/>
      <c r="C4534" s="10"/>
      <c r="D4534" s="83"/>
      <c r="E4534" s="10"/>
      <c r="F4534" s="10"/>
      <c r="G4534" s="10"/>
      <c r="H4534" s="10"/>
      <c r="I4534" s="10"/>
      <c r="J4534" s="333"/>
    </row>
    <row r="4535" spans="1:10" x14ac:dyDescent="0.3">
      <c r="A4535" s="114"/>
      <c r="B4535" s="10"/>
      <c r="C4535" s="10"/>
      <c r="D4535" s="83"/>
      <c r="E4535" s="10"/>
      <c r="F4535" s="10"/>
      <c r="G4535" s="10"/>
      <c r="H4535" s="10"/>
      <c r="I4535" s="10"/>
      <c r="J4535" s="333"/>
    </row>
    <row r="4536" spans="1:10" x14ac:dyDescent="0.3">
      <c r="A4536" s="114"/>
      <c r="B4536" s="10"/>
      <c r="C4536" s="10"/>
      <c r="D4536" s="83"/>
      <c r="E4536" s="10"/>
      <c r="F4536" s="10"/>
      <c r="G4536" s="10"/>
      <c r="H4536" s="10"/>
      <c r="I4536" s="10"/>
      <c r="J4536" s="333"/>
    </row>
    <row r="4537" spans="1:10" x14ac:dyDescent="0.3">
      <c r="A4537" s="114"/>
      <c r="B4537" s="10"/>
      <c r="C4537" s="10"/>
      <c r="D4537" s="83"/>
      <c r="E4537" s="10"/>
      <c r="F4537" s="10"/>
      <c r="G4537" s="10"/>
      <c r="H4537" s="10"/>
      <c r="I4537" s="10"/>
      <c r="J4537" s="333"/>
    </row>
    <row r="4538" spans="1:10" x14ac:dyDescent="0.3">
      <c r="A4538" s="114"/>
      <c r="B4538" s="10"/>
      <c r="C4538" s="10"/>
      <c r="D4538" s="83"/>
      <c r="E4538" s="10"/>
      <c r="F4538" s="10"/>
      <c r="G4538" s="10"/>
      <c r="H4538" s="10"/>
      <c r="I4538" s="10"/>
      <c r="J4538" s="333"/>
    </row>
    <row r="4539" spans="1:10" x14ac:dyDescent="0.3">
      <c r="A4539" s="114"/>
      <c r="B4539" s="10"/>
      <c r="C4539" s="10"/>
      <c r="D4539" s="83"/>
      <c r="E4539" s="10"/>
      <c r="F4539" s="10"/>
      <c r="G4539" s="10"/>
      <c r="H4539" s="10"/>
      <c r="I4539" s="10"/>
      <c r="J4539" s="333"/>
    </row>
    <row r="4540" spans="1:10" x14ac:dyDescent="0.3">
      <c r="A4540" s="114"/>
      <c r="B4540" s="10"/>
      <c r="C4540" s="10"/>
      <c r="D4540" s="83"/>
      <c r="E4540" s="10"/>
      <c r="F4540" s="10"/>
      <c r="G4540" s="10"/>
      <c r="H4540" s="10"/>
      <c r="I4540" s="10"/>
      <c r="J4540" s="333"/>
    </row>
    <row r="4541" spans="1:10" x14ac:dyDescent="0.3">
      <c r="A4541" s="114"/>
      <c r="B4541" s="10"/>
      <c r="C4541" s="10"/>
      <c r="D4541" s="83"/>
      <c r="E4541" s="10"/>
      <c r="F4541" s="10"/>
      <c r="G4541" s="10"/>
      <c r="H4541" s="10"/>
      <c r="I4541" s="10"/>
      <c r="J4541" s="333"/>
    </row>
    <row r="4542" spans="1:10" x14ac:dyDescent="0.3">
      <c r="A4542" s="114"/>
      <c r="B4542" s="10"/>
      <c r="C4542" s="10"/>
      <c r="D4542" s="83"/>
      <c r="E4542" s="10"/>
      <c r="F4542" s="10"/>
      <c r="G4542" s="10"/>
      <c r="H4542" s="10"/>
      <c r="I4542" s="10"/>
      <c r="J4542" s="333"/>
    </row>
    <row r="4543" spans="1:10" x14ac:dyDescent="0.3">
      <c r="A4543" s="114"/>
      <c r="B4543" s="10"/>
      <c r="C4543" s="10"/>
      <c r="D4543" s="83"/>
      <c r="E4543" s="10"/>
      <c r="F4543" s="10"/>
      <c r="G4543" s="10"/>
      <c r="H4543" s="10"/>
      <c r="I4543" s="10"/>
      <c r="J4543" s="333"/>
    </row>
    <row r="4544" spans="1:10" x14ac:dyDescent="0.3">
      <c r="A4544" s="114"/>
      <c r="B4544" s="10"/>
      <c r="C4544" s="10"/>
      <c r="D4544" s="83"/>
      <c r="E4544" s="10"/>
      <c r="F4544" s="10"/>
      <c r="G4544" s="10"/>
      <c r="H4544" s="10"/>
      <c r="I4544" s="10"/>
      <c r="J4544" s="333"/>
    </row>
    <row r="4545" spans="1:10" x14ac:dyDescent="0.3">
      <c r="A4545" s="114"/>
      <c r="B4545" s="10"/>
      <c r="C4545" s="10"/>
      <c r="D4545" s="83"/>
      <c r="E4545" s="10"/>
      <c r="F4545" s="10"/>
      <c r="G4545" s="10"/>
      <c r="H4545" s="10"/>
      <c r="I4545" s="10"/>
      <c r="J4545" s="333"/>
    </row>
    <row r="4546" spans="1:10" x14ac:dyDescent="0.3">
      <c r="A4546" s="114"/>
      <c r="B4546" s="10"/>
      <c r="C4546" s="10"/>
      <c r="D4546" s="83"/>
      <c r="E4546" s="10"/>
      <c r="F4546" s="10"/>
      <c r="G4546" s="10"/>
      <c r="H4546" s="10"/>
      <c r="I4546" s="10"/>
      <c r="J4546" s="333"/>
    </row>
    <row r="4547" spans="1:10" x14ac:dyDescent="0.3">
      <c r="A4547" s="114"/>
      <c r="B4547" s="10"/>
      <c r="C4547" s="10"/>
      <c r="D4547" s="83"/>
      <c r="E4547" s="10"/>
      <c r="F4547" s="10"/>
      <c r="G4547" s="10"/>
      <c r="H4547" s="10"/>
      <c r="I4547" s="10"/>
      <c r="J4547" s="333"/>
    </row>
    <row r="4548" spans="1:10" x14ac:dyDescent="0.3">
      <c r="A4548" s="114"/>
      <c r="B4548" s="10"/>
      <c r="C4548" s="10"/>
      <c r="D4548" s="83"/>
      <c r="E4548" s="10"/>
      <c r="F4548" s="10"/>
      <c r="G4548" s="10"/>
      <c r="H4548" s="10"/>
      <c r="I4548" s="10"/>
      <c r="J4548" s="333"/>
    </row>
    <row r="4549" spans="1:10" x14ac:dyDescent="0.3">
      <c r="A4549" s="114"/>
      <c r="B4549" s="10"/>
      <c r="C4549" s="10"/>
      <c r="D4549" s="83"/>
      <c r="E4549" s="10"/>
      <c r="F4549" s="10"/>
      <c r="G4549" s="10"/>
      <c r="H4549" s="10"/>
      <c r="I4549" s="10"/>
      <c r="J4549" s="333"/>
    </row>
    <row r="4550" spans="1:10" x14ac:dyDescent="0.3">
      <c r="A4550" s="114"/>
      <c r="B4550" s="10"/>
      <c r="C4550" s="10"/>
      <c r="D4550" s="83"/>
      <c r="E4550" s="10"/>
      <c r="F4550" s="10"/>
      <c r="G4550" s="10"/>
      <c r="H4550" s="10"/>
      <c r="I4550" s="10"/>
      <c r="J4550" s="333"/>
    </row>
    <row r="4551" spans="1:10" x14ac:dyDescent="0.3">
      <c r="A4551" s="114"/>
      <c r="B4551" s="10"/>
      <c r="C4551" s="10"/>
      <c r="D4551" s="83"/>
      <c r="E4551" s="10"/>
      <c r="F4551" s="10"/>
      <c r="G4551" s="10"/>
      <c r="H4551" s="10"/>
      <c r="I4551" s="10"/>
      <c r="J4551" s="333"/>
    </row>
    <row r="4552" spans="1:10" x14ac:dyDescent="0.3">
      <c r="A4552" s="114"/>
      <c r="B4552" s="10"/>
      <c r="C4552" s="10"/>
      <c r="D4552" s="83"/>
      <c r="E4552" s="10"/>
      <c r="F4552" s="10"/>
      <c r="G4552" s="10"/>
      <c r="H4552" s="10"/>
      <c r="I4552" s="10"/>
      <c r="J4552" s="333"/>
    </row>
    <row r="4553" spans="1:10" x14ac:dyDescent="0.3">
      <c r="A4553" s="114"/>
      <c r="B4553" s="10"/>
      <c r="C4553" s="10"/>
      <c r="D4553" s="83"/>
      <c r="E4553" s="10"/>
      <c r="F4553" s="10"/>
      <c r="G4553" s="10"/>
      <c r="H4553" s="10"/>
      <c r="I4553" s="10"/>
      <c r="J4553" s="333"/>
    </row>
    <row r="4554" spans="1:10" x14ac:dyDescent="0.3">
      <c r="A4554" s="114"/>
      <c r="B4554" s="10"/>
      <c r="C4554" s="10"/>
      <c r="D4554" s="83"/>
      <c r="E4554" s="10"/>
      <c r="F4554" s="10"/>
      <c r="G4554" s="10"/>
      <c r="H4554" s="10"/>
      <c r="I4554" s="10"/>
      <c r="J4554" s="333"/>
    </row>
    <row r="4555" spans="1:10" x14ac:dyDescent="0.3">
      <c r="A4555" s="114"/>
      <c r="B4555" s="10"/>
      <c r="C4555" s="10"/>
      <c r="D4555" s="83"/>
      <c r="E4555" s="10"/>
      <c r="F4555" s="10"/>
      <c r="G4555" s="10"/>
      <c r="H4555" s="10"/>
      <c r="I4555" s="10"/>
      <c r="J4555" s="333"/>
    </row>
    <row r="4556" spans="1:10" x14ac:dyDescent="0.3">
      <c r="A4556" s="114"/>
      <c r="B4556" s="10"/>
      <c r="C4556" s="10"/>
      <c r="D4556" s="83"/>
      <c r="E4556" s="10"/>
      <c r="F4556" s="10"/>
      <c r="G4556" s="10"/>
      <c r="H4556" s="10"/>
      <c r="I4556" s="10"/>
      <c r="J4556" s="333"/>
    </row>
    <row r="4557" spans="1:10" x14ac:dyDescent="0.3">
      <c r="A4557" s="114"/>
      <c r="B4557" s="10"/>
      <c r="C4557" s="10"/>
      <c r="D4557" s="83"/>
      <c r="E4557" s="10"/>
      <c r="F4557" s="10"/>
      <c r="G4557" s="10"/>
      <c r="H4557" s="10"/>
      <c r="I4557" s="10"/>
      <c r="J4557" s="333"/>
    </row>
    <row r="4558" spans="1:10" x14ac:dyDescent="0.3">
      <c r="A4558" s="114"/>
      <c r="B4558" s="10"/>
      <c r="C4558" s="10"/>
      <c r="D4558" s="83"/>
      <c r="E4558" s="10"/>
      <c r="F4558" s="10"/>
      <c r="G4558" s="10"/>
      <c r="H4558" s="10"/>
      <c r="I4558" s="10"/>
      <c r="J4558" s="333"/>
    </row>
    <row r="4559" spans="1:10" x14ac:dyDescent="0.3">
      <c r="A4559" s="114"/>
      <c r="B4559" s="10"/>
      <c r="C4559" s="10"/>
      <c r="D4559" s="83"/>
      <c r="E4559" s="10"/>
      <c r="F4559" s="10"/>
      <c r="G4559" s="10"/>
      <c r="H4559" s="10"/>
      <c r="I4559" s="10"/>
      <c r="J4559" s="333"/>
    </row>
    <row r="4560" spans="1:10" x14ac:dyDescent="0.3">
      <c r="A4560" s="114"/>
      <c r="B4560" s="10"/>
      <c r="C4560" s="10"/>
      <c r="D4560" s="83"/>
      <c r="E4560" s="10"/>
      <c r="F4560" s="10"/>
      <c r="G4560" s="10"/>
      <c r="H4560" s="10"/>
      <c r="I4560" s="10"/>
      <c r="J4560" s="333"/>
    </row>
    <row r="4561" spans="1:10" x14ac:dyDescent="0.3">
      <c r="A4561" s="114"/>
      <c r="B4561" s="10"/>
      <c r="C4561" s="10"/>
      <c r="D4561" s="83"/>
      <c r="E4561" s="10"/>
      <c r="F4561" s="10"/>
      <c r="G4561" s="10"/>
      <c r="H4561" s="10"/>
      <c r="I4561" s="10"/>
      <c r="J4561" s="333"/>
    </row>
    <row r="4562" spans="1:10" x14ac:dyDescent="0.3">
      <c r="A4562" s="114"/>
      <c r="B4562" s="10"/>
      <c r="C4562" s="10"/>
      <c r="D4562" s="83"/>
      <c r="E4562" s="10"/>
      <c r="F4562" s="10"/>
      <c r="G4562" s="10"/>
      <c r="H4562" s="10"/>
      <c r="I4562" s="10"/>
      <c r="J4562" s="333"/>
    </row>
    <row r="4563" spans="1:10" x14ac:dyDescent="0.3">
      <c r="A4563" s="114"/>
      <c r="B4563" s="10"/>
      <c r="C4563" s="10"/>
      <c r="D4563" s="83"/>
      <c r="E4563" s="10"/>
      <c r="F4563" s="10"/>
      <c r="G4563" s="10"/>
      <c r="H4563" s="10"/>
      <c r="I4563" s="10"/>
      <c r="J4563" s="333"/>
    </row>
    <row r="4564" spans="1:10" x14ac:dyDescent="0.3">
      <c r="A4564" s="114"/>
      <c r="B4564" s="10"/>
      <c r="C4564" s="10"/>
      <c r="D4564" s="83"/>
      <c r="E4564" s="10"/>
      <c r="F4564" s="10"/>
      <c r="G4564" s="10"/>
      <c r="H4564" s="10"/>
      <c r="I4564" s="10"/>
      <c r="J4564" s="333"/>
    </row>
    <row r="4565" spans="1:10" x14ac:dyDescent="0.3">
      <c r="A4565" s="114"/>
      <c r="B4565" s="10"/>
      <c r="C4565" s="10"/>
      <c r="D4565" s="83"/>
      <c r="E4565" s="10"/>
      <c r="F4565" s="10"/>
      <c r="G4565" s="10"/>
      <c r="H4565" s="10"/>
      <c r="I4565" s="10"/>
      <c r="J4565" s="333"/>
    </row>
    <row r="4566" spans="1:10" x14ac:dyDescent="0.3">
      <c r="A4566" s="114"/>
      <c r="B4566" s="10"/>
      <c r="C4566" s="10"/>
      <c r="D4566" s="83"/>
      <c r="E4566" s="10"/>
      <c r="F4566" s="10"/>
      <c r="G4566" s="10"/>
      <c r="H4566" s="10"/>
      <c r="I4566" s="10"/>
      <c r="J4566" s="333"/>
    </row>
    <row r="4567" spans="1:10" x14ac:dyDescent="0.3">
      <c r="A4567" s="114"/>
      <c r="B4567" s="10"/>
      <c r="C4567" s="10"/>
      <c r="D4567" s="83"/>
      <c r="E4567" s="10"/>
      <c r="F4567" s="10"/>
      <c r="G4567" s="10"/>
      <c r="H4567" s="10"/>
      <c r="I4567" s="10"/>
      <c r="J4567" s="333"/>
    </row>
    <row r="4568" spans="1:10" x14ac:dyDescent="0.3">
      <c r="A4568" s="114"/>
      <c r="B4568" s="10"/>
      <c r="C4568" s="10"/>
      <c r="D4568" s="83"/>
      <c r="E4568" s="10"/>
      <c r="F4568" s="10"/>
      <c r="G4568" s="10"/>
      <c r="H4568" s="10"/>
      <c r="I4568" s="10"/>
      <c r="J4568" s="333"/>
    </row>
    <row r="4569" spans="1:10" x14ac:dyDescent="0.3">
      <c r="A4569" s="114"/>
      <c r="B4569" s="10"/>
      <c r="C4569" s="10"/>
      <c r="D4569" s="83"/>
      <c r="E4569" s="10"/>
      <c r="F4569" s="10"/>
      <c r="G4569" s="10"/>
      <c r="H4569" s="10"/>
      <c r="I4569" s="10"/>
      <c r="J4569" s="333"/>
    </row>
    <row r="4570" spans="1:10" x14ac:dyDescent="0.3">
      <c r="A4570" s="114"/>
      <c r="B4570" s="10"/>
      <c r="C4570" s="10"/>
      <c r="D4570" s="83"/>
      <c r="E4570" s="10"/>
      <c r="F4570" s="10"/>
      <c r="G4570" s="10"/>
      <c r="H4570" s="10"/>
      <c r="I4570" s="10"/>
      <c r="J4570" s="333"/>
    </row>
    <row r="4571" spans="1:10" x14ac:dyDescent="0.3">
      <c r="A4571" s="114"/>
      <c r="B4571" s="10"/>
      <c r="C4571" s="10"/>
      <c r="D4571" s="83"/>
      <c r="E4571" s="10"/>
      <c r="F4571" s="10"/>
      <c r="G4571" s="10"/>
      <c r="H4571" s="10"/>
      <c r="I4571" s="10"/>
      <c r="J4571" s="333"/>
    </row>
    <row r="4572" spans="1:10" x14ac:dyDescent="0.3">
      <c r="A4572" s="114"/>
      <c r="B4572" s="10"/>
      <c r="C4572" s="10"/>
      <c r="D4572" s="83"/>
      <c r="E4572" s="10"/>
      <c r="F4572" s="10"/>
      <c r="G4572" s="10"/>
      <c r="H4572" s="10"/>
      <c r="I4572" s="10"/>
      <c r="J4572" s="333"/>
    </row>
    <row r="4573" spans="1:10" x14ac:dyDescent="0.3">
      <c r="A4573" s="114"/>
      <c r="B4573" s="10"/>
      <c r="C4573" s="10"/>
      <c r="D4573" s="83"/>
      <c r="E4573" s="10"/>
      <c r="F4573" s="10"/>
      <c r="G4573" s="10"/>
      <c r="H4573" s="10"/>
      <c r="I4573" s="10"/>
      <c r="J4573" s="333"/>
    </row>
    <row r="4574" spans="1:10" x14ac:dyDescent="0.3">
      <c r="A4574" s="114"/>
      <c r="B4574" s="10"/>
      <c r="C4574" s="10"/>
      <c r="D4574" s="83"/>
      <c r="E4574" s="10"/>
      <c r="F4574" s="10"/>
      <c r="G4574" s="10"/>
      <c r="H4574" s="10"/>
      <c r="I4574" s="10"/>
      <c r="J4574" s="333"/>
    </row>
    <row r="4575" spans="1:10" x14ac:dyDescent="0.3">
      <c r="A4575" s="114"/>
      <c r="B4575" s="10"/>
      <c r="C4575" s="10"/>
      <c r="D4575" s="83"/>
      <c r="E4575" s="10"/>
      <c r="F4575" s="10"/>
      <c r="G4575" s="10"/>
      <c r="H4575" s="10"/>
      <c r="I4575" s="10"/>
      <c r="J4575" s="333"/>
    </row>
    <row r="4576" spans="1:10" x14ac:dyDescent="0.3">
      <c r="A4576" s="114"/>
      <c r="B4576" s="10"/>
      <c r="C4576" s="10"/>
      <c r="D4576" s="83"/>
      <c r="E4576" s="10"/>
      <c r="F4576" s="10"/>
      <c r="G4576" s="10"/>
      <c r="H4576" s="10"/>
      <c r="I4576" s="10"/>
      <c r="J4576" s="333"/>
    </row>
    <row r="4577" spans="1:10" x14ac:dyDescent="0.3">
      <c r="A4577" s="114"/>
      <c r="B4577" s="10"/>
      <c r="C4577" s="10"/>
      <c r="D4577" s="83"/>
      <c r="E4577" s="10"/>
      <c r="F4577" s="10"/>
      <c r="G4577" s="10"/>
      <c r="H4577" s="10"/>
      <c r="I4577" s="10"/>
      <c r="J4577" s="333"/>
    </row>
    <row r="4578" spans="1:10" x14ac:dyDescent="0.3">
      <c r="A4578" s="114"/>
      <c r="B4578" s="10"/>
      <c r="C4578" s="10"/>
      <c r="D4578" s="83"/>
      <c r="E4578" s="10"/>
      <c r="F4578" s="10"/>
      <c r="G4578" s="10"/>
      <c r="H4578" s="10"/>
      <c r="I4578" s="10"/>
      <c r="J4578" s="333"/>
    </row>
    <row r="4579" spans="1:10" x14ac:dyDescent="0.3">
      <c r="A4579" s="114"/>
      <c r="B4579" s="10"/>
      <c r="C4579" s="10"/>
      <c r="D4579" s="83"/>
      <c r="E4579" s="10"/>
      <c r="F4579" s="10"/>
      <c r="G4579" s="10"/>
      <c r="H4579" s="10"/>
      <c r="I4579" s="10"/>
      <c r="J4579" s="333"/>
    </row>
    <row r="4580" spans="1:10" x14ac:dyDescent="0.3">
      <c r="A4580" s="114"/>
      <c r="B4580" s="10"/>
      <c r="C4580" s="10"/>
      <c r="D4580" s="83"/>
      <c r="E4580" s="10"/>
      <c r="F4580" s="10"/>
      <c r="G4580" s="10"/>
      <c r="H4580" s="10"/>
      <c r="I4580" s="10"/>
      <c r="J4580" s="333"/>
    </row>
    <row r="4581" spans="1:10" x14ac:dyDescent="0.3">
      <c r="A4581" s="114"/>
      <c r="B4581" s="10"/>
      <c r="C4581" s="10"/>
      <c r="D4581" s="83"/>
      <c r="E4581" s="10"/>
      <c r="F4581" s="10"/>
      <c r="G4581" s="10"/>
      <c r="H4581" s="10"/>
      <c r="I4581" s="10"/>
      <c r="J4581" s="333"/>
    </row>
    <row r="4582" spans="1:10" x14ac:dyDescent="0.3">
      <c r="A4582" s="114"/>
      <c r="B4582" s="10"/>
      <c r="C4582" s="10"/>
      <c r="D4582" s="83"/>
      <c r="E4582" s="10"/>
      <c r="F4582" s="10"/>
      <c r="G4582" s="10"/>
      <c r="H4582" s="10"/>
      <c r="I4582" s="10"/>
      <c r="J4582" s="333"/>
    </row>
    <row r="4583" spans="1:10" x14ac:dyDescent="0.3">
      <c r="A4583" s="114"/>
      <c r="B4583" s="10"/>
      <c r="C4583" s="10"/>
      <c r="D4583" s="83"/>
      <c r="E4583" s="10"/>
      <c r="F4583" s="10"/>
      <c r="G4583" s="10"/>
      <c r="H4583" s="10"/>
      <c r="I4583" s="10"/>
      <c r="J4583" s="333"/>
    </row>
    <row r="4584" spans="1:10" x14ac:dyDescent="0.3">
      <c r="A4584" s="114"/>
      <c r="B4584" s="10"/>
      <c r="C4584" s="10"/>
      <c r="D4584" s="83"/>
      <c r="E4584" s="10"/>
      <c r="F4584" s="10"/>
      <c r="G4584" s="10"/>
      <c r="H4584" s="10"/>
      <c r="I4584" s="10"/>
      <c r="J4584" s="333"/>
    </row>
    <row r="4585" spans="1:10" x14ac:dyDescent="0.3">
      <c r="A4585" s="114"/>
      <c r="B4585" s="10"/>
      <c r="C4585" s="10"/>
      <c r="D4585" s="83"/>
      <c r="E4585" s="10"/>
      <c r="F4585" s="10"/>
      <c r="G4585" s="10"/>
      <c r="H4585" s="10"/>
      <c r="I4585" s="10"/>
      <c r="J4585" s="333"/>
    </row>
    <row r="4586" spans="1:10" x14ac:dyDescent="0.3">
      <c r="A4586" s="114"/>
      <c r="B4586" s="10"/>
      <c r="C4586" s="10"/>
      <c r="D4586" s="83"/>
      <c r="E4586" s="10"/>
      <c r="F4586" s="10"/>
      <c r="G4586" s="10"/>
      <c r="H4586" s="10"/>
      <c r="I4586" s="10"/>
      <c r="J4586" s="333"/>
    </row>
    <row r="4587" spans="1:10" x14ac:dyDescent="0.3">
      <c r="A4587" s="114"/>
      <c r="B4587" s="10"/>
      <c r="C4587" s="10"/>
      <c r="D4587" s="83"/>
      <c r="E4587" s="10"/>
      <c r="F4587" s="10"/>
      <c r="G4587" s="10"/>
      <c r="H4587" s="10"/>
      <c r="I4587" s="10"/>
      <c r="J4587" s="333"/>
    </row>
    <row r="4588" spans="1:10" x14ac:dyDescent="0.3">
      <c r="A4588" s="114"/>
      <c r="B4588" s="10"/>
      <c r="C4588" s="10"/>
      <c r="D4588" s="83"/>
      <c r="E4588" s="10"/>
      <c r="F4588" s="10"/>
      <c r="G4588" s="10"/>
      <c r="H4588" s="10"/>
      <c r="I4588" s="10"/>
      <c r="J4588" s="333"/>
    </row>
    <row r="4589" spans="1:10" x14ac:dyDescent="0.3">
      <c r="A4589" s="114"/>
      <c r="B4589" s="10"/>
      <c r="C4589" s="10"/>
      <c r="D4589" s="83"/>
      <c r="E4589" s="10"/>
      <c r="F4589" s="10"/>
      <c r="G4589" s="10"/>
      <c r="H4589" s="10"/>
      <c r="I4589" s="10"/>
      <c r="J4589" s="333"/>
    </row>
    <row r="4590" spans="1:10" x14ac:dyDescent="0.3">
      <c r="A4590" s="114"/>
      <c r="B4590" s="10"/>
      <c r="C4590" s="10"/>
      <c r="D4590" s="83"/>
      <c r="E4590" s="10"/>
      <c r="F4590" s="10"/>
      <c r="G4590" s="10"/>
      <c r="H4590" s="10"/>
      <c r="I4590" s="10"/>
      <c r="J4590" s="333"/>
    </row>
    <row r="4591" spans="1:10" x14ac:dyDescent="0.3">
      <c r="A4591" s="114"/>
      <c r="B4591" s="10"/>
      <c r="C4591" s="10"/>
      <c r="D4591" s="83"/>
      <c r="E4591" s="10"/>
      <c r="F4591" s="10"/>
      <c r="G4591" s="10"/>
      <c r="H4591" s="10"/>
      <c r="I4591" s="10"/>
      <c r="J4591" s="333"/>
    </row>
    <row r="4592" spans="1:10" x14ac:dyDescent="0.3">
      <c r="A4592" s="114"/>
      <c r="B4592" s="10"/>
      <c r="C4592" s="10"/>
      <c r="D4592" s="83"/>
      <c r="E4592" s="10"/>
      <c r="F4592" s="10"/>
      <c r="G4592" s="10"/>
      <c r="H4592" s="10"/>
      <c r="I4592" s="10"/>
      <c r="J4592" s="333"/>
    </row>
    <row r="4593" spans="1:10" x14ac:dyDescent="0.3">
      <c r="A4593" s="114"/>
      <c r="B4593" s="10"/>
      <c r="C4593" s="10"/>
      <c r="D4593" s="83"/>
      <c r="E4593" s="10"/>
      <c r="F4593" s="10"/>
      <c r="G4593" s="10"/>
      <c r="H4593" s="10"/>
      <c r="I4593" s="10"/>
      <c r="J4593" s="333"/>
    </row>
    <row r="4594" spans="1:10" x14ac:dyDescent="0.3">
      <c r="A4594" s="114"/>
      <c r="B4594" s="10"/>
      <c r="C4594" s="10"/>
      <c r="D4594" s="83"/>
      <c r="E4594" s="10"/>
      <c r="F4594" s="10"/>
      <c r="G4594" s="10"/>
      <c r="H4594" s="10"/>
      <c r="I4594" s="10"/>
      <c r="J4594" s="333"/>
    </row>
    <row r="4595" spans="1:10" x14ac:dyDescent="0.3">
      <c r="A4595" s="114"/>
      <c r="B4595" s="10"/>
      <c r="C4595" s="10"/>
      <c r="D4595" s="83"/>
      <c r="E4595" s="10"/>
      <c r="F4595" s="10"/>
      <c r="G4595" s="10"/>
      <c r="H4595" s="10"/>
      <c r="I4595" s="10"/>
      <c r="J4595" s="333"/>
    </row>
    <row r="4596" spans="1:10" x14ac:dyDescent="0.3">
      <c r="A4596" s="114"/>
      <c r="B4596" s="10"/>
      <c r="C4596" s="10"/>
      <c r="D4596" s="83"/>
      <c r="E4596" s="10"/>
      <c r="F4596" s="10"/>
      <c r="G4596" s="10"/>
      <c r="H4596" s="10"/>
      <c r="I4596" s="10"/>
      <c r="J4596" s="333"/>
    </row>
    <row r="4597" spans="1:10" x14ac:dyDescent="0.3">
      <c r="A4597" s="114"/>
      <c r="B4597" s="10"/>
      <c r="C4597" s="10"/>
      <c r="D4597" s="83"/>
      <c r="E4597" s="10"/>
      <c r="F4597" s="10"/>
      <c r="G4597" s="10"/>
      <c r="H4597" s="10"/>
      <c r="I4597" s="10"/>
      <c r="J4597" s="333"/>
    </row>
    <row r="4598" spans="1:10" x14ac:dyDescent="0.3">
      <c r="A4598" s="114"/>
      <c r="B4598" s="10"/>
      <c r="C4598" s="10"/>
      <c r="D4598" s="83"/>
      <c r="E4598" s="10"/>
      <c r="F4598" s="10"/>
      <c r="G4598" s="10"/>
      <c r="H4598" s="10"/>
      <c r="I4598" s="10"/>
      <c r="J4598" s="333"/>
    </row>
    <row r="4599" spans="1:10" x14ac:dyDescent="0.3">
      <c r="A4599" s="114"/>
      <c r="B4599" s="10"/>
      <c r="C4599" s="10"/>
      <c r="D4599" s="83"/>
      <c r="E4599" s="10"/>
      <c r="F4599" s="10"/>
      <c r="G4599" s="10"/>
      <c r="H4599" s="10"/>
      <c r="I4599" s="10"/>
      <c r="J4599" s="333"/>
    </row>
    <row r="4600" spans="1:10" x14ac:dyDescent="0.3">
      <c r="A4600" s="114"/>
      <c r="B4600" s="10"/>
      <c r="C4600" s="10"/>
      <c r="D4600" s="83"/>
      <c r="E4600" s="10"/>
      <c r="F4600" s="10"/>
      <c r="G4600" s="10"/>
      <c r="H4600" s="10"/>
      <c r="I4600" s="10"/>
      <c r="J4600" s="333"/>
    </row>
    <row r="4601" spans="1:10" x14ac:dyDescent="0.3">
      <c r="A4601" s="114"/>
      <c r="B4601" s="10"/>
      <c r="C4601" s="10"/>
      <c r="D4601" s="83"/>
      <c r="E4601" s="10"/>
      <c r="F4601" s="10"/>
      <c r="G4601" s="10"/>
      <c r="H4601" s="10"/>
      <c r="I4601" s="10"/>
      <c r="J4601" s="333"/>
    </row>
    <row r="4602" spans="1:10" x14ac:dyDescent="0.3">
      <c r="A4602" s="114"/>
      <c r="B4602" s="10"/>
      <c r="C4602" s="10"/>
      <c r="D4602" s="83"/>
      <c r="E4602" s="10"/>
      <c r="F4602" s="10"/>
      <c r="G4602" s="10"/>
      <c r="H4602" s="10"/>
      <c r="I4602" s="10"/>
      <c r="J4602" s="333"/>
    </row>
    <row r="4603" spans="1:10" x14ac:dyDescent="0.3">
      <c r="A4603" s="114"/>
      <c r="B4603" s="10"/>
      <c r="C4603" s="10"/>
      <c r="D4603" s="83"/>
      <c r="E4603" s="10"/>
      <c r="F4603" s="10"/>
      <c r="G4603" s="10"/>
      <c r="H4603" s="10"/>
      <c r="I4603" s="10"/>
      <c r="J4603" s="333"/>
    </row>
    <row r="4604" spans="1:10" x14ac:dyDescent="0.3">
      <c r="A4604" s="114"/>
      <c r="B4604" s="10"/>
      <c r="C4604" s="10"/>
      <c r="D4604" s="83"/>
      <c r="E4604" s="10"/>
      <c r="F4604" s="10"/>
      <c r="G4604" s="10"/>
      <c r="H4604" s="10"/>
      <c r="I4604" s="10"/>
      <c r="J4604" s="333"/>
    </row>
    <row r="4605" spans="1:10" x14ac:dyDescent="0.3">
      <c r="A4605" s="114"/>
      <c r="B4605" s="10"/>
      <c r="C4605" s="10"/>
      <c r="D4605" s="83"/>
      <c r="E4605" s="10"/>
      <c r="F4605" s="10"/>
      <c r="G4605" s="10"/>
      <c r="H4605" s="10"/>
      <c r="I4605" s="10"/>
      <c r="J4605" s="333"/>
    </row>
    <row r="4606" spans="1:10" x14ac:dyDescent="0.3">
      <c r="A4606" s="114"/>
      <c r="B4606" s="10"/>
      <c r="C4606" s="10"/>
      <c r="D4606" s="83"/>
      <c r="E4606" s="10"/>
      <c r="F4606" s="10"/>
      <c r="G4606" s="10"/>
      <c r="H4606" s="10"/>
      <c r="I4606" s="10"/>
      <c r="J4606" s="333"/>
    </row>
    <row r="4607" spans="1:10" x14ac:dyDescent="0.3">
      <c r="A4607" s="114"/>
      <c r="B4607" s="10"/>
      <c r="C4607" s="10"/>
      <c r="D4607" s="83"/>
      <c r="E4607" s="10"/>
      <c r="F4607" s="10"/>
      <c r="G4607" s="10"/>
      <c r="H4607" s="10"/>
      <c r="I4607" s="10"/>
      <c r="J4607" s="333"/>
    </row>
    <row r="4608" spans="1:10" x14ac:dyDescent="0.3">
      <c r="A4608" s="114"/>
      <c r="B4608" s="10"/>
      <c r="C4608" s="10"/>
      <c r="D4608" s="83"/>
      <c r="E4608" s="10"/>
      <c r="F4608" s="10"/>
      <c r="G4608" s="10"/>
      <c r="H4608" s="10"/>
      <c r="I4608" s="10"/>
      <c r="J4608" s="333"/>
    </row>
    <row r="4609" spans="1:10" x14ac:dyDescent="0.3">
      <c r="A4609" s="114"/>
      <c r="B4609" s="10"/>
      <c r="C4609" s="10"/>
      <c r="D4609" s="83"/>
      <c r="E4609" s="10"/>
      <c r="F4609" s="10"/>
      <c r="G4609" s="10"/>
      <c r="H4609" s="10"/>
      <c r="I4609" s="10"/>
      <c r="J4609" s="333"/>
    </row>
    <row r="4610" spans="1:10" x14ac:dyDescent="0.3">
      <c r="A4610" s="114"/>
      <c r="B4610" s="10"/>
      <c r="C4610" s="10"/>
      <c r="D4610" s="83"/>
      <c r="E4610" s="10"/>
      <c r="F4610" s="10"/>
      <c r="G4610" s="10"/>
      <c r="H4610" s="10"/>
      <c r="I4610" s="10"/>
      <c r="J4610" s="333"/>
    </row>
    <row r="4611" spans="1:10" x14ac:dyDescent="0.3">
      <c r="A4611" s="114"/>
      <c r="B4611" s="10"/>
      <c r="C4611" s="10"/>
      <c r="D4611" s="83"/>
      <c r="E4611" s="10"/>
      <c r="F4611" s="10"/>
      <c r="G4611" s="10"/>
      <c r="H4611" s="10"/>
      <c r="I4611" s="10"/>
      <c r="J4611" s="333"/>
    </row>
    <row r="4612" spans="1:10" x14ac:dyDescent="0.3">
      <c r="A4612" s="114"/>
      <c r="B4612" s="10"/>
      <c r="C4612" s="10"/>
      <c r="D4612" s="83"/>
      <c r="E4612" s="10"/>
      <c r="F4612" s="10"/>
      <c r="G4612" s="10"/>
      <c r="H4612" s="10"/>
      <c r="I4612" s="10"/>
      <c r="J4612" s="333"/>
    </row>
    <row r="4613" spans="1:10" x14ac:dyDescent="0.3">
      <c r="A4613" s="114"/>
      <c r="B4613" s="10"/>
      <c r="C4613" s="10"/>
      <c r="D4613" s="83"/>
      <c r="E4613" s="10"/>
      <c r="F4613" s="10"/>
      <c r="G4613" s="10"/>
      <c r="H4613" s="10"/>
      <c r="I4613" s="10"/>
      <c r="J4613" s="333"/>
    </row>
    <row r="4614" spans="1:10" x14ac:dyDescent="0.3">
      <c r="A4614" s="114"/>
      <c r="B4614" s="10"/>
      <c r="C4614" s="10"/>
      <c r="D4614" s="83"/>
      <c r="E4614" s="10"/>
      <c r="F4614" s="10"/>
      <c r="G4614" s="10"/>
      <c r="H4614" s="10"/>
      <c r="I4614" s="10"/>
      <c r="J4614" s="333"/>
    </row>
    <row r="4615" spans="1:10" x14ac:dyDescent="0.3">
      <c r="A4615" s="114"/>
      <c r="B4615" s="10"/>
      <c r="C4615" s="10"/>
      <c r="D4615" s="83"/>
      <c r="E4615" s="10"/>
      <c r="F4615" s="10"/>
      <c r="G4615" s="10"/>
      <c r="H4615" s="10"/>
      <c r="I4615" s="10"/>
      <c r="J4615" s="333"/>
    </row>
    <row r="4616" spans="1:10" x14ac:dyDescent="0.3">
      <c r="A4616" s="114"/>
      <c r="B4616" s="10"/>
      <c r="C4616" s="10"/>
      <c r="D4616" s="83"/>
      <c r="E4616" s="10"/>
      <c r="F4616" s="10"/>
      <c r="G4616" s="10"/>
      <c r="H4616" s="10"/>
      <c r="I4616" s="10"/>
      <c r="J4616" s="333"/>
    </row>
    <row r="4617" spans="1:10" x14ac:dyDescent="0.3">
      <c r="A4617" s="114"/>
      <c r="B4617" s="10"/>
      <c r="C4617" s="10"/>
      <c r="D4617" s="83"/>
      <c r="E4617" s="10"/>
      <c r="F4617" s="10"/>
      <c r="G4617" s="10"/>
      <c r="H4617" s="10"/>
      <c r="I4617" s="10"/>
      <c r="J4617" s="333"/>
    </row>
    <row r="4618" spans="1:10" x14ac:dyDescent="0.3">
      <c r="A4618" s="114"/>
      <c r="B4618" s="10"/>
      <c r="C4618" s="10"/>
      <c r="D4618" s="83"/>
      <c r="E4618" s="10"/>
      <c r="F4618" s="10"/>
      <c r="G4618" s="10"/>
      <c r="H4618" s="10"/>
      <c r="I4618" s="10"/>
      <c r="J4618" s="333"/>
    </row>
    <row r="4619" spans="1:10" x14ac:dyDescent="0.3">
      <c r="A4619" s="114"/>
      <c r="B4619" s="10"/>
      <c r="C4619" s="10"/>
      <c r="D4619" s="83"/>
      <c r="E4619" s="10"/>
      <c r="F4619" s="10"/>
      <c r="G4619" s="10"/>
      <c r="H4619" s="10"/>
      <c r="I4619" s="10"/>
      <c r="J4619" s="333"/>
    </row>
    <row r="4620" spans="1:10" x14ac:dyDescent="0.3">
      <c r="A4620" s="114"/>
      <c r="B4620" s="10"/>
      <c r="C4620" s="10"/>
      <c r="D4620" s="83"/>
      <c r="E4620" s="10"/>
      <c r="F4620" s="10"/>
      <c r="G4620" s="10"/>
      <c r="H4620" s="10"/>
      <c r="I4620" s="10"/>
      <c r="J4620" s="333"/>
    </row>
    <row r="4621" spans="1:10" x14ac:dyDescent="0.3">
      <c r="A4621" s="114"/>
      <c r="B4621" s="10"/>
      <c r="C4621" s="10"/>
      <c r="D4621" s="83"/>
      <c r="E4621" s="10"/>
      <c r="F4621" s="10"/>
      <c r="G4621" s="10"/>
      <c r="H4621" s="10"/>
      <c r="I4621" s="10"/>
      <c r="J4621" s="333"/>
    </row>
    <row r="4622" spans="1:10" x14ac:dyDescent="0.3">
      <c r="A4622" s="114"/>
      <c r="B4622" s="10"/>
      <c r="C4622" s="10"/>
      <c r="D4622" s="83"/>
      <c r="E4622" s="10"/>
      <c r="F4622" s="10"/>
      <c r="G4622" s="10"/>
      <c r="H4622" s="10"/>
      <c r="I4622" s="10"/>
      <c r="J4622" s="333"/>
    </row>
    <row r="4623" spans="1:10" x14ac:dyDescent="0.3">
      <c r="A4623" s="114"/>
      <c r="B4623" s="10"/>
      <c r="C4623" s="10"/>
      <c r="D4623" s="83"/>
      <c r="E4623" s="10"/>
      <c r="F4623" s="10"/>
      <c r="G4623" s="10"/>
      <c r="H4623" s="10"/>
      <c r="I4623" s="10"/>
      <c r="J4623" s="333"/>
    </row>
    <row r="4624" spans="1:10" x14ac:dyDescent="0.3">
      <c r="A4624" s="114"/>
      <c r="B4624" s="10"/>
      <c r="C4624" s="10"/>
      <c r="D4624" s="83"/>
      <c r="E4624" s="10"/>
      <c r="F4624" s="10"/>
      <c r="G4624" s="10"/>
      <c r="H4624" s="10"/>
      <c r="I4624" s="10"/>
      <c r="J4624" s="333"/>
    </row>
    <row r="4625" spans="1:10" x14ac:dyDescent="0.3">
      <c r="A4625" s="114"/>
      <c r="B4625" s="10"/>
      <c r="C4625" s="10"/>
      <c r="D4625" s="83"/>
      <c r="E4625" s="10"/>
      <c r="F4625" s="10"/>
      <c r="G4625" s="10"/>
      <c r="H4625" s="10"/>
      <c r="I4625" s="10"/>
      <c r="J4625" s="333"/>
    </row>
    <row r="4626" spans="1:10" x14ac:dyDescent="0.3">
      <c r="A4626" s="114"/>
      <c r="B4626" s="10"/>
      <c r="C4626" s="10"/>
      <c r="D4626" s="83"/>
      <c r="E4626" s="10"/>
      <c r="F4626" s="10"/>
      <c r="G4626" s="10"/>
      <c r="H4626" s="10"/>
      <c r="I4626" s="10"/>
      <c r="J4626" s="333"/>
    </row>
    <row r="4627" spans="1:10" x14ac:dyDescent="0.3">
      <c r="A4627" s="114"/>
      <c r="B4627" s="10"/>
      <c r="C4627" s="10"/>
      <c r="D4627" s="83"/>
      <c r="E4627" s="10"/>
      <c r="F4627" s="10"/>
      <c r="G4627" s="10"/>
      <c r="H4627" s="10"/>
      <c r="I4627" s="10"/>
      <c r="J4627" s="333"/>
    </row>
    <row r="4628" spans="1:10" x14ac:dyDescent="0.3">
      <c r="A4628" s="114"/>
      <c r="B4628" s="10"/>
      <c r="C4628" s="10"/>
      <c r="D4628" s="83"/>
      <c r="E4628" s="10"/>
      <c r="F4628" s="10"/>
      <c r="G4628" s="10"/>
      <c r="H4628" s="10"/>
      <c r="I4628" s="10"/>
      <c r="J4628" s="333"/>
    </row>
    <row r="4629" spans="1:10" x14ac:dyDescent="0.3">
      <c r="A4629" s="114"/>
      <c r="B4629" s="10"/>
      <c r="C4629" s="10"/>
      <c r="D4629" s="83"/>
      <c r="E4629" s="10"/>
      <c r="F4629" s="10"/>
      <c r="G4629" s="10"/>
      <c r="H4629" s="10"/>
      <c r="I4629" s="10"/>
      <c r="J4629" s="333"/>
    </row>
    <row r="4630" spans="1:10" x14ac:dyDescent="0.3">
      <c r="A4630" s="114"/>
      <c r="B4630" s="10"/>
      <c r="C4630" s="10"/>
      <c r="D4630" s="83"/>
      <c r="E4630" s="10"/>
      <c r="F4630" s="10"/>
      <c r="G4630" s="10"/>
      <c r="H4630" s="10"/>
      <c r="I4630" s="10"/>
      <c r="J4630" s="333"/>
    </row>
    <row r="4631" spans="1:10" x14ac:dyDescent="0.3">
      <c r="A4631" s="114"/>
      <c r="B4631" s="10"/>
      <c r="C4631" s="10"/>
      <c r="D4631" s="83"/>
      <c r="E4631" s="10"/>
      <c r="F4631" s="10"/>
      <c r="G4631" s="10"/>
      <c r="H4631" s="10"/>
      <c r="I4631" s="10"/>
      <c r="J4631" s="333"/>
    </row>
    <row r="4632" spans="1:10" x14ac:dyDescent="0.3">
      <c r="A4632" s="114"/>
      <c r="B4632" s="10"/>
      <c r="C4632" s="10"/>
      <c r="D4632" s="83"/>
      <c r="E4632" s="10"/>
      <c r="F4632" s="10"/>
      <c r="G4632" s="10"/>
      <c r="H4632" s="10"/>
      <c r="I4632" s="10"/>
      <c r="J4632" s="333"/>
    </row>
    <row r="4633" spans="1:10" x14ac:dyDescent="0.3">
      <c r="A4633" s="114"/>
      <c r="B4633" s="10"/>
      <c r="C4633" s="10"/>
      <c r="D4633" s="83"/>
      <c r="E4633" s="10"/>
      <c r="F4633" s="10"/>
      <c r="G4633" s="10"/>
      <c r="H4633" s="10"/>
      <c r="I4633" s="10"/>
      <c r="J4633" s="333"/>
    </row>
    <row r="4634" spans="1:10" x14ac:dyDescent="0.3">
      <c r="A4634" s="114"/>
      <c r="B4634" s="10"/>
      <c r="C4634" s="10"/>
      <c r="D4634" s="83"/>
      <c r="E4634" s="10"/>
      <c r="F4634" s="10"/>
      <c r="G4634" s="10"/>
      <c r="H4634" s="10"/>
      <c r="I4634" s="10"/>
      <c r="J4634" s="333"/>
    </row>
    <row r="4635" spans="1:10" x14ac:dyDescent="0.3">
      <c r="A4635" s="114"/>
      <c r="B4635" s="10"/>
      <c r="C4635" s="10"/>
      <c r="D4635" s="83"/>
      <c r="E4635" s="10"/>
      <c r="F4635" s="10"/>
      <c r="G4635" s="10"/>
      <c r="H4635" s="10"/>
      <c r="I4635" s="10"/>
      <c r="J4635" s="333"/>
    </row>
    <row r="4636" spans="1:10" x14ac:dyDescent="0.3">
      <c r="A4636" s="114"/>
      <c r="B4636" s="10"/>
      <c r="C4636" s="10"/>
      <c r="D4636" s="83"/>
      <c r="E4636" s="10"/>
      <c r="F4636" s="10"/>
      <c r="G4636" s="10"/>
      <c r="H4636" s="10"/>
      <c r="I4636" s="10"/>
      <c r="J4636" s="333"/>
    </row>
    <row r="4637" spans="1:10" x14ac:dyDescent="0.3">
      <c r="A4637" s="114"/>
      <c r="B4637" s="10"/>
      <c r="C4637" s="10"/>
      <c r="D4637" s="83"/>
      <c r="E4637" s="10"/>
      <c r="F4637" s="10"/>
      <c r="G4637" s="10"/>
      <c r="H4637" s="10"/>
      <c r="I4637" s="10"/>
      <c r="J4637" s="333"/>
    </row>
    <row r="4638" spans="1:10" x14ac:dyDescent="0.3">
      <c r="A4638" s="114"/>
      <c r="B4638" s="10"/>
      <c r="C4638" s="10"/>
      <c r="D4638" s="83"/>
      <c r="E4638" s="10"/>
      <c r="F4638" s="10"/>
      <c r="G4638" s="10"/>
      <c r="H4638" s="10"/>
      <c r="I4638" s="10"/>
      <c r="J4638" s="333"/>
    </row>
    <row r="4639" spans="1:10" x14ac:dyDescent="0.3">
      <c r="A4639" s="114"/>
      <c r="B4639" s="10"/>
      <c r="C4639" s="10"/>
      <c r="D4639" s="83"/>
      <c r="E4639" s="10"/>
      <c r="F4639" s="10"/>
      <c r="G4639" s="10"/>
      <c r="H4639" s="10"/>
      <c r="I4639" s="10"/>
      <c r="J4639" s="333"/>
    </row>
    <row r="4640" spans="1:10" x14ac:dyDescent="0.3">
      <c r="A4640" s="114"/>
      <c r="B4640" s="10"/>
      <c r="C4640" s="10"/>
      <c r="D4640" s="83"/>
      <c r="E4640" s="10"/>
      <c r="F4640" s="10"/>
      <c r="G4640" s="10"/>
      <c r="H4640" s="10"/>
      <c r="I4640" s="10"/>
      <c r="J4640" s="333"/>
    </row>
    <row r="4641" spans="1:10" x14ac:dyDescent="0.3">
      <c r="A4641" s="114"/>
      <c r="B4641" s="10"/>
      <c r="C4641" s="10"/>
      <c r="D4641" s="83"/>
      <c r="E4641" s="10"/>
      <c r="F4641" s="10"/>
      <c r="G4641" s="10"/>
      <c r="H4641" s="10"/>
      <c r="I4641" s="10"/>
      <c r="J4641" s="333"/>
    </row>
    <row r="4642" spans="1:10" x14ac:dyDescent="0.3">
      <c r="A4642" s="114"/>
      <c r="B4642" s="10"/>
      <c r="C4642" s="10"/>
      <c r="D4642" s="83"/>
      <c r="E4642" s="10"/>
      <c r="F4642" s="10"/>
      <c r="G4642" s="10"/>
      <c r="H4642" s="10"/>
      <c r="I4642" s="10"/>
      <c r="J4642" s="333"/>
    </row>
    <row r="4643" spans="1:10" x14ac:dyDescent="0.3">
      <c r="A4643" s="114"/>
      <c r="B4643" s="10"/>
      <c r="C4643" s="10"/>
      <c r="D4643" s="83"/>
      <c r="E4643" s="10"/>
      <c r="F4643" s="10"/>
      <c r="G4643" s="10"/>
      <c r="H4643" s="10"/>
      <c r="I4643" s="10"/>
      <c r="J4643" s="333"/>
    </row>
    <row r="4644" spans="1:10" x14ac:dyDescent="0.3">
      <c r="A4644" s="114"/>
      <c r="B4644" s="10"/>
      <c r="C4644" s="10"/>
      <c r="D4644" s="83"/>
      <c r="E4644" s="10"/>
      <c r="F4644" s="10"/>
      <c r="G4644" s="10"/>
      <c r="H4644" s="10"/>
      <c r="I4644" s="10"/>
      <c r="J4644" s="333"/>
    </row>
    <row r="4645" spans="1:10" x14ac:dyDescent="0.3">
      <c r="A4645" s="114"/>
      <c r="B4645" s="10"/>
      <c r="C4645" s="10"/>
      <c r="D4645" s="83"/>
      <c r="E4645" s="10"/>
      <c r="F4645" s="10"/>
      <c r="G4645" s="10"/>
      <c r="H4645" s="10"/>
      <c r="I4645" s="10"/>
      <c r="J4645" s="333"/>
    </row>
    <row r="4646" spans="1:10" x14ac:dyDescent="0.3">
      <c r="A4646" s="114"/>
      <c r="B4646" s="10"/>
      <c r="C4646" s="10"/>
      <c r="D4646" s="83"/>
      <c r="E4646" s="10"/>
      <c r="F4646" s="10"/>
      <c r="G4646" s="10"/>
      <c r="H4646" s="10"/>
      <c r="I4646" s="10"/>
      <c r="J4646" s="333"/>
    </row>
    <row r="4647" spans="1:10" x14ac:dyDescent="0.3">
      <c r="A4647" s="114"/>
      <c r="B4647" s="10"/>
      <c r="C4647" s="10"/>
      <c r="D4647" s="83"/>
      <c r="E4647" s="10"/>
      <c r="F4647" s="10"/>
      <c r="G4647" s="10"/>
      <c r="H4647" s="10"/>
      <c r="I4647" s="10"/>
      <c r="J4647" s="333"/>
    </row>
    <row r="4648" spans="1:10" x14ac:dyDescent="0.3">
      <c r="A4648" s="114"/>
      <c r="B4648" s="10"/>
      <c r="C4648" s="10"/>
      <c r="D4648" s="83"/>
      <c r="E4648" s="10"/>
      <c r="F4648" s="10"/>
      <c r="G4648" s="10"/>
      <c r="H4648" s="10"/>
      <c r="I4648" s="10"/>
      <c r="J4648" s="333"/>
    </row>
    <row r="4649" spans="1:10" x14ac:dyDescent="0.3">
      <c r="A4649" s="114"/>
      <c r="B4649" s="10"/>
      <c r="C4649" s="10"/>
      <c r="D4649" s="83"/>
      <c r="E4649" s="10"/>
      <c r="F4649" s="10"/>
      <c r="G4649" s="10"/>
      <c r="H4649" s="10"/>
      <c r="I4649" s="10"/>
      <c r="J4649" s="333"/>
    </row>
    <row r="4650" spans="1:10" x14ac:dyDescent="0.3">
      <c r="A4650" s="114"/>
      <c r="B4650" s="10"/>
      <c r="C4650" s="10"/>
      <c r="D4650" s="83"/>
      <c r="E4650" s="10"/>
      <c r="F4650" s="10"/>
      <c r="G4650" s="10"/>
      <c r="H4650" s="10"/>
      <c r="I4650" s="10"/>
      <c r="J4650" s="333"/>
    </row>
    <row r="4651" spans="1:10" x14ac:dyDescent="0.3">
      <c r="A4651" s="114"/>
      <c r="B4651" s="10"/>
      <c r="C4651" s="10"/>
      <c r="D4651" s="83"/>
      <c r="E4651" s="10"/>
      <c r="F4651" s="10"/>
      <c r="G4651" s="10"/>
      <c r="H4651" s="10"/>
      <c r="I4651" s="10"/>
      <c r="J4651" s="333"/>
    </row>
    <row r="4652" spans="1:10" x14ac:dyDescent="0.3">
      <c r="A4652" s="114"/>
      <c r="B4652" s="10"/>
      <c r="C4652" s="10"/>
      <c r="D4652" s="83"/>
      <c r="E4652" s="10"/>
      <c r="F4652" s="10"/>
      <c r="G4652" s="10"/>
      <c r="H4652" s="10"/>
      <c r="I4652" s="10"/>
      <c r="J4652" s="333"/>
    </row>
    <row r="4653" spans="1:10" x14ac:dyDescent="0.3">
      <c r="A4653" s="114"/>
      <c r="B4653" s="10"/>
      <c r="C4653" s="10"/>
      <c r="D4653" s="83"/>
      <c r="E4653" s="10"/>
      <c r="F4653" s="10"/>
      <c r="G4653" s="10"/>
      <c r="H4653" s="10"/>
      <c r="I4653" s="10"/>
      <c r="J4653" s="333"/>
    </row>
    <row r="4654" spans="1:10" x14ac:dyDescent="0.3">
      <c r="A4654" s="114"/>
      <c r="B4654" s="10"/>
      <c r="C4654" s="10"/>
      <c r="D4654" s="83"/>
      <c r="E4654" s="10"/>
      <c r="F4654" s="10"/>
      <c r="G4654" s="10"/>
      <c r="H4654" s="10"/>
      <c r="I4654" s="10"/>
      <c r="J4654" s="333"/>
    </row>
    <row r="4655" spans="1:10" x14ac:dyDescent="0.3">
      <c r="A4655" s="114"/>
      <c r="B4655" s="10"/>
      <c r="C4655" s="10"/>
      <c r="D4655" s="83"/>
      <c r="E4655" s="10"/>
      <c r="F4655" s="10"/>
      <c r="G4655" s="10"/>
      <c r="H4655" s="10"/>
      <c r="I4655" s="10"/>
      <c r="J4655" s="333"/>
    </row>
    <row r="4656" spans="1:10" x14ac:dyDescent="0.3">
      <c r="A4656" s="114"/>
      <c r="B4656" s="10"/>
      <c r="C4656" s="10"/>
      <c r="D4656" s="83"/>
      <c r="E4656" s="10"/>
      <c r="F4656" s="10"/>
      <c r="G4656" s="10"/>
      <c r="H4656" s="10"/>
      <c r="I4656" s="10"/>
      <c r="J4656" s="333"/>
    </row>
    <row r="4657" spans="1:10" x14ac:dyDescent="0.3">
      <c r="A4657" s="114"/>
      <c r="B4657" s="10"/>
      <c r="C4657" s="10"/>
      <c r="D4657" s="83"/>
      <c r="E4657" s="10"/>
      <c r="F4657" s="10"/>
      <c r="G4657" s="10"/>
      <c r="H4657" s="10"/>
      <c r="I4657" s="10"/>
      <c r="J4657" s="333"/>
    </row>
    <row r="4658" spans="1:10" x14ac:dyDescent="0.3">
      <c r="A4658" s="114"/>
      <c r="B4658" s="10"/>
      <c r="C4658" s="10"/>
      <c r="D4658" s="83"/>
      <c r="E4658" s="10"/>
      <c r="F4658" s="10"/>
      <c r="G4658" s="10"/>
      <c r="H4658" s="10"/>
      <c r="I4658" s="10"/>
      <c r="J4658" s="333"/>
    </row>
    <row r="4659" spans="1:10" x14ac:dyDescent="0.3">
      <c r="A4659" s="114"/>
      <c r="B4659" s="10"/>
      <c r="C4659" s="10"/>
      <c r="D4659" s="83"/>
      <c r="E4659" s="10"/>
      <c r="F4659" s="10"/>
      <c r="G4659" s="10"/>
      <c r="H4659" s="10"/>
      <c r="I4659" s="10"/>
      <c r="J4659" s="333"/>
    </row>
    <row r="4660" spans="1:10" x14ac:dyDescent="0.3">
      <c r="A4660" s="114"/>
      <c r="B4660" s="10"/>
      <c r="C4660" s="10"/>
      <c r="D4660" s="83"/>
      <c r="E4660" s="10"/>
      <c r="F4660" s="10"/>
      <c r="G4660" s="10"/>
      <c r="H4660" s="10"/>
      <c r="I4660" s="10"/>
      <c r="J4660" s="333"/>
    </row>
    <row r="4661" spans="1:10" x14ac:dyDescent="0.3">
      <c r="A4661" s="114"/>
      <c r="B4661" s="10"/>
      <c r="C4661" s="10"/>
      <c r="D4661" s="83"/>
      <c r="E4661" s="10"/>
      <c r="F4661" s="10"/>
      <c r="G4661" s="10"/>
      <c r="H4661" s="10"/>
      <c r="I4661" s="10"/>
      <c r="J4661" s="333"/>
    </row>
    <row r="4662" spans="1:10" x14ac:dyDescent="0.3">
      <c r="A4662" s="114"/>
      <c r="B4662" s="10"/>
      <c r="C4662" s="10"/>
      <c r="D4662" s="83"/>
      <c r="E4662" s="10"/>
      <c r="F4662" s="10"/>
      <c r="G4662" s="10"/>
      <c r="H4662" s="10"/>
      <c r="I4662" s="10"/>
      <c r="J4662" s="333"/>
    </row>
    <row r="4663" spans="1:10" x14ac:dyDescent="0.3">
      <c r="A4663" s="114"/>
      <c r="B4663" s="10"/>
      <c r="C4663" s="10"/>
      <c r="D4663" s="83"/>
      <c r="E4663" s="10"/>
      <c r="F4663" s="10"/>
      <c r="G4663" s="10"/>
      <c r="H4663" s="10"/>
      <c r="I4663" s="10"/>
      <c r="J4663" s="333"/>
    </row>
    <row r="4664" spans="1:10" x14ac:dyDescent="0.3">
      <c r="A4664" s="114"/>
      <c r="B4664" s="10"/>
      <c r="C4664" s="10"/>
      <c r="D4664" s="83"/>
      <c r="E4664" s="10"/>
      <c r="F4664" s="10"/>
      <c r="G4664" s="10"/>
      <c r="H4664" s="10"/>
      <c r="I4664" s="10"/>
      <c r="J4664" s="333"/>
    </row>
    <row r="4665" spans="1:10" x14ac:dyDescent="0.3">
      <c r="A4665" s="114"/>
      <c r="B4665" s="10"/>
      <c r="C4665" s="10"/>
      <c r="D4665" s="83"/>
      <c r="E4665" s="10"/>
      <c r="F4665" s="10"/>
      <c r="G4665" s="10"/>
      <c r="H4665" s="10"/>
      <c r="I4665" s="10"/>
      <c r="J4665" s="333"/>
    </row>
    <row r="4666" spans="1:10" x14ac:dyDescent="0.3">
      <c r="A4666" s="114"/>
      <c r="B4666" s="10"/>
      <c r="C4666" s="10"/>
      <c r="D4666" s="83"/>
      <c r="E4666" s="10"/>
      <c r="F4666" s="10"/>
      <c r="G4666" s="10"/>
      <c r="H4666" s="10"/>
      <c r="I4666" s="10"/>
      <c r="J4666" s="333"/>
    </row>
    <row r="4667" spans="1:10" x14ac:dyDescent="0.3">
      <c r="A4667" s="114"/>
      <c r="B4667" s="10"/>
      <c r="C4667" s="10"/>
      <c r="D4667" s="83"/>
      <c r="E4667" s="10"/>
      <c r="F4667" s="10"/>
      <c r="G4667" s="10"/>
      <c r="H4667" s="10"/>
      <c r="I4667" s="10"/>
      <c r="J4667" s="333"/>
    </row>
    <row r="4668" spans="1:10" x14ac:dyDescent="0.3">
      <c r="A4668" s="114"/>
      <c r="B4668" s="10"/>
      <c r="C4668" s="10"/>
      <c r="D4668" s="83"/>
      <c r="E4668" s="10"/>
      <c r="F4668" s="10"/>
      <c r="G4668" s="10"/>
      <c r="H4668" s="10"/>
      <c r="I4668" s="10"/>
      <c r="J4668" s="333"/>
    </row>
    <row r="4669" spans="1:10" x14ac:dyDescent="0.3">
      <c r="A4669" s="114"/>
      <c r="B4669" s="10"/>
      <c r="C4669" s="10"/>
      <c r="D4669" s="83"/>
      <c r="E4669" s="10"/>
      <c r="F4669" s="10"/>
      <c r="G4669" s="10"/>
      <c r="H4669" s="10"/>
      <c r="I4669" s="10"/>
      <c r="J4669" s="333"/>
    </row>
    <row r="4670" spans="1:10" x14ac:dyDescent="0.3">
      <c r="A4670" s="114"/>
      <c r="B4670" s="10"/>
      <c r="C4670" s="10"/>
      <c r="D4670" s="83"/>
      <c r="E4670" s="10"/>
      <c r="F4670" s="10"/>
      <c r="G4670" s="10"/>
      <c r="H4670" s="10"/>
      <c r="I4670" s="10"/>
      <c r="J4670" s="333"/>
    </row>
    <row r="4671" spans="1:10" x14ac:dyDescent="0.3">
      <c r="A4671" s="114"/>
      <c r="B4671" s="10"/>
      <c r="C4671" s="10"/>
      <c r="D4671" s="83"/>
      <c r="E4671" s="10"/>
      <c r="F4671" s="10"/>
      <c r="G4671" s="10"/>
      <c r="H4671" s="10"/>
      <c r="I4671" s="10"/>
      <c r="J4671" s="333"/>
    </row>
    <row r="4672" spans="1:10" x14ac:dyDescent="0.3">
      <c r="A4672" s="114"/>
      <c r="B4672" s="10"/>
      <c r="C4672" s="10"/>
      <c r="D4672" s="83"/>
      <c r="E4672" s="10"/>
      <c r="F4672" s="10"/>
      <c r="G4672" s="10"/>
      <c r="H4672" s="10"/>
      <c r="I4672" s="10"/>
      <c r="J4672" s="333"/>
    </row>
    <row r="4673" spans="1:10" x14ac:dyDescent="0.3">
      <c r="A4673" s="114"/>
      <c r="B4673" s="10"/>
      <c r="C4673" s="10"/>
      <c r="D4673" s="83"/>
      <c r="E4673" s="10"/>
      <c r="F4673" s="10"/>
      <c r="G4673" s="10"/>
      <c r="H4673" s="10"/>
      <c r="I4673" s="10"/>
      <c r="J4673" s="333"/>
    </row>
    <row r="4674" spans="1:10" x14ac:dyDescent="0.3">
      <c r="A4674" s="114"/>
      <c r="B4674" s="10"/>
      <c r="C4674" s="10"/>
      <c r="D4674" s="83"/>
      <c r="E4674" s="10"/>
      <c r="F4674" s="10"/>
      <c r="G4674" s="10"/>
      <c r="H4674" s="10"/>
      <c r="I4674" s="10"/>
      <c r="J4674" s="333"/>
    </row>
    <row r="4675" spans="1:10" x14ac:dyDescent="0.3">
      <c r="A4675" s="114"/>
      <c r="B4675" s="10"/>
      <c r="C4675" s="10"/>
      <c r="D4675" s="83"/>
      <c r="E4675" s="10"/>
      <c r="F4675" s="10"/>
      <c r="G4675" s="10"/>
      <c r="H4675" s="10"/>
      <c r="I4675" s="10"/>
      <c r="J4675" s="333"/>
    </row>
    <row r="4676" spans="1:10" x14ac:dyDescent="0.3">
      <c r="A4676" s="114"/>
      <c r="B4676" s="10"/>
      <c r="C4676" s="10"/>
      <c r="D4676" s="83"/>
      <c r="E4676" s="10"/>
      <c r="F4676" s="10"/>
      <c r="G4676" s="10"/>
      <c r="H4676" s="10"/>
      <c r="I4676" s="10"/>
      <c r="J4676" s="333"/>
    </row>
    <row r="4677" spans="1:10" x14ac:dyDescent="0.3">
      <c r="A4677" s="114"/>
      <c r="B4677" s="10"/>
      <c r="C4677" s="10"/>
      <c r="D4677" s="83"/>
      <c r="E4677" s="10"/>
      <c r="F4677" s="10"/>
      <c r="G4677" s="10"/>
      <c r="H4677" s="10"/>
      <c r="I4677" s="10"/>
      <c r="J4677" s="333"/>
    </row>
    <row r="4678" spans="1:10" x14ac:dyDescent="0.3">
      <c r="A4678" s="114"/>
      <c r="B4678" s="10"/>
      <c r="C4678" s="10"/>
      <c r="D4678" s="83"/>
      <c r="E4678" s="10"/>
      <c r="F4678" s="10"/>
      <c r="G4678" s="10"/>
      <c r="H4678" s="10"/>
      <c r="I4678" s="10"/>
      <c r="J4678" s="333"/>
    </row>
    <row r="4679" spans="1:10" x14ac:dyDescent="0.3">
      <c r="A4679" s="114"/>
      <c r="B4679" s="10"/>
      <c r="C4679" s="10"/>
      <c r="D4679" s="83"/>
      <c r="E4679" s="10"/>
      <c r="F4679" s="10"/>
      <c r="G4679" s="10"/>
      <c r="H4679" s="10"/>
      <c r="I4679" s="10"/>
      <c r="J4679" s="333"/>
    </row>
    <row r="4680" spans="1:10" x14ac:dyDescent="0.3">
      <c r="A4680" s="114"/>
      <c r="B4680" s="10"/>
      <c r="C4680" s="10"/>
      <c r="D4680" s="83"/>
      <c r="E4680" s="10"/>
      <c r="F4680" s="10"/>
      <c r="G4680" s="10"/>
      <c r="H4680" s="10"/>
      <c r="I4680" s="10"/>
      <c r="J4680" s="333"/>
    </row>
    <row r="4681" spans="1:10" x14ac:dyDescent="0.3">
      <c r="A4681" s="114"/>
      <c r="B4681" s="10"/>
      <c r="C4681" s="10"/>
      <c r="D4681" s="83"/>
      <c r="E4681" s="10"/>
      <c r="F4681" s="10"/>
      <c r="G4681" s="10"/>
      <c r="H4681" s="10"/>
      <c r="I4681" s="10"/>
      <c r="J4681" s="333"/>
    </row>
    <row r="4682" spans="1:10" x14ac:dyDescent="0.3">
      <c r="A4682" s="114"/>
      <c r="B4682" s="10"/>
      <c r="C4682" s="10"/>
      <c r="D4682" s="83"/>
      <c r="E4682" s="10"/>
      <c r="F4682" s="10"/>
      <c r="G4682" s="10"/>
      <c r="H4682" s="10"/>
      <c r="I4682" s="10"/>
      <c r="J4682" s="333"/>
    </row>
    <row r="4683" spans="1:10" x14ac:dyDescent="0.3">
      <c r="A4683" s="114"/>
      <c r="B4683" s="10"/>
      <c r="C4683" s="10"/>
      <c r="D4683" s="83"/>
      <c r="E4683" s="10"/>
      <c r="F4683" s="10"/>
      <c r="G4683" s="10"/>
      <c r="H4683" s="10"/>
      <c r="I4683" s="10"/>
      <c r="J4683" s="333"/>
    </row>
    <row r="4684" spans="1:10" x14ac:dyDescent="0.3">
      <c r="A4684" s="114"/>
      <c r="B4684" s="10"/>
      <c r="C4684" s="10"/>
      <c r="D4684" s="83"/>
      <c r="E4684" s="10"/>
      <c r="F4684" s="10"/>
      <c r="G4684" s="10"/>
      <c r="H4684" s="10"/>
      <c r="I4684" s="10"/>
      <c r="J4684" s="333"/>
    </row>
    <row r="4685" spans="1:10" x14ac:dyDescent="0.3">
      <c r="A4685" s="114"/>
      <c r="B4685" s="10"/>
      <c r="C4685" s="10"/>
      <c r="D4685" s="83"/>
      <c r="E4685" s="10"/>
      <c r="F4685" s="10"/>
      <c r="G4685" s="10"/>
      <c r="H4685" s="10"/>
      <c r="I4685" s="10"/>
      <c r="J4685" s="333"/>
    </row>
    <row r="4686" spans="1:10" x14ac:dyDescent="0.3">
      <c r="A4686" s="114"/>
      <c r="B4686" s="10"/>
      <c r="C4686" s="10"/>
      <c r="D4686" s="83"/>
      <c r="E4686" s="10"/>
      <c r="F4686" s="10"/>
      <c r="G4686" s="10"/>
      <c r="H4686" s="10"/>
      <c r="I4686" s="10"/>
      <c r="J4686" s="333"/>
    </row>
    <row r="4687" spans="1:10" x14ac:dyDescent="0.3">
      <c r="A4687" s="114"/>
      <c r="B4687" s="10"/>
      <c r="C4687" s="10"/>
      <c r="D4687" s="83"/>
      <c r="E4687" s="10"/>
      <c r="F4687" s="10"/>
      <c r="G4687" s="10"/>
      <c r="H4687" s="10"/>
      <c r="I4687" s="10"/>
      <c r="J4687" s="333"/>
    </row>
    <row r="4688" spans="1:10" x14ac:dyDescent="0.3">
      <c r="A4688" s="114"/>
      <c r="B4688" s="10"/>
      <c r="C4688" s="10"/>
      <c r="D4688" s="83"/>
      <c r="E4688" s="10"/>
      <c r="F4688" s="10"/>
      <c r="G4688" s="10"/>
      <c r="H4688" s="10"/>
      <c r="I4688" s="10"/>
      <c r="J4688" s="333"/>
    </row>
    <row r="4689" spans="1:10" x14ac:dyDescent="0.3">
      <c r="A4689" s="114"/>
      <c r="B4689" s="10"/>
      <c r="C4689" s="10"/>
      <c r="D4689" s="83"/>
      <c r="E4689" s="10"/>
      <c r="F4689" s="10"/>
      <c r="G4689" s="10"/>
      <c r="H4689" s="10"/>
      <c r="I4689" s="10"/>
      <c r="J4689" s="333"/>
    </row>
    <row r="4690" spans="1:10" x14ac:dyDescent="0.3">
      <c r="A4690" s="114"/>
      <c r="B4690" s="10"/>
      <c r="C4690" s="10"/>
      <c r="D4690" s="83"/>
      <c r="E4690" s="10"/>
      <c r="F4690" s="10"/>
      <c r="G4690" s="10"/>
      <c r="H4690" s="10"/>
      <c r="I4690" s="10"/>
      <c r="J4690" s="333"/>
    </row>
    <row r="4691" spans="1:10" x14ac:dyDescent="0.3">
      <c r="A4691" s="114"/>
      <c r="B4691" s="10"/>
      <c r="C4691" s="10"/>
      <c r="D4691" s="83"/>
      <c r="E4691" s="10"/>
      <c r="F4691" s="10"/>
      <c r="G4691" s="10"/>
      <c r="H4691" s="10"/>
      <c r="I4691" s="10"/>
      <c r="J4691" s="333"/>
    </row>
    <row r="4692" spans="1:10" x14ac:dyDescent="0.3">
      <c r="A4692" s="114"/>
      <c r="B4692" s="10"/>
      <c r="C4692" s="10"/>
      <c r="D4692" s="83"/>
      <c r="E4692" s="10"/>
      <c r="F4692" s="10"/>
      <c r="G4692" s="10"/>
      <c r="H4692" s="10"/>
      <c r="I4692" s="10"/>
      <c r="J4692" s="333"/>
    </row>
    <row r="4693" spans="1:10" x14ac:dyDescent="0.3">
      <c r="A4693" s="114"/>
      <c r="B4693" s="10"/>
      <c r="C4693" s="10"/>
      <c r="D4693" s="83"/>
      <c r="E4693" s="10"/>
      <c r="F4693" s="10"/>
      <c r="G4693" s="10"/>
      <c r="H4693" s="10"/>
      <c r="I4693" s="10"/>
      <c r="J4693" s="333"/>
    </row>
    <row r="4694" spans="1:10" x14ac:dyDescent="0.3">
      <c r="A4694" s="114"/>
      <c r="B4694" s="10"/>
      <c r="C4694" s="10"/>
      <c r="D4694" s="83"/>
      <c r="E4694" s="10"/>
      <c r="F4694" s="10"/>
      <c r="G4694" s="10"/>
      <c r="H4694" s="10"/>
      <c r="I4694" s="10"/>
      <c r="J4694" s="333"/>
    </row>
    <row r="4695" spans="1:10" x14ac:dyDescent="0.3">
      <c r="A4695" s="114"/>
      <c r="B4695" s="10"/>
      <c r="C4695" s="10"/>
      <c r="D4695" s="83"/>
      <c r="E4695" s="10"/>
      <c r="F4695" s="10"/>
      <c r="G4695" s="10"/>
      <c r="H4695" s="10"/>
      <c r="I4695" s="10"/>
      <c r="J4695" s="333"/>
    </row>
    <row r="4696" spans="1:10" x14ac:dyDescent="0.3">
      <c r="A4696" s="114"/>
      <c r="B4696" s="10"/>
      <c r="C4696" s="10"/>
      <c r="D4696" s="83"/>
      <c r="E4696" s="10"/>
      <c r="F4696" s="10"/>
      <c r="G4696" s="10"/>
      <c r="H4696" s="10"/>
      <c r="I4696" s="10"/>
      <c r="J4696" s="333"/>
    </row>
    <row r="4697" spans="1:10" x14ac:dyDescent="0.3">
      <c r="A4697" s="114"/>
      <c r="B4697" s="10"/>
      <c r="C4697" s="10"/>
      <c r="D4697" s="83"/>
      <c r="E4697" s="10"/>
      <c r="F4697" s="10"/>
      <c r="G4697" s="10"/>
      <c r="H4697" s="10"/>
      <c r="I4697" s="10"/>
      <c r="J4697" s="333"/>
    </row>
    <row r="4698" spans="1:10" x14ac:dyDescent="0.3">
      <c r="A4698" s="114"/>
      <c r="B4698" s="10"/>
      <c r="C4698" s="10"/>
      <c r="D4698" s="83"/>
      <c r="E4698" s="10"/>
      <c r="F4698" s="10"/>
      <c r="G4698" s="10"/>
      <c r="H4698" s="10"/>
      <c r="I4698" s="10"/>
      <c r="J4698" s="333"/>
    </row>
    <row r="4699" spans="1:10" x14ac:dyDescent="0.3">
      <c r="A4699" s="114"/>
      <c r="B4699" s="10"/>
      <c r="C4699" s="10"/>
      <c r="D4699" s="83"/>
      <c r="E4699" s="10"/>
      <c r="F4699" s="10"/>
      <c r="G4699" s="10"/>
      <c r="H4699" s="10"/>
      <c r="I4699" s="10"/>
      <c r="J4699" s="333"/>
    </row>
    <row r="4700" spans="1:10" x14ac:dyDescent="0.3">
      <c r="A4700" s="114"/>
      <c r="B4700" s="10"/>
      <c r="C4700" s="10"/>
      <c r="D4700" s="83"/>
      <c r="E4700" s="10"/>
      <c r="F4700" s="10"/>
      <c r="G4700" s="10"/>
      <c r="H4700" s="10"/>
      <c r="I4700" s="10"/>
      <c r="J4700" s="333"/>
    </row>
    <row r="4701" spans="1:10" x14ac:dyDescent="0.3">
      <c r="A4701" s="114"/>
      <c r="B4701" s="10"/>
      <c r="C4701" s="10"/>
      <c r="D4701" s="83"/>
      <c r="E4701" s="10"/>
      <c r="F4701" s="10"/>
      <c r="G4701" s="10"/>
      <c r="H4701" s="10"/>
      <c r="I4701" s="10"/>
      <c r="J4701" s="333"/>
    </row>
    <row r="4702" spans="1:10" x14ac:dyDescent="0.3">
      <c r="A4702" s="114"/>
      <c r="B4702" s="10"/>
      <c r="C4702" s="10"/>
      <c r="D4702" s="83"/>
      <c r="E4702" s="10"/>
      <c r="F4702" s="10"/>
      <c r="G4702" s="10"/>
      <c r="H4702" s="10"/>
      <c r="I4702" s="10"/>
      <c r="J4702" s="333"/>
    </row>
    <row r="4703" spans="1:10" x14ac:dyDescent="0.3">
      <c r="A4703" s="114"/>
      <c r="B4703" s="10"/>
      <c r="C4703" s="10"/>
      <c r="D4703" s="83"/>
      <c r="E4703" s="10"/>
      <c r="F4703" s="10"/>
      <c r="G4703" s="10"/>
      <c r="H4703" s="10"/>
      <c r="I4703" s="10"/>
      <c r="J4703" s="333"/>
    </row>
    <row r="4704" spans="1:10" x14ac:dyDescent="0.3">
      <c r="A4704" s="114"/>
      <c r="B4704" s="10"/>
      <c r="C4704" s="10"/>
      <c r="D4704" s="83"/>
      <c r="E4704" s="10"/>
      <c r="F4704" s="10"/>
      <c r="G4704" s="10"/>
      <c r="H4704" s="10"/>
      <c r="I4704" s="10"/>
      <c r="J4704" s="333"/>
    </row>
    <row r="4705" spans="1:10" x14ac:dyDescent="0.3">
      <c r="A4705" s="114"/>
      <c r="B4705" s="10"/>
      <c r="C4705" s="10"/>
      <c r="D4705" s="83"/>
      <c r="E4705" s="10"/>
      <c r="F4705" s="10"/>
      <c r="G4705" s="10"/>
      <c r="H4705" s="10"/>
      <c r="I4705" s="10"/>
      <c r="J4705" s="333"/>
    </row>
    <row r="4706" spans="1:10" x14ac:dyDescent="0.3">
      <c r="A4706" s="114"/>
      <c r="B4706" s="10"/>
      <c r="C4706" s="10"/>
      <c r="D4706" s="83"/>
      <c r="E4706" s="10"/>
      <c r="F4706" s="10"/>
      <c r="G4706" s="10"/>
      <c r="H4706" s="10"/>
      <c r="I4706" s="10"/>
      <c r="J4706" s="333"/>
    </row>
    <row r="4707" spans="1:10" x14ac:dyDescent="0.3">
      <c r="A4707" s="114"/>
      <c r="B4707" s="10"/>
      <c r="C4707" s="10"/>
      <c r="D4707" s="83"/>
      <c r="E4707" s="10"/>
      <c r="F4707" s="10"/>
      <c r="G4707" s="10"/>
      <c r="H4707" s="10"/>
      <c r="I4707" s="10"/>
      <c r="J4707" s="333"/>
    </row>
    <row r="4708" spans="1:10" x14ac:dyDescent="0.3">
      <c r="A4708" s="114"/>
      <c r="B4708" s="10"/>
      <c r="C4708" s="10"/>
      <c r="D4708" s="83"/>
      <c r="E4708" s="10"/>
      <c r="F4708" s="10"/>
      <c r="G4708" s="10"/>
      <c r="H4708" s="10"/>
      <c r="I4708" s="10"/>
      <c r="J4708" s="333"/>
    </row>
    <row r="4709" spans="1:10" x14ac:dyDescent="0.3">
      <c r="A4709" s="114"/>
      <c r="B4709" s="10"/>
      <c r="C4709" s="10"/>
      <c r="D4709" s="83"/>
      <c r="E4709" s="10"/>
      <c r="F4709" s="10"/>
      <c r="G4709" s="10"/>
      <c r="H4709" s="10"/>
      <c r="I4709" s="10"/>
      <c r="J4709" s="333"/>
    </row>
    <row r="4710" spans="1:10" x14ac:dyDescent="0.3">
      <c r="A4710" s="114"/>
      <c r="B4710" s="10"/>
      <c r="C4710" s="10"/>
      <c r="D4710" s="83"/>
      <c r="E4710" s="10"/>
      <c r="F4710" s="10"/>
      <c r="G4710" s="10"/>
      <c r="H4710" s="10"/>
      <c r="I4710" s="10"/>
      <c r="J4710" s="333"/>
    </row>
    <row r="4711" spans="1:10" x14ac:dyDescent="0.3">
      <c r="A4711" s="114"/>
      <c r="B4711" s="10"/>
      <c r="C4711" s="10"/>
      <c r="D4711" s="83"/>
      <c r="E4711" s="10"/>
      <c r="F4711" s="10"/>
      <c r="G4711" s="10"/>
      <c r="H4711" s="10"/>
      <c r="I4711" s="10"/>
      <c r="J4711" s="333"/>
    </row>
    <row r="4712" spans="1:10" x14ac:dyDescent="0.3">
      <c r="A4712" s="114"/>
      <c r="B4712" s="10"/>
      <c r="C4712" s="10"/>
      <c r="D4712" s="83"/>
      <c r="E4712" s="10"/>
      <c r="F4712" s="10"/>
      <c r="G4712" s="10"/>
      <c r="H4712" s="10"/>
      <c r="I4712" s="10"/>
      <c r="J4712" s="333"/>
    </row>
    <row r="4713" spans="1:10" x14ac:dyDescent="0.3">
      <c r="A4713" s="114"/>
      <c r="B4713" s="10"/>
      <c r="C4713" s="10"/>
      <c r="D4713" s="83"/>
      <c r="E4713" s="10"/>
      <c r="F4713" s="10"/>
      <c r="G4713" s="10"/>
      <c r="H4713" s="10"/>
      <c r="I4713" s="10"/>
      <c r="J4713" s="333"/>
    </row>
    <row r="4714" spans="1:10" x14ac:dyDescent="0.3">
      <c r="A4714" s="114"/>
      <c r="B4714" s="10"/>
      <c r="C4714" s="10"/>
      <c r="D4714" s="83"/>
      <c r="E4714" s="10"/>
      <c r="F4714" s="10"/>
      <c r="G4714" s="10"/>
      <c r="H4714" s="10"/>
      <c r="I4714" s="10"/>
      <c r="J4714" s="333"/>
    </row>
    <row r="4715" spans="1:10" x14ac:dyDescent="0.3">
      <c r="A4715" s="114"/>
      <c r="B4715" s="10"/>
      <c r="C4715" s="10"/>
      <c r="D4715" s="83"/>
      <c r="E4715" s="10"/>
      <c r="F4715" s="10"/>
      <c r="G4715" s="10"/>
      <c r="H4715" s="10"/>
      <c r="I4715" s="10"/>
      <c r="J4715" s="333"/>
    </row>
    <row r="4716" spans="1:10" x14ac:dyDescent="0.3">
      <c r="A4716" s="114"/>
      <c r="B4716" s="10"/>
      <c r="C4716" s="10"/>
      <c r="D4716" s="83"/>
      <c r="E4716" s="10"/>
      <c r="F4716" s="10"/>
      <c r="G4716" s="10"/>
      <c r="H4716" s="10"/>
      <c r="I4716" s="10"/>
      <c r="J4716" s="333"/>
    </row>
    <row r="4717" spans="1:10" x14ac:dyDescent="0.3">
      <c r="A4717" s="114"/>
      <c r="B4717" s="10"/>
      <c r="C4717" s="10"/>
      <c r="D4717" s="83"/>
      <c r="E4717" s="10"/>
      <c r="F4717" s="10"/>
      <c r="G4717" s="10"/>
      <c r="H4717" s="10"/>
      <c r="I4717" s="10"/>
      <c r="J4717" s="333"/>
    </row>
    <row r="4718" spans="1:10" x14ac:dyDescent="0.3">
      <c r="A4718" s="114"/>
      <c r="B4718" s="10"/>
      <c r="C4718" s="10"/>
      <c r="D4718" s="83"/>
      <c r="E4718" s="10"/>
      <c r="F4718" s="10"/>
      <c r="G4718" s="10"/>
      <c r="H4718" s="10"/>
      <c r="I4718" s="10"/>
      <c r="J4718" s="333"/>
    </row>
    <row r="4719" spans="1:10" x14ac:dyDescent="0.3">
      <c r="A4719" s="114"/>
      <c r="B4719" s="10"/>
      <c r="C4719" s="10"/>
      <c r="D4719" s="83"/>
      <c r="E4719" s="10"/>
      <c r="F4719" s="10"/>
      <c r="G4719" s="10"/>
      <c r="H4719" s="10"/>
      <c r="I4719" s="10"/>
      <c r="J4719" s="333"/>
    </row>
    <row r="4720" spans="1:10" x14ac:dyDescent="0.3">
      <c r="A4720" s="114"/>
      <c r="B4720" s="10"/>
      <c r="C4720" s="10"/>
      <c r="D4720" s="83"/>
      <c r="E4720" s="10"/>
      <c r="F4720" s="10"/>
      <c r="G4720" s="10"/>
      <c r="H4720" s="10"/>
      <c r="I4720" s="10"/>
      <c r="J4720" s="333"/>
    </row>
    <row r="4721" spans="1:10" x14ac:dyDescent="0.3">
      <c r="A4721" s="114"/>
      <c r="B4721" s="10"/>
      <c r="C4721" s="10"/>
      <c r="D4721" s="83"/>
      <c r="E4721" s="10"/>
      <c r="F4721" s="10"/>
      <c r="G4721" s="10"/>
      <c r="H4721" s="10"/>
      <c r="I4721" s="10"/>
      <c r="J4721" s="333"/>
    </row>
    <row r="4722" spans="1:10" x14ac:dyDescent="0.3">
      <c r="A4722" s="114"/>
      <c r="B4722" s="10"/>
      <c r="C4722" s="10"/>
      <c r="D4722" s="83"/>
      <c r="E4722" s="10"/>
      <c r="F4722" s="10"/>
      <c r="G4722" s="10"/>
      <c r="H4722" s="10"/>
      <c r="I4722" s="10"/>
      <c r="J4722" s="333"/>
    </row>
    <row r="4723" spans="1:10" x14ac:dyDescent="0.3">
      <c r="A4723" s="114"/>
      <c r="B4723" s="10"/>
      <c r="C4723" s="10"/>
      <c r="D4723" s="83"/>
      <c r="E4723" s="10"/>
      <c r="F4723" s="10"/>
      <c r="G4723" s="10"/>
      <c r="H4723" s="10"/>
      <c r="I4723" s="10"/>
      <c r="J4723" s="333"/>
    </row>
    <row r="4724" spans="1:10" x14ac:dyDescent="0.3">
      <c r="A4724" s="114"/>
      <c r="B4724" s="10"/>
      <c r="C4724" s="10"/>
      <c r="D4724" s="83"/>
      <c r="E4724" s="10"/>
      <c r="F4724" s="10"/>
      <c r="G4724" s="10"/>
      <c r="H4724" s="10"/>
      <c r="I4724" s="10"/>
      <c r="J4724" s="333"/>
    </row>
    <row r="4725" spans="1:10" x14ac:dyDescent="0.3">
      <c r="A4725" s="114"/>
      <c r="B4725" s="10"/>
      <c r="C4725" s="10"/>
      <c r="D4725" s="83"/>
      <c r="E4725" s="10"/>
      <c r="F4725" s="10"/>
      <c r="G4725" s="10"/>
      <c r="H4725" s="10"/>
      <c r="I4725" s="10"/>
      <c r="J4725" s="333"/>
    </row>
    <row r="4726" spans="1:10" x14ac:dyDescent="0.3">
      <c r="A4726" s="114"/>
      <c r="B4726" s="10"/>
      <c r="C4726" s="10"/>
      <c r="D4726" s="83"/>
      <c r="E4726" s="10"/>
      <c r="F4726" s="10"/>
      <c r="G4726" s="10"/>
      <c r="H4726" s="10"/>
      <c r="I4726" s="10"/>
      <c r="J4726" s="333"/>
    </row>
    <row r="4727" spans="1:10" x14ac:dyDescent="0.3">
      <c r="A4727" s="114"/>
      <c r="B4727" s="10"/>
      <c r="C4727" s="10"/>
      <c r="D4727" s="83"/>
      <c r="E4727" s="10"/>
      <c r="F4727" s="10"/>
      <c r="G4727" s="10"/>
      <c r="H4727" s="10"/>
      <c r="I4727" s="10"/>
      <c r="J4727" s="333"/>
    </row>
    <row r="4728" spans="1:10" x14ac:dyDescent="0.3">
      <c r="A4728" s="114"/>
      <c r="B4728" s="10"/>
      <c r="C4728" s="10"/>
      <c r="D4728" s="83"/>
      <c r="E4728" s="10"/>
      <c r="F4728" s="10"/>
      <c r="G4728" s="10"/>
      <c r="H4728" s="10"/>
      <c r="I4728" s="10"/>
      <c r="J4728" s="333"/>
    </row>
    <row r="4729" spans="1:10" x14ac:dyDescent="0.3">
      <c r="A4729" s="114"/>
      <c r="B4729" s="10"/>
      <c r="C4729" s="10"/>
      <c r="D4729" s="83"/>
      <c r="E4729" s="10"/>
      <c r="F4729" s="10"/>
      <c r="G4729" s="10"/>
      <c r="H4729" s="10"/>
      <c r="I4729" s="10"/>
      <c r="J4729" s="333"/>
    </row>
    <row r="4730" spans="1:10" x14ac:dyDescent="0.3">
      <c r="A4730" s="114"/>
      <c r="B4730" s="10"/>
      <c r="C4730" s="10"/>
      <c r="D4730" s="83"/>
      <c r="E4730" s="10"/>
      <c r="F4730" s="10"/>
      <c r="G4730" s="10"/>
      <c r="H4730" s="10"/>
      <c r="I4730" s="10"/>
      <c r="J4730" s="333"/>
    </row>
    <row r="4731" spans="1:10" x14ac:dyDescent="0.3">
      <c r="A4731" s="114"/>
      <c r="B4731" s="10"/>
      <c r="C4731" s="10"/>
      <c r="D4731" s="83"/>
      <c r="E4731" s="10"/>
      <c r="F4731" s="10"/>
      <c r="G4731" s="10"/>
      <c r="H4731" s="10"/>
      <c r="I4731" s="10"/>
      <c r="J4731" s="333"/>
    </row>
    <row r="4732" spans="1:10" x14ac:dyDescent="0.3">
      <c r="A4732" s="114"/>
      <c r="B4732" s="10"/>
      <c r="C4732" s="10"/>
      <c r="D4732" s="83"/>
      <c r="E4732" s="10"/>
      <c r="F4732" s="10"/>
      <c r="G4732" s="10"/>
      <c r="H4732" s="10"/>
      <c r="I4732" s="10"/>
      <c r="J4732" s="333"/>
    </row>
    <row r="4733" spans="1:10" x14ac:dyDescent="0.3">
      <c r="A4733" s="114"/>
      <c r="B4733" s="10"/>
      <c r="C4733" s="10"/>
      <c r="D4733" s="83"/>
      <c r="E4733" s="10"/>
      <c r="F4733" s="10"/>
      <c r="G4733" s="10"/>
      <c r="H4733" s="10"/>
      <c r="I4733" s="10"/>
      <c r="J4733" s="333"/>
    </row>
    <row r="4734" spans="1:10" x14ac:dyDescent="0.3">
      <c r="A4734" s="114"/>
      <c r="B4734" s="10"/>
      <c r="C4734" s="10"/>
      <c r="D4734" s="83"/>
      <c r="E4734" s="10"/>
      <c r="F4734" s="10"/>
      <c r="G4734" s="10"/>
      <c r="H4734" s="10"/>
      <c r="I4734" s="10"/>
      <c r="J4734" s="333"/>
    </row>
    <row r="4735" spans="1:10" x14ac:dyDescent="0.3">
      <c r="A4735" s="114"/>
      <c r="B4735" s="10"/>
      <c r="C4735" s="10"/>
      <c r="D4735" s="83"/>
      <c r="E4735" s="10"/>
      <c r="F4735" s="10"/>
      <c r="G4735" s="10"/>
      <c r="H4735" s="10"/>
      <c r="I4735" s="10"/>
      <c r="J4735" s="333"/>
    </row>
    <row r="4736" spans="1:10" x14ac:dyDescent="0.3">
      <c r="A4736" s="114"/>
      <c r="B4736" s="10"/>
      <c r="C4736" s="10"/>
      <c r="D4736" s="83"/>
      <c r="E4736" s="10"/>
      <c r="F4736" s="10"/>
      <c r="G4736" s="10"/>
      <c r="H4736" s="10"/>
      <c r="I4736" s="10"/>
      <c r="J4736" s="333"/>
    </row>
    <row r="4737" spans="1:10" x14ac:dyDescent="0.3">
      <c r="A4737" s="114"/>
      <c r="B4737" s="10"/>
      <c r="C4737" s="10"/>
      <c r="D4737" s="83"/>
      <c r="E4737" s="10"/>
      <c r="F4737" s="10"/>
      <c r="G4737" s="10"/>
      <c r="H4737" s="10"/>
      <c r="I4737" s="10"/>
      <c r="J4737" s="333"/>
    </row>
    <row r="4738" spans="1:10" x14ac:dyDescent="0.3">
      <c r="A4738" s="114"/>
      <c r="B4738" s="10"/>
      <c r="C4738" s="10"/>
      <c r="D4738" s="83"/>
      <c r="E4738" s="10"/>
      <c r="F4738" s="10"/>
      <c r="G4738" s="10"/>
      <c r="H4738" s="10"/>
      <c r="I4738" s="10"/>
      <c r="J4738" s="333"/>
    </row>
    <row r="4739" spans="1:10" x14ac:dyDescent="0.3">
      <c r="A4739" s="114"/>
      <c r="B4739" s="10"/>
      <c r="C4739" s="10"/>
      <c r="D4739" s="83"/>
      <c r="E4739" s="10"/>
      <c r="F4739" s="10"/>
      <c r="G4739" s="10"/>
      <c r="H4739" s="10"/>
      <c r="I4739" s="10"/>
      <c r="J4739" s="333"/>
    </row>
    <row r="4740" spans="1:10" x14ac:dyDescent="0.3">
      <c r="A4740" s="114"/>
      <c r="B4740" s="10"/>
      <c r="C4740" s="10"/>
      <c r="D4740" s="83"/>
      <c r="E4740" s="10"/>
      <c r="F4740" s="10"/>
      <c r="G4740" s="10"/>
      <c r="H4740" s="10"/>
      <c r="I4740" s="10"/>
      <c r="J4740" s="333"/>
    </row>
    <row r="4741" spans="1:10" x14ac:dyDescent="0.3">
      <c r="A4741" s="114"/>
      <c r="B4741" s="10"/>
      <c r="C4741" s="10"/>
      <c r="D4741" s="83"/>
      <c r="E4741" s="10"/>
      <c r="F4741" s="10"/>
      <c r="G4741" s="10"/>
      <c r="H4741" s="10"/>
      <c r="I4741" s="10"/>
      <c r="J4741" s="333"/>
    </row>
    <row r="4742" spans="1:10" x14ac:dyDescent="0.3">
      <c r="A4742" s="114"/>
      <c r="B4742" s="10"/>
      <c r="C4742" s="10"/>
      <c r="D4742" s="83"/>
      <c r="E4742" s="10"/>
      <c r="F4742" s="10"/>
      <c r="G4742" s="10"/>
      <c r="H4742" s="10"/>
      <c r="I4742" s="10"/>
      <c r="J4742" s="333"/>
    </row>
    <row r="4743" spans="1:10" x14ac:dyDescent="0.3">
      <c r="A4743" s="114"/>
      <c r="B4743" s="10"/>
      <c r="C4743" s="10"/>
      <c r="D4743" s="83"/>
      <c r="E4743" s="10"/>
      <c r="F4743" s="10"/>
      <c r="G4743" s="10"/>
      <c r="H4743" s="10"/>
      <c r="I4743" s="10"/>
      <c r="J4743" s="333"/>
    </row>
    <row r="4744" spans="1:10" x14ac:dyDescent="0.3">
      <c r="A4744" s="114"/>
      <c r="B4744" s="10"/>
      <c r="C4744" s="10"/>
      <c r="D4744" s="83"/>
      <c r="E4744" s="10"/>
      <c r="F4744" s="10"/>
      <c r="G4744" s="10"/>
      <c r="H4744" s="10"/>
      <c r="I4744" s="10"/>
      <c r="J4744" s="333"/>
    </row>
    <row r="4745" spans="1:10" x14ac:dyDescent="0.3">
      <c r="A4745" s="114"/>
      <c r="B4745" s="10"/>
      <c r="C4745" s="10"/>
      <c r="D4745" s="83"/>
      <c r="E4745" s="10"/>
      <c r="F4745" s="10"/>
      <c r="G4745" s="10"/>
      <c r="H4745" s="10"/>
      <c r="I4745" s="10"/>
      <c r="J4745" s="333"/>
    </row>
    <row r="4746" spans="1:10" x14ac:dyDescent="0.3">
      <c r="A4746" s="114"/>
      <c r="B4746" s="10"/>
      <c r="C4746" s="10"/>
      <c r="D4746" s="83"/>
      <c r="E4746" s="10"/>
      <c r="F4746" s="10"/>
      <c r="G4746" s="10"/>
      <c r="H4746" s="10"/>
      <c r="I4746" s="10"/>
      <c r="J4746" s="333"/>
    </row>
    <row r="4747" spans="1:10" x14ac:dyDescent="0.3">
      <c r="A4747" s="114"/>
      <c r="B4747" s="10"/>
      <c r="C4747" s="10"/>
      <c r="D4747" s="83"/>
      <c r="E4747" s="10"/>
      <c r="F4747" s="10"/>
      <c r="G4747" s="10"/>
      <c r="H4747" s="10"/>
      <c r="I4747" s="10"/>
      <c r="J4747" s="333"/>
    </row>
    <row r="4748" spans="1:10" x14ac:dyDescent="0.3">
      <c r="A4748" s="114"/>
      <c r="B4748" s="10"/>
      <c r="C4748" s="10"/>
      <c r="D4748" s="83"/>
      <c r="E4748" s="10"/>
      <c r="F4748" s="10"/>
      <c r="G4748" s="10"/>
      <c r="H4748" s="10"/>
      <c r="I4748" s="10"/>
      <c r="J4748" s="333"/>
    </row>
    <row r="4749" spans="1:10" x14ac:dyDescent="0.3">
      <c r="A4749" s="114"/>
      <c r="B4749" s="10"/>
      <c r="C4749" s="10"/>
      <c r="D4749" s="83"/>
      <c r="E4749" s="10"/>
      <c r="F4749" s="10"/>
      <c r="G4749" s="10"/>
      <c r="H4749" s="10"/>
      <c r="I4749" s="10"/>
      <c r="J4749" s="333"/>
    </row>
    <row r="4750" spans="1:10" x14ac:dyDescent="0.3">
      <c r="A4750" s="114"/>
      <c r="B4750" s="10"/>
      <c r="C4750" s="10"/>
      <c r="D4750" s="83"/>
      <c r="E4750" s="10"/>
      <c r="F4750" s="10"/>
      <c r="G4750" s="10"/>
      <c r="H4750" s="10"/>
      <c r="I4750" s="10"/>
      <c r="J4750" s="333"/>
    </row>
    <row r="4751" spans="1:10" x14ac:dyDescent="0.3">
      <c r="A4751" s="114"/>
      <c r="B4751" s="10"/>
      <c r="C4751" s="10"/>
      <c r="D4751" s="83"/>
      <c r="E4751" s="10"/>
      <c r="F4751" s="10"/>
      <c r="G4751" s="10"/>
      <c r="H4751" s="10"/>
      <c r="I4751" s="10"/>
      <c r="J4751" s="333"/>
    </row>
    <row r="4752" spans="1:10" x14ac:dyDescent="0.3">
      <c r="A4752" s="114"/>
      <c r="B4752" s="10"/>
      <c r="C4752" s="10"/>
      <c r="D4752" s="83"/>
      <c r="E4752" s="10"/>
      <c r="F4752" s="10"/>
      <c r="G4752" s="10"/>
      <c r="H4752" s="10"/>
      <c r="I4752" s="10"/>
      <c r="J4752" s="333"/>
    </row>
    <row r="4753" spans="1:10" x14ac:dyDescent="0.3">
      <c r="A4753" s="114"/>
      <c r="B4753" s="10"/>
      <c r="C4753" s="10"/>
      <c r="D4753" s="83"/>
      <c r="E4753" s="10"/>
      <c r="F4753" s="10"/>
      <c r="G4753" s="10"/>
      <c r="H4753" s="10"/>
      <c r="I4753" s="10"/>
      <c r="J4753" s="333"/>
    </row>
    <row r="4754" spans="1:10" x14ac:dyDescent="0.3">
      <c r="A4754" s="114"/>
      <c r="B4754" s="10"/>
      <c r="C4754" s="10"/>
      <c r="D4754" s="83"/>
      <c r="E4754" s="10"/>
      <c r="F4754" s="10"/>
      <c r="G4754" s="10"/>
      <c r="H4754" s="10"/>
      <c r="I4754" s="10"/>
      <c r="J4754" s="333"/>
    </row>
    <row r="4755" spans="1:10" x14ac:dyDescent="0.3">
      <c r="A4755" s="114"/>
      <c r="B4755" s="10"/>
      <c r="C4755" s="10"/>
      <c r="D4755" s="83"/>
      <c r="E4755" s="10"/>
      <c r="F4755" s="10"/>
      <c r="G4755" s="10"/>
      <c r="H4755" s="10"/>
      <c r="I4755" s="10"/>
      <c r="J4755" s="333"/>
    </row>
    <row r="4756" spans="1:10" x14ac:dyDescent="0.3">
      <c r="A4756" s="114"/>
      <c r="B4756" s="10"/>
      <c r="C4756" s="10"/>
      <c r="D4756" s="83"/>
      <c r="E4756" s="10"/>
      <c r="F4756" s="10"/>
      <c r="G4756" s="10"/>
      <c r="H4756" s="10"/>
      <c r="I4756" s="10"/>
      <c r="J4756" s="333"/>
    </row>
    <row r="4757" spans="1:10" x14ac:dyDescent="0.3">
      <c r="A4757" s="114"/>
      <c r="B4757" s="10"/>
      <c r="C4757" s="10"/>
      <c r="D4757" s="83"/>
      <c r="E4757" s="10"/>
      <c r="F4757" s="10"/>
      <c r="G4757" s="10"/>
      <c r="H4757" s="10"/>
      <c r="I4757" s="10"/>
      <c r="J4757" s="333"/>
    </row>
    <row r="4758" spans="1:10" x14ac:dyDescent="0.3">
      <c r="A4758" s="114"/>
      <c r="B4758" s="10"/>
      <c r="C4758" s="10"/>
      <c r="D4758" s="83"/>
      <c r="E4758" s="10"/>
      <c r="F4758" s="10"/>
      <c r="G4758" s="10"/>
      <c r="H4758" s="10"/>
      <c r="I4758" s="10"/>
      <c r="J4758" s="333"/>
    </row>
    <row r="4759" spans="1:10" x14ac:dyDescent="0.3">
      <c r="A4759" s="114"/>
      <c r="B4759" s="10"/>
      <c r="C4759" s="10"/>
      <c r="D4759" s="83"/>
      <c r="E4759" s="10"/>
      <c r="F4759" s="10"/>
      <c r="G4759" s="10"/>
      <c r="H4759" s="10"/>
      <c r="I4759" s="10"/>
      <c r="J4759" s="333"/>
    </row>
    <row r="4760" spans="1:10" x14ac:dyDescent="0.3">
      <c r="A4760" s="114"/>
      <c r="B4760" s="10"/>
      <c r="C4760" s="10"/>
      <c r="D4760" s="83"/>
      <c r="E4760" s="10"/>
      <c r="F4760" s="10"/>
      <c r="G4760" s="10"/>
      <c r="H4760" s="10"/>
      <c r="I4760" s="10"/>
      <c r="J4760" s="333"/>
    </row>
    <row r="4761" spans="1:10" x14ac:dyDescent="0.3">
      <c r="A4761" s="114"/>
      <c r="B4761" s="10"/>
      <c r="C4761" s="10"/>
      <c r="D4761" s="83"/>
      <c r="E4761" s="10"/>
      <c r="F4761" s="10"/>
      <c r="G4761" s="10"/>
      <c r="H4761" s="10"/>
      <c r="I4761" s="10"/>
      <c r="J4761" s="333"/>
    </row>
    <row r="4762" spans="1:10" x14ac:dyDescent="0.3">
      <c r="A4762" s="114"/>
      <c r="B4762" s="10"/>
      <c r="C4762" s="10"/>
      <c r="D4762" s="83"/>
      <c r="E4762" s="10"/>
      <c r="F4762" s="10"/>
      <c r="G4762" s="10"/>
      <c r="H4762" s="10"/>
      <c r="I4762" s="10"/>
      <c r="J4762" s="333"/>
    </row>
    <row r="4763" spans="1:10" x14ac:dyDescent="0.3">
      <c r="A4763" s="114"/>
      <c r="B4763" s="10"/>
      <c r="C4763" s="10"/>
      <c r="D4763" s="83"/>
      <c r="E4763" s="10"/>
      <c r="F4763" s="10"/>
      <c r="G4763" s="10"/>
      <c r="H4763" s="10"/>
      <c r="I4763" s="10"/>
      <c r="J4763" s="333"/>
    </row>
    <row r="4764" spans="1:10" x14ac:dyDescent="0.3">
      <c r="A4764" s="114"/>
      <c r="B4764" s="10"/>
      <c r="C4764" s="10"/>
      <c r="D4764" s="83"/>
      <c r="E4764" s="10"/>
      <c r="F4764" s="10"/>
      <c r="G4764" s="10"/>
      <c r="H4764" s="10"/>
      <c r="I4764" s="10"/>
      <c r="J4764" s="333"/>
    </row>
    <row r="4765" spans="1:10" x14ac:dyDescent="0.3">
      <c r="A4765" s="114"/>
      <c r="B4765" s="10"/>
      <c r="C4765" s="10"/>
      <c r="D4765" s="83"/>
      <c r="E4765" s="10"/>
      <c r="F4765" s="10"/>
      <c r="G4765" s="10"/>
      <c r="H4765" s="10"/>
      <c r="I4765" s="10"/>
      <c r="J4765" s="333"/>
    </row>
    <row r="4766" spans="1:10" x14ac:dyDescent="0.3">
      <c r="A4766" s="114"/>
      <c r="B4766" s="10"/>
      <c r="C4766" s="10"/>
      <c r="D4766" s="83"/>
      <c r="E4766" s="10"/>
      <c r="F4766" s="10"/>
      <c r="G4766" s="10"/>
      <c r="H4766" s="10"/>
      <c r="I4766" s="10"/>
      <c r="J4766" s="333"/>
    </row>
    <row r="4767" spans="1:10" x14ac:dyDescent="0.3">
      <c r="A4767" s="114"/>
      <c r="B4767" s="10"/>
      <c r="C4767" s="10"/>
      <c r="D4767" s="83"/>
      <c r="E4767" s="10"/>
      <c r="F4767" s="10"/>
      <c r="G4767" s="10"/>
      <c r="H4767" s="10"/>
      <c r="I4767" s="10"/>
      <c r="J4767" s="333"/>
    </row>
    <row r="4768" spans="1:10" x14ac:dyDescent="0.3">
      <c r="A4768" s="114"/>
      <c r="B4768" s="10"/>
      <c r="C4768" s="10"/>
      <c r="D4768" s="83"/>
      <c r="E4768" s="10"/>
      <c r="F4768" s="10"/>
      <c r="G4768" s="10"/>
      <c r="H4768" s="10"/>
      <c r="I4768" s="10"/>
      <c r="J4768" s="333"/>
    </row>
    <row r="4769" spans="1:10" x14ac:dyDescent="0.3">
      <c r="A4769" s="114"/>
      <c r="B4769" s="10"/>
      <c r="C4769" s="10"/>
      <c r="D4769" s="83"/>
      <c r="E4769" s="10"/>
      <c r="F4769" s="10"/>
      <c r="G4769" s="10"/>
      <c r="H4769" s="10"/>
      <c r="I4769" s="10"/>
      <c r="J4769" s="333"/>
    </row>
    <row r="4770" spans="1:10" x14ac:dyDescent="0.3">
      <c r="A4770" s="114"/>
      <c r="B4770" s="10"/>
      <c r="C4770" s="10"/>
      <c r="D4770" s="83"/>
      <c r="E4770" s="10"/>
      <c r="F4770" s="10"/>
      <c r="G4770" s="10"/>
      <c r="H4770" s="10"/>
      <c r="I4770" s="10"/>
      <c r="J4770" s="333"/>
    </row>
    <row r="4771" spans="1:10" x14ac:dyDescent="0.3">
      <c r="A4771" s="114"/>
      <c r="B4771" s="10"/>
      <c r="C4771" s="10"/>
      <c r="D4771" s="83"/>
      <c r="E4771" s="10"/>
      <c r="F4771" s="10"/>
      <c r="G4771" s="10"/>
      <c r="H4771" s="10"/>
      <c r="I4771" s="10"/>
      <c r="J4771" s="333"/>
    </row>
    <row r="4772" spans="1:10" x14ac:dyDescent="0.3">
      <c r="A4772" s="114"/>
      <c r="B4772" s="10"/>
      <c r="C4772" s="10"/>
      <c r="D4772" s="83"/>
      <c r="E4772" s="10"/>
      <c r="F4772" s="10"/>
      <c r="G4772" s="10"/>
      <c r="H4772" s="10"/>
      <c r="I4772" s="10"/>
      <c r="J4772" s="333"/>
    </row>
    <row r="4773" spans="1:10" x14ac:dyDescent="0.3">
      <c r="A4773" s="114"/>
      <c r="B4773" s="10"/>
      <c r="C4773" s="10"/>
      <c r="D4773" s="83"/>
      <c r="E4773" s="10"/>
      <c r="F4773" s="10"/>
      <c r="G4773" s="10"/>
      <c r="H4773" s="10"/>
      <c r="I4773" s="10"/>
      <c r="J4773" s="333"/>
    </row>
    <row r="4774" spans="1:10" x14ac:dyDescent="0.3">
      <c r="A4774" s="114"/>
      <c r="B4774" s="10"/>
      <c r="C4774" s="10"/>
      <c r="D4774" s="83"/>
      <c r="E4774" s="10"/>
      <c r="F4774" s="10"/>
      <c r="G4774" s="10"/>
      <c r="H4774" s="10"/>
      <c r="I4774" s="10"/>
      <c r="J4774" s="333"/>
    </row>
    <row r="4775" spans="1:10" x14ac:dyDescent="0.3">
      <c r="A4775" s="114"/>
      <c r="B4775" s="10"/>
      <c r="C4775" s="10"/>
      <c r="D4775" s="83"/>
      <c r="E4775" s="10"/>
      <c r="F4775" s="10"/>
      <c r="G4775" s="10"/>
      <c r="H4775" s="10"/>
      <c r="I4775" s="10"/>
      <c r="J4775" s="333"/>
    </row>
    <row r="4776" spans="1:10" x14ac:dyDescent="0.3">
      <c r="A4776" s="114"/>
      <c r="B4776" s="10"/>
      <c r="C4776" s="10"/>
      <c r="D4776" s="83"/>
      <c r="E4776" s="10"/>
      <c r="F4776" s="10"/>
      <c r="G4776" s="10"/>
      <c r="H4776" s="10"/>
      <c r="I4776" s="10"/>
      <c r="J4776" s="333"/>
    </row>
    <row r="4777" spans="1:10" x14ac:dyDescent="0.3">
      <c r="A4777" s="114"/>
      <c r="B4777" s="10"/>
      <c r="C4777" s="10"/>
      <c r="D4777" s="83"/>
      <c r="E4777" s="10"/>
      <c r="F4777" s="10"/>
      <c r="G4777" s="10"/>
      <c r="H4777" s="10"/>
      <c r="I4777" s="10"/>
      <c r="J4777" s="333"/>
    </row>
    <row r="4778" spans="1:10" x14ac:dyDescent="0.3">
      <c r="A4778" s="114"/>
      <c r="B4778" s="10"/>
      <c r="C4778" s="10"/>
      <c r="D4778" s="83"/>
      <c r="E4778" s="10"/>
      <c r="F4778" s="10"/>
      <c r="G4778" s="10"/>
      <c r="H4778" s="10"/>
      <c r="I4778" s="10"/>
      <c r="J4778" s="333"/>
    </row>
    <row r="4779" spans="1:10" x14ac:dyDescent="0.3">
      <c r="A4779" s="114"/>
      <c r="B4779" s="10"/>
      <c r="C4779" s="10"/>
      <c r="D4779" s="83"/>
      <c r="E4779" s="10"/>
      <c r="F4779" s="10"/>
      <c r="G4779" s="10"/>
      <c r="H4779" s="10"/>
      <c r="I4779" s="10"/>
      <c r="J4779" s="333"/>
    </row>
    <row r="4780" spans="1:10" x14ac:dyDescent="0.3">
      <c r="A4780" s="114"/>
      <c r="B4780" s="10"/>
      <c r="C4780" s="10"/>
      <c r="D4780" s="83"/>
      <c r="E4780" s="10"/>
      <c r="F4780" s="10"/>
      <c r="G4780" s="10"/>
      <c r="H4780" s="10"/>
      <c r="I4780" s="10"/>
      <c r="J4780" s="333"/>
    </row>
    <row r="4781" spans="1:10" x14ac:dyDescent="0.3">
      <c r="A4781" s="114"/>
      <c r="B4781" s="10"/>
      <c r="C4781" s="10"/>
      <c r="D4781" s="83"/>
      <c r="E4781" s="10"/>
      <c r="F4781" s="10"/>
      <c r="G4781" s="10"/>
      <c r="H4781" s="10"/>
      <c r="I4781" s="10"/>
      <c r="J4781" s="333"/>
    </row>
    <row r="4782" spans="1:10" x14ac:dyDescent="0.3">
      <c r="A4782" s="114"/>
      <c r="B4782" s="10"/>
      <c r="C4782" s="10"/>
      <c r="D4782" s="83"/>
      <c r="E4782" s="10"/>
      <c r="F4782" s="10"/>
      <c r="G4782" s="10"/>
      <c r="H4782" s="10"/>
      <c r="I4782" s="10"/>
      <c r="J4782" s="333"/>
    </row>
    <row r="4783" spans="1:10" x14ac:dyDescent="0.3">
      <c r="A4783" s="114"/>
      <c r="B4783" s="10"/>
      <c r="C4783" s="10"/>
      <c r="D4783" s="83"/>
      <c r="E4783" s="10"/>
      <c r="F4783" s="10"/>
      <c r="G4783" s="10"/>
      <c r="H4783" s="10"/>
      <c r="I4783" s="10"/>
      <c r="J4783" s="333"/>
    </row>
    <row r="4784" spans="1:10" x14ac:dyDescent="0.3">
      <c r="A4784" s="114"/>
      <c r="B4784" s="10"/>
      <c r="C4784" s="10"/>
      <c r="D4784" s="83"/>
      <c r="E4784" s="10"/>
      <c r="F4784" s="10"/>
      <c r="G4784" s="10"/>
      <c r="H4784" s="10"/>
      <c r="I4784" s="10"/>
      <c r="J4784" s="333"/>
    </row>
    <row r="4785" spans="1:10" x14ac:dyDescent="0.3">
      <c r="A4785" s="114"/>
      <c r="B4785" s="10"/>
      <c r="C4785" s="10"/>
      <c r="D4785" s="83"/>
      <c r="E4785" s="10"/>
      <c r="F4785" s="10"/>
      <c r="G4785" s="10"/>
      <c r="H4785" s="10"/>
      <c r="I4785" s="10"/>
      <c r="J4785" s="333"/>
    </row>
    <row r="4786" spans="1:10" x14ac:dyDescent="0.3">
      <c r="A4786" s="114"/>
      <c r="B4786" s="10"/>
      <c r="C4786" s="10"/>
      <c r="D4786" s="83"/>
      <c r="E4786" s="10"/>
      <c r="F4786" s="10"/>
      <c r="G4786" s="10"/>
      <c r="H4786" s="10"/>
      <c r="I4786" s="10"/>
      <c r="J4786" s="333"/>
    </row>
    <row r="4787" spans="1:10" x14ac:dyDescent="0.3">
      <c r="A4787" s="114"/>
      <c r="B4787" s="10"/>
      <c r="C4787" s="10"/>
      <c r="D4787" s="83"/>
      <c r="E4787" s="10"/>
      <c r="F4787" s="10"/>
      <c r="G4787" s="10"/>
      <c r="H4787" s="10"/>
      <c r="I4787" s="10"/>
      <c r="J4787" s="333"/>
    </row>
    <row r="4788" spans="1:10" x14ac:dyDescent="0.3">
      <c r="A4788" s="114"/>
      <c r="B4788" s="10"/>
      <c r="C4788" s="10"/>
      <c r="D4788" s="83"/>
      <c r="E4788" s="10"/>
      <c r="F4788" s="10"/>
      <c r="G4788" s="10"/>
      <c r="H4788" s="10"/>
      <c r="I4788" s="10"/>
      <c r="J4788" s="333"/>
    </row>
    <row r="4789" spans="1:10" x14ac:dyDescent="0.3">
      <c r="A4789" s="114"/>
      <c r="B4789" s="10"/>
      <c r="C4789" s="10"/>
      <c r="D4789" s="83"/>
      <c r="E4789" s="10"/>
      <c r="F4789" s="10"/>
      <c r="G4789" s="10"/>
      <c r="H4789" s="10"/>
      <c r="I4789" s="10"/>
      <c r="J4789" s="333"/>
    </row>
    <row r="4790" spans="1:10" x14ac:dyDescent="0.3">
      <c r="A4790" s="114"/>
      <c r="B4790" s="10"/>
      <c r="C4790" s="10"/>
      <c r="D4790" s="83"/>
      <c r="E4790" s="10"/>
      <c r="F4790" s="10"/>
      <c r="G4790" s="10"/>
      <c r="H4790" s="10"/>
      <c r="I4790" s="10"/>
      <c r="J4790" s="333"/>
    </row>
    <row r="4791" spans="1:10" x14ac:dyDescent="0.3">
      <c r="A4791" s="114"/>
      <c r="B4791" s="10"/>
      <c r="C4791" s="10"/>
      <c r="D4791" s="83"/>
      <c r="E4791" s="10"/>
      <c r="F4791" s="10"/>
      <c r="G4791" s="10"/>
      <c r="H4791" s="10"/>
      <c r="I4791" s="10"/>
      <c r="J4791" s="333"/>
    </row>
    <row r="4792" spans="1:10" x14ac:dyDescent="0.3">
      <c r="A4792" s="114"/>
      <c r="B4792" s="10"/>
      <c r="C4792" s="10"/>
      <c r="D4792" s="83"/>
      <c r="E4792" s="10"/>
      <c r="F4792" s="10"/>
      <c r="G4792" s="10"/>
      <c r="H4792" s="10"/>
      <c r="I4792" s="10"/>
      <c r="J4792" s="333"/>
    </row>
    <row r="4793" spans="1:10" x14ac:dyDescent="0.3">
      <c r="A4793" s="114"/>
      <c r="B4793" s="10"/>
      <c r="C4793" s="10"/>
      <c r="D4793" s="83"/>
      <c r="E4793" s="10"/>
      <c r="F4793" s="10"/>
      <c r="G4793" s="10"/>
      <c r="H4793" s="10"/>
      <c r="I4793" s="10"/>
      <c r="J4793" s="333"/>
    </row>
    <row r="4794" spans="1:10" x14ac:dyDescent="0.3">
      <c r="A4794" s="114"/>
      <c r="B4794" s="10"/>
      <c r="C4794" s="10"/>
      <c r="D4794" s="83"/>
      <c r="E4794" s="10"/>
      <c r="F4794" s="10"/>
      <c r="G4794" s="10"/>
      <c r="H4794" s="10"/>
      <c r="I4794" s="10"/>
      <c r="J4794" s="333"/>
    </row>
    <row r="4795" spans="1:10" x14ac:dyDescent="0.3">
      <c r="A4795" s="114"/>
      <c r="B4795" s="10"/>
      <c r="C4795" s="10"/>
      <c r="D4795" s="83"/>
      <c r="E4795" s="10"/>
      <c r="F4795" s="10"/>
      <c r="G4795" s="10"/>
      <c r="H4795" s="10"/>
      <c r="I4795" s="10"/>
      <c r="J4795" s="333"/>
    </row>
    <row r="4796" spans="1:10" x14ac:dyDescent="0.3">
      <c r="A4796" s="114"/>
      <c r="B4796" s="10"/>
      <c r="C4796" s="10"/>
      <c r="D4796" s="83"/>
      <c r="E4796" s="10"/>
      <c r="F4796" s="10"/>
      <c r="G4796" s="10"/>
      <c r="H4796" s="10"/>
      <c r="I4796" s="10"/>
      <c r="J4796" s="333"/>
    </row>
    <row r="4797" spans="1:10" x14ac:dyDescent="0.3">
      <c r="A4797" s="114"/>
      <c r="B4797" s="10"/>
      <c r="C4797" s="10"/>
      <c r="D4797" s="83"/>
      <c r="E4797" s="10"/>
      <c r="F4797" s="10"/>
      <c r="G4797" s="10"/>
      <c r="H4797" s="10"/>
      <c r="I4797" s="10"/>
      <c r="J4797" s="333"/>
    </row>
    <row r="4798" spans="1:10" x14ac:dyDescent="0.3">
      <c r="A4798" s="114"/>
      <c r="B4798" s="10"/>
      <c r="C4798" s="10"/>
      <c r="D4798" s="83"/>
      <c r="E4798" s="10"/>
      <c r="F4798" s="10"/>
      <c r="G4798" s="10"/>
      <c r="H4798" s="10"/>
      <c r="I4798" s="10"/>
      <c r="J4798" s="333"/>
    </row>
    <row r="4799" spans="1:10" x14ac:dyDescent="0.3">
      <c r="A4799" s="114"/>
      <c r="B4799" s="10"/>
      <c r="C4799" s="10"/>
      <c r="D4799" s="83"/>
      <c r="E4799" s="10"/>
      <c r="F4799" s="10"/>
      <c r="G4799" s="10"/>
      <c r="H4799" s="10"/>
      <c r="I4799" s="10"/>
      <c r="J4799" s="333"/>
    </row>
    <row r="4800" spans="1:10" x14ac:dyDescent="0.3">
      <c r="A4800" s="114"/>
      <c r="B4800" s="10"/>
      <c r="C4800" s="10"/>
      <c r="D4800" s="83"/>
      <c r="E4800" s="10"/>
      <c r="F4800" s="10"/>
      <c r="G4800" s="10"/>
      <c r="H4800" s="10"/>
      <c r="I4800" s="10"/>
      <c r="J4800" s="333"/>
    </row>
    <row r="4801" spans="1:10" x14ac:dyDescent="0.3">
      <c r="A4801" s="114"/>
      <c r="B4801" s="10"/>
      <c r="C4801" s="10"/>
      <c r="D4801" s="83"/>
      <c r="E4801" s="10"/>
      <c r="F4801" s="10"/>
      <c r="G4801" s="10"/>
      <c r="H4801" s="10"/>
      <c r="I4801" s="10"/>
      <c r="J4801" s="333"/>
    </row>
    <row r="4802" spans="1:10" x14ac:dyDescent="0.3">
      <c r="A4802" s="114"/>
      <c r="B4802" s="10"/>
      <c r="C4802" s="10"/>
      <c r="D4802" s="83"/>
      <c r="E4802" s="10"/>
      <c r="F4802" s="10"/>
      <c r="G4802" s="10"/>
      <c r="H4802" s="10"/>
      <c r="I4802" s="10"/>
      <c r="J4802" s="333"/>
    </row>
    <row r="4803" spans="1:10" x14ac:dyDescent="0.3">
      <c r="A4803" s="114"/>
      <c r="B4803" s="10"/>
      <c r="C4803" s="10"/>
      <c r="D4803" s="83"/>
      <c r="E4803" s="10"/>
      <c r="F4803" s="10"/>
      <c r="G4803" s="10"/>
      <c r="H4803" s="10"/>
      <c r="I4803" s="10"/>
      <c r="J4803" s="333"/>
    </row>
    <row r="4804" spans="1:10" x14ac:dyDescent="0.3">
      <c r="A4804" s="114"/>
      <c r="B4804" s="10"/>
      <c r="C4804" s="10"/>
      <c r="D4804" s="83"/>
      <c r="E4804" s="10"/>
      <c r="F4804" s="10"/>
      <c r="G4804" s="10"/>
      <c r="H4804" s="10"/>
      <c r="I4804" s="10"/>
      <c r="J4804" s="333"/>
    </row>
    <row r="4805" spans="1:10" x14ac:dyDescent="0.3">
      <c r="A4805" s="114"/>
      <c r="B4805" s="10"/>
      <c r="C4805" s="10"/>
      <c r="D4805" s="83"/>
      <c r="E4805" s="10"/>
      <c r="F4805" s="10"/>
      <c r="G4805" s="10"/>
      <c r="H4805" s="10"/>
      <c r="I4805" s="10"/>
      <c r="J4805" s="333"/>
    </row>
    <row r="4806" spans="1:10" x14ac:dyDescent="0.3">
      <c r="A4806" s="114"/>
      <c r="B4806" s="10"/>
      <c r="C4806" s="10"/>
      <c r="D4806" s="83"/>
      <c r="E4806" s="10"/>
      <c r="F4806" s="10"/>
      <c r="G4806" s="10"/>
      <c r="H4806" s="10"/>
      <c r="I4806" s="10"/>
      <c r="J4806" s="333"/>
    </row>
    <row r="4807" spans="1:10" x14ac:dyDescent="0.3">
      <c r="A4807" s="114"/>
      <c r="B4807" s="10"/>
      <c r="C4807" s="10"/>
      <c r="D4807" s="83"/>
      <c r="E4807" s="10"/>
      <c r="F4807" s="10"/>
      <c r="G4807" s="10"/>
      <c r="H4807" s="10"/>
      <c r="I4807" s="10"/>
      <c r="J4807" s="333"/>
    </row>
    <row r="4808" spans="1:10" x14ac:dyDescent="0.3">
      <c r="A4808" s="114"/>
      <c r="B4808" s="10"/>
      <c r="C4808" s="10"/>
      <c r="D4808" s="83"/>
      <c r="E4808" s="10"/>
      <c r="F4808" s="10"/>
      <c r="G4808" s="10"/>
      <c r="H4808" s="10"/>
      <c r="I4808" s="10"/>
      <c r="J4808" s="333"/>
    </row>
    <row r="4809" spans="1:10" x14ac:dyDescent="0.3">
      <c r="A4809" s="114"/>
      <c r="B4809" s="10"/>
      <c r="C4809" s="10"/>
      <c r="D4809" s="83"/>
      <c r="E4809" s="10"/>
      <c r="F4809" s="10"/>
      <c r="G4809" s="10"/>
      <c r="H4809" s="10"/>
      <c r="I4809" s="10"/>
      <c r="J4809" s="333"/>
    </row>
    <row r="4810" spans="1:10" x14ac:dyDescent="0.3">
      <c r="A4810" s="114"/>
      <c r="B4810" s="10"/>
      <c r="C4810" s="10"/>
      <c r="D4810" s="83"/>
      <c r="E4810" s="10"/>
      <c r="F4810" s="10"/>
      <c r="G4810" s="10"/>
      <c r="H4810" s="10"/>
      <c r="I4810" s="10"/>
      <c r="J4810" s="333"/>
    </row>
    <row r="4811" spans="1:10" x14ac:dyDescent="0.3">
      <c r="A4811" s="114"/>
      <c r="B4811" s="10"/>
      <c r="C4811" s="10"/>
      <c r="D4811" s="83"/>
      <c r="E4811" s="10"/>
      <c r="F4811" s="10"/>
      <c r="G4811" s="10"/>
      <c r="H4811" s="10"/>
      <c r="I4811" s="10"/>
      <c r="J4811" s="333"/>
    </row>
    <row r="4812" spans="1:10" x14ac:dyDescent="0.3">
      <c r="A4812" s="114"/>
      <c r="B4812" s="10"/>
      <c r="C4812" s="10"/>
      <c r="D4812" s="83"/>
      <c r="E4812" s="10"/>
      <c r="F4812" s="10"/>
      <c r="G4812" s="10"/>
      <c r="H4812" s="10"/>
      <c r="I4812" s="10"/>
      <c r="J4812" s="333"/>
    </row>
    <row r="4813" spans="1:10" x14ac:dyDescent="0.3">
      <c r="A4813" s="114"/>
      <c r="B4813" s="10"/>
      <c r="C4813" s="10"/>
      <c r="D4813" s="83"/>
      <c r="E4813" s="10"/>
      <c r="F4813" s="10"/>
      <c r="G4813" s="10"/>
      <c r="H4813" s="10"/>
      <c r="I4813" s="10"/>
      <c r="J4813" s="333"/>
    </row>
    <row r="4814" spans="1:10" x14ac:dyDescent="0.3">
      <c r="A4814" s="114"/>
      <c r="B4814" s="10"/>
      <c r="C4814" s="10"/>
      <c r="D4814" s="83"/>
      <c r="E4814" s="10"/>
      <c r="F4814" s="10"/>
      <c r="G4814" s="10"/>
      <c r="H4814" s="10"/>
      <c r="I4814" s="10"/>
      <c r="J4814" s="333"/>
    </row>
    <row r="4815" spans="1:10" x14ac:dyDescent="0.3">
      <c r="A4815" s="114"/>
      <c r="B4815" s="10"/>
      <c r="C4815" s="10"/>
      <c r="D4815" s="83"/>
      <c r="E4815" s="10"/>
      <c r="F4815" s="10"/>
      <c r="G4815" s="10"/>
      <c r="H4815" s="10"/>
      <c r="I4815" s="10"/>
      <c r="J4815" s="333"/>
    </row>
    <row r="4816" spans="1:10" x14ac:dyDescent="0.3">
      <c r="A4816" s="114"/>
      <c r="B4816" s="10"/>
      <c r="C4816" s="10"/>
      <c r="D4816" s="83"/>
      <c r="E4816" s="10"/>
      <c r="F4816" s="10"/>
      <c r="G4816" s="10"/>
      <c r="H4816" s="10"/>
      <c r="I4816" s="10"/>
      <c r="J4816" s="333"/>
    </row>
    <row r="4817" spans="1:10" x14ac:dyDescent="0.3">
      <c r="A4817" s="114"/>
      <c r="B4817" s="10"/>
      <c r="C4817" s="10"/>
      <c r="D4817" s="83"/>
      <c r="E4817" s="10"/>
      <c r="F4817" s="10"/>
      <c r="G4817" s="10"/>
      <c r="H4817" s="10"/>
      <c r="I4817" s="10"/>
      <c r="J4817" s="333"/>
    </row>
    <row r="4818" spans="1:10" x14ac:dyDescent="0.3">
      <c r="A4818" s="114"/>
      <c r="B4818" s="10"/>
      <c r="C4818" s="10"/>
      <c r="D4818" s="83"/>
      <c r="E4818" s="10"/>
      <c r="F4818" s="10"/>
      <c r="G4818" s="10"/>
      <c r="H4818" s="10"/>
      <c r="I4818" s="10"/>
      <c r="J4818" s="333"/>
    </row>
    <row r="4819" spans="1:10" x14ac:dyDescent="0.3">
      <c r="A4819" s="114"/>
      <c r="B4819" s="10"/>
      <c r="C4819" s="10"/>
      <c r="D4819" s="83"/>
      <c r="E4819" s="10"/>
      <c r="F4819" s="10"/>
      <c r="G4819" s="10"/>
      <c r="H4819" s="10"/>
      <c r="I4819" s="10"/>
      <c r="J4819" s="333"/>
    </row>
    <row r="4820" spans="1:10" x14ac:dyDescent="0.3">
      <c r="A4820" s="114"/>
      <c r="B4820" s="10"/>
      <c r="C4820" s="10"/>
      <c r="D4820" s="83"/>
      <c r="E4820" s="10"/>
      <c r="F4820" s="10"/>
      <c r="G4820" s="10"/>
      <c r="H4820" s="10"/>
      <c r="I4820" s="10"/>
      <c r="J4820" s="333"/>
    </row>
    <row r="4821" spans="1:10" x14ac:dyDescent="0.3">
      <c r="A4821" s="114"/>
      <c r="B4821" s="10"/>
      <c r="C4821" s="10"/>
      <c r="D4821" s="83"/>
      <c r="E4821" s="10"/>
      <c r="F4821" s="10"/>
      <c r="G4821" s="10"/>
      <c r="H4821" s="10"/>
      <c r="I4821" s="10"/>
      <c r="J4821" s="333"/>
    </row>
    <row r="4822" spans="1:10" x14ac:dyDescent="0.3">
      <c r="A4822" s="114"/>
      <c r="B4822" s="10"/>
      <c r="C4822" s="10"/>
      <c r="D4822" s="83"/>
      <c r="E4822" s="10"/>
      <c r="F4822" s="10"/>
      <c r="G4822" s="10"/>
      <c r="H4822" s="10"/>
      <c r="I4822" s="10"/>
      <c r="J4822" s="333"/>
    </row>
    <row r="4823" spans="1:10" x14ac:dyDescent="0.3">
      <c r="A4823" s="114"/>
      <c r="B4823" s="10"/>
      <c r="C4823" s="10"/>
      <c r="D4823" s="83"/>
      <c r="E4823" s="10"/>
      <c r="F4823" s="10"/>
      <c r="G4823" s="10"/>
      <c r="H4823" s="10"/>
      <c r="I4823" s="10"/>
      <c r="J4823" s="333"/>
    </row>
    <row r="4824" spans="1:10" x14ac:dyDescent="0.3">
      <c r="A4824" s="114"/>
      <c r="B4824" s="10"/>
      <c r="C4824" s="10"/>
      <c r="D4824" s="83"/>
      <c r="E4824" s="10"/>
      <c r="F4824" s="10"/>
      <c r="G4824" s="10"/>
      <c r="H4824" s="10"/>
      <c r="I4824" s="10"/>
      <c r="J4824" s="333"/>
    </row>
    <row r="4825" spans="1:10" x14ac:dyDescent="0.3">
      <c r="A4825" s="114"/>
      <c r="B4825" s="10"/>
      <c r="C4825" s="10"/>
      <c r="D4825" s="83"/>
      <c r="E4825" s="10"/>
      <c r="F4825" s="10"/>
      <c r="G4825" s="10"/>
      <c r="H4825" s="10"/>
      <c r="I4825" s="10"/>
      <c r="J4825" s="333"/>
    </row>
    <row r="4826" spans="1:10" x14ac:dyDescent="0.3">
      <c r="A4826" s="114"/>
      <c r="B4826" s="10"/>
      <c r="C4826" s="10"/>
      <c r="D4826" s="83"/>
      <c r="E4826" s="10"/>
      <c r="F4826" s="10"/>
      <c r="G4826" s="10"/>
      <c r="H4826" s="10"/>
      <c r="I4826" s="10"/>
      <c r="J4826" s="333"/>
    </row>
    <row r="4827" spans="1:10" x14ac:dyDescent="0.3">
      <c r="A4827" s="114"/>
      <c r="B4827" s="10"/>
      <c r="C4827" s="10"/>
      <c r="D4827" s="83"/>
      <c r="E4827" s="10"/>
      <c r="F4827" s="10"/>
      <c r="G4827" s="10"/>
      <c r="H4827" s="10"/>
      <c r="I4827" s="10"/>
      <c r="J4827" s="333"/>
    </row>
    <row r="4828" spans="1:10" x14ac:dyDescent="0.3">
      <c r="A4828" s="114"/>
      <c r="B4828" s="10"/>
      <c r="C4828" s="10"/>
      <c r="D4828" s="83"/>
      <c r="E4828" s="10"/>
      <c r="F4828" s="10"/>
      <c r="G4828" s="10"/>
      <c r="H4828" s="10"/>
      <c r="I4828" s="10"/>
      <c r="J4828" s="333"/>
    </row>
    <row r="4829" spans="1:10" x14ac:dyDescent="0.3">
      <c r="A4829" s="114"/>
      <c r="B4829" s="10"/>
      <c r="C4829" s="10"/>
      <c r="D4829" s="83"/>
      <c r="E4829" s="10"/>
      <c r="F4829" s="10"/>
      <c r="G4829" s="10"/>
      <c r="H4829" s="10"/>
      <c r="I4829" s="10"/>
      <c r="J4829" s="333"/>
    </row>
    <row r="4830" spans="1:10" x14ac:dyDescent="0.3">
      <c r="A4830" s="114"/>
      <c r="B4830" s="10"/>
      <c r="C4830" s="10"/>
      <c r="D4830" s="83"/>
      <c r="E4830" s="10"/>
      <c r="F4830" s="10"/>
      <c r="G4830" s="10"/>
      <c r="H4830" s="10"/>
      <c r="I4830" s="10"/>
      <c r="J4830" s="333"/>
    </row>
    <row r="4831" spans="1:10" x14ac:dyDescent="0.3">
      <c r="A4831" s="114"/>
      <c r="B4831" s="10"/>
      <c r="C4831" s="10"/>
      <c r="D4831" s="83"/>
      <c r="E4831" s="10"/>
      <c r="F4831" s="10"/>
      <c r="G4831" s="10"/>
      <c r="H4831" s="10"/>
      <c r="I4831" s="10"/>
      <c r="J4831" s="333"/>
    </row>
    <row r="4832" spans="1:10" x14ac:dyDescent="0.3">
      <c r="A4832" s="114"/>
      <c r="B4832" s="10"/>
      <c r="C4832" s="10"/>
      <c r="D4832" s="83"/>
      <c r="E4832" s="10"/>
      <c r="F4832" s="10"/>
      <c r="G4832" s="10"/>
      <c r="H4832" s="10"/>
      <c r="I4832" s="10"/>
      <c r="J4832" s="333"/>
    </row>
    <row r="4833" spans="1:10" x14ac:dyDescent="0.3">
      <c r="A4833" s="114"/>
      <c r="B4833" s="10"/>
      <c r="C4833" s="10"/>
      <c r="D4833" s="83"/>
      <c r="E4833" s="10"/>
      <c r="F4833" s="10"/>
      <c r="G4833" s="10"/>
      <c r="H4833" s="10"/>
      <c r="I4833" s="10"/>
      <c r="J4833" s="333"/>
    </row>
    <row r="4834" spans="1:10" x14ac:dyDescent="0.3">
      <c r="A4834" s="114"/>
      <c r="B4834" s="10"/>
      <c r="C4834" s="10"/>
      <c r="D4834" s="83"/>
      <c r="E4834" s="10"/>
      <c r="F4834" s="10"/>
      <c r="G4834" s="10"/>
      <c r="H4834" s="10"/>
      <c r="I4834" s="10"/>
      <c r="J4834" s="333"/>
    </row>
    <row r="4835" spans="1:10" x14ac:dyDescent="0.3">
      <c r="A4835" s="114"/>
      <c r="B4835" s="10"/>
      <c r="C4835" s="10"/>
      <c r="D4835" s="83"/>
      <c r="E4835" s="10"/>
      <c r="F4835" s="10"/>
      <c r="G4835" s="10"/>
      <c r="H4835" s="10"/>
      <c r="I4835" s="10"/>
      <c r="J4835" s="333"/>
    </row>
    <row r="4836" spans="1:10" x14ac:dyDescent="0.3">
      <c r="A4836" s="114"/>
      <c r="B4836" s="10"/>
      <c r="C4836" s="10"/>
      <c r="D4836" s="83"/>
      <c r="E4836" s="10"/>
      <c r="F4836" s="10"/>
      <c r="G4836" s="10"/>
      <c r="H4836" s="10"/>
      <c r="I4836" s="10"/>
      <c r="J4836" s="333"/>
    </row>
    <row r="4837" spans="1:10" x14ac:dyDescent="0.3">
      <c r="A4837" s="114"/>
      <c r="B4837" s="10"/>
      <c r="C4837" s="10"/>
      <c r="D4837" s="83"/>
      <c r="E4837" s="10"/>
      <c r="F4837" s="10"/>
      <c r="G4837" s="10"/>
      <c r="H4837" s="10"/>
      <c r="I4837" s="10"/>
      <c r="J4837" s="333"/>
    </row>
    <row r="4838" spans="1:10" x14ac:dyDescent="0.3">
      <c r="A4838" s="114"/>
      <c r="B4838" s="10"/>
      <c r="C4838" s="10"/>
      <c r="D4838" s="83"/>
      <c r="E4838" s="10"/>
      <c r="F4838" s="10"/>
      <c r="G4838" s="10"/>
      <c r="H4838" s="10"/>
      <c r="I4838" s="10"/>
      <c r="J4838" s="333"/>
    </row>
    <row r="4839" spans="1:10" x14ac:dyDescent="0.3">
      <c r="A4839" s="114"/>
      <c r="B4839" s="10"/>
      <c r="C4839" s="10"/>
      <c r="D4839" s="83"/>
      <c r="E4839" s="10"/>
      <c r="F4839" s="10"/>
      <c r="G4839" s="10"/>
      <c r="H4839" s="10"/>
      <c r="I4839" s="10"/>
      <c r="J4839" s="333"/>
    </row>
    <row r="4840" spans="1:10" x14ac:dyDescent="0.3">
      <c r="A4840" s="114"/>
      <c r="B4840" s="10"/>
      <c r="C4840" s="10"/>
      <c r="D4840" s="83"/>
      <c r="E4840" s="10"/>
      <c r="F4840" s="10"/>
      <c r="G4840" s="10"/>
      <c r="H4840" s="10"/>
      <c r="I4840" s="10"/>
      <c r="J4840" s="333"/>
    </row>
    <row r="4841" spans="1:10" x14ac:dyDescent="0.3">
      <c r="A4841" s="114"/>
      <c r="B4841" s="10"/>
      <c r="C4841" s="10"/>
      <c r="D4841" s="83"/>
      <c r="E4841" s="10"/>
      <c r="F4841" s="10"/>
      <c r="G4841" s="10"/>
      <c r="H4841" s="10"/>
      <c r="I4841" s="10"/>
      <c r="J4841" s="333"/>
    </row>
    <row r="4842" spans="1:10" x14ac:dyDescent="0.3">
      <c r="A4842" s="114"/>
      <c r="B4842" s="10"/>
      <c r="C4842" s="10"/>
      <c r="D4842" s="83"/>
      <c r="E4842" s="10"/>
      <c r="F4842" s="10"/>
      <c r="G4842" s="10"/>
      <c r="H4842" s="10"/>
      <c r="I4842" s="10"/>
      <c r="J4842" s="333"/>
    </row>
    <row r="4843" spans="1:10" x14ac:dyDescent="0.3">
      <c r="A4843" s="114"/>
      <c r="B4843" s="10"/>
      <c r="C4843" s="10"/>
      <c r="D4843" s="83"/>
      <c r="E4843" s="10"/>
      <c r="F4843" s="10"/>
      <c r="G4843" s="10"/>
      <c r="H4843" s="10"/>
      <c r="I4843" s="10"/>
      <c r="J4843" s="333"/>
    </row>
    <row r="4844" spans="1:10" x14ac:dyDescent="0.3">
      <c r="A4844" s="114"/>
      <c r="B4844" s="10"/>
      <c r="C4844" s="10"/>
      <c r="D4844" s="83"/>
      <c r="E4844" s="10"/>
      <c r="F4844" s="10"/>
      <c r="G4844" s="10"/>
      <c r="H4844" s="10"/>
      <c r="I4844" s="10"/>
      <c r="J4844" s="333"/>
    </row>
    <row r="4845" spans="1:10" x14ac:dyDescent="0.3">
      <c r="A4845" s="114"/>
      <c r="B4845" s="10"/>
      <c r="C4845" s="10"/>
      <c r="D4845" s="83"/>
      <c r="E4845" s="10"/>
      <c r="F4845" s="10"/>
      <c r="G4845" s="10"/>
      <c r="H4845" s="10"/>
      <c r="I4845" s="10"/>
      <c r="J4845" s="333"/>
    </row>
    <row r="4846" spans="1:10" x14ac:dyDescent="0.3">
      <c r="A4846" s="114"/>
      <c r="B4846" s="10"/>
      <c r="C4846" s="10"/>
      <c r="D4846" s="83"/>
      <c r="E4846" s="10"/>
      <c r="F4846" s="10"/>
      <c r="G4846" s="10"/>
      <c r="H4846" s="10"/>
      <c r="I4846" s="10"/>
      <c r="J4846" s="333"/>
    </row>
    <row r="4847" spans="1:10" x14ac:dyDescent="0.3">
      <c r="A4847" s="114"/>
      <c r="B4847" s="10"/>
      <c r="C4847" s="10"/>
      <c r="D4847" s="83"/>
      <c r="E4847" s="10"/>
      <c r="F4847" s="10"/>
      <c r="G4847" s="10"/>
      <c r="H4847" s="10"/>
      <c r="I4847" s="10"/>
      <c r="J4847" s="333"/>
    </row>
    <row r="4848" spans="1:10" x14ac:dyDescent="0.3">
      <c r="A4848" s="114"/>
      <c r="B4848" s="10"/>
      <c r="C4848" s="10"/>
      <c r="D4848" s="83"/>
      <c r="E4848" s="10"/>
      <c r="F4848" s="10"/>
      <c r="G4848" s="10"/>
      <c r="H4848" s="10"/>
      <c r="I4848" s="10"/>
      <c r="J4848" s="333"/>
    </row>
    <row r="4849" spans="1:10" x14ac:dyDescent="0.3">
      <c r="A4849" s="114"/>
      <c r="B4849" s="10"/>
      <c r="C4849" s="10"/>
      <c r="D4849" s="83"/>
      <c r="E4849" s="10"/>
      <c r="F4849" s="10"/>
      <c r="G4849" s="10"/>
      <c r="H4849" s="10"/>
      <c r="I4849" s="10"/>
      <c r="J4849" s="333"/>
    </row>
    <row r="4850" spans="1:10" x14ac:dyDescent="0.3">
      <c r="A4850" s="114"/>
      <c r="B4850" s="10"/>
      <c r="C4850" s="10"/>
      <c r="D4850" s="83"/>
      <c r="E4850" s="10"/>
      <c r="F4850" s="10"/>
      <c r="G4850" s="10"/>
      <c r="H4850" s="10"/>
      <c r="I4850" s="10"/>
      <c r="J4850" s="333"/>
    </row>
    <row r="4851" spans="1:10" x14ac:dyDescent="0.3">
      <c r="A4851" s="114"/>
      <c r="B4851" s="10"/>
      <c r="C4851" s="10"/>
      <c r="D4851" s="83"/>
      <c r="E4851" s="10"/>
      <c r="F4851" s="10"/>
      <c r="G4851" s="10"/>
      <c r="H4851" s="10"/>
      <c r="I4851" s="10"/>
      <c r="J4851" s="333"/>
    </row>
    <row r="4852" spans="1:10" x14ac:dyDescent="0.3">
      <c r="A4852" s="114"/>
      <c r="B4852" s="10"/>
      <c r="C4852" s="10"/>
      <c r="D4852" s="83"/>
      <c r="E4852" s="10"/>
      <c r="F4852" s="10"/>
      <c r="G4852" s="10"/>
      <c r="H4852" s="10"/>
      <c r="I4852" s="10"/>
      <c r="J4852" s="333"/>
    </row>
    <row r="4853" spans="1:10" x14ac:dyDescent="0.3">
      <c r="A4853" s="114"/>
      <c r="B4853" s="10"/>
      <c r="C4853" s="10"/>
      <c r="D4853" s="83"/>
      <c r="E4853" s="10"/>
      <c r="F4853" s="10"/>
      <c r="G4853" s="10"/>
      <c r="H4853" s="10"/>
      <c r="I4853" s="10"/>
      <c r="J4853" s="333"/>
    </row>
    <row r="4854" spans="1:10" x14ac:dyDescent="0.3">
      <c r="A4854" s="114"/>
      <c r="B4854" s="10"/>
      <c r="C4854" s="10"/>
      <c r="D4854" s="83"/>
      <c r="E4854" s="10"/>
      <c r="F4854" s="10"/>
      <c r="G4854" s="10"/>
      <c r="H4854" s="10"/>
      <c r="I4854" s="10"/>
      <c r="J4854" s="333"/>
    </row>
    <row r="4855" spans="1:10" x14ac:dyDescent="0.3">
      <c r="A4855" s="114"/>
      <c r="B4855" s="10"/>
      <c r="C4855" s="10"/>
      <c r="D4855" s="83"/>
      <c r="E4855" s="10"/>
      <c r="F4855" s="10"/>
      <c r="G4855" s="10"/>
      <c r="H4855" s="10"/>
      <c r="I4855" s="10"/>
      <c r="J4855" s="333"/>
    </row>
    <row r="4856" spans="1:10" x14ac:dyDescent="0.3">
      <c r="A4856" s="114"/>
      <c r="B4856" s="10"/>
      <c r="C4856" s="10"/>
      <c r="D4856" s="83"/>
      <c r="E4856" s="10"/>
      <c r="F4856" s="10"/>
      <c r="G4856" s="10"/>
      <c r="H4856" s="10"/>
      <c r="I4856" s="10"/>
      <c r="J4856" s="333"/>
    </row>
    <row r="4857" spans="1:10" x14ac:dyDescent="0.3">
      <c r="A4857" s="114"/>
      <c r="B4857" s="10"/>
      <c r="C4857" s="10"/>
      <c r="D4857" s="83"/>
      <c r="E4857" s="10"/>
      <c r="F4857" s="10"/>
      <c r="G4857" s="10"/>
      <c r="H4857" s="10"/>
      <c r="I4857" s="10"/>
      <c r="J4857" s="333"/>
    </row>
    <row r="4858" spans="1:10" x14ac:dyDescent="0.3">
      <c r="A4858" s="114"/>
      <c r="B4858" s="10"/>
      <c r="C4858" s="10"/>
      <c r="D4858" s="83"/>
      <c r="E4858" s="10"/>
      <c r="F4858" s="10"/>
      <c r="G4858" s="10"/>
      <c r="H4858" s="10"/>
      <c r="I4858" s="10"/>
      <c r="J4858" s="333"/>
    </row>
    <row r="4859" spans="1:10" x14ac:dyDescent="0.3">
      <c r="A4859" s="114"/>
      <c r="B4859" s="10"/>
      <c r="C4859" s="10"/>
      <c r="D4859" s="83"/>
      <c r="E4859" s="10"/>
      <c r="F4859" s="10"/>
      <c r="G4859" s="10"/>
      <c r="H4859" s="10"/>
      <c r="I4859" s="10"/>
      <c r="J4859" s="333"/>
    </row>
    <row r="4860" spans="1:10" x14ac:dyDescent="0.3">
      <c r="A4860" s="114"/>
      <c r="B4860" s="10"/>
      <c r="C4860" s="10"/>
      <c r="D4860" s="83"/>
      <c r="E4860" s="10"/>
      <c r="F4860" s="10"/>
      <c r="G4860" s="10"/>
      <c r="H4860" s="10"/>
      <c r="I4860" s="10"/>
      <c r="J4860" s="333"/>
    </row>
    <row r="4861" spans="1:10" x14ac:dyDescent="0.3">
      <c r="A4861" s="114"/>
      <c r="B4861" s="10"/>
      <c r="C4861" s="10"/>
      <c r="D4861" s="83"/>
      <c r="E4861" s="10"/>
      <c r="F4861" s="10"/>
      <c r="G4861" s="10"/>
      <c r="H4861" s="10"/>
      <c r="I4861" s="10"/>
      <c r="J4861" s="333"/>
    </row>
    <row r="4862" spans="1:10" x14ac:dyDescent="0.3">
      <c r="A4862" s="114"/>
      <c r="B4862" s="10"/>
      <c r="C4862" s="10"/>
      <c r="D4862" s="83"/>
      <c r="E4862" s="10"/>
      <c r="F4862" s="10"/>
      <c r="G4862" s="10"/>
      <c r="H4862" s="10"/>
      <c r="I4862" s="10"/>
      <c r="J4862" s="333"/>
    </row>
    <row r="4863" spans="1:10" x14ac:dyDescent="0.3">
      <c r="A4863" s="114"/>
      <c r="B4863" s="10"/>
      <c r="C4863" s="10"/>
      <c r="D4863" s="83"/>
      <c r="E4863" s="10"/>
      <c r="F4863" s="10"/>
      <c r="G4863" s="10"/>
      <c r="H4863" s="10"/>
      <c r="I4863" s="10"/>
      <c r="J4863" s="333"/>
    </row>
    <row r="4864" spans="1:10" x14ac:dyDescent="0.3">
      <c r="A4864" s="114"/>
      <c r="B4864" s="10"/>
      <c r="C4864" s="10"/>
      <c r="D4864" s="83"/>
      <c r="E4864" s="10"/>
      <c r="F4864" s="10"/>
      <c r="G4864" s="10"/>
      <c r="H4864" s="10"/>
      <c r="I4864" s="10"/>
      <c r="J4864" s="333"/>
    </row>
    <row r="4865" spans="1:10" x14ac:dyDescent="0.3">
      <c r="A4865" s="114"/>
      <c r="B4865" s="10"/>
      <c r="C4865" s="10"/>
      <c r="D4865" s="83"/>
      <c r="E4865" s="10"/>
      <c r="F4865" s="10"/>
      <c r="G4865" s="10"/>
      <c r="H4865" s="10"/>
      <c r="I4865" s="10"/>
      <c r="J4865" s="333"/>
    </row>
    <row r="4866" spans="1:10" x14ac:dyDescent="0.3">
      <c r="A4866" s="114"/>
      <c r="B4866" s="10"/>
      <c r="C4866" s="10"/>
      <c r="D4866" s="83"/>
      <c r="E4866" s="10"/>
      <c r="F4866" s="10"/>
      <c r="G4866" s="10"/>
      <c r="H4866" s="10"/>
      <c r="I4866" s="10"/>
      <c r="J4866" s="333"/>
    </row>
    <row r="4867" spans="1:10" x14ac:dyDescent="0.3">
      <c r="A4867" s="114"/>
      <c r="B4867" s="10"/>
      <c r="C4867" s="10"/>
      <c r="D4867" s="83"/>
      <c r="E4867" s="10"/>
      <c r="F4867" s="10"/>
      <c r="G4867" s="10"/>
      <c r="H4867" s="10"/>
      <c r="I4867" s="10"/>
      <c r="J4867" s="333"/>
    </row>
    <row r="4868" spans="1:10" x14ac:dyDescent="0.3">
      <c r="A4868" s="114"/>
      <c r="B4868" s="10"/>
      <c r="C4868" s="10"/>
      <c r="D4868" s="83"/>
      <c r="E4868" s="10"/>
      <c r="F4868" s="10"/>
      <c r="G4868" s="10"/>
      <c r="H4868" s="10"/>
      <c r="I4868" s="10"/>
      <c r="J4868" s="333"/>
    </row>
    <row r="4869" spans="1:10" x14ac:dyDescent="0.3">
      <c r="A4869" s="114"/>
      <c r="B4869" s="10"/>
      <c r="C4869" s="10"/>
      <c r="D4869" s="83"/>
      <c r="E4869" s="10"/>
      <c r="F4869" s="10"/>
      <c r="G4869" s="10"/>
      <c r="H4869" s="10"/>
      <c r="I4869" s="10"/>
      <c r="J4869" s="333"/>
    </row>
    <row r="4870" spans="1:10" x14ac:dyDescent="0.3">
      <c r="A4870" s="114"/>
      <c r="B4870" s="10"/>
      <c r="C4870" s="10"/>
      <c r="D4870" s="83"/>
      <c r="E4870" s="10"/>
      <c r="F4870" s="10"/>
      <c r="G4870" s="10"/>
      <c r="H4870" s="10"/>
      <c r="I4870" s="10"/>
      <c r="J4870" s="333"/>
    </row>
    <row r="4871" spans="1:10" x14ac:dyDescent="0.3">
      <c r="A4871" s="114"/>
      <c r="B4871" s="10"/>
      <c r="C4871" s="10"/>
      <c r="D4871" s="83"/>
      <c r="E4871" s="10"/>
      <c r="F4871" s="10"/>
      <c r="G4871" s="10"/>
      <c r="H4871" s="10"/>
      <c r="I4871" s="10"/>
      <c r="J4871" s="333"/>
    </row>
    <row r="4872" spans="1:10" x14ac:dyDescent="0.3">
      <c r="A4872" s="114"/>
      <c r="B4872" s="10"/>
      <c r="C4872" s="10"/>
      <c r="D4872" s="83"/>
      <c r="E4872" s="10"/>
      <c r="F4872" s="10"/>
      <c r="G4872" s="10"/>
      <c r="H4872" s="10"/>
      <c r="I4872" s="10"/>
      <c r="J4872" s="333"/>
    </row>
    <row r="4873" spans="1:10" x14ac:dyDescent="0.3">
      <c r="A4873" s="114"/>
      <c r="B4873" s="10"/>
      <c r="C4873" s="10"/>
      <c r="D4873" s="83"/>
      <c r="E4873" s="10"/>
      <c r="F4873" s="10"/>
      <c r="G4873" s="10"/>
      <c r="H4873" s="10"/>
      <c r="I4873" s="10"/>
      <c r="J4873" s="333"/>
    </row>
    <row r="4874" spans="1:10" x14ac:dyDescent="0.3">
      <c r="A4874" s="114"/>
      <c r="B4874" s="10"/>
      <c r="C4874" s="10"/>
      <c r="D4874" s="83"/>
      <c r="E4874" s="10"/>
      <c r="F4874" s="10"/>
      <c r="G4874" s="10"/>
      <c r="H4874" s="10"/>
      <c r="I4874" s="10"/>
      <c r="J4874" s="333"/>
    </row>
    <row r="4875" spans="1:10" x14ac:dyDescent="0.3">
      <c r="A4875" s="114"/>
      <c r="B4875" s="10"/>
      <c r="C4875" s="10"/>
      <c r="D4875" s="83"/>
      <c r="E4875" s="10"/>
      <c r="F4875" s="10"/>
      <c r="G4875" s="10"/>
      <c r="H4875" s="10"/>
      <c r="I4875" s="10"/>
      <c r="J4875" s="333"/>
    </row>
    <row r="4876" spans="1:10" x14ac:dyDescent="0.3">
      <c r="A4876" s="114"/>
      <c r="B4876" s="10"/>
      <c r="C4876" s="10"/>
      <c r="D4876" s="83"/>
      <c r="E4876" s="10"/>
      <c r="F4876" s="10"/>
      <c r="G4876" s="10"/>
      <c r="H4876" s="10"/>
      <c r="I4876" s="10"/>
      <c r="J4876" s="333"/>
    </row>
    <row r="4877" spans="1:10" x14ac:dyDescent="0.3">
      <c r="A4877" s="114"/>
      <c r="B4877" s="10"/>
      <c r="C4877" s="10"/>
      <c r="D4877" s="83"/>
      <c r="E4877" s="10"/>
      <c r="F4877" s="10"/>
      <c r="G4877" s="10"/>
      <c r="H4877" s="10"/>
      <c r="I4877" s="10"/>
      <c r="J4877" s="333"/>
    </row>
    <row r="4878" spans="1:10" x14ac:dyDescent="0.3">
      <c r="A4878" s="114"/>
      <c r="B4878" s="10"/>
      <c r="C4878" s="10"/>
      <c r="D4878" s="83"/>
      <c r="E4878" s="10"/>
      <c r="F4878" s="10"/>
      <c r="G4878" s="10"/>
      <c r="H4878" s="10"/>
      <c r="I4878" s="10"/>
      <c r="J4878" s="333"/>
    </row>
    <row r="4879" spans="1:10" x14ac:dyDescent="0.3">
      <c r="A4879" s="114"/>
      <c r="B4879" s="10"/>
      <c r="C4879" s="10"/>
      <c r="D4879" s="83"/>
      <c r="E4879" s="10"/>
      <c r="F4879" s="10"/>
      <c r="G4879" s="10"/>
      <c r="H4879" s="10"/>
      <c r="I4879" s="10"/>
      <c r="J4879" s="333"/>
    </row>
    <row r="4880" spans="1:10" x14ac:dyDescent="0.3">
      <c r="A4880" s="114"/>
      <c r="B4880" s="10"/>
      <c r="C4880" s="10"/>
      <c r="D4880" s="83"/>
      <c r="E4880" s="10"/>
      <c r="F4880" s="10"/>
      <c r="G4880" s="10"/>
      <c r="H4880" s="10"/>
      <c r="I4880" s="10"/>
      <c r="J4880" s="333"/>
    </row>
    <row r="4881" spans="1:10" x14ac:dyDescent="0.3">
      <c r="A4881" s="114"/>
      <c r="B4881" s="10"/>
      <c r="C4881" s="10"/>
      <c r="D4881" s="83"/>
      <c r="E4881" s="10"/>
      <c r="F4881" s="10"/>
      <c r="G4881" s="10"/>
      <c r="H4881" s="10"/>
      <c r="I4881" s="10"/>
      <c r="J4881" s="333"/>
    </row>
    <row r="4882" spans="1:10" x14ac:dyDescent="0.3">
      <c r="A4882" s="114"/>
      <c r="B4882" s="10"/>
      <c r="C4882" s="10"/>
      <c r="D4882" s="83"/>
      <c r="E4882" s="10"/>
      <c r="F4882" s="10"/>
      <c r="G4882" s="10"/>
      <c r="H4882" s="10"/>
      <c r="I4882" s="10"/>
      <c r="J4882" s="333"/>
    </row>
    <row r="4883" spans="1:10" x14ac:dyDescent="0.3">
      <c r="A4883" s="114"/>
      <c r="B4883" s="10"/>
      <c r="C4883" s="10"/>
      <c r="D4883" s="83"/>
      <c r="E4883" s="10"/>
      <c r="F4883" s="10"/>
      <c r="G4883" s="10"/>
      <c r="H4883" s="10"/>
      <c r="I4883" s="10"/>
      <c r="J4883" s="333"/>
    </row>
    <row r="4884" spans="1:10" x14ac:dyDescent="0.3">
      <c r="A4884" s="114"/>
      <c r="B4884" s="10"/>
      <c r="C4884" s="10"/>
      <c r="D4884" s="83"/>
      <c r="E4884" s="10"/>
      <c r="F4884" s="10"/>
      <c r="G4884" s="10"/>
      <c r="H4884" s="10"/>
      <c r="I4884" s="10"/>
      <c r="J4884" s="333"/>
    </row>
    <row r="4885" spans="1:10" x14ac:dyDescent="0.3">
      <c r="A4885" s="114"/>
      <c r="B4885" s="10"/>
      <c r="C4885" s="10"/>
      <c r="D4885" s="83"/>
      <c r="E4885" s="10"/>
      <c r="F4885" s="10"/>
      <c r="G4885" s="10"/>
      <c r="H4885" s="10"/>
      <c r="I4885" s="10"/>
      <c r="J4885" s="333"/>
    </row>
    <row r="4886" spans="1:10" x14ac:dyDescent="0.3">
      <c r="A4886" s="114"/>
      <c r="B4886" s="10"/>
      <c r="C4886" s="10"/>
      <c r="D4886" s="83"/>
      <c r="E4886" s="10"/>
      <c r="F4886" s="10"/>
      <c r="G4886" s="10"/>
      <c r="H4886" s="10"/>
      <c r="I4886" s="10"/>
      <c r="J4886" s="333"/>
    </row>
    <row r="4887" spans="1:10" x14ac:dyDescent="0.3">
      <c r="A4887" s="114"/>
      <c r="B4887" s="10"/>
      <c r="C4887" s="10"/>
      <c r="D4887" s="83"/>
      <c r="E4887" s="10"/>
      <c r="F4887" s="10"/>
      <c r="G4887" s="10"/>
      <c r="H4887" s="10"/>
      <c r="I4887" s="10"/>
      <c r="J4887" s="333"/>
    </row>
    <row r="4888" spans="1:10" x14ac:dyDescent="0.3">
      <c r="A4888" s="114"/>
      <c r="B4888" s="10"/>
      <c r="C4888" s="10"/>
      <c r="D4888" s="83"/>
      <c r="E4888" s="10"/>
      <c r="F4888" s="10"/>
      <c r="G4888" s="10"/>
      <c r="H4888" s="10"/>
      <c r="I4888" s="10"/>
      <c r="J4888" s="333"/>
    </row>
    <row r="4889" spans="1:10" x14ac:dyDescent="0.3">
      <c r="A4889" s="114"/>
      <c r="B4889" s="10"/>
      <c r="C4889" s="10"/>
      <c r="D4889" s="83"/>
      <c r="E4889" s="10"/>
      <c r="F4889" s="10"/>
      <c r="G4889" s="10"/>
      <c r="H4889" s="10"/>
      <c r="I4889" s="10"/>
      <c r="J4889" s="333"/>
    </row>
    <row r="4890" spans="1:10" x14ac:dyDescent="0.3">
      <c r="A4890" s="114"/>
      <c r="B4890" s="10"/>
      <c r="C4890" s="10"/>
      <c r="D4890" s="83"/>
      <c r="E4890" s="10"/>
      <c r="F4890" s="10"/>
      <c r="G4890" s="10"/>
      <c r="H4890" s="10"/>
      <c r="I4890" s="10"/>
      <c r="J4890" s="333"/>
    </row>
    <row r="4891" spans="1:10" x14ac:dyDescent="0.3">
      <c r="A4891" s="114"/>
      <c r="B4891" s="10"/>
      <c r="C4891" s="10"/>
      <c r="D4891" s="83"/>
      <c r="E4891" s="10"/>
      <c r="F4891" s="10"/>
      <c r="G4891" s="10"/>
      <c r="H4891" s="10"/>
      <c r="I4891" s="10"/>
      <c r="J4891" s="333"/>
    </row>
    <row r="4892" spans="1:10" x14ac:dyDescent="0.3">
      <c r="A4892" s="114"/>
      <c r="B4892" s="10"/>
      <c r="C4892" s="10"/>
      <c r="D4892" s="83"/>
      <c r="E4892" s="10"/>
      <c r="F4892" s="10"/>
      <c r="G4892" s="10"/>
      <c r="H4892" s="10"/>
      <c r="I4892" s="10"/>
      <c r="J4892" s="333"/>
    </row>
    <row r="4893" spans="1:10" x14ac:dyDescent="0.3">
      <c r="A4893" s="114"/>
      <c r="B4893" s="10"/>
      <c r="C4893" s="10"/>
      <c r="D4893" s="83"/>
      <c r="E4893" s="10"/>
      <c r="F4893" s="10"/>
      <c r="G4893" s="10"/>
      <c r="H4893" s="10"/>
      <c r="I4893" s="10"/>
      <c r="J4893" s="333"/>
    </row>
    <row r="4894" spans="1:10" x14ac:dyDescent="0.3">
      <c r="A4894" s="114"/>
      <c r="B4894" s="10"/>
      <c r="C4894" s="10"/>
      <c r="D4894" s="83"/>
      <c r="E4894" s="10"/>
      <c r="F4894" s="10"/>
      <c r="G4894" s="10"/>
      <c r="H4894" s="10"/>
      <c r="I4894" s="10"/>
      <c r="J4894" s="333"/>
    </row>
    <row r="4895" spans="1:10" x14ac:dyDescent="0.3">
      <c r="A4895" s="114"/>
      <c r="B4895" s="10"/>
      <c r="C4895" s="10"/>
      <c r="D4895" s="83"/>
      <c r="E4895" s="10"/>
      <c r="F4895" s="10"/>
      <c r="G4895" s="10"/>
      <c r="H4895" s="10"/>
      <c r="I4895" s="10"/>
      <c r="J4895" s="333"/>
    </row>
    <row r="4896" spans="1:10" x14ac:dyDescent="0.3">
      <c r="A4896" s="114"/>
      <c r="B4896" s="10"/>
      <c r="C4896" s="10"/>
      <c r="D4896" s="83"/>
      <c r="E4896" s="10"/>
      <c r="F4896" s="10"/>
      <c r="G4896" s="10"/>
      <c r="H4896" s="10"/>
      <c r="I4896" s="10"/>
      <c r="J4896" s="333"/>
    </row>
    <row r="4897" spans="1:10" x14ac:dyDescent="0.3">
      <c r="A4897" s="114"/>
      <c r="B4897" s="10"/>
      <c r="C4897" s="10"/>
      <c r="D4897" s="83"/>
      <c r="E4897" s="10"/>
      <c r="F4897" s="10"/>
      <c r="G4897" s="10"/>
      <c r="H4897" s="10"/>
      <c r="I4897" s="10"/>
      <c r="J4897" s="333"/>
    </row>
    <row r="4898" spans="1:10" x14ac:dyDescent="0.3">
      <c r="A4898" s="114"/>
      <c r="B4898" s="10"/>
      <c r="C4898" s="10"/>
      <c r="D4898" s="83"/>
      <c r="E4898" s="10"/>
      <c r="F4898" s="10"/>
      <c r="G4898" s="10"/>
      <c r="H4898" s="10"/>
      <c r="I4898" s="10"/>
      <c r="J4898" s="333"/>
    </row>
    <row r="4899" spans="1:10" x14ac:dyDescent="0.3">
      <c r="A4899" s="114"/>
      <c r="B4899" s="10"/>
      <c r="C4899" s="10"/>
      <c r="D4899" s="83"/>
      <c r="E4899" s="10"/>
      <c r="F4899" s="10"/>
      <c r="G4899" s="10"/>
      <c r="H4899" s="10"/>
      <c r="I4899" s="10"/>
      <c r="J4899" s="333"/>
    </row>
    <row r="4900" spans="1:10" x14ac:dyDescent="0.3">
      <c r="A4900" s="114"/>
      <c r="B4900" s="10"/>
      <c r="C4900" s="10"/>
      <c r="D4900" s="83"/>
      <c r="E4900" s="10"/>
      <c r="F4900" s="10"/>
      <c r="G4900" s="10"/>
      <c r="H4900" s="10"/>
      <c r="I4900" s="10"/>
      <c r="J4900" s="333"/>
    </row>
    <row r="4901" spans="1:10" x14ac:dyDescent="0.3">
      <c r="A4901" s="114"/>
      <c r="B4901" s="10"/>
      <c r="C4901" s="10"/>
      <c r="D4901" s="83"/>
      <c r="E4901" s="10"/>
      <c r="F4901" s="10"/>
      <c r="G4901" s="10"/>
      <c r="H4901" s="10"/>
      <c r="I4901" s="10"/>
      <c r="J4901" s="333"/>
    </row>
    <row r="4902" spans="1:10" x14ac:dyDescent="0.3">
      <c r="A4902" s="114"/>
      <c r="B4902" s="10"/>
      <c r="C4902" s="10"/>
      <c r="D4902" s="83"/>
      <c r="E4902" s="10"/>
      <c r="F4902" s="10"/>
      <c r="G4902" s="10"/>
      <c r="H4902" s="10"/>
      <c r="I4902" s="10"/>
      <c r="J4902" s="333"/>
    </row>
    <row r="4903" spans="1:10" x14ac:dyDescent="0.3">
      <c r="A4903" s="114"/>
      <c r="B4903" s="10"/>
      <c r="C4903" s="10"/>
      <c r="D4903" s="83"/>
      <c r="E4903" s="10"/>
      <c r="F4903" s="10"/>
      <c r="G4903" s="10"/>
      <c r="H4903" s="10"/>
      <c r="I4903" s="10"/>
      <c r="J4903" s="333"/>
    </row>
    <row r="4904" spans="1:10" x14ac:dyDescent="0.3">
      <c r="A4904" s="114"/>
      <c r="B4904" s="10"/>
      <c r="C4904" s="10"/>
      <c r="D4904" s="83"/>
      <c r="E4904" s="10"/>
      <c r="F4904" s="10"/>
      <c r="G4904" s="10"/>
      <c r="H4904" s="10"/>
      <c r="I4904" s="10"/>
      <c r="J4904" s="333"/>
    </row>
    <row r="4905" spans="1:10" x14ac:dyDescent="0.3">
      <c r="A4905" s="114"/>
      <c r="B4905" s="10"/>
      <c r="C4905" s="10"/>
      <c r="D4905" s="83"/>
      <c r="E4905" s="10"/>
      <c r="F4905" s="10"/>
      <c r="G4905" s="10"/>
      <c r="H4905" s="10"/>
      <c r="I4905" s="10"/>
      <c r="J4905" s="333"/>
    </row>
    <row r="4906" spans="1:10" x14ac:dyDescent="0.3">
      <c r="A4906" s="114"/>
      <c r="B4906" s="10"/>
      <c r="C4906" s="10"/>
      <c r="D4906" s="83"/>
      <c r="E4906" s="10"/>
      <c r="F4906" s="10"/>
      <c r="G4906" s="10"/>
      <c r="H4906" s="10"/>
      <c r="I4906" s="10"/>
      <c r="J4906" s="333"/>
    </row>
    <row r="4907" spans="1:10" x14ac:dyDescent="0.3">
      <c r="A4907" s="114"/>
      <c r="B4907" s="10"/>
      <c r="C4907" s="10"/>
      <c r="D4907" s="83"/>
      <c r="E4907" s="10"/>
      <c r="F4907" s="10"/>
      <c r="G4907" s="10"/>
      <c r="H4907" s="10"/>
      <c r="I4907" s="10"/>
      <c r="J4907" s="333"/>
    </row>
    <row r="4908" spans="1:10" x14ac:dyDescent="0.3">
      <c r="A4908" s="114"/>
      <c r="B4908" s="10"/>
      <c r="C4908" s="10"/>
      <c r="D4908" s="83"/>
      <c r="E4908" s="10"/>
      <c r="F4908" s="10"/>
      <c r="G4908" s="10"/>
      <c r="H4908" s="10"/>
      <c r="I4908" s="10"/>
      <c r="J4908" s="333"/>
    </row>
    <row r="4909" spans="1:10" x14ac:dyDescent="0.3">
      <c r="A4909" s="114"/>
      <c r="B4909" s="10"/>
      <c r="C4909" s="10"/>
      <c r="D4909" s="83"/>
      <c r="E4909" s="10"/>
      <c r="F4909" s="10"/>
      <c r="G4909" s="10"/>
      <c r="H4909" s="10"/>
      <c r="I4909" s="10"/>
      <c r="J4909" s="333"/>
    </row>
    <row r="4910" spans="1:10" x14ac:dyDescent="0.3">
      <c r="A4910" s="114"/>
      <c r="B4910" s="10"/>
      <c r="C4910" s="10"/>
      <c r="D4910" s="83"/>
      <c r="E4910" s="10"/>
      <c r="F4910" s="10"/>
      <c r="G4910" s="10"/>
      <c r="H4910" s="10"/>
      <c r="I4910" s="10"/>
      <c r="J4910" s="333"/>
    </row>
    <row r="4911" spans="1:10" x14ac:dyDescent="0.3">
      <c r="A4911" s="114"/>
      <c r="B4911" s="10"/>
      <c r="C4911" s="10"/>
      <c r="D4911" s="83"/>
      <c r="E4911" s="10"/>
      <c r="F4911" s="10"/>
      <c r="G4911" s="10"/>
      <c r="H4911" s="10"/>
      <c r="I4911" s="10"/>
      <c r="J4911" s="333"/>
    </row>
    <row r="4912" spans="1:10" x14ac:dyDescent="0.3">
      <c r="A4912" s="114"/>
      <c r="B4912" s="10"/>
      <c r="C4912" s="10"/>
      <c r="D4912" s="83"/>
      <c r="E4912" s="10"/>
      <c r="F4912" s="10"/>
      <c r="G4912" s="10"/>
      <c r="H4912" s="10"/>
      <c r="I4912" s="10"/>
      <c r="J4912" s="333"/>
    </row>
    <row r="4913" spans="1:10" x14ac:dyDescent="0.3">
      <c r="A4913" s="114"/>
      <c r="B4913" s="10"/>
      <c r="C4913" s="10"/>
      <c r="D4913" s="83"/>
      <c r="E4913" s="10"/>
      <c r="F4913" s="10"/>
      <c r="G4913" s="10"/>
      <c r="H4913" s="10"/>
      <c r="I4913" s="10"/>
      <c r="J4913" s="333"/>
    </row>
    <row r="4914" spans="1:10" x14ac:dyDescent="0.3">
      <c r="A4914" s="114"/>
      <c r="B4914" s="10"/>
      <c r="C4914" s="10"/>
      <c r="D4914" s="83"/>
      <c r="E4914" s="10"/>
      <c r="F4914" s="10"/>
      <c r="G4914" s="10"/>
      <c r="H4914" s="10"/>
      <c r="I4914" s="10"/>
      <c r="J4914" s="333"/>
    </row>
    <row r="4915" spans="1:10" x14ac:dyDescent="0.3">
      <c r="A4915" s="114"/>
      <c r="B4915" s="10"/>
      <c r="C4915" s="10"/>
      <c r="D4915" s="83"/>
      <c r="E4915" s="10"/>
      <c r="F4915" s="10"/>
      <c r="G4915" s="10"/>
      <c r="H4915" s="10"/>
      <c r="I4915" s="10"/>
      <c r="J4915" s="333"/>
    </row>
    <row r="4916" spans="1:10" x14ac:dyDescent="0.3">
      <c r="A4916" s="114"/>
      <c r="B4916" s="10"/>
      <c r="C4916" s="10"/>
      <c r="D4916" s="83"/>
      <c r="E4916" s="10"/>
      <c r="F4916" s="10"/>
      <c r="G4916" s="10"/>
      <c r="H4916" s="10"/>
      <c r="I4916" s="10"/>
      <c r="J4916" s="333"/>
    </row>
    <row r="4917" spans="1:10" x14ac:dyDescent="0.3">
      <c r="A4917" s="114"/>
      <c r="B4917" s="10"/>
      <c r="C4917" s="10"/>
      <c r="D4917" s="83"/>
      <c r="E4917" s="10"/>
      <c r="F4917" s="10"/>
      <c r="G4917" s="10"/>
      <c r="H4917" s="10"/>
      <c r="I4917" s="10"/>
      <c r="J4917" s="333"/>
    </row>
    <row r="4918" spans="1:10" x14ac:dyDescent="0.3">
      <c r="A4918" s="114"/>
      <c r="B4918" s="10"/>
      <c r="C4918" s="10"/>
      <c r="D4918" s="83"/>
      <c r="E4918" s="10"/>
      <c r="F4918" s="10"/>
      <c r="G4918" s="10"/>
      <c r="H4918" s="10"/>
      <c r="I4918" s="10"/>
      <c r="J4918" s="333"/>
    </row>
    <row r="4919" spans="1:10" x14ac:dyDescent="0.3">
      <c r="A4919" s="114"/>
      <c r="B4919" s="10"/>
      <c r="C4919" s="10"/>
      <c r="D4919" s="83"/>
      <c r="E4919" s="10"/>
      <c r="F4919" s="10"/>
      <c r="G4919" s="10"/>
      <c r="H4919" s="10"/>
      <c r="I4919" s="10"/>
      <c r="J4919" s="333"/>
    </row>
    <row r="4920" spans="1:10" x14ac:dyDescent="0.3">
      <c r="A4920" s="114"/>
      <c r="B4920" s="10"/>
      <c r="C4920" s="10"/>
      <c r="D4920" s="83"/>
      <c r="E4920" s="10"/>
      <c r="F4920" s="10"/>
      <c r="G4920" s="10"/>
      <c r="H4920" s="10"/>
      <c r="I4920" s="10"/>
      <c r="J4920" s="333"/>
    </row>
    <row r="4921" spans="1:10" x14ac:dyDescent="0.3">
      <c r="A4921" s="114"/>
      <c r="B4921" s="10"/>
      <c r="C4921" s="10"/>
      <c r="D4921" s="83"/>
      <c r="E4921" s="10"/>
      <c r="F4921" s="10"/>
      <c r="G4921" s="10"/>
      <c r="H4921" s="10"/>
      <c r="I4921" s="10"/>
      <c r="J4921" s="333"/>
    </row>
    <row r="4922" spans="1:10" x14ac:dyDescent="0.3">
      <c r="A4922" s="114"/>
      <c r="B4922" s="10"/>
      <c r="C4922" s="10"/>
      <c r="D4922" s="83"/>
      <c r="E4922" s="10"/>
      <c r="F4922" s="10"/>
      <c r="G4922" s="10"/>
      <c r="H4922" s="10"/>
      <c r="I4922" s="10"/>
      <c r="J4922" s="333"/>
    </row>
    <row r="4923" spans="1:10" x14ac:dyDescent="0.3">
      <c r="A4923" s="114"/>
      <c r="B4923" s="10"/>
      <c r="C4923" s="10"/>
      <c r="D4923" s="83"/>
      <c r="E4923" s="10"/>
      <c r="F4923" s="10"/>
      <c r="G4923" s="10"/>
      <c r="H4923" s="10"/>
      <c r="I4923" s="10"/>
      <c r="J4923" s="333"/>
    </row>
    <row r="4924" spans="1:10" x14ac:dyDescent="0.3">
      <c r="A4924" s="114"/>
      <c r="B4924" s="10"/>
      <c r="C4924" s="10"/>
      <c r="D4924" s="83"/>
      <c r="E4924" s="10"/>
      <c r="F4924" s="10"/>
      <c r="G4924" s="10"/>
      <c r="H4924" s="10"/>
      <c r="I4924" s="10"/>
      <c r="J4924" s="333"/>
    </row>
    <row r="4925" spans="1:10" x14ac:dyDescent="0.3">
      <c r="A4925" s="114"/>
      <c r="B4925" s="10"/>
      <c r="C4925" s="10"/>
      <c r="D4925" s="83"/>
      <c r="E4925" s="10"/>
      <c r="F4925" s="10"/>
      <c r="G4925" s="10"/>
      <c r="H4925" s="10"/>
      <c r="I4925" s="10"/>
      <c r="J4925" s="333"/>
    </row>
    <row r="4926" spans="1:10" x14ac:dyDescent="0.3">
      <c r="A4926" s="114"/>
      <c r="B4926" s="10"/>
      <c r="C4926" s="10"/>
      <c r="D4926" s="83"/>
      <c r="E4926" s="10"/>
      <c r="F4926" s="10"/>
      <c r="G4926" s="10"/>
      <c r="H4926" s="10"/>
      <c r="I4926" s="10"/>
      <c r="J4926" s="333"/>
    </row>
    <row r="4927" spans="1:10" x14ac:dyDescent="0.3">
      <c r="A4927" s="114"/>
      <c r="B4927" s="10"/>
      <c r="C4927" s="10"/>
      <c r="D4927" s="83"/>
      <c r="E4927" s="10"/>
      <c r="F4927" s="10"/>
      <c r="G4927" s="10"/>
      <c r="H4927" s="10"/>
      <c r="I4927" s="10"/>
      <c r="J4927" s="333"/>
    </row>
    <row r="4928" spans="1:10" x14ac:dyDescent="0.3">
      <c r="A4928" s="114"/>
      <c r="B4928" s="10"/>
      <c r="C4928" s="10"/>
      <c r="D4928" s="83"/>
      <c r="E4928" s="10"/>
      <c r="F4928" s="10"/>
      <c r="G4928" s="10"/>
      <c r="H4928" s="10"/>
      <c r="I4928" s="10"/>
      <c r="J4928" s="333"/>
    </row>
    <row r="4929" spans="1:10" x14ac:dyDescent="0.3">
      <c r="A4929" s="114"/>
      <c r="B4929" s="10"/>
      <c r="C4929" s="10"/>
      <c r="D4929" s="83"/>
      <c r="E4929" s="10"/>
      <c r="F4929" s="10"/>
      <c r="G4929" s="10"/>
      <c r="H4929" s="10"/>
      <c r="I4929" s="10"/>
      <c r="J4929" s="333"/>
    </row>
    <row r="4930" spans="1:10" x14ac:dyDescent="0.3">
      <c r="A4930" s="114"/>
      <c r="B4930" s="10"/>
      <c r="C4930" s="10"/>
      <c r="D4930" s="83"/>
      <c r="E4930" s="10"/>
      <c r="F4930" s="10"/>
      <c r="G4930" s="10"/>
      <c r="H4930" s="10"/>
      <c r="I4930" s="10"/>
      <c r="J4930" s="333"/>
    </row>
    <row r="4931" spans="1:10" x14ac:dyDescent="0.3">
      <c r="A4931" s="114"/>
      <c r="B4931" s="10"/>
      <c r="C4931" s="10"/>
      <c r="D4931" s="83"/>
      <c r="E4931" s="10"/>
      <c r="F4931" s="10"/>
      <c r="G4931" s="10"/>
      <c r="H4931" s="10"/>
      <c r="I4931" s="10"/>
      <c r="J4931" s="333"/>
    </row>
    <row r="4932" spans="1:10" x14ac:dyDescent="0.3">
      <c r="A4932" s="114"/>
      <c r="B4932" s="10"/>
      <c r="C4932" s="10"/>
      <c r="D4932" s="83"/>
      <c r="E4932" s="10"/>
      <c r="F4932" s="10"/>
      <c r="G4932" s="10"/>
      <c r="H4932" s="10"/>
      <c r="I4932" s="10"/>
      <c r="J4932" s="333"/>
    </row>
    <row r="4933" spans="1:10" x14ac:dyDescent="0.3">
      <c r="A4933" s="114"/>
      <c r="B4933" s="10"/>
      <c r="C4933" s="10"/>
      <c r="D4933" s="83"/>
      <c r="E4933" s="10"/>
      <c r="F4933" s="10"/>
      <c r="G4933" s="10"/>
      <c r="H4933" s="10"/>
      <c r="I4933" s="10"/>
      <c r="J4933" s="333"/>
    </row>
    <row r="4934" spans="1:10" x14ac:dyDescent="0.3">
      <c r="A4934" s="114"/>
      <c r="B4934" s="10"/>
      <c r="C4934" s="10"/>
      <c r="D4934" s="83"/>
      <c r="E4934" s="10"/>
      <c r="F4934" s="10"/>
      <c r="G4934" s="10"/>
      <c r="H4934" s="10"/>
      <c r="I4934" s="10"/>
      <c r="J4934" s="333"/>
    </row>
    <row r="4935" spans="1:10" x14ac:dyDescent="0.3">
      <c r="A4935" s="114"/>
      <c r="B4935" s="10"/>
      <c r="C4935" s="10"/>
      <c r="D4935" s="83"/>
      <c r="E4935" s="10"/>
      <c r="F4935" s="10"/>
      <c r="G4935" s="10"/>
      <c r="H4935" s="10"/>
      <c r="I4935" s="10"/>
      <c r="J4935" s="333"/>
    </row>
    <row r="4936" spans="1:10" x14ac:dyDescent="0.3">
      <c r="A4936" s="114"/>
      <c r="B4936" s="10"/>
      <c r="C4936" s="10"/>
      <c r="D4936" s="83"/>
      <c r="E4936" s="10"/>
      <c r="F4936" s="10"/>
      <c r="G4936" s="10"/>
      <c r="H4936" s="10"/>
      <c r="I4936" s="10"/>
      <c r="J4936" s="333"/>
    </row>
    <row r="4937" spans="1:10" x14ac:dyDescent="0.3">
      <c r="A4937" s="114"/>
      <c r="B4937" s="10"/>
      <c r="C4937" s="10"/>
      <c r="D4937" s="83"/>
      <c r="E4937" s="10"/>
      <c r="F4937" s="10"/>
      <c r="G4937" s="10"/>
      <c r="H4937" s="10"/>
      <c r="I4937" s="10"/>
      <c r="J4937" s="333"/>
    </row>
    <row r="4938" spans="1:10" x14ac:dyDescent="0.3">
      <c r="A4938" s="114"/>
      <c r="B4938" s="10"/>
      <c r="C4938" s="10"/>
      <c r="D4938" s="83"/>
      <c r="E4938" s="10"/>
      <c r="F4938" s="10"/>
      <c r="G4938" s="10"/>
      <c r="H4938" s="10"/>
      <c r="I4938" s="10"/>
      <c r="J4938" s="333"/>
    </row>
    <row r="4939" spans="1:10" x14ac:dyDescent="0.3">
      <c r="A4939" s="114"/>
      <c r="B4939" s="10"/>
      <c r="C4939" s="10"/>
      <c r="D4939" s="83"/>
      <c r="E4939" s="10"/>
      <c r="F4939" s="10"/>
      <c r="G4939" s="10"/>
      <c r="H4939" s="10"/>
      <c r="I4939" s="10"/>
      <c r="J4939" s="333"/>
    </row>
    <row r="4940" spans="1:10" x14ac:dyDescent="0.3">
      <c r="A4940" s="114"/>
      <c r="B4940" s="10"/>
      <c r="C4940" s="10"/>
      <c r="D4940" s="83"/>
      <c r="E4940" s="10"/>
      <c r="F4940" s="10"/>
      <c r="G4940" s="10"/>
      <c r="H4940" s="10"/>
      <c r="I4940" s="10"/>
      <c r="J4940" s="333"/>
    </row>
    <row r="4941" spans="1:10" x14ac:dyDescent="0.3">
      <c r="A4941" s="114"/>
      <c r="B4941" s="10"/>
      <c r="C4941" s="10"/>
      <c r="D4941" s="83"/>
      <c r="E4941" s="10"/>
      <c r="F4941" s="10"/>
      <c r="G4941" s="10"/>
      <c r="H4941" s="10"/>
      <c r="I4941" s="10"/>
      <c r="J4941" s="333"/>
    </row>
    <row r="4942" spans="1:10" x14ac:dyDescent="0.3">
      <c r="A4942" s="114"/>
      <c r="B4942" s="10"/>
      <c r="C4942" s="10"/>
      <c r="D4942" s="83"/>
      <c r="E4942" s="10"/>
      <c r="F4942" s="10"/>
      <c r="G4942" s="10"/>
      <c r="H4942" s="10"/>
      <c r="I4942" s="10"/>
      <c r="J4942" s="333"/>
    </row>
    <row r="4943" spans="1:10" x14ac:dyDescent="0.3">
      <c r="A4943" s="114"/>
      <c r="B4943" s="10"/>
      <c r="C4943" s="10"/>
      <c r="D4943" s="83"/>
      <c r="E4943" s="10"/>
      <c r="F4943" s="10"/>
      <c r="G4943" s="10"/>
      <c r="H4943" s="10"/>
      <c r="I4943" s="10"/>
      <c r="J4943" s="333"/>
    </row>
    <row r="4944" spans="1:10" x14ac:dyDescent="0.3">
      <c r="A4944" s="114"/>
      <c r="B4944" s="10"/>
      <c r="C4944" s="10"/>
      <c r="D4944" s="83"/>
      <c r="E4944" s="10"/>
      <c r="F4944" s="10"/>
      <c r="G4944" s="10"/>
      <c r="H4944" s="10"/>
      <c r="I4944" s="10"/>
      <c r="J4944" s="333"/>
    </row>
    <row r="4945" spans="1:10" x14ac:dyDescent="0.3">
      <c r="A4945" s="114"/>
      <c r="B4945" s="10"/>
      <c r="C4945" s="10"/>
      <c r="D4945" s="83"/>
      <c r="E4945" s="10"/>
      <c r="F4945" s="10"/>
      <c r="G4945" s="10"/>
      <c r="H4945" s="10"/>
      <c r="I4945" s="10"/>
      <c r="J4945" s="333"/>
    </row>
    <row r="4946" spans="1:10" x14ac:dyDescent="0.3">
      <c r="A4946" s="114"/>
      <c r="B4946" s="10"/>
      <c r="C4946" s="10"/>
      <c r="D4946" s="83"/>
      <c r="E4946" s="10"/>
      <c r="F4946" s="10"/>
      <c r="G4946" s="10"/>
      <c r="H4946" s="10"/>
      <c r="I4946" s="10"/>
      <c r="J4946" s="333"/>
    </row>
    <row r="4947" spans="1:10" x14ac:dyDescent="0.3">
      <c r="A4947" s="114"/>
      <c r="B4947" s="10"/>
      <c r="C4947" s="10"/>
      <c r="D4947" s="83"/>
      <c r="E4947" s="10"/>
      <c r="F4947" s="10"/>
      <c r="G4947" s="10"/>
      <c r="H4947" s="10"/>
      <c r="I4947" s="10"/>
      <c r="J4947" s="333"/>
    </row>
    <row r="4948" spans="1:10" x14ac:dyDescent="0.3">
      <c r="A4948" s="114"/>
      <c r="B4948" s="10"/>
      <c r="C4948" s="10"/>
      <c r="D4948" s="83"/>
      <c r="E4948" s="10"/>
      <c r="F4948" s="10"/>
      <c r="G4948" s="10"/>
      <c r="H4948" s="10"/>
      <c r="I4948" s="10"/>
      <c r="J4948" s="333"/>
    </row>
    <row r="4949" spans="1:10" x14ac:dyDescent="0.3">
      <c r="A4949" s="114"/>
      <c r="B4949" s="10"/>
      <c r="C4949" s="10"/>
      <c r="D4949" s="83"/>
      <c r="E4949" s="10"/>
      <c r="F4949" s="10"/>
      <c r="G4949" s="10"/>
      <c r="H4949" s="10"/>
      <c r="I4949" s="10"/>
      <c r="J4949" s="333"/>
    </row>
    <row r="4950" spans="1:10" x14ac:dyDescent="0.3">
      <c r="A4950" s="114"/>
      <c r="B4950" s="10"/>
      <c r="C4950" s="10"/>
      <c r="D4950" s="83"/>
      <c r="E4950" s="10"/>
      <c r="F4950" s="10"/>
      <c r="G4950" s="10"/>
      <c r="H4950" s="10"/>
      <c r="I4950" s="10"/>
      <c r="J4950" s="333"/>
    </row>
    <row r="4951" spans="1:10" x14ac:dyDescent="0.3">
      <c r="A4951" s="114"/>
      <c r="B4951" s="10"/>
      <c r="C4951" s="10"/>
      <c r="D4951" s="83"/>
      <c r="E4951" s="10"/>
      <c r="F4951" s="10"/>
      <c r="G4951" s="10"/>
      <c r="H4951" s="10"/>
      <c r="I4951" s="10"/>
      <c r="J4951" s="333"/>
    </row>
    <row r="4952" spans="1:10" x14ac:dyDescent="0.3">
      <c r="A4952" s="114"/>
      <c r="B4952" s="10"/>
      <c r="C4952" s="10"/>
      <c r="D4952" s="83"/>
      <c r="E4952" s="10"/>
      <c r="F4952" s="10"/>
      <c r="G4952" s="10"/>
      <c r="H4952" s="10"/>
      <c r="I4952" s="10"/>
      <c r="J4952" s="333"/>
    </row>
    <row r="4953" spans="1:10" x14ac:dyDescent="0.3">
      <c r="A4953" s="114"/>
      <c r="B4953" s="10"/>
      <c r="C4953" s="10"/>
      <c r="D4953" s="83"/>
      <c r="E4953" s="10"/>
      <c r="F4953" s="10"/>
      <c r="G4953" s="10"/>
      <c r="H4953" s="10"/>
      <c r="I4953" s="10"/>
      <c r="J4953" s="333"/>
    </row>
    <row r="4954" spans="1:10" x14ac:dyDescent="0.3">
      <c r="A4954" s="114"/>
      <c r="B4954" s="10"/>
      <c r="C4954" s="10"/>
      <c r="D4954" s="83"/>
      <c r="E4954" s="10"/>
      <c r="F4954" s="10"/>
      <c r="G4954" s="10"/>
      <c r="H4954" s="10"/>
      <c r="I4954" s="10"/>
      <c r="J4954" s="333"/>
    </row>
    <row r="4955" spans="1:10" x14ac:dyDescent="0.3">
      <c r="A4955" s="114"/>
      <c r="B4955" s="10"/>
      <c r="C4955" s="10"/>
      <c r="D4955" s="83"/>
      <c r="E4955" s="10"/>
      <c r="F4955" s="10"/>
      <c r="G4955" s="10"/>
      <c r="H4955" s="10"/>
      <c r="I4955" s="10"/>
      <c r="J4955" s="333"/>
    </row>
    <row r="4956" spans="1:10" x14ac:dyDescent="0.3">
      <c r="A4956" s="114"/>
      <c r="B4956" s="10"/>
      <c r="C4956" s="10"/>
      <c r="D4956" s="83"/>
      <c r="E4956" s="10"/>
      <c r="F4956" s="10"/>
      <c r="G4956" s="10"/>
      <c r="H4956" s="10"/>
      <c r="I4956" s="10"/>
      <c r="J4956" s="333"/>
    </row>
    <row r="4957" spans="1:10" x14ac:dyDescent="0.3">
      <c r="A4957" s="114"/>
      <c r="B4957" s="10"/>
      <c r="C4957" s="10"/>
      <c r="D4957" s="83"/>
      <c r="E4957" s="10"/>
      <c r="F4957" s="10"/>
      <c r="G4957" s="10"/>
      <c r="H4957" s="10"/>
      <c r="I4957" s="10"/>
      <c r="J4957" s="333"/>
    </row>
    <row r="4958" spans="1:10" x14ac:dyDescent="0.3">
      <c r="A4958" s="114"/>
      <c r="B4958" s="10"/>
      <c r="C4958" s="10"/>
      <c r="D4958" s="83"/>
      <c r="E4958" s="10"/>
      <c r="F4958" s="10"/>
      <c r="G4958" s="10"/>
      <c r="H4958" s="10"/>
      <c r="I4958" s="10"/>
      <c r="J4958" s="333"/>
    </row>
    <row r="4959" spans="1:10" x14ac:dyDescent="0.3">
      <c r="A4959" s="114"/>
      <c r="B4959" s="10"/>
      <c r="C4959" s="10"/>
      <c r="D4959" s="83"/>
      <c r="E4959" s="10"/>
      <c r="F4959" s="10"/>
      <c r="G4959" s="10"/>
      <c r="H4959" s="10"/>
      <c r="I4959" s="10"/>
      <c r="J4959" s="333"/>
    </row>
    <row r="4960" spans="1:10" x14ac:dyDescent="0.3">
      <c r="A4960" s="114"/>
      <c r="B4960" s="10"/>
      <c r="C4960" s="10"/>
      <c r="D4960" s="83"/>
      <c r="E4960" s="10"/>
      <c r="F4960" s="10"/>
      <c r="G4960" s="10"/>
      <c r="H4960" s="10"/>
      <c r="I4960" s="10"/>
      <c r="J4960" s="333"/>
    </row>
    <row r="4961" spans="1:10" x14ac:dyDescent="0.3">
      <c r="A4961" s="114"/>
      <c r="B4961" s="10"/>
      <c r="C4961" s="10"/>
      <c r="D4961" s="83"/>
      <c r="E4961" s="10"/>
      <c r="F4961" s="10"/>
      <c r="G4961" s="10"/>
      <c r="H4961" s="10"/>
      <c r="I4961" s="10"/>
      <c r="J4961" s="333"/>
    </row>
    <row r="4962" spans="1:10" x14ac:dyDescent="0.3">
      <c r="A4962" s="114"/>
      <c r="B4962" s="10"/>
      <c r="C4962" s="10"/>
      <c r="D4962" s="83"/>
      <c r="E4962" s="10"/>
      <c r="F4962" s="10"/>
      <c r="G4962" s="10"/>
      <c r="H4962" s="10"/>
      <c r="I4962" s="10"/>
      <c r="J4962" s="333"/>
    </row>
    <row r="4963" spans="1:10" x14ac:dyDescent="0.3">
      <c r="A4963" s="114"/>
      <c r="B4963" s="10"/>
      <c r="C4963" s="10"/>
      <c r="D4963" s="83"/>
      <c r="E4963" s="10"/>
      <c r="F4963" s="10"/>
      <c r="G4963" s="10"/>
      <c r="H4963" s="10"/>
      <c r="I4963" s="10"/>
      <c r="J4963" s="333"/>
    </row>
    <row r="4964" spans="1:10" x14ac:dyDescent="0.3">
      <c r="A4964" s="114"/>
      <c r="B4964" s="10"/>
      <c r="C4964" s="10"/>
      <c r="D4964" s="83"/>
      <c r="E4964" s="10"/>
      <c r="F4964" s="10"/>
      <c r="G4964" s="10"/>
      <c r="H4964" s="10"/>
      <c r="I4964" s="10"/>
      <c r="J4964" s="333"/>
    </row>
    <row r="4965" spans="1:10" x14ac:dyDescent="0.3">
      <c r="A4965" s="114"/>
      <c r="B4965" s="10"/>
      <c r="C4965" s="10"/>
      <c r="D4965" s="83"/>
      <c r="E4965" s="10"/>
      <c r="F4965" s="10"/>
      <c r="G4965" s="10"/>
      <c r="H4965" s="10"/>
      <c r="I4965" s="10"/>
      <c r="J4965" s="333"/>
    </row>
    <row r="4966" spans="1:10" x14ac:dyDescent="0.3">
      <c r="A4966" s="114"/>
      <c r="B4966" s="10"/>
      <c r="C4966" s="10"/>
      <c r="D4966" s="83"/>
      <c r="E4966" s="10"/>
      <c r="F4966" s="10"/>
      <c r="G4966" s="10"/>
      <c r="H4966" s="10"/>
      <c r="I4966" s="10"/>
      <c r="J4966" s="333"/>
    </row>
    <row r="4967" spans="1:10" x14ac:dyDescent="0.3">
      <c r="A4967" s="114"/>
      <c r="B4967" s="10"/>
      <c r="C4967" s="10"/>
      <c r="D4967" s="83"/>
      <c r="E4967" s="10"/>
      <c r="F4967" s="10"/>
      <c r="G4967" s="10"/>
      <c r="H4967" s="10"/>
      <c r="I4967" s="10"/>
      <c r="J4967" s="333"/>
    </row>
    <row r="4968" spans="1:10" x14ac:dyDescent="0.3">
      <c r="A4968" s="114"/>
      <c r="B4968" s="10"/>
      <c r="C4968" s="10"/>
      <c r="D4968" s="83"/>
      <c r="E4968" s="10"/>
      <c r="F4968" s="10"/>
      <c r="G4968" s="10"/>
      <c r="H4968" s="10"/>
      <c r="I4968" s="10"/>
      <c r="J4968" s="333"/>
    </row>
    <row r="4969" spans="1:10" x14ac:dyDescent="0.3">
      <c r="A4969" s="114"/>
      <c r="B4969" s="10"/>
      <c r="C4969" s="10"/>
      <c r="D4969" s="83"/>
      <c r="E4969" s="10"/>
      <c r="F4969" s="10"/>
      <c r="G4969" s="10"/>
      <c r="H4969" s="10"/>
      <c r="I4969" s="10"/>
      <c r="J4969" s="333"/>
    </row>
    <row r="4970" spans="1:10" x14ac:dyDescent="0.3">
      <c r="A4970" s="114"/>
      <c r="B4970" s="10"/>
      <c r="C4970" s="10"/>
      <c r="D4970" s="83"/>
      <c r="E4970" s="10"/>
      <c r="F4970" s="10"/>
      <c r="G4970" s="10"/>
      <c r="H4970" s="10"/>
      <c r="I4970" s="10"/>
      <c r="J4970" s="333"/>
    </row>
    <row r="4971" spans="1:10" x14ac:dyDescent="0.3">
      <c r="A4971" s="114"/>
      <c r="B4971" s="10"/>
      <c r="C4971" s="10"/>
      <c r="D4971" s="83"/>
      <c r="E4971" s="10"/>
      <c r="F4971" s="10"/>
      <c r="G4971" s="10"/>
      <c r="H4971" s="10"/>
      <c r="I4971" s="10"/>
      <c r="J4971" s="333"/>
    </row>
    <row r="4972" spans="1:10" x14ac:dyDescent="0.3">
      <c r="A4972" s="114"/>
      <c r="B4972" s="10"/>
      <c r="C4972" s="10"/>
      <c r="D4972" s="83"/>
      <c r="E4972" s="10"/>
      <c r="F4972" s="10"/>
      <c r="G4972" s="10"/>
      <c r="H4972" s="10"/>
      <c r="I4972" s="10"/>
      <c r="J4972" s="333"/>
    </row>
    <row r="4973" spans="1:10" x14ac:dyDescent="0.3">
      <c r="A4973" s="114"/>
      <c r="B4973" s="10"/>
      <c r="C4973" s="10"/>
      <c r="D4973" s="83"/>
      <c r="E4973" s="10"/>
      <c r="F4973" s="10"/>
      <c r="G4973" s="10"/>
      <c r="H4973" s="10"/>
      <c r="I4973" s="10"/>
      <c r="J4973" s="333"/>
    </row>
    <row r="4974" spans="1:10" x14ac:dyDescent="0.3">
      <c r="A4974" s="114"/>
      <c r="B4974" s="10"/>
      <c r="C4974" s="10"/>
      <c r="D4974" s="83"/>
      <c r="E4974" s="10"/>
      <c r="F4974" s="10"/>
      <c r="G4974" s="10"/>
      <c r="H4974" s="10"/>
      <c r="I4974" s="10"/>
      <c r="J4974" s="333"/>
    </row>
    <row r="4975" spans="1:10" x14ac:dyDescent="0.3">
      <c r="A4975" s="114"/>
      <c r="B4975" s="10"/>
      <c r="C4975" s="10"/>
      <c r="D4975" s="83"/>
      <c r="E4975" s="10"/>
      <c r="F4975" s="10"/>
      <c r="G4975" s="10"/>
      <c r="H4975" s="10"/>
      <c r="I4975" s="10"/>
      <c r="J4975" s="333"/>
    </row>
    <row r="4976" spans="1:10" x14ac:dyDescent="0.3">
      <c r="A4976" s="114"/>
      <c r="B4976" s="10"/>
      <c r="C4976" s="10"/>
      <c r="D4976" s="83"/>
      <c r="E4976" s="10"/>
      <c r="F4976" s="10"/>
      <c r="G4976" s="10"/>
      <c r="H4976" s="10"/>
      <c r="I4976" s="10"/>
      <c r="J4976" s="333"/>
    </row>
    <row r="4977" spans="1:10" x14ac:dyDescent="0.3">
      <c r="A4977" s="114"/>
      <c r="B4977" s="10"/>
      <c r="C4977" s="10"/>
      <c r="D4977" s="83"/>
      <c r="E4977" s="10"/>
      <c r="F4977" s="10"/>
      <c r="G4977" s="10"/>
      <c r="H4977" s="10"/>
      <c r="I4977" s="10"/>
      <c r="J4977" s="333"/>
    </row>
    <row r="4978" spans="1:10" x14ac:dyDescent="0.3">
      <c r="A4978" s="114"/>
      <c r="B4978" s="10"/>
      <c r="C4978" s="10"/>
      <c r="D4978" s="83"/>
      <c r="E4978" s="10"/>
      <c r="F4978" s="10"/>
      <c r="G4978" s="10"/>
      <c r="H4978" s="10"/>
      <c r="I4978" s="10"/>
      <c r="J4978" s="333"/>
    </row>
    <row r="4979" spans="1:10" x14ac:dyDescent="0.3">
      <c r="A4979" s="114"/>
      <c r="B4979" s="10"/>
      <c r="C4979" s="10"/>
      <c r="D4979" s="83"/>
      <c r="E4979" s="10"/>
      <c r="F4979" s="10"/>
      <c r="G4979" s="10"/>
      <c r="H4979" s="10"/>
      <c r="I4979" s="10"/>
      <c r="J4979" s="333"/>
    </row>
    <row r="4980" spans="1:10" x14ac:dyDescent="0.3">
      <c r="A4980" s="114"/>
      <c r="B4980" s="10"/>
      <c r="C4980" s="10"/>
      <c r="D4980" s="83"/>
      <c r="E4980" s="10"/>
      <c r="F4980" s="10"/>
      <c r="G4980" s="10"/>
      <c r="H4980" s="10"/>
      <c r="I4980" s="10"/>
      <c r="J4980" s="333"/>
    </row>
    <row r="4981" spans="1:10" x14ac:dyDescent="0.3">
      <c r="A4981" s="114"/>
      <c r="B4981" s="10"/>
      <c r="C4981" s="10"/>
      <c r="D4981" s="83"/>
      <c r="E4981" s="10"/>
      <c r="F4981" s="10"/>
      <c r="G4981" s="10"/>
      <c r="H4981" s="10"/>
      <c r="I4981" s="10"/>
      <c r="J4981" s="333"/>
    </row>
    <row r="4982" spans="1:10" x14ac:dyDescent="0.3">
      <c r="A4982" s="114"/>
      <c r="B4982" s="10"/>
      <c r="C4982" s="10"/>
      <c r="D4982" s="83"/>
      <c r="E4982" s="10"/>
      <c r="F4982" s="10"/>
      <c r="G4982" s="10"/>
      <c r="H4982" s="10"/>
      <c r="I4982" s="10"/>
      <c r="J4982" s="333"/>
    </row>
    <row r="4983" spans="1:10" x14ac:dyDescent="0.3">
      <c r="A4983" s="114"/>
      <c r="B4983" s="10"/>
      <c r="C4983" s="10"/>
      <c r="D4983" s="83"/>
      <c r="E4983" s="10"/>
      <c r="F4983" s="10"/>
      <c r="G4983" s="10"/>
      <c r="H4983" s="10"/>
      <c r="I4983" s="10"/>
      <c r="J4983" s="333"/>
    </row>
    <row r="4984" spans="1:10" x14ac:dyDescent="0.3">
      <c r="A4984" s="114"/>
      <c r="B4984" s="10"/>
      <c r="C4984" s="10"/>
      <c r="D4984" s="83"/>
      <c r="E4984" s="10"/>
      <c r="F4984" s="10"/>
      <c r="G4984" s="10"/>
      <c r="H4984" s="10"/>
      <c r="I4984" s="10"/>
      <c r="J4984" s="333"/>
    </row>
    <row r="4985" spans="1:10" x14ac:dyDescent="0.3">
      <c r="A4985" s="114"/>
      <c r="B4985" s="10"/>
      <c r="C4985" s="10"/>
      <c r="D4985" s="83"/>
      <c r="E4985" s="10"/>
      <c r="F4985" s="10"/>
      <c r="G4985" s="10"/>
      <c r="H4985" s="10"/>
      <c r="I4985" s="10"/>
      <c r="J4985" s="333"/>
    </row>
    <row r="4986" spans="1:10" x14ac:dyDescent="0.3">
      <c r="A4986" s="114"/>
      <c r="B4986" s="10"/>
      <c r="C4986" s="10"/>
      <c r="D4986" s="83"/>
      <c r="E4986" s="10"/>
      <c r="F4986" s="10"/>
      <c r="G4986" s="10"/>
      <c r="H4986" s="10"/>
      <c r="I4986" s="10"/>
      <c r="J4986" s="333"/>
    </row>
    <row r="4987" spans="1:10" x14ac:dyDescent="0.3">
      <c r="A4987" s="114"/>
      <c r="B4987" s="10"/>
      <c r="C4987" s="10"/>
      <c r="D4987" s="83"/>
      <c r="E4987" s="10"/>
      <c r="F4987" s="10"/>
      <c r="G4987" s="10"/>
      <c r="H4987" s="10"/>
      <c r="I4987" s="10"/>
      <c r="J4987" s="333"/>
    </row>
    <row r="4988" spans="1:10" x14ac:dyDescent="0.3">
      <c r="A4988" s="114"/>
      <c r="B4988" s="10"/>
      <c r="C4988" s="10"/>
      <c r="D4988" s="83"/>
      <c r="E4988" s="10"/>
      <c r="F4988" s="10"/>
      <c r="G4988" s="10"/>
      <c r="H4988" s="10"/>
      <c r="I4988" s="10"/>
      <c r="J4988" s="333"/>
    </row>
    <row r="4989" spans="1:10" x14ac:dyDescent="0.3">
      <c r="A4989" s="114"/>
      <c r="B4989" s="10"/>
      <c r="C4989" s="10"/>
      <c r="D4989" s="83"/>
      <c r="E4989" s="10"/>
      <c r="F4989" s="10"/>
      <c r="G4989" s="10"/>
      <c r="H4989" s="10"/>
      <c r="I4989" s="10"/>
      <c r="J4989" s="333"/>
    </row>
    <row r="4990" spans="1:10" x14ac:dyDescent="0.3">
      <c r="A4990" s="114"/>
      <c r="B4990" s="10"/>
      <c r="C4990" s="10"/>
      <c r="D4990" s="83"/>
      <c r="E4990" s="10"/>
      <c r="F4990" s="10"/>
      <c r="G4990" s="10"/>
      <c r="H4990" s="10"/>
      <c r="I4990" s="10"/>
      <c r="J4990" s="333"/>
    </row>
    <row r="4991" spans="1:10" x14ac:dyDescent="0.3">
      <c r="A4991" s="114"/>
      <c r="B4991" s="10"/>
      <c r="C4991" s="10"/>
      <c r="D4991" s="83"/>
      <c r="E4991" s="10"/>
      <c r="F4991" s="10"/>
      <c r="G4991" s="10"/>
      <c r="H4991" s="10"/>
      <c r="I4991" s="10"/>
      <c r="J4991" s="333"/>
    </row>
    <row r="4992" spans="1:10" x14ac:dyDescent="0.3">
      <c r="A4992" s="114"/>
      <c r="B4992" s="10"/>
      <c r="C4992" s="10"/>
      <c r="D4992" s="83"/>
      <c r="E4992" s="10"/>
      <c r="F4992" s="10"/>
      <c r="G4992" s="10"/>
      <c r="H4992" s="10"/>
      <c r="I4992" s="10"/>
      <c r="J4992" s="333"/>
    </row>
    <row r="4993" spans="1:10" x14ac:dyDescent="0.3">
      <c r="A4993" s="114"/>
      <c r="B4993" s="10"/>
      <c r="C4993" s="10"/>
      <c r="D4993" s="83"/>
      <c r="E4993" s="10"/>
      <c r="F4993" s="10"/>
      <c r="G4993" s="10"/>
      <c r="H4993" s="10"/>
      <c r="I4993" s="10"/>
      <c r="J4993" s="333"/>
    </row>
    <row r="4994" spans="1:10" x14ac:dyDescent="0.3">
      <c r="A4994" s="114"/>
      <c r="B4994" s="10"/>
      <c r="C4994" s="10"/>
      <c r="D4994" s="83"/>
      <c r="E4994" s="10"/>
      <c r="F4994" s="10"/>
      <c r="G4994" s="10"/>
      <c r="H4994" s="10"/>
      <c r="I4994" s="10"/>
      <c r="J4994" s="333"/>
    </row>
    <row r="4995" spans="1:10" x14ac:dyDescent="0.3">
      <c r="A4995" s="114"/>
      <c r="B4995" s="10"/>
      <c r="C4995" s="10"/>
      <c r="D4995" s="83"/>
      <c r="E4995" s="10"/>
      <c r="F4995" s="10"/>
      <c r="G4995" s="10"/>
      <c r="H4995" s="10"/>
      <c r="I4995" s="10"/>
      <c r="J4995" s="333"/>
    </row>
    <row r="4996" spans="1:10" x14ac:dyDescent="0.3">
      <c r="A4996" s="114"/>
      <c r="B4996" s="10"/>
      <c r="C4996" s="10"/>
      <c r="D4996" s="83"/>
      <c r="E4996" s="10"/>
      <c r="F4996" s="10"/>
      <c r="G4996" s="10"/>
      <c r="H4996" s="10"/>
      <c r="I4996" s="10"/>
      <c r="J4996" s="333"/>
    </row>
    <row r="4997" spans="1:10" x14ac:dyDescent="0.3">
      <c r="A4997" s="114"/>
      <c r="B4997" s="10"/>
      <c r="C4997" s="10"/>
      <c r="D4997" s="83"/>
      <c r="E4997" s="10"/>
      <c r="F4997" s="10"/>
      <c r="G4997" s="10"/>
      <c r="H4997" s="10"/>
      <c r="I4997" s="10"/>
      <c r="J4997" s="333"/>
    </row>
    <row r="4998" spans="1:10" x14ac:dyDescent="0.3">
      <c r="A4998" s="114"/>
      <c r="B4998" s="10"/>
      <c r="C4998" s="10"/>
      <c r="D4998" s="83"/>
      <c r="E4998" s="10"/>
      <c r="F4998" s="10"/>
      <c r="G4998" s="10"/>
      <c r="H4998" s="10"/>
      <c r="I4998" s="10"/>
      <c r="J4998" s="333"/>
    </row>
    <row r="4999" spans="1:10" x14ac:dyDescent="0.3">
      <c r="A4999" s="114"/>
      <c r="B4999" s="10"/>
      <c r="C4999" s="10"/>
      <c r="D4999" s="83"/>
      <c r="E4999" s="10"/>
      <c r="F4999" s="10"/>
      <c r="G4999" s="10"/>
      <c r="H4999" s="10"/>
      <c r="I4999" s="10"/>
      <c r="J4999" s="333"/>
    </row>
    <row r="5000" spans="1:10" x14ac:dyDescent="0.3">
      <c r="A5000" s="114"/>
      <c r="B5000" s="10"/>
      <c r="C5000" s="10"/>
      <c r="D5000" s="83"/>
      <c r="E5000" s="10"/>
      <c r="F5000" s="10"/>
      <c r="G5000" s="10"/>
      <c r="H5000" s="10"/>
      <c r="I5000" s="10"/>
      <c r="J5000" s="333"/>
    </row>
    <row r="5001" spans="1:10" x14ac:dyDescent="0.3">
      <c r="A5001" s="114"/>
      <c r="B5001" s="10"/>
      <c r="C5001" s="10"/>
      <c r="D5001" s="83"/>
      <c r="E5001" s="10"/>
      <c r="F5001" s="10"/>
      <c r="G5001" s="10"/>
      <c r="H5001" s="10"/>
      <c r="I5001" s="10"/>
      <c r="J5001" s="333"/>
    </row>
    <row r="5002" spans="1:10" x14ac:dyDescent="0.3">
      <c r="A5002" s="114"/>
      <c r="B5002" s="10"/>
      <c r="C5002" s="10"/>
      <c r="D5002" s="83"/>
      <c r="E5002" s="10"/>
      <c r="F5002" s="10"/>
      <c r="G5002" s="10"/>
      <c r="H5002" s="10"/>
      <c r="I5002" s="10"/>
      <c r="J5002" s="333"/>
    </row>
    <row r="5003" spans="1:10" x14ac:dyDescent="0.3">
      <c r="A5003" s="114"/>
      <c r="B5003" s="10"/>
      <c r="C5003" s="10"/>
      <c r="D5003" s="83"/>
      <c r="E5003" s="10"/>
      <c r="F5003" s="10"/>
      <c r="G5003" s="10"/>
      <c r="H5003" s="10"/>
      <c r="I5003" s="10"/>
      <c r="J5003" s="333"/>
    </row>
    <row r="5004" spans="1:10" x14ac:dyDescent="0.3">
      <c r="A5004" s="114"/>
      <c r="B5004" s="10"/>
      <c r="C5004" s="10"/>
      <c r="D5004" s="83"/>
      <c r="E5004" s="10"/>
      <c r="F5004" s="10"/>
      <c r="G5004" s="10"/>
      <c r="H5004" s="10"/>
      <c r="I5004" s="10"/>
      <c r="J5004" s="333"/>
    </row>
    <row r="5005" spans="1:10" x14ac:dyDescent="0.3">
      <c r="A5005" s="114"/>
      <c r="B5005" s="10"/>
      <c r="C5005" s="10"/>
      <c r="D5005" s="83"/>
      <c r="E5005" s="10"/>
      <c r="F5005" s="10"/>
      <c r="G5005" s="10"/>
      <c r="H5005" s="10"/>
      <c r="I5005" s="10"/>
      <c r="J5005" s="333"/>
    </row>
    <row r="5006" spans="1:10" x14ac:dyDescent="0.3">
      <c r="A5006" s="114"/>
      <c r="B5006" s="10"/>
      <c r="C5006" s="10"/>
      <c r="D5006" s="83"/>
      <c r="E5006" s="10"/>
      <c r="F5006" s="10"/>
      <c r="G5006" s="10"/>
      <c r="H5006" s="10"/>
      <c r="I5006" s="10"/>
      <c r="J5006" s="333"/>
    </row>
    <row r="5007" spans="1:10" x14ac:dyDescent="0.3">
      <c r="A5007" s="114"/>
      <c r="B5007" s="10"/>
      <c r="C5007" s="10"/>
      <c r="D5007" s="83"/>
      <c r="E5007" s="10"/>
      <c r="F5007" s="10"/>
      <c r="G5007" s="10"/>
      <c r="H5007" s="10"/>
      <c r="I5007" s="10"/>
      <c r="J5007" s="333"/>
    </row>
    <row r="5008" spans="1:10" x14ac:dyDescent="0.3">
      <c r="A5008" s="114"/>
      <c r="B5008" s="10"/>
      <c r="C5008" s="10"/>
      <c r="D5008" s="83"/>
      <c r="E5008" s="10"/>
      <c r="F5008" s="10"/>
      <c r="G5008" s="10"/>
      <c r="H5008" s="10"/>
      <c r="I5008" s="10"/>
      <c r="J5008" s="333"/>
    </row>
    <row r="5009" spans="1:10" x14ac:dyDescent="0.3">
      <c r="A5009" s="114"/>
      <c r="B5009" s="10"/>
      <c r="C5009" s="10"/>
      <c r="D5009" s="83"/>
      <c r="E5009" s="10"/>
      <c r="F5009" s="10"/>
      <c r="G5009" s="10"/>
      <c r="H5009" s="10"/>
      <c r="I5009" s="10"/>
      <c r="J5009" s="333"/>
    </row>
    <row r="5010" spans="1:10" x14ac:dyDescent="0.3">
      <c r="A5010" s="114"/>
      <c r="B5010" s="10"/>
      <c r="C5010" s="10"/>
      <c r="D5010" s="83"/>
      <c r="E5010" s="10"/>
      <c r="F5010" s="10"/>
      <c r="G5010" s="10"/>
      <c r="H5010" s="10"/>
      <c r="I5010" s="10"/>
      <c r="J5010" s="333"/>
    </row>
    <row r="5011" spans="1:10" x14ac:dyDescent="0.3">
      <c r="A5011" s="114"/>
      <c r="B5011" s="10"/>
      <c r="C5011" s="10"/>
      <c r="D5011" s="83"/>
      <c r="E5011" s="10"/>
      <c r="F5011" s="10"/>
      <c r="G5011" s="10"/>
      <c r="H5011" s="10"/>
      <c r="I5011" s="10"/>
      <c r="J5011" s="333"/>
    </row>
    <row r="5012" spans="1:10" x14ac:dyDescent="0.3">
      <c r="A5012" s="114"/>
      <c r="B5012" s="10"/>
      <c r="C5012" s="10"/>
      <c r="D5012" s="83"/>
      <c r="E5012" s="10"/>
      <c r="F5012" s="10"/>
      <c r="G5012" s="10"/>
      <c r="H5012" s="10"/>
      <c r="I5012" s="10"/>
      <c r="J5012" s="333"/>
    </row>
    <row r="5013" spans="1:10" x14ac:dyDescent="0.3">
      <c r="A5013" s="114"/>
      <c r="B5013" s="10"/>
      <c r="C5013" s="10"/>
      <c r="D5013" s="83"/>
      <c r="E5013" s="10"/>
      <c r="F5013" s="10"/>
      <c r="G5013" s="10"/>
      <c r="H5013" s="10"/>
      <c r="I5013" s="10"/>
      <c r="J5013" s="333"/>
    </row>
    <row r="5014" spans="1:10" x14ac:dyDescent="0.3">
      <c r="A5014" s="114"/>
      <c r="B5014" s="10"/>
      <c r="C5014" s="10"/>
      <c r="D5014" s="83"/>
      <c r="E5014" s="10"/>
      <c r="F5014" s="10"/>
      <c r="G5014" s="10"/>
      <c r="H5014" s="10"/>
      <c r="I5014" s="10"/>
      <c r="J5014" s="333"/>
    </row>
    <row r="5015" spans="1:10" x14ac:dyDescent="0.3">
      <c r="A5015" s="114"/>
      <c r="B5015" s="10"/>
      <c r="C5015" s="10"/>
      <c r="D5015" s="83"/>
      <c r="E5015" s="10"/>
      <c r="F5015" s="10"/>
      <c r="G5015" s="10"/>
      <c r="H5015" s="10"/>
      <c r="I5015" s="10"/>
      <c r="J5015" s="333"/>
    </row>
    <row r="5016" spans="1:10" x14ac:dyDescent="0.3">
      <c r="A5016" s="114"/>
      <c r="B5016" s="10"/>
      <c r="C5016" s="10"/>
      <c r="D5016" s="83"/>
      <c r="E5016" s="10"/>
      <c r="F5016" s="10"/>
      <c r="G5016" s="10"/>
      <c r="H5016" s="10"/>
      <c r="I5016" s="10"/>
      <c r="J5016" s="333"/>
    </row>
    <row r="5017" spans="1:10" x14ac:dyDescent="0.3">
      <c r="A5017" s="114"/>
      <c r="B5017" s="10"/>
      <c r="C5017" s="10"/>
      <c r="D5017" s="83"/>
      <c r="E5017" s="10"/>
      <c r="F5017" s="10"/>
      <c r="G5017" s="10"/>
      <c r="H5017" s="10"/>
      <c r="I5017" s="10"/>
      <c r="J5017" s="333"/>
    </row>
    <row r="5018" spans="1:10" x14ac:dyDescent="0.3">
      <c r="A5018" s="114"/>
      <c r="B5018" s="10"/>
      <c r="C5018" s="10"/>
      <c r="D5018" s="83"/>
      <c r="E5018" s="10"/>
      <c r="F5018" s="10"/>
      <c r="G5018" s="10"/>
      <c r="H5018" s="10"/>
      <c r="I5018" s="10"/>
      <c r="J5018" s="333"/>
    </row>
    <row r="5019" spans="1:10" x14ac:dyDescent="0.3">
      <c r="A5019" s="114"/>
      <c r="B5019" s="10"/>
      <c r="C5019" s="10"/>
      <c r="D5019" s="83"/>
      <c r="E5019" s="10"/>
      <c r="F5019" s="10"/>
      <c r="G5019" s="10"/>
      <c r="H5019" s="10"/>
      <c r="I5019" s="10"/>
      <c r="J5019" s="333"/>
    </row>
    <row r="5020" spans="1:10" x14ac:dyDescent="0.3">
      <c r="A5020" s="114"/>
      <c r="B5020" s="10"/>
      <c r="C5020" s="10"/>
      <c r="D5020" s="83"/>
      <c r="E5020" s="10"/>
      <c r="F5020" s="10"/>
      <c r="G5020" s="10"/>
      <c r="H5020" s="10"/>
      <c r="I5020" s="10"/>
      <c r="J5020" s="333"/>
    </row>
    <row r="5021" spans="1:10" x14ac:dyDescent="0.3">
      <c r="A5021" s="114"/>
      <c r="B5021" s="10"/>
      <c r="C5021" s="10"/>
      <c r="D5021" s="83"/>
      <c r="E5021" s="10"/>
      <c r="F5021" s="10"/>
      <c r="G5021" s="10"/>
      <c r="H5021" s="10"/>
      <c r="I5021" s="10"/>
      <c r="J5021" s="333"/>
    </row>
    <row r="5022" spans="1:10" x14ac:dyDescent="0.3">
      <c r="A5022" s="114"/>
      <c r="B5022" s="10"/>
      <c r="C5022" s="10"/>
      <c r="D5022" s="83"/>
      <c r="E5022" s="10"/>
      <c r="F5022" s="10"/>
      <c r="G5022" s="10"/>
      <c r="H5022" s="10"/>
      <c r="I5022" s="10"/>
      <c r="J5022" s="333"/>
    </row>
    <row r="5023" spans="1:10" x14ac:dyDescent="0.3">
      <c r="A5023" s="114"/>
      <c r="B5023" s="10"/>
      <c r="C5023" s="10"/>
      <c r="D5023" s="83"/>
      <c r="E5023" s="10"/>
      <c r="F5023" s="10"/>
      <c r="G5023" s="10"/>
      <c r="H5023" s="10"/>
      <c r="I5023" s="10"/>
      <c r="J5023" s="333"/>
    </row>
    <row r="5024" spans="1:10" x14ac:dyDescent="0.3">
      <c r="A5024" s="114"/>
      <c r="B5024" s="10"/>
      <c r="C5024" s="10"/>
      <c r="D5024" s="83"/>
      <c r="E5024" s="10"/>
      <c r="F5024" s="10"/>
      <c r="G5024" s="10"/>
      <c r="H5024" s="10"/>
      <c r="I5024" s="10"/>
      <c r="J5024" s="333"/>
    </row>
    <row r="5025" spans="1:10" x14ac:dyDescent="0.3">
      <c r="A5025" s="114"/>
      <c r="B5025" s="10"/>
      <c r="C5025" s="10"/>
      <c r="D5025" s="83"/>
      <c r="E5025" s="10"/>
      <c r="F5025" s="10"/>
      <c r="G5025" s="10"/>
      <c r="H5025" s="10"/>
      <c r="I5025" s="10"/>
      <c r="J5025" s="333"/>
    </row>
    <row r="5026" spans="1:10" x14ac:dyDescent="0.3">
      <c r="A5026" s="114"/>
      <c r="B5026" s="10"/>
      <c r="C5026" s="10"/>
      <c r="D5026" s="83"/>
      <c r="E5026" s="10"/>
      <c r="F5026" s="10"/>
      <c r="G5026" s="10"/>
      <c r="H5026" s="10"/>
      <c r="I5026" s="10"/>
      <c r="J5026" s="333"/>
    </row>
    <row r="5027" spans="1:10" x14ac:dyDescent="0.3">
      <c r="A5027" s="114"/>
      <c r="B5027" s="10"/>
      <c r="C5027" s="10"/>
      <c r="D5027" s="83"/>
      <c r="E5027" s="10"/>
      <c r="F5027" s="10"/>
      <c r="G5027" s="10"/>
      <c r="H5027" s="10"/>
      <c r="I5027" s="10"/>
      <c r="J5027" s="333"/>
    </row>
    <row r="5028" spans="1:10" x14ac:dyDescent="0.3">
      <c r="A5028" s="114"/>
      <c r="B5028" s="10"/>
      <c r="C5028" s="10"/>
      <c r="D5028" s="83"/>
      <c r="E5028" s="10"/>
      <c r="F5028" s="10"/>
      <c r="G5028" s="10"/>
      <c r="H5028" s="10"/>
      <c r="I5028" s="10"/>
      <c r="J5028" s="333"/>
    </row>
    <row r="5029" spans="1:10" x14ac:dyDescent="0.3">
      <c r="A5029" s="114"/>
      <c r="B5029" s="10"/>
      <c r="C5029" s="10"/>
      <c r="D5029" s="83"/>
      <c r="E5029" s="10"/>
      <c r="F5029" s="10"/>
      <c r="G5029" s="10"/>
      <c r="H5029" s="10"/>
      <c r="I5029" s="10"/>
      <c r="J5029" s="333"/>
    </row>
    <row r="5030" spans="1:10" x14ac:dyDescent="0.3">
      <c r="A5030" s="114"/>
      <c r="B5030" s="10"/>
      <c r="C5030" s="10"/>
      <c r="D5030" s="83"/>
      <c r="E5030" s="10"/>
      <c r="F5030" s="10"/>
      <c r="G5030" s="10"/>
      <c r="H5030" s="10"/>
      <c r="I5030" s="10"/>
      <c r="J5030" s="333"/>
    </row>
    <row r="5031" spans="1:10" x14ac:dyDescent="0.3">
      <c r="A5031" s="114"/>
      <c r="B5031" s="10"/>
      <c r="C5031" s="10"/>
      <c r="D5031" s="83"/>
      <c r="E5031" s="10"/>
      <c r="F5031" s="10"/>
      <c r="G5031" s="10"/>
      <c r="H5031" s="10"/>
      <c r="I5031" s="10"/>
      <c r="J5031" s="333"/>
    </row>
    <row r="5032" spans="1:10" x14ac:dyDescent="0.3">
      <c r="A5032" s="114"/>
      <c r="B5032" s="10"/>
      <c r="C5032" s="10"/>
      <c r="D5032" s="83"/>
      <c r="E5032" s="10"/>
      <c r="F5032" s="10"/>
      <c r="G5032" s="10"/>
      <c r="H5032" s="10"/>
      <c r="I5032" s="10"/>
      <c r="J5032" s="333"/>
    </row>
    <row r="5033" spans="1:10" x14ac:dyDescent="0.3">
      <c r="A5033" s="114"/>
      <c r="B5033" s="10"/>
      <c r="C5033" s="10"/>
      <c r="D5033" s="83"/>
      <c r="E5033" s="10"/>
      <c r="F5033" s="10"/>
      <c r="G5033" s="10"/>
      <c r="H5033" s="10"/>
      <c r="I5033" s="10"/>
      <c r="J5033" s="333"/>
    </row>
    <row r="5034" spans="1:10" x14ac:dyDescent="0.3">
      <c r="A5034" s="114"/>
      <c r="B5034" s="10"/>
      <c r="C5034" s="10"/>
      <c r="D5034" s="83"/>
      <c r="E5034" s="10"/>
      <c r="F5034" s="10"/>
      <c r="G5034" s="10"/>
      <c r="H5034" s="10"/>
      <c r="I5034" s="10"/>
      <c r="J5034" s="333"/>
    </row>
    <row r="5035" spans="1:10" x14ac:dyDescent="0.3">
      <c r="A5035" s="114"/>
      <c r="B5035" s="10"/>
      <c r="C5035" s="10"/>
      <c r="D5035" s="83"/>
      <c r="E5035" s="10"/>
      <c r="F5035" s="10"/>
      <c r="G5035" s="10"/>
      <c r="H5035" s="10"/>
      <c r="I5035" s="10"/>
      <c r="J5035" s="333"/>
    </row>
    <row r="5036" spans="1:10" x14ac:dyDescent="0.3">
      <c r="A5036" s="114"/>
      <c r="B5036" s="10"/>
      <c r="C5036" s="10"/>
      <c r="D5036" s="83"/>
      <c r="E5036" s="10"/>
      <c r="F5036" s="10"/>
      <c r="G5036" s="10"/>
      <c r="H5036" s="10"/>
      <c r="I5036" s="10"/>
      <c r="J5036" s="333"/>
    </row>
    <row r="5037" spans="1:10" x14ac:dyDescent="0.3">
      <c r="A5037" s="114"/>
      <c r="B5037" s="10"/>
      <c r="C5037" s="10"/>
      <c r="D5037" s="83"/>
      <c r="E5037" s="10"/>
      <c r="F5037" s="10"/>
      <c r="G5037" s="10"/>
      <c r="H5037" s="10"/>
      <c r="I5037" s="10"/>
      <c r="J5037" s="333"/>
    </row>
    <row r="5038" spans="1:10" x14ac:dyDescent="0.3">
      <c r="A5038" s="114"/>
      <c r="B5038" s="10"/>
      <c r="C5038" s="10"/>
      <c r="D5038" s="83"/>
      <c r="E5038" s="10"/>
      <c r="F5038" s="10"/>
      <c r="G5038" s="10"/>
      <c r="H5038" s="10"/>
      <c r="I5038" s="10"/>
      <c r="J5038" s="333"/>
    </row>
    <row r="5039" spans="1:10" x14ac:dyDescent="0.3">
      <c r="A5039" s="114"/>
      <c r="B5039" s="10"/>
      <c r="C5039" s="10"/>
      <c r="D5039" s="83"/>
      <c r="E5039" s="10"/>
      <c r="F5039" s="10"/>
      <c r="G5039" s="10"/>
      <c r="H5039" s="10"/>
      <c r="I5039" s="10"/>
      <c r="J5039" s="333"/>
    </row>
    <row r="5040" spans="1:10" x14ac:dyDescent="0.3">
      <c r="A5040" s="114"/>
      <c r="B5040" s="10"/>
      <c r="C5040" s="10"/>
      <c r="D5040" s="83"/>
      <c r="E5040" s="10"/>
      <c r="F5040" s="10"/>
      <c r="G5040" s="10"/>
      <c r="H5040" s="10"/>
      <c r="I5040" s="10"/>
      <c r="J5040" s="333"/>
    </row>
    <row r="5041" spans="1:10" x14ac:dyDescent="0.3">
      <c r="A5041" s="114"/>
      <c r="B5041" s="10"/>
      <c r="C5041" s="10"/>
      <c r="D5041" s="83"/>
      <c r="E5041" s="10"/>
      <c r="F5041" s="10"/>
      <c r="G5041" s="10"/>
      <c r="H5041" s="10"/>
      <c r="I5041" s="10"/>
      <c r="J5041" s="333"/>
    </row>
    <row r="5042" spans="1:10" x14ac:dyDescent="0.3">
      <c r="A5042" s="114"/>
      <c r="B5042" s="10"/>
      <c r="C5042" s="10"/>
      <c r="D5042" s="83"/>
      <c r="E5042" s="10"/>
      <c r="F5042" s="10"/>
      <c r="G5042" s="10"/>
      <c r="H5042" s="10"/>
      <c r="I5042" s="10"/>
      <c r="J5042" s="333"/>
    </row>
    <row r="5043" spans="1:10" x14ac:dyDescent="0.3">
      <c r="A5043" s="114"/>
      <c r="B5043" s="10"/>
      <c r="C5043" s="10"/>
      <c r="D5043" s="83"/>
      <c r="E5043" s="10"/>
      <c r="F5043" s="10"/>
      <c r="G5043" s="10"/>
      <c r="H5043" s="10"/>
      <c r="I5043" s="10"/>
      <c r="J5043" s="333"/>
    </row>
    <row r="5044" spans="1:10" x14ac:dyDescent="0.3">
      <c r="A5044" s="114"/>
      <c r="B5044" s="10"/>
      <c r="C5044" s="10"/>
      <c r="D5044" s="83"/>
      <c r="E5044" s="10"/>
      <c r="F5044" s="10"/>
      <c r="G5044" s="10"/>
      <c r="H5044" s="10"/>
      <c r="I5044" s="10"/>
      <c r="J5044" s="333"/>
    </row>
    <row r="5045" spans="1:10" x14ac:dyDescent="0.3">
      <c r="A5045" s="114"/>
      <c r="B5045" s="10"/>
      <c r="C5045" s="10"/>
      <c r="D5045" s="83"/>
      <c r="E5045" s="10"/>
      <c r="F5045" s="10"/>
      <c r="G5045" s="10"/>
      <c r="H5045" s="10"/>
      <c r="I5045" s="10"/>
      <c r="J5045" s="333"/>
    </row>
    <row r="5046" spans="1:10" x14ac:dyDescent="0.3">
      <c r="A5046" s="114"/>
      <c r="B5046" s="10"/>
      <c r="C5046" s="10"/>
      <c r="D5046" s="83"/>
      <c r="E5046" s="10"/>
      <c r="F5046" s="10"/>
      <c r="G5046" s="10"/>
      <c r="H5046" s="10"/>
      <c r="I5046" s="10"/>
      <c r="J5046" s="333"/>
    </row>
    <row r="5047" spans="1:10" x14ac:dyDescent="0.3">
      <c r="A5047" s="114"/>
      <c r="B5047" s="10"/>
      <c r="C5047" s="10"/>
      <c r="D5047" s="83"/>
      <c r="E5047" s="10"/>
      <c r="F5047" s="10"/>
      <c r="G5047" s="10"/>
      <c r="H5047" s="10"/>
      <c r="I5047" s="10"/>
      <c r="J5047" s="333"/>
    </row>
    <row r="5048" spans="1:10" x14ac:dyDescent="0.3">
      <c r="A5048" s="114"/>
      <c r="B5048" s="10"/>
      <c r="C5048" s="10"/>
      <c r="D5048" s="83"/>
      <c r="E5048" s="10"/>
      <c r="F5048" s="10"/>
      <c r="G5048" s="10"/>
      <c r="H5048" s="10"/>
      <c r="I5048" s="10"/>
      <c r="J5048" s="333"/>
    </row>
    <row r="5049" spans="1:10" x14ac:dyDescent="0.3">
      <c r="A5049" s="114"/>
      <c r="B5049" s="10"/>
      <c r="C5049" s="10"/>
      <c r="D5049" s="83"/>
      <c r="E5049" s="10"/>
      <c r="F5049" s="10"/>
      <c r="G5049" s="10"/>
      <c r="H5049" s="10"/>
      <c r="I5049" s="10"/>
      <c r="J5049" s="333"/>
    </row>
    <row r="5050" spans="1:10" x14ac:dyDescent="0.3">
      <c r="A5050" s="114"/>
      <c r="B5050" s="10"/>
      <c r="C5050" s="10"/>
      <c r="D5050" s="83"/>
      <c r="E5050" s="10"/>
      <c r="F5050" s="10"/>
      <c r="G5050" s="10"/>
      <c r="H5050" s="10"/>
      <c r="I5050" s="10"/>
      <c r="J5050" s="333"/>
    </row>
    <row r="5051" spans="1:10" x14ac:dyDescent="0.3">
      <c r="A5051" s="114"/>
      <c r="B5051" s="10"/>
      <c r="C5051" s="10"/>
      <c r="D5051" s="83"/>
      <c r="E5051" s="10"/>
      <c r="F5051" s="10"/>
      <c r="G5051" s="10"/>
      <c r="H5051" s="10"/>
      <c r="I5051" s="10"/>
      <c r="J5051" s="333"/>
    </row>
    <row r="5052" spans="1:10" x14ac:dyDescent="0.3">
      <c r="A5052" s="114"/>
      <c r="B5052" s="10"/>
      <c r="C5052" s="10"/>
      <c r="D5052" s="83"/>
      <c r="E5052" s="10"/>
      <c r="F5052" s="10"/>
      <c r="G5052" s="10"/>
      <c r="H5052" s="10"/>
      <c r="I5052" s="10"/>
      <c r="J5052" s="333"/>
    </row>
    <row r="5053" spans="1:10" x14ac:dyDescent="0.3">
      <c r="A5053" s="114"/>
      <c r="B5053" s="10"/>
      <c r="C5053" s="10"/>
      <c r="D5053" s="83"/>
      <c r="E5053" s="10"/>
      <c r="F5053" s="10"/>
      <c r="G5053" s="10"/>
      <c r="H5053" s="10"/>
      <c r="I5053" s="10"/>
      <c r="J5053" s="333"/>
    </row>
    <row r="5054" spans="1:10" x14ac:dyDescent="0.3">
      <c r="A5054" s="114"/>
      <c r="B5054" s="10"/>
      <c r="C5054" s="10"/>
      <c r="D5054" s="83"/>
      <c r="E5054" s="10"/>
      <c r="F5054" s="10"/>
      <c r="G5054" s="10"/>
      <c r="H5054" s="10"/>
      <c r="I5054" s="10"/>
      <c r="J5054" s="333"/>
    </row>
    <row r="5055" spans="1:10" x14ac:dyDescent="0.3">
      <c r="A5055" s="114"/>
      <c r="B5055" s="10"/>
      <c r="C5055" s="10"/>
      <c r="D5055" s="83"/>
      <c r="E5055" s="10"/>
      <c r="F5055" s="10"/>
      <c r="G5055" s="10"/>
      <c r="H5055" s="10"/>
      <c r="I5055" s="10"/>
      <c r="J5055" s="333"/>
    </row>
    <row r="5056" spans="1:10" x14ac:dyDescent="0.3">
      <c r="A5056" s="114"/>
      <c r="B5056" s="10"/>
      <c r="C5056" s="10"/>
      <c r="D5056" s="83"/>
      <c r="E5056" s="10"/>
      <c r="F5056" s="10"/>
      <c r="G5056" s="10"/>
      <c r="H5056" s="10"/>
      <c r="I5056" s="10"/>
      <c r="J5056" s="333"/>
    </row>
    <row r="5057" spans="1:10" x14ac:dyDescent="0.3">
      <c r="A5057" s="114"/>
      <c r="B5057" s="10"/>
      <c r="C5057" s="10"/>
      <c r="D5057" s="83"/>
      <c r="E5057" s="10"/>
      <c r="F5057" s="10"/>
      <c r="G5057" s="10"/>
      <c r="H5057" s="10"/>
      <c r="I5057" s="10"/>
      <c r="J5057" s="333"/>
    </row>
    <row r="5058" spans="1:10" x14ac:dyDescent="0.3">
      <c r="A5058" s="114"/>
      <c r="B5058" s="10"/>
      <c r="C5058" s="10"/>
      <c r="D5058" s="83"/>
      <c r="E5058" s="10"/>
      <c r="F5058" s="10"/>
      <c r="G5058" s="10"/>
      <c r="H5058" s="10"/>
      <c r="I5058" s="10"/>
      <c r="J5058" s="333"/>
    </row>
    <row r="5059" spans="1:10" x14ac:dyDescent="0.3">
      <c r="A5059" s="114"/>
      <c r="B5059" s="10"/>
      <c r="C5059" s="10"/>
      <c r="D5059" s="83"/>
      <c r="E5059" s="10"/>
      <c r="F5059" s="10"/>
      <c r="G5059" s="10"/>
      <c r="H5059" s="10"/>
      <c r="I5059" s="10"/>
      <c r="J5059" s="333"/>
    </row>
    <row r="5060" spans="1:10" x14ac:dyDescent="0.3">
      <c r="A5060" s="114"/>
      <c r="B5060" s="10"/>
      <c r="C5060" s="10"/>
      <c r="D5060" s="83"/>
      <c r="E5060" s="10"/>
      <c r="F5060" s="10"/>
      <c r="G5060" s="10"/>
      <c r="H5060" s="10"/>
      <c r="I5060" s="10"/>
      <c r="J5060" s="333"/>
    </row>
    <row r="5061" spans="1:10" x14ac:dyDescent="0.3">
      <c r="A5061" s="114"/>
      <c r="B5061" s="10"/>
      <c r="C5061" s="10"/>
      <c r="D5061" s="83"/>
      <c r="E5061" s="10"/>
      <c r="F5061" s="10"/>
      <c r="G5061" s="10"/>
      <c r="H5061" s="10"/>
      <c r="I5061" s="10"/>
      <c r="J5061" s="333"/>
    </row>
    <row r="5062" spans="1:10" x14ac:dyDescent="0.3">
      <c r="A5062" s="114"/>
      <c r="B5062" s="10"/>
      <c r="C5062" s="10"/>
      <c r="D5062" s="83"/>
      <c r="E5062" s="10"/>
      <c r="F5062" s="10"/>
      <c r="G5062" s="10"/>
      <c r="H5062" s="10"/>
      <c r="I5062" s="10"/>
      <c r="J5062" s="333"/>
    </row>
    <row r="5063" spans="1:10" x14ac:dyDescent="0.3">
      <c r="A5063" s="114"/>
      <c r="B5063" s="10"/>
      <c r="C5063" s="10"/>
      <c r="D5063" s="83"/>
      <c r="E5063" s="10"/>
      <c r="F5063" s="10"/>
      <c r="G5063" s="10"/>
      <c r="H5063" s="10"/>
      <c r="I5063" s="10"/>
      <c r="J5063" s="333"/>
    </row>
    <row r="5064" spans="1:10" x14ac:dyDescent="0.3">
      <c r="A5064" s="114"/>
      <c r="B5064" s="10"/>
      <c r="C5064" s="10"/>
      <c r="D5064" s="83"/>
      <c r="E5064" s="10"/>
      <c r="F5064" s="10"/>
      <c r="G5064" s="10"/>
      <c r="H5064" s="10"/>
      <c r="I5064" s="10"/>
      <c r="J5064" s="333"/>
    </row>
    <row r="5065" spans="1:10" x14ac:dyDescent="0.3">
      <c r="A5065" s="114"/>
      <c r="B5065" s="10"/>
      <c r="C5065" s="10"/>
      <c r="D5065" s="83"/>
      <c r="E5065" s="10"/>
      <c r="F5065" s="10"/>
      <c r="G5065" s="10"/>
      <c r="H5065" s="10"/>
      <c r="I5065" s="10"/>
      <c r="J5065" s="333"/>
    </row>
    <row r="5066" spans="1:10" x14ac:dyDescent="0.3">
      <c r="A5066" s="114"/>
      <c r="B5066" s="10"/>
      <c r="C5066" s="10"/>
      <c r="D5066" s="83"/>
      <c r="E5066" s="10"/>
      <c r="F5066" s="10"/>
      <c r="G5066" s="10"/>
      <c r="H5066" s="10"/>
      <c r="I5066" s="10"/>
      <c r="J5066" s="333"/>
    </row>
    <row r="5067" spans="1:10" x14ac:dyDescent="0.3">
      <c r="A5067" s="114"/>
      <c r="B5067" s="10"/>
      <c r="C5067" s="10"/>
      <c r="D5067" s="83"/>
      <c r="E5067" s="10"/>
      <c r="F5067" s="10"/>
      <c r="G5067" s="10"/>
      <c r="H5067" s="10"/>
      <c r="I5067" s="10"/>
      <c r="J5067" s="333"/>
    </row>
    <row r="5068" spans="1:10" x14ac:dyDescent="0.3">
      <c r="A5068" s="114"/>
      <c r="B5068" s="10"/>
      <c r="C5068" s="10"/>
      <c r="D5068" s="83"/>
      <c r="E5068" s="10"/>
      <c r="F5068" s="10"/>
      <c r="G5068" s="10"/>
      <c r="H5068" s="10"/>
      <c r="I5068" s="10"/>
      <c r="J5068" s="333"/>
    </row>
    <row r="5069" spans="1:10" x14ac:dyDescent="0.3">
      <c r="A5069" s="114"/>
      <c r="B5069" s="10"/>
      <c r="C5069" s="10"/>
      <c r="D5069" s="83"/>
      <c r="E5069" s="10"/>
      <c r="F5069" s="10"/>
      <c r="G5069" s="10"/>
      <c r="H5069" s="10"/>
      <c r="I5069" s="10"/>
      <c r="J5069" s="333"/>
    </row>
    <row r="5070" spans="1:10" x14ac:dyDescent="0.3">
      <c r="A5070" s="114"/>
      <c r="B5070" s="10"/>
      <c r="C5070" s="10"/>
      <c r="D5070" s="83"/>
      <c r="E5070" s="10"/>
      <c r="F5070" s="10"/>
      <c r="G5070" s="10"/>
      <c r="H5070" s="10"/>
      <c r="I5070" s="10"/>
      <c r="J5070" s="333"/>
    </row>
    <row r="5071" spans="1:10" x14ac:dyDescent="0.3">
      <c r="A5071" s="114"/>
      <c r="B5071" s="10"/>
      <c r="C5071" s="10"/>
      <c r="D5071" s="83"/>
      <c r="E5071" s="10"/>
      <c r="F5071" s="10"/>
      <c r="G5071" s="10"/>
      <c r="H5071" s="10"/>
      <c r="I5071" s="10"/>
      <c r="J5071" s="333"/>
    </row>
    <row r="5072" spans="1:10" x14ac:dyDescent="0.3">
      <c r="A5072" s="114"/>
      <c r="B5072" s="10"/>
      <c r="C5072" s="10"/>
      <c r="D5072" s="83"/>
      <c r="E5072" s="10"/>
      <c r="F5072" s="10"/>
      <c r="G5072" s="10"/>
      <c r="H5072" s="10"/>
      <c r="I5072" s="10"/>
      <c r="J5072" s="333"/>
    </row>
    <row r="5073" spans="1:10" x14ac:dyDescent="0.3">
      <c r="A5073" s="114"/>
      <c r="B5073" s="10"/>
      <c r="C5073" s="10"/>
      <c r="D5073" s="83"/>
      <c r="E5073" s="10"/>
      <c r="F5073" s="10"/>
      <c r="G5073" s="10"/>
      <c r="H5073" s="10"/>
      <c r="I5073" s="10"/>
      <c r="J5073" s="333"/>
    </row>
    <row r="5074" spans="1:10" x14ac:dyDescent="0.3">
      <c r="A5074" s="114"/>
      <c r="B5074" s="10"/>
      <c r="C5074" s="10"/>
      <c r="D5074" s="83"/>
      <c r="E5074" s="10"/>
      <c r="F5074" s="10"/>
      <c r="G5074" s="10"/>
      <c r="H5074" s="10"/>
      <c r="I5074" s="10"/>
      <c r="J5074" s="333"/>
    </row>
    <row r="5075" spans="1:10" x14ac:dyDescent="0.3">
      <c r="A5075" s="114"/>
      <c r="B5075" s="10"/>
      <c r="C5075" s="10"/>
      <c r="D5075" s="83"/>
      <c r="E5075" s="10"/>
      <c r="F5075" s="10"/>
      <c r="G5075" s="10"/>
      <c r="H5075" s="10"/>
      <c r="I5075" s="10"/>
      <c r="J5075" s="333"/>
    </row>
    <row r="5076" spans="1:10" x14ac:dyDescent="0.3">
      <c r="A5076" s="114"/>
      <c r="B5076" s="10"/>
      <c r="C5076" s="10"/>
      <c r="D5076" s="83"/>
      <c r="E5076" s="10"/>
      <c r="F5076" s="10"/>
      <c r="G5076" s="10"/>
      <c r="H5076" s="10"/>
      <c r="I5076" s="10"/>
      <c r="J5076" s="333"/>
    </row>
    <row r="5077" spans="1:10" x14ac:dyDescent="0.3">
      <c r="A5077" s="114"/>
      <c r="B5077" s="10"/>
      <c r="C5077" s="10"/>
      <c r="D5077" s="83"/>
      <c r="E5077" s="10"/>
      <c r="F5077" s="10"/>
      <c r="G5077" s="10"/>
      <c r="H5077" s="10"/>
      <c r="I5077" s="10"/>
      <c r="J5077" s="333"/>
    </row>
    <row r="5078" spans="1:10" x14ac:dyDescent="0.3">
      <c r="A5078" s="114"/>
      <c r="B5078" s="10"/>
      <c r="C5078" s="10"/>
      <c r="D5078" s="83"/>
      <c r="E5078" s="10"/>
      <c r="F5078" s="10"/>
      <c r="G5078" s="10"/>
      <c r="H5078" s="10"/>
      <c r="I5078" s="10"/>
      <c r="J5078" s="333"/>
    </row>
    <row r="5079" spans="1:10" x14ac:dyDescent="0.3">
      <c r="A5079" s="114"/>
      <c r="B5079" s="10"/>
      <c r="C5079" s="10"/>
      <c r="D5079" s="83"/>
      <c r="E5079" s="10"/>
      <c r="F5079" s="10"/>
      <c r="G5079" s="10"/>
      <c r="H5079" s="10"/>
      <c r="I5079" s="10"/>
      <c r="J5079" s="333"/>
    </row>
    <row r="5080" spans="1:10" x14ac:dyDescent="0.3">
      <c r="A5080" s="114"/>
      <c r="B5080" s="10"/>
      <c r="C5080" s="10"/>
      <c r="D5080" s="83"/>
      <c r="E5080" s="10"/>
      <c r="F5080" s="10"/>
      <c r="G5080" s="10"/>
      <c r="H5080" s="10"/>
      <c r="I5080" s="10"/>
      <c r="J5080" s="333"/>
    </row>
    <row r="5081" spans="1:10" x14ac:dyDescent="0.3">
      <c r="A5081" s="114"/>
      <c r="B5081" s="10"/>
      <c r="C5081" s="10"/>
      <c r="D5081" s="83"/>
      <c r="E5081" s="10"/>
      <c r="F5081" s="10"/>
      <c r="G5081" s="10"/>
      <c r="H5081" s="10"/>
      <c r="I5081" s="10"/>
      <c r="J5081" s="333"/>
    </row>
    <row r="5082" spans="1:10" x14ac:dyDescent="0.3">
      <c r="A5082" s="114"/>
      <c r="B5082" s="10"/>
      <c r="C5082" s="10"/>
      <c r="D5082" s="83"/>
      <c r="E5082" s="10"/>
      <c r="F5082" s="10"/>
      <c r="G5082" s="10"/>
      <c r="H5082" s="10"/>
      <c r="I5082" s="10"/>
      <c r="J5082" s="333"/>
    </row>
    <row r="5083" spans="1:10" x14ac:dyDescent="0.3">
      <c r="A5083" s="114"/>
      <c r="B5083" s="10"/>
      <c r="C5083" s="10"/>
      <c r="D5083" s="83"/>
      <c r="E5083" s="10"/>
      <c r="F5083" s="10"/>
      <c r="G5083" s="10"/>
      <c r="H5083" s="10"/>
      <c r="I5083" s="10"/>
      <c r="J5083" s="333"/>
    </row>
    <row r="5084" spans="1:10" x14ac:dyDescent="0.3">
      <c r="A5084" s="114"/>
      <c r="B5084" s="10"/>
      <c r="C5084" s="10"/>
      <c r="D5084" s="83"/>
      <c r="E5084" s="10"/>
      <c r="F5084" s="10"/>
      <c r="G5084" s="10"/>
      <c r="H5084" s="10"/>
      <c r="I5084" s="10"/>
      <c r="J5084" s="333"/>
    </row>
    <row r="5085" spans="1:10" x14ac:dyDescent="0.3">
      <c r="A5085" s="114"/>
      <c r="B5085" s="10"/>
      <c r="C5085" s="10"/>
      <c r="D5085" s="83"/>
      <c r="E5085" s="10"/>
      <c r="F5085" s="10"/>
      <c r="G5085" s="10"/>
      <c r="H5085" s="10"/>
      <c r="I5085" s="10"/>
      <c r="J5085" s="333"/>
    </row>
    <row r="5086" spans="1:10" x14ac:dyDescent="0.3">
      <c r="A5086" s="114"/>
      <c r="B5086" s="10"/>
      <c r="C5086" s="10"/>
      <c r="D5086" s="83"/>
      <c r="E5086" s="10"/>
      <c r="F5086" s="10"/>
      <c r="G5086" s="10"/>
      <c r="H5086" s="10"/>
      <c r="I5086" s="10"/>
      <c r="J5086" s="333"/>
    </row>
    <row r="5087" spans="1:10" x14ac:dyDescent="0.3">
      <c r="A5087" s="114"/>
      <c r="B5087" s="10"/>
      <c r="C5087" s="10"/>
      <c r="D5087" s="83"/>
      <c r="E5087" s="10"/>
      <c r="F5087" s="10"/>
      <c r="G5087" s="10"/>
      <c r="H5087" s="10"/>
      <c r="I5087" s="10"/>
      <c r="J5087" s="333"/>
    </row>
    <row r="5088" spans="1:10" x14ac:dyDescent="0.3">
      <c r="A5088" s="114"/>
      <c r="B5088" s="10"/>
      <c r="C5088" s="10"/>
      <c r="D5088" s="83"/>
      <c r="E5088" s="10"/>
      <c r="F5088" s="10"/>
      <c r="G5088" s="10"/>
      <c r="H5088" s="10"/>
      <c r="I5088" s="10"/>
      <c r="J5088" s="333"/>
    </row>
    <row r="5089" spans="1:10" x14ac:dyDescent="0.3">
      <c r="A5089" s="114"/>
      <c r="B5089" s="10"/>
      <c r="C5089" s="10"/>
      <c r="D5089" s="83"/>
      <c r="E5089" s="10"/>
      <c r="F5089" s="10"/>
      <c r="G5089" s="10"/>
      <c r="H5089" s="10"/>
      <c r="I5089" s="10"/>
      <c r="J5089" s="333"/>
    </row>
    <row r="5090" spans="1:10" x14ac:dyDescent="0.3">
      <c r="A5090" s="114"/>
      <c r="B5090" s="10"/>
      <c r="C5090" s="10"/>
      <c r="D5090" s="83"/>
      <c r="E5090" s="10"/>
      <c r="F5090" s="10"/>
      <c r="G5090" s="10"/>
      <c r="H5090" s="10"/>
      <c r="I5090" s="10"/>
      <c r="J5090" s="333"/>
    </row>
    <row r="5091" spans="1:10" x14ac:dyDescent="0.3">
      <c r="A5091" s="114"/>
      <c r="B5091" s="10"/>
      <c r="C5091" s="10"/>
      <c r="D5091" s="83"/>
      <c r="E5091" s="10"/>
      <c r="F5091" s="10"/>
      <c r="G5091" s="10"/>
      <c r="H5091" s="10"/>
      <c r="I5091" s="10"/>
      <c r="J5091" s="333"/>
    </row>
    <row r="5092" spans="1:10" x14ac:dyDescent="0.3">
      <c r="A5092" s="114"/>
      <c r="B5092" s="10"/>
      <c r="C5092" s="10"/>
      <c r="D5092" s="83"/>
      <c r="E5092" s="10"/>
      <c r="F5092" s="10"/>
      <c r="G5092" s="10"/>
      <c r="H5092" s="10"/>
      <c r="I5092" s="10"/>
      <c r="J5092" s="333"/>
    </row>
    <row r="5093" spans="1:10" x14ac:dyDescent="0.3">
      <c r="A5093" s="114"/>
      <c r="B5093" s="10"/>
      <c r="C5093" s="10"/>
      <c r="D5093" s="83"/>
      <c r="E5093" s="10"/>
      <c r="F5093" s="10"/>
      <c r="G5093" s="10"/>
      <c r="H5093" s="10"/>
      <c r="I5093" s="10"/>
      <c r="J5093" s="333"/>
    </row>
    <row r="5094" spans="1:10" x14ac:dyDescent="0.3">
      <c r="A5094" s="114"/>
      <c r="B5094" s="10"/>
      <c r="C5094" s="10"/>
      <c r="D5094" s="83"/>
      <c r="E5094" s="10"/>
      <c r="F5094" s="10"/>
      <c r="G5094" s="10"/>
      <c r="H5094" s="10"/>
      <c r="I5094" s="10"/>
      <c r="J5094" s="333"/>
    </row>
    <row r="5095" spans="1:10" x14ac:dyDescent="0.3">
      <c r="A5095" s="114"/>
      <c r="B5095" s="10"/>
      <c r="C5095" s="10"/>
      <c r="D5095" s="83"/>
      <c r="E5095" s="10"/>
      <c r="F5095" s="10"/>
      <c r="G5095" s="10"/>
      <c r="H5095" s="10"/>
      <c r="I5095" s="10"/>
      <c r="J5095" s="333"/>
    </row>
    <row r="5096" spans="1:10" x14ac:dyDescent="0.3">
      <c r="A5096" s="114"/>
      <c r="B5096" s="10"/>
      <c r="C5096" s="10"/>
      <c r="D5096" s="83"/>
      <c r="E5096" s="10"/>
      <c r="F5096" s="10"/>
      <c r="G5096" s="10"/>
      <c r="H5096" s="10"/>
      <c r="I5096" s="10"/>
      <c r="J5096" s="333"/>
    </row>
    <row r="5097" spans="1:10" x14ac:dyDescent="0.3">
      <c r="A5097" s="114"/>
      <c r="B5097" s="10"/>
      <c r="C5097" s="10"/>
      <c r="D5097" s="83"/>
      <c r="E5097" s="10"/>
      <c r="F5097" s="10"/>
      <c r="G5097" s="10"/>
      <c r="H5097" s="10"/>
      <c r="I5097" s="10"/>
      <c r="J5097" s="333"/>
    </row>
    <row r="5098" spans="1:10" x14ac:dyDescent="0.3">
      <c r="A5098" s="114"/>
      <c r="B5098" s="10"/>
      <c r="C5098" s="10"/>
      <c r="D5098" s="83"/>
      <c r="E5098" s="10"/>
      <c r="F5098" s="10"/>
      <c r="G5098" s="10"/>
      <c r="H5098" s="10"/>
      <c r="I5098" s="10"/>
      <c r="J5098" s="333"/>
    </row>
    <row r="5099" spans="1:10" x14ac:dyDescent="0.3">
      <c r="A5099" s="114"/>
      <c r="B5099" s="10"/>
      <c r="C5099" s="10"/>
      <c r="D5099" s="83"/>
      <c r="E5099" s="10"/>
      <c r="F5099" s="10"/>
      <c r="G5099" s="10"/>
      <c r="H5099" s="10"/>
      <c r="I5099" s="10"/>
      <c r="J5099" s="333"/>
    </row>
    <row r="5100" spans="1:10" x14ac:dyDescent="0.3">
      <c r="A5100" s="114"/>
      <c r="B5100" s="10"/>
      <c r="C5100" s="10"/>
      <c r="D5100" s="83"/>
      <c r="E5100" s="10"/>
      <c r="F5100" s="10"/>
      <c r="G5100" s="10"/>
      <c r="H5100" s="10"/>
      <c r="I5100" s="10"/>
      <c r="J5100" s="333"/>
    </row>
    <row r="5101" spans="1:10" x14ac:dyDescent="0.3">
      <c r="A5101" s="114"/>
      <c r="B5101" s="10"/>
      <c r="C5101" s="10"/>
      <c r="D5101" s="83"/>
      <c r="E5101" s="10"/>
      <c r="F5101" s="10"/>
      <c r="G5101" s="10"/>
      <c r="H5101" s="10"/>
      <c r="I5101" s="10"/>
      <c r="J5101" s="333"/>
    </row>
    <row r="5102" spans="1:10" x14ac:dyDescent="0.3">
      <c r="A5102" s="114"/>
      <c r="B5102" s="10"/>
      <c r="C5102" s="10"/>
      <c r="D5102" s="83"/>
      <c r="E5102" s="10"/>
      <c r="F5102" s="10"/>
      <c r="G5102" s="10"/>
      <c r="H5102" s="10"/>
      <c r="I5102" s="10"/>
      <c r="J5102" s="333"/>
    </row>
    <row r="5103" spans="1:10" x14ac:dyDescent="0.3">
      <c r="A5103" s="114"/>
      <c r="B5103" s="10"/>
      <c r="C5103" s="10"/>
      <c r="D5103" s="83"/>
      <c r="E5103" s="10"/>
      <c r="F5103" s="10"/>
      <c r="G5103" s="10"/>
      <c r="H5103" s="10"/>
      <c r="I5103" s="10"/>
      <c r="J5103" s="333"/>
    </row>
    <row r="5104" spans="1:10" x14ac:dyDescent="0.3">
      <c r="A5104" s="114"/>
      <c r="B5104" s="10"/>
      <c r="C5104" s="10"/>
      <c r="D5104" s="83"/>
      <c r="E5104" s="10"/>
      <c r="F5104" s="10"/>
      <c r="G5104" s="10"/>
      <c r="H5104" s="10"/>
      <c r="I5104" s="10"/>
      <c r="J5104" s="333"/>
    </row>
    <row r="5105" spans="1:10" x14ac:dyDescent="0.3">
      <c r="A5105" s="114"/>
      <c r="B5105" s="10"/>
      <c r="C5105" s="10"/>
      <c r="D5105" s="83"/>
      <c r="E5105" s="10"/>
      <c r="F5105" s="10"/>
      <c r="G5105" s="10"/>
      <c r="H5105" s="10"/>
      <c r="I5105" s="10"/>
      <c r="J5105" s="333"/>
    </row>
    <row r="5106" spans="1:10" x14ac:dyDescent="0.3">
      <c r="A5106" s="114"/>
      <c r="B5106" s="10"/>
      <c r="C5106" s="10"/>
      <c r="D5106" s="83"/>
      <c r="E5106" s="10"/>
      <c r="F5106" s="10"/>
      <c r="G5106" s="10"/>
      <c r="H5106" s="10"/>
      <c r="I5106" s="10"/>
      <c r="J5106" s="333"/>
    </row>
    <row r="5107" spans="1:10" x14ac:dyDescent="0.3">
      <c r="A5107" s="114"/>
      <c r="B5107" s="10"/>
      <c r="C5107" s="10"/>
      <c r="D5107" s="83"/>
      <c r="E5107" s="10"/>
      <c r="F5107" s="10"/>
      <c r="G5107" s="10"/>
      <c r="H5107" s="10"/>
      <c r="I5107" s="10"/>
      <c r="J5107" s="333"/>
    </row>
    <row r="5108" spans="1:10" x14ac:dyDescent="0.3">
      <c r="A5108" s="114"/>
      <c r="B5108" s="10"/>
      <c r="C5108" s="10"/>
      <c r="D5108" s="83"/>
      <c r="E5108" s="10"/>
      <c r="F5108" s="10"/>
      <c r="G5108" s="10"/>
      <c r="H5108" s="10"/>
      <c r="I5108" s="10"/>
      <c r="J5108" s="333"/>
    </row>
    <row r="5109" spans="1:10" x14ac:dyDescent="0.3">
      <c r="A5109" s="114"/>
      <c r="B5109" s="10"/>
      <c r="C5109" s="10"/>
      <c r="D5109" s="83"/>
      <c r="E5109" s="10"/>
      <c r="F5109" s="10"/>
      <c r="G5109" s="10"/>
      <c r="H5109" s="10"/>
      <c r="I5109" s="10"/>
      <c r="J5109" s="333"/>
    </row>
    <row r="5110" spans="1:10" x14ac:dyDescent="0.3">
      <c r="A5110" s="114"/>
      <c r="B5110" s="10"/>
      <c r="C5110" s="10"/>
      <c r="D5110" s="83"/>
      <c r="E5110" s="10"/>
      <c r="F5110" s="10"/>
      <c r="G5110" s="10"/>
      <c r="H5110" s="10"/>
      <c r="I5110" s="10"/>
      <c r="J5110" s="333"/>
    </row>
    <row r="5111" spans="1:10" x14ac:dyDescent="0.3">
      <c r="A5111" s="114"/>
      <c r="B5111" s="10"/>
      <c r="C5111" s="10"/>
      <c r="D5111" s="83"/>
      <c r="E5111" s="10"/>
      <c r="F5111" s="10"/>
      <c r="G5111" s="10"/>
      <c r="H5111" s="10"/>
      <c r="I5111" s="10"/>
      <c r="J5111" s="333"/>
    </row>
    <row r="5112" spans="1:10" x14ac:dyDescent="0.3">
      <c r="A5112" s="114"/>
      <c r="B5112" s="10"/>
      <c r="C5112" s="10"/>
      <c r="D5112" s="83"/>
      <c r="E5112" s="10"/>
      <c r="F5112" s="10"/>
      <c r="G5112" s="10"/>
      <c r="H5112" s="10"/>
      <c r="I5112" s="10"/>
      <c r="J5112" s="333"/>
    </row>
    <row r="5113" spans="1:10" x14ac:dyDescent="0.3">
      <c r="A5113" s="114"/>
      <c r="B5113" s="10"/>
      <c r="C5113" s="10"/>
      <c r="D5113" s="83"/>
      <c r="E5113" s="10"/>
      <c r="F5113" s="10"/>
      <c r="G5113" s="10"/>
      <c r="H5113" s="10"/>
      <c r="I5113" s="10"/>
      <c r="J5113" s="333"/>
    </row>
    <row r="5114" spans="1:10" x14ac:dyDescent="0.3">
      <c r="A5114" s="114"/>
      <c r="B5114" s="10"/>
      <c r="C5114" s="10"/>
      <c r="D5114" s="83"/>
      <c r="E5114" s="10"/>
      <c r="F5114" s="10"/>
      <c r="G5114" s="10"/>
      <c r="H5114" s="10"/>
      <c r="I5114" s="10"/>
      <c r="J5114" s="333"/>
    </row>
    <row r="5115" spans="1:10" x14ac:dyDescent="0.3">
      <c r="A5115" s="114"/>
      <c r="B5115" s="10"/>
      <c r="C5115" s="10"/>
      <c r="D5115" s="83"/>
      <c r="E5115" s="10"/>
      <c r="F5115" s="10"/>
      <c r="G5115" s="10"/>
      <c r="H5115" s="10"/>
      <c r="I5115" s="10"/>
      <c r="J5115" s="333"/>
    </row>
    <row r="5116" spans="1:10" x14ac:dyDescent="0.3">
      <c r="A5116" s="114"/>
      <c r="B5116" s="10"/>
      <c r="C5116" s="10"/>
      <c r="D5116" s="83"/>
      <c r="E5116" s="10"/>
      <c r="F5116" s="10"/>
      <c r="G5116" s="10"/>
      <c r="H5116" s="10"/>
      <c r="I5116" s="10"/>
      <c r="J5116" s="333"/>
    </row>
    <row r="5117" spans="1:10" x14ac:dyDescent="0.3">
      <c r="A5117" s="114"/>
      <c r="B5117" s="10"/>
      <c r="C5117" s="10"/>
      <c r="D5117" s="83"/>
      <c r="E5117" s="10"/>
      <c r="F5117" s="10"/>
      <c r="G5117" s="10"/>
      <c r="H5117" s="10"/>
      <c r="I5117" s="10"/>
      <c r="J5117" s="333"/>
    </row>
    <row r="5118" spans="1:10" x14ac:dyDescent="0.3">
      <c r="A5118" s="114"/>
      <c r="B5118" s="10"/>
      <c r="C5118" s="10"/>
      <c r="D5118" s="83"/>
      <c r="E5118" s="10"/>
      <c r="F5118" s="10"/>
      <c r="G5118" s="10"/>
      <c r="H5118" s="10"/>
      <c r="I5118" s="10"/>
      <c r="J5118" s="333"/>
    </row>
    <row r="5119" spans="1:10" x14ac:dyDescent="0.3">
      <c r="A5119" s="114"/>
      <c r="B5119" s="10"/>
      <c r="C5119" s="10"/>
      <c r="D5119" s="83"/>
      <c r="E5119" s="10"/>
      <c r="F5119" s="10"/>
      <c r="G5119" s="10"/>
      <c r="H5119" s="10"/>
      <c r="I5119" s="10"/>
      <c r="J5119" s="333"/>
    </row>
    <row r="5120" spans="1:10" x14ac:dyDescent="0.3">
      <c r="A5120" s="114"/>
      <c r="B5120" s="10"/>
      <c r="C5120" s="10"/>
      <c r="D5120" s="83"/>
      <c r="E5120" s="10"/>
      <c r="F5120" s="10"/>
      <c r="G5120" s="10"/>
      <c r="H5120" s="10"/>
      <c r="I5120" s="10"/>
      <c r="J5120" s="333"/>
    </row>
    <row r="5121" spans="1:10" x14ac:dyDescent="0.3">
      <c r="A5121" s="114"/>
      <c r="B5121" s="10"/>
      <c r="C5121" s="10"/>
      <c r="D5121" s="83"/>
      <c r="E5121" s="10"/>
      <c r="F5121" s="10"/>
      <c r="G5121" s="10"/>
      <c r="H5121" s="10"/>
      <c r="I5121" s="10"/>
      <c r="J5121" s="333"/>
    </row>
    <row r="5122" spans="1:10" x14ac:dyDescent="0.3">
      <c r="A5122" s="114"/>
      <c r="B5122" s="10"/>
      <c r="C5122" s="10"/>
      <c r="D5122" s="83"/>
      <c r="E5122" s="10"/>
      <c r="F5122" s="10"/>
      <c r="G5122" s="10"/>
      <c r="H5122" s="10"/>
      <c r="I5122" s="10"/>
      <c r="J5122" s="333"/>
    </row>
    <row r="5123" spans="1:10" x14ac:dyDescent="0.3">
      <c r="A5123" s="114"/>
      <c r="B5123" s="10"/>
      <c r="C5123" s="10"/>
      <c r="D5123" s="83"/>
      <c r="E5123" s="10"/>
      <c r="F5123" s="10"/>
      <c r="G5123" s="10"/>
      <c r="H5123" s="10"/>
      <c r="I5123" s="10"/>
      <c r="J5123" s="333"/>
    </row>
    <row r="5124" spans="1:10" x14ac:dyDescent="0.3">
      <c r="A5124" s="114"/>
      <c r="B5124" s="10"/>
      <c r="C5124" s="10"/>
      <c r="D5124" s="83"/>
      <c r="E5124" s="10"/>
      <c r="F5124" s="10"/>
      <c r="G5124" s="10"/>
      <c r="H5124" s="10"/>
      <c r="I5124" s="10"/>
      <c r="J5124" s="333"/>
    </row>
    <row r="5125" spans="1:10" x14ac:dyDescent="0.3">
      <c r="A5125" s="114"/>
      <c r="B5125" s="10"/>
      <c r="C5125" s="10"/>
      <c r="D5125" s="83"/>
      <c r="E5125" s="10"/>
      <c r="F5125" s="10"/>
      <c r="G5125" s="10"/>
      <c r="H5125" s="10"/>
      <c r="I5125" s="10"/>
      <c r="J5125" s="333"/>
    </row>
    <row r="5126" spans="1:10" x14ac:dyDescent="0.3">
      <c r="A5126" s="114"/>
      <c r="B5126" s="10"/>
      <c r="C5126" s="10"/>
      <c r="D5126" s="83"/>
      <c r="E5126" s="10"/>
      <c r="F5126" s="10"/>
      <c r="G5126" s="10"/>
      <c r="H5126" s="10"/>
      <c r="I5126" s="10"/>
      <c r="J5126" s="333"/>
    </row>
    <row r="5127" spans="1:10" x14ac:dyDescent="0.3">
      <c r="A5127" s="114"/>
      <c r="B5127" s="10"/>
      <c r="C5127" s="10"/>
      <c r="D5127" s="83"/>
      <c r="E5127" s="10"/>
      <c r="F5127" s="10"/>
      <c r="G5127" s="10"/>
      <c r="H5127" s="10"/>
      <c r="I5127" s="10"/>
      <c r="J5127" s="333"/>
    </row>
    <row r="5128" spans="1:10" x14ac:dyDescent="0.3">
      <c r="A5128" s="114"/>
      <c r="B5128" s="10"/>
      <c r="C5128" s="10"/>
      <c r="D5128" s="83"/>
      <c r="E5128" s="10"/>
      <c r="F5128" s="10"/>
      <c r="G5128" s="10"/>
      <c r="H5128" s="10"/>
      <c r="I5128" s="10"/>
      <c r="J5128" s="333"/>
    </row>
    <row r="5129" spans="1:10" x14ac:dyDescent="0.3">
      <c r="A5129" s="114"/>
      <c r="B5129" s="10"/>
      <c r="C5129" s="10"/>
      <c r="D5129" s="83"/>
      <c r="E5129" s="10"/>
      <c r="F5129" s="10"/>
      <c r="G5129" s="10"/>
      <c r="H5129" s="10"/>
      <c r="I5129" s="10"/>
      <c r="J5129" s="333"/>
    </row>
    <row r="5130" spans="1:10" x14ac:dyDescent="0.3">
      <c r="A5130" s="114"/>
      <c r="B5130" s="10"/>
      <c r="C5130" s="10"/>
      <c r="D5130" s="83"/>
      <c r="E5130" s="10"/>
      <c r="F5130" s="10"/>
      <c r="G5130" s="10"/>
      <c r="H5130" s="10"/>
      <c r="I5130" s="10"/>
      <c r="J5130" s="333"/>
    </row>
    <row r="5131" spans="1:10" x14ac:dyDescent="0.3">
      <c r="A5131" s="114"/>
      <c r="B5131" s="10"/>
      <c r="C5131" s="10"/>
      <c r="D5131" s="83"/>
      <c r="E5131" s="10"/>
      <c r="F5131" s="10"/>
      <c r="G5131" s="10"/>
      <c r="H5131" s="10"/>
      <c r="I5131" s="10"/>
      <c r="J5131" s="333"/>
    </row>
    <row r="5132" spans="1:10" x14ac:dyDescent="0.3">
      <c r="A5132" s="114"/>
      <c r="B5132" s="10"/>
      <c r="C5132" s="10"/>
      <c r="D5132" s="83"/>
      <c r="E5132" s="10"/>
      <c r="F5132" s="10"/>
      <c r="G5132" s="10"/>
      <c r="H5132" s="10"/>
      <c r="I5132" s="10"/>
      <c r="J5132" s="333"/>
    </row>
    <row r="5133" spans="1:10" x14ac:dyDescent="0.3">
      <c r="A5133" s="114"/>
      <c r="B5133" s="10"/>
      <c r="C5133" s="10"/>
      <c r="D5133" s="83"/>
      <c r="E5133" s="10"/>
      <c r="F5133" s="10"/>
      <c r="G5133" s="10"/>
      <c r="H5133" s="10"/>
      <c r="I5133" s="10"/>
      <c r="J5133" s="333"/>
    </row>
    <row r="5134" spans="1:10" x14ac:dyDescent="0.3">
      <c r="A5134" s="114"/>
      <c r="B5134" s="10"/>
      <c r="C5134" s="10"/>
      <c r="D5134" s="83"/>
      <c r="E5134" s="10"/>
      <c r="F5134" s="10"/>
      <c r="G5134" s="10"/>
      <c r="H5134" s="10"/>
      <c r="I5134" s="10"/>
      <c r="J5134" s="333"/>
    </row>
    <row r="5135" spans="1:10" x14ac:dyDescent="0.3">
      <c r="A5135" s="114"/>
      <c r="B5135" s="10"/>
      <c r="C5135" s="10"/>
      <c r="D5135" s="83"/>
      <c r="E5135" s="10"/>
      <c r="F5135" s="10"/>
      <c r="G5135" s="10"/>
      <c r="H5135" s="10"/>
      <c r="I5135" s="10"/>
      <c r="J5135" s="333"/>
    </row>
    <row r="5136" spans="1:10" x14ac:dyDescent="0.3">
      <c r="A5136" s="114"/>
      <c r="B5136" s="10"/>
      <c r="C5136" s="10"/>
      <c r="D5136" s="83"/>
      <c r="E5136" s="10"/>
      <c r="F5136" s="10"/>
      <c r="G5136" s="10"/>
      <c r="H5136" s="10"/>
      <c r="I5136" s="10"/>
      <c r="J5136" s="333"/>
    </row>
    <row r="5137" spans="1:10" x14ac:dyDescent="0.3">
      <c r="A5137" s="114"/>
      <c r="B5137" s="10"/>
      <c r="C5137" s="10"/>
      <c r="D5137" s="83"/>
      <c r="E5137" s="10"/>
      <c r="F5137" s="10"/>
      <c r="G5137" s="10"/>
      <c r="H5137" s="10"/>
      <c r="I5137" s="10"/>
      <c r="J5137" s="333"/>
    </row>
    <row r="5138" spans="1:10" x14ac:dyDescent="0.3">
      <c r="A5138" s="114"/>
      <c r="B5138" s="10"/>
      <c r="C5138" s="10"/>
      <c r="D5138" s="83"/>
      <c r="E5138" s="10"/>
      <c r="F5138" s="10"/>
      <c r="G5138" s="10"/>
      <c r="H5138" s="10"/>
      <c r="I5138" s="10"/>
      <c r="J5138" s="333"/>
    </row>
    <row r="5139" spans="1:10" x14ac:dyDescent="0.3">
      <c r="A5139" s="114"/>
      <c r="B5139" s="10"/>
      <c r="C5139" s="10"/>
      <c r="D5139" s="83"/>
      <c r="E5139" s="10"/>
      <c r="F5139" s="10"/>
      <c r="G5139" s="10"/>
      <c r="H5139" s="10"/>
      <c r="I5139" s="10"/>
      <c r="J5139" s="333"/>
    </row>
    <row r="5140" spans="1:10" x14ac:dyDescent="0.3">
      <c r="A5140" s="114"/>
      <c r="B5140" s="10"/>
      <c r="C5140" s="10"/>
      <c r="D5140" s="83"/>
      <c r="E5140" s="10"/>
      <c r="F5140" s="10"/>
      <c r="G5140" s="10"/>
      <c r="H5140" s="10"/>
      <c r="I5140" s="10"/>
      <c r="J5140" s="333"/>
    </row>
    <row r="5141" spans="1:10" x14ac:dyDescent="0.3">
      <c r="A5141" s="114"/>
      <c r="B5141" s="10"/>
      <c r="C5141" s="10"/>
      <c r="D5141" s="83"/>
      <c r="E5141" s="10"/>
      <c r="F5141" s="10"/>
      <c r="G5141" s="10"/>
      <c r="H5141" s="10"/>
      <c r="I5141" s="10"/>
      <c r="J5141" s="333"/>
    </row>
    <row r="5142" spans="1:10" x14ac:dyDescent="0.3">
      <c r="A5142" s="114"/>
      <c r="B5142" s="10"/>
      <c r="C5142" s="10"/>
      <c r="D5142" s="83"/>
      <c r="E5142" s="10"/>
      <c r="F5142" s="10"/>
      <c r="G5142" s="10"/>
      <c r="H5142" s="10"/>
      <c r="I5142" s="10"/>
      <c r="J5142" s="333"/>
    </row>
    <row r="5143" spans="1:10" x14ac:dyDescent="0.3">
      <c r="A5143" s="114"/>
      <c r="B5143" s="10"/>
      <c r="C5143" s="10"/>
      <c r="D5143" s="83"/>
      <c r="E5143" s="10"/>
      <c r="F5143" s="10"/>
      <c r="G5143" s="10"/>
      <c r="H5143" s="10"/>
      <c r="I5143" s="10"/>
      <c r="J5143" s="333"/>
    </row>
    <row r="5144" spans="1:10" x14ac:dyDescent="0.3">
      <c r="A5144" s="114"/>
      <c r="B5144" s="10"/>
      <c r="C5144" s="10"/>
      <c r="D5144" s="83"/>
      <c r="E5144" s="10"/>
      <c r="F5144" s="10"/>
      <c r="G5144" s="10"/>
      <c r="H5144" s="10"/>
      <c r="I5144" s="10"/>
      <c r="J5144" s="333"/>
    </row>
    <row r="5145" spans="1:10" x14ac:dyDescent="0.3">
      <c r="A5145" s="114"/>
      <c r="B5145" s="10"/>
      <c r="C5145" s="10"/>
      <c r="D5145" s="83"/>
      <c r="E5145" s="10"/>
      <c r="F5145" s="10"/>
      <c r="G5145" s="10"/>
      <c r="H5145" s="10"/>
      <c r="I5145" s="10"/>
      <c r="J5145" s="333"/>
    </row>
    <row r="5146" spans="1:10" x14ac:dyDescent="0.3">
      <c r="A5146" s="114"/>
      <c r="B5146" s="10"/>
      <c r="C5146" s="10"/>
      <c r="D5146" s="83"/>
      <c r="E5146" s="10"/>
      <c r="F5146" s="10"/>
      <c r="G5146" s="10"/>
      <c r="H5146" s="10"/>
      <c r="I5146" s="10"/>
      <c r="J5146" s="333"/>
    </row>
    <row r="5147" spans="1:10" x14ac:dyDescent="0.3">
      <c r="A5147" s="114"/>
      <c r="B5147" s="10"/>
      <c r="C5147" s="10"/>
      <c r="D5147" s="83"/>
      <c r="E5147" s="10"/>
      <c r="F5147" s="10"/>
      <c r="G5147" s="10"/>
      <c r="H5147" s="10"/>
      <c r="I5147" s="10"/>
      <c r="J5147" s="333"/>
    </row>
    <row r="5148" spans="1:10" x14ac:dyDescent="0.3">
      <c r="A5148" s="114"/>
      <c r="B5148" s="10"/>
      <c r="C5148" s="10"/>
      <c r="D5148" s="83"/>
      <c r="E5148" s="10"/>
      <c r="F5148" s="10"/>
      <c r="G5148" s="10"/>
      <c r="H5148" s="10"/>
      <c r="I5148" s="10"/>
      <c r="J5148" s="333"/>
    </row>
    <row r="5149" spans="1:10" x14ac:dyDescent="0.3">
      <c r="A5149" s="114"/>
      <c r="B5149" s="10"/>
      <c r="C5149" s="10"/>
      <c r="D5149" s="83"/>
      <c r="E5149" s="10"/>
      <c r="F5149" s="10"/>
      <c r="G5149" s="10"/>
      <c r="H5149" s="10"/>
      <c r="I5149" s="10"/>
      <c r="J5149" s="333"/>
    </row>
    <row r="5150" spans="1:10" x14ac:dyDescent="0.3">
      <c r="A5150" s="114"/>
      <c r="B5150" s="10"/>
      <c r="C5150" s="10"/>
      <c r="D5150" s="83"/>
      <c r="E5150" s="10"/>
      <c r="F5150" s="10"/>
      <c r="G5150" s="10"/>
      <c r="H5150" s="10"/>
      <c r="I5150" s="10"/>
      <c r="J5150" s="333"/>
    </row>
    <row r="5151" spans="1:10" x14ac:dyDescent="0.3">
      <c r="A5151" s="114"/>
      <c r="B5151" s="10"/>
      <c r="C5151" s="10"/>
      <c r="D5151" s="83"/>
      <c r="E5151" s="10"/>
      <c r="F5151" s="10"/>
      <c r="G5151" s="10"/>
      <c r="H5151" s="10"/>
      <c r="I5151" s="10"/>
      <c r="J5151" s="333"/>
    </row>
    <row r="5152" spans="1:10" x14ac:dyDescent="0.3">
      <c r="A5152" s="114"/>
      <c r="B5152" s="10"/>
      <c r="C5152" s="10"/>
      <c r="D5152" s="83"/>
      <c r="E5152" s="10"/>
      <c r="F5152" s="10"/>
      <c r="G5152" s="10"/>
      <c r="H5152" s="10"/>
      <c r="I5152" s="10"/>
      <c r="J5152" s="333"/>
    </row>
    <row r="5153" spans="1:10" x14ac:dyDescent="0.3">
      <c r="A5153" s="114"/>
      <c r="B5153" s="10"/>
      <c r="C5153" s="10"/>
      <c r="D5153" s="83"/>
      <c r="E5153" s="10"/>
      <c r="F5153" s="10"/>
      <c r="G5153" s="10"/>
      <c r="H5153" s="10"/>
      <c r="I5153" s="10"/>
      <c r="J5153" s="333"/>
    </row>
    <row r="5154" spans="1:10" x14ac:dyDescent="0.3">
      <c r="A5154" s="114"/>
      <c r="B5154" s="10"/>
      <c r="C5154" s="10"/>
      <c r="D5154" s="83"/>
      <c r="E5154" s="10"/>
      <c r="F5154" s="10"/>
      <c r="G5154" s="10"/>
      <c r="H5154" s="10"/>
      <c r="I5154" s="10"/>
      <c r="J5154" s="333"/>
    </row>
    <row r="5155" spans="1:10" x14ac:dyDescent="0.3">
      <c r="A5155" s="114"/>
      <c r="B5155" s="10"/>
      <c r="C5155" s="10"/>
      <c r="D5155" s="83"/>
      <c r="E5155" s="10"/>
      <c r="F5155" s="10"/>
      <c r="G5155" s="10"/>
      <c r="H5155" s="10"/>
      <c r="I5155" s="10"/>
      <c r="J5155" s="333"/>
    </row>
    <row r="5156" spans="1:10" x14ac:dyDescent="0.3">
      <c r="A5156" s="114"/>
      <c r="B5156" s="10"/>
      <c r="C5156" s="10"/>
      <c r="D5156" s="83"/>
      <c r="E5156" s="10"/>
      <c r="F5156" s="10"/>
      <c r="G5156" s="10"/>
      <c r="H5156" s="10"/>
      <c r="I5156" s="10"/>
      <c r="J5156" s="333"/>
    </row>
    <row r="5157" spans="1:10" x14ac:dyDescent="0.3">
      <c r="A5157" s="114"/>
      <c r="B5157" s="10"/>
      <c r="C5157" s="10"/>
      <c r="D5157" s="83"/>
      <c r="E5157" s="10"/>
      <c r="F5157" s="10"/>
      <c r="G5157" s="10"/>
      <c r="H5157" s="10"/>
      <c r="I5157" s="10"/>
      <c r="J5157" s="333"/>
    </row>
    <row r="5158" spans="1:10" x14ac:dyDescent="0.3">
      <c r="A5158" s="114"/>
      <c r="B5158" s="10"/>
      <c r="C5158" s="10"/>
      <c r="D5158" s="83"/>
      <c r="E5158" s="10"/>
      <c r="F5158" s="10"/>
      <c r="G5158" s="10"/>
      <c r="H5158" s="10"/>
      <c r="I5158" s="10"/>
      <c r="J5158" s="333"/>
    </row>
    <row r="5159" spans="1:10" x14ac:dyDescent="0.3">
      <c r="A5159" s="114"/>
      <c r="B5159" s="10"/>
      <c r="C5159" s="10"/>
      <c r="D5159" s="83"/>
      <c r="E5159" s="10"/>
      <c r="F5159" s="10"/>
      <c r="G5159" s="10"/>
      <c r="H5159" s="10"/>
      <c r="I5159" s="10"/>
      <c r="J5159" s="333"/>
    </row>
    <row r="5160" spans="1:10" x14ac:dyDescent="0.3">
      <c r="A5160" s="114"/>
      <c r="B5160" s="10"/>
      <c r="C5160" s="10"/>
      <c r="D5160" s="83"/>
      <c r="E5160" s="10"/>
      <c r="F5160" s="10"/>
      <c r="G5160" s="10"/>
      <c r="H5160" s="10"/>
      <c r="I5160" s="10"/>
      <c r="J5160" s="333"/>
    </row>
    <row r="5161" spans="1:10" x14ac:dyDescent="0.3">
      <c r="A5161" s="114"/>
      <c r="B5161" s="10"/>
      <c r="C5161" s="10"/>
      <c r="D5161" s="83"/>
      <c r="E5161" s="10"/>
      <c r="F5161" s="10"/>
      <c r="G5161" s="10"/>
      <c r="H5161" s="10"/>
      <c r="I5161" s="10"/>
      <c r="J5161" s="333"/>
    </row>
    <row r="5162" spans="1:10" x14ac:dyDescent="0.3">
      <c r="A5162" s="114"/>
      <c r="B5162" s="10"/>
      <c r="C5162" s="10"/>
      <c r="D5162" s="83"/>
      <c r="E5162" s="10"/>
      <c r="F5162" s="10"/>
      <c r="G5162" s="10"/>
      <c r="H5162" s="10"/>
      <c r="I5162" s="10"/>
      <c r="J5162" s="333"/>
    </row>
    <row r="5163" spans="1:10" x14ac:dyDescent="0.3">
      <c r="A5163" s="114"/>
      <c r="B5163" s="10"/>
      <c r="C5163" s="10"/>
      <c r="D5163" s="83"/>
      <c r="E5163" s="10"/>
      <c r="F5163" s="10"/>
      <c r="G5163" s="10"/>
      <c r="H5163" s="10"/>
      <c r="I5163" s="10"/>
      <c r="J5163" s="333"/>
    </row>
    <row r="5164" spans="1:10" x14ac:dyDescent="0.3">
      <c r="A5164" s="114"/>
      <c r="B5164" s="10"/>
      <c r="C5164" s="10"/>
      <c r="D5164" s="83"/>
      <c r="E5164" s="10"/>
      <c r="F5164" s="10"/>
      <c r="G5164" s="10"/>
      <c r="H5164" s="10"/>
      <c r="I5164" s="10"/>
      <c r="J5164" s="333"/>
    </row>
    <row r="5165" spans="1:10" x14ac:dyDescent="0.3">
      <c r="A5165" s="114"/>
      <c r="B5165" s="10"/>
      <c r="C5165" s="10"/>
      <c r="D5165" s="83"/>
      <c r="E5165" s="10"/>
      <c r="F5165" s="10"/>
      <c r="G5165" s="10"/>
      <c r="H5165" s="10"/>
      <c r="I5165" s="10"/>
      <c r="J5165" s="333"/>
    </row>
    <row r="5166" spans="1:10" x14ac:dyDescent="0.3">
      <c r="A5166" s="114"/>
      <c r="B5166" s="10"/>
      <c r="C5166" s="10"/>
      <c r="D5166" s="83"/>
      <c r="E5166" s="10"/>
      <c r="F5166" s="10"/>
      <c r="G5166" s="10"/>
      <c r="H5166" s="10"/>
      <c r="I5166" s="10"/>
      <c r="J5166" s="333"/>
    </row>
    <row r="5167" spans="1:10" x14ac:dyDescent="0.3">
      <c r="A5167" s="114"/>
      <c r="B5167" s="10"/>
      <c r="C5167" s="10"/>
      <c r="D5167" s="83"/>
      <c r="E5167" s="10"/>
      <c r="F5167" s="10"/>
      <c r="G5167" s="10"/>
      <c r="H5167" s="10"/>
      <c r="I5167" s="10"/>
      <c r="J5167" s="333"/>
    </row>
    <row r="5168" spans="1:10" x14ac:dyDescent="0.3">
      <c r="A5168" s="114"/>
      <c r="B5168" s="10"/>
      <c r="C5168" s="10"/>
      <c r="D5168" s="83"/>
      <c r="E5168" s="10"/>
      <c r="F5168" s="10"/>
      <c r="G5168" s="10"/>
      <c r="H5168" s="10"/>
      <c r="I5168" s="10"/>
      <c r="J5168" s="333"/>
    </row>
    <row r="5169" spans="1:10" x14ac:dyDescent="0.3">
      <c r="A5169" s="114"/>
      <c r="B5169" s="10"/>
      <c r="C5169" s="10"/>
      <c r="D5169" s="83"/>
      <c r="E5169" s="10"/>
      <c r="F5169" s="10"/>
      <c r="G5169" s="10"/>
      <c r="H5169" s="10"/>
      <c r="I5169" s="10"/>
      <c r="J5169" s="333"/>
    </row>
    <row r="5170" spans="1:10" x14ac:dyDescent="0.3">
      <c r="A5170" s="114"/>
      <c r="B5170" s="10"/>
      <c r="C5170" s="10"/>
      <c r="D5170" s="83"/>
      <c r="E5170" s="10"/>
      <c r="F5170" s="10"/>
      <c r="G5170" s="10"/>
      <c r="H5170" s="10"/>
      <c r="I5170" s="10"/>
      <c r="J5170" s="333"/>
    </row>
    <row r="5171" spans="1:10" x14ac:dyDescent="0.3">
      <c r="A5171" s="114"/>
      <c r="B5171" s="10"/>
      <c r="C5171" s="10"/>
      <c r="D5171" s="83"/>
      <c r="E5171" s="10"/>
      <c r="F5171" s="10"/>
      <c r="G5171" s="10"/>
      <c r="H5171" s="10"/>
      <c r="I5171" s="10"/>
      <c r="J5171" s="333"/>
    </row>
    <row r="5172" spans="1:10" x14ac:dyDescent="0.3">
      <c r="A5172" s="114"/>
      <c r="B5172" s="10"/>
      <c r="C5172" s="10"/>
      <c r="D5172" s="83"/>
      <c r="E5172" s="10"/>
      <c r="F5172" s="10"/>
      <c r="G5172" s="10"/>
      <c r="H5172" s="10"/>
      <c r="I5172" s="10"/>
      <c r="J5172" s="333"/>
    </row>
    <row r="5173" spans="1:10" x14ac:dyDescent="0.3">
      <c r="A5173" s="114"/>
      <c r="B5173" s="10"/>
      <c r="C5173" s="10"/>
      <c r="D5173" s="83"/>
      <c r="E5173" s="10"/>
      <c r="F5173" s="10"/>
      <c r="G5173" s="10"/>
      <c r="H5173" s="10"/>
      <c r="I5173" s="10"/>
      <c r="J5173" s="333"/>
    </row>
    <row r="5174" spans="1:10" x14ac:dyDescent="0.3">
      <c r="A5174" s="114"/>
      <c r="B5174" s="10"/>
      <c r="C5174" s="10"/>
      <c r="D5174" s="83"/>
      <c r="E5174" s="10"/>
      <c r="F5174" s="10"/>
      <c r="G5174" s="10"/>
      <c r="H5174" s="10"/>
      <c r="I5174" s="10"/>
      <c r="J5174" s="333"/>
    </row>
    <row r="5175" spans="1:10" x14ac:dyDescent="0.3">
      <c r="A5175" s="114"/>
      <c r="B5175" s="10"/>
      <c r="C5175" s="10"/>
      <c r="D5175" s="83"/>
      <c r="E5175" s="10"/>
      <c r="F5175" s="10"/>
      <c r="G5175" s="10"/>
      <c r="H5175" s="10"/>
      <c r="I5175" s="10"/>
      <c r="J5175" s="333"/>
    </row>
    <row r="5176" spans="1:10" x14ac:dyDescent="0.3">
      <c r="A5176" s="114"/>
      <c r="B5176" s="10"/>
      <c r="C5176" s="10"/>
      <c r="D5176" s="83"/>
      <c r="E5176" s="10"/>
      <c r="F5176" s="10"/>
      <c r="G5176" s="10"/>
      <c r="H5176" s="10"/>
      <c r="I5176" s="10"/>
      <c r="J5176" s="333"/>
    </row>
    <row r="5177" spans="1:10" x14ac:dyDescent="0.3">
      <c r="A5177" s="114"/>
      <c r="B5177" s="10"/>
      <c r="C5177" s="10"/>
      <c r="D5177" s="83"/>
      <c r="E5177" s="10"/>
      <c r="F5177" s="10"/>
      <c r="G5177" s="10"/>
      <c r="H5177" s="10"/>
      <c r="I5177" s="10"/>
      <c r="J5177" s="333"/>
    </row>
    <row r="5178" spans="1:10" x14ac:dyDescent="0.3">
      <c r="A5178" s="114"/>
      <c r="B5178" s="10"/>
      <c r="C5178" s="10"/>
      <c r="D5178" s="83"/>
      <c r="E5178" s="10"/>
      <c r="F5178" s="10"/>
      <c r="G5178" s="10"/>
      <c r="H5178" s="10"/>
      <c r="I5178" s="10"/>
      <c r="J5178" s="333"/>
    </row>
    <row r="5179" spans="1:10" x14ac:dyDescent="0.3">
      <c r="A5179" s="114"/>
      <c r="B5179" s="10"/>
      <c r="C5179" s="10"/>
      <c r="D5179" s="83"/>
      <c r="E5179" s="10"/>
      <c r="F5179" s="10"/>
      <c r="G5179" s="10"/>
      <c r="H5179" s="10"/>
      <c r="I5179" s="10"/>
      <c r="J5179" s="333"/>
    </row>
    <row r="5180" spans="1:10" x14ac:dyDescent="0.3">
      <c r="A5180" s="114"/>
      <c r="B5180" s="10"/>
      <c r="C5180" s="10"/>
      <c r="D5180" s="83"/>
      <c r="E5180" s="10"/>
      <c r="F5180" s="10"/>
      <c r="G5180" s="10"/>
      <c r="H5180" s="10"/>
      <c r="I5180" s="10"/>
      <c r="J5180" s="333"/>
    </row>
    <row r="5181" spans="1:10" x14ac:dyDescent="0.3">
      <c r="A5181" s="114"/>
      <c r="B5181" s="10"/>
      <c r="C5181" s="10"/>
      <c r="D5181" s="83"/>
      <c r="E5181" s="10"/>
      <c r="F5181" s="10"/>
      <c r="G5181" s="10"/>
      <c r="H5181" s="10"/>
      <c r="I5181" s="10"/>
      <c r="J5181" s="333"/>
    </row>
    <row r="5182" spans="1:10" x14ac:dyDescent="0.3">
      <c r="A5182" s="114"/>
      <c r="B5182" s="10"/>
      <c r="C5182" s="10"/>
      <c r="D5182" s="83"/>
      <c r="E5182" s="10"/>
      <c r="F5182" s="10"/>
      <c r="G5182" s="10"/>
      <c r="H5182" s="10"/>
      <c r="I5182" s="10"/>
      <c r="J5182" s="333"/>
    </row>
    <row r="5183" spans="1:10" x14ac:dyDescent="0.3">
      <c r="A5183" s="114"/>
      <c r="B5183" s="10"/>
      <c r="C5183" s="10"/>
      <c r="D5183" s="83"/>
      <c r="E5183" s="10"/>
      <c r="F5183" s="10"/>
      <c r="G5183" s="10"/>
      <c r="H5183" s="10"/>
      <c r="I5183" s="10"/>
      <c r="J5183" s="333"/>
    </row>
    <row r="5184" spans="1:10" x14ac:dyDescent="0.3">
      <c r="A5184" s="114"/>
      <c r="B5184" s="10"/>
      <c r="C5184" s="10"/>
      <c r="D5184" s="83"/>
      <c r="E5184" s="10"/>
      <c r="F5184" s="10"/>
      <c r="G5184" s="10"/>
      <c r="H5184" s="10"/>
      <c r="I5184" s="10"/>
      <c r="J5184" s="333"/>
    </row>
    <row r="5185" spans="1:10" x14ac:dyDescent="0.3">
      <c r="A5185" s="114"/>
      <c r="B5185" s="10"/>
      <c r="C5185" s="10"/>
      <c r="D5185" s="83"/>
      <c r="E5185" s="10"/>
      <c r="F5185" s="10"/>
      <c r="G5185" s="10"/>
      <c r="H5185" s="10"/>
      <c r="I5185" s="10"/>
      <c r="J5185" s="333"/>
    </row>
    <row r="5186" spans="1:10" x14ac:dyDescent="0.3">
      <c r="A5186" s="114"/>
      <c r="B5186" s="10"/>
      <c r="C5186" s="10"/>
      <c r="D5186" s="83"/>
      <c r="E5186" s="10"/>
      <c r="F5186" s="10"/>
      <c r="G5186" s="10"/>
      <c r="H5186" s="10"/>
      <c r="I5186" s="10"/>
      <c r="J5186" s="333"/>
    </row>
    <row r="5187" spans="1:10" x14ac:dyDescent="0.3">
      <c r="A5187" s="114"/>
      <c r="B5187" s="10"/>
      <c r="C5187" s="10"/>
      <c r="D5187" s="83"/>
      <c r="E5187" s="10"/>
      <c r="F5187" s="10"/>
      <c r="G5187" s="10"/>
      <c r="H5187" s="10"/>
      <c r="I5187" s="10"/>
      <c r="J5187" s="333"/>
    </row>
    <row r="5188" spans="1:10" x14ac:dyDescent="0.3">
      <c r="A5188" s="114"/>
      <c r="B5188" s="10"/>
      <c r="C5188" s="10"/>
      <c r="D5188" s="83"/>
      <c r="E5188" s="10"/>
      <c r="F5188" s="10"/>
      <c r="G5188" s="10"/>
      <c r="H5188" s="10"/>
      <c r="I5188" s="10"/>
      <c r="J5188" s="333"/>
    </row>
    <row r="5189" spans="1:10" x14ac:dyDescent="0.3">
      <c r="A5189" s="114"/>
      <c r="B5189" s="10"/>
      <c r="C5189" s="10"/>
      <c r="D5189" s="83"/>
      <c r="E5189" s="10"/>
      <c r="F5189" s="10"/>
      <c r="G5189" s="10"/>
      <c r="H5189" s="10"/>
      <c r="I5189" s="10"/>
      <c r="J5189" s="333"/>
    </row>
    <row r="5190" spans="1:10" x14ac:dyDescent="0.3">
      <c r="A5190" s="114"/>
      <c r="B5190" s="10"/>
      <c r="C5190" s="10"/>
      <c r="D5190" s="83"/>
      <c r="E5190" s="10"/>
      <c r="F5190" s="10"/>
      <c r="G5190" s="10"/>
      <c r="H5190" s="10"/>
      <c r="I5190" s="10"/>
      <c r="J5190" s="333"/>
    </row>
    <row r="5191" spans="1:10" x14ac:dyDescent="0.3">
      <c r="A5191" s="114"/>
      <c r="B5191" s="10"/>
      <c r="C5191" s="10"/>
      <c r="D5191" s="83"/>
      <c r="E5191" s="10"/>
      <c r="F5191" s="10"/>
      <c r="G5191" s="10"/>
      <c r="H5191" s="10"/>
      <c r="I5191" s="10"/>
      <c r="J5191" s="333"/>
    </row>
    <row r="5192" spans="1:10" x14ac:dyDescent="0.3">
      <c r="A5192" s="114"/>
      <c r="B5192" s="10"/>
      <c r="C5192" s="10"/>
      <c r="D5192" s="83"/>
      <c r="E5192" s="10"/>
      <c r="F5192" s="10"/>
      <c r="G5192" s="10"/>
      <c r="H5192" s="10"/>
      <c r="I5192" s="10"/>
      <c r="J5192" s="333"/>
    </row>
    <row r="5193" spans="1:10" x14ac:dyDescent="0.3">
      <c r="A5193" s="114"/>
      <c r="B5193" s="10"/>
      <c r="C5193" s="10"/>
      <c r="D5193" s="83"/>
      <c r="E5193" s="10"/>
      <c r="F5193" s="10"/>
      <c r="G5193" s="10"/>
      <c r="H5193" s="10"/>
      <c r="I5193" s="10"/>
      <c r="J5193" s="333"/>
    </row>
    <row r="5194" spans="1:10" x14ac:dyDescent="0.3">
      <c r="A5194" s="114"/>
      <c r="B5194" s="10"/>
      <c r="C5194" s="10"/>
      <c r="D5194" s="83"/>
      <c r="E5194" s="10"/>
      <c r="F5194" s="10"/>
      <c r="G5194" s="10"/>
      <c r="H5194" s="10"/>
      <c r="I5194" s="10"/>
      <c r="J5194" s="333"/>
    </row>
    <row r="5195" spans="1:10" x14ac:dyDescent="0.3">
      <c r="A5195" s="114"/>
      <c r="B5195" s="10"/>
      <c r="C5195" s="10"/>
      <c r="D5195" s="83"/>
      <c r="E5195" s="10"/>
      <c r="F5195" s="10"/>
      <c r="G5195" s="10"/>
      <c r="H5195" s="10"/>
      <c r="I5195" s="10"/>
      <c r="J5195" s="333"/>
    </row>
    <row r="5196" spans="1:10" x14ac:dyDescent="0.3">
      <c r="A5196" s="114"/>
      <c r="B5196" s="10"/>
      <c r="C5196" s="10"/>
      <c r="D5196" s="83"/>
      <c r="E5196" s="10"/>
      <c r="F5196" s="10"/>
      <c r="G5196" s="10"/>
      <c r="H5196" s="10"/>
      <c r="I5196" s="10"/>
      <c r="J5196" s="333"/>
    </row>
    <row r="5197" spans="1:10" x14ac:dyDescent="0.3">
      <c r="A5197" s="114"/>
      <c r="B5197" s="10"/>
      <c r="C5197" s="10"/>
      <c r="D5197" s="83"/>
      <c r="E5197" s="10"/>
      <c r="F5197" s="10"/>
      <c r="G5197" s="10"/>
      <c r="H5197" s="10"/>
      <c r="I5197" s="10"/>
      <c r="J5197" s="333"/>
    </row>
    <row r="5198" spans="1:10" x14ac:dyDescent="0.3">
      <c r="A5198" s="114"/>
      <c r="B5198" s="10"/>
      <c r="C5198" s="10"/>
      <c r="D5198" s="83"/>
      <c r="E5198" s="10"/>
      <c r="F5198" s="10"/>
      <c r="G5198" s="10"/>
      <c r="H5198" s="10"/>
      <c r="I5198" s="10"/>
      <c r="J5198" s="333"/>
    </row>
    <row r="5199" spans="1:10" x14ac:dyDescent="0.3">
      <c r="A5199" s="114"/>
      <c r="B5199" s="10"/>
      <c r="C5199" s="10"/>
      <c r="D5199" s="83"/>
      <c r="E5199" s="10"/>
      <c r="F5199" s="10"/>
      <c r="G5199" s="10"/>
      <c r="H5199" s="10"/>
      <c r="I5199" s="10"/>
      <c r="J5199" s="333"/>
    </row>
    <row r="5200" spans="1:10" x14ac:dyDescent="0.3">
      <c r="A5200" s="114"/>
      <c r="B5200" s="10"/>
      <c r="C5200" s="10"/>
      <c r="D5200" s="83"/>
      <c r="E5200" s="10"/>
      <c r="F5200" s="10"/>
      <c r="G5200" s="10"/>
      <c r="H5200" s="10"/>
      <c r="I5200" s="10"/>
      <c r="J5200" s="333"/>
    </row>
    <row r="5201" spans="1:10" x14ac:dyDescent="0.3">
      <c r="A5201" s="114"/>
      <c r="B5201" s="10"/>
      <c r="C5201" s="10"/>
      <c r="D5201" s="83"/>
      <c r="E5201" s="10"/>
      <c r="F5201" s="10"/>
      <c r="G5201" s="10"/>
      <c r="H5201" s="10"/>
      <c r="I5201" s="10"/>
      <c r="J5201" s="333"/>
    </row>
    <row r="5202" spans="1:10" x14ac:dyDescent="0.3">
      <c r="A5202" s="114"/>
      <c r="B5202" s="10"/>
      <c r="C5202" s="10"/>
      <c r="D5202" s="83"/>
      <c r="E5202" s="10"/>
      <c r="F5202" s="10"/>
      <c r="G5202" s="10"/>
      <c r="H5202" s="10"/>
      <c r="I5202" s="10"/>
      <c r="J5202" s="333"/>
    </row>
    <row r="5203" spans="1:10" x14ac:dyDescent="0.3">
      <c r="A5203" s="114"/>
      <c r="B5203" s="10"/>
      <c r="C5203" s="10"/>
      <c r="D5203" s="83"/>
      <c r="E5203" s="10"/>
      <c r="F5203" s="10"/>
      <c r="G5203" s="10"/>
      <c r="H5203" s="10"/>
      <c r="I5203" s="10"/>
      <c r="J5203" s="333"/>
    </row>
    <row r="5204" spans="1:10" x14ac:dyDescent="0.3">
      <c r="A5204" s="114"/>
      <c r="B5204" s="10"/>
      <c r="C5204" s="10"/>
      <c r="D5204" s="83"/>
      <c r="E5204" s="10"/>
      <c r="F5204" s="10"/>
      <c r="G5204" s="10"/>
      <c r="H5204" s="10"/>
      <c r="I5204" s="10"/>
      <c r="J5204" s="333"/>
    </row>
    <row r="5205" spans="1:10" x14ac:dyDescent="0.3">
      <c r="A5205" s="114"/>
      <c r="B5205" s="10"/>
      <c r="C5205" s="10"/>
      <c r="D5205" s="83"/>
      <c r="E5205" s="10"/>
      <c r="F5205" s="10"/>
      <c r="G5205" s="10"/>
      <c r="H5205" s="10"/>
      <c r="I5205" s="10"/>
      <c r="J5205" s="333"/>
    </row>
    <row r="5206" spans="1:10" x14ac:dyDescent="0.3">
      <c r="A5206" s="114"/>
      <c r="B5206" s="10"/>
      <c r="C5206" s="10"/>
      <c r="D5206" s="83"/>
      <c r="E5206" s="10"/>
      <c r="F5206" s="10"/>
      <c r="G5206" s="10"/>
      <c r="H5206" s="10"/>
      <c r="I5206" s="10"/>
      <c r="J5206" s="333"/>
    </row>
    <row r="5207" spans="1:10" x14ac:dyDescent="0.3">
      <c r="A5207" s="114"/>
      <c r="B5207" s="10"/>
      <c r="C5207" s="10"/>
      <c r="D5207" s="83"/>
      <c r="E5207" s="10"/>
      <c r="F5207" s="10"/>
      <c r="G5207" s="10"/>
      <c r="H5207" s="10"/>
      <c r="I5207" s="10"/>
      <c r="J5207" s="333"/>
    </row>
    <row r="5208" spans="1:10" x14ac:dyDescent="0.3">
      <c r="A5208" s="114"/>
      <c r="B5208" s="10"/>
      <c r="C5208" s="10"/>
      <c r="D5208" s="83"/>
      <c r="E5208" s="10"/>
      <c r="F5208" s="10"/>
      <c r="G5208" s="10"/>
      <c r="H5208" s="10"/>
      <c r="I5208" s="10"/>
      <c r="J5208" s="333"/>
    </row>
    <row r="5209" spans="1:10" x14ac:dyDescent="0.3">
      <c r="A5209" s="114"/>
      <c r="B5209" s="10"/>
      <c r="C5209" s="10"/>
      <c r="D5209" s="83"/>
      <c r="E5209" s="10"/>
      <c r="F5209" s="10"/>
      <c r="G5209" s="10"/>
      <c r="H5209" s="10"/>
      <c r="I5209" s="10"/>
      <c r="J5209" s="333"/>
    </row>
    <row r="5210" spans="1:10" x14ac:dyDescent="0.3">
      <c r="A5210" s="114"/>
      <c r="B5210" s="10"/>
      <c r="C5210" s="10"/>
      <c r="D5210" s="83"/>
      <c r="E5210" s="10"/>
      <c r="F5210" s="10"/>
      <c r="G5210" s="10"/>
      <c r="H5210" s="10"/>
      <c r="I5210" s="10"/>
      <c r="J5210" s="333"/>
    </row>
    <row r="5211" spans="1:10" x14ac:dyDescent="0.3">
      <c r="A5211" s="114"/>
      <c r="B5211" s="10"/>
      <c r="C5211" s="10"/>
      <c r="D5211" s="83"/>
      <c r="E5211" s="10"/>
      <c r="F5211" s="10"/>
      <c r="G5211" s="10"/>
      <c r="H5211" s="10"/>
      <c r="I5211" s="10"/>
      <c r="J5211" s="333"/>
    </row>
    <row r="5212" spans="1:10" x14ac:dyDescent="0.3">
      <c r="A5212" s="114"/>
      <c r="B5212" s="10"/>
      <c r="C5212" s="10"/>
      <c r="D5212" s="83"/>
      <c r="E5212" s="10"/>
      <c r="F5212" s="10"/>
      <c r="G5212" s="10"/>
      <c r="H5212" s="10"/>
      <c r="I5212" s="10"/>
      <c r="J5212" s="333"/>
    </row>
    <row r="5213" spans="1:10" x14ac:dyDescent="0.3">
      <c r="A5213" s="114"/>
      <c r="B5213" s="10"/>
      <c r="C5213" s="10"/>
      <c r="D5213" s="83"/>
      <c r="E5213" s="10"/>
      <c r="F5213" s="10"/>
      <c r="G5213" s="10"/>
      <c r="H5213" s="10"/>
      <c r="I5213" s="10"/>
      <c r="J5213" s="333"/>
    </row>
    <row r="5214" spans="1:10" x14ac:dyDescent="0.3">
      <c r="A5214" s="114"/>
      <c r="B5214" s="10"/>
      <c r="C5214" s="10"/>
      <c r="D5214" s="83"/>
      <c r="E5214" s="10"/>
      <c r="F5214" s="10"/>
      <c r="G5214" s="10"/>
      <c r="H5214" s="10"/>
      <c r="I5214" s="10"/>
      <c r="J5214" s="333"/>
    </row>
    <row r="5215" spans="1:10" x14ac:dyDescent="0.3">
      <c r="A5215" s="114"/>
      <c r="B5215" s="10"/>
      <c r="C5215" s="10"/>
      <c r="D5215" s="83"/>
      <c r="E5215" s="10"/>
      <c r="F5215" s="10"/>
      <c r="G5215" s="10"/>
      <c r="H5215" s="10"/>
      <c r="I5215" s="10"/>
      <c r="J5215" s="333"/>
    </row>
    <row r="5216" spans="1:10" x14ac:dyDescent="0.3">
      <c r="A5216" s="114"/>
      <c r="B5216" s="10"/>
      <c r="C5216" s="10"/>
      <c r="D5216" s="83"/>
      <c r="E5216" s="10"/>
      <c r="F5216" s="10"/>
      <c r="G5216" s="10"/>
      <c r="H5216" s="10"/>
      <c r="I5216" s="10"/>
      <c r="J5216" s="333"/>
    </row>
    <row r="5217" spans="1:10" x14ac:dyDescent="0.3">
      <c r="A5217" s="114"/>
      <c r="B5217" s="10"/>
      <c r="C5217" s="10"/>
      <c r="D5217" s="83"/>
      <c r="E5217" s="10"/>
      <c r="F5217" s="10"/>
      <c r="G5217" s="10"/>
      <c r="H5217" s="10"/>
      <c r="I5217" s="10"/>
      <c r="J5217" s="333"/>
    </row>
    <row r="5218" spans="1:10" x14ac:dyDescent="0.3">
      <c r="A5218" s="114"/>
      <c r="B5218" s="10"/>
      <c r="C5218" s="10"/>
      <c r="D5218" s="83"/>
      <c r="E5218" s="10"/>
      <c r="F5218" s="10"/>
      <c r="G5218" s="10"/>
      <c r="H5218" s="10"/>
      <c r="I5218" s="10"/>
      <c r="J5218" s="333"/>
    </row>
    <row r="5219" spans="1:10" x14ac:dyDescent="0.3">
      <c r="A5219" s="114"/>
      <c r="B5219" s="10"/>
      <c r="C5219" s="10"/>
      <c r="D5219" s="83"/>
      <c r="E5219" s="10"/>
      <c r="F5219" s="10"/>
      <c r="G5219" s="10"/>
      <c r="H5219" s="10"/>
      <c r="I5219" s="10"/>
      <c r="J5219" s="333"/>
    </row>
    <row r="5220" spans="1:10" x14ac:dyDescent="0.3">
      <c r="A5220" s="114"/>
      <c r="B5220" s="10"/>
      <c r="C5220" s="10"/>
      <c r="D5220" s="83"/>
      <c r="E5220" s="10"/>
      <c r="F5220" s="10"/>
      <c r="G5220" s="10"/>
      <c r="H5220" s="10"/>
      <c r="I5220" s="10"/>
      <c r="J5220" s="333"/>
    </row>
    <row r="5221" spans="1:10" x14ac:dyDescent="0.3">
      <c r="A5221" s="114"/>
      <c r="B5221" s="10"/>
      <c r="C5221" s="10"/>
      <c r="D5221" s="83"/>
      <c r="E5221" s="10"/>
      <c r="F5221" s="10"/>
      <c r="G5221" s="10"/>
      <c r="H5221" s="10"/>
      <c r="I5221" s="10"/>
      <c r="J5221" s="333"/>
    </row>
    <row r="5222" spans="1:10" x14ac:dyDescent="0.3">
      <c r="A5222" s="114"/>
      <c r="B5222" s="10"/>
      <c r="C5222" s="10"/>
      <c r="D5222" s="83"/>
      <c r="E5222" s="10"/>
      <c r="F5222" s="10"/>
      <c r="G5222" s="10"/>
      <c r="H5222" s="10"/>
      <c r="I5222" s="10"/>
      <c r="J5222" s="333"/>
    </row>
    <row r="5223" spans="1:10" x14ac:dyDescent="0.3">
      <c r="A5223" s="114"/>
      <c r="B5223" s="10"/>
      <c r="C5223" s="10"/>
      <c r="D5223" s="83"/>
      <c r="E5223" s="10"/>
      <c r="F5223" s="10"/>
      <c r="G5223" s="10"/>
      <c r="H5223" s="10"/>
      <c r="I5223" s="10"/>
      <c r="J5223" s="333"/>
    </row>
    <row r="5224" spans="1:10" x14ac:dyDescent="0.3">
      <c r="A5224" s="114"/>
      <c r="B5224" s="10"/>
      <c r="C5224" s="10"/>
      <c r="D5224" s="83"/>
      <c r="E5224" s="10"/>
      <c r="F5224" s="10"/>
      <c r="G5224" s="10"/>
      <c r="H5224" s="10"/>
      <c r="I5224" s="10"/>
      <c r="J5224" s="333"/>
    </row>
    <row r="5225" spans="1:10" x14ac:dyDescent="0.3">
      <c r="A5225" s="114"/>
      <c r="B5225" s="10"/>
      <c r="C5225" s="10"/>
      <c r="D5225" s="83"/>
      <c r="E5225" s="10"/>
      <c r="F5225" s="10"/>
      <c r="G5225" s="10"/>
      <c r="H5225" s="10"/>
      <c r="I5225" s="10"/>
      <c r="J5225" s="333"/>
    </row>
    <row r="5226" spans="1:10" x14ac:dyDescent="0.3">
      <c r="A5226" s="114"/>
      <c r="B5226" s="10"/>
      <c r="C5226" s="10"/>
      <c r="D5226" s="83"/>
      <c r="E5226" s="10"/>
      <c r="F5226" s="10"/>
      <c r="G5226" s="10"/>
      <c r="H5226" s="10"/>
      <c r="I5226" s="10"/>
      <c r="J5226" s="333"/>
    </row>
    <row r="5227" spans="1:10" x14ac:dyDescent="0.3">
      <c r="A5227" s="114"/>
      <c r="B5227" s="10"/>
      <c r="C5227" s="10"/>
      <c r="D5227" s="83"/>
      <c r="E5227" s="10"/>
      <c r="F5227" s="10"/>
      <c r="G5227" s="10"/>
      <c r="H5227" s="10"/>
      <c r="I5227" s="10"/>
      <c r="J5227" s="333"/>
    </row>
    <row r="5228" spans="1:10" x14ac:dyDescent="0.3">
      <c r="A5228" s="114"/>
      <c r="B5228" s="10"/>
      <c r="C5228" s="10"/>
      <c r="D5228" s="83"/>
      <c r="E5228" s="10"/>
      <c r="F5228" s="10"/>
      <c r="G5228" s="10"/>
      <c r="H5228" s="10"/>
      <c r="I5228" s="10"/>
      <c r="J5228" s="333"/>
    </row>
    <row r="5229" spans="1:10" x14ac:dyDescent="0.3">
      <c r="A5229" s="114"/>
      <c r="B5229" s="10"/>
      <c r="C5229" s="10"/>
      <c r="D5229" s="83"/>
      <c r="E5229" s="10"/>
      <c r="F5229" s="10"/>
      <c r="G5229" s="10"/>
      <c r="H5229" s="10"/>
      <c r="I5229" s="10"/>
      <c r="J5229" s="333"/>
    </row>
    <row r="5230" spans="1:10" x14ac:dyDescent="0.3">
      <c r="A5230" s="114"/>
      <c r="B5230" s="10"/>
      <c r="C5230" s="10"/>
      <c r="D5230" s="83"/>
      <c r="E5230" s="10"/>
      <c r="F5230" s="10"/>
      <c r="G5230" s="10"/>
      <c r="H5230" s="10"/>
      <c r="I5230" s="10"/>
      <c r="J5230" s="333"/>
    </row>
    <row r="5231" spans="1:10" x14ac:dyDescent="0.3">
      <c r="A5231" s="114"/>
      <c r="B5231" s="10"/>
      <c r="C5231" s="10"/>
      <c r="D5231" s="83"/>
      <c r="E5231" s="10"/>
      <c r="F5231" s="10"/>
      <c r="G5231" s="10"/>
      <c r="H5231" s="10"/>
      <c r="I5231" s="10"/>
      <c r="J5231" s="333"/>
    </row>
    <row r="5232" spans="1:10" x14ac:dyDescent="0.3">
      <c r="A5232" s="114"/>
      <c r="B5232" s="10"/>
      <c r="C5232" s="10"/>
      <c r="D5232" s="83"/>
      <c r="E5232" s="10"/>
      <c r="F5232" s="10"/>
      <c r="G5232" s="10"/>
      <c r="H5232" s="10"/>
      <c r="I5232" s="10"/>
      <c r="J5232" s="333"/>
    </row>
    <row r="5233" spans="1:10" x14ac:dyDescent="0.3">
      <c r="A5233" s="114"/>
      <c r="B5233" s="10"/>
      <c r="C5233" s="10"/>
      <c r="D5233" s="83"/>
      <c r="E5233" s="10"/>
      <c r="F5233" s="10"/>
      <c r="G5233" s="10"/>
      <c r="H5233" s="10"/>
      <c r="I5233" s="10"/>
      <c r="J5233" s="333"/>
    </row>
    <row r="5234" spans="1:10" x14ac:dyDescent="0.3">
      <c r="A5234" s="114"/>
      <c r="B5234" s="10"/>
      <c r="C5234" s="10"/>
      <c r="D5234" s="83"/>
      <c r="E5234" s="10"/>
      <c r="F5234" s="10"/>
      <c r="G5234" s="10"/>
      <c r="H5234" s="10"/>
      <c r="I5234" s="10"/>
      <c r="J5234" s="333"/>
    </row>
    <row r="5235" spans="1:10" x14ac:dyDescent="0.3">
      <c r="A5235" s="114"/>
      <c r="B5235" s="10"/>
      <c r="C5235" s="10"/>
      <c r="D5235" s="83"/>
      <c r="E5235" s="10"/>
      <c r="F5235" s="10"/>
      <c r="G5235" s="10"/>
      <c r="H5235" s="10"/>
      <c r="I5235" s="10"/>
      <c r="J5235" s="333"/>
    </row>
    <row r="5236" spans="1:10" x14ac:dyDescent="0.3">
      <c r="A5236" s="114"/>
      <c r="B5236" s="10"/>
      <c r="C5236" s="10"/>
      <c r="D5236" s="83"/>
      <c r="E5236" s="10"/>
      <c r="F5236" s="10"/>
      <c r="G5236" s="10"/>
      <c r="H5236" s="10"/>
      <c r="I5236" s="10"/>
      <c r="J5236" s="333"/>
    </row>
    <row r="5237" spans="1:10" x14ac:dyDescent="0.3">
      <c r="A5237" s="114"/>
      <c r="B5237" s="10"/>
      <c r="C5237" s="10"/>
      <c r="D5237" s="83"/>
      <c r="E5237" s="10"/>
      <c r="F5237" s="10"/>
      <c r="G5237" s="10"/>
      <c r="H5237" s="10"/>
      <c r="I5237" s="10"/>
      <c r="J5237" s="333"/>
    </row>
    <row r="5238" spans="1:10" x14ac:dyDescent="0.3">
      <c r="A5238" s="114"/>
      <c r="B5238" s="10"/>
      <c r="C5238" s="10"/>
      <c r="D5238" s="83"/>
      <c r="E5238" s="10"/>
      <c r="F5238" s="10"/>
      <c r="G5238" s="10"/>
      <c r="H5238" s="10"/>
      <c r="I5238" s="10"/>
      <c r="J5238" s="333"/>
    </row>
    <row r="5239" spans="1:10" x14ac:dyDescent="0.3">
      <c r="A5239" s="114"/>
      <c r="B5239" s="10"/>
      <c r="C5239" s="10"/>
      <c r="D5239" s="83"/>
      <c r="E5239" s="10"/>
      <c r="F5239" s="10"/>
      <c r="G5239" s="10"/>
      <c r="H5239" s="10"/>
      <c r="I5239" s="10"/>
      <c r="J5239" s="333"/>
    </row>
    <row r="5240" spans="1:10" x14ac:dyDescent="0.3">
      <c r="A5240" s="114"/>
      <c r="B5240" s="10"/>
      <c r="C5240" s="10"/>
      <c r="D5240" s="83"/>
      <c r="E5240" s="10"/>
      <c r="F5240" s="10"/>
      <c r="G5240" s="10"/>
      <c r="H5240" s="10"/>
      <c r="I5240" s="10"/>
      <c r="J5240" s="333"/>
    </row>
    <row r="5241" spans="1:10" x14ac:dyDescent="0.3">
      <c r="A5241" s="114"/>
      <c r="B5241" s="10"/>
      <c r="C5241" s="10"/>
      <c r="D5241" s="83"/>
      <c r="E5241" s="10"/>
      <c r="F5241" s="10"/>
      <c r="G5241" s="10"/>
      <c r="H5241" s="10"/>
      <c r="I5241" s="10"/>
      <c r="J5241" s="333"/>
    </row>
    <row r="5242" spans="1:10" x14ac:dyDescent="0.3">
      <c r="A5242" s="114"/>
      <c r="B5242" s="10"/>
      <c r="C5242" s="10"/>
      <c r="D5242" s="83"/>
      <c r="E5242" s="10"/>
      <c r="F5242" s="10"/>
      <c r="G5242" s="10"/>
      <c r="H5242" s="10"/>
      <c r="I5242" s="10"/>
      <c r="J5242" s="333"/>
    </row>
    <row r="5243" spans="1:10" x14ac:dyDescent="0.3">
      <c r="A5243" s="114"/>
      <c r="B5243" s="10"/>
      <c r="C5243" s="10"/>
      <c r="D5243" s="83"/>
      <c r="E5243" s="10"/>
      <c r="F5243" s="10"/>
      <c r="G5243" s="10"/>
      <c r="H5243" s="10"/>
      <c r="I5243" s="10"/>
      <c r="J5243" s="333"/>
    </row>
    <row r="5244" spans="1:10" x14ac:dyDescent="0.3">
      <c r="A5244" s="114"/>
      <c r="B5244" s="10"/>
      <c r="C5244" s="10"/>
      <c r="D5244" s="83"/>
      <c r="E5244" s="10"/>
      <c r="F5244" s="10"/>
      <c r="G5244" s="10"/>
      <c r="H5244" s="10"/>
      <c r="I5244" s="10"/>
      <c r="J5244" s="333"/>
    </row>
    <row r="5245" spans="1:10" x14ac:dyDescent="0.3">
      <c r="A5245" s="114"/>
      <c r="B5245" s="10"/>
      <c r="C5245" s="10"/>
      <c r="D5245" s="83"/>
      <c r="E5245" s="10"/>
      <c r="F5245" s="10"/>
      <c r="G5245" s="10"/>
      <c r="H5245" s="10"/>
      <c r="I5245" s="10"/>
      <c r="J5245" s="333"/>
    </row>
    <row r="5246" spans="1:10" x14ac:dyDescent="0.3">
      <c r="A5246" s="114"/>
      <c r="B5246" s="10"/>
      <c r="C5246" s="10"/>
      <c r="D5246" s="83"/>
      <c r="E5246" s="10"/>
      <c r="F5246" s="10"/>
      <c r="G5246" s="10"/>
      <c r="H5246" s="10"/>
      <c r="I5246" s="10"/>
      <c r="J5246" s="333"/>
    </row>
    <row r="5247" spans="1:10" x14ac:dyDescent="0.3">
      <c r="A5247" s="114"/>
      <c r="B5247" s="10"/>
      <c r="C5247" s="10"/>
      <c r="D5247" s="83"/>
      <c r="E5247" s="10"/>
      <c r="F5247" s="10"/>
      <c r="G5247" s="10"/>
      <c r="H5247" s="10"/>
      <c r="I5247" s="10"/>
      <c r="J5247" s="333"/>
    </row>
    <row r="5248" spans="1:10" x14ac:dyDescent="0.3">
      <c r="A5248" s="114"/>
      <c r="B5248" s="10"/>
      <c r="C5248" s="10"/>
      <c r="D5248" s="83"/>
      <c r="E5248" s="10"/>
      <c r="F5248" s="10"/>
      <c r="G5248" s="10"/>
      <c r="H5248" s="10"/>
      <c r="I5248" s="10"/>
      <c r="J5248" s="333"/>
    </row>
    <row r="5249" spans="1:10" x14ac:dyDescent="0.3">
      <c r="A5249" s="114"/>
      <c r="B5249" s="10"/>
      <c r="C5249" s="10"/>
      <c r="D5249" s="83"/>
      <c r="E5249" s="10"/>
      <c r="F5249" s="10"/>
      <c r="G5249" s="10"/>
      <c r="H5249" s="10"/>
      <c r="I5249" s="10"/>
      <c r="J5249" s="333"/>
    </row>
    <row r="5250" spans="1:10" x14ac:dyDescent="0.3">
      <c r="A5250" s="114"/>
      <c r="B5250" s="10"/>
      <c r="C5250" s="10"/>
      <c r="D5250" s="83"/>
      <c r="E5250" s="10"/>
      <c r="F5250" s="10"/>
      <c r="G5250" s="10"/>
      <c r="H5250" s="10"/>
      <c r="I5250" s="10"/>
      <c r="J5250" s="333"/>
    </row>
    <row r="5251" spans="1:10" x14ac:dyDescent="0.3">
      <c r="A5251" s="114"/>
      <c r="B5251" s="10"/>
      <c r="C5251" s="10"/>
      <c r="D5251" s="83"/>
      <c r="E5251" s="10"/>
      <c r="F5251" s="10"/>
      <c r="G5251" s="10"/>
      <c r="H5251" s="10"/>
      <c r="I5251" s="10"/>
      <c r="J5251" s="333"/>
    </row>
    <row r="5252" spans="1:10" x14ac:dyDescent="0.3">
      <c r="A5252" s="114"/>
      <c r="B5252" s="10"/>
      <c r="C5252" s="10"/>
      <c r="D5252" s="83"/>
      <c r="E5252" s="10"/>
      <c r="F5252" s="10"/>
      <c r="G5252" s="10"/>
      <c r="H5252" s="10"/>
      <c r="I5252" s="10"/>
      <c r="J5252" s="333"/>
    </row>
    <row r="5253" spans="1:10" x14ac:dyDescent="0.3">
      <c r="A5253" s="114"/>
      <c r="B5253" s="10"/>
      <c r="C5253" s="10"/>
      <c r="D5253" s="83"/>
      <c r="E5253" s="10"/>
      <c r="F5253" s="10"/>
      <c r="G5253" s="10"/>
      <c r="H5253" s="10"/>
      <c r="I5253" s="10"/>
      <c r="J5253" s="333"/>
    </row>
    <row r="5254" spans="1:10" x14ac:dyDescent="0.3">
      <c r="A5254" s="114"/>
      <c r="B5254" s="10"/>
      <c r="C5254" s="10"/>
      <c r="D5254" s="83"/>
      <c r="E5254" s="10"/>
      <c r="F5254" s="10"/>
      <c r="G5254" s="10"/>
      <c r="H5254" s="10"/>
      <c r="I5254" s="10"/>
      <c r="J5254" s="333"/>
    </row>
    <row r="5255" spans="1:10" x14ac:dyDescent="0.3">
      <c r="A5255" s="114"/>
      <c r="B5255" s="10"/>
      <c r="C5255" s="10"/>
      <c r="D5255" s="83"/>
      <c r="E5255" s="10"/>
      <c r="F5255" s="10"/>
      <c r="G5255" s="10"/>
      <c r="H5255" s="10"/>
      <c r="I5255" s="10"/>
      <c r="J5255" s="333"/>
    </row>
    <row r="5256" spans="1:10" x14ac:dyDescent="0.3">
      <c r="A5256" s="114"/>
      <c r="B5256" s="10"/>
      <c r="C5256" s="10"/>
      <c r="D5256" s="83"/>
      <c r="E5256" s="10"/>
      <c r="F5256" s="10"/>
      <c r="G5256" s="10"/>
      <c r="H5256" s="10"/>
      <c r="I5256" s="10"/>
      <c r="J5256" s="333"/>
    </row>
    <row r="5257" spans="1:10" x14ac:dyDescent="0.3">
      <c r="A5257" s="114"/>
      <c r="B5257" s="10"/>
      <c r="C5257" s="10"/>
      <c r="D5257" s="83"/>
      <c r="E5257" s="10"/>
      <c r="F5257" s="10"/>
      <c r="G5257" s="10"/>
      <c r="H5257" s="10"/>
      <c r="I5257" s="10"/>
      <c r="J5257" s="333"/>
    </row>
    <row r="5258" spans="1:10" x14ac:dyDescent="0.3">
      <c r="A5258" s="114"/>
      <c r="B5258" s="10"/>
      <c r="C5258" s="10"/>
      <c r="D5258" s="83"/>
      <c r="E5258" s="10"/>
      <c r="F5258" s="10"/>
      <c r="G5258" s="10"/>
      <c r="H5258" s="10"/>
      <c r="I5258" s="10"/>
      <c r="J5258" s="333"/>
    </row>
    <row r="5259" spans="1:10" x14ac:dyDescent="0.3">
      <c r="A5259" s="114"/>
      <c r="B5259" s="10"/>
      <c r="C5259" s="10"/>
      <c r="D5259" s="83"/>
      <c r="E5259" s="10"/>
      <c r="F5259" s="10"/>
      <c r="G5259" s="10"/>
      <c r="H5259" s="10"/>
      <c r="I5259" s="10"/>
      <c r="J5259" s="333"/>
    </row>
    <row r="5260" spans="1:10" x14ac:dyDescent="0.3">
      <c r="A5260" s="114"/>
      <c r="B5260" s="10"/>
      <c r="C5260" s="10"/>
      <c r="D5260" s="83"/>
      <c r="E5260" s="10"/>
      <c r="F5260" s="10"/>
      <c r="G5260" s="10"/>
      <c r="H5260" s="10"/>
      <c r="I5260" s="10"/>
      <c r="J5260" s="333"/>
    </row>
    <row r="5261" spans="1:10" x14ac:dyDescent="0.3">
      <c r="A5261" s="114"/>
      <c r="B5261" s="10"/>
      <c r="C5261" s="10"/>
      <c r="D5261" s="83"/>
      <c r="E5261" s="10"/>
      <c r="F5261" s="10"/>
      <c r="G5261" s="10"/>
      <c r="H5261" s="10"/>
      <c r="I5261" s="10"/>
      <c r="J5261" s="333"/>
    </row>
    <row r="5262" spans="1:10" x14ac:dyDescent="0.3">
      <c r="A5262" s="114"/>
      <c r="B5262" s="10"/>
      <c r="C5262" s="10"/>
      <c r="D5262" s="83"/>
      <c r="E5262" s="10"/>
      <c r="F5262" s="10"/>
      <c r="G5262" s="10"/>
      <c r="H5262" s="10"/>
      <c r="I5262" s="10"/>
      <c r="J5262" s="333"/>
    </row>
    <row r="5263" spans="1:10" x14ac:dyDescent="0.3">
      <c r="A5263" s="114"/>
      <c r="B5263" s="10"/>
      <c r="C5263" s="10"/>
      <c r="D5263" s="83"/>
      <c r="E5263" s="10"/>
      <c r="F5263" s="10"/>
      <c r="G5263" s="10"/>
      <c r="H5263" s="10"/>
      <c r="I5263" s="10"/>
      <c r="J5263" s="333"/>
    </row>
    <row r="5264" spans="1:10" x14ac:dyDescent="0.3">
      <c r="A5264" s="114"/>
      <c r="B5264" s="10"/>
      <c r="C5264" s="10"/>
      <c r="D5264" s="83"/>
      <c r="E5264" s="10"/>
      <c r="F5264" s="10"/>
      <c r="G5264" s="10"/>
      <c r="H5264" s="10"/>
      <c r="I5264" s="10"/>
      <c r="J5264" s="333"/>
    </row>
    <row r="5265" spans="1:10" x14ac:dyDescent="0.3">
      <c r="A5265" s="114"/>
      <c r="B5265" s="10"/>
      <c r="C5265" s="10"/>
      <c r="D5265" s="83"/>
      <c r="E5265" s="10"/>
      <c r="F5265" s="10"/>
      <c r="G5265" s="10"/>
      <c r="H5265" s="10"/>
      <c r="I5265" s="10"/>
      <c r="J5265" s="333"/>
    </row>
    <row r="5266" spans="1:10" x14ac:dyDescent="0.3">
      <c r="A5266" s="114"/>
      <c r="B5266" s="10"/>
      <c r="C5266" s="10"/>
      <c r="D5266" s="83"/>
      <c r="E5266" s="10"/>
      <c r="F5266" s="10"/>
      <c r="G5266" s="10"/>
      <c r="H5266" s="10"/>
      <c r="I5266" s="10"/>
      <c r="J5266" s="333"/>
    </row>
    <row r="5267" spans="1:10" x14ac:dyDescent="0.3">
      <c r="A5267" s="114"/>
      <c r="B5267" s="10"/>
      <c r="C5267" s="10"/>
      <c r="D5267" s="83"/>
      <c r="E5267" s="10"/>
      <c r="F5267" s="10"/>
      <c r="G5267" s="10"/>
      <c r="H5267" s="10"/>
      <c r="I5267" s="10"/>
      <c r="J5267" s="333"/>
    </row>
    <row r="5268" spans="1:10" x14ac:dyDescent="0.3">
      <c r="A5268" s="114"/>
      <c r="B5268" s="10"/>
      <c r="C5268" s="10"/>
      <c r="D5268" s="83"/>
      <c r="E5268" s="10"/>
      <c r="F5268" s="10"/>
      <c r="G5268" s="10"/>
      <c r="H5268" s="10"/>
      <c r="I5268" s="10"/>
      <c r="J5268" s="333"/>
    </row>
    <row r="5269" spans="1:10" x14ac:dyDescent="0.3">
      <c r="A5269" s="114"/>
      <c r="B5269" s="10"/>
      <c r="C5269" s="10"/>
      <c r="D5269" s="83"/>
      <c r="E5269" s="10"/>
      <c r="F5269" s="10"/>
      <c r="G5269" s="10"/>
      <c r="H5269" s="10"/>
      <c r="I5269" s="10"/>
      <c r="J5269" s="333"/>
    </row>
    <row r="5270" spans="1:10" x14ac:dyDescent="0.3">
      <c r="A5270" s="114"/>
      <c r="B5270" s="10"/>
      <c r="C5270" s="10"/>
      <c r="D5270" s="83"/>
      <c r="E5270" s="10"/>
      <c r="F5270" s="10"/>
      <c r="G5270" s="10"/>
      <c r="H5270" s="10"/>
      <c r="I5270" s="10"/>
      <c r="J5270" s="333"/>
    </row>
    <row r="5271" spans="1:10" x14ac:dyDescent="0.3">
      <c r="A5271" s="114"/>
      <c r="B5271" s="10"/>
      <c r="C5271" s="10"/>
      <c r="D5271" s="83"/>
      <c r="E5271" s="10"/>
      <c r="F5271" s="10"/>
      <c r="G5271" s="10"/>
      <c r="H5271" s="10"/>
      <c r="I5271" s="10"/>
      <c r="J5271" s="333"/>
    </row>
    <row r="5272" spans="1:10" x14ac:dyDescent="0.3">
      <c r="A5272" s="114"/>
      <c r="B5272" s="10"/>
      <c r="C5272" s="10"/>
      <c r="D5272" s="83"/>
      <c r="E5272" s="10"/>
      <c r="F5272" s="10"/>
      <c r="G5272" s="10"/>
      <c r="H5272" s="10"/>
      <c r="I5272" s="10"/>
      <c r="J5272" s="333"/>
    </row>
    <row r="5273" spans="1:10" x14ac:dyDescent="0.3">
      <c r="A5273" s="114"/>
      <c r="B5273" s="10"/>
      <c r="C5273" s="10"/>
      <c r="D5273" s="83"/>
      <c r="E5273" s="10"/>
      <c r="F5273" s="10"/>
      <c r="G5273" s="10"/>
      <c r="H5273" s="10"/>
      <c r="I5273" s="10"/>
      <c r="J5273" s="333"/>
    </row>
    <row r="5274" spans="1:10" x14ac:dyDescent="0.3">
      <c r="A5274" s="114"/>
      <c r="B5274" s="10"/>
      <c r="C5274" s="10"/>
      <c r="D5274" s="83"/>
      <c r="E5274" s="10"/>
      <c r="F5274" s="10"/>
      <c r="G5274" s="10"/>
      <c r="H5274" s="10"/>
      <c r="I5274" s="10"/>
      <c r="J5274" s="333"/>
    </row>
    <row r="5275" spans="1:10" x14ac:dyDescent="0.3">
      <c r="A5275" s="114"/>
      <c r="B5275" s="10"/>
      <c r="C5275" s="10"/>
      <c r="D5275" s="83"/>
      <c r="E5275" s="10"/>
      <c r="F5275" s="10"/>
      <c r="G5275" s="10"/>
      <c r="H5275" s="10"/>
      <c r="I5275" s="10"/>
      <c r="J5275" s="333"/>
    </row>
    <row r="5276" spans="1:10" x14ac:dyDescent="0.3">
      <c r="A5276" s="114"/>
      <c r="B5276" s="10"/>
      <c r="C5276" s="10"/>
      <c r="D5276" s="83"/>
      <c r="E5276" s="10"/>
      <c r="F5276" s="10"/>
      <c r="G5276" s="10"/>
      <c r="H5276" s="10"/>
      <c r="I5276" s="10"/>
      <c r="J5276" s="333"/>
    </row>
    <row r="5277" spans="1:10" x14ac:dyDescent="0.3">
      <c r="A5277" s="114"/>
      <c r="B5277" s="10"/>
      <c r="C5277" s="10"/>
      <c r="D5277" s="83"/>
      <c r="E5277" s="10"/>
      <c r="F5277" s="10"/>
      <c r="G5277" s="10"/>
      <c r="H5277" s="10"/>
      <c r="I5277" s="10"/>
      <c r="J5277" s="333"/>
    </row>
    <row r="5278" spans="1:10" x14ac:dyDescent="0.3">
      <c r="A5278" s="114"/>
      <c r="B5278" s="10"/>
      <c r="C5278" s="10"/>
      <c r="D5278" s="83"/>
      <c r="E5278" s="10"/>
      <c r="F5278" s="10"/>
      <c r="G5278" s="10"/>
      <c r="H5278" s="10"/>
      <c r="I5278" s="10"/>
      <c r="J5278" s="333"/>
    </row>
    <row r="5279" spans="1:10" x14ac:dyDescent="0.3">
      <c r="A5279" s="114"/>
      <c r="B5279" s="10"/>
      <c r="C5279" s="10"/>
      <c r="D5279" s="83"/>
      <c r="E5279" s="10"/>
      <c r="F5279" s="10"/>
      <c r="G5279" s="10"/>
      <c r="H5279" s="10"/>
      <c r="I5279" s="10"/>
      <c r="J5279" s="333"/>
    </row>
    <row r="5280" spans="1:10" x14ac:dyDescent="0.3">
      <c r="A5280" s="114"/>
      <c r="B5280" s="10"/>
      <c r="C5280" s="10"/>
      <c r="D5280" s="83"/>
      <c r="E5280" s="10"/>
      <c r="F5280" s="10"/>
      <c r="G5280" s="10"/>
      <c r="H5280" s="10"/>
      <c r="I5280" s="10"/>
      <c r="J5280" s="333"/>
    </row>
    <row r="5281" spans="1:10" x14ac:dyDescent="0.3">
      <c r="A5281" s="114"/>
      <c r="B5281" s="10"/>
      <c r="C5281" s="10"/>
      <c r="D5281" s="83"/>
      <c r="E5281" s="10"/>
      <c r="F5281" s="10"/>
      <c r="G5281" s="10"/>
      <c r="H5281" s="10"/>
      <c r="I5281" s="10"/>
      <c r="J5281" s="333"/>
    </row>
    <row r="5282" spans="1:10" x14ac:dyDescent="0.3">
      <c r="A5282" s="114"/>
      <c r="B5282" s="10"/>
      <c r="C5282" s="10"/>
      <c r="D5282" s="83"/>
      <c r="E5282" s="10"/>
      <c r="F5282" s="10"/>
      <c r="G5282" s="10"/>
      <c r="H5282" s="10"/>
      <c r="I5282" s="10"/>
      <c r="J5282" s="333"/>
    </row>
    <row r="5283" spans="1:10" x14ac:dyDescent="0.3">
      <c r="A5283" s="114"/>
      <c r="B5283" s="10"/>
      <c r="C5283" s="10"/>
      <c r="D5283" s="83"/>
      <c r="E5283" s="10"/>
      <c r="F5283" s="10"/>
      <c r="G5283" s="10"/>
      <c r="H5283" s="10"/>
      <c r="I5283" s="10"/>
      <c r="J5283" s="333"/>
    </row>
    <row r="5284" spans="1:10" x14ac:dyDescent="0.3">
      <c r="A5284" s="114"/>
      <c r="B5284" s="10"/>
      <c r="C5284" s="10"/>
      <c r="D5284" s="83"/>
      <c r="E5284" s="10"/>
      <c r="F5284" s="10"/>
      <c r="G5284" s="10"/>
      <c r="H5284" s="10"/>
      <c r="I5284" s="10"/>
      <c r="J5284" s="333"/>
    </row>
    <row r="5285" spans="1:10" x14ac:dyDescent="0.3">
      <c r="A5285" s="114"/>
      <c r="B5285" s="10"/>
      <c r="C5285" s="10"/>
      <c r="D5285" s="83"/>
      <c r="E5285" s="10"/>
      <c r="F5285" s="10"/>
      <c r="G5285" s="10"/>
      <c r="H5285" s="10"/>
      <c r="I5285" s="10"/>
      <c r="J5285" s="333"/>
    </row>
    <row r="5286" spans="1:10" x14ac:dyDescent="0.3">
      <c r="A5286" s="114"/>
      <c r="B5286" s="10"/>
      <c r="C5286" s="10"/>
      <c r="D5286" s="83"/>
      <c r="E5286" s="10"/>
      <c r="F5286" s="10"/>
      <c r="G5286" s="10"/>
      <c r="H5286" s="10"/>
      <c r="I5286" s="10"/>
      <c r="J5286" s="333"/>
    </row>
    <row r="5287" spans="1:10" x14ac:dyDescent="0.3">
      <c r="A5287" s="114"/>
      <c r="B5287" s="10"/>
      <c r="C5287" s="10"/>
      <c r="D5287" s="83"/>
      <c r="E5287" s="10"/>
      <c r="F5287" s="10"/>
      <c r="G5287" s="10"/>
      <c r="H5287" s="10"/>
      <c r="I5287" s="10"/>
      <c r="J5287" s="333"/>
    </row>
    <row r="5288" spans="1:10" x14ac:dyDescent="0.3">
      <c r="A5288" s="114"/>
      <c r="B5288" s="10"/>
      <c r="C5288" s="10"/>
      <c r="D5288" s="83"/>
      <c r="E5288" s="10"/>
      <c r="F5288" s="10"/>
      <c r="G5288" s="10"/>
      <c r="H5288" s="10"/>
      <c r="I5288" s="10"/>
      <c r="J5288" s="333"/>
    </row>
    <row r="5289" spans="1:10" x14ac:dyDescent="0.3">
      <c r="A5289" s="114"/>
      <c r="B5289" s="10"/>
      <c r="C5289" s="10"/>
      <c r="D5289" s="83"/>
      <c r="E5289" s="10"/>
      <c r="F5289" s="10"/>
      <c r="G5289" s="10"/>
      <c r="H5289" s="10"/>
      <c r="I5289" s="10"/>
      <c r="J5289" s="333"/>
    </row>
    <row r="5290" spans="1:10" x14ac:dyDescent="0.3">
      <c r="A5290" s="114"/>
      <c r="B5290" s="10"/>
      <c r="C5290" s="10"/>
      <c r="D5290" s="83"/>
      <c r="E5290" s="10"/>
      <c r="F5290" s="10"/>
      <c r="G5290" s="10"/>
      <c r="H5290" s="10"/>
      <c r="I5290" s="10"/>
      <c r="J5290" s="333"/>
    </row>
    <row r="5291" spans="1:10" x14ac:dyDescent="0.3">
      <c r="A5291" s="114"/>
      <c r="B5291" s="10"/>
      <c r="C5291" s="10"/>
      <c r="D5291" s="83"/>
      <c r="E5291" s="10"/>
      <c r="F5291" s="10"/>
      <c r="G5291" s="10"/>
      <c r="H5291" s="10"/>
      <c r="I5291" s="10"/>
      <c r="J5291" s="333"/>
    </row>
    <row r="5292" spans="1:10" x14ac:dyDescent="0.3">
      <c r="A5292" s="114"/>
      <c r="B5292" s="10"/>
      <c r="C5292" s="10"/>
      <c r="D5292" s="83"/>
      <c r="E5292" s="10"/>
      <c r="F5292" s="10"/>
      <c r="G5292" s="10"/>
      <c r="H5292" s="10"/>
      <c r="I5292" s="10"/>
      <c r="J5292" s="333"/>
    </row>
    <row r="5293" spans="1:10" x14ac:dyDescent="0.3">
      <c r="A5293" s="114"/>
      <c r="B5293" s="10"/>
      <c r="C5293" s="10"/>
      <c r="D5293" s="83"/>
      <c r="E5293" s="10"/>
      <c r="F5293" s="10"/>
      <c r="G5293" s="10"/>
      <c r="H5293" s="10"/>
      <c r="I5293" s="10"/>
      <c r="J5293" s="333"/>
    </row>
    <row r="5294" spans="1:10" x14ac:dyDescent="0.3">
      <c r="A5294" s="114"/>
      <c r="B5294" s="10"/>
      <c r="C5294" s="10"/>
      <c r="D5294" s="83"/>
      <c r="E5294" s="10"/>
      <c r="F5294" s="10"/>
      <c r="G5294" s="10"/>
      <c r="H5294" s="10"/>
      <c r="I5294" s="10"/>
      <c r="J5294" s="333"/>
    </row>
    <row r="5295" spans="1:10" x14ac:dyDescent="0.3">
      <c r="A5295" s="114"/>
      <c r="B5295" s="10"/>
      <c r="C5295" s="10"/>
      <c r="D5295" s="83"/>
      <c r="E5295" s="10"/>
      <c r="F5295" s="10"/>
      <c r="G5295" s="10"/>
      <c r="H5295" s="10"/>
      <c r="I5295" s="10"/>
      <c r="J5295" s="333"/>
    </row>
    <row r="5296" spans="1:10" x14ac:dyDescent="0.3">
      <c r="A5296" s="114"/>
      <c r="B5296" s="10"/>
      <c r="C5296" s="10"/>
      <c r="D5296" s="83"/>
      <c r="E5296" s="10"/>
      <c r="F5296" s="10"/>
      <c r="G5296" s="10"/>
      <c r="H5296" s="10"/>
      <c r="I5296" s="10"/>
      <c r="J5296" s="333"/>
    </row>
    <row r="5297" spans="1:10" x14ac:dyDescent="0.3">
      <c r="A5297" s="114"/>
      <c r="B5297" s="10"/>
      <c r="C5297" s="10"/>
      <c r="D5297" s="83"/>
      <c r="E5297" s="10"/>
      <c r="F5297" s="10"/>
      <c r="G5297" s="10"/>
      <c r="H5297" s="10"/>
      <c r="I5297" s="10"/>
      <c r="J5297" s="333"/>
    </row>
    <row r="5298" spans="1:10" x14ac:dyDescent="0.3">
      <c r="A5298" s="114"/>
      <c r="B5298" s="10"/>
      <c r="C5298" s="10"/>
      <c r="D5298" s="83"/>
      <c r="E5298" s="10"/>
      <c r="F5298" s="10"/>
      <c r="G5298" s="10"/>
      <c r="H5298" s="10"/>
      <c r="I5298" s="10"/>
      <c r="J5298" s="333"/>
    </row>
    <row r="5299" spans="1:10" x14ac:dyDescent="0.3">
      <c r="A5299" s="114"/>
      <c r="B5299" s="10"/>
      <c r="C5299" s="10"/>
      <c r="D5299" s="83"/>
      <c r="E5299" s="10"/>
      <c r="F5299" s="10"/>
      <c r="G5299" s="10"/>
      <c r="H5299" s="10"/>
      <c r="I5299" s="10"/>
      <c r="J5299" s="333"/>
    </row>
    <row r="5300" spans="1:10" x14ac:dyDescent="0.3">
      <c r="A5300" s="114"/>
      <c r="B5300" s="10"/>
      <c r="C5300" s="10"/>
      <c r="D5300" s="83"/>
      <c r="E5300" s="10"/>
      <c r="F5300" s="10"/>
      <c r="G5300" s="10"/>
      <c r="H5300" s="10"/>
      <c r="I5300" s="10"/>
      <c r="J5300" s="333"/>
    </row>
    <row r="5301" spans="1:10" x14ac:dyDescent="0.3">
      <c r="A5301" s="114"/>
      <c r="B5301" s="10"/>
      <c r="C5301" s="10"/>
      <c r="D5301" s="83"/>
      <c r="E5301" s="10"/>
      <c r="F5301" s="10"/>
      <c r="G5301" s="10"/>
      <c r="H5301" s="10"/>
      <c r="I5301" s="10"/>
      <c r="J5301" s="333"/>
    </row>
    <row r="5302" spans="1:10" x14ac:dyDescent="0.3">
      <c r="A5302" s="114"/>
      <c r="B5302" s="10"/>
      <c r="C5302" s="10"/>
      <c r="D5302" s="83"/>
      <c r="E5302" s="10"/>
      <c r="F5302" s="10"/>
      <c r="G5302" s="10"/>
      <c r="H5302" s="10"/>
      <c r="I5302" s="10"/>
      <c r="J5302" s="333"/>
    </row>
    <row r="5303" spans="1:10" x14ac:dyDescent="0.3">
      <c r="A5303" s="114"/>
      <c r="B5303" s="10"/>
      <c r="C5303" s="10"/>
      <c r="D5303" s="83"/>
      <c r="E5303" s="10"/>
      <c r="F5303" s="10"/>
      <c r="G5303" s="10"/>
      <c r="H5303" s="10"/>
      <c r="I5303" s="10"/>
      <c r="J5303" s="333"/>
    </row>
    <row r="5304" spans="1:10" x14ac:dyDescent="0.3">
      <c r="A5304" s="114"/>
      <c r="B5304" s="10"/>
      <c r="C5304" s="10"/>
      <c r="D5304" s="83"/>
      <c r="E5304" s="10"/>
      <c r="F5304" s="10"/>
      <c r="G5304" s="10"/>
      <c r="H5304" s="10"/>
      <c r="I5304" s="10"/>
      <c r="J5304" s="333"/>
    </row>
    <row r="5305" spans="1:10" x14ac:dyDescent="0.3">
      <c r="A5305" s="114"/>
      <c r="B5305" s="10"/>
      <c r="C5305" s="10"/>
      <c r="D5305" s="83"/>
      <c r="E5305" s="10"/>
      <c r="F5305" s="10"/>
      <c r="G5305" s="10"/>
      <c r="H5305" s="10"/>
      <c r="I5305" s="10"/>
      <c r="J5305" s="333"/>
    </row>
    <row r="5306" spans="1:10" x14ac:dyDescent="0.3">
      <c r="A5306" s="114"/>
      <c r="B5306" s="10"/>
      <c r="C5306" s="10"/>
      <c r="D5306" s="83"/>
      <c r="E5306" s="10"/>
      <c r="F5306" s="10"/>
      <c r="G5306" s="10"/>
      <c r="H5306" s="10"/>
      <c r="I5306" s="10"/>
      <c r="J5306" s="333"/>
    </row>
    <row r="5307" spans="1:10" x14ac:dyDescent="0.3">
      <c r="A5307" s="114"/>
      <c r="B5307" s="10"/>
      <c r="C5307" s="10"/>
      <c r="D5307" s="83"/>
      <c r="E5307" s="10"/>
      <c r="F5307" s="10"/>
      <c r="G5307" s="10"/>
      <c r="H5307" s="10"/>
      <c r="I5307" s="10"/>
      <c r="J5307" s="333"/>
    </row>
    <row r="5308" spans="1:10" x14ac:dyDescent="0.3">
      <c r="A5308" s="114"/>
      <c r="B5308" s="10"/>
      <c r="C5308" s="10"/>
      <c r="D5308" s="83"/>
      <c r="E5308" s="10"/>
      <c r="F5308" s="10"/>
      <c r="G5308" s="10"/>
      <c r="H5308" s="10"/>
      <c r="I5308" s="10"/>
      <c r="J5308" s="333"/>
    </row>
    <row r="5309" spans="1:10" x14ac:dyDescent="0.3">
      <c r="A5309" s="114"/>
      <c r="B5309" s="10"/>
      <c r="C5309" s="10"/>
      <c r="D5309" s="83"/>
      <c r="E5309" s="10"/>
      <c r="F5309" s="10"/>
      <c r="G5309" s="10"/>
      <c r="H5309" s="10"/>
      <c r="I5309" s="10"/>
      <c r="J5309" s="333"/>
    </row>
    <row r="5310" spans="1:10" x14ac:dyDescent="0.3">
      <c r="A5310" s="114"/>
      <c r="B5310" s="10"/>
      <c r="C5310" s="10"/>
      <c r="D5310" s="83"/>
      <c r="E5310" s="10"/>
      <c r="F5310" s="10"/>
      <c r="G5310" s="10"/>
      <c r="H5310" s="10"/>
      <c r="I5310" s="10"/>
      <c r="J5310" s="333"/>
    </row>
    <row r="5311" spans="1:10" x14ac:dyDescent="0.3">
      <c r="A5311" s="114"/>
      <c r="B5311" s="10"/>
      <c r="C5311" s="10"/>
      <c r="D5311" s="83"/>
      <c r="E5311" s="10"/>
      <c r="F5311" s="10"/>
      <c r="G5311" s="10"/>
      <c r="H5311" s="10"/>
      <c r="I5311" s="10"/>
      <c r="J5311" s="333"/>
    </row>
    <row r="5312" spans="1:10" x14ac:dyDescent="0.3">
      <c r="A5312" s="114"/>
      <c r="B5312" s="10"/>
      <c r="C5312" s="10"/>
      <c r="D5312" s="83"/>
      <c r="E5312" s="10"/>
      <c r="F5312" s="10"/>
      <c r="G5312" s="10"/>
      <c r="H5312" s="10"/>
      <c r="I5312" s="10"/>
      <c r="J5312" s="333"/>
    </row>
    <row r="5313" spans="1:10" x14ac:dyDescent="0.3">
      <c r="A5313" s="114"/>
      <c r="B5313" s="10"/>
      <c r="C5313" s="10"/>
      <c r="D5313" s="83"/>
      <c r="E5313" s="10"/>
      <c r="F5313" s="10"/>
      <c r="G5313" s="10"/>
      <c r="H5313" s="10"/>
      <c r="I5313" s="10"/>
      <c r="J5313" s="333"/>
    </row>
    <row r="5314" spans="1:10" x14ac:dyDescent="0.3">
      <c r="A5314" s="114"/>
      <c r="B5314" s="10"/>
      <c r="C5314" s="10"/>
      <c r="D5314" s="83"/>
      <c r="E5314" s="10"/>
      <c r="F5314" s="10"/>
      <c r="G5314" s="10"/>
      <c r="H5314" s="10"/>
      <c r="I5314" s="10"/>
      <c r="J5314" s="333"/>
    </row>
    <row r="5315" spans="1:10" x14ac:dyDescent="0.3">
      <c r="A5315" s="114"/>
      <c r="B5315" s="10"/>
      <c r="C5315" s="10"/>
      <c r="D5315" s="83"/>
      <c r="E5315" s="10"/>
      <c r="F5315" s="10"/>
      <c r="G5315" s="10"/>
      <c r="H5315" s="10"/>
      <c r="I5315" s="10"/>
      <c r="J5315" s="333"/>
    </row>
    <row r="5316" spans="1:10" x14ac:dyDescent="0.3">
      <c r="A5316" s="114"/>
      <c r="B5316" s="10"/>
      <c r="C5316" s="10"/>
      <c r="D5316" s="83"/>
      <c r="E5316" s="10"/>
      <c r="F5316" s="10"/>
      <c r="G5316" s="10"/>
      <c r="H5316" s="10"/>
      <c r="I5316" s="10"/>
      <c r="J5316" s="333"/>
    </row>
    <row r="5317" spans="1:10" x14ac:dyDescent="0.3">
      <c r="A5317" s="114"/>
      <c r="B5317" s="10"/>
      <c r="C5317" s="10"/>
      <c r="D5317" s="83"/>
      <c r="E5317" s="10"/>
      <c r="F5317" s="10"/>
      <c r="G5317" s="10"/>
      <c r="H5317" s="10"/>
      <c r="I5317" s="10"/>
      <c r="J5317" s="333"/>
    </row>
    <row r="5318" spans="1:10" x14ac:dyDescent="0.3">
      <c r="A5318" s="114"/>
      <c r="B5318" s="10"/>
      <c r="C5318" s="10"/>
      <c r="D5318" s="83"/>
      <c r="E5318" s="10"/>
      <c r="F5318" s="10"/>
      <c r="G5318" s="10"/>
      <c r="H5318" s="10"/>
      <c r="I5318" s="10"/>
      <c r="J5318" s="333"/>
    </row>
    <row r="5319" spans="1:10" x14ac:dyDescent="0.3">
      <c r="A5319" s="114"/>
      <c r="B5319" s="10"/>
      <c r="C5319" s="10"/>
      <c r="D5319" s="83"/>
      <c r="E5319" s="10"/>
      <c r="F5319" s="10"/>
      <c r="G5319" s="10"/>
      <c r="H5319" s="10"/>
      <c r="I5319" s="10"/>
      <c r="J5319" s="333"/>
    </row>
    <row r="5320" spans="1:10" x14ac:dyDescent="0.3">
      <c r="A5320" s="114"/>
      <c r="B5320" s="10"/>
      <c r="C5320" s="10"/>
      <c r="D5320" s="83"/>
      <c r="E5320" s="10"/>
      <c r="F5320" s="10"/>
      <c r="G5320" s="10"/>
      <c r="H5320" s="10"/>
      <c r="I5320" s="10"/>
      <c r="J5320" s="333"/>
    </row>
    <row r="5321" spans="1:10" x14ac:dyDescent="0.3">
      <c r="A5321" s="114"/>
      <c r="B5321" s="10"/>
      <c r="C5321" s="10"/>
      <c r="D5321" s="83"/>
      <c r="E5321" s="10"/>
      <c r="F5321" s="10"/>
      <c r="G5321" s="10"/>
      <c r="H5321" s="10"/>
      <c r="I5321" s="10"/>
      <c r="J5321" s="333"/>
    </row>
    <row r="5322" spans="1:10" x14ac:dyDescent="0.3">
      <c r="A5322" s="114"/>
      <c r="B5322" s="10"/>
      <c r="C5322" s="10"/>
      <c r="D5322" s="83"/>
      <c r="E5322" s="10"/>
      <c r="F5322" s="10"/>
      <c r="G5322" s="10"/>
      <c r="H5322" s="10"/>
      <c r="I5322" s="10"/>
      <c r="J5322" s="333"/>
    </row>
    <row r="5323" spans="1:10" x14ac:dyDescent="0.3">
      <c r="A5323" s="114"/>
      <c r="B5323" s="10"/>
      <c r="C5323" s="10"/>
      <c r="D5323" s="83"/>
      <c r="E5323" s="10"/>
      <c r="F5323" s="10"/>
      <c r="G5323" s="10"/>
      <c r="H5323" s="10"/>
      <c r="I5323" s="10"/>
      <c r="J5323" s="333"/>
    </row>
    <row r="5324" spans="1:10" x14ac:dyDescent="0.3">
      <c r="A5324" s="114"/>
      <c r="B5324" s="10"/>
      <c r="C5324" s="10"/>
      <c r="D5324" s="83"/>
      <c r="E5324" s="10"/>
      <c r="F5324" s="10"/>
      <c r="G5324" s="10"/>
      <c r="H5324" s="10"/>
      <c r="I5324" s="10"/>
      <c r="J5324" s="333"/>
    </row>
    <row r="5325" spans="1:10" x14ac:dyDescent="0.3">
      <c r="A5325" s="114"/>
      <c r="B5325" s="10"/>
      <c r="C5325" s="10"/>
      <c r="D5325" s="83"/>
      <c r="E5325" s="10"/>
      <c r="F5325" s="10"/>
      <c r="G5325" s="10"/>
      <c r="H5325" s="10"/>
      <c r="I5325" s="10"/>
      <c r="J5325" s="333"/>
    </row>
    <row r="5326" spans="1:10" x14ac:dyDescent="0.3">
      <c r="A5326" s="114"/>
      <c r="B5326" s="10"/>
      <c r="C5326" s="10"/>
      <c r="D5326" s="83"/>
      <c r="E5326" s="10"/>
      <c r="F5326" s="10"/>
      <c r="G5326" s="10"/>
      <c r="H5326" s="10"/>
      <c r="I5326" s="10"/>
      <c r="J5326" s="333"/>
    </row>
    <row r="5327" spans="1:10" x14ac:dyDescent="0.3">
      <c r="A5327" s="114"/>
      <c r="B5327" s="10"/>
      <c r="C5327" s="10"/>
      <c r="D5327" s="83"/>
      <c r="E5327" s="10"/>
      <c r="F5327" s="10"/>
      <c r="G5327" s="10"/>
      <c r="H5327" s="10"/>
      <c r="I5327" s="10"/>
      <c r="J5327" s="333"/>
    </row>
    <row r="5328" spans="1:10" x14ac:dyDescent="0.3">
      <c r="A5328" s="114"/>
      <c r="B5328" s="10"/>
      <c r="C5328" s="10"/>
      <c r="D5328" s="83"/>
      <c r="E5328" s="10"/>
      <c r="F5328" s="10"/>
      <c r="G5328" s="10"/>
      <c r="H5328" s="10"/>
      <c r="I5328" s="10"/>
      <c r="J5328" s="333"/>
    </row>
    <row r="5329" spans="1:10" x14ac:dyDescent="0.3">
      <c r="A5329" s="114"/>
      <c r="B5329" s="10"/>
      <c r="C5329" s="10"/>
      <c r="D5329" s="83"/>
      <c r="E5329" s="10"/>
      <c r="F5329" s="10"/>
      <c r="G5329" s="10"/>
      <c r="H5329" s="10"/>
      <c r="I5329" s="10"/>
      <c r="J5329" s="333"/>
    </row>
    <row r="5330" spans="1:10" x14ac:dyDescent="0.3">
      <c r="A5330" s="114"/>
      <c r="B5330" s="10"/>
      <c r="C5330" s="10"/>
      <c r="D5330" s="83"/>
      <c r="E5330" s="10"/>
      <c r="F5330" s="10"/>
      <c r="G5330" s="10"/>
      <c r="H5330" s="10"/>
      <c r="I5330" s="10"/>
      <c r="J5330" s="333"/>
    </row>
    <row r="5331" spans="1:10" x14ac:dyDescent="0.3">
      <c r="A5331" s="114"/>
      <c r="B5331" s="10"/>
      <c r="C5331" s="10"/>
      <c r="D5331" s="83"/>
      <c r="E5331" s="10"/>
      <c r="F5331" s="10"/>
      <c r="G5331" s="10"/>
      <c r="H5331" s="10"/>
      <c r="I5331" s="10"/>
      <c r="J5331" s="333"/>
    </row>
    <row r="5332" spans="1:10" x14ac:dyDescent="0.3">
      <c r="A5332" s="114"/>
      <c r="B5332" s="10"/>
      <c r="C5332" s="10"/>
      <c r="D5332" s="83"/>
      <c r="E5332" s="10"/>
      <c r="F5332" s="10"/>
      <c r="G5332" s="10"/>
      <c r="H5332" s="10"/>
      <c r="I5332" s="10"/>
      <c r="J5332" s="333"/>
    </row>
    <row r="5333" spans="1:10" x14ac:dyDescent="0.3">
      <c r="A5333" s="114"/>
      <c r="B5333" s="10"/>
      <c r="C5333" s="10"/>
      <c r="D5333" s="83"/>
      <c r="E5333" s="10"/>
      <c r="F5333" s="10"/>
      <c r="G5333" s="10"/>
      <c r="H5333" s="10"/>
      <c r="I5333" s="10"/>
      <c r="J5333" s="333"/>
    </row>
    <row r="5334" spans="1:10" x14ac:dyDescent="0.3">
      <c r="A5334" s="114"/>
      <c r="B5334" s="10"/>
      <c r="C5334" s="10"/>
      <c r="D5334" s="83"/>
      <c r="E5334" s="10"/>
      <c r="F5334" s="10"/>
      <c r="G5334" s="10"/>
      <c r="H5334" s="10"/>
      <c r="I5334" s="10"/>
      <c r="J5334" s="333"/>
    </row>
    <row r="5335" spans="1:10" x14ac:dyDescent="0.3">
      <c r="A5335" s="114"/>
      <c r="B5335" s="10"/>
      <c r="C5335" s="10"/>
      <c r="D5335" s="83"/>
      <c r="E5335" s="10"/>
      <c r="F5335" s="10"/>
      <c r="G5335" s="10"/>
      <c r="H5335" s="10"/>
      <c r="I5335" s="10"/>
      <c r="J5335" s="333"/>
    </row>
    <row r="5336" spans="1:10" x14ac:dyDescent="0.3">
      <c r="A5336" s="114"/>
      <c r="B5336" s="10"/>
      <c r="C5336" s="10"/>
      <c r="D5336" s="83"/>
      <c r="E5336" s="10"/>
      <c r="F5336" s="10"/>
      <c r="G5336" s="10"/>
      <c r="H5336" s="10"/>
      <c r="I5336" s="10"/>
      <c r="J5336" s="333"/>
    </row>
    <row r="5337" spans="1:10" x14ac:dyDescent="0.3">
      <c r="A5337" s="114"/>
      <c r="B5337" s="10"/>
      <c r="C5337" s="10"/>
      <c r="D5337" s="83"/>
      <c r="E5337" s="10"/>
      <c r="F5337" s="10"/>
      <c r="G5337" s="10"/>
      <c r="H5337" s="10"/>
      <c r="I5337" s="10"/>
      <c r="J5337" s="333"/>
    </row>
    <row r="5338" spans="1:10" x14ac:dyDescent="0.3">
      <c r="A5338" s="114"/>
      <c r="B5338" s="10"/>
      <c r="C5338" s="10"/>
      <c r="D5338" s="83"/>
      <c r="E5338" s="10"/>
      <c r="F5338" s="10"/>
      <c r="G5338" s="10"/>
      <c r="H5338" s="10"/>
      <c r="I5338" s="10"/>
      <c r="J5338" s="333"/>
    </row>
    <row r="5339" spans="1:10" x14ac:dyDescent="0.3">
      <c r="A5339" s="114"/>
      <c r="B5339" s="10"/>
      <c r="C5339" s="10"/>
      <c r="D5339" s="83"/>
      <c r="E5339" s="10"/>
      <c r="F5339" s="10"/>
      <c r="G5339" s="10"/>
      <c r="H5339" s="10"/>
      <c r="I5339" s="10"/>
      <c r="J5339" s="333"/>
    </row>
    <row r="5340" spans="1:10" x14ac:dyDescent="0.3">
      <c r="A5340" s="114"/>
      <c r="B5340" s="10"/>
      <c r="C5340" s="10"/>
      <c r="D5340" s="83"/>
      <c r="E5340" s="10"/>
      <c r="F5340" s="10"/>
      <c r="G5340" s="10"/>
      <c r="H5340" s="10"/>
      <c r="I5340" s="10"/>
      <c r="J5340" s="333"/>
    </row>
    <row r="5341" spans="1:10" x14ac:dyDescent="0.3">
      <c r="A5341" s="114"/>
      <c r="B5341" s="10"/>
      <c r="C5341" s="10"/>
      <c r="D5341" s="83"/>
      <c r="E5341" s="10"/>
      <c r="F5341" s="10"/>
      <c r="G5341" s="10"/>
      <c r="H5341" s="10"/>
      <c r="I5341" s="10"/>
      <c r="J5341" s="333"/>
    </row>
    <row r="5342" spans="1:10" x14ac:dyDescent="0.3">
      <c r="A5342" s="114"/>
      <c r="B5342" s="10"/>
      <c r="C5342" s="10"/>
      <c r="D5342" s="83"/>
      <c r="E5342" s="10"/>
      <c r="F5342" s="10"/>
      <c r="G5342" s="10"/>
      <c r="H5342" s="10"/>
      <c r="I5342" s="10"/>
      <c r="J5342" s="333"/>
    </row>
    <row r="5343" spans="1:10" x14ac:dyDescent="0.3">
      <c r="A5343" s="114"/>
      <c r="B5343" s="10"/>
      <c r="C5343" s="10"/>
      <c r="D5343" s="83"/>
      <c r="E5343" s="10"/>
      <c r="F5343" s="10"/>
      <c r="G5343" s="10"/>
      <c r="H5343" s="10"/>
      <c r="I5343" s="10"/>
      <c r="J5343" s="333"/>
    </row>
    <row r="5344" spans="1:10" x14ac:dyDescent="0.3">
      <c r="A5344" s="114"/>
      <c r="B5344" s="10"/>
      <c r="C5344" s="10"/>
      <c r="D5344" s="83"/>
      <c r="E5344" s="10"/>
      <c r="F5344" s="10"/>
      <c r="G5344" s="10"/>
      <c r="H5344" s="10"/>
      <c r="I5344" s="10"/>
      <c r="J5344" s="333"/>
    </row>
    <row r="5345" spans="1:10" x14ac:dyDescent="0.3">
      <c r="A5345" s="114"/>
      <c r="B5345" s="10"/>
      <c r="C5345" s="10"/>
      <c r="D5345" s="83"/>
      <c r="E5345" s="10"/>
      <c r="F5345" s="10"/>
      <c r="G5345" s="10"/>
      <c r="H5345" s="10"/>
      <c r="I5345" s="10"/>
      <c r="J5345" s="333"/>
    </row>
    <row r="5346" spans="1:10" x14ac:dyDescent="0.3">
      <c r="A5346" s="114"/>
      <c r="B5346" s="10"/>
      <c r="C5346" s="10"/>
      <c r="D5346" s="83"/>
      <c r="E5346" s="10"/>
      <c r="F5346" s="10"/>
      <c r="G5346" s="10"/>
      <c r="H5346" s="10"/>
      <c r="I5346" s="10"/>
      <c r="J5346" s="333"/>
    </row>
    <row r="5347" spans="1:10" x14ac:dyDescent="0.3">
      <c r="A5347" s="114"/>
      <c r="B5347" s="10"/>
      <c r="C5347" s="10"/>
      <c r="D5347" s="83"/>
      <c r="E5347" s="10"/>
      <c r="F5347" s="10"/>
      <c r="G5347" s="10"/>
      <c r="H5347" s="10"/>
      <c r="I5347" s="10"/>
      <c r="J5347" s="333"/>
    </row>
    <row r="5348" spans="1:10" x14ac:dyDescent="0.3">
      <c r="A5348" s="114"/>
      <c r="B5348" s="10"/>
      <c r="C5348" s="10"/>
      <c r="D5348" s="83"/>
      <c r="E5348" s="10"/>
      <c r="F5348" s="10"/>
      <c r="G5348" s="10"/>
      <c r="H5348" s="10"/>
      <c r="I5348" s="10"/>
      <c r="J5348" s="333"/>
    </row>
    <row r="5349" spans="1:10" x14ac:dyDescent="0.3">
      <c r="A5349" s="114"/>
      <c r="B5349" s="10"/>
      <c r="C5349" s="10"/>
      <c r="D5349" s="83"/>
      <c r="E5349" s="10"/>
      <c r="F5349" s="10"/>
      <c r="G5349" s="10"/>
      <c r="H5349" s="10"/>
      <c r="I5349" s="10"/>
      <c r="J5349" s="333"/>
    </row>
    <row r="5350" spans="1:10" x14ac:dyDescent="0.3">
      <c r="A5350" s="114"/>
      <c r="B5350" s="10"/>
      <c r="C5350" s="10"/>
      <c r="D5350" s="83"/>
      <c r="E5350" s="10"/>
      <c r="F5350" s="10"/>
      <c r="G5350" s="10"/>
      <c r="H5350" s="10"/>
      <c r="I5350" s="10"/>
      <c r="J5350" s="333"/>
    </row>
    <row r="5351" spans="1:10" x14ac:dyDescent="0.3">
      <c r="A5351" s="114"/>
      <c r="B5351" s="10"/>
      <c r="C5351" s="10"/>
      <c r="D5351" s="83"/>
      <c r="E5351" s="10"/>
      <c r="F5351" s="10"/>
      <c r="G5351" s="10"/>
      <c r="H5351" s="10"/>
      <c r="I5351" s="10"/>
      <c r="J5351" s="333"/>
    </row>
    <row r="5352" spans="1:10" x14ac:dyDescent="0.3">
      <c r="A5352" s="114"/>
      <c r="B5352" s="10"/>
      <c r="C5352" s="10"/>
      <c r="D5352" s="83"/>
      <c r="E5352" s="10"/>
      <c r="F5352" s="10"/>
      <c r="G5352" s="10"/>
      <c r="H5352" s="10"/>
      <c r="I5352" s="10"/>
      <c r="J5352" s="333"/>
    </row>
    <row r="5353" spans="1:10" x14ac:dyDescent="0.3">
      <c r="A5353" s="114"/>
      <c r="B5353" s="10"/>
      <c r="C5353" s="10"/>
      <c r="D5353" s="83"/>
      <c r="E5353" s="10"/>
      <c r="F5353" s="10"/>
      <c r="G5353" s="10"/>
      <c r="H5353" s="10"/>
      <c r="I5353" s="10"/>
      <c r="J5353" s="333"/>
    </row>
    <row r="5354" spans="1:10" x14ac:dyDescent="0.3">
      <c r="A5354" s="114"/>
      <c r="B5354" s="10"/>
      <c r="C5354" s="10"/>
      <c r="D5354" s="83"/>
      <c r="E5354" s="10"/>
      <c r="F5354" s="10"/>
      <c r="G5354" s="10"/>
      <c r="H5354" s="10"/>
      <c r="I5354" s="10"/>
      <c r="J5354" s="333"/>
    </row>
    <row r="5355" spans="1:10" x14ac:dyDescent="0.3">
      <c r="A5355" s="114"/>
      <c r="B5355" s="10"/>
      <c r="C5355" s="10"/>
      <c r="D5355" s="83"/>
      <c r="E5355" s="10"/>
      <c r="F5355" s="10"/>
      <c r="G5355" s="10"/>
      <c r="H5355" s="10"/>
      <c r="I5355" s="10"/>
      <c r="J5355" s="333"/>
    </row>
    <row r="5356" spans="1:10" x14ac:dyDescent="0.3">
      <c r="A5356" s="114"/>
      <c r="B5356" s="10"/>
      <c r="C5356" s="10"/>
      <c r="D5356" s="83"/>
      <c r="E5356" s="10"/>
      <c r="F5356" s="10"/>
      <c r="G5356" s="10"/>
      <c r="H5356" s="10"/>
      <c r="I5356" s="10"/>
      <c r="J5356" s="333"/>
    </row>
    <row r="5357" spans="1:10" x14ac:dyDescent="0.3">
      <c r="A5357" s="114"/>
      <c r="B5357" s="10"/>
      <c r="C5357" s="10"/>
      <c r="D5357" s="83"/>
      <c r="E5357" s="10"/>
      <c r="F5357" s="10"/>
      <c r="G5357" s="10"/>
      <c r="H5357" s="10"/>
      <c r="I5357" s="10"/>
      <c r="J5357" s="333"/>
    </row>
    <row r="5358" spans="1:10" x14ac:dyDescent="0.3">
      <c r="A5358" s="114"/>
      <c r="B5358" s="10"/>
      <c r="C5358" s="10"/>
      <c r="D5358" s="83"/>
      <c r="E5358" s="10"/>
      <c r="F5358" s="10"/>
      <c r="G5358" s="10"/>
      <c r="H5358" s="10"/>
      <c r="I5358" s="10"/>
      <c r="J5358" s="333"/>
    </row>
    <row r="5359" spans="1:10" x14ac:dyDescent="0.3">
      <c r="A5359" s="114"/>
      <c r="B5359" s="10"/>
      <c r="C5359" s="10"/>
      <c r="D5359" s="83"/>
      <c r="E5359" s="10"/>
      <c r="F5359" s="10"/>
      <c r="G5359" s="10"/>
      <c r="H5359" s="10"/>
      <c r="I5359" s="10"/>
      <c r="J5359" s="333"/>
    </row>
    <row r="5360" spans="1:10" x14ac:dyDescent="0.3">
      <c r="A5360" s="114"/>
      <c r="B5360" s="10"/>
      <c r="C5360" s="10"/>
      <c r="D5360" s="83"/>
      <c r="E5360" s="10"/>
      <c r="F5360" s="10"/>
      <c r="G5360" s="10"/>
      <c r="H5360" s="10"/>
      <c r="I5360" s="10"/>
      <c r="J5360" s="333"/>
    </row>
    <row r="5361" spans="1:10" x14ac:dyDescent="0.3">
      <c r="A5361" s="114"/>
      <c r="B5361" s="10"/>
      <c r="C5361" s="10"/>
      <c r="D5361" s="83"/>
      <c r="E5361" s="10"/>
      <c r="F5361" s="10"/>
      <c r="G5361" s="10"/>
      <c r="H5361" s="10"/>
      <c r="I5361" s="10"/>
      <c r="J5361" s="333"/>
    </row>
    <row r="5362" spans="1:10" x14ac:dyDescent="0.3">
      <c r="A5362" s="114"/>
      <c r="B5362" s="10"/>
      <c r="C5362" s="10"/>
      <c r="D5362" s="83"/>
      <c r="E5362" s="10"/>
      <c r="F5362" s="10"/>
      <c r="G5362" s="10"/>
      <c r="H5362" s="10"/>
      <c r="I5362" s="10"/>
      <c r="J5362" s="333"/>
    </row>
    <row r="5363" spans="1:10" x14ac:dyDescent="0.3">
      <c r="A5363" s="114"/>
      <c r="B5363" s="10"/>
      <c r="C5363" s="10"/>
      <c r="D5363" s="83"/>
      <c r="E5363" s="10"/>
      <c r="F5363" s="10"/>
      <c r="G5363" s="10"/>
      <c r="H5363" s="10"/>
      <c r="I5363" s="10"/>
      <c r="J5363" s="333"/>
    </row>
    <row r="5364" spans="1:10" x14ac:dyDescent="0.3">
      <c r="A5364" s="114"/>
      <c r="B5364" s="10"/>
      <c r="C5364" s="10"/>
      <c r="D5364" s="83"/>
      <c r="E5364" s="10"/>
      <c r="F5364" s="10"/>
      <c r="G5364" s="10"/>
      <c r="H5364" s="10"/>
      <c r="I5364" s="10"/>
      <c r="J5364" s="333"/>
    </row>
    <row r="5365" spans="1:10" x14ac:dyDescent="0.3">
      <c r="A5365" s="114"/>
      <c r="B5365" s="10"/>
      <c r="C5365" s="10"/>
      <c r="D5365" s="83"/>
      <c r="E5365" s="10"/>
      <c r="F5365" s="10"/>
      <c r="G5365" s="10"/>
      <c r="H5365" s="10"/>
      <c r="I5365" s="10"/>
      <c r="J5365" s="333"/>
    </row>
    <row r="5366" spans="1:10" x14ac:dyDescent="0.3">
      <c r="A5366" s="114"/>
      <c r="B5366" s="10"/>
      <c r="C5366" s="10"/>
      <c r="D5366" s="83"/>
      <c r="E5366" s="10"/>
      <c r="F5366" s="10"/>
      <c r="G5366" s="10"/>
      <c r="H5366" s="10"/>
      <c r="I5366" s="10"/>
      <c r="J5366" s="333"/>
    </row>
    <row r="5367" spans="1:10" x14ac:dyDescent="0.3">
      <c r="A5367" s="114"/>
      <c r="B5367" s="10"/>
      <c r="C5367" s="10"/>
      <c r="D5367" s="83"/>
      <c r="E5367" s="10"/>
      <c r="F5367" s="10"/>
      <c r="G5367" s="10"/>
      <c r="H5367" s="10"/>
      <c r="I5367" s="10"/>
      <c r="J5367" s="333"/>
    </row>
    <row r="5368" spans="1:10" x14ac:dyDescent="0.3">
      <c r="A5368" s="114"/>
      <c r="B5368" s="10"/>
      <c r="C5368" s="10"/>
      <c r="D5368" s="83"/>
      <c r="E5368" s="10"/>
      <c r="F5368" s="10"/>
      <c r="G5368" s="10"/>
      <c r="H5368" s="10"/>
      <c r="I5368" s="10"/>
      <c r="J5368" s="333"/>
    </row>
    <row r="5369" spans="1:10" x14ac:dyDescent="0.3">
      <c r="A5369" s="114"/>
      <c r="B5369" s="10"/>
      <c r="C5369" s="10"/>
      <c r="D5369" s="83"/>
      <c r="E5369" s="10"/>
      <c r="F5369" s="10"/>
      <c r="G5369" s="10"/>
      <c r="H5369" s="10"/>
      <c r="I5369" s="10"/>
      <c r="J5369" s="333"/>
    </row>
    <row r="5370" spans="1:10" x14ac:dyDescent="0.3">
      <c r="A5370" s="114"/>
      <c r="B5370" s="10"/>
      <c r="C5370" s="10"/>
      <c r="D5370" s="83"/>
      <c r="E5370" s="10"/>
      <c r="F5370" s="10"/>
      <c r="G5370" s="10"/>
      <c r="H5370" s="10"/>
      <c r="I5370" s="10"/>
      <c r="J5370" s="333"/>
    </row>
    <row r="5371" spans="1:10" x14ac:dyDescent="0.3">
      <c r="A5371" s="114"/>
      <c r="B5371" s="10"/>
      <c r="C5371" s="10"/>
      <c r="D5371" s="83"/>
      <c r="E5371" s="10"/>
      <c r="F5371" s="10"/>
      <c r="G5371" s="10"/>
      <c r="H5371" s="10"/>
      <c r="I5371" s="10"/>
      <c r="J5371" s="333"/>
    </row>
    <row r="5372" spans="1:10" x14ac:dyDescent="0.3">
      <c r="A5372" s="114"/>
      <c r="B5372" s="10"/>
      <c r="C5372" s="10"/>
      <c r="D5372" s="83"/>
      <c r="E5372" s="10"/>
      <c r="F5372" s="10"/>
      <c r="G5372" s="10"/>
      <c r="H5372" s="10"/>
      <c r="I5372" s="10"/>
      <c r="J5372" s="333"/>
    </row>
    <row r="5373" spans="1:10" x14ac:dyDescent="0.3">
      <c r="A5373" s="114"/>
      <c r="B5373" s="10"/>
      <c r="C5373" s="10"/>
      <c r="D5373" s="83"/>
      <c r="E5373" s="10"/>
      <c r="F5373" s="10"/>
      <c r="G5373" s="10"/>
      <c r="H5373" s="10"/>
      <c r="I5373" s="10"/>
      <c r="J5373" s="333"/>
    </row>
    <row r="5374" spans="1:10" x14ac:dyDescent="0.3">
      <c r="A5374" s="114"/>
      <c r="B5374" s="10"/>
      <c r="C5374" s="10"/>
      <c r="D5374" s="83"/>
      <c r="E5374" s="10"/>
      <c r="F5374" s="10"/>
      <c r="G5374" s="10"/>
      <c r="H5374" s="10"/>
      <c r="I5374" s="10"/>
      <c r="J5374" s="333"/>
    </row>
    <row r="5375" spans="1:10" x14ac:dyDescent="0.3">
      <c r="A5375" s="114"/>
      <c r="B5375" s="10"/>
      <c r="C5375" s="10"/>
      <c r="D5375" s="83"/>
      <c r="E5375" s="10"/>
      <c r="F5375" s="10"/>
      <c r="G5375" s="10"/>
      <c r="H5375" s="10"/>
      <c r="I5375" s="10"/>
      <c r="J5375" s="333"/>
    </row>
    <row r="5376" spans="1:10" x14ac:dyDescent="0.3">
      <c r="A5376" s="114"/>
      <c r="B5376" s="10"/>
      <c r="C5376" s="10"/>
      <c r="D5376" s="83"/>
      <c r="E5376" s="10"/>
      <c r="F5376" s="10"/>
      <c r="G5376" s="10"/>
      <c r="H5376" s="10"/>
      <c r="I5376" s="10"/>
      <c r="J5376" s="333"/>
    </row>
    <row r="5377" spans="1:10" x14ac:dyDescent="0.3">
      <c r="A5377" s="114"/>
      <c r="B5377" s="10"/>
      <c r="C5377" s="10"/>
      <c r="D5377" s="83"/>
      <c r="E5377" s="10"/>
      <c r="F5377" s="10"/>
      <c r="G5377" s="10"/>
      <c r="H5377" s="10"/>
      <c r="I5377" s="10"/>
      <c r="J5377" s="333"/>
    </row>
    <row r="5378" spans="1:10" x14ac:dyDescent="0.3">
      <c r="A5378" s="114"/>
      <c r="B5378" s="10"/>
      <c r="C5378" s="10"/>
      <c r="D5378" s="83"/>
      <c r="E5378" s="10"/>
      <c r="F5378" s="10"/>
      <c r="G5378" s="10"/>
      <c r="H5378" s="10"/>
      <c r="I5378" s="10"/>
      <c r="J5378" s="333"/>
    </row>
    <row r="5379" spans="1:10" x14ac:dyDescent="0.3">
      <c r="A5379" s="114"/>
      <c r="B5379" s="10"/>
      <c r="C5379" s="10"/>
      <c r="D5379" s="83"/>
      <c r="E5379" s="10"/>
      <c r="F5379" s="10"/>
      <c r="G5379" s="10"/>
      <c r="H5379" s="10"/>
      <c r="I5379" s="10"/>
      <c r="J5379" s="333"/>
    </row>
    <row r="5380" spans="1:10" x14ac:dyDescent="0.3">
      <c r="A5380" s="114"/>
      <c r="B5380" s="10"/>
      <c r="C5380" s="10"/>
      <c r="D5380" s="83"/>
      <c r="E5380" s="10"/>
      <c r="F5380" s="10"/>
      <c r="G5380" s="10"/>
      <c r="H5380" s="10"/>
      <c r="I5380" s="10"/>
      <c r="J5380" s="333"/>
    </row>
    <row r="5381" spans="1:10" x14ac:dyDescent="0.3">
      <c r="A5381" s="114"/>
      <c r="B5381" s="10"/>
      <c r="C5381" s="10"/>
      <c r="D5381" s="83"/>
      <c r="E5381" s="10"/>
      <c r="F5381" s="10"/>
      <c r="G5381" s="10"/>
      <c r="H5381" s="10"/>
      <c r="I5381" s="10"/>
      <c r="J5381" s="333"/>
    </row>
    <row r="5382" spans="1:10" x14ac:dyDescent="0.3">
      <c r="A5382" s="114"/>
      <c r="B5382" s="10"/>
      <c r="C5382" s="10"/>
      <c r="D5382" s="83"/>
      <c r="E5382" s="10"/>
      <c r="F5382" s="10"/>
      <c r="G5382" s="10"/>
      <c r="H5382" s="10"/>
      <c r="I5382" s="10"/>
      <c r="J5382" s="333"/>
    </row>
    <row r="5383" spans="1:10" x14ac:dyDescent="0.3">
      <c r="A5383" s="114"/>
      <c r="B5383" s="10"/>
      <c r="C5383" s="10"/>
      <c r="D5383" s="83"/>
      <c r="E5383" s="10"/>
      <c r="F5383" s="10"/>
      <c r="G5383" s="10"/>
      <c r="H5383" s="10"/>
      <c r="I5383" s="10"/>
      <c r="J5383" s="333"/>
    </row>
    <row r="5384" spans="1:10" x14ac:dyDescent="0.3">
      <c r="A5384" s="114"/>
      <c r="B5384" s="10"/>
      <c r="C5384" s="10"/>
      <c r="D5384" s="83"/>
      <c r="E5384" s="10"/>
      <c r="F5384" s="10"/>
      <c r="G5384" s="10"/>
      <c r="H5384" s="10"/>
      <c r="I5384" s="10"/>
      <c r="J5384" s="333"/>
    </row>
    <row r="5385" spans="1:10" x14ac:dyDescent="0.3">
      <c r="A5385" s="114"/>
      <c r="B5385" s="10"/>
      <c r="C5385" s="10"/>
      <c r="D5385" s="83"/>
      <c r="E5385" s="10"/>
      <c r="F5385" s="10"/>
      <c r="G5385" s="10"/>
      <c r="H5385" s="10"/>
      <c r="I5385" s="10"/>
      <c r="J5385" s="333"/>
    </row>
    <row r="5386" spans="1:10" x14ac:dyDescent="0.3">
      <c r="A5386" s="114"/>
      <c r="B5386" s="10"/>
      <c r="C5386" s="10"/>
      <c r="D5386" s="83"/>
      <c r="E5386" s="10"/>
      <c r="F5386" s="10"/>
      <c r="G5386" s="10"/>
      <c r="H5386" s="10"/>
      <c r="I5386" s="10"/>
      <c r="J5386" s="333"/>
    </row>
    <row r="5387" spans="1:10" x14ac:dyDescent="0.3">
      <c r="A5387" s="114"/>
      <c r="B5387" s="10"/>
      <c r="C5387" s="10"/>
      <c r="D5387" s="83"/>
      <c r="E5387" s="10"/>
      <c r="F5387" s="10"/>
      <c r="G5387" s="10"/>
      <c r="H5387" s="10"/>
      <c r="I5387" s="10"/>
      <c r="J5387" s="333"/>
    </row>
    <row r="5388" spans="1:10" x14ac:dyDescent="0.3">
      <c r="A5388" s="114"/>
      <c r="B5388" s="10"/>
      <c r="C5388" s="10"/>
      <c r="D5388" s="83"/>
      <c r="E5388" s="10"/>
      <c r="F5388" s="10"/>
      <c r="G5388" s="10"/>
      <c r="H5388" s="10"/>
      <c r="I5388" s="10"/>
      <c r="J5388" s="333"/>
    </row>
    <row r="5389" spans="1:10" x14ac:dyDescent="0.3">
      <c r="A5389" s="114"/>
      <c r="B5389" s="10"/>
      <c r="C5389" s="10"/>
      <c r="D5389" s="83"/>
      <c r="E5389" s="10"/>
      <c r="F5389" s="10"/>
      <c r="G5389" s="10"/>
      <c r="H5389" s="10"/>
      <c r="I5389" s="10"/>
      <c r="J5389" s="333"/>
    </row>
    <row r="5390" spans="1:10" x14ac:dyDescent="0.3">
      <c r="A5390" s="114"/>
      <c r="B5390" s="10"/>
      <c r="C5390" s="10"/>
      <c r="D5390" s="83"/>
      <c r="E5390" s="10"/>
      <c r="F5390" s="10"/>
      <c r="G5390" s="10"/>
      <c r="H5390" s="10"/>
      <c r="I5390" s="10"/>
      <c r="J5390" s="333"/>
    </row>
    <row r="5391" spans="1:10" x14ac:dyDescent="0.3">
      <c r="A5391" s="114"/>
      <c r="B5391" s="10"/>
      <c r="C5391" s="10"/>
      <c r="D5391" s="83"/>
      <c r="E5391" s="10"/>
      <c r="F5391" s="10"/>
      <c r="G5391" s="10"/>
      <c r="H5391" s="10"/>
      <c r="I5391" s="10"/>
      <c r="J5391" s="333"/>
    </row>
    <row r="5392" spans="1:10" x14ac:dyDescent="0.3">
      <c r="A5392" s="114"/>
      <c r="B5392" s="10"/>
      <c r="C5392" s="10"/>
      <c r="D5392" s="83"/>
      <c r="E5392" s="10"/>
      <c r="F5392" s="10"/>
      <c r="G5392" s="10"/>
      <c r="H5392" s="10"/>
      <c r="I5392" s="10"/>
      <c r="J5392" s="333"/>
    </row>
    <row r="5393" spans="1:10" x14ac:dyDescent="0.3">
      <c r="A5393" s="114"/>
      <c r="B5393" s="10"/>
      <c r="C5393" s="10"/>
      <c r="D5393" s="83"/>
      <c r="E5393" s="10"/>
      <c r="F5393" s="10"/>
      <c r="G5393" s="10"/>
      <c r="H5393" s="10"/>
      <c r="I5393" s="10"/>
      <c r="J5393" s="333"/>
    </row>
    <row r="5394" spans="1:10" x14ac:dyDescent="0.3">
      <c r="A5394" s="114"/>
      <c r="B5394" s="10"/>
      <c r="C5394" s="10"/>
      <c r="D5394" s="83"/>
      <c r="E5394" s="10"/>
      <c r="F5394" s="10"/>
      <c r="G5394" s="10"/>
      <c r="H5394" s="10"/>
      <c r="I5394" s="10"/>
      <c r="J5394" s="333"/>
    </row>
    <row r="5395" spans="1:10" x14ac:dyDescent="0.3">
      <c r="A5395" s="114"/>
      <c r="B5395" s="10"/>
      <c r="C5395" s="10"/>
      <c r="D5395" s="83"/>
      <c r="E5395" s="10"/>
      <c r="F5395" s="10"/>
      <c r="G5395" s="10"/>
      <c r="H5395" s="10"/>
      <c r="I5395" s="10"/>
      <c r="J5395" s="333"/>
    </row>
    <row r="5396" spans="1:10" x14ac:dyDescent="0.3">
      <c r="A5396" s="114"/>
      <c r="B5396" s="10"/>
      <c r="C5396" s="10"/>
      <c r="D5396" s="83"/>
      <c r="E5396" s="10"/>
      <c r="F5396" s="10"/>
      <c r="G5396" s="10"/>
      <c r="H5396" s="10"/>
      <c r="I5396" s="10"/>
      <c r="J5396" s="333"/>
    </row>
    <row r="5397" spans="1:10" x14ac:dyDescent="0.3">
      <c r="A5397" s="114"/>
      <c r="B5397" s="10"/>
      <c r="C5397" s="10"/>
      <c r="D5397" s="83"/>
      <c r="E5397" s="10"/>
      <c r="F5397" s="10"/>
      <c r="G5397" s="10"/>
      <c r="H5397" s="10"/>
      <c r="I5397" s="10"/>
      <c r="J5397" s="333"/>
    </row>
    <row r="5398" spans="1:10" x14ac:dyDescent="0.3">
      <c r="A5398" s="114"/>
      <c r="B5398" s="10"/>
      <c r="C5398" s="10"/>
      <c r="D5398" s="83"/>
      <c r="E5398" s="10"/>
      <c r="F5398" s="10"/>
      <c r="G5398" s="10"/>
      <c r="H5398" s="10"/>
      <c r="I5398" s="10"/>
      <c r="J5398" s="333"/>
    </row>
    <row r="5399" spans="1:10" x14ac:dyDescent="0.3">
      <c r="A5399" s="114"/>
      <c r="B5399" s="10"/>
      <c r="C5399" s="10"/>
      <c r="D5399" s="83"/>
      <c r="E5399" s="10"/>
      <c r="F5399" s="10"/>
      <c r="G5399" s="10"/>
      <c r="H5399" s="10"/>
      <c r="I5399" s="10"/>
      <c r="J5399" s="333"/>
    </row>
    <row r="5400" spans="1:10" x14ac:dyDescent="0.3">
      <c r="A5400" s="114"/>
      <c r="B5400" s="10"/>
      <c r="C5400" s="10"/>
      <c r="D5400" s="83"/>
      <c r="E5400" s="10"/>
      <c r="F5400" s="10"/>
      <c r="G5400" s="10"/>
      <c r="H5400" s="10"/>
      <c r="I5400" s="10"/>
      <c r="J5400" s="333"/>
    </row>
    <row r="5401" spans="1:10" x14ac:dyDescent="0.3">
      <c r="A5401" s="114"/>
      <c r="B5401" s="10"/>
      <c r="C5401" s="10"/>
      <c r="D5401" s="83"/>
      <c r="E5401" s="10"/>
      <c r="F5401" s="10"/>
      <c r="G5401" s="10"/>
      <c r="H5401" s="10"/>
      <c r="I5401" s="10"/>
      <c r="J5401" s="333"/>
    </row>
    <row r="5402" spans="1:10" x14ac:dyDescent="0.3">
      <c r="A5402" s="114"/>
      <c r="B5402" s="10"/>
      <c r="C5402" s="10"/>
      <c r="D5402" s="83"/>
      <c r="E5402" s="10"/>
      <c r="F5402" s="10"/>
      <c r="G5402" s="10"/>
      <c r="H5402" s="10"/>
      <c r="I5402" s="10"/>
      <c r="J5402" s="333"/>
    </row>
    <row r="5403" spans="1:10" x14ac:dyDescent="0.3">
      <c r="A5403" s="114"/>
      <c r="B5403" s="10"/>
      <c r="C5403" s="10"/>
      <c r="D5403" s="83"/>
      <c r="E5403" s="10"/>
      <c r="F5403" s="10"/>
      <c r="G5403" s="10"/>
      <c r="H5403" s="10"/>
      <c r="I5403" s="10"/>
      <c r="J5403" s="333"/>
    </row>
    <row r="5404" spans="1:10" x14ac:dyDescent="0.3">
      <c r="A5404" s="114"/>
      <c r="B5404" s="10"/>
      <c r="C5404" s="10"/>
      <c r="D5404" s="83"/>
      <c r="E5404" s="10"/>
      <c r="F5404" s="10"/>
      <c r="G5404" s="10"/>
      <c r="H5404" s="10"/>
      <c r="I5404" s="10"/>
      <c r="J5404" s="333"/>
    </row>
    <row r="5405" spans="1:10" x14ac:dyDescent="0.3">
      <c r="A5405" s="114"/>
      <c r="B5405" s="10"/>
      <c r="C5405" s="10"/>
      <c r="D5405" s="83"/>
      <c r="E5405" s="10"/>
      <c r="F5405" s="10"/>
      <c r="G5405" s="10"/>
      <c r="H5405" s="10"/>
      <c r="I5405" s="10"/>
      <c r="J5405" s="333"/>
    </row>
    <row r="5406" spans="1:10" x14ac:dyDescent="0.3">
      <c r="A5406" s="114"/>
      <c r="B5406" s="10"/>
      <c r="C5406" s="10"/>
      <c r="D5406" s="83"/>
      <c r="E5406" s="10"/>
      <c r="F5406" s="10"/>
      <c r="G5406" s="10"/>
      <c r="H5406" s="10"/>
      <c r="I5406" s="10"/>
      <c r="J5406" s="333"/>
    </row>
    <row r="5407" spans="1:10" x14ac:dyDescent="0.3">
      <c r="A5407" s="114"/>
      <c r="B5407" s="10"/>
      <c r="C5407" s="10"/>
      <c r="D5407" s="83"/>
      <c r="E5407" s="10"/>
      <c r="F5407" s="10"/>
      <c r="G5407" s="10"/>
      <c r="H5407" s="10"/>
      <c r="I5407" s="10"/>
      <c r="J5407" s="333"/>
    </row>
    <row r="5408" spans="1:10" x14ac:dyDescent="0.3">
      <c r="A5408" s="114"/>
      <c r="B5408" s="10"/>
      <c r="C5408" s="10"/>
      <c r="D5408" s="83"/>
      <c r="E5408" s="10"/>
      <c r="F5408" s="10"/>
      <c r="G5408" s="10"/>
      <c r="H5408" s="10"/>
      <c r="I5408" s="10"/>
      <c r="J5408" s="333"/>
    </row>
    <row r="5409" spans="1:10" x14ac:dyDescent="0.3">
      <c r="A5409" s="114"/>
      <c r="B5409" s="10"/>
      <c r="C5409" s="10"/>
      <c r="D5409" s="83"/>
      <c r="E5409" s="10"/>
      <c r="F5409" s="10"/>
      <c r="G5409" s="10"/>
      <c r="H5409" s="10"/>
      <c r="I5409" s="10"/>
      <c r="J5409" s="333"/>
    </row>
    <row r="5410" spans="1:10" x14ac:dyDescent="0.3">
      <c r="A5410" s="114"/>
      <c r="B5410" s="10"/>
      <c r="C5410" s="10"/>
      <c r="D5410" s="83"/>
      <c r="E5410" s="10"/>
      <c r="F5410" s="10"/>
      <c r="G5410" s="10"/>
      <c r="H5410" s="10"/>
      <c r="I5410" s="10"/>
      <c r="J5410" s="333"/>
    </row>
    <row r="5411" spans="1:10" x14ac:dyDescent="0.3">
      <c r="A5411" s="114"/>
      <c r="B5411" s="10"/>
      <c r="C5411" s="10"/>
      <c r="D5411" s="83"/>
      <c r="E5411" s="10"/>
      <c r="F5411" s="10"/>
      <c r="G5411" s="10"/>
      <c r="H5411" s="10"/>
      <c r="I5411" s="10"/>
      <c r="J5411" s="333"/>
    </row>
    <row r="5412" spans="1:10" x14ac:dyDescent="0.3">
      <c r="A5412" s="114"/>
      <c r="B5412" s="10"/>
      <c r="C5412" s="10"/>
      <c r="D5412" s="83"/>
      <c r="E5412" s="10"/>
      <c r="F5412" s="10"/>
      <c r="G5412" s="10"/>
      <c r="H5412" s="10"/>
      <c r="I5412" s="10"/>
      <c r="J5412" s="333"/>
    </row>
    <row r="5413" spans="1:10" x14ac:dyDescent="0.3">
      <c r="A5413" s="114"/>
      <c r="B5413" s="10"/>
      <c r="C5413" s="10"/>
      <c r="D5413" s="83"/>
      <c r="E5413" s="10"/>
      <c r="F5413" s="10"/>
      <c r="G5413" s="10"/>
      <c r="H5413" s="10"/>
      <c r="I5413" s="10"/>
      <c r="J5413" s="333"/>
    </row>
    <row r="5414" spans="1:10" x14ac:dyDescent="0.3">
      <c r="A5414" s="114"/>
      <c r="B5414" s="10"/>
      <c r="C5414" s="10"/>
      <c r="D5414" s="83"/>
      <c r="E5414" s="10"/>
      <c r="F5414" s="10"/>
      <c r="G5414" s="10"/>
      <c r="H5414" s="10"/>
      <c r="I5414" s="10"/>
      <c r="J5414" s="333"/>
    </row>
    <row r="5415" spans="1:10" x14ac:dyDescent="0.3">
      <c r="A5415" s="114"/>
      <c r="B5415" s="10"/>
      <c r="C5415" s="10"/>
      <c r="D5415" s="83"/>
      <c r="E5415" s="10"/>
      <c r="F5415" s="10"/>
      <c r="G5415" s="10"/>
      <c r="H5415" s="10"/>
      <c r="I5415" s="10"/>
      <c r="J5415" s="333"/>
    </row>
    <row r="5416" spans="1:10" x14ac:dyDescent="0.3">
      <c r="A5416" s="114"/>
      <c r="B5416" s="10"/>
      <c r="C5416" s="10"/>
      <c r="D5416" s="83"/>
      <c r="E5416" s="10"/>
      <c r="F5416" s="10"/>
      <c r="G5416" s="10"/>
      <c r="H5416" s="10"/>
      <c r="I5416" s="10"/>
      <c r="J5416" s="333"/>
    </row>
    <row r="5417" spans="1:10" x14ac:dyDescent="0.3">
      <c r="A5417" s="114"/>
      <c r="B5417" s="10"/>
      <c r="C5417" s="10"/>
      <c r="D5417" s="83"/>
      <c r="E5417" s="10"/>
      <c r="F5417" s="10"/>
      <c r="G5417" s="10"/>
      <c r="H5417" s="10"/>
      <c r="I5417" s="10"/>
      <c r="J5417" s="333"/>
    </row>
    <row r="5418" spans="1:10" x14ac:dyDescent="0.3">
      <c r="A5418" s="114"/>
      <c r="B5418" s="10"/>
      <c r="C5418" s="10"/>
      <c r="D5418" s="83"/>
      <c r="E5418" s="10"/>
      <c r="F5418" s="10"/>
      <c r="G5418" s="10"/>
      <c r="H5418" s="10"/>
      <c r="I5418" s="10"/>
      <c r="J5418" s="333"/>
    </row>
    <row r="5419" spans="1:10" x14ac:dyDescent="0.3">
      <c r="A5419" s="114"/>
      <c r="B5419" s="10"/>
      <c r="C5419" s="10"/>
      <c r="D5419" s="83"/>
      <c r="E5419" s="10"/>
      <c r="F5419" s="10"/>
      <c r="G5419" s="10"/>
      <c r="H5419" s="10"/>
      <c r="I5419" s="10"/>
      <c r="J5419" s="333"/>
    </row>
    <row r="5420" spans="1:10" x14ac:dyDescent="0.3">
      <c r="A5420" s="114"/>
      <c r="B5420" s="10"/>
      <c r="C5420" s="10"/>
      <c r="D5420" s="83"/>
      <c r="E5420" s="10"/>
      <c r="F5420" s="10"/>
      <c r="G5420" s="10"/>
      <c r="H5420" s="10"/>
      <c r="I5420" s="10"/>
      <c r="J5420" s="333"/>
    </row>
    <row r="5421" spans="1:10" x14ac:dyDescent="0.3">
      <c r="A5421" s="114"/>
      <c r="B5421" s="10"/>
      <c r="C5421" s="10"/>
      <c r="D5421" s="83"/>
      <c r="E5421" s="10"/>
      <c r="F5421" s="10"/>
      <c r="G5421" s="10"/>
      <c r="H5421" s="10"/>
      <c r="I5421" s="10"/>
      <c r="J5421" s="333"/>
    </row>
    <row r="5422" spans="1:10" x14ac:dyDescent="0.3">
      <c r="A5422" s="114"/>
      <c r="B5422" s="10"/>
      <c r="C5422" s="10"/>
      <c r="D5422" s="83"/>
      <c r="E5422" s="10"/>
      <c r="F5422" s="10"/>
      <c r="G5422" s="10"/>
      <c r="H5422" s="10"/>
      <c r="I5422" s="10"/>
      <c r="J5422" s="333"/>
    </row>
    <row r="5423" spans="1:10" x14ac:dyDescent="0.3">
      <c r="A5423" s="114"/>
      <c r="B5423" s="10"/>
      <c r="C5423" s="10"/>
      <c r="D5423" s="83"/>
      <c r="E5423" s="10"/>
      <c r="F5423" s="10"/>
      <c r="G5423" s="10"/>
      <c r="H5423" s="10"/>
      <c r="I5423" s="10"/>
      <c r="J5423" s="333"/>
    </row>
    <row r="5424" spans="1:10" x14ac:dyDescent="0.3">
      <c r="A5424" s="114"/>
      <c r="B5424" s="10"/>
      <c r="C5424" s="10"/>
      <c r="D5424" s="83"/>
      <c r="E5424" s="10"/>
      <c r="F5424" s="10"/>
      <c r="G5424" s="10"/>
      <c r="H5424" s="10"/>
      <c r="I5424" s="10"/>
      <c r="J5424" s="333"/>
    </row>
    <row r="5425" spans="1:10" x14ac:dyDescent="0.3">
      <c r="A5425" s="114"/>
      <c r="B5425" s="10"/>
      <c r="C5425" s="10"/>
      <c r="D5425" s="83"/>
      <c r="E5425" s="10"/>
      <c r="F5425" s="10"/>
      <c r="G5425" s="10"/>
      <c r="H5425" s="10"/>
      <c r="I5425" s="10"/>
      <c r="J5425" s="333"/>
    </row>
    <row r="5426" spans="1:10" x14ac:dyDescent="0.3">
      <c r="A5426" s="114"/>
      <c r="B5426" s="10"/>
      <c r="C5426" s="10"/>
      <c r="D5426" s="83"/>
      <c r="E5426" s="10"/>
      <c r="F5426" s="10"/>
      <c r="G5426" s="10"/>
      <c r="H5426" s="10"/>
      <c r="I5426" s="10"/>
      <c r="J5426" s="333"/>
    </row>
    <row r="5427" spans="1:10" x14ac:dyDescent="0.3">
      <c r="A5427" s="114"/>
      <c r="B5427" s="10"/>
      <c r="C5427" s="10"/>
      <c r="D5427" s="83"/>
      <c r="E5427" s="10"/>
      <c r="F5427" s="10"/>
      <c r="G5427" s="10"/>
      <c r="H5427" s="10"/>
      <c r="I5427" s="10"/>
      <c r="J5427" s="333"/>
    </row>
    <row r="5428" spans="1:10" x14ac:dyDescent="0.3">
      <c r="A5428" s="114"/>
      <c r="B5428" s="10"/>
      <c r="C5428" s="10"/>
      <c r="D5428" s="83"/>
      <c r="E5428" s="10"/>
      <c r="F5428" s="10"/>
      <c r="G5428" s="10"/>
      <c r="H5428" s="10"/>
      <c r="I5428" s="10"/>
      <c r="J5428" s="333"/>
    </row>
    <row r="5429" spans="1:10" x14ac:dyDescent="0.3">
      <c r="A5429" s="114"/>
      <c r="B5429" s="10"/>
      <c r="C5429" s="10"/>
      <c r="D5429" s="83"/>
      <c r="E5429" s="10"/>
      <c r="F5429" s="10"/>
      <c r="G5429" s="10"/>
      <c r="H5429" s="10"/>
      <c r="I5429" s="10"/>
      <c r="J5429" s="333"/>
    </row>
    <row r="5430" spans="1:10" x14ac:dyDescent="0.3">
      <c r="A5430" s="114"/>
      <c r="B5430" s="10"/>
      <c r="C5430" s="10"/>
      <c r="D5430" s="83"/>
      <c r="E5430" s="10"/>
      <c r="F5430" s="10"/>
      <c r="G5430" s="10"/>
      <c r="H5430" s="10"/>
      <c r="I5430" s="10"/>
      <c r="J5430" s="333"/>
    </row>
    <row r="5431" spans="1:10" x14ac:dyDescent="0.3">
      <c r="A5431" s="114"/>
      <c r="B5431" s="10"/>
      <c r="C5431" s="10"/>
      <c r="D5431" s="83"/>
      <c r="E5431" s="10"/>
      <c r="F5431" s="10"/>
      <c r="G5431" s="10"/>
      <c r="H5431" s="10"/>
      <c r="I5431" s="10"/>
      <c r="J5431" s="333"/>
    </row>
    <row r="5432" spans="1:10" x14ac:dyDescent="0.3">
      <c r="A5432" s="114"/>
      <c r="B5432" s="10"/>
      <c r="C5432" s="10"/>
      <c r="D5432" s="83"/>
      <c r="E5432" s="10"/>
      <c r="F5432" s="10"/>
      <c r="G5432" s="10"/>
      <c r="H5432" s="10"/>
      <c r="I5432" s="10"/>
      <c r="J5432" s="333"/>
    </row>
    <row r="5433" spans="1:10" x14ac:dyDescent="0.3">
      <c r="A5433" s="114"/>
      <c r="B5433" s="10"/>
      <c r="C5433" s="10"/>
      <c r="D5433" s="83"/>
      <c r="E5433" s="10"/>
      <c r="F5433" s="10"/>
      <c r="G5433" s="10"/>
      <c r="H5433" s="10"/>
      <c r="I5433" s="10"/>
      <c r="J5433" s="333"/>
    </row>
    <row r="5434" spans="1:10" x14ac:dyDescent="0.3">
      <c r="A5434" s="114"/>
      <c r="B5434" s="10"/>
      <c r="C5434" s="10"/>
      <c r="D5434" s="83"/>
      <c r="E5434" s="10"/>
      <c r="F5434" s="10"/>
      <c r="G5434" s="10"/>
      <c r="H5434" s="10"/>
      <c r="I5434" s="10"/>
      <c r="J5434" s="333"/>
    </row>
    <row r="5435" spans="1:10" x14ac:dyDescent="0.3">
      <c r="A5435" s="114"/>
      <c r="B5435" s="10"/>
      <c r="C5435" s="10"/>
      <c r="D5435" s="83"/>
      <c r="E5435" s="10"/>
      <c r="F5435" s="10"/>
      <c r="G5435" s="10"/>
      <c r="H5435" s="10"/>
      <c r="I5435" s="10"/>
      <c r="J5435" s="333"/>
    </row>
    <row r="5436" spans="1:10" x14ac:dyDescent="0.3">
      <c r="A5436" s="114"/>
      <c r="B5436" s="10"/>
      <c r="C5436" s="10"/>
      <c r="D5436" s="83"/>
      <c r="E5436" s="10"/>
      <c r="F5436" s="10"/>
      <c r="G5436" s="10"/>
      <c r="H5436" s="10"/>
      <c r="I5436" s="10"/>
      <c r="J5436" s="333"/>
    </row>
    <row r="5437" spans="1:10" x14ac:dyDescent="0.3">
      <c r="A5437" s="114"/>
      <c r="B5437" s="10"/>
      <c r="C5437" s="10"/>
      <c r="D5437" s="83"/>
      <c r="E5437" s="10"/>
      <c r="F5437" s="10"/>
      <c r="G5437" s="10"/>
      <c r="H5437" s="10"/>
      <c r="I5437" s="10"/>
      <c r="J5437" s="333"/>
    </row>
    <row r="5438" spans="1:10" x14ac:dyDescent="0.3">
      <c r="A5438" s="114"/>
      <c r="B5438" s="10"/>
      <c r="C5438" s="10"/>
      <c r="D5438" s="83"/>
      <c r="E5438" s="10"/>
      <c r="F5438" s="10"/>
      <c r="G5438" s="10"/>
      <c r="H5438" s="10"/>
      <c r="I5438" s="10"/>
      <c r="J5438" s="333"/>
    </row>
    <row r="5439" spans="1:10" x14ac:dyDescent="0.3">
      <c r="A5439" s="114"/>
      <c r="B5439" s="10"/>
      <c r="C5439" s="10"/>
      <c r="D5439" s="83"/>
      <c r="E5439" s="10"/>
      <c r="F5439" s="10"/>
      <c r="G5439" s="10"/>
      <c r="H5439" s="10"/>
      <c r="I5439" s="10"/>
      <c r="J5439" s="333"/>
    </row>
    <row r="5440" spans="1:10" x14ac:dyDescent="0.3">
      <c r="A5440" s="114"/>
      <c r="B5440" s="10"/>
      <c r="C5440" s="10"/>
      <c r="D5440" s="83"/>
      <c r="E5440" s="10"/>
      <c r="F5440" s="10"/>
      <c r="G5440" s="10"/>
      <c r="H5440" s="10"/>
      <c r="I5440" s="10"/>
      <c r="J5440" s="333"/>
    </row>
    <row r="5441" spans="1:10" x14ac:dyDescent="0.3">
      <c r="A5441" s="114"/>
      <c r="B5441" s="10"/>
      <c r="C5441" s="10"/>
      <c r="D5441" s="83"/>
      <c r="E5441" s="10"/>
      <c r="F5441" s="10"/>
      <c r="G5441" s="10"/>
      <c r="H5441" s="10"/>
      <c r="I5441" s="10"/>
      <c r="J5441" s="333"/>
    </row>
    <row r="5442" spans="1:10" x14ac:dyDescent="0.3">
      <c r="A5442" s="114"/>
      <c r="B5442" s="10"/>
      <c r="C5442" s="10"/>
      <c r="D5442" s="83"/>
      <c r="E5442" s="10"/>
      <c r="F5442" s="10"/>
      <c r="G5442" s="10"/>
      <c r="H5442" s="10"/>
      <c r="I5442" s="10"/>
      <c r="J5442" s="333"/>
    </row>
    <row r="5443" spans="1:10" x14ac:dyDescent="0.3">
      <c r="A5443" s="114"/>
      <c r="B5443" s="10"/>
      <c r="C5443" s="10"/>
      <c r="D5443" s="83"/>
      <c r="E5443" s="10"/>
      <c r="F5443" s="10"/>
      <c r="G5443" s="10"/>
      <c r="H5443" s="10"/>
      <c r="I5443" s="10"/>
      <c r="J5443" s="333"/>
    </row>
    <row r="5444" spans="1:10" x14ac:dyDescent="0.3">
      <c r="A5444" s="114"/>
      <c r="B5444" s="10"/>
      <c r="C5444" s="10"/>
      <c r="D5444" s="83"/>
      <c r="E5444" s="10"/>
      <c r="F5444" s="10"/>
      <c r="G5444" s="10"/>
      <c r="H5444" s="10"/>
      <c r="I5444" s="10"/>
      <c r="J5444" s="333"/>
    </row>
    <row r="5445" spans="1:10" x14ac:dyDescent="0.3">
      <c r="A5445" s="114"/>
      <c r="B5445" s="10"/>
      <c r="C5445" s="10"/>
      <c r="D5445" s="83"/>
      <c r="E5445" s="10"/>
      <c r="F5445" s="10"/>
      <c r="G5445" s="10"/>
      <c r="H5445" s="10"/>
      <c r="I5445" s="10"/>
      <c r="J5445" s="333"/>
    </row>
    <row r="5446" spans="1:10" x14ac:dyDescent="0.3">
      <c r="A5446" s="114"/>
      <c r="B5446" s="10"/>
      <c r="C5446" s="10"/>
      <c r="D5446" s="83"/>
      <c r="E5446" s="10"/>
      <c r="F5446" s="10"/>
      <c r="G5446" s="10"/>
      <c r="H5446" s="10"/>
      <c r="I5446" s="10"/>
      <c r="J5446" s="333"/>
    </row>
    <row r="5447" spans="1:10" x14ac:dyDescent="0.3">
      <c r="A5447" s="114"/>
      <c r="B5447" s="10"/>
      <c r="C5447" s="10"/>
      <c r="D5447" s="83"/>
      <c r="E5447" s="10"/>
      <c r="F5447" s="10"/>
      <c r="G5447" s="10"/>
      <c r="H5447" s="10"/>
      <c r="I5447" s="10"/>
      <c r="J5447" s="333"/>
    </row>
    <row r="5448" spans="1:10" x14ac:dyDescent="0.3">
      <c r="A5448" s="114"/>
      <c r="B5448" s="10"/>
      <c r="C5448" s="10"/>
      <c r="D5448" s="83"/>
      <c r="E5448" s="10"/>
      <c r="F5448" s="10"/>
      <c r="G5448" s="10"/>
      <c r="H5448" s="10"/>
      <c r="I5448" s="10"/>
      <c r="J5448" s="333"/>
    </row>
    <row r="5449" spans="1:10" x14ac:dyDescent="0.3">
      <c r="A5449" s="114"/>
      <c r="B5449" s="10"/>
      <c r="C5449" s="10"/>
      <c r="D5449" s="83"/>
      <c r="E5449" s="10"/>
      <c r="F5449" s="10"/>
      <c r="G5449" s="10"/>
      <c r="H5449" s="10"/>
      <c r="I5449" s="10"/>
      <c r="J5449" s="333"/>
    </row>
    <row r="5450" spans="1:10" x14ac:dyDescent="0.3">
      <c r="A5450" s="114"/>
      <c r="B5450" s="10"/>
      <c r="C5450" s="10"/>
      <c r="D5450" s="83"/>
      <c r="E5450" s="10"/>
      <c r="F5450" s="10"/>
      <c r="G5450" s="10"/>
      <c r="H5450" s="10"/>
      <c r="I5450" s="10"/>
      <c r="J5450" s="333"/>
    </row>
    <row r="5451" spans="1:10" x14ac:dyDescent="0.3">
      <c r="A5451" s="114"/>
      <c r="B5451" s="10"/>
      <c r="C5451" s="10"/>
      <c r="D5451" s="83"/>
      <c r="E5451" s="10"/>
      <c r="F5451" s="10"/>
      <c r="G5451" s="10"/>
      <c r="H5451" s="10"/>
      <c r="I5451" s="10"/>
      <c r="J5451" s="333"/>
    </row>
    <row r="5452" spans="1:10" x14ac:dyDescent="0.3">
      <c r="A5452" s="114"/>
      <c r="B5452" s="10"/>
      <c r="C5452" s="10"/>
      <c r="D5452" s="83"/>
      <c r="E5452" s="10"/>
      <c r="F5452" s="10"/>
      <c r="G5452" s="10"/>
      <c r="H5452" s="10"/>
      <c r="I5452" s="10"/>
      <c r="J5452" s="333"/>
    </row>
    <row r="5453" spans="1:10" x14ac:dyDescent="0.3">
      <c r="A5453" s="114"/>
      <c r="B5453" s="10"/>
      <c r="C5453" s="10"/>
      <c r="D5453" s="83"/>
      <c r="E5453" s="10"/>
      <c r="F5453" s="10"/>
      <c r="G5453" s="10"/>
      <c r="H5453" s="10"/>
      <c r="I5453" s="10"/>
      <c r="J5453" s="333"/>
    </row>
    <row r="5454" spans="1:10" x14ac:dyDescent="0.3">
      <c r="A5454" s="114"/>
      <c r="B5454" s="10"/>
      <c r="C5454" s="10"/>
      <c r="D5454" s="83"/>
      <c r="E5454" s="10"/>
      <c r="F5454" s="10"/>
      <c r="G5454" s="10"/>
      <c r="H5454" s="10"/>
      <c r="I5454" s="10"/>
      <c r="J5454" s="333"/>
    </row>
    <row r="5455" spans="1:10" x14ac:dyDescent="0.3">
      <c r="A5455" s="114"/>
      <c r="B5455" s="10"/>
      <c r="C5455" s="10"/>
      <c r="D5455" s="83"/>
      <c r="E5455" s="10"/>
      <c r="F5455" s="10"/>
      <c r="G5455" s="10"/>
      <c r="H5455" s="10"/>
      <c r="I5455" s="10"/>
      <c r="J5455" s="333"/>
    </row>
    <row r="5456" spans="1:10" x14ac:dyDescent="0.3">
      <c r="A5456" s="114"/>
      <c r="B5456" s="10"/>
      <c r="C5456" s="10"/>
      <c r="D5456" s="83"/>
      <c r="E5456" s="10"/>
      <c r="F5456" s="10"/>
      <c r="G5456" s="10"/>
      <c r="H5456" s="10"/>
      <c r="I5456" s="10"/>
      <c r="J5456" s="333"/>
    </row>
    <row r="5457" spans="1:10" x14ac:dyDescent="0.3">
      <c r="A5457" s="114"/>
      <c r="B5457" s="10"/>
      <c r="C5457" s="10"/>
      <c r="D5457" s="83"/>
      <c r="E5457" s="10"/>
      <c r="F5457" s="10"/>
      <c r="G5457" s="10"/>
      <c r="H5457" s="10"/>
      <c r="I5457" s="10"/>
      <c r="J5457" s="333"/>
    </row>
    <row r="5458" spans="1:10" x14ac:dyDescent="0.3">
      <c r="A5458" s="114"/>
      <c r="B5458" s="10"/>
      <c r="C5458" s="10"/>
      <c r="D5458" s="83"/>
      <c r="E5458" s="10"/>
      <c r="F5458" s="10"/>
      <c r="G5458" s="10"/>
      <c r="H5458" s="10"/>
      <c r="I5458" s="10"/>
      <c r="J5458" s="333"/>
    </row>
    <row r="5459" spans="1:10" x14ac:dyDescent="0.3">
      <c r="A5459" s="114"/>
      <c r="B5459" s="10"/>
      <c r="C5459" s="10"/>
      <c r="D5459" s="83"/>
      <c r="E5459" s="10"/>
      <c r="F5459" s="10"/>
      <c r="G5459" s="10"/>
      <c r="H5459" s="10"/>
      <c r="I5459" s="10"/>
      <c r="J5459" s="333"/>
    </row>
    <row r="5460" spans="1:10" x14ac:dyDescent="0.3">
      <c r="A5460" s="114"/>
      <c r="B5460" s="10"/>
      <c r="C5460" s="10"/>
      <c r="D5460" s="83"/>
      <c r="E5460" s="10"/>
      <c r="F5460" s="10"/>
      <c r="G5460" s="10"/>
      <c r="H5460" s="10"/>
      <c r="I5460" s="10"/>
      <c r="J5460" s="333"/>
    </row>
    <row r="5461" spans="1:10" x14ac:dyDescent="0.3">
      <c r="A5461" s="114"/>
      <c r="B5461" s="10"/>
      <c r="C5461" s="10"/>
      <c r="D5461" s="83"/>
      <c r="E5461" s="10"/>
      <c r="F5461" s="10"/>
      <c r="G5461" s="10"/>
      <c r="H5461" s="10"/>
      <c r="I5461" s="10"/>
      <c r="J5461" s="333"/>
    </row>
    <row r="5462" spans="1:10" x14ac:dyDescent="0.3">
      <c r="A5462" s="114"/>
      <c r="B5462" s="10"/>
      <c r="C5462" s="10"/>
      <c r="D5462" s="83"/>
      <c r="E5462" s="10"/>
      <c r="F5462" s="10"/>
      <c r="G5462" s="10"/>
      <c r="H5462" s="10"/>
      <c r="I5462" s="10"/>
      <c r="J5462" s="333"/>
    </row>
    <row r="5463" spans="1:10" x14ac:dyDescent="0.3">
      <c r="A5463" s="114"/>
      <c r="B5463" s="10"/>
      <c r="C5463" s="10"/>
      <c r="D5463" s="83"/>
      <c r="E5463" s="10"/>
      <c r="F5463" s="10"/>
      <c r="G5463" s="10"/>
      <c r="H5463" s="10"/>
      <c r="I5463" s="10"/>
      <c r="J5463" s="333"/>
    </row>
    <row r="5464" spans="1:10" x14ac:dyDescent="0.3">
      <c r="A5464" s="114"/>
      <c r="B5464" s="10"/>
      <c r="C5464" s="10"/>
      <c r="D5464" s="83"/>
      <c r="E5464" s="10"/>
      <c r="F5464" s="10"/>
      <c r="G5464" s="10"/>
      <c r="H5464" s="10"/>
      <c r="I5464" s="10"/>
      <c r="J5464" s="333"/>
    </row>
    <row r="5465" spans="1:10" x14ac:dyDescent="0.3">
      <c r="A5465" s="114"/>
      <c r="B5465" s="10"/>
      <c r="C5465" s="10"/>
      <c r="D5465" s="83"/>
      <c r="E5465" s="10"/>
      <c r="F5465" s="10"/>
      <c r="G5465" s="10"/>
      <c r="H5465" s="10"/>
      <c r="I5465" s="10"/>
      <c r="J5465" s="333"/>
    </row>
    <row r="5466" spans="1:10" x14ac:dyDescent="0.3">
      <c r="A5466" s="114"/>
      <c r="B5466" s="10"/>
      <c r="C5466" s="10"/>
      <c r="D5466" s="83"/>
      <c r="E5466" s="10"/>
      <c r="F5466" s="10"/>
      <c r="G5466" s="10"/>
      <c r="H5466" s="10"/>
      <c r="I5466" s="10"/>
      <c r="J5466" s="333"/>
    </row>
    <row r="5467" spans="1:10" x14ac:dyDescent="0.3">
      <c r="A5467" s="114"/>
      <c r="B5467" s="10"/>
      <c r="C5467" s="10"/>
      <c r="D5467" s="83"/>
      <c r="E5467" s="10"/>
      <c r="F5467" s="10"/>
      <c r="G5467" s="10"/>
      <c r="H5467" s="10"/>
      <c r="I5467" s="10"/>
      <c r="J5467" s="333"/>
    </row>
    <row r="5468" spans="1:10" x14ac:dyDescent="0.3">
      <c r="A5468" s="114"/>
      <c r="B5468" s="10"/>
      <c r="C5468" s="10"/>
      <c r="D5468" s="83"/>
      <c r="E5468" s="10"/>
      <c r="F5468" s="10"/>
      <c r="G5468" s="10"/>
      <c r="H5468" s="10"/>
      <c r="I5468" s="10"/>
      <c r="J5468" s="333"/>
    </row>
    <row r="5469" spans="1:10" x14ac:dyDescent="0.3">
      <c r="A5469" s="114"/>
      <c r="B5469" s="10"/>
      <c r="C5469" s="10"/>
      <c r="D5469" s="83"/>
      <c r="E5469" s="10"/>
      <c r="F5469" s="10"/>
      <c r="G5469" s="10"/>
      <c r="H5469" s="10"/>
      <c r="I5469" s="10"/>
      <c r="J5469" s="333"/>
    </row>
    <row r="5470" spans="1:10" x14ac:dyDescent="0.3">
      <c r="A5470" s="114"/>
      <c r="B5470" s="10"/>
      <c r="C5470" s="10"/>
      <c r="D5470" s="83"/>
      <c r="E5470" s="10"/>
      <c r="F5470" s="10"/>
      <c r="G5470" s="10"/>
      <c r="H5470" s="10"/>
      <c r="I5470" s="10"/>
      <c r="J5470" s="333"/>
    </row>
    <row r="5471" spans="1:10" x14ac:dyDescent="0.3">
      <c r="A5471" s="114"/>
      <c r="B5471" s="10"/>
      <c r="C5471" s="10"/>
      <c r="D5471" s="83"/>
      <c r="E5471" s="10"/>
      <c r="F5471" s="10"/>
      <c r="G5471" s="10"/>
      <c r="H5471" s="10"/>
      <c r="I5471" s="10"/>
      <c r="J5471" s="333"/>
    </row>
    <row r="5472" spans="1:10" x14ac:dyDescent="0.3">
      <c r="A5472" s="114"/>
      <c r="B5472" s="10"/>
      <c r="C5472" s="10"/>
      <c r="D5472" s="83"/>
      <c r="E5472" s="10"/>
      <c r="F5472" s="10"/>
      <c r="G5472" s="10"/>
      <c r="H5472" s="10"/>
      <c r="I5472" s="10"/>
      <c r="J5472" s="333"/>
    </row>
    <row r="5473" spans="1:10" x14ac:dyDescent="0.3">
      <c r="A5473" s="114"/>
      <c r="B5473" s="10"/>
      <c r="C5473" s="10"/>
      <c r="D5473" s="83"/>
      <c r="E5473" s="10"/>
      <c r="F5473" s="10"/>
      <c r="G5473" s="10"/>
      <c r="H5473" s="10"/>
      <c r="I5473" s="10"/>
      <c r="J5473" s="333"/>
    </row>
    <row r="5474" spans="1:10" x14ac:dyDescent="0.3">
      <c r="A5474" s="114"/>
      <c r="B5474" s="10"/>
      <c r="C5474" s="10"/>
      <c r="D5474" s="83"/>
      <c r="E5474" s="10"/>
      <c r="F5474" s="10"/>
      <c r="G5474" s="10"/>
      <c r="H5474" s="10"/>
      <c r="I5474" s="10"/>
      <c r="J5474" s="333"/>
    </row>
    <row r="5475" spans="1:10" x14ac:dyDescent="0.3">
      <c r="A5475" s="114"/>
      <c r="B5475" s="10"/>
      <c r="C5475" s="10"/>
      <c r="D5475" s="83"/>
      <c r="E5475" s="10"/>
      <c r="F5475" s="10"/>
      <c r="G5475" s="10"/>
      <c r="H5475" s="10"/>
      <c r="I5475" s="10"/>
      <c r="J5475" s="333"/>
    </row>
    <row r="5476" spans="1:10" x14ac:dyDescent="0.3">
      <c r="A5476" s="114"/>
      <c r="B5476" s="10"/>
      <c r="C5476" s="10"/>
      <c r="D5476" s="83"/>
      <c r="E5476" s="10"/>
      <c r="F5476" s="10"/>
      <c r="G5476" s="10"/>
      <c r="H5476" s="10"/>
      <c r="I5476" s="10"/>
      <c r="J5476" s="333"/>
    </row>
    <row r="5477" spans="1:10" x14ac:dyDescent="0.3">
      <c r="A5477" s="114"/>
      <c r="B5477" s="10"/>
      <c r="C5477" s="10"/>
      <c r="D5477" s="83"/>
      <c r="E5477" s="10"/>
      <c r="F5477" s="10"/>
      <c r="G5477" s="10"/>
      <c r="H5477" s="10"/>
      <c r="I5477" s="10"/>
      <c r="J5477" s="333"/>
    </row>
    <row r="5478" spans="1:10" x14ac:dyDescent="0.3">
      <c r="A5478" s="114"/>
      <c r="B5478" s="10"/>
      <c r="C5478" s="10"/>
      <c r="D5478" s="83"/>
      <c r="E5478" s="10"/>
      <c r="F5478" s="10"/>
      <c r="G5478" s="10"/>
      <c r="H5478" s="10"/>
      <c r="I5478" s="10"/>
      <c r="J5478" s="333"/>
    </row>
    <row r="5479" spans="1:10" x14ac:dyDescent="0.3">
      <c r="A5479" s="114"/>
      <c r="B5479" s="10"/>
      <c r="C5479" s="10"/>
      <c r="D5479" s="83"/>
      <c r="E5479" s="10"/>
      <c r="F5479" s="10"/>
      <c r="G5479" s="10"/>
      <c r="H5479" s="10"/>
      <c r="I5479" s="10"/>
      <c r="J5479" s="333"/>
    </row>
    <row r="5480" spans="1:10" x14ac:dyDescent="0.3">
      <c r="A5480" s="114"/>
      <c r="B5480" s="10"/>
      <c r="C5480" s="10"/>
      <c r="D5480" s="83"/>
      <c r="E5480" s="10"/>
      <c r="F5480" s="10"/>
      <c r="G5480" s="10"/>
      <c r="H5480" s="10"/>
      <c r="I5480" s="10"/>
      <c r="J5480" s="333"/>
    </row>
    <row r="5481" spans="1:10" x14ac:dyDescent="0.3">
      <c r="A5481" s="114"/>
      <c r="B5481" s="10"/>
      <c r="C5481" s="10"/>
      <c r="D5481" s="83"/>
      <c r="E5481" s="10"/>
      <c r="F5481" s="10"/>
      <c r="G5481" s="10"/>
      <c r="H5481" s="10"/>
      <c r="I5481" s="10"/>
      <c r="J5481" s="333"/>
    </row>
    <row r="5482" spans="1:10" x14ac:dyDescent="0.3">
      <c r="A5482" s="114"/>
      <c r="B5482" s="10"/>
      <c r="C5482" s="10"/>
      <c r="D5482" s="83"/>
      <c r="E5482" s="10"/>
      <c r="F5482" s="10"/>
      <c r="G5482" s="10"/>
      <c r="H5482" s="10"/>
      <c r="I5482" s="10"/>
      <c r="J5482" s="333"/>
    </row>
    <row r="5483" spans="1:10" x14ac:dyDescent="0.3">
      <c r="A5483" s="114"/>
      <c r="B5483" s="10"/>
      <c r="C5483" s="10"/>
      <c r="D5483" s="83"/>
      <c r="E5483" s="10"/>
      <c r="F5483" s="10"/>
      <c r="G5483" s="10"/>
      <c r="H5483" s="10"/>
      <c r="I5483" s="10"/>
      <c r="J5483" s="333"/>
    </row>
    <row r="5484" spans="1:10" x14ac:dyDescent="0.3">
      <c r="A5484" s="114"/>
      <c r="B5484" s="10"/>
      <c r="C5484" s="10"/>
      <c r="D5484" s="83"/>
      <c r="E5484" s="10"/>
      <c r="F5484" s="10"/>
      <c r="G5484" s="10"/>
      <c r="H5484" s="10"/>
      <c r="I5484" s="10"/>
      <c r="J5484" s="333"/>
    </row>
    <row r="5485" spans="1:10" x14ac:dyDescent="0.3">
      <c r="A5485" s="114"/>
      <c r="B5485" s="10"/>
      <c r="C5485" s="10"/>
      <c r="D5485" s="83"/>
      <c r="E5485" s="10"/>
      <c r="F5485" s="10"/>
      <c r="G5485" s="10"/>
      <c r="H5485" s="10"/>
      <c r="I5485" s="10"/>
      <c r="J5485" s="333"/>
    </row>
    <row r="5486" spans="1:10" x14ac:dyDescent="0.3">
      <c r="A5486" s="114"/>
      <c r="B5486" s="10"/>
      <c r="C5486" s="10"/>
      <c r="D5486" s="83"/>
      <c r="E5486" s="10"/>
      <c r="F5486" s="10"/>
      <c r="G5486" s="10"/>
      <c r="H5486" s="10"/>
      <c r="I5486" s="10"/>
      <c r="J5486" s="333"/>
    </row>
    <row r="5487" spans="1:10" x14ac:dyDescent="0.3">
      <c r="A5487" s="114"/>
      <c r="B5487" s="10"/>
      <c r="C5487" s="10"/>
      <c r="D5487" s="83"/>
      <c r="E5487" s="10"/>
      <c r="F5487" s="10"/>
      <c r="G5487" s="10"/>
      <c r="H5487" s="10"/>
      <c r="I5487" s="10"/>
      <c r="J5487" s="333"/>
    </row>
    <row r="5488" spans="1:10" x14ac:dyDescent="0.3">
      <c r="A5488" s="114"/>
      <c r="B5488" s="10"/>
      <c r="C5488" s="10"/>
      <c r="D5488" s="83"/>
      <c r="E5488" s="10"/>
      <c r="F5488" s="10"/>
      <c r="G5488" s="10"/>
      <c r="H5488" s="10"/>
      <c r="I5488" s="10"/>
      <c r="J5488" s="333"/>
    </row>
    <row r="5489" spans="1:10" x14ac:dyDescent="0.3">
      <c r="A5489" s="114"/>
      <c r="B5489" s="10"/>
      <c r="C5489" s="10"/>
      <c r="D5489" s="83"/>
      <c r="E5489" s="10"/>
      <c r="F5489" s="10"/>
      <c r="G5489" s="10"/>
      <c r="H5489" s="10"/>
      <c r="I5489" s="10"/>
      <c r="J5489" s="333"/>
    </row>
    <row r="5490" spans="1:10" x14ac:dyDescent="0.3">
      <c r="A5490" s="114"/>
      <c r="B5490" s="10"/>
      <c r="C5490" s="10"/>
      <c r="D5490" s="83"/>
      <c r="E5490" s="10"/>
      <c r="F5490" s="10"/>
      <c r="G5490" s="10"/>
      <c r="H5490" s="10"/>
      <c r="I5490" s="10"/>
      <c r="J5490" s="333"/>
    </row>
    <row r="5491" spans="1:10" x14ac:dyDescent="0.3">
      <c r="A5491" s="114"/>
      <c r="B5491" s="10"/>
      <c r="C5491" s="10"/>
      <c r="D5491" s="83"/>
      <c r="E5491" s="10"/>
      <c r="F5491" s="10"/>
      <c r="G5491" s="10"/>
      <c r="H5491" s="10"/>
      <c r="I5491" s="10"/>
      <c r="J5491" s="333"/>
    </row>
    <row r="5492" spans="1:10" x14ac:dyDescent="0.3">
      <c r="A5492" s="114"/>
      <c r="B5492" s="10"/>
      <c r="C5492" s="10"/>
      <c r="D5492" s="83"/>
      <c r="E5492" s="10"/>
      <c r="F5492" s="10"/>
      <c r="G5492" s="10"/>
      <c r="H5492" s="10"/>
      <c r="I5492" s="10"/>
      <c r="J5492" s="333"/>
    </row>
    <row r="5493" spans="1:10" x14ac:dyDescent="0.3">
      <c r="A5493" s="114"/>
      <c r="B5493" s="10"/>
      <c r="C5493" s="10"/>
      <c r="D5493" s="83"/>
      <c r="E5493" s="10"/>
      <c r="F5493" s="10"/>
      <c r="G5493" s="10"/>
      <c r="H5493" s="10"/>
      <c r="I5493" s="10"/>
      <c r="J5493" s="333"/>
    </row>
    <row r="5494" spans="1:10" x14ac:dyDescent="0.3">
      <c r="A5494" s="114"/>
      <c r="B5494" s="10"/>
      <c r="C5494" s="10"/>
      <c r="D5494" s="83"/>
      <c r="E5494" s="10"/>
      <c r="F5494" s="10"/>
      <c r="G5494" s="10"/>
      <c r="H5494" s="10"/>
      <c r="I5494" s="10"/>
      <c r="J5494" s="333"/>
    </row>
    <row r="5495" spans="1:10" x14ac:dyDescent="0.3">
      <c r="A5495" s="114"/>
      <c r="B5495" s="10"/>
      <c r="C5495" s="10"/>
      <c r="D5495" s="83"/>
      <c r="E5495" s="10"/>
      <c r="F5495" s="10"/>
      <c r="G5495" s="10"/>
      <c r="H5495" s="10"/>
      <c r="I5495" s="10"/>
      <c r="J5495" s="333"/>
    </row>
    <row r="5496" spans="1:10" x14ac:dyDescent="0.3">
      <c r="A5496" s="114"/>
      <c r="B5496" s="10"/>
      <c r="C5496" s="10"/>
      <c r="D5496" s="83"/>
      <c r="E5496" s="10"/>
      <c r="F5496" s="10"/>
      <c r="G5496" s="10"/>
      <c r="H5496" s="10"/>
      <c r="I5496" s="10"/>
      <c r="J5496" s="333"/>
    </row>
    <row r="5497" spans="1:10" x14ac:dyDescent="0.3">
      <c r="A5497" s="114"/>
      <c r="B5497" s="10"/>
      <c r="C5497" s="10"/>
      <c r="D5497" s="83"/>
      <c r="E5497" s="10"/>
      <c r="F5497" s="10"/>
      <c r="G5497" s="10"/>
      <c r="H5497" s="10"/>
      <c r="I5497" s="10"/>
      <c r="J5497" s="333"/>
    </row>
    <row r="5498" spans="1:10" x14ac:dyDescent="0.3">
      <c r="A5498" s="114"/>
      <c r="B5498" s="10"/>
      <c r="C5498" s="10"/>
      <c r="D5498" s="83"/>
      <c r="E5498" s="10"/>
      <c r="F5498" s="10"/>
      <c r="G5498" s="10"/>
      <c r="H5498" s="10"/>
      <c r="I5498" s="10"/>
      <c r="J5498" s="333"/>
    </row>
    <row r="5499" spans="1:10" x14ac:dyDescent="0.3">
      <c r="A5499" s="114"/>
      <c r="B5499" s="10"/>
      <c r="C5499" s="10"/>
      <c r="D5499" s="83"/>
      <c r="E5499" s="10"/>
      <c r="F5499" s="10"/>
      <c r="G5499" s="10"/>
      <c r="H5499" s="10"/>
      <c r="I5499" s="10"/>
      <c r="J5499" s="333"/>
    </row>
    <row r="5500" spans="1:10" x14ac:dyDescent="0.3">
      <c r="A5500" s="114"/>
      <c r="B5500" s="10"/>
      <c r="C5500" s="10"/>
      <c r="D5500" s="83"/>
      <c r="E5500" s="10"/>
      <c r="F5500" s="10"/>
      <c r="G5500" s="10"/>
      <c r="H5500" s="10"/>
      <c r="I5500" s="10"/>
      <c r="J5500" s="333"/>
    </row>
    <row r="5501" spans="1:10" x14ac:dyDescent="0.3">
      <c r="A5501" s="114"/>
      <c r="B5501" s="10"/>
      <c r="C5501" s="10"/>
      <c r="D5501" s="83"/>
      <c r="E5501" s="10"/>
      <c r="F5501" s="10"/>
      <c r="G5501" s="10"/>
      <c r="H5501" s="10"/>
      <c r="I5501" s="10"/>
      <c r="J5501" s="333"/>
    </row>
    <row r="5502" spans="1:10" x14ac:dyDescent="0.3">
      <c r="A5502" s="114"/>
      <c r="B5502" s="10"/>
      <c r="C5502" s="10"/>
      <c r="D5502" s="83"/>
      <c r="E5502" s="10"/>
      <c r="F5502" s="10"/>
      <c r="G5502" s="10"/>
      <c r="H5502" s="10"/>
      <c r="I5502" s="10"/>
      <c r="J5502" s="333"/>
    </row>
    <row r="5503" spans="1:10" x14ac:dyDescent="0.3">
      <c r="A5503" s="114"/>
      <c r="B5503" s="10"/>
      <c r="C5503" s="10"/>
      <c r="D5503" s="83"/>
      <c r="E5503" s="10"/>
      <c r="F5503" s="10"/>
      <c r="G5503" s="10"/>
      <c r="H5503" s="10"/>
      <c r="I5503" s="10"/>
      <c r="J5503" s="333"/>
    </row>
    <row r="5504" spans="1:10" x14ac:dyDescent="0.3">
      <c r="A5504" s="114"/>
      <c r="B5504" s="10"/>
      <c r="C5504" s="10"/>
      <c r="D5504" s="83"/>
      <c r="E5504" s="10"/>
      <c r="F5504" s="10"/>
      <c r="G5504" s="10"/>
      <c r="H5504" s="10"/>
      <c r="I5504" s="10"/>
      <c r="J5504" s="333"/>
    </row>
    <row r="5505" spans="1:10" x14ac:dyDescent="0.3">
      <c r="A5505" s="114"/>
      <c r="B5505" s="10"/>
      <c r="C5505" s="10"/>
      <c r="D5505" s="83"/>
      <c r="E5505" s="10"/>
      <c r="F5505" s="10"/>
      <c r="G5505" s="10"/>
      <c r="H5505" s="10"/>
      <c r="I5505" s="10"/>
      <c r="J5505" s="333"/>
    </row>
    <row r="5506" spans="1:10" x14ac:dyDescent="0.3">
      <c r="A5506" s="114"/>
      <c r="B5506" s="10"/>
      <c r="C5506" s="10"/>
      <c r="D5506" s="83"/>
      <c r="E5506" s="10"/>
      <c r="F5506" s="10"/>
      <c r="G5506" s="10"/>
      <c r="H5506" s="10"/>
      <c r="I5506" s="10"/>
      <c r="J5506" s="333"/>
    </row>
    <row r="5507" spans="1:10" x14ac:dyDescent="0.3">
      <c r="A5507" s="114"/>
      <c r="B5507" s="10"/>
      <c r="C5507" s="10"/>
      <c r="D5507" s="83"/>
      <c r="E5507" s="10"/>
      <c r="F5507" s="10"/>
      <c r="G5507" s="10"/>
      <c r="H5507" s="10"/>
      <c r="I5507" s="10"/>
      <c r="J5507" s="333"/>
    </row>
    <row r="5508" spans="1:10" x14ac:dyDescent="0.3">
      <c r="A5508" s="114"/>
      <c r="B5508" s="10"/>
      <c r="C5508" s="10"/>
      <c r="D5508" s="83"/>
      <c r="E5508" s="10"/>
      <c r="F5508" s="10"/>
      <c r="G5508" s="10"/>
      <c r="H5508" s="10"/>
      <c r="I5508" s="10"/>
      <c r="J5508" s="333"/>
    </row>
    <row r="5509" spans="1:10" x14ac:dyDescent="0.3">
      <c r="A5509" s="114"/>
      <c r="B5509" s="10"/>
      <c r="C5509" s="10"/>
      <c r="D5509" s="83"/>
      <c r="E5509" s="10"/>
      <c r="F5509" s="10"/>
      <c r="G5509" s="10"/>
      <c r="H5509" s="10"/>
      <c r="I5509" s="10"/>
      <c r="J5509" s="333"/>
    </row>
    <row r="5510" spans="1:10" x14ac:dyDescent="0.3">
      <c r="A5510" s="114"/>
      <c r="B5510" s="10"/>
      <c r="C5510" s="10"/>
      <c r="D5510" s="83"/>
      <c r="E5510" s="10"/>
      <c r="F5510" s="10"/>
      <c r="G5510" s="10"/>
      <c r="H5510" s="10"/>
      <c r="I5510" s="10"/>
      <c r="J5510" s="333"/>
    </row>
    <row r="5511" spans="1:10" x14ac:dyDescent="0.3">
      <c r="A5511" s="114"/>
      <c r="B5511" s="10"/>
      <c r="C5511" s="10"/>
      <c r="D5511" s="83"/>
      <c r="E5511" s="10"/>
      <c r="F5511" s="10"/>
      <c r="G5511" s="10"/>
      <c r="H5511" s="10"/>
      <c r="I5511" s="10"/>
      <c r="J5511" s="333"/>
    </row>
    <row r="5512" spans="1:10" x14ac:dyDescent="0.3">
      <c r="A5512" s="114"/>
      <c r="B5512" s="10"/>
      <c r="C5512" s="10"/>
      <c r="D5512" s="83"/>
      <c r="E5512" s="10"/>
      <c r="F5512" s="10"/>
      <c r="G5512" s="10"/>
      <c r="H5512" s="10"/>
      <c r="I5512" s="10"/>
      <c r="J5512" s="333"/>
    </row>
    <row r="5513" spans="1:10" x14ac:dyDescent="0.3">
      <c r="A5513" s="114"/>
      <c r="B5513" s="10"/>
      <c r="C5513" s="10"/>
      <c r="D5513" s="83"/>
      <c r="E5513" s="10"/>
      <c r="F5513" s="10"/>
      <c r="G5513" s="10"/>
      <c r="H5513" s="10"/>
      <c r="I5513" s="10"/>
      <c r="J5513" s="333"/>
    </row>
    <row r="5514" spans="1:10" x14ac:dyDescent="0.3">
      <c r="A5514" s="114"/>
      <c r="B5514" s="10"/>
      <c r="C5514" s="10"/>
      <c r="D5514" s="83"/>
      <c r="E5514" s="10"/>
      <c r="F5514" s="10"/>
      <c r="G5514" s="10"/>
      <c r="H5514" s="10"/>
      <c r="I5514" s="10"/>
      <c r="J5514" s="333"/>
    </row>
    <row r="5515" spans="1:10" x14ac:dyDescent="0.3">
      <c r="A5515" s="114"/>
      <c r="B5515" s="10"/>
      <c r="C5515" s="10"/>
      <c r="D5515" s="83"/>
      <c r="E5515" s="10"/>
      <c r="F5515" s="10"/>
      <c r="G5515" s="10"/>
      <c r="H5515" s="10"/>
      <c r="I5515" s="10"/>
      <c r="J5515" s="333"/>
    </row>
    <row r="5516" spans="1:10" x14ac:dyDescent="0.3">
      <c r="A5516" s="114"/>
      <c r="B5516" s="10"/>
      <c r="C5516" s="10"/>
      <c r="D5516" s="83"/>
      <c r="E5516" s="10"/>
      <c r="F5516" s="10"/>
      <c r="G5516" s="10"/>
      <c r="H5516" s="10"/>
      <c r="I5516" s="10"/>
      <c r="J5516" s="333"/>
    </row>
    <row r="5517" spans="1:10" x14ac:dyDescent="0.3">
      <c r="A5517" s="114"/>
      <c r="B5517" s="10"/>
      <c r="C5517" s="10"/>
      <c r="D5517" s="83"/>
      <c r="E5517" s="10"/>
      <c r="F5517" s="10"/>
      <c r="G5517" s="10"/>
      <c r="H5517" s="10"/>
      <c r="I5517" s="10"/>
      <c r="J5517" s="333"/>
    </row>
    <row r="5518" spans="1:10" x14ac:dyDescent="0.3">
      <c r="A5518" s="114"/>
      <c r="B5518" s="10"/>
      <c r="C5518" s="10"/>
      <c r="D5518" s="83"/>
      <c r="E5518" s="10"/>
      <c r="F5518" s="10"/>
      <c r="G5518" s="10"/>
      <c r="H5518" s="10"/>
      <c r="I5518" s="10"/>
      <c r="J5518" s="333"/>
    </row>
    <row r="5519" spans="1:10" x14ac:dyDescent="0.3">
      <c r="A5519" s="114"/>
      <c r="B5519" s="10"/>
      <c r="C5519" s="10"/>
      <c r="D5519" s="83"/>
      <c r="E5519" s="10"/>
      <c r="F5519" s="10"/>
      <c r="G5519" s="10"/>
      <c r="H5519" s="10"/>
      <c r="I5519" s="10"/>
      <c r="J5519" s="333"/>
    </row>
    <row r="5520" spans="1:10" x14ac:dyDescent="0.3">
      <c r="A5520" s="114"/>
      <c r="B5520" s="10"/>
      <c r="C5520" s="10"/>
      <c r="D5520" s="83"/>
      <c r="E5520" s="10"/>
      <c r="F5520" s="10"/>
      <c r="G5520" s="10"/>
      <c r="H5520" s="10"/>
      <c r="I5520" s="10"/>
      <c r="J5520" s="333"/>
    </row>
    <row r="5521" spans="1:10" x14ac:dyDescent="0.3">
      <c r="A5521" s="114"/>
      <c r="B5521" s="10"/>
      <c r="C5521" s="10"/>
      <c r="D5521" s="83"/>
      <c r="E5521" s="10"/>
      <c r="F5521" s="10"/>
      <c r="G5521" s="10"/>
      <c r="H5521" s="10"/>
      <c r="I5521" s="10"/>
      <c r="J5521" s="333"/>
    </row>
    <row r="5522" spans="1:10" x14ac:dyDescent="0.3">
      <c r="A5522" s="114"/>
      <c r="B5522" s="10"/>
      <c r="C5522" s="10"/>
      <c r="D5522" s="83"/>
      <c r="E5522" s="10"/>
      <c r="F5522" s="10"/>
      <c r="G5522" s="10"/>
      <c r="H5522" s="10"/>
      <c r="I5522" s="10"/>
      <c r="J5522" s="333"/>
    </row>
    <row r="5523" spans="1:10" x14ac:dyDescent="0.3">
      <c r="A5523" s="114"/>
      <c r="B5523" s="10"/>
      <c r="C5523" s="10"/>
      <c r="D5523" s="83"/>
      <c r="E5523" s="10"/>
      <c r="F5523" s="10"/>
      <c r="G5523" s="10"/>
      <c r="H5523" s="10"/>
      <c r="I5523" s="10"/>
      <c r="J5523" s="333"/>
    </row>
    <row r="5524" spans="1:10" x14ac:dyDescent="0.3">
      <c r="A5524" s="114"/>
      <c r="B5524" s="10"/>
      <c r="C5524" s="10"/>
      <c r="D5524" s="83"/>
      <c r="E5524" s="10"/>
      <c r="F5524" s="10"/>
      <c r="G5524" s="10"/>
      <c r="H5524" s="10"/>
      <c r="I5524" s="10"/>
      <c r="J5524" s="333"/>
    </row>
    <row r="5525" spans="1:10" x14ac:dyDescent="0.3">
      <c r="A5525" s="114"/>
      <c r="B5525" s="10"/>
      <c r="C5525" s="10"/>
      <c r="D5525" s="83"/>
      <c r="E5525" s="10"/>
      <c r="F5525" s="10"/>
      <c r="G5525" s="10"/>
      <c r="H5525" s="10"/>
      <c r="I5525" s="10"/>
      <c r="J5525" s="333"/>
    </row>
    <row r="5526" spans="1:10" x14ac:dyDescent="0.3">
      <c r="A5526" s="114"/>
      <c r="B5526" s="10"/>
      <c r="C5526" s="10"/>
      <c r="D5526" s="83"/>
      <c r="E5526" s="10"/>
      <c r="F5526" s="10"/>
      <c r="G5526" s="10"/>
      <c r="H5526" s="10"/>
      <c r="I5526" s="10"/>
      <c r="J5526" s="333"/>
    </row>
    <row r="5527" spans="1:10" x14ac:dyDescent="0.3">
      <c r="A5527" s="114"/>
      <c r="B5527" s="10"/>
      <c r="C5527" s="10"/>
      <c r="D5527" s="83"/>
      <c r="E5527" s="10"/>
      <c r="F5527" s="10"/>
      <c r="G5527" s="10"/>
      <c r="H5527" s="10"/>
      <c r="I5527" s="10"/>
      <c r="J5527" s="333"/>
    </row>
    <row r="5528" spans="1:10" x14ac:dyDescent="0.3">
      <c r="A5528" s="114"/>
      <c r="B5528" s="10"/>
      <c r="C5528" s="10"/>
      <c r="D5528" s="83"/>
      <c r="E5528" s="10"/>
      <c r="F5528" s="10"/>
      <c r="G5528" s="10"/>
      <c r="H5528" s="10"/>
      <c r="I5528" s="10"/>
      <c r="J5528" s="333"/>
    </row>
    <row r="5529" spans="1:10" x14ac:dyDescent="0.3">
      <c r="A5529" s="114"/>
      <c r="B5529" s="10"/>
      <c r="C5529" s="10"/>
      <c r="D5529" s="83"/>
      <c r="E5529" s="10"/>
      <c r="F5529" s="10"/>
      <c r="G5529" s="10"/>
      <c r="H5529" s="10"/>
      <c r="I5529" s="10"/>
      <c r="J5529" s="333"/>
    </row>
    <row r="5530" spans="1:10" x14ac:dyDescent="0.3">
      <c r="A5530" s="114"/>
      <c r="B5530" s="10"/>
      <c r="C5530" s="10"/>
      <c r="D5530" s="83"/>
      <c r="E5530" s="10"/>
      <c r="F5530" s="10"/>
      <c r="G5530" s="10"/>
      <c r="H5530" s="10"/>
      <c r="I5530" s="10"/>
      <c r="J5530" s="333"/>
    </row>
    <row r="5531" spans="1:10" x14ac:dyDescent="0.3">
      <c r="A5531" s="114"/>
      <c r="B5531" s="10"/>
      <c r="C5531" s="10"/>
      <c r="D5531" s="83"/>
      <c r="E5531" s="10"/>
      <c r="F5531" s="10"/>
      <c r="G5531" s="10"/>
      <c r="H5531" s="10"/>
      <c r="I5531" s="10"/>
      <c r="J5531" s="333"/>
    </row>
    <row r="5532" spans="1:10" x14ac:dyDescent="0.3">
      <c r="A5532" s="114"/>
      <c r="B5532" s="10"/>
      <c r="C5532" s="10"/>
      <c r="D5532" s="83"/>
      <c r="E5532" s="10"/>
      <c r="F5532" s="10"/>
      <c r="G5532" s="10"/>
      <c r="H5532" s="10"/>
      <c r="I5532" s="10"/>
      <c r="J5532" s="333"/>
    </row>
    <row r="5533" spans="1:10" x14ac:dyDescent="0.3">
      <c r="A5533" s="114"/>
      <c r="B5533" s="10"/>
      <c r="C5533" s="10"/>
      <c r="D5533" s="83"/>
      <c r="E5533" s="10"/>
      <c r="F5533" s="10"/>
      <c r="G5533" s="10"/>
      <c r="H5533" s="10"/>
      <c r="I5533" s="10"/>
      <c r="J5533" s="333"/>
    </row>
    <row r="5534" spans="1:10" x14ac:dyDescent="0.3">
      <c r="A5534" s="114"/>
      <c r="B5534" s="10"/>
      <c r="C5534" s="10"/>
      <c r="D5534" s="83"/>
      <c r="E5534" s="10"/>
      <c r="F5534" s="10"/>
      <c r="G5534" s="10"/>
      <c r="H5534" s="10"/>
      <c r="I5534" s="10"/>
      <c r="J5534" s="333"/>
    </row>
    <row r="5535" spans="1:10" x14ac:dyDescent="0.3">
      <c r="A5535" s="114"/>
      <c r="B5535" s="10"/>
      <c r="C5535" s="10"/>
      <c r="D5535" s="83"/>
      <c r="E5535" s="10"/>
      <c r="F5535" s="10"/>
      <c r="G5535" s="10"/>
      <c r="H5535" s="10"/>
      <c r="I5535" s="10"/>
      <c r="J5535" s="333"/>
    </row>
    <row r="5536" spans="1:10" x14ac:dyDescent="0.3">
      <c r="A5536" s="114"/>
      <c r="B5536" s="10"/>
      <c r="C5536" s="10"/>
      <c r="D5536" s="83"/>
      <c r="E5536" s="10"/>
      <c r="F5536" s="10"/>
      <c r="G5536" s="10"/>
      <c r="H5536" s="10"/>
      <c r="I5536" s="10"/>
      <c r="J5536" s="333"/>
    </row>
    <row r="5537" spans="1:10" x14ac:dyDescent="0.3">
      <c r="A5537" s="114"/>
      <c r="B5537" s="10"/>
      <c r="C5537" s="10"/>
      <c r="D5537" s="83"/>
      <c r="E5537" s="10"/>
      <c r="F5537" s="10"/>
      <c r="G5537" s="10"/>
      <c r="H5537" s="10"/>
      <c r="I5537" s="10"/>
      <c r="J5537" s="333"/>
    </row>
    <row r="5538" spans="1:10" x14ac:dyDescent="0.3">
      <c r="A5538" s="114"/>
      <c r="B5538" s="10"/>
      <c r="C5538" s="10"/>
      <c r="D5538" s="83"/>
      <c r="E5538" s="10"/>
      <c r="F5538" s="10"/>
      <c r="G5538" s="10"/>
      <c r="H5538" s="10"/>
      <c r="I5538" s="10"/>
      <c r="J5538" s="333"/>
    </row>
    <row r="5539" spans="1:10" x14ac:dyDescent="0.3">
      <c r="A5539" s="114"/>
      <c r="B5539" s="10"/>
      <c r="C5539" s="10"/>
      <c r="D5539" s="83"/>
      <c r="E5539" s="10"/>
      <c r="F5539" s="10"/>
      <c r="G5539" s="10"/>
      <c r="H5539" s="10"/>
      <c r="I5539" s="10"/>
      <c r="J5539" s="333"/>
    </row>
    <row r="5540" spans="1:10" x14ac:dyDescent="0.3">
      <c r="A5540" s="114"/>
      <c r="B5540" s="10"/>
      <c r="C5540" s="10"/>
      <c r="D5540" s="83"/>
      <c r="E5540" s="10"/>
      <c r="F5540" s="10"/>
      <c r="G5540" s="10"/>
      <c r="H5540" s="10"/>
      <c r="I5540" s="10"/>
      <c r="J5540" s="333"/>
    </row>
    <row r="5541" spans="1:10" x14ac:dyDescent="0.3">
      <c r="A5541" s="114"/>
      <c r="B5541" s="10"/>
      <c r="C5541" s="10"/>
      <c r="D5541" s="83"/>
      <c r="E5541" s="10"/>
      <c r="F5541" s="10"/>
      <c r="G5541" s="10"/>
      <c r="H5541" s="10"/>
      <c r="I5541" s="10"/>
      <c r="J5541" s="333"/>
    </row>
    <row r="5542" spans="1:10" x14ac:dyDescent="0.3">
      <c r="A5542" s="114"/>
      <c r="B5542" s="10"/>
      <c r="C5542" s="10"/>
      <c r="D5542" s="83"/>
      <c r="E5542" s="10"/>
      <c r="F5542" s="10"/>
      <c r="G5542" s="10"/>
      <c r="H5542" s="10"/>
      <c r="I5542" s="10"/>
      <c r="J5542" s="333"/>
    </row>
    <row r="5543" spans="1:10" x14ac:dyDescent="0.3">
      <c r="A5543" s="114"/>
      <c r="B5543" s="10"/>
      <c r="C5543" s="10"/>
      <c r="D5543" s="83"/>
      <c r="E5543" s="10"/>
      <c r="F5543" s="10"/>
      <c r="G5543" s="10"/>
      <c r="H5543" s="10"/>
      <c r="I5543" s="10"/>
      <c r="J5543" s="333"/>
    </row>
    <row r="5544" spans="1:10" x14ac:dyDescent="0.3">
      <c r="A5544" s="114"/>
      <c r="B5544" s="10"/>
      <c r="C5544" s="10"/>
      <c r="D5544" s="83"/>
      <c r="E5544" s="10"/>
      <c r="F5544" s="10"/>
      <c r="G5544" s="10"/>
      <c r="H5544" s="10"/>
      <c r="I5544" s="10"/>
      <c r="J5544" s="333"/>
    </row>
    <row r="5545" spans="1:10" x14ac:dyDescent="0.3">
      <c r="A5545" s="114"/>
      <c r="B5545" s="10"/>
      <c r="C5545" s="10"/>
      <c r="D5545" s="83"/>
      <c r="E5545" s="10"/>
      <c r="F5545" s="10"/>
      <c r="G5545" s="10"/>
      <c r="H5545" s="10"/>
      <c r="I5545" s="10"/>
      <c r="J5545" s="333"/>
    </row>
    <row r="5546" spans="1:10" x14ac:dyDescent="0.3">
      <c r="A5546" s="114"/>
      <c r="B5546" s="10"/>
      <c r="C5546" s="10"/>
      <c r="D5546" s="83"/>
      <c r="E5546" s="10"/>
      <c r="F5546" s="10"/>
      <c r="G5546" s="10"/>
      <c r="H5546" s="10"/>
      <c r="I5546" s="10"/>
      <c r="J5546" s="333"/>
    </row>
    <row r="5547" spans="1:10" x14ac:dyDescent="0.3">
      <c r="A5547" s="114"/>
      <c r="B5547" s="10"/>
      <c r="C5547" s="10"/>
      <c r="D5547" s="83"/>
      <c r="E5547" s="10"/>
      <c r="F5547" s="10"/>
      <c r="G5547" s="10"/>
      <c r="H5547" s="10"/>
      <c r="I5547" s="10"/>
      <c r="J5547" s="333"/>
    </row>
    <row r="5548" spans="1:10" x14ac:dyDescent="0.3">
      <c r="A5548" s="114"/>
      <c r="B5548" s="10"/>
      <c r="C5548" s="10"/>
      <c r="D5548" s="83"/>
      <c r="E5548" s="10"/>
      <c r="F5548" s="10"/>
      <c r="G5548" s="10"/>
      <c r="H5548" s="10"/>
      <c r="I5548" s="10"/>
      <c r="J5548" s="333"/>
    </row>
    <row r="5549" spans="1:10" x14ac:dyDescent="0.3">
      <c r="A5549" s="114"/>
      <c r="B5549" s="10"/>
      <c r="C5549" s="10"/>
      <c r="D5549" s="83"/>
      <c r="E5549" s="10"/>
      <c r="F5549" s="10"/>
      <c r="G5549" s="10"/>
      <c r="H5549" s="10"/>
      <c r="I5549" s="10"/>
      <c r="J5549" s="333"/>
    </row>
    <row r="5550" spans="1:10" x14ac:dyDescent="0.3">
      <c r="A5550" s="114"/>
      <c r="B5550" s="10"/>
      <c r="C5550" s="10"/>
      <c r="D5550" s="83"/>
      <c r="E5550" s="10"/>
      <c r="F5550" s="10"/>
      <c r="G5550" s="10"/>
      <c r="H5550" s="10"/>
      <c r="I5550" s="10"/>
      <c r="J5550" s="333"/>
    </row>
    <row r="5551" spans="1:10" x14ac:dyDescent="0.3">
      <c r="A5551" s="114"/>
      <c r="B5551" s="10"/>
      <c r="C5551" s="10"/>
      <c r="D5551" s="83"/>
      <c r="E5551" s="10"/>
      <c r="F5551" s="10"/>
      <c r="G5551" s="10"/>
      <c r="H5551" s="10"/>
      <c r="I5551" s="10"/>
      <c r="J5551" s="333"/>
    </row>
    <row r="5552" spans="1:10" x14ac:dyDescent="0.3">
      <c r="A5552" s="114"/>
      <c r="B5552" s="10"/>
      <c r="C5552" s="10"/>
      <c r="D5552" s="83"/>
      <c r="E5552" s="10"/>
      <c r="F5552" s="10"/>
      <c r="G5552" s="10"/>
      <c r="H5552" s="10"/>
      <c r="I5552" s="10"/>
      <c r="J5552" s="333"/>
    </row>
    <row r="5553" spans="1:10" x14ac:dyDescent="0.3">
      <c r="A5553" s="114"/>
      <c r="B5553" s="10"/>
      <c r="C5553" s="10"/>
      <c r="D5553" s="83"/>
      <c r="E5553" s="10"/>
      <c r="F5553" s="10"/>
      <c r="G5553" s="10"/>
      <c r="H5553" s="10"/>
      <c r="I5553" s="10"/>
      <c r="J5553" s="333"/>
    </row>
    <row r="5554" spans="1:10" x14ac:dyDescent="0.3">
      <c r="A5554" s="114"/>
      <c r="B5554" s="10"/>
      <c r="C5554" s="10"/>
      <c r="D5554" s="83"/>
      <c r="E5554" s="10"/>
      <c r="F5554" s="10"/>
      <c r="G5554" s="10"/>
      <c r="H5554" s="10"/>
      <c r="I5554" s="10"/>
      <c r="J5554" s="333"/>
    </row>
    <row r="5555" spans="1:10" x14ac:dyDescent="0.3">
      <c r="A5555" s="114"/>
      <c r="B5555" s="10"/>
      <c r="C5555" s="10"/>
      <c r="D5555" s="83"/>
      <c r="E5555" s="10"/>
      <c r="F5555" s="10"/>
      <c r="G5555" s="10"/>
      <c r="H5555" s="10"/>
      <c r="I5555" s="10"/>
      <c r="J5555" s="333"/>
    </row>
    <row r="5556" spans="1:10" x14ac:dyDescent="0.3">
      <c r="A5556" s="114"/>
      <c r="B5556" s="10"/>
      <c r="C5556" s="10"/>
      <c r="D5556" s="83"/>
      <c r="E5556" s="10"/>
      <c r="F5556" s="10"/>
      <c r="G5556" s="10"/>
      <c r="H5556" s="10"/>
      <c r="I5556" s="10"/>
      <c r="J5556" s="333"/>
    </row>
    <row r="5557" spans="1:10" x14ac:dyDescent="0.3">
      <c r="A5557" s="114"/>
      <c r="B5557" s="10"/>
      <c r="C5557" s="10"/>
      <c r="D5557" s="83"/>
      <c r="E5557" s="10"/>
      <c r="F5557" s="10"/>
      <c r="G5557" s="10"/>
      <c r="H5557" s="10"/>
      <c r="I5557" s="10"/>
      <c r="J5557" s="333"/>
    </row>
    <row r="5558" spans="1:10" x14ac:dyDescent="0.3">
      <c r="A5558" s="114"/>
      <c r="B5558" s="10"/>
      <c r="C5558" s="10"/>
      <c r="D5558" s="83"/>
      <c r="E5558" s="10"/>
      <c r="F5558" s="10"/>
      <c r="G5558" s="10"/>
      <c r="H5558" s="10"/>
      <c r="I5558" s="10"/>
      <c r="J5558" s="333"/>
    </row>
    <row r="5559" spans="1:10" x14ac:dyDescent="0.3">
      <c r="A5559" s="114"/>
      <c r="B5559" s="10"/>
      <c r="C5559" s="10"/>
      <c r="D5559" s="83"/>
      <c r="E5559" s="10"/>
      <c r="F5559" s="10"/>
      <c r="G5559" s="10"/>
      <c r="H5559" s="10"/>
      <c r="I5559" s="10"/>
      <c r="J5559" s="333"/>
    </row>
    <row r="5560" spans="1:10" x14ac:dyDescent="0.3">
      <c r="A5560" s="114"/>
      <c r="B5560" s="10"/>
      <c r="C5560" s="10"/>
      <c r="D5560" s="83"/>
      <c r="E5560" s="10"/>
      <c r="F5560" s="10"/>
      <c r="G5560" s="10"/>
      <c r="H5560" s="10"/>
      <c r="I5560" s="10"/>
      <c r="J5560" s="333"/>
    </row>
    <row r="5561" spans="1:10" x14ac:dyDescent="0.3">
      <c r="A5561" s="114"/>
      <c r="B5561" s="10"/>
      <c r="C5561" s="10"/>
      <c r="D5561" s="83"/>
      <c r="E5561" s="10"/>
      <c r="F5561" s="10"/>
      <c r="G5561" s="10"/>
      <c r="H5561" s="10"/>
      <c r="I5561" s="10"/>
      <c r="J5561" s="333"/>
    </row>
    <row r="5562" spans="1:10" x14ac:dyDescent="0.3">
      <c r="A5562" s="114"/>
      <c r="B5562" s="10"/>
      <c r="C5562" s="10"/>
      <c r="D5562" s="83"/>
      <c r="E5562" s="10"/>
      <c r="F5562" s="10"/>
      <c r="G5562" s="10"/>
      <c r="H5562" s="10"/>
      <c r="I5562" s="10"/>
      <c r="J5562" s="333"/>
    </row>
    <row r="5563" spans="1:10" x14ac:dyDescent="0.3">
      <c r="A5563" s="114"/>
      <c r="B5563" s="10"/>
      <c r="C5563" s="10"/>
      <c r="D5563" s="83"/>
      <c r="E5563" s="10"/>
      <c r="F5563" s="10"/>
      <c r="G5563" s="10"/>
      <c r="H5563" s="10"/>
      <c r="I5563" s="10"/>
      <c r="J5563" s="333"/>
    </row>
    <row r="5564" spans="1:10" x14ac:dyDescent="0.3">
      <c r="A5564" s="114"/>
      <c r="B5564" s="10"/>
      <c r="C5564" s="10"/>
      <c r="D5564" s="83"/>
      <c r="E5564" s="10"/>
      <c r="F5564" s="10"/>
      <c r="G5564" s="10"/>
      <c r="H5564" s="10"/>
      <c r="I5564" s="10"/>
      <c r="J5564" s="333"/>
    </row>
    <row r="5565" spans="1:10" x14ac:dyDescent="0.3">
      <c r="A5565" s="114"/>
      <c r="B5565" s="10"/>
      <c r="C5565" s="10"/>
      <c r="D5565" s="83"/>
      <c r="E5565" s="10"/>
      <c r="F5565" s="10"/>
      <c r="G5565" s="10"/>
      <c r="H5565" s="10"/>
      <c r="I5565" s="10"/>
      <c r="J5565" s="333"/>
    </row>
    <row r="5566" spans="1:10" x14ac:dyDescent="0.3">
      <c r="A5566" s="114"/>
      <c r="B5566" s="10"/>
      <c r="C5566" s="10"/>
      <c r="D5566" s="83"/>
      <c r="E5566" s="10"/>
      <c r="F5566" s="10"/>
      <c r="G5566" s="10"/>
      <c r="H5566" s="10"/>
      <c r="I5566" s="10"/>
      <c r="J5566" s="333"/>
    </row>
    <row r="5567" spans="1:10" x14ac:dyDescent="0.3">
      <c r="A5567" s="114"/>
      <c r="B5567" s="10"/>
      <c r="C5567" s="10"/>
      <c r="D5567" s="83"/>
      <c r="E5567" s="10"/>
      <c r="F5567" s="10"/>
      <c r="G5567" s="10"/>
      <c r="H5567" s="10"/>
      <c r="I5567" s="10"/>
      <c r="J5567" s="333"/>
    </row>
    <row r="5568" spans="1:10" x14ac:dyDescent="0.3">
      <c r="A5568" s="114"/>
      <c r="B5568" s="10"/>
      <c r="C5568" s="10"/>
      <c r="D5568" s="83"/>
      <c r="E5568" s="10"/>
      <c r="F5568" s="10"/>
      <c r="G5568" s="10"/>
      <c r="H5568" s="10"/>
      <c r="I5568" s="10"/>
      <c r="J5568" s="333"/>
    </row>
    <row r="5569" spans="1:10" x14ac:dyDescent="0.3">
      <c r="A5569" s="114"/>
      <c r="B5569" s="10"/>
      <c r="C5569" s="10"/>
      <c r="D5569" s="83"/>
      <c r="E5569" s="10"/>
      <c r="F5569" s="10"/>
      <c r="G5569" s="10"/>
      <c r="H5569" s="10"/>
      <c r="I5569" s="10"/>
      <c r="J5569" s="333"/>
    </row>
    <row r="5570" spans="1:10" x14ac:dyDescent="0.3">
      <c r="A5570" s="114"/>
      <c r="B5570" s="10"/>
      <c r="C5570" s="10"/>
      <c r="D5570" s="83"/>
      <c r="E5570" s="10"/>
      <c r="F5570" s="10"/>
      <c r="G5570" s="10"/>
      <c r="H5570" s="10"/>
      <c r="I5570" s="10"/>
      <c r="J5570" s="333"/>
    </row>
    <row r="5571" spans="1:10" x14ac:dyDescent="0.3">
      <c r="A5571" s="114"/>
      <c r="B5571" s="10"/>
      <c r="C5571" s="10"/>
      <c r="D5571" s="83"/>
      <c r="E5571" s="10"/>
      <c r="F5571" s="10"/>
      <c r="G5571" s="10"/>
      <c r="H5571" s="10"/>
      <c r="I5571" s="10"/>
      <c r="J5571" s="333"/>
    </row>
    <row r="5572" spans="1:10" x14ac:dyDescent="0.3">
      <c r="A5572" s="114"/>
      <c r="B5572" s="10"/>
      <c r="C5572" s="10"/>
      <c r="D5572" s="83"/>
      <c r="E5572" s="10"/>
      <c r="F5572" s="10"/>
      <c r="G5572" s="10"/>
      <c r="H5572" s="10"/>
      <c r="I5572" s="10"/>
      <c r="J5572" s="333"/>
    </row>
    <row r="5573" spans="1:10" x14ac:dyDescent="0.3">
      <c r="A5573" s="114"/>
      <c r="B5573" s="10"/>
      <c r="C5573" s="10"/>
      <c r="D5573" s="83"/>
      <c r="E5573" s="10"/>
      <c r="F5573" s="10"/>
      <c r="G5573" s="10"/>
      <c r="H5573" s="10"/>
      <c r="I5573" s="10"/>
      <c r="J5573" s="333"/>
    </row>
    <row r="5574" spans="1:10" x14ac:dyDescent="0.3">
      <c r="A5574" s="114"/>
      <c r="B5574" s="10"/>
      <c r="C5574" s="10"/>
      <c r="D5574" s="83"/>
      <c r="E5574" s="10"/>
      <c r="F5574" s="10"/>
      <c r="G5574" s="10"/>
      <c r="H5574" s="10"/>
      <c r="I5574" s="10"/>
      <c r="J5574" s="333"/>
    </row>
    <row r="5575" spans="1:10" x14ac:dyDescent="0.3">
      <c r="A5575" s="114"/>
      <c r="B5575" s="10"/>
      <c r="C5575" s="10"/>
      <c r="D5575" s="83"/>
      <c r="E5575" s="10"/>
      <c r="F5575" s="10"/>
      <c r="G5575" s="10"/>
      <c r="H5575" s="10"/>
      <c r="I5575" s="10"/>
      <c r="J5575" s="333"/>
    </row>
    <row r="5576" spans="1:10" x14ac:dyDescent="0.3">
      <c r="A5576" s="114"/>
      <c r="B5576" s="10"/>
      <c r="C5576" s="10"/>
      <c r="D5576" s="83"/>
      <c r="E5576" s="10"/>
      <c r="F5576" s="10"/>
      <c r="G5576" s="10"/>
      <c r="H5576" s="10"/>
      <c r="I5576" s="10"/>
      <c r="J5576" s="333"/>
    </row>
    <row r="5577" spans="1:10" x14ac:dyDescent="0.3">
      <c r="A5577" s="114"/>
      <c r="B5577" s="10"/>
      <c r="C5577" s="10"/>
      <c r="D5577" s="83"/>
      <c r="E5577" s="10"/>
      <c r="F5577" s="10"/>
      <c r="G5577" s="10"/>
      <c r="H5577" s="10"/>
      <c r="I5577" s="10"/>
      <c r="J5577" s="333"/>
    </row>
    <row r="5578" spans="1:10" x14ac:dyDescent="0.3">
      <c r="A5578" s="114"/>
      <c r="B5578" s="10"/>
      <c r="C5578" s="10"/>
      <c r="D5578" s="83"/>
      <c r="E5578" s="10"/>
      <c r="F5578" s="10"/>
      <c r="G5578" s="10"/>
      <c r="H5578" s="10"/>
      <c r="I5578" s="10"/>
      <c r="J5578" s="333"/>
    </row>
    <row r="5579" spans="1:10" x14ac:dyDescent="0.3">
      <c r="A5579" s="114"/>
      <c r="B5579" s="10"/>
      <c r="C5579" s="10"/>
      <c r="D5579" s="83"/>
      <c r="E5579" s="10"/>
      <c r="F5579" s="10"/>
      <c r="G5579" s="10"/>
      <c r="H5579" s="10"/>
      <c r="I5579" s="10"/>
      <c r="J5579" s="333"/>
    </row>
    <row r="5580" spans="1:10" x14ac:dyDescent="0.3">
      <c r="A5580" s="114"/>
      <c r="B5580" s="10"/>
      <c r="C5580" s="10"/>
      <c r="D5580" s="83"/>
      <c r="E5580" s="10"/>
      <c r="F5580" s="10"/>
      <c r="G5580" s="10"/>
      <c r="H5580" s="10"/>
      <c r="I5580" s="10"/>
      <c r="J5580" s="333"/>
    </row>
    <row r="5581" spans="1:10" x14ac:dyDescent="0.3">
      <c r="A5581" s="114"/>
      <c r="B5581" s="10"/>
      <c r="C5581" s="10"/>
      <c r="D5581" s="83"/>
      <c r="E5581" s="10"/>
      <c r="F5581" s="10"/>
      <c r="G5581" s="10"/>
      <c r="H5581" s="10"/>
      <c r="I5581" s="10"/>
      <c r="J5581" s="333"/>
    </row>
    <row r="5582" spans="1:10" x14ac:dyDescent="0.3">
      <c r="A5582" s="114"/>
      <c r="B5582" s="10"/>
      <c r="C5582" s="10"/>
      <c r="D5582" s="83"/>
      <c r="E5582" s="10"/>
      <c r="F5582" s="10"/>
      <c r="G5582" s="10"/>
      <c r="H5582" s="10"/>
      <c r="I5582" s="10"/>
      <c r="J5582" s="333"/>
    </row>
    <row r="5583" spans="1:10" x14ac:dyDescent="0.3">
      <c r="A5583" s="114"/>
      <c r="B5583" s="10"/>
      <c r="C5583" s="10"/>
      <c r="D5583" s="83"/>
      <c r="E5583" s="10"/>
      <c r="F5583" s="10"/>
      <c r="G5583" s="10"/>
      <c r="H5583" s="10"/>
      <c r="I5583" s="10"/>
      <c r="J5583" s="333"/>
    </row>
    <row r="5584" spans="1:10" x14ac:dyDescent="0.3">
      <c r="A5584" s="114"/>
      <c r="B5584" s="10"/>
      <c r="C5584" s="10"/>
      <c r="D5584" s="83"/>
      <c r="E5584" s="10"/>
      <c r="F5584" s="10"/>
      <c r="G5584" s="10"/>
      <c r="H5584" s="10"/>
      <c r="I5584" s="10"/>
      <c r="J5584" s="333"/>
    </row>
    <row r="5585" spans="1:10" x14ac:dyDescent="0.3">
      <c r="A5585" s="114"/>
      <c r="B5585" s="10"/>
      <c r="C5585" s="10"/>
      <c r="D5585" s="83"/>
      <c r="E5585" s="10"/>
      <c r="F5585" s="10"/>
      <c r="G5585" s="10"/>
      <c r="H5585" s="10"/>
      <c r="I5585" s="10"/>
      <c r="J5585" s="333"/>
    </row>
    <row r="5586" spans="1:10" x14ac:dyDescent="0.3">
      <c r="A5586" s="114"/>
      <c r="B5586" s="10"/>
      <c r="C5586" s="10"/>
      <c r="D5586" s="83"/>
      <c r="E5586" s="10"/>
      <c r="F5586" s="10"/>
      <c r="G5586" s="10"/>
      <c r="H5586" s="10"/>
      <c r="I5586" s="10"/>
      <c r="J5586" s="333"/>
    </row>
    <row r="5587" spans="1:10" x14ac:dyDescent="0.3">
      <c r="A5587" s="114"/>
      <c r="B5587" s="10"/>
      <c r="C5587" s="10"/>
      <c r="D5587" s="83"/>
      <c r="E5587" s="10"/>
      <c r="F5587" s="10"/>
      <c r="G5587" s="10"/>
      <c r="H5587" s="10"/>
      <c r="I5587" s="10"/>
      <c r="J5587" s="333"/>
    </row>
    <row r="5588" spans="1:10" x14ac:dyDescent="0.3">
      <c r="A5588" s="114"/>
      <c r="B5588" s="10"/>
      <c r="C5588" s="10"/>
      <c r="D5588" s="83"/>
      <c r="E5588" s="10"/>
      <c r="F5588" s="10"/>
      <c r="G5588" s="10"/>
      <c r="H5588" s="10"/>
      <c r="I5588" s="10"/>
      <c r="J5588" s="333"/>
    </row>
    <row r="5589" spans="1:10" x14ac:dyDescent="0.3">
      <c r="A5589" s="114"/>
      <c r="B5589" s="10"/>
      <c r="C5589" s="10"/>
      <c r="D5589" s="83"/>
      <c r="E5589" s="10"/>
      <c r="F5589" s="10"/>
      <c r="G5589" s="10"/>
      <c r="H5589" s="10"/>
      <c r="I5589" s="10"/>
      <c r="J5589" s="333"/>
    </row>
    <row r="5590" spans="1:10" x14ac:dyDescent="0.3">
      <c r="A5590" s="114"/>
      <c r="B5590" s="10"/>
      <c r="C5590" s="10"/>
      <c r="D5590" s="83"/>
      <c r="E5590" s="10"/>
      <c r="F5590" s="10"/>
      <c r="G5590" s="10"/>
      <c r="H5590" s="10"/>
      <c r="I5590" s="10"/>
      <c r="J5590" s="333"/>
    </row>
    <row r="5591" spans="1:10" x14ac:dyDescent="0.3">
      <c r="A5591" s="114"/>
      <c r="B5591" s="10"/>
      <c r="C5591" s="10"/>
      <c r="D5591" s="83"/>
      <c r="E5591" s="10"/>
      <c r="F5591" s="10"/>
      <c r="G5591" s="10"/>
      <c r="H5591" s="10"/>
      <c r="I5591" s="10"/>
      <c r="J5591" s="333"/>
    </row>
    <row r="5592" spans="1:10" x14ac:dyDescent="0.3">
      <c r="A5592" s="114"/>
      <c r="B5592" s="10"/>
      <c r="C5592" s="10"/>
      <c r="D5592" s="83"/>
      <c r="E5592" s="10"/>
      <c r="F5592" s="10"/>
      <c r="G5592" s="10"/>
      <c r="H5592" s="10"/>
      <c r="I5592" s="10"/>
      <c r="J5592" s="333"/>
    </row>
    <row r="5593" spans="1:10" x14ac:dyDescent="0.3">
      <c r="A5593" s="114"/>
      <c r="B5593" s="10"/>
      <c r="C5593" s="10"/>
      <c r="D5593" s="83"/>
      <c r="E5593" s="10"/>
      <c r="F5593" s="10"/>
      <c r="G5593" s="10"/>
      <c r="H5593" s="10"/>
      <c r="I5593" s="10"/>
      <c r="J5593" s="333"/>
    </row>
    <row r="5594" spans="1:10" x14ac:dyDescent="0.3">
      <c r="A5594" s="114"/>
      <c r="B5594" s="10"/>
      <c r="C5594" s="10"/>
      <c r="D5594" s="83"/>
      <c r="E5594" s="10"/>
      <c r="F5594" s="10"/>
      <c r="G5594" s="10"/>
      <c r="H5594" s="10"/>
      <c r="I5594" s="10"/>
      <c r="J5594" s="333"/>
    </row>
    <row r="5595" spans="1:10" x14ac:dyDescent="0.3">
      <c r="A5595" s="114"/>
      <c r="B5595" s="10"/>
      <c r="C5595" s="10"/>
      <c r="D5595" s="83"/>
      <c r="E5595" s="10"/>
      <c r="F5595" s="10"/>
      <c r="G5595" s="10"/>
      <c r="H5595" s="10"/>
      <c r="I5595" s="10"/>
      <c r="J5595" s="333"/>
    </row>
    <row r="5596" spans="1:10" x14ac:dyDescent="0.3">
      <c r="A5596" s="114"/>
      <c r="B5596" s="10"/>
      <c r="C5596" s="10"/>
      <c r="D5596" s="83"/>
      <c r="E5596" s="10"/>
      <c r="F5596" s="10"/>
      <c r="G5596" s="10"/>
      <c r="H5596" s="10"/>
      <c r="I5596" s="10"/>
      <c r="J5596" s="333"/>
    </row>
    <row r="5597" spans="1:10" x14ac:dyDescent="0.3">
      <c r="A5597" s="114"/>
      <c r="B5597" s="10"/>
      <c r="C5597" s="10"/>
      <c r="D5597" s="83"/>
      <c r="E5597" s="10"/>
      <c r="F5597" s="10"/>
      <c r="G5597" s="10"/>
      <c r="H5597" s="10"/>
      <c r="I5597" s="10"/>
      <c r="J5597" s="333"/>
    </row>
    <row r="5598" spans="1:10" x14ac:dyDescent="0.3">
      <c r="A5598" s="114"/>
      <c r="B5598" s="10"/>
      <c r="C5598" s="10"/>
      <c r="D5598" s="83"/>
      <c r="E5598" s="10"/>
      <c r="F5598" s="10"/>
      <c r="G5598" s="10"/>
      <c r="H5598" s="10"/>
      <c r="I5598" s="10"/>
      <c r="J5598" s="333"/>
    </row>
    <row r="5599" spans="1:10" x14ac:dyDescent="0.3">
      <c r="A5599" s="114"/>
      <c r="B5599" s="10"/>
      <c r="C5599" s="10"/>
      <c r="D5599" s="83"/>
      <c r="E5599" s="10"/>
      <c r="F5599" s="10"/>
      <c r="G5599" s="10"/>
      <c r="H5599" s="10"/>
      <c r="I5599" s="10"/>
      <c r="J5599" s="333"/>
    </row>
    <row r="5600" spans="1:10" x14ac:dyDescent="0.3">
      <c r="A5600" s="114"/>
      <c r="B5600" s="10"/>
      <c r="C5600" s="10"/>
      <c r="D5600" s="83"/>
      <c r="E5600" s="10"/>
      <c r="F5600" s="10"/>
      <c r="G5600" s="10"/>
      <c r="H5600" s="10"/>
      <c r="I5600" s="10"/>
      <c r="J5600" s="333"/>
    </row>
    <row r="5601" spans="1:10" x14ac:dyDescent="0.3">
      <c r="A5601" s="114"/>
      <c r="B5601" s="10"/>
      <c r="C5601" s="10"/>
      <c r="D5601" s="83"/>
      <c r="E5601" s="10"/>
      <c r="F5601" s="10"/>
      <c r="G5601" s="10"/>
      <c r="H5601" s="10"/>
      <c r="I5601" s="10"/>
      <c r="J5601" s="333"/>
    </row>
    <row r="5602" spans="1:10" x14ac:dyDescent="0.3">
      <c r="A5602" s="114"/>
      <c r="B5602" s="10"/>
      <c r="C5602" s="10"/>
      <c r="D5602" s="83"/>
      <c r="E5602" s="10"/>
      <c r="F5602" s="10"/>
      <c r="G5602" s="10"/>
      <c r="H5602" s="10"/>
      <c r="I5602" s="10"/>
      <c r="J5602" s="333"/>
    </row>
    <row r="5603" spans="1:10" x14ac:dyDescent="0.3">
      <c r="A5603" s="114"/>
      <c r="B5603" s="10"/>
      <c r="C5603" s="10"/>
      <c r="D5603" s="83"/>
      <c r="E5603" s="10"/>
      <c r="F5603" s="10"/>
      <c r="G5603" s="10"/>
      <c r="H5603" s="10"/>
      <c r="I5603" s="10"/>
      <c r="J5603" s="333"/>
    </row>
    <row r="5604" spans="1:10" x14ac:dyDescent="0.3">
      <c r="A5604" s="114"/>
      <c r="B5604" s="10"/>
      <c r="C5604" s="10"/>
      <c r="D5604" s="83"/>
      <c r="E5604" s="10"/>
      <c r="F5604" s="10"/>
      <c r="G5604" s="10"/>
      <c r="H5604" s="10"/>
      <c r="I5604" s="10"/>
      <c r="J5604" s="333"/>
    </row>
    <row r="5605" spans="1:10" x14ac:dyDescent="0.3">
      <c r="A5605" s="114"/>
      <c r="B5605" s="10"/>
      <c r="C5605" s="10"/>
      <c r="D5605" s="83"/>
      <c r="E5605" s="10"/>
      <c r="F5605" s="10"/>
      <c r="G5605" s="10"/>
      <c r="H5605" s="10"/>
      <c r="I5605" s="10"/>
      <c r="J5605" s="333"/>
    </row>
    <row r="5606" spans="1:10" x14ac:dyDescent="0.3">
      <c r="A5606" s="114"/>
      <c r="B5606" s="10"/>
      <c r="C5606" s="10"/>
      <c r="D5606" s="83"/>
      <c r="E5606" s="10"/>
      <c r="F5606" s="10"/>
      <c r="G5606" s="10"/>
      <c r="H5606" s="10"/>
      <c r="I5606" s="10"/>
      <c r="J5606" s="333"/>
    </row>
    <row r="5607" spans="1:10" x14ac:dyDescent="0.3">
      <c r="A5607" s="114"/>
      <c r="B5607" s="10"/>
      <c r="C5607" s="10"/>
      <c r="D5607" s="83"/>
      <c r="E5607" s="10"/>
      <c r="F5607" s="10"/>
      <c r="G5607" s="10"/>
      <c r="H5607" s="10"/>
      <c r="I5607" s="10"/>
      <c r="J5607" s="333"/>
    </row>
    <row r="5608" spans="1:10" x14ac:dyDescent="0.3">
      <c r="A5608" s="114"/>
      <c r="B5608" s="10"/>
      <c r="C5608" s="10"/>
      <c r="D5608" s="83"/>
      <c r="E5608" s="10"/>
      <c r="F5608" s="10"/>
      <c r="G5608" s="10"/>
      <c r="H5608" s="10"/>
      <c r="I5608" s="10"/>
      <c r="J5608" s="333"/>
    </row>
    <row r="5609" spans="1:10" x14ac:dyDescent="0.3">
      <c r="A5609" s="114"/>
      <c r="B5609" s="10"/>
      <c r="C5609" s="10"/>
      <c r="D5609" s="83"/>
      <c r="E5609" s="10"/>
      <c r="F5609" s="10"/>
      <c r="G5609" s="10"/>
      <c r="H5609" s="10"/>
      <c r="I5609" s="10"/>
      <c r="J5609" s="333"/>
    </row>
    <row r="5610" spans="1:10" x14ac:dyDescent="0.3">
      <c r="A5610" s="114"/>
      <c r="B5610" s="10"/>
      <c r="C5610" s="10"/>
      <c r="D5610" s="83"/>
      <c r="E5610" s="10"/>
      <c r="F5610" s="10"/>
      <c r="G5610" s="10"/>
      <c r="H5610" s="10"/>
      <c r="I5610" s="10"/>
      <c r="J5610" s="333"/>
    </row>
    <row r="5611" spans="1:10" x14ac:dyDescent="0.3">
      <c r="A5611" s="114"/>
      <c r="B5611" s="10"/>
      <c r="C5611" s="10"/>
      <c r="D5611" s="83"/>
      <c r="E5611" s="10"/>
      <c r="F5611" s="10"/>
      <c r="G5611" s="10"/>
      <c r="H5611" s="10"/>
      <c r="I5611" s="10"/>
      <c r="J5611" s="333"/>
    </row>
    <row r="5612" spans="1:10" x14ac:dyDescent="0.3">
      <c r="A5612" s="114"/>
      <c r="B5612" s="10"/>
      <c r="C5612" s="10"/>
      <c r="D5612" s="83"/>
      <c r="E5612" s="10"/>
      <c r="F5612" s="10"/>
      <c r="G5612" s="10"/>
      <c r="H5612" s="10"/>
      <c r="I5612" s="10"/>
      <c r="J5612" s="333"/>
    </row>
    <row r="5613" spans="1:10" x14ac:dyDescent="0.3">
      <c r="A5613" s="114"/>
      <c r="B5613" s="10"/>
      <c r="C5613" s="10"/>
      <c r="D5613" s="83"/>
      <c r="E5613" s="10"/>
      <c r="F5613" s="10"/>
      <c r="G5613" s="10"/>
      <c r="H5613" s="10"/>
      <c r="I5613" s="10"/>
      <c r="J5613" s="333"/>
    </row>
    <row r="5614" spans="1:10" x14ac:dyDescent="0.3">
      <c r="A5614" s="114"/>
      <c r="B5614" s="10"/>
      <c r="C5614" s="10"/>
      <c r="D5614" s="83"/>
      <c r="E5614" s="10"/>
      <c r="F5614" s="10"/>
      <c r="G5614" s="10"/>
      <c r="H5614" s="10"/>
      <c r="I5614" s="10"/>
      <c r="J5614" s="333"/>
    </row>
    <row r="5615" spans="1:10" x14ac:dyDescent="0.3">
      <c r="A5615" s="114"/>
      <c r="B5615" s="10"/>
      <c r="C5615" s="10"/>
      <c r="D5615" s="83"/>
      <c r="E5615" s="10"/>
      <c r="F5615" s="10"/>
      <c r="G5615" s="10"/>
      <c r="H5615" s="10"/>
      <c r="I5615" s="10"/>
      <c r="J5615" s="333"/>
    </row>
    <row r="5616" spans="1:10" x14ac:dyDescent="0.3">
      <c r="A5616" s="114"/>
      <c r="B5616" s="10"/>
      <c r="C5616" s="10"/>
      <c r="D5616" s="83"/>
      <c r="E5616" s="10"/>
      <c r="F5616" s="10"/>
      <c r="G5616" s="10"/>
      <c r="H5616" s="10"/>
      <c r="I5616" s="10"/>
      <c r="J5616" s="333"/>
    </row>
    <row r="5617" spans="1:10" x14ac:dyDescent="0.3">
      <c r="A5617" s="114"/>
      <c r="B5617" s="10"/>
      <c r="C5617" s="10"/>
      <c r="D5617" s="83"/>
      <c r="E5617" s="10"/>
      <c r="F5617" s="10"/>
      <c r="G5617" s="10"/>
      <c r="H5617" s="10"/>
      <c r="I5617" s="10"/>
      <c r="J5617" s="333"/>
    </row>
    <row r="5618" spans="1:10" x14ac:dyDescent="0.3">
      <c r="A5618" s="114"/>
      <c r="B5618" s="10"/>
      <c r="C5618" s="10"/>
      <c r="D5618" s="83"/>
      <c r="E5618" s="10"/>
      <c r="F5618" s="10"/>
      <c r="G5618" s="10"/>
      <c r="H5618" s="10"/>
      <c r="I5618" s="10"/>
      <c r="J5618" s="333"/>
    </row>
    <row r="5619" spans="1:10" x14ac:dyDescent="0.3">
      <c r="A5619" s="114"/>
      <c r="B5619" s="10"/>
      <c r="C5619" s="10"/>
      <c r="D5619" s="83"/>
      <c r="E5619" s="10"/>
      <c r="F5619" s="10"/>
      <c r="G5619" s="10"/>
      <c r="H5619" s="10"/>
      <c r="I5619" s="10"/>
      <c r="J5619" s="333"/>
    </row>
    <row r="5620" spans="1:10" x14ac:dyDescent="0.3">
      <c r="A5620" s="114"/>
      <c r="B5620" s="10"/>
      <c r="C5620" s="10"/>
      <c r="D5620" s="83"/>
      <c r="E5620" s="10"/>
      <c r="F5620" s="10"/>
      <c r="G5620" s="10"/>
      <c r="H5620" s="10"/>
      <c r="I5620" s="10"/>
      <c r="J5620" s="333"/>
    </row>
    <row r="5621" spans="1:10" x14ac:dyDescent="0.3">
      <c r="A5621" s="114"/>
      <c r="B5621" s="10"/>
      <c r="C5621" s="10"/>
      <c r="D5621" s="83"/>
      <c r="E5621" s="10"/>
      <c r="F5621" s="10"/>
      <c r="G5621" s="10"/>
      <c r="H5621" s="10"/>
      <c r="I5621" s="10"/>
      <c r="J5621" s="333"/>
    </row>
    <row r="5622" spans="1:10" x14ac:dyDescent="0.3">
      <c r="A5622" s="114"/>
      <c r="B5622" s="10"/>
      <c r="C5622" s="10"/>
      <c r="D5622" s="83"/>
      <c r="E5622" s="10"/>
      <c r="F5622" s="10"/>
      <c r="G5622" s="10"/>
      <c r="H5622" s="10"/>
      <c r="I5622" s="10"/>
      <c r="J5622" s="333"/>
    </row>
    <row r="5623" spans="1:10" x14ac:dyDescent="0.3">
      <c r="A5623" s="114"/>
      <c r="B5623" s="10"/>
      <c r="C5623" s="10"/>
      <c r="D5623" s="83"/>
      <c r="E5623" s="10"/>
      <c r="F5623" s="10"/>
      <c r="G5623" s="10"/>
      <c r="H5623" s="10"/>
      <c r="I5623" s="10"/>
      <c r="J5623" s="333"/>
    </row>
    <row r="5624" spans="1:10" x14ac:dyDescent="0.3">
      <c r="A5624" s="114"/>
      <c r="B5624" s="10"/>
      <c r="C5624" s="10"/>
      <c r="D5624" s="83"/>
      <c r="E5624" s="10"/>
      <c r="F5624" s="10"/>
      <c r="G5624" s="10"/>
      <c r="H5624" s="10"/>
      <c r="I5624" s="10"/>
      <c r="J5624" s="333"/>
    </row>
    <row r="5625" spans="1:10" x14ac:dyDescent="0.3">
      <c r="A5625" s="114"/>
      <c r="B5625" s="10"/>
      <c r="C5625" s="10"/>
      <c r="D5625" s="83"/>
      <c r="E5625" s="10"/>
      <c r="F5625" s="10"/>
      <c r="G5625" s="10"/>
      <c r="H5625" s="10"/>
      <c r="I5625" s="10"/>
      <c r="J5625" s="333"/>
    </row>
    <row r="5626" spans="1:10" x14ac:dyDescent="0.3">
      <c r="A5626" s="114"/>
      <c r="B5626" s="10"/>
      <c r="C5626" s="10"/>
      <c r="D5626" s="83"/>
      <c r="E5626" s="10"/>
      <c r="F5626" s="10"/>
      <c r="G5626" s="10"/>
      <c r="H5626" s="10"/>
      <c r="I5626" s="10"/>
      <c r="J5626" s="333"/>
    </row>
    <row r="5627" spans="1:10" x14ac:dyDescent="0.3">
      <c r="A5627" s="114"/>
      <c r="B5627" s="10"/>
      <c r="C5627" s="10"/>
      <c r="D5627" s="83"/>
      <c r="E5627" s="10"/>
      <c r="F5627" s="10"/>
      <c r="G5627" s="10"/>
      <c r="H5627" s="10"/>
      <c r="I5627" s="10"/>
      <c r="J5627" s="333"/>
    </row>
    <row r="5628" spans="1:10" x14ac:dyDescent="0.3">
      <c r="A5628" s="114"/>
      <c r="B5628" s="10"/>
      <c r="C5628" s="10"/>
      <c r="D5628" s="83"/>
      <c r="E5628" s="10"/>
      <c r="F5628" s="10"/>
      <c r="G5628" s="10"/>
      <c r="H5628" s="10"/>
      <c r="I5628" s="10"/>
      <c r="J5628" s="333"/>
    </row>
    <row r="5629" spans="1:10" x14ac:dyDescent="0.3">
      <c r="A5629" s="114"/>
      <c r="B5629" s="10"/>
      <c r="C5629" s="10"/>
      <c r="D5629" s="83"/>
      <c r="E5629" s="10"/>
      <c r="F5629" s="10"/>
      <c r="G5629" s="10"/>
      <c r="H5629" s="10"/>
      <c r="I5629" s="10"/>
      <c r="J5629" s="333"/>
    </row>
    <row r="5630" spans="1:10" x14ac:dyDescent="0.3">
      <c r="A5630" s="114"/>
      <c r="B5630" s="10"/>
      <c r="C5630" s="10"/>
      <c r="D5630" s="83"/>
      <c r="E5630" s="10"/>
      <c r="F5630" s="10"/>
      <c r="G5630" s="10"/>
      <c r="H5630" s="10"/>
      <c r="I5630" s="10"/>
      <c r="J5630" s="333"/>
    </row>
    <row r="5631" spans="1:10" x14ac:dyDescent="0.3">
      <c r="A5631" s="114"/>
      <c r="B5631" s="10"/>
      <c r="C5631" s="10"/>
      <c r="D5631" s="83"/>
      <c r="E5631" s="10"/>
      <c r="F5631" s="10"/>
      <c r="G5631" s="10"/>
      <c r="H5631" s="10"/>
      <c r="I5631" s="10"/>
      <c r="J5631" s="333"/>
    </row>
    <row r="5632" spans="1:10" x14ac:dyDescent="0.3">
      <c r="A5632" s="114"/>
      <c r="B5632" s="10"/>
      <c r="C5632" s="10"/>
      <c r="D5632" s="83"/>
      <c r="E5632" s="10"/>
      <c r="F5632" s="10"/>
      <c r="G5632" s="10"/>
      <c r="H5632" s="10"/>
      <c r="I5632" s="10"/>
      <c r="J5632" s="333"/>
    </row>
    <row r="5633" spans="1:10" x14ac:dyDescent="0.3">
      <c r="A5633" s="114"/>
      <c r="B5633" s="10"/>
      <c r="C5633" s="10"/>
      <c r="D5633" s="83"/>
      <c r="E5633" s="10"/>
      <c r="F5633" s="10"/>
      <c r="G5633" s="10"/>
      <c r="H5633" s="10"/>
      <c r="I5633" s="10"/>
      <c r="J5633" s="333"/>
    </row>
    <row r="5634" spans="1:10" x14ac:dyDescent="0.3">
      <c r="A5634" s="114"/>
      <c r="B5634" s="10"/>
      <c r="C5634" s="10"/>
      <c r="D5634" s="83"/>
      <c r="E5634" s="10"/>
      <c r="F5634" s="10"/>
      <c r="G5634" s="10"/>
      <c r="H5634" s="10"/>
      <c r="I5634" s="10"/>
      <c r="J5634" s="333"/>
    </row>
    <row r="5635" spans="1:10" x14ac:dyDescent="0.3">
      <c r="A5635" s="114"/>
      <c r="B5635" s="10"/>
      <c r="C5635" s="10"/>
      <c r="D5635" s="83"/>
      <c r="E5635" s="10"/>
      <c r="F5635" s="10"/>
      <c r="G5635" s="10"/>
      <c r="H5635" s="10"/>
      <c r="I5635" s="10"/>
      <c r="J5635" s="333"/>
    </row>
    <row r="5636" spans="1:10" x14ac:dyDescent="0.3">
      <c r="A5636" s="114"/>
      <c r="B5636" s="10"/>
      <c r="C5636" s="10"/>
      <c r="D5636" s="83"/>
      <c r="E5636" s="10"/>
      <c r="F5636" s="10"/>
      <c r="G5636" s="10"/>
      <c r="H5636" s="10"/>
      <c r="I5636" s="10"/>
      <c r="J5636" s="333"/>
    </row>
    <row r="5637" spans="1:10" x14ac:dyDescent="0.3">
      <c r="A5637" s="114"/>
      <c r="B5637" s="10"/>
      <c r="C5637" s="10"/>
      <c r="D5637" s="83"/>
      <c r="E5637" s="10"/>
      <c r="F5637" s="10"/>
      <c r="G5637" s="10"/>
      <c r="H5637" s="10"/>
      <c r="I5637" s="10"/>
      <c r="J5637" s="333"/>
    </row>
    <row r="5638" spans="1:10" x14ac:dyDescent="0.3">
      <c r="A5638" s="114"/>
      <c r="B5638" s="10"/>
      <c r="C5638" s="10"/>
      <c r="D5638" s="83"/>
      <c r="E5638" s="10"/>
      <c r="F5638" s="10"/>
      <c r="G5638" s="10"/>
      <c r="H5638" s="10"/>
      <c r="I5638" s="10"/>
      <c r="J5638" s="333"/>
    </row>
    <row r="5639" spans="1:10" x14ac:dyDescent="0.3">
      <c r="A5639" s="114"/>
      <c r="B5639" s="10"/>
      <c r="C5639" s="10"/>
      <c r="D5639" s="83"/>
      <c r="E5639" s="10"/>
      <c r="F5639" s="10"/>
      <c r="G5639" s="10"/>
      <c r="H5639" s="10"/>
      <c r="I5639" s="10"/>
      <c r="J5639" s="333"/>
    </row>
    <row r="5640" spans="1:10" x14ac:dyDescent="0.3">
      <c r="A5640" s="114"/>
      <c r="B5640" s="10"/>
      <c r="C5640" s="10"/>
      <c r="D5640" s="83"/>
      <c r="E5640" s="10"/>
      <c r="F5640" s="10"/>
      <c r="G5640" s="10"/>
      <c r="H5640" s="10"/>
      <c r="I5640" s="10"/>
      <c r="J5640" s="333"/>
    </row>
    <row r="5641" spans="1:10" x14ac:dyDescent="0.3">
      <c r="A5641" s="114"/>
      <c r="B5641" s="10"/>
      <c r="C5641" s="10"/>
      <c r="D5641" s="83"/>
      <c r="E5641" s="10"/>
      <c r="F5641" s="10"/>
      <c r="G5641" s="10"/>
      <c r="H5641" s="10"/>
      <c r="I5641" s="10"/>
      <c r="J5641" s="333"/>
    </row>
    <row r="5642" spans="1:10" x14ac:dyDescent="0.3">
      <c r="A5642" s="114"/>
      <c r="B5642" s="10"/>
      <c r="C5642" s="10"/>
      <c r="D5642" s="83"/>
      <c r="E5642" s="10"/>
      <c r="F5642" s="10"/>
      <c r="G5642" s="10"/>
      <c r="H5642" s="10"/>
      <c r="I5642" s="10"/>
      <c r="J5642" s="333"/>
    </row>
    <row r="5643" spans="1:10" x14ac:dyDescent="0.3">
      <c r="A5643" s="114"/>
      <c r="B5643" s="10"/>
      <c r="C5643" s="10"/>
      <c r="D5643" s="83"/>
      <c r="E5643" s="10"/>
      <c r="F5643" s="10"/>
      <c r="G5643" s="10"/>
      <c r="H5643" s="10"/>
      <c r="I5643" s="10"/>
      <c r="J5643" s="333"/>
    </row>
    <row r="5644" spans="1:10" x14ac:dyDescent="0.3">
      <c r="A5644" s="114"/>
      <c r="B5644" s="10"/>
      <c r="C5644" s="10"/>
      <c r="D5644" s="83"/>
      <c r="E5644" s="10"/>
      <c r="F5644" s="10"/>
      <c r="G5644" s="10"/>
      <c r="H5644" s="10"/>
      <c r="I5644" s="10"/>
      <c r="J5644" s="333"/>
    </row>
    <row r="5645" spans="1:10" x14ac:dyDescent="0.3">
      <c r="A5645" s="114"/>
      <c r="B5645" s="10"/>
      <c r="C5645" s="10"/>
      <c r="D5645" s="83"/>
      <c r="E5645" s="10"/>
      <c r="F5645" s="10"/>
      <c r="G5645" s="10"/>
      <c r="H5645" s="10"/>
      <c r="I5645" s="10"/>
      <c r="J5645" s="333"/>
    </row>
    <row r="5646" spans="1:10" x14ac:dyDescent="0.3">
      <c r="A5646" s="114"/>
      <c r="B5646" s="10"/>
      <c r="C5646" s="10"/>
      <c r="D5646" s="83"/>
      <c r="E5646" s="10"/>
      <c r="F5646" s="10"/>
      <c r="G5646" s="10"/>
      <c r="H5646" s="10"/>
      <c r="I5646" s="10"/>
      <c r="J5646" s="333"/>
    </row>
    <row r="5647" spans="1:10" x14ac:dyDescent="0.3">
      <c r="A5647" s="114"/>
      <c r="B5647" s="10"/>
      <c r="C5647" s="10"/>
      <c r="D5647" s="83"/>
      <c r="E5647" s="10"/>
      <c r="F5647" s="10"/>
      <c r="G5647" s="10"/>
      <c r="H5647" s="10"/>
      <c r="I5647" s="10"/>
      <c r="J5647" s="333"/>
    </row>
    <row r="5648" spans="1:10" x14ac:dyDescent="0.3">
      <c r="A5648" s="114"/>
      <c r="B5648" s="10"/>
      <c r="C5648" s="10"/>
      <c r="D5648" s="83"/>
      <c r="E5648" s="10"/>
      <c r="F5648" s="10"/>
      <c r="G5648" s="10"/>
      <c r="H5648" s="10"/>
      <c r="I5648" s="10"/>
      <c r="J5648" s="333"/>
    </row>
    <row r="5649" spans="1:10" x14ac:dyDescent="0.3">
      <c r="A5649" s="114"/>
      <c r="B5649" s="10"/>
      <c r="C5649" s="10"/>
      <c r="D5649" s="83"/>
      <c r="E5649" s="10"/>
      <c r="F5649" s="10"/>
      <c r="G5649" s="10"/>
      <c r="H5649" s="10"/>
      <c r="I5649" s="10"/>
      <c r="J5649" s="333"/>
    </row>
    <row r="5650" spans="1:10" x14ac:dyDescent="0.3">
      <c r="A5650" s="114"/>
      <c r="B5650" s="10"/>
      <c r="C5650" s="10"/>
      <c r="D5650" s="83"/>
      <c r="E5650" s="10"/>
      <c r="F5650" s="10"/>
      <c r="G5650" s="10"/>
      <c r="H5650" s="10"/>
      <c r="I5650" s="10"/>
      <c r="J5650" s="333"/>
    </row>
    <row r="5651" spans="1:10" x14ac:dyDescent="0.3">
      <c r="A5651" s="114"/>
      <c r="B5651" s="10"/>
      <c r="C5651" s="10"/>
      <c r="D5651" s="83"/>
      <c r="E5651" s="10"/>
      <c r="F5651" s="10"/>
      <c r="G5651" s="10"/>
      <c r="H5651" s="10"/>
      <c r="I5651" s="10"/>
      <c r="J5651" s="333"/>
    </row>
    <row r="5652" spans="1:10" x14ac:dyDescent="0.3">
      <c r="A5652" s="114"/>
      <c r="B5652" s="10"/>
      <c r="C5652" s="10"/>
      <c r="D5652" s="83"/>
      <c r="E5652" s="10"/>
      <c r="F5652" s="10"/>
      <c r="G5652" s="10"/>
      <c r="H5652" s="10"/>
      <c r="I5652" s="10"/>
      <c r="J5652" s="333"/>
    </row>
    <row r="5653" spans="1:10" x14ac:dyDescent="0.3">
      <c r="A5653" s="114"/>
      <c r="B5653" s="10"/>
      <c r="C5653" s="10"/>
      <c r="D5653" s="83"/>
      <c r="E5653" s="10"/>
      <c r="F5653" s="10"/>
      <c r="G5653" s="10"/>
      <c r="H5653" s="10"/>
      <c r="I5653" s="10"/>
      <c r="J5653" s="333"/>
    </row>
    <row r="5654" spans="1:10" x14ac:dyDescent="0.3">
      <c r="A5654" s="114"/>
      <c r="B5654" s="10"/>
      <c r="C5654" s="10"/>
      <c r="D5654" s="83"/>
      <c r="E5654" s="10"/>
      <c r="F5654" s="10"/>
      <c r="G5654" s="10"/>
      <c r="H5654" s="10"/>
      <c r="I5654" s="10"/>
      <c r="J5654" s="333"/>
    </row>
    <row r="5655" spans="1:10" x14ac:dyDescent="0.3">
      <c r="A5655" s="114"/>
      <c r="B5655" s="10"/>
      <c r="C5655" s="10"/>
      <c r="D5655" s="83"/>
      <c r="E5655" s="10"/>
      <c r="F5655" s="10"/>
      <c r="G5655" s="10"/>
      <c r="H5655" s="10"/>
      <c r="I5655" s="10"/>
      <c r="J5655" s="333"/>
    </row>
    <row r="5656" spans="1:10" x14ac:dyDescent="0.3">
      <c r="A5656" s="114"/>
      <c r="B5656" s="10"/>
      <c r="C5656" s="10"/>
      <c r="D5656" s="83"/>
      <c r="E5656" s="10"/>
      <c r="F5656" s="10"/>
      <c r="G5656" s="10"/>
      <c r="H5656" s="10"/>
      <c r="I5656" s="10"/>
      <c r="J5656" s="333"/>
    </row>
    <row r="5657" spans="1:10" x14ac:dyDescent="0.3">
      <c r="A5657" s="114"/>
      <c r="B5657" s="10"/>
      <c r="C5657" s="10"/>
      <c r="D5657" s="83"/>
      <c r="E5657" s="10"/>
      <c r="F5657" s="10"/>
      <c r="G5657" s="10"/>
      <c r="H5657" s="10"/>
      <c r="I5657" s="10"/>
      <c r="J5657" s="333"/>
    </row>
    <row r="5658" spans="1:10" x14ac:dyDescent="0.3">
      <c r="A5658" s="114"/>
      <c r="B5658" s="10"/>
      <c r="C5658" s="10"/>
      <c r="D5658" s="83"/>
      <c r="E5658" s="10"/>
      <c r="F5658" s="10"/>
      <c r="G5658" s="10"/>
      <c r="H5658" s="10"/>
      <c r="I5658" s="10"/>
      <c r="J5658" s="333"/>
    </row>
    <row r="5659" spans="1:10" x14ac:dyDescent="0.3">
      <c r="A5659" s="114"/>
      <c r="B5659" s="10"/>
      <c r="C5659" s="10"/>
      <c r="D5659" s="83"/>
      <c r="E5659" s="10"/>
      <c r="F5659" s="10"/>
      <c r="G5659" s="10"/>
      <c r="H5659" s="10"/>
      <c r="I5659" s="10"/>
      <c r="J5659" s="333"/>
    </row>
    <row r="5660" spans="1:10" x14ac:dyDescent="0.3">
      <c r="A5660" s="114"/>
      <c r="B5660" s="10"/>
      <c r="C5660" s="10"/>
      <c r="D5660" s="83"/>
      <c r="E5660" s="10"/>
      <c r="F5660" s="10"/>
      <c r="G5660" s="10"/>
      <c r="H5660" s="10"/>
      <c r="I5660" s="10"/>
      <c r="J5660" s="333"/>
    </row>
    <row r="5661" spans="1:10" x14ac:dyDescent="0.3">
      <c r="A5661" s="114"/>
      <c r="B5661" s="10"/>
      <c r="C5661" s="10"/>
      <c r="D5661" s="83"/>
      <c r="E5661" s="10"/>
      <c r="F5661" s="10"/>
      <c r="G5661" s="10"/>
      <c r="H5661" s="10"/>
      <c r="I5661" s="10"/>
      <c r="J5661" s="333"/>
    </row>
    <row r="5662" spans="1:10" x14ac:dyDescent="0.3">
      <c r="A5662" s="114"/>
      <c r="B5662" s="10"/>
      <c r="C5662" s="10"/>
      <c r="D5662" s="83"/>
      <c r="E5662" s="10"/>
      <c r="F5662" s="10"/>
      <c r="G5662" s="10"/>
      <c r="H5662" s="10"/>
      <c r="I5662" s="10"/>
      <c r="J5662" s="333"/>
    </row>
    <row r="5663" spans="1:10" x14ac:dyDescent="0.3">
      <c r="A5663" s="114"/>
      <c r="B5663" s="10"/>
      <c r="C5663" s="10"/>
      <c r="D5663" s="83"/>
      <c r="E5663" s="10"/>
      <c r="F5663" s="10"/>
      <c r="G5663" s="10"/>
      <c r="H5663" s="10"/>
      <c r="I5663" s="10"/>
      <c r="J5663" s="333"/>
    </row>
    <row r="5664" spans="1:10" x14ac:dyDescent="0.3">
      <c r="A5664" s="114"/>
      <c r="B5664" s="10"/>
      <c r="C5664" s="10"/>
      <c r="D5664" s="83"/>
      <c r="E5664" s="10"/>
      <c r="F5664" s="10"/>
      <c r="G5664" s="10"/>
      <c r="H5664" s="10"/>
      <c r="I5664" s="10"/>
      <c r="J5664" s="333"/>
    </row>
    <row r="5665" spans="1:10" x14ac:dyDescent="0.3">
      <c r="A5665" s="114"/>
      <c r="B5665" s="10"/>
      <c r="C5665" s="10"/>
      <c r="D5665" s="83"/>
      <c r="E5665" s="10"/>
      <c r="F5665" s="10"/>
      <c r="G5665" s="10"/>
      <c r="H5665" s="10"/>
      <c r="I5665" s="10"/>
      <c r="J5665" s="333"/>
    </row>
    <row r="5666" spans="1:10" x14ac:dyDescent="0.3">
      <c r="A5666" s="114"/>
      <c r="B5666" s="10"/>
      <c r="C5666" s="10"/>
      <c r="D5666" s="83"/>
      <c r="E5666" s="10"/>
      <c r="F5666" s="10"/>
      <c r="G5666" s="10"/>
      <c r="H5666" s="10"/>
      <c r="I5666" s="10"/>
      <c r="J5666" s="333"/>
    </row>
    <row r="5667" spans="1:10" x14ac:dyDescent="0.3">
      <c r="A5667" s="114"/>
      <c r="B5667" s="10"/>
      <c r="C5667" s="10"/>
      <c r="D5667" s="83"/>
      <c r="E5667" s="10"/>
      <c r="F5667" s="10"/>
      <c r="G5667" s="10"/>
      <c r="H5667" s="10"/>
      <c r="I5667" s="10"/>
      <c r="J5667" s="333"/>
    </row>
    <row r="5668" spans="1:10" x14ac:dyDescent="0.3">
      <c r="A5668" s="114"/>
      <c r="B5668" s="10"/>
      <c r="C5668" s="10"/>
      <c r="D5668" s="83"/>
      <c r="E5668" s="10"/>
      <c r="F5668" s="10"/>
      <c r="G5668" s="10"/>
      <c r="H5668" s="10"/>
      <c r="I5668" s="10"/>
      <c r="J5668" s="333"/>
    </row>
    <row r="5669" spans="1:10" x14ac:dyDescent="0.3">
      <c r="A5669" s="114"/>
      <c r="B5669" s="10"/>
      <c r="C5669" s="10"/>
      <c r="D5669" s="83"/>
      <c r="E5669" s="10"/>
      <c r="F5669" s="10"/>
      <c r="G5669" s="10"/>
      <c r="H5669" s="10"/>
      <c r="I5669" s="10"/>
      <c r="J5669" s="333"/>
    </row>
    <row r="5670" spans="1:10" x14ac:dyDescent="0.3">
      <c r="A5670" s="114"/>
      <c r="B5670" s="10"/>
      <c r="C5670" s="10"/>
      <c r="D5670" s="83"/>
      <c r="E5670" s="10"/>
      <c r="F5670" s="10"/>
      <c r="G5670" s="10"/>
      <c r="H5670" s="10"/>
      <c r="I5670" s="10"/>
      <c r="J5670" s="333"/>
    </row>
    <row r="5671" spans="1:10" x14ac:dyDescent="0.3">
      <c r="A5671" s="114"/>
      <c r="B5671" s="10"/>
      <c r="C5671" s="10"/>
      <c r="D5671" s="83"/>
      <c r="E5671" s="10"/>
      <c r="F5671" s="10"/>
      <c r="G5671" s="10"/>
      <c r="H5671" s="10"/>
      <c r="I5671" s="10"/>
      <c r="J5671" s="333"/>
    </row>
    <row r="5672" spans="1:10" x14ac:dyDescent="0.3">
      <c r="A5672" s="114"/>
      <c r="B5672" s="10"/>
      <c r="C5672" s="10"/>
      <c r="D5672" s="83"/>
      <c r="E5672" s="10"/>
      <c r="F5672" s="10"/>
      <c r="G5672" s="10"/>
      <c r="H5672" s="10"/>
      <c r="I5672" s="10"/>
      <c r="J5672" s="333"/>
    </row>
    <row r="5673" spans="1:10" x14ac:dyDescent="0.3">
      <c r="A5673" s="114"/>
      <c r="B5673" s="10"/>
      <c r="C5673" s="10"/>
      <c r="D5673" s="83"/>
      <c r="E5673" s="10"/>
      <c r="F5673" s="10"/>
      <c r="G5673" s="10"/>
      <c r="H5673" s="10"/>
      <c r="I5673" s="10"/>
      <c r="J5673" s="333"/>
    </row>
    <row r="5674" spans="1:10" x14ac:dyDescent="0.3">
      <c r="A5674" s="114"/>
      <c r="B5674" s="10"/>
      <c r="C5674" s="10"/>
      <c r="D5674" s="83"/>
      <c r="E5674" s="10"/>
      <c r="F5674" s="10"/>
      <c r="G5674" s="10"/>
      <c r="H5674" s="10"/>
      <c r="I5674" s="10"/>
      <c r="J5674" s="333"/>
    </row>
    <row r="5675" spans="1:10" x14ac:dyDescent="0.3">
      <c r="A5675" s="114"/>
      <c r="B5675" s="10"/>
      <c r="C5675" s="10"/>
      <c r="D5675" s="83"/>
      <c r="E5675" s="10"/>
      <c r="F5675" s="10"/>
      <c r="G5675" s="10"/>
      <c r="H5675" s="10"/>
      <c r="I5675" s="10"/>
      <c r="J5675" s="333"/>
    </row>
    <row r="5676" spans="1:10" x14ac:dyDescent="0.3">
      <c r="A5676" s="114"/>
      <c r="B5676" s="10"/>
      <c r="C5676" s="10"/>
      <c r="D5676" s="83"/>
      <c r="E5676" s="10"/>
      <c r="F5676" s="10"/>
      <c r="G5676" s="10"/>
      <c r="H5676" s="10"/>
      <c r="I5676" s="10"/>
      <c r="J5676" s="333"/>
    </row>
    <row r="5677" spans="1:10" x14ac:dyDescent="0.3">
      <c r="A5677" s="114"/>
      <c r="B5677" s="10"/>
      <c r="C5677" s="10"/>
      <c r="D5677" s="83"/>
      <c r="E5677" s="10"/>
      <c r="F5677" s="10"/>
      <c r="G5677" s="10"/>
      <c r="H5677" s="10"/>
      <c r="I5677" s="10"/>
      <c r="J5677" s="333"/>
    </row>
    <row r="5678" spans="1:10" x14ac:dyDescent="0.3">
      <c r="A5678" s="114"/>
      <c r="B5678" s="10"/>
      <c r="C5678" s="10"/>
      <c r="D5678" s="83"/>
      <c r="E5678" s="10"/>
      <c r="F5678" s="10"/>
      <c r="G5678" s="10"/>
      <c r="H5678" s="10"/>
      <c r="I5678" s="10"/>
      <c r="J5678" s="333"/>
    </row>
    <row r="5679" spans="1:10" x14ac:dyDescent="0.3">
      <c r="A5679" s="114"/>
      <c r="B5679" s="10"/>
      <c r="C5679" s="10"/>
      <c r="D5679" s="83"/>
      <c r="E5679" s="10"/>
      <c r="F5679" s="10"/>
      <c r="G5679" s="10"/>
      <c r="H5679" s="10"/>
      <c r="I5679" s="10"/>
      <c r="J5679" s="333"/>
    </row>
    <row r="5680" spans="1:10" x14ac:dyDescent="0.3">
      <c r="A5680" s="114"/>
      <c r="B5680" s="10"/>
      <c r="C5680" s="10"/>
      <c r="D5680" s="83"/>
      <c r="E5680" s="10"/>
      <c r="F5680" s="10"/>
      <c r="G5680" s="10"/>
      <c r="H5680" s="10"/>
      <c r="I5680" s="10"/>
      <c r="J5680" s="333"/>
    </row>
    <row r="5681" spans="1:10" x14ac:dyDescent="0.3">
      <c r="A5681" s="114"/>
      <c r="B5681" s="10"/>
      <c r="C5681" s="10"/>
      <c r="D5681" s="83"/>
      <c r="E5681" s="10"/>
      <c r="F5681" s="10"/>
      <c r="G5681" s="10"/>
      <c r="H5681" s="10"/>
      <c r="I5681" s="10"/>
      <c r="J5681" s="333"/>
    </row>
    <row r="5682" spans="1:10" x14ac:dyDescent="0.3">
      <c r="A5682" s="114"/>
      <c r="B5682" s="10"/>
      <c r="C5682" s="10"/>
      <c r="D5682" s="83"/>
      <c r="E5682" s="10"/>
      <c r="F5682" s="10"/>
      <c r="G5682" s="10"/>
      <c r="H5682" s="10"/>
      <c r="I5682" s="10"/>
      <c r="J5682" s="333"/>
    </row>
    <row r="5683" spans="1:10" x14ac:dyDescent="0.3">
      <c r="A5683" s="114"/>
      <c r="B5683" s="10"/>
      <c r="C5683" s="10"/>
      <c r="D5683" s="83"/>
      <c r="E5683" s="10"/>
      <c r="F5683" s="10"/>
      <c r="G5683" s="10"/>
      <c r="H5683" s="10"/>
      <c r="I5683" s="10"/>
      <c r="J5683" s="333"/>
    </row>
    <row r="5684" spans="1:10" x14ac:dyDescent="0.3">
      <c r="A5684" s="114"/>
      <c r="B5684" s="10"/>
      <c r="C5684" s="10"/>
      <c r="D5684" s="83"/>
      <c r="E5684" s="10"/>
      <c r="F5684" s="10"/>
      <c r="G5684" s="10"/>
      <c r="H5684" s="10"/>
      <c r="I5684" s="10"/>
      <c r="J5684" s="333"/>
    </row>
    <row r="5685" spans="1:10" x14ac:dyDescent="0.3">
      <c r="A5685" s="114"/>
      <c r="B5685" s="10"/>
      <c r="C5685" s="10"/>
      <c r="D5685" s="83"/>
      <c r="E5685" s="10"/>
      <c r="F5685" s="10"/>
      <c r="G5685" s="10"/>
      <c r="H5685" s="10"/>
      <c r="I5685" s="10"/>
      <c r="J5685" s="333"/>
    </row>
    <row r="5686" spans="1:10" x14ac:dyDescent="0.3">
      <c r="A5686" s="114"/>
      <c r="B5686" s="10"/>
      <c r="C5686" s="10"/>
      <c r="D5686" s="83"/>
      <c r="E5686" s="10"/>
      <c r="F5686" s="10"/>
      <c r="G5686" s="10"/>
      <c r="H5686" s="10"/>
      <c r="I5686" s="10"/>
      <c r="J5686" s="333"/>
    </row>
    <row r="5687" spans="1:10" x14ac:dyDescent="0.3">
      <c r="A5687" s="114"/>
      <c r="B5687" s="10"/>
      <c r="C5687" s="10"/>
      <c r="D5687" s="83"/>
      <c r="E5687" s="10"/>
      <c r="F5687" s="10"/>
      <c r="G5687" s="10"/>
      <c r="H5687" s="10"/>
      <c r="I5687" s="10"/>
      <c r="J5687" s="333"/>
    </row>
    <row r="5688" spans="1:10" x14ac:dyDescent="0.3">
      <c r="A5688" s="114"/>
      <c r="B5688" s="10"/>
      <c r="C5688" s="10"/>
      <c r="D5688" s="83"/>
      <c r="E5688" s="10"/>
      <c r="F5688" s="10"/>
      <c r="G5688" s="10"/>
      <c r="H5688" s="10"/>
      <c r="I5688" s="10"/>
      <c r="J5688" s="333"/>
    </row>
    <row r="5689" spans="1:10" x14ac:dyDescent="0.3">
      <c r="A5689" s="114"/>
      <c r="B5689" s="10"/>
      <c r="C5689" s="10"/>
      <c r="D5689" s="83"/>
      <c r="E5689" s="10"/>
      <c r="F5689" s="10"/>
      <c r="G5689" s="10"/>
      <c r="H5689" s="10"/>
      <c r="I5689" s="10"/>
      <c r="J5689" s="333"/>
    </row>
    <row r="5690" spans="1:10" x14ac:dyDescent="0.3">
      <c r="A5690" s="114"/>
      <c r="B5690" s="10"/>
      <c r="C5690" s="10"/>
      <c r="D5690" s="83"/>
      <c r="E5690" s="10"/>
      <c r="F5690" s="10"/>
      <c r="G5690" s="10"/>
      <c r="H5690" s="10"/>
      <c r="I5690" s="10"/>
      <c r="J5690" s="333"/>
    </row>
    <row r="5691" spans="1:10" x14ac:dyDescent="0.3">
      <c r="A5691" s="114"/>
      <c r="B5691" s="10"/>
      <c r="C5691" s="10"/>
      <c r="D5691" s="83"/>
      <c r="E5691" s="10"/>
      <c r="F5691" s="10"/>
      <c r="G5691" s="10"/>
      <c r="H5691" s="10"/>
      <c r="I5691" s="10"/>
      <c r="J5691" s="333"/>
    </row>
    <row r="5692" spans="1:10" x14ac:dyDescent="0.3">
      <c r="A5692" s="114"/>
      <c r="B5692" s="10"/>
      <c r="C5692" s="10"/>
      <c r="D5692" s="83"/>
      <c r="E5692" s="10"/>
      <c r="F5692" s="10"/>
      <c r="G5692" s="10"/>
      <c r="H5692" s="10"/>
      <c r="I5692" s="10"/>
      <c r="J5692" s="333"/>
    </row>
    <row r="5693" spans="1:10" x14ac:dyDescent="0.3">
      <c r="A5693" s="114"/>
      <c r="B5693" s="10"/>
      <c r="C5693" s="10"/>
      <c r="D5693" s="83"/>
      <c r="E5693" s="10"/>
      <c r="F5693" s="10"/>
      <c r="G5693" s="10"/>
      <c r="H5693" s="10"/>
      <c r="I5693" s="10"/>
      <c r="J5693" s="333"/>
    </row>
    <row r="5694" spans="1:10" x14ac:dyDescent="0.3">
      <c r="A5694" s="114"/>
      <c r="B5694" s="10"/>
      <c r="C5694" s="10"/>
      <c r="D5694" s="83"/>
      <c r="E5694" s="10"/>
      <c r="F5694" s="10"/>
      <c r="G5694" s="10"/>
      <c r="H5694" s="10"/>
      <c r="I5694" s="10"/>
      <c r="J5694" s="333"/>
    </row>
    <row r="5695" spans="1:10" x14ac:dyDescent="0.3">
      <c r="A5695" s="114"/>
      <c r="B5695" s="10"/>
      <c r="C5695" s="10"/>
      <c r="D5695" s="83"/>
      <c r="E5695" s="10"/>
      <c r="F5695" s="10"/>
      <c r="G5695" s="10"/>
      <c r="H5695" s="10"/>
      <c r="I5695" s="10"/>
      <c r="J5695" s="333"/>
    </row>
    <row r="5696" spans="1:10" x14ac:dyDescent="0.3">
      <c r="A5696" s="114"/>
      <c r="B5696" s="10"/>
      <c r="C5696" s="10"/>
      <c r="D5696" s="83"/>
      <c r="E5696" s="10"/>
      <c r="F5696" s="10"/>
      <c r="G5696" s="10"/>
      <c r="H5696" s="10"/>
      <c r="I5696" s="10"/>
      <c r="J5696" s="333"/>
    </row>
    <row r="5697" spans="1:10" x14ac:dyDescent="0.3">
      <c r="A5697" s="114"/>
      <c r="B5697" s="10"/>
      <c r="C5697" s="10"/>
      <c r="D5697" s="83"/>
      <c r="E5697" s="10"/>
      <c r="F5697" s="10"/>
      <c r="G5697" s="10"/>
      <c r="H5697" s="10"/>
      <c r="I5697" s="10"/>
      <c r="J5697" s="333"/>
    </row>
    <row r="5698" spans="1:10" x14ac:dyDescent="0.3">
      <c r="A5698" s="114"/>
      <c r="B5698" s="10"/>
      <c r="C5698" s="10"/>
      <c r="D5698" s="83"/>
      <c r="E5698" s="10"/>
      <c r="F5698" s="10"/>
      <c r="G5698" s="10"/>
      <c r="H5698" s="10"/>
      <c r="I5698" s="10"/>
      <c r="J5698" s="333"/>
    </row>
    <row r="5699" spans="1:10" x14ac:dyDescent="0.3">
      <c r="A5699" s="114"/>
      <c r="B5699" s="10"/>
      <c r="C5699" s="10"/>
      <c r="D5699" s="83"/>
      <c r="E5699" s="10"/>
      <c r="F5699" s="10"/>
      <c r="G5699" s="10"/>
      <c r="H5699" s="10"/>
      <c r="I5699" s="10"/>
      <c r="J5699" s="333"/>
    </row>
    <row r="5700" spans="1:10" x14ac:dyDescent="0.3">
      <c r="A5700" s="114"/>
      <c r="B5700" s="10"/>
      <c r="C5700" s="10"/>
      <c r="D5700" s="83"/>
      <c r="E5700" s="10"/>
      <c r="F5700" s="10"/>
      <c r="G5700" s="10"/>
      <c r="H5700" s="10"/>
      <c r="I5700" s="10"/>
      <c r="J5700" s="333"/>
    </row>
    <row r="5701" spans="1:10" x14ac:dyDescent="0.3">
      <c r="A5701" s="114"/>
      <c r="B5701" s="10"/>
      <c r="C5701" s="10"/>
      <c r="D5701" s="83"/>
      <c r="E5701" s="10"/>
      <c r="F5701" s="10"/>
      <c r="G5701" s="10"/>
      <c r="H5701" s="10"/>
      <c r="I5701" s="10"/>
      <c r="J5701" s="333"/>
    </row>
    <row r="5702" spans="1:10" x14ac:dyDescent="0.3">
      <c r="A5702" s="114"/>
      <c r="B5702" s="10"/>
      <c r="C5702" s="10"/>
      <c r="D5702" s="83"/>
      <c r="E5702" s="10"/>
      <c r="F5702" s="10"/>
      <c r="G5702" s="10"/>
      <c r="H5702" s="10"/>
      <c r="I5702" s="10"/>
      <c r="J5702" s="333"/>
    </row>
    <row r="5703" spans="1:10" x14ac:dyDescent="0.3">
      <c r="A5703" s="114"/>
      <c r="B5703" s="10"/>
      <c r="C5703" s="10"/>
      <c r="D5703" s="83"/>
      <c r="E5703" s="10"/>
      <c r="F5703" s="10"/>
      <c r="G5703" s="10"/>
      <c r="H5703" s="10"/>
      <c r="I5703" s="10"/>
      <c r="J5703" s="333"/>
    </row>
    <row r="5704" spans="1:10" x14ac:dyDescent="0.3">
      <c r="A5704" s="114"/>
      <c r="B5704" s="10"/>
      <c r="C5704" s="10"/>
      <c r="D5704" s="83"/>
      <c r="E5704" s="10"/>
      <c r="F5704" s="10"/>
      <c r="G5704" s="10"/>
      <c r="H5704" s="10"/>
      <c r="I5704" s="10"/>
      <c r="J5704" s="333"/>
    </row>
    <row r="5705" spans="1:10" x14ac:dyDescent="0.3">
      <c r="A5705" s="114"/>
      <c r="B5705" s="10"/>
      <c r="C5705" s="10"/>
      <c r="D5705" s="83"/>
      <c r="E5705" s="10"/>
      <c r="F5705" s="10"/>
      <c r="G5705" s="10"/>
      <c r="H5705" s="10"/>
      <c r="I5705" s="10"/>
      <c r="J5705" s="333"/>
    </row>
    <row r="5706" spans="1:10" x14ac:dyDescent="0.3">
      <c r="A5706" s="114"/>
      <c r="B5706" s="10"/>
      <c r="C5706" s="10"/>
      <c r="D5706" s="83"/>
      <c r="E5706" s="10"/>
      <c r="F5706" s="10"/>
      <c r="G5706" s="10"/>
      <c r="H5706" s="10"/>
      <c r="I5706" s="10"/>
      <c r="J5706" s="333"/>
    </row>
    <row r="5707" spans="1:10" x14ac:dyDescent="0.3">
      <c r="A5707" s="114"/>
      <c r="B5707" s="10"/>
      <c r="C5707" s="10"/>
      <c r="D5707" s="83"/>
      <c r="E5707" s="10"/>
      <c r="F5707" s="10"/>
      <c r="G5707" s="10"/>
      <c r="H5707" s="10"/>
      <c r="I5707" s="10"/>
      <c r="J5707" s="333"/>
    </row>
    <row r="5708" spans="1:10" x14ac:dyDescent="0.3">
      <c r="A5708" s="114"/>
      <c r="B5708" s="10"/>
      <c r="C5708" s="10"/>
      <c r="D5708" s="83"/>
      <c r="E5708" s="10"/>
      <c r="F5708" s="10"/>
      <c r="G5708" s="10"/>
      <c r="H5708" s="10"/>
      <c r="I5708" s="10"/>
      <c r="J5708" s="333"/>
    </row>
    <row r="5709" spans="1:10" x14ac:dyDescent="0.3">
      <c r="A5709" s="114"/>
      <c r="B5709" s="10"/>
      <c r="C5709" s="10"/>
      <c r="D5709" s="83"/>
      <c r="E5709" s="10"/>
      <c r="F5709" s="10"/>
      <c r="G5709" s="10"/>
      <c r="H5709" s="10"/>
      <c r="I5709" s="10"/>
      <c r="J5709" s="333"/>
    </row>
    <row r="5710" spans="1:10" x14ac:dyDescent="0.3">
      <c r="A5710" s="114"/>
      <c r="B5710" s="10"/>
      <c r="C5710" s="10"/>
      <c r="D5710" s="83"/>
      <c r="E5710" s="10"/>
      <c r="F5710" s="10"/>
      <c r="G5710" s="10"/>
      <c r="H5710" s="10"/>
      <c r="I5710" s="10"/>
      <c r="J5710" s="333"/>
    </row>
    <row r="5711" spans="1:10" x14ac:dyDescent="0.3">
      <c r="A5711" s="114"/>
      <c r="B5711" s="10"/>
      <c r="C5711" s="10"/>
      <c r="D5711" s="83"/>
      <c r="E5711" s="10"/>
      <c r="F5711" s="10"/>
      <c r="G5711" s="10"/>
      <c r="H5711" s="10"/>
      <c r="I5711" s="10"/>
      <c r="J5711" s="333"/>
    </row>
    <row r="5712" spans="1:10" x14ac:dyDescent="0.3">
      <c r="A5712" s="114"/>
      <c r="B5712" s="10"/>
      <c r="C5712" s="10"/>
      <c r="D5712" s="83"/>
      <c r="E5712" s="10"/>
      <c r="F5712" s="10"/>
      <c r="G5712" s="10"/>
      <c r="H5712" s="10"/>
      <c r="I5712" s="10"/>
      <c r="J5712" s="333"/>
    </row>
    <row r="5713" spans="1:10" x14ac:dyDescent="0.3">
      <c r="A5713" s="114"/>
      <c r="B5713" s="10"/>
      <c r="C5713" s="10"/>
      <c r="D5713" s="83"/>
      <c r="E5713" s="10"/>
      <c r="F5713" s="10"/>
      <c r="G5713" s="10"/>
      <c r="H5713" s="10"/>
      <c r="I5713" s="10"/>
      <c r="J5713" s="333"/>
    </row>
    <row r="5714" spans="1:10" x14ac:dyDescent="0.3">
      <c r="A5714" s="114"/>
      <c r="B5714" s="10"/>
      <c r="C5714" s="10"/>
      <c r="D5714" s="83"/>
      <c r="E5714" s="10"/>
      <c r="F5714" s="10"/>
      <c r="G5714" s="10"/>
      <c r="H5714" s="10"/>
      <c r="I5714" s="10"/>
      <c r="J5714" s="333"/>
    </row>
    <row r="5715" spans="1:10" x14ac:dyDescent="0.3">
      <c r="A5715" s="114"/>
      <c r="B5715" s="10"/>
      <c r="C5715" s="10"/>
      <c r="D5715" s="83"/>
      <c r="E5715" s="10"/>
      <c r="F5715" s="10"/>
      <c r="G5715" s="10"/>
      <c r="H5715" s="10"/>
      <c r="I5715" s="10"/>
      <c r="J5715" s="333"/>
    </row>
    <row r="5716" spans="1:10" x14ac:dyDescent="0.3">
      <c r="A5716" s="114"/>
      <c r="B5716" s="10"/>
      <c r="C5716" s="10"/>
      <c r="D5716" s="83"/>
      <c r="E5716" s="10"/>
      <c r="F5716" s="10"/>
      <c r="G5716" s="10"/>
      <c r="H5716" s="10"/>
      <c r="I5716" s="10"/>
      <c r="J5716" s="333"/>
    </row>
    <row r="5717" spans="1:10" x14ac:dyDescent="0.3">
      <c r="A5717" s="114"/>
      <c r="B5717" s="10"/>
      <c r="C5717" s="10"/>
      <c r="D5717" s="83"/>
      <c r="E5717" s="10"/>
      <c r="F5717" s="10"/>
      <c r="G5717" s="10"/>
      <c r="H5717" s="10"/>
      <c r="I5717" s="10"/>
      <c r="J5717" s="333"/>
    </row>
    <row r="5718" spans="1:10" x14ac:dyDescent="0.3">
      <c r="A5718" s="114"/>
      <c r="B5718" s="10"/>
      <c r="C5718" s="10"/>
      <c r="D5718" s="83"/>
      <c r="E5718" s="10"/>
      <c r="F5718" s="10"/>
      <c r="G5718" s="10"/>
      <c r="H5718" s="10"/>
      <c r="I5718" s="10"/>
      <c r="J5718" s="333"/>
    </row>
    <row r="5719" spans="1:10" x14ac:dyDescent="0.3">
      <c r="A5719" s="114"/>
      <c r="B5719" s="10"/>
      <c r="C5719" s="10"/>
      <c r="D5719" s="83"/>
      <c r="E5719" s="10"/>
      <c r="F5719" s="10"/>
      <c r="G5719" s="10"/>
      <c r="H5719" s="10"/>
      <c r="I5719" s="10"/>
      <c r="J5719" s="333"/>
    </row>
    <row r="5720" spans="1:10" x14ac:dyDescent="0.3">
      <c r="A5720" s="114"/>
      <c r="B5720" s="10"/>
      <c r="C5720" s="10"/>
      <c r="D5720" s="83"/>
      <c r="E5720" s="10"/>
      <c r="F5720" s="10"/>
      <c r="G5720" s="10"/>
      <c r="H5720" s="10"/>
      <c r="I5720" s="10"/>
      <c r="J5720" s="333"/>
    </row>
    <row r="5721" spans="1:10" x14ac:dyDescent="0.3">
      <c r="A5721" s="114"/>
      <c r="B5721" s="10"/>
      <c r="C5721" s="10"/>
      <c r="D5721" s="83"/>
      <c r="E5721" s="10"/>
      <c r="F5721" s="10"/>
      <c r="G5721" s="10"/>
      <c r="H5721" s="10"/>
      <c r="I5721" s="10"/>
      <c r="J5721" s="333"/>
    </row>
    <row r="5722" spans="1:10" x14ac:dyDescent="0.3">
      <c r="A5722" s="114"/>
      <c r="B5722" s="10"/>
      <c r="C5722" s="10"/>
      <c r="D5722" s="83"/>
      <c r="E5722" s="10"/>
      <c r="F5722" s="10"/>
      <c r="G5722" s="10"/>
      <c r="H5722" s="10"/>
      <c r="I5722" s="10"/>
      <c r="J5722" s="333"/>
    </row>
    <row r="5723" spans="1:10" x14ac:dyDescent="0.3">
      <c r="A5723" s="114"/>
      <c r="B5723" s="10"/>
      <c r="C5723" s="10"/>
      <c r="D5723" s="83"/>
      <c r="E5723" s="10"/>
      <c r="F5723" s="10"/>
      <c r="G5723" s="10"/>
      <c r="H5723" s="10"/>
      <c r="I5723" s="10"/>
      <c r="J5723" s="333"/>
    </row>
    <row r="5724" spans="1:10" x14ac:dyDescent="0.3">
      <c r="A5724" s="114"/>
      <c r="B5724" s="10"/>
      <c r="C5724" s="10"/>
      <c r="D5724" s="83"/>
      <c r="E5724" s="10"/>
      <c r="F5724" s="10"/>
      <c r="G5724" s="10"/>
      <c r="H5724" s="10"/>
      <c r="I5724" s="10"/>
      <c r="J5724" s="333"/>
    </row>
    <row r="5725" spans="1:10" x14ac:dyDescent="0.3">
      <c r="A5725" s="114"/>
      <c r="B5725" s="10"/>
      <c r="C5725" s="10"/>
      <c r="D5725" s="83"/>
      <c r="E5725" s="10"/>
      <c r="F5725" s="10"/>
      <c r="G5725" s="10"/>
      <c r="H5725" s="10"/>
      <c r="I5725" s="10"/>
      <c r="J5725" s="333"/>
    </row>
    <row r="5726" spans="1:10" x14ac:dyDescent="0.3">
      <c r="A5726" s="114"/>
      <c r="B5726" s="10"/>
      <c r="C5726" s="10"/>
      <c r="D5726" s="83"/>
      <c r="E5726" s="10"/>
      <c r="F5726" s="10"/>
      <c r="G5726" s="10"/>
      <c r="H5726" s="10"/>
      <c r="I5726" s="10"/>
      <c r="J5726" s="333"/>
    </row>
    <row r="5727" spans="1:10" x14ac:dyDescent="0.3">
      <c r="A5727" s="114"/>
      <c r="B5727" s="10"/>
      <c r="C5727" s="10"/>
      <c r="D5727" s="83"/>
      <c r="E5727" s="10"/>
      <c r="F5727" s="10"/>
      <c r="G5727" s="10"/>
      <c r="H5727" s="10"/>
      <c r="I5727" s="10"/>
      <c r="J5727" s="333"/>
    </row>
    <row r="5728" spans="1:10" x14ac:dyDescent="0.3">
      <c r="A5728" s="114"/>
      <c r="B5728" s="10"/>
      <c r="C5728" s="10"/>
      <c r="D5728" s="83"/>
      <c r="E5728" s="10"/>
      <c r="F5728" s="10"/>
      <c r="G5728" s="10"/>
      <c r="H5728" s="10"/>
      <c r="I5728" s="10"/>
      <c r="J5728" s="333"/>
    </row>
    <row r="5729" spans="1:10" x14ac:dyDescent="0.3">
      <c r="A5729" s="114"/>
      <c r="B5729" s="10"/>
      <c r="C5729" s="10"/>
      <c r="D5729" s="83"/>
      <c r="E5729" s="10"/>
      <c r="F5729" s="10"/>
      <c r="G5729" s="10"/>
      <c r="H5729" s="10"/>
      <c r="I5729" s="10"/>
      <c r="J5729" s="333"/>
    </row>
    <row r="5730" spans="1:10" x14ac:dyDescent="0.3">
      <c r="A5730" s="114"/>
      <c r="B5730" s="10"/>
      <c r="C5730" s="10"/>
      <c r="D5730" s="83"/>
      <c r="E5730" s="10"/>
      <c r="F5730" s="10"/>
      <c r="G5730" s="10"/>
      <c r="H5730" s="10"/>
      <c r="I5730" s="10"/>
      <c r="J5730" s="333"/>
    </row>
    <row r="5731" spans="1:10" x14ac:dyDescent="0.3">
      <c r="A5731" s="114"/>
      <c r="B5731" s="10"/>
      <c r="C5731" s="10"/>
      <c r="D5731" s="83"/>
      <c r="E5731" s="10"/>
      <c r="F5731" s="10"/>
      <c r="G5731" s="10"/>
      <c r="H5731" s="10"/>
      <c r="I5731" s="10"/>
      <c r="J5731" s="333"/>
    </row>
    <row r="5732" spans="1:10" x14ac:dyDescent="0.3">
      <c r="A5732" s="114"/>
      <c r="B5732" s="10"/>
      <c r="C5732" s="10"/>
      <c r="D5732" s="83"/>
      <c r="E5732" s="10"/>
      <c r="F5732" s="10"/>
      <c r="G5732" s="10"/>
      <c r="H5732" s="10"/>
      <c r="I5732" s="10"/>
      <c r="J5732" s="333"/>
    </row>
    <row r="5733" spans="1:10" x14ac:dyDescent="0.3">
      <c r="A5733" s="114"/>
      <c r="B5733" s="10"/>
      <c r="C5733" s="10"/>
      <c r="D5733" s="83"/>
      <c r="E5733" s="10"/>
      <c r="F5733" s="10"/>
      <c r="G5733" s="10"/>
      <c r="H5733" s="10"/>
      <c r="I5733" s="10"/>
      <c r="J5733" s="333"/>
    </row>
    <row r="5734" spans="1:10" x14ac:dyDescent="0.3">
      <c r="A5734" s="114"/>
      <c r="B5734" s="10"/>
      <c r="C5734" s="10"/>
      <c r="D5734" s="83"/>
      <c r="E5734" s="10"/>
      <c r="F5734" s="10"/>
      <c r="G5734" s="10"/>
      <c r="H5734" s="10"/>
      <c r="I5734" s="10"/>
      <c r="J5734" s="333"/>
    </row>
    <row r="5735" spans="1:10" x14ac:dyDescent="0.3">
      <c r="A5735" s="114"/>
      <c r="B5735" s="10"/>
      <c r="C5735" s="10"/>
      <c r="D5735" s="83"/>
      <c r="E5735" s="10"/>
      <c r="F5735" s="10"/>
      <c r="G5735" s="10"/>
      <c r="H5735" s="10"/>
      <c r="I5735" s="10"/>
      <c r="J5735" s="333"/>
    </row>
    <row r="5736" spans="1:10" x14ac:dyDescent="0.3">
      <c r="A5736" s="114"/>
      <c r="B5736" s="10"/>
      <c r="C5736" s="10"/>
      <c r="D5736" s="83"/>
      <c r="E5736" s="10"/>
      <c r="F5736" s="10"/>
      <c r="G5736" s="10"/>
      <c r="H5736" s="10"/>
      <c r="I5736" s="10"/>
      <c r="J5736" s="333"/>
    </row>
    <row r="5737" spans="1:10" x14ac:dyDescent="0.3">
      <c r="A5737" s="114"/>
      <c r="B5737" s="10"/>
      <c r="C5737" s="10"/>
      <c r="D5737" s="83"/>
      <c r="E5737" s="10"/>
      <c r="F5737" s="10"/>
      <c r="G5737" s="10"/>
      <c r="H5737" s="10"/>
      <c r="I5737" s="10"/>
      <c r="J5737" s="333"/>
    </row>
    <row r="5738" spans="1:10" x14ac:dyDescent="0.3">
      <c r="A5738" s="114"/>
      <c r="B5738" s="10"/>
      <c r="C5738" s="10"/>
      <c r="D5738" s="83"/>
      <c r="E5738" s="10"/>
      <c r="F5738" s="10"/>
      <c r="G5738" s="10"/>
      <c r="H5738" s="10"/>
      <c r="I5738" s="10"/>
      <c r="J5738" s="333"/>
    </row>
    <row r="5739" spans="1:10" x14ac:dyDescent="0.3">
      <c r="A5739" s="114"/>
      <c r="B5739" s="10"/>
      <c r="C5739" s="10"/>
      <c r="D5739" s="83"/>
      <c r="E5739" s="10"/>
      <c r="F5739" s="10"/>
      <c r="G5739" s="10"/>
      <c r="H5739" s="10"/>
      <c r="I5739" s="10"/>
      <c r="J5739" s="333"/>
    </row>
    <row r="5740" spans="1:10" x14ac:dyDescent="0.3">
      <c r="A5740" s="114"/>
      <c r="B5740" s="10"/>
      <c r="C5740" s="10"/>
      <c r="D5740" s="83"/>
      <c r="E5740" s="10"/>
      <c r="F5740" s="10"/>
      <c r="G5740" s="10"/>
      <c r="H5740" s="10"/>
      <c r="I5740" s="10"/>
      <c r="J5740" s="333"/>
    </row>
    <row r="5741" spans="1:10" x14ac:dyDescent="0.3">
      <c r="A5741" s="114"/>
      <c r="B5741" s="10"/>
      <c r="C5741" s="10"/>
      <c r="D5741" s="83"/>
      <c r="E5741" s="10"/>
      <c r="F5741" s="10"/>
      <c r="G5741" s="10"/>
      <c r="H5741" s="10"/>
      <c r="I5741" s="10"/>
      <c r="J5741" s="333"/>
    </row>
    <row r="5742" spans="1:10" x14ac:dyDescent="0.3">
      <c r="A5742" s="114"/>
      <c r="B5742" s="10"/>
      <c r="C5742" s="10"/>
      <c r="D5742" s="83"/>
      <c r="E5742" s="10"/>
      <c r="F5742" s="10"/>
      <c r="G5742" s="10"/>
      <c r="H5742" s="10"/>
      <c r="I5742" s="10"/>
      <c r="J5742" s="333"/>
    </row>
    <row r="5743" spans="1:10" x14ac:dyDescent="0.3">
      <c r="A5743" s="114"/>
      <c r="B5743" s="10"/>
      <c r="C5743" s="10"/>
      <c r="D5743" s="83"/>
      <c r="E5743" s="10"/>
      <c r="F5743" s="10"/>
      <c r="G5743" s="10"/>
      <c r="H5743" s="10"/>
      <c r="I5743" s="10"/>
      <c r="J5743" s="333"/>
    </row>
    <row r="5744" spans="1:10" x14ac:dyDescent="0.3">
      <c r="A5744" s="114"/>
      <c r="B5744" s="10"/>
      <c r="C5744" s="10"/>
      <c r="D5744" s="83"/>
      <c r="E5744" s="10"/>
      <c r="F5744" s="10"/>
      <c r="G5744" s="10"/>
      <c r="H5744" s="10"/>
      <c r="I5744" s="10"/>
      <c r="J5744" s="333"/>
    </row>
    <row r="5745" spans="1:10" x14ac:dyDescent="0.3">
      <c r="A5745" s="114"/>
      <c r="B5745" s="10"/>
      <c r="C5745" s="10"/>
      <c r="D5745" s="83"/>
      <c r="E5745" s="10"/>
      <c r="F5745" s="10"/>
      <c r="G5745" s="10"/>
      <c r="H5745" s="10"/>
      <c r="I5745" s="10"/>
      <c r="J5745" s="333"/>
    </row>
    <row r="5746" spans="1:10" x14ac:dyDescent="0.3">
      <c r="A5746" s="114"/>
      <c r="B5746" s="10"/>
      <c r="C5746" s="10"/>
      <c r="D5746" s="83"/>
      <c r="E5746" s="10"/>
      <c r="F5746" s="10"/>
      <c r="G5746" s="10"/>
      <c r="H5746" s="10"/>
      <c r="I5746" s="10"/>
      <c r="J5746" s="333"/>
    </row>
    <row r="5747" spans="1:10" x14ac:dyDescent="0.3">
      <c r="A5747" s="114"/>
      <c r="B5747" s="10"/>
      <c r="C5747" s="10"/>
      <c r="D5747" s="83"/>
      <c r="E5747" s="10"/>
      <c r="F5747" s="10"/>
      <c r="G5747" s="10"/>
      <c r="H5747" s="10"/>
      <c r="I5747" s="10"/>
      <c r="J5747" s="333"/>
    </row>
    <row r="5748" spans="1:10" x14ac:dyDescent="0.3">
      <c r="A5748" s="114"/>
      <c r="B5748" s="10"/>
      <c r="C5748" s="10"/>
      <c r="D5748" s="83"/>
      <c r="E5748" s="10"/>
      <c r="F5748" s="10"/>
      <c r="G5748" s="10"/>
      <c r="H5748" s="10"/>
      <c r="I5748" s="10"/>
      <c r="J5748" s="333"/>
    </row>
    <row r="5749" spans="1:10" x14ac:dyDescent="0.3">
      <c r="A5749" s="114"/>
      <c r="B5749" s="10"/>
      <c r="C5749" s="10"/>
      <c r="D5749" s="83"/>
      <c r="E5749" s="10"/>
      <c r="F5749" s="10"/>
      <c r="G5749" s="10"/>
      <c r="H5749" s="10"/>
      <c r="I5749" s="10"/>
      <c r="J5749" s="333"/>
    </row>
    <row r="5750" spans="1:10" x14ac:dyDescent="0.3">
      <c r="A5750" s="114"/>
      <c r="B5750" s="10"/>
      <c r="C5750" s="10"/>
      <c r="D5750" s="83"/>
      <c r="E5750" s="10"/>
      <c r="F5750" s="10"/>
      <c r="G5750" s="10"/>
      <c r="H5750" s="10"/>
      <c r="I5750" s="10"/>
      <c r="J5750" s="333"/>
    </row>
    <row r="5751" spans="1:10" x14ac:dyDescent="0.3">
      <c r="A5751" s="114"/>
      <c r="B5751" s="10"/>
      <c r="C5751" s="10"/>
      <c r="D5751" s="83"/>
      <c r="E5751" s="10"/>
      <c r="F5751" s="10"/>
      <c r="G5751" s="10"/>
      <c r="H5751" s="10"/>
      <c r="I5751" s="10"/>
      <c r="J5751" s="333"/>
    </row>
    <row r="5752" spans="1:10" x14ac:dyDescent="0.3">
      <c r="A5752" s="114"/>
      <c r="B5752" s="10"/>
      <c r="C5752" s="10"/>
      <c r="D5752" s="83"/>
      <c r="E5752" s="10"/>
      <c r="F5752" s="10"/>
      <c r="G5752" s="10"/>
      <c r="H5752" s="10"/>
      <c r="I5752" s="10"/>
      <c r="J5752" s="333"/>
    </row>
    <row r="5753" spans="1:10" x14ac:dyDescent="0.3">
      <c r="A5753" s="114"/>
      <c r="B5753" s="10"/>
      <c r="C5753" s="10"/>
      <c r="D5753" s="83"/>
      <c r="E5753" s="10"/>
      <c r="F5753" s="10"/>
      <c r="G5753" s="10"/>
      <c r="H5753" s="10"/>
      <c r="I5753" s="10"/>
      <c r="J5753" s="333"/>
    </row>
    <row r="5754" spans="1:10" x14ac:dyDescent="0.3">
      <c r="A5754" s="114"/>
      <c r="B5754" s="10"/>
      <c r="C5754" s="10"/>
      <c r="D5754" s="83"/>
      <c r="E5754" s="10"/>
      <c r="F5754" s="10"/>
      <c r="G5754" s="10"/>
      <c r="H5754" s="10"/>
      <c r="I5754" s="10"/>
      <c r="J5754" s="333"/>
    </row>
    <row r="5755" spans="1:10" x14ac:dyDescent="0.3">
      <c r="A5755" s="114"/>
      <c r="B5755" s="10"/>
      <c r="C5755" s="10"/>
      <c r="D5755" s="83"/>
      <c r="E5755" s="10"/>
      <c r="F5755" s="10"/>
      <c r="G5755" s="10"/>
      <c r="H5755" s="10"/>
      <c r="I5755" s="10"/>
      <c r="J5755" s="333"/>
    </row>
    <row r="5756" spans="1:10" x14ac:dyDescent="0.3">
      <c r="A5756" s="114"/>
      <c r="B5756" s="10"/>
      <c r="C5756" s="10"/>
      <c r="D5756" s="83"/>
      <c r="E5756" s="10"/>
      <c r="F5756" s="10"/>
      <c r="G5756" s="10"/>
      <c r="H5756" s="10"/>
      <c r="I5756" s="10"/>
      <c r="J5756" s="333"/>
    </row>
    <row r="5757" spans="1:10" x14ac:dyDescent="0.3">
      <c r="A5757" s="114"/>
      <c r="B5757" s="10"/>
      <c r="C5757" s="10"/>
      <c r="D5757" s="83"/>
      <c r="E5757" s="10"/>
      <c r="F5757" s="10"/>
      <c r="G5757" s="10"/>
      <c r="H5757" s="10"/>
      <c r="I5757" s="10"/>
      <c r="J5757" s="333"/>
    </row>
    <row r="5758" spans="1:10" x14ac:dyDescent="0.3">
      <c r="A5758" s="114"/>
      <c r="B5758" s="10"/>
      <c r="C5758" s="10"/>
      <c r="D5758" s="83"/>
      <c r="E5758" s="10"/>
      <c r="F5758" s="10"/>
      <c r="G5758" s="10"/>
      <c r="H5758" s="10"/>
      <c r="I5758" s="10"/>
      <c r="J5758" s="333"/>
    </row>
    <row r="5759" spans="1:10" x14ac:dyDescent="0.3">
      <c r="A5759" s="114"/>
      <c r="B5759" s="10"/>
      <c r="C5759" s="10"/>
      <c r="D5759" s="83"/>
      <c r="E5759" s="10"/>
      <c r="F5759" s="10"/>
      <c r="G5759" s="10"/>
      <c r="H5759" s="10"/>
      <c r="I5759" s="10"/>
      <c r="J5759" s="333"/>
    </row>
    <row r="5760" spans="1:10" x14ac:dyDescent="0.3">
      <c r="A5760" s="114"/>
      <c r="B5760" s="10"/>
      <c r="C5760" s="10"/>
      <c r="D5760" s="83"/>
      <c r="E5760" s="10"/>
      <c r="F5760" s="10"/>
      <c r="G5760" s="10"/>
      <c r="H5760" s="10"/>
      <c r="I5760" s="10"/>
      <c r="J5760" s="333"/>
    </row>
    <row r="5761" spans="1:10" x14ac:dyDescent="0.3">
      <c r="A5761" s="114"/>
      <c r="B5761" s="10"/>
      <c r="C5761" s="10"/>
      <c r="D5761" s="83"/>
      <c r="E5761" s="10"/>
      <c r="F5761" s="10"/>
      <c r="G5761" s="10"/>
      <c r="H5761" s="10"/>
      <c r="I5761" s="10"/>
      <c r="J5761" s="333"/>
    </row>
    <row r="5762" spans="1:10" x14ac:dyDescent="0.3">
      <c r="A5762" s="114"/>
      <c r="B5762" s="10"/>
      <c r="C5762" s="10"/>
      <c r="D5762" s="83"/>
      <c r="E5762" s="10"/>
      <c r="F5762" s="10"/>
      <c r="G5762" s="10"/>
      <c r="H5762" s="10"/>
      <c r="I5762" s="10"/>
      <c r="J5762" s="333"/>
    </row>
    <row r="5763" spans="1:10" x14ac:dyDescent="0.3">
      <c r="A5763" s="114"/>
      <c r="B5763" s="10"/>
      <c r="C5763" s="10"/>
      <c r="D5763" s="83"/>
      <c r="E5763" s="10"/>
      <c r="F5763" s="10"/>
      <c r="G5763" s="10"/>
      <c r="H5763" s="10"/>
      <c r="I5763" s="10"/>
      <c r="J5763" s="333"/>
    </row>
    <row r="5764" spans="1:10" x14ac:dyDescent="0.3">
      <c r="A5764" s="114"/>
      <c r="B5764" s="10"/>
      <c r="C5764" s="10"/>
      <c r="D5764" s="83"/>
      <c r="E5764" s="10"/>
      <c r="F5764" s="10"/>
      <c r="G5764" s="10"/>
      <c r="H5764" s="10"/>
      <c r="I5764" s="10"/>
      <c r="J5764" s="333"/>
    </row>
    <row r="5765" spans="1:10" x14ac:dyDescent="0.3">
      <c r="A5765" s="114"/>
      <c r="B5765" s="10"/>
      <c r="C5765" s="10"/>
      <c r="D5765" s="83"/>
      <c r="E5765" s="10"/>
      <c r="F5765" s="10"/>
      <c r="G5765" s="10"/>
      <c r="H5765" s="10"/>
      <c r="I5765" s="10"/>
      <c r="J5765" s="333"/>
    </row>
    <row r="5766" spans="1:10" x14ac:dyDescent="0.3">
      <c r="A5766" s="114"/>
      <c r="B5766" s="10"/>
      <c r="C5766" s="10"/>
      <c r="D5766" s="83"/>
      <c r="E5766" s="10"/>
      <c r="F5766" s="10"/>
      <c r="G5766" s="10"/>
      <c r="H5766" s="10"/>
      <c r="I5766" s="10"/>
      <c r="J5766" s="333"/>
    </row>
    <row r="5767" spans="1:10" x14ac:dyDescent="0.3">
      <c r="A5767" s="114"/>
      <c r="B5767" s="10"/>
      <c r="C5767" s="10"/>
      <c r="D5767" s="83"/>
      <c r="E5767" s="10"/>
      <c r="F5767" s="10"/>
      <c r="G5767" s="10"/>
      <c r="H5767" s="10"/>
      <c r="I5767" s="10"/>
      <c r="J5767" s="333"/>
    </row>
    <row r="5768" spans="1:10" x14ac:dyDescent="0.3">
      <c r="A5768" s="114"/>
      <c r="B5768" s="10"/>
      <c r="C5768" s="10"/>
      <c r="D5768" s="83"/>
      <c r="E5768" s="10"/>
      <c r="F5768" s="10"/>
      <c r="G5768" s="10"/>
      <c r="H5768" s="10"/>
      <c r="I5768" s="10"/>
      <c r="J5768" s="333"/>
    </row>
    <row r="5769" spans="1:10" x14ac:dyDescent="0.3">
      <c r="A5769" s="114"/>
      <c r="B5769" s="10"/>
      <c r="C5769" s="10"/>
      <c r="D5769" s="83"/>
      <c r="E5769" s="10"/>
      <c r="F5769" s="10"/>
      <c r="G5769" s="10"/>
      <c r="H5769" s="10"/>
      <c r="I5769" s="10"/>
      <c r="J5769" s="333"/>
    </row>
    <row r="5770" spans="1:10" x14ac:dyDescent="0.3">
      <c r="A5770" s="114"/>
      <c r="B5770" s="10"/>
      <c r="C5770" s="10"/>
      <c r="D5770" s="83"/>
      <c r="E5770" s="10"/>
      <c r="F5770" s="10"/>
      <c r="G5770" s="10"/>
      <c r="H5770" s="10"/>
      <c r="I5770" s="10"/>
      <c r="J5770" s="333"/>
    </row>
    <row r="5771" spans="1:10" x14ac:dyDescent="0.3">
      <c r="A5771" s="114"/>
      <c r="B5771" s="10"/>
      <c r="C5771" s="10"/>
      <c r="D5771" s="83"/>
      <c r="E5771" s="10"/>
      <c r="F5771" s="10"/>
      <c r="G5771" s="10"/>
      <c r="H5771" s="10"/>
      <c r="I5771" s="10"/>
      <c r="J5771" s="333"/>
    </row>
    <row r="5772" spans="1:10" x14ac:dyDescent="0.3">
      <c r="A5772" s="114"/>
      <c r="B5772" s="10"/>
      <c r="C5772" s="10"/>
      <c r="D5772" s="83"/>
      <c r="E5772" s="10"/>
      <c r="F5772" s="10"/>
      <c r="G5772" s="10"/>
      <c r="H5772" s="10"/>
      <c r="I5772" s="10"/>
      <c r="J5772" s="333"/>
    </row>
    <row r="5773" spans="1:10" x14ac:dyDescent="0.3">
      <c r="A5773" s="114"/>
      <c r="B5773" s="10"/>
      <c r="C5773" s="10"/>
      <c r="D5773" s="83"/>
      <c r="E5773" s="10"/>
      <c r="F5773" s="10"/>
      <c r="G5773" s="10"/>
      <c r="H5773" s="10"/>
      <c r="I5773" s="10"/>
      <c r="J5773" s="333"/>
    </row>
    <row r="5774" spans="1:10" x14ac:dyDescent="0.3">
      <c r="A5774" s="114"/>
      <c r="B5774" s="10"/>
      <c r="C5774" s="10"/>
      <c r="D5774" s="83"/>
      <c r="E5774" s="10"/>
      <c r="F5774" s="10"/>
      <c r="G5774" s="10"/>
      <c r="H5774" s="10"/>
      <c r="I5774" s="10"/>
      <c r="J5774" s="333"/>
    </row>
    <row r="5775" spans="1:10" x14ac:dyDescent="0.3">
      <c r="A5775" s="114"/>
      <c r="B5775" s="10"/>
      <c r="C5775" s="10"/>
      <c r="D5775" s="83"/>
      <c r="E5775" s="10"/>
      <c r="F5775" s="10"/>
      <c r="G5775" s="10"/>
      <c r="H5775" s="10"/>
      <c r="I5775" s="10"/>
      <c r="J5775" s="333"/>
    </row>
    <row r="5776" spans="1:10" x14ac:dyDescent="0.3">
      <c r="A5776" s="114"/>
      <c r="B5776" s="10"/>
      <c r="C5776" s="10"/>
      <c r="D5776" s="83"/>
      <c r="E5776" s="10"/>
      <c r="F5776" s="10"/>
      <c r="G5776" s="10"/>
      <c r="H5776" s="10"/>
      <c r="I5776" s="10"/>
      <c r="J5776" s="333"/>
    </row>
    <row r="5777" spans="1:10" x14ac:dyDescent="0.3">
      <c r="A5777" s="114"/>
      <c r="B5777" s="10"/>
      <c r="C5777" s="10"/>
      <c r="D5777" s="83"/>
      <c r="E5777" s="10"/>
      <c r="F5777" s="10"/>
      <c r="G5777" s="10"/>
      <c r="H5777" s="10"/>
      <c r="I5777" s="10"/>
      <c r="J5777" s="333"/>
    </row>
    <row r="5778" spans="1:10" x14ac:dyDescent="0.3">
      <c r="A5778" s="114"/>
      <c r="B5778" s="10"/>
      <c r="C5778" s="10"/>
      <c r="D5778" s="83"/>
      <c r="E5778" s="10"/>
      <c r="F5778" s="10"/>
      <c r="G5778" s="10"/>
      <c r="H5778" s="10"/>
      <c r="I5778" s="10"/>
      <c r="J5778" s="333"/>
    </row>
    <row r="5779" spans="1:10" x14ac:dyDescent="0.3">
      <c r="A5779" s="114"/>
      <c r="B5779" s="10"/>
      <c r="C5779" s="10"/>
      <c r="D5779" s="83"/>
      <c r="E5779" s="10"/>
      <c r="F5779" s="10"/>
      <c r="G5779" s="10"/>
      <c r="H5779" s="10"/>
      <c r="I5779" s="10"/>
      <c r="J5779" s="333"/>
    </row>
    <row r="5780" spans="1:10" x14ac:dyDescent="0.3">
      <c r="A5780" s="114"/>
      <c r="B5780" s="10"/>
      <c r="C5780" s="10"/>
      <c r="D5780" s="83"/>
      <c r="E5780" s="10"/>
      <c r="F5780" s="10"/>
      <c r="G5780" s="10"/>
      <c r="H5780" s="10"/>
      <c r="I5780" s="10"/>
      <c r="J5780" s="333"/>
    </row>
    <row r="5781" spans="1:10" x14ac:dyDescent="0.3">
      <c r="A5781" s="114"/>
      <c r="B5781" s="10"/>
      <c r="C5781" s="10"/>
      <c r="D5781" s="83"/>
      <c r="E5781" s="10"/>
      <c r="F5781" s="10"/>
      <c r="G5781" s="10"/>
      <c r="H5781" s="10"/>
      <c r="I5781" s="10"/>
      <c r="J5781" s="333"/>
    </row>
    <row r="5782" spans="1:10" x14ac:dyDescent="0.3">
      <c r="A5782" s="114"/>
      <c r="B5782" s="10"/>
      <c r="C5782" s="10"/>
      <c r="D5782" s="83"/>
      <c r="E5782" s="10"/>
      <c r="F5782" s="10"/>
      <c r="G5782" s="10"/>
      <c r="H5782" s="10"/>
      <c r="I5782" s="10"/>
      <c r="J5782" s="333"/>
    </row>
    <row r="5783" spans="1:10" x14ac:dyDescent="0.3">
      <c r="A5783" s="114"/>
      <c r="B5783" s="10"/>
      <c r="C5783" s="10"/>
      <c r="D5783" s="83"/>
      <c r="E5783" s="10"/>
      <c r="F5783" s="10"/>
      <c r="G5783" s="10"/>
      <c r="H5783" s="10"/>
      <c r="I5783" s="10"/>
      <c r="J5783" s="333"/>
    </row>
    <row r="5784" spans="1:10" x14ac:dyDescent="0.3">
      <c r="A5784" s="114"/>
      <c r="B5784" s="10"/>
      <c r="C5784" s="10"/>
      <c r="D5784" s="83"/>
      <c r="E5784" s="10"/>
      <c r="F5784" s="10"/>
      <c r="G5784" s="10"/>
      <c r="H5784" s="10"/>
      <c r="I5784" s="10"/>
      <c r="J5784" s="333"/>
    </row>
    <row r="5785" spans="1:10" x14ac:dyDescent="0.3">
      <c r="A5785" s="114"/>
      <c r="B5785" s="10"/>
      <c r="C5785" s="10"/>
      <c r="D5785" s="83"/>
      <c r="E5785" s="10"/>
      <c r="F5785" s="10"/>
      <c r="G5785" s="10"/>
      <c r="H5785" s="10"/>
      <c r="I5785" s="10"/>
      <c r="J5785" s="333"/>
    </row>
    <row r="5786" spans="1:10" x14ac:dyDescent="0.3">
      <c r="A5786" s="114"/>
      <c r="B5786" s="10"/>
      <c r="C5786" s="10"/>
      <c r="D5786" s="83"/>
      <c r="E5786" s="10"/>
      <c r="F5786" s="10"/>
      <c r="G5786" s="10"/>
      <c r="H5786" s="10"/>
      <c r="I5786" s="10"/>
      <c r="J5786" s="333"/>
    </row>
    <row r="5787" spans="1:10" x14ac:dyDescent="0.3">
      <c r="A5787" s="114"/>
      <c r="B5787" s="10"/>
      <c r="C5787" s="10"/>
      <c r="D5787" s="83"/>
      <c r="E5787" s="10"/>
      <c r="F5787" s="10"/>
      <c r="G5787" s="10"/>
      <c r="H5787" s="10"/>
      <c r="I5787" s="10"/>
      <c r="J5787" s="333"/>
    </row>
    <row r="5788" spans="1:10" x14ac:dyDescent="0.3">
      <c r="A5788" s="114"/>
      <c r="B5788" s="10"/>
      <c r="C5788" s="10"/>
      <c r="D5788" s="83"/>
      <c r="E5788" s="10"/>
      <c r="F5788" s="10"/>
      <c r="G5788" s="10"/>
      <c r="H5788" s="10"/>
      <c r="I5788" s="10"/>
      <c r="J5788" s="333"/>
    </row>
    <row r="5789" spans="1:10" x14ac:dyDescent="0.3">
      <c r="A5789" s="114"/>
      <c r="B5789" s="10"/>
      <c r="C5789" s="10"/>
      <c r="D5789" s="83"/>
      <c r="E5789" s="10"/>
      <c r="F5789" s="10"/>
      <c r="G5789" s="10"/>
      <c r="H5789" s="10"/>
      <c r="I5789" s="10"/>
      <c r="J5789" s="333"/>
    </row>
    <row r="5790" spans="1:10" x14ac:dyDescent="0.3">
      <c r="A5790" s="114"/>
      <c r="B5790" s="10"/>
      <c r="C5790" s="10"/>
      <c r="D5790" s="83"/>
      <c r="E5790" s="10"/>
      <c r="F5790" s="10"/>
      <c r="G5790" s="10"/>
      <c r="H5790" s="10"/>
      <c r="I5790" s="10"/>
      <c r="J5790" s="333"/>
    </row>
    <row r="5791" spans="1:10" x14ac:dyDescent="0.3">
      <c r="A5791" s="114"/>
      <c r="B5791" s="10"/>
      <c r="C5791" s="10"/>
      <c r="D5791" s="83"/>
      <c r="E5791" s="10"/>
      <c r="F5791" s="10"/>
      <c r="G5791" s="10"/>
      <c r="H5791" s="10"/>
      <c r="I5791" s="10"/>
      <c r="J5791" s="333"/>
    </row>
    <row r="5792" spans="1:10" x14ac:dyDescent="0.3">
      <c r="A5792" s="114"/>
      <c r="B5792" s="10"/>
      <c r="C5792" s="10"/>
      <c r="D5792" s="83"/>
      <c r="E5792" s="10"/>
      <c r="F5792" s="10"/>
      <c r="G5792" s="10"/>
      <c r="H5792" s="10"/>
      <c r="I5792" s="10"/>
      <c r="J5792" s="333"/>
    </row>
    <row r="5793" spans="1:10" x14ac:dyDescent="0.3">
      <c r="A5793" s="114"/>
      <c r="B5793" s="10"/>
      <c r="C5793" s="10"/>
      <c r="D5793" s="83"/>
      <c r="E5793" s="10"/>
      <c r="F5793" s="10"/>
      <c r="G5793" s="10"/>
      <c r="H5793" s="10"/>
      <c r="I5793" s="10"/>
      <c r="J5793" s="333"/>
    </row>
    <row r="5794" spans="1:10" x14ac:dyDescent="0.3">
      <c r="A5794" s="114"/>
      <c r="B5794" s="10"/>
      <c r="C5794" s="10"/>
      <c r="D5794" s="83"/>
      <c r="E5794" s="10"/>
      <c r="F5794" s="10"/>
      <c r="G5794" s="10"/>
      <c r="H5794" s="10"/>
      <c r="I5794" s="10"/>
      <c r="J5794" s="333"/>
    </row>
    <row r="5795" spans="1:10" x14ac:dyDescent="0.3">
      <c r="A5795" s="114"/>
      <c r="B5795" s="10"/>
      <c r="C5795" s="10"/>
      <c r="D5795" s="83"/>
      <c r="E5795" s="10"/>
      <c r="F5795" s="10"/>
      <c r="G5795" s="10"/>
      <c r="H5795" s="10"/>
      <c r="I5795" s="10"/>
      <c r="J5795" s="333"/>
    </row>
    <row r="5796" spans="1:10" x14ac:dyDescent="0.3">
      <c r="A5796" s="114"/>
      <c r="B5796" s="10"/>
      <c r="C5796" s="10"/>
      <c r="D5796" s="83"/>
      <c r="E5796" s="10"/>
      <c r="F5796" s="10"/>
      <c r="G5796" s="10"/>
      <c r="H5796" s="10"/>
      <c r="I5796" s="10"/>
      <c r="J5796" s="333"/>
    </row>
    <row r="5797" spans="1:10" x14ac:dyDescent="0.3">
      <c r="A5797" s="114"/>
      <c r="B5797" s="10"/>
      <c r="C5797" s="10"/>
      <c r="D5797" s="83"/>
      <c r="E5797" s="10"/>
      <c r="F5797" s="10"/>
      <c r="G5797" s="10"/>
      <c r="H5797" s="10"/>
      <c r="I5797" s="10"/>
      <c r="J5797" s="333"/>
    </row>
    <row r="5798" spans="1:10" x14ac:dyDescent="0.3">
      <c r="A5798" s="114"/>
      <c r="B5798" s="10"/>
      <c r="C5798" s="10"/>
      <c r="D5798" s="83"/>
      <c r="E5798" s="10"/>
      <c r="F5798" s="10"/>
      <c r="G5798" s="10"/>
      <c r="H5798" s="10"/>
      <c r="I5798" s="10"/>
      <c r="J5798" s="333"/>
    </row>
    <row r="5799" spans="1:10" x14ac:dyDescent="0.3">
      <c r="A5799" s="114"/>
      <c r="B5799" s="10"/>
      <c r="C5799" s="10"/>
      <c r="D5799" s="83"/>
      <c r="E5799" s="10"/>
      <c r="F5799" s="10"/>
      <c r="G5799" s="10"/>
      <c r="H5799" s="10"/>
      <c r="I5799" s="10"/>
      <c r="J5799" s="333"/>
    </row>
    <row r="5800" spans="1:10" x14ac:dyDescent="0.3">
      <c r="A5800" s="114"/>
      <c r="B5800" s="10"/>
      <c r="C5800" s="10"/>
      <c r="D5800" s="83"/>
      <c r="E5800" s="10"/>
      <c r="F5800" s="10"/>
      <c r="G5800" s="10"/>
      <c r="H5800" s="10"/>
      <c r="I5800" s="10"/>
      <c r="J5800" s="333"/>
    </row>
    <row r="5801" spans="1:10" x14ac:dyDescent="0.3">
      <c r="A5801" s="114"/>
      <c r="B5801" s="10"/>
      <c r="C5801" s="10"/>
      <c r="D5801" s="83"/>
      <c r="E5801" s="10"/>
      <c r="F5801" s="10"/>
      <c r="G5801" s="10"/>
      <c r="H5801" s="10"/>
      <c r="I5801" s="10"/>
      <c r="J5801" s="333"/>
    </row>
    <row r="5802" spans="1:10" x14ac:dyDescent="0.3">
      <c r="A5802" s="114"/>
      <c r="B5802" s="10"/>
      <c r="C5802" s="10"/>
      <c r="D5802" s="83"/>
      <c r="E5802" s="10"/>
      <c r="F5802" s="10"/>
      <c r="G5802" s="10"/>
      <c r="H5802" s="10"/>
      <c r="I5802" s="10"/>
      <c r="J5802" s="333"/>
    </row>
    <row r="5803" spans="1:10" x14ac:dyDescent="0.3">
      <c r="A5803" s="114"/>
      <c r="B5803" s="10"/>
      <c r="C5803" s="10"/>
      <c r="D5803" s="83"/>
      <c r="E5803" s="10"/>
      <c r="F5803" s="10"/>
      <c r="G5803" s="10"/>
      <c r="H5803" s="10"/>
      <c r="I5803" s="10"/>
      <c r="J5803" s="333"/>
    </row>
    <row r="5804" spans="1:10" x14ac:dyDescent="0.3">
      <c r="A5804" s="114"/>
      <c r="B5804" s="10"/>
      <c r="C5804" s="10"/>
      <c r="D5804" s="83"/>
      <c r="E5804" s="10"/>
      <c r="F5804" s="10"/>
      <c r="G5804" s="10"/>
      <c r="H5804" s="10"/>
      <c r="I5804" s="10"/>
      <c r="J5804" s="333"/>
    </row>
    <row r="5805" spans="1:10" x14ac:dyDescent="0.3">
      <c r="A5805" s="114"/>
      <c r="B5805" s="10"/>
      <c r="C5805" s="10"/>
      <c r="D5805" s="83"/>
      <c r="E5805" s="10"/>
      <c r="F5805" s="10"/>
      <c r="G5805" s="10"/>
      <c r="H5805" s="10"/>
      <c r="I5805" s="10"/>
      <c r="J5805" s="333"/>
    </row>
    <row r="5806" spans="1:10" x14ac:dyDescent="0.3">
      <c r="A5806" s="114"/>
      <c r="B5806" s="10"/>
      <c r="C5806" s="10"/>
      <c r="D5806" s="83"/>
      <c r="E5806" s="10"/>
      <c r="F5806" s="10"/>
      <c r="G5806" s="10"/>
      <c r="H5806" s="10"/>
      <c r="I5806" s="10"/>
      <c r="J5806" s="333"/>
    </row>
    <row r="5807" spans="1:10" x14ac:dyDescent="0.3">
      <c r="A5807" s="114"/>
      <c r="B5807" s="10"/>
      <c r="C5807" s="10"/>
      <c r="D5807" s="83"/>
      <c r="E5807" s="10"/>
      <c r="F5807" s="10"/>
      <c r="G5807" s="10"/>
      <c r="H5807" s="10"/>
      <c r="I5807" s="10"/>
      <c r="J5807" s="333"/>
    </row>
    <row r="5808" spans="1:10" x14ac:dyDescent="0.3">
      <c r="A5808" s="114"/>
      <c r="B5808" s="10"/>
      <c r="C5808" s="10"/>
      <c r="D5808" s="83"/>
      <c r="E5808" s="10"/>
      <c r="F5808" s="10"/>
      <c r="G5808" s="10"/>
      <c r="H5808" s="10"/>
      <c r="I5808" s="10"/>
      <c r="J5808" s="333"/>
    </row>
    <row r="5809" spans="1:10" x14ac:dyDescent="0.3">
      <c r="A5809" s="114"/>
      <c r="B5809" s="10"/>
      <c r="C5809" s="10"/>
      <c r="D5809" s="83"/>
      <c r="E5809" s="10"/>
      <c r="F5809" s="10"/>
      <c r="G5809" s="10"/>
      <c r="H5809" s="10"/>
      <c r="I5809" s="10"/>
      <c r="J5809" s="333"/>
    </row>
    <row r="5810" spans="1:10" x14ac:dyDescent="0.3">
      <c r="A5810" s="114"/>
      <c r="B5810" s="10"/>
      <c r="C5810" s="10"/>
      <c r="D5810" s="83"/>
      <c r="E5810" s="10"/>
      <c r="F5810" s="10"/>
      <c r="G5810" s="10"/>
      <c r="H5810" s="10"/>
      <c r="I5810" s="10"/>
      <c r="J5810" s="333"/>
    </row>
    <row r="5811" spans="1:10" x14ac:dyDescent="0.3">
      <c r="A5811" s="114"/>
      <c r="B5811" s="10"/>
      <c r="C5811" s="10"/>
      <c r="D5811" s="83"/>
      <c r="E5811" s="10"/>
      <c r="F5811" s="10"/>
      <c r="G5811" s="10"/>
      <c r="H5811" s="10"/>
      <c r="I5811" s="10"/>
      <c r="J5811" s="333"/>
    </row>
    <row r="5812" spans="1:10" x14ac:dyDescent="0.3">
      <c r="A5812" s="114"/>
      <c r="B5812" s="10"/>
      <c r="C5812" s="10"/>
      <c r="D5812" s="83"/>
      <c r="E5812" s="10"/>
      <c r="F5812" s="10"/>
      <c r="G5812" s="10"/>
      <c r="H5812" s="10"/>
      <c r="I5812" s="10"/>
      <c r="J5812" s="333"/>
    </row>
    <row r="5813" spans="1:10" x14ac:dyDescent="0.3">
      <c r="A5813" s="114"/>
      <c r="B5813" s="10"/>
      <c r="C5813" s="10"/>
      <c r="D5813" s="83"/>
      <c r="E5813" s="10"/>
      <c r="F5813" s="10"/>
      <c r="G5813" s="10"/>
      <c r="H5813" s="10"/>
      <c r="I5813" s="10"/>
      <c r="J5813" s="333"/>
    </row>
    <row r="5814" spans="1:10" x14ac:dyDescent="0.3">
      <c r="A5814" s="114"/>
      <c r="B5814" s="10"/>
      <c r="C5814" s="10"/>
      <c r="D5814" s="83"/>
      <c r="E5814" s="10"/>
      <c r="F5814" s="10"/>
      <c r="G5814" s="10"/>
      <c r="H5814" s="10"/>
      <c r="I5814" s="10"/>
      <c r="J5814" s="333"/>
    </row>
    <row r="5815" spans="1:10" x14ac:dyDescent="0.3">
      <c r="A5815" s="114"/>
      <c r="B5815" s="10"/>
      <c r="C5815" s="10"/>
      <c r="D5815" s="83"/>
      <c r="E5815" s="10"/>
      <c r="F5815" s="10"/>
      <c r="G5815" s="10"/>
      <c r="H5815" s="10"/>
      <c r="I5815" s="10"/>
      <c r="J5815" s="333"/>
    </row>
    <row r="5816" spans="1:10" x14ac:dyDescent="0.3">
      <c r="A5816" s="114"/>
      <c r="B5816" s="10"/>
      <c r="C5816" s="10"/>
      <c r="D5816" s="83"/>
      <c r="E5816" s="10"/>
      <c r="F5816" s="10"/>
      <c r="G5816" s="10"/>
      <c r="H5816" s="10"/>
      <c r="I5816" s="10"/>
      <c r="J5816" s="333"/>
    </row>
    <row r="5817" spans="1:10" x14ac:dyDescent="0.3">
      <c r="A5817" s="114"/>
      <c r="B5817" s="10"/>
      <c r="C5817" s="10"/>
      <c r="D5817" s="83"/>
      <c r="E5817" s="10"/>
      <c r="F5817" s="10"/>
      <c r="G5817" s="10"/>
      <c r="H5817" s="10"/>
      <c r="I5817" s="10"/>
      <c r="J5817" s="333"/>
    </row>
    <row r="5818" spans="1:10" x14ac:dyDescent="0.3">
      <c r="A5818" s="114"/>
      <c r="B5818" s="10"/>
      <c r="C5818" s="10"/>
      <c r="D5818" s="83"/>
      <c r="E5818" s="10"/>
      <c r="F5818" s="10"/>
      <c r="G5818" s="10"/>
      <c r="H5818" s="10"/>
      <c r="I5818" s="10"/>
      <c r="J5818" s="333"/>
    </row>
    <row r="5819" spans="1:10" x14ac:dyDescent="0.3">
      <c r="A5819" s="114"/>
      <c r="B5819" s="10"/>
      <c r="C5819" s="10"/>
      <c r="D5819" s="83"/>
      <c r="E5819" s="10"/>
      <c r="F5819" s="10"/>
      <c r="G5819" s="10"/>
      <c r="H5819" s="10"/>
      <c r="I5819" s="10"/>
      <c r="J5819" s="333"/>
    </row>
    <row r="5820" spans="1:10" x14ac:dyDescent="0.3">
      <c r="A5820" s="114"/>
      <c r="B5820" s="10"/>
      <c r="C5820" s="10"/>
      <c r="D5820" s="83"/>
      <c r="E5820" s="10"/>
      <c r="F5820" s="10"/>
      <c r="G5820" s="10"/>
      <c r="H5820" s="10"/>
      <c r="I5820" s="10"/>
      <c r="J5820" s="333"/>
    </row>
    <row r="5821" spans="1:10" x14ac:dyDescent="0.3">
      <c r="A5821" s="114"/>
      <c r="B5821" s="10"/>
      <c r="C5821" s="10"/>
      <c r="D5821" s="83"/>
      <c r="E5821" s="10"/>
      <c r="F5821" s="10"/>
      <c r="G5821" s="10"/>
      <c r="H5821" s="10"/>
      <c r="I5821" s="10"/>
      <c r="J5821" s="333"/>
    </row>
    <row r="5822" spans="1:10" x14ac:dyDescent="0.3">
      <c r="A5822" s="114"/>
      <c r="B5822" s="10"/>
      <c r="C5822" s="10"/>
      <c r="D5822" s="83"/>
      <c r="E5822" s="10"/>
      <c r="F5822" s="10"/>
      <c r="G5822" s="10"/>
      <c r="H5822" s="10"/>
      <c r="I5822" s="10"/>
      <c r="J5822" s="333"/>
    </row>
    <row r="5823" spans="1:10" x14ac:dyDescent="0.3">
      <c r="A5823" s="114"/>
      <c r="B5823" s="10"/>
      <c r="C5823" s="10"/>
      <c r="D5823" s="83"/>
      <c r="E5823" s="10"/>
      <c r="F5823" s="10"/>
      <c r="G5823" s="10"/>
      <c r="H5823" s="10"/>
      <c r="I5823" s="10"/>
      <c r="J5823" s="333"/>
    </row>
    <row r="5824" spans="1:10" x14ac:dyDescent="0.3">
      <c r="A5824" s="114"/>
      <c r="B5824" s="10"/>
      <c r="C5824" s="10"/>
      <c r="D5824" s="83"/>
      <c r="E5824" s="10"/>
      <c r="F5824" s="10"/>
      <c r="G5824" s="10"/>
      <c r="H5824" s="10"/>
      <c r="I5824" s="10"/>
      <c r="J5824" s="333"/>
    </row>
    <row r="5825" spans="1:10" x14ac:dyDescent="0.3">
      <c r="A5825" s="114"/>
      <c r="B5825" s="10"/>
      <c r="C5825" s="10"/>
      <c r="D5825" s="83"/>
      <c r="E5825" s="10"/>
      <c r="F5825" s="10"/>
      <c r="G5825" s="10"/>
      <c r="H5825" s="10"/>
      <c r="I5825" s="10"/>
      <c r="J5825" s="333"/>
    </row>
    <row r="5826" spans="1:10" x14ac:dyDescent="0.3">
      <c r="A5826" s="114"/>
      <c r="B5826" s="10"/>
      <c r="C5826" s="10"/>
      <c r="D5826" s="83"/>
      <c r="E5826" s="10"/>
      <c r="F5826" s="10"/>
      <c r="G5826" s="10"/>
      <c r="H5826" s="10"/>
      <c r="I5826" s="10"/>
      <c r="J5826" s="333"/>
    </row>
    <row r="5827" spans="1:10" x14ac:dyDescent="0.3">
      <c r="A5827" s="114"/>
      <c r="B5827" s="10"/>
      <c r="C5827" s="10"/>
      <c r="D5827" s="83"/>
      <c r="E5827" s="10"/>
      <c r="F5827" s="10"/>
      <c r="G5827" s="10"/>
      <c r="H5827" s="10"/>
      <c r="I5827" s="10"/>
      <c r="J5827" s="333"/>
    </row>
    <row r="5828" spans="1:10" x14ac:dyDescent="0.3">
      <c r="A5828" s="114"/>
      <c r="B5828" s="10"/>
      <c r="C5828" s="10"/>
      <c r="D5828" s="83"/>
      <c r="E5828" s="10"/>
      <c r="F5828" s="10"/>
      <c r="G5828" s="10"/>
      <c r="H5828" s="10"/>
      <c r="I5828" s="10"/>
      <c r="J5828" s="333"/>
    </row>
    <row r="5829" spans="1:10" x14ac:dyDescent="0.3">
      <c r="A5829" s="114"/>
      <c r="B5829" s="10"/>
      <c r="C5829" s="10"/>
      <c r="D5829" s="83"/>
      <c r="E5829" s="10"/>
      <c r="F5829" s="10"/>
      <c r="G5829" s="10"/>
      <c r="H5829" s="10"/>
      <c r="I5829" s="10"/>
      <c r="J5829" s="333"/>
    </row>
    <row r="5830" spans="1:10" x14ac:dyDescent="0.3">
      <c r="A5830" s="114"/>
      <c r="B5830" s="10"/>
      <c r="C5830" s="10"/>
      <c r="D5830" s="83"/>
      <c r="E5830" s="10"/>
      <c r="F5830" s="10"/>
      <c r="G5830" s="10"/>
      <c r="H5830" s="10"/>
      <c r="I5830" s="10"/>
      <c r="J5830" s="333"/>
    </row>
    <row r="5831" spans="1:10" x14ac:dyDescent="0.3">
      <c r="A5831" s="114"/>
      <c r="B5831" s="10"/>
      <c r="C5831" s="10"/>
      <c r="D5831" s="83"/>
      <c r="E5831" s="10"/>
      <c r="F5831" s="10"/>
      <c r="G5831" s="10"/>
      <c r="H5831" s="10"/>
      <c r="I5831" s="10"/>
      <c r="J5831" s="333"/>
    </row>
    <row r="5832" spans="1:10" x14ac:dyDescent="0.3">
      <c r="A5832" s="114"/>
      <c r="B5832" s="10"/>
      <c r="C5832" s="10"/>
      <c r="D5832" s="83"/>
      <c r="E5832" s="10"/>
      <c r="F5832" s="10"/>
      <c r="G5832" s="10"/>
      <c r="H5832" s="10"/>
      <c r="I5832" s="10"/>
      <c r="J5832" s="333"/>
    </row>
    <row r="5833" spans="1:10" x14ac:dyDescent="0.3">
      <c r="A5833" s="114"/>
      <c r="B5833" s="10"/>
      <c r="C5833" s="10"/>
      <c r="D5833" s="83"/>
      <c r="E5833" s="10"/>
      <c r="F5833" s="10"/>
      <c r="G5833" s="10"/>
      <c r="H5833" s="10"/>
      <c r="I5833" s="10"/>
      <c r="J5833" s="333"/>
    </row>
    <row r="5834" spans="1:10" x14ac:dyDescent="0.3">
      <c r="A5834" s="114"/>
      <c r="B5834" s="10"/>
      <c r="C5834" s="10"/>
      <c r="D5834" s="83"/>
      <c r="E5834" s="10"/>
      <c r="F5834" s="10"/>
      <c r="G5834" s="10"/>
      <c r="H5834" s="10"/>
      <c r="I5834" s="10"/>
      <c r="J5834" s="333"/>
    </row>
    <row r="5835" spans="1:10" x14ac:dyDescent="0.3">
      <c r="A5835" s="114"/>
      <c r="B5835" s="10"/>
      <c r="C5835" s="10"/>
      <c r="D5835" s="83"/>
      <c r="E5835" s="10"/>
      <c r="F5835" s="10"/>
      <c r="G5835" s="10"/>
      <c r="H5835" s="10"/>
      <c r="I5835" s="10"/>
      <c r="J5835" s="333"/>
    </row>
    <row r="5836" spans="1:10" x14ac:dyDescent="0.3">
      <c r="A5836" s="114"/>
      <c r="B5836" s="10"/>
      <c r="C5836" s="10"/>
      <c r="D5836" s="83"/>
      <c r="E5836" s="10"/>
      <c r="F5836" s="10"/>
      <c r="G5836" s="10"/>
      <c r="H5836" s="10"/>
      <c r="I5836" s="10"/>
      <c r="J5836" s="333"/>
    </row>
    <row r="5837" spans="1:10" x14ac:dyDescent="0.3">
      <c r="A5837" s="114"/>
      <c r="B5837" s="10"/>
      <c r="C5837" s="10"/>
      <c r="D5837" s="83"/>
      <c r="E5837" s="10"/>
      <c r="F5837" s="10"/>
      <c r="G5837" s="10"/>
      <c r="H5837" s="10"/>
      <c r="I5837" s="10"/>
      <c r="J5837" s="333"/>
    </row>
    <row r="5838" spans="1:10" x14ac:dyDescent="0.3">
      <c r="A5838" s="114"/>
      <c r="B5838" s="10"/>
      <c r="C5838" s="10"/>
      <c r="D5838" s="83"/>
      <c r="E5838" s="10"/>
      <c r="F5838" s="10"/>
      <c r="G5838" s="10"/>
      <c r="H5838" s="10"/>
      <c r="I5838" s="10"/>
      <c r="J5838" s="333"/>
    </row>
    <row r="5839" spans="1:10" x14ac:dyDescent="0.3">
      <c r="A5839" s="114"/>
      <c r="B5839" s="10"/>
      <c r="C5839" s="10"/>
      <c r="D5839" s="83"/>
      <c r="E5839" s="10"/>
      <c r="F5839" s="10"/>
      <c r="G5839" s="10"/>
      <c r="H5839" s="10"/>
      <c r="I5839" s="10"/>
      <c r="J5839" s="333"/>
    </row>
    <row r="5840" spans="1:10" x14ac:dyDescent="0.3">
      <c r="A5840" s="114"/>
      <c r="B5840" s="10"/>
      <c r="C5840" s="10"/>
      <c r="D5840" s="83"/>
      <c r="E5840" s="10"/>
      <c r="F5840" s="10"/>
      <c r="G5840" s="10"/>
      <c r="H5840" s="10"/>
      <c r="I5840" s="10"/>
      <c r="J5840" s="333"/>
    </row>
    <row r="5841" spans="1:10" x14ac:dyDescent="0.3">
      <c r="A5841" s="114"/>
      <c r="B5841" s="10"/>
      <c r="C5841" s="10"/>
      <c r="D5841" s="83"/>
      <c r="E5841" s="10"/>
      <c r="F5841" s="10"/>
      <c r="G5841" s="10"/>
      <c r="H5841" s="10"/>
      <c r="I5841" s="10"/>
      <c r="J5841" s="333"/>
    </row>
    <row r="5842" spans="1:10" x14ac:dyDescent="0.3">
      <c r="A5842" s="114"/>
      <c r="B5842" s="10"/>
      <c r="C5842" s="10"/>
      <c r="D5842" s="83"/>
      <c r="E5842" s="10"/>
      <c r="F5842" s="10"/>
      <c r="G5842" s="10"/>
      <c r="H5842" s="10"/>
      <c r="I5842" s="10"/>
      <c r="J5842" s="333"/>
    </row>
    <row r="5843" spans="1:10" x14ac:dyDescent="0.3">
      <c r="A5843" s="114"/>
      <c r="B5843" s="10"/>
      <c r="C5843" s="10"/>
      <c r="D5843" s="83"/>
      <c r="E5843" s="10"/>
      <c r="F5843" s="10"/>
      <c r="G5843" s="10"/>
      <c r="H5843" s="10"/>
      <c r="I5843" s="10"/>
      <c r="J5843" s="333"/>
    </row>
    <row r="5844" spans="1:10" x14ac:dyDescent="0.3">
      <c r="A5844" s="114"/>
      <c r="B5844" s="10"/>
      <c r="C5844" s="10"/>
      <c r="D5844" s="83"/>
      <c r="E5844" s="10"/>
      <c r="F5844" s="10"/>
      <c r="G5844" s="10"/>
      <c r="H5844" s="10"/>
      <c r="I5844" s="10"/>
      <c r="J5844" s="333"/>
    </row>
    <row r="5845" spans="1:10" x14ac:dyDescent="0.3">
      <c r="A5845" s="114"/>
      <c r="B5845" s="10"/>
      <c r="C5845" s="10"/>
      <c r="D5845" s="83"/>
      <c r="E5845" s="10"/>
      <c r="F5845" s="10"/>
      <c r="G5845" s="10"/>
      <c r="H5845" s="10"/>
      <c r="I5845" s="10"/>
      <c r="J5845" s="333"/>
    </row>
    <row r="5846" spans="1:10" x14ac:dyDescent="0.3">
      <c r="A5846" s="114"/>
      <c r="B5846" s="10"/>
      <c r="C5846" s="10"/>
      <c r="D5846" s="83"/>
      <c r="E5846" s="10"/>
      <c r="F5846" s="10"/>
      <c r="G5846" s="10"/>
      <c r="H5846" s="10"/>
      <c r="I5846" s="10"/>
      <c r="J5846" s="333"/>
    </row>
    <row r="5847" spans="1:10" x14ac:dyDescent="0.3">
      <c r="A5847" s="114"/>
      <c r="B5847" s="10"/>
      <c r="C5847" s="10"/>
      <c r="D5847" s="83"/>
      <c r="E5847" s="10"/>
      <c r="F5847" s="10"/>
      <c r="G5847" s="10"/>
      <c r="H5847" s="10"/>
      <c r="I5847" s="10"/>
      <c r="J5847" s="333"/>
    </row>
    <row r="5848" spans="1:10" x14ac:dyDescent="0.3">
      <c r="A5848" s="114"/>
      <c r="B5848" s="10"/>
      <c r="C5848" s="10"/>
      <c r="D5848" s="83"/>
      <c r="E5848" s="10"/>
      <c r="F5848" s="10"/>
      <c r="G5848" s="10"/>
      <c r="H5848" s="10"/>
      <c r="I5848" s="10"/>
      <c r="J5848" s="333"/>
    </row>
    <row r="5849" spans="1:10" x14ac:dyDescent="0.3">
      <c r="A5849" s="114"/>
      <c r="B5849" s="10"/>
      <c r="C5849" s="10"/>
      <c r="D5849" s="83"/>
      <c r="E5849" s="10"/>
      <c r="F5849" s="10"/>
      <c r="G5849" s="10"/>
      <c r="H5849" s="10"/>
      <c r="I5849" s="10"/>
      <c r="J5849" s="333"/>
    </row>
    <row r="5850" spans="1:10" x14ac:dyDescent="0.3">
      <c r="A5850" s="114"/>
      <c r="B5850" s="10"/>
      <c r="C5850" s="10"/>
      <c r="D5850" s="83"/>
      <c r="E5850" s="10"/>
      <c r="F5850" s="10"/>
      <c r="G5850" s="10"/>
      <c r="H5850" s="10"/>
      <c r="I5850" s="10"/>
      <c r="J5850" s="333"/>
    </row>
    <row r="5851" spans="1:10" x14ac:dyDescent="0.3">
      <c r="A5851" s="114"/>
      <c r="B5851" s="10"/>
      <c r="C5851" s="10"/>
      <c r="D5851" s="83"/>
      <c r="E5851" s="10"/>
      <c r="F5851" s="10"/>
      <c r="G5851" s="10"/>
      <c r="H5851" s="10"/>
      <c r="I5851" s="10"/>
      <c r="J5851" s="333"/>
    </row>
    <row r="5852" spans="1:10" x14ac:dyDescent="0.3">
      <c r="A5852" s="114"/>
      <c r="B5852" s="10"/>
      <c r="C5852" s="10"/>
      <c r="D5852" s="83"/>
      <c r="E5852" s="10"/>
      <c r="F5852" s="10"/>
      <c r="G5852" s="10"/>
      <c r="H5852" s="10"/>
      <c r="I5852" s="10"/>
      <c r="J5852" s="333"/>
    </row>
    <row r="5853" spans="1:10" x14ac:dyDescent="0.3">
      <c r="A5853" s="114"/>
      <c r="B5853" s="10"/>
      <c r="C5853" s="10"/>
      <c r="D5853" s="83"/>
      <c r="E5853" s="10"/>
      <c r="F5853" s="10"/>
      <c r="G5853" s="10"/>
      <c r="H5853" s="10"/>
      <c r="I5853" s="10"/>
      <c r="J5853" s="333"/>
    </row>
    <row r="5854" spans="1:10" x14ac:dyDescent="0.3">
      <c r="A5854" s="114"/>
      <c r="B5854" s="10"/>
      <c r="C5854" s="10"/>
      <c r="D5854" s="83"/>
      <c r="E5854" s="10"/>
      <c r="F5854" s="10"/>
      <c r="G5854" s="10"/>
      <c r="H5854" s="10"/>
      <c r="I5854" s="10"/>
      <c r="J5854" s="333"/>
    </row>
    <row r="5855" spans="1:10" x14ac:dyDescent="0.3">
      <c r="A5855" s="114"/>
      <c r="B5855" s="10"/>
      <c r="C5855" s="10"/>
      <c r="D5855" s="83"/>
      <c r="E5855" s="10"/>
      <c r="F5855" s="10"/>
      <c r="G5855" s="10"/>
      <c r="H5855" s="10"/>
      <c r="I5855" s="10"/>
      <c r="J5855" s="333"/>
    </row>
    <row r="5856" spans="1:10" x14ac:dyDescent="0.3">
      <c r="A5856" s="114"/>
      <c r="B5856" s="10"/>
      <c r="C5856" s="10"/>
      <c r="D5856" s="83"/>
      <c r="E5856" s="10"/>
      <c r="F5856" s="10"/>
      <c r="G5856" s="10"/>
      <c r="H5856" s="10"/>
      <c r="I5856" s="10"/>
      <c r="J5856" s="333"/>
    </row>
    <row r="5857" spans="1:10" x14ac:dyDescent="0.3">
      <c r="A5857" s="114"/>
      <c r="B5857" s="10"/>
      <c r="C5857" s="10"/>
      <c r="D5857" s="83"/>
      <c r="E5857" s="10"/>
      <c r="F5857" s="10"/>
      <c r="G5857" s="10"/>
      <c r="H5857" s="10"/>
      <c r="I5857" s="10"/>
      <c r="J5857" s="333"/>
    </row>
    <row r="5858" spans="1:10" x14ac:dyDescent="0.3">
      <c r="A5858" s="114"/>
      <c r="B5858" s="10"/>
      <c r="C5858" s="10"/>
      <c r="D5858" s="83"/>
      <c r="E5858" s="10"/>
      <c r="F5858" s="10"/>
      <c r="G5858" s="10"/>
      <c r="H5858" s="10"/>
      <c r="I5858" s="10"/>
      <c r="J5858" s="333"/>
    </row>
    <row r="5859" spans="1:10" x14ac:dyDescent="0.3">
      <c r="A5859" s="114"/>
      <c r="B5859" s="10"/>
      <c r="C5859" s="10"/>
      <c r="D5859" s="83"/>
      <c r="E5859" s="10"/>
      <c r="F5859" s="10"/>
      <c r="G5859" s="10"/>
      <c r="H5859" s="10"/>
      <c r="I5859" s="10"/>
      <c r="J5859" s="333"/>
    </row>
    <row r="5860" spans="1:10" x14ac:dyDescent="0.3">
      <c r="A5860" s="114"/>
      <c r="B5860" s="10"/>
      <c r="C5860" s="10"/>
      <c r="D5860" s="83"/>
      <c r="E5860" s="10"/>
      <c r="F5860" s="10"/>
      <c r="G5860" s="10"/>
      <c r="H5860" s="10"/>
      <c r="I5860" s="10"/>
      <c r="J5860" s="333"/>
    </row>
    <row r="5861" spans="1:10" x14ac:dyDescent="0.3">
      <c r="A5861" s="114"/>
      <c r="B5861" s="10"/>
      <c r="C5861" s="10"/>
      <c r="D5861" s="83"/>
      <c r="E5861" s="10"/>
      <c r="F5861" s="10"/>
      <c r="G5861" s="10"/>
      <c r="H5861" s="10"/>
      <c r="I5861" s="10"/>
      <c r="J5861" s="333"/>
    </row>
    <row r="5862" spans="1:10" x14ac:dyDescent="0.3">
      <c r="A5862" s="114"/>
      <c r="B5862" s="10"/>
      <c r="C5862" s="10"/>
      <c r="D5862" s="83"/>
      <c r="E5862" s="10"/>
      <c r="F5862" s="10"/>
      <c r="G5862" s="10"/>
      <c r="H5862" s="10"/>
      <c r="I5862" s="10"/>
      <c r="J5862" s="333"/>
    </row>
    <row r="5863" spans="1:10" x14ac:dyDescent="0.3">
      <c r="A5863" s="114"/>
      <c r="B5863" s="10"/>
      <c r="C5863" s="10"/>
      <c r="D5863" s="83"/>
      <c r="E5863" s="10"/>
      <c r="F5863" s="10"/>
      <c r="G5863" s="10"/>
      <c r="H5863" s="10"/>
      <c r="I5863" s="10"/>
      <c r="J5863" s="333"/>
    </row>
    <row r="5864" spans="1:10" x14ac:dyDescent="0.3">
      <c r="A5864" s="114"/>
      <c r="B5864" s="10"/>
      <c r="C5864" s="10"/>
      <c r="D5864" s="83"/>
      <c r="E5864" s="10"/>
      <c r="F5864" s="10"/>
      <c r="G5864" s="10"/>
      <c r="H5864" s="10"/>
      <c r="I5864" s="10"/>
      <c r="J5864" s="333"/>
    </row>
    <row r="5865" spans="1:10" x14ac:dyDescent="0.3">
      <c r="A5865" s="114"/>
      <c r="B5865" s="10"/>
      <c r="C5865" s="10"/>
      <c r="D5865" s="83"/>
      <c r="E5865" s="10"/>
      <c r="F5865" s="10"/>
      <c r="G5865" s="10"/>
      <c r="H5865" s="10"/>
      <c r="I5865" s="10"/>
      <c r="J5865" s="333"/>
    </row>
    <row r="5866" spans="1:10" x14ac:dyDescent="0.3">
      <c r="A5866" s="114"/>
      <c r="B5866" s="10"/>
      <c r="C5866" s="10"/>
      <c r="D5866" s="83"/>
      <c r="E5866" s="10"/>
      <c r="F5866" s="10"/>
      <c r="G5866" s="10"/>
      <c r="H5866" s="10"/>
      <c r="I5866" s="10"/>
      <c r="J5866" s="333"/>
    </row>
    <row r="5867" spans="1:10" x14ac:dyDescent="0.3">
      <c r="A5867" s="114"/>
      <c r="B5867" s="10"/>
      <c r="C5867" s="10"/>
      <c r="D5867" s="83"/>
      <c r="E5867" s="10"/>
      <c r="F5867" s="10"/>
      <c r="G5867" s="10"/>
      <c r="H5867" s="10"/>
      <c r="I5867" s="10"/>
      <c r="J5867" s="333"/>
    </row>
    <row r="5868" spans="1:10" x14ac:dyDescent="0.3">
      <c r="A5868" s="114"/>
      <c r="B5868" s="10"/>
      <c r="C5868" s="10"/>
      <c r="D5868" s="83"/>
      <c r="E5868" s="10"/>
      <c r="F5868" s="10"/>
      <c r="G5868" s="10"/>
      <c r="H5868" s="10"/>
      <c r="I5868" s="10"/>
      <c r="J5868" s="333"/>
    </row>
    <row r="5869" spans="1:10" x14ac:dyDescent="0.3">
      <c r="A5869" s="114"/>
      <c r="B5869" s="10"/>
      <c r="C5869" s="10"/>
      <c r="D5869" s="83"/>
      <c r="E5869" s="10"/>
      <c r="F5869" s="10"/>
      <c r="G5869" s="10"/>
      <c r="H5869" s="10"/>
      <c r="I5869" s="10"/>
      <c r="J5869" s="333"/>
    </row>
    <row r="5870" spans="1:10" x14ac:dyDescent="0.3">
      <c r="A5870" s="114"/>
      <c r="B5870" s="10"/>
      <c r="C5870" s="10"/>
      <c r="D5870" s="83"/>
      <c r="E5870" s="10"/>
      <c r="F5870" s="10"/>
      <c r="G5870" s="10"/>
      <c r="H5870" s="10"/>
      <c r="I5870" s="10"/>
      <c r="J5870" s="333"/>
    </row>
    <row r="5871" spans="1:10" x14ac:dyDescent="0.3">
      <c r="A5871" s="114"/>
      <c r="B5871" s="10"/>
      <c r="C5871" s="10"/>
      <c r="D5871" s="83"/>
      <c r="E5871" s="10"/>
      <c r="F5871" s="10"/>
      <c r="G5871" s="10"/>
      <c r="H5871" s="10"/>
      <c r="I5871" s="10"/>
      <c r="J5871" s="333"/>
    </row>
    <row r="5872" spans="1:10" x14ac:dyDescent="0.3">
      <c r="A5872" s="114"/>
      <c r="B5872" s="10"/>
      <c r="C5872" s="10"/>
      <c r="D5872" s="83"/>
      <c r="E5872" s="10"/>
      <c r="F5872" s="10"/>
      <c r="G5872" s="10"/>
      <c r="H5872" s="10"/>
      <c r="I5872" s="10"/>
      <c r="J5872" s="333"/>
    </row>
    <row r="5873" spans="1:10" x14ac:dyDescent="0.3">
      <c r="A5873" s="114"/>
      <c r="B5873" s="10"/>
      <c r="C5873" s="10"/>
      <c r="D5873" s="83"/>
      <c r="E5873" s="10"/>
      <c r="F5873" s="10"/>
      <c r="G5873" s="10"/>
      <c r="H5873" s="10"/>
      <c r="I5873" s="10"/>
      <c r="J5873" s="333"/>
    </row>
    <row r="5874" spans="1:10" x14ac:dyDescent="0.3">
      <c r="A5874" s="114"/>
      <c r="B5874" s="10"/>
      <c r="C5874" s="10"/>
      <c r="D5874" s="83"/>
      <c r="E5874" s="10"/>
      <c r="F5874" s="10"/>
      <c r="G5874" s="10"/>
      <c r="H5874" s="10"/>
      <c r="I5874" s="10"/>
      <c r="J5874" s="333"/>
    </row>
    <row r="5875" spans="1:10" x14ac:dyDescent="0.3">
      <c r="A5875" s="114"/>
      <c r="B5875" s="10"/>
      <c r="C5875" s="10"/>
      <c r="D5875" s="83"/>
      <c r="E5875" s="10"/>
      <c r="F5875" s="10"/>
      <c r="G5875" s="10"/>
      <c r="H5875" s="10"/>
      <c r="I5875" s="10"/>
      <c r="J5875" s="333"/>
    </row>
    <row r="5876" spans="1:10" x14ac:dyDescent="0.3">
      <c r="A5876" s="114"/>
      <c r="B5876" s="10"/>
      <c r="C5876" s="10"/>
      <c r="D5876" s="83"/>
      <c r="E5876" s="10"/>
      <c r="F5876" s="10"/>
      <c r="G5876" s="10"/>
      <c r="H5876" s="10"/>
      <c r="I5876" s="10"/>
      <c r="J5876" s="333"/>
    </row>
    <row r="5877" spans="1:10" x14ac:dyDescent="0.3">
      <c r="A5877" s="114"/>
      <c r="B5877" s="10"/>
      <c r="C5877" s="10"/>
      <c r="D5877" s="83"/>
      <c r="E5877" s="10"/>
      <c r="F5877" s="10"/>
      <c r="G5877" s="10"/>
      <c r="H5877" s="10"/>
      <c r="I5877" s="10"/>
      <c r="J5877" s="333"/>
    </row>
    <row r="5878" spans="1:10" x14ac:dyDescent="0.3">
      <c r="A5878" s="114"/>
      <c r="B5878" s="10"/>
      <c r="C5878" s="10"/>
      <c r="D5878" s="83"/>
      <c r="E5878" s="10"/>
      <c r="F5878" s="10"/>
      <c r="G5878" s="10"/>
      <c r="H5878" s="10"/>
      <c r="I5878" s="10"/>
      <c r="J5878" s="333"/>
    </row>
    <row r="5879" spans="1:10" x14ac:dyDescent="0.3">
      <c r="A5879" s="114"/>
      <c r="B5879" s="10"/>
      <c r="C5879" s="10"/>
      <c r="D5879" s="83"/>
      <c r="E5879" s="10"/>
      <c r="F5879" s="10"/>
      <c r="G5879" s="10"/>
      <c r="H5879" s="10"/>
      <c r="I5879" s="10"/>
      <c r="J5879" s="333"/>
    </row>
    <row r="5880" spans="1:10" x14ac:dyDescent="0.3">
      <c r="A5880" s="114"/>
      <c r="B5880" s="10"/>
      <c r="C5880" s="10"/>
      <c r="D5880" s="83"/>
      <c r="E5880" s="10"/>
      <c r="F5880" s="10"/>
      <c r="G5880" s="10"/>
      <c r="H5880" s="10"/>
      <c r="I5880" s="10"/>
      <c r="J5880" s="333"/>
    </row>
    <row r="5881" spans="1:10" x14ac:dyDescent="0.3">
      <c r="A5881" s="114"/>
      <c r="B5881" s="10"/>
      <c r="C5881" s="10"/>
      <c r="D5881" s="83"/>
      <c r="E5881" s="10"/>
      <c r="F5881" s="10"/>
      <c r="G5881" s="10"/>
      <c r="H5881" s="10"/>
      <c r="I5881" s="10"/>
      <c r="J5881" s="333"/>
    </row>
    <row r="5882" spans="1:10" x14ac:dyDescent="0.3">
      <c r="A5882" s="114"/>
      <c r="B5882" s="10"/>
      <c r="C5882" s="10"/>
      <c r="D5882" s="83"/>
      <c r="E5882" s="10"/>
      <c r="F5882" s="10"/>
      <c r="G5882" s="10"/>
      <c r="H5882" s="10"/>
      <c r="I5882" s="10"/>
      <c r="J5882" s="333"/>
    </row>
    <row r="5883" spans="1:10" x14ac:dyDescent="0.3">
      <c r="A5883" s="114"/>
      <c r="B5883" s="10"/>
      <c r="C5883" s="10"/>
      <c r="D5883" s="83"/>
      <c r="E5883" s="10"/>
      <c r="F5883" s="10"/>
      <c r="G5883" s="10"/>
      <c r="H5883" s="10"/>
      <c r="I5883" s="10"/>
      <c r="J5883" s="333"/>
    </row>
    <row r="5884" spans="1:10" x14ac:dyDescent="0.3">
      <c r="A5884" s="114"/>
      <c r="B5884" s="10"/>
      <c r="C5884" s="10"/>
      <c r="D5884" s="83"/>
      <c r="E5884" s="10"/>
      <c r="F5884" s="10"/>
      <c r="G5884" s="10"/>
      <c r="H5884" s="10"/>
      <c r="I5884" s="10"/>
      <c r="J5884" s="333"/>
    </row>
    <row r="5885" spans="1:10" x14ac:dyDescent="0.3">
      <c r="A5885" s="114"/>
      <c r="B5885" s="10"/>
      <c r="C5885" s="10"/>
      <c r="D5885" s="83"/>
      <c r="E5885" s="10"/>
      <c r="F5885" s="10"/>
      <c r="G5885" s="10"/>
      <c r="H5885" s="10"/>
      <c r="I5885" s="10"/>
      <c r="J5885" s="333"/>
    </row>
    <row r="5886" spans="1:10" x14ac:dyDescent="0.3">
      <c r="A5886" s="114"/>
      <c r="B5886" s="10"/>
      <c r="C5886" s="10"/>
      <c r="D5886" s="83"/>
      <c r="E5886" s="10"/>
      <c r="F5886" s="10"/>
      <c r="G5886" s="10"/>
      <c r="H5886" s="10"/>
      <c r="I5886" s="10"/>
      <c r="J5886" s="333"/>
    </row>
    <row r="5887" spans="1:10" x14ac:dyDescent="0.3">
      <c r="A5887" s="114"/>
      <c r="B5887" s="10"/>
      <c r="C5887" s="10"/>
      <c r="D5887" s="83"/>
      <c r="E5887" s="10"/>
      <c r="F5887" s="10"/>
      <c r="G5887" s="10"/>
      <c r="H5887" s="10"/>
      <c r="I5887" s="10"/>
      <c r="J5887" s="333"/>
    </row>
    <row r="5888" spans="1:10" x14ac:dyDescent="0.3">
      <c r="A5888" s="114"/>
      <c r="B5888" s="10"/>
      <c r="C5888" s="10"/>
      <c r="D5888" s="83"/>
      <c r="E5888" s="10"/>
      <c r="F5888" s="10"/>
      <c r="G5888" s="10"/>
      <c r="H5888" s="10"/>
      <c r="I5888" s="10"/>
      <c r="J5888" s="333"/>
    </row>
    <row r="5889" spans="1:10" x14ac:dyDescent="0.3">
      <c r="A5889" s="114"/>
      <c r="B5889" s="10"/>
      <c r="C5889" s="10"/>
      <c r="D5889" s="83"/>
      <c r="E5889" s="10"/>
      <c r="F5889" s="10"/>
      <c r="G5889" s="10"/>
      <c r="H5889" s="10"/>
      <c r="I5889" s="10"/>
      <c r="J5889" s="333"/>
    </row>
    <row r="5890" spans="1:10" x14ac:dyDescent="0.3">
      <c r="A5890" s="114"/>
      <c r="B5890" s="10"/>
      <c r="C5890" s="10"/>
      <c r="D5890" s="83"/>
      <c r="E5890" s="10"/>
      <c r="F5890" s="10"/>
      <c r="G5890" s="10"/>
      <c r="H5890" s="10"/>
      <c r="I5890" s="10"/>
      <c r="J5890" s="333"/>
    </row>
    <row r="5891" spans="1:10" x14ac:dyDescent="0.3">
      <c r="A5891" s="114"/>
      <c r="B5891" s="10"/>
      <c r="C5891" s="10"/>
      <c r="D5891" s="83"/>
      <c r="E5891" s="10"/>
      <c r="F5891" s="10"/>
      <c r="G5891" s="10"/>
      <c r="H5891" s="10"/>
      <c r="I5891" s="10"/>
      <c r="J5891" s="333"/>
    </row>
    <row r="5892" spans="1:10" x14ac:dyDescent="0.3">
      <c r="A5892" s="114"/>
      <c r="B5892" s="10"/>
      <c r="C5892" s="10"/>
      <c r="D5892" s="83"/>
      <c r="E5892" s="10"/>
      <c r="F5892" s="10"/>
      <c r="G5892" s="10"/>
      <c r="H5892" s="10"/>
      <c r="I5892" s="10"/>
      <c r="J5892" s="333"/>
    </row>
    <row r="5893" spans="1:10" x14ac:dyDescent="0.3">
      <c r="A5893" s="114"/>
      <c r="B5893" s="10"/>
      <c r="C5893" s="10"/>
      <c r="D5893" s="83"/>
      <c r="E5893" s="10"/>
      <c r="F5893" s="10"/>
      <c r="G5893" s="10"/>
      <c r="H5893" s="10"/>
      <c r="I5893" s="10"/>
      <c r="J5893" s="333"/>
    </row>
    <row r="5894" spans="1:10" x14ac:dyDescent="0.3">
      <c r="A5894" s="114"/>
      <c r="B5894" s="10"/>
      <c r="C5894" s="10"/>
      <c r="D5894" s="83"/>
      <c r="E5894" s="10"/>
      <c r="F5894" s="10"/>
      <c r="G5894" s="10"/>
      <c r="H5894" s="10"/>
      <c r="I5894" s="10"/>
      <c r="J5894" s="333"/>
    </row>
    <row r="5895" spans="1:10" x14ac:dyDescent="0.3">
      <c r="A5895" s="114"/>
      <c r="B5895" s="10"/>
      <c r="C5895" s="10"/>
      <c r="D5895" s="83"/>
      <c r="E5895" s="10"/>
      <c r="F5895" s="10"/>
      <c r="G5895" s="10"/>
      <c r="H5895" s="10"/>
      <c r="I5895" s="10"/>
      <c r="J5895" s="333"/>
    </row>
    <row r="5896" spans="1:10" x14ac:dyDescent="0.3">
      <c r="A5896" s="114"/>
      <c r="B5896" s="10"/>
      <c r="C5896" s="10"/>
      <c r="D5896" s="83"/>
      <c r="E5896" s="10"/>
      <c r="F5896" s="10"/>
      <c r="G5896" s="10"/>
      <c r="H5896" s="10"/>
      <c r="I5896" s="10"/>
      <c r="J5896" s="333"/>
    </row>
    <row r="5897" spans="1:10" x14ac:dyDescent="0.3">
      <c r="A5897" s="114"/>
      <c r="B5897" s="10"/>
      <c r="C5897" s="10"/>
      <c r="D5897" s="83"/>
      <c r="E5897" s="10"/>
      <c r="F5897" s="10"/>
      <c r="G5897" s="10"/>
      <c r="H5897" s="10"/>
      <c r="I5897" s="10"/>
      <c r="J5897" s="333"/>
    </row>
    <row r="5898" spans="1:10" x14ac:dyDescent="0.3">
      <c r="A5898" s="114"/>
      <c r="B5898" s="10"/>
      <c r="C5898" s="10"/>
      <c r="D5898" s="83"/>
      <c r="E5898" s="10"/>
      <c r="F5898" s="10"/>
      <c r="G5898" s="10"/>
      <c r="H5898" s="10"/>
      <c r="I5898" s="10"/>
      <c r="J5898" s="333"/>
    </row>
    <row r="5899" spans="1:10" x14ac:dyDescent="0.3">
      <c r="A5899" s="114"/>
      <c r="B5899" s="10"/>
      <c r="C5899" s="10"/>
      <c r="D5899" s="83"/>
      <c r="E5899" s="10"/>
      <c r="F5899" s="10"/>
      <c r="G5899" s="10"/>
      <c r="H5899" s="10"/>
      <c r="I5899" s="10"/>
      <c r="J5899" s="333"/>
    </row>
    <row r="5900" spans="1:10" x14ac:dyDescent="0.3">
      <c r="A5900" s="114"/>
      <c r="B5900" s="10"/>
      <c r="C5900" s="10"/>
      <c r="D5900" s="83"/>
      <c r="E5900" s="10"/>
      <c r="F5900" s="10"/>
      <c r="G5900" s="10"/>
      <c r="H5900" s="10"/>
      <c r="I5900" s="10"/>
      <c r="J5900" s="333"/>
    </row>
    <row r="5901" spans="1:10" x14ac:dyDescent="0.3">
      <c r="A5901" s="114"/>
      <c r="B5901" s="10"/>
      <c r="C5901" s="10"/>
      <c r="D5901" s="83"/>
      <c r="E5901" s="10"/>
      <c r="F5901" s="10"/>
      <c r="G5901" s="10"/>
      <c r="H5901" s="10"/>
      <c r="I5901" s="10"/>
      <c r="J5901" s="333"/>
    </row>
    <row r="5902" spans="1:10" x14ac:dyDescent="0.3">
      <c r="A5902" s="114"/>
      <c r="B5902" s="10"/>
      <c r="C5902" s="10"/>
      <c r="D5902" s="83"/>
      <c r="E5902" s="10"/>
      <c r="F5902" s="10"/>
      <c r="G5902" s="10"/>
      <c r="H5902" s="10"/>
      <c r="I5902" s="10"/>
      <c r="J5902" s="333"/>
    </row>
    <row r="5903" spans="1:10" x14ac:dyDescent="0.3">
      <c r="A5903" s="114"/>
      <c r="B5903" s="10"/>
      <c r="C5903" s="10"/>
      <c r="D5903" s="83"/>
      <c r="E5903" s="10"/>
      <c r="F5903" s="10"/>
      <c r="G5903" s="10"/>
      <c r="H5903" s="10"/>
      <c r="I5903" s="10"/>
      <c r="J5903" s="333"/>
    </row>
    <row r="5904" spans="1:10" x14ac:dyDescent="0.3">
      <c r="A5904" s="114"/>
      <c r="B5904" s="10"/>
      <c r="C5904" s="10"/>
      <c r="D5904" s="83"/>
      <c r="E5904" s="10"/>
      <c r="F5904" s="10"/>
      <c r="G5904" s="10"/>
      <c r="H5904" s="10"/>
      <c r="I5904" s="10"/>
      <c r="J5904" s="333"/>
    </row>
    <row r="5905" spans="1:10" x14ac:dyDescent="0.3">
      <c r="A5905" s="114"/>
      <c r="B5905" s="10"/>
      <c r="C5905" s="10"/>
      <c r="D5905" s="83"/>
      <c r="E5905" s="10"/>
      <c r="F5905" s="10"/>
      <c r="G5905" s="10"/>
      <c r="H5905" s="10"/>
      <c r="I5905" s="10"/>
      <c r="J5905" s="333"/>
    </row>
    <row r="5906" spans="1:10" x14ac:dyDescent="0.3">
      <c r="A5906" s="114"/>
      <c r="B5906" s="10"/>
      <c r="C5906" s="10"/>
      <c r="D5906" s="83"/>
      <c r="E5906" s="10"/>
      <c r="F5906" s="10"/>
      <c r="G5906" s="10"/>
      <c r="H5906" s="10"/>
      <c r="I5906" s="10"/>
      <c r="J5906" s="333"/>
    </row>
    <row r="5907" spans="1:10" x14ac:dyDescent="0.3">
      <c r="A5907" s="114"/>
      <c r="B5907" s="10"/>
      <c r="C5907" s="10"/>
      <c r="D5907" s="83"/>
      <c r="E5907" s="10"/>
      <c r="F5907" s="10"/>
      <c r="G5907" s="10"/>
      <c r="H5907" s="10"/>
      <c r="I5907" s="10"/>
      <c r="J5907" s="333"/>
    </row>
    <row r="5908" spans="1:10" x14ac:dyDescent="0.3">
      <c r="A5908" s="114"/>
      <c r="B5908" s="10"/>
      <c r="C5908" s="10"/>
      <c r="D5908" s="83"/>
      <c r="E5908" s="10"/>
      <c r="F5908" s="10"/>
      <c r="G5908" s="10"/>
      <c r="H5908" s="10"/>
      <c r="I5908" s="10"/>
      <c r="J5908" s="333"/>
    </row>
    <row r="5909" spans="1:10" x14ac:dyDescent="0.3">
      <c r="A5909" s="114"/>
      <c r="B5909" s="10"/>
      <c r="C5909" s="10"/>
      <c r="D5909" s="83"/>
      <c r="E5909" s="10"/>
      <c r="F5909" s="10"/>
      <c r="G5909" s="10"/>
      <c r="H5909" s="10"/>
      <c r="I5909" s="10"/>
      <c r="J5909" s="333"/>
    </row>
    <row r="5910" spans="1:10" x14ac:dyDescent="0.3">
      <c r="A5910" s="114"/>
      <c r="B5910" s="10"/>
      <c r="C5910" s="10"/>
      <c r="D5910" s="83"/>
      <c r="E5910" s="10"/>
      <c r="F5910" s="10"/>
      <c r="G5910" s="10"/>
      <c r="H5910" s="10"/>
      <c r="I5910" s="10"/>
      <c r="J5910" s="333"/>
    </row>
    <row r="5911" spans="1:10" x14ac:dyDescent="0.3">
      <c r="A5911" s="114"/>
      <c r="B5911" s="10"/>
      <c r="C5911" s="10"/>
      <c r="D5911" s="83"/>
      <c r="E5911" s="10"/>
      <c r="F5911" s="10"/>
      <c r="G5911" s="10"/>
      <c r="H5911" s="10"/>
      <c r="I5911" s="10"/>
      <c r="J5911" s="333"/>
    </row>
    <row r="5912" spans="1:10" x14ac:dyDescent="0.3">
      <c r="A5912" s="114"/>
      <c r="B5912" s="10"/>
      <c r="C5912" s="10"/>
      <c r="D5912" s="83"/>
      <c r="E5912" s="10"/>
      <c r="F5912" s="10"/>
      <c r="G5912" s="10"/>
      <c r="H5912" s="10"/>
      <c r="I5912" s="10"/>
      <c r="J5912" s="333"/>
    </row>
    <row r="5913" spans="1:10" x14ac:dyDescent="0.3">
      <c r="A5913" s="114"/>
      <c r="B5913" s="10"/>
      <c r="C5913" s="10"/>
      <c r="D5913" s="83"/>
      <c r="E5913" s="10"/>
      <c r="F5913" s="10"/>
      <c r="G5913" s="10"/>
      <c r="H5913" s="10"/>
      <c r="I5913" s="10"/>
      <c r="J5913" s="333"/>
    </row>
    <row r="5914" spans="1:10" x14ac:dyDescent="0.3">
      <c r="A5914" s="114"/>
      <c r="B5914" s="10"/>
      <c r="C5914" s="10"/>
      <c r="D5914" s="83"/>
      <c r="E5914" s="10"/>
      <c r="F5914" s="10"/>
      <c r="G5914" s="10"/>
      <c r="H5914" s="10"/>
      <c r="I5914" s="10"/>
      <c r="J5914" s="333"/>
    </row>
    <row r="5915" spans="1:10" x14ac:dyDescent="0.3">
      <c r="A5915" s="114"/>
      <c r="B5915" s="10"/>
      <c r="C5915" s="10"/>
      <c r="D5915" s="83"/>
      <c r="E5915" s="10"/>
      <c r="F5915" s="10"/>
      <c r="G5915" s="10"/>
      <c r="H5915" s="10"/>
      <c r="I5915" s="10"/>
      <c r="J5915" s="333"/>
    </row>
    <row r="5916" spans="1:10" x14ac:dyDescent="0.3">
      <c r="A5916" s="114"/>
      <c r="B5916" s="10"/>
      <c r="C5916" s="10"/>
      <c r="D5916" s="83"/>
      <c r="E5916" s="10"/>
      <c r="F5916" s="10"/>
      <c r="G5916" s="10"/>
      <c r="H5916" s="10"/>
      <c r="I5916" s="10"/>
      <c r="J5916" s="333"/>
    </row>
    <row r="5917" spans="1:10" x14ac:dyDescent="0.3">
      <c r="A5917" s="114"/>
      <c r="B5917" s="10"/>
      <c r="C5917" s="10"/>
      <c r="D5917" s="83"/>
      <c r="E5917" s="10"/>
      <c r="F5917" s="10"/>
      <c r="G5917" s="10"/>
      <c r="H5917" s="10"/>
      <c r="I5917" s="10"/>
      <c r="J5917" s="333"/>
    </row>
    <row r="5918" spans="1:10" x14ac:dyDescent="0.3">
      <c r="A5918" s="114"/>
      <c r="B5918" s="10"/>
      <c r="C5918" s="10"/>
      <c r="D5918" s="83"/>
      <c r="E5918" s="10"/>
      <c r="F5918" s="10"/>
      <c r="G5918" s="10"/>
      <c r="H5918" s="10"/>
      <c r="I5918" s="10"/>
      <c r="J5918" s="333"/>
    </row>
    <row r="5919" spans="1:10" x14ac:dyDescent="0.3">
      <c r="A5919" s="114"/>
      <c r="B5919" s="10"/>
      <c r="C5919" s="10"/>
      <c r="D5919" s="83"/>
      <c r="E5919" s="10"/>
      <c r="F5919" s="10"/>
      <c r="G5919" s="10"/>
      <c r="H5919" s="10"/>
      <c r="I5919" s="10"/>
      <c r="J5919" s="333"/>
    </row>
    <row r="5920" spans="1:10" x14ac:dyDescent="0.3">
      <c r="A5920" s="114"/>
      <c r="B5920" s="10"/>
      <c r="C5920" s="10"/>
      <c r="D5920" s="83"/>
      <c r="E5920" s="10"/>
      <c r="F5920" s="10"/>
      <c r="G5920" s="10"/>
      <c r="H5920" s="10"/>
      <c r="I5920" s="10"/>
      <c r="J5920" s="333"/>
    </row>
    <row r="5921" spans="1:10" x14ac:dyDescent="0.3">
      <c r="A5921" s="114"/>
      <c r="B5921" s="10"/>
      <c r="C5921" s="10"/>
      <c r="D5921" s="83"/>
      <c r="E5921" s="10"/>
      <c r="F5921" s="10"/>
      <c r="G5921" s="10"/>
      <c r="H5921" s="10"/>
      <c r="I5921" s="10"/>
      <c r="J5921" s="333"/>
    </row>
    <row r="5922" spans="1:10" x14ac:dyDescent="0.3">
      <c r="A5922" s="114"/>
      <c r="B5922" s="10"/>
      <c r="C5922" s="10"/>
      <c r="D5922" s="83"/>
      <c r="E5922" s="10"/>
      <c r="F5922" s="10"/>
      <c r="G5922" s="10"/>
      <c r="H5922" s="10"/>
      <c r="I5922" s="10"/>
      <c r="J5922" s="333"/>
    </row>
    <row r="5923" spans="1:10" x14ac:dyDescent="0.3">
      <c r="A5923" s="114"/>
      <c r="B5923" s="10"/>
      <c r="C5923" s="10"/>
      <c r="D5923" s="83"/>
      <c r="E5923" s="10"/>
      <c r="F5923" s="10"/>
      <c r="G5923" s="10"/>
      <c r="H5923" s="10"/>
      <c r="I5923" s="10"/>
      <c r="J5923" s="333"/>
    </row>
    <row r="5924" spans="1:10" x14ac:dyDescent="0.3">
      <c r="A5924" s="114"/>
      <c r="B5924" s="10"/>
      <c r="C5924" s="10"/>
      <c r="D5924" s="83"/>
      <c r="E5924" s="10"/>
      <c r="F5924" s="10"/>
      <c r="G5924" s="10"/>
      <c r="H5924" s="10"/>
      <c r="I5924" s="10"/>
      <c r="J5924" s="333"/>
    </row>
    <row r="5925" spans="1:10" x14ac:dyDescent="0.3">
      <c r="A5925" s="114"/>
      <c r="B5925" s="10"/>
      <c r="C5925" s="10"/>
      <c r="D5925" s="83"/>
      <c r="E5925" s="10"/>
      <c r="F5925" s="10"/>
      <c r="G5925" s="10"/>
      <c r="H5925" s="10"/>
      <c r="I5925" s="10"/>
      <c r="J5925" s="333"/>
    </row>
    <row r="5926" spans="1:10" x14ac:dyDescent="0.3">
      <c r="A5926" s="114"/>
      <c r="B5926" s="10"/>
      <c r="C5926" s="10"/>
      <c r="D5926" s="83"/>
      <c r="E5926" s="10"/>
      <c r="F5926" s="10"/>
      <c r="G5926" s="10"/>
      <c r="H5926" s="10"/>
      <c r="I5926" s="10"/>
      <c r="J5926" s="333"/>
    </row>
    <row r="5927" spans="1:10" x14ac:dyDescent="0.3">
      <c r="A5927" s="114"/>
      <c r="B5927" s="10"/>
      <c r="C5927" s="10"/>
      <c r="D5927" s="83"/>
      <c r="E5927" s="10"/>
      <c r="F5927" s="10"/>
      <c r="G5927" s="10"/>
      <c r="H5927" s="10"/>
      <c r="I5927" s="10"/>
      <c r="J5927" s="333"/>
    </row>
    <row r="5928" spans="1:10" x14ac:dyDescent="0.3">
      <c r="A5928" s="114"/>
      <c r="B5928" s="10"/>
      <c r="C5928" s="10"/>
      <c r="D5928" s="83"/>
      <c r="E5928" s="10"/>
      <c r="F5928" s="10"/>
      <c r="G5928" s="10"/>
      <c r="H5928" s="10"/>
      <c r="I5928" s="10"/>
      <c r="J5928" s="333"/>
    </row>
    <row r="5929" spans="1:10" x14ac:dyDescent="0.3">
      <c r="A5929" s="114"/>
      <c r="B5929" s="10"/>
      <c r="C5929" s="10"/>
      <c r="D5929" s="83"/>
      <c r="E5929" s="10"/>
      <c r="F5929" s="10"/>
      <c r="G5929" s="10"/>
      <c r="H5929" s="10"/>
      <c r="I5929" s="10"/>
      <c r="J5929" s="333"/>
    </row>
    <row r="5930" spans="1:10" x14ac:dyDescent="0.3">
      <c r="A5930" s="114"/>
      <c r="B5930" s="10"/>
      <c r="C5930" s="10"/>
      <c r="D5930" s="83"/>
      <c r="E5930" s="10"/>
      <c r="F5930" s="10"/>
      <c r="G5930" s="10"/>
      <c r="H5930" s="10"/>
      <c r="I5930" s="10"/>
      <c r="J5930" s="333"/>
    </row>
    <row r="5931" spans="1:10" x14ac:dyDescent="0.3">
      <c r="A5931" s="114"/>
      <c r="B5931" s="10"/>
      <c r="C5931" s="10"/>
      <c r="D5931" s="83"/>
      <c r="E5931" s="10"/>
      <c r="F5931" s="10"/>
      <c r="G5931" s="10"/>
      <c r="H5931" s="10"/>
      <c r="I5931" s="10"/>
      <c r="J5931" s="333"/>
    </row>
    <row r="5932" spans="1:10" x14ac:dyDescent="0.3">
      <c r="A5932" s="114"/>
      <c r="B5932" s="10"/>
      <c r="C5932" s="10"/>
      <c r="D5932" s="83"/>
      <c r="E5932" s="10"/>
      <c r="F5932" s="10"/>
      <c r="G5932" s="10"/>
      <c r="H5932" s="10"/>
      <c r="I5932" s="10"/>
      <c r="J5932" s="333"/>
    </row>
    <row r="5933" spans="1:10" x14ac:dyDescent="0.3">
      <c r="A5933" s="114"/>
      <c r="B5933" s="10"/>
      <c r="C5933" s="10"/>
      <c r="D5933" s="83"/>
      <c r="E5933" s="10"/>
      <c r="F5933" s="10"/>
      <c r="G5933" s="10"/>
      <c r="H5933" s="10"/>
      <c r="I5933" s="10"/>
      <c r="J5933" s="333"/>
    </row>
    <row r="5934" spans="1:10" x14ac:dyDescent="0.3">
      <c r="A5934" s="114"/>
      <c r="B5934" s="10"/>
      <c r="C5934" s="10"/>
      <c r="D5934" s="83"/>
      <c r="E5934" s="10"/>
      <c r="F5934" s="10"/>
      <c r="G5934" s="10"/>
      <c r="H5934" s="10"/>
      <c r="I5934" s="10"/>
      <c r="J5934" s="333"/>
    </row>
    <row r="5935" spans="1:10" x14ac:dyDescent="0.3">
      <c r="A5935" s="114"/>
      <c r="B5935" s="10"/>
      <c r="C5935" s="10"/>
      <c r="D5935" s="83"/>
      <c r="E5935" s="10"/>
      <c r="F5935" s="10"/>
      <c r="G5935" s="10"/>
      <c r="H5935" s="10"/>
      <c r="I5935" s="10"/>
      <c r="J5935" s="333"/>
    </row>
    <row r="5936" spans="1:10" x14ac:dyDescent="0.3">
      <c r="A5936" s="114"/>
      <c r="B5936" s="10"/>
      <c r="C5936" s="10"/>
      <c r="D5936" s="83"/>
      <c r="E5936" s="10"/>
      <c r="F5936" s="10"/>
      <c r="G5936" s="10"/>
      <c r="H5936" s="10"/>
      <c r="I5936" s="10"/>
      <c r="J5936" s="333"/>
    </row>
    <row r="5937" spans="1:10" x14ac:dyDescent="0.3">
      <c r="A5937" s="114"/>
      <c r="B5937" s="10"/>
      <c r="C5937" s="10"/>
      <c r="D5937" s="83"/>
      <c r="E5937" s="10"/>
      <c r="F5937" s="10"/>
      <c r="G5937" s="10"/>
      <c r="H5937" s="10"/>
      <c r="I5937" s="10"/>
      <c r="J5937" s="333"/>
    </row>
    <row r="5938" spans="1:10" x14ac:dyDescent="0.3">
      <c r="A5938" s="114"/>
      <c r="B5938" s="10"/>
      <c r="C5938" s="10"/>
      <c r="D5938" s="83"/>
      <c r="E5938" s="10"/>
      <c r="F5938" s="10"/>
      <c r="G5938" s="10"/>
      <c r="H5938" s="10"/>
      <c r="I5938" s="10"/>
      <c r="J5938" s="333"/>
    </row>
    <row r="5939" spans="1:10" x14ac:dyDescent="0.3">
      <c r="A5939" s="114"/>
      <c r="B5939" s="10"/>
      <c r="C5939" s="10"/>
      <c r="D5939" s="83"/>
      <c r="E5939" s="10"/>
      <c r="F5939" s="10"/>
      <c r="G5939" s="10"/>
      <c r="H5939" s="10"/>
      <c r="I5939" s="10"/>
      <c r="J5939" s="333"/>
    </row>
    <row r="5940" spans="1:10" x14ac:dyDescent="0.3">
      <c r="A5940" s="114"/>
      <c r="B5940" s="10"/>
      <c r="C5940" s="10"/>
      <c r="D5940" s="83"/>
      <c r="E5940" s="10"/>
      <c r="F5940" s="10"/>
      <c r="G5940" s="10"/>
      <c r="H5940" s="10"/>
      <c r="I5940" s="10"/>
      <c r="J5940" s="333"/>
    </row>
    <row r="5941" spans="1:10" x14ac:dyDescent="0.3">
      <c r="A5941" s="114"/>
      <c r="B5941" s="10"/>
      <c r="C5941" s="10"/>
      <c r="D5941" s="83"/>
      <c r="E5941" s="10"/>
      <c r="F5941" s="10"/>
      <c r="G5941" s="10"/>
      <c r="H5941" s="10"/>
      <c r="I5941" s="10"/>
      <c r="J5941" s="333"/>
    </row>
    <row r="5942" spans="1:10" x14ac:dyDescent="0.3">
      <c r="A5942" s="114"/>
      <c r="B5942" s="10"/>
      <c r="C5942" s="10"/>
      <c r="D5942" s="83"/>
      <c r="E5942" s="10"/>
      <c r="F5942" s="10"/>
      <c r="G5942" s="10"/>
      <c r="H5942" s="10"/>
      <c r="I5942" s="10"/>
      <c r="J5942" s="333"/>
    </row>
    <row r="5943" spans="1:10" x14ac:dyDescent="0.3">
      <c r="A5943" s="114"/>
      <c r="B5943" s="10"/>
      <c r="C5943" s="10"/>
      <c r="D5943" s="83"/>
      <c r="E5943" s="10"/>
      <c r="F5943" s="10"/>
      <c r="G5943" s="10"/>
      <c r="H5943" s="10"/>
      <c r="I5943" s="10"/>
      <c r="J5943" s="333"/>
    </row>
    <row r="5944" spans="1:10" x14ac:dyDescent="0.3">
      <c r="A5944" s="114"/>
      <c r="B5944" s="10"/>
      <c r="C5944" s="10"/>
      <c r="D5944" s="83"/>
      <c r="E5944" s="10"/>
      <c r="F5944" s="10"/>
      <c r="G5944" s="10"/>
      <c r="H5944" s="10"/>
      <c r="I5944" s="10"/>
      <c r="J5944" s="333"/>
    </row>
    <row r="5945" spans="1:10" x14ac:dyDescent="0.3">
      <c r="A5945" s="114"/>
      <c r="B5945" s="10"/>
      <c r="C5945" s="10"/>
      <c r="D5945" s="83"/>
      <c r="E5945" s="10"/>
      <c r="F5945" s="10"/>
      <c r="G5945" s="10"/>
      <c r="H5945" s="10"/>
      <c r="I5945" s="10"/>
      <c r="J5945" s="333"/>
    </row>
    <row r="5946" spans="1:10" x14ac:dyDescent="0.3">
      <c r="A5946" s="114"/>
      <c r="B5946" s="10"/>
      <c r="C5946" s="10"/>
      <c r="D5946" s="83"/>
      <c r="E5946" s="10"/>
      <c r="F5946" s="10"/>
      <c r="G5946" s="10"/>
      <c r="H5946" s="10"/>
      <c r="I5946" s="10"/>
      <c r="J5946" s="333"/>
    </row>
    <row r="5947" spans="1:10" x14ac:dyDescent="0.3">
      <c r="A5947" s="114"/>
      <c r="B5947" s="10"/>
      <c r="C5947" s="10"/>
      <c r="D5947" s="83"/>
      <c r="E5947" s="10"/>
      <c r="F5947" s="10"/>
      <c r="G5947" s="10"/>
      <c r="H5947" s="10"/>
      <c r="I5947" s="10"/>
      <c r="J5947" s="333"/>
    </row>
    <row r="5948" spans="1:10" x14ac:dyDescent="0.3">
      <c r="A5948" s="114"/>
      <c r="B5948" s="10"/>
      <c r="C5948" s="10"/>
      <c r="D5948" s="83"/>
      <c r="E5948" s="10"/>
      <c r="F5948" s="10"/>
      <c r="G5948" s="10"/>
      <c r="H5948" s="10"/>
      <c r="I5948" s="10"/>
      <c r="J5948" s="333"/>
    </row>
    <row r="5949" spans="1:10" x14ac:dyDescent="0.3">
      <c r="A5949" s="114"/>
      <c r="B5949" s="10"/>
      <c r="C5949" s="10"/>
      <c r="D5949" s="83"/>
      <c r="E5949" s="10"/>
      <c r="F5949" s="10"/>
      <c r="G5949" s="10"/>
      <c r="H5949" s="10"/>
      <c r="I5949" s="10"/>
      <c r="J5949" s="333"/>
    </row>
    <row r="5950" spans="1:10" x14ac:dyDescent="0.3">
      <c r="A5950" s="114"/>
      <c r="B5950" s="10"/>
      <c r="C5950" s="10"/>
      <c r="D5950" s="83"/>
      <c r="E5950" s="10"/>
      <c r="F5950" s="10"/>
      <c r="G5950" s="10"/>
      <c r="H5950" s="10"/>
      <c r="I5950" s="10"/>
      <c r="J5950" s="333"/>
    </row>
    <row r="5951" spans="1:10" x14ac:dyDescent="0.3">
      <c r="A5951" s="114"/>
      <c r="B5951" s="10"/>
      <c r="C5951" s="10"/>
      <c r="D5951" s="83"/>
      <c r="E5951" s="10"/>
      <c r="F5951" s="10"/>
      <c r="G5951" s="10"/>
      <c r="H5951" s="10"/>
      <c r="I5951" s="10"/>
      <c r="J5951" s="333"/>
    </row>
    <row r="5952" spans="1:10" x14ac:dyDescent="0.3">
      <c r="A5952" s="114"/>
      <c r="B5952" s="10"/>
      <c r="C5952" s="10"/>
      <c r="D5952" s="83"/>
      <c r="E5952" s="10"/>
      <c r="F5952" s="10"/>
      <c r="G5952" s="10"/>
      <c r="H5952" s="10"/>
      <c r="I5952" s="10"/>
      <c r="J5952" s="333"/>
    </row>
    <row r="5953" spans="1:10" x14ac:dyDescent="0.3">
      <c r="A5953" s="114"/>
      <c r="B5953" s="10"/>
      <c r="C5953" s="10"/>
      <c r="D5953" s="83"/>
      <c r="E5953" s="10"/>
      <c r="F5953" s="10"/>
      <c r="G5953" s="10"/>
      <c r="H5953" s="10"/>
      <c r="I5953" s="10"/>
      <c r="J5953" s="333"/>
    </row>
    <row r="5954" spans="1:10" x14ac:dyDescent="0.3">
      <c r="A5954" s="114"/>
      <c r="B5954" s="10"/>
      <c r="C5954" s="10"/>
      <c r="D5954" s="83"/>
      <c r="E5954" s="10"/>
      <c r="F5954" s="10"/>
      <c r="G5954" s="10"/>
      <c r="H5954" s="10"/>
      <c r="I5954" s="10"/>
      <c r="J5954" s="333"/>
    </row>
    <row r="5955" spans="1:10" x14ac:dyDescent="0.3">
      <c r="A5955" s="114"/>
      <c r="B5955" s="10"/>
      <c r="C5955" s="10"/>
      <c r="D5955" s="83"/>
      <c r="E5955" s="10"/>
      <c r="F5955" s="10"/>
      <c r="G5955" s="10"/>
      <c r="H5955" s="10"/>
      <c r="I5955" s="10"/>
      <c r="J5955" s="333"/>
    </row>
    <row r="5956" spans="1:10" x14ac:dyDescent="0.3">
      <c r="A5956" s="114"/>
      <c r="B5956" s="10"/>
      <c r="C5956" s="10"/>
      <c r="D5956" s="83"/>
      <c r="E5956" s="10"/>
      <c r="F5956" s="10"/>
      <c r="G5956" s="10"/>
      <c r="H5956" s="10"/>
      <c r="I5956" s="10"/>
      <c r="J5956" s="333"/>
    </row>
    <row r="5957" spans="1:10" x14ac:dyDescent="0.3">
      <c r="A5957" s="114"/>
      <c r="B5957" s="10"/>
      <c r="C5957" s="10"/>
      <c r="D5957" s="83"/>
      <c r="E5957" s="10"/>
      <c r="F5957" s="10"/>
      <c r="G5957" s="10"/>
      <c r="H5957" s="10"/>
      <c r="I5957" s="10"/>
      <c r="J5957" s="333"/>
    </row>
    <row r="5958" spans="1:10" x14ac:dyDescent="0.3">
      <c r="A5958" s="114"/>
      <c r="B5958" s="10"/>
      <c r="C5958" s="10"/>
      <c r="D5958" s="83"/>
      <c r="E5958" s="10"/>
      <c r="F5958" s="10"/>
      <c r="G5958" s="10"/>
      <c r="H5958" s="10"/>
      <c r="I5958" s="10"/>
      <c r="J5958" s="333"/>
    </row>
    <row r="5959" spans="1:10" x14ac:dyDescent="0.3">
      <c r="A5959" s="114"/>
      <c r="B5959" s="10"/>
      <c r="C5959" s="10"/>
      <c r="D5959" s="83"/>
      <c r="E5959" s="10"/>
      <c r="F5959" s="10"/>
      <c r="G5959" s="10"/>
      <c r="H5959" s="10"/>
      <c r="I5959" s="10"/>
      <c r="J5959" s="333"/>
    </row>
    <row r="5960" spans="1:10" x14ac:dyDescent="0.3">
      <c r="A5960" s="114"/>
      <c r="B5960" s="10"/>
      <c r="C5960" s="10"/>
      <c r="D5960" s="83"/>
      <c r="E5960" s="10"/>
      <c r="F5960" s="10"/>
      <c r="G5960" s="10"/>
      <c r="H5960" s="10"/>
      <c r="I5960" s="10"/>
      <c r="J5960" s="333"/>
    </row>
    <row r="5961" spans="1:10" x14ac:dyDescent="0.3">
      <c r="A5961" s="114"/>
      <c r="B5961" s="10"/>
      <c r="C5961" s="10"/>
      <c r="D5961" s="83"/>
      <c r="E5961" s="10"/>
      <c r="F5961" s="10"/>
      <c r="G5961" s="10"/>
      <c r="H5961" s="10"/>
      <c r="I5961" s="10"/>
      <c r="J5961" s="333"/>
    </row>
    <row r="5962" spans="1:10" x14ac:dyDescent="0.3">
      <c r="A5962" s="114"/>
      <c r="B5962" s="10"/>
      <c r="C5962" s="10"/>
      <c r="D5962" s="83"/>
      <c r="E5962" s="10"/>
      <c r="F5962" s="10"/>
      <c r="G5962" s="10"/>
      <c r="H5962" s="10"/>
      <c r="I5962" s="10"/>
      <c r="J5962" s="333"/>
    </row>
    <row r="5963" spans="1:10" x14ac:dyDescent="0.3">
      <c r="A5963" s="114"/>
      <c r="B5963" s="10"/>
      <c r="C5963" s="10"/>
      <c r="D5963" s="83"/>
      <c r="E5963" s="10"/>
      <c r="F5963" s="10"/>
      <c r="G5963" s="10"/>
      <c r="H5963" s="10"/>
      <c r="I5963" s="10"/>
      <c r="J5963" s="333"/>
    </row>
    <row r="5964" spans="1:10" x14ac:dyDescent="0.3">
      <c r="A5964" s="114"/>
      <c r="B5964" s="10"/>
      <c r="C5964" s="10"/>
      <c r="D5964" s="83"/>
      <c r="E5964" s="10"/>
      <c r="F5964" s="10"/>
      <c r="G5964" s="10"/>
      <c r="H5964" s="10"/>
      <c r="I5964" s="10"/>
      <c r="J5964" s="333"/>
    </row>
    <row r="5965" spans="1:10" x14ac:dyDescent="0.3">
      <c r="A5965" s="114"/>
      <c r="B5965" s="10"/>
      <c r="C5965" s="10"/>
      <c r="D5965" s="83"/>
      <c r="E5965" s="10"/>
      <c r="F5965" s="10"/>
      <c r="G5965" s="10"/>
      <c r="H5965" s="10"/>
      <c r="I5965" s="10"/>
      <c r="J5965" s="333"/>
    </row>
    <row r="5966" spans="1:10" x14ac:dyDescent="0.3">
      <c r="A5966" s="114"/>
      <c r="B5966" s="10"/>
      <c r="C5966" s="10"/>
      <c r="D5966" s="83"/>
      <c r="E5966" s="10"/>
      <c r="F5966" s="10"/>
      <c r="G5966" s="10"/>
      <c r="H5966" s="10"/>
      <c r="I5966" s="10"/>
      <c r="J5966" s="333"/>
    </row>
    <row r="5967" spans="1:10" x14ac:dyDescent="0.3">
      <c r="A5967" s="114"/>
      <c r="B5967" s="10"/>
      <c r="C5967" s="10"/>
      <c r="D5967" s="83"/>
      <c r="E5967" s="10"/>
      <c r="F5967" s="10"/>
      <c r="G5967" s="10"/>
      <c r="H5967" s="10"/>
      <c r="I5967" s="10"/>
      <c r="J5967" s="333"/>
    </row>
    <row r="5968" spans="1:10" x14ac:dyDescent="0.3">
      <c r="A5968" s="114"/>
      <c r="B5968" s="10"/>
      <c r="C5968" s="10"/>
      <c r="D5968" s="83"/>
      <c r="E5968" s="10"/>
      <c r="F5968" s="10"/>
      <c r="G5968" s="10"/>
      <c r="H5968" s="10"/>
      <c r="I5968" s="10"/>
      <c r="J5968" s="333"/>
    </row>
    <row r="5969" spans="1:10" x14ac:dyDescent="0.3">
      <c r="A5969" s="114"/>
      <c r="B5969" s="10"/>
      <c r="C5969" s="10"/>
      <c r="D5969" s="83"/>
      <c r="E5969" s="10"/>
      <c r="F5969" s="10"/>
      <c r="G5969" s="10"/>
      <c r="H5969" s="10"/>
      <c r="I5969" s="10"/>
      <c r="J5969" s="333"/>
    </row>
    <row r="5970" spans="1:10" x14ac:dyDescent="0.3">
      <c r="A5970" s="114"/>
      <c r="B5970" s="10"/>
      <c r="C5970" s="10"/>
      <c r="D5970" s="83"/>
      <c r="E5970" s="10"/>
      <c r="F5970" s="10"/>
      <c r="G5970" s="10"/>
      <c r="H5970" s="10"/>
      <c r="I5970" s="10"/>
      <c r="J5970" s="333"/>
    </row>
    <row r="5971" spans="1:10" x14ac:dyDescent="0.3">
      <c r="A5971" s="114"/>
      <c r="B5971" s="10"/>
      <c r="C5971" s="10"/>
      <c r="D5971" s="83"/>
      <c r="E5971" s="10"/>
      <c r="F5971" s="10"/>
      <c r="G5971" s="10"/>
      <c r="H5971" s="10"/>
      <c r="I5971" s="10"/>
      <c r="J5971" s="333"/>
    </row>
    <row r="5972" spans="1:10" x14ac:dyDescent="0.3">
      <c r="A5972" s="114"/>
      <c r="B5972" s="10"/>
      <c r="C5972" s="10"/>
      <c r="D5972" s="83"/>
      <c r="E5972" s="10"/>
      <c r="F5972" s="10"/>
      <c r="G5972" s="10"/>
      <c r="H5972" s="10"/>
      <c r="I5972" s="10"/>
      <c r="J5972" s="333"/>
    </row>
    <row r="5973" spans="1:10" x14ac:dyDescent="0.3">
      <c r="A5973" s="114"/>
      <c r="B5973" s="10"/>
      <c r="C5973" s="10"/>
      <c r="D5973" s="83"/>
      <c r="E5973" s="10"/>
      <c r="F5973" s="10"/>
      <c r="G5973" s="10"/>
      <c r="H5973" s="10"/>
      <c r="I5973" s="10"/>
      <c r="J5973" s="333"/>
    </row>
    <row r="5974" spans="1:10" x14ac:dyDescent="0.3">
      <c r="A5974" s="114"/>
      <c r="B5974" s="10"/>
      <c r="C5974" s="10"/>
      <c r="D5974" s="83"/>
      <c r="E5974" s="10"/>
      <c r="F5974" s="10"/>
      <c r="G5974" s="10"/>
      <c r="H5974" s="10"/>
      <c r="I5974" s="10"/>
      <c r="J5974" s="333"/>
    </row>
    <row r="5975" spans="1:10" x14ac:dyDescent="0.3">
      <c r="A5975" s="114"/>
      <c r="B5975" s="10"/>
      <c r="C5975" s="10"/>
      <c r="D5975" s="83"/>
      <c r="E5975" s="10"/>
      <c r="F5975" s="10"/>
      <c r="G5975" s="10"/>
      <c r="H5975" s="10"/>
      <c r="I5975" s="10"/>
      <c r="J5975" s="333"/>
    </row>
    <row r="5976" spans="1:10" x14ac:dyDescent="0.3">
      <c r="A5976" s="114"/>
      <c r="B5976" s="10"/>
      <c r="C5976" s="10"/>
      <c r="D5976" s="83"/>
      <c r="E5976" s="10"/>
      <c r="F5976" s="10"/>
      <c r="G5976" s="10"/>
      <c r="H5976" s="10"/>
      <c r="I5976" s="10"/>
      <c r="J5976" s="333"/>
    </row>
    <row r="5977" spans="1:10" x14ac:dyDescent="0.3">
      <c r="A5977" s="114"/>
      <c r="B5977" s="10"/>
      <c r="C5977" s="10"/>
      <c r="D5977" s="83"/>
      <c r="E5977" s="10"/>
      <c r="F5977" s="10"/>
      <c r="G5977" s="10"/>
      <c r="H5977" s="10"/>
      <c r="I5977" s="10"/>
      <c r="J5977" s="333"/>
    </row>
    <row r="5978" spans="1:10" x14ac:dyDescent="0.3">
      <c r="A5978" s="114"/>
      <c r="B5978" s="10"/>
      <c r="C5978" s="10"/>
      <c r="D5978" s="83"/>
      <c r="E5978" s="10"/>
      <c r="F5978" s="10"/>
      <c r="G5978" s="10"/>
      <c r="H5978" s="10"/>
      <c r="I5978" s="10"/>
      <c r="J5978" s="333"/>
    </row>
    <row r="5979" spans="1:10" x14ac:dyDescent="0.3">
      <c r="A5979" s="114"/>
      <c r="B5979" s="10"/>
      <c r="C5979" s="10"/>
      <c r="D5979" s="83"/>
      <c r="E5979" s="10"/>
      <c r="F5979" s="10"/>
      <c r="G5979" s="10"/>
      <c r="H5979" s="10"/>
      <c r="I5979" s="10"/>
      <c r="J5979" s="333"/>
    </row>
    <row r="5980" spans="1:10" x14ac:dyDescent="0.3">
      <c r="A5980" s="114"/>
      <c r="B5980" s="10"/>
      <c r="C5980" s="10"/>
      <c r="D5980" s="83"/>
      <c r="E5980" s="10"/>
      <c r="F5980" s="10"/>
      <c r="G5980" s="10"/>
      <c r="H5980" s="10"/>
      <c r="I5980" s="10"/>
      <c r="J5980" s="333"/>
    </row>
    <row r="5981" spans="1:10" x14ac:dyDescent="0.3">
      <c r="A5981" s="114"/>
      <c r="B5981" s="10"/>
      <c r="C5981" s="10"/>
      <c r="D5981" s="83"/>
      <c r="E5981" s="10"/>
      <c r="F5981" s="10"/>
      <c r="G5981" s="10"/>
      <c r="H5981" s="10"/>
      <c r="I5981" s="10"/>
      <c r="J5981" s="333"/>
    </row>
    <row r="5982" spans="1:10" x14ac:dyDescent="0.3">
      <c r="A5982" s="114"/>
      <c r="B5982" s="10"/>
      <c r="C5982" s="10"/>
      <c r="D5982" s="83"/>
      <c r="E5982" s="10"/>
      <c r="F5982" s="10"/>
      <c r="G5982" s="10"/>
      <c r="H5982" s="10"/>
      <c r="I5982" s="10"/>
      <c r="J5982" s="333"/>
    </row>
    <row r="5983" spans="1:10" x14ac:dyDescent="0.3">
      <c r="A5983" s="114"/>
      <c r="B5983" s="10"/>
      <c r="C5983" s="10"/>
      <c r="D5983" s="83"/>
      <c r="E5983" s="10"/>
      <c r="F5983" s="10"/>
      <c r="G5983" s="10"/>
      <c r="H5983" s="10"/>
      <c r="I5983" s="10"/>
      <c r="J5983" s="333"/>
    </row>
    <row r="5984" spans="1:10" x14ac:dyDescent="0.3">
      <c r="A5984" s="114"/>
      <c r="B5984" s="10"/>
      <c r="C5984" s="10"/>
      <c r="D5984" s="83"/>
      <c r="E5984" s="10"/>
      <c r="F5984" s="10"/>
      <c r="G5984" s="10"/>
      <c r="H5984" s="10"/>
      <c r="I5984" s="10"/>
      <c r="J5984" s="333"/>
    </row>
    <row r="5985" spans="1:10" x14ac:dyDescent="0.3">
      <c r="A5985" s="114"/>
      <c r="B5985" s="10"/>
      <c r="C5985" s="10"/>
      <c r="D5985" s="83"/>
      <c r="E5985" s="10"/>
      <c r="F5985" s="10"/>
      <c r="G5985" s="10"/>
      <c r="H5985" s="10"/>
      <c r="I5985" s="10"/>
      <c r="J5985" s="333"/>
    </row>
    <row r="5986" spans="1:10" x14ac:dyDescent="0.3">
      <c r="A5986" s="114"/>
      <c r="B5986" s="10"/>
      <c r="C5986" s="10"/>
      <c r="D5986" s="83"/>
      <c r="E5986" s="10"/>
      <c r="F5986" s="10"/>
      <c r="G5986" s="10"/>
      <c r="H5986" s="10"/>
      <c r="I5986" s="10"/>
      <c r="J5986" s="333"/>
    </row>
    <row r="5987" spans="1:10" x14ac:dyDescent="0.3">
      <c r="A5987" s="114"/>
      <c r="B5987" s="10"/>
      <c r="C5987" s="10"/>
      <c r="D5987" s="83"/>
      <c r="E5987" s="10"/>
      <c r="F5987" s="10"/>
      <c r="G5987" s="10"/>
      <c r="H5987" s="10"/>
      <c r="I5987" s="10"/>
      <c r="J5987" s="333"/>
    </row>
    <row r="5988" spans="1:10" x14ac:dyDescent="0.3">
      <c r="A5988" s="114"/>
      <c r="B5988" s="10"/>
      <c r="C5988" s="10"/>
      <c r="D5988" s="83"/>
      <c r="E5988" s="10"/>
      <c r="F5988" s="10"/>
      <c r="G5988" s="10"/>
      <c r="H5988" s="10"/>
      <c r="I5988" s="10"/>
      <c r="J5988" s="333"/>
    </row>
    <row r="5989" spans="1:10" x14ac:dyDescent="0.3">
      <c r="A5989" s="114"/>
      <c r="B5989" s="10"/>
      <c r="C5989" s="10"/>
      <c r="D5989" s="83"/>
      <c r="E5989" s="10"/>
      <c r="F5989" s="10"/>
      <c r="G5989" s="10"/>
      <c r="H5989" s="10"/>
      <c r="I5989" s="10"/>
      <c r="J5989" s="333"/>
    </row>
    <row r="5990" spans="1:10" x14ac:dyDescent="0.3">
      <c r="A5990" s="114"/>
      <c r="B5990" s="10"/>
      <c r="C5990" s="10"/>
      <c r="D5990" s="83"/>
      <c r="E5990" s="10"/>
      <c r="F5990" s="10"/>
      <c r="G5990" s="10"/>
      <c r="H5990" s="10"/>
      <c r="I5990" s="10"/>
      <c r="J5990" s="333"/>
    </row>
    <row r="5991" spans="1:10" x14ac:dyDescent="0.3">
      <c r="A5991" s="114"/>
      <c r="B5991" s="10"/>
      <c r="C5991" s="10"/>
      <c r="D5991" s="83"/>
      <c r="E5991" s="10"/>
      <c r="F5991" s="10"/>
      <c r="G5991" s="10"/>
      <c r="H5991" s="10"/>
      <c r="I5991" s="10"/>
      <c r="J5991" s="333"/>
    </row>
    <row r="5992" spans="1:10" x14ac:dyDescent="0.3">
      <c r="A5992" s="114"/>
      <c r="B5992" s="10"/>
      <c r="C5992" s="10"/>
      <c r="D5992" s="83"/>
      <c r="E5992" s="10"/>
      <c r="F5992" s="10"/>
      <c r="G5992" s="10"/>
      <c r="H5992" s="10"/>
      <c r="I5992" s="10"/>
      <c r="J5992" s="333"/>
    </row>
    <row r="5993" spans="1:10" x14ac:dyDescent="0.3">
      <c r="A5993" s="114"/>
      <c r="B5993" s="10"/>
      <c r="C5993" s="10"/>
      <c r="D5993" s="83"/>
      <c r="E5993" s="10"/>
      <c r="F5993" s="10"/>
      <c r="G5993" s="10"/>
      <c r="H5993" s="10"/>
      <c r="I5993" s="10"/>
      <c r="J5993" s="333"/>
    </row>
    <row r="5994" spans="1:10" x14ac:dyDescent="0.3">
      <c r="A5994" s="114"/>
      <c r="B5994" s="10"/>
      <c r="C5994" s="10"/>
      <c r="D5994" s="83"/>
      <c r="E5994" s="10"/>
      <c r="F5994" s="10"/>
      <c r="G5994" s="10"/>
      <c r="H5994" s="10"/>
      <c r="I5994" s="10"/>
      <c r="J5994" s="333"/>
    </row>
    <row r="5995" spans="1:10" x14ac:dyDescent="0.3">
      <c r="A5995" s="114"/>
      <c r="B5995" s="10"/>
      <c r="C5995" s="10"/>
      <c r="D5995" s="83"/>
      <c r="E5995" s="10"/>
      <c r="F5995" s="10"/>
      <c r="G5995" s="10"/>
      <c r="H5995" s="10"/>
      <c r="I5995" s="10"/>
      <c r="J5995" s="333"/>
    </row>
    <row r="5996" spans="1:10" x14ac:dyDescent="0.3">
      <c r="A5996" s="114"/>
      <c r="B5996" s="10"/>
      <c r="C5996" s="10"/>
      <c r="D5996" s="83"/>
      <c r="E5996" s="10"/>
      <c r="F5996" s="10"/>
      <c r="G5996" s="10"/>
      <c r="H5996" s="10"/>
      <c r="I5996" s="10"/>
      <c r="J5996" s="333"/>
    </row>
    <row r="5997" spans="1:10" x14ac:dyDescent="0.3">
      <c r="A5997" s="114"/>
      <c r="B5997" s="10"/>
      <c r="C5997" s="10"/>
      <c r="D5997" s="83"/>
      <c r="E5997" s="10"/>
      <c r="F5997" s="10"/>
      <c r="G5997" s="10"/>
      <c r="H5997" s="10"/>
      <c r="I5997" s="10"/>
      <c r="J5997" s="333"/>
    </row>
    <row r="5998" spans="1:10" x14ac:dyDescent="0.3">
      <c r="A5998" s="114"/>
      <c r="B5998" s="10"/>
      <c r="C5998" s="10"/>
      <c r="D5998" s="83"/>
      <c r="E5998" s="10"/>
      <c r="F5998" s="10"/>
      <c r="G5998" s="10"/>
      <c r="H5998" s="10"/>
      <c r="I5998" s="10"/>
      <c r="J5998" s="333"/>
    </row>
    <row r="5999" spans="1:10" x14ac:dyDescent="0.3">
      <c r="A5999" s="114"/>
      <c r="B5999" s="10"/>
      <c r="C5999" s="10"/>
      <c r="D5999" s="83"/>
      <c r="E5999" s="10"/>
      <c r="F5999" s="10"/>
      <c r="G5999" s="10"/>
      <c r="H5999" s="10"/>
      <c r="I5999" s="10"/>
      <c r="J5999" s="333"/>
    </row>
    <row r="6000" spans="1:10" x14ac:dyDescent="0.3">
      <c r="A6000" s="114"/>
      <c r="B6000" s="10"/>
      <c r="C6000" s="10"/>
      <c r="D6000" s="83"/>
      <c r="E6000" s="10"/>
      <c r="F6000" s="10"/>
      <c r="G6000" s="10"/>
      <c r="H6000" s="10"/>
      <c r="I6000" s="10"/>
      <c r="J6000" s="333"/>
    </row>
    <row r="6001" spans="1:10" x14ac:dyDescent="0.3">
      <c r="A6001" s="114"/>
      <c r="B6001" s="10"/>
      <c r="C6001" s="10"/>
      <c r="D6001" s="83"/>
      <c r="E6001" s="10"/>
      <c r="F6001" s="10"/>
      <c r="G6001" s="10"/>
      <c r="H6001" s="10"/>
      <c r="I6001" s="10"/>
      <c r="J6001" s="333"/>
    </row>
    <row r="6002" spans="1:10" x14ac:dyDescent="0.3">
      <c r="A6002" s="114"/>
      <c r="B6002" s="10"/>
      <c r="C6002" s="10"/>
      <c r="D6002" s="83"/>
      <c r="E6002" s="10"/>
      <c r="F6002" s="10"/>
      <c r="G6002" s="10"/>
      <c r="H6002" s="10"/>
      <c r="I6002" s="10"/>
      <c r="J6002" s="333"/>
    </row>
    <row r="6003" spans="1:10" x14ac:dyDescent="0.3">
      <c r="A6003" s="114"/>
      <c r="B6003" s="10"/>
      <c r="C6003" s="10"/>
      <c r="D6003" s="83"/>
      <c r="E6003" s="10"/>
      <c r="F6003" s="10"/>
      <c r="G6003" s="10"/>
      <c r="H6003" s="10"/>
      <c r="I6003" s="10"/>
      <c r="J6003" s="333"/>
    </row>
    <row r="6004" spans="1:10" x14ac:dyDescent="0.3">
      <c r="A6004" s="114"/>
      <c r="B6004" s="10"/>
      <c r="C6004" s="10"/>
      <c r="D6004" s="83"/>
      <c r="E6004" s="10"/>
      <c r="F6004" s="10"/>
      <c r="G6004" s="10"/>
      <c r="H6004" s="10"/>
      <c r="I6004" s="10"/>
      <c r="J6004" s="333"/>
    </row>
    <row r="6005" spans="1:10" x14ac:dyDescent="0.3">
      <c r="A6005" s="114"/>
      <c r="B6005" s="10"/>
      <c r="C6005" s="10"/>
      <c r="D6005" s="83"/>
      <c r="E6005" s="10"/>
      <c r="F6005" s="10"/>
      <c r="G6005" s="10"/>
      <c r="H6005" s="10"/>
      <c r="I6005" s="10"/>
      <c r="J6005" s="333"/>
    </row>
    <row r="6006" spans="1:10" x14ac:dyDescent="0.3">
      <c r="A6006" s="114"/>
      <c r="B6006" s="10"/>
      <c r="C6006" s="10"/>
      <c r="D6006" s="83"/>
      <c r="E6006" s="10"/>
      <c r="F6006" s="10"/>
      <c r="G6006" s="10"/>
      <c r="H6006" s="10"/>
      <c r="I6006" s="10"/>
      <c r="J6006" s="333"/>
    </row>
    <row r="6007" spans="1:10" x14ac:dyDescent="0.3">
      <c r="A6007" s="114"/>
      <c r="B6007" s="10"/>
      <c r="C6007" s="10"/>
      <c r="D6007" s="83"/>
      <c r="E6007" s="10"/>
      <c r="F6007" s="10"/>
      <c r="G6007" s="10"/>
      <c r="H6007" s="10"/>
      <c r="I6007" s="10"/>
      <c r="J6007" s="333"/>
    </row>
    <row r="6008" spans="1:10" x14ac:dyDescent="0.3">
      <c r="A6008" s="114"/>
      <c r="B6008" s="10"/>
      <c r="C6008" s="10"/>
      <c r="D6008" s="83"/>
      <c r="E6008" s="10"/>
      <c r="F6008" s="10"/>
      <c r="G6008" s="10"/>
      <c r="H6008" s="10"/>
      <c r="I6008" s="10"/>
      <c r="J6008" s="333"/>
    </row>
    <row r="6009" spans="1:10" x14ac:dyDescent="0.3">
      <c r="A6009" s="114"/>
      <c r="B6009" s="10"/>
      <c r="C6009" s="10"/>
      <c r="D6009" s="83"/>
      <c r="E6009" s="10"/>
      <c r="F6009" s="10"/>
      <c r="G6009" s="10"/>
      <c r="H6009" s="10"/>
      <c r="I6009" s="10"/>
      <c r="J6009" s="333"/>
    </row>
    <row r="6010" spans="1:10" x14ac:dyDescent="0.3">
      <c r="A6010" s="114"/>
      <c r="B6010" s="10"/>
      <c r="C6010" s="10"/>
      <c r="D6010" s="83"/>
      <c r="E6010" s="10"/>
      <c r="F6010" s="10"/>
      <c r="G6010" s="10"/>
      <c r="H6010" s="10"/>
      <c r="I6010" s="10"/>
      <c r="J6010" s="333"/>
    </row>
    <row r="6011" spans="1:10" x14ac:dyDescent="0.3">
      <c r="A6011" s="114"/>
      <c r="B6011" s="10"/>
      <c r="C6011" s="10"/>
      <c r="D6011" s="83"/>
      <c r="E6011" s="10"/>
      <c r="F6011" s="10"/>
      <c r="G6011" s="10"/>
      <c r="H6011" s="10"/>
      <c r="I6011" s="10"/>
      <c r="J6011" s="333"/>
    </row>
    <row r="6012" spans="1:10" x14ac:dyDescent="0.3">
      <c r="A6012" s="114"/>
      <c r="B6012" s="10"/>
      <c r="C6012" s="10"/>
      <c r="D6012" s="83"/>
      <c r="E6012" s="10"/>
      <c r="F6012" s="10"/>
      <c r="G6012" s="10"/>
      <c r="H6012" s="10"/>
      <c r="I6012" s="10"/>
      <c r="J6012" s="333"/>
    </row>
    <row r="6013" spans="1:10" x14ac:dyDescent="0.3">
      <c r="A6013" s="114"/>
      <c r="B6013" s="10"/>
      <c r="C6013" s="10"/>
      <c r="D6013" s="83"/>
      <c r="E6013" s="10"/>
      <c r="F6013" s="10"/>
      <c r="G6013" s="10"/>
      <c r="H6013" s="10"/>
      <c r="I6013" s="10"/>
      <c r="J6013" s="333"/>
    </row>
    <row r="6014" spans="1:10" x14ac:dyDescent="0.3">
      <c r="A6014" s="114"/>
      <c r="B6014" s="10"/>
      <c r="C6014" s="10"/>
      <c r="D6014" s="83"/>
      <c r="E6014" s="10"/>
      <c r="F6014" s="10"/>
      <c r="G6014" s="10"/>
      <c r="H6014" s="10"/>
      <c r="I6014" s="10"/>
      <c r="J6014" s="333"/>
    </row>
    <row r="6015" spans="1:10" x14ac:dyDescent="0.3">
      <c r="A6015" s="114"/>
      <c r="B6015" s="10"/>
      <c r="C6015" s="10"/>
      <c r="D6015" s="83"/>
      <c r="E6015" s="10"/>
      <c r="F6015" s="10"/>
      <c r="G6015" s="10"/>
      <c r="H6015" s="10"/>
      <c r="I6015" s="10"/>
      <c r="J6015" s="333"/>
    </row>
    <row r="6016" spans="1:10" x14ac:dyDescent="0.3">
      <c r="A6016" s="114"/>
      <c r="B6016" s="10"/>
      <c r="C6016" s="10"/>
      <c r="D6016" s="83"/>
      <c r="E6016" s="10"/>
      <c r="F6016" s="10"/>
      <c r="G6016" s="10"/>
      <c r="H6016" s="10"/>
      <c r="I6016" s="10"/>
      <c r="J6016" s="333"/>
    </row>
    <row r="6017" spans="1:10" x14ac:dyDescent="0.3">
      <c r="A6017" s="114"/>
      <c r="B6017" s="10"/>
      <c r="C6017" s="10"/>
      <c r="D6017" s="83"/>
      <c r="E6017" s="10"/>
      <c r="F6017" s="10"/>
      <c r="G6017" s="10"/>
      <c r="H6017" s="10"/>
      <c r="I6017" s="10"/>
      <c r="J6017" s="333"/>
    </row>
    <row r="6018" spans="1:10" x14ac:dyDescent="0.3">
      <c r="A6018" s="114"/>
      <c r="B6018" s="10"/>
      <c r="C6018" s="10"/>
      <c r="D6018" s="83"/>
      <c r="E6018" s="10"/>
      <c r="F6018" s="10"/>
      <c r="G6018" s="10"/>
      <c r="H6018" s="10"/>
      <c r="I6018" s="10"/>
      <c r="J6018" s="333"/>
    </row>
    <row r="6019" spans="1:10" x14ac:dyDescent="0.3">
      <c r="A6019" s="114"/>
      <c r="B6019" s="10"/>
      <c r="C6019" s="10"/>
      <c r="D6019" s="83"/>
      <c r="E6019" s="10"/>
      <c r="F6019" s="10"/>
      <c r="G6019" s="10"/>
      <c r="H6019" s="10"/>
      <c r="I6019" s="10"/>
      <c r="J6019" s="333"/>
    </row>
    <row r="6020" spans="1:10" x14ac:dyDescent="0.3">
      <c r="A6020" s="114"/>
      <c r="B6020" s="10"/>
      <c r="C6020" s="10"/>
      <c r="D6020" s="83"/>
      <c r="E6020" s="10"/>
      <c r="F6020" s="10"/>
      <c r="G6020" s="10"/>
      <c r="H6020" s="10"/>
      <c r="I6020" s="10"/>
      <c r="J6020" s="333"/>
    </row>
    <row r="6021" spans="1:10" x14ac:dyDescent="0.3">
      <c r="A6021" s="114"/>
      <c r="B6021" s="10"/>
      <c r="C6021" s="10"/>
      <c r="D6021" s="83"/>
      <c r="E6021" s="10"/>
      <c r="F6021" s="10"/>
      <c r="G6021" s="10"/>
      <c r="H6021" s="10"/>
      <c r="I6021" s="10"/>
      <c r="J6021" s="333"/>
    </row>
    <row r="6022" spans="1:10" x14ac:dyDescent="0.3">
      <c r="A6022" s="114"/>
      <c r="B6022" s="10"/>
      <c r="C6022" s="10"/>
      <c r="D6022" s="83"/>
      <c r="E6022" s="10"/>
      <c r="F6022" s="10"/>
      <c r="G6022" s="10"/>
      <c r="H6022" s="10"/>
      <c r="I6022" s="10"/>
      <c r="J6022" s="333"/>
    </row>
    <row r="6023" spans="1:10" x14ac:dyDescent="0.3">
      <c r="A6023" s="114"/>
      <c r="B6023" s="10"/>
      <c r="C6023" s="10"/>
      <c r="D6023" s="83"/>
      <c r="E6023" s="10"/>
      <c r="F6023" s="10"/>
      <c r="G6023" s="10"/>
      <c r="H6023" s="10"/>
      <c r="I6023" s="10"/>
      <c r="J6023" s="333"/>
    </row>
    <row r="6024" spans="1:10" x14ac:dyDescent="0.3">
      <c r="A6024" s="114"/>
      <c r="B6024" s="10"/>
      <c r="C6024" s="10"/>
      <c r="D6024" s="83"/>
      <c r="E6024" s="10"/>
      <c r="F6024" s="10"/>
      <c r="G6024" s="10"/>
      <c r="H6024" s="10"/>
      <c r="I6024" s="10"/>
      <c r="J6024" s="333"/>
    </row>
    <row r="6025" spans="1:10" x14ac:dyDescent="0.3">
      <c r="A6025" s="114"/>
      <c r="B6025" s="10"/>
      <c r="C6025" s="10"/>
      <c r="D6025" s="83"/>
      <c r="E6025" s="10"/>
      <c r="F6025" s="10"/>
      <c r="G6025" s="10"/>
      <c r="H6025" s="10"/>
      <c r="I6025" s="10"/>
      <c r="J6025" s="333"/>
    </row>
    <row r="6026" spans="1:10" x14ac:dyDescent="0.3">
      <c r="A6026" s="114"/>
      <c r="B6026" s="10"/>
      <c r="C6026" s="10"/>
      <c r="D6026" s="83"/>
      <c r="E6026" s="10"/>
      <c r="F6026" s="10"/>
      <c r="G6026" s="10"/>
      <c r="H6026" s="10"/>
      <c r="I6026" s="10"/>
      <c r="J6026" s="333"/>
    </row>
    <row r="6027" spans="1:10" x14ac:dyDescent="0.3">
      <c r="A6027" s="114"/>
      <c r="B6027" s="10"/>
      <c r="C6027" s="10"/>
      <c r="D6027" s="83"/>
      <c r="E6027" s="10"/>
      <c r="F6027" s="10"/>
      <c r="G6027" s="10"/>
      <c r="H6027" s="10"/>
      <c r="I6027" s="10"/>
      <c r="J6027" s="333"/>
    </row>
    <row r="6028" spans="1:10" x14ac:dyDescent="0.3">
      <c r="A6028" s="114"/>
      <c r="B6028" s="10"/>
      <c r="C6028" s="10"/>
      <c r="D6028" s="83"/>
      <c r="E6028" s="10"/>
      <c r="F6028" s="10"/>
      <c r="G6028" s="10"/>
      <c r="H6028" s="10"/>
      <c r="I6028" s="10"/>
      <c r="J6028" s="333"/>
    </row>
    <row r="6029" spans="1:10" x14ac:dyDescent="0.3">
      <c r="A6029" s="114"/>
      <c r="B6029" s="10"/>
      <c r="C6029" s="10"/>
      <c r="D6029" s="83"/>
      <c r="E6029" s="10"/>
      <c r="F6029" s="10"/>
      <c r="G6029" s="10"/>
      <c r="H6029" s="10"/>
      <c r="I6029" s="10"/>
      <c r="J6029" s="333"/>
    </row>
    <row r="6030" spans="1:10" x14ac:dyDescent="0.3">
      <c r="A6030" s="114"/>
      <c r="B6030" s="10"/>
      <c r="C6030" s="10"/>
      <c r="D6030" s="83"/>
      <c r="E6030" s="10"/>
      <c r="F6030" s="10"/>
      <c r="G6030" s="10"/>
      <c r="H6030" s="10"/>
      <c r="I6030" s="10"/>
      <c r="J6030" s="333"/>
    </row>
    <row r="6031" spans="1:10" x14ac:dyDescent="0.3">
      <c r="A6031" s="114"/>
      <c r="B6031" s="10"/>
      <c r="C6031" s="10"/>
      <c r="D6031" s="83"/>
      <c r="E6031" s="10"/>
      <c r="F6031" s="10"/>
      <c r="G6031" s="10"/>
      <c r="H6031" s="10"/>
      <c r="I6031" s="10"/>
      <c r="J6031" s="333"/>
    </row>
    <row r="6032" spans="1:10" x14ac:dyDescent="0.3">
      <c r="A6032" s="114"/>
      <c r="B6032" s="10"/>
      <c r="C6032" s="10"/>
      <c r="D6032" s="83"/>
      <c r="E6032" s="10"/>
      <c r="F6032" s="10"/>
      <c r="G6032" s="10"/>
      <c r="H6032" s="10"/>
      <c r="I6032" s="10"/>
      <c r="J6032" s="333"/>
    </row>
    <row r="6033" spans="1:10" x14ac:dyDescent="0.3">
      <c r="A6033" s="114"/>
      <c r="B6033" s="10"/>
      <c r="C6033" s="10"/>
      <c r="D6033" s="83"/>
      <c r="E6033" s="10"/>
      <c r="F6033" s="10"/>
      <c r="G6033" s="10"/>
      <c r="H6033" s="10"/>
      <c r="I6033" s="10"/>
      <c r="J6033" s="333"/>
    </row>
    <row r="6034" spans="1:10" x14ac:dyDescent="0.3">
      <c r="A6034" s="114"/>
      <c r="B6034" s="10"/>
      <c r="C6034" s="10"/>
      <c r="D6034" s="83"/>
      <c r="E6034" s="10"/>
      <c r="F6034" s="10"/>
      <c r="G6034" s="10"/>
      <c r="H6034" s="10"/>
      <c r="I6034" s="10"/>
      <c r="J6034" s="333"/>
    </row>
    <row r="6035" spans="1:10" x14ac:dyDescent="0.3">
      <c r="A6035" s="114"/>
      <c r="B6035" s="10"/>
      <c r="C6035" s="10"/>
      <c r="D6035" s="83"/>
      <c r="E6035" s="10"/>
      <c r="F6035" s="10"/>
      <c r="G6035" s="10"/>
      <c r="H6035" s="10"/>
      <c r="I6035" s="10"/>
      <c r="J6035" s="333"/>
    </row>
    <row r="6036" spans="1:10" x14ac:dyDescent="0.3">
      <c r="A6036" s="114"/>
      <c r="B6036" s="10"/>
      <c r="C6036" s="10"/>
      <c r="D6036" s="83"/>
      <c r="E6036" s="10"/>
      <c r="F6036" s="10"/>
      <c r="G6036" s="10"/>
      <c r="H6036" s="10"/>
      <c r="I6036" s="10"/>
      <c r="J6036" s="333"/>
    </row>
    <row r="6037" spans="1:10" x14ac:dyDescent="0.3">
      <c r="A6037" s="114"/>
      <c r="B6037" s="10"/>
      <c r="C6037" s="10"/>
      <c r="D6037" s="83"/>
      <c r="E6037" s="10"/>
      <c r="F6037" s="10"/>
      <c r="G6037" s="10"/>
      <c r="H6037" s="10"/>
      <c r="I6037" s="10"/>
      <c r="J6037" s="333"/>
    </row>
    <row r="6038" spans="1:10" x14ac:dyDescent="0.3">
      <c r="A6038" s="114"/>
      <c r="B6038" s="10"/>
      <c r="C6038" s="10"/>
      <c r="D6038" s="83"/>
      <c r="E6038" s="10"/>
      <c r="F6038" s="10"/>
      <c r="G6038" s="10"/>
      <c r="H6038" s="10"/>
      <c r="I6038" s="10"/>
      <c r="J6038" s="333"/>
    </row>
    <row r="6039" spans="1:10" x14ac:dyDescent="0.3">
      <c r="A6039" s="114"/>
      <c r="B6039" s="10"/>
      <c r="C6039" s="10"/>
      <c r="D6039" s="83"/>
      <c r="E6039" s="10"/>
      <c r="F6039" s="10"/>
      <c r="G6039" s="10"/>
      <c r="H6039" s="10"/>
      <c r="I6039" s="10"/>
      <c r="J6039" s="333"/>
    </row>
    <row r="6040" spans="1:10" x14ac:dyDescent="0.3">
      <c r="A6040" s="114"/>
      <c r="B6040" s="10"/>
      <c r="C6040" s="10"/>
      <c r="D6040" s="83"/>
      <c r="E6040" s="10"/>
      <c r="F6040" s="10"/>
      <c r="G6040" s="10"/>
      <c r="H6040" s="10"/>
      <c r="I6040" s="10"/>
      <c r="J6040" s="333"/>
    </row>
    <row r="6041" spans="1:10" x14ac:dyDescent="0.3">
      <c r="A6041" s="114"/>
      <c r="B6041" s="10"/>
      <c r="C6041" s="10"/>
      <c r="D6041" s="83"/>
      <c r="E6041" s="10"/>
      <c r="F6041" s="10"/>
      <c r="G6041" s="10"/>
      <c r="H6041" s="10"/>
      <c r="I6041" s="10"/>
      <c r="J6041" s="333"/>
    </row>
    <row r="6042" spans="1:10" x14ac:dyDescent="0.3">
      <c r="A6042" s="114"/>
      <c r="B6042" s="10"/>
      <c r="C6042" s="10"/>
      <c r="D6042" s="83"/>
      <c r="E6042" s="10"/>
      <c r="F6042" s="10"/>
      <c r="G6042" s="10"/>
      <c r="H6042" s="10"/>
      <c r="I6042" s="10"/>
      <c r="J6042" s="333"/>
    </row>
    <row r="6043" spans="1:10" x14ac:dyDescent="0.3">
      <c r="A6043" s="114"/>
      <c r="B6043" s="10"/>
      <c r="C6043" s="10"/>
      <c r="D6043" s="83"/>
      <c r="E6043" s="10"/>
      <c r="F6043" s="10"/>
      <c r="G6043" s="10"/>
      <c r="H6043" s="10"/>
      <c r="I6043" s="10"/>
      <c r="J6043" s="333"/>
    </row>
    <row r="6044" spans="1:10" x14ac:dyDescent="0.3">
      <c r="A6044" s="114"/>
      <c r="B6044" s="10"/>
      <c r="C6044" s="10"/>
      <c r="D6044" s="83"/>
      <c r="E6044" s="10"/>
      <c r="F6044" s="10"/>
      <c r="G6044" s="10"/>
      <c r="H6044" s="10"/>
      <c r="I6044" s="10"/>
      <c r="J6044" s="333"/>
    </row>
    <row r="6045" spans="1:10" x14ac:dyDescent="0.3">
      <c r="A6045" s="114"/>
      <c r="B6045" s="10"/>
      <c r="C6045" s="10"/>
      <c r="D6045" s="83"/>
      <c r="E6045" s="10"/>
      <c r="F6045" s="10"/>
      <c r="G6045" s="10"/>
      <c r="H6045" s="10"/>
      <c r="I6045" s="10"/>
      <c r="J6045" s="333"/>
    </row>
    <row r="6046" spans="1:10" x14ac:dyDescent="0.3">
      <c r="A6046" s="114"/>
      <c r="B6046" s="10"/>
      <c r="C6046" s="10"/>
      <c r="D6046" s="83"/>
      <c r="E6046" s="10"/>
      <c r="F6046" s="10"/>
      <c r="G6046" s="10"/>
      <c r="H6046" s="10"/>
      <c r="I6046" s="10"/>
      <c r="J6046" s="333"/>
    </row>
    <row r="6047" spans="1:10" x14ac:dyDescent="0.3">
      <c r="A6047" s="114"/>
      <c r="B6047" s="10"/>
      <c r="C6047" s="10"/>
      <c r="D6047" s="83"/>
      <c r="E6047" s="10"/>
      <c r="F6047" s="10"/>
      <c r="G6047" s="10"/>
      <c r="H6047" s="10"/>
      <c r="I6047" s="10"/>
      <c r="J6047" s="333"/>
    </row>
    <row r="6048" spans="1:10" x14ac:dyDescent="0.3">
      <c r="A6048" s="114"/>
      <c r="B6048" s="10"/>
      <c r="C6048" s="10"/>
      <c r="D6048" s="83"/>
      <c r="E6048" s="10"/>
      <c r="F6048" s="10"/>
      <c r="G6048" s="10"/>
      <c r="H6048" s="10"/>
      <c r="I6048" s="10"/>
      <c r="J6048" s="333"/>
    </row>
    <row r="6049" spans="1:10" x14ac:dyDescent="0.3">
      <c r="A6049" s="114"/>
      <c r="B6049" s="10"/>
      <c r="C6049" s="10"/>
      <c r="D6049" s="83"/>
      <c r="E6049" s="10"/>
      <c r="F6049" s="10"/>
      <c r="G6049" s="10"/>
      <c r="H6049" s="10"/>
      <c r="I6049" s="10"/>
      <c r="J6049" s="333"/>
    </row>
    <row r="6050" spans="1:10" x14ac:dyDescent="0.3">
      <c r="A6050" s="114"/>
      <c r="B6050" s="10"/>
      <c r="C6050" s="10"/>
      <c r="D6050" s="83"/>
      <c r="E6050" s="10"/>
      <c r="F6050" s="10"/>
      <c r="G6050" s="10"/>
      <c r="H6050" s="10"/>
      <c r="I6050" s="10"/>
      <c r="J6050" s="333"/>
    </row>
    <row r="6051" spans="1:10" x14ac:dyDescent="0.3">
      <c r="A6051" s="114"/>
      <c r="B6051" s="10"/>
      <c r="C6051" s="10"/>
      <c r="D6051" s="83"/>
      <c r="E6051" s="10"/>
      <c r="F6051" s="10"/>
      <c r="G6051" s="10"/>
      <c r="H6051" s="10"/>
      <c r="I6051" s="10"/>
      <c r="J6051" s="333"/>
    </row>
    <row r="6052" spans="1:10" x14ac:dyDescent="0.3">
      <c r="A6052" s="114"/>
      <c r="B6052" s="10"/>
      <c r="C6052" s="10"/>
      <c r="D6052" s="83"/>
      <c r="E6052" s="10"/>
      <c r="F6052" s="10"/>
      <c r="G6052" s="10"/>
      <c r="H6052" s="10"/>
      <c r="I6052" s="10"/>
      <c r="J6052" s="333"/>
    </row>
    <row r="6053" spans="1:10" x14ac:dyDescent="0.3">
      <c r="A6053" s="114"/>
      <c r="B6053" s="10"/>
      <c r="C6053" s="10"/>
      <c r="D6053" s="83"/>
      <c r="E6053" s="10"/>
      <c r="F6053" s="10"/>
      <c r="G6053" s="10"/>
      <c r="H6053" s="10"/>
      <c r="I6053" s="10"/>
      <c r="J6053" s="333"/>
    </row>
    <row r="6054" spans="1:10" x14ac:dyDescent="0.3">
      <c r="A6054" s="114"/>
      <c r="B6054" s="10"/>
      <c r="C6054" s="10"/>
      <c r="D6054" s="83"/>
      <c r="E6054" s="10"/>
      <c r="F6054" s="10"/>
      <c r="G6054" s="10"/>
      <c r="H6054" s="10"/>
      <c r="I6054" s="10"/>
      <c r="J6054" s="333"/>
    </row>
    <row r="6055" spans="1:10" x14ac:dyDescent="0.3">
      <c r="A6055" s="114"/>
      <c r="B6055" s="10"/>
      <c r="C6055" s="10"/>
      <c r="D6055" s="83"/>
      <c r="E6055" s="10"/>
      <c r="F6055" s="10"/>
      <c r="G6055" s="10"/>
      <c r="H6055" s="10"/>
      <c r="I6055" s="10"/>
      <c r="J6055" s="333"/>
    </row>
    <row r="6056" spans="1:10" x14ac:dyDescent="0.3">
      <c r="A6056" s="114"/>
      <c r="B6056" s="10"/>
      <c r="C6056" s="10"/>
      <c r="D6056" s="83"/>
      <c r="E6056" s="10"/>
      <c r="F6056" s="10"/>
      <c r="G6056" s="10"/>
      <c r="H6056" s="10"/>
      <c r="I6056" s="10"/>
      <c r="J6056" s="333"/>
    </row>
    <row r="6057" spans="1:10" x14ac:dyDescent="0.3">
      <c r="A6057" s="114"/>
      <c r="B6057" s="10"/>
      <c r="C6057" s="10"/>
      <c r="D6057" s="83"/>
      <c r="E6057" s="10"/>
      <c r="F6057" s="10"/>
      <c r="G6057" s="10"/>
      <c r="H6057" s="10"/>
      <c r="I6057" s="10"/>
      <c r="J6057" s="333"/>
    </row>
    <row r="6058" spans="1:10" x14ac:dyDescent="0.3">
      <c r="A6058" s="114"/>
      <c r="B6058" s="10"/>
      <c r="C6058" s="10"/>
      <c r="D6058" s="83"/>
      <c r="E6058" s="10"/>
      <c r="F6058" s="10"/>
      <c r="G6058" s="10"/>
      <c r="H6058" s="10"/>
      <c r="I6058" s="10"/>
      <c r="J6058" s="333"/>
    </row>
    <row r="6059" spans="1:10" x14ac:dyDescent="0.3">
      <c r="A6059" s="114"/>
      <c r="B6059" s="10"/>
      <c r="C6059" s="10"/>
      <c r="D6059" s="83"/>
      <c r="E6059" s="10"/>
      <c r="F6059" s="10"/>
      <c r="G6059" s="10"/>
      <c r="H6059" s="10"/>
      <c r="I6059" s="10"/>
      <c r="J6059" s="333"/>
    </row>
    <row r="6060" spans="1:10" x14ac:dyDescent="0.3">
      <c r="A6060" s="114"/>
      <c r="B6060" s="10"/>
      <c r="C6060" s="10"/>
      <c r="D6060" s="83"/>
      <c r="E6060" s="10"/>
      <c r="F6060" s="10"/>
      <c r="G6060" s="10"/>
      <c r="H6060" s="10"/>
      <c r="I6060" s="10"/>
      <c r="J6060" s="333"/>
    </row>
    <row r="6061" spans="1:10" x14ac:dyDescent="0.3">
      <c r="A6061" s="114"/>
      <c r="B6061" s="10"/>
      <c r="C6061" s="10"/>
      <c r="D6061" s="83"/>
      <c r="E6061" s="10"/>
      <c r="F6061" s="10"/>
      <c r="G6061" s="10"/>
      <c r="H6061" s="10"/>
      <c r="I6061" s="10"/>
      <c r="J6061" s="333"/>
    </row>
    <row r="6062" spans="1:10" x14ac:dyDescent="0.3">
      <c r="A6062" s="114"/>
      <c r="B6062" s="10"/>
      <c r="C6062" s="10"/>
      <c r="D6062" s="83"/>
      <c r="E6062" s="10"/>
      <c r="F6062" s="10"/>
      <c r="G6062" s="10"/>
      <c r="H6062" s="10"/>
      <c r="I6062" s="10"/>
      <c r="J6062" s="333"/>
    </row>
    <row r="6063" spans="1:10" x14ac:dyDescent="0.3">
      <c r="A6063" s="114"/>
      <c r="B6063" s="10"/>
      <c r="C6063" s="10"/>
      <c r="D6063" s="83"/>
      <c r="E6063" s="10"/>
      <c r="F6063" s="10"/>
      <c r="G6063" s="10"/>
      <c r="H6063" s="10"/>
      <c r="I6063" s="10"/>
      <c r="J6063" s="333"/>
    </row>
    <row r="6064" spans="1:10" x14ac:dyDescent="0.3">
      <c r="A6064" s="114"/>
      <c r="B6064" s="10"/>
      <c r="C6064" s="10"/>
      <c r="D6064" s="83"/>
      <c r="E6064" s="10"/>
      <c r="F6064" s="10"/>
      <c r="G6064" s="10"/>
      <c r="H6064" s="10"/>
      <c r="I6064" s="10"/>
      <c r="J6064" s="333"/>
    </row>
    <row r="6065" spans="1:10" x14ac:dyDescent="0.3">
      <c r="A6065" s="114"/>
      <c r="B6065" s="10"/>
      <c r="C6065" s="10"/>
      <c r="D6065" s="83"/>
      <c r="E6065" s="10"/>
      <c r="F6065" s="10"/>
      <c r="G6065" s="10"/>
      <c r="H6065" s="10"/>
      <c r="I6065" s="10"/>
      <c r="J6065" s="333"/>
    </row>
    <row r="6066" spans="1:10" x14ac:dyDescent="0.3">
      <c r="A6066" s="114"/>
      <c r="B6066" s="10"/>
      <c r="C6066" s="10"/>
      <c r="D6066" s="83"/>
      <c r="E6066" s="10"/>
      <c r="F6066" s="10"/>
      <c r="G6066" s="10"/>
      <c r="H6066" s="10"/>
      <c r="I6066" s="10"/>
      <c r="J6066" s="333"/>
    </row>
    <row r="6067" spans="1:10" x14ac:dyDescent="0.3">
      <c r="A6067" s="114"/>
      <c r="B6067" s="10"/>
      <c r="C6067" s="10"/>
      <c r="D6067" s="83"/>
      <c r="E6067" s="10"/>
      <c r="F6067" s="10"/>
      <c r="G6067" s="10"/>
      <c r="H6067" s="10"/>
      <c r="I6067" s="10"/>
      <c r="J6067" s="333"/>
    </row>
    <row r="6068" spans="1:10" x14ac:dyDescent="0.3">
      <c r="A6068" s="114"/>
      <c r="B6068" s="10"/>
      <c r="C6068" s="10"/>
      <c r="D6068" s="83"/>
      <c r="E6068" s="10"/>
      <c r="F6068" s="10"/>
      <c r="G6068" s="10"/>
      <c r="H6068" s="10"/>
      <c r="I6068" s="10"/>
      <c r="J6068" s="333"/>
    </row>
    <row r="6069" spans="1:10" x14ac:dyDescent="0.3">
      <c r="A6069" s="114"/>
      <c r="B6069" s="10"/>
      <c r="C6069" s="10"/>
      <c r="D6069" s="83"/>
      <c r="E6069" s="10"/>
      <c r="F6069" s="10"/>
      <c r="G6069" s="10"/>
      <c r="H6069" s="10"/>
      <c r="I6069" s="10"/>
      <c r="J6069" s="333"/>
    </row>
    <row r="6070" spans="1:10" x14ac:dyDescent="0.3">
      <c r="A6070" s="114"/>
      <c r="B6070" s="10"/>
      <c r="C6070" s="10"/>
      <c r="D6070" s="83"/>
      <c r="E6070" s="10"/>
      <c r="F6070" s="10"/>
      <c r="G6070" s="10"/>
      <c r="H6070" s="10"/>
      <c r="I6070" s="10"/>
      <c r="J6070" s="333"/>
    </row>
    <row r="6071" spans="1:10" x14ac:dyDescent="0.3">
      <c r="A6071" s="114"/>
      <c r="B6071" s="10"/>
      <c r="C6071" s="10"/>
      <c r="D6071" s="83"/>
      <c r="E6071" s="10"/>
      <c r="F6071" s="10"/>
      <c r="G6071" s="10"/>
      <c r="H6071" s="10"/>
      <c r="I6071" s="10"/>
      <c r="J6071" s="333"/>
    </row>
    <row r="6072" spans="1:10" x14ac:dyDescent="0.3">
      <c r="A6072" s="114"/>
      <c r="B6072" s="10"/>
      <c r="C6072" s="10"/>
      <c r="D6072" s="83"/>
      <c r="E6072" s="10"/>
      <c r="F6072" s="10"/>
      <c r="G6072" s="10"/>
      <c r="H6072" s="10"/>
      <c r="I6072" s="10"/>
      <c r="J6072" s="333"/>
    </row>
    <row r="6073" spans="1:10" x14ac:dyDescent="0.3">
      <c r="A6073" s="114"/>
      <c r="B6073" s="10"/>
      <c r="C6073" s="10"/>
      <c r="D6073" s="83"/>
      <c r="E6073" s="10"/>
      <c r="F6073" s="10"/>
      <c r="G6073" s="10"/>
      <c r="H6073" s="10"/>
      <c r="I6073" s="10"/>
      <c r="J6073" s="333"/>
    </row>
    <row r="6074" spans="1:10" x14ac:dyDescent="0.3">
      <c r="A6074" s="114"/>
      <c r="B6074" s="10"/>
      <c r="C6074" s="10"/>
      <c r="D6074" s="83"/>
      <c r="E6074" s="10"/>
      <c r="F6074" s="10"/>
      <c r="G6074" s="10"/>
      <c r="H6074" s="10"/>
      <c r="I6074" s="10"/>
      <c r="J6074" s="333"/>
    </row>
    <row r="6075" spans="1:10" x14ac:dyDescent="0.3">
      <c r="A6075" s="114"/>
      <c r="B6075" s="10"/>
      <c r="C6075" s="10"/>
      <c r="D6075" s="83"/>
      <c r="E6075" s="10"/>
      <c r="F6075" s="10"/>
      <c r="G6075" s="10"/>
      <c r="H6075" s="10"/>
      <c r="I6075" s="10"/>
      <c r="J6075" s="333"/>
    </row>
    <row r="6076" spans="1:10" x14ac:dyDescent="0.3">
      <c r="A6076" s="114"/>
      <c r="B6076" s="10"/>
      <c r="C6076" s="10"/>
      <c r="D6076" s="83"/>
      <c r="E6076" s="10"/>
      <c r="F6076" s="10"/>
      <c r="G6076" s="10"/>
      <c r="H6076" s="10"/>
      <c r="I6076" s="10"/>
      <c r="J6076" s="333"/>
    </row>
    <row r="6077" spans="1:10" x14ac:dyDescent="0.3">
      <c r="A6077" s="114"/>
      <c r="B6077" s="10"/>
      <c r="C6077" s="10"/>
      <c r="D6077" s="83"/>
      <c r="E6077" s="10"/>
      <c r="F6077" s="10"/>
      <c r="G6077" s="10"/>
      <c r="H6077" s="10"/>
      <c r="I6077" s="10"/>
      <c r="J6077" s="333"/>
    </row>
    <row r="6078" spans="1:10" x14ac:dyDescent="0.3">
      <c r="A6078" s="114"/>
      <c r="B6078" s="10"/>
      <c r="C6078" s="10"/>
      <c r="D6078" s="83"/>
      <c r="E6078" s="10"/>
      <c r="F6078" s="10"/>
      <c r="G6078" s="10"/>
      <c r="H6078" s="10"/>
      <c r="I6078" s="10"/>
      <c r="J6078" s="333"/>
    </row>
    <row r="6079" spans="1:10" x14ac:dyDescent="0.3">
      <c r="A6079" s="114"/>
      <c r="B6079" s="10"/>
      <c r="C6079" s="10"/>
      <c r="D6079" s="83"/>
      <c r="E6079" s="10"/>
      <c r="F6079" s="10"/>
      <c r="G6079" s="10"/>
      <c r="H6079" s="10"/>
      <c r="I6079" s="10"/>
      <c r="J6079" s="333"/>
    </row>
    <row r="6080" spans="1:10" x14ac:dyDescent="0.3">
      <c r="A6080" s="114"/>
      <c r="B6080" s="10"/>
      <c r="C6080" s="10"/>
      <c r="D6080" s="83"/>
      <c r="E6080" s="10"/>
      <c r="F6080" s="10"/>
      <c r="G6080" s="10"/>
      <c r="H6080" s="10"/>
      <c r="I6080" s="10"/>
      <c r="J6080" s="333"/>
    </row>
    <row r="6081" spans="1:10" x14ac:dyDescent="0.3">
      <c r="A6081" s="114"/>
      <c r="B6081" s="10"/>
      <c r="C6081" s="10"/>
      <c r="D6081" s="83"/>
      <c r="E6081" s="10"/>
      <c r="F6081" s="10"/>
      <c r="G6081" s="10"/>
      <c r="H6081" s="10"/>
      <c r="I6081" s="10"/>
      <c r="J6081" s="333"/>
    </row>
    <row r="6082" spans="1:10" x14ac:dyDescent="0.3">
      <c r="A6082" s="114"/>
      <c r="B6082" s="10"/>
      <c r="C6082" s="10"/>
      <c r="D6082" s="83"/>
      <c r="E6082" s="10"/>
      <c r="F6082" s="10"/>
      <c r="G6082" s="10"/>
      <c r="H6082" s="10"/>
      <c r="I6082" s="10"/>
      <c r="J6082" s="333"/>
    </row>
    <row r="6083" spans="1:10" x14ac:dyDescent="0.3">
      <c r="A6083" s="114"/>
      <c r="B6083" s="10"/>
      <c r="C6083" s="10"/>
      <c r="D6083" s="83"/>
      <c r="E6083" s="10"/>
      <c r="F6083" s="10"/>
      <c r="G6083" s="10"/>
      <c r="H6083" s="10"/>
      <c r="I6083" s="10"/>
      <c r="J6083" s="333"/>
    </row>
    <row r="6084" spans="1:10" x14ac:dyDescent="0.3">
      <c r="A6084" s="114"/>
      <c r="B6084" s="10"/>
      <c r="C6084" s="10"/>
      <c r="D6084" s="83"/>
      <c r="E6084" s="10"/>
      <c r="F6084" s="10"/>
      <c r="G6084" s="10"/>
      <c r="H6084" s="10"/>
      <c r="I6084" s="10"/>
      <c r="J6084" s="333"/>
    </row>
    <row r="6085" spans="1:10" x14ac:dyDescent="0.3">
      <c r="A6085" s="114"/>
      <c r="B6085" s="10"/>
      <c r="C6085" s="10"/>
      <c r="D6085" s="83"/>
      <c r="E6085" s="10"/>
      <c r="F6085" s="10"/>
      <c r="G6085" s="10"/>
      <c r="H6085" s="10"/>
      <c r="I6085" s="10"/>
      <c r="J6085" s="333"/>
    </row>
    <row r="6086" spans="1:10" x14ac:dyDescent="0.3">
      <c r="A6086" s="114"/>
      <c r="B6086" s="10"/>
      <c r="C6086" s="10"/>
      <c r="D6086" s="83"/>
      <c r="E6086" s="10"/>
      <c r="F6086" s="10"/>
      <c r="G6086" s="10"/>
      <c r="H6086" s="10"/>
      <c r="I6086" s="10"/>
      <c r="J6086" s="333"/>
    </row>
    <row r="6087" spans="1:10" x14ac:dyDescent="0.3">
      <c r="A6087" s="114"/>
      <c r="B6087" s="10"/>
      <c r="C6087" s="10"/>
      <c r="D6087" s="83"/>
      <c r="E6087" s="10"/>
      <c r="F6087" s="10"/>
      <c r="G6087" s="10"/>
      <c r="H6087" s="10"/>
      <c r="I6087" s="10"/>
      <c r="J6087" s="333"/>
    </row>
    <row r="6088" spans="1:10" x14ac:dyDescent="0.3">
      <c r="A6088" s="114"/>
      <c r="B6088" s="10"/>
      <c r="C6088" s="10"/>
      <c r="D6088" s="83"/>
      <c r="E6088" s="10"/>
      <c r="F6088" s="10"/>
      <c r="G6088" s="10"/>
      <c r="H6088" s="10"/>
      <c r="I6088" s="10"/>
      <c r="J6088" s="333"/>
    </row>
    <row r="6089" spans="1:10" x14ac:dyDescent="0.3">
      <c r="A6089" s="114"/>
      <c r="B6089" s="10"/>
      <c r="C6089" s="10"/>
      <c r="D6089" s="83"/>
      <c r="E6089" s="10"/>
      <c r="F6089" s="10"/>
      <c r="G6089" s="10"/>
      <c r="H6089" s="10"/>
      <c r="I6089" s="10"/>
      <c r="J6089" s="333"/>
    </row>
    <row r="6090" spans="1:10" x14ac:dyDescent="0.3">
      <c r="A6090" s="114"/>
      <c r="B6090" s="10"/>
      <c r="C6090" s="10"/>
      <c r="D6090" s="83"/>
      <c r="E6090" s="10"/>
      <c r="F6090" s="10"/>
      <c r="G6090" s="10"/>
      <c r="H6090" s="10"/>
      <c r="I6090" s="10"/>
      <c r="J6090" s="333"/>
    </row>
    <row r="6091" spans="1:10" x14ac:dyDescent="0.3">
      <c r="A6091" s="114"/>
      <c r="B6091" s="10"/>
      <c r="C6091" s="10"/>
      <c r="D6091" s="83"/>
      <c r="E6091" s="10"/>
      <c r="F6091" s="10"/>
      <c r="G6091" s="10"/>
      <c r="H6091" s="10"/>
      <c r="I6091" s="10"/>
      <c r="J6091" s="333"/>
    </row>
    <row r="6092" spans="1:10" x14ac:dyDescent="0.3">
      <c r="A6092" s="114"/>
      <c r="B6092" s="10"/>
      <c r="C6092" s="10"/>
      <c r="D6092" s="83"/>
      <c r="E6092" s="10"/>
      <c r="F6092" s="10"/>
      <c r="G6092" s="10"/>
      <c r="H6092" s="10"/>
      <c r="I6092" s="10"/>
      <c r="J6092" s="333"/>
    </row>
    <row r="6093" spans="1:10" x14ac:dyDescent="0.3">
      <c r="A6093" s="114"/>
      <c r="B6093" s="10"/>
      <c r="C6093" s="10"/>
      <c r="D6093" s="83"/>
      <c r="E6093" s="10"/>
      <c r="F6093" s="10"/>
      <c r="G6093" s="10"/>
      <c r="H6093" s="10"/>
      <c r="I6093" s="10"/>
      <c r="J6093" s="333"/>
    </row>
    <row r="6094" spans="1:10" x14ac:dyDescent="0.3">
      <c r="A6094" s="114"/>
      <c r="B6094" s="10"/>
      <c r="C6094" s="10"/>
      <c r="D6094" s="83"/>
      <c r="E6094" s="10"/>
      <c r="F6094" s="10"/>
      <c r="G6094" s="10"/>
      <c r="H6094" s="10"/>
      <c r="I6094" s="10"/>
      <c r="J6094" s="333"/>
    </row>
    <row r="6095" spans="1:10" x14ac:dyDescent="0.3">
      <c r="A6095" s="114"/>
      <c r="B6095" s="10"/>
      <c r="C6095" s="10"/>
      <c r="D6095" s="83"/>
      <c r="E6095" s="10"/>
      <c r="F6095" s="10"/>
      <c r="G6095" s="10"/>
      <c r="H6095" s="10"/>
      <c r="I6095" s="10"/>
      <c r="J6095" s="333"/>
    </row>
    <row r="6096" spans="1:10" x14ac:dyDescent="0.3">
      <c r="A6096" s="114"/>
      <c r="B6096" s="10"/>
      <c r="C6096" s="10"/>
      <c r="D6096" s="83"/>
      <c r="E6096" s="10"/>
      <c r="F6096" s="10"/>
      <c r="G6096" s="10"/>
      <c r="H6096" s="10"/>
      <c r="I6096" s="10"/>
      <c r="J6096" s="333"/>
    </row>
    <row r="6097" spans="1:10" x14ac:dyDescent="0.3">
      <c r="A6097" s="114"/>
      <c r="B6097" s="10"/>
      <c r="C6097" s="10"/>
      <c r="D6097" s="83"/>
      <c r="E6097" s="10"/>
      <c r="F6097" s="10"/>
      <c r="G6097" s="10"/>
      <c r="H6097" s="10"/>
      <c r="I6097" s="10"/>
      <c r="J6097" s="333"/>
    </row>
    <row r="6098" spans="1:10" x14ac:dyDescent="0.3">
      <c r="A6098" s="114"/>
      <c r="B6098" s="10"/>
      <c r="C6098" s="10"/>
      <c r="D6098" s="83"/>
      <c r="E6098" s="10"/>
      <c r="F6098" s="10"/>
      <c r="G6098" s="10"/>
      <c r="H6098" s="10"/>
      <c r="I6098" s="10"/>
      <c r="J6098" s="333"/>
    </row>
    <row r="6099" spans="1:10" x14ac:dyDescent="0.3">
      <c r="A6099" s="114"/>
      <c r="B6099" s="10"/>
      <c r="C6099" s="10"/>
      <c r="D6099" s="83"/>
      <c r="E6099" s="10"/>
      <c r="F6099" s="10"/>
      <c r="G6099" s="10"/>
      <c r="H6099" s="10"/>
      <c r="I6099" s="10"/>
      <c r="J6099" s="333"/>
    </row>
    <row r="6100" spans="1:10" x14ac:dyDescent="0.3">
      <c r="A6100" s="114"/>
      <c r="B6100" s="10"/>
      <c r="C6100" s="10"/>
      <c r="D6100" s="83"/>
      <c r="E6100" s="10"/>
      <c r="F6100" s="10"/>
      <c r="G6100" s="10"/>
      <c r="H6100" s="10"/>
      <c r="I6100" s="10"/>
      <c r="J6100" s="333"/>
    </row>
    <row r="6101" spans="1:10" x14ac:dyDescent="0.3">
      <c r="A6101" s="114"/>
      <c r="B6101" s="10"/>
      <c r="C6101" s="10"/>
      <c r="D6101" s="83"/>
      <c r="E6101" s="10"/>
      <c r="F6101" s="10"/>
      <c r="G6101" s="10"/>
      <c r="H6101" s="10"/>
      <c r="I6101" s="10"/>
      <c r="J6101" s="333"/>
    </row>
    <row r="6102" spans="1:10" x14ac:dyDescent="0.3">
      <c r="A6102" s="114"/>
      <c r="B6102" s="10"/>
      <c r="C6102" s="10"/>
      <c r="D6102" s="83"/>
      <c r="E6102" s="10"/>
      <c r="F6102" s="10"/>
      <c r="G6102" s="10"/>
      <c r="H6102" s="10"/>
      <c r="I6102" s="10"/>
      <c r="J6102" s="333"/>
    </row>
    <row r="6103" spans="1:10" x14ac:dyDescent="0.3">
      <c r="A6103" s="114"/>
      <c r="B6103" s="10"/>
      <c r="C6103" s="10"/>
      <c r="D6103" s="83"/>
      <c r="E6103" s="10"/>
      <c r="F6103" s="10"/>
      <c r="G6103" s="10"/>
      <c r="H6103" s="10"/>
      <c r="I6103" s="10"/>
      <c r="J6103" s="333"/>
    </row>
    <row r="6104" spans="1:10" x14ac:dyDescent="0.3">
      <c r="A6104" s="114"/>
      <c r="B6104" s="10"/>
      <c r="C6104" s="10"/>
      <c r="D6104" s="83"/>
      <c r="E6104" s="10"/>
      <c r="F6104" s="10"/>
      <c r="G6104" s="10"/>
      <c r="H6104" s="10"/>
      <c r="I6104" s="10"/>
      <c r="J6104" s="333"/>
    </row>
    <row r="6105" spans="1:10" x14ac:dyDescent="0.3">
      <c r="A6105" s="114"/>
      <c r="B6105" s="10"/>
      <c r="C6105" s="10"/>
      <c r="D6105" s="83"/>
      <c r="E6105" s="10"/>
      <c r="F6105" s="10"/>
      <c r="G6105" s="10"/>
      <c r="H6105" s="10"/>
      <c r="I6105" s="10"/>
      <c r="J6105" s="333"/>
    </row>
    <row r="6106" spans="1:10" x14ac:dyDescent="0.3">
      <c r="A6106" s="114"/>
      <c r="B6106" s="10"/>
      <c r="C6106" s="10"/>
      <c r="D6106" s="83"/>
      <c r="E6106" s="10"/>
      <c r="F6106" s="10"/>
      <c r="G6106" s="10"/>
      <c r="H6106" s="10"/>
      <c r="I6106" s="10"/>
      <c r="J6106" s="333"/>
    </row>
    <row r="6107" spans="1:10" x14ac:dyDescent="0.3">
      <c r="A6107" s="114"/>
      <c r="B6107" s="10"/>
      <c r="C6107" s="10"/>
      <c r="D6107" s="83"/>
      <c r="E6107" s="10"/>
      <c r="F6107" s="10"/>
      <c r="G6107" s="10"/>
      <c r="H6107" s="10"/>
      <c r="I6107" s="10"/>
      <c r="J6107" s="333"/>
    </row>
    <row r="6108" spans="1:10" x14ac:dyDescent="0.3">
      <c r="A6108" s="114"/>
      <c r="B6108" s="10"/>
      <c r="C6108" s="10"/>
      <c r="D6108" s="83"/>
      <c r="E6108" s="10"/>
      <c r="F6108" s="10"/>
      <c r="G6108" s="10"/>
      <c r="H6108" s="10"/>
      <c r="I6108" s="10"/>
      <c r="J6108" s="333"/>
    </row>
    <row r="6109" spans="1:10" x14ac:dyDescent="0.3">
      <c r="A6109" s="114"/>
      <c r="B6109" s="10"/>
      <c r="C6109" s="10"/>
      <c r="D6109" s="83"/>
      <c r="E6109" s="10"/>
      <c r="F6109" s="10"/>
      <c r="G6109" s="10"/>
      <c r="H6109" s="10"/>
      <c r="I6109" s="10"/>
      <c r="J6109" s="333"/>
    </row>
    <row r="6110" spans="1:10" x14ac:dyDescent="0.3">
      <c r="A6110" s="114"/>
      <c r="B6110" s="10"/>
      <c r="C6110" s="10"/>
      <c r="D6110" s="83"/>
      <c r="E6110" s="10"/>
      <c r="F6110" s="10"/>
      <c r="G6110" s="10"/>
      <c r="H6110" s="10"/>
      <c r="I6110" s="10"/>
      <c r="J6110" s="333"/>
    </row>
    <row r="6111" spans="1:10" x14ac:dyDescent="0.3">
      <c r="A6111" s="114"/>
      <c r="B6111" s="10"/>
      <c r="C6111" s="10"/>
      <c r="D6111" s="83"/>
      <c r="E6111" s="10"/>
      <c r="F6111" s="10"/>
      <c r="G6111" s="10"/>
      <c r="H6111" s="10"/>
      <c r="I6111" s="10"/>
      <c r="J6111" s="333"/>
    </row>
    <row r="6112" spans="1:10" x14ac:dyDescent="0.3">
      <c r="A6112" s="114"/>
      <c r="B6112" s="10"/>
      <c r="C6112" s="10"/>
      <c r="D6112" s="83"/>
      <c r="E6112" s="10"/>
      <c r="F6112" s="10"/>
      <c r="G6112" s="10"/>
      <c r="H6112" s="10"/>
      <c r="I6112" s="10"/>
      <c r="J6112" s="333"/>
    </row>
    <row r="6113" spans="1:10" x14ac:dyDescent="0.3">
      <c r="A6113" s="114"/>
      <c r="B6113" s="10"/>
      <c r="C6113" s="10"/>
      <c r="D6113" s="83"/>
      <c r="E6113" s="10"/>
      <c r="F6113" s="10"/>
      <c r="G6113" s="10"/>
      <c r="H6113" s="10"/>
      <c r="I6113" s="10"/>
      <c r="J6113" s="333"/>
    </row>
    <row r="6114" spans="1:10" x14ac:dyDescent="0.3">
      <c r="A6114" s="114"/>
      <c r="B6114" s="10"/>
      <c r="C6114" s="10"/>
      <c r="D6114" s="83"/>
      <c r="E6114" s="10"/>
      <c r="F6114" s="10"/>
      <c r="G6114" s="10"/>
      <c r="H6114" s="10"/>
      <c r="I6114" s="10"/>
      <c r="J6114" s="333"/>
    </row>
    <row r="6115" spans="1:10" x14ac:dyDescent="0.3">
      <c r="A6115" s="114"/>
      <c r="B6115" s="10"/>
      <c r="C6115" s="10"/>
      <c r="D6115" s="83"/>
      <c r="E6115" s="10"/>
      <c r="F6115" s="10"/>
      <c r="G6115" s="10"/>
      <c r="H6115" s="10"/>
      <c r="I6115" s="10"/>
      <c r="J6115" s="333"/>
    </row>
    <row r="6116" spans="1:10" x14ac:dyDescent="0.3">
      <c r="A6116" s="114"/>
      <c r="B6116" s="10"/>
      <c r="C6116" s="10"/>
      <c r="D6116" s="83"/>
      <c r="E6116" s="10"/>
      <c r="F6116" s="10"/>
      <c r="G6116" s="10"/>
      <c r="H6116" s="10"/>
      <c r="I6116" s="10"/>
      <c r="J6116" s="333"/>
    </row>
    <row r="6117" spans="1:10" x14ac:dyDescent="0.3">
      <c r="A6117" s="114"/>
      <c r="B6117" s="10"/>
      <c r="C6117" s="10"/>
      <c r="D6117" s="83"/>
      <c r="E6117" s="10"/>
      <c r="F6117" s="10"/>
      <c r="G6117" s="10"/>
      <c r="H6117" s="10"/>
      <c r="I6117" s="10"/>
      <c r="J6117" s="333"/>
    </row>
    <row r="6118" spans="1:10" x14ac:dyDescent="0.3">
      <c r="A6118" s="114"/>
      <c r="B6118" s="10"/>
      <c r="C6118" s="10"/>
      <c r="D6118" s="83"/>
      <c r="E6118" s="10"/>
      <c r="F6118" s="10"/>
      <c r="G6118" s="10"/>
      <c r="H6118" s="10"/>
      <c r="I6118" s="10"/>
      <c r="J6118" s="333"/>
    </row>
    <row r="6119" spans="1:10" x14ac:dyDescent="0.3">
      <c r="A6119" s="114"/>
      <c r="B6119" s="10"/>
      <c r="C6119" s="10"/>
      <c r="D6119" s="83"/>
      <c r="E6119" s="10"/>
      <c r="F6119" s="10"/>
      <c r="G6119" s="10"/>
      <c r="H6119" s="10"/>
      <c r="I6119" s="10"/>
      <c r="J6119" s="333"/>
    </row>
    <row r="6120" spans="1:10" x14ac:dyDescent="0.3">
      <c r="A6120" s="114"/>
      <c r="B6120" s="10"/>
      <c r="C6120" s="10"/>
      <c r="D6120" s="83"/>
      <c r="E6120" s="10"/>
      <c r="F6120" s="10"/>
      <c r="G6120" s="10"/>
      <c r="H6120" s="10"/>
      <c r="I6120" s="10"/>
      <c r="J6120" s="333"/>
    </row>
    <row r="6121" spans="1:10" x14ac:dyDescent="0.3">
      <c r="A6121" s="114"/>
      <c r="B6121" s="10"/>
      <c r="C6121" s="10"/>
      <c r="D6121" s="83"/>
      <c r="E6121" s="10"/>
      <c r="F6121" s="10"/>
      <c r="G6121" s="10"/>
      <c r="H6121" s="10"/>
      <c r="I6121" s="10"/>
      <c r="J6121" s="333"/>
    </row>
    <row r="6122" spans="1:10" x14ac:dyDescent="0.3">
      <c r="A6122" s="114"/>
      <c r="B6122" s="10"/>
      <c r="C6122" s="10"/>
      <c r="D6122" s="83"/>
      <c r="E6122" s="10"/>
      <c r="F6122" s="10"/>
      <c r="G6122" s="10"/>
      <c r="H6122" s="10"/>
      <c r="I6122" s="10"/>
      <c r="J6122" s="333"/>
    </row>
    <row r="6123" spans="1:10" x14ac:dyDescent="0.3">
      <c r="A6123" s="114"/>
      <c r="B6123" s="10"/>
      <c r="C6123" s="10"/>
      <c r="D6123" s="83"/>
      <c r="E6123" s="10"/>
      <c r="F6123" s="10"/>
      <c r="G6123" s="10"/>
      <c r="H6123" s="10"/>
      <c r="I6123" s="10"/>
      <c r="J6123" s="333"/>
    </row>
    <row r="6124" spans="1:10" x14ac:dyDescent="0.3">
      <c r="A6124" s="114"/>
      <c r="B6124" s="10"/>
      <c r="C6124" s="10"/>
      <c r="D6124" s="83"/>
      <c r="E6124" s="10"/>
      <c r="F6124" s="10"/>
      <c r="G6124" s="10"/>
      <c r="H6124" s="10"/>
      <c r="I6124" s="10"/>
      <c r="J6124" s="333"/>
    </row>
    <row r="6125" spans="1:10" x14ac:dyDescent="0.3">
      <c r="A6125" s="114"/>
      <c r="B6125" s="10"/>
      <c r="C6125" s="10"/>
      <c r="D6125" s="83"/>
      <c r="E6125" s="10"/>
      <c r="F6125" s="10"/>
      <c r="G6125" s="10"/>
      <c r="H6125" s="10"/>
      <c r="I6125" s="10"/>
      <c r="J6125" s="333"/>
    </row>
    <row r="6126" spans="1:10" x14ac:dyDescent="0.3">
      <c r="A6126" s="114"/>
      <c r="B6126" s="10"/>
      <c r="C6126" s="10"/>
      <c r="D6126" s="83"/>
      <c r="E6126" s="10"/>
      <c r="F6126" s="10"/>
      <c r="G6126" s="10"/>
      <c r="H6126" s="10"/>
      <c r="I6126" s="10"/>
      <c r="J6126" s="333"/>
    </row>
    <row r="6127" spans="1:10" x14ac:dyDescent="0.3">
      <c r="A6127" s="114"/>
      <c r="B6127" s="10"/>
      <c r="C6127" s="10"/>
      <c r="D6127" s="83"/>
      <c r="E6127" s="10"/>
      <c r="F6127" s="10"/>
      <c r="G6127" s="10"/>
      <c r="H6127" s="10"/>
      <c r="I6127" s="10"/>
      <c r="J6127" s="333"/>
    </row>
    <row r="6128" spans="1:10" x14ac:dyDescent="0.3">
      <c r="A6128" s="114"/>
      <c r="B6128" s="10"/>
      <c r="C6128" s="10"/>
      <c r="D6128" s="83"/>
      <c r="E6128" s="10"/>
      <c r="F6128" s="10"/>
      <c r="G6128" s="10"/>
      <c r="H6128" s="10"/>
      <c r="I6128" s="10"/>
      <c r="J6128" s="333"/>
    </row>
    <row r="6129" spans="1:10" x14ac:dyDescent="0.3">
      <c r="A6129" s="114"/>
      <c r="B6129" s="10"/>
      <c r="C6129" s="10"/>
      <c r="D6129" s="83"/>
      <c r="E6129" s="10"/>
      <c r="F6129" s="10"/>
      <c r="G6129" s="10"/>
      <c r="H6129" s="10"/>
      <c r="I6129" s="10"/>
      <c r="J6129" s="333"/>
    </row>
    <row r="6130" spans="1:10" x14ac:dyDescent="0.3">
      <c r="A6130" s="114"/>
      <c r="B6130" s="10"/>
      <c r="C6130" s="10"/>
      <c r="D6130" s="83"/>
      <c r="E6130" s="10"/>
      <c r="F6130" s="10"/>
      <c r="G6130" s="10"/>
      <c r="H6130" s="10"/>
      <c r="I6130" s="10"/>
      <c r="J6130" s="333"/>
    </row>
    <row r="6131" spans="1:10" x14ac:dyDescent="0.3">
      <c r="A6131" s="114"/>
      <c r="B6131" s="10"/>
      <c r="C6131" s="10"/>
      <c r="D6131" s="83"/>
      <c r="E6131" s="10"/>
      <c r="F6131" s="10"/>
      <c r="G6131" s="10"/>
      <c r="H6131" s="10"/>
      <c r="I6131" s="10"/>
      <c r="J6131" s="333"/>
    </row>
    <row r="6132" spans="1:10" x14ac:dyDescent="0.3">
      <c r="A6132" s="114"/>
      <c r="B6132" s="10"/>
      <c r="C6132" s="10"/>
      <c r="D6132" s="83"/>
      <c r="E6132" s="10"/>
      <c r="F6132" s="10"/>
      <c r="G6132" s="10"/>
      <c r="H6132" s="10"/>
      <c r="I6132" s="10"/>
      <c r="J6132" s="333"/>
    </row>
    <row r="6133" spans="1:10" x14ac:dyDescent="0.3">
      <c r="A6133" s="114"/>
      <c r="B6133" s="10"/>
      <c r="C6133" s="10"/>
      <c r="D6133" s="83"/>
      <c r="E6133" s="10"/>
      <c r="F6133" s="10"/>
      <c r="G6133" s="10"/>
      <c r="H6133" s="10"/>
      <c r="I6133" s="10"/>
      <c r="J6133" s="333"/>
    </row>
    <row r="6134" spans="1:10" x14ac:dyDescent="0.3">
      <c r="A6134" s="114"/>
      <c r="B6134" s="10"/>
      <c r="C6134" s="10"/>
      <c r="D6134" s="83"/>
      <c r="E6134" s="10"/>
      <c r="F6134" s="10"/>
      <c r="G6134" s="10"/>
      <c r="H6134" s="10"/>
      <c r="I6134" s="10"/>
      <c r="J6134" s="333"/>
    </row>
    <row r="6135" spans="1:10" x14ac:dyDescent="0.3">
      <c r="A6135" s="114"/>
      <c r="B6135" s="10"/>
      <c r="C6135" s="10"/>
      <c r="D6135" s="83"/>
      <c r="E6135" s="10"/>
      <c r="F6135" s="10"/>
      <c r="G6135" s="10"/>
      <c r="H6135" s="10"/>
      <c r="I6135" s="10"/>
      <c r="J6135" s="333"/>
    </row>
    <row r="6136" spans="1:10" x14ac:dyDescent="0.3">
      <c r="A6136" s="114"/>
      <c r="B6136" s="10"/>
      <c r="C6136" s="10"/>
      <c r="D6136" s="83"/>
      <c r="E6136" s="10"/>
      <c r="F6136" s="10"/>
      <c r="G6136" s="10"/>
      <c r="H6136" s="10"/>
      <c r="I6136" s="10"/>
      <c r="J6136" s="333"/>
    </row>
    <row r="6137" spans="1:10" x14ac:dyDescent="0.3">
      <c r="A6137" s="114"/>
      <c r="B6137" s="10"/>
      <c r="C6137" s="10"/>
      <c r="D6137" s="83"/>
      <c r="E6137" s="10"/>
      <c r="F6137" s="10"/>
      <c r="G6137" s="10"/>
      <c r="H6137" s="10"/>
      <c r="I6137" s="10"/>
      <c r="J6137" s="333"/>
    </row>
    <row r="6138" spans="1:10" x14ac:dyDescent="0.3">
      <c r="A6138" s="114"/>
      <c r="B6138" s="10"/>
      <c r="C6138" s="10"/>
      <c r="D6138" s="83"/>
      <c r="E6138" s="10"/>
      <c r="F6138" s="10"/>
      <c r="G6138" s="10"/>
      <c r="H6138" s="10"/>
      <c r="I6138" s="10"/>
      <c r="J6138" s="333"/>
    </row>
    <row r="6139" spans="1:10" x14ac:dyDescent="0.3">
      <c r="A6139" s="114"/>
      <c r="B6139" s="10"/>
      <c r="C6139" s="10"/>
      <c r="D6139" s="83"/>
      <c r="E6139" s="10"/>
      <c r="F6139" s="10"/>
      <c r="G6139" s="10"/>
      <c r="H6139" s="10"/>
      <c r="I6139" s="10"/>
      <c r="J6139" s="333"/>
    </row>
    <row r="6140" spans="1:10" x14ac:dyDescent="0.3">
      <c r="A6140" s="114"/>
      <c r="B6140" s="10"/>
      <c r="C6140" s="10"/>
      <c r="D6140" s="83"/>
      <c r="E6140" s="10"/>
      <c r="F6140" s="10"/>
      <c r="G6140" s="10"/>
      <c r="H6140" s="10"/>
      <c r="I6140" s="10"/>
      <c r="J6140" s="333"/>
    </row>
    <row r="6141" spans="1:10" x14ac:dyDescent="0.3">
      <c r="A6141" s="114"/>
      <c r="B6141" s="10"/>
      <c r="C6141" s="10"/>
      <c r="D6141" s="83"/>
      <c r="E6141" s="10"/>
      <c r="F6141" s="10"/>
      <c r="G6141" s="10"/>
      <c r="H6141" s="10"/>
      <c r="I6141" s="10"/>
      <c r="J6141" s="333"/>
    </row>
    <row r="6142" spans="1:10" x14ac:dyDescent="0.3">
      <c r="A6142" s="114"/>
      <c r="B6142" s="10"/>
      <c r="C6142" s="10"/>
      <c r="D6142" s="83"/>
      <c r="E6142" s="10"/>
      <c r="F6142" s="10"/>
      <c r="G6142" s="10"/>
      <c r="H6142" s="10"/>
      <c r="I6142" s="10"/>
      <c r="J6142" s="333"/>
    </row>
    <row r="6143" spans="1:10" x14ac:dyDescent="0.3">
      <c r="A6143" s="114"/>
      <c r="B6143" s="10"/>
      <c r="C6143" s="10"/>
      <c r="D6143" s="83"/>
      <c r="E6143" s="10"/>
      <c r="F6143" s="10"/>
      <c r="G6143" s="10"/>
      <c r="H6143" s="10"/>
      <c r="I6143" s="10"/>
      <c r="J6143" s="333"/>
    </row>
    <row r="6144" spans="1:10" x14ac:dyDescent="0.3">
      <c r="A6144" s="114"/>
      <c r="B6144" s="10"/>
      <c r="C6144" s="10"/>
      <c r="D6144" s="83"/>
      <c r="E6144" s="10"/>
      <c r="F6144" s="10"/>
      <c r="G6144" s="10"/>
      <c r="H6144" s="10"/>
      <c r="I6144" s="10"/>
      <c r="J6144" s="333"/>
    </row>
    <row r="6145" spans="1:10" x14ac:dyDescent="0.3">
      <c r="A6145" s="114"/>
      <c r="B6145" s="10"/>
      <c r="C6145" s="10"/>
      <c r="D6145" s="83"/>
      <c r="E6145" s="10"/>
      <c r="F6145" s="10"/>
      <c r="G6145" s="10"/>
      <c r="H6145" s="10"/>
      <c r="I6145" s="10"/>
      <c r="J6145" s="333"/>
    </row>
    <row r="6146" spans="1:10" x14ac:dyDescent="0.3">
      <c r="A6146" s="114"/>
      <c r="B6146" s="10"/>
      <c r="C6146" s="10"/>
      <c r="D6146" s="83"/>
      <c r="E6146" s="10"/>
      <c r="F6146" s="10"/>
      <c r="G6146" s="10"/>
      <c r="H6146" s="10"/>
      <c r="I6146" s="10"/>
      <c r="J6146" s="333"/>
    </row>
    <row r="6147" spans="1:10" x14ac:dyDescent="0.3">
      <c r="A6147" s="114"/>
      <c r="B6147" s="10"/>
      <c r="C6147" s="10"/>
      <c r="D6147" s="83"/>
      <c r="E6147" s="10"/>
      <c r="F6147" s="10"/>
      <c r="G6147" s="10"/>
      <c r="H6147" s="10"/>
      <c r="I6147" s="10"/>
      <c r="J6147" s="333"/>
    </row>
    <row r="6148" spans="1:10" x14ac:dyDescent="0.3">
      <c r="A6148" s="114"/>
      <c r="B6148" s="10"/>
      <c r="C6148" s="10"/>
      <c r="D6148" s="83"/>
      <c r="E6148" s="10"/>
      <c r="F6148" s="10"/>
      <c r="G6148" s="10"/>
      <c r="H6148" s="10"/>
      <c r="I6148" s="10"/>
      <c r="J6148" s="333"/>
    </row>
    <row r="6149" spans="1:10" x14ac:dyDescent="0.3">
      <c r="A6149" s="114"/>
      <c r="B6149" s="10"/>
      <c r="C6149" s="10"/>
      <c r="D6149" s="83"/>
      <c r="E6149" s="10"/>
      <c r="F6149" s="10"/>
      <c r="G6149" s="10"/>
      <c r="H6149" s="10"/>
      <c r="I6149" s="10"/>
      <c r="J6149" s="333"/>
    </row>
    <row r="6150" spans="1:10" x14ac:dyDescent="0.3">
      <c r="A6150" s="114"/>
      <c r="B6150" s="10"/>
      <c r="C6150" s="10"/>
      <c r="D6150" s="83"/>
      <c r="E6150" s="10"/>
      <c r="F6150" s="10"/>
      <c r="G6150" s="10"/>
      <c r="H6150" s="10"/>
      <c r="I6150" s="10"/>
      <c r="J6150" s="333"/>
    </row>
    <row r="6151" spans="1:10" x14ac:dyDescent="0.3">
      <c r="A6151" s="114"/>
      <c r="B6151" s="10"/>
      <c r="C6151" s="10"/>
      <c r="D6151" s="83"/>
      <c r="E6151" s="10"/>
      <c r="F6151" s="10"/>
      <c r="G6151" s="10"/>
      <c r="H6151" s="10"/>
      <c r="I6151" s="10"/>
      <c r="J6151" s="333"/>
    </row>
    <row r="6152" spans="1:10" x14ac:dyDescent="0.3">
      <c r="A6152" s="114"/>
      <c r="B6152" s="10"/>
      <c r="C6152" s="10"/>
      <c r="D6152" s="83"/>
      <c r="E6152" s="10"/>
      <c r="F6152" s="10"/>
      <c r="G6152" s="10"/>
      <c r="H6152" s="10"/>
      <c r="I6152" s="10"/>
      <c r="J6152" s="333"/>
    </row>
    <row r="6153" spans="1:10" x14ac:dyDescent="0.3">
      <c r="A6153" s="114"/>
      <c r="B6153" s="10"/>
      <c r="C6153" s="10"/>
      <c r="D6153" s="83"/>
      <c r="E6153" s="10"/>
      <c r="F6153" s="10"/>
      <c r="G6153" s="10"/>
      <c r="H6153" s="10"/>
      <c r="I6153" s="10"/>
      <c r="J6153" s="333"/>
    </row>
    <row r="6154" spans="1:10" x14ac:dyDescent="0.3">
      <c r="A6154" s="114"/>
      <c r="B6154" s="10"/>
      <c r="C6154" s="10"/>
      <c r="D6154" s="83"/>
      <c r="E6154" s="10"/>
      <c r="F6154" s="10"/>
      <c r="G6154" s="10"/>
      <c r="H6154" s="10"/>
      <c r="I6154" s="10"/>
      <c r="J6154" s="333"/>
    </row>
    <row r="6155" spans="1:10" x14ac:dyDescent="0.3">
      <c r="A6155" s="114"/>
      <c r="B6155" s="10"/>
      <c r="C6155" s="10"/>
      <c r="D6155" s="83"/>
      <c r="E6155" s="10"/>
      <c r="F6155" s="10"/>
      <c r="G6155" s="10"/>
      <c r="H6155" s="10"/>
      <c r="I6155" s="10"/>
      <c r="J6155" s="333"/>
    </row>
    <row r="6156" spans="1:10" x14ac:dyDescent="0.3">
      <c r="A6156" s="114"/>
      <c r="B6156" s="10"/>
      <c r="C6156" s="10"/>
      <c r="D6156" s="83"/>
      <c r="E6156" s="10"/>
      <c r="F6156" s="10"/>
      <c r="G6156" s="10"/>
      <c r="H6156" s="10"/>
      <c r="I6156" s="10"/>
      <c r="J6156" s="333"/>
    </row>
    <row r="6157" spans="1:10" x14ac:dyDescent="0.3">
      <c r="A6157" s="114"/>
      <c r="B6157" s="10"/>
      <c r="C6157" s="10"/>
      <c r="D6157" s="83"/>
      <c r="E6157" s="10"/>
      <c r="F6157" s="10"/>
      <c r="G6157" s="10"/>
      <c r="H6157" s="10"/>
      <c r="I6157" s="10"/>
      <c r="J6157" s="333"/>
    </row>
    <row r="6158" spans="1:10" x14ac:dyDescent="0.3">
      <c r="A6158" s="114"/>
      <c r="B6158" s="10"/>
      <c r="C6158" s="10"/>
      <c r="D6158" s="83"/>
      <c r="E6158" s="10"/>
      <c r="F6158" s="10"/>
      <c r="G6158" s="10"/>
      <c r="H6158" s="10"/>
      <c r="I6158" s="10"/>
      <c r="J6158" s="333"/>
    </row>
    <row r="6159" spans="1:10" x14ac:dyDescent="0.3">
      <c r="A6159" s="114"/>
      <c r="B6159" s="10"/>
      <c r="C6159" s="10"/>
      <c r="D6159" s="83"/>
      <c r="E6159" s="10"/>
      <c r="F6159" s="10"/>
      <c r="G6159" s="10"/>
      <c r="H6159" s="10"/>
      <c r="I6159" s="10"/>
      <c r="J6159" s="333"/>
    </row>
    <row r="6160" spans="1:10" x14ac:dyDescent="0.3">
      <c r="A6160" s="114"/>
      <c r="B6160" s="10"/>
      <c r="C6160" s="10"/>
      <c r="D6160" s="83"/>
      <c r="E6160" s="10"/>
      <c r="F6160" s="10"/>
      <c r="G6160" s="10"/>
      <c r="H6160" s="10"/>
      <c r="I6160" s="10"/>
      <c r="J6160" s="333"/>
    </row>
    <row r="6161" spans="1:10" x14ac:dyDescent="0.3">
      <c r="A6161" s="114"/>
      <c r="B6161" s="10"/>
      <c r="C6161" s="10"/>
      <c r="D6161" s="83"/>
      <c r="E6161" s="10"/>
      <c r="F6161" s="10"/>
      <c r="G6161" s="10"/>
      <c r="H6161" s="10"/>
      <c r="I6161" s="10"/>
      <c r="J6161" s="333"/>
    </row>
    <row r="6162" spans="1:10" x14ac:dyDescent="0.3">
      <c r="A6162" s="114"/>
      <c r="B6162" s="10"/>
      <c r="C6162" s="10"/>
      <c r="D6162" s="83"/>
      <c r="E6162" s="10"/>
      <c r="F6162" s="10"/>
      <c r="G6162" s="10"/>
      <c r="H6162" s="10"/>
      <c r="I6162" s="10"/>
      <c r="J6162" s="333"/>
    </row>
    <row r="6163" spans="1:10" x14ac:dyDescent="0.3">
      <c r="A6163" s="114"/>
      <c r="B6163" s="10"/>
      <c r="C6163" s="10"/>
      <c r="D6163" s="83"/>
      <c r="E6163" s="10"/>
      <c r="F6163" s="10"/>
      <c r="G6163" s="10"/>
      <c r="H6163" s="10"/>
      <c r="I6163" s="10"/>
      <c r="J6163" s="333"/>
    </row>
    <row r="6164" spans="1:10" x14ac:dyDescent="0.3">
      <c r="A6164" s="114"/>
      <c r="B6164" s="10"/>
      <c r="C6164" s="10"/>
      <c r="D6164" s="83"/>
      <c r="E6164" s="10"/>
      <c r="F6164" s="10"/>
      <c r="G6164" s="10"/>
      <c r="H6164" s="10"/>
      <c r="I6164" s="10"/>
      <c r="J6164" s="333"/>
    </row>
    <row r="6165" spans="1:10" x14ac:dyDescent="0.3">
      <c r="A6165" s="114"/>
      <c r="B6165" s="10"/>
      <c r="C6165" s="10"/>
      <c r="D6165" s="83"/>
      <c r="E6165" s="10"/>
      <c r="F6165" s="10"/>
      <c r="G6165" s="10"/>
      <c r="H6165" s="10"/>
      <c r="I6165" s="10"/>
      <c r="J6165" s="333"/>
    </row>
    <row r="6166" spans="1:10" x14ac:dyDescent="0.3">
      <c r="A6166" s="114"/>
      <c r="B6166" s="10"/>
      <c r="C6166" s="10"/>
      <c r="D6166" s="83"/>
      <c r="E6166" s="10"/>
      <c r="F6166" s="10"/>
      <c r="G6166" s="10"/>
      <c r="H6166" s="10"/>
      <c r="I6166" s="10"/>
      <c r="J6166" s="333"/>
    </row>
    <row r="6167" spans="1:10" x14ac:dyDescent="0.3">
      <c r="A6167" s="114"/>
      <c r="B6167" s="10"/>
      <c r="C6167" s="10"/>
      <c r="D6167" s="83"/>
      <c r="E6167" s="10"/>
      <c r="F6167" s="10"/>
      <c r="G6167" s="10"/>
      <c r="H6167" s="10"/>
      <c r="I6167" s="10"/>
      <c r="J6167" s="333"/>
    </row>
    <row r="6168" spans="1:10" x14ac:dyDescent="0.3">
      <c r="A6168" s="114"/>
      <c r="B6168" s="10"/>
      <c r="C6168" s="10"/>
      <c r="D6168" s="83"/>
      <c r="E6168" s="10"/>
      <c r="F6168" s="10"/>
      <c r="G6168" s="10"/>
      <c r="H6168" s="10"/>
      <c r="I6168" s="10"/>
      <c r="J6168" s="333"/>
    </row>
    <row r="6169" spans="1:10" x14ac:dyDescent="0.3">
      <c r="A6169" s="114"/>
      <c r="B6169" s="10"/>
      <c r="C6169" s="10"/>
      <c r="D6169" s="83"/>
      <c r="E6169" s="10"/>
      <c r="F6169" s="10"/>
      <c r="G6169" s="10"/>
      <c r="H6169" s="10"/>
      <c r="I6169" s="10"/>
      <c r="J6169" s="333"/>
    </row>
    <row r="6170" spans="1:10" x14ac:dyDescent="0.3">
      <c r="A6170" s="114"/>
      <c r="B6170" s="10"/>
      <c r="C6170" s="10"/>
      <c r="D6170" s="83"/>
      <c r="E6170" s="10"/>
      <c r="F6170" s="10"/>
      <c r="G6170" s="10"/>
      <c r="H6170" s="10"/>
      <c r="I6170" s="10"/>
      <c r="J6170" s="333"/>
    </row>
    <row r="6171" spans="1:10" x14ac:dyDescent="0.3">
      <c r="A6171" s="114"/>
      <c r="B6171" s="10"/>
      <c r="C6171" s="10"/>
      <c r="D6171" s="83"/>
      <c r="E6171" s="10"/>
      <c r="F6171" s="10"/>
      <c r="G6171" s="10"/>
      <c r="H6171" s="10"/>
      <c r="I6171" s="10"/>
      <c r="J6171" s="333"/>
    </row>
    <row r="6172" spans="1:10" x14ac:dyDescent="0.3">
      <c r="A6172" s="114"/>
      <c r="B6172" s="10"/>
      <c r="C6172" s="10"/>
      <c r="D6172" s="83"/>
      <c r="E6172" s="10"/>
      <c r="F6172" s="10"/>
      <c r="G6172" s="10"/>
      <c r="H6172" s="10"/>
      <c r="I6172" s="10"/>
      <c r="J6172" s="333"/>
    </row>
    <row r="6173" spans="1:10" x14ac:dyDescent="0.3">
      <c r="A6173" s="114"/>
      <c r="B6173" s="10"/>
      <c r="C6173" s="10"/>
      <c r="D6173" s="83"/>
      <c r="E6173" s="10"/>
      <c r="F6173" s="10"/>
      <c r="G6173" s="10"/>
      <c r="H6173" s="10"/>
      <c r="I6173" s="10"/>
      <c r="J6173" s="333"/>
    </row>
    <row r="6174" spans="1:10" x14ac:dyDescent="0.3">
      <c r="A6174" s="114"/>
      <c r="B6174" s="10"/>
      <c r="C6174" s="10"/>
      <c r="D6174" s="83"/>
      <c r="E6174" s="10"/>
      <c r="F6174" s="10"/>
      <c r="G6174" s="10"/>
      <c r="H6174" s="10"/>
      <c r="I6174" s="10"/>
      <c r="J6174" s="333"/>
    </row>
    <row r="6175" spans="1:10" x14ac:dyDescent="0.3">
      <c r="A6175" s="114"/>
      <c r="B6175" s="10"/>
      <c r="C6175" s="10"/>
      <c r="D6175" s="83"/>
      <c r="E6175" s="10"/>
      <c r="F6175" s="10"/>
      <c r="G6175" s="10"/>
      <c r="H6175" s="10"/>
      <c r="I6175" s="10"/>
      <c r="J6175" s="333"/>
    </row>
    <row r="6176" spans="1:10" x14ac:dyDescent="0.3">
      <c r="A6176" s="114"/>
      <c r="B6176" s="10"/>
      <c r="C6176" s="10"/>
      <c r="D6176" s="83"/>
      <c r="E6176" s="10"/>
      <c r="F6176" s="10"/>
      <c r="G6176" s="10"/>
      <c r="H6176" s="10"/>
      <c r="I6176" s="10"/>
      <c r="J6176" s="333"/>
    </row>
    <row r="6177" spans="1:10" x14ac:dyDescent="0.3">
      <c r="A6177" s="114"/>
      <c r="B6177" s="10"/>
      <c r="C6177" s="10"/>
      <c r="D6177" s="83"/>
      <c r="E6177" s="10"/>
      <c r="F6177" s="10"/>
      <c r="G6177" s="10"/>
      <c r="H6177" s="10"/>
      <c r="I6177" s="10"/>
      <c r="J6177" s="333"/>
    </row>
    <row r="6178" spans="1:10" x14ac:dyDescent="0.3">
      <c r="A6178" s="114"/>
      <c r="B6178" s="10"/>
      <c r="C6178" s="10"/>
      <c r="D6178" s="83"/>
      <c r="E6178" s="10"/>
      <c r="F6178" s="10"/>
      <c r="G6178" s="10"/>
      <c r="H6178" s="10"/>
      <c r="I6178" s="10"/>
      <c r="J6178" s="333"/>
    </row>
    <row r="6179" spans="1:10" x14ac:dyDescent="0.3">
      <c r="A6179" s="114"/>
      <c r="B6179" s="10"/>
      <c r="C6179" s="10"/>
      <c r="D6179" s="83"/>
      <c r="E6179" s="10"/>
      <c r="F6179" s="10"/>
      <c r="G6179" s="10"/>
      <c r="H6179" s="10"/>
      <c r="I6179" s="10"/>
      <c r="J6179" s="333"/>
    </row>
    <row r="6180" spans="1:10" x14ac:dyDescent="0.3">
      <c r="A6180" s="114"/>
      <c r="B6180" s="10"/>
      <c r="C6180" s="10"/>
      <c r="D6180" s="83"/>
      <c r="E6180" s="10"/>
      <c r="F6180" s="10"/>
      <c r="G6180" s="10"/>
      <c r="H6180" s="10"/>
      <c r="I6180" s="10"/>
      <c r="J6180" s="333"/>
    </row>
    <row r="6181" spans="1:10" x14ac:dyDescent="0.3">
      <c r="A6181" s="114"/>
      <c r="B6181" s="10"/>
      <c r="C6181" s="10"/>
      <c r="D6181" s="83"/>
      <c r="E6181" s="10"/>
      <c r="F6181" s="10"/>
      <c r="G6181" s="10"/>
      <c r="H6181" s="10"/>
      <c r="I6181" s="10"/>
      <c r="J6181" s="333"/>
    </row>
    <row r="6182" spans="1:10" x14ac:dyDescent="0.3">
      <c r="A6182" s="114"/>
      <c r="B6182" s="10"/>
      <c r="C6182" s="10"/>
      <c r="D6182" s="83"/>
      <c r="E6182" s="10"/>
      <c r="F6182" s="10"/>
      <c r="G6182" s="10"/>
      <c r="H6182" s="10"/>
      <c r="I6182" s="10"/>
      <c r="J6182" s="333"/>
    </row>
    <row r="6183" spans="1:10" x14ac:dyDescent="0.3">
      <c r="A6183" s="114"/>
      <c r="B6183" s="10"/>
      <c r="C6183" s="10"/>
      <c r="D6183" s="83"/>
      <c r="E6183" s="10"/>
      <c r="F6183" s="10"/>
      <c r="G6183" s="10"/>
      <c r="H6183" s="10"/>
      <c r="I6183" s="10"/>
      <c r="J6183" s="333"/>
    </row>
    <row r="6184" spans="1:10" x14ac:dyDescent="0.3">
      <c r="A6184" s="114"/>
      <c r="B6184" s="10"/>
      <c r="C6184" s="10"/>
      <c r="D6184" s="83"/>
      <c r="E6184" s="10"/>
      <c r="F6184" s="10"/>
      <c r="G6184" s="10"/>
      <c r="H6184" s="10"/>
      <c r="I6184" s="10"/>
      <c r="J6184" s="333"/>
    </row>
    <row r="6185" spans="1:10" x14ac:dyDescent="0.3">
      <c r="A6185" s="114"/>
      <c r="B6185" s="10"/>
      <c r="C6185" s="10"/>
      <c r="D6185" s="83"/>
      <c r="E6185" s="10"/>
      <c r="F6185" s="10"/>
      <c r="G6185" s="10"/>
      <c r="H6185" s="10"/>
      <c r="I6185" s="10"/>
      <c r="J6185" s="333"/>
    </row>
    <row r="6186" spans="1:10" x14ac:dyDescent="0.3">
      <c r="A6186" s="114"/>
      <c r="B6186" s="10"/>
      <c r="C6186" s="10"/>
      <c r="D6186" s="83"/>
      <c r="E6186" s="10"/>
      <c r="F6186" s="10"/>
      <c r="G6186" s="10"/>
      <c r="H6186" s="10"/>
      <c r="I6186" s="10"/>
      <c r="J6186" s="333"/>
    </row>
    <row r="6187" spans="1:10" x14ac:dyDescent="0.3">
      <c r="A6187" s="114"/>
      <c r="B6187" s="10"/>
      <c r="C6187" s="10"/>
      <c r="D6187" s="83"/>
      <c r="E6187" s="10"/>
      <c r="F6187" s="10"/>
      <c r="G6187" s="10"/>
      <c r="H6187" s="10"/>
      <c r="I6187" s="10"/>
      <c r="J6187" s="333"/>
    </row>
    <row r="6188" spans="1:10" x14ac:dyDescent="0.3">
      <c r="A6188" s="114"/>
      <c r="B6188" s="10"/>
      <c r="C6188" s="10"/>
      <c r="D6188" s="83"/>
      <c r="E6188" s="10"/>
      <c r="F6188" s="10"/>
      <c r="G6188" s="10"/>
      <c r="H6188" s="10"/>
      <c r="I6188" s="10"/>
      <c r="J6188" s="333"/>
    </row>
    <row r="6189" spans="1:10" x14ac:dyDescent="0.3">
      <c r="A6189" s="114"/>
      <c r="B6189" s="10"/>
      <c r="C6189" s="10"/>
      <c r="D6189" s="83"/>
      <c r="E6189" s="10"/>
      <c r="F6189" s="10"/>
      <c r="G6189" s="10"/>
      <c r="H6189" s="10"/>
      <c r="I6189" s="10"/>
      <c r="J6189" s="333"/>
    </row>
    <row r="6190" spans="1:10" x14ac:dyDescent="0.3">
      <c r="A6190" s="114"/>
      <c r="B6190" s="10"/>
      <c r="C6190" s="10"/>
      <c r="D6190" s="83"/>
      <c r="E6190" s="10"/>
      <c r="F6190" s="10"/>
      <c r="G6190" s="10"/>
      <c r="H6190" s="10"/>
      <c r="I6190" s="10"/>
      <c r="J6190" s="333"/>
    </row>
    <row r="6191" spans="1:10" x14ac:dyDescent="0.3">
      <c r="A6191" s="114"/>
      <c r="B6191" s="10"/>
      <c r="C6191" s="10"/>
      <c r="D6191" s="83"/>
      <c r="E6191" s="10"/>
      <c r="F6191" s="10"/>
      <c r="G6191" s="10"/>
      <c r="H6191" s="10"/>
      <c r="I6191" s="10"/>
      <c r="J6191" s="333"/>
    </row>
    <row r="6192" spans="1:10" x14ac:dyDescent="0.3">
      <c r="A6192" s="114"/>
      <c r="B6192" s="10"/>
      <c r="C6192" s="10"/>
      <c r="D6192" s="83"/>
      <c r="E6192" s="10"/>
      <c r="F6192" s="10"/>
      <c r="G6192" s="10"/>
      <c r="H6192" s="10"/>
      <c r="I6192" s="10"/>
      <c r="J6192" s="333"/>
    </row>
    <row r="6193" spans="1:10" x14ac:dyDescent="0.3">
      <c r="A6193" s="114"/>
      <c r="B6193" s="10"/>
      <c r="C6193" s="10"/>
      <c r="D6193" s="83"/>
      <c r="E6193" s="10"/>
      <c r="F6193" s="10"/>
      <c r="G6193" s="10"/>
      <c r="H6193" s="10"/>
      <c r="I6193" s="10"/>
      <c r="J6193" s="333"/>
    </row>
    <row r="6194" spans="1:10" x14ac:dyDescent="0.3">
      <c r="A6194" s="114"/>
      <c r="B6194" s="10"/>
      <c r="C6194" s="10"/>
      <c r="D6194" s="83"/>
      <c r="E6194" s="10"/>
      <c r="F6194" s="10"/>
      <c r="G6194" s="10"/>
      <c r="H6194" s="10"/>
      <c r="I6194" s="10"/>
      <c r="J6194" s="333"/>
    </row>
    <row r="6195" spans="1:10" x14ac:dyDescent="0.3">
      <c r="A6195" s="114"/>
      <c r="B6195" s="10"/>
      <c r="C6195" s="10"/>
      <c r="D6195" s="83"/>
      <c r="E6195" s="10"/>
      <c r="F6195" s="10"/>
      <c r="G6195" s="10"/>
      <c r="H6195" s="10"/>
      <c r="I6195" s="10"/>
      <c r="J6195" s="333"/>
    </row>
    <row r="6196" spans="1:10" x14ac:dyDescent="0.3">
      <c r="A6196" s="114"/>
      <c r="B6196" s="10"/>
      <c r="C6196" s="10"/>
      <c r="D6196" s="83"/>
      <c r="E6196" s="10"/>
      <c r="F6196" s="10"/>
      <c r="G6196" s="10"/>
      <c r="H6196" s="10"/>
      <c r="I6196" s="10"/>
      <c r="J6196" s="333"/>
    </row>
    <row r="6197" spans="1:10" x14ac:dyDescent="0.3">
      <c r="A6197" s="114"/>
      <c r="B6197" s="10"/>
      <c r="C6197" s="10"/>
      <c r="D6197" s="83"/>
      <c r="E6197" s="10"/>
      <c r="F6197" s="10"/>
      <c r="G6197" s="10"/>
      <c r="H6197" s="10"/>
      <c r="I6197" s="10"/>
      <c r="J6197" s="333"/>
    </row>
    <row r="6198" spans="1:10" x14ac:dyDescent="0.3">
      <c r="A6198" s="114"/>
      <c r="B6198" s="10"/>
      <c r="C6198" s="10"/>
      <c r="D6198" s="83"/>
      <c r="E6198" s="10"/>
      <c r="F6198" s="10"/>
      <c r="G6198" s="10"/>
      <c r="H6198" s="10"/>
      <c r="I6198" s="10"/>
      <c r="J6198" s="333"/>
    </row>
    <row r="6199" spans="1:10" x14ac:dyDescent="0.3">
      <c r="A6199" s="114"/>
      <c r="B6199" s="10"/>
      <c r="C6199" s="10"/>
      <c r="D6199" s="83"/>
      <c r="E6199" s="10"/>
      <c r="F6199" s="10"/>
      <c r="G6199" s="10"/>
      <c r="H6199" s="10"/>
      <c r="I6199" s="10"/>
      <c r="J6199" s="333"/>
    </row>
    <row r="6200" spans="1:10" x14ac:dyDescent="0.3">
      <c r="A6200" s="114"/>
      <c r="B6200" s="10"/>
      <c r="C6200" s="10"/>
      <c r="D6200" s="83"/>
      <c r="E6200" s="10"/>
      <c r="F6200" s="10"/>
      <c r="G6200" s="10"/>
      <c r="H6200" s="10"/>
      <c r="I6200" s="10"/>
      <c r="J6200" s="333"/>
    </row>
    <row r="6201" spans="1:10" x14ac:dyDescent="0.3">
      <c r="A6201" s="114"/>
      <c r="B6201" s="10"/>
      <c r="C6201" s="10"/>
      <c r="D6201" s="83"/>
      <c r="E6201" s="10"/>
      <c r="F6201" s="10"/>
      <c r="G6201" s="10"/>
      <c r="H6201" s="10"/>
      <c r="I6201" s="10"/>
      <c r="J6201" s="333"/>
    </row>
    <row r="6202" spans="1:10" x14ac:dyDescent="0.3">
      <c r="A6202" s="114"/>
      <c r="B6202" s="10"/>
      <c r="C6202" s="10"/>
      <c r="D6202" s="83"/>
      <c r="E6202" s="10"/>
      <c r="F6202" s="10"/>
      <c r="G6202" s="10"/>
      <c r="H6202" s="10"/>
      <c r="I6202" s="10"/>
      <c r="J6202" s="333"/>
    </row>
    <row r="6203" spans="1:10" x14ac:dyDescent="0.3">
      <c r="A6203" s="114"/>
      <c r="B6203" s="10"/>
      <c r="C6203" s="10"/>
      <c r="D6203" s="83"/>
      <c r="E6203" s="10"/>
      <c r="F6203" s="10"/>
      <c r="G6203" s="10"/>
      <c r="H6203" s="10"/>
      <c r="I6203" s="10"/>
      <c r="J6203" s="333"/>
    </row>
    <row r="6204" spans="1:10" x14ac:dyDescent="0.3">
      <c r="A6204" s="114"/>
      <c r="B6204" s="10"/>
      <c r="C6204" s="10"/>
      <c r="D6204" s="83"/>
      <c r="E6204" s="10"/>
      <c r="F6204" s="10"/>
      <c r="G6204" s="10"/>
      <c r="H6204" s="10"/>
      <c r="I6204" s="10"/>
      <c r="J6204" s="333"/>
    </row>
    <row r="6205" spans="1:10" x14ac:dyDescent="0.3">
      <c r="A6205" s="114"/>
      <c r="B6205" s="10"/>
      <c r="C6205" s="10"/>
      <c r="D6205" s="83"/>
      <c r="E6205" s="10"/>
      <c r="F6205" s="10"/>
      <c r="G6205" s="10"/>
      <c r="H6205" s="10"/>
      <c r="I6205" s="10"/>
      <c r="J6205" s="333"/>
    </row>
    <row r="6206" spans="1:10" x14ac:dyDescent="0.3">
      <c r="A6206" s="114"/>
      <c r="B6206" s="10"/>
      <c r="C6206" s="10"/>
      <c r="D6206" s="83"/>
      <c r="E6206" s="10"/>
      <c r="F6206" s="10"/>
      <c r="G6206" s="10"/>
      <c r="H6206" s="10"/>
      <c r="I6206" s="10"/>
      <c r="J6206" s="333"/>
    </row>
    <row r="6207" spans="1:10" x14ac:dyDescent="0.3">
      <c r="A6207" s="114"/>
      <c r="B6207" s="10"/>
      <c r="C6207" s="10"/>
      <c r="D6207" s="83"/>
      <c r="E6207" s="10"/>
      <c r="F6207" s="10"/>
      <c r="G6207" s="10"/>
      <c r="H6207" s="10"/>
      <c r="I6207" s="10"/>
      <c r="J6207" s="333"/>
    </row>
    <row r="6208" spans="1:10" x14ac:dyDescent="0.3">
      <c r="A6208" s="114"/>
      <c r="B6208" s="10"/>
      <c r="C6208" s="10"/>
      <c r="D6208" s="83"/>
      <c r="E6208" s="10"/>
      <c r="F6208" s="10"/>
      <c r="G6208" s="10"/>
      <c r="H6208" s="10"/>
      <c r="I6208" s="10"/>
      <c r="J6208" s="333"/>
    </row>
    <row r="6209" spans="1:10" x14ac:dyDescent="0.3">
      <c r="A6209" s="114"/>
      <c r="B6209" s="10"/>
      <c r="C6209" s="10"/>
      <c r="D6209" s="83"/>
      <c r="E6209" s="10"/>
      <c r="F6209" s="10"/>
      <c r="G6209" s="10"/>
      <c r="H6209" s="10"/>
      <c r="I6209" s="10"/>
      <c r="J6209" s="333"/>
    </row>
    <row r="6210" spans="1:10" x14ac:dyDescent="0.3">
      <c r="A6210" s="114"/>
      <c r="B6210" s="10"/>
      <c r="C6210" s="10"/>
      <c r="D6210" s="83"/>
      <c r="E6210" s="10"/>
      <c r="F6210" s="10"/>
      <c r="G6210" s="10"/>
      <c r="H6210" s="10"/>
      <c r="I6210" s="10"/>
      <c r="J6210" s="333"/>
    </row>
    <row r="6211" spans="1:10" x14ac:dyDescent="0.3">
      <c r="A6211" s="114"/>
      <c r="B6211" s="10"/>
      <c r="C6211" s="10"/>
      <c r="D6211" s="83"/>
      <c r="E6211" s="10"/>
      <c r="F6211" s="10"/>
      <c r="G6211" s="10"/>
      <c r="H6211" s="10"/>
      <c r="I6211" s="10"/>
      <c r="J6211" s="333"/>
    </row>
    <row r="6212" spans="1:10" x14ac:dyDescent="0.3">
      <c r="A6212" s="114"/>
      <c r="B6212" s="10"/>
      <c r="C6212" s="10"/>
      <c r="D6212" s="83"/>
      <c r="E6212" s="10"/>
      <c r="F6212" s="10"/>
      <c r="G6212" s="10"/>
      <c r="H6212" s="10"/>
      <c r="I6212" s="10"/>
      <c r="J6212" s="333"/>
    </row>
    <row r="6213" spans="1:10" x14ac:dyDescent="0.3">
      <c r="A6213" s="114"/>
      <c r="B6213" s="10"/>
      <c r="C6213" s="10"/>
      <c r="D6213" s="83"/>
      <c r="E6213" s="10"/>
      <c r="F6213" s="10"/>
      <c r="G6213" s="10"/>
      <c r="H6213" s="10"/>
      <c r="I6213" s="10"/>
      <c r="J6213" s="333"/>
    </row>
    <row r="6214" spans="1:10" x14ac:dyDescent="0.3">
      <c r="A6214" s="114"/>
      <c r="B6214" s="10"/>
      <c r="C6214" s="10"/>
      <c r="D6214" s="83"/>
      <c r="E6214" s="10"/>
      <c r="F6214" s="10"/>
      <c r="G6214" s="10"/>
      <c r="H6214" s="10"/>
      <c r="I6214" s="10"/>
      <c r="J6214" s="333"/>
    </row>
    <row r="6215" spans="1:10" x14ac:dyDescent="0.3">
      <c r="A6215" s="114"/>
      <c r="B6215" s="10"/>
      <c r="C6215" s="10"/>
      <c r="D6215" s="83"/>
      <c r="E6215" s="10"/>
      <c r="F6215" s="10"/>
      <c r="G6215" s="10"/>
      <c r="H6215" s="10"/>
      <c r="I6215" s="10"/>
      <c r="J6215" s="333"/>
    </row>
    <row r="6216" spans="1:10" x14ac:dyDescent="0.3">
      <c r="A6216" s="114"/>
      <c r="B6216" s="10"/>
      <c r="C6216" s="10"/>
      <c r="D6216" s="83"/>
      <c r="E6216" s="10"/>
      <c r="F6216" s="10"/>
      <c r="G6216" s="10"/>
      <c r="H6216" s="10"/>
      <c r="I6216" s="10"/>
      <c r="J6216" s="333"/>
    </row>
    <row r="6217" spans="1:10" x14ac:dyDescent="0.3">
      <c r="A6217" s="114"/>
      <c r="B6217" s="10"/>
      <c r="C6217" s="10"/>
      <c r="D6217" s="83"/>
      <c r="E6217" s="10"/>
      <c r="F6217" s="10"/>
      <c r="G6217" s="10"/>
      <c r="H6217" s="10"/>
      <c r="I6217" s="10"/>
      <c r="J6217" s="333"/>
    </row>
    <row r="6218" spans="1:10" x14ac:dyDescent="0.3">
      <c r="A6218" s="114"/>
      <c r="B6218" s="10"/>
      <c r="C6218" s="10"/>
      <c r="D6218" s="83"/>
      <c r="E6218" s="10"/>
      <c r="F6218" s="10"/>
      <c r="G6218" s="10"/>
      <c r="H6218" s="10"/>
      <c r="I6218" s="10"/>
      <c r="J6218" s="333"/>
    </row>
    <row r="6219" spans="1:10" x14ac:dyDescent="0.3">
      <c r="A6219" s="114"/>
      <c r="B6219" s="10"/>
      <c r="C6219" s="10"/>
      <c r="D6219" s="83"/>
      <c r="E6219" s="10"/>
      <c r="F6219" s="10"/>
      <c r="G6219" s="10"/>
      <c r="H6219" s="10"/>
      <c r="I6219" s="10"/>
      <c r="J6219" s="333"/>
    </row>
    <row r="6220" spans="1:10" x14ac:dyDescent="0.3">
      <c r="A6220" s="114"/>
      <c r="B6220" s="10"/>
      <c r="C6220" s="10"/>
      <c r="D6220" s="83"/>
      <c r="E6220" s="10"/>
      <c r="F6220" s="10"/>
      <c r="G6220" s="10"/>
      <c r="H6220" s="10"/>
      <c r="I6220" s="10"/>
      <c r="J6220" s="333"/>
    </row>
    <row r="6221" spans="1:10" x14ac:dyDescent="0.3">
      <c r="A6221" s="114"/>
      <c r="B6221" s="10"/>
      <c r="C6221" s="10"/>
      <c r="D6221" s="83"/>
      <c r="E6221" s="10"/>
      <c r="F6221" s="10"/>
      <c r="G6221" s="10"/>
      <c r="H6221" s="10"/>
      <c r="I6221" s="10"/>
      <c r="J6221" s="333"/>
    </row>
    <row r="6222" spans="1:10" x14ac:dyDescent="0.3">
      <c r="A6222" s="114"/>
      <c r="B6222" s="10"/>
      <c r="C6222" s="10"/>
      <c r="D6222" s="83"/>
      <c r="E6222" s="10"/>
      <c r="F6222" s="10"/>
      <c r="G6222" s="10"/>
      <c r="H6222" s="10"/>
      <c r="I6222" s="10"/>
      <c r="J6222" s="333"/>
    </row>
    <row r="6223" spans="1:10" x14ac:dyDescent="0.3">
      <c r="A6223" s="114"/>
      <c r="B6223" s="10"/>
      <c r="C6223" s="10"/>
      <c r="D6223" s="83"/>
      <c r="E6223" s="10"/>
      <c r="F6223" s="10"/>
      <c r="G6223" s="10"/>
      <c r="H6223" s="10"/>
      <c r="I6223" s="10"/>
      <c r="J6223" s="333"/>
    </row>
    <row r="6224" spans="1:10" x14ac:dyDescent="0.3">
      <c r="A6224" s="114"/>
      <c r="B6224" s="10"/>
      <c r="C6224" s="10"/>
      <c r="D6224" s="83"/>
      <c r="E6224" s="10"/>
      <c r="F6224" s="10"/>
      <c r="G6224" s="10"/>
      <c r="H6224" s="10"/>
      <c r="I6224" s="10"/>
      <c r="J6224" s="333"/>
    </row>
    <row r="6225" spans="1:10" x14ac:dyDescent="0.3">
      <c r="A6225" s="114"/>
      <c r="B6225" s="10"/>
      <c r="C6225" s="10"/>
      <c r="D6225" s="83"/>
      <c r="E6225" s="10"/>
      <c r="F6225" s="10"/>
      <c r="G6225" s="10"/>
      <c r="H6225" s="10"/>
      <c r="I6225" s="10"/>
      <c r="J6225" s="333"/>
    </row>
    <row r="6226" spans="1:10" x14ac:dyDescent="0.3">
      <c r="A6226" s="114"/>
      <c r="B6226" s="10"/>
      <c r="C6226" s="10"/>
      <c r="D6226" s="83"/>
      <c r="E6226" s="10"/>
      <c r="F6226" s="10"/>
      <c r="G6226" s="10"/>
      <c r="H6226" s="10"/>
      <c r="I6226" s="10"/>
      <c r="J6226" s="333"/>
    </row>
    <row r="6227" spans="1:10" x14ac:dyDescent="0.3">
      <c r="A6227" s="114"/>
      <c r="B6227" s="10"/>
      <c r="C6227" s="10"/>
      <c r="D6227" s="83"/>
      <c r="E6227" s="10"/>
      <c r="F6227" s="10"/>
      <c r="G6227" s="10"/>
      <c r="H6227" s="10"/>
      <c r="I6227" s="10"/>
      <c r="J6227" s="333"/>
    </row>
    <row r="6228" spans="1:10" x14ac:dyDescent="0.3">
      <c r="A6228" s="114"/>
      <c r="B6228" s="10"/>
      <c r="C6228" s="10"/>
      <c r="D6228" s="83"/>
      <c r="E6228" s="10"/>
      <c r="F6228" s="10"/>
      <c r="G6228" s="10"/>
      <c r="H6228" s="10"/>
      <c r="I6228" s="10"/>
      <c r="J6228" s="333"/>
    </row>
    <row r="6229" spans="1:10" x14ac:dyDescent="0.3">
      <c r="A6229" s="114"/>
      <c r="B6229" s="10"/>
      <c r="C6229" s="10"/>
      <c r="D6229" s="83"/>
      <c r="E6229" s="10"/>
      <c r="F6229" s="10"/>
      <c r="G6229" s="10"/>
      <c r="H6229" s="10"/>
      <c r="I6229" s="10"/>
      <c r="J6229" s="333"/>
    </row>
    <row r="6230" spans="1:10" x14ac:dyDescent="0.3">
      <c r="A6230" s="114"/>
      <c r="B6230" s="10"/>
      <c r="C6230" s="10"/>
      <c r="D6230" s="83"/>
      <c r="E6230" s="10"/>
      <c r="F6230" s="10"/>
      <c r="G6230" s="10"/>
      <c r="H6230" s="10"/>
      <c r="I6230" s="10"/>
      <c r="J6230" s="333"/>
    </row>
    <row r="6231" spans="1:10" x14ac:dyDescent="0.3">
      <c r="A6231" s="114"/>
      <c r="B6231" s="10"/>
      <c r="C6231" s="10"/>
      <c r="D6231" s="83"/>
      <c r="E6231" s="10"/>
      <c r="F6231" s="10"/>
      <c r="G6231" s="10"/>
      <c r="H6231" s="10"/>
      <c r="I6231" s="10"/>
      <c r="J6231" s="333"/>
    </row>
    <row r="6232" spans="1:10" x14ac:dyDescent="0.3">
      <c r="A6232" s="114"/>
      <c r="B6232" s="10"/>
      <c r="C6232" s="10"/>
      <c r="D6232" s="83"/>
      <c r="E6232" s="10"/>
      <c r="F6232" s="10"/>
      <c r="G6232" s="10"/>
      <c r="H6232" s="10"/>
      <c r="I6232" s="10"/>
      <c r="J6232" s="333"/>
    </row>
    <row r="6233" spans="1:10" x14ac:dyDescent="0.3">
      <c r="A6233" s="114"/>
      <c r="B6233" s="10"/>
      <c r="C6233" s="10"/>
      <c r="D6233" s="83"/>
      <c r="E6233" s="10"/>
      <c r="F6233" s="10"/>
      <c r="G6233" s="10"/>
      <c r="H6233" s="10"/>
      <c r="I6233" s="10"/>
      <c r="J6233" s="333"/>
    </row>
    <row r="6234" spans="1:10" x14ac:dyDescent="0.3">
      <c r="A6234" s="114"/>
      <c r="B6234" s="10"/>
      <c r="C6234" s="10"/>
      <c r="D6234" s="83"/>
      <c r="E6234" s="10"/>
      <c r="F6234" s="10"/>
      <c r="G6234" s="10"/>
      <c r="H6234" s="10"/>
      <c r="I6234" s="10"/>
      <c r="J6234" s="333"/>
    </row>
    <row r="6235" spans="1:10" x14ac:dyDescent="0.3">
      <c r="A6235" s="114"/>
      <c r="B6235" s="10"/>
      <c r="C6235" s="10"/>
      <c r="D6235" s="83"/>
      <c r="E6235" s="10"/>
      <c r="F6235" s="10"/>
      <c r="G6235" s="10"/>
      <c r="H6235" s="10"/>
      <c r="I6235" s="10"/>
      <c r="J6235" s="333"/>
    </row>
    <row r="6236" spans="1:10" x14ac:dyDescent="0.3">
      <c r="A6236" s="114"/>
      <c r="B6236" s="10"/>
      <c r="C6236" s="10"/>
      <c r="D6236" s="83"/>
      <c r="E6236" s="10"/>
      <c r="F6236" s="10"/>
      <c r="G6236" s="10"/>
      <c r="H6236" s="10"/>
      <c r="I6236" s="10"/>
      <c r="J6236" s="333"/>
    </row>
    <row r="6237" spans="1:10" x14ac:dyDescent="0.3">
      <c r="A6237" s="114"/>
      <c r="B6237" s="10"/>
      <c r="C6237" s="10"/>
      <c r="D6237" s="83"/>
      <c r="E6237" s="10"/>
      <c r="F6237" s="10"/>
      <c r="G6237" s="10"/>
      <c r="H6237" s="10"/>
      <c r="I6237" s="10"/>
      <c r="J6237" s="333"/>
    </row>
    <row r="6238" spans="1:10" x14ac:dyDescent="0.3">
      <c r="A6238" s="114"/>
      <c r="B6238" s="10"/>
      <c r="C6238" s="10"/>
      <c r="D6238" s="83"/>
      <c r="E6238" s="10"/>
      <c r="F6238" s="10"/>
      <c r="G6238" s="10"/>
      <c r="H6238" s="10"/>
      <c r="I6238" s="10"/>
      <c r="J6238" s="333"/>
    </row>
    <row r="6239" spans="1:10" x14ac:dyDescent="0.3">
      <c r="A6239" s="114"/>
      <c r="B6239" s="10"/>
      <c r="C6239" s="10"/>
      <c r="D6239" s="83"/>
      <c r="E6239" s="10"/>
      <c r="F6239" s="10"/>
      <c r="G6239" s="10"/>
      <c r="H6239" s="10"/>
      <c r="I6239" s="10"/>
      <c r="J6239" s="333"/>
    </row>
    <row r="6240" spans="1:10" x14ac:dyDescent="0.3">
      <c r="A6240" s="114"/>
      <c r="B6240" s="10"/>
      <c r="C6240" s="10"/>
      <c r="D6240" s="83"/>
      <c r="E6240" s="10"/>
      <c r="F6240" s="10"/>
      <c r="G6240" s="10"/>
      <c r="H6240" s="10"/>
      <c r="I6240" s="10"/>
      <c r="J6240" s="333"/>
    </row>
    <row r="6241" spans="1:10" x14ac:dyDescent="0.3">
      <c r="A6241" s="114"/>
      <c r="B6241" s="10"/>
      <c r="C6241" s="10"/>
      <c r="D6241" s="83"/>
      <c r="E6241" s="10"/>
      <c r="F6241" s="10"/>
      <c r="G6241" s="10"/>
      <c r="H6241" s="10"/>
      <c r="I6241" s="10"/>
      <c r="J6241" s="333"/>
    </row>
    <row r="6242" spans="1:10" x14ac:dyDescent="0.3">
      <c r="A6242" s="114"/>
      <c r="B6242" s="10"/>
      <c r="C6242" s="10"/>
      <c r="D6242" s="83"/>
      <c r="E6242" s="10"/>
      <c r="F6242" s="10"/>
      <c r="G6242" s="10"/>
      <c r="H6242" s="10"/>
      <c r="I6242" s="10"/>
      <c r="J6242" s="333"/>
    </row>
    <row r="6243" spans="1:10" x14ac:dyDescent="0.3">
      <c r="A6243" s="114"/>
      <c r="B6243" s="10"/>
      <c r="C6243" s="10"/>
      <c r="D6243" s="83"/>
      <c r="E6243" s="10"/>
      <c r="F6243" s="10"/>
      <c r="G6243" s="10"/>
      <c r="H6243" s="10"/>
      <c r="I6243" s="10"/>
      <c r="J6243" s="333"/>
    </row>
    <row r="6244" spans="1:10" x14ac:dyDescent="0.3">
      <c r="A6244" s="114"/>
      <c r="B6244" s="10"/>
      <c r="C6244" s="10"/>
      <c r="D6244" s="83"/>
      <c r="E6244" s="10"/>
      <c r="F6244" s="10"/>
      <c r="G6244" s="10"/>
      <c r="H6244" s="10"/>
      <c r="I6244" s="10"/>
      <c r="J6244" s="333"/>
    </row>
    <row r="6245" spans="1:10" x14ac:dyDescent="0.3">
      <c r="A6245" s="114"/>
      <c r="B6245" s="10"/>
      <c r="C6245" s="10"/>
      <c r="D6245" s="83"/>
      <c r="E6245" s="10"/>
      <c r="F6245" s="10"/>
      <c r="G6245" s="10"/>
      <c r="H6245" s="10"/>
      <c r="I6245" s="10"/>
      <c r="J6245" s="333"/>
    </row>
    <row r="6246" spans="1:10" x14ac:dyDescent="0.3">
      <c r="A6246" s="114"/>
      <c r="B6246" s="10"/>
      <c r="C6246" s="10"/>
      <c r="D6246" s="83"/>
      <c r="E6246" s="10"/>
      <c r="F6246" s="10"/>
      <c r="G6246" s="10"/>
      <c r="H6246" s="10"/>
      <c r="I6246" s="10"/>
      <c r="J6246" s="333"/>
    </row>
    <row r="6247" spans="1:10" x14ac:dyDescent="0.3">
      <c r="A6247" s="114"/>
      <c r="B6247" s="10"/>
      <c r="C6247" s="10"/>
      <c r="D6247" s="83"/>
      <c r="E6247" s="10"/>
      <c r="F6247" s="10"/>
      <c r="G6247" s="10"/>
      <c r="H6247" s="10"/>
      <c r="I6247" s="10"/>
      <c r="J6247" s="333"/>
    </row>
    <row r="6248" spans="1:10" x14ac:dyDescent="0.3">
      <c r="A6248" s="114"/>
      <c r="B6248" s="10"/>
      <c r="C6248" s="10"/>
      <c r="D6248" s="83"/>
      <c r="E6248" s="10"/>
      <c r="F6248" s="10"/>
      <c r="G6248" s="10"/>
      <c r="H6248" s="10"/>
      <c r="I6248" s="10"/>
      <c r="J6248" s="333"/>
    </row>
    <row r="6249" spans="1:10" x14ac:dyDescent="0.3">
      <c r="A6249" s="114"/>
      <c r="B6249" s="10"/>
      <c r="C6249" s="10"/>
      <c r="D6249" s="83"/>
      <c r="E6249" s="10"/>
      <c r="F6249" s="10"/>
      <c r="G6249" s="10"/>
      <c r="H6249" s="10"/>
      <c r="I6249" s="10"/>
      <c r="J6249" s="333"/>
    </row>
    <row r="6250" spans="1:10" x14ac:dyDescent="0.3">
      <c r="A6250" s="114"/>
      <c r="B6250" s="10"/>
      <c r="C6250" s="10"/>
      <c r="D6250" s="83"/>
      <c r="E6250" s="10"/>
      <c r="F6250" s="10"/>
      <c r="G6250" s="10"/>
      <c r="H6250" s="10"/>
      <c r="I6250" s="10"/>
      <c r="J6250" s="333"/>
    </row>
    <row r="6251" spans="1:10" x14ac:dyDescent="0.3">
      <c r="A6251" s="114"/>
      <c r="B6251" s="10"/>
      <c r="C6251" s="10"/>
      <c r="D6251" s="83"/>
      <c r="E6251" s="10"/>
      <c r="F6251" s="10"/>
      <c r="G6251" s="10"/>
      <c r="H6251" s="10"/>
      <c r="I6251" s="10"/>
      <c r="J6251" s="333"/>
    </row>
    <row r="6252" spans="1:10" x14ac:dyDescent="0.3">
      <c r="A6252" s="114"/>
      <c r="B6252" s="10"/>
      <c r="C6252" s="10"/>
      <c r="D6252" s="83"/>
      <c r="E6252" s="10"/>
      <c r="F6252" s="10"/>
      <c r="G6252" s="10"/>
      <c r="H6252" s="10"/>
      <c r="I6252" s="10"/>
      <c r="J6252" s="333"/>
    </row>
    <row r="6253" spans="1:10" x14ac:dyDescent="0.3">
      <c r="A6253" s="114"/>
      <c r="B6253" s="10"/>
      <c r="C6253" s="10"/>
      <c r="D6253" s="83"/>
      <c r="E6253" s="10"/>
      <c r="F6253" s="10"/>
      <c r="G6253" s="10"/>
      <c r="H6253" s="10"/>
      <c r="I6253" s="10"/>
      <c r="J6253" s="333"/>
    </row>
    <row r="6254" spans="1:10" x14ac:dyDescent="0.3">
      <c r="A6254" s="114"/>
      <c r="B6254" s="10"/>
      <c r="C6254" s="10"/>
      <c r="D6254" s="83"/>
      <c r="E6254" s="10"/>
      <c r="F6254" s="10"/>
      <c r="G6254" s="10"/>
      <c r="H6254" s="10"/>
      <c r="I6254" s="10"/>
      <c r="J6254" s="333"/>
    </row>
    <row r="6255" spans="1:10" x14ac:dyDescent="0.3">
      <c r="A6255" s="114"/>
      <c r="B6255" s="10"/>
      <c r="C6255" s="10"/>
      <c r="D6255" s="83"/>
      <c r="E6255" s="10"/>
      <c r="F6255" s="10"/>
      <c r="G6255" s="10"/>
      <c r="H6255" s="10"/>
      <c r="I6255" s="10"/>
      <c r="J6255" s="333"/>
    </row>
    <row r="6256" spans="1:10" x14ac:dyDescent="0.3">
      <c r="A6256" s="114"/>
      <c r="B6256" s="10"/>
      <c r="C6256" s="10"/>
      <c r="D6256" s="83"/>
      <c r="E6256" s="10"/>
      <c r="F6256" s="10"/>
      <c r="G6256" s="10"/>
      <c r="H6256" s="10"/>
      <c r="I6256" s="10"/>
      <c r="J6256" s="333"/>
    </row>
    <row r="6257" spans="1:10" x14ac:dyDescent="0.3">
      <c r="A6257" s="114"/>
      <c r="B6257" s="10"/>
      <c r="C6257" s="10"/>
      <c r="D6257" s="83"/>
      <c r="E6257" s="10"/>
      <c r="F6257" s="10"/>
      <c r="G6257" s="10"/>
      <c r="H6257" s="10"/>
      <c r="I6257" s="10"/>
      <c r="J6257" s="333"/>
    </row>
    <row r="6258" spans="1:10" x14ac:dyDescent="0.3">
      <c r="A6258" s="114"/>
      <c r="B6258" s="10"/>
      <c r="C6258" s="10"/>
      <c r="D6258" s="83"/>
      <c r="E6258" s="10"/>
      <c r="F6258" s="10"/>
      <c r="G6258" s="10"/>
      <c r="H6258" s="10"/>
      <c r="I6258" s="10"/>
      <c r="J6258" s="333"/>
    </row>
    <row r="6259" spans="1:10" x14ac:dyDescent="0.3">
      <c r="A6259" s="114"/>
      <c r="B6259" s="10"/>
      <c r="C6259" s="10"/>
      <c r="D6259" s="83"/>
      <c r="E6259" s="10"/>
      <c r="F6259" s="10"/>
      <c r="G6259" s="10"/>
      <c r="H6259" s="10"/>
      <c r="I6259" s="10"/>
      <c r="J6259" s="333"/>
    </row>
    <row r="6260" spans="1:10" x14ac:dyDescent="0.3">
      <c r="A6260" s="114"/>
      <c r="B6260" s="10"/>
      <c r="C6260" s="10"/>
      <c r="D6260" s="83"/>
      <c r="E6260" s="10"/>
      <c r="F6260" s="10"/>
      <c r="G6260" s="10"/>
      <c r="H6260" s="10"/>
      <c r="I6260" s="10"/>
      <c r="J6260" s="333"/>
    </row>
    <row r="6261" spans="1:10" x14ac:dyDescent="0.3">
      <c r="A6261" s="114"/>
      <c r="B6261" s="10"/>
      <c r="C6261" s="10"/>
      <c r="D6261" s="83"/>
      <c r="E6261" s="10"/>
      <c r="F6261" s="10"/>
      <c r="G6261" s="10"/>
      <c r="H6261" s="10"/>
      <c r="I6261" s="10"/>
      <c r="J6261" s="333"/>
    </row>
    <row r="6262" spans="1:10" x14ac:dyDescent="0.3">
      <c r="A6262" s="114"/>
      <c r="B6262" s="10"/>
      <c r="C6262" s="10"/>
      <c r="D6262" s="83"/>
      <c r="E6262" s="10"/>
      <c r="F6262" s="10"/>
      <c r="G6262" s="10"/>
      <c r="H6262" s="10"/>
      <c r="I6262" s="10"/>
      <c r="J6262" s="333"/>
    </row>
    <row r="6263" spans="1:10" x14ac:dyDescent="0.3">
      <c r="A6263" s="114"/>
      <c r="B6263" s="10"/>
      <c r="C6263" s="10"/>
      <c r="D6263" s="83"/>
      <c r="E6263" s="10"/>
      <c r="F6263" s="10"/>
      <c r="G6263" s="10"/>
      <c r="H6263" s="10"/>
      <c r="I6263" s="10"/>
      <c r="J6263" s="333"/>
    </row>
    <row r="6264" spans="1:10" x14ac:dyDescent="0.3">
      <c r="A6264" s="114"/>
      <c r="B6264" s="10"/>
      <c r="C6264" s="10"/>
      <c r="D6264" s="83"/>
      <c r="E6264" s="10"/>
      <c r="F6264" s="10"/>
      <c r="G6264" s="10"/>
      <c r="H6264" s="10"/>
      <c r="I6264" s="10"/>
      <c r="J6264" s="333"/>
    </row>
    <row r="6265" spans="1:10" x14ac:dyDescent="0.3">
      <c r="A6265" s="114"/>
      <c r="B6265" s="10"/>
      <c r="C6265" s="10"/>
      <c r="D6265" s="83"/>
      <c r="E6265" s="10"/>
      <c r="F6265" s="10"/>
      <c r="G6265" s="10"/>
      <c r="H6265" s="10"/>
      <c r="I6265" s="10"/>
      <c r="J6265" s="333"/>
    </row>
    <row r="6266" spans="1:10" x14ac:dyDescent="0.3">
      <c r="A6266" s="114"/>
      <c r="B6266" s="10"/>
      <c r="C6266" s="10"/>
      <c r="D6266" s="83"/>
      <c r="E6266" s="10"/>
      <c r="F6266" s="10"/>
      <c r="G6266" s="10"/>
      <c r="H6266" s="10"/>
      <c r="I6266" s="10"/>
      <c r="J6266" s="333"/>
    </row>
    <row r="6267" spans="1:10" x14ac:dyDescent="0.3">
      <c r="A6267" s="114"/>
      <c r="B6267" s="10"/>
      <c r="C6267" s="10"/>
      <c r="D6267" s="83"/>
      <c r="E6267" s="10"/>
      <c r="F6267" s="10"/>
      <c r="G6267" s="10"/>
      <c r="H6267" s="10"/>
      <c r="I6267" s="10"/>
      <c r="J6267" s="333"/>
    </row>
    <row r="6268" spans="1:10" x14ac:dyDescent="0.3">
      <c r="A6268" s="114"/>
      <c r="B6268" s="10"/>
      <c r="C6268" s="10"/>
      <c r="D6268" s="83"/>
      <c r="E6268" s="10"/>
      <c r="F6268" s="10"/>
      <c r="G6268" s="10"/>
      <c r="H6268" s="10"/>
      <c r="I6268" s="10"/>
      <c r="J6268" s="333"/>
    </row>
    <row r="6269" spans="1:10" x14ac:dyDescent="0.3">
      <c r="A6269" s="114"/>
      <c r="B6269" s="10"/>
      <c r="C6269" s="10"/>
      <c r="D6269" s="83"/>
      <c r="E6269" s="10"/>
      <c r="F6269" s="10"/>
      <c r="G6269" s="10"/>
      <c r="H6269" s="10"/>
      <c r="I6269" s="10"/>
      <c r="J6269" s="333"/>
    </row>
    <row r="6270" spans="1:10" x14ac:dyDescent="0.3">
      <c r="A6270" s="114"/>
      <c r="B6270" s="10"/>
      <c r="C6270" s="10"/>
      <c r="D6270" s="83"/>
      <c r="E6270" s="10"/>
      <c r="F6270" s="10"/>
      <c r="G6270" s="10"/>
      <c r="H6270" s="10"/>
      <c r="I6270" s="10"/>
      <c r="J6270" s="333"/>
    </row>
    <row r="6271" spans="1:10" x14ac:dyDescent="0.3">
      <c r="A6271" s="114"/>
      <c r="B6271" s="10"/>
      <c r="C6271" s="10"/>
      <c r="D6271" s="83"/>
      <c r="E6271" s="10"/>
      <c r="F6271" s="10"/>
      <c r="G6271" s="10"/>
      <c r="H6271" s="10"/>
      <c r="I6271" s="10"/>
      <c r="J6271" s="333"/>
    </row>
    <row r="6272" spans="1:10" x14ac:dyDescent="0.3">
      <c r="A6272" s="114"/>
      <c r="B6272" s="10"/>
      <c r="C6272" s="10"/>
      <c r="D6272" s="83"/>
      <c r="E6272" s="10"/>
      <c r="F6272" s="10"/>
      <c r="G6272" s="10"/>
      <c r="H6272" s="10"/>
      <c r="I6272" s="10"/>
      <c r="J6272" s="333"/>
    </row>
    <row r="6273" spans="1:10" x14ac:dyDescent="0.3">
      <c r="A6273" s="114"/>
      <c r="B6273" s="10"/>
      <c r="C6273" s="10"/>
      <c r="D6273" s="83"/>
      <c r="E6273" s="10"/>
      <c r="F6273" s="10"/>
      <c r="G6273" s="10"/>
      <c r="H6273" s="10"/>
      <c r="I6273" s="10"/>
      <c r="J6273" s="333"/>
    </row>
    <row r="6274" spans="1:10" x14ac:dyDescent="0.3">
      <c r="A6274" s="114"/>
      <c r="B6274" s="10"/>
      <c r="C6274" s="10"/>
      <c r="D6274" s="83"/>
      <c r="E6274" s="10"/>
      <c r="F6274" s="10"/>
      <c r="G6274" s="10"/>
      <c r="H6274" s="10"/>
      <c r="I6274" s="10"/>
      <c r="J6274" s="333"/>
    </row>
    <row r="6275" spans="1:10" x14ac:dyDescent="0.3">
      <c r="A6275" s="114"/>
      <c r="B6275" s="10"/>
      <c r="C6275" s="10"/>
      <c r="D6275" s="83"/>
      <c r="E6275" s="10"/>
      <c r="F6275" s="10"/>
      <c r="G6275" s="10"/>
      <c r="H6275" s="10"/>
      <c r="I6275" s="10"/>
      <c r="J6275" s="333"/>
    </row>
    <row r="6276" spans="1:10" x14ac:dyDescent="0.3">
      <c r="A6276" s="114"/>
      <c r="B6276" s="10"/>
      <c r="C6276" s="10"/>
      <c r="D6276" s="83"/>
      <c r="E6276" s="10"/>
      <c r="F6276" s="10"/>
      <c r="G6276" s="10"/>
      <c r="H6276" s="10"/>
      <c r="I6276" s="10"/>
      <c r="J6276" s="333"/>
    </row>
    <row r="6277" spans="1:10" x14ac:dyDescent="0.3">
      <c r="A6277" s="114"/>
      <c r="B6277" s="10"/>
      <c r="C6277" s="10"/>
      <c r="D6277" s="83"/>
      <c r="E6277" s="10"/>
      <c r="F6277" s="10"/>
      <c r="G6277" s="10"/>
      <c r="H6277" s="10"/>
      <c r="I6277" s="10"/>
      <c r="J6277" s="333"/>
    </row>
    <row r="6278" spans="1:10" x14ac:dyDescent="0.3">
      <c r="A6278" s="114"/>
      <c r="B6278" s="10"/>
      <c r="C6278" s="10"/>
      <c r="D6278" s="83"/>
      <c r="E6278" s="10"/>
      <c r="F6278" s="10"/>
      <c r="G6278" s="10"/>
      <c r="H6278" s="10"/>
      <c r="I6278" s="10"/>
      <c r="J6278" s="333"/>
    </row>
    <row r="6279" spans="1:10" x14ac:dyDescent="0.3">
      <c r="A6279" s="114"/>
      <c r="B6279" s="10"/>
      <c r="C6279" s="10"/>
      <c r="D6279" s="83"/>
      <c r="E6279" s="10"/>
      <c r="F6279" s="10"/>
      <c r="G6279" s="10"/>
      <c r="H6279" s="10"/>
      <c r="I6279" s="10"/>
      <c r="J6279" s="333"/>
    </row>
    <row r="6280" spans="1:10" x14ac:dyDescent="0.3">
      <c r="A6280" s="114"/>
      <c r="B6280" s="10"/>
      <c r="C6280" s="10"/>
      <c r="D6280" s="83"/>
      <c r="E6280" s="10"/>
      <c r="F6280" s="10"/>
      <c r="G6280" s="10"/>
      <c r="H6280" s="10"/>
      <c r="I6280" s="10"/>
      <c r="J6280" s="333"/>
    </row>
    <row r="6281" spans="1:10" x14ac:dyDescent="0.3">
      <c r="A6281" s="114"/>
      <c r="B6281" s="10"/>
      <c r="C6281" s="10"/>
      <c r="D6281" s="83"/>
      <c r="E6281" s="10"/>
      <c r="F6281" s="10"/>
      <c r="G6281" s="10"/>
      <c r="H6281" s="10"/>
      <c r="I6281" s="10"/>
      <c r="J6281" s="333"/>
    </row>
    <row r="6282" spans="1:10" x14ac:dyDescent="0.3">
      <c r="A6282" s="114"/>
      <c r="B6282" s="10"/>
      <c r="C6282" s="10"/>
      <c r="D6282" s="83"/>
      <c r="E6282" s="10"/>
      <c r="F6282" s="10"/>
      <c r="G6282" s="10"/>
      <c r="H6282" s="10"/>
      <c r="I6282" s="10"/>
      <c r="J6282" s="333"/>
    </row>
    <row r="6283" spans="1:10" x14ac:dyDescent="0.3">
      <c r="A6283" s="114"/>
      <c r="B6283" s="10"/>
      <c r="C6283" s="10"/>
      <c r="D6283" s="83"/>
      <c r="E6283" s="10"/>
      <c r="F6283" s="10"/>
      <c r="G6283" s="10"/>
      <c r="H6283" s="10"/>
      <c r="I6283" s="10"/>
      <c r="J6283" s="333"/>
    </row>
    <row r="6284" spans="1:10" x14ac:dyDescent="0.3">
      <c r="A6284" s="114"/>
      <c r="B6284" s="10"/>
      <c r="C6284" s="10"/>
      <c r="D6284" s="83"/>
      <c r="E6284" s="10"/>
      <c r="F6284" s="10"/>
      <c r="G6284" s="10"/>
      <c r="H6284" s="10"/>
      <c r="I6284" s="10"/>
      <c r="J6284" s="333"/>
    </row>
    <row r="6285" spans="1:10" x14ac:dyDescent="0.3">
      <c r="A6285" s="114"/>
      <c r="B6285" s="10"/>
      <c r="C6285" s="10"/>
      <c r="D6285" s="83"/>
      <c r="E6285" s="10"/>
      <c r="F6285" s="10"/>
      <c r="G6285" s="10"/>
      <c r="H6285" s="10"/>
      <c r="I6285" s="10"/>
      <c r="J6285" s="333"/>
    </row>
    <row r="6286" spans="1:10" x14ac:dyDescent="0.3">
      <c r="A6286" s="114"/>
      <c r="B6286" s="10"/>
      <c r="C6286" s="10"/>
      <c r="D6286" s="83"/>
      <c r="E6286" s="10"/>
      <c r="F6286" s="10"/>
      <c r="G6286" s="10"/>
      <c r="H6286" s="10"/>
      <c r="I6286" s="10"/>
      <c r="J6286" s="333"/>
    </row>
    <row r="6287" spans="1:10" x14ac:dyDescent="0.3">
      <c r="A6287" s="114"/>
      <c r="B6287" s="10"/>
      <c r="C6287" s="10"/>
      <c r="D6287" s="83"/>
      <c r="E6287" s="10"/>
      <c r="F6287" s="10"/>
      <c r="G6287" s="10"/>
      <c r="H6287" s="10"/>
      <c r="I6287" s="10"/>
      <c r="J6287" s="333"/>
    </row>
    <row r="6288" spans="1:10" x14ac:dyDescent="0.3">
      <c r="A6288" s="114"/>
      <c r="B6288" s="10"/>
      <c r="C6288" s="10"/>
      <c r="D6288" s="83"/>
      <c r="E6288" s="10"/>
      <c r="F6288" s="10"/>
      <c r="G6288" s="10"/>
      <c r="H6288" s="10"/>
      <c r="I6288" s="10"/>
      <c r="J6288" s="333"/>
    </row>
    <row r="6289" spans="1:10" x14ac:dyDescent="0.3">
      <c r="A6289" s="114"/>
      <c r="B6289" s="10"/>
      <c r="C6289" s="10"/>
      <c r="D6289" s="83"/>
      <c r="E6289" s="10"/>
      <c r="F6289" s="10"/>
      <c r="G6289" s="10"/>
      <c r="H6289" s="10"/>
      <c r="I6289" s="10"/>
      <c r="J6289" s="333"/>
    </row>
    <row r="6290" spans="1:10" x14ac:dyDescent="0.3">
      <c r="A6290" s="114"/>
      <c r="B6290" s="10"/>
      <c r="C6290" s="10"/>
      <c r="D6290" s="83"/>
      <c r="E6290" s="10"/>
      <c r="F6290" s="10"/>
      <c r="G6290" s="10"/>
      <c r="H6290" s="10"/>
      <c r="I6290" s="10"/>
      <c r="J6290" s="333"/>
    </row>
    <row r="6291" spans="1:10" x14ac:dyDescent="0.3">
      <c r="A6291" s="114"/>
      <c r="B6291" s="10"/>
      <c r="C6291" s="10"/>
      <c r="D6291" s="83"/>
      <c r="E6291" s="10"/>
      <c r="F6291" s="10"/>
      <c r="G6291" s="10"/>
      <c r="H6291" s="10"/>
      <c r="I6291" s="10"/>
      <c r="J6291" s="333"/>
    </row>
    <row r="6292" spans="1:10" x14ac:dyDescent="0.3">
      <c r="A6292" s="114"/>
      <c r="B6292" s="10"/>
      <c r="C6292" s="10"/>
      <c r="D6292" s="83"/>
      <c r="E6292" s="10"/>
      <c r="F6292" s="10"/>
      <c r="G6292" s="10"/>
      <c r="H6292" s="10"/>
      <c r="I6292" s="10"/>
      <c r="J6292" s="333"/>
    </row>
    <row r="6293" spans="1:10" x14ac:dyDescent="0.3">
      <c r="A6293" s="114"/>
      <c r="B6293" s="10"/>
      <c r="C6293" s="10"/>
      <c r="D6293" s="83"/>
      <c r="E6293" s="10"/>
      <c r="F6293" s="10"/>
      <c r="G6293" s="10"/>
      <c r="H6293" s="10"/>
      <c r="I6293" s="10"/>
      <c r="J6293" s="333"/>
    </row>
    <row r="6294" spans="1:10" x14ac:dyDescent="0.3">
      <c r="A6294" s="114"/>
      <c r="B6294" s="10"/>
      <c r="C6294" s="10"/>
      <c r="D6294" s="83"/>
      <c r="E6294" s="10"/>
      <c r="F6294" s="10"/>
      <c r="G6294" s="10"/>
      <c r="H6294" s="10"/>
      <c r="I6294" s="10"/>
      <c r="J6294" s="333"/>
    </row>
    <row r="6295" spans="1:10" x14ac:dyDescent="0.3">
      <c r="A6295" s="114"/>
      <c r="B6295" s="10"/>
      <c r="C6295" s="10"/>
      <c r="D6295" s="83"/>
      <c r="E6295" s="10"/>
      <c r="F6295" s="10"/>
      <c r="G6295" s="10"/>
      <c r="H6295" s="10"/>
      <c r="I6295" s="10"/>
      <c r="J6295" s="333"/>
    </row>
    <row r="6296" spans="1:10" x14ac:dyDescent="0.3">
      <c r="A6296" s="114"/>
      <c r="B6296" s="10"/>
      <c r="C6296" s="10"/>
      <c r="D6296" s="83"/>
      <c r="E6296" s="10"/>
      <c r="F6296" s="10"/>
      <c r="G6296" s="10"/>
      <c r="H6296" s="10"/>
      <c r="I6296" s="10"/>
      <c r="J6296" s="333"/>
    </row>
    <row r="6297" spans="1:10" x14ac:dyDescent="0.3">
      <c r="A6297" s="114"/>
      <c r="B6297" s="10"/>
      <c r="C6297" s="10"/>
      <c r="D6297" s="83"/>
      <c r="E6297" s="10"/>
      <c r="F6297" s="10"/>
      <c r="G6297" s="10"/>
      <c r="H6297" s="10"/>
      <c r="I6297" s="10"/>
      <c r="J6297" s="333"/>
    </row>
    <row r="6298" spans="1:10" x14ac:dyDescent="0.3">
      <c r="A6298" s="114"/>
      <c r="B6298" s="10"/>
      <c r="C6298" s="10"/>
      <c r="D6298" s="83"/>
      <c r="E6298" s="10"/>
      <c r="F6298" s="10"/>
      <c r="G6298" s="10"/>
      <c r="H6298" s="10"/>
      <c r="I6298" s="10"/>
      <c r="J6298" s="333"/>
    </row>
    <row r="6299" spans="1:10" x14ac:dyDescent="0.3">
      <c r="A6299" s="114"/>
      <c r="B6299" s="10"/>
      <c r="C6299" s="10"/>
      <c r="D6299" s="83"/>
      <c r="E6299" s="10"/>
      <c r="F6299" s="10"/>
      <c r="G6299" s="10"/>
      <c r="H6299" s="10"/>
      <c r="I6299" s="10"/>
      <c r="J6299" s="333"/>
    </row>
    <row r="6300" spans="1:10" x14ac:dyDescent="0.3">
      <c r="A6300" s="114"/>
      <c r="B6300" s="10"/>
      <c r="C6300" s="10"/>
      <c r="D6300" s="83"/>
      <c r="E6300" s="10"/>
      <c r="F6300" s="10"/>
      <c r="G6300" s="10"/>
      <c r="H6300" s="10"/>
      <c r="I6300" s="10"/>
      <c r="J6300" s="333"/>
    </row>
    <row r="6301" spans="1:10" x14ac:dyDescent="0.3">
      <c r="A6301" s="114"/>
      <c r="B6301" s="10"/>
      <c r="C6301" s="10"/>
      <c r="D6301" s="83"/>
      <c r="E6301" s="10"/>
      <c r="F6301" s="10"/>
      <c r="G6301" s="10"/>
      <c r="H6301" s="10"/>
      <c r="I6301" s="10"/>
      <c r="J6301" s="333"/>
    </row>
    <row r="6302" spans="1:10" x14ac:dyDescent="0.3">
      <c r="A6302" s="114"/>
      <c r="B6302" s="10"/>
      <c r="C6302" s="10"/>
      <c r="D6302" s="83"/>
      <c r="E6302" s="10"/>
      <c r="F6302" s="10"/>
      <c r="G6302" s="10"/>
      <c r="H6302" s="10"/>
      <c r="I6302" s="10"/>
      <c r="J6302" s="333"/>
    </row>
    <row r="6303" spans="1:10" x14ac:dyDescent="0.3">
      <c r="A6303" s="114"/>
      <c r="B6303" s="10"/>
      <c r="C6303" s="10"/>
      <c r="D6303" s="83"/>
      <c r="E6303" s="10"/>
      <c r="F6303" s="10"/>
      <c r="G6303" s="10"/>
      <c r="H6303" s="10"/>
      <c r="I6303" s="10"/>
      <c r="J6303" s="333"/>
    </row>
    <row r="6304" spans="1:10" x14ac:dyDescent="0.3">
      <c r="A6304" s="114"/>
      <c r="B6304" s="10"/>
      <c r="C6304" s="10"/>
      <c r="D6304" s="83"/>
      <c r="E6304" s="10"/>
      <c r="F6304" s="10"/>
      <c r="G6304" s="10"/>
      <c r="H6304" s="10"/>
      <c r="I6304" s="10"/>
      <c r="J6304" s="333"/>
    </row>
    <row r="6305" spans="1:10" x14ac:dyDescent="0.3">
      <c r="A6305" s="114"/>
      <c r="B6305" s="10"/>
      <c r="C6305" s="10"/>
      <c r="D6305" s="83"/>
      <c r="E6305" s="10"/>
      <c r="F6305" s="10"/>
      <c r="G6305" s="10"/>
      <c r="H6305" s="10"/>
      <c r="I6305" s="10"/>
      <c r="J6305" s="333"/>
    </row>
    <row r="6306" spans="1:10" x14ac:dyDescent="0.3">
      <c r="A6306" s="114"/>
      <c r="B6306" s="10"/>
      <c r="C6306" s="10"/>
      <c r="D6306" s="83"/>
      <c r="E6306" s="10"/>
      <c r="F6306" s="10"/>
      <c r="G6306" s="10"/>
      <c r="H6306" s="10"/>
      <c r="I6306" s="10"/>
      <c r="J6306" s="333"/>
    </row>
    <row r="6307" spans="1:10" x14ac:dyDescent="0.3">
      <c r="A6307" s="114"/>
      <c r="B6307" s="10"/>
      <c r="C6307" s="10"/>
      <c r="D6307" s="83"/>
      <c r="E6307" s="10"/>
      <c r="F6307" s="10"/>
      <c r="G6307" s="10"/>
      <c r="H6307" s="10"/>
      <c r="I6307" s="10"/>
      <c r="J6307" s="333"/>
    </row>
    <row r="6308" spans="1:10" x14ac:dyDescent="0.3">
      <c r="A6308" s="114"/>
      <c r="B6308" s="10"/>
      <c r="C6308" s="10"/>
      <c r="D6308" s="83"/>
      <c r="E6308" s="10"/>
      <c r="F6308" s="10"/>
      <c r="G6308" s="10"/>
      <c r="H6308" s="10"/>
      <c r="I6308" s="10"/>
      <c r="J6308" s="333"/>
    </row>
    <row r="6309" spans="1:10" x14ac:dyDescent="0.3">
      <c r="A6309" s="114"/>
      <c r="B6309" s="10"/>
      <c r="C6309" s="10"/>
      <c r="D6309" s="83"/>
      <c r="E6309" s="10"/>
      <c r="F6309" s="10"/>
      <c r="G6309" s="10"/>
      <c r="H6309" s="10"/>
      <c r="I6309" s="10"/>
      <c r="J6309" s="333"/>
    </row>
    <row r="6310" spans="1:10" x14ac:dyDescent="0.3">
      <c r="A6310" s="114"/>
      <c r="B6310" s="10"/>
      <c r="C6310" s="10"/>
      <c r="D6310" s="83"/>
      <c r="E6310" s="10"/>
      <c r="F6310" s="10"/>
      <c r="G6310" s="10"/>
      <c r="H6310" s="10"/>
      <c r="I6310" s="10"/>
      <c r="J6310" s="333"/>
    </row>
    <row r="6311" spans="1:10" x14ac:dyDescent="0.3">
      <c r="A6311" s="114"/>
      <c r="B6311" s="10"/>
      <c r="C6311" s="10"/>
      <c r="D6311" s="83"/>
      <c r="E6311" s="10"/>
      <c r="F6311" s="10"/>
      <c r="G6311" s="10"/>
      <c r="H6311" s="10"/>
      <c r="I6311" s="10"/>
      <c r="J6311" s="333"/>
    </row>
    <row r="6312" spans="1:10" x14ac:dyDescent="0.3">
      <c r="A6312" s="114"/>
      <c r="B6312" s="10"/>
      <c r="C6312" s="10"/>
      <c r="D6312" s="83"/>
      <c r="E6312" s="10"/>
      <c r="F6312" s="10"/>
      <c r="G6312" s="10"/>
      <c r="H6312" s="10"/>
      <c r="I6312" s="10"/>
      <c r="J6312" s="333"/>
    </row>
    <row r="6313" spans="1:10" x14ac:dyDescent="0.3">
      <c r="A6313" s="114"/>
      <c r="B6313" s="10"/>
      <c r="C6313" s="10"/>
      <c r="D6313" s="83"/>
      <c r="E6313" s="10"/>
      <c r="F6313" s="10"/>
      <c r="G6313" s="10"/>
      <c r="H6313" s="10"/>
      <c r="I6313" s="10"/>
      <c r="J6313" s="333"/>
    </row>
    <row r="6314" spans="1:10" x14ac:dyDescent="0.3">
      <c r="A6314" s="114"/>
      <c r="B6314" s="10"/>
      <c r="C6314" s="10"/>
      <c r="D6314" s="83"/>
      <c r="E6314" s="10"/>
      <c r="F6314" s="10"/>
      <c r="G6314" s="10"/>
      <c r="H6314" s="10"/>
      <c r="I6314" s="10"/>
      <c r="J6314" s="333"/>
    </row>
    <row r="6315" spans="1:10" x14ac:dyDescent="0.3">
      <c r="A6315" s="114"/>
      <c r="B6315" s="10"/>
      <c r="C6315" s="10"/>
      <c r="D6315" s="83"/>
      <c r="E6315" s="10"/>
      <c r="F6315" s="10"/>
      <c r="G6315" s="10"/>
      <c r="H6315" s="10"/>
      <c r="I6315" s="10"/>
      <c r="J6315" s="333"/>
    </row>
    <row r="6316" spans="1:10" x14ac:dyDescent="0.3">
      <c r="A6316" s="114"/>
      <c r="B6316" s="10"/>
      <c r="C6316" s="10"/>
      <c r="D6316" s="83"/>
      <c r="E6316" s="10"/>
      <c r="F6316" s="10"/>
      <c r="G6316" s="10"/>
      <c r="H6316" s="10"/>
      <c r="I6316" s="10"/>
      <c r="J6316" s="333"/>
    </row>
    <row r="6317" spans="1:10" x14ac:dyDescent="0.3">
      <c r="A6317" s="114"/>
      <c r="B6317" s="10"/>
      <c r="C6317" s="10"/>
      <c r="D6317" s="83"/>
      <c r="E6317" s="10"/>
      <c r="F6317" s="10"/>
      <c r="G6317" s="10"/>
      <c r="H6317" s="10"/>
      <c r="I6317" s="10"/>
      <c r="J6317" s="333"/>
    </row>
    <row r="6318" spans="1:10" x14ac:dyDescent="0.3">
      <c r="A6318" s="114"/>
      <c r="B6318" s="10"/>
      <c r="C6318" s="10"/>
      <c r="D6318" s="83"/>
      <c r="E6318" s="10"/>
      <c r="F6318" s="10"/>
      <c r="G6318" s="10"/>
      <c r="H6318" s="10"/>
      <c r="I6318" s="10"/>
      <c r="J6318" s="333"/>
    </row>
    <row r="6319" spans="1:10" x14ac:dyDescent="0.3">
      <c r="A6319" s="114"/>
      <c r="B6319" s="10"/>
      <c r="C6319" s="10"/>
      <c r="D6319" s="83"/>
      <c r="E6319" s="10"/>
      <c r="F6319" s="10"/>
      <c r="G6319" s="10"/>
      <c r="H6319" s="10"/>
      <c r="I6319" s="10"/>
      <c r="J6319" s="333"/>
    </row>
    <row r="6320" spans="1:10" x14ac:dyDescent="0.3">
      <c r="A6320" s="114"/>
      <c r="B6320" s="10"/>
      <c r="C6320" s="10"/>
      <c r="D6320" s="83"/>
      <c r="E6320" s="10"/>
      <c r="F6320" s="10"/>
      <c r="G6320" s="10"/>
      <c r="H6320" s="10"/>
      <c r="I6320" s="10"/>
      <c r="J6320" s="333"/>
    </row>
    <row r="6321" spans="1:10" x14ac:dyDescent="0.3">
      <c r="A6321" s="114"/>
      <c r="B6321" s="10"/>
      <c r="C6321" s="10"/>
      <c r="D6321" s="83"/>
      <c r="E6321" s="10"/>
      <c r="F6321" s="10"/>
      <c r="G6321" s="10"/>
      <c r="H6321" s="10"/>
      <c r="I6321" s="10"/>
      <c r="J6321" s="333"/>
    </row>
    <row r="6322" spans="1:10" x14ac:dyDescent="0.3">
      <c r="A6322" s="114"/>
      <c r="B6322" s="10"/>
      <c r="C6322" s="10"/>
      <c r="D6322" s="83"/>
      <c r="E6322" s="10"/>
      <c r="F6322" s="10"/>
      <c r="G6322" s="10"/>
      <c r="H6322" s="10"/>
      <c r="I6322" s="10"/>
      <c r="J6322" s="333"/>
    </row>
    <row r="6323" spans="1:10" x14ac:dyDescent="0.3">
      <c r="A6323" s="114"/>
      <c r="B6323" s="10"/>
      <c r="C6323" s="10"/>
      <c r="D6323" s="83"/>
      <c r="E6323" s="10"/>
      <c r="F6323" s="10"/>
      <c r="G6323" s="10"/>
      <c r="H6323" s="10"/>
      <c r="I6323" s="10"/>
      <c r="J6323" s="333"/>
    </row>
    <row r="6324" spans="1:10" x14ac:dyDescent="0.3">
      <c r="A6324" s="114"/>
      <c r="B6324" s="10"/>
      <c r="C6324" s="10"/>
      <c r="D6324" s="83"/>
      <c r="E6324" s="10"/>
      <c r="F6324" s="10"/>
      <c r="G6324" s="10"/>
      <c r="H6324" s="10"/>
      <c r="I6324" s="10"/>
      <c r="J6324" s="333"/>
    </row>
    <row r="6325" spans="1:10" x14ac:dyDescent="0.3">
      <c r="A6325" s="114"/>
      <c r="B6325" s="10"/>
      <c r="C6325" s="10"/>
      <c r="D6325" s="83"/>
      <c r="E6325" s="10"/>
      <c r="F6325" s="10"/>
      <c r="G6325" s="10"/>
      <c r="H6325" s="10"/>
      <c r="I6325" s="10"/>
      <c r="J6325" s="333"/>
    </row>
    <row r="6326" spans="1:10" x14ac:dyDescent="0.3">
      <c r="A6326" s="114"/>
      <c r="B6326" s="10"/>
      <c r="C6326" s="10"/>
      <c r="D6326" s="83"/>
      <c r="E6326" s="10"/>
      <c r="F6326" s="10"/>
      <c r="G6326" s="10"/>
      <c r="H6326" s="10"/>
      <c r="I6326" s="10"/>
      <c r="J6326" s="333"/>
    </row>
    <row r="6327" spans="1:10" x14ac:dyDescent="0.3">
      <c r="A6327" s="114"/>
      <c r="B6327" s="10"/>
      <c r="C6327" s="10"/>
      <c r="D6327" s="83"/>
      <c r="E6327" s="10"/>
      <c r="F6327" s="10"/>
      <c r="G6327" s="10"/>
      <c r="H6327" s="10"/>
      <c r="I6327" s="10"/>
      <c r="J6327" s="333"/>
    </row>
    <row r="6328" spans="1:10" x14ac:dyDescent="0.3">
      <c r="A6328" s="114"/>
      <c r="B6328" s="10"/>
      <c r="C6328" s="10"/>
      <c r="D6328" s="83"/>
      <c r="E6328" s="10"/>
      <c r="F6328" s="10"/>
      <c r="G6328" s="10"/>
      <c r="H6328" s="10"/>
      <c r="I6328" s="10"/>
      <c r="J6328" s="333"/>
    </row>
    <row r="6329" spans="1:10" x14ac:dyDescent="0.3">
      <c r="A6329" s="114"/>
      <c r="B6329" s="10"/>
      <c r="C6329" s="10"/>
      <c r="D6329" s="83"/>
      <c r="E6329" s="10"/>
      <c r="F6329" s="10"/>
      <c r="G6329" s="10"/>
      <c r="H6329" s="10"/>
      <c r="I6329" s="10"/>
      <c r="J6329" s="333"/>
    </row>
    <row r="6330" spans="1:10" x14ac:dyDescent="0.3">
      <c r="A6330" s="114"/>
      <c r="B6330" s="10"/>
      <c r="C6330" s="10"/>
      <c r="D6330" s="83"/>
      <c r="E6330" s="10"/>
      <c r="F6330" s="10"/>
      <c r="G6330" s="10"/>
      <c r="H6330" s="10"/>
      <c r="I6330" s="10"/>
      <c r="J6330" s="333"/>
    </row>
    <row r="6331" spans="1:10" x14ac:dyDescent="0.3">
      <c r="A6331" s="114"/>
      <c r="B6331" s="10"/>
      <c r="C6331" s="10"/>
      <c r="D6331" s="83"/>
      <c r="E6331" s="10"/>
      <c r="F6331" s="10"/>
      <c r="G6331" s="10"/>
      <c r="H6331" s="10"/>
      <c r="I6331" s="10"/>
      <c r="J6331" s="333"/>
    </row>
    <row r="6332" spans="1:10" x14ac:dyDescent="0.3">
      <c r="A6332" s="114"/>
      <c r="B6332" s="10"/>
      <c r="C6332" s="10"/>
      <c r="D6332" s="83"/>
      <c r="E6332" s="10"/>
      <c r="F6332" s="10"/>
      <c r="G6332" s="10"/>
      <c r="H6332" s="10"/>
      <c r="I6332" s="10"/>
      <c r="J6332" s="333"/>
    </row>
    <row r="6333" spans="1:10" x14ac:dyDescent="0.3">
      <c r="A6333" s="114"/>
      <c r="B6333" s="10"/>
      <c r="C6333" s="10"/>
      <c r="D6333" s="83"/>
      <c r="E6333" s="10"/>
      <c r="F6333" s="10"/>
      <c r="G6333" s="10"/>
      <c r="H6333" s="10"/>
      <c r="I6333" s="10"/>
      <c r="J6333" s="333"/>
    </row>
    <row r="6334" spans="1:10" x14ac:dyDescent="0.3">
      <c r="A6334" s="114"/>
      <c r="B6334" s="10"/>
      <c r="C6334" s="10"/>
      <c r="D6334" s="83"/>
      <c r="E6334" s="10"/>
      <c r="F6334" s="10"/>
      <c r="G6334" s="10"/>
      <c r="H6334" s="10"/>
      <c r="I6334" s="10"/>
      <c r="J6334" s="333"/>
    </row>
    <row r="6335" spans="1:10" x14ac:dyDescent="0.3">
      <c r="A6335" s="114"/>
      <c r="B6335" s="10"/>
      <c r="C6335" s="10"/>
      <c r="D6335" s="83"/>
      <c r="E6335" s="10"/>
      <c r="F6335" s="10"/>
      <c r="G6335" s="10"/>
      <c r="H6335" s="10"/>
      <c r="I6335" s="10"/>
      <c r="J6335" s="333"/>
    </row>
    <row r="6336" spans="1:10" x14ac:dyDescent="0.3">
      <c r="A6336" s="114"/>
      <c r="B6336" s="10"/>
      <c r="C6336" s="10"/>
      <c r="D6336" s="83"/>
      <c r="E6336" s="10"/>
      <c r="F6336" s="10"/>
      <c r="G6336" s="10"/>
      <c r="H6336" s="10"/>
      <c r="I6336" s="10"/>
      <c r="J6336" s="333"/>
    </row>
    <row r="6337" spans="1:10" x14ac:dyDescent="0.3">
      <c r="A6337" s="114"/>
      <c r="B6337" s="10"/>
      <c r="C6337" s="10"/>
      <c r="D6337" s="83"/>
      <c r="E6337" s="10"/>
      <c r="F6337" s="10"/>
      <c r="G6337" s="10"/>
      <c r="H6337" s="10"/>
      <c r="I6337" s="10"/>
      <c r="J6337" s="333"/>
    </row>
    <row r="6338" spans="1:10" x14ac:dyDescent="0.3">
      <c r="A6338" s="114"/>
      <c r="B6338" s="10"/>
      <c r="C6338" s="10"/>
      <c r="D6338" s="83"/>
      <c r="E6338" s="10"/>
      <c r="F6338" s="10"/>
      <c r="G6338" s="10"/>
      <c r="H6338" s="10"/>
      <c r="I6338" s="10"/>
      <c r="J6338" s="333"/>
    </row>
    <row r="6339" spans="1:10" x14ac:dyDescent="0.3">
      <c r="A6339" s="114"/>
      <c r="B6339" s="10"/>
      <c r="C6339" s="10"/>
      <c r="D6339" s="83"/>
      <c r="E6339" s="10"/>
      <c r="F6339" s="10"/>
      <c r="G6339" s="10"/>
      <c r="H6339" s="10"/>
      <c r="I6339" s="10"/>
      <c r="J6339" s="333"/>
    </row>
    <row r="6340" spans="1:10" x14ac:dyDescent="0.3">
      <c r="A6340" s="114"/>
      <c r="B6340" s="10"/>
      <c r="C6340" s="10"/>
      <c r="D6340" s="83"/>
      <c r="E6340" s="10"/>
      <c r="F6340" s="10"/>
      <c r="G6340" s="10"/>
      <c r="H6340" s="10"/>
      <c r="I6340" s="10"/>
      <c r="J6340" s="333"/>
    </row>
    <row r="6341" spans="1:10" x14ac:dyDescent="0.3">
      <c r="A6341" s="114"/>
      <c r="B6341" s="10"/>
      <c r="C6341" s="10"/>
      <c r="D6341" s="83"/>
      <c r="E6341" s="10"/>
      <c r="F6341" s="10"/>
      <c r="G6341" s="10"/>
      <c r="H6341" s="10"/>
      <c r="I6341" s="10"/>
      <c r="J6341" s="333"/>
    </row>
    <row r="6342" spans="1:10" x14ac:dyDescent="0.3">
      <c r="A6342" s="114"/>
      <c r="B6342" s="10"/>
      <c r="C6342" s="10"/>
      <c r="D6342" s="83"/>
      <c r="E6342" s="10"/>
      <c r="F6342" s="10"/>
      <c r="G6342" s="10"/>
      <c r="H6342" s="10"/>
      <c r="I6342" s="10"/>
      <c r="J6342" s="333"/>
    </row>
    <row r="6343" spans="1:10" x14ac:dyDescent="0.3">
      <c r="A6343" s="114"/>
      <c r="B6343" s="10"/>
      <c r="C6343" s="10"/>
      <c r="D6343" s="83"/>
      <c r="E6343" s="10"/>
      <c r="F6343" s="10"/>
      <c r="G6343" s="10"/>
      <c r="H6343" s="10"/>
      <c r="I6343" s="10"/>
      <c r="J6343" s="333"/>
    </row>
    <row r="6344" spans="1:10" x14ac:dyDescent="0.3">
      <c r="A6344" s="114"/>
      <c r="B6344" s="10"/>
      <c r="C6344" s="10"/>
      <c r="D6344" s="83"/>
      <c r="E6344" s="10"/>
      <c r="F6344" s="10"/>
      <c r="G6344" s="10"/>
      <c r="H6344" s="10"/>
      <c r="I6344" s="10"/>
      <c r="J6344" s="333"/>
    </row>
    <row r="6345" spans="1:10" x14ac:dyDescent="0.3">
      <c r="A6345" s="114"/>
      <c r="B6345" s="10"/>
      <c r="C6345" s="10"/>
      <c r="D6345" s="83"/>
      <c r="E6345" s="10"/>
      <c r="F6345" s="10"/>
      <c r="G6345" s="10"/>
      <c r="H6345" s="10"/>
      <c r="I6345" s="10"/>
      <c r="J6345" s="333"/>
    </row>
    <row r="6346" spans="1:10" x14ac:dyDescent="0.3">
      <c r="A6346" s="114"/>
      <c r="B6346" s="10"/>
      <c r="C6346" s="10"/>
      <c r="D6346" s="83"/>
      <c r="E6346" s="10"/>
      <c r="F6346" s="10"/>
      <c r="G6346" s="10"/>
      <c r="H6346" s="10"/>
      <c r="I6346" s="10"/>
      <c r="J6346" s="333"/>
    </row>
    <row r="6347" spans="1:10" x14ac:dyDescent="0.3">
      <c r="A6347" s="114"/>
      <c r="B6347" s="10"/>
      <c r="C6347" s="10"/>
      <c r="D6347" s="83"/>
      <c r="E6347" s="10"/>
      <c r="F6347" s="10"/>
      <c r="G6347" s="10"/>
      <c r="H6347" s="10"/>
      <c r="I6347" s="10"/>
      <c r="J6347" s="333"/>
    </row>
    <row r="6348" spans="1:10" x14ac:dyDescent="0.3">
      <c r="A6348" s="114"/>
      <c r="B6348" s="10"/>
      <c r="C6348" s="10"/>
      <c r="D6348" s="83"/>
      <c r="E6348" s="10"/>
      <c r="F6348" s="10"/>
      <c r="G6348" s="10"/>
      <c r="H6348" s="10"/>
      <c r="I6348" s="10"/>
      <c r="J6348" s="333"/>
    </row>
    <row r="6349" spans="1:10" x14ac:dyDescent="0.3">
      <c r="A6349" s="114"/>
      <c r="B6349" s="10"/>
      <c r="C6349" s="10"/>
      <c r="D6349" s="83"/>
      <c r="E6349" s="10"/>
      <c r="F6349" s="10"/>
      <c r="G6349" s="10"/>
      <c r="H6349" s="10"/>
      <c r="I6349" s="10"/>
      <c r="J6349" s="333"/>
    </row>
    <row r="6350" spans="1:10" x14ac:dyDescent="0.3">
      <c r="A6350" s="114"/>
      <c r="B6350" s="10"/>
      <c r="C6350" s="10"/>
      <c r="D6350" s="83"/>
      <c r="E6350" s="10"/>
      <c r="F6350" s="10"/>
      <c r="G6350" s="10"/>
      <c r="H6350" s="10"/>
      <c r="I6350" s="10"/>
      <c r="J6350" s="333"/>
    </row>
    <row r="6351" spans="1:10" x14ac:dyDescent="0.3">
      <c r="A6351" s="114"/>
      <c r="B6351" s="10"/>
      <c r="C6351" s="10"/>
      <c r="D6351" s="83"/>
      <c r="E6351" s="10"/>
      <c r="F6351" s="10"/>
      <c r="G6351" s="10"/>
      <c r="H6351" s="10"/>
      <c r="I6351" s="10"/>
      <c r="J6351" s="333"/>
    </row>
    <row r="6352" spans="1:10" x14ac:dyDescent="0.3">
      <c r="A6352" s="114"/>
      <c r="B6352" s="10"/>
      <c r="C6352" s="10"/>
      <c r="D6352" s="83"/>
      <c r="E6352" s="10"/>
      <c r="F6352" s="10"/>
      <c r="G6352" s="10"/>
      <c r="H6352" s="10"/>
      <c r="I6352" s="10"/>
      <c r="J6352" s="333"/>
    </row>
    <row r="6353" spans="1:10" x14ac:dyDescent="0.3">
      <c r="A6353" s="114"/>
      <c r="B6353" s="10"/>
      <c r="C6353" s="10"/>
      <c r="D6353" s="83"/>
      <c r="E6353" s="10"/>
      <c r="F6353" s="10"/>
      <c r="G6353" s="10"/>
      <c r="H6353" s="10"/>
      <c r="I6353" s="10"/>
      <c r="J6353" s="333"/>
    </row>
    <row r="6354" spans="1:10" x14ac:dyDescent="0.3">
      <c r="A6354" s="114"/>
      <c r="B6354" s="10"/>
      <c r="C6354" s="10"/>
      <c r="D6354" s="83"/>
      <c r="E6354" s="10"/>
      <c r="F6354" s="10"/>
      <c r="G6354" s="10"/>
      <c r="H6354" s="10"/>
      <c r="I6354" s="10"/>
      <c r="J6354" s="333"/>
    </row>
    <row r="6355" spans="1:10" x14ac:dyDescent="0.3">
      <c r="A6355" s="114"/>
      <c r="B6355" s="10"/>
      <c r="C6355" s="10"/>
      <c r="D6355" s="83"/>
      <c r="E6355" s="10"/>
      <c r="F6355" s="10"/>
      <c r="G6355" s="10"/>
      <c r="H6355" s="10"/>
      <c r="I6355" s="10"/>
      <c r="J6355" s="333"/>
    </row>
    <row r="6356" spans="1:10" x14ac:dyDescent="0.3">
      <c r="A6356" s="114"/>
      <c r="B6356" s="10"/>
      <c r="C6356" s="10"/>
      <c r="D6356" s="83"/>
      <c r="E6356" s="10"/>
      <c r="F6356" s="10"/>
      <c r="G6356" s="10"/>
      <c r="H6356" s="10"/>
      <c r="I6356" s="10"/>
      <c r="J6356" s="333"/>
    </row>
    <row r="6357" spans="1:10" x14ac:dyDescent="0.3">
      <c r="A6357" s="114"/>
      <c r="B6357" s="10"/>
      <c r="C6357" s="10"/>
      <c r="D6357" s="83"/>
      <c r="E6357" s="10"/>
      <c r="F6357" s="10"/>
      <c r="G6357" s="10"/>
      <c r="H6357" s="10"/>
      <c r="I6357" s="10"/>
      <c r="J6357" s="333"/>
    </row>
    <row r="6358" spans="1:10" x14ac:dyDescent="0.3">
      <c r="A6358" s="114"/>
      <c r="B6358" s="10"/>
      <c r="C6358" s="10"/>
      <c r="D6358" s="83"/>
      <c r="E6358" s="10"/>
      <c r="F6358" s="10"/>
      <c r="G6358" s="10"/>
      <c r="H6358" s="10"/>
      <c r="I6358" s="10"/>
      <c r="J6358" s="333"/>
    </row>
    <row r="6359" spans="1:10" x14ac:dyDescent="0.3">
      <c r="A6359" s="114"/>
      <c r="B6359" s="10"/>
      <c r="C6359" s="10"/>
      <c r="D6359" s="83"/>
      <c r="E6359" s="10"/>
      <c r="F6359" s="10"/>
      <c r="G6359" s="10"/>
      <c r="H6359" s="10"/>
      <c r="I6359" s="10"/>
      <c r="J6359" s="333"/>
    </row>
    <row r="6360" spans="1:10" x14ac:dyDescent="0.3">
      <c r="A6360" s="114"/>
      <c r="B6360" s="10"/>
      <c r="C6360" s="10"/>
      <c r="D6360" s="83"/>
      <c r="E6360" s="10"/>
      <c r="F6360" s="10"/>
      <c r="G6360" s="10"/>
      <c r="H6360" s="10"/>
      <c r="I6360" s="10"/>
      <c r="J6360" s="333"/>
    </row>
    <row r="6361" spans="1:10" x14ac:dyDescent="0.3">
      <c r="A6361" s="114"/>
      <c r="B6361" s="10"/>
      <c r="C6361" s="10"/>
      <c r="D6361" s="83"/>
      <c r="E6361" s="10"/>
      <c r="F6361" s="10"/>
      <c r="G6361" s="10"/>
      <c r="H6361" s="10"/>
      <c r="I6361" s="10"/>
      <c r="J6361" s="333"/>
    </row>
    <row r="6362" spans="1:10" x14ac:dyDescent="0.3">
      <c r="A6362" s="114"/>
      <c r="B6362" s="10"/>
      <c r="C6362" s="10"/>
      <c r="D6362" s="83"/>
      <c r="E6362" s="10"/>
      <c r="F6362" s="10"/>
      <c r="G6362" s="10"/>
      <c r="H6362" s="10"/>
      <c r="I6362" s="10"/>
      <c r="J6362" s="333"/>
    </row>
    <row r="6363" spans="1:10" x14ac:dyDescent="0.3">
      <c r="A6363" s="114"/>
      <c r="B6363" s="10"/>
      <c r="C6363" s="10"/>
      <c r="D6363" s="83"/>
      <c r="E6363" s="10"/>
      <c r="F6363" s="10"/>
      <c r="G6363" s="10"/>
      <c r="H6363" s="10"/>
      <c r="I6363" s="10"/>
      <c r="J6363" s="333"/>
    </row>
    <row r="6364" spans="1:10" x14ac:dyDescent="0.3">
      <c r="A6364" s="114"/>
      <c r="B6364" s="10"/>
      <c r="C6364" s="10"/>
      <c r="D6364" s="83"/>
      <c r="E6364" s="10"/>
      <c r="F6364" s="10"/>
      <c r="G6364" s="10"/>
      <c r="H6364" s="10"/>
      <c r="I6364" s="10"/>
      <c r="J6364" s="333"/>
    </row>
    <row r="6365" spans="1:10" x14ac:dyDescent="0.3">
      <c r="A6365" s="114"/>
      <c r="B6365" s="10"/>
      <c r="C6365" s="10"/>
      <c r="D6365" s="83"/>
      <c r="E6365" s="10"/>
      <c r="F6365" s="10"/>
      <c r="G6365" s="10"/>
      <c r="H6365" s="10"/>
      <c r="I6365" s="10"/>
      <c r="J6365" s="333"/>
    </row>
    <row r="6366" spans="1:10" x14ac:dyDescent="0.3">
      <c r="A6366" s="114"/>
      <c r="B6366" s="10"/>
      <c r="C6366" s="10"/>
      <c r="D6366" s="83"/>
      <c r="E6366" s="10"/>
      <c r="F6366" s="10"/>
      <c r="G6366" s="10"/>
      <c r="H6366" s="10"/>
      <c r="I6366" s="10"/>
      <c r="J6366" s="333"/>
    </row>
    <row r="6367" spans="1:10" x14ac:dyDescent="0.3">
      <c r="A6367" s="114"/>
      <c r="B6367" s="10"/>
      <c r="C6367" s="10"/>
      <c r="D6367" s="83"/>
      <c r="E6367" s="10"/>
      <c r="F6367" s="10"/>
      <c r="G6367" s="10"/>
      <c r="H6367" s="10"/>
      <c r="I6367" s="10"/>
      <c r="J6367" s="333"/>
    </row>
    <row r="6368" spans="1:10" x14ac:dyDescent="0.3">
      <c r="A6368" s="114"/>
      <c r="B6368" s="10"/>
      <c r="C6368" s="10"/>
      <c r="D6368" s="83"/>
      <c r="E6368" s="10"/>
      <c r="F6368" s="10"/>
      <c r="G6368" s="10"/>
      <c r="H6368" s="10"/>
      <c r="I6368" s="10"/>
      <c r="J6368" s="333"/>
    </row>
    <row r="6369" spans="1:10" x14ac:dyDescent="0.3">
      <c r="A6369" s="114"/>
      <c r="B6369" s="10"/>
      <c r="C6369" s="10"/>
      <c r="D6369" s="83"/>
      <c r="E6369" s="10"/>
      <c r="F6369" s="10"/>
      <c r="G6369" s="10"/>
      <c r="H6369" s="10"/>
      <c r="I6369" s="10"/>
      <c r="J6369" s="333"/>
    </row>
    <row r="6370" spans="1:10" x14ac:dyDescent="0.3">
      <c r="A6370" s="114"/>
      <c r="B6370" s="10"/>
      <c r="C6370" s="10"/>
      <c r="D6370" s="83"/>
      <c r="E6370" s="10"/>
      <c r="F6370" s="10"/>
      <c r="G6370" s="10"/>
      <c r="H6370" s="10"/>
      <c r="I6370" s="10"/>
      <c r="J6370" s="333"/>
    </row>
    <row r="6371" spans="1:10" x14ac:dyDescent="0.3">
      <c r="A6371" s="114"/>
      <c r="B6371" s="10"/>
      <c r="C6371" s="10"/>
      <c r="D6371" s="83"/>
      <c r="E6371" s="10"/>
      <c r="F6371" s="10"/>
      <c r="G6371" s="10"/>
      <c r="H6371" s="10"/>
      <c r="I6371" s="10"/>
      <c r="J6371" s="333"/>
    </row>
    <row r="6372" spans="1:10" x14ac:dyDescent="0.3">
      <c r="A6372" s="114"/>
      <c r="B6372" s="10"/>
      <c r="C6372" s="10"/>
      <c r="D6372" s="83"/>
      <c r="E6372" s="10"/>
      <c r="F6372" s="10"/>
      <c r="G6372" s="10"/>
      <c r="H6372" s="10"/>
      <c r="I6372" s="10"/>
      <c r="J6372" s="333"/>
    </row>
    <row r="6373" spans="1:10" x14ac:dyDescent="0.3">
      <c r="A6373" s="114"/>
      <c r="B6373" s="10"/>
      <c r="C6373" s="10"/>
      <c r="D6373" s="83"/>
      <c r="E6373" s="10"/>
      <c r="F6373" s="10"/>
      <c r="G6373" s="10"/>
      <c r="H6373" s="10"/>
      <c r="I6373" s="10"/>
      <c r="J6373" s="333"/>
    </row>
    <row r="6374" spans="1:10" x14ac:dyDescent="0.3">
      <c r="A6374" s="114"/>
      <c r="B6374" s="10"/>
      <c r="C6374" s="10"/>
      <c r="D6374" s="83"/>
      <c r="E6374" s="10"/>
      <c r="F6374" s="10"/>
      <c r="G6374" s="10"/>
      <c r="H6374" s="10"/>
      <c r="I6374" s="10"/>
      <c r="J6374" s="333"/>
    </row>
    <row r="6375" spans="1:10" x14ac:dyDescent="0.3">
      <c r="A6375" s="114"/>
      <c r="B6375" s="10"/>
      <c r="C6375" s="10"/>
      <c r="D6375" s="83"/>
      <c r="E6375" s="10"/>
      <c r="F6375" s="10"/>
      <c r="G6375" s="10"/>
      <c r="H6375" s="10"/>
      <c r="I6375" s="10"/>
      <c r="J6375" s="333"/>
    </row>
    <row r="6376" spans="1:10" x14ac:dyDescent="0.3">
      <c r="A6376" s="114"/>
      <c r="B6376" s="10"/>
      <c r="C6376" s="10"/>
      <c r="D6376" s="83"/>
      <c r="E6376" s="10"/>
      <c r="F6376" s="10"/>
      <c r="G6376" s="10"/>
      <c r="H6376" s="10"/>
      <c r="I6376" s="10"/>
      <c r="J6376" s="333"/>
    </row>
    <row r="6377" spans="1:10" x14ac:dyDescent="0.3">
      <c r="A6377" s="114"/>
      <c r="B6377" s="10"/>
      <c r="C6377" s="10"/>
      <c r="D6377" s="83"/>
      <c r="E6377" s="10"/>
      <c r="F6377" s="10"/>
      <c r="G6377" s="10"/>
      <c r="H6377" s="10"/>
      <c r="I6377" s="10"/>
      <c r="J6377" s="333"/>
    </row>
    <row r="6378" spans="1:10" x14ac:dyDescent="0.3">
      <c r="A6378" s="114"/>
      <c r="B6378" s="10"/>
      <c r="C6378" s="10"/>
      <c r="D6378" s="83"/>
      <c r="E6378" s="10"/>
      <c r="F6378" s="10"/>
      <c r="G6378" s="10"/>
      <c r="H6378" s="10"/>
      <c r="I6378" s="10"/>
      <c r="J6378" s="333"/>
    </row>
    <row r="6379" spans="1:10" x14ac:dyDescent="0.3">
      <c r="A6379" s="114"/>
      <c r="B6379" s="10"/>
      <c r="C6379" s="10"/>
      <c r="D6379" s="83"/>
      <c r="E6379" s="10"/>
      <c r="F6379" s="10"/>
      <c r="G6379" s="10"/>
      <c r="H6379" s="10"/>
      <c r="I6379" s="10"/>
      <c r="J6379" s="333"/>
    </row>
    <row r="6380" spans="1:10" x14ac:dyDescent="0.3">
      <c r="A6380" s="114"/>
      <c r="B6380" s="10"/>
      <c r="C6380" s="10"/>
      <c r="D6380" s="83"/>
      <c r="E6380" s="10"/>
      <c r="F6380" s="10"/>
      <c r="G6380" s="10"/>
      <c r="H6380" s="10"/>
      <c r="I6380" s="10"/>
      <c r="J6380" s="333"/>
    </row>
    <row r="6381" spans="1:10" x14ac:dyDescent="0.3">
      <c r="A6381" s="114"/>
      <c r="B6381" s="10"/>
      <c r="C6381" s="10"/>
      <c r="D6381" s="83"/>
      <c r="E6381" s="10"/>
      <c r="F6381" s="10"/>
      <c r="G6381" s="10"/>
      <c r="H6381" s="10"/>
      <c r="I6381" s="10"/>
      <c r="J6381" s="333"/>
    </row>
    <row r="6382" spans="1:10" x14ac:dyDescent="0.3">
      <c r="A6382" s="114"/>
      <c r="B6382" s="10"/>
      <c r="C6382" s="10"/>
      <c r="D6382" s="83"/>
      <c r="E6382" s="10"/>
      <c r="F6382" s="10"/>
      <c r="G6382" s="10"/>
      <c r="H6382" s="10"/>
      <c r="I6382" s="10"/>
      <c r="J6382" s="333"/>
    </row>
    <row r="6383" spans="1:10" x14ac:dyDescent="0.3">
      <c r="A6383" s="114"/>
      <c r="B6383" s="10"/>
      <c r="C6383" s="10"/>
      <c r="D6383" s="83"/>
      <c r="E6383" s="10"/>
      <c r="F6383" s="10"/>
      <c r="G6383" s="10"/>
      <c r="H6383" s="10"/>
      <c r="I6383" s="10"/>
      <c r="J6383" s="333"/>
    </row>
    <row r="6384" spans="1:10" x14ac:dyDescent="0.3">
      <c r="A6384" s="114"/>
      <c r="B6384" s="10"/>
      <c r="C6384" s="10"/>
      <c r="D6384" s="83"/>
      <c r="E6384" s="10"/>
      <c r="F6384" s="10"/>
      <c r="G6384" s="10"/>
      <c r="H6384" s="10"/>
      <c r="I6384" s="10"/>
      <c r="J6384" s="333"/>
    </row>
    <row r="6385" spans="1:10" x14ac:dyDescent="0.3">
      <c r="A6385" s="114"/>
      <c r="B6385" s="10"/>
      <c r="C6385" s="10"/>
      <c r="D6385" s="83"/>
      <c r="E6385" s="10"/>
      <c r="F6385" s="10"/>
      <c r="G6385" s="10"/>
      <c r="H6385" s="10"/>
      <c r="I6385" s="10"/>
      <c r="J6385" s="333"/>
    </row>
    <row r="6386" spans="1:10" x14ac:dyDescent="0.3">
      <c r="A6386" s="114"/>
      <c r="B6386" s="10"/>
      <c r="C6386" s="10"/>
      <c r="D6386" s="83"/>
      <c r="E6386" s="10"/>
      <c r="F6386" s="10"/>
      <c r="G6386" s="10"/>
      <c r="H6386" s="10"/>
      <c r="I6386" s="10"/>
      <c r="J6386" s="333"/>
    </row>
    <row r="6387" spans="1:10" x14ac:dyDescent="0.3">
      <c r="A6387" s="114"/>
      <c r="B6387" s="10"/>
      <c r="C6387" s="10"/>
      <c r="D6387" s="83"/>
      <c r="E6387" s="10"/>
      <c r="F6387" s="10"/>
      <c r="G6387" s="10"/>
      <c r="H6387" s="10"/>
      <c r="I6387" s="10"/>
      <c r="J6387" s="333"/>
    </row>
    <row r="6388" spans="1:10" x14ac:dyDescent="0.3">
      <c r="A6388" s="114"/>
      <c r="B6388" s="10"/>
      <c r="C6388" s="10"/>
      <c r="D6388" s="83"/>
      <c r="E6388" s="10"/>
      <c r="F6388" s="10"/>
      <c r="G6388" s="10"/>
      <c r="H6388" s="10"/>
      <c r="I6388" s="10"/>
      <c r="J6388" s="333"/>
    </row>
    <row r="6389" spans="1:10" x14ac:dyDescent="0.3">
      <c r="A6389" s="114"/>
      <c r="B6389" s="10"/>
      <c r="C6389" s="10"/>
      <c r="D6389" s="83"/>
      <c r="E6389" s="10"/>
      <c r="F6389" s="10"/>
      <c r="G6389" s="10"/>
      <c r="H6389" s="10"/>
      <c r="I6389" s="10"/>
      <c r="J6389" s="333"/>
    </row>
    <row r="6390" spans="1:10" x14ac:dyDescent="0.3">
      <c r="A6390" s="114"/>
      <c r="B6390" s="10"/>
      <c r="C6390" s="10"/>
      <c r="D6390" s="83"/>
      <c r="E6390" s="10"/>
      <c r="F6390" s="10"/>
      <c r="G6390" s="10"/>
      <c r="H6390" s="10"/>
      <c r="I6390" s="10"/>
      <c r="J6390" s="333"/>
    </row>
    <row r="6391" spans="1:10" x14ac:dyDescent="0.3">
      <c r="A6391" s="114"/>
      <c r="B6391" s="10"/>
      <c r="C6391" s="10"/>
      <c r="D6391" s="83"/>
      <c r="E6391" s="10"/>
      <c r="F6391" s="10"/>
      <c r="G6391" s="10"/>
      <c r="H6391" s="10"/>
      <c r="I6391" s="10"/>
      <c r="J6391" s="333"/>
    </row>
    <row r="6392" spans="1:10" x14ac:dyDescent="0.3">
      <c r="A6392" s="114"/>
      <c r="B6392" s="10"/>
      <c r="C6392" s="10"/>
      <c r="D6392" s="83"/>
      <c r="E6392" s="10"/>
      <c r="F6392" s="10"/>
      <c r="G6392" s="10"/>
      <c r="H6392" s="10"/>
      <c r="I6392" s="10"/>
      <c r="J6392" s="333"/>
    </row>
    <row r="6393" spans="1:10" x14ac:dyDescent="0.3">
      <c r="A6393" s="114"/>
      <c r="B6393" s="10"/>
      <c r="C6393" s="10"/>
      <c r="D6393" s="83"/>
      <c r="E6393" s="10"/>
      <c r="F6393" s="10"/>
      <c r="G6393" s="10"/>
      <c r="H6393" s="10"/>
      <c r="I6393" s="10"/>
      <c r="J6393" s="333"/>
    </row>
    <row r="6394" spans="1:10" x14ac:dyDescent="0.3">
      <c r="A6394" s="114"/>
      <c r="B6394" s="10"/>
      <c r="C6394" s="10"/>
      <c r="D6394" s="83"/>
      <c r="E6394" s="10"/>
      <c r="F6394" s="10"/>
      <c r="G6394" s="10"/>
      <c r="H6394" s="10"/>
      <c r="I6394" s="10"/>
      <c r="J6394" s="333"/>
    </row>
    <row r="6395" spans="1:10" x14ac:dyDescent="0.3">
      <c r="A6395" s="114"/>
      <c r="B6395" s="10"/>
      <c r="C6395" s="10"/>
      <c r="D6395" s="83"/>
      <c r="E6395" s="10"/>
      <c r="F6395" s="10"/>
      <c r="G6395" s="10"/>
      <c r="H6395" s="10"/>
      <c r="I6395" s="10"/>
      <c r="J6395" s="333"/>
    </row>
    <row r="6396" spans="1:10" x14ac:dyDescent="0.3">
      <c r="A6396" s="114"/>
      <c r="B6396" s="10"/>
      <c r="C6396" s="10"/>
      <c r="D6396" s="83"/>
      <c r="E6396" s="10"/>
      <c r="F6396" s="10"/>
      <c r="G6396" s="10"/>
      <c r="H6396" s="10"/>
      <c r="I6396" s="10"/>
      <c r="J6396" s="333"/>
    </row>
    <row r="6397" spans="1:10" x14ac:dyDescent="0.3">
      <c r="A6397" s="114"/>
      <c r="B6397" s="10"/>
      <c r="C6397" s="10"/>
      <c r="D6397" s="83"/>
      <c r="E6397" s="10"/>
      <c r="F6397" s="10"/>
      <c r="G6397" s="10"/>
      <c r="H6397" s="10"/>
      <c r="I6397" s="10"/>
      <c r="J6397" s="333"/>
    </row>
    <row r="6398" spans="1:10" x14ac:dyDescent="0.3">
      <c r="A6398" s="114"/>
      <c r="B6398" s="10"/>
      <c r="C6398" s="10"/>
      <c r="D6398" s="83"/>
      <c r="E6398" s="10"/>
      <c r="F6398" s="10"/>
      <c r="G6398" s="10"/>
      <c r="H6398" s="10"/>
      <c r="I6398" s="10"/>
      <c r="J6398" s="333"/>
    </row>
    <row r="6399" spans="1:10" x14ac:dyDescent="0.3">
      <c r="A6399" s="114"/>
      <c r="B6399" s="10"/>
      <c r="C6399" s="10"/>
      <c r="D6399" s="83"/>
      <c r="E6399" s="10"/>
      <c r="F6399" s="10"/>
      <c r="G6399" s="10"/>
      <c r="H6399" s="10"/>
      <c r="I6399" s="10"/>
      <c r="J6399" s="333"/>
    </row>
    <row r="6400" spans="1:10" x14ac:dyDescent="0.3">
      <c r="A6400" s="114"/>
      <c r="B6400" s="10"/>
      <c r="C6400" s="10"/>
      <c r="D6400" s="83"/>
      <c r="E6400" s="10"/>
      <c r="F6400" s="10"/>
      <c r="G6400" s="10"/>
      <c r="H6400" s="10"/>
      <c r="I6400" s="10"/>
      <c r="J6400" s="333"/>
    </row>
    <row r="6401" spans="1:10" x14ac:dyDescent="0.3">
      <c r="A6401" s="114"/>
      <c r="B6401" s="10"/>
      <c r="C6401" s="10"/>
      <c r="D6401" s="83"/>
      <c r="E6401" s="10"/>
      <c r="F6401" s="10"/>
      <c r="G6401" s="10"/>
      <c r="H6401" s="10"/>
      <c r="I6401" s="10"/>
      <c r="J6401" s="333"/>
    </row>
    <row r="6402" spans="1:10" x14ac:dyDescent="0.3">
      <c r="A6402" s="114"/>
      <c r="B6402" s="10"/>
      <c r="C6402" s="10"/>
      <c r="D6402" s="83"/>
      <c r="E6402" s="10"/>
      <c r="F6402" s="10"/>
      <c r="G6402" s="10"/>
      <c r="H6402" s="10"/>
      <c r="I6402" s="10"/>
      <c r="J6402" s="333"/>
    </row>
    <row r="6403" spans="1:10" x14ac:dyDescent="0.3">
      <c r="A6403" s="114"/>
      <c r="B6403" s="10"/>
      <c r="C6403" s="10"/>
      <c r="D6403" s="83"/>
      <c r="E6403" s="10"/>
      <c r="F6403" s="10"/>
      <c r="G6403" s="10"/>
      <c r="H6403" s="10"/>
      <c r="I6403" s="10"/>
      <c r="J6403" s="333"/>
    </row>
    <row r="6404" spans="1:10" x14ac:dyDescent="0.3">
      <c r="A6404" s="114"/>
      <c r="B6404" s="10"/>
      <c r="C6404" s="10"/>
      <c r="D6404" s="83"/>
      <c r="E6404" s="10"/>
      <c r="F6404" s="10"/>
      <c r="G6404" s="10"/>
      <c r="H6404" s="10"/>
      <c r="I6404" s="10"/>
      <c r="J6404" s="333"/>
    </row>
    <row r="6405" spans="1:10" x14ac:dyDescent="0.3">
      <c r="A6405" s="114"/>
      <c r="B6405" s="10"/>
      <c r="C6405" s="10"/>
      <c r="D6405" s="83"/>
      <c r="E6405" s="10"/>
      <c r="F6405" s="10"/>
      <c r="G6405" s="10"/>
      <c r="H6405" s="10"/>
      <c r="I6405" s="10"/>
      <c r="J6405" s="333"/>
    </row>
    <row r="6406" spans="1:10" x14ac:dyDescent="0.3">
      <c r="A6406" s="114"/>
      <c r="B6406" s="10"/>
      <c r="C6406" s="10"/>
      <c r="D6406" s="83"/>
      <c r="E6406" s="10"/>
      <c r="F6406" s="10"/>
      <c r="G6406" s="10"/>
      <c r="H6406" s="10"/>
      <c r="I6406" s="10"/>
      <c r="J6406" s="333"/>
    </row>
    <row r="6407" spans="1:10" x14ac:dyDescent="0.3">
      <c r="A6407" s="114"/>
      <c r="B6407" s="10"/>
      <c r="C6407" s="10"/>
      <c r="D6407" s="83"/>
      <c r="E6407" s="10"/>
      <c r="F6407" s="10"/>
      <c r="G6407" s="10"/>
      <c r="H6407" s="10"/>
      <c r="I6407" s="10"/>
      <c r="J6407" s="333"/>
    </row>
    <row r="6408" spans="1:10" x14ac:dyDescent="0.3">
      <c r="A6408" s="114"/>
      <c r="B6408" s="10"/>
      <c r="C6408" s="10"/>
      <c r="D6408" s="83"/>
      <c r="E6408" s="10"/>
      <c r="F6408" s="10"/>
      <c r="G6408" s="10"/>
      <c r="H6408" s="10"/>
      <c r="I6408" s="10"/>
      <c r="J6408" s="333"/>
    </row>
    <row r="6409" spans="1:10" x14ac:dyDescent="0.3">
      <c r="A6409" s="114"/>
      <c r="B6409" s="10"/>
      <c r="C6409" s="10"/>
      <c r="D6409" s="83"/>
      <c r="E6409" s="10"/>
      <c r="F6409" s="10"/>
      <c r="G6409" s="10"/>
      <c r="H6409" s="10"/>
      <c r="I6409" s="10"/>
      <c r="J6409" s="333"/>
    </row>
    <row r="6410" spans="1:10" x14ac:dyDescent="0.3">
      <c r="A6410" s="114"/>
      <c r="B6410" s="10"/>
      <c r="C6410" s="10"/>
      <c r="D6410" s="83"/>
      <c r="E6410" s="10"/>
      <c r="F6410" s="10"/>
      <c r="G6410" s="10"/>
      <c r="H6410" s="10"/>
      <c r="I6410" s="10"/>
      <c r="J6410" s="333"/>
    </row>
    <row r="6411" spans="1:10" x14ac:dyDescent="0.3">
      <c r="A6411" s="114"/>
      <c r="B6411" s="10"/>
      <c r="C6411" s="10"/>
      <c r="D6411" s="83"/>
      <c r="E6411" s="10"/>
      <c r="F6411" s="10"/>
      <c r="G6411" s="10"/>
      <c r="H6411" s="10"/>
      <c r="I6411" s="10"/>
      <c r="J6411" s="333"/>
    </row>
    <row r="6412" spans="1:10" x14ac:dyDescent="0.3">
      <c r="A6412" s="114"/>
      <c r="B6412" s="10"/>
      <c r="C6412" s="10"/>
      <c r="D6412" s="83"/>
      <c r="E6412" s="10"/>
      <c r="F6412" s="10"/>
      <c r="G6412" s="10"/>
      <c r="H6412" s="10"/>
      <c r="I6412" s="10"/>
      <c r="J6412" s="333"/>
    </row>
    <row r="6413" spans="1:10" x14ac:dyDescent="0.3">
      <c r="A6413" s="114"/>
      <c r="B6413" s="10"/>
      <c r="C6413" s="10"/>
      <c r="D6413" s="83"/>
      <c r="E6413" s="10"/>
      <c r="F6413" s="10"/>
      <c r="G6413" s="10"/>
      <c r="H6413" s="10"/>
      <c r="I6413" s="10"/>
      <c r="J6413" s="333"/>
    </row>
    <row r="6414" spans="1:10" x14ac:dyDescent="0.3">
      <c r="A6414" s="114"/>
      <c r="B6414" s="10"/>
      <c r="C6414" s="10"/>
      <c r="D6414" s="83"/>
      <c r="E6414" s="10"/>
      <c r="F6414" s="10"/>
      <c r="G6414" s="10"/>
      <c r="H6414" s="10"/>
      <c r="I6414" s="10"/>
      <c r="J6414" s="333"/>
    </row>
    <row r="6415" spans="1:10" x14ac:dyDescent="0.3">
      <c r="A6415" s="114"/>
      <c r="B6415" s="10"/>
      <c r="C6415" s="10"/>
      <c r="D6415" s="83"/>
      <c r="E6415" s="10"/>
      <c r="F6415" s="10"/>
      <c r="G6415" s="10"/>
      <c r="H6415" s="10"/>
      <c r="I6415" s="10"/>
      <c r="J6415" s="333"/>
    </row>
    <row r="6416" spans="1:10" x14ac:dyDescent="0.3">
      <c r="A6416" s="114"/>
      <c r="B6416" s="10"/>
      <c r="C6416" s="10"/>
      <c r="D6416" s="83"/>
      <c r="E6416" s="10"/>
      <c r="F6416" s="10"/>
      <c r="G6416" s="10"/>
      <c r="H6416" s="10"/>
      <c r="I6416" s="10"/>
      <c r="J6416" s="333"/>
    </row>
    <row r="6417" spans="1:10" x14ac:dyDescent="0.3">
      <c r="A6417" s="114"/>
      <c r="B6417" s="10"/>
      <c r="C6417" s="10"/>
      <c r="D6417" s="83"/>
      <c r="E6417" s="10"/>
      <c r="F6417" s="10"/>
      <c r="G6417" s="10"/>
      <c r="H6417" s="10"/>
      <c r="I6417" s="10"/>
      <c r="J6417" s="333"/>
    </row>
    <row r="6418" spans="1:10" x14ac:dyDescent="0.3">
      <c r="A6418" s="114"/>
      <c r="B6418" s="10"/>
      <c r="C6418" s="10"/>
      <c r="D6418" s="83"/>
      <c r="E6418" s="10"/>
      <c r="F6418" s="10"/>
      <c r="G6418" s="10"/>
      <c r="H6418" s="10"/>
      <c r="I6418" s="10"/>
      <c r="J6418" s="333"/>
    </row>
    <row r="6419" spans="1:10" x14ac:dyDescent="0.3">
      <c r="A6419" s="114"/>
      <c r="B6419" s="10"/>
      <c r="C6419" s="10"/>
      <c r="D6419" s="83"/>
      <c r="E6419" s="10"/>
      <c r="F6419" s="10"/>
      <c r="G6419" s="10"/>
      <c r="H6419" s="10"/>
      <c r="I6419" s="10"/>
      <c r="J6419" s="333"/>
    </row>
    <row r="6420" spans="1:10" x14ac:dyDescent="0.3">
      <c r="A6420" s="114"/>
      <c r="B6420" s="10"/>
      <c r="C6420" s="10"/>
      <c r="D6420" s="83"/>
      <c r="E6420" s="10"/>
      <c r="F6420" s="10"/>
      <c r="G6420" s="10"/>
      <c r="H6420" s="10"/>
      <c r="I6420" s="10"/>
      <c r="J6420" s="333"/>
    </row>
    <row r="6421" spans="1:10" x14ac:dyDescent="0.3">
      <c r="A6421" s="114"/>
      <c r="B6421" s="10"/>
      <c r="C6421" s="10"/>
      <c r="D6421" s="83"/>
      <c r="E6421" s="10"/>
      <c r="F6421" s="10"/>
      <c r="G6421" s="10"/>
      <c r="H6421" s="10"/>
      <c r="I6421" s="10"/>
      <c r="J6421" s="333"/>
    </row>
    <row r="6422" spans="1:10" x14ac:dyDescent="0.3">
      <c r="A6422" s="114"/>
      <c r="B6422" s="10"/>
      <c r="C6422" s="10"/>
      <c r="D6422" s="83"/>
      <c r="E6422" s="10"/>
      <c r="F6422" s="10"/>
      <c r="G6422" s="10"/>
      <c r="H6422" s="10"/>
      <c r="I6422" s="10"/>
      <c r="J6422" s="333"/>
    </row>
    <row r="6423" spans="1:10" x14ac:dyDescent="0.3">
      <c r="A6423" s="114"/>
      <c r="B6423" s="10"/>
      <c r="C6423" s="10"/>
      <c r="D6423" s="83"/>
      <c r="E6423" s="10"/>
      <c r="F6423" s="10"/>
      <c r="G6423" s="10"/>
      <c r="H6423" s="10"/>
      <c r="I6423" s="10"/>
      <c r="J6423" s="333"/>
    </row>
    <row r="6424" spans="1:10" x14ac:dyDescent="0.3">
      <c r="A6424" s="114"/>
      <c r="B6424" s="10"/>
      <c r="C6424" s="10"/>
      <c r="D6424" s="83"/>
      <c r="E6424" s="10"/>
      <c r="F6424" s="10"/>
      <c r="G6424" s="10"/>
      <c r="H6424" s="10"/>
      <c r="I6424" s="10"/>
      <c r="J6424" s="333"/>
    </row>
    <row r="6425" spans="1:10" x14ac:dyDescent="0.3">
      <c r="A6425" s="114"/>
      <c r="B6425" s="10"/>
      <c r="C6425" s="10"/>
      <c r="D6425" s="83"/>
      <c r="E6425" s="10"/>
      <c r="F6425" s="10"/>
      <c r="G6425" s="10"/>
      <c r="H6425" s="10"/>
      <c r="I6425" s="10"/>
      <c r="J6425" s="333"/>
    </row>
    <row r="6426" spans="1:10" x14ac:dyDescent="0.3">
      <c r="A6426" s="114"/>
      <c r="B6426" s="10"/>
      <c r="C6426" s="10"/>
      <c r="D6426" s="83"/>
      <c r="E6426" s="10"/>
      <c r="F6426" s="10"/>
      <c r="G6426" s="10"/>
      <c r="H6426" s="10"/>
      <c r="I6426" s="10"/>
      <c r="J6426" s="333"/>
    </row>
    <row r="6427" spans="1:10" x14ac:dyDescent="0.3">
      <c r="A6427" s="114"/>
      <c r="B6427" s="10"/>
      <c r="C6427" s="10"/>
      <c r="D6427" s="83"/>
      <c r="E6427" s="10"/>
      <c r="F6427" s="10"/>
      <c r="G6427" s="10"/>
      <c r="H6427" s="10"/>
      <c r="I6427" s="10"/>
      <c r="J6427" s="333"/>
    </row>
    <row r="6428" spans="1:10" x14ac:dyDescent="0.3">
      <c r="A6428" s="114"/>
      <c r="B6428" s="10"/>
      <c r="C6428" s="10"/>
      <c r="D6428" s="83"/>
      <c r="E6428" s="10"/>
      <c r="F6428" s="10"/>
      <c r="G6428" s="10"/>
      <c r="H6428" s="10"/>
      <c r="I6428" s="10"/>
      <c r="J6428" s="333"/>
    </row>
    <row r="6429" spans="1:10" x14ac:dyDescent="0.3">
      <c r="A6429" s="114"/>
      <c r="B6429" s="10"/>
      <c r="C6429" s="10"/>
      <c r="D6429" s="83"/>
      <c r="E6429" s="10"/>
      <c r="F6429" s="10"/>
      <c r="G6429" s="10"/>
      <c r="H6429" s="10"/>
      <c r="I6429" s="10"/>
      <c r="J6429" s="333"/>
    </row>
    <row r="6430" spans="1:10" x14ac:dyDescent="0.3">
      <c r="A6430" s="114"/>
      <c r="B6430" s="10"/>
      <c r="C6430" s="10"/>
      <c r="D6430" s="83"/>
      <c r="E6430" s="10"/>
      <c r="F6430" s="10"/>
      <c r="G6430" s="10"/>
      <c r="H6430" s="10"/>
      <c r="I6430" s="10"/>
      <c r="J6430" s="333"/>
    </row>
    <row r="6431" spans="1:10" x14ac:dyDescent="0.3">
      <c r="A6431" s="114"/>
      <c r="B6431" s="10"/>
      <c r="C6431" s="10"/>
      <c r="D6431" s="83"/>
      <c r="E6431" s="10"/>
      <c r="F6431" s="10"/>
      <c r="G6431" s="10"/>
      <c r="H6431" s="10"/>
      <c r="I6431" s="10"/>
      <c r="J6431" s="333"/>
    </row>
    <row r="6432" spans="1:10" x14ac:dyDescent="0.3">
      <c r="A6432" s="114"/>
      <c r="B6432" s="10"/>
      <c r="C6432" s="10"/>
      <c r="D6432" s="83"/>
      <c r="E6432" s="10"/>
      <c r="F6432" s="10"/>
      <c r="G6432" s="10"/>
      <c r="H6432" s="10"/>
      <c r="I6432" s="10"/>
      <c r="J6432" s="333"/>
    </row>
    <row r="6433" spans="1:10" x14ac:dyDescent="0.3">
      <c r="A6433" s="114"/>
      <c r="B6433" s="10"/>
      <c r="C6433" s="10"/>
      <c r="D6433" s="83"/>
      <c r="E6433" s="10"/>
      <c r="F6433" s="10"/>
      <c r="G6433" s="10"/>
      <c r="H6433" s="10"/>
      <c r="I6433" s="10"/>
      <c r="J6433" s="333"/>
    </row>
    <row r="6434" spans="1:10" x14ac:dyDescent="0.3">
      <c r="A6434" s="114"/>
      <c r="B6434" s="10"/>
      <c r="C6434" s="10"/>
      <c r="D6434" s="83"/>
      <c r="E6434" s="10"/>
      <c r="F6434" s="10"/>
      <c r="G6434" s="10"/>
      <c r="H6434" s="10"/>
      <c r="I6434" s="10"/>
      <c r="J6434" s="333"/>
    </row>
    <row r="6435" spans="1:10" x14ac:dyDescent="0.3">
      <c r="A6435" s="114"/>
      <c r="B6435" s="10"/>
      <c r="C6435" s="10"/>
      <c r="D6435" s="83"/>
      <c r="E6435" s="10"/>
      <c r="F6435" s="10"/>
      <c r="G6435" s="10"/>
      <c r="H6435" s="10"/>
      <c r="I6435" s="10"/>
      <c r="J6435" s="333"/>
    </row>
    <row r="6436" spans="1:10" x14ac:dyDescent="0.3">
      <c r="A6436" s="114"/>
      <c r="B6436" s="10"/>
      <c r="C6436" s="10"/>
      <c r="D6436" s="83"/>
      <c r="E6436" s="10"/>
      <c r="F6436" s="10"/>
      <c r="G6436" s="10"/>
      <c r="H6436" s="10"/>
      <c r="I6436" s="10"/>
      <c r="J6436" s="333"/>
    </row>
    <row r="6437" spans="1:10" x14ac:dyDescent="0.3">
      <c r="A6437" s="114"/>
      <c r="B6437" s="10"/>
      <c r="C6437" s="10"/>
      <c r="D6437" s="83"/>
      <c r="E6437" s="10"/>
      <c r="F6437" s="10"/>
      <c r="G6437" s="10"/>
      <c r="H6437" s="10"/>
      <c r="I6437" s="10"/>
      <c r="J6437" s="333"/>
    </row>
    <row r="6438" spans="1:10" x14ac:dyDescent="0.3">
      <c r="A6438" s="114"/>
      <c r="B6438" s="10"/>
      <c r="C6438" s="10"/>
      <c r="D6438" s="83"/>
      <c r="E6438" s="10"/>
      <c r="F6438" s="10"/>
      <c r="G6438" s="10"/>
      <c r="H6438" s="10"/>
      <c r="I6438" s="10"/>
      <c r="J6438" s="333"/>
    </row>
    <row r="6439" spans="1:10" x14ac:dyDescent="0.3">
      <c r="A6439" s="114"/>
      <c r="B6439" s="10"/>
      <c r="C6439" s="10"/>
      <c r="D6439" s="83"/>
      <c r="E6439" s="10"/>
      <c r="F6439" s="10"/>
      <c r="G6439" s="10"/>
      <c r="H6439" s="10"/>
      <c r="I6439" s="10"/>
      <c r="J6439" s="333"/>
    </row>
    <row r="6440" spans="1:10" x14ac:dyDescent="0.3">
      <c r="A6440" s="114"/>
      <c r="B6440" s="10"/>
      <c r="C6440" s="10"/>
      <c r="D6440" s="83"/>
      <c r="E6440" s="10"/>
      <c r="F6440" s="10"/>
      <c r="G6440" s="10"/>
      <c r="H6440" s="10"/>
      <c r="I6440" s="10"/>
      <c r="J6440" s="333"/>
    </row>
    <row r="6441" spans="1:10" x14ac:dyDescent="0.3">
      <c r="A6441" s="114"/>
      <c r="B6441" s="10"/>
      <c r="C6441" s="10"/>
      <c r="D6441" s="83"/>
      <c r="E6441" s="10"/>
      <c r="F6441" s="10"/>
      <c r="G6441" s="10"/>
      <c r="H6441" s="10"/>
      <c r="I6441" s="10"/>
      <c r="J6441" s="333"/>
    </row>
    <row r="6442" spans="1:10" x14ac:dyDescent="0.3">
      <c r="A6442" s="114"/>
      <c r="B6442" s="10"/>
      <c r="C6442" s="10"/>
      <c r="D6442" s="83"/>
      <c r="E6442" s="10"/>
      <c r="F6442" s="10"/>
      <c r="G6442" s="10"/>
      <c r="H6442" s="10"/>
      <c r="I6442" s="10"/>
      <c r="J6442" s="333"/>
    </row>
    <row r="6443" spans="1:10" x14ac:dyDescent="0.3">
      <c r="A6443" s="114"/>
      <c r="B6443" s="10"/>
      <c r="C6443" s="10"/>
      <c r="D6443" s="83"/>
      <c r="E6443" s="10"/>
      <c r="F6443" s="10"/>
      <c r="G6443" s="10"/>
      <c r="H6443" s="10"/>
      <c r="I6443" s="10"/>
      <c r="J6443" s="333"/>
    </row>
    <row r="6444" spans="1:10" x14ac:dyDescent="0.3">
      <c r="A6444" s="114"/>
      <c r="B6444" s="10"/>
      <c r="C6444" s="10"/>
      <c r="D6444" s="83"/>
      <c r="E6444" s="10"/>
      <c r="F6444" s="10"/>
      <c r="G6444" s="10"/>
      <c r="H6444" s="10"/>
      <c r="I6444" s="10"/>
      <c r="J6444" s="333"/>
    </row>
    <row r="6445" spans="1:10" x14ac:dyDescent="0.3">
      <c r="A6445" s="114"/>
      <c r="B6445" s="10"/>
      <c r="C6445" s="10"/>
      <c r="D6445" s="83"/>
      <c r="E6445" s="10"/>
      <c r="F6445" s="10"/>
      <c r="G6445" s="10"/>
      <c r="H6445" s="10"/>
      <c r="I6445" s="10"/>
      <c r="J6445" s="333"/>
    </row>
    <row r="6446" spans="1:10" x14ac:dyDescent="0.3">
      <c r="A6446" s="114"/>
      <c r="B6446" s="10"/>
      <c r="C6446" s="10"/>
      <c r="D6446" s="83"/>
      <c r="E6446" s="10"/>
      <c r="F6446" s="10"/>
      <c r="G6446" s="10"/>
      <c r="H6446" s="10"/>
      <c r="I6446" s="10"/>
      <c r="J6446" s="333"/>
    </row>
    <row r="6447" spans="1:10" x14ac:dyDescent="0.3">
      <c r="A6447" s="114"/>
      <c r="B6447" s="10"/>
      <c r="C6447" s="10"/>
      <c r="D6447" s="83"/>
      <c r="E6447" s="10"/>
      <c r="F6447" s="10"/>
      <c r="G6447" s="10"/>
      <c r="H6447" s="10"/>
      <c r="I6447" s="10"/>
      <c r="J6447" s="333"/>
    </row>
    <row r="6448" spans="1:10" x14ac:dyDescent="0.3">
      <c r="A6448" s="114"/>
      <c r="B6448" s="10"/>
      <c r="C6448" s="10"/>
      <c r="D6448" s="83"/>
      <c r="E6448" s="10"/>
      <c r="F6448" s="10"/>
      <c r="G6448" s="10"/>
      <c r="H6448" s="10"/>
      <c r="I6448" s="10"/>
      <c r="J6448" s="333"/>
    </row>
    <row r="6449" spans="1:10" x14ac:dyDescent="0.3">
      <c r="A6449" s="114"/>
      <c r="B6449" s="10"/>
      <c r="C6449" s="10"/>
      <c r="D6449" s="83"/>
      <c r="E6449" s="10"/>
      <c r="F6449" s="10"/>
      <c r="G6449" s="10"/>
      <c r="H6449" s="10"/>
      <c r="I6449" s="10"/>
      <c r="J6449" s="333"/>
    </row>
    <row r="6450" spans="1:10" x14ac:dyDescent="0.3">
      <c r="A6450" s="114"/>
      <c r="B6450" s="10"/>
      <c r="C6450" s="10"/>
      <c r="D6450" s="83"/>
      <c r="E6450" s="10"/>
      <c r="F6450" s="10"/>
      <c r="G6450" s="10"/>
      <c r="H6450" s="10"/>
      <c r="I6450" s="10"/>
      <c r="J6450" s="333"/>
    </row>
    <row r="6451" spans="1:10" x14ac:dyDescent="0.3">
      <c r="A6451" s="114"/>
      <c r="B6451" s="10"/>
      <c r="C6451" s="10"/>
      <c r="D6451" s="83"/>
      <c r="E6451" s="10"/>
      <c r="F6451" s="10"/>
      <c r="G6451" s="10"/>
      <c r="H6451" s="10"/>
      <c r="I6451" s="10"/>
      <c r="J6451" s="333"/>
    </row>
    <row r="6452" spans="1:10" x14ac:dyDescent="0.3">
      <c r="A6452" s="114"/>
      <c r="B6452" s="10"/>
      <c r="C6452" s="10"/>
      <c r="D6452" s="83"/>
      <c r="E6452" s="10"/>
      <c r="F6452" s="10"/>
      <c r="G6452" s="10"/>
      <c r="H6452" s="10"/>
      <c r="I6452" s="10"/>
      <c r="J6452" s="333"/>
    </row>
    <row r="6453" spans="1:10" x14ac:dyDescent="0.3">
      <c r="A6453" s="114"/>
      <c r="B6453" s="10"/>
      <c r="C6453" s="10"/>
      <c r="D6453" s="83"/>
      <c r="E6453" s="10"/>
      <c r="F6453" s="10"/>
      <c r="G6453" s="10"/>
      <c r="H6453" s="10"/>
      <c r="I6453" s="10"/>
      <c r="J6453" s="333"/>
    </row>
    <row r="6454" spans="1:10" x14ac:dyDescent="0.3">
      <c r="A6454" s="114"/>
      <c r="B6454" s="10"/>
      <c r="C6454" s="10"/>
      <c r="D6454" s="83"/>
      <c r="E6454" s="10"/>
      <c r="F6454" s="10"/>
      <c r="G6454" s="10"/>
      <c r="H6454" s="10"/>
      <c r="I6454" s="10"/>
      <c r="J6454" s="333"/>
    </row>
    <row r="6455" spans="1:10" x14ac:dyDescent="0.3">
      <c r="A6455" s="114"/>
      <c r="B6455" s="10"/>
      <c r="C6455" s="10"/>
      <c r="D6455" s="83"/>
      <c r="E6455" s="10"/>
      <c r="F6455" s="10"/>
      <c r="G6455" s="10"/>
      <c r="H6455" s="10"/>
      <c r="I6455" s="10"/>
      <c r="J6455" s="333"/>
    </row>
    <row r="6456" spans="1:10" x14ac:dyDescent="0.3">
      <c r="A6456" s="114"/>
      <c r="B6456" s="10"/>
      <c r="C6456" s="10"/>
      <c r="D6456" s="83"/>
      <c r="E6456" s="10"/>
      <c r="F6456" s="10"/>
      <c r="G6456" s="10"/>
      <c r="H6456" s="10"/>
      <c r="I6456" s="10"/>
      <c r="J6456" s="333"/>
    </row>
    <row r="6457" spans="1:10" x14ac:dyDescent="0.3">
      <c r="A6457" s="114"/>
      <c r="B6457" s="10"/>
      <c r="C6457" s="10"/>
      <c r="D6457" s="83"/>
      <c r="E6457" s="10"/>
      <c r="F6457" s="10"/>
      <c r="G6457" s="10"/>
      <c r="H6457" s="10"/>
      <c r="I6457" s="10"/>
      <c r="J6457" s="333"/>
    </row>
    <row r="6458" spans="1:10" x14ac:dyDescent="0.3">
      <c r="A6458" s="114"/>
      <c r="B6458" s="10"/>
      <c r="C6458" s="10"/>
      <c r="D6458" s="83"/>
      <c r="E6458" s="10"/>
      <c r="F6458" s="10"/>
      <c r="G6458" s="10"/>
      <c r="H6458" s="10"/>
      <c r="I6458" s="10"/>
      <c r="J6458" s="333"/>
    </row>
    <row r="6459" spans="1:10" x14ac:dyDescent="0.3">
      <c r="A6459" s="114"/>
      <c r="B6459" s="10"/>
      <c r="C6459" s="10"/>
      <c r="D6459" s="83"/>
      <c r="E6459" s="10"/>
      <c r="F6459" s="10"/>
      <c r="G6459" s="10"/>
      <c r="H6459" s="10"/>
      <c r="I6459" s="10"/>
      <c r="J6459" s="333"/>
    </row>
    <row r="6460" spans="1:10" x14ac:dyDescent="0.3">
      <c r="A6460" s="114"/>
      <c r="B6460" s="10"/>
      <c r="C6460" s="10"/>
      <c r="D6460" s="83"/>
      <c r="E6460" s="10"/>
      <c r="F6460" s="10"/>
      <c r="G6460" s="10"/>
      <c r="H6460" s="10"/>
      <c r="I6460" s="10"/>
      <c r="J6460" s="333"/>
    </row>
    <row r="6461" spans="1:10" x14ac:dyDescent="0.3">
      <c r="A6461" s="114"/>
      <c r="B6461" s="10"/>
      <c r="C6461" s="10"/>
      <c r="D6461" s="83"/>
      <c r="E6461" s="10"/>
      <c r="F6461" s="10"/>
      <c r="G6461" s="10"/>
      <c r="H6461" s="10"/>
      <c r="I6461" s="10"/>
      <c r="J6461" s="333"/>
    </row>
    <row r="6462" spans="1:10" x14ac:dyDescent="0.3">
      <c r="A6462" s="114"/>
      <c r="B6462" s="10"/>
      <c r="C6462" s="10"/>
      <c r="D6462" s="83"/>
      <c r="E6462" s="10"/>
      <c r="F6462" s="10"/>
      <c r="G6462" s="10"/>
      <c r="H6462" s="10"/>
      <c r="I6462" s="10"/>
      <c r="J6462" s="333"/>
    </row>
    <row r="6463" spans="1:10" x14ac:dyDescent="0.3">
      <c r="A6463" s="114"/>
      <c r="B6463" s="10"/>
      <c r="C6463" s="10"/>
      <c r="D6463" s="83"/>
      <c r="E6463" s="10"/>
      <c r="F6463" s="10"/>
      <c r="G6463" s="10"/>
      <c r="H6463" s="10"/>
      <c r="I6463" s="10"/>
      <c r="J6463" s="333"/>
    </row>
    <row r="6464" spans="1:10" x14ac:dyDescent="0.3">
      <c r="A6464" s="114"/>
      <c r="B6464" s="10"/>
      <c r="C6464" s="10"/>
      <c r="D6464" s="83"/>
      <c r="E6464" s="10"/>
      <c r="F6464" s="10"/>
      <c r="G6464" s="10"/>
      <c r="H6464" s="10"/>
      <c r="I6464" s="10"/>
      <c r="J6464" s="333"/>
    </row>
    <row r="6465" spans="1:10" x14ac:dyDescent="0.3">
      <c r="A6465" s="114"/>
      <c r="B6465" s="10"/>
      <c r="C6465" s="10"/>
      <c r="D6465" s="83"/>
      <c r="E6465" s="10"/>
      <c r="F6465" s="10"/>
      <c r="G6465" s="10"/>
      <c r="H6465" s="10"/>
      <c r="I6465" s="10"/>
      <c r="J6465" s="333"/>
    </row>
    <row r="6466" spans="1:10" x14ac:dyDescent="0.3">
      <c r="A6466" s="114"/>
      <c r="B6466" s="10"/>
      <c r="C6466" s="10"/>
      <c r="D6466" s="83"/>
      <c r="E6466" s="10"/>
      <c r="F6466" s="10"/>
      <c r="G6466" s="10"/>
      <c r="H6466" s="10"/>
      <c r="I6466" s="10"/>
      <c r="J6466" s="333"/>
    </row>
    <row r="6467" spans="1:10" x14ac:dyDescent="0.3">
      <c r="A6467" s="114"/>
      <c r="B6467" s="10"/>
      <c r="C6467" s="10"/>
      <c r="D6467" s="83"/>
      <c r="E6467" s="10"/>
      <c r="F6467" s="10"/>
      <c r="G6467" s="10"/>
      <c r="H6467" s="10"/>
      <c r="I6467" s="10"/>
      <c r="J6467" s="333"/>
    </row>
    <row r="6468" spans="1:10" x14ac:dyDescent="0.3">
      <c r="A6468" s="114"/>
      <c r="B6468" s="10"/>
      <c r="C6468" s="10"/>
      <c r="D6468" s="83"/>
      <c r="E6468" s="10"/>
      <c r="F6468" s="10"/>
      <c r="G6468" s="10"/>
      <c r="H6468" s="10"/>
      <c r="I6468" s="10"/>
      <c r="J6468" s="333"/>
    </row>
    <row r="6469" spans="1:10" x14ac:dyDescent="0.3">
      <c r="A6469" s="114"/>
      <c r="B6469" s="10"/>
      <c r="C6469" s="10"/>
      <c r="D6469" s="83"/>
      <c r="E6469" s="10"/>
      <c r="F6469" s="10"/>
      <c r="G6469" s="10"/>
      <c r="H6469" s="10"/>
      <c r="I6469" s="10"/>
      <c r="J6469" s="333"/>
    </row>
    <row r="6470" spans="1:10" x14ac:dyDescent="0.3">
      <c r="A6470" s="114"/>
      <c r="B6470" s="10"/>
      <c r="C6470" s="10"/>
      <c r="D6470" s="83"/>
      <c r="E6470" s="10"/>
      <c r="F6470" s="10"/>
      <c r="G6470" s="10"/>
      <c r="H6470" s="10"/>
      <c r="I6470" s="10"/>
      <c r="J6470" s="333"/>
    </row>
    <row r="6471" spans="1:10" x14ac:dyDescent="0.3">
      <c r="A6471" s="114"/>
      <c r="B6471" s="10"/>
      <c r="C6471" s="10"/>
      <c r="D6471" s="83"/>
      <c r="E6471" s="10"/>
      <c r="F6471" s="10"/>
      <c r="G6471" s="10"/>
      <c r="H6471" s="10"/>
      <c r="I6471" s="10"/>
      <c r="J6471" s="333"/>
    </row>
    <row r="6472" spans="1:10" x14ac:dyDescent="0.3">
      <c r="A6472" s="114"/>
      <c r="B6472" s="10"/>
      <c r="C6472" s="10"/>
      <c r="D6472" s="83"/>
      <c r="E6472" s="10"/>
      <c r="F6472" s="10"/>
      <c r="G6472" s="10"/>
      <c r="H6472" s="10"/>
      <c r="I6472" s="10"/>
      <c r="J6472" s="333"/>
    </row>
    <row r="6473" spans="1:10" x14ac:dyDescent="0.3">
      <c r="A6473" s="114"/>
      <c r="B6473" s="10"/>
      <c r="C6473" s="10"/>
      <c r="D6473" s="83"/>
      <c r="E6473" s="10"/>
      <c r="F6473" s="10"/>
      <c r="G6473" s="10"/>
      <c r="H6473" s="10"/>
      <c r="I6473" s="10"/>
      <c r="J6473" s="333"/>
    </row>
    <row r="6474" spans="1:10" x14ac:dyDescent="0.3">
      <c r="A6474" s="114"/>
      <c r="B6474" s="10"/>
      <c r="C6474" s="10"/>
      <c r="D6474" s="83"/>
      <c r="E6474" s="10"/>
      <c r="F6474" s="10"/>
      <c r="G6474" s="10"/>
      <c r="H6474" s="10"/>
      <c r="I6474" s="10"/>
      <c r="J6474" s="333"/>
    </row>
    <row r="6475" spans="1:10" x14ac:dyDescent="0.3">
      <c r="A6475" s="114"/>
      <c r="B6475" s="10"/>
      <c r="C6475" s="10"/>
      <c r="D6475" s="83"/>
      <c r="E6475" s="10"/>
      <c r="F6475" s="10"/>
      <c r="G6475" s="10"/>
      <c r="H6475" s="10"/>
      <c r="I6475" s="10"/>
      <c r="J6475" s="333"/>
    </row>
    <row r="6476" spans="1:10" x14ac:dyDescent="0.3">
      <c r="A6476" s="114"/>
      <c r="B6476" s="10"/>
      <c r="C6476" s="10"/>
      <c r="D6476" s="83"/>
      <c r="E6476" s="10"/>
      <c r="F6476" s="10"/>
      <c r="G6476" s="10"/>
      <c r="H6476" s="10"/>
      <c r="I6476" s="10"/>
      <c r="J6476" s="333"/>
    </row>
    <row r="6477" spans="1:10" x14ac:dyDescent="0.3">
      <c r="A6477" s="114"/>
      <c r="B6477" s="10"/>
      <c r="C6477" s="10"/>
      <c r="D6477" s="83"/>
      <c r="E6477" s="10"/>
      <c r="F6477" s="10"/>
      <c r="G6477" s="10"/>
      <c r="H6477" s="10"/>
      <c r="I6477" s="10"/>
      <c r="J6477" s="333"/>
    </row>
    <row r="6478" spans="1:10" x14ac:dyDescent="0.3">
      <c r="A6478" s="114"/>
      <c r="B6478" s="10"/>
      <c r="C6478" s="10"/>
      <c r="D6478" s="83"/>
      <c r="E6478" s="10"/>
      <c r="F6478" s="10"/>
      <c r="G6478" s="10"/>
      <c r="H6478" s="10"/>
      <c r="I6478" s="10"/>
      <c r="J6478" s="333"/>
    </row>
    <row r="6479" spans="1:10" x14ac:dyDescent="0.3">
      <c r="A6479" s="114"/>
      <c r="B6479" s="10"/>
      <c r="C6479" s="10"/>
      <c r="D6479" s="83"/>
      <c r="E6479" s="10"/>
      <c r="F6479" s="10"/>
      <c r="G6479" s="10"/>
      <c r="H6479" s="10"/>
      <c r="I6479" s="10"/>
      <c r="J6479" s="333"/>
    </row>
    <row r="6480" spans="1:10" x14ac:dyDescent="0.3">
      <c r="A6480" s="114"/>
      <c r="B6480" s="10"/>
      <c r="C6480" s="10"/>
      <c r="D6480" s="83"/>
      <c r="E6480" s="10"/>
      <c r="F6480" s="10"/>
      <c r="G6480" s="10"/>
      <c r="H6480" s="10"/>
      <c r="I6480" s="10"/>
      <c r="J6480" s="333"/>
    </row>
    <row r="6481" spans="1:10" x14ac:dyDescent="0.3">
      <c r="A6481" s="114"/>
      <c r="B6481" s="10"/>
      <c r="C6481" s="10"/>
      <c r="D6481" s="83"/>
      <c r="E6481" s="10"/>
      <c r="F6481" s="10"/>
      <c r="G6481" s="10"/>
      <c r="H6481" s="10"/>
      <c r="I6481" s="10"/>
      <c r="J6481" s="333"/>
    </row>
    <row r="6482" spans="1:10" x14ac:dyDescent="0.3">
      <c r="A6482" s="114"/>
      <c r="B6482" s="10"/>
      <c r="C6482" s="10"/>
      <c r="D6482" s="83"/>
      <c r="E6482" s="10"/>
      <c r="F6482" s="10"/>
      <c r="G6482" s="10"/>
      <c r="H6482" s="10"/>
      <c r="I6482" s="10"/>
      <c r="J6482" s="333"/>
    </row>
    <row r="6483" spans="1:10" x14ac:dyDescent="0.3">
      <c r="A6483" s="114"/>
      <c r="B6483" s="10"/>
      <c r="C6483" s="10"/>
      <c r="D6483" s="83"/>
      <c r="E6483" s="10"/>
      <c r="F6483" s="10"/>
      <c r="G6483" s="10"/>
      <c r="H6483" s="10"/>
      <c r="I6483" s="10"/>
      <c r="J6483" s="333"/>
    </row>
    <row r="6484" spans="1:10" x14ac:dyDescent="0.3">
      <c r="A6484" s="114"/>
      <c r="B6484" s="10"/>
      <c r="C6484" s="10"/>
      <c r="D6484" s="83"/>
      <c r="E6484" s="10"/>
      <c r="F6484" s="10"/>
      <c r="G6484" s="10"/>
      <c r="H6484" s="10"/>
      <c r="I6484" s="10"/>
      <c r="J6484" s="333"/>
    </row>
    <row r="6485" spans="1:10" x14ac:dyDescent="0.3">
      <c r="A6485" s="114"/>
      <c r="B6485" s="10"/>
      <c r="C6485" s="10"/>
      <c r="D6485" s="83"/>
      <c r="E6485" s="10"/>
      <c r="F6485" s="10"/>
      <c r="G6485" s="10"/>
      <c r="H6485" s="10"/>
      <c r="I6485" s="10"/>
      <c r="J6485" s="333"/>
    </row>
    <row r="6486" spans="1:10" x14ac:dyDescent="0.3">
      <c r="A6486" s="114"/>
      <c r="B6486" s="10"/>
      <c r="C6486" s="10"/>
      <c r="D6486" s="83"/>
      <c r="E6486" s="10"/>
      <c r="F6486" s="10"/>
      <c r="G6486" s="10"/>
      <c r="H6486" s="10"/>
      <c r="I6486" s="10"/>
      <c r="J6486" s="333"/>
    </row>
    <row r="6487" spans="1:10" x14ac:dyDescent="0.3">
      <c r="A6487" s="114"/>
      <c r="B6487" s="10"/>
      <c r="C6487" s="10"/>
      <c r="D6487" s="83"/>
      <c r="E6487" s="10"/>
      <c r="F6487" s="10"/>
      <c r="G6487" s="10"/>
      <c r="H6487" s="10"/>
      <c r="I6487" s="10"/>
      <c r="J6487" s="333"/>
    </row>
    <row r="6488" spans="1:10" x14ac:dyDescent="0.3">
      <c r="A6488" s="114"/>
      <c r="B6488" s="10"/>
      <c r="C6488" s="10"/>
      <c r="D6488" s="83"/>
      <c r="E6488" s="10"/>
      <c r="F6488" s="10"/>
      <c r="G6488" s="10"/>
      <c r="H6488" s="10"/>
      <c r="I6488" s="10"/>
      <c r="J6488" s="333"/>
    </row>
    <row r="6489" spans="1:10" x14ac:dyDescent="0.3">
      <c r="A6489" s="114"/>
      <c r="B6489" s="10"/>
      <c r="C6489" s="10"/>
      <c r="D6489" s="83"/>
      <c r="E6489" s="10"/>
      <c r="F6489" s="10"/>
      <c r="G6489" s="10"/>
      <c r="H6489" s="10"/>
      <c r="I6489" s="10"/>
      <c r="J6489" s="333"/>
    </row>
    <row r="6490" spans="1:10" x14ac:dyDescent="0.3">
      <c r="A6490" s="114"/>
      <c r="B6490" s="10"/>
      <c r="C6490" s="10"/>
      <c r="D6490" s="83"/>
      <c r="E6490" s="10"/>
      <c r="F6490" s="10"/>
      <c r="G6490" s="10"/>
      <c r="H6490" s="10"/>
      <c r="I6490" s="10"/>
      <c r="J6490" s="333"/>
    </row>
    <row r="6491" spans="1:10" x14ac:dyDescent="0.3">
      <c r="A6491" s="114"/>
      <c r="B6491" s="10"/>
      <c r="C6491" s="10"/>
      <c r="D6491" s="83"/>
      <c r="E6491" s="10"/>
      <c r="F6491" s="10"/>
      <c r="G6491" s="10"/>
      <c r="H6491" s="10"/>
      <c r="I6491" s="10"/>
      <c r="J6491" s="333"/>
    </row>
    <row r="6492" spans="1:10" x14ac:dyDescent="0.3">
      <c r="A6492" s="114"/>
      <c r="B6492" s="10"/>
      <c r="C6492" s="10"/>
      <c r="D6492" s="83"/>
      <c r="E6492" s="10"/>
      <c r="F6492" s="10"/>
      <c r="G6492" s="10"/>
      <c r="H6492" s="10"/>
      <c r="I6492" s="10"/>
      <c r="J6492" s="333"/>
    </row>
    <row r="6493" spans="1:10" x14ac:dyDescent="0.3">
      <c r="A6493" s="114"/>
      <c r="B6493" s="10"/>
      <c r="C6493" s="10"/>
      <c r="D6493" s="83"/>
      <c r="E6493" s="10"/>
      <c r="F6493" s="10"/>
      <c r="G6493" s="10"/>
      <c r="H6493" s="10"/>
      <c r="I6493" s="10"/>
      <c r="J6493" s="333"/>
    </row>
    <row r="6494" spans="1:10" x14ac:dyDescent="0.3">
      <c r="A6494" s="114"/>
      <c r="B6494" s="10"/>
      <c r="C6494" s="10"/>
      <c r="D6494" s="83"/>
      <c r="E6494" s="10"/>
      <c r="F6494" s="10"/>
      <c r="G6494" s="10"/>
      <c r="H6494" s="10"/>
      <c r="I6494" s="10"/>
      <c r="J6494" s="333"/>
    </row>
    <row r="6495" spans="1:10" x14ac:dyDescent="0.3">
      <c r="A6495" s="114"/>
      <c r="B6495" s="10"/>
      <c r="C6495" s="10"/>
      <c r="D6495" s="83"/>
      <c r="E6495" s="10"/>
      <c r="F6495" s="10"/>
      <c r="G6495" s="10"/>
      <c r="H6495" s="10"/>
      <c r="I6495" s="10"/>
      <c r="J6495" s="333"/>
    </row>
    <row r="6496" spans="1:10" x14ac:dyDescent="0.3">
      <c r="A6496" s="114"/>
      <c r="B6496" s="10"/>
      <c r="C6496" s="10"/>
      <c r="D6496" s="83"/>
      <c r="E6496" s="10"/>
      <c r="F6496" s="10"/>
      <c r="G6496" s="10"/>
      <c r="H6496" s="10"/>
      <c r="I6496" s="10"/>
      <c r="J6496" s="333"/>
    </row>
    <row r="6497" spans="1:10" x14ac:dyDescent="0.3">
      <c r="A6497" s="114"/>
      <c r="B6497" s="10"/>
      <c r="C6497" s="10"/>
      <c r="D6497" s="83"/>
      <c r="E6497" s="10"/>
      <c r="F6497" s="10"/>
      <c r="G6497" s="10"/>
      <c r="H6497" s="10"/>
      <c r="I6497" s="10"/>
      <c r="J6497" s="333"/>
    </row>
    <row r="6498" spans="1:10" x14ac:dyDescent="0.3">
      <c r="A6498" s="114"/>
      <c r="B6498" s="10"/>
      <c r="C6498" s="10"/>
      <c r="D6498" s="83"/>
      <c r="E6498" s="10"/>
      <c r="F6498" s="10"/>
      <c r="G6498" s="10"/>
      <c r="H6498" s="10"/>
      <c r="I6498" s="10"/>
      <c r="J6498" s="333"/>
    </row>
    <row r="6499" spans="1:10" x14ac:dyDescent="0.3">
      <c r="A6499" s="114"/>
      <c r="B6499" s="10"/>
      <c r="C6499" s="10"/>
      <c r="D6499" s="83"/>
      <c r="E6499" s="10"/>
      <c r="F6499" s="10"/>
      <c r="G6499" s="10"/>
      <c r="H6499" s="10"/>
      <c r="I6499" s="10"/>
      <c r="J6499" s="333"/>
    </row>
    <row r="6500" spans="1:10" x14ac:dyDescent="0.3">
      <c r="A6500" s="114"/>
      <c r="B6500" s="10"/>
      <c r="C6500" s="10"/>
      <c r="D6500" s="83"/>
      <c r="E6500" s="10"/>
      <c r="F6500" s="10"/>
      <c r="G6500" s="10"/>
      <c r="H6500" s="10"/>
      <c r="I6500" s="10"/>
      <c r="J6500" s="333"/>
    </row>
    <row r="6501" spans="1:10" x14ac:dyDescent="0.3">
      <c r="A6501" s="114"/>
      <c r="B6501" s="10"/>
      <c r="C6501" s="10"/>
      <c r="D6501" s="83"/>
      <c r="E6501" s="10"/>
      <c r="F6501" s="10"/>
      <c r="G6501" s="10"/>
      <c r="H6501" s="10"/>
      <c r="I6501" s="10"/>
      <c r="J6501" s="333"/>
    </row>
    <row r="6502" spans="1:10" x14ac:dyDescent="0.3">
      <c r="A6502" s="114"/>
      <c r="B6502" s="10"/>
      <c r="C6502" s="10"/>
      <c r="D6502" s="83"/>
      <c r="E6502" s="10"/>
      <c r="F6502" s="10"/>
      <c r="G6502" s="10"/>
      <c r="H6502" s="10"/>
      <c r="I6502" s="10"/>
      <c r="J6502" s="333"/>
    </row>
    <row r="6503" spans="1:10" x14ac:dyDescent="0.3">
      <c r="A6503" s="114"/>
      <c r="B6503" s="10"/>
      <c r="C6503" s="10"/>
      <c r="D6503" s="83"/>
      <c r="E6503" s="10"/>
      <c r="F6503" s="10"/>
      <c r="G6503" s="10"/>
      <c r="H6503" s="10"/>
      <c r="I6503" s="10"/>
      <c r="J6503" s="333"/>
    </row>
    <row r="6504" spans="1:10" x14ac:dyDescent="0.3">
      <c r="A6504" s="114"/>
      <c r="B6504" s="10"/>
      <c r="C6504" s="10"/>
      <c r="D6504" s="83"/>
      <c r="E6504" s="10"/>
      <c r="F6504" s="10"/>
      <c r="G6504" s="10"/>
      <c r="H6504" s="10"/>
      <c r="I6504" s="10"/>
      <c r="J6504" s="333"/>
    </row>
    <row r="6505" spans="1:10" x14ac:dyDescent="0.3">
      <c r="A6505" s="114"/>
      <c r="B6505" s="10"/>
      <c r="C6505" s="10"/>
      <c r="D6505" s="83"/>
      <c r="E6505" s="10"/>
      <c r="F6505" s="10"/>
      <c r="G6505" s="10"/>
      <c r="H6505" s="10"/>
      <c r="I6505" s="10"/>
      <c r="J6505" s="333"/>
    </row>
    <row r="6506" spans="1:10" x14ac:dyDescent="0.3">
      <c r="A6506" s="114"/>
      <c r="B6506" s="10"/>
      <c r="C6506" s="10"/>
      <c r="D6506" s="83"/>
      <c r="E6506" s="10"/>
      <c r="F6506" s="10"/>
      <c r="G6506" s="10"/>
      <c r="H6506" s="10"/>
      <c r="I6506" s="10"/>
      <c r="J6506" s="333"/>
    </row>
    <row r="6507" spans="1:10" x14ac:dyDescent="0.3">
      <c r="A6507" s="114"/>
      <c r="B6507" s="10"/>
      <c r="C6507" s="10"/>
      <c r="D6507" s="83"/>
      <c r="E6507" s="10"/>
      <c r="F6507" s="10"/>
      <c r="G6507" s="10"/>
      <c r="H6507" s="10"/>
      <c r="I6507" s="10"/>
      <c r="J6507" s="333"/>
    </row>
    <row r="6508" spans="1:10" x14ac:dyDescent="0.3">
      <c r="A6508" s="114"/>
      <c r="B6508" s="10"/>
      <c r="C6508" s="10"/>
      <c r="D6508" s="83"/>
      <c r="E6508" s="10"/>
      <c r="F6508" s="10"/>
      <c r="G6508" s="10"/>
      <c r="H6508" s="10"/>
      <c r="I6508" s="10"/>
      <c r="J6508" s="333"/>
    </row>
    <row r="6509" spans="1:10" x14ac:dyDescent="0.3">
      <c r="A6509" s="114"/>
      <c r="B6509" s="10"/>
      <c r="C6509" s="10"/>
      <c r="D6509" s="83"/>
      <c r="E6509" s="10"/>
      <c r="F6509" s="10"/>
      <c r="G6509" s="10"/>
      <c r="H6509" s="10"/>
      <c r="I6509" s="10"/>
      <c r="J6509" s="333"/>
    </row>
    <row r="6510" spans="1:10" x14ac:dyDescent="0.3">
      <c r="A6510" s="114"/>
      <c r="B6510" s="10"/>
      <c r="C6510" s="10"/>
      <c r="D6510" s="83"/>
      <c r="E6510" s="10"/>
      <c r="F6510" s="10"/>
      <c r="G6510" s="10"/>
      <c r="H6510" s="10"/>
      <c r="I6510" s="10"/>
      <c r="J6510" s="333"/>
    </row>
    <row r="6511" spans="1:10" x14ac:dyDescent="0.3">
      <c r="A6511" s="114"/>
      <c r="B6511" s="10"/>
      <c r="C6511" s="10"/>
      <c r="D6511" s="83"/>
      <c r="E6511" s="10"/>
      <c r="F6511" s="10"/>
      <c r="G6511" s="10"/>
      <c r="H6511" s="10"/>
      <c r="I6511" s="10"/>
      <c r="J6511" s="333"/>
    </row>
    <row r="6512" spans="1:10" x14ac:dyDescent="0.3">
      <c r="A6512" s="114"/>
      <c r="B6512" s="10"/>
      <c r="C6512" s="10"/>
      <c r="D6512" s="83"/>
      <c r="E6512" s="10"/>
      <c r="F6512" s="10"/>
      <c r="G6512" s="10"/>
      <c r="H6512" s="10"/>
      <c r="I6512" s="10"/>
      <c r="J6512" s="333"/>
    </row>
    <row r="6513" spans="1:10" x14ac:dyDescent="0.3">
      <c r="A6513" s="114"/>
      <c r="B6513" s="10"/>
      <c r="C6513" s="10"/>
      <c r="D6513" s="83"/>
      <c r="E6513" s="10"/>
      <c r="F6513" s="10"/>
      <c r="G6513" s="10"/>
      <c r="H6513" s="10"/>
      <c r="I6513" s="10"/>
      <c r="J6513" s="333"/>
    </row>
    <row r="6514" spans="1:10" x14ac:dyDescent="0.3">
      <c r="A6514" s="114"/>
      <c r="B6514" s="10"/>
      <c r="C6514" s="10"/>
      <c r="D6514" s="83"/>
      <c r="E6514" s="10"/>
      <c r="F6514" s="10"/>
      <c r="G6514" s="10"/>
      <c r="H6514" s="10"/>
      <c r="I6514" s="10"/>
      <c r="J6514" s="333"/>
    </row>
    <row r="6515" spans="1:10" x14ac:dyDescent="0.3">
      <c r="A6515" s="114"/>
      <c r="B6515" s="10"/>
      <c r="C6515" s="10"/>
      <c r="D6515" s="83"/>
      <c r="E6515" s="10"/>
      <c r="F6515" s="10"/>
      <c r="G6515" s="10"/>
      <c r="H6515" s="10"/>
      <c r="I6515" s="10"/>
      <c r="J6515" s="333"/>
    </row>
    <row r="6516" spans="1:10" x14ac:dyDescent="0.3">
      <c r="A6516" s="114"/>
      <c r="B6516" s="10"/>
      <c r="C6516" s="10"/>
      <c r="D6516" s="83"/>
      <c r="E6516" s="10"/>
      <c r="F6516" s="10"/>
      <c r="G6516" s="10"/>
      <c r="H6516" s="10"/>
      <c r="I6516" s="10"/>
      <c r="J6516" s="333"/>
    </row>
    <row r="6517" spans="1:10" x14ac:dyDescent="0.3">
      <c r="A6517" s="114"/>
      <c r="B6517" s="10"/>
      <c r="C6517" s="10"/>
      <c r="D6517" s="83"/>
      <c r="E6517" s="10"/>
      <c r="F6517" s="10"/>
      <c r="G6517" s="10"/>
      <c r="H6517" s="10"/>
      <c r="I6517" s="10"/>
      <c r="J6517" s="333"/>
    </row>
    <row r="6518" spans="1:10" x14ac:dyDescent="0.3">
      <c r="A6518" s="114"/>
      <c r="B6518" s="10"/>
      <c r="C6518" s="10"/>
      <c r="D6518" s="83"/>
      <c r="E6518" s="10"/>
      <c r="F6518" s="10"/>
      <c r="G6518" s="10"/>
      <c r="H6518" s="10"/>
      <c r="I6518" s="10"/>
      <c r="J6518" s="333"/>
    </row>
    <row r="6519" spans="1:10" x14ac:dyDescent="0.3">
      <c r="A6519" s="114"/>
      <c r="B6519" s="10"/>
      <c r="C6519" s="10"/>
      <c r="D6519" s="83"/>
      <c r="E6519" s="10"/>
      <c r="F6519" s="10"/>
      <c r="G6519" s="10"/>
      <c r="H6519" s="10"/>
      <c r="I6519" s="10"/>
      <c r="J6519" s="333"/>
    </row>
    <row r="6520" spans="1:10" x14ac:dyDescent="0.3">
      <c r="A6520" s="114"/>
      <c r="B6520" s="10"/>
      <c r="C6520" s="10"/>
      <c r="D6520" s="83"/>
      <c r="E6520" s="10"/>
      <c r="F6520" s="10"/>
      <c r="G6520" s="10"/>
      <c r="H6520" s="10"/>
      <c r="I6520" s="10"/>
      <c r="J6520" s="333"/>
    </row>
    <row r="6521" spans="1:10" x14ac:dyDescent="0.3">
      <c r="A6521" s="114"/>
      <c r="B6521" s="10"/>
      <c r="C6521" s="10"/>
      <c r="D6521" s="83"/>
      <c r="E6521" s="10"/>
      <c r="F6521" s="10"/>
      <c r="G6521" s="10"/>
      <c r="H6521" s="10"/>
      <c r="I6521" s="10"/>
      <c r="J6521" s="333"/>
    </row>
    <row r="6522" spans="1:10" x14ac:dyDescent="0.3">
      <c r="A6522" s="114"/>
      <c r="B6522" s="10"/>
      <c r="C6522" s="10"/>
      <c r="D6522" s="83"/>
      <c r="E6522" s="10"/>
      <c r="F6522" s="10"/>
      <c r="G6522" s="10"/>
      <c r="H6522" s="10"/>
      <c r="I6522" s="10"/>
      <c r="J6522" s="333"/>
    </row>
    <row r="6523" spans="1:10" x14ac:dyDescent="0.3">
      <c r="A6523" s="114"/>
      <c r="B6523" s="10"/>
      <c r="C6523" s="10"/>
      <c r="D6523" s="83"/>
      <c r="E6523" s="10"/>
      <c r="F6523" s="10"/>
      <c r="G6523" s="10"/>
      <c r="H6523" s="10"/>
      <c r="I6523" s="10"/>
      <c r="J6523" s="333"/>
    </row>
    <row r="6524" spans="1:10" x14ac:dyDescent="0.3">
      <c r="A6524" s="114"/>
      <c r="B6524" s="10"/>
      <c r="C6524" s="10"/>
      <c r="D6524" s="83"/>
      <c r="E6524" s="10"/>
      <c r="F6524" s="10"/>
      <c r="G6524" s="10"/>
      <c r="H6524" s="10"/>
      <c r="I6524" s="10"/>
      <c r="J6524" s="333"/>
    </row>
    <row r="6525" spans="1:10" x14ac:dyDescent="0.3">
      <c r="A6525" s="114"/>
      <c r="B6525" s="10"/>
      <c r="C6525" s="10"/>
      <c r="D6525" s="83"/>
      <c r="E6525" s="10"/>
      <c r="F6525" s="10"/>
      <c r="G6525" s="10"/>
      <c r="H6525" s="10"/>
      <c r="I6525" s="10"/>
      <c r="J6525" s="333"/>
    </row>
    <row r="6526" spans="1:10" x14ac:dyDescent="0.3">
      <c r="A6526" s="114"/>
      <c r="B6526" s="10"/>
      <c r="C6526" s="10"/>
      <c r="D6526" s="83"/>
      <c r="E6526" s="10"/>
      <c r="F6526" s="10"/>
      <c r="G6526" s="10"/>
      <c r="H6526" s="10"/>
      <c r="I6526" s="10"/>
      <c r="J6526" s="333"/>
    </row>
    <row r="6527" spans="1:10" x14ac:dyDescent="0.3">
      <c r="A6527" s="114"/>
      <c r="B6527" s="10"/>
      <c r="C6527" s="10"/>
      <c r="D6527" s="83"/>
      <c r="E6527" s="10"/>
      <c r="F6527" s="10"/>
      <c r="G6527" s="10"/>
      <c r="H6527" s="10"/>
      <c r="I6527" s="10"/>
      <c r="J6527" s="333"/>
    </row>
    <row r="6528" spans="1:10" x14ac:dyDescent="0.3">
      <c r="A6528" s="114"/>
      <c r="B6528" s="10"/>
      <c r="C6528" s="10"/>
      <c r="D6528" s="83"/>
      <c r="E6528" s="10"/>
      <c r="F6528" s="10"/>
      <c r="G6528" s="10"/>
      <c r="H6528" s="10"/>
      <c r="I6528" s="10"/>
      <c r="J6528" s="333"/>
    </row>
    <row r="6529" spans="1:10" x14ac:dyDescent="0.3">
      <c r="A6529" s="114"/>
      <c r="B6529" s="10"/>
      <c r="C6529" s="10"/>
      <c r="D6529" s="83"/>
      <c r="E6529" s="10"/>
      <c r="F6529" s="10"/>
      <c r="G6529" s="10"/>
      <c r="H6529" s="10"/>
      <c r="I6529" s="10"/>
      <c r="J6529" s="333"/>
    </row>
    <row r="6530" spans="1:10" x14ac:dyDescent="0.3">
      <c r="A6530" s="114"/>
      <c r="B6530" s="10"/>
      <c r="C6530" s="10"/>
      <c r="D6530" s="83"/>
      <c r="E6530" s="10"/>
      <c r="F6530" s="10"/>
      <c r="G6530" s="10"/>
      <c r="H6530" s="10"/>
      <c r="I6530" s="10"/>
      <c r="J6530" s="333"/>
    </row>
    <row r="6531" spans="1:10" x14ac:dyDescent="0.3">
      <c r="A6531" s="114"/>
      <c r="B6531" s="10"/>
      <c r="C6531" s="10"/>
      <c r="D6531" s="83"/>
      <c r="E6531" s="10"/>
      <c r="F6531" s="10"/>
      <c r="G6531" s="10"/>
      <c r="H6531" s="10"/>
      <c r="I6531" s="10"/>
      <c r="J6531" s="333"/>
    </row>
    <row r="6532" spans="1:10" x14ac:dyDescent="0.3">
      <c r="A6532" s="114"/>
      <c r="B6532" s="10"/>
      <c r="C6532" s="10"/>
      <c r="D6532" s="83"/>
      <c r="E6532" s="10"/>
      <c r="F6532" s="10"/>
      <c r="G6532" s="10"/>
      <c r="H6532" s="10"/>
      <c r="I6532" s="10"/>
      <c r="J6532" s="333"/>
    </row>
    <row r="6533" spans="1:10" x14ac:dyDescent="0.3">
      <c r="A6533" s="114"/>
      <c r="B6533" s="10"/>
      <c r="C6533" s="10"/>
      <c r="D6533" s="83"/>
      <c r="E6533" s="10"/>
      <c r="F6533" s="10"/>
      <c r="G6533" s="10"/>
      <c r="H6533" s="10"/>
      <c r="I6533" s="10"/>
      <c r="J6533" s="333"/>
    </row>
    <row r="6534" spans="1:10" x14ac:dyDescent="0.3">
      <c r="A6534" s="114"/>
      <c r="B6534" s="10"/>
      <c r="C6534" s="10"/>
      <c r="D6534" s="83"/>
      <c r="E6534" s="10"/>
      <c r="F6534" s="10"/>
      <c r="G6534" s="10"/>
      <c r="H6534" s="10"/>
      <c r="I6534" s="10"/>
      <c r="J6534" s="333"/>
    </row>
    <row r="6535" spans="1:10" x14ac:dyDescent="0.3">
      <c r="A6535" s="114"/>
      <c r="B6535" s="10"/>
      <c r="C6535" s="10"/>
      <c r="D6535" s="83"/>
      <c r="E6535" s="10"/>
      <c r="F6535" s="10"/>
      <c r="G6535" s="10"/>
      <c r="H6535" s="10"/>
      <c r="I6535" s="10"/>
      <c r="J6535" s="333"/>
    </row>
    <row r="6536" spans="1:10" x14ac:dyDescent="0.3">
      <c r="A6536" s="114"/>
      <c r="B6536" s="10"/>
      <c r="C6536" s="10"/>
      <c r="D6536" s="83"/>
      <c r="E6536" s="10"/>
      <c r="F6536" s="10"/>
      <c r="G6536" s="10"/>
      <c r="H6536" s="10"/>
      <c r="I6536" s="10"/>
      <c r="J6536" s="333"/>
    </row>
    <row r="6537" spans="1:10" x14ac:dyDescent="0.3">
      <c r="A6537" s="114"/>
      <c r="B6537" s="10"/>
      <c r="C6537" s="10"/>
      <c r="D6537" s="83"/>
      <c r="E6537" s="10"/>
      <c r="F6537" s="10"/>
      <c r="G6537" s="10"/>
      <c r="H6537" s="10"/>
      <c r="I6537" s="10"/>
      <c r="J6537" s="333"/>
    </row>
    <row r="6538" spans="1:10" x14ac:dyDescent="0.3">
      <c r="A6538" s="114"/>
      <c r="B6538" s="10"/>
      <c r="C6538" s="10"/>
      <c r="D6538" s="83"/>
      <c r="E6538" s="10"/>
      <c r="F6538" s="10"/>
      <c r="G6538" s="10"/>
      <c r="H6538" s="10"/>
      <c r="I6538" s="10"/>
      <c r="J6538" s="333"/>
    </row>
    <row r="6539" spans="1:10" x14ac:dyDescent="0.3">
      <c r="A6539" s="114"/>
      <c r="B6539" s="10"/>
      <c r="C6539" s="10"/>
      <c r="D6539" s="83"/>
      <c r="E6539" s="10"/>
      <c r="F6539" s="10"/>
      <c r="G6539" s="10"/>
      <c r="H6539" s="10"/>
      <c r="I6539" s="10"/>
      <c r="J6539" s="333"/>
    </row>
    <row r="6540" spans="1:10" x14ac:dyDescent="0.3">
      <c r="A6540" s="114"/>
      <c r="B6540" s="10"/>
      <c r="C6540" s="10"/>
      <c r="D6540" s="83"/>
      <c r="E6540" s="10"/>
      <c r="F6540" s="10"/>
      <c r="G6540" s="10"/>
      <c r="H6540" s="10"/>
      <c r="I6540" s="10"/>
      <c r="J6540" s="333"/>
    </row>
    <row r="6541" spans="1:10" x14ac:dyDescent="0.3">
      <c r="A6541" s="114"/>
      <c r="B6541" s="10"/>
      <c r="C6541" s="10"/>
      <c r="D6541" s="83"/>
      <c r="E6541" s="10"/>
      <c r="F6541" s="10"/>
      <c r="G6541" s="10"/>
      <c r="H6541" s="10"/>
      <c r="I6541" s="10"/>
      <c r="J6541" s="333"/>
    </row>
    <row r="6542" spans="1:10" x14ac:dyDescent="0.3">
      <c r="A6542" s="114"/>
      <c r="B6542" s="10"/>
      <c r="C6542" s="10"/>
      <c r="D6542" s="83"/>
      <c r="E6542" s="10"/>
      <c r="F6542" s="10"/>
      <c r="G6542" s="10"/>
      <c r="H6542" s="10"/>
      <c r="I6542" s="10"/>
      <c r="J6542" s="333"/>
    </row>
    <row r="6543" spans="1:10" x14ac:dyDescent="0.3">
      <c r="A6543" s="114"/>
      <c r="B6543" s="10"/>
      <c r="C6543" s="10"/>
      <c r="D6543" s="83"/>
      <c r="E6543" s="10"/>
      <c r="F6543" s="10"/>
      <c r="G6543" s="10"/>
      <c r="H6543" s="10"/>
      <c r="I6543" s="10"/>
      <c r="J6543" s="333"/>
    </row>
    <row r="6544" spans="1:10" x14ac:dyDescent="0.3">
      <c r="A6544" s="114"/>
      <c r="B6544" s="10"/>
      <c r="C6544" s="10"/>
      <c r="D6544" s="83"/>
      <c r="E6544" s="10"/>
      <c r="F6544" s="10"/>
      <c r="G6544" s="10"/>
      <c r="H6544" s="10"/>
      <c r="I6544" s="10"/>
      <c r="J6544" s="333"/>
    </row>
    <row r="6545" spans="1:10" x14ac:dyDescent="0.3">
      <c r="A6545" s="114"/>
      <c r="B6545" s="10"/>
      <c r="C6545" s="10"/>
      <c r="D6545" s="83"/>
      <c r="E6545" s="10"/>
      <c r="F6545" s="10"/>
      <c r="G6545" s="10"/>
      <c r="H6545" s="10"/>
      <c r="I6545" s="10"/>
      <c r="J6545" s="333"/>
    </row>
    <row r="6546" spans="1:10" x14ac:dyDescent="0.3">
      <c r="A6546" s="114"/>
      <c r="B6546" s="10"/>
      <c r="C6546" s="10"/>
      <c r="D6546" s="83"/>
      <c r="E6546" s="10"/>
      <c r="F6546" s="10"/>
      <c r="G6546" s="10"/>
      <c r="H6546" s="10"/>
      <c r="I6546" s="10"/>
      <c r="J6546" s="333"/>
    </row>
    <row r="6547" spans="1:10" x14ac:dyDescent="0.3">
      <c r="A6547" s="114"/>
      <c r="B6547" s="10"/>
      <c r="C6547" s="10"/>
      <c r="D6547" s="83"/>
      <c r="E6547" s="10"/>
      <c r="F6547" s="10"/>
      <c r="G6547" s="10"/>
      <c r="H6547" s="10"/>
      <c r="I6547" s="10"/>
      <c r="J6547" s="333"/>
    </row>
    <row r="6548" spans="1:10" x14ac:dyDescent="0.3">
      <c r="A6548" s="114"/>
      <c r="B6548" s="10"/>
      <c r="C6548" s="10"/>
      <c r="D6548" s="83"/>
      <c r="E6548" s="10"/>
      <c r="F6548" s="10"/>
      <c r="G6548" s="10"/>
      <c r="H6548" s="10"/>
      <c r="I6548" s="10"/>
      <c r="J6548" s="333"/>
    </row>
    <row r="6549" spans="1:10" x14ac:dyDescent="0.3">
      <c r="A6549" s="114"/>
      <c r="B6549" s="10"/>
      <c r="C6549" s="10"/>
      <c r="D6549" s="83"/>
      <c r="E6549" s="10"/>
      <c r="F6549" s="10"/>
      <c r="G6549" s="10"/>
      <c r="H6549" s="10"/>
      <c r="I6549" s="10"/>
      <c r="J6549" s="333"/>
    </row>
    <row r="6550" spans="1:10" x14ac:dyDescent="0.3">
      <c r="A6550" s="114"/>
      <c r="B6550" s="10"/>
      <c r="C6550" s="10"/>
      <c r="D6550" s="83"/>
      <c r="E6550" s="10"/>
      <c r="F6550" s="10"/>
      <c r="G6550" s="10"/>
      <c r="H6550" s="10"/>
      <c r="I6550" s="10"/>
      <c r="J6550" s="333"/>
    </row>
    <row r="6551" spans="1:10" x14ac:dyDescent="0.3">
      <c r="A6551" s="114"/>
      <c r="B6551" s="10"/>
      <c r="C6551" s="10"/>
      <c r="D6551" s="83"/>
      <c r="E6551" s="10"/>
      <c r="F6551" s="10"/>
      <c r="G6551" s="10"/>
      <c r="H6551" s="10"/>
      <c r="I6551" s="10"/>
      <c r="J6551" s="333"/>
    </row>
    <row r="6552" spans="1:10" x14ac:dyDescent="0.3">
      <c r="A6552" s="114"/>
      <c r="B6552" s="10"/>
      <c r="C6552" s="10"/>
      <c r="D6552" s="83"/>
      <c r="E6552" s="10"/>
      <c r="F6552" s="10"/>
      <c r="G6552" s="10"/>
      <c r="H6552" s="10"/>
      <c r="I6552" s="10"/>
      <c r="J6552" s="333"/>
    </row>
    <row r="6553" spans="1:10" x14ac:dyDescent="0.3">
      <c r="A6553" s="114"/>
      <c r="B6553" s="10"/>
      <c r="C6553" s="10"/>
      <c r="D6553" s="83"/>
      <c r="E6553" s="10"/>
      <c r="F6553" s="10"/>
      <c r="G6553" s="10"/>
      <c r="H6553" s="10"/>
      <c r="I6553" s="10"/>
      <c r="J6553" s="333"/>
    </row>
    <row r="6554" spans="1:10" x14ac:dyDescent="0.3">
      <c r="A6554" s="114"/>
      <c r="B6554" s="10"/>
      <c r="C6554" s="10"/>
      <c r="D6554" s="83"/>
      <c r="E6554" s="10"/>
      <c r="F6554" s="10"/>
      <c r="G6554" s="10"/>
      <c r="H6554" s="10"/>
      <c r="I6554" s="10"/>
      <c r="J6554" s="333"/>
    </row>
    <row r="6555" spans="1:10" x14ac:dyDescent="0.3">
      <c r="A6555" s="114"/>
      <c r="B6555" s="10"/>
      <c r="C6555" s="10"/>
      <c r="D6555" s="83"/>
      <c r="E6555" s="10"/>
      <c r="F6555" s="10"/>
      <c r="G6555" s="10"/>
      <c r="H6555" s="10"/>
      <c r="I6555" s="10"/>
      <c r="J6555" s="333"/>
    </row>
    <row r="6556" spans="1:10" x14ac:dyDescent="0.3">
      <c r="A6556" s="114"/>
      <c r="B6556" s="10"/>
      <c r="C6556" s="10"/>
      <c r="D6556" s="83"/>
      <c r="E6556" s="10"/>
      <c r="F6556" s="10"/>
      <c r="G6556" s="10"/>
      <c r="H6556" s="10"/>
      <c r="I6556" s="10"/>
      <c r="J6556" s="333"/>
    </row>
    <row r="6557" spans="1:10" x14ac:dyDescent="0.3">
      <c r="A6557" s="114"/>
      <c r="B6557" s="10"/>
      <c r="C6557" s="10"/>
      <c r="D6557" s="83"/>
      <c r="E6557" s="10"/>
      <c r="F6557" s="10"/>
      <c r="G6557" s="10"/>
      <c r="H6557" s="10"/>
      <c r="I6557" s="10"/>
      <c r="J6557" s="333"/>
    </row>
    <row r="6558" spans="1:10" x14ac:dyDescent="0.3">
      <c r="A6558" s="114"/>
      <c r="B6558" s="10"/>
      <c r="C6558" s="10"/>
      <c r="D6558" s="83"/>
      <c r="E6558" s="10"/>
      <c r="F6558" s="10"/>
      <c r="G6558" s="10"/>
      <c r="H6558" s="10"/>
      <c r="I6558" s="10"/>
      <c r="J6558" s="333"/>
    </row>
    <row r="6559" spans="1:10" x14ac:dyDescent="0.3">
      <c r="A6559" s="114"/>
      <c r="B6559" s="10"/>
      <c r="C6559" s="10"/>
      <c r="D6559" s="83"/>
      <c r="E6559" s="10"/>
      <c r="F6559" s="10"/>
      <c r="G6559" s="10"/>
      <c r="H6559" s="10"/>
      <c r="I6559" s="10"/>
      <c r="J6559" s="333"/>
    </row>
    <row r="6560" spans="1:10" x14ac:dyDescent="0.3">
      <c r="A6560" s="114"/>
      <c r="B6560" s="10"/>
      <c r="C6560" s="10"/>
      <c r="D6560" s="83"/>
      <c r="E6560" s="10"/>
      <c r="F6560" s="10"/>
      <c r="G6560" s="10"/>
      <c r="H6560" s="10"/>
      <c r="I6560" s="10"/>
      <c r="J6560" s="333"/>
    </row>
    <row r="6561" spans="1:10" x14ac:dyDescent="0.3">
      <c r="A6561" s="114"/>
      <c r="B6561" s="10"/>
      <c r="C6561" s="10"/>
      <c r="D6561" s="83"/>
      <c r="E6561" s="10"/>
      <c r="F6561" s="10"/>
      <c r="G6561" s="10"/>
      <c r="H6561" s="10"/>
      <c r="I6561" s="10"/>
      <c r="J6561" s="333"/>
    </row>
    <row r="6562" spans="1:10" x14ac:dyDescent="0.3">
      <c r="A6562" s="114"/>
      <c r="B6562" s="10"/>
      <c r="C6562" s="10"/>
      <c r="D6562" s="83"/>
      <c r="E6562" s="10"/>
      <c r="F6562" s="10"/>
      <c r="G6562" s="10"/>
      <c r="H6562" s="10"/>
      <c r="I6562" s="10"/>
      <c r="J6562" s="333"/>
    </row>
    <row r="6563" spans="1:10" x14ac:dyDescent="0.3">
      <c r="A6563" s="114"/>
      <c r="B6563" s="10"/>
      <c r="C6563" s="10"/>
      <c r="D6563" s="83"/>
      <c r="E6563" s="10"/>
      <c r="F6563" s="10"/>
      <c r="G6563" s="10"/>
      <c r="H6563" s="10"/>
      <c r="I6563" s="10"/>
      <c r="J6563" s="333"/>
    </row>
    <row r="6564" spans="1:10" x14ac:dyDescent="0.3">
      <c r="A6564" s="114"/>
      <c r="B6564" s="10"/>
      <c r="C6564" s="10"/>
      <c r="D6564" s="83"/>
      <c r="E6564" s="10"/>
      <c r="F6564" s="10"/>
      <c r="G6564" s="10"/>
      <c r="H6564" s="10"/>
      <c r="I6564" s="10"/>
      <c r="J6564" s="333"/>
    </row>
    <row r="6565" spans="1:10" x14ac:dyDescent="0.3">
      <c r="A6565" s="114"/>
      <c r="B6565" s="10"/>
      <c r="C6565" s="10"/>
      <c r="D6565" s="83"/>
      <c r="E6565" s="10"/>
      <c r="F6565" s="10"/>
      <c r="G6565" s="10"/>
      <c r="H6565" s="10"/>
      <c r="I6565" s="10"/>
      <c r="J6565" s="333"/>
    </row>
    <row r="6566" spans="1:10" x14ac:dyDescent="0.3">
      <c r="A6566" s="114"/>
      <c r="B6566" s="10"/>
      <c r="C6566" s="10"/>
      <c r="D6566" s="83"/>
      <c r="E6566" s="10"/>
      <c r="F6566" s="10"/>
      <c r="G6566" s="10"/>
      <c r="H6566" s="10"/>
      <c r="I6566" s="10"/>
      <c r="J6566" s="333"/>
    </row>
    <row r="6567" spans="1:10" x14ac:dyDescent="0.3">
      <c r="A6567" s="114"/>
      <c r="B6567" s="10"/>
      <c r="C6567" s="10"/>
      <c r="D6567" s="83"/>
      <c r="E6567" s="10"/>
      <c r="F6567" s="10"/>
      <c r="G6567" s="10"/>
      <c r="H6567" s="10"/>
      <c r="I6567" s="10"/>
      <c r="J6567" s="333"/>
    </row>
    <row r="6568" spans="1:10" x14ac:dyDescent="0.3">
      <c r="A6568" s="114"/>
      <c r="B6568" s="10"/>
      <c r="C6568" s="10"/>
      <c r="D6568" s="83"/>
      <c r="E6568" s="10"/>
      <c r="F6568" s="10"/>
      <c r="G6568" s="10"/>
      <c r="H6568" s="10"/>
      <c r="I6568" s="10"/>
      <c r="J6568" s="333"/>
    </row>
    <row r="6569" spans="1:10" x14ac:dyDescent="0.3">
      <c r="A6569" s="114"/>
      <c r="B6569" s="10"/>
      <c r="C6569" s="10"/>
      <c r="D6569" s="83"/>
      <c r="E6569" s="10"/>
      <c r="F6569" s="10"/>
      <c r="G6569" s="10"/>
      <c r="H6569" s="10"/>
      <c r="I6569" s="10"/>
      <c r="J6569" s="333"/>
    </row>
    <row r="6570" spans="1:10" x14ac:dyDescent="0.3">
      <c r="A6570" s="114"/>
      <c r="B6570" s="10"/>
      <c r="C6570" s="10"/>
      <c r="D6570" s="83"/>
      <c r="E6570" s="10"/>
      <c r="F6570" s="10"/>
      <c r="G6570" s="10"/>
      <c r="H6570" s="10"/>
      <c r="I6570" s="10"/>
      <c r="J6570" s="333"/>
    </row>
    <row r="6571" spans="1:10" x14ac:dyDescent="0.3">
      <c r="A6571" s="114"/>
      <c r="B6571" s="10"/>
      <c r="C6571" s="10"/>
      <c r="D6571" s="83"/>
      <c r="E6571" s="10"/>
      <c r="F6571" s="10"/>
      <c r="G6571" s="10"/>
      <c r="H6571" s="10"/>
      <c r="I6571" s="10"/>
      <c r="J6571" s="333"/>
    </row>
    <row r="6572" spans="1:10" x14ac:dyDescent="0.3">
      <c r="A6572" s="114"/>
      <c r="B6572" s="10"/>
      <c r="C6572" s="10"/>
      <c r="D6572" s="83"/>
      <c r="E6572" s="10"/>
      <c r="F6572" s="10"/>
      <c r="G6572" s="10"/>
      <c r="H6572" s="10"/>
      <c r="I6572" s="10"/>
      <c r="J6572" s="333"/>
    </row>
    <row r="6573" spans="1:10" x14ac:dyDescent="0.3">
      <c r="A6573" s="114"/>
      <c r="B6573" s="10"/>
      <c r="C6573" s="10"/>
      <c r="D6573" s="83"/>
      <c r="E6573" s="10"/>
      <c r="F6573" s="10"/>
      <c r="G6573" s="10"/>
      <c r="H6573" s="10"/>
      <c r="I6573" s="10"/>
      <c r="J6573" s="333"/>
    </row>
    <row r="6574" spans="1:10" x14ac:dyDescent="0.3">
      <c r="A6574" s="114"/>
      <c r="B6574" s="10"/>
      <c r="C6574" s="10"/>
      <c r="D6574" s="83"/>
      <c r="E6574" s="10"/>
      <c r="F6574" s="10"/>
      <c r="G6574" s="10"/>
      <c r="H6574" s="10"/>
      <c r="I6574" s="10"/>
      <c r="J6574" s="333"/>
    </row>
    <row r="6575" spans="1:10" x14ac:dyDescent="0.3">
      <c r="A6575" s="114"/>
      <c r="B6575" s="10"/>
      <c r="C6575" s="10"/>
      <c r="D6575" s="83"/>
      <c r="E6575" s="10"/>
      <c r="F6575" s="10"/>
      <c r="G6575" s="10"/>
      <c r="H6575" s="10"/>
      <c r="I6575" s="10"/>
      <c r="J6575" s="333"/>
    </row>
    <row r="6576" spans="1:10" x14ac:dyDescent="0.3">
      <c r="A6576" s="114"/>
      <c r="B6576" s="10"/>
      <c r="C6576" s="10"/>
      <c r="D6576" s="83"/>
      <c r="E6576" s="10"/>
      <c r="F6576" s="10"/>
      <c r="G6576" s="10"/>
      <c r="H6576" s="10"/>
      <c r="I6576" s="10"/>
      <c r="J6576" s="333"/>
    </row>
    <row r="6577" spans="1:10" x14ac:dyDescent="0.3">
      <c r="A6577" s="114"/>
      <c r="B6577" s="10"/>
      <c r="C6577" s="10"/>
      <c r="D6577" s="83"/>
      <c r="E6577" s="10"/>
      <c r="F6577" s="10"/>
      <c r="G6577" s="10"/>
      <c r="H6577" s="10"/>
      <c r="I6577" s="10"/>
      <c r="J6577" s="333"/>
    </row>
    <row r="6578" spans="1:10" x14ac:dyDescent="0.3">
      <c r="A6578" s="114"/>
      <c r="B6578" s="10"/>
      <c r="C6578" s="10"/>
      <c r="D6578" s="83"/>
      <c r="E6578" s="10"/>
      <c r="F6578" s="10"/>
      <c r="G6578" s="10"/>
      <c r="H6578" s="10"/>
      <c r="I6578" s="10"/>
      <c r="J6578" s="333"/>
    </row>
    <row r="6579" spans="1:10" x14ac:dyDescent="0.3">
      <c r="A6579" s="114"/>
      <c r="B6579" s="10"/>
      <c r="C6579" s="10"/>
      <c r="D6579" s="83"/>
      <c r="E6579" s="10"/>
      <c r="F6579" s="10"/>
      <c r="G6579" s="10"/>
      <c r="H6579" s="10"/>
      <c r="I6579" s="10"/>
      <c r="J6579" s="333"/>
    </row>
    <row r="6580" spans="1:10" x14ac:dyDescent="0.3">
      <c r="A6580" s="114"/>
      <c r="B6580" s="10"/>
      <c r="C6580" s="10"/>
      <c r="D6580" s="83"/>
      <c r="E6580" s="10"/>
      <c r="F6580" s="10"/>
      <c r="G6580" s="10"/>
      <c r="H6580" s="10"/>
      <c r="I6580" s="10"/>
      <c r="J6580" s="333"/>
    </row>
    <row r="6581" spans="1:10" x14ac:dyDescent="0.3">
      <c r="A6581" s="114"/>
      <c r="B6581" s="10"/>
      <c r="C6581" s="10"/>
      <c r="D6581" s="83"/>
      <c r="E6581" s="10"/>
      <c r="F6581" s="10"/>
      <c r="G6581" s="10"/>
      <c r="H6581" s="10"/>
      <c r="I6581" s="10"/>
      <c r="J6581" s="333"/>
    </row>
    <row r="6582" spans="1:10" x14ac:dyDescent="0.3">
      <c r="A6582" s="114"/>
      <c r="B6582" s="10"/>
      <c r="C6582" s="10"/>
      <c r="D6582" s="83"/>
      <c r="E6582" s="10"/>
      <c r="F6582" s="10"/>
      <c r="G6582" s="10"/>
      <c r="H6582" s="10"/>
      <c r="I6582" s="10"/>
      <c r="J6582" s="333"/>
    </row>
    <row r="6583" spans="1:10" x14ac:dyDescent="0.3">
      <c r="A6583" s="114"/>
      <c r="B6583" s="10"/>
      <c r="C6583" s="10"/>
      <c r="D6583" s="83"/>
      <c r="E6583" s="10"/>
      <c r="F6583" s="10"/>
      <c r="G6583" s="10"/>
      <c r="H6583" s="10"/>
      <c r="I6583" s="10"/>
      <c r="J6583" s="333"/>
    </row>
    <row r="6584" spans="1:10" x14ac:dyDescent="0.3">
      <c r="A6584" s="114"/>
      <c r="B6584" s="10"/>
      <c r="C6584" s="10"/>
      <c r="D6584" s="83"/>
      <c r="E6584" s="10"/>
      <c r="F6584" s="10"/>
      <c r="G6584" s="10"/>
      <c r="H6584" s="10"/>
      <c r="I6584" s="10"/>
      <c r="J6584" s="333"/>
    </row>
    <row r="6585" spans="1:10" x14ac:dyDescent="0.3">
      <c r="A6585" s="114"/>
      <c r="B6585" s="10"/>
      <c r="C6585" s="10"/>
      <c r="D6585" s="83"/>
      <c r="E6585" s="10"/>
      <c r="F6585" s="10"/>
      <c r="G6585" s="10"/>
      <c r="H6585" s="10"/>
      <c r="I6585" s="10"/>
      <c r="J6585" s="333"/>
    </row>
    <row r="6586" spans="1:10" x14ac:dyDescent="0.3">
      <c r="A6586" s="114"/>
      <c r="B6586" s="10"/>
      <c r="C6586" s="10"/>
      <c r="D6586" s="83"/>
      <c r="E6586" s="10"/>
      <c r="F6586" s="10"/>
      <c r="G6586" s="10"/>
      <c r="H6586" s="10"/>
      <c r="I6586" s="10"/>
      <c r="J6586" s="333"/>
    </row>
    <row r="6587" spans="1:10" x14ac:dyDescent="0.3">
      <c r="A6587" s="114"/>
      <c r="B6587" s="10"/>
      <c r="C6587" s="10"/>
      <c r="D6587" s="83"/>
      <c r="E6587" s="10"/>
      <c r="F6587" s="10"/>
      <c r="G6587" s="10"/>
      <c r="H6587" s="10"/>
      <c r="I6587" s="10"/>
      <c r="J6587" s="333"/>
    </row>
    <row r="6588" spans="1:10" x14ac:dyDescent="0.3">
      <c r="A6588" s="114"/>
      <c r="B6588" s="10"/>
      <c r="C6588" s="10"/>
      <c r="D6588" s="83"/>
      <c r="E6588" s="10"/>
      <c r="F6588" s="10"/>
      <c r="G6588" s="10"/>
      <c r="H6588" s="10"/>
      <c r="I6588" s="10"/>
      <c r="J6588" s="333"/>
    </row>
    <row r="6589" spans="1:10" x14ac:dyDescent="0.3">
      <c r="A6589" s="114"/>
      <c r="B6589" s="10"/>
      <c r="C6589" s="10"/>
      <c r="D6589" s="83"/>
      <c r="E6589" s="10"/>
      <c r="F6589" s="10"/>
      <c r="G6589" s="10"/>
      <c r="H6589" s="10"/>
      <c r="I6589" s="10"/>
      <c r="J6589" s="333"/>
    </row>
    <row r="6590" spans="1:10" x14ac:dyDescent="0.3">
      <c r="A6590" s="114"/>
      <c r="B6590" s="10"/>
      <c r="C6590" s="10"/>
      <c r="D6590" s="83"/>
      <c r="E6590" s="10"/>
      <c r="F6590" s="10"/>
      <c r="G6590" s="10"/>
      <c r="H6590" s="10"/>
      <c r="I6590" s="10"/>
      <c r="J6590" s="333"/>
    </row>
    <row r="6591" spans="1:10" x14ac:dyDescent="0.3">
      <c r="A6591" s="114"/>
      <c r="B6591" s="10"/>
      <c r="C6591" s="10"/>
      <c r="D6591" s="83"/>
      <c r="E6591" s="10"/>
      <c r="F6591" s="10"/>
      <c r="G6591" s="10"/>
      <c r="H6591" s="10"/>
      <c r="I6591" s="10"/>
      <c r="J6591" s="333"/>
    </row>
    <row r="6592" spans="1:10" x14ac:dyDescent="0.3">
      <c r="A6592" s="114"/>
      <c r="B6592" s="10"/>
      <c r="C6592" s="10"/>
      <c r="D6592" s="83"/>
      <c r="E6592" s="10"/>
      <c r="F6592" s="10"/>
      <c r="G6592" s="10"/>
      <c r="H6592" s="10"/>
      <c r="I6592" s="10"/>
      <c r="J6592" s="333"/>
    </row>
    <row r="6593" spans="1:10" x14ac:dyDescent="0.3">
      <c r="A6593" s="114"/>
      <c r="B6593" s="10"/>
      <c r="C6593" s="10"/>
      <c r="D6593" s="83"/>
      <c r="E6593" s="10"/>
      <c r="F6593" s="10"/>
      <c r="G6593" s="10"/>
      <c r="H6593" s="10"/>
      <c r="I6593" s="10"/>
      <c r="J6593" s="333"/>
    </row>
    <row r="6594" spans="1:10" x14ac:dyDescent="0.3">
      <c r="A6594" s="114"/>
      <c r="B6594" s="10"/>
      <c r="C6594" s="10"/>
      <c r="D6594" s="83"/>
      <c r="E6594" s="10"/>
      <c r="F6594" s="10"/>
      <c r="G6594" s="10"/>
      <c r="H6594" s="10"/>
      <c r="I6594" s="10"/>
      <c r="J6594" s="333"/>
    </row>
    <row r="6595" spans="1:10" x14ac:dyDescent="0.3">
      <c r="A6595" s="114"/>
      <c r="B6595" s="10"/>
      <c r="C6595" s="10"/>
      <c r="D6595" s="83"/>
      <c r="E6595" s="10"/>
      <c r="F6595" s="10"/>
      <c r="G6595" s="10"/>
      <c r="H6595" s="10"/>
      <c r="I6595" s="10"/>
      <c r="J6595" s="333"/>
    </row>
    <row r="6596" spans="1:10" x14ac:dyDescent="0.3">
      <c r="A6596" s="114"/>
      <c r="B6596" s="10"/>
      <c r="C6596" s="10"/>
      <c r="D6596" s="83"/>
      <c r="E6596" s="10"/>
      <c r="F6596" s="10"/>
      <c r="G6596" s="10"/>
      <c r="H6596" s="10"/>
      <c r="I6596" s="10"/>
      <c r="J6596" s="333"/>
    </row>
    <row r="6597" spans="1:10" x14ac:dyDescent="0.3">
      <c r="A6597" s="114"/>
      <c r="B6597" s="10"/>
      <c r="C6597" s="10"/>
      <c r="D6597" s="83"/>
      <c r="E6597" s="10"/>
      <c r="F6597" s="10"/>
      <c r="G6597" s="10"/>
      <c r="H6597" s="10"/>
      <c r="I6597" s="10"/>
      <c r="J6597" s="333"/>
    </row>
    <row r="6598" spans="1:10" x14ac:dyDescent="0.3">
      <c r="A6598" s="114"/>
      <c r="B6598" s="10"/>
      <c r="C6598" s="10"/>
      <c r="D6598" s="83"/>
      <c r="E6598" s="10"/>
      <c r="F6598" s="10"/>
      <c r="G6598" s="10"/>
      <c r="H6598" s="10"/>
      <c r="I6598" s="10"/>
      <c r="J6598" s="333"/>
    </row>
    <row r="6599" spans="1:10" x14ac:dyDescent="0.3">
      <c r="A6599" s="114"/>
      <c r="B6599" s="10"/>
      <c r="C6599" s="10"/>
      <c r="D6599" s="83"/>
      <c r="E6599" s="10"/>
      <c r="F6599" s="10"/>
      <c r="G6599" s="10"/>
      <c r="H6599" s="10"/>
      <c r="I6599" s="10"/>
      <c r="J6599" s="333"/>
    </row>
    <row r="6600" spans="1:10" x14ac:dyDescent="0.3">
      <c r="A6600" s="114"/>
      <c r="B6600" s="10"/>
      <c r="C6600" s="10"/>
      <c r="D6600" s="83"/>
      <c r="E6600" s="10"/>
      <c r="F6600" s="10"/>
      <c r="G6600" s="10"/>
      <c r="H6600" s="10"/>
      <c r="I6600" s="10"/>
      <c r="J6600" s="333"/>
    </row>
    <row r="6601" spans="1:10" x14ac:dyDescent="0.3">
      <c r="A6601" s="114"/>
      <c r="B6601" s="10"/>
      <c r="C6601" s="10"/>
      <c r="D6601" s="83"/>
      <c r="E6601" s="10"/>
      <c r="F6601" s="10"/>
      <c r="G6601" s="10"/>
      <c r="H6601" s="10"/>
      <c r="I6601" s="10"/>
      <c r="J6601" s="333"/>
    </row>
    <row r="6602" spans="1:10" x14ac:dyDescent="0.3">
      <c r="A6602" s="114"/>
      <c r="B6602" s="10"/>
      <c r="C6602" s="10"/>
      <c r="D6602" s="83"/>
      <c r="E6602" s="10"/>
      <c r="F6602" s="10"/>
      <c r="G6602" s="10"/>
      <c r="H6602" s="10"/>
      <c r="I6602" s="10"/>
      <c r="J6602" s="333"/>
    </row>
    <row r="6603" spans="1:10" x14ac:dyDescent="0.3">
      <c r="A6603" s="114"/>
      <c r="B6603" s="10"/>
      <c r="C6603" s="10"/>
      <c r="D6603" s="83"/>
      <c r="E6603" s="10"/>
      <c r="F6603" s="10"/>
      <c r="G6603" s="10"/>
      <c r="H6603" s="10"/>
      <c r="I6603" s="10"/>
      <c r="J6603" s="333"/>
    </row>
    <row r="6604" spans="1:10" x14ac:dyDescent="0.3">
      <c r="A6604" s="114"/>
      <c r="B6604" s="10"/>
      <c r="C6604" s="10"/>
      <c r="D6604" s="83"/>
      <c r="E6604" s="10"/>
      <c r="F6604" s="10"/>
      <c r="G6604" s="10"/>
      <c r="H6604" s="10"/>
      <c r="I6604" s="10"/>
      <c r="J6604" s="333"/>
    </row>
    <row r="6605" spans="1:10" x14ac:dyDescent="0.3">
      <c r="A6605" s="114"/>
      <c r="B6605" s="10"/>
      <c r="C6605" s="10"/>
      <c r="D6605" s="83"/>
      <c r="E6605" s="10"/>
      <c r="F6605" s="10"/>
      <c r="G6605" s="10"/>
      <c r="H6605" s="10"/>
      <c r="I6605" s="10"/>
      <c r="J6605" s="333"/>
    </row>
    <row r="6606" spans="1:10" x14ac:dyDescent="0.3">
      <c r="A6606" s="114"/>
      <c r="B6606" s="10"/>
      <c r="C6606" s="10"/>
      <c r="D6606" s="83"/>
      <c r="E6606" s="10"/>
      <c r="F6606" s="10"/>
      <c r="G6606" s="10"/>
      <c r="H6606" s="10"/>
      <c r="I6606" s="10"/>
      <c r="J6606" s="333"/>
    </row>
    <row r="6607" spans="1:10" x14ac:dyDescent="0.3">
      <c r="A6607" s="114"/>
      <c r="B6607" s="10"/>
      <c r="C6607" s="10"/>
      <c r="D6607" s="83"/>
      <c r="E6607" s="10"/>
      <c r="F6607" s="10"/>
      <c r="G6607" s="10"/>
      <c r="H6607" s="10"/>
      <c r="I6607" s="10"/>
      <c r="J6607" s="333"/>
    </row>
    <row r="6608" spans="1:10" x14ac:dyDescent="0.3">
      <c r="A6608" s="114"/>
      <c r="B6608" s="10"/>
      <c r="C6608" s="10"/>
      <c r="D6608" s="83"/>
      <c r="E6608" s="10"/>
      <c r="F6608" s="10"/>
      <c r="G6608" s="10"/>
      <c r="H6608" s="10"/>
      <c r="I6608" s="10"/>
      <c r="J6608" s="333"/>
    </row>
    <row r="6609" spans="1:10" x14ac:dyDescent="0.3">
      <c r="A6609" s="114"/>
      <c r="B6609" s="10"/>
      <c r="C6609" s="10"/>
      <c r="D6609" s="83"/>
      <c r="E6609" s="10"/>
      <c r="F6609" s="10"/>
      <c r="G6609" s="10"/>
      <c r="H6609" s="10"/>
      <c r="I6609" s="10"/>
      <c r="J6609" s="333"/>
    </row>
    <row r="6610" spans="1:10" x14ac:dyDescent="0.3">
      <c r="A6610" s="114"/>
      <c r="B6610" s="10"/>
      <c r="C6610" s="10"/>
      <c r="D6610" s="83"/>
      <c r="E6610" s="10"/>
      <c r="F6610" s="10"/>
      <c r="G6610" s="10"/>
      <c r="H6610" s="10"/>
      <c r="I6610" s="10"/>
      <c r="J6610" s="333"/>
    </row>
    <row r="6611" spans="1:10" x14ac:dyDescent="0.3">
      <c r="A6611" s="114"/>
      <c r="B6611" s="10"/>
      <c r="C6611" s="10"/>
      <c r="D6611" s="83"/>
      <c r="E6611" s="10"/>
      <c r="F6611" s="10"/>
      <c r="G6611" s="10"/>
      <c r="H6611" s="10"/>
      <c r="I6611" s="10"/>
      <c r="J6611" s="333"/>
    </row>
    <row r="6612" spans="1:10" x14ac:dyDescent="0.3">
      <c r="A6612" s="114"/>
      <c r="B6612" s="10"/>
      <c r="C6612" s="10"/>
      <c r="D6612" s="83"/>
      <c r="E6612" s="10"/>
      <c r="F6612" s="10"/>
      <c r="G6612" s="10"/>
      <c r="H6612" s="10"/>
      <c r="I6612" s="10"/>
      <c r="J6612" s="333"/>
    </row>
    <row r="6613" spans="1:10" x14ac:dyDescent="0.3">
      <c r="A6613" s="114"/>
      <c r="B6613" s="10"/>
      <c r="C6613" s="10"/>
      <c r="D6613" s="83"/>
      <c r="E6613" s="10"/>
      <c r="F6613" s="10"/>
      <c r="G6613" s="10"/>
      <c r="H6613" s="10"/>
      <c r="I6613" s="10"/>
      <c r="J6613" s="333"/>
    </row>
    <row r="6614" spans="1:10" x14ac:dyDescent="0.3">
      <c r="A6614" s="114"/>
      <c r="B6614" s="10"/>
      <c r="C6614" s="10"/>
      <c r="D6614" s="83"/>
      <c r="E6614" s="10"/>
      <c r="F6614" s="10"/>
      <c r="G6614" s="10"/>
      <c r="H6614" s="10"/>
      <c r="I6614" s="10"/>
      <c r="J6614" s="333"/>
    </row>
    <row r="6615" spans="1:10" x14ac:dyDescent="0.3">
      <c r="A6615" s="114"/>
      <c r="B6615" s="10"/>
      <c r="C6615" s="10"/>
      <c r="D6615" s="83"/>
      <c r="E6615" s="10"/>
      <c r="F6615" s="10"/>
      <c r="G6615" s="10"/>
      <c r="H6615" s="10"/>
      <c r="I6615" s="10"/>
      <c r="J6615" s="333"/>
    </row>
    <row r="6616" spans="1:10" x14ac:dyDescent="0.3">
      <c r="A6616" s="114"/>
      <c r="B6616" s="10"/>
      <c r="C6616" s="10"/>
      <c r="D6616" s="83"/>
      <c r="E6616" s="10"/>
      <c r="F6616" s="10"/>
      <c r="G6616" s="10"/>
      <c r="H6616" s="10"/>
      <c r="I6616" s="10"/>
      <c r="J6616" s="333"/>
    </row>
    <row r="6617" spans="1:10" x14ac:dyDescent="0.3">
      <c r="A6617" s="114"/>
      <c r="B6617" s="10"/>
      <c r="C6617" s="10"/>
      <c r="D6617" s="83"/>
      <c r="E6617" s="10"/>
      <c r="F6617" s="10"/>
      <c r="G6617" s="10"/>
      <c r="H6617" s="10"/>
      <c r="I6617" s="10"/>
      <c r="J6617" s="333"/>
    </row>
    <row r="6618" spans="1:10" x14ac:dyDescent="0.3">
      <c r="A6618" s="114"/>
      <c r="B6618" s="10"/>
      <c r="C6618" s="10"/>
      <c r="D6618" s="83"/>
      <c r="E6618" s="10"/>
      <c r="F6618" s="10"/>
      <c r="G6618" s="10"/>
      <c r="H6618" s="10"/>
      <c r="I6618" s="10"/>
      <c r="J6618" s="333"/>
    </row>
    <row r="6619" spans="1:10" x14ac:dyDescent="0.3">
      <c r="A6619" s="114"/>
      <c r="B6619" s="10"/>
      <c r="C6619" s="10"/>
      <c r="D6619" s="83"/>
      <c r="E6619" s="10"/>
      <c r="F6619" s="10"/>
      <c r="G6619" s="10"/>
      <c r="H6619" s="10"/>
      <c r="I6619" s="10"/>
      <c r="J6619" s="333"/>
    </row>
    <row r="6620" spans="1:10" x14ac:dyDescent="0.3">
      <c r="A6620" s="114"/>
      <c r="B6620" s="10"/>
      <c r="C6620" s="10"/>
      <c r="D6620" s="83"/>
      <c r="E6620" s="10"/>
      <c r="F6620" s="10"/>
      <c r="G6620" s="10"/>
      <c r="H6620" s="10"/>
      <c r="I6620" s="10"/>
      <c r="J6620" s="333"/>
    </row>
    <row r="6621" spans="1:10" x14ac:dyDescent="0.3">
      <c r="A6621" s="114"/>
      <c r="B6621" s="10"/>
      <c r="C6621" s="10"/>
      <c r="D6621" s="83"/>
      <c r="E6621" s="10"/>
      <c r="F6621" s="10"/>
      <c r="G6621" s="10"/>
      <c r="H6621" s="10"/>
      <c r="I6621" s="10"/>
      <c r="J6621" s="333"/>
    </row>
    <row r="6622" spans="1:10" x14ac:dyDescent="0.3">
      <c r="A6622" s="114"/>
      <c r="B6622" s="10"/>
      <c r="C6622" s="10"/>
      <c r="D6622" s="83"/>
      <c r="E6622" s="10"/>
      <c r="F6622" s="10"/>
      <c r="G6622" s="10"/>
      <c r="H6622" s="10"/>
      <c r="I6622" s="10"/>
      <c r="J6622" s="333"/>
    </row>
    <row r="6623" spans="1:10" x14ac:dyDescent="0.3">
      <c r="A6623" s="114"/>
      <c r="B6623" s="10"/>
      <c r="C6623" s="10"/>
      <c r="D6623" s="83"/>
      <c r="E6623" s="10"/>
      <c r="F6623" s="10"/>
      <c r="G6623" s="10"/>
      <c r="H6623" s="10"/>
      <c r="I6623" s="10"/>
      <c r="J6623" s="333"/>
    </row>
    <row r="6624" spans="1:10" x14ac:dyDescent="0.3">
      <c r="A6624" s="114"/>
      <c r="B6624" s="10"/>
      <c r="C6624" s="10"/>
      <c r="D6624" s="83"/>
      <c r="E6624" s="10"/>
      <c r="F6624" s="10"/>
      <c r="G6624" s="10"/>
      <c r="H6624" s="10"/>
      <c r="I6624" s="10"/>
      <c r="J6624" s="333"/>
    </row>
    <row r="6625" spans="1:10" x14ac:dyDescent="0.3">
      <c r="A6625" s="114"/>
      <c r="B6625" s="10"/>
      <c r="C6625" s="10"/>
      <c r="D6625" s="83"/>
      <c r="E6625" s="10"/>
      <c r="F6625" s="10"/>
      <c r="G6625" s="10"/>
      <c r="H6625" s="10"/>
      <c r="I6625" s="10"/>
      <c r="J6625" s="333"/>
    </row>
    <row r="6626" spans="1:10" x14ac:dyDescent="0.3">
      <c r="A6626" s="114"/>
      <c r="B6626" s="10"/>
      <c r="C6626" s="10"/>
      <c r="D6626" s="83"/>
      <c r="E6626" s="10"/>
      <c r="F6626" s="10"/>
      <c r="G6626" s="10"/>
      <c r="H6626" s="10"/>
      <c r="I6626" s="10"/>
      <c r="J6626" s="333"/>
    </row>
    <row r="6627" spans="1:10" x14ac:dyDescent="0.3">
      <c r="A6627" s="114"/>
      <c r="B6627" s="10"/>
      <c r="C6627" s="10"/>
      <c r="D6627" s="83"/>
      <c r="E6627" s="10"/>
      <c r="F6627" s="10"/>
      <c r="G6627" s="10"/>
      <c r="H6627" s="10"/>
      <c r="I6627" s="10"/>
      <c r="J6627" s="333"/>
    </row>
    <row r="6628" spans="1:10" x14ac:dyDescent="0.3">
      <c r="A6628" s="114"/>
      <c r="B6628" s="10"/>
      <c r="C6628" s="10"/>
      <c r="D6628" s="83"/>
      <c r="E6628" s="10"/>
      <c r="F6628" s="10"/>
      <c r="G6628" s="10"/>
      <c r="H6628" s="10"/>
      <c r="I6628" s="10"/>
      <c r="J6628" s="333"/>
    </row>
    <row r="6629" spans="1:10" x14ac:dyDescent="0.3">
      <c r="A6629" s="114"/>
      <c r="B6629" s="10"/>
      <c r="C6629" s="10"/>
      <c r="D6629" s="83"/>
      <c r="E6629" s="10"/>
      <c r="F6629" s="10"/>
      <c r="G6629" s="10"/>
      <c r="H6629" s="10"/>
      <c r="I6629" s="10"/>
      <c r="J6629" s="333"/>
    </row>
    <row r="6630" spans="1:10" x14ac:dyDescent="0.3">
      <c r="A6630" s="114"/>
      <c r="B6630" s="10"/>
      <c r="C6630" s="10"/>
      <c r="D6630" s="83"/>
      <c r="E6630" s="10"/>
      <c r="F6630" s="10"/>
      <c r="G6630" s="10"/>
      <c r="H6630" s="10"/>
      <c r="I6630" s="10"/>
      <c r="J6630" s="333"/>
    </row>
    <row r="6631" spans="1:10" x14ac:dyDescent="0.3">
      <c r="A6631" s="114"/>
      <c r="B6631" s="10"/>
      <c r="C6631" s="10"/>
      <c r="D6631" s="83"/>
      <c r="E6631" s="10"/>
      <c r="F6631" s="10"/>
      <c r="G6631" s="10"/>
      <c r="H6631" s="10"/>
      <c r="I6631" s="10"/>
      <c r="J6631" s="333"/>
    </row>
    <row r="6632" spans="1:10" x14ac:dyDescent="0.3">
      <c r="A6632" s="114"/>
      <c r="B6632" s="10"/>
      <c r="C6632" s="10"/>
      <c r="D6632" s="83"/>
      <c r="E6632" s="10"/>
      <c r="F6632" s="10"/>
      <c r="G6632" s="10"/>
      <c r="H6632" s="10"/>
      <c r="I6632" s="10"/>
      <c r="J6632" s="333"/>
    </row>
    <row r="6633" spans="1:10" x14ac:dyDescent="0.3">
      <c r="A6633" s="114"/>
      <c r="B6633" s="10"/>
      <c r="C6633" s="10"/>
      <c r="D6633" s="83"/>
      <c r="E6633" s="10"/>
      <c r="F6633" s="10"/>
      <c r="G6633" s="10"/>
      <c r="H6633" s="10"/>
      <c r="I6633" s="10"/>
      <c r="J6633" s="333"/>
    </row>
    <row r="6634" spans="1:10" x14ac:dyDescent="0.3">
      <c r="A6634" s="114"/>
      <c r="B6634" s="10"/>
      <c r="C6634" s="10"/>
      <c r="D6634" s="83"/>
      <c r="E6634" s="10"/>
      <c r="F6634" s="10"/>
      <c r="G6634" s="10"/>
      <c r="H6634" s="10"/>
      <c r="I6634" s="10"/>
      <c r="J6634" s="333"/>
    </row>
    <row r="6635" spans="1:10" x14ac:dyDescent="0.3">
      <c r="A6635" s="114"/>
      <c r="B6635" s="10"/>
      <c r="C6635" s="10"/>
      <c r="D6635" s="83"/>
      <c r="E6635" s="10"/>
      <c r="F6635" s="10"/>
      <c r="G6635" s="10"/>
      <c r="H6635" s="10"/>
      <c r="I6635" s="10"/>
      <c r="J6635" s="333"/>
    </row>
    <row r="6636" spans="1:10" x14ac:dyDescent="0.3">
      <c r="A6636" s="114"/>
      <c r="B6636" s="10"/>
      <c r="C6636" s="10"/>
      <c r="D6636" s="83"/>
      <c r="E6636" s="10"/>
      <c r="F6636" s="10"/>
      <c r="G6636" s="10"/>
      <c r="H6636" s="10"/>
      <c r="I6636" s="10"/>
      <c r="J6636" s="333"/>
    </row>
    <row r="6637" spans="1:10" x14ac:dyDescent="0.3">
      <c r="A6637" s="114"/>
      <c r="B6637" s="10"/>
      <c r="C6637" s="10"/>
      <c r="D6637" s="83"/>
      <c r="E6637" s="10"/>
      <c r="F6637" s="10"/>
      <c r="G6637" s="10"/>
      <c r="H6637" s="10"/>
      <c r="I6637" s="10"/>
      <c r="J6637" s="333"/>
    </row>
    <row r="6638" spans="1:10" x14ac:dyDescent="0.3">
      <c r="A6638" s="114"/>
      <c r="B6638" s="10"/>
      <c r="C6638" s="10"/>
      <c r="D6638" s="83"/>
      <c r="E6638" s="10"/>
      <c r="F6638" s="10"/>
      <c r="G6638" s="10"/>
      <c r="H6638" s="10"/>
      <c r="I6638" s="10"/>
      <c r="J6638" s="333"/>
    </row>
    <row r="6639" spans="1:10" x14ac:dyDescent="0.3">
      <c r="A6639" s="114"/>
      <c r="B6639" s="10"/>
      <c r="C6639" s="10"/>
      <c r="D6639" s="83"/>
      <c r="E6639" s="10"/>
      <c r="F6639" s="10"/>
      <c r="G6639" s="10"/>
      <c r="H6639" s="10"/>
      <c r="I6639" s="10"/>
      <c r="J6639" s="333"/>
    </row>
    <row r="6640" spans="1:10" x14ac:dyDescent="0.3">
      <c r="A6640" s="114"/>
      <c r="B6640" s="10"/>
      <c r="C6640" s="10"/>
      <c r="D6640" s="83"/>
      <c r="E6640" s="10"/>
      <c r="F6640" s="10"/>
      <c r="G6640" s="10"/>
      <c r="H6640" s="10"/>
      <c r="I6640" s="10"/>
      <c r="J6640" s="333"/>
    </row>
    <row r="6641" spans="1:10" x14ac:dyDescent="0.3">
      <c r="A6641" s="114"/>
      <c r="B6641" s="10"/>
      <c r="C6641" s="10"/>
      <c r="D6641" s="83"/>
      <c r="E6641" s="10"/>
      <c r="F6641" s="10"/>
      <c r="G6641" s="10"/>
      <c r="H6641" s="10"/>
      <c r="I6641" s="10"/>
      <c r="J6641" s="333"/>
    </row>
    <row r="6642" spans="1:10" x14ac:dyDescent="0.3">
      <c r="A6642" s="114"/>
      <c r="B6642" s="10"/>
      <c r="C6642" s="10"/>
      <c r="D6642" s="83"/>
      <c r="E6642" s="10"/>
      <c r="F6642" s="10"/>
      <c r="G6642" s="10"/>
      <c r="H6642" s="10"/>
      <c r="I6642" s="10"/>
      <c r="J6642" s="333"/>
    </row>
    <row r="6643" spans="1:10" x14ac:dyDescent="0.3">
      <c r="A6643" s="114"/>
      <c r="B6643" s="10"/>
      <c r="C6643" s="10"/>
      <c r="D6643" s="83"/>
      <c r="E6643" s="10"/>
      <c r="F6643" s="10"/>
      <c r="G6643" s="10"/>
      <c r="H6643" s="10"/>
      <c r="I6643" s="10"/>
      <c r="J6643" s="333"/>
    </row>
    <row r="6644" spans="1:10" x14ac:dyDescent="0.3">
      <c r="A6644" s="114"/>
      <c r="B6644" s="10"/>
      <c r="C6644" s="10"/>
      <c r="D6644" s="83"/>
      <c r="E6644" s="10"/>
      <c r="F6644" s="10"/>
      <c r="G6644" s="10"/>
      <c r="H6644" s="10"/>
      <c r="I6644" s="10"/>
      <c r="J6644" s="333"/>
    </row>
    <row r="6645" spans="1:10" x14ac:dyDescent="0.3">
      <c r="A6645" s="114"/>
      <c r="B6645" s="10"/>
      <c r="C6645" s="10"/>
      <c r="D6645" s="83"/>
      <c r="E6645" s="10"/>
      <c r="F6645" s="10"/>
      <c r="G6645" s="10"/>
      <c r="H6645" s="10"/>
      <c r="I6645" s="10"/>
      <c r="J6645" s="333"/>
    </row>
    <row r="6646" spans="1:10" x14ac:dyDescent="0.3">
      <c r="A6646" s="114"/>
      <c r="B6646" s="10"/>
      <c r="C6646" s="10"/>
      <c r="D6646" s="83"/>
      <c r="E6646" s="10"/>
      <c r="F6646" s="10"/>
      <c r="G6646" s="10"/>
      <c r="H6646" s="10"/>
      <c r="I6646" s="10"/>
      <c r="J6646" s="333"/>
    </row>
    <row r="6647" spans="1:10" x14ac:dyDescent="0.3">
      <c r="A6647" s="114"/>
      <c r="B6647" s="10"/>
      <c r="C6647" s="10"/>
      <c r="D6647" s="83"/>
      <c r="E6647" s="10"/>
      <c r="F6647" s="10"/>
      <c r="G6647" s="10"/>
      <c r="H6647" s="10"/>
      <c r="I6647" s="10"/>
      <c r="J6647" s="333"/>
    </row>
    <row r="6648" spans="1:10" x14ac:dyDescent="0.3">
      <c r="A6648" s="114"/>
      <c r="B6648" s="10"/>
      <c r="C6648" s="10"/>
      <c r="D6648" s="83"/>
      <c r="E6648" s="10"/>
      <c r="F6648" s="10"/>
      <c r="G6648" s="10"/>
      <c r="H6648" s="10"/>
      <c r="I6648" s="10"/>
      <c r="J6648" s="333"/>
    </row>
    <row r="6649" spans="1:10" x14ac:dyDescent="0.3">
      <c r="A6649" s="114"/>
      <c r="B6649" s="10"/>
      <c r="C6649" s="10"/>
      <c r="D6649" s="83"/>
      <c r="E6649" s="10"/>
      <c r="F6649" s="10"/>
      <c r="G6649" s="10"/>
      <c r="H6649" s="10"/>
      <c r="I6649" s="10"/>
      <c r="J6649" s="333"/>
    </row>
    <row r="6650" spans="1:10" x14ac:dyDescent="0.3">
      <c r="A6650" s="114"/>
      <c r="B6650" s="10"/>
      <c r="C6650" s="10"/>
      <c r="D6650" s="83"/>
      <c r="E6650" s="10"/>
      <c r="F6650" s="10"/>
      <c r="G6650" s="10"/>
      <c r="H6650" s="10"/>
      <c r="I6650" s="10"/>
      <c r="J6650" s="333"/>
    </row>
    <row r="6651" spans="1:10" x14ac:dyDescent="0.3">
      <c r="A6651" s="114"/>
      <c r="B6651" s="10"/>
      <c r="C6651" s="10"/>
      <c r="D6651" s="83"/>
      <c r="E6651" s="10"/>
      <c r="F6651" s="10"/>
      <c r="G6651" s="10"/>
      <c r="H6651" s="10"/>
      <c r="I6651" s="10"/>
      <c r="J6651" s="333"/>
    </row>
    <row r="6652" spans="1:10" x14ac:dyDescent="0.3">
      <c r="A6652" s="114"/>
      <c r="B6652" s="10"/>
      <c r="C6652" s="10"/>
      <c r="D6652" s="83"/>
      <c r="E6652" s="10"/>
      <c r="F6652" s="10"/>
      <c r="G6652" s="10"/>
      <c r="H6652" s="10"/>
      <c r="I6652" s="10"/>
      <c r="J6652" s="333"/>
    </row>
    <row r="6653" spans="1:10" x14ac:dyDescent="0.3">
      <c r="A6653" s="114"/>
      <c r="B6653" s="10"/>
      <c r="C6653" s="10"/>
      <c r="D6653" s="83"/>
      <c r="E6653" s="10"/>
      <c r="F6653" s="10"/>
      <c r="G6653" s="10"/>
      <c r="H6653" s="10"/>
      <c r="I6653" s="10"/>
      <c r="J6653" s="333"/>
    </row>
    <row r="6654" spans="1:10" x14ac:dyDescent="0.3">
      <c r="A6654" s="114"/>
      <c r="B6654" s="10"/>
      <c r="C6654" s="10"/>
      <c r="D6654" s="83"/>
      <c r="E6654" s="10"/>
      <c r="F6654" s="10"/>
      <c r="G6654" s="10"/>
      <c r="H6654" s="10"/>
      <c r="I6654" s="10"/>
      <c r="J6654" s="333"/>
    </row>
    <row r="6655" spans="1:10" x14ac:dyDescent="0.3">
      <c r="A6655" s="114"/>
      <c r="B6655" s="10"/>
      <c r="C6655" s="10"/>
      <c r="D6655" s="83"/>
      <c r="E6655" s="10"/>
      <c r="F6655" s="10"/>
      <c r="G6655" s="10"/>
      <c r="H6655" s="10"/>
      <c r="I6655" s="10"/>
      <c r="J6655" s="333"/>
    </row>
    <row r="6656" spans="1:10" x14ac:dyDescent="0.3">
      <c r="A6656" s="114"/>
      <c r="B6656" s="10"/>
      <c r="C6656" s="10"/>
      <c r="D6656" s="83"/>
      <c r="E6656" s="10"/>
      <c r="F6656" s="10"/>
      <c r="G6656" s="10"/>
      <c r="H6656" s="10"/>
      <c r="I6656" s="10"/>
      <c r="J6656" s="333"/>
    </row>
    <row r="6657" spans="1:10" x14ac:dyDescent="0.3">
      <c r="A6657" s="114"/>
      <c r="B6657" s="10"/>
      <c r="C6657" s="10"/>
      <c r="D6657" s="83"/>
      <c r="E6657" s="10"/>
      <c r="F6657" s="10"/>
      <c r="G6657" s="10"/>
      <c r="H6657" s="10"/>
      <c r="I6657" s="10"/>
      <c r="J6657" s="333"/>
    </row>
    <row r="6658" spans="1:10" x14ac:dyDescent="0.3">
      <c r="A6658" s="114"/>
      <c r="B6658" s="10"/>
      <c r="C6658" s="10"/>
      <c r="D6658" s="83"/>
      <c r="E6658" s="10"/>
      <c r="F6658" s="10"/>
      <c r="G6658" s="10"/>
      <c r="H6658" s="10"/>
      <c r="I6658" s="10"/>
      <c r="J6658" s="333"/>
    </row>
    <row r="6659" spans="1:10" x14ac:dyDescent="0.3">
      <c r="A6659" s="114"/>
      <c r="B6659" s="10"/>
      <c r="C6659" s="10"/>
      <c r="D6659" s="83"/>
      <c r="E6659" s="10"/>
      <c r="F6659" s="10"/>
      <c r="G6659" s="10"/>
      <c r="H6659" s="10"/>
      <c r="I6659" s="10"/>
      <c r="J6659" s="333"/>
    </row>
    <row r="6660" spans="1:10" x14ac:dyDescent="0.3">
      <c r="A6660" s="114"/>
      <c r="B6660" s="10"/>
      <c r="C6660" s="10"/>
      <c r="D6660" s="83"/>
      <c r="E6660" s="10"/>
      <c r="F6660" s="10"/>
      <c r="G6660" s="10"/>
      <c r="H6660" s="10"/>
      <c r="I6660" s="10"/>
      <c r="J6660" s="333"/>
    </row>
    <row r="6661" spans="1:10" x14ac:dyDescent="0.3">
      <c r="A6661" s="114"/>
      <c r="B6661" s="10"/>
      <c r="C6661" s="10"/>
      <c r="D6661" s="83"/>
      <c r="E6661" s="10"/>
      <c r="F6661" s="10"/>
      <c r="G6661" s="10"/>
      <c r="H6661" s="10"/>
      <c r="I6661" s="10"/>
      <c r="J6661" s="333"/>
    </row>
    <row r="6662" spans="1:10" x14ac:dyDescent="0.3">
      <c r="A6662" s="114"/>
      <c r="B6662" s="10"/>
      <c r="C6662" s="10"/>
      <c r="D6662" s="83"/>
      <c r="E6662" s="10"/>
      <c r="F6662" s="10"/>
      <c r="G6662" s="10"/>
      <c r="H6662" s="10"/>
      <c r="I6662" s="10"/>
      <c r="J6662" s="333"/>
    </row>
    <row r="6663" spans="1:10" x14ac:dyDescent="0.3">
      <c r="A6663" s="114"/>
      <c r="B6663" s="10"/>
      <c r="C6663" s="10"/>
      <c r="D6663" s="83"/>
      <c r="E6663" s="10"/>
      <c r="F6663" s="10"/>
      <c r="G6663" s="10"/>
      <c r="H6663" s="10"/>
      <c r="I6663" s="10"/>
      <c r="J6663" s="333"/>
    </row>
    <row r="6664" spans="1:10" x14ac:dyDescent="0.3">
      <c r="A6664" s="114"/>
      <c r="B6664" s="10"/>
      <c r="C6664" s="10"/>
      <c r="D6664" s="83"/>
      <c r="E6664" s="10"/>
      <c r="F6664" s="10"/>
      <c r="G6664" s="10"/>
      <c r="H6664" s="10"/>
      <c r="I6664" s="10"/>
      <c r="J6664" s="333"/>
    </row>
    <row r="6665" spans="1:10" x14ac:dyDescent="0.3">
      <c r="A6665" s="114"/>
      <c r="B6665" s="10"/>
      <c r="C6665" s="10"/>
      <c r="D6665" s="83"/>
      <c r="E6665" s="10"/>
      <c r="F6665" s="10"/>
      <c r="G6665" s="10"/>
      <c r="H6665" s="10"/>
      <c r="I6665" s="10"/>
      <c r="J6665" s="333"/>
    </row>
    <row r="6666" spans="1:10" x14ac:dyDescent="0.3">
      <c r="A6666" s="114"/>
      <c r="B6666" s="10"/>
      <c r="C6666" s="10"/>
      <c r="D6666" s="83"/>
      <c r="E6666" s="10"/>
      <c r="F6666" s="10"/>
      <c r="G6666" s="10"/>
      <c r="H6666" s="10"/>
      <c r="I6666" s="10"/>
      <c r="J6666" s="333"/>
    </row>
    <row r="6667" spans="1:10" x14ac:dyDescent="0.3">
      <c r="A6667" s="114"/>
      <c r="B6667" s="10"/>
      <c r="C6667" s="10"/>
      <c r="D6667" s="83"/>
      <c r="E6667" s="10"/>
      <c r="F6667" s="10"/>
      <c r="G6667" s="10"/>
      <c r="H6667" s="10"/>
      <c r="I6667" s="10"/>
      <c r="J6667" s="333"/>
    </row>
    <row r="6668" spans="1:10" x14ac:dyDescent="0.3">
      <c r="A6668" s="114"/>
      <c r="B6668" s="10"/>
      <c r="C6668" s="10"/>
      <c r="D6668" s="83"/>
      <c r="E6668" s="10"/>
      <c r="F6668" s="10"/>
      <c r="G6668" s="10"/>
      <c r="H6668" s="10"/>
      <c r="I6668" s="10"/>
      <c r="J6668" s="333"/>
    </row>
    <row r="6669" spans="1:10" x14ac:dyDescent="0.3">
      <c r="A6669" s="114"/>
      <c r="B6669" s="10"/>
      <c r="C6669" s="10"/>
      <c r="D6669" s="83"/>
      <c r="E6669" s="10"/>
      <c r="F6669" s="10"/>
      <c r="G6669" s="10"/>
      <c r="H6669" s="10"/>
      <c r="I6669" s="10"/>
      <c r="J6669" s="333"/>
    </row>
    <row r="6670" spans="1:10" x14ac:dyDescent="0.3">
      <c r="A6670" s="114"/>
      <c r="B6670" s="10"/>
      <c r="C6670" s="10"/>
      <c r="D6670" s="83"/>
      <c r="E6670" s="10"/>
      <c r="F6670" s="10"/>
      <c r="G6670" s="10"/>
      <c r="H6670" s="10"/>
      <c r="I6670" s="10"/>
      <c r="J6670" s="333"/>
    </row>
    <row r="6671" spans="1:10" x14ac:dyDescent="0.3">
      <c r="A6671" s="114"/>
      <c r="B6671" s="10"/>
      <c r="C6671" s="10"/>
      <c r="D6671" s="83"/>
      <c r="E6671" s="10"/>
      <c r="F6671" s="10"/>
      <c r="G6671" s="10"/>
      <c r="H6671" s="10"/>
      <c r="I6671" s="10"/>
      <c r="J6671" s="333"/>
    </row>
    <row r="6672" spans="1:10" x14ac:dyDescent="0.3">
      <c r="A6672" s="114"/>
      <c r="B6672" s="10"/>
      <c r="C6672" s="10"/>
      <c r="D6672" s="83"/>
      <c r="E6672" s="10"/>
      <c r="F6672" s="10"/>
      <c r="G6672" s="10"/>
      <c r="H6672" s="10"/>
      <c r="I6672" s="10"/>
      <c r="J6672" s="333"/>
    </row>
    <row r="6673" spans="1:10" x14ac:dyDescent="0.3">
      <c r="A6673" s="114"/>
      <c r="B6673" s="10"/>
      <c r="C6673" s="10"/>
      <c r="D6673" s="83"/>
      <c r="E6673" s="10"/>
      <c r="F6673" s="10"/>
      <c r="G6673" s="10"/>
      <c r="H6673" s="10"/>
      <c r="I6673" s="10"/>
      <c r="J6673" s="333"/>
    </row>
    <row r="6674" spans="1:10" x14ac:dyDescent="0.3">
      <c r="A6674" s="114"/>
      <c r="B6674" s="10"/>
      <c r="C6674" s="10"/>
      <c r="D6674" s="83"/>
      <c r="E6674" s="10"/>
      <c r="F6674" s="10"/>
      <c r="G6674" s="10"/>
      <c r="H6674" s="10"/>
      <c r="I6674" s="10"/>
      <c r="J6674" s="333"/>
    </row>
    <row r="6675" spans="1:10" x14ac:dyDescent="0.3">
      <c r="A6675" s="114"/>
      <c r="B6675" s="10"/>
      <c r="C6675" s="10"/>
      <c r="D6675" s="83"/>
      <c r="E6675" s="10"/>
      <c r="F6675" s="10"/>
      <c r="G6675" s="10"/>
      <c r="H6675" s="10"/>
      <c r="I6675" s="10"/>
      <c r="J6675" s="333"/>
    </row>
    <row r="6676" spans="1:10" x14ac:dyDescent="0.3">
      <c r="A6676" s="114"/>
      <c r="B6676" s="10"/>
      <c r="C6676" s="10"/>
      <c r="D6676" s="83"/>
      <c r="E6676" s="10"/>
      <c r="F6676" s="10"/>
      <c r="G6676" s="10"/>
      <c r="H6676" s="10"/>
      <c r="I6676" s="10"/>
      <c r="J6676" s="333"/>
    </row>
    <row r="6677" spans="1:10" x14ac:dyDescent="0.3">
      <c r="A6677" s="114"/>
      <c r="B6677" s="10"/>
      <c r="C6677" s="10"/>
      <c r="D6677" s="83"/>
      <c r="E6677" s="10"/>
      <c r="F6677" s="10"/>
      <c r="G6677" s="10"/>
      <c r="H6677" s="10"/>
      <c r="I6677" s="10"/>
      <c r="J6677" s="333"/>
    </row>
    <row r="6678" spans="1:10" x14ac:dyDescent="0.3">
      <c r="A6678" s="114"/>
      <c r="B6678" s="10"/>
      <c r="C6678" s="10"/>
      <c r="D6678" s="83"/>
      <c r="E6678" s="10"/>
      <c r="F6678" s="10"/>
      <c r="G6678" s="10"/>
      <c r="H6678" s="10"/>
      <c r="I6678" s="10"/>
      <c r="J6678" s="333"/>
    </row>
    <row r="6679" spans="1:10" x14ac:dyDescent="0.3">
      <c r="A6679" s="114"/>
      <c r="B6679" s="10"/>
      <c r="C6679" s="10"/>
      <c r="D6679" s="83"/>
      <c r="E6679" s="10"/>
      <c r="F6679" s="10"/>
      <c r="G6679" s="10"/>
      <c r="H6679" s="10"/>
      <c r="I6679" s="10"/>
      <c r="J6679" s="333"/>
    </row>
    <row r="6680" spans="1:10" x14ac:dyDescent="0.3">
      <c r="A6680" s="114"/>
      <c r="B6680" s="10"/>
      <c r="C6680" s="10"/>
      <c r="D6680" s="83"/>
      <c r="E6680" s="10"/>
      <c r="F6680" s="10"/>
      <c r="G6680" s="10"/>
      <c r="H6680" s="10"/>
      <c r="I6680" s="10"/>
      <c r="J6680" s="333"/>
    </row>
    <row r="6681" spans="1:10" x14ac:dyDescent="0.3">
      <c r="A6681" s="114"/>
      <c r="B6681" s="10"/>
      <c r="C6681" s="10"/>
      <c r="D6681" s="83"/>
      <c r="E6681" s="10"/>
      <c r="F6681" s="10"/>
      <c r="G6681" s="10"/>
      <c r="H6681" s="10"/>
      <c r="I6681" s="10"/>
      <c r="J6681" s="333"/>
    </row>
    <row r="6682" spans="1:10" x14ac:dyDescent="0.3">
      <c r="A6682" s="114"/>
      <c r="B6682" s="10"/>
      <c r="C6682" s="10"/>
      <c r="D6682" s="83"/>
      <c r="E6682" s="10"/>
      <c r="F6682" s="10"/>
      <c r="G6682" s="10"/>
      <c r="H6682" s="10"/>
      <c r="I6682" s="10"/>
      <c r="J6682" s="333"/>
    </row>
    <row r="6683" spans="1:10" x14ac:dyDescent="0.3">
      <c r="A6683" s="114"/>
      <c r="B6683" s="10"/>
      <c r="C6683" s="10"/>
      <c r="D6683" s="83"/>
      <c r="E6683" s="10"/>
      <c r="F6683" s="10"/>
      <c r="G6683" s="10"/>
      <c r="H6683" s="10"/>
      <c r="I6683" s="10"/>
      <c r="J6683" s="333"/>
    </row>
    <row r="6684" spans="1:10" x14ac:dyDescent="0.3">
      <c r="A6684" s="114"/>
      <c r="B6684" s="10"/>
      <c r="C6684" s="10"/>
      <c r="D6684" s="83"/>
      <c r="E6684" s="10"/>
      <c r="F6684" s="10"/>
      <c r="G6684" s="10"/>
      <c r="H6684" s="10"/>
      <c r="I6684" s="10"/>
      <c r="J6684" s="333"/>
    </row>
    <row r="6685" spans="1:10" x14ac:dyDescent="0.3">
      <c r="A6685" s="114"/>
      <c r="B6685" s="10"/>
      <c r="C6685" s="10"/>
      <c r="D6685" s="83"/>
      <c r="E6685" s="10"/>
      <c r="F6685" s="10"/>
      <c r="G6685" s="10"/>
      <c r="H6685" s="10"/>
      <c r="I6685" s="10"/>
      <c r="J6685" s="333"/>
    </row>
    <row r="6686" spans="1:10" x14ac:dyDescent="0.3">
      <c r="A6686" s="114"/>
      <c r="B6686" s="10"/>
      <c r="C6686" s="10"/>
      <c r="D6686" s="83"/>
      <c r="E6686" s="10"/>
      <c r="F6686" s="10"/>
      <c r="G6686" s="10"/>
      <c r="H6686" s="10"/>
      <c r="I6686" s="10"/>
      <c r="J6686" s="333"/>
    </row>
    <row r="6687" spans="1:10" x14ac:dyDescent="0.3">
      <c r="A6687" s="114"/>
      <c r="B6687" s="10"/>
      <c r="C6687" s="10"/>
      <c r="D6687" s="83"/>
      <c r="E6687" s="10"/>
      <c r="F6687" s="10"/>
      <c r="G6687" s="10"/>
      <c r="H6687" s="10"/>
      <c r="I6687" s="10"/>
      <c r="J6687" s="333"/>
    </row>
    <row r="6688" spans="1:10" x14ac:dyDescent="0.3">
      <c r="A6688" s="114"/>
      <c r="B6688" s="10"/>
      <c r="C6688" s="10"/>
      <c r="D6688" s="83"/>
      <c r="E6688" s="10"/>
      <c r="F6688" s="10"/>
      <c r="G6688" s="10"/>
      <c r="H6688" s="10"/>
      <c r="I6688" s="10"/>
      <c r="J6688" s="333"/>
    </row>
    <row r="6689" spans="1:10" x14ac:dyDescent="0.3">
      <c r="A6689" s="114"/>
      <c r="B6689" s="10"/>
      <c r="C6689" s="10"/>
      <c r="D6689" s="83"/>
      <c r="E6689" s="10"/>
      <c r="F6689" s="10"/>
      <c r="G6689" s="10"/>
      <c r="H6689" s="10"/>
      <c r="I6689" s="10"/>
      <c r="J6689" s="333"/>
    </row>
    <row r="6690" spans="1:10" x14ac:dyDescent="0.3">
      <c r="A6690" s="114"/>
      <c r="B6690" s="10"/>
      <c r="C6690" s="10"/>
      <c r="D6690" s="83"/>
      <c r="E6690" s="10"/>
      <c r="F6690" s="10"/>
      <c r="G6690" s="10"/>
      <c r="H6690" s="10"/>
      <c r="I6690" s="10"/>
      <c r="J6690" s="333"/>
    </row>
    <row r="6691" spans="1:10" x14ac:dyDescent="0.3">
      <c r="A6691" s="114"/>
      <c r="B6691" s="10"/>
      <c r="C6691" s="10"/>
      <c r="D6691" s="83"/>
      <c r="E6691" s="10"/>
      <c r="F6691" s="10"/>
      <c r="G6691" s="10"/>
      <c r="H6691" s="10"/>
      <c r="I6691" s="10"/>
      <c r="J6691" s="333"/>
    </row>
    <row r="6692" spans="1:10" x14ac:dyDescent="0.3">
      <c r="A6692" s="114"/>
      <c r="B6692" s="10"/>
      <c r="C6692" s="10"/>
      <c r="D6692" s="83"/>
      <c r="E6692" s="10"/>
      <c r="F6692" s="10"/>
      <c r="G6692" s="10"/>
      <c r="H6692" s="10"/>
      <c r="I6692" s="10"/>
      <c r="J6692" s="333"/>
    </row>
    <row r="6693" spans="1:10" x14ac:dyDescent="0.3">
      <c r="A6693" s="114"/>
      <c r="B6693" s="10"/>
      <c r="C6693" s="10"/>
      <c r="D6693" s="83"/>
      <c r="E6693" s="10"/>
      <c r="F6693" s="10"/>
      <c r="G6693" s="10"/>
      <c r="H6693" s="10"/>
      <c r="I6693" s="10"/>
      <c r="J6693" s="333"/>
    </row>
    <row r="6694" spans="1:10" x14ac:dyDescent="0.3">
      <c r="A6694" s="114"/>
      <c r="B6694" s="10"/>
      <c r="C6694" s="10"/>
      <c r="D6694" s="83"/>
      <c r="E6694" s="10"/>
      <c r="F6694" s="10"/>
      <c r="G6694" s="10"/>
      <c r="H6694" s="10"/>
      <c r="I6694" s="10"/>
      <c r="J6694" s="333"/>
    </row>
    <row r="6695" spans="1:10" x14ac:dyDescent="0.3">
      <c r="A6695" s="114"/>
      <c r="B6695" s="10"/>
      <c r="C6695" s="10"/>
      <c r="D6695" s="83"/>
      <c r="E6695" s="10"/>
      <c r="F6695" s="10"/>
      <c r="G6695" s="10"/>
      <c r="H6695" s="10"/>
      <c r="I6695" s="10"/>
      <c r="J6695" s="333"/>
    </row>
    <row r="6696" spans="1:10" x14ac:dyDescent="0.3">
      <c r="A6696" s="114"/>
      <c r="B6696" s="10"/>
      <c r="C6696" s="10"/>
      <c r="D6696" s="83"/>
      <c r="E6696" s="10"/>
      <c r="F6696" s="10"/>
      <c r="G6696" s="10"/>
      <c r="H6696" s="10"/>
      <c r="I6696" s="10"/>
      <c r="J6696" s="333"/>
    </row>
    <row r="6697" spans="1:10" x14ac:dyDescent="0.3">
      <c r="A6697" s="114"/>
      <c r="B6697" s="10"/>
      <c r="C6697" s="10"/>
      <c r="D6697" s="83"/>
      <c r="E6697" s="10"/>
      <c r="F6697" s="10"/>
      <c r="G6697" s="10"/>
      <c r="H6697" s="10"/>
      <c r="I6697" s="10"/>
      <c r="J6697" s="333"/>
    </row>
    <row r="6698" spans="1:10" x14ac:dyDescent="0.3">
      <c r="A6698" s="114"/>
      <c r="B6698" s="10"/>
      <c r="C6698" s="10"/>
      <c r="D6698" s="83"/>
      <c r="E6698" s="10"/>
      <c r="F6698" s="10"/>
      <c r="G6698" s="10"/>
      <c r="H6698" s="10"/>
      <c r="I6698" s="10"/>
      <c r="J6698" s="333"/>
    </row>
    <row r="6699" spans="1:10" x14ac:dyDescent="0.3">
      <c r="A6699" s="114"/>
      <c r="B6699" s="10"/>
      <c r="C6699" s="10"/>
      <c r="D6699" s="83"/>
      <c r="E6699" s="10"/>
      <c r="F6699" s="10"/>
      <c r="G6699" s="10"/>
      <c r="H6699" s="10"/>
      <c r="I6699" s="10"/>
      <c r="J6699" s="333"/>
    </row>
    <row r="6700" spans="1:10" x14ac:dyDescent="0.3">
      <c r="A6700" s="114"/>
      <c r="B6700" s="10"/>
      <c r="C6700" s="10"/>
      <c r="D6700" s="83"/>
      <c r="E6700" s="10"/>
      <c r="F6700" s="10"/>
      <c r="G6700" s="10"/>
      <c r="H6700" s="10"/>
      <c r="I6700" s="10"/>
      <c r="J6700" s="333"/>
    </row>
    <row r="6701" spans="1:10" x14ac:dyDescent="0.3">
      <c r="A6701" s="114"/>
      <c r="B6701" s="10"/>
      <c r="C6701" s="10"/>
      <c r="D6701" s="83"/>
      <c r="E6701" s="10"/>
      <c r="F6701" s="10"/>
      <c r="G6701" s="10"/>
      <c r="H6701" s="10"/>
      <c r="I6701" s="10"/>
      <c r="J6701" s="333"/>
    </row>
    <row r="6702" spans="1:10" x14ac:dyDescent="0.3">
      <c r="A6702" s="114"/>
      <c r="B6702" s="10"/>
      <c r="C6702" s="10"/>
      <c r="D6702" s="83"/>
      <c r="E6702" s="10"/>
      <c r="F6702" s="10"/>
      <c r="G6702" s="10"/>
      <c r="H6702" s="10"/>
      <c r="I6702" s="10"/>
      <c r="J6702" s="333"/>
    </row>
    <row r="6703" spans="1:10" x14ac:dyDescent="0.3">
      <c r="A6703" s="114"/>
      <c r="B6703" s="10"/>
      <c r="C6703" s="10"/>
      <c r="D6703" s="83"/>
      <c r="E6703" s="10"/>
      <c r="F6703" s="10"/>
      <c r="G6703" s="10"/>
      <c r="H6703" s="10"/>
      <c r="I6703" s="10"/>
      <c r="J6703" s="333"/>
    </row>
    <row r="6704" spans="1:10" x14ac:dyDescent="0.3">
      <c r="A6704" s="114"/>
      <c r="B6704" s="10"/>
      <c r="C6704" s="10"/>
      <c r="D6704" s="83"/>
      <c r="E6704" s="10"/>
      <c r="F6704" s="10"/>
      <c r="G6704" s="10"/>
      <c r="H6704" s="10"/>
      <c r="I6704" s="10"/>
      <c r="J6704" s="333"/>
    </row>
    <row r="6705" spans="1:10" x14ac:dyDescent="0.3">
      <c r="A6705" s="114"/>
      <c r="B6705" s="10"/>
      <c r="C6705" s="10"/>
      <c r="D6705" s="83"/>
      <c r="E6705" s="10"/>
      <c r="F6705" s="10"/>
      <c r="G6705" s="10"/>
      <c r="H6705" s="10"/>
      <c r="I6705" s="10"/>
      <c r="J6705" s="333"/>
    </row>
    <row r="6706" spans="1:10" x14ac:dyDescent="0.3">
      <c r="A6706" s="114"/>
      <c r="B6706" s="10"/>
      <c r="C6706" s="10"/>
      <c r="D6706" s="83"/>
      <c r="E6706" s="10"/>
      <c r="F6706" s="10"/>
      <c r="G6706" s="10"/>
      <c r="H6706" s="10"/>
      <c r="I6706" s="10"/>
      <c r="J6706" s="333"/>
    </row>
    <row r="6707" spans="1:10" x14ac:dyDescent="0.3">
      <c r="A6707" s="114"/>
      <c r="B6707" s="10"/>
      <c r="C6707" s="10"/>
      <c r="D6707" s="83"/>
      <c r="E6707" s="10"/>
      <c r="F6707" s="10"/>
      <c r="G6707" s="10"/>
      <c r="H6707" s="10"/>
      <c r="I6707" s="10"/>
      <c r="J6707" s="333"/>
    </row>
    <row r="6708" spans="1:10" x14ac:dyDescent="0.3">
      <c r="A6708" s="114"/>
      <c r="B6708" s="10"/>
      <c r="C6708" s="10"/>
      <c r="D6708" s="83"/>
      <c r="E6708" s="10"/>
      <c r="F6708" s="10"/>
      <c r="G6708" s="10"/>
      <c r="H6708" s="10"/>
      <c r="I6708" s="10"/>
      <c r="J6708" s="333"/>
    </row>
    <row r="6709" spans="1:10" x14ac:dyDescent="0.3">
      <c r="A6709" s="114"/>
      <c r="B6709" s="10"/>
      <c r="C6709" s="10"/>
      <c r="D6709" s="83"/>
      <c r="E6709" s="10"/>
      <c r="F6709" s="10"/>
      <c r="G6709" s="10"/>
      <c r="H6709" s="10"/>
      <c r="I6709" s="10"/>
      <c r="J6709" s="333"/>
    </row>
    <row r="6710" spans="1:10" x14ac:dyDescent="0.3">
      <c r="A6710" s="114"/>
      <c r="B6710" s="10"/>
      <c r="C6710" s="10"/>
      <c r="D6710" s="83"/>
      <c r="E6710" s="10"/>
      <c r="F6710" s="10"/>
      <c r="G6710" s="10"/>
      <c r="H6710" s="10"/>
      <c r="I6710" s="10"/>
      <c r="J6710" s="333"/>
    </row>
    <row r="6711" spans="1:10" x14ac:dyDescent="0.3">
      <c r="A6711" s="114"/>
      <c r="B6711" s="10"/>
      <c r="C6711" s="10"/>
      <c r="D6711" s="83"/>
      <c r="E6711" s="10"/>
      <c r="F6711" s="10"/>
      <c r="G6711" s="10"/>
      <c r="H6711" s="10"/>
      <c r="I6711" s="10"/>
      <c r="J6711" s="333"/>
    </row>
    <row r="6712" spans="1:10" x14ac:dyDescent="0.3">
      <c r="A6712" s="114"/>
      <c r="B6712" s="10"/>
      <c r="C6712" s="10"/>
      <c r="D6712" s="83"/>
      <c r="E6712" s="10"/>
      <c r="F6712" s="10"/>
      <c r="G6712" s="10"/>
      <c r="H6712" s="10"/>
      <c r="I6712" s="10"/>
      <c r="J6712" s="333"/>
    </row>
    <row r="6713" spans="1:10" x14ac:dyDescent="0.3">
      <c r="A6713" s="114"/>
      <c r="B6713" s="10"/>
      <c r="C6713" s="10"/>
      <c r="D6713" s="83"/>
      <c r="E6713" s="10"/>
      <c r="F6713" s="10"/>
      <c r="G6713" s="10"/>
      <c r="H6713" s="10"/>
      <c r="I6713" s="10"/>
      <c r="J6713" s="333"/>
    </row>
    <row r="6714" spans="1:10" x14ac:dyDescent="0.3">
      <c r="A6714" s="114"/>
      <c r="B6714" s="10"/>
      <c r="C6714" s="10"/>
      <c r="D6714" s="83"/>
      <c r="E6714" s="10"/>
      <c r="F6714" s="10"/>
      <c r="G6714" s="10"/>
      <c r="H6714" s="10"/>
      <c r="I6714" s="10"/>
      <c r="J6714" s="333"/>
    </row>
    <row r="6715" spans="1:10" x14ac:dyDescent="0.3">
      <c r="A6715" s="114"/>
      <c r="B6715" s="10"/>
      <c r="C6715" s="10"/>
      <c r="D6715" s="83"/>
      <c r="E6715" s="10"/>
      <c r="F6715" s="10"/>
      <c r="G6715" s="10"/>
      <c r="H6715" s="10"/>
      <c r="I6715" s="10"/>
      <c r="J6715" s="333"/>
    </row>
    <row r="6716" spans="1:10" x14ac:dyDescent="0.3">
      <c r="A6716" s="114"/>
      <c r="B6716" s="10"/>
      <c r="C6716" s="10"/>
      <c r="D6716" s="83"/>
      <c r="E6716" s="10"/>
      <c r="F6716" s="10"/>
      <c r="G6716" s="10"/>
      <c r="H6716" s="10"/>
      <c r="I6716" s="10"/>
      <c r="J6716" s="333"/>
    </row>
    <row r="6717" spans="1:10" x14ac:dyDescent="0.3">
      <c r="A6717" s="114"/>
      <c r="B6717" s="10"/>
      <c r="C6717" s="10"/>
      <c r="D6717" s="83"/>
      <c r="E6717" s="10"/>
      <c r="F6717" s="10"/>
      <c r="G6717" s="10"/>
      <c r="H6717" s="10"/>
      <c r="I6717" s="10"/>
      <c r="J6717" s="333"/>
    </row>
    <row r="6718" spans="1:10" x14ac:dyDescent="0.3">
      <c r="A6718" s="114"/>
      <c r="B6718" s="10"/>
      <c r="C6718" s="10"/>
      <c r="D6718" s="83"/>
      <c r="E6718" s="10"/>
      <c r="F6718" s="10"/>
      <c r="G6718" s="10"/>
      <c r="H6718" s="10"/>
      <c r="I6718" s="10"/>
      <c r="J6718" s="333"/>
    </row>
    <row r="6719" spans="1:10" x14ac:dyDescent="0.3">
      <c r="A6719" s="114"/>
      <c r="B6719" s="10"/>
      <c r="C6719" s="10"/>
      <c r="D6719" s="83"/>
      <c r="E6719" s="10"/>
      <c r="F6719" s="10"/>
      <c r="G6719" s="10"/>
      <c r="H6719" s="10"/>
      <c r="I6719" s="10"/>
      <c r="J6719" s="333"/>
    </row>
    <row r="6720" spans="1:10" x14ac:dyDescent="0.3">
      <c r="A6720" s="114"/>
      <c r="B6720" s="10"/>
      <c r="C6720" s="10"/>
      <c r="D6720" s="83"/>
      <c r="E6720" s="10"/>
      <c r="F6720" s="10"/>
      <c r="G6720" s="10"/>
      <c r="H6720" s="10"/>
      <c r="I6720" s="10"/>
      <c r="J6720" s="333"/>
    </row>
    <row r="6721" spans="1:10" x14ac:dyDescent="0.3">
      <c r="A6721" s="114"/>
      <c r="B6721" s="10"/>
      <c r="C6721" s="10"/>
      <c r="D6721" s="83"/>
      <c r="E6721" s="10"/>
      <c r="F6721" s="10"/>
      <c r="G6721" s="10"/>
      <c r="H6721" s="10"/>
      <c r="I6721" s="10"/>
      <c r="J6721" s="333"/>
    </row>
    <row r="6722" spans="1:10" x14ac:dyDescent="0.3">
      <c r="A6722" s="114"/>
      <c r="B6722" s="10"/>
      <c r="C6722" s="10"/>
      <c r="D6722" s="83"/>
      <c r="E6722" s="10"/>
      <c r="F6722" s="10"/>
      <c r="G6722" s="10"/>
      <c r="H6722" s="10"/>
      <c r="I6722" s="10"/>
      <c r="J6722" s="333"/>
    </row>
    <row r="6723" spans="1:10" x14ac:dyDescent="0.3">
      <c r="A6723" s="114"/>
      <c r="B6723" s="10"/>
      <c r="C6723" s="10"/>
      <c r="D6723" s="83"/>
      <c r="E6723" s="10"/>
      <c r="F6723" s="10"/>
      <c r="G6723" s="10"/>
      <c r="H6723" s="10"/>
      <c r="I6723" s="10"/>
      <c r="J6723" s="333"/>
    </row>
    <row r="6724" spans="1:10" x14ac:dyDescent="0.3">
      <c r="A6724" s="114"/>
      <c r="B6724" s="10"/>
      <c r="C6724" s="10"/>
      <c r="D6724" s="83"/>
      <c r="E6724" s="10"/>
      <c r="F6724" s="10"/>
      <c r="G6724" s="10"/>
      <c r="H6724" s="10"/>
      <c r="I6724" s="10"/>
      <c r="J6724" s="333"/>
    </row>
    <row r="6725" spans="1:10" x14ac:dyDescent="0.3">
      <c r="A6725" s="114"/>
      <c r="B6725" s="10"/>
      <c r="C6725" s="10"/>
      <c r="D6725" s="83"/>
      <c r="E6725" s="10"/>
      <c r="F6725" s="10"/>
      <c r="G6725" s="10"/>
      <c r="H6725" s="10"/>
      <c r="I6725" s="10"/>
      <c r="J6725" s="333"/>
    </row>
    <row r="6726" spans="1:10" x14ac:dyDescent="0.3">
      <c r="A6726" s="114"/>
      <c r="B6726" s="10"/>
      <c r="C6726" s="10"/>
      <c r="D6726" s="83"/>
      <c r="E6726" s="10"/>
      <c r="F6726" s="10"/>
      <c r="G6726" s="10"/>
      <c r="H6726" s="10"/>
      <c r="I6726" s="10"/>
      <c r="J6726" s="333"/>
    </row>
    <row r="6727" spans="1:10" x14ac:dyDescent="0.3">
      <c r="A6727" s="114"/>
      <c r="B6727" s="10"/>
      <c r="C6727" s="10"/>
      <c r="D6727" s="83"/>
      <c r="E6727" s="10"/>
      <c r="F6727" s="10"/>
      <c r="G6727" s="10"/>
      <c r="H6727" s="10"/>
      <c r="I6727" s="10"/>
      <c r="J6727" s="333"/>
    </row>
    <row r="6728" spans="1:10" x14ac:dyDescent="0.3">
      <c r="A6728" s="114"/>
      <c r="B6728" s="10"/>
      <c r="C6728" s="10"/>
      <c r="D6728" s="83"/>
      <c r="E6728" s="10"/>
      <c r="F6728" s="10"/>
      <c r="G6728" s="10"/>
      <c r="H6728" s="10"/>
      <c r="I6728" s="10"/>
      <c r="J6728" s="333"/>
    </row>
    <row r="6729" spans="1:10" x14ac:dyDescent="0.3">
      <c r="A6729" s="114"/>
      <c r="B6729" s="10"/>
      <c r="C6729" s="10"/>
      <c r="D6729" s="83"/>
      <c r="E6729" s="10"/>
      <c r="F6729" s="10"/>
      <c r="G6729" s="10"/>
      <c r="H6729" s="10"/>
      <c r="I6729" s="10"/>
      <c r="J6729" s="333"/>
    </row>
    <row r="6730" spans="1:10" x14ac:dyDescent="0.3">
      <c r="A6730" s="114"/>
      <c r="B6730" s="10"/>
      <c r="C6730" s="10"/>
      <c r="D6730" s="83"/>
      <c r="E6730" s="10"/>
      <c r="F6730" s="10"/>
      <c r="G6730" s="10"/>
      <c r="H6730" s="10"/>
      <c r="I6730" s="10"/>
      <c r="J6730" s="333"/>
    </row>
    <row r="6731" spans="1:10" x14ac:dyDescent="0.3">
      <c r="A6731" s="114"/>
      <c r="B6731" s="10"/>
      <c r="C6731" s="10"/>
      <c r="D6731" s="83"/>
      <c r="E6731" s="10"/>
      <c r="F6731" s="10"/>
      <c r="G6731" s="10"/>
      <c r="H6731" s="10"/>
      <c r="I6731" s="10"/>
      <c r="J6731" s="333"/>
    </row>
    <row r="6732" spans="1:10" x14ac:dyDescent="0.3">
      <c r="A6732" s="114"/>
      <c r="B6732" s="10"/>
      <c r="C6732" s="10"/>
      <c r="D6732" s="83"/>
      <c r="E6732" s="10"/>
      <c r="F6732" s="10"/>
      <c r="G6732" s="10"/>
      <c r="H6732" s="10"/>
      <c r="I6732" s="10"/>
      <c r="J6732" s="333"/>
    </row>
    <row r="6733" spans="1:10" x14ac:dyDescent="0.3">
      <c r="A6733" s="114"/>
      <c r="B6733" s="10"/>
      <c r="C6733" s="10"/>
      <c r="D6733" s="83"/>
      <c r="E6733" s="10"/>
      <c r="F6733" s="10"/>
      <c r="G6733" s="10"/>
      <c r="H6733" s="10"/>
      <c r="I6733" s="10"/>
      <c r="J6733" s="333"/>
    </row>
    <row r="6734" spans="1:10" x14ac:dyDescent="0.3">
      <c r="A6734" s="114"/>
      <c r="B6734" s="10"/>
      <c r="C6734" s="10"/>
      <c r="D6734" s="83"/>
      <c r="E6734" s="10"/>
      <c r="F6734" s="10"/>
      <c r="G6734" s="10"/>
      <c r="H6734" s="10"/>
      <c r="I6734" s="10"/>
      <c r="J6734" s="333"/>
    </row>
    <row r="6735" spans="1:10" x14ac:dyDescent="0.3">
      <c r="A6735" s="114"/>
      <c r="B6735" s="10"/>
      <c r="C6735" s="10"/>
      <c r="D6735" s="83"/>
      <c r="E6735" s="10"/>
      <c r="F6735" s="10"/>
      <c r="G6735" s="10"/>
      <c r="H6735" s="10"/>
      <c r="I6735" s="10"/>
      <c r="J6735" s="333"/>
    </row>
    <row r="6736" spans="1:10" x14ac:dyDescent="0.3">
      <c r="A6736" s="114"/>
      <c r="B6736" s="10"/>
      <c r="C6736" s="10"/>
      <c r="D6736" s="83"/>
      <c r="E6736" s="10"/>
      <c r="F6736" s="10"/>
      <c r="G6736" s="10"/>
      <c r="H6736" s="10"/>
      <c r="I6736" s="10"/>
      <c r="J6736" s="333"/>
    </row>
    <row r="6737" spans="1:10" x14ac:dyDescent="0.3">
      <c r="A6737" s="114"/>
      <c r="B6737" s="10"/>
      <c r="C6737" s="10"/>
      <c r="D6737" s="83"/>
      <c r="E6737" s="10"/>
      <c r="F6737" s="10"/>
      <c r="G6737" s="10"/>
      <c r="H6737" s="10"/>
      <c r="I6737" s="10"/>
      <c r="J6737" s="333"/>
    </row>
    <row r="6738" spans="1:10" x14ac:dyDescent="0.3">
      <c r="A6738" s="114"/>
      <c r="B6738" s="10"/>
      <c r="C6738" s="10"/>
      <c r="D6738" s="83"/>
      <c r="E6738" s="10"/>
      <c r="F6738" s="10"/>
      <c r="G6738" s="10"/>
      <c r="H6738" s="10"/>
      <c r="I6738" s="10"/>
      <c r="J6738" s="333"/>
    </row>
    <row r="6739" spans="1:10" x14ac:dyDescent="0.3">
      <c r="A6739" s="114"/>
      <c r="B6739" s="10"/>
      <c r="C6739" s="10"/>
      <c r="D6739" s="83"/>
      <c r="E6739" s="10"/>
      <c r="F6739" s="10"/>
      <c r="G6739" s="10"/>
      <c r="H6739" s="10"/>
      <c r="I6739" s="10"/>
      <c r="J6739" s="333"/>
    </row>
    <row r="6740" spans="1:10" x14ac:dyDescent="0.3">
      <c r="A6740" s="114"/>
      <c r="B6740" s="10"/>
      <c r="C6740" s="10"/>
      <c r="D6740" s="83"/>
      <c r="E6740" s="10"/>
      <c r="F6740" s="10"/>
      <c r="G6740" s="10"/>
      <c r="H6740" s="10"/>
      <c r="I6740" s="10"/>
      <c r="J6740" s="333"/>
    </row>
    <row r="6741" spans="1:10" x14ac:dyDescent="0.3">
      <c r="A6741" s="114"/>
      <c r="B6741" s="10"/>
      <c r="C6741" s="10"/>
      <c r="D6741" s="83"/>
      <c r="E6741" s="10"/>
      <c r="F6741" s="10"/>
      <c r="G6741" s="10"/>
      <c r="H6741" s="10"/>
      <c r="I6741" s="10"/>
      <c r="J6741" s="333"/>
    </row>
    <row r="6742" spans="1:10" x14ac:dyDescent="0.3">
      <c r="A6742" s="114"/>
      <c r="B6742" s="10"/>
      <c r="C6742" s="10"/>
      <c r="D6742" s="83"/>
      <c r="E6742" s="10"/>
      <c r="F6742" s="10"/>
      <c r="G6742" s="10"/>
      <c r="H6742" s="10"/>
      <c r="I6742" s="10"/>
      <c r="J6742" s="333"/>
    </row>
    <row r="6743" spans="1:10" x14ac:dyDescent="0.3">
      <c r="A6743" s="114"/>
      <c r="B6743" s="10"/>
      <c r="C6743" s="10"/>
      <c r="D6743" s="83"/>
      <c r="E6743" s="10"/>
      <c r="F6743" s="10"/>
      <c r="G6743" s="10"/>
      <c r="H6743" s="10"/>
      <c r="I6743" s="10"/>
      <c r="J6743" s="333"/>
    </row>
    <row r="6744" spans="1:10" x14ac:dyDescent="0.3">
      <c r="A6744" s="114"/>
      <c r="B6744" s="10"/>
      <c r="C6744" s="10"/>
      <c r="D6744" s="83"/>
      <c r="E6744" s="10"/>
      <c r="F6744" s="10"/>
      <c r="G6744" s="10"/>
      <c r="H6744" s="10"/>
      <c r="I6744" s="10"/>
      <c r="J6744" s="333"/>
    </row>
    <row r="6745" spans="1:10" x14ac:dyDescent="0.3">
      <c r="A6745" s="114"/>
      <c r="B6745" s="10"/>
      <c r="C6745" s="10"/>
      <c r="D6745" s="83"/>
      <c r="E6745" s="10"/>
      <c r="F6745" s="10"/>
      <c r="G6745" s="10"/>
      <c r="H6745" s="10"/>
      <c r="I6745" s="10"/>
      <c r="J6745" s="333"/>
    </row>
    <row r="6746" spans="1:10" x14ac:dyDescent="0.3">
      <c r="A6746" s="114"/>
      <c r="B6746" s="10"/>
      <c r="C6746" s="10"/>
      <c r="D6746" s="83"/>
      <c r="E6746" s="10"/>
      <c r="F6746" s="10"/>
      <c r="G6746" s="10"/>
      <c r="H6746" s="10"/>
      <c r="I6746" s="10"/>
      <c r="J6746" s="333"/>
    </row>
    <row r="6747" spans="1:10" x14ac:dyDescent="0.3">
      <c r="A6747" s="114"/>
      <c r="B6747" s="10"/>
      <c r="C6747" s="10"/>
      <c r="D6747" s="83"/>
      <c r="E6747" s="10"/>
      <c r="F6747" s="10"/>
      <c r="G6747" s="10"/>
      <c r="H6747" s="10"/>
      <c r="I6747" s="10"/>
      <c r="J6747" s="333"/>
    </row>
    <row r="6748" spans="1:10" x14ac:dyDescent="0.3">
      <c r="A6748" s="114"/>
      <c r="B6748" s="10"/>
      <c r="C6748" s="10"/>
      <c r="D6748" s="83"/>
      <c r="E6748" s="10"/>
      <c r="F6748" s="10"/>
      <c r="G6748" s="10"/>
      <c r="H6748" s="10"/>
      <c r="I6748" s="10"/>
      <c r="J6748" s="333"/>
    </row>
    <row r="6749" spans="1:10" x14ac:dyDescent="0.3">
      <c r="A6749" s="114"/>
      <c r="B6749" s="10"/>
      <c r="C6749" s="10"/>
      <c r="D6749" s="83"/>
      <c r="E6749" s="10"/>
      <c r="F6749" s="10"/>
      <c r="G6749" s="10"/>
      <c r="H6749" s="10"/>
      <c r="I6749" s="10"/>
      <c r="J6749" s="333"/>
    </row>
    <row r="6750" spans="1:10" x14ac:dyDescent="0.3">
      <c r="A6750" s="114"/>
      <c r="B6750" s="10"/>
      <c r="C6750" s="10"/>
      <c r="D6750" s="83"/>
      <c r="E6750" s="10"/>
      <c r="F6750" s="10"/>
      <c r="G6750" s="10"/>
      <c r="H6750" s="10"/>
      <c r="I6750" s="10"/>
      <c r="J6750" s="333"/>
    </row>
    <row r="6751" spans="1:10" x14ac:dyDescent="0.3">
      <c r="A6751" s="114"/>
      <c r="B6751" s="10"/>
      <c r="C6751" s="10"/>
      <c r="D6751" s="83"/>
      <c r="E6751" s="10"/>
      <c r="F6751" s="10"/>
      <c r="G6751" s="10"/>
      <c r="H6751" s="10"/>
      <c r="I6751" s="10"/>
      <c r="J6751" s="333"/>
    </row>
    <row r="6752" spans="1:10" x14ac:dyDescent="0.3">
      <c r="A6752" s="114"/>
      <c r="B6752" s="10"/>
      <c r="C6752" s="10"/>
      <c r="D6752" s="83"/>
      <c r="E6752" s="10"/>
      <c r="F6752" s="10"/>
      <c r="G6752" s="10"/>
      <c r="H6752" s="10"/>
      <c r="I6752" s="10"/>
      <c r="J6752" s="333"/>
    </row>
    <row r="6753" spans="1:10" x14ac:dyDescent="0.3">
      <c r="A6753" s="114"/>
      <c r="B6753" s="10"/>
      <c r="C6753" s="10"/>
      <c r="D6753" s="83"/>
      <c r="E6753" s="10"/>
      <c r="F6753" s="10"/>
      <c r="G6753" s="10"/>
      <c r="H6753" s="10"/>
      <c r="I6753" s="10"/>
      <c r="J6753" s="333"/>
    </row>
    <row r="6754" spans="1:10" x14ac:dyDescent="0.3">
      <c r="A6754" s="114"/>
      <c r="B6754" s="10"/>
      <c r="C6754" s="10"/>
      <c r="D6754" s="83"/>
      <c r="E6754" s="10"/>
      <c r="F6754" s="10"/>
      <c r="G6754" s="10"/>
      <c r="H6754" s="10"/>
      <c r="I6754" s="10"/>
      <c r="J6754" s="333"/>
    </row>
    <row r="6755" spans="1:10" x14ac:dyDescent="0.3">
      <c r="A6755" s="114"/>
      <c r="B6755" s="10"/>
      <c r="C6755" s="10"/>
      <c r="D6755" s="83"/>
      <c r="E6755" s="10"/>
      <c r="F6755" s="10"/>
      <c r="G6755" s="10"/>
      <c r="H6755" s="10"/>
      <c r="I6755" s="10"/>
      <c r="J6755" s="333"/>
    </row>
    <row r="6756" spans="1:10" x14ac:dyDescent="0.3">
      <c r="A6756" s="114"/>
      <c r="B6756" s="10"/>
      <c r="C6756" s="10"/>
      <c r="D6756" s="83"/>
      <c r="E6756" s="10"/>
      <c r="F6756" s="10"/>
      <c r="G6756" s="10"/>
      <c r="H6756" s="10"/>
      <c r="I6756" s="10"/>
      <c r="J6756" s="333"/>
    </row>
    <row r="6757" spans="1:10" x14ac:dyDescent="0.3">
      <c r="A6757" s="114"/>
      <c r="B6757" s="10"/>
      <c r="C6757" s="10"/>
      <c r="D6757" s="83"/>
      <c r="E6757" s="10"/>
      <c r="F6757" s="10"/>
      <c r="G6757" s="10"/>
      <c r="H6757" s="10"/>
      <c r="I6757" s="10"/>
      <c r="J6757" s="333"/>
    </row>
    <row r="6758" spans="1:10" x14ac:dyDescent="0.3">
      <c r="A6758" s="114"/>
      <c r="B6758" s="10"/>
      <c r="C6758" s="10"/>
      <c r="D6758" s="83"/>
      <c r="E6758" s="10"/>
      <c r="F6758" s="10"/>
      <c r="G6758" s="10"/>
      <c r="H6758" s="10"/>
      <c r="I6758" s="10"/>
      <c r="J6758" s="333"/>
    </row>
    <row r="6759" spans="1:10" x14ac:dyDescent="0.3">
      <c r="A6759" s="114"/>
      <c r="B6759" s="10"/>
      <c r="C6759" s="10"/>
      <c r="D6759" s="83"/>
      <c r="E6759" s="10"/>
      <c r="F6759" s="10"/>
      <c r="G6759" s="10"/>
      <c r="H6759" s="10"/>
      <c r="I6759" s="10"/>
      <c r="J6759" s="333"/>
    </row>
    <row r="6760" spans="1:10" x14ac:dyDescent="0.3">
      <c r="A6760" s="114"/>
      <c r="B6760" s="10"/>
      <c r="C6760" s="10"/>
      <c r="D6760" s="83"/>
      <c r="E6760" s="10"/>
      <c r="F6760" s="10"/>
      <c r="G6760" s="10"/>
      <c r="H6760" s="10"/>
      <c r="I6760" s="10"/>
      <c r="J6760" s="333"/>
    </row>
    <row r="6761" spans="1:10" x14ac:dyDescent="0.3">
      <c r="A6761" s="114"/>
      <c r="B6761" s="10"/>
      <c r="C6761" s="10"/>
      <c r="D6761" s="83"/>
      <c r="E6761" s="10"/>
      <c r="F6761" s="10"/>
      <c r="G6761" s="10"/>
      <c r="H6761" s="10"/>
      <c r="I6761" s="10"/>
      <c r="J6761" s="333"/>
    </row>
    <row r="6762" spans="1:10" x14ac:dyDescent="0.3">
      <c r="A6762" s="114"/>
      <c r="B6762" s="10"/>
      <c r="C6762" s="10"/>
      <c r="D6762" s="83"/>
      <c r="E6762" s="10"/>
      <c r="F6762" s="10"/>
      <c r="G6762" s="10"/>
      <c r="H6762" s="10"/>
      <c r="I6762" s="10"/>
      <c r="J6762" s="333"/>
    </row>
    <row r="6763" spans="1:10" x14ac:dyDescent="0.3">
      <c r="A6763" s="114"/>
      <c r="B6763" s="10"/>
      <c r="C6763" s="10"/>
      <c r="D6763" s="83"/>
      <c r="E6763" s="10"/>
      <c r="F6763" s="10"/>
      <c r="G6763" s="10"/>
      <c r="H6763" s="10"/>
      <c r="I6763" s="10"/>
      <c r="J6763" s="333"/>
    </row>
    <row r="6764" spans="1:10" x14ac:dyDescent="0.3">
      <c r="A6764" s="114"/>
      <c r="B6764" s="10"/>
      <c r="C6764" s="10"/>
      <c r="D6764" s="83"/>
      <c r="E6764" s="10"/>
      <c r="F6764" s="10"/>
      <c r="G6764" s="10"/>
      <c r="H6764" s="10"/>
      <c r="I6764" s="10"/>
      <c r="J6764" s="333"/>
    </row>
    <row r="6765" spans="1:10" x14ac:dyDescent="0.3">
      <c r="A6765" s="114"/>
      <c r="B6765" s="10"/>
      <c r="C6765" s="10"/>
      <c r="D6765" s="83"/>
      <c r="E6765" s="10"/>
      <c r="F6765" s="10"/>
      <c r="G6765" s="10"/>
      <c r="H6765" s="10"/>
      <c r="I6765" s="10"/>
      <c r="J6765" s="333"/>
    </row>
    <row r="6766" spans="1:10" x14ac:dyDescent="0.3">
      <c r="A6766" s="114"/>
      <c r="B6766" s="10"/>
      <c r="C6766" s="10"/>
      <c r="D6766" s="83"/>
      <c r="E6766" s="10"/>
      <c r="F6766" s="10"/>
      <c r="G6766" s="10"/>
      <c r="H6766" s="10"/>
      <c r="I6766" s="10"/>
      <c r="J6766" s="333"/>
    </row>
    <row r="6767" spans="1:10" x14ac:dyDescent="0.3">
      <c r="A6767" s="114"/>
      <c r="B6767" s="10"/>
      <c r="C6767" s="10"/>
      <c r="D6767" s="83"/>
      <c r="E6767" s="10"/>
      <c r="F6767" s="10"/>
      <c r="G6767" s="10"/>
      <c r="H6767" s="10"/>
      <c r="I6767" s="10"/>
      <c r="J6767" s="333"/>
    </row>
    <row r="6768" spans="1:10" x14ac:dyDescent="0.3">
      <c r="A6768" s="114"/>
      <c r="B6768" s="10"/>
      <c r="C6768" s="10"/>
      <c r="D6768" s="83"/>
      <c r="E6768" s="10"/>
      <c r="F6768" s="10"/>
      <c r="G6768" s="10"/>
      <c r="H6768" s="10"/>
      <c r="I6768" s="10"/>
      <c r="J6768" s="333"/>
    </row>
    <row r="6769" spans="1:10" x14ac:dyDescent="0.3">
      <c r="A6769" s="114"/>
      <c r="B6769" s="10"/>
      <c r="C6769" s="10"/>
      <c r="D6769" s="83"/>
      <c r="E6769" s="10"/>
      <c r="F6769" s="10"/>
      <c r="G6769" s="10"/>
      <c r="H6769" s="10"/>
      <c r="I6769" s="10"/>
      <c r="J6769" s="333"/>
    </row>
    <row r="6770" spans="1:10" x14ac:dyDescent="0.3">
      <c r="A6770" s="114"/>
      <c r="B6770" s="10"/>
      <c r="C6770" s="10"/>
      <c r="D6770" s="83"/>
      <c r="E6770" s="10"/>
      <c r="F6770" s="10"/>
      <c r="G6770" s="10"/>
      <c r="H6770" s="10"/>
      <c r="I6770" s="10"/>
      <c r="J6770" s="333"/>
    </row>
    <row r="6771" spans="1:10" x14ac:dyDescent="0.3">
      <c r="A6771" s="114"/>
      <c r="B6771" s="10"/>
      <c r="C6771" s="10"/>
      <c r="D6771" s="83"/>
      <c r="E6771" s="10"/>
      <c r="F6771" s="10"/>
      <c r="G6771" s="10"/>
      <c r="H6771" s="10"/>
      <c r="I6771" s="10"/>
      <c r="J6771" s="333"/>
    </row>
    <row r="6772" spans="1:10" x14ac:dyDescent="0.3">
      <c r="A6772" s="114"/>
      <c r="B6772" s="10"/>
      <c r="C6772" s="10"/>
      <c r="D6772" s="83"/>
      <c r="E6772" s="10"/>
      <c r="F6772" s="10"/>
      <c r="G6772" s="10"/>
      <c r="H6772" s="10"/>
      <c r="I6772" s="10"/>
      <c r="J6772" s="333"/>
    </row>
    <row r="6773" spans="1:10" x14ac:dyDescent="0.3">
      <c r="A6773" s="114"/>
      <c r="B6773" s="10"/>
      <c r="C6773" s="10"/>
      <c r="D6773" s="83"/>
      <c r="E6773" s="10"/>
      <c r="F6773" s="10"/>
      <c r="G6773" s="10"/>
      <c r="H6773" s="10"/>
      <c r="I6773" s="10"/>
      <c r="J6773" s="333"/>
    </row>
    <row r="6774" spans="1:10" x14ac:dyDescent="0.3">
      <c r="A6774" s="114"/>
      <c r="B6774" s="10"/>
      <c r="C6774" s="10"/>
      <c r="D6774" s="83"/>
      <c r="E6774" s="10"/>
      <c r="F6774" s="10"/>
      <c r="G6774" s="10"/>
      <c r="H6774" s="10"/>
      <c r="I6774" s="10"/>
      <c r="J6774" s="333"/>
    </row>
    <row r="6775" spans="1:10" x14ac:dyDescent="0.3">
      <c r="A6775" s="114"/>
      <c r="B6775" s="10"/>
      <c r="C6775" s="10"/>
      <c r="D6775" s="83"/>
      <c r="E6775" s="10"/>
      <c r="F6775" s="10"/>
      <c r="G6775" s="10"/>
      <c r="H6775" s="10"/>
      <c r="I6775" s="10"/>
      <c r="J6775" s="333"/>
    </row>
    <row r="6776" spans="1:10" x14ac:dyDescent="0.3">
      <c r="A6776" s="114"/>
      <c r="B6776" s="10"/>
      <c r="C6776" s="10"/>
      <c r="D6776" s="83"/>
      <c r="E6776" s="10"/>
      <c r="F6776" s="10"/>
      <c r="G6776" s="10"/>
      <c r="H6776" s="10"/>
      <c r="I6776" s="10"/>
      <c r="J6776" s="333"/>
    </row>
    <row r="6777" spans="1:10" x14ac:dyDescent="0.3">
      <c r="A6777" s="114"/>
      <c r="B6777" s="10"/>
      <c r="C6777" s="10"/>
      <c r="D6777" s="83"/>
      <c r="E6777" s="10"/>
      <c r="F6777" s="10"/>
      <c r="G6777" s="10"/>
      <c r="H6777" s="10"/>
      <c r="I6777" s="10"/>
      <c r="J6777" s="333"/>
    </row>
    <row r="6778" spans="1:10" x14ac:dyDescent="0.3">
      <c r="A6778" s="114"/>
      <c r="B6778" s="10"/>
      <c r="C6778" s="10"/>
      <c r="D6778" s="83"/>
      <c r="E6778" s="10"/>
      <c r="F6778" s="10"/>
      <c r="G6778" s="10"/>
      <c r="H6778" s="10"/>
      <c r="I6778" s="10"/>
      <c r="J6778" s="333"/>
    </row>
    <row r="6779" spans="1:10" x14ac:dyDescent="0.3">
      <c r="A6779" s="114"/>
      <c r="B6779" s="10"/>
      <c r="C6779" s="10"/>
      <c r="D6779" s="83"/>
      <c r="E6779" s="10"/>
      <c r="F6779" s="10"/>
      <c r="G6779" s="10"/>
      <c r="H6779" s="10"/>
      <c r="I6779" s="10"/>
      <c r="J6779" s="333"/>
    </row>
    <row r="6780" spans="1:10" x14ac:dyDescent="0.3">
      <c r="A6780" s="114"/>
      <c r="B6780" s="10"/>
      <c r="C6780" s="10"/>
      <c r="D6780" s="83"/>
      <c r="E6780" s="10"/>
      <c r="F6780" s="10"/>
      <c r="G6780" s="10"/>
      <c r="H6780" s="10"/>
      <c r="I6780" s="10"/>
      <c r="J6780" s="333"/>
    </row>
    <row r="6781" spans="1:10" x14ac:dyDescent="0.3">
      <c r="A6781" s="114"/>
      <c r="B6781" s="10"/>
      <c r="C6781" s="10"/>
      <c r="D6781" s="83"/>
      <c r="E6781" s="10"/>
      <c r="F6781" s="10"/>
      <c r="G6781" s="10"/>
      <c r="H6781" s="10"/>
      <c r="I6781" s="10"/>
      <c r="J6781" s="333"/>
    </row>
    <row r="6782" spans="1:10" x14ac:dyDescent="0.3">
      <c r="A6782" s="114"/>
      <c r="B6782" s="10"/>
      <c r="C6782" s="10"/>
      <c r="D6782" s="83"/>
      <c r="E6782" s="10"/>
      <c r="F6782" s="10"/>
      <c r="G6782" s="10"/>
      <c r="H6782" s="10"/>
      <c r="I6782" s="10"/>
      <c r="J6782" s="333"/>
    </row>
    <row r="6783" spans="1:10" x14ac:dyDescent="0.3">
      <c r="A6783" s="114"/>
      <c r="B6783" s="10"/>
      <c r="C6783" s="10"/>
      <c r="D6783" s="83"/>
      <c r="E6783" s="10"/>
      <c r="F6783" s="10"/>
      <c r="G6783" s="10"/>
      <c r="H6783" s="10"/>
      <c r="I6783" s="10"/>
      <c r="J6783" s="333"/>
    </row>
    <row r="6784" spans="1:10" x14ac:dyDescent="0.3">
      <c r="A6784" s="114"/>
      <c r="B6784" s="10"/>
      <c r="C6784" s="10"/>
      <c r="D6784" s="83"/>
      <c r="E6784" s="10"/>
      <c r="F6784" s="10"/>
      <c r="G6784" s="10"/>
      <c r="H6784" s="10"/>
      <c r="I6784" s="10"/>
      <c r="J6784" s="333"/>
    </row>
    <row r="6785" spans="1:10" x14ac:dyDescent="0.3">
      <c r="A6785" s="114"/>
      <c r="B6785" s="10"/>
      <c r="C6785" s="10"/>
      <c r="D6785" s="83"/>
      <c r="E6785" s="10"/>
      <c r="F6785" s="10"/>
      <c r="G6785" s="10"/>
      <c r="H6785" s="10"/>
      <c r="I6785" s="10"/>
      <c r="J6785" s="333"/>
    </row>
    <row r="6786" spans="1:10" x14ac:dyDescent="0.3">
      <c r="A6786" s="114"/>
      <c r="B6786" s="10"/>
      <c r="C6786" s="10"/>
      <c r="D6786" s="83"/>
      <c r="E6786" s="10"/>
      <c r="F6786" s="10"/>
      <c r="G6786" s="10"/>
      <c r="H6786" s="10"/>
      <c r="I6786" s="10"/>
      <c r="J6786" s="333"/>
    </row>
    <row r="6787" spans="1:10" x14ac:dyDescent="0.3">
      <c r="A6787" s="114"/>
      <c r="B6787" s="10"/>
      <c r="C6787" s="10"/>
      <c r="D6787" s="83"/>
      <c r="E6787" s="10"/>
      <c r="F6787" s="10"/>
      <c r="G6787" s="10"/>
      <c r="H6787" s="10"/>
      <c r="I6787" s="10"/>
      <c r="J6787" s="333"/>
    </row>
    <row r="6788" spans="1:10" x14ac:dyDescent="0.3">
      <c r="A6788" s="114"/>
      <c r="B6788" s="10"/>
      <c r="C6788" s="10"/>
      <c r="D6788" s="83"/>
      <c r="E6788" s="10"/>
      <c r="F6788" s="10"/>
      <c r="G6788" s="10"/>
      <c r="H6788" s="10"/>
      <c r="I6788" s="10"/>
      <c r="J6788" s="333"/>
    </row>
    <row r="6789" spans="1:10" x14ac:dyDescent="0.3">
      <c r="A6789" s="114"/>
      <c r="B6789" s="10"/>
      <c r="C6789" s="10"/>
      <c r="D6789" s="83"/>
      <c r="E6789" s="10"/>
      <c r="F6789" s="10"/>
      <c r="G6789" s="10"/>
      <c r="H6789" s="10"/>
      <c r="I6789" s="10"/>
      <c r="J6789" s="333"/>
    </row>
    <row r="6790" spans="1:10" x14ac:dyDescent="0.3">
      <c r="A6790" s="114"/>
      <c r="B6790" s="10"/>
      <c r="C6790" s="10"/>
      <c r="D6790" s="83"/>
      <c r="E6790" s="10"/>
      <c r="F6790" s="10"/>
      <c r="G6790" s="10"/>
      <c r="H6790" s="10"/>
      <c r="I6790" s="10"/>
      <c r="J6790" s="333"/>
    </row>
    <row r="6791" spans="1:10" x14ac:dyDescent="0.3">
      <c r="A6791" s="114"/>
      <c r="B6791" s="10"/>
      <c r="C6791" s="10"/>
      <c r="D6791" s="83"/>
      <c r="E6791" s="10"/>
      <c r="F6791" s="10"/>
      <c r="G6791" s="10"/>
      <c r="H6791" s="10"/>
      <c r="I6791" s="10"/>
      <c r="J6791" s="333"/>
    </row>
    <row r="6792" spans="1:10" x14ac:dyDescent="0.3">
      <c r="A6792" s="114"/>
      <c r="B6792" s="10"/>
      <c r="C6792" s="10"/>
      <c r="D6792" s="83"/>
      <c r="E6792" s="10"/>
      <c r="F6792" s="10"/>
      <c r="G6792" s="10"/>
      <c r="H6792" s="10"/>
      <c r="I6792" s="10"/>
      <c r="J6792" s="333"/>
    </row>
    <row r="6793" spans="1:10" x14ac:dyDescent="0.3">
      <c r="A6793" s="114"/>
      <c r="B6793" s="10"/>
      <c r="C6793" s="10"/>
      <c r="D6793" s="83"/>
      <c r="E6793" s="10"/>
      <c r="F6793" s="10"/>
      <c r="G6793" s="10"/>
      <c r="H6793" s="10"/>
      <c r="I6793" s="10"/>
      <c r="J6793" s="333"/>
    </row>
    <row r="6794" spans="1:10" x14ac:dyDescent="0.3">
      <c r="A6794" s="114"/>
      <c r="B6794" s="10"/>
      <c r="C6794" s="10"/>
      <c r="D6794" s="83"/>
      <c r="E6794" s="10"/>
      <c r="F6794" s="10"/>
      <c r="G6794" s="10"/>
      <c r="H6794" s="10"/>
      <c r="I6794" s="10"/>
      <c r="J6794" s="333"/>
    </row>
    <row r="6795" spans="1:10" x14ac:dyDescent="0.3">
      <c r="A6795" s="114"/>
      <c r="B6795" s="10"/>
      <c r="C6795" s="10"/>
      <c r="D6795" s="83"/>
      <c r="E6795" s="10"/>
      <c r="F6795" s="10"/>
      <c r="G6795" s="10"/>
      <c r="H6795" s="10"/>
      <c r="I6795" s="10"/>
      <c r="J6795" s="333"/>
    </row>
    <row r="6796" spans="1:10" x14ac:dyDescent="0.3">
      <c r="A6796" s="114"/>
      <c r="B6796" s="10"/>
      <c r="C6796" s="10"/>
      <c r="D6796" s="83"/>
      <c r="E6796" s="10"/>
      <c r="F6796" s="10"/>
      <c r="G6796" s="10"/>
      <c r="H6796" s="10"/>
      <c r="I6796" s="10"/>
      <c r="J6796" s="333"/>
    </row>
    <row r="6797" spans="1:10" x14ac:dyDescent="0.3">
      <c r="A6797" s="114"/>
      <c r="B6797" s="10"/>
      <c r="C6797" s="10"/>
      <c r="D6797" s="83"/>
      <c r="E6797" s="10"/>
      <c r="F6797" s="10"/>
      <c r="G6797" s="10"/>
      <c r="H6797" s="10"/>
      <c r="I6797" s="10"/>
      <c r="J6797" s="333"/>
    </row>
    <row r="6798" spans="1:10" x14ac:dyDescent="0.3">
      <c r="A6798" s="114"/>
      <c r="B6798" s="10"/>
      <c r="C6798" s="10"/>
      <c r="D6798" s="83"/>
      <c r="E6798" s="10"/>
      <c r="F6798" s="10"/>
      <c r="G6798" s="10"/>
      <c r="H6798" s="10"/>
      <c r="I6798" s="10"/>
      <c r="J6798" s="333"/>
    </row>
    <row r="6799" spans="1:10" x14ac:dyDescent="0.3">
      <c r="A6799" s="114"/>
      <c r="B6799" s="10"/>
      <c r="C6799" s="10"/>
      <c r="D6799" s="83"/>
      <c r="E6799" s="10"/>
      <c r="F6799" s="10"/>
      <c r="G6799" s="10"/>
      <c r="H6799" s="10"/>
      <c r="I6799" s="10"/>
      <c r="J6799" s="333"/>
    </row>
    <row r="6800" spans="1:10" x14ac:dyDescent="0.3">
      <c r="A6800" s="114"/>
      <c r="B6800" s="10"/>
      <c r="C6800" s="10"/>
      <c r="D6800" s="83"/>
      <c r="E6800" s="10"/>
      <c r="F6800" s="10"/>
      <c r="G6800" s="10"/>
      <c r="H6800" s="10"/>
      <c r="I6800" s="10"/>
      <c r="J6800" s="333"/>
    </row>
    <row r="6801" spans="1:10" x14ac:dyDescent="0.3">
      <c r="A6801" s="114"/>
      <c r="B6801" s="10"/>
      <c r="C6801" s="10"/>
      <c r="D6801" s="83"/>
      <c r="E6801" s="10"/>
      <c r="F6801" s="10"/>
      <c r="G6801" s="10"/>
      <c r="H6801" s="10"/>
      <c r="I6801" s="10"/>
      <c r="J6801" s="333"/>
    </row>
    <row r="6802" spans="1:10" x14ac:dyDescent="0.3">
      <c r="A6802" s="114"/>
      <c r="B6802" s="10"/>
      <c r="C6802" s="10"/>
      <c r="D6802" s="83"/>
      <c r="E6802" s="10"/>
      <c r="F6802" s="10"/>
      <c r="G6802" s="10"/>
      <c r="H6802" s="10"/>
      <c r="I6802" s="10"/>
      <c r="J6802" s="333"/>
    </row>
    <row r="6803" spans="1:10" x14ac:dyDescent="0.3">
      <c r="A6803" s="114"/>
      <c r="B6803" s="10"/>
      <c r="C6803" s="10"/>
      <c r="D6803" s="83"/>
      <c r="E6803" s="10"/>
      <c r="F6803" s="10"/>
      <c r="G6803" s="10"/>
      <c r="H6803" s="10"/>
      <c r="I6803" s="10"/>
      <c r="J6803" s="333"/>
    </row>
    <row r="6804" spans="1:10" x14ac:dyDescent="0.3">
      <c r="A6804" s="114"/>
      <c r="B6804" s="10"/>
      <c r="C6804" s="10"/>
      <c r="D6804" s="83"/>
      <c r="E6804" s="10"/>
      <c r="F6804" s="10"/>
      <c r="G6804" s="10"/>
      <c r="H6804" s="10"/>
      <c r="I6804" s="10"/>
      <c r="J6804" s="333"/>
    </row>
    <row r="6805" spans="1:10" x14ac:dyDescent="0.3">
      <c r="A6805" s="114"/>
      <c r="B6805" s="10"/>
      <c r="C6805" s="10"/>
      <c r="D6805" s="83"/>
      <c r="E6805" s="10"/>
      <c r="F6805" s="10"/>
      <c r="G6805" s="10"/>
      <c r="H6805" s="10"/>
      <c r="I6805" s="10"/>
      <c r="J6805" s="333"/>
    </row>
    <row r="6806" spans="1:10" x14ac:dyDescent="0.3">
      <c r="A6806" s="114"/>
      <c r="B6806" s="10"/>
      <c r="C6806" s="10"/>
      <c r="D6806" s="83"/>
      <c r="E6806" s="10"/>
      <c r="F6806" s="10"/>
      <c r="G6806" s="10"/>
      <c r="H6806" s="10"/>
      <c r="I6806" s="10"/>
      <c r="J6806" s="333"/>
    </row>
    <row r="6807" spans="1:10" x14ac:dyDescent="0.3">
      <c r="A6807" s="114"/>
      <c r="B6807" s="10"/>
      <c r="C6807" s="10"/>
      <c r="D6807" s="83"/>
      <c r="E6807" s="10"/>
      <c r="F6807" s="10"/>
      <c r="G6807" s="10"/>
      <c r="H6807" s="10"/>
      <c r="I6807" s="10"/>
      <c r="J6807" s="333"/>
    </row>
    <row r="6808" spans="1:10" x14ac:dyDescent="0.3">
      <c r="A6808" s="114"/>
      <c r="B6808" s="10"/>
      <c r="C6808" s="10"/>
      <c r="D6808" s="83"/>
      <c r="E6808" s="10"/>
      <c r="F6808" s="10"/>
      <c r="G6808" s="10"/>
      <c r="H6808" s="10"/>
      <c r="I6808" s="10"/>
      <c r="J6808" s="333"/>
    </row>
    <row r="6809" spans="1:10" x14ac:dyDescent="0.3">
      <c r="A6809" s="114"/>
      <c r="B6809" s="10"/>
      <c r="C6809" s="10"/>
      <c r="D6809" s="83"/>
      <c r="E6809" s="10"/>
      <c r="F6809" s="10"/>
      <c r="G6809" s="10"/>
      <c r="H6809" s="10"/>
      <c r="I6809" s="10"/>
      <c r="J6809" s="333"/>
    </row>
    <row r="6810" spans="1:10" x14ac:dyDescent="0.3">
      <c r="A6810" s="114"/>
      <c r="B6810" s="10"/>
      <c r="C6810" s="10"/>
      <c r="D6810" s="83"/>
      <c r="E6810" s="10"/>
      <c r="F6810" s="10"/>
      <c r="G6810" s="10"/>
      <c r="H6810" s="10"/>
      <c r="I6810" s="10"/>
      <c r="J6810" s="333"/>
    </row>
    <row r="6811" spans="1:10" x14ac:dyDescent="0.3">
      <c r="A6811" s="114"/>
      <c r="B6811" s="10"/>
      <c r="C6811" s="10"/>
      <c r="D6811" s="83"/>
      <c r="E6811" s="10"/>
      <c r="F6811" s="10"/>
      <c r="G6811" s="10"/>
      <c r="H6811" s="10"/>
      <c r="I6811" s="10"/>
      <c r="J6811" s="333"/>
    </row>
    <row r="6812" spans="1:10" x14ac:dyDescent="0.3">
      <c r="A6812" s="114"/>
      <c r="B6812" s="10"/>
      <c r="C6812" s="10"/>
      <c r="D6812" s="83"/>
      <c r="E6812" s="10"/>
      <c r="F6812" s="10"/>
      <c r="G6812" s="10"/>
      <c r="H6812" s="10"/>
      <c r="I6812" s="10"/>
      <c r="J6812" s="333"/>
    </row>
    <row r="6813" spans="1:10" x14ac:dyDescent="0.3">
      <c r="A6813" s="114"/>
      <c r="B6813" s="10"/>
      <c r="C6813" s="10"/>
      <c r="D6813" s="83"/>
      <c r="E6813" s="10"/>
      <c r="F6813" s="10"/>
      <c r="G6813" s="10"/>
      <c r="H6813" s="10"/>
      <c r="I6813" s="10"/>
      <c r="J6813" s="333"/>
    </row>
    <row r="6814" spans="1:10" x14ac:dyDescent="0.3">
      <c r="A6814" s="114"/>
      <c r="B6814" s="10"/>
      <c r="C6814" s="10"/>
      <c r="D6814" s="83"/>
      <c r="E6814" s="10"/>
      <c r="F6814" s="10"/>
      <c r="G6814" s="10"/>
      <c r="H6814" s="10"/>
      <c r="I6814" s="10"/>
      <c r="J6814" s="333"/>
    </row>
    <row r="6815" spans="1:10" x14ac:dyDescent="0.3">
      <c r="A6815" s="114"/>
      <c r="B6815" s="10"/>
      <c r="C6815" s="10"/>
      <c r="D6815" s="83"/>
      <c r="E6815" s="10"/>
      <c r="F6815" s="10"/>
      <c r="G6815" s="10"/>
      <c r="H6815" s="10"/>
      <c r="I6815" s="10"/>
      <c r="J6815" s="333"/>
    </row>
    <row r="6816" spans="1:10" x14ac:dyDescent="0.3">
      <c r="A6816" s="114"/>
      <c r="B6816" s="10"/>
      <c r="C6816" s="10"/>
      <c r="D6816" s="83"/>
      <c r="E6816" s="10"/>
      <c r="F6816" s="10"/>
      <c r="G6816" s="10"/>
      <c r="H6816" s="10"/>
      <c r="I6816" s="10"/>
      <c r="J6816" s="333"/>
    </row>
    <row r="6817" spans="1:10" x14ac:dyDescent="0.3">
      <c r="A6817" s="114"/>
      <c r="B6817" s="10"/>
      <c r="C6817" s="10"/>
      <c r="D6817" s="83"/>
      <c r="E6817" s="10"/>
      <c r="F6817" s="10"/>
      <c r="G6817" s="10"/>
      <c r="H6817" s="10"/>
      <c r="I6817" s="10"/>
      <c r="J6817" s="333"/>
    </row>
    <row r="6818" spans="1:10" x14ac:dyDescent="0.3">
      <c r="A6818" s="114"/>
      <c r="B6818" s="10"/>
      <c r="C6818" s="10"/>
      <c r="D6818" s="83"/>
      <c r="E6818" s="10"/>
      <c r="F6818" s="10"/>
      <c r="G6818" s="10"/>
      <c r="H6818" s="10"/>
      <c r="I6818" s="10"/>
      <c r="J6818" s="333"/>
    </row>
    <row r="6819" spans="1:10" x14ac:dyDescent="0.3">
      <c r="A6819" s="114"/>
      <c r="B6819" s="10"/>
      <c r="C6819" s="10"/>
      <c r="D6819" s="83"/>
      <c r="E6819" s="10"/>
      <c r="F6819" s="10"/>
      <c r="G6819" s="10"/>
      <c r="H6819" s="10"/>
      <c r="I6819" s="10"/>
      <c r="J6819" s="333"/>
    </row>
    <row r="6820" spans="1:10" x14ac:dyDescent="0.3">
      <c r="A6820" s="114"/>
      <c r="B6820" s="10"/>
      <c r="C6820" s="10"/>
      <c r="D6820" s="83"/>
      <c r="E6820" s="10"/>
      <c r="F6820" s="10"/>
      <c r="G6820" s="10"/>
      <c r="H6820" s="10"/>
      <c r="I6820" s="10"/>
      <c r="J6820" s="333"/>
    </row>
    <row r="6821" spans="1:10" x14ac:dyDescent="0.3">
      <c r="A6821" s="114"/>
      <c r="B6821" s="10"/>
      <c r="C6821" s="10"/>
      <c r="D6821" s="83"/>
      <c r="E6821" s="10"/>
      <c r="F6821" s="10"/>
      <c r="G6821" s="10"/>
      <c r="H6821" s="10"/>
      <c r="I6821" s="10"/>
      <c r="J6821" s="333"/>
    </row>
    <row r="6822" spans="1:10" x14ac:dyDescent="0.3">
      <c r="A6822" s="114"/>
      <c r="B6822" s="10"/>
      <c r="C6822" s="10"/>
      <c r="D6822" s="83"/>
      <c r="E6822" s="10"/>
      <c r="F6822" s="10"/>
      <c r="G6822" s="10"/>
      <c r="H6822" s="10"/>
      <c r="I6822" s="10"/>
      <c r="J6822" s="333"/>
    </row>
    <row r="6823" spans="1:10" x14ac:dyDescent="0.3">
      <c r="A6823" s="114"/>
      <c r="B6823" s="10"/>
      <c r="C6823" s="10"/>
      <c r="D6823" s="83"/>
      <c r="E6823" s="10"/>
      <c r="F6823" s="10"/>
      <c r="G6823" s="10"/>
      <c r="H6823" s="10"/>
      <c r="I6823" s="10"/>
      <c r="J6823" s="333"/>
    </row>
    <row r="6824" spans="1:10" x14ac:dyDescent="0.3">
      <c r="A6824" s="114"/>
      <c r="B6824" s="10"/>
      <c r="C6824" s="10"/>
      <c r="D6824" s="83"/>
      <c r="E6824" s="10"/>
      <c r="F6824" s="10"/>
      <c r="G6824" s="10"/>
      <c r="H6824" s="10"/>
      <c r="I6824" s="10"/>
      <c r="J6824" s="333"/>
    </row>
    <row r="6825" spans="1:10" x14ac:dyDescent="0.3">
      <c r="A6825" s="114"/>
      <c r="B6825" s="10"/>
      <c r="C6825" s="10"/>
      <c r="D6825" s="83"/>
      <c r="E6825" s="10"/>
      <c r="F6825" s="10"/>
      <c r="G6825" s="10"/>
      <c r="H6825" s="10"/>
      <c r="I6825" s="10"/>
      <c r="J6825" s="333"/>
    </row>
    <row r="6826" spans="1:10" x14ac:dyDescent="0.3">
      <c r="A6826" s="114"/>
      <c r="B6826" s="10"/>
      <c r="C6826" s="10"/>
      <c r="D6826" s="83"/>
      <c r="E6826" s="10"/>
      <c r="F6826" s="10"/>
      <c r="G6826" s="10"/>
      <c r="H6826" s="10"/>
      <c r="I6826" s="10"/>
      <c r="J6826" s="333"/>
    </row>
    <row r="6827" spans="1:10" x14ac:dyDescent="0.3">
      <c r="A6827" s="114"/>
      <c r="B6827" s="10"/>
      <c r="C6827" s="10"/>
      <c r="D6827" s="83"/>
      <c r="E6827" s="10"/>
      <c r="F6827" s="10"/>
      <c r="G6827" s="10"/>
      <c r="H6827" s="10"/>
      <c r="I6827" s="10"/>
      <c r="J6827" s="333"/>
    </row>
    <row r="6828" spans="1:10" x14ac:dyDescent="0.3">
      <c r="A6828" s="114"/>
      <c r="B6828" s="10"/>
      <c r="C6828" s="10"/>
      <c r="D6828" s="83"/>
      <c r="E6828" s="10"/>
      <c r="F6828" s="10"/>
      <c r="G6828" s="10"/>
      <c r="H6828" s="10"/>
      <c r="I6828" s="10"/>
      <c r="J6828" s="333"/>
    </row>
    <row r="6829" spans="1:10" x14ac:dyDescent="0.3">
      <c r="A6829" s="114"/>
      <c r="B6829" s="10"/>
      <c r="C6829" s="10"/>
      <c r="D6829" s="83"/>
      <c r="E6829" s="10"/>
      <c r="F6829" s="10"/>
      <c r="G6829" s="10"/>
      <c r="H6829" s="10"/>
      <c r="I6829" s="10"/>
      <c r="J6829" s="333"/>
    </row>
    <row r="6830" spans="1:10" x14ac:dyDescent="0.3">
      <c r="A6830" s="114"/>
      <c r="B6830" s="10"/>
      <c r="C6830" s="10"/>
      <c r="D6830" s="83"/>
      <c r="E6830" s="10"/>
      <c r="F6830" s="10"/>
      <c r="G6830" s="10"/>
      <c r="H6830" s="10"/>
      <c r="I6830" s="10"/>
      <c r="J6830" s="333"/>
    </row>
    <row r="6831" spans="1:10" x14ac:dyDescent="0.3">
      <c r="A6831" s="114"/>
      <c r="B6831" s="10"/>
      <c r="C6831" s="10"/>
      <c r="D6831" s="83"/>
      <c r="E6831" s="10"/>
      <c r="F6831" s="10"/>
      <c r="G6831" s="10"/>
      <c r="H6831" s="10"/>
      <c r="I6831" s="10"/>
      <c r="J6831" s="333"/>
    </row>
    <row r="6832" spans="1:10" x14ac:dyDescent="0.3">
      <c r="A6832" s="114"/>
      <c r="B6832" s="10"/>
      <c r="C6832" s="10"/>
      <c r="D6832" s="83"/>
      <c r="E6832" s="10"/>
      <c r="F6832" s="10"/>
      <c r="G6832" s="10"/>
      <c r="H6832" s="10"/>
      <c r="I6832" s="10"/>
      <c r="J6832" s="333"/>
    </row>
    <row r="6833" spans="1:10" x14ac:dyDescent="0.3">
      <c r="A6833" s="114"/>
      <c r="B6833" s="10"/>
      <c r="C6833" s="10"/>
      <c r="D6833" s="83"/>
      <c r="E6833" s="10"/>
      <c r="F6833" s="10"/>
      <c r="G6833" s="10"/>
      <c r="H6833" s="10"/>
      <c r="I6833" s="10"/>
      <c r="J6833" s="333"/>
    </row>
    <row r="6834" spans="1:10" x14ac:dyDescent="0.3">
      <c r="A6834" s="114"/>
      <c r="B6834" s="10"/>
      <c r="C6834" s="10"/>
      <c r="D6834" s="83"/>
      <c r="E6834" s="10"/>
      <c r="F6834" s="10"/>
      <c r="G6834" s="10"/>
      <c r="H6834" s="10"/>
      <c r="I6834" s="10"/>
      <c r="J6834" s="333"/>
    </row>
    <row r="6835" spans="1:10" x14ac:dyDescent="0.3">
      <c r="A6835" s="114"/>
      <c r="B6835" s="10"/>
      <c r="C6835" s="10"/>
      <c r="D6835" s="83"/>
      <c r="E6835" s="10"/>
      <c r="F6835" s="10"/>
      <c r="G6835" s="10"/>
      <c r="H6835" s="10"/>
      <c r="I6835" s="10"/>
      <c r="J6835" s="333"/>
    </row>
    <row r="6836" spans="1:10" x14ac:dyDescent="0.3">
      <c r="A6836" s="114"/>
      <c r="B6836" s="10"/>
      <c r="C6836" s="10"/>
      <c r="D6836" s="83"/>
      <c r="E6836" s="10"/>
      <c r="F6836" s="10"/>
      <c r="G6836" s="10"/>
      <c r="H6836" s="10"/>
      <c r="I6836" s="10"/>
      <c r="J6836" s="333"/>
    </row>
    <row r="6837" spans="1:10" x14ac:dyDescent="0.3">
      <c r="A6837" s="114"/>
      <c r="B6837" s="10"/>
      <c r="C6837" s="10"/>
      <c r="D6837" s="83"/>
      <c r="E6837" s="10"/>
      <c r="F6837" s="10"/>
      <c r="G6837" s="10"/>
      <c r="H6837" s="10"/>
      <c r="I6837" s="10"/>
      <c r="J6837" s="333"/>
    </row>
    <row r="6838" spans="1:10" x14ac:dyDescent="0.3">
      <c r="A6838" s="114"/>
      <c r="B6838" s="10"/>
      <c r="C6838" s="10"/>
      <c r="D6838" s="83"/>
      <c r="E6838" s="10"/>
      <c r="F6838" s="10"/>
      <c r="G6838" s="10"/>
      <c r="H6838" s="10"/>
      <c r="I6838" s="10"/>
      <c r="J6838" s="333"/>
    </row>
    <row r="6839" spans="1:10" x14ac:dyDescent="0.3">
      <c r="A6839" s="114"/>
      <c r="B6839" s="10"/>
      <c r="C6839" s="10"/>
      <c r="D6839" s="83"/>
      <c r="E6839" s="10"/>
      <c r="F6839" s="10"/>
      <c r="G6839" s="10"/>
      <c r="H6839" s="10"/>
      <c r="I6839" s="10"/>
      <c r="J6839" s="333"/>
    </row>
    <row r="6840" spans="1:10" x14ac:dyDescent="0.3">
      <c r="A6840" s="114"/>
      <c r="B6840" s="10"/>
      <c r="C6840" s="10"/>
      <c r="D6840" s="83"/>
      <c r="E6840" s="10"/>
      <c r="F6840" s="10"/>
      <c r="G6840" s="10"/>
      <c r="H6840" s="10"/>
      <c r="I6840" s="10"/>
      <c r="J6840" s="333"/>
    </row>
    <row r="6841" spans="1:10" x14ac:dyDescent="0.3">
      <c r="A6841" s="114"/>
      <c r="B6841" s="10"/>
      <c r="C6841" s="10"/>
      <c r="D6841" s="83"/>
      <c r="E6841" s="10"/>
      <c r="F6841" s="10"/>
      <c r="G6841" s="10"/>
      <c r="H6841" s="10"/>
      <c r="I6841" s="10"/>
      <c r="J6841" s="333"/>
    </row>
    <row r="6842" spans="1:10" x14ac:dyDescent="0.3">
      <c r="A6842" s="114"/>
      <c r="B6842" s="10"/>
      <c r="C6842" s="10"/>
      <c r="D6842" s="83"/>
      <c r="E6842" s="10"/>
      <c r="F6842" s="10"/>
      <c r="G6842" s="10"/>
      <c r="H6842" s="10"/>
      <c r="I6842" s="10"/>
      <c r="J6842" s="333"/>
    </row>
    <row r="6843" spans="1:10" x14ac:dyDescent="0.3">
      <c r="A6843" s="114"/>
      <c r="B6843" s="10"/>
      <c r="C6843" s="10"/>
      <c r="D6843" s="83"/>
      <c r="E6843" s="10"/>
      <c r="F6843" s="10"/>
      <c r="G6843" s="10"/>
      <c r="H6843" s="10"/>
      <c r="I6843" s="10"/>
      <c r="J6843" s="333"/>
    </row>
    <row r="6844" spans="1:10" x14ac:dyDescent="0.3">
      <c r="A6844" s="114"/>
      <c r="B6844" s="10"/>
      <c r="C6844" s="10"/>
      <c r="D6844" s="83"/>
      <c r="E6844" s="10"/>
      <c r="F6844" s="10"/>
      <c r="G6844" s="10"/>
      <c r="H6844" s="10"/>
      <c r="I6844" s="10"/>
      <c r="J6844" s="333"/>
    </row>
    <row r="6845" spans="1:10" x14ac:dyDescent="0.3">
      <c r="A6845" s="114"/>
      <c r="B6845" s="10"/>
      <c r="C6845" s="10"/>
      <c r="D6845" s="83"/>
      <c r="E6845" s="10"/>
      <c r="F6845" s="10"/>
      <c r="G6845" s="10"/>
      <c r="H6845" s="10"/>
      <c r="I6845" s="10"/>
      <c r="J6845" s="333"/>
    </row>
    <row r="6846" spans="1:10" x14ac:dyDescent="0.3">
      <c r="A6846" s="114"/>
      <c r="B6846" s="10"/>
      <c r="C6846" s="10"/>
      <c r="D6846" s="83"/>
      <c r="E6846" s="10"/>
      <c r="F6846" s="10"/>
      <c r="G6846" s="10"/>
      <c r="H6846" s="10"/>
      <c r="I6846" s="10"/>
      <c r="J6846" s="333"/>
    </row>
    <row r="6847" spans="1:10" x14ac:dyDescent="0.3">
      <c r="A6847" s="114"/>
      <c r="B6847" s="10"/>
      <c r="C6847" s="10"/>
      <c r="D6847" s="83"/>
      <c r="E6847" s="10"/>
      <c r="F6847" s="10"/>
      <c r="G6847" s="10"/>
      <c r="H6847" s="10"/>
      <c r="I6847" s="10"/>
      <c r="J6847" s="333"/>
    </row>
    <row r="6848" spans="1:10" x14ac:dyDescent="0.3">
      <c r="A6848" s="114"/>
      <c r="B6848" s="10"/>
      <c r="C6848" s="10"/>
      <c r="D6848" s="83"/>
      <c r="E6848" s="10"/>
      <c r="F6848" s="10"/>
      <c r="G6848" s="10"/>
      <c r="H6848" s="10"/>
      <c r="I6848" s="10"/>
      <c r="J6848" s="333"/>
    </row>
    <row r="6849" spans="1:10" x14ac:dyDescent="0.3">
      <c r="A6849" s="114"/>
      <c r="B6849" s="10"/>
      <c r="C6849" s="10"/>
      <c r="D6849" s="83"/>
      <c r="E6849" s="10"/>
      <c r="F6849" s="10"/>
      <c r="G6849" s="10"/>
      <c r="H6849" s="10"/>
      <c r="I6849" s="10"/>
      <c r="J6849" s="333"/>
    </row>
    <row r="6850" spans="1:10" x14ac:dyDescent="0.3">
      <c r="A6850" s="114"/>
      <c r="B6850" s="10"/>
      <c r="C6850" s="10"/>
      <c r="D6850" s="83"/>
      <c r="E6850" s="10"/>
      <c r="F6850" s="10"/>
      <c r="G6850" s="10"/>
      <c r="H6850" s="10"/>
      <c r="I6850" s="10"/>
      <c r="J6850" s="333"/>
    </row>
    <row r="6851" spans="1:10" x14ac:dyDescent="0.3">
      <c r="A6851" s="114"/>
      <c r="B6851" s="10"/>
      <c r="C6851" s="10"/>
      <c r="D6851" s="83"/>
      <c r="E6851" s="10"/>
      <c r="F6851" s="10"/>
      <c r="G6851" s="10"/>
      <c r="H6851" s="10"/>
      <c r="I6851" s="10"/>
      <c r="J6851" s="333"/>
    </row>
    <row r="6852" spans="1:10" x14ac:dyDescent="0.3">
      <c r="A6852" s="114"/>
      <c r="B6852" s="10"/>
      <c r="C6852" s="10"/>
      <c r="D6852" s="83"/>
      <c r="E6852" s="10"/>
      <c r="F6852" s="10"/>
      <c r="G6852" s="10"/>
      <c r="H6852" s="10"/>
      <c r="I6852" s="10"/>
      <c r="J6852" s="333"/>
    </row>
    <row r="6853" spans="1:10" x14ac:dyDescent="0.3">
      <c r="A6853" s="114"/>
      <c r="B6853" s="10"/>
      <c r="C6853" s="10"/>
      <c r="D6853" s="83"/>
      <c r="E6853" s="10"/>
      <c r="F6853" s="10"/>
      <c r="G6853" s="10"/>
      <c r="H6853" s="10"/>
      <c r="I6853" s="10"/>
      <c r="J6853" s="333"/>
    </row>
    <row r="6854" spans="1:10" x14ac:dyDescent="0.3">
      <c r="A6854" s="114"/>
      <c r="B6854" s="10"/>
      <c r="C6854" s="10"/>
      <c r="D6854" s="83"/>
      <c r="E6854" s="10"/>
      <c r="F6854" s="10"/>
      <c r="G6854" s="10"/>
      <c r="H6854" s="10"/>
      <c r="I6854" s="10"/>
      <c r="J6854" s="333"/>
    </row>
    <row r="6855" spans="1:10" x14ac:dyDescent="0.3">
      <c r="A6855" s="114"/>
      <c r="B6855" s="10"/>
      <c r="C6855" s="10"/>
      <c r="D6855" s="83"/>
      <c r="E6855" s="10"/>
      <c r="F6855" s="10"/>
      <c r="G6855" s="10"/>
      <c r="H6855" s="10"/>
      <c r="I6855" s="10"/>
      <c r="J6855" s="333"/>
    </row>
    <row r="6856" spans="1:10" x14ac:dyDescent="0.3">
      <c r="A6856" s="114"/>
      <c r="B6856" s="10"/>
      <c r="C6856" s="10"/>
      <c r="D6856" s="83"/>
      <c r="E6856" s="10"/>
      <c r="F6856" s="10"/>
      <c r="G6856" s="10"/>
      <c r="H6856" s="10"/>
      <c r="I6856" s="10"/>
      <c r="J6856" s="333"/>
    </row>
    <row r="6857" spans="1:10" x14ac:dyDescent="0.3">
      <c r="A6857" s="114"/>
      <c r="B6857" s="10"/>
      <c r="C6857" s="10"/>
      <c r="D6857" s="83"/>
      <c r="E6857" s="10"/>
      <c r="F6857" s="10"/>
      <c r="G6857" s="10"/>
      <c r="H6857" s="10"/>
      <c r="I6857" s="10"/>
      <c r="J6857" s="333"/>
    </row>
    <row r="6858" spans="1:10" x14ac:dyDescent="0.3">
      <c r="A6858" s="114"/>
      <c r="B6858" s="10"/>
      <c r="C6858" s="10"/>
      <c r="D6858" s="83"/>
      <c r="E6858" s="10"/>
      <c r="F6858" s="10"/>
      <c r="G6858" s="10"/>
      <c r="H6858" s="10"/>
      <c r="I6858" s="10"/>
      <c r="J6858" s="333"/>
    </row>
    <row r="6859" spans="1:10" x14ac:dyDescent="0.3">
      <c r="A6859" s="114"/>
      <c r="B6859" s="10"/>
      <c r="C6859" s="10"/>
      <c r="D6859" s="83"/>
      <c r="E6859" s="10"/>
      <c r="F6859" s="10"/>
      <c r="G6859" s="10"/>
      <c r="H6859" s="10"/>
      <c r="I6859" s="10"/>
      <c r="J6859" s="333"/>
    </row>
    <row r="6860" spans="1:10" x14ac:dyDescent="0.3">
      <c r="A6860" s="114"/>
      <c r="B6860" s="10"/>
      <c r="C6860" s="10"/>
      <c r="D6860" s="83"/>
      <c r="E6860" s="10"/>
      <c r="F6860" s="10"/>
      <c r="G6860" s="10"/>
      <c r="H6860" s="10"/>
      <c r="I6860" s="10"/>
      <c r="J6860" s="333"/>
    </row>
    <row r="6861" spans="1:10" x14ac:dyDescent="0.3">
      <c r="A6861" s="114"/>
      <c r="B6861" s="10"/>
      <c r="C6861" s="10"/>
      <c r="D6861" s="83"/>
      <c r="E6861" s="10"/>
      <c r="F6861" s="10"/>
      <c r="G6861" s="10"/>
      <c r="H6861" s="10"/>
      <c r="I6861" s="10"/>
      <c r="J6861" s="333"/>
    </row>
    <row r="6862" spans="1:10" x14ac:dyDescent="0.3">
      <c r="A6862" s="114"/>
      <c r="B6862" s="10"/>
      <c r="C6862" s="10"/>
      <c r="D6862" s="83"/>
      <c r="E6862" s="10"/>
      <c r="F6862" s="10"/>
      <c r="G6862" s="10"/>
      <c r="H6862" s="10"/>
      <c r="I6862" s="10"/>
      <c r="J6862" s="333"/>
    </row>
    <row r="6863" spans="1:10" x14ac:dyDescent="0.3">
      <c r="A6863" s="114"/>
      <c r="B6863" s="10"/>
      <c r="C6863" s="10"/>
      <c r="D6863" s="83"/>
      <c r="E6863" s="10"/>
      <c r="F6863" s="10"/>
      <c r="G6863" s="10"/>
      <c r="H6863" s="10"/>
      <c r="I6863" s="10"/>
      <c r="J6863" s="333"/>
    </row>
    <row r="6864" spans="1:10" x14ac:dyDescent="0.3">
      <c r="A6864" s="114"/>
      <c r="B6864" s="10"/>
      <c r="C6864" s="10"/>
      <c r="D6864" s="83"/>
      <c r="E6864" s="10"/>
      <c r="F6864" s="10"/>
      <c r="G6864" s="10"/>
      <c r="H6864" s="10"/>
      <c r="I6864" s="10"/>
      <c r="J6864" s="333"/>
    </row>
    <row r="6865" spans="1:10" x14ac:dyDescent="0.3">
      <c r="A6865" s="114"/>
      <c r="B6865" s="10"/>
      <c r="C6865" s="10"/>
      <c r="D6865" s="83"/>
      <c r="E6865" s="10"/>
      <c r="F6865" s="10"/>
      <c r="G6865" s="10"/>
      <c r="H6865" s="10"/>
      <c r="I6865" s="10"/>
      <c r="J6865" s="333"/>
    </row>
    <row r="6866" spans="1:10" x14ac:dyDescent="0.3">
      <c r="A6866" s="114"/>
      <c r="B6866" s="10"/>
      <c r="C6866" s="10"/>
      <c r="D6866" s="83"/>
      <c r="E6866" s="10"/>
      <c r="F6866" s="10"/>
      <c r="G6866" s="10"/>
      <c r="H6866" s="10"/>
      <c r="I6866" s="10"/>
      <c r="J6866" s="333"/>
    </row>
    <row r="6867" spans="1:10" x14ac:dyDescent="0.3">
      <c r="A6867" s="114"/>
      <c r="B6867" s="10"/>
      <c r="C6867" s="10"/>
      <c r="D6867" s="83"/>
      <c r="E6867" s="10"/>
      <c r="F6867" s="10"/>
      <c r="G6867" s="10"/>
      <c r="H6867" s="10"/>
      <c r="I6867" s="10"/>
      <c r="J6867" s="333"/>
    </row>
    <row r="6868" spans="1:10" x14ac:dyDescent="0.3">
      <c r="A6868" s="114"/>
      <c r="B6868" s="10"/>
      <c r="C6868" s="10"/>
      <c r="D6868" s="83"/>
      <c r="E6868" s="10"/>
      <c r="F6868" s="10"/>
      <c r="G6868" s="10"/>
      <c r="H6868" s="10"/>
      <c r="I6868" s="10"/>
      <c r="J6868" s="333"/>
    </row>
    <row r="6869" spans="1:10" x14ac:dyDescent="0.3">
      <c r="A6869" s="114"/>
      <c r="B6869" s="10"/>
      <c r="C6869" s="10"/>
      <c r="D6869" s="83"/>
      <c r="E6869" s="10"/>
      <c r="F6869" s="10"/>
      <c r="G6869" s="10"/>
      <c r="H6869" s="10"/>
      <c r="I6869" s="10"/>
      <c r="J6869" s="333"/>
    </row>
    <row r="6870" spans="1:10" x14ac:dyDescent="0.3">
      <c r="A6870" s="114"/>
      <c r="B6870" s="10"/>
      <c r="C6870" s="10"/>
      <c r="D6870" s="83"/>
      <c r="E6870" s="10"/>
      <c r="F6870" s="10"/>
      <c r="G6870" s="10"/>
      <c r="H6870" s="10"/>
      <c r="I6870" s="10"/>
      <c r="J6870" s="333"/>
    </row>
    <row r="6871" spans="1:10" x14ac:dyDescent="0.3">
      <c r="A6871" s="114"/>
      <c r="B6871" s="10"/>
      <c r="C6871" s="10"/>
      <c r="D6871" s="83"/>
      <c r="E6871" s="10"/>
      <c r="F6871" s="10"/>
      <c r="G6871" s="10"/>
      <c r="H6871" s="10"/>
      <c r="I6871" s="10"/>
      <c r="J6871" s="333"/>
    </row>
    <row r="6872" spans="1:10" x14ac:dyDescent="0.3">
      <c r="A6872" s="114"/>
      <c r="B6872" s="10"/>
      <c r="C6872" s="10"/>
      <c r="D6872" s="83"/>
      <c r="E6872" s="10"/>
      <c r="F6872" s="10"/>
      <c r="G6872" s="10"/>
      <c r="H6872" s="10"/>
      <c r="I6872" s="10"/>
      <c r="J6872" s="333"/>
    </row>
    <row r="6873" spans="1:10" x14ac:dyDescent="0.3">
      <c r="A6873" s="114"/>
      <c r="B6873" s="10"/>
      <c r="C6873" s="10"/>
      <c r="D6873" s="83"/>
      <c r="E6873" s="10"/>
      <c r="F6873" s="10"/>
      <c r="G6873" s="10"/>
      <c r="H6873" s="10"/>
      <c r="I6873" s="10"/>
      <c r="J6873" s="333"/>
    </row>
    <row r="6874" spans="1:10" x14ac:dyDescent="0.3">
      <c r="A6874" s="114"/>
      <c r="B6874" s="10"/>
      <c r="C6874" s="10"/>
      <c r="D6874" s="83"/>
      <c r="E6874" s="10"/>
      <c r="F6874" s="10"/>
      <c r="G6874" s="10"/>
      <c r="H6874" s="10"/>
      <c r="I6874" s="10"/>
      <c r="J6874" s="333"/>
    </row>
    <row r="6875" spans="1:10" x14ac:dyDescent="0.3">
      <c r="A6875" s="114"/>
      <c r="B6875" s="10"/>
      <c r="C6875" s="10"/>
      <c r="D6875" s="83"/>
      <c r="E6875" s="10"/>
      <c r="F6875" s="10"/>
      <c r="G6875" s="10"/>
      <c r="H6875" s="10"/>
      <c r="I6875" s="10"/>
      <c r="J6875" s="333"/>
    </row>
    <row r="6876" spans="1:10" x14ac:dyDescent="0.3">
      <c r="A6876" s="114"/>
      <c r="B6876" s="10"/>
      <c r="C6876" s="10"/>
      <c r="D6876" s="83"/>
      <c r="E6876" s="10"/>
      <c r="F6876" s="10"/>
      <c r="G6876" s="10"/>
      <c r="H6876" s="10"/>
      <c r="I6876" s="10"/>
      <c r="J6876" s="333"/>
    </row>
    <row r="6877" spans="1:10" x14ac:dyDescent="0.3">
      <c r="A6877" s="114"/>
      <c r="B6877" s="10"/>
      <c r="C6877" s="10"/>
      <c r="D6877" s="83"/>
      <c r="E6877" s="10"/>
      <c r="F6877" s="10"/>
      <c r="G6877" s="10"/>
      <c r="H6877" s="10"/>
      <c r="I6877" s="10"/>
      <c r="J6877" s="333"/>
    </row>
    <row r="6878" spans="1:10" x14ac:dyDescent="0.3">
      <c r="A6878" s="114"/>
      <c r="B6878" s="10"/>
      <c r="C6878" s="10"/>
      <c r="D6878" s="83"/>
      <c r="E6878" s="10"/>
      <c r="F6878" s="10"/>
      <c r="G6878" s="10"/>
      <c r="H6878" s="10"/>
      <c r="I6878" s="10"/>
      <c r="J6878" s="333"/>
    </row>
    <row r="6879" spans="1:10" x14ac:dyDescent="0.3">
      <c r="A6879" s="114"/>
      <c r="B6879" s="10"/>
      <c r="C6879" s="10"/>
      <c r="D6879" s="83"/>
      <c r="E6879" s="10"/>
      <c r="F6879" s="10"/>
      <c r="G6879" s="10"/>
      <c r="H6879" s="10"/>
      <c r="I6879" s="10"/>
      <c r="J6879" s="333"/>
    </row>
    <row r="6880" spans="1:10" x14ac:dyDescent="0.3">
      <c r="A6880" s="114"/>
      <c r="B6880" s="10"/>
      <c r="C6880" s="10"/>
      <c r="D6880" s="83"/>
      <c r="E6880" s="10"/>
      <c r="F6880" s="10"/>
      <c r="G6880" s="10"/>
      <c r="H6880" s="10"/>
      <c r="I6880" s="10"/>
      <c r="J6880" s="333"/>
    </row>
    <row r="6881" spans="1:10" x14ac:dyDescent="0.3">
      <c r="A6881" s="114"/>
      <c r="B6881" s="10"/>
      <c r="C6881" s="10"/>
      <c r="D6881" s="83"/>
      <c r="E6881" s="10"/>
      <c r="F6881" s="10"/>
      <c r="G6881" s="10"/>
      <c r="H6881" s="10"/>
      <c r="I6881" s="10"/>
      <c r="J6881" s="333"/>
    </row>
    <row r="6882" spans="1:10" x14ac:dyDescent="0.3">
      <c r="A6882" s="114"/>
      <c r="B6882" s="10"/>
      <c r="C6882" s="10"/>
      <c r="D6882" s="83"/>
      <c r="E6882" s="10"/>
      <c r="F6882" s="10"/>
      <c r="G6882" s="10"/>
      <c r="H6882" s="10"/>
      <c r="I6882" s="10"/>
      <c r="J6882" s="333"/>
    </row>
    <row r="6883" spans="1:10" x14ac:dyDescent="0.3">
      <c r="A6883" s="114"/>
      <c r="B6883" s="10"/>
      <c r="C6883" s="10"/>
      <c r="D6883" s="83"/>
      <c r="E6883" s="10"/>
      <c r="F6883" s="10"/>
      <c r="G6883" s="10"/>
      <c r="H6883" s="10"/>
      <c r="I6883" s="10"/>
      <c r="J6883" s="333"/>
    </row>
    <row r="6884" spans="1:10" x14ac:dyDescent="0.3">
      <c r="A6884" s="114"/>
      <c r="B6884" s="10"/>
      <c r="C6884" s="10"/>
      <c r="D6884" s="83"/>
      <c r="E6884" s="10"/>
      <c r="F6884" s="10"/>
      <c r="G6884" s="10"/>
      <c r="H6884" s="10"/>
      <c r="I6884" s="10"/>
      <c r="J6884" s="333"/>
    </row>
    <row r="6885" spans="1:10" x14ac:dyDescent="0.3">
      <c r="A6885" s="114"/>
      <c r="B6885" s="10"/>
      <c r="C6885" s="10"/>
      <c r="D6885" s="83"/>
      <c r="E6885" s="10"/>
      <c r="F6885" s="10"/>
      <c r="G6885" s="10"/>
      <c r="H6885" s="10"/>
      <c r="I6885" s="10"/>
      <c r="J6885" s="333"/>
    </row>
    <row r="6886" spans="1:10" x14ac:dyDescent="0.3">
      <c r="A6886" s="114"/>
      <c r="B6886" s="10"/>
      <c r="C6886" s="10"/>
      <c r="D6886" s="83"/>
      <c r="E6886" s="10"/>
      <c r="F6886" s="10"/>
      <c r="G6886" s="10"/>
      <c r="H6886" s="10"/>
      <c r="I6886" s="10"/>
      <c r="J6886" s="333"/>
    </row>
    <row r="6887" spans="1:10" x14ac:dyDescent="0.3">
      <c r="A6887" s="114"/>
      <c r="B6887" s="10"/>
      <c r="C6887" s="10"/>
      <c r="D6887" s="83"/>
      <c r="E6887" s="10"/>
      <c r="F6887" s="10"/>
      <c r="G6887" s="10"/>
      <c r="H6887" s="10"/>
      <c r="I6887" s="10"/>
      <c r="J6887" s="333"/>
    </row>
    <row r="6888" spans="1:10" x14ac:dyDescent="0.3">
      <c r="A6888" s="114"/>
      <c r="B6888" s="10"/>
      <c r="C6888" s="10"/>
      <c r="D6888" s="83"/>
      <c r="E6888" s="10"/>
      <c r="F6888" s="10"/>
      <c r="G6888" s="10"/>
      <c r="H6888" s="10"/>
      <c r="I6888" s="10"/>
      <c r="J6888" s="333"/>
    </row>
    <row r="6889" spans="1:10" x14ac:dyDescent="0.3">
      <c r="A6889" s="114"/>
      <c r="B6889" s="10"/>
      <c r="C6889" s="10"/>
      <c r="D6889" s="83"/>
      <c r="E6889" s="10"/>
      <c r="F6889" s="10"/>
      <c r="G6889" s="10"/>
      <c r="H6889" s="10"/>
      <c r="I6889" s="10"/>
      <c r="J6889" s="333"/>
    </row>
    <row r="6890" spans="1:10" x14ac:dyDescent="0.3">
      <c r="A6890" s="114"/>
      <c r="B6890" s="10"/>
      <c r="C6890" s="10"/>
      <c r="D6890" s="83"/>
      <c r="E6890" s="10"/>
      <c r="F6890" s="10"/>
      <c r="G6890" s="10"/>
      <c r="H6890" s="10"/>
      <c r="I6890" s="10"/>
      <c r="J6890" s="333"/>
    </row>
    <row r="6891" spans="1:10" x14ac:dyDescent="0.3">
      <c r="A6891" s="114"/>
      <c r="B6891" s="10"/>
      <c r="C6891" s="10"/>
      <c r="D6891" s="83"/>
      <c r="E6891" s="10"/>
      <c r="F6891" s="10"/>
      <c r="G6891" s="10"/>
      <c r="H6891" s="10"/>
      <c r="I6891" s="10"/>
      <c r="J6891" s="333"/>
    </row>
    <row r="6892" spans="1:10" x14ac:dyDescent="0.3">
      <c r="A6892" s="114"/>
      <c r="B6892" s="10"/>
      <c r="C6892" s="10"/>
      <c r="D6892" s="83"/>
      <c r="E6892" s="10"/>
      <c r="F6892" s="10"/>
      <c r="G6892" s="10"/>
      <c r="H6892" s="10"/>
      <c r="I6892" s="10"/>
      <c r="J6892" s="333"/>
    </row>
    <row r="6893" spans="1:10" x14ac:dyDescent="0.3">
      <c r="A6893" s="114"/>
      <c r="B6893" s="10"/>
      <c r="C6893" s="10"/>
      <c r="D6893" s="83"/>
      <c r="E6893" s="10"/>
      <c r="F6893" s="10"/>
      <c r="G6893" s="10"/>
      <c r="H6893" s="10"/>
      <c r="I6893" s="10"/>
      <c r="J6893" s="333"/>
    </row>
    <row r="6894" spans="1:10" x14ac:dyDescent="0.3">
      <c r="A6894" s="114"/>
      <c r="B6894" s="10"/>
      <c r="C6894" s="10"/>
      <c r="D6894" s="83"/>
      <c r="E6894" s="10"/>
      <c r="F6894" s="10"/>
      <c r="G6894" s="10"/>
      <c r="H6894" s="10"/>
      <c r="I6894" s="10"/>
      <c r="J6894" s="333"/>
    </row>
    <row r="6895" spans="1:10" x14ac:dyDescent="0.3">
      <c r="A6895" s="114"/>
      <c r="B6895" s="10"/>
      <c r="C6895" s="10"/>
      <c r="D6895" s="83"/>
      <c r="E6895" s="10"/>
      <c r="F6895" s="10"/>
      <c r="G6895" s="10"/>
      <c r="H6895" s="10"/>
      <c r="I6895" s="10"/>
      <c r="J6895" s="333"/>
    </row>
    <row r="6896" spans="1:10" x14ac:dyDescent="0.3">
      <c r="A6896" s="114"/>
      <c r="B6896" s="10"/>
      <c r="C6896" s="10"/>
      <c r="D6896" s="83"/>
      <c r="E6896" s="10"/>
      <c r="F6896" s="10"/>
      <c r="G6896" s="10"/>
      <c r="H6896" s="10"/>
      <c r="I6896" s="10"/>
      <c r="J6896" s="333"/>
    </row>
    <row r="6897" spans="1:10" x14ac:dyDescent="0.3">
      <c r="A6897" s="114"/>
      <c r="B6897" s="10"/>
      <c r="C6897" s="10"/>
      <c r="D6897" s="83"/>
      <c r="E6897" s="10"/>
      <c r="F6897" s="10"/>
      <c r="G6897" s="10"/>
      <c r="H6897" s="10"/>
      <c r="I6897" s="10"/>
      <c r="J6897" s="333"/>
    </row>
    <row r="6898" spans="1:10" x14ac:dyDescent="0.3">
      <c r="A6898" s="114"/>
      <c r="B6898" s="10"/>
      <c r="C6898" s="10"/>
      <c r="D6898" s="83"/>
      <c r="E6898" s="10"/>
      <c r="F6898" s="10"/>
      <c r="G6898" s="10"/>
      <c r="H6898" s="10"/>
      <c r="I6898" s="10"/>
      <c r="J6898" s="333"/>
    </row>
    <row r="6899" spans="1:10" x14ac:dyDescent="0.3">
      <c r="A6899" s="114"/>
      <c r="B6899" s="10"/>
      <c r="C6899" s="10"/>
      <c r="D6899" s="83"/>
      <c r="E6899" s="10"/>
      <c r="F6899" s="10"/>
      <c r="G6899" s="10"/>
      <c r="H6899" s="10"/>
      <c r="I6899" s="10"/>
      <c r="J6899" s="333"/>
    </row>
    <row r="6900" spans="1:10" x14ac:dyDescent="0.3">
      <c r="A6900" s="114"/>
      <c r="B6900" s="10"/>
      <c r="C6900" s="10"/>
      <c r="D6900" s="83"/>
      <c r="E6900" s="10"/>
      <c r="F6900" s="10"/>
      <c r="G6900" s="10"/>
      <c r="H6900" s="10"/>
      <c r="I6900" s="10"/>
      <c r="J6900" s="333"/>
    </row>
    <row r="6901" spans="1:10" x14ac:dyDescent="0.3">
      <c r="A6901" s="114"/>
      <c r="B6901" s="10"/>
      <c r="C6901" s="10"/>
      <c r="D6901" s="83"/>
      <c r="E6901" s="10"/>
      <c r="F6901" s="10"/>
      <c r="G6901" s="10"/>
      <c r="H6901" s="10"/>
      <c r="I6901" s="10"/>
      <c r="J6901" s="333"/>
    </row>
    <row r="6902" spans="1:10" x14ac:dyDescent="0.3">
      <c r="A6902" s="114"/>
      <c r="B6902" s="10"/>
      <c r="C6902" s="10"/>
      <c r="D6902" s="83"/>
      <c r="E6902" s="10"/>
      <c r="F6902" s="10"/>
      <c r="G6902" s="10"/>
      <c r="H6902" s="10"/>
      <c r="I6902" s="10"/>
      <c r="J6902" s="333"/>
    </row>
    <row r="6903" spans="1:10" x14ac:dyDescent="0.3">
      <c r="A6903" s="114"/>
      <c r="B6903" s="10"/>
      <c r="C6903" s="10"/>
      <c r="D6903" s="83"/>
      <c r="E6903" s="10"/>
      <c r="F6903" s="10"/>
      <c r="G6903" s="10"/>
      <c r="H6903" s="10"/>
      <c r="I6903" s="10"/>
      <c r="J6903" s="333"/>
    </row>
    <row r="6904" spans="1:10" x14ac:dyDescent="0.3">
      <c r="A6904" s="114"/>
      <c r="B6904" s="10"/>
      <c r="C6904" s="10"/>
      <c r="D6904" s="83"/>
      <c r="E6904" s="10"/>
      <c r="F6904" s="10"/>
      <c r="G6904" s="10"/>
      <c r="H6904" s="10"/>
      <c r="I6904" s="10"/>
      <c r="J6904" s="333"/>
    </row>
    <row r="6905" spans="1:10" x14ac:dyDescent="0.3">
      <c r="A6905" s="114"/>
      <c r="B6905" s="10"/>
      <c r="C6905" s="10"/>
      <c r="D6905" s="83"/>
      <c r="E6905" s="10"/>
      <c r="F6905" s="10"/>
      <c r="G6905" s="10"/>
      <c r="H6905" s="10"/>
      <c r="I6905" s="10"/>
      <c r="J6905" s="333"/>
    </row>
    <row r="6906" spans="1:10" x14ac:dyDescent="0.3">
      <c r="A6906" s="114"/>
      <c r="B6906" s="10"/>
      <c r="C6906" s="10"/>
      <c r="D6906" s="83"/>
      <c r="E6906" s="10"/>
      <c r="F6906" s="10"/>
      <c r="G6906" s="10"/>
      <c r="H6906" s="10"/>
      <c r="I6906" s="10"/>
      <c r="J6906" s="333"/>
    </row>
    <row r="6907" spans="1:10" x14ac:dyDescent="0.3">
      <c r="A6907" s="114"/>
      <c r="B6907" s="10"/>
      <c r="C6907" s="10"/>
      <c r="D6907" s="83"/>
      <c r="E6907" s="10"/>
      <c r="F6907" s="10"/>
      <c r="G6907" s="10"/>
      <c r="H6907" s="10"/>
      <c r="I6907" s="10"/>
      <c r="J6907" s="333"/>
    </row>
    <row r="6908" spans="1:10" x14ac:dyDescent="0.3">
      <c r="A6908" s="114"/>
      <c r="B6908" s="10"/>
      <c r="C6908" s="10"/>
      <c r="D6908" s="83"/>
      <c r="E6908" s="10"/>
      <c r="F6908" s="10"/>
      <c r="G6908" s="10"/>
      <c r="H6908" s="10"/>
      <c r="I6908" s="10"/>
      <c r="J6908" s="333"/>
    </row>
    <row r="6909" spans="1:10" x14ac:dyDescent="0.3">
      <c r="A6909" s="114"/>
      <c r="B6909" s="10"/>
      <c r="C6909" s="10"/>
      <c r="D6909" s="83"/>
      <c r="E6909" s="10"/>
      <c r="F6909" s="10"/>
      <c r="G6909" s="10"/>
      <c r="H6909" s="10"/>
      <c r="I6909" s="10"/>
      <c r="J6909" s="333"/>
    </row>
    <row r="6910" spans="1:10" x14ac:dyDescent="0.3">
      <c r="A6910" s="114"/>
      <c r="B6910" s="10"/>
      <c r="C6910" s="10"/>
      <c r="D6910" s="83"/>
      <c r="E6910" s="10"/>
      <c r="F6910" s="10"/>
      <c r="G6910" s="10"/>
      <c r="H6910" s="10"/>
      <c r="I6910" s="10"/>
      <c r="J6910" s="333"/>
    </row>
    <row r="6911" spans="1:10" x14ac:dyDescent="0.3">
      <c r="A6911" s="114"/>
      <c r="B6911" s="10"/>
      <c r="C6911" s="10"/>
      <c r="D6911" s="83"/>
      <c r="E6911" s="10"/>
      <c r="F6911" s="10"/>
      <c r="G6911" s="10"/>
      <c r="H6911" s="10"/>
      <c r="I6911" s="10"/>
      <c r="J6911" s="333"/>
    </row>
    <row r="6912" spans="1:10" x14ac:dyDescent="0.3">
      <c r="A6912" s="114"/>
      <c r="B6912" s="10"/>
      <c r="C6912" s="10"/>
      <c r="D6912" s="83"/>
      <c r="E6912" s="10"/>
      <c r="F6912" s="10"/>
      <c r="G6912" s="10"/>
      <c r="H6912" s="10"/>
      <c r="I6912" s="10"/>
      <c r="J6912" s="333"/>
    </row>
    <row r="6913" spans="1:10" x14ac:dyDescent="0.3">
      <c r="A6913" s="114"/>
      <c r="B6913" s="10"/>
      <c r="C6913" s="10"/>
      <c r="D6913" s="83"/>
      <c r="E6913" s="10"/>
      <c r="F6913" s="10"/>
      <c r="G6913" s="10"/>
      <c r="H6913" s="10"/>
      <c r="I6913" s="10"/>
      <c r="J6913" s="333"/>
    </row>
    <row r="6914" spans="1:10" x14ac:dyDescent="0.3">
      <c r="A6914" s="114"/>
      <c r="B6914" s="10"/>
      <c r="C6914" s="10"/>
      <c r="D6914" s="83"/>
      <c r="E6914" s="10"/>
      <c r="F6914" s="10"/>
      <c r="G6914" s="10"/>
      <c r="H6914" s="10"/>
      <c r="I6914" s="10"/>
      <c r="J6914" s="333"/>
    </row>
    <row r="6915" spans="1:10" x14ac:dyDescent="0.3">
      <c r="A6915" s="114"/>
      <c r="B6915" s="10"/>
      <c r="C6915" s="10"/>
      <c r="D6915" s="83"/>
      <c r="E6915" s="10"/>
      <c r="F6915" s="10"/>
      <c r="G6915" s="10"/>
      <c r="H6915" s="10"/>
      <c r="I6915" s="10"/>
      <c r="J6915" s="333"/>
    </row>
    <row r="6916" spans="1:10" x14ac:dyDescent="0.3">
      <c r="A6916" s="114"/>
      <c r="B6916" s="10"/>
      <c r="C6916" s="10"/>
      <c r="D6916" s="83"/>
      <c r="E6916" s="10"/>
      <c r="F6916" s="10"/>
      <c r="G6916" s="10"/>
      <c r="H6916" s="10"/>
      <c r="I6916" s="10"/>
      <c r="J6916" s="333"/>
    </row>
    <row r="6917" spans="1:10" x14ac:dyDescent="0.3">
      <c r="A6917" s="114"/>
      <c r="B6917" s="10"/>
      <c r="C6917" s="10"/>
      <c r="D6917" s="83"/>
      <c r="E6917" s="10"/>
      <c r="F6917" s="10"/>
      <c r="G6917" s="10"/>
      <c r="H6917" s="10"/>
      <c r="I6917" s="10"/>
      <c r="J6917" s="333"/>
    </row>
    <row r="6918" spans="1:10" x14ac:dyDescent="0.3">
      <c r="A6918" s="114"/>
      <c r="B6918" s="10"/>
      <c r="C6918" s="10"/>
      <c r="D6918" s="83"/>
      <c r="E6918" s="10"/>
      <c r="F6918" s="10"/>
      <c r="G6918" s="10"/>
      <c r="H6918" s="10"/>
      <c r="I6918" s="10"/>
      <c r="J6918" s="333"/>
    </row>
    <row r="6919" spans="1:10" x14ac:dyDescent="0.3">
      <c r="A6919" s="114"/>
      <c r="B6919" s="10"/>
      <c r="C6919" s="10"/>
      <c r="D6919" s="83"/>
      <c r="E6919" s="10"/>
      <c r="F6919" s="10"/>
      <c r="G6919" s="10"/>
      <c r="H6919" s="10"/>
      <c r="I6919" s="10"/>
      <c r="J6919" s="333"/>
    </row>
    <row r="6920" spans="1:10" x14ac:dyDescent="0.3">
      <c r="A6920" s="114"/>
      <c r="B6920" s="10"/>
      <c r="C6920" s="10"/>
      <c r="D6920" s="83"/>
      <c r="E6920" s="10"/>
      <c r="F6920" s="10"/>
      <c r="G6920" s="10"/>
      <c r="H6920" s="10"/>
      <c r="I6920" s="10"/>
      <c r="J6920" s="333"/>
    </row>
    <row r="6921" spans="1:10" x14ac:dyDescent="0.3">
      <c r="A6921" s="114"/>
      <c r="B6921" s="10"/>
      <c r="C6921" s="10"/>
      <c r="D6921" s="83"/>
      <c r="E6921" s="10"/>
      <c r="F6921" s="10"/>
      <c r="G6921" s="10"/>
      <c r="H6921" s="10"/>
      <c r="I6921" s="10"/>
      <c r="J6921" s="333"/>
    </row>
    <row r="6922" spans="1:10" x14ac:dyDescent="0.3">
      <c r="A6922" s="114"/>
      <c r="B6922" s="10"/>
      <c r="C6922" s="10"/>
      <c r="D6922" s="83"/>
      <c r="E6922" s="10"/>
      <c r="F6922" s="10"/>
      <c r="G6922" s="10"/>
      <c r="H6922" s="10"/>
      <c r="I6922" s="10"/>
      <c r="J6922" s="333"/>
    </row>
    <row r="6923" spans="1:10" x14ac:dyDescent="0.3">
      <c r="A6923" s="114"/>
      <c r="B6923" s="10"/>
      <c r="C6923" s="10"/>
      <c r="D6923" s="83"/>
      <c r="E6923" s="10"/>
      <c r="F6923" s="10"/>
      <c r="G6923" s="10"/>
      <c r="H6923" s="10"/>
      <c r="I6923" s="10"/>
      <c r="J6923" s="333"/>
    </row>
    <row r="6924" spans="1:10" x14ac:dyDescent="0.3">
      <c r="A6924" s="114"/>
      <c r="B6924" s="10"/>
      <c r="C6924" s="10"/>
      <c r="D6924" s="83"/>
      <c r="E6924" s="10"/>
      <c r="F6924" s="10"/>
      <c r="G6924" s="10"/>
      <c r="H6924" s="10"/>
      <c r="I6924" s="10"/>
      <c r="J6924" s="333"/>
    </row>
    <row r="6925" spans="1:10" x14ac:dyDescent="0.3">
      <c r="A6925" s="114"/>
      <c r="B6925" s="10"/>
      <c r="C6925" s="10"/>
      <c r="D6925" s="83"/>
      <c r="E6925" s="10"/>
      <c r="F6925" s="10"/>
      <c r="G6925" s="10"/>
      <c r="H6925" s="10"/>
      <c r="I6925" s="10"/>
      <c r="J6925" s="333"/>
    </row>
    <row r="6926" spans="1:10" x14ac:dyDescent="0.3">
      <c r="A6926" s="114"/>
      <c r="B6926" s="10"/>
      <c r="C6926" s="10"/>
      <c r="D6926" s="83"/>
      <c r="E6926" s="10"/>
      <c r="F6926" s="10"/>
      <c r="G6926" s="10"/>
      <c r="H6926" s="10"/>
      <c r="I6926" s="10"/>
      <c r="J6926" s="333"/>
    </row>
    <row r="6927" spans="1:10" x14ac:dyDescent="0.3">
      <c r="A6927" s="114"/>
      <c r="B6927" s="10"/>
      <c r="C6927" s="10"/>
      <c r="D6927" s="83"/>
      <c r="E6927" s="10"/>
      <c r="F6927" s="10"/>
      <c r="G6927" s="10"/>
      <c r="H6927" s="10"/>
      <c r="I6927" s="10"/>
      <c r="J6927" s="333"/>
    </row>
    <row r="6928" spans="1:10" x14ac:dyDescent="0.3">
      <c r="A6928" s="114"/>
      <c r="B6928" s="10"/>
      <c r="C6928" s="10"/>
      <c r="D6928" s="83"/>
      <c r="E6928" s="10"/>
      <c r="F6928" s="10"/>
      <c r="G6928" s="10"/>
      <c r="H6928" s="10"/>
      <c r="I6928" s="10"/>
      <c r="J6928" s="333"/>
    </row>
    <row r="6929" spans="1:10" x14ac:dyDescent="0.3">
      <c r="A6929" s="114"/>
      <c r="B6929" s="10"/>
      <c r="C6929" s="10"/>
      <c r="D6929" s="83"/>
      <c r="E6929" s="10"/>
      <c r="F6929" s="10"/>
      <c r="G6929" s="10"/>
      <c r="H6929" s="10"/>
      <c r="I6929" s="10"/>
      <c r="J6929" s="333"/>
    </row>
    <row r="6930" spans="1:10" x14ac:dyDescent="0.3">
      <c r="A6930" s="114"/>
      <c r="B6930" s="10"/>
      <c r="C6930" s="10"/>
      <c r="D6930" s="83"/>
      <c r="E6930" s="10"/>
      <c r="F6930" s="10"/>
      <c r="G6930" s="10"/>
      <c r="H6930" s="10"/>
      <c r="I6930" s="10"/>
      <c r="J6930" s="333"/>
    </row>
    <row r="6931" spans="1:10" x14ac:dyDescent="0.3">
      <c r="A6931" s="114"/>
      <c r="B6931" s="10"/>
      <c r="C6931" s="10"/>
      <c r="D6931" s="83"/>
      <c r="E6931" s="10"/>
      <c r="F6931" s="10"/>
      <c r="G6931" s="10"/>
      <c r="H6931" s="10"/>
      <c r="I6931" s="10"/>
      <c r="J6931" s="333"/>
    </row>
    <row r="6932" spans="1:10" x14ac:dyDescent="0.3">
      <c r="A6932" s="114"/>
      <c r="B6932" s="10"/>
      <c r="C6932" s="10"/>
      <c r="D6932" s="83"/>
      <c r="E6932" s="10"/>
      <c r="F6932" s="10"/>
      <c r="G6932" s="10"/>
      <c r="H6932" s="10"/>
      <c r="I6932" s="10"/>
      <c r="J6932" s="333"/>
    </row>
    <row r="6933" spans="1:10" x14ac:dyDescent="0.3">
      <c r="A6933" s="114"/>
      <c r="B6933" s="10"/>
      <c r="C6933" s="10"/>
      <c r="D6933" s="83"/>
      <c r="E6933" s="10"/>
      <c r="F6933" s="10"/>
      <c r="G6933" s="10"/>
      <c r="H6933" s="10"/>
      <c r="I6933" s="10"/>
      <c r="J6933" s="333"/>
    </row>
    <row r="6934" spans="1:10" x14ac:dyDescent="0.3">
      <c r="A6934" s="114"/>
      <c r="B6934" s="10"/>
      <c r="C6934" s="10"/>
      <c r="D6934" s="83"/>
      <c r="E6934" s="10"/>
      <c r="F6934" s="10"/>
      <c r="G6934" s="10"/>
      <c r="H6934" s="10"/>
      <c r="I6934" s="10"/>
      <c r="J6934" s="333"/>
    </row>
    <row r="6935" spans="1:10" x14ac:dyDescent="0.3">
      <c r="A6935" s="114"/>
      <c r="B6935" s="10"/>
      <c r="C6935" s="10"/>
      <c r="D6935" s="83"/>
      <c r="E6935" s="10"/>
      <c r="F6935" s="10"/>
      <c r="G6935" s="10"/>
      <c r="H6935" s="10"/>
      <c r="I6935" s="10"/>
      <c r="J6935" s="333"/>
    </row>
    <row r="6936" spans="1:10" x14ac:dyDescent="0.3">
      <c r="A6936" s="114"/>
      <c r="B6936" s="10"/>
      <c r="C6936" s="10"/>
      <c r="D6936" s="83"/>
      <c r="E6936" s="10"/>
      <c r="F6936" s="10"/>
      <c r="G6936" s="10"/>
      <c r="H6936" s="10"/>
      <c r="I6936" s="10"/>
      <c r="J6936" s="333"/>
    </row>
    <row r="6937" spans="1:10" x14ac:dyDescent="0.3">
      <c r="A6937" s="114"/>
      <c r="B6937" s="10"/>
      <c r="C6937" s="10"/>
      <c r="D6937" s="83"/>
      <c r="E6937" s="10"/>
      <c r="F6937" s="10"/>
      <c r="G6937" s="10"/>
      <c r="H6937" s="10"/>
      <c r="I6937" s="10"/>
      <c r="J6937" s="333"/>
    </row>
    <row r="6938" spans="1:10" x14ac:dyDescent="0.3">
      <c r="A6938" s="114"/>
      <c r="B6938" s="10"/>
      <c r="C6938" s="10"/>
      <c r="D6938" s="83"/>
      <c r="E6938" s="10"/>
      <c r="F6938" s="10"/>
      <c r="G6938" s="10"/>
      <c r="H6938" s="10"/>
      <c r="I6938" s="10"/>
      <c r="J6938" s="333"/>
    </row>
    <row r="6939" spans="1:10" x14ac:dyDescent="0.3">
      <c r="A6939" s="114"/>
      <c r="B6939" s="10"/>
      <c r="C6939" s="10"/>
      <c r="D6939" s="83"/>
      <c r="E6939" s="10"/>
      <c r="F6939" s="10"/>
      <c r="G6939" s="10"/>
      <c r="H6939" s="10"/>
      <c r="I6939" s="10"/>
      <c r="J6939" s="333"/>
    </row>
    <row r="6940" spans="1:10" x14ac:dyDescent="0.3">
      <c r="A6940" s="114"/>
      <c r="B6940" s="10"/>
      <c r="C6940" s="10"/>
      <c r="D6940" s="83"/>
      <c r="E6940" s="10"/>
      <c r="F6940" s="10"/>
      <c r="G6940" s="10"/>
      <c r="H6940" s="10"/>
      <c r="I6940" s="10"/>
      <c r="J6940" s="333"/>
    </row>
    <row r="6941" spans="1:10" x14ac:dyDescent="0.3">
      <c r="A6941" s="114"/>
      <c r="B6941" s="10"/>
      <c r="C6941" s="10"/>
      <c r="D6941" s="83"/>
      <c r="E6941" s="10"/>
      <c r="F6941" s="10"/>
      <c r="G6941" s="10"/>
      <c r="H6941" s="10"/>
      <c r="I6941" s="10"/>
      <c r="J6941" s="333"/>
    </row>
    <row r="6942" spans="1:10" x14ac:dyDescent="0.3">
      <c r="A6942" s="114"/>
      <c r="B6942" s="10"/>
      <c r="C6942" s="10"/>
      <c r="D6942" s="83"/>
      <c r="E6942" s="10"/>
      <c r="F6942" s="10"/>
      <c r="G6942" s="10"/>
      <c r="H6942" s="10"/>
      <c r="I6942" s="10"/>
      <c r="J6942" s="333"/>
    </row>
    <row r="6943" spans="1:10" x14ac:dyDescent="0.3">
      <c r="A6943" s="114"/>
      <c r="B6943" s="10"/>
      <c r="C6943" s="10"/>
      <c r="D6943" s="83"/>
      <c r="E6943" s="10"/>
      <c r="F6943" s="10"/>
      <c r="G6943" s="10"/>
      <c r="H6943" s="10"/>
      <c r="I6943" s="10"/>
      <c r="J6943" s="333"/>
    </row>
    <row r="6944" spans="1:10" x14ac:dyDescent="0.3">
      <c r="A6944" s="114"/>
      <c r="B6944" s="10"/>
      <c r="C6944" s="10"/>
      <c r="D6944" s="83"/>
      <c r="E6944" s="10"/>
      <c r="F6944" s="10"/>
      <c r="G6944" s="10"/>
      <c r="H6944" s="10"/>
      <c r="I6944" s="10"/>
      <c r="J6944" s="333"/>
    </row>
    <row r="6945" spans="1:10" x14ac:dyDescent="0.3">
      <c r="A6945" s="114"/>
      <c r="B6945" s="10"/>
      <c r="C6945" s="10"/>
      <c r="D6945" s="83"/>
      <c r="E6945" s="10"/>
      <c r="F6945" s="10"/>
      <c r="G6945" s="10"/>
      <c r="H6945" s="10"/>
      <c r="I6945" s="10"/>
      <c r="J6945" s="333"/>
    </row>
    <row r="6946" spans="1:10" x14ac:dyDescent="0.3">
      <c r="A6946" s="114"/>
      <c r="B6946" s="10"/>
      <c r="C6946" s="10"/>
      <c r="D6946" s="83"/>
      <c r="E6946" s="10"/>
      <c r="F6946" s="10"/>
      <c r="G6946" s="10"/>
      <c r="H6946" s="10"/>
      <c r="I6946" s="10"/>
      <c r="J6946" s="333"/>
    </row>
    <row r="6947" spans="1:10" x14ac:dyDescent="0.3">
      <c r="A6947" s="114"/>
      <c r="B6947" s="10"/>
      <c r="C6947" s="10"/>
      <c r="D6947" s="83"/>
      <c r="E6947" s="10"/>
      <c r="F6947" s="10"/>
      <c r="G6947" s="10"/>
      <c r="H6947" s="10"/>
      <c r="I6947" s="10"/>
      <c r="J6947" s="333"/>
    </row>
    <row r="6948" spans="1:10" x14ac:dyDescent="0.3">
      <c r="A6948" s="114"/>
      <c r="B6948" s="10"/>
      <c r="C6948" s="10"/>
      <c r="D6948" s="83"/>
      <c r="E6948" s="10"/>
      <c r="F6948" s="10"/>
      <c r="G6948" s="10"/>
      <c r="H6948" s="10"/>
      <c r="I6948" s="10"/>
      <c r="J6948" s="333"/>
    </row>
    <row r="6949" spans="1:10" x14ac:dyDescent="0.3">
      <c r="A6949" s="114"/>
      <c r="B6949" s="10"/>
      <c r="C6949" s="10"/>
      <c r="D6949" s="83"/>
      <c r="E6949" s="10"/>
      <c r="F6949" s="10"/>
      <c r="G6949" s="10"/>
      <c r="H6949" s="10"/>
      <c r="I6949" s="10"/>
      <c r="J6949" s="333"/>
    </row>
    <row r="6950" spans="1:10" x14ac:dyDescent="0.3">
      <c r="A6950" s="114"/>
      <c r="B6950" s="10"/>
      <c r="C6950" s="10"/>
      <c r="D6950" s="83"/>
      <c r="E6950" s="10"/>
      <c r="F6950" s="10"/>
      <c r="G6950" s="10"/>
      <c r="H6950" s="10"/>
      <c r="I6950" s="10"/>
      <c r="J6950" s="333"/>
    </row>
    <row r="6951" spans="1:10" x14ac:dyDescent="0.3">
      <c r="A6951" s="114"/>
      <c r="B6951" s="10"/>
      <c r="C6951" s="10"/>
      <c r="D6951" s="83"/>
      <c r="E6951" s="10"/>
      <c r="F6951" s="10"/>
      <c r="G6951" s="10"/>
      <c r="H6951" s="10"/>
      <c r="I6951" s="10"/>
      <c r="J6951" s="333"/>
    </row>
    <row r="6952" spans="1:10" x14ac:dyDescent="0.3">
      <c r="A6952" s="114"/>
      <c r="B6952" s="10"/>
      <c r="C6952" s="10"/>
      <c r="D6952" s="83"/>
      <c r="E6952" s="10"/>
      <c r="F6952" s="10"/>
      <c r="G6952" s="10"/>
      <c r="H6952" s="10"/>
      <c r="I6952" s="10"/>
      <c r="J6952" s="333"/>
    </row>
    <row r="6953" spans="1:10" x14ac:dyDescent="0.3">
      <c r="A6953" s="114"/>
      <c r="B6953" s="10"/>
      <c r="C6953" s="10"/>
      <c r="D6953" s="83"/>
      <c r="E6953" s="10"/>
      <c r="F6953" s="10"/>
      <c r="G6953" s="10"/>
      <c r="H6953" s="10"/>
      <c r="I6953" s="10"/>
      <c r="J6953" s="333"/>
    </row>
    <row r="6954" spans="1:10" x14ac:dyDescent="0.3">
      <c r="A6954" s="114"/>
      <c r="B6954" s="10"/>
      <c r="C6954" s="10"/>
      <c r="D6954" s="83"/>
      <c r="E6954" s="10"/>
      <c r="F6954" s="10"/>
      <c r="G6954" s="10"/>
      <c r="H6954" s="10"/>
      <c r="I6954" s="10"/>
      <c r="J6954" s="333"/>
    </row>
    <row r="6955" spans="1:10" x14ac:dyDescent="0.3">
      <c r="A6955" s="114"/>
      <c r="B6955" s="10"/>
      <c r="C6955" s="10"/>
      <c r="D6955" s="83"/>
      <c r="E6955" s="10"/>
      <c r="F6955" s="10"/>
      <c r="G6955" s="10"/>
      <c r="H6955" s="10"/>
      <c r="I6955" s="10"/>
      <c r="J6955" s="333"/>
    </row>
    <row r="6956" spans="1:10" x14ac:dyDescent="0.3">
      <c r="A6956" s="114"/>
      <c r="B6956" s="10"/>
      <c r="C6956" s="10"/>
      <c r="D6956" s="83"/>
      <c r="E6956" s="10"/>
      <c r="F6956" s="10"/>
      <c r="G6956" s="10"/>
      <c r="H6956" s="10"/>
      <c r="I6956" s="10"/>
      <c r="J6956" s="333"/>
    </row>
    <row r="6957" spans="1:10" x14ac:dyDescent="0.3">
      <c r="A6957" s="114"/>
      <c r="B6957" s="10"/>
      <c r="C6957" s="10"/>
      <c r="D6957" s="83"/>
      <c r="E6957" s="10"/>
      <c r="F6957" s="10"/>
      <c r="G6957" s="10"/>
      <c r="H6957" s="10"/>
      <c r="I6957" s="10"/>
      <c r="J6957" s="333"/>
    </row>
    <row r="6958" spans="1:10" x14ac:dyDescent="0.3">
      <c r="A6958" s="114"/>
      <c r="B6958" s="10"/>
      <c r="C6958" s="10"/>
      <c r="D6958" s="83"/>
      <c r="E6958" s="10"/>
      <c r="F6958" s="10"/>
      <c r="G6958" s="10"/>
      <c r="H6958" s="10"/>
      <c r="I6958" s="10"/>
      <c r="J6958" s="333"/>
    </row>
    <row r="6959" spans="1:10" x14ac:dyDescent="0.3">
      <c r="A6959" s="114"/>
      <c r="B6959" s="10"/>
      <c r="C6959" s="10"/>
      <c r="D6959" s="83"/>
      <c r="E6959" s="10"/>
      <c r="F6959" s="10"/>
      <c r="G6959" s="10"/>
      <c r="H6959" s="10"/>
      <c r="I6959" s="10"/>
      <c r="J6959" s="333"/>
    </row>
    <row r="6960" spans="1:10" x14ac:dyDescent="0.3">
      <c r="A6960" s="114"/>
      <c r="B6960" s="10"/>
      <c r="C6960" s="10"/>
      <c r="D6960" s="83"/>
      <c r="E6960" s="10"/>
      <c r="F6960" s="10"/>
      <c r="G6960" s="10"/>
      <c r="H6960" s="10"/>
      <c r="I6960" s="10"/>
      <c r="J6960" s="333"/>
    </row>
    <row r="6961" spans="1:10" x14ac:dyDescent="0.3">
      <c r="A6961" s="114"/>
      <c r="B6961" s="10"/>
      <c r="C6961" s="10"/>
      <c r="D6961" s="83"/>
      <c r="E6961" s="10"/>
      <c r="F6961" s="10"/>
      <c r="G6961" s="10"/>
      <c r="H6961" s="10"/>
      <c r="I6961" s="10"/>
      <c r="J6961" s="333"/>
    </row>
    <row r="6962" spans="1:10" x14ac:dyDescent="0.3">
      <c r="A6962" s="114"/>
      <c r="B6962" s="10"/>
      <c r="C6962" s="10"/>
      <c r="D6962" s="83"/>
      <c r="E6962" s="10"/>
      <c r="F6962" s="10"/>
      <c r="G6962" s="10"/>
      <c r="H6962" s="10"/>
      <c r="I6962" s="10"/>
      <c r="J6962" s="333"/>
    </row>
    <row r="6963" spans="1:10" x14ac:dyDescent="0.3">
      <c r="A6963" s="114"/>
      <c r="B6963" s="10"/>
      <c r="C6963" s="10"/>
      <c r="D6963" s="83"/>
      <c r="E6963" s="10"/>
      <c r="F6963" s="10"/>
      <c r="G6963" s="10"/>
      <c r="H6963" s="10"/>
      <c r="I6963" s="10"/>
      <c r="J6963" s="333"/>
    </row>
    <row r="6964" spans="1:10" x14ac:dyDescent="0.3">
      <c r="A6964" s="114"/>
      <c r="B6964" s="10"/>
      <c r="C6964" s="10"/>
      <c r="D6964" s="83"/>
      <c r="E6964" s="10"/>
      <c r="F6964" s="10"/>
      <c r="G6964" s="10"/>
      <c r="H6964" s="10"/>
      <c r="I6964" s="10"/>
      <c r="J6964" s="333"/>
    </row>
    <row r="6965" spans="1:10" x14ac:dyDescent="0.3">
      <c r="A6965" s="114"/>
      <c r="B6965" s="10"/>
      <c r="C6965" s="10"/>
      <c r="D6965" s="83"/>
      <c r="E6965" s="10"/>
      <c r="F6965" s="10"/>
      <c r="G6965" s="10"/>
      <c r="H6965" s="10"/>
      <c r="I6965" s="10"/>
      <c r="J6965" s="333"/>
    </row>
    <row r="6966" spans="1:10" x14ac:dyDescent="0.3">
      <c r="A6966" s="114"/>
      <c r="B6966" s="10"/>
      <c r="C6966" s="10"/>
      <c r="D6966" s="83"/>
      <c r="E6966" s="10"/>
      <c r="F6966" s="10"/>
      <c r="G6966" s="10"/>
      <c r="H6966" s="10"/>
      <c r="I6966" s="10"/>
      <c r="J6966" s="333"/>
    </row>
    <row r="6967" spans="1:10" x14ac:dyDescent="0.3">
      <c r="A6967" s="114"/>
      <c r="B6967" s="10"/>
      <c r="C6967" s="10"/>
      <c r="D6967" s="83"/>
      <c r="E6967" s="10"/>
      <c r="F6967" s="10"/>
      <c r="G6967" s="10"/>
      <c r="H6967" s="10"/>
      <c r="I6967" s="10"/>
      <c r="J6967" s="333"/>
    </row>
    <row r="6968" spans="1:10" x14ac:dyDescent="0.3">
      <c r="A6968" s="114"/>
      <c r="B6968" s="10"/>
      <c r="C6968" s="10"/>
      <c r="D6968" s="83"/>
      <c r="E6968" s="10"/>
      <c r="F6968" s="10"/>
      <c r="G6968" s="10"/>
      <c r="H6968" s="10"/>
      <c r="I6968" s="10"/>
      <c r="J6968" s="333"/>
    </row>
    <row r="6969" spans="1:10" x14ac:dyDescent="0.3">
      <c r="A6969" s="114"/>
      <c r="B6969" s="10"/>
      <c r="C6969" s="10"/>
      <c r="D6969" s="83"/>
      <c r="E6969" s="10"/>
      <c r="F6969" s="10"/>
      <c r="G6969" s="10"/>
      <c r="H6969" s="10"/>
      <c r="I6969" s="10"/>
      <c r="J6969" s="333"/>
    </row>
    <row r="6970" spans="1:10" x14ac:dyDescent="0.3">
      <c r="A6970" s="114"/>
      <c r="B6970" s="10"/>
      <c r="C6970" s="10"/>
      <c r="D6970" s="83"/>
      <c r="E6970" s="10"/>
      <c r="F6970" s="10"/>
      <c r="G6970" s="10"/>
      <c r="H6970" s="10"/>
      <c r="I6970" s="10"/>
      <c r="J6970" s="333"/>
    </row>
    <row r="6971" spans="1:10" x14ac:dyDescent="0.3">
      <c r="A6971" s="114"/>
      <c r="B6971" s="10"/>
      <c r="C6971" s="10"/>
      <c r="D6971" s="83"/>
      <c r="E6971" s="10"/>
      <c r="F6971" s="10"/>
      <c r="G6971" s="10"/>
      <c r="H6971" s="10"/>
      <c r="I6971" s="10"/>
      <c r="J6971" s="333"/>
    </row>
    <row r="6972" spans="1:10" x14ac:dyDescent="0.3">
      <c r="A6972" s="114"/>
      <c r="B6972" s="10"/>
      <c r="C6972" s="10"/>
      <c r="D6972" s="83"/>
      <c r="E6972" s="10"/>
      <c r="F6972" s="10"/>
      <c r="G6972" s="10"/>
      <c r="H6972" s="10"/>
      <c r="I6972" s="10"/>
      <c r="J6972" s="333"/>
    </row>
    <row r="6973" spans="1:10" x14ac:dyDescent="0.3">
      <c r="A6973" s="114"/>
      <c r="B6973" s="10"/>
      <c r="C6973" s="10"/>
      <c r="D6973" s="83"/>
      <c r="E6973" s="10"/>
      <c r="F6973" s="10"/>
      <c r="G6973" s="10"/>
      <c r="H6973" s="10"/>
      <c r="I6973" s="10"/>
      <c r="J6973" s="333"/>
    </row>
    <row r="6974" spans="1:10" x14ac:dyDescent="0.3">
      <c r="A6974" s="114"/>
      <c r="B6974" s="10"/>
      <c r="C6974" s="10"/>
      <c r="D6974" s="83"/>
      <c r="E6974" s="10"/>
      <c r="F6974" s="10"/>
      <c r="G6974" s="10"/>
      <c r="H6974" s="10"/>
      <c r="I6974" s="10"/>
      <c r="J6974" s="333"/>
    </row>
    <row r="6975" spans="1:10" x14ac:dyDescent="0.3">
      <c r="A6975" s="114"/>
      <c r="B6975" s="10"/>
      <c r="C6975" s="10"/>
      <c r="D6975" s="83"/>
      <c r="E6975" s="10"/>
      <c r="F6975" s="10"/>
      <c r="G6975" s="10"/>
      <c r="H6975" s="10"/>
      <c r="I6975" s="10"/>
      <c r="J6975" s="333"/>
    </row>
    <row r="6976" spans="1:10" x14ac:dyDescent="0.3">
      <c r="A6976" s="114"/>
      <c r="B6976" s="10"/>
      <c r="C6976" s="10"/>
      <c r="D6976" s="83"/>
      <c r="E6976" s="10"/>
      <c r="F6976" s="10"/>
      <c r="G6976" s="10"/>
      <c r="H6976" s="10"/>
      <c r="I6976" s="10"/>
      <c r="J6976" s="333"/>
    </row>
    <row r="6977" spans="1:10" x14ac:dyDescent="0.3">
      <c r="A6977" s="114"/>
      <c r="B6977" s="10"/>
      <c r="C6977" s="10"/>
      <c r="D6977" s="83"/>
      <c r="E6977" s="10"/>
      <c r="F6977" s="10"/>
      <c r="G6977" s="10"/>
      <c r="H6977" s="10"/>
      <c r="I6977" s="10"/>
      <c r="J6977" s="333"/>
    </row>
    <row r="6978" spans="1:10" x14ac:dyDescent="0.3">
      <c r="A6978" s="114"/>
      <c r="B6978" s="10"/>
      <c r="C6978" s="10"/>
      <c r="D6978" s="83"/>
      <c r="E6978" s="10"/>
      <c r="F6978" s="10"/>
      <c r="G6978" s="10"/>
      <c r="H6978" s="10"/>
      <c r="I6978" s="10"/>
      <c r="J6978" s="333"/>
    </row>
    <row r="6979" spans="1:10" x14ac:dyDescent="0.3">
      <c r="A6979" s="114"/>
      <c r="B6979" s="10"/>
      <c r="C6979" s="10"/>
      <c r="D6979" s="83"/>
      <c r="E6979" s="10"/>
      <c r="F6979" s="10"/>
      <c r="G6979" s="10"/>
      <c r="H6979" s="10"/>
      <c r="I6979" s="10"/>
      <c r="J6979" s="333"/>
    </row>
    <row r="6980" spans="1:10" x14ac:dyDescent="0.3">
      <c r="A6980" s="114"/>
      <c r="B6980" s="10"/>
      <c r="C6980" s="10"/>
      <c r="D6980" s="83"/>
      <c r="E6980" s="10"/>
      <c r="F6980" s="10"/>
      <c r="G6980" s="10"/>
      <c r="H6980" s="10"/>
      <c r="I6980" s="10"/>
      <c r="J6980" s="333"/>
    </row>
    <row r="6981" spans="1:10" x14ac:dyDescent="0.3">
      <c r="A6981" s="114"/>
      <c r="B6981" s="10"/>
      <c r="C6981" s="10"/>
      <c r="D6981" s="83"/>
      <c r="E6981" s="10"/>
      <c r="F6981" s="10"/>
      <c r="G6981" s="10"/>
      <c r="H6981" s="10"/>
      <c r="I6981" s="10"/>
      <c r="J6981" s="333"/>
    </row>
    <row r="6982" spans="1:10" x14ac:dyDescent="0.3">
      <c r="A6982" s="114"/>
      <c r="B6982" s="10"/>
      <c r="C6982" s="10"/>
      <c r="D6982" s="83"/>
      <c r="E6982" s="10"/>
      <c r="F6982" s="10"/>
      <c r="G6982" s="10"/>
      <c r="H6982" s="10"/>
      <c r="I6982" s="10"/>
      <c r="J6982" s="333"/>
    </row>
    <row r="6983" spans="1:10" x14ac:dyDescent="0.3">
      <c r="A6983" s="114"/>
      <c r="B6983" s="10"/>
      <c r="C6983" s="10"/>
      <c r="D6983" s="83"/>
      <c r="E6983" s="10"/>
      <c r="F6983" s="10"/>
      <c r="G6983" s="10"/>
      <c r="H6983" s="10"/>
      <c r="I6983" s="10"/>
      <c r="J6983" s="333"/>
    </row>
    <row r="6984" spans="1:10" x14ac:dyDescent="0.3">
      <c r="A6984" s="114"/>
      <c r="B6984" s="10"/>
      <c r="C6984" s="10"/>
      <c r="D6984" s="83"/>
      <c r="E6984" s="10"/>
      <c r="F6984" s="10"/>
      <c r="G6984" s="10"/>
      <c r="H6984" s="10"/>
      <c r="I6984" s="10"/>
      <c r="J6984" s="333"/>
    </row>
    <row r="6985" spans="1:10" x14ac:dyDescent="0.3">
      <c r="A6985" s="114"/>
      <c r="B6985" s="10"/>
      <c r="C6985" s="10"/>
      <c r="D6985" s="83"/>
      <c r="E6985" s="10"/>
      <c r="F6985" s="10"/>
      <c r="G6985" s="10"/>
      <c r="H6985" s="10"/>
      <c r="I6985" s="10"/>
      <c r="J6985" s="333"/>
    </row>
    <row r="6986" spans="1:10" x14ac:dyDescent="0.3">
      <c r="A6986" s="114"/>
      <c r="B6986" s="10"/>
      <c r="C6986" s="10"/>
      <c r="D6986" s="83"/>
      <c r="E6986" s="10"/>
      <c r="F6986" s="10"/>
      <c r="G6986" s="10"/>
      <c r="H6986" s="10"/>
      <c r="I6986" s="10"/>
      <c r="J6986" s="333"/>
    </row>
    <row r="6987" spans="1:10" x14ac:dyDescent="0.3">
      <c r="A6987" s="114"/>
      <c r="B6987" s="10"/>
      <c r="C6987" s="10"/>
      <c r="D6987" s="83"/>
      <c r="E6987" s="10"/>
      <c r="F6987" s="10"/>
      <c r="G6987" s="10"/>
      <c r="H6987" s="10"/>
      <c r="I6987" s="10"/>
      <c r="J6987" s="333"/>
    </row>
    <row r="6988" spans="1:10" x14ac:dyDescent="0.3">
      <c r="A6988" s="114"/>
      <c r="B6988" s="10"/>
      <c r="C6988" s="10"/>
      <c r="D6988" s="83"/>
      <c r="E6988" s="10"/>
      <c r="F6988" s="10"/>
      <c r="G6988" s="10"/>
      <c r="H6988" s="10"/>
      <c r="I6988" s="10"/>
      <c r="J6988" s="333"/>
    </row>
    <row r="6989" spans="1:10" x14ac:dyDescent="0.3">
      <c r="A6989" s="114"/>
      <c r="B6989" s="10"/>
      <c r="C6989" s="10"/>
      <c r="D6989" s="83"/>
      <c r="E6989" s="10"/>
      <c r="F6989" s="10"/>
      <c r="G6989" s="10"/>
      <c r="H6989" s="10"/>
      <c r="I6989" s="10"/>
      <c r="J6989" s="333"/>
    </row>
    <row r="6990" spans="1:10" x14ac:dyDescent="0.3">
      <c r="A6990" s="114"/>
      <c r="B6990" s="10"/>
      <c r="C6990" s="10"/>
      <c r="D6990" s="83"/>
      <c r="E6990" s="10"/>
      <c r="F6990" s="10"/>
      <c r="G6990" s="10"/>
      <c r="H6990" s="10"/>
      <c r="I6990" s="10"/>
      <c r="J6990" s="333"/>
    </row>
    <row r="6991" spans="1:10" x14ac:dyDescent="0.3">
      <c r="A6991" s="114"/>
      <c r="B6991" s="10"/>
      <c r="C6991" s="10"/>
      <c r="D6991" s="83"/>
      <c r="E6991" s="10"/>
      <c r="F6991" s="10"/>
      <c r="G6991" s="10"/>
      <c r="H6991" s="10"/>
      <c r="I6991" s="10"/>
      <c r="J6991" s="333"/>
    </row>
    <row r="6992" spans="1:10" x14ac:dyDescent="0.3">
      <c r="A6992" s="114"/>
      <c r="B6992" s="10"/>
      <c r="C6992" s="10"/>
      <c r="D6992" s="83"/>
      <c r="E6992" s="10"/>
      <c r="F6992" s="10"/>
      <c r="G6992" s="10"/>
      <c r="H6992" s="10"/>
      <c r="I6992" s="10"/>
      <c r="J6992" s="333"/>
    </row>
    <row r="6993" spans="1:10" x14ac:dyDescent="0.3">
      <c r="A6993" s="114"/>
      <c r="B6993" s="10"/>
      <c r="C6993" s="10"/>
      <c r="D6993" s="83"/>
      <c r="E6993" s="10"/>
      <c r="F6993" s="10"/>
      <c r="G6993" s="10"/>
      <c r="H6993" s="10"/>
      <c r="I6993" s="10"/>
      <c r="J6993" s="333"/>
    </row>
    <row r="6994" spans="1:10" x14ac:dyDescent="0.3">
      <c r="A6994" s="114"/>
      <c r="B6994" s="10"/>
      <c r="C6994" s="10"/>
      <c r="D6994" s="83"/>
      <c r="E6994" s="10"/>
      <c r="F6994" s="10"/>
      <c r="G6994" s="10"/>
      <c r="H6994" s="10"/>
      <c r="I6994" s="10"/>
      <c r="J6994" s="333"/>
    </row>
    <row r="6995" spans="1:10" x14ac:dyDescent="0.3">
      <c r="A6995" s="114"/>
      <c r="B6995" s="10"/>
      <c r="C6995" s="10"/>
      <c r="D6995" s="83"/>
      <c r="E6995" s="10"/>
      <c r="F6995" s="10"/>
      <c r="G6995" s="10"/>
      <c r="H6995" s="10"/>
      <c r="I6995" s="10"/>
      <c r="J6995" s="333"/>
    </row>
    <row r="6996" spans="1:10" x14ac:dyDescent="0.3">
      <c r="A6996" s="114"/>
      <c r="B6996" s="10"/>
      <c r="C6996" s="10"/>
      <c r="D6996" s="83"/>
      <c r="E6996" s="10"/>
      <c r="F6996" s="10"/>
      <c r="G6996" s="10"/>
      <c r="H6996" s="10"/>
      <c r="I6996" s="10"/>
      <c r="J6996" s="333"/>
    </row>
    <row r="6997" spans="1:10" x14ac:dyDescent="0.3">
      <c r="A6997" s="114"/>
      <c r="B6997" s="10"/>
      <c r="C6997" s="10"/>
      <c r="D6997" s="83"/>
      <c r="E6997" s="10"/>
      <c r="F6997" s="10"/>
      <c r="G6997" s="10"/>
      <c r="H6997" s="10"/>
      <c r="I6997" s="10"/>
      <c r="J6997" s="333"/>
    </row>
    <row r="6998" spans="1:10" x14ac:dyDescent="0.3">
      <c r="A6998" s="114"/>
      <c r="B6998" s="10"/>
      <c r="C6998" s="10"/>
      <c r="D6998" s="83"/>
      <c r="E6998" s="10"/>
      <c r="F6998" s="10"/>
      <c r="G6998" s="10"/>
      <c r="H6998" s="10"/>
      <c r="I6998" s="10"/>
      <c r="J6998" s="333"/>
    </row>
    <row r="6999" spans="1:10" x14ac:dyDescent="0.3">
      <c r="A6999" s="114"/>
      <c r="B6999" s="10"/>
      <c r="C6999" s="10"/>
      <c r="D6999" s="83"/>
      <c r="E6999" s="10"/>
      <c r="F6999" s="10"/>
      <c r="G6999" s="10"/>
      <c r="H6999" s="10"/>
      <c r="I6999" s="10"/>
      <c r="J6999" s="333"/>
    </row>
    <row r="7000" spans="1:10" x14ac:dyDescent="0.3">
      <c r="A7000" s="114"/>
      <c r="B7000" s="10"/>
      <c r="C7000" s="10"/>
      <c r="D7000" s="83"/>
      <c r="E7000" s="10"/>
      <c r="F7000" s="10"/>
      <c r="G7000" s="10"/>
      <c r="H7000" s="10"/>
      <c r="I7000" s="10"/>
      <c r="J7000" s="333"/>
    </row>
    <row r="7001" spans="1:10" x14ac:dyDescent="0.3">
      <c r="A7001" s="114"/>
      <c r="B7001" s="10"/>
      <c r="C7001" s="10"/>
      <c r="D7001" s="83"/>
      <c r="E7001" s="10"/>
      <c r="F7001" s="10"/>
      <c r="G7001" s="10"/>
      <c r="H7001" s="10"/>
      <c r="I7001" s="10"/>
      <c r="J7001" s="333"/>
    </row>
    <row r="7002" spans="1:10" x14ac:dyDescent="0.3">
      <c r="A7002" s="114"/>
      <c r="B7002" s="10"/>
      <c r="C7002" s="10"/>
      <c r="D7002" s="83"/>
      <c r="E7002" s="10"/>
      <c r="F7002" s="10"/>
      <c r="G7002" s="10"/>
      <c r="H7002" s="10"/>
      <c r="I7002" s="10"/>
      <c r="J7002" s="333"/>
    </row>
    <row r="7003" spans="1:10" x14ac:dyDescent="0.3">
      <c r="A7003" s="114"/>
      <c r="B7003" s="10"/>
      <c r="C7003" s="10"/>
      <c r="D7003" s="83"/>
      <c r="E7003" s="10"/>
      <c r="F7003" s="10"/>
      <c r="G7003" s="10"/>
      <c r="H7003" s="10"/>
      <c r="I7003" s="10"/>
      <c r="J7003" s="333"/>
    </row>
    <row r="7004" spans="1:10" x14ac:dyDescent="0.3">
      <c r="A7004" s="114"/>
      <c r="B7004" s="10"/>
      <c r="C7004" s="10"/>
      <c r="D7004" s="83"/>
      <c r="E7004" s="10"/>
      <c r="F7004" s="10"/>
      <c r="G7004" s="10"/>
      <c r="H7004" s="10"/>
      <c r="I7004" s="10"/>
      <c r="J7004" s="333"/>
    </row>
    <row r="7005" spans="1:10" x14ac:dyDescent="0.3">
      <c r="A7005" s="114"/>
      <c r="B7005" s="10"/>
      <c r="C7005" s="10"/>
      <c r="D7005" s="83"/>
      <c r="E7005" s="10"/>
      <c r="F7005" s="10"/>
      <c r="G7005" s="10"/>
      <c r="H7005" s="10"/>
      <c r="I7005" s="10"/>
      <c r="J7005" s="333"/>
    </row>
    <row r="7006" spans="1:10" x14ac:dyDescent="0.3">
      <c r="A7006" s="114"/>
      <c r="B7006" s="10"/>
      <c r="C7006" s="10"/>
      <c r="D7006" s="83"/>
      <c r="E7006" s="10"/>
      <c r="F7006" s="10"/>
      <c r="G7006" s="10"/>
      <c r="H7006" s="10"/>
      <c r="I7006" s="10"/>
      <c r="J7006" s="333"/>
    </row>
    <row r="7007" spans="1:10" x14ac:dyDescent="0.3">
      <c r="A7007" s="114"/>
      <c r="B7007" s="10"/>
      <c r="C7007" s="10"/>
      <c r="D7007" s="83"/>
      <c r="E7007" s="10"/>
      <c r="F7007" s="10"/>
      <c r="G7007" s="10"/>
      <c r="H7007" s="10"/>
      <c r="I7007" s="10"/>
      <c r="J7007" s="333"/>
    </row>
    <row r="7008" spans="1:10" x14ac:dyDescent="0.3">
      <c r="A7008" s="114"/>
      <c r="B7008" s="10"/>
      <c r="C7008" s="10"/>
      <c r="D7008" s="83"/>
      <c r="E7008" s="10"/>
      <c r="F7008" s="10"/>
      <c r="G7008" s="10"/>
      <c r="H7008" s="10"/>
      <c r="I7008" s="10"/>
      <c r="J7008" s="333"/>
    </row>
    <row r="7009" spans="1:10" x14ac:dyDescent="0.3">
      <c r="A7009" s="114"/>
      <c r="B7009" s="10"/>
      <c r="C7009" s="10"/>
      <c r="D7009" s="83"/>
      <c r="E7009" s="10"/>
      <c r="F7009" s="10"/>
      <c r="G7009" s="10"/>
      <c r="H7009" s="10"/>
      <c r="I7009" s="10"/>
      <c r="J7009" s="333"/>
    </row>
    <row r="7010" spans="1:10" x14ac:dyDescent="0.3">
      <c r="A7010" s="114"/>
      <c r="B7010" s="10"/>
      <c r="C7010" s="10"/>
      <c r="D7010" s="83"/>
      <c r="E7010" s="10"/>
      <c r="F7010" s="10"/>
      <c r="G7010" s="10"/>
      <c r="H7010" s="10"/>
      <c r="I7010" s="10"/>
      <c r="J7010" s="333"/>
    </row>
    <row r="7011" spans="1:10" x14ac:dyDescent="0.3">
      <c r="A7011" s="114"/>
      <c r="B7011" s="10"/>
      <c r="C7011" s="10"/>
      <c r="D7011" s="83"/>
      <c r="E7011" s="10"/>
      <c r="F7011" s="10"/>
      <c r="G7011" s="10"/>
      <c r="H7011" s="10"/>
      <c r="I7011" s="10"/>
      <c r="J7011" s="333"/>
    </row>
    <row r="7012" spans="1:10" x14ac:dyDescent="0.3">
      <c r="A7012" s="114"/>
      <c r="B7012" s="10"/>
      <c r="C7012" s="10"/>
      <c r="D7012" s="83"/>
      <c r="E7012" s="10"/>
      <c r="F7012" s="10"/>
      <c r="G7012" s="10"/>
      <c r="H7012" s="10"/>
      <c r="I7012" s="10"/>
      <c r="J7012" s="333"/>
    </row>
    <row r="7013" spans="1:10" x14ac:dyDescent="0.3">
      <c r="A7013" s="114"/>
      <c r="B7013" s="10"/>
      <c r="C7013" s="10"/>
      <c r="D7013" s="83"/>
      <c r="E7013" s="10"/>
      <c r="F7013" s="10"/>
      <c r="G7013" s="10"/>
      <c r="H7013" s="10"/>
      <c r="I7013" s="10"/>
      <c r="J7013" s="333"/>
    </row>
    <row r="7014" spans="1:10" x14ac:dyDescent="0.3">
      <c r="A7014" s="114"/>
      <c r="B7014" s="10"/>
      <c r="C7014" s="10"/>
      <c r="D7014" s="83"/>
      <c r="E7014" s="10"/>
      <c r="F7014" s="10"/>
      <c r="G7014" s="10"/>
      <c r="H7014" s="10"/>
      <c r="I7014" s="10"/>
      <c r="J7014" s="333"/>
    </row>
    <row r="7015" spans="1:10" x14ac:dyDescent="0.3">
      <c r="A7015" s="114"/>
      <c r="B7015" s="10"/>
      <c r="C7015" s="10"/>
      <c r="D7015" s="83"/>
      <c r="E7015" s="10"/>
      <c r="F7015" s="10"/>
      <c r="G7015" s="10"/>
      <c r="H7015" s="10"/>
      <c r="I7015" s="10"/>
      <c r="J7015" s="333"/>
    </row>
    <row r="7016" spans="1:10" x14ac:dyDescent="0.3">
      <c r="A7016" s="114"/>
      <c r="B7016" s="10"/>
      <c r="C7016" s="10"/>
      <c r="D7016" s="83"/>
      <c r="E7016" s="10"/>
      <c r="F7016" s="10"/>
      <c r="G7016" s="10"/>
      <c r="H7016" s="10"/>
      <c r="I7016" s="10"/>
      <c r="J7016" s="333"/>
    </row>
    <row r="7017" spans="1:10" x14ac:dyDescent="0.3">
      <c r="A7017" s="114"/>
      <c r="B7017" s="10"/>
      <c r="C7017" s="10"/>
      <c r="D7017" s="83"/>
      <c r="E7017" s="10"/>
      <c r="F7017" s="10"/>
      <c r="G7017" s="10"/>
      <c r="H7017" s="10"/>
      <c r="I7017" s="10"/>
      <c r="J7017" s="333"/>
    </row>
    <row r="7018" spans="1:10" x14ac:dyDescent="0.3">
      <c r="A7018" s="114"/>
      <c r="B7018" s="10"/>
      <c r="C7018" s="10"/>
      <c r="D7018" s="83"/>
      <c r="E7018" s="10"/>
      <c r="F7018" s="10"/>
      <c r="G7018" s="10"/>
      <c r="H7018" s="10"/>
      <c r="I7018" s="10"/>
      <c r="J7018" s="333"/>
    </row>
    <row r="7019" spans="1:10" x14ac:dyDescent="0.3">
      <c r="A7019" s="114"/>
      <c r="B7019" s="10"/>
      <c r="C7019" s="10"/>
      <c r="D7019" s="83"/>
      <c r="E7019" s="10"/>
      <c r="F7019" s="10"/>
      <c r="G7019" s="10"/>
      <c r="H7019" s="10"/>
      <c r="I7019" s="10"/>
      <c r="J7019" s="333"/>
    </row>
    <row r="7020" spans="1:10" x14ac:dyDescent="0.3">
      <c r="A7020" s="114"/>
      <c r="B7020" s="10"/>
      <c r="C7020" s="10"/>
      <c r="D7020" s="83"/>
      <c r="E7020" s="10"/>
      <c r="F7020" s="10"/>
      <c r="G7020" s="10"/>
      <c r="H7020" s="10"/>
      <c r="I7020" s="10"/>
      <c r="J7020" s="333"/>
    </row>
    <row r="7021" spans="1:10" x14ac:dyDescent="0.3">
      <c r="A7021" s="114"/>
      <c r="B7021" s="10"/>
      <c r="C7021" s="10"/>
      <c r="D7021" s="83"/>
      <c r="E7021" s="10"/>
      <c r="F7021" s="10"/>
      <c r="G7021" s="10"/>
      <c r="H7021" s="10"/>
      <c r="I7021" s="10"/>
      <c r="J7021" s="333"/>
    </row>
    <row r="7022" spans="1:10" x14ac:dyDescent="0.3">
      <c r="A7022" s="114"/>
      <c r="B7022" s="10"/>
      <c r="C7022" s="10"/>
      <c r="D7022" s="83"/>
      <c r="E7022" s="10"/>
      <c r="F7022" s="10"/>
      <c r="G7022" s="10"/>
      <c r="H7022" s="10"/>
      <c r="I7022" s="10"/>
      <c r="J7022" s="333"/>
    </row>
    <row r="7023" spans="1:10" x14ac:dyDescent="0.3">
      <c r="A7023" s="114"/>
      <c r="B7023" s="10"/>
      <c r="C7023" s="10"/>
      <c r="D7023" s="83"/>
      <c r="E7023" s="10"/>
      <c r="F7023" s="10"/>
      <c r="G7023" s="10"/>
      <c r="H7023" s="10"/>
      <c r="I7023" s="10"/>
      <c r="J7023" s="333"/>
    </row>
    <row r="7024" spans="1:10" x14ac:dyDescent="0.3">
      <c r="A7024" s="114"/>
      <c r="B7024" s="10"/>
      <c r="C7024" s="10"/>
      <c r="D7024" s="83"/>
      <c r="E7024" s="10"/>
      <c r="F7024" s="10"/>
      <c r="G7024" s="10"/>
      <c r="H7024" s="10"/>
      <c r="I7024" s="10"/>
      <c r="J7024" s="333"/>
    </row>
    <row r="7025" spans="1:10" x14ac:dyDescent="0.3">
      <c r="A7025" s="114"/>
      <c r="B7025" s="10"/>
      <c r="C7025" s="10"/>
      <c r="D7025" s="83"/>
      <c r="E7025" s="10"/>
      <c r="F7025" s="10"/>
      <c r="G7025" s="10"/>
      <c r="H7025" s="10"/>
      <c r="I7025" s="10"/>
      <c r="J7025" s="333"/>
    </row>
    <row r="7026" spans="1:10" x14ac:dyDescent="0.3">
      <c r="A7026" s="114"/>
      <c r="B7026" s="10"/>
      <c r="C7026" s="10"/>
      <c r="D7026" s="83"/>
      <c r="E7026" s="10"/>
      <c r="F7026" s="10"/>
      <c r="G7026" s="10"/>
      <c r="H7026" s="10"/>
      <c r="I7026" s="10"/>
      <c r="J7026" s="333"/>
    </row>
    <row r="7027" spans="1:10" x14ac:dyDescent="0.3">
      <c r="A7027" s="114"/>
      <c r="B7027" s="10"/>
      <c r="C7027" s="10"/>
      <c r="D7027" s="83"/>
      <c r="E7027" s="10"/>
      <c r="F7027" s="10"/>
      <c r="G7027" s="10"/>
      <c r="H7027" s="10"/>
      <c r="I7027" s="10"/>
      <c r="J7027" s="333"/>
    </row>
    <row r="7028" spans="1:10" x14ac:dyDescent="0.3">
      <c r="A7028" s="114"/>
      <c r="B7028" s="10"/>
      <c r="C7028" s="10"/>
      <c r="D7028" s="83"/>
      <c r="E7028" s="10"/>
      <c r="F7028" s="10"/>
      <c r="G7028" s="10"/>
      <c r="H7028" s="10"/>
      <c r="I7028" s="10"/>
      <c r="J7028" s="333"/>
    </row>
    <row r="7029" spans="1:10" x14ac:dyDescent="0.3">
      <c r="A7029" s="114"/>
      <c r="B7029" s="10"/>
      <c r="C7029" s="10"/>
      <c r="D7029" s="83"/>
      <c r="E7029" s="10"/>
      <c r="F7029" s="10"/>
      <c r="G7029" s="10"/>
      <c r="H7029" s="10"/>
      <c r="I7029" s="10"/>
      <c r="J7029" s="333"/>
    </row>
    <row r="7030" spans="1:10" x14ac:dyDescent="0.3">
      <c r="A7030" s="114"/>
      <c r="B7030" s="10"/>
      <c r="C7030" s="10"/>
      <c r="D7030" s="83"/>
      <c r="E7030" s="10"/>
      <c r="F7030" s="10"/>
      <c r="G7030" s="10"/>
      <c r="H7030" s="10"/>
      <c r="I7030" s="10"/>
      <c r="J7030" s="333"/>
    </row>
    <row r="7031" spans="1:10" x14ac:dyDescent="0.3">
      <c r="A7031" s="114"/>
      <c r="B7031" s="10"/>
      <c r="C7031" s="10"/>
      <c r="D7031" s="83"/>
      <c r="E7031" s="10"/>
      <c r="F7031" s="10"/>
      <c r="G7031" s="10"/>
      <c r="H7031" s="10"/>
      <c r="I7031" s="10"/>
      <c r="J7031" s="333"/>
    </row>
    <row r="7032" spans="1:10" x14ac:dyDescent="0.3">
      <c r="A7032" s="114"/>
      <c r="B7032" s="10"/>
      <c r="C7032" s="10"/>
      <c r="D7032" s="83"/>
      <c r="E7032" s="10"/>
      <c r="F7032" s="10"/>
      <c r="G7032" s="10"/>
      <c r="H7032" s="10"/>
      <c r="I7032" s="10"/>
      <c r="J7032" s="333"/>
    </row>
    <row r="7033" spans="1:10" x14ac:dyDescent="0.3">
      <c r="A7033" s="114"/>
      <c r="B7033" s="10"/>
      <c r="C7033" s="10"/>
      <c r="D7033" s="83"/>
      <c r="E7033" s="10"/>
      <c r="F7033" s="10"/>
      <c r="G7033" s="10"/>
      <c r="H7033" s="10"/>
      <c r="I7033" s="10"/>
      <c r="J7033" s="333"/>
    </row>
    <row r="7034" spans="1:10" x14ac:dyDescent="0.3">
      <c r="A7034" s="114"/>
      <c r="B7034" s="10"/>
      <c r="C7034" s="10"/>
      <c r="D7034" s="83"/>
      <c r="E7034" s="10"/>
      <c r="F7034" s="10"/>
      <c r="G7034" s="10"/>
      <c r="H7034" s="10"/>
      <c r="I7034" s="10"/>
      <c r="J7034" s="333"/>
    </row>
    <row r="7035" spans="1:10" x14ac:dyDescent="0.3">
      <c r="A7035" s="114"/>
      <c r="B7035" s="10"/>
      <c r="C7035" s="10"/>
      <c r="D7035" s="83"/>
      <c r="E7035" s="10"/>
      <c r="F7035" s="10"/>
      <c r="G7035" s="10"/>
      <c r="H7035" s="10"/>
      <c r="I7035" s="10"/>
      <c r="J7035" s="333"/>
    </row>
    <row r="7036" spans="1:10" x14ac:dyDescent="0.3">
      <c r="A7036" s="114"/>
      <c r="B7036" s="10"/>
      <c r="C7036" s="10"/>
      <c r="D7036" s="83"/>
      <c r="E7036" s="10"/>
      <c r="F7036" s="10"/>
      <c r="G7036" s="10"/>
      <c r="H7036" s="10"/>
      <c r="I7036" s="10"/>
      <c r="J7036" s="333"/>
    </row>
    <row r="7037" spans="1:10" x14ac:dyDescent="0.3">
      <c r="A7037" s="114"/>
      <c r="B7037" s="10"/>
      <c r="C7037" s="10"/>
      <c r="D7037" s="83"/>
      <c r="E7037" s="10"/>
      <c r="F7037" s="10"/>
      <c r="G7037" s="10"/>
      <c r="H7037" s="10"/>
      <c r="I7037" s="10"/>
      <c r="J7037" s="333"/>
    </row>
    <row r="7038" spans="1:10" x14ac:dyDescent="0.3">
      <c r="A7038" s="114"/>
      <c r="B7038" s="10"/>
      <c r="C7038" s="10"/>
      <c r="D7038" s="83"/>
      <c r="E7038" s="10"/>
      <c r="F7038" s="10"/>
      <c r="G7038" s="10"/>
      <c r="H7038" s="10"/>
      <c r="I7038" s="10"/>
      <c r="J7038" s="333"/>
    </row>
    <row r="7039" spans="1:10" x14ac:dyDescent="0.3">
      <c r="A7039" s="114"/>
      <c r="B7039" s="10"/>
      <c r="C7039" s="10"/>
      <c r="D7039" s="83"/>
      <c r="E7039" s="10"/>
      <c r="F7039" s="10"/>
      <c r="G7039" s="10"/>
      <c r="H7039" s="10"/>
      <c r="I7039" s="10"/>
      <c r="J7039" s="333"/>
    </row>
    <row r="7040" spans="1:10" x14ac:dyDescent="0.3">
      <c r="A7040" s="114"/>
      <c r="B7040" s="10"/>
      <c r="C7040" s="10"/>
      <c r="D7040" s="83"/>
      <c r="E7040" s="10"/>
      <c r="F7040" s="10"/>
      <c r="G7040" s="10"/>
      <c r="H7040" s="10"/>
      <c r="I7040" s="10"/>
      <c r="J7040" s="333"/>
    </row>
    <row r="7041" spans="1:10" x14ac:dyDescent="0.3">
      <c r="A7041" s="114"/>
      <c r="B7041" s="10"/>
      <c r="C7041" s="10"/>
      <c r="D7041" s="83"/>
      <c r="E7041" s="10"/>
      <c r="F7041" s="10"/>
      <c r="G7041" s="10"/>
      <c r="H7041" s="10"/>
      <c r="I7041" s="10"/>
      <c r="J7041" s="333"/>
    </row>
    <row r="7042" spans="1:10" x14ac:dyDescent="0.3">
      <c r="A7042" s="114"/>
      <c r="B7042" s="10"/>
      <c r="C7042" s="10"/>
      <c r="D7042" s="83"/>
      <c r="E7042" s="10"/>
      <c r="F7042" s="10"/>
      <c r="G7042" s="10"/>
      <c r="H7042" s="10"/>
      <c r="I7042" s="10"/>
      <c r="J7042" s="333"/>
    </row>
    <row r="7043" spans="1:10" x14ac:dyDescent="0.3">
      <c r="A7043" s="114"/>
      <c r="B7043" s="10"/>
      <c r="C7043" s="10"/>
      <c r="D7043" s="83"/>
      <c r="E7043" s="10"/>
      <c r="F7043" s="10"/>
      <c r="G7043" s="10"/>
      <c r="H7043" s="10"/>
      <c r="I7043" s="10"/>
      <c r="J7043" s="333"/>
    </row>
    <row r="7044" spans="1:10" x14ac:dyDescent="0.3">
      <c r="A7044" s="114"/>
      <c r="B7044" s="10"/>
      <c r="C7044" s="10"/>
      <c r="D7044" s="83"/>
      <c r="E7044" s="10"/>
      <c r="F7044" s="10"/>
      <c r="G7044" s="10"/>
      <c r="H7044" s="10"/>
      <c r="I7044" s="10"/>
      <c r="J7044" s="333"/>
    </row>
    <row r="7045" spans="1:10" x14ac:dyDescent="0.3">
      <c r="A7045" s="114"/>
      <c r="B7045" s="10"/>
      <c r="C7045" s="10"/>
      <c r="D7045" s="83"/>
      <c r="E7045" s="10"/>
      <c r="F7045" s="10"/>
      <c r="G7045" s="10"/>
      <c r="H7045" s="10"/>
      <c r="I7045" s="10"/>
      <c r="J7045" s="333"/>
    </row>
    <row r="7046" spans="1:10" x14ac:dyDescent="0.3">
      <c r="A7046" s="114"/>
      <c r="B7046" s="10"/>
      <c r="C7046" s="10"/>
      <c r="D7046" s="83"/>
      <c r="E7046" s="10"/>
      <c r="F7046" s="10"/>
      <c r="G7046" s="10"/>
      <c r="H7046" s="10"/>
      <c r="I7046" s="10"/>
      <c r="J7046" s="333"/>
    </row>
    <row r="7047" spans="1:10" x14ac:dyDescent="0.3">
      <c r="A7047" s="114"/>
      <c r="B7047" s="10"/>
      <c r="C7047" s="10"/>
      <c r="D7047" s="83"/>
      <c r="E7047" s="10"/>
      <c r="F7047" s="10"/>
      <c r="G7047" s="10"/>
      <c r="H7047" s="10"/>
      <c r="I7047" s="10"/>
      <c r="J7047" s="333"/>
    </row>
    <row r="7048" spans="1:10" x14ac:dyDescent="0.3">
      <c r="A7048" s="114"/>
      <c r="B7048" s="10"/>
      <c r="C7048" s="10"/>
      <c r="D7048" s="83"/>
      <c r="E7048" s="10"/>
      <c r="F7048" s="10"/>
      <c r="G7048" s="10"/>
      <c r="H7048" s="10"/>
      <c r="I7048" s="10"/>
      <c r="J7048" s="333"/>
    </row>
    <row r="7049" spans="1:10" x14ac:dyDescent="0.3">
      <c r="A7049" s="114"/>
      <c r="B7049" s="10"/>
      <c r="C7049" s="10"/>
      <c r="D7049" s="83"/>
      <c r="E7049" s="10"/>
      <c r="F7049" s="10"/>
      <c r="G7049" s="10"/>
      <c r="H7049" s="10"/>
      <c r="I7049" s="10"/>
      <c r="J7049" s="333"/>
    </row>
    <row r="7050" spans="1:10" x14ac:dyDescent="0.3">
      <c r="A7050" s="114"/>
      <c r="B7050" s="10"/>
      <c r="C7050" s="10"/>
      <c r="D7050" s="83"/>
      <c r="E7050" s="10"/>
      <c r="F7050" s="10"/>
      <c r="G7050" s="10"/>
      <c r="H7050" s="10"/>
      <c r="I7050" s="10"/>
      <c r="J7050" s="333"/>
    </row>
    <row r="7051" spans="1:10" x14ac:dyDescent="0.3">
      <c r="A7051" s="114"/>
      <c r="B7051" s="10"/>
      <c r="C7051" s="10"/>
      <c r="D7051" s="83"/>
      <c r="E7051" s="10"/>
      <c r="F7051" s="10"/>
      <c r="G7051" s="10"/>
      <c r="H7051" s="10"/>
      <c r="I7051" s="10"/>
      <c r="J7051" s="333"/>
    </row>
    <row r="7052" spans="1:10" x14ac:dyDescent="0.3">
      <c r="A7052" s="114"/>
      <c r="B7052" s="10"/>
      <c r="C7052" s="10"/>
      <c r="D7052" s="83"/>
      <c r="E7052" s="10"/>
      <c r="F7052" s="10"/>
      <c r="G7052" s="10"/>
      <c r="H7052" s="10"/>
      <c r="I7052" s="10"/>
      <c r="J7052" s="333"/>
    </row>
    <row r="7053" spans="1:10" x14ac:dyDescent="0.3">
      <c r="A7053" s="114"/>
      <c r="B7053" s="10"/>
      <c r="C7053" s="10"/>
      <c r="D7053" s="83"/>
      <c r="E7053" s="10"/>
      <c r="F7053" s="10"/>
      <c r="G7053" s="10"/>
      <c r="H7053" s="10"/>
      <c r="I7053" s="10"/>
      <c r="J7053" s="333"/>
    </row>
    <row r="7054" spans="1:10" x14ac:dyDescent="0.3">
      <c r="A7054" s="114"/>
      <c r="B7054" s="10"/>
      <c r="C7054" s="10"/>
      <c r="D7054" s="83"/>
      <c r="E7054" s="10"/>
      <c r="F7054" s="10"/>
      <c r="G7054" s="10"/>
      <c r="H7054" s="10"/>
      <c r="I7054" s="10"/>
      <c r="J7054" s="333"/>
    </row>
    <row r="7055" spans="1:10" x14ac:dyDescent="0.3">
      <c r="A7055" s="114"/>
      <c r="B7055" s="10"/>
      <c r="C7055" s="10"/>
      <c r="D7055" s="83"/>
      <c r="E7055" s="10"/>
      <c r="F7055" s="10"/>
      <c r="G7055" s="10"/>
      <c r="H7055" s="10"/>
      <c r="I7055" s="10"/>
      <c r="J7055" s="333"/>
    </row>
    <row r="7056" spans="1:10" x14ac:dyDescent="0.3">
      <c r="A7056" s="114"/>
      <c r="B7056" s="10"/>
      <c r="C7056" s="10"/>
      <c r="D7056" s="83"/>
      <c r="E7056" s="10"/>
      <c r="F7056" s="10"/>
      <c r="G7056" s="10"/>
      <c r="H7056" s="10"/>
      <c r="I7056" s="10"/>
      <c r="J7056" s="333"/>
    </row>
    <row r="7057" spans="1:10" x14ac:dyDescent="0.3">
      <c r="A7057" s="114"/>
      <c r="B7057" s="10"/>
      <c r="C7057" s="10"/>
      <c r="D7057" s="83"/>
      <c r="E7057" s="10"/>
      <c r="F7057" s="10"/>
      <c r="G7057" s="10"/>
      <c r="H7057" s="10"/>
      <c r="I7057" s="10"/>
      <c r="J7057" s="333"/>
    </row>
    <row r="7058" spans="1:10" x14ac:dyDescent="0.3">
      <c r="A7058" s="114"/>
      <c r="B7058" s="10"/>
      <c r="C7058" s="10"/>
      <c r="D7058" s="83"/>
      <c r="E7058" s="10"/>
      <c r="F7058" s="10"/>
      <c r="G7058" s="10"/>
      <c r="H7058" s="10"/>
      <c r="I7058" s="10"/>
      <c r="J7058" s="333"/>
    </row>
    <row r="7059" spans="1:10" x14ac:dyDescent="0.3">
      <c r="A7059" s="114"/>
      <c r="B7059" s="10"/>
      <c r="C7059" s="10"/>
      <c r="D7059" s="83"/>
      <c r="E7059" s="10"/>
      <c r="F7059" s="10"/>
      <c r="G7059" s="10"/>
      <c r="H7059" s="10"/>
      <c r="I7059" s="10"/>
      <c r="J7059" s="333"/>
    </row>
    <row r="7060" spans="1:10" x14ac:dyDescent="0.3">
      <c r="A7060" s="114"/>
      <c r="B7060" s="10"/>
      <c r="C7060" s="10"/>
      <c r="D7060" s="83"/>
      <c r="E7060" s="10"/>
      <c r="F7060" s="10"/>
      <c r="G7060" s="10"/>
      <c r="H7060" s="10"/>
      <c r="I7060" s="10"/>
      <c r="J7060" s="333"/>
    </row>
    <row r="7061" spans="1:10" x14ac:dyDescent="0.3">
      <c r="A7061" s="114"/>
      <c r="B7061" s="10"/>
      <c r="C7061" s="10"/>
      <c r="D7061" s="83"/>
      <c r="E7061" s="10"/>
      <c r="F7061" s="10"/>
      <c r="G7061" s="10"/>
      <c r="H7061" s="10"/>
      <c r="I7061" s="10"/>
      <c r="J7061" s="333"/>
    </row>
    <row r="7062" spans="1:10" x14ac:dyDescent="0.3">
      <c r="A7062" s="114"/>
      <c r="B7062" s="10"/>
      <c r="C7062" s="10"/>
      <c r="D7062" s="83"/>
      <c r="E7062" s="10"/>
      <c r="F7062" s="10"/>
      <c r="G7062" s="10"/>
      <c r="H7062" s="10"/>
      <c r="I7062" s="10"/>
      <c r="J7062" s="333"/>
    </row>
    <row r="7063" spans="1:10" x14ac:dyDescent="0.3">
      <c r="A7063" s="114"/>
      <c r="B7063" s="10"/>
      <c r="C7063" s="10"/>
      <c r="D7063" s="83"/>
      <c r="E7063" s="10"/>
      <c r="F7063" s="10"/>
      <c r="G7063" s="10"/>
      <c r="H7063" s="10"/>
      <c r="I7063" s="10"/>
      <c r="J7063" s="333"/>
    </row>
    <row r="7064" spans="1:10" x14ac:dyDescent="0.3">
      <c r="A7064" s="114"/>
      <c r="B7064" s="10"/>
      <c r="C7064" s="10"/>
      <c r="D7064" s="83"/>
      <c r="E7064" s="10"/>
      <c r="F7064" s="10"/>
      <c r="G7064" s="10"/>
      <c r="H7064" s="10"/>
      <c r="I7064" s="10"/>
      <c r="J7064" s="333"/>
    </row>
    <row r="7065" spans="1:10" x14ac:dyDescent="0.3">
      <c r="A7065" s="114"/>
      <c r="B7065" s="10"/>
      <c r="C7065" s="10"/>
      <c r="D7065" s="83"/>
      <c r="E7065" s="10"/>
      <c r="F7065" s="10"/>
      <c r="G7065" s="10"/>
      <c r="H7065" s="10"/>
      <c r="I7065" s="10"/>
      <c r="J7065" s="333"/>
    </row>
    <row r="7066" spans="1:10" x14ac:dyDescent="0.3">
      <c r="A7066" s="114"/>
      <c r="B7066" s="10"/>
      <c r="C7066" s="10"/>
      <c r="D7066" s="83"/>
      <c r="E7066" s="10"/>
      <c r="F7066" s="10"/>
      <c r="G7066" s="10"/>
      <c r="H7066" s="10"/>
      <c r="I7066" s="10"/>
      <c r="J7066" s="333"/>
    </row>
    <row r="7067" spans="1:10" x14ac:dyDescent="0.3">
      <c r="A7067" s="114"/>
      <c r="B7067" s="10"/>
      <c r="C7067" s="10"/>
      <c r="D7067" s="83"/>
      <c r="E7067" s="10"/>
      <c r="F7067" s="10"/>
      <c r="G7067" s="10"/>
      <c r="H7067" s="10"/>
      <c r="I7067" s="10"/>
      <c r="J7067" s="333"/>
    </row>
    <row r="7068" spans="1:10" x14ac:dyDescent="0.3">
      <c r="A7068" s="114"/>
      <c r="B7068" s="10"/>
      <c r="C7068" s="10"/>
      <c r="D7068" s="83"/>
      <c r="E7068" s="10"/>
      <c r="F7068" s="10"/>
      <c r="G7068" s="10"/>
      <c r="H7068" s="10"/>
      <c r="I7068" s="10"/>
      <c r="J7068" s="333"/>
    </row>
    <row r="7069" spans="1:10" x14ac:dyDescent="0.3">
      <c r="A7069" s="114"/>
      <c r="B7069" s="10"/>
      <c r="C7069" s="10"/>
      <c r="D7069" s="83"/>
      <c r="E7069" s="10"/>
      <c r="F7069" s="10"/>
      <c r="G7069" s="10"/>
      <c r="H7069" s="10"/>
      <c r="I7069" s="10"/>
      <c r="J7069" s="333"/>
    </row>
    <row r="7070" spans="1:10" x14ac:dyDescent="0.3">
      <c r="A7070" s="114"/>
      <c r="B7070" s="10"/>
      <c r="C7070" s="10"/>
      <c r="D7070" s="83"/>
      <c r="E7070" s="10"/>
      <c r="F7070" s="10"/>
      <c r="G7070" s="10"/>
      <c r="H7070" s="10"/>
      <c r="I7070" s="10"/>
      <c r="J7070" s="333"/>
    </row>
    <row r="7071" spans="1:10" x14ac:dyDescent="0.3">
      <c r="A7071" s="114"/>
      <c r="B7071" s="10"/>
      <c r="C7071" s="10"/>
      <c r="D7071" s="83"/>
      <c r="E7071" s="10"/>
      <c r="F7071" s="10"/>
      <c r="G7071" s="10"/>
      <c r="H7071" s="10"/>
      <c r="I7071" s="10"/>
      <c r="J7071" s="333"/>
    </row>
    <row r="7072" spans="1:10" x14ac:dyDescent="0.3">
      <c r="A7072" s="114"/>
      <c r="B7072" s="10"/>
      <c r="C7072" s="10"/>
      <c r="D7072" s="83"/>
      <c r="E7072" s="10"/>
      <c r="F7072" s="10"/>
      <c r="G7072" s="10"/>
      <c r="H7072" s="10"/>
      <c r="I7072" s="10"/>
      <c r="J7072" s="333"/>
    </row>
    <row r="7073" spans="1:10" x14ac:dyDescent="0.3">
      <c r="A7073" s="114"/>
      <c r="B7073" s="10"/>
      <c r="C7073" s="10"/>
      <c r="D7073" s="83"/>
      <c r="E7073" s="10"/>
      <c r="F7073" s="10"/>
      <c r="G7073" s="10"/>
      <c r="H7073" s="10"/>
      <c r="I7073" s="10"/>
      <c r="J7073" s="333"/>
    </row>
    <row r="7074" spans="1:10" x14ac:dyDescent="0.3">
      <c r="A7074" s="114"/>
      <c r="B7074" s="10"/>
      <c r="C7074" s="10"/>
      <c r="D7074" s="83"/>
      <c r="E7074" s="10"/>
      <c r="F7074" s="10"/>
      <c r="G7074" s="10"/>
      <c r="H7074" s="10"/>
      <c r="I7074" s="10"/>
      <c r="J7074" s="333"/>
    </row>
    <row r="7075" spans="1:10" x14ac:dyDescent="0.3">
      <c r="A7075" s="114"/>
      <c r="B7075" s="10"/>
      <c r="C7075" s="10"/>
      <c r="D7075" s="83"/>
      <c r="E7075" s="10"/>
      <c r="F7075" s="10"/>
      <c r="G7075" s="10"/>
      <c r="H7075" s="10"/>
      <c r="I7075" s="10"/>
      <c r="J7075" s="333"/>
    </row>
    <row r="7076" spans="1:10" x14ac:dyDescent="0.3">
      <c r="A7076" s="114"/>
      <c r="B7076" s="10"/>
      <c r="C7076" s="10"/>
      <c r="D7076" s="83"/>
      <c r="E7076" s="10"/>
      <c r="F7076" s="10"/>
      <c r="G7076" s="10"/>
      <c r="H7076" s="10"/>
      <c r="I7076" s="10"/>
      <c r="J7076" s="333"/>
    </row>
    <row r="7077" spans="1:10" x14ac:dyDescent="0.3">
      <c r="A7077" s="114"/>
      <c r="B7077" s="10"/>
      <c r="C7077" s="10"/>
      <c r="D7077" s="83"/>
      <c r="E7077" s="10"/>
      <c r="F7077" s="10"/>
      <c r="G7077" s="10"/>
      <c r="H7077" s="10"/>
      <c r="I7077" s="10"/>
      <c r="J7077" s="333"/>
    </row>
    <row r="7078" spans="1:10" x14ac:dyDescent="0.3">
      <c r="A7078" s="114"/>
      <c r="B7078" s="10"/>
      <c r="C7078" s="10"/>
      <c r="D7078" s="83"/>
      <c r="E7078" s="10"/>
      <c r="F7078" s="10"/>
      <c r="G7078" s="10"/>
      <c r="H7078" s="10"/>
      <c r="I7078" s="10"/>
      <c r="J7078" s="333"/>
    </row>
    <row r="7079" spans="1:10" x14ac:dyDescent="0.3">
      <c r="A7079" s="114"/>
      <c r="B7079" s="10"/>
      <c r="C7079" s="10"/>
      <c r="D7079" s="83"/>
      <c r="E7079" s="10"/>
      <c r="F7079" s="10"/>
      <c r="G7079" s="10"/>
      <c r="H7079" s="10"/>
      <c r="I7079" s="10"/>
      <c r="J7079" s="333"/>
    </row>
    <row r="7080" spans="1:10" x14ac:dyDescent="0.3">
      <c r="A7080" s="114"/>
      <c r="B7080" s="10"/>
      <c r="C7080" s="10"/>
      <c r="D7080" s="83"/>
      <c r="E7080" s="10"/>
      <c r="F7080" s="10"/>
      <c r="G7080" s="10"/>
      <c r="H7080" s="10"/>
      <c r="I7080" s="10"/>
      <c r="J7080" s="333"/>
    </row>
    <row r="7081" spans="1:10" x14ac:dyDescent="0.3">
      <c r="A7081" s="114"/>
      <c r="B7081" s="10"/>
      <c r="C7081" s="10"/>
      <c r="D7081" s="83"/>
      <c r="E7081" s="10"/>
      <c r="F7081" s="10"/>
      <c r="G7081" s="10"/>
      <c r="H7081" s="10"/>
      <c r="I7081" s="10"/>
      <c r="J7081" s="333"/>
    </row>
    <row r="7082" spans="1:10" x14ac:dyDescent="0.3">
      <c r="A7082" s="114"/>
      <c r="B7082" s="10"/>
      <c r="C7082" s="10"/>
      <c r="D7082" s="83"/>
      <c r="E7082" s="10"/>
      <c r="F7082" s="10"/>
      <c r="G7082" s="10"/>
      <c r="H7082" s="10"/>
      <c r="I7082" s="10"/>
      <c r="J7082" s="333"/>
    </row>
    <row r="7083" spans="1:10" x14ac:dyDescent="0.3">
      <c r="A7083" s="114"/>
      <c r="B7083" s="10"/>
      <c r="C7083" s="10"/>
      <c r="D7083" s="83"/>
      <c r="E7083" s="10"/>
      <c r="F7083" s="10"/>
      <c r="G7083" s="10"/>
      <c r="H7083" s="10"/>
      <c r="I7083" s="10"/>
      <c r="J7083" s="333"/>
    </row>
    <row r="7084" spans="1:10" x14ac:dyDescent="0.3">
      <c r="A7084" s="114"/>
      <c r="B7084" s="10"/>
      <c r="C7084" s="10"/>
      <c r="D7084" s="83"/>
      <c r="E7084" s="10"/>
      <c r="F7084" s="10"/>
      <c r="G7084" s="10"/>
      <c r="H7084" s="10"/>
      <c r="I7084" s="10"/>
      <c r="J7084" s="333"/>
    </row>
    <row r="7085" spans="1:10" x14ac:dyDescent="0.3">
      <c r="A7085" s="114"/>
      <c r="B7085" s="10"/>
      <c r="C7085" s="10"/>
      <c r="D7085" s="83"/>
      <c r="E7085" s="10"/>
      <c r="F7085" s="10"/>
      <c r="G7085" s="10"/>
      <c r="H7085" s="10"/>
      <c r="I7085" s="10"/>
      <c r="J7085" s="333"/>
    </row>
    <row r="7086" spans="1:10" x14ac:dyDescent="0.3">
      <c r="A7086" s="114"/>
      <c r="B7086" s="10"/>
      <c r="C7086" s="10"/>
      <c r="D7086" s="83"/>
      <c r="E7086" s="10"/>
      <c r="F7086" s="10"/>
      <c r="G7086" s="10"/>
      <c r="H7086" s="10"/>
      <c r="I7086" s="10"/>
      <c r="J7086" s="333"/>
    </row>
    <row r="7087" spans="1:10" x14ac:dyDescent="0.3">
      <c r="A7087" s="114"/>
      <c r="B7087" s="10"/>
      <c r="C7087" s="10"/>
      <c r="D7087" s="83"/>
      <c r="E7087" s="10"/>
      <c r="F7087" s="10"/>
      <c r="G7087" s="10"/>
      <c r="H7087" s="10"/>
      <c r="I7087" s="10"/>
      <c r="J7087" s="333"/>
    </row>
    <row r="7088" spans="1:10" x14ac:dyDescent="0.3">
      <c r="A7088" s="114"/>
      <c r="B7088" s="10"/>
      <c r="C7088" s="10"/>
      <c r="D7088" s="83"/>
      <c r="E7088" s="10"/>
      <c r="F7088" s="10"/>
      <c r="G7088" s="10"/>
      <c r="H7088" s="10"/>
      <c r="I7088" s="10"/>
      <c r="J7088" s="333"/>
    </row>
    <row r="7089" spans="1:10" x14ac:dyDescent="0.3">
      <c r="A7089" s="114"/>
      <c r="B7089" s="10"/>
      <c r="C7089" s="10"/>
      <c r="D7089" s="83"/>
      <c r="E7089" s="10"/>
      <c r="F7089" s="10"/>
      <c r="G7089" s="10"/>
      <c r="H7089" s="10"/>
      <c r="I7089" s="10"/>
      <c r="J7089" s="333"/>
    </row>
    <row r="7090" spans="1:10" x14ac:dyDescent="0.3">
      <c r="A7090" s="114"/>
      <c r="B7090" s="10"/>
      <c r="C7090" s="10"/>
      <c r="D7090" s="83"/>
      <c r="E7090" s="10"/>
      <c r="F7090" s="10"/>
      <c r="G7090" s="10"/>
      <c r="H7090" s="10"/>
      <c r="I7090" s="10"/>
      <c r="J7090" s="333"/>
    </row>
    <row r="7091" spans="1:10" x14ac:dyDescent="0.3">
      <c r="A7091" s="114"/>
      <c r="B7091" s="10"/>
      <c r="C7091" s="10"/>
      <c r="D7091" s="83"/>
      <c r="E7091" s="10"/>
      <c r="F7091" s="10"/>
      <c r="G7091" s="10"/>
      <c r="H7091" s="10"/>
      <c r="I7091" s="10"/>
      <c r="J7091" s="333"/>
    </row>
    <row r="7092" spans="1:10" x14ac:dyDescent="0.3">
      <c r="A7092" s="114"/>
      <c r="B7092" s="10"/>
      <c r="C7092" s="10"/>
      <c r="D7092" s="83"/>
      <c r="E7092" s="10"/>
      <c r="F7092" s="10"/>
      <c r="G7092" s="10"/>
      <c r="H7092" s="10"/>
      <c r="I7092" s="10"/>
      <c r="J7092" s="333"/>
    </row>
    <row r="7093" spans="1:10" x14ac:dyDescent="0.3">
      <c r="A7093" s="114"/>
      <c r="B7093" s="10"/>
      <c r="C7093" s="10"/>
      <c r="D7093" s="83"/>
      <c r="E7093" s="10"/>
      <c r="F7093" s="10"/>
      <c r="G7093" s="10"/>
      <c r="H7093" s="10"/>
      <c r="I7093" s="10"/>
      <c r="J7093" s="333"/>
    </row>
    <row r="7094" spans="1:10" x14ac:dyDescent="0.3">
      <c r="A7094" s="114"/>
      <c r="B7094" s="10"/>
      <c r="C7094" s="10"/>
      <c r="D7094" s="83"/>
      <c r="E7094" s="10"/>
      <c r="F7094" s="10"/>
      <c r="G7094" s="10"/>
      <c r="H7094" s="10"/>
      <c r="I7094" s="10"/>
      <c r="J7094" s="333"/>
    </row>
    <row r="7095" spans="1:10" x14ac:dyDescent="0.3">
      <c r="A7095" s="114"/>
      <c r="B7095" s="10"/>
      <c r="C7095" s="10"/>
      <c r="D7095" s="83"/>
      <c r="E7095" s="10"/>
      <c r="F7095" s="10"/>
      <c r="G7095" s="10"/>
      <c r="H7095" s="10"/>
      <c r="I7095" s="10"/>
      <c r="J7095" s="333"/>
    </row>
    <row r="7096" spans="1:10" x14ac:dyDescent="0.3">
      <c r="A7096" s="114"/>
      <c r="B7096" s="10"/>
      <c r="C7096" s="10"/>
      <c r="D7096" s="83"/>
      <c r="E7096" s="10"/>
      <c r="F7096" s="10"/>
      <c r="G7096" s="10"/>
      <c r="H7096" s="10"/>
      <c r="I7096" s="10"/>
      <c r="J7096" s="333"/>
    </row>
    <row r="7097" spans="1:10" x14ac:dyDescent="0.3">
      <c r="A7097" s="114"/>
      <c r="B7097" s="10"/>
      <c r="C7097" s="10"/>
      <c r="D7097" s="83"/>
      <c r="E7097" s="10"/>
      <c r="F7097" s="10"/>
      <c r="G7097" s="10"/>
      <c r="H7097" s="10"/>
      <c r="I7097" s="10"/>
      <c r="J7097" s="333"/>
    </row>
    <row r="7098" spans="1:10" x14ac:dyDescent="0.3">
      <c r="A7098" s="114"/>
      <c r="B7098" s="10"/>
      <c r="C7098" s="10"/>
      <c r="D7098" s="83"/>
      <c r="E7098" s="10"/>
      <c r="F7098" s="10"/>
      <c r="G7098" s="10"/>
      <c r="H7098" s="10"/>
      <c r="I7098" s="10"/>
      <c r="J7098" s="333"/>
    </row>
    <row r="7099" spans="1:10" x14ac:dyDescent="0.3">
      <c r="A7099" s="114"/>
      <c r="B7099" s="10"/>
      <c r="C7099" s="10"/>
      <c r="D7099" s="83"/>
      <c r="E7099" s="10"/>
      <c r="F7099" s="10"/>
      <c r="G7099" s="10"/>
      <c r="H7099" s="10"/>
      <c r="I7099" s="10"/>
      <c r="J7099" s="333"/>
    </row>
    <row r="7100" spans="1:10" x14ac:dyDescent="0.3">
      <c r="A7100" s="114"/>
      <c r="B7100" s="10"/>
      <c r="C7100" s="10"/>
      <c r="D7100" s="83"/>
      <c r="E7100" s="10"/>
      <c r="F7100" s="10"/>
      <c r="G7100" s="10"/>
      <c r="H7100" s="10"/>
      <c r="I7100" s="10"/>
      <c r="J7100" s="333"/>
    </row>
    <row r="7101" spans="1:10" x14ac:dyDescent="0.3">
      <c r="A7101" s="114"/>
      <c r="B7101" s="10"/>
      <c r="C7101" s="10"/>
      <c r="D7101" s="83"/>
      <c r="E7101" s="10"/>
      <c r="F7101" s="10"/>
      <c r="G7101" s="10"/>
      <c r="H7101" s="10"/>
      <c r="I7101" s="10"/>
      <c r="J7101" s="333"/>
    </row>
    <row r="7102" spans="1:10" x14ac:dyDescent="0.3">
      <c r="A7102" s="114"/>
      <c r="B7102" s="10"/>
      <c r="C7102" s="10"/>
      <c r="D7102" s="83"/>
      <c r="E7102" s="10"/>
      <c r="F7102" s="10"/>
      <c r="G7102" s="10"/>
      <c r="H7102" s="10"/>
      <c r="I7102" s="10"/>
      <c r="J7102" s="333"/>
    </row>
    <row r="7103" spans="1:10" x14ac:dyDescent="0.3">
      <c r="A7103" s="114"/>
      <c r="B7103" s="10"/>
      <c r="C7103" s="10"/>
      <c r="D7103" s="83"/>
      <c r="E7103" s="10"/>
      <c r="F7103" s="10"/>
      <c r="G7103" s="10"/>
      <c r="H7103" s="10"/>
      <c r="I7103" s="10"/>
      <c r="J7103" s="333"/>
    </row>
    <row r="7104" spans="1:10" x14ac:dyDescent="0.3">
      <c r="A7104" s="114"/>
      <c r="B7104" s="10"/>
      <c r="C7104" s="10"/>
      <c r="D7104" s="83"/>
      <c r="E7104" s="10"/>
      <c r="F7104" s="10"/>
      <c r="G7104" s="10"/>
      <c r="H7104" s="10"/>
      <c r="I7104" s="10"/>
      <c r="J7104" s="333"/>
    </row>
    <row r="7105" spans="1:10" x14ac:dyDescent="0.3">
      <c r="A7105" s="114"/>
      <c r="B7105" s="10"/>
      <c r="C7105" s="10"/>
      <c r="D7105" s="83"/>
      <c r="E7105" s="10"/>
      <c r="F7105" s="10"/>
      <c r="G7105" s="10"/>
      <c r="H7105" s="10"/>
      <c r="I7105" s="10"/>
      <c r="J7105" s="333"/>
    </row>
    <row r="7106" spans="1:10" x14ac:dyDescent="0.3">
      <c r="A7106" s="114"/>
      <c r="B7106" s="10"/>
      <c r="C7106" s="10"/>
      <c r="D7106" s="83"/>
      <c r="E7106" s="10"/>
      <c r="F7106" s="10"/>
      <c r="G7106" s="10"/>
      <c r="H7106" s="10"/>
      <c r="I7106" s="10"/>
      <c r="J7106" s="333"/>
    </row>
    <row r="7107" spans="1:10" x14ac:dyDescent="0.3">
      <c r="A7107" s="114"/>
      <c r="B7107" s="10"/>
      <c r="C7107" s="10"/>
      <c r="D7107" s="83"/>
      <c r="E7107" s="10"/>
      <c r="F7107" s="10"/>
      <c r="G7107" s="10"/>
      <c r="H7107" s="10"/>
      <c r="I7107" s="10"/>
      <c r="J7107" s="333"/>
    </row>
    <row r="7108" spans="1:10" x14ac:dyDescent="0.3">
      <c r="A7108" s="114"/>
      <c r="B7108" s="10"/>
      <c r="C7108" s="10"/>
      <c r="D7108" s="83"/>
      <c r="E7108" s="10"/>
      <c r="F7108" s="10"/>
      <c r="G7108" s="10"/>
      <c r="H7108" s="10"/>
      <c r="I7108" s="10"/>
      <c r="J7108" s="333"/>
    </row>
    <row r="7109" spans="1:10" x14ac:dyDescent="0.3">
      <c r="A7109" s="114"/>
      <c r="B7109" s="10"/>
      <c r="C7109" s="10"/>
      <c r="D7109" s="83"/>
      <c r="E7109" s="10"/>
      <c r="F7109" s="10"/>
      <c r="G7109" s="10"/>
      <c r="H7109" s="10"/>
      <c r="I7109" s="10"/>
      <c r="J7109" s="333"/>
    </row>
    <row r="7110" spans="1:10" x14ac:dyDescent="0.3">
      <c r="A7110" s="114"/>
      <c r="B7110" s="10"/>
      <c r="C7110" s="10"/>
      <c r="D7110" s="83"/>
      <c r="E7110" s="10"/>
      <c r="F7110" s="10"/>
      <c r="G7110" s="10"/>
      <c r="H7110" s="10"/>
      <c r="I7110" s="10"/>
      <c r="J7110" s="333"/>
    </row>
    <row r="7111" spans="1:10" x14ac:dyDescent="0.3">
      <c r="A7111" s="114"/>
      <c r="B7111" s="10"/>
      <c r="C7111" s="10"/>
      <c r="D7111" s="83"/>
      <c r="E7111" s="10"/>
      <c r="F7111" s="10"/>
      <c r="G7111" s="10"/>
      <c r="H7111" s="10"/>
      <c r="I7111" s="10"/>
      <c r="J7111" s="333"/>
    </row>
    <row r="7112" spans="1:10" x14ac:dyDescent="0.3">
      <c r="A7112" s="114"/>
      <c r="B7112" s="10"/>
      <c r="C7112" s="10"/>
      <c r="D7112" s="83"/>
      <c r="E7112" s="10"/>
      <c r="F7112" s="10"/>
      <c r="G7112" s="10"/>
      <c r="H7112" s="10"/>
      <c r="I7112" s="10"/>
      <c r="J7112" s="333"/>
    </row>
    <row r="7113" spans="1:10" x14ac:dyDescent="0.3">
      <c r="A7113" s="114"/>
      <c r="B7113" s="10"/>
      <c r="C7113" s="10"/>
      <c r="D7113" s="83"/>
      <c r="E7113" s="10"/>
      <c r="F7113" s="10"/>
      <c r="G7113" s="10"/>
      <c r="H7113" s="10"/>
      <c r="I7113" s="10"/>
      <c r="J7113" s="333"/>
    </row>
    <row r="7114" spans="1:10" x14ac:dyDescent="0.3">
      <c r="A7114" s="114"/>
      <c r="B7114" s="10"/>
      <c r="C7114" s="10"/>
      <c r="D7114" s="83"/>
      <c r="E7114" s="10"/>
      <c r="F7114" s="10"/>
      <c r="G7114" s="10"/>
      <c r="H7114" s="10"/>
      <c r="I7114" s="10"/>
      <c r="J7114" s="333"/>
    </row>
    <row r="7115" spans="1:10" x14ac:dyDescent="0.3">
      <c r="A7115" s="114"/>
      <c r="B7115" s="10"/>
      <c r="C7115" s="10"/>
      <c r="D7115" s="83"/>
      <c r="E7115" s="10"/>
      <c r="F7115" s="10"/>
      <c r="G7115" s="10"/>
      <c r="H7115" s="10"/>
      <c r="I7115" s="10"/>
      <c r="J7115" s="333"/>
    </row>
    <row r="7116" spans="1:10" x14ac:dyDescent="0.3">
      <c r="A7116" s="114"/>
      <c r="B7116" s="10"/>
      <c r="C7116" s="10"/>
      <c r="D7116" s="83"/>
      <c r="E7116" s="10"/>
      <c r="F7116" s="10"/>
      <c r="G7116" s="10"/>
      <c r="H7116" s="10"/>
      <c r="I7116" s="10"/>
      <c r="J7116" s="333"/>
    </row>
    <row r="7117" spans="1:10" x14ac:dyDescent="0.3">
      <c r="A7117" s="114"/>
      <c r="B7117" s="10"/>
      <c r="C7117" s="10"/>
      <c r="D7117" s="83"/>
      <c r="E7117" s="10"/>
      <c r="F7117" s="10"/>
      <c r="G7117" s="10"/>
      <c r="H7117" s="10"/>
      <c r="I7117" s="10"/>
      <c r="J7117" s="333"/>
    </row>
    <row r="7118" spans="1:10" x14ac:dyDescent="0.3">
      <c r="A7118" s="114"/>
      <c r="B7118" s="10"/>
      <c r="C7118" s="10"/>
      <c r="D7118" s="83"/>
      <c r="E7118" s="10"/>
      <c r="F7118" s="10"/>
      <c r="G7118" s="10"/>
      <c r="H7118" s="10"/>
      <c r="I7118" s="10"/>
      <c r="J7118" s="333"/>
    </row>
    <row r="7119" spans="1:10" x14ac:dyDescent="0.3">
      <c r="A7119" s="114"/>
      <c r="B7119" s="10"/>
      <c r="C7119" s="10"/>
      <c r="D7119" s="83"/>
      <c r="E7119" s="10"/>
      <c r="F7119" s="10"/>
      <c r="G7119" s="10"/>
      <c r="H7119" s="10"/>
      <c r="I7119" s="10"/>
      <c r="J7119" s="333"/>
    </row>
    <row r="7120" spans="1:10" x14ac:dyDescent="0.3">
      <c r="A7120" s="114"/>
      <c r="B7120" s="10"/>
      <c r="C7120" s="10"/>
      <c r="D7120" s="83"/>
      <c r="E7120" s="10"/>
      <c r="F7120" s="10"/>
      <c r="G7120" s="10"/>
      <c r="H7120" s="10"/>
      <c r="I7120" s="10"/>
      <c r="J7120" s="333"/>
    </row>
    <row r="7121" spans="1:10" x14ac:dyDescent="0.3">
      <c r="A7121" s="114"/>
      <c r="B7121" s="10"/>
      <c r="C7121" s="10"/>
      <c r="D7121" s="83"/>
      <c r="E7121" s="10"/>
      <c r="F7121" s="10"/>
      <c r="G7121" s="10"/>
      <c r="H7121" s="10"/>
      <c r="I7121" s="10"/>
      <c r="J7121" s="333"/>
    </row>
    <row r="7122" spans="1:10" x14ac:dyDescent="0.3">
      <c r="A7122" s="114"/>
      <c r="B7122" s="10"/>
      <c r="C7122" s="10"/>
      <c r="D7122" s="83"/>
      <c r="E7122" s="10"/>
      <c r="F7122" s="10"/>
      <c r="G7122" s="10"/>
      <c r="H7122" s="10"/>
      <c r="I7122" s="10"/>
      <c r="J7122" s="333"/>
    </row>
    <row r="7123" spans="1:10" x14ac:dyDescent="0.3">
      <c r="A7123" s="114"/>
      <c r="B7123" s="10"/>
      <c r="C7123" s="10"/>
      <c r="D7123" s="83"/>
      <c r="E7123" s="10"/>
      <c r="F7123" s="10"/>
      <c r="G7123" s="10"/>
      <c r="H7123" s="10"/>
      <c r="I7123" s="10"/>
      <c r="J7123" s="333"/>
    </row>
    <row r="7124" spans="1:10" x14ac:dyDescent="0.3">
      <c r="A7124" s="114"/>
      <c r="B7124" s="10"/>
      <c r="C7124" s="10"/>
      <c r="D7124" s="83"/>
      <c r="E7124" s="10"/>
      <c r="F7124" s="10"/>
      <c r="G7124" s="10"/>
      <c r="H7124" s="10"/>
      <c r="I7124" s="10"/>
      <c r="J7124" s="333"/>
    </row>
    <row r="7125" spans="1:10" x14ac:dyDescent="0.3">
      <c r="A7125" s="114"/>
      <c r="B7125" s="10"/>
      <c r="C7125" s="10"/>
      <c r="D7125" s="83"/>
      <c r="E7125" s="10"/>
      <c r="F7125" s="10"/>
      <c r="G7125" s="10"/>
      <c r="H7125" s="10"/>
      <c r="I7125" s="10"/>
      <c r="J7125" s="333"/>
    </row>
    <row r="7126" spans="1:10" x14ac:dyDescent="0.3">
      <c r="A7126" s="114"/>
      <c r="B7126" s="10"/>
      <c r="C7126" s="10"/>
      <c r="D7126" s="83"/>
      <c r="E7126" s="10"/>
      <c r="F7126" s="10"/>
      <c r="G7126" s="10"/>
      <c r="H7126" s="10"/>
      <c r="I7126" s="10"/>
      <c r="J7126" s="333"/>
    </row>
    <row r="7127" spans="1:10" x14ac:dyDescent="0.3">
      <c r="A7127" s="114"/>
      <c r="B7127" s="10"/>
      <c r="C7127" s="10"/>
      <c r="D7127" s="83"/>
      <c r="E7127" s="10"/>
      <c r="F7127" s="10"/>
      <c r="G7127" s="10"/>
      <c r="H7127" s="10"/>
      <c r="I7127" s="10"/>
      <c r="J7127" s="333"/>
    </row>
    <row r="7128" spans="1:10" x14ac:dyDescent="0.3">
      <c r="A7128" s="114"/>
      <c r="B7128" s="10"/>
      <c r="C7128" s="10"/>
      <c r="D7128" s="83"/>
      <c r="E7128" s="10"/>
      <c r="F7128" s="10"/>
      <c r="G7128" s="10"/>
      <c r="H7128" s="10"/>
      <c r="I7128" s="10"/>
      <c r="J7128" s="333"/>
    </row>
    <row r="7129" spans="1:10" x14ac:dyDescent="0.3">
      <c r="A7129" s="114"/>
      <c r="B7129" s="10"/>
      <c r="C7129" s="10"/>
      <c r="D7129" s="83"/>
      <c r="E7129" s="10"/>
      <c r="F7129" s="10"/>
      <c r="G7129" s="10"/>
      <c r="H7129" s="10"/>
      <c r="I7129" s="10"/>
      <c r="J7129" s="333"/>
    </row>
    <row r="7130" spans="1:10" x14ac:dyDescent="0.3">
      <c r="A7130" s="114"/>
      <c r="B7130" s="10"/>
      <c r="C7130" s="10"/>
      <c r="D7130" s="83"/>
      <c r="E7130" s="10"/>
      <c r="F7130" s="10"/>
      <c r="G7130" s="10"/>
      <c r="H7130" s="10"/>
      <c r="I7130" s="10"/>
      <c r="J7130" s="333"/>
    </row>
    <row r="7131" spans="1:10" x14ac:dyDescent="0.3">
      <c r="A7131" s="114"/>
      <c r="B7131" s="10"/>
      <c r="C7131" s="10"/>
      <c r="D7131" s="83"/>
      <c r="E7131" s="10"/>
      <c r="F7131" s="10"/>
      <c r="G7131" s="10"/>
      <c r="H7131" s="10"/>
      <c r="I7131" s="10"/>
      <c r="J7131" s="333"/>
    </row>
    <row r="7132" spans="1:10" x14ac:dyDescent="0.3">
      <c r="A7132" s="114"/>
      <c r="B7132" s="10"/>
      <c r="C7132" s="10"/>
      <c r="D7132" s="83"/>
      <c r="E7132" s="10"/>
      <c r="F7132" s="10"/>
      <c r="G7132" s="10"/>
      <c r="H7132" s="10"/>
      <c r="I7132" s="10"/>
      <c r="J7132" s="333"/>
    </row>
    <row r="7133" spans="1:10" x14ac:dyDescent="0.3">
      <c r="A7133" s="114"/>
      <c r="B7133" s="10"/>
      <c r="C7133" s="10"/>
      <c r="D7133" s="83"/>
      <c r="E7133" s="10"/>
      <c r="F7133" s="10"/>
      <c r="G7133" s="10"/>
      <c r="H7133" s="10"/>
      <c r="I7133" s="10"/>
      <c r="J7133" s="333"/>
    </row>
    <row r="7134" spans="1:10" x14ac:dyDescent="0.3">
      <c r="A7134" s="114"/>
      <c r="B7134" s="10"/>
      <c r="C7134" s="10"/>
      <c r="D7134" s="83"/>
      <c r="E7134" s="10"/>
      <c r="F7134" s="10"/>
      <c r="G7134" s="10"/>
      <c r="H7134" s="10"/>
      <c r="I7134" s="10"/>
      <c r="J7134" s="333"/>
    </row>
    <row r="7135" spans="1:10" x14ac:dyDescent="0.3">
      <c r="A7135" s="114"/>
      <c r="B7135" s="10"/>
      <c r="C7135" s="10"/>
      <c r="D7135" s="83"/>
      <c r="E7135" s="10"/>
      <c r="F7135" s="10"/>
      <c r="G7135" s="10"/>
      <c r="H7135" s="10"/>
      <c r="I7135" s="10"/>
      <c r="J7135" s="333"/>
    </row>
    <row r="7136" spans="1:10" x14ac:dyDescent="0.3">
      <c r="A7136" s="114"/>
      <c r="B7136" s="10"/>
      <c r="C7136" s="10"/>
      <c r="D7136" s="83"/>
      <c r="E7136" s="10"/>
      <c r="F7136" s="10"/>
      <c r="G7136" s="10"/>
      <c r="H7136" s="10"/>
      <c r="I7136" s="10"/>
      <c r="J7136" s="333"/>
    </row>
    <row r="7137" spans="1:10" x14ac:dyDescent="0.3">
      <c r="A7137" s="114"/>
      <c r="B7137" s="10"/>
      <c r="C7137" s="10"/>
      <c r="D7137" s="83"/>
      <c r="E7137" s="10"/>
      <c r="F7137" s="10"/>
      <c r="G7137" s="10"/>
      <c r="H7137" s="10"/>
      <c r="I7137" s="10"/>
      <c r="J7137" s="333"/>
    </row>
    <row r="7138" spans="1:10" x14ac:dyDescent="0.3">
      <c r="A7138" s="114"/>
      <c r="B7138" s="10"/>
      <c r="C7138" s="10"/>
      <c r="D7138" s="83"/>
      <c r="E7138" s="10"/>
      <c r="F7138" s="10"/>
      <c r="G7138" s="10"/>
      <c r="H7138" s="10"/>
      <c r="I7138" s="10"/>
      <c r="J7138" s="333"/>
    </row>
    <row r="7139" spans="1:10" x14ac:dyDescent="0.3">
      <c r="A7139" s="114"/>
      <c r="B7139" s="10"/>
      <c r="C7139" s="10"/>
      <c r="D7139" s="83"/>
      <c r="E7139" s="10"/>
      <c r="F7139" s="10"/>
      <c r="G7139" s="10"/>
      <c r="H7139" s="10"/>
      <c r="I7139" s="10"/>
      <c r="J7139" s="333"/>
    </row>
    <row r="7140" spans="1:10" x14ac:dyDescent="0.3">
      <c r="A7140" s="114"/>
      <c r="B7140" s="10"/>
      <c r="C7140" s="10"/>
      <c r="D7140" s="83"/>
      <c r="E7140" s="10"/>
      <c r="F7140" s="10"/>
      <c r="G7140" s="10"/>
      <c r="H7140" s="10"/>
      <c r="I7140" s="10"/>
      <c r="J7140" s="333"/>
    </row>
    <row r="7141" spans="1:10" x14ac:dyDescent="0.3">
      <c r="A7141" s="114"/>
      <c r="B7141" s="10"/>
      <c r="C7141" s="10"/>
      <c r="D7141" s="83"/>
      <c r="E7141" s="10"/>
      <c r="F7141" s="10"/>
      <c r="G7141" s="10"/>
      <c r="H7141" s="10"/>
      <c r="I7141" s="10"/>
      <c r="J7141" s="333"/>
    </row>
    <row r="7142" spans="1:10" x14ac:dyDescent="0.3">
      <c r="A7142" s="114"/>
      <c r="B7142" s="10"/>
      <c r="C7142" s="10"/>
      <c r="D7142" s="83"/>
      <c r="E7142" s="10"/>
      <c r="F7142" s="10"/>
      <c r="G7142" s="10"/>
      <c r="H7142" s="10"/>
      <c r="I7142" s="10"/>
      <c r="J7142" s="333"/>
    </row>
    <row r="7143" spans="1:10" x14ac:dyDescent="0.3">
      <c r="A7143" s="114"/>
      <c r="B7143" s="10"/>
      <c r="C7143" s="10"/>
      <c r="D7143" s="83"/>
      <c r="E7143" s="10"/>
      <c r="F7143" s="10"/>
      <c r="G7143" s="10"/>
      <c r="H7143" s="10"/>
      <c r="I7143" s="10"/>
      <c r="J7143" s="333"/>
    </row>
    <row r="7144" spans="1:10" x14ac:dyDescent="0.3">
      <c r="A7144" s="114"/>
      <c r="B7144" s="10"/>
      <c r="C7144" s="10"/>
      <c r="D7144" s="83"/>
      <c r="E7144" s="10"/>
      <c r="F7144" s="10"/>
      <c r="G7144" s="10"/>
      <c r="H7144" s="10"/>
      <c r="I7144" s="10"/>
      <c r="J7144" s="333"/>
    </row>
    <row r="7145" spans="1:10" x14ac:dyDescent="0.3">
      <c r="A7145" s="114"/>
      <c r="B7145" s="10"/>
      <c r="C7145" s="10"/>
      <c r="D7145" s="83"/>
      <c r="E7145" s="10"/>
      <c r="F7145" s="10"/>
      <c r="G7145" s="10"/>
      <c r="H7145" s="10"/>
      <c r="I7145" s="10"/>
      <c r="J7145" s="333"/>
    </row>
    <row r="7146" spans="1:10" x14ac:dyDescent="0.3">
      <c r="A7146" s="114"/>
      <c r="B7146" s="10"/>
      <c r="C7146" s="10"/>
      <c r="D7146" s="83"/>
      <c r="E7146" s="10"/>
      <c r="F7146" s="10"/>
      <c r="G7146" s="10"/>
      <c r="H7146" s="10"/>
      <c r="I7146" s="10"/>
      <c r="J7146" s="333"/>
    </row>
    <row r="7147" spans="1:10" x14ac:dyDescent="0.3">
      <c r="A7147" s="114"/>
      <c r="B7147" s="10"/>
      <c r="C7147" s="10"/>
      <c r="D7147" s="83"/>
      <c r="E7147" s="10"/>
      <c r="F7147" s="10"/>
      <c r="G7147" s="10"/>
      <c r="H7147" s="10"/>
      <c r="I7147" s="10"/>
      <c r="J7147" s="333"/>
    </row>
    <row r="7148" spans="1:10" x14ac:dyDescent="0.3">
      <c r="A7148" s="114"/>
      <c r="B7148" s="10"/>
      <c r="C7148" s="10"/>
      <c r="D7148" s="83"/>
      <c r="E7148" s="10"/>
      <c r="F7148" s="10"/>
      <c r="G7148" s="10"/>
      <c r="H7148" s="10"/>
      <c r="I7148" s="10"/>
      <c r="J7148" s="333"/>
    </row>
    <row r="7149" spans="1:10" x14ac:dyDescent="0.3">
      <c r="A7149" s="114"/>
      <c r="B7149" s="10"/>
      <c r="C7149" s="10"/>
      <c r="D7149" s="83"/>
      <c r="E7149" s="10"/>
      <c r="F7149" s="10"/>
      <c r="G7149" s="10"/>
      <c r="H7149" s="10"/>
      <c r="I7149" s="10"/>
      <c r="J7149" s="333"/>
    </row>
    <row r="7150" spans="1:10" x14ac:dyDescent="0.3">
      <c r="A7150" s="114"/>
      <c r="B7150" s="10"/>
      <c r="C7150" s="10"/>
      <c r="D7150" s="83"/>
      <c r="E7150" s="10"/>
      <c r="F7150" s="10"/>
      <c r="G7150" s="10"/>
      <c r="H7150" s="10"/>
      <c r="I7150" s="10"/>
      <c r="J7150" s="333"/>
    </row>
    <row r="7151" spans="1:10" x14ac:dyDescent="0.3">
      <c r="A7151" s="114"/>
      <c r="B7151" s="10"/>
      <c r="C7151" s="10"/>
      <c r="D7151" s="83"/>
      <c r="E7151" s="10"/>
      <c r="F7151" s="10"/>
      <c r="G7151" s="10"/>
      <c r="H7151" s="10"/>
      <c r="I7151" s="10"/>
      <c r="J7151" s="333"/>
    </row>
    <row r="7152" spans="1:10" x14ac:dyDescent="0.3">
      <c r="A7152" s="114"/>
      <c r="B7152" s="10"/>
      <c r="C7152" s="10"/>
      <c r="D7152" s="83"/>
      <c r="E7152" s="10"/>
      <c r="F7152" s="10"/>
      <c r="G7152" s="10"/>
      <c r="H7152" s="10"/>
      <c r="I7152" s="10"/>
      <c r="J7152" s="333"/>
    </row>
    <row r="7153" spans="1:10" x14ac:dyDescent="0.3">
      <c r="A7153" s="114"/>
      <c r="B7153" s="10"/>
      <c r="C7153" s="10"/>
      <c r="D7153" s="83"/>
      <c r="E7153" s="10"/>
      <c r="F7153" s="10"/>
      <c r="G7153" s="10"/>
      <c r="H7153" s="10"/>
      <c r="I7153" s="10"/>
      <c r="J7153" s="333"/>
    </row>
    <row r="7154" spans="1:10" x14ac:dyDescent="0.3">
      <c r="A7154" s="114"/>
      <c r="B7154" s="10"/>
      <c r="C7154" s="10"/>
      <c r="D7154" s="83"/>
      <c r="E7154" s="10"/>
      <c r="F7154" s="10"/>
      <c r="G7154" s="10"/>
      <c r="H7154" s="10"/>
      <c r="I7154" s="10"/>
      <c r="J7154" s="333"/>
    </row>
    <row r="7155" spans="1:10" x14ac:dyDescent="0.3">
      <c r="A7155" s="114"/>
      <c r="B7155" s="10"/>
      <c r="C7155" s="10"/>
      <c r="D7155" s="83"/>
      <c r="E7155" s="10"/>
      <c r="F7155" s="10"/>
      <c r="G7155" s="10"/>
      <c r="H7155" s="10"/>
      <c r="I7155" s="10"/>
      <c r="J7155" s="333"/>
    </row>
    <row r="7156" spans="1:10" x14ac:dyDescent="0.3">
      <c r="A7156" s="114"/>
      <c r="B7156" s="10"/>
      <c r="C7156" s="10"/>
      <c r="D7156" s="83"/>
      <c r="E7156" s="10"/>
      <c r="F7156" s="10"/>
      <c r="G7156" s="10"/>
      <c r="H7156" s="10"/>
      <c r="I7156" s="10"/>
      <c r="J7156" s="333"/>
    </row>
    <row r="7157" spans="1:10" x14ac:dyDescent="0.3">
      <c r="A7157" s="114"/>
      <c r="B7157" s="10"/>
      <c r="C7157" s="10"/>
      <c r="D7157" s="83"/>
      <c r="E7157" s="10"/>
      <c r="F7157" s="10"/>
      <c r="G7157" s="10"/>
      <c r="H7157" s="10"/>
      <c r="I7157" s="10"/>
      <c r="J7157" s="333"/>
    </row>
    <row r="7158" spans="1:10" x14ac:dyDescent="0.3">
      <c r="A7158" s="114"/>
      <c r="B7158" s="10"/>
      <c r="C7158" s="10"/>
      <c r="D7158" s="83"/>
      <c r="E7158" s="10"/>
      <c r="F7158" s="10"/>
      <c r="G7158" s="10"/>
      <c r="H7158" s="10"/>
      <c r="I7158" s="10"/>
      <c r="J7158" s="333"/>
    </row>
    <row r="7159" spans="1:10" x14ac:dyDescent="0.3">
      <c r="A7159" s="114"/>
      <c r="B7159" s="10"/>
      <c r="C7159" s="10"/>
      <c r="D7159" s="83"/>
      <c r="E7159" s="10"/>
      <c r="F7159" s="10"/>
      <c r="G7159" s="10"/>
      <c r="H7159" s="10"/>
      <c r="I7159" s="10"/>
      <c r="J7159" s="333"/>
    </row>
    <row r="7160" spans="1:10" x14ac:dyDescent="0.3">
      <c r="A7160" s="114"/>
      <c r="B7160" s="10"/>
      <c r="C7160" s="10"/>
      <c r="D7160" s="83"/>
      <c r="E7160" s="10"/>
      <c r="F7160" s="10"/>
      <c r="G7160" s="10"/>
      <c r="H7160" s="10"/>
      <c r="I7160" s="10"/>
      <c r="J7160" s="333"/>
    </row>
    <row r="7161" spans="1:10" x14ac:dyDescent="0.3">
      <c r="A7161" s="114"/>
      <c r="B7161" s="10"/>
      <c r="C7161" s="10"/>
      <c r="D7161" s="83"/>
      <c r="E7161" s="10"/>
      <c r="F7161" s="10"/>
      <c r="G7161" s="10"/>
      <c r="H7161" s="10"/>
      <c r="I7161" s="10"/>
      <c r="J7161" s="333"/>
    </row>
    <row r="7162" spans="1:10" x14ac:dyDescent="0.3">
      <c r="A7162" s="114"/>
      <c r="B7162" s="10"/>
      <c r="C7162" s="10"/>
      <c r="D7162" s="83"/>
      <c r="E7162" s="10"/>
      <c r="F7162" s="10"/>
      <c r="G7162" s="10"/>
      <c r="H7162" s="10"/>
      <c r="I7162" s="10"/>
      <c r="J7162" s="333"/>
    </row>
    <row r="7163" spans="1:10" x14ac:dyDescent="0.3">
      <c r="A7163" s="114"/>
      <c r="B7163" s="10"/>
      <c r="C7163" s="10"/>
      <c r="D7163" s="83"/>
      <c r="E7163" s="10"/>
      <c r="F7163" s="10"/>
      <c r="G7163" s="10"/>
      <c r="H7163" s="10"/>
      <c r="I7163" s="10"/>
      <c r="J7163" s="333"/>
    </row>
    <row r="7164" spans="1:10" x14ac:dyDescent="0.3">
      <c r="A7164" s="114"/>
      <c r="B7164" s="10"/>
      <c r="C7164" s="10"/>
      <c r="D7164" s="83"/>
      <c r="E7164" s="10"/>
      <c r="F7164" s="10"/>
      <c r="G7164" s="10"/>
      <c r="H7164" s="10"/>
      <c r="I7164" s="10"/>
      <c r="J7164" s="333"/>
    </row>
    <row r="7165" spans="1:10" x14ac:dyDescent="0.3">
      <c r="A7165" s="114"/>
      <c r="B7165" s="10"/>
      <c r="C7165" s="10"/>
      <c r="D7165" s="83"/>
      <c r="E7165" s="10"/>
      <c r="F7165" s="10"/>
      <c r="G7165" s="10"/>
      <c r="H7165" s="10"/>
      <c r="I7165" s="10"/>
      <c r="J7165" s="333"/>
    </row>
    <row r="7166" spans="1:10" x14ac:dyDescent="0.3">
      <c r="A7166" s="114"/>
      <c r="B7166" s="10"/>
      <c r="C7166" s="10"/>
      <c r="D7166" s="83"/>
      <c r="E7166" s="10"/>
      <c r="F7166" s="10"/>
      <c r="G7166" s="10"/>
      <c r="H7166" s="10"/>
      <c r="I7166" s="10"/>
      <c r="J7166" s="333"/>
    </row>
    <row r="7167" spans="1:10" x14ac:dyDescent="0.3">
      <c r="A7167" s="114"/>
      <c r="B7167" s="10"/>
      <c r="C7167" s="10"/>
      <c r="D7167" s="83"/>
      <c r="E7167" s="10"/>
      <c r="F7167" s="10"/>
      <c r="G7167" s="10"/>
      <c r="H7167" s="10"/>
      <c r="I7167" s="10"/>
      <c r="J7167" s="333"/>
    </row>
    <row r="7168" spans="1:10" x14ac:dyDescent="0.3">
      <c r="A7168" s="114"/>
      <c r="B7168" s="10"/>
      <c r="C7168" s="10"/>
      <c r="D7168" s="83"/>
      <c r="E7168" s="10"/>
      <c r="F7168" s="10"/>
      <c r="G7168" s="10"/>
      <c r="H7168" s="10"/>
      <c r="I7168" s="10"/>
      <c r="J7168" s="333"/>
    </row>
    <row r="7169" spans="1:10" x14ac:dyDescent="0.3">
      <c r="A7169" s="114"/>
      <c r="B7169" s="10"/>
      <c r="C7169" s="10"/>
      <c r="D7169" s="83"/>
      <c r="E7169" s="10"/>
      <c r="F7169" s="10"/>
      <c r="G7169" s="10"/>
      <c r="H7169" s="10"/>
      <c r="I7169" s="10"/>
      <c r="J7169" s="333"/>
    </row>
    <row r="7170" spans="1:10" x14ac:dyDescent="0.3">
      <c r="A7170" s="114"/>
      <c r="B7170" s="10"/>
      <c r="C7170" s="10"/>
      <c r="D7170" s="83"/>
      <c r="E7170" s="10"/>
      <c r="F7170" s="10"/>
      <c r="G7170" s="10"/>
      <c r="H7170" s="10"/>
      <c r="I7170" s="10"/>
      <c r="J7170" s="333"/>
    </row>
    <row r="7171" spans="1:10" x14ac:dyDescent="0.3">
      <c r="A7171" s="114"/>
      <c r="B7171" s="10"/>
      <c r="C7171" s="10"/>
      <c r="D7171" s="83"/>
      <c r="E7171" s="10"/>
      <c r="F7171" s="10"/>
      <c r="G7171" s="10"/>
      <c r="H7171" s="10"/>
      <c r="I7171" s="10"/>
      <c r="J7171" s="333"/>
    </row>
    <row r="7172" spans="1:10" x14ac:dyDescent="0.3">
      <c r="A7172" s="114"/>
      <c r="B7172" s="10"/>
      <c r="C7172" s="10"/>
      <c r="D7172" s="83"/>
      <c r="E7172" s="10"/>
      <c r="F7172" s="10"/>
      <c r="G7172" s="10"/>
      <c r="H7172" s="10"/>
      <c r="I7172" s="10"/>
      <c r="J7172" s="333"/>
    </row>
    <row r="7173" spans="1:10" x14ac:dyDescent="0.3">
      <c r="A7173" s="114"/>
      <c r="B7173" s="10"/>
      <c r="C7173" s="10"/>
      <c r="D7173" s="83"/>
      <c r="E7173" s="10"/>
      <c r="F7173" s="10"/>
      <c r="G7173" s="10"/>
      <c r="H7173" s="10"/>
      <c r="I7173" s="10"/>
      <c r="J7173" s="333"/>
    </row>
    <row r="7174" spans="1:10" x14ac:dyDescent="0.3">
      <c r="A7174" s="114"/>
      <c r="B7174" s="10"/>
      <c r="C7174" s="10"/>
      <c r="D7174" s="83"/>
      <c r="E7174" s="10"/>
      <c r="F7174" s="10"/>
      <c r="G7174" s="10"/>
      <c r="H7174" s="10"/>
      <c r="I7174" s="10"/>
      <c r="J7174" s="333"/>
    </row>
    <row r="7175" spans="1:10" x14ac:dyDescent="0.3">
      <c r="A7175" s="114"/>
      <c r="B7175" s="10"/>
      <c r="C7175" s="10"/>
      <c r="D7175" s="83"/>
      <c r="E7175" s="10"/>
      <c r="F7175" s="10"/>
      <c r="G7175" s="10"/>
      <c r="H7175" s="10"/>
      <c r="I7175" s="10"/>
      <c r="J7175" s="333"/>
    </row>
    <row r="7176" spans="1:10" x14ac:dyDescent="0.3">
      <c r="A7176" s="114"/>
      <c r="B7176" s="10"/>
      <c r="C7176" s="10"/>
      <c r="D7176" s="83"/>
      <c r="E7176" s="10"/>
      <c r="F7176" s="10"/>
      <c r="G7176" s="10"/>
      <c r="H7176" s="10"/>
      <c r="I7176" s="10"/>
      <c r="J7176" s="333"/>
    </row>
    <row r="7177" spans="1:10" x14ac:dyDescent="0.3">
      <c r="A7177" s="114"/>
      <c r="B7177" s="10"/>
      <c r="C7177" s="10"/>
      <c r="D7177" s="83"/>
      <c r="E7177" s="10"/>
      <c r="F7177" s="10"/>
      <c r="G7177" s="10"/>
      <c r="H7177" s="10"/>
      <c r="I7177" s="10"/>
      <c r="J7177" s="333"/>
    </row>
    <row r="7178" spans="1:10" x14ac:dyDescent="0.3">
      <c r="A7178" s="114"/>
      <c r="B7178" s="10"/>
      <c r="C7178" s="10"/>
      <c r="D7178" s="83"/>
      <c r="E7178" s="10"/>
      <c r="F7178" s="10"/>
      <c r="G7178" s="10"/>
      <c r="H7178" s="10"/>
      <c r="I7178" s="10"/>
      <c r="J7178" s="333"/>
    </row>
    <row r="7179" spans="1:10" x14ac:dyDescent="0.3">
      <c r="A7179" s="114"/>
      <c r="B7179" s="10"/>
      <c r="C7179" s="10"/>
      <c r="D7179" s="83"/>
      <c r="E7179" s="10"/>
      <c r="F7179" s="10"/>
      <c r="G7179" s="10"/>
      <c r="H7179" s="10"/>
      <c r="I7179" s="10"/>
      <c r="J7179" s="333"/>
    </row>
    <row r="7180" spans="1:10" x14ac:dyDescent="0.3">
      <c r="A7180" s="114"/>
      <c r="B7180" s="10"/>
      <c r="C7180" s="10"/>
      <c r="D7180" s="83"/>
      <c r="E7180" s="10"/>
      <c r="F7180" s="10"/>
      <c r="G7180" s="10"/>
      <c r="H7180" s="10"/>
      <c r="I7180" s="10"/>
      <c r="J7180" s="333"/>
    </row>
    <row r="7181" spans="1:10" x14ac:dyDescent="0.3">
      <c r="A7181" s="114"/>
      <c r="B7181" s="10"/>
      <c r="C7181" s="10"/>
      <c r="D7181" s="83"/>
      <c r="E7181" s="10"/>
      <c r="F7181" s="10"/>
      <c r="G7181" s="10"/>
      <c r="H7181" s="10"/>
      <c r="I7181" s="10"/>
      <c r="J7181" s="333"/>
    </row>
    <row r="7182" spans="1:10" x14ac:dyDescent="0.3">
      <c r="A7182" s="114"/>
      <c r="B7182" s="10"/>
      <c r="C7182" s="10"/>
      <c r="D7182" s="83"/>
      <c r="E7182" s="10"/>
      <c r="F7182" s="10"/>
      <c r="G7182" s="10"/>
      <c r="H7182" s="10"/>
      <c r="I7182" s="10"/>
      <c r="J7182" s="333"/>
    </row>
    <row r="7183" spans="1:10" x14ac:dyDescent="0.3">
      <c r="A7183" s="114"/>
      <c r="B7183" s="10"/>
      <c r="C7183" s="10"/>
      <c r="D7183" s="83"/>
      <c r="E7183" s="10"/>
      <c r="F7183" s="10"/>
      <c r="G7183" s="10"/>
      <c r="H7183" s="10"/>
      <c r="I7183" s="10"/>
      <c r="J7183" s="333"/>
    </row>
    <row r="7184" spans="1:10" x14ac:dyDescent="0.3">
      <c r="A7184" s="114"/>
      <c r="B7184" s="10"/>
      <c r="C7184" s="10"/>
      <c r="D7184" s="83"/>
      <c r="E7184" s="10"/>
      <c r="F7184" s="10"/>
      <c r="G7184" s="10"/>
      <c r="H7184" s="10"/>
      <c r="I7184" s="10"/>
      <c r="J7184" s="333"/>
    </row>
    <row r="7185" spans="1:10" x14ac:dyDescent="0.3">
      <c r="A7185" s="114"/>
      <c r="B7185" s="10"/>
      <c r="C7185" s="10"/>
      <c r="D7185" s="83"/>
      <c r="E7185" s="10"/>
      <c r="F7185" s="10"/>
      <c r="G7185" s="10"/>
      <c r="H7185" s="10"/>
      <c r="I7185" s="10"/>
      <c r="J7185" s="333"/>
    </row>
    <row r="7186" spans="1:10" x14ac:dyDescent="0.3">
      <c r="A7186" s="114"/>
      <c r="B7186" s="10"/>
      <c r="C7186" s="10"/>
      <c r="D7186" s="83"/>
      <c r="E7186" s="10"/>
      <c r="F7186" s="10"/>
      <c r="G7186" s="10"/>
      <c r="H7186" s="10"/>
      <c r="I7186" s="10"/>
      <c r="J7186" s="333"/>
    </row>
    <row r="7187" spans="1:10" x14ac:dyDescent="0.3">
      <c r="A7187" s="114"/>
      <c r="B7187" s="10"/>
      <c r="C7187" s="10"/>
      <c r="D7187" s="83"/>
      <c r="E7187" s="10"/>
      <c r="F7187" s="10"/>
      <c r="G7187" s="10"/>
      <c r="H7187" s="10"/>
      <c r="I7187" s="10"/>
      <c r="J7187" s="333"/>
    </row>
    <row r="7188" spans="1:10" x14ac:dyDescent="0.3">
      <c r="A7188" s="114"/>
      <c r="B7188" s="10"/>
      <c r="C7188" s="10"/>
      <c r="D7188" s="83"/>
      <c r="E7188" s="10"/>
      <c r="F7188" s="10"/>
      <c r="G7188" s="10"/>
      <c r="H7188" s="10"/>
      <c r="I7188" s="10"/>
      <c r="J7188" s="333"/>
    </row>
    <row r="7189" spans="1:10" x14ac:dyDescent="0.3">
      <c r="A7189" s="114"/>
      <c r="B7189" s="10"/>
      <c r="C7189" s="10"/>
      <c r="D7189" s="83"/>
      <c r="E7189" s="10"/>
      <c r="F7189" s="10"/>
      <c r="G7189" s="10"/>
      <c r="H7189" s="10"/>
      <c r="I7189" s="10"/>
      <c r="J7189" s="333"/>
    </row>
    <row r="7190" spans="1:10" x14ac:dyDescent="0.3">
      <c r="A7190" s="114"/>
      <c r="B7190" s="10"/>
      <c r="C7190" s="10"/>
      <c r="D7190" s="83"/>
      <c r="E7190" s="10"/>
      <c r="F7190" s="10"/>
      <c r="G7190" s="10"/>
      <c r="H7190" s="10"/>
      <c r="I7190" s="10"/>
      <c r="J7190" s="333"/>
    </row>
    <row r="7191" spans="1:10" x14ac:dyDescent="0.3">
      <c r="A7191" s="114"/>
      <c r="B7191" s="10"/>
      <c r="C7191" s="10"/>
      <c r="D7191" s="83"/>
      <c r="E7191" s="10"/>
      <c r="F7191" s="10"/>
      <c r="G7191" s="10"/>
      <c r="H7191" s="10"/>
      <c r="I7191" s="10"/>
      <c r="J7191" s="333"/>
    </row>
    <row r="7192" spans="1:10" x14ac:dyDescent="0.3">
      <c r="A7192" s="114"/>
      <c r="B7192" s="10"/>
      <c r="C7192" s="10"/>
      <c r="D7192" s="83"/>
      <c r="E7192" s="10"/>
      <c r="F7192" s="10"/>
      <c r="G7192" s="10"/>
      <c r="H7192" s="10"/>
      <c r="I7192" s="10"/>
      <c r="J7192" s="333"/>
    </row>
    <row r="7193" spans="1:10" x14ac:dyDescent="0.3">
      <c r="A7193" s="114"/>
      <c r="B7193" s="10"/>
      <c r="C7193" s="10"/>
      <c r="D7193" s="83"/>
      <c r="E7193" s="10"/>
      <c r="F7193" s="10"/>
      <c r="G7193" s="10"/>
      <c r="H7193" s="10"/>
      <c r="I7193" s="10"/>
      <c r="J7193" s="333"/>
    </row>
    <row r="7194" spans="1:10" x14ac:dyDescent="0.3">
      <c r="A7194" s="114"/>
      <c r="B7194" s="10"/>
      <c r="C7194" s="10"/>
      <c r="D7194" s="83"/>
      <c r="E7194" s="10"/>
      <c r="F7194" s="10"/>
      <c r="G7194" s="10"/>
      <c r="H7194" s="10"/>
      <c r="I7194" s="10"/>
      <c r="J7194" s="333"/>
    </row>
    <row r="7195" spans="1:10" x14ac:dyDescent="0.3">
      <c r="A7195" s="114"/>
      <c r="B7195" s="10"/>
      <c r="C7195" s="10"/>
      <c r="D7195" s="83"/>
      <c r="E7195" s="10"/>
      <c r="F7195" s="10"/>
      <c r="G7195" s="10"/>
      <c r="H7195" s="10"/>
      <c r="I7195" s="10"/>
      <c r="J7195" s="333"/>
    </row>
    <row r="7196" spans="1:10" x14ac:dyDescent="0.3">
      <c r="A7196" s="114"/>
      <c r="B7196" s="10"/>
      <c r="C7196" s="10"/>
      <c r="D7196" s="83"/>
      <c r="E7196" s="10"/>
      <c r="F7196" s="10"/>
      <c r="G7196" s="10"/>
      <c r="H7196" s="10"/>
      <c r="I7196" s="10"/>
      <c r="J7196" s="333"/>
    </row>
    <row r="7197" spans="1:10" x14ac:dyDescent="0.3">
      <c r="A7197" s="114"/>
      <c r="B7197" s="10"/>
      <c r="C7197" s="10"/>
      <c r="D7197" s="83"/>
      <c r="E7197" s="10"/>
      <c r="F7197" s="10"/>
      <c r="G7197" s="10"/>
      <c r="H7197" s="10"/>
      <c r="I7197" s="10"/>
      <c r="J7197" s="333"/>
    </row>
    <row r="7198" spans="1:10" x14ac:dyDescent="0.3">
      <c r="A7198" s="114"/>
      <c r="B7198" s="10"/>
      <c r="C7198" s="10"/>
      <c r="D7198" s="83"/>
      <c r="E7198" s="10"/>
      <c r="F7198" s="10"/>
      <c r="G7198" s="10"/>
      <c r="H7198" s="10"/>
      <c r="I7198" s="10"/>
      <c r="J7198" s="333"/>
    </row>
    <row r="7199" spans="1:10" x14ac:dyDescent="0.3">
      <c r="A7199" s="114"/>
      <c r="B7199" s="10"/>
      <c r="C7199" s="10"/>
      <c r="D7199" s="83"/>
      <c r="E7199" s="10"/>
      <c r="F7199" s="10"/>
      <c r="G7199" s="10"/>
      <c r="H7199" s="10"/>
      <c r="I7199" s="10"/>
      <c r="J7199" s="333"/>
    </row>
    <row r="7200" spans="1:10" x14ac:dyDescent="0.3">
      <c r="A7200" s="114"/>
      <c r="B7200" s="10"/>
      <c r="C7200" s="10"/>
      <c r="D7200" s="83"/>
      <c r="E7200" s="10"/>
      <c r="F7200" s="10"/>
      <c r="G7200" s="10"/>
      <c r="H7200" s="10"/>
      <c r="I7200" s="10"/>
      <c r="J7200" s="333"/>
    </row>
    <row r="7201" spans="1:10" x14ac:dyDescent="0.3">
      <c r="A7201" s="114"/>
      <c r="B7201" s="10"/>
      <c r="C7201" s="10"/>
      <c r="D7201" s="83"/>
      <c r="E7201" s="10"/>
      <c r="F7201" s="10"/>
      <c r="G7201" s="10"/>
      <c r="H7201" s="10"/>
      <c r="I7201" s="10"/>
      <c r="J7201" s="333"/>
    </row>
    <row r="7202" spans="1:10" x14ac:dyDescent="0.3">
      <c r="A7202" s="114"/>
      <c r="B7202" s="10"/>
      <c r="C7202" s="10"/>
      <c r="D7202" s="83"/>
      <c r="E7202" s="10"/>
      <c r="F7202" s="10"/>
      <c r="G7202" s="10"/>
      <c r="H7202" s="10"/>
      <c r="I7202" s="10"/>
      <c r="J7202" s="333"/>
    </row>
    <row r="7203" spans="1:10" x14ac:dyDescent="0.3">
      <c r="A7203" s="114"/>
      <c r="B7203" s="10"/>
      <c r="C7203" s="10"/>
      <c r="D7203" s="83"/>
      <c r="E7203" s="10"/>
      <c r="F7203" s="10"/>
      <c r="G7203" s="10"/>
      <c r="H7203" s="10"/>
      <c r="I7203" s="10"/>
      <c r="J7203" s="333"/>
    </row>
    <row r="7204" spans="1:10" x14ac:dyDescent="0.3">
      <c r="A7204" s="114"/>
      <c r="B7204" s="10"/>
      <c r="C7204" s="10"/>
      <c r="D7204" s="83"/>
      <c r="E7204" s="10"/>
      <c r="F7204" s="10"/>
      <c r="G7204" s="10"/>
      <c r="H7204" s="10"/>
      <c r="I7204" s="10"/>
      <c r="J7204" s="333"/>
    </row>
    <row r="7205" spans="1:10" x14ac:dyDescent="0.3">
      <c r="A7205" s="114"/>
      <c r="B7205" s="10"/>
      <c r="C7205" s="10"/>
      <c r="D7205" s="83"/>
      <c r="E7205" s="10"/>
      <c r="F7205" s="10"/>
      <c r="G7205" s="10"/>
      <c r="H7205" s="10"/>
      <c r="I7205" s="10"/>
      <c r="J7205" s="333"/>
    </row>
    <row r="7206" spans="1:10" x14ac:dyDescent="0.3">
      <c r="A7206" s="114"/>
      <c r="B7206" s="10"/>
      <c r="C7206" s="10"/>
      <c r="D7206" s="83"/>
      <c r="E7206" s="10"/>
      <c r="F7206" s="10"/>
      <c r="G7206" s="10"/>
      <c r="H7206" s="10"/>
      <c r="I7206" s="10"/>
      <c r="J7206" s="333"/>
    </row>
    <row r="7207" spans="1:10" x14ac:dyDescent="0.3">
      <c r="A7207" s="114"/>
      <c r="B7207" s="10"/>
      <c r="C7207" s="10"/>
      <c r="D7207" s="83"/>
      <c r="E7207" s="10"/>
      <c r="F7207" s="10"/>
      <c r="G7207" s="10"/>
      <c r="H7207" s="10"/>
      <c r="I7207" s="10"/>
      <c r="J7207" s="333"/>
    </row>
    <row r="7208" spans="1:10" x14ac:dyDescent="0.3">
      <c r="A7208" s="114"/>
      <c r="B7208" s="10"/>
      <c r="C7208" s="10"/>
      <c r="D7208" s="83"/>
      <c r="E7208" s="10"/>
      <c r="F7208" s="10"/>
      <c r="G7208" s="10"/>
      <c r="H7208" s="10"/>
      <c r="I7208" s="10"/>
      <c r="J7208" s="333"/>
    </row>
    <row r="7209" spans="1:10" x14ac:dyDescent="0.3">
      <c r="A7209" s="114"/>
      <c r="B7209" s="10"/>
      <c r="C7209" s="10"/>
      <c r="D7209" s="83"/>
      <c r="E7209" s="10"/>
      <c r="F7209" s="10"/>
      <c r="G7209" s="10"/>
      <c r="H7209" s="10"/>
      <c r="I7209" s="10"/>
      <c r="J7209" s="333"/>
    </row>
    <row r="7210" spans="1:10" x14ac:dyDescent="0.3">
      <c r="A7210" s="114"/>
      <c r="B7210" s="10"/>
      <c r="C7210" s="10"/>
      <c r="D7210" s="83"/>
      <c r="E7210" s="10"/>
      <c r="F7210" s="10"/>
      <c r="G7210" s="10"/>
      <c r="H7210" s="10"/>
      <c r="I7210" s="10"/>
      <c r="J7210" s="333"/>
    </row>
    <row r="7211" spans="1:10" x14ac:dyDescent="0.3">
      <c r="A7211" s="114"/>
      <c r="B7211" s="10"/>
      <c r="C7211" s="10"/>
      <c r="D7211" s="83"/>
      <c r="E7211" s="10"/>
      <c r="F7211" s="10"/>
      <c r="G7211" s="10"/>
      <c r="H7211" s="10"/>
      <c r="I7211" s="10"/>
      <c r="J7211" s="333"/>
    </row>
    <row r="7212" spans="1:10" x14ac:dyDescent="0.3">
      <c r="A7212" s="114"/>
      <c r="B7212" s="10"/>
      <c r="C7212" s="10"/>
      <c r="D7212" s="83"/>
      <c r="E7212" s="10"/>
      <c r="F7212" s="10"/>
      <c r="G7212" s="10"/>
      <c r="H7212" s="10"/>
      <c r="I7212" s="10"/>
      <c r="J7212" s="333"/>
    </row>
    <row r="7213" spans="1:10" x14ac:dyDescent="0.3">
      <c r="A7213" s="114"/>
      <c r="B7213" s="10"/>
      <c r="C7213" s="10"/>
      <c r="D7213" s="83"/>
      <c r="E7213" s="10"/>
      <c r="F7213" s="10"/>
      <c r="G7213" s="10"/>
      <c r="H7213" s="10"/>
      <c r="I7213" s="10"/>
      <c r="J7213" s="333"/>
    </row>
    <row r="7214" spans="1:10" x14ac:dyDescent="0.3">
      <c r="A7214" s="114"/>
      <c r="B7214" s="10"/>
      <c r="C7214" s="10"/>
      <c r="D7214" s="83"/>
      <c r="E7214" s="10"/>
      <c r="F7214" s="10"/>
      <c r="G7214" s="10"/>
      <c r="H7214" s="10"/>
      <c r="I7214" s="10"/>
      <c r="J7214" s="333"/>
    </row>
    <row r="7215" spans="1:10" x14ac:dyDescent="0.3">
      <c r="A7215" s="114"/>
      <c r="B7215" s="10"/>
      <c r="C7215" s="10"/>
      <c r="D7215" s="83"/>
      <c r="E7215" s="10"/>
      <c r="F7215" s="10"/>
      <c r="G7215" s="10"/>
      <c r="H7215" s="10"/>
      <c r="I7215" s="10"/>
      <c r="J7215" s="333"/>
    </row>
    <row r="7216" spans="1:10" x14ac:dyDescent="0.3">
      <c r="A7216" s="114"/>
      <c r="B7216" s="10"/>
      <c r="C7216" s="10"/>
      <c r="D7216" s="83"/>
      <c r="E7216" s="10"/>
      <c r="F7216" s="10"/>
      <c r="G7216" s="10"/>
      <c r="H7216" s="10"/>
      <c r="I7216" s="10"/>
      <c r="J7216" s="333"/>
    </row>
    <row r="7217" spans="1:10" x14ac:dyDescent="0.3">
      <c r="A7217" s="114"/>
      <c r="B7217" s="10"/>
      <c r="C7217" s="10"/>
      <c r="D7217" s="83"/>
      <c r="E7217" s="10"/>
      <c r="F7217" s="10"/>
      <c r="G7217" s="10"/>
      <c r="H7217" s="10"/>
      <c r="I7217" s="10"/>
      <c r="J7217" s="333"/>
    </row>
    <row r="7218" spans="1:10" x14ac:dyDescent="0.3">
      <c r="A7218" s="114"/>
      <c r="B7218" s="10"/>
      <c r="C7218" s="10"/>
      <c r="D7218" s="83"/>
      <c r="E7218" s="10"/>
      <c r="F7218" s="10"/>
      <c r="G7218" s="10"/>
      <c r="H7218" s="10"/>
      <c r="I7218" s="10"/>
      <c r="J7218" s="333"/>
    </row>
    <row r="7219" spans="1:10" x14ac:dyDescent="0.3">
      <c r="A7219" s="114"/>
      <c r="B7219" s="10"/>
      <c r="C7219" s="10"/>
      <c r="D7219" s="83"/>
      <c r="E7219" s="10"/>
      <c r="F7219" s="10"/>
      <c r="G7219" s="10"/>
      <c r="H7219" s="10"/>
      <c r="I7219" s="10"/>
      <c r="J7219" s="333"/>
    </row>
    <row r="7220" spans="1:10" x14ac:dyDescent="0.3">
      <c r="A7220" s="114"/>
      <c r="B7220" s="10"/>
      <c r="C7220" s="10"/>
      <c r="D7220" s="83"/>
      <c r="E7220" s="10"/>
      <c r="F7220" s="10"/>
      <c r="G7220" s="10"/>
      <c r="H7220" s="10"/>
      <c r="I7220" s="10"/>
      <c r="J7220" s="333"/>
    </row>
    <row r="7221" spans="1:10" x14ac:dyDescent="0.3">
      <c r="A7221" s="114"/>
      <c r="B7221" s="10"/>
      <c r="C7221" s="10"/>
      <c r="D7221" s="83"/>
      <c r="E7221" s="10"/>
      <c r="F7221" s="10"/>
      <c r="G7221" s="10"/>
      <c r="H7221" s="10"/>
      <c r="I7221" s="10"/>
      <c r="J7221" s="333"/>
    </row>
    <row r="7222" spans="1:10" x14ac:dyDescent="0.3">
      <c r="A7222" s="114"/>
      <c r="B7222" s="10"/>
      <c r="C7222" s="10"/>
      <c r="D7222" s="83"/>
      <c r="E7222" s="10"/>
      <c r="F7222" s="10"/>
      <c r="G7222" s="10"/>
      <c r="H7222" s="10"/>
      <c r="I7222" s="10"/>
      <c r="J7222" s="333"/>
    </row>
    <row r="7223" spans="1:10" x14ac:dyDescent="0.3">
      <c r="A7223" s="114"/>
      <c r="B7223" s="10"/>
      <c r="C7223" s="10"/>
      <c r="D7223" s="83"/>
      <c r="E7223" s="10"/>
      <c r="F7223" s="10"/>
      <c r="G7223" s="10"/>
      <c r="H7223" s="10"/>
      <c r="I7223" s="10"/>
      <c r="J7223" s="333"/>
    </row>
    <row r="7224" spans="1:10" x14ac:dyDescent="0.3">
      <c r="A7224" s="114"/>
      <c r="B7224" s="10"/>
      <c r="C7224" s="10"/>
      <c r="D7224" s="83"/>
      <c r="E7224" s="10"/>
      <c r="F7224" s="10"/>
      <c r="G7224" s="10"/>
      <c r="H7224" s="10"/>
      <c r="I7224" s="10"/>
      <c r="J7224" s="333"/>
    </row>
    <row r="7225" spans="1:10" x14ac:dyDescent="0.3">
      <c r="A7225" s="114"/>
      <c r="B7225" s="10"/>
      <c r="C7225" s="10"/>
      <c r="D7225" s="83"/>
      <c r="E7225" s="10"/>
      <c r="F7225" s="10"/>
      <c r="G7225" s="10"/>
      <c r="H7225" s="10"/>
      <c r="I7225" s="10"/>
      <c r="J7225" s="333"/>
    </row>
    <row r="7226" spans="1:10" x14ac:dyDescent="0.3">
      <c r="A7226" s="114"/>
      <c r="B7226" s="10"/>
      <c r="C7226" s="10"/>
      <c r="D7226" s="83"/>
      <c r="E7226" s="10"/>
      <c r="F7226" s="10"/>
      <c r="G7226" s="10"/>
      <c r="H7226" s="10"/>
      <c r="I7226" s="10"/>
      <c r="J7226" s="333"/>
    </row>
    <row r="7227" spans="1:10" x14ac:dyDescent="0.3">
      <c r="A7227" s="114"/>
      <c r="B7227" s="10"/>
      <c r="C7227" s="10"/>
      <c r="D7227" s="83"/>
      <c r="E7227" s="10"/>
      <c r="F7227" s="10"/>
      <c r="G7227" s="10"/>
      <c r="H7227" s="10"/>
      <c r="I7227" s="10"/>
      <c r="J7227" s="333"/>
    </row>
    <row r="7228" spans="1:10" x14ac:dyDescent="0.3">
      <c r="A7228" s="114"/>
      <c r="B7228" s="10"/>
      <c r="C7228" s="10"/>
      <c r="D7228" s="83"/>
      <c r="E7228" s="10"/>
      <c r="F7228" s="10"/>
      <c r="G7228" s="10"/>
      <c r="H7228" s="10"/>
      <c r="I7228" s="10"/>
      <c r="J7228" s="333"/>
    </row>
    <row r="7229" spans="1:10" x14ac:dyDescent="0.3">
      <c r="A7229" s="114"/>
      <c r="B7229" s="10"/>
      <c r="C7229" s="10"/>
      <c r="D7229" s="83"/>
      <c r="E7229" s="10"/>
      <c r="F7229" s="10"/>
      <c r="G7229" s="10"/>
      <c r="H7229" s="10"/>
      <c r="I7229" s="10"/>
      <c r="J7229" s="333"/>
    </row>
    <row r="7230" spans="1:10" x14ac:dyDescent="0.3">
      <c r="A7230" s="114"/>
      <c r="B7230" s="10"/>
      <c r="C7230" s="10"/>
      <c r="D7230" s="83"/>
      <c r="E7230" s="10"/>
      <c r="F7230" s="10"/>
      <c r="G7230" s="10"/>
      <c r="H7230" s="10"/>
      <c r="I7230" s="10"/>
      <c r="J7230" s="333"/>
    </row>
    <row r="7231" spans="1:10" x14ac:dyDescent="0.3">
      <c r="A7231" s="114"/>
      <c r="B7231" s="10"/>
      <c r="C7231" s="10"/>
      <c r="D7231" s="83"/>
      <c r="E7231" s="10"/>
      <c r="F7231" s="10"/>
      <c r="G7231" s="10"/>
      <c r="H7231" s="10"/>
      <c r="I7231" s="10"/>
      <c r="J7231" s="333"/>
    </row>
    <row r="7232" spans="1:10" x14ac:dyDescent="0.3">
      <c r="A7232" s="114"/>
      <c r="B7232" s="10"/>
      <c r="C7232" s="10"/>
      <c r="D7232" s="83"/>
      <c r="E7232" s="10"/>
      <c r="F7232" s="10"/>
      <c r="G7232" s="10"/>
      <c r="H7232" s="10"/>
      <c r="I7232" s="10"/>
      <c r="J7232" s="333"/>
    </row>
    <row r="7233" spans="1:10" x14ac:dyDescent="0.3">
      <c r="A7233" s="114"/>
      <c r="B7233" s="10"/>
      <c r="C7233" s="10"/>
      <c r="D7233" s="83"/>
      <c r="E7233" s="10"/>
      <c r="F7233" s="10"/>
      <c r="G7233" s="10"/>
      <c r="H7233" s="10"/>
      <c r="I7233" s="10"/>
      <c r="J7233" s="333"/>
    </row>
    <row r="7234" spans="1:10" x14ac:dyDescent="0.3">
      <c r="A7234" s="114"/>
      <c r="B7234" s="10"/>
      <c r="C7234" s="10"/>
      <c r="D7234" s="83"/>
      <c r="E7234" s="10"/>
      <c r="F7234" s="10"/>
      <c r="G7234" s="10"/>
      <c r="H7234" s="10"/>
      <c r="I7234" s="10"/>
      <c r="J7234" s="333"/>
    </row>
    <row r="7235" spans="1:10" x14ac:dyDescent="0.3">
      <c r="A7235" s="114"/>
      <c r="B7235" s="10"/>
      <c r="C7235" s="10"/>
      <c r="D7235" s="83"/>
      <c r="E7235" s="10"/>
      <c r="F7235" s="10"/>
      <c r="G7235" s="10"/>
      <c r="H7235" s="10"/>
      <c r="I7235" s="10"/>
      <c r="J7235" s="333"/>
    </row>
    <row r="7236" spans="1:10" x14ac:dyDescent="0.3">
      <c r="A7236" s="114"/>
      <c r="B7236" s="10"/>
      <c r="C7236" s="10"/>
      <c r="D7236" s="83"/>
      <c r="E7236" s="10"/>
      <c r="F7236" s="10"/>
      <c r="G7236" s="10"/>
      <c r="H7236" s="10"/>
      <c r="I7236" s="10"/>
      <c r="J7236" s="333"/>
    </row>
    <row r="7237" spans="1:10" x14ac:dyDescent="0.3">
      <c r="A7237" s="114"/>
      <c r="B7237" s="10"/>
      <c r="C7237" s="10"/>
      <c r="D7237" s="83"/>
      <c r="E7237" s="10"/>
      <c r="F7237" s="10"/>
      <c r="G7237" s="10"/>
      <c r="H7237" s="10"/>
      <c r="I7237" s="10"/>
      <c r="J7237" s="333"/>
    </row>
    <row r="7238" spans="1:10" x14ac:dyDescent="0.3">
      <c r="A7238" s="114"/>
      <c r="B7238" s="10"/>
      <c r="C7238" s="10"/>
      <c r="D7238" s="83"/>
      <c r="E7238" s="10"/>
      <c r="F7238" s="10"/>
      <c r="G7238" s="10"/>
      <c r="H7238" s="10"/>
      <c r="I7238" s="10"/>
      <c r="J7238" s="333"/>
    </row>
    <row r="7239" spans="1:10" x14ac:dyDescent="0.3">
      <c r="A7239" s="114"/>
      <c r="B7239" s="10"/>
      <c r="C7239" s="10"/>
      <c r="D7239" s="83"/>
      <c r="E7239" s="10"/>
      <c r="F7239" s="10"/>
      <c r="G7239" s="10"/>
      <c r="H7239" s="10"/>
      <c r="I7239" s="10"/>
      <c r="J7239" s="333"/>
    </row>
    <row r="7240" spans="1:10" x14ac:dyDescent="0.3">
      <c r="A7240" s="114"/>
      <c r="B7240" s="10"/>
      <c r="C7240" s="10"/>
      <c r="D7240" s="83"/>
      <c r="E7240" s="10"/>
      <c r="F7240" s="10"/>
      <c r="G7240" s="10"/>
      <c r="H7240" s="10"/>
      <c r="I7240" s="10"/>
      <c r="J7240" s="333"/>
    </row>
    <row r="7241" spans="1:10" x14ac:dyDescent="0.3">
      <c r="A7241" s="114"/>
      <c r="B7241" s="10"/>
      <c r="C7241" s="10"/>
      <c r="D7241" s="83"/>
      <c r="E7241" s="10"/>
      <c r="F7241" s="10"/>
      <c r="G7241" s="10"/>
      <c r="H7241" s="10"/>
      <c r="I7241" s="10"/>
      <c r="J7241" s="333"/>
    </row>
    <row r="7242" spans="1:10" x14ac:dyDescent="0.3">
      <c r="A7242" s="114"/>
      <c r="B7242" s="10"/>
      <c r="C7242" s="10"/>
      <c r="D7242" s="83"/>
      <c r="E7242" s="10"/>
      <c r="F7242" s="10"/>
      <c r="G7242" s="10"/>
      <c r="H7242" s="10"/>
      <c r="I7242" s="10"/>
      <c r="J7242" s="333"/>
    </row>
    <row r="7243" spans="1:10" x14ac:dyDescent="0.3">
      <c r="A7243" s="114"/>
      <c r="B7243" s="10"/>
      <c r="C7243" s="10"/>
      <c r="D7243" s="83"/>
      <c r="E7243" s="10"/>
      <c r="F7243" s="10"/>
      <c r="G7243" s="10"/>
      <c r="H7243" s="10"/>
      <c r="I7243" s="10"/>
      <c r="J7243" s="333"/>
    </row>
    <row r="7244" spans="1:10" x14ac:dyDescent="0.3">
      <c r="A7244" s="114"/>
      <c r="B7244" s="10"/>
      <c r="C7244" s="10"/>
      <c r="D7244" s="83"/>
      <c r="E7244" s="10"/>
      <c r="F7244" s="10"/>
      <c r="G7244" s="10"/>
      <c r="H7244" s="10"/>
      <c r="I7244" s="10"/>
      <c r="J7244" s="333"/>
    </row>
    <row r="7245" spans="1:10" x14ac:dyDescent="0.3">
      <c r="A7245" s="114"/>
      <c r="B7245" s="10"/>
      <c r="C7245" s="10"/>
      <c r="D7245" s="83"/>
      <c r="E7245" s="10"/>
      <c r="F7245" s="10"/>
      <c r="G7245" s="10"/>
      <c r="H7245" s="10"/>
      <c r="I7245" s="10"/>
      <c r="J7245" s="333"/>
    </row>
    <row r="7246" spans="1:10" x14ac:dyDescent="0.3">
      <c r="A7246" s="114"/>
      <c r="B7246" s="10"/>
      <c r="C7246" s="10"/>
      <c r="D7246" s="83"/>
      <c r="E7246" s="10"/>
      <c r="F7246" s="10"/>
      <c r="G7246" s="10"/>
      <c r="H7246" s="10"/>
      <c r="I7246" s="10"/>
      <c r="J7246" s="333"/>
    </row>
    <row r="7247" spans="1:10" x14ac:dyDescent="0.3">
      <c r="A7247" s="114"/>
      <c r="B7247" s="10"/>
      <c r="C7247" s="10"/>
      <c r="D7247" s="83"/>
      <c r="E7247" s="10"/>
      <c r="F7247" s="10"/>
      <c r="G7247" s="10"/>
      <c r="H7247" s="10"/>
      <c r="I7247" s="10"/>
      <c r="J7247" s="333"/>
    </row>
    <row r="7248" spans="1:10" x14ac:dyDescent="0.3">
      <c r="A7248" s="114"/>
      <c r="B7248" s="10"/>
      <c r="C7248" s="10"/>
      <c r="D7248" s="83"/>
      <c r="E7248" s="10"/>
      <c r="F7248" s="10"/>
      <c r="G7248" s="10"/>
      <c r="H7248" s="10"/>
      <c r="I7248" s="10"/>
      <c r="J7248" s="333"/>
    </row>
    <row r="7249" spans="1:10" x14ac:dyDescent="0.3">
      <c r="A7249" s="114"/>
      <c r="B7249" s="10"/>
      <c r="C7249" s="10"/>
      <c r="D7249" s="83"/>
      <c r="E7249" s="10"/>
      <c r="F7249" s="10"/>
      <c r="G7249" s="10"/>
      <c r="H7249" s="10"/>
      <c r="I7249" s="10"/>
      <c r="J7249" s="333"/>
    </row>
    <row r="7250" spans="1:10" x14ac:dyDescent="0.3">
      <c r="A7250" s="114"/>
      <c r="B7250" s="10"/>
      <c r="C7250" s="10"/>
      <c r="D7250" s="83"/>
      <c r="E7250" s="10"/>
      <c r="F7250" s="10"/>
      <c r="G7250" s="10"/>
      <c r="H7250" s="10"/>
      <c r="I7250" s="10"/>
      <c r="J7250" s="333"/>
    </row>
    <row r="7251" spans="1:10" x14ac:dyDescent="0.3">
      <c r="A7251" s="114"/>
      <c r="B7251" s="10"/>
      <c r="C7251" s="10"/>
      <c r="D7251" s="83"/>
      <c r="E7251" s="10"/>
      <c r="F7251" s="10"/>
      <c r="G7251" s="10"/>
      <c r="H7251" s="10"/>
      <c r="I7251" s="10"/>
      <c r="J7251" s="333"/>
    </row>
    <row r="7252" spans="1:10" x14ac:dyDescent="0.3">
      <c r="A7252" s="114"/>
      <c r="B7252" s="10"/>
      <c r="C7252" s="10"/>
      <c r="D7252" s="83"/>
      <c r="E7252" s="10"/>
      <c r="F7252" s="10"/>
      <c r="G7252" s="10"/>
      <c r="H7252" s="10"/>
      <c r="I7252" s="10"/>
      <c r="J7252" s="333"/>
    </row>
    <row r="7253" spans="1:10" x14ac:dyDescent="0.3">
      <c r="A7253" s="114"/>
      <c r="B7253" s="10"/>
      <c r="C7253" s="10"/>
      <c r="D7253" s="83"/>
      <c r="E7253" s="10"/>
      <c r="F7253" s="10"/>
      <c r="G7253" s="10"/>
      <c r="H7253" s="10"/>
      <c r="I7253" s="10"/>
      <c r="J7253" s="333"/>
    </row>
    <row r="7254" spans="1:10" x14ac:dyDescent="0.3">
      <c r="A7254" s="114"/>
      <c r="B7254" s="10"/>
      <c r="C7254" s="10"/>
      <c r="D7254" s="83"/>
      <c r="E7254" s="10"/>
      <c r="F7254" s="10"/>
      <c r="G7254" s="10"/>
      <c r="H7254" s="10"/>
      <c r="I7254" s="10"/>
      <c r="J7254" s="333"/>
    </row>
    <row r="7255" spans="1:10" x14ac:dyDescent="0.3">
      <c r="A7255" s="114"/>
      <c r="B7255" s="10"/>
      <c r="C7255" s="10"/>
      <c r="D7255" s="83"/>
      <c r="E7255" s="10"/>
      <c r="F7255" s="10"/>
      <c r="G7255" s="10"/>
      <c r="H7255" s="10"/>
      <c r="I7255" s="10"/>
      <c r="J7255" s="333"/>
    </row>
    <row r="7256" spans="1:10" x14ac:dyDescent="0.3">
      <c r="A7256" s="114"/>
      <c r="B7256" s="10"/>
      <c r="C7256" s="10"/>
      <c r="D7256" s="83"/>
      <c r="E7256" s="10"/>
      <c r="F7256" s="10"/>
      <c r="G7256" s="10"/>
      <c r="H7256" s="10"/>
      <c r="I7256" s="10"/>
      <c r="J7256" s="333"/>
    </row>
    <row r="7257" spans="1:10" x14ac:dyDescent="0.3">
      <c r="A7257" s="114"/>
      <c r="B7257" s="10"/>
      <c r="C7257" s="10"/>
      <c r="D7257" s="83"/>
      <c r="E7257" s="10"/>
      <c r="F7257" s="10"/>
      <c r="G7257" s="10"/>
      <c r="H7257" s="10"/>
      <c r="I7257" s="10"/>
      <c r="J7257" s="333"/>
    </row>
    <row r="7258" spans="1:10" x14ac:dyDescent="0.3">
      <c r="A7258" s="114"/>
      <c r="B7258" s="10"/>
      <c r="C7258" s="10"/>
      <c r="D7258" s="83"/>
      <c r="E7258" s="10"/>
      <c r="F7258" s="10"/>
      <c r="G7258" s="10"/>
      <c r="H7258" s="10"/>
      <c r="I7258" s="10"/>
      <c r="J7258" s="333"/>
    </row>
    <row r="7259" spans="1:10" x14ac:dyDescent="0.3">
      <c r="A7259" s="114"/>
      <c r="B7259" s="10"/>
      <c r="C7259" s="10"/>
      <c r="D7259" s="83"/>
      <c r="E7259" s="10"/>
      <c r="F7259" s="10"/>
      <c r="G7259" s="10"/>
      <c r="H7259" s="10"/>
      <c r="I7259" s="10"/>
      <c r="J7259" s="333"/>
    </row>
    <row r="7260" spans="1:10" x14ac:dyDescent="0.3">
      <c r="A7260" s="114"/>
      <c r="B7260" s="10"/>
      <c r="C7260" s="10"/>
      <c r="D7260" s="83"/>
      <c r="E7260" s="10"/>
      <c r="F7260" s="10"/>
      <c r="G7260" s="10"/>
      <c r="H7260" s="10"/>
      <c r="I7260" s="10"/>
      <c r="J7260" s="333"/>
    </row>
    <row r="7261" spans="1:10" x14ac:dyDescent="0.3">
      <c r="A7261" s="114"/>
      <c r="B7261" s="10"/>
      <c r="C7261" s="10"/>
      <c r="D7261" s="83"/>
      <c r="E7261" s="10"/>
      <c r="F7261" s="10"/>
      <c r="G7261" s="10"/>
      <c r="H7261" s="10"/>
      <c r="I7261" s="10"/>
      <c r="J7261" s="333"/>
    </row>
    <row r="7262" spans="1:10" x14ac:dyDescent="0.3">
      <c r="A7262" s="114"/>
      <c r="B7262" s="10"/>
      <c r="C7262" s="10"/>
      <c r="D7262" s="83"/>
      <c r="E7262" s="10"/>
      <c r="F7262" s="10"/>
      <c r="G7262" s="10"/>
      <c r="H7262" s="10"/>
      <c r="I7262" s="10"/>
      <c r="J7262" s="333"/>
    </row>
    <row r="7263" spans="1:10" x14ac:dyDescent="0.3">
      <c r="A7263" s="114"/>
      <c r="B7263" s="10"/>
      <c r="C7263" s="10"/>
      <c r="D7263" s="83"/>
      <c r="E7263" s="10"/>
      <c r="F7263" s="10"/>
      <c r="G7263" s="10"/>
      <c r="H7263" s="10"/>
      <c r="I7263" s="10"/>
      <c r="J7263" s="333"/>
    </row>
    <row r="7264" spans="1:10" x14ac:dyDescent="0.3">
      <c r="A7264" s="114"/>
      <c r="B7264" s="10"/>
      <c r="C7264" s="10"/>
      <c r="D7264" s="83"/>
      <c r="E7264" s="10"/>
      <c r="F7264" s="10"/>
      <c r="G7264" s="10"/>
      <c r="H7264" s="10"/>
      <c r="I7264" s="10"/>
      <c r="J7264" s="333"/>
    </row>
    <row r="7265" spans="1:10" x14ac:dyDescent="0.3">
      <c r="A7265" s="114"/>
      <c r="B7265" s="10"/>
      <c r="C7265" s="10"/>
      <c r="D7265" s="83"/>
      <c r="E7265" s="10"/>
      <c r="F7265" s="10"/>
      <c r="G7265" s="10"/>
      <c r="H7265" s="10"/>
      <c r="I7265" s="10"/>
      <c r="J7265" s="333"/>
    </row>
    <row r="7266" spans="1:10" x14ac:dyDescent="0.3">
      <c r="A7266" s="114"/>
      <c r="B7266" s="10"/>
      <c r="C7266" s="10"/>
      <c r="D7266" s="83"/>
      <c r="E7266" s="10"/>
      <c r="F7266" s="10"/>
      <c r="G7266" s="10"/>
      <c r="H7266" s="10"/>
      <c r="I7266" s="10"/>
      <c r="J7266" s="333"/>
    </row>
    <row r="7267" spans="1:10" x14ac:dyDescent="0.3">
      <c r="A7267" s="114"/>
      <c r="B7267" s="10"/>
      <c r="C7267" s="10"/>
      <c r="D7267" s="83"/>
      <c r="E7267" s="10"/>
      <c r="F7267" s="10"/>
      <c r="G7267" s="10"/>
      <c r="H7267" s="10"/>
      <c r="I7267" s="10"/>
      <c r="J7267" s="333"/>
    </row>
    <row r="7268" spans="1:10" x14ac:dyDescent="0.3">
      <c r="A7268" s="114"/>
      <c r="B7268" s="10"/>
      <c r="C7268" s="10"/>
      <c r="D7268" s="83"/>
      <c r="E7268" s="10"/>
      <c r="F7268" s="10"/>
      <c r="G7268" s="10"/>
      <c r="H7268" s="10"/>
      <c r="I7268" s="10"/>
      <c r="J7268" s="333"/>
    </row>
    <row r="7269" spans="1:10" x14ac:dyDescent="0.3">
      <c r="A7269" s="114"/>
      <c r="B7269" s="10"/>
      <c r="C7269" s="10"/>
      <c r="D7269" s="83"/>
      <c r="E7269" s="10"/>
      <c r="F7269" s="10"/>
      <c r="G7269" s="10"/>
      <c r="H7269" s="10"/>
      <c r="I7269" s="10"/>
      <c r="J7269" s="333"/>
    </row>
    <row r="7270" spans="1:10" x14ac:dyDescent="0.3">
      <c r="A7270" s="114"/>
      <c r="B7270" s="10"/>
      <c r="C7270" s="10"/>
      <c r="D7270" s="83"/>
      <c r="E7270" s="10"/>
      <c r="F7270" s="10"/>
      <c r="G7270" s="10"/>
      <c r="H7270" s="10"/>
      <c r="I7270" s="10"/>
      <c r="J7270" s="333"/>
    </row>
    <row r="7271" spans="1:10" x14ac:dyDescent="0.3">
      <c r="A7271" s="114"/>
      <c r="B7271" s="10"/>
      <c r="C7271" s="10"/>
      <c r="D7271" s="83"/>
      <c r="E7271" s="10"/>
      <c r="F7271" s="10"/>
      <c r="G7271" s="10"/>
      <c r="H7271" s="10"/>
      <c r="I7271" s="10"/>
      <c r="J7271" s="333"/>
    </row>
    <row r="7272" spans="1:10" x14ac:dyDescent="0.3">
      <c r="A7272" s="114"/>
      <c r="B7272" s="10"/>
      <c r="C7272" s="10"/>
      <c r="D7272" s="83"/>
      <c r="E7272" s="10"/>
      <c r="F7272" s="10"/>
      <c r="G7272" s="10"/>
      <c r="H7272" s="10"/>
      <c r="I7272" s="10"/>
      <c r="J7272" s="333"/>
    </row>
    <row r="7273" spans="1:10" x14ac:dyDescent="0.3">
      <c r="A7273" s="114"/>
      <c r="B7273" s="10"/>
      <c r="C7273" s="10"/>
      <c r="D7273" s="83"/>
      <c r="E7273" s="10"/>
      <c r="F7273" s="10"/>
      <c r="G7273" s="10"/>
      <c r="H7273" s="10"/>
      <c r="I7273" s="10"/>
      <c r="J7273" s="333"/>
    </row>
    <row r="7274" spans="1:10" x14ac:dyDescent="0.3">
      <c r="A7274" s="114"/>
      <c r="B7274" s="10"/>
      <c r="C7274" s="10"/>
      <c r="D7274" s="83"/>
      <c r="E7274" s="10"/>
      <c r="F7274" s="10"/>
      <c r="G7274" s="10"/>
      <c r="H7274" s="10"/>
      <c r="I7274" s="10"/>
      <c r="J7274" s="333"/>
    </row>
    <row r="7275" spans="1:10" x14ac:dyDescent="0.3">
      <c r="A7275" s="114"/>
      <c r="B7275" s="10"/>
      <c r="C7275" s="10"/>
      <c r="D7275" s="83"/>
      <c r="E7275" s="10"/>
      <c r="F7275" s="10"/>
      <c r="G7275" s="10"/>
      <c r="H7275" s="10"/>
      <c r="I7275" s="10"/>
      <c r="J7275" s="333"/>
    </row>
    <row r="7276" spans="1:10" x14ac:dyDescent="0.3">
      <c r="A7276" s="114"/>
      <c r="B7276" s="10"/>
      <c r="C7276" s="10"/>
      <c r="D7276" s="83"/>
      <c r="E7276" s="10"/>
      <c r="F7276" s="10"/>
      <c r="G7276" s="10"/>
      <c r="H7276" s="10"/>
      <c r="I7276" s="10"/>
      <c r="J7276" s="333"/>
    </row>
    <row r="7277" spans="1:10" x14ac:dyDescent="0.3">
      <c r="A7277" s="114"/>
      <c r="B7277" s="10"/>
      <c r="C7277" s="10"/>
      <c r="D7277" s="83"/>
      <c r="E7277" s="10"/>
      <c r="F7277" s="10"/>
      <c r="G7277" s="10"/>
      <c r="H7277" s="10"/>
      <c r="I7277" s="10"/>
      <c r="J7277" s="333"/>
    </row>
    <row r="7278" spans="1:10" x14ac:dyDescent="0.3">
      <c r="A7278" s="114"/>
      <c r="B7278" s="10"/>
      <c r="C7278" s="10"/>
      <c r="D7278" s="83"/>
      <c r="E7278" s="10"/>
      <c r="F7278" s="10"/>
      <c r="G7278" s="10"/>
      <c r="H7278" s="10"/>
      <c r="I7278" s="10"/>
      <c r="J7278" s="333"/>
    </row>
    <row r="7279" spans="1:10" x14ac:dyDescent="0.3">
      <c r="A7279" s="114"/>
      <c r="B7279" s="10"/>
      <c r="C7279" s="10"/>
      <c r="D7279" s="83"/>
      <c r="E7279" s="10"/>
      <c r="F7279" s="10"/>
      <c r="G7279" s="10"/>
      <c r="H7279" s="10"/>
      <c r="I7279" s="10"/>
      <c r="J7279" s="333"/>
    </row>
    <row r="7280" spans="1:10" x14ac:dyDescent="0.3">
      <c r="A7280" s="114"/>
      <c r="B7280" s="10"/>
      <c r="C7280" s="10"/>
      <c r="D7280" s="83"/>
      <c r="E7280" s="10"/>
      <c r="F7280" s="10"/>
      <c r="G7280" s="10"/>
      <c r="H7280" s="10"/>
      <c r="I7280" s="10"/>
      <c r="J7280" s="333"/>
    </row>
    <row r="7281" spans="1:10" x14ac:dyDescent="0.3">
      <c r="A7281" s="114"/>
      <c r="B7281" s="10"/>
      <c r="C7281" s="10"/>
      <c r="D7281" s="83"/>
      <c r="E7281" s="10"/>
      <c r="F7281" s="10"/>
      <c r="G7281" s="10"/>
      <c r="H7281" s="10"/>
      <c r="I7281" s="10"/>
      <c r="J7281" s="333"/>
    </row>
    <row r="7282" spans="1:10" x14ac:dyDescent="0.3">
      <c r="A7282" s="114"/>
      <c r="B7282" s="10"/>
      <c r="C7282" s="10"/>
      <c r="D7282" s="83"/>
      <c r="E7282" s="10"/>
      <c r="F7282" s="10"/>
      <c r="G7282" s="10"/>
      <c r="H7282" s="10"/>
      <c r="I7282" s="10"/>
      <c r="J7282" s="333"/>
    </row>
    <row r="7283" spans="1:10" x14ac:dyDescent="0.3">
      <c r="A7283" s="114"/>
      <c r="B7283" s="10"/>
      <c r="C7283" s="10"/>
      <c r="D7283" s="83"/>
      <c r="E7283" s="10"/>
      <c r="F7283" s="10"/>
      <c r="G7283" s="10"/>
      <c r="H7283" s="10"/>
      <c r="I7283" s="10"/>
      <c r="J7283" s="333"/>
    </row>
    <row r="7284" spans="1:10" x14ac:dyDescent="0.3">
      <c r="A7284" s="114"/>
      <c r="B7284" s="10"/>
      <c r="C7284" s="10"/>
      <c r="D7284" s="83"/>
      <c r="E7284" s="10"/>
      <c r="F7284" s="10"/>
      <c r="G7284" s="10"/>
      <c r="H7284" s="10"/>
      <c r="I7284" s="10"/>
      <c r="J7284" s="333"/>
    </row>
    <row r="7285" spans="1:10" x14ac:dyDescent="0.3">
      <c r="A7285" s="114"/>
      <c r="B7285" s="10"/>
      <c r="C7285" s="10"/>
      <c r="D7285" s="83"/>
      <c r="E7285" s="10"/>
      <c r="F7285" s="10"/>
      <c r="G7285" s="10"/>
      <c r="H7285" s="10"/>
      <c r="I7285" s="10"/>
      <c r="J7285" s="333"/>
    </row>
    <row r="7286" spans="1:10" x14ac:dyDescent="0.3">
      <c r="A7286" s="114"/>
      <c r="B7286" s="10"/>
      <c r="C7286" s="10"/>
      <c r="D7286" s="83"/>
      <c r="E7286" s="10"/>
      <c r="F7286" s="10"/>
      <c r="G7286" s="10"/>
      <c r="H7286" s="10"/>
      <c r="I7286" s="10"/>
      <c r="J7286" s="333"/>
    </row>
    <row r="7287" spans="1:10" x14ac:dyDescent="0.3">
      <c r="A7287" s="114"/>
      <c r="B7287" s="10"/>
      <c r="C7287" s="10"/>
      <c r="D7287" s="83"/>
      <c r="E7287" s="10"/>
      <c r="F7287" s="10"/>
      <c r="G7287" s="10"/>
      <c r="H7287" s="10"/>
      <c r="I7287" s="10"/>
      <c r="J7287" s="333"/>
    </row>
    <row r="7288" spans="1:10" x14ac:dyDescent="0.3">
      <c r="A7288" s="114"/>
      <c r="B7288" s="10"/>
      <c r="C7288" s="10"/>
      <c r="D7288" s="83"/>
      <c r="E7288" s="10"/>
      <c r="F7288" s="10"/>
      <c r="G7288" s="10"/>
      <c r="H7288" s="10"/>
      <c r="I7288" s="10"/>
      <c r="J7288" s="333"/>
    </row>
    <row r="7289" spans="1:10" x14ac:dyDescent="0.3">
      <c r="A7289" s="114"/>
      <c r="B7289" s="10"/>
      <c r="C7289" s="10"/>
      <c r="D7289" s="83"/>
      <c r="E7289" s="10"/>
      <c r="F7289" s="10"/>
      <c r="G7289" s="10"/>
      <c r="H7289" s="10"/>
      <c r="I7289" s="10"/>
      <c r="J7289" s="333"/>
    </row>
    <row r="7290" spans="1:10" x14ac:dyDescent="0.3">
      <c r="A7290" s="114"/>
      <c r="B7290" s="10"/>
      <c r="C7290" s="10"/>
      <c r="D7290" s="83"/>
      <c r="E7290" s="10"/>
      <c r="F7290" s="10"/>
      <c r="G7290" s="10"/>
      <c r="H7290" s="10"/>
      <c r="I7290" s="10"/>
      <c r="J7290" s="333"/>
    </row>
    <row r="7291" spans="1:10" x14ac:dyDescent="0.3">
      <c r="A7291" s="114"/>
      <c r="B7291" s="10"/>
      <c r="C7291" s="10"/>
      <c r="D7291" s="83"/>
      <c r="E7291" s="10"/>
      <c r="F7291" s="10"/>
      <c r="G7291" s="10"/>
      <c r="H7291" s="10"/>
      <c r="I7291" s="10"/>
      <c r="J7291" s="333"/>
    </row>
    <row r="7292" spans="1:10" x14ac:dyDescent="0.3">
      <c r="A7292" s="114"/>
      <c r="B7292" s="10"/>
      <c r="C7292" s="10"/>
      <c r="D7292" s="83"/>
      <c r="E7292" s="10"/>
      <c r="F7292" s="10"/>
      <c r="G7292" s="10"/>
      <c r="H7292" s="10"/>
      <c r="I7292" s="10"/>
      <c r="J7292" s="333"/>
    </row>
    <row r="7293" spans="1:10" x14ac:dyDescent="0.3">
      <c r="A7293" s="114"/>
      <c r="B7293" s="10"/>
      <c r="C7293" s="10"/>
      <c r="D7293" s="83"/>
      <c r="E7293" s="10"/>
      <c r="F7293" s="10"/>
      <c r="G7293" s="10"/>
      <c r="H7293" s="10"/>
      <c r="I7293" s="10"/>
      <c r="J7293" s="333"/>
    </row>
    <row r="7294" spans="1:10" x14ac:dyDescent="0.3">
      <c r="A7294" s="114"/>
      <c r="B7294" s="10"/>
      <c r="C7294" s="10"/>
      <c r="D7294" s="83"/>
      <c r="E7294" s="10"/>
      <c r="F7294" s="10"/>
      <c r="G7294" s="10"/>
      <c r="H7294" s="10"/>
      <c r="I7294" s="10"/>
      <c r="J7294" s="333"/>
    </row>
    <row r="7295" spans="1:10" x14ac:dyDescent="0.3">
      <c r="A7295" s="114"/>
      <c r="B7295" s="10"/>
      <c r="C7295" s="10"/>
      <c r="D7295" s="83"/>
      <c r="E7295" s="10"/>
      <c r="F7295" s="10"/>
      <c r="G7295" s="10"/>
      <c r="H7295" s="10"/>
      <c r="I7295" s="10"/>
      <c r="J7295" s="333"/>
    </row>
    <row r="7296" spans="1:10" x14ac:dyDescent="0.3">
      <c r="A7296" s="114"/>
      <c r="B7296" s="10"/>
      <c r="C7296" s="10"/>
      <c r="D7296" s="83"/>
      <c r="E7296" s="10"/>
      <c r="F7296" s="10"/>
      <c r="G7296" s="10"/>
      <c r="H7296" s="10"/>
      <c r="I7296" s="10"/>
      <c r="J7296" s="333"/>
    </row>
    <row r="7297" spans="1:10" x14ac:dyDescent="0.3">
      <c r="A7297" s="114"/>
      <c r="B7297" s="10"/>
      <c r="C7297" s="10"/>
      <c r="D7297" s="83"/>
      <c r="E7297" s="10"/>
      <c r="F7297" s="10"/>
      <c r="G7297" s="10"/>
      <c r="H7297" s="10"/>
      <c r="I7297" s="10"/>
      <c r="J7297" s="333"/>
    </row>
    <row r="7298" spans="1:10" x14ac:dyDescent="0.3">
      <c r="A7298" s="114"/>
      <c r="B7298" s="10"/>
      <c r="C7298" s="10"/>
      <c r="D7298" s="83"/>
      <c r="E7298" s="10"/>
      <c r="F7298" s="10"/>
      <c r="G7298" s="10"/>
      <c r="H7298" s="10"/>
      <c r="I7298" s="10"/>
      <c r="J7298" s="333"/>
    </row>
    <row r="7299" spans="1:10" x14ac:dyDescent="0.3">
      <c r="A7299" s="114"/>
      <c r="B7299" s="10"/>
      <c r="C7299" s="10"/>
      <c r="D7299" s="83"/>
      <c r="E7299" s="10"/>
      <c r="F7299" s="10"/>
      <c r="G7299" s="10"/>
      <c r="H7299" s="10"/>
      <c r="I7299" s="10"/>
      <c r="J7299" s="333"/>
    </row>
    <row r="7300" spans="1:10" x14ac:dyDescent="0.3">
      <c r="A7300" s="114"/>
      <c r="B7300" s="10"/>
      <c r="C7300" s="10"/>
      <c r="D7300" s="83"/>
      <c r="E7300" s="10"/>
      <c r="F7300" s="10"/>
      <c r="G7300" s="10"/>
      <c r="H7300" s="10"/>
      <c r="I7300" s="10"/>
      <c r="J7300" s="333"/>
    </row>
    <row r="7301" spans="1:10" x14ac:dyDescent="0.3">
      <c r="A7301" s="114"/>
      <c r="B7301" s="10"/>
      <c r="C7301" s="10"/>
      <c r="D7301" s="83"/>
      <c r="E7301" s="10"/>
      <c r="F7301" s="10"/>
      <c r="G7301" s="10"/>
      <c r="H7301" s="10"/>
      <c r="I7301" s="10"/>
      <c r="J7301" s="333"/>
    </row>
    <row r="7302" spans="1:10" x14ac:dyDescent="0.3">
      <c r="A7302" s="114"/>
      <c r="B7302" s="10"/>
      <c r="C7302" s="10"/>
      <c r="D7302" s="83"/>
      <c r="E7302" s="10"/>
      <c r="F7302" s="10"/>
      <c r="G7302" s="10"/>
      <c r="H7302" s="10"/>
      <c r="I7302" s="10"/>
      <c r="J7302" s="333"/>
    </row>
    <row r="7303" spans="1:10" x14ac:dyDescent="0.3">
      <c r="A7303" s="114"/>
      <c r="B7303" s="10"/>
      <c r="C7303" s="10"/>
      <c r="D7303" s="83"/>
      <c r="E7303" s="10"/>
      <c r="F7303" s="10"/>
      <c r="G7303" s="10"/>
      <c r="H7303" s="10"/>
      <c r="I7303" s="10"/>
      <c r="J7303" s="333"/>
    </row>
    <row r="7304" spans="1:10" x14ac:dyDescent="0.3">
      <c r="A7304" s="114"/>
      <c r="B7304" s="10"/>
      <c r="C7304" s="10"/>
      <c r="D7304" s="83"/>
      <c r="E7304" s="10"/>
      <c r="F7304" s="10"/>
      <c r="G7304" s="10"/>
      <c r="H7304" s="10"/>
      <c r="I7304" s="10"/>
      <c r="J7304" s="333"/>
    </row>
    <row r="7305" spans="1:10" x14ac:dyDescent="0.3">
      <c r="A7305" s="114"/>
      <c r="B7305" s="10"/>
      <c r="C7305" s="10"/>
      <c r="D7305" s="83"/>
      <c r="E7305" s="10"/>
      <c r="F7305" s="10"/>
      <c r="G7305" s="10"/>
      <c r="H7305" s="10"/>
      <c r="I7305" s="10"/>
      <c r="J7305" s="333"/>
    </row>
    <row r="7306" spans="1:10" x14ac:dyDescent="0.3">
      <c r="A7306" s="114"/>
      <c r="B7306" s="10"/>
      <c r="C7306" s="10"/>
      <c r="D7306" s="83"/>
      <c r="E7306" s="10"/>
      <c r="F7306" s="10"/>
      <c r="G7306" s="10"/>
      <c r="H7306" s="10"/>
      <c r="I7306" s="10"/>
      <c r="J7306" s="333"/>
    </row>
    <row r="7307" spans="1:10" x14ac:dyDescent="0.3">
      <c r="A7307" s="114"/>
      <c r="B7307" s="10"/>
      <c r="C7307" s="10"/>
      <c r="D7307" s="83"/>
      <c r="E7307" s="10"/>
      <c r="F7307" s="10"/>
      <c r="G7307" s="10"/>
      <c r="H7307" s="10"/>
      <c r="I7307" s="10"/>
      <c r="J7307" s="333"/>
    </row>
    <row r="7308" spans="1:10" x14ac:dyDescent="0.3">
      <c r="A7308" s="114"/>
      <c r="B7308" s="10"/>
      <c r="C7308" s="10"/>
      <c r="D7308" s="83"/>
      <c r="E7308" s="10"/>
      <c r="F7308" s="10"/>
      <c r="G7308" s="10"/>
      <c r="H7308" s="10"/>
      <c r="I7308" s="10"/>
      <c r="J7308" s="333"/>
    </row>
    <row r="7309" spans="1:10" x14ac:dyDescent="0.3">
      <c r="A7309" s="114"/>
      <c r="B7309" s="10"/>
      <c r="C7309" s="10"/>
      <c r="D7309" s="83"/>
      <c r="E7309" s="10"/>
      <c r="F7309" s="10"/>
      <c r="G7309" s="10"/>
      <c r="H7309" s="10"/>
      <c r="I7309" s="10"/>
      <c r="J7309" s="333"/>
    </row>
    <row r="7310" spans="1:10" x14ac:dyDescent="0.3">
      <c r="A7310" s="114"/>
      <c r="B7310" s="10"/>
      <c r="C7310" s="10"/>
      <c r="D7310" s="83"/>
      <c r="E7310" s="10"/>
      <c r="F7310" s="10"/>
      <c r="G7310" s="10"/>
      <c r="H7310" s="10"/>
      <c r="I7310" s="10"/>
      <c r="J7310" s="333"/>
    </row>
    <row r="7311" spans="1:10" x14ac:dyDescent="0.3">
      <c r="A7311" s="114"/>
      <c r="B7311" s="10"/>
      <c r="C7311" s="10"/>
      <c r="D7311" s="83"/>
      <c r="E7311" s="10"/>
      <c r="F7311" s="10"/>
      <c r="G7311" s="10"/>
      <c r="H7311" s="10"/>
      <c r="I7311" s="10"/>
      <c r="J7311" s="333"/>
    </row>
    <row r="7312" spans="1:10" x14ac:dyDescent="0.3">
      <c r="A7312" s="114"/>
      <c r="B7312" s="10"/>
      <c r="C7312" s="10"/>
      <c r="D7312" s="83"/>
      <c r="E7312" s="10"/>
      <c r="F7312" s="10"/>
      <c r="G7312" s="10"/>
      <c r="H7312" s="10"/>
      <c r="I7312" s="10"/>
      <c r="J7312" s="333"/>
    </row>
    <row r="7313" spans="1:10" x14ac:dyDescent="0.3">
      <c r="A7313" s="114"/>
      <c r="B7313" s="10"/>
      <c r="C7313" s="10"/>
      <c r="D7313" s="83"/>
      <c r="E7313" s="10"/>
      <c r="F7313" s="10"/>
      <c r="G7313" s="10"/>
      <c r="H7313" s="10"/>
      <c r="I7313" s="10"/>
      <c r="J7313" s="333"/>
    </row>
    <row r="7314" spans="1:10" x14ac:dyDescent="0.3">
      <c r="A7314" s="114"/>
      <c r="B7314" s="10"/>
      <c r="C7314" s="10"/>
      <c r="D7314" s="83"/>
      <c r="E7314" s="10"/>
      <c r="F7314" s="10"/>
      <c r="G7314" s="10"/>
      <c r="H7314" s="10"/>
      <c r="I7314" s="10"/>
      <c r="J7314" s="333"/>
    </row>
    <row r="7315" spans="1:10" x14ac:dyDescent="0.3">
      <c r="A7315" s="114"/>
      <c r="B7315" s="10"/>
      <c r="C7315" s="10"/>
      <c r="D7315" s="83"/>
      <c r="E7315" s="10"/>
      <c r="F7315" s="10"/>
      <c r="G7315" s="10"/>
      <c r="H7315" s="10"/>
      <c r="I7315" s="10"/>
      <c r="J7315" s="333"/>
    </row>
    <row r="7316" spans="1:10" x14ac:dyDescent="0.3">
      <c r="A7316" s="114"/>
      <c r="B7316" s="10"/>
      <c r="C7316" s="10"/>
      <c r="D7316" s="83"/>
      <c r="E7316" s="10"/>
      <c r="F7316" s="10"/>
      <c r="G7316" s="10"/>
      <c r="H7316" s="10"/>
      <c r="I7316" s="10"/>
      <c r="J7316" s="333"/>
    </row>
    <row r="7317" spans="1:10" x14ac:dyDescent="0.3">
      <c r="A7317" s="114"/>
      <c r="B7317" s="10"/>
      <c r="C7317" s="10"/>
      <c r="D7317" s="83"/>
      <c r="E7317" s="10"/>
      <c r="F7317" s="10"/>
      <c r="G7317" s="10"/>
      <c r="H7317" s="10"/>
      <c r="I7317" s="10"/>
      <c r="J7317" s="333"/>
    </row>
    <row r="7318" spans="1:10" x14ac:dyDescent="0.3">
      <c r="A7318" s="114"/>
      <c r="B7318" s="10"/>
      <c r="C7318" s="10"/>
      <c r="D7318" s="83"/>
      <c r="E7318" s="10"/>
      <c r="F7318" s="10"/>
      <c r="G7318" s="10"/>
      <c r="H7318" s="10"/>
      <c r="I7318" s="10"/>
      <c r="J7318" s="333"/>
    </row>
    <row r="7319" spans="1:10" x14ac:dyDescent="0.3">
      <c r="A7319" s="114"/>
      <c r="B7319" s="10"/>
      <c r="C7319" s="10"/>
      <c r="D7319" s="83"/>
      <c r="E7319" s="10"/>
      <c r="F7319" s="10"/>
      <c r="G7319" s="10"/>
      <c r="H7319" s="10"/>
      <c r="I7319" s="10"/>
      <c r="J7319" s="333"/>
    </row>
    <row r="7320" spans="1:10" x14ac:dyDescent="0.3">
      <c r="A7320" s="114"/>
      <c r="B7320" s="10"/>
      <c r="C7320" s="10"/>
      <c r="D7320" s="83"/>
      <c r="E7320" s="10"/>
      <c r="F7320" s="10"/>
      <c r="G7320" s="10"/>
      <c r="H7320" s="10"/>
      <c r="I7320" s="10"/>
      <c r="J7320" s="333"/>
    </row>
    <row r="7321" spans="1:10" x14ac:dyDescent="0.3">
      <c r="A7321" s="114"/>
      <c r="B7321" s="10"/>
      <c r="C7321" s="10"/>
      <c r="D7321" s="83"/>
      <c r="E7321" s="10"/>
      <c r="F7321" s="10"/>
      <c r="G7321" s="10"/>
      <c r="H7321" s="10"/>
      <c r="I7321" s="10"/>
      <c r="J7321" s="333"/>
    </row>
    <row r="7322" spans="1:10" x14ac:dyDescent="0.3">
      <c r="A7322" s="114"/>
      <c r="B7322" s="10"/>
      <c r="C7322" s="10"/>
      <c r="D7322" s="83"/>
      <c r="E7322" s="10"/>
      <c r="F7322" s="10"/>
      <c r="G7322" s="10"/>
      <c r="H7322" s="10"/>
      <c r="I7322" s="10"/>
      <c r="J7322" s="333"/>
    </row>
    <row r="7323" spans="1:10" x14ac:dyDescent="0.3">
      <c r="A7323" s="114"/>
      <c r="B7323" s="10"/>
      <c r="C7323" s="10"/>
      <c r="D7323" s="83"/>
      <c r="E7323" s="10"/>
      <c r="F7323" s="10"/>
      <c r="G7323" s="10"/>
      <c r="H7323" s="10"/>
      <c r="I7323" s="10"/>
      <c r="J7323" s="333"/>
    </row>
    <row r="7324" spans="1:10" x14ac:dyDescent="0.3">
      <c r="A7324" s="114"/>
      <c r="B7324" s="10"/>
      <c r="C7324" s="10"/>
      <c r="D7324" s="83"/>
      <c r="E7324" s="10"/>
      <c r="F7324" s="10"/>
      <c r="G7324" s="10"/>
      <c r="H7324" s="10"/>
      <c r="I7324" s="10"/>
      <c r="J7324" s="333"/>
    </row>
    <row r="7325" spans="1:10" x14ac:dyDescent="0.3">
      <c r="A7325" s="114"/>
      <c r="B7325" s="10"/>
      <c r="C7325" s="10"/>
      <c r="D7325" s="83"/>
      <c r="E7325" s="10"/>
      <c r="F7325" s="10"/>
      <c r="G7325" s="10"/>
      <c r="H7325" s="10"/>
      <c r="I7325" s="10"/>
      <c r="J7325" s="333"/>
    </row>
    <row r="7326" spans="1:10" x14ac:dyDescent="0.3">
      <c r="A7326" s="114"/>
      <c r="B7326" s="10"/>
      <c r="C7326" s="10"/>
      <c r="D7326" s="83"/>
      <c r="E7326" s="10"/>
      <c r="F7326" s="10"/>
      <c r="G7326" s="10"/>
      <c r="H7326" s="10"/>
      <c r="I7326" s="10"/>
      <c r="J7326" s="333"/>
    </row>
    <row r="7327" spans="1:10" x14ac:dyDescent="0.3">
      <c r="A7327" s="114"/>
      <c r="B7327" s="10"/>
      <c r="C7327" s="10"/>
      <c r="D7327" s="83"/>
      <c r="E7327" s="10"/>
      <c r="F7327" s="10"/>
      <c r="G7327" s="10"/>
      <c r="H7327" s="10"/>
      <c r="I7327" s="10"/>
      <c r="J7327" s="333"/>
    </row>
    <row r="7328" spans="1:10" x14ac:dyDescent="0.3">
      <c r="A7328" s="114"/>
      <c r="B7328" s="10"/>
      <c r="C7328" s="10"/>
      <c r="D7328" s="83"/>
      <c r="E7328" s="10"/>
      <c r="F7328" s="10"/>
      <c r="G7328" s="10"/>
      <c r="H7328" s="10"/>
      <c r="I7328" s="10"/>
      <c r="J7328" s="333"/>
    </row>
    <row r="7329" spans="1:10" x14ac:dyDescent="0.3">
      <c r="A7329" s="114"/>
      <c r="B7329" s="10"/>
      <c r="C7329" s="10"/>
      <c r="D7329" s="83"/>
      <c r="E7329" s="10"/>
      <c r="F7329" s="10"/>
      <c r="G7329" s="10"/>
      <c r="H7329" s="10"/>
      <c r="I7329" s="10"/>
      <c r="J7329" s="333"/>
    </row>
    <row r="7330" spans="1:10" x14ac:dyDescent="0.3">
      <c r="A7330" s="114"/>
      <c r="B7330" s="10"/>
      <c r="C7330" s="10"/>
      <c r="D7330" s="83"/>
      <c r="E7330" s="10"/>
      <c r="F7330" s="10"/>
      <c r="G7330" s="10"/>
      <c r="H7330" s="10"/>
      <c r="I7330" s="10"/>
      <c r="J7330" s="333"/>
    </row>
    <row r="7331" spans="1:10" x14ac:dyDescent="0.3">
      <c r="A7331" s="114"/>
      <c r="B7331" s="10"/>
      <c r="C7331" s="10"/>
      <c r="D7331" s="83"/>
      <c r="E7331" s="10"/>
      <c r="F7331" s="10"/>
      <c r="G7331" s="10"/>
      <c r="H7331" s="10"/>
      <c r="I7331" s="10"/>
      <c r="J7331" s="333"/>
    </row>
    <row r="7332" spans="1:10" x14ac:dyDescent="0.3">
      <c r="A7332" s="114"/>
      <c r="B7332" s="10"/>
      <c r="C7332" s="10"/>
      <c r="D7332" s="83"/>
      <c r="E7332" s="10"/>
      <c r="F7332" s="10"/>
      <c r="G7332" s="10"/>
      <c r="H7332" s="10"/>
      <c r="I7332" s="10"/>
      <c r="J7332" s="333"/>
    </row>
    <row r="7333" spans="1:10" x14ac:dyDescent="0.3">
      <c r="A7333" s="114"/>
      <c r="B7333" s="10"/>
      <c r="C7333" s="10"/>
      <c r="D7333" s="83"/>
      <c r="E7333" s="10"/>
      <c r="F7333" s="10"/>
      <c r="G7333" s="10"/>
      <c r="H7333" s="10"/>
      <c r="I7333" s="10"/>
      <c r="J7333" s="333"/>
    </row>
    <row r="7334" spans="1:10" x14ac:dyDescent="0.3">
      <c r="A7334" s="114"/>
      <c r="B7334" s="10"/>
      <c r="C7334" s="10"/>
      <c r="D7334" s="83"/>
      <c r="E7334" s="10"/>
      <c r="F7334" s="10"/>
      <c r="G7334" s="10"/>
      <c r="H7334" s="10"/>
      <c r="I7334" s="10"/>
      <c r="J7334" s="333"/>
    </row>
    <row r="7335" spans="1:10" x14ac:dyDescent="0.3">
      <c r="A7335" s="114"/>
      <c r="B7335" s="10"/>
      <c r="C7335" s="10"/>
      <c r="D7335" s="83"/>
      <c r="E7335" s="10"/>
      <c r="F7335" s="10"/>
      <c r="G7335" s="10"/>
      <c r="H7335" s="10"/>
      <c r="I7335" s="10"/>
      <c r="J7335" s="333"/>
    </row>
    <row r="7336" spans="1:10" x14ac:dyDescent="0.3">
      <c r="A7336" s="114"/>
      <c r="B7336" s="10"/>
      <c r="C7336" s="10"/>
      <c r="D7336" s="83"/>
      <c r="E7336" s="10"/>
      <c r="F7336" s="10"/>
      <c r="G7336" s="10"/>
      <c r="H7336" s="10"/>
      <c r="I7336" s="10"/>
      <c r="J7336" s="333"/>
    </row>
    <row r="7337" spans="1:10" x14ac:dyDescent="0.3">
      <c r="A7337" s="114"/>
      <c r="B7337" s="10"/>
      <c r="C7337" s="10"/>
      <c r="D7337" s="83"/>
      <c r="E7337" s="10"/>
      <c r="F7337" s="10"/>
      <c r="G7337" s="10"/>
      <c r="H7337" s="10"/>
      <c r="I7337" s="10"/>
      <c r="J7337" s="333"/>
    </row>
    <row r="7338" spans="1:10" x14ac:dyDescent="0.3">
      <c r="A7338" s="114"/>
      <c r="B7338" s="10"/>
      <c r="C7338" s="10"/>
      <c r="D7338" s="83"/>
      <c r="E7338" s="10"/>
      <c r="F7338" s="10"/>
      <c r="G7338" s="10"/>
      <c r="H7338" s="10"/>
      <c r="I7338" s="10"/>
      <c r="J7338" s="333"/>
    </row>
    <row r="7339" spans="1:10" x14ac:dyDescent="0.3">
      <c r="A7339" s="114"/>
      <c r="B7339" s="10"/>
      <c r="C7339" s="10"/>
      <c r="D7339" s="83"/>
      <c r="E7339" s="10"/>
      <c r="F7339" s="10"/>
      <c r="G7339" s="10"/>
      <c r="H7339" s="10"/>
      <c r="I7339" s="10"/>
      <c r="J7339" s="333"/>
    </row>
    <row r="7340" spans="1:10" x14ac:dyDescent="0.3">
      <c r="A7340" s="114"/>
      <c r="B7340" s="10"/>
      <c r="C7340" s="10"/>
      <c r="D7340" s="83"/>
      <c r="E7340" s="10"/>
      <c r="F7340" s="10"/>
      <c r="G7340" s="10"/>
      <c r="H7340" s="10"/>
      <c r="I7340" s="10"/>
      <c r="J7340" s="333"/>
    </row>
    <row r="7341" spans="1:10" x14ac:dyDescent="0.3">
      <c r="A7341" s="114"/>
      <c r="B7341" s="10"/>
      <c r="C7341" s="10"/>
      <c r="D7341" s="83"/>
      <c r="E7341" s="10"/>
      <c r="F7341" s="10"/>
      <c r="G7341" s="10"/>
      <c r="H7341" s="10"/>
      <c r="I7341" s="10"/>
      <c r="J7341" s="333"/>
    </row>
    <row r="7342" spans="1:10" x14ac:dyDescent="0.3">
      <c r="A7342" s="114"/>
      <c r="B7342" s="10"/>
      <c r="C7342" s="10"/>
      <c r="D7342" s="83"/>
      <c r="E7342" s="10"/>
      <c r="F7342" s="10"/>
      <c r="G7342" s="10"/>
      <c r="H7342" s="10"/>
      <c r="I7342" s="10"/>
      <c r="J7342" s="333"/>
    </row>
    <row r="7343" spans="1:10" x14ac:dyDescent="0.3">
      <c r="A7343" s="114"/>
      <c r="B7343" s="10"/>
      <c r="C7343" s="10"/>
      <c r="D7343" s="83"/>
      <c r="E7343" s="10"/>
      <c r="F7343" s="10"/>
      <c r="G7343" s="10"/>
      <c r="H7343" s="10"/>
      <c r="I7343" s="10"/>
      <c r="J7343" s="333"/>
    </row>
    <row r="7344" spans="1:10" x14ac:dyDescent="0.3">
      <c r="A7344" s="114"/>
      <c r="B7344" s="10"/>
      <c r="C7344" s="10"/>
      <c r="D7344" s="83"/>
      <c r="E7344" s="10"/>
      <c r="F7344" s="10"/>
      <c r="G7344" s="10"/>
      <c r="H7344" s="10"/>
      <c r="I7344" s="10"/>
      <c r="J7344" s="333"/>
    </row>
    <row r="7345" spans="1:10" x14ac:dyDescent="0.3">
      <c r="A7345" s="114"/>
      <c r="B7345" s="10"/>
      <c r="C7345" s="10"/>
      <c r="D7345" s="83"/>
      <c r="E7345" s="10"/>
      <c r="F7345" s="10"/>
      <c r="G7345" s="10"/>
      <c r="H7345" s="10"/>
      <c r="I7345" s="10"/>
      <c r="J7345" s="333"/>
    </row>
    <row r="7346" spans="1:10" x14ac:dyDescent="0.3">
      <c r="A7346" s="114"/>
      <c r="B7346" s="10"/>
      <c r="C7346" s="10"/>
      <c r="D7346" s="83"/>
      <c r="E7346" s="10"/>
      <c r="F7346" s="10"/>
      <c r="G7346" s="10"/>
      <c r="H7346" s="10"/>
      <c r="I7346" s="10"/>
      <c r="J7346" s="333"/>
    </row>
    <row r="7347" spans="1:10" x14ac:dyDescent="0.3">
      <c r="A7347" s="114"/>
      <c r="B7347" s="10"/>
      <c r="C7347" s="10"/>
      <c r="D7347" s="83"/>
      <c r="E7347" s="10"/>
      <c r="F7347" s="10"/>
      <c r="G7347" s="10"/>
      <c r="H7347" s="10"/>
      <c r="I7347" s="10"/>
      <c r="J7347" s="333"/>
    </row>
    <row r="7348" spans="1:10" x14ac:dyDescent="0.3">
      <c r="A7348" s="114"/>
      <c r="B7348" s="10"/>
      <c r="C7348" s="10"/>
      <c r="D7348" s="83"/>
      <c r="E7348" s="10"/>
      <c r="F7348" s="10"/>
      <c r="G7348" s="10"/>
      <c r="H7348" s="10"/>
      <c r="I7348" s="10"/>
      <c r="J7348" s="333"/>
    </row>
    <row r="7349" spans="1:10" x14ac:dyDescent="0.3">
      <c r="A7349" s="114"/>
      <c r="B7349" s="10"/>
      <c r="C7349" s="10"/>
      <c r="D7349" s="83"/>
      <c r="E7349" s="10"/>
      <c r="F7349" s="10"/>
      <c r="G7349" s="10"/>
      <c r="H7349" s="10"/>
      <c r="I7349" s="10"/>
      <c r="J7349" s="333"/>
    </row>
    <row r="7350" spans="1:10" x14ac:dyDescent="0.3">
      <c r="A7350" s="114"/>
      <c r="B7350" s="10"/>
      <c r="C7350" s="10"/>
      <c r="D7350" s="83"/>
      <c r="E7350" s="10"/>
      <c r="F7350" s="10"/>
      <c r="G7350" s="10"/>
      <c r="H7350" s="10"/>
      <c r="I7350" s="10"/>
      <c r="J7350" s="333"/>
    </row>
    <row r="7351" spans="1:10" x14ac:dyDescent="0.3">
      <c r="A7351" s="114"/>
      <c r="B7351" s="10"/>
      <c r="C7351" s="10"/>
      <c r="D7351" s="83"/>
      <c r="E7351" s="10"/>
      <c r="F7351" s="10"/>
      <c r="G7351" s="10"/>
      <c r="H7351" s="10"/>
      <c r="I7351" s="10"/>
      <c r="J7351" s="333"/>
    </row>
    <row r="7352" spans="1:10" x14ac:dyDescent="0.3">
      <c r="A7352" s="114"/>
      <c r="B7352" s="10"/>
      <c r="C7352" s="10"/>
      <c r="D7352" s="83"/>
      <c r="E7352" s="10"/>
      <c r="F7352" s="10"/>
      <c r="G7352" s="10"/>
      <c r="H7352" s="10"/>
      <c r="I7352" s="10"/>
      <c r="J7352" s="333"/>
    </row>
    <row r="7353" spans="1:10" x14ac:dyDescent="0.3">
      <c r="A7353" s="114"/>
      <c r="B7353" s="10"/>
      <c r="C7353" s="10"/>
      <c r="D7353" s="83"/>
      <c r="E7353" s="10"/>
      <c r="F7353" s="10"/>
      <c r="G7353" s="10"/>
      <c r="H7353" s="10"/>
      <c r="I7353" s="10"/>
      <c r="J7353" s="333"/>
    </row>
    <row r="7354" spans="1:10" x14ac:dyDescent="0.3">
      <c r="A7354" s="114"/>
      <c r="B7354" s="10"/>
      <c r="C7354" s="10"/>
      <c r="D7354" s="83"/>
      <c r="E7354" s="10"/>
      <c r="F7354" s="10"/>
      <c r="G7354" s="10"/>
      <c r="H7354" s="10"/>
      <c r="I7354" s="10"/>
      <c r="J7354" s="333"/>
    </row>
    <row r="7355" spans="1:10" x14ac:dyDescent="0.3">
      <c r="A7355" s="114"/>
      <c r="B7355" s="10"/>
      <c r="C7355" s="10"/>
      <c r="D7355" s="83"/>
      <c r="E7355" s="10"/>
      <c r="F7355" s="10"/>
      <c r="G7355" s="10"/>
      <c r="H7355" s="10"/>
      <c r="I7355" s="10"/>
      <c r="J7355" s="333"/>
    </row>
    <row r="7356" spans="1:10" x14ac:dyDescent="0.3">
      <c r="A7356" s="114"/>
      <c r="B7356" s="10"/>
      <c r="C7356" s="10"/>
      <c r="D7356" s="83"/>
      <c r="E7356" s="10"/>
      <c r="F7356" s="10"/>
      <c r="G7356" s="10"/>
      <c r="H7356" s="10"/>
      <c r="I7356" s="10"/>
      <c r="J7356" s="333"/>
    </row>
    <row r="7357" spans="1:10" x14ac:dyDescent="0.3">
      <c r="A7357" s="114"/>
      <c r="B7357" s="10"/>
      <c r="C7357" s="10"/>
      <c r="D7357" s="83"/>
      <c r="E7357" s="10"/>
      <c r="F7357" s="10"/>
      <c r="G7357" s="10"/>
      <c r="H7357" s="10"/>
      <c r="I7357" s="10"/>
      <c r="J7357" s="333"/>
    </row>
    <row r="7358" spans="1:10" x14ac:dyDescent="0.3">
      <c r="A7358" s="114"/>
      <c r="B7358" s="10"/>
      <c r="C7358" s="10"/>
      <c r="D7358" s="83"/>
      <c r="E7358" s="10"/>
      <c r="F7358" s="10"/>
      <c r="G7358" s="10"/>
      <c r="H7358" s="10"/>
      <c r="I7358" s="10"/>
      <c r="J7358" s="333"/>
    </row>
    <row r="7359" spans="1:10" x14ac:dyDescent="0.3">
      <c r="A7359" s="114"/>
      <c r="B7359" s="10"/>
      <c r="C7359" s="10"/>
      <c r="D7359" s="83"/>
      <c r="E7359" s="10"/>
      <c r="F7359" s="10"/>
      <c r="G7359" s="10"/>
      <c r="H7359" s="10"/>
      <c r="I7359" s="10"/>
      <c r="J7359" s="333"/>
    </row>
    <row r="7360" spans="1:10" x14ac:dyDescent="0.3">
      <c r="A7360" s="114"/>
      <c r="B7360" s="10"/>
      <c r="C7360" s="10"/>
      <c r="D7360" s="83"/>
      <c r="E7360" s="10"/>
      <c r="F7360" s="10"/>
      <c r="G7360" s="10"/>
      <c r="H7360" s="10"/>
      <c r="I7360" s="10"/>
      <c r="J7360" s="333"/>
    </row>
    <row r="7361" spans="1:10" x14ac:dyDescent="0.3">
      <c r="A7361" s="114"/>
      <c r="B7361" s="10"/>
      <c r="C7361" s="10"/>
      <c r="D7361" s="83"/>
      <c r="E7361" s="10"/>
      <c r="F7361" s="10"/>
      <c r="G7361" s="10"/>
      <c r="H7361" s="10"/>
      <c r="I7361" s="10"/>
      <c r="J7361" s="333"/>
    </row>
    <row r="7362" spans="1:10" x14ac:dyDescent="0.3">
      <c r="A7362" s="114"/>
      <c r="B7362" s="10"/>
      <c r="C7362" s="10"/>
      <c r="D7362" s="83"/>
      <c r="E7362" s="10"/>
      <c r="F7362" s="10"/>
      <c r="G7362" s="10"/>
      <c r="H7362" s="10"/>
      <c r="I7362" s="10"/>
      <c r="J7362" s="333"/>
    </row>
    <row r="7363" spans="1:10" x14ac:dyDescent="0.3">
      <c r="A7363" s="114"/>
      <c r="B7363" s="10"/>
      <c r="C7363" s="10"/>
      <c r="D7363" s="83"/>
      <c r="E7363" s="10"/>
      <c r="F7363" s="10"/>
      <c r="G7363" s="10"/>
      <c r="H7363" s="10"/>
      <c r="I7363" s="10"/>
      <c r="J7363" s="333"/>
    </row>
    <row r="7364" spans="1:10" x14ac:dyDescent="0.3">
      <c r="A7364" s="114"/>
      <c r="B7364" s="10"/>
      <c r="C7364" s="10"/>
      <c r="D7364" s="83"/>
      <c r="E7364" s="10"/>
      <c r="F7364" s="10"/>
      <c r="G7364" s="10"/>
      <c r="H7364" s="10"/>
      <c r="I7364" s="10"/>
      <c r="J7364" s="333"/>
    </row>
    <row r="7365" spans="1:10" x14ac:dyDescent="0.3">
      <c r="A7365" s="114"/>
      <c r="B7365" s="10"/>
      <c r="C7365" s="10"/>
      <c r="D7365" s="83"/>
      <c r="E7365" s="10"/>
      <c r="F7365" s="10"/>
      <c r="G7365" s="10"/>
      <c r="H7365" s="10"/>
      <c r="I7365" s="10"/>
      <c r="J7365" s="333"/>
    </row>
    <row r="7366" spans="1:10" x14ac:dyDescent="0.3">
      <c r="A7366" s="114"/>
      <c r="B7366" s="10"/>
      <c r="C7366" s="10"/>
      <c r="D7366" s="83"/>
      <c r="E7366" s="10"/>
      <c r="F7366" s="10"/>
      <c r="G7366" s="10"/>
      <c r="H7366" s="10"/>
      <c r="I7366" s="10"/>
      <c r="J7366" s="333"/>
    </row>
    <row r="7367" spans="1:10" x14ac:dyDescent="0.3">
      <c r="A7367" s="114"/>
      <c r="B7367" s="10"/>
      <c r="C7367" s="10"/>
      <c r="D7367" s="83"/>
      <c r="E7367" s="10"/>
      <c r="F7367" s="10"/>
      <c r="G7367" s="10"/>
      <c r="H7367" s="10"/>
      <c r="I7367" s="10"/>
      <c r="J7367" s="333"/>
    </row>
    <row r="7368" spans="1:10" x14ac:dyDescent="0.3">
      <c r="A7368" s="114"/>
      <c r="B7368" s="10"/>
      <c r="C7368" s="10"/>
      <c r="D7368" s="83"/>
      <c r="E7368" s="10"/>
      <c r="F7368" s="10"/>
      <c r="G7368" s="10"/>
      <c r="H7368" s="10"/>
      <c r="I7368" s="10"/>
      <c r="J7368" s="333"/>
    </row>
    <row r="7369" spans="1:10" x14ac:dyDescent="0.3">
      <c r="A7369" s="114"/>
      <c r="B7369" s="10"/>
      <c r="C7369" s="10"/>
      <c r="D7369" s="83"/>
      <c r="E7369" s="10"/>
      <c r="F7369" s="10"/>
      <c r="G7369" s="10"/>
      <c r="H7369" s="10"/>
      <c r="I7369" s="10"/>
      <c r="J7369" s="333"/>
    </row>
    <row r="7370" spans="1:10" x14ac:dyDescent="0.3">
      <c r="A7370" s="114"/>
      <c r="B7370" s="10"/>
      <c r="C7370" s="10"/>
      <c r="D7370" s="83"/>
      <c r="E7370" s="10"/>
      <c r="F7370" s="10"/>
      <c r="G7370" s="10"/>
      <c r="H7370" s="10"/>
      <c r="I7370" s="10"/>
      <c r="J7370" s="333"/>
    </row>
    <row r="7371" spans="1:10" x14ac:dyDescent="0.3">
      <c r="A7371" s="114"/>
      <c r="B7371" s="10"/>
      <c r="C7371" s="10"/>
      <c r="D7371" s="83"/>
      <c r="E7371" s="10"/>
      <c r="F7371" s="10"/>
      <c r="G7371" s="10"/>
      <c r="H7371" s="10"/>
      <c r="I7371" s="10"/>
      <c r="J7371" s="333"/>
    </row>
    <row r="7372" spans="1:10" x14ac:dyDescent="0.3">
      <c r="A7372" s="114"/>
      <c r="B7372" s="10"/>
      <c r="C7372" s="10"/>
      <c r="D7372" s="83"/>
      <c r="E7372" s="10"/>
      <c r="F7372" s="10"/>
      <c r="G7372" s="10"/>
      <c r="H7372" s="10"/>
      <c r="I7372" s="10"/>
      <c r="J7372" s="333"/>
    </row>
    <row r="7373" spans="1:10" x14ac:dyDescent="0.3">
      <c r="A7373" s="114"/>
      <c r="B7373" s="10"/>
      <c r="C7373" s="10"/>
      <c r="D7373" s="83"/>
      <c r="E7373" s="10"/>
      <c r="F7373" s="10"/>
      <c r="G7373" s="10"/>
      <c r="H7373" s="10"/>
      <c r="I7373" s="10"/>
      <c r="J7373" s="333"/>
    </row>
    <row r="7374" spans="1:10" x14ac:dyDescent="0.3">
      <c r="A7374" s="114"/>
      <c r="B7374" s="10"/>
      <c r="C7374" s="10"/>
      <c r="D7374" s="83"/>
      <c r="E7374" s="10"/>
      <c r="F7374" s="10"/>
      <c r="G7374" s="10"/>
      <c r="H7374" s="10"/>
      <c r="I7374" s="10"/>
      <c r="J7374" s="333"/>
    </row>
    <row r="7375" spans="1:10" x14ac:dyDescent="0.3">
      <c r="A7375" s="114"/>
      <c r="B7375" s="10"/>
      <c r="C7375" s="10"/>
      <c r="D7375" s="83"/>
      <c r="E7375" s="10"/>
      <c r="F7375" s="10"/>
      <c r="G7375" s="10"/>
      <c r="H7375" s="10"/>
      <c r="I7375" s="10"/>
      <c r="J7375" s="333"/>
    </row>
    <row r="7376" spans="1:10" x14ac:dyDescent="0.3">
      <c r="A7376" s="114"/>
      <c r="B7376" s="10"/>
      <c r="C7376" s="10"/>
      <c r="D7376" s="83"/>
      <c r="E7376" s="10"/>
      <c r="F7376" s="10"/>
      <c r="G7376" s="10"/>
      <c r="H7376" s="10"/>
      <c r="I7376" s="10"/>
      <c r="J7376" s="333"/>
    </row>
    <row r="7377" spans="1:10" x14ac:dyDescent="0.3">
      <c r="A7377" s="114"/>
      <c r="B7377" s="10"/>
      <c r="C7377" s="10"/>
      <c r="D7377" s="83"/>
      <c r="E7377" s="10"/>
      <c r="F7377" s="10"/>
      <c r="G7377" s="10"/>
      <c r="H7377" s="10"/>
      <c r="I7377" s="10"/>
      <c r="J7377" s="333"/>
    </row>
    <row r="7378" spans="1:10" x14ac:dyDescent="0.3">
      <c r="A7378" s="114"/>
      <c r="B7378" s="10"/>
      <c r="C7378" s="10"/>
      <c r="D7378" s="83"/>
      <c r="E7378" s="10"/>
      <c r="F7378" s="10"/>
      <c r="G7378" s="10"/>
      <c r="H7378" s="10"/>
      <c r="I7378" s="10"/>
      <c r="J7378" s="333"/>
    </row>
    <row r="7379" spans="1:10" x14ac:dyDescent="0.3">
      <c r="A7379" s="114"/>
      <c r="B7379" s="10"/>
      <c r="C7379" s="10"/>
      <c r="D7379" s="83"/>
      <c r="E7379" s="10"/>
      <c r="F7379" s="10"/>
      <c r="G7379" s="10"/>
      <c r="H7379" s="10"/>
      <c r="I7379" s="10"/>
      <c r="J7379" s="333"/>
    </row>
    <row r="7380" spans="1:10" x14ac:dyDescent="0.3">
      <c r="A7380" s="114"/>
      <c r="B7380" s="10"/>
      <c r="C7380" s="10"/>
      <c r="D7380" s="83"/>
      <c r="E7380" s="10"/>
      <c r="F7380" s="10"/>
      <c r="G7380" s="10"/>
      <c r="H7380" s="10"/>
      <c r="I7380" s="10"/>
      <c r="J7380" s="333"/>
    </row>
    <row r="7381" spans="1:10" x14ac:dyDescent="0.3">
      <c r="A7381" s="114"/>
      <c r="B7381" s="10"/>
      <c r="C7381" s="10"/>
      <c r="D7381" s="83"/>
      <c r="E7381" s="10"/>
      <c r="F7381" s="10"/>
      <c r="G7381" s="10"/>
      <c r="H7381" s="10"/>
      <c r="I7381" s="10"/>
      <c r="J7381" s="333"/>
    </row>
    <row r="7382" spans="1:10" x14ac:dyDescent="0.3">
      <c r="A7382" s="114"/>
      <c r="B7382" s="10"/>
      <c r="C7382" s="10"/>
      <c r="D7382" s="83"/>
      <c r="E7382" s="10"/>
      <c r="F7382" s="10"/>
      <c r="G7382" s="10"/>
      <c r="H7382" s="10"/>
      <c r="I7382" s="10"/>
      <c r="J7382" s="333"/>
    </row>
    <row r="7383" spans="1:10" x14ac:dyDescent="0.3">
      <c r="A7383" s="114"/>
      <c r="B7383" s="10"/>
      <c r="C7383" s="10"/>
      <c r="D7383" s="83"/>
      <c r="E7383" s="10"/>
      <c r="F7383" s="10"/>
      <c r="G7383" s="10"/>
      <c r="H7383" s="10"/>
      <c r="I7383" s="10"/>
      <c r="J7383" s="333"/>
    </row>
    <row r="7384" spans="1:10" x14ac:dyDescent="0.3">
      <c r="A7384" s="114"/>
      <c r="B7384" s="10"/>
      <c r="C7384" s="10"/>
      <c r="D7384" s="83"/>
      <c r="E7384" s="10"/>
      <c r="F7384" s="10"/>
      <c r="G7384" s="10"/>
      <c r="H7384" s="10"/>
      <c r="I7384" s="10"/>
      <c r="J7384" s="333"/>
    </row>
    <row r="7385" spans="1:10" x14ac:dyDescent="0.3">
      <c r="A7385" s="114"/>
      <c r="B7385" s="10"/>
      <c r="C7385" s="10"/>
      <c r="D7385" s="83"/>
      <c r="E7385" s="10"/>
      <c r="F7385" s="10"/>
      <c r="G7385" s="10"/>
      <c r="H7385" s="10"/>
      <c r="I7385" s="10"/>
      <c r="J7385" s="333"/>
    </row>
    <row r="7386" spans="1:10" x14ac:dyDescent="0.3">
      <c r="A7386" s="114"/>
      <c r="B7386" s="10"/>
      <c r="C7386" s="10"/>
      <c r="D7386" s="83"/>
      <c r="E7386" s="10"/>
      <c r="F7386" s="10"/>
      <c r="G7386" s="10"/>
      <c r="H7386" s="10"/>
      <c r="I7386" s="10"/>
      <c r="J7386" s="333"/>
    </row>
    <row r="7387" spans="1:10" x14ac:dyDescent="0.3">
      <c r="A7387" s="114"/>
      <c r="B7387" s="10"/>
      <c r="C7387" s="10"/>
      <c r="D7387" s="83"/>
      <c r="E7387" s="10"/>
      <c r="F7387" s="10"/>
      <c r="G7387" s="10"/>
      <c r="H7387" s="10"/>
      <c r="I7387" s="10"/>
      <c r="J7387" s="333"/>
    </row>
    <row r="7388" spans="1:10" x14ac:dyDescent="0.3">
      <c r="A7388" s="114"/>
      <c r="B7388" s="10"/>
      <c r="C7388" s="10"/>
      <c r="D7388" s="83"/>
      <c r="E7388" s="10"/>
      <c r="F7388" s="10"/>
      <c r="G7388" s="10"/>
      <c r="H7388" s="10"/>
      <c r="I7388" s="10"/>
      <c r="J7388" s="333"/>
    </row>
    <row r="7389" spans="1:10" x14ac:dyDescent="0.3">
      <c r="A7389" s="114"/>
      <c r="B7389" s="10"/>
      <c r="C7389" s="10"/>
      <c r="D7389" s="83"/>
      <c r="E7389" s="10"/>
      <c r="F7389" s="10"/>
      <c r="G7389" s="10"/>
      <c r="H7389" s="10"/>
      <c r="I7389" s="10"/>
      <c r="J7389" s="333"/>
    </row>
    <row r="7390" spans="1:10" x14ac:dyDescent="0.3">
      <c r="A7390" s="114"/>
      <c r="B7390" s="10"/>
      <c r="C7390" s="10"/>
      <c r="D7390" s="83"/>
      <c r="E7390" s="10"/>
      <c r="F7390" s="10"/>
      <c r="G7390" s="10"/>
      <c r="H7390" s="10"/>
      <c r="I7390" s="10"/>
      <c r="J7390" s="333"/>
    </row>
    <row r="7391" spans="1:10" x14ac:dyDescent="0.3">
      <c r="A7391" s="114"/>
      <c r="B7391" s="10"/>
      <c r="C7391" s="10"/>
      <c r="D7391" s="83"/>
      <c r="E7391" s="10"/>
      <c r="F7391" s="10"/>
      <c r="G7391" s="10"/>
      <c r="H7391" s="10"/>
      <c r="I7391" s="10"/>
      <c r="J7391" s="333"/>
    </row>
    <row r="7392" spans="1:10" x14ac:dyDescent="0.3">
      <c r="A7392" s="114"/>
      <c r="B7392" s="10"/>
      <c r="C7392" s="10"/>
      <c r="D7392" s="83"/>
      <c r="E7392" s="10"/>
      <c r="F7392" s="10"/>
      <c r="G7392" s="10"/>
      <c r="H7392" s="10"/>
      <c r="I7392" s="10"/>
      <c r="J7392" s="333"/>
    </row>
    <row r="7393" spans="1:10" x14ac:dyDescent="0.3">
      <c r="A7393" s="114"/>
      <c r="B7393" s="10"/>
      <c r="C7393" s="10"/>
      <c r="D7393" s="83"/>
      <c r="E7393" s="10"/>
      <c r="F7393" s="10"/>
      <c r="G7393" s="10"/>
      <c r="H7393" s="10"/>
      <c r="I7393" s="10"/>
      <c r="J7393" s="333"/>
    </row>
    <row r="7394" spans="1:10" x14ac:dyDescent="0.3">
      <c r="A7394" s="114"/>
      <c r="B7394" s="10"/>
      <c r="C7394" s="10"/>
      <c r="D7394" s="83"/>
      <c r="E7394" s="10"/>
      <c r="F7394" s="10"/>
      <c r="G7394" s="10"/>
      <c r="H7394" s="10"/>
      <c r="I7394" s="10"/>
      <c r="J7394" s="333"/>
    </row>
    <row r="7395" spans="1:10" x14ac:dyDescent="0.3">
      <c r="A7395" s="114"/>
      <c r="B7395" s="10"/>
      <c r="C7395" s="10"/>
      <c r="D7395" s="83"/>
      <c r="E7395" s="10"/>
      <c r="F7395" s="10"/>
      <c r="G7395" s="10"/>
      <c r="H7395" s="10"/>
      <c r="I7395" s="10"/>
      <c r="J7395" s="333"/>
    </row>
    <row r="7396" spans="1:10" x14ac:dyDescent="0.3">
      <c r="A7396" s="114"/>
      <c r="B7396" s="10"/>
      <c r="C7396" s="10"/>
      <c r="D7396" s="83"/>
      <c r="E7396" s="10"/>
      <c r="F7396" s="10"/>
      <c r="G7396" s="10"/>
      <c r="H7396" s="10"/>
      <c r="I7396" s="10"/>
      <c r="J7396" s="333"/>
    </row>
    <row r="7397" spans="1:10" x14ac:dyDescent="0.3">
      <c r="A7397" s="114"/>
      <c r="B7397" s="10"/>
      <c r="C7397" s="10"/>
      <c r="D7397" s="83"/>
      <c r="E7397" s="10"/>
      <c r="F7397" s="10"/>
      <c r="G7397" s="10"/>
      <c r="H7397" s="10"/>
      <c r="I7397" s="10"/>
      <c r="J7397" s="333"/>
    </row>
    <row r="7398" spans="1:10" x14ac:dyDescent="0.3">
      <c r="A7398" s="114"/>
      <c r="B7398" s="10"/>
      <c r="C7398" s="10"/>
      <c r="D7398" s="83"/>
      <c r="E7398" s="10"/>
      <c r="F7398" s="10"/>
      <c r="G7398" s="10"/>
      <c r="H7398" s="10"/>
      <c r="I7398" s="10"/>
      <c r="J7398" s="333"/>
    </row>
    <row r="7399" spans="1:10" x14ac:dyDescent="0.3">
      <c r="A7399" s="114"/>
      <c r="B7399" s="10"/>
      <c r="C7399" s="10"/>
      <c r="D7399" s="83"/>
      <c r="E7399" s="10"/>
      <c r="F7399" s="10"/>
      <c r="G7399" s="10"/>
      <c r="H7399" s="10"/>
      <c r="I7399" s="10"/>
      <c r="J7399" s="333"/>
    </row>
    <row r="7400" spans="1:10" x14ac:dyDescent="0.3">
      <c r="A7400" s="114"/>
      <c r="B7400" s="10"/>
      <c r="C7400" s="10"/>
      <c r="D7400" s="83"/>
      <c r="E7400" s="10"/>
      <c r="F7400" s="10"/>
      <c r="G7400" s="10"/>
      <c r="H7400" s="10"/>
      <c r="I7400" s="10"/>
      <c r="J7400" s="333"/>
    </row>
    <row r="7401" spans="1:10" x14ac:dyDescent="0.3">
      <c r="A7401" s="114"/>
      <c r="B7401" s="10"/>
      <c r="C7401" s="10"/>
      <c r="D7401" s="83"/>
      <c r="E7401" s="10"/>
      <c r="F7401" s="10"/>
      <c r="G7401" s="10"/>
      <c r="H7401" s="10"/>
      <c r="I7401" s="10"/>
      <c r="J7401" s="333"/>
    </row>
    <row r="7402" spans="1:10" x14ac:dyDescent="0.3">
      <c r="A7402" s="114"/>
      <c r="B7402" s="10"/>
      <c r="C7402" s="10"/>
      <c r="D7402" s="83"/>
      <c r="E7402" s="10"/>
      <c r="F7402" s="10"/>
      <c r="G7402" s="10"/>
      <c r="H7402" s="10"/>
      <c r="I7402" s="10"/>
      <c r="J7402" s="333"/>
    </row>
    <row r="7403" spans="1:10" x14ac:dyDescent="0.3">
      <c r="A7403" s="114"/>
      <c r="B7403" s="10"/>
      <c r="C7403" s="10"/>
      <c r="D7403" s="83"/>
      <c r="E7403" s="10"/>
      <c r="F7403" s="10"/>
      <c r="G7403" s="10"/>
      <c r="H7403" s="10"/>
      <c r="I7403" s="10"/>
      <c r="J7403" s="333"/>
    </row>
    <row r="7404" spans="1:10" x14ac:dyDescent="0.3">
      <c r="A7404" s="114"/>
      <c r="B7404" s="10"/>
      <c r="C7404" s="10"/>
      <c r="D7404" s="83"/>
      <c r="E7404" s="10"/>
      <c r="F7404" s="10"/>
      <c r="G7404" s="10"/>
      <c r="H7404" s="10"/>
      <c r="I7404" s="10"/>
      <c r="J7404" s="333"/>
    </row>
    <row r="7405" spans="1:10" x14ac:dyDescent="0.3">
      <c r="A7405" s="114"/>
      <c r="B7405" s="10"/>
      <c r="C7405" s="10"/>
      <c r="D7405" s="83"/>
      <c r="E7405" s="10"/>
      <c r="F7405" s="10"/>
      <c r="G7405" s="10"/>
      <c r="H7405" s="10"/>
      <c r="I7405" s="10"/>
      <c r="J7405" s="333"/>
    </row>
    <row r="7406" spans="1:10" x14ac:dyDescent="0.3">
      <c r="A7406" s="114"/>
      <c r="B7406" s="10"/>
      <c r="C7406" s="10"/>
      <c r="D7406" s="83"/>
      <c r="E7406" s="10"/>
      <c r="F7406" s="10"/>
      <c r="G7406" s="10"/>
      <c r="H7406" s="10"/>
      <c r="I7406" s="10"/>
      <c r="J7406" s="333"/>
    </row>
    <row r="7407" spans="1:10" x14ac:dyDescent="0.3">
      <c r="A7407" s="114"/>
      <c r="B7407" s="10"/>
      <c r="C7407" s="10"/>
      <c r="D7407" s="83"/>
      <c r="E7407" s="10"/>
      <c r="F7407" s="10"/>
      <c r="G7407" s="10"/>
      <c r="H7407" s="10"/>
      <c r="I7407" s="10"/>
      <c r="J7407" s="333"/>
    </row>
    <row r="7408" spans="1:10" x14ac:dyDescent="0.3">
      <c r="A7408" s="114"/>
      <c r="B7408" s="10"/>
      <c r="C7408" s="10"/>
      <c r="D7408" s="83"/>
      <c r="E7408" s="10"/>
      <c r="F7408" s="10"/>
      <c r="G7408" s="10"/>
      <c r="H7408" s="10"/>
      <c r="I7408" s="10"/>
      <c r="J7408" s="333"/>
    </row>
    <row r="7409" spans="1:10" x14ac:dyDescent="0.3">
      <c r="A7409" s="114"/>
      <c r="B7409" s="10"/>
      <c r="C7409" s="10"/>
      <c r="D7409" s="83"/>
      <c r="E7409" s="10"/>
      <c r="F7409" s="10"/>
      <c r="G7409" s="10"/>
      <c r="H7409" s="10"/>
      <c r="I7409" s="10"/>
      <c r="J7409" s="333"/>
    </row>
    <row r="7410" spans="1:10" x14ac:dyDescent="0.3">
      <c r="A7410" s="114"/>
      <c r="B7410" s="10"/>
      <c r="C7410" s="10"/>
      <c r="D7410" s="83"/>
      <c r="E7410" s="10"/>
      <c r="F7410" s="10"/>
      <c r="G7410" s="10"/>
      <c r="H7410" s="10"/>
      <c r="I7410" s="10"/>
      <c r="J7410" s="333"/>
    </row>
    <row r="7411" spans="1:10" x14ac:dyDescent="0.3">
      <c r="A7411" s="114"/>
      <c r="B7411" s="10"/>
      <c r="C7411" s="10"/>
      <c r="D7411" s="83"/>
      <c r="E7411" s="10"/>
      <c r="F7411" s="10"/>
      <c r="G7411" s="10"/>
      <c r="H7411" s="10"/>
      <c r="I7411" s="10"/>
      <c r="J7411" s="333"/>
    </row>
    <row r="7412" spans="1:10" x14ac:dyDescent="0.3">
      <c r="A7412" s="114"/>
      <c r="B7412" s="10"/>
      <c r="C7412" s="10"/>
      <c r="D7412" s="83"/>
      <c r="E7412" s="10"/>
      <c r="F7412" s="10"/>
      <c r="G7412" s="10"/>
      <c r="H7412" s="10"/>
      <c r="I7412" s="10"/>
      <c r="J7412" s="333"/>
    </row>
    <row r="7413" spans="1:10" x14ac:dyDescent="0.3">
      <c r="A7413" s="114"/>
      <c r="B7413" s="10"/>
      <c r="C7413" s="10"/>
      <c r="D7413" s="83"/>
      <c r="E7413" s="10"/>
      <c r="F7413" s="10"/>
      <c r="G7413" s="10"/>
      <c r="H7413" s="10"/>
      <c r="I7413" s="10"/>
      <c r="J7413" s="333"/>
    </row>
    <row r="7414" spans="1:10" x14ac:dyDescent="0.3">
      <c r="A7414" s="114"/>
      <c r="B7414" s="10"/>
      <c r="C7414" s="10"/>
      <c r="D7414" s="83"/>
      <c r="E7414" s="10"/>
      <c r="F7414" s="10"/>
      <c r="G7414" s="10"/>
      <c r="H7414" s="10"/>
      <c r="I7414" s="10"/>
      <c r="J7414" s="333"/>
    </row>
    <row r="7415" spans="1:10" x14ac:dyDescent="0.3">
      <c r="A7415" s="114"/>
      <c r="B7415" s="10"/>
      <c r="C7415" s="10"/>
      <c r="D7415" s="83"/>
      <c r="E7415" s="10"/>
      <c r="F7415" s="10"/>
      <c r="G7415" s="10"/>
      <c r="H7415" s="10"/>
      <c r="I7415" s="10"/>
      <c r="J7415" s="333"/>
    </row>
    <row r="7416" spans="1:10" x14ac:dyDescent="0.3">
      <c r="A7416" s="114"/>
      <c r="B7416" s="10"/>
      <c r="C7416" s="10"/>
      <c r="D7416" s="83"/>
      <c r="E7416" s="10"/>
      <c r="F7416" s="10"/>
      <c r="G7416" s="10"/>
      <c r="H7416" s="10"/>
      <c r="I7416" s="10"/>
      <c r="J7416" s="333"/>
    </row>
    <row r="7417" spans="1:10" x14ac:dyDescent="0.3">
      <c r="A7417" s="114"/>
      <c r="B7417" s="10"/>
      <c r="C7417" s="10"/>
      <c r="D7417" s="83"/>
      <c r="E7417" s="10"/>
      <c r="F7417" s="10"/>
      <c r="G7417" s="10"/>
      <c r="H7417" s="10"/>
      <c r="I7417" s="10"/>
      <c r="J7417" s="333"/>
    </row>
    <row r="7418" spans="1:10" x14ac:dyDescent="0.3">
      <c r="A7418" s="114"/>
      <c r="B7418" s="10"/>
      <c r="C7418" s="10"/>
      <c r="D7418" s="83"/>
      <c r="E7418" s="10"/>
      <c r="F7418" s="10"/>
      <c r="G7418" s="10"/>
      <c r="H7418" s="10"/>
      <c r="I7418" s="10"/>
      <c r="J7418" s="333"/>
    </row>
    <row r="7419" spans="1:10" x14ac:dyDescent="0.3">
      <c r="A7419" s="114"/>
      <c r="B7419" s="10"/>
      <c r="C7419" s="10"/>
      <c r="D7419" s="83"/>
      <c r="E7419" s="10"/>
      <c r="F7419" s="10"/>
      <c r="G7419" s="10"/>
      <c r="H7419" s="10"/>
      <c r="I7419" s="10"/>
      <c r="J7419" s="333"/>
    </row>
    <row r="7420" spans="1:10" x14ac:dyDescent="0.3">
      <c r="A7420" s="114"/>
      <c r="B7420" s="10"/>
      <c r="C7420" s="10"/>
      <c r="D7420" s="83"/>
      <c r="E7420" s="10"/>
      <c r="F7420" s="10"/>
      <c r="G7420" s="10"/>
      <c r="H7420" s="10"/>
      <c r="I7420" s="10"/>
      <c r="J7420" s="333"/>
    </row>
    <row r="7421" spans="1:10" x14ac:dyDescent="0.3">
      <c r="A7421" s="114"/>
      <c r="B7421" s="10"/>
      <c r="C7421" s="10"/>
      <c r="D7421" s="83"/>
      <c r="E7421" s="10"/>
      <c r="F7421" s="10"/>
      <c r="G7421" s="10"/>
      <c r="H7421" s="10"/>
      <c r="I7421" s="10"/>
      <c r="J7421" s="333"/>
    </row>
    <row r="7422" spans="1:10" x14ac:dyDescent="0.3">
      <c r="A7422" s="114"/>
      <c r="B7422" s="10"/>
      <c r="C7422" s="10"/>
      <c r="D7422" s="83"/>
      <c r="E7422" s="10"/>
      <c r="F7422" s="10"/>
      <c r="G7422" s="10"/>
      <c r="H7422" s="10"/>
      <c r="I7422" s="10"/>
      <c r="J7422" s="333"/>
    </row>
    <row r="7423" spans="1:10" x14ac:dyDescent="0.3">
      <c r="A7423" s="114"/>
      <c r="B7423" s="10"/>
      <c r="C7423" s="10"/>
      <c r="D7423" s="83"/>
      <c r="E7423" s="10"/>
      <c r="F7423" s="10"/>
      <c r="G7423" s="10"/>
      <c r="H7423" s="10"/>
      <c r="I7423" s="10"/>
      <c r="J7423" s="333"/>
    </row>
    <row r="7424" spans="1:10" x14ac:dyDescent="0.3">
      <c r="A7424" s="114"/>
      <c r="B7424" s="10"/>
      <c r="C7424" s="10"/>
      <c r="D7424" s="83"/>
      <c r="E7424" s="10"/>
      <c r="F7424" s="10"/>
      <c r="G7424" s="10"/>
      <c r="H7424" s="10"/>
      <c r="I7424" s="10"/>
      <c r="J7424" s="333"/>
    </row>
    <row r="7425" spans="1:10" x14ac:dyDescent="0.3">
      <c r="A7425" s="114"/>
      <c r="B7425" s="10"/>
      <c r="C7425" s="10"/>
      <c r="D7425" s="83"/>
      <c r="E7425" s="10"/>
      <c r="F7425" s="10"/>
      <c r="G7425" s="10"/>
      <c r="H7425" s="10"/>
      <c r="I7425" s="10"/>
      <c r="J7425" s="333"/>
    </row>
    <row r="7426" spans="1:10" x14ac:dyDescent="0.3">
      <c r="A7426" s="114"/>
      <c r="B7426" s="10"/>
      <c r="C7426" s="10"/>
      <c r="D7426" s="83"/>
      <c r="E7426" s="10"/>
      <c r="F7426" s="10"/>
      <c r="G7426" s="10"/>
      <c r="H7426" s="10"/>
      <c r="I7426" s="10"/>
      <c r="J7426" s="333"/>
    </row>
    <row r="7427" spans="1:10" x14ac:dyDescent="0.3">
      <c r="A7427" s="114"/>
      <c r="B7427" s="10"/>
      <c r="C7427" s="10"/>
      <c r="D7427" s="83"/>
      <c r="E7427" s="10"/>
      <c r="F7427" s="10"/>
      <c r="G7427" s="10"/>
      <c r="H7427" s="10"/>
      <c r="I7427" s="10"/>
      <c r="J7427" s="333"/>
    </row>
    <row r="7428" spans="1:10" x14ac:dyDescent="0.3">
      <c r="A7428" s="114"/>
      <c r="B7428" s="10"/>
      <c r="C7428" s="10"/>
      <c r="D7428" s="83"/>
      <c r="E7428" s="10"/>
      <c r="F7428" s="10"/>
      <c r="G7428" s="10"/>
      <c r="H7428" s="10"/>
      <c r="I7428" s="10"/>
      <c r="J7428" s="333"/>
    </row>
    <row r="7429" spans="1:10" x14ac:dyDescent="0.3">
      <c r="A7429" s="114"/>
      <c r="B7429" s="10"/>
      <c r="C7429" s="10"/>
      <c r="D7429" s="83"/>
      <c r="E7429" s="10"/>
      <c r="F7429" s="10"/>
      <c r="G7429" s="10"/>
      <c r="H7429" s="10"/>
      <c r="I7429" s="10"/>
      <c r="J7429" s="333"/>
    </row>
    <row r="7430" spans="1:10" x14ac:dyDescent="0.3">
      <c r="A7430" s="114"/>
      <c r="B7430" s="10"/>
      <c r="C7430" s="10"/>
      <c r="D7430" s="83"/>
      <c r="E7430" s="10"/>
      <c r="F7430" s="10"/>
      <c r="G7430" s="10"/>
      <c r="H7430" s="10"/>
      <c r="I7430" s="10"/>
      <c r="J7430" s="333"/>
    </row>
    <row r="7431" spans="1:10" x14ac:dyDescent="0.3">
      <c r="A7431" s="114"/>
      <c r="B7431" s="10"/>
      <c r="C7431" s="10"/>
      <c r="D7431" s="83"/>
      <c r="E7431" s="10"/>
      <c r="F7431" s="10"/>
      <c r="G7431" s="10"/>
      <c r="H7431" s="10"/>
      <c r="I7431" s="10"/>
      <c r="J7431" s="333"/>
    </row>
    <row r="7432" spans="1:10" x14ac:dyDescent="0.3">
      <c r="A7432" s="114"/>
      <c r="B7432" s="10"/>
      <c r="C7432" s="10"/>
      <c r="D7432" s="83"/>
      <c r="E7432" s="10"/>
      <c r="F7432" s="10"/>
      <c r="G7432" s="10"/>
      <c r="H7432" s="10"/>
      <c r="I7432" s="10"/>
      <c r="J7432" s="333"/>
    </row>
    <row r="7433" spans="1:10" x14ac:dyDescent="0.3">
      <c r="A7433" s="114"/>
      <c r="B7433" s="10"/>
      <c r="C7433" s="10"/>
      <c r="D7433" s="83"/>
      <c r="E7433" s="10"/>
      <c r="F7433" s="10"/>
      <c r="G7433" s="10"/>
      <c r="H7433" s="10"/>
      <c r="I7433" s="10"/>
      <c r="J7433" s="333"/>
    </row>
    <row r="7434" spans="1:10" x14ac:dyDescent="0.3">
      <c r="A7434" s="114"/>
      <c r="B7434" s="10"/>
      <c r="C7434" s="10"/>
      <c r="D7434" s="83"/>
      <c r="E7434" s="10"/>
      <c r="F7434" s="10"/>
      <c r="G7434" s="10"/>
      <c r="H7434" s="10"/>
      <c r="I7434" s="10"/>
      <c r="J7434" s="333"/>
    </row>
    <row r="7435" spans="1:10" x14ac:dyDescent="0.3">
      <c r="A7435" s="114"/>
      <c r="B7435" s="10"/>
      <c r="C7435" s="10"/>
      <c r="D7435" s="83"/>
      <c r="E7435" s="10"/>
      <c r="F7435" s="10"/>
      <c r="G7435" s="10"/>
      <c r="H7435" s="10"/>
      <c r="I7435" s="10"/>
      <c r="J7435" s="333"/>
    </row>
    <row r="7436" spans="1:10" x14ac:dyDescent="0.3">
      <c r="A7436" s="114"/>
      <c r="B7436" s="10"/>
      <c r="C7436" s="10"/>
      <c r="D7436" s="83"/>
      <c r="E7436" s="10"/>
      <c r="F7436" s="10"/>
      <c r="G7436" s="10"/>
      <c r="H7436" s="10"/>
      <c r="I7436" s="10"/>
      <c r="J7436" s="333"/>
    </row>
    <row r="7437" spans="1:10" x14ac:dyDescent="0.3">
      <c r="A7437" s="114"/>
      <c r="B7437" s="10"/>
      <c r="C7437" s="10"/>
      <c r="D7437" s="83"/>
      <c r="E7437" s="10"/>
      <c r="F7437" s="10"/>
      <c r="G7437" s="10"/>
      <c r="H7437" s="10"/>
      <c r="I7437" s="10"/>
      <c r="J7437" s="333"/>
    </row>
    <row r="7438" spans="1:10" x14ac:dyDescent="0.3">
      <c r="A7438" s="114"/>
      <c r="B7438" s="10"/>
      <c r="C7438" s="10"/>
      <c r="D7438" s="83"/>
      <c r="E7438" s="10"/>
      <c r="F7438" s="10"/>
      <c r="G7438" s="10"/>
      <c r="H7438" s="10"/>
      <c r="I7438" s="10"/>
      <c r="J7438" s="333"/>
    </row>
    <row r="7439" spans="1:10" x14ac:dyDescent="0.3">
      <c r="A7439" s="114"/>
      <c r="B7439" s="10"/>
      <c r="C7439" s="10"/>
      <c r="D7439" s="83"/>
      <c r="E7439" s="10"/>
      <c r="F7439" s="10"/>
      <c r="G7439" s="10"/>
      <c r="H7439" s="10"/>
      <c r="I7439" s="10"/>
      <c r="J7439" s="333"/>
    </row>
    <row r="7440" spans="1:10" x14ac:dyDescent="0.3">
      <c r="A7440" s="114"/>
      <c r="B7440" s="10"/>
      <c r="C7440" s="10"/>
      <c r="D7440" s="83"/>
      <c r="E7440" s="10"/>
      <c r="F7440" s="10"/>
      <c r="G7440" s="10"/>
      <c r="H7440" s="10"/>
      <c r="I7440" s="10"/>
      <c r="J7440" s="333"/>
    </row>
    <row r="7441" spans="1:10" x14ac:dyDescent="0.3">
      <c r="A7441" s="114"/>
      <c r="B7441" s="10"/>
      <c r="C7441" s="10"/>
      <c r="D7441" s="83"/>
      <c r="E7441" s="10"/>
      <c r="F7441" s="10"/>
      <c r="G7441" s="10"/>
      <c r="H7441" s="10"/>
      <c r="I7441" s="10"/>
      <c r="J7441" s="333"/>
    </row>
    <row r="7442" spans="1:10" x14ac:dyDescent="0.3">
      <c r="A7442" s="114"/>
      <c r="B7442" s="10"/>
      <c r="C7442" s="10"/>
      <c r="D7442" s="83"/>
      <c r="E7442" s="10"/>
      <c r="F7442" s="10"/>
      <c r="G7442" s="10"/>
      <c r="H7442" s="10"/>
      <c r="I7442" s="10"/>
      <c r="J7442" s="333"/>
    </row>
    <row r="7443" spans="1:10" x14ac:dyDescent="0.3">
      <c r="A7443" s="114"/>
      <c r="B7443" s="10"/>
      <c r="C7443" s="10"/>
      <c r="D7443" s="83"/>
      <c r="E7443" s="10"/>
      <c r="F7443" s="10"/>
      <c r="G7443" s="10"/>
      <c r="H7443" s="10"/>
      <c r="I7443" s="10"/>
      <c r="J7443" s="333"/>
    </row>
    <row r="7444" spans="1:10" x14ac:dyDescent="0.3">
      <c r="A7444" s="114"/>
      <c r="B7444" s="10"/>
      <c r="C7444" s="10"/>
      <c r="D7444" s="83"/>
      <c r="E7444" s="10"/>
      <c r="F7444" s="10"/>
      <c r="G7444" s="10"/>
      <c r="H7444" s="10"/>
      <c r="I7444" s="10"/>
      <c r="J7444" s="333"/>
    </row>
    <row r="7445" spans="1:10" x14ac:dyDescent="0.3">
      <c r="A7445" s="114"/>
      <c r="B7445" s="10"/>
      <c r="C7445" s="10"/>
      <c r="D7445" s="83"/>
      <c r="E7445" s="10"/>
      <c r="F7445" s="10"/>
      <c r="G7445" s="10"/>
      <c r="H7445" s="10"/>
      <c r="I7445" s="10"/>
      <c r="J7445" s="333"/>
    </row>
    <row r="7446" spans="1:10" x14ac:dyDescent="0.3">
      <c r="A7446" s="114"/>
      <c r="B7446" s="10"/>
      <c r="C7446" s="10"/>
      <c r="D7446" s="83"/>
      <c r="E7446" s="10"/>
      <c r="F7446" s="10"/>
      <c r="G7446" s="10"/>
      <c r="H7446" s="10"/>
      <c r="I7446" s="10"/>
      <c r="J7446" s="333"/>
    </row>
    <row r="7447" spans="1:10" x14ac:dyDescent="0.3">
      <c r="A7447" s="114"/>
      <c r="B7447" s="10"/>
      <c r="C7447" s="10"/>
      <c r="D7447" s="83"/>
      <c r="E7447" s="10"/>
      <c r="F7447" s="10"/>
      <c r="G7447" s="10"/>
      <c r="H7447" s="10"/>
      <c r="I7447" s="10"/>
      <c r="J7447" s="333"/>
    </row>
    <row r="7448" spans="1:10" x14ac:dyDescent="0.3">
      <c r="A7448" s="114"/>
      <c r="B7448" s="10"/>
      <c r="C7448" s="10"/>
      <c r="D7448" s="83"/>
      <c r="E7448" s="10"/>
      <c r="F7448" s="10"/>
      <c r="G7448" s="10"/>
      <c r="H7448" s="10"/>
      <c r="I7448" s="10"/>
      <c r="J7448" s="333"/>
    </row>
    <row r="7449" spans="1:10" x14ac:dyDescent="0.3">
      <c r="A7449" s="114"/>
      <c r="B7449" s="10"/>
      <c r="C7449" s="10"/>
      <c r="D7449" s="83"/>
      <c r="E7449" s="10"/>
      <c r="F7449" s="10"/>
      <c r="G7449" s="10"/>
      <c r="H7449" s="10"/>
      <c r="I7449" s="10"/>
      <c r="J7449" s="333"/>
    </row>
    <row r="7450" spans="1:10" x14ac:dyDescent="0.3">
      <c r="A7450" s="114"/>
      <c r="B7450" s="10"/>
      <c r="C7450" s="10"/>
      <c r="D7450" s="83"/>
      <c r="E7450" s="10"/>
      <c r="F7450" s="10"/>
      <c r="G7450" s="10"/>
      <c r="H7450" s="10"/>
      <c r="I7450" s="10"/>
      <c r="J7450" s="333"/>
    </row>
    <row r="7451" spans="1:10" x14ac:dyDescent="0.3">
      <c r="A7451" s="114"/>
      <c r="B7451" s="10"/>
      <c r="C7451" s="10"/>
      <c r="D7451" s="83"/>
      <c r="E7451" s="10"/>
      <c r="F7451" s="10"/>
      <c r="G7451" s="10"/>
      <c r="H7451" s="10"/>
      <c r="I7451" s="10"/>
      <c r="J7451" s="333"/>
    </row>
    <row r="7452" spans="1:10" x14ac:dyDescent="0.3">
      <c r="A7452" s="114"/>
      <c r="B7452" s="10"/>
      <c r="C7452" s="10"/>
      <c r="D7452" s="83"/>
      <c r="E7452" s="10"/>
      <c r="F7452" s="10"/>
      <c r="G7452" s="10"/>
      <c r="H7452" s="10"/>
      <c r="I7452" s="10"/>
      <c r="J7452" s="333"/>
    </row>
    <row r="7453" spans="1:10" x14ac:dyDescent="0.3">
      <c r="A7453" s="114"/>
      <c r="B7453" s="10"/>
      <c r="C7453" s="10"/>
      <c r="D7453" s="83"/>
      <c r="E7453" s="10"/>
      <c r="F7453" s="10"/>
      <c r="G7453" s="10"/>
      <c r="H7453" s="10"/>
      <c r="I7453" s="10"/>
      <c r="J7453" s="333"/>
    </row>
    <row r="7454" spans="1:10" x14ac:dyDescent="0.3">
      <c r="A7454" s="114"/>
      <c r="B7454" s="10"/>
      <c r="C7454" s="10"/>
      <c r="D7454" s="83"/>
      <c r="E7454" s="10"/>
      <c r="F7454" s="10"/>
      <c r="G7454" s="10"/>
      <c r="H7454" s="10"/>
      <c r="I7454" s="10"/>
      <c r="J7454" s="333"/>
    </row>
    <row r="7455" spans="1:10" x14ac:dyDescent="0.3">
      <c r="A7455" s="114"/>
      <c r="B7455" s="10"/>
      <c r="C7455" s="10"/>
      <c r="D7455" s="83"/>
      <c r="E7455" s="10"/>
      <c r="F7455" s="10"/>
      <c r="G7455" s="10"/>
      <c r="H7455" s="10"/>
      <c r="I7455" s="10"/>
      <c r="J7455" s="333"/>
    </row>
    <row r="7456" spans="1:10" x14ac:dyDescent="0.3">
      <c r="A7456" s="114"/>
      <c r="B7456" s="10"/>
      <c r="C7456" s="10"/>
      <c r="D7456" s="83"/>
      <c r="E7456" s="10"/>
      <c r="F7456" s="10"/>
      <c r="G7456" s="10"/>
      <c r="H7456" s="10"/>
      <c r="I7456" s="10"/>
      <c r="J7456" s="333"/>
    </row>
    <row r="7457" spans="1:10" x14ac:dyDescent="0.3">
      <c r="A7457" s="114"/>
      <c r="B7457" s="10"/>
      <c r="C7457" s="10"/>
      <c r="D7457" s="83"/>
      <c r="E7457" s="10"/>
      <c r="F7457" s="10"/>
      <c r="G7457" s="10"/>
      <c r="H7457" s="10"/>
      <c r="I7457" s="10"/>
      <c r="J7457" s="333"/>
    </row>
    <row r="7458" spans="1:10" x14ac:dyDescent="0.3">
      <c r="A7458" s="114"/>
      <c r="B7458" s="10"/>
      <c r="C7458" s="10"/>
      <c r="D7458" s="83"/>
      <c r="E7458" s="10"/>
      <c r="F7458" s="10"/>
      <c r="G7458" s="10"/>
      <c r="H7458" s="10"/>
      <c r="I7458" s="10"/>
      <c r="J7458" s="333"/>
    </row>
    <row r="7459" spans="1:10" x14ac:dyDescent="0.3">
      <c r="A7459" s="114"/>
      <c r="B7459" s="10"/>
      <c r="C7459" s="10"/>
      <c r="D7459" s="83"/>
      <c r="E7459" s="10"/>
      <c r="F7459" s="10"/>
      <c r="G7459" s="10"/>
      <c r="H7459" s="10"/>
      <c r="I7459" s="10"/>
      <c r="J7459" s="333"/>
    </row>
    <row r="7460" spans="1:10" x14ac:dyDescent="0.3">
      <c r="A7460" s="114"/>
      <c r="B7460" s="10"/>
      <c r="C7460" s="10"/>
      <c r="D7460" s="83"/>
      <c r="E7460" s="10"/>
      <c r="F7460" s="10"/>
      <c r="G7460" s="10"/>
      <c r="H7460" s="10"/>
      <c r="I7460" s="10"/>
      <c r="J7460" s="333"/>
    </row>
    <row r="7461" spans="1:10" x14ac:dyDescent="0.3">
      <c r="A7461" s="114"/>
      <c r="B7461" s="10"/>
      <c r="C7461" s="10"/>
      <c r="D7461" s="83"/>
      <c r="E7461" s="10"/>
      <c r="F7461" s="10"/>
      <c r="G7461" s="10"/>
      <c r="H7461" s="10"/>
      <c r="I7461" s="10"/>
      <c r="J7461" s="333"/>
    </row>
    <row r="7462" spans="1:10" x14ac:dyDescent="0.3">
      <c r="A7462" s="114"/>
      <c r="B7462" s="10"/>
      <c r="C7462" s="10"/>
      <c r="D7462" s="83"/>
      <c r="E7462" s="10"/>
      <c r="F7462" s="10"/>
      <c r="G7462" s="10"/>
      <c r="H7462" s="10"/>
      <c r="I7462" s="10"/>
      <c r="J7462" s="333"/>
    </row>
    <row r="7463" spans="1:10" x14ac:dyDescent="0.3">
      <c r="A7463" s="114"/>
      <c r="B7463" s="10"/>
      <c r="C7463" s="10"/>
      <c r="D7463" s="83"/>
      <c r="E7463" s="10"/>
      <c r="F7463" s="10"/>
      <c r="G7463" s="10"/>
      <c r="H7463" s="10"/>
      <c r="I7463" s="10"/>
      <c r="J7463" s="333"/>
    </row>
    <row r="7464" spans="1:10" x14ac:dyDescent="0.3">
      <c r="A7464" s="114"/>
      <c r="B7464" s="10"/>
      <c r="C7464" s="10"/>
      <c r="D7464" s="83"/>
      <c r="E7464" s="10"/>
      <c r="F7464" s="10"/>
      <c r="G7464" s="10"/>
      <c r="H7464" s="10"/>
      <c r="I7464" s="10"/>
      <c r="J7464" s="333"/>
    </row>
    <row r="7465" spans="1:10" x14ac:dyDescent="0.3">
      <c r="A7465" s="114"/>
      <c r="B7465" s="10"/>
      <c r="C7465" s="10"/>
      <c r="D7465" s="83"/>
      <c r="E7465" s="10"/>
      <c r="F7465" s="10"/>
      <c r="G7465" s="10"/>
      <c r="H7465" s="10"/>
      <c r="I7465" s="10"/>
      <c r="J7465" s="333"/>
    </row>
    <row r="7466" spans="1:10" x14ac:dyDescent="0.3">
      <c r="A7466" s="114"/>
      <c r="B7466" s="10"/>
      <c r="C7466" s="10"/>
      <c r="D7466" s="83"/>
      <c r="E7466" s="10"/>
      <c r="F7466" s="10"/>
      <c r="G7466" s="10"/>
      <c r="H7466" s="10"/>
      <c r="I7466" s="10"/>
      <c r="J7466" s="333"/>
    </row>
    <row r="7467" spans="1:10" x14ac:dyDescent="0.3">
      <c r="A7467" s="114"/>
      <c r="B7467" s="10"/>
      <c r="C7467" s="10"/>
      <c r="D7467" s="83"/>
      <c r="E7467" s="10"/>
      <c r="F7467" s="10"/>
      <c r="G7467" s="10"/>
      <c r="H7467" s="10"/>
      <c r="I7467" s="10"/>
      <c r="J7467" s="333"/>
    </row>
    <row r="7468" spans="1:10" x14ac:dyDescent="0.3">
      <c r="A7468" s="114"/>
      <c r="B7468" s="10"/>
      <c r="C7468" s="10"/>
      <c r="D7468" s="83"/>
      <c r="E7468" s="10"/>
      <c r="F7468" s="10"/>
      <c r="G7468" s="10"/>
      <c r="H7468" s="10"/>
      <c r="I7468" s="10"/>
      <c r="J7468" s="333"/>
    </row>
    <row r="7469" spans="1:10" x14ac:dyDescent="0.3">
      <c r="A7469" s="114"/>
      <c r="B7469" s="10"/>
      <c r="C7469" s="10"/>
      <c r="D7469" s="83"/>
      <c r="E7469" s="10"/>
      <c r="F7469" s="10"/>
      <c r="G7469" s="10"/>
      <c r="H7469" s="10"/>
      <c r="I7469" s="10"/>
      <c r="J7469" s="333"/>
    </row>
    <row r="7470" spans="1:10" x14ac:dyDescent="0.3">
      <c r="A7470" s="114"/>
      <c r="B7470" s="10"/>
      <c r="C7470" s="10"/>
      <c r="D7470" s="83"/>
      <c r="E7470" s="10"/>
      <c r="F7470" s="10"/>
      <c r="G7470" s="10"/>
      <c r="H7470" s="10"/>
      <c r="I7470" s="10"/>
      <c r="J7470" s="333"/>
    </row>
    <row r="7471" spans="1:10" x14ac:dyDescent="0.3">
      <c r="A7471" s="114"/>
      <c r="B7471" s="10"/>
      <c r="C7471" s="10"/>
      <c r="D7471" s="83"/>
      <c r="E7471" s="10"/>
      <c r="F7471" s="10"/>
      <c r="G7471" s="10"/>
      <c r="H7471" s="10"/>
      <c r="I7471" s="10"/>
      <c r="J7471" s="333"/>
    </row>
    <row r="7472" spans="1:10" x14ac:dyDescent="0.3">
      <c r="A7472" s="114"/>
      <c r="B7472" s="10"/>
      <c r="C7472" s="10"/>
      <c r="D7472" s="83"/>
      <c r="E7472" s="10"/>
      <c r="F7472" s="10"/>
      <c r="G7472" s="10"/>
      <c r="H7472" s="10"/>
      <c r="I7472" s="10"/>
      <c r="J7472" s="333"/>
    </row>
    <row r="7473" spans="1:10" x14ac:dyDescent="0.3">
      <c r="A7473" s="114"/>
      <c r="B7473" s="10"/>
      <c r="C7473" s="10"/>
      <c r="D7473" s="83"/>
      <c r="E7473" s="10"/>
      <c r="F7473" s="10"/>
      <c r="G7473" s="10"/>
      <c r="H7473" s="10"/>
      <c r="I7473" s="10"/>
      <c r="J7473" s="333"/>
    </row>
    <row r="7474" spans="1:10" x14ac:dyDescent="0.3">
      <c r="A7474" s="114"/>
      <c r="B7474" s="10"/>
      <c r="C7474" s="10"/>
      <c r="D7474" s="83"/>
      <c r="E7474" s="10"/>
      <c r="F7474" s="10"/>
      <c r="G7474" s="10"/>
      <c r="H7474" s="10"/>
      <c r="I7474" s="10"/>
      <c r="J7474" s="333"/>
    </row>
    <row r="7475" spans="1:10" x14ac:dyDescent="0.3">
      <c r="A7475" s="114"/>
      <c r="B7475" s="10"/>
      <c r="C7475" s="10"/>
      <c r="D7475" s="83"/>
      <c r="E7475" s="10"/>
      <c r="F7475" s="10"/>
      <c r="G7475" s="10"/>
      <c r="H7475" s="10"/>
      <c r="I7475" s="10"/>
      <c r="J7475" s="333"/>
    </row>
    <row r="7476" spans="1:10" x14ac:dyDescent="0.3">
      <c r="A7476" s="114"/>
      <c r="B7476" s="10"/>
      <c r="C7476" s="10"/>
      <c r="D7476" s="83"/>
      <c r="E7476" s="10"/>
      <c r="F7476" s="10"/>
      <c r="G7476" s="10"/>
      <c r="H7476" s="10"/>
      <c r="I7476" s="10"/>
      <c r="J7476" s="333"/>
    </row>
    <row r="7477" spans="1:10" x14ac:dyDescent="0.3">
      <c r="A7477" s="114"/>
      <c r="B7477" s="10"/>
      <c r="C7477" s="10"/>
      <c r="D7477" s="83"/>
      <c r="E7477" s="10"/>
      <c r="F7477" s="10"/>
      <c r="G7477" s="10"/>
      <c r="H7477" s="10"/>
      <c r="I7477" s="10"/>
      <c r="J7477" s="333"/>
    </row>
    <row r="7478" spans="1:10" x14ac:dyDescent="0.3">
      <c r="A7478" s="114"/>
      <c r="B7478" s="10"/>
      <c r="C7478" s="10"/>
      <c r="D7478" s="83"/>
      <c r="E7478" s="10"/>
      <c r="F7478" s="10"/>
      <c r="G7478" s="10"/>
      <c r="H7478" s="10"/>
      <c r="I7478" s="10"/>
      <c r="J7478" s="333"/>
    </row>
    <row r="7479" spans="1:10" x14ac:dyDescent="0.3">
      <c r="A7479" s="114"/>
      <c r="B7479" s="10"/>
      <c r="C7479" s="10"/>
      <c r="D7479" s="83"/>
      <c r="E7479" s="10"/>
      <c r="F7479" s="10"/>
      <c r="G7479" s="10"/>
      <c r="H7479" s="10"/>
      <c r="I7479" s="10"/>
      <c r="J7479" s="333"/>
    </row>
    <row r="7480" spans="1:10" x14ac:dyDescent="0.3">
      <c r="A7480" s="114"/>
      <c r="B7480" s="10"/>
      <c r="C7480" s="10"/>
      <c r="D7480" s="83"/>
      <c r="E7480" s="10"/>
      <c r="F7480" s="10"/>
      <c r="G7480" s="10"/>
      <c r="H7480" s="10"/>
      <c r="I7480" s="10"/>
      <c r="J7480" s="333"/>
    </row>
    <row r="7481" spans="1:10" x14ac:dyDescent="0.3">
      <c r="A7481" s="114"/>
      <c r="B7481" s="10"/>
      <c r="C7481" s="10"/>
      <c r="D7481" s="83"/>
      <c r="E7481" s="10"/>
      <c r="F7481" s="10"/>
      <c r="G7481" s="10"/>
      <c r="H7481" s="10"/>
      <c r="I7481" s="10"/>
      <c r="J7481" s="333"/>
    </row>
    <row r="7482" spans="1:10" x14ac:dyDescent="0.3">
      <c r="A7482" s="114"/>
      <c r="B7482" s="10"/>
      <c r="C7482" s="10"/>
      <c r="D7482" s="83"/>
      <c r="E7482" s="10"/>
      <c r="F7482" s="10"/>
      <c r="G7482" s="10"/>
      <c r="H7482" s="10"/>
      <c r="I7482" s="10"/>
      <c r="J7482" s="333"/>
    </row>
    <row r="7483" spans="1:10" x14ac:dyDescent="0.3">
      <c r="A7483" s="114"/>
      <c r="B7483" s="10"/>
      <c r="C7483" s="10"/>
      <c r="D7483" s="83"/>
      <c r="E7483" s="10"/>
      <c r="F7483" s="10"/>
      <c r="G7483" s="10"/>
      <c r="H7483" s="10"/>
      <c r="I7483" s="10"/>
      <c r="J7483" s="333"/>
    </row>
    <row r="7484" spans="1:10" x14ac:dyDescent="0.3">
      <c r="A7484" s="114"/>
      <c r="B7484" s="10"/>
      <c r="C7484" s="10"/>
      <c r="D7484" s="83"/>
      <c r="E7484" s="10"/>
      <c r="F7484" s="10"/>
      <c r="G7484" s="10"/>
      <c r="H7484" s="10"/>
      <c r="I7484" s="10"/>
      <c r="J7484" s="333"/>
    </row>
    <row r="7485" spans="1:10" x14ac:dyDescent="0.3">
      <c r="A7485" s="114"/>
      <c r="B7485" s="10"/>
      <c r="C7485" s="10"/>
      <c r="D7485" s="83"/>
      <c r="E7485" s="10"/>
      <c r="F7485" s="10"/>
      <c r="G7485" s="10"/>
      <c r="H7485" s="10"/>
      <c r="I7485" s="10"/>
      <c r="J7485" s="333"/>
    </row>
    <row r="7486" spans="1:10" x14ac:dyDescent="0.3">
      <c r="A7486" s="114"/>
      <c r="B7486" s="10"/>
      <c r="C7486" s="10"/>
      <c r="D7486" s="83"/>
      <c r="E7486" s="10"/>
      <c r="F7486" s="10"/>
      <c r="G7486" s="10"/>
      <c r="H7486" s="10"/>
      <c r="I7486" s="10"/>
      <c r="J7486" s="333"/>
    </row>
    <row r="7487" spans="1:10" x14ac:dyDescent="0.3">
      <c r="A7487" s="114"/>
      <c r="B7487" s="10"/>
      <c r="C7487" s="10"/>
      <c r="D7487" s="83"/>
      <c r="E7487" s="10"/>
      <c r="F7487" s="10"/>
      <c r="G7487" s="10"/>
      <c r="H7487" s="10"/>
      <c r="I7487" s="10"/>
      <c r="J7487" s="333"/>
    </row>
    <row r="7488" spans="1:10" x14ac:dyDescent="0.3">
      <c r="A7488" s="114"/>
      <c r="B7488" s="10"/>
      <c r="C7488" s="10"/>
      <c r="D7488" s="83"/>
      <c r="E7488" s="10"/>
      <c r="F7488" s="10"/>
      <c r="G7488" s="10"/>
      <c r="H7488" s="10"/>
      <c r="I7488" s="10"/>
      <c r="J7488" s="333"/>
    </row>
    <row r="7489" spans="1:10" x14ac:dyDescent="0.3">
      <c r="A7489" s="114"/>
      <c r="B7489" s="10"/>
      <c r="C7489" s="10"/>
      <c r="D7489" s="83"/>
      <c r="E7489" s="10"/>
      <c r="F7489" s="10"/>
      <c r="G7489" s="10"/>
      <c r="H7489" s="10"/>
      <c r="I7489" s="10"/>
      <c r="J7489" s="333"/>
    </row>
    <row r="7490" spans="1:10" x14ac:dyDescent="0.3">
      <c r="A7490" s="114"/>
      <c r="B7490" s="10"/>
      <c r="C7490" s="10"/>
      <c r="D7490" s="83"/>
      <c r="E7490" s="10"/>
      <c r="F7490" s="10"/>
      <c r="G7490" s="10"/>
      <c r="H7490" s="10"/>
      <c r="I7490" s="10"/>
      <c r="J7490" s="333"/>
    </row>
    <row r="7491" spans="1:10" x14ac:dyDescent="0.3">
      <c r="A7491" s="114"/>
      <c r="B7491" s="10"/>
      <c r="C7491" s="10"/>
      <c r="D7491" s="83"/>
      <c r="E7491" s="10"/>
      <c r="F7491" s="10"/>
      <c r="G7491" s="10"/>
      <c r="H7491" s="10"/>
      <c r="I7491" s="10"/>
      <c r="J7491" s="333"/>
    </row>
    <row r="7492" spans="1:10" x14ac:dyDescent="0.3">
      <c r="A7492" s="114"/>
      <c r="B7492" s="10"/>
      <c r="C7492" s="10"/>
      <c r="D7492" s="83"/>
      <c r="E7492" s="10"/>
      <c r="F7492" s="10"/>
      <c r="G7492" s="10"/>
      <c r="H7492" s="10"/>
      <c r="I7492" s="10"/>
      <c r="J7492" s="333"/>
    </row>
    <row r="7493" spans="1:10" x14ac:dyDescent="0.3">
      <c r="A7493" s="114"/>
      <c r="B7493" s="10"/>
      <c r="C7493" s="10"/>
      <c r="D7493" s="83"/>
      <c r="E7493" s="10"/>
      <c r="F7493" s="10"/>
      <c r="G7493" s="10"/>
      <c r="H7493" s="10"/>
      <c r="I7493" s="10"/>
      <c r="J7493" s="333"/>
    </row>
    <row r="7494" spans="1:10" x14ac:dyDescent="0.3">
      <c r="A7494" s="114"/>
      <c r="B7494" s="10"/>
      <c r="C7494" s="10"/>
      <c r="D7494" s="83"/>
      <c r="E7494" s="10"/>
      <c r="F7494" s="10"/>
      <c r="G7494" s="10"/>
      <c r="H7494" s="10"/>
      <c r="I7494" s="10"/>
      <c r="J7494" s="333"/>
    </row>
    <row r="7495" spans="1:10" x14ac:dyDescent="0.3">
      <c r="A7495" s="114"/>
      <c r="B7495" s="10"/>
      <c r="C7495" s="10"/>
      <c r="D7495" s="83"/>
      <c r="E7495" s="10"/>
      <c r="F7495" s="10"/>
      <c r="G7495" s="10"/>
      <c r="H7495" s="10"/>
      <c r="I7495" s="10"/>
      <c r="J7495" s="333"/>
    </row>
    <row r="7496" spans="1:10" x14ac:dyDescent="0.3">
      <c r="A7496" s="114"/>
      <c r="B7496" s="10"/>
      <c r="C7496" s="10"/>
      <c r="D7496" s="83"/>
      <c r="E7496" s="10"/>
      <c r="F7496" s="10"/>
      <c r="G7496" s="10"/>
      <c r="H7496" s="10"/>
      <c r="I7496" s="10"/>
      <c r="J7496" s="333"/>
    </row>
    <row r="7497" spans="1:10" x14ac:dyDescent="0.3">
      <c r="A7497" s="114"/>
      <c r="B7497" s="10"/>
      <c r="C7497" s="10"/>
      <c r="D7497" s="83"/>
      <c r="E7497" s="10"/>
      <c r="F7497" s="10"/>
      <c r="G7497" s="10"/>
      <c r="H7497" s="10"/>
      <c r="I7497" s="10"/>
      <c r="J7497" s="333"/>
    </row>
    <row r="7498" spans="1:10" x14ac:dyDescent="0.3">
      <c r="A7498" s="114"/>
      <c r="B7498" s="10"/>
      <c r="C7498" s="10"/>
      <c r="D7498" s="83"/>
      <c r="E7498" s="10"/>
      <c r="F7498" s="10"/>
      <c r="G7498" s="10"/>
      <c r="H7498" s="10"/>
      <c r="I7498" s="10"/>
      <c r="J7498" s="333"/>
    </row>
    <row r="7499" spans="1:10" x14ac:dyDescent="0.3">
      <c r="A7499" s="114"/>
      <c r="B7499" s="10"/>
      <c r="C7499" s="10"/>
      <c r="D7499" s="83"/>
      <c r="E7499" s="10"/>
      <c r="F7499" s="10"/>
      <c r="G7499" s="10"/>
      <c r="H7499" s="10"/>
      <c r="I7499" s="10"/>
      <c r="J7499" s="333"/>
    </row>
    <row r="7500" spans="1:10" x14ac:dyDescent="0.3">
      <c r="A7500" s="114"/>
      <c r="B7500" s="10"/>
      <c r="C7500" s="10"/>
      <c r="D7500" s="83"/>
      <c r="E7500" s="10"/>
      <c r="F7500" s="10"/>
      <c r="G7500" s="10"/>
      <c r="H7500" s="10"/>
      <c r="I7500" s="10"/>
      <c r="J7500" s="333"/>
    </row>
    <row r="7501" spans="1:10" x14ac:dyDescent="0.3">
      <c r="A7501" s="114"/>
      <c r="B7501" s="10"/>
      <c r="C7501" s="10"/>
      <c r="D7501" s="83"/>
      <c r="E7501" s="10"/>
      <c r="F7501" s="10"/>
      <c r="G7501" s="10"/>
      <c r="H7501" s="10"/>
      <c r="I7501" s="10"/>
      <c r="J7501" s="333"/>
    </row>
    <row r="7502" spans="1:10" x14ac:dyDescent="0.3">
      <c r="A7502" s="114"/>
      <c r="B7502" s="10"/>
      <c r="C7502" s="10"/>
      <c r="D7502" s="83"/>
      <c r="E7502" s="10"/>
      <c r="F7502" s="10"/>
      <c r="G7502" s="10"/>
      <c r="H7502" s="10"/>
      <c r="I7502" s="10"/>
      <c r="J7502" s="333"/>
    </row>
    <row r="7503" spans="1:10" x14ac:dyDescent="0.3">
      <c r="A7503" s="114"/>
      <c r="B7503" s="10"/>
      <c r="C7503" s="10"/>
      <c r="D7503" s="83"/>
      <c r="E7503" s="10"/>
      <c r="F7503" s="10"/>
      <c r="G7503" s="10"/>
      <c r="H7503" s="10"/>
      <c r="I7503" s="10"/>
      <c r="J7503" s="333"/>
    </row>
    <row r="7504" spans="1:10" x14ac:dyDescent="0.3">
      <c r="A7504" s="114"/>
      <c r="B7504" s="10"/>
      <c r="C7504" s="10"/>
      <c r="D7504" s="83"/>
      <c r="E7504" s="10"/>
      <c r="F7504" s="10"/>
      <c r="G7504" s="10"/>
      <c r="H7504" s="10"/>
      <c r="I7504" s="10"/>
      <c r="J7504" s="333"/>
    </row>
    <row r="7505" spans="1:10" x14ac:dyDescent="0.3">
      <c r="A7505" s="114"/>
      <c r="B7505" s="10"/>
      <c r="C7505" s="10"/>
      <c r="D7505" s="83"/>
      <c r="E7505" s="10"/>
      <c r="F7505" s="10"/>
      <c r="G7505" s="10"/>
      <c r="H7505" s="10"/>
      <c r="I7505" s="10"/>
      <c r="J7505" s="333"/>
    </row>
    <row r="7506" spans="1:10" x14ac:dyDescent="0.3">
      <c r="A7506" s="114"/>
      <c r="B7506" s="10"/>
      <c r="C7506" s="10"/>
      <c r="D7506" s="83"/>
      <c r="E7506" s="10"/>
      <c r="F7506" s="10"/>
      <c r="G7506" s="10"/>
      <c r="H7506" s="10"/>
      <c r="I7506" s="10"/>
      <c r="J7506" s="333"/>
    </row>
    <row r="7507" spans="1:10" x14ac:dyDescent="0.3">
      <c r="A7507" s="114"/>
      <c r="B7507" s="10"/>
      <c r="C7507" s="10"/>
      <c r="D7507" s="83"/>
      <c r="E7507" s="10"/>
      <c r="F7507" s="10"/>
      <c r="G7507" s="10"/>
      <c r="H7507" s="10"/>
      <c r="I7507" s="10"/>
      <c r="J7507" s="333"/>
    </row>
    <row r="7508" spans="1:10" x14ac:dyDescent="0.3">
      <c r="A7508" s="114"/>
      <c r="B7508" s="10"/>
      <c r="C7508" s="10"/>
      <c r="D7508" s="83"/>
      <c r="E7508" s="10"/>
      <c r="F7508" s="10"/>
      <c r="G7508" s="10"/>
      <c r="H7508" s="10"/>
      <c r="I7508" s="10"/>
      <c r="J7508" s="333"/>
    </row>
    <row r="7509" spans="1:10" x14ac:dyDescent="0.3">
      <c r="A7509" s="114"/>
      <c r="B7509" s="10"/>
      <c r="C7509" s="10"/>
      <c r="D7509" s="83"/>
      <c r="E7509" s="10"/>
      <c r="F7509" s="10"/>
      <c r="G7509" s="10"/>
      <c r="H7509" s="10"/>
      <c r="I7509" s="10"/>
      <c r="J7509" s="333"/>
    </row>
    <row r="7510" spans="1:10" x14ac:dyDescent="0.3">
      <c r="A7510" s="114"/>
      <c r="B7510" s="10"/>
      <c r="C7510" s="10"/>
      <c r="D7510" s="83"/>
      <c r="E7510" s="10"/>
      <c r="F7510" s="10"/>
      <c r="G7510" s="10"/>
      <c r="H7510" s="10"/>
      <c r="I7510" s="10"/>
      <c r="J7510" s="333"/>
    </row>
    <row r="7511" spans="1:10" x14ac:dyDescent="0.3">
      <c r="A7511" s="114"/>
      <c r="B7511" s="10"/>
      <c r="C7511" s="10"/>
      <c r="D7511" s="83"/>
      <c r="E7511" s="10"/>
      <c r="F7511" s="10"/>
      <c r="G7511" s="10"/>
      <c r="H7511" s="10"/>
      <c r="I7511" s="10"/>
      <c r="J7511" s="333"/>
    </row>
    <row r="7512" spans="1:10" x14ac:dyDescent="0.3">
      <c r="A7512" s="114"/>
      <c r="B7512" s="10"/>
      <c r="C7512" s="10"/>
      <c r="D7512" s="83"/>
      <c r="E7512" s="10"/>
      <c r="F7512" s="10"/>
      <c r="G7512" s="10"/>
      <c r="H7512" s="10"/>
      <c r="I7512" s="10"/>
      <c r="J7512" s="333"/>
    </row>
    <row r="7513" spans="1:10" x14ac:dyDescent="0.3">
      <c r="A7513" s="114"/>
      <c r="B7513" s="10"/>
      <c r="C7513" s="10"/>
      <c r="D7513" s="83"/>
      <c r="E7513" s="10"/>
      <c r="F7513" s="10"/>
      <c r="G7513" s="10"/>
      <c r="H7513" s="10"/>
      <c r="I7513" s="10"/>
      <c r="J7513" s="333"/>
    </row>
    <row r="7514" spans="1:10" x14ac:dyDescent="0.3">
      <c r="A7514" s="114"/>
      <c r="B7514" s="10"/>
      <c r="C7514" s="10"/>
      <c r="D7514" s="83"/>
      <c r="E7514" s="10"/>
      <c r="F7514" s="10"/>
      <c r="G7514" s="10"/>
      <c r="H7514" s="10"/>
      <c r="I7514" s="10"/>
      <c r="J7514" s="333"/>
    </row>
    <row r="7515" spans="1:10" x14ac:dyDescent="0.3">
      <c r="A7515" s="114"/>
      <c r="B7515" s="10"/>
      <c r="C7515" s="10"/>
      <c r="D7515" s="83"/>
      <c r="E7515" s="10"/>
      <c r="F7515" s="10"/>
      <c r="G7515" s="10"/>
      <c r="H7515" s="10"/>
      <c r="I7515" s="10"/>
      <c r="J7515" s="333"/>
    </row>
    <row r="7516" spans="1:10" x14ac:dyDescent="0.3">
      <c r="A7516" s="114"/>
      <c r="B7516" s="10"/>
      <c r="C7516" s="10"/>
      <c r="D7516" s="83"/>
      <c r="E7516" s="10"/>
      <c r="F7516" s="10"/>
      <c r="G7516" s="10"/>
      <c r="H7516" s="10"/>
      <c r="I7516" s="10"/>
      <c r="J7516" s="333"/>
    </row>
    <row r="7517" spans="1:10" x14ac:dyDescent="0.3">
      <c r="A7517" s="114"/>
      <c r="B7517" s="10"/>
      <c r="C7517" s="10"/>
      <c r="D7517" s="83"/>
      <c r="E7517" s="10"/>
      <c r="F7517" s="10"/>
      <c r="G7517" s="10"/>
      <c r="H7517" s="10"/>
      <c r="I7517" s="10"/>
      <c r="J7517" s="333"/>
    </row>
    <row r="7518" spans="1:10" x14ac:dyDescent="0.3">
      <c r="A7518" s="114"/>
      <c r="B7518" s="10"/>
      <c r="C7518" s="10"/>
      <c r="D7518" s="83"/>
      <c r="E7518" s="10"/>
      <c r="F7518" s="10"/>
      <c r="G7518" s="10"/>
      <c r="H7518" s="10"/>
      <c r="I7518" s="10"/>
      <c r="J7518" s="333"/>
    </row>
    <row r="7519" spans="1:10" x14ac:dyDescent="0.3">
      <c r="A7519" s="114"/>
      <c r="B7519" s="10"/>
      <c r="C7519" s="10"/>
      <c r="D7519" s="83"/>
      <c r="E7519" s="10"/>
      <c r="F7519" s="10"/>
      <c r="G7519" s="10"/>
      <c r="H7519" s="10"/>
      <c r="I7519" s="10"/>
      <c r="J7519" s="333"/>
    </row>
    <row r="7520" spans="1:10" x14ac:dyDescent="0.3">
      <c r="A7520" s="114"/>
      <c r="B7520" s="10"/>
      <c r="C7520" s="10"/>
      <c r="D7520" s="83"/>
      <c r="E7520" s="10"/>
      <c r="F7520" s="10"/>
      <c r="G7520" s="10"/>
      <c r="H7520" s="10"/>
      <c r="I7520" s="10"/>
      <c r="J7520" s="333"/>
    </row>
    <row r="7521" spans="1:10" x14ac:dyDescent="0.3">
      <c r="A7521" s="114"/>
      <c r="B7521" s="10"/>
      <c r="C7521" s="10"/>
      <c r="D7521" s="83"/>
      <c r="E7521" s="10"/>
      <c r="F7521" s="10"/>
      <c r="G7521" s="10"/>
      <c r="H7521" s="10"/>
      <c r="I7521" s="10"/>
      <c r="J7521" s="333"/>
    </row>
    <row r="7522" spans="1:10" x14ac:dyDescent="0.3">
      <c r="A7522" s="114"/>
      <c r="B7522" s="10"/>
      <c r="C7522" s="10"/>
      <c r="D7522" s="83"/>
      <c r="E7522" s="10"/>
      <c r="F7522" s="10"/>
      <c r="G7522" s="10"/>
      <c r="H7522" s="10"/>
      <c r="I7522" s="10"/>
      <c r="J7522" s="333"/>
    </row>
    <row r="7523" spans="1:10" x14ac:dyDescent="0.3">
      <c r="A7523" s="114"/>
      <c r="B7523" s="10"/>
      <c r="C7523" s="10"/>
      <c r="D7523" s="83"/>
      <c r="E7523" s="10"/>
      <c r="F7523" s="10"/>
      <c r="G7523" s="10"/>
      <c r="H7523" s="10"/>
      <c r="I7523" s="10"/>
      <c r="J7523" s="333"/>
    </row>
    <row r="7524" spans="1:10" x14ac:dyDescent="0.3">
      <c r="A7524" s="114"/>
      <c r="B7524" s="10"/>
      <c r="C7524" s="10"/>
      <c r="D7524" s="83"/>
      <c r="E7524" s="10"/>
      <c r="F7524" s="10"/>
      <c r="G7524" s="10"/>
      <c r="H7524" s="10"/>
      <c r="I7524" s="10"/>
      <c r="J7524" s="333"/>
    </row>
    <row r="7525" spans="1:10" x14ac:dyDescent="0.3">
      <c r="A7525" s="114"/>
      <c r="B7525" s="10"/>
      <c r="C7525" s="10"/>
      <c r="D7525" s="83"/>
      <c r="E7525" s="10"/>
      <c r="F7525" s="10"/>
      <c r="G7525" s="10"/>
      <c r="H7525" s="10"/>
      <c r="I7525" s="10"/>
      <c r="J7525" s="333"/>
    </row>
    <row r="7526" spans="1:10" x14ac:dyDescent="0.3">
      <c r="A7526" s="114"/>
      <c r="B7526" s="10"/>
      <c r="C7526" s="10"/>
      <c r="D7526" s="83"/>
      <c r="E7526" s="10"/>
      <c r="F7526" s="10"/>
      <c r="G7526" s="10"/>
      <c r="H7526" s="10"/>
      <c r="I7526" s="10"/>
      <c r="J7526" s="333"/>
    </row>
    <row r="7527" spans="1:10" x14ac:dyDescent="0.3">
      <c r="A7527" s="114"/>
      <c r="B7527" s="10"/>
      <c r="C7527" s="10"/>
      <c r="D7527" s="83"/>
      <c r="E7527" s="10"/>
      <c r="F7527" s="10"/>
      <c r="G7527" s="10"/>
      <c r="H7527" s="10"/>
      <c r="I7527" s="10"/>
      <c r="J7527" s="333"/>
    </row>
    <row r="7528" spans="1:10" x14ac:dyDescent="0.3">
      <c r="A7528" s="114"/>
      <c r="B7528" s="10"/>
      <c r="C7528" s="10"/>
      <c r="D7528" s="83"/>
      <c r="E7528" s="10"/>
      <c r="F7528" s="10"/>
      <c r="G7528" s="10"/>
      <c r="H7528" s="10"/>
      <c r="I7528" s="10"/>
      <c r="J7528" s="333"/>
    </row>
    <row r="7529" spans="1:10" x14ac:dyDescent="0.3">
      <c r="A7529" s="114"/>
      <c r="B7529" s="10"/>
      <c r="C7529" s="10"/>
      <c r="D7529" s="83"/>
      <c r="E7529" s="10"/>
      <c r="F7529" s="10"/>
      <c r="G7529" s="10"/>
      <c r="H7529" s="10"/>
      <c r="I7529" s="10"/>
      <c r="J7529" s="333"/>
    </row>
    <row r="7530" spans="1:10" x14ac:dyDescent="0.3">
      <c r="A7530" s="114"/>
      <c r="B7530" s="10"/>
      <c r="C7530" s="10"/>
      <c r="D7530" s="83"/>
      <c r="E7530" s="10"/>
      <c r="F7530" s="10"/>
      <c r="G7530" s="10"/>
      <c r="H7530" s="10"/>
      <c r="I7530" s="10"/>
      <c r="J7530" s="333"/>
    </row>
    <row r="7531" spans="1:10" x14ac:dyDescent="0.3">
      <c r="A7531" s="114"/>
      <c r="B7531" s="10"/>
      <c r="C7531" s="10"/>
      <c r="D7531" s="83"/>
      <c r="E7531" s="10"/>
      <c r="F7531" s="10"/>
      <c r="G7531" s="10"/>
      <c r="H7531" s="10"/>
      <c r="I7531" s="10"/>
      <c r="J7531" s="333"/>
    </row>
    <row r="7532" spans="1:10" x14ac:dyDescent="0.3">
      <c r="A7532" s="114"/>
      <c r="B7532" s="10"/>
      <c r="C7532" s="10"/>
      <c r="D7532" s="83"/>
      <c r="E7532" s="10"/>
      <c r="F7532" s="10"/>
      <c r="G7532" s="10"/>
      <c r="H7532" s="10"/>
      <c r="I7532" s="10"/>
      <c r="J7532" s="333"/>
    </row>
    <row r="7533" spans="1:10" x14ac:dyDescent="0.3">
      <c r="A7533" s="114"/>
      <c r="B7533" s="10"/>
      <c r="C7533" s="10"/>
      <c r="D7533" s="83"/>
      <c r="E7533" s="10"/>
      <c r="F7533" s="10"/>
      <c r="G7533" s="10"/>
      <c r="H7533" s="10"/>
      <c r="I7533" s="10"/>
      <c r="J7533" s="333"/>
    </row>
    <row r="7534" spans="1:10" x14ac:dyDescent="0.3">
      <c r="A7534" s="114"/>
      <c r="B7534" s="10"/>
      <c r="C7534" s="10"/>
      <c r="D7534" s="83"/>
      <c r="E7534" s="10"/>
      <c r="F7534" s="10"/>
      <c r="G7534" s="10"/>
      <c r="H7534" s="10"/>
      <c r="I7534" s="10"/>
      <c r="J7534" s="333"/>
    </row>
    <row r="7535" spans="1:10" x14ac:dyDescent="0.3">
      <c r="A7535" s="114"/>
      <c r="B7535" s="10"/>
      <c r="C7535" s="10"/>
      <c r="D7535" s="83"/>
      <c r="E7535" s="10"/>
      <c r="F7535" s="10"/>
      <c r="G7535" s="10"/>
      <c r="H7535" s="10"/>
      <c r="I7535" s="10"/>
      <c r="J7535" s="333"/>
    </row>
    <row r="7536" spans="1:10" x14ac:dyDescent="0.3">
      <c r="A7536" s="114"/>
      <c r="B7536" s="10"/>
      <c r="C7536" s="10"/>
      <c r="D7536" s="83"/>
      <c r="E7536" s="10"/>
      <c r="F7536" s="10"/>
      <c r="G7536" s="10"/>
      <c r="H7536" s="10"/>
      <c r="I7536" s="10"/>
      <c r="J7536" s="333"/>
    </row>
    <row r="7537" spans="1:10" x14ac:dyDescent="0.3">
      <c r="A7537" s="114"/>
      <c r="B7537" s="10"/>
      <c r="C7537" s="10"/>
      <c r="D7537" s="83"/>
      <c r="E7537" s="10"/>
      <c r="F7537" s="10"/>
      <c r="G7537" s="10"/>
      <c r="H7537" s="10"/>
      <c r="I7537" s="10"/>
      <c r="J7537" s="333"/>
    </row>
    <row r="7538" spans="1:10" x14ac:dyDescent="0.3">
      <c r="A7538" s="114"/>
      <c r="B7538" s="10"/>
      <c r="C7538" s="10"/>
      <c r="D7538" s="83"/>
      <c r="E7538" s="10"/>
      <c r="F7538" s="10"/>
      <c r="G7538" s="10"/>
      <c r="H7538" s="10"/>
      <c r="I7538" s="10"/>
      <c r="J7538" s="333"/>
    </row>
    <row r="7539" spans="1:10" x14ac:dyDescent="0.3">
      <c r="A7539" s="114"/>
      <c r="B7539" s="10"/>
      <c r="C7539" s="10"/>
      <c r="D7539" s="83"/>
      <c r="E7539" s="10"/>
      <c r="F7539" s="10"/>
      <c r="G7539" s="10"/>
      <c r="H7539" s="10"/>
      <c r="I7539" s="10"/>
      <c r="J7539" s="333"/>
    </row>
    <row r="7540" spans="1:10" x14ac:dyDescent="0.3">
      <c r="A7540" s="114"/>
      <c r="B7540" s="10"/>
      <c r="C7540" s="10"/>
      <c r="D7540" s="83"/>
      <c r="E7540" s="10"/>
      <c r="F7540" s="10"/>
      <c r="G7540" s="10"/>
      <c r="H7540" s="10"/>
      <c r="I7540" s="10"/>
      <c r="J7540" s="333"/>
    </row>
    <row r="7541" spans="1:10" x14ac:dyDescent="0.3">
      <c r="A7541" s="114"/>
      <c r="B7541" s="10"/>
      <c r="C7541" s="10"/>
      <c r="D7541" s="83"/>
      <c r="E7541" s="10"/>
      <c r="F7541" s="10"/>
      <c r="G7541" s="10"/>
      <c r="H7541" s="10"/>
      <c r="I7541" s="10"/>
      <c r="J7541" s="333"/>
    </row>
    <row r="7542" spans="1:10" x14ac:dyDescent="0.3">
      <c r="A7542" s="114"/>
      <c r="B7542" s="10"/>
      <c r="C7542" s="10"/>
      <c r="D7542" s="83"/>
      <c r="E7542" s="10"/>
      <c r="F7542" s="10"/>
      <c r="G7542" s="10"/>
      <c r="H7542" s="10"/>
      <c r="I7542" s="10"/>
      <c r="J7542" s="333"/>
    </row>
    <row r="7543" spans="1:10" x14ac:dyDescent="0.3">
      <c r="A7543" s="114"/>
      <c r="B7543" s="10"/>
      <c r="C7543" s="10"/>
      <c r="D7543" s="83"/>
      <c r="E7543" s="10"/>
      <c r="F7543" s="10"/>
      <c r="G7543" s="10"/>
      <c r="H7543" s="10"/>
      <c r="I7543" s="10"/>
      <c r="J7543" s="333"/>
    </row>
    <row r="7544" spans="1:10" x14ac:dyDescent="0.3">
      <c r="A7544" s="114"/>
      <c r="B7544" s="10"/>
      <c r="C7544" s="10"/>
      <c r="D7544" s="83"/>
      <c r="E7544" s="10"/>
      <c r="F7544" s="10"/>
      <c r="G7544" s="10"/>
      <c r="H7544" s="10"/>
      <c r="I7544" s="10"/>
      <c r="J7544" s="333"/>
    </row>
    <row r="7545" spans="1:10" x14ac:dyDescent="0.3">
      <c r="A7545" s="114"/>
      <c r="B7545" s="10"/>
      <c r="C7545" s="10"/>
      <c r="D7545" s="83"/>
      <c r="E7545" s="10"/>
      <c r="F7545" s="10"/>
      <c r="G7545" s="10"/>
      <c r="H7545" s="10"/>
      <c r="I7545" s="10"/>
      <c r="J7545" s="333"/>
    </row>
    <row r="7546" spans="1:10" x14ac:dyDescent="0.3">
      <c r="A7546" s="114"/>
      <c r="B7546" s="10"/>
      <c r="C7546" s="10"/>
      <c r="D7546" s="83"/>
      <c r="E7546" s="10"/>
      <c r="F7546" s="10"/>
      <c r="G7546" s="10"/>
      <c r="H7546" s="10"/>
      <c r="I7546" s="10"/>
      <c r="J7546" s="333"/>
    </row>
    <row r="7547" spans="1:10" x14ac:dyDescent="0.3">
      <c r="A7547" s="114"/>
      <c r="B7547" s="10"/>
      <c r="C7547" s="10"/>
      <c r="D7547" s="83"/>
      <c r="E7547" s="10"/>
      <c r="F7547" s="10"/>
      <c r="G7547" s="10"/>
      <c r="H7547" s="10"/>
      <c r="I7547" s="10"/>
      <c r="J7547" s="333"/>
    </row>
    <row r="7548" spans="1:10" x14ac:dyDescent="0.3">
      <c r="A7548" s="114"/>
      <c r="B7548" s="10"/>
      <c r="C7548" s="10"/>
      <c r="D7548" s="83"/>
      <c r="E7548" s="10"/>
      <c r="F7548" s="10"/>
      <c r="G7548" s="10"/>
      <c r="H7548" s="10"/>
      <c r="I7548" s="10"/>
      <c r="J7548" s="333"/>
    </row>
    <row r="7549" spans="1:10" x14ac:dyDescent="0.3">
      <c r="A7549" s="114"/>
      <c r="B7549" s="10"/>
      <c r="C7549" s="10"/>
      <c r="D7549" s="83"/>
      <c r="E7549" s="10"/>
      <c r="F7549" s="10"/>
      <c r="G7549" s="10"/>
      <c r="H7549" s="10"/>
      <c r="I7549" s="10"/>
      <c r="J7549" s="333"/>
    </row>
    <row r="7550" spans="1:10" x14ac:dyDescent="0.3">
      <c r="A7550" s="114"/>
      <c r="B7550" s="10"/>
      <c r="C7550" s="10"/>
      <c r="D7550" s="83"/>
      <c r="E7550" s="10"/>
      <c r="F7550" s="10"/>
      <c r="G7550" s="10"/>
      <c r="H7550" s="10"/>
      <c r="I7550" s="10"/>
      <c r="J7550" s="333"/>
    </row>
    <row r="7551" spans="1:10" x14ac:dyDescent="0.3">
      <c r="A7551" s="114"/>
      <c r="B7551" s="10"/>
      <c r="C7551" s="10"/>
      <c r="D7551" s="83"/>
      <c r="E7551" s="10"/>
      <c r="F7551" s="10"/>
      <c r="G7551" s="10"/>
      <c r="H7551" s="10"/>
      <c r="I7551" s="10"/>
      <c r="J7551" s="333"/>
    </row>
    <row r="7552" spans="1:10" x14ac:dyDescent="0.3">
      <c r="A7552" s="114"/>
      <c r="B7552" s="10"/>
      <c r="C7552" s="10"/>
      <c r="D7552" s="83"/>
      <c r="E7552" s="10"/>
      <c r="F7552" s="10"/>
      <c r="G7552" s="10"/>
      <c r="H7552" s="10"/>
      <c r="I7552" s="10"/>
      <c r="J7552" s="333"/>
    </row>
    <row r="7553" spans="1:10" x14ac:dyDescent="0.3">
      <c r="A7553" s="114"/>
      <c r="B7553" s="10"/>
      <c r="C7553" s="10"/>
      <c r="D7553" s="83"/>
      <c r="E7553" s="10"/>
      <c r="F7553" s="10"/>
      <c r="G7553" s="10"/>
      <c r="H7553" s="10"/>
      <c r="I7553" s="10"/>
      <c r="J7553" s="333"/>
    </row>
    <row r="7554" spans="1:10" x14ac:dyDescent="0.3">
      <c r="A7554" s="114"/>
      <c r="B7554" s="10"/>
      <c r="C7554" s="10"/>
      <c r="D7554" s="83"/>
      <c r="E7554" s="10"/>
      <c r="F7554" s="10"/>
      <c r="G7554" s="10"/>
      <c r="H7554" s="10"/>
      <c r="I7554" s="10"/>
      <c r="J7554" s="333"/>
    </row>
    <row r="7555" spans="1:10" x14ac:dyDescent="0.3">
      <c r="A7555" s="114"/>
      <c r="B7555" s="10"/>
      <c r="C7555" s="10"/>
      <c r="D7555" s="83"/>
      <c r="E7555" s="10"/>
      <c r="F7555" s="10"/>
      <c r="G7555" s="10"/>
      <c r="H7555" s="10"/>
      <c r="I7555" s="10"/>
      <c r="J7555" s="333"/>
    </row>
    <row r="7556" spans="1:10" x14ac:dyDescent="0.3">
      <c r="A7556" s="114"/>
      <c r="B7556" s="10"/>
      <c r="C7556" s="10"/>
      <c r="D7556" s="83"/>
      <c r="E7556" s="10"/>
      <c r="F7556" s="10"/>
      <c r="G7556" s="10"/>
      <c r="H7556" s="10"/>
      <c r="I7556" s="10"/>
      <c r="J7556" s="333"/>
    </row>
    <row r="7557" spans="1:10" x14ac:dyDescent="0.3">
      <c r="A7557" s="114"/>
      <c r="B7557" s="10"/>
      <c r="C7557" s="10"/>
      <c r="D7557" s="83"/>
      <c r="E7557" s="10"/>
      <c r="F7557" s="10"/>
      <c r="G7557" s="10"/>
      <c r="H7557" s="10"/>
      <c r="I7557" s="10"/>
      <c r="J7557" s="333"/>
    </row>
    <row r="7558" spans="1:10" x14ac:dyDescent="0.3">
      <c r="A7558" s="114"/>
      <c r="B7558" s="10"/>
      <c r="C7558" s="10"/>
      <c r="D7558" s="83"/>
      <c r="E7558" s="10"/>
      <c r="F7558" s="10"/>
      <c r="G7558" s="10"/>
      <c r="H7558" s="10"/>
      <c r="I7558" s="10"/>
      <c r="J7558" s="333"/>
    </row>
    <row r="7559" spans="1:10" x14ac:dyDescent="0.3">
      <c r="A7559" s="114"/>
      <c r="B7559" s="10"/>
      <c r="C7559" s="10"/>
      <c r="D7559" s="83"/>
      <c r="E7559" s="10"/>
      <c r="F7559" s="10"/>
      <c r="G7559" s="10"/>
      <c r="H7559" s="10"/>
      <c r="I7559" s="10"/>
      <c r="J7559" s="333"/>
    </row>
    <row r="7560" spans="1:10" x14ac:dyDescent="0.3">
      <c r="A7560" s="114"/>
      <c r="B7560" s="10"/>
      <c r="C7560" s="10"/>
      <c r="D7560" s="83"/>
      <c r="E7560" s="10"/>
      <c r="F7560" s="10"/>
      <c r="G7560" s="10"/>
      <c r="H7560" s="10"/>
      <c r="I7560" s="10"/>
      <c r="J7560" s="333"/>
    </row>
    <row r="7561" spans="1:10" x14ac:dyDescent="0.3">
      <c r="A7561" s="114"/>
      <c r="B7561" s="10"/>
      <c r="C7561" s="10"/>
      <c r="D7561" s="83"/>
      <c r="E7561" s="10"/>
      <c r="F7561" s="10"/>
      <c r="G7561" s="10"/>
      <c r="H7561" s="10"/>
      <c r="I7561" s="10"/>
      <c r="J7561" s="333"/>
    </row>
    <row r="7562" spans="1:10" x14ac:dyDescent="0.3">
      <c r="A7562" s="114"/>
      <c r="B7562" s="10"/>
      <c r="C7562" s="10"/>
      <c r="D7562" s="83"/>
      <c r="E7562" s="10"/>
      <c r="F7562" s="10"/>
      <c r="G7562" s="10"/>
      <c r="H7562" s="10"/>
      <c r="I7562" s="10"/>
      <c r="J7562" s="333"/>
    </row>
    <row r="7563" spans="1:10" x14ac:dyDescent="0.3">
      <c r="A7563" s="114"/>
      <c r="B7563" s="10"/>
      <c r="C7563" s="10"/>
      <c r="D7563" s="83"/>
      <c r="E7563" s="10"/>
      <c r="F7563" s="10"/>
      <c r="G7563" s="10"/>
      <c r="H7563" s="10"/>
      <c r="I7563" s="10"/>
      <c r="J7563" s="333"/>
    </row>
    <row r="7564" spans="1:10" x14ac:dyDescent="0.3">
      <c r="A7564" s="114"/>
      <c r="B7564" s="10"/>
      <c r="C7564" s="10"/>
      <c r="D7564" s="83"/>
      <c r="E7564" s="10"/>
      <c r="F7564" s="10"/>
      <c r="G7564" s="10"/>
      <c r="H7564" s="10"/>
      <c r="I7564" s="10"/>
      <c r="J7564" s="333"/>
    </row>
    <row r="7565" spans="1:10" x14ac:dyDescent="0.3">
      <c r="A7565" s="114"/>
      <c r="B7565" s="10"/>
      <c r="C7565" s="10"/>
      <c r="D7565" s="83"/>
      <c r="E7565" s="10"/>
      <c r="F7565" s="10"/>
      <c r="G7565" s="10"/>
      <c r="H7565" s="10"/>
      <c r="I7565" s="10"/>
      <c r="J7565" s="333"/>
    </row>
    <row r="7566" spans="1:10" x14ac:dyDescent="0.3">
      <c r="A7566" s="114"/>
      <c r="B7566" s="10"/>
      <c r="C7566" s="10"/>
      <c r="D7566" s="83"/>
      <c r="E7566" s="10"/>
      <c r="F7566" s="10"/>
      <c r="G7566" s="10"/>
      <c r="H7566" s="10"/>
      <c r="I7566" s="10"/>
      <c r="J7566" s="333"/>
    </row>
    <row r="7567" spans="1:10" x14ac:dyDescent="0.3">
      <c r="A7567" s="114"/>
      <c r="B7567" s="10"/>
      <c r="C7567" s="10"/>
      <c r="D7567" s="83"/>
      <c r="E7567" s="10"/>
      <c r="F7567" s="10"/>
      <c r="G7567" s="10"/>
      <c r="H7567" s="10"/>
      <c r="I7567" s="10"/>
      <c r="J7567" s="333"/>
    </row>
    <row r="7568" spans="1:10" x14ac:dyDescent="0.3">
      <c r="A7568" s="114"/>
      <c r="B7568" s="10"/>
      <c r="C7568" s="10"/>
      <c r="D7568" s="83"/>
      <c r="E7568" s="10"/>
      <c r="F7568" s="10"/>
      <c r="G7568" s="10"/>
      <c r="H7568" s="10"/>
      <c r="I7568" s="10"/>
      <c r="J7568" s="333"/>
    </row>
    <row r="7569" spans="1:10" x14ac:dyDescent="0.3">
      <c r="A7569" s="114"/>
      <c r="B7569" s="10"/>
      <c r="C7569" s="10"/>
      <c r="D7569" s="83"/>
      <c r="E7569" s="10"/>
      <c r="F7569" s="10"/>
      <c r="G7569" s="10"/>
      <c r="H7569" s="10"/>
      <c r="I7569" s="10"/>
      <c r="J7569" s="333"/>
    </row>
    <row r="7570" spans="1:10" x14ac:dyDescent="0.3">
      <c r="A7570" s="114"/>
      <c r="B7570" s="10"/>
      <c r="C7570" s="10"/>
      <c r="D7570" s="83"/>
      <c r="E7570" s="10"/>
      <c r="F7570" s="10"/>
      <c r="G7570" s="10"/>
      <c r="H7570" s="10"/>
      <c r="I7570" s="10"/>
      <c r="J7570" s="333"/>
    </row>
    <row r="7571" spans="1:10" x14ac:dyDescent="0.3">
      <c r="A7571" s="114"/>
      <c r="B7571" s="10"/>
      <c r="C7571" s="10"/>
      <c r="D7571" s="83"/>
      <c r="E7571" s="10"/>
      <c r="F7571" s="10"/>
      <c r="G7571" s="10"/>
      <c r="H7571" s="10"/>
      <c r="I7571" s="10"/>
      <c r="J7571" s="333"/>
    </row>
    <row r="7572" spans="1:10" x14ac:dyDescent="0.3">
      <c r="A7572" s="114"/>
      <c r="B7572" s="10"/>
      <c r="C7572" s="10"/>
      <c r="D7572" s="83"/>
      <c r="E7572" s="10"/>
      <c r="F7572" s="10"/>
      <c r="G7572" s="10"/>
      <c r="H7572" s="10"/>
      <c r="I7572" s="10"/>
      <c r="J7572" s="333"/>
    </row>
    <row r="7573" spans="1:10" x14ac:dyDescent="0.3">
      <c r="A7573" s="114"/>
      <c r="B7573" s="10"/>
      <c r="C7573" s="10"/>
      <c r="D7573" s="83"/>
      <c r="E7573" s="10"/>
      <c r="F7573" s="10"/>
      <c r="G7573" s="10"/>
      <c r="H7573" s="10"/>
      <c r="I7573" s="10"/>
      <c r="J7573" s="333"/>
    </row>
    <row r="7574" spans="1:10" x14ac:dyDescent="0.3">
      <c r="A7574" s="114"/>
      <c r="B7574" s="10"/>
      <c r="C7574" s="10"/>
      <c r="D7574" s="83"/>
      <c r="E7574" s="10"/>
      <c r="F7574" s="10"/>
      <c r="G7574" s="10"/>
      <c r="H7574" s="10"/>
      <c r="I7574" s="10"/>
      <c r="J7574" s="333"/>
    </row>
    <row r="7575" spans="1:10" x14ac:dyDescent="0.3">
      <c r="A7575" s="114"/>
      <c r="B7575" s="10"/>
      <c r="C7575" s="10"/>
      <c r="D7575" s="83"/>
      <c r="E7575" s="10"/>
      <c r="F7575" s="10"/>
      <c r="G7575" s="10"/>
      <c r="H7575" s="10"/>
      <c r="I7575" s="10"/>
      <c r="J7575" s="333"/>
    </row>
    <row r="7576" spans="1:10" x14ac:dyDescent="0.3">
      <c r="A7576" s="114"/>
      <c r="B7576" s="10"/>
      <c r="C7576" s="10"/>
      <c r="D7576" s="83"/>
      <c r="E7576" s="10"/>
      <c r="F7576" s="10"/>
      <c r="G7576" s="10"/>
      <c r="H7576" s="10"/>
      <c r="I7576" s="10"/>
      <c r="J7576" s="333"/>
    </row>
    <row r="7577" spans="1:10" x14ac:dyDescent="0.3">
      <c r="A7577" s="114"/>
      <c r="B7577" s="10"/>
      <c r="C7577" s="10"/>
      <c r="D7577" s="83"/>
      <c r="E7577" s="10"/>
      <c r="F7577" s="10"/>
      <c r="G7577" s="10"/>
      <c r="H7577" s="10"/>
      <c r="I7577" s="10"/>
      <c r="J7577" s="333"/>
    </row>
    <row r="7578" spans="1:10" x14ac:dyDescent="0.3">
      <c r="A7578" s="114"/>
      <c r="B7578" s="10"/>
      <c r="C7578" s="10"/>
      <c r="D7578" s="83"/>
      <c r="E7578" s="10"/>
      <c r="F7578" s="10"/>
      <c r="G7578" s="10"/>
      <c r="H7578" s="10"/>
      <c r="I7578" s="10"/>
      <c r="J7578" s="333"/>
    </row>
    <row r="7579" spans="1:10" x14ac:dyDescent="0.3">
      <c r="A7579" s="114"/>
      <c r="B7579" s="10"/>
      <c r="C7579" s="10"/>
      <c r="D7579" s="83"/>
      <c r="E7579" s="10"/>
      <c r="F7579" s="10"/>
      <c r="G7579" s="10"/>
      <c r="H7579" s="10"/>
      <c r="I7579" s="10"/>
      <c r="J7579" s="333"/>
    </row>
    <row r="7580" spans="1:10" x14ac:dyDescent="0.3">
      <c r="A7580" s="114"/>
      <c r="B7580" s="10"/>
      <c r="C7580" s="10"/>
      <c r="D7580" s="83"/>
      <c r="E7580" s="10"/>
      <c r="F7580" s="10"/>
      <c r="G7580" s="10"/>
      <c r="H7580" s="10"/>
      <c r="I7580" s="10"/>
      <c r="J7580" s="333"/>
    </row>
    <row r="7581" spans="1:10" x14ac:dyDescent="0.3">
      <c r="A7581" s="114"/>
      <c r="B7581" s="10"/>
      <c r="C7581" s="10"/>
      <c r="D7581" s="83"/>
      <c r="E7581" s="10"/>
      <c r="F7581" s="10"/>
      <c r="G7581" s="10"/>
      <c r="H7581" s="10"/>
      <c r="I7581" s="10"/>
      <c r="J7581" s="333"/>
    </row>
    <row r="7582" spans="1:10" x14ac:dyDescent="0.3">
      <c r="A7582" s="114"/>
      <c r="B7582" s="10"/>
      <c r="C7582" s="10"/>
      <c r="D7582" s="83"/>
      <c r="E7582" s="10"/>
      <c r="F7582" s="10"/>
      <c r="G7582" s="10"/>
      <c r="H7582" s="10"/>
      <c r="I7582" s="10"/>
      <c r="J7582" s="333"/>
    </row>
    <row r="7583" spans="1:10" x14ac:dyDescent="0.3">
      <c r="A7583" s="114"/>
      <c r="B7583" s="10"/>
      <c r="C7583" s="10"/>
      <c r="D7583" s="83"/>
      <c r="E7583" s="10"/>
      <c r="F7583" s="10"/>
      <c r="G7583" s="10"/>
      <c r="H7583" s="10"/>
      <c r="I7583" s="10"/>
      <c r="J7583" s="333"/>
    </row>
    <row r="7584" spans="1:10" x14ac:dyDescent="0.3">
      <c r="A7584" s="114"/>
      <c r="B7584" s="10"/>
      <c r="C7584" s="10"/>
      <c r="D7584" s="83"/>
      <c r="E7584" s="10"/>
      <c r="F7584" s="10"/>
      <c r="G7584" s="10"/>
      <c r="H7584" s="10"/>
      <c r="I7584" s="10"/>
      <c r="J7584" s="333"/>
    </row>
    <row r="7585" spans="1:10" x14ac:dyDescent="0.3">
      <c r="A7585" s="114"/>
      <c r="B7585" s="10"/>
      <c r="C7585" s="10"/>
      <c r="D7585" s="83"/>
      <c r="E7585" s="10"/>
      <c r="F7585" s="10"/>
      <c r="G7585" s="10"/>
      <c r="H7585" s="10"/>
      <c r="I7585" s="10"/>
      <c r="J7585" s="333"/>
    </row>
    <row r="7586" spans="1:10" x14ac:dyDescent="0.3">
      <c r="A7586" s="114"/>
      <c r="B7586" s="10"/>
      <c r="C7586" s="10"/>
      <c r="D7586" s="83"/>
      <c r="E7586" s="10"/>
      <c r="F7586" s="10"/>
      <c r="G7586" s="10"/>
      <c r="H7586" s="10"/>
      <c r="I7586" s="10"/>
      <c r="J7586" s="333"/>
    </row>
    <row r="7587" spans="1:10" x14ac:dyDescent="0.3">
      <c r="A7587" s="114"/>
      <c r="B7587" s="10"/>
      <c r="C7587" s="10"/>
      <c r="D7587" s="83"/>
      <c r="E7587" s="10"/>
      <c r="F7587" s="10"/>
      <c r="G7587" s="10"/>
      <c r="H7587" s="10"/>
      <c r="I7587" s="10"/>
      <c r="J7587" s="333"/>
    </row>
    <row r="7588" spans="1:10" x14ac:dyDescent="0.3">
      <c r="A7588" s="114"/>
      <c r="B7588" s="10"/>
      <c r="C7588" s="10"/>
      <c r="D7588" s="83"/>
      <c r="E7588" s="10"/>
      <c r="F7588" s="10"/>
      <c r="G7588" s="10"/>
      <c r="H7588" s="10"/>
      <c r="I7588" s="10"/>
      <c r="J7588" s="333"/>
    </row>
    <row r="7589" spans="1:10" x14ac:dyDescent="0.3">
      <c r="A7589" s="114"/>
      <c r="B7589" s="10"/>
      <c r="C7589" s="10"/>
      <c r="D7589" s="83"/>
      <c r="E7589" s="10"/>
      <c r="F7589" s="10"/>
      <c r="G7589" s="10"/>
      <c r="H7589" s="10"/>
      <c r="I7589" s="10"/>
      <c r="J7589" s="333"/>
    </row>
    <row r="7590" spans="1:10" x14ac:dyDescent="0.3">
      <c r="A7590" s="114"/>
      <c r="B7590" s="10"/>
      <c r="C7590" s="10"/>
      <c r="D7590" s="83"/>
      <c r="E7590" s="10"/>
      <c r="F7590" s="10"/>
      <c r="G7590" s="10"/>
      <c r="H7590" s="10"/>
      <c r="I7590" s="10"/>
      <c r="J7590" s="333"/>
    </row>
    <row r="7591" spans="1:10" x14ac:dyDescent="0.3">
      <c r="A7591" s="114"/>
      <c r="B7591" s="10"/>
      <c r="C7591" s="10"/>
      <c r="D7591" s="83"/>
      <c r="E7591" s="10"/>
      <c r="F7591" s="10"/>
      <c r="G7591" s="10"/>
      <c r="H7591" s="10"/>
      <c r="I7591" s="10"/>
      <c r="J7591" s="333"/>
    </row>
    <row r="7592" spans="1:10" x14ac:dyDescent="0.3">
      <c r="A7592" s="114"/>
      <c r="B7592" s="10"/>
      <c r="C7592" s="10"/>
      <c r="D7592" s="83"/>
      <c r="E7592" s="10"/>
      <c r="F7592" s="10"/>
      <c r="G7592" s="10"/>
      <c r="H7592" s="10"/>
      <c r="I7592" s="10"/>
      <c r="J7592" s="333"/>
    </row>
    <row r="7593" spans="1:10" x14ac:dyDescent="0.3">
      <c r="A7593" s="114"/>
      <c r="B7593" s="10"/>
      <c r="C7593" s="10"/>
      <c r="D7593" s="83"/>
      <c r="E7593" s="10"/>
      <c r="F7593" s="10"/>
      <c r="G7593" s="10"/>
      <c r="H7593" s="10"/>
      <c r="I7593" s="10"/>
      <c r="J7593" s="333"/>
    </row>
    <row r="7594" spans="1:10" x14ac:dyDescent="0.3">
      <c r="A7594" s="114"/>
      <c r="B7594" s="10"/>
      <c r="C7594" s="10"/>
      <c r="D7594" s="83"/>
      <c r="E7594" s="10"/>
      <c r="F7594" s="10"/>
      <c r="G7594" s="10"/>
      <c r="H7594" s="10"/>
      <c r="I7594" s="10"/>
      <c r="J7594" s="333"/>
    </row>
    <row r="7595" spans="1:10" x14ac:dyDescent="0.3">
      <c r="A7595" s="114"/>
      <c r="B7595" s="10"/>
      <c r="C7595" s="10"/>
      <c r="D7595" s="83"/>
      <c r="E7595" s="10"/>
      <c r="F7595" s="10"/>
      <c r="G7595" s="10"/>
      <c r="H7595" s="10"/>
      <c r="I7595" s="10"/>
      <c r="J7595" s="333"/>
    </row>
    <row r="7596" spans="1:10" x14ac:dyDescent="0.3">
      <c r="A7596" s="114"/>
      <c r="B7596" s="10"/>
      <c r="C7596" s="10"/>
      <c r="D7596" s="83"/>
      <c r="E7596" s="10"/>
      <c r="F7596" s="10"/>
      <c r="G7596" s="10"/>
      <c r="H7596" s="10"/>
      <c r="I7596" s="10"/>
      <c r="J7596" s="333"/>
    </row>
    <row r="7597" spans="1:10" x14ac:dyDescent="0.3">
      <c r="A7597" s="114"/>
      <c r="B7597" s="10"/>
      <c r="C7597" s="10"/>
      <c r="D7597" s="83"/>
      <c r="E7597" s="10"/>
      <c r="F7597" s="10"/>
      <c r="G7597" s="10"/>
      <c r="H7597" s="10"/>
      <c r="I7597" s="10"/>
      <c r="J7597" s="333"/>
    </row>
    <row r="7598" spans="1:10" x14ac:dyDescent="0.3">
      <c r="A7598" s="114"/>
      <c r="B7598" s="10"/>
      <c r="C7598" s="10"/>
      <c r="D7598" s="83"/>
      <c r="E7598" s="10"/>
      <c r="F7598" s="10"/>
      <c r="G7598" s="10"/>
      <c r="H7598" s="10"/>
      <c r="I7598" s="10"/>
      <c r="J7598" s="333"/>
    </row>
    <row r="7599" spans="1:10" x14ac:dyDescent="0.3">
      <c r="A7599" s="114"/>
      <c r="B7599" s="10"/>
      <c r="C7599" s="10"/>
      <c r="D7599" s="83"/>
      <c r="E7599" s="10"/>
      <c r="F7599" s="10"/>
      <c r="G7599" s="10"/>
      <c r="H7599" s="10"/>
      <c r="I7599" s="10"/>
      <c r="J7599" s="333"/>
    </row>
    <row r="7600" spans="1:10" x14ac:dyDescent="0.3">
      <c r="A7600" s="114"/>
      <c r="B7600" s="10"/>
      <c r="C7600" s="10"/>
      <c r="D7600" s="83"/>
      <c r="E7600" s="10"/>
      <c r="F7600" s="10"/>
      <c r="G7600" s="10"/>
      <c r="H7600" s="10"/>
      <c r="I7600" s="10"/>
      <c r="J7600" s="333"/>
    </row>
    <row r="7601" spans="1:10" x14ac:dyDescent="0.3">
      <c r="A7601" s="114"/>
      <c r="B7601" s="10"/>
      <c r="C7601" s="10"/>
      <c r="D7601" s="83"/>
      <c r="E7601" s="10"/>
      <c r="F7601" s="10"/>
      <c r="G7601" s="10"/>
      <c r="H7601" s="10"/>
      <c r="I7601" s="10"/>
      <c r="J7601" s="333"/>
    </row>
    <row r="7602" spans="1:10" x14ac:dyDescent="0.3">
      <c r="A7602" s="114"/>
      <c r="B7602" s="10"/>
      <c r="C7602" s="10"/>
      <c r="D7602" s="83"/>
      <c r="E7602" s="10"/>
      <c r="F7602" s="10"/>
      <c r="G7602" s="10"/>
      <c r="H7602" s="10"/>
      <c r="I7602" s="10"/>
      <c r="J7602" s="333"/>
    </row>
    <row r="7603" spans="1:10" x14ac:dyDescent="0.3">
      <c r="A7603" s="114"/>
      <c r="B7603" s="10"/>
      <c r="C7603" s="10"/>
      <c r="D7603" s="83"/>
      <c r="E7603" s="10"/>
      <c r="F7603" s="10"/>
      <c r="G7603" s="10"/>
      <c r="H7603" s="10"/>
      <c r="I7603" s="10"/>
      <c r="J7603" s="333"/>
    </row>
    <row r="7604" spans="1:10" x14ac:dyDescent="0.3">
      <c r="A7604" s="114"/>
      <c r="B7604" s="10"/>
      <c r="C7604" s="10"/>
      <c r="D7604" s="83"/>
      <c r="E7604" s="10"/>
      <c r="F7604" s="10"/>
      <c r="G7604" s="10"/>
      <c r="H7604" s="10"/>
      <c r="I7604" s="10"/>
      <c r="J7604" s="333"/>
    </row>
    <row r="7605" spans="1:10" x14ac:dyDescent="0.3">
      <c r="A7605" s="114"/>
      <c r="B7605" s="10"/>
      <c r="C7605" s="10"/>
      <c r="D7605" s="83"/>
      <c r="E7605" s="10"/>
      <c r="F7605" s="10"/>
      <c r="G7605" s="10"/>
      <c r="H7605" s="10"/>
      <c r="I7605" s="10"/>
      <c r="J7605" s="333"/>
    </row>
    <row r="7606" spans="1:10" x14ac:dyDescent="0.3">
      <c r="A7606" s="114"/>
      <c r="B7606" s="10"/>
      <c r="C7606" s="10"/>
      <c r="D7606" s="83"/>
      <c r="E7606" s="10"/>
      <c r="F7606" s="10"/>
      <c r="G7606" s="10"/>
      <c r="H7606" s="10"/>
      <c r="I7606" s="10"/>
      <c r="J7606" s="333"/>
    </row>
    <row r="7607" spans="1:10" x14ac:dyDescent="0.3">
      <c r="A7607" s="114"/>
      <c r="B7607" s="10"/>
      <c r="C7607" s="10"/>
      <c r="D7607" s="83"/>
      <c r="E7607" s="10"/>
      <c r="F7607" s="10"/>
      <c r="G7607" s="10"/>
      <c r="H7607" s="10"/>
      <c r="I7607" s="10"/>
      <c r="J7607" s="333"/>
    </row>
    <row r="7608" spans="1:10" x14ac:dyDescent="0.3">
      <c r="A7608" s="114"/>
      <c r="B7608" s="10"/>
      <c r="C7608" s="10"/>
      <c r="D7608" s="83"/>
      <c r="E7608" s="10"/>
      <c r="F7608" s="10"/>
      <c r="G7608" s="10"/>
      <c r="H7608" s="10"/>
      <c r="I7608" s="10"/>
      <c r="J7608" s="333"/>
    </row>
    <row r="7609" spans="1:10" x14ac:dyDescent="0.3">
      <c r="A7609" s="114"/>
      <c r="B7609" s="10"/>
      <c r="C7609" s="10"/>
      <c r="D7609" s="83"/>
      <c r="E7609" s="10"/>
      <c r="F7609" s="10"/>
      <c r="G7609" s="10"/>
      <c r="H7609" s="10"/>
      <c r="I7609" s="10"/>
      <c r="J7609" s="333"/>
    </row>
    <row r="7610" spans="1:10" x14ac:dyDescent="0.3">
      <c r="A7610" s="114"/>
      <c r="B7610" s="10"/>
      <c r="C7610" s="10"/>
      <c r="D7610" s="83"/>
      <c r="E7610" s="10"/>
      <c r="F7610" s="10"/>
      <c r="G7610" s="10"/>
      <c r="H7610" s="10"/>
      <c r="I7610" s="10"/>
      <c r="J7610" s="333"/>
    </row>
    <row r="7611" spans="1:10" x14ac:dyDescent="0.3">
      <c r="A7611" s="114"/>
      <c r="B7611" s="10"/>
      <c r="C7611" s="10"/>
      <c r="D7611" s="83"/>
      <c r="E7611" s="10"/>
      <c r="F7611" s="10"/>
      <c r="G7611" s="10"/>
      <c r="H7611" s="10"/>
      <c r="I7611" s="10"/>
      <c r="J7611" s="333"/>
    </row>
    <row r="7612" spans="1:10" x14ac:dyDescent="0.3">
      <c r="A7612" s="114"/>
      <c r="B7612" s="10"/>
      <c r="C7612" s="10"/>
      <c r="D7612" s="83"/>
      <c r="E7612" s="10"/>
      <c r="F7612" s="10"/>
      <c r="G7612" s="10"/>
      <c r="H7612" s="10"/>
      <c r="I7612" s="10"/>
      <c r="J7612" s="333"/>
    </row>
    <row r="7613" spans="1:10" x14ac:dyDescent="0.3">
      <c r="A7613" s="114"/>
      <c r="B7613" s="10"/>
      <c r="C7613" s="10"/>
      <c r="D7613" s="83"/>
      <c r="E7613" s="10"/>
      <c r="F7613" s="10"/>
      <c r="G7613" s="10"/>
      <c r="H7613" s="10"/>
      <c r="I7613" s="10"/>
      <c r="J7613" s="333"/>
    </row>
    <row r="7614" spans="1:10" x14ac:dyDescent="0.3">
      <c r="A7614" s="114"/>
      <c r="B7614" s="10"/>
      <c r="C7614" s="10"/>
      <c r="D7614" s="83"/>
      <c r="E7614" s="10"/>
      <c r="F7614" s="10"/>
      <c r="G7614" s="10"/>
      <c r="H7614" s="10"/>
      <c r="I7614" s="10"/>
      <c r="J7614" s="333"/>
    </row>
    <row r="7615" spans="1:10" x14ac:dyDescent="0.3">
      <c r="A7615" s="114"/>
      <c r="B7615" s="10"/>
      <c r="C7615" s="10"/>
      <c r="D7615" s="83"/>
      <c r="E7615" s="10"/>
      <c r="F7615" s="10"/>
      <c r="G7615" s="10"/>
      <c r="H7615" s="10"/>
      <c r="I7615" s="10"/>
      <c r="J7615" s="333"/>
    </row>
    <row r="7616" spans="1:10" x14ac:dyDescent="0.3">
      <c r="A7616" s="114"/>
      <c r="B7616" s="10"/>
      <c r="C7616" s="10"/>
      <c r="D7616" s="83"/>
      <c r="E7616" s="10"/>
      <c r="F7616" s="10"/>
      <c r="G7616" s="10"/>
      <c r="H7616" s="10"/>
      <c r="I7616" s="10"/>
      <c r="J7616" s="333"/>
    </row>
    <row r="7617" spans="1:10" x14ac:dyDescent="0.3">
      <c r="A7617" s="114"/>
      <c r="B7617" s="10"/>
      <c r="C7617" s="10"/>
      <c r="D7617" s="83"/>
      <c r="E7617" s="10"/>
      <c r="F7617" s="10"/>
      <c r="G7617" s="10"/>
      <c r="H7617" s="10"/>
      <c r="I7617" s="10"/>
      <c r="J7617" s="333"/>
    </row>
    <row r="7618" spans="1:10" x14ac:dyDescent="0.3">
      <c r="A7618" s="114"/>
      <c r="B7618" s="10"/>
      <c r="C7618" s="10"/>
      <c r="D7618" s="83"/>
      <c r="E7618" s="10"/>
      <c r="F7618" s="10"/>
      <c r="G7618" s="10"/>
      <c r="H7618" s="10"/>
      <c r="I7618" s="10"/>
      <c r="J7618" s="333"/>
    </row>
    <row r="7619" spans="1:10" x14ac:dyDescent="0.3">
      <c r="A7619" s="114"/>
      <c r="B7619" s="10"/>
      <c r="C7619" s="10"/>
      <c r="D7619" s="83"/>
      <c r="E7619" s="10"/>
      <c r="F7619" s="10"/>
      <c r="G7619" s="10"/>
      <c r="H7619" s="10"/>
      <c r="I7619" s="10"/>
      <c r="J7619" s="333"/>
    </row>
    <row r="7620" spans="1:10" x14ac:dyDescent="0.3">
      <c r="A7620" s="114"/>
      <c r="B7620" s="10"/>
      <c r="C7620" s="10"/>
      <c r="D7620" s="83"/>
      <c r="E7620" s="10"/>
      <c r="F7620" s="10"/>
      <c r="G7620" s="10"/>
      <c r="H7620" s="10"/>
      <c r="I7620" s="10"/>
      <c r="J7620" s="333"/>
    </row>
    <row r="7621" spans="1:10" x14ac:dyDescent="0.3">
      <c r="A7621" s="114"/>
      <c r="B7621" s="10"/>
      <c r="C7621" s="10"/>
      <c r="D7621" s="83"/>
      <c r="E7621" s="10"/>
      <c r="F7621" s="10"/>
      <c r="G7621" s="10"/>
      <c r="H7621" s="10"/>
      <c r="I7621" s="10"/>
      <c r="J7621" s="333"/>
    </row>
    <row r="7622" spans="1:10" x14ac:dyDescent="0.3">
      <c r="A7622" s="114"/>
      <c r="B7622" s="10"/>
      <c r="C7622" s="10"/>
      <c r="D7622" s="83"/>
      <c r="E7622" s="10"/>
      <c r="F7622" s="10"/>
      <c r="G7622" s="10"/>
      <c r="H7622" s="10"/>
      <c r="I7622" s="10"/>
      <c r="J7622" s="333"/>
    </row>
    <row r="7623" spans="1:10" x14ac:dyDescent="0.3">
      <c r="A7623" s="114"/>
      <c r="B7623" s="10"/>
      <c r="C7623" s="10"/>
      <c r="D7623" s="83"/>
      <c r="E7623" s="10"/>
      <c r="F7623" s="10"/>
      <c r="G7623" s="10"/>
      <c r="H7623" s="10"/>
      <c r="I7623" s="10"/>
      <c r="J7623" s="333"/>
    </row>
    <row r="7624" spans="1:10" x14ac:dyDescent="0.3">
      <c r="A7624" s="114"/>
      <c r="B7624" s="10"/>
      <c r="C7624" s="10"/>
      <c r="D7624" s="83"/>
      <c r="E7624" s="10"/>
      <c r="F7624" s="10"/>
      <c r="G7624" s="10"/>
      <c r="H7624" s="10"/>
      <c r="I7624" s="10"/>
      <c r="J7624" s="333"/>
    </row>
    <row r="7625" spans="1:10" x14ac:dyDescent="0.3">
      <c r="A7625" s="114"/>
      <c r="B7625" s="10"/>
      <c r="C7625" s="10"/>
      <c r="D7625" s="83"/>
      <c r="E7625" s="10"/>
      <c r="F7625" s="10"/>
      <c r="G7625" s="10"/>
      <c r="H7625" s="10"/>
      <c r="I7625" s="10"/>
      <c r="J7625" s="333"/>
    </row>
    <row r="7626" spans="1:10" x14ac:dyDescent="0.3">
      <c r="A7626" s="114"/>
      <c r="B7626" s="10"/>
      <c r="C7626" s="10"/>
      <c r="D7626" s="83"/>
      <c r="E7626" s="10"/>
      <c r="F7626" s="10"/>
      <c r="G7626" s="10"/>
      <c r="H7626" s="10"/>
      <c r="I7626" s="10"/>
      <c r="J7626" s="333"/>
    </row>
    <row r="7627" spans="1:10" x14ac:dyDescent="0.3">
      <c r="A7627" s="114"/>
      <c r="B7627" s="10"/>
      <c r="C7627" s="10"/>
      <c r="D7627" s="83"/>
      <c r="E7627" s="10"/>
      <c r="F7627" s="10"/>
      <c r="G7627" s="10"/>
      <c r="H7627" s="10"/>
      <c r="I7627" s="10"/>
      <c r="J7627" s="333"/>
    </row>
    <row r="7628" spans="1:10" x14ac:dyDescent="0.3">
      <c r="A7628" s="114"/>
      <c r="B7628" s="10"/>
      <c r="C7628" s="10"/>
      <c r="D7628" s="83"/>
      <c r="E7628" s="10"/>
      <c r="F7628" s="10"/>
      <c r="G7628" s="10"/>
      <c r="H7628" s="10"/>
      <c r="I7628" s="10"/>
      <c r="J7628" s="333"/>
    </row>
    <row r="7629" spans="1:10" x14ac:dyDescent="0.3">
      <c r="A7629" s="114"/>
      <c r="B7629" s="10"/>
      <c r="C7629" s="10"/>
      <c r="D7629" s="83"/>
      <c r="E7629" s="10"/>
      <c r="F7629" s="10"/>
      <c r="G7629" s="10"/>
      <c r="H7629" s="10"/>
      <c r="I7629" s="10"/>
      <c r="J7629" s="333"/>
    </row>
    <row r="7630" spans="1:10" x14ac:dyDescent="0.3">
      <c r="A7630" s="114"/>
      <c r="B7630" s="10"/>
      <c r="C7630" s="10"/>
      <c r="D7630" s="83"/>
      <c r="E7630" s="10"/>
      <c r="F7630" s="10"/>
      <c r="G7630" s="10"/>
      <c r="H7630" s="10"/>
      <c r="I7630" s="10"/>
      <c r="J7630" s="333"/>
    </row>
    <row r="7631" spans="1:10" x14ac:dyDescent="0.3">
      <c r="A7631" s="114"/>
      <c r="B7631" s="10"/>
      <c r="C7631" s="10"/>
      <c r="D7631" s="83"/>
      <c r="E7631" s="10"/>
      <c r="F7631" s="10"/>
      <c r="G7631" s="10"/>
      <c r="H7631" s="10"/>
      <c r="I7631" s="10"/>
      <c r="J7631" s="333"/>
    </row>
    <row r="7632" spans="1:10" x14ac:dyDescent="0.3">
      <c r="A7632" s="114"/>
      <c r="B7632" s="10"/>
      <c r="C7632" s="10"/>
      <c r="D7632" s="83"/>
      <c r="E7632" s="10"/>
      <c r="F7632" s="10"/>
      <c r="G7632" s="10"/>
      <c r="H7632" s="10"/>
      <c r="I7632" s="10"/>
      <c r="J7632" s="333"/>
    </row>
    <row r="7633" spans="1:10" x14ac:dyDescent="0.3">
      <c r="A7633" s="114"/>
      <c r="B7633" s="10"/>
      <c r="C7633" s="10"/>
      <c r="D7633" s="83"/>
      <c r="E7633" s="10"/>
      <c r="F7633" s="10"/>
      <c r="G7633" s="10"/>
      <c r="H7633" s="10"/>
      <c r="I7633" s="10"/>
      <c r="J7633" s="333"/>
    </row>
    <row r="7634" spans="1:10" x14ac:dyDescent="0.3">
      <c r="A7634" s="114"/>
      <c r="B7634" s="10"/>
      <c r="C7634" s="10"/>
      <c r="D7634" s="83"/>
      <c r="E7634" s="10"/>
      <c r="F7634" s="10"/>
      <c r="G7634" s="10"/>
      <c r="H7634" s="10"/>
      <c r="I7634" s="10"/>
      <c r="J7634" s="333"/>
    </row>
    <row r="7635" spans="1:10" x14ac:dyDescent="0.3">
      <c r="A7635" s="114"/>
      <c r="B7635" s="10"/>
      <c r="C7635" s="10"/>
      <c r="D7635" s="83"/>
      <c r="E7635" s="10"/>
      <c r="F7635" s="10"/>
      <c r="G7635" s="10"/>
      <c r="H7635" s="10"/>
      <c r="I7635" s="10"/>
      <c r="J7635" s="333"/>
    </row>
    <row r="7636" spans="1:10" x14ac:dyDescent="0.3">
      <c r="A7636" s="114"/>
      <c r="B7636" s="10"/>
      <c r="C7636" s="10"/>
      <c r="D7636" s="83"/>
      <c r="E7636" s="10"/>
      <c r="F7636" s="10"/>
      <c r="G7636" s="10"/>
      <c r="H7636" s="10"/>
      <c r="I7636" s="10"/>
      <c r="J7636" s="333"/>
    </row>
    <row r="7637" spans="1:10" x14ac:dyDescent="0.3">
      <c r="A7637" s="114"/>
      <c r="B7637" s="10"/>
      <c r="C7637" s="10"/>
      <c r="D7637" s="83"/>
      <c r="E7637" s="10"/>
      <c r="F7637" s="10"/>
      <c r="G7637" s="10"/>
      <c r="H7637" s="10"/>
      <c r="I7637" s="10"/>
      <c r="J7637" s="333"/>
    </row>
    <row r="7638" spans="1:10" x14ac:dyDescent="0.3">
      <c r="A7638" s="114"/>
      <c r="B7638" s="10"/>
      <c r="C7638" s="10"/>
      <c r="D7638" s="83"/>
      <c r="E7638" s="10"/>
      <c r="F7638" s="10"/>
      <c r="G7638" s="10"/>
      <c r="H7638" s="10"/>
      <c r="I7638" s="10"/>
      <c r="J7638" s="333"/>
    </row>
    <row r="7639" spans="1:10" x14ac:dyDescent="0.3">
      <c r="A7639" s="114"/>
      <c r="B7639" s="10"/>
      <c r="C7639" s="10"/>
      <c r="D7639" s="83"/>
      <c r="E7639" s="10"/>
      <c r="F7639" s="10"/>
      <c r="G7639" s="10"/>
      <c r="H7639" s="10"/>
      <c r="I7639" s="10"/>
      <c r="J7639" s="333"/>
    </row>
    <row r="7640" spans="1:10" x14ac:dyDescent="0.3">
      <c r="A7640" s="114"/>
      <c r="B7640" s="10"/>
      <c r="C7640" s="10"/>
      <c r="D7640" s="83"/>
      <c r="E7640" s="10"/>
      <c r="F7640" s="10"/>
      <c r="G7640" s="10"/>
      <c r="H7640" s="10"/>
      <c r="I7640" s="10"/>
      <c r="J7640" s="333"/>
    </row>
    <row r="7641" spans="1:10" x14ac:dyDescent="0.3">
      <c r="A7641" s="114"/>
      <c r="B7641" s="10"/>
      <c r="C7641" s="10"/>
      <c r="D7641" s="83"/>
      <c r="E7641" s="10"/>
      <c r="F7641" s="10"/>
      <c r="G7641" s="10"/>
      <c r="H7641" s="10"/>
      <c r="I7641" s="10"/>
      <c r="J7641" s="333"/>
    </row>
    <row r="7642" spans="1:10" x14ac:dyDescent="0.3">
      <c r="A7642" s="114"/>
      <c r="B7642" s="10"/>
      <c r="C7642" s="10"/>
      <c r="D7642" s="83"/>
      <c r="E7642" s="10"/>
      <c r="F7642" s="10"/>
      <c r="G7642" s="10"/>
      <c r="H7642" s="10"/>
      <c r="I7642" s="10"/>
      <c r="J7642" s="333"/>
    </row>
    <row r="7643" spans="1:10" x14ac:dyDescent="0.3">
      <c r="A7643" s="114"/>
      <c r="B7643" s="10"/>
      <c r="C7643" s="10"/>
      <c r="D7643" s="83"/>
      <c r="E7643" s="10"/>
      <c r="F7643" s="10"/>
      <c r="G7643" s="10"/>
      <c r="H7643" s="10"/>
      <c r="I7643" s="10"/>
      <c r="J7643" s="333"/>
    </row>
    <row r="7644" spans="1:10" x14ac:dyDescent="0.3">
      <c r="A7644" s="114"/>
      <c r="B7644" s="10"/>
      <c r="C7644" s="10"/>
      <c r="D7644" s="83"/>
      <c r="E7644" s="10"/>
      <c r="F7644" s="10"/>
      <c r="G7644" s="10"/>
      <c r="H7644" s="10"/>
      <c r="I7644" s="10"/>
      <c r="J7644" s="333"/>
    </row>
    <row r="7645" spans="1:10" x14ac:dyDescent="0.3">
      <c r="A7645" s="114"/>
      <c r="B7645" s="10"/>
      <c r="C7645" s="10"/>
      <c r="D7645" s="83"/>
      <c r="E7645" s="10"/>
      <c r="F7645" s="10"/>
      <c r="G7645" s="10"/>
      <c r="H7645" s="10"/>
      <c r="I7645" s="10"/>
      <c r="J7645" s="333"/>
    </row>
    <row r="7646" spans="1:10" x14ac:dyDescent="0.3">
      <c r="A7646" s="114"/>
      <c r="B7646" s="10"/>
      <c r="C7646" s="10"/>
      <c r="D7646" s="83"/>
      <c r="E7646" s="10"/>
      <c r="F7646" s="10"/>
      <c r="G7646" s="10"/>
      <c r="H7646" s="10"/>
      <c r="I7646" s="10"/>
      <c r="J7646" s="333"/>
    </row>
    <row r="7647" spans="1:10" x14ac:dyDescent="0.3">
      <c r="A7647" s="114"/>
      <c r="B7647" s="10"/>
      <c r="C7647" s="10"/>
      <c r="D7647" s="83"/>
      <c r="E7647" s="10"/>
      <c r="F7647" s="10"/>
      <c r="G7647" s="10"/>
      <c r="H7647" s="10"/>
      <c r="I7647" s="10"/>
      <c r="J7647" s="333"/>
    </row>
    <row r="7648" spans="1:10" x14ac:dyDescent="0.3">
      <c r="A7648" s="114"/>
      <c r="B7648" s="10"/>
      <c r="C7648" s="10"/>
      <c r="D7648" s="83"/>
      <c r="E7648" s="10"/>
      <c r="F7648" s="10"/>
      <c r="G7648" s="10"/>
      <c r="H7648" s="10"/>
      <c r="I7648" s="10"/>
      <c r="J7648" s="333"/>
    </row>
    <row r="7649" spans="1:10" x14ac:dyDescent="0.3">
      <c r="A7649" s="114"/>
      <c r="B7649" s="10"/>
      <c r="C7649" s="10"/>
      <c r="D7649" s="83"/>
      <c r="E7649" s="10"/>
      <c r="F7649" s="10"/>
      <c r="G7649" s="10"/>
      <c r="H7649" s="10"/>
      <c r="I7649" s="10"/>
      <c r="J7649" s="333"/>
    </row>
    <row r="7650" spans="1:10" x14ac:dyDescent="0.3">
      <c r="A7650" s="114"/>
      <c r="B7650" s="10"/>
      <c r="C7650" s="10"/>
      <c r="D7650" s="83"/>
      <c r="E7650" s="10"/>
      <c r="F7650" s="10"/>
      <c r="G7650" s="10"/>
      <c r="H7650" s="10"/>
      <c r="I7650" s="10"/>
      <c r="J7650" s="333"/>
    </row>
    <row r="7651" spans="1:10" x14ac:dyDescent="0.3">
      <c r="A7651" s="114"/>
      <c r="B7651" s="10"/>
      <c r="C7651" s="10"/>
      <c r="D7651" s="83"/>
      <c r="E7651" s="10"/>
      <c r="F7651" s="10"/>
      <c r="G7651" s="10"/>
      <c r="H7651" s="10"/>
      <c r="I7651" s="10"/>
      <c r="J7651" s="333"/>
    </row>
    <row r="7652" spans="1:10" x14ac:dyDescent="0.3">
      <c r="A7652" s="114"/>
      <c r="B7652" s="10"/>
      <c r="C7652" s="10"/>
      <c r="D7652" s="83"/>
      <c r="E7652" s="10"/>
      <c r="F7652" s="10"/>
      <c r="G7652" s="10"/>
      <c r="H7652" s="10"/>
      <c r="I7652" s="10"/>
      <c r="J7652" s="333"/>
    </row>
    <row r="7653" spans="1:10" x14ac:dyDescent="0.3">
      <c r="A7653" s="114"/>
      <c r="B7653" s="10"/>
      <c r="C7653" s="10"/>
      <c r="D7653" s="83"/>
      <c r="E7653" s="10"/>
      <c r="F7653" s="10"/>
      <c r="G7653" s="10"/>
      <c r="H7653" s="10"/>
      <c r="I7653" s="10"/>
      <c r="J7653" s="333"/>
    </row>
    <row r="7654" spans="1:10" x14ac:dyDescent="0.3">
      <c r="A7654" s="114"/>
      <c r="B7654" s="10"/>
      <c r="C7654" s="10"/>
      <c r="D7654" s="83"/>
      <c r="E7654" s="10"/>
      <c r="F7654" s="10"/>
      <c r="G7654" s="10"/>
      <c r="H7654" s="10"/>
      <c r="I7654" s="10"/>
      <c r="J7654" s="333"/>
    </row>
    <row r="7655" spans="1:10" x14ac:dyDescent="0.3">
      <c r="A7655" s="114"/>
      <c r="B7655" s="10"/>
      <c r="C7655" s="10"/>
      <c r="D7655" s="83"/>
      <c r="E7655" s="10"/>
      <c r="F7655" s="10"/>
      <c r="G7655" s="10"/>
      <c r="H7655" s="10"/>
      <c r="I7655" s="10"/>
      <c r="J7655" s="333"/>
    </row>
    <row r="7656" spans="1:10" x14ac:dyDescent="0.3">
      <c r="A7656" s="114"/>
      <c r="B7656" s="10"/>
      <c r="C7656" s="10"/>
      <c r="D7656" s="83"/>
      <c r="E7656" s="10"/>
      <c r="F7656" s="10"/>
      <c r="G7656" s="10"/>
      <c r="H7656" s="10"/>
      <c r="I7656" s="10"/>
      <c r="J7656" s="333"/>
    </row>
    <row r="7657" spans="1:10" x14ac:dyDescent="0.3">
      <c r="A7657" s="114"/>
      <c r="B7657" s="10"/>
      <c r="C7657" s="10"/>
      <c r="D7657" s="83"/>
      <c r="E7657" s="10"/>
      <c r="F7657" s="10"/>
      <c r="G7657" s="10"/>
      <c r="H7657" s="10"/>
      <c r="I7657" s="10"/>
      <c r="J7657" s="333"/>
    </row>
    <row r="7658" spans="1:10" x14ac:dyDescent="0.3">
      <c r="A7658" s="114"/>
      <c r="B7658" s="10"/>
      <c r="C7658" s="10"/>
      <c r="D7658" s="83"/>
      <c r="E7658" s="10"/>
      <c r="F7658" s="10"/>
      <c r="G7658" s="10"/>
      <c r="H7658" s="10"/>
      <c r="I7658" s="10"/>
      <c r="J7658" s="333"/>
    </row>
    <row r="7659" spans="1:10" x14ac:dyDescent="0.3">
      <c r="A7659" s="114"/>
      <c r="B7659" s="10"/>
      <c r="C7659" s="10"/>
      <c r="D7659" s="83"/>
      <c r="E7659" s="10"/>
      <c r="F7659" s="10"/>
      <c r="G7659" s="10"/>
      <c r="H7659" s="10"/>
      <c r="I7659" s="10"/>
      <c r="J7659" s="333"/>
    </row>
    <row r="7660" spans="1:10" x14ac:dyDescent="0.3">
      <c r="A7660" s="114"/>
      <c r="B7660" s="10"/>
      <c r="C7660" s="10"/>
      <c r="D7660" s="83"/>
      <c r="E7660" s="10"/>
      <c r="F7660" s="10"/>
      <c r="G7660" s="10"/>
      <c r="H7660" s="10"/>
      <c r="I7660" s="10"/>
      <c r="J7660" s="333"/>
    </row>
    <row r="7661" spans="1:10" x14ac:dyDescent="0.3">
      <c r="A7661" s="114"/>
      <c r="B7661" s="10"/>
      <c r="C7661" s="10"/>
      <c r="D7661" s="83"/>
      <c r="E7661" s="10"/>
      <c r="F7661" s="10"/>
      <c r="G7661" s="10"/>
      <c r="H7661" s="10"/>
      <c r="I7661" s="10"/>
      <c r="J7661" s="333"/>
    </row>
    <row r="7662" spans="1:10" x14ac:dyDescent="0.3">
      <c r="A7662" s="114"/>
      <c r="B7662" s="10"/>
      <c r="C7662" s="10"/>
      <c r="D7662" s="83"/>
      <c r="E7662" s="10"/>
      <c r="F7662" s="10"/>
      <c r="G7662" s="10"/>
      <c r="H7662" s="10"/>
      <c r="I7662" s="10"/>
      <c r="J7662" s="333"/>
    </row>
    <row r="7663" spans="1:10" x14ac:dyDescent="0.3">
      <c r="A7663" s="114"/>
      <c r="B7663" s="10"/>
      <c r="C7663" s="10"/>
      <c r="D7663" s="83"/>
      <c r="E7663" s="10"/>
      <c r="F7663" s="10"/>
      <c r="G7663" s="10"/>
      <c r="H7663" s="10"/>
      <c r="I7663" s="10"/>
      <c r="J7663" s="333"/>
    </row>
    <row r="7664" spans="1:10" x14ac:dyDescent="0.3">
      <c r="A7664" s="114"/>
      <c r="B7664" s="10"/>
      <c r="C7664" s="10"/>
      <c r="D7664" s="83"/>
      <c r="E7664" s="10"/>
      <c r="F7664" s="10"/>
      <c r="G7664" s="10"/>
      <c r="H7664" s="10"/>
      <c r="I7664" s="10"/>
      <c r="J7664" s="333"/>
    </row>
    <row r="7665" spans="1:10" x14ac:dyDescent="0.3">
      <c r="A7665" s="114"/>
      <c r="B7665" s="10"/>
      <c r="C7665" s="10"/>
      <c r="D7665" s="83"/>
      <c r="E7665" s="10"/>
      <c r="F7665" s="10"/>
      <c r="G7665" s="10"/>
      <c r="H7665" s="10"/>
      <c r="I7665" s="10"/>
      <c r="J7665" s="333"/>
    </row>
    <row r="7666" spans="1:10" x14ac:dyDescent="0.3">
      <c r="A7666" s="114"/>
      <c r="B7666" s="10"/>
      <c r="C7666" s="10"/>
      <c r="D7666" s="83"/>
      <c r="E7666" s="10"/>
      <c r="F7666" s="10"/>
      <c r="G7666" s="10"/>
      <c r="H7666" s="10"/>
      <c r="I7666" s="10"/>
      <c r="J7666" s="333"/>
    </row>
    <row r="7667" spans="1:10" x14ac:dyDescent="0.3">
      <c r="A7667" s="114"/>
      <c r="B7667" s="10"/>
      <c r="C7667" s="10"/>
      <c r="D7667" s="83"/>
      <c r="E7667" s="10"/>
      <c r="F7667" s="10"/>
      <c r="G7667" s="10"/>
      <c r="H7667" s="10"/>
      <c r="I7667" s="10"/>
      <c r="J7667" s="333"/>
    </row>
    <row r="7668" spans="1:10" x14ac:dyDescent="0.3">
      <c r="A7668" s="114"/>
      <c r="B7668" s="10"/>
      <c r="C7668" s="10"/>
      <c r="D7668" s="83"/>
      <c r="E7668" s="10"/>
      <c r="F7668" s="10"/>
      <c r="G7668" s="10"/>
      <c r="H7668" s="10"/>
      <c r="I7668" s="10"/>
      <c r="J7668" s="333"/>
    </row>
    <row r="7669" spans="1:10" x14ac:dyDescent="0.3">
      <c r="A7669" s="114"/>
      <c r="B7669" s="10"/>
      <c r="C7669" s="10"/>
      <c r="D7669" s="83"/>
      <c r="E7669" s="10"/>
      <c r="F7669" s="10"/>
      <c r="G7669" s="10"/>
      <c r="H7669" s="10"/>
      <c r="I7669" s="10"/>
      <c r="J7669" s="333"/>
    </row>
    <row r="7670" spans="1:10" x14ac:dyDescent="0.3">
      <c r="A7670" s="114"/>
      <c r="B7670" s="10"/>
      <c r="C7670" s="10"/>
      <c r="D7670" s="83"/>
      <c r="E7670" s="10"/>
      <c r="F7670" s="10"/>
      <c r="G7670" s="10"/>
      <c r="H7670" s="10"/>
      <c r="I7670" s="10"/>
      <c r="J7670" s="333"/>
    </row>
    <row r="7671" spans="1:10" x14ac:dyDescent="0.3">
      <c r="A7671" s="114"/>
      <c r="B7671" s="10"/>
      <c r="C7671" s="10"/>
      <c r="D7671" s="83"/>
      <c r="E7671" s="10"/>
      <c r="F7671" s="10"/>
      <c r="G7671" s="10"/>
      <c r="H7671" s="10"/>
      <c r="I7671" s="10"/>
      <c r="J7671" s="333"/>
    </row>
    <row r="7672" spans="1:10" x14ac:dyDescent="0.3">
      <c r="A7672" s="114"/>
      <c r="B7672" s="10"/>
      <c r="C7672" s="10"/>
      <c r="D7672" s="83"/>
      <c r="E7672" s="10"/>
      <c r="F7672" s="10"/>
      <c r="G7672" s="10"/>
      <c r="H7672" s="10"/>
      <c r="I7672" s="10"/>
      <c r="J7672" s="333"/>
    </row>
    <row r="7673" spans="1:10" x14ac:dyDescent="0.3">
      <c r="A7673" s="114"/>
      <c r="B7673" s="10"/>
      <c r="C7673" s="10"/>
      <c r="D7673" s="83"/>
      <c r="E7673" s="10"/>
      <c r="F7673" s="10"/>
      <c r="G7673" s="10"/>
      <c r="H7673" s="10"/>
      <c r="I7673" s="10"/>
      <c r="J7673" s="333"/>
    </row>
    <row r="7674" spans="1:10" x14ac:dyDescent="0.3">
      <c r="A7674" s="114"/>
      <c r="B7674" s="10"/>
      <c r="C7674" s="10"/>
      <c r="D7674" s="83"/>
      <c r="E7674" s="10"/>
      <c r="F7674" s="10"/>
      <c r="G7674" s="10"/>
      <c r="H7674" s="10"/>
      <c r="I7674" s="10"/>
      <c r="J7674" s="333"/>
    </row>
    <row r="7675" spans="1:10" x14ac:dyDescent="0.3">
      <c r="A7675" s="114"/>
      <c r="B7675" s="10"/>
      <c r="C7675" s="10"/>
      <c r="D7675" s="83"/>
      <c r="E7675" s="10"/>
      <c r="F7675" s="10"/>
      <c r="G7675" s="10"/>
      <c r="H7675" s="10"/>
      <c r="I7675" s="10"/>
      <c r="J7675" s="333"/>
    </row>
    <row r="7676" spans="1:10" x14ac:dyDescent="0.3">
      <c r="A7676" s="114"/>
      <c r="B7676" s="10"/>
      <c r="C7676" s="10"/>
      <c r="D7676" s="83"/>
      <c r="E7676" s="10"/>
      <c r="F7676" s="10"/>
      <c r="G7676" s="10"/>
      <c r="H7676" s="10"/>
      <c r="I7676" s="10"/>
      <c r="J7676" s="333"/>
    </row>
    <row r="7677" spans="1:10" x14ac:dyDescent="0.3">
      <c r="A7677" s="114"/>
      <c r="B7677" s="10"/>
      <c r="C7677" s="10"/>
      <c r="D7677" s="83"/>
      <c r="E7677" s="10"/>
      <c r="F7677" s="10"/>
      <c r="G7677" s="10"/>
      <c r="H7677" s="10"/>
      <c r="I7677" s="10"/>
      <c r="J7677" s="333"/>
    </row>
    <row r="7678" spans="1:10" x14ac:dyDescent="0.3">
      <c r="A7678" s="114"/>
      <c r="B7678" s="10"/>
      <c r="C7678" s="10"/>
      <c r="D7678" s="83"/>
      <c r="E7678" s="10"/>
      <c r="F7678" s="10"/>
      <c r="G7678" s="10"/>
      <c r="H7678" s="10"/>
      <c r="I7678" s="10"/>
      <c r="J7678" s="333"/>
    </row>
    <row r="7679" spans="1:10" x14ac:dyDescent="0.3">
      <c r="A7679" s="114"/>
      <c r="B7679" s="10"/>
      <c r="C7679" s="10"/>
      <c r="D7679" s="83"/>
      <c r="E7679" s="10"/>
      <c r="F7679" s="10"/>
      <c r="G7679" s="10"/>
      <c r="H7679" s="10"/>
      <c r="I7679" s="10"/>
      <c r="J7679" s="333"/>
    </row>
    <row r="7680" spans="1:10" x14ac:dyDescent="0.3">
      <c r="A7680" s="114"/>
      <c r="B7680" s="10"/>
      <c r="C7680" s="10"/>
      <c r="D7680" s="83"/>
      <c r="E7680" s="10"/>
      <c r="F7680" s="10"/>
      <c r="G7680" s="10"/>
      <c r="H7680" s="10"/>
      <c r="I7680" s="10"/>
      <c r="J7680" s="333"/>
    </row>
    <row r="7681" spans="1:10" x14ac:dyDescent="0.3">
      <c r="A7681" s="114"/>
      <c r="B7681" s="10"/>
      <c r="C7681" s="10"/>
      <c r="D7681" s="83"/>
      <c r="E7681" s="10"/>
      <c r="F7681" s="10"/>
      <c r="G7681" s="10"/>
      <c r="H7681" s="10"/>
      <c r="I7681" s="10"/>
      <c r="J7681" s="333"/>
    </row>
    <row r="7682" spans="1:10" x14ac:dyDescent="0.3">
      <c r="A7682" s="114"/>
      <c r="B7682" s="10"/>
      <c r="C7682" s="10"/>
      <c r="D7682" s="83"/>
      <c r="E7682" s="10"/>
      <c r="F7682" s="10"/>
      <c r="G7682" s="10"/>
      <c r="H7682" s="10"/>
      <c r="I7682" s="10"/>
      <c r="J7682" s="333"/>
    </row>
    <row r="7683" spans="1:10" x14ac:dyDescent="0.3">
      <c r="A7683" s="114"/>
      <c r="B7683" s="10"/>
      <c r="C7683" s="10"/>
      <c r="D7683" s="83"/>
      <c r="E7683" s="10"/>
      <c r="F7683" s="10"/>
      <c r="G7683" s="10"/>
      <c r="H7683" s="10"/>
      <c r="I7683" s="10"/>
      <c r="J7683" s="333"/>
    </row>
    <row r="7684" spans="1:10" x14ac:dyDescent="0.3">
      <c r="A7684" s="114"/>
      <c r="B7684" s="10"/>
      <c r="C7684" s="10"/>
      <c r="D7684" s="83"/>
      <c r="E7684" s="10"/>
      <c r="F7684" s="10"/>
      <c r="G7684" s="10"/>
      <c r="H7684" s="10"/>
      <c r="I7684" s="10"/>
      <c r="J7684" s="333"/>
    </row>
    <row r="7685" spans="1:10" x14ac:dyDescent="0.3">
      <c r="A7685" s="114"/>
      <c r="B7685" s="10"/>
      <c r="C7685" s="10"/>
      <c r="D7685" s="83"/>
      <c r="E7685" s="10"/>
      <c r="F7685" s="10"/>
      <c r="G7685" s="10"/>
      <c r="H7685" s="10"/>
      <c r="I7685" s="10"/>
      <c r="J7685" s="333"/>
    </row>
    <row r="7686" spans="1:10" x14ac:dyDescent="0.3">
      <c r="A7686" s="114"/>
      <c r="B7686" s="10"/>
      <c r="C7686" s="10"/>
      <c r="D7686" s="83"/>
      <c r="E7686" s="10"/>
      <c r="F7686" s="10"/>
      <c r="G7686" s="10"/>
      <c r="H7686" s="10"/>
      <c r="I7686" s="10"/>
      <c r="J7686" s="333"/>
    </row>
    <row r="7687" spans="1:10" x14ac:dyDescent="0.3">
      <c r="A7687" s="114"/>
      <c r="B7687" s="10"/>
      <c r="C7687" s="10"/>
      <c r="D7687" s="83"/>
      <c r="E7687" s="10"/>
      <c r="F7687" s="10"/>
      <c r="G7687" s="10"/>
      <c r="H7687" s="10"/>
      <c r="I7687" s="10"/>
      <c r="J7687" s="333"/>
    </row>
    <row r="7688" spans="1:10" x14ac:dyDescent="0.3">
      <c r="A7688" s="114"/>
      <c r="B7688" s="10"/>
      <c r="C7688" s="10"/>
      <c r="D7688" s="83"/>
      <c r="E7688" s="10"/>
      <c r="F7688" s="10"/>
      <c r="G7688" s="10"/>
      <c r="H7688" s="10"/>
      <c r="I7688" s="10"/>
      <c r="J7688" s="333"/>
    </row>
    <row r="7689" spans="1:10" x14ac:dyDescent="0.3">
      <c r="A7689" s="114"/>
      <c r="B7689" s="10"/>
      <c r="C7689" s="10"/>
      <c r="D7689" s="83"/>
      <c r="E7689" s="10"/>
      <c r="F7689" s="10"/>
      <c r="G7689" s="10"/>
      <c r="H7689" s="10"/>
      <c r="I7689" s="10"/>
      <c r="J7689" s="333"/>
    </row>
    <row r="7690" spans="1:10" x14ac:dyDescent="0.3">
      <c r="A7690" s="114"/>
      <c r="B7690" s="10"/>
      <c r="C7690" s="10"/>
      <c r="D7690" s="83"/>
      <c r="E7690" s="10"/>
      <c r="F7690" s="10"/>
      <c r="G7690" s="10"/>
      <c r="H7690" s="10"/>
      <c r="I7690" s="10"/>
      <c r="J7690" s="333"/>
    </row>
    <row r="7691" spans="1:10" x14ac:dyDescent="0.3">
      <c r="A7691" s="114"/>
      <c r="B7691" s="10"/>
      <c r="C7691" s="10"/>
      <c r="D7691" s="83"/>
      <c r="E7691" s="10"/>
      <c r="F7691" s="10"/>
      <c r="G7691" s="10"/>
      <c r="H7691" s="10"/>
      <c r="I7691" s="10"/>
      <c r="J7691" s="333"/>
    </row>
    <row r="7692" spans="1:10" x14ac:dyDescent="0.3">
      <c r="A7692" s="114"/>
      <c r="B7692" s="10"/>
      <c r="C7692" s="10"/>
      <c r="D7692" s="83"/>
      <c r="E7692" s="10"/>
      <c r="F7692" s="10"/>
      <c r="G7692" s="10"/>
      <c r="H7692" s="10"/>
      <c r="I7692" s="10"/>
      <c r="J7692" s="333"/>
    </row>
    <row r="7693" spans="1:10" x14ac:dyDescent="0.3">
      <c r="A7693" s="114"/>
      <c r="B7693" s="10"/>
      <c r="C7693" s="10"/>
      <c r="D7693" s="83"/>
      <c r="E7693" s="10"/>
      <c r="F7693" s="10"/>
      <c r="G7693" s="10"/>
      <c r="H7693" s="10"/>
      <c r="I7693" s="10"/>
      <c r="J7693" s="333"/>
    </row>
    <row r="7694" spans="1:10" x14ac:dyDescent="0.3">
      <c r="A7694" s="114"/>
      <c r="B7694" s="10"/>
      <c r="C7694" s="10"/>
      <c r="D7694" s="83"/>
      <c r="E7694" s="10"/>
      <c r="F7694" s="10"/>
      <c r="G7694" s="10"/>
      <c r="H7694" s="10"/>
      <c r="I7694" s="10"/>
      <c r="J7694" s="333"/>
    </row>
    <row r="7695" spans="1:10" x14ac:dyDescent="0.3">
      <c r="A7695" s="114"/>
      <c r="B7695" s="10"/>
      <c r="C7695" s="10"/>
      <c r="D7695" s="83"/>
      <c r="E7695" s="10"/>
      <c r="F7695" s="10"/>
      <c r="G7695" s="10"/>
      <c r="H7695" s="10"/>
      <c r="I7695" s="10"/>
      <c r="J7695" s="333"/>
    </row>
    <row r="7696" spans="1:10" x14ac:dyDescent="0.3">
      <c r="A7696" s="114"/>
      <c r="B7696" s="10"/>
      <c r="C7696" s="10"/>
      <c r="D7696" s="83"/>
      <c r="E7696" s="10"/>
      <c r="F7696" s="10"/>
      <c r="G7696" s="10"/>
      <c r="H7696" s="10"/>
      <c r="I7696" s="10"/>
      <c r="J7696" s="333"/>
    </row>
    <row r="7697" spans="1:10" x14ac:dyDescent="0.3">
      <c r="A7697" s="114"/>
      <c r="B7697" s="10"/>
      <c r="C7697" s="10"/>
      <c r="D7697" s="83"/>
      <c r="E7697" s="10"/>
      <c r="F7697" s="10"/>
      <c r="G7697" s="10"/>
      <c r="H7697" s="10"/>
      <c r="I7697" s="10"/>
      <c r="J7697" s="333"/>
    </row>
    <row r="7698" spans="1:10" x14ac:dyDescent="0.3">
      <c r="A7698" s="114"/>
      <c r="B7698" s="10"/>
      <c r="C7698" s="10"/>
      <c r="D7698" s="83"/>
      <c r="E7698" s="10"/>
      <c r="F7698" s="10"/>
      <c r="G7698" s="10"/>
      <c r="H7698" s="10"/>
      <c r="I7698" s="10"/>
      <c r="J7698" s="333"/>
    </row>
    <row r="7699" spans="1:10" x14ac:dyDescent="0.3">
      <c r="A7699" s="114"/>
      <c r="B7699" s="10"/>
      <c r="C7699" s="10"/>
      <c r="D7699" s="83"/>
      <c r="E7699" s="10"/>
      <c r="F7699" s="10"/>
      <c r="G7699" s="10"/>
      <c r="H7699" s="10"/>
      <c r="I7699" s="10"/>
      <c r="J7699" s="333"/>
    </row>
    <row r="7700" spans="1:10" x14ac:dyDescent="0.3">
      <c r="A7700" s="114"/>
      <c r="B7700" s="10"/>
      <c r="C7700" s="10"/>
      <c r="D7700" s="83"/>
      <c r="E7700" s="10"/>
      <c r="F7700" s="10"/>
      <c r="G7700" s="10"/>
      <c r="H7700" s="10"/>
      <c r="I7700" s="10"/>
      <c r="J7700" s="333"/>
    </row>
    <row r="7701" spans="1:10" x14ac:dyDescent="0.3">
      <c r="A7701" s="114"/>
      <c r="B7701" s="10"/>
      <c r="C7701" s="10"/>
      <c r="D7701" s="83"/>
      <c r="E7701" s="10"/>
      <c r="F7701" s="10"/>
      <c r="G7701" s="10"/>
      <c r="H7701" s="10"/>
      <c r="I7701" s="10"/>
      <c r="J7701" s="333"/>
    </row>
    <row r="7702" spans="1:10" x14ac:dyDescent="0.3">
      <c r="A7702" s="114"/>
      <c r="B7702" s="10"/>
      <c r="C7702" s="10"/>
      <c r="D7702" s="83"/>
      <c r="E7702" s="10"/>
      <c r="F7702" s="10"/>
      <c r="G7702" s="10"/>
      <c r="H7702" s="10"/>
      <c r="I7702" s="10"/>
      <c r="J7702" s="333"/>
    </row>
    <row r="7703" spans="1:10" x14ac:dyDescent="0.3">
      <c r="A7703" s="114"/>
      <c r="B7703" s="10"/>
      <c r="C7703" s="10"/>
      <c r="D7703" s="83"/>
      <c r="E7703" s="10"/>
      <c r="F7703" s="10"/>
      <c r="G7703" s="10"/>
      <c r="H7703" s="10"/>
      <c r="I7703" s="10"/>
      <c r="J7703" s="333"/>
    </row>
    <row r="7704" spans="1:10" x14ac:dyDescent="0.3">
      <c r="A7704" s="114"/>
      <c r="B7704" s="10"/>
      <c r="C7704" s="10"/>
      <c r="D7704" s="83"/>
      <c r="E7704" s="10"/>
      <c r="F7704" s="10"/>
      <c r="G7704" s="10"/>
      <c r="H7704" s="10"/>
      <c r="I7704" s="10"/>
      <c r="J7704" s="333"/>
    </row>
    <row r="7705" spans="1:10" x14ac:dyDescent="0.3">
      <c r="A7705" s="114"/>
      <c r="B7705" s="10"/>
      <c r="C7705" s="10"/>
      <c r="D7705" s="83"/>
      <c r="E7705" s="10"/>
      <c r="F7705" s="10"/>
      <c r="G7705" s="10"/>
      <c r="H7705" s="10"/>
      <c r="I7705" s="10"/>
      <c r="J7705" s="333"/>
    </row>
    <row r="7706" spans="1:10" x14ac:dyDescent="0.3">
      <c r="A7706" s="114"/>
      <c r="B7706" s="10"/>
      <c r="C7706" s="10"/>
      <c r="D7706" s="83"/>
      <c r="E7706" s="10"/>
      <c r="F7706" s="10"/>
      <c r="G7706" s="10"/>
      <c r="H7706" s="10"/>
      <c r="I7706" s="10"/>
      <c r="J7706" s="333"/>
    </row>
    <row r="7707" spans="1:10" x14ac:dyDescent="0.3">
      <c r="A7707" s="114"/>
      <c r="B7707" s="10"/>
      <c r="C7707" s="10"/>
      <c r="D7707" s="83"/>
      <c r="E7707" s="10"/>
      <c r="F7707" s="10"/>
      <c r="G7707" s="10"/>
      <c r="H7707" s="10"/>
      <c r="I7707" s="10"/>
      <c r="J7707" s="333"/>
    </row>
    <row r="7708" spans="1:10" x14ac:dyDescent="0.3">
      <c r="A7708" s="114"/>
      <c r="B7708" s="10"/>
      <c r="C7708" s="10"/>
      <c r="D7708" s="83"/>
      <c r="E7708" s="10"/>
      <c r="F7708" s="10"/>
      <c r="G7708" s="10"/>
      <c r="H7708" s="10"/>
      <c r="I7708" s="10"/>
      <c r="J7708" s="333"/>
    </row>
    <row r="7709" spans="1:10" x14ac:dyDescent="0.3">
      <c r="A7709" s="114"/>
      <c r="B7709" s="10"/>
      <c r="C7709" s="10"/>
      <c r="D7709" s="83"/>
      <c r="E7709" s="10"/>
      <c r="F7709" s="10"/>
      <c r="G7709" s="10"/>
      <c r="H7709" s="10"/>
      <c r="I7709" s="10"/>
      <c r="J7709" s="333"/>
    </row>
    <row r="7710" spans="1:10" x14ac:dyDescent="0.3">
      <c r="A7710" s="114"/>
      <c r="B7710" s="10"/>
      <c r="C7710" s="10"/>
      <c r="D7710" s="83"/>
      <c r="E7710" s="10"/>
      <c r="F7710" s="10"/>
      <c r="G7710" s="10"/>
      <c r="H7710" s="10"/>
      <c r="I7710" s="10"/>
      <c r="J7710" s="333"/>
    </row>
    <row r="7711" spans="1:10" x14ac:dyDescent="0.3">
      <c r="A7711" s="114"/>
      <c r="B7711" s="10"/>
      <c r="C7711" s="10"/>
      <c r="D7711" s="83"/>
      <c r="E7711" s="10"/>
      <c r="F7711" s="10"/>
      <c r="G7711" s="10"/>
      <c r="H7711" s="10"/>
      <c r="I7711" s="10"/>
      <c r="J7711" s="333"/>
    </row>
    <row r="7712" spans="1:10" x14ac:dyDescent="0.3">
      <c r="A7712" s="114"/>
      <c r="B7712" s="10"/>
      <c r="C7712" s="10"/>
      <c r="D7712" s="83"/>
      <c r="E7712" s="10"/>
      <c r="F7712" s="10"/>
      <c r="G7712" s="10"/>
      <c r="H7712" s="10"/>
      <c r="I7712" s="10"/>
      <c r="J7712" s="333"/>
    </row>
    <row r="7713" spans="1:10" x14ac:dyDescent="0.3">
      <c r="A7713" s="114"/>
      <c r="B7713" s="10"/>
      <c r="C7713" s="10"/>
      <c r="D7713" s="83"/>
      <c r="E7713" s="10"/>
      <c r="F7713" s="10"/>
      <c r="G7713" s="10"/>
      <c r="H7713" s="10"/>
      <c r="I7713" s="10"/>
      <c r="J7713" s="333"/>
    </row>
    <row r="7714" spans="1:10" x14ac:dyDescent="0.3">
      <c r="A7714" s="114"/>
      <c r="B7714" s="10"/>
      <c r="C7714" s="10"/>
      <c r="D7714" s="83"/>
      <c r="E7714" s="10"/>
      <c r="F7714" s="10"/>
      <c r="G7714" s="10"/>
      <c r="H7714" s="10"/>
      <c r="I7714" s="10"/>
      <c r="J7714" s="333"/>
    </row>
    <row r="7715" spans="1:10" x14ac:dyDescent="0.3">
      <c r="A7715" s="114"/>
      <c r="B7715" s="10"/>
      <c r="C7715" s="10"/>
      <c r="D7715" s="83"/>
      <c r="E7715" s="10"/>
      <c r="F7715" s="10"/>
      <c r="G7715" s="10"/>
      <c r="H7715" s="10"/>
      <c r="I7715" s="10"/>
      <c r="J7715" s="333"/>
    </row>
    <row r="7716" spans="1:10" x14ac:dyDescent="0.3">
      <c r="A7716" s="114"/>
      <c r="B7716" s="10"/>
      <c r="C7716" s="10"/>
      <c r="D7716" s="83"/>
      <c r="E7716" s="10"/>
      <c r="F7716" s="10"/>
      <c r="G7716" s="10"/>
      <c r="H7716" s="10"/>
      <c r="I7716" s="10"/>
      <c r="J7716" s="333"/>
    </row>
    <row r="7717" spans="1:10" x14ac:dyDescent="0.3">
      <c r="A7717" s="114"/>
      <c r="B7717" s="10"/>
      <c r="C7717" s="10"/>
      <c r="D7717" s="83"/>
      <c r="E7717" s="10"/>
      <c r="F7717" s="10"/>
      <c r="G7717" s="10"/>
      <c r="H7717" s="10"/>
      <c r="I7717" s="10"/>
      <c r="J7717" s="333"/>
    </row>
    <row r="7718" spans="1:10" x14ac:dyDescent="0.3">
      <c r="A7718" s="114"/>
      <c r="B7718" s="10"/>
      <c r="C7718" s="10"/>
      <c r="D7718" s="83"/>
      <c r="E7718" s="10"/>
      <c r="F7718" s="10"/>
      <c r="G7718" s="10"/>
      <c r="H7718" s="10"/>
      <c r="I7718" s="10"/>
      <c r="J7718" s="333"/>
    </row>
    <row r="7719" spans="1:10" x14ac:dyDescent="0.3">
      <c r="A7719" s="114"/>
      <c r="B7719" s="10"/>
      <c r="C7719" s="10"/>
      <c r="D7719" s="83"/>
      <c r="E7719" s="10"/>
      <c r="F7719" s="10"/>
      <c r="G7719" s="10"/>
      <c r="H7719" s="10"/>
      <c r="I7719" s="10"/>
      <c r="J7719" s="333"/>
    </row>
    <row r="7720" spans="1:10" x14ac:dyDescent="0.3">
      <c r="A7720" s="114"/>
      <c r="B7720" s="10"/>
      <c r="C7720" s="10"/>
      <c r="D7720" s="83"/>
      <c r="E7720" s="10"/>
      <c r="F7720" s="10"/>
      <c r="G7720" s="10"/>
      <c r="H7720" s="10"/>
      <c r="I7720" s="10"/>
      <c r="J7720" s="333"/>
    </row>
    <row r="7721" spans="1:10" x14ac:dyDescent="0.3">
      <c r="A7721" s="114"/>
      <c r="B7721" s="10"/>
      <c r="C7721" s="10"/>
      <c r="D7721" s="83"/>
      <c r="E7721" s="10"/>
      <c r="F7721" s="10"/>
      <c r="G7721" s="10"/>
      <c r="H7721" s="10"/>
      <c r="I7721" s="10"/>
      <c r="J7721" s="333"/>
    </row>
    <row r="7722" spans="1:10" x14ac:dyDescent="0.3">
      <c r="A7722" s="114"/>
      <c r="B7722" s="10"/>
      <c r="C7722" s="10"/>
      <c r="D7722" s="83"/>
      <c r="E7722" s="10"/>
      <c r="F7722" s="10"/>
      <c r="G7722" s="10"/>
      <c r="H7722" s="10"/>
      <c r="I7722" s="10"/>
      <c r="J7722" s="333"/>
    </row>
    <row r="7723" spans="1:10" x14ac:dyDescent="0.3">
      <c r="A7723" s="114"/>
      <c r="B7723" s="10"/>
      <c r="C7723" s="10"/>
      <c r="D7723" s="83"/>
      <c r="E7723" s="10"/>
      <c r="F7723" s="10"/>
      <c r="G7723" s="10"/>
      <c r="H7723" s="10"/>
      <c r="I7723" s="10"/>
      <c r="J7723" s="333"/>
    </row>
    <row r="7724" spans="1:10" x14ac:dyDescent="0.3">
      <c r="A7724" s="114"/>
      <c r="B7724" s="10"/>
      <c r="C7724" s="10"/>
      <c r="D7724" s="83"/>
      <c r="E7724" s="10"/>
      <c r="F7724" s="10"/>
      <c r="G7724" s="10"/>
      <c r="H7724" s="10"/>
      <c r="I7724" s="10"/>
      <c r="J7724" s="333"/>
    </row>
    <row r="7725" spans="1:10" x14ac:dyDescent="0.3">
      <c r="A7725" s="114"/>
      <c r="B7725" s="10"/>
      <c r="C7725" s="10"/>
      <c r="D7725" s="83"/>
      <c r="E7725" s="10"/>
      <c r="F7725" s="10"/>
      <c r="G7725" s="10"/>
      <c r="H7725" s="10"/>
      <c r="I7725" s="10"/>
      <c r="J7725" s="333"/>
    </row>
    <row r="7726" spans="1:10" x14ac:dyDescent="0.3">
      <c r="A7726" s="114"/>
      <c r="B7726" s="10"/>
      <c r="C7726" s="10"/>
      <c r="D7726" s="83"/>
      <c r="E7726" s="10"/>
      <c r="F7726" s="10"/>
      <c r="G7726" s="10"/>
      <c r="H7726" s="10"/>
      <c r="I7726" s="10"/>
      <c r="J7726" s="333"/>
    </row>
    <row r="7727" spans="1:10" x14ac:dyDescent="0.3">
      <c r="A7727" s="114"/>
      <c r="B7727" s="10"/>
      <c r="C7727" s="10"/>
      <c r="D7727" s="83"/>
      <c r="E7727" s="10"/>
      <c r="F7727" s="10"/>
      <c r="G7727" s="10"/>
      <c r="H7727" s="10"/>
      <c r="I7727" s="10"/>
      <c r="J7727" s="333"/>
    </row>
    <row r="7728" spans="1:10" x14ac:dyDescent="0.3">
      <c r="A7728" s="114"/>
      <c r="B7728" s="10"/>
      <c r="C7728" s="10"/>
      <c r="D7728" s="83"/>
      <c r="E7728" s="10"/>
      <c r="F7728" s="10"/>
      <c r="G7728" s="10"/>
      <c r="H7728" s="10"/>
      <c r="I7728" s="10"/>
      <c r="J7728" s="333"/>
    </row>
    <row r="7729" spans="1:10" x14ac:dyDescent="0.3">
      <c r="A7729" s="114"/>
      <c r="B7729" s="10"/>
      <c r="C7729" s="10"/>
      <c r="D7729" s="83"/>
      <c r="E7729" s="10"/>
      <c r="F7729" s="10"/>
      <c r="G7729" s="10"/>
      <c r="H7729" s="10"/>
      <c r="I7729" s="10"/>
      <c r="J7729" s="333"/>
    </row>
    <row r="7730" spans="1:10" x14ac:dyDescent="0.3">
      <c r="A7730" s="114"/>
      <c r="B7730" s="10"/>
      <c r="C7730" s="10"/>
      <c r="D7730" s="83"/>
      <c r="E7730" s="10"/>
      <c r="F7730" s="10"/>
      <c r="G7730" s="10"/>
      <c r="H7730" s="10"/>
      <c r="I7730" s="10"/>
      <c r="J7730" s="333"/>
    </row>
    <row r="7731" spans="1:10" x14ac:dyDescent="0.3">
      <c r="A7731" s="114"/>
      <c r="B7731" s="10"/>
      <c r="C7731" s="10"/>
      <c r="D7731" s="83"/>
      <c r="E7731" s="10"/>
      <c r="F7731" s="10"/>
      <c r="G7731" s="10"/>
      <c r="H7731" s="10"/>
      <c r="I7731" s="10"/>
      <c r="J7731" s="333"/>
    </row>
    <row r="7732" spans="1:10" x14ac:dyDescent="0.3">
      <c r="A7732" s="114"/>
      <c r="B7732" s="10"/>
      <c r="C7732" s="10"/>
      <c r="D7732" s="83"/>
      <c r="E7732" s="10"/>
      <c r="F7732" s="10"/>
      <c r="G7732" s="10"/>
      <c r="H7732" s="10"/>
      <c r="I7732" s="10"/>
      <c r="J7732" s="333"/>
    </row>
    <row r="7733" spans="1:10" x14ac:dyDescent="0.3">
      <c r="A7733" s="114"/>
      <c r="B7733" s="10"/>
      <c r="C7733" s="10"/>
      <c r="D7733" s="83"/>
      <c r="E7733" s="10"/>
      <c r="F7733" s="10"/>
      <c r="G7733" s="10"/>
      <c r="H7733" s="10"/>
      <c r="I7733" s="10"/>
      <c r="J7733" s="333"/>
    </row>
    <row r="7734" spans="1:10" x14ac:dyDescent="0.3">
      <c r="A7734" s="114"/>
      <c r="B7734" s="10"/>
      <c r="C7734" s="10"/>
      <c r="D7734" s="83"/>
      <c r="E7734" s="10"/>
      <c r="F7734" s="10"/>
      <c r="G7734" s="10"/>
      <c r="H7734" s="10"/>
      <c r="I7734" s="10"/>
      <c r="J7734" s="333"/>
    </row>
    <row r="7735" spans="1:10" x14ac:dyDescent="0.3">
      <c r="A7735" s="114"/>
      <c r="B7735" s="10"/>
      <c r="C7735" s="10"/>
      <c r="D7735" s="83"/>
      <c r="E7735" s="10"/>
      <c r="F7735" s="10"/>
      <c r="G7735" s="10"/>
      <c r="H7735" s="10"/>
      <c r="I7735" s="10"/>
      <c r="J7735" s="333"/>
    </row>
    <row r="7736" spans="1:10" x14ac:dyDescent="0.3">
      <c r="A7736" s="114"/>
      <c r="B7736" s="10"/>
      <c r="C7736" s="10"/>
      <c r="D7736" s="83"/>
      <c r="E7736" s="10"/>
      <c r="F7736" s="10"/>
      <c r="G7736" s="10"/>
      <c r="H7736" s="10"/>
      <c r="I7736" s="10"/>
      <c r="J7736" s="333"/>
    </row>
    <row r="7737" spans="1:10" x14ac:dyDescent="0.3">
      <c r="A7737" s="114"/>
      <c r="B7737" s="10"/>
      <c r="C7737" s="10"/>
      <c r="D7737" s="83"/>
      <c r="E7737" s="10"/>
      <c r="F7737" s="10"/>
      <c r="G7737" s="10"/>
      <c r="H7737" s="10"/>
      <c r="I7737" s="10"/>
      <c r="J7737" s="333"/>
    </row>
    <row r="7738" spans="1:10" x14ac:dyDescent="0.3">
      <c r="A7738" s="114"/>
      <c r="B7738" s="10"/>
      <c r="C7738" s="10"/>
      <c r="D7738" s="83"/>
      <c r="E7738" s="10"/>
      <c r="F7738" s="10"/>
      <c r="G7738" s="10"/>
      <c r="H7738" s="10"/>
      <c r="I7738" s="10"/>
      <c r="J7738" s="333"/>
    </row>
    <row r="7739" spans="1:10" x14ac:dyDescent="0.3">
      <c r="A7739" s="114"/>
      <c r="B7739" s="10"/>
      <c r="C7739" s="10"/>
      <c r="D7739" s="83"/>
      <c r="E7739" s="10"/>
      <c r="F7739" s="10"/>
      <c r="G7739" s="10"/>
      <c r="H7739" s="10"/>
      <c r="I7739" s="10"/>
      <c r="J7739" s="333"/>
    </row>
    <row r="7740" spans="1:10" x14ac:dyDescent="0.3">
      <c r="A7740" s="114"/>
      <c r="B7740" s="10"/>
      <c r="C7740" s="10"/>
      <c r="D7740" s="83"/>
      <c r="E7740" s="10"/>
      <c r="F7740" s="10"/>
      <c r="G7740" s="10"/>
      <c r="H7740" s="10"/>
      <c r="I7740" s="10"/>
      <c r="J7740" s="333"/>
    </row>
    <row r="7741" spans="1:10" x14ac:dyDescent="0.3">
      <c r="A7741" s="114"/>
      <c r="B7741" s="10"/>
      <c r="C7741" s="10"/>
      <c r="D7741" s="83"/>
      <c r="E7741" s="10"/>
      <c r="F7741" s="10"/>
      <c r="G7741" s="10"/>
      <c r="H7741" s="10"/>
      <c r="I7741" s="10"/>
      <c r="J7741" s="333"/>
    </row>
    <row r="7742" spans="1:10" x14ac:dyDescent="0.3">
      <c r="A7742" s="114"/>
      <c r="B7742" s="10"/>
      <c r="C7742" s="10"/>
      <c r="D7742" s="83"/>
      <c r="E7742" s="10"/>
      <c r="F7742" s="10"/>
      <c r="G7742" s="10"/>
      <c r="H7742" s="10"/>
      <c r="I7742" s="10"/>
      <c r="J7742" s="333"/>
    </row>
    <row r="7743" spans="1:10" x14ac:dyDescent="0.3">
      <c r="A7743" s="114"/>
      <c r="B7743" s="10"/>
      <c r="C7743" s="10"/>
      <c r="D7743" s="83"/>
      <c r="E7743" s="10"/>
      <c r="F7743" s="10"/>
      <c r="G7743" s="10"/>
      <c r="H7743" s="10"/>
      <c r="I7743" s="10"/>
      <c r="J7743" s="333"/>
    </row>
    <row r="7744" spans="1:10" x14ac:dyDescent="0.3">
      <c r="A7744" s="114"/>
      <c r="B7744" s="10"/>
      <c r="C7744" s="10"/>
      <c r="D7744" s="83"/>
      <c r="E7744" s="10"/>
      <c r="F7744" s="10"/>
      <c r="G7744" s="10"/>
      <c r="H7744" s="10"/>
      <c r="I7744" s="10"/>
      <c r="J7744" s="333"/>
    </row>
    <row r="7745" spans="1:10" x14ac:dyDescent="0.3">
      <c r="A7745" s="114"/>
      <c r="B7745" s="10"/>
      <c r="C7745" s="10"/>
      <c r="D7745" s="83"/>
      <c r="E7745" s="10"/>
      <c r="F7745" s="10"/>
      <c r="G7745" s="10"/>
      <c r="H7745" s="10"/>
      <c r="I7745" s="10"/>
      <c r="J7745" s="333"/>
    </row>
    <row r="7746" spans="1:10" x14ac:dyDescent="0.3">
      <c r="A7746" s="114"/>
      <c r="B7746" s="10"/>
      <c r="C7746" s="10"/>
      <c r="D7746" s="83"/>
      <c r="E7746" s="10"/>
      <c r="F7746" s="10"/>
      <c r="G7746" s="10"/>
      <c r="H7746" s="10"/>
      <c r="I7746" s="10"/>
      <c r="J7746" s="333"/>
    </row>
    <row r="7747" spans="1:10" x14ac:dyDescent="0.3">
      <c r="A7747" s="114"/>
      <c r="B7747" s="10"/>
      <c r="C7747" s="10"/>
      <c r="D7747" s="83"/>
      <c r="E7747" s="10"/>
      <c r="F7747" s="10"/>
      <c r="G7747" s="10"/>
      <c r="H7747" s="10"/>
      <c r="I7747" s="10"/>
      <c r="J7747" s="333"/>
    </row>
    <row r="7748" spans="1:10" x14ac:dyDescent="0.3">
      <c r="A7748" s="114"/>
      <c r="B7748" s="10"/>
      <c r="C7748" s="10"/>
      <c r="D7748" s="83"/>
      <c r="E7748" s="10"/>
      <c r="F7748" s="10"/>
      <c r="G7748" s="10"/>
      <c r="H7748" s="10"/>
      <c r="I7748" s="10"/>
      <c r="J7748" s="333"/>
    </row>
    <row r="7749" spans="1:10" x14ac:dyDescent="0.3">
      <c r="A7749" s="114"/>
      <c r="B7749" s="10"/>
      <c r="C7749" s="10"/>
      <c r="D7749" s="83"/>
      <c r="E7749" s="10"/>
      <c r="F7749" s="10"/>
      <c r="G7749" s="10"/>
      <c r="H7749" s="10"/>
      <c r="I7749" s="10"/>
      <c r="J7749" s="333"/>
    </row>
    <row r="7750" spans="1:10" x14ac:dyDescent="0.3">
      <c r="A7750" s="114"/>
      <c r="B7750" s="10"/>
      <c r="C7750" s="10"/>
      <c r="D7750" s="83"/>
      <c r="E7750" s="10"/>
      <c r="F7750" s="10"/>
      <c r="G7750" s="10"/>
      <c r="H7750" s="10"/>
      <c r="I7750" s="10"/>
      <c r="J7750" s="333"/>
    </row>
    <row r="7751" spans="1:10" x14ac:dyDescent="0.3">
      <c r="A7751" s="114"/>
      <c r="B7751" s="10"/>
      <c r="C7751" s="10"/>
      <c r="D7751" s="83"/>
      <c r="E7751" s="10"/>
      <c r="F7751" s="10"/>
      <c r="G7751" s="10"/>
      <c r="H7751" s="10"/>
      <c r="I7751" s="10"/>
      <c r="J7751" s="333"/>
    </row>
    <row r="7752" spans="1:10" x14ac:dyDescent="0.3">
      <c r="A7752" s="114"/>
      <c r="B7752" s="10"/>
      <c r="C7752" s="10"/>
      <c r="D7752" s="83"/>
      <c r="E7752" s="10"/>
      <c r="F7752" s="10"/>
      <c r="G7752" s="10"/>
      <c r="H7752" s="10"/>
      <c r="I7752" s="10"/>
      <c r="J7752" s="333"/>
    </row>
    <row r="7753" spans="1:10" x14ac:dyDescent="0.3">
      <c r="A7753" s="114"/>
      <c r="B7753" s="10"/>
      <c r="C7753" s="10"/>
      <c r="D7753" s="83"/>
      <c r="E7753" s="10"/>
      <c r="F7753" s="10"/>
      <c r="G7753" s="10"/>
      <c r="H7753" s="10"/>
      <c r="I7753" s="10"/>
      <c r="J7753" s="333"/>
    </row>
    <row r="7754" spans="1:10" x14ac:dyDescent="0.3">
      <c r="A7754" s="114"/>
      <c r="B7754" s="10"/>
      <c r="C7754" s="10"/>
      <c r="D7754" s="83"/>
      <c r="E7754" s="10"/>
      <c r="F7754" s="10"/>
      <c r="G7754" s="10"/>
      <c r="H7754" s="10"/>
      <c r="I7754" s="10"/>
      <c r="J7754" s="333"/>
    </row>
    <row r="7755" spans="1:10" x14ac:dyDescent="0.3">
      <c r="A7755" s="114"/>
      <c r="B7755" s="10"/>
      <c r="C7755" s="10"/>
      <c r="D7755" s="83"/>
      <c r="E7755" s="10"/>
      <c r="F7755" s="10"/>
      <c r="G7755" s="10"/>
      <c r="H7755" s="10"/>
      <c r="I7755" s="10"/>
      <c r="J7755" s="333"/>
    </row>
    <row r="7756" spans="1:10" x14ac:dyDescent="0.3">
      <c r="A7756" s="114"/>
      <c r="B7756" s="10"/>
      <c r="C7756" s="10"/>
      <c r="D7756" s="83"/>
      <c r="E7756" s="10"/>
      <c r="F7756" s="10"/>
      <c r="G7756" s="10"/>
      <c r="H7756" s="10"/>
      <c r="I7756" s="10"/>
      <c r="J7756" s="333"/>
    </row>
    <row r="7757" spans="1:10" x14ac:dyDescent="0.3">
      <c r="A7757" s="114"/>
      <c r="B7757" s="10"/>
      <c r="C7757" s="10"/>
      <c r="D7757" s="83"/>
      <c r="E7757" s="10"/>
      <c r="F7757" s="10"/>
      <c r="G7757" s="10"/>
      <c r="H7757" s="10"/>
      <c r="I7757" s="10"/>
      <c r="J7757" s="333"/>
    </row>
    <row r="7758" spans="1:10" x14ac:dyDescent="0.3">
      <c r="A7758" s="114"/>
      <c r="B7758" s="10"/>
      <c r="C7758" s="10"/>
      <c r="D7758" s="83"/>
      <c r="E7758" s="10"/>
      <c r="F7758" s="10"/>
      <c r="G7758" s="10"/>
      <c r="H7758" s="10"/>
      <c r="I7758" s="10"/>
      <c r="J7758" s="333"/>
    </row>
    <row r="7759" spans="1:10" x14ac:dyDescent="0.3">
      <c r="A7759" s="114"/>
      <c r="B7759" s="10"/>
      <c r="C7759" s="10"/>
      <c r="D7759" s="83"/>
      <c r="E7759" s="10"/>
      <c r="F7759" s="10"/>
      <c r="G7759" s="10"/>
      <c r="H7759" s="10"/>
      <c r="I7759" s="10"/>
      <c r="J7759" s="333"/>
    </row>
    <row r="7760" spans="1:10" x14ac:dyDescent="0.3">
      <c r="A7760" s="114"/>
      <c r="B7760" s="10"/>
      <c r="C7760" s="10"/>
      <c r="D7760" s="83"/>
      <c r="E7760" s="10"/>
      <c r="F7760" s="10"/>
      <c r="G7760" s="10"/>
      <c r="H7760" s="10"/>
      <c r="I7760" s="10"/>
      <c r="J7760" s="333"/>
    </row>
    <row r="7761" spans="1:10" x14ac:dyDescent="0.3">
      <c r="A7761" s="114"/>
      <c r="B7761" s="10"/>
      <c r="C7761" s="10"/>
      <c r="D7761" s="83"/>
      <c r="E7761" s="10"/>
      <c r="F7761" s="10"/>
      <c r="G7761" s="10"/>
      <c r="H7761" s="10"/>
      <c r="I7761" s="10"/>
      <c r="J7761" s="333"/>
    </row>
    <row r="7762" spans="1:10" x14ac:dyDescent="0.3">
      <c r="A7762" s="114"/>
      <c r="B7762" s="10"/>
      <c r="C7762" s="10"/>
      <c r="D7762" s="83"/>
      <c r="E7762" s="10"/>
      <c r="F7762" s="10"/>
      <c r="G7762" s="10"/>
      <c r="H7762" s="10"/>
      <c r="I7762" s="10"/>
      <c r="J7762" s="333"/>
    </row>
    <row r="7763" spans="1:10" x14ac:dyDescent="0.3">
      <c r="A7763" s="114"/>
      <c r="B7763" s="10"/>
      <c r="C7763" s="10"/>
      <c r="D7763" s="83"/>
      <c r="E7763" s="10"/>
      <c r="F7763" s="10"/>
      <c r="G7763" s="10"/>
      <c r="H7763" s="10"/>
      <c r="I7763" s="10"/>
      <c r="J7763" s="333"/>
    </row>
    <row r="7764" spans="1:10" x14ac:dyDescent="0.3">
      <c r="A7764" s="114"/>
      <c r="B7764" s="10"/>
      <c r="C7764" s="10"/>
      <c r="D7764" s="83"/>
      <c r="E7764" s="10"/>
      <c r="F7764" s="10"/>
      <c r="G7764" s="10"/>
      <c r="H7764" s="10"/>
      <c r="I7764" s="10"/>
      <c r="J7764" s="333"/>
    </row>
    <row r="7765" spans="1:10" x14ac:dyDescent="0.3">
      <c r="A7765" s="114"/>
      <c r="B7765" s="10"/>
      <c r="C7765" s="10"/>
      <c r="D7765" s="83"/>
      <c r="E7765" s="10"/>
      <c r="F7765" s="10"/>
      <c r="G7765" s="10"/>
      <c r="H7765" s="10"/>
      <c r="I7765" s="10"/>
      <c r="J7765" s="333"/>
    </row>
    <row r="7766" spans="1:10" x14ac:dyDescent="0.3">
      <c r="A7766" s="114"/>
      <c r="B7766" s="10"/>
      <c r="C7766" s="10"/>
      <c r="D7766" s="83"/>
      <c r="E7766" s="10"/>
      <c r="F7766" s="10"/>
      <c r="G7766" s="10"/>
      <c r="H7766" s="10"/>
      <c r="I7766" s="10"/>
      <c r="J7766" s="333"/>
    </row>
    <row r="7767" spans="1:10" x14ac:dyDescent="0.3">
      <c r="A7767" s="114"/>
      <c r="B7767" s="10"/>
      <c r="C7767" s="10"/>
      <c r="D7767" s="83"/>
      <c r="E7767" s="10"/>
      <c r="F7767" s="10"/>
      <c r="G7767" s="10"/>
      <c r="H7767" s="10"/>
      <c r="I7767" s="10"/>
      <c r="J7767" s="333"/>
    </row>
    <row r="7768" spans="1:10" x14ac:dyDescent="0.3">
      <c r="A7768" s="114"/>
      <c r="B7768" s="10"/>
      <c r="C7768" s="10"/>
      <c r="D7768" s="83"/>
      <c r="E7768" s="10"/>
      <c r="F7768" s="10"/>
      <c r="G7768" s="10"/>
      <c r="H7768" s="10"/>
      <c r="I7768" s="10"/>
      <c r="J7768" s="333"/>
    </row>
    <row r="7769" spans="1:10" x14ac:dyDescent="0.3">
      <c r="A7769" s="114"/>
      <c r="B7769" s="10"/>
      <c r="C7769" s="10"/>
      <c r="D7769" s="83"/>
      <c r="E7769" s="10"/>
      <c r="F7769" s="10"/>
      <c r="G7769" s="10"/>
      <c r="H7769" s="10"/>
      <c r="I7769" s="10"/>
      <c r="J7769" s="333"/>
    </row>
    <row r="7770" spans="1:10" x14ac:dyDescent="0.3">
      <c r="A7770" s="114"/>
      <c r="B7770" s="10"/>
      <c r="C7770" s="10"/>
      <c r="D7770" s="83"/>
      <c r="E7770" s="10"/>
      <c r="F7770" s="10"/>
      <c r="G7770" s="10"/>
      <c r="H7770" s="10"/>
      <c r="I7770" s="10"/>
      <c r="J7770" s="333"/>
    </row>
    <row r="7771" spans="1:10" x14ac:dyDescent="0.3">
      <c r="A7771" s="114"/>
      <c r="B7771" s="10"/>
      <c r="C7771" s="10"/>
      <c r="D7771" s="83"/>
      <c r="E7771" s="10"/>
      <c r="F7771" s="10"/>
      <c r="G7771" s="10"/>
      <c r="H7771" s="10"/>
      <c r="I7771" s="10"/>
      <c r="J7771" s="333"/>
    </row>
    <row r="7772" spans="1:10" x14ac:dyDescent="0.3">
      <c r="A7772" s="114"/>
      <c r="B7772" s="10"/>
      <c r="C7772" s="10"/>
      <c r="D7772" s="83"/>
      <c r="E7772" s="10"/>
      <c r="F7772" s="10"/>
      <c r="G7772" s="10"/>
      <c r="H7772" s="10"/>
      <c r="I7772" s="10"/>
      <c r="J7772" s="333"/>
    </row>
    <row r="7773" spans="1:10" x14ac:dyDescent="0.3">
      <c r="A7773" s="114"/>
      <c r="B7773" s="10"/>
      <c r="C7773" s="10"/>
      <c r="D7773" s="83"/>
      <c r="E7773" s="10"/>
      <c r="F7773" s="10"/>
      <c r="G7773" s="10"/>
      <c r="H7773" s="10"/>
      <c r="I7773" s="10"/>
      <c r="J7773" s="333"/>
    </row>
    <row r="7774" spans="1:10" x14ac:dyDescent="0.3">
      <c r="A7774" s="114"/>
      <c r="B7774" s="10"/>
      <c r="C7774" s="10"/>
      <c r="D7774" s="83"/>
      <c r="E7774" s="10"/>
      <c r="F7774" s="10"/>
      <c r="G7774" s="10"/>
      <c r="H7774" s="10"/>
      <c r="I7774" s="10"/>
      <c r="J7774" s="333"/>
    </row>
    <row r="7775" spans="1:10" x14ac:dyDescent="0.3">
      <c r="A7775" s="114"/>
      <c r="B7775" s="10"/>
      <c r="C7775" s="10"/>
      <c r="D7775" s="83"/>
      <c r="E7775" s="10"/>
      <c r="F7775" s="10"/>
      <c r="G7775" s="10"/>
      <c r="H7775" s="10"/>
      <c r="I7775" s="10"/>
      <c r="J7775" s="333"/>
    </row>
    <row r="7776" spans="1:10" x14ac:dyDescent="0.3">
      <c r="A7776" s="114"/>
      <c r="B7776" s="10"/>
      <c r="C7776" s="10"/>
      <c r="D7776" s="83"/>
      <c r="E7776" s="10"/>
      <c r="F7776" s="10"/>
      <c r="G7776" s="10"/>
      <c r="H7776" s="10"/>
      <c r="I7776" s="10"/>
      <c r="J7776" s="333"/>
    </row>
    <row r="7777" spans="1:10" x14ac:dyDescent="0.3">
      <c r="A7777" s="114"/>
      <c r="B7777" s="10"/>
      <c r="C7777" s="10"/>
      <c r="D7777" s="83"/>
      <c r="E7777" s="10"/>
      <c r="F7777" s="10"/>
      <c r="G7777" s="10"/>
      <c r="H7777" s="10"/>
      <c r="I7777" s="10"/>
      <c r="J7777" s="333"/>
    </row>
    <row r="7778" spans="1:10" x14ac:dyDescent="0.3">
      <c r="A7778" s="114"/>
      <c r="B7778" s="10"/>
      <c r="C7778" s="10"/>
      <c r="D7778" s="83"/>
      <c r="E7778" s="10"/>
      <c r="F7778" s="10"/>
      <c r="G7778" s="10"/>
      <c r="H7778" s="10"/>
      <c r="I7778" s="10"/>
      <c r="J7778" s="333"/>
    </row>
    <row r="7779" spans="1:10" x14ac:dyDescent="0.3">
      <c r="A7779" s="114"/>
      <c r="B7779" s="10"/>
      <c r="C7779" s="10"/>
      <c r="D7779" s="83"/>
      <c r="E7779" s="10"/>
      <c r="F7779" s="10"/>
      <c r="G7779" s="10"/>
      <c r="H7779" s="10"/>
      <c r="I7779" s="10"/>
      <c r="J7779" s="333"/>
    </row>
    <row r="7780" spans="1:10" x14ac:dyDescent="0.3">
      <c r="A7780" s="114"/>
      <c r="B7780" s="10"/>
      <c r="C7780" s="10"/>
      <c r="D7780" s="83"/>
      <c r="E7780" s="10"/>
      <c r="F7780" s="10"/>
      <c r="G7780" s="10"/>
      <c r="H7780" s="10"/>
      <c r="I7780" s="10"/>
      <c r="J7780" s="333"/>
    </row>
    <row r="7781" spans="1:10" x14ac:dyDescent="0.3">
      <c r="A7781" s="114"/>
      <c r="B7781" s="10"/>
      <c r="C7781" s="10"/>
      <c r="D7781" s="83"/>
      <c r="E7781" s="10"/>
      <c r="F7781" s="10"/>
      <c r="G7781" s="10"/>
      <c r="H7781" s="10"/>
      <c r="I7781" s="10"/>
      <c r="J7781" s="333"/>
    </row>
    <row r="7782" spans="1:10" x14ac:dyDescent="0.3">
      <c r="A7782" s="114"/>
      <c r="B7782" s="10"/>
      <c r="C7782" s="10"/>
      <c r="D7782" s="83"/>
      <c r="E7782" s="10"/>
      <c r="F7782" s="10"/>
      <c r="G7782" s="10"/>
      <c r="H7782" s="10"/>
      <c r="I7782" s="10"/>
      <c r="J7782" s="333"/>
    </row>
    <row r="7783" spans="1:10" x14ac:dyDescent="0.3">
      <c r="A7783" s="114"/>
      <c r="B7783" s="10"/>
      <c r="C7783" s="10"/>
      <c r="D7783" s="83"/>
      <c r="E7783" s="10"/>
      <c r="F7783" s="10"/>
      <c r="G7783" s="10"/>
      <c r="H7783" s="10"/>
      <c r="I7783" s="10"/>
      <c r="J7783" s="333"/>
    </row>
    <row r="7784" spans="1:10" x14ac:dyDescent="0.3">
      <c r="A7784" s="114"/>
      <c r="B7784" s="10"/>
      <c r="C7784" s="10"/>
      <c r="D7784" s="83"/>
      <c r="E7784" s="10"/>
      <c r="F7784" s="10"/>
      <c r="G7784" s="10"/>
      <c r="H7784" s="10"/>
      <c r="I7784" s="10"/>
      <c r="J7784" s="333"/>
    </row>
    <row r="7785" spans="1:10" x14ac:dyDescent="0.3">
      <c r="A7785" s="114"/>
      <c r="B7785" s="10"/>
      <c r="C7785" s="10"/>
      <c r="D7785" s="83"/>
      <c r="E7785" s="10"/>
      <c r="F7785" s="10"/>
      <c r="G7785" s="10"/>
      <c r="H7785" s="10"/>
      <c r="I7785" s="10"/>
      <c r="J7785" s="333"/>
    </row>
    <row r="7786" spans="1:10" x14ac:dyDescent="0.3">
      <c r="A7786" s="114"/>
      <c r="B7786" s="10"/>
      <c r="C7786" s="10"/>
      <c r="D7786" s="83"/>
      <c r="E7786" s="10"/>
      <c r="F7786" s="10"/>
      <c r="G7786" s="10"/>
      <c r="H7786" s="10"/>
      <c r="I7786" s="10"/>
      <c r="J7786" s="333"/>
    </row>
    <row r="7787" spans="1:10" x14ac:dyDescent="0.3">
      <c r="A7787" s="114"/>
      <c r="B7787" s="10"/>
      <c r="C7787" s="10"/>
      <c r="D7787" s="83"/>
      <c r="E7787" s="10"/>
      <c r="F7787" s="10"/>
      <c r="G7787" s="10"/>
      <c r="H7787" s="10"/>
      <c r="I7787" s="10"/>
      <c r="J7787" s="333"/>
    </row>
    <row r="7788" spans="1:10" x14ac:dyDescent="0.3">
      <c r="A7788" s="114"/>
      <c r="B7788" s="10"/>
      <c r="C7788" s="10"/>
      <c r="D7788" s="83"/>
      <c r="E7788" s="10"/>
      <c r="F7788" s="10"/>
      <c r="G7788" s="10"/>
      <c r="H7788" s="10"/>
      <c r="I7788" s="10"/>
      <c r="J7788" s="333"/>
    </row>
    <row r="7789" spans="1:10" x14ac:dyDescent="0.3">
      <c r="A7789" s="114"/>
      <c r="B7789" s="10"/>
      <c r="C7789" s="10"/>
      <c r="D7789" s="83"/>
      <c r="E7789" s="10"/>
      <c r="F7789" s="10"/>
      <c r="G7789" s="10"/>
      <c r="H7789" s="10"/>
      <c r="I7789" s="10"/>
      <c r="J7789" s="333"/>
    </row>
    <row r="7790" spans="1:10" x14ac:dyDescent="0.3">
      <c r="A7790" s="114"/>
      <c r="B7790" s="10"/>
      <c r="C7790" s="10"/>
      <c r="D7790" s="83"/>
      <c r="E7790" s="10"/>
      <c r="F7790" s="10"/>
      <c r="G7790" s="10"/>
      <c r="H7790" s="10"/>
      <c r="I7790" s="10"/>
      <c r="J7790" s="333"/>
    </row>
    <row r="7791" spans="1:10" x14ac:dyDescent="0.3">
      <c r="A7791" s="114"/>
      <c r="B7791" s="10"/>
      <c r="C7791" s="10"/>
      <c r="D7791" s="83"/>
      <c r="E7791" s="10"/>
      <c r="F7791" s="10"/>
      <c r="G7791" s="10"/>
      <c r="H7791" s="10"/>
      <c r="I7791" s="10"/>
      <c r="J7791" s="333"/>
    </row>
    <row r="7792" spans="1:10" x14ac:dyDescent="0.3">
      <c r="A7792" s="114"/>
      <c r="B7792" s="10"/>
      <c r="C7792" s="10"/>
      <c r="D7792" s="83"/>
      <c r="E7792" s="10"/>
      <c r="F7792" s="10"/>
      <c r="G7792" s="10"/>
      <c r="H7792" s="10"/>
      <c r="I7792" s="10"/>
      <c r="J7792" s="333"/>
    </row>
    <row r="7793" spans="1:10" x14ac:dyDescent="0.3">
      <c r="A7793" s="114"/>
      <c r="B7793" s="10"/>
      <c r="C7793" s="10"/>
      <c r="D7793" s="83"/>
      <c r="E7793" s="10"/>
      <c r="F7793" s="10"/>
      <c r="G7793" s="10"/>
      <c r="H7793" s="10"/>
      <c r="I7793" s="10"/>
      <c r="J7793" s="333"/>
    </row>
    <row r="7794" spans="1:10" x14ac:dyDescent="0.3">
      <c r="A7794" s="114"/>
      <c r="B7794" s="10"/>
      <c r="C7794" s="10"/>
      <c r="D7794" s="83"/>
      <c r="E7794" s="10"/>
      <c r="F7794" s="10"/>
      <c r="G7794" s="10"/>
      <c r="H7794" s="10"/>
      <c r="I7794" s="10"/>
      <c r="J7794" s="333"/>
    </row>
    <row r="7795" spans="1:10" x14ac:dyDescent="0.3">
      <c r="A7795" s="114"/>
      <c r="B7795" s="10"/>
      <c r="C7795" s="10"/>
      <c r="D7795" s="83"/>
      <c r="E7795" s="10"/>
      <c r="F7795" s="10"/>
      <c r="G7795" s="10"/>
      <c r="H7795" s="10"/>
      <c r="I7795" s="10"/>
      <c r="J7795" s="333"/>
    </row>
    <row r="7796" spans="1:10" x14ac:dyDescent="0.3">
      <c r="A7796" s="114"/>
      <c r="B7796" s="10"/>
      <c r="C7796" s="10"/>
      <c r="D7796" s="83"/>
      <c r="E7796" s="10"/>
      <c r="F7796" s="10"/>
      <c r="G7796" s="10"/>
      <c r="H7796" s="10"/>
      <c r="I7796" s="10"/>
      <c r="J7796" s="333"/>
    </row>
    <row r="7797" spans="1:10" x14ac:dyDescent="0.3">
      <c r="A7797" s="114"/>
      <c r="B7797" s="10"/>
      <c r="C7797" s="10"/>
      <c r="D7797" s="83"/>
      <c r="E7797" s="10"/>
      <c r="F7797" s="10"/>
      <c r="G7797" s="10"/>
      <c r="H7797" s="10"/>
      <c r="I7797" s="10"/>
      <c r="J7797" s="333"/>
    </row>
    <row r="7798" spans="1:10" x14ac:dyDescent="0.3">
      <c r="A7798" s="114"/>
      <c r="B7798" s="10"/>
      <c r="C7798" s="10"/>
      <c r="D7798" s="83"/>
      <c r="E7798" s="10"/>
      <c r="F7798" s="10"/>
      <c r="G7798" s="10"/>
      <c r="H7798" s="10"/>
      <c r="I7798" s="10"/>
      <c r="J7798" s="333"/>
    </row>
    <row r="7799" spans="1:10" x14ac:dyDescent="0.3">
      <c r="A7799" s="114"/>
      <c r="B7799" s="10"/>
      <c r="C7799" s="10"/>
      <c r="D7799" s="83"/>
      <c r="E7799" s="10"/>
      <c r="F7799" s="10"/>
      <c r="G7799" s="10"/>
      <c r="H7799" s="10"/>
      <c r="I7799" s="10"/>
      <c r="J7799" s="333"/>
    </row>
    <row r="7800" spans="1:10" x14ac:dyDescent="0.3">
      <c r="A7800" s="114"/>
      <c r="B7800" s="10"/>
      <c r="C7800" s="10"/>
      <c r="D7800" s="83"/>
      <c r="E7800" s="10"/>
      <c r="F7800" s="10"/>
      <c r="G7800" s="10"/>
      <c r="H7800" s="10"/>
      <c r="I7800" s="10"/>
      <c r="J7800" s="333"/>
    </row>
    <row r="7801" spans="1:10" x14ac:dyDescent="0.3">
      <c r="A7801" s="114"/>
      <c r="B7801" s="10"/>
      <c r="C7801" s="10"/>
      <c r="D7801" s="83"/>
      <c r="E7801" s="10"/>
      <c r="F7801" s="10"/>
      <c r="G7801" s="10"/>
      <c r="H7801" s="10"/>
      <c r="I7801" s="10"/>
      <c r="J7801" s="333"/>
    </row>
    <row r="7802" spans="1:10" x14ac:dyDescent="0.3">
      <c r="A7802" s="114"/>
      <c r="B7802" s="10"/>
      <c r="C7802" s="10"/>
      <c r="D7802" s="83"/>
      <c r="E7802" s="10"/>
      <c r="F7802" s="10"/>
      <c r="G7802" s="10"/>
      <c r="H7802" s="10"/>
      <c r="I7802" s="10"/>
      <c r="J7802" s="333"/>
    </row>
    <row r="7803" spans="1:10" x14ac:dyDescent="0.3">
      <c r="A7803" s="114"/>
      <c r="B7803" s="10"/>
      <c r="C7803" s="10"/>
      <c r="D7803" s="83"/>
      <c r="E7803" s="10"/>
      <c r="F7803" s="10"/>
      <c r="G7803" s="10"/>
      <c r="H7803" s="10"/>
      <c r="I7803" s="10"/>
      <c r="J7803" s="333"/>
    </row>
    <row r="7804" spans="1:10" x14ac:dyDescent="0.3">
      <c r="A7804" s="114"/>
      <c r="B7804" s="10"/>
      <c r="C7804" s="10"/>
      <c r="D7804" s="83"/>
      <c r="E7804" s="10"/>
      <c r="F7804" s="10"/>
      <c r="G7804" s="10"/>
      <c r="H7804" s="10"/>
      <c r="I7804" s="10"/>
      <c r="J7804" s="333"/>
    </row>
    <row r="7805" spans="1:10" x14ac:dyDescent="0.3">
      <c r="A7805" s="114"/>
      <c r="B7805" s="10"/>
      <c r="C7805" s="10"/>
      <c r="D7805" s="83"/>
      <c r="E7805" s="10"/>
      <c r="F7805" s="10"/>
      <c r="G7805" s="10"/>
      <c r="H7805" s="10"/>
      <c r="I7805" s="10"/>
      <c r="J7805" s="333"/>
    </row>
    <row r="7806" spans="1:10" x14ac:dyDescent="0.3">
      <c r="A7806" s="114"/>
      <c r="B7806" s="10"/>
      <c r="C7806" s="10"/>
      <c r="D7806" s="83"/>
      <c r="E7806" s="10"/>
      <c r="F7806" s="10"/>
      <c r="G7806" s="10"/>
      <c r="H7806" s="10"/>
      <c r="I7806" s="10"/>
      <c r="J7806" s="333"/>
    </row>
    <row r="7807" spans="1:10" x14ac:dyDescent="0.3">
      <c r="A7807" s="114"/>
      <c r="B7807" s="10"/>
      <c r="C7807" s="10"/>
      <c r="D7807" s="83"/>
      <c r="E7807" s="10"/>
      <c r="F7807" s="10"/>
      <c r="G7807" s="10"/>
      <c r="H7807" s="10"/>
      <c r="I7807" s="10"/>
      <c r="J7807" s="333"/>
    </row>
    <row r="7808" spans="1:10" x14ac:dyDescent="0.3">
      <c r="A7808" s="114"/>
      <c r="B7808" s="10"/>
      <c r="C7808" s="10"/>
      <c r="D7808" s="83"/>
      <c r="E7808" s="10"/>
      <c r="F7808" s="10"/>
      <c r="G7808" s="10"/>
      <c r="H7808" s="10"/>
      <c r="I7808" s="10"/>
      <c r="J7808" s="333"/>
    </row>
    <row r="7809" spans="1:10" x14ac:dyDescent="0.3">
      <c r="A7809" s="114"/>
      <c r="B7809" s="10"/>
      <c r="C7809" s="10"/>
      <c r="D7809" s="83"/>
      <c r="E7809" s="10"/>
      <c r="F7809" s="10"/>
      <c r="G7809" s="10"/>
      <c r="H7809" s="10"/>
      <c r="I7809" s="10"/>
      <c r="J7809" s="333"/>
    </row>
    <row r="7810" spans="1:10" x14ac:dyDescent="0.3">
      <c r="A7810" s="114"/>
      <c r="B7810" s="10"/>
      <c r="C7810" s="10"/>
      <c r="D7810" s="83"/>
      <c r="E7810" s="10"/>
      <c r="F7810" s="10"/>
      <c r="G7810" s="10"/>
      <c r="H7810" s="10"/>
      <c r="I7810" s="10"/>
      <c r="J7810" s="333"/>
    </row>
    <row r="7811" spans="1:10" x14ac:dyDescent="0.3">
      <c r="A7811" s="114"/>
      <c r="B7811" s="10"/>
      <c r="C7811" s="10"/>
      <c r="D7811" s="83"/>
      <c r="E7811" s="10"/>
      <c r="F7811" s="10"/>
      <c r="G7811" s="10"/>
      <c r="H7811" s="10"/>
      <c r="I7811" s="10"/>
      <c r="J7811" s="333"/>
    </row>
    <row r="7812" spans="1:10" x14ac:dyDescent="0.3">
      <c r="A7812" s="114"/>
      <c r="B7812" s="10"/>
      <c r="C7812" s="10"/>
      <c r="D7812" s="83"/>
      <c r="E7812" s="10"/>
      <c r="F7812" s="10"/>
      <c r="G7812" s="10"/>
      <c r="H7812" s="10"/>
      <c r="I7812" s="10"/>
      <c r="J7812" s="333"/>
    </row>
    <row r="7813" spans="1:10" x14ac:dyDescent="0.3">
      <c r="A7813" s="114"/>
      <c r="B7813" s="10"/>
      <c r="C7813" s="10"/>
      <c r="D7813" s="83"/>
      <c r="E7813" s="10"/>
      <c r="F7813" s="10"/>
      <c r="G7813" s="10"/>
      <c r="H7813" s="10"/>
      <c r="I7813" s="10"/>
      <c r="J7813" s="333"/>
    </row>
    <row r="7814" spans="1:10" x14ac:dyDescent="0.3">
      <c r="A7814" s="114"/>
      <c r="B7814" s="10"/>
      <c r="C7814" s="10"/>
      <c r="D7814" s="83"/>
      <c r="E7814" s="10"/>
      <c r="F7814" s="10"/>
      <c r="G7814" s="10"/>
      <c r="H7814" s="10"/>
      <c r="I7814" s="10"/>
      <c r="J7814" s="333"/>
    </row>
    <row r="7815" spans="1:10" x14ac:dyDescent="0.3">
      <c r="A7815" s="114"/>
      <c r="B7815" s="10"/>
      <c r="C7815" s="10"/>
      <c r="D7815" s="83"/>
      <c r="E7815" s="10"/>
      <c r="F7815" s="10"/>
      <c r="G7815" s="10"/>
      <c r="H7815" s="10"/>
      <c r="I7815" s="10"/>
      <c r="J7815" s="333"/>
    </row>
    <row r="7816" spans="1:10" x14ac:dyDescent="0.3">
      <c r="A7816" s="114"/>
      <c r="B7816" s="10"/>
      <c r="C7816" s="10"/>
      <c r="D7816" s="83"/>
      <c r="E7816" s="10"/>
      <c r="F7816" s="10"/>
      <c r="G7816" s="10"/>
      <c r="H7816" s="10"/>
      <c r="I7816" s="10"/>
      <c r="J7816" s="333"/>
    </row>
    <row r="7817" spans="1:10" x14ac:dyDescent="0.3">
      <c r="A7817" s="114"/>
      <c r="B7817" s="10"/>
      <c r="C7817" s="10"/>
      <c r="D7817" s="83"/>
      <c r="E7817" s="10"/>
      <c r="F7817" s="10"/>
      <c r="G7817" s="10"/>
      <c r="H7817" s="10"/>
      <c r="I7817" s="10"/>
      <c r="J7817" s="333"/>
    </row>
    <row r="7818" spans="1:10" x14ac:dyDescent="0.3">
      <c r="A7818" s="114"/>
      <c r="B7818" s="10"/>
      <c r="C7818" s="10"/>
      <c r="D7818" s="83"/>
      <c r="E7818" s="10"/>
      <c r="F7818" s="10"/>
      <c r="G7818" s="10"/>
      <c r="H7818" s="10"/>
      <c r="I7818" s="10"/>
      <c r="J7818" s="333"/>
    </row>
    <row r="7819" spans="1:10" x14ac:dyDescent="0.3">
      <c r="A7819" s="114"/>
      <c r="B7819" s="10"/>
      <c r="C7819" s="10"/>
      <c r="D7819" s="83"/>
      <c r="E7819" s="10"/>
      <c r="F7819" s="10"/>
      <c r="G7819" s="10"/>
      <c r="H7819" s="10"/>
      <c r="I7819" s="10"/>
      <c r="J7819" s="333"/>
    </row>
    <row r="7820" spans="1:10" x14ac:dyDescent="0.3">
      <c r="A7820" s="114"/>
      <c r="B7820" s="10"/>
      <c r="C7820" s="10"/>
      <c r="D7820" s="83"/>
      <c r="E7820" s="10"/>
      <c r="F7820" s="10"/>
      <c r="G7820" s="10"/>
      <c r="H7820" s="10"/>
      <c r="I7820" s="10"/>
      <c r="J7820" s="333"/>
    </row>
    <row r="7821" spans="1:10" x14ac:dyDescent="0.3">
      <c r="A7821" s="114"/>
      <c r="B7821" s="10"/>
      <c r="C7821" s="10"/>
      <c r="D7821" s="83"/>
      <c r="E7821" s="10"/>
      <c r="F7821" s="10"/>
      <c r="G7821" s="10"/>
      <c r="H7821" s="10"/>
      <c r="I7821" s="10"/>
      <c r="J7821" s="333"/>
    </row>
    <row r="7822" spans="1:10" x14ac:dyDescent="0.3">
      <c r="A7822" s="114"/>
      <c r="B7822" s="10"/>
      <c r="C7822" s="10"/>
      <c r="D7822" s="83"/>
      <c r="E7822" s="10"/>
      <c r="F7822" s="10"/>
      <c r="G7822" s="10"/>
      <c r="H7822" s="10"/>
      <c r="I7822" s="10"/>
      <c r="J7822" s="333"/>
    </row>
    <row r="7823" spans="1:10" x14ac:dyDescent="0.3">
      <c r="A7823" s="114"/>
      <c r="B7823" s="10"/>
      <c r="C7823" s="10"/>
      <c r="D7823" s="83"/>
      <c r="E7823" s="10"/>
      <c r="F7823" s="10"/>
      <c r="G7823" s="10"/>
      <c r="H7823" s="10"/>
      <c r="I7823" s="10"/>
      <c r="J7823" s="333"/>
    </row>
    <row r="7824" spans="1:10" x14ac:dyDescent="0.3">
      <c r="A7824" s="114"/>
      <c r="B7824" s="10"/>
      <c r="C7824" s="10"/>
      <c r="D7824" s="83"/>
      <c r="E7824" s="10"/>
      <c r="F7824" s="10"/>
      <c r="G7824" s="10"/>
      <c r="H7824" s="10"/>
      <c r="I7824" s="10"/>
      <c r="J7824" s="333"/>
    </row>
    <row r="7825" spans="1:10" x14ac:dyDescent="0.3">
      <c r="A7825" s="114"/>
      <c r="B7825" s="10"/>
      <c r="C7825" s="10"/>
      <c r="D7825" s="83"/>
      <c r="E7825" s="10"/>
      <c r="F7825" s="10"/>
      <c r="G7825" s="10"/>
      <c r="H7825" s="10"/>
      <c r="I7825" s="10"/>
      <c r="J7825" s="333"/>
    </row>
    <row r="7826" spans="1:10" x14ac:dyDescent="0.3">
      <c r="A7826" s="114"/>
      <c r="B7826" s="10"/>
      <c r="C7826" s="10"/>
      <c r="D7826" s="83"/>
      <c r="E7826" s="10"/>
      <c r="F7826" s="10"/>
      <c r="G7826" s="10"/>
      <c r="H7826" s="10"/>
      <c r="I7826" s="10"/>
      <c r="J7826" s="333"/>
    </row>
    <row r="7827" spans="1:10" x14ac:dyDescent="0.3">
      <c r="A7827" s="114"/>
      <c r="B7827" s="10"/>
      <c r="C7827" s="10"/>
      <c r="D7827" s="83"/>
      <c r="E7827" s="10"/>
      <c r="F7827" s="10"/>
      <c r="G7827" s="10"/>
      <c r="H7827" s="10"/>
      <c r="I7827" s="10"/>
      <c r="J7827" s="333"/>
    </row>
    <row r="7828" spans="1:10" x14ac:dyDescent="0.3">
      <c r="A7828" s="114"/>
      <c r="B7828" s="10"/>
      <c r="C7828" s="10"/>
      <c r="D7828" s="83"/>
      <c r="E7828" s="10"/>
      <c r="F7828" s="10"/>
      <c r="G7828" s="10"/>
      <c r="H7828" s="10"/>
      <c r="I7828" s="10"/>
      <c r="J7828" s="333"/>
    </row>
    <row r="7829" spans="1:10" x14ac:dyDescent="0.3">
      <c r="A7829" s="114"/>
      <c r="B7829" s="10"/>
      <c r="C7829" s="10"/>
      <c r="D7829" s="83"/>
      <c r="E7829" s="10"/>
      <c r="F7829" s="10"/>
      <c r="G7829" s="10"/>
      <c r="H7829" s="10"/>
      <c r="I7829" s="10"/>
      <c r="J7829" s="333"/>
    </row>
    <row r="7830" spans="1:10" x14ac:dyDescent="0.3">
      <c r="A7830" s="114"/>
      <c r="B7830" s="10"/>
      <c r="C7830" s="10"/>
      <c r="D7830" s="83"/>
      <c r="E7830" s="10"/>
      <c r="F7830" s="10"/>
      <c r="G7830" s="10"/>
      <c r="H7830" s="10"/>
      <c r="I7830" s="10"/>
      <c r="J7830" s="333"/>
    </row>
    <row r="7831" spans="1:10" x14ac:dyDescent="0.3">
      <c r="A7831" s="114"/>
      <c r="B7831" s="10"/>
      <c r="C7831" s="10"/>
      <c r="D7831" s="83"/>
      <c r="E7831" s="10"/>
      <c r="F7831" s="10"/>
      <c r="G7831" s="10"/>
      <c r="H7831" s="10"/>
      <c r="I7831" s="10"/>
      <c r="J7831" s="333"/>
    </row>
    <row r="7832" spans="1:10" x14ac:dyDescent="0.3">
      <c r="A7832" s="114"/>
      <c r="B7832" s="10"/>
      <c r="C7832" s="10"/>
      <c r="D7832" s="83"/>
      <c r="E7832" s="10"/>
      <c r="F7832" s="10"/>
      <c r="G7832" s="10"/>
      <c r="H7832" s="10"/>
      <c r="I7832" s="10"/>
      <c r="J7832" s="333"/>
    </row>
    <row r="7833" spans="1:10" x14ac:dyDescent="0.3">
      <c r="A7833" s="114"/>
      <c r="B7833" s="10"/>
      <c r="C7833" s="10"/>
      <c r="D7833" s="83"/>
      <c r="E7833" s="10"/>
      <c r="F7833" s="10"/>
      <c r="G7833" s="10"/>
      <c r="H7833" s="10"/>
      <c r="I7833" s="10"/>
      <c r="J7833" s="333"/>
    </row>
    <row r="7834" spans="1:10" x14ac:dyDescent="0.3">
      <c r="A7834" s="114"/>
      <c r="B7834" s="10"/>
      <c r="C7834" s="10"/>
      <c r="D7834" s="83"/>
      <c r="E7834" s="10"/>
      <c r="F7834" s="10"/>
      <c r="G7834" s="10"/>
      <c r="H7834" s="10"/>
      <c r="I7834" s="10"/>
      <c r="J7834" s="333"/>
    </row>
    <row r="7835" spans="1:10" x14ac:dyDescent="0.3">
      <c r="A7835" s="114"/>
      <c r="B7835" s="10"/>
      <c r="C7835" s="10"/>
      <c r="D7835" s="83"/>
      <c r="E7835" s="10"/>
      <c r="F7835" s="10"/>
      <c r="G7835" s="10"/>
      <c r="H7835" s="10"/>
      <c r="I7835" s="10"/>
      <c r="J7835" s="333"/>
    </row>
    <row r="7836" spans="1:10" x14ac:dyDescent="0.3">
      <c r="A7836" s="114"/>
      <c r="B7836" s="10"/>
      <c r="C7836" s="10"/>
      <c r="D7836" s="83"/>
      <c r="E7836" s="10"/>
      <c r="F7836" s="10"/>
      <c r="G7836" s="10"/>
      <c r="H7836" s="10"/>
      <c r="I7836" s="10"/>
      <c r="J7836" s="333"/>
    </row>
    <row r="7837" spans="1:10" x14ac:dyDescent="0.3">
      <c r="A7837" s="114"/>
      <c r="B7837" s="10"/>
      <c r="C7837" s="10"/>
      <c r="D7837" s="83"/>
      <c r="E7837" s="10"/>
      <c r="F7837" s="10"/>
      <c r="G7837" s="10"/>
      <c r="H7837" s="10"/>
      <c r="I7837" s="10"/>
      <c r="J7837" s="333"/>
    </row>
    <row r="7838" spans="1:10" x14ac:dyDescent="0.3">
      <c r="A7838" s="114"/>
      <c r="B7838" s="10"/>
      <c r="C7838" s="10"/>
      <c r="D7838" s="83"/>
      <c r="E7838" s="10"/>
      <c r="F7838" s="10"/>
      <c r="G7838" s="10"/>
      <c r="H7838" s="10"/>
      <c r="I7838" s="10"/>
      <c r="J7838" s="333"/>
    </row>
    <row r="7839" spans="1:10" x14ac:dyDescent="0.3">
      <c r="A7839" s="114"/>
      <c r="B7839" s="10"/>
      <c r="C7839" s="10"/>
      <c r="D7839" s="83"/>
      <c r="E7839" s="10"/>
      <c r="F7839" s="10"/>
      <c r="G7839" s="10"/>
      <c r="H7839" s="10"/>
      <c r="I7839" s="10"/>
      <c r="J7839" s="333"/>
    </row>
    <row r="7840" spans="1:10" x14ac:dyDescent="0.3">
      <c r="A7840" s="114"/>
      <c r="B7840" s="10"/>
      <c r="C7840" s="10"/>
      <c r="D7840" s="83"/>
      <c r="E7840" s="10"/>
      <c r="F7840" s="10"/>
      <c r="G7840" s="10"/>
      <c r="H7840" s="10"/>
      <c r="I7840" s="10"/>
      <c r="J7840" s="333"/>
    </row>
    <row r="7841" spans="1:10" x14ac:dyDescent="0.3">
      <c r="A7841" s="114"/>
      <c r="B7841" s="10"/>
      <c r="C7841" s="10"/>
      <c r="D7841" s="83"/>
      <c r="E7841" s="10"/>
      <c r="F7841" s="10"/>
      <c r="G7841" s="10"/>
      <c r="H7841" s="10"/>
      <c r="I7841" s="10"/>
      <c r="J7841" s="333"/>
    </row>
    <row r="7842" spans="1:10" x14ac:dyDescent="0.3">
      <c r="A7842" s="114"/>
      <c r="B7842" s="10"/>
      <c r="C7842" s="10"/>
      <c r="D7842" s="83"/>
      <c r="E7842" s="10"/>
      <c r="F7842" s="10"/>
      <c r="G7842" s="10"/>
      <c r="H7842" s="10"/>
      <c r="I7842" s="10"/>
      <c r="J7842" s="333"/>
    </row>
    <row r="7843" spans="1:10" x14ac:dyDescent="0.3">
      <c r="A7843" s="114"/>
      <c r="B7843" s="10"/>
      <c r="C7843" s="10"/>
      <c r="D7843" s="83"/>
      <c r="E7843" s="10"/>
      <c r="F7843" s="10"/>
      <c r="G7843" s="10"/>
      <c r="H7843" s="10"/>
      <c r="I7843" s="10"/>
      <c r="J7843" s="333"/>
    </row>
    <row r="7844" spans="1:10" x14ac:dyDescent="0.3">
      <c r="A7844" s="114"/>
      <c r="B7844" s="10"/>
      <c r="C7844" s="10"/>
      <c r="D7844" s="83"/>
      <c r="E7844" s="10"/>
      <c r="F7844" s="10"/>
      <c r="G7844" s="10"/>
      <c r="H7844" s="10"/>
      <c r="I7844" s="10"/>
      <c r="J7844" s="333"/>
    </row>
    <row r="7845" spans="1:10" x14ac:dyDescent="0.3">
      <c r="A7845" s="114"/>
      <c r="B7845" s="10"/>
      <c r="C7845" s="10"/>
      <c r="D7845" s="83"/>
      <c r="E7845" s="10"/>
      <c r="F7845" s="10"/>
      <c r="G7845" s="10"/>
      <c r="H7845" s="10"/>
      <c r="I7845" s="10"/>
      <c r="J7845" s="333"/>
    </row>
    <row r="7846" spans="1:10" x14ac:dyDescent="0.3">
      <c r="A7846" s="114"/>
      <c r="B7846" s="10"/>
      <c r="C7846" s="10"/>
      <c r="D7846" s="83"/>
      <c r="E7846" s="10"/>
      <c r="F7846" s="10"/>
      <c r="G7846" s="10"/>
      <c r="H7846" s="10"/>
      <c r="I7846" s="10"/>
      <c r="J7846" s="333"/>
    </row>
    <row r="7847" spans="1:10" x14ac:dyDescent="0.3">
      <c r="A7847" s="114"/>
      <c r="B7847" s="10"/>
      <c r="C7847" s="10"/>
      <c r="D7847" s="83"/>
      <c r="E7847" s="10"/>
      <c r="F7847" s="10"/>
      <c r="G7847" s="10"/>
      <c r="H7847" s="10"/>
      <c r="I7847" s="10"/>
      <c r="J7847" s="333"/>
    </row>
    <row r="7848" spans="1:10" x14ac:dyDescent="0.3">
      <c r="A7848" s="114"/>
      <c r="B7848" s="10"/>
      <c r="C7848" s="10"/>
      <c r="D7848" s="83"/>
      <c r="E7848" s="10"/>
      <c r="F7848" s="10"/>
      <c r="G7848" s="10"/>
      <c r="H7848" s="10"/>
      <c r="I7848" s="10"/>
      <c r="J7848" s="333"/>
    </row>
    <row r="7849" spans="1:10" x14ac:dyDescent="0.3">
      <c r="A7849" s="114"/>
      <c r="B7849" s="10"/>
      <c r="C7849" s="10"/>
      <c r="D7849" s="83"/>
      <c r="E7849" s="10"/>
      <c r="F7849" s="10"/>
      <c r="G7849" s="10"/>
      <c r="H7849" s="10"/>
      <c r="I7849" s="10"/>
      <c r="J7849" s="333"/>
    </row>
    <row r="7850" spans="1:10" x14ac:dyDescent="0.3">
      <c r="A7850" s="114"/>
      <c r="B7850" s="10"/>
      <c r="C7850" s="10"/>
      <c r="D7850" s="83"/>
      <c r="E7850" s="10"/>
      <c r="F7850" s="10"/>
      <c r="G7850" s="10"/>
      <c r="H7850" s="10"/>
      <c r="I7850" s="10"/>
      <c r="J7850" s="333"/>
    </row>
    <row r="7851" spans="1:10" x14ac:dyDescent="0.3">
      <c r="A7851" s="114"/>
      <c r="B7851" s="10"/>
      <c r="C7851" s="10"/>
      <c r="D7851" s="83"/>
      <c r="E7851" s="10"/>
      <c r="F7851" s="10"/>
      <c r="G7851" s="10"/>
      <c r="H7851" s="10"/>
      <c r="I7851" s="10"/>
      <c r="J7851" s="333"/>
    </row>
    <row r="7852" spans="1:10" x14ac:dyDescent="0.3">
      <c r="A7852" s="114"/>
      <c r="B7852" s="10"/>
      <c r="C7852" s="10"/>
      <c r="D7852" s="83"/>
      <c r="E7852" s="10"/>
      <c r="F7852" s="10"/>
      <c r="G7852" s="10"/>
      <c r="H7852" s="10"/>
      <c r="I7852" s="10"/>
      <c r="J7852" s="333"/>
    </row>
    <row r="7853" spans="1:10" x14ac:dyDescent="0.3">
      <c r="A7853" s="114"/>
      <c r="B7853" s="10"/>
      <c r="C7853" s="10"/>
      <c r="D7853" s="83"/>
      <c r="E7853" s="10"/>
      <c r="F7853" s="10"/>
      <c r="G7853" s="10"/>
      <c r="H7853" s="10"/>
      <c r="I7853" s="10"/>
      <c r="J7853" s="333"/>
    </row>
    <row r="7854" spans="1:10" x14ac:dyDescent="0.3">
      <c r="A7854" s="114"/>
      <c r="B7854" s="10"/>
      <c r="C7854" s="10"/>
      <c r="D7854" s="83"/>
      <c r="E7854" s="10"/>
      <c r="F7854" s="10"/>
      <c r="G7854" s="10"/>
      <c r="H7854" s="10"/>
      <c r="I7854" s="10"/>
      <c r="J7854" s="333"/>
    </row>
    <row r="7855" spans="1:10" x14ac:dyDescent="0.3">
      <c r="A7855" s="114"/>
      <c r="B7855" s="10"/>
      <c r="C7855" s="10"/>
      <c r="D7855" s="83"/>
      <c r="E7855" s="10"/>
      <c r="F7855" s="10"/>
      <c r="G7855" s="10"/>
      <c r="H7855" s="10"/>
      <c r="I7855" s="10"/>
      <c r="J7855" s="333"/>
    </row>
    <row r="7856" spans="1:10" x14ac:dyDescent="0.3">
      <c r="A7856" s="114"/>
      <c r="B7856" s="10"/>
      <c r="C7856" s="10"/>
      <c r="D7856" s="83"/>
      <c r="E7856" s="10"/>
      <c r="F7856" s="10"/>
      <c r="G7856" s="10"/>
      <c r="H7856" s="10"/>
      <c r="I7856" s="10"/>
      <c r="J7856" s="333"/>
    </row>
    <row r="7857" spans="1:10" x14ac:dyDescent="0.3">
      <c r="A7857" s="114"/>
      <c r="B7857" s="10"/>
      <c r="C7857" s="10"/>
      <c r="D7857" s="83"/>
      <c r="E7857" s="10"/>
      <c r="F7857" s="10"/>
      <c r="G7857" s="10"/>
      <c r="H7857" s="10"/>
      <c r="I7857" s="10"/>
      <c r="J7857" s="333"/>
    </row>
    <row r="7858" spans="1:10" x14ac:dyDescent="0.3">
      <c r="A7858" s="114"/>
      <c r="B7858" s="10"/>
      <c r="C7858" s="10"/>
      <c r="D7858" s="83"/>
      <c r="E7858" s="10"/>
      <c r="F7858" s="10"/>
      <c r="G7858" s="10"/>
      <c r="H7858" s="10"/>
      <c r="I7858" s="10"/>
      <c r="J7858" s="333"/>
    </row>
    <row r="7859" spans="1:10" x14ac:dyDescent="0.3">
      <c r="A7859" s="114"/>
      <c r="B7859" s="10"/>
      <c r="C7859" s="10"/>
      <c r="D7859" s="83"/>
      <c r="E7859" s="10"/>
      <c r="F7859" s="10"/>
      <c r="G7859" s="10"/>
      <c r="H7859" s="10"/>
      <c r="I7859" s="10"/>
      <c r="J7859" s="333"/>
    </row>
    <row r="7860" spans="1:10" x14ac:dyDescent="0.3">
      <c r="A7860" s="114"/>
      <c r="B7860" s="10"/>
      <c r="C7860" s="10"/>
      <c r="D7860" s="83"/>
      <c r="E7860" s="10"/>
      <c r="F7860" s="10"/>
      <c r="G7860" s="10"/>
      <c r="H7860" s="10"/>
      <c r="I7860" s="10"/>
      <c r="J7860" s="333"/>
    </row>
    <row r="7861" spans="1:10" x14ac:dyDescent="0.3">
      <c r="A7861" s="114"/>
      <c r="B7861" s="10"/>
      <c r="C7861" s="10"/>
      <c r="D7861" s="83"/>
      <c r="E7861" s="10"/>
      <c r="F7861" s="10"/>
      <c r="G7861" s="10"/>
      <c r="H7861" s="10"/>
      <c r="I7861" s="10"/>
      <c r="J7861" s="333"/>
    </row>
    <row r="7862" spans="1:10" x14ac:dyDescent="0.3">
      <c r="A7862" s="114"/>
      <c r="B7862" s="10"/>
      <c r="C7862" s="10"/>
      <c r="D7862" s="83"/>
      <c r="E7862" s="10"/>
      <c r="F7862" s="10"/>
      <c r="G7862" s="10"/>
      <c r="H7862" s="10"/>
      <c r="I7862" s="10"/>
      <c r="J7862" s="333"/>
    </row>
    <row r="7863" spans="1:10" x14ac:dyDescent="0.3">
      <c r="A7863" s="114"/>
      <c r="B7863" s="10"/>
      <c r="C7863" s="10"/>
      <c r="D7863" s="83"/>
      <c r="E7863" s="10"/>
      <c r="F7863" s="10"/>
      <c r="G7863" s="10"/>
      <c r="H7863" s="10"/>
      <c r="I7863" s="10"/>
      <c r="J7863" s="333"/>
    </row>
    <row r="7864" spans="1:10" x14ac:dyDescent="0.3">
      <c r="A7864" s="114"/>
      <c r="B7864" s="10"/>
      <c r="C7864" s="10"/>
      <c r="D7864" s="83"/>
      <c r="E7864" s="10"/>
      <c r="F7864" s="10"/>
      <c r="G7864" s="10"/>
      <c r="H7864" s="10"/>
      <c r="I7864" s="10"/>
      <c r="J7864" s="333"/>
    </row>
    <row r="7865" spans="1:10" x14ac:dyDescent="0.3">
      <c r="A7865" s="114"/>
      <c r="B7865" s="10"/>
      <c r="C7865" s="10"/>
      <c r="D7865" s="83"/>
      <c r="E7865" s="10"/>
      <c r="F7865" s="10"/>
      <c r="G7865" s="10"/>
      <c r="H7865" s="10"/>
      <c r="I7865" s="10"/>
      <c r="J7865" s="333"/>
    </row>
    <row r="7866" spans="1:10" x14ac:dyDescent="0.3">
      <c r="A7866" s="114"/>
      <c r="B7866" s="10"/>
      <c r="C7866" s="10"/>
      <c r="D7866" s="83"/>
      <c r="E7866" s="10"/>
      <c r="F7866" s="10"/>
      <c r="G7866" s="10"/>
      <c r="H7866" s="10"/>
      <c r="I7866" s="10"/>
      <c r="J7866" s="333"/>
    </row>
    <row r="7867" spans="1:10" x14ac:dyDescent="0.3">
      <c r="A7867" s="114"/>
      <c r="B7867" s="10"/>
      <c r="C7867" s="10"/>
      <c r="D7867" s="83"/>
      <c r="E7867" s="10"/>
      <c r="F7867" s="10"/>
      <c r="G7867" s="10"/>
      <c r="H7867" s="10"/>
      <c r="I7867" s="10"/>
      <c r="J7867" s="333"/>
    </row>
    <row r="7868" spans="1:10" x14ac:dyDescent="0.3">
      <c r="A7868" s="114"/>
      <c r="B7868" s="10"/>
      <c r="C7868" s="10"/>
      <c r="D7868" s="83"/>
      <c r="E7868" s="10"/>
      <c r="F7868" s="10"/>
      <c r="G7868" s="10"/>
      <c r="H7868" s="10"/>
      <c r="I7868" s="10"/>
      <c r="J7868" s="333"/>
    </row>
    <row r="7869" spans="1:10" x14ac:dyDescent="0.3">
      <c r="A7869" s="114"/>
      <c r="B7869" s="10"/>
      <c r="C7869" s="10"/>
      <c r="D7869" s="83"/>
      <c r="E7869" s="10"/>
      <c r="F7869" s="10"/>
      <c r="G7869" s="10"/>
      <c r="H7869" s="10"/>
      <c r="I7869" s="10"/>
      <c r="J7869" s="333"/>
    </row>
    <row r="7870" spans="1:10" x14ac:dyDescent="0.3">
      <c r="A7870" s="114"/>
      <c r="B7870" s="10"/>
      <c r="C7870" s="10"/>
      <c r="D7870" s="83"/>
      <c r="E7870" s="10"/>
      <c r="F7870" s="10"/>
      <c r="G7870" s="10"/>
      <c r="H7870" s="10"/>
      <c r="I7870" s="10"/>
      <c r="J7870" s="333"/>
    </row>
    <row r="7871" spans="1:10" x14ac:dyDescent="0.3">
      <c r="A7871" s="114"/>
      <c r="B7871" s="10"/>
      <c r="C7871" s="10"/>
      <c r="D7871" s="83"/>
      <c r="E7871" s="10"/>
      <c r="F7871" s="10"/>
      <c r="G7871" s="10"/>
      <c r="H7871" s="10"/>
      <c r="I7871" s="10"/>
      <c r="J7871" s="333"/>
    </row>
    <row r="7872" spans="1:10" x14ac:dyDescent="0.3">
      <c r="A7872" s="114"/>
      <c r="B7872" s="10"/>
      <c r="C7872" s="10"/>
      <c r="D7872" s="83"/>
      <c r="E7872" s="10"/>
      <c r="F7872" s="10"/>
      <c r="G7872" s="10"/>
      <c r="H7872" s="10"/>
      <c r="I7872" s="10"/>
      <c r="J7872" s="333"/>
    </row>
    <row r="7873" spans="1:10" x14ac:dyDescent="0.3">
      <c r="A7873" s="114"/>
      <c r="B7873" s="10"/>
      <c r="C7873" s="10"/>
      <c r="D7873" s="83"/>
      <c r="E7873" s="10"/>
      <c r="F7873" s="10"/>
      <c r="G7873" s="10"/>
      <c r="H7873" s="10"/>
      <c r="I7873" s="10"/>
      <c r="J7873" s="333"/>
    </row>
    <row r="7874" spans="1:10" x14ac:dyDescent="0.3">
      <c r="A7874" s="114"/>
      <c r="B7874" s="10"/>
      <c r="C7874" s="10"/>
      <c r="D7874" s="83"/>
      <c r="E7874" s="10"/>
      <c r="F7874" s="10"/>
      <c r="G7874" s="10"/>
      <c r="H7874" s="10"/>
      <c r="I7874" s="10"/>
      <c r="J7874" s="333"/>
    </row>
    <row r="7875" spans="1:10" x14ac:dyDescent="0.3">
      <c r="A7875" s="114"/>
      <c r="B7875" s="10"/>
      <c r="C7875" s="10"/>
      <c r="D7875" s="83"/>
      <c r="E7875" s="10"/>
      <c r="F7875" s="10"/>
      <c r="G7875" s="10"/>
      <c r="H7875" s="10"/>
      <c r="I7875" s="10"/>
      <c r="J7875" s="333"/>
    </row>
    <row r="7876" spans="1:10" x14ac:dyDescent="0.3">
      <c r="A7876" s="114"/>
      <c r="B7876" s="10"/>
      <c r="C7876" s="10"/>
      <c r="D7876" s="83"/>
      <c r="E7876" s="10"/>
      <c r="F7876" s="10"/>
      <c r="G7876" s="10"/>
      <c r="H7876" s="10"/>
      <c r="I7876" s="10"/>
      <c r="J7876" s="333"/>
    </row>
    <row r="7877" spans="1:10" x14ac:dyDescent="0.3">
      <c r="A7877" s="114"/>
      <c r="B7877" s="10"/>
      <c r="C7877" s="10"/>
      <c r="D7877" s="83"/>
      <c r="E7877" s="10"/>
      <c r="F7877" s="10"/>
      <c r="G7877" s="10"/>
      <c r="H7877" s="10"/>
      <c r="I7877" s="10"/>
      <c r="J7877" s="333"/>
    </row>
    <row r="7878" spans="1:10" x14ac:dyDescent="0.3">
      <c r="A7878" s="114"/>
      <c r="B7878" s="10"/>
      <c r="C7878" s="10"/>
      <c r="D7878" s="83"/>
      <c r="E7878" s="10"/>
      <c r="F7878" s="10"/>
      <c r="G7878" s="10"/>
      <c r="H7878" s="10"/>
      <c r="I7878" s="10"/>
      <c r="J7878" s="333"/>
    </row>
    <row r="7879" spans="1:10" x14ac:dyDescent="0.3">
      <c r="A7879" s="114"/>
      <c r="B7879" s="10"/>
      <c r="C7879" s="10"/>
      <c r="D7879" s="83"/>
      <c r="E7879" s="10"/>
      <c r="F7879" s="10"/>
      <c r="G7879" s="10"/>
      <c r="H7879" s="10"/>
      <c r="I7879" s="10"/>
      <c r="J7879" s="333"/>
    </row>
    <row r="7880" spans="1:10" x14ac:dyDescent="0.3">
      <c r="A7880" s="114"/>
      <c r="B7880" s="10"/>
      <c r="C7880" s="10"/>
      <c r="D7880" s="83"/>
      <c r="E7880" s="10"/>
      <c r="F7880" s="10"/>
      <c r="G7880" s="10"/>
      <c r="H7880" s="10"/>
      <c r="I7880" s="10"/>
      <c r="J7880" s="333"/>
    </row>
    <row r="7881" spans="1:10" x14ac:dyDescent="0.3">
      <c r="A7881" s="114"/>
      <c r="B7881" s="10"/>
      <c r="C7881" s="10"/>
      <c r="D7881" s="83"/>
      <c r="E7881" s="10"/>
      <c r="F7881" s="10"/>
      <c r="G7881" s="10"/>
      <c r="H7881" s="10"/>
      <c r="I7881" s="10"/>
      <c r="J7881" s="333"/>
    </row>
    <row r="7882" spans="1:10" x14ac:dyDescent="0.3">
      <c r="A7882" s="114"/>
      <c r="B7882" s="10"/>
      <c r="C7882" s="10"/>
      <c r="D7882" s="83"/>
      <c r="E7882" s="10"/>
      <c r="F7882" s="10"/>
      <c r="G7882" s="10"/>
      <c r="H7882" s="10"/>
      <c r="I7882" s="10"/>
      <c r="J7882" s="333"/>
    </row>
    <row r="7883" spans="1:10" x14ac:dyDescent="0.3">
      <c r="A7883" s="114"/>
      <c r="B7883" s="10"/>
      <c r="C7883" s="10"/>
      <c r="D7883" s="83"/>
      <c r="E7883" s="10"/>
      <c r="F7883" s="10"/>
      <c r="G7883" s="10"/>
      <c r="H7883" s="10"/>
      <c r="I7883" s="10"/>
      <c r="J7883" s="333"/>
    </row>
    <row r="7884" spans="1:10" ht="15" thickBot="1" x14ac:dyDescent="0.35">
      <c r="A7884" s="69"/>
      <c r="B7884" s="334"/>
      <c r="C7884" s="334"/>
      <c r="D7884" s="335"/>
      <c r="E7884" s="334"/>
      <c r="F7884" s="334"/>
      <c r="G7884" s="334"/>
      <c r="H7884" s="334"/>
      <c r="I7884" s="334"/>
      <c r="J7884" s="62"/>
    </row>
    <row r="7887" spans="1:10" x14ac:dyDescent="0.3">
      <c r="D7887" s="83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7">
    <tabColor rgb="FF00B050"/>
  </sheetPr>
  <dimension ref="A1:AO62"/>
  <sheetViews>
    <sheetView workbookViewId="0">
      <selection activeCell="A5" sqref="A5:XFD11"/>
    </sheetView>
  </sheetViews>
  <sheetFormatPr defaultColWidth="9.109375" defaultRowHeight="14.4" x14ac:dyDescent="0.3"/>
  <cols>
    <col min="1" max="1" width="56" style="5" bestFit="1" customWidth="1"/>
    <col min="2" max="2" width="16.88671875" style="5" bestFit="1" customWidth="1"/>
    <col min="3" max="3" width="14.33203125" style="1" bestFit="1" customWidth="1"/>
    <col min="4" max="4" width="10.6640625" style="1" bestFit="1" customWidth="1"/>
    <col min="5" max="5" width="13.44140625" style="5" bestFit="1" customWidth="1"/>
    <col min="6" max="6" width="19.6640625" style="5" bestFit="1" customWidth="1"/>
    <col min="7" max="7" width="16.33203125" style="4" bestFit="1" customWidth="1"/>
    <col min="8" max="8" width="16.33203125" style="5" bestFit="1" customWidth="1"/>
    <col min="9" max="9" width="18.109375" style="5" bestFit="1" customWidth="1"/>
    <col min="10" max="10" width="13.6640625" style="5" bestFit="1" customWidth="1"/>
    <col min="11" max="11" width="26.109375" style="5" bestFit="1" customWidth="1"/>
    <col min="12" max="13" width="11.5546875" style="5" bestFit="1" customWidth="1"/>
    <col min="14" max="14" width="18.33203125" style="5" bestFit="1" customWidth="1"/>
    <col min="15" max="15" width="11.44140625" style="5" bestFit="1" customWidth="1"/>
    <col min="16" max="16" width="14" style="5" bestFit="1" customWidth="1"/>
    <col min="17" max="17" width="17" style="5" bestFit="1" customWidth="1"/>
    <col min="18" max="18" width="17" style="296" bestFit="1" customWidth="1"/>
    <col min="19" max="19" width="21.44140625" style="296" bestFit="1" customWidth="1"/>
    <col min="20" max="20" width="8.6640625" style="5" bestFit="1" customWidth="1"/>
    <col min="21" max="21" width="10.6640625" style="296" bestFit="1" customWidth="1"/>
    <col min="22" max="22" width="13.5546875" style="5" bestFit="1" customWidth="1"/>
    <col min="23" max="24" width="15.6640625" style="5" bestFit="1" customWidth="1"/>
    <col min="25" max="26" width="14.6640625" style="5" bestFit="1" customWidth="1"/>
    <col min="27" max="27" width="15.6640625" style="5" bestFit="1" customWidth="1"/>
    <col min="28" max="28" width="20" style="5" bestFit="1" customWidth="1"/>
    <col min="29" max="29" width="20.5546875" style="5" bestFit="1" customWidth="1"/>
    <col min="30" max="30" width="11.6640625" style="5" bestFit="1" customWidth="1"/>
    <col min="31" max="31" width="10.6640625" style="5" bestFit="1" customWidth="1"/>
    <col min="32" max="32" width="13.33203125" style="5" bestFit="1" customWidth="1"/>
    <col min="33" max="33" width="32.5546875" style="5" bestFit="1" customWidth="1"/>
    <col min="34" max="34" width="10.6640625" style="136" bestFit="1" customWidth="1"/>
    <col min="35" max="35" width="12.44140625" style="294" bestFit="1" customWidth="1"/>
    <col min="36" max="36" width="11.5546875" style="5" bestFit="1" customWidth="1"/>
    <col min="37" max="37" width="21" style="5" bestFit="1" customWidth="1"/>
    <col min="38" max="38" width="11.33203125" style="296" bestFit="1" customWidth="1"/>
    <col min="39" max="39" width="22" style="297" bestFit="1" customWidth="1"/>
    <col min="40" max="16384" width="9.109375" style="90"/>
  </cols>
  <sheetData>
    <row r="1" spans="1:41" x14ac:dyDescent="0.3">
      <c r="C1" s="9"/>
    </row>
    <row r="2" spans="1:41" x14ac:dyDescent="0.3">
      <c r="B2" s="111"/>
      <c r="C2" s="8"/>
      <c r="D2" s="5"/>
    </row>
    <row r="3" spans="1:41" s="304" customFormat="1" x14ac:dyDescent="0.3">
      <c r="A3" s="305"/>
      <c r="B3" s="305"/>
      <c r="C3" s="306"/>
      <c r="D3" s="305"/>
      <c r="E3" s="305"/>
      <c r="F3" s="305"/>
      <c r="G3" s="307"/>
      <c r="H3" s="305"/>
      <c r="I3" s="305"/>
      <c r="J3" s="305"/>
      <c r="K3" s="306"/>
      <c r="L3" s="305"/>
      <c r="M3" s="305"/>
      <c r="N3" s="305"/>
      <c r="O3" s="306"/>
      <c r="P3" s="305"/>
      <c r="Q3" s="305"/>
      <c r="R3" s="305"/>
      <c r="S3" s="306"/>
      <c r="T3" s="305"/>
      <c r="U3" s="305"/>
      <c r="V3" s="305"/>
      <c r="W3" s="306"/>
      <c r="X3" s="305"/>
      <c r="Y3" s="305"/>
      <c r="Z3" s="305"/>
      <c r="AA3" s="306"/>
      <c r="AB3" s="305"/>
      <c r="AC3" s="305"/>
      <c r="AD3" s="305"/>
      <c r="AE3" s="306"/>
      <c r="AF3" s="305"/>
      <c r="AG3" s="305"/>
      <c r="AH3" s="305"/>
      <c r="AI3" s="306"/>
      <c r="AJ3" s="305"/>
      <c r="AK3" s="305"/>
      <c r="AL3" s="305"/>
      <c r="AM3" s="306"/>
      <c r="AN3" s="305"/>
    </row>
    <row r="4" spans="1:41" x14ac:dyDescent="0.3">
      <c r="A4" s="360" t="s">
        <v>207</v>
      </c>
      <c r="B4" s="360" t="s">
        <v>43</v>
      </c>
      <c r="C4" s="360" t="s">
        <v>208</v>
      </c>
      <c r="D4" s="361" t="s">
        <v>46</v>
      </c>
      <c r="E4" s="361" t="s">
        <v>6</v>
      </c>
      <c r="F4" s="361" t="s">
        <v>7</v>
      </c>
      <c r="G4" s="361" t="s">
        <v>209</v>
      </c>
      <c r="H4" s="361" t="s">
        <v>210</v>
      </c>
      <c r="I4" s="361" t="s">
        <v>61</v>
      </c>
      <c r="J4" s="361" t="s">
        <v>1215</v>
      </c>
      <c r="K4" s="361" t="s">
        <v>1216</v>
      </c>
      <c r="L4" s="361" t="s">
        <v>53</v>
      </c>
      <c r="M4" s="361" t="s">
        <v>54</v>
      </c>
      <c r="N4" s="361" t="s">
        <v>211</v>
      </c>
      <c r="O4" s="361" t="s">
        <v>212</v>
      </c>
      <c r="P4" s="361" t="s">
        <v>213</v>
      </c>
      <c r="Q4" s="361" t="s">
        <v>1217</v>
      </c>
      <c r="R4" s="361" t="s">
        <v>214</v>
      </c>
      <c r="S4" s="361" t="s">
        <v>215</v>
      </c>
      <c r="T4" s="361" t="s">
        <v>60</v>
      </c>
      <c r="U4" s="361" t="s">
        <v>61</v>
      </c>
      <c r="V4" s="361" t="s">
        <v>216</v>
      </c>
      <c r="W4" s="360" t="s">
        <v>217</v>
      </c>
      <c r="X4" s="360" t="s">
        <v>218</v>
      </c>
      <c r="Y4" s="360"/>
      <c r="Z4" s="360"/>
      <c r="AA4" s="360"/>
      <c r="AB4" s="360" t="s">
        <v>219</v>
      </c>
      <c r="AC4" s="361" t="s">
        <v>220</v>
      </c>
      <c r="AD4" s="361" t="s">
        <v>221</v>
      </c>
      <c r="AE4" s="361" t="s">
        <v>222</v>
      </c>
      <c r="AF4" s="361" t="s">
        <v>223</v>
      </c>
      <c r="AG4" s="361" t="s">
        <v>1218</v>
      </c>
      <c r="AH4" s="361" t="s">
        <v>224</v>
      </c>
      <c r="AI4" s="361" t="s">
        <v>225</v>
      </c>
      <c r="AJ4" s="361" t="s">
        <v>83</v>
      </c>
      <c r="AK4" s="361" t="s">
        <v>226</v>
      </c>
      <c r="AL4" s="361" t="s">
        <v>227</v>
      </c>
      <c r="AM4" s="361"/>
      <c r="AN4" s="147"/>
      <c r="AO4" s="147"/>
    </row>
    <row r="5" spans="1:41" s="83" customFormat="1" x14ac:dyDescent="0.3">
      <c r="A5" s="10" t="s">
        <v>1527</v>
      </c>
      <c r="C5" s="139">
        <v>47684</v>
      </c>
      <c r="D5" s="135">
        <v>1459</v>
      </c>
      <c r="E5" s="10"/>
      <c r="F5" s="10" t="s">
        <v>203</v>
      </c>
      <c r="G5" s="10">
        <v>0</v>
      </c>
      <c r="H5" s="83">
        <v>0</v>
      </c>
      <c r="I5" s="83">
        <v>13104000</v>
      </c>
      <c r="J5" s="83">
        <v>250000.19999999998</v>
      </c>
      <c r="K5" s="83">
        <v>250000.19999999998</v>
      </c>
      <c r="L5" s="83">
        <v>250000</v>
      </c>
      <c r="N5" s="10">
        <v>0</v>
      </c>
      <c r="O5" s="10">
        <v>111.2</v>
      </c>
      <c r="P5" s="143">
        <v>0.21840000000000001</v>
      </c>
      <c r="Q5" s="295">
        <v>4.1666699999999999E-3</v>
      </c>
      <c r="R5" s="295">
        <v>0</v>
      </c>
      <c r="S5" s="295">
        <v>0</v>
      </c>
      <c r="T5" s="10">
        <v>0.16839999999999999</v>
      </c>
      <c r="U5" s="295">
        <v>54600.043680000002</v>
      </c>
      <c r="V5" s="83">
        <v>235648.258605129</v>
      </c>
      <c r="W5" s="83">
        <v>278000.22239999997</v>
      </c>
      <c r="X5" s="83">
        <v>13726.648273916113</v>
      </c>
      <c r="Y5" s="83">
        <v>54578.208171760984</v>
      </c>
      <c r="Z5" s="83">
        <v>250000.19999999998</v>
      </c>
      <c r="AA5" s="83">
        <v>250000.20000000007</v>
      </c>
      <c r="AB5" s="83">
        <v>6.2500050000000001E-2</v>
      </c>
      <c r="AC5" s="295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0.2514036134176974</v>
      </c>
      <c r="AI5" s="295">
        <v>239229.96877550951</v>
      </c>
      <c r="AJ5" s="83">
        <v>40873.395406083888</v>
      </c>
      <c r="AK5" s="83">
        <v>0.17085399298128481</v>
      </c>
      <c r="AL5" s="295" t="s">
        <v>1556</v>
      </c>
      <c r="AM5" s="10"/>
      <c r="AN5" s="362"/>
      <c r="AO5" s="362"/>
    </row>
    <row r="6" spans="1:41" s="83" customFormat="1" x14ac:dyDescent="0.3">
      <c r="A6" s="10" t="s">
        <v>1326</v>
      </c>
      <c r="C6" s="139">
        <v>47947</v>
      </c>
      <c r="D6" s="135">
        <v>1722</v>
      </c>
      <c r="E6" s="10"/>
      <c r="F6" s="10" t="s">
        <v>203</v>
      </c>
      <c r="G6" s="10">
        <v>0</v>
      </c>
      <c r="H6" s="83">
        <v>0</v>
      </c>
      <c r="I6" s="83">
        <v>9052122</v>
      </c>
      <c r="J6" s="83">
        <v>250000</v>
      </c>
      <c r="K6" s="83">
        <v>250000</v>
      </c>
      <c r="L6" s="83">
        <v>250000</v>
      </c>
      <c r="N6" s="10">
        <v>0</v>
      </c>
      <c r="O6" s="10">
        <v>102.2</v>
      </c>
      <c r="P6" s="143">
        <v>9.0521219999999999E-2</v>
      </c>
      <c r="Q6" s="295">
        <v>2.5000000000000001E-3</v>
      </c>
      <c r="R6" s="295">
        <v>0</v>
      </c>
      <c r="S6" s="295">
        <v>0</v>
      </c>
      <c r="T6" s="10">
        <v>7.7633049999999995E-2</v>
      </c>
      <c r="U6" s="295">
        <v>22630.305</v>
      </c>
      <c r="V6" s="83">
        <v>124999.99875000003</v>
      </c>
      <c r="W6" s="83">
        <v>255500</v>
      </c>
      <c r="X6" s="83">
        <v>4362.4381500477493</v>
      </c>
      <c r="Y6" s="83">
        <v>31430.037521634931</v>
      </c>
      <c r="Z6" s="83">
        <v>249999.99750000006</v>
      </c>
      <c r="AA6" s="83">
        <v>249999.99750000008</v>
      </c>
      <c r="AB6" s="83">
        <v>6.25E-2</v>
      </c>
      <c r="AC6" s="295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0.1927697461456109</v>
      </c>
      <c r="AI6" s="295">
        <v>27499.999725000005</v>
      </c>
      <c r="AJ6" s="83">
        <v>18267.86684995225</v>
      </c>
      <c r="AK6" s="83">
        <v>0.66428607391385153</v>
      </c>
      <c r="AL6" s="295" t="s">
        <v>1532</v>
      </c>
      <c r="AM6" s="10"/>
      <c r="AN6" s="139"/>
      <c r="AO6" s="139"/>
    </row>
    <row r="7" spans="1:41" s="83" customFormat="1" x14ac:dyDescent="0.3">
      <c r="A7" s="10" t="s">
        <v>1326</v>
      </c>
      <c r="C7" s="139">
        <v>47947</v>
      </c>
      <c r="D7" s="135">
        <v>1722</v>
      </c>
      <c r="E7" s="10"/>
      <c r="F7" s="10" t="s">
        <v>203</v>
      </c>
      <c r="G7" s="10">
        <v>0</v>
      </c>
      <c r="H7" s="83">
        <v>0</v>
      </c>
      <c r="I7" s="83">
        <v>9052122</v>
      </c>
      <c r="J7" s="83">
        <v>500000</v>
      </c>
      <c r="K7" s="83">
        <v>500000</v>
      </c>
      <c r="L7" s="83">
        <v>500000</v>
      </c>
      <c r="N7" s="10">
        <v>0</v>
      </c>
      <c r="O7" s="10">
        <v>102.2</v>
      </c>
      <c r="P7" s="143">
        <v>9.0521219999999999E-2</v>
      </c>
      <c r="Q7" s="295">
        <v>5.0000000000000001E-3</v>
      </c>
      <c r="R7" s="295">
        <v>0</v>
      </c>
      <c r="S7" s="295">
        <v>0</v>
      </c>
      <c r="T7" s="10">
        <v>7.7633049999999995E-2</v>
      </c>
      <c r="U7" s="295">
        <v>45260.61</v>
      </c>
      <c r="V7" s="83">
        <v>249999.99750000006</v>
      </c>
      <c r="W7" s="83">
        <v>511000</v>
      </c>
      <c r="X7" s="83">
        <v>8724.8763000955059</v>
      </c>
      <c r="Y7" s="83">
        <v>62860.075043269906</v>
      </c>
      <c r="Z7" s="83">
        <v>499999.99500000011</v>
      </c>
      <c r="AA7" s="83">
        <v>499999.99500000017</v>
      </c>
      <c r="AB7" s="83">
        <v>0.125</v>
      </c>
      <c r="AC7" s="295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0.19276974614561107</v>
      </c>
      <c r="AI7" s="295">
        <v>54999.99945000001</v>
      </c>
      <c r="AJ7" s="83">
        <v>36535.733699904493</v>
      </c>
      <c r="AK7" s="83">
        <v>0.66428607391385142</v>
      </c>
      <c r="AL7" s="295" t="s">
        <v>1532</v>
      </c>
      <c r="AM7" s="10"/>
      <c r="AN7" s="139"/>
      <c r="AO7" s="139"/>
    </row>
    <row r="8" spans="1:41" s="83" customFormat="1" x14ac:dyDescent="0.3">
      <c r="A8" s="10" t="s">
        <v>1426</v>
      </c>
      <c r="C8" s="139">
        <v>47981</v>
      </c>
      <c r="D8" s="135">
        <v>1756</v>
      </c>
      <c r="E8" s="10"/>
      <c r="F8" s="10" t="s">
        <v>203</v>
      </c>
      <c r="G8" s="10">
        <v>0</v>
      </c>
      <c r="H8" s="83">
        <v>0</v>
      </c>
      <c r="I8" s="83">
        <v>19670546.400000002</v>
      </c>
      <c r="J8" s="83">
        <v>499999.2</v>
      </c>
      <c r="K8" s="83">
        <v>499999.2</v>
      </c>
      <c r="L8" s="83">
        <v>500000</v>
      </c>
      <c r="N8" s="10">
        <v>0</v>
      </c>
      <c r="O8" s="10">
        <v>104.6</v>
      </c>
      <c r="P8" s="143">
        <v>0.16392122000000001</v>
      </c>
      <c r="Q8" s="295">
        <v>4.16666E-3</v>
      </c>
      <c r="R8" s="295">
        <v>0</v>
      </c>
      <c r="S8" s="295">
        <v>0</v>
      </c>
      <c r="T8" s="10">
        <v>9.7166349999999999E-2</v>
      </c>
      <c r="U8" s="295">
        <v>81960.478863024007</v>
      </c>
      <c r="V8" s="83">
        <v>499999.20000000007</v>
      </c>
      <c r="W8" s="83">
        <v>522999.16320000001</v>
      </c>
      <c r="X8" s="83">
        <v>12314.934058810668</v>
      </c>
      <c r="Y8" s="83">
        <v>75270.130553049443</v>
      </c>
      <c r="Z8" s="83">
        <v>249999.6</v>
      </c>
      <c r="AA8" s="83">
        <v>249999.60000000003</v>
      </c>
      <c r="AB8" s="83">
        <v>0.12499980000000001</v>
      </c>
      <c r="AC8" s="295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0.1502545401106298</v>
      </c>
      <c r="AI8" s="295">
        <v>483776.62086095591</v>
      </c>
      <c r="AJ8" s="83">
        <v>69645.544804213336</v>
      </c>
      <c r="AK8" s="83">
        <v>0.28792439237873146</v>
      </c>
      <c r="AL8" s="295" t="s">
        <v>1428</v>
      </c>
      <c r="AM8" s="10"/>
      <c r="AN8" s="139"/>
      <c r="AO8" s="139"/>
    </row>
    <row r="9" spans="1:41" s="83" customFormat="1" x14ac:dyDescent="0.3">
      <c r="A9" s="10" t="s">
        <v>1557</v>
      </c>
      <c r="C9" s="139">
        <v>47684</v>
      </c>
      <c r="D9" s="135">
        <v>1459</v>
      </c>
      <c r="E9" s="10"/>
      <c r="F9" s="10" t="s">
        <v>203</v>
      </c>
      <c r="G9" s="10">
        <v>0</v>
      </c>
      <c r="H9" s="83">
        <v>0</v>
      </c>
      <c r="I9" s="83">
        <v>17178000</v>
      </c>
      <c r="J9" s="83">
        <v>249999.74999999997</v>
      </c>
      <c r="K9" s="83">
        <v>249999.74999999997</v>
      </c>
      <c r="L9" s="83">
        <v>250000</v>
      </c>
      <c r="N9" s="10">
        <v>0</v>
      </c>
      <c r="O9" s="10">
        <v>110.85</v>
      </c>
      <c r="P9" s="143">
        <v>0.22903999999999999</v>
      </c>
      <c r="Q9" s="295">
        <v>3.3333299999999998E-3</v>
      </c>
      <c r="R9" s="295">
        <v>0</v>
      </c>
      <c r="S9" s="295">
        <v>0</v>
      </c>
      <c r="T9" s="10">
        <v>0.17904</v>
      </c>
      <c r="U9" s="295">
        <v>57259.942739999991</v>
      </c>
      <c r="V9" s="83">
        <v>249999.74600000397</v>
      </c>
      <c r="W9" s="83">
        <v>277124.72287499992</v>
      </c>
      <c r="X9" s="83">
        <v>8938.0548913872753</v>
      </c>
      <c r="Y9" s="83">
        <v>44491.423643260387</v>
      </c>
      <c r="Z9" s="83">
        <v>249999.74600000397</v>
      </c>
      <c r="AA9" s="83">
        <v>249999.74600000403</v>
      </c>
      <c r="AB9" s="83">
        <v>6.2499937499999991E-2</v>
      </c>
      <c r="AC9" s="295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0.15609611996945696</v>
      </c>
      <c r="AI9" s="295">
        <v>247055.54331382093</v>
      </c>
      <c r="AJ9" s="83">
        <v>48321.887848612714</v>
      </c>
      <c r="AK9" s="83">
        <v>0.19559119054953608</v>
      </c>
      <c r="AL9" s="295" t="s">
        <v>1558</v>
      </c>
      <c r="AM9" s="10"/>
      <c r="AN9" s="139"/>
      <c r="AO9" s="139"/>
    </row>
    <row r="10" spans="1:41" s="83" customFormat="1" x14ac:dyDescent="0.3">
      <c r="A10" s="10" t="s">
        <v>1559</v>
      </c>
      <c r="C10" s="139">
        <v>47684</v>
      </c>
      <c r="D10" s="135">
        <v>1459</v>
      </c>
      <c r="E10" s="10"/>
      <c r="F10" s="10" t="s">
        <v>203</v>
      </c>
      <c r="G10" s="10">
        <v>0</v>
      </c>
      <c r="H10" s="83">
        <v>0</v>
      </c>
      <c r="I10" s="83">
        <v>24344000</v>
      </c>
      <c r="J10" s="83">
        <v>250000</v>
      </c>
      <c r="K10" s="83">
        <v>250000</v>
      </c>
      <c r="L10" s="83">
        <v>250000</v>
      </c>
      <c r="N10" s="10">
        <v>0</v>
      </c>
      <c r="O10" s="10">
        <v>107.01</v>
      </c>
      <c r="P10" s="143">
        <v>0.12171999999999999</v>
      </c>
      <c r="Q10" s="295">
        <v>1.25E-3</v>
      </c>
      <c r="R10" s="295">
        <v>0</v>
      </c>
      <c r="S10" s="295">
        <v>0</v>
      </c>
      <c r="T10" s="10">
        <v>7.1720000000000006E-2</v>
      </c>
      <c r="U10" s="295">
        <v>30429.999999999996</v>
      </c>
      <c r="V10" s="83">
        <v>248217.22589817815</v>
      </c>
      <c r="W10" s="83">
        <v>267525</v>
      </c>
      <c r="X10" s="83">
        <v>3175.7686587600388</v>
      </c>
      <c r="Y10" s="83">
        <v>27158.314998003516</v>
      </c>
      <c r="Z10" s="83">
        <v>249999.99874999997</v>
      </c>
      <c r="AA10" s="83">
        <v>249999.99875000003</v>
      </c>
      <c r="AB10" s="83">
        <v>6.25E-2</v>
      </c>
      <c r="AC10" s="295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0.10436308441538085</v>
      </c>
      <c r="AI10" s="295">
        <v>221837.22296903955</v>
      </c>
      <c r="AJ10" s="83">
        <v>27254.231341239956</v>
      </c>
      <c r="AK10" s="83">
        <v>0.12285689018494278</v>
      </c>
      <c r="AL10" s="295" t="s">
        <v>1560</v>
      </c>
      <c r="AM10" s="10"/>
      <c r="AN10" s="139"/>
      <c r="AO10" s="139"/>
    </row>
    <row r="11" spans="1:41" s="83" customFormat="1" x14ac:dyDescent="0.3">
      <c r="A11" s="10" t="s">
        <v>1561</v>
      </c>
      <c r="C11" s="139">
        <v>47684</v>
      </c>
      <c r="D11" s="135">
        <v>1459</v>
      </c>
      <c r="E11" s="10"/>
      <c r="F11" s="10" t="s">
        <v>203</v>
      </c>
      <c r="G11" s="10">
        <v>0</v>
      </c>
      <c r="H11" s="83">
        <v>0</v>
      </c>
      <c r="I11" s="83">
        <v>16754999.999999998</v>
      </c>
      <c r="J11" s="83">
        <v>249999.74999999997</v>
      </c>
      <c r="K11" s="83">
        <v>249999.74999999997</v>
      </c>
      <c r="L11" s="83">
        <v>250000</v>
      </c>
      <c r="N11" s="10">
        <v>0</v>
      </c>
      <c r="O11" s="10">
        <v>112.83</v>
      </c>
      <c r="P11" s="143">
        <v>0.22339999999999999</v>
      </c>
      <c r="Q11" s="295">
        <v>3.3333299999999998E-3</v>
      </c>
      <c r="R11" s="295">
        <v>0</v>
      </c>
      <c r="S11" s="295">
        <v>0</v>
      </c>
      <c r="T11" s="10">
        <v>0.1734</v>
      </c>
      <c r="U11" s="295">
        <v>55849.944149999996</v>
      </c>
      <c r="V11" s="83">
        <v>249999.74600000397</v>
      </c>
      <c r="W11" s="83">
        <v>282074.71792499995</v>
      </c>
      <c r="X11" s="83">
        <v>8938.054891387279</v>
      </c>
      <c r="Y11" s="83">
        <v>44491.423643260394</v>
      </c>
      <c r="Z11" s="83">
        <v>249999.74600000397</v>
      </c>
      <c r="AA11" s="83">
        <v>249999.74600000403</v>
      </c>
      <c r="AB11" s="83">
        <v>6.2499937499999991E-2</v>
      </c>
      <c r="AC11" s="295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0.16003695307880231</v>
      </c>
      <c r="AI11" s="295">
        <v>247055.54331382093</v>
      </c>
      <c r="AJ11" s="83">
        <v>46911.889258612719</v>
      </c>
      <c r="AK11" s="83">
        <v>0.18988397762450993</v>
      </c>
      <c r="AL11" s="295" t="s">
        <v>1562</v>
      </c>
      <c r="AM11" s="10"/>
      <c r="AN11" s="139"/>
      <c r="AO11" s="139"/>
    </row>
    <row r="12" spans="1:41" s="83" customFormat="1" x14ac:dyDescent="0.3">
      <c r="A12" s="10" t="s">
        <v>1563</v>
      </c>
      <c r="C12" s="139">
        <v>47684</v>
      </c>
      <c r="D12" s="135">
        <v>1459</v>
      </c>
      <c r="E12" s="10"/>
      <c r="F12" s="10" t="s">
        <v>203</v>
      </c>
      <c r="G12" s="10">
        <v>0</v>
      </c>
      <c r="H12" s="83">
        <v>0</v>
      </c>
      <c r="I12" s="83">
        <v>30352000</v>
      </c>
      <c r="J12" s="83">
        <v>250000.8</v>
      </c>
      <c r="K12" s="83">
        <v>250000.8</v>
      </c>
      <c r="L12" s="83">
        <v>250000</v>
      </c>
      <c r="N12" s="10">
        <v>0</v>
      </c>
      <c r="O12" s="10">
        <v>101.15</v>
      </c>
      <c r="P12" s="143">
        <v>0.1084</v>
      </c>
      <c r="Q12" s="295">
        <v>8.9285999999999999E-4</v>
      </c>
      <c r="R12" s="295">
        <v>0</v>
      </c>
      <c r="S12" s="295">
        <v>0</v>
      </c>
      <c r="T12" s="10">
        <v>5.8400000000000001E-2</v>
      </c>
      <c r="U12" s="295">
        <v>27100.086719999996</v>
      </c>
      <c r="V12" s="83">
        <v>250000.79999999996</v>
      </c>
      <c r="W12" s="83">
        <v>252875.80920000002</v>
      </c>
      <c r="X12" s="83">
        <v>4574.2204930114385</v>
      </c>
      <c r="Y12" s="83">
        <v>32563.656210099103</v>
      </c>
      <c r="Z12" s="83">
        <v>250000.8</v>
      </c>
      <c r="AA12" s="83">
        <v>250000.8</v>
      </c>
      <c r="AB12" s="83">
        <v>6.2500199999999992E-2</v>
      </c>
      <c r="AC12" s="295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0.16878988396873437</v>
      </c>
      <c r="AI12" s="295">
        <v>231466.17559367328</v>
      </c>
      <c r="AJ12" s="83">
        <v>22525.866226988557</v>
      </c>
      <c r="AK12" s="83">
        <v>9.7318176918132229E-2</v>
      </c>
      <c r="AL12" s="295" t="s">
        <v>1564</v>
      </c>
      <c r="AM12" s="10"/>
      <c r="AN12" s="139"/>
      <c r="AO12" s="139"/>
    </row>
    <row r="13" spans="1:41" s="83" customFormat="1" x14ac:dyDescent="0.3">
      <c r="A13" s="10" t="s">
        <v>1369</v>
      </c>
      <c r="C13" s="139">
        <v>47942</v>
      </c>
      <c r="D13" s="135">
        <v>1717</v>
      </c>
      <c r="E13" s="10"/>
      <c r="F13" s="10" t="s">
        <v>203</v>
      </c>
      <c r="G13" s="10">
        <v>0</v>
      </c>
      <c r="H13" s="83">
        <v>0</v>
      </c>
      <c r="I13" s="83">
        <v>18504244</v>
      </c>
      <c r="J13" s="83">
        <v>250000</v>
      </c>
      <c r="K13" s="83">
        <v>250000</v>
      </c>
      <c r="L13" s="83">
        <v>250000</v>
      </c>
      <c r="N13" s="10">
        <v>0</v>
      </c>
      <c r="O13" s="10">
        <v>102.85</v>
      </c>
      <c r="P13" s="143">
        <v>9.2521220000000001E-2</v>
      </c>
      <c r="Q13" s="295">
        <v>1.25E-3</v>
      </c>
      <c r="R13" s="295">
        <v>0</v>
      </c>
      <c r="S13" s="295">
        <v>0</v>
      </c>
      <c r="T13" s="10">
        <v>6.5428009999999995E-2</v>
      </c>
      <c r="U13" s="295">
        <v>23130.305</v>
      </c>
      <c r="V13" s="83">
        <v>64968.74491518514</v>
      </c>
      <c r="W13" s="83">
        <v>257125</v>
      </c>
      <c r="X13" s="83">
        <v>5261.3498553676891</v>
      </c>
      <c r="Y13" s="83">
        <v>34138.576508037731</v>
      </c>
      <c r="Z13" s="83">
        <v>249999.99750000006</v>
      </c>
      <c r="AA13" s="83">
        <v>249999.99750000008</v>
      </c>
      <c r="AB13" s="83">
        <v>6.25E-2</v>
      </c>
      <c r="AC13" s="295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0.22746564973387462</v>
      </c>
      <c r="AI13" s="295">
        <v>12621.070928708261</v>
      </c>
      <c r="AJ13" s="83">
        <v>17868.955144632309</v>
      </c>
      <c r="AK13" s="83">
        <v>1.4158034009607738</v>
      </c>
      <c r="AL13" s="295" t="s">
        <v>1370</v>
      </c>
      <c r="AM13" s="10"/>
      <c r="AN13" s="139"/>
      <c r="AO13" s="139"/>
    </row>
    <row r="14" spans="1:41" s="83" customFormat="1" x14ac:dyDescent="0.3">
      <c r="A14" s="10" t="s">
        <v>1340</v>
      </c>
      <c r="C14" s="139">
        <v>47968</v>
      </c>
      <c r="D14" s="135">
        <v>1743</v>
      </c>
      <c r="E14" s="10"/>
      <c r="F14" s="10" t="s">
        <v>203</v>
      </c>
      <c r="G14" s="10">
        <v>0</v>
      </c>
      <c r="H14" s="83">
        <v>0</v>
      </c>
      <c r="I14" s="83">
        <v>14542652.5</v>
      </c>
      <c r="J14" s="83">
        <v>500000</v>
      </c>
      <c r="K14" s="83">
        <v>500000</v>
      </c>
      <c r="L14" s="83">
        <v>500000</v>
      </c>
      <c r="N14" s="10">
        <v>0</v>
      </c>
      <c r="O14" s="10">
        <v>102</v>
      </c>
      <c r="P14" s="143">
        <v>0.11634122</v>
      </c>
      <c r="Q14" s="295">
        <v>4.0000000000000001E-3</v>
      </c>
      <c r="R14" s="295">
        <v>0</v>
      </c>
      <c r="S14" s="295">
        <v>0</v>
      </c>
      <c r="T14" s="10">
        <v>0.10341628999999999</v>
      </c>
      <c r="U14" s="295">
        <v>58170.609999999993</v>
      </c>
      <c r="V14" s="83">
        <v>354842.71965425875</v>
      </c>
      <c r="W14" s="83">
        <v>510000</v>
      </c>
      <c r="X14" s="83">
        <v>13753.699959469312</v>
      </c>
      <c r="Y14" s="83">
        <v>76189.31379132664</v>
      </c>
      <c r="Z14" s="83">
        <v>500000</v>
      </c>
      <c r="AA14" s="83">
        <v>500000</v>
      </c>
      <c r="AB14" s="83">
        <v>0.125</v>
      </c>
      <c r="AC14" s="295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0.23643726547597341</v>
      </c>
      <c r="AI14" s="295">
        <v>73555.246618918027</v>
      </c>
      <c r="AJ14" s="83">
        <v>44416.910040530682</v>
      </c>
      <c r="AK14" s="83">
        <v>0.60385780868426708</v>
      </c>
      <c r="AL14" s="295" t="s">
        <v>1342</v>
      </c>
      <c r="AM14" s="10"/>
      <c r="AN14" s="139"/>
      <c r="AO14" s="139"/>
    </row>
    <row r="15" spans="1:41" x14ac:dyDescent="0.3">
      <c r="A15" s="5" t="s">
        <v>1340</v>
      </c>
      <c r="C15" s="1">
        <v>47968</v>
      </c>
      <c r="D15" s="1">
        <v>1743</v>
      </c>
      <c r="F15" s="5" t="s">
        <v>203</v>
      </c>
      <c r="G15" s="4">
        <v>0</v>
      </c>
      <c r="H15" s="5">
        <v>0</v>
      </c>
      <c r="I15" s="5">
        <v>14542652.5</v>
      </c>
      <c r="J15" s="5">
        <v>250000</v>
      </c>
      <c r="K15" s="5">
        <v>250000</v>
      </c>
      <c r="L15" s="5">
        <v>250000</v>
      </c>
      <c r="N15" s="5">
        <v>0</v>
      </c>
      <c r="O15" s="5">
        <v>102</v>
      </c>
      <c r="P15" s="5">
        <v>0.11634122</v>
      </c>
      <c r="Q15" s="5">
        <v>2E-3</v>
      </c>
      <c r="R15" s="296">
        <v>0</v>
      </c>
      <c r="S15" s="296">
        <v>0</v>
      </c>
      <c r="T15" s="5">
        <v>0.10341628999999999</v>
      </c>
      <c r="U15" s="296">
        <v>29085.304999999997</v>
      </c>
      <c r="V15" s="5">
        <v>177421.35982712937</v>
      </c>
      <c r="W15" s="5">
        <v>255000</v>
      </c>
      <c r="X15" s="5">
        <v>6876.8499797346622</v>
      </c>
      <c r="Y15" s="5">
        <v>38094.656895663349</v>
      </c>
      <c r="Z15" s="5">
        <v>250000</v>
      </c>
      <c r="AA15" s="5">
        <v>250000</v>
      </c>
      <c r="AB15" s="5">
        <v>6.25E-2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136">
        <v>0.23643726547597363</v>
      </c>
      <c r="AI15" s="294">
        <v>36777.623309459013</v>
      </c>
      <c r="AJ15" s="5">
        <v>22208.455020265334</v>
      </c>
      <c r="AK15" s="5">
        <v>0.60385780868426686</v>
      </c>
      <c r="AL15" s="296" t="s">
        <v>1342</v>
      </c>
    </row>
    <row r="16" spans="1:41" x14ac:dyDescent="0.3">
      <c r="A16" s="5" t="s">
        <v>1352</v>
      </c>
      <c r="C16" s="1">
        <v>48099</v>
      </c>
      <c r="D16" s="1">
        <v>1874</v>
      </c>
      <c r="F16" s="5" t="s">
        <v>203</v>
      </c>
      <c r="G16" s="4">
        <v>0</v>
      </c>
      <c r="H16" s="5">
        <v>0</v>
      </c>
      <c r="I16" s="5">
        <v>14618940.300000001</v>
      </c>
      <c r="J16" s="5">
        <v>249999.64999999997</v>
      </c>
      <c r="K16" s="5">
        <v>249999.64999999997</v>
      </c>
      <c r="L16" s="5">
        <v>250000</v>
      </c>
      <c r="N16" s="5">
        <v>0</v>
      </c>
      <c r="O16" s="5">
        <v>103.85</v>
      </c>
      <c r="P16" s="5">
        <v>0.12712122000000001</v>
      </c>
      <c r="Q16" s="5">
        <v>2.1739099999999998E-3</v>
      </c>
      <c r="R16" s="296">
        <v>0</v>
      </c>
      <c r="S16" s="296">
        <v>0</v>
      </c>
      <c r="T16" s="5">
        <v>7.3976310000000003E-2</v>
      </c>
      <c r="U16" s="296">
        <v>31780.260507572999</v>
      </c>
      <c r="V16" s="5">
        <v>74999.895000000004</v>
      </c>
      <c r="W16" s="5">
        <v>259624.63652499995</v>
      </c>
      <c r="X16" s="5">
        <v>6325.1773442157446</v>
      </c>
      <c r="Y16" s="5">
        <v>38963.37142263932</v>
      </c>
      <c r="Z16" s="5">
        <v>249999.64999999997</v>
      </c>
      <c r="AA16" s="5">
        <v>249999.65000000002</v>
      </c>
      <c r="AB16" s="5">
        <v>6.2499912499999991E-2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136">
        <v>0.19902849263015016</v>
      </c>
      <c r="AI16" s="294">
        <v>22499.968499999995</v>
      </c>
      <c r="AJ16" s="5">
        <v>25455.083163357252</v>
      </c>
      <c r="AK16" s="5">
        <v>1.1313386133566035</v>
      </c>
      <c r="AL16" s="296" t="s">
        <v>1354</v>
      </c>
    </row>
    <row r="17" spans="1:38" x14ac:dyDescent="0.3">
      <c r="A17" s="5" t="s">
        <v>1528</v>
      </c>
      <c r="C17" s="1">
        <v>47684</v>
      </c>
      <c r="D17" s="1">
        <v>1459</v>
      </c>
      <c r="F17" s="5" t="s">
        <v>203</v>
      </c>
      <c r="G17" s="4">
        <v>0</v>
      </c>
      <c r="H17" s="5">
        <v>0</v>
      </c>
      <c r="I17" s="5">
        <v>53318697</v>
      </c>
      <c r="J17" s="5">
        <v>249999</v>
      </c>
      <c r="K17" s="5">
        <v>249999</v>
      </c>
      <c r="L17" s="5">
        <v>250000</v>
      </c>
      <c r="N17" s="5">
        <v>0</v>
      </c>
      <c r="O17" s="5">
        <v>104.45</v>
      </c>
      <c r="P17" s="5">
        <v>0.17772899</v>
      </c>
      <c r="Q17" s="5">
        <v>8.3332999999999996E-4</v>
      </c>
      <c r="R17" s="296">
        <v>0</v>
      </c>
      <c r="S17" s="296">
        <v>0</v>
      </c>
      <c r="T17" s="5">
        <v>0.12772898999999999</v>
      </c>
      <c r="U17" s="296">
        <v>44432.069771009999</v>
      </c>
      <c r="V17" s="5">
        <v>233555.65935751901</v>
      </c>
      <c r="W17" s="5">
        <v>261123.95550000001</v>
      </c>
      <c r="X17" s="5">
        <v>7755.2634230775457</v>
      </c>
      <c r="Y17" s="5">
        <v>40066.634709805068</v>
      </c>
      <c r="Z17" s="5">
        <v>249999</v>
      </c>
      <c r="AA17" s="5">
        <v>249999.00000000003</v>
      </c>
      <c r="AB17" s="5">
        <v>6.249975E-2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136">
        <v>0.17454202478178316</v>
      </c>
      <c r="AI17" s="294">
        <v>230980.6526763874</v>
      </c>
      <c r="AJ17" s="5">
        <v>36676.806347932456</v>
      </c>
      <c r="AK17" s="5">
        <v>0.15878735263302785</v>
      </c>
      <c r="AL17" s="296" t="s">
        <v>1529</v>
      </c>
    </row>
    <row r="18" spans="1:38" x14ac:dyDescent="0.3">
      <c r="A18" s="5" t="s">
        <v>1530</v>
      </c>
      <c r="C18" s="1">
        <v>47684</v>
      </c>
      <c r="D18" s="1">
        <v>1459</v>
      </c>
      <c r="F18" s="5" t="s">
        <v>203</v>
      </c>
      <c r="G18" s="4">
        <v>0</v>
      </c>
      <c r="H18" s="5">
        <v>0</v>
      </c>
      <c r="I18" s="5">
        <v>13667500</v>
      </c>
      <c r="J18" s="5">
        <v>249999.75000000003</v>
      </c>
      <c r="K18" s="5">
        <v>249999.75000000003</v>
      </c>
      <c r="L18" s="5">
        <v>250000</v>
      </c>
      <c r="N18" s="5">
        <v>0</v>
      </c>
      <c r="O18" s="5">
        <v>106.74</v>
      </c>
      <c r="P18" s="5">
        <v>0.2485</v>
      </c>
      <c r="Q18" s="5">
        <v>4.5454500000000004E-3</v>
      </c>
      <c r="R18" s="296">
        <v>0</v>
      </c>
      <c r="S18" s="296">
        <v>0</v>
      </c>
      <c r="T18" s="5">
        <v>0.19850000000000001</v>
      </c>
      <c r="U18" s="296">
        <v>62124.937875000003</v>
      </c>
      <c r="V18" s="5">
        <v>249999.75159090757</v>
      </c>
      <c r="W18" s="5">
        <v>266849.73314999999</v>
      </c>
      <c r="X18" s="5">
        <v>14224.944059180605</v>
      </c>
      <c r="Y18" s="5">
        <v>55958.533555829628</v>
      </c>
      <c r="Z18" s="5">
        <v>249999.75159090752</v>
      </c>
      <c r="AA18" s="5">
        <v>249999.7515909076</v>
      </c>
      <c r="AB18" s="5">
        <v>6.2499937500000005E-2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136">
        <v>0.22897317157567629</v>
      </c>
      <c r="AI18" s="294">
        <v>241323.55239057183</v>
      </c>
      <c r="AJ18" s="5">
        <v>47899.993815819398</v>
      </c>
      <c r="AK18" s="5">
        <v>0.19848868186017463</v>
      </c>
      <c r="AL18" s="296" t="s">
        <v>1531</v>
      </c>
    </row>
    <row r="19" spans="1:38" x14ac:dyDescent="0.3">
      <c r="A19" s="5" t="s">
        <v>1525</v>
      </c>
      <c r="C19" s="1">
        <v>47684</v>
      </c>
      <c r="D19" s="1">
        <v>1459</v>
      </c>
      <c r="F19" s="5" t="s">
        <v>203</v>
      </c>
      <c r="G19" s="4">
        <v>0</v>
      </c>
      <c r="H19" s="5">
        <v>0</v>
      </c>
      <c r="I19" s="5">
        <v>11464253.600000001</v>
      </c>
      <c r="J19" s="5">
        <v>250000</v>
      </c>
      <c r="K19" s="5">
        <v>250000</v>
      </c>
      <c r="L19" s="5">
        <v>250000</v>
      </c>
      <c r="N19" s="5">
        <v>0</v>
      </c>
      <c r="O19" s="5">
        <v>107.38</v>
      </c>
      <c r="P19" s="5">
        <v>0.14330317000000001</v>
      </c>
      <c r="Q19" s="5">
        <v>3.1250000000000002E-3</v>
      </c>
      <c r="R19" s="296">
        <v>0</v>
      </c>
      <c r="S19" s="296">
        <v>0</v>
      </c>
      <c r="T19" s="5">
        <v>9.3303170000000005E-2</v>
      </c>
      <c r="U19" s="296">
        <v>35825.792500000003</v>
      </c>
      <c r="V19" s="5">
        <v>233744.32514941358</v>
      </c>
      <c r="W19" s="5">
        <v>268450</v>
      </c>
      <c r="X19" s="5">
        <v>8871.4539987104617</v>
      </c>
      <c r="Y19" s="5">
        <v>42643.720005490723</v>
      </c>
      <c r="Z19" s="5">
        <v>250000</v>
      </c>
      <c r="AA19" s="5">
        <v>250000.00000000006</v>
      </c>
      <c r="AB19" s="5">
        <v>6.25E-2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136">
        <v>0.24762757163600668</v>
      </c>
      <c r="AI19" s="294">
        <v>241763.72541552642</v>
      </c>
      <c r="AJ19" s="5">
        <v>26954.338501289541</v>
      </c>
      <c r="AK19" s="5">
        <v>0.11149041674867612</v>
      </c>
      <c r="AL19" s="296" t="s">
        <v>1526</v>
      </c>
    </row>
    <row r="20" spans="1:38" x14ac:dyDescent="0.3">
      <c r="A20" s="5" t="s">
        <v>1384</v>
      </c>
      <c r="C20" s="1">
        <v>47942</v>
      </c>
      <c r="D20" s="1">
        <v>1717</v>
      </c>
      <c r="F20" s="5" t="s">
        <v>203</v>
      </c>
      <c r="G20" s="4">
        <v>0</v>
      </c>
      <c r="H20" s="5">
        <v>0</v>
      </c>
      <c r="I20" s="5">
        <v>3183636.6</v>
      </c>
      <c r="J20" s="5">
        <v>249999.9</v>
      </c>
      <c r="K20" s="5">
        <v>249999.9</v>
      </c>
      <c r="L20" s="5">
        <v>250000</v>
      </c>
      <c r="N20" s="5">
        <v>0</v>
      </c>
      <c r="O20" s="5">
        <v>100.2</v>
      </c>
      <c r="P20" s="5">
        <v>0.10612122</v>
      </c>
      <c r="Q20" s="5">
        <v>8.3333299999999999E-3</v>
      </c>
      <c r="R20" s="296">
        <v>0</v>
      </c>
      <c r="S20" s="296">
        <v>0</v>
      </c>
      <c r="T20" s="5">
        <v>0.10523115</v>
      </c>
      <c r="U20" s="296">
        <v>26530.294387877999</v>
      </c>
      <c r="V20" s="5">
        <v>199999.92</v>
      </c>
      <c r="W20" s="5">
        <v>250499.89980000001</v>
      </c>
      <c r="X20" s="5">
        <v>7224.1725552252992</v>
      </c>
      <c r="Y20" s="5">
        <v>40913.053250054203</v>
      </c>
      <c r="Z20" s="5">
        <v>249999.9</v>
      </c>
      <c r="AA20" s="5">
        <v>249999.90000000005</v>
      </c>
      <c r="AB20" s="5">
        <v>6.2499974999999999E-2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136">
        <v>0.27229899712406164</v>
      </c>
      <c r="AI20" s="294">
        <v>89422.452122094168</v>
      </c>
      <c r="AJ20" s="5">
        <v>19306.121832652701</v>
      </c>
      <c r="AK20" s="5">
        <v>0.21589792467659938</v>
      </c>
      <c r="AL20" s="296" t="s">
        <v>1385</v>
      </c>
    </row>
    <row r="21" spans="1:38" x14ac:dyDescent="0.3">
      <c r="A21" s="5" t="s">
        <v>1429</v>
      </c>
      <c r="C21" s="1">
        <v>48099</v>
      </c>
      <c r="D21" s="1">
        <v>1874</v>
      </c>
      <c r="F21" s="5" t="s">
        <v>203</v>
      </c>
      <c r="G21" s="4">
        <v>0</v>
      </c>
      <c r="H21" s="5">
        <v>0</v>
      </c>
      <c r="I21" s="5">
        <v>14582122</v>
      </c>
      <c r="J21" s="5">
        <v>250000</v>
      </c>
      <c r="K21" s="5">
        <v>250000</v>
      </c>
      <c r="L21" s="5">
        <v>250000</v>
      </c>
      <c r="N21" s="5">
        <v>0</v>
      </c>
      <c r="O21" s="5">
        <v>102.9</v>
      </c>
      <c r="P21" s="5">
        <v>0.14582122</v>
      </c>
      <c r="Q21" s="5">
        <v>2.5000000000000001E-3</v>
      </c>
      <c r="R21" s="296">
        <v>0</v>
      </c>
      <c r="S21" s="296">
        <v>0</v>
      </c>
      <c r="T21" s="5">
        <v>0.10549349</v>
      </c>
      <c r="U21" s="296">
        <v>36455.305</v>
      </c>
      <c r="V21" s="5">
        <v>25000</v>
      </c>
      <c r="W21" s="5">
        <v>257250</v>
      </c>
      <c r="X21" s="5">
        <v>5230.9689778766369</v>
      </c>
      <c r="Y21" s="5">
        <v>35499.774798738916</v>
      </c>
      <c r="Z21" s="5">
        <v>250000</v>
      </c>
      <c r="AA21" s="5">
        <v>250000</v>
      </c>
      <c r="AB21" s="5">
        <v>6.25E-2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136">
        <v>0.14348992493346679</v>
      </c>
      <c r="AI21" s="294">
        <v>20000</v>
      </c>
      <c r="AJ21" s="5">
        <v>31224.336022123363</v>
      </c>
      <c r="AK21" s="5">
        <v>1.5612168011061682</v>
      </c>
      <c r="AL21" s="296" t="s">
        <v>1431</v>
      </c>
    </row>
    <row r="22" spans="1:38" x14ac:dyDescent="0.3">
      <c r="A22" s="5" t="s">
        <v>1386</v>
      </c>
      <c r="C22" s="1">
        <v>47952</v>
      </c>
      <c r="D22" s="1">
        <v>1727</v>
      </c>
      <c r="F22" s="5" t="s">
        <v>203</v>
      </c>
      <c r="G22" s="4">
        <v>0</v>
      </c>
      <c r="H22" s="5">
        <v>0</v>
      </c>
      <c r="I22" s="5">
        <v>27569056.199999999</v>
      </c>
      <c r="J22" s="5">
        <v>250000.80000000002</v>
      </c>
      <c r="K22" s="5">
        <v>250000.80000000002</v>
      </c>
      <c r="L22" s="5">
        <v>250000</v>
      </c>
      <c r="N22" s="5">
        <v>0</v>
      </c>
      <c r="O22" s="5">
        <v>102.6</v>
      </c>
      <c r="P22" s="5">
        <v>0.13128122</v>
      </c>
      <c r="Q22" s="5">
        <v>1.1904800000000001E-3</v>
      </c>
      <c r="R22" s="296">
        <v>0</v>
      </c>
      <c r="S22" s="296">
        <v>0</v>
      </c>
      <c r="T22" s="5">
        <v>0.11496279</v>
      </c>
      <c r="U22" s="296">
        <v>32820.410024976001</v>
      </c>
      <c r="V22" s="5">
        <v>2244.4371629589241</v>
      </c>
      <c r="W22" s="5">
        <v>256500.82080000002</v>
      </c>
      <c r="X22" s="5">
        <v>4326.6511753483455</v>
      </c>
      <c r="Y22" s="5">
        <v>31900.149926613612</v>
      </c>
      <c r="Z22" s="5">
        <v>250000.80000000002</v>
      </c>
      <c r="AA22" s="5">
        <v>250000.80000000002</v>
      </c>
      <c r="AB22" s="5">
        <v>6.2500200000000006E-2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136">
        <v>0.13182806589118806</v>
      </c>
      <c r="AI22" s="294">
        <v>15643.036444166606</v>
      </c>
      <c r="AJ22" s="5">
        <v>28493.758849627655</v>
      </c>
      <c r="AK22" s="5">
        <v>1.8214979522248169</v>
      </c>
      <c r="AL22" s="296" t="s">
        <v>1388</v>
      </c>
    </row>
    <row r="23" spans="1:38" x14ac:dyDescent="0.3">
      <c r="A23" s="5" t="s">
        <v>1382</v>
      </c>
      <c r="C23" s="1">
        <v>47216</v>
      </c>
      <c r="D23" s="1">
        <v>991</v>
      </c>
      <c r="F23" s="5" t="s">
        <v>203</v>
      </c>
      <c r="G23" s="4">
        <v>0</v>
      </c>
      <c r="H23" s="5">
        <v>0</v>
      </c>
      <c r="I23" s="5">
        <v>17980000</v>
      </c>
      <c r="J23" s="5">
        <v>250000</v>
      </c>
      <c r="K23" s="5">
        <v>250000</v>
      </c>
      <c r="L23" s="5">
        <v>250000</v>
      </c>
      <c r="N23" s="5">
        <v>0</v>
      </c>
      <c r="O23" s="5">
        <v>100.65</v>
      </c>
      <c r="P23" s="5">
        <v>8.9899999999999994E-2</v>
      </c>
      <c r="Q23" s="5">
        <v>1.25E-3</v>
      </c>
      <c r="R23" s="296">
        <v>0</v>
      </c>
      <c r="S23" s="296">
        <v>0</v>
      </c>
      <c r="T23" s="5">
        <v>9.0425340000000007E-2</v>
      </c>
      <c r="U23" s="296">
        <v>22475</v>
      </c>
      <c r="V23" s="5">
        <v>200000.00099999999</v>
      </c>
      <c r="W23" s="5">
        <v>251625</v>
      </c>
      <c r="X23" s="5">
        <v>2970.2306110109012</v>
      </c>
      <c r="Y23" s="5">
        <v>25886.925799512042</v>
      </c>
      <c r="Z23" s="5">
        <v>212102.31331062448</v>
      </c>
      <c r="AA23" s="5">
        <v>250000.00125</v>
      </c>
      <c r="AB23" s="5">
        <v>1.0416666666666666E-2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136">
        <v>0.13215709059002897</v>
      </c>
      <c r="AI23" s="294">
        <v>106438.55314653201</v>
      </c>
      <c r="AJ23" s="5">
        <v>19504.769388989098</v>
      </c>
      <c r="AK23" s="5">
        <v>0.18324910300252992</v>
      </c>
      <c r="AL23" s="296" t="s">
        <v>1383</v>
      </c>
    </row>
    <row r="24" spans="1:38" x14ac:dyDescent="0.3">
      <c r="A24" s="5" t="s">
        <v>1331</v>
      </c>
      <c r="C24" s="1">
        <v>47219</v>
      </c>
      <c r="D24" s="1">
        <v>994</v>
      </c>
      <c r="F24" s="5" t="s">
        <v>203</v>
      </c>
      <c r="G24" s="4">
        <v>0</v>
      </c>
      <c r="H24" s="5">
        <v>0</v>
      </c>
      <c r="I24" s="5">
        <v>19951080</v>
      </c>
      <c r="J24" s="5">
        <v>250000.5</v>
      </c>
      <c r="K24" s="5">
        <v>250000.5</v>
      </c>
      <c r="L24" s="5">
        <v>250000</v>
      </c>
      <c r="N24" s="5">
        <v>0</v>
      </c>
      <c r="O24" s="5">
        <v>100.1</v>
      </c>
      <c r="P24" s="5">
        <v>0.13300719999999999</v>
      </c>
      <c r="Q24" s="5">
        <v>1.6666700000000001E-3</v>
      </c>
      <c r="R24" s="296">
        <v>0</v>
      </c>
      <c r="S24" s="296">
        <v>0</v>
      </c>
      <c r="T24" s="5">
        <v>0.13239720999999999</v>
      </c>
      <c r="U24" s="296">
        <v>33251.866503600002</v>
      </c>
      <c r="V24" s="5">
        <v>100887.35672570694</v>
      </c>
      <c r="W24" s="5">
        <v>250250.50049999997</v>
      </c>
      <c r="X24" s="5">
        <v>4186.0910556376521</v>
      </c>
      <c r="Y24" s="5">
        <v>28308.701808495542</v>
      </c>
      <c r="Z24" s="5">
        <v>209612.74096868146</v>
      </c>
      <c r="AA24" s="5">
        <v>250000.5</v>
      </c>
      <c r="AB24" s="5">
        <v>1.0416687500000001E-2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136">
        <v>0.12589040844322066</v>
      </c>
      <c r="AI24" s="294">
        <v>71180.672617221891</v>
      </c>
      <c r="AJ24" s="5">
        <v>29065.775447962351</v>
      </c>
      <c r="AK24" s="5">
        <v>0.40833802743428976</v>
      </c>
      <c r="AL24" s="296" t="s">
        <v>1538</v>
      </c>
    </row>
    <row r="25" spans="1:38" x14ac:dyDescent="0.3">
      <c r="A25" s="5" t="s">
        <v>1398</v>
      </c>
      <c r="C25" s="1">
        <v>47250</v>
      </c>
      <c r="D25" s="1">
        <v>1025</v>
      </c>
      <c r="F25" s="5" t="s">
        <v>203</v>
      </c>
      <c r="G25" s="4">
        <v>0</v>
      </c>
      <c r="H25" s="5">
        <v>0</v>
      </c>
      <c r="I25" s="5">
        <v>74392270</v>
      </c>
      <c r="J25" s="5">
        <v>250000</v>
      </c>
      <c r="K25" s="5">
        <v>250000</v>
      </c>
      <c r="L25" s="5">
        <v>250000</v>
      </c>
      <c r="N25" s="5">
        <v>0</v>
      </c>
      <c r="O25" s="5">
        <v>102.8</v>
      </c>
      <c r="P25" s="5">
        <v>0.14878453999999999</v>
      </c>
      <c r="Q25" s="5">
        <v>5.0000000000000001E-4</v>
      </c>
      <c r="R25" s="296">
        <v>0</v>
      </c>
      <c r="S25" s="296">
        <v>0</v>
      </c>
      <c r="T25" s="5">
        <v>0.11713435</v>
      </c>
      <c r="U25" s="296">
        <v>37196.134999999995</v>
      </c>
      <c r="V25" s="5">
        <v>225000.00714599996</v>
      </c>
      <c r="W25" s="5">
        <v>257000</v>
      </c>
      <c r="X25" s="5">
        <v>6724.1610664215341</v>
      </c>
      <c r="Y25" s="5">
        <v>39147.112492114196</v>
      </c>
      <c r="Z25" s="5">
        <v>250000.00793999998</v>
      </c>
      <c r="AA25" s="5">
        <v>250000.00794000001</v>
      </c>
      <c r="AB25" s="5">
        <v>1.0416666666666666E-2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136">
        <v>0.18077580013142588</v>
      </c>
      <c r="AI25" s="294">
        <v>120000.00381119997</v>
      </c>
      <c r="AJ25" s="5">
        <v>30471.973933578462</v>
      </c>
      <c r="AK25" s="5">
        <v>0.25393310804823838</v>
      </c>
      <c r="AL25" s="296" t="s">
        <v>1535</v>
      </c>
    </row>
    <row r="26" spans="1:38" x14ac:dyDescent="0.3">
      <c r="A26" s="5" t="s">
        <v>1434</v>
      </c>
      <c r="C26" s="1">
        <v>47258</v>
      </c>
      <c r="D26" s="1">
        <v>1033</v>
      </c>
      <c r="F26" s="5" t="s">
        <v>203</v>
      </c>
      <c r="G26" s="4">
        <v>0</v>
      </c>
      <c r="H26" s="5">
        <v>0</v>
      </c>
      <c r="I26" s="5">
        <v>9357500</v>
      </c>
      <c r="J26" s="5">
        <v>250000.1</v>
      </c>
      <c r="K26" s="5">
        <v>250000.1</v>
      </c>
      <c r="L26" s="5">
        <v>250000</v>
      </c>
      <c r="N26" s="5">
        <v>0</v>
      </c>
      <c r="O26" s="5">
        <v>101.85</v>
      </c>
      <c r="P26" s="5">
        <v>9.8500000000000004E-2</v>
      </c>
      <c r="Q26" s="5">
        <v>2.6315800000000001E-3</v>
      </c>
      <c r="R26" s="296">
        <v>0</v>
      </c>
      <c r="S26" s="296">
        <v>0</v>
      </c>
      <c r="T26" s="5">
        <v>9.311324E-2</v>
      </c>
      <c r="U26" s="296">
        <v>24625.009850000002</v>
      </c>
      <c r="V26" s="5">
        <v>0</v>
      </c>
      <c r="W26" s="5">
        <v>254625.10184999998</v>
      </c>
      <c r="X26" s="5">
        <v>6291.3599206475683</v>
      </c>
      <c r="Y26" s="5">
        <v>38089.307306749921</v>
      </c>
      <c r="Z26" s="5">
        <v>250000.1</v>
      </c>
      <c r="AA26" s="5">
        <v>250000.1</v>
      </c>
      <c r="AB26" s="5">
        <v>1.0416670833333334E-2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136">
        <v>0.25548659509054239</v>
      </c>
      <c r="AI26" s="294">
        <v>34881.021737781775</v>
      </c>
      <c r="AJ26" s="5">
        <v>18333.649929352432</v>
      </c>
      <c r="AK26" s="5">
        <v>0.52560530099077141</v>
      </c>
      <c r="AL26" s="296" t="s">
        <v>1544</v>
      </c>
    </row>
    <row r="27" spans="1:38" x14ac:dyDescent="0.3">
      <c r="A27" s="5" t="s">
        <v>1375</v>
      </c>
      <c r="C27" s="1">
        <v>47217</v>
      </c>
      <c r="D27" s="1">
        <v>992</v>
      </c>
      <c r="F27" s="5" t="s">
        <v>203</v>
      </c>
      <c r="G27" s="4">
        <v>0</v>
      </c>
      <c r="H27" s="5">
        <v>0</v>
      </c>
      <c r="I27" s="5">
        <v>7350000</v>
      </c>
      <c r="J27" s="5">
        <v>250000</v>
      </c>
      <c r="K27" s="5">
        <v>250000</v>
      </c>
      <c r="L27" s="5">
        <v>250000</v>
      </c>
      <c r="N27" s="5">
        <v>0</v>
      </c>
      <c r="O27" s="5">
        <v>101.6</v>
      </c>
      <c r="P27" s="5">
        <v>7.3499999999999996E-2</v>
      </c>
      <c r="Q27" s="5">
        <v>2.5000000000000001E-3</v>
      </c>
      <c r="R27" s="296">
        <v>0</v>
      </c>
      <c r="S27" s="296">
        <v>0</v>
      </c>
      <c r="T27" s="5">
        <v>6.9968119999999995E-2</v>
      </c>
      <c r="U27" s="296">
        <v>18375</v>
      </c>
      <c r="V27" s="5">
        <v>0</v>
      </c>
      <c r="W27" s="5">
        <v>254000</v>
      </c>
      <c r="X27" s="5">
        <v>2306.25</v>
      </c>
      <c r="Y27" s="5">
        <v>22853.282055047777</v>
      </c>
      <c r="Z27" s="5">
        <v>62500</v>
      </c>
      <c r="AA27" s="5">
        <v>250000</v>
      </c>
      <c r="AB27" s="5">
        <v>1.0416666666666666E-2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136">
        <v>0.12551020408163266</v>
      </c>
      <c r="AI27" s="294">
        <v>2500</v>
      </c>
      <c r="AJ27" s="5">
        <v>16068.75</v>
      </c>
      <c r="AK27" s="5">
        <v>6.4275000000000002</v>
      </c>
      <c r="AL27" s="296" t="s">
        <v>1546</v>
      </c>
    </row>
    <row r="28" spans="1:38" x14ac:dyDescent="0.3">
      <c r="A28" s="5" t="s">
        <v>1405</v>
      </c>
      <c r="C28" s="1">
        <v>47373</v>
      </c>
      <c r="D28" s="1">
        <v>1148</v>
      </c>
      <c r="F28" s="5" t="s">
        <v>203</v>
      </c>
      <c r="G28" s="4">
        <v>0</v>
      </c>
      <c r="H28" s="5">
        <v>0</v>
      </c>
      <c r="I28" s="5">
        <v>3780432</v>
      </c>
      <c r="J28" s="5">
        <v>250000.19999999998</v>
      </c>
      <c r="K28" s="5">
        <v>250000.19999999998</v>
      </c>
      <c r="L28" s="5">
        <v>250000</v>
      </c>
      <c r="N28" s="5">
        <v>0</v>
      </c>
      <c r="O28" s="5">
        <v>100</v>
      </c>
      <c r="P28" s="5">
        <v>6.3007199999999999E-2</v>
      </c>
      <c r="Q28" s="5">
        <v>4.1666699999999999E-3</v>
      </c>
      <c r="R28" s="296">
        <v>0</v>
      </c>
      <c r="S28" s="296">
        <v>0</v>
      </c>
      <c r="T28" s="5">
        <v>6.3004889999999994E-2</v>
      </c>
      <c r="U28" s="296">
        <v>15751.81260144</v>
      </c>
      <c r="V28" s="5">
        <v>0</v>
      </c>
      <c r="W28" s="5">
        <v>250000.2</v>
      </c>
      <c r="X28" s="5">
        <v>2414.2852013104562</v>
      </c>
      <c r="Y28" s="5">
        <v>21853.971998713732</v>
      </c>
      <c r="Z28" s="5">
        <v>103872.77688308242</v>
      </c>
      <c r="AA28" s="5">
        <v>250001.03333400004</v>
      </c>
      <c r="AB28" s="5">
        <v>1.0416674999999999E-2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136">
        <v>0.1532703100524283</v>
      </c>
      <c r="AI28" s="294">
        <v>32500.134333420003</v>
      </c>
      <c r="AJ28" s="5">
        <v>13337.527400129544</v>
      </c>
      <c r="AK28" s="5">
        <v>0.41038376221154621</v>
      </c>
      <c r="AL28" s="296" t="s">
        <v>1539</v>
      </c>
    </row>
    <row r="29" spans="1:38" x14ac:dyDescent="0.3">
      <c r="A29" s="5" t="s">
        <v>1384</v>
      </c>
      <c r="C29" s="1">
        <v>47212</v>
      </c>
      <c r="D29" s="1">
        <v>987</v>
      </c>
      <c r="F29" s="5" t="s">
        <v>203</v>
      </c>
      <c r="G29" s="4">
        <v>0</v>
      </c>
      <c r="H29" s="5">
        <v>0</v>
      </c>
      <c r="I29" s="5">
        <v>3123216</v>
      </c>
      <c r="J29" s="5">
        <v>249999.9</v>
      </c>
      <c r="K29" s="5">
        <v>249999.9</v>
      </c>
      <c r="L29" s="5">
        <v>250000</v>
      </c>
      <c r="N29" s="5">
        <v>0</v>
      </c>
      <c r="O29" s="5">
        <v>100.2</v>
      </c>
      <c r="P29" s="5">
        <v>0.1041072</v>
      </c>
      <c r="Q29" s="5">
        <v>8.3333299999999999E-3</v>
      </c>
      <c r="R29" s="296">
        <v>0</v>
      </c>
      <c r="S29" s="296">
        <v>0</v>
      </c>
      <c r="T29" s="5">
        <v>0.10300053000000001</v>
      </c>
      <c r="U29" s="296">
        <v>26026.789589279997</v>
      </c>
      <c r="V29" s="5">
        <v>99999.96</v>
      </c>
      <c r="W29" s="5">
        <v>250499.89980000001</v>
      </c>
      <c r="X29" s="5">
        <v>7224.1725552252992</v>
      </c>
      <c r="Y29" s="5">
        <v>40913.053250054203</v>
      </c>
      <c r="Z29" s="5">
        <v>249999.9</v>
      </c>
      <c r="AA29" s="5">
        <v>249999.90000000005</v>
      </c>
      <c r="AB29" s="5">
        <v>1.04166625E-2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136">
        <v>0.2775667944155823</v>
      </c>
      <c r="AI29" s="294">
        <v>84167.76813554304</v>
      </c>
      <c r="AJ29" s="5">
        <v>18802.617034054696</v>
      </c>
      <c r="AK29" s="5">
        <v>0.22339450659752705</v>
      </c>
      <c r="AL29" s="296" t="s">
        <v>1385</v>
      </c>
    </row>
    <row r="30" spans="1:38" x14ac:dyDescent="0.3">
      <c r="A30" s="5" t="s">
        <v>1355</v>
      </c>
      <c r="C30" s="1">
        <v>47327</v>
      </c>
      <c r="D30" s="1">
        <v>1102</v>
      </c>
      <c r="F30" s="5" t="s">
        <v>203</v>
      </c>
      <c r="G30" s="4">
        <v>0</v>
      </c>
      <c r="H30" s="5">
        <v>0</v>
      </c>
      <c r="I30" s="5">
        <v>11660000</v>
      </c>
      <c r="J30" s="5">
        <v>250000.30000000002</v>
      </c>
      <c r="K30" s="5">
        <v>250000.30000000002</v>
      </c>
      <c r="L30" s="5">
        <v>250000</v>
      </c>
      <c r="N30" s="5">
        <v>0</v>
      </c>
      <c r="O30" s="5">
        <v>103.1</v>
      </c>
      <c r="P30" s="5">
        <v>0.106</v>
      </c>
      <c r="Q30" s="5">
        <v>2.2727300000000001E-3</v>
      </c>
      <c r="R30" s="296">
        <v>0</v>
      </c>
      <c r="S30" s="296">
        <v>0</v>
      </c>
      <c r="T30" s="5">
        <v>7.1520619999999993E-2</v>
      </c>
      <c r="U30" s="296">
        <v>26500.031800000001</v>
      </c>
      <c r="V30" s="5">
        <v>151542.83492733535</v>
      </c>
      <c r="W30" s="5">
        <v>257750.30929999999</v>
      </c>
      <c r="X30" s="5">
        <v>2418.0765770121934</v>
      </c>
      <c r="Y30" s="5">
        <v>20263.852419467992</v>
      </c>
      <c r="Z30" s="5">
        <v>91898.996920673948</v>
      </c>
      <c r="AA30" s="5">
        <v>250000.30000000002</v>
      </c>
      <c r="AB30" s="5">
        <v>1.0416679166666668E-2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136">
        <v>9.1248063219765391E-2</v>
      </c>
      <c r="AI30" s="294">
        <v>114766.61782641534</v>
      </c>
      <c r="AJ30" s="5">
        <v>24081.955222987806</v>
      </c>
      <c r="AK30" s="5">
        <v>0.20983414584380097</v>
      </c>
      <c r="AL30" s="296" t="s">
        <v>1549</v>
      </c>
    </row>
    <row r="31" spans="1:38" x14ac:dyDescent="0.3">
      <c r="A31" s="5" t="s">
        <v>1432</v>
      </c>
      <c r="C31" s="1">
        <v>47378</v>
      </c>
      <c r="D31" s="1">
        <v>1153</v>
      </c>
      <c r="F31" s="5" t="s">
        <v>203</v>
      </c>
      <c r="G31" s="4">
        <v>0</v>
      </c>
      <c r="H31" s="5">
        <v>0</v>
      </c>
      <c r="I31" s="5">
        <v>11692875</v>
      </c>
      <c r="J31" s="5">
        <v>250000.5</v>
      </c>
      <c r="K31" s="5">
        <v>250000.5</v>
      </c>
      <c r="L31" s="5">
        <v>250000</v>
      </c>
      <c r="N31" s="5">
        <v>0</v>
      </c>
      <c r="O31" s="5">
        <v>104.5</v>
      </c>
      <c r="P31" s="5">
        <v>7.7952499999999994E-2</v>
      </c>
      <c r="Q31" s="5">
        <v>1.6666700000000001E-3</v>
      </c>
      <c r="R31" s="296">
        <v>0</v>
      </c>
      <c r="S31" s="296">
        <v>0</v>
      </c>
      <c r="T31" s="5">
        <v>6.1684509999999998E-2</v>
      </c>
      <c r="U31" s="296">
        <v>19488.163976249998</v>
      </c>
      <c r="V31" s="5">
        <v>0</v>
      </c>
      <c r="W31" s="5">
        <v>261250.52249999999</v>
      </c>
      <c r="X31" s="5">
        <v>3849.7341215528404</v>
      </c>
      <c r="Y31" s="5">
        <v>30359.381513623881</v>
      </c>
      <c r="Z31" s="5">
        <v>250000.5</v>
      </c>
      <c r="AA31" s="5">
        <v>250000.5</v>
      </c>
      <c r="AB31" s="5">
        <v>1.0416687500000001E-2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136">
        <v>0.19754216591385762</v>
      </c>
      <c r="AI31" s="294">
        <v>10000.02</v>
      </c>
      <c r="AJ31" s="5">
        <v>15638.429854697159</v>
      </c>
      <c r="AK31" s="5">
        <v>1.5638398577900001</v>
      </c>
      <c r="AL31" s="296" t="s">
        <v>1541</v>
      </c>
    </row>
    <row r="32" spans="1:38" x14ac:dyDescent="0.3">
      <c r="A32" s="5" t="s">
        <v>1371</v>
      </c>
      <c r="C32" s="1">
        <v>47210</v>
      </c>
      <c r="D32" s="1">
        <v>985</v>
      </c>
      <c r="F32" s="5" t="s">
        <v>203</v>
      </c>
      <c r="G32" s="4">
        <v>0</v>
      </c>
      <c r="H32" s="5">
        <v>0</v>
      </c>
      <c r="I32" s="5">
        <v>9226080</v>
      </c>
      <c r="J32" s="5">
        <v>250000.5</v>
      </c>
      <c r="K32" s="5">
        <v>250000.5</v>
      </c>
      <c r="L32" s="5">
        <v>250000</v>
      </c>
      <c r="N32" s="5">
        <v>0</v>
      </c>
      <c r="O32" s="5">
        <v>101</v>
      </c>
      <c r="P32" s="5">
        <v>6.1507199999999998E-2</v>
      </c>
      <c r="Q32" s="5">
        <v>1.6666700000000001E-3</v>
      </c>
      <c r="R32" s="296">
        <v>0</v>
      </c>
      <c r="S32" s="296">
        <v>0</v>
      </c>
      <c r="T32" s="5">
        <v>5.6114690000000002E-2</v>
      </c>
      <c r="U32" s="296">
        <v>15376.830753599999</v>
      </c>
      <c r="V32" s="5">
        <v>0</v>
      </c>
      <c r="W32" s="5">
        <v>252500.505</v>
      </c>
      <c r="X32" s="5">
        <v>1971.5092803013679</v>
      </c>
      <c r="Y32" s="5">
        <v>22005.247728234022</v>
      </c>
      <c r="Z32" s="5">
        <v>0</v>
      </c>
      <c r="AA32" s="5">
        <v>250000.5</v>
      </c>
      <c r="AB32" s="5">
        <v>1.0416687500000001E-2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136">
        <v>0.12821297911728666</v>
      </c>
      <c r="AI32" s="294">
        <v>7500.0150000000012</v>
      </c>
      <c r="AJ32" s="5">
        <v>13405.321473298631</v>
      </c>
      <c r="AK32" s="5">
        <v>1.7873726216945738</v>
      </c>
      <c r="AL32" s="296" t="s">
        <v>1543</v>
      </c>
    </row>
    <row r="33" spans="1:38" x14ac:dyDescent="0.3">
      <c r="A33" s="5" t="s">
        <v>1437</v>
      </c>
      <c r="C33" s="1">
        <v>47252</v>
      </c>
      <c r="D33" s="1">
        <v>1027</v>
      </c>
      <c r="F33" s="5" t="s">
        <v>203</v>
      </c>
      <c r="G33" s="4">
        <v>0</v>
      </c>
      <c r="H33" s="5">
        <v>0</v>
      </c>
      <c r="I33" s="5">
        <v>20251080</v>
      </c>
      <c r="J33" s="5">
        <v>250000.5</v>
      </c>
      <c r="K33" s="5">
        <v>250000.5</v>
      </c>
      <c r="L33" s="5">
        <v>250000</v>
      </c>
      <c r="N33" s="5">
        <v>0</v>
      </c>
      <c r="O33" s="5">
        <v>102.85</v>
      </c>
      <c r="P33" s="5">
        <v>0.13500719999999999</v>
      </c>
      <c r="Q33" s="5">
        <v>1.6666700000000001E-3</v>
      </c>
      <c r="R33" s="296">
        <v>0</v>
      </c>
      <c r="S33" s="296">
        <v>0</v>
      </c>
      <c r="T33" s="5">
        <v>0.1189812</v>
      </c>
      <c r="U33" s="296">
        <v>33751.867503599999</v>
      </c>
      <c r="V33" s="5">
        <v>225000.45</v>
      </c>
      <c r="W33" s="5">
        <v>257125.51424999998</v>
      </c>
      <c r="X33" s="5">
        <v>7180.8745190652326</v>
      </c>
      <c r="Y33" s="5">
        <v>40146.515262076857</v>
      </c>
      <c r="Z33" s="5">
        <v>250000.5</v>
      </c>
      <c r="AA33" s="5">
        <v>250000.5</v>
      </c>
      <c r="AB33" s="5">
        <v>1.0416687500000001E-2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136">
        <v>0.21275487995736281</v>
      </c>
      <c r="AI33" s="294">
        <v>116026.32923190916</v>
      </c>
      <c r="AJ33" s="5">
        <v>26570.992984534765</v>
      </c>
      <c r="AK33" s="5">
        <v>0.22900830492901006</v>
      </c>
      <c r="AL33" s="296" t="s">
        <v>1439</v>
      </c>
    </row>
    <row r="34" spans="1:38" x14ac:dyDescent="0.3">
      <c r="A34" s="5" t="s">
        <v>1429</v>
      </c>
      <c r="C34" s="1">
        <v>47369</v>
      </c>
      <c r="D34" s="1">
        <v>1144</v>
      </c>
      <c r="F34" s="5" t="s">
        <v>203</v>
      </c>
      <c r="G34" s="4">
        <v>0</v>
      </c>
      <c r="H34" s="5">
        <v>0</v>
      </c>
      <c r="I34" s="5">
        <v>14380720</v>
      </c>
      <c r="J34" s="5">
        <v>250000</v>
      </c>
      <c r="K34" s="5">
        <v>250000</v>
      </c>
      <c r="L34" s="5">
        <v>250000</v>
      </c>
      <c r="N34" s="5">
        <v>0</v>
      </c>
      <c r="O34" s="5">
        <v>102.9</v>
      </c>
      <c r="P34" s="5">
        <v>0.1438072</v>
      </c>
      <c r="Q34" s="5">
        <v>2.5000000000000001E-3</v>
      </c>
      <c r="R34" s="296">
        <v>0</v>
      </c>
      <c r="S34" s="296">
        <v>0</v>
      </c>
      <c r="T34" s="5">
        <v>9.965251E-2</v>
      </c>
      <c r="U34" s="296">
        <v>35951.800000000003</v>
      </c>
      <c r="V34" s="5">
        <v>215036.63537208558</v>
      </c>
      <c r="W34" s="5">
        <v>257250</v>
      </c>
      <c r="X34" s="5">
        <v>5230.9689778766378</v>
      </c>
      <c r="Y34" s="5">
        <v>35499.774798738923</v>
      </c>
      <c r="Z34" s="5">
        <v>250000</v>
      </c>
      <c r="AA34" s="5">
        <v>250000</v>
      </c>
      <c r="AB34" s="5">
        <v>1.0416666666666666E-2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136">
        <v>0.14549950149579818</v>
      </c>
      <c r="AI34" s="294">
        <v>112422.27201389716</v>
      </c>
      <c r="AJ34" s="5">
        <v>30720.831022123366</v>
      </c>
      <c r="AK34" s="5">
        <v>0.27326285505354125</v>
      </c>
      <c r="AL34" s="296" t="s">
        <v>1431</v>
      </c>
    </row>
    <row r="35" spans="1:38" x14ac:dyDescent="0.3">
      <c r="A35" s="5" t="s">
        <v>1386</v>
      </c>
      <c r="C35" s="1">
        <v>47222</v>
      </c>
      <c r="D35" s="1">
        <v>997</v>
      </c>
      <c r="F35" s="5" t="s">
        <v>203</v>
      </c>
      <c r="G35" s="4">
        <v>0</v>
      </c>
      <c r="H35" s="5">
        <v>0</v>
      </c>
      <c r="I35" s="5">
        <v>27312600.000000004</v>
      </c>
      <c r="J35" s="5">
        <v>250000.80000000002</v>
      </c>
      <c r="K35" s="5">
        <v>250000.80000000002</v>
      </c>
      <c r="L35" s="5">
        <v>250000</v>
      </c>
      <c r="N35" s="5">
        <v>0</v>
      </c>
      <c r="O35" s="5">
        <v>102.6</v>
      </c>
      <c r="P35" s="5">
        <v>0.13006000000000001</v>
      </c>
      <c r="Q35" s="5">
        <v>1.1904800000000001E-3</v>
      </c>
      <c r="R35" s="296">
        <v>0</v>
      </c>
      <c r="S35" s="296">
        <v>0</v>
      </c>
      <c r="T35" s="5">
        <v>0.11921872999999999</v>
      </c>
      <c r="U35" s="296">
        <v>32515.104048000001</v>
      </c>
      <c r="V35" s="5">
        <v>200000.64000000001</v>
      </c>
      <c r="W35" s="5">
        <v>256500.82080000002</v>
      </c>
      <c r="X35" s="5">
        <v>4326.6511753483437</v>
      </c>
      <c r="Y35" s="5">
        <v>31900.149926613598</v>
      </c>
      <c r="Z35" s="5">
        <v>250000.80000000002</v>
      </c>
      <c r="AA35" s="5">
        <v>250000.80000000002</v>
      </c>
      <c r="AB35" s="5">
        <v>1.0416700000000001E-2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136">
        <v>0.13306588743991657</v>
      </c>
      <c r="AI35" s="294">
        <v>104733.3424145319</v>
      </c>
      <c r="AJ35" s="5">
        <v>28188.452872651658</v>
      </c>
      <c r="AK35" s="5">
        <v>0.26914497544709765</v>
      </c>
      <c r="AL35" s="296" t="s">
        <v>1388</v>
      </c>
    </row>
    <row r="36" spans="1:38" x14ac:dyDescent="0.3">
      <c r="A36" s="5" t="s">
        <v>1550</v>
      </c>
      <c r="C36" s="1">
        <v>47408</v>
      </c>
      <c r="D36" s="1">
        <v>1183</v>
      </c>
      <c r="F36" s="5" t="s">
        <v>203</v>
      </c>
      <c r="G36" s="4">
        <v>0</v>
      </c>
      <c r="H36" s="5">
        <v>0</v>
      </c>
      <c r="I36" s="5">
        <v>28101440</v>
      </c>
      <c r="J36" s="5">
        <v>250000</v>
      </c>
      <c r="K36" s="5">
        <v>250000</v>
      </c>
      <c r="L36" s="5">
        <v>250000</v>
      </c>
      <c r="N36" s="5">
        <v>0</v>
      </c>
      <c r="O36" s="5">
        <v>100</v>
      </c>
      <c r="P36" s="5">
        <v>0.1405072</v>
      </c>
      <c r="Q36" s="5">
        <v>1.25E-3</v>
      </c>
      <c r="R36" s="296">
        <v>0</v>
      </c>
      <c r="S36" s="296">
        <v>0</v>
      </c>
      <c r="T36" s="5">
        <v>0.1405063</v>
      </c>
      <c r="U36" s="296">
        <v>35126.800000000003</v>
      </c>
      <c r="V36" s="5">
        <v>250000.00499999995</v>
      </c>
      <c r="W36" s="5">
        <v>250000</v>
      </c>
      <c r="X36" s="5">
        <v>18015.408352851737</v>
      </c>
      <c r="Y36" s="5">
        <v>61118.344818157486</v>
      </c>
      <c r="Z36" s="5">
        <v>250000.005</v>
      </c>
      <c r="AA36" s="5">
        <v>250000.005</v>
      </c>
      <c r="AB36" s="5">
        <v>1.0416666666666666E-2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136">
        <v>0.5128679057828136</v>
      </c>
      <c r="AI36" s="294">
        <v>232111.27781020731</v>
      </c>
      <c r="AJ36" s="5">
        <v>17111.391647148266</v>
      </c>
      <c r="AK36" s="5">
        <v>7.3720638689257934E-2</v>
      </c>
      <c r="AL36" s="296" t="s">
        <v>1552</v>
      </c>
    </row>
    <row r="37" spans="1:38" x14ac:dyDescent="0.3">
      <c r="A37" s="5" t="s">
        <v>1335</v>
      </c>
      <c r="C37" s="1">
        <v>47217</v>
      </c>
      <c r="D37" s="1">
        <v>992</v>
      </c>
      <c r="F37" s="5" t="s">
        <v>203</v>
      </c>
      <c r="G37" s="4">
        <v>0</v>
      </c>
      <c r="H37" s="5">
        <v>0</v>
      </c>
      <c r="I37" s="5">
        <v>9330000</v>
      </c>
      <c r="J37" s="5">
        <v>250000</v>
      </c>
      <c r="K37" s="5">
        <v>250000</v>
      </c>
      <c r="L37" s="5">
        <v>250000</v>
      </c>
      <c r="N37" s="5">
        <v>0</v>
      </c>
      <c r="O37" s="5">
        <v>102.6</v>
      </c>
      <c r="P37" s="5">
        <v>9.3299999999999994E-2</v>
      </c>
      <c r="Q37" s="5">
        <v>2.5000000000000001E-3</v>
      </c>
      <c r="R37" s="296">
        <v>0</v>
      </c>
      <c r="S37" s="296">
        <v>0</v>
      </c>
      <c r="T37" s="5">
        <v>8.2204429999999995E-2</v>
      </c>
      <c r="U37" s="296">
        <v>23324.999999999996</v>
      </c>
      <c r="V37" s="5">
        <v>99999.997499999998</v>
      </c>
      <c r="W37" s="5">
        <v>256500</v>
      </c>
      <c r="X37" s="5">
        <v>2599.5734973763851</v>
      </c>
      <c r="Y37" s="5">
        <v>24816.248146518767</v>
      </c>
      <c r="Z37" s="5">
        <v>179115.24229819802</v>
      </c>
      <c r="AA37" s="5">
        <v>249999.99375000005</v>
      </c>
      <c r="AB37" s="5">
        <v>1.0416666666666666E-2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136">
        <v>0.11145009635054172</v>
      </c>
      <c r="AI37" s="294">
        <v>111791.14967298208</v>
      </c>
      <c r="AJ37" s="5">
        <v>20725.42650262361</v>
      </c>
      <c r="AK37" s="5">
        <v>0.18539416191040903</v>
      </c>
      <c r="AL37" s="296" t="s">
        <v>1336</v>
      </c>
    </row>
    <row r="38" spans="1:38" x14ac:dyDescent="0.3">
      <c r="A38" s="5" t="s">
        <v>1403</v>
      </c>
      <c r="C38" s="1">
        <v>47392</v>
      </c>
      <c r="D38" s="1">
        <v>1167</v>
      </c>
      <c r="F38" s="5" t="s">
        <v>203</v>
      </c>
      <c r="G38" s="4">
        <v>0</v>
      </c>
      <c r="H38" s="5">
        <v>0</v>
      </c>
      <c r="I38" s="5">
        <v>37680000</v>
      </c>
      <c r="J38" s="5">
        <v>675000</v>
      </c>
      <c r="K38" s="5">
        <v>675000</v>
      </c>
      <c r="L38" s="5">
        <v>675000</v>
      </c>
      <c r="N38" s="5">
        <v>0</v>
      </c>
      <c r="O38" s="5">
        <v>105.4</v>
      </c>
      <c r="P38" s="5">
        <v>9.4200000000000006E-2</v>
      </c>
      <c r="Q38" s="5">
        <v>1.6875E-3</v>
      </c>
      <c r="R38" s="296">
        <v>0</v>
      </c>
      <c r="S38" s="296">
        <v>0</v>
      </c>
      <c r="T38" s="5">
        <v>7.1962929999999994E-2</v>
      </c>
      <c r="U38" s="296">
        <v>63585.000000000007</v>
      </c>
      <c r="V38" s="5">
        <v>270000</v>
      </c>
      <c r="W38" s="5">
        <v>711450</v>
      </c>
      <c r="X38" s="5">
        <v>7180.6593967037334</v>
      </c>
      <c r="Y38" s="5">
        <v>68017.170587553002</v>
      </c>
      <c r="Z38" s="5">
        <v>604513.95786926977</v>
      </c>
      <c r="AA38" s="5">
        <v>675000.00000000012</v>
      </c>
      <c r="AB38" s="5">
        <v>2.8125000000000001E-2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136">
        <v>0.11293008408750072</v>
      </c>
      <c r="AI38" s="294">
        <v>303045.13957869267</v>
      </c>
      <c r="AJ38" s="5">
        <v>56404.340603296274</v>
      </c>
      <c r="AK38" s="5">
        <v>0.18612521118706007</v>
      </c>
      <c r="AL38" s="296" t="s">
        <v>1404</v>
      </c>
    </row>
    <row r="39" spans="1:38" x14ac:dyDescent="0.3">
      <c r="A39" s="5" t="s">
        <v>1363</v>
      </c>
      <c r="C39" s="1">
        <v>47254</v>
      </c>
      <c r="D39" s="1">
        <v>1029</v>
      </c>
      <c r="F39" s="5" t="s">
        <v>203</v>
      </c>
      <c r="G39" s="4">
        <v>0</v>
      </c>
      <c r="H39" s="5">
        <v>0</v>
      </c>
      <c r="I39" s="5">
        <v>12742500</v>
      </c>
      <c r="J39" s="5">
        <v>249999.74999999997</v>
      </c>
      <c r="K39" s="5">
        <v>249999.74999999997</v>
      </c>
      <c r="L39" s="5">
        <v>250000</v>
      </c>
      <c r="N39" s="5">
        <v>0</v>
      </c>
      <c r="O39" s="5">
        <v>103.75</v>
      </c>
      <c r="P39" s="5">
        <v>0.1699</v>
      </c>
      <c r="Q39" s="5">
        <v>3.3333299999999998E-3</v>
      </c>
      <c r="R39" s="296">
        <v>0</v>
      </c>
      <c r="S39" s="296">
        <v>0</v>
      </c>
      <c r="T39" s="5">
        <v>0.12294792</v>
      </c>
      <c r="U39" s="296">
        <v>42474.957524999998</v>
      </c>
      <c r="V39" s="5">
        <v>249999.74999999994</v>
      </c>
      <c r="W39" s="5">
        <v>259374.74062499998</v>
      </c>
      <c r="X39" s="5">
        <v>11088.686028890956</v>
      </c>
      <c r="Y39" s="5">
        <v>50713.269872656434</v>
      </c>
      <c r="Z39" s="5">
        <v>249999.74999999997</v>
      </c>
      <c r="AA39" s="5">
        <v>249999.75000000003</v>
      </c>
      <c r="AB39" s="5">
        <v>1.0416656249999998E-2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136">
        <v>0.26106408752414534</v>
      </c>
      <c r="AI39" s="294">
        <v>207537.49983267684</v>
      </c>
      <c r="AJ39" s="5">
        <v>31386.271496109042</v>
      </c>
      <c r="AK39" s="5">
        <v>0.15123180881244896</v>
      </c>
      <c r="AL39" s="296" t="s">
        <v>1365</v>
      </c>
    </row>
    <row r="40" spans="1:38" x14ac:dyDescent="0.3">
      <c r="A40" s="5" t="s">
        <v>1372</v>
      </c>
      <c r="C40" s="1">
        <v>47212</v>
      </c>
      <c r="D40" s="1">
        <v>987</v>
      </c>
      <c r="F40" s="5" t="s">
        <v>203</v>
      </c>
      <c r="G40" s="4">
        <v>0</v>
      </c>
      <c r="H40" s="5">
        <v>0</v>
      </c>
      <c r="I40" s="5">
        <v>8040000.0000000019</v>
      </c>
      <c r="J40" s="5">
        <v>249999.60000000003</v>
      </c>
      <c r="K40" s="5">
        <v>249999.60000000003</v>
      </c>
      <c r="L40" s="5">
        <v>250000</v>
      </c>
      <c r="N40" s="5">
        <v>0</v>
      </c>
      <c r="O40" s="5">
        <v>101</v>
      </c>
      <c r="P40" s="5">
        <v>6.7000000000000004E-2</v>
      </c>
      <c r="Q40" s="5">
        <v>2.08333E-3</v>
      </c>
      <c r="R40" s="296">
        <v>0</v>
      </c>
      <c r="S40" s="296">
        <v>0</v>
      </c>
      <c r="T40" s="5">
        <v>5.9638299999999998E-2</v>
      </c>
      <c r="U40" s="296">
        <v>16749.973200000004</v>
      </c>
      <c r="V40" s="5">
        <v>0</v>
      </c>
      <c r="W40" s="5">
        <v>252499.59600000005</v>
      </c>
      <c r="X40" s="5">
        <v>3783.1094999501311</v>
      </c>
      <c r="Y40" s="5">
        <v>30259.525223829885</v>
      </c>
      <c r="Z40" s="5">
        <v>249999.6</v>
      </c>
      <c r="AA40" s="5">
        <v>249999.60000000003</v>
      </c>
      <c r="AB40" s="5">
        <v>1.0416650000000001E-2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136">
        <v>0.22585764495134417</v>
      </c>
      <c r="AI40" s="294">
        <v>2499.9960000000005</v>
      </c>
      <c r="AJ40" s="5">
        <v>12966.863700049873</v>
      </c>
      <c r="AK40" s="5">
        <v>5.1867537788259943</v>
      </c>
      <c r="AL40" s="296" t="s">
        <v>1374</v>
      </c>
    </row>
    <row r="41" spans="1:38" x14ac:dyDescent="0.3">
      <c r="A41" s="5" t="s">
        <v>1407</v>
      </c>
      <c r="C41" s="1">
        <v>47246</v>
      </c>
      <c r="D41" s="1">
        <v>1021</v>
      </c>
      <c r="F41" s="5" t="s">
        <v>203</v>
      </c>
      <c r="G41" s="4">
        <v>0</v>
      </c>
      <c r="H41" s="5">
        <v>0</v>
      </c>
      <c r="I41" s="5">
        <v>13779000</v>
      </c>
      <c r="J41" s="5">
        <v>250000.5</v>
      </c>
      <c r="K41" s="5">
        <v>250000.5</v>
      </c>
      <c r="L41" s="5">
        <v>250000</v>
      </c>
      <c r="N41" s="5">
        <v>0</v>
      </c>
      <c r="O41" s="5">
        <v>101.95</v>
      </c>
      <c r="P41" s="5">
        <v>9.1859999999999997E-2</v>
      </c>
      <c r="Q41" s="5">
        <v>1.6666700000000001E-3</v>
      </c>
      <c r="R41" s="296">
        <v>0</v>
      </c>
      <c r="S41" s="296">
        <v>0</v>
      </c>
      <c r="T41" s="5">
        <v>7.5947070000000005E-2</v>
      </c>
      <c r="U41" s="296">
        <v>22965.045930000004</v>
      </c>
      <c r="V41" s="5">
        <v>0</v>
      </c>
      <c r="W41" s="5">
        <v>254875.50975000003</v>
      </c>
      <c r="X41" s="5">
        <v>2734.4804724956007</v>
      </c>
      <c r="Y41" s="5">
        <v>25796.027019639056</v>
      </c>
      <c r="Z41" s="5">
        <v>250000.5</v>
      </c>
      <c r="AA41" s="5">
        <v>250000.5</v>
      </c>
      <c r="AB41" s="5">
        <v>1.0416687500000001E-2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136">
        <v>0.11907141317420393</v>
      </c>
      <c r="AI41" s="294">
        <v>27500.055</v>
      </c>
      <c r="AJ41" s="5">
        <v>20230.565457504403</v>
      </c>
      <c r="AK41" s="5">
        <v>0.73565545441652402</v>
      </c>
      <c r="AL41" s="296" t="s">
        <v>1409</v>
      </c>
    </row>
    <row r="42" spans="1:38" x14ac:dyDescent="0.3">
      <c r="A42" s="5" t="s">
        <v>1410</v>
      </c>
      <c r="C42" s="1">
        <v>47369</v>
      </c>
      <c r="D42" s="1">
        <v>1144</v>
      </c>
      <c r="F42" s="5" t="s">
        <v>203</v>
      </c>
      <c r="G42" s="4">
        <v>0</v>
      </c>
      <c r="H42" s="5">
        <v>0</v>
      </c>
      <c r="I42" s="5">
        <v>6050000</v>
      </c>
      <c r="J42" s="5">
        <v>250000</v>
      </c>
      <c r="K42" s="5">
        <v>250000</v>
      </c>
      <c r="L42" s="5">
        <v>250000</v>
      </c>
      <c r="N42" s="5">
        <v>0</v>
      </c>
      <c r="O42" s="5">
        <v>102.75</v>
      </c>
      <c r="P42" s="5">
        <v>0.121</v>
      </c>
      <c r="Q42" s="5">
        <v>5.0000000000000001E-3</v>
      </c>
      <c r="R42" s="296">
        <v>0</v>
      </c>
      <c r="S42" s="296">
        <v>0</v>
      </c>
      <c r="T42" s="5">
        <v>8.5415359999999996E-2</v>
      </c>
      <c r="U42" s="296">
        <v>30249.999999999996</v>
      </c>
      <c r="V42" s="5">
        <v>0</v>
      </c>
      <c r="W42" s="5">
        <v>256875</v>
      </c>
      <c r="X42" s="5">
        <v>7470.5977787165566</v>
      </c>
      <c r="Y42" s="5">
        <v>42110.851425202658</v>
      </c>
      <c r="Z42" s="5">
        <v>250000</v>
      </c>
      <c r="AA42" s="5">
        <v>250000.00000000003</v>
      </c>
      <c r="AB42" s="5">
        <v>1.0416666666666666E-2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136">
        <v>0.24696191004021678</v>
      </c>
      <c r="AI42" s="294">
        <v>31187.997809833912</v>
      </c>
      <c r="AJ42" s="5">
        <v>22779.402221283439</v>
      </c>
      <c r="AK42" s="5">
        <v>0.73039001606255238</v>
      </c>
      <c r="AL42" s="296" t="s">
        <v>1411</v>
      </c>
    </row>
    <row r="43" spans="1:38" x14ac:dyDescent="0.3">
      <c r="A43" s="5" t="s">
        <v>1377</v>
      </c>
      <c r="C43" s="1">
        <v>47212</v>
      </c>
      <c r="D43" s="1">
        <v>987</v>
      </c>
      <c r="F43" s="5" t="s">
        <v>203</v>
      </c>
      <c r="G43" s="4">
        <v>0</v>
      </c>
      <c r="H43" s="5">
        <v>0</v>
      </c>
      <c r="I43" s="5">
        <v>28080000</v>
      </c>
      <c r="J43" s="5">
        <v>249999</v>
      </c>
      <c r="K43" s="5">
        <v>249999</v>
      </c>
      <c r="L43" s="5">
        <v>250000</v>
      </c>
      <c r="N43" s="5">
        <v>0</v>
      </c>
      <c r="O43" s="5">
        <v>103.95</v>
      </c>
      <c r="P43" s="5">
        <v>9.3600000000000003E-2</v>
      </c>
      <c r="Q43" s="5">
        <v>8.3332999999999996E-4</v>
      </c>
      <c r="R43" s="296">
        <v>0</v>
      </c>
      <c r="S43" s="296">
        <v>0</v>
      </c>
      <c r="T43" s="5">
        <v>7.1220699999999998E-2</v>
      </c>
      <c r="U43" s="296">
        <v>23399.9064</v>
      </c>
      <c r="V43" s="5">
        <v>0</v>
      </c>
      <c r="W43" s="5">
        <v>259873.96050000002</v>
      </c>
      <c r="X43" s="5">
        <v>2019.6864694769981</v>
      </c>
      <c r="Y43" s="5">
        <v>22128.200213811611</v>
      </c>
      <c r="Z43" s="5">
        <v>0</v>
      </c>
      <c r="AA43" s="5">
        <v>249999</v>
      </c>
      <c r="AB43" s="5">
        <v>1.0416625000000001E-2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136">
        <v>8.6311732831418422E-2</v>
      </c>
      <c r="AI43" s="294">
        <v>27499.89</v>
      </c>
      <c r="AJ43" s="5">
        <v>21380.219930523002</v>
      </c>
      <c r="AK43" s="5">
        <v>0.77746565279072033</v>
      </c>
      <c r="AL43" s="296" t="s">
        <v>1381</v>
      </c>
    </row>
    <row r="44" spans="1:38" x14ac:dyDescent="0.3">
      <c r="A44" s="5" t="s">
        <v>1414</v>
      </c>
      <c r="C44" s="1">
        <v>47350</v>
      </c>
      <c r="D44" s="1">
        <v>1125</v>
      </c>
      <c r="F44" s="5" t="s">
        <v>203</v>
      </c>
      <c r="G44" s="4">
        <v>0</v>
      </c>
      <c r="H44" s="5">
        <v>0</v>
      </c>
      <c r="I44" s="5">
        <v>7986000</v>
      </c>
      <c r="J44" s="5">
        <v>249999.74999999997</v>
      </c>
      <c r="K44" s="5">
        <v>249999.74999999997</v>
      </c>
      <c r="L44" s="5">
        <v>250000</v>
      </c>
      <c r="N44" s="5">
        <v>0</v>
      </c>
      <c r="O44" s="5">
        <v>102.925</v>
      </c>
      <c r="P44" s="5">
        <v>0.10648000000000001</v>
      </c>
      <c r="Q44" s="5">
        <v>3.3333299999999998E-3</v>
      </c>
      <c r="R44" s="296">
        <v>0</v>
      </c>
      <c r="S44" s="296">
        <v>0</v>
      </c>
      <c r="T44" s="5">
        <v>5.5554729999999997E-2</v>
      </c>
      <c r="U44" s="296">
        <v>26619.973379999999</v>
      </c>
      <c r="V44" s="5">
        <v>0</v>
      </c>
      <c r="W44" s="5">
        <v>257312.24268749997</v>
      </c>
      <c r="X44" s="5">
        <v>1200.8660455927309</v>
      </c>
      <c r="Y44" s="5">
        <v>17214.66172688159</v>
      </c>
      <c r="Z44" s="5">
        <v>0</v>
      </c>
      <c r="AA44" s="5">
        <v>249999.74999999997</v>
      </c>
      <c r="AB44" s="5">
        <v>1.0416656249999998E-2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136">
        <v>4.5111466809165189E-2</v>
      </c>
      <c r="AI44" s="294">
        <v>31973.076793913853</v>
      </c>
      <c r="AJ44" s="5">
        <v>25419.107334407268</v>
      </c>
      <c r="AK44" s="5">
        <v>0.79501599105550746</v>
      </c>
      <c r="AL44" s="296" t="s">
        <v>1415</v>
      </c>
    </row>
    <row r="45" spans="1:38" x14ac:dyDescent="0.3">
      <c r="A45" s="5" t="s">
        <v>1367</v>
      </c>
      <c r="C45" s="1">
        <v>47216</v>
      </c>
      <c r="D45" s="1">
        <v>991</v>
      </c>
      <c r="F45" s="5" t="s">
        <v>203</v>
      </c>
      <c r="G45" s="4">
        <v>0</v>
      </c>
      <c r="H45" s="5">
        <v>0</v>
      </c>
      <c r="I45" s="5">
        <v>22135362</v>
      </c>
      <c r="J45" s="5">
        <v>249999</v>
      </c>
      <c r="K45" s="5">
        <v>249999</v>
      </c>
      <c r="L45" s="5">
        <v>250000</v>
      </c>
      <c r="N45" s="5">
        <v>0</v>
      </c>
      <c r="O45" s="5">
        <v>100.25</v>
      </c>
      <c r="P45" s="5">
        <v>7.3784539999999996E-2</v>
      </c>
      <c r="Q45" s="5">
        <v>8.3332999999999996E-4</v>
      </c>
      <c r="R45" s="296">
        <v>0</v>
      </c>
      <c r="S45" s="296">
        <v>0</v>
      </c>
      <c r="T45" s="5">
        <v>7.5587660000000001E-2</v>
      </c>
      <c r="U45" s="296">
        <v>18446.061215459995</v>
      </c>
      <c r="V45" s="5">
        <v>0</v>
      </c>
      <c r="W45" s="5">
        <v>250623.9975</v>
      </c>
      <c r="X45" s="5">
        <v>2315.97853262218</v>
      </c>
      <c r="Y45" s="5">
        <v>23132.702715101103</v>
      </c>
      <c r="Z45" s="5">
        <v>101536.98720045778</v>
      </c>
      <c r="AA45" s="5">
        <v>249999</v>
      </c>
      <c r="AB45" s="5">
        <v>1.0416625000000001E-2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136">
        <v>0.12555409556383312</v>
      </c>
      <c r="AI45" s="294">
        <v>32499.87</v>
      </c>
      <c r="AJ45" s="5">
        <v>16130.082682837816</v>
      </c>
      <c r="AK45" s="5">
        <v>0.49631222164389632</v>
      </c>
      <c r="AL45" s="296" t="s">
        <v>1368</v>
      </c>
    </row>
    <row r="46" spans="1:38" x14ac:dyDescent="0.3">
      <c r="A46" s="5" t="s">
        <v>1440</v>
      </c>
      <c r="C46" s="1">
        <v>47400</v>
      </c>
      <c r="D46" s="1">
        <v>1175</v>
      </c>
      <c r="F46" s="5" t="s">
        <v>203</v>
      </c>
      <c r="G46" s="4">
        <v>0</v>
      </c>
      <c r="H46" s="5">
        <v>0</v>
      </c>
      <c r="I46" s="5">
        <v>35175000</v>
      </c>
      <c r="J46" s="5">
        <v>250000</v>
      </c>
      <c r="K46" s="5">
        <v>250000</v>
      </c>
      <c r="L46" s="5">
        <v>250000</v>
      </c>
      <c r="N46" s="5">
        <v>0</v>
      </c>
      <c r="O46" s="5">
        <v>107.85</v>
      </c>
      <c r="P46" s="5">
        <v>0.14069999999999999</v>
      </c>
      <c r="Q46" s="5">
        <v>1E-3</v>
      </c>
      <c r="R46" s="296">
        <v>0</v>
      </c>
      <c r="S46" s="296">
        <v>0</v>
      </c>
      <c r="T46" s="5">
        <v>8.1237019999999993E-2</v>
      </c>
      <c r="U46" s="296">
        <v>35175</v>
      </c>
      <c r="V46" s="5">
        <v>207327.99387701103</v>
      </c>
      <c r="W46" s="5">
        <v>269625</v>
      </c>
      <c r="X46" s="5">
        <v>5917.4409070606689</v>
      </c>
      <c r="Y46" s="5">
        <v>37139.145924444631</v>
      </c>
      <c r="Z46" s="5">
        <v>250000</v>
      </c>
      <c r="AA46" s="5">
        <v>250000</v>
      </c>
      <c r="AB46" s="5">
        <v>1.0416666666666666E-2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136">
        <v>0.16822859721565511</v>
      </c>
      <c r="AI46" s="294">
        <v>109771.29863569596</v>
      </c>
      <c r="AJ46" s="5">
        <v>29257.559092939329</v>
      </c>
      <c r="AK46" s="5">
        <v>0.26653195741118085</v>
      </c>
      <c r="AL46" s="296" t="s">
        <v>1441</v>
      </c>
    </row>
    <row r="47" spans="1:38" x14ac:dyDescent="0.3">
      <c r="A47" s="5" t="s">
        <v>1442</v>
      </c>
      <c r="C47" s="1">
        <v>47400</v>
      </c>
      <c r="D47" s="1">
        <v>1175</v>
      </c>
      <c r="F47" s="5" t="s">
        <v>203</v>
      </c>
      <c r="G47" s="4">
        <v>0</v>
      </c>
      <c r="H47" s="5">
        <v>0</v>
      </c>
      <c r="I47" s="5">
        <v>23325000</v>
      </c>
      <c r="J47" s="5">
        <v>250000.5</v>
      </c>
      <c r="K47" s="5">
        <v>250000.5</v>
      </c>
      <c r="L47" s="5">
        <v>250000</v>
      </c>
      <c r="N47" s="5">
        <v>0</v>
      </c>
      <c r="O47" s="5">
        <v>108.35</v>
      </c>
      <c r="P47" s="5">
        <v>0.1555</v>
      </c>
      <c r="Q47" s="5">
        <v>1.6666700000000001E-3</v>
      </c>
      <c r="R47" s="296">
        <v>0</v>
      </c>
      <c r="S47" s="296">
        <v>0</v>
      </c>
      <c r="T47" s="5">
        <v>9.1780929999999997E-2</v>
      </c>
      <c r="U47" s="296">
        <v>38875.077749999997</v>
      </c>
      <c r="V47" s="5">
        <v>225000.45</v>
      </c>
      <c r="W47" s="5">
        <v>270875.54174999997</v>
      </c>
      <c r="X47" s="5">
        <v>7315.5323138773974</v>
      </c>
      <c r="Y47" s="5">
        <v>41391.508501947043</v>
      </c>
      <c r="Z47" s="5">
        <v>250000.5</v>
      </c>
      <c r="AA47" s="5">
        <v>250000.5</v>
      </c>
      <c r="AB47" s="5">
        <v>1.0416687500000001E-2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136">
        <v>0.18818051917278539</v>
      </c>
      <c r="AI47" s="294">
        <v>117500.235</v>
      </c>
      <c r="AJ47" s="5">
        <v>31559.5454361226</v>
      </c>
      <c r="AK47" s="5">
        <v>0.26859133886942949</v>
      </c>
      <c r="AL47" s="296" t="s">
        <v>1443</v>
      </c>
    </row>
    <row r="48" spans="1:38" x14ac:dyDescent="0.3">
      <c r="A48" s="5" t="s">
        <v>1395</v>
      </c>
      <c r="C48" s="1">
        <v>47245</v>
      </c>
      <c r="D48" s="1">
        <v>1020</v>
      </c>
      <c r="F48" s="5" t="s">
        <v>203</v>
      </c>
      <c r="G48" s="4">
        <v>0</v>
      </c>
      <c r="H48" s="5">
        <v>0</v>
      </c>
      <c r="I48" s="5">
        <v>18130000</v>
      </c>
      <c r="J48" s="5">
        <v>249999.75000000003</v>
      </c>
      <c r="K48" s="5">
        <v>249999.75000000003</v>
      </c>
      <c r="L48" s="5">
        <v>250000</v>
      </c>
      <c r="N48" s="5">
        <v>0</v>
      </c>
      <c r="O48" s="5">
        <v>99.85</v>
      </c>
      <c r="P48" s="5">
        <v>0.1036</v>
      </c>
      <c r="Q48" s="5">
        <v>1.4285700000000001E-3</v>
      </c>
      <c r="R48" s="296">
        <v>0</v>
      </c>
      <c r="S48" s="296">
        <v>0</v>
      </c>
      <c r="T48" s="5">
        <v>0.10708342</v>
      </c>
      <c r="U48" s="296">
        <v>25899.974100000003</v>
      </c>
      <c r="V48" s="5">
        <v>182488.71787078277</v>
      </c>
      <c r="W48" s="5">
        <v>249624.750375</v>
      </c>
      <c r="X48" s="5">
        <v>3909.597453734561</v>
      </c>
      <c r="Y48" s="5">
        <v>30579.13436020595</v>
      </c>
      <c r="Z48" s="5">
        <v>249999.75000000003</v>
      </c>
      <c r="AA48" s="5">
        <v>249999.75000000003</v>
      </c>
      <c r="AB48" s="5">
        <v>1.0416656250000001E-2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136">
        <v>0.1509498595882596</v>
      </c>
      <c r="AI48" s="294">
        <v>98183.387031360238</v>
      </c>
      <c r="AJ48" s="5">
        <v>21990.376646265442</v>
      </c>
      <c r="AK48" s="5">
        <v>0.22397247957275718</v>
      </c>
      <c r="AL48" s="296" t="s">
        <v>1397</v>
      </c>
    </row>
    <row r="49" spans="1:38" x14ac:dyDescent="0.3">
      <c r="A49" s="5" t="s">
        <v>1345</v>
      </c>
      <c r="C49" s="1">
        <v>47238</v>
      </c>
      <c r="D49" s="1">
        <v>1013</v>
      </c>
      <c r="F49" s="5" t="s">
        <v>203</v>
      </c>
      <c r="G49" s="4">
        <v>0</v>
      </c>
      <c r="H49" s="5">
        <v>0</v>
      </c>
      <c r="I49" s="5">
        <v>10080000</v>
      </c>
      <c r="J49" s="5">
        <v>250000</v>
      </c>
      <c r="K49" s="5">
        <v>250000</v>
      </c>
      <c r="L49" s="5">
        <v>250000</v>
      </c>
      <c r="N49" s="5">
        <v>0</v>
      </c>
      <c r="O49" s="5">
        <v>101.95</v>
      </c>
      <c r="P49" s="5">
        <v>0.1008</v>
      </c>
      <c r="Q49" s="5">
        <v>2.5000000000000001E-3</v>
      </c>
      <c r="R49" s="296">
        <v>0</v>
      </c>
      <c r="S49" s="296">
        <v>0</v>
      </c>
      <c r="T49" s="5">
        <v>8.6950429999999995E-2</v>
      </c>
      <c r="U49" s="296">
        <v>25200</v>
      </c>
      <c r="V49" s="5">
        <v>54489.477017878948</v>
      </c>
      <c r="W49" s="5">
        <v>254875</v>
      </c>
      <c r="X49" s="5">
        <v>962.19950362076736</v>
      </c>
      <c r="Y49" s="5">
        <v>13617.280628733683</v>
      </c>
      <c r="Z49" s="5">
        <v>0</v>
      </c>
      <c r="AA49" s="5">
        <v>233793.04499264315</v>
      </c>
      <c r="AB49" s="5">
        <v>1.0416666666666666E-2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136">
        <v>3.8182519984951084E-2</v>
      </c>
      <c r="AI49" s="294">
        <v>17383.36077935548</v>
      </c>
      <c r="AJ49" s="5">
        <v>24237.800496379234</v>
      </c>
      <c r="AK49" s="5">
        <v>1.3943103870434594</v>
      </c>
      <c r="AL49" s="296" t="s">
        <v>1347</v>
      </c>
    </row>
    <row r="50" spans="1:38" x14ac:dyDescent="0.3">
      <c r="A50" s="5" t="s">
        <v>1407</v>
      </c>
      <c r="C50" s="1">
        <v>46178</v>
      </c>
      <c r="D50" s="1">
        <v>-41</v>
      </c>
      <c r="F50" s="5" t="s">
        <v>203</v>
      </c>
      <c r="G50" s="4">
        <v>0</v>
      </c>
      <c r="H50" s="5">
        <v>150000000</v>
      </c>
      <c r="I50" s="5">
        <v>13719000</v>
      </c>
      <c r="J50" s="5">
        <v>250000.5</v>
      </c>
      <c r="K50" s="5">
        <v>250000.5</v>
      </c>
      <c r="L50" s="5">
        <v>250000</v>
      </c>
      <c r="N50" s="5">
        <v>0</v>
      </c>
      <c r="O50" s="5">
        <v>101.95</v>
      </c>
      <c r="P50" s="5">
        <v>9.146E-2</v>
      </c>
      <c r="Q50" s="5">
        <v>1.6666700000000001E-3</v>
      </c>
      <c r="R50" s="296">
        <v>5.2853369999999997E-2</v>
      </c>
      <c r="S50" s="296">
        <v>0</v>
      </c>
      <c r="T50" s="5">
        <v>7.5891169999999994E-2</v>
      </c>
      <c r="U50" s="296">
        <v>22865.045730000002</v>
      </c>
      <c r="V50" s="5">
        <v>0</v>
      </c>
      <c r="W50" s="5">
        <v>254875.50975000003</v>
      </c>
      <c r="X50" s="5">
        <v>2734.4804724956011</v>
      </c>
      <c r="Y50" s="5">
        <v>25796.027019639063</v>
      </c>
      <c r="Z50" s="5">
        <v>250000.5</v>
      </c>
      <c r="AA50" s="5">
        <v>250000.5</v>
      </c>
      <c r="AB50" s="5">
        <v>9.9289880197070163E-2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136">
        <v>0.11959217159613356</v>
      </c>
      <c r="AI50" s="294">
        <v>25000.05</v>
      </c>
      <c r="AJ50" s="5">
        <v>20130.565257504401</v>
      </c>
      <c r="AK50" s="5">
        <v>0.8052209998581763</v>
      </c>
      <c r="AL50" s="296" t="s">
        <v>1409</v>
      </c>
    </row>
    <row r="51" spans="1:38" x14ac:dyDescent="0.3">
      <c r="A51" s="5" t="s">
        <v>1410</v>
      </c>
      <c r="C51" s="1">
        <v>46178</v>
      </c>
      <c r="D51" s="1">
        <v>-41</v>
      </c>
      <c r="F51" s="5" t="s">
        <v>203</v>
      </c>
      <c r="G51" s="4">
        <v>0</v>
      </c>
      <c r="H51" s="5">
        <v>125000000</v>
      </c>
      <c r="I51" s="5">
        <v>6030000</v>
      </c>
      <c r="J51" s="5">
        <v>250000</v>
      </c>
      <c r="K51" s="5">
        <v>250000</v>
      </c>
      <c r="L51" s="5">
        <v>250000</v>
      </c>
      <c r="N51" s="5">
        <v>0</v>
      </c>
      <c r="O51" s="5">
        <v>102.75</v>
      </c>
      <c r="P51" s="5">
        <v>0.1206</v>
      </c>
      <c r="Q51" s="5">
        <v>5.0000000000000001E-3</v>
      </c>
      <c r="R51" s="296">
        <v>8.2161079999999997E-2</v>
      </c>
      <c r="S51" s="296">
        <v>0</v>
      </c>
      <c r="T51" s="5">
        <v>8.5412299999999997E-2</v>
      </c>
      <c r="U51" s="296">
        <v>30150</v>
      </c>
      <c r="V51" s="5">
        <v>0</v>
      </c>
      <c r="W51" s="5">
        <v>256875</v>
      </c>
      <c r="X51" s="5">
        <v>7470.5977787165539</v>
      </c>
      <c r="Y51" s="5">
        <v>42110.851425202643</v>
      </c>
      <c r="Z51" s="5">
        <v>250000</v>
      </c>
      <c r="AA51" s="5">
        <v>250000.00000000003</v>
      </c>
      <c r="AB51" s="5">
        <v>9.9289681617706918E-2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136">
        <v>0.2477810208529537</v>
      </c>
      <c r="AI51" s="294">
        <v>30299.925247988456</v>
      </c>
      <c r="AJ51" s="5">
        <v>22679.402221283446</v>
      </c>
      <c r="AK51" s="5">
        <v>0.74849696940387933</v>
      </c>
      <c r="AL51" s="296" t="s">
        <v>1411</v>
      </c>
    </row>
    <row r="52" spans="1:38" x14ac:dyDescent="0.3">
      <c r="A52" s="5" t="s">
        <v>1412</v>
      </c>
      <c r="C52" s="1">
        <v>46911</v>
      </c>
      <c r="D52" s="1">
        <v>692</v>
      </c>
      <c r="F52" s="5" t="s">
        <v>203</v>
      </c>
      <c r="G52" s="4">
        <v>0</v>
      </c>
      <c r="H52" s="5">
        <v>650000000</v>
      </c>
      <c r="I52" s="5">
        <v>16660000</v>
      </c>
      <c r="J52" s="5">
        <v>250000</v>
      </c>
      <c r="K52" s="5">
        <v>250000</v>
      </c>
      <c r="L52" s="5">
        <v>250000</v>
      </c>
      <c r="N52" s="5">
        <v>0</v>
      </c>
      <c r="O52" s="5">
        <v>103</v>
      </c>
      <c r="P52" s="5">
        <v>8.3299999999999999E-2</v>
      </c>
      <c r="Q52" s="5">
        <v>1.25E-3</v>
      </c>
      <c r="R52" s="296">
        <v>4.4995849999999997E-2</v>
      </c>
      <c r="S52" s="296">
        <v>0</v>
      </c>
      <c r="T52" s="5">
        <v>7.1044220000000005E-2</v>
      </c>
      <c r="U52" s="296">
        <v>20825</v>
      </c>
      <c r="V52" s="5">
        <v>0</v>
      </c>
      <c r="W52" s="5">
        <v>257500</v>
      </c>
      <c r="X52" s="5">
        <v>5018.5941125342524</v>
      </c>
      <c r="Y52" s="5">
        <v>33037.71046035178</v>
      </c>
      <c r="Z52" s="5">
        <v>250000.00187500005</v>
      </c>
      <c r="AA52" s="5">
        <v>250000.00187500005</v>
      </c>
      <c r="AB52" s="5">
        <v>9.9289681617706918E-2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136">
        <v>0.24098891296683084</v>
      </c>
      <c r="AI52" s="294">
        <v>25590.219387204674</v>
      </c>
      <c r="AJ52" s="5">
        <v>15806.405887465748</v>
      </c>
      <c r="AK52" s="5">
        <v>0.61767371542617899</v>
      </c>
      <c r="AL52" s="296" t="s">
        <v>1413</v>
      </c>
    </row>
    <row r="53" spans="1:38" x14ac:dyDescent="0.3">
      <c r="A53" s="5" t="s">
        <v>1377</v>
      </c>
      <c r="C53" s="1">
        <v>46363</v>
      </c>
      <c r="D53" s="1">
        <v>144</v>
      </c>
      <c r="F53" s="5" t="s">
        <v>203</v>
      </c>
      <c r="G53" s="4">
        <v>0</v>
      </c>
      <c r="H53" s="5">
        <v>1000000000</v>
      </c>
      <c r="I53" s="5">
        <v>27960000</v>
      </c>
      <c r="J53" s="5">
        <v>249999</v>
      </c>
      <c r="K53" s="5">
        <v>249999</v>
      </c>
      <c r="L53" s="5">
        <v>250000</v>
      </c>
      <c r="N53" s="5">
        <v>0</v>
      </c>
      <c r="O53" s="5">
        <v>103.95</v>
      </c>
      <c r="P53" s="5">
        <v>9.3200000000000005E-2</v>
      </c>
      <c r="Q53" s="5">
        <v>8.3332999999999996E-4</v>
      </c>
      <c r="R53" s="296">
        <v>5.500062E-2</v>
      </c>
      <c r="S53" s="296">
        <v>0</v>
      </c>
      <c r="T53" s="5">
        <v>7.1253140000000006E-2</v>
      </c>
      <c r="U53" s="296">
        <v>23299.906800000001</v>
      </c>
      <c r="V53" s="5">
        <v>0</v>
      </c>
      <c r="W53" s="5">
        <v>259873.96050000002</v>
      </c>
      <c r="X53" s="5">
        <v>2019.6864694769979</v>
      </c>
      <c r="Y53" s="5">
        <v>22128.200213811611</v>
      </c>
      <c r="Z53" s="5">
        <v>0</v>
      </c>
      <c r="AA53" s="5">
        <v>249999</v>
      </c>
      <c r="AB53" s="5">
        <v>9.9289284458980456E-2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136">
        <v>8.6682169453012478E-2</v>
      </c>
      <c r="AI53" s="294">
        <v>24999.9</v>
      </c>
      <c r="AJ53" s="5">
        <v>21280.220330523003</v>
      </c>
      <c r="AK53" s="5">
        <v>0.8512122180697923</v>
      </c>
      <c r="AL53" s="296" t="s">
        <v>1381</v>
      </c>
    </row>
    <row r="54" spans="1:38" x14ac:dyDescent="0.3">
      <c r="A54" s="5" t="s">
        <v>1414</v>
      </c>
      <c r="C54" s="1">
        <v>46090</v>
      </c>
      <c r="D54" s="1">
        <v>-129</v>
      </c>
      <c r="F54" s="5" t="s">
        <v>203</v>
      </c>
      <c r="G54" s="4">
        <v>0</v>
      </c>
      <c r="H54" s="5">
        <v>100000000</v>
      </c>
      <c r="I54" s="5">
        <v>7963500</v>
      </c>
      <c r="J54" s="5">
        <v>249999.74999999997</v>
      </c>
      <c r="K54" s="5">
        <v>249999.74999999997</v>
      </c>
      <c r="L54" s="5">
        <v>250000</v>
      </c>
      <c r="N54" s="5">
        <v>0</v>
      </c>
      <c r="O54" s="5">
        <v>102.925</v>
      </c>
      <c r="P54" s="5">
        <v>0.10618</v>
      </c>
      <c r="Q54" s="5">
        <v>3.3333299999999998E-3</v>
      </c>
      <c r="R54" s="296">
        <v>6.7481550000000001E-2</v>
      </c>
      <c r="S54" s="296">
        <v>0</v>
      </c>
      <c r="T54" s="5">
        <v>5.5554729999999997E-2</v>
      </c>
      <c r="U54" s="296">
        <v>26544.973454999996</v>
      </c>
      <c r="V54" s="5">
        <v>0</v>
      </c>
      <c r="W54" s="5">
        <v>257312.24268749997</v>
      </c>
      <c r="X54" s="5">
        <v>1200.8660455927311</v>
      </c>
      <c r="Y54" s="5">
        <v>17214.661726881593</v>
      </c>
      <c r="Z54" s="5">
        <v>0</v>
      </c>
      <c r="AA54" s="5">
        <v>249999.74999999997</v>
      </c>
      <c r="AB54" s="5">
        <v>9.9289582328025289E-2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136">
        <v>4.5238924334525435E-2</v>
      </c>
      <c r="AI54" s="294">
        <v>29473.079293913852</v>
      </c>
      <c r="AJ54" s="5">
        <v>25344.107409407265</v>
      </c>
      <c r="AK54" s="5">
        <v>0.85990700722746627</v>
      </c>
      <c r="AL54" s="296" t="s">
        <v>1415</v>
      </c>
    </row>
    <row r="55" spans="1:38" x14ac:dyDescent="0.3">
      <c r="A55" s="5" t="s">
        <v>1367</v>
      </c>
      <c r="C55" s="1">
        <v>46820</v>
      </c>
      <c r="D55" s="1">
        <v>601</v>
      </c>
      <c r="F55" s="5" t="s">
        <v>203</v>
      </c>
      <c r="G55" s="4">
        <v>0</v>
      </c>
      <c r="H55" s="5">
        <v>300000000</v>
      </c>
      <c r="I55" s="5">
        <v>22052142</v>
      </c>
      <c r="J55" s="5">
        <v>249999</v>
      </c>
      <c r="K55" s="5">
        <v>249999</v>
      </c>
      <c r="L55" s="5">
        <v>250000</v>
      </c>
      <c r="N55" s="5">
        <v>0</v>
      </c>
      <c r="O55" s="5">
        <v>100.25</v>
      </c>
      <c r="P55" s="5">
        <v>7.3507139999999999E-2</v>
      </c>
      <c r="Q55" s="5">
        <v>8.3332999999999996E-4</v>
      </c>
      <c r="R55" s="296">
        <v>3.496664E-2</v>
      </c>
      <c r="S55" s="296">
        <v>0</v>
      </c>
      <c r="T55" s="5">
        <v>7.558753E-2</v>
      </c>
      <c r="U55" s="296">
        <v>18376.711492859999</v>
      </c>
      <c r="V55" s="5">
        <v>0</v>
      </c>
      <c r="W55" s="5">
        <v>250623.9975</v>
      </c>
      <c r="X55" s="5">
        <v>2315.97853262218</v>
      </c>
      <c r="Y55" s="5">
        <v>23132.702715101103</v>
      </c>
      <c r="Z55" s="5">
        <v>101536.98720045778</v>
      </c>
      <c r="AA55" s="5">
        <v>249999</v>
      </c>
      <c r="AB55" s="5">
        <v>9.9289284458980456E-2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136">
        <v>0.12602790948326198</v>
      </c>
      <c r="AI55" s="294">
        <v>29999.88</v>
      </c>
      <c r="AJ55" s="5">
        <v>16060.732960237819</v>
      </c>
      <c r="AK55" s="5">
        <v>0.53535990678088774</v>
      </c>
      <c r="AL55" s="296" t="s">
        <v>1368</v>
      </c>
    </row>
    <row r="56" spans="1:38" x14ac:dyDescent="0.3">
      <c r="A56" s="5" t="s">
        <v>1416</v>
      </c>
      <c r="C56" s="1">
        <v>46820</v>
      </c>
      <c r="D56" s="1">
        <v>601</v>
      </c>
      <c r="F56" s="5" t="s">
        <v>203</v>
      </c>
      <c r="G56" s="4">
        <v>0</v>
      </c>
      <c r="H56" s="5">
        <v>150000000</v>
      </c>
      <c r="I56" s="5">
        <v>13276071</v>
      </c>
      <c r="J56" s="5">
        <v>250000.5</v>
      </c>
      <c r="K56" s="5">
        <v>250000.5</v>
      </c>
      <c r="L56" s="5">
        <v>250000</v>
      </c>
      <c r="N56" s="5">
        <v>0</v>
      </c>
      <c r="O56" s="5">
        <v>101.25</v>
      </c>
      <c r="P56" s="5">
        <v>8.8507139999999998E-2</v>
      </c>
      <c r="Q56" s="5">
        <v>1.6666700000000001E-3</v>
      </c>
      <c r="R56" s="296">
        <v>4.995981E-2</v>
      </c>
      <c r="S56" s="296">
        <v>0</v>
      </c>
      <c r="T56" s="5">
        <v>8.3334779999999997E-2</v>
      </c>
      <c r="U56" s="296">
        <v>22126.829253570002</v>
      </c>
      <c r="V56" s="5">
        <v>0</v>
      </c>
      <c r="W56" s="5">
        <v>253125.50625000001</v>
      </c>
      <c r="X56" s="5">
        <v>4274.6896280137807</v>
      </c>
      <c r="Y56" s="5">
        <v>31246.477846775575</v>
      </c>
      <c r="Z56" s="5">
        <v>250000.5</v>
      </c>
      <c r="AA56" s="5">
        <v>250000.5</v>
      </c>
      <c r="AB56" s="5">
        <v>9.9289880197070163E-2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136">
        <v>0.19319033825526949</v>
      </c>
      <c r="AI56" s="294">
        <v>32500.064999999999</v>
      </c>
      <c r="AJ56" s="5">
        <v>17852.139625556221</v>
      </c>
      <c r="AK56" s="5">
        <v>0.54929550527225779</v>
      </c>
      <c r="AL56" s="296" t="s">
        <v>1417</v>
      </c>
    </row>
    <row r="57" spans="1:38" x14ac:dyDescent="0.3">
      <c r="A57" s="5" t="s">
        <v>1440</v>
      </c>
      <c r="C57" s="1">
        <v>46444</v>
      </c>
      <c r="D57" s="1">
        <v>225</v>
      </c>
      <c r="F57" s="5" t="s">
        <v>203</v>
      </c>
      <c r="G57" s="4">
        <v>0</v>
      </c>
      <c r="H57" s="5">
        <v>250000000</v>
      </c>
      <c r="I57" s="5">
        <v>35075000</v>
      </c>
      <c r="J57" s="5">
        <v>250000</v>
      </c>
      <c r="K57" s="5">
        <v>250000</v>
      </c>
      <c r="L57" s="5">
        <v>250000</v>
      </c>
      <c r="N57" s="5">
        <v>0</v>
      </c>
      <c r="O57" s="5">
        <v>107.85</v>
      </c>
      <c r="P57" s="5">
        <v>0.14030000000000001</v>
      </c>
      <c r="Q57" s="5">
        <v>1E-3</v>
      </c>
      <c r="R57" s="296">
        <v>0.10162388999999999</v>
      </c>
      <c r="S57" s="296">
        <v>0</v>
      </c>
      <c r="T57" s="5">
        <v>8.1237019999999993E-2</v>
      </c>
      <c r="U57" s="296">
        <v>35075.000000000007</v>
      </c>
      <c r="V57" s="5">
        <v>207327.99387701103</v>
      </c>
      <c r="W57" s="5">
        <v>269625</v>
      </c>
      <c r="X57" s="5">
        <v>5917.4409070606698</v>
      </c>
      <c r="Y57" s="5">
        <v>37139.145924444631</v>
      </c>
      <c r="Z57" s="5">
        <v>250000</v>
      </c>
      <c r="AA57" s="5">
        <v>250000</v>
      </c>
      <c r="AB57" s="5">
        <v>9.9289681617706918E-2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136">
        <v>0.16870822258191501</v>
      </c>
      <c r="AI57" s="294">
        <v>169771.29863569594</v>
      </c>
      <c r="AJ57" s="5">
        <v>29157.559092939337</v>
      </c>
      <c r="AK57" s="5">
        <v>0.17174610388948688</v>
      </c>
      <c r="AL57" s="296" t="s">
        <v>1441</v>
      </c>
    </row>
    <row r="58" spans="1:38" x14ac:dyDescent="0.3">
      <c r="A58" s="5" t="s">
        <v>1442</v>
      </c>
      <c r="C58" s="1">
        <v>46444</v>
      </c>
      <c r="D58" s="1">
        <v>225</v>
      </c>
      <c r="F58" s="5" t="s">
        <v>203</v>
      </c>
      <c r="G58" s="4">
        <v>0</v>
      </c>
      <c r="H58" s="5">
        <v>200000000</v>
      </c>
      <c r="I58" s="5">
        <v>23265000</v>
      </c>
      <c r="J58" s="5">
        <v>250000.5</v>
      </c>
      <c r="K58" s="5">
        <v>250000.5</v>
      </c>
      <c r="L58" s="5">
        <v>250000</v>
      </c>
      <c r="N58" s="5">
        <v>0</v>
      </c>
      <c r="O58" s="5">
        <v>108.35</v>
      </c>
      <c r="P58" s="5">
        <v>0.15509999999999999</v>
      </c>
      <c r="Q58" s="5">
        <v>1.6666700000000001E-3</v>
      </c>
      <c r="R58" s="296">
        <v>0.11673172</v>
      </c>
      <c r="S58" s="296">
        <v>0</v>
      </c>
      <c r="T58" s="5">
        <v>9.1780929999999997E-2</v>
      </c>
      <c r="U58" s="296">
        <v>38775.077550000002</v>
      </c>
      <c r="V58" s="5">
        <v>225000.45</v>
      </c>
      <c r="W58" s="5">
        <v>270875.54174999997</v>
      </c>
      <c r="X58" s="5">
        <v>7315.5323138773965</v>
      </c>
      <c r="Y58" s="5">
        <v>41391.508501947043</v>
      </c>
      <c r="Z58" s="5">
        <v>250000.5</v>
      </c>
      <c r="AA58" s="5">
        <v>250000.5</v>
      </c>
      <c r="AB58" s="5">
        <v>9.9289880197070163E-2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136">
        <v>0.18866583321320518</v>
      </c>
      <c r="AI58" s="294">
        <v>179463.64418325492</v>
      </c>
      <c r="AJ58" s="5">
        <v>31459.545236122605</v>
      </c>
      <c r="AK58" s="5">
        <v>0.17529759511624793</v>
      </c>
      <c r="AL58" s="296" t="s">
        <v>1443</v>
      </c>
    </row>
    <row r="59" spans="1:38" x14ac:dyDescent="0.3">
      <c r="A59" s="5" t="s">
        <v>1395</v>
      </c>
      <c r="C59" s="1">
        <v>46804</v>
      </c>
      <c r="D59" s="1">
        <v>585</v>
      </c>
      <c r="F59" s="5" t="s">
        <v>203</v>
      </c>
      <c r="G59" s="4">
        <v>0</v>
      </c>
      <c r="H59" s="5">
        <v>200000000</v>
      </c>
      <c r="I59" s="5">
        <v>18060000</v>
      </c>
      <c r="J59" s="5">
        <v>249999.75000000003</v>
      </c>
      <c r="K59" s="5">
        <v>249999.75000000003</v>
      </c>
      <c r="L59" s="5">
        <v>250000</v>
      </c>
      <c r="N59" s="5">
        <v>0</v>
      </c>
      <c r="O59" s="5">
        <v>104.2</v>
      </c>
      <c r="P59" s="5">
        <v>0.1032</v>
      </c>
      <c r="Q59" s="5">
        <v>1.4285700000000001E-3</v>
      </c>
      <c r="R59" s="296">
        <v>6.497E-2</v>
      </c>
      <c r="S59" s="296">
        <v>0</v>
      </c>
      <c r="T59" s="5">
        <v>8.3603849999999993E-2</v>
      </c>
      <c r="U59" s="296">
        <v>25799.974200000001</v>
      </c>
      <c r="V59" s="5">
        <v>182488.71787078277</v>
      </c>
      <c r="W59" s="5">
        <v>260499.73950000003</v>
      </c>
      <c r="X59" s="5">
        <v>3909.597453734561</v>
      </c>
      <c r="Y59" s="5">
        <v>30579.13436020595</v>
      </c>
      <c r="Z59" s="5">
        <v>249999.75000000003</v>
      </c>
      <c r="AA59" s="5">
        <v>249999.75000000003</v>
      </c>
      <c r="AB59" s="5">
        <v>9.9289582328025316E-2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136">
        <v>0.15153493656340791</v>
      </c>
      <c r="AI59" s="294">
        <v>155354.54240027015</v>
      </c>
      <c r="AJ59" s="5">
        <v>21890.37674626544</v>
      </c>
      <c r="AK59" s="5">
        <v>0.14090593302296242</v>
      </c>
      <c r="AL59" s="296" t="s">
        <v>1397</v>
      </c>
    </row>
    <row r="60" spans="1:38" x14ac:dyDescent="0.3">
      <c r="A60" s="5" t="s">
        <v>1395</v>
      </c>
      <c r="C60" s="1">
        <v>46804</v>
      </c>
      <c r="D60" s="1">
        <v>585</v>
      </c>
      <c r="F60" s="5" t="s">
        <v>203</v>
      </c>
      <c r="G60" s="4">
        <v>0</v>
      </c>
      <c r="H60" s="5">
        <v>200000000</v>
      </c>
      <c r="I60" s="5">
        <v>18060000</v>
      </c>
      <c r="J60" s="5">
        <v>249999.75000000003</v>
      </c>
      <c r="K60" s="5">
        <v>249999.75000000003</v>
      </c>
      <c r="L60" s="5">
        <v>250000</v>
      </c>
      <c r="N60" s="5">
        <v>0</v>
      </c>
      <c r="O60" s="5">
        <v>99.85</v>
      </c>
      <c r="P60" s="5">
        <v>0.1032</v>
      </c>
      <c r="Q60" s="5">
        <v>1.4285700000000001E-3</v>
      </c>
      <c r="R60" s="296">
        <v>6.497E-2</v>
      </c>
      <c r="S60" s="296">
        <v>0</v>
      </c>
      <c r="T60" s="5">
        <v>0.10708301000000001</v>
      </c>
      <c r="U60" s="296">
        <v>25799.974200000001</v>
      </c>
      <c r="V60" s="5">
        <v>182488.71787078277</v>
      </c>
      <c r="W60" s="5">
        <v>249624.750375</v>
      </c>
      <c r="X60" s="5">
        <v>3909.5974537345605</v>
      </c>
      <c r="Y60" s="5">
        <v>30579.134360205946</v>
      </c>
      <c r="Z60" s="5">
        <v>249999.75000000003</v>
      </c>
      <c r="AA60" s="5">
        <v>249999.75000000003</v>
      </c>
      <c r="AB60" s="5">
        <v>9.9289582328025316E-2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136">
        <v>0.15153493656340788</v>
      </c>
      <c r="AI60" s="294">
        <v>155354.54240027015</v>
      </c>
      <c r="AJ60" s="5">
        <v>21890.37674626544</v>
      </c>
      <c r="AK60" s="5">
        <v>0.14090593302296242</v>
      </c>
      <c r="AL60" s="296" t="s">
        <v>1397</v>
      </c>
    </row>
    <row r="61" spans="1:38" x14ac:dyDescent="0.3">
      <c r="A61" s="5" t="s">
        <v>1345</v>
      </c>
      <c r="C61" s="1">
        <v>46241</v>
      </c>
      <c r="D61" s="1">
        <v>22</v>
      </c>
      <c r="F61" s="5" t="s">
        <v>203</v>
      </c>
      <c r="G61" s="4">
        <v>0</v>
      </c>
      <c r="H61" s="5">
        <v>300000000</v>
      </c>
      <c r="I61" s="5">
        <v>10040000</v>
      </c>
      <c r="J61" s="5">
        <v>250000</v>
      </c>
      <c r="K61" s="5">
        <v>250000</v>
      </c>
      <c r="L61" s="5">
        <v>250000</v>
      </c>
      <c r="N61" s="5">
        <v>0</v>
      </c>
      <c r="O61" s="5">
        <v>101.95</v>
      </c>
      <c r="P61" s="5">
        <v>0.1004</v>
      </c>
      <c r="Q61" s="5">
        <v>2.5000000000000001E-3</v>
      </c>
      <c r="R61" s="296">
        <v>6.1561049999999999E-2</v>
      </c>
      <c r="S61" s="296">
        <v>0</v>
      </c>
      <c r="T61" s="5">
        <v>8.6950429999999995E-2</v>
      </c>
      <c r="U61" s="296">
        <v>25100.000000000004</v>
      </c>
      <c r="V61" s="5">
        <v>54489.477017878948</v>
      </c>
      <c r="W61" s="5">
        <v>254875</v>
      </c>
      <c r="X61" s="5">
        <v>962.19950362076759</v>
      </c>
      <c r="Y61" s="5">
        <v>13617.280628733686</v>
      </c>
      <c r="Z61" s="5">
        <v>0</v>
      </c>
      <c r="AA61" s="5">
        <v>233793.04499264315</v>
      </c>
      <c r="AB61" s="5">
        <v>9.9289681617706918E-2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136">
        <v>3.8334641578516633E-2</v>
      </c>
      <c r="AI61" s="294">
        <v>18980.321468488484</v>
      </c>
      <c r="AJ61" s="5">
        <v>24137.800496379237</v>
      </c>
      <c r="AK61" s="5">
        <v>1.2717276963118513</v>
      </c>
      <c r="AL61" s="296" t="s">
        <v>1347</v>
      </c>
    </row>
    <row r="62" spans="1:38" x14ac:dyDescent="0.3">
      <c r="A62" s="5" t="s">
        <v>1444</v>
      </c>
      <c r="C62" s="1">
        <v>46241</v>
      </c>
      <c r="D62" s="1">
        <v>22</v>
      </c>
      <c r="F62" s="5" t="s">
        <v>203</v>
      </c>
      <c r="G62" s="4">
        <v>0</v>
      </c>
      <c r="H62" s="5">
        <v>150000000</v>
      </c>
      <c r="I62" s="5">
        <v>15765000</v>
      </c>
      <c r="J62" s="5">
        <v>250000.5</v>
      </c>
      <c r="K62" s="5">
        <v>250000.5</v>
      </c>
      <c r="L62" s="5">
        <v>250000</v>
      </c>
      <c r="N62" s="5">
        <v>0</v>
      </c>
      <c r="O62" s="5">
        <v>103.15</v>
      </c>
      <c r="P62" s="5">
        <v>0.1051</v>
      </c>
      <c r="Q62" s="5">
        <v>1.6666700000000001E-3</v>
      </c>
      <c r="R62" s="296">
        <v>6.6826479999999994E-2</v>
      </c>
      <c r="S62" s="296">
        <v>0</v>
      </c>
      <c r="T62" s="5">
        <v>6.3872529999999997E-2</v>
      </c>
      <c r="U62" s="296">
        <v>26275.05255</v>
      </c>
      <c r="V62" s="5">
        <v>0</v>
      </c>
      <c r="W62" s="5">
        <v>257875.51575000002</v>
      </c>
      <c r="X62" s="5">
        <v>2083.8866123087114</v>
      </c>
      <c r="Y62" s="5">
        <v>22268.934105389217</v>
      </c>
      <c r="Z62" s="5">
        <v>0</v>
      </c>
      <c r="AA62" s="5">
        <v>250000.5</v>
      </c>
      <c r="AB62" s="5">
        <v>9.9289880197070163E-2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136">
        <v>7.9310464112038903E-2</v>
      </c>
      <c r="AI62" s="294">
        <v>24804.642572945639</v>
      </c>
      <c r="AJ62" s="5">
        <v>24191.16593769129</v>
      </c>
      <c r="AK62" s="5">
        <v>0.97526766880634408</v>
      </c>
      <c r="AL62" s="296" t="s">
        <v>1445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4">
    <tabColor rgb="FF00B050"/>
  </sheetPr>
  <dimension ref="A5:CI661"/>
  <sheetViews>
    <sheetView workbookViewId="0">
      <selection activeCell="C16" sqref="C16"/>
    </sheetView>
  </sheetViews>
  <sheetFormatPr defaultRowHeight="14.4" x14ac:dyDescent="0.3"/>
  <cols>
    <col min="1" max="1" width="5.6640625" bestFit="1" customWidth="1"/>
    <col min="2" max="2" width="51" bestFit="1" customWidth="1"/>
    <col min="3" max="3" width="26.109375" bestFit="1" customWidth="1"/>
    <col min="4" max="4" width="6.6640625" bestFit="1" customWidth="1"/>
    <col min="5" max="5" width="8.33203125" bestFit="1" customWidth="1"/>
    <col min="6" max="6" width="5.5546875" bestFit="1" customWidth="1"/>
    <col min="7" max="7" width="8.109375" bestFit="1" customWidth="1"/>
    <col min="8" max="8" width="9.109375" bestFit="1" customWidth="1"/>
    <col min="9" max="9" width="11.109375" bestFit="1" customWidth="1"/>
    <col min="10" max="10" width="7.21875" bestFit="1" customWidth="1"/>
    <col min="11" max="11" width="6.21875" bestFit="1" customWidth="1"/>
    <col min="12" max="12" width="10.5546875" bestFit="1" customWidth="1"/>
    <col min="13" max="13" width="11.5546875" bestFit="1" customWidth="1"/>
    <col min="14" max="14" width="18" style="2" bestFit="1" customWidth="1"/>
    <col min="15" max="15" width="18.5546875" bestFit="1" customWidth="1"/>
    <col min="16" max="16" width="7.109375" bestFit="1" customWidth="1"/>
    <col min="17" max="17" width="10.88671875" bestFit="1" customWidth="1"/>
    <col min="18" max="18" width="13.88671875" bestFit="1" customWidth="1"/>
    <col min="19" max="19" width="10.5546875" bestFit="1" customWidth="1"/>
    <col min="20" max="20" width="8" bestFit="1" customWidth="1"/>
    <col min="21" max="21" width="17.77734375" bestFit="1" customWidth="1"/>
    <col min="22" max="22" width="7.77734375" bestFit="1" customWidth="1"/>
    <col min="23" max="23" width="11" bestFit="1" customWidth="1"/>
    <col min="24" max="24" width="9.21875" style="136" bestFit="1" customWidth="1"/>
    <col min="25" max="25" width="11.88671875" style="5" bestFit="1" customWidth="1"/>
    <col min="26" max="26" width="12.44140625" style="5" bestFit="1" customWidth="1"/>
    <col min="27" max="27" width="8.109375" style="5" bestFit="1" customWidth="1"/>
    <col min="28" max="28" width="16.33203125" style="5" bestFit="1" customWidth="1"/>
    <col min="29" max="29" width="20.5546875" style="5" bestFit="1" customWidth="1"/>
    <col min="30" max="30" width="13.6640625" style="5" bestFit="1" customWidth="1"/>
    <col min="31" max="31" width="19.6640625" style="5" bestFit="1" customWidth="1"/>
    <col min="32" max="32" width="19.77734375" style="5" bestFit="1" customWidth="1"/>
    <col min="33" max="33" width="11.109375" style="5" bestFit="1" customWidth="1"/>
    <col min="34" max="34" width="8.88671875" style="28" bestFit="1" customWidth="1"/>
    <col min="35" max="35" width="18.77734375" style="137" bestFit="1" customWidth="1"/>
    <col min="36" max="36" width="18.5546875" bestFit="1" customWidth="1"/>
    <col min="37" max="37" width="12.21875" style="2" bestFit="1" customWidth="1"/>
    <col min="38" max="38" width="18.77734375" style="4" bestFit="1" customWidth="1"/>
    <col min="39" max="39" width="12.5546875" style="4" bestFit="1" customWidth="1"/>
    <col min="40" max="40" width="16.109375" style="6" bestFit="1" customWidth="1"/>
    <col min="41" max="41" width="14.88671875" style="6" bestFit="1" customWidth="1"/>
    <col min="42" max="42" width="13.88671875" style="4" bestFit="1" customWidth="1"/>
    <col min="43" max="43" width="13.21875" style="6" bestFit="1" customWidth="1"/>
    <col min="44" max="44" width="15.21875" style="294" bestFit="1" customWidth="1"/>
    <col min="45" max="45" width="17" style="5" bestFit="1" customWidth="1"/>
    <col min="46" max="46" width="17.77734375" style="4" bestFit="1" customWidth="1"/>
    <col min="47" max="47" width="5.6640625" style="5" bestFit="1" customWidth="1"/>
    <col min="48" max="48" width="12.109375" style="5" bestFit="1" customWidth="1"/>
    <col min="49" max="49" width="10" style="5" bestFit="1" customWidth="1"/>
    <col min="50" max="50" width="14.33203125" style="5" bestFit="1" customWidth="1"/>
    <col min="51" max="51" width="14.44140625" style="5" bestFit="1" customWidth="1"/>
    <col min="52" max="52" width="9.88671875" style="5" bestFit="1" customWidth="1"/>
    <col min="53" max="53" width="13.33203125" style="5" customWidth="1"/>
    <col min="54" max="54" width="7.109375" style="5" customWidth="1"/>
    <col min="55" max="55" width="8.109375" style="5" customWidth="1"/>
    <col min="56" max="59" width="8.5546875" style="5" customWidth="1"/>
    <col min="60" max="61" width="9.109375" style="5" customWidth="1"/>
    <col min="62" max="62" width="21" style="5" customWidth="1"/>
    <col min="63" max="63" width="16.6640625" style="5" customWidth="1"/>
    <col min="64" max="64" width="18.33203125" style="140" customWidth="1"/>
    <col min="65" max="65" width="14.5546875" style="140" customWidth="1"/>
    <col min="66" max="66" width="9.77734375" style="6" customWidth="1"/>
    <col min="67" max="67" width="12.21875" style="5" customWidth="1"/>
    <col min="68" max="68" width="11.33203125" style="5" customWidth="1"/>
    <col min="69" max="69" width="12.109375" style="5" customWidth="1"/>
    <col min="70" max="70" width="30" style="5" customWidth="1"/>
    <col min="71" max="71" width="17.5546875" style="136" customWidth="1"/>
    <col min="72" max="72" width="9.33203125" style="6" customWidth="1"/>
    <col min="73" max="73" width="13.33203125" style="5" customWidth="1"/>
    <col min="74" max="74" width="10.109375" style="5" customWidth="1"/>
    <col min="75" max="75" width="22.33203125" style="5" customWidth="1"/>
    <col min="76" max="76" width="8.88671875" style="77" customWidth="1"/>
    <col min="77" max="77" width="15.6640625" style="77" customWidth="1"/>
    <col min="78" max="78" width="9.6640625" customWidth="1"/>
    <col min="79" max="79" width="24.6640625" customWidth="1"/>
    <col min="80" max="80" width="27.33203125" customWidth="1"/>
    <col min="81" max="81" width="34.109375" customWidth="1"/>
    <col min="82" max="82" width="16.44140625" customWidth="1"/>
    <col min="83" max="83" width="21.77734375" customWidth="1"/>
    <col min="84" max="84" width="20" customWidth="1"/>
    <col min="85" max="85" width="16.5546875" bestFit="1" customWidth="1"/>
    <col min="86" max="86" width="15.33203125" bestFit="1" customWidth="1"/>
    <col min="87" max="87" width="14" bestFit="1" customWidth="1"/>
    <col min="88" max="88" width="22.109375" bestFit="1" customWidth="1"/>
    <col min="89" max="89" width="15.6640625" bestFit="1" customWidth="1"/>
  </cols>
  <sheetData>
    <row r="5" spans="1:87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341"/>
      <c r="Z5" s="341"/>
      <c r="AA5" s="341"/>
      <c r="AB5" s="341"/>
      <c r="AC5" s="7"/>
      <c r="AD5" s="340"/>
      <c r="AE5" s="341"/>
      <c r="AF5" s="341"/>
      <c r="AG5" s="341"/>
      <c r="AH5" s="341"/>
      <c r="AI5" s="341"/>
      <c r="AJ5" s="344"/>
      <c r="AK5" s="356"/>
      <c r="AL5" s="357"/>
      <c r="AM5" s="357"/>
      <c r="AN5" s="341"/>
      <c r="AO5" s="341"/>
      <c r="AP5" s="357"/>
      <c r="AQ5" s="7"/>
      <c r="AR5" s="358"/>
      <c r="AS5" s="342"/>
      <c r="AT5" s="341"/>
      <c r="AU5" s="341"/>
      <c r="AV5" s="340"/>
      <c r="AW5" s="341"/>
      <c r="AX5" s="341"/>
      <c r="AY5" s="341"/>
      <c r="AZ5" s="341"/>
      <c r="BA5" s="341"/>
      <c r="BB5" s="341"/>
      <c r="BC5" s="341"/>
      <c r="BD5" s="341"/>
      <c r="BE5" s="341"/>
      <c r="BF5" s="341"/>
      <c r="BG5" s="341"/>
      <c r="BH5" s="341"/>
      <c r="BI5" s="341"/>
      <c r="BJ5" s="341"/>
      <c r="BK5" s="341"/>
      <c r="BL5" s="7"/>
      <c r="BM5" s="7"/>
      <c r="BN5" s="7"/>
      <c r="BO5" s="7"/>
      <c r="BP5" s="7"/>
      <c r="BQ5" s="341"/>
      <c r="BR5" s="341"/>
      <c r="BS5" s="7"/>
      <c r="BT5" s="7"/>
      <c r="BU5" s="341"/>
      <c r="BV5" s="341"/>
      <c r="BW5" s="341"/>
      <c r="BX5" s="343"/>
      <c r="BY5" s="343"/>
      <c r="BZ5" s="7"/>
      <c r="CA5" s="7"/>
      <c r="CB5" s="7"/>
      <c r="CC5" s="7"/>
      <c r="CD5" s="7"/>
      <c r="CE5" s="7"/>
      <c r="CF5" s="7"/>
      <c r="CG5" s="7"/>
      <c r="CH5" s="7"/>
    </row>
    <row r="6" spans="1:87" x14ac:dyDescent="0.3">
      <c r="N6"/>
      <c r="X6"/>
      <c r="Y6"/>
      <c r="Z6"/>
      <c r="AA6"/>
      <c r="AB6"/>
      <c r="AC6"/>
      <c r="AD6"/>
      <c r="AH6"/>
      <c r="AI6"/>
      <c r="AK6"/>
      <c r="AN6"/>
      <c r="AO6"/>
      <c r="AQ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R6"/>
      <c r="BS6"/>
      <c r="BT6"/>
      <c r="BW6"/>
      <c r="BX6"/>
      <c r="BY6"/>
    </row>
    <row r="7" spans="1:87" x14ac:dyDescent="0.3">
      <c r="A7" s="66" t="s">
        <v>31</v>
      </c>
      <c r="B7" s="66" t="s">
        <v>32</v>
      </c>
      <c r="C7" s="66" t="s">
        <v>33</v>
      </c>
      <c r="D7" s="66" t="s">
        <v>34</v>
      </c>
      <c r="E7" s="66" t="s">
        <v>35</v>
      </c>
      <c r="F7" s="66" t="s">
        <v>36</v>
      </c>
      <c r="G7" s="66" t="s">
        <v>37</v>
      </c>
      <c r="H7" s="66" t="s">
        <v>38</v>
      </c>
      <c r="I7" s="66" t="s">
        <v>39</v>
      </c>
      <c r="J7" s="66" t="s">
        <v>40</v>
      </c>
      <c r="K7" s="66" t="s">
        <v>41</v>
      </c>
      <c r="L7" s="66" t="s">
        <v>284</v>
      </c>
      <c r="M7" s="66" t="s">
        <v>285</v>
      </c>
      <c r="N7" s="66" t="s">
        <v>286</v>
      </c>
      <c r="O7" s="66" t="s">
        <v>42</v>
      </c>
      <c r="P7" s="66" t="s">
        <v>43</v>
      </c>
      <c r="Q7" s="66" t="s">
        <v>44</v>
      </c>
      <c r="R7" s="66" t="s">
        <v>45</v>
      </c>
      <c r="S7" s="66" t="s">
        <v>46</v>
      </c>
      <c r="T7" s="66" t="s">
        <v>6</v>
      </c>
      <c r="U7" s="66" t="s">
        <v>47</v>
      </c>
      <c r="V7" s="66" t="s">
        <v>48</v>
      </c>
      <c r="W7" s="66" t="s">
        <v>49</v>
      </c>
      <c r="X7" s="66" t="s">
        <v>1262</v>
      </c>
      <c r="Y7" s="81" t="s">
        <v>1263</v>
      </c>
      <c r="Z7" s="81" t="s">
        <v>1264</v>
      </c>
      <c r="AA7" s="81" t="s">
        <v>1265</v>
      </c>
      <c r="AB7" s="81" t="s">
        <v>50</v>
      </c>
      <c r="AC7" s="66" t="s">
        <v>51</v>
      </c>
      <c r="AD7" s="82" t="s">
        <v>52</v>
      </c>
      <c r="AE7" s="81" t="s">
        <v>287</v>
      </c>
      <c r="AF7" s="81" t="s">
        <v>288</v>
      </c>
      <c r="AG7" s="81" t="s">
        <v>53</v>
      </c>
      <c r="AH7" s="81" t="s">
        <v>54</v>
      </c>
      <c r="AI7" s="81" t="s">
        <v>1266</v>
      </c>
      <c r="AJ7" s="144" t="s">
        <v>1267</v>
      </c>
      <c r="AK7" s="145" t="s">
        <v>1268</v>
      </c>
      <c r="AL7" s="142" t="s">
        <v>55</v>
      </c>
      <c r="AM7" s="142" t="s">
        <v>56</v>
      </c>
      <c r="AN7" s="81" t="s">
        <v>57</v>
      </c>
      <c r="AO7" s="81" t="s">
        <v>58</v>
      </c>
      <c r="AP7" s="142" t="s">
        <v>1269</v>
      </c>
      <c r="AQ7" s="66" t="s">
        <v>1270</v>
      </c>
      <c r="AR7" s="338" t="s">
        <v>289</v>
      </c>
      <c r="AS7" s="138" t="s">
        <v>59</v>
      </c>
      <c r="AT7" s="81" t="s">
        <v>1271</v>
      </c>
      <c r="AU7" s="81" t="s">
        <v>60</v>
      </c>
      <c r="AV7" s="82" t="s">
        <v>1272</v>
      </c>
      <c r="AW7" s="81" t="s">
        <v>61</v>
      </c>
      <c r="AX7" s="81" t="s">
        <v>62</v>
      </c>
      <c r="AY7" s="81" t="s">
        <v>63</v>
      </c>
      <c r="AZ7" s="81" t="s">
        <v>64</v>
      </c>
      <c r="BA7" s="81" t="s">
        <v>65</v>
      </c>
      <c r="BB7" s="339" t="s">
        <v>66</v>
      </c>
      <c r="BC7" s="339" t="s">
        <v>67</v>
      </c>
      <c r="BD7" s="81" t="s">
        <v>68</v>
      </c>
      <c r="BE7" s="339" t="s">
        <v>69</v>
      </c>
      <c r="BF7" s="339" t="s">
        <v>70</v>
      </c>
      <c r="BG7" s="81" t="s">
        <v>71</v>
      </c>
      <c r="BH7" s="339" t="s">
        <v>72</v>
      </c>
      <c r="BI7" s="339" t="s">
        <v>73</v>
      </c>
      <c r="BJ7" s="81" t="s">
        <v>290</v>
      </c>
      <c r="BK7" s="81" t="s">
        <v>74</v>
      </c>
      <c r="BL7" s="66" t="s">
        <v>75</v>
      </c>
      <c r="BM7" s="66" t="s">
        <v>76</v>
      </c>
      <c r="BN7" s="66" t="s">
        <v>77</v>
      </c>
      <c r="BO7" s="66" t="s">
        <v>78</v>
      </c>
      <c r="BP7" s="66" t="s">
        <v>79</v>
      </c>
      <c r="BQ7" s="81" t="s">
        <v>291</v>
      </c>
      <c r="BR7" s="81" t="s">
        <v>292</v>
      </c>
      <c r="BS7" s="66" t="s">
        <v>80</v>
      </c>
      <c r="BT7" s="66" t="s">
        <v>81</v>
      </c>
      <c r="BU7" s="81" t="s">
        <v>82</v>
      </c>
      <c r="BV7" s="81" t="s">
        <v>83</v>
      </c>
      <c r="BW7" s="81" t="s">
        <v>84</v>
      </c>
      <c r="BX7" s="159" t="s">
        <v>85</v>
      </c>
      <c r="BY7" s="159" t="s">
        <v>86</v>
      </c>
      <c r="BZ7" s="66" t="s">
        <v>87</v>
      </c>
      <c r="CA7" s="66" t="s">
        <v>88</v>
      </c>
      <c r="CB7" s="66" t="s">
        <v>89</v>
      </c>
      <c r="CC7" s="66" t="s">
        <v>90</v>
      </c>
      <c r="CD7" s="66" t="s">
        <v>91</v>
      </c>
      <c r="CE7" s="66" t="s">
        <v>92</v>
      </c>
      <c r="CF7" s="66" t="s">
        <v>93</v>
      </c>
      <c r="CG7" s="66" t="s">
        <v>94</v>
      </c>
      <c r="CH7" s="66" t="s">
        <v>95</v>
      </c>
      <c r="CI7" s="363"/>
    </row>
    <row r="8" spans="1:87" x14ac:dyDescent="0.3">
      <c r="A8">
        <v>1</v>
      </c>
      <c r="B8" t="s">
        <v>1326</v>
      </c>
      <c r="D8" t="s">
        <v>1327</v>
      </c>
      <c r="E8" t="s">
        <v>1328</v>
      </c>
      <c r="F8" t="s">
        <v>1329</v>
      </c>
      <c r="H8" t="s">
        <v>1219</v>
      </c>
      <c r="I8" t="s">
        <v>1532</v>
      </c>
      <c r="J8" t="s">
        <v>1292</v>
      </c>
      <c r="L8">
        <v>2.18E-2</v>
      </c>
      <c r="M8">
        <v>0</v>
      </c>
      <c r="N8" s="2">
        <v>1</v>
      </c>
      <c r="O8">
        <v>0</v>
      </c>
      <c r="Q8" s="2">
        <v>46486</v>
      </c>
      <c r="R8" s="2">
        <v>47947</v>
      </c>
      <c r="S8" s="2">
        <v>1722</v>
      </c>
      <c r="U8" s="2" t="s">
        <v>203</v>
      </c>
      <c r="V8" s="2" t="s">
        <v>1220</v>
      </c>
      <c r="W8" s="2">
        <v>1</v>
      </c>
      <c r="AB8" s="5">
        <v>0</v>
      </c>
      <c r="AC8" s="5">
        <v>0</v>
      </c>
      <c r="AD8" s="5">
        <v>9052122</v>
      </c>
      <c r="AE8" s="5">
        <v>250000</v>
      </c>
      <c r="AF8" s="5">
        <v>250000</v>
      </c>
      <c r="AG8" s="5">
        <v>250000</v>
      </c>
      <c r="AH8" s="2"/>
      <c r="AI8" s="137">
        <v>0</v>
      </c>
      <c r="AJ8" s="2"/>
      <c r="AL8" s="4">
        <v>102.2</v>
      </c>
      <c r="AM8" s="4">
        <v>9.0521219999999999E-2</v>
      </c>
      <c r="AN8" s="110" t="s">
        <v>1221</v>
      </c>
      <c r="AO8" s="110">
        <v>46486</v>
      </c>
      <c r="AP8" s="4">
        <v>0</v>
      </c>
      <c r="AQ8" s="110"/>
      <c r="AR8" s="294">
        <v>2.5000000000000001E-3</v>
      </c>
      <c r="AS8" s="1">
        <v>0</v>
      </c>
      <c r="AT8" s="4">
        <v>0</v>
      </c>
      <c r="AU8" s="5">
        <v>7.7633049999999995E-2</v>
      </c>
      <c r="AV8" s="5">
        <v>0</v>
      </c>
      <c r="AW8" s="5">
        <v>22630.305</v>
      </c>
      <c r="AX8" s="5">
        <v>124999.99875000003</v>
      </c>
      <c r="AY8" s="5">
        <v>255500</v>
      </c>
      <c r="AZ8" s="5">
        <v>4362.4381500477493</v>
      </c>
      <c r="BA8" s="5">
        <v>31430.037521634931</v>
      </c>
      <c r="BB8" s="5">
        <v>0</v>
      </c>
      <c r="BC8" s="5">
        <v>0</v>
      </c>
      <c r="BD8" s="5">
        <v>0</v>
      </c>
      <c r="BE8" s="5">
        <v>0</v>
      </c>
      <c r="BF8" s="5">
        <v>45891.368627779542</v>
      </c>
      <c r="BG8" s="5">
        <v>249999.99749999997</v>
      </c>
      <c r="BH8" s="5">
        <v>249999.99750000006</v>
      </c>
      <c r="BI8" s="5">
        <v>249999.99750000008</v>
      </c>
      <c r="BJ8" s="5">
        <v>0.97870000000000001</v>
      </c>
      <c r="BK8" s="5">
        <v>6.25E-2</v>
      </c>
      <c r="BL8" s="140">
        <v>0</v>
      </c>
      <c r="BM8" s="140" t="s">
        <v>1293</v>
      </c>
      <c r="BN8" s="110">
        <v>0</v>
      </c>
      <c r="BO8" s="1">
        <v>0</v>
      </c>
      <c r="BP8" s="1">
        <v>0</v>
      </c>
      <c r="BQ8" s="5">
        <v>250000</v>
      </c>
      <c r="BR8" s="5">
        <v>0</v>
      </c>
      <c r="BS8" s="136" t="s">
        <v>1292</v>
      </c>
      <c r="BT8" s="110">
        <v>0.1927697461456109</v>
      </c>
      <c r="BU8" s="5">
        <v>27499.999725000005</v>
      </c>
      <c r="BV8" s="5">
        <v>18267.86684995225</v>
      </c>
      <c r="BW8" s="5">
        <v>0.66428607391385153</v>
      </c>
      <c r="BX8" s="77">
        <v>0.80723025385438907</v>
      </c>
      <c r="BY8" s="77">
        <v>0</v>
      </c>
      <c r="BZ8" s="2">
        <v>0</v>
      </c>
      <c r="CA8" s="2">
        <v>0</v>
      </c>
      <c r="CB8" s="2">
        <v>46486</v>
      </c>
      <c r="CC8" s="2">
        <v>46486</v>
      </c>
      <c r="CD8" s="2"/>
      <c r="CE8" s="2"/>
      <c r="CF8" s="2"/>
      <c r="CG8" t="s">
        <v>1222</v>
      </c>
      <c r="CH8" t="s">
        <v>1330</v>
      </c>
    </row>
    <row r="9" spans="1:87" x14ac:dyDescent="0.3">
      <c r="A9">
        <v>2</v>
      </c>
      <c r="B9" t="s">
        <v>1326</v>
      </c>
      <c r="D9" t="s">
        <v>1327</v>
      </c>
      <c r="E9" t="s">
        <v>1328</v>
      </c>
      <c r="F9" t="s">
        <v>1329</v>
      </c>
      <c r="H9" t="s">
        <v>1219</v>
      </c>
      <c r="I9" t="s">
        <v>1532</v>
      </c>
      <c r="J9" t="s">
        <v>1292</v>
      </c>
      <c r="L9">
        <v>2.18E-2</v>
      </c>
      <c r="M9">
        <v>0</v>
      </c>
      <c r="N9" s="2">
        <v>1</v>
      </c>
      <c r="O9">
        <v>0</v>
      </c>
      <c r="Q9" s="2">
        <v>46486</v>
      </c>
      <c r="R9" s="2">
        <v>47947</v>
      </c>
      <c r="S9" s="2">
        <v>1722</v>
      </c>
      <c r="U9" s="2" t="s">
        <v>203</v>
      </c>
      <c r="V9" s="2" t="s">
        <v>1220</v>
      </c>
      <c r="W9" s="2">
        <v>1</v>
      </c>
      <c r="AB9" s="5">
        <v>0</v>
      </c>
      <c r="AC9" s="5">
        <v>0</v>
      </c>
      <c r="AD9" s="5">
        <v>9052122</v>
      </c>
      <c r="AE9" s="5">
        <v>500000</v>
      </c>
      <c r="AF9" s="5">
        <v>500000</v>
      </c>
      <c r="AG9" s="5">
        <v>500000</v>
      </c>
      <c r="AH9" s="2"/>
      <c r="AI9" s="137">
        <v>0</v>
      </c>
      <c r="AJ9" s="2"/>
      <c r="AL9" s="4">
        <v>102.2</v>
      </c>
      <c r="AM9" s="4">
        <v>9.0521219999999999E-2</v>
      </c>
      <c r="AN9" s="110" t="s">
        <v>1221</v>
      </c>
      <c r="AO9" s="110">
        <v>46486</v>
      </c>
      <c r="AP9" s="4">
        <v>0</v>
      </c>
      <c r="AQ9" s="110"/>
      <c r="AR9" s="294">
        <v>5.0000000000000001E-3</v>
      </c>
      <c r="AS9" s="1">
        <v>0</v>
      </c>
      <c r="AT9" s="4">
        <v>0</v>
      </c>
      <c r="AU9" s="5">
        <v>7.7633049999999995E-2</v>
      </c>
      <c r="AV9" s="5">
        <v>0</v>
      </c>
      <c r="AW9" s="5">
        <v>45260.61</v>
      </c>
      <c r="AX9" s="5">
        <v>249999.99750000006</v>
      </c>
      <c r="AY9" s="5">
        <v>511000</v>
      </c>
      <c r="AZ9" s="5">
        <v>8724.8763000955059</v>
      </c>
      <c r="BA9" s="5">
        <v>62860.075043269906</v>
      </c>
      <c r="BB9" s="5">
        <v>0</v>
      </c>
      <c r="BC9" s="5">
        <v>0</v>
      </c>
      <c r="BD9" s="5">
        <v>0</v>
      </c>
      <c r="BE9" s="5">
        <v>0</v>
      </c>
      <c r="BF9" s="5">
        <v>91782.737255559085</v>
      </c>
      <c r="BG9" s="5">
        <v>499999.99499999994</v>
      </c>
      <c r="BH9" s="5">
        <v>499999.99500000011</v>
      </c>
      <c r="BI9" s="5">
        <v>499999.99500000017</v>
      </c>
      <c r="BJ9" s="5">
        <v>0.97870000000000001</v>
      </c>
      <c r="BK9" s="5">
        <v>0.125</v>
      </c>
      <c r="BL9" s="140">
        <v>0</v>
      </c>
      <c r="BM9" s="140" t="s">
        <v>1293</v>
      </c>
      <c r="BN9" s="110">
        <v>0</v>
      </c>
      <c r="BO9" s="1">
        <v>0</v>
      </c>
      <c r="BP9" s="1">
        <v>0</v>
      </c>
      <c r="BQ9" s="5">
        <v>500000</v>
      </c>
      <c r="BR9" s="5">
        <v>0</v>
      </c>
      <c r="BS9" s="136" t="s">
        <v>1292</v>
      </c>
      <c r="BT9" s="110">
        <v>0.19276974614561107</v>
      </c>
      <c r="BU9" s="5">
        <v>54999.99945000001</v>
      </c>
      <c r="BV9" s="5">
        <v>36535.733699904493</v>
      </c>
      <c r="BW9" s="5">
        <v>0.66428607391385142</v>
      </c>
      <c r="BX9" s="77">
        <v>0.80723025385438885</v>
      </c>
      <c r="BY9" s="77">
        <v>0</v>
      </c>
      <c r="BZ9" s="2">
        <v>0</v>
      </c>
      <c r="CA9" s="2">
        <v>0</v>
      </c>
      <c r="CB9" s="2">
        <v>46486</v>
      </c>
      <c r="CC9" s="2">
        <v>46486</v>
      </c>
      <c r="CD9" s="2"/>
      <c r="CE9" s="2"/>
      <c r="CF9" s="2"/>
      <c r="CG9" t="s">
        <v>1222</v>
      </c>
      <c r="CH9" t="s">
        <v>1330</v>
      </c>
    </row>
    <row r="10" spans="1:87" x14ac:dyDescent="0.3">
      <c r="A10">
        <v>3</v>
      </c>
      <c r="B10" t="s">
        <v>1525</v>
      </c>
      <c r="D10" t="s">
        <v>1333</v>
      </c>
      <c r="E10" t="s">
        <v>1328</v>
      </c>
      <c r="H10" t="s">
        <v>1219</v>
      </c>
      <c r="I10" t="s">
        <v>1526</v>
      </c>
      <c r="J10" t="s">
        <v>1292</v>
      </c>
      <c r="L10">
        <v>5.4699999999999999E-2</v>
      </c>
      <c r="M10">
        <v>0</v>
      </c>
      <c r="N10" s="2">
        <v>1</v>
      </c>
      <c r="O10">
        <v>0</v>
      </c>
      <c r="Q10" s="2">
        <v>46223</v>
      </c>
      <c r="R10" s="2">
        <v>47684</v>
      </c>
      <c r="S10" s="2">
        <v>1459</v>
      </c>
      <c r="U10" s="2" t="s">
        <v>203</v>
      </c>
      <c r="V10" s="2" t="s">
        <v>1220</v>
      </c>
      <c r="W10" s="2">
        <v>1</v>
      </c>
      <c r="AB10" s="5">
        <v>0</v>
      </c>
      <c r="AC10" s="5">
        <v>0</v>
      </c>
      <c r="AD10" s="5">
        <v>11464253.600000001</v>
      </c>
      <c r="AE10" s="5">
        <v>250000</v>
      </c>
      <c r="AF10" s="5">
        <v>250000</v>
      </c>
      <c r="AG10" s="5">
        <v>250000</v>
      </c>
      <c r="AH10" s="2"/>
      <c r="AI10" s="137">
        <v>0</v>
      </c>
      <c r="AJ10" s="2"/>
      <c r="AL10" s="4">
        <v>107.38</v>
      </c>
      <c r="AM10" s="4">
        <v>0.14330317000000001</v>
      </c>
      <c r="AN10" s="110" t="s">
        <v>1221</v>
      </c>
      <c r="AO10" s="110">
        <v>46223</v>
      </c>
      <c r="AP10" s="4">
        <v>0</v>
      </c>
      <c r="AQ10" s="110"/>
      <c r="AR10" s="294">
        <v>3.1250000000000002E-3</v>
      </c>
      <c r="AS10" s="1">
        <v>0</v>
      </c>
      <c r="AT10" s="4">
        <v>0</v>
      </c>
      <c r="AU10" s="5">
        <v>9.3303170000000005E-2</v>
      </c>
      <c r="AV10" s="5">
        <v>0</v>
      </c>
      <c r="AW10" s="5">
        <v>35825.792500000003</v>
      </c>
      <c r="AX10" s="5">
        <v>233744.32514941358</v>
      </c>
      <c r="AY10" s="5">
        <v>268450</v>
      </c>
      <c r="AZ10" s="5">
        <v>8871.4539987104617</v>
      </c>
      <c r="BA10" s="5">
        <v>42643.720005490723</v>
      </c>
      <c r="BB10" s="5">
        <v>0</v>
      </c>
      <c r="BC10" s="5">
        <v>0</v>
      </c>
      <c r="BD10" s="5">
        <v>26901.347345280719</v>
      </c>
      <c r="BE10" s="5">
        <v>76443.177712107528</v>
      </c>
      <c r="BF10" s="5">
        <v>249999.99999999997</v>
      </c>
      <c r="BG10" s="5">
        <v>250000</v>
      </c>
      <c r="BH10" s="5">
        <v>250000</v>
      </c>
      <c r="BI10" s="5">
        <v>250000.00000000006</v>
      </c>
      <c r="BJ10" s="5">
        <v>0.95279999999999998</v>
      </c>
      <c r="BK10" s="5">
        <v>6.25E-2</v>
      </c>
      <c r="BL10" s="140">
        <v>0</v>
      </c>
      <c r="BM10" s="140" t="s">
        <v>1293</v>
      </c>
      <c r="BN10" s="110">
        <v>0</v>
      </c>
      <c r="BO10" s="1">
        <v>0</v>
      </c>
      <c r="BP10" s="1">
        <v>0</v>
      </c>
      <c r="BQ10" s="5">
        <v>250000</v>
      </c>
      <c r="BR10" s="5">
        <v>0</v>
      </c>
      <c r="BS10" s="136" t="s">
        <v>1292</v>
      </c>
      <c r="BT10" s="110">
        <v>0.24762757163600668</v>
      </c>
      <c r="BU10" s="5">
        <v>241763.72541552642</v>
      </c>
      <c r="BV10" s="5">
        <v>26954.338501289541</v>
      </c>
      <c r="BW10" s="5">
        <v>0.11149041674867612</v>
      </c>
      <c r="BX10" s="77">
        <v>0.75237242836399332</v>
      </c>
      <c r="BY10" s="77">
        <v>0</v>
      </c>
      <c r="BZ10" s="2">
        <v>0</v>
      </c>
      <c r="CA10" s="2">
        <v>0</v>
      </c>
      <c r="CB10" s="2">
        <v>46223</v>
      </c>
      <c r="CC10" s="2">
        <v>46223</v>
      </c>
      <c r="CD10" s="2"/>
      <c r="CE10" s="2"/>
      <c r="CF10" s="2"/>
      <c r="CG10" t="s">
        <v>1222</v>
      </c>
      <c r="CH10" t="s">
        <v>1330</v>
      </c>
    </row>
    <row r="11" spans="1:87" x14ac:dyDescent="0.3">
      <c r="A11">
        <v>4</v>
      </c>
      <c r="B11" t="s">
        <v>1527</v>
      </c>
      <c r="D11" t="s">
        <v>1339</v>
      </c>
      <c r="E11" t="s">
        <v>1350</v>
      </c>
      <c r="F11" t="s">
        <v>1329</v>
      </c>
      <c r="H11" t="s">
        <v>1219</v>
      </c>
      <c r="I11" t="s">
        <v>1556</v>
      </c>
      <c r="J11" t="s">
        <v>1292</v>
      </c>
      <c r="L11">
        <v>6.9599999999999995E-2</v>
      </c>
      <c r="M11">
        <v>0</v>
      </c>
      <c r="N11" s="2">
        <v>1</v>
      </c>
      <c r="O11">
        <v>0</v>
      </c>
      <c r="Q11" s="2">
        <v>46223</v>
      </c>
      <c r="R11" s="2">
        <v>47684</v>
      </c>
      <c r="S11" s="2">
        <v>1459</v>
      </c>
      <c r="U11" s="2" t="s">
        <v>203</v>
      </c>
      <c r="V11" s="2" t="s">
        <v>1334</v>
      </c>
      <c r="W11" s="2">
        <v>1</v>
      </c>
      <c r="X11" s="112"/>
      <c r="Y11" s="78"/>
      <c r="Z11" s="78"/>
      <c r="AA11" s="78"/>
      <c r="AB11" s="78">
        <v>0</v>
      </c>
      <c r="AC11" s="78">
        <v>0</v>
      </c>
      <c r="AD11" s="78">
        <v>13104000</v>
      </c>
      <c r="AE11" s="78">
        <v>250000.19999999998</v>
      </c>
      <c r="AF11" s="78">
        <v>250000.19999999998</v>
      </c>
      <c r="AG11" s="78">
        <v>250000</v>
      </c>
      <c r="AH11" s="2"/>
      <c r="AI11" s="379">
        <v>0</v>
      </c>
      <c r="AJ11" s="2"/>
      <c r="AL11" s="380">
        <v>111.2</v>
      </c>
      <c r="AM11" s="380">
        <v>0.21840000000000001</v>
      </c>
      <c r="AN11" s="381" t="s">
        <v>1221</v>
      </c>
      <c r="AO11" s="381">
        <v>46223</v>
      </c>
      <c r="AP11" s="380">
        <v>0</v>
      </c>
      <c r="AQ11" s="381"/>
      <c r="AR11" s="382">
        <v>4.1666699999999999E-3</v>
      </c>
      <c r="AS11" s="383">
        <v>0</v>
      </c>
      <c r="AT11" s="7">
        <v>0</v>
      </c>
      <c r="AU11" s="7">
        <v>0.16839999999999999</v>
      </c>
      <c r="AV11" s="78">
        <v>0</v>
      </c>
      <c r="AW11" s="78">
        <v>54600.043680000002</v>
      </c>
      <c r="AX11" s="78">
        <v>235648.258605129</v>
      </c>
      <c r="AY11" s="78">
        <v>278000.22239999997</v>
      </c>
      <c r="AZ11" s="78">
        <v>13726.648273916113</v>
      </c>
      <c r="BA11" s="78">
        <v>54578.208171760984</v>
      </c>
      <c r="BB11" s="78">
        <v>0</v>
      </c>
      <c r="BC11" s="78">
        <v>0</v>
      </c>
      <c r="BD11" s="78">
        <v>163213.84801217535</v>
      </c>
      <c r="BE11" s="78">
        <v>250000.19999999992</v>
      </c>
      <c r="BF11" s="78">
        <v>250000.19999999998</v>
      </c>
      <c r="BG11" s="78">
        <v>250000.19999999998</v>
      </c>
      <c r="BH11" s="78">
        <v>250000.19999999998</v>
      </c>
      <c r="BI11" s="78">
        <v>250000.20000000007</v>
      </c>
      <c r="BJ11" s="78">
        <v>0.93759999999999999</v>
      </c>
      <c r="BK11" s="78">
        <v>6.2500050000000001E-2</v>
      </c>
      <c r="BL11" s="384">
        <v>0</v>
      </c>
      <c r="BM11" s="384" t="s">
        <v>1293</v>
      </c>
      <c r="BN11" s="381">
        <v>0</v>
      </c>
      <c r="BO11" s="383">
        <v>0</v>
      </c>
      <c r="BP11" s="383">
        <v>0</v>
      </c>
      <c r="BQ11" s="78">
        <v>250000.19999999998</v>
      </c>
      <c r="BR11" s="78">
        <v>0</v>
      </c>
      <c r="BS11" s="112" t="s">
        <v>1292</v>
      </c>
      <c r="BT11" s="381">
        <v>0.2514036134176974</v>
      </c>
      <c r="BU11" s="78">
        <v>239229.96877550951</v>
      </c>
      <c r="BV11" s="78">
        <v>40873.395406083888</v>
      </c>
      <c r="BW11" s="78">
        <v>0.17085399298128481</v>
      </c>
      <c r="BX11" s="385">
        <v>0.74859638658230254</v>
      </c>
      <c r="BY11" s="385">
        <v>0</v>
      </c>
      <c r="BZ11" s="2">
        <v>0</v>
      </c>
      <c r="CA11" s="2">
        <v>0</v>
      </c>
      <c r="CB11" s="2">
        <v>46223</v>
      </c>
      <c r="CC11" s="2">
        <v>46223</v>
      </c>
      <c r="CD11" s="2"/>
      <c r="CE11" s="2"/>
      <c r="CF11" s="2"/>
      <c r="CG11" t="s">
        <v>1222</v>
      </c>
      <c r="CH11" t="s">
        <v>1330</v>
      </c>
    </row>
    <row r="12" spans="1:87" x14ac:dyDescent="0.3">
      <c r="A12">
        <v>5</v>
      </c>
      <c r="B12" t="s">
        <v>1352</v>
      </c>
      <c r="D12" t="s">
        <v>1327</v>
      </c>
      <c r="E12" t="s">
        <v>1350</v>
      </c>
      <c r="F12" t="s">
        <v>1329</v>
      </c>
      <c r="H12" t="s">
        <v>1219</v>
      </c>
      <c r="I12" t="s">
        <v>1354</v>
      </c>
      <c r="J12" t="s">
        <v>1292</v>
      </c>
      <c r="L12">
        <v>2.63E-2</v>
      </c>
      <c r="M12">
        <v>2.3900000000000001E-2</v>
      </c>
      <c r="N12" s="2">
        <v>1</v>
      </c>
      <c r="O12">
        <v>0</v>
      </c>
      <c r="Q12" s="2">
        <v>46638</v>
      </c>
      <c r="R12" s="2">
        <v>48099</v>
      </c>
      <c r="S12" s="2">
        <v>1874</v>
      </c>
      <c r="U12" s="2" t="s">
        <v>203</v>
      </c>
      <c r="V12" s="2" t="s">
        <v>1220</v>
      </c>
      <c r="W12" s="2">
        <v>1</v>
      </c>
      <c r="X12" s="112"/>
      <c r="Y12" s="78"/>
      <c r="Z12" s="78"/>
      <c r="AA12" s="78"/>
      <c r="AB12" s="78">
        <v>0</v>
      </c>
      <c r="AC12" s="78">
        <v>0</v>
      </c>
      <c r="AD12" s="78">
        <v>14618940.300000001</v>
      </c>
      <c r="AE12" s="78">
        <v>249999.64999999997</v>
      </c>
      <c r="AF12" s="78">
        <v>249999.64999999997</v>
      </c>
      <c r="AG12" s="78">
        <v>250000</v>
      </c>
      <c r="AH12" s="2"/>
      <c r="AI12" s="379">
        <v>0</v>
      </c>
      <c r="AJ12" s="2"/>
      <c r="AL12" s="380">
        <v>103.85</v>
      </c>
      <c r="AM12" s="380">
        <v>0.12712122000000001</v>
      </c>
      <c r="AN12" s="381" t="s">
        <v>1221</v>
      </c>
      <c r="AO12" s="381">
        <v>46638</v>
      </c>
      <c r="AP12" s="380">
        <v>0</v>
      </c>
      <c r="AQ12" s="381"/>
      <c r="AR12" s="382">
        <v>2.1739099999999998E-3</v>
      </c>
      <c r="AS12" s="383">
        <v>0</v>
      </c>
      <c r="AT12">
        <v>0</v>
      </c>
      <c r="AU12">
        <v>7.3976310000000003E-2</v>
      </c>
      <c r="AV12" s="78">
        <v>0</v>
      </c>
      <c r="AW12" s="78">
        <v>31780.260507572999</v>
      </c>
      <c r="AX12" s="78">
        <v>74999.895000000004</v>
      </c>
      <c r="AY12" s="78">
        <v>259624.63652499995</v>
      </c>
      <c r="AZ12" s="78">
        <v>6325.1773442157446</v>
      </c>
      <c r="BA12" s="78">
        <v>38963.37142263932</v>
      </c>
      <c r="BB12" s="78">
        <v>0</v>
      </c>
      <c r="BC12" s="78">
        <v>0</v>
      </c>
      <c r="BD12" s="78">
        <v>0</v>
      </c>
      <c r="BE12" s="78">
        <v>0</v>
      </c>
      <c r="BF12" s="78">
        <v>249999.64999999997</v>
      </c>
      <c r="BG12" s="78">
        <v>249999.64999999997</v>
      </c>
      <c r="BH12" s="78">
        <v>249999.64999999997</v>
      </c>
      <c r="BI12" s="78">
        <v>249999.65000000002</v>
      </c>
      <c r="BJ12" s="78">
        <v>0.97389999999999999</v>
      </c>
      <c r="BK12" s="78">
        <v>6.2499912499999991E-2</v>
      </c>
      <c r="BL12" s="384">
        <v>0</v>
      </c>
      <c r="BM12" s="384" t="s">
        <v>1293</v>
      </c>
      <c r="BN12" s="381">
        <v>0</v>
      </c>
      <c r="BO12" s="383">
        <v>0</v>
      </c>
      <c r="BP12" s="383">
        <v>0</v>
      </c>
      <c r="BQ12" s="78">
        <v>249999.64999999997</v>
      </c>
      <c r="BR12" s="78">
        <v>0</v>
      </c>
      <c r="BS12" s="112" t="s">
        <v>1292</v>
      </c>
      <c r="BT12" s="381">
        <v>0.19902849263015016</v>
      </c>
      <c r="BU12" s="78">
        <v>22499.968499999995</v>
      </c>
      <c r="BV12" s="78">
        <v>25455.083163357252</v>
      </c>
      <c r="BW12" s="78">
        <v>1.1313386133566035</v>
      </c>
      <c r="BX12" s="385">
        <v>0.80097150736984979</v>
      </c>
      <c r="BY12" s="385">
        <v>0</v>
      </c>
      <c r="BZ12" s="2">
        <v>0</v>
      </c>
      <c r="CA12" s="2">
        <v>0</v>
      </c>
      <c r="CB12" s="2">
        <v>46638</v>
      </c>
      <c r="CC12" s="2">
        <v>46638</v>
      </c>
      <c r="CD12" s="2"/>
      <c r="CE12" s="2"/>
      <c r="CF12" s="2"/>
      <c r="CG12" t="s">
        <v>1222</v>
      </c>
      <c r="CH12" t="s">
        <v>1330</v>
      </c>
    </row>
    <row r="13" spans="1:87" x14ac:dyDescent="0.3">
      <c r="A13">
        <v>6</v>
      </c>
      <c r="B13" t="s">
        <v>1369</v>
      </c>
      <c r="D13" t="s">
        <v>1327</v>
      </c>
      <c r="E13" t="s">
        <v>1328</v>
      </c>
      <c r="F13" t="s">
        <v>1329</v>
      </c>
      <c r="H13" t="s">
        <v>1219</v>
      </c>
      <c r="I13" t="s">
        <v>1370</v>
      </c>
      <c r="J13" t="s">
        <v>1292</v>
      </c>
      <c r="L13">
        <v>2.8000000000000001E-2</v>
      </c>
      <c r="M13">
        <v>1.6E-2</v>
      </c>
      <c r="N13" s="2">
        <v>1</v>
      </c>
      <c r="O13">
        <v>0</v>
      </c>
      <c r="Q13" s="2">
        <v>46481</v>
      </c>
      <c r="R13" s="2">
        <v>47942</v>
      </c>
      <c r="S13" s="2">
        <v>1717</v>
      </c>
      <c r="U13" s="2" t="s">
        <v>203</v>
      </c>
      <c r="V13" s="2" t="s">
        <v>1220</v>
      </c>
      <c r="W13" s="2">
        <v>1</v>
      </c>
      <c r="X13" s="112"/>
      <c r="Y13" s="78"/>
      <c r="Z13" s="78"/>
      <c r="AA13" s="78"/>
      <c r="AB13" s="78">
        <v>0</v>
      </c>
      <c r="AC13" s="78">
        <v>0</v>
      </c>
      <c r="AD13" s="78">
        <v>18504244</v>
      </c>
      <c r="AE13" s="78">
        <v>250000</v>
      </c>
      <c r="AF13" s="78">
        <v>250000</v>
      </c>
      <c r="AG13" s="78">
        <v>250000</v>
      </c>
      <c r="AH13" s="2"/>
      <c r="AI13" s="379">
        <v>0</v>
      </c>
      <c r="AJ13" s="2"/>
      <c r="AL13" s="380">
        <v>102.85</v>
      </c>
      <c r="AM13" s="380">
        <v>9.2521220000000001E-2</v>
      </c>
      <c r="AN13" s="381" t="s">
        <v>1221</v>
      </c>
      <c r="AO13" s="381">
        <v>46481</v>
      </c>
      <c r="AP13" s="380">
        <v>0</v>
      </c>
      <c r="AQ13" s="381"/>
      <c r="AR13" s="382">
        <v>1.25E-3</v>
      </c>
      <c r="AS13" s="383">
        <v>0</v>
      </c>
      <c r="AT13">
        <v>0</v>
      </c>
      <c r="AU13">
        <v>6.5428009999999995E-2</v>
      </c>
      <c r="AV13" s="78">
        <v>0</v>
      </c>
      <c r="AW13" s="78">
        <v>23130.305</v>
      </c>
      <c r="AX13" s="78">
        <v>64968.74491518514</v>
      </c>
      <c r="AY13" s="78">
        <v>257125</v>
      </c>
      <c r="AZ13" s="78">
        <v>5261.3498553676891</v>
      </c>
      <c r="BA13" s="78">
        <v>34138.576508037731</v>
      </c>
      <c r="BB13" s="78">
        <v>0</v>
      </c>
      <c r="BC13" s="78">
        <v>0</v>
      </c>
      <c r="BD13" s="78">
        <v>0</v>
      </c>
      <c r="BE13" s="78">
        <v>0</v>
      </c>
      <c r="BF13" s="78">
        <v>135707.53001740572</v>
      </c>
      <c r="BG13" s="78">
        <v>249999.99749999997</v>
      </c>
      <c r="BH13" s="78">
        <v>249999.99750000006</v>
      </c>
      <c r="BI13" s="78">
        <v>249999.99750000008</v>
      </c>
      <c r="BJ13" s="78">
        <v>0.97360000000000002</v>
      </c>
      <c r="BK13" s="78">
        <v>6.25E-2</v>
      </c>
      <c r="BL13" s="384">
        <v>0</v>
      </c>
      <c r="BM13" s="384" t="s">
        <v>1293</v>
      </c>
      <c r="BN13" s="381">
        <v>0</v>
      </c>
      <c r="BO13" s="383">
        <v>0</v>
      </c>
      <c r="BP13" s="383">
        <v>0</v>
      </c>
      <c r="BQ13" s="78">
        <v>250000</v>
      </c>
      <c r="BR13" s="78">
        <v>0</v>
      </c>
      <c r="BS13" s="112" t="s">
        <v>1292</v>
      </c>
      <c r="BT13" s="381">
        <v>0.22746564973387462</v>
      </c>
      <c r="BU13" s="78">
        <v>12621.070928708261</v>
      </c>
      <c r="BV13" s="78">
        <v>17868.955144632309</v>
      </c>
      <c r="BW13" s="78">
        <v>1.4158034009607738</v>
      </c>
      <c r="BX13" s="385">
        <v>0.77253435026612527</v>
      </c>
      <c r="BY13" s="385">
        <v>0</v>
      </c>
      <c r="BZ13" s="2">
        <v>0</v>
      </c>
      <c r="CA13" s="2">
        <v>0</v>
      </c>
      <c r="CB13" s="2">
        <v>46481</v>
      </c>
      <c r="CC13" s="2">
        <v>46481</v>
      </c>
      <c r="CD13" s="2"/>
      <c r="CE13" s="2"/>
      <c r="CF13" s="2"/>
      <c r="CG13" t="s">
        <v>1222</v>
      </c>
      <c r="CH13" t="s">
        <v>1330</v>
      </c>
    </row>
    <row r="14" spans="1:87" x14ac:dyDescent="0.3">
      <c r="A14">
        <v>7</v>
      </c>
      <c r="B14" t="s">
        <v>1426</v>
      </c>
      <c r="D14" t="s">
        <v>1327</v>
      </c>
      <c r="E14" t="s">
        <v>1328</v>
      </c>
      <c r="F14" t="s">
        <v>1329</v>
      </c>
      <c r="H14" t="s">
        <v>1219</v>
      </c>
      <c r="I14" t="s">
        <v>1428</v>
      </c>
      <c r="J14" t="s">
        <v>1292</v>
      </c>
      <c r="L14">
        <v>2.8400000000000002E-2</v>
      </c>
      <c r="M14">
        <v>2.12E-2</v>
      </c>
      <c r="N14" s="2">
        <v>1</v>
      </c>
      <c r="O14">
        <v>0</v>
      </c>
      <c r="Q14" s="2">
        <v>46520</v>
      </c>
      <c r="R14" s="2">
        <v>47981</v>
      </c>
      <c r="S14" s="2">
        <v>1756</v>
      </c>
      <c r="U14" s="2" t="s">
        <v>203</v>
      </c>
      <c r="V14" s="2" t="s">
        <v>1220</v>
      </c>
      <c r="W14" s="2">
        <v>1</v>
      </c>
      <c r="X14" s="112"/>
      <c r="Y14" s="78"/>
      <c r="Z14" s="78"/>
      <c r="AA14" s="78"/>
      <c r="AB14" s="78">
        <v>0</v>
      </c>
      <c r="AC14" s="78">
        <v>0</v>
      </c>
      <c r="AD14" s="78">
        <v>19670546.400000002</v>
      </c>
      <c r="AE14" s="78">
        <v>249999.6</v>
      </c>
      <c r="AF14" s="78">
        <v>249999.6</v>
      </c>
      <c r="AG14" s="78">
        <v>250000</v>
      </c>
      <c r="AH14" s="2"/>
      <c r="AI14" s="379">
        <v>0</v>
      </c>
      <c r="AJ14" s="2"/>
      <c r="AL14" s="380">
        <v>104.6</v>
      </c>
      <c r="AM14" s="380">
        <v>0.16392122000000001</v>
      </c>
      <c r="AN14" s="381" t="s">
        <v>1221</v>
      </c>
      <c r="AO14" s="381">
        <v>46520</v>
      </c>
      <c r="AP14" s="380">
        <v>0</v>
      </c>
      <c r="AQ14" s="381"/>
      <c r="AR14" s="382">
        <v>2.08333E-3</v>
      </c>
      <c r="AS14" s="383">
        <v>0</v>
      </c>
      <c r="AT14">
        <v>0</v>
      </c>
      <c r="AU14">
        <v>9.7166349999999999E-2</v>
      </c>
      <c r="AV14" s="78">
        <v>0</v>
      </c>
      <c r="AW14" s="78">
        <v>40980.239431512004</v>
      </c>
      <c r="AX14" s="78">
        <v>249999.60000000003</v>
      </c>
      <c r="AY14" s="78">
        <v>261499.5816</v>
      </c>
      <c r="AZ14" s="78">
        <v>6157.467029405334</v>
      </c>
      <c r="BA14" s="78">
        <v>37635.065276524721</v>
      </c>
      <c r="BB14" s="78">
        <v>0</v>
      </c>
      <c r="BC14" s="78">
        <v>0</v>
      </c>
      <c r="BD14" s="78">
        <v>0</v>
      </c>
      <c r="BE14" s="78">
        <v>0</v>
      </c>
      <c r="BF14" s="78">
        <v>249999.59999999998</v>
      </c>
      <c r="BG14" s="78">
        <v>249999.6</v>
      </c>
      <c r="BH14" s="78">
        <v>249999.6</v>
      </c>
      <c r="BI14" s="78">
        <v>249999.60000000003</v>
      </c>
      <c r="BJ14" s="78">
        <v>0.97250000000000003</v>
      </c>
      <c r="BK14" s="78">
        <v>6.2499900000000004E-2</v>
      </c>
      <c r="BL14" s="384">
        <v>0</v>
      </c>
      <c r="BM14" s="384" t="s">
        <v>1293</v>
      </c>
      <c r="BN14" s="381">
        <v>0</v>
      </c>
      <c r="BO14" s="383">
        <v>0</v>
      </c>
      <c r="BP14" s="383">
        <v>0</v>
      </c>
      <c r="BQ14" s="78">
        <v>249999.6</v>
      </c>
      <c r="BR14" s="78">
        <v>0</v>
      </c>
      <c r="BS14" s="112" t="s">
        <v>1292</v>
      </c>
      <c r="BT14" s="381">
        <v>0.1502545401106298</v>
      </c>
      <c r="BU14" s="78">
        <v>241888.31043047796</v>
      </c>
      <c r="BV14" s="78">
        <v>34822.772402106668</v>
      </c>
      <c r="BW14" s="78">
        <v>0.14396219618936573</v>
      </c>
      <c r="BX14" s="385">
        <v>0.84974545988937011</v>
      </c>
      <c r="BY14" s="385">
        <v>0</v>
      </c>
      <c r="BZ14" s="2">
        <v>0</v>
      </c>
      <c r="CA14" s="2">
        <v>0</v>
      </c>
      <c r="CB14" s="2">
        <v>46520</v>
      </c>
      <c r="CC14" s="2">
        <v>46520</v>
      </c>
      <c r="CD14" s="2"/>
      <c r="CE14" s="2"/>
      <c r="CF14" s="2"/>
      <c r="CG14" t="s">
        <v>1222</v>
      </c>
      <c r="CH14" t="s">
        <v>1330</v>
      </c>
    </row>
    <row r="15" spans="1:87" x14ac:dyDescent="0.3">
      <c r="A15">
        <v>8</v>
      </c>
      <c r="B15" t="s">
        <v>1426</v>
      </c>
      <c r="D15" t="s">
        <v>1327</v>
      </c>
      <c r="E15" t="s">
        <v>1328</v>
      </c>
      <c r="F15" t="s">
        <v>1329</v>
      </c>
      <c r="H15" t="s">
        <v>1219</v>
      </c>
      <c r="I15" t="s">
        <v>1428</v>
      </c>
      <c r="J15" t="s">
        <v>1292</v>
      </c>
      <c r="L15">
        <v>2.8400000000000002E-2</v>
      </c>
      <c r="M15">
        <v>2.12E-2</v>
      </c>
      <c r="N15" s="2">
        <v>1</v>
      </c>
      <c r="O15">
        <v>0</v>
      </c>
      <c r="Q15" s="2">
        <v>46520</v>
      </c>
      <c r="R15" s="2">
        <v>47981</v>
      </c>
      <c r="S15" s="2">
        <v>1756</v>
      </c>
      <c r="U15" s="2" t="s">
        <v>203</v>
      </c>
      <c r="V15" s="2" t="s">
        <v>1220</v>
      </c>
      <c r="W15" s="2">
        <v>1</v>
      </c>
      <c r="X15" s="112"/>
      <c r="Y15" s="78"/>
      <c r="Z15" s="78"/>
      <c r="AA15" s="78"/>
      <c r="AB15" s="78">
        <v>0</v>
      </c>
      <c r="AC15" s="78">
        <v>0</v>
      </c>
      <c r="AD15" s="78">
        <v>19670546.400000002</v>
      </c>
      <c r="AE15" s="78">
        <v>249999.6</v>
      </c>
      <c r="AF15" s="78">
        <v>249999.6</v>
      </c>
      <c r="AG15" s="78">
        <v>250000</v>
      </c>
      <c r="AH15" s="2"/>
      <c r="AI15" s="379">
        <v>0</v>
      </c>
      <c r="AJ15" s="2"/>
      <c r="AL15" s="380">
        <v>104.6</v>
      </c>
      <c r="AM15" s="380">
        <v>0.16392122000000001</v>
      </c>
      <c r="AN15" s="381" t="s">
        <v>1221</v>
      </c>
      <c r="AO15" s="381">
        <v>46520</v>
      </c>
      <c r="AP15" s="380">
        <v>0</v>
      </c>
      <c r="AQ15" s="381"/>
      <c r="AR15" s="382">
        <v>2.08333E-3</v>
      </c>
      <c r="AS15" s="383">
        <v>0</v>
      </c>
      <c r="AT15">
        <v>0</v>
      </c>
      <c r="AU15">
        <v>9.7166349999999999E-2</v>
      </c>
      <c r="AV15" s="78">
        <v>0</v>
      </c>
      <c r="AW15" s="78">
        <v>40980.239431512004</v>
      </c>
      <c r="AX15" s="78">
        <v>249999.60000000003</v>
      </c>
      <c r="AY15" s="78">
        <v>261499.5816</v>
      </c>
      <c r="AZ15" s="78">
        <v>6157.467029405334</v>
      </c>
      <c r="BA15" s="78">
        <v>37635.065276524721</v>
      </c>
      <c r="BB15" s="78">
        <v>0</v>
      </c>
      <c r="BC15" s="78">
        <v>0</v>
      </c>
      <c r="BD15" s="78">
        <v>0</v>
      </c>
      <c r="BE15" s="78">
        <v>0</v>
      </c>
      <c r="BF15" s="78">
        <v>249999.59999999998</v>
      </c>
      <c r="BG15" s="78">
        <v>249999.6</v>
      </c>
      <c r="BH15" s="78">
        <v>249999.6</v>
      </c>
      <c r="BI15" s="78">
        <v>249999.60000000003</v>
      </c>
      <c r="BJ15" s="78">
        <v>0.97250000000000003</v>
      </c>
      <c r="BK15" s="78">
        <v>6.2499900000000004E-2</v>
      </c>
      <c r="BL15" s="384">
        <v>0</v>
      </c>
      <c r="BM15" s="384" t="s">
        <v>1293</v>
      </c>
      <c r="BN15" s="381">
        <v>0</v>
      </c>
      <c r="BO15" s="383">
        <v>0</v>
      </c>
      <c r="BP15" s="383">
        <v>0</v>
      </c>
      <c r="BQ15" s="78">
        <v>249999.6</v>
      </c>
      <c r="BR15" s="78">
        <v>0</v>
      </c>
      <c r="BS15" s="112" t="s">
        <v>1292</v>
      </c>
      <c r="BT15" s="381">
        <v>0.1502545401106298</v>
      </c>
      <c r="BU15" s="78">
        <v>241888.31043047796</v>
      </c>
      <c r="BV15" s="78">
        <v>34822.772402106668</v>
      </c>
      <c r="BW15" s="78">
        <v>0.14396219618936573</v>
      </c>
      <c r="BX15" s="385">
        <v>0.84974545988937011</v>
      </c>
      <c r="BY15" s="385">
        <v>0</v>
      </c>
      <c r="BZ15" s="2">
        <v>0</v>
      </c>
      <c r="CA15" s="2">
        <v>0</v>
      </c>
      <c r="CB15" s="2">
        <v>46520</v>
      </c>
      <c r="CC15" s="2">
        <v>46520</v>
      </c>
      <c r="CD15" s="2"/>
      <c r="CE15" s="2"/>
      <c r="CF15" s="2"/>
      <c r="CG15" t="s">
        <v>1222</v>
      </c>
      <c r="CH15" t="s">
        <v>1330</v>
      </c>
    </row>
    <row r="16" spans="1:87" x14ac:dyDescent="0.3">
      <c r="A16">
        <v>9</v>
      </c>
      <c r="B16" t="s">
        <v>1557</v>
      </c>
      <c r="D16" t="s">
        <v>1327</v>
      </c>
      <c r="E16" t="s">
        <v>1350</v>
      </c>
      <c r="F16" t="s">
        <v>1329</v>
      </c>
      <c r="H16" t="s">
        <v>1219</v>
      </c>
      <c r="I16" t="s">
        <v>1558</v>
      </c>
      <c r="J16" t="s">
        <v>1292</v>
      </c>
      <c r="L16">
        <v>4.53E-2</v>
      </c>
      <c r="M16">
        <v>2.86E-2</v>
      </c>
      <c r="N16" s="2">
        <v>1</v>
      </c>
      <c r="O16">
        <v>0</v>
      </c>
      <c r="Q16" s="2">
        <v>46223</v>
      </c>
      <c r="R16" s="2">
        <v>47684</v>
      </c>
      <c r="S16" s="2">
        <v>1459</v>
      </c>
      <c r="U16" s="2" t="s">
        <v>203</v>
      </c>
      <c r="V16" s="2" t="s">
        <v>1334</v>
      </c>
      <c r="W16" s="2">
        <v>1</v>
      </c>
      <c r="X16" s="112"/>
      <c r="Y16" s="78"/>
      <c r="Z16" s="78"/>
      <c r="AA16" s="78"/>
      <c r="AB16" s="78">
        <v>0</v>
      </c>
      <c r="AC16" s="78">
        <v>0</v>
      </c>
      <c r="AD16" s="78">
        <v>17178000</v>
      </c>
      <c r="AE16" s="78">
        <v>249999.74999999997</v>
      </c>
      <c r="AF16" s="78">
        <v>249999.74999999997</v>
      </c>
      <c r="AG16" s="78">
        <v>250000</v>
      </c>
      <c r="AH16" s="2"/>
      <c r="AI16" s="379">
        <v>0</v>
      </c>
      <c r="AJ16" s="2"/>
      <c r="AL16" s="380">
        <v>110.85</v>
      </c>
      <c r="AM16" s="380">
        <v>0.22903999999999999</v>
      </c>
      <c r="AN16" s="381" t="s">
        <v>1221</v>
      </c>
      <c r="AO16" s="381">
        <v>46223</v>
      </c>
      <c r="AP16" s="380">
        <v>0</v>
      </c>
      <c r="AQ16" s="381"/>
      <c r="AR16" s="382">
        <v>3.3333299999999998E-3</v>
      </c>
      <c r="AS16" s="383">
        <v>0</v>
      </c>
      <c r="AT16" s="380">
        <v>0</v>
      </c>
      <c r="AU16" s="78">
        <v>0.17904</v>
      </c>
      <c r="AV16" s="78">
        <v>0</v>
      </c>
      <c r="AW16" s="78">
        <v>57259.942739999991</v>
      </c>
      <c r="AX16" s="78">
        <v>249999.74600000397</v>
      </c>
      <c r="AY16" s="78">
        <v>277124.72287499992</v>
      </c>
      <c r="AZ16" s="78">
        <v>8938.0548913872753</v>
      </c>
      <c r="BA16" s="78">
        <v>44491.423643260387</v>
      </c>
      <c r="BB16" s="78">
        <v>0</v>
      </c>
      <c r="BC16" s="78">
        <v>0</v>
      </c>
      <c r="BD16" s="78">
        <v>0</v>
      </c>
      <c r="BE16" s="78">
        <v>55697.168419530302</v>
      </c>
      <c r="BF16" s="78">
        <v>249999.74600000397</v>
      </c>
      <c r="BG16" s="78">
        <v>249999.74600000397</v>
      </c>
      <c r="BH16" s="78">
        <v>249999.74600000397</v>
      </c>
      <c r="BI16" s="78">
        <v>249999.74600000403</v>
      </c>
      <c r="BJ16" s="78">
        <v>0.96009999999999995</v>
      </c>
      <c r="BK16" s="78">
        <v>6.2499937499999991E-2</v>
      </c>
      <c r="BL16" s="384">
        <v>0</v>
      </c>
      <c r="BM16" s="384" t="s">
        <v>1293</v>
      </c>
      <c r="BN16" s="381">
        <v>0</v>
      </c>
      <c r="BO16" s="383">
        <v>0</v>
      </c>
      <c r="BP16" s="383">
        <v>0</v>
      </c>
      <c r="BQ16" s="78">
        <v>249999.74999999997</v>
      </c>
      <c r="BR16" s="78">
        <v>0</v>
      </c>
      <c r="BS16" s="112" t="s">
        <v>1292</v>
      </c>
      <c r="BT16" s="381">
        <v>0.15609611996945696</v>
      </c>
      <c r="BU16" s="78">
        <v>247055.54331382093</v>
      </c>
      <c r="BV16" s="78">
        <v>48321.887848612714</v>
      </c>
      <c r="BW16" s="78">
        <v>0.19559119054953608</v>
      </c>
      <c r="BX16" s="385">
        <v>0.84390388003054295</v>
      </c>
      <c r="BY16" s="385">
        <v>0</v>
      </c>
      <c r="BZ16" s="2">
        <v>0</v>
      </c>
      <c r="CA16" s="2">
        <v>0</v>
      </c>
      <c r="CB16" s="2">
        <v>46223</v>
      </c>
      <c r="CC16" s="2">
        <v>46223</v>
      </c>
      <c r="CD16" s="2"/>
      <c r="CE16" s="2"/>
      <c r="CF16" s="2"/>
      <c r="CG16" t="s">
        <v>1222</v>
      </c>
      <c r="CH16" t="s">
        <v>1330</v>
      </c>
    </row>
    <row r="17" spans="1:86" x14ac:dyDescent="0.3">
      <c r="A17">
        <v>10</v>
      </c>
      <c r="B17" t="s">
        <v>1386</v>
      </c>
      <c r="D17" t="s">
        <v>1339</v>
      </c>
      <c r="E17" t="s">
        <v>1328</v>
      </c>
      <c r="F17" t="s">
        <v>1329</v>
      </c>
      <c r="H17" t="s">
        <v>1219</v>
      </c>
      <c r="I17" t="s">
        <v>1388</v>
      </c>
      <c r="J17" t="s">
        <v>1292</v>
      </c>
      <c r="L17">
        <v>0.02</v>
      </c>
      <c r="M17">
        <v>0</v>
      </c>
      <c r="N17" s="2">
        <v>1</v>
      </c>
      <c r="O17">
        <v>0</v>
      </c>
      <c r="Q17" s="2">
        <v>46491</v>
      </c>
      <c r="R17" s="2">
        <v>47952</v>
      </c>
      <c r="S17" s="2">
        <v>1727</v>
      </c>
      <c r="U17" s="2" t="s">
        <v>203</v>
      </c>
      <c r="V17" s="2" t="s">
        <v>1334</v>
      </c>
      <c r="W17" s="2">
        <v>1</v>
      </c>
      <c r="AB17" s="5">
        <v>0</v>
      </c>
      <c r="AC17" s="5">
        <v>0</v>
      </c>
      <c r="AD17" s="5">
        <v>27569056.199999999</v>
      </c>
      <c r="AE17" s="5">
        <v>250000.80000000002</v>
      </c>
      <c r="AF17" s="5">
        <v>250000.80000000002</v>
      </c>
      <c r="AG17" s="5">
        <v>250000</v>
      </c>
      <c r="AH17" s="2"/>
      <c r="AI17" s="137">
        <v>0</v>
      </c>
      <c r="AJ17" s="2"/>
      <c r="AL17" s="4">
        <v>102.6</v>
      </c>
      <c r="AM17" s="4">
        <v>0.13128122</v>
      </c>
      <c r="AN17" s="110" t="s">
        <v>1221</v>
      </c>
      <c r="AO17" s="110">
        <v>46491</v>
      </c>
      <c r="AP17" s="4">
        <v>0</v>
      </c>
      <c r="AQ17" s="110"/>
      <c r="AR17" s="294">
        <v>1.1904800000000001E-3</v>
      </c>
      <c r="AS17" s="1">
        <v>0</v>
      </c>
      <c r="AT17" s="4">
        <v>0</v>
      </c>
      <c r="AU17" s="5">
        <v>0.11496279</v>
      </c>
      <c r="AV17" s="5">
        <v>0</v>
      </c>
      <c r="AW17" s="5">
        <v>32820.410024976001</v>
      </c>
      <c r="AX17" s="5">
        <v>2244.4371629589241</v>
      </c>
      <c r="AY17" s="5">
        <v>256500.82080000002</v>
      </c>
      <c r="AZ17" s="5">
        <v>4326.6511753483455</v>
      </c>
      <c r="BA17" s="5">
        <v>31900.149926613612</v>
      </c>
      <c r="BB17" s="5">
        <v>0</v>
      </c>
      <c r="BC17" s="5">
        <v>0</v>
      </c>
      <c r="BD17" s="5">
        <v>0</v>
      </c>
      <c r="BE17" s="5">
        <v>0</v>
      </c>
      <c r="BF17" s="5">
        <v>4762.8987747345946</v>
      </c>
      <c r="BG17" s="5">
        <v>250000.80000000002</v>
      </c>
      <c r="BH17" s="5">
        <v>250000.80000000002</v>
      </c>
      <c r="BI17" s="5">
        <v>250000.80000000002</v>
      </c>
      <c r="BJ17" s="5">
        <v>0.98089999999999999</v>
      </c>
      <c r="BK17" s="5">
        <v>6.2500200000000006E-2</v>
      </c>
      <c r="BL17" s="140">
        <v>0</v>
      </c>
      <c r="BM17" s="140" t="s">
        <v>1293</v>
      </c>
      <c r="BN17" s="110">
        <v>0</v>
      </c>
      <c r="BO17" s="1">
        <v>0</v>
      </c>
      <c r="BP17" s="1">
        <v>0</v>
      </c>
      <c r="BQ17" s="5">
        <v>250000.80000000002</v>
      </c>
      <c r="BR17" s="5">
        <v>0</v>
      </c>
      <c r="BS17" s="136" t="s">
        <v>1292</v>
      </c>
      <c r="BT17" s="110">
        <v>0.13182806589118806</v>
      </c>
      <c r="BU17" s="5">
        <v>15643.036444166606</v>
      </c>
      <c r="BV17" s="5">
        <v>28493.758849627655</v>
      </c>
      <c r="BW17" s="5">
        <v>1.8214979522248169</v>
      </c>
      <c r="BX17" s="77">
        <v>0.86817193410881188</v>
      </c>
      <c r="BY17" s="77">
        <v>0</v>
      </c>
      <c r="BZ17" s="2">
        <v>0</v>
      </c>
      <c r="CA17" s="2">
        <v>0</v>
      </c>
      <c r="CB17" s="2">
        <v>46491</v>
      </c>
      <c r="CC17" s="2">
        <v>46491</v>
      </c>
      <c r="CD17" s="2"/>
      <c r="CE17" s="2"/>
      <c r="CF17" s="2"/>
      <c r="CG17" t="s">
        <v>1222</v>
      </c>
      <c r="CH17" t="s">
        <v>1330</v>
      </c>
    </row>
    <row r="18" spans="1:86" x14ac:dyDescent="0.3">
      <c r="A18">
        <v>11</v>
      </c>
      <c r="B18" t="s">
        <v>1429</v>
      </c>
      <c r="D18" t="s">
        <v>1430</v>
      </c>
      <c r="E18" t="s">
        <v>1328</v>
      </c>
      <c r="F18" t="s">
        <v>1329</v>
      </c>
      <c r="H18" t="s">
        <v>1219</v>
      </c>
      <c r="I18" t="s">
        <v>1431</v>
      </c>
      <c r="J18" t="s">
        <v>1292</v>
      </c>
      <c r="L18">
        <v>2.1999999999999999E-2</v>
      </c>
      <c r="M18">
        <v>0</v>
      </c>
      <c r="N18" s="2">
        <v>1</v>
      </c>
      <c r="O18">
        <v>0</v>
      </c>
      <c r="Q18" s="2">
        <v>46638</v>
      </c>
      <c r="R18" s="2">
        <v>48099</v>
      </c>
      <c r="S18" s="2">
        <v>1874</v>
      </c>
      <c r="U18" s="2" t="s">
        <v>203</v>
      </c>
      <c r="V18" s="2" t="s">
        <v>1334</v>
      </c>
      <c r="W18" s="2">
        <v>1</v>
      </c>
      <c r="AB18" s="5">
        <v>0</v>
      </c>
      <c r="AC18" s="5">
        <v>0</v>
      </c>
      <c r="AD18" s="5">
        <v>14582122</v>
      </c>
      <c r="AE18" s="5">
        <v>250000</v>
      </c>
      <c r="AF18" s="5">
        <v>250000</v>
      </c>
      <c r="AG18" s="5">
        <v>250000</v>
      </c>
      <c r="AH18" s="2"/>
      <c r="AI18" s="137">
        <v>0</v>
      </c>
      <c r="AJ18" s="2"/>
      <c r="AL18" s="4">
        <v>102.9</v>
      </c>
      <c r="AM18" s="4">
        <v>0.14582122</v>
      </c>
      <c r="AN18" s="110" t="s">
        <v>1221</v>
      </c>
      <c r="AO18" s="110">
        <v>46638</v>
      </c>
      <c r="AP18" s="4">
        <v>0</v>
      </c>
      <c r="AQ18" s="110"/>
      <c r="AR18" s="294">
        <v>2.5000000000000001E-3</v>
      </c>
      <c r="AS18" s="1">
        <v>0</v>
      </c>
      <c r="AT18" s="4">
        <v>0</v>
      </c>
      <c r="AU18" s="5">
        <v>0.10549349</v>
      </c>
      <c r="AV18" s="5">
        <v>0</v>
      </c>
      <c r="AW18" s="5">
        <v>36455.305</v>
      </c>
      <c r="AX18" s="5">
        <v>25000</v>
      </c>
      <c r="AY18" s="5">
        <v>257250</v>
      </c>
      <c r="AZ18" s="5">
        <v>5230.9689778766369</v>
      </c>
      <c r="BA18" s="5">
        <v>35499.774798738916</v>
      </c>
      <c r="BB18" s="5">
        <v>0</v>
      </c>
      <c r="BC18" s="5">
        <v>0</v>
      </c>
      <c r="BD18" s="5">
        <v>0</v>
      </c>
      <c r="BE18" s="5">
        <v>0</v>
      </c>
      <c r="BF18" s="5">
        <v>249999.99999999997</v>
      </c>
      <c r="BG18" s="5">
        <v>250000</v>
      </c>
      <c r="BH18" s="5">
        <v>250000</v>
      </c>
      <c r="BI18" s="5">
        <v>250000</v>
      </c>
      <c r="BJ18" s="5">
        <v>0.97850000000000004</v>
      </c>
      <c r="BK18" s="5">
        <v>6.25E-2</v>
      </c>
      <c r="BL18" s="140">
        <v>0</v>
      </c>
      <c r="BM18" s="140" t="s">
        <v>1293</v>
      </c>
      <c r="BN18" s="110">
        <v>0</v>
      </c>
      <c r="BO18" s="1">
        <v>0</v>
      </c>
      <c r="BP18" s="1">
        <v>0</v>
      </c>
      <c r="BQ18" s="5">
        <v>250000</v>
      </c>
      <c r="BR18" s="5">
        <v>0</v>
      </c>
      <c r="BS18" s="136" t="s">
        <v>1292</v>
      </c>
      <c r="BT18" s="110">
        <v>0.14348992493346679</v>
      </c>
      <c r="BU18" s="5">
        <v>20000</v>
      </c>
      <c r="BV18" s="5">
        <v>31224.336022123363</v>
      </c>
      <c r="BW18" s="5">
        <v>1.5612168011061682</v>
      </c>
      <c r="BX18" s="77">
        <v>0.85651007506653321</v>
      </c>
      <c r="BY18" s="77">
        <v>0</v>
      </c>
      <c r="BZ18" s="2">
        <v>0</v>
      </c>
      <c r="CA18" s="2">
        <v>0</v>
      </c>
      <c r="CB18" s="2">
        <v>46638</v>
      </c>
      <c r="CC18" s="2">
        <v>46638</v>
      </c>
      <c r="CD18" s="2"/>
      <c r="CE18" s="2"/>
      <c r="CF18" s="2"/>
      <c r="CG18" t="s">
        <v>1222</v>
      </c>
      <c r="CH18" t="s">
        <v>1330</v>
      </c>
    </row>
    <row r="19" spans="1:86" x14ac:dyDescent="0.3">
      <c r="A19">
        <v>12</v>
      </c>
      <c r="B19" t="s">
        <v>1559</v>
      </c>
      <c r="D19" t="s">
        <v>1339</v>
      </c>
      <c r="E19" t="s">
        <v>1328</v>
      </c>
      <c r="F19" t="s">
        <v>1329</v>
      </c>
      <c r="H19" t="s">
        <v>1219</v>
      </c>
      <c r="I19" t="s">
        <v>1560</v>
      </c>
      <c r="J19" t="s">
        <v>1292</v>
      </c>
      <c r="L19">
        <v>1.5100000000000001E-2</v>
      </c>
      <c r="M19">
        <v>0</v>
      </c>
      <c r="N19" s="2">
        <v>1</v>
      </c>
      <c r="O19">
        <v>0</v>
      </c>
      <c r="Q19" s="2">
        <v>46223</v>
      </c>
      <c r="R19" s="2">
        <v>47684</v>
      </c>
      <c r="S19" s="2">
        <v>1459</v>
      </c>
      <c r="U19" s="2" t="s">
        <v>203</v>
      </c>
      <c r="V19" s="2" t="s">
        <v>1220</v>
      </c>
      <c r="W19" s="2">
        <v>1</v>
      </c>
      <c r="AB19" s="5">
        <v>0</v>
      </c>
      <c r="AC19" s="5">
        <v>0</v>
      </c>
      <c r="AD19" s="5">
        <v>24344000</v>
      </c>
      <c r="AE19" s="5">
        <v>250000</v>
      </c>
      <c r="AF19" s="5">
        <v>250000</v>
      </c>
      <c r="AG19" s="5">
        <v>250000</v>
      </c>
      <c r="AH19" s="2"/>
      <c r="AI19" s="137">
        <v>0</v>
      </c>
      <c r="AJ19" s="2"/>
      <c r="AL19" s="4">
        <v>107.01</v>
      </c>
      <c r="AM19" s="4">
        <v>0.12171999999999999</v>
      </c>
      <c r="AN19" s="110" t="s">
        <v>1221</v>
      </c>
      <c r="AO19" s="110">
        <v>46223</v>
      </c>
      <c r="AP19" s="4">
        <v>0</v>
      </c>
      <c r="AQ19" s="110"/>
      <c r="AR19" s="294">
        <v>1.25E-3</v>
      </c>
      <c r="AS19" s="1">
        <v>0</v>
      </c>
      <c r="AT19" s="4">
        <v>0</v>
      </c>
      <c r="AU19" s="5">
        <v>7.1720000000000006E-2</v>
      </c>
      <c r="AV19" s="5">
        <v>0</v>
      </c>
      <c r="AW19" s="5">
        <v>30429.999999999996</v>
      </c>
      <c r="AX19" s="5">
        <v>248217.22589817815</v>
      </c>
      <c r="AY19" s="5">
        <v>267525</v>
      </c>
      <c r="AZ19" s="5">
        <v>3175.7686587600388</v>
      </c>
      <c r="BA19" s="5">
        <v>27158.314998003516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89132.741328352451</v>
      </c>
      <c r="BH19" s="5">
        <v>249999.99874999997</v>
      </c>
      <c r="BI19" s="5">
        <v>249999.99875000003</v>
      </c>
      <c r="BJ19" s="5">
        <v>0.98540000000000005</v>
      </c>
      <c r="BK19" s="5">
        <v>6.25E-2</v>
      </c>
      <c r="BL19" s="140">
        <v>0</v>
      </c>
      <c r="BM19" s="140" t="s">
        <v>1293</v>
      </c>
      <c r="BN19" s="110">
        <v>0</v>
      </c>
      <c r="BO19" s="1">
        <v>0</v>
      </c>
      <c r="BP19" s="1">
        <v>0</v>
      </c>
      <c r="BQ19" s="5">
        <v>250000</v>
      </c>
      <c r="BR19" s="5">
        <v>0</v>
      </c>
      <c r="BS19" s="136" t="s">
        <v>1292</v>
      </c>
      <c r="BT19" s="110">
        <v>0.10436308441538085</v>
      </c>
      <c r="BU19" s="5">
        <v>221837.22296903955</v>
      </c>
      <c r="BV19" s="5">
        <v>27254.231341239956</v>
      </c>
      <c r="BW19" s="5">
        <v>0.12285689018494278</v>
      </c>
      <c r="BX19" s="77">
        <v>0.89563691558461911</v>
      </c>
      <c r="BY19" s="77">
        <v>0</v>
      </c>
      <c r="BZ19" s="2">
        <v>0</v>
      </c>
      <c r="CA19" s="2">
        <v>0</v>
      </c>
      <c r="CB19" s="2">
        <v>46223</v>
      </c>
      <c r="CC19" s="2">
        <v>46223</v>
      </c>
      <c r="CD19" s="2"/>
      <c r="CE19" s="2"/>
      <c r="CF19" s="2"/>
      <c r="CG19" t="s">
        <v>1222</v>
      </c>
      <c r="CH19" t="s">
        <v>1330</v>
      </c>
    </row>
    <row r="20" spans="1:86" x14ac:dyDescent="0.3">
      <c r="A20">
        <v>13</v>
      </c>
      <c r="B20" t="s">
        <v>1561</v>
      </c>
      <c r="D20" t="s">
        <v>1339</v>
      </c>
      <c r="E20" t="s">
        <v>1350</v>
      </c>
      <c r="F20" t="s">
        <v>1329</v>
      </c>
      <c r="H20" t="s">
        <v>1219</v>
      </c>
      <c r="I20" t="s">
        <v>1562</v>
      </c>
      <c r="J20" t="s">
        <v>1292</v>
      </c>
      <c r="L20">
        <v>4.53E-2</v>
      </c>
      <c r="M20">
        <v>0</v>
      </c>
      <c r="N20" s="2">
        <v>1</v>
      </c>
      <c r="O20">
        <v>0</v>
      </c>
      <c r="Q20" s="2">
        <v>46223</v>
      </c>
      <c r="R20" s="2">
        <v>47684</v>
      </c>
      <c r="S20" s="2">
        <v>1459</v>
      </c>
      <c r="U20" s="2" t="s">
        <v>203</v>
      </c>
      <c r="V20" s="2" t="s">
        <v>1334</v>
      </c>
      <c r="W20" s="2">
        <v>1</v>
      </c>
      <c r="AB20" s="5">
        <v>0</v>
      </c>
      <c r="AC20" s="5">
        <v>0</v>
      </c>
      <c r="AD20" s="5">
        <v>16754999.999999998</v>
      </c>
      <c r="AE20" s="5">
        <v>249999.74999999997</v>
      </c>
      <c r="AF20" s="5">
        <v>249999.74999999997</v>
      </c>
      <c r="AG20" s="5">
        <v>250000</v>
      </c>
      <c r="AH20" s="2"/>
      <c r="AI20" s="137">
        <v>0</v>
      </c>
      <c r="AJ20" s="2"/>
      <c r="AL20" s="4">
        <v>112.83</v>
      </c>
      <c r="AM20" s="4">
        <v>0.22339999999999999</v>
      </c>
      <c r="AN20" s="110" t="s">
        <v>1221</v>
      </c>
      <c r="AO20" s="110">
        <v>46223</v>
      </c>
      <c r="AP20" s="4">
        <v>0</v>
      </c>
      <c r="AQ20" s="110"/>
      <c r="AR20" s="294">
        <v>3.3333299999999998E-3</v>
      </c>
      <c r="AS20" s="1">
        <v>0</v>
      </c>
      <c r="AT20" s="4">
        <v>0</v>
      </c>
      <c r="AU20" s="5">
        <v>0.1734</v>
      </c>
      <c r="AV20" s="5">
        <v>0</v>
      </c>
      <c r="AW20" s="5">
        <v>55849.944149999996</v>
      </c>
      <c r="AX20" s="5">
        <v>249999.74600000397</v>
      </c>
      <c r="AY20" s="5">
        <v>282074.71792499995</v>
      </c>
      <c r="AZ20" s="5">
        <v>8938.054891387279</v>
      </c>
      <c r="BA20" s="5">
        <v>44491.423643260394</v>
      </c>
      <c r="BB20" s="5">
        <v>0</v>
      </c>
      <c r="BC20" s="5">
        <v>0</v>
      </c>
      <c r="BD20" s="5">
        <v>0</v>
      </c>
      <c r="BE20" s="5">
        <v>55697.168419530302</v>
      </c>
      <c r="BF20" s="5">
        <v>249999.74600000397</v>
      </c>
      <c r="BG20" s="5">
        <v>249999.74600000397</v>
      </c>
      <c r="BH20" s="5">
        <v>249999.74600000397</v>
      </c>
      <c r="BI20" s="5">
        <v>249999.74600000403</v>
      </c>
      <c r="BJ20" s="5">
        <v>0.96009999999999995</v>
      </c>
      <c r="BK20" s="5">
        <v>6.2499937499999991E-2</v>
      </c>
      <c r="BL20" s="140">
        <v>0</v>
      </c>
      <c r="BM20" s="140" t="s">
        <v>1293</v>
      </c>
      <c r="BN20" s="110">
        <v>0</v>
      </c>
      <c r="BO20" s="1">
        <v>0</v>
      </c>
      <c r="BP20" s="1">
        <v>0</v>
      </c>
      <c r="BQ20" s="5">
        <v>249999.74999999997</v>
      </c>
      <c r="BR20" s="5">
        <v>0</v>
      </c>
      <c r="BS20" s="136" t="s">
        <v>1292</v>
      </c>
      <c r="BT20" s="110">
        <v>0.16003695307880231</v>
      </c>
      <c r="BU20" s="5">
        <v>247055.54331382093</v>
      </c>
      <c r="BV20" s="5">
        <v>46911.889258612719</v>
      </c>
      <c r="BW20" s="5">
        <v>0.18988397762450993</v>
      </c>
      <c r="BX20" s="77">
        <v>0.83996304692119772</v>
      </c>
      <c r="BY20" s="77">
        <v>0</v>
      </c>
      <c r="BZ20" s="2">
        <v>0</v>
      </c>
      <c r="CA20" s="2">
        <v>0</v>
      </c>
      <c r="CB20" s="2">
        <v>46223</v>
      </c>
      <c r="CC20" s="2">
        <v>46223</v>
      </c>
      <c r="CD20" s="2"/>
      <c r="CE20" s="2"/>
      <c r="CF20" s="2"/>
      <c r="CG20" t="s">
        <v>1222</v>
      </c>
      <c r="CH20" t="s">
        <v>1330</v>
      </c>
    </row>
    <row r="21" spans="1:86" x14ac:dyDescent="0.3">
      <c r="A21">
        <v>14</v>
      </c>
      <c r="B21" t="s">
        <v>1563</v>
      </c>
      <c r="D21" t="s">
        <v>1333</v>
      </c>
      <c r="E21" t="s">
        <v>1328</v>
      </c>
      <c r="H21" t="s">
        <v>1219</v>
      </c>
      <c r="I21" t="s">
        <v>1564</v>
      </c>
      <c r="J21" t="s">
        <v>1292</v>
      </c>
      <c r="L21">
        <v>2.12E-2</v>
      </c>
      <c r="M21">
        <v>0</v>
      </c>
      <c r="N21" s="2">
        <v>1</v>
      </c>
      <c r="O21">
        <v>0</v>
      </c>
      <c r="Q21" s="2">
        <v>46223</v>
      </c>
      <c r="R21" s="2">
        <v>47684</v>
      </c>
      <c r="S21" s="2">
        <v>1459</v>
      </c>
      <c r="U21" s="2" t="s">
        <v>203</v>
      </c>
      <c r="V21" s="2" t="s">
        <v>1220</v>
      </c>
      <c r="W21" s="2">
        <v>1</v>
      </c>
      <c r="AB21" s="5">
        <v>0</v>
      </c>
      <c r="AC21" s="5">
        <v>0</v>
      </c>
      <c r="AD21" s="5">
        <v>30352000</v>
      </c>
      <c r="AE21" s="5">
        <v>250000.8</v>
      </c>
      <c r="AF21" s="5">
        <v>250000.8</v>
      </c>
      <c r="AG21" s="5">
        <v>250000</v>
      </c>
      <c r="AH21" s="2"/>
      <c r="AI21" s="137">
        <v>0</v>
      </c>
      <c r="AJ21" s="2"/>
      <c r="AL21" s="4">
        <v>101.15</v>
      </c>
      <c r="AM21" s="4">
        <v>0.1084</v>
      </c>
      <c r="AN21" s="110" t="s">
        <v>1221</v>
      </c>
      <c r="AO21" s="110">
        <v>46223</v>
      </c>
      <c r="AP21" s="4">
        <v>0</v>
      </c>
      <c r="AQ21" s="110"/>
      <c r="AR21" s="294">
        <v>8.9285999999999999E-4</v>
      </c>
      <c r="AS21" s="1">
        <v>0</v>
      </c>
      <c r="AT21" s="4">
        <v>0</v>
      </c>
      <c r="AU21" s="5">
        <v>5.8400000000000001E-2</v>
      </c>
      <c r="AV21" s="5">
        <v>0</v>
      </c>
      <c r="AW21" s="5">
        <v>27100.086719999996</v>
      </c>
      <c r="AX21" s="5">
        <v>250000.79999999996</v>
      </c>
      <c r="AY21" s="5">
        <v>252875.80920000002</v>
      </c>
      <c r="AZ21" s="5">
        <v>4574.2204930114385</v>
      </c>
      <c r="BA21" s="5">
        <v>32563.656210099103</v>
      </c>
      <c r="BB21" s="5">
        <v>0</v>
      </c>
      <c r="BC21" s="5">
        <v>0</v>
      </c>
      <c r="BD21" s="5">
        <v>0</v>
      </c>
      <c r="BE21" s="5">
        <v>0</v>
      </c>
      <c r="BF21" s="5">
        <v>56345.448725833638</v>
      </c>
      <c r="BG21" s="5">
        <v>250000.8</v>
      </c>
      <c r="BH21" s="5">
        <v>250000.8</v>
      </c>
      <c r="BI21" s="5">
        <v>250000.8</v>
      </c>
      <c r="BJ21" s="5">
        <v>0.97940000000000005</v>
      </c>
      <c r="BK21" s="5">
        <v>6.2500199999999992E-2</v>
      </c>
      <c r="BL21" s="140">
        <v>0</v>
      </c>
      <c r="BM21" s="140" t="s">
        <v>1293</v>
      </c>
      <c r="BN21" s="110">
        <v>0</v>
      </c>
      <c r="BO21" s="1">
        <v>0</v>
      </c>
      <c r="BP21" s="1">
        <v>0</v>
      </c>
      <c r="BQ21" s="5">
        <v>250000.8</v>
      </c>
      <c r="BR21" s="5">
        <v>0</v>
      </c>
      <c r="BS21" s="136" t="s">
        <v>1292</v>
      </c>
      <c r="BT21" s="110">
        <v>0.16878988396873437</v>
      </c>
      <c r="BU21" s="5">
        <v>231466.17559367328</v>
      </c>
      <c r="BV21" s="5">
        <v>22525.866226988557</v>
      </c>
      <c r="BW21" s="5">
        <v>9.7318176918132229E-2</v>
      </c>
      <c r="BX21" s="77">
        <v>0.8312101160312656</v>
      </c>
      <c r="BY21" s="77">
        <v>0</v>
      </c>
      <c r="BZ21" s="2">
        <v>0</v>
      </c>
      <c r="CA21" s="2">
        <v>0</v>
      </c>
      <c r="CB21" s="2">
        <v>46223</v>
      </c>
      <c r="CC21" s="2">
        <v>46223</v>
      </c>
      <c r="CD21" s="2"/>
      <c r="CE21" s="2"/>
      <c r="CF21" s="2"/>
      <c r="CG21" t="s">
        <v>1222</v>
      </c>
      <c r="CH21" t="s">
        <v>1330</v>
      </c>
    </row>
    <row r="22" spans="1:86" x14ac:dyDescent="0.3">
      <c r="A22">
        <v>15</v>
      </c>
      <c r="B22" t="s">
        <v>1340</v>
      </c>
      <c r="D22" t="s">
        <v>1339</v>
      </c>
      <c r="E22" t="s">
        <v>1328</v>
      </c>
      <c r="F22" t="s">
        <v>1329</v>
      </c>
      <c r="H22" t="s">
        <v>1219</v>
      </c>
      <c r="I22" t="s">
        <v>1342</v>
      </c>
      <c r="J22" t="s">
        <v>1292</v>
      </c>
      <c r="L22">
        <v>3.9699999999999999E-2</v>
      </c>
      <c r="M22">
        <v>0</v>
      </c>
      <c r="N22" s="2">
        <v>1</v>
      </c>
      <c r="O22">
        <v>0</v>
      </c>
      <c r="Q22" s="2">
        <v>46507</v>
      </c>
      <c r="R22" s="2">
        <v>47968</v>
      </c>
      <c r="S22" s="2">
        <v>1743</v>
      </c>
      <c r="U22" s="2" t="s">
        <v>203</v>
      </c>
      <c r="V22" s="2" t="s">
        <v>1334</v>
      </c>
      <c r="W22" s="2">
        <v>1</v>
      </c>
      <c r="AB22" s="5">
        <v>0</v>
      </c>
      <c r="AC22" s="5">
        <v>0</v>
      </c>
      <c r="AD22" s="5">
        <v>14542652.5</v>
      </c>
      <c r="AE22" s="5">
        <v>250000</v>
      </c>
      <c r="AF22" s="5">
        <v>250000</v>
      </c>
      <c r="AG22" s="5">
        <v>250000</v>
      </c>
      <c r="AH22" s="2"/>
      <c r="AI22" s="137">
        <v>0</v>
      </c>
      <c r="AJ22" s="2"/>
      <c r="AL22" s="4">
        <v>102</v>
      </c>
      <c r="AM22" s="4">
        <v>0.11634122</v>
      </c>
      <c r="AN22" s="110" t="s">
        <v>1221</v>
      </c>
      <c r="AO22" s="110">
        <v>46507</v>
      </c>
      <c r="AP22" s="4">
        <v>0</v>
      </c>
      <c r="AQ22" s="110"/>
      <c r="AR22" s="294">
        <v>2E-3</v>
      </c>
      <c r="AS22" s="1">
        <v>0</v>
      </c>
      <c r="AT22" s="4">
        <v>0</v>
      </c>
      <c r="AU22" s="5">
        <v>0.10341628999999999</v>
      </c>
      <c r="AV22" s="5">
        <v>0</v>
      </c>
      <c r="AW22" s="5">
        <v>29085.304999999997</v>
      </c>
      <c r="AX22" s="5">
        <v>177421.35982712937</v>
      </c>
      <c r="AY22" s="5">
        <v>255000</v>
      </c>
      <c r="AZ22" s="5">
        <v>6876.8499797346622</v>
      </c>
      <c r="BA22" s="5">
        <v>38094.656895663349</v>
      </c>
      <c r="BB22" s="5">
        <v>0</v>
      </c>
      <c r="BC22" s="5">
        <v>0</v>
      </c>
      <c r="BD22" s="5">
        <v>0</v>
      </c>
      <c r="BE22" s="5">
        <v>0</v>
      </c>
      <c r="BF22" s="5">
        <v>225035.28833753764</v>
      </c>
      <c r="BG22" s="5">
        <v>250000</v>
      </c>
      <c r="BH22" s="5">
        <v>250000</v>
      </c>
      <c r="BI22" s="5">
        <v>250000</v>
      </c>
      <c r="BJ22" s="5">
        <v>0.96430000000000005</v>
      </c>
      <c r="BK22" s="5">
        <v>6.25E-2</v>
      </c>
      <c r="BL22" s="140">
        <v>0</v>
      </c>
      <c r="BM22" s="140" t="s">
        <v>1293</v>
      </c>
      <c r="BN22" s="110">
        <v>0</v>
      </c>
      <c r="BO22" s="1">
        <v>0</v>
      </c>
      <c r="BP22" s="1">
        <v>0</v>
      </c>
      <c r="BQ22" s="5">
        <v>250000</v>
      </c>
      <c r="BR22" s="5">
        <v>0</v>
      </c>
      <c r="BS22" s="136" t="s">
        <v>1292</v>
      </c>
      <c r="BT22" s="110">
        <v>0.23643726547597363</v>
      </c>
      <c r="BU22" s="5">
        <v>36777.623309459013</v>
      </c>
      <c r="BV22" s="5">
        <v>22208.455020265334</v>
      </c>
      <c r="BW22" s="5">
        <v>0.60385780868426686</v>
      </c>
      <c r="BX22" s="77">
        <v>0.76356273452402634</v>
      </c>
      <c r="BY22" s="77">
        <v>0</v>
      </c>
      <c r="BZ22" s="2">
        <v>0</v>
      </c>
      <c r="CA22" s="2">
        <v>0</v>
      </c>
      <c r="CB22" s="2">
        <v>46507</v>
      </c>
      <c r="CC22" s="2">
        <v>46507</v>
      </c>
      <c r="CD22" s="2"/>
      <c r="CE22" s="2"/>
      <c r="CF22" s="2"/>
      <c r="CG22" t="s">
        <v>1222</v>
      </c>
      <c r="CH22" t="s">
        <v>1330</v>
      </c>
    </row>
    <row r="23" spans="1:86" x14ac:dyDescent="0.3">
      <c r="A23">
        <v>16</v>
      </c>
      <c r="B23" t="s">
        <v>1340</v>
      </c>
      <c r="D23" t="s">
        <v>1339</v>
      </c>
      <c r="E23" t="s">
        <v>1328</v>
      </c>
      <c r="F23" t="s">
        <v>1329</v>
      </c>
      <c r="H23" t="s">
        <v>1219</v>
      </c>
      <c r="I23" t="s">
        <v>1342</v>
      </c>
      <c r="J23" t="s">
        <v>1292</v>
      </c>
      <c r="L23">
        <v>3.9699999999999999E-2</v>
      </c>
      <c r="M23">
        <v>0</v>
      </c>
      <c r="N23" s="2">
        <v>1</v>
      </c>
      <c r="O23">
        <v>0</v>
      </c>
      <c r="Q23" s="2">
        <v>46507</v>
      </c>
      <c r="R23" s="2">
        <v>47968</v>
      </c>
      <c r="S23" s="2">
        <v>1743</v>
      </c>
      <c r="U23" s="2" t="s">
        <v>203</v>
      </c>
      <c r="V23" s="2" t="s">
        <v>1334</v>
      </c>
      <c r="W23" s="2">
        <v>1</v>
      </c>
      <c r="AB23" s="5">
        <v>0</v>
      </c>
      <c r="AC23" s="5">
        <v>0</v>
      </c>
      <c r="AD23" s="5">
        <v>14542652.5</v>
      </c>
      <c r="AE23" s="5">
        <v>500000</v>
      </c>
      <c r="AF23" s="5">
        <v>500000</v>
      </c>
      <c r="AG23" s="5">
        <v>500000</v>
      </c>
      <c r="AH23" s="2"/>
      <c r="AI23" s="137">
        <v>0</v>
      </c>
      <c r="AJ23" s="2"/>
      <c r="AL23" s="4">
        <v>102</v>
      </c>
      <c r="AM23" s="4">
        <v>0.11634122</v>
      </c>
      <c r="AN23" s="110" t="s">
        <v>1221</v>
      </c>
      <c r="AO23" s="110">
        <v>46507</v>
      </c>
      <c r="AP23" s="4">
        <v>0</v>
      </c>
      <c r="AQ23" s="110"/>
      <c r="AR23" s="294">
        <v>4.0000000000000001E-3</v>
      </c>
      <c r="AS23" s="1">
        <v>0</v>
      </c>
      <c r="AT23" s="4">
        <v>0</v>
      </c>
      <c r="AU23" s="5">
        <v>0.10341628999999999</v>
      </c>
      <c r="AV23" s="5">
        <v>0</v>
      </c>
      <c r="AW23" s="5">
        <v>58170.609999999993</v>
      </c>
      <c r="AX23" s="5">
        <v>354842.71965425875</v>
      </c>
      <c r="AY23" s="5">
        <v>510000</v>
      </c>
      <c r="AZ23" s="5">
        <v>13753.699959469312</v>
      </c>
      <c r="BA23" s="5">
        <v>76189.31379132664</v>
      </c>
      <c r="BB23" s="5">
        <v>0</v>
      </c>
      <c r="BC23" s="5">
        <v>0</v>
      </c>
      <c r="BD23" s="5">
        <v>0</v>
      </c>
      <c r="BE23" s="5">
        <v>0</v>
      </c>
      <c r="BF23" s="5">
        <v>450070.57667507528</v>
      </c>
      <c r="BG23" s="5">
        <v>500000</v>
      </c>
      <c r="BH23" s="5">
        <v>500000</v>
      </c>
      <c r="BI23" s="5">
        <v>500000</v>
      </c>
      <c r="BJ23" s="5">
        <v>0.96430000000000005</v>
      </c>
      <c r="BK23" s="5">
        <v>0.125</v>
      </c>
      <c r="BL23" s="140">
        <v>0</v>
      </c>
      <c r="BM23" s="140" t="s">
        <v>1293</v>
      </c>
      <c r="BN23" s="110">
        <v>0</v>
      </c>
      <c r="BO23" s="1">
        <v>0</v>
      </c>
      <c r="BP23" s="1">
        <v>0</v>
      </c>
      <c r="BQ23" s="5">
        <v>500000</v>
      </c>
      <c r="BR23" s="5">
        <v>0</v>
      </c>
      <c r="BS23" s="136" t="s">
        <v>1292</v>
      </c>
      <c r="BT23" s="110">
        <v>0.23643726547597341</v>
      </c>
      <c r="BU23" s="5">
        <v>73555.246618918027</v>
      </c>
      <c r="BV23" s="5">
        <v>44416.910040530682</v>
      </c>
      <c r="BW23" s="5">
        <v>0.60385780868426708</v>
      </c>
      <c r="BX23" s="77">
        <v>0.76356273452402657</v>
      </c>
      <c r="BY23" s="77">
        <v>0</v>
      </c>
      <c r="BZ23" s="2">
        <v>0</v>
      </c>
      <c r="CA23" s="2">
        <v>0</v>
      </c>
      <c r="CB23" s="2">
        <v>46507</v>
      </c>
      <c r="CC23" s="2">
        <v>46507</v>
      </c>
      <c r="CD23" s="2"/>
      <c r="CE23" s="2"/>
      <c r="CF23" s="2"/>
      <c r="CG23" t="s">
        <v>1222</v>
      </c>
      <c r="CH23" t="s">
        <v>1330</v>
      </c>
    </row>
    <row r="24" spans="1:86" x14ac:dyDescent="0.3">
      <c r="A24">
        <v>17</v>
      </c>
      <c r="B24" t="s">
        <v>1528</v>
      </c>
      <c r="D24" t="s">
        <v>1327</v>
      </c>
      <c r="E24" t="s">
        <v>1328</v>
      </c>
      <c r="F24" t="s">
        <v>1329</v>
      </c>
      <c r="H24" t="s">
        <v>1219</v>
      </c>
      <c r="I24" t="s">
        <v>1529</v>
      </c>
      <c r="J24" t="s">
        <v>1292</v>
      </c>
      <c r="L24">
        <v>4.7E-2</v>
      </c>
      <c r="M24">
        <v>0</v>
      </c>
      <c r="N24" s="2">
        <v>1</v>
      </c>
      <c r="O24">
        <v>0</v>
      </c>
      <c r="Q24" s="2">
        <v>46223</v>
      </c>
      <c r="R24" s="2">
        <v>47684</v>
      </c>
      <c r="S24" s="2">
        <v>1459</v>
      </c>
      <c r="U24" s="2" t="s">
        <v>203</v>
      </c>
      <c r="V24" s="2" t="s">
        <v>1334</v>
      </c>
      <c r="W24" s="2">
        <v>1</v>
      </c>
      <c r="AB24" s="5">
        <v>0</v>
      </c>
      <c r="AC24" s="5">
        <v>0</v>
      </c>
      <c r="AD24" s="5">
        <v>53318697</v>
      </c>
      <c r="AE24" s="5">
        <v>249999</v>
      </c>
      <c r="AF24" s="5">
        <v>249999</v>
      </c>
      <c r="AG24" s="5">
        <v>250000</v>
      </c>
      <c r="AH24" s="2"/>
      <c r="AI24" s="137">
        <v>0</v>
      </c>
      <c r="AJ24" s="2"/>
      <c r="AL24" s="4">
        <v>104.45</v>
      </c>
      <c r="AM24" s="4">
        <v>0.17772899</v>
      </c>
      <c r="AN24" s="110" t="s">
        <v>1221</v>
      </c>
      <c r="AO24" s="110">
        <v>46223</v>
      </c>
      <c r="AP24" s="4">
        <v>0</v>
      </c>
      <c r="AQ24" s="110"/>
      <c r="AR24" s="294">
        <v>8.3332999999999996E-4</v>
      </c>
      <c r="AS24" s="1">
        <v>0</v>
      </c>
      <c r="AT24" s="4">
        <v>0</v>
      </c>
      <c r="AU24" s="5">
        <v>0.12772898999999999</v>
      </c>
      <c r="AV24" s="5">
        <v>0</v>
      </c>
      <c r="AW24" s="5">
        <v>44432.069771009999</v>
      </c>
      <c r="AX24" s="5">
        <v>233555.65935751901</v>
      </c>
      <c r="AY24" s="5">
        <v>261123.95550000001</v>
      </c>
      <c r="AZ24" s="5">
        <v>7755.2634230775457</v>
      </c>
      <c r="BA24" s="5">
        <v>40066.634709805068</v>
      </c>
      <c r="BB24" s="5">
        <v>0</v>
      </c>
      <c r="BC24" s="5">
        <v>0</v>
      </c>
      <c r="BD24" s="5">
        <v>0</v>
      </c>
      <c r="BE24" s="5">
        <v>43574.493742905695</v>
      </c>
      <c r="BF24" s="5">
        <v>249998.99999999994</v>
      </c>
      <c r="BG24" s="5">
        <v>249999</v>
      </c>
      <c r="BH24" s="5">
        <v>249999</v>
      </c>
      <c r="BI24" s="5">
        <v>249999.00000000003</v>
      </c>
      <c r="BJ24" s="5">
        <v>0.96009999999999995</v>
      </c>
      <c r="BK24" s="5">
        <v>6.249975E-2</v>
      </c>
      <c r="BL24" s="140">
        <v>0</v>
      </c>
      <c r="BM24" s="140" t="s">
        <v>1293</v>
      </c>
      <c r="BN24" s="110">
        <v>0</v>
      </c>
      <c r="BO24" s="1">
        <v>0</v>
      </c>
      <c r="BP24" s="1">
        <v>0</v>
      </c>
      <c r="BQ24" s="5">
        <v>249999</v>
      </c>
      <c r="BR24" s="5">
        <v>0</v>
      </c>
      <c r="BS24" s="136" t="s">
        <v>1292</v>
      </c>
      <c r="BT24" s="110">
        <v>0.17454202478178316</v>
      </c>
      <c r="BU24" s="5">
        <v>230980.6526763874</v>
      </c>
      <c r="BV24" s="5">
        <v>36676.806347932456</v>
      </c>
      <c r="BW24" s="5">
        <v>0.15878735263302785</v>
      </c>
      <c r="BX24" s="77">
        <v>0.82545797521821684</v>
      </c>
      <c r="BY24" s="77">
        <v>0</v>
      </c>
      <c r="BZ24" s="2">
        <v>0</v>
      </c>
      <c r="CA24" s="2">
        <v>0</v>
      </c>
      <c r="CB24" s="2">
        <v>46223</v>
      </c>
      <c r="CC24" s="2">
        <v>46223</v>
      </c>
      <c r="CD24" s="2"/>
      <c r="CE24" s="2"/>
      <c r="CF24" s="2"/>
      <c r="CG24" t="s">
        <v>1222</v>
      </c>
      <c r="CH24" t="s">
        <v>1330</v>
      </c>
    </row>
    <row r="25" spans="1:86" x14ac:dyDescent="0.3">
      <c r="A25">
        <v>18</v>
      </c>
      <c r="B25" t="s">
        <v>1530</v>
      </c>
      <c r="D25" t="s">
        <v>1327</v>
      </c>
      <c r="E25" t="s">
        <v>1350</v>
      </c>
      <c r="F25" t="s">
        <v>1329</v>
      </c>
      <c r="H25" t="s">
        <v>1219</v>
      </c>
      <c r="I25" t="s">
        <v>1531</v>
      </c>
      <c r="J25" t="s">
        <v>1292</v>
      </c>
      <c r="L25">
        <v>6.8599999999999994E-2</v>
      </c>
      <c r="M25">
        <v>0</v>
      </c>
      <c r="N25" s="2">
        <v>1</v>
      </c>
      <c r="O25">
        <v>0</v>
      </c>
      <c r="Q25" s="2">
        <v>46223</v>
      </c>
      <c r="R25" s="2">
        <v>47684</v>
      </c>
      <c r="S25" s="2">
        <v>1459</v>
      </c>
      <c r="U25" s="2" t="s">
        <v>203</v>
      </c>
      <c r="V25" s="2" t="s">
        <v>1334</v>
      </c>
      <c r="W25" s="2">
        <v>1</v>
      </c>
      <c r="AB25" s="5">
        <v>0</v>
      </c>
      <c r="AC25" s="5">
        <v>0</v>
      </c>
      <c r="AD25" s="5">
        <v>13667500</v>
      </c>
      <c r="AE25" s="5">
        <v>249999.75000000003</v>
      </c>
      <c r="AF25" s="5">
        <v>249999.75000000003</v>
      </c>
      <c r="AG25" s="5">
        <v>250000</v>
      </c>
      <c r="AH25" s="2"/>
      <c r="AI25" s="137">
        <v>0</v>
      </c>
      <c r="AJ25" s="2"/>
      <c r="AL25" s="4">
        <v>106.74</v>
      </c>
      <c r="AM25" s="4">
        <v>0.2485</v>
      </c>
      <c r="AN25" s="110" t="s">
        <v>1221</v>
      </c>
      <c r="AO25" s="110">
        <v>46223</v>
      </c>
      <c r="AP25" s="4">
        <v>0</v>
      </c>
      <c r="AQ25" s="110"/>
      <c r="AR25" s="294">
        <v>4.5454500000000004E-3</v>
      </c>
      <c r="AS25" s="1">
        <v>0</v>
      </c>
      <c r="AT25" s="4">
        <v>0</v>
      </c>
      <c r="AU25" s="5">
        <v>0.19850000000000001</v>
      </c>
      <c r="AV25" s="5">
        <v>0</v>
      </c>
      <c r="AW25" s="5">
        <v>62124.937875000003</v>
      </c>
      <c r="AX25" s="5">
        <v>249999.75159090757</v>
      </c>
      <c r="AY25" s="5">
        <v>266849.73314999999</v>
      </c>
      <c r="AZ25" s="5">
        <v>14224.944059180605</v>
      </c>
      <c r="BA25" s="5">
        <v>55958.533555829628</v>
      </c>
      <c r="BB25" s="5">
        <v>0</v>
      </c>
      <c r="BC25" s="5">
        <v>0</v>
      </c>
      <c r="BD25" s="5">
        <v>215926.26606840052</v>
      </c>
      <c r="BE25" s="5">
        <v>249999.75159090752</v>
      </c>
      <c r="BF25" s="5">
        <v>249999.75159090752</v>
      </c>
      <c r="BG25" s="5">
        <v>249999.75159090752</v>
      </c>
      <c r="BH25" s="5">
        <v>249999.75159090752</v>
      </c>
      <c r="BI25" s="5">
        <v>249999.7515909076</v>
      </c>
      <c r="BJ25" s="5">
        <v>0.93779999999999997</v>
      </c>
      <c r="BK25" s="5">
        <v>6.2499937500000005E-2</v>
      </c>
      <c r="BL25" s="140">
        <v>0</v>
      </c>
      <c r="BM25" s="140" t="s">
        <v>1293</v>
      </c>
      <c r="BN25" s="110">
        <v>0</v>
      </c>
      <c r="BO25" s="1">
        <v>0</v>
      </c>
      <c r="BP25" s="1">
        <v>0</v>
      </c>
      <c r="BQ25" s="5">
        <v>249999.75000000003</v>
      </c>
      <c r="BR25" s="5">
        <v>0</v>
      </c>
      <c r="BS25" s="136" t="s">
        <v>1292</v>
      </c>
      <c r="BT25" s="110">
        <v>0.22897317157567629</v>
      </c>
      <c r="BU25" s="5">
        <v>241323.55239057183</v>
      </c>
      <c r="BV25" s="5">
        <v>47899.993815819398</v>
      </c>
      <c r="BW25" s="5">
        <v>0.19848868186017463</v>
      </c>
      <c r="BX25" s="77">
        <v>0.77102682842432368</v>
      </c>
      <c r="BY25" s="77">
        <v>0</v>
      </c>
      <c r="BZ25" s="2">
        <v>0</v>
      </c>
      <c r="CA25" s="2">
        <v>0</v>
      </c>
      <c r="CB25" s="2">
        <v>46223</v>
      </c>
      <c r="CC25" s="2">
        <v>46223</v>
      </c>
      <c r="CD25" s="2"/>
      <c r="CE25" s="2"/>
      <c r="CF25" s="2"/>
      <c r="CG25" t="s">
        <v>1222</v>
      </c>
      <c r="CH25" t="s">
        <v>1330</v>
      </c>
    </row>
    <row r="26" spans="1:86" x14ac:dyDescent="0.3">
      <c r="A26">
        <v>19</v>
      </c>
      <c r="B26" t="s">
        <v>1384</v>
      </c>
      <c r="D26" t="s">
        <v>1333</v>
      </c>
      <c r="E26" t="s">
        <v>1350</v>
      </c>
      <c r="F26" t="s">
        <v>1329</v>
      </c>
      <c r="H26" t="s">
        <v>1219</v>
      </c>
      <c r="I26" t="s">
        <v>1385</v>
      </c>
      <c r="J26" t="s">
        <v>1292</v>
      </c>
      <c r="L26">
        <v>3.3399999999999999E-2</v>
      </c>
      <c r="M26">
        <v>3.1300000000000001E-2</v>
      </c>
      <c r="N26" s="2">
        <v>1</v>
      </c>
      <c r="O26">
        <v>0</v>
      </c>
      <c r="Q26" s="2">
        <v>46481</v>
      </c>
      <c r="R26" s="2">
        <v>47942</v>
      </c>
      <c r="S26" s="2">
        <v>1717</v>
      </c>
      <c r="U26" s="2" t="s">
        <v>203</v>
      </c>
      <c r="V26" s="2" t="s">
        <v>1334</v>
      </c>
      <c r="W26" s="2">
        <v>1</v>
      </c>
      <c r="AB26" s="5">
        <v>0</v>
      </c>
      <c r="AC26" s="5">
        <v>0</v>
      </c>
      <c r="AD26" s="5">
        <v>3183636.6</v>
      </c>
      <c r="AE26" s="5">
        <v>249999.9</v>
      </c>
      <c r="AF26" s="5">
        <v>249999.9</v>
      </c>
      <c r="AG26" s="5">
        <v>250000</v>
      </c>
      <c r="AH26" s="2"/>
      <c r="AI26" s="137">
        <v>0</v>
      </c>
      <c r="AJ26" s="2"/>
      <c r="AL26" s="4">
        <v>100.2</v>
      </c>
      <c r="AM26" s="4">
        <v>0.10612122</v>
      </c>
      <c r="AN26" s="110" t="s">
        <v>1221</v>
      </c>
      <c r="AO26" s="110">
        <v>46481</v>
      </c>
      <c r="AP26" s="4">
        <v>0</v>
      </c>
      <c r="AQ26" s="110"/>
      <c r="AR26" s="294">
        <v>8.3333299999999999E-3</v>
      </c>
      <c r="AS26" s="1">
        <v>0</v>
      </c>
      <c r="AT26" s="4">
        <v>0</v>
      </c>
      <c r="AU26" s="5">
        <v>0.10523115</v>
      </c>
      <c r="AV26" s="5">
        <v>0</v>
      </c>
      <c r="AW26" s="5">
        <v>26530.294387877999</v>
      </c>
      <c r="AX26" s="5">
        <v>199999.92</v>
      </c>
      <c r="AY26" s="5">
        <v>250499.89980000001</v>
      </c>
      <c r="AZ26" s="5">
        <v>7224.1725552252992</v>
      </c>
      <c r="BA26" s="5">
        <v>40913.053250054203</v>
      </c>
      <c r="BB26" s="5">
        <v>0</v>
      </c>
      <c r="BC26" s="5">
        <v>0</v>
      </c>
      <c r="BD26" s="5">
        <v>0</v>
      </c>
      <c r="BE26" s="5">
        <v>0</v>
      </c>
      <c r="BF26" s="5">
        <v>249999.89999999994</v>
      </c>
      <c r="BG26" s="5">
        <v>249999.9</v>
      </c>
      <c r="BH26" s="5">
        <v>249999.9</v>
      </c>
      <c r="BI26" s="5">
        <v>249999.90000000005</v>
      </c>
      <c r="BJ26" s="5">
        <v>0.96840000000000004</v>
      </c>
      <c r="BK26" s="5">
        <v>6.2499974999999999E-2</v>
      </c>
      <c r="BL26" s="140">
        <v>0</v>
      </c>
      <c r="BM26" s="140" t="s">
        <v>1293</v>
      </c>
      <c r="BN26" s="110">
        <v>0</v>
      </c>
      <c r="BO26" s="1">
        <v>0</v>
      </c>
      <c r="BP26" s="1">
        <v>0</v>
      </c>
      <c r="BQ26" s="5">
        <v>249999.9</v>
      </c>
      <c r="BR26" s="5">
        <v>0</v>
      </c>
      <c r="BS26" s="136" t="s">
        <v>1292</v>
      </c>
      <c r="BT26" s="110">
        <v>0.27229899712406164</v>
      </c>
      <c r="BU26" s="5">
        <v>89422.452122094168</v>
      </c>
      <c r="BV26" s="5">
        <v>19306.121832652701</v>
      </c>
      <c r="BW26" s="5">
        <v>0.21589792467659938</v>
      </c>
      <c r="BX26" s="77">
        <v>0.72770100287593842</v>
      </c>
      <c r="BY26" s="77">
        <v>0</v>
      </c>
      <c r="BZ26" s="2">
        <v>0</v>
      </c>
      <c r="CA26" s="2">
        <v>0</v>
      </c>
      <c r="CB26" s="2">
        <v>46481</v>
      </c>
      <c r="CC26" s="2">
        <v>46481</v>
      </c>
      <c r="CD26" s="2"/>
      <c r="CE26" s="2"/>
      <c r="CF26" s="2"/>
      <c r="CG26" t="s">
        <v>1222</v>
      </c>
      <c r="CH26" t="s">
        <v>1330</v>
      </c>
    </row>
    <row r="27" spans="1:86" x14ac:dyDescent="0.3">
      <c r="A27">
        <v>20</v>
      </c>
      <c r="B27" t="s">
        <v>1432</v>
      </c>
      <c r="D27" t="s">
        <v>1327</v>
      </c>
      <c r="E27" t="s">
        <v>1540</v>
      </c>
      <c r="F27" t="s">
        <v>1329</v>
      </c>
      <c r="H27" t="s">
        <v>1219</v>
      </c>
      <c r="I27" t="s">
        <v>1541</v>
      </c>
      <c r="J27" t="s">
        <v>1292</v>
      </c>
      <c r="L27">
        <v>1.7000000000000001E-2</v>
      </c>
      <c r="M27">
        <v>1.43E-2</v>
      </c>
      <c r="N27" s="2">
        <v>1</v>
      </c>
      <c r="O27">
        <v>0</v>
      </c>
      <c r="Q27" s="2">
        <v>45917</v>
      </c>
      <c r="R27" s="2">
        <v>47378</v>
      </c>
      <c r="S27" s="2">
        <v>1153</v>
      </c>
      <c r="U27" s="2" t="s">
        <v>203</v>
      </c>
      <c r="V27" s="2" t="s">
        <v>1220</v>
      </c>
      <c r="W27" s="2">
        <v>1</v>
      </c>
      <c r="AB27" s="5">
        <v>0</v>
      </c>
      <c r="AC27" s="5">
        <v>0</v>
      </c>
      <c r="AD27" s="5">
        <v>11692875</v>
      </c>
      <c r="AE27" s="5">
        <v>250000.5</v>
      </c>
      <c r="AF27" s="5">
        <v>250000.5</v>
      </c>
      <c r="AG27" s="5">
        <v>250000</v>
      </c>
      <c r="AH27" s="2"/>
      <c r="AI27" s="137">
        <v>0</v>
      </c>
      <c r="AJ27" s="2"/>
      <c r="AL27" s="4">
        <v>104.5</v>
      </c>
      <c r="AM27" s="4">
        <v>7.7952499999999994E-2</v>
      </c>
      <c r="AN27" s="110" t="s">
        <v>1221</v>
      </c>
      <c r="AO27" s="110">
        <v>45917</v>
      </c>
      <c r="AP27" s="4">
        <v>0</v>
      </c>
      <c r="AQ27" s="110"/>
      <c r="AR27" s="294">
        <v>1.6666700000000001E-3</v>
      </c>
      <c r="AS27" s="1">
        <v>0</v>
      </c>
      <c r="AT27" s="4">
        <v>0</v>
      </c>
      <c r="AU27" s="5">
        <v>6.1684509999999998E-2</v>
      </c>
      <c r="AV27" s="5">
        <v>0</v>
      </c>
      <c r="AW27" s="5">
        <v>19488.163976249998</v>
      </c>
      <c r="AX27" s="5">
        <v>0</v>
      </c>
      <c r="AY27" s="5">
        <v>261250.52249999999</v>
      </c>
      <c r="AZ27" s="5">
        <v>3849.7341215528404</v>
      </c>
      <c r="BA27" s="5">
        <v>30359.381513623881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250000.49999999997</v>
      </c>
      <c r="BH27" s="5">
        <v>250000.5</v>
      </c>
      <c r="BI27" s="5">
        <v>250000.5</v>
      </c>
      <c r="BJ27" s="5">
        <v>0.98350000000000004</v>
      </c>
      <c r="BK27" s="5">
        <v>1.0416687500000001E-2</v>
      </c>
      <c r="BL27" s="140">
        <v>0</v>
      </c>
      <c r="BM27" s="140" t="s">
        <v>1293</v>
      </c>
      <c r="BN27" s="110">
        <v>0</v>
      </c>
      <c r="BO27" s="1">
        <v>0</v>
      </c>
      <c r="BP27" s="1">
        <v>0</v>
      </c>
      <c r="BQ27" s="5">
        <v>250000.5</v>
      </c>
      <c r="BR27" s="5">
        <v>0</v>
      </c>
      <c r="BS27" s="136" t="s">
        <v>1292</v>
      </c>
      <c r="BT27" s="110">
        <v>0.19754216591385762</v>
      </c>
      <c r="BU27" s="5">
        <v>10000.02</v>
      </c>
      <c r="BV27" s="5">
        <v>15638.429854697159</v>
      </c>
      <c r="BW27" s="5">
        <v>1.5638398577900001</v>
      </c>
      <c r="BX27" s="77">
        <v>0.80245783408614246</v>
      </c>
      <c r="BY27" s="77">
        <v>0</v>
      </c>
      <c r="BZ27" s="2">
        <v>0</v>
      </c>
      <c r="CA27" s="2">
        <v>0</v>
      </c>
      <c r="CB27" s="2">
        <v>45917</v>
      </c>
      <c r="CC27" s="2">
        <v>45917</v>
      </c>
      <c r="CD27" s="2"/>
      <c r="CE27" s="2"/>
      <c r="CF27" s="2"/>
      <c r="CG27" t="s">
        <v>1222</v>
      </c>
      <c r="CH27" t="s">
        <v>1330</v>
      </c>
    </row>
    <row r="28" spans="1:86" x14ac:dyDescent="0.3">
      <c r="A28">
        <v>21</v>
      </c>
      <c r="B28" t="s">
        <v>1371</v>
      </c>
      <c r="D28" t="s">
        <v>1339</v>
      </c>
      <c r="E28" t="s">
        <v>1542</v>
      </c>
      <c r="F28" t="s">
        <v>1329</v>
      </c>
      <c r="H28" t="s">
        <v>1219</v>
      </c>
      <c r="I28" t="s">
        <v>1543</v>
      </c>
      <c r="J28" t="s">
        <v>1292</v>
      </c>
      <c r="L28">
        <v>8.0999999999999996E-3</v>
      </c>
      <c r="M28">
        <v>7.7000000000000002E-3</v>
      </c>
      <c r="N28" s="2">
        <v>1</v>
      </c>
      <c r="O28">
        <v>0</v>
      </c>
      <c r="Q28" s="2">
        <v>45749</v>
      </c>
      <c r="R28" s="2">
        <v>47210</v>
      </c>
      <c r="S28" s="2">
        <v>985</v>
      </c>
      <c r="U28" s="2" t="s">
        <v>203</v>
      </c>
      <c r="V28" s="2" t="s">
        <v>1220</v>
      </c>
      <c r="W28" s="2">
        <v>1</v>
      </c>
      <c r="AB28" s="5">
        <v>0</v>
      </c>
      <c r="AC28" s="5">
        <v>0</v>
      </c>
      <c r="AD28" s="5">
        <v>9226080</v>
      </c>
      <c r="AE28" s="5">
        <v>250000.5</v>
      </c>
      <c r="AF28" s="5">
        <v>250000.5</v>
      </c>
      <c r="AG28" s="5">
        <v>250000</v>
      </c>
      <c r="AH28" s="2"/>
      <c r="AI28" s="137">
        <v>0</v>
      </c>
      <c r="AJ28" s="2"/>
      <c r="AL28" s="4">
        <v>101</v>
      </c>
      <c r="AM28" s="4">
        <v>6.1507199999999998E-2</v>
      </c>
      <c r="AN28" s="110" t="s">
        <v>1221</v>
      </c>
      <c r="AO28" s="110">
        <v>45749</v>
      </c>
      <c r="AP28" s="4">
        <v>0</v>
      </c>
      <c r="AQ28" s="110"/>
      <c r="AR28" s="294">
        <v>1.6666700000000001E-3</v>
      </c>
      <c r="AS28" s="1">
        <v>0</v>
      </c>
      <c r="AT28" s="4">
        <v>0</v>
      </c>
      <c r="AU28" s="5">
        <v>5.6114690000000002E-2</v>
      </c>
      <c r="AV28" s="5">
        <v>0</v>
      </c>
      <c r="AW28" s="5">
        <v>15376.830753599999</v>
      </c>
      <c r="AX28" s="5">
        <v>0</v>
      </c>
      <c r="AY28" s="5">
        <v>252500.505</v>
      </c>
      <c r="AZ28" s="5">
        <v>1971.5092803013679</v>
      </c>
      <c r="BA28" s="5">
        <v>22005.247728234022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250000.5</v>
      </c>
      <c r="BJ28" s="5">
        <v>0.9919</v>
      </c>
      <c r="BK28" s="5">
        <v>1.0416687500000001E-2</v>
      </c>
      <c r="BL28" s="140">
        <v>0</v>
      </c>
      <c r="BM28" s="140" t="s">
        <v>1293</v>
      </c>
      <c r="BN28" s="110">
        <v>0</v>
      </c>
      <c r="BO28" s="1">
        <v>0</v>
      </c>
      <c r="BP28" s="1">
        <v>0</v>
      </c>
      <c r="BQ28" s="5">
        <v>250000.5</v>
      </c>
      <c r="BR28" s="5">
        <v>0</v>
      </c>
      <c r="BS28" s="136" t="s">
        <v>1292</v>
      </c>
      <c r="BT28" s="110">
        <v>0.12821297911728666</v>
      </c>
      <c r="BU28" s="5">
        <v>7500.0150000000012</v>
      </c>
      <c r="BV28" s="5">
        <v>13405.321473298631</v>
      </c>
      <c r="BW28" s="5">
        <v>1.7873726216945738</v>
      </c>
      <c r="BX28" s="77">
        <v>0.87178702088271331</v>
      </c>
      <c r="BY28" s="77">
        <v>0</v>
      </c>
      <c r="BZ28" s="2">
        <v>0</v>
      </c>
      <c r="CA28" s="2">
        <v>0</v>
      </c>
      <c r="CB28" s="2">
        <v>45749</v>
      </c>
      <c r="CC28" s="2">
        <v>45749</v>
      </c>
      <c r="CD28" s="2"/>
      <c r="CE28" s="2"/>
      <c r="CF28" s="2"/>
      <c r="CG28" t="s">
        <v>1222</v>
      </c>
      <c r="CH28" t="s">
        <v>1330</v>
      </c>
    </row>
    <row r="29" spans="1:86" x14ac:dyDescent="0.3">
      <c r="A29">
        <v>22</v>
      </c>
      <c r="B29" t="s">
        <v>1434</v>
      </c>
      <c r="D29" t="s">
        <v>1339</v>
      </c>
      <c r="E29" t="s">
        <v>1328</v>
      </c>
      <c r="H29" t="s">
        <v>1219</v>
      </c>
      <c r="I29" t="s">
        <v>1544</v>
      </c>
      <c r="J29" t="s">
        <v>1292</v>
      </c>
      <c r="L29">
        <v>2.9600000000000001E-2</v>
      </c>
      <c r="M29">
        <v>2.1499999999999998E-2</v>
      </c>
      <c r="N29" s="2">
        <v>1</v>
      </c>
      <c r="O29">
        <v>0</v>
      </c>
      <c r="Q29" s="2">
        <v>45797</v>
      </c>
      <c r="R29" s="2">
        <v>47258</v>
      </c>
      <c r="S29" s="2">
        <v>1033</v>
      </c>
      <c r="U29" s="2" t="s">
        <v>203</v>
      </c>
      <c r="V29" s="2" t="s">
        <v>1220</v>
      </c>
      <c r="W29" s="2">
        <v>1</v>
      </c>
      <c r="AB29" s="5">
        <v>0</v>
      </c>
      <c r="AC29" s="5">
        <v>0</v>
      </c>
      <c r="AD29" s="5">
        <v>9357500</v>
      </c>
      <c r="AE29" s="5">
        <v>250000.1</v>
      </c>
      <c r="AF29" s="5">
        <v>250000.1</v>
      </c>
      <c r="AG29" s="5">
        <v>250000</v>
      </c>
      <c r="AH29" s="2"/>
      <c r="AI29" s="137">
        <v>0</v>
      </c>
      <c r="AJ29" s="2"/>
      <c r="AL29" s="4">
        <v>101.85</v>
      </c>
      <c r="AM29" s="4">
        <v>9.8500000000000004E-2</v>
      </c>
      <c r="AN29" s="110" t="s">
        <v>1221</v>
      </c>
      <c r="AO29" s="110">
        <v>45797</v>
      </c>
      <c r="AP29" s="4">
        <v>0</v>
      </c>
      <c r="AQ29" s="110"/>
      <c r="AR29" s="294">
        <v>2.6315800000000001E-3</v>
      </c>
      <c r="AS29" s="1">
        <v>0</v>
      </c>
      <c r="AT29" s="4">
        <v>0</v>
      </c>
      <c r="AU29" s="5">
        <v>9.311324E-2</v>
      </c>
      <c r="AV29" s="5">
        <v>0</v>
      </c>
      <c r="AW29" s="5">
        <v>24625.009850000002</v>
      </c>
      <c r="AX29" s="5">
        <v>0</v>
      </c>
      <c r="AY29" s="5">
        <v>254625.10184999998</v>
      </c>
      <c r="AZ29" s="5">
        <v>6291.3599206475683</v>
      </c>
      <c r="BA29" s="5">
        <v>38089.307306749921</v>
      </c>
      <c r="BB29" s="5">
        <v>0</v>
      </c>
      <c r="BC29" s="5">
        <v>0</v>
      </c>
      <c r="BD29" s="5">
        <v>0</v>
      </c>
      <c r="BE29" s="5">
        <v>0</v>
      </c>
      <c r="BF29" s="5">
        <v>250000.09999999998</v>
      </c>
      <c r="BG29" s="5">
        <v>250000.1</v>
      </c>
      <c r="BH29" s="5">
        <v>250000.1</v>
      </c>
      <c r="BI29" s="5">
        <v>250000.1</v>
      </c>
      <c r="BJ29" s="5">
        <v>0.97130000000000005</v>
      </c>
      <c r="BK29" s="5">
        <v>1.0416670833333334E-2</v>
      </c>
      <c r="BL29" s="140">
        <v>0</v>
      </c>
      <c r="BM29" s="140" t="s">
        <v>1293</v>
      </c>
      <c r="BN29" s="110">
        <v>0</v>
      </c>
      <c r="BO29" s="1">
        <v>0</v>
      </c>
      <c r="BP29" s="1">
        <v>0</v>
      </c>
      <c r="BQ29" s="5">
        <v>250000.1</v>
      </c>
      <c r="BR29" s="5">
        <v>0</v>
      </c>
      <c r="BS29" s="136" t="s">
        <v>1292</v>
      </c>
      <c r="BT29" s="110">
        <v>0.25548659509054239</v>
      </c>
      <c r="BU29" s="5">
        <v>34881.021737781775</v>
      </c>
      <c r="BV29" s="5">
        <v>18333.649929352432</v>
      </c>
      <c r="BW29" s="5">
        <v>0.52560530099077141</v>
      </c>
      <c r="BX29" s="77">
        <v>0.7445134049094575</v>
      </c>
      <c r="BY29" s="77">
        <v>0</v>
      </c>
      <c r="BZ29" s="2">
        <v>0</v>
      </c>
      <c r="CA29" s="2">
        <v>0</v>
      </c>
      <c r="CB29" s="2">
        <v>45797</v>
      </c>
      <c r="CC29" s="2">
        <v>45797</v>
      </c>
      <c r="CD29" s="2"/>
      <c r="CE29" s="2"/>
      <c r="CF29" s="2"/>
      <c r="CG29" t="s">
        <v>1222</v>
      </c>
      <c r="CH29" t="s">
        <v>1330</v>
      </c>
    </row>
    <row r="30" spans="1:86" x14ac:dyDescent="0.3">
      <c r="A30">
        <v>23</v>
      </c>
      <c r="B30" t="s">
        <v>1372</v>
      </c>
      <c r="D30" t="s">
        <v>1373</v>
      </c>
      <c r="E30" t="s">
        <v>1545</v>
      </c>
      <c r="F30" t="s">
        <v>1329</v>
      </c>
      <c r="H30" t="s">
        <v>1219</v>
      </c>
      <c r="I30" t="s">
        <v>1374</v>
      </c>
      <c r="J30" t="s">
        <v>1292</v>
      </c>
      <c r="L30">
        <v>1.5900000000000001E-2</v>
      </c>
      <c r="M30">
        <v>0</v>
      </c>
      <c r="N30" s="2">
        <v>1</v>
      </c>
      <c r="O30">
        <v>0</v>
      </c>
      <c r="Q30" s="2">
        <v>45751</v>
      </c>
      <c r="R30" s="2">
        <v>47212</v>
      </c>
      <c r="S30" s="2">
        <v>987</v>
      </c>
      <c r="U30" s="2" t="s">
        <v>203</v>
      </c>
      <c r="V30" s="2" t="s">
        <v>1220</v>
      </c>
      <c r="W30" s="2">
        <v>1</v>
      </c>
      <c r="AB30" s="5">
        <v>0</v>
      </c>
      <c r="AC30" s="5">
        <v>0</v>
      </c>
      <c r="AD30" s="5">
        <v>8040000.0000000019</v>
      </c>
      <c r="AE30" s="5">
        <v>249999.60000000003</v>
      </c>
      <c r="AF30" s="5">
        <v>249999.60000000003</v>
      </c>
      <c r="AG30" s="5">
        <v>250000</v>
      </c>
      <c r="AH30" s="2"/>
      <c r="AI30" s="137">
        <v>0</v>
      </c>
      <c r="AJ30" s="2"/>
      <c r="AL30" s="4">
        <v>101</v>
      </c>
      <c r="AM30" s="4">
        <v>6.7000000000000004E-2</v>
      </c>
      <c r="AN30" s="110" t="s">
        <v>1221</v>
      </c>
      <c r="AO30" s="110">
        <v>45751</v>
      </c>
      <c r="AP30" s="4">
        <v>0</v>
      </c>
      <c r="AQ30" s="110"/>
      <c r="AR30" s="294">
        <v>2.08333E-3</v>
      </c>
      <c r="AS30" s="1">
        <v>0</v>
      </c>
      <c r="AT30" s="4">
        <v>0</v>
      </c>
      <c r="AU30" s="5">
        <v>5.9638299999999998E-2</v>
      </c>
      <c r="AV30" s="5">
        <v>0</v>
      </c>
      <c r="AW30" s="5">
        <v>16749.973200000004</v>
      </c>
      <c r="AX30" s="5">
        <v>0</v>
      </c>
      <c r="AY30" s="5">
        <v>252499.59600000005</v>
      </c>
      <c r="AZ30" s="5">
        <v>3783.1094999501311</v>
      </c>
      <c r="BA30" s="5">
        <v>30259.525223829885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249999.59999999998</v>
      </c>
      <c r="BH30" s="5">
        <v>249999.6</v>
      </c>
      <c r="BI30" s="5">
        <v>249999.60000000003</v>
      </c>
      <c r="BJ30" s="5">
        <v>0.98429999999999995</v>
      </c>
      <c r="BK30" s="5">
        <v>1.0416650000000001E-2</v>
      </c>
      <c r="BL30" s="140">
        <v>0</v>
      </c>
      <c r="BM30" s="140" t="s">
        <v>1293</v>
      </c>
      <c r="BN30" s="110">
        <v>0</v>
      </c>
      <c r="BO30" s="1">
        <v>0</v>
      </c>
      <c r="BP30" s="1">
        <v>0</v>
      </c>
      <c r="BQ30" s="5">
        <v>249999.60000000003</v>
      </c>
      <c r="BR30" s="5">
        <v>0</v>
      </c>
      <c r="BS30" s="136" t="s">
        <v>1292</v>
      </c>
      <c r="BT30" s="110">
        <v>0.22585764495134417</v>
      </c>
      <c r="BU30" s="5">
        <v>2499.9960000000005</v>
      </c>
      <c r="BV30" s="5">
        <v>12966.863700049873</v>
      </c>
      <c r="BW30" s="5">
        <v>5.1867537788259943</v>
      </c>
      <c r="BX30" s="77">
        <v>0.77414235504865581</v>
      </c>
      <c r="BY30" s="77">
        <v>0</v>
      </c>
      <c r="BZ30" s="2">
        <v>0</v>
      </c>
      <c r="CA30" s="2">
        <v>0</v>
      </c>
      <c r="CB30" s="2">
        <v>45751</v>
      </c>
      <c r="CC30" s="2">
        <v>45751</v>
      </c>
      <c r="CD30" s="2"/>
      <c r="CE30" s="2"/>
      <c r="CF30" s="2"/>
      <c r="CG30" t="s">
        <v>1222</v>
      </c>
      <c r="CH30" t="s">
        <v>1330</v>
      </c>
    </row>
    <row r="31" spans="1:86" x14ac:dyDescent="0.3">
      <c r="A31">
        <v>24</v>
      </c>
      <c r="B31" t="s">
        <v>1340</v>
      </c>
      <c r="D31" t="s">
        <v>1339</v>
      </c>
      <c r="E31" t="s">
        <v>1328</v>
      </c>
      <c r="F31" t="s">
        <v>1329</v>
      </c>
      <c r="H31" t="s">
        <v>1219</v>
      </c>
      <c r="I31" t="s">
        <v>1342</v>
      </c>
      <c r="J31" t="s">
        <v>1292</v>
      </c>
      <c r="L31">
        <v>3.9699999999999999E-2</v>
      </c>
      <c r="M31">
        <v>0</v>
      </c>
      <c r="N31" s="2">
        <v>1</v>
      </c>
      <c r="O31">
        <v>0</v>
      </c>
      <c r="Q31" s="2">
        <v>45777</v>
      </c>
      <c r="R31" s="2">
        <v>47238</v>
      </c>
      <c r="S31" s="2">
        <v>1013</v>
      </c>
      <c r="U31" s="2" t="s">
        <v>203</v>
      </c>
      <c r="V31" s="2" t="s">
        <v>1334</v>
      </c>
      <c r="W31" s="2">
        <v>1</v>
      </c>
      <c r="AB31" s="5">
        <v>0</v>
      </c>
      <c r="AC31" s="5">
        <v>0</v>
      </c>
      <c r="AD31" s="5">
        <v>14377500</v>
      </c>
      <c r="AE31" s="5">
        <v>250000</v>
      </c>
      <c r="AF31" s="5">
        <v>250000</v>
      </c>
      <c r="AG31" s="5">
        <v>250000</v>
      </c>
      <c r="AH31" s="2"/>
      <c r="AI31" s="137">
        <v>0</v>
      </c>
      <c r="AJ31" s="2"/>
      <c r="AL31" s="4">
        <v>102</v>
      </c>
      <c r="AM31" s="4">
        <v>0.11502</v>
      </c>
      <c r="AN31" s="110" t="s">
        <v>1221</v>
      </c>
      <c r="AO31" s="110">
        <v>45777</v>
      </c>
      <c r="AP31" s="4">
        <v>0</v>
      </c>
      <c r="AQ31" s="110"/>
      <c r="AR31" s="294">
        <v>2E-3</v>
      </c>
      <c r="AS31" s="1">
        <v>0</v>
      </c>
      <c r="AT31" s="4">
        <v>0</v>
      </c>
      <c r="AU31" s="5">
        <v>0.10692274</v>
      </c>
      <c r="AV31" s="5">
        <v>0</v>
      </c>
      <c r="AW31" s="5">
        <v>28755</v>
      </c>
      <c r="AX31" s="5">
        <v>101619.04951041208</v>
      </c>
      <c r="AY31" s="5">
        <v>255000</v>
      </c>
      <c r="AZ31" s="5">
        <v>6876.8499797346594</v>
      </c>
      <c r="BA31" s="5">
        <v>38094.656895663335</v>
      </c>
      <c r="BB31" s="5">
        <v>0</v>
      </c>
      <c r="BC31" s="5">
        <v>0</v>
      </c>
      <c r="BD31" s="5">
        <v>0</v>
      </c>
      <c r="BE31" s="5">
        <v>0</v>
      </c>
      <c r="BF31" s="5">
        <v>225035.28833753764</v>
      </c>
      <c r="BG31" s="5">
        <v>250000</v>
      </c>
      <c r="BH31" s="5">
        <v>250000</v>
      </c>
      <c r="BI31" s="5">
        <v>250000</v>
      </c>
      <c r="BJ31" s="5">
        <v>0.96430000000000005</v>
      </c>
      <c r="BK31" s="5">
        <v>1.0416666666666666E-2</v>
      </c>
      <c r="BL31" s="140">
        <v>0</v>
      </c>
      <c r="BM31" s="140" t="s">
        <v>1293</v>
      </c>
      <c r="BN31" s="110">
        <v>0</v>
      </c>
      <c r="BO31" s="1">
        <v>0</v>
      </c>
      <c r="BP31" s="1">
        <v>0</v>
      </c>
      <c r="BQ31" s="5">
        <v>250000</v>
      </c>
      <c r="BR31" s="5">
        <v>0</v>
      </c>
      <c r="BS31" s="136" t="s">
        <v>1292</v>
      </c>
      <c r="BT31" s="110">
        <v>0.23915319004467603</v>
      </c>
      <c r="BU31" s="5">
        <v>93138.400476157432</v>
      </c>
      <c r="BV31" s="5">
        <v>21878.150020265341</v>
      </c>
      <c r="BW31" s="5">
        <v>0.23489935309621238</v>
      </c>
      <c r="BX31" s="77">
        <v>0.76084680995532394</v>
      </c>
      <c r="BY31" s="77">
        <v>0</v>
      </c>
      <c r="BZ31" s="2">
        <v>0</v>
      </c>
      <c r="CA31" s="2">
        <v>0</v>
      </c>
      <c r="CB31" s="2">
        <v>45777</v>
      </c>
      <c r="CC31" s="2">
        <v>45777</v>
      </c>
      <c r="CD31" s="2"/>
      <c r="CE31" s="2"/>
      <c r="CF31" s="2"/>
      <c r="CG31" t="s">
        <v>1222</v>
      </c>
      <c r="CH31" t="s">
        <v>1330</v>
      </c>
    </row>
    <row r="32" spans="1:86" x14ac:dyDescent="0.3">
      <c r="A32">
        <v>25</v>
      </c>
      <c r="B32" t="s">
        <v>1375</v>
      </c>
      <c r="D32" t="s">
        <v>1339</v>
      </c>
      <c r="E32" t="s">
        <v>1328</v>
      </c>
      <c r="H32" t="s">
        <v>1219</v>
      </c>
      <c r="I32" t="s">
        <v>1546</v>
      </c>
      <c r="J32" t="s">
        <v>1292</v>
      </c>
      <c r="L32">
        <v>1.1299999999999999E-2</v>
      </c>
      <c r="M32">
        <v>0</v>
      </c>
      <c r="N32" s="2">
        <v>1</v>
      </c>
      <c r="O32">
        <v>0</v>
      </c>
      <c r="Q32" s="2">
        <v>45756</v>
      </c>
      <c r="R32" s="2">
        <v>47217</v>
      </c>
      <c r="S32" s="2">
        <v>992</v>
      </c>
      <c r="U32" s="2" t="s">
        <v>203</v>
      </c>
      <c r="V32" s="2" t="s">
        <v>1220</v>
      </c>
      <c r="W32" s="2">
        <v>1</v>
      </c>
      <c r="AB32" s="5">
        <v>0</v>
      </c>
      <c r="AC32" s="5">
        <v>0</v>
      </c>
      <c r="AD32" s="5">
        <v>7350000</v>
      </c>
      <c r="AE32" s="5">
        <v>250000</v>
      </c>
      <c r="AF32" s="5">
        <v>250000</v>
      </c>
      <c r="AG32" s="5">
        <v>250000</v>
      </c>
      <c r="AH32" s="2"/>
      <c r="AI32" s="137">
        <v>0</v>
      </c>
      <c r="AJ32" s="2"/>
      <c r="AL32" s="4">
        <v>101.6</v>
      </c>
      <c r="AM32" s="4">
        <v>7.3499999999999996E-2</v>
      </c>
      <c r="AN32" s="110" t="s">
        <v>1221</v>
      </c>
      <c r="AO32" s="110">
        <v>45756</v>
      </c>
      <c r="AP32" s="4">
        <v>0</v>
      </c>
      <c r="AQ32" s="110"/>
      <c r="AR32" s="294">
        <v>2.5000000000000001E-3</v>
      </c>
      <c r="AS32" s="1">
        <v>0</v>
      </c>
      <c r="AT32" s="4">
        <v>0</v>
      </c>
      <c r="AU32" s="5">
        <v>6.9968119999999995E-2</v>
      </c>
      <c r="AV32" s="5">
        <v>0</v>
      </c>
      <c r="AW32" s="5">
        <v>18375</v>
      </c>
      <c r="AX32" s="5">
        <v>0</v>
      </c>
      <c r="AY32" s="5">
        <v>254000</v>
      </c>
      <c r="AZ32" s="5">
        <v>2306.25</v>
      </c>
      <c r="BA32" s="5">
        <v>22853.282055047777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62500</v>
      </c>
      <c r="BI32" s="5">
        <v>250000</v>
      </c>
      <c r="BJ32" s="5">
        <v>0.98870000000000002</v>
      </c>
      <c r="BK32" s="5">
        <v>1.0416666666666666E-2</v>
      </c>
      <c r="BL32" s="140">
        <v>0</v>
      </c>
      <c r="BM32" s="140" t="s">
        <v>1293</v>
      </c>
      <c r="BN32" s="110">
        <v>0</v>
      </c>
      <c r="BO32" s="1">
        <v>0</v>
      </c>
      <c r="BP32" s="1">
        <v>0</v>
      </c>
      <c r="BQ32" s="5">
        <v>250000</v>
      </c>
      <c r="BR32" s="5">
        <v>0</v>
      </c>
      <c r="BS32" s="136" t="s">
        <v>1292</v>
      </c>
      <c r="BT32" s="110">
        <v>0.12551020408163266</v>
      </c>
      <c r="BU32" s="5">
        <v>2500</v>
      </c>
      <c r="BV32" s="5">
        <v>16068.75</v>
      </c>
      <c r="BW32" s="5">
        <v>6.4275000000000002</v>
      </c>
      <c r="BX32" s="77">
        <v>0.8744897959183674</v>
      </c>
      <c r="BY32" s="77">
        <v>0</v>
      </c>
      <c r="BZ32" s="2">
        <v>0</v>
      </c>
      <c r="CA32" s="2">
        <v>0</v>
      </c>
      <c r="CB32" s="2">
        <v>45756</v>
      </c>
      <c r="CC32" s="2">
        <v>45756</v>
      </c>
      <c r="CD32" s="2"/>
      <c r="CE32" s="2"/>
      <c r="CF32" s="2"/>
      <c r="CG32" t="s">
        <v>1222</v>
      </c>
      <c r="CH32" t="s">
        <v>1330</v>
      </c>
    </row>
    <row r="33" spans="1:86" x14ac:dyDescent="0.3">
      <c r="A33">
        <v>26</v>
      </c>
      <c r="B33" t="s">
        <v>1343</v>
      </c>
      <c r="D33" t="s">
        <v>1327</v>
      </c>
      <c r="E33" t="s">
        <v>1328</v>
      </c>
      <c r="F33" t="s">
        <v>1329</v>
      </c>
      <c r="H33" t="s">
        <v>1219</v>
      </c>
      <c r="I33" t="s">
        <v>1547</v>
      </c>
      <c r="J33" t="s">
        <v>1292</v>
      </c>
      <c r="L33">
        <v>6.7999999999999996E-3</v>
      </c>
      <c r="M33">
        <v>0</v>
      </c>
      <c r="N33" s="2">
        <v>1</v>
      </c>
      <c r="O33">
        <v>0</v>
      </c>
      <c r="Q33" s="2">
        <v>45775</v>
      </c>
      <c r="R33" s="2">
        <v>47236</v>
      </c>
      <c r="S33" s="2">
        <v>1011</v>
      </c>
      <c r="U33" s="2" t="s">
        <v>203</v>
      </c>
      <c r="V33" s="2" t="s">
        <v>1220</v>
      </c>
      <c r="W33" s="2">
        <v>1</v>
      </c>
      <c r="AB33" s="5">
        <v>0</v>
      </c>
      <c r="AC33" s="5">
        <v>0</v>
      </c>
      <c r="AD33" s="5">
        <v>11677500</v>
      </c>
      <c r="AE33" s="5">
        <v>250000.5</v>
      </c>
      <c r="AF33" s="5">
        <v>250000.5</v>
      </c>
      <c r="AG33" s="5">
        <v>250000</v>
      </c>
      <c r="AH33" s="2"/>
      <c r="AI33" s="137">
        <v>0</v>
      </c>
      <c r="AJ33" s="2"/>
      <c r="AL33" s="4">
        <v>101.15</v>
      </c>
      <c r="AM33" s="4">
        <v>7.7850000000000003E-2</v>
      </c>
      <c r="AN33" s="110" t="s">
        <v>1221</v>
      </c>
      <c r="AO33" s="110">
        <v>45775</v>
      </c>
      <c r="AP33" s="4">
        <v>0</v>
      </c>
      <c r="AQ33" s="110"/>
      <c r="AR33" s="294">
        <v>1.6666700000000001E-3</v>
      </c>
      <c r="AS33" s="1">
        <v>0</v>
      </c>
      <c r="AT33" s="4">
        <v>0</v>
      </c>
      <c r="AU33" s="5">
        <v>6.9939169999999995E-2</v>
      </c>
      <c r="AV33" s="5">
        <v>0</v>
      </c>
      <c r="AW33" s="5">
        <v>19462.538925000001</v>
      </c>
      <c r="AX33" s="5">
        <v>75000.149999999994</v>
      </c>
      <c r="AY33" s="5">
        <v>252875.50575000004</v>
      </c>
      <c r="AZ33" s="5">
        <v>1609.9947633145066</v>
      </c>
      <c r="BA33" s="5">
        <v>19799.755023787478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250000.5</v>
      </c>
      <c r="BJ33" s="5">
        <v>0.99329999999999996</v>
      </c>
      <c r="BK33" s="5">
        <v>1.0416687500000001E-2</v>
      </c>
      <c r="BL33" s="140">
        <v>0</v>
      </c>
      <c r="BM33" s="140" t="s">
        <v>1293</v>
      </c>
      <c r="BN33" s="110">
        <v>0</v>
      </c>
      <c r="BO33" s="1">
        <v>0</v>
      </c>
      <c r="BP33" s="1">
        <v>0</v>
      </c>
      <c r="BQ33" s="5">
        <v>250000.5</v>
      </c>
      <c r="BR33" s="5">
        <v>0</v>
      </c>
      <c r="BS33" s="136" t="s">
        <v>1292</v>
      </c>
      <c r="BT33" s="110">
        <v>8.2722751102449324E-2</v>
      </c>
      <c r="BU33" s="5">
        <v>76619.150117120385</v>
      </c>
      <c r="BV33" s="5">
        <v>17852.544161685495</v>
      </c>
      <c r="BW33" s="5">
        <v>0.2330036829486625</v>
      </c>
      <c r="BX33" s="77">
        <v>0.91727724889755069</v>
      </c>
      <c r="BY33" s="77">
        <v>0</v>
      </c>
      <c r="BZ33" s="2">
        <v>0</v>
      </c>
      <c r="CA33" s="2">
        <v>0</v>
      </c>
      <c r="CB33" s="2">
        <v>45775</v>
      </c>
      <c r="CC33" s="2">
        <v>45775</v>
      </c>
      <c r="CD33" s="2"/>
      <c r="CE33" s="2"/>
      <c r="CF33" s="2"/>
      <c r="CG33" t="s">
        <v>1222</v>
      </c>
      <c r="CH33" t="s">
        <v>1330</v>
      </c>
    </row>
    <row r="34" spans="1:86" x14ac:dyDescent="0.3">
      <c r="A34">
        <v>27</v>
      </c>
      <c r="B34" t="s">
        <v>1436</v>
      </c>
      <c r="D34" t="s">
        <v>1339</v>
      </c>
      <c r="E34" t="s">
        <v>1328</v>
      </c>
      <c r="F34" t="s">
        <v>1329</v>
      </c>
      <c r="H34" t="s">
        <v>1219</v>
      </c>
      <c r="I34" t="s">
        <v>1548</v>
      </c>
      <c r="J34" t="s">
        <v>1292</v>
      </c>
      <c r="L34">
        <v>1.8599999999999998E-2</v>
      </c>
      <c r="M34">
        <v>0</v>
      </c>
      <c r="N34" s="2">
        <v>1</v>
      </c>
      <c r="O34">
        <v>0</v>
      </c>
      <c r="Q34" s="2">
        <v>45944</v>
      </c>
      <c r="R34" s="2">
        <v>47405</v>
      </c>
      <c r="S34" s="2">
        <v>1180</v>
      </c>
      <c r="U34" s="2" t="s">
        <v>203</v>
      </c>
      <c r="V34" s="2" t="s">
        <v>1220</v>
      </c>
      <c r="W34" s="2">
        <v>1</v>
      </c>
      <c r="AB34" s="5">
        <v>0</v>
      </c>
      <c r="AC34" s="5">
        <v>0</v>
      </c>
      <c r="AD34" s="5">
        <v>64703042.999999993</v>
      </c>
      <c r="AE34" s="5">
        <v>499999.5</v>
      </c>
      <c r="AF34" s="5">
        <v>499999.5</v>
      </c>
      <c r="AG34" s="5">
        <v>500000</v>
      </c>
      <c r="AH34" s="2"/>
      <c r="AI34" s="137">
        <v>0</v>
      </c>
      <c r="AJ34" s="2"/>
      <c r="AL34" s="4">
        <v>107.75</v>
      </c>
      <c r="AM34" s="4">
        <v>0.14378453999999999</v>
      </c>
      <c r="AN34" s="110" t="s">
        <v>1221</v>
      </c>
      <c r="AO34" s="110">
        <v>45944</v>
      </c>
      <c r="AP34" s="4">
        <v>0</v>
      </c>
      <c r="AQ34" s="110"/>
      <c r="AR34" s="294">
        <v>1.11111E-3</v>
      </c>
      <c r="AS34" s="1">
        <v>0</v>
      </c>
      <c r="AT34" s="4">
        <v>0</v>
      </c>
      <c r="AU34" s="5">
        <v>9.2212089999999997E-2</v>
      </c>
      <c r="AV34" s="5">
        <v>0</v>
      </c>
      <c r="AW34" s="5">
        <v>71892.198107729986</v>
      </c>
      <c r="AX34" s="5">
        <v>399999.60110222106</v>
      </c>
      <c r="AY34" s="5">
        <v>538749.46125000005</v>
      </c>
      <c r="AZ34" s="5">
        <v>8423.2709527682473</v>
      </c>
      <c r="BA34" s="5">
        <v>63203.522841389473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499999.50137777627</v>
      </c>
      <c r="BH34" s="5">
        <v>499999.50137777632</v>
      </c>
      <c r="BI34" s="5">
        <v>499999.50137777644</v>
      </c>
      <c r="BJ34" s="5">
        <v>0.9819</v>
      </c>
      <c r="BK34" s="5">
        <v>2.0833312499999999E-2</v>
      </c>
      <c r="BL34" s="140">
        <v>0</v>
      </c>
      <c r="BM34" s="140" t="s">
        <v>1293</v>
      </c>
      <c r="BN34" s="110">
        <v>0</v>
      </c>
      <c r="BO34" s="1">
        <v>0</v>
      </c>
      <c r="BP34" s="1">
        <v>0</v>
      </c>
      <c r="BQ34" s="5">
        <v>499999.5</v>
      </c>
      <c r="BR34" s="5">
        <v>0</v>
      </c>
      <c r="BS34" s="136" t="s">
        <v>1292</v>
      </c>
      <c r="BT34" s="110">
        <v>0.11716529991399111</v>
      </c>
      <c r="BU34" s="5">
        <v>224999.7756199993</v>
      </c>
      <c r="BV34" s="5">
        <v>63468.927154961741</v>
      </c>
      <c r="BW34" s="5">
        <v>0.28208440199582246</v>
      </c>
      <c r="BX34" s="77">
        <v>0.88283470008600895</v>
      </c>
      <c r="BY34" s="77">
        <v>0</v>
      </c>
      <c r="BZ34" s="2">
        <v>0</v>
      </c>
      <c r="CA34" s="2">
        <v>0</v>
      </c>
      <c r="CB34" s="2">
        <v>45944</v>
      </c>
      <c r="CC34" s="2">
        <v>45944</v>
      </c>
      <c r="CD34" s="2"/>
      <c r="CE34" s="2"/>
      <c r="CF34" s="2"/>
      <c r="CG34" t="s">
        <v>1222</v>
      </c>
      <c r="CH34" t="s">
        <v>1330</v>
      </c>
    </row>
    <row r="35" spans="1:86" x14ac:dyDescent="0.3">
      <c r="A35">
        <v>28</v>
      </c>
      <c r="B35" t="s">
        <v>1376</v>
      </c>
      <c r="D35" t="s">
        <v>1339</v>
      </c>
      <c r="E35" t="s">
        <v>1328</v>
      </c>
      <c r="F35" t="s">
        <v>1329</v>
      </c>
      <c r="H35" t="s">
        <v>1219</v>
      </c>
      <c r="I35" t="s">
        <v>1533</v>
      </c>
      <c r="J35" t="s">
        <v>1292</v>
      </c>
      <c r="L35">
        <v>2.5000000000000001E-3</v>
      </c>
      <c r="M35">
        <v>8.0000000000000004E-4</v>
      </c>
      <c r="N35" s="2">
        <v>1</v>
      </c>
      <c r="O35">
        <v>0</v>
      </c>
      <c r="Q35" s="2">
        <v>45756</v>
      </c>
      <c r="R35" s="2">
        <v>47217</v>
      </c>
      <c r="S35" s="2">
        <v>992</v>
      </c>
      <c r="U35" s="2" t="s">
        <v>203</v>
      </c>
      <c r="V35" s="2" t="s">
        <v>1220</v>
      </c>
      <c r="W35" s="2">
        <v>1</v>
      </c>
      <c r="AB35" s="5">
        <v>0</v>
      </c>
      <c r="AC35" s="5">
        <v>0</v>
      </c>
      <c r="AD35" s="5">
        <v>20094000</v>
      </c>
      <c r="AE35" s="5">
        <v>249999.45</v>
      </c>
      <c r="AF35" s="5">
        <v>249999.45</v>
      </c>
      <c r="AG35" s="5">
        <v>250000</v>
      </c>
      <c r="AH35" s="2"/>
      <c r="AI35" s="137">
        <v>0</v>
      </c>
      <c r="AJ35" s="2"/>
      <c r="AL35" s="4">
        <v>102.3</v>
      </c>
      <c r="AM35" s="4">
        <v>7.8799999999999995E-2</v>
      </c>
      <c r="AN35" s="110" t="s">
        <v>1221</v>
      </c>
      <c r="AO35" s="110">
        <v>45756</v>
      </c>
      <c r="AP35" s="4">
        <v>0</v>
      </c>
      <c r="AQ35" s="110"/>
      <c r="AR35" s="294">
        <v>9.8039000000000004E-4</v>
      </c>
      <c r="AS35" s="1">
        <v>0</v>
      </c>
      <c r="AT35" s="4">
        <v>0</v>
      </c>
      <c r="AU35" s="5">
        <v>6.7963960000000004E-2</v>
      </c>
      <c r="AV35" s="5">
        <v>0</v>
      </c>
      <c r="AW35" s="5">
        <v>19699.956659999996</v>
      </c>
      <c r="AX35" s="5">
        <v>0</v>
      </c>
      <c r="AY35" s="5">
        <v>255749.43734999999</v>
      </c>
      <c r="AZ35" s="5">
        <v>407.35961204826805</v>
      </c>
      <c r="BA35" s="5">
        <v>9001.9858960103265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97412.904708811286</v>
      </c>
      <c r="BJ35" s="5">
        <v>0.99760000000000004</v>
      </c>
      <c r="BK35" s="5">
        <v>1.0416643750000001E-2</v>
      </c>
      <c r="BL35" s="140">
        <v>0</v>
      </c>
      <c r="BM35" s="140" t="s">
        <v>1293</v>
      </c>
      <c r="BN35" s="110">
        <v>0</v>
      </c>
      <c r="BO35" s="1">
        <v>0</v>
      </c>
      <c r="BP35" s="1">
        <v>0</v>
      </c>
      <c r="BQ35" s="5">
        <v>249999.45</v>
      </c>
      <c r="BR35" s="5">
        <v>0</v>
      </c>
      <c r="BS35" s="136" t="s">
        <v>1292</v>
      </c>
      <c r="BT35" s="110">
        <v>2.0678198387887627E-2</v>
      </c>
      <c r="BU35" s="5">
        <v>13351.733966732547</v>
      </c>
      <c r="BV35" s="5">
        <v>19292.597047951727</v>
      </c>
      <c r="BW35" s="5">
        <v>1.4449506780184174</v>
      </c>
      <c r="BX35" s="77">
        <v>0.97932180161211235</v>
      </c>
      <c r="BY35" s="77">
        <v>0</v>
      </c>
      <c r="BZ35" s="2">
        <v>0</v>
      </c>
      <c r="CA35" s="2">
        <v>0</v>
      </c>
      <c r="CB35" s="2">
        <v>45756</v>
      </c>
      <c r="CC35" s="2">
        <v>45756</v>
      </c>
      <c r="CD35" s="2"/>
      <c r="CE35" s="2"/>
      <c r="CF35" s="2"/>
      <c r="CG35" t="s">
        <v>1222</v>
      </c>
      <c r="CH35" t="s">
        <v>1330</v>
      </c>
    </row>
    <row r="36" spans="1:86" x14ac:dyDescent="0.3">
      <c r="A36">
        <v>29</v>
      </c>
      <c r="B36" t="s">
        <v>1355</v>
      </c>
      <c r="D36" t="s">
        <v>1327</v>
      </c>
      <c r="E36" t="s">
        <v>1328</v>
      </c>
      <c r="F36" t="s">
        <v>1329</v>
      </c>
      <c r="H36" t="s">
        <v>1219</v>
      </c>
      <c r="I36" t="s">
        <v>1549</v>
      </c>
      <c r="J36" t="s">
        <v>1292</v>
      </c>
      <c r="L36">
        <v>2.6100000000000002E-2</v>
      </c>
      <c r="M36">
        <v>0</v>
      </c>
      <c r="N36" s="2">
        <v>1</v>
      </c>
      <c r="O36">
        <v>0</v>
      </c>
      <c r="Q36" s="2">
        <v>45866</v>
      </c>
      <c r="R36" s="2">
        <v>47327</v>
      </c>
      <c r="S36" s="2">
        <v>1102</v>
      </c>
      <c r="U36" s="2" t="s">
        <v>203</v>
      </c>
      <c r="V36" s="2" t="s">
        <v>1220</v>
      </c>
      <c r="W36" s="2">
        <v>1</v>
      </c>
      <c r="AB36" s="5">
        <v>0</v>
      </c>
      <c r="AC36" s="5">
        <v>0</v>
      </c>
      <c r="AD36" s="5">
        <v>11660000</v>
      </c>
      <c r="AE36" s="5">
        <v>250000.30000000002</v>
      </c>
      <c r="AF36" s="5">
        <v>250000.30000000002</v>
      </c>
      <c r="AG36" s="5">
        <v>250000</v>
      </c>
      <c r="AH36" s="2"/>
      <c r="AI36" s="137">
        <v>0</v>
      </c>
      <c r="AJ36" s="2"/>
      <c r="AL36" s="4">
        <v>103.1</v>
      </c>
      <c r="AM36" s="4">
        <v>0.106</v>
      </c>
      <c r="AN36" s="110" t="s">
        <v>1221</v>
      </c>
      <c r="AO36" s="110">
        <v>45866</v>
      </c>
      <c r="AP36" s="4">
        <v>0</v>
      </c>
      <c r="AQ36" s="110"/>
      <c r="AR36" s="294">
        <v>2.2727300000000001E-3</v>
      </c>
      <c r="AS36" s="1">
        <v>0</v>
      </c>
      <c r="AT36" s="4">
        <v>0</v>
      </c>
      <c r="AU36" s="5">
        <v>7.1520619999999993E-2</v>
      </c>
      <c r="AV36" s="5">
        <v>0</v>
      </c>
      <c r="AW36" s="5">
        <v>26500.031800000001</v>
      </c>
      <c r="AX36" s="5">
        <v>151542.83492733535</v>
      </c>
      <c r="AY36" s="5">
        <v>257750.30929999999</v>
      </c>
      <c r="AZ36" s="5">
        <v>2418.0765770121934</v>
      </c>
      <c r="BA36" s="5">
        <v>20263.852419467992</v>
      </c>
      <c r="BB36" s="5">
        <v>0</v>
      </c>
      <c r="BC36" s="5">
        <v>0</v>
      </c>
      <c r="BD36" s="5">
        <v>0</v>
      </c>
      <c r="BE36" s="5">
        <v>0</v>
      </c>
      <c r="BF36" s="5">
        <v>16828.870623719569</v>
      </c>
      <c r="BG36" s="5">
        <v>47300.586083561109</v>
      </c>
      <c r="BH36" s="5">
        <v>91898.996920673948</v>
      </c>
      <c r="BI36" s="5">
        <v>250000.30000000002</v>
      </c>
      <c r="BJ36" s="5">
        <v>0.98119999999999996</v>
      </c>
      <c r="BK36" s="5">
        <v>1.0416679166666668E-2</v>
      </c>
      <c r="BL36" s="140">
        <v>0</v>
      </c>
      <c r="BM36" s="140" t="s">
        <v>1293</v>
      </c>
      <c r="BN36" s="110">
        <v>0</v>
      </c>
      <c r="BO36" s="1">
        <v>0</v>
      </c>
      <c r="BP36" s="1">
        <v>0</v>
      </c>
      <c r="BQ36" s="5">
        <v>250000.30000000002</v>
      </c>
      <c r="BR36" s="5">
        <v>0</v>
      </c>
      <c r="BS36" s="136" t="s">
        <v>1292</v>
      </c>
      <c r="BT36" s="110">
        <v>9.1248063219765391E-2</v>
      </c>
      <c r="BU36" s="5">
        <v>114766.61782641534</v>
      </c>
      <c r="BV36" s="5">
        <v>24081.955222987806</v>
      </c>
      <c r="BW36" s="5">
        <v>0.20983414584380097</v>
      </c>
      <c r="BX36" s="77">
        <v>0.90875193678023458</v>
      </c>
      <c r="BY36" s="77">
        <v>0</v>
      </c>
      <c r="BZ36" s="2">
        <v>0</v>
      </c>
      <c r="CA36" s="2">
        <v>0</v>
      </c>
      <c r="CB36" s="2">
        <v>45866</v>
      </c>
      <c r="CC36" s="2">
        <v>45866</v>
      </c>
      <c r="CD36" s="2"/>
      <c r="CE36" s="2"/>
      <c r="CF36" s="2"/>
      <c r="CG36" t="s">
        <v>1222</v>
      </c>
      <c r="CH36" t="s">
        <v>1330</v>
      </c>
    </row>
    <row r="37" spans="1:86" x14ac:dyDescent="0.3">
      <c r="A37">
        <v>30</v>
      </c>
      <c r="B37" t="s">
        <v>1437</v>
      </c>
      <c r="D37" t="s">
        <v>1339</v>
      </c>
      <c r="E37" t="s">
        <v>1328</v>
      </c>
      <c r="F37" t="s">
        <v>1329</v>
      </c>
      <c r="H37" t="s">
        <v>1219</v>
      </c>
      <c r="I37" t="s">
        <v>1439</v>
      </c>
      <c r="J37" t="s">
        <v>1292</v>
      </c>
      <c r="L37">
        <v>4.02E-2</v>
      </c>
      <c r="M37">
        <v>0</v>
      </c>
      <c r="N37" s="2">
        <v>1</v>
      </c>
      <c r="O37">
        <v>0</v>
      </c>
      <c r="Q37" s="2">
        <v>45791</v>
      </c>
      <c r="R37" s="2">
        <v>47252</v>
      </c>
      <c r="S37" s="2">
        <v>1027</v>
      </c>
      <c r="U37" s="2" t="s">
        <v>203</v>
      </c>
      <c r="V37" s="2" t="s">
        <v>1334</v>
      </c>
      <c r="W37" s="2">
        <v>1</v>
      </c>
      <c r="AB37" s="5">
        <v>0</v>
      </c>
      <c r="AC37" s="5">
        <v>0</v>
      </c>
      <c r="AD37" s="5">
        <v>20251080</v>
      </c>
      <c r="AE37" s="5">
        <v>250000.5</v>
      </c>
      <c r="AF37" s="5">
        <v>250000.5</v>
      </c>
      <c r="AG37" s="5">
        <v>250000</v>
      </c>
      <c r="AH37" s="2"/>
      <c r="AI37" s="137">
        <v>0</v>
      </c>
      <c r="AJ37" s="2"/>
      <c r="AL37" s="4">
        <v>102.85</v>
      </c>
      <c r="AM37" s="4">
        <v>0.13500719999999999</v>
      </c>
      <c r="AN37" s="110" t="s">
        <v>1221</v>
      </c>
      <c r="AO37" s="110">
        <v>45791</v>
      </c>
      <c r="AP37" s="4">
        <v>0</v>
      </c>
      <c r="AQ37" s="110"/>
      <c r="AR37" s="294">
        <v>1.6666700000000001E-3</v>
      </c>
      <c r="AS37" s="1">
        <v>0</v>
      </c>
      <c r="AT37" s="4">
        <v>0</v>
      </c>
      <c r="AU37" s="5">
        <v>0.1189812</v>
      </c>
      <c r="AV37" s="5">
        <v>0</v>
      </c>
      <c r="AW37" s="5">
        <v>33751.867503599999</v>
      </c>
      <c r="AX37" s="5">
        <v>225000.45</v>
      </c>
      <c r="AY37" s="5">
        <v>257125.51424999998</v>
      </c>
      <c r="AZ37" s="5">
        <v>7180.8745190652326</v>
      </c>
      <c r="BA37" s="5">
        <v>40146.515262076857</v>
      </c>
      <c r="BB37" s="5">
        <v>0</v>
      </c>
      <c r="BC37" s="5">
        <v>0</v>
      </c>
      <c r="BD37" s="5">
        <v>0</v>
      </c>
      <c r="BE37" s="5">
        <v>880.47174042622578</v>
      </c>
      <c r="BF37" s="5">
        <v>250000.5</v>
      </c>
      <c r="BG37" s="5">
        <v>250000.5</v>
      </c>
      <c r="BH37" s="5">
        <v>250000.5</v>
      </c>
      <c r="BI37" s="5">
        <v>250000.5</v>
      </c>
      <c r="BJ37" s="5">
        <v>0.96740000000000004</v>
      </c>
      <c r="BK37" s="5">
        <v>1.0416687500000001E-2</v>
      </c>
      <c r="BL37" s="140">
        <v>0</v>
      </c>
      <c r="BM37" s="140" t="s">
        <v>1293</v>
      </c>
      <c r="BN37" s="110">
        <v>0</v>
      </c>
      <c r="BO37" s="1">
        <v>0</v>
      </c>
      <c r="BP37" s="1">
        <v>0</v>
      </c>
      <c r="BQ37" s="5">
        <v>250000.5</v>
      </c>
      <c r="BR37" s="5">
        <v>0</v>
      </c>
      <c r="BS37" s="136" t="s">
        <v>1292</v>
      </c>
      <c r="BT37" s="110">
        <v>0.21275487995736281</v>
      </c>
      <c r="BU37" s="5">
        <v>116026.32923190916</v>
      </c>
      <c r="BV37" s="5">
        <v>26570.992984534765</v>
      </c>
      <c r="BW37" s="5">
        <v>0.22900830492901006</v>
      </c>
      <c r="BX37" s="77">
        <v>0.78724512004263714</v>
      </c>
      <c r="BY37" s="77">
        <v>0</v>
      </c>
      <c r="BZ37" s="2">
        <v>0</v>
      </c>
      <c r="CA37" s="2">
        <v>0</v>
      </c>
      <c r="CB37" s="2">
        <v>45791</v>
      </c>
      <c r="CC37" s="2">
        <v>45791</v>
      </c>
      <c r="CD37" s="2"/>
      <c r="CE37" s="2"/>
      <c r="CF37" s="2"/>
      <c r="CG37" t="s">
        <v>1222</v>
      </c>
      <c r="CH37" t="s">
        <v>1330</v>
      </c>
    </row>
    <row r="38" spans="1:86" x14ac:dyDescent="0.3">
      <c r="A38">
        <v>31</v>
      </c>
      <c r="B38" t="s">
        <v>1440</v>
      </c>
      <c r="D38" t="s">
        <v>1339</v>
      </c>
      <c r="E38" t="s">
        <v>1328</v>
      </c>
      <c r="F38" t="s">
        <v>1329</v>
      </c>
      <c r="H38" t="s">
        <v>1219</v>
      </c>
      <c r="I38" t="s">
        <v>1441</v>
      </c>
      <c r="J38" t="s">
        <v>1292</v>
      </c>
      <c r="L38">
        <v>2.69E-2</v>
      </c>
      <c r="M38">
        <v>2.0500000000000001E-2</v>
      </c>
      <c r="N38" s="2">
        <v>1</v>
      </c>
      <c r="O38">
        <v>0</v>
      </c>
      <c r="Q38" s="2">
        <v>45939</v>
      </c>
      <c r="R38" s="2">
        <v>47400</v>
      </c>
      <c r="S38" s="2">
        <v>1175</v>
      </c>
      <c r="U38" s="2" t="s">
        <v>203</v>
      </c>
      <c r="V38" s="2" t="s">
        <v>1220</v>
      </c>
      <c r="W38" s="2">
        <v>1</v>
      </c>
      <c r="AB38" s="5">
        <v>0</v>
      </c>
      <c r="AC38" s="5">
        <v>0</v>
      </c>
      <c r="AD38" s="5">
        <v>35175000</v>
      </c>
      <c r="AE38" s="5">
        <v>250000</v>
      </c>
      <c r="AF38" s="5">
        <v>250000</v>
      </c>
      <c r="AG38" s="5">
        <v>250000</v>
      </c>
      <c r="AH38" s="2"/>
      <c r="AI38" s="137">
        <v>0</v>
      </c>
      <c r="AJ38" s="2"/>
      <c r="AL38" s="4">
        <v>107.85</v>
      </c>
      <c r="AM38" s="4">
        <v>0.14069999999999999</v>
      </c>
      <c r="AN38" s="110" t="s">
        <v>1221</v>
      </c>
      <c r="AO38" s="110">
        <v>45939</v>
      </c>
      <c r="AP38" s="4">
        <v>0</v>
      </c>
      <c r="AQ38" s="110"/>
      <c r="AR38" s="294">
        <v>1E-3</v>
      </c>
      <c r="AS38" s="1">
        <v>0</v>
      </c>
      <c r="AT38" s="4">
        <v>0</v>
      </c>
      <c r="AU38" s="5">
        <v>8.1237019999999993E-2</v>
      </c>
      <c r="AV38" s="5">
        <v>0</v>
      </c>
      <c r="AW38" s="5">
        <v>35175</v>
      </c>
      <c r="AX38" s="5">
        <v>207327.99387701103</v>
      </c>
      <c r="AY38" s="5">
        <v>269625</v>
      </c>
      <c r="AZ38" s="5">
        <v>5917.4409070606689</v>
      </c>
      <c r="BA38" s="5">
        <v>37139.145924444631</v>
      </c>
      <c r="BB38" s="5">
        <v>0</v>
      </c>
      <c r="BC38" s="5">
        <v>0</v>
      </c>
      <c r="BD38" s="5">
        <v>0</v>
      </c>
      <c r="BE38" s="5">
        <v>0</v>
      </c>
      <c r="BF38" s="5">
        <v>249999.99999999997</v>
      </c>
      <c r="BG38" s="5">
        <v>250000</v>
      </c>
      <c r="BH38" s="5">
        <v>250000</v>
      </c>
      <c r="BI38" s="5">
        <v>250000</v>
      </c>
      <c r="BJ38" s="5">
        <v>0.97429999999999994</v>
      </c>
      <c r="BK38" s="5">
        <v>1.0416666666666666E-2</v>
      </c>
      <c r="BL38" s="140">
        <v>0</v>
      </c>
      <c r="BM38" s="140" t="s">
        <v>1293</v>
      </c>
      <c r="BN38" s="110">
        <v>0</v>
      </c>
      <c r="BO38" s="1">
        <v>0</v>
      </c>
      <c r="BP38" s="1">
        <v>0</v>
      </c>
      <c r="BQ38" s="5">
        <v>250000</v>
      </c>
      <c r="BR38" s="5">
        <v>0</v>
      </c>
      <c r="BS38" s="136" t="s">
        <v>1292</v>
      </c>
      <c r="BT38" s="110">
        <v>0.16822859721565511</v>
      </c>
      <c r="BU38" s="5">
        <v>109771.29863569596</v>
      </c>
      <c r="BV38" s="5">
        <v>29257.559092939329</v>
      </c>
      <c r="BW38" s="5">
        <v>0.26653195741118085</v>
      </c>
      <c r="BX38" s="77">
        <v>0.8317714027843448</v>
      </c>
      <c r="BY38" s="77">
        <v>0</v>
      </c>
      <c r="BZ38" s="2">
        <v>0</v>
      </c>
      <c r="CA38" s="2">
        <v>0</v>
      </c>
      <c r="CB38" s="2">
        <v>45939</v>
      </c>
      <c r="CC38" s="2">
        <v>45939</v>
      </c>
      <c r="CD38" s="2"/>
      <c r="CE38" s="2"/>
      <c r="CF38" s="2"/>
      <c r="CG38" t="s">
        <v>1222</v>
      </c>
      <c r="CH38" t="s">
        <v>1330</v>
      </c>
    </row>
    <row r="39" spans="1:86" x14ac:dyDescent="0.3">
      <c r="A39">
        <v>32</v>
      </c>
      <c r="B39" t="s">
        <v>1442</v>
      </c>
      <c r="D39" t="s">
        <v>1339</v>
      </c>
      <c r="E39" t="s">
        <v>1350</v>
      </c>
      <c r="F39" t="s">
        <v>1329</v>
      </c>
      <c r="H39" t="s">
        <v>1219</v>
      </c>
      <c r="I39" t="s">
        <v>1443</v>
      </c>
      <c r="J39" t="s">
        <v>1292</v>
      </c>
      <c r="L39">
        <v>3.2599999999999997E-2</v>
      </c>
      <c r="M39">
        <v>2.69E-2</v>
      </c>
      <c r="N39" s="2">
        <v>1</v>
      </c>
      <c r="O39">
        <v>0</v>
      </c>
      <c r="Q39" s="2">
        <v>45939</v>
      </c>
      <c r="R39" s="2">
        <v>47400</v>
      </c>
      <c r="S39" s="2">
        <v>1175</v>
      </c>
      <c r="U39" s="2" t="s">
        <v>203</v>
      </c>
      <c r="V39" s="2" t="s">
        <v>1220</v>
      </c>
      <c r="W39" s="2">
        <v>1</v>
      </c>
      <c r="AB39" s="5">
        <v>0</v>
      </c>
      <c r="AC39" s="5">
        <v>0</v>
      </c>
      <c r="AD39" s="5">
        <v>23325000</v>
      </c>
      <c r="AE39" s="5">
        <v>250000.5</v>
      </c>
      <c r="AF39" s="5">
        <v>250000.5</v>
      </c>
      <c r="AG39" s="5">
        <v>250000</v>
      </c>
      <c r="AH39" s="2"/>
      <c r="AI39" s="137">
        <v>0</v>
      </c>
      <c r="AJ39" s="2"/>
      <c r="AL39" s="4">
        <v>108.35</v>
      </c>
      <c r="AM39" s="4">
        <v>0.1555</v>
      </c>
      <c r="AN39" s="110" t="s">
        <v>1221</v>
      </c>
      <c r="AO39" s="110">
        <v>45939</v>
      </c>
      <c r="AP39" s="4">
        <v>0</v>
      </c>
      <c r="AQ39" s="110"/>
      <c r="AR39" s="294">
        <v>1.6666700000000001E-3</v>
      </c>
      <c r="AS39" s="1">
        <v>0</v>
      </c>
      <c r="AT39" s="4">
        <v>0</v>
      </c>
      <c r="AU39" s="5">
        <v>9.1780929999999997E-2</v>
      </c>
      <c r="AV39" s="5">
        <v>0</v>
      </c>
      <c r="AW39" s="5">
        <v>38875.077749999997</v>
      </c>
      <c r="AX39" s="5">
        <v>225000.45</v>
      </c>
      <c r="AY39" s="5">
        <v>270875.54174999997</v>
      </c>
      <c r="AZ39" s="5">
        <v>7315.5323138773974</v>
      </c>
      <c r="BA39" s="5">
        <v>41391.508501947043</v>
      </c>
      <c r="BB39" s="5">
        <v>0</v>
      </c>
      <c r="BC39" s="5">
        <v>0</v>
      </c>
      <c r="BD39" s="5">
        <v>0</v>
      </c>
      <c r="BE39" s="5">
        <v>0</v>
      </c>
      <c r="BF39" s="5">
        <v>250000.5</v>
      </c>
      <c r="BG39" s="5">
        <v>250000.5</v>
      </c>
      <c r="BH39" s="5">
        <v>250000.5</v>
      </c>
      <c r="BI39" s="5">
        <v>250000.5</v>
      </c>
      <c r="BJ39" s="5">
        <v>0.96840000000000004</v>
      </c>
      <c r="BK39" s="5">
        <v>1.0416687500000001E-2</v>
      </c>
      <c r="BL39" s="140">
        <v>0</v>
      </c>
      <c r="BM39" s="140" t="s">
        <v>1293</v>
      </c>
      <c r="BN39" s="110">
        <v>0</v>
      </c>
      <c r="BO39" s="1">
        <v>0</v>
      </c>
      <c r="BP39" s="1">
        <v>0</v>
      </c>
      <c r="BQ39" s="5">
        <v>250000.5</v>
      </c>
      <c r="BR39" s="5">
        <v>0</v>
      </c>
      <c r="BS39" s="136" t="s">
        <v>1292</v>
      </c>
      <c r="BT39" s="110">
        <v>0.18818051917278539</v>
      </c>
      <c r="BU39" s="5">
        <v>117500.235</v>
      </c>
      <c r="BV39" s="5">
        <v>31559.5454361226</v>
      </c>
      <c r="BW39" s="5">
        <v>0.26859133886942949</v>
      </c>
      <c r="BX39" s="77">
        <v>0.81181948082721467</v>
      </c>
      <c r="BY39" s="77">
        <v>0</v>
      </c>
      <c r="BZ39" s="2">
        <v>0</v>
      </c>
      <c r="CA39" s="2">
        <v>0</v>
      </c>
      <c r="CB39" s="2">
        <v>45939</v>
      </c>
      <c r="CC39" s="2">
        <v>45939</v>
      </c>
      <c r="CD39" s="2"/>
      <c r="CE39" s="2"/>
      <c r="CF39" s="2"/>
      <c r="CG39" t="s">
        <v>1222</v>
      </c>
      <c r="CH39" t="s">
        <v>1330</v>
      </c>
    </row>
    <row r="40" spans="1:86" x14ac:dyDescent="0.3">
      <c r="A40">
        <v>33</v>
      </c>
      <c r="B40" t="s">
        <v>1395</v>
      </c>
      <c r="D40" t="s">
        <v>1333</v>
      </c>
      <c r="E40" t="s">
        <v>1328</v>
      </c>
      <c r="H40" t="s">
        <v>1219</v>
      </c>
      <c r="I40" t="s">
        <v>1397</v>
      </c>
      <c r="J40" t="s">
        <v>1292</v>
      </c>
      <c r="L40">
        <v>1.7000000000000001E-2</v>
      </c>
      <c r="M40">
        <v>1.44E-2</v>
      </c>
      <c r="N40" s="2">
        <v>1</v>
      </c>
      <c r="O40">
        <v>0</v>
      </c>
      <c r="Q40" s="2">
        <v>45784</v>
      </c>
      <c r="R40" s="2">
        <v>47245</v>
      </c>
      <c r="S40" s="2">
        <v>1020</v>
      </c>
      <c r="U40" s="2" t="s">
        <v>203</v>
      </c>
      <c r="V40" s="2" t="s">
        <v>1334</v>
      </c>
      <c r="W40" s="2">
        <v>1</v>
      </c>
      <c r="AB40" s="5">
        <v>0</v>
      </c>
      <c r="AC40" s="5">
        <v>0</v>
      </c>
      <c r="AD40" s="5">
        <v>18130000</v>
      </c>
      <c r="AE40" s="5">
        <v>249999.75000000003</v>
      </c>
      <c r="AF40" s="5">
        <v>249999.75000000003</v>
      </c>
      <c r="AG40" s="5">
        <v>250000</v>
      </c>
      <c r="AH40" s="2"/>
      <c r="AI40" s="137">
        <v>0</v>
      </c>
      <c r="AJ40" s="2"/>
      <c r="AL40" s="4">
        <v>99.85</v>
      </c>
      <c r="AM40" s="4">
        <v>0.1036</v>
      </c>
      <c r="AN40" s="110" t="s">
        <v>1221</v>
      </c>
      <c r="AO40" s="110">
        <v>45784</v>
      </c>
      <c r="AP40" s="4">
        <v>0</v>
      </c>
      <c r="AQ40" s="110"/>
      <c r="AR40" s="294">
        <v>1.4285700000000001E-3</v>
      </c>
      <c r="AS40" s="1">
        <v>0</v>
      </c>
      <c r="AT40" s="4">
        <v>0</v>
      </c>
      <c r="AU40" s="5">
        <v>0.10708342</v>
      </c>
      <c r="AV40" s="5">
        <v>0</v>
      </c>
      <c r="AW40" s="5">
        <v>25899.974100000003</v>
      </c>
      <c r="AX40" s="5">
        <v>182488.71787078277</v>
      </c>
      <c r="AY40" s="5">
        <v>249624.750375</v>
      </c>
      <c r="AZ40" s="5">
        <v>3909.597453734561</v>
      </c>
      <c r="BA40" s="5">
        <v>30579.13436020595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249999.75000000003</v>
      </c>
      <c r="BH40" s="5">
        <v>249999.75000000003</v>
      </c>
      <c r="BI40" s="5">
        <v>249999.75000000003</v>
      </c>
      <c r="BJ40" s="5">
        <v>0.98329999999999995</v>
      </c>
      <c r="BK40" s="5">
        <v>1.0416656250000001E-2</v>
      </c>
      <c r="BL40" s="140">
        <v>0</v>
      </c>
      <c r="BM40" s="140" t="s">
        <v>1293</v>
      </c>
      <c r="BN40" s="110">
        <v>0</v>
      </c>
      <c r="BO40" s="1">
        <v>0</v>
      </c>
      <c r="BP40" s="1">
        <v>0</v>
      </c>
      <c r="BQ40" s="5">
        <v>249999.75000000003</v>
      </c>
      <c r="BR40" s="5">
        <v>0</v>
      </c>
      <c r="BS40" s="136" t="s">
        <v>1292</v>
      </c>
      <c r="BT40" s="110">
        <v>0.1509498595882596</v>
      </c>
      <c r="BU40" s="5">
        <v>98183.387031360238</v>
      </c>
      <c r="BV40" s="5">
        <v>21990.376646265442</v>
      </c>
      <c r="BW40" s="5">
        <v>0.22397247957275718</v>
      </c>
      <c r="BX40" s="77">
        <v>0.84905014041174043</v>
      </c>
      <c r="BY40" s="77">
        <v>0</v>
      </c>
      <c r="BZ40" s="2">
        <v>0</v>
      </c>
      <c r="CA40" s="2">
        <v>0</v>
      </c>
      <c r="CB40" s="2">
        <v>45784</v>
      </c>
      <c r="CC40" s="2">
        <v>45784</v>
      </c>
      <c r="CD40" s="2"/>
      <c r="CE40" s="2"/>
      <c r="CF40" s="2"/>
      <c r="CG40" t="s">
        <v>1222</v>
      </c>
      <c r="CH40" t="s">
        <v>1330</v>
      </c>
    </row>
    <row r="41" spans="1:86" x14ac:dyDescent="0.3">
      <c r="A41">
        <v>34</v>
      </c>
      <c r="B41" t="s">
        <v>1389</v>
      </c>
      <c r="D41" t="s">
        <v>1327</v>
      </c>
      <c r="E41" t="s">
        <v>1328</v>
      </c>
      <c r="H41" t="s">
        <v>1219</v>
      </c>
      <c r="I41" t="s">
        <v>1391</v>
      </c>
      <c r="J41" t="s">
        <v>1292</v>
      </c>
      <c r="L41">
        <v>9.7000000000000003E-3</v>
      </c>
      <c r="M41">
        <v>6.0000000000000001E-3</v>
      </c>
      <c r="N41" s="2">
        <v>1</v>
      </c>
      <c r="O41">
        <v>0</v>
      </c>
      <c r="Q41" s="2">
        <v>45763</v>
      </c>
      <c r="R41" s="2">
        <v>47224</v>
      </c>
      <c r="S41" s="2">
        <v>999</v>
      </c>
      <c r="U41" s="2" t="s">
        <v>203</v>
      </c>
      <c r="V41" s="2" t="s">
        <v>1220</v>
      </c>
      <c r="W41" s="2">
        <v>1</v>
      </c>
      <c r="AB41" s="5">
        <v>0</v>
      </c>
      <c r="AC41" s="5">
        <v>0</v>
      </c>
      <c r="AD41" s="5">
        <v>12276487.500000002</v>
      </c>
      <c r="AE41" s="5">
        <v>250000.5</v>
      </c>
      <c r="AF41" s="5">
        <v>250000.5</v>
      </c>
      <c r="AG41" s="5">
        <v>250000</v>
      </c>
      <c r="AH41" s="2"/>
      <c r="AI41" s="137">
        <v>0</v>
      </c>
      <c r="AJ41" s="2"/>
      <c r="AL41" s="4">
        <v>102.4</v>
      </c>
      <c r="AM41" s="4">
        <v>8.1843250000000006E-2</v>
      </c>
      <c r="AN41" s="110" t="s">
        <v>1221</v>
      </c>
      <c r="AO41" s="110">
        <v>45763</v>
      </c>
      <c r="AP41" s="4">
        <v>0</v>
      </c>
      <c r="AQ41" s="110"/>
      <c r="AR41" s="294">
        <v>1.6666700000000001E-3</v>
      </c>
      <c r="AS41" s="1">
        <v>0</v>
      </c>
      <c r="AT41" s="4">
        <v>0</v>
      </c>
      <c r="AU41" s="5">
        <v>6.8994319999999998E-2</v>
      </c>
      <c r="AV41" s="5">
        <v>0</v>
      </c>
      <c r="AW41" s="5">
        <v>20460.853421625005</v>
      </c>
      <c r="AX41" s="5">
        <v>0</v>
      </c>
      <c r="AY41" s="5">
        <v>256000.51200000002</v>
      </c>
      <c r="AZ41" s="5">
        <v>1946.8788937500001</v>
      </c>
      <c r="BA41" s="5">
        <v>20829.125148716455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250000.5</v>
      </c>
      <c r="BJ41" s="5">
        <v>0.99029999999999996</v>
      </c>
      <c r="BK41" s="5">
        <v>1.0416687500000001E-2</v>
      </c>
      <c r="BL41" s="140">
        <v>0</v>
      </c>
      <c r="BM41" s="140" t="s">
        <v>1293</v>
      </c>
      <c r="BN41" s="110">
        <v>0</v>
      </c>
      <c r="BO41" s="1">
        <v>0</v>
      </c>
      <c r="BP41" s="1">
        <v>0</v>
      </c>
      <c r="BQ41" s="5">
        <v>250000.5</v>
      </c>
      <c r="BR41" s="5">
        <v>0</v>
      </c>
      <c r="BS41" s="136" t="s">
        <v>1292</v>
      </c>
      <c r="BT41" s="110">
        <v>9.5151402223152173E-2</v>
      </c>
      <c r="BU41" s="5">
        <v>21562.543125</v>
      </c>
      <c r="BV41" s="5">
        <v>18513.974527875005</v>
      </c>
      <c r="BW41" s="5">
        <v>0.85861739130434811</v>
      </c>
      <c r="BX41" s="77">
        <v>0.9048485977768479</v>
      </c>
      <c r="BY41" s="77">
        <v>0</v>
      </c>
      <c r="BZ41" s="2">
        <v>0</v>
      </c>
      <c r="CA41" s="2">
        <v>0</v>
      </c>
      <c r="CB41" s="2">
        <v>45763</v>
      </c>
      <c r="CC41" s="2">
        <v>45763</v>
      </c>
      <c r="CD41" s="2"/>
      <c r="CE41" s="2"/>
      <c r="CF41" s="2"/>
      <c r="CG41" t="s">
        <v>1222</v>
      </c>
      <c r="CH41" t="s">
        <v>1330</v>
      </c>
    </row>
    <row r="42" spans="1:86" x14ac:dyDescent="0.3">
      <c r="A42">
        <v>35</v>
      </c>
      <c r="B42" t="s">
        <v>1377</v>
      </c>
      <c r="D42" t="s">
        <v>1378</v>
      </c>
      <c r="E42" t="s">
        <v>1379</v>
      </c>
      <c r="F42" t="s">
        <v>1380</v>
      </c>
      <c r="H42" t="s">
        <v>1219</v>
      </c>
      <c r="I42" t="s">
        <v>1381</v>
      </c>
      <c r="J42" t="s">
        <v>1292</v>
      </c>
      <c r="L42">
        <v>8.5000000000000006E-3</v>
      </c>
      <c r="M42">
        <v>7.7000000000000002E-3</v>
      </c>
      <c r="N42" s="2">
        <v>1</v>
      </c>
      <c r="O42">
        <v>0</v>
      </c>
      <c r="Q42" s="2">
        <v>45751</v>
      </c>
      <c r="R42" s="2">
        <v>47212</v>
      </c>
      <c r="S42" s="2">
        <v>987</v>
      </c>
      <c r="U42" s="2" t="s">
        <v>203</v>
      </c>
      <c r="V42" s="2" t="s">
        <v>1220</v>
      </c>
      <c r="W42" s="2">
        <v>1</v>
      </c>
      <c r="AB42" s="5">
        <v>0</v>
      </c>
      <c r="AC42" s="5">
        <v>0</v>
      </c>
      <c r="AD42" s="5">
        <v>28080000</v>
      </c>
      <c r="AE42" s="5">
        <v>249999</v>
      </c>
      <c r="AF42" s="5">
        <v>249999</v>
      </c>
      <c r="AG42" s="5">
        <v>250000</v>
      </c>
      <c r="AH42" s="2"/>
      <c r="AI42" s="137">
        <v>0</v>
      </c>
      <c r="AJ42" s="2"/>
      <c r="AL42" s="4">
        <v>103.95</v>
      </c>
      <c r="AM42" s="4">
        <v>9.3600000000000003E-2</v>
      </c>
      <c r="AN42" s="110" t="s">
        <v>1221</v>
      </c>
      <c r="AO42" s="110">
        <v>45751</v>
      </c>
      <c r="AP42" s="4">
        <v>0</v>
      </c>
      <c r="AQ42" s="110"/>
      <c r="AR42" s="294">
        <v>8.3332999999999996E-4</v>
      </c>
      <c r="AS42" s="1">
        <v>0</v>
      </c>
      <c r="AT42" s="4">
        <v>0</v>
      </c>
      <c r="AU42" s="5">
        <v>7.1220699999999998E-2</v>
      </c>
      <c r="AV42" s="5">
        <v>0</v>
      </c>
      <c r="AW42" s="5">
        <v>23399.9064</v>
      </c>
      <c r="AX42" s="5">
        <v>0</v>
      </c>
      <c r="AY42" s="5">
        <v>259873.96050000002</v>
      </c>
      <c r="AZ42" s="5">
        <v>2019.6864694769981</v>
      </c>
      <c r="BA42" s="5">
        <v>22128.200213811611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>
        <v>0</v>
      </c>
      <c r="BI42" s="5">
        <v>249999</v>
      </c>
      <c r="BJ42" s="5">
        <v>0.99150000000000005</v>
      </c>
      <c r="BK42" s="5">
        <v>1.0416625000000001E-2</v>
      </c>
      <c r="BL42" s="140">
        <v>0</v>
      </c>
      <c r="BM42" s="140" t="s">
        <v>1293</v>
      </c>
      <c r="BN42" s="110">
        <v>0</v>
      </c>
      <c r="BO42" s="1">
        <v>0</v>
      </c>
      <c r="BP42" s="1">
        <v>0</v>
      </c>
      <c r="BQ42" s="5">
        <v>249999</v>
      </c>
      <c r="BR42" s="5">
        <v>0</v>
      </c>
      <c r="BS42" s="136" t="s">
        <v>1292</v>
      </c>
      <c r="BT42" s="110">
        <v>8.6311732831418422E-2</v>
      </c>
      <c r="BU42" s="5">
        <v>27499.89</v>
      </c>
      <c r="BV42" s="5">
        <v>21380.219930523002</v>
      </c>
      <c r="BW42" s="5">
        <v>0.77746565279072033</v>
      </c>
      <c r="BX42" s="77">
        <v>0.91368826716858165</v>
      </c>
      <c r="BY42" s="77">
        <v>0</v>
      </c>
      <c r="BZ42" s="2">
        <v>0</v>
      </c>
      <c r="CA42" s="2">
        <v>0</v>
      </c>
      <c r="CB42" s="2">
        <v>45751</v>
      </c>
      <c r="CC42" s="2">
        <v>45751</v>
      </c>
      <c r="CD42" s="2"/>
      <c r="CE42" s="2"/>
      <c r="CF42" s="2"/>
      <c r="CG42" t="s">
        <v>1222</v>
      </c>
      <c r="CH42" t="s">
        <v>1330</v>
      </c>
    </row>
    <row r="43" spans="1:86" x14ac:dyDescent="0.3">
      <c r="A43">
        <v>36</v>
      </c>
      <c r="B43" t="s">
        <v>1392</v>
      </c>
      <c r="D43" t="s">
        <v>1327</v>
      </c>
      <c r="E43" t="s">
        <v>1328</v>
      </c>
      <c r="F43" t="s">
        <v>1329</v>
      </c>
      <c r="H43" t="s">
        <v>1219</v>
      </c>
      <c r="I43" t="s">
        <v>1394</v>
      </c>
      <c r="J43" t="s">
        <v>1292</v>
      </c>
      <c r="L43">
        <v>1.7600000000000001E-2</v>
      </c>
      <c r="M43">
        <v>0</v>
      </c>
      <c r="N43" s="2">
        <v>1</v>
      </c>
      <c r="O43">
        <v>0</v>
      </c>
      <c r="Q43" s="2">
        <v>45770</v>
      </c>
      <c r="R43" s="2">
        <v>47231</v>
      </c>
      <c r="S43" s="2">
        <v>1006</v>
      </c>
      <c r="U43" s="2" t="s">
        <v>203</v>
      </c>
      <c r="V43" s="2" t="s">
        <v>1220</v>
      </c>
      <c r="W43" s="2">
        <v>1</v>
      </c>
      <c r="AB43" s="5">
        <v>0</v>
      </c>
      <c r="AC43" s="5">
        <v>0</v>
      </c>
      <c r="AD43" s="5">
        <v>20260000</v>
      </c>
      <c r="AE43" s="5">
        <v>250000</v>
      </c>
      <c r="AF43" s="5">
        <v>250000</v>
      </c>
      <c r="AG43" s="5">
        <v>250000</v>
      </c>
      <c r="AH43" s="2"/>
      <c r="AI43" s="137">
        <v>0</v>
      </c>
      <c r="AJ43" s="2"/>
      <c r="AL43" s="4">
        <v>103.1</v>
      </c>
      <c r="AM43" s="4">
        <v>0.1013</v>
      </c>
      <c r="AN43" s="110" t="s">
        <v>1221</v>
      </c>
      <c r="AO43" s="110">
        <v>45770</v>
      </c>
      <c r="AP43" s="4">
        <v>0</v>
      </c>
      <c r="AQ43" s="110"/>
      <c r="AR43" s="294">
        <v>1.25E-3</v>
      </c>
      <c r="AS43" s="1">
        <v>0</v>
      </c>
      <c r="AT43" s="4">
        <v>0</v>
      </c>
      <c r="AU43" s="5">
        <v>8.4684460000000003E-2</v>
      </c>
      <c r="AV43" s="5">
        <v>0</v>
      </c>
      <c r="AW43" s="5">
        <v>25325</v>
      </c>
      <c r="AX43" s="5">
        <v>224201.90113339663</v>
      </c>
      <c r="AY43" s="5">
        <v>257750</v>
      </c>
      <c r="AZ43" s="5">
        <v>3592.3576575519787</v>
      </c>
      <c r="BA43" s="5">
        <v>28646.09637168363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175034.94974073794</v>
      </c>
      <c r="BH43" s="5">
        <v>250000.00103749998</v>
      </c>
      <c r="BI43" s="5">
        <v>250000.00103749998</v>
      </c>
      <c r="BJ43" s="5">
        <v>0.9829</v>
      </c>
      <c r="BK43" s="5">
        <v>1.0416666666666666E-2</v>
      </c>
      <c r="BL43" s="140">
        <v>0</v>
      </c>
      <c r="BM43" s="140" t="s">
        <v>1293</v>
      </c>
      <c r="BN43" s="110">
        <v>0</v>
      </c>
      <c r="BO43" s="1">
        <v>0</v>
      </c>
      <c r="BP43" s="1">
        <v>0</v>
      </c>
      <c r="BQ43" s="5">
        <v>250000</v>
      </c>
      <c r="BR43" s="5">
        <v>0</v>
      </c>
      <c r="BS43" s="136" t="s">
        <v>1292</v>
      </c>
      <c r="BT43" s="110">
        <v>0.14185025301291129</v>
      </c>
      <c r="BU43" s="5">
        <v>172184.50849026718</v>
      </c>
      <c r="BV43" s="5">
        <v>21732.64234244802</v>
      </c>
      <c r="BW43" s="5">
        <v>0.1262171755926374</v>
      </c>
      <c r="BX43" s="77">
        <v>0.85814974698708868</v>
      </c>
      <c r="BY43" s="77">
        <v>0</v>
      </c>
      <c r="BZ43" s="2">
        <v>0</v>
      </c>
      <c r="CA43" s="2">
        <v>0</v>
      </c>
      <c r="CB43" s="2">
        <v>45770</v>
      </c>
      <c r="CC43" s="2">
        <v>45770</v>
      </c>
      <c r="CD43" s="2"/>
      <c r="CE43" s="2"/>
      <c r="CF43" s="2"/>
      <c r="CG43" t="s">
        <v>1222</v>
      </c>
      <c r="CH43" t="s">
        <v>1330</v>
      </c>
    </row>
    <row r="44" spans="1:86" x14ac:dyDescent="0.3">
      <c r="A44">
        <v>37</v>
      </c>
      <c r="B44" t="s">
        <v>1392</v>
      </c>
      <c r="D44" t="s">
        <v>1327</v>
      </c>
      <c r="E44" t="s">
        <v>1328</v>
      </c>
      <c r="F44" t="s">
        <v>1329</v>
      </c>
      <c r="H44" t="s">
        <v>1219</v>
      </c>
      <c r="I44" t="s">
        <v>1394</v>
      </c>
      <c r="J44" t="s">
        <v>1292</v>
      </c>
      <c r="L44">
        <v>1.7600000000000001E-2</v>
      </c>
      <c r="M44">
        <v>0</v>
      </c>
      <c r="N44" s="2">
        <v>1</v>
      </c>
      <c r="O44">
        <v>0</v>
      </c>
      <c r="Q44" s="2">
        <v>45889</v>
      </c>
      <c r="R44" s="2">
        <v>47350</v>
      </c>
      <c r="S44" s="2">
        <v>1125</v>
      </c>
      <c r="U44" s="2" t="s">
        <v>203</v>
      </c>
      <c r="V44" s="2" t="s">
        <v>1220</v>
      </c>
      <c r="W44" s="2">
        <v>1</v>
      </c>
      <c r="AB44" s="5">
        <v>0</v>
      </c>
      <c r="AC44" s="5">
        <v>0</v>
      </c>
      <c r="AD44" s="5">
        <v>20260000</v>
      </c>
      <c r="AE44" s="5">
        <v>250000</v>
      </c>
      <c r="AF44" s="5">
        <v>250000</v>
      </c>
      <c r="AG44" s="5">
        <v>250000</v>
      </c>
      <c r="AH44" s="2"/>
      <c r="AI44" s="137">
        <v>0</v>
      </c>
      <c r="AJ44" s="2"/>
      <c r="AL44" s="4">
        <v>103.6</v>
      </c>
      <c r="AM44" s="4">
        <v>0.1013</v>
      </c>
      <c r="AN44" s="110" t="s">
        <v>1221</v>
      </c>
      <c r="AO44" s="110">
        <v>45889</v>
      </c>
      <c r="AP44" s="4">
        <v>0</v>
      </c>
      <c r="AQ44" s="110"/>
      <c r="AR44" s="294">
        <v>1.25E-3</v>
      </c>
      <c r="AS44" s="1">
        <v>0</v>
      </c>
      <c r="AT44" s="4">
        <v>0</v>
      </c>
      <c r="AU44" s="5">
        <v>7.6477260000000005E-2</v>
      </c>
      <c r="AV44" s="5">
        <v>0</v>
      </c>
      <c r="AW44" s="5">
        <v>25325</v>
      </c>
      <c r="AX44" s="5">
        <v>224201.90113339663</v>
      </c>
      <c r="AY44" s="5">
        <v>259000</v>
      </c>
      <c r="AZ44" s="5">
        <v>3592.3576575519792</v>
      </c>
      <c r="BA44" s="5">
        <v>28646.09637168363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175034.94974073794</v>
      </c>
      <c r="BH44" s="5">
        <v>250000.00103749998</v>
      </c>
      <c r="BI44" s="5">
        <v>250000.00103749998</v>
      </c>
      <c r="BJ44" s="5">
        <v>0.9829</v>
      </c>
      <c r="BK44" s="5">
        <v>1.0416666666666666E-2</v>
      </c>
      <c r="BL44" s="140">
        <v>0</v>
      </c>
      <c r="BM44" s="140" t="s">
        <v>1293</v>
      </c>
      <c r="BN44" s="110">
        <v>0</v>
      </c>
      <c r="BO44" s="1">
        <v>0</v>
      </c>
      <c r="BP44" s="1">
        <v>0</v>
      </c>
      <c r="BQ44" s="5">
        <v>250000</v>
      </c>
      <c r="BR44" s="5">
        <v>0</v>
      </c>
      <c r="BS44" s="136" t="s">
        <v>1292</v>
      </c>
      <c r="BT44" s="110">
        <v>0.14185025301291132</v>
      </c>
      <c r="BU44" s="5">
        <v>172184.50849026718</v>
      </c>
      <c r="BV44" s="5">
        <v>21732.64234244802</v>
      </c>
      <c r="BW44" s="5">
        <v>0.1262171755926374</v>
      </c>
      <c r="BX44" s="77">
        <v>0.85814974698708868</v>
      </c>
      <c r="BY44" s="77">
        <v>0</v>
      </c>
      <c r="BZ44" s="2">
        <v>0</v>
      </c>
      <c r="CA44" s="2">
        <v>0</v>
      </c>
      <c r="CB44" s="2">
        <v>45889</v>
      </c>
      <c r="CC44" s="2">
        <v>45889</v>
      </c>
      <c r="CD44" s="2"/>
      <c r="CE44" s="2"/>
      <c r="CF44" s="2"/>
      <c r="CG44" t="s">
        <v>1222</v>
      </c>
      <c r="CH44" t="s">
        <v>1330</v>
      </c>
    </row>
    <row r="45" spans="1:86" x14ac:dyDescent="0.3">
      <c r="A45">
        <v>38</v>
      </c>
      <c r="B45" t="s">
        <v>1345</v>
      </c>
      <c r="D45" t="s">
        <v>1327</v>
      </c>
      <c r="E45" t="s">
        <v>1328</v>
      </c>
      <c r="F45" t="s">
        <v>1329</v>
      </c>
      <c r="H45" t="s">
        <v>1219</v>
      </c>
      <c r="I45" t="s">
        <v>1347</v>
      </c>
      <c r="J45" t="s">
        <v>1292</v>
      </c>
      <c r="L45">
        <v>7.0000000000000001E-3</v>
      </c>
      <c r="M45">
        <v>0</v>
      </c>
      <c r="N45" s="2">
        <v>1</v>
      </c>
      <c r="O45">
        <v>0</v>
      </c>
      <c r="Q45" s="2">
        <v>45777</v>
      </c>
      <c r="R45" s="2">
        <v>47238</v>
      </c>
      <c r="S45" s="2">
        <v>1013</v>
      </c>
      <c r="U45" s="2" t="s">
        <v>203</v>
      </c>
      <c r="V45" s="2" t="s">
        <v>1220</v>
      </c>
      <c r="W45" s="2">
        <v>1</v>
      </c>
      <c r="AB45" s="5">
        <v>0</v>
      </c>
      <c r="AC45" s="5">
        <v>0</v>
      </c>
      <c r="AD45" s="5">
        <v>10080000</v>
      </c>
      <c r="AE45" s="5">
        <v>250000</v>
      </c>
      <c r="AF45" s="5">
        <v>250000</v>
      </c>
      <c r="AG45" s="5">
        <v>250000</v>
      </c>
      <c r="AH45" s="2"/>
      <c r="AI45" s="137">
        <v>0</v>
      </c>
      <c r="AJ45" s="2"/>
      <c r="AL45" s="4">
        <v>101.95</v>
      </c>
      <c r="AM45" s="4">
        <v>0.1008</v>
      </c>
      <c r="AN45" s="110" t="s">
        <v>1221</v>
      </c>
      <c r="AO45" s="110">
        <v>45777</v>
      </c>
      <c r="AP45" s="4">
        <v>0</v>
      </c>
      <c r="AQ45" s="110"/>
      <c r="AR45" s="294">
        <v>2.5000000000000001E-3</v>
      </c>
      <c r="AS45" s="1">
        <v>0</v>
      </c>
      <c r="AT45" s="4">
        <v>0</v>
      </c>
      <c r="AU45" s="5">
        <v>8.6950429999999995E-2</v>
      </c>
      <c r="AV45" s="5">
        <v>0</v>
      </c>
      <c r="AW45" s="5">
        <v>25200</v>
      </c>
      <c r="AX45" s="5">
        <v>54489.477017878948</v>
      </c>
      <c r="AY45" s="5">
        <v>254875</v>
      </c>
      <c r="AZ45" s="5">
        <v>962.19950362076736</v>
      </c>
      <c r="BA45" s="5">
        <v>13617.280628733683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>
        <v>0</v>
      </c>
      <c r="BI45" s="5">
        <v>233793.04499264315</v>
      </c>
      <c r="BJ45" s="5">
        <v>0.99380000000000002</v>
      </c>
      <c r="BK45" s="5">
        <v>1.0416666666666666E-2</v>
      </c>
      <c r="BL45" s="140">
        <v>0</v>
      </c>
      <c r="BM45" s="140" t="s">
        <v>1293</v>
      </c>
      <c r="BN45" s="110">
        <v>0</v>
      </c>
      <c r="BO45" s="1">
        <v>0</v>
      </c>
      <c r="BP45" s="1">
        <v>0</v>
      </c>
      <c r="BQ45" s="5">
        <v>250000</v>
      </c>
      <c r="BR45" s="5">
        <v>0</v>
      </c>
      <c r="BS45" s="136" t="s">
        <v>1292</v>
      </c>
      <c r="BT45" s="110">
        <v>3.8182519984951084E-2</v>
      </c>
      <c r="BU45" s="5">
        <v>17383.36077935548</v>
      </c>
      <c r="BV45" s="5">
        <v>24237.800496379234</v>
      </c>
      <c r="BW45" s="5">
        <v>1.3943103870434594</v>
      </c>
      <c r="BX45" s="77">
        <v>0.96181748001504896</v>
      </c>
      <c r="BY45" s="77">
        <v>0</v>
      </c>
      <c r="BZ45" s="2">
        <v>0</v>
      </c>
      <c r="CA45" s="2">
        <v>0</v>
      </c>
      <c r="CB45" s="2">
        <v>45777</v>
      </c>
      <c r="CC45" s="2">
        <v>45777</v>
      </c>
      <c r="CD45" s="2"/>
      <c r="CE45" s="2"/>
      <c r="CF45" s="2"/>
      <c r="CG45" t="s">
        <v>1222</v>
      </c>
      <c r="CH45" t="s">
        <v>1330</v>
      </c>
    </row>
    <row r="46" spans="1:86" x14ac:dyDescent="0.3">
      <c r="A46">
        <v>39</v>
      </c>
      <c r="B46" t="s">
        <v>1382</v>
      </c>
      <c r="D46" t="s">
        <v>1339</v>
      </c>
      <c r="E46" t="s">
        <v>1328</v>
      </c>
      <c r="F46" t="s">
        <v>1329</v>
      </c>
      <c r="H46" t="s">
        <v>1219</v>
      </c>
      <c r="I46" t="s">
        <v>1383</v>
      </c>
      <c r="J46" t="s">
        <v>1292</v>
      </c>
      <c r="L46">
        <v>1.4999999999999999E-2</v>
      </c>
      <c r="M46">
        <v>9.1999999999999998E-3</v>
      </c>
      <c r="N46" s="2">
        <v>1</v>
      </c>
      <c r="O46">
        <v>0</v>
      </c>
      <c r="Q46" s="2">
        <v>45755</v>
      </c>
      <c r="R46" s="2">
        <v>47216</v>
      </c>
      <c r="S46" s="2">
        <v>991</v>
      </c>
      <c r="U46" s="2" t="s">
        <v>203</v>
      </c>
      <c r="V46" s="2" t="s">
        <v>1220</v>
      </c>
      <c r="W46" s="2">
        <v>1</v>
      </c>
      <c r="AB46" s="5">
        <v>0</v>
      </c>
      <c r="AC46" s="5">
        <v>0</v>
      </c>
      <c r="AD46" s="5">
        <v>17980000</v>
      </c>
      <c r="AE46" s="5">
        <v>250000</v>
      </c>
      <c r="AF46" s="5">
        <v>250000</v>
      </c>
      <c r="AG46" s="5">
        <v>250000</v>
      </c>
      <c r="AH46" s="2"/>
      <c r="AI46" s="137">
        <v>0</v>
      </c>
      <c r="AJ46" s="2"/>
      <c r="AL46" s="4">
        <v>100.65</v>
      </c>
      <c r="AM46" s="4">
        <v>8.9899999999999994E-2</v>
      </c>
      <c r="AN46" s="110" t="s">
        <v>1221</v>
      </c>
      <c r="AO46" s="110">
        <v>45755</v>
      </c>
      <c r="AP46" s="4">
        <v>0</v>
      </c>
      <c r="AQ46" s="110"/>
      <c r="AR46" s="294">
        <v>1.25E-3</v>
      </c>
      <c r="AS46" s="1">
        <v>0</v>
      </c>
      <c r="AT46" s="4">
        <v>0</v>
      </c>
      <c r="AU46" s="5">
        <v>9.0425340000000007E-2</v>
      </c>
      <c r="AV46" s="5">
        <v>0</v>
      </c>
      <c r="AW46" s="5">
        <v>22475</v>
      </c>
      <c r="AX46" s="5">
        <v>200000.00099999999</v>
      </c>
      <c r="AY46" s="5">
        <v>251625</v>
      </c>
      <c r="AZ46" s="5">
        <v>2970.2306110109012</v>
      </c>
      <c r="BA46" s="5">
        <v>25886.925799512042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75931.153607653789</v>
      </c>
      <c r="BH46" s="5">
        <v>212102.31331062448</v>
      </c>
      <c r="BI46" s="5">
        <v>250000.00125</v>
      </c>
      <c r="BJ46" s="5">
        <v>0.98550000000000004</v>
      </c>
      <c r="BK46" s="5">
        <v>1.0416666666666666E-2</v>
      </c>
      <c r="BL46" s="140">
        <v>0</v>
      </c>
      <c r="BM46" s="140" t="s">
        <v>1293</v>
      </c>
      <c r="BN46" s="110">
        <v>0</v>
      </c>
      <c r="BO46" s="1">
        <v>0</v>
      </c>
      <c r="BP46" s="1">
        <v>0</v>
      </c>
      <c r="BQ46" s="5">
        <v>250000</v>
      </c>
      <c r="BR46" s="5">
        <v>0</v>
      </c>
      <c r="BS46" s="136" t="s">
        <v>1292</v>
      </c>
      <c r="BT46" s="110">
        <v>0.13215709059002897</v>
      </c>
      <c r="BU46" s="5">
        <v>106438.55314653201</v>
      </c>
      <c r="BV46" s="5">
        <v>19504.769388989098</v>
      </c>
      <c r="BW46" s="5">
        <v>0.18324910300252992</v>
      </c>
      <c r="BX46" s="77">
        <v>0.867842909409971</v>
      </c>
      <c r="BY46" s="77">
        <v>0</v>
      </c>
      <c r="BZ46" s="2">
        <v>0</v>
      </c>
      <c r="CA46" s="2">
        <v>0</v>
      </c>
      <c r="CB46" s="2">
        <v>45755</v>
      </c>
      <c r="CC46" s="2">
        <v>45755</v>
      </c>
      <c r="CD46" s="2"/>
      <c r="CE46" s="2"/>
      <c r="CF46" s="2"/>
      <c r="CG46" t="s">
        <v>1222</v>
      </c>
      <c r="CH46" t="s">
        <v>1330</v>
      </c>
    </row>
    <row r="47" spans="1:86" x14ac:dyDescent="0.3">
      <c r="A47">
        <v>40</v>
      </c>
      <c r="B47" t="s">
        <v>1384</v>
      </c>
      <c r="D47" t="s">
        <v>1333</v>
      </c>
      <c r="E47" t="s">
        <v>1350</v>
      </c>
      <c r="F47" t="s">
        <v>1329</v>
      </c>
      <c r="H47" t="s">
        <v>1219</v>
      </c>
      <c r="I47" t="s">
        <v>1385</v>
      </c>
      <c r="J47" t="s">
        <v>1292</v>
      </c>
      <c r="L47">
        <v>3.3399999999999999E-2</v>
      </c>
      <c r="M47">
        <v>3.1300000000000001E-2</v>
      </c>
      <c r="N47" s="2">
        <v>1</v>
      </c>
      <c r="O47">
        <v>0</v>
      </c>
      <c r="Q47" s="2">
        <v>45751</v>
      </c>
      <c r="R47" s="2">
        <v>47212</v>
      </c>
      <c r="S47" s="2">
        <v>987</v>
      </c>
      <c r="U47" s="2" t="s">
        <v>203</v>
      </c>
      <c r="V47" s="2" t="s">
        <v>1334</v>
      </c>
      <c r="W47" s="2">
        <v>1</v>
      </c>
      <c r="AB47" s="5">
        <v>0</v>
      </c>
      <c r="AC47" s="5">
        <v>0</v>
      </c>
      <c r="AD47" s="5">
        <v>3123216</v>
      </c>
      <c r="AE47" s="5">
        <v>249999.9</v>
      </c>
      <c r="AF47" s="5">
        <v>249999.9</v>
      </c>
      <c r="AG47" s="5">
        <v>250000</v>
      </c>
      <c r="AH47" s="2"/>
      <c r="AI47" s="137">
        <v>0</v>
      </c>
      <c r="AJ47" s="2"/>
      <c r="AL47" s="4">
        <v>100.2</v>
      </c>
      <c r="AM47" s="4">
        <v>0.1041072</v>
      </c>
      <c r="AN47" s="110" t="s">
        <v>1221</v>
      </c>
      <c r="AO47" s="110">
        <v>45751</v>
      </c>
      <c r="AP47" s="4">
        <v>0</v>
      </c>
      <c r="AQ47" s="110"/>
      <c r="AR47" s="294">
        <v>8.3333299999999999E-3</v>
      </c>
      <c r="AS47" s="1">
        <v>0</v>
      </c>
      <c r="AT47" s="4">
        <v>0</v>
      </c>
      <c r="AU47" s="5">
        <v>0.10300053000000001</v>
      </c>
      <c r="AV47" s="5">
        <v>0</v>
      </c>
      <c r="AW47" s="5">
        <v>26026.789589279997</v>
      </c>
      <c r="AX47" s="5">
        <v>99999.96</v>
      </c>
      <c r="AY47" s="5">
        <v>250499.89980000001</v>
      </c>
      <c r="AZ47" s="5">
        <v>7224.1725552252992</v>
      </c>
      <c r="BA47" s="5">
        <v>40913.053250054203</v>
      </c>
      <c r="BB47" s="5">
        <v>0</v>
      </c>
      <c r="BC47" s="5">
        <v>0</v>
      </c>
      <c r="BD47" s="5">
        <v>0</v>
      </c>
      <c r="BE47" s="5">
        <v>0</v>
      </c>
      <c r="BF47" s="5">
        <v>249999.89999999994</v>
      </c>
      <c r="BG47" s="5">
        <v>249999.9</v>
      </c>
      <c r="BH47" s="5">
        <v>249999.9</v>
      </c>
      <c r="BI47" s="5">
        <v>249999.90000000005</v>
      </c>
      <c r="BJ47" s="5">
        <v>0.96840000000000004</v>
      </c>
      <c r="BK47" s="5">
        <v>1.04166625E-2</v>
      </c>
      <c r="BL47" s="140">
        <v>0</v>
      </c>
      <c r="BM47" s="140" t="s">
        <v>1293</v>
      </c>
      <c r="BN47" s="110">
        <v>0</v>
      </c>
      <c r="BO47" s="1">
        <v>0</v>
      </c>
      <c r="BP47" s="1">
        <v>0</v>
      </c>
      <c r="BQ47" s="5">
        <v>249999.9</v>
      </c>
      <c r="BR47" s="5">
        <v>0</v>
      </c>
      <c r="BS47" s="136" t="s">
        <v>1292</v>
      </c>
      <c r="BT47" s="110">
        <v>0.2775667944155823</v>
      </c>
      <c r="BU47" s="5">
        <v>84167.76813554304</v>
      </c>
      <c r="BV47" s="5">
        <v>18802.617034054696</v>
      </c>
      <c r="BW47" s="5">
        <v>0.22339450659752705</v>
      </c>
      <c r="BX47" s="77">
        <v>0.72243320558441759</v>
      </c>
      <c r="BY47" s="77">
        <v>0</v>
      </c>
      <c r="BZ47" s="2">
        <v>0</v>
      </c>
      <c r="CA47" s="2">
        <v>0</v>
      </c>
      <c r="CB47" s="2">
        <v>45751</v>
      </c>
      <c r="CC47" s="2">
        <v>45751</v>
      </c>
      <c r="CD47" s="2"/>
      <c r="CE47" s="2"/>
      <c r="CF47" s="2"/>
      <c r="CG47" t="s">
        <v>1222</v>
      </c>
      <c r="CH47" t="s">
        <v>1330</v>
      </c>
    </row>
    <row r="48" spans="1:86" x14ac:dyDescent="0.3">
      <c r="A48">
        <v>41</v>
      </c>
      <c r="B48" t="s">
        <v>1360</v>
      </c>
      <c r="D48" t="s">
        <v>1327</v>
      </c>
      <c r="E48" t="s">
        <v>1328</v>
      </c>
      <c r="F48" t="s">
        <v>1329</v>
      </c>
      <c r="H48" t="s">
        <v>1219</v>
      </c>
      <c r="I48" t="s">
        <v>1362</v>
      </c>
      <c r="J48" t="s">
        <v>1292</v>
      </c>
      <c r="L48">
        <v>3.1199999999999999E-2</v>
      </c>
      <c r="M48">
        <v>0</v>
      </c>
      <c r="N48" s="2">
        <v>1</v>
      </c>
      <c r="O48">
        <v>0</v>
      </c>
      <c r="Q48" s="2">
        <v>45789</v>
      </c>
      <c r="R48" s="2">
        <v>47250</v>
      </c>
      <c r="S48" s="2">
        <v>1025</v>
      </c>
      <c r="U48" s="2" t="s">
        <v>203</v>
      </c>
      <c r="V48" s="2" t="s">
        <v>1334</v>
      </c>
      <c r="W48" s="2">
        <v>1</v>
      </c>
      <c r="AB48" s="5">
        <v>0</v>
      </c>
      <c r="AC48" s="5">
        <v>0</v>
      </c>
      <c r="AD48" s="5">
        <v>64650000</v>
      </c>
      <c r="AE48" s="5">
        <v>250000</v>
      </c>
      <c r="AF48" s="5">
        <v>250000</v>
      </c>
      <c r="AG48" s="5">
        <v>250000</v>
      </c>
      <c r="AH48" s="2"/>
      <c r="AI48" s="137">
        <v>0</v>
      </c>
      <c r="AJ48" s="2"/>
      <c r="AL48" s="4">
        <v>102.5</v>
      </c>
      <c r="AM48" s="4">
        <v>0.1293</v>
      </c>
      <c r="AN48" s="110" t="s">
        <v>1221</v>
      </c>
      <c r="AO48" s="110">
        <v>45789</v>
      </c>
      <c r="AP48" s="4">
        <v>0</v>
      </c>
      <c r="AQ48" s="110"/>
      <c r="AR48" s="294">
        <v>5.0000000000000001E-4</v>
      </c>
      <c r="AS48" s="1">
        <v>0</v>
      </c>
      <c r="AT48" s="4">
        <v>0</v>
      </c>
      <c r="AU48" s="5">
        <v>0.10738033</v>
      </c>
      <c r="AV48" s="5">
        <v>0</v>
      </c>
      <c r="AW48" s="5">
        <v>32325</v>
      </c>
      <c r="AX48" s="5">
        <v>50000</v>
      </c>
      <c r="AY48" s="5">
        <v>256250</v>
      </c>
      <c r="AZ48" s="5">
        <v>6860.180985328615</v>
      </c>
      <c r="BA48" s="5">
        <v>40030.556094788604</v>
      </c>
      <c r="BB48" s="5">
        <v>0</v>
      </c>
      <c r="BC48" s="5">
        <v>0</v>
      </c>
      <c r="BD48" s="5">
        <v>0</v>
      </c>
      <c r="BE48" s="5">
        <v>0</v>
      </c>
      <c r="BF48" s="5">
        <v>250000</v>
      </c>
      <c r="BG48" s="5">
        <v>250000</v>
      </c>
      <c r="BH48" s="5">
        <v>250000</v>
      </c>
      <c r="BI48" s="5">
        <v>250000.00000000003</v>
      </c>
      <c r="BJ48" s="5">
        <v>0.97030000000000005</v>
      </c>
      <c r="BK48" s="5">
        <v>1.0416666666666666E-2</v>
      </c>
      <c r="BL48" s="140">
        <v>0</v>
      </c>
      <c r="BM48" s="140" t="s">
        <v>1293</v>
      </c>
      <c r="BN48" s="110">
        <v>0</v>
      </c>
      <c r="BO48" s="1">
        <v>0</v>
      </c>
      <c r="BP48" s="1">
        <v>0</v>
      </c>
      <c r="BQ48" s="5">
        <v>250000</v>
      </c>
      <c r="BR48" s="5">
        <v>0</v>
      </c>
      <c r="BS48" s="136" t="s">
        <v>1292</v>
      </c>
      <c r="BT48" s="110">
        <v>0.21222524316561842</v>
      </c>
      <c r="BU48" s="5">
        <v>42500</v>
      </c>
      <c r="BV48" s="5">
        <v>25464.819014671386</v>
      </c>
      <c r="BW48" s="5">
        <v>0.599172212109915</v>
      </c>
      <c r="BX48" s="77">
        <v>0.78777475683438158</v>
      </c>
      <c r="BY48" s="77">
        <v>0</v>
      </c>
      <c r="BZ48" s="2">
        <v>0</v>
      </c>
      <c r="CA48" s="2">
        <v>0</v>
      </c>
      <c r="CB48" s="2">
        <v>45789</v>
      </c>
      <c r="CC48" s="2">
        <v>45789</v>
      </c>
      <c r="CD48" s="2"/>
      <c r="CE48" s="2"/>
      <c r="CF48" s="2"/>
      <c r="CG48" t="s">
        <v>1222</v>
      </c>
      <c r="CH48" t="s">
        <v>1330</v>
      </c>
    </row>
    <row r="49" spans="1:86" x14ac:dyDescent="0.3">
      <c r="A49">
        <v>42</v>
      </c>
      <c r="B49" t="s">
        <v>1446</v>
      </c>
      <c r="D49" t="s">
        <v>1339</v>
      </c>
      <c r="E49" t="s">
        <v>1402</v>
      </c>
      <c r="F49" t="s">
        <v>1329</v>
      </c>
      <c r="H49" t="s">
        <v>1219</v>
      </c>
      <c r="I49" t="s">
        <v>1447</v>
      </c>
      <c r="J49" t="s">
        <v>1292</v>
      </c>
      <c r="L49">
        <v>5.96E-2</v>
      </c>
      <c r="M49">
        <v>0</v>
      </c>
      <c r="N49" s="2">
        <v>1</v>
      </c>
      <c r="O49">
        <v>0</v>
      </c>
      <c r="Q49" s="2">
        <v>45929</v>
      </c>
      <c r="R49" s="2">
        <v>47390</v>
      </c>
      <c r="S49" s="2">
        <v>1165</v>
      </c>
      <c r="U49" s="2" t="s">
        <v>203</v>
      </c>
      <c r="V49" s="2" t="s">
        <v>1220</v>
      </c>
      <c r="W49" s="2">
        <v>1</v>
      </c>
      <c r="AB49" s="5">
        <v>0</v>
      </c>
      <c r="AC49" s="5">
        <v>0</v>
      </c>
      <c r="AD49" s="5">
        <v>62920000</v>
      </c>
      <c r="AE49" s="5">
        <v>250000</v>
      </c>
      <c r="AF49" s="5">
        <v>250000</v>
      </c>
      <c r="AG49" s="5">
        <v>250000</v>
      </c>
      <c r="AH49" s="2"/>
      <c r="AI49" s="137">
        <v>0</v>
      </c>
      <c r="AJ49" s="2"/>
      <c r="AL49" s="4">
        <v>105.2</v>
      </c>
      <c r="AM49" s="4">
        <v>0.1573</v>
      </c>
      <c r="AN49" s="110" t="s">
        <v>1221</v>
      </c>
      <c r="AO49" s="110">
        <v>45929</v>
      </c>
      <c r="AP49" s="4">
        <v>0</v>
      </c>
      <c r="AQ49" s="110"/>
      <c r="AR49" s="294">
        <v>6.2500000000000001E-4</v>
      </c>
      <c r="AS49" s="1">
        <v>0</v>
      </c>
      <c r="AT49" s="4">
        <v>0</v>
      </c>
      <c r="AU49" s="5">
        <v>8.1617250000000002E-2</v>
      </c>
      <c r="AV49" s="5">
        <v>0</v>
      </c>
      <c r="AW49" s="5">
        <v>39325</v>
      </c>
      <c r="AX49" s="5">
        <v>58972.760333974824</v>
      </c>
      <c r="AY49" s="5">
        <v>263000</v>
      </c>
      <c r="AZ49" s="5">
        <v>10708.708348830971</v>
      </c>
      <c r="BA49" s="5">
        <v>47574.124469893417</v>
      </c>
      <c r="BB49" s="5">
        <v>0</v>
      </c>
      <c r="BC49" s="5">
        <v>0</v>
      </c>
      <c r="BD49" s="5">
        <v>61876.886980303585</v>
      </c>
      <c r="BE49" s="5">
        <v>136414.31495542533</v>
      </c>
      <c r="BF49" s="5">
        <v>249999.9975</v>
      </c>
      <c r="BG49" s="5">
        <v>249999.9975</v>
      </c>
      <c r="BH49" s="5">
        <v>249999.9975</v>
      </c>
      <c r="BI49" s="5">
        <v>249999.99750000006</v>
      </c>
      <c r="BJ49" s="5">
        <v>0.94710000000000005</v>
      </c>
      <c r="BK49" s="5">
        <v>1.0416666666666666E-2</v>
      </c>
      <c r="BL49" s="140">
        <v>0</v>
      </c>
      <c r="BM49" s="140" t="s">
        <v>1293</v>
      </c>
      <c r="BN49" s="110">
        <v>0</v>
      </c>
      <c r="BO49" s="1">
        <v>0</v>
      </c>
      <c r="BP49" s="1">
        <v>0</v>
      </c>
      <c r="BQ49" s="5">
        <v>250000</v>
      </c>
      <c r="BR49" s="5">
        <v>0</v>
      </c>
      <c r="BS49" s="136" t="s">
        <v>1292</v>
      </c>
      <c r="BT49" s="110">
        <v>0.27231299043435397</v>
      </c>
      <c r="BU49" s="5">
        <v>46318.213828479784</v>
      </c>
      <c r="BV49" s="5">
        <v>28616.291651169027</v>
      </c>
      <c r="BW49" s="5">
        <v>0.61781941240518357</v>
      </c>
      <c r="BX49" s="77">
        <v>0.72768700956564591</v>
      </c>
      <c r="BY49" s="77">
        <v>0</v>
      </c>
      <c r="BZ49" s="2">
        <v>0</v>
      </c>
      <c r="CA49" s="2">
        <v>0</v>
      </c>
      <c r="CB49" s="2">
        <v>45929</v>
      </c>
      <c r="CC49" s="2">
        <v>45929</v>
      </c>
      <c r="CD49" s="2"/>
      <c r="CE49" s="2"/>
      <c r="CF49" s="2"/>
      <c r="CG49" t="s">
        <v>1222</v>
      </c>
      <c r="CH49" t="s">
        <v>1330</v>
      </c>
    </row>
    <row r="50" spans="1:86" x14ac:dyDescent="0.3">
      <c r="A50">
        <v>43</v>
      </c>
      <c r="B50" t="s">
        <v>1363</v>
      </c>
      <c r="D50" t="s">
        <v>1327</v>
      </c>
      <c r="E50" t="s">
        <v>1328</v>
      </c>
      <c r="F50" t="s">
        <v>1329</v>
      </c>
      <c r="H50" t="s">
        <v>1219</v>
      </c>
      <c r="I50" t="s">
        <v>1365</v>
      </c>
      <c r="J50" t="s">
        <v>1292</v>
      </c>
      <c r="L50">
        <v>4.82E-2</v>
      </c>
      <c r="M50">
        <v>0</v>
      </c>
      <c r="N50" s="2">
        <v>1</v>
      </c>
      <c r="O50">
        <v>0</v>
      </c>
      <c r="Q50" s="2">
        <v>45793</v>
      </c>
      <c r="R50" s="2">
        <v>47254</v>
      </c>
      <c r="S50" s="2">
        <v>1029</v>
      </c>
      <c r="U50" s="2" t="s">
        <v>203</v>
      </c>
      <c r="V50" s="2" t="s">
        <v>1334</v>
      </c>
      <c r="W50" s="2">
        <v>1</v>
      </c>
      <c r="AB50" s="5">
        <v>0</v>
      </c>
      <c r="AC50" s="5">
        <v>0</v>
      </c>
      <c r="AD50" s="5">
        <v>12742500</v>
      </c>
      <c r="AE50" s="5">
        <v>249999.74999999997</v>
      </c>
      <c r="AF50" s="5">
        <v>249999.74999999997</v>
      </c>
      <c r="AG50" s="5">
        <v>250000</v>
      </c>
      <c r="AH50" s="2"/>
      <c r="AI50" s="137">
        <v>0</v>
      </c>
      <c r="AJ50" s="2"/>
      <c r="AL50" s="4">
        <v>103.75</v>
      </c>
      <c r="AM50" s="4">
        <v>0.1699</v>
      </c>
      <c r="AN50" s="110" t="s">
        <v>1221</v>
      </c>
      <c r="AO50" s="110">
        <v>45793</v>
      </c>
      <c r="AP50" s="4">
        <v>0</v>
      </c>
      <c r="AQ50" s="110"/>
      <c r="AR50" s="294">
        <v>3.3333299999999998E-3</v>
      </c>
      <c r="AS50" s="1">
        <v>0</v>
      </c>
      <c r="AT50" s="4">
        <v>0</v>
      </c>
      <c r="AU50" s="5">
        <v>0.12294792</v>
      </c>
      <c r="AV50" s="5">
        <v>0</v>
      </c>
      <c r="AW50" s="5">
        <v>42474.957524999998</v>
      </c>
      <c r="AX50" s="5">
        <v>249999.74999999994</v>
      </c>
      <c r="AY50" s="5">
        <v>259374.74062499998</v>
      </c>
      <c r="AZ50" s="5">
        <v>11088.686028890956</v>
      </c>
      <c r="BA50" s="5">
        <v>50713.269872656434</v>
      </c>
      <c r="BB50" s="5">
        <v>0</v>
      </c>
      <c r="BC50" s="5">
        <v>0</v>
      </c>
      <c r="BD50" s="5">
        <v>0</v>
      </c>
      <c r="BE50" s="5">
        <v>249999.74999999988</v>
      </c>
      <c r="BF50" s="5">
        <v>249999.74999999997</v>
      </c>
      <c r="BG50" s="5">
        <v>249999.74999999997</v>
      </c>
      <c r="BH50" s="5">
        <v>249999.74999999997</v>
      </c>
      <c r="BI50" s="5">
        <v>249999.75000000003</v>
      </c>
      <c r="BJ50" s="5">
        <v>0.95330000000000004</v>
      </c>
      <c r="BK50" s="5">
        <v>1.0416656249999998E-2</v>
      </c>
      <c r="BL50" s="140">
        <v>0</v>
      </c>
      <c r="BM50" s="140" t="s">
        <v>1293</v>
      </c>
      <c r="BN50" s="110">
        <v>0</v>
      </c>
      <c r="BO50" s="1">
        <v>0</v>
      </c>
      <c r="BP50" s="1">
        <v>0</v>
      </c>
      <c r="BQ50" s="5">
        <v>249999.74999999997</v>
      </c>
      <c r="BR50" s="5">
        <v>0</v>
      </c>
      <c r="BS50" s="136" t="s">
        <v>1292</v>
      </c>
      <c r="BT50" s="110">
        <v>0.26106408752414534</v>
      </c>
      <c r="BU50" s="5">
        <v>207537.49983267684</v>
      </c>
      <c r="BV50" s="5">
        <v>31386.271496109042</v>
      </c>
      <c r="BW50" s="5">
        <v>0.15123180881244896</v>
      </c>
      <c r="BX50" s="77">
        <v>0.73893591247585466</v>
      </c>
      <c r="BY50" s="77">
        <v>0</v>
      </c>
      <c r="BZ50" s="2">
        <v>0</v>
      </c>
      <c r="CA50" s="2">
        <v>0</v>
      </c>
      <c r="CB50" s="2">
        <v>45793</v>
      </c>
      <c r="CC50" s="2">
        <v>45793</v>
      </c>
      <c r="CD50" s="2"/>
      <c r="CE50" s="2"/>
      <c r="CF50" s="2"/>
      <c r="CG50" t="s">
        <v>1222</v>
      </c>
      <c r="CH50" t="s">
        <v>1330</v>
      </c>
    </row>
    <row r="51" spans="1:86" x14ac:dyDescent="0.3">
      <c r="A51">
        <v>44</v>
      </c>
      <c r="B51" t="s">
        <v>1550</v>
      </c>
      <c r="D51" t="s">
        <v>1551</v>
      </c>
      <c r="E51" t="s">
        <v>1540</v>
      </c>
      <c r="H51" t="s">
        <v>1219</v>
      </c>
      <c r="I51" t="s">
        <v>1552</v>
      </c>
      <c r="J51" t="s">
        <v>1292</v>
      </c>
      <c r="L51">
        <v>9.7900000000000001E-2</v>
      </c>
      <c r="M51">
        <v>5.3499999999999999E-2</v>
      </c>
      <c r="N51" s="2">
        <v>1</v>
      </c>
      <c r="O51">
        <v>0</v>
      </c>
      <c r="Q51" s="2">
        <v>45947</v>
      </c>
      <c r="R51" s="2">
        <v>47408</v>
      </c>
      <c r="S51" s="2">
        <v>1183</v>
      </c>
      <c r="U51" s="2" t="s">
        <v>203</v>
      </c>
      <c r="V51" s="2" t="s">
        <v>1334</v>
      </c>
      <c r="W51" s="2">
        <v>1</v>
      </c>
      <c r="AB51" s="5">
        <v>0</v>
      </c>
      <c r="AC51" s="5">
        <v>0</v>
      </c>
      <c r="AD51" s="5">
        <v>28101440</v>
      </c>
      <c r="AE51" s="5">
        <v>250000</v>
      </c>
      <c r="AF51" s="5">
        <v>250000</v>
      </c>
      <c r="AG51" s="5">
        <v>250000</v>
      </c>
      <c r="AH51" s="2"/>
      <c r="AI51" s="137">
        <v>0</v>
      </c>
      <c r="AJ51" s="2"/>
      <c r="AL51" s="4">
        <v>100</v>
      </c>
      <c r="AM51" s="4">
        <v>0.1405072</v>
      </c>
      <c r="AN51" s="110" t="s">
        <v>1221</v>
      </c>
      <c r="AO51" s="110">
        <v>45947</v>
      </c>
      <c r="AP51" s="4">
        <v>0</v>
      </c>
      <c r="AQ51" s="110"/>
      <c r="AR51" s="294">
        <v>1.25E-3</v>
      </c>
      <c r="AS51" s="1">
        <v>0</v>
      </c>
      <c r="AT51" s="4">
        <v>0</v>
      </c>
      <c r="AU51" s="5">
        <v>0.1405063</v>
      </c>
      <c r="AV51" s="5">
        <v>0</v>
      </c>
      <c r="AW51" s="5">
        <v>35126.800000000003</v>
      </c>
      <c r="AX51" s="5">
        <v>250000.00499999995</v>
      </c>
      <c r="AY51" s="5">
        <v>250000</v>
      </c>
      <c r="AZ51" s="5">
        <v>18015.408352851737</v>
      </c>
      <c r="BA51" s="5">
        <v>61118.344818157486</v>
      </c>
      <c r="BB51" s="5">
        <v>0</v>
      </c>
      <c r="BC51" s="5">
        <v>0</v>
      </c>
      <c r="BD51" s="5">
        <v>250000.00499999998</v>
      </c>
      <c r="BE51" s="5">
        <v>250000.005</v>
      </c>
      <c r="BF51" s="5">
        <v>250000.005</v>
      </c>
      <c r="BG51" s="5">
        <v>250000.005</v>
      </c>
      <c r="BH51" s="5">
        <v>250000.005</v>
      </c>
      <c r="BI51" s="5">
        <v>250000.005</v>
      </c>
      <c r="BJ51" s="5">
        <v>0.91179999999999994</v>
      </c>
      <c r="BK51" s="5">
        <v>1.0416666666666666E-2</v>
      </c>
      <c r="BL51" s="140">
        <v>0</v>
      </c>
      <c r="BM51" s="140" t="s">
        <v>1293</v>
      </c>
      <c r="BN51" s="110">
        <v>0</v>
      </c>
      <c r="BO51" s="1">
        <v>0</v>
      </c>
      <c r="BP51" s="1">
        <v>0</v>
      </c>
      <c r="BQ51" s="5">
        <v>250000</v>
      </c>
      <c r="BR51" s="5">
        <v>0</v>
      </c>
      <c r="BS51" s="136" t="s">
        <v>1292</v>
      </c>
      <c r="BT51" s="110">
        <v>0.5128679057828136</v>
      </c>
      <c r="BU51" s="5">
        <v>232111.27781020731</v>
      </c>
      <c r="BV51" s="5">
        <v>17111.391647148266</v>
      </c>
      <c r="BW51" s="5">
        <v>7.3720638689257934E-2</v>
      </c>
      <c r="BX51" s="77">
        <v>0.48713209421718645</v>
      </c>
      <c r="BY51" s="77">
        <v>0</v>
      </c>
      <c r="BZ51" s="2">
        <v>0</v>
      </c>
      <c r="CA51" s="2">
        <v>0</v>
      </c>
      <c r="CB51" s="2">
        <v>45947</v>
      </c>
      <c r="CC51" s="2">
        <v>45947</v>
      </c>
      <c r="CD51" s="2"/>
      <c r="CE51" s="2"/>
      <c r="CF51" s="2"/>
      <c r="CG51" t="s">
        <v>1222</v>
      </c>
      <c r="CH51" t="s">
        <v>1330</v>
      </c>
    </row>
    <row r="52" spans="1:86" x14ac:dyDescent="0.3">
      <c r="A52">
        <v>45</v>
      </c>
      <c r="B52" t="s">
        <v>1553</v>
      </c>
      <c r="D52" t="s">
        <v>1327</v>
      </c>
      <c r="E52" t="s">
        <v>1350</v>
      </c>
      <c r="F52" t="s">
        <v>1329</v>
      </c>
      <c r="H52" t="s">
        <v>1219</v>
      </c>
      <c r="I52" t="s">
        <v>1554</v>
      </c>
      <c r="J52" t="s">
        <v>1292</v>
      </c>
      <c r="L52">
        <v>3.27E-2</v>
      </c>
      <c r="M52">
        <v>0</v>
      </c>
      <c r="N52" s="2">
        <v>1</v>
      </c>
      <c r="O52">
        <v>0</v>
      </c>
      <c r="Q52" s="2">
        <v>45805</v>
      </c>
      <c r="R52" s="2">
        <v>47266</v>
      </c>
      <c r="S52" s="2">
        <v>1041</v>
      </c>
      <c r="U52" s="2" t="s">
        <v>203</v>
      </c>
      <c r="V52" s="2" t="s">
        <v>1334</v>
      </c>
      <c r="W52" s="2">
        <v>1</v>
      </c>
      <c r="AB52" s="5">
        <v>0</v>
      </c>
      <c r="AC52" s="5">
        <v>0</v>
      </c>
      <c r="AD52" s="5">
        <v>6390000</v>
      </c>
      <c r="AE52" s="5">
        <v>250000</v>
      </c>
      <c r="AF52" s="5">
        <v>250000</v>
      </c>
      <c r="AG52" s="5">
        <v>250000</v>
      </c>
      <c r="AH52" s="2"/>
      <c r="AI52" s="137">
        <v>0</v>
      </c>
      <c r="AJ52" s="2"/>
      <c r="AL52" s="4">
        <v>101.6</v>
      </c>
      <c r="AM52" s="4">
        <v>0.1278</v>
      </c>
      <c r="AN52" s="110" t="s">
        <v>1221</v>
      </c>
      <c r="AO52" s="110">
        <v>45805</v>
      </c>
      <c r="AP52" s="4">
        <v>0</v>
      </c>
      <c r="AQ52" s="110"/>
      <c r="AR52" s="294">
        <v>5.0000000000000001E-3</v>
      </c>
      <c r="AS52" s="1">
        <v>0</v>
      </c>
      <c r="AT52" s="4">
        <v>0</v>
      </c>
      <c r="AU52" s="5">
        <v>0.11989819</v>
      </c>
      <c r="AV52" s="5">
        <v>0</v>
      </c>
      <c r="AW52" s="5">
        <v>31950</v>
      </c>
      <c r="AX52" s="5">
        <v>207911.08538819203</v>
      </c>
      <c r="AY52" s="5">
        <v>254000</v>
      </c>
      <c r="AZ52" s="5">
        <v>5328.4469913304347</v>
      </c>
      <c r="BA52" s="5">
        <v>33347.372391206576</v>
      </c>
      <c r="BB52" s="5">
        <v>0</v>
      </c>
      <c r="BC52" s="5">
        <v>0</v>
      </c>
      <c r="BD52" s="5">
        <v>0</v>
      </c>
      <c r="BE52" s="5">
        <v>0</v>
      </c>
      <c r="BF52" s="5">
        <v>125831.56420149864</v>
      </c>
      <c r="BG52" s="5">
        <v>249999.98999999993</v>
      </c>
      <c r="BH52" s="5">
        <v>249999.99</v>
      </c>
      <c r="BI52" s="5">
        <v>249999.99000000005</v>
      </c>
      <c r="BJ52" s="5">
        <v>0.97050000000000003</v>
      </c>
      <c r="BK52" s="5">
        <v>1.0416666666666666E-2</v>
      </c>
      <c r="BL52" s="140">
        <v>0</v>
      </c>
      <c r="BM52" s="140" t="s">
        <v>1293</v>
      </c>
      <c r="BN52" s="110">
        <v>0</v>
      </c>
      <c r="BO52" s="1">
        <v>0</v>
      </c>
      <c r="BP52" s="1">
        <v>0</v>
      </c>
      <c r="BQ52" s="5">
        <v>250000</v>
      </c>
      <c r="BR52" s="5">
        <v>0</v>
      </c>
      <c r="BS52" s="136" t="s">
        <v>1292</v>
      </c>
      <c r="BT52" s="110">
        <v>0.16677455371926242</v>
      </c>
      <c r="BU52" s="5">
        <v>149397.25286418948</v>
      </c>
      <c r="BV52" s="5">
        <v>26621.553008669565</v>
      </c>
      <c r="BW52" s="5">
        <v>0.17819305575096522</v>
      </c>
      <c r="BX52" s="77">
        <v>0.83322544628073758</v>
      </c>
      <c r="BY52" s="77">
        <v>0</v>
      </c>
      <c r="BZ52" s="2">
        <v>0</v>
      </c>
      <c r="CA52" s="2">
        <v>0</v>
      </c>
      <c r="CB52" s="2">
        <v>45805</v>
      </c>
      <c r="CC52" s="2">
        <v>45805</v>
      </c>
      <c r="CD52" s="2"/>
      <c r="CE52" s="2"/>
      <c r="CF52" s="2"/>
      <c r="CG52" t="s">
        <v>1222</v>
      </c>
      <c r="CH52" t="s">
        <v>1330</v>
      </c>
    </row>
    <row r="53" spans="1:86" x14ac:dyDescent="0.3">
      <c r="A53">
        <v>46</v>
      </c>
      <c r="B53" t="s">
        <v>1357</v>
      </c>
      <c r="C53" t="s">
        <v>1358</v>
      </c>
      <c r="D53" t="s">
        <v>1339</v>
      </c>
      <c r="E53" t="s">
        <v>1328</v>
      </c>
      <c r="F53" t="s">
        <v>1329</v>
      </c>
      <c r="H53" t="s">
        <v>1219</v>
      </c>
      <c r="I53" t="s">
        <v>1359</v>
      </c>
      <c r="J53" t="s">
        <v>1292</v>
      </c>
      <c r="L53">
        <v>8.7599999999999997E-2</v>
      </c>
      <c r="M53">
        <v>6.7799999999999999E-2</v>
      </c>
      <c r="N53" s="2">
        <v>1</v>
      </c>
      <c r="O53">
        <v>0</v>
      </c>
      <c r="Q53" s="2">
        <v>45358</v>
      </c>
      <c r="R53" s="2">
        <v>46458</v>
      </c>
      <c r="S53" s="2">
        <v>239</v>
      </c>
      <c r="U53" s="2" t="s">
        <v>203</v>
      </c>
      <c r="V53" s="2" t="s">
        <v>1334</v>
      </c>
      <c r="W53" s="2">
        <v>1</v>
      </c>
      <c r="AB53" s="5">
        <v>0</v>
      </c>
      <c r="AC53" s="5">
        <v>2000000000</v>
      </c>
      <c r="AD53" s="5">
        <v>86307500</v>
      </c>
      <c r="AE53" s="5">
        <v>250002.00000000003</v>
      </c>
      <c r="AF53" s="5">
        <v>250002.00000000003</v>
      </c>
      <c r="AG53" s="5">
        <v>250000</v>
      </c>
      <c r="AH53" s="2"/>
      <c r="AI53" s="137">
        <v>0</v>
      </c>
      <c r="AJ53" s="2"/>
      <c r="AL53" s="4">
        <v>102.8</v>
      </c>
      <c r="AM53" s="4">
        <v>0.1817</v>
      </c>
      <c r="AN53" s="110" t="s">
        <v>1221</v>
      </c>
      <c r="AO53" s="110">
        <v>45834</v>
      </c>
      <c r="AP53" s="4">
        <v>0</v>
      </c>
      <c r="AQ53" s="110"/>
      <c r="AR53" s="294">
        <v>5.2632000000000004E-4</v>
      </c>
      <c r="AS53" s="1">
        <v>0.14337499000000001</v>
      </c>
      <c r="AT53" s="4">
        <v>0</v>
      </c>
      <c r="AU53" s="5">
        <v>0.16562574999999999</v>
      </c>
      <c r="AV53" s="5">
        <v>0</v>
      </c>
      <c r="AW53" s="5">
        <v>45425.363400000002</v>
      </c>
      <c r="AX53" s="5">
        <v>183276.96928285187</v>
      </c>
      <c r="AY53" s="5">
        <v>257002.05600000001</v>
      </c>
      <c r="AZ53" s="5">
        <v>19510.311225751419</v>
      </c>
      <c r="BA53" s="5">
        <v>65472.040861610854</v>
      </c>
      <c r="BB53" s="5">
        <v>0</v>
      </c>
      <c r="BC53" s="5">
        <v>0</v>
      </c>
      <c r="BD53" s="5">
        <v>250002.00000000003</v>
      </c>
      <c r="BE53" s="5">
        <v>250002.00000000003</v>
      </c>
      <c r="BF53" s="5">
        <v>250002.00000000003</v>
      </c>
      <c r="BG53" s="5">
        <v>250002.00000000003</v>
      </c>
      <c r="BH53" s="5">
        <v>250002.00000000006</v>
      </c>
      <c r="BI53" s="5">
        <v>250002.00000000006</v>
      </c>
      <c r="BJ53" s="5">
        <v>0.91549999999999998</v>
      </c>
      <c r="BK53" s="5">
        <v>9.9290475935159883E-2</v>
      </c>
      <c r="BL53" s="140">
        <v>0</v>
      </c>
      <c r="BM53" s="140" t="s">
        <v>1293</v>
      </c>
      <c r="BN53" s="110">
        <v>0</v>
      </c>
      <c r="BO53" s="1">
        <v>0</v>
      </c>
      <c r="BP53" s="1">
        <v>0</v>
      </c>
      <c r="BQ53" s="5">
        <v>250002.00000000003</v>
      </c>
      <c r="BR53" s="5">
        <v>0</v>
      </c>
      <c r="BS53" s="136" t="s">
        <v>1292</v>
      </c>
      <c r="BT53" s="110">
        <v>0.42950258986263645</v>
      </c>
      <c r="BU53" s="5">
        <v>153672.33674402323</v>
      </c>
      <c r="BV53" s="5">
        <v>25915.052174248583</v>
      </c>
      <c r="BW53" s="5">
        <v>0.16863836864416326</v>
      </c>
      <c r="BX53" s="77">
        <v>0.57049741013736355</v>
      </c>
      <c r="BY53" s="77">
        <v>0</v>
      </c>
      <c r="BZ53" s="2">
        <v>0</v>
      </c>
      <c r="CA53" s="2">
        <v>0</v>
      </c>
      <c r="CB53" s="2">
        <v>45834</v>
      </c>
      <c r="CC53" s="2">
        <v>45834</v>
      </c>
      <c r="CD53" s="2"/>
      <c r="CE53" s="2"/>
      <c r="CF53" s="2"/>
      <c r="CG53" t="s">
        <v>1222</v>
      </c>
      <c r="CH53" t="s">
        <v>1330</v>
      </c>
    </row>
    <row r="54" spans="1:86" x14ac:dyDescent="0.3">
      <c r="A54">
        <v>47</v>
      </c>
      <c r="B54" t="s">
        <v>1392</v>
      </c>
      <c r="C54" t="s">
        <v>1393</v>
      </c>
      <c r="D54" t="s">
        <v>1327</v>
      </c>
      <c r="E54" t="s">
        <v>1328</v>
      </c>
      <c r="F54" t="s">
        <v>1329</v>
      </c>
      <c r="H54" t="s">
        <v>1219</v>
      </c>
      <c r="I54" t="s">
        <v>1394</v>
      </c>
      <c r="J54" t="s">
        <v>1292</v>
      </c>
      <c r="L54">
        <v>1.7600000000000001E-2</v>
      </c>
      <c r="M54">
        <v>0</v>
      </c>
      <c r="N54" s="2">
        <v>1</v>
      </c>
      <c r="O54">
        <v>0</v>
      </c>
      <c r="Q54" s="2">
        <v>45287</v>
      </c>
      <c r="R54" s="2">
        <v>46395</v>
      </c>
      <c r="S54" s="2">
        <v>176</v>
      </c>
      <c r="U54" s="2" t="s">
        <v>203</v>
      </c>
      <c r="V54" s="2" t="s">
        <v>1220</v>
      </c>
      <c r="W54" s="2">
        <v>1</v>
      </c>
      <c r="AB54" s="5">
        <v>0</v>
      </c>
      <c r="AC54" s="5">
        <v>301000000</v>
      </c>
      <c r="AD54" s="5">
        <v>20180000</v>
      </c>
      <c r="AE54" s="5">
        <v>250000</v>
      </c>
      <c r="AF54" s="5">
        <v>250000</v>
      </c>
      <c r="AG54" s="5">
        <v>250000</v>
      </c>
      <c r="AH54" s="2"/>
      <c r="AI54" s="137">
        <v>0</v>
      </c>
      <c r="AJ54" s="2"/>
      <c r="AL54" s="4">
        <v>103.1</v>
      </c>
      <c r="AM54" s="4">
        <v>0.1009</v>
      </c>
      <c r="AN54" s="110" t="s">
        <v>1221</v>
      </c>
      <c r="AO54" s="110">
        <v>45770</v>
      </c>
      <c r="AP54" s="4">
        <v>0</v>
      </c>
      <c r="AQ54" s="110"/>
      <c r="AR54" s="294">
        <v>1.25E-3</v>
      </c>
      <c r="AS54" s="1">
        <v>6.2344139999999999E-2</v>
      </c>
      <c r="AT54" s="4">
        <v>0</v>
      </c>
      <c r="AU54" s="5">
        <v>8.4681469999999995E-2</v>
      </c>
      <c r="AV54" s="5">
        <v>0</v>
      </c>
      <c r="AW54" s="5">
        <v>25225.000000000004</v>
      </c>
      <c r="AX54" s="5">
        <v>206719.34497433816</v>
      </c>
      <c r="AY54" s="5">
        <v>257750</v>
      </c>
      <c r="AZ54" s="5">
        <v>3592.3576575519778</v>
      </c>
      <c r="BA54" s="5">
        <v>28646.096371683623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175034.94974073794</v>
      </c>
      <c r="BH54" s="5">
        <v>250000.00103749998</v>
      </c>
      <c r="BI54" s="5">
        <v>250000.00103749998</v>
      </c>
      <c r="BJ54" s="5">
        <v>0.9829</v>
      </c>
      <c r="BK54" s="5">
        <v>9.9289681617706918E-2</v>
      </c>
      <c r="BL54" s="140">
        <v>0</v>
      </c>
      <c r="BM54" s="140" t="s">
        <v>1293</v>
      </c>
      <c r="BN54" s="110">
        <v>0</v>
      </c>
      <c r="BO54" s="1">
        <v>0</v>
      </c>
      <c r="BP54" s="1">
        <v>0</v>
      </c>
      <c r="BQ54" s="5">
        <v>250000</v>
      </c>
      <c r="BR54" s="5">
        <v>0</v>
      </c>
      <c r="BS54" s="136" t="s">
        <v>1292</v>
      </c>
      <c r="BT54" s="110">
        <v>0.14241259296539058</v>
      </c>
      <c r="BU54" s="5">
        <v>105601.10053939025</v>
      </c>
      <c r="BV54" s="5">
        <v>21632.642342448027</v>
      </c>
      <c r="BW54" s="5">
        <v>0.20485243271095305</v>
      </c>
      <c r="BX54" s="77">
        <v>0.85758740703460945</v>
      </c>
      <c r="BY54" s="77">
        <v>0</v>
      </c>
      <c r="BZ54" s="2">
        <v>0</v>
      </c>
      <c r="CA54" s="2">
        <v>0</v>
      </c>
      <c r="CB54" s="2">
        <v>45770</v>
      </c>
      <c r="CC54" s="2">
        <v>45770</v>
      </c>
      <c r="CD54" s="2"/>
      <c r="CE54" s="2"/>
      <c r="CF54" s="2"/>
      <c r="CG54" t="s">
        <v>1222</v>
      </c>
      <c r="CH54" t="s">
        <v>1330</v>
      </c>
    </row>
    <row r="55" spans="1:86" x14ac:dyDescent="0.3">
      <c r="A55">
        <v>48</v>
      </c>
      <c r="B55" t="s">
        <v>1392</v>
      </c>
      <c r="C55" t="s">
        <v>1393</v>
      </c>
      <c r="D55" t="s">
        <v>1327</v>
      </c>
      <c r="E55" t="s">
        <v>1328</v>
      </c>
      <c r="F55" t="s">
        <v>1329</v>
      </c>
      <c r="H55" t="s">
        <v>1219</v>
      </c>
      <c r="I55" t="s">
        <v>1394</v>
      </c>
      <c r="J55" t="s">
        <v>1292</v>
      </c>
      <c r="L55">
        <v>1.7600000000000001E-2</v>
      </c>
      <c r="M55">
        <v>0</v>
      </c>
      <c r="N55" s="2">
        <v>1</v>
      </c>
      <c r="O55">
        <v>0</v>
      </c>
      <c r="Q55" s="2">
        <v>45287</v>
      </c>
      <c r="R55" s="2">
        <v>46395</v>
      </c>
      <c r="S55" s="2">
        <v>176</v>
      </c>
      <c r="U55" s="2" t="s">
        <v>203</v>
      </c>
      <c r="V55" s="2" t="s">
        <v>1220</v>
      </c>
      <c r="W55" s="2">
        <v>1</v>
      </c>
      <c r="AB55" s="5">
        <v>0</v>
      </c>
      <c r="AC55" s="5">
        <v>301000000</v>
      </c>
      <c r="AD55" s="5">
        <v>20180000</v>
      </c>
      <c r="AE55" s="5">
        <v>250000</v>
      </c>
      <c r="AF55" s="5">
        <v>250000</v>
      </c>
      <c r="AG55" s="5">
        <v>250000</v>
      </c>
      <c r="AH55" s="2"/>
      <c r="AI55" s="137">
        <v>0</v>
      </c>
      <c r="AJ55" s="2"/>
      <c r="AL55" s="4">
        <v>103.6</v>
      </c>
      <c r="AM55" s="4">
        <v>0.1009</v>
      </c>
      <c r="AN55" s="110" t="s">
        <v>1221</v>
      </c>
      <c r="AO55" s="110">
        <v>45889</v>
      </c>
      <c r="AP55" s="4">
        <v>0</v>
      </c>
      <c r="AQ55" s="110"/>
      <c r="AR55" s="294">
        <v>1.25E-3</v>
      </c>
      <c r="AS55" s="1">
        <v>6.2344139999999999E-2</v>
      </c>
      <c r="AT55" s="4">
        <v>0</v>
      </c>
      <c r="AU55" s="5">
        <v>7.6477260000000005E-2</v>
      </c>
      <c r="AV55" s="5">
        <v>0</v>
      </c>
      <c r="AW55" s="5">
        <v>25225.000000000004</v>
      </c>
      <c r="AX55" s="5">
        <v>206719.34497433816</v>
      </c>
      <c r="AY55" s="5">
        <v>259000</v>
      </c>
      <c r="AZ55" s="5">
        <v>3592.3576575519778</v>
      </c>
      <c r="BA55" s="5">
        <v>28646.096371683623</v>
      </c>
      <c r="BB55" s="5">
        <v>0</v>
      </c>
      <c r="BC55" s="5">
        <v>0</v>
      </c>
      <c r="BD55" s="5">
        <v>0</v>
      </c>
      <c r="BE55" s="5">
        <v>0</v>
      </c>
      <c r="BF55" s="5">
        <v>0</v>
      </c>
      <c r="BG55" s="5">
        <v>175034.94974073794</v>
      </c>
      <c r="BH55" s="5">
        <v>250000.00103749998</v>
      </c>
      <c r="BI55" s="5">
        <v>250000.00103749998</v>
      </c>
      <c r="BJ55" s="5">
        <v>0.9829</v>
      </c>
      <c r="BK55" s="5">
        <v>9.9289681617706918E-2</v>
      </c>
      <c r="BL55" s="140">
        <v>0</v>
      </c>
      <c r="BM55" s="140" t="s">
        <v>1293</v>
      </c>
      <c r="BN55" s="110">
        <v>0</v>
      </c>
      <c r="BO55" s="1">
        <v>0</v>
      </c>
      <c r="BP55" s="1">
        <v>0</v>
      </c>
      <c r="BQ55" s="5">
        <v>250000</v>
      </c>
      <c r="BR55" s="5">
        <v>0</v>
      </c>
      <c r="BS55" s="136" t="s">
        <v>1292</v>
      </c>
      <c r="BT55" s="110">
        <v>0.14241259296539058</v>
      </c>
      <c r="BU55" s="5">
        <v>105601.10053939025</v>
      </c>
      <c r="BV55" s="5">
        <v>21632.642342448027</v>
      </c>
      <c r="BW55" s="5">
        <v>0.20485243271095305</v>
      </c>
      <c r="BX55" s="77">
        <v>0.85758740703460945</v>
      </c>
      <c r="BY55" s="77">
        <v>0</v>
      </c>
      <c r="BZ55" s="2">
        <v>0</v>
      </c>
      <c r="CA55" s="2">
        <v>0</v>
      </c>
      <c r="CB55" s="2">
        <v>45889</v>
      </c>
      <c r="CC55" s="2">
        <v>45889</v>
      </c>
      <c r="CD55" s="2"/>
      <c r="CE55" s="2"/>
      <c r="CF55" s="2"/>
      <c r="CG55" t="s">
        <v>1222</v>
      </c>
      <c r="CH55" t="s">
        <v>1330</v>
      </c>
    </row>
    <row r="56" spans="1:86" x14ac:dyDescent="0.3">
      <c r="A56">
        <v>49</v>
      </c>
      <c r="B56" t="s">
        <v>1444</v>
      </c>
      <c r="C56" t="s">
        <v>1346</v>
      </c>
      <c r="D56" t="s">
        <v>1327</v>
      </c>
      <c r="E56" t="s">
        <v>1350</v>
      </c>
      <c r="F56" t="s">
        <v>1329</v>
      </c>
      <c r="H56" t="s">
        <v>1219</v>
      </c>
      <c r="I56" t="s">
        <v>1445</v>
      </c>
      <c r="J56" t="s">
        <v>1292</v>
      </c>
      <c r="L56">
        <v>9.7000000000000003E-3</v>
      </c>
      <c r="M56">
        <v>0</v>
      </c>
      <c r="N56" s="2">
        <v>1</v>
      </c>
      <c r="O56">
        <v>0</v>
      </c>
      <c r="Q56" s="2">
        <v>45126</v>
      </c>
      <c r="R56" s="2">
        <v>46241</v>
      </c>
      <c r="S56" s="2">
        <v>22</v>
      </c>
      <c r="U56" s="2" t="s">
        <v>203</v>
      </c>
      <c r="V56" s="2" t="s">
        <v>1220</v>
      </c>
      <c r="W56" s="2">
        <v>1</v>
      </c>
      <c r="AB56" s="5">
        <v>0</v>
      </c>
      <c r="AC56" s="5">
        <v>150000000</v>
      </c>
      <c r="AD56" s="5">
        <v>15765000</v>
      </c>
      <c r="AE56" s="5">
        <v>250000.5</v>
      </c>
      <c r="AF56" s="5">
        <v>250000.5</v>
      </c>
      <c r="AG56" s="5">
        <v>250000</v>
      </c>
      <c r="AH56" s="2"/>
      <c r="AI56" s="137">
        <v>0</v>
      </c>
      <c r="AJ56" s="2"/>
      <c r="AL56" s="4">
        <v>103.15</v>
      </c>
      <c r="AM56" s="4">
        <v>0.1051</v>
      </c>
      <c r="AN56" s="110" t="s">
        <v>1221</v>
      </c>
      <c r="AO56" s="110">
        <v>45960</v>
      </c>
      <c r="AP56" s="4">
        <v>0</v>
      </c>
      <c r="AQ56" s="110"/>
      <c r="AR56" s="294">
        <v>1.6666700000000001E-3</v>
      </c>
      <c r="AS56" s="1">
        <v>6.6826479999999994E-2</v>
      </c>
      <c r="AT56" s="4">
        <v>0</v>
      </c>
      <c r="AU56" s="5">
        <v>6.3872529999999997E-2</v>
      </c>
      <c r="AV56" s="5">
        <v>0</v>
      </c>
      <c r="AW56" s="5">
        <v>26275.05255</v>
      </c>
      <c r="AX56" s="5">
        <v>0</v>
      </c>
      <c r="AY56" s="5">
        <v>257875.51575000002</v>
      </c>
      <c r="AZ56" s="5">
        <v>2083.8866123087114</v>
      </c>
      <c r="BA56" s="5">
        <v>22268.934105389217</v>
      </c>
      <c r="BB56" s="5">
        <v>0</v>
      </c>
      <c r="BC56" s="5">
        <v>0</v>
      </c>
      <c r="BD56" s="5">
        <v>0</v>
      </c>
      <c r="BE56" s="5">
        <v>0</v>
      </c>
      <c r="BF56" s="5">
        <v>0</v>
      </c>
      <c r="BG56" s="5">
        <v>0</v>
      </c>
      <c r="BH56" s="5">
        <v>0</v>
      </c>
      <c r="BI56" s="5">
        <v>250000.5</v>
      </c>
      <c r="BJ56" s="5">
        <v>0.99080000000000001</v>
      </c>
      <c r="BK56" s="5">
        <v>9.9289880197070163E-2</v>
      </c>
      <c r="BL56" s="140">
        <v>0</v>
      </c>
      <c r="BM56" s="140" t="s">
        <v>1293</v>
      </c>
      <c r="BN56" s="110">
        <v>0</v>
      </c>
      <c r="BO56" s="1">
        <v>0</v>
      </c>
      <c r="BP56" s="1">
        <v>0</v>
      </c>
      <c r="BQ56" s="5">
        <v>250000.5</v>
      </c>
      <c r="BR56" s="5">
        <v>0</v>
      </c>
      <c r="BS56" s="136" t="s">
        <v>1292</v>
      </c>
      <c r="BT56" s="110">
        <v>7.9310464112038903E-2</v>
      </c>
      <c r="BU56" s="5">
        <v>24804.642572945639</v>
      </c>
      <c r="BV56" s="5">
        <v>24191.16593769129</v>
      </c>
      <c r="BW56" s="5">
        <v>0.97526766880634408</v>
      </c>
      <c r="BX56" s="77">
        <v>0.9206895358879611</v>
      </c>
      <c r="BY56" s="77">
        <v>0</v>
      </c>
      <c r="BZ56" s="2">
        <v>0</v>
      </c>
      <c r="CA56" s="2">
        <v>0</v>
      </c>
      <c r="CB56" s="2">
        <v>45960</v>
      </c>
      <c r="CC56" s="2">
        <v>45960</v>
      </c>
      <c r="CD56" s="2"/>
      <c r="CE56" s="2"/>
      <c r="CF56" s="2"/>
      <c r="CG56" t="s">
        <v>1222</v>
      </c>
      <c r="CH56" t="s">
        <v>1223</v>
      </c>
    </row>
    <row r="57" spans="1:86" x14ac:dyDescent="0.3">
      <c r="A57">
        <v>50</v>
      </c>
      <c r="B57" t="s">
        <v>1345</v>
      </c>
      <c r="C57" t="s">
        <v>1346</v>
      </c>
      <c r="D57" t="s">
        <v>1327</v>
      </c>
      <c r="E57" t="s">
        <v>1328</v>
      </c>
      <c r="F57" t="s">
        <v>1329</v>
      </c>
      <c r="H57" t="s">
        <v>1219</v>
      </c>
      <c r="I57" t="s">
        <v>1347</v>
      </c>
      <c r="J57" t="s">
        <v>1292</v>
      </c>
      <c r="L57">
        <v>7.0000000000000001E-3</v>
      </c>
      <c r="M57">
        <v>0</v>
      </c>
      <c r="N57" s="2">
        <v>1</v>
      </c>
      <c r="O57">
        <v>0</v>
      </c>
      <c r="Q57" s="2">
        <v>45126</v>
      </c>
      <c r="R57" s="2">
        <v>46241</v>
      </c>
      <c r="S57" s="2">
        <v>22</v>
      </c>
      <c r="U57" s="2" t="s">
        <v>203</v>
      </c>
      <c r="V57" s="2" t="s">
        <v>1220</v>
      </c>
      <c r="W57" s="2">
        <v>1</v>
      </c>
      <c r="AB57" s="5">
        <v>0</v>
      </c>
      <c r="AC57" s="5">
        <v>300000000</v>
      </c>
      <c r="AD57" s="5">
        <v>10040000</v>
      </c>
      <c r="AE57" s="5">
        <v>250000</v>
      </c>
      <c r="AF57" s="5">
        <v>250000</v>
      </c>
      <c r="AG57" s="5">
        <v>250000</v>
      </c>
      <c r="AH57" s="2"/>
      <c r="AI57" s="137">
        <v>0</v>
      </c>
      <c r="AJ57" s="2"/>
      <c r="AL57" s="4">
        <v>101.95</v>
      </c>
      <c r="AM57" s="4">
        <v>0.1004</v>
      </c>
      <c r="AN57" s="110" t="s">
        <v>1221</v>
      </c>
      <c r="AO57" s="110">
        <v>45777</v>
      </c>
      <c r="AP57" s="4">
        <v>0</v>
      </c>
      <c r="AQ57" s="110"/>
      <c r="AR57" s="294">
        <v>2.5000000000000001E-3</v>
      </c>
      <c r="AS57" s="1">
        <v>6.1561049999999999E-2</v>
      </c>
      <c r="AT57" s="4">
        <v>0</v>
      </c>
      <c r="AU57" s="5">
        <v>8.6950429999999995E-2</v>
      </c>
      <c r="AV57" s="5">
        <v>0</v>
      </c>
      <c r="AW57" s="5">
        <v>25100.000000000004</v>
      </c>
      <c r="AX57" s="5">
        <v>54489.477017878948</v>
      </c>
      <c r="AY57" s="5">
        <v>254875</v>
      </c>
      <c r="AZ57" s="5">
        <v>962.19950362076759</v>
      </c>
      <c r="BA57" s="5">
        <v>13617.280628733686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0</v>
      </c>
      <c r="BI57" s="5">
        <v>233793.04499264315</v>
      </c>
      <c r="BJ57" s="5">
        <v>0.99380000000000002</v>
      </c>
      <c r="BK57" s="5">
        <v>9.9289681617706918E-2</v>
      </c>
      <c r="BL57" s="140">
        <v>0</v>
      </c>
      <c r="BM57" s="140" t="s">
        <v>1293</v>
      </c>
      <c r="BN57" s="110">
        <v>0</v>
      </c>
      <c r="BO57" s="1">
        <v>0</v>
      </c>
      <c r="BP57" s="1">
        <v>0</v>
      </c>
      <c r="BQ57" s="5">
        <v>250000</v>
      </c>
      <c r="BR57" s="5">
        <v>0</v>
      </c>
      <c r="BS57" s="136" t="s">
        <v>1292</v>
      </c>
      <c r="BT57" s="110">
        <v>3.8334641578516633E-2</v>
      </c>
      <c r="BU57" s="5">
        <v>18980.321468488484</v>
      </c>
      <c r="BV57" s="5">
        <v>24137.800496379237</v>
      </c>
      <c r="BW57" s="5">
        <v>1.2717276963118513</v>
      </c>
      <c r="BX57" s="77">
        <v>0.96166535842148337</v>
      </c>
      <c r="BY57" s="77">
        <v>0</v>
      </c>
      <c r="BZ57" s="2">
        <v>0</v>
      </c>
      <c r="CA57" s="2">
        <v>0</v>
      </c>
      <c r="CB57" s="2">
        <v>45777</v>
      </c>
      <c r="CC57" s="2">
        <v>45777</v>
      </c>
      <c r="CD57" s="2"/>
      <c r="CE57" s="2"/>
      <c r="CF57" s="2"/>
      <c r="CG57" t="s">
        <v>1222</v>
      </c>
      <c r="CH57" t="s">
        <v>1330</v>
      </c>
    </row>
    <row r="58" spans="1:86" x14ac:dyDescent="0.3">
      <c r="A58">
        <v>51</v>
      </c>
      <c r="B58" t="s">
        <v>1382</v>
      </c>
      <c r="C58" t="s">
        <v>1225</v>
      </c>
      <c r="D58" t="s">
        <v>1339</v>
      </c>
      <c r="E58" t="s">
        <v>1328</v>
      </c>
      <c r="F58" t="s">
        <v>1329</v>
      </c>
      <c r="H58" t="s">
        <v>1219</v>
      </c>
      <c r="I58" t="s">
        <v>1383</v>
      </c>
      <c r="J58" t="s">
        <v>1292</v>
      </c>
      <c r="L58">
        <v>1.4999999999999999E-2</v>
      </c>
      <c r="M58">
        <v>9.1999999999999998E-3</v>
      </c>
      <c r="N58" s="2">
        <v>1</v>
      </c>
      <c r="O58">
        <v>0</v>
      </c>
      <c r="Q58" s="2">
        <v>45649</v>
      </c>
      <c r="R58" s="2">
        <v>46849</v>
      </c>
      <c r="S58" s="2">
        <v>630</v>
      </c>
      <c r="U58" s="2" t="s">
        <v>203</v>
      </c>
      <c r="V58" s="2" t="s">
        <v>1220</v>
      </c>
      <c r="W58" s="2">
        <v>1</v>
      </c>
      <c r="AB58" s="5">
        <v>0</v>
      </c>
      <c r="AC58" s="5">
        <v>300000000</v>
      </c>
      <c r="AD58" s="5">
        <v>17920000</v>
      </c>
      <c r="AE58" s="5">
        <v>250000</v>
      </c>
      <c r="AF58" s="5">
        <v>250000</v>
      </c>
      <c r="AG58" s="5">
        <v>250000</v>
      </c>
      <c r="AH58" s="2"/>
      <c r="AI58" s="137">
        <v>0</v>
      </c>
      <c r="AJ58" s="2"/>
      <c r="AL58" s="4">
        <v>100.65</v>
      </c>
      <c r="AM58" s="4">
        <v>8.9599999999999999E-2</v>
      </c>
      <c r="AN58" s="110" t="s">
        <v>1221</v>
      </c>
      <c r="AO58" s="110">
        <v>45755</v>
      </c>
      <c r="AP58" s="4">
        <v>0</v>
      </c>
      <c r="AQ58" s="110"/>
      <c r="AR58" s="294">
        <v>1.25E-3</v>
      </c>
      <c r="AS58" s="1">
        <v>5.1341879999999999E-2</v>
      </c>
      <c r="AT58" s="4">
        <v>0</v>
      </c>
      <c r="AU58" s="5">
        <v>9.0424110000000002E-2</v>
      </c>
      <c r="AV58" s="5">
        <v>0</v>
      </c>
      <c r="AW58" s="5">
        <v>22400</v>
      </c>
      <c r="AX58" s="5">
        <v>225000.00112500001</v>
      </c>
      <c r="AY58" s="5">
        <v>251625</v>
      </c>
      <c r="AZ58" s="5">
        <v>2970.2306110109034</v>
      </c>
      <c r="BA58" s="5">
        <v>25886.925799512061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  <c r="BG58" s="5">
        <v>75931.153607653789</v>
      </c>
      <c r="BH58" s="5">
        <v>212102.31331062448</v>
      </c>
      <c r="BI58" s="5">
        <v>250000.00125</v>
      </c>
      <c r="BJ58" s="5">
        <v>0.98550000000000004</v>
      </c>
      <c r="BK58" s="5">
        <v>9.9289681617706918E-2</v>
      </c>
      <c r="BL58" s="140">
        <v>0</v>
      </c>
      <c r="BM58" s="140" t="s">
        <v>1293</v>
      </c>
      <c r="BN58" s="110">
        <v>0</v>
      </c>
      <c r="BO58" s="1">
        <v>0</v>
      </c>
      <c r="BP58" s="1">
        <v>0</v>
      </c>
      <c r="BQ58" s="5">
        <v>250000</v>
      </c>
      <c r="BR58" s="5">
        <v>0</v>
      </c>
      <c r="BS58" s="136" t="s">
        <v>1292</v>
      </c>
      <c r="BT58" s="110">
        <v>0.13259958084870105</v>
      </c>
      <c r="BU58" s="5">
        <v>133642.68509595143</v>
      </c>
      <c r="BV58" s="5">
        <v>19429.769388989098</v>
      </c>
      <c r="BW58" s="5">
        <v>0.14538595490684064</v>
      </c>
      <c r="BX58" s="77">
        <v>0.86740041915129906</v>
      </c>
      <c r="BY58" s="77">
        <v>0</v>
      </c>
      <c r="BZ58" s="2">
        <v>0</v>
      </c>
      <c r="CA58" s="2">
        <v>0</v>
      </c>
      <c r="CB58" s="2">
        <v>45755</v>
      </c>
      <c r="CC58" s="2">
        <v>45755</v>
      </c>
      <c r="CD58" s="2"/>
      <c r="CE58" s="2"/>
      <c r="CF58" s="2"/>
      <c r="CG58" t="s">
        <v>1222</v>
      </c>
      <c r="CH58" t="s">
        <v>1330</v>
      </c>
    </row>
    <row r="59" spans="1:86" x14ac:dyDescent="0.3">
      <c r="A59">
        <v>52</v>
      </c>
      <c r="B59" t="s">
        <v>1384</v>
      </c>
      <c r="C59" t="s">
        <v>1228</v>
      </c>
      <c r="D59" t="s">
        <v>1333</v>
      </c>
      <c r="E59" t="s">
        <v>1350</v>
      </c>
      <c r="F59" t="s">
        <v>1329</v>
      </c>
      <c r="H59" t="s">
        <v>1219</v>
      </c>
      <c r="I59" t="s">
        <v>1385</v>
      </c>
      <c r="J59" t="s">
        <v>1292</v>
      </c>
      <c r="L59">
        <v>3.3399999999999999E-2</v>
      </c>
      <c r="M59">
        <v>3.1300000000000001E-2</v>
      </c>
      <c r="N59" s="2">
        <v>1</v>
      </c>
      <c r="O59">
        <v>0</v>
      </c>
      <c r="Q59" s="2">
        <v>45686</v>
      </c>
      <c r="R59" s="2">
        <v>46850</v>
      </c>
      <c r="S59" s="2">
        <v>631</v>
      </c>
      <c r="U59" s="2" t="s">
        <v>203</v>
      </c>
      <c r="V59" s="2" t="s">
        <v>1334</v>
      </c>
      <c r="W59" s="2">
        <v>1</v>
      </c>
      <c r="AB59" s="5">
        <v>5000000</v>
      </c>
      <c r="AC59" s="5">
        <v>5000000</v>
      </c>
      <c r="AD59" s="5">
        <v>3142943.6999999997</v>
      </c>
      <c r="AE59" s="5">
        <v>249999.9</v>
      </c>
      <c r="AF59" s="5">
        <v>249999.9</v>
      </c>
      <c r="AG59" s="5">
        <v>250000</v>
      </c>
      <c r="AH59" s="2"/>
      <c r="AI59" s="137">
        <v>0</v>
      </c>
      <c r="AJ59" s="2"/>
      <c r="AL59" s="4">
        <v>100.2</v>
      </c>
      <c r="AM59" s="4">
        <v>0.10476479</v>
      </c>
      <c r="AN59" s="110" t="s">
        <v>1221</v>
      </c>
      <c r="AO59" s="110">
        <v>45751</v>
      </c>
      <c r="AP59" s="4">
        <v>0</v>
      </c>
      <c r="AQ59" s="110"/>
      <c r="AR59" s="294">
        <v>8.3333299999999999E-3</v>
      </c>
      <c r="AS59" s="1">
        <v>6.6102750000000002E-2</v>
      </c>
      <c r="AT59" s="4">
        <v>0</v>
      </c>
      <c r="AU59" s="5">
        <v>0.10367698</v>
      </c>
      <c r="AV59" s="5">
        <v>0</v>
      </c>
      <c r="AW59" s="5">
        <v>26191.187023521001</v>
      </c>
      <c r="AX59" s="5">
        <v>99999.96</v>
      </c>
      <c r="AY59" s="5">
        <v>250499.89980000001</v>
      </c>
      <c r="AZ59" s="5">
        <v>7224.1725552252992</v>
      </c>
      <c r="BA59" s="5">
        <v>40913.053250054203</v>
      </c>
      <c r="BB59" s="5">
        <v>0</v>
      </c>
      <c r="BC59" s="5">
        <v>0</v>
      </c>
      <c r="BD59" s="5">
        <v>0</v>
      </c>
      <c r="BE59" s="5">
        <v>0</v>
      </c>
      <c r="BF59" s="5">
        <v>249999.89999999994</v>
      </c>
      <c r="BG59" s="5">
        <v>249999.9</v>
      </c>
      <c r="BH59" s="5">
        <v>249999.9</v>
      </c>
      <c r="BI59" s="5">
        <v>249999.90000000005</v>
      </c>
      <c r="BJ59" s="5">
        <v>0.96840000000000004</v>
      </c>
      <c r="BK59" s="5">
        <v>9.9289641901834272E-2</v>
      </c>
      <c r="BL59" s="140">
        <v>0</v>
      </c>
      <c r="BM59" s="140" t="s">
        <v>1293</v>
      </c>
      <c r="BN59" s="110">
        <v>0</v>
      </c>
      <c r="BO59" s="1">
        <v>0</v>
      </c>
      <c r="BP59" s="1">
        <v>0</v>
      </c>
      <c r="BQ59" s="5">
        <v>249999.9</v>
      </c>
      <c r="BR59" s="5">
        <v>0</v>
      </c>
      <c r="BS59" s="136" t="s">
        <v>1292</v>
      </c>
      <c r="BT59" s="110">
        <v>0.2758245568915082</v>
      </c>
      <c r="BU59" s="5">
        <v>96612.757012710237</v>
      </c>
      <c r="BV59" s="5">
        <v>18967.014468295703</v>
      </c>
      <c r="BW59" s="5">
        <v>0.19631997941845744</v>
      </c>
      <c r="BX59" s="77">
        <v>0.72417544310849191</v>
      </c>
      <c r="BY59" s="77">
        <v>0</v>
      </c>
      <c r="BZ59" s="2">
        <v>0</v>
      </c>
      <c r="CA59" s="2">
        <v>0</v>
      </c>
      <c r="CB59" s="2">
        <v>45751</v>
      </c>
      <c r="CC59" s="2">
        <v>45751</v>
      </c>
      <c r="CD59" s="2"/>
      <c r="CE59" s="2"/>
      <c r="CF59" s="2"/>
      <c r="CG59" t="s">
        <v>1366</v>
      </c>
      <c r="CH59" t="s">
        <v>1330</v>
      </c>
    </row>
    <row r="60" spans="1:86" x14ac:dyDescent="0.3">
      <c r="A60">
        <v>53</v>
      </c>
      <c r="B60" t="s">
        <v>1360</v>
      </c>
      <c r="C60" t="s">
        <v>1361</v>
      </c>
      <c r="D60" t="s">
        <v>1327</v>
      </c>
      <c r="E60" t="s">
        <v>1328</v>
      </c>
      <c r="F60" t="s">
        <v>1329</v>
      </c>
      <c r="H60" t="s">
        <v>1219</v>
      </c>
      <c r="I60" t="s">
        <v>1362</v>
      </c>
      <c r="J60" t="s">
        <v>1292</v>
      </c>
      <c r="L60">
        <v>3.1199999999999999E-2</v>
      </c>
      <c r="M60">
        <v>0</v>
      </c>
      <c r="N60" s="2">
        <v>1</v>
      </c>
      <c r="O60">
        <v>0</v>
      </c>
      <c r="Q60" s="2">
        <v>45035</v>
      </c>
      <c r="R60" s="2">
        <v>46180</v>
      </c>
      <c r="S60" s="2">
        <v>-39</v>
      </c>
      <c r="U60" s="2" t="s">
        <v>203</v>
      </c>
      <c r="V60" s="2" t="s">
        <v>1334</v>
      </c>
      <c r="W60" s="2">
        <v>1</v>
      </c>
      <c r="AB60" s="5">
        <v>0</v>
      </c>
      <c r="AC60" s="5">
        <v>1000000000</v>
      </c>
      <c r="AD60" s="5">
        <v>64449999.999999993</v>
      </c>
      <c r="AE60" s="5">
        <v>250000</v>
      </c>
      <c r="AF60" s="5">
        <v>250000</v>
      </c>
      <c r="AG60" s="5">
        <v>250000</v>
      </c>
      <c r="AH60" s="2"/>
      <c r="AI60" s="137">
        <v>0</v>
      </c>
      <c r="AJ60" s="2"/>
      <c r="AL60" s="4">
        <v>102.5</v>
      </c>
      <c r="AM60" s="4">
        <v>0.12889999999999999</v>
      </c>
      <c r="AN60" s="110" t="s">
        <v>1221</v>
      </c>
      <c r="AO60" s="110">
        <v>45789</v>
      </c>
      <c r="AP60" s="4">
        <v>0</v>
      </c>
      <c r="AQ60" s="110"/>
      <c r="AR60" s="294">
        <v>5.0000000000000001E-4</v>
      </c>
      <c r="AS60" s="1">
        <v>9.0592530000000004E-2</v>
      </c>
      <c r="AT60" s="4">
        <v>0</v>
      </c>
      <c r="AU60" s="5">
        <v>0.10738033</v>
      </c>
      <c r="AV60" s="5">
        <v>0</v>
      </c>
      <c r="AW60" s="5">
        <v>32224.999999999996</v>
      </c>
      <c r="AX60" s="5">
        <v>50000.000000000015</v>
      </c>
      <c r="AY60" s="5">
        <v>256250</v>
      </c>
      <c r="AZ60" s="5">
        <v>6860.1809853286159</v>
      </c>
      <c r="BA60" s="5">
        <v>40030.556094788604</v>
      </c>
      <c r="BB60" s="5">
        <v>0</v>
      </c>
      <c r="BC60" s="5">
        <v>0</v>
      </c>
      <c r="BD60" s="5">
        <v>0</v>
      </c>
      <c r="BE60" s="5">
        <v>0</v>
      </c>
      <c r="BF60" s="5">
        <v>250000</v>
      </c>
      <c r="BG60" s="5">
        <v>250000</v>
      </c>
      <c r="BH60" s="5">
        <v>250000</v>
      </c>
      <c r="BI60" s="5">
        <v>250000.00000000003</v>
      </c>
      <c r="BJ60" s="5">
        <v>0.97030000000000005</v>
      </c>
      <c r="BK60" s="5">
        <v>9.9289681617706918E-2</v>
      </c>
      <c r="BL60" s="140">
        <v>0</v>
      </c>
      <c r="BM60" s="140" t="s">
        <v>1293</v>
      </c>
      <c r="BN60" s="110">
        <v>0</v>
      </c>
      <c r="BO60" s="1">
        <v>0</v>
      </c>
      <c r="BP60" s="1">
        <v>0</v>
      </c>
      <c r="BQ60" s="5">
        <v>250000</v>
      </c>
      <c r="BR60" s="5">
        <v>0</v>
      </c>
      <c r="BS60" s="136" t="s">
        <v>1292</v>
      </c>
      <c r="BT60" s="110">
        <v>0.21288381645705559</v>
      </c>
      <c r="BU60" s="5">
        <v>33995.533988158699</v>
      </c>
      <c r="BV60" s="5">
        <v>25364.819014671382</v>
      </c>
      <c r="BW60" s="5">
        <v>0.74612209425821752</v>
      </c>
      <c r="BX60" s="77">
        <v>0.78711618354294444</v>
      </c>
      <c r="BY60" s="77">
        <v>0</v>
      </c>
      <c r="BZ60" s="2">
        <v>0</v>
      </c>
      <c r="CA60" s="2">
        <v>0</v>
      </c>
      <c r="CB60" s="2">
        <v>45789</v>
      </c>
      <c r="CC60" s="2">
        <v>45789</v>
      </c>
      <c r="CD60" s="2"/>
      <c r="CE60" s="2"/>
      <c r="CF60" s="2"/>
      <c r="CG60" t="s">
        <v>1222</v>
      </c>
      <c r="CH60" t="s">
        <v>1223</v>
      </c>
    </row>
    <row r="61" spans="1:86" x14ac:dyDescent="0.3">
      <c r="A61">
        <v>54</v>
      </c>
      <c r="B61" t="s">
        <v>1446</v>
      </c>
      <c r="C61" t="s">
        <v>1361</v>
      </c>
      <c r="D61" t="s">
        <v>1339</v>
      </c>
      <c r="E61" t="s">
        <v>1402</v>
      </c>
      <c r="F61" t="s">
        <v>1329</v>
      </c>
      <c r="H61" t="s">
        <v>1219</v>
      </c>
      <c r="I61" t="s">
        <v>1447</v>
      </c>
      <c r="J61" t="s">
        <v>1292</v>
      </c>
      <c r="L61">
        <v>5.96E-2</v>
      </c>
      <c r="M61">
        <v>0</v>
      </c>
      <c r="N61" s="2">
        <v>1</v>
      </c>
      <c r="O61">
        <v>0</v>
      </c>
      <c r="Q61" s="2">
        <v>45393</v>
      </c>
      <c r="R61" s="2">
        <v>46180</v>
      </c>
      <c r="S61" s="2">
        <v>-39</v>
      </c>
      <c r="U61" s="2" t="s">
        <v>203</v>
      </c>
      <c r="V61" s="2" t="s">
        <v>1220</v>
      </c>
      <c r="W61" s="2">
        <v>1</v>
      </c>
      <c r="AB61" s="5">
        <v>0</v>
      </c>
      <c r="AC61" s="5">
        <v>1800000000</v>
      </c>
      <c r="AD61" s="5">
        <v>62760000.000000007</v>
      </c>
      <c r="AE61" s="5">
        <v>250000</v>
      </c>
      <c r="AF61" s="5">
        <v>250000</v>
      </c>
      <c r="AG61" s="5">
        <v>250000</v>
      </c>
      <c r="AH61" s="2"/>
      <c r="AI61" s="137">
        <v>0</v>
      </c>
      <c r="AJ61" s="2"/>
      <c r="AL61" s="4">
        <v>105.2</v>
      </c>
      <c r="AM61" s="4">
        <v>0.15690000000000001</v>
      </c>
      <c r="AN61" s="110" t="s">
        <v>1221</v>
      </c>
      <c r="AO61" s="110">
        <v>45929</v>
      </c>
      <c r="AP61" s="4">
        <v>0</v>
      </c>
      <c r="AQ61" s="110"/>
      <c r="AR61" s="294">
        <v>6.2500000000000001E-4</v>
      </c>
      <c r="AS61" s="1">
        <v>0.11854834</v>
      </c>
      <c r="AT61" s="4">
        <v>0</v>
      </c>
      <c r="AU61" s="5">
        <v>8.1617250000000002E-2</v>
      </c>
      <c r="AV61" s="5">
        <v>0</v>
      </c>
      <c r="AW61" s="5">
        <v>39225</v>
      </c>
      <c r="AX61" s="5">
        <v>58972.760333974824</v>
      </c>
      <c r="AY61" s="5">
        <v>263000</v>
      </c>
      <c r="AZ61" s="5">
        <v>10708.708348830973</v>
      </c>
      <c r="BA61" s="5">
        <v>47574.124469893417</v>
      </c>
      <c r="BB61" s="5">
        <v>0</v>
      </c>
      <c r="BC61" s="5">
        <v>0</v>
      </c>
      <c r="BD61" s="5">
        <v>61876.886980303585</v>
      </c>
      <c r="BE61" s="5">
        <v>136414.31495542533</v>
      </c>
      <c r="BF61" s="5">
        <v>249999.9975</v>
      </c>
      <c r="BG61" s="5">
        <v>249999.9975</v>
      </c>
      <c r="BH61" s="5">
        <v>249999.9975</v>
      </c>
      <c r="BI61" s="5">
        <v>249999.99750000006</v>
      </c>
      <c r="BJ61" s="5">
        <v>0.94699999999999995</v>
      </c>
      <c r="BK61" s="5">
        <v>9.9289681617706918E-2</v>
      </c>
      <c r="BL61" s="140">
        <v>0</v>
      </c>
      <c r="BM61" s="140" t="s">
        <v>1293</v>
      </c>
      <c r="BN61" s="110">
        <v>0</v>
      </c>
      <c r="BO61" s="1">
        <v>0</v>
      </c>
      <c r="BP61" s="1">
        <v>0</v>
      </c>
      <c r="BQ61" s="5">
        <v>250000</v>
      </c>
      <c r="BR61" s="5">
        <v>0</v>
      </c>
      <c r="BS61" s="136" t="s">
        <v>1292</v>
      </c>
      <c r="BT61" s="110">
        <v>0.27300722367956592</v>
      </c>
      <c r="BU61" s="5">
        <v>38818.213903479787</v>
      </c>
      <c r="BV61" s="5">
        <v>28516.291651169027</v>
      </c>
      <c r="BW61" s="5">
        <v>0.73461112152336139</v>
      </c>
      <c r="BX61" s="77">
        <v>0.72699277632043413</v>
      </c>
      <c r="BY61" s="77">
        <v>0</v>
      </c>
      <c r="BZ61" s="2">
        <v>0</v>
      </c>
      <c r="CA61" s="2">
        <v>0</v>
      </c>
      <c r="CB61" s="2">
        <v>45929</v>
      </c>
      <c r="CC61" s="2">
        <v>45929</v>
      </c>
      <c r="CD61" s="2"/>
      <c r="CE61" s="2"/>
      <c r="CF61" s="2"/>
      <c r="CG61" t="s">
        <v>1222</v>
      </c>
      <c r="CH61" t="s">
        <v>1223</v>
      </c>
    </row>
    <row r="62" spans="1:86" x14ac:dyDescent="0.3">
      <c r="A62">
        <v>55</v>
      </c>
      <c r="B62" t="s">
        <v>1448</v>
      </c>
      <c r="C62" t="s">
        <v>1230</v>
      </c>
      <c r="D62" t="s">
        <v>1327</v>
      </c>
      <c r="E62" t="s">
        <v>1350</v>
      </c>
      <c r="F62" t="s">
        <v>1329</v>
      </c>
      <c r="H62" t="s">
        <v>1219</v>
      </c>
      <c r="I62" t="s">
        <v>1449</v>
      </c>
      <c r="J62" t="s">
        <v>1292</v>
      </c>
      <c r="L62">
        <v>1.17E-2</v>
      </c>
      <c r="M62">
        <v>1.0500000000000001E-2</v>
      </c>
      <c r="N62" s="2">
        <v>1</v>
      </c>
      <c r="O62">
        <v>0</v>
      </c>
      <c r="Q62" s="2">
        <v>45090</v>
      </c>
      <c r="R62" s="2">
        <v>45096</v>
      </c>
      <c r="S62" s="2">
        <v>-1123</v>
      </c>
      <c r="U62" s="2" t="s">
        <v>203</v>
      </c>
      <c r="V62" s="2" t="s">
        <v>1220</v>
      </c>
      <c r="W62" s="2">
        <v>1</v>
      </c>
      <c r="AB62" s="5">
        <v>0</v>
      </c>
      <c r="AC62" s="5">
        <v>500000000</v>
      </c>
      <c r="AD62" s="5">
        <v>23760000</v>
      </c>
      <c r="AE62" s="5">
        <v>249999.75</v>
      </c>
      <c r="AF62" s="5">
        <v>249999.75</v>
      </c>
      <c r="AG62" s="5">
        <v>250000</v>
      </c>
      <c r="AH62" s="2"/>
      <c r="AI62" s="137">
        <v>0</v>
      </c>
      <c r="AJ62" s="2"/>
      <c r="AL62" s="4">
        <v>102.35</v>
      </c>
      <c r="AM62" s="4">
        <v>0.1056</v>
      </c>
      <c r="AN62" s="110" t="s">
        <v>1221</v>
      </c>
      <c r="AO62" s="110">
        <v>45960</v>
      </c>
      <c r="AP62" s="4">
        <v>0</v>
      </c>
      <c r="AQ62" s="110"/>
      <c r="AR62" s="294">
        <v>1.11111E-3</v>
      </c>
      <c r="AS62" s="1">
        <v>6.7427589999999996E-2</v>
      </c>
      <c r="AT62" s="4">
        <v>0</v>
      </c>
      <c r="AU62" s="5">
        <v>6.7771029999999996E-2</v>
      </c>
      <c r="AV62" s="5">
        <v>0</v>
      </c>
      <c r="AW62" s="5">
        <v>26399.973600000001</v>
      </c>
      <c r="AX62" s="5">
        <v>0</v>
      </c>
      <c r="AY62" s="5">
        <v>255874.74412499997</v>
      </c>
      <c r="AZ62" s="5">
        <v>2754.6681951954233</v>
      </c>
      <c r="BA62" s="5">
        <v>25871.41272531002</v>
      </c>
      <c r="BB62" s="5">
        <v>0</v>
      </c>
      <c r="BC62" s="5">
        <v>0</v>
      </c>
      <c r="BD62" s="5">
        <v>0</v>
      </c>
      <c r="BE62" s="5">
        <v>0</v>
      </c>
      <c r="BF62" s="5">
        <v>0</v>
      </c>
      <c r="BG62" s="5">
        <v>0</v>
      </c>
      <c r="BH62" s="5">
        <v>249999.74999999997</v>
      </c>
      <c r="BI62" s="5">
        <v>249999.75000000003</v>
      </c>
      <c r="BJ62" s="5">
        <v>0.98850000000000005</v>
      </c>
      <c r="BK62" s="5">
        <v>9.9289582328025303E-2</v>
      </c>
      <c r="BL62" s="140">
        <v>0</v>
      </c>
      <c r="BM62" s="140" t="s">
        <v>1293</v>
      </c>
      <c r="BN62" s="110">
        <v>0</v>
      </c>
      <c r="BO62" s="1">
        <v>0</v>
      </c>
      <c r="BP62" s="1">
        <v>0</v>
      </c>
      <c r="BQ62" s="5">
        <v>249999.75</v>
      </c>
      <c r="BR62" s="5">
        <v>0</v>
      </c>
      <c r="BS62" s="136" t="s">
        <v>1292</v>
      </c>
      <c r="BT62" s="110">
        <v>0.10434359658584746</v>
      </c>
      <c r="BU62" s="5">
        <v>24999.974999999999</v>
      </c>
      <c r="BV62" s="5">
        <v>23645.305404804578</v>
      </c>
      <c r="BW62" s="5">
        <v>0.94581316200534515</v>
      </c>
      <c r="BX62" s="77">
        <v>0.89565640341415254</v>
      </c>
      <c r="BY62" s="77">
        <v>0</v>
      </c>
      <c r="BZ62" s="2">
        <v>0</v>
      </c>
      <c r="CA62" s="2">
        <v>0</v>
      </c>
      <c r="CB62" s="2">
        <v>45960</v>
      </c>
      <c r="CC62" s="2">
        <v>45960</v>
      </c>
      <c r="CD62" s="2"/>
      <c r="CE62" s="2"/>
      <c r="CF62" s="2"/>
      <c r="CG62" t="s">
        <v>1222</v>
      </c>
      <c r="CH62" t="s">
        <v>1223</v>
      </c>
    </row>
    <row r="63" spans="1:86" x14ac:dyDescent="0.3">
      <c r="A63">
        <v>56</v>
      </c>
      <c r="B63" t="s">
        <v>1363</v>
      </c>
      <c r="C63" t="s">
        <v>1364</v>
      </c>
      <c r="D63" t="s">
        <v>1327</v>
      </c>
      <c r="E63" t="s">
        <v>1328</v>
      </c>
      <c r="F63" t="s">
        <v>1329</v>
      </c>
      <c r="H63" t="s">
        <v>1219</v>
      </c>
      <c r="I63" t="s">
        <v>1365</v>
      </c>
      <c r="J63" t="s">
        <v>1292</v>
      </c>
      <c r="L63">
        <v>4.82E-2</v>
      </c>
      <c r="M63">
        <v>0</v>
      </c>
      <c r="N63" s="2">
        <v>1</v>
      </c>
      <c r="O63">
        <v>0</v>
      </c>
      <c r="Q63" s="2">
        <v>44980</v>
      </c>
      <c r="R63" s="2">
        <v>46080</v>
      </c>
      <c r="S63" s="2">
        <v>-139</v>
      </c>
      <c r="U63" s="2" t="s">
        <v>203</v>
      </c>
      <c r="V63" s="2" t="s">
        <v>1334</v>
      </c>
      <c r="W63" s="2">
        <v>1</v>
      </c>
      <c r="AB63" s="5">
        <v>0</v>
      </c>
      <c r="AC63" s="5">
        <v>250000000</v>
      </c>
      <c r="AD63" s="5">
        <v>12720000</v>
      </c>
      <c r="AE63" s="5">
        <v>249999.74999999997</v>
      </c>
      <c r="AF63" s="5">
        <v>249999.74999999997</v>
      </c>
      <c r="AG63" s="5">
        <v>250000</v>
      </c>
      <c r="AH63" s="2"/>
      <c r="AI63" s="137">
        <v>0</v>
      </c>
      <c r="AJ63" s="2"/>
      <c r="AL63" s="4">
        <v>103.75</v>
      </c>
      <c r="AM63" s="4">
        <v>0.1696</v>
      </c>
      <c r="AN63" s="110" t="s">
        <v>1221</v>
      </c>
      <c r="AO63" s="110">
        <v>45793</v>
      </c>
      <c r="AP63" s="4">
        <v>0</v>
      </c>
      <c r="AQ63" s="110"/>
      <c r="AR63" s="294">
        <v>3.3333299999999998E-3</v>
      </c>
      <c r="AS63" s="1">
        <v>0.13251341999999999</v>
      </c>
      <c r="AT63" s="4">
        <v>0</v>
      </c>
      <c r="AU63" s="5">
        <v>0.12295012</v>
      </c>
      <c r="AV63" s="5">
        <v>0</v>
      </c>
      <c r="AW63" s="5">
        <v>42399.957599999994</v>
      </c>
      <c r="AX63" s="5">
        <v>249999.74999999994</v>
      </c>
      <c r="AY63" s="5">
        <v>259374.74062499998</v>
      </c>
      <c r="AZ63" s="5">
        <v>11088.686028890957</v>
      </c>
      <c r="BA63" s="5">
        <v>50713.269872656441</v>
      </c>
      <c r="BB63" s="5">
        <v>0</v>
      </c>
      <c r="BC63" s="5">
        <v>0</v>
      </c>
      <c r="BD63" s="5">
        <v>0</v>
      </c>
      <c r="BE63" s="5">
        <v>249999.74999999988</v>
      </c>
      <c r="BF63" s="5">
        <v>249999.74999999997</v>
      </c>
      <c r="BG63" s="5">
        <v>249999.74999999997</v>
      </c>
      <c r="BH63" s="5">
        <v>249999.74999999997</v>
      </c>
      <c r="BI63" s="5">
        <v>249999.75000000003</v>
      </c>
      <c r="BJ63" s="5">
        <v>0.95330000000000004</v>
      </c>
      <c r="BK63" s="5">
        <v>9.9289582328025289E-2</v>
      </c>
      <c r="BL63" s="140">
        <v>0</v>
      </c>
      <c r="BM63" s="140" t="s">
        <v>1293</v>
      </c>
      <c r="BN63" s="110">
        <v>0</v>
      </c>
      <c r="BO63" s="1">
        <v>0</v>
      </c>
      <c r="BP63" s="1">
        <v>0</v>
      </c>
      <c r="BQ63" s="5">
        <v>249999.74999999997</v>
      </c>
      <c r="BR63" s="5">
        <v>0</v>
      </c>
      <c r="BS63" s="136" t="s">
        <v>1292</v>
      </c>
      <c r="BT63" s="110">
        <v>0.26152587541481315</v>
      </c>
      <c r="BU63" s="5">
        <v>247499.75249999994</v>
      </c>
      <c r="BV63" s="5">
        <v>31311.271571109035</v>
      </c>
      <c r="BW63" s="5">
        <v>0.12651031467641183</v>
      </c>
      <c r="BX63" s="77">
        <v>0.7384741245851868</v>
      </c>
      <c r="BY63" s="77">
        <v>0</v>
      </c>
      <c r="BZ63" s="2">
        <v>0</v>
      </c>
      <c r="CA63" s="2">
        <v>0</v>
      </c>
      <c r="CB63" s="2">
        <v>45793</v>
      </c>
      <c r="CC63" s="2">
        <v>45793</v>
      </c>
      <c r="CD63" s="2"/>
      <c r="CE63" s="2"/>
      <c r="CF63" s="2"/>
      <c r="CG63" t="s">
        <v>1366</v>
      </c>
      <c r="CH63" t="s">
        <v>1223</v>
      </c>
    </row>
    <row r="64" spans="1:86" x14ac:dyDescent="0.3">
      <c r="A64">
        <v>57</v>
      </c>
      <c r="B64" t="s">
        <v>1450</v>
      </c>
      <c r="C64" t="s">
        <v>1451</v>
      </c>
      <c r="D64" t="s">
        <v>1333</v>
      </c>
      <c r="E64" t="s">
        <v>1328</v>
      </c>
      <c r="H64" t="s">
        <v>1219</v>
      </c>
      <c r="I64" t="s">
        <v>1452</v>
      </c>
      <c r="J64" t="s">
        <v>1292</v>
      </c>
      <c r="L64">
        <v>3.2500000000000001E-2</v>
      </c>
      <c r="M64">
        <v>0</v>
      </c>
      <c r="N64" s="2">
        <v>1</v>
      </c>
      <c r="O64">
        <v>0</v>
      </c>
      <c r="Q64" s="2">
        <v>45839</v>
      </c>
      <c r="R64" s="2">
        <v>46212</v>
      </c>
      <c r="S64" s="2">
        <v>-7</v>
      </c>
      <c r="U64" s="2" t="s">
        <v>203</v>
      </c>
      <c r="V64" s="2" t="s">
        <v>1220</v>
      </c>
      <c r="W64" s="2">
        <v>1</v>
      </c>
      <c r="AB64" s="5">
        <v>0</v>
      </c>
      <c r="AC64" s="5">
        <v>300000000</v>
      </c>
      <c r="AD64" s="5">
        <v>7575535.5</v>
      </c>
      <c r="AE64" s="5">
        <v>500000.25000000006</v>
      </c>
      <c r="AF64" s="5">
        <v>500000.25000000006</v>
      </c>
      <c r="AG64" s="5">
        <v>500000</v>
      </c>
      <c r="AH64" s="2"/>
      <c r="AI64" s="137">
        <v>0</v>
      </c>
      <c r="AJ64" s="2"/>
      <c r="AL64" s="4">
        <v>104.75</v>
      </c>
      <c r="AM64" s="4">
        <v>0.10100714</v>
      </c>
      <c r="AN64" s="110" t="s">
        <v>1221</v>
      </c>
      <c r="AO64" s="110">
        <v>45974</v>
      </c>
      <c r="AP64" s="4">
        <v>0</v>
      </c>
      <c r="AQ64" s="110"/>
      <c r="AR64" s="294">
        <v>6.6666700000000004E-3</v>
      </c>
      <c r="AS64" s="1">
        <v>6.2334960000000002E-2</v>
      </c>
      <c r="AT64" s="4">
        <v>0</v>
      </c>
      <c r="AU64" s="5">
        <v>8.5719829999999997E-2</v>
      </c>
      <c r="AV64" s="5">
        <v>0</v>
      </c>
      <c r="AW64" s="5">
        <v>50503.595251785002</v>
      </c>
      <c r="AX64" s="5">
        <v>500000.25000000012</v>
      </c>
      <c r="AY64" s="5">
        <v>523750.26187500008</v>
      </c>
      <c r="AZ64" s="5">
        <v>14612.071643274805</v>
      </c>
      <c r="BA64" s="5">
        <v>82684.879848297525</v>
      </c>
      <c r="BB64" s="5">
        <v>0</v>
      </c>
      <c r="BC64" s="5">
        <v>0</v>
      </c>
      <c r="BD64" s="5">
        <v>0</v>
      </c>
      <c r="BE64" s="5">
        <v>0</v>
      </c>
      <c r="BF64" s="5">
        <v>500000.25000000006</v>
      </c>
      <c r="BG64" s="5">
        <v>500000.25000000006</v>
      </c>
      <c r="BH64" s="5">
        <v>500000.25000000006</v>
      </c>
      <c r="BI64" s="5">
        <v>500000.25000000012</v>
      </c>
      <c r="BJ64" s="5">
        <v>0.96809999999999996</v>
      </c>
      <c r="BK64" s="5">
        <v>0.19857946252509548</v>
      </c>
      <c r="BL64" s="140">
        <v>0</v>
      </c>
      <c r="BM64" s="140" t="s">
        <v>1293</v>
      </c>
      <c r="BN64" s="110">
        <v>0</v>
      </c>
      <c r="BO64" s="1">
        <v>0</v>
      </c>
      <c r="BP64" s="1">
        <v>0</v>
      </c>
      <c r="BQ64" s="5">
        <v>500000.25000000006</v>
      </c>
      <c r="BR64" s="5">
        <v>0</v>
      </c>
      <c r="BS64" s="136" t="s">
        <v>1292</v>
      </c>
      <c r="BT64" s="110">
        <v>0.2893273552194951</v>
      </c>
      <c r="BU64" s="5">
        <v>437719.05264696648</v>
      </c>
      <c r="BV64" s="5">
        <v>35891.523608510193</v>
      </c>
      <c r="BW64" s="5">
        <v>8.1996713169023933E-2</v>
      </c>
      <c r="BX64" s="77">
        <v>0.71067264478050485</v>
      </c>
      <c r="BY64" s="77">
        <v>0</v>
      </c>
      <c r="BZ64" s="2">
        <v>0</v>
      </c>
      <c r="CA64" s="2">
        <v>0</v>
      </c>
      <c r="CB64" s="2">
        <v>45974</v>
      </c>
      <c r="CC64" s="2">
        <v>45974</v>
      </c>
      <c r="CD64" s="2"/>
      <c r="CE64" s="2"/>
      <c r="CF64" s="2"/>
      <c r="CG64" t="s">
        <v>1366</v>
      </c>
      <c r="CH64" t="s">
        <v>1223</v>
      </c>
    </row>
    <row r="65" spans="1:86" x14ac:dyDescent="0.3">
      <c r="A65">
        <v>58</v>
      </c>
      <c r="B65" t="s">
        <v>1453</v>
      </c>
      <c r="C65" t="s">
        <v>1454</v>
      </c>
      <c r="D65" t="s">
        <v>1333</v>
      </c>
      <c r="E65" t="s">
        <v>1328</v>
      </c>
      <c r="H65" t="s">
        <v>1219</v>
      </c>
      <c r="I65" t="s">
        <v>1455</v>
      </c>
      <c r="J65" t="s">
        <v>1292</v>
      </c>
      <c r="L65">
        <v>0.25969999999999999</v>
      </c>
      <c r="M65">
        <v>0</v>
      </c>
      <c r="N65" s="2">
        <v>1</v>
      </c>
      <c r="O65">
        <v>0</v>
      </c>
      <c r="Q65" s="2">
        <v>45807</v>
      </c>
      <c r="R65" s="2">
        <v>46545</v>
      </c>
      <c r="S65" s="2">
        <v>326</v>
      </c>
      <c r="U65" s="2" t="s">
        <v>203</v>
      </c>
      <c r="V65" s="2" t="s">
        <v>1334</v>
      </c>
      <c r="W65" s="2">
        <v>1</v>
      </c>
      <c r="AB65" s="5">
        <v>0</v>
      </c>
      <c r="AC65" s="5">
        <v>30000000000</v>
      </c>
      <c r="AD65" s="5">
        <v>31379831.100000001</v>
      </c>
      <c r="AE65" s="5">
        <v>500000.4</v>
      </c>
      <c r="AF65" s="5">
        <v>500000.4</v>
      </c>
      <c r="AG65" s="5">
        <v>500000</v>
      </c>
      <c r="AH65" s="2"/>
      <c r="AI65" s="137">
        <v>0</v>
      </c>
      <c r="AJ65" s="2"/>
      <c r="AL65" s="4">
        <v>116</v>
      </c>
      <c r="AM65" s="4">
        <v>0.34866479</v>
      </c>
      <c r="AN65" s="110" t="s">
        <v>1221</v>
      </c>
      <c r="AO65" s="110">
        <v>45951</v>
      </c>
      <c r="AP65" s="4">
        <v>0</v>
      </c>
      <c r="AQ65" s="110"/>
      <c r="AR65" s="294">
        <v>5.5555600000000002E-3</v>
      </c>
      <c r="AS65" s="1">
        <v>0.3093301</v>
      </c>
      <c r="AT65" s="4">
        <v>0</v>
      </c>
      <c r="AU65" s="5">
        <v>0.22882463</v>
      </c>
      <c r="AV65" s="5">
        <v>0</v>
      </c>
      <c r="AW65" s="5">
        <v>174332.53446591599</v>
      </c>
      <c r="AX65" s="5">
        <v>408085.31656932889</v>
      </c>
      <c r="AY65" s="5">
        <v>580000.46400000004</v>
      </c>
      <c r="AZ65" s="5">
        <v>84085.178995733266</v>
      </c>
      <c r="BA65" s="5">
        <v>167841.81017796131</v>
      </c>
      <c r="BB65" s="5">
        <v>148249.43542327339</v>
      </c>
      <c r="BC65" s="5">
        <v>486654.30163354403</v>
      </c>
      <c r="BD65" s="5">
        <v>500000.4</v>
      </c>
      <c r="BE65" s="5">
        <v>500000.4</v>
      </c>
      <c r="BF65" s="5">
        <v>500000.40000000008</v>
      </c>
      <c r="BG65" s="5">
        <v>500000.40000000014</v>
      </c>
      <c r="BH65" s="5">
        <v>500000.40000000014</v>
      </c>
      <c r="BI65" s="5">
        <v>500000.40000000026</v>
      </c>
      <c r="BJ65" s="5">
        <v>0.81069999999999998</v>
      </c>
      <c r="BK65" s="5">
        <v>0.19857952209890445</v>
      </c>
      <c r="BL65" s="140">
        <v>0</v>
      </c>
      <c r="BM65" s="140" t="s">
        <v>1293</v>
      </c>
      <c r="BN65" s="110">
        <v>0</v>
      </c>
      <c r="BO65" s="1">
        <v>0</v>
      </c>
      <c r="BP65" s="1">
        <v>0</v>
      </c>
      <c r="BQ65" s="5">
        <v>500000.4</v>
      </c>
      <c r="BR65" s="5">
        <v>0</v>
      </c>
      <c r="BS65" s="136" t="s">
        <v>1292</v>
      </c>
      <c r="BT65" s="110">
        <v>0.48232637271829992</v>
      </c>
      <c r="BU65" s="5">
        <v>377337.72518629854</v>
      </c>
      <c r="BV65" s="5">
        <v>90247.355470182723</v>
      </c>
      <c r="BW65" s="5">
        <v>0.23916865302992418</v>
      </c>
      <c r="BX65" s="77">
        <v>0.51767362728170008</v>
      </c>
      <c r="BY65" s="77">
        <v>0</v>
      </c>
      <c r="BZ65" s="2">
        <v>0</v>
      </c>
      <c r="CA65" s="2">
        <v>0</v>
      </c>
      <c r="CB65" s="2">
        <v>45951</v>
      </c>
      <c r="CC65" s="2">
        <v>45951</v>
      </c>
      <c r="CD65" s="2"/>
      <c r="CE65" s="2"/>
      <c r="CF65" s="2"/>
      <c r="CG65" t="s">
        <v>1366</v>
      </c>
      <c r="CH65" t="s">
        <v>1223</v>
      </c>
    </row>
    <row r="66" spans="1:86" x14ac:dyDescent="0.3">
      <c r="Q66" s="354"/>
      <c r="R66" s="354"/>
      <c r="S66" s="2"/>
      <c r="U66" s="2"/>
      <c r="V66" s="2"/>
      <c r="W66" s="2"/>
      <c r="AH66" s="2"/>
      <c r="AJ66" s="2"/>
      <c r="AN66" s="110"/>
      <c r="AO66" s="355"/>
      <c r="AQ66" s="110"/>
      <c r="AS66" s="1"/>
      <c r="BN66" s="110"/>
      <c r="BO66" s="1"/>
      <c r="BP66" s="1"/>
      <c r="BT66" s="110"/>
      <c r="BZ66" s="2"/>
      <c r="CA66" s="2"/>
      <c r="CB66" s="354"/>
      <c r="CC66" s="354"/>
    </row>
    <row r="67" spans="1:86" x14ac:dyDescent="0.3">
      <c r="Q67" s="354"/>
      <c r="R67" s="354"/>
      <c r="S67" s="2"/>
      <c r="U67" s="2"/>
      <c r="V67" s="2"/>
      <c r="W67" s="2"/>
      <c r="AH67" s="2"/>
      <c r="AJ67" s="2"/>
      <c r="AN67" s="110"/>
      <c r="AO67" s="355"/>
      <c r="AQ67" s="110"/>
      <c r="AS67" s="1"/>
      <c r="BN67" s="110"/>
      <c r="BO67" s="1"/>
      <c r="BP67" s="1"/>
      <c r="BT67" s="110"/>
      <c r="BZ67" s="2"/>
      <c r="CA67" s="2"/>
      <c r="CB67" s="354"/>
      <c r="CC67" s="354"/>
    </row>
    <row r="68" spans="1:86" x14ac:dyDescent="0.3">
      <c r="Q68" s="354"/>
      <c r="R68" s="354"/>
      <c r="S68" s="2"/>
      <c r="U68" s="2"/>
      <c r="V68" s="2"/>
      <c r="W68" s="2"/>
      <c r="AH68" s="2"/>
      <c r="AJ68" s="2"/>
      <c r="AN68" s="110"/>
      <c r="AO68" s="355"/>
      <c r="AQ68" s="110"/>
      <c r="AS68" s="1"/>
      <c r="BN68" s="110"/>
      <c r="BO68" s="1"/>
      <c r="BP68" s="1"/>
      <c r="BT68" s="110"/>
      <c r="BZ68" s="2"/>
      <c r="CA68" s="2"/>
      <c r="CB68" s="354"/>
      <c r="CC68" s="354"/>
    </row>
    <row r="69" spans="1:86" s="337" customFormat="1" x14ac:dyDescent="0.3">
      <c r="N69" s="364"/>
      <c r="Q69" s="365"/>
      <c r="R69" s="365"/>
      <c r="S69" s="364"/>
      <c r="U69" s="364"/>
      <c r="V69" s="364"/>
      <c r="W69" s="364"/>
      <c r="X69" s="366"/>
      <c r="Y69" s="367"/>
      <c r="Z69" s="367"/>
      <c r="AA69" s="367"/>
      <c r="AB69" s="367"/>
      <c r="AC69" s="367"/>
      <c r="AD69" s="367"/>
      <c r="AE69" s="367"/>
      <c r="AF69" s="367"/>
      <c r="AG69" s="367"/>
      <c r="AH69" s="364"/>
      <c r="AI69" s="368"/>
      <c r="AJ69" s="364"/>
      <c r="AK69" s="364"/>
      <c r="AL69" s="369"/>
      <c r="AM69" s="369"/>
      <c r="AN69" s="370"/>
      <c r="AO69" s="371"/>
      <c r="AP69" s="369"/>
      <c r="AQ69" s="370"/>
      <c r="AR69" s="372"/>
      <c r="AS69" s="373"/>
      <c r="AT69" s="369"/>
      <c r="AU69" s="367"/>
      <c r="AV69" s="367"/>
      <c r="AW69" s="367"/>
      <c r="AX69" s="367"/>
      <c r="AY69" s="367"/>
      <c r="AZ69" s="367"/>
      <c r="BA69" s="367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140"/>
      <c r="BM69" s="140"/>
      <c r="BN69" s="110"/>
      <c r="BO69" s="1"/>
      <c r="BP69" s="1"/>
      <c r="BQ69" s="5"/>
      <c r="BR69" s="5"/>
      <c r="BS69" s="136"/>
      <c r="BT69" s="110"/>
      <c r="BU69" s="5"/>
      <c r="BV69" s="5"/>
      <c r="BW69" s="5"/>
      <c r="BX69" s="77"/>
      <c r="BY69" s="77"/>
      <c r="BZ69" s="2"/>
      <c r="CA69" s="2"/>
      <c r="CB69" s="354"/>
      <c r="CC69" s="354"/>
      <c r="CD69"/>
      <c r="CE69"/>
      <c r="CF69"/>
    </row>
    <row r="70" spans="1:86" x14ac:dyDescent="0.3">
      <c r="Q70" s="2"/>
      <c r="R70" s="2"/>
      <c r="S70" s="2"/>
      <c r="U70" s="2"/>
      <c r="V70" s="2"/>
      <c r="W70" s="2"/>
      <c r="AH70" s="2"/>
      <c r="AJ70" s="2"/>
      <c r="AN70" s="110"/>
      <c r="AO70" s="110"/>
      <c r="AQ70" s="110"/>
      <c r="AS70" s="1"/>
      <c r="BN70" s="110"/>
      <c r="BO70" s="1"/>
      <c r="BP70" s="1"/>
      <c r="BT70" s="110"/>
      <c r="BZ70" s="2"/>
      <c r="CA70" s="2"/>
      <c r="CB70" s="2"/>
    </row>
    <row r="71" spans="1:86" x14ac:dyDescent="0.3">
      <c r="Q71" s="2"/>
      <c r="R71" s="2"/>
      <c r="S71" s="2"/>
      <c r="U71" s="2"/>
      <c r="V71" s="2"/>
      <c r="W71" s="2"/>
      <c r="AH71" s="2"/>
      <c r="AJ71" s="2"/>
      <c r="AN71" s="110"/>
      <c r="AO71" s="110"/>
      <c r="AQ71" s="110"/>
      <c r="AS71" s="1"/>
      <c r="BN71" s="110"/>
      <c r="BO71" s="1"/>
      <c r="BP71" s="1"/>
      <c r="BT71" s="110"/>
      <c r="BZ71" s="2"/>
      <c r="CA71" s="2"/>
      <c r="CB71" s="2"/>
    </row>
    <row r="72" spans="1:86" x14ac:dyDescent="0.3">
      <c r="Q72" s="2"/>
      <c r="R72" s="2"/>
      <c r="S72" s="2"/>
      <c r="U72" s="2"/>
      <c r="V72" s="2"/>
      <c r="W72" s="2"/>
      <c r="AH72" s="2"/>
      <c r="AJ72" s="2"/>
      <c r="AN72" s="110"/>
      <c r="AO72" s="110"/>
      <c r="AQ72" s="110"/>
      <c r="AS72" s="1"/>
      <c r="BN72" s="110"/>
      <c r="BO72" s="1"/>
      <c r="BP72" s="1"/>
      <c r="BT72" s="110"/>
      <c r="BZ72" s="2"/>
      <c r="CA72" s="2"/>
      <c r="CB72" s="2"/>
    </row>
    <row r="73" spans="1:86" x14ac:dyDescent="0.3">
      <c r="Q73" s="2"/>
      <c r="R73" s="2"/>
      <c r="S73" s="2"/>
      <c r="U73" s="2"/>
      <c r="V73" s="2"/>
      <c r="W73" s="2"/>
      <c r="AH73" s="2"/>
      <c r="AJ73" s="2"/>
      <c r="AN73" s="110"/>
      <c r="AO73" s="110"/>
      <c r="AQ73" s="110"/>
      <c r="AS73" s="1"/>
      <c r="BN73" s="110"/>
      <c r="BO73" s="1"/>
      <c r="BP73" s="1"/>
      <c r="BT73" s="110"/>
      <c r="BZ73" s="2"/>
      <c r="CA73" s="2"/>
      <c r="CB73" s="2"/>
    </row>
    <row r="74" spans="1:86" x14ac:dyDescent="0.3">
      <c r="Q74" s="2"/>
      <c r="R74" s="2"/>
      <c r="S74" s="2"/>
      <c r="U74" s="2"/>
      <c r="V74" s="2"/>
      <c r="W74" s="2"/>
      <c r="AH74" s="2"/>
      <c r="AJ74" s="2"/>
      <c r="AN74" s="110"/>
      <c r="AO74" s="110"/>
      <c r="AQ74" s="110"/>
      <c r="AS74" s="1"/>
      <c r="BN74" s="110"/>
      <c r="BO74" s="1"/>
      <c r="BP74" s="1"/>
      <c r="BT74" s="110"/>
      <c r="BZ74" s="2"/>
      <c r="CA74" s="2"/>
      <c r="CB74" s="2"/>
    </row>
    <row r="75" spans="1:86" x14ac:dyDescent="0.3">
      <c r="Q75" s="2"/>
      <c r="R75" s="2"/>
      <c r="S75" s="2"/>
      <c r="U75" s="2"/>
      <c r="V75" s="2"/>
      <c r="W75" s="2"/>
      <c r="AH75" s="2"/>
      <c r="AJ75" s="2"/>
      <c r="AN75" s="110"/>
      <c r="AO75" s="110"/>
      <c r="AQ75" s="110"/>
      <c r="AS75" s="1"/>
      <c r="BN75" s="110"/>
      <c r="BO75" s="1"/>
      <c r="BP75" s="1"/>
      <c r="BT75" s="110"/>
      <c r="BZ75" s="2"/>
      <c r="CA75" s="2"/>
      <c r="CB75" s="2"/>
    </row>
    <row r="76" spans="1:86" x14ac:dyDescent="0.3">
      <c r="Q76" s="2"/>
      <c r="R76" s="2"/>
      <c r="S76" s="2"/>
      <c r="U76" s="2"/>
      <c r="V76" s="2"/>
      <c r="W76" s="2"/>
      <c r="AH76" s="2"/>
      <c r="AJ76" s="2"/>
      <c r="AN76" s="110"/>
      <c r="AO76" s="110"/>
      <c r="AQ76" s="110"/>
      <c r="AS76" s="1"/>
      <c r="BN76" s="110"/>
      <c r="BO76" s="1"/>
      <c r="BP76" s="1"/>
      <c r="BT76" s="110"/>
      <c r="BZ76" s="2"/>
      <c r="CA76" s="2"/>
      <c r="CB76" s="2"/>
    </row>
    <row r="77" spans="1:86" x14ac:dyDescent="0.3">
      <c r="Q77" s="2"/>
      <c r="R77" s="2"/>
      <c r="S77" s="2"/>
      <c r="U77" s="2"/>
      <c r="V77" s="2"/>
      <c r="W77" s="2"/>
      <c r="AH77" s="2"/>
      <c r="AJ77" s="2"/>
      <c r="AN77" s="110"/>
      <c r="AO77" s="110"/>
      <c r="AQ77" s="110"/>
      <c r="AS77" s="1"/>
      <c r="BN77" s="110"/>
      <c r="BO77" s="1"/>
      <c r="BP77" s="1"/>
      <c r="BT77" s="110"/>
      <c r="BZ77" s="2"/>
      <c r="CA77" s="2"/>
      <c r="CB77" s="2"/>
    </row>
    <row r="78" spans="1:86" x14ac:dyDescent="0.3">
      <c r="Q78" s="2"/>
      <c r="R78" s="2"/>
      <c r="S78" s="2"/>
      <c r="U78" s="2"/>
      <c r="V78" s="2"/>
      <c r="W78" s="2"/>
      <c r="AH78" s="2"/>
      <c r="AJ78" s="2"/>
      <c r="AN78" s="110"/>
      <c r="AO78" s="110"/>
      <c r="AQ78" s="110"/>
      <c r="AS78" s="1"/>
      <c r="BN78" s="110"/>
      <c r="BO78" s="1"/>
      <c r="BP78" s="1"/>
      <c r="BT78" s="110"/>
      <c r="BZ78" s="2"/>
      <c r="CA78" s="2"/>
      <c r="CB78" s="2"/>
    </row>
    <row r="79" spans="1:86" x14ac:dyDescent="0.3">
      <c r="Q79" s="2"/>
      <c r="R79" s="2"/>
      <c r="S79" s="2"/>
      <c r="U79" s="2"/>
      <c r="V79" s="2"/>
      <c r="W79" s="2"/>
      <c r="AH79" s="2"/>
      <c r="AJ79" s="2"/>
      <c r="AN79" s="110"/>
      <c r="AO79" s="110"/>
      <c r="AQ79" s="110"/>
      <c r="AS79" s="1"/>
      <c r="BN79" s="110"/>
      <c r="BO79" s="1"/>
      <c r="BP79" s="1"/>
      <c r="BT79" s="110"/>
      <c r="BZ79" s="2"/>
      <c r="CA79" s="2"/>
      <c r="CB79" s="2"/>
    </row>
    <row r="80" spans="1:86" x14ac:dyDescent="0.3">
      <c r="Q80" s="2"/>
      <c r="R80" s="2"/>
      <c r="S80" s="2"/>
      <c r="U80" s="2"/>
      <c r="V80" s="2"/>
      <c r="W80" s="2"/>
      <c r="AH80" s="2"/>
      <c r="AJ80" s="2"/>
      <c r="AN80" s="110"/>
      <c r="AO80" s="110"/>
      <c r="AQ80" s="110"/>
      <c r="AS80" s="1"/>
      <c r="BN80" s="110"/>
      <c r="BO80" s="1"/>
      <c r="BP80" s="1"/>
      <c r="BT80" s="110"/>
      <c r="BZ80" s="2"/>
      <c r="CA80" s="2"/>
      <c r="CB80" s="2"/>
    </row>
    <row r="81" spans="17:80" x14ac:dyDescent="0.3">
      <c r="Q81" s="2"/>
      <c r="R81" s="2"/>
      <c r="S81" s="2"/>
      <c r="U81" s="2"/>
      <c r="V81" s="2"/>
      <c r="W81" s="2"/>
      <c r="AH81" s="2"/>
      <c r="AJ81" s="2"/>
      <c r="AN81" s="110"/>
      <c r="AO81" s="110"/>
      <c r="AQ81" s="110"/>
      <c r="AS81" s="1"/>
      <c r="BN81" s="110"/>
      <c r="BO81" s="1"/>
      <c r="BP81" s="1"/>
      <c r="BT81" s="110"/>
      <c r="BZ81" s="2"/>
      <c r="CA81" s="2"/>
      <c r="CB81" s="2"/>
    </row>
    <row r="82" spans="17:80" x14ac:dyDescent="0.3">
      <c r="Q82" s="2"/>
      <c r="R82" s="2"/>
      <c r="S82" s="2"/>
      <c r="U82" s="2"/>
      <c r="V82" s="2"/>
      <c r="W82" s="2"/>
      <c r="AH82" s="2"/>
      <c r="AJ82" s="2"/>
      <c r="AN82" s="110"/>
      <c r="AO82" s="110"/>
      <c r="AQ82" s="110"/>
      <c r="AS82" s="1"/>
      <c r="BN82" s="110"/>
      <c r="BO82" s="1"/>
      <c r="BP82" s="1"/>
      <c r="BT82" s="110"/>
      <c r="BZ82" s="2"/>
      <c r="CA82" s="2"/>
      <c r="CB82" s="2"/>
    </row>
    <row r="83" spans="17:80" x14ac:dyDescent="0.3">
      <c r="Q83" s="2"/>
      <c r="R83" s="2"/>
      <c r="S83" s="2"/>
      <c r="U83" s="2"/>
      <c r="V83" s="2"/>
      <c r="W83" s="2"/>
      <c r="AH83" s="2"/>
      <c r="AJ83" s="2"/>
      <c r="AN83" s="110"/>
      <c r="AO83" s="110"/>
      <c r="AQ83" s="110"/>
      <c r="AS83" s="1"/>
      <c r="BN83" s="110"/>
      <c r="BO83" s="1"/>
      <c r="BP83" s="1"/>
      <c r="BT83" s="110"/>
      <c r="BZ83" s="2"/>
      <c r="CA83" s="2"/>
      <c r="CB83" s="2"/>
    </row>
    <row r="84" spans="17:80" x14ac:dyDescent="0.3">
      <c r="Q84" s="2"/>
      <c r="R84" s="2"/>
      <c r="S84" s="2"/>
      <c r="U84" s="2"/>
      <c r="V84" s="2"/>
      <c r="W84" s="2"/>
      <c r="AH84" s="2"/>
      <c r="AJ84" s="2"/>
      <c r="AN84" s="110"/>
      <c r="AO84" s="110"/>
      <c r="AQ84" s="110"/>
      <c r="AS84" s="1"/>
      <c r="BN84" s="110"/>
      <c r="BO84" s="1"/>
      <c r="BP84" s="1"/>
      <c r="BT84" s="110"/>
      <c r="BZ84" s="2"/>
      <c r="CA84" s="2"/>
      <c r="CB84" s="2"/>
    </row>
    <row r="85" spans="17:80" x14ac:dyDescent="0.3">
      <c r="Q85" s="2"/>
      <c r="R85" s="2"/>
      <c r="S85" s="2"/>
      <c r="U85" s="2"/>
      <c r="V85" s="2"/>
      <c r="W85" s="2"/>
      <c r="AH85" s="2"/>
      <c r="AJ85" s="2"/>
      <c r="AN85" s="110"/>
      <c r="AO85" s="110"/>
      <c r="AQ85" s="110"/>
      <c r="AS85" s="1"/>
      <c r="BN85" s="110"/>
      <c r="BO85" s="1"/>
      <c r="BP85" s="1"/>
      <c r="BT85" s="110"/>
      <c r="BZ85" s="2"/>
      <c r="CA85" s="2"/>
      <c r="CB85" s="2"/>
    </row>
    <row r="86" spans="17:80" x14ac:dyDescent="0.3">
      <c r="Q86" s="2"/>
      <c r="R86" s="2"/>
      <c r="S86" s="2"/>
      <c r="U86" s="2"/>
      <c r="V86" s="2"/>
      <c r="W86" s="2"/>
      <c r="AH86" s="2"/>
      <c r="AJ86" s="2"/>
      <c r="AN86" s="110"/>
      <c r="AO86" s="110"/>
      <c r="AQ86" s="110"/>
      <c r="AS86" s="1"/>
      <c r="BN86" s="110"/>
      <c r="BO86" s="1"/>
      <c r="BP86" s="1"/>
      <c r="BT86" s="110"/>
      <c r="BZ86" s="2"/>
      <c r="CA86" s="2"/>
      <c r="CB86" s="2"/>
    </row>
    <row r="87" spans="17:80" x14ac:dyDescent="0.3">
      <c r="Q87" s="2"/>
      <c r="R87" s="2"/>
      <c r="S87" s="2"/>
      <c r="U87" s="2"/>
      <c r="V87" s="2"/>
      <c r="W87" s="2"/>
      <c r="AH87" s="2"/>
      <c r="AJ87" s="2"/>
      <c r="AN87" s="110"/>
      <c r="AO87" s="110"/>
      <c r="AQ87" s="110"/>
      <c r="AS87" s="1"/>
      <c r="BN87" s="110"/>
      <c r="BO87" s="1"/>
      <c r="BP87" s="1"/>
      <c r="BT87" s="110"/>
      <c r="BZ87" s="2"/>
      <c r="CA87" s="2"/>
      <c r="CB87" s="2"/>
    </row>
    <row r="88" spans="17:80" x14ac:dyDescent="0.3">
      <c r="Q88" s="2"/>
      <c r="R88" s="2"/>
      <c r="S88" s="2"/>
      <c r="U88" s="2"/>
      <c r="V88" s="2"/>
      <c r="W88" s="2"/>
      <c r="AH88" s="2"/>
      <c r="AJ88" s="2"/>
      <c r="AN88" s="110"/>
      <c r="AO88" s="110"/>
      <c r="AQ88" s="110"/>
      <c r="AS88" s="1"/>
      <c r="BN88" s="110"/>
      <c r="BO88" s="1"/>
      <c r="BP88" s="1"/>
      <c r="BT88" s="110"/>
      <c r="BZ88" s="2"/>
      <c r="CA88" s="2"/>
      <c r="CB88" s="2"/>
    </row>
    <row r="89" spans="17:80" x14ac:dyDescent="0.3">
      <c r="Q89" s="2"/>
      <c r="R89" s="2"/>
      <c r="S89" s="2"/>
      <c r="U89" s="2"/>
      <c r="V89" s="2"/>
      <c r="W89" s="2"/>
      <c r="AH89" s="2"/>
      <c r="AJ89" s="2"/>
      <c r="AN89" s="110"/>
      <c r="AO89" s="110"/>
      <c r="AQ89" s="110"/>
      <c r="AS89" s="1"/>
      <c r="BN89" s="110"/>
      <c r="BO89" s="1"/>
      <c r="BP89" s="1"/>
      <c r="BT89" s="110"/>
      <c r="BZ89" s="2"/>
      <c r="CA89" s="2"/>
      <c r="CB89" s="2"/>
    </row>
    <row r="90" spans="17:80" x14ac:dyDescent="0.3">
      <c r="Q90" s="2"/>
      <c r="R90" s="2"/>
      <c r="S90" s="2"/>
      <c r="U90" s="2"/>
      <c r="V90" s="2"/>
      <c r="W90" s="2"/>
      <c r="AH90" s="2"/>
      <c r="AJ90" s="2"/>
      <c r="AN90" s="110"/>
      <c r="AO90" s="110"/>
      <c r="AQ90" s="110"/>
      <c r="AS90" s="1"/>
      <c r="BN90" s="110"/>
      <c r="BO90" s="1"/>
      <c r="BP90" s="1"/>
      <c r="BT90" s="110"/>
      <c r="BZ90" s="2"/>
      <c r="CA90" s="2"/>
      <c r="CB90" s="2"/>
    </row>
    <row r="91" spans="17:80" x14ac:dyDescent="0.3">
      <c r="Q91" s="2"/>
      <c r="R91" s="2"/>
      <c r="S91" s="2"/>
      <c r="U91" s="2"/>
      <c r="V91" s="2"/>
      <c r="W91" s="2"/>
      <c r="AH91" s="2"/>
      <c r="AJ91" s="2"/>
      <c r="AN91" s="110"/>
      <c r="AO91" s="110"/>
      <c r="AQ91" s="110"/>
      <c r="AS91" s="1"/>
      <c r="BN91" s="110"/>
      <c r="BO91" s="1"/>
      <c r="BP91" s="1"/>
      <c r="BT91" s="110"/>
      <c r="BZ91" s="2"/>
      <c r="CA91" s="2"/>
      <c r="CB91" s="2"/>
    </row>
    <row r="92" spans="17:80" x14ac:dyDescent="0.3">
      <c r="Q92" s="2"/>
      <c r="R92" s="2"/>
      <c r="S92" s="2"/>
      <c r="U92" s="2"/>
      <c r="V92" s="2"/>
      <c r="W92" s="2"/>
      <c r="AH92" s="2"/>
      <c r="AJ92" s="2"/>
      <c r="AN92" s="110"/>
      <c r="AO92" s="110"/>
      <c r="AQ92" s="110"/>
      <c r="AS92" s="1"/>
      <c r="BN92" s="110"/>
      <c r="BO92" s="1"/>
      <c r="BP92" s="1"/>
      <c r="BT92" s="110"/>
      <c r="BZ92" s="2"/>
      <c r="CA92" s="2"/>
      <c r="CB92" s="2"/>
    </row>
    <row r="93" spans="17:80" x14ac:dyDescent="0.3">
      <c r="Q93" s="2"/>
      <c r="R93" s="2"/>
      <c r="S93" s="2"/>
      <c r="U93" s="2"/>
      <c r="V93" s="2"/>
      <c r="W93" s="2"/>
      <c r="AH93" s="2"/>
      <c r="AJ93" s="2"/>
      <c r="AN93" s="110"/>
      <c r="AO93" s="110"/>
      <c r="AQ93" s="110"/>
      <c r="AS93" s="1"/>
      <c r="BN93" s="110"/>
      <c r="BO93" s="1"/>
      <c r="BP93" s="1"/>
      <c r="BT93" s="110"/>
      <c r="BZ93" s="2"/>
      <c r="CA93" s="2"/>
      <c r="CB93" s="2"/>
    </row>
    <row r="94" spans="17:80" x14ac:dyDescent="0.3">
      <c r="Q94" s="2"/>
      <c r="R94" s="2"/>
      <c r="S94" s="2"/>
      <c r="U94" s="2"/>
      <c r="V94" s="2"/>
      <c r="W94" s="2"/>
      <c r="AH94" s="2"/>
      <c r="AJ94" s="2"/>
      <c r="AN94" s="110"/>
      <c r="AO94" s="110"/>
      <c r="AQ94" s="110"/>
      <c r="AS94" s="1"/>
      <c r="BN94" s="110"/>
      <c r="BO94" s="1"/>
      <c r="BP94" s="1"/>
      <c r="BT94" s="110"/>
      <c r="BZ94" s="2"/>
      <c r="CA94" s="2"/>
      <c r="CB94" s="2"/>
    </row>
    <row r="95" spans="17:80" x14ac:dyDescent="0.3">
      <c r="Q95" s="2"/>
      <c r="R95" s="2"/>
      <c r="S95" s="2"/>
      <c r="U95" s="2"/>
      <c r="V95" s="2"/>
      <c r="W95" s="2"/>
      <c r="AH95" s="2"/>
      <c r="AJ95" s="2"/>
      <c r="AN95" s="110"/>
      <c r="AO95" s="110"/>
      <c r="AQ95" s="110"/>
      <c r="AS95" s="1"/>
      <c r="BN95" s="110"/>
      <c r="BO95" s="1"/>
      <c r="BP95" s="1"/>
      <c r="BT95" s="110"/>
      <c r="BZ95" s="2"/>
      <c r="CA95" s="2"/>
      <c r="CB95" s="2"/>
    </row>
    <row r="96" spans="17:80" x14ac:dyDescent="0.3">
      <c r="Q96" s="2"/>
      <c r="R96" s="2"/>
      <c r="S96" s="2"/>
      <c r="U96" s="2"/>
      <c r="V96" s="2"/>
      <c r="W96" s="2"/>
      <c r="AH96" s="2"/>
      <c r="AJ96" s="2"/>
      <c r="AN96" s="110"/>
      <c r="AO96" s="110"/>
      <c r="AQ96" s="110"/>
      <c r="AS96" s="1"/>
      <c r="BN96" s="110"/>
      <c r="BO96" s="1"/>
      <c r="BP96" s="1"/>
      <c r="BT96" s="110"/>
      <c r="BZ96" s="2"/>
      <c r="CA96" s="2"/>
      <c r="CB96" s="2"/>
    </row>
    <row r="97" spans="17:81" x14ac:dyDescent="0.3">
      <c r="Q97" s="2"/>
      <c r="R97" s="2"/>
      <c r="S97" s="2"/>
      <c r="U97" s="2"/>
      <c r="V97" s="2"/>
      <c r="W97" s="2"/>
      <c r="AH97" s="2"/>
      <c r="AJ97" s="2"/>
      <c r="AN97" s="110"/>
      <c r="AO97" s="110"/>
      <c r="AQ97" s="110"/>
      <c r="AS97" s="1"/>
      <c r="BN97" s="110"/>
      <c r="BO97" s="1"/>
      <c r="BP97" s="1"/>
      <c r="BT97" s="110"/>
      <c r="BZ97" s="2"/>
      <c r="CA97" s="2"/>
      <c r="CB97" s="2"/>
      <c r="CC97" s="2"/>
    </row>
    <row r="98" spans="17:81" x14ac:dyDescent="0.3">
      <c r="Q98" s="2"/>
      <c r="R98" s="2"/>
      <c r="S98" s="2"/>
      <c r="U98" s="2"/>
      <c r="V98" s="2"/>
      <c r="W98" s="2"/>
      <c r="AH98" s="2"/>
      <c r="AJ98" s="2"/>
      <c r="AN98" s="110"/>
      <c r="AO98" s="110"/>
      <c r="AQ98" s="110"/>
      <c r="AS98" s="1"/>
      <c r="BN98" s="110"/>
      <c r="BO98" s="1"/>
      <c r="BP98" s="1"/>
      <c r="BT98" s="110"/>
      <c r="BZ98" s="2"/>
      <c r="CA98" s="2"/>
      <c r="CB98" s="2"/>
    </row>
    <row r="99" spans="17:81" x14ac:dyDescent="0.3">
      <c r="Q99" s="2"/>
      <c r="R99" s="2"/>
      <c r="S99" s="2"/>
      <c r="U99" s="2"/>
      <c r="V99" s="2"/>
      <c r="W99" s="2"/>
      <c r="AH99" s="2"/>
      <c r="AJ99" s="2"/>
      <c r="AN99" s="110"/>
      <c r="AO99" s="110"/>
      <c r="AQ99" s="110"/>
      <c r="AS99" s="1"/>
      <c r="BN99" s="110"/>
      <c r="BO99" s="1"/>
      <c r="BP99" s="1"/>
      <c r="BT99" s="110"/>
      <c r="BZ99" s="2"/>
      <c r="CA99" s="2"/>
      <c r="CB99" s="2"/>
    </row>
    <row r="100" spans="17:81" x14ac:dyDescent="0.3">
      <c r="Q100" s="2"/>
      <c r="R100" s="2"/>
      <c r="S100" s="2"/>
      <c r="U100" s="2"/>
      <c r="V100" s="2"/>
      <c r="W100" s="2"/>
      <c r="AH100" s="2"/>
      <c r="AJ100" s="2"/>
      <c r="AN100" s="110"/>
      <c r="AO100" s="110"/>
      <c r="AQ100" s="110"/>
      <c r="AS100" s="1"/>
      <c r="BN100" s="110"/>
      <c r="BO100" s="1"/>
      <c r="BP100" s="1"/>
      <c r="BT100" s="110"/>
      <c r="BZ100" s="2"/>
      <c r="CA100" s="2"/>
      <c r="CB100" s="2"/>
    </row>
    <row r="101" spans="17:81" x14ac:dyDescent="0.3">
      <c r="Q101" s="2"/>
      <c r="R101" s="2"/>
      <c r="S101" s="2"/>
      <c r="U101" s="2"/>
      <c r="V101" s="2"/>
      <c r="W101" s="2"/>
      <c r="AH101" s="2"/>
      <c r="AJ101" s="2"/>
      <c r="AN101" s="110"/>
      <c r="AO101" s="110"/>
      <c r="AQ101" s="110"/>
      <c r="AS101" s="1"/>
      <c r="BN101" s="110"/>
      <c r="BO101" s="1"/>
      <c r="BP101" s="1"/>
      <c r="BT101" s="110"/>
      <c r="BZ101" s="2"/>
      <c r="CA101" s="2"/>
      <c r="CB101" s="2"/>
    </row>
    <row r="102" spans="17:81" x14ac:dyDescent="0.3">
      <c r="Q102" s="2"/>
      <c r="R102" s="2"/>
      <c r="S102" s="2"/>
      <c r="U102" s="2"/>
      <c r="V102" s="2"/>
      <c r="W102" s="2"/>
      <c r="AH102" s="2"/>
      <c r="AJ102" s="2"/>
      <c r="AN102" s="110"/>
      <c r="AO102" s="110"/>
      <c r="AQ102" s="110"/>
      <c r="AS102" s="1"/>
      <c r="BN102" s="110"/>
      <c r="BO102" s="1"/>
      <c r="BP102" s="1"/>
      <c r="BT102" s="110"/>
      <c r="BZ102" s="2"/>
      <c r="CA102" s="2"/>
      <c r="CB102" s="2"/>
    </row>
    <row r="103" spans="17:81" x14ac:dyDescent="0.3">
      <c r="Q103" s="2"/>
      <c r="R103" s="2"/>
      <c r="S103" s="2"/>
      <c r="U103" s="2"/>
      <c r="V103" s="2"/>
      <c r="W103" s="2"/>
      <c r="AH103" s="2"/>
      <c r="AJ103" s="2"/>
      <c r="AN103" s="110"/>
      <c r="AO103" s="110"/>
      <c r="AQ103" s="110"/>
      <c r="AS103" s="1"/>
      <c r="BN103" s="110"/>
      <c r="BO103" s="1"/>
      <c r="BP103" s="1"/>
      <c r="BT103" s="110"/>
      <c r="BZ103" s="2"/>
      <c r="CA103" s="2"/>
      <c r="CB103" s="2"/>
    </row>
    <row r="104" spans="17:81" x14ac:dyDescent="0.3">
      <c r="Q104" s="2"/>
      <c r="R104" s="2"/>
      <c r="S104" s="2"/>
      <c r="U104" s="2"/>
      <c r="V104" s="2"/>
      <c r="W104" s="2"/>
      <c r="AH104" s="2"/>
      <c r="AJ104" s="2"/>
      <c r="AN104" s="110"/>
      <c r="AO104" s="110"/>
      <c r="AQ104" s="110"/>
      <c r="AS104" s="1"/>
      <c r="BN104" s="110"/>
      <c r="BO104" s="1"/>
      <c r="BP104" s="1"/>
      <c r="BT104" s="110"/>
      <c r="BZ104" s="2"/>
      <c r="CA104" s="2"/>
      <c r="CB104" s="2"/>
    </row>
    <row r="105" spans="17:81" x14ac:dyDescent="0.3">
      <c r="Q105" s="2"/>
      <c r="R105" s="2"/>
      <c r="S105" s="2"/>
      <c r="U105" s="2"/>
      <c r="V105" s="2"/>
      <c r="W105" s="2"/>
      <c r="AH105" s="2"/>
      <c r="AJ105" s="2"/>
      <c r="AN105" s="110"/>
      <c r="AO105" s="110"/>
      <c r="AQ105" s="110"/>
      <c r="AS105" s="1"/>
      <c r="BN105" s="110"/>
      <c r="BO105" s="1"/>
      <c r="BP105" s="1"/>
      <c r="BT105" s="110"/>
      <c r="BZ105" s="2"/>
      <c r="CA105" s="2"/>
      <c r="CB105" s="2"/>
    </row>
    <row r="106" spans="17:81" x14ac:dyDescent="0.3">
      <c r="Q106" s="2"/>
      <c r="R106" s="2"/>
      <c r="S106" s="2"/>
      <c r="U106" s="2"/>
      <c r="V106" s="2"/>
      <c r="W106" s="2"/>
      <c r="AH106" s="2"/>
      <c r="AJ106" s="2"/>
      <c r="AN106" s="110"/>
      <c r="AO106" s="110"/>
      <c r="AQ106" s="110"/>
      <c r="AS106" s="1"/>
      <c r="BN106" s="110"/>
      <c r="BO106" s="1"/>
      <c r="BP106" s="1"/>
      <c r="BT106" s="110"/>
      <c r="BZ106" s="2"/>
      <c r="CA106" s="2"/>
      <c r="CB106" s="2"/>
    </row>
    <row r="107" spans="17:81" x14ac:dyDescent="0.3">
      <c r="Q107" s="2"/>
      <c r="R107" s="2"/>
      <c r="S107" s="2"/>
      <c r="U107" s="2"/>
      <c r="V107" s="2"/>
      <c r="W107" s="2"/>
      <c r="AH107" s="2"/>
      <c r="AJ107" s="2"/>
      <c r="AN107" s="110"/>
      <c r="AO107" s="110"/>
      <c r="AQ107" s="110"/>
      <c r="AS107" s="1"/>
      <c r="BN107" s="110"/>
      <c r="BO107" s="1"/>
      <c r="BP107" s="1"/>
      <c r="BT107" s="110"/>
      <c r="BZ107" s="2"/>
      <c r="CA107" s="2"/>
      <c r="CB107" s="2"/>
    </row>
    <row r="108" spans="17:81" x14ac:dyDescent="0.3">
      <c r="Q108" s="2"/>
      <c r="R108" s="2"/>
      <c r="S108" s="2"/>
      <c r="U108" s="2"/>
      <c r="V108" s="2"/>
      <c r="W108" s="2"/>
      <c r="AH108" s="2"/>
      <c r="AJ108" s="2"/>
      <c r="AN108" s="110"/>
      <c r="AO108" s="110"/>
      <c r="AQ108" s="110"/>
      <c r="AS108" s="1"/>
      <c r="BN108" s="110"/>
      <c r="BO108" s="1"/>
      <c r="BP108" s="1"/>
      <c r="BT108" s="110"/>
      <c r="BZ108" s="2"/>
      <c r="CA108" s="2"/>
      <c r="CB108" s="2"/>
    </row>
    <row r="109" spans="17:81" x14ac:dyDescent="0.3">
      <c r="Q109" s="2"/>
      <c r="R109" s="2"/>
      <c r="S109" s="2"/>
      <c r="U109" s="2"/>
      <c r="V109" s="2"/>
      <c r="W109" s="2"/>
      <c r="AH109" s="2"/>
      <c r="AJ109" s="2"/>
      <c r="AN109" s="110"/>
      <c r="AO109" s="110"/>
      <c r="AQ109" s="110"/>
      <c r="AS109" s="1"/>
      <c r="BN109" s="110"/>
      <c r="BO109" s="1"/>
      <c r="BP109" s="1"/>
      <c r="BT109" s="110"/>
      <c r="BZ109" s="2"/>
      <c r="CA109" s="2"/>
      <c r="CB109" s="2"/>
    </row>
    <row r="110" spans="17:81" x14ac:dyDescent="0.3">
      <c r="Q110" s="2"/>
      <c r="R110" s="2"/>
      <c r="S110" s="2"/>
      <c r="U110" s="2"/>
      <c r="V110" s="2"/>
      <c r="W110" s="2"/>
      <c r="AH110" s="2"/>
      <c r="AJ110" s="2"/>
      <c r="AN110" s="110"/>
      <c r="AO110" s="110"/>
      <c r="AQ110" s="110"/>
      <c r="AS110" s="1"/>
      <c r="BN110" s="110"/>
      <c r="BO110" s="1"/>
      <c r="BP110" s="1"/>
      <c r="BT110" s="110"/>
      <c r="BZ110" s="2"/>
      <c r="CA110" s="2"/>
      <c r="CB110" s="2"/>
    </row>
    <row r="111" spans="17:81" x14ac:dyDescent="0.3">
      <c r="Q111" s="2"/>
      <c r="R111" s="2"/>
      <c r="S111" s="2"/>
      <c r="U111" s="2"/>
      <c r="V111" s="2"/>
      <c r="W111" s="2"/>
      <c r="AH111" s="2"/>
      <c r="AJ111" s="2"/>
      <c r="AN111" s="110"/>
      <c r="AO111" s="110"/>
      <c r="AQ111" s="110"/>
      <c r="AS111" s="1"/>
      <c r="BN111" s="110"/>
      <c r="BO111" s="1"/>
      <c r="BP111" s="1"/>
      <c r="BT111" s="110"/>
      <c r="BZ111" s="2"/>
      <c r="CA111" s="2"/>
      <c r="CB111" s="2"/>
    </row>
    <row r="112" spans="17:81" x14ac:dyDescent="0.3">
      <c r="Q112" s="2"/>
      <c r="R112" s="2"/>
      <c r="S112" s="2"/>
      <c r="U112" s="2"/>
      <c r="V112" s="2"/>
      <c r="W112" s="2"/>
      <c r="AH112" s="2"/>
      <c r="AJ112" s="2"/>
      <c r="AN112" s="110"/>
      <c r="AO112" s="110"/>
      <c r="AQ112" s="110"/>
      <c r="AS112" s="1"/>
      <c r="BN112" s="110"/>
      <c r="BO112" s="1"/>
      <c r="BP112" s="1"/>
      <c r="BT112" s="110"/>
      <c r="BZ112" s="2"/>
      <c r="CA112" s="2"/>
      <c r="CB112" s="2"/>
    </row>
    <row r="113" spans="17:80" x14ac:dyDescent="0.3">
      <c r="Q113" s="2"/>
      <c r="R113" s="2"/>
      <c r="S113" s="2"/>
      <c r="U113" s="2"/>
      <c r="V113" s="2"/>
      <c r="W113" s="2"/>
      <c r="AH113" s="2"/>
      <c r="AJ113" s="2"/>
      <c r="AN113" s="110"/>
      <c r="AO113" s="110"/>
      <c r="AQ113" s="110"/>
      <c r="AS113" s="1"/>
      <c r="BN113" s="110"/>
      <c r="BO113" s="1"/>
      <c r="BP113" s="1"/>
      <c r="BT113" s="110"/>
      <c r="BZ113" s="2"/>
      <c r="CA113" s="2"/>
      <c r="CB113" s="2"/>
    </row>
    <row r="114" spans="17:80" x14ac:dyDescent="0.3">
      <c r="Q114" s="2"/>
      <c r="R114" s="2"/>
      <c r="S114" s="2"/>
      <c r="U114" s="2"/>
      <c r="V114" s="2"/>
      <c r="W114" s="2"/>
      <c r="AH114" s="2"/>
      <c r="AJ114" s="2"/>
      <c r="AN114" s="110"/>
      <c r="AO114" s="110"/>
      <c r="AQ114" s="110"/>
      <c r="AS114" s="1"/>
      <c r="BN114" s="110"/>
      <c r="BO114" s="1"/>
      <c r="BP114" s="1"/>
      <c r="BT114" s="110"/>
      <c r="BZ114" s="2"/>
      <c r="CA114" s="2"/>
      <c r="CB114" s="2"/>
    </row>
    <row r="115" spans="17:80" x14ac:dyDescent="0.3">
      <c r="Q115" s="2"/>
      <c r="R115" s="2"/>
      <c r="S115" s="2"/>
      <c r="U115" s="2"/>
      <c r="V115" s="2"/>
      <c r="W115" s="2"/>
      <c r="AH115" s="2"/>
      <c r="AJ115" s="2"/>
      <c r="AN115" s="110"/>
      <c r="AO115" s="110"/>
      <c r="AQ115" s="110"/>
      <c r="AS115" s="1"/>
      <c r="BN115" s="110"/>
      <c r="BO115" s="1"/>
      <c r="BP115" s="1"/>
      <c r="BT115" s="110"/>
      <c r="BZ115" s="2"/>
      <c r="CA115" s="2"/>
      <c r="CB115" s="2"/>
    </row>
    <row r="116" spans="17:80" x14ac:dyDescent="0.3">
      <c r="Q116" s="2"/>
      <c r="R116" s="2"/>
      <c r="S116" s="2"/>
      <c r="U116" s="2"/>
      <c r="V116" s="2"/>
      <c r="W116" s="2"/>
      <c r="AH116" s="2"/>
      <c r="AJ116" s="2"/>
      <c r="AN116" s="110"/>
      <c r="AO116" s="110"/>
      <c r="AQ116" s="110"/>
      <c r="AS116" s="1"/>
      <c r="BN116" s="110"/>
      <c r="BO116" s="1"/>
      <c r="BP116" s="1"/>
      <c r="BT116" s="110"/>
      <c r="BZ116" s="2"/>
      <c r="CA116" s="2"/>
      <c r="CB116" s="2"/>
    </row>
    <row r="117" spans="17:80" x14ac:dyDescent="0.3">
      <c r="Q117" s="2"/>
      <c r="R117" s="2"/>
      <c r="S117" s="2"/>
      <c r="U117" s="2"/>
      <c r="V117" s="2"/>
      <c r="W117" s="2"/>
      <c r="AH117" s="2"/>
      <c r="AJ117" s="2"/>
      <c r="AN117" s="110"/>
      <c r="AO117" s="110"/>
      <c r="AQ117" s="110"/>
      <c r="AS117" s="1"/>
      <c r="BN117" s="110"/>
      <c r="BO117" s="1"/>
      <c r="BP117" s="1"/>
      <c r="BT117" s="110"/>
      <c r="BZ117" s="2"/>
      <c r="CA117" s="2"/>
      <c r="CB117" s="2"/>
    </row>
    <row r="118" spans="17:80" x14ac:dyDescent="0.3">
      <c r="Q118" s="2"/>
      <c r="R118" s="2"/>
      <c r="S118" s="2"/>
      <c r="U118" s="2"/>
      <c r="V118" s="2"/>
      <c r="W118" s="2"/>
      <c r="AH118" s="2"/>
      <c r="AJ118" s="2"/>
      <c r="AN118" s="110"/>
      <c r="AO118" s="110"/>
      <c r="AQ118" s="110"/>
      <c r="AS118" s="1"/>
      <c r="BN118" s="110"/>
      <c r="BO118" s="1"/>
      <c r="BP118" s="1"/>
      <c r="BT118" s="110"/>
      <c r="BZ118" s="2"/>
      <c r="CA118" s="2"/>
      <c r="CB118" s="2"/>
    </row>
    <row r="119" spans="17:80" x14ac:dyDescent="0.3">
      <c r="Q119" s="2"/>
      <c r="R119" s="2"/>
      <c r="S119" s="2"/>
      <c r="U119" s="2"/>
      <c r="V119" s="2"/>
      <c r="W119" s="2"/>
      <c r="AH119" s="2"/>
      <c r="AJ119" s="2"/>
      <c r="AN119" s="110"/>
      <c r="AO119" s="110"/>
      <c r="AQ119" s="110"/>
      <c r="AS119" s="1"/>
      <c r="BN119" s="110"/>
      <c r="BO119" s="1"/>
      <c r="BP119" s="1"/>
      <c r="BT119" s="110"/>
      <c r="BZ119" s="2"/>
      <c r="CA119" s="2"/>
      <c r="CB119" s="2"/>
    </row>
    <row r="120" spans="17:80" x14ac:dyDescent="0.3">
      <c r="Q120" s="2"/>
      <c r="R120" s="2"/>
      <c r="S120" s="2"/>
      <c r="U120" s="2"/>
      <c r="V120" s="2"/>
      <c r="W120" s="2"/>
      <c r="AH120" s="2"/>
      <c r="AJ120" s="2"/>
      <c r="AN120" s="110"/>
      <c r="AO120" s="110"/>
      <c r="AQ120" s="110"/>
      <c r="AS120" s="1"/>
      <c r="BN120" s="110"/>
      <c r="BO120" s="1"/>
      <c r="BP120" s="1"/>
      <c r="BT120" s="110"/>
      <c r="BZ120" s="2"/>
      <c r="CA120" s="2"/>
      <c r="CB120" s="2"/>
    </row>
    <row r="121" spans="17:80" x14ac:dyDescent="0.3">
      <c r="Q121" s="2"/>
      <c r="R121" s="2"/>
      <c r="S121" s="2"/>
      <c r="U121" s="2"/>
      <c r="V121" s="2"/>
      <c r="W121" s="2"/>
      <c r="AH121" s="2"/>
      <c r="AJ121" s="2"/>
      <c r="AN121" s="110"/>
      <c r="AO121" s="110"/>
      <c r="AQ121" s="110"/>
      <c r="AS121" s="1"/>
      <c r="BN121" s="110"/>
      <c r="BO121" s="1"/>
      <c r="BP121" s="1"/>
      <c r="BT121" s="110"/>
      <c r="BZ121" s="2"/>
      <c r="CA121" s="2"/>
      <c r="CB121" s="2"/>
    </row>
    <row r="122" spans="17:80" x14ac:dyDescent="0.3">
      <c r="Q122" s="2"/>
      <c r="R122" s="2"/>
      <c r="S122" s="2"/>
      <c r="U122" s="2"/>
      <c r="V122" s="2"/>
      <c r="W122" s="2"/>
      <c r="AH122" s="2"/>
      <c r="AJ122" s="2"/>
      <c r="AN122" s="110"/>
      <c r="AO122" s="110"/>
      <c r="AQ122" s="110"/>
      <c r="AS122" s="1"/>
      <c r="BN122" s="110"/>
      <c r="BO122" s="1"/>
      <c r="BP122" s="1"/>
      <c r="BT122" s="110"/>
      <c r="BZ122" s="2"/>
      <c r="CA122" s="2"/>
      <c r="CB122" s="2"/>
    </row>
    <row r="123" spans="17:80" x14ac:dyDescent="0.3">
      <c r="Q123" s="2"/>
      <c r="R123" s="2"/>
      <c r="S123" s="2"/>
      <c r="U123" s="2"/>
      <c r="V123" s="2"/>
      <c r="W123" s="2"/>
      <c r="AH123" s="2"/>
      <c r="AJ123" s="2"/>
      <c r="AN123" s="110"/>
      <c r="AO123" s="110"/>
      <c r="AQ123" s="110"/>
      <c r="AS123" s="1"/>
      <c r="BN123" s="110"/>
      <c r="BO123" s="1"/>
      <c r="BP123" s="1"/>
      <c r="BT123" s="110"/>
      <c r="BZ123" s="2"/>
      <c r="CA123" s="2"/>
      <c r="CB123" s="2"/>
    </row>
    <row r="124" spans="17:80" x14ac:dyDescent="0.3">
      <c r="Q124" s="2"/>
      <c r="R124" s="2"/>
      <c r="S124" s="2"/>
      <c r="U124" s="2"/>
      <c r="V124" s="2"/>
      <c r="W124" s="2"/>
      <c r="AH124" s="2"/>
      <c r="AJ124" s="2"/>
      <c r="AN124" s="110"/>
      <c r="AO124" s="110"/>
      <c r="AQ124" s="110"/>
      <c r="AS124" s="1"/>
      <c r="BN124" s="110"/>
      <c r="BO124" s="1"/>
      <c r="BP124" s="1"/>
      <c r="BT124" s="110"/>
      <c r="BZ124" s="2"/>
      <c r="CA124" s="2"/>
      <c r="CB124" s="2"/>
    </row>
    <row r="125" spans="17:80" x14ac:dyDescent="0.3">
      <c r="Q125" s="2"/>
      <c r="R125" s="2"/>
      <c r="S125" s="2"/>
      <c r="U125" s="2"/>
      <c r="V125" s="2"/>
      <c r="W125" s="2"/>
      <c r="AH125" s="2"/>
      <c r="AJ125" s="2"/>
      <c r="AN125" s="110"/>
      <c r="AO125" s="110"/>
      <c r="AQ125" s="110"/>
      <c r="AS125" s="1"/>
      <c r="BN125" s="110"/>
      <c r="BO125" s="1"/>
      <c r="BP125" s="1"/>
      <c r="BT125" s="110"/>
      <c r="BZ125" s="2"/>
      <c r="CA125" s="2"/>
      <c r="CB125" s="2"/>
    </row>
    <row r="126" spans="17:80" x14ac:dyDescent="0.3">
      <c r="Q126" s="2"/>
      <c r="R126" s="2"/>
      <c r="S126" s="2"/>
      <c r="U126" s="2"/>
      <c r="V126" s="2"/>
      <c r="W126" s="2"/>
      <c r="AH126" s="2"/>
      <c r="AJ126" s="2"/>
      <c r="AN126" s="110"/>
      <c r="AO126" s="110"/>
      <c r="AQ126" s="110"/>
      <c r="AS126" s="1"/>
      <c r="BN126" s="110"/>
      <c r="BO126" s="1"/>
      <c r="BP126" s="1"/>
      <c r="BT126" s="110"/>
      <c r="BZ126" s="2"/>
      <c r="CA126" s="2"/>
      <c r="CB126" s="2"/>
    </row>
    <row r="127" spans="17:80" x14ac:dyDescent="0.3">
      <c r="Q127" s="2"/>
      <c r="R127" s="2"/>
      <c r="S127" s="2"/>
      <c r="U127" s="2"/>
      <c r="V127" s="2"/>
      <c r="W127" s="2"/>
      <c r="AH127" s="2"/>
      <c r="AJ127" s="2"/>
      <c r="AN127" s="110"/>
      <c r="AO127" s="110"/>
      <c r="AQ127" s="110"/>
      <c r="AS127" s="1"/>
      <c r="BN127" s="110"/>
      <c r="BO127" s="1"/>
      <c r="BP127" s="1"/>
      <c r="BT127" s="110"/>
      <c r="BZ127" s="2"/>
      <c r="CA127" s="2"/>
      <c r="CB127" s="2"/>
    </row>
    <row r="128" spans="17:80" x14ac:dyDescent="0.3">
      <c r="Q128" s="2"/>
      <c r="R128" s="2"/>
      <c r="S128" s="2"/>
      <c r="U128" s="2"/>
      <c r="V128" s="2"/>
      <c r="W128" s="2"/>
      <c r="AH128" s="2"/>
      <c r="AJ128" s="2"/>
      <c r="AN128" s="110"/>
      <c r="AO128" s="110"/>
      <c r="AQ128" s="110"/>
      <c r="AS128" s="1"/>
      <c r="BN128" s="110"/>
      <c r="BO128" s="1"/>
      <c r="BP128" s="1"/>
      <c r="BT128" s="110"/>
      <c r="BZ128" s="2"/>
      <c r="CA128" s="2"/>
      <c r="CB128" s="2"/>
    </row>
    <row r="129" spans="17:80" x14ac:dyDescent="0.3">
      <c r="Q129" s="2"/>
      <c r="R129" s="2"/>
      <c r="S129" s="2"/>
      <c r="U129" s="2"/>
      <c r="V129" s="2"/>
      <c r="W129" s="2"/>
      <c r="AH129" s="2"/>
      <c r="AJ129" s="2"/>
      <c r="AN129" s="110"/>
      <c r="AO129" s="110"/>
      <c r="AQ129" s="110"/>
      <c r="AS129" s="1"/>
      <c r="BN129" s="110"/>
      <c r="BO129" s="1"/>
      <c r="BP129" s="1"/>
      <c r="BT129" s="110"/>
      <c r="BZ129" s="2"/>
      <c r="CA129" s="2"/>
      <c r="CB129" s="2"/>
    </row>
    <row r="130" spans="17:80" x14ac:dyDescent="0.3">
      <c r="Q130" s="2"/>
      <c r="R130" s="2"/>
      <c r="S130" s="2"/>
      <c r="U130" s="2"/>
      <c r="V130" s="2"/>
      <c r="W130" s="2"/>
      <c r="AH130" s="2"/>
      <c r="AJ130" s="2"/>
      <c r="AN130" s="110"/>
      <c r="AO130" s="110"/>
      <c r="AQ130" s="110"/>
      <c r="AS130" s="1"/>
      <c r="BN130" s="110"/>
      <c r="BO130" s="1"/>
      <c r="BP130" s="1"/>
      <c r="BT130" s="110"/>
      <c r="BZ130" s="2"/>
      <c r="CA130" s="2"/>
      <c r="CB130" s="2"/>
    </row>
    <row r="131" spans="17:80" x14ac:dyDescent="0.3">
      <c r="Q131" s="2"/>
      <c r="R131" s="2"/>
      <c r="S131" s="2"/>
      <c r="U131" s="2"/>
      <c r="V131" s="2"/>
      <c r="W131" s="2"/>
      <c r="AH131" s="2"/>
      <c r="AJ131" s="2"/>
      <c r="AN131" s="110"/>
      <c r="AO131" s="110"/>
      <c r="AQ131" s="110"/>
      <c r="AS131" s="1"/>
      <c r="BN131" s="110"/>
      <c r="BO131" s="1"/>
      <c r="BP131" s="1"/>
      <c r="BT131" s="110"/>
      <c r="BZ131" s="2"/>
      <c r="CA131" s="2"/>
      <c r="CB131" s="2"/>
    </row>
    <row r="132" spans="17:80" x14ac:dyDescent="0.3">
      <c r="Q132" s="2"/>
      <c r="R132" s="2"/>
      <c r="S132" s="2"/>
      <c r="U132" s="2"/>
      <c r="V132" s="2"/>
      <c r="W132" s="2"/>
      <c r="AH132" s="2"/>
      <c r="AJ132" s="2"/>
      <c r="AN132" s="110"/>
      <c r="AO132" s="110"/>
      <c r="AQ132" s="110"/>
      <c r="AS132" s="1"/>
      <c r="BN132" s="110"/>
      <c r="BO132" s="1"/>
      <c r="BP132" s="1"/>
      <c r="BT132" s="110"/>
      <c r="BZ132" s="2"/>
      <c r="CA132" s="2"/>
      <c r="CB132" s="2"/>
    </row>
    <row r="133" spans="17:80" x14ac:dyDescent="0.3">
      <c r="Q133" s="2"/>
      <c r="R133" s="2"/>
      <c r="S133" s="2"/>
      <c r="U133" s="2"/>
      <c r="V133" s="2"/>
      <c r="W133" s="2"/>
      <c r="AH133" s="2"/>
      <c r="AJ133" s="2"/>
      <c r="AN133" s="110"/>
      <c r="AO133" s="110"/>
      <c r="AQ133" s="110"/>
      <c r="AS133" s="1"/>
      <c r="BN133" s="110"/>
      <c r="BO133" s="1"/>
      <c r="BP133" s="1"/>
      <c r="BT133" s="110"/>
      <c r="BZ133" s="2"/>
      <c r="CA133" s="2"/>
      <c r="CB133" s="2"/>
    </row>
    <row r="134" spans="17:80" x14ac:dyDescent="0.3">
      <c r="Q134" s="2"/>
      <c r="R134" s="2"/>
      <c r="S134" s="2"/>
      <c r="U134" s="2"/>
      <c r="V134" s="2"/>
      <c r="W134" s="2"/>
      <c r="AH134" s="2"/>
      <c r="AJ134" s="2"/>
      <c r="AN134" s="110"/>
      <c r="AO134" s="110"/>
      <c r="AQ134" s="110"/>
      <c r="AS134" s="1"/>
      <c r="BN134" s="110"/>
      <c r="BO134" s="1"/>
      <c r="BP134" s="1"/>
      <c r="BT134" s="110"/>
      <c r="BZ134" s="2"/>
      <c r="CA134" s="2"/>
      <c r="CB134" s="2"/>
    </row>
    <row r="135" spans="17:80" x14ac:dyDescent="0.3">
      <c r="Q135" s="2"/>
      <c r="R135" s="2"/>
      <c r="S135" s="2"/>
      <c r="U135" s="2"/>
      <c r="V135" s="2"/>
      <c r="W135" s="2"/>
      <c r="AH135" s="2"/>
      <c r="AJ135" s="2"/>
      <c r="AN135" s="110"/>
      <c r="AO135" s="110"/>
      <c r="AQ135" s="110"/>
      <c r="AS135" s="1"/>
      <c r="BN135" s="110"/>
      <c r="BO135" s="1"/>
      <c r="BP135" s="1"/>
      <c r="BT135" s="110"/>
      <c r="BZ135" s="2"/>
      <c r="CA135" s="2"/>
      <c r="CB135" s="2"/>
    </row>
    <row r="136" spans="17:80" x14ac:dyDescent="0.3">
      <c r="Q136" s="2"/>
      <c r="R136" s="2"/>
      <c r="S136" s="2"/>
      <c r="U136" s="2"/>
      <c r="V136" s="2"/>
      <c r="W136" s="2"/>
      <c r="AH136" s="2"/>
      <c r="AJ136" s="2"/>
      <c r="AN136" s="110"/>
      <c r="AO136" s="110"/>
      <c r="AQ136" s="110"/>
      <c r="AS136" s="1"/>
      <c r="BN136" s="110"/>
      <c r="BO136" s="1"/>
      <c r="BP136" s="1"/>
      <c r="BT136" s="110"/>
      <c r="BZ136" s="2"/>
      <c r="CA136" s="2"/>
      <c r="CB136" s="2"/>
    </row>
    <row r="137" spans="17:80" x14ac:dyDescent="0.3">
      <c r="Q137" s="2"/>
      <c r="R137" s="2"/>
      <c r="S137" s="2"/>
      <c r="U137" s="2"/>
      <c r="V137" s="2"/>
      <c r="W137" s="2"/>
      <c r="AH137" s="2"/>
      <c r="AJ137" s="2"/>
      <c r="AN137" s="110"/>
      <c r="AO137" s="110"/>
      <c r="AQ137" s="110"/>
      <c r="AS137" s="1"/>
      <c r="BN137" s="110"/>
      <c r="BO137" s="1"/>
      <c r="BP137" s="1"/>
      <c r="BT137" s="110"/>
      <c r="BZ137" s="2"/>
      <c r="CA137" s="2"/>
      <c r="CB137" s="2"/>
    </row>
    <row r="138" spans="17:80" x14ac:dyDescent="0.3">
      <c r="Q138" s="2"/>
      <c r="R138" s="2"/>
      <c r="S138" s="2"/>
      <c r="U138" s="2"/>
      <c r="V138" s="2"/>
      <c r="W138" s="2"/>
      <c r="AH138" s="2"/>
      <c r="AJ138" s="2"/>
      <c r="AN138" s="110"/>
      <c r="AO138" s="110"/>
      <c r="AQ138" s="110"/>
      <c r="AS138" s="1"/>
      <c r="BN138" s="110"/>
      <c r="BO138" s="1"/>
      <c r="BP138" s="1"/>
      <c r="BT138" s="110"/>
      <c r="BZ138" s="2"/>
      <c r="CA138" s="2"/>
      <c r="CB138" s="2"/>
    </row>
    <row r="139" spans="17:80" x14ac:dyDescent="0.3">
      <c r="Q139" s="2"/>
      <c r="R139" s="2"/>
      <c r="S139" s="2"/>
      <c r="U139" s="2"/>
      <c r="V139" s="2"/>
      <c r="W139" s="2"/>
      <c r="AH139" s="2"/>
      <c r="AJ139" s="2"/>
      <c r="AN139" s="110"/>
      <c r="AO139" s="110"/>
      <c r="AQ139" s="110"/>
      <c r="AS139" s="1"/>
      <c r="BN139" s="110"/>
      <c r="BO139" s="1"/>
      <c r="BP139" s="1"/>
      <c r="BT139" s="110"/>
      <c r="BZ139" s="2"/>
      <c r="CA139" s="2"/>
      <c r="CB139" s="2"/>
    </row>
    <row r="140" spans="17:80" x14ac:dyDescent="0.3">
      <c r="Q140" s="2"/>
      <c r="R140" s="2"/>
      <c r="S140" s="2"/>
      <c r="U140" s="2"/>
      <c r="V140" s="2"/>
      <c r="W140" s="2"/>
      <c r="AH140" s="2"/>
      <c r="AJ140" s="2"/>
      <c r="AN140" s="110"/>
      <c r="AO140" s="110"/>
      <c r="AQ140" s="110"/>
      <c r="AS140" s="1"/>
      <c r="BN140" s="110"/>
      <c r="BO140" s="1"/>
      <c r="BP140" s="1"/>
      <c r="BT140" s="110"/>
      <c r="BZ140" s="2"/>
      <c r="CA140" s="2"/>
      <c r="CB140" s="2"/>
    </row>
    <row r="141" spans="17:80" x14ac:dyDescent="0.3">
      <c r="Q141" s="2"/>
      <c r="R141" s="2"/>
      <c r="S141" s="2"/>
      <c r="U141" s="2"/>
      <c r="V141" s="2"/>
      <c r="W141" s="2"/>
      <c r="AH141" s="2"/>
      <c r="AJ141" s="2"/>
      <c r="AN141" s="110"/>
      <c r="AO141" s="110"/>
      <c r="AQ141" s="110"/>
      <c r="AS141" s="1"/>
      <c r="BN141" s="110"/>
      <c r="BO141" s="1"/>
      <c r="BP141" s="1"/>
      <c r="BT141" s="110"/>
      <c r="BZ141" s="2"/>
      <c r="CA141" s="2"/>
      <c r="CB141" s="2"/>
    </row>
    <row r="142" spans="17:80" x14ac:dyDescent="0.3">
      <c r="Q142" s="2"/>
      <c r="R142" s="2"/>
      <c r="S142" s="2"/>
      <c r="U142" s="2"/>
      <c r="V142" s="2"/>
      <c r="W142" s="2"/>
      <c r="AH142" s="2"/>
      <c r="AJ142" s="2"/>
      <c r="AN142" s="110"/>
      <c r="AO142" s="110"/>
      <c r="AQ142" s="110"/>
      <c r="AS142" s="1"/>
      <c r="BN142" s="110"/>
      <c r="BO142" s="1"/>
      <c r="BP142" s="1"/>
      <c r="BT142" s="110"/>
      <c r="BZ142" s="2"/>
      <c r="CA142" s="2"/>
      <c r="CB142" s="2"/>
    </row>
    <row r="143" spans="17:80" x14ac:dyDescent="0.3">
      <c r="Q143" s="2"/>
      <c r="R143" s="2"/>
      <c r="S143" s="2"/>
      <c r="U143" s="2"/>
      <c r="V143" s="2"/>
      <c r="W143" s="2"/>
      <c r="AH143" s="2"/>
      <c r="AJ143" s="2"/>
      <c r="AN143" s="110"/>
      <c r="AO143" s="110"/>
      <c r="AQ143" s="110"/>
      <c r="AS143" s="1"/>
      <c r="BN143" s="110"/>
      <c r="BO143" s="1"/>
      <c r="BP143" s="1"/>
      <c r="BT143" s="110"/>
      <c r="BZ143" s="2"/>
      <c r="CA143" s="2"/>
      <c r="CB143" s="2"/>
    </row>
    <row r="144" spans="17:80" x14ac:dyDescent="0.3">
      <c r="Q144" s="2"/>
      <c r="R144" s="2"/>
      <c r="S144" s="2"/>
      <c r="U144" s="2"/>
      <c r="V144" s="2"/>
      <c r="W144" s="2"/>
      <c r="AH144" s="2"/>
      <c r="AJ144" s="2"/>
      <c r="AN144" s="110"/>
      <c r="AO144" s="110"/>
      <c r="AQ144" s="110"/>
      <c r="AS144" s="1"/>
      <c r="BN144" s="110"/>
      <c r="BO144" s="1"/>
      <c r="BP144" s="1"/>
      <c r="BT144" s="110"/>
      <c r="BZ144" s="2"/>
      <c r="CA144" s="2"/>
      <c r="CB144" s="2"/>
    </row>
    <row r="145" spans="17:80" x14ac:dyDescent="0.3">
      <c r="Q145" s="2"/>
      <c r="R145" s="2"/>
      <c r="S145" s="2"/>
      <c r="U145" s="2"/>
      <c r="V145" s="2"/>
      <c r="W145" s="2"/>
      <c r="AH145" s="2"/>
      <c r="AJ145" s="2"/>
      <c r="AN145" s="110"/>
      <c r="AO145" s="110"/>
      <c r="AQ145" s="110"/>
      <c r="AS145" s="1"/>
      <c r="BN145" s="110"/>
      <c r="BO145" s="1"/>
      <c r="BP145" s="1"/>
      <c r="BT145" s="110"/>
      <c r="BZ145" s="2"/>
      <c r="CA145" s="2"/>
      <c r="CB145" s="2"/>
    </row>
    <row r="146" spans="17:80" x14ac:dyDescent="0.3">
      <c r="Q146" s="2"/>
      <c r="R146" s="2"/>
      <c r="S146" s="2"/>
      <c r="U146" s="2"/>
      <c r="V146" s="2"/>
      <c r="W146" s="2"/>
      <c r="AH146" s="2"/>
      <c r="AJ146" s="2"/>
      <c r="AN146" s="110"/>
      <c r="AO146" s="110"/>
      <c r="AQ146" s="110"/>
      <c r="AS146" s="1"/>
      <c r="BN146" s="110"/>
      <c r="BO146" s="1"/>
      <c r="BP146" s="1"/>
      <c r="BT146" s="110"/>
      <c r="BZ146" s="2"/>
      <c r="CA146" s="2"/>
      <c r="CB146" s="2"/>
    </row>
    <row r="147" spans="17:80" x14ac:dyDescent="0.3">
      <c r="Q147" s="2"/>
      <c r="R147" s="2"/>
      <c r="S147" s="2"/>
      <c r="U147" s="2"/>
      <c r="V147" s="2"/>
      <c r="W147" s="2"/>
      <c r="AH147" s="2"/>
      <c r="AJ147" s="2"/>
      <c r="AN147" s="110"/>
      <c r="AO147" s="110"/>
      <c r="AQ147" s="110"/>
      <c r="AS147" s="1"/>
      <c r="BN147" s="110"/>
      <c r="BO147" s="1"/>
      <c r="BP147" s="1"/>
      <c r="BT147" s="110"/>
      <c r="BZ147" s="2"/>
      <c r="CA147" s="2"/>
      <c r="CB147" s="2"/>
    </row>
    <row r="148" spans="17:80" x14ac:dyDescent="0.3">
      <c r="Q148" s="2"/>
      <c r="R148" s="2"/>
      <c r="S148" s="2"/>
      <c r="U148" s="2"/>
      <c r="V148" s="2"/>
      <c r="W148" s="2"/>
      <c r="AH148" s="2"/>
      <c r="AJ148" s="2"/>
      <c r="AN148" s="110"/>
      <c r="AO148" s="110"/>
      <c r="AQ148" s="110"/>
      <c r="AS148" s="1"/>
      <c r="BN148" s="110"/>
      <c r="BO148" s="1"/>
      <c r="BP148" s="1"/>
      <c r="BT148" s="110"/>
      <c r="BZ148" s="2"/>
      <c r="CA148" s="2"/>
      <c r="CB148" s="2"/>
    </row>
    <row r="149" spans="17:80" x14ac:dyDescent="0.3">
      <c r="Q149" s="2"/>
      <c r="R149" s="2"/>
      <c r="S149" s="2"/>
      <c r="U149" s="2"/>
      <c r="V149" s="2"/>
      <c r="W149" s="2"/>
      <c r="AH149" s="2"/>
      <c r="AJ149" s="2"/>
      <c r="AN149" s="110"/>
      <c r="AO149" s="110"/>
      <c r="AQ149" s="110"/>
      <c r="AS149" s="1"/>
      <c r="BN149" s="110"/>
      <c r="BO149" s="1"/>
      <c r="BP149" s="1"/>
      <c r="BT149" s="110"/>
      <c r="BZ149" s="2"/>
      <c r="CA149" s="2"/>
      <c r="CB149" s="2"/>
    </row>
    <row r="150" spans="17:80" x14ac:dyDescent="0.3">
      <c r="Q150" s="2"/>
      <c r="R150" s="2"/>
      <c r="S150" s="2"/>
      <c r="U150" s="2"/>
      <c r="V150" s="2"/>
      <c r="W150" s="2"/>
      <c r="AH150" s="2"/>
      <c r="AJ150" s="2"/>
      <c r="AN150" s="110"/>
      <c r="AO150" s="110"/>
      <c r="AQ150" s="110"/>
      <c r="AS150" s="1"/>
      <c r="BN150" s="110"/>
      <c r="BO150" s="1"/>
      <c r="BP150" s="1"/>
      <c r="BT150" s="110"/>
      <c r="BZ150" s="2"/>
      <c r="CA150" s="2"/>
      <c r="CB150" s="2"/>
    </row>
    <row r="151" spans="17:80" x14ac:dyDescent="0.3">
      <c r="Q151" s="2"/>
      <c r="R151" s="2"/>
      <c r="S151" s="2"/>
      <c r="U151" s="2"/>
      <c r="V151" s="2"/>
      <c r="W151" s="2"/>
      <c r="AH151" s="2"/>
      <c r="AJ151" s="2"/>
      <c r="AN151" s="110"/>
      <c r="AO151" s="110"/>
      <c r="AQ151" s="110"/>
      <c r="AS151" s="1"/>
      <c r="BN151" s="110"/>
      <c r="BO151" s="1"/>
      <c r="BP151" s="1"/>
      <c r="BT151" s="110"/>
      <c r="BZ151" s="2"/>
      <c r="CA151" s="2"/>
      <c r="CB151" s="2"/>
    </row>
    <row r="152" spans="17:80" x14ac:dyDescent="0.3">
      <c r="Q152" s="2"/>
      <c r="R152" s="2"/>
      <c r="S152" s="2"/>
      <c r="U152" s="2"/>
      <c r="V152" s="2"/>
      <c r="W152" s="2"/>
      <c r="AH152" s="2"/>
      <c r="AJ152" s="2"/>
      <c r="AN152" s="110"/>
      <c r="AO152" s="110"/>
      <c r="AQ152" s="110"/>
      <c r="AS152" s="1"/>
      <c r="BN152" s="110"/>
      <c r="BO152" s="1"/>
      <c r="BP152" s="1"/>
      <c r="BT152" s="110"/>
      <c r="BZ152" s="2"/>
      <c r="CA152" s="2"/>
      <c r="CB152" s="2"/>
    </row>
    <row r="153" spans="17:80" x14ac:dyDescent="0.3">
      <c r="Q153" s="2"/>
      <c r="R153" s="2"/>
      <c r="S153" s="2"/>
      <c r="U153" s="2"/>
      <c r="V153" s="2"/>
      <c r="W153" s="2"/>
      <c r="AH153" s="2"/>
      <c r="AJ153" s="2"/>
      <c r="AN153" s="110"/>
      <c r="AO153" s="110"/>
      <c r="AQ153" s="110"/>
      <c r="AS153" s="1"/>
      <c r="BN153" s="110"/>
      <c r="BO153" s="1"/>
      <c r="BP153" s="1"/>
      <c r="BT153" s="110"/>
      <c r="BZ153" s="2"/>
      <c r="CA153" s="2"/>
      <c r="CB153" s="2"/>
    </row>
    <row r="154" spans="17:80" x14ac:dyDescent="0.3">
      <c r="Q154" s="2"/>
      <c r="R154" s="2"/>
      <c r="S154" s="2"/>
      <c r="U154" s="2"/>
      <c r="V154" s="2"/>
      <c r="W154" s="2"/>
      <c r="AH154" s="2"/>
      <c r="AJ154" s="2"/>
      <c r="AN154" s="110"/>
      <c r="AO154" s="110"/>
      <c r="AQ154" s="110"/>
      <c r="AS154" s="1"/>
      <c r="BN154" s="110"/>
      <c r="BO154" s="1"/>
      <c r="BP154" s="1"/>
      <c r="BT154" s="110"/>
      <c r="BZ154" s="2"/>
      <c r="CA154" s="2"/>
      <c r="CB154" s="2"/>
    </row>
    <row r="155" spans="17:80" x14ac:dyDescent="0.3">
      <c r="Q155" s="2"/>
      <c r="R155" s="2"/>
      <c r="S155" s="2"/>
      <c r="U155" s="2"/>
      <c r="V155" s="2"/>
      <c r="W155" s="2"/>
      <c r="AH155" s="2"/>
      <c r="AJ155" s="2"/>
      <c r="AN155" s="110"/>
      <c r="AO155" s="110"/>
      <c r="AQ155" s="110"/>
      <c r="AS155" s="1"/>
      <c r="BN155" s="110"/>
      <c r="BO155" s="1"/>
      <c r="BP155" s="1"/>
      <c r="BT155" s="110"/>
      <c r="BZ155" s="2"/>
      <c r="CA155" s="2"/>
      <c r="CB155" s="2"/>
    </row>
    <row r="156" spans="17:80" x14ac:dyDescent="0.3">
      <c r="Q156" s="2"/>
      <c r="R156" s="2"/>
      <c r="S156" s="2"/>
      <c r="U156" s="2"/>
      <c r="V156" s="2"/>
      <c r="W156" s="2"/>
      <c r="AH156" s="2"/>
      <c r="AJ156" s="2"/>
      <c r="AN156" s="110"/>
      <c r="AO156" s="110"/>
      <c r="AQ156" s="110"/>
      <c r="AS156" s="1"/>
      <c r="BN156" s="110"/>
      <c r="BO156" s="1"/>
      <c r="BP156" s="1"/>
      <c r="BT156" s="110"/>
      <c r="BZ156" s="2"/>
      <c r="CA156" s="2"/>
      <c r="CB156" s="2"/>
    </row>
    <row r="157" spans="17:80" x14ac:dyDescent="0.3">
      <c r="Q157" s="2"/>
      <c r="R157" s="2"/>
      <c r="S157" s="2"/>
      <c r="U157" s="2"/>
      <c r="V157" s="2"/>
      <c r="W157" s="2"/>
      <c r="AH157" s="2"/>
      <c r="AJ157" s="2"/>
      <c r="AN157" s="110"/>
      <c r="AO157" s="110"/>
      <c r="AQ157" s="110"/>
      <c r="AS157" s="1"/>
      <c r="BN157" s="110"/>
      <c r="BO157" s="1"/>
      <c r="BP157" s="1"/>
      <c r="BT157" s="110"/>
      <c r="BZ157" s="2"/>
      <c r="CA157" s="2"/>
      <c r="CB157" s="2"/>
    </row>
    <row r="158" spans="17:80" x14ac:dyDescent="0.3">
      <c r="Q158" s="2"/>
      <c r="R158" s="2"/>
      <c r="S158" s="2"/>
      <c r="U158" s="2"/>
      <c r="V158" s="2"/>
      <c r="W158" s="2"/>
      <c r="AH158" s="2"/>
      <c r="AJ158" s="2"/>
      <c r="AN158" s="110"/>
      <c r="AO158" s="110"/>
      <c r="AQ158" s="110"/>
      <c r="AS158" s="1"/>
      <c r="BN158" s="110"/>
      <c r="BO158" s="1"/>
      <c r="BP158" s="1"/>
      <c r="BT158" s="110"/>
      <c r="BZ158" s="2"/>
      <c r="CA158" s="2"/>
      <c r="CB158" s="2"/>
    </row>
    <row r="159" spans="17:80" x14ac:dyDescent="0.3">
      <c r="Q159" s="2"/>
      <c r="R159" s="2"/>
      <c r="S159" s="2"/>
      <c r="U159" s="2"/>
      <c r="V159" s="2"/>
      <c r="W159" s="2"/>
      <c r="AH159" s="2"/>
      <c r="AJ159" s="2"/>
      <c r="AN159" s="110"/>
      <c r="AO159" s="110"/>
      <c r="AQ159" s="110"/>
      <c r="AS159" s="1"/>
      <c r="BN159" s="110"/>
      <c r="BO159" s="1"/>
      <c r="BP159" s="1"/>
      <c r="BT159" s="110"/>
      <c r="BZ159" s="2"/>
      <c r="CA159" s="2"/>
      <c r="CB159" s="2"/>
    </row>
    <row r="160" spans="17:80" x14ac:dyDescent="0.3">
      <c r="Q160" s="2"/>
      <c r="R160" s="2"/>
      <c r="S160" s="2"/>
      <c r="U160" s="2"/>
      <c r="V160" s="2"/>
      <c r="W160" s="2"/>
      <c r="AH160" s="2"/>
      <c r="AJ160" s="2"/>
      <c r="AN160" s="110"/>
      <c r="AO160" s="110"/>
      <c r="AQ160" s="110"/>
      <c r="AS160" s="1"/>
      <c r="BN160" s="110"/>
      <c r="BO160" s="1"/>
      <c r="BP160" s="1"/>
      <c r="BT160" s="110"/>
      <c r="BZ160" s="2"/>
      <c r="CA160" s="2"/>
      <c r="CB160" s="2"/>
    </row>
    <row r="161" spans="17:80" x14ac:dyDescent="0.3">
      <c r="Q161" s="2"/>
      <c r="R161" s="2"/>
      <c r="S161" s="2"/>
      <c r="U161" s="2"/>
      <c r="V161" s="2"/>
      <c r="W161" s="2"/>
      <c r="AH161" s="2"/>
      <c r="AJ161" s="2"/>
      <c r="AN161" s="110"/>
      <c r="AO161" s="110"/>
      <c r="AQ161" s="110"/>
      <c r="AS161" s="1"/>
      <c r="BN161" s="110"/>
      <c r="BO161" s="1"/>
      <c r="BP161" s="1"/>
      <c r="BT161" s="110"/>
      <c r="BZ161" s="2"/>
      <c r="CA161" s="2"/>
      <c r="CB161" s="2"/>
    </row>
    <row r="162" spans="17:80" x14ac:dyDescent="0.3">
      <c r="Q162" s="2"/>
      <c r="R162" s="2"/>
      <c r="S162" s="2"/>
      <c r="U162" s="2"/>
      <c r="V162" s="2"/>
      <c r="W162" s="2"/>
      <c r="AH162" s="2"/>
      <c r="AJ162" s="2"/>
      <c r="AN162" s="110"/>
      <c r="AO162" s="110"/>
      <c r="AQ162" s="110"/>
      <c r="AS162" s="1"/>
      <c r="BN162" s="110"/>
      <c r="BO162" s="1"/>
      <c r="BP162" s="1"/>
      <c r="BT162" s="110"/>
      <c r="BZ162" s="2"/>
      <c r="CA162" s="2"/>
      <c r="CB162" s="2"/>
    </row>
    <row r="163" spans="17:80" x14ac:dyDescent="0.3">
      <c r="Q163" s="2"/>
      <c r="R163" s="2"/>
      <c r="S163" s="2"/>
      <c r="U163" s="2"/>
      <c r="V163" s="2"/>
      <c r="W163" s="2"/>
      <c r="AH163" s="2"/>
      <c r="AJ163" s="2"/>
      <c r="AN163" s="110"/>
      <c r="AO163" s="110"/>
      <c r="AQ163" s="110"/>
      <c r="AS163" s="1"/>
      <c r="BN163" s="110"/>
      <c r="BO163" s="1"/>
      <c r="BP163" s="1"/>
      <c r="BT163" s="110"/>
      <c r="BZ163" s="2"/>
      <c r="CA163" s="2"/>
      <c r="CB163" s="2"/>
    </row>
    <row r="164" spans="17:80" x14ac:dyDescent="0.3">
      <c r="Q164" s="2"/>
      <c r="R164" s="2"/>
      <c r="S164" s="2"/>
      <c r="U164" s="2"/>
      <c r="V164" s="2"/>
      <c r="W164" s="2"/>
      <c r="AH164" s="2"/>
      <c r="AJ164" s="2"/>
      <c r="AN164" s="110"/>
      <c r="AO164" s="110"/>
      <c r="AQ164" s="110"/>
      <c r="AS164" s="1"/>
      <c r="BN164" s="110"/>
      <c r="BO164" s="1"/>
      <c r="BP164" s="1"/>
      <c r="BT164" s="110"/>
      <c r="BZ164" s="2"/>
      <c r="CA164" s="2"/>
      <c r="CB164" s="2"/>
    </row>
    <row r="165" spans="17:80" x14ac:dyDescent="0.3">
      <c r="Q165" s="2"/>
      <c r="R165" s="2"/>
      <c r="S165" s="2"/>
      <c r="U165" s="2"/>
      <c r="V165" s="2"/>
      <c r="W165" s="2"/>
      <c r="AH165" s="2"/>
      <c r="AJ165" s="2"/>
      <c r="AN165" s="110"/>
      <c r="AO165" s="110"/>
      <c r="AQ165" s="110"/>
      <c r="AS165" s="1"/>
      <c r="BN165" s="110"/>
      <c r="BO165" s="1"/>
      <c r="BP165" s="1"/>
      <c r="BT165" s="110"/>
      <c r="BZ165" s="2"/>
      <c r="CA165" s="2"/>
      <c r="CB165" s="2"/>
    </row>
    <row r="166" spans="17:80" x14ac:dyDescent="0.3">
      <c r="Q166" s="2"/>
      <c r="R166" s="2"/>
      <c r="S166" s="2"/>
      <c r="U166" s="2"/>
      <c r="V166" s="2"/>
      <c r="W166" s="2"/>
      <c r="AH166" s="2"/>
      <c r="AJ166" s="2"/>
      <c r="AN166" s="110"/>
      <c r="AO166" s="110"/>
      <c r="AQ166" s="110"/>
      <c r="AS166" s="1"/>
      <c r="BN166" s="110"/>
      <c r="BO166" s="1"/>
      <c r="BP166" s="1"/>
      <c r="BT166" s="110"/>
      <c r="BZ166" s="2"/>
      <c r="CA166" s="2"/>
      <c r="CB166" s="2"/>
    </row>
    <row r="167" spans="17:80" x14ac:dyDescent="0.3">
      <c r="Q167" s="2"/>
      <c r="R167" s="2"/>
      <c r="S167" s="2"/>
      <c r="U167" s="2"/>
      <c r="V167" s="2"/>
      <c r="W167" s="2"/>
      <c r="AH167" s="2"/>
      <c r="AJ167" s="2"/>
      <c r="AN167" s="110"/>
      <c r="AO167" s="110"/>
      <c r="AQ167" s="110"/>
      <c r="AS167" s="1"/>
      <c r="BN167" s="110"/>
      <c r="BO167" s="1"/>
      <c r="BP167" s="1"/>
      <c r="BT167" s="110"/>
      <c r="BZ167" s="2"/>
      <c r="CA167" s="2"/>
      <c r="CB167" s="2"/>
    </row>
    <row r="168" spans="17:80" x14ac:dyDescent="0.3">
      <c r="Q168" s="2"/>
      <c r="R168" s="2"/>
      <c r="S168" s="2"/>
      <c r="U168" s="2"/>
      <c r="V168" s="2"/>
      <c r="W168" s="2"/>
      <c r="AH168" s="2"/>
      <c r="AJ168" s="2"/>
      <c r="AN168" s="110"/>
      <c r="AO168" s="110"/>
      <c r="AQ168" s="110"/>
      <c r="AS168" s="1"/>
      <c r="BN168" s="110"/>
      <c r="BO168" s="1"/>
      <c r="BP168" s="1"/>
      <c r="BT168" s="110"/>
      <c r="BZ168" s="2"/>
      <c r="CA168" s="2"/>
      <c r="CB168" s="2"/>
    </row>
    <row r="169" spans="17:80" x14ac:dyDescent="0.3">
      <c r="Q169" s="2"/>
      <c r="R169" s="2"/>
      <c r="S169" s="2"/>
      <c r="U169" s="2"/>
      <c r="V169" s="2"/>
      <c r="W169" s="2"/>
      <c r="AH169" s="2"/>
      <c r="AJ169" s="2"/>
      <c r="AN169" s="110"/>
      <c r="AO169" s="110"/>
      <c r="AQ169" s="110"/>
      <c r="AS169" s="1"/>
      <c r="BN169" s="110"/>
      <c r="BO169" s="1"/>
      <c r="BP169" s="1"/>
      <c r="BT169" s="110"/>
      <c r="BZ169" s="2"/>
      <c r="CA169" s="2"/>
      <c r="CB169" s="2"/>
    </row>
    <row r="170" spans="17:80" x14ac:dyDescent="0.3">
      <c r="Q170" s="2"/>
      <c r="R170" s="2"/>
      <c r="S170" s="2"/>
      <c r="U170" s="2"/>
      <c r="V170" s="2"/>
      <c r="W170" s="2"/>
      <c r="AH170" s="2"/>
      <c r="AJ170" s="2"/>
      <c r="AN170" s="110"/>
      <c r="AO170" s="110"/>
      <c r="AQ170" s="110"/>
      <c r="AS170" s="1"/>
      <c r="BN170" s="110"/>
      <c r="BO170" s="1"/>
      <c r="BP170" s="1"/>
      <c r="BT170" s="110"/>
      <c r="BZ170" s="2"/>
      <c r="CA170" s="2"/>
      <c r="CB170" s="2"/>
    </row>
    <row r="171" spans="17:80" x14ac:dyDescent="0.3">
      <c r="Q171" s="2"/>
      <c r="R171" s="2"/>
      <c r="S171" s="2"/>
      <c r="U171" s="2"/>
      <c r="V171" s="2"/>
      <c r="W171" s="2"/>
      <c r="AH171" s="2"/>
      <c r="AJ171" s="2"/>
      <c r="AN171" s="110"/>
      <c r="AO171" s="110"/>
      <c r="AQ171" s="110"/>
      <c r="AS171" s="1"/>
      <c r="BN171" s="110"/>
      <c r="BO171" s="1"/>
      <c r="BP171" s="1"/>
      <c r="BT171" s="110"/>
      <c r="BZ171" s="2"/>
      <c r="CA171" s="2"/>
      <c r="CB171" s="2"/>
    </row>
    <row r="172" spans="17:80" x14ac:dyDescent="0.3">
      <c r="Q172" s="2"/>
      <c r="R172" s="2"/>
      <c r="S172" s="2"/>
      <c r="U172" s="2"/>
      <c r="V172" s="2"/>
      <c r="W172" s="2"/>
      <c r="AH172" s="2"/>
      <c r="AJ172" s="2"/>
      <c r="AN172" s="110"/>
      <c r="AO172" s="110"/>
      <c r="AQ172" s="110"/>
      <c r="AS172" s="1"/>
      <c r="BN172" s="110"/>
      <c r="BO172" s="1"/>
      <c r="BP172" s="1"/>
      <c r="BT172" s="110"/>
      <c r="BZ172" s="2"/>
      <c r="CA172" s="2"/>
      <c r="CB172" s="2"/>
    </row>
    <row r="173" spans="17:80" x14ac:dyDescent="0.3">
      <c r="Q173" s="2"/>
      <c r="R173" s="2"/>
      <c r="S173" s="2"/>
      <c r="U173" s="2"/>
      <c r="V173" s="2"/>
      <c r="W173" s="2"/>
      <c r="AH173" s="2"/>
      <c r="AJ173" s="2"/>
      <c r="AN173" s="110"/>
      <c r="AO173" s="110"/>
      <c r="AQ173" s="110"/>
      <c r="AS173" s="1"/>
      <c r="BN173" s="110"/>
      <c r="BO173" s="1"/>
      <c r="BP173" s="1"/>
      <c r="BT173" s="110"/>
      <c r="BZ173" s="2"/>
      <c r="CA173" s="2"/>
      <c r="CB173" s="2"/>
    </row>
    <row r="174" spans="17:80" x14ac:dyDescent="0.3">
      <c r="Q174" s="2"/>
      <c r="R174" s="2"/>
      <c r="S174" s="2"/>
      <c r="U174" s="2"/>
      <c r="V174" s="2"/>
      <c r="W174" s="2"/>
      <c r="AH174" s="2"/>
      <c r="AJ174" s="2"/>
      <c r="AN174" s="110"/>
      <c r="AO174" s="110"/>
      <c r="AQ174" s="110"/>
      <c r="AS174" s="1"/>
      <c r="BN174" s="110"/>
      <c r="BO174" s="1"/>
      <c r="BP174" s="1"/>
      <c r="BT174" s="110"/>
      <c r="BZ174" s="2"/>
      <c r="CA174" s="2"/>
      <c r="CB174" s="2"/>
    </row>
    <row r="175" spans="17:80" x14ac:dyDescent="0.3">
      <c r="Q175" s="2"/>
      <c r="R175" s="2"/>
      <c r="S175" s="2"/>
      <c r="U175" s="2"/>
      <c r="V175" s="2"/>
      <c r="W175" s="2"/>
      <c r="AH175" s="2"/>
      <c r="AJ175" s="2"/>
      <c r="AN175" s="110"/>
      <c r="AO175" s="110"/>
      <c r="AQ175" s="110"/>
      <c r="AS175" s="1"/>
      <c r="BN175" s="110"/>
      <c r="BO175" s="1"/>
      <c r="BP175" s="1"/>
      <c r="BT175" s="110"/>
      <c r="BZ175" s="2"/>
      <c r="CA175" s="2"/>
      <c r="CB175" s="2"/>
    </row>
    <row r="176" spans="17:80" x14ac:dyDescent="0.3">
      <c r="Q176" s="2"/>
      <c r="R176" s="2"/>
      <c r="S176" s="2"/>
      <c r="U176" s="2"/>
      <c r="V176" s="2"/>
      <c r="W176" s="2"/>
      <c r="AH176" s="2"/>
      <c r="AJ176" s="2"/>
      <c r="AN176" s="110"/>
      <c r="AO176" s="110"/>
      <c r="AQ176" s="110"/>
      <c r="AS176" s="1"/>
      <c r="BN176" s="110"/>
      <c r="BO176" s="1"/>
      <c r="BP176" s="1"/>
      <c r="BT176" s="110"/>
      <c r="BZ176" s="2"/>
      <c r="CA176" s="2"/>
      <c r="CB176" s="2"/>
    </row>
    <row r="177" spans="17:80" x14ac:dyDescent="0.3">
      <c r="Q177" s="2"/>
      <c r="R177" s="2"/>
      <c r="S177" s="2"/>
      <c r="U177" s="2"/>
      <c r="V177" s="2"/>
      <c r="W177" s="2"/>
      <c r="AH177" s="2"/>
      <c r="AJ177" s="2"/>
      <c r="AN177" s="110"/>
      <c r="AO177" s="110"/>
      <c r="AQ177" s="110"/>
      <c r="AS177" s="1"/>
      <c r="BN177" s="110"/>
      <c r="BO177" s="1"/>
      <c r="BP177" s="1"/>
      <c r="BT177" s="110"/>
      <c r="BZ177" s="2"/>
      <c r="CA177" s="2"/>
      <c r="CB177" s="2"/>
    </row>
    <row r="178" spans="17:80" x14ac:dyDescent="0.3">
      <c r="Q178" s="2"/>
      <c r="R178" s="2"/>
      <c r="S178" s="2"/>
      <c r="U178" s="2"/>
      <c r="V178" s="2"/>
      <c r="W178" s="2"/>
      <c r="AH178" s="2"/>
      <c r="AJ178" s="2"/>
      <c r="AN178" s="110"/>
      <c r="AO178" s="110"/>
      <c r="AQ178" s="110"/>
      <c r="AS178" s="1"/>
      <c r="BN178" s="110"/>
      <c r="BO178" s="1"/>
      <c r="BP178" s="1"/>
      <c r="BT178" s="110"/>
      <c r="BZ178" s="2"/>
      <c r="CA178" s="2"/>
      <c r="CB178" s="2"/>
    </row>
    <row r="179" spans="17:80" x14ac:dyDescent="0.3">
      <c r="Q179" s="2"/>
      <c r="R179" s="2"/>
      <c r="S179" s="2"/>
      <c r="U179" s="2"/>
      <c r="V179" s="2"/>
      <c r="W179" s="2"/>
      <c r="AH179" s="2"/>
      <c r="AJ179" s="2"/>
      <c r="AN179" s="110"/>
      <c r="AO179" s="110"/>
      <c r="AQ179" s="110"/>
      <c r="AS179" s="1"/>
      <c r="BN179" s="110"/>
      <c r="BO179" s="1"/>
      <c r="BP179" s="1"/>
      <c r="BT179" s="110"/>
      <c r="BZ179" s="2"/>
      <c r="CA179" s="2"/>
      <c r="CB179" s="2"/>
    </row>
    <row r="180" spans="17:80" x14ac:dyDescent="0.3">
      <c r="Q180" s="2"/>
      <c r="R180" s="2"/>
      <c r="S180" s="2"/>
      <c r="U180" s="2"/>
      <c r="V180" s="2"/>
      <c r="W180" s="2"/>
      <c r="AH180" s="2"/>
      <c r="AJ180" s="2"/>
      <c r="AN180" s="110"/>
      <c r="AO180" s="110"/>
      <c r="AQ180" s="110"/>
      <c r="AS180" s="1"/>
      <c r="BN180" s="110"/>
      <c r="BO180" s="1"/>
      <c r="BP180" s="1"/>
      <c r="BT180" s="110"/>
      <c r="BZ180" s="2"/>
      <c r="CA180" s="2"/>
      <c r="CB180" s="2"/>
    </row>
    <row r="181" spans="17:80" x14ac:dyDescent="0.3">
      <c r="Q181" s="2"/>
      <c r="R181" s="2"/>
      <c r="S181" s="2"/>
      <c r="U181" s="2"/>
      <c r="V181" s="2"/>
      <c r="W181" s="2"/>
      <c r="AH181" s="2"/>
      <c r="AJ181" s="2"/>
      <c r="AN181" s="110"/>
      <c r="AO181" s="110"/>
      <c r="AQ181" s="110"/>
      <c r="AS181" s="1"/>
      <c r="BN181" s="110"/>
      <c r="BO181" s="1"/>
      <c r="BP181" s="1"/>
      <c r="BT181" s="110"/>
      <c r="BZ181" s="2"/>
      <c r="CA181" s="2"/>
      <c r="CB181" s="2"/>
    </row>
    <row r="182" spans="17:80" x14ac:dyDescent="0.3">
      <c r="Q182" s="2"/>
      <c r="R182" s="2"/>
      <c r="S182" s="2"/>
      <c r="U182" s="2"/>
      <c r="V182" s="2"/>
      <c r="W182" s="2"/>
      <c r="AH182" s="2"/>
      <c r="AJ182" s="2"/>
      <c r="AN182" s="110"/>
      <c r="AO182" s="110"/>
      <c r="AQ182" s="110"/>
      <c r="AS182" s="1"/>
      <c r="BN182" s="110"/>
      <c r="BO182" s="1"/>
      <c r="BP182" s="1"/>
      <c r="BT182" s="110"/>
      <c r="BZ182" s="2"/>
      <c r="CA182" s="2"/>
      <c r="CB182" s="2"/>
    </row>
    <row r="183" spans="17:80" x14ac:dyDescent="0.3">
      <c r="Q183" s="2"/>
      <c r="R183" s="2"/>
      <c r="S183" s="2"/>
      <c r="U183" s="2"/>
      <c r="V183" s="2"/>
      <c r="W183" s="2"/>
      <c r="AH183" s="2"/>
      <c r="AJ183" s="2"/>
      <c r="AN183" s="110"/>
      <c r="AO183" s="110"/>
      <c r="AQ183" s="110"/>
      <c r="AS183" s="1"/>
      <c r="BN183" s="110"/>
      <c r="BO183" s="1"/>
      <c r="BP183" s="1"/>
      <c r="BT183" s="110"/>
      <c r="BZ183" s="2"/>
      <c r="CA183" s="2"/>
      <c r="CB183" s="2"/>
    </row>
    <row r="184" spans="17:80" x14ac:dyDescent="0.3">
      <c r="Q184" s="2"/>
      <c r="R184" s="2"/>
      <c r="S184" s="2"/>
      <c r="U184" s="2"/>
      <c r="V184" s="2"/>
      <c r="W184" s="2"/>
      <c r="AH184" s="2"/>
      <c r="AJ184" s="2"/>
      <c r="AN184" s="110"/>
      <c r="AO184" s="110"/>
      <c r="AQ184" s="110"/>
      <c r="AS184" s="1"/>
      <c r="BN184" s="110"/>
      <c r="BO184" s="1"/>
      <c r="BP184" s="1"/>
      <c r="BT184" s="110"/>
      <c r="BZ184" s="2"/>
      <c r="CA184" s="2"/>
      <c r="CB184" s="2"/>
    </row>
    <row r="185" spans="17:80" x14ac:dyDescent="0.3">
      <c r="Q185" s="2"/>
      <c r="R185" s="2"/>
      <c r="S185" s="2"/>
      <c r="U185" s="2"/>
      <c r="V185" s="2"/>
      <c r="W185" s="2"/>
      <c r="AH185" s="2"/>
      <c r="AJ185" s="2"/>
      <c r="AN185" s="110"/>
      <c r="AO185" s="110"/>
      <c r="AQ185" s="110"/>
      <c r="AS185" s="1"/>
      <c r="BN185" s="110"/>
      <c r="BO185" s="1"/>
      <c r="BP185" s="1"/>
      <c r="BT185" s="110"/>
      <c r="BZ185" s="2"/>
      <c r="CA185" s="2"/>
      <c r="CB185" s="2"/>
    </row>
    <row r="186" spans="17:80" x14ac:dyDescent="0.3">
      <c r="Q186" s="2"/>
      <c r="R186" s="2"/>
      <c r="S186" s="2"/>
      <c r="U186" s="2"/>
      <c r="V186" s="2"/>
      <c r="W186" s="2"/>
      <c r="AH186" s="2"/>
      <c r="AJ186" s="2"/>
      <c r="AN186" s="110"/>
      <c r="AO186" s="110"/>
      <c r="AQ186" s="110"/>
      <c r="AS186" s="1"/>
      <c r="BN186" s="110"/>
      <c r="BO186" s="1"/>
      <c r="BP186" s="1"/>
      <c r="BT186" s="110"/>
      <c r="BZ186" s="2"/>
      <c r="CA186" s="2"/>
      <c r="CB186" s="2"/>
    </row>
    <row r="187" spans="17:80" x14ac:dyDescent="0.3">
      <c r="Q187" s="2"/>
      <c r="R187" s="2"/>
      <c r="S187" s="2"/>
      <c r="U187" s="2"/>
      <c r="V187" s="2"/>
      <c r="W187" s="2"/>
      <c r="AH187" s="2"/>
      <c r="AJ187" s="2"/>
      <c r="AN187" s="110"/>
      <c r="AO187" s="110"/>
      <c r="AQ187" s="110"/>
      <c r="AS187" s="1"/>
      <c r="BN187" s="110"/>
      <c r="BO187" s="1"/>
      <c r="BP187" s="1"/>
      <c r="BT187" s="110"/>
      <c r="BZ187" s="2"/>
      <c r="CA187" s="2"/>
      <c r="CB187" s="2"/>
    </row>
    <row r="188" spans="17:80" x14ac:dyDescent="0.3">
      <c r="Q188" s="2"/>
      <c r="R188" s="2"/>
      <c r="S188" s="2"/>
      <c r="U188" s="2"/>
      <c r="V188" s="2"/>
      <c r="W188" s="2"/>
      <c r="AH188" s="2"/>
      <c r="AJ188" s="2"/>
      <c r="AN188" s="110"/>
      <c r="AO188" s="110"/>
      <c r="AQ188" s="110"/>
      <c r="AS188" s="1"/>
      <c r="BN188" s="110"/>
      <c r="BO188" s="1"/>
      <c r="BP188" s="1"/>
      <c r="BT188" s="110"/>
      <c r="BZ188" s="2"/>
      <c r="CA188" s="2"/>
      <c r="CB188" s="2"/>
    </row>
    <row r="189" spans="17:80" x14ac:dyDescent="0.3">
      <c r="Q189" s="2"/>
      <c r="R189" s="2"/>
      <c r="S189" s="2"/>
      <c r="U189" s="2"/>
      <c r="V189" s="2"/>
      <c r="W189" s="2"/>
      <c r="AH189" s="2"/>
      <c r="AJ189" s="2"/>
      <c r="AN189" s="110"/>
      <c r="AO189" s="110"/>
      <c r="AQ189" s="110"/>
      <c r="AS189" s="1"/>
      <c r="BN189" s="110"/>
      <c r="BO189" s="1"/>
      <c r="BP189" s="1"/>
      <c r="BT189" s="110"/>
      <c r="BZ189" s="2"/>
      <c r="CA189" s="2"/>
      <c r="CB189" s="2"/>
    </row>
    <row r="190" spans="17:80" x14ac:dyDescent="0.3">
      <c r="Q190" s="2"/>
      <c r="R190" s="2"/>
      <c r="S190" s="2"/>
      <c r="U190" s="2"/>
      <c r="V190" s="2"/>
      <c r="W190" s="2"/>
      <c r="AH190" s="2"/>
      <c r="AJ190" s="2"/>
      <c r="AN190" s="110"/>
      <c r="AO190" s="110"/>
      <c r="AQ190" s="110"/>
      <c r="AS190" s="1"/>
      <c r="BN190" s="110"/>
      <c r="BO190" s="1"/>
      <c r="BP190" s="1"/>
      <c r="BT190" s="110"/>
      <c r="BZ190" s="2"/>
      <c r="CA190" s="2"/>
      <c r="CB190" s="2"/>
    </row>
    <row r="191" spans="17:80" x14ac:dyDescent="0.3">
      <c r="Q191" s="2"/>
      <c r="R191" s="2"/>
      <c r="S191" s="2"/>
      <c r="U191" s="2"/>
      <c r="V191" s="2"/>
      <c r="W191" s="2"/>
      <c r="AH191" s="2"/>
      <c r="AJ191" s="2"/>
      <c r="AN191" s="110"/>
      <c r="AO191" s="110"/>
      <c r="AQ191" s="110"/>
      <c r="AS191" s="1"/>
      <c r="BN191" s="110"/>
      <c r="BO191" s="1"/>
      <c r="BP191" s="1"/>
      <c r="BT191" s="110"/>
      <c r="BZ191" s="2"/>
      <c r="CA191" s="2"/>
      <c r="CB191" s="2"/>
    </row>
    <row r="192" spans="17:80" x14ac:dyDescent="0.3">
      <c r="Q192" s="2"/>
      <c r="R192" s="2"/>
      <c r="S192" s="2"/>
      <c r="U192" s="2"/>
      <c r="V192" s="2"/>
      <c r="W192" s="2"/>
      <c r="AH192" s="2"/>
      <c r="AJ192" s="2"/>
      <c r="AN192" s="110"/>
      <c r="AO192" s="110"/>
      <c r="AQ192" s="110"/>
      <c r="AS192" s="1"/>
      <c r="BN192" s="110"/>
      <c r="BO192" s="1"/>
      <c r="BP192" s="1"/>
      <c r="BT192" s="110"/>
      <c r="BZ192" s="2"/>
      <c r="CA192" s="2"/>
      <c r="CB192" s="2"/>
    </row>
    <row r="193" spans="17:80" x14ac:dyDescent="0.3">
      <c r="Q193" s="2"/>
      <c r="R193" s="2"/>
      <c r="S193" s="2"/>
      <c r="U193" s="2"/>
      <c r="V193" s="2"/>
      <c r="W193" s="2"/>
      <c r="AH193" s="2"/>
      <c r="AJ193" s="2"/>
      <c r="AN193" s="110"/>
      <c r="AO193" s="110"/>
      <c r="AQ193" s="110"/>
      <c r="AS193" s="1"/>
      <c r="BN193" s="110"/>
      <c r="BO193" s="1"/>
      <c r="BP193" s="1"/>
      <c r="BT193" s="110"/>
      <c r="BZ193" s="2"/>
      <c r="CA193" s="2"/>
      <c r="CB193" s="2"/>
    </row>
    <row r="194" spans="17:80" x14ac:dyDescent="0.3">
      <c r="Q194" s="2"/>
      <c r="R194" s="2"/>
      <c r="S194" s="2"/>
      <c r="U194" s="2"/>
      <c r="V194" s="2"/>
      <c r="W194" s="2"/>
      <c r="AH194" s="2"/>
      <c r="AJ194" s="2"/>
      <c r="AN194" s="110"/>
      <c r="AO194" s="110"/>
      <c r="AQ194" s="110"/>
      <c r="AS194" s="1"/>
      <c r="BN194" s="110"/>
      <c r="BO194" s="1"/>
      <c r="BP194" s="1"/>
      <c r="BT194" s="110"/>
      <c r="BZ194" s="2"/>
      <c r="CA194" s="2"/>
      <c r="CB194" s="2"/>
    </row>
    <row r="195" spans="17:80" x14ac:dyDescent="0.3">
      <c r="Q195" s="2"/>
      <c r="R195" s="2"/>
      <c r="S195" s="2"/>
      <c r="U195" s="2"/>
      <c r="V195" s="2"/>
      <c r="W195" s="2"/>
      <c r="AH195" s="2"/>
      <c r="AJ195" s="2"/>
      <c r="AN195" s="110"/>
      <c r="AO195" s="110"/>
      <c r="AQ195" s="110"/>
      <c r="AS195" s="1"/>
      <c r="BN195" s="110"/>
      <c r="BO195" s="1"/>
      <c r="BP195" s="1"/>
      <c r="BT195" s="110"/>
      <c r="BZ195" s="2"/>
      <c r="CA195" s="2"/>
      <c r="CB195" s="2"/>
    </row>
    <row r="196" spans="17:80" x14ac:dyDescent="0.3">
      <c r="Q196" s="2"/>
      <c r="R196" s="2"/>
      <c r="S196" s="2"/>
      <c r="U196" s="2"/>
      <c r="V196" s="2"/>
      <c r="W196" s="2"/>
      <c r="AH196" s="2"/>
      <c r="AJ196" s="2"/>
      <c r="AN196" s="110"/>
      <c r="AO196" s="110"/>
      <c r="AQ196" s="110"/>
      <c r="AS196" s="1"/>
      <c r="BN196" s="110"/>
      <c r="BO196" s="1"/>
      <c r="BP196" s="1"/>
      <c r="BT196" s="110"/>
      <c r="BZ196" s="2"/>
      <c r="CA196" s="2"/>
      <c r="CB196" s="2"/>
    </row>
    <row r="197" spans="17:80" x14ac:dyDescent="0.3">
      <c r="Q197" s="2"/>
      <c r="R197" s="2"/>
      <c r="S197" s="2"/>
      <c r="U197" s="2"/>
      <c r="V197" s="2"/>
      <c r="W197" s="2"/>
      <c r="AH197" s="2"/>
      <c r="AJ197" s="2"/>
      <c r="AN197" s="110"/>
      <c r="AO197" s="110"/>
      <c r="AQ197" s="110"/>
      <c r="AS197" s="1"/>
      <c r="BN197" s="110"/>
      <c r="BO197" s="1"/>
      <c r="BP197" s="1"/>
      <c r="BT197" s="110"/>
      <c r="BZ197" s="2"/>
      <c r="CA197" s="2"/>
      <c r="CB197" s="2"/>
    </row>
    <row r="198" spans="17:80" x14ac:dyDescent="0.3">
      <c r="Q198" s="2"/>
      <c r="R198" s="2"/>
      <c r="S198" s="2"/>
      <c r="U198" s="2"/>
      <c r="V198" s="2"/>
      <c r="W198" s="2"/>
      <c r="AH198" s="2"/>
      <c r="AJ198" s="2"/>
      <c r="AN198" s="110"/>
      <c r="AO198" s="110"/>
      <c r="AQ198" s="110"/>
      <c r="AS198" s="1"/>
      <c r="BN198" s="110"/>
      <c r="BO198" s="1"/>
      <c r="BP198" s="1"/>
      <c r="BT198" s="110"/>
      <c r="BZ198" s="2"/>
      <c r="CA198" s="2"/>
      <c r="CB198" s="2"/>
    </row>
    <row r="199" spans="17:80" x14ac:dyDescent="0.3">
      <c r="Q199" s="2"/>
      <c r="R199" s="2"/>
      <c r="S199" s="2"/>
      <c r="U199" s="2"/>
      <c r="V199" s="2"/>
      <c r="W199" s="2"/>
      <c r="AH199" s="2"/>
      <c r="AJ199" s="2"/>
      <c r="AN199" s="110"/>
      <c r="AO199" s="110"/>
      <c r="AQ199" s="110"/>
      <c r="AS199" s="1"/>
      <c r="BN199" s="110"/>
      <c r="BO199" s="1"/>
      <c r="BP199" s="1"/>
      <c r="BT199" s="110"/>
      <c r="BZ199" s="2"/>
      <c r="CA199" s="2"/>
      <c r="CB199" s="2"/>
    </row>
    <row r="200" spans="17:80" x14ac:dyDescent="0.3">
      <c r="Q200" s="2"/>
      <c r="R200" s="2"/>
      <c r="S200" s="2"/>
      <c r="U200" s="2"/>
      <c r="V200" s="2"/>
      <c r="W200" s="2"/>
      <c r="AH200" s="2"/>
      <c r="AJ200" s="2"/>
      <c r="AN200" s="110"/>
      <c r="AO200" s="110"/>
      <c r="AQ200" s="110"/>
      <c r="AS200" s="1"/>
      <c r="BN200" s="110"/>
      <c r="BO200" s="1"/>
      <c r="BP200" s="1"/>
      <c r="BT200" s="110"/>
      <c r="BZ200" s="2"/>
      <c r="CA200" s="2"/>
      <c r="CB200" s="2"/>
    </row>
    <row r="201" spans="17:80" x14ac:dyDescent="0.3">
      <c r="Q201" s="2"/>
      <c r="R201" s="2"/>
      <c r="S201" s="2"/>
      <c r="U201" s="2"/>
      <c r="V201" s="2"/>
      <c r="W201" s="2"/>
      <c r="AH201" s="2"/>
      <c r="AJ201" s="2"/>
      <c r="AN201" s="110"/>
      <c r="AO201" s="110"/>
      <c r="AQ201" s="110"/>
      <c r="AS201" s="1"/>
      <c r="BN201" s="110"/>
      <c r="BO201" s="1"/>
      <c r="BP201" s="1"/>
      <c r="BT201" s="110"/>
      <c r="BZ201" s="2"/>
      <c r="CA201" s="2"/>
      <c r="CB201" s="2"/>
    </row>
    <row r="202" spans="17:80" x14ac:dyDescent="0.3">
      <c r="Q202" s="2"/>
      <c r="R202" s="2"/>
      <c r="S202" s="2"/>
      <c r="U202" s="2"/>
      <c r="V202" s="2"/>
      <c r="W202" s="2"/>
      <c r="AH202" s="2"/>
      <c r="AJ202" s="2"/>
      <c r="AN202" s="110"/>
      <c r="AO202" s="110"/>
      <c r="AQ202" s="110"/>
      <c r="AS202" s="1"/>
      <c r="BN202" s="110"/>
      <c r="BO202" s="1"/>
      <c r="BP202" s="1"/>
      <c r="BT202" s="110"/>
      <c r="BZ202" s="2"/>
      <c r="CA202" s="2"/>
      <c r="CB202" s="2"/>
    </row>
    <row r="203" spans="17:80" x14ac:dyDescent="0.3">
      <c r="Q203" s="2"/>
      <c r="R203" s="2"/>
      <c r="S203" s="2"/>
      <c r="U203" s="2"/>
      <c r="V203" s="2"/>
      <c r="W203" s="2"/>
      <c r="AH203" s="2"/>
      <c r="AJ203" s="2"/>
      <c r="AN203" s="110"/>
      <c r="AO203" s="110"/>
      <c r="AQ203" s="110"/>
      <c r="AS203" s="1"/>
      <c r="BN203" s="110"/>
      <c r="BO203" s="1"/>
      <c r="BP203" s="1"/>
      <c r="BT203" s="110"/>
      <c r="BZ203" s="2"/>
      <c r="CA203" s="2"/>
      <c r="CB203" s="2"/>
    </row>
    <row r="204" spans="17:80" x14ac:dyDescent="0.3">
      <c r="Q204" s="2"/>
      <c r="R204" s="2"/>
      <c r="S204" s="2"/>
      <c r="U204" s="2"/>
      <c r="V204" s="2"/>
      <c r="W204" s="2"/>
      <c r="AH204" s="2"/>
      <c r="AJ204" s="2"/>
      <c r="AN204" s="110"/>
      <c r="AO204" s="110"/>
      <c r="AQ204" s="110"/>
      <c r="AS204" s="1"/>
      <c r="BN204" s="110"/>
      <c r="BO204" s="1"/>
      <c r="BP204" s="1"/>
      <c r="BT204" s="110"/>
      <c r="BZ204" s="2"/>
      <c r="CA204" s="2"/>
      <c r="CB204" s="2"/>
    </row>
    <row r="205" spans="17:80" x14ac:dyDescent="0.3">
      <c r="Q205" s="2"/>
      <c r="R205" s="2"/>
      <c r="S205" s="2"/>
      <c r="U205" s="2"/>
      <c r="V205" s="2"/>
      <c r="W205" s="2"/>
      <c r="AH205" s="2"/>
      <c r="AJ205" s="2"/>
      <c r="AN205" s="110"/>
      <c r="AO205" s="110"/>
      <c r="AQ205" s="110"/>
      <c r="AS205" s="1"/>
      <c r="BN205" s="110"/>
      <c r="BO205" s="1"/>
      <c r="BP205" s="1"/>
      <c r="BT205" s="110"/>
      <c r="BZ205" s="2"/>
      <c r="CA205" s="2"/>
      <c r="CB205" s="2"/>
    </row>
    <row r="206" spans="17:80" x14ac:dyDescent="0.3">
      <c r="Q206" s="2"/>
      <c r="R206" s="2"/>
      <c r="S206" s="2"/>
      <c r="U206" s="2"/>
      <c r="V206" s="2"/>
      <c r="W206" s="2"/>
      <c r="AH206" s="2"/>
      <c r="AJ206" s="2"/>
      <c r="AN206" s="110"/>
      <c r="AO206" s="110"/>
      <c r="AQ206" s="110"/>
      <c r="AS206" s="1"/>
      <c r="BN206" s="110"/>
      <c r="BO206" s="1"/>
      <c r="BP206" s="1"/>
      <c r="BT206" s="110"/>
      <c r="BZ206" s="2"/>
      <c r="CA206" s="2"/>
      <c r="CB206" s="2"/>
    </row>
    <row r="207" spans="17:80" x14ac:dyDescent="0.3">
      <c r="Q207" s="2"/>
      <c r="R207" s="2"/>
      <c r="S207" s="2"/>
      <c r="U207" s="2"/>
      <c r="V207" s="2"/>
      <c r="W207" s="2"/>
      <c r="AH207" s="2"/>
      <c r="AJ207" s="2"/>
      <c r="AN207" s="110"/>
      <c r="AO207" s="110"/>
      <c r="AQ207" s="110"/>
      <c r="AS207" s="1"/>
      <c r="BN207" s="110"/>
      <c r="BO207" s="1"/>
      <c r="BP207" s="1"/>
      <c r="BT207" s="110"/>
      <c r="BZ207" s="2"/>
      <c r="CA207" s="2"/>
      <c r="CB207" s="2"/>
    </row>
    <row r="208" spans="17:80" x14ac:dyDescent="0.3">
      <c r="Q208" s="2"/>
      <c r="R208" s="2"/>
      <c r="S208" s="2"/>
      <c r="U208" s="2"/>
      <c r="V208" s="2"/>
      <c r="W208" s="2"/>
      <c r="AH208" s="2"/>
      <c r="AJ208" s="2"/>
      <c r="AN208" s="110"/>
      <c r="AO208" s="110"/>
      <c r="AQ208" s="110"/>
      <c r="AS208" s="1"/>
      <c r="BN208" s="110"/>
      <c r="BO208" s="1"/>
      <c r="BP208" s="1"/>
      <c r="BT208" s="110"/>
      <c r="BZ208" s="2"/>
      <c r="CA208" s="2"/>
      <c r="CB208" s="2"/>
    </row>
    <row r="209" spans="17:80" x14ac:dyDescent="0.3">
      <c r="Q209" s="2"/>
      <c r="R209" s="2"/>
      <c r="S209" s="2"/>
      <c r="U209" s="2"/>
      <c r="V209" s="2"/>
      <c r="W209" s="2"/>
      <c r="AH209" s="2"/>
      <c r="AJ209" s="2"/>
      <c r="AN209" s="110"/>
      <c r="AO209" s="110"/>
      <c r="AQ209" s="110"/>
      <c r="AS209" s="1"/>
      <c r="BN209" s="110"/>
      <c r="BO209" s="1"/>
      <c r="BP209" s="1"/>
      <c r="BT209" s="110"/>
      <c r="BZ209" s="2"/>
      <c r="CA209" s="2"/>
      <c r="CB209" s="2"/>
    </row>
    <row r="210" spans="17:80" x14ac:dyDescent="0.3">
      <c r="Q210" s="2"/>
      <c r="R210" s="2"/>
      <c r="S210" s="2"/>
      <c r="U210" s="2"/>
      <c r="V210" s="2"/>
      <c r="W210" s="2"/>
      <c r="AH210" s="2"/>
      <c r="AJ210" s="2"/>
      <c r="AN210" s="110"/>
      <c r="AO210" s="110"/>
      <c r="AQ210" s="110"/>
      <c r="AS210" s="1"/>
      <c r="BN210" s="110"/>
      <c r="BO210" s="1"/>
      <c r="BP210" s="1"/>
      <c r="BT210" s="110"/>
      <c r="BZ210" s="2"/>
      <c r="CA210" s="2"/>
      <c r="CB210" s="2"/>
    </row>
    <row r="211" spans="17:80" x14ac:dyDescent="0.3">
      <c r="Q211" s="2"/>
      <c r="R211" s="2"/>
      <c r="S211" s="2"/>
      <c r="U211" s="2"/>
      <c r="V211" s="2"/>
      <c r="W211" s="2"/>
      <c r="AH211" s="2"/>
      <c r="AJ211" s="2"/>
      <c r="AN211" s="110"/>
      <c r="AO211" s="110"/>
      <c r="AQ211" s="110"/>
      <c r="AS211" s="1"/>
      <c r="BN211" s="110"/>
      <c r="BO211" s="1"/>
      <c r="BP211" s="1"/>
      <c r="BT211" s="110"/>
      <c r="BZ211" s="2"/>
      <c r="CA211" s="2"/>
      <c r="CB211" s="2"/>
    </row>
    <row r="212" spans="17:80" x14ac:dyDescent="0.3">
      <c r="Q212" s="2"/>
      <c r="R212" s="2"/>
      <c r="S212" s="2"/>
      <c r="U212" s="2"/>
      <c r="V212" s="2"/>
      <c r="W212" s="2"/>
      <c r="AH212" s="2"/>
      <c r="AJ212" s="2"/>
      <c r="AN212" s="110"/>
      <c r="AO212" s="110"/>
      <c r="AQ212" s="110"/>
      <c r="AS212" s="1"/>
      <c r="BN212" s="110"/>
      <c r="BO212" s="1"/>
      <c r="BP212" s="1"/>
      <c r="BT212" s="110"/>
      <c r="BZ212" s="2"/>
      <c r="CA212" s="2"/>
      <c r="CB212" s="2"/>
    </row>
    <row r="213" spans="17:80" x14ac:dyDescent="0.3">
      <c r="Q213" s="2"/>
      <c r="R213" s="2"/>
      <c r="S213" s="2"/>
      <c r="U213" s="2"/>
      <c r="V213" s="2"/>
      <c r="W213" s="2"/>
      <c r="AH213" s="2"/>
      <c r="AJ213" s="2"/>
      <c r="AN213" s="110"/>
      <c r="AO213" s="110"/>
      <c r="AQ213" s="110"/>
      <c r="AS213" s="1"/>
      <c r="BN213" s="110"/>
      <c r="BO213" s="1"/>
      <c r="BP213" s="1"/>
      <c r="BT213" s="110"/>
      <c r="BZ213" s="2"/>
      <c r="CA213" s="2"/>
      <c r="CB213" s="2"/>
    </row>
    <row r="214" spans="17:80" x14ac:dyDescent="0.3">
      <c r="Q214" s="2"/>
      <c r="R214" s="2"/>
      <c r="S214" s="2"/>
      <c r="U214" s="2"/>
      <c r="V214" s="2"/>
      <c r="W214" s="2"/>
      <c r="AH214" s="2"/>
      <c r="AJ214" s="2"/>
      <c r="AN214" s="110"/>
      <c r="AO214" s="110"/>
      <c r="AQ214" s="110"/>
      <c r="AS214" s="1"/>
      <c r="BN214" s="110"/>
      <c r="BO214" s="1"/>
      <c r="BP214" s="1"/>
      <c r="BT214" s="110"/>
      <c r="BZ214" s="2"/>
      <c r="CA214" s="2"/>
      <c r="CB214" s="2"/>
    </row>
    <row r="215" spans="17:80" x14ac:dyDescent="0.3">
      <c r="Q215" s="2"/>
      <c r="R215" s="2"/>
      <c r="S215" s="2"/>
      <c r="U215" s="2"/>
      <c r="V215" s="2"/>
      <c r="W215" s="2"/>
      <c r="AH215" s="2"/>
      <c r="AJ215" s="2"/>
      <c r="AN215" s="110"/>
      <c r="AO215" s="110"/>
      <c r="AQ215" s="110"/>
      <c r="AS215" s="1"/>
      <c r="BN215" s="110"/>
      <c r="BO215" s="1"/>
      <c r="BP215" s="1"/>
      <c r="BT215" s="110"/>
      <c r="BZ215" s="2"/>
      <c r="CA215" s="2"/>
      <c r="CB215" s="2"/>
    </row>
    <row r="216" spans="17:80" x14ac:dyDescent="0.3">
      <c r="Q216" s="2"/>
      <c r="R216" s="2"/>
      <c r="S216" s="2"/>
      <c r="U216" s="2"/>
      <c r="V216" s="2"/>
      <c r="W216" s="2"/>
      <c r="AH216" s="2"/>
      <c r="AJ216" s="2"/>
      <c r="AN216" s="110"/>
      <c r="AO216" s="110"/>
      <c r="AQ216" s="110"/>
      <c r="AS216" s="1"/>
      <c r="BN216" s="110"/>
      <c r="BO216" s="1"/>
      <c r="BP216" s="1"/>
      <c r="BT216" s="110"/>
      <c r="BZ216" s="2"/>
      <c r="CA216" s="2"/>
      <c r="CB216" s="2"/>
    </row>
    <row r="217" spans="17:80" x14ac:dyDescent="0.3">
      <c r="Q217" s="2"/>
      <c r="R217" s="2"/>
      <c r="S217" s="2"/>
      <c r="U217" s="2"/>
      <c r="V217" s="2"/>
      <c r="W217" s="2"/>
      <c r="AH217" s="2"/>
      <c r="AJ217" s="2"/>
      <c r="AN217" s="110"/>
      <c r="AO217" s="110"/>
      <c r="AQ217" s="110"/>
      <c r="AS217" s="1"/>
      <c r="BN217" s="110"/>
      <c r="BO217" s="1"/>
      <c r="BP217" s="1"/>
      <c r="BT217" s="110"/>
      <c r="BZ217" s="2"/>
      <c r="CA217" s="2"/>
      <c r="CB217" s="2"/>
    </row>
    <row r="218" spans="17:80" x14ac:dyDescent="0.3">
      <c r="Q218" s="2"/>
      <c r="R218" s="2"/>
      <c r="S218" s="2"/>
      <c r="U218" s="2"/>
      <c r="V218" s="2"/>
      <c r="W218" s="2"/>
      <c r="AH218" s="2"/>
      <c r="AJ218" s="2"/>
      <c r="AN218" s="110"/>
      <c r="AO218" s="110"/>
      <c r="AQ218" s="110"/>
      <c r="AS218" s="1"/>
      <c r="BN218" s="110"/>
      <c r="BO218" s="1"/>
      <c r="BP218" s="1"/>
      <c r="BT218" s="110"/>
      <c r="BZ218" s="2"/>
      <c r="CA218" s="2"/>
      <c r="CB218" s="2"/>
    </row>
    <row r="219" spans="17:80" x14ac:dyDescent="0.3">
      <c r="Q219" s="2"/>
      <c r="R219" s="2"/>
      <c r="S219" s="2"/>
      <c r="U219" s="2"/>
      <c r="V219" s="2"/>
      <c r="W219" s="2"/>
      <c r="AH219" s="2"/>
      <c r="AJ219" s="2"/>
      <c r="AN219" s="110"/>
      <c r="AO219" s="110"/>
      <c r="AQ219" s="110"/>
      <c r="AS219" s="1"/>
      <c r="BN219" s="110"/>
      <c r="BO219" s="1"/>
      <c r="BP219" s="1"/>
      <c r="BT219" s="110"/>
      <c r="BZ219" s="2"/>
      <c r="CA219" s="2"/>
      <c r="CB219" s="2"/>
    </row>
    <row r="220" spans="17:80" x14ac:dyDescent="0.3">
      <c r="Q220" s="2"/>
      <c r="R220" s="2"/>
      <c r="S220" s="2"/>
      <c r="U220" s="2"/>
      <c r="V220" s="2"/>
      <c r="W220" s="2"/>
      <c r="AH220" s="2"/>
      <c r="AJ220" s="2"/>
      <c r="AN220" s="110"/>
      <c r="AO220" s="110"/>
      <c r="AQ220" s="110"/>
      <c r="AS220" s="1"/>
      <c r="BN220" s="110"/>
      <c r="BO220" s="1"/>
      <c r="BP220" s="1"/>
      <c r="BT220" s="110"/>
      <c r="BZ220" s="2"/>
      <c r="CA220" s="2"/>
      <c r="CB220" s="2"/>
    </row>
    <row r="221" spans="17:80" x14ac:dyDescent="0.3">
      <c r="Q221" s="2"/>
      <c r="R221" s="2"/>
      <c r="S221" s="2"/>
      <c r="U221" s="2"/>
      <c r="V221" s="2"/>
      <c r="W221" s="2"/>
      <c r="AH221" s="2"/>
      <c r="AJ221" s="2"/>
      <c r="AN221" s="110"/>
      <c r="AO221" s="110"/>
      <c r="AQ221" s="110"/>
      <c r="AS221" s="1"/>
      <c r="BN221" s="110"/>
      <c r="BO221" s="1"/>
      <c r="BP221" s="1"/>
      <c r="BT221" s="110"/>
      <c r="BZ221" s="2"/>
      <c r="CA221" s="2"/>
      <c r="CB221" s="2"/>
    </row>
    <row r="222" spans="17:80" x14ac:dyDescent="0.3">
      <c r="Q222" s="2"/>
      <c r="R222" s="2"/>
      <c r="S222" s="2"/>
      <c r="U222" s="2"/>
      <c r="V222" s="2"/>
      <c r="W222" s="2"/>
      <c r="AH222" s="2"/>
      <c r="AJ222" s="2"/>
      <c r="AN222" s="110"/>
      <c r="AO222" s="110"/>
      <c r="AQ222" s="110"/>
      <c r="AS222" s="1"/>
      <c r="BN222" s="110"/>
      <c r="BO222" s="1"/>
      <c r="BP222" s="1"/>
      <c r="BT222" s="110"/>
      <c r="BZ222" s="2"/>
      <c r="CA222" s="2"/>
      <c r="CB222" s="2"/>
    </row>
    <row r="223" spans="17:80" x14ac:dyDescent="0.3">
      <c r="Q223" s="2"/>
      <c r="R223" s="2"/>
      <c r="S223" s="2"/>
      <c r="U223" s="2"/>
      <c r="V223" s="2"/>
      <c r="W223" s="2"/>
      <c r="AH223" s="2"/>
      <c r="AJ223" s="2"/>
      <c r="AN223" s="110"/>
      <c r="AO223" s="110"/>
      <c r="AQ223" s="110"/>
      <c r="AS223" s="1"/>
      <c r="BN223" s="110"/>
      <c r="BO223" s="1"/>
      <c r="BP223" s="1"/>
      <c r="BT223" s="110"/>
      <c r="BZ223" s="2"/>
      <c r="CA223" s="2"/>
      <c r="CB223" s="2"/>
    </row>
    <row r="224" spans="17:80" x14ac:dyDescent="0.3">
      <c r="Q224" s="2"/>
      <c r="R224" s="2"/>
      <c r="S224" s="2"/>
      <c r="U224" s="2"/>
      <c r="V224" s="2"/>
      <c r="W224" s="2"/>
      <c r="AH224" s="2"/>
      <c r="AJ224" s="2"/>
      <c r="AN224" s="110"/>
      <c r="AO224" s="110"/>
      <c r="AQ224" s="110"/>
      <c r="AS224" s="1"/>
      <c r="BN224" s="110"/>
      <c r="BO224" s="1"/>
      <c r="BP224" s="1"/>
      <c r="BT224" s="110"/>
      <c r="BZ224" s="2"/>
      <c r="CA224" s="2"/>
      <c r="CB224" s="2"/>
    </row>
    <row r="225" spans="17:80" x14ac:dyDescent="0.3">
      <c r="Q225" s="2"/>
      <c r="R225" s="2"/>
      <c r="S225" s="2"/>
      <c r="U225" s="2"/>
      <c r="V225" s="2"/>
      <c r="W225" s="2"/>
      <c r="AH225" s="2"/>
      <c r="AJ225" s="2"/>
      <c r="AN225" s="110"/>
      <c r="AO225" s="110"/>
      <c r="AQ225" s="110"/>
      <c r="AS225" s="1"/>
      <c r="BN225" s="110"/>
      <c r="BO225" s="1"/>
      <c r="BP225" s="1"/>
      <c r="BT225" s="110"/>
      <c r="BZ225" s="2"/>
      <c r="CA225" s="2"/>
      <c r="CB225" s="2"/>
    </row>
    <row r="226" spans="17:80" x14ac:dyDescent="0.3">
      <c r="Q226" s="2"/>
      <c r="R226" s="2"/>
      <c r="S226" s="2"/>
      <c r="U226" s="2"/>
      <c r="V226" s="2"/>
      <c r="W226" s="2"/>
      <c r="AH226" s="2"/>
      <c r="AJ226" s="2"/>
      <c r="AN226" s="110"/>
      <c r="AO226" s="110"/>
      <c r="AQ226" s="110"/>
      <c r="AS226" s="1"/>
      <c r="BN226" s="110"/>
      <c r="BO226" s="1"/>
      <c r="BP226" s="1"/>
      <c r="BT226" s="110"/>
      <c r="BZ226" s="2"/>
      <c r="CA226" s="2"/>
      <c r="CB226" s="2"/>
    </row>
    <row r="227" spans="17:80" x14ac:dyDescent="0.3">
      <c r="Q227" s="2"/>
      <c r="R227" s="2"/>
      <c r="S227" s="2"/>
      <c r="U227" s="2"/>
      <c r="V227" s="2"/>
      <c r="W227" s="2"/>
      <c r="AH227" s="2"/>
      <c r="AJ227" s="2"/>
      <c r="AN227" s="110"/>
      <c r="AO227" s="110"/>
      <c r="AQ227" s="110"/>
      <c r="AS227" s="1"/>
      <c r="BN227" s="110"/>
      <c r="BO227" s="1"/>
      <c r="BP227" s="1"/>
      <c r="BT227" s="110"/>
      <c r="BZ227" s="2"/>
      <c r="CA227" s="2"/>
      <c r="CB227" s="2"/>
    </row>
    <row r="228" spans="17:80" x14ac:dyDescent="0.3">
      <c r="Q228" s="2"/>
      <c r="R228" s="2"/>
      <c r="S228" s="2"/>
      <c r="U228" s="2"/>
      <c r="V228" s="2"/>
      <c r="W228" s="2"/>
      <c r="AH228" s="2"/>
      <c r="AJ228" s="2"/>
      <c r="AN228" s="110"/>
      <c r="AO228" s="110"/>
      <c r="AQ228" s="110"/>
      <c r="AS228" s="1"/>
      <c r="BN228" s="110"/>
      <c r="BO228" s="1"/>
      <c r="BP228" s="1"/>
      <c r="BT228" s="110"/>
      <c r="BZ228" s="2"/>
      <c r="CA228" s="2"/>
      <c r="CB228" s="2"/>
    </row>
    <row r="229" spans="17:80" x14ac:dyDescent="0.3">
      <c r="Q229" s="2"/>
      <c r="R229" s="2"/>
      <c r="S229" s="2"/>
      <c r="U229" s="2"/>
      <c r="V229" s="2"/>
      <c r="W229" s="2"/>
      <c r="AH229" s="2"/>
      <c r="AJ229" s="2"/>
      <c r="AN229" s="110"/>
      <c r="AO229" s="110"/>
      <c r="AQ229" s="110"/>
      <c r="AS229" s="1"/>
      <c r="BN229" s="110"/>
      <c r="BO229" s="1"/>
      <c r="BP229" s="1"/>
      <c r="BT229" s="110"/>
      <c r="BZ229" s="2"/>
      <c r="CA229" s="2"/>
      <c r="CB229" s="2"/>
    </row>
    <row r="230" spans="17:80" x14ac:dyDescent="0.3">
      <c r="Q230" s="2"/>
      <c r="R230" s="2"/>
      <c r="S230" s="2"/>
      <c r="U230" s="2"/>
      <c r="V230" s="2"/>
      <c r="W230" s="2"/>
      <c r="AH230" s="2"/>
      <c r="AJ230" s="2"/>
      <c r="AN230" s="110"/>
      <c r="AO230" s="110"/>
      <c r="AQ230" s="110"/>
      <c r="AS230" s="1"/>
      <c r="BN230" s="110"/>
      <c r="BO230" s="1"/>
      <c r="BP230" s="1"/>
      <c r="BT230" s="110"/>
      <c r="BZ230" s="2"/>
      <c r="CA230" s="2"/>
      <c r="CB230" s="2"/>
    </row>
    <row r="231" spans="17:80" x14ac:dyDescent="0.3">
      <c r="Q231" s="2"/>
      <c r="R231" s="2"/>
      <c r="S231" s="2"/>
      <c r="U231" s="2"/>
      <c r="V231" s="2"/>
      <c r="W231" s="2"/>
      <c r="AH231" s="2"/>
      <c r="AJ231" s="2"/>
      <c r="AN231" s="110"/>
      <c r="AO231" s="110"/>
      <c r="AQ231" s="110"/>
      <c r="AS231" s="1"/>
      <c r="BN231" s="110"/>
      <c r="BO231" s="1"/>
      <c r="BP231" s="1"/>
      <c r="BT231" s="110"/>
      <c r="BZ231" s="2"/>
      <c r="CA231" s="2"/>
      <c r="CB231" s="2"/>
    </row>
    <row r="232" spans="17:80" x14ac:dyDescent="0.3">
      <c r="Q232" s="2"/>
      <c r="R232" s="2"/>
      <c r="S232" s="2"/>
      <c r="U232" s="2"/>
      <c r="V232" s="2"/>
      <c r="W232" s="2"/>
      <c r="AH232" s="2"/>
      <c r="AJ232" s="2"/>
      <c r="AN232" s="110"/>
      <c r="AO232" s="110"/>
      <c r="AQ232" s="110"/>
      <c r="AS232" s="1"/>
      <c r="BN232" s="110"/>
      <c r="BO232" s="1"/>
      <c r="BP232" s="1"/>
      <c r="BT232" s="110"/>
      <c r="BZ232" s="2"/>
      <c r="CA232" s="2"/>
      <c r="CB232" s="2"/>
    </row>
    <row r="233" spans="17:80" x14ac:dyDescent="0.3">
      <c r="Q233" s="2"/>
      <c r="R233" s="2"/>
      <c r="S233" s="2"/>
      <c r="U233" s="2"/>
      <c r="V233" s="2"/>
      <c r="W233" s="2"/>
      <c r="AH233" s="2"/>
      <c r="AJ233" s="2"/>
      <c r="AN233" s="110"/>
      <c r="AO233" s="110"/>
      <c r="AQ233" s="110"/>
      <c r="AS233" s="1"/>
      <c r="BN233" s="110"/>
      <c r="BO233" s="1"/>
      <c r="BP233" s="1"/>
      <c r="BT233" s="110"/>
      <c r="BZ233" s="2"/>
      <c r="CA233" s="2"/>
      <c r="CB233" s="2"/>
    </row>
    <row r="234" spans="17:80" x14ac:dyDescent="0.3">
      <c r="Q234" s="2"/>
      <c r="R234" s="2"/>
      <c r="S234" s="2"/>
      <c r="U234" s="2"/>
      <c r="V234" s="2"/>
      <c r="W234" s="2"/>
      <c r="AH234" s="2"/>
      <c r="AJ234" s="2"/>
      <c r="AN234" s="110"/>
      <c r="AO234" s="110"/>
      <c r="AQ234" s="110"/>
      <c r="AS234" s="1"/>
      <c r="BN234" s="110"/>
      <c r="BO234" s="1"/>
      <c r="BP234" s="1"/>
      <c r="BT234" s="110"/>
      <c r="BZ234" s="2"/>
      <c r="CA234" s="2"/>
      <c r="CB234" s="2"/>
    </row>
    <row r="235" spans="17:80" x14ac:dyDescent="0.3">
      <c r="Q235" s="2"/>
      <c r="R235" s="2"/>
      <c r="S235" s="2"/>
      <c r="U235" s="2"/>
      <c r="V235" s="2"/>
      <c r="W235" s="2"/>
      <c r="AH235" s="2"/>
      <c r="AJ235" s="2"/>
      <c r="AN235" s="110"/>
      <c r="AO235" s="110"/>
      <c r="AQ235" s="110"/>
      <c r="AS235" s="1"/>
      <c r="BN235" s="110"/>
      <c r="BO235" s="1"/>
      <c r="BP235" s="1"/>
      <c r="BT235" s="110"/>
      <c r="BZ235" s="2"/>
      <c r="CA235" s="2"/>
      <c r="CB235" s="2"/>
    </row>
    <row r="236" spans="17:80" x14ac:dyDescent="0.3">
      <c r="Q236" s="2"/>
      <c r="R236" s="2"/>
      <c r="S236" s="2"/>
      <c r="U236" s="2"/>
      <c r="V236" s="2"/>
      <c r="W236" s="2"/>
      <c r="AH236" s="2"/>
      <c r="AJ236" s="2"/>
      <c r="AN236" s="110"/>
      <c r="AO236" s="110"/>
      <c r="AQ236" s="110"/>
      <c r="AS236" s="1"/>
      <c r="BN236" s="110"/>
      <c r="BO236" s="1"/>
      <c r="BP236" s="1"/>
      <c r="BT236" s="110"/>
      <c r="BZ236" s="2"/>
      <c r="CA236" s="2"/>
      <c r="CB236" s="2"/>
    </row>
    <row r="237" spans="17:80" x14ac:dyDescent="0.3">
      <c r="Q237" s="2"/>
      <c r="R237" s="2"/>
      <c r="S237" s="2"/>
      <c r="U237" s="2"/>
      <c r="V237" s="2"/>
      <c r="W237" s="2"/>
      <c r="AH237" s="2"/>
      <c r="AJ237" s="2"/>
      <c r="AN237" s="110"/>
      <c r="AO237" s="110"/>
      <c r="AQ237" s="110"/>
      <c r="AS237" s="1"/>
      <c r="BN237" s="110"/>
      <c r="BO237" s="1"/>
      <c r="BP237" s="1"/>
      <c r="BT237" s="110"/>
      <c r="BZ237" s="2"/>
      <c r="CA237" s="2"/>
      <c r="CB237" s="2"/>
    </row>
    <row r="238" spans="17:80" x14ac:dyDescent="0.3">
      <c r="Q238" s="2"/>
      <c r="R238" s="2"/>
      <c r="S238" s="2"/>
      <c r="U238" s="2"/>
      <c r="V238" s="2"/>
      <c r="W238" s="2"/>
      <c r="AH238" s="2"/>
      <c r="AJ238" s="2"/>
      <c r="AN238" s="110"/>
      <c r="AO238" s="110"/>
      <c r="AQ238" s="110"/>
      <c r="AS238" s="1"/>
      <c r="BN238" s="110"/>
      <c r="BO238" s="1"/>
      <c r="BP238" s="1"/>
      <c r="BT238" s="110"/>
      <c r="BZ238" s="2"/>
      <c r="CA238" s="2"/>
      <c r="CB238" s="2"/>
    </row>
    <row r="239" spans="17:80" x14ac:dyDescent="0.3">
      <c r="Q239" s="2"/>
      <c r="R239" s="2"/>
      <c r="S239" s="2"/>
      <c r="U239" s="2"/>
      <c r="V239" s="2"/>
      <c r="W239" s="2"/>
      <c r="AH239" s="2"/>
      <c r="AJ239" s="2"/>
      <c r="AN239" s="110"/>
      <c r="AO239" s="110"/>
      <c r="AQ239" s="110"/>
      <c r="AS239" s="1"/>
      <c r="BN239" s="110"/>
      <c r="BO239" s="1"/>
      <c r="BP239" s="1"/>
      <c r="BT239" s="110"/>
      <c r="BZ239" s="2"/>
      <c r="CA239" s="2"/>
      <c r="CB239" s="2"/>
    </row>
    <row r="240" spans="17:80" x14ac:dyDescent="0.3">
      <c r="Q240" s="2"/>
      <c r="R240" s="2"/>
      <c r="S240" s="2"/>
      <c r="U240" s="2"/>
      <c r="V240" s="2"/>
      <c r="W240" s="2"/>
      <c r="AH240" s="2"/>
      <c r="AJ240" s="2"/>
      <c r="AN240" s="110"/>
      <c r="AO240" s="110"/>
      <c r="AQ240" s="110"/>
      <c r="AS240" s="1"/>
      <c r="BN240" s="110"/>
      <c r="BO240" s="1"/>
      <c r="BP240" s="1"/>
      <c r="BT240" s="110"/>
      <c r="BZ240" s="2"/>
      <c r="CA240" s="2"/>
      <c r="CB240" s="2"/>
    </row>
    <row r="241" spans="17:80" x14ac:dyDescent="0.3">
      <c r="Q241" s="2"/>
      <c r="R241" s="2"/>
      <c r="S241" s="2"/>
      <c r="U241" s="2"/>
      <c r="V241" s="2"/>
      <c r="W241" s="2"/>
      <c r="AH241" s="2"/>
      <c r="AJ241" s="2"/>
      <c r="AN241" s="110"/>
      <c r="AO241" s="110"/>
      <c r="AQ241" s="110"/>
      <c r="AS241" s="1"/>
      <c r="BN241" s="110"/>
      <c r="BO241" s="1"/>
      <c r="BP241" s="1"/>
      <c r="BT241" s="110"/>
      <c r="BZ241" s="2"/>
      <c r="CA241" s="2"/>
      <c r="CB241" s="2"/>
    </row>
    <row r="242" spans="17:80" x14ac:dyDescent="0.3">
      <c r="Q242" s="2"/>
      <c r="R242" s="2"/>
      <c r="S242" s="2"/>
      <c r="U242" s="2"/>
      <c r="V242" s="2"/>
      <c r="W242" s="2"/>
      <c r="AH242" s="2"/>
      <c r="AJ242" s="2"/>
      <c r="AN242" s="110"/>
      <c r="AO242" s="110"/>
      <c r="AQ242" s="110"/>
      <c r="AS242" s="1"/>
      <c r="BN242" s="110"/>
      <c r="BO242" s="1"/>
      <c r="BP242" s="1"/>
      <c r="BT242" s="110"/>
      <c r="BZ242" s="2"/>
      <c r="CA242" s="2"/>
      <c r="CB242" s="2"/>
    </row>
    <row r="243" spans="17:80" x14ac:dyDescent="0.3">
      <c r="Q243" s="2"/>
      <c r="R243" s="2"/>
      <c r="S243" s="2"/>
      <c r="U243" s="2"/>
      <c r="V243" s="2"/>
      <c r="W243" s="2"/>
      <c r="AH243" s="2"/>
      <c r="AJ243" s="2"/>
      <c r="AN243" s="110"/>
      <c r="AO243" s="110"/>
      <c r="AQ243" s="110"/>
      <c r="AS243" s="1"/>
      <c r="BN243" s="110"/>
      <c r="BO243" s="1"/>
      <c r="BP243" s="1"/>
      <c r="BT243" s="110"/>
      <c r="BZ243" s="2"/>
      <c r="CA243" s="2"/>
      <c r="CB243" s="2"/>
    </row>
    <row r="244" spans="17:80" x14ac:dyDescent="0.3">
      <c r="Q244" s="2"/>
      <c r="R244" s="2"/>
      <c r="S244" s="2"/>
      <c r="U244" s="2"/>
      <c r="V244" s="2"/>
      <c r="W244" s="2"/>
      <c r="AH244" s="2"/>
      <c r="AJ244" s="2"/>
      <c r="AN244" s="110"/>
      <c r="AO244" s="110"/>
      <c r="AQ244" s="110"/>
      <c r="AS244" s="1"/>
      <c r="BN244" s="110"/>
      <c r="BO244" s="1"/>
      <c r="BP244" s="1"/>
      <c r="BT244" s="110"/>
      <c r="BZ244" s="2"/>
      <c r="CA244" s="2"/>
      <c r="CB244" s="2"/>
    </row>
    <row r="245" spans="17:80" x14ac:dyDescent="0.3">
      <c r="Q245" s="2"/>
      <c r="R245" s="2"/>
      <c r="S245" s="2"/>
      <c r="U245" s="2"/>
      <c r="V245" s="2"/>
      <c r="W245" s="2"/>
      <c r="AH245" s="2"/>
      <c r="AJ245" s="2"/>
      <c r="AN245" s="110"/>
      <c r="AO245" s="110"/>
      <c r="AQ245" s="110"/>
      <c r="AS245" s="1"/>
      <c r="BN245" s="110"/>
      <c r="BO245" s="1"/>
      <c r="BP245" s="1"/>
      <c r="BT245" s="110"/>
      <c r="BZ245" s="2"/>
      <c r="CA245" s="2"/>
      <c r="CB245" s="2"/>
    </row>
    <row r="246" spans="17:80" x14ac:dyDescent="0.3">
      <c r="Q246" s="2"/>
      <c r="R246" s="2"/>
      <c r="S246" s="2"/>
      <c r="U246" s="2"/>
      <c r="V246" s="2"/>
      <c r="W246" s="2"/>
      <c r="AH246" s="2"/>
      <c r="AJ246" s="2"/>
      <c r="AN246" s="110"/>
      <c r="AO246" s="110"/>
      <c r="AQ246" s="110"/>
      <c r="AS246" s="1"/>
      <c r="BN246" s="110"/>
      <c r="BO246" s="1"/>
      <c r="BP246" s="1"/>
      <c r="BT246" s="110"/>
      <c r="BZ246" s="2"/>
      <c r="CA246" s="2"/>
      <c r="CB246" s="2"/>
    </row>
    <row r="247" spans="17:80" x14ac:dyDescent="0.3">
      <c r="Q247" s="2"/>
      <c r="R247" s="2"/>
      <c r="S247" s="2"/>
      <c r="U247" s="2"/>
      <c r="V247" s="2"/>
      <c r="W247" s="2"/>
      <c r="AH247" s="2"/>
      <c r="AJ247" s="2"/>
      <c r="AN247" s="110"/>
      <c r="AO247" s="110"/>
      <c r="AQ247" s="110"/>
      <c r="AS247" s="1"/>
      <c r="BN247" s="110"/>
      <c r="BO247" s="1"/>
      <c r="BP247" s="1"/>
      <c r="BT247" s="110"/>
      <c r="BZ247" s="2"/>
      <c r="CA247" s="2"/>
      <c r="CB247" s="2"/>
    </row>
    <row r="248" spans="17:80" x14ac:dyDescent="0.3">
      <c r="Q248" s="2"/>
      <c r="R248" s="2"/>
      <c r="S248" s="2"/>
      <c r="U248" s="2"/>
      <c r="V248" s="2"/>
      <c r="W248" s="2"/>
      <c r="AH248" s="2"/>
      <c r="AJ248" s="2"/>
      <c r="AN248" s="110"/>
      <c r="AO248" s="110"/>
      <c r="AQ248" s="110"/>
      <c r="AS248" s="1"/>
      <c r="BN248" s="110"/>
      <c r="BO248" s="1"/>
      <c r="BP248" s="1"/>
      <c r="BT248" s="110"/>
      <c r="BZ248" s="2"/>
      <c r="CA248" s="2"/>
      <c r="CB248" s="2"/>
    </row>
    <row r="249" spans="17:80" x14ac:dyDescent="0.3">
      <c r="Q249" s="2"/>
      <c r="R249" s="2"/>
      <c r="S249" s="2"/>
      <c r="U249" s="2"/>
      <c r="V249" s="2"/>
      <c r="W249" s="2"/>
      <c r="AH249" s="2"/>
      <c r="AJ249" s="2"/>
      <c r="AN249" s="110"/>
      <c r="AO249" s="110"/>
      <c r="AQ249" s="110"/>
      <c r="AS249" s="1"/>
      <c r="BN249" s="110"/>
      <c r="BO249" s="1"/>
      <c r="BP249" s="1"/>
      <c r="BT249" s="110"/>
      <c r="BZ249" s="2"/>
      <c r="CA249" s="2"/>
      <c r="CB249" s="2"/>
    </row>
    <row r="250" spans="17:80" x14ac:dyDescent="0.3">
      <c r="Q250" s="2"/>
      <c r="R250" s="2"/>
      <c r="S250" s="2"/>
      <c r="U250" s="2"/>
      <c r="V250" s="2"/>
      <c r="W250" s="2"/>
      <c r="AH250" s="2"/>
      <c r="AJ250" s="2"/>
      <c r="AN250" s="110"/>
      <c r="AO250" s="110"/>
      <c r="AQ250" s="110"/>
      <c r="AS250" s="1"/>
      <c r="BN250" s="110"/>
      <c r="BO250" s="1"/>
      <c r="BP250" s="1"/>
      <c r="BT250" s="110"/>
      <c r="BZ250" s="2"/>
      <c r="CA250" s="2"/>
      <c r="CB250" s="2"/>
    </row>
    <row r="251" spans="17:80" x14ac:dyDescent="0.3">
      <c r="Q251" s="2"/>
      <c r="R251" s="2"/>
      <c r="S251" s="2"/>
      <c r="U251" s="2"/>
      <c r="V251" s="2"/>
      <c r="W251" s="2"/>
      <c r="AH251" s="2"/>
      <c r="AJ251" s="2"/>
      <c r="AN251" s="110"/>
      <c r="AO251" s="110"/>
      <c r="AQ251" s="110"/>
      <c r="AS251" s="1"/>
      <c r="BN251" s="110"/>
      <c r="BO251" s="1"/>
      <c r="BP251" s="1"/>
      <c r="BT251" s="110"/>
      <c r="BZ251" s="2"/>
      <c r="CA251" s="2"/>
      <c r="CB251" s="2"/>
    </row>
    <row r="252" spans="17:80" x14ac:dyDescent="0.3">
      <c r="Q252" s="2"/>
      <c r="R252" s="2"/>
      <c r="S252" s="2"/>
      <c r="U252" s="2"/>
      <c r="V252" s="2"/>
      <c r="W252" s="2"/>
      <c r="AH252" s="2"/>
      <c r="AJ252" s="2"/>
      <c r="AN252" s="110"/>
      <c r="AO252" s="110"/>
      <c r="AQ252" s="110"/>
      <c r="AS252" s="1"/>
      <c r="BN252" s="110"/>
      <c r="BO252" s="1"/>
      <c r="BP252" s="1"/>
      <c r="BT252" s="110"/>
      <c r="BZ252" s="2"/>
      <c r="CA252" s="2"/>
      <c r="CB252" s="2"/>
    </row>
    <row r="253" spans="17:80" x14ac:dyDescent="0.3">
      <c r="Q253" s="2"/>
      <c r="R253" s="2"/>
      <c r="S253" s="2"/>
      <c r="U253" s="2"/>
      <c r="V253" s="2"/>
      <c r="W253" s="2"/>
      <c r="AH253" s="2"/>
      <c r="AJ253" s="2"/>
      <c r="AN253" s="110"/>
      <c r="AO253" s="110"/>
      <c r="AQ253" s="110"/>
      <c r="AS253" s="1"/>
      <c r="BN253" s="110"/>
      <c r="BO253" s="1"/>
      <c r="BP253" s="1"/>
      <c r="BT253" s="110"/>
      <c r="BZ253" s="2"/>
      <c r="CA253" s="2"/>
      <c r="CB253" s="2"/>
    </row>
    <row r="254" spans="17:80" x14ac:dyDescent="0.3">
      <c r="Q254" s="2"/>
      <c r="R254" s="2"/>
      <c r="S254" s="2"/>
      <c r="U254" s="2"/>
      <c r="V254" s="2"/>
      <c r="W254" s="2"/>
      <c r="AH254" s="2"/>
      <c r="AJ254" s="2"/>
      <c r="AN254" s="110"/>
      <c r="AO254" s="110"/>
      <c r="AQ254" s="110"/>
      <c r="AS254" s="1"/>
      <c r="BN254" s="110"/>
      <c r="BO254" s="1"/>
      <c r="BP254" s="1"/>
      <c r="BT254" s="110"/>
      <c r="BZ254" s="2"/>
      <c r="CA254" s="2"/>
      <c r="CB254" s="2"/>
    </row>
    <row r="255" spans="17:80" x14ac:dyDescent="0.3">
      <c r="Q255" s="2"/>
      <c r="R255" s="2"/>
      <c r="S255" s="2"/>
      <c r="U255" s="2"/>
      <c r="V255" s="2"/>
      <c r="W255" s="2"/>
      <c r="AH255" s="2"/>
      <c r="AJ255" s="2"/>
      <c r="AN255" s="110"/>
      <c r="AO255" s="110"/>
      <c r="AQ255" s="110"/>
      <c r="AS255" s="1"/>
      <c r="BN255" s="110"/>
      <c r="BO255" s="1"/>
      <c r="BP255" s="1"/>
      <c r="BT255" s="110"/>
      <c r="BZ255" s="2"/>
      <c r="CA255" s="2"/>
      <c r="CB255" s="2"/>
    </row>
    <row r="256" spans="17:80" x14ac:dyDescent="0.3">
      <c r="Q256" s="2"/>
      <c r="R256" s="2"/>
      <c r="S256" s="2"/>
      <c r="U256" s="2"/>
      <c r="V256" s="2"/>
      <c r="W256" s="2"/>
      <c r="AH256" s="2"/>
      <c r="AJ256" s="2"/>
      <c r="AN256" s="110"/>
      <c r="AO256" s="110"/>
      <c r="AQ256" s="110"/>
      <c r="AS256" s="1"/>
      <c r="BN256" s="110"/>
      <c r="BO256" s="1"/>
      <c r="BP256" s="1"/>
      <c r="BT256" s="110"/>
      <c r="BZ256" s="2"/>
      <c r="CA256" s="2"/>
      <c r="CB256" s="2"/>
    </row>
    <row r="257" spans="17:80" x14ac:dyDescent="0.3">
      <c r="Q257" s="2"/>
      <c r="R257" s="2"/>
      <c r="S257" s="2"/>
      <c r="U257" s="2"/>
      <c r="V257" s="2"/>
      <c r="W257" s="2"/>
      <c r="AH257" s="2"/>
      <c r="AJ257" s="2"/>
      <c r="AN257" s="110"/>
      <c r="AO257" s="110"/>
      <c r="AQ257" s="110"/>
      <c r="AS257" s="1"/>
      <c r="BN257" s="110"/>
      <c r="BO257" s="1"/>
      <c r="BP257" s="1"/>
      <c r="BT257" s="110"/>
      <c r="BZ257" s="2"/>
      <c r="CA257" s="2"/>
      <c r="CB257" s="2"/>
    </row>
    <row r="258" spans="17:80" x14ac:dyDescent="0.3">
      <c r="Q258" s="2"/>
      <c r="R258" s="2"/>
      <c r="S258" s="2"/>
      <c r="U258" s="2"/>
      <c r="V258" s="2"/>
      <c r="W258" s="2"/>
      <c r="AH258" s="2"/>
      <c r="AJ258" s="2"/>
      <c r="AN258" s="110"/>
      <c r="AO258" s="110"/>
      <c r="AQ258" s="110"/>
      <c r="AS258" s="1"/>
      <c r="BN258" s="110"/>
      <c r="BO258" s="1"/>
      <c r="BP258" s="1"/>
      <c r="BT258" s="110"/>
      <c r="BZ258" s="2"/>
      <c r="CA258" s="2"/>
      <c r="CB258" s="2"/>
    </row>
    <row r="259" spans="17:80" x14ac:dyDescent="0.3">
      <c r="Q259" s="2"/>
      <c r="R259" s="2"/>
      <c r="S259" s="2"/>
      <c r="U259" s="2"/>
      <c r="V259" s="2"/>
      <c r="W259" s="2"/>
      <c r="AH259" s="2"/>
      <c r="AJ259" s="2"/>
      <c r="AN259" s="110"/>
      <c r="AO259" s="110"/>
      <c r="AQ259" s="110"/>
      <c r="AS259" s="1"/>
      <c r="BN259" s="110"/>
      <c r="BO259" s="1"/>
      <c r="BP259" s="1"/>
      <c r="BT259" s="110"/>
      <c r="BZ259" s="2"/>
      <c r="CA259" s="2"/>
      <c r="CB259" s="2"/>
    </row>
    <row r="260" spans="17:80" x14ac:dyDescent="0.3">
      <c r="Q260" s="2"/>
      <c r="R260" s="2"/>
      <c r="S260" s="2"/>
      <c r="U260" s="2"/>
      <c r="V260" s="2"/>
      <c r="W260" s="2"/>
      <c r="AH260" s="2"/>
      <c r="AJ260" s="2"/>
      <c r="AN260" s="110"/>
      <c r="AO260" s="110"/>
      <c r="AQ260" s="110"/>
      <c r="AS260" s="1"/>
      <c r="BN260" s="110"/>
      <c r="BO260" s="1"/>
      <c r="BP260" s="1"/>
      <c r="BT260" s="110"/>
      <c r="BZ260" s="2"/>
      <c r="CA260" s="2"/>
      <c r="CB260" s="2"/>
    </row>
    <row r="261" spans="17:80" x14ac:dyDescent="0.3">
      <c r="Q261" s="2"/>
      <c r="R261" s="2"/>
      <c r="S261" s="2"/>
      <c r="U261" s="2"/>
      <c r="V261" s="2"/>
      <c r="W261" s="2"/>
      <c r="AH261" s="2"/>
      <c r="AJ261" s="2"/>
      <c r="AN261" s="110"/>
      <c r="AO261" s="110"/>
      <c r="AQ261" s="110"/>
      <c r="AS261" s="1"/>
      <c r="BN261" s="110"/>
      <c r="BO261" s="1"/>
      <c r="BP261" s="1"/>
      <c r="BT261" s="110"/>
      <c r="BZ261" s="2"/>
      <c r="CA261" s="2"/>
      <c r="CB261" s="2"/>
    </row>
    <row r="262" spans="17:80" x14ac:dyDescent="0.3">
      <c r="Q262" s="2"/>
      <c r="R262" s="2"/>
      <c r="S262" s="2"/>
      <c r="U262" s="2"/>
      <c r="V262" s="2"/>
      <c r="W262" s="2"/>
      <c r="AH262" s="2"/>
      <c r="AJ262" s="2"/>
      <c r="AN262" s="110"/>
      <c r="AO262" s="110"/>
      <c r="AQ262" s="110"/>
      <c r="AS262" s="1"/>
      <c r="BN262" s="110"/>
      <c r="BO262" s="1"/>
      <c r="BP262" s="1"/>
      <c r="BT262" s="110"/>
      <c r="BZ262" s="2"/>
      <c r="CA262" s="2"/>
      <c r="CB262" s="2"/>
    </row>
    <row r="263" spans="17:80" x14ac:dyDescent="0.3">
      <c r="Q263" s="2"/>
      <c r="R263" s="2"/>
      <c r="S263" s="2"/>
      <c r="U263" s="2"/>
      <c r="V263" s="2"/>
      <c r="W263" s="2"/>
      <c r="AH263" s="2"/>
      <c r="AJ263" s="2"/>
      <c r="AN263" s="110"/>
      <c r="AO263" s="110"/>
      <c r="AQ263" s="110"/>
      <c r="AS263" s="1"/>
      <c r="BN263" s="110"/>
      <c r="BO263" s="1"/>
      <c r="BP263" s="1"/>
      <c r="BT263" s="110"/>
      <c r="BZ263" s="2"/>
      <c r="CA263" s="2"/>
      <c r="CB263" s="2"/>
    </row>
    <row r="264" spans="17:80" x14ac:dyDescent="0.3">
      <c r="Q264" s="2"/>
      <c r="R264" s="2"/>
      <c r="S264" s="2"/>
      <c r="U264" s="2"/>
      <c r="V264" s="2"/>
      <c r="W264" s="2"/>
      <c r="AH264" s="2"/>
      <c r="AJ264" s="2"/>
      <c r="AN264" s="110"/>
      <c r="AO264" s="110"/>
      <c r="AQ264" s="110"/>
      <c r="AS264" s="1"/>
      <c r="BN264" s="110"/>
      <c r="BO264" s="1"/>
      <c r="BP264" s="1"/>
      <c r="BT264" s="110"/>
      <c r="BZ264" s="2"/>
      <c r="CA264" s="2"/>
      <c r="CB264" s="2"/>
    </row>
    <row r="265" spans="17:80" x14ac:dyDescent="0.3">
      <c r="Q265" s="2"/>
      <c r="R265" s="2"/>
      <c r="S265" s="2"/>
      <c r="U265" s="2"/>
      <c r="V265" s="2"/>
      <c r="W265" s="2"/>
      <c r="AH265" s="2"/>
      <c r="AJ265" s="2"/>
      <c r="AN265" s="110"/>
      <c r="AO265" s="110"/>
      <c r="AQ265" s="110"/>
      <c r="AS265" s="1"/>
      <c r="BN265" s="110"/>
      <c r="BO265" s="1"/>
      <c r="BP265" s="1"/>
      <c r="BT265" s="110"/>
      <c r="BZ265" s="2"/>
      <c r="CA265" s="2"/>
      <c r="CB265" s="2"/>
    </row>
    <row r="266" spans="17:80" x14ac:dyDescent="0.3">
      <c r="Q266" s="2"/>
      <c r="R266" s="2"/>
      <c r="S266" s="2"/>
      <c r="U266" s="2"/>
      <c r="V266" s="2"/>
      <c r="W266" s="2"/>
      <c r="AH266" s="2"/>
      <c r="AJ266" s="2"/>
      <c r="AN266" s="110"/>
      <c r="AO266" s="110"/>
      <c r="AQ266" s="110"/>
      <c r="AS266" s="1"/>
      <c r="BN266" s="110"/>
      <c r="BO266" s="1"/>
      <c r="BP266" s="1"/>
      <c r="BT266" s="110"/>
      <c r="BZ266" s="2"/>
      <c r="CA266" s="2"/>
      <c r="CB266" s="2"/>
    </row>
    <row r="267" spans="17:80" x14ac:dyDescent="0.3">
      <c r="Q267" s="2"/>
      <c r="R267" s="2"/>
      <c r="S267" s="2"/>
      <c r="U267" s="2"/>
      <c r="V267" s="2"/>
      <c r="W267" s="2"/>
      <c r="AH267" s="2"/>
      <c r="AJ267" s="2"/>
      <c r="AN267" s="110"/>
      <c r="AO267" s="110"/>
      <c r="AQ267" s="110"/>
      <c r="AS267" s="1"/>
      <c r="BN267" s="110"/>
      <c r="BO267" s="1"/>
      <c r="BP267" s="1"/>
      <c r="BT267" s="110"/>
      <c r="BZ267" s="2"/>
      <c r="CA267" s="2"/>
      <c r="CB267" s="2"/>
    </row>
    <row r="268" spans="17:80" x14ac:dyDescent="0.3">
      <c r="Q268" s="2"/>
      <c r="R268" s="2"/>
      <c r="S268" s="2"/>
      <c r="U268" s="2"/>
      <c r="V268" s="2"/>
      <c r="W268" s="2"/>
      <c r="AH268" s="2"/>
      <c r="AJ268" s="2"/>
      <c r="AN268" s="110"/>
      <c r="AO268" s="110"/>
      <c r="AQ268" s="110"/>
      <c r="AS268" s="1"/>
      <c r="BN268" s="110"/>
      <c r="BO268" s="1"/>
      <c r="BP268" s="1"/>
      <c r="BT268" s="110"/>
      <c r="BZ268" s="2"/>
      <c r="CA268" s="2"/>
      <c r="CB268" s="2"/>
    </row>
    <row r="269" spans="17:80" x14ac:dyDescent="0.3">
      <c r="Q269" s="2"/>
      <c r="R269" s="2"/>
      <c r="S269" s="2"/>
      <c r="U269" s="2"/>
      <c r="V269" s="2"/>
      <c r="W269" s="2"/>
      <c r="AH269" s="2"/>
      <c r="AJ269" s="2"/>
      <c r="AN269" s="110"/>
      <c r="AO269" s="110"/>
      <c r="AQ269" s="110"/>
      <c r="AS269" s="1"/>
      <c r="BN269" s="110"/>
      <c r="BO269" s="1"/>
      <c r="BP269" s="1"/>
      <c r="BT269" s="110"/>
      <c r="BZ269" s="2"/>
      <c r="CA269" s="2"/>
      <c r="CB269" s="2"/>
    </row>
    <row r="270" spans="17:80" x14ac:dyDescent="0.3">
      <c r="Q270" s="2"/>
      <c r="R270" s="2"/>
      <c r="S270" s="2"/>
      <c r="U270" s="2"/>
      <c r="V270" s="2"/>
      <c r="W270" s="2"/>
      <c r="AH270" s="2"/>
      <c r="AJ270" s="2"/>
      <c r="AN270" s="110"/>
      <c r="AO270" s="110"/>
      <c r="AQ270" s="110"/>
      <c r="AS270" s="1"/>
      <c r="BN270" s="110"/>
      <c r="BO270" s="1"/>
      <c r="BP270" s="1"/>
      <c r="BT270" s="110"/>
      <c r="BZ270" s="2"/>
      <c r="CA270" s="2"/>
      <c r="CB270" s="2"/>
    </row>
    <row r="271" spans="17:80" x14ac:dyDescent="0.3">
      <c r="Q271" s="2"/>
      <c r="R271" s="2"/>
      <c r="S271" s="2"/>
      <c r="U271" s="2"/>
      <c r="V271" s="2"/>
      <c r="W271" s="2"/>
      <c r="AH271" s="2"/>
      <c r="AJ271" s="2"/>
      <c r="AN271" s="110"/>
      <c r="AO271" s="110"/>
      <c r="AQ271" s="110"/>
      <c r="AS271" s="1"/>
      <c r="BN271" s="110"/>
      <c r="BO271" s="1"/>
      <c r="BP271" s="1"/>
      <c r="BT271" s="110"/>
      <c r="BZ271" s="2"/>
      <c r="CA271" s="2"/>
      <c r="CB271" s="2"/>
    </row>
    <row r="272" spans="17:80" x14ac:dyDescent="0.3">
      <c r="Q272" s="2"/>
      <c r="R272" s="2"/>
      <c r="S272" s="2"/>
      <c r="U272" s="2"/>
      <c r="V272" s="2"/>
      <c r="W272" s="2"/>
      <c r="AH272" s="2"/>
      <c r="AJ272" s="2"/>
      <c r="AN272" s="110"/>
      <c r="AO272" s="110"/>
      <c r="AQ272" s="110"/>
      <c r="AS272" s="1"/>
      <c r="BN272" s="110"/>
      <c r="BO272" s="1"/>
      <c r="BP272" s="1"/>
      <c r="BT272" s="110"/>
      <c r="BZ272" s="2"/>
      <c r="CA272" s="2"/>
      <c r="CB272" s="2"/>
    </row>
    <row r="273" spans="17:80" x14ac:dyDescent="0.3">
      <c r="Q273" s="2"/>
      <c r="R273" s="2"/>
      <c r="S273" s="2"/>
      <c r="U273" s="2"/>
      <c r="V273" s="2"/>
      <c r="W273" s="2"/>
      <c r="AH273" s="2"/>
      <c r="AJ273" s="2"/>
      <c r="AN273" s="110"/>
      <c r="AO273" s="110"/>
      <c r="AQ273" s="110"/>
      <c r="AS273" s="1"/>
      <c r="BN273" s="110"/>
      <c r="BO273" s="1"/>
      <c r="BP273" s="1"/>
      <c r="BT273" s="110"/>
      <c r="BZ273" s="2"/>
      <c r="CA273" s="2"/>
      <c r="CB273" s="2"/>
    </row>
    <row r="274" spans="17:80" x14ac:dyDescent="0.3">
      <c r="Q274" s="2"/>
      <c r="R274" s="2"/>
      <c r="S274" s="2"/>
      <c r="U274" s="2"/>
      <c r="V274" s="2"/>
      <c r="W274" s="2"/>
      <c r="AH274" s="2"/>
      <c r="AJ274" s="2"/>
      <c r="AN274" s="110"/>
      <c r="AO274" s="110"/>
      <c r="AQ274" s="110"/>
      <c r="AS274" s="1"/>
      <c r="BN274" s="110"/>
      <c r="BO274" s="1"/>
      <c r="BP274" s="1"/>
      <c r="BT274" s="110"/>
      <c r="BZ274" s="2"/>
      <c r="CA274" s="2"/>
      <c r="CB274" s="2"/>
    </row>
    <row r="275" spans="17:80" x14ac:dyDescent="0.3">
      <c r="Q275" s="2"/>
      <c r="R275" s="2"/>
      <c r="S275" s="2"/>
      <c r="U275" s="2"/>
      <c r="V275" s="2"/>
      <c r="W275" s="2"/>
      <c r="AH275" s="2"/>
      <c r="AJ275" s="2"/>
      <c r="AN275" s="110"/>
      <c r="AO275" s="110"/>
      <c r="AQ275" s="110"/>
      <c r="AS275" s="1"/>
      <c r="BN275" s="110"/>
      <c r="BO275" s="1"/>
      <c r="BP275" s="1"/>
      <c r="BT275" s="110"/>
      <c r="BZ275" s="2"/>
      <c r="CA275" s="2"/>
      <c r="CB275" s="2"/>
    </row>
    <row r="276" spans="17:80" x14ac:dyDescent="0.3">
      <c r="Q276" s="2"/>
      <c r="R276" s="2"/>
      <c r="S276" s="2"/>
      <c r="U276" s="2"/>
      <c r="V276" s="2"/>
      <c r="W276" s="2"/>
      <c r="AH276" s="2"/>
      <c r="AJ276" s="2"/>
      <c r="AN276" s="110"/>
      <c r="AO276" s="110"/>
      <c r="AQ276" s="110"/>
      <c r="AS276" s="1"/>
      <c r="BN276" s="110"/>
      <c r="BO276" s="1"/>
      <c r="BP276" s="1"/>
      <c r="BT276" s="110"/>
      <c r="BZ276" s="2"/>
      <c r="CA276" s="2"/>
      <c r="CB276" s="2"/>
    </row>
    <row r="277" spans="17:80" x14ac:dyDescent="0.3">
      <c r="Q277" s="2"/>
      <c r="R277" s="2"/>
      <c r="S277" s="2"/>
      <c r="U277" s="2"/>
      <c r="V277" s="2"/>
      <c r="W277" s="2"/>
      <c r="AH277" s="2"/>
      <c r="AJ277" s="2"/>
      <c r="AN277" s="110"/>
      <c r="AO277" s="110"/>
      <c r="AQ277" s="110"/>
      <c r="AS277" s="1"/>
      <c r="BN277" s="110"/>
      <c r="BO277" s="1"/>
      <c r="BP277" s="1"/>
      <c r="BT277" s="110"/>
      <c r="BZ277" s="2"/>
      <c r="CA277" s="2"/>
      <c r="CB277" s="2"/>
    </row>
    <row r="278" spans="17:80" x14ac:dyDescent="0.3">
      <c r="Q278" s="2"/>
      <c r="R278" s="2"/>
      <c r="S278" s="2"/>
      <c r="U278" s="2"/>
      <c r="V278" s="2"/>
      <c r="W278" s="2"/>
      <c r="AH278" s="2"/>
      <c r="AJ278" s="2"/>
      <c r="AN278" s="110"/>
      <c r="AO278" s="110"/>
      <c r="AQ278" s="110"/>
      <c r="AS278" s="1"/>
      <c r="BN278" s="110"/>
      <c r="BO278" s="1"/>
      <c r="BP278" s="1"/>
      <c r="BT278" s="110"/>
      <c r="BZ278" s="2"/>
      <c r="CA278" s="2"/>
      <c r="CB278" s="2"/>
    </row>
    <row r="279" spans="17:80" x14ac:dyDescent="0.3">
      <c r="Q279" s="2"/>
      <c r="R279" s="2"/>
      <c r="S279" s="2"/>
      <c r="U279" s="2"/>
      <c r="V279" s="2"/>
      <c r="W279" s="2"/>
      <c r="AH279" s="2"/>
      <c r="AJ279" s="2"/>
      <c r="AN279" s="110"/>
      <c r="AO279" s="110"/>
      <c r="AQ279" s="110"/>
      <c r="AS279" s="1"/>
      <c r="BN279" s="110"/>
      <c r="BO279" s="1"/>
      <c r="BP279" s="1"/>
      <c r="BT279" s="110"/>
      <c r="BZ279" s="2"/>
      <c r="CA279" s="2"/>
      <c r="CB279" s="2"/>
    </row>
    <row r="280" spans="17:80" x14ac:dyDescent="0.3">
      <c r="Q280" s="2"/>
      <c r="R280" s="2"/>
      <c r="S280" s="2"/>
      <c r="U280" s="2"/>
      <c r="V280" s="2"/>
      <c r="W280" s="2"/>
      <c r="AH280" s="2"/>
      <c r="AJ280" s="2"/>
      <c r="AN280" s="110"/>
      <c r="AO280" s="110"/>
      <c r="AQ280" s="110"/>
      <c r="AS280" s="1"/>
      <c r="BN280" s="110"/>
      <c r="BO280" s="1"/>
      <c r="BP280" s="1"/>
      <c r="BT280" s="110"/>
      <c r="BZ280" s="2"/>
      <c r="CA280" s="2"/>
      <c r="CB280" s="2"/>
    </row>
    <row r="281" spans="17:80" x14ac:dyDescent="0.3">
      <c r="Q281" s="2"/>
      <c r="R281" s="2"/>
      <c r="S281" s="2"/>
      <c r="U281" s="2"/>
      <c r="V281" s="2"/>
      <c r="W281" s="2"/>
      <c r="AH281" s="2"/>
      <c r="AJ281" s="2"/>
      <c r="AN281" s="110"/>
      <c r="AO281" s="110"/>
      <c r="AQ281" s="110"/>
      <c r="AS281" s="1"/>
      <c r="BN281" s="110"/>
      <c r="BO281" s="1"/>
      <c r="BP281" s="1"/>
      <c r="BT281" s="110"/>
      <c r="BZ281" s="2"/>
      <c r="CA281" s="2"/>
      <c r="CB281" s="2"/>
    </row>
    <row r="282" spans="17:80" x14ac:dyDescent="0.3">
      <c r="Q282" s="2"/>
      <c r="R282" s="2"/>
      <c r="S282" s="2"/>
      <c r="U282" s="2"/>
      <c r="V282" s="2"/>
      <c r="W282" s="2"/>
      <c r="AH282" s="2"/>
      <c r="AJ282" s="2"/>
      <c r="AN282" s="110"/>
      <c r="AO282" s="110"/>
      <c r="AQ282" s="110"/>
      <c r="AS282" s="1"/>
      <c r="BN282" s="110"/>
      <c r="BO282" s="1"/>
      <c r="BP282" s="1"/>
      <c r="BT282" s="110"/>
      <c r="BZ282" s="2"/>
      <c r="CA282" s="2"/>
      <c r="CB282" s="2"/>
    </row>
    <row r="283" spans="17:80" x14ac:dyDescent="0.3">
      <c r="Q283" s="2"/>
      <c r="R283" s="2"/>
      <c r="S283" s="2"/>
      <c r="U283" s="2"/>
      <c r="V283" s="2"/>
      <c r="W283" s="2"/>
      <c r="AH283" s="2"/>
      <c r="AJ283" s="2"/>
      <c r="AN283" s="110"/>
      <c r="AO283" s="110"/>
      <c r="AQ283" s="110"/>
      <c r="AS283" s="1"/>
      <c r="BN283" s="110"/>
      <c r="BO283" s="1"/>
      <c r="BP283" s="1"/>
      <c r="BT283" s="110"/>
      <c r="BZ283" s="2"/>
      <c r="CA283" s="2"/>
      <c r="CB283" s="2"/>
    </row>
    <row r="284" spans="17:80" x14ac:dyDescent="0.3">
      <c r="Q284" s="2"/>
      <c r="R284" s="2"/>
      <c r="S284" s="2"/>
      <c r="U284" s="2"/>
      <c r="V284" s="2"/>
      <c r="W284" s="2"/>
      <c r="AH284" s="2"/>
      <c r="AJ284" s="2"/>
      <c r="AN284" s="110"/>
      <c r="AO284" s="110"/>
      <c r="AQ284" s="110"/>
      <c r="AS284" s="1"/>
      <c r="BN284" s="110"/>
      <c r="BO284" s="1"/>
      <c r="BP284" s="1"/>
      <c r="BT284" s="110"/>
      <c r="BZ284" s="2"/>
      <c r="CA284" s="2"/>
      <c r="CB284" s="2"/>
    </row>
    <row r="285" spans="17:80" x14ac:dyDescent="0.3">
      <c r="Q285" s="2"/>
      <c r="R285" s="2"/>
      <c r="S285" s="2"/>
      <c r="U285" s="2"/>
      <c r="V285" s="2"/>
      <c r="W285" s="2"/>
      <c r="AH285" s="2"/>
      <c r="AJ285" s="2"/>
      <c r="AN285" s="110"/>
      <c r="AO285" s="110"/>
      <c r="AQ285" s="110"/>
      <c r="AS285" s="1"/>
      <c r="BN285" s="110"/>
      <c r="BO285" s="1"/>
      <c r="BP285" s="1"/>
      <c r="BT285" s="110"/>
      <c r="BZ285" s="2"/>
      <c r="CA285" s="2"/>
      <c r="CB285" s="2"/>
    </row>
    <row r="286" spans="17:80" x14ac:dyDescent="0.3">
      <c r="Q286" s="2"/>
      <c r="R286" s="2"/>
      <c r="S286" s="2"/>
      <c r="U286" s="2"/>
      <c r="V286" s="2"/>
      <c r="W286" s="2"/>
      <c r="AH286" s="2"/>
      <c r="AJ286" s="2"/>
      <c r="AN286" s="110"/>
      <c r="AO286" s="110"/>
      <c r="AQ286" s="110"/>
      <c r="AS286" s="1"/>
      <c r="BN286" s="110"/>
      <c r="BO286" s="1"/>
      <c r="BP286" s="1"/>
      <c r="BT286" s="110"/>
      <c r="BZ286" s="2"/>
      <c r="CA286" s="2"/>
      <c r="CB286" s="2"/>
    </row>
    <row r="287" spans="17:80" x14ac:dyDescent="0.3">
      <c r="Q287" s="2"/>
      <c r="R287" s="2"/>
      <c r="S287" s="2"/>
      <c r="U287" s="2"/>
      <c r="V287" s="2"/>
      <c r="W287" s="2"/>
      <c r="AH287" s="2"/>
      <c r="AJ287" s="2"/>
      <c r="AN287" s="110"/>
      <c r="AO287" s="110"/>
      <c r="AQ287" s="110"/>
      <c r="AS287" s="1"/>
      <c r="BN287" s="110"/>
      <c r="BO287" s="1"/>
      <c r="BP287" s="1"/>
      <c r="BT287" s="110"/>
      <c r="BZ287" s="2"/>
      <c r="CA287" s="2"/>
      <c r="CB287" s="2"/>
    </row>
    <row r="288" spans="17:80" x14ac:dyDescent="0.3">
      <c r="Q288" s="2"/>
      <c r="R288" s="2"/>
      <c r="S288" s="2"/>
      <c r="U288" s="2"/>
      <c r="V288" s="2"/>
      <c r="W288" s="2"/>
      <c r="AH288" s="2"/>
      <c r="AJ288" s="2"/>
      <c r="AN288" s="110"/>
      <c r="AO288" s="110"/>
      <c r="AQ288" s="110"/>
      <c r="AS288" s="1"/>
      <c r="BN288" s="110"/>
      <c r="BO288" s="1"/>
      <c r="BP288" s="1"/>
      <c r="BT288" s="110"/>
      <c r="BZ288" s="2"/>
      <c r="CA288" s="2"/>
      <c r="CB288" s="2"/>
    </row>
    <row r="289" spans="17:80" x14ac:dyDescent="0.3">
      <c r="Q289" s="2"/>
      <c r="R289" s="2"/>
      <c r="S289" s="2"/>
      <c r="U289" s="2"/>
      <c r="V289" s="2"/>
      <c r="W289" s="2"/>
      <c r="AH289" s="2"/>
      <c r="AJ289" s="2"/>
      <c r="AN289" s="110"/>
      <c r="AO289" s="110"/>
      <c r="AQ289" s="110"/>
      <c r="AS289" s="1"/>
      <c r="BN289" s="110"/>
      <c r="BO289" s="1"/>
      <c r="BP289" s="1"/>
      <c r="BT289" s="110"/>
      <c r="BZ289" s="2"/>
      <c r="CA289" s="2"/>
      <c r="CB289" s="2"/>
    </row>
    <row r="290" spans="17:80" x14ac:dyDescent="0.3">
      <c r="Q290" s="2"/>
      <c r="R290" s="2"/>
      <c r="S290" s="2"/>
      <c r="U290" s="2"/>
      <c r="V290" s="2"/>
      <c r="W290" s="2"/>
      <c r="AH290" s="2"/>
      <c r="AJ290" s="2"/>
      <c r="AN290" s="110"/>
      <c r="AO290" s="110"/>
      <c r="AQ290" s="110"/>
      <c r="AS290" s="1"/>
      <c r="BN290" s="110"/>
      <c r="BO290" s="1"/>
      <c r="BP290" s="1"/>
      <c r="BT290" s="110"/>
      <c r="BZ290" s="2"/>
      <c r="CA290" s="2"/>
      <c r="CB290" s="2"/>
    </row>
    <row r="291" spans="17:80" x14ac:dyDescent="0.3">
      <c r="Q291" s="2"/>
      <c r="R291" s="2"/>
      <c r="S291" s="2"/>
      <c r="U291" s="2"/>
      <c r="V291" s="2"/>
      <c r="W291" s="2"/>
      <c r="AH291" s="2"/>
      <c r="AJ291" s="2"/>
      <c r="AN291" s="110"/>
      <c r="AO291" s="110"/>
      <c r="AQ291" s="110"/>
      <c r="AS291" s="1"/>
      <c r="BN291" s="110"/>
      <c r="BO291" s="1"/>
      <c r="BP291" s="1"/>
      <c r="BT291" s="110"/>
      <c r="BZ291" s="2"/>
      <c r="CA291" s="2"/>
      <c r="CB291" s="2"/>
    </row>
    <row r="292" spans="17:80" x14ac:dyDescent="0.3">
      <c r="Q292" s="2"/>
      <c r="R292" s="2"/>
      <c r="S292" s="2"/>
      <c r="U292" s="2"/>
      <c r="V292" s="2"/>
      <c r="W292" s="2"/>
      <c r="AH292" s="2"/>
      <c r="AJ292" s="2"/>
      <c r="AN292" s="110"/>
      <c r="AO292" s="110"/>
      <c r="AQ292" s="110"/>
      <c r="AS292" s="1"/>
      <c r="BN292" s="110"/>
      <c r="BO292" s="1"/>
      <c r="BP292" s="1"/>
      <c r="BT292" s="110"/>
      <c r="BZ292" s="2"/>
      <c r="CA292" s="2"/>
      <c r="CB292" s="2"/>
    </row>
    <row r="293" spans="17:80" x14ac:dyDescent="0.3">
      <c r="Q293" s="2"/>
      <c r="R293" s="2"/>
      <c r="S293" s="2"/>
      <c r="U293" s="2"/>
      <c r="V293" s="2"/>
      <c r="W293" s="2"/>
      <c r="AH293" s="2"/>
      <c r="AJ293" s="2"/>
      <c r="AN293" s="110"/>
      <c r="AO293" s="110"/>
      <c r="AQ293" s="110"/>
      <c r="AS293" s="1"/>
      <c r="BN293" s="110"/>
      <c r="BO293" s="1"/>
      <c r="BP293" s="1"/>
      <c r="BT293" s="110"/>
      <c r="BZ293" s="2"/>
      <c r="CA293" s="2"/>
      <c r="CB293" s="2"/>
    </row>
    <row r="294" spans="17:80" x14ac:dyDescent="0.3">
      <c r="Q294" s="2"/>
      <c r="R294" s="2"/>
      <c r="S294" s="2"/>
      <c r="U294" s="2"/>
      <c r="V294" s="2"/>
      <c r="W294" s="2"/>
      <c r="AH294" s="2"/>
      <c r="AJ294" s="2"/>
      <c r="AN294" s="110"/>
      <c r="AO294" s="110"/>
      <c r="AQ294" s="110"/>
      <c r="AS294" s="1"/>
      <c r="BN294" s="110"/>
      <c r="BO294" s="1"/>
      <c r="BP294" s="1"/>
      <c r="BT294" s="110"/>
      <c r="BZ294" s="2"/>
      <c r="CA294" s="2"/>
      <c r="CB294" s="2"/>
    </row>
    <row r="295" spans="17:80" x14ac:dyDescent="0.3">
      <c r="Q295" s="2"/>
      <c r="R295" s="2"/>
      <c r="S295" s="2"/>
      <c r="U295" s="2"/>
      <c r="V295" s="2"/>
      <c r="W295" s="2"/>
      <c r="AH295" s="2"/>
      <c r="AJ295" s="2"/>
      <c r="AN295" s="110"/>
      <c r="AO295" s="110"/>
      <c r="AQ295" s="110"/>
      <c r="AS295" s="1"/>
      <c r="BN295" s="110"/>
      <c r="BO295" s="1"/>
      <c r="BP295" s="1"/>
      <c r="BT295" s="110"/>
      <c r="BZ295" s="2"/>
      <c r="CA295" s="2"/>
      <c r="CB295" s="2"/>
    </row>
    <row r="296" spans="17:80" x14ac:dyDescent="0.3">
      <c r="Q296" s="2"/>
      <c r="R296" s="2"/>
      <c r="S296" s="2"/>
      <c r="U296" s="2"/>
      <c r="V296" s="2"/>
      <c r="W296" s="2"/>
      <c r="AH296" s="2"/>
      <c r="AJ296" s="2"/>
      <c r="AN296" s="110"/>
      <c r="AO296" s="110"/>
      <c r="AQ296" s="110"/>
      <c r="AS296" s="1"/>
      <c r="BN296" s="110"/>
      <c r="BO296" s="1"/>
      <c r="BP296" s="1"/>
      <c r="BT296" s="110"/>
      <c r="BZ296" s="2"/>
      <c r="CA296" s="2"/>
      <c r="CB296" s="2"/>
    </row>
    <row r="297" spans="17:80" x14ac:dyDescent="0.3">
      <c r="Q297" s="2"/>
      <c r="R297" s="2"/>
      <c r="S297" s="2"/>
      <c r="U297" s="2"/>
      <c r="V297" s="2"/>
      <c r="W297" s="2"/>
      <c r="AH297" s="2"/>
      <c r="AJ297" s="2"/>
      <c r="AN297" s="110"/>
      <c r="AO297" s="110"/>
      <c r="AQ297" s="110"/>
      <c r="AS297" s="1"/>
      <c r="BN297" s="110"/>
      <c r="BO297" s="1"/>
      <c r="BP297" s="1"/>
      <c r="BT297" s="110"/>
      <c r="BZ297" s="2"/>
      <c r="CA297" s="2"/>
      <c r="CB297" s="2"/>
    </row>
    <row r="298" spans="17:80" x14ac:dyDescent="0.3">
      <c r="Q298" s="2"/>
      <c r="R298" s="2"/>
      <c r="S298" s="2"/>
      <c r="U298" s="2"/>
      <c r="V298" s="2"/>
      <c r="W298" s="2"/>
      <c r="AH298" s="2"/>
      <c r="AJ298" s="2"/>
      <c r="AN298" s="110"/>
      <c r="AO298" s="110"/>
      <c r="AQ298" s="110"/>
      <c r="AS298" s="1"/>
      <c r="BN298" s="110"/>
      <c r="BO298" s="1"/>
      <c r="BP298" s="1"/>
      <c r="BT298" s="110"/>
      <c r="BZ298" s="2"/>
      <c r="CA298" s="2"/>
      <c r="CB298" s="2"/>
    </row>
    <row r="299" spans="17:80" x14ac:dyDescent="0.3">
      <c r="Q299" s="2"/>
      <c r="R299" s="2"/>
      <c r="S299" s="2"/>
      <c r="U299" s="2"/>
      <c r="V299" s="2"/>
      <c r="W299" s="2"/>
      <c r="AH299" s="2"/>
      <c r="AJ299" s="2"/>
      <c r="AN299" s="110"/>
      <c r="AO299" s="110"/>
      <c r="AQ299" s="110"/>
      <c r="AS299" s="1"/>
      <c r="BN299" s="110"/>
      <c r="BO299" s="1"/>
      <c r="BP299" s="1"/>
      <c r="BT299" s="110"/>
      <c r="BZ299" s="2"/>
      <c r="CA299" s="2"/>
      <c r="CB299" s="2"/>
    </row>
    <row r="300" spans="17:80" x14ac:dyDescent="0.3">
      <c r="Q300" s="2"/>
      <c r="R300" s="2"/>
      <c r="S300" s="2"/>
      <c r="U300" s="2"/>
      <c r="V300" s="2"/>
      <c r="W300" s="2"/>
      <c r="AH300" s="2"/>
      <c r="AJ300" s="2"/>
      <c r="AN300" s="110"/>
      <c r="AO300" s="110"/>
      <c r="AQ300" s="110"/>
      <c r="AS300" s="1"/>
      <c r="BN300" s="110"/>
      <c r="BO300" s="1"/>
      <c r="BP300" s="1"/>
      <c r="BT300" s="110"/>
      <c r="BZ300" s="2"/>
      <c r="CA300" s="2"/>
      <c r="CB300" s="2"/>
    </row>
    <row r="301" spans="17:80" x14ac:dyDescent="0.3">
      <c r="Q301" s="2"/>
      <c r="R301" s="2"/>
      <c r="S301" s="2"/>
      <c r="U301" s="2"/>
      <c r="V301" s="2"/>
      <c r="W301" s="2"/>
      <c r="AH301" s="2"/>
      <c r="AJ301" s="2"/>
      <c r="AN301" s="110"/>
      <c r="AO301" s="110"/>
      <c r="AQ301" s="110"/>
      <c r="AS301" s="1"/>
      <c r="BN301" s="110"/>
      <c r="BO301" s="1"/>
      <c r="BP301" s="1"/>
      <c r="BT301" s="110"/>
      <c r="BZ301" s="2"/>
      <c r="CA301" s="2"/>
      <c r="CB301" s="2"/>
    </row>
    <row r="302" spans="17:80" x14ac:dyDescent="0.3">
      <c r="Q302" s="2"/>
      <c r="R302" s="2"/>
      <c r="S302" s="2"/>
      <c r="U302" s="2"/>
      <c r="V302" s="2"/>
      <c r="W302" s="2"/>
      <c r="AH302" s="2"/>
      <c r="AJ302" s="2"/>
      <c r="AN302" s="110"/>
      <c r="AO302" s="110"/>
      <c r="AQ302" s="110"/>
      <c r="AS302" s="1"/>
      <c r="BN302" s="110"/>
      <c r="BO302" s="1"/>
      <c r="BP302" s="1"/>
      <c r="BT302" s="110"/>
      <c r="BZ302" s="2"/>
      <c r="CA302" s="2"/>
      <c r="CB302" s="2"/>
    </row>
    <row r="303" spans="17:80" x14ac:dyDescent="0.3">
      <c r="Q303" s="2"/>
      <c r="R303" s="2"/>
      <c r="S303" s="2"/>
      <c r="U303" s="2"/>
      <c r="V303" s="2"/>
      <c r="W303" s="2"/>
      <c r="AH303" s="2"/>
      <c r="AJ303" s="2"/>
      <c r="AN303" s="110"/>
      <c r="AO303" s="110"/>
      <c r="AQ303" s="110"/>
      <c r="AS303" s="1"/>
      <c r="BN303" s="110"/>
      <c r="BO303" s="1"/>
      <c r="BP303" s="1"/>
      <c r="BT303" s="110"/>
      <c r="BZ303" s="2"/>
      <c r="CA303" s="2"/>
      <c r="CB303" s="2"/>
    </row>
    <row r="304" spans="17:80" x14ac:dyDescent="0.3">
      <c r="Q304" s="2"/>
      <c r="R304" s="2"/>
      <c r="S304" s="2"/>
      <c r="U304" s="2"/>
      <c r="V304" s="2"/>
      <c r="W304" s="2"/>
      <c r="AH304" s="2"/>
      <c r="AJ304" s="2"/>
      <c r="AN304" s="110"/>
      <c r="AO304" s="110"/>
      <c r="AQ304" s="110"/>
      <c r="AS304" s="1"/>
      <c r="BN304" s="110"/>
      <c r="BO304" s="1"/>
      <c r="BP304" s="1"/>
      <c r="BT304" s="110"/>
      <c r="BZ304" s="2"/>
      <c r="CA304" s="2"/>
      <c r="CB304" s="2"/>
    </row>
    <row r="305" spans="17:80" x14ac:dyDescent="0.3">
      <c r="Q305" s="2"/>
      <c r="R305" s="2"/>
      <c r="S305" s="2"/>
      <c r="U305" s="2"/>
      <c r="V305" s="2"/>
      <c r="W305" s="2"/>
      <c r="AH305" s="2"/>
      <c r="AJ305" s="2"/>
      <c r="AN305" s="110"/>
      <c r="AO305" s="110"/>
      <c r="AQ305" s="110"/>
      <c r="AS305" s="1"/>
      <c r="BN305" s="110"/>
      <c r="BO305" s="1"/>
      <c r="BP305" s="1"/>
      <c r="BT305" s="110"/>
      <c r="BZ305" s="2"/>
      <c r="CA305" s="2"/>
      <c r="CB305" s="2"/>
    </row>
    <row r="306" spans="17:80" x14ac:dyDescent="0.3">
      <c r="Q306" s="2"/>
      <c r="R306" s="2"/>
      <c r="S306" s="2"/>
      <c r="U306" s="2"/>
      <c r="V306" s="2"/>
      <c r="W306" s="2"/>
      <c r="AH306" s="2"/>
      <c r="AJ306" s="2"/>
      <c r="AN306" s="110"/>
      <c r="AO306" s="110"/>
      <c r="AQ306" s="110"/>
      <c r="AS306" s="1"/>
      <c r="BN306" s="110"/>
      <c r="BO306" s="1"/>
      <c r="BP306" s="1"/>
      <c r="BT306" s="110"/>
      <c r="BZ306" s="2"/>
      <c r="CA306" s="2"/>
      <c r="CB306" s="2"/>
    </row>
    <row r="307" spans="17:80" x14ac:dyDescent="0.3">
      <c r="Q307" s="2"/>
      <c r="R307" s="2"/>
      <c r="S307" s="2"/>
      <c r="U307" s="2"/>
      <c r="V307" s="2"/>
      <c r="W307" s="2"/>
      <c r="AH307" s="2"/>
      <c r="AJ307" s="2"/>
      <c r="AN307" s="110"/>
      <c r="AO307" s="110"/>
      <c r="AQ307" s="110"/>
      <c r="AS307" s="1"/>
      <c r="BN307" s="110"/>
      <c r="BO307" s="1"/>
      <c r="BP307" s="1"/>
      <c r="BT307" s="110"/>
      <c r="BZ307" s="2"/>
      <c r="CA307" s="2"/>
      <c r="CB307" s="2"/>
    </row>
    <row r="308" spans="17:80" x14ac:dyDescent="0.3">
      <c r="Q308" s="2"/>
      <c r="R308" s="2"/>
      <c r="S308" s="2"/>
      <c r="U308" s="2"/>
      <c r="V308" s="2"/>
      <c r="W308" s="2"/>
      <c r="AH308" s="2"/>
      <c r="AJ308" s="2"/>
      <c r="AN308" s="110"/>
      <c r="AO308" s="110"/>
      <c r="AQ308" s="110"/>
      <c r="AS308" s="1"/>
      <c r="BN308" s="110"/>
      <c r="BO308" s="1"/>
      <c r="BP308" s="1"/>
      <c r="BT308" s="110"/>
      <c r="BZ308" s="2"/>
      <c r="CA308" s="2"/>
      <c r="CB308" s="2"/>
    </row>
    <row r="309" spans="17:80" x14ac:dyDescent="0.3">
      <c r="Q309" s="2"/>
      <c r="R309" s="2"/>
      <c r="S309" s="2"/>
      <c r="U309" s="2"/>
      <c r="V309" s="2"/>
      <c r="W309" s="2"/>
      <c r="AH309" s="2"/>
      <c r="AJ309" s="2"/>
      <c r="AN309" s="110"/>
      <c r="AO309" s="110"/>
      <c r="AQ309" s="110"/>
      <c r="AS309" s="1"/>
      <c r="BN309" s="110"/>
      <c r="BO309" s="1"/>
      <c r="BP309" s="1"/>
      <c r="BT309" s="110"/>
      <c r="BZ309" s="2"/>
      <c r="CA309" s="2"/>
      <c r="CB309" s="2"/>
    </row>
    <row r="310" spans="17:80" x14ac:dyDescent="0.3">
      <c r="Q310" s="2"/>
      <c r="R310" s="2"/>
      <c r="S310" s="2"/>
      <c r="U310" s="2"/>
      <c r="V310" s="2"/>
      <c r="W310" s="2"/>
      <c r="AH310" s="2"/>
      <c r="AJ310" s="2"/>
      <c r="AN310" s="110"/>
      <c r="AO310" s="110"/>
      <c r="AQ310" s="110"/>
      <c r="AS310" s="1"/>
      <c r="BN310" s="110"/>
      <c r="BO310" s="1"/>
      <c r="BP310" s="1"/>
      <c r="BT310" s="110"/>
      <c r="BZ310" s="2"/>
      <c r="CA310" s="2"/>
      <c r="CB310" s="2"/>
    </row>
    <row r="311" spans="17:80" x14ac:dyDescent="0.3">
      <c r="Q311" s="2"/>
      <c r="R311" s="2"/>
      <c r="S311" s="2"/>
      <c r="U311" s="2"/>
      <c r="V311" s="2"/>
      <c r="W311" s="2"/>
      <c r="AH311" s="2"/>
      <c r="AJ311" s="2"/>
      <c r="AN311" s="110"/>
      <c r="AO311" s="110"/>
      <c r="AQ311" s="110"/>
      <c r="AS311" s="1"/>
      <c r="BN311" s="110"/>
      <c r="BO311" s="1"/>
      <c r="BP311" s="1"/>
      <c r="BT311" s="110"/>
      <c r="BZ311" s="2"/>
      <c r="CA311" s="2"/>
      <c r="CB311" s="2"/>
    </row>
    <row r="312" spans="17:80" x14ac:dyDescent="0.3">
      <c r="Q312" s="2"/>
      <c r="R312" s="2"/>
      <c r="S312" s="2"/>
      <c r="U312" s="2"/>
      <c r="V312" s="2"/>
      <c r="W312" s="2"/>
      <c r="AH312" s="2"/>
      <c r="AJ312" s="2"/>
      <c r="AN312" s="110"/>
      <c r="AO312" s="110"/>
      <c r="AQ312" s="110"/>
      <c r="AS312" s="1"/>
      <c r="BN312" s="110"/>
      <c r="BO312" s="1"/>
      <c r="BP312" s="1"/>
      <c r="BT312" s="110"/>
      <c r="BZ312" s="2"/>
      <c r="CA312" s="2"/>
      <c r="CB312" s="2"/>
    </row>
    <row r="313" spans="17:80" x14ac:dyDescent="0.3">
      <c r="Q313" s="2"/>
      <c r="R313" s="2"/>
      <c r="S313" s="2"/>
      <c r="U313" s="2"/>
      <c r="V313" s="2"/>
      <c r="W313" s="2"/>
      <c r="AH313" s="2"/>
      <c r="AJ313" s="2"/>
      <c r="AN313" s="110"/>
      <c r="AO313" s="110"/>
      <c r="AQ313" s="110"/>
      <c r="AS313" s="1"/>
      <c r="BN313" s="110"/>
      <c r="BO313" s="1"/>
      <c r="BP313" s="1"/>
      <c r="BT313" s="110"/>
      <c r="BZ313" s="2"/>
      <c r="CA313" s="2"/>
      <c r="CB313" s="2"/>
    </row>
    <row r="314" spans="17:80" x14ac:dyDescent="0.3">
      <c r="Q314" s="2"/>
      <c r="R314" s="2"/>
      <c r="S314" s="2"/>
      <c r="U314" s="2"/>
      <c r="V314" s="2"/>
      <c r="W314" s="2"/>
      <c r="AH314" s="2"/>
      <c r="AJ314" s="2"/>
      <c r="AN314" s="110"/>
      <c r="AO314" s="110"/>
      <c r="AQ314" s="110"/>
      <c r="AS314" s="1"/>
      <c r="BN314" s="110"/>
      <c r="BO314" s="1"/>
      <c r="BP314" s="1"/>
      <c r="BT314" s="110"/>
      <c r="BZ314" s="2"/>
      <c r="CA314" s="2"/>
      <c r="CB314" s="2"/>
    </row>
    <row r="315" spans="17:80" x14ac:dyDescent="0.3">
      <c r="Q315" s="2"/>
      <c r="R315" s="2"/>
      <c r="S315" s="2"/>
      <c r="U315" s="2"/>
      <c r="V315" s="2"/>
      <c r="W315" s="2"/>
      <c r="AH315" s="2"/>
      <c r="AJ315" s="2"/>
      <c r="AN315" s="110"/>
      <c r="AO315" s="110"/>
      <c r="AQ315" s="110"/>
      <c r="AS315" s="1"/>
      <c r="BN315" s="110"/>
      <c r="BO315" s="1"/>
      <c r="BP315" s="1"/>
      <c r="BT315" s="110"/>
      <c r="BZ315" s="2"/>
      <c r="CA315" s="2"/>
      <c r="CB315" s="2"/>
    </row>
    <row r="316" spans="17:80" x14ac:dyDescent="0.3">
      <c r="Q316" s="2"/>
      <c r="R316" s="2"/>
      <c r="S316" s="2"/>
      <c r="U316" s="2"/>
      <c r="V316" s="2"/>
      <c r="W316" s="2"/>
      <c r="AH316" s="2"/>
      <c r="AJ316" s="2"/>
      <c r="AN316" s="110"/>
      <c r="AO316" s="110"/>
      <c r="AQ316" s="110"/>
      <c r="AS316" s="1"/>
      <c r="BN316" s="110"/>
      <c r="BO316" s="1"/>
      <c r="BP316" s="1"/>
      <c r="BT316" s="110"/>
      <c r="BZ316" s="2"/>
      <c r="CA316" s="2"/>
      <c r="CB316" s="2"/>
    </row>
    <row r="317" spans="17:80" x14ac:dyDescent="0.3">
      <c r="Q317" s="2"/>
      <c r="R317" s="2"/>
      <c r="S317" s="2"/>
      <c r="U317" s="2"/>
      <c r="V317" s="2"/>
      <c r="W317" s="2"/>
      <c r="AH317" s="2"/>
      <c r="AJ317" s="2"/>
      <c r="AN317" s="110"/>
      <c r="AO317" s="110"/>
      <c r="AQ317" s="110"/>
      <c r="AS317" s="1"/>
      <c r="BN317" s="110"/>
      <c r="BO317" s="1"/>
      <c r="BP317" s="1"/>
      <c r="BT317" s="110"/>
      <c r="BZ317" s="2"/>
      <c r="CA317" s="2"/>
      <c r="CB317" s="2"/>
    </row>
    <row r="318" spans="17:80" x14ac:dyDescent="0.3">
      <c r="Q318" s="2"/>
      <c r="R318" s="2"/>
      <c r="S318" s="2"/>
      <c r="U318" s="2"/>
      <c r="V318" s="2"/>
      <c r="W318" s="2"/>
      <c r="AH318" s="2"/>
      <c r="AJ318" s="2"/>
      <c r="AN318" s="110"/>
      <c r="AO318" s="110"/>
      <c r="AQ318" s="110"/>
      <c r="AS318" s="1"/>
      <c r="BN318" s="110"/>
      <c r="BO318" s="1"/>
      <c r="BP318" s="1"/>
      <c r="BT318" s="110"/>
      <c r="BZ318" s="2"/>
      <c r="CA318" s="2"/>
      <c r="CB318" s="2"/>
    </row>
    <row r="319" spans="17:80" x14ac:dyDescent="0.3">
      <c r="Q319" s="2"/>
      <c r="R319" s="2"/>
      <c r="S319" s="2"/>
      <c r="U319" s="2"/>
      <c r="V319" s="2"/>
      <c r="W319" s="2"/>
      <c r="AH319" s="2"/>
      <c r="AJ319" s="2"/>
      <c r="AN319" s="110"/>
      <c r="AO319" s="110"/>
      <c r="AQ319" s="110"/>
      <c r="AS319" s="1"/>
      <c r="BN319" s="110"/>
      <c r="BO319" s="1"/>
      <c r="BP319" s="1"/>
      <c r="BT319" s="110"/>
      <c r="BZ319" s="2"/>
      <c r="CA319" s="2"/>
      <c r="CB319" s="2"/>
    </row>
    <row r="320" spans="17:80" x14ac:dyDescent="0.3">
      <c r="Q320" s="2"/>
      <c r="R320" s="2"/>
      <c r="S320" s="2"/>
      <c r="U320" s="2"/>
      <c r="V320" s="2"/>
      <c r="W320" s="2"/>
      <c r="AH320" s="2"/>
      <c r="AJ320" s="2"/>
      <c r="AN320" s="110"/>
      <c r="AO320" s="110"/>
      <c r="AQ320" s="110"/>
      <c r="AS320" s="1"/>
      <c r="BN320" s="110"/>
      <c r="BO320" s="1"/>
      <c r="BP320" s="1"/>
      <c r="BT320" s="110"/>
      <c r="BZ320" s="2"/>
      <c r="CA320" s="2"/>
      <c r="CB320" s="2"/>
    </row>
    <row r="321" spans="17:80" x14ac:dyDescent="0.3">
      <c r="Q321" s="2"/>
      <c r="R321" s="2"/>
      <c r="S321" s="2"/>
      <c r="U321" s="2"/>
      <c r="V321" s="2"/>
      <c r="W321" s="2"/>
      <c r="AH321" s="2"/>
      <c r="AJ321" s="2"/>
      <c r="AN321" s="110"/>
      <c r="AO321" s="110"/>
      <c r="AQ321" s="110"/>
      <c r="AS321" s="1"/>
      <c r="BN321" s="110"/>
      <c r="BO321" s="1"/>
      <c r="BP321" s="1"/>
      <c r="BT321" s="110"/>
      <c r="BZ321" s="2"/>
      <c r="CA321" s="2"/>
      <c r="CB321" s="2"/>
    </row>
    <row r="322" spans="17:80" x14ac:dyDescent="0.3">
      <c r="Q322" s="2"/>
      <c r="R322" s="2"/>
      <c r="S322" s="2"/>
      <c r="U322" s="2"/>
      <c r="V322" s="2"/>
      <c r="W322" s="2"/>
      <c r="AH322" s="2"/>
      <c r="AJ322" s="2"/>
      <c r="AN322" s="110"/>
      <c r="AO322" s="110"/>
      <c r="AQ322" s="110"/>
      <c r="AS322" s="1"/>
      <c r="BN322" s="110"/>
      <c r="BO322" s="1"/>
      <c r="BP322" s="1"/>
      <c r="BT322" s="110"/>
      <c r="BZ322" s="2"/>
      <c r="CA322" s="2"/>
      <c r="CB322" s="2"/>
    </row>
    <row r="323" spans="17:80" x14ac:dyDescent="0.3">
      <c r="Q323" s="2"/>
      <c r="R323" s="2"/>
      <c r="S323" s="2"/>
      <c r="U323" s="2"/>
      <c r="V323" s="2"/>
      <c r="W323" s="2"/>
      <c r="AH323" s="2"/>
      <c r="AJ323" s="2"/>
      <c r="AN323" s="110"/>
      <c r="AO323" s="110"/>
      <c r="AQ323" s="110"/>
      <c r="AS323" s="1"/>
      <c r="BN323" s="110"/>
      <c r="BO323" s="1"/>
      <c r="BP323" s="1"/>
      <c r="BT323" s="110"/>
      <c r="BZ323" s="2"/>
      <c r="CA323" s="2"/>
      <c r="CB323" s="2"/>
    </row>
    <row r="324" spans="17:80" x14ac:dyDescent="0.3">
      <c r="Q324" s="2"/>
      <c r="R324" s="2"/>
      <c r="S324" s="2"/>
      <c r="U324" s="2"/>
      <c r="V324" s="2"/>
      <c r="W324" s="2"/>
      <c r="AH324" s="2"/>
      <c r="AJ324" s="2"/>
      <c r="AN324" s="110"/>
      <c r="AO324" s="110"/>
      <c r="AQ324" s="110"/>
      <c r="AS324" s="1"/>
      <c r="BN324" s="110"/>
      <c r="BO324" s="1"/>
      <c r="BP324" s="1"/>
      <c r="BT324" s="110"/>
      <c r="BZ324" s="2"/>
      <c r="CA324" s="2"/>
      <c r="CB324" s="2"/>
    </row>
    <row r="325" spans="17:80" x14ac:dyDescent="0.3">
      <c r="Q325" s="2"/>
      <c r="R325" s="2"/>
      <c r="S325" s="2"/>
      <c r="U325" s="2"/>
      <c r="V325" s="2"/>
      <c r="W325" s="2"/>
      <c r="AH325" s="2"/>
      <c r="AJ325" s="2"/>
      <c r="AN325" s="110"/>
      <c r="AO325" s="110"/>
      <c r="AQ325" s="110"/>
      <c r="AS325" s="1"/>
      <c r="BN325" s="110"/>
      <c r="BO325" s="1"/>
      <c r="BP325" s="1"/>
      <c r="BT325" s="110"/>
      <c r="BZ325" s="2"/>
      <c r="CA325" s="2"/>
      <c r="CB325" s="2"/>
    </row>
    <row r="326" spans="17:80" x14ac:dyDescent="0.3">
      <c r="Q326" s="2"/>
      <c r="R326" s="2"/>
      <c r="S326" s="2"/>
      <c r="U326" s="2"/>
      <c r="V326" s="2"/>
      <c r="W326" s="2"/>
      <c r="AH326" s="2"/>
      <c r="AJ326" s="2"/>
      <c r="AN326" s="110"/>
      <c r="AO326" s="110"/>
      <c r="AQ326" s="110"/>
      <c r="AS326" s="1"/>
      <c r="BN326" s="110"/>
      <c r="BO326" s="1"/>
      <c r="BP326" s="1"/>
      <c r="BT326" s="110"/>
      <c r="BZ326" s="2"/>
      <c r="CA326" s="2"/>
      <c r="CB326" s="2"/>
    </row>
    <row r="327" spans="17:80" x14ac:dyDescent="0.3">
      <c r="Q327" s="2"/>
      <c r="R327" s="2"/>
      <c r="S327" s="2"/>
      <c r="U327" s="2"/>
      <c r="V327" s="2"/>
      <c r="W327" s="2"/>
      <c r="AH327" s="2"/>
      <c r="AJ327" s="2"/>
      <c r="AN327" s="110"/>
      <c r="AO327" s="110"/>
      <c r="AQ327" s="110"/>
      <c r="AS327" s="1"/>
      <c r="BN327" s="110"/>
      <c r="BO327" s="1"/>
      <c r="BP327" s="1"/>
      <c r="BT327" s="110"/>
      <c r="BZ327" s="2"/>
      <c r="CA327" s="2"/>
      <c r="CB327" s="2"/>
    </row>
    <row r="328" spans="17:80" x14ac:dyDescent="0.3">
      <c r="Q328" s="2"/>
      <c r="R328" s="2"/>
      <c r="S328" s="2"/>
      <c r="U328" s="2"/>
      <c r="V328" s="2"/>
      <c r="W328" s="2"/>
      <c r="AH328" s="2"/>
      <c r="AJ328" s="2"/>
      <c r="AN328" s="110"/>
      <c r="AO328" s="110"/>
      <c r="AQ328" s="110"/>
      <c r="AS328" s="1"/>
      <c r="BN328" s="110"/>
      <c r="BO328" s="1"/>
      <c r="BP328" s="1"/>
      <c r="BT328" s="110"/>
      <c r="BZ328" s="2"/>
      <c r="CA328" s="2"/>
      <c r="CB328" s="2"/>
    </row>
    <row r="329" spans="17:80" x14ac:dyDescent="0.3">
      <c r="Q329" s="2"/>
      <c r="R329" s="2"/>
      <c r="S329" s="2"/>
      <c r="U329" s="2"/>
      <c r="V329" s="2"/>
      <c r="W329" s="2"/>
      <c r="AH329" s="2"/>
      <c r="AJ329" s="2"/>
      <c r="AN329" s="110"/>
      <c r="AO329" s="110"/>
      <c r="AQ329" s="110"/>
      <c r="AS329" s="1"/>
      <c r="BN329" s="110"/>
      <c r="BO329" s="1"/>
      <c r="BP329" s="1"/>
      <c r="BT329" s="110"/>
      <c r="BZ329" s="2"/>
      <c r="CA329" s="2"/>
      <c r="CB329" s="2"/>
    </row>
    <row r="330" spans="17:80" x14ac:dyDescent="0.3">
      <c r="Q330" s="2"/>
      <c r="R330" s="2"/>
      <c r="S330" s="2"/>
      <c r="U330" s="2"/>
      <c r="V330" s="2"/>
      <c r="W330" s="2"/>
      <c r="AH330" s="2"/>
      <c r="AJ330" s="2"/>
      <c r="AN330" s="110"/>
      <c r="AO330" s="110"/>
      <c r="AQ330" s="110"/>
      <c r="AS330" s="1"/>
      <c r="BN330" s="110"/>
      <c r="BO330" s="1"/>
      <c r="BP330" s="1"/>
      <c r="BT330" s="110"/>
      <c r="BZ330" s="2"/>
      <c r="CA330" s="2"/>
      <c r="CB330" s="2"/>
    </row>
    <row r="331" spans="17:80" x14ac:dyDescent="0.3">
      <c r="Q331" s="2"/>
      <c r="R331" s="2"/>
      <c r="S331" s="2"/>
      <c r="U331" s="2"/>
      <c r="V331" s="2"/>
      <c r="W331" s="2"/>
      <c r="AH331" s="2"/>
      <c r="AJ331" s="2"/>
      <c r="AN331" s="110"/>
      <c r="AO331" s="110"/>
      <c r="AQ331" s="110"/>
      <c r="AS331" s="1"/>
      <c r="BN331" s="110"/>
      <c r="BO331" s="1"/>
      <c r="BP331" s="1"/>
      <c r="BT331" s="110"/>
      <c r="BZ331" s="2"/>
      <c r="CA331" s="2"/>
      <c r="CB331" s="2"/>
    </row>
    <row r="332" spans="17:80" x14ac:dyDescent="0.3">
      <c r="Q332" s="2"/>
      <c r="R332" s="2"/>
      <c r="S332" s="2"/>
      <c r="U332" s="2"/>
      <c r="V332" s="2"/>
      <c r="W332" s="2"/>
      <c r="AH332" s="2"/>
      <c r="AJ332" s="2"/>
      <c r="AN332" s="110"/>
      <c r="AO332" s="110"/>
      <c r="AQ332" s="110"/>
      <c r="AS332" s="1"/>
      <c r="BN332" s="110"/>
      <c r="BO332" s="1"/>
      <c r="BP332" s="1"/>
      <c r="BT332" s="110"/>
      <c r="BZ332" s="2"/>
      <c r="CA332" s="2"/>
      <c r="CB332" s="2"/>
    </row>
    <row r="333" spans="17:80" x14ac:dyDescent="0.3">
      <c r="Q333" s="2"/>
      <c r="R333" s="2"/>
      <c r="S333" s="2"/>
      <c r="U333" s="2"/>
      <c r="V333" s="2"/>
      <c r="W333" s="2"/>
      <c r="AH333" s="2"/>
      <c r="AJ333" s="2"/>
      <c r="AN333" s="110"/>
      <c r="AO333" s="110"/>
      <c r="AQ333" s="110"/>
      <c r="AS333" s="1"/>
      <c r="BN333" s="110"/>
      <c r="BO333" s="1"/>
      <c r="BP333" s="1"/>
      <c r="BT333" s="110"/>
      <c r="BZ333" s="2"/>
      <c r="CA333" s="2"/>
      <c r="CB333" s="2"/>
    </row>
    <row r="334" spans="17:80" x14ac:dyDescent="0.3">
      <c r="Q334" s="2"/>
      <c r="R334" s="2"/>
      <c r="S334" s="2"/>
      <c r="U334" s="2"/>
      <c r="V334" s="2"/>
      <c r="W334" s="2"/>
      <c r="AH334" s="2"/>
      <c r="AJ334" s="2"/>
      <c r="AN334" s="110"/>
      <c r="AO334" s="110"/>
      <c r="AQ334" s="110"/>
      <c r="AS334" s="1"/>
      <c r="BN334" s="110"/>
      <c r="BO334" s="1"/>
      <c r="BP334" s="1"/>
      <c r="BT334" s="110"/>
      <c r="BZ334" s="2"/>
      <c r="CA334" s="2"/>
      <c r="CB334" s="2"/>
    </row>
    <row r="335" spans="17:80" x14ac:dyDescent="0.3">
      <c r="Q335" s="2"/>
      <c r="R335" s="2"/>
      <c r="S335" s="2"/>
      <c r="U335" s="2"/>
      <c r="V335" s="2"/>
      <c r="W335" s="2"/>
      <c r="AH335" s="2"/>
      <c r="AJ335" s="2"/>
      <c r="AN335" s="110"/>
      <c r="AO335" s="110"/>
      <c r="AQ335" s="110"/>
      <c r="AS335" s="1"/>
      <c r="BN335" s="110"/>
      <c r="BO335" s="1"/>
      <c r="BP335" s="1"/>
      <c r="BT335" s="110"/>
      <c r="BZ335" s="2"/>
      <c r="CA335" s="2"/>
      <c r="CB335" s="2"/>
    </row>
    <row r="336" spans="17:80" x14ac:dyDescent="0.3">
      <c r="Q336" s="2"/>
      <c r="R336" s="2"/>
      <c r="S336" s="2"/>
      <c r="U336" s="2"/>
      <c r="V336" s="2"/>
      <c r="W336" s="2"/>
      <c r="AH336" s="2"/>
      <c r="AJ336" s="2"/>
      <c r="AN336" s="110"/>
      <c r="AO336" s="110"/>
      <c r="AQ336" s="110"/>
      <c r="AS336" s="1"/>
      <c r="BN336" s="110"/>
      <c r="BO336" s="1"/>
      <c r="BP336" s="1"/>
      <c r="BT336" s="110"/>
      <c r="BZ336" s="2"/>
      <c r="CA336" s="2"/>
      <c r="CB336" s="2"/>
    </row>
    <row r="337" spans="17:80" x14ac:dyDescent="0.3">
      <c r="Q337" s="2"/>
      <c r="R337" s="2"/>
      <c r="S337" s="2"/>
      <c r="U337" s="2"/>
      <c r="V337" s="2"/>
      <c r="W337" s="2"/>
      <c r="AH337" s="2"/>
      <c r="AJ337" s="2"/>
      <c r="AN337" s="110"/>
      <c r="AO337" s="110"/>
      <c r="AQ337" s="110"/>
      <c r="AS337" s="1"/>
      <c r="BN337" s="110"/>
      <c r="BO337" s="1"/>
      <c r="BP337" s="1"/>
      <c r="BT337" s="110"/>
      <c r="BZ337" s="2"/>
      <c r="CA337" s="2"/>
      <c r="CB337" s="2"/>
    </row>
    <row r="338" spans="17:80" x14ac:dyDescent="0.3">
      <c r="Q338" s="2"/>
      <c r="R338" s="2"/>
      <c r="S338" s="2"/>
      <c r="U338" s="2"/>
      <c r="V338" s="2"/>
      <c r="W338" s="2"/>
      <c r="AH338" s="2"/>
      <c r="AJ338" s="2"/>
      <c r="AN338" s="110"/>
      <c r="AO338" s="110"/>
      <c r="AQ338" s="110"/>
      <c r="AS338" s="1"/>
      <c r="BN338" s="110"/>
      <c r="BO338" s="1"/>
      <c r="BP338" s="1"/>
      <c r="BT338" s="110"/>
      <c r="BZ338" s="2"/>
      <c r="CA338" s="2"/>
      <c r="CB338" s="2"/>
    </row>
    <row r="339" spans="17:80" x14ac:dyDescent="0.3">
      <c r="Q339" s="2"/>
      <c r="R339" s="2"/>
      <c r="S339" s="2"/>
      <c r="U339" s="2"/>
      <c r="V339" s="2"/>
      <c r="W339" s="2"/>
      <c r="AH339" s="2"/>
      <c r="AJ339" s="2"/>
      <c r="AN339" s="110"/>
      <c r="AO339" s="110"/>
      <c r="AQ339" s="110"/>
      <c r="AS339" s="1"/>
      <c r="BN339" s="110"/>
      <c r="BO339" s="1"/>
      <c r="BP339" s="1"/>
      <c r="BT339" s="110"/>
      <c r="BZ339" s="2"/>
      <c r="CA339" s="2"/>
      <c r="CB339" s="2"/>
    </row>
    <row r="340" spans="17:80" x14ac:dyDescent="0.3">
      <c r="Q340" s="2"/>
      <c r="R340" s="2"/>
      <c r="S340" s="2"/>
      <c r="U340" s="2"/>
      <c r="V340" s="2"/>
      <c r="W340" s="2"/>
      <c r="AH340" s="2"/>
      <c r="AJ340" s="2"/>
      <c r="AN340" s="110"/>
      <c r="AO340" s="110"/>
      <c r="AQ340" s="110"/>
      <c r="AS340" s="1"/>
      <c r="BN340" s="110"/>
      <c r="BO340" s="1"/>
      <c r="BP340" s="1"/>
      <c r="BT340" s="110"/>
      <c r="BZ340" s="2"/>
      <c r="CA340" s="2"/>
      <c r="CB340" s="2"/>
    </row>
    <row r="341" spans="17:80" x14ac:dyDescent="0.3">
      <c r="Q341" s="2"/>
      <c r="R341" s="2"/>
      <c r="S341" s="2"/>
      <c r="U341" s="2"/>
      <c r="V341" s="2"/>
      <c r="W341" s="2"/>
      <c r="AH341" s="2"/>
      <c r="AJ341" s="2"/>
      <c r="AN341" s="110"/>
      <c r="AO341" s="110"/>
      <c r="AQ341" s="110"/>
      <c r="AS341" s="1"/>
      <c r="BN341" s="110"/>
      <c r="BO341" s="1"/>
      <c r="BP341" s="1"/>
      <c r="BT341" s="110"/>
      <c r="BZ341" s="2"/>
      <c r="CA341" s="2"/>
      <c r="CB341" s="2"/>
    </row>
    <row r="342" spans="17:80" x14ac:dyDescent="0.3">
      <c r="Q342" s="2"/>
      <c r="R342" s="2"/>
      <c r="S342" s="2"/>
      <c r="U342" s="2"/>
      <c r="V342" s="2"/>
      <c r="W342" s="2"/>
      <c r="AH342" s="2"/>
      <c r="AJ342" s="2"/>
      <c r="AN342" s="110"/>
      <c r="AO342" s="110"/>
      <c r="AQ342" s="110"/>
      <c r="AS342" s="1"/>
      <c r="BN342" s="110"/>
      <c r="BO342" s="1"/>
      <c r="BP342" s="1"/>
      <c r="BT342" s="110"/>
      <c r="BZ342" s="2"/>
      <c r="CA342" s="2"/>
      <c r="CB342" s="2"/>
    </row>
    <row r="343" spans="17:80" x14ac:dyDescent="0.3">
      <c r="Q343" s="2"/>
      <c r="R343" s="2"/>
      <c r="S343" s="2"/>
      <c r="U343" s="2"/>
      <c r="V343" s="2"/>
      <c r="W343" s="2"/>
      <c r="AH343" s="2"/>
      <c r="AJ343" s="2"/>
      <c r="AN343" s="110"/>
      <c r="AO343" s="110"/>
      <c r="AQ343" s="110"/>
      <c r="AS343" s="1"/>
      <c r="BN343" s="110"/>
      <c r="BO343" s="1"/>
      <c r="BP343" s="1"/>
      <c r="BT343" s="110"/>
      <c r="BZ343" s="2"/>
      <c r="CA343" s="2"/>
      <c r="CB343" s="2"/>
    </row>
    <row r="344" spans="17:80" x14ac:dyDescent="0.3">
      <c r="Q344" s="2"/>
      <c r="R344" s="2"/>
      <c r="S344" s="2"/>
      <c r="U344" s="2"/>
      <c r="V344" s="2"/>
      <c r="W344" s="2"/>
      <c r="AH344" s="2"/>
      <c r="AJ344" s="2"/>
      <c r="AN344" s="110"/>
      <c r="AO344" s="110"/>
      <c r="AQ344" s="110"/>
      <c r="AS344" s="1"/>
      <c r="BN344" s="110"/>
      <c r="BO344" s="1"/>
      <c r="BP344" s="1"/>
      <c r="BT344" s="110"/>
      <c r="BZ344" s="2"/>
      <c r="CA344" s="2"/>
      <c r="CB344" s="2"/>
    </row>
    <row r="345" spans="17:80" x14ac:dyDescent="0.3">
      <c r="Q345" s="2"/>
      <c r="R345" s="2"/>
      <c r="S345" s="2"/>
      <c r="U345" s="2"/>
      <c r="V345" s="2"/>
      <c r="W345" s="2"/>
      <c r="AH345" s="2"/>
      <c r="AJ345" s="2"/>
      <c r="AN345" s="110"/>
      <c r="AO345" s="110"/>
      <c r="AQ345" s="110"/>
      <c r="AS345" s="1"/>
      <c r="BN345" s="110"/>
      <c r="BO345" s="1"/>
      <c r="BP345" s="1"/>
      <c r="BT345" s="110"/>
      <c r="BZ345" s="2"/>
      <c r="CA345" s="2"/>
      <c r="CB345" s="2"/>
    </row>
    <row r="346" spans="17:80" x14ac:dyDescent="0.3">
      <c r="Q346" s="2"/>
      <c r="R346" s="2"/>
      <c r="S346" s="2"/>
      <c r="U346" s="2"/>
      <c r="V346" s="2"/>
      <c r="W346" s="2"/>
      <c r="AH346" s="2"/>
      <c r="AJ346" s="2"/>
      <c r="AN346" s="110"/>
      <c r="AO346" s="110"/>
      <c r="AQ346" s="110"/>
      <c r="AS346" s="1"/>
      <c r="BN346" s="110"/>
      <c r="BO346" s="1"/>
      <c r="BP346" s="1"/>
      <c r="BT346" s="110"/>
      <c r="BZ346" s="2"/>
      <c r="CA346" s="2"/>
      <c r="CB346" s="2"/>
    </row>
    <row r="347" spans="17:80" x14ac:dyDescent="0.3">
      <c r="Q347" s="2"/>
      <c r="R347" s="2"/>
      <c r="S347" s="2"/>
      <c r="U347" s="2"/>
      <c r="V347" s="2"/>
      <c r="W347" s="2"/>
      <c r="AH347" s="2"/>
      <c r="AJ347" s="2"/>
      <c r="AN347" s="110"/>
      <c r="AO347" s="110"/>
      <c r="AQ347" s="110"/>
      <c r="AS347" s="1"/>
      <c r="BN347" s="110"/>
      <c r="BO347" s="1"/>
      <c r="BP347" s="1"/>
      <c r="BT347" s="110"/>
      <c r="BZ347" s="2"/>
      <c r="CA347" s="2"/>
      <c r="CB347" s="2"/>
    </row>
    <row r="348" spans="17:80" x14ac:dyDescent="0.3">
      <c r="Q348" s="2"/>
      <c r="R348" s="2"/>
      <c r="S348" s="2"/>
      <c r="U348" s="2"/>
      <c r="V348" s="2"/>
      <c r="W348" s="2"/>
      <c r="AH348" s="2"/>
      <c r="AJ348" s="2"/>
      <c r="AN348" s="110"/>
      <c r="AO348" s="110"/>
      <c r="AQ348" s="110"/>
      <c r="AS348" s="1"/>
      <c r="BN348" s="110"/>
      <c r="BO348" s="1"/>
      <c r="BP348" s="1"/>
      <c r="BT348" s="110"/>
      <c r="BZ348" s="2"/>
      <c r="CA348" s="2"/>
      <c r="CB348" s="2"/>
    </row>
    <row r="349" spans="17:80" x14ac:dyDescent="0.3">
      <c r="Q349" s="2"/>
      <c r="R349" s="2"/>
      <c r="S349" s="2"/>
      <c r="U349" s="2"/>
      <c r="V349" s="2"/>
      <c r="W349" s="2"/>
      <c r="AH349" s="2"/>
      <c r="AJ349" s="2"/>
      <c r="AN349" s="110"/>
      <c r="AO349" s="110"/>
      <c r="AQ349" s="110"/>
      <c r="AS349" s="1"/>
      <c r="BN349" s="110"/>
      <c r="BO349" s="1"/>
      <c r="BP349" s="1"/>
      <c r="BT349" s="110"/>
      <c r="BZ349" s="2"/>
      <c r="CA349" s="2"/>
      <c r="CB349" s="2"/>
    </row>
    <row r="350" spans="17:80" x14ac:dyDescent="0.3">
      <c r="Q350" s="2"/>
      <c r="R350" s="2"/>
      <c r="S350" s="2"/>
      <c r="U350" s="2"/>
      <c r="V350" s="2"/>
      <c r="W350" s="2"/>
      <c r="AH350" s="2"/>
      <c r="AJ350" s="2"/>
      <c r="AN350" s="110"/>
      <c r="AO350" s="110"/>
      <c r="AQ350" s="110"/>
      <c r="AS350" s="1"/>
      <c r="BN350" s="110"/>
      <c r="BO350" s="1"/>
      <c r="BP350" s="1"/>
      <c r="BT350" s="110"/>
      <c r="BZ350" s="2"/>
      <c r="CA350" s="2"/>
      <c r="CB350" s="2"/>
    </row>
    <row r="351" spans="17:80" x14ac:dyDescent="0.3">
      <c r="Q351" s="2"/>
      <c r="R351" s="2"/>
      <c r="S351" s="2"/>
      <c r="U351" s="2"/>
      <c r="V351" s="2"/>
      <c r="W351" s="2"/>
      <c r="AH351" s="2"/>
      <c r="AJ351" s="2"/>
      <c r="AN351" s="110"/>
      <c r="AO351" s="110"/>
      <c r="AQ351" s="110"/>
      <c r="AS351" s="1"/>
      <c r="BN351" s="110"/>
      <c r="BO351" s="1"/>
      <c r="BP351" s="1"/>
      <c r="BT351" s="110"/>
      <c r="BZ351" s="2"/>
      <c r="CA351" s="2"/>
      <c r="CB351" s="2"/>
    </row>
    <row r="352" spans="17:80" x14ac:dyDescent="0.3">
      <c r="Q352" s="2"/>
      <c r="R352" s="2"/>
      <c r="S352" s="2"/>
      <c r="U352" s="2"/>
      <c r="V352" s="2"/>
      <c r="W352" s="2"/>
      <c r="AH352" s="2"/>
      <c r="AJ352" s="2"/>
      <c r="AN352" s="110"/>
      <c r="AO352" s="110"/>
      <c r="AQ352" s="110"/>
      <c r="AS352" s="1"/>
      <c r="BN352" s="110"/>
      <c r="BO352" s="1"/>
      <c r="BP352" s="1"/>
      <c r="BT352" s="110"/>
      <c r="BZ352" s="2"/>
      <c r="CA352" s="2"/>
      <c r="CB352" s="2"/>
    </row>
    <row r="353" spans="17:80" x14ac:dyDescent="0.3">
      <c r="Q353" s="2"/>
      <c r="R353" s="2"/>
      <c r="S353" s="2"/>
      <c r="U353" s="2"/>
      <c r="V353" s="2"/>
      <c r="W353" s="2"/>
      <c r="AH353" s="2"/>
      <c r="AJ353" s="2"/>
      <c r="AN353" s="110"/>
      <c r="AO353" s="110"/>
      <c r="AQ353" s="110"/>
      <c r="AS353" s="1"/>
      <c r="BN353" s="110"/>
      <c r="BO353" s="1"/>
      <c r="BP353" s="1"/>
      <c r="BT353" s="110"/>
      <c r="BZ353" s="2"/>
      <c r="CA353" s="2"/>
      <c r="CB353" s="2"/>
    </row>
    <row r="354" spans="17:80" x14ac:dyDescent="0.3">
      <c r="Q354" s="2"/>
      <c r="R354" s="2"/>
      <c r="S354" s="2"/>
      <c r="U354" s="2"/>
      <c r="V354" s="2"/>
      <c r="W354" s="2"/>
      <c r="AH354" s="2"/>
      <c r="AJ354" s="2"/>
      <c r="AN354" s="110"/>
      <c r="AO354" s="110"/>
      <c r="AQ354" s="110"/>
      <c r="AS354" s="1"/>
      <c r="BN354" s="110"/>
      <c r="BO354" s="1"/>
      <c r="BP354" s="1"/>
      <c r="BT354" s="110"/>
      <c r="BZ354" s="2"/>
      <c r="CA354" s="2"/>
      <c r="CB354" s="2"/>
    </row>
    <row r="355" spans="17:80" x14ac:dyDescent="0.3">
      <c r="Q355" s="2"/>
      <c r="R355" s="2"/>
      <c r="S355" s="2"/>
      <c r="U355" s="2"/>
      <c r="V355" s="2"/>
      <c r="W355" s="2"/>
      <c r="AH355" s="2"/>
      <c r="AJ355" s="2"/>
      <c r="AN355" s="110"/>
      <c r="AO355" s="110"/>
      <c r="AQ355" s="110"/>
      <c r="AS355" s="1"/>
      <c r="BN355" s="110"/>
      <c r="BO355" s="1"/>
      <c r="BP355" s="1"/>
      <c r="BT355" s="110"/>
      <c r="BZ355" s="2"/>
      <c r="CA355" s="2"/>
      <c r="CB355" s="2"/>
    </row>
    <row r="356" spans="17:80" x14ac:dyDescent="0.3">
      <c r="Q356" s="2"/>
      <c r="R356" s="2"/>
      <c r="S356" s="2"/>
      <c r="U356" s="2"/>
      <c r="V356" s="2"/>
      <c r="W356" s="2"/>
      <c r="AH356" s="2"/>
      <c r="AJ356" s="2"/>
      <c r="AN356" s="110"/>
      <c r="AO356" s="110"/>
      <c r="AQ356" s="110"/>
      <c r="AS356" s="1"/>
      <c r="BN356" s="110"/>
      <c r="BO356" s="1"/>
      <c r="BP356" s="1"/>
      <c r="BT356" s="110"/>
      <c r="BZ356" s="2"/>
      <c r="CA356" s="2"/>
      <c r="CB356" s="2"/>
    </row>
    <row r="357" spans="17:80" x14ac:dyDescent="0.3">
      <c r="Q357" s="2"/>
      <c r="R357" s="2"/>
      <c r="S357" s="2"/>
      <c r="U357" s="2"/>
      <c r="V357" s="2"/>
      <c r="W357" s="2"/>
      <c r="AH357" s="2"/>
      <c r="AJ357" s="2"/>
      <c r="AN357" s="110"/>
      <c r="AO357" s="110"/>
      <c r="AQ357" s="110"/>
      <c r="AS357" s="1"/>
      <c r="BN357" s="110"/>
      <c r="BO357" s="1"/>
      <c r="BP357" s="1"/>
      <c r="BT357" s="110"/>
      <c r="BZ357" s="2"/>
      <c r="CA357" s="2"/>
      <c r="CB357" s="2"/>
    </row>
    <row r="358" spans="17:80" x14ac:dyDescent="0.3">
      <c r="Q358" s="2"/>
      <c r="R358" s="2"/>
      <c r="S358" s="2"/>
      <c r="U358" s="2"/>
      <c r="V358" s="2"/>
      <c r="W358" s="2"/>
      <c r="AH358" s="2"/>
      <c r="AJ358" s="2"/>
      <c r="AN358" s="110"/>
      <c r="AO358" s="110"/>
      <c r="AQ358" s="110"/>
      <c r="AS358" s="1"/>
      <c r="BN358" s="110"/>
      <c r="BO358" s="1"/>
      <c r="BP358" s="1"/>
      <c r="BT358" s="110"/>
      <c r="BZ358" s="2"/>
      <c r="CA358" s="2"/>
      <c r="CB358" s="2"/>
    </row>
    <row r="359" spans="17:80" x14ac:dyDescent="0.3">
      <c r="Q359" s="2"/>
      <c r="R359" s="2"/>
      <c r="S359" s="2"/>
      <c r="U359" s="2"/>
      <c r="V359" s="2"/>
      <c r="W359" s="2"/>
      <c r="AH359" s="2"/>
      <c r="AJ359" s="2"/>
      <c r="AN359" s="110"/>
      <c r="AO359" s="110"/>
      <c r="AQ359" s="110"/>
      <c r="AS359" s="1"/>
      <c r="BN359" s="110"/>
      <c r="BO359" s="1"/>
      <c r="BP359" s="1"/>
      <c r="BT359" s="110"/>
      <c r="BZ359" s="2"/>
      <c r="CA359" s="2"/>
      <c r="CB359" s="2"/>
    </row>
    <row r="360" spans="17:80" x14ac:dyDescent="0.3">
      <c r="Q360" s="2"/>
      <c r="R360" s="2"/>
      <c r="S360" s="2"/>
      <c r="U360" s="2"/>
      <c r="V360" s="2"/>
      <c r="W360" s="2"/>
      <c r="AH360" s="2"/>
      <c r="AJ360" s="2"/>
      <c r="AN360" s="110"/>
      <c r="AO360" s="110"/>
      <c r="AQ360" s="110"/>
      <c r="AS360" s="1"/>
      <c r="BN360" s="110"/>
      <c r="BO360" s="1"/>
      <c r="BP360" s="1"/>
      <c r="BT360" s="110"/>
      <c r="BZ360" s="2"/>
      <c r="CA360" s="2"/>
      <c r="CB360" s="2"/>
    </row>
    <row r="361" spans="17:80" x14ac:dyDescent="0.3">
      <c r="Q361" s="2"/>
      <c r="R361" s="2"/>
      <c r="S361" s="2"/>
      <c r="U361" s="2"/>
      <c r="V361" s="2"/>
      <c r="W361" s="2"/>
      <c r="AH361" s="2"/>
      <c r="AJ361" s="2"/>
      <c r="AN361" s="110"/>
      <c r="AO361" s="110"/>
      <c r="AQ361" s="110"/>
      <c r="AS361" s="1"/>
      <c r="BN361" s="110"/>
      <c r="BO361" s="1"/>
      <c r="BP361" s="1"/>
      <c r="BT361" s="110"/>
      <c r="BZ361" s="2"/>
      <c r="CA361" s="2"/>
      <c r="CB361" s="2"/>
    </row>
    <row r="362" spans="17:80" x14ac:dyDescent="0.3">
      <c r="Q362" s="2"/>
      <c r="R362" s="2"/>
      <c r="S362" s="2"/>
      <c r="U362" s="2"/>
      <c r="V362" s="2"/>
      <c r="W362" s="2"/>
      <c r="AH362" s="2"/>
      <c r="AJ362" s="2"/>
      <c r="AN362" s="110"/>
      <c r="AO362" s="110"/>
      <c r="AQ362" s="110"/>
      <c r="AS362" s="1"/>
      <c r="BN362" s="110"/>
      <c r="BO362" s="1"/>
      <c r="BP362" s="1"/>
      <c r="BT362" s="110"/>
      <c r="BZ362" s="2"/>
      <c r="CA362" s="2"/>
      <c r="CB362" s="2"/>
    </row>
    <row r="363" spans="17:80" x14ac:dyDescent="0.3">
      <c r="Q363" s="2"/>
      <c r="R363" s="2"/>
      <c r="S363" s="2"/>
      <c r="U363" s="2"/>
      <c r="V363" s="2"/>
      <c r="W363" s="2"/>
      <c r="AH363" s="2"/>
      <c r="AJ363" s="2"/>
      <c r="AN363" s="110"/>
      <c r="AO363" s="110"/>
      <c r="AQ363" s="110"/>
      <c r="AS363" s="1"/>
      <c r="BN363" s="110"/>
      <c r="BO363" s="1"/>
      <c r="BP363" s="1"/>
      <c r="BT363" s="110"/>
      <c r="BZ363" s="2"/>
      <c r="CA363" s="2"/>
      <c r="CB363" s="2"/>
    </row>
    <row r="364" spans="17:80" x14ac:dyDescent="0.3">
      <c r="Q364" s="2"/>
      <c r="R364" s="2"/>
      <c r="S364" s="2"/>
      <c r="U364" s="2"/>
      <c r="V364" s="2"/>
      <c r="W364" s="2"/>
      <c r="AH364" s="2"/>
      <c r="AJ364" s="2"/>
      <c r="AN364" s="110"/>
      <c r="AO364" s="110"/>
      <c r="AQ364" s="110"/>
      <c r="AS364" s="1"/>
      <c r="BN364" s="110"/>
      <c r="BO364" s="1"/>
      <c r="BP364" s="1"/>
      <c r="BT364" s="110"/>
      <c r="BZ364" s="2"/>
      <c r="CA364" s="2"/>
      <c r="CB364" s="2"/>
    </row>
    <row r="365" spans="17:80" x14ac:dyDescent="0.3">
      <c r="Q365" s="2"/>
      <c r="R365" s="2"/>
      <c r="S365" s="2"/>
      <c r="U365" s="2"/>
      <c r="V365" s="2"/>
      <c r="W365" s="2"/>
      <c r="AH365" s="2"/>
      <c r="AJ365" s="2"/>
      <c r="AN365" s="110"/>
      <c r="AO365" s="110"/>
      <c r="AQ365" s="110"/>
      <c r="AS365" s="1"/>
      <c r="BN365" s="110"/>
      <c r="BO365" s="1"/>
      <c r="BP365" s="1"/>
      <c r="BT365" s="110"/>
      <c r="BZ365" s="2"/>
      <c r="CA365" s="2"/>
      <c r="CB365" s="2"/>
    </row>
    <row r="366" spans="17:80" x14ac:dyDescent="0.3">
      <c r="Q366" s="2"/>
      <c r="R366" s="2"/>
      <c r="S366" s="2"/>
      <c r="U366" s="2"/>
      <c r="V366" s="2"/>
      <c r="W366" s="2"/>
      <c r="AH366" s="2"/>
      <c r="AJ366" s="2"/>
      <c r="AN366" s="110"/>
      <c r="AO366" s="110"/>
      <c r="AQ366" s="110"/>
      <c r="AS366" s="1"/>
      <c r="BN366" s="110"/>
      <c r="BO366" s="1"/>
      <c r="BP366" s="1"/>
      <c r="BT366" s="110"/>
      <c r="BZ366" s="2"/>
      <c r="CA366" s="2"/>
      <c r="CB366" s="2"/>
    </row>
    <row r="367" spans="17:80" x14ac:dyDescent="0.3">
      <c r="Q367" s="2"/>
      <c r="R367" s="2"/>
      <c r="S367" s="2"/>
      <c r="U367" s="2"/>
      <c r="V367" s="2"/>
      <c r="W367" s="2"/>
      <c r="AH367" s="2"/>
      <c r="AJ367" s="2"/>
      <c r="AN367" s="110"/>
      <c r="AO367" s="110"/>
      <c r="AQ367" s="110"/>
      <c r="AS367" s="1"/>
      <c r="BN367" s="110"/>
      <c r="BO367" s="1"/>
      <c r="BP367" s="1"/>
      <c r="BT367" s="110"/>
      <c r="BZ367" s="2"/>
      <c r="CA367" s="2"/>
      <c r="CB367" s="2"/>
    </row>
    <row r="368" spans="17:80" x14ac:dyDescent="0.3">
      <c r="Q368" s="2"/>
      <c r="R368" s="2"/>
      <c r="S368" s="2"/>
      <c r="U368" s="2"/>
      <c r="V368" s="2"/>
      <c r="W368" s="2"/>
      <c r="AH368" s="2"/>
      <c r="AJ368" s="2"/>
      <c r="AN368" s="110"/>
      <c r="AO368" s="110"/>
      <c r="AQ368" s="110"/>
      <c r="AS368" s="1"/>
      <c r="BN368" s="110"/>
      <c r="BO368" s="1"/>
      <c r="BP368" s="1"/>
      <c r="BT368" s="110"/>
      <c r="BZ368" s="2"/>
      <c r="CA368" s="2"/>
      <c r="CB368" s="2"/>
    </row>
    <row r="369" spans="17:80" x14ac:dyDescent="0.3">
      <c r="Q369" s="2"/>
      <c r="R369" s="2"/>
      <c r="S369" s="2"/>
      <c r="U369" s="2"/>
      <c r="V369" s="2"/>
      <c r="W369" s="2"/>
      <c r="AH369" s="2"/>
      <c r="AJ369" s="2"/>
      <c r="AN369" s="110"/>
      <c r="AO369" s="110"/>
      <c r="AQ369" s="110"/>
      <c r="AS369" s="1"/>
      <c r="BN369" s="110"/>
      <c r="BO369" s="1"/>
      <c r="BP369" s="1"/>
      <c r="BT369" s="110"/>
      <c r="BZ369" s="2"/>
      <c r="CA369" s="2"/>
      <c r="CB369" s="2"/>
    </row>
    <row r="370" spans="17:80" x14ac:dyDescent="0.3">
      <c r="Q370" s="2"/>
      <c r="R370" s="2"/>
      <c r="S370" s="2"/>
      <c r="U370" s="2"/>
      <c r="V370" s="2"/>
      <c r="W370" s="2"/>
      <c r="AH370" s="2"/>
      <c r="AJ370" s="2"/>
      <c r="AN370" s="110"/>
      <c r="AO370" s="110"/>
      <c r="AQ370" s="110"/>
      <c r="AS370" s="1"/>
      <c r="BN370" s="110"/>
      <c r="BO370" s="1"/>
      <c r="BP370" s="1"/>
      <c r="BT370" s="110"/>
      <c r="BZ370" s="2"/>
      <c r="CA370" s="2"/>
      <c r="CB370" s="2"/>
    </row>
    <row r="371" spans="17:80" x14ac:dyDescent="0.3">
      <c r="Q371" s="2"/>
      <c r="R371" s="2"/>
      <c r="S371" s="2"/>
      <c r="U371" s="2"/>
      <c r="V371" s="2"/>
      <c r="W371" s="2"/>
      <c r="AH371" s="2"/>
      <c r="AJ371" s="2"/>
      <c r="AN371" s="110"/>
      <c r="AO371" s="110"/>
      <c r="AQ371" s="110"/>
      <c r="AS371" s="1"/>
      <c r="BN371" s="110"/>
      <c r="BO371" s="1"/>
      <c r="BP371" s="1"/>
      <c r="BT371" s="110"/>
      <c r="BZ371" s="2"/>
      <c r="CA371" s="2"/>
      <c r="CB371" s="2"/>
    </row>
    <row r="372" spans="17:80" x14ac:dyDescent="0.3">
      <c r="Q372" s="2"/>
      <c r="R372" s="2"/>
      <c r="S372" s="2"/>
      <c r="U372" s="2"/>
      <c r="V372" s="2"/>
      <c r="W372" s="2"/>
      <c r="AH372" s="2"/>
      <c r="AJ372" s="2"/>
      <c r="AN372" s="110"/>
      <c r="AO372" s="110"/>
      <c r="AQ372" s="110"/>
      <c r="AS372" s="1"/>
      <c r="BN372" s="110"/>
      <c r="BO372" s="1"/>
      <c r="BP372" s="1"/>
      <c r="BT372" s="110"/>
      <c r="BZ372" s="2"/>
      <c r="CA372" s="2"/>
      <c r="CB372" s="2"/>
    </row>
    <row r="373" spans="17:80" x14ac:dyDescent="0.3">
      <c r="Q373" s="2"/>
      <c r="R373" s="2"/>
      <c r="S373" s="2"/>
      <c r="U373" s="2"/>
      <c r="V373" s="2"/>
      <c r="W373" s="2"/>
      <c r="AH373" s="2"/>
      <c r="AJ373" s="2"/>
      <c r="AN373" s="110"/>
      <c r="AO373" s="110"/>
      <c r="AQ373" s="110"/>
      <c r="AS373" s="1"/>
      <c r="BN373" s="110"/>
      <c r="BO373" s="1"/>
      <c r="BP373" s="1"/>
      <c r="BT373" s="110"/>
      <c r="BZ373" s="2"/>
      <c r="CA373" s="2"/>
      <c r="CB373" s="2"/>
    </row>
    <row r="374" spans="17:80" x14ac:dyDescent="0.3">
      <c r="Q374" s="2"/>
      <c r="R374" s="2"/>
      <c r="S374" s="2"/>
      <c r="U374" s="2"/>
      <c r="V374" s="2"/>
      <c r="W374" s="2"/>
      <c r="AH374" s="2"/>
      <c r="AJ374" s="2"/>
      <c r="AN374" s="110"/>
      <c r="AO374" s="110"/>
      <c r="AQ374" s="110"/>
      <c r="AS374" s="1"/>
      <c r="BN374" s="110"/>
      <c r="BO374" s="1"/>
      <c r="BP374" s="1"/>
      <c r="BT374" s="110"/>
      <c r="BZ374" s="2"/>
      <c r="CA374" s="2"/>
      <c r="CB374" s="2"/>
    </row>
    <row r="375" spans="17:80" x14ac:dyDescent="0.3">
      <c r="Q375" s="2"/>
      <c r="R375" s="2"/>
      <c r="S375" s="2"/>
      <c r="U375" s="2"/>
      <c r="V375" s="2"/>
      <c r="W375" s="2"/>
      <c r="AH375" s="2"/>
      <c r="AJ375" s="2"/>
      <c r="AN375" s="110"/>
      <c r="AO375" s="110"/>
      <c r="AQ375" s="110"/>
      <c r="AS375" s="1"/>
      <c r="BN375" s="110"/>
      <c r="BO375" s="1"/>
      <c r="BP375" s="1"/>
      <c r="BT375" s="110"/>
      <c r="BZ375" s="2"/>
      <c r="CA375" s="2"/>
      <c r="CB375" s="2"/>
    </row>
    <row r="376" spans="17:80" x14ac:dyDescent="0.3">
      <c r="Q376" s="2"/>
      <c r="R376" s="2"/>
      <c r="S376" s="2"/>
      <c r="U376" s="2"/>
      <c r="V376" s="2"/>
      <c r="W376" s="2"/>
      <c r="AH376" s="2"/>
      <c r="AJ376" s="2"/>
      <c r="AN376" s="110"/>
      <c r="AO376" s="110"/>
      <c r="AQ376" s="110"/>
      <c r="AS376" s="1"/>
      <c r="BN376" s="110"/>
      <c r="BO376" s="1"/>
      <c r="BP376" s="1"/>
      <c r="BT376" s="110"/>
      <c r="BZ376" s="2"/>
      <c r="CA376" s="2"/>
      <c r="CB376" s="2"/>
    </row>
    <row r="377" spans="17:80" x14ac:dyDescent="0.3">
      <c r="Q377" s="2"/>
      <c r="R377" s="2"/>
      <c r="S377" s="2"/>
      <c r="U377" s="2"/>
      <c r="V377" s="2"/>
      <c r="W377" s="2"/>
      <c r="AH377" s="2"/>
      <c r="AJ377" s="2"/>
      <c r="AN377" s="110"/>
      <c r="AO377" s="110"/>
      <c r="AQ377" s="110"/>
      <c r="AS377" s="1"/>
      <c r="BN377" s="110"/>
      <c r="BO377" s="1"/>
      <c r="BP377" s="1"/>
      <c r="BT377" s="110"/>
      <c r="BZ377" s="2"/>
      <c r="CA377" s="2"/>
      <c r="CB377" s="2"/>
    </row>
    <row r="378" spans="17:80" x14ac:dyDescent="0.3">
      <c r="Q378" s="2"/>
      <c r="R378" s="2"/>
      <c r="S378" s="2"/>
      <c r="U378" s="2"/>
      <c r="V378" s="2"/>
      <c r="W378" s="2"/>
      <c r="AH378" s="2"/>
      <c r="AJ378" s="2"/>
      <c r="AN378" s="110"/>
      <c r="AO378" s="110"/>
      <c r="AQ378" s="110"/>
      <c r="AS378" s="1"/>
      <c r="BN378" s="110"/>
      <c r="BO378" s="1"/>
      <c r="BP378" s="1"/>
      <c r="BT378" s="110"/>
      <c r="BZ378" s="2"/>
      <c r="CA378" s="2"/>
      <c r="CB378" s="2"/>
    </row>
    <row r="379" spans="17:80" x14ac:dyDescent="0.3">
      <c r="Q379" s="2"/>
      <c r="R379" s="2"/>
      <c r="S379" s="2"/>
      <c r="U379" s="2"/>
      <c r="V379" s="2"/>
      <c r="W379" s="2"/>
      <c r="AH379" s="2"/>
      <c r="AJ379" s="2"/>
      <c r="AN379" s="110"/>
      <c r="AO379" s="110"/>
      <c r="AQ379" s="110"/>
      <c r="AS379" s="1"/>
      <c r="BN379" s="110"/>
      <c r="BO379" s="1"/>
      <c r="BP379" s="1"/>
      <c r="BT379" s="110"/>
      <c r="BZ379" s="2"/>
      <c r="CA379" s="2"/>
      <c r="CB379" s="2"/>
    </row>
    <row r="380" spans="17:80" x14ac:dyDescent="0.3">
      <c r="Q380" s="2"/>
      <c r="R380" s="2"/>
      <c r="S380" s="2"/>
      <c r="U380" s="2"/>
      <c r="V380" s="2"/>
      <c r="W380" s="2"/>
      <c r="AH380" s="2"/>
      <c r="AJ380" s="2"/>
      <c r="AN380" s="110"/>
      <c r="AO380" s="110"/>
      <c r="AQ380" s="110"/>
      <c r="AS380" s="1"/>
      <c r="BN380" s="110"/>
      <c r="BO380" s="1"/>
      <c r="BP380" s="1"/>
      <c r="BT380" s="110"/>
      <c r="BZ380" s="2"/>
      <c r="CA380" s="2"/>
      <c r="CB380" s="2"/>
    </row>
    <row r="381" spans="17:80" x14ac:dyDescent="0.3">
      <c r="Q381" s="2"/>
      <c r="R381" s="2"/>
      <c r="S381" s="2"/>
      <c r="U381" s="2"/>
      <c r="V381" s="2"/>
      <c r="W381" s="2"/>
      <c r="AH381" s="2"/>
      <c r="AJ381" s="2"/>
      <c r="AN381" s="110"/>
      <c r="AO381" s="110"/>
      <c r="AQ381" s="110"/>
      <c r="AS381" s="1"/>
      <c r="BN381" s="110"/>
      <c r="BO381" s="1"/>
      <c r="BP381" s="1"/>
      <c r="BT381" s="110"/>
      <c r="BZ381" s="2"/>
      <c r="CA381" s="2"/>
      <c r="CB381" s="2"/>
    </row>
    <row r="382" spans="17:80" x14ac:dyDescent="0.3">
      <c r="Q382" s="2"/>
      <c r="R382" s="2"/>
      <c r="S382" s="2"/>
      <c r="U382" s="2"/>
      <c r="V382" s="2"/>
      <c r="W382" s="2"/>
      <c r="AH382" s="2"/>
      <c r="AJ382" s="2"/>
      <c r="AN382" s="110"/>
      <c r="AO382" s="110"/>
      <c r="AQ382" s="110"/>
      <c r="AS382" s="1"/>
      <c r="BN382" s="110"/>
      <c r="BO382" s="1"/>
      <c r="BP382" s="1"/>
      <c r="BT382" s="110"/>
      <c r="BZ382" s="2"/>
      <c r="CA382" s="2"/>
      <c r="CB382" s="2"/>
    </row>
    <row r="383" spans="17:80" x14ac:dyDescent="0.3">
      <c r="Q383" s="2"/>
      <c r="R383" s="2"/>
      <c r="S383" s="2"/>
      <c r="U383" s="2"/>
      <c r="V383" s="2"/>
      <c r="W383" s="2"/>
      <c r="AH383" s="2"/>
      <c r="AJ383" s="2"/>
      <c r="AN383" s="110"/>
      <c r="AO383" s="110"/>
      <c r="AQ383" s="110"/>
      <c r="AS383" s="1"/>
      <c r="BN383" s="110"/>
      <c r="BO383" s="1"/>
      <c r="BP383" s="1"/>
      <c r="BT383" s="110"/>
      <c r="BZ383" s="2"/>
      <c r="CA383" s="2"/>
      <c r="CB383" s="2"/>
    </row>
    <row r="384" spans="17:80" x14ac:dyDescent="0.3">
      <c r="Q384" s="2"/>
      <c r="R384" s="2"/>
      <c r="S384" s="2"/>
      <c r="U384" s="2"/>
      <c r="V384" s="2"/>
      <c r="W384" s="2"/>
      <c r="AH384" s="2"/>
      <c r="AJ384" s="2"/>
      <c r="AN384" s="110"/>
      <c r="AO384" s="110"/>
      <c r="AQ384" s="110"/>
      <c r="AS384" s="1"/>
      <c r="BN384" s="110"/>
      <c r="BO384" s="1"/>
      <c r="BP384" s="1"/>
      <c r="BT384" s="110"/>
      <c r="BZ384" s="2"/>
      <c r="CA384" s="2"/>
      <c r="CB384" s="2"/>
    </row>
    <row r="385" spans="17:80" x14ac:dyDescent="0.3">
      <c r="Q385" s="2"/>
      <c r="R385" s="2"/>
      <c r="S385" s="2"/>
      <c r="U385" s="2"/>
      <c r="V385" s="2"/>
      <c r="W385" s="2"/>
      <c r="AH385" s="2"/>
      <c r="AJ385" s="2"/>
      <c r="AN385" s="110"/>
      <c r="AO385" s="110"/>
      <c r="AQ385" s="110"/>
      <c r="AS385" s="1"/>
      <c r="BN385" s="110"/>
      <c r="BO385" s="1"/>
      <c r="BP385" s="1"/>
      <c r="BT385" s="110"/>
      <c r="BZ385" s="2"/>
      <c r="CA385" s="2"/>
      <c r="CB385" s="2"/>
    </row>
    <row r="386" spans="17:80" x14ac:dyDescent="0.3">
      <c r="Q386" s="2"/>
      <c r="R386" s="2"/>
      <c r="S386" s="2"/>
      <c r="U386" s="2"/>
      <c r="V386" s="2"/>
      <c r="W386" s="2"/>
      <c r="AH386" s="2"/>
      <c r="AJ386" s="2"/>
      <c r="AN386" s="110"/>
      <c r="AO386" s="110"/>
      <c r="AQ386" s="110"/>
      <c r="AS386" s="1"/>
      <c r="BN386" s="110"/>
      <c r="BO386" s="1"/>
      <c r="BP386" s="1"/>
      <c r="BT386" s="110"/>
      <c r="BZ386" s="2"/>
      <c r="CA386" s="2"/>
      <c r="CB386" s="2"/>
    </row>
    <row r="387" spans="17:80" x14ac:dyDescent="0.3">
      <c r="Q387" s="2"/>
      <c r="R387" s="2"/>
      <c r="S387" s="2"/>
      <c r="U387" s="2"/>
      <c r="V387" s="2"/>
      <c r="W387" s="2"/>
      <c r="AH387" s="2"/>
      <c r="AJ387" s="2"/>
      <c r="AN387" s="110"/>
      <c r="AO387" s="110"/>
      <c r="AQ387" s="110"/>
      <c r="AS387" s="1"/>
      <c r="BN387" s="110"/>
      <c r="BO387" s="1"/>
      <c r="BP387" s="1"/>
      <c r="BT387" s="110"/>
      <c r="BZ387" s="2"/>
      <c r="CA387" s="2"/>
      <c r="CB387" s="2"/>
    </row>
    <row r="388" spans="17:80" x14ac:dyDescent="0.3">
      <c r="Q388" s="2"/>
      <c r="R388" s="2"/>
      <c r="S388" s="2"/>
      <c r="U388" s="2"/>
      <c r="V388" s="2"/>
      <c r="W388" s="2"/>
      <c r="AH388" s="2"/>
      <c r="AJ388" s="2"/>
      <c r="AN388" s="110"/>
      <c r="AO388" s="110"/>
      <c r="AQ388" s="110"/>
      <c r="AS388" s="1"/>
      <c r="BN388" s="110"/>
      <c r="BO388" s="1"/>
      <c r="BP388" s="1"/>
      <c r="BT388" s="110"/>
      <c r="BZ388" s="2"/>
      <c r="CA388" s="2"/>
      <c r="CB388" s="2"/>
    </row>
    <row r="389" spans="17:80" x14ac:dyDescent="0.3">
      <c r="Q389" s="2"/>
      <c r="R389" s="2"/>
      <c r="S389" s="2"/>
      <c r="U389" s="2"/>
      <c r="V389" s="2"/>
      <c r="W389" s="2"/>
      <c r="AH389" s="2"/>
      <c r="AJ389" s="2"/>
      <c r="AN389" s="110"/>
      <c r="AO389" s="110"/>
      <c r="AQ389" s="110"/>
      <c r="AS389" s="1"/>
      <c r="BN389" s="110"/>
      <c r="BO389" s="1"/>
      <c r="BP389" s="1"/>
      <c r="BT389" s="110"/>
      <c r="BZ389" s="2"/>
      <c r="CA389" s="2"/>
      <c r="CB389" s="2"/>
    </row>
    <row r="390" spans="17:80" x14ac:dyDescent="0.3">
      <c r="Q390" s="2"/>
      <c r="R390" s="2"/>
      <c r="S390" s="2"/>
      <c r="U390" s="2"/>
      <c r="V390" s="2"/>
      <c r="W390" s="2"/>
      <c r="AH390" s="2"/>
      <c r="AJ390" s="2"/>
      <c r="AN390" s="110"/>
      <c r="AO390" s="110"/>
      <c r="AQ390" s="110"/>
      <c r="AS390" s="1"/>
      <c r="BN390" s="110"/>
      <c r="BO390" s="1"/>
      <c r="BP390" s="1"/>
      <c r="BT390" s="110"/>
      <c r="BZ390" s="2"/>
      <c r="CA390" s="2"/>
      <c r="CB390" s="2"/>
    </row>
    <row r="391" spans="17:80" x14ac:dyDescent="0.3">
      <c r="Q391" s="2"/>
      <c r="R391" s="2"/>
      <c r="S391" s="2"/>
      <c r="U391" s="2"/>
      <c r="V391" s="2"/>
      <c r="W391" s="2"/>
      <c r="AH391" s="2"/>
      <c r="AJ391" s="2"/>
      <c r="AN391" s="110"/>
      <c r="AO391" s="110"/>
      <c r="AQ391" s="110"/>
      <c r="AS391" s="1"/>
      <c r="BN391" s="110"/>
      <c r="BO391" s="1"/>
      <c r="BP391" s="1"/>
      <c r="BT391" s="110"/>
      <c r="BZ391" s="2"/>
      <c r="CA391" s="2"/>
      <c r="CB391" s="2"/>
    </row>
    <row r="392" spans="17:80" x14ac:dyDescent="0.3">
      <c r="Q392" s="2"/>
      <c r="R392" s="2"/>
      <c r="S392" s="2"/>
      <c r="U392" s="2"/>
      <c r="V392" s="2"/>
      <c r="W392" s="2"/>
      <c r="AH392" s="2"/>
      <c r="AJ392" s="2"/>
      <c r="AN392" s="110"/>
      <c r="AO392" s="110"/>
      <c r="AQ392" s="110"/>
      <c r="AS392" s="1"/>
      <c r="BN392" s="110"/>
      <c r="BO392" s="1"/>
      <c r="BP392" s="1"/>
      <c r="BT392" s="110"/>
      <c r="BZ392" s="2"/>
      <c r="CA392" s="2"/>
      <c r="CB392" s="2"/>
    </row>
    <row r="393" spans="17:80" x14ac:dyDescent="0.3">
      <c r="Q393" s="2"/>
      <c r="R393" s="2"/>
      <c r="S393" s="2"/>
      <c r="U393" s="2"/>
      <c r="V393" s="2"/>
      <c r="W393" s="2"/>
      <c r="AH393" s="2"/>
      <c r="AJ393" s="2"/>
      <c r="AN393" s="110"/>
      <c r="AO393" s="110"/>
      <c r="AQ393" s="110"/>
      <c r="AS393" s="1"/>
      <c r="BN393" s="110"/>
      <c r="BO393" s="1"/>
      <c r="BP393" s="1"/>
      <c r="BT393" s="110"/>
      <c r="BZ393" s="2"/>
      <c r="CA393" s="2"/>
      <c r="CB393" s="2"/>
    </row>
    <row r="394" spans="17:80" x14ac:dyDescent="0.3">
      <c r="Q394" s="2"/>
      <c r="R394" s="2"/>
      <c r="S394" s="2"/>
      <c r="U394" s="2"/>
      <c r="V394" s="2"/>
      <c r="W394" s="2"/>
      <c r="AH394" s="2"/>
      <c r="AJ394" s="2"/>
      <c r="AN394" s="110"/>
      <c r="AO394" s="110"/>
      <c r="AQ394" s="110"/>
      <c r="AS394" s="1"/>
      <c r="BN394" s="110"/>
      <c r="BO394" s="1"/>
      <c r="BP394" s="1"/>
      <c r="BT394" s="110"/>
      <c r="BZ394" s="2"/>
      <c r="CA394" s="2"/>
      <c r="CB394" s="2"/>
    </row>
    <row r="395" spans="17:80" x14ac:dyDescent="0.3">
      <c r="Q395" s="2"/>
      <c r="R395" s="2"/>
      <c r="S395" s="2"/>
      <c r="U395" s="2"/>
      <c r="V395" s="2"/>
      <c r="W395" s="2"/>
      <c r="AH395" s="2"/>
      <c r="AJ395" s="2"/>
      <c r="AN395" s="110"/>
      <c r="AO395" s="110"/>
      <c r="AQ395" s="110"/>
      <c r="AS395" s="1"/>
      <c r="BN395" s="110"/>
      <c r="BO395" s="1"/>
      <c r="BP395" s="1"/>
      <c r="BT395" s="110"/>
      <c r="BZ395" s="2"/>
      <c r="CA395" s="2"/>
      <c r="CB395" s="2"/>
    </row>
    <row r="396" spans="17:80" x14ac:dyDescent="0.3">
      <c r="Q396" s="2"/>
      <c r="R396" s="2"/>
      <c r="S396" s="2"/>
      <c r="U396" s="2"/>
      <c r="V396" s="2"/>
      <c r="W396" s="2"/>
      <c r="AH396" s="2"/>
      <c r="AJ396" s="2"/>
      <c r="AN396" s="110"/>
      <c r="AO396" s="110"/>
      <c r="AQ396" s="110"/>
      <c r="AS396" s="1"/>
      <c r="BN396" s="110"/>
      <c r="BO396" s="1"/>
      <c r="BP396" s="1"/>
      <c r="BT396" s="110"/>
      <c r="BZ396" s="2"/>
      <c r="CA396" s="2"/>
      <c r="CB396" s="2"/>
    </row>
    <row r="397" spans="17:80" x14ac:dyDescent="0.3">
      <c r="Q397" s="2"/>
      <c r="R397" s="2"/>
      <c r="S397" s="2"/>
      <c r="U397" s="2"/>
      <c r="V397" s="2"/>
      <c r="W397" s="2"/>
      <c r="AH397" s="2"/>
      <c r="AJ397" s="2"/>
      <c r="AN397" s="110"/>
      <c r="AO397" s="110"/>
      <c r="AQ397" s="110"/>
      <c r="AS397" s="1"/>
      <c r="BN397" s="110"/>
      <c r="BO397" s="1"/>
      <c r="BP397" s="1"/>
      <c r="BT397" s="110"/>
      <c r="BZ397" s="2"/>
      <c r="CA397" s="2"/>
      <c r="CB397" s="2"/>
    </row>
    <row r="398" spans="17:80" x14ac:dyDescent="0.3">
      <c r="Q398" s="2"/>
      <c r="R398" s="2"/>
      <c r="S398" s="2"/>
      <c r="U398" s="2"/>
      <c r="V398" s="2"/>
      <c r="W398" s="2"/>
      <c r="AH398" s="2"/>
      <c r="AJ398" s="2"/>
      <c r="AN398" s="110"/>
      <c r="AO398" s="110"/>
      <c r="AQ398" s="110"/>
      <c r="AS398" s="1"/>
      <c r="BN398" s="110"/>
      <c r="BO398" s="1"/>
      <c r="BP398" s="1"/>
      <c r="BT398" s="110"/>
      <c r="BZ398" s="2"/>
      <c r="CA398" s="2"/>
      <c r="CB398" s="2"/>
    </row>
    <row r="399" spans="17:80" x14ac:dyDescent="0.3">
      <c r="Q399" s="2"/>
      <c r="R399" s="2"/>
      <c r="S399" s="2"/>
      <c r="U399" s="2"/>
      <c r="V399" s="2"/>
      <c r="W399" s="2"/>
      <c r="AH399" s="2"/>
      <c r="AJ399" s="2"/>
      <c r="AN399" s="110"/>
      <c r="AO399" s="110"/>
      <c r="AQ399" s="110"/>
      <c r="AS399" s="1"/>
      <c r="BN399" s="110"/>
      <c r="BO399" s="1"/>
      <c r="BP399" s="1"/>
      <c r="BT399" s="110"/>
      <c r="BZ399" s="2"/>
      <c r="CA399" s="2"/>
      <c r="CB399" s="2"/>
    </row>
    <row r="400" spans="17:80" x14ac:dyDescent="0.3">
      <c r="Q400" s="2"/>
      <c r="R400" s="2"/>
      <c r="S400" s="2"/>
      <c r="U400" s="2"/>
      <c r="V400" s="2"/>
      <c r="W400" s="2"/>
      <c r="AH400" s="2"/>
      <c r="AJ400" s="2"/>
      <c r="AN400" s="110"/>
      <c r="AO400" s="110"/>
      <c r="AQ400" s="110"/>
      <c r="AS400" s="1"/>
      <c r="BN400" s="110"/>
      <c r="BO400" s="1"/>
      <c r="BP400" s="1"/>
      <c r="BT400" s="110"/>
      <c r="BZ400" s="2"/>
      <c r="CA400" s="2"/>
      <c r="CB400" s="2"/>
    </row>
    <row r="401" spans="17:80" x14ac:dyDescent="0.3">
      <c r="Q401" s="2"/>
      <c r="R401" s="2"/>
      <c r="S401" s="2"/>
      <c r="U401" s="2"/>
      <c r="V401" s="2"/>
      <c r="W401" s="2"/>
      <c r="AH401" s="2"/>
      <c r="AJ401" s="2"/>
      <c r="AN401" s="110"/>
      <c r="AO401" s="110"/>
      <c r="AQ401" s="110"/>
      <c r="AS401" s="1"/>
      <c r="BN401" s="110"/>
      <c r="BO401" s="1"/>
      <c r="BP401" s="1"/>
      <c r="BT401" s="110"/>
      <c r="BZ401" s="2"/>
      <c r="CA401" s="2"/>
      <c r="CB401" s="2"/>
    </row>
    <row r="402" spans="17:80" x14ac:dyDescent="0.3">
      <c r="Q402" s="2"/>
      <c r="R402" s="2"/>
      <c r="S402" s="2"/>
      <c r="U402" s="2"/>
      <c r="V402" s="2"/>
      <c r="W402" s="2"/>
      <c r="AH402" s="2"/>
      <c r="AJ402" s="2"/>
      <c r="AN402" s="110"/>
      <c r="AO402" s="110"/>
      <c r="AQ402" s="110"/>
      <c r="AS402" s="1"/>
      <c r="BN402" s="110"/>
      <c r="BO402" s="1"/>
      <c r="BP402" s="1"/>
      <c r="BT402" s="110"/>
      <c r="BZ402" s="2"/>
      <c r="CA402" s="2"/>
      <c r="CB402" s="2"/>
    </row>
    <row r="403" spans="17:80" x14ac:dyDescent="0.3">
      <c r="Q403" s="2"/>
      <c r="R403" s="2"/>
      <c r="S403" s="2"/>
      <c r="U403" s="2"/>
      <c r="V403" s="2"/>
      <c r="W403" s="2"/>
      <c r="AH403" s="2"/>
      <c r="AJ403" s="2"/>
      <c r="AN403" s="110"/>
      <c r="AO403" s="110"/>
      <c r="AQ403" s="110"/>
      <c r="AS403" s="1"/>
      <c r="BN403" s="110"/>
      <c r="BO403" s="1"/>
      <c r="BP403" s="1"/>
      <c r="BT403" s="110"/>
      <c r="BZ403" s="2"/>
      <c r="CA403" s="2"/>
      <c r="CB403" s="2"/>
    </row>
    <row r="404" spans="17:80" x14ac:dyDescent="0.3">
      <c r="Q404" s="2"/>
      <c r="R404" s="2"/>
      <c r="S404" s="2"/>
      <c r="U404" s="2"/>
      <c r="V404" s="2"/>
      <c r="W404" s="2"/>
      <c r="AH404" s="2"/>
      <c r="AJ404" s="2"/>
      <c r="AN404" s="110"/>
      <c r="AO404" s="110"/>
      <c r="AQ404" s="110"/>
      <c r="AS404" s="1"/>
      <c r="BN404" s="110"/>
      <c r="BO404" s="1"/>
      <c r="BP404" s="1"/>
      <c r="BT404" s="110"/>
      <c r="BZ404" s="2"/>
      <c r="CA404" s="2"/>
      <c r="CB404" s="2"/>
    </row>
    <row r="405" spans="17:80" x14ac:dyDescent="0.3">
      <c r="Q405" s="2"/>
      <c r="R405" s="2"/>
      <c r="S405" s="2"/>
      <c r="U405" s="2"/>
      <c r="V405" s="2"/>
      <c r="W405" s="2"/>
      <c r="AH405" s="2"/>
      <c r="AJ405" s="2"/>
      <c r="AN405" s="110"/>
      <c r="AO405" s="110"/>
      <c r="AQ405" s="110"/>
      <c r="AS405" s="1"/>
      <c r="BN405" s="110"/>
      <c r="BO405" s="1"/>
      <c r="BP405" s="1"/>
      <c r="BT405" s="110"/>
      <c r="BZ405" s="2"/>
      <c r="CA405" s="2"/>
      <c r="CB405" s="2"/>
    </row>
    <row r="406" spans="17:80" x14ac:dyDescent="0.3">
      <c r="Q406" s="2"/>
      <c r="R406" s="2"/>
      <c r="S406" s="2"/>
      <c r="U406" s="2"/>
      <c r="V406" s="2"/>
      <c r="W406" s="2"/>
      <c r="AH406" s="2"/>
      <c r="AJ406" s="2"/>
      <c r="AN406" s="110"/>
      <c r="AO406" s="110"/>
      <c r="AQ406" s="110"/>
      <c r="AS406" s="1"/>
      <c r="BN406" s="110"/>
      <c r="BO406" s="1"/>
      <c r="BP406" s="1"/>
      <c r="BT406" s="110"/>
      <c r="BZ406" s="2"/>
      <c r="CA406" s="2"/>
      <c r="CB406" s="2"/>
    </row>
    <row r="407" spans="17:80" x14ac:dyDescent="0.3">
      <c r="Q407" s="2"/>
      <c r="R407" s="2"/>
      <c r="S407" s="2"/>
      <c r="U407" s="2"/>
      <c r="V407" s="2"/>
      <c r="W407" s="2"/>
      <c r="AH407" s="2"/>
      <c r="AJ407" s="2"/>
      <c r="AN407" s="110"/>
      <c r="AO407" s="110"/>
      <c r="AQ407" s="110"/>
      <c r="AS407" s="1"/>
      <c r="BN407" s="110"/>
      <c r="BO407" s="1"/>
      <c r="BP407" s="1"/>
      <c r="BT407" s="110"/>
      <c r="BZ407" s="2"/>
      <c r="CA407" s="2"/>
      <c r="CB407" s="2"/>
    </row>
    <row r="408" spans="17:80" x14ac:dyDescent="0.3">
      <c r="Q408" s="2"/>
      <c r="R408" s="2"/>
      <c r="S408" s="2"/>
      <c r="U408" s="2"/>
      <c r="V408" s="2"/>
      <c r="W408" s="2"/>
      <c r="AH408" s="2"/>
      <c r="AJ408" s="2"/>
      <c r="AN408" s="110"/>
      <c r="AO408" s="110"/>
      <c r="AQ408" s="110"/>
      <c r="AS408" s="1"/>
      <c r="BN408" s="110"/>
      <c r="BO408" s="1"/>
      <c r="BP408" s="1"/>
      <c r="BT408" s="110"/>
      <c r="BZ408" s="2"/>
      <c r="CA408" s="2"/>
      <c r="CB408" s="2"/>
    </row>
    <row r="409" spans="17:80" x14ac:dyDescent="0.3">
      <c r="Q409" s="2"/>
      <c r="R409" s="2"/>
      <c r="S409" s="2"/>
      <c r="U409" s="2"/>
      <c r="V409" s="2"/>
      <c r="W409" s="2"/>
      <c r="AH409" s="2"/>
      <c r="AJ409" s="2"/>
      <c r="AN409" s="110"/>
      <c r="AO409" s="110"/>
      <c r="AQ409" s="110"/>
      <c r="AS409" s="1"/>
      <c r="BN409" s="110"/>
      <c r="BO409" s="1"/>
      <c r="BP409" s="1"/>
      <c r="BT409" s="110"/>
      <c r="BZ409" s="2"/>
      <c r="CA409" s="2"/>
      <c r="CB409" s="2"/>
    </row>
    <row r="410" spans="17:80" x14ac:dyDescent="0.3">
      <c r="Q410" s="2"/>
      <c r="R410" s="2"/>
      <c r="S410" s="2"/>
      <c r="U410" s="2"/>
      <c r="V410" s="2"/>
      <c r="W410" s="2"/>
      <c r="AH410" s="2"/>
      <c r="AJ410" s="2"/>
      <c r="AN410" s="110"/>
      <c r="AO410" s="110"/>
      <c r="AQ410" s="110"/>
      <c r="AS410" s="1"/>
      <c r="BN410" s="110"/>
      <c r="BO410" s="1"/>
      <c r="BP410" s="1"/>
      <c r="BT410" s="110"/>
      <c r="BZ410" s="2"/>
      <c r="CA410" s="2"/>
      <c r="CB410" s="2"/>
    </row>
    <row r="411" spans="17:80" x14ac:dyDescent="0.3">
      <c r="Q411" s="2"/>
      <c r="R411" s="2"/>
      <c r="S411" s="2"/>
      <c r="U411" s="2"/>
      <c r="V411" s="2"/>
      <c r="W411" s="2"/>
      <c r="AH411" s="2"/>
      <c r="AJ411" s="2"/>
      <c r="AN411" s="110"/>
      <c r="AO411" s="110"/>
      <c r="AQ411" s="110"/>
      <c r="AS411" s="1"/>
      <c r="BN411" s="110"/>
      <c r="BO411" s="1"/>
      <c r="BP411" s="1"/>
      <c r="BT411" s="110"/>
      <c r="BZ411" s="2"/>
      <c r="CA411" s="2"/>
      <c r="CB411" s="2"/>
    </row>
    <row r="412" spans="17:80" x14ac:dyDescent="0.3">
      <c r="Q412" s="2"/>
      <c r="R412" s="2"/>
      <c r="S412" s="2"/>
      <c r="U412" s="2"/>
      <c r="V412" s="2"/>
      <c r="W412" s="2"/>
      <c r="AH412" s="2"/>
      <c r="AJ412" s="2"/>
      <c r="AN412" s="110"/>
      <c r="AO412" s="110"/>
      <c r="AQ412" s="110"/>
      <c r="AS412" s="1"/>
      <c r="BN412" s="110"/>
      <c r="BO412" s="1"/>
      <c r="BP412" s="1"/>
      <c r="BT412" s="110"/>
      <c r="BZ412" s="2"/>
      <c r="CA412" s="2"/>
      <c r="CB412" s="2"/>
    </row>
    <row r="413" spans="17:80" x14ac:dyDescent="0.3">
      <c r="Q413" s="2"/>
      <c r="R413" s="2"/>
      <c r="S413" s="2"/>
      <c r="U413" s="2"/>
      <c r="V413" s="2"/>
      <c r="W413" s="2"/>
      <c r="AH413" s="2"/>
      <c r="AJ413" s="2"/>
      <c r="AN413" s="110"/>
      <c r="AO413" s="110"/>
      <c r="AQ413" s="110"/>
      <c r="AS413" s="1"/>
      <c r="BN413" s="110"/>
      <c r="BO413" s="1"/>
      <c r="BP413" s="1"/>
      <c r="BT413" s="110"/>
      <c r="BZ413" s="2"/>
      <c r="CA413" s="2"/>
      <c r="CB413" s="2"/>
    </row>
    <row r="414" spans="17:80" x14ac:dyDescent="0.3">
      <c r="Q414" s="2"/>
      <c r="R414" s="2"/>
      <c r="S414" s="2"/>
      <c r="U414" s="2"/>
      <c r="V414" s="2"/>
      <c r="W414" s="2"/>
      <c r="AH414" s="2"/>
      <c r="AJ414" s="2"/>
      <c r="AN414" s="110"/>
      <c r="AO414" s="110"/>
      <c r="AQ414" s="110"/>
      <c r="AS414" s="1"/>
      <c r="BN414" s="110"/>
      <c r="BO414" s="1"/>
      <c r="BP414" s="1"/>
      <c r="BT414" s="110"/>
      <c r="BZ414" s="2"/>
      <c r="CA414" s="2"/>
      <c r="CB414" s="2"/>
    </row>
    <row r="415" spans="17:80" x14ac:dyDescent="0.3">
      <c r="Q415" s="2"/>
      <c r="R415" s="2"/>
      <c r="S415" s="2"/>
      <c r="U415" s="2"/>
      <c r="V415" s="2"/>
      <c r="W415" s="2"/>
      <c r="AH415" s="2"/>
      <c r="AJ415" s="2"/>
      <c r="AN415" s="110"/>
      <c r="AO415" s="110"/>
      <c r="AQ415" s="110"/>
      <c r="AS415" s="1"/>
      <c r="BN415" s="110"/>
      <c r="BO415" s="1"/>
      <c r="BP415" s="1"/>
      <c r="BT415" s="110"/>
      <c r="BZ415" s="2"/>
      <c r="CA415" s="2"/>
      <c r="CB415" s="2"/>
    </row>
    <row r="416" spans="17:80" x14ac:dyDescent="0.3">
      <c r="Q416" s="2"/>
      <c r="R416" s="2"/>
      <c r="S416" s="2"/>
      <c r="U416" s="2"/>
      <c r="V416" s="2"/>
      <c r="W416" s="2"/>
      <c r="AH416" s="2"/>
      <c r="AJ416" s="2"/>
      <c r="AN416" s="110"/>
      <c r="AO416" s="110"/>
      <c r="AQ416" s="110"/>
      <c r="AS416" s="1"/>
      <c r="BN416" s="110"/>
      <c r="BO416" s="1"/>
      <c r="BP416" s="1"/>
      <c r="BT416" s="110"/>
      <c r="BZ416" s="2"/>
      <c r="CA416" s="2"/>
      <c r="CB416" s="2"/>
    </row>
    <row r="417" spans="17:80" x14ac:dyDescent="0.3">
      <c r="Q417" s="2"/>
      <c r="R417" s="2"/>
      <c r="S417" s="2"/>
      <c r="U417" s="2"/>
      <c r="V417" s="2"/>
      <c r="W417" s="2"/>
      <c r="AH417" s="2"/>
      <c r="AJ417" s="2"/>
      <c r="AN417" s="110"/>
      <c r="AO417" s="110"/>
      <c r="AQ417" s="110"/>
      <c r="AS417" s="1"/>
      <c r="BN417" s="110"/>
      <c r="BO417" s="1"/>
      <c r="BP417" s="1"/>
      <c r="BT417" s="110"/>
      <c r="BZ417" s="2"/>
      <c r="CA417" s="2"/>
      <c r="CB417" s="2"/>
    </row>
    <row r="418" spans="17:80" x14ac:dyDescent="0.3">
      <c r="Q418" s="2"/>
      <c r="R418" s="2"/>
      <c r="S418" s="2"/>
      <c r="U418" s="2"/>
      <c r="V418" s="2"/>
      <c r="W418" s="2"/>
      <c r="AH418" s="2"/>
      <c r="AJ418" s="2"/>
      <c r="AN418" s="110"/>
      <c r="AO418" s="110"/>
      <c r="AQ418" s="110"/>
      <c r="AS418" s="1"/>
      <c r="BN418" s="110"/>
      <c r="BO418" s="1"/>
      <c r="BP418" s="1"/>
      <c r="BT418" s="110"/>
      <c r="BZ418" s="2"/>
      <c r="CA418" s="2"/>
      <c r="CB418" s="2"/>
    </row>
    <row r="419" spans="17:80" x14ac:dyDescent="0.3">
      <c r="Q419" s="2"/>
      <c r="R419" s="2"/>
      <c r="S419" s="2"/>
      <c r="U419" s="2"/>
      <c r="V419" s="2"/>
      <c r="W419" s="2"/>
      <c r="AH419" s="2"/>
      <c r="AJ419" s="2"/>
      <c r="AN419" s="110"/>
      <c r="AO419" s="110"/>
      <c r="AQ419" s="110"/>
      <c r="AS419" s="1"/>
      <c r="BN419" s="110"/>
      <c r="BO419" s="1"/>
      <c r="BP419" s="1"/>
      <c r="BT419" s="110"/>
      <c r="BZ419" s="2"/>
      <c r="CA419" s="2"/>
      <c r="CB419" s="2"/>
    </row>
    <row r="420" spans="17:80" x14ac:dyDescent="0.3">
      <c r="Q420" s="2"/>
      <c r="R420" s="2"/>
      <c r="S420" s="2"/>
      <c r="U420" s="2"/>
      <c r="V420" s="2"/>
      <c r="W420" s="2"/>
      <c r="AH420" s="2"/>
      <c r="AJ420" s="2"/>
      <c r="AN420" s="110"/>
      <c r="AO420" s="110"/>
      <c r="AQ420" s="110"/>
      <c r="AS420" s="1"/>
      <c r="BN420" s="110"/>
      <c r="BO420" s="1"/>
      <c r="BP420" s="1"/>
      <c r="BT420" s="110"/>
      <c r="BZ420" s="2"/>
      <c r="CA420" s="2"/>
      <c r="CB420" s="2"/>
    </row>
    <row r="421" spans="17:80" x14ac:dyDescent="0.3">
      <c r="Q421" s="2"/>
      <c r="R421" s="2"/>
      <c r="S421" s="2"/>
      <c r="U421" s="2"/>
      <c r="V421" s="2"/>
      <c r="W421" s="2"/>
      <c r="AH421" s="2"/>
      <c r="AJ421" s="2"/>
      <c r="AN421" s="110"/>
      <c r="AO421" s="110"/>
      <c r="AQ421" s="110"/>
      <c r="AS421" s="1"/>
      <c r="BN421" s="110"/>
      <c r="BO421" s="1"/>
      <c r="BP421" s="1"/>
      <c r="BT421" s="110"/>
      <c r="BZ421" s="2"/>
      <c r="CA421" s="2"/>
      <c r="CB421" s="2"/>
    </row>
    <row r="422" spans="17:80" x14ac:dyDescent="0.3">
      <c r="Q422" s="2"/>
      <c r="R422" s="2"/>
      <c r="S422" s="2"/>
      <c r="U422" s="2"/>
      <c r="V422" s="2"/>
      <c r="W422" s="2"/>
      <c r="AH422" s="2"/>
      <c r="AJ422" s="2"/>
      <c r="AN422" s="110"/>
      <c r="AO422" s="110"/>
      <c r="AQ422" s="110"/>
      <c r="AS422" s="1"/>
      <c r="BN422" s="110"/>
      <c r="BO422" s="1"/>
      <c r="BP422" s="1"/>
      <c r="BT422" s="110"/>
      <c r="BZ422" s="2"/>
      <c r="CA422" s="2"/>
      <c r="CB422" s="2"/>
    </row>
    <row r="423" spans="17:80" x14ac:dyDescent="0.3">
      <c r="Q423" s="2"/>
      <c r="R423" s="2"/>
      <c r="S423" s="2"/>
      <c r="U423" s="2"/>
      <c r="V423" s="2"/>
      <c r="W423" s="2"/>
      <c r="AH423" s="2"/>
      <c r="AJ423" s="2"/>
      <c r="AN423" s="110"/>
      <c r="AO423" s="110"/>
      <c r="AQ423" s="110"/>
      <c r="AS423" s="1"/>
      <c r="BN423" s="110"/>
      <c r="BO423" s="1"/>
      <c r="BP423" s="1"/>
      <c r="BT423" s="110"/>
      <c r="BZ423" s="2"/>
      <c r="CA423" s="2"/>
      <c r="CB423" s="2"/>
    </row>
    <row r="424" spans="17:80" x14ac:dyDescent="0.3">
      <c r="Q424" s="2"/>
      <c r="R424" s="2"/>
      <c r="S424" s="2"/>
      <c r="U424" s="2"/>
      <c r="V424" s="2"/>
      <c r="W424" s="2"/>
      <c r="AH424" s="2"/>
      <c r="AJ424" s="2"/>
      <c r="AN424" s="110"/>
      <c r="AO424" s="110"/>
      <c r="AQ424" s="110"/>
      <c r="AS424" s="1"/>
      <c r="BN424" s="110"/>
      <c r="BO424" s="1"/>
      <c r="BP424" s="1"/>
      <c r="BT424" s="110"/>
      <c r="BZ424" s="2"/>
      <c r="CA424" s="2"/>
      <c r="CB424" s="2"/>
    </row>
    <row r="425" spans="17:80" x14ac:dyDescent="0.3">
      <c r="Q425" s="2"/>
      <c r="R425" s="2"/>
      <c r="S425" s="2"/>
      <c r="U425" s="2"/>
      <c r="V425" s="2"/>
      <c r="W425" s="2"/>
      <c r="AH425" s="2"/>
      <c r="AJ425" s="2"/>
      <c r="AN425" s="110"/>
      <c r="AO425" s="110"/>
      <c r="AQ425" s="110"/>
      <c r="AS425" s="1"/>
      <c r="BN425" s="110"/>
      <c r="BO425" s="1"/>
      <c r="BP425" s="1"/>
      <c r="BT425" s="110"/>
      <c r="BZ425" s="2"/>
      <c r="CA425" s="2"/>
      <c r="CB425" s="2"/>
    </row>
    <row r="426" spans="17:80" x14ac:dyDescent="0.3">
      <c r="Q426" s="2"/>
      <c r="R426" s="2"/>
      <c r="S426" s="2"/>
      <c r="U426" s="2"/>
      <c r="V426" s="2"/>
      <c r="W426" s="2"/>
      <c r="AH426" s="2"/>
      <c r="AJ426" s="2"/>
      <c r="AN426" s="110"/>
      <c r="AO426" s="110"/>
      <c r="AQ426" s="110"/>
      <c r="AS426" s="1"/>
      <c r="BN426" s="110"/>
      <c r="BO426" s="1"/>
      <c r="BP426" s="1"/>
      <c r="BT426" s="110"/>
      <c r="BZ426" s="2"/>
      <c r="CA426" s="2"/>
      <c r="CB426" s="2"/>
    </row>
    <row r="427" spans="17:80" x14ac:dyDescent="0.3">
      <c r="Q427" s="2"/>
      <c r="R427" s="2"/>
      <c r="S427" s="2"/>
      <c r="U427" s="2"/>
      <c r="V427" s="2"/>
      <c r="W427" s="2"/>
      <c r="AH427" s="2"/>
      <c r="AJ427" s="2"/>
      <c r="AN427" s="110"/>
      <c r="AO427" s="110"/>
      <c r="AQ427" s="110"/>
      <c r="AS427" s="1"/>
      <c r="BN427" s="110"/>
      <c r="BO427" s="1"/>
      <c r="BP427" s="1"/>
      <c r="BT427" s="110"/>
      <c r="BZ427" s="2"/>
      <c r="CA427" s="2"/>
      <c r="CB427" s="2"/>
    </row>
    <row r="428" spans="17:80" x14ac:dyDescent="0.3">
      <c r="Q428" s="2"/>
      <c r="R428" s="2"/>
      <c r="S428" s="2"/>
      <c r="U428" s="2"/>
      <c r="V428" s="2"/>
      <c r="W428" s="2"/>
      <c r="AH428" s="2"/>
      <c r="AJ428" s="2"/>
      <c r="AN428" s="110"/>
      <c r="AO428" s="110"/>
      <c r="AQ428" s="110"/>
      <c r="AS428" s="1"/>
      <c r="BN428" s="110"/>
      <c r="BO428" s="1"/>
      <c r="BP428" s="1"/>
      <c r="BT428" s="110"/>
      <c r="BZ428" s="2"/>
      <c r="CA428" s="2"/>
      <c r="CB428" s="2"/>
    </row>
    <row r="429" spans="17:80" x14ac:dyDescent="0.3">
      <c r="Q429" s="2"/>
      <c r="R429" s="2"/>
      <c r="S429" s="2"/>
      <c r="U429" s="2"/>
      <c r="V429" s="2"/>
      <c r="W429" s="2"/>
      <c r="AH429" s="2"/>
      <c r="AJ429" s="2"/>
      <c r="AN429" s="110"/>
      <c r="AO429" s="110"/>
      <c r="AQ429" s="110"/>
      <c r="AS429" s="1"/>
      <c r="BN429" s="110"/>
      <c r="BO429" s="1"/>
      <c r="BP429" s="1"/>
      <c r="BT429" s="110"/>
      <c r="BZ429" s="2"/>
      <c r="CA429" s="2"/>
      <c r="CB429" s="2"/>
    </row>
    <row r="430" spans="17:80" x14ac:dyDescent="0.3">
      <c r="Q430" s="2"/>
      <c r="R430" s="2"/>
      <c r="S430" s="2"/>
      <c r="U430" s="2"/>
      <c r="V430" s="2"/>
      <c r="W430" s="2"/>
      <c r="AH430" s="2"/>
      <c r="AJ430" s="2"/>
      <c r="AN430" s="110"/>
      <c r="AO430" s="110"/>
      <c r="AQ430" s="110"/>
      <c r="AS430" s="1"/>
      <c r="BN430" s="110"/>
      <c r="BO430" s="1"/>
      <c r="BP430" s="1"/>
      <c r="BT430" s="110"/>
      <c r="BZ430" s="2"/>
      <c r="CA430" s="2"/>
      <c r="CB430" s="2"/>
    </row>
    <row r="431" spans="17:80" x14ac:dyDescent="0.3">
      <c r="Q431" s="2"/>
      <c r="R431" s="2"/>
      <c r="S431" s="2"/>
      <c r="U431" s="2"/>
      <c r="V431" s="2"/>
      <c r="W431" s="2"/>
      <c r="AH431" s="2"/>
      <c r="AJ431" s="2"/>
      <c r="AN431" s="110"/>
      <c r="AO431" s="110"/>
      <c r="AQ431" s="110"/>
      <c r="AS431" s="1"/>
      <c r="BN431" s="110"/>
      <c r="BO431" s="1"/>
      <c r="BP431" s="1"/>
      <c r="BT431" s="110"/>
      <c r="BZ431" s="2"/>
      <c r="CA431" s="2"/>
      <c r="CB431" s="2"/>
    </row>
    <row r="432" spans="17:80" x14ac:dyDescent="0.3">
      <c r="Q432" s="2"/>
      <c r="R432" s="2"/>
      <c r="S432" s="2"/>
      <c r="U432" s="2"/>
      <c r="V432" s="2"/>
      <c r="W432" s="2"/>
      <c r="AH432" s="2"/>
      <c r="AJ432" s="2"/>
      <c r="AN432" s="110"/>
      <c r="AO432" s="110"/>
      <c r="AQ432" s="110"/>
      <c r="AS432" s="1"/>
      <c r="BN432" s="110"/>
      <c r="BO432" s="1"/>
      <c r="BP432" s="1"/>
      <c r="BT432" s="110"/>
      <c r="BZ432" s="2"/>
      <c r="CA432" s="2"/>
      <c r="CB432" s="2"/>
    </row>
    <row r="433" spans="17:81" x14ac:dyDescent="0.3">
      <c r="Q433" s="2"/>
      <c r="R433" s="2"/>
      <c r="S433" s="2"/>
      <c r="U433" s="2"/>
      <c r="V433" s="2"/>
      <c r="W433" s="2"/>
      <c r="AH433" s="2"/>
      <c r="AJ433" s="2"/>
      <c r="AN433" s="110"/>
      <c r="AO433" s="110"/>
      <c r="AQ433" s="110"/>
      <c r="AS433" s="1"/>
      <c r="BN433" s="110"/>
      <c r="BO433" s="1"/>
      <c r="BP433" s="1"/>
      <c r="BT433" s="110"/>
      <c r="BZ433" s="2"/>
      <c r="CA433" s="2"/>
      <c r="CB433" s="2"/>
    </row>
    <row r="434" spans="17:81" x14ac:dyDescent="0.3">
      <c r="Q434" s="2"/>
      <c r="R434" s="2"/>
      <c r="S434" s="2"/>
      <c r="U434" s="2"/>
      <c r="V434" s="2"/>
      <c r="W434" s="2"/>
      <c r="AH434" s="2"/>
      <c r="AJ434" s="2"/>
      <c r="AN434" s="110"/>
      <c r="AO434" s="110"/>
      <c r="AQ434" s="110"/>
      <c r="AS434" s="1"/>
      <c r="BN434" s="110"/>
      <c r="BO434" s="1"/>
      <c r="BP434" s="1"/>
      <c r="BT434" s="110"/>
      <c r="BZ434" s="2"/>
      <c r="CA434" s="2"/>
      <c r="CB434" s="2"/>
    </row>
    <row r="435" spans="17:81" x14ac:dyDescent="0.3">
      <c r="Q435" s="2"/>
      <c r="R435" s="2"/>
      <c r="S435" s="2"/>
      <c r="U435" s="2"/>
      <c r="V435" s="2"/>
      <c r="W435" s="2"/>
      <c r="AH435" s="2"/>
      <c r="AJ435" s="2"/>
      <c r="AN435" s="110"/>
      <c r="AO435" s="110"/>
      <c r="AQ435" s="110"/>
      <c r="AS435" s="1"/>
      <c r="BN435" s="110"/>
      <c r="BO435" s="1"/>
      <c r="BP435" s="1"/>
      <c r="BT435" s="110"/>
      <c r="BZ435" s="2"/>
      <c r="CA435" s="2"/>
      <c r="CB435" s="2"/>
    </row>
    <row r="436" spans="17:81" x14ac:dyDescent="0.3">
      <c r="Q436" s="2"/>
      <c r="R436" s="2"/>
      <c r="S436" s="2"/>
      <c r="U436" s="2"/>
      <c r="V436" s="2"/>
      <c r="W436" s="2"/>
      <c r="AH436" s="2"/>
      <c r="AJ436" s="2"/>
      <c r="AN436" s="110"/>
      <c r="AO436" s="110"/>
      <c r="AQ436" s="110"/>
      <c r="AS436" s="1"/>
      <c r="BN436" s="110"/>
      <c r="BO436" s="1"/>
      <c r="BP436" s="1"/>
      <c r="BT436" s="110"/>
      <c r="BZ436" s="2"/>
      <c r="CA436" s="2"/>
      <c r="CB436" s="2"/>
    </row>
    <row r="437" spans="17:81" x14ac:dyDescent="0.3">
      <c r="Q437" s="2"/>
      <c r="R437" s="2"/>
      <c r="S437" s="2"/>
      <c r="U437" s="2"/>
      <c r="V437" s="2"/>
      <c r="W437" s="2"/>
      <c r="AH437" s="2"/>
      <c r="AJ437" s="2"/>
      <c r="AN437" s="110"/>
      <c r="AO437" s="110"/>
      <c r="AQ437" s="110"/>
      <c r="AS437" s="1"/>
      <c r="BN437" s="110"/>
      <c r="BO437" s="1"/>
      <c r="BP437" s="1"/>
      <c r="BT437" s="110"/>
      <c r="BZ437" s="2"/>
      <c r="CA437" s="2"/>
      <c r="CB437" s="2"/>
    </row>
    <row r="438" spans="17:81" x14ac:dyDescent="0.3">
      <c r="Q438" s="2"/>
      <c r="R438" s="2"/>
      <c r="S438" s="2"/>
      <c r="U438" s="2"/>
      <c r="V438" s="2"/>
      <c r="W438" s="2"/>
      <c r="AH438" s="2"/>
      <c r="AJ438" s="2"/>
      <c r="AN438" s="110"/>
      <c r="AO438" s="110"/>
      <c r="AQ438" s="110"/>
      <c r="AS438" s="1"/>
      <c r="BN438" s="110"/>
      <c r="BO438" s="1"/>
      <c r="BP438" s="1"/>
      <c r="BT438" s="110"/>
      <c r="BZ438" s="2"/>
      <c r="CA438" s="2"/>
      <c r="CB438" s="2"/>
      <c r="CC438" s="2"/>
    </row>
    <row r="439" spans="17:81" x14ac:dyDescent="0.3">
      <c r="Q439" s="2"/>
      <c r="R439" s="2"/>
      <c r="S439" s="2"/>
      <c r="U439" s="2"/>
      <c r="V439" s="2"/>
      <c r="W439" s="2"/>
      <c r="AH439" s="2"/>
      <c r="AJ439" s="2"/>
      <c r="AN439" s="110"/>
      <c r="AO439" s="110"/>
      <c r="AQ439" s="110"/>
      <c r="AS439" s="1"/>
      <c r="BN439" s="110"/>
      <c r="BO439" s="1"/>
      <c r="BP439" s="1"/>
      <c r="BT439" s="110"/>
      <c r="BZ439" s="2"/>
      <c r="CA439" s="2"/>
      <c r="CB439" s="2"/>
    </row>
    <row r="440" spans="17:81" x14ac:dyDescent="0.3">
      <c r="Q440" s="2"/>
      <c r="R440" s="2"/>
      <c r="S440" s="2"/>
      <c r="U440" s="2"/>
      <c r="V440" s="2"/>
      <c r="W440" s="2"/>
      <c r="AH440" s="2"/>
      <c r="AJ440" s="2"/>
      <c r="AN440" s="110"/>
      <c r="AO440" s="110"/>
      <c r="AQ440" s="110"/>
      <c r="AS440" s="1"/>
      <c r="BN440" s="110"/>
      <c r="BO440" s="1"/>
      <c r="BP440" s="1"/>
      <c r="BT440" s="110"/>
      <c r="BZ440" s="2"/>
      <c r="CA440" s="2"/>
      <c r="CB440" s="2"/>
    </row>
    <row r="441" spans="17:81" x14ac:dyDescent="0.3">
      <c r="Q441" s="2"/>
      <c r="R441" s="2"/>
      <c r="S441" s="2"/>
      <c r="U441" s="2"/>
      <c r="V441" s="2"/>
      <c r="W441" s="2"/>
      <c r="AH441" s="2"/>
      <c r="AJ441" s="2"/>
      <c r="AN441" s="110"/>
      <c r="AO441" s="110"/>
      <c r="AQ441" s="110"/>
      <c r="AS441" s="1"/>
      <c r="BN441" s="110"/>
      <c r="BO441" s="1"/>
      <c r="BP441" s="1"/>
      <c r="BT441" s="110"/>
      <c r="BZ441" s="2"/>
      <c r="CA441" s="2"/>
      <c r="CB441" s="2"/>
    </row>
    <row r="442" spans="17:81" x14ac:dyDescent="0.3">
      <c r="Q442" s="2"/>
      <c r="R442" s="2"/>
      <c r="S442" s="2"/>
      <c r="U442" s="2"/>
      <c r="V442" s="2"/>
      <c r="W442" s="2"/>
      <c r="AH442" s="2"/>
      <c r="AJ442" s="2"/>
      <c r="AN442" s="110"/>
      <c r="AO442" s="110"/>
      <c r="AQ442" s="110"/>
      <c r="AS442" s="1"/>
      <c r="BN442" s="110"/>
      <c r="BO442" s="1"/>
      <c r="BP442" s="1"/>
      <c r="BT442" s="110"/>
      <c r="BZ442" s="2"/>
      <c r="CA442" s="2"/>
      <c r="CB442" s="2"/>
    </row>
    <row r="443" spans="17:81" x14ac:dyDescent="0.3">
      <c r="Q443" s="2"/>
      <c r="R443" s="2"/>
      <c r="S443" s="2"/>
      <c r="U443" s="2"/>
      <c r="V443" s="2"/>
      <c r="W443" s="2"/>
      <c r="AH443" s="2"/>
      <c r="AJ443" s="2"/>
      <c r="AN443" s="110"/>
      <c r="AO443" s="110"/>
      <c r="AQ443" s="110"/>
      <c r="AS443" s="1"/>
      <c r="BN443" s="110"/>
      <c r="BO443" s="1"/>
      <c r="BP443" s="1"/>
      <c r="BT443" s="110"/>
      <c r="BZ443" s="2"/>
      <c r="CA443" s="2"/>
      <c r="CB443" s="2"/>
    </row>
    <row r="444" spans="17:81" x14ac:dyDescent="0.3">
      <c r="Q444" s="2"/>
      <c r="R444" s="2"/>
      <c r="S444" s="2"/>
      <c r="U444" s="2"/>
      <c r="V444" s="2"/>
      <c r="W444" s="2"/>
      <c r="AH444" s="2"/>
      <c r="AJ444" s="2"/>
      <c r="AN444" s="110"/>
      <c r="AO444" s="110"/>
      <c r="AQ444" s="110"/>
      <c r="AS444" s="1"/>
      <c r="BN444" s="110"/>
      <c r="BO444" s="1"/>
      <c r="BP444" s="1"/>
      <c r="BT444" s="110"/>
      <c r="BZ444" s="2"/>
      <c r="CA444" s="2"/>
      <c r="CB444" s="2"/>
    </row>
    <row r="445" spans="17:81" x14ac:dyDescent="0.3">
      <c r="Q445" s="2"/>
      <c r="R445" s="2"/>
      <c r="S445" s="2"/>
      <c r="U445" s="2"/>
      <c r="V445" s="2"/>
      <c r="W445" s="2"/>
      <c r="AH445" s="2"/>
      <c r="AJ445" s="2"/>
      <c r="AN445" s="110"/>
      <c r="AO445" s="110"/>
      <c r="AQ445" s="110"/>
      <c r="AS445" s="1"/>
      <c r="BN445" s="110"/>
      <c r="BO445" s="1"/>
      <c r="BP445" s="1"/>
      <c r="BT445" s="110"/>
      <c r="BZ445" s="2"/>
      <c r="CA445" s="2"/>
      <c r="CB445" s="2"/>
    </row>
    <row r="446" spans="17:81" x14ac:dyDescent="0.3">
      <c r="Q446" s="2"/>
      <c r="R446" s="2"/>
      <c r="S446" s="2"/>
      <c r="U446" s="2"/>
      <c r="V446" s="2"/>
      <c r="W446" s="2"/>
      <c r="AH446" s="2"/>
      <c r="AJ446" s="2"/>
      <c r="AN446" s="110"/>
      <c r="AO446" s="110"/>
      <c r="AQ446" s="110"/>
      <c r="AS446" s="1"/>
      <c r="BN446" s="110"/>
      <c r="BO446" s="1"/>
      <c r="BP446" s="1"/>
      <c r="BT446" s="110"/>
      <c r="BZ446" s="2"/>
      <c r="CA446" s="2"/>
      <c r="CB446" s="2"/>
    </row>
    <row r="447" spans="17:81" x14ac:dyDescent="0.3">
      <c r="Q447" s="2"/>
      <c r="R447" s="2"/>
      <c r="S447" s="2"/>
      <c r="U447" s="2"/>
      <c r="V447" s="2"/>
      <c r="W447" s="2"/>
      <c r="AH447" s="2"/>
      <c r="AJ447" s="2"/>
      <c r="AN447" s="110"/>
      <c r="AO447" s="110"/>
      <c r="AQ447" s="110"/>
      <c r="AS447" s="1"/>
      <c r="BN447" s="110"/>
      <c r="BO447" s="1"/>
      <c r="BP447" s="1"/>
      <c r="BT447" s="110"/>
      <c r="BZ447" s="2"/>
      <c r="CA447" s="2"/>
      <c r="CB447" s="2"/>
    </row>
    <row r="448" spans="17:81" x14ac:dyDescent="0.3">
      <c r="Q448" s="2"/>
      <c r="R448" s="2"/>
      <c r="S448" s="2"/>
      <c r="U448" s="2"/>
      <c r="V448" s="2"/>
      <c r="W448" s="2"/>
      <c r="AH448" s="2"/>
      <c r="AJ448" s="2"/>
      <c r="AN448" s="110"/>
      <c r="AO448" s="110"/>
      <c r="AQ448" s="110"/>
      <c r="AS448" s="1"/>
      <c r="BN448" s="110"/>
      <c r="BO448" s="1"/>
      <c r="BP448" s="1"/>
      <c r="BT448" s="110"/>
      <c r="BZ448" s="2"/>
      <c r="CA448" s="2"/>
      <c r="CB448" s="2"/>
    </row>
    <row r="449" spans="17:80" x14ac:dyDescent="0.3">
      <c r="Q449" s="2"/>
      <c r="R449" s="2"/>
      <c r="S449" s="2"/>
      <c r="U449" s="2"/>
      <c r="V449" s="2"/>
      <c r="W449" s="2"/>
      <c r="AH449" s="2"/>
      <c r="AJ449" s="2"/>
      <c r="AN449" s="110"/>
      <c r="AO449" s="110"/>
      <c r="AQ449" s="110"/>
      <c r="AS449" s="1"/>
      <c r="BN449" s="110"/>
      <c r="BO449" s="1"/>
      <c r="BP449" s="1"/>
      <c r="BT449" s="110"/>
      <c r="BZ449" s="2"/>
      <c r="CA449" s="2"/>
      <c r="CB449" s="2"/>
    </row>
    <row r="450" spans="17:80" x14ac:dyDescent="0.3">
      <c r="Q450" s="2"/>
      <c r="R450" s="2"/>
      <c r="S450" s="2"/>
      <c r="U450" s="2"/>
      <c r="V450" s="2"/>
      <c r="W450" s="2"/>
      <c r="AH450" s="2"/>
      <c r="AJ450" s="2"/>
      <c r="AN450" s="110"/>
      <c r="AO450" s="110"/>
      <c r="AQ450" s="110"/>
      <c r="AS450" s="1"/>
      <c r="BN450" s="110"/>
      <c r="BO450" s="1"/>
      <c r="BP450" s="1"/>
      <c r="BT450" s="110"/>
      <c r="BZ450" s="2"/>
      <c r="CA450" s="2"/>
      <c r="CB450" s="2"/>
    </row>
    <row r="451" spans="17:80" x14ac:dyDescent="0.3">
      <c r="Q451" s="2"/>
      <c r="R451" s="2"/>
      <c r="S451" s="2"/>
      <c r="U451" s="2"/>
      <c r="V451" s="2"/>
      <c r="W451" s="2"/>
      <c r="AH451" s="2"/>
      <c r="AJ451" s="2"/>
      <c r="AN451" s="110"/>
      <c r="AO451" s="110"/>
      <c r="AQ451" s="110"/>
      <c r="AS451" s="1"/>
      <c r="BN451" s="110"/>
      <c r="BO451" s="1"/>
      <c r="BP451" s="1"/>
      <c r="BT451" s="110"/>
      <c r="BZ451" s="2"/>
      <c r="CA451" s="2"/>
      <c r="CB451" s="2"/>
    </row>
    <row r="452" spans="17:80" x14ac:dyDescent="0.3">
      <c r="Q452" s="2"/>
      <c r="R452" s="2"/>
      <c r="S452" s="2"/>
      <c r="U452" s="2"/>
      <c r="V452" s="2"/>
      <c r="W452" s="2"/>
      <c r="AH452" s="2"/>
      <c r="AJ452" s="2"/>
      <c r="AN452" s="110"/>
      <c r="AO452" s="110"/>
      <c r="AQ452" s="110"/>
      <c r="AS452" s="1"/>
      <c r="BN452" s="110"/>
      <c r="BO452" s="1"/>
      <c r="BP452" s="1"/>
      <c r="BT452" s="110"/>
      <c r="BZ452" s="2"/>
      <c r="CA452" s="2"/>
      <c r="CB452" s="2"/>
    </row>
    <row r="453" spans="17:80" x14ac:dyDescent="0.3">
      <c r="Q453" s="2"/>
      <c r="R453" s="2"/>
      <c r="S453" s="2"/>
      <c r="U453" s="2"/>
      <c r="V453" s="2"/>
      <c r="W453" s="2"/>
      <c r="AH453" s="2"/>
      <c r="AJ453" s="2"/>
      <c r="AN453" s="110"/>
      <c r="AO453" s="110"/>
      <c r="AQ453" s="110"/>
      <c r="AS453" s="1"/>
      <c r="BN453" s="110"/>
      <c r="BO453" s="1"/>
      <c r="BP453" s="1"/>
      <c r="BT453" s="110"/>
      <c r="BZ453" s="2"/>
      <c r="CA453" s="2"/>
      <c r="CB453" s="2"/>
    </row>
    <row r="454" spans="17:80" x14ac:dyDescent="0.3">
      <c r="Q454" s="2"/>
      <c r="R454" s="2"/>
      <c r="S454" s="2"/>
      <c r="U454" s="2"/>
      <c r="V454" s="2"/>
      <c r="W454" s="2"/>
      <c r="AH454" s="2"/>
      <c r="AJ454" s="2"/>
      <c r="AN454" s="110"/>
      <c r="AO454" s="110"/>
      <c r="AQ454" s="110"/>
      <c r="AS454" s="1"/>
      <c r="BN454" s="110"/>
      <c r="BO454" s="1"/>
      <c r="BP454" s="1"/>
      <c r="BT454" s="110"/>
      <c r="BZ454" s="2"/>
      <c r="CA454" s="2"/>
      <c r="CB454" s="2"/>
    </row>
    <row r="455" spans="17:80" x14ac:dyDescent="0.3">
      <c r="Q455" s="2"/>
      <c r="R455" s="2"/>
      <c r="S455" s="2"/>
      <c r="U455" s="2"/>
      <c r="V455" s="2"/>
      <c r="W455" s="2"/>
      <c r="AH455" s="2"/>
      <c r="AJ455" s="2"/>
      <c r="AN455" s="110"/>
      <c r="AO455" s="110"/>
      <c r="AQ455" s="110"/>
      <c r="AS455" s="1"/>
      <c r="BN455" s="110"/>
      <c r="BO455" s="1"/>
      <c r="BP455" s="1"/>
      <c r="BT455" s="110"/>
      <c r="BZ455" s="2"/>
      <c r="CA455" s="2"/>
      <c r="CB455" s="2"/>
    </row>
    <row r="456" spans="17:80" x14ac:dyDescent="0.3">
      <c r="Q456" s="2"/>
      <c r="R456" s="2"/>
      <c r="S456" s="2"/>
      <c r="U456" s="2"/>
      <c r="V456" s="2"/>
      <c r="W456" s="2"/>
      <c r="AH456" s="2"/>
      <c r="AJ456" s="2"/>
      <c r="AN456" s="110"/>
      <c r="AO456" s="110"/>
      <c r="AQ456" s="110"/>
      <c r="AS456" s="1"/>
      <c r="BN456" s="110"/>
      <c r="BO456" s="1"/>
      <c r="BP456" s="1"/>
      <c r="BT456" s="110"/>
      <c r="BZ456" s="2"/>
      <c r="CA456" s="2"/>
      <c r="CB456" s="2"/>
    </row>
    <row r="457" spans="17:80" x14ac:dyDescent="0.3">
      <c r="Q457" s="2"/>
      <c r="R457" s="2"/>
      <c r="S457" s="2"/>
      <c r="U457" s="2"/>
      <c r="V457" s="2"/>
      <c r="W457" s="2"/>
      <c r="AH457" s="2"/>
      <c r="AJ457" s="2"/>
      <c r="AN457" s="110"/>
      <c r="AO457" s="110"/>
      <c r="AQ457" s="110"/>
      <c r="AS457" s="1"/>
      <c r="BN457" s="110"/>
      <c r="BO457" s="1"/>
      <c r="BP457" s="1"/>
      <c r="BT457" s="110"/>
      <c r="BZ457" s="2"/>
      <c r="CA457" s="2"/>
      <c r="CB457" s="2"/>
    </row>
    <row r="458" spans="17:80" x14ac:dyDescent="0.3">
      <c r="Q458" s="2"/>
      <c r="R458" s="2"/>
      <c r="S458" s="2"/>
      <c r="U458" s="2"/>
      <c r="V458" s="2"/>
      <c r="W458" s="2"/>
      <c r="AH458" s="2"/>
      <c r="AJ458" s="2"/>
      <c r="AN458" s="110"/>
      <c r="AO458" s="110"/>
      <c r="AQ458" s="110"/>
      <c r="AS458" s="1"/>
      <c r="BN458" s="110"/>
      <c r="BO458" s="1"/>
      <c r="BP458" s="1"/>
      <c r="BT458" s="110"/>
      <c r="BZ458" s="2"/>
      <c r="CA458" s="2"/>
      <c r="CB458" s="2"/>
    </row>
    <row r="459" spans="17:80" x14ac:dyDescent="0.3">
      <c r="Q459" s="2"/>
      <c r="R459" s="2"/>
      <c r="S459" s="2"/>
      <c r="U459" s="2"/>
      <c r="V459" s="2"/>
      <c r="W459" s="2"/>
      <c r="AH459" s="2"/>
      <c r="AJ459" s="2"/>
      <c r="AN459" s="110"/>
      <c r="AO459" s="110"/>
      <c r="AQ459" s="110"/>
      <c r="AS459" s="1"/>
      <c r="BN459" s="110"/>
      <c r="BO459" s="1"/>
      <c r="BP459" s="1"/>
      <c r="BT459" s="110"/>
      <c r="BZ459" s="2"/>
      <c r="CA459" s="2"/>
      <c r="CB459" s="2"/>
    </row>
    <row r="460" spans="17:80" x14ac:dyDescent="0.3">
      <c r="Q460" s="2"/>
      <c r="R460" s="2"/>
      <c r="S460" s="2"/>
      <c r="U460" s="2"/>
      <c r="V460" s="2"/>
      <c r="W460" s="2"/>
      <c r="AH460" s="2"/>
      <c r="AJ460" s="2"/>
      <c r="AN460" s="110"/>
      <c r="AO460" s="110"/>
      <c r="AQ460" s="110"/>
      <c r="AS460" s="1"/>
      <c r="BN460" s="110"/>
      <c r="BO460" s="1"/>
      <c r="BP460" s="1"/>
      <c r="BT460" s="110"/>
      <c r="BZ460" s="2"/>
      <c r="CA460" s="2"/>
      <c r="CB460" s="2"/>
    </row>
    <row r="461" spans="17:80" x14ac:dyDescent="0.3">
      <c r="Q461" s="2"/>
      <c r="R461" s="2"/>
      <c r="S461" s="2"/>
      <c r="U461" s="2"/>
      <c r="V461" s="2"/>
      <c r="W461" s="2"/>
      <c r="AH461" s="2"/>
      <c r="AJ461" s="2"/>
      <c r="AN461" s="110"/>
      <c r="AO461" s="110"/>
      <c r="AQ461" s="110"/>
      <c r="AS461" s="1"/>
      <c r="BN461" s="110"/>
      <c r="BO461" s="1"/>
      <c r="BP461" s="1"/>
      <c r="BT461" s="110"/>
      <c r="BZ461" s="2"/>
      <c r="CA461" s="2"/>
      <c r="CB461" s="2"/>
    </row>
    <row r="462" spans="17:80" x14ac:dyDescent="0.3">
      <c r="Q462" s="2"/>
      <c r="R462" s="2"/>
      <c r="S462" s="2"/>
      <c r="U462" s="2"/>
      <c r="V462" s="2"/>
      <c r="W462" s="2"/>
      <c r="AH462" s="2"/>
      <c r="AJ462" s="2"/>
      <c r="AN462" s="110"/>
      <c r="AO462" s="110"/>
      <c r="AQ462" s="110"/>
      <c r="AS462" s="1"/>
      <c r="BN462" s="110"/>
      <c r="BO462" s="1"/>
      <c r="BP462" s="1"/>
      <c r="BT462" s="110"/>
      <c r="BZ462" s="2"/>
      <c r="CA462" s="2"/>
      <c r="CB462" s="2"/>
    </row>
    <row r="463" spans="17:80" x14ac:dyDescent="0.3">
      <c r="Q463" s="2"/>
      <c r="R463" s="2"/>
      <c r="S463" s="2"/>
      <c r="U463" s="2"/>
      <c r="V463" s="2"/>
      <c r="W463" s="2"/>
      <c r="AH463" s="2"/>
      <c r="AJ463" s="2"/>
      <c r="AN463" s="110"/>
      <c r="AO463" s="110"/>
      <c r="AQ463" s="110"/>
      <c r="AS463" s="1"/>
      <c r="BN463" s="110"/>
      <c r="BO463" s="1"/>
      <c r="BP463" s="1"/>
      <c r="BT463" s="110"/>
      <c r="BZ463" s="2"/>
      <c r="CA463" s="2"/>
      <c r="CB463" s="2"/>
    </row>
    <row r="464" spans="17:80" x14ac:dyDescent="0.3">
      <c r="Q464" s="2"/>
      <c r="R464" s="2"/>
      <c r="S464" s="2"/>
      <c r="U464" s="2"/>
      <c r="V464" s="2"/>
      <c r="W464" s="2"/>
      <c r="AH464" s="2"/>
      <c r="AJ464" s="2"/>
      <c r="AN464" s="110"/>
      <c r="AO464" s="110"/>
      <c r="AQ464" s="110"/>
      <c r="AS464" s="1"/>
      <c r="BN464" s="110"/>
      <c r="BO464" s="1"/>
      <c r="BP464" s="1"/>
      <c r="BT464" s="110"/>
      <c r="BZ464" s="2"/>
      <c r="CA464" s="2"/>
      <c r="CB464" s="2"/>
    </row>
    <row r="465" spans="17:80" x14ac:dyDescent="0.3">
      <c r="Q465" s="2"/>
      <c r="R465" s="2"/>
      <c r="S465" s="2"/>
      <c r="U465" s="2"/>
      <c r="V465" s="2"/>
      <c r="W465" s="2"/>
      <c r="AH465" s="2"/>
      <c r="AJ465" s="2"/>
      <c r="AN465" s="110"/>
      <c r="AO465" s="110"/>
      <c r="AQ465" s="110"/>
      <c r="AS465" s="1"/>
      <c r="BN465" s="110"/>
      <c r="BO465" s="1"/>
      <c r="BP465" s="1"/>
      <c r="BT465" s="110"/>
      <c r="BZ465" s="2"/>
      <c r="CA465" s="2"/>
      <c r="CB465" s="2"/>
    </row>
    <row r="466" spans="17:80" x14ac:dyDescent="0.3">
      <c r="Q466" s="2"/>
      <c r="R466" s="2"/>
      <c r="S466" s="2"/>
      <c r="U466" s="2"/>
      <c r="V466" s="2"/>
      <c r="W466" s="2"/>
      <c r="AH466" s="2"/>
      <c r="AJ466" s="2"/>
      <c r="AN466" s="110"/>
      <c r="AO466" s="110"/>
      <c r="AQ466" s="110"/>
      <c r="AS466" s="1"/>
      <c r="BN466" s="110"/>
      <c r="BO466" s="1"/>
      <c r="BP466" s="1"/>
      <c r="BT466" s="110"/>
      <c r="BZ466" s="2"/>
      <c r="CA466" s="2"/>
      <c r="CB466" s="2"/>
    </row>
    <row r="467" spans="17:80" x14ac:dyDescent="0.3">
      <c r="Q467" s="2"/>
      <c r="R467" s="2"/>
      <c r="S467" s="2"/>
      <c r="U467" s="2"/>
      <c r="V467" s="2"/>
      <c r="W467" s="2"/>
      <c r="AH467" s="2"/>
      <c r="AJ467" s="2"/>
      <c r="AN467" s="110"/>
      <c r="AO467" s="110"/>
      <c r="AQ467" s="110"/>
      <c r="AS467" s="1"/>
      <c r="BN467" s="110"/>
      <c r="BO467" s="1"/>
      <c r="BP467" s="1"/>
      <c r="BT467" s="110"/>
      <c r="BZ467" s="2"/>
      <c r="CA467" s="2"/>
      <c r="CB467" s="2"/>
    </row>
    <row r="468" spans="17:80" x14ac:dyDescent="0.3">
      <c r="Q468" s="2"/>
      <c r="R468" s="2"/>
      <c r="S468" s="2"/>
      <c r="U468" s="2"/>
      <c r="V468" s="2"/>
      <c r="W468" s="2"/>
      <c r="AH468" s="2"/>
      <c r="AJ468" s="2"/>
      <c r="AN468" s="110"/>
      <c r="AO468" s="110"/>
      <c r="AQ468" s="110"/>
      <c r="AS468" s="1"/>
      <c r="BN468" s="110"/>
      <c r="BO468" s="1"/>
      <c r="BP468" s="1"/>
      <c r="BT468" s="110"/>
      <c r="BZ468" s="2"/>
      <c r="CA468" s="2"/>
      <c r="CB468" s="2"/>
    </row>
    <row r="469" spans="17:80" x14ac:dyDescent="0.3">
      <c r="Q469" s="2"/>
      <c r="R469" s="2"/>
      <c r="S469" s="2"/>
      <c r="U469" s="2"/>
      <c r="V469" s="2"/>
      <c r="W469" s="2"/>
      <c r="AH469" s="2"/>
      <c r="AJ469" s="2"/>
      <c r="AN469" s="110"/>
      <c r="AO469" s="110"/>
      <c r="AQ469" s="110"/>
      <c r="AS469" s="1"/>
      <c r="BN469" s="110"/>
      <c r="BO469" s="1"/>
      <c r="BP469" s="1"/>
      <c r="BT469" s="110"/>
      <c r="BZ469" s="2"/>
      <c r="CA469" s="2"/>
      <c r="CB469" s="2"/>
    </row>
    <row r="470" spans="17:80" x14ac:dyDescent="0.3">
      <c r="Q470" s="2"/>
      <c r="R470" s="2"/>
      <c r="S470" s="2"/>
      <c r="U470" s="2"/>
      <c r="V470" s="2"/>
      <c r="W470" s="2"/>
      <c r="AH470" s="2"/>
      <c r="AJ470" s="2"/>
      <c r="AN470" s="110"/>
      <c r="AO470" s="110"/>
      <c r="AQ470" s="110"/>
      <c r="AS470" s="1"/>
      <c r="BN470" s="110"/>
      <c r="BO470" s="1"/>
      <c r="BP470" s="1"/>
      <c r="BT470" s="110"/>
      <c r="BZ470" s="2"/>
      <c r="CA470" s="2"/>
      <c r="CB470" s="2"/>
    </row>
    <row r="471" spans="17:80" x14ac:dyDescent="0.3">
      <c r="Q471" s="2"/>
      <c r="R471" s="2"/>
      <c r="S471" s="2"/>
      <c r="U471" s="2"/>
      <c r="V471" s="2"/>
      <c r="W471" s="2"/>
      <c r="AH471" s="2"/>
      <c r="AJ471" s="2"/>
      <c r="AN471" s="110"/>
      <c r="AO471" s="110"/>
      <c r="AQ471" s="110"/>
      <c r="AS471" s="1"/>
      <c r="BN471" s="110"/>
      <c r="BO471" s="1"/>
      <c r="BP471" s="1"/>
      <c r="BT471" s="110"/>
      <c r="BZ471" s="2"/>
      <c r="CA471" s="2"/>
      <c r="CB471" s="2"/>
    </row>
    <row r="472" spans="17:80" x14ac:dyDescent="0.3">
      <c r="Q472" s="2"/>
      <c r="R472" s="2"/>
      <c r="S472" s="2"/>
      <c r="U472" s="2"/>
      <c r="V472" s="2"/>
      <c r="W472" s="2"/>
      <c r="AH472" s="2"/>
      <c r="AJ472" s="2"/>
      <c r="AN472" s="110"/>
      <c r="AO472" s="110"/>
      <c r="AQ472" s="110"/>
      <c r="AS472" s="1"/>
      <c r="BN472" s="110"/>
      <c r="BO472" s="1"/>
      <c r="BP472" s="1"/>
      <c r="BT472" s="110"/>
      <c r="BZ472" s="2"/>
      <c r="CA472" s="2"/>
      <c r="CB472" s="2"/>
    </row>
    <row r="473" spans="17:80" x14ac:dyDescent="0.3">
      <c r="Q473" s="2"/>
      <c r="R473" s="2"/>
      <c r="S473" s="2"/>
      <c r="U473" s="2"/>
      <c r="V473" s="2"/>
      <c r="W473" s="2"/>
      <c r="AH473" s="2"/>
      <c r="AJ473" s="2"/>
      <c r="AN473" s="110"/>
      <c r="AO473" s="110"/>
      <c r="AQ473" s="110"/>
      <c r="AS473" s="1"/>
      <c r="BN473" s="110"/>
      <c r="BO473" s="1"/>
      <c r="BP473" s="1"/>
      <c r="BT473" s="110"/>
      <c r="BZ473" s="2"/>
      <c r="CA473" s="2"/>
      <c r="CB473" s="2"/>
    </row>
    <row r="474" spans="17:80" x14ac:dyDescent="0.3">
      <c r="Q474" s="2"/>
      <c r="R474" s="2"/>
      <c r="S474" s="2"/>
      <c r="U474" s="2"/>
      <c r="V474" s="2"/>
      <c r="W474" s="2"/>
      <c r="AH474" s="2"/>
      <c r="AJ474" s="2"/>
      <c r="AN474" s="110"/>
      <c r="AO474" s="110"/>
      <c r="AQ474" s="110"/>
      <c r="AS474" s="1"/>
      <c r="BN474" s="110"/>
      <c r="BO474" s="1"/>
      <c r="BP474" s="1"/>
      <c r="BT474" s="110"/>
      <c r="BZ474" s="2"/>
      <c r="CA474" s="2"/>
      <c r="CB474" s="2"/>
    </row>
    <row r="475" spans="17:80" x14ac:dyDescent="0.3">
      <c r="Q475" s="2"/>
      <c r="R475" s="2"/>
      <c r="S475" s="2"/>
      <c r="U475" s="2"/>
      <c r="V475" s="2"/>
      <c r="W475" s="2"/>
      <c r="AH475" s="2"/>
      <c r="AJ475" s="2"/>
      <c r="AN475" s="110"/>
      <c r="AO475" s="110"/>
      <c r="AQ475" s="110"/>
      <c r="AS475" s="1"/>
      <c r="BN475" s="110"/>
      <c r="BO475" s="1"/>
      <c r="BP475" s="1"/>
      <c r="BT475" s="110"/>
      <c r="BZ475" s="2"/>
      <c r="CA475" s="2"/>
      <c r="CB475" s="2"/>
    </row>
    <row r="476" spans="17:80" x14ac:dyDescent="0.3">
      <c r="Q476" s="2"/>
      <c r="R476" s="2"/>
      <c r="S476" s="2"/>
      <c r="U476" s="2"/>
      <c r="V476" s="2"/>
      <c r="W476" s="2"/>
      <c r="AH476" s="2"/>
      <c r="AJ476" s="2"/>
      <c r="AN476" s="110"/>
      <c r="AO476" s="110"/>
      <c r="AQ476" s="110"/>
      <c r="AS476" s="1"/>
      <c r="BN476" s="110"/>
      <c r="BO476" s="1"/>
      <c r="BP476" s="1"/>
      <c r="BT476" s="110"/>
      <c r="BZ476" s="2"/>
      <c r="CA476" s="2"/>
      <c r="CB476" s="2"/>
    </row>
    <row r="477" spans="17:80" x14ac:dyDescent="0.3">
      <c r="Q477" s="2"/>
      <c r="R477" s="2"/>
      <c r="S477" s="2"/>
      <c r="U477" s="2"/>
      <c r="V477" s="2"/>
      <c r="W477" s="2"/>
      <c r="AH477" s="2"/>
      <c r="AJ477" s="2"/>
      <c r="AN477" s="110"/>
      <c r="AO477" s="110"/>
      <c r="AQ477" s="110"/>
      <c r="AS477" s="1"/>
      <c r="BN477" s="110"/>
      <c r="BO477" s="1"/>
      <c r="BP477" s="1"/>
      <c r="BT477" s="110"/>
      <c r="BZ477" s="2"/>
      <c r="CA477" s="2"/>
      <c r="CB477" s="2"/>
    </row>
    <row r="478" spans="17:80" x14ac:dyDescent="0.3">
      <c r="Q478" s="2"/>
      <c r="R478" s="2"/>
      <c r="S478" s="2"/>
      <c r="U478" s="2"/>
      <c r="V478" s="2"/>
      <c r="W478" s="2"/>
      <c r="AH478" s="2"/>
      <c r="AJ478" s="2"/>
      <c r="AN478" s="110"/>
      <c r="AO478" s="110"/>
      <c r="AQ478" s="110"/>
      <c r="AS478" s="1"/>
      <c r="BN478" s="110"/>
      <c r="BO478" s="1"/>
      <c r="BP478" s="1"/>
      <c r="BT478" s="110"/>
      <c r="BZ478" s="2"/>
      <c r="CA478" s="2"/>
      <c r="CB478" s="2"/>
    </row>
    <row r="479" spans="17:80" x14ac:dyDescent="0.3">
      <c r="Q479" s="2"/>
      <c r="R479" s="2"/>
      <c r="S479" s="2"/>
      <c r="U479" s="2"/>
      <c r="V479" s="2"/>
      <c r="W479" s="2"/>
      <c r="AH479" s="2"/>
      <c r="AJ479" s="2"/>
      <c r="AN479" s="110"/>
      <c r="AO479" s="110"/>
      <c r="AQ479" s="110"/>
      <c r="AS479" s="1"/>
      <c r="BN479" s="110"/>
      <c r="BO479" s="1"/>
      <c r="BP479" s="1"/>
      <c r="BT479" s="110"/>
      <c r="BZ479" s="2"/>
      <c r="CA479" s="2"/>
      <c r="CB479" s="2"/>
    </row>
    <row r="480" spans="17:80" x14ac:dyDescent="0.3">
      <c r="Q480" s="2"/>
      <c r="R480" s="2"/>
      <c r="S480" s="2"/>
      <c r="U480" s="2"/>
      <c r="V480" s="2"/>
      <c r="W480" s="2"/>
      <c r="AH480" s="2"/>
      <c r="AJ480" s="2"/>
      <c r="AN480" s="110"/>
      <c r="AO480" s="110"/>
      <c r="AQ480" s="110"/>
      <c r="AS480" s="1"/>
      <c r="BN480" s="110"/>
      <c r="BO480" s="1"/>
      <c r="BP480" s="1"/>
      <c r="BT480" s="110"/>
      <c r="BZ480" s="2"/>
      <c r="CA480" s="2"/>
      <c r="CB480" s="2"/>
    </row>
    <row r="481" spans="17:80" x14ac:dyDescent="0.3">
      <c r="Q481" s="2"/>
      <c r="R481" s="2"/>
      <c r="S481" s="2"/>
      <c r="U481" s="2"/>
      <c r="V481" s="2"/>
      <c r="W481" s="2"/>
      <c r="AH481" s="2"/>
      <c r="AJ481" s="2"/>
      <c r="AN481" s="110"/>
      <c r="AO481" s="110"/>
      <c r="AQ481" s="110"/>
      <c r="AS481" s="1"/>
      <c r="BN481" s="110"/>
      <c r="BO481" s="1"/>
      <c r="BP481" s="1"/>
      <c r="BT481" s="110"/>
      <c r="BZ481" s="2"/>
      <c r="CA481" s="2"/>
      <c r="CB481" s="2"/>
    </row>
    <row r="482" spans="17:80" x14ac:dyDescent="0.3">
      <c r="Q482" s="2"/>
      <c r="R482" s="2"/>
      <c r="S482" s="2"/>
      <c r="U482" s="2"/>
      <c r="V482" s="2"/>
      <c r="W482" s="2"/>
      <c r="AH482" s="2"/>
      <c r="AJ482" s="2"/>
      <c r="AN482" s="110"/>
      <c r="AO482" s="110"/>
      <c r="AQ482" s="110"/>
      <c r="AS482" s="1"/>
      <c r="BN482" s="110"/>
      <c r="BO482" s="1"/>
      <c r="BP482" s="1"/>
      <c r="BT482" s="110"/>
      <c r="BZ482" s="2"/>
      <c r="CA482" s="2"/>
      <c r="CB482" s="2"/>
    </row>
    <row r="483" spans="17:80" x14ac:dyDescent="0.3">
      <c r="Q483" s="2"/>
      <c r="R483" s="2"/>
      <c r="S483" s="2"/>
      <c r="U483" s="2"/>
      <c r="V483" s="2"/>
      <c r="W483" s="2"/>
      <c r="AH483" s="2"/>
      <c r="AJ483" s="2"/>
      <c r="AN483" s="110"/>
      <c r="AO483" s="110"/>
      <c r="AQ483" s="110"/>
      <c r="AS483" s="1"/>
      <c r="BN483" s="110"/>
      <c r="BO483" s="1"/>
      <c r="BP483" s="1"/>
      <c r="BT483" s="110"/>
      <c r="BZ483" s="2"/>
      <c r="CA483" s="2"/>
      <c r="CB483" s="2"/>
    </row>
    <row r="484" spans="17:80" x14ac:dyDescent="0.3">
      <c r="Q484" s="2"/>
      <c r="R484" s="2"/>
      <c r="S484" s="2"/>
      <c r="U484" s="2"/>
      <c r="V484" s="2"/>
      <c r="W484" s="2"/>
      <c r="AH484" s="2"/>
      <c r="AJ484" s="2"/>
      <c r="AN484" s="110"/>
      <c r="AO484" s="110"/>
      <c r="AQ484" s="110"/>
      <c r="AS484" s="1"/>
      <c r="BN484" s="110"/>
      <c r="BO484" s="1"/>
      <c r="BP484" s="1"/>
      <c r="BT484" s="110"/>
      <c r="BZ484" s="2"/>
      <c r="CA484" s="2"/>
      <c r="CB484" s="2"/>
    </row>
    <row r="485" spans="17:80" x14ac:dyDescent="0.3">
      <c r="Q485" s="2"/>
      <c r="R485" s="2"/>
      <c r="S485" s="2"/>
      <c r="U485" s="2"/>
      <c r="V485" s="2"/>
      <c r="W485" s="2"/>
      <c r="AH485" s="2"/>
      <c r="AJ485" s="2"/>
      <c r="AN485" s="110"/>
      <c r="AO485" s="110"/>
      <c r="AQ485" s="110"/>
      <c r="AS485" s="1"/>
      <c r="BN485" s="110"/>
      <c r="BO485" s="1"/>
      <c r="BP485" s="1"/>
      <c r="BT485" s="110"/>
      <c r="BZ485" s="2"/>
      <c r="CA485" s="2"/>
      <c r="CB485" s="2"/>
    </row>
    <row r="486" spans="17:80" x14ac:dyDescent="0.3">
      <c r="Q486" s="2"/>
      <c r="R486" s="2"/>
      <c r="S486" s="2"/>
      <c r="U486" s="2"/>
      <c r="V486" s="2"/>
      <c r="W486" s="2"/>
      <c r="AH486" s="2"/>
      <c r="AJ486" s="2"/>
      <c r="AN486" s="110"/>
      <c r="AO486" s="110"/>
      <c r="AQ486" s="110"/>
      <c r="AS486" s="1"/>
      <c r="BN486" s="110"/>
      <c r="BO486" s="1"/>
      <c r="BP486" s="1"/>
      <c r="BT486" s="110"/>
      <c r="BZ486" s="2"/>
      <c r="CA486" s="2"/>
      <c r="CB486" s="2"/>
    </row>
    <row r="487" spans="17:80" x14ac:dyDescent="0.3">
      <c r="Q487" s="2"/>
      <c r="R487" s="2"/>
      <c r="S487" s="2"/>
      <c r="U487" s="2"/>
      <c r="V487" s="2"/>
      <c r="W487" s="2"/>
      <c r="AH487" s="2"/>
      <c r="AJ487" s="2"/>
      <c r="AN487" s="110"/>
      <c r="AO487" s="110"/>
      <c r="AQ487" s="110"/>
      <c r="AS487" s="1"/>
      <c r="BN487" s="110"/>
      <c r="BO487" s="1"/>
      <c r="BP487" s="1"/>
      <c r="BT487" s="110"/>
      <c r="BZ487" s="2"/>
      <c r="CA487" s="2"/>
      <c r="CB487" s="2"/>
    </row>
    <row r="488" spans="17:80" x14ac:dyDescent="0.3">
      <c r="Q488" s="2"/>
      <c r="R488" s="2"/>
      <c r="S488" s="2"/>
      <c r="U488" s="2"/>
      <c r="V488" s="2"/>
      <c r="W488" s="2"/>
      <c r="AH488" s="2"/>
      <c r="AJ488" s="2"/>
      <c r="AN488" s="110"/>
      <c r="AO488" s="110"/>
      <c r="AQ488" s="110"/>
      <c r="AS488" s="1"/>
      <c r="BN488" s="110"/>
      <c r="BO488" s="1"/>
      <c r="BP488" s="1"/>
      <c r="BT488" s="110"/>
      <c r="BZ488" s="2"/>
      <c r="CA488" s="2"/>
      <c r="CB488" s="2"/>
    </row>
    <row r="489" spans="17:80" x14ac:dyDescent="0.3">
      <c r="Q489" s="2"/>
      <c r="R489" s="2"/>
      <c r="S489" s="2"/>
      <c r="U489" s="2"/>
      <c r="V489" s="2"/>
      <c r="W489" s="2"/>
      <c r="AH489" s="2"/>
      <c r="AJ489" s="2"/>
      <c r="AN489" s="110"/>
      <c r="AO489" s="110"/>
      <c r="AQ489" s="110"/>
      <c r="AS489" s="1"/>
      <c r="BN489" s="110"/>
      <c r="BO489" s="1"/>
      <c r="BP489" s="1"/>
      <c r="BT489" s="110"/>
      <c r="BZ489" s="2"/>
      <c r="CA489" s="2"/>
      <c r="CB489" s="2"/>
    </row>
    <row r="490" spans="17:80" x14ac:dyDescent="0.3">
      <c r="Q490" s="2"/>
      <c r="R490" s="2"/>
      <c r="S490" s="2"/>
      <c r="U490" s="2"/>
      <c r="V490" s="2"/>
      <c r="W490" s="2"/>
      <c r="AH490" s="2"/>
      <c r="AJ490" s="2"/>
      <c r="AN490" s="110"/>
      <c r="AO490" s="110"/>
      <c r="AQ490" s="110"/>
      <c r="AS490" s="1"/>
      <c r="BN490" s="110"/>
      <c r="BO490" s="1"/>
      <c r="BP490" s="1"/>
      <c r="BT490" s="110"/>
      <c r="BZ490" s="2"/>
      <c r="CA490" s="2"/>
      <c r="CB490" s="2"/>
    </row>
    <row r="491" spans="17:80" x14ac:dyDescent="0.3">
      <c r="Q491" s="2"/>
      <c r="R491" s="2"/>
      <c r="S491" s="2"/>
      <c r="U491" s="2"/>
      <c r="V491" s="2"/>
      <c r="W491" s="2"/>
      <c r="AH491" s="2"/>
      <c r="AJ491" s="2"/>
      <c r="AN491" s="110"/>
      <c r="AO491" s="110"/>
      <c r="AQ491" s="110"/>
      <c r="AS491" s="1"/>
      <c r="BN491" s="110"/>
      <c r="BO491" s="1"/>
      <c r="BP491" s="1"/>
      <c r="BT491" s="110"/>
      <c r="BZ491" s="2"/>
      <c r="CA491" s="2"/>
      <c r="CB491" s="2"/>
    </row>
    <row r="492" spans="17:80" x14ac:dyDescent="0.3">
      <c r="Q492" s="2"/>
      <c r="R492" s="2"/>
      <c r="S492" s="2"/>
      <c r="U492" s="2"/>
      <c r="V492" s="2"/>
      <c r="W492" s="2"/>
      <c r="AH492" s="2"/>
      <c r="AJ492" s="2"/>
      <c r="AN492" s="110"/>
      <c r="AO492" s="110"/>
      <c r="AQ492" s="110"/>
      <c r="AS492" s="1"/>
      <c r="BN492" s="110"/>
      <c r="BO492" s="1"/>
      <c r="BP492" s="1"/>
      <c r="BT492" s="110"/>
      <c r="BZ492" s="2"/>
      <c r="CA492" s="2"/>
      <c r="CB492" s="2"/>
    </row>
    <row r="493" spans="17:80" x14ac:dyDescent="0.3">
      <c r="Q493" s="2"/>
      <c r="R493" s="2"/>
      <c r="S493" s="2"/>
      <c r="U493" s="2"/>
      <c r="V493" s="2"/>
      <c r="W493" s="2"/>
      <c r="AH493" s="2"/>
      <c r="AJ493" s="2"/>
      <c r="AN493" s="110"/>
      <c r="AO493" s="110"/>
      <c r="AQ493" s="110"/>
      <c r="AS493" s="1"/>
      <c r="BN493" s="110"/>
      <c r="BO493" s="1"/>
      <c r="BP493" s="1"/>
      <c r="BT493" s="110"/>
      <c r="BZ493" s="2"/>
      <c r="CA493" s="2"/>
      <c r="CB493" s="2"/>
    </row>
    <row r="494" spans="17:80" x14ac:dyDescent="0.3">
      <c r="Q494" s="2"/>
      <c r="R494" s="2"/>
      <c r="S494" s="2"/>
      <c r="U494" s="2"/>
      <c r="V494" s="2"/>
      <c r="W494" s="2"/>
      <c r="AH494" s="2"/>
      <c r="AJ494" s="2"/>
      <c r="AN494" s="110"/>
      <c r="AO494" s="110"/>
      <c r="AQ494" s="110"/>
      <c r="AS494" s="1"/>
      <c r="BN494" s="110"/>
      <c r="BO494" s="1"/>
      <c r="BP494" s="1"/>
      <c r="BT494" s="110"/>
      <c r="BZ494" s="2"/>
      <c r="CA494" s="2"/>
      <c r="CB494" s="2"/>
    </row>
    <row r="495" spans="17:80" x14ac:dyDescent="0.3">
      <c r="Q495" s="2"/>
      <c r="R495" s="2"/>
      <c r="S495" s="2"/>
      <c r="U495" s="2"/>
      <c r="V495" s="2"/>
      <c r="W495" s="2"/>
      <c r="AH495" s="2"/>
      <c r="AJ495" s="2"/>
      <c r="AN495" s="110"/>
      <c r="AO495" s="110"/>
      <c r="AQ495" s="110"/>
      <c r="AS495" s="1"/>
      <c r="BN495" s="110"/>
      <c r="BO495" s="1"/>
      <c r="BP495" s="1"/>
      <c r="BT495" s="110"/>
      <c r="BZ495" s="2"/>
      <c r="CA495" s="2"/>
      <c r="CB495" s="2"/>
    </row>
    <row r="496" spans="17:80" x14ac:dyDescent="0.3">
      <c r="Q496" s="2"/>
      <c r="R496" s="2"/>
      <c r="S496" s="2"/>
      <c r="U496" s="2"/>
      <c r="V496" s="2"/>
      <c r="W496" s="2"/>
      <c r="AH496" s="2"/>
      <c r="AJ496" s="2"/>
      <c r="AN496" s="110"/>
      <c r="AO496" s="110"/>
      <c r="AQ496" s="110"/>
      <c r="AS496" s="1"/>
      <c r="BN496" s="110"/>
      <c r="BO496" s="1"/>
      <c r="BP496" s="1"/>
      <c r="BT496" s="110"/>
      <c r="BZ496" s="2"/>
      <c r="CA496" s="2"/>
      <c r="CB496" s="2"/>
    </row>
    <row r="497" spans="17:80" x14ac:dyDescent="0.3">
      <c r="Q497" s="2"/>
      <c r="R497" s="2"/>
      <c r="S497" s="2"/>
      <c r="U497" s="2"/>
      <c r="V497" s="2"/>
      <c r="W497" s="2"/>
      <c r="AH497" s="2"/>
      <c r="AJ497" s="2"/>
      <c r="AN497" s="110"/>
      <c r="AO497" s="110"/>
      <c r="AQ497" s="110"/>
      <c r="AS497" s="1"/>
      <c r="BN497" s="110"/>
      <c r="BO497" s="1"/>
      <c r="BP497" s="1"/>
      <c r="BT497" s="110"/>
      <c r="BZ497" s="2"/>
      <c r="CA497" s="2"/>
      <c r="CB497" s="2"/>
    </row>
    <row r="498" spans="17:80" x14ac:dyDescent="0.3">
      <c r="Q498" s="2"/>
      <c r="R498" s="2"/>
      <c r="S498" s="2"/>
      <c r="U498" s="2"/>
      <c r="V498" s="2"/>
      <c r="W498" s="2"/>
      <c r="AH498" s="2"/>
      <c r="AJ498" s="2"/>
      <c r="AN498" s="110"/>
      <c r="AO498" s="110"/>
      <c r="AQ498" s="110"/>
      <c r="AS498" s="1"/>
      <c r="BN498" s="110"/>
      <c r="BO498" s="1"/>
      <c r="BP498" s="1"/>
      <c r="BT498" s="110"/>
      <c r="BZ498" s="2"/>
      <c r="CA498" s="2"/>
      <c r="CB498" s="2"/>
    </row>
    <row r="499" spans="17:80" x14ac:dyDescent="0.3">
      <c r="Q499" s="2"/>
      <c r="R499" s="2"/>
      <c r="S499" s="2"/>
      <c r="U499" s="2"/>
      <c r="V499" s="2"/>
      <c r="W499" s="2"/>
      <c r="AH499" s="2"/>
      <c r="AJ499" s="2"/>
      <c r="AN499" s="110"/>
      <c r="AO499" s="110"/>
      <c r="AQ499" s="110"/>
      <c r="AS499" s="1"/>
      <c r="BN499" s="110"/>
      <c r="BO499" s="1"/>
      <c r="BP499" s="1"/>
      <c r="BT499" s="110"/>
      <c r="BZ499" s="2"/>
      <c r="CA499" s="2"/>
      <c r="CB499" s="2"/>
    </row>
    <row r="500" spans="17:80" x14ac:dyDescent="0.3">
      <c r="Q500" s="2"/>
      <c r="R500" s="2"/>
      <c r="S500" s="2"/>
      <c r="U500" s="2"/>
      <c r="V500" s="2"/>
      <c r="W500" s="2"/>
      <c r="AH500" s="2"/>
      <c r="AJ500" s="2"/>
      <c r="AN500" s="110"/>
      <c r="AO500" s="110"/>
      <c r="AQ500" s="110"/>
      <c r="AS500" s="1"/>
      <c r="BN500" s="110"/>
      <c r="BO500" s="1"/>
      <c r="BP500" s="1"/>
      <c r="BT500" s="110"/>
      <c r="BZ500" s="2"/>
      <c r="CA500" s="2"/>
      <c r="CB500" s="2"/>
    </row>
    <row r="501" spans="17:80" x14ac:dyDescent="0.3">
      <c r="Q501" s="2"/>
      <c r="R501" s="2"/>
      <c r="S501" s="2"/>
      <c r="U501" s="2"/>
      <c r="V501" s="2"/>
      <c r="W501" s="2"/>
      <c r="AH501" s="2"/>
      <c r="AJ501" s="2"/>
      <c r="AN501" s="110"/>
      <c r="AO501" s="110"/>
      <c r="AQ501" s="110"/>
      <c r="AS501" s="1"/>
      <c r="BN501" s="110"/>
      <c r="BO501" s="1"/>
      <c r="BP501" s="1"/>
      <c r="BT501" s="110"/>
      <c r="BZ501" s="2"/>
      <c r="CA501" s="2"/>
      <c r="CB501" s="2"/>
    </row>
    <row r="502" spans="17:80" x14ac:dyDescent="0.3">
      <c r="Q502" s="2"/>
      <c r="R502" s="2"/>
      <c r="S502" s="2"/>
      <c r="U502" s="2"/>
      <c r="V502" s="2"/>
      <c r="W502" s="2"/>
      <c r="AH502" s="2"/>
      <c r="AJ502" s="2"/>
      <c r="AN502" s="110"/>
      <c r="AO502" s="110"/>
      <c r="AQ502" s="110"/>
      <c r="AS502" s="1"/>
      <c r="BN502" s="110"/>
      <c r="BO502" s="1"/>
      <c r="BP502" s="1"/>
      <c r="BT502" s="110"/>
      <c r="BZ502" s="2"/>
      <c r="CA502" s="2"/>
      <c r="CB502" s="2"/>
    </row>
    <row r="503" spans="17:80" x14ac:dyDescent="0.3">
      <c r="Q503" s="2"/>
      <c r="R503" s="2"/>
      <c r="S503" s="2"/>
      <c r="U503" s="2"/>
      <c r="V503" s="2"/>
      <c r="W503" s="2"/>
      <c r="AH503" s="2"/>
      <c r="AJ503" s="2"/>
      <c r="AN503" s="110"/>
      <c r="AO503" s="110"/>
      <c r="AQ503" s="110"/>
      <c r="AS503" s="1"/>
      <c r="BN503" s="110"/>
      <c r="BO503" s="1"/>
      <c r="BP503" s="1"/>
      <c r="BT503" s="110"/>
      <c r="BZ503" s="2"/>
      <c r="CA503" s="2"/>
      <c r="CB503" s="2"/>
    </row>
    <row r="504" spans="17:80" x14ac:dyDescent="0.3">
      <c r="Q504" s="2"/>
      <c r="R504" s="2"/>
      <c r="S504" s="2"/>
      <c r="U504" s="2"/>
      <c r="V504" s="2"/>
      <c r="W504" s="2"/>
      <c r="AH504" s="2"/>
      <c r="AJ504" s="2"/>
      <c r="AN504" s="110"/>
      <c r="AO504" s="110"/>
      <c r="AQ504" s="110"/>
      <c r="AS504" s="1"/>
      <c r="BN504" s="110"/>
      <c r="BO504" s="1"/>
      <c r="BP504" s="1"/>
      <c r="BT504" s="110"/>
      <c r="BZ504" s="2"/>
      <c r="CA504" s="2"/>
      <c r="CB504" s="2"/>
    </row>
    <row r="505" spans="17:80" x14ac:dyDescent="0.3">
      <c r="Q505" s="2"/>
      <c r="R505" s="2"/>
      <c r="S505" s="2"/>
      <c r="U505" s="2"/>
      <c r="V505" s="2"/>
      <c r="W505" s="2"/>
      <c r="AH505" s="2"/>
      <c r="AJ505" s="2"/>
      <c r="AN505" s="110"/>
      <c r="AO505" s="110"/>
      <c r="AQ505" s="110"/>
      <c r="AS505" s="1"/>
      <c r="BN505" s="110"/>
      <c r="BO505" s="1"/>
      <c r="BP505" s="1"/>
      <c r="BT505" s="110"/>
      <c r="BZ505" s="2"/>
      <c r="CA505" s="2"/>
      <c r="CB505" s="2"/>
    </row>
    <row r="506" spans="17:80" x14ac:dyDescent="0.3">
      <c r="Q506" s="2"/>
      <c r="R506" s="2"/>
      <c r="S506" s="2"/>
      <c r="U506" s="2"/>
      <c r="V506" s="2"/>
      <c r="W506" s="2"/>
      <c r="AH506" s="2"/>
      <c r="AJ506" s="2"/>
      <c r="AN506" s="110"/>
      <c r="AO506" s="110"/>
      <c r="AQ506" s="110"/>
      <c r="AS506" s="1"/>
      <c r="BN506" s="110"/>
      <c r="BO506" s="1"/>
      <c r="BP506" s="1"/>
      <c r="BT506" s="110"/>
      <c r="BZ506" s="2"/>
      <c r="CA506" s="2"/>
      <c r="CB506" s="2"/>
    </row>
    <row r="507" spans="17:80" x14ac:dyDescent="0.3">
      <c r="Q507" s="2"/>
      <c r="R507" s="2"/>
      <c r="S507" s="2"/>
      <c r="U507" s="2"/>
      <c r="V507" s="2"/>
      <c r="W507" s="2"/>
      <c r="AH507" s="2"/>
      <c r="AJ507" s="2"/>
      <c r="AN507" s="110"/>
      <c r="AO507" s="110"/>
      <c r="AQ507" s="110"/>
      <c r="AS507" s="1"/>
      <c r="BN507" s="110"/>
      <c r="BO507" s="1"/>
      <c r="BP507" s="1"/>
      <c r="BT507" s="110"/>
      <c r="BZ507" s="2"/>
      <c r="CA507" s="2"/>
      <c r="CB507" s="2"/>
    </row>
    <row r="508" spans="17:80" x14ac:dyDescent="0.3">
      <c r="Q508" s="2"/>
      <c r="R508" s="2"/>
      <c r="S508" s="2"/>
      <c r="U508" s="2"/>
      <c r="V508" s="2"/>
      <c r="W508" s="2"/>
      <c r="AH508" s="2"/>
      <c r="AJ508" s="2"/>
      <c r="AN508" s="110"/>
      <c r="AO508" s="110"/>
      <c r="AQ508" s="110"/>
      <c r="AS508" s="1"/>
      <c r="BN508" s="110"/>
      <c r="BO508" s="1"/>
      <c r="BP508" s="1"/>
      <c r="BT508" s="110"/>
      <c r="BZ508" s="2"/>
      <c r="CA508" s="2"/>
      <c r="CB508" s="2"/>
    </row>
    <row r="509" spans="17:80" x14ac:dyDescent="0.3">
      <c r="Q509" s="2"/>
      <c r="R509" s="2"/>
      <c r="S509" s="2"/>
      <c r="U509" s="2"/>
      <c r="V509" s="2"/>
      <c r="W509" s="2"/>
      <c r="AH509" s="2"/>
      <c r="AJ509" s="2"/>
      <c r="AN509" s="110"/>
      <c r="AO509" s="110"/>
      <c r="AQ509" s="110"/>
      <c r="AS509" s="1"/>
      <c r="BN509" s="110"/>
      <c r="BO509" s="1"/>
      <c r="BP509" s="1"/>
      <c r="BT509" s="110"/>
      <c r="BZ509" s="2"/>
      <c r="CA509" s="2"/>
      <c r="CB509" s="2"/>
    </row>
    <row r="510" spans="17:80" x14ac:dyDescent="0.3">
      <c r="Q510" s="2"/>
      <c r="R510" s="2"/>
      <c r="S510" s="2"/>
      <c r="U510" s="2"/>
      <c r="V510" s="2"/>
      <c r="W510" s="2"/>
      <c r="AH510" s="2"/>
      <c r="AJ510" s="2"/>
      <c r="AN510" s="110"/>
      <c r="AO510" s="110"/>
      <c r="AQ510" s="110"/>
      <c r="AS510" s="1"/>
      <c r="BN510" s="110"/>
      <c r="BO510" s="1"/>
      <c r="BP510" s="1"/>
      <c r="BT510" s="110"/>
      <c r="BZ510" s="2"/>
      <c r="CA510" s="2"/>
      <c r="CB510" s="2"/>
    </row>
    <row r="511" spans="17:80" x14ac:dyDescent="0.3">
      <c r="Q511" s="2"/>
      <c r="R511" s="2"/>
      <c r="S511" s="2"/>
      <c r="U511" s="2"/>
      <c r="V511" s="2"/>
      <c r="W511" s="2"/>
      <c r="AH511" s="2"/>
      <c r="AJ511" s="2"/>
      <c r="AN511" s="110"/>
      <c r="AO511" s="110"/>
      <c r="AQ511" s="110"/>
      <c r="AS511" s="1"/>
      <c r="BN511" s="110"/>
      <c r="BO511" s="1"/>
      <c r="BP511" s="1"/>
      <c r="BT511" s="110"/>
      <c r="BZ511" s="2"/>
      <c r="CA511" s="2"/>
      <c r="CB511" s="2"/>
    </row>
    <row r="512" spans="17:80" x14ac:dyDescent="0.3">
      <c r="Q512" s="2"/>
      <c r="R512" s="2"/>
      <c r="S512" s="2"/>
      <c r="U512" s="2"/>
      <c r="V512" s="2"/>
      <c r="W512" s="2"/>
      <c r="AH512" s="2"/>
      <c r="AJ512" s="2"/>
      <c r="AN512" s="110"/>
      <c r="AO512" s="110"/>
      <c r="AQ512" s="110"/>
      <c r="AS512" s="1"/>
      <c r="BN512" s="110"/>
      <c r="BO512" s="1"/>
      <c r="BP512" s="1"/>
      <c r="BT512" s="110"/>
      <c r="BZ512" s="2"/>
      <c r="CA512" s="2"/>
      <c r="CB512" s="2"/>
    </row>
    <row r="513" spans="17:80" x14ac:dyDescent="0.3">
      <c r="Q513" s="2"/>
      <c r="R513" s="2"/>
      <c r="S513" s="2"/>
      <c r="U513" s="2"/>
      <c r="V513" s="2"/>
      <c r="W513" s="2"/>
      <c r="AH513" s="2"/>
      <c r="AJ513" s="2"/>
      <c r="AN513" s="110"/>
      <c r="AO513" s="110"/>
      <c r="AQ513" s="110"/>
      <c r="AS513" s="1"/>
      <c r="BN513" s="110"/>
      <c r="BO513" s="1"/>
      <c r="BP513" s="1"/>
      <c r="BT513" s="110"/>
      <c r="BZ513" s="2"/>
      <c r="CA513" s="2"/>
      <c r="CB513" s="2"/>
    </row>
    <row r="514" spans="17:80" x14ac:dyDescent="0.3">
      <c r="Q514" s="2"/>
      <c r="R514" s="2"/>
      <c r="S514" s="2"/>
      <c r="U514" s="2"/>
      <c r="V514" s="2"/>
      <c r="W514" s="2"/>
      <c r="AH514" s="2"/>
      <c r="AJ514" s="2"/>
      <c r="AN514" s="110"/>
      <c r="AO514" s="110"/>
      <c r="AQ514" s="110"/>
      <c r="AS514" s="1"/>
      <c r="BN514" s="110"/>
      <c r="BO514" s="1"/>
      <c r="BP514" s="1"/>
      <c r="BT514" s="110"/>
      <c r="BZ514" s="2"/>
      <c r="CA514" s="2"/>
      <c r="CB514" s="2"/>
    </row>
    <row r="515" spans="17:80" x14ac:dyDescent="0.3">
      <c r="Q515" s="2"/>
      <c r="R515" s="2"/>
      <c r="S515" s="2"/>
      <c r="U515" s="2"/>
      <c r="V515" s="2"/>
      <c r="W515" s="2"/>
      <c r="AH515" s="2"/>
      <c r="AJ515" s="2"/>
      <c r="AN515" s="110"/>
      <c r="AO515" s="110"/>
      <c r="AQ515" s="110"/>
      <c r="AS515" s="1"/>
      <c r="BN515" s="110"/>
      <c r="BO515" s="1"/>
      <c r="BP515" s="1"/>
      <c r="BT515" s="110"/>
      <c r="BZ515" s="2"/>
      <c r="CA515" s="2"/>
      <c r="CB515" s="2"/>
    </row>
    <row r="516" spans="17:80" x14ac:dyDescent="0.3">
      <c r="Q516" s="2"/>
      <c r="R516" s="2"/>
      <c r="S516" s="2"/>
      <c r="U516" s="2"/>
      <c r="V516" s="2"/>
      <c r="W516" s="2"/>
      <c r="AH516" s="2"/>
      <c r="AJ516" s="2"/>
      <c r="AN516" s="110"/>
      <c r="AO516" s="110"/>
      <c r="AQ516" s="110"/>
      <c r="AS516" s="1"/>
      <c r="BN516" s="110"/>
      <c r="BO516" s="1"/>
      <c r="BP516" s="1"/>
      <c r="BT516" s="110"/>
      <c r="BZ516" s="2"/>
      <c r="CA516" s="2"/>
      <c r="CB516" s="2"/>
    </row>
    <row r="517" spans="17:80" x14ac:dyDescent="0.3">
      <c r="Q517" s="2"/>
      <c r="R517" s="2"/>
      <c r="S517" s="2"/>
      <c r="U517" s="2"/>
      <c r="V517" s="2"/>
      <c r="W517" s="2"/>
      <c r="AH517" s="2"/>
      <c r="AJ517" s="2"/>
      <c r="AN517" s="110"/>
      <c r="AO517" s="110"/>
      <c r="AQ517" s="110"/>
      <c r="AS517" s="1"/>
      <c r="BN517" s="110"/>
      <c r="BO517" s="1"/>
      <c r="BP517" s="1"/>
      <c r="BT517" s="110"/>
      <c r="BZ517" s="2"/>
      <c r="CA517" s="2"/>
      <c r="CB517" s="2"/>
    </row>
    <row r="518" spans="17:80" x14ac:dyDescent="0.3">
      <c r="Q518" s="2"/>
      <c r="R518" s="2"/>
      <c r="S518" s="2"/>
      <c r="U518" s="2"/>
      <c r="V518" s="2"/>
      <c r="W518" s="2"/>
      <c r="AH518" s="2"/>
      <c r="AJ518" s="2"/>
      <c r="AN518" s="110"/>
      <c r="AO518" s="110"/>
      <c r="AQ518" s="110"/>
      <c r="AS518" s="1"/>
      <c r="BN518" s="110"/>
      <c r="BO518" s="1"/>
      <c r="BP518" s="1"/>
      <c r="BT518" s="110"/>
      <c r="BZ518" s="2"/>
      <c r="CA518" s="2"/>
      <c r="CB518" s="2"/>
    </row>
    <row r="519" spans="17:80" x14ac:dyDescent="0.3">
      <c r="Q519" s="2"/>
      <c r="R519" s="2"/>
      <c r="S519" s="2"/>
      <c r="U519" s="2"/>
      <c r="V519" s="2"/>
      <c r="W519" s="2"/>
      <c r="AH519" s="2"/>
      <c r="AJ519" s="2"/>
      <c r="AN519" s="110"/>
      <c r="AO519" s="110"/>
      <c r="AQ519" s="110"/>
      <c r="AS519" s="1"/>
      <c r="BN519" s="110"/>
      <c r="BO519" s="1"/>
      <c r="BP519" s="1"/>
      <c r="BT519" s="110"/>
      <c r="BZ519" s="2"/>
      <c r="CA519" s="2"/>
      <c r="CB519" s="2"/>
    </row>
    <row r="520" spans="17:80" x14ac:dyDescent="0.3">
      <c r="Q520" s="2"/>
      <c r="R520" s="2"/>
      <c r="S520" s="2"/>
      <c r="U520" s="2"/>
      <c r="V520" s="2"/>
      <c r="W520" s="2"/>
      <c r="AH520" s="2"/>
      <c r="AJ520" s="2"/>
      <c r="AN520" s="110"/>
      <c r="AO520" s="110"/>
      <c r="AQ520" s="110"/>
      <c r="AS520" s="1"/>
      <c r="BN520" s="110"/>
      <c r="BO520" s="1"/>
      <c r="BP520" s="1"/>
      <c r="BT520" s="110"/>
      <c r="BZ520" s="2"/>
      <c r="CA520" s="2"/>
      <c r="CB520" s="2"/>
    </row>
    <row r="521" spans="17:80" x14ac:dyDescent="0.3">
      <c r="Q521" s="2"/>
      <c r="R521" s="2"/>
      <c r="S521" s="2"/>
      <c r="U521" s="2"/>
      <c r="V521" s="2"/>
      <c r="W521" s="2"/>
      <c r="AH521" s="2"/>
      <c r="AJ521" s="2"/>
      <c r="AN521" s="110"/>
      <c r="AO521" s="110"/>
      <c r="AQ521" s="110"/>
      <c r="AS521" s="1"/>
      <c r="BN521" s="110"/>
      <c r="BO521" s="1"/>
      <c r="BP521" s="1"/>
      <c r="BT521" s="110"/>
      <c r="BZ521" s="2"/>
      <c r="CA521" s="2"/>
      <c r="CB521" s="2"/>
    </row>
    <row r="522" spans="17:80" x14ac:dyDescent="0.3">
      <c r="Q522" s="2"/>
      <c r="R522" s="2"/>
      <c r="S522" s="2"/>
      <c r="U522" s="2"/>
      <c r="V522" s="2"/>
      <c r="W522" s="2"/>
      <c r="AH522" s="2"/>
      <c r="AJ522" s="2"/>
      <c r="AN522" s="110"/>
      <c r="AO522" s="110"/>
      <c r="AQ522" s="110"/>
      <c r="AS522" s="1"/>
      <c r="BN522" s="110"/>
      <c r="BO522" s="1"/>
      <c r="BP522" s="1"/>
      <c r="BT522" s="110"/>
      <c r="BZ522" s="2"/>
      <c r="CA522" s="2"/>
      <c r="CB522" s="2"/>
    </row>
    <row r="523" spans="17:80" x14ac:dyDescent="0.3">
      <c r="Q523" s="2"/>
      <c r="R523" s="2"/>
      <c r="S523" s="2"/>
      <c r="U523" s="2"/>
      <c r="V523" s="2"/>
      <c r="W523" s="2"/>
      <c r="AH523" s="2"/>
      <c r="AJ523" s="2"/>
      <c r="AN523" s="110"/>
      <c r="AO523" s="110"/>
      <c r="AQ523" s="110"/>
      <c r="AS523" s="1"/>
      <c r="BN523" s="110"/>
      <c r="BO523" s="1"/>
      <c r="BP523" s="1"/>
      <c r="BT523" s="110"/>
      <c r="BZ523" s="2"/>
      <c r="CA523" s="2"/>
      <c r="CB523" s="2"/>
    </row>
    <row r="524" spans="17:80" x14ac:dyDescent="0.3">
      <c r="Q524" s="2"/>
      <c r="R524" s="2"/>
      <c r="S524" s="2"/>
      <c r="U524" s="2"/>
      <c r="V524" s="2"/>
      <c r="W524" s="2"/>
      <c r="AH524" s="2"/>
      <c r="AJ524" s="2"/>
      <c r="AN524" s="110"/>
      <c r="AO524" s="110"/>
      <c r="AQ524" s="110"/>
      <c r="AS524" s="1"/>
      <c r="BN524" s="110"/>
      <c r="BO524" s="1"/>
      <c r="BP524" s="1"/>
      <c r="BT524" s="110"/>
      <c r="BZ524" s="2"/>
      <c r="CA524" s="2"/>
      <c r="CB524" s="2"/>
    </row>
    <row r="525" spans="17:80" x14ac:dyDescent="0.3">
      <c r="Q525" s="2"/>
      <c r="R525" s="2"/>
      <c r="S525" s="2"/>
      <c r="U525" s="2"/>
      <c r="V525" s="2"/>
      <c r="W525" s="2"/>
      <c r="AH525" s="2"/>
      <c r="AJ525" s="2"/>
      <c r="AN525" s="110"/>
      <c r="AO525" s="110"/>
      <c r="AQ525" s="110"/>
      <c r="AS525" s="1"/>
      <c r="BN525" s="110"/>
      <c r="BO525" s="1"/>
      <c r="BP525" s="1"/>
      <c r="BT525" s="110"/>
      <c r="BZ525" s="2"/>
      <c r="CA525" s="2"/>
      <c r="CB525" s="2"/>
    </row>
    <row r="526" spans="17:80" x14ac:dyDescent="0.3">
      <c r="Q526" s="2"/>
      <c r="R526" s="2"/>
      <c r="S526" s="2"/>
      <c r="U526" s="2"/>
      <c r="V526" s="2"/>
      <c r="W526" s="2"/>
      <c r="AH526" s="2"/>
      <c r="AJ526" s="2"/>
      <c r="AN526" s="110"/>
      <c r="AO526" s="110"/>
      <c r="AQ526" s="110"/>
      <c r="AS526" s="1"/>
      <c r="BN526" s="110"/>
      <c r="BO526" s="1"/>
      <c r="BP526" s="1"/>
      <c r="BT526" s="110"/>
      <c r="BZ526" s="2"/>
      <c r="CA526" s="2"/>
      <c r="CB526" s="2"/>
    </row>
    <row r="527" spans="17:80" x14ac:dyDescent="0.3">
      <c r="Q527" s="2"/>
      <c r="R527" s="2"/>
      <c r="S527" s="2"/>
      <c r="U527" s="2"/>
      <c r="V527" s="2"/>
      <c r="W527" s="2"/>
      <c r="AH527" s="2"/>
      <c r="AJ527" s="2"/>
      <c r="AN527" s="110"/>
      <c r="AO527" s="110"/>
      <c r="AQ527" s="110"/>
      <c r="AS527" s="1"/>
      <c r="BN527" s="110"/>
      <c r="BO527" s="1"/>
      <c r="BP527" s="1"/>
      <c r="BT527" s="110"/>
      <c r="BZ527" s="2"/>
      <c r="CA527" s="2"/>
      <c r="CB527" s="2"/>
    </row>
    <row r="528" spans="17:80" x14ac:dyDescent="0.3">
      <c r="Q528" s="2"/>
      <c r="R528" s="2"/>
      <c r="S528" s="2"/>
      <c r="U528" s="2"/>
      <c r="V528" s="2"/>
      <c r="W528" s="2"/>
      <c r="AH528" s="2"/>
      <c r="AJ528" s="2"/>
      <c r="AN528" s="110"/>
      <c r="AO528" s="110"/>
      <c r="AQ528" s="110"/>
      <c r="AS528" s="1"/>
      <c r="BN528" s="110"/>
      <c r="BO528" s="1"/>
      <c r="BP528" s="1"/>
      <c r="BT528" s="110"/>
      <c r="BZ528" s="2"/>
      <c r="CA528" s="2"/>
      <c r="CB528" s="2"/>
    </row>
    <row r="529" spans="17:80" x14ac:dyDescent="0.3">
      <c r="Q529" s="2"/>
      <c r="R529" s="2"/>
      <c r="S529" s="2"/>
      <c r="U529" s="2"/>
      <c r="V529" s="2"/>
      <c r="W529" s="2"/>
      <c r="AH529" s="2"/>
      <c r="AJ529" s="2"/>
      <c r="AN529" s="110"/>
      <c r="AO529" s="110"/>
      <c r="AQ529" s="110"/>
      <c r="AS529" s="1"/>
      <c r="BN529" s="110"/>
      <c r="BO529" s="1"/>
      <c r="BP529" s="1"/>
      <c r="BT529" s="110"/>
      <c r="BZ529" s="2"/>
      <c r="CA529" s="2"/>
      <c r="CB529" s="2"/>
    </row>
    <row r="530" spans="17:80" x14ac:dyDescent="0.3">
      <c r="Q530" s="2"/>
      <c r="R530" s="2"/>
      <c r="S530" s="2"/>
      <c r="U530" s="2"/>
      <c r="V530" s="2"/>
      <c r="W530" s="2"/>
      <c r="AH530" s="2"/>
      <c r="AJ530" s="2"/>
      <c r="AN530" s="110"/>
      <c r="AO530" s="110"/>
      <c r="AQ530" s="110"/>
      <c r="AS530" s="1"/>
      <c r="BN530" s="110"/>
      <c r="BO530" s="1"/>
      <c r="BP530" s="1"/>
      <c r="BT530" s="110"/>
      <c r="BZ530" s="2"/>
      <c r="CA530" s="2"/>
      <c r="CB530" s="2"/>
    </row>
    <row r="531" spans="17:80" x14ac:dyDescent="0.3">
      <c r="Q531" s="2"/>
      <c r="R531" s="2"/>
      <c r="S531" s="2"/>
      <c r="U531" s="2"/>
      <c r="V531" s="2"/>
      <c r="W531" s="2"/>
      <c r="AH531" s="2"/>
      <c r="AJ531" s="2"/>
      <c r="AN531" s="110"/>
      <c r="AO531" s="110"/>
      <c r="AQ531" s="110"/>
      <c r="AS531" s="1"/>
      <c r="BN531" s="110"/>
      <c r="BO531" s="1"/>
      <c r="BP531" s="1"/>
      <c r="BT531" s="110"/>
      <c r="BZ531" s="2"/>
      <c r="CA531" s="2"/>
      <c r="CB531" s="2"/>
    </row>
    <row r="532" spans="17:80" x14ac:dyDescent="0.3">
      <c r="Q532" s="2"/>
      <c r="R532" s="2"/>
      <c r="S532" s="2"/>
      <c r="U532" s="2"/>
      <c r="V532" s="2"/>
      <c r="W532" s="2"/>
      <c r="AH532" s="2"/>
      <c r="AJ532" s="2"/>
      <c r="AN532" s="110"/>
      <c r="AO532" s="110"/>
      <c r="AQ532" s="110"/>
      <c r="AS532" s="1"/>
      <c r="BN532" s="110"/>
      <c r="BO532" s="1"/>
      <c r="BP532" s="1"/>
      <c r="BT532" s="110"/>
      <c r="BZ532" s="2"/>
      <c r="CA532" s="2"/>
      <c r="CB532" s="2"/>
    </row>
    <row r="533" spans="17:80" x14ac:dyDescent="0.3">
      <c r="Q533" s="2"/>
      <c r="R533" s="2"/>
      <c r="S533" s="2"/>
      <c r="U533" s="2"/>
      <c r="V533" s="2"/>
      <c r="W533" s="2"/>
      <c r="AH533" s="2"/>
      <c r="AJ533" s="2"/>
      <c r="AN533" s="110"/>
      <c r="AO533" s="110"/>
      <c r="AQ533" s="110"/>
      <c r="AS533" s="1"/>
      <c r="BN533" s="110"/>
      <c r="BO533" s="1"/>
      <c r="BP533" s="1"/>
      <c r="BT533" s="110"/>
      <c r="BZ533" s="2"/>
      <c r="CA533" s="2"/>
      <c r="CB533" s="2"/>
    </row>
    <row r="534" spans="17:80" x14ac:dyDescent="0.3">
      <c r="Q534" s="2"/>
      <c r="R534" s="2"/>
      <c r="S534" s="2"/>
      <c r="U534" s="2"/>
      <c r="V534" s="2"/>
      <c r="W534" s="2"/>
      <c r="AH534" s="2"/>
      <c r="AJ534" s="2"/>
      <c r="AN534" s="110"/>
      <c r="AO534" s="110"/>
      <c r="AQ534" s="110"/>
      <c r="AS534" s="1"/>
      <c r="BN534" s="110"/>
      <c r="BO534" s="1"/>
      <c r="BP534" s="1"/>
      <c r="BT534" s="110"/>
      <c r="BZ534" s="2"/>
      <c r="CA534" s="2"/>
      <c r="CB534" s="2"/>
    </row>
    <row r="535" spans="17:80" x14ac:dyDescent="0.3">
      <c r="Q535" s="2"/>
      <c r="R535" s="2"/>
      <c r="S535" s="2"/>
      <c r="U535" s="2"/>
      <c r="V535" s="2"/>
      <c r="W535" s="2"/>
      <c r="AH535" s="2"/>
      <c r="AJ535" s="2"/>
      <c r="AN535" s="110"/>
      <c r="AO535" s="110"/>
      <c r="AQ535" s="110"/>
      <c r="AS535" s="1"/>
      <c r="BN535" s="110"/>
      <c r="BO535" s="1"/>
      <c r="BP535" s="1"/>
      <c r="BT535" s="110"/>
      <c r="BZ535" s="2"/>
      <c r="CA535" s="2"/>
      <c r="CB535" s="2"/>
    </row>
    <row r="536" spans="17:80" x14ac:dyDescent="0.3">
      <c r="Q536" s="2"/>
      <c r="R536" s="2"/>
      <c r="S536" s="2"/>
      <c r="U536" s="2"/>
      <c r="V536" s="2"/>
      <c r="W536" s="2"/>
      <c r="AH536" s="2"/>
      <c r="AJ536" s="2"/>
      <c r="AN536" s="110"/>
      <c r="AO536" s="110"/>
      <c r="AQ536" s="110"/>
      <c r="AS536" s="1"/>
      <c r="BN536" s="110"/>
      <c r="BO536" s="1"/>
      <c r="BP536" s="1"/>
      <c r="BT536" s="110"/>
      <c r="BZ536" s="2"/>
      <c r="CA536" s="2"/>
      <c r="CB536" s="2"/>
    </row>
    <row r="537" spans="17:80" x14ac:dyDescent="0.3">
      <c r="Q537" s="2"/>
      <c r="R537" s="2"/>
      <c r="S537" s="2"/>
      <c r="U537" s="2"/>
      <c r="V537" s="2"/>
      <c r="W537" s="2"/>
      <c r="AH537" s="2"/>
      <c r="AJ537" s="2"/>
      <c r="AN537" s="110"/>
      <c r="AO537" s="110"/>
      <c r="AQ537" s="110"/>
      <c r="AS537" s="1"/>
      <c r="BN537" s="110"/>
      <c r="BO537" s="1"/>
      <c r="BP537" s="1"/>
      <c r="BT537" s="110"/>
      <c r="BZ537" s="2"/>
      <c r="CA537" s="2"/>
      <c r="CB537" s="2"/>
    </row>
    <row r="538" spans="17:80" x14ac:dyDescent="0.3">
      <c r="Q538" s="2"/>
      <c r="R538" s="2"/>
      <c r="S538" s="2"/>
      <c r="U538" s="2"/>
      <c r="V538" s="2"/>
      <c r="W538" s="2"/>
      <c r="AH538" s="2"/>
      <c r="AJ538" s="2"/>
      <c r="AN538" s="110"/>
      <c r="AO538" s="110"/>
      <c r="AQ538" s="110"/>
      <c r="AS538" s="1"/>
      <c r="BN538" s="110"/>
      <c r="BO538" s="1"/>
      <c r="BP538" s="1"/>
      <c r="BT538" s="110"/>
      <c r="BZ538" s="2"/>
      <c r="CA538" s="2"/>
      <c r="CB538" s="2"/>
    </row>
    <row r="539" spans="17:80" x14ac:dyDescent="0.3">
      <c r="Q539" s="2"/>
      <c r="R539" s="2"/>
      <c r="S539" s="2"/>
      <c r="U539" s="2"/>
      <c r="V539" s="2"/>
      <c r="W539" s="2"/>
      <c r="AH539" s="2"/>
      <c r="AJ539" s="2"/>
      <c r="AN539" s="110"/>
      <c r="AO539" s="110"/>
      <c r="AQ539" s="110"/>
      <c r="AS539" s="1"/>
      <c r="BN539" s="110"/>
      <c r="BO539" s="1"/>
      <c r="BP539" s="1"/>
      <c r="BT539" s="110"/>
      <c r="BZ539" s="2"/>
      <c r="CA539" s="2"/>
      <c r="CB539" s="2"/>
    </row>
    <row r="540" spans="17:80" x14ac:dyDescent="0.3">
      <c r="Q540" s="2"/>
      <c r="R540" s="2"/>
      <c r="S540" s="2"/>
      <c r="U540" s="2"/>
      <c r="V540" s="2"/>
      <c r="W540" s="2"/>
      <c r="AH540" s="2"/>
      <c r="AJ540" s="2"/>
      <c r="AN540" s="110"/>
      <c r="AO540" s="110"/>
      <c r="AQ540" s="110"/>
      <c r="AS540" s="1"/>
      <c r="BN540" s="110"/>
      <c r="BO540" s="1"/>
      <c r="BP540" s="1"/>
      <c r="BT540" s="110"/>
      <c r="BZ540" s="2"/>
      <c r="CA540" s="2"/>
      <c r="CB540" s="2"/>
    </row>
    <row r="541" spans="17:80" x14ac:dyDescent="0.3">
      <c r="Q541" s="2"/>
      <c r="R541" s="2"/>
      <c r="S541" s="2"/>
      <c r="U541" s="2"/>
      <c r="V541" s="2"/>
      <c r="W541" s="2"/>
      <c r="AH541" s="2"/>
      <c r="AJ541" s="2"/>
      <c r="AN541" s="110"/>
      <c r="AO541" s="110"/>
      <c r="AQ541" s="110"/>
      <c r="AS541" s="1"/>
      <c r="BN541" s="110"/>
      <c r="BO541" s="1"/>
      <c r="BP541" s="1"/>
      <c r="BT541" s="110"/>
      <c r="BZ541" s="2"/>
      <c r="CA541" s="2"/>
      <c r="CB541" s="2"/>
    </row>
    <row r="542" spans="17:80" x14ac:dyDescent="0.3">
      <c r="Q542" s="2"/>
      <c r="R542" s="2"/>
      <c r="S542" s="2"/>
      <c r="U542" s="2"/>
      <c r="V542" s="2"/>
      <c r="W542" s="2"/>
      <c r="AH542" s="2"/>
      <c r="AJ542" s="2"/>
      <c r="AN542" s="110"/>
      <c r="AO542" s="110"/>
      <c r="AQ542" s="110"/>
      <c r="AS542" s="1"/>
      <c r="BN542" s="110"/>
      <c r="BO542" s="1"/>
      <c r="BP542" s="1"/>
      <c r="BT542" s="110"/>
      <c r="BZ542" s="2"/>
      <c r="CA542" s="2"/>
      <c r="CB542" s="2"/>
    </row>
    <row r="543" spans="17:80" x14ac:dyDescent="0.3">
      <c r="Q543" s="2"/>
      <c r="R543" s="2"/>
      <c r="S543" s="2"/>
      <c r="U543" s="2"/>
      <c r="V543" s="2"/>
      <c r="W543" s="2"/>
      <c r="AH543" s="2"/>
      <c r="AJ543" s="2"/>
      <c r="AN543" s="110"/>
      <c r="AO543" s="110"/>
      <c r="AQ543" s="110"/>
      <c r="AS543" s="1"/>
      <c r="BN543" s="110"/>
      <c r="BO543" s="1"/>
      <c r="BP543" s="1"/>
      <c r="BT543" s="110"/>
      <c r="BZ543" s="2"/>
      <c r="CA543" s="2"/>
      <c r="CB543" s="2"/>
    </row>
    <row r="544" spans="17:80" x14ac:dyDescent="0.3">
      <c r="Q544" s="2"/>
      <c r="R544" s="2"/>
      <c r="S544" s="2"/>
      <c r="U544" s="2"/>
      <c r="V544" s="2"/>
      <c r="W544" s="2"/>
      <c r="AH544" s="2"/>
      <c r="AJ544" s="2"/>
      <c r="AN544" s="110"/>
      <c r="AO544" s="110"/>
      <c r="AQ544" s="110"/>
      <c r="AS544" s="1"/>
      <c r="BN544" s="110"/>
      <c r="BO544" s="1"/>
      <c r="BP544" s="1"/>
      <c r="BT544" s="110"/>
      <c r="BZ544" s="2"/>
      <c r="CA544" s="2"/>
      <c r="CB544" s="2"/>
    </row>
    <row r="545" spans="17:81" x14ac:dyDescent="0.3">
      <c r="Q545" s="2"/>
      <c r="R545" s="2"/>
      <c r="S545" s="2"/>
      <c r="U545" s="2"/>
      <c r="V545" s="2"/>
      <c r="W545" s="2"/>
      <c r="AH545" s="2"/>
      <c r="AJ545" s="2"/>
      <c r="AN545" s="110"/>
      <c r="AO545" s="110"/>
      <c r="AQ545" s="110"/>
      <c r="AS545" s="1"/>
      <c r="BN545" s="110"/>
      <c r="BO545" s="1"/>
      <c r="BP545" s="1"/>
      <c r="BT545" s="110"/>
      <c r="BZ545" s="2"/>
      <c r="CA545" s="2"/>
      <c r="CB545" s="2"/>
    </row>
    <row r="546" spans="17:81" x14ac:dyDescent="0.3">
      <c r="Q546" s="2"/>
      <c r="R546" s="2"/>
      <c r="S546" s="2"/>
      <c r="U546" s="2"/>
      <c r="V546" s="2"/>
      <c r="W546" s="2"/>
      <c r="AH546" s="2"/>
      <c r="AJ546" s="2"/>
      <c r="AN546" s="110"/>
      <c r="AO546" s="110"/>
      <c r="AQ546" s="110"/>
      <c r="AS546" s="1"/>
      <c r="BN546" s="110"/>
      <c r="BO546" s="1"/>
      <c r="BP546" s="1"/>
      <c r="BT546" s="110"/>
      <c r="BZ546" s="2"/>
      <c r="CA546" s="2"/>
      <c r="CB546" s="2"/>
      <c r="CC546" s="2"/>
    </row>
    <row r="547" spans="17:81" x14ac:dyDescent="0.3">
      <c r="Q547" s="2"/>
      <c r="R547" s="2"/>
      <c r="S547" s="2"/>
      <c r="U547" s="2"/>
      <c r="V547" s="2"/>
      <c r="W547" s="2"/>
      <c r="AH547" s="2"/>
      <c r="AJ547" s="2"/>
      <c r="AN547" s="110"/>
      <c r="AO547" s="110"/>
      <c r="AQ547" s="110"/>
      <c r="AS547" s="1"/>
      <c r="BN547" s="110"/>
      <c r="BO547" s="1"/>
      <c r="BP547" s="1"/>
      <c r="BT547" s="110"/>
      <c r="BZ547" s="2"/>
      <c r="CA547" s="2"/>
      <c r="CB547" s="2"/>
      <c r="CC547" s="2"/>
    </row>
    <row r="548" spans="17:81" x14ac:dyDescent="0.3">
      <c r="Q548" s="2"/>
      <c r="R548" s="2"/>
      <c r="S548" s="2"/>
      <c r="U548" s="2"/>
      <c r="V548" s="2"/>
      <c r="W548" s="2"/>
      <c r="AH548" s="2"/>
      <c r="AJ548" s="2"/>
      <c r="AN548" s="110"/>
      <c r="AO548" s="110"/>
      <c r="AQ548" s="110"/>
      <c r="AS548" s="1"/>
      <c r="BN548" s="110"/>
      <c r="BO548" s="1"/>
      <c r="BP548" s="1"/>
      <c r="BT548" s="110"/>
      <c r="BZ548" s="2"/>
      <c r="CA548" s="2"/>
      <c r="CB548" s="2"/>
      <c r="CC548" s="2"/>
    </row>
    <row r="549" spans="17:81" x14ac:dyDescent="0.3">
      <c r="Q549" s="2"/>
      <c r="R549" s="2"/>
      <c r="S549" s="2"/>
      <c r="U549" s="2"/>
      <c r="V549" s="2"/>
      <c r="W549" s="2"/>
      <c r="AH549" s="2"/>
      <c r="AJ549" s="2"/>
      <c r="AN549" s="110"/>
      <c r="AO549" s="110"/>
      <c r="AQ549" s="110"/>
      <c r="AS549" s="1"/>
      <c r="BN549" s="110"/>
      <c r="BO549" s="1"/>
      <c r="BP549" s="1"/>
      <c r="BT549" s="110"/>
      <c r="BZ549" s="2"/>
      <c r="CA549" s="2"/>
      <c r="CB549" s="2"/>
    </row>
    <row r="550" spans="17:81" x14ac:dyDescent="0.3">
      <c r="Q550" s="2"/>
      <c r="R550" s="2"/>
      <c r="S550" s="2"/>
      <c r="U550" s="2"/>
      <c r="V550" s="2"/>
      <c r="W550" s="2"/>
      <c r="AH550" s="2"/>
      <c r="AJ550" s="2"/>
      <c r="AN550" s="110"/>
      <c r="AO550" s="110"/>
      <c r="AQ550" s="110"/>
      <c r="AS550" s="1"/>
      <c r="BN550" s="110"/>
      <c r="BO550" s="1"/>
      <c r="BP550" s="1"/>
      <c r="BT550" s="110"/>
      <c r="BZ550" s="2"/>
      <c r="CA550" s="2"/>
      <c r="CB550" s="2"/>
    </row>
    <row r="551" spans="17:81" x14ac:dyDescent="0.3">
      <c r="Q551" s="2"/>
      <c r="R551" s="2"/>
      <c r="S551" s="2"/>
      <c r="U551" s="2"/>
      <c r="V551" s="2"/>
      <c r="W551" s="2"/>
      <c r="AH551" s="2"/>
      <c r="AJ551" s="2"/>
      <c r="AN551" s="110"/>
      <c r="AO551" s="110"/>
      <c r="AQ551" s="110"/>
      <c r="AS551" s="1"/>
      <c r="BN551" s="110"/>
      <c r="BO551" s="1"/>
      <c r="BP551" s="1"/>
      <c r="BT551" s="110"/>
      <c r="BZ551" s="2"/>
      <c r="CA551" s="2"/>
      <c r="CB551" s="2"/>
    </row>
    <row r="552" spans="17:81" x14ac:dyDescent="0.3">
      <c r="Q552" s="2"/>
      <c r="R552" s="2"/>
      <c r="S552" s="2"/>
      <c r="U552" s="2"/>
      <c r="V552" s="2"/>
      <c r="W552" s="2"/>
      <c r="AH552" s="2"/>
      <c r="AJ552" s="2"/>
      <c r="AN552" s="110"/>
      <c r="AO552" s="110"/>
      <c r="AQ552" s="110"/>
      <c r="AS552" s="1"/>
      <c r="BN552" s="110"/>
      <c r="BO552" s="1"/>
      <c r="BP552" s="1"/>
      <c r="BT552" s="110"/>
      <c r="BZ552" s="2"/>
      <c r="CA552" s="2"/>
      <c r="CB552" s="2"/>
    </row>
    <row r="553" spans="17:81" x14ac:dyDescent="0.3">
      <c r="Q553" s="2"/>
      <c r="R553" s="2"/>
      <c r="S553" s="2"/>
      <c r="U553" s="2"/>
      <c r="V553" s="2"/>
      <c r="W553" s="2"/>
      <c r="AH553" s="2"/>
      <c r="AJ553" s="2"/>
      <c r="AN553" s="110"/>
      <c r="AO553" s="110"/>
      <c r="AQ553" s="110"/>
      <c r="AS553" s="1"/>
      <c r="BN553" s="110"/>
      <c r="BO553" s="1"/>
      <c r="BP553" s="1"/>
      <c r="BT553" s="110"/>
      <c r="BZ553" s="2"/>
      <c r="CA553" s="2"/>
      <c r="CB553" s="2"/>
    </row>
    <row r="554" spans="17:81" x14ac:dyDescent="0.3">
      <c r="Q554" s="2"/>
      <c r="R554" s="2"/>
      <c r="S554" s="2"/>
      <c r="U554" s="2"/>
      <c r="V554" s="2"/>
      <c r="W554" s="2"/>
      <c r="AH554" s="2"/>
      <c r="AJ554" s="2"/>
      <c r="AN554" s="110"/>
      <c r="AO554" s="110"/>
      <c r="AQ554" s="110"/>
      <c r="AS554" s="1"/>
      <c r="BN554" s="110"/>
      <c r="BO554" s="1"/>
      <c r="BP554" s="1"/>
      <c r="BT554" s="110"/>
      <c r="BZ554" s="2"/>
      <c r="CA554" s="2"/>
      <c r="CB554" s="2"/>
    </row>
    <row r="555" spans="17:81" x14ac:dyDescent="0.3">
      <c r="Q555" s="2"/>
      <c r="R555" s="2"/>
      <c r="S555" s="2"/>
      <c r="U555" s="2"/>
      <c r="V555" s="2"/>
      <c r="W555" s="2"/>
      <c r="AH555" s="2"/>
      <c r="AJ555" s="2"/>
      <c r="AN555" s="110"/>
      <c r="AO555" s="110"/>
      <c r="AQ555" s="110"/>
      <c r="AS555" s="1"/>
      <c r="BN555" s="110"/>
      <c r="BO555" s="1"/>
      <c r="BP555" s="1"/>
      <c r="BT555" s="110"/>
      <c r="BZ555" s="2"/>
      <c r="CA555" s="2"/>
      <c r="CB555" s="2"/>
    </row>
    <row r="556" spans="17:81" x14ac:dyDescent="0.3">
      <c r="Q556" s="2"/>
      <c r="R556" s="2"/>
      <c r="S556" s="2"/>
      <c r="U556" s="2"/>
      <c r="V556" s="2"/>
      <c r="W556" s="2"/>
      <c r="AH556" s="2"/>
      <c r="AJ556" s="2"/>
      <c r="AN556" s="110"/>
      <c r="AO556" s="110"/>
      <c r="AQ556" s="110"/>
      <c r="AS556" s="1"/>
      <c r="BN556" s="110"/>
      <c r="BO556" s="1"/>
      <c r="BP556" s="1"/>
      <c r="BT556" s="110"/>
      <c r="BZ556" s="2"/>
      <c r="CA556" s="2"/>
      <c r="CB556" s="2"/>
    </row>
    <row r="557" spans="17:81" x14ac:dyDescent="0.3">
      <c r="Q557" s="2"/>
      <c r="R557" s="2"/>
      <c r="S557" s="2"/>
      <c r="U557" s="2"/>
      <c r="V557" s="2"/>
      <c r="W557" s="2"/>
      <c r="AH557" s="2"/>
      <c r="AJ557" s="2"/>
      <c r="AN557" s="110"/>
      <c r="AO557" s="110"/>
      <c r="AQ557" s="110"/>
      <c r="AS557" s="1"/>
      <c r="BN557" s="110"/>
      <c r="BO557" s="1"/>
      <c r="BP557" s="1"/>
      <c r="BT557" s="110"/>
      <c r="BZ557" s="2"/>
      <c r="CA557" s="2"/>
      <c r="CB557" s="2"/>
    </row>
    <row r="558" spans="17:81" x14ac:dyDescent="0.3">
      <c r="Q558" s="2"/>
      <c r="R558" s="2"/>
      <c r="S558" s="2"/>
      <c r="U558" s="2"/>
      <c r="V558" s="2"/>
      <c r="W558" s="2"/>
      <c r="AH558" s="2"/>
      <c r="AJ558" s="2"/>
      <c r="AN558" s="110"/>
      <c r="AO558" s="110"/>
      <c r="AQ558" s="110"/>
      <c r="AS558" s="1"/>
      <c r="BN558" s="110"/>
      <c r="BO558" s="1"/>
      <c r="BP558" s="1"/>
      <c r="BT558" s="110"/>
      <c r="BZ558" s="2"/>
      <c r="CA558" s="2"/>
      <c r="CB558" s="2"/>
    </row>
    <row r="559" spans="17:81" x14ac:dyDescent="0.3">
      <c r="Q559" s="2"/>
      <c r="R559" s="2"/>
      <c r="S559" s="2"/>
      <c r="U559" s="2"/>
      <c r="V559" s="2"/>
      <c r="W559" s="2"/>
      <c r="AH559" s="2"/>
      <c r="AJ559" s="2"/>
      <c r="AN559" s="110"/>
      <c r="AO559" s="110"/>
      <c r="AQ559" s="110"/>
      <c r="AS559" s="1"/>
      <c r="BN559" s="110"/>
      <c r="BO559" s="1"/>
      <c r="BP559" s="1"/>
      <c r="BT559" s="110"/>
      <c r="BZ559" s="2"/>
      <c r="CA559" s="2"/>
      <c r="CB559" s="2"/>
    </row>
    <row r="560" spans="17:81" x14ac:dyDescent="0.3">
      <c r="Q560" s="2"/>
      <c r="R560" s="2"/>
      <c r="S560" s="2"/>
      <c r="U560" s="2"/>
      <c r="V560" s="2"/>
      <c r="W560" s="2"/>
      <c r="AH560" s="2"/>
      <c r="AJ560" s="2"/>
      <c r="AN560" s="110"/>
      <c r="AO560" s="110"/>
      <c r="AQ560" s="110"/>
      <c r="AS560" s="1"/>
      <c r="BN560" s="110"/>
      <c r="BO560" s="1"/>
      <c r="BP560" s="1"/>
      <c r="BT560" s="110"/>
      <c r="BZ560" s="2"/>
      <c r="CA560" s="2"/>
      <c r="CB560" s="2"/>
    </row>
    <row r="561" spans="17:81" x14ac:dyDescent="0.3">
      <c r="Q561" s="2"/>
      <c r="R561" s="2"/>
      <c r="S561" s="2"/>
      <c r="U561" s="2"/>
      <c r="V561" s="2"/>
      <c r="W561" s="2"/>
      <c r="AH561" s="2"/>
      <c r="AJ561" s="2"/>
      <c r="AN561" s="110"/>
      <c r="AO561" s="110"/>
      <c r="AQ561" s="110"/>
      <c r="AS561" s="1"/>
      <c r="BN561" s="110"/>
      <c r="BO561" s="1"/>
      <c r="BP561" s="1"/>
      <c r="BT561" s="110"/>
      <c r="BZ561" s="2"/>
      <c r="CA561" s="2"/>
      <c r="CB561" s="2"/>
    </row>
    <row r="562" spans="17:81" x14ac:dyDescent="0.3">
      <c r="Q562" s="2"/>
      <c r="R562" s="2"/>
      <c r="S562" s="2"/>
      <c r="U562" s="2"/>
      <c r="V562" s="2"/>
      <c r="W562" s="2"/>
      <c r="AH562" s="2"/>
      <c r="AJ562" s="2"/>
      <c r="AN562" s="110"/>
      <c r="AO562" s="110"/>
      <c r="AQ562" s="110"/>
      <c r="AS562" s="1"/>
      <c r="BN562" s="110"/>
      <c r="BO562" s="1"/>
      <c r="BP562" s="1"/>
      <c r="BT562" s="110"/>
      <c r="BZ562" s="2"/>
      <c r="CA562" s="2"/>
      <c r="CB562" s="2"/>
    </row>
    <row r="563" spans="17:81" x14ac:dyDescent="0.3">
      <c r="Q563" s="2"/>
      <c r="R563" s="2"/>
      <c r="S563" s="2"/>
      <c r="U563" s="2"/>
      <c r="V563" s="2"/>
      <c r="W563" s="2"/>
      <c r="AH563" s="2"/>
      <c r="AJ563" s="2"/>
      <c r="AN563" s="110"/>
      <c r="AO563" s="110"/>
      <c r="AQ563" s="110"/>
      <c r="AS563" s="1"/>
      <c r="BN563" s="110"/>
      <c r="BO563" s="1"/>
      <c r="BP563" s="1"/>
      <c r="BT563" s="110"/>
      <c r="BZ563" s="2"/>
      <c r="CA563" s="2"/>
      <c r="CB563" s="2"/>
    </row>
    <row r="564" spans="17:81" x14ac:dyDescent="0.3">
      <c r="Q564" s="2"/>
      <c r="R564" s="2"/>
      <c r="S564" s="2"/>
      <c r="U564" s="2"/>
      <c r="V564" s="2"/>
      <c r="W564" s="2"/>
      <c r="AH564" s="2"/>
      <c r="AJ564" s="2"/>
      <c r="AN564" s="110"/>
      <c r="AO564" s="110"/>
      <c r="AQ564" s="110"/>
      <c r="AS564" s="1"/>
      <c r="BN564" s="110"/>
      <c r="BO564" s="1"/>
      <c r="BP564" s="1"/>
      <c r="BT564" s="110"/>
      <c r="BZ564" s="2"/>
      <c r="CA564" s="2"/>
      <c r="CB564" s="2"/>
      <c r="CC564" s="2"/>
    </row>
    <row r="565" spans="17:81" x14ac:dyDescent="0.3">
      <c r="Q565" s="2"/>
      <c r="R565" s="2"/>
      <c r="S565" s="2"/>
      <c r="U565" s="2"/>
      <c r="V565" s="2"/>
      <c r="W565" s="2"/>
      <c r="AH565" s="2"/>
      <c r="AJ565" s="2"/>
      <c r="AN565" s="110"/>
      <c r="AO565" s="110"/>
      <c r="AQ565" s="110"/>
      <c r="AS565" s="1"/>
      <c r="BN565" s="110"/>
      <c r="BO565" s="1"/>
      <c r="BP565" s="1"/>
      <c r="BT565" s="110"/>
      <c r="BZ565" s="2"/>
      <c r="CA565" s="2"/>
      <c r="CB565" s="2"/>
    </row>
    <row r="566" spans="17:81" x14ac:dyDescent="0.3">
      <c r="Q566" s="2"/>
      <c r="R566" s="2"/>
      <c r="S566" s="2"/>
      <c r="U566" s="2"/>
      <c r="V566" s="2"/>
      <c r="W566" s="2"/>
      <c r="AH566" s="2"/>
      <c r="AJ566" s="2"/>
      <c r="AN566" s="110"/>
      <c r="AO566" s="110"/>
      <c r="AQ566" s="110"/>
      <c r="AS566" s="1"/>
      <c r="BN566" s="110"/>
      <c r="BO566" s="1"/>
      <c r="BP566" s="1"/>
      <c r="BT566" s="110"/>
      <c r="BZ566" s="2"/>
      <c r="CA566" s="2"/>
      <c r="CB566" s="2"/>
    </row>
    <row r="567" spans="17:81" x14ac:dyDescent="0.3">
      <c r="Q567" s="2"/>
      <c r="R567" s="2"/>
      <c r="S567" s="2"/>
      <c r="U567" s="2"/>
      <c r="V567" s="2"/>
      <c r="W567" s="2"/>
      <c r="AH567" s="2"/>
      <c r="AJ567" s="2"/>
      <c r="AN567" s="110"/>
      <c r="AO567" s="110"/>
      <c r="AQ567" s="110"/>
      <c r="AS567" s="1"/>
      <c r="BN567" s="110"/>
      <c r="BO567" s="1"/>
      <c r="BP567" s="1"/>
      <c r="BT567" s="110"/>
      <c r="BZ567" s="2"/>
      <c r="CA567" s="2"/>
      <c r="CB567" s="2"/>
    </row>
    <row r="568" spans="17:81" x14ac:dyDescent="0.3">
      <c r="Q568" s="2"/>
      <c r="R568" s="2"/>
      <c r="S568" s="2"/>
      <c r="U568" s="2"/>
      <c r="V568" s="2"/>
      <c r="W568" s="2"/>
      <c r="AH568" s="2"/>
      <c r="AJ568" s="2"/>
      <c r="AN568" s="110"/>
      <c r="AO568" s="110"/>
      <c r="AQ568" s="110"/>
      <c r="AS568" s="1"/>
      <c r="BN568" s="110"/>
      <c r="BO568" s="1"/>
      <c r="BP568" s="1"/>
      <c r="BT568" s="110"/>
      <c r="BZ568" s="2"/>
      <c r="CA568" s="2"/>
      <c r="CB568" s="2"/>
    </row>
    <row r="569" spans="17:81" x14ac:dyDescent="0.3">
      <c r="Q569" s="2"/>
      <c r="R569" s="2"/>
      <c r="S569" s="2"/>
      <c r="U569" s="2"/>
      <c r="V569" s="2"/>
      <c r="W569" s="2"/>
      <c r="AH569" s="2"/>
      <c r="AJ569" s="2"/>
      <c r="AN569" s="110"/>
      <c r="AO569" s="110"/>
      <c r="AQ569" s="110"/>
      <c r="AS569" s="1"/>
      <c r="BN569" s="110"/>
      <c r="BO569" s="1"/>
      <c r="BP569" s="1"/>
      <c r="BT569" s="110"/>
      <c r="BZ569" s="2"/>
      <c r="CA569" s="2"/>
      <c r="CB569" s="2"/>
    </row>
    <row r="570" spans="17:81" x14ac:dyDescent="0.3">
      <c r="Q570" s="2"/>
      <c r="R570" s="2"/>
      <c r="S570" s="2"/>
      <c r="U570" s="2"/>
      <c r="V570" s="2"/>
      <c r="W570" s="2"/>
      <c r="AH570" s="2"/>
      <c r="AJ570" s="2"/>
      <c r="AN570" s="110"/>
      <c r="AO570" s="110"/>
      <c r="AQ570" s="110"/>
      <c r="AS570" s="1"/>
      <c r="BN570" s="110"/>
      <c r="BO570" s="1"/>
      <c r="BP570" s="1"/>
      <c r="BT570" s="110"/>
      <c r="BZ570" s="2"/>
      <c r="CA570" s="2"/>
      <c r="CB570" s="2"/>
    </row>
    <row r="571" spans="17:81" x14ac:dyDescent="0.3">
      <c r="Q571" s="2"/>
      <c r="R571" s="2"/>
      <c r="S571" s="2"/>
      <c r="U571" s="2"/>
      <c r="V571" s="2"/>
      <c r="W571" s="2"/>
      <c r="AH571" s="2"/>
      <c r="AJ571" s="2"/>
      <c r="AN571" s="110"/>
      <c r="AO571" s="110"/>
      <c r="AQ571" s="110"/>
      <c r="AS571" s="1"/>
      <c r="BN571" s="110"/>
      <c r="BO571" s="1"/>
      <c r="BP571" s="1"/>
      <c r="BT571" s="110"/>
      <c r="BZ571" s="2"/>
      <c r="CA571" s="2"/>
      <c r="CB571" s="2"/>
    </row>
    <row r="572" spans="17:81" x14ac:dyDescent="0.3">
      <c r="Q572" s="2"/>
      <c r="R572" s="2"/>
      <c r="S572" s="2"/>
      <c r="U572" s="2"/>
      <c r="V572" s="2"/>
      <c r="W572" s="2"/>
      <c r="AH572" s="2"/>
      <c r="AJ572" s="2"/>
      <c r="AN572" s="110"/>
      <c r="AO572" s="110"/>
      <c r="AQ572" s="110"/>
      <c r="AS572" s="1"/>
      <c r="BN572" s="110"/>
      <c r="BO572" s="1"/>
      <c r="BP572" s="1"/>
      <c r="BT572" s="110"/>
      <c r="BZ572" s="2"/>
      <c r="CA572" s="2"/>
      <c r="CB572" s="2"/>
    </row>
    <row r="573" spans="17:81" x14ac:dyDescent="0.3">
      <c r="Q573" s="2"/>
      <c r="R573" s="2"/>
      <c r="S573" s="2"/>
      <c r="U573" s="2"/>
      <c r="V573" s="2"/>
      <c r="W573" s="2"/>
      <c r="AH573" s="2"/>
      <c r="AJ573" s="2"/>
      <c r="AN573" s="110"/>
      <c r="AO573" s="110"/>
      <c r="AQ573" s="110"/>
      <c r="AS573" s="1"/>
      <c r="BN573" s="110"/>
      <c r="BO573" s="1"/>
      <c r="BP573" s="1"/>
      <c r="BT573" s="110"/>
      <c r="BZ573" s="2"/>
      <c r="CA573" s="2"/>
      <c r="CB573" s="2"/>
    </row>
    <row r="574" spans="17:81" x14ac:dyDescent="0.3">
      <c r="Q574" s="2"/>
      <c r="R574" s="2"/>
      <c r="S574" s="2"/>
      <c r="U574" s="2"/>
      <c r="V574" s="2"/>
      <c r="W574" s="2"/>
      <c r="AH574" s="2"/>
      <c r="AJ574" s="2"/>
      <c r="AN574" s="110"/>
      <c r="AO574" s="110"/>
      <c r="AQ574" s="110"/>
      <c r="AS574" s="1"/>
      <c r="BN574" s="110"/>
      <c r="BO574" s="1"/>
      <c r="BP574" s="1"/>
      <c r="BT574" s="110"/>
      <c r="BZ574" s="2"/>
      <c r="CA574" s="2"/>
      <c r="CB574" s="2"/>
    </row>
    <row r="575" spans="17:81" x14ac:dyDescent="0.3">
      <c r="Q575" s="2"/>
      <c r="R575" s="2"/>
      <c r="S575" s="2"/>
      <c r="U575" s="2"/>
      <c r="V575" s="2"/>
      <c r="W575" s="2"/>
      <c r="AH575" s="2"/>
      <c r="AJ575" s="2"/>
      <c r="AN575" s="110"/>
      <c r="AO575" s="110"/>
      <c r="AQ575" s="110"/>
      <c r="AS575" s="1"/>
      <c r="BN575" s="110"/>
      <c r="BO575" s="1"/>
      <c r="BP575" s="1"/>
      <c r="BT575" s="110"/>
      <c r="BZ575" s="2"/>
      <c r="CA575" s="2"/>
      <c r="CB575" s="2"/>
    </row>
    <row r="576" spans="17:81" x14ac:dyDescent="0.3">
      <c r="Q576" s="2"/>
      <c r="R576" s="2"/>
      <c r="S576" s="2"/>
      <c r="U576" s="2"/>
      <c r="V576" s="2"/>
      <c r="W576" s="2"/>
      <c r="AH576" s="2"/>
      <c r="AJ576" s="2"/>
      <c r="AN576" s="110"/>
      <c r="AO576" s="110"/>
      <c r="AQ576" s="110"/>
      <c r="AS576" s="1"/>
      <c r="BN576" s="110"/>
      <c r="BO576" s="1"/>
      <c r="BP576" s="1"/>
      <c r="BT576" s="110"/>
      <c r="BZ576" s="2"/>
      <c r="CA576" s="2"/>
      <c r="CB576" s="2"/>
    </row>
    <row r="577" spans="17:80" x14ac:dyDescent="0.3">
      <c r="Q577" s="2"/>
      <c r="R577" s="2"/>
      <c r="S577" s="2"/>
      <c r="U577" s="2"/>
      <c r="V577" s="2"/>
      <c r="W577" s="2"/>
      <c r="AH577" s="2"/>
      <c r="AJ577" s="2"/>
      <c r="AN577" s="110"/>
      <c r="AO577" s="110"/>
      <c r="AQ577" s="110"/>
      <c r="AS577" s="1"/>
      <c r="BN577" s="110"/>
      <c r="BO577" s="1"/>
      <c r="BP577" s="1"/>
      <c r="BT577" s="110"/>
      <c r="BZ577" s="2"/>
      <c r="CA577" s="2"/>
      <c r="CB577" s="2"/>
    </row>
    <row r="578" spans="17:80" x14ac:dyDescent="0.3">
      <c r="Q578" s="2"/>
      <c r="R578" s="2"/>
      <c r="S578" s="2"/>
      <c r="U578" s="2"/>
      <c r="V578" s="2"/>
      <c r="W578" s="2"/>
      <c r="AH578" s="2"/>
      <c r="AJ578" s="2"/>
      <c r="AN578" s="110"/>
      <c r="AO578" s="110"/>
      <c r="AQ578" s="110"/>
      <c r="AS578" s="1"/>
      <c r="BN578" s="110"/>
      <c r="BO578" s="1"/>
      <c r="BP578" s="1"/>
      <c r="BT578" s="110"/>
      <c r="BZ578" s="2"/>
      <c r="CA578" s="2"/>
      <c r="CB578" s="2"/>
    </row>
    <row r="579" spans="17:80" x14ac:dyDescent="0.3">
      <c r="Q579" s="2"/>
      <c r="R579" s="2"/>
      <c r="S579" s="2"/>
      <c r="U579" s="2"/>
      <c r="V579" s="2"/>
      <c r="W579" s="2"/>
      <c r="AH579" s="2"/>
      <c r="AJ579" s="2"/>
      <c r="AN579" s="110"/>
      <c r="AO579" s="110"/>
      <c r="AQ579" s="110"/>
      <c r="AS579" s="1"/>
      <c r="BN579" s="110"/>
      <c r="BO579" s="1"/>
      <c r="BP579" s="1"/>
      <c r="BT579" s="110"/>
      <c r="BZ579" s="2"/>
      <c r="CA579" s="2"/>
      <c r="CB579" s="2"/>
    </row>
    <row r="580" spans="17:80" x14ac:dyDescent="0.3">
      <c r="Q580" s="2"/>
      <c r="R580" s="2"/>
      <c r="S580" s="2"/>
      <c r="U580" s="2"/>
      <c r="V580" s="2"/>
      <c r="W580" s="2"/>
      <c r="AH580" s="2"/>
      <c r="AJ580" s="2"/>
      <c r="AN580" s="110"/>
      <c r="AO580" s="110"/>
      <c r="AQ580" s="110"/>
      <c r="AS580" s="1"/>
      <c r="BN580" s="110"/>
      <c r="BO580" s="1"/>
      <c r="BP580" s="1"/>
      <c r="BT580" s="110"/>
      <c r="BZ580" s="2"/>
      <c r="CA580" s="2"/>
      <c r="CB580" s="2"/>
    </row>
    <row r="581" spans="17:80" x14ac:dyDescent="0.3">
      <c r="Q581" s="2"/>
      <c r="R581" s="2"/>
      <c r="S581" s="2"/>
      <c r="U581" s="2"/>
      <c r="V581" s="2"/>
      <c r="W581" s="2"/>
      <c r="AH581" s="2"/>
      <c r="AJ581" s="2"/>
      <c r="AN581" s="110"/>
      <c r="AO581" s="110"/>
      <c r="AQ581" s="110"/>
      <c r="AS581" s="1"/>
      <c r="BN581" s="110"/>
      <c r="BO581" s="1"/>
      <c r="BP581" s="1"/>
      <c r="BT581" s="110"/>
      <c r="BZ581" s="2"/>
      <c r="CA581" s="2"/>
      <c r="CB581" s="2"/>
    </row>
    <row r="582" spans="17:80" x14ac:dyDescent="0.3">
      <c r="Q582" s="2"/>
      <c r="R582" s="2"/>
      <c r="S582" s="2"/>
      <c r="U582" s="2"/>
      <c r="V582" s="2"/>
      <c r="W582" s="2"/>
      <c r="AH582" s="2"/>
      <c r="AJ582" s="2"/>
      <c r="AN582" s="110"/>
      <c r="AO582" s="110"/>
      <c r="AQ582" s="110"/>
      <c r="AS582" s="1"/>
      <c r="BN582" s="110"/>
      <c r="BO582" s="1"/>
      <c r="BP582" s="1"/>
      <c r="BT582" s="110"/>
      <c r="BZ582" s="2"/>
      <c r="CA582" s="2"/>
      <c r="CB582" s="2"/>
    </row>
    <row r="583" spans="17:80" x14ac:dyDescent="0.3">
      <c r="Q583" s="2"/>
      <c r="R583" s="2"/>
      <c r="S583" s="2"/>
      <c r="U583" s="2"/>
      <c r="V583" s="2"/>
      <c r="W583" s="2"/>
      <c r="AH583" s="2"/>
      <c r="AJ583" s="2"/>
      <c r="AN583" s="110"/>
      <c r="AO583" s="110"/>
      <c r="AQ583" s="110"/>
      <c r="AS583" s="1"/>
      <c r="BN583" s="110"/>
      <c r="BO583" s="1"/>
      <c r="BP583" s="1"/>
      <c r="BT583" s="110"/>
      <c r="BZ583" s="2"/>
      <c r="CA583" s="2"/>
      <c r="CB583" s="2"/>
    </row>
    <row r="584" spans="17:80" x14ac:dyDescent="0.3">
      <c r="Q584" s="2"/>
      <c r="R584" s="2"/>
      <c r="S584" s="2"/>
      <c r="U584" s="2"/>
      <c r="V584" s="2"/>
      <c r="W584" s="2"/>
      <c r="AH584" s="2"/>
      <c r="AJ584" s="2"/>
      <c r="AN584" s="110"/>
      <c r="AO584" s="110"/>
      <c r="AQ584" s="110"/>
      <c r="AS584" s="1"/>
      <c r="BN584" s="110"/>
      <c r="BO584" s="1"/>
      <c r="BP584" s="1"/>
      <c r="BT584" s="110"/>
      <c r="BZ584" s="2"/>
      <c r="CA584" s="2"/>
      <c r="CB584" s="2"/>
    </row>
    <row r="585" spans="17:80" x14ac:dyDescent="0.3">
      <c r="Q585" s="2"/>
      <c r="R585" s="2"/>
      <c r="S585" s="2"/>
      <c r="U585" s="2"/>
      <c r="V585" s="2"/>
      <c r="W585" s="2"/>
      <c r="AH585" s="2"/>
      <c r="AJ585" s="2"/>
      <c r="AN585" s="110"/>
      <c r="AO585" s="110"/>
      <c r="AQ585" s="110"/>
      <c r="AS585" s="1"/>
      <c r="BN585" s="110"/>
      <c r="BO585" s="1"/>
      <c r="BP585" s="1"/>
      <c r="BT585" s="110"/>
      <c r="BZ585" s="2"/>
      <c r="CA585" s="2"/>
      <c r="CB585" s="2"/>
    </row>
    <row r="586" spans="17:80" x14ac:dyDescent="0.3">
      <c r="Q586" s="2"/>
      <c r="R586" s="2"/>
      <c r="S586" s="2"/>
      <c r="U586" s="2"/>
      <c r="V586" s="2"/>
      <c r="W586" s="2"/>
      <c r="AH586" s="2"/>
      <c r="AJ586" s="2"/>
      <c r="AN586" s="110"/>
      <c r="AO586" s="110"/>
      <c r="AQ586" s="110"/>
      <c r="AS586" s="1"/>
      <c r="BN586" s="110"/>
      <c r="BO586" s="1"/>
      <c r="BP586" s="1"/>
      <c r="BT586" s="110"/>
      <c r="BZ586" s="2"/>
      <c r="CA586" s="2"/>
      <c r="CB586" s="2"/>
    </row>
    <row r="587" spans="17:80" x14ac:dyDescent="0.3">
      <c r="Q587" s="2"/>
      <c r="R587" s="2"/>
      <c r="S587" s="2"/>
      <c r="U587" s="2"/>
      <c r="V587" s="2"/>
      <c r="W587" s="2"/>
      <c r="AH587" s="2"/>
      <c r="AJ587" s="2"/>
      <c r="AN587" s="110"/>
      <c r="AO587" s="110"/>
      <c r="AQ587" s="110"/>
      <c r="AS587" s="1"/>
      <c r="BN587" s="110"/>
      <c r="BO587" s="1"/>
      <c r="BP587" s="1"/>
      <c r="BT587" s="110"/>
      <c r="BZ587" s="2"/>
      <c r="CA587" s="2"/>
      <c r="CB587" s="2"/>
    </row>
    <row r="588" spans="17:80" x14ac:dyDescent="0.3">
      <c r="Q588" s="2"/>
      <c r="R588" s="2"/>
      <c r="S588" s="2"/>
      <c r="U588" s="2"/>
      <c r="V588" s="2"/>
      <c r="W588" s="2"/>
      <c r="AH588" s="2"/>
      <c r="AJ588" s="2"/>
      <c r="AN588" s="110"/>
      <c r="AO588" s="110"/>
      <c r="AQ588" s="110"/>
      <c r="AS588" s="1"/>
      <c r="BN588" s="110"/>
      <c r="BO588" s="1"/>
      <c r="BP588" s="1"/>
      <c r="BT588" s="110"/>
      <c r="BZ588" s="2"/>
      <c r="CA588" s="2"/>
      <c r="CB588" s="2"/>
    </row>
    <row r="589" spans="17:80" x14ac:dyDescent="0.3">
      <c r="Q589" s="2"/>
      <c r="R589" s="2"/>
      <c r="S589" s="2"/>
      <c r="U589" s="2"/>
      <c r="V589" s="2"/>
      <c r="W589" s="2"/>
      <c r="AH589" s="2"/>
      <c r="AJ589" s="2"/>
      <c r="AN589" s="110"/>
      <c r="AO589" s="110"/>
      <c r="AQ589" s="110"/>
      <c r="AS589" s="1"/>
      <c r="BN589" s="110"/>
      <c r="BO589" s="1"/>
      <c r="BP589" s="1"/>
      <c r="BT589" s="110"/>
      <c r="BZ589" s="2"/>
      <c r="CA589" s="2"/>
      <c r="CB589" s="2"/>
    </row>
    <row r="590" spans="17:80" x14ac:dyDescent="0.3">
      <c r="Q590" s="2"/>
      <c r="R590" s="2"/>
      <c r="S590" s="2"/>
      <c r="U590" s="2"/>
      <c r="V590" s="2"/>
      <c r="W590" s="2"/>
      <c r="AH590" s="2"/>
      <c r="AJ590" s="2"/>
      <c r="AN590" s="110"/>
      <c r="AO590" s="110"/>
      <c r="AQ590" s="110"/>
      <c r="AS590" s="1"/>
      <c r="BN590" s="110"/>
      <c r="BO590" s="1"/>
      <c r="BP590" s="1"/>
      <c r="BT590" s="110"/>
      <c r="BZ590" s="2"/>
      <c r="CA590" s="2"/>
      <c r="CB590" s="2"/>
    </row>
    <row r="591" spans="17:80" x14ac:dyDescent="0.3">
      <c r="Q591" s="2"/>
      <c r="R591" s="2"/>
      <c r="S591" s="2"/>
      <c r="U591" s="2"/>
      <c r="V591" s="2"/>
      <c r="W591" s="2"/>
      <c r="AH591" s="2"/>
      <c r="AJ591" s="2"/>
      <c r="AN591" s="110"/>
      <c r="AO591" s="110"/>
      <c r="AQ591" s="110"/>
      <c r="AS591" s="1"/>
      <c r="BN591" s="110"/>
      <c r="BO591" s="1"/>
      <c r="BP591" s="1"/>
      <c r="BT591" s="110"/>
      <c r="BZ591" s="2"/>
      <c r="CA591" s="2"/>
      <c r="CB591" s="2"/>
    </row>
    <row r="592" spans="17:80" x14ac:dyDescent="0.3">
      <c r="Q592" s="2"/>
      <c r="R592" s="2"/>
      <c r="S592" s="2"/>
      <c r="U592" s="2"/>
      <c r="V592" s="2"/>
      <c r="W592" s="2"/>
      <c r="AH592" s="2"/>
      <c r="AJ592" s="2"/>
      <c r="AN592" s="110"/>
      <c r="AO592" s="110"/>
      <c r="AQ592" s="110"/>
      <c r="AS592" s="1"/>
      <c r="BN592" s="110"/>
      <c r="BO592" s="1"/>
      <c r="BP592" s="1"/>
      <c r="BT592" s="110"/>
      <c r="BZ592" s="2"/>
      <c r="CA592" s="2"/>
      <c r="CB592" s="2"/>
    </row>
    <row r="593" spans="17:80" x14ac:dyDescent="0.3">
      <c r="Q593" s="2"/>
      <c r="R593" s="2"/>
      <c r="S593" s="2"/>
      <c r="U593" s="2"/>
      <c r="V593" s="2"/>
      <c r="W593" s="2"/>
      <c r="AH593" s="2"/>
      <c r="AJ593" s="2"/>
      <c r="AN593" s="110"/>
      <c r="AO593" s="110"/>
      <c r="AQ593" s="110"/>
      <c r="AS593" s="1"/>
      <c r="BN593" s="110"/>
      <c r="BO593" s="1"/>
      <c r="BP593" s="1"/>
      <c r="BT593" s="110"/>
      <c r="BZ593" s="2"/>
      <c r="CA593" s="2"/>
      <c r="CB593" s="2"/>
    </row>
    <row r="594" spans="17:80" x14ac:dyDescent="0.3">
      <c r="Q594" s="2"/>
      <c r="R594" s="2"/>
      <c r="S594" s="2"/>
      <c r="U594" s="2"/>
      <c r="V594" s="2"/>
      <c r="W594" s="2"/>
      <c r="AH594" s="2"/>
      <c r="AJ594" s="2"/>
      <c r="AN594" s="110"/>
      <c r="AO594" s="110"/>
      <c r="AQ594" s="110"/>
      <c r="AS594" s="1"/>
      <c r="BN594" s="110"/>
      <c r="BO594" s="1"/>
      <c r="BP594" s="1"/>
      <c r="BT594" s="110"/>
      <c r="BZ594" s="2"/>
      <c r="CA594" s="2"/>
      <c r="CB594" s="2"/>
    </row>
    <row r="595" spans="17:80" x14ac:dyDescent="0.3">
      <c r="Q595" s="2"/>
      <c r="R595" s="2"/>
      <c r="S595" s="2"/>
      <c r="U595" s="2"/>
      <c r="V595" s="2"/>
      <c r="W595" s="2"/>
      <c r="AH595" s="2"/>
      <c r="AJ595" s="2"/>
      <c r="AN595" s="110"/>
      <c r="AO595" s="110"/>
      <c r="AQ595" s="110"/>
      <c r="AS595" s="1"/>
      <c r="BN595" s="110"/>
      <c r="BO595" s="1"/>
      <c r="BP595" s="1"/>
      <c r="BT595" s="110"/>
      <c r="BZ595" s="2"/>
      <c r="CA595" s="2"/>
      <c r="CB595" s="2"/>
    </row>
    <row r="596" spans="17:80" x14ac:dyDescent="0.3">
      <c r="Q596" s="2"/>
      <c r="R596" s="2"/>
      <c r="S596" s="2"/>
      <c r="U596" s="2"/>
      <c r="V596" s="2"/>
      <c r="W596" s="2"/>
      <c r="AH596" s="2"/>
      <c r="AJ596" s="2"/>
      <c r="AN596" s="110"/>
      <c r="AO596" s="110"/>
      <c r="AQ596" s="110"/>
      <c r="AS596" s="1"/>
      <c r="BN596" s="110"/>
      <c r="BO596" s="1"/>
      <c r="BP596" s="1"/>
      <c r="BT596" s="110"/>
      <c r="BZ596" s="2"/>
      <c r="CA596" s="2"/>
      <c r="CB596" s="2"/>
    </row>
    <row r="597" spans="17:80" x14ac:dyDescent="0.3">
      <c r="Q597" s="2"/>
      <c r="R597" s="2"/>
      <c r="S597" s="2"/>
      <c r="U597" s="2"/>
      <c r="V597" s="2"/>
      <c r="W597" s="2"/>
      <c r="AH597" s="2"/>
      <c r="AJ597" s="2"/>
      <c r="AN597" s="110"/>
      <c r="AO597" s="110"/>
      <c r="AQ597" s="110"/>
      <c r="AS597" s="1"/>
      <c r="BN597" s="110"/>
      <c r="BO597" s="1"/>
      <c r="BP597" s="1"/>
      <c r="BT597" s="110"/>
      <c r="BZ597" s="2"/>
      <c r="CA597" s="2"/>
      <c r="CB597" s="2"/>
    </row>
    <row r="598" spans="17:80" x14ac:dyDescent="0.3">
      <c r="Q598" s="2"/>
      <c r="R598" s="2"/>
      <c r="S598" s="2"/>
      <c r="U598" s="2"/>
      <c r="V598" s="2"/>
      <c r="W598" s="2"/>
      <c r="AH598" s="2"/>
      <c r="AJ598" s="2"/>
      <c r="AN598" s="110"/>
      <c r="AO598" s="110"/>
      <c r="AQ598" s="110"/>
      <c r="AS598" s="1"/>
      <c r="BN598" s="110"/>
      <c r="BO598" s="1"/>
      <c r="BP598" s="1"/>
      <c r="BT598" s="110"/>
      <c r="BZ598" s="2"/>
      <c r="CA598" s="2"/>
      <c r="CB598" s="2"/>
    </row>
    <row r="599" spans="17:80" x14ac:dyDescent="0.3">
      <c r="Q599" s="2"/>
      <c r="R599" s="2"/>
      <c r="S599" s="2"/>
      <c r="U599" s="2"/>
      <c r="V599" s="2"/>
      <c r="W599" s="2"/>
      <c r="AH599" s="2"/>
      <c r="AJ599" s="2"/>
      <c r="AN599" s="110"/>
      <c r="AO599" s="110"/>
      <c r="AQ599" s="110"/>
      <c r="AS599" s="1"/>
      <c r="BN599" s="110"/>
      <c r="BO599" s="1"/>
      <c r="BP599" s="1"/>
      <c r="BT599" s="110"/>
      <c r="BZ599" s="2"/>
      <c r="CA599" s="2"/>
      <c r="CB599" s="2"/>
    </row>
    <row r="600" spans="17:80" x14ac:dyDescent="0.3">
      <c r="Q600" s="2"/>
      <c r="R600" s="2"/>
      <c r="S600" s="2"/>
      <c r="U600" s="2"/>
      <c r="V600" s="2"/>
      <c r="W600" s="2"/>
      <c r="AH600" s="2"/>
      <c r="AJ600" s="2"/>
      <c r="AN600" s="110"/>
      <c r="AO600" s="110"/>
      <c r="AQ600" s="110"/>
      <c r="AS600" s="1"/>
      <c r="BN600" s="110"/>
      <c r="BO600" s="1"/>
      <c r="BP600" s="1"/>
      <c r="BT600" s="110"/>
      <c r="BZ600" s="2"/>
      <c r="CA600" s="2"/>
      <c r="CB600" s="2"/>
    </row>
    <row r="601" spans="17:80" x14ac:dyDescent="0.3">
      <c r="Q601" s="2"/>
      <c r="R601" s="2"/>
      <c r="S601" s="2"/>
      <c r="U601" s="2"/>
      <c r="V601" s="2"/>
      <c r="W601" s="2"/>
      <c r="AH601" s="2"/>
      <c r="AJ601" s="2"/>
      <c r="AN601" s="110"/>
      <c r="AO601" s="110"/>
      <c r="AQ601" s="110"/>
      <c r="AS601" s="1"/>
      <c r="BN601" s="110"/>
      <c r="BO601" s="1"/>
      <c r="BP601" s="1"/>
      <c r="BT601" s="110"/>
      <c r="BZ601" s="2"/>
      <c r="CA601" s="2"/>
      <c r="CB601" s="2"/>
    </row>
    <row r="602" spans="17:80" x14ac:dyDescent="0.3">
      <c r="Q602" s="2"/>
      <c r="R602" s="2"/>
      <c r="S602" s="2"/>
      <c r="U602" s="2"/>
      <c r="V602" s="2"/>
      <c r="W602" s="2"/>
      <c r="AH602" s="2"/>
      <c r="AJ602" s="2"/>
      <c r="AN602" s="110"/>
      <c r="AO602" s="110"/>
      <c r="AQ602" s="110"/>
      <c r="AS602" s="1"/>
      <c r="BN602" s="110"/>
      <c r="BO602" s="1"/>
      <c r="BP602" s="1"/>
      <c r="BT602" s="110"/>
      <c r="BZ602" s="2"/>
      <c r="CA602" s="2"/>
      <c r="CB602" s="2"/>
    </row>
    <row r="603" spans="17:80" x14ac:dyDescent="0.3">
      <c r="Q603" s="2"/>
      <c r="R603" s="2"/>
      <c r="S603" s="2"/>
      <c r="U603" s="2"/>
      <c r="V603" s="2"/>
      <c r="W603" s="2"/>
      <c r="AH603" s="2"/>
      <c r="AJ603" s="2"/>
      <c r="AN603" s="110"/>
      <c r="AO603" s="110"/>
      <c r="AQ603" s="110"/>
      <c r="AS603" s="1"/>
      <c r="BN603" s="110"/>
      <c r="BO603" s="1"/>
      <c r="BP603" s="1"/>
      <c r="BT603" s="110"/>
      <c r="BZ603" s="2"/>
      <c r="CA603" s="2"/>
      <c r="CB603" s="2"/>
    </row>
    <row r="604" spans="17:80" x14ac:dyDescent="0.3">
      <c r="Q604" s="2"/>
      <c r="R604" s="2"/>
      <c r="S604" s="2"/>
      <c r="U604" s="2"/>
      <c r="V604" s="2"/>
      <c r="W604" s="2"/>
      <c r="AH604" s="2"/>
      <c r="AJ604" s="2"/>
      <c r="AN604" s="110"/>
      <c r="AO604" s="110"/>
      <c r="AQ604" s="110"/>
      <c r="AS604" s="1"/>
      <c r="BN604" s="110"/>
      <c r="BO604" s="1"/>
      <c r="BP604" s="1"/>
      <c r="BT604" s="110"/>
      <c r="BZ604" s="2"/>
      <c r="CA604" s="2"/>
      <c r="CB604" s="2"/>
    </row>
    <row r="605" spans="17:80" x14ac:dyDescent="0.3">
      <c r="Q605" s="2"/>
      <c r="R605" s="2"/>
      <c r="S605" s="2"/>
      <c r="U605" s="2"/>
      <c r="V605" s="2"/>
      <c r="W605" s="2"/>
      <c r="AH605" s="2"/>
      <c r="AJ605" s="2"/>
      <c r="AN605" s="110"/>
      <c r="AO605" s="110"/>
      <c r="AQ605" s="110"/>
      <c r="AS605" s="1"/>
      <c r="BN605" s="110"/>
      <c r="BO605" s="1"/>
      <c r="BP605" s="1"/>
      <c r="BT605" s="110"/>
      <c r="BZ605" s="2"/>
      <c r="CA605" s="2"/>
      <c r="CB605" s="2"/>
    </row>
    <row r="606" spans="17:80" x14ac:dyDescent="0.3">
      <c r="Q606" s="2"/>
      <c r="R606" s="2"/>
      <c r="S606" s="2"/>
      <c r="U606" s="2"/>
      <c r="V606" s="2"/>
      <c r="W606" s="2"/>
      <c r="AH606" s="2"/>
      <c r="AJ606" s="2"/>
      <c r="AN606" s="110"/>
      <c r="AO606" s="110"/>
      <c r="AQ606" s="110"/>
      <c r="AS606" s="1"/>
      <c r="BN606" s="110"/>
      <c r="BO606" s="1"/>
      <c r="BP606" s="1"/>
      <c r="BT606" s="110"/>
      <c r="BZ606" s="2"/>
      <c r="CA606" s="2"/>
      <c r="CB606" s="2"/>
    </row>
    <row r="607" spans="17:80" x14ac:dyDescent="0.3">
      <c r="Q607" s="2"/>
      <c r="R607" s="2"/>
      <c r="S607" s="2"/>
      <c r="U607" s="2"/>
      <c r="V607" s="2"/>
      <c r="W607" s="2"/>
      <c r="AH607" s="2"/>
      <c r="AJ607" s="2"/>
      <c r="AN607" s="110"/>
      <c r="AO607" s="110"/>
      <c r="AQ607" s="110"/>
      <c r="AS607" s="1"/>
      <c r="BN607" s="110"/>
      <c r="BO607" s="1"/>
      <c r="BP607" s="1"/>
      <c r="BT607" s="110"/>
      <c r="BZ607" s="2"/>
      <c r="CA607" s="2"/>
      <c r="CB607" s="2"/>
    </row>
    <row r="608" spans="17:80" x14ac:dyDescent="0.3">
      <c r="Q608" s="2"/>
      <c r="R608" s="2"/>
      <c r="S608" s="2"/>
      <c r="U608" s="2"/>
      <c r="V608" s="2"/>
      <c r="W608" s="2"/>
      <c r="AH608" s="2"/>
      <c r="AJ608" s="2"/>
      <c r="AN608" s="110"/>
      <c r="AO608" s="110"/>
      <c r="AQ608" s="110"/>
      <c r="AS608" s="1"/>
      <c r="BN608" s="110"/>
      <c r="BO608" s="1"/>
      <c r="BP608" s="1"/>
      <c r="BT608" s="110"/>
      <c r="BZ608" s="2"/>
      <c r="CA608" s="2"/>
      <c r="CB608" s="2"/>
    </row>
    <row r="609" spans="17:80" x14ac:dyDescent="0.3">
      <c r="Q609" s="2"/>
      <c r="R609" s="2"/>
      <c r="S609" s="2"/>
      <c r="U609" s="2"/>
      <c r="V609" s="2"/>
      <c r="W609" s="2"/>
      <c r="AH609" s="2"/>
      <c r="AJ609" s="2"/>
      <c r="AN609" s="110"/>
      <c r="AO609" s="110"/>
      <c r="AQ609" s="110"/>
      <c r="AS609" s="1"/>
      <c r="BN609" s="110"/>
      <c r="BO609" s="1"/>
      <c r="BP609" s="1"/>
      <c r="BT609" s="110"/>
      <c r="BZ609" s="2"/>
      <c r="CA609" s="2"/>
      <c r="CB609" s="2"/>
    </row>
    <row r="610" spans="17:80" x14ac:dyDescent="0.3">
      <c r="Q610" s="2"/>
      <c r="R610" s="2"/>
      <c r="S610" s="2"/>
      <c r="U610" s="2"/>
      <c r="V610" s="2"/>
      <c r="W610" s="2"/>
      <c r="AH610" s="2"/>
      <c r="AJ610" s="2"/>
      <c r="AN610" s="110"/>
      <c r="AO610" s="110"/>
      <c r="AQ610" s="110"/>
      <c r="AS610" s="1"/>
      <c r="BN610" s="110"/>
      <c r="BO610" s="1"/>
      <c r="BP610" s="1"/>
      <c r="BT610" s="110"/>
      <c r="BZ610" s="2"/>
      <c r="CA610" s="2"/>
      <c r="CB610" s="2"/>
    </row>
    <row r="611" spans="17:80" x14ac:dyDescent="0.3">
      <c r="Q611" s="2"/>
      <c r="R611" s="2"/>
      <c r="S611" s="2"/>
      <c r="U611" s="2"/>
      <c r="V611" s="2"/>
      <c r="W611" s="2"/>
      <c r="AH611" s="2"/>
      <c r="AJ611" s="2"/>
      <c r="AN611" s="110"/>
      <c r="AO611" s="110"/>
      <c r="AQ611" s="110"/>
      <c r="AS611" s="1"/>
      <c r="BN611" s="110"/>
      <c r="BO611" s="1"/>
      <c r="BP611" s="1"/>
      <c r="BT611" s="110"/>
      <c r="BZ611" s="2"/>
      <c r="CA611" s="2"/>
      <c r="CB611" s="2"/>
    </row>
    <row r="612" spans="17:80" x14ac:dyDescent="0.3">
      <c r="Q612" s="2"/>
      <c r="R612" s="2"/>
      <c r="S612" s="2"/>
      <c r="U612" s="2"/>
      <c r="V612" s="2"/>
      <c r="W612" s="2"/>
      <c r="AH612" s="2"/>
      <c r="AJ612" s="2"/>
      <c r="AN612" s="110"/>
      <c r="AO612" s="110"/>
      <c r="AQ612" s="110"/>
      <c r="AS612" s="1"/>
      <c r="BN612" s="110"/>
      <c r="BO612" s="1"/>
      <c r="BP612" s="1"/>
      <c r="BT612" s="110"/>
      <c r="BZ612" s="2"/>
      <c r="CA612" s="2"/>
      <c r="CB612" s="2"/>
    </row>
    <row r="613" spans="17:80" x14ac:dyDescent="0.3">
      <c r="Q613" s="2"/>
      <c r="R613" s="2"/>
      <c r="S613" s="2"/>
      <c r="U613" s="2"/>
      <c r="V613" s="2"/>
      <c r="W613" s="2"/>
      <c r="AH613" s="2"/>
      <c r="AJ613" s="2"/>
      <c r="AN613" s="110"/>
      <c r="AO613" s="110"/>
      <c r="AQ613" s="110"/>
      <c r="AS613" s="1"/>
      <c r="BN613" s="110"/>
      <c r="BO613" s="1"/>
      <c r="BP613" s="1"/>
      <c r="BT613" s="110"/>
      <c r="BZ613" s="2"/>
      <c r="CA613" s="2"/>
      <c r="CB613" s="2"/>
    </row>
    <row r="614" spans="17:80" x14ac:dyDescent="0.3">
      <c r="Q614" s="2"/>
      <c r="R614" s="2"/>
      <c r="S614" s="2"/>
      <c r="U614" s="2"/>
      <c r="V614" s="2"/>
      <c r="W614" s="2"/>
      <c r="AH614" s="2"/>
      <c r="AJ614" s="2"/>
      <c r="AN614" s="110"/>
      <c r="AO614" s="110"/>
      <c r="AQ614" s="110"/>
      <c r="AS614" s="1"/>
      <c r="BN614" s="110"/>
      <c r="BO614" s="1"/>
      <c r="BP614" s="1"/>
      <c r="BT614" s="110"/>
      <c r="BZ614" s="2"/>
      <c r="CA614" s="2"/>
      <c r="CB614" s="2"/>
    </row>
    <row r="615" spans="17:80" x14ac:dyDescent="0.3">
      <c r="Q615" s="2"/>
      <c r="R615" s="2"/>
      <c r="S615" s="2"/>
      <c r="U615" s="2"/>
      <c r="V615" s="2"/>
      <c r="W615" s="2"/>
      <c r="AH615" s="2"/>
      <c r="AJ615" s="2"/>
      <c r="AN615" s="110"/>
      <c r="AO615" s="110"/>
      <c r="AQ615" s="110"/>
      <c r="AS615" s="1"/>
      <c r="BN615" s="110"/>
      <c r="BO615" s="1"/>
      <c r="BP615" s="1"/>
      <c r="BT615" s="110"/>
      <c r="BZ615" s="2"/>
      <c r="CA615" s="2"/>
      <c r="CB615" s="2"/>
    </row>
    <row r="616" spans="17:80" x14ac:dyDescent="0.3">
      <c r="Q616" s="2"/>
      <c r="R616" s="2"/>
      <c r="S616" s="2"/>
      <c r="U616" s="2"/>
      <c r="V616" s="2"/>
      <c r="W616" s="2"/>
      <c r="AH616" s="2"/>
      <c r="AJ616" s="2"/>
      <c r="AN616" s="110"/>
      <c r="AO616" s="110"/>
      <c r="AQ616" s="110"/>
      <c r="AS616" s="1"/>
      <c r="BN616" s="110"/>
      <c r="BO616" s="1"/>
      <c r="BP616" s="1"/>
      <c r="BT616" s="110"/>
      <c r="BZ616" s="2"/>
      <c r="CA616" s="2"/>
      <c r="CB616" s="2"/>
    </row>
    <row r="617" spans="17:80" x14ac:dyDescent="0.3">
      <c r="Q617" s="2"/>
      <c r="R617" s="2"/>
      <c r="S617" s="2"/>
      <c r="U617" s="2"/>
      <c r="V617" s="2"/>
      <c r="W617" s="2"/>
      <c r="AH617" s="2"/>
      <c r="AJ617" s="2"/>
      <c r="AN617" s="110"/>
      <c r="AO617" s="110"/>
      <c r="AQ617" s="110"/>
      <c r="AS617" s="1"/>
      <c r="BN617" s="110"/>
      <c r="BO617" s="1"/>
      <c r="BP617" s="1"/>
      <c r="BT617" s="110"/>
      <c r="BZ617" s="2"/>
      <c r="CA617" s="2"/>
      <c r="CB617" s="2"/>
    </row>
    <row r="618" spans="17:80" x14ac:dyDescent="0.3">
      <c r="Q618" s="2"/>
      <c r="R618" s="2"/>
      <c r="S618" s="2"/>
      <c r="U618" s="2"/>
      <c r="V618" s="2"/>
      <c r="W618" s="2"/>
      <c r="AH618" s="2"/>
      <c r="AJ618" s="2"/>
      <c r="AN618" s="110"/>
      <c r="AO618" s="110"/>
      <c r="AQ618" s="110"/>
      <c r="AS618" s="1"/>
      <c r="BN618" s="110"/>
      <c r="BO618" s="1"/>
      <c r="BP618" s="1"/>
      <c r="BT618" s="110"/>
      <c r="BZ618" s="2"/>
      <c r="CA618" s="2"/>
      <c r="CB618" s="2"/>
    </row>
    <row r="619" spans="17:80" x14ac:dyDescent="0.3">
      <c r="Q619" s="2"/>
      <c r="R619" s="2"/>
      <c r="S619" s="2"/>
      <c r="U619" s="2"/>
      <c r="V619" s="2"/>
      <c r="W619" s="2"/>
      <c r="AH619" s="2"/>
      <c r="AJ619" s="2"/>
      <c r="AN619" s="110"/>
      <c r="AO619" s="110"/>
      <c r="AQ619" s="110"/>
      <c r="AS619" s="1"/>
      <c r="BN619" s="110"/>
      <c r="BO619" s="1"/>
      <c r="BP619" s="1"/>
      <c r="BT619" s="110"/>
      <c r="BZ619" s="2"/>
      <c r="CA619" s="2"/>
      <c r="CB619" s="2"/>
    </row>
    <row r="620" spans="17:80" x14ac:dyDescent="0.3">
      <c r="Q620" s="2"/>
      <c r="R620" s="2"/>
      <c r="S620" s="2"/>
      <c r="U620" s="2"/>
      <c r="V620" s="2"/>
      <c r="W620" s="2"/>
      <c r="AH620" s="2"/>
      <c r="AJ620" s="2"/>
      <c r="AN620" s="110"/>
      <c r="AO620" s="110"/>
      <c r="AQ620" s="110"/>
      <c r="AS620" s="1"/>
      <c r="BN620" s="110"/>
      <c r="BO620" s="1"/>
      <c r="BP620" s="1"/>
      <c r="BT620" s="110"/>
      <c r="BZ620" s="2"/>
      <c r="CA620" s="2"/>
      <c r="CB620" s="2"/>
    </row>
    <row r="621" spans="17:80" x14ac:dyDescent="0.3">
      <c r="Q621" s="2"/>
      <c r="R621" s="2"/>
      <c r="S621" s="2"/>
      <c r="U621" s="2"/>
      <c r="V621" s="2"/>
      <c r="W621" s="2"/>
      <c r="AH621" s="2"/>
      <c r="AJ621" s="2"/>
      <c r="AN621" s="110"/>
      <c r="AO621" s="110"/>
      <c r="AQ621" s="110"/>
      <c r="AS621" s="1"/>
      <c r="BN621" s="110"/>
      <c r="BO621" s="1"/>
      <c r="BP621" s="1"/>
      <c r="BT621" s="110"/>
      <c r="BZ621" s="2"/>
      <c r="CA621" s="2"/>
      <c r="CB621" s="2"/>
    </row>
    <row r="622" spans="17:80" x14ac:dyDescent="0.3">
      <c r="Q622" s="2"/>
      <c r="R622" s="2"/>
      <c r="S622" s="2"/>
      <c r="U622" s="2"/>
      <c r="V622" s="2"/>
      <c r="W622" s="2"/>
      <c r="AH622" s="2"/>
      <c r="AJ622" s="2"/>
      <c r="AN622" s="110"/>
      <c r="AO622" s="110"/>
      <c r="AQ622" s="110"/>
      <c r="AS622" s="1"/>
      <c r="BN622" s="110"/>
      <c r="BO622" s="1"/>
      <c r="BP622" s="1"/>
      <c r="BT622" s="110"/>
      <c r="BZ622" s="2"/>
      <c r="CA622" s="2"/>
      <c r="CB622" s="2"/>
    </row>
    <row r="623" spans="17:80" x14ac:dyDescent="0.3">
      <c r="Q623" s="2"/>
      <c r="R623" s="2"/>
      <c r="S623" s="2"/>
      <c r="U623" s="2"/>
      <c r="V623" s="2"/>
      <c r="W623" s="2"/>
      <c r="AH623" s="2"/>
      <c r="AJ623" s="2"/>
      <c r="AN623" s="110"/>
      <c r="AO623" s="110"/>
      <c r="AQ623" s="110"/>
      <c r="AS623" s="1"/>
      <c r="BN623" s="110"/>
      <c r="BO623" s="1"/>
      <c r="BP623" s="1"/>
      <c r="BT623" s="110"/>
      <c r="BZ623" s="2"/>
      <c r="CA623" s="2"/>
      <c r="CB623" s="2"/>
    </row>
    <row r="624" spans="17:80" x14ac:dyDescent="0.3">
      <c r="Q624" s="2"/>
      <c r="R624" s="2"/>
      <c r="S624" s="2"/>
      <c r="U624" s="2"/>
      <c r="V624" s="2"/>
      <c r="W624" s="2"/>
      <c r="AH624" s="2"/>
      <c r="AJ624" s="2"/>
      <c r="AN624" s="110"/>
      <c r="AO624" s="110"/>
      <c r="AQ624" s="110"/>
      <c r="AS624" s="1"/>
      <c r="BN624" s="110"/>
      <c r="BO624" s="1"/>
      <c r="BP624" s="1"/>
      <c r="BT624" s="110"/>
      <c r="BZ624" s="2"/>
      <c r="CA624" s="2"/>
      <c r="CB624" s="2"/>
    </row>
    <row r="625" spans="17:81" x14ac:dyDescent="0.3">
      <c r="Q625" s="2"/>
      <c r="R625" s="2"/>
      <c r="S625" s="2"/>
      <c r="U625" s="2"/>
      <c r="V625" s="2"/>
      <c r="W625" s="2"/>
      <c r="AH625" s="2"/>
      <c r="AJ625" s="2"/>
      <c r="AN625" s="110"/>
      <c r="AO625" s="110"/>
      <c r="AQ625" s="110"/>
      <c r="AS625" s="1"/>
      <c r="BN625" s="110"/>
      <c r="BO625" s="1"/>
      <c r="BP625" s="1"/>
      <c r="BT625" s="110"/>
      <c r="BZ625" s="2"/>
      <c r="CA625" s="2"/>
      <c r="CB625" s="2"/>
    </row>
    <row r="626" spans="17:81" x14ac:dyDescent="0.3">
      <c r="Q626" s="2"/>
      <c r="R626" s="2"/>
      <c r="S626" s="2"/>
      <c r="U626" s="2"/>
      <c r="V626" s="2"/>
      <c r="W626" s="2"/>
      <c r="AH626" s="2"/>
      <c r="AJ626" s="2"/>
      <c r="AN626" s="110"/>
      <c r="AO626" s="110"/>
      <c r="AQ626" s="110"/>
      <c r="AS626" s="1"/>
      <c r="BN626" s="110"/>
      <c r="BO626" s="1"/>
      <c r="BP626" s="1"/>
      <c r="BT626" s="110"/>
      <c r="BZ626" s="2"/>
      <c r="CA626" s="2"/>
      <c r="CB626" s="2"/>
    </row>
    <row r="627" spans="17:81" x14ac:dyDescent="0.3">
      <c r="Q627" s="2"/>
      <c r="R627" s="2"/>
      <c r="S627" s="2"/>
      <c r="U627" s="2"/>
      <c r="V627" s="2"/>
      <c r="W627" s="2"/>
      <c r="AH627" s="2"/>
      <c r="AJ627" s="2"/>
      <c r="AN627" s="110"/>
      <c r="AO627" s="110"/>
      <c r="AQ627" s="110"/>
      <c r="AS627" s="1"/>
      <c r="BN627" s="110"/>
      <c r="BO627" s="1"/>
      <c r="BP627" s="1"/>
      <c r="BT627" s="110"/>
      <c r="BZ627" s="2"/>
      <c r="CA627" s="2"/>
      <c r="CB627" s="2"/>
    </row>
    <row r="628" spans="17:81" x14ac:dyDescent="0.3">
      <c r="Q628" s="2"/>
      <c r="R628" s="2"/>
      <c r="S628" s="2"/>
      <c r="U628" s="2"/>
      <c r="V628" s="2"/>
      <c r="W628" s="2"/>
      <c r="AH628" s="2"/>
      <c r="AJ628" s="2"/>
      <c r="AN628" s="110"/>
      <c r="AO628" s="110"/>
      <c r="AQ628" s="110"/>
      <c r="AS628" s="1"/>
      <c r="BN628" s="110"/>
      <c r="BO628" s="1"/>
      <c r="BP628" s="1"/>
      <c r="BT628" s="110"/>
      <c r="BZ628" s="2"/>
      <c r="CA628" s="2"/>
      <c r="CB628" s="2"/>
    </row>
    <row r="629" spans="17:81" x14ac:dyDescent="0.3">
      <c r="Q629" s="2"/>
      <c r="R629" s="2"/>
      <c r="S629" s="2"/>
      <c r="U629" s="2"/>
      <c r="V629" s="2"/>
      <c r="W629" s="2"/>
      <c r="AH629" s="2"/>
      <c r="AJ629" s="2"/>
      <c r="AN629" s="110"/>
      <c r="AO629" s="110"/>
      <c r="AQ629" s="110"/>
      <c r="AS629" s="1"/>
      <c r="BN629" s="110"/>
      <c r="BO629" s="1"/>
      <c r="BP629" s="1"/>
      <c r="BT629" s="110"/>
      <c r="BZ629" s="2"/>
      <c r="CA629" s="2"/>
      <c r="CB629" s="2"/>
    </row>
    <row r="630" spans="17:81" x14ac:dyDescent="0.3">
      <c r="Q630" s="2"/>
      <c r="R630" s="2"/>
      <c r="S630" s="2"/>
      <c r="U630" s="2"/>
      <c r="V630" s="2"/>
      <c r="W630" s="2"/>
      <c r="AH630" s="2"/>
      <c r="AJ630" s="2"/>
      <c r="AN630" s="110"/>
      <c r="AO630" s="110"/>
      <c r="AQ630" s="110"/>
      <c r="AS630" s="1"/>
      <c r="BN630" s="110"/>
      <c r="BO630" s="1"/>
      <c r="BP630" s="1"/>
      <c r="BT630" s="110"/>
      <c r="BZ630" s="2"/>
      <c r="CA630" s="2"/>
      <c r="CB630" s="2"/>
    </row>
    <row r="631" spans="17:81" x14ac:dyDescent="0.3">
      <c r="Q631" s="2"/>
      <c r="R631" s="2"/>
      <c r="S631" s="2"/>
      <c r="U631" s="2"/>
      <c r="V631" s="2"/>
      <c r="W631" s="2"/>
      <c r="AH631" s="2"/>
      <c r="AJ631" s="2"/>
      <c r="AN631" s="110"/>
      <c r="AO631" s="110"/>
      <c r="AQ631" s="110"/>
      <c r="AS631" s="1"/>
      <c r="BN631" s="110"/>
      <c r="BO631" s="1"/>
      <c r="BP631" s="1"/>
      <c r="BT631" s="110"/>
      <c r="BZ631" s="2"/>
      <c r="CA631" s="2"/>
      <c r="CB631" s="2"/>
    </row>
    <row r="632" spans="17:81" x14ac:dyDescent="0.3">
      <c r="Q632" s="2"/>
      <c r="R632" s="2"/>
      <c r="S632" s="2"/>
      <c r="U632" s="2"/>
      <c r="V632" s="2"/>
      <c r="W632" s="2"/>
      <c r="AH632" s="2"/>
      <c r="AJ632" s="2"/>
      <c r="AN632" s="110"/>
      <c r="AO632" s="110"/>
      <c r="AQ632" s="110"/>
      <c r="AS632" s="1"/>
      <c r="BN632" s="110"/>
      <c r="BO632" s="1"/>
      <c r="BP632" s="1"/>
      <c r="BT632" s="110"/>
      <c r="BZ632" s="2"/>
      <c r="CA632" s="2"/>
      <c r="CB632" s="2"/>
    </row>
    <row r="633" spans="17:81" x14ac:dyDescent="0.3">
      <c r="Q633" s="2"/>
      <c r="R633" s="2"/>
      <c r="S633" s="2"/>
      <c r="U633" s="2"/>
      <c r="V633" s="2"/>
      <c r="W633" s="2"/>
      <c r="AH633" s="2"/>
      <c r="AJ633" s="2"/>
      <c r="AN633" s="110"/>
      <c r="AO633" s="110"/>
      <c r="AQ633" s="110"/>
      <c r="AS633" s="1"/>
      <c r="BN633" s="110"/>
      <c r="BO633" s="1"/>
      <c r="BP633" s="1"/>
      <c r="BT633" s="110"/>
      <c r="BZ633" s="2"/>
      <c r="CA633" s="2"/>
      <c r="CB633" s="2"/>
    </row>
    <row r="634" spans="17:81" x14ac:dyDescent="0.3">
      <c r="Q634" s="2"/>
      <c r="R634" s="2"/>
      <c r="S634" s="2"/>
      <c r="U634" s="2"/>
      <c r="V634" s="2"/>
      <c r="W634" s="2"/>
      <c r="AH634" s="2"/>
      <c r="AJ634" s="2"/>
      <c r="AN634" s="110"/>
      <c r="AO634" s="110"/>
      <c r="AQ634" s="110"/>
      <c r="AS634" s="1"/>
      <c r="BN634" s="110"/>
      <c r="BO634" s="1"/>
      <c r="BP634" s="1"/>
      <c r="BT634" s="110"/>
      <c r="BZ634" s="2"/>
      <c r="CA634" s="2"/>
      <c r="CB634" s="2"/>
    </row>
    <row r="635" spans="17:81" x14ac:dyDescent="0.3">
      <c r="Q635" s="2"/>
      <c r="R635" s="2"/>
      <c r="S635" s="2"/>
      <c r="U635" s="2"/>
      <c r="V635" s="2"/>
      <c r="W635" s="2"/>
      <c r="AH635" s="2"/>
      <c r="AJ635" s="2"/>
      <c r="AN635" s="110"/>
      <c r="AO635" s="110"/>
      <c r="AQ635" s="110"/>
      <c r="AS635" s="1"/>
      <c r="BN635" s="110"/>
      <c r="BO635" s="1"/>
      <c r="BP635" s="1"/>
      <c r="BT635" s="110"/>
      <c r="BZ635" s="2"/>
      <c r="CA635" s="2"/>
      <c r="CB635" s="2"/>
      <c r="CC635" s="2"/>
    </row>
    <row r="636" spans="17:81" x14ac:dyDescent="0.3">
      <c r="Q636" s="2"/>
      <c r="R636" s="2"/>
      <c r="S636" s="2"/>
      <c r="U636" s="2"/>
      <c r="V636" s="2"/>
      <c r="W636" s="2"/>
      <c r="AH636" s="2"/>
      <c r="AJ636" s="2"/>
      <c r="AN636" s="110"/>
      <c r="AO636" s="110"/>
      <c r="AQ636" s="110"/>
      <c r="AS636" s="1"/>
      <c r="BN636" s="110"/>
      <c r="BO636" s="1"/>
      <c r="BP636" s="1"/>
      <c r="BT636" s="110"/>
      <c r="BZ636" s="2"/>
      <c r="CA636" s="2"/>
      <c r="CB636" s="2"/>
    </row>
    <row r="637" spans="17:81" x14ac:dyDescent="0.3">
      <c r="Q637" s="2"/>
      <c r="R637" s="2"/>
      <c r="S637" s="2"/>
      <c r="U637" s="2"/>
      <c r="V637" s="2"/>
      <c r="W637" s="2"/>
      <c r="AH637" s="2"/>
      <c r="AJ637" s="2"/>
      <c r="AN637" s="110"/>
      <c r="AO637" s="110"/>
      <c r="AQ637" s="110"/>
      <c r="AS637" s="1"/>
      <c r="BN637" s="110"/>
      <c r="BO637" s="1"/>
      <c r="BP637" s="1"/>
      <c r="BT637" s="110"/>
      <c r="BZ637" s="2"/>
      <c r="CA637" s="2"/>
      <c r="CB637" s="2"/>
    </row>
    <row r="638" spans="17:81" x14ac:dyDescent="0.3">
      <c r="Q638" s="2"/>
      <c r="R638" s="2"/>
      <c r="S638" s="2"/>
      <c r="U638" s="2"/>
      <c r="V638" s="2"/>
      <c r="W638" s="2"/>
      <c r="AH638" s="2"/>
      <c r="AJ638" s="2"/>
      <c r="AN638" s="110"/>
      <c r="AO638" s="110"/>
      <c r="AQ638" s="110"/>
      <c r="AS638" s="1"/>
      <c r="BN638" s="110"/>
      <c r="BO638" s="1"/>
      <c r="BP638" s="1"/>
      <c r="BT638" s="110"/>
      <c r="BZ638" s="2"/>
      <c r="CA638" s="2"/>
      <c r="CB638" s="2"/>
    </row>
    <row r="639" spans="17:81" x14ac:dyDescent="0.3">
      <c r="Q639" s="2"/>
      <c r="R639" s="2"/>
      <c r="S639" s="2"/>
      <c r="U639" s="2"/>
      <c r="V639" s="2"/>
      <c r="W639" s="2"/>
      <c r="AH639" s="2"/>
      <c r="AJ639" s="2"/>
      <c r="AN639" s="110"/>
      <c r="AO639" s="110"/>
      <c r="AQ639" s="110"/>
      <c r="AS639" s="1"/>
      <c r="BN639" s="110"/>
      <c r="BO639" s="1"/>
      <c r="BP639" s="1"/>
      <c r="BT639" s="110"/>
      <c r="BZ639" s="2"/>
      <c r="CA639" s="2"/>
      <c r="CB639" s="2"/>
    </row>
    <row r="640" spans="17:81" x14ac:dyDescent="0.3">
      <c r="Q640" s="2"/>
      <c r="R640" s="2"/>
      <c r="S640" s="2"/>
      <c r="U640" s="2"/>
      <c r="V640" s="2"/>
      <c r="W640" s="2"/>
      <c r="AH640" s="2"/>
      <c r="AJ640" s="2"/>
      <c r="AN640" s="110"/>
      <c r="AO640" s="110"/>
      <c r="AQ640" s="110"/>
      <c r="AS640" s="1"/>
      <c r="BN640" s="110"/>
      <c r="BO640" s="1"/>
      <c r="BP640" s="1"/>
      <c r="BT640" s="110"/>
      <c r="BZ640" s="2"/>
      <c r="CA640" s="2"/>
      <c r="CB640" s="2"/>
      <c r="CC640" s="2"/>
    </row>
    <row r="641" spans="17:81" x14ac:dyDescent="0.3">
      <c r="Q641" s="2"/>
      <c r="R641" s="2"/>
      <c r="S641" s="2"/>
      <c r="U641" s="2"/>
      <c r="V641" s="2"/>
      <c r="W641" s="2"/>
      <c r="AH641" s="2"/>
      <c r="AJ641" s="2"/>
      <c r="AN641" s="110"/>
      <c r="AO641" s="110"/>
      <c r="AQ641" s="110"/>
      <c r="AS641" s="1"/>
      <c r="BN641" s="110"/>
      <c r="BO641" s="1"/>
      <c r="BP641" s="1"/>
      <c r="BT641" s="110"/>
      <c r="BZ641" s="2"/>
      <c r="CA641" s="2"/>
      <c r="CB641" s="2"/>
    </row>
    <row r="642" spans="17:81" x14ac:dyDescent="0.3">
      <c r="Q642" s="2"/>
      <c r="R642" s="2"/>
      <c r="S642" s="2"/>
      <c r="U642" s="2"/>
      <c r="V642" s="2"/>
      <c r="W642" s="2"/>
      <c r="AH642" s="2"/>
      <c r="AJ642" s="2"/>
      <c r="AN642" s="110"/>
      <c r="AO642" s="110"/>
      <c r="AQ642" s="110"/>
      <c r="AS642" s="1"/>
      <c r="BN642" s="110"/>
      <c r="BO642" s="1"/>
      <c r="BP642" s="1"/>
      <c r="BT642" s="110"/>
      <c r="BZ642" s="2"/>
      <c r="CA642" s="2"/>
      <c r="CB642" s="2"/>
    </row>
    <row r="643" spans="17:81" x14ac:dyDescent="0.3">
      <c r="Q643" s="2"/>
      <c r="R643" s="2"/>
      <c r="S643" s="2"/>
      <c r="U643" s="2"/>
      <c r="V643" s="2"/>
      <c r="W643" s="2"/>
      <c r="AH643" s="2"/>
      <c r="AJ643" s="2"/>
      <c r="AN643" s="110"/>
      <c r="AO643" s="110"/>
      <c r="AQ643" s="110"/>
      <c r="AS643" s="1"/>
      <c r="BN643" s="110"/>
      <c r="BO643" s="1"/>
      <c r="BP643" s="1"/>
      <c r="BT643" s="110"/>
      <c r="BZ643" s="2"/>
      <c r="CA643" s="2"/>
      <c r="CB643" s="2"/>
    </row>
    <row r="644" spans="17:81" x14ac:dyDescent="0.3">
      <c r="Q644" s="2"/>
      <c r="R644" s="2"/>
      <c r="S644" s="2"/>
      <c r="U644" s="2"/>
      <c r="V644" s="2"/>
      <c r="W644" s="2"/>
      <c r="AH644" s="2"/>
      <c r="AJ644" s="2"/>
      <c r="AN644" s="110"/>
      <c r="AO644" s="110"/>
      <c r="AQ644" s="110"/>
      <c r="AS644" s="1"/>
      <c r="BN644" s="110"/>
      <c r="BO644" s="1"/>
      <c r="BP644" s="1"/>
      <c r="BT644" s="110"/>
      <c r="BZ644" s="2"/>
      <c r="CA644" s="2"/>
      <c r="CB644" s="2"/>
    </row>
    <row r="645" spans="17:81" x14ac:dyDescent="0.3">
      <c r="Q645" s="2"/>
      <c r="R645" s="2"/>
      <c r="S645" s="2"/>
      <c r="U645" s="2"/>
      <c r="V645" s="2"/>
      <c r="W645" s="2"/>
      <c r="AH645" s="2"/>
      <c r="AJ645" s="2"/>
      <c r="AN645" s="110"/>
      <c r="AO645" s="110"/>
      <c r="AQ645" s="110"/>
      <c r="AS645" s="1"/>
      <c r="BN645" s="110"/>
      <c r="BO645" s="1"/>
      <c r="BP645" s="1"/>
      <c r="BT645" s="110"/>
      <c r="BZ645" s="2"/>
      <c r="CA645" s="2"/>
      <c r="CB645" s="2"/>
    </row>
    <row r="646" spans="17:81" x14ac:dyDescent="0.3">
      <c r="Q646" s="2"/>
      <c r="R646" s="2"/>
      <c r="S646" s="2"/>
      <c r="U646" s="2"/>
      <c r="V646" s="2"/>
      <c r="W646" s="2"/>
      <c r="AH646" s="2"/>
      <c r="AJ646" s="2"/>
      <c r="AN646" s="110"/>
      <c r="AO646" s="110"/>
      <c r="AQ646" s="110"/>
      <c r="AS646" s="1"/>
      <c r="BN646" s="110"/>
      <c r="BO646" s="1"/>
      <c r="BP646" s="1"/>
      <c r="BT646" s="110"/>
      <c r="BZ646" s="2"/>
      <c r="CA646" s="2"/>
      <c r="CB646" s="2"/>
    </row>
    <row r="647" spans="17:81" x14ac:dyDescent="0.3">
      <c r="Q647" s="2"/>
      <c r="R647" s="2"/>
      <c r="S647" s="2"/>
      <c r="U647" s="2"/>
      <c r="V647" s="2"/>
      <c r="W647" s="2"/>
      <c r="AH647" s="2"/>
      <c r="AJ647" s="2"/>
      <c r="AN647" s="110"/>
      <c r="AO647" s="110"/>
      <c r="AQ647" s="110"/>
      <c r="AS647" s="1"/>
      <c r="BN647" s="110"/>
      <c r="BO647" s="1"/>
      <c r="BP647" s="1"/>
      <c r="BT647" s="110"/>
      <c r="BZ647" s="2"/>
      <c r="CA647" s="2"/>
      <c r="CB647" s="2"/>
    </row>
    <row r="648" spans="17:81" x14ac:dyDescent="0.3">
      <c r="Q648" s="2"/>
      <c r="R648" s="2"/>
      <c r="S648" s="2"/>
      <c r="U648" s="2"/>
      <c r="V648" s="2"/>
      <c r="W648" s="2"/>
      <c r="AH648" s="2"/>
      <c r="AJ648" s="2"/>
      <c r="AN648" s="110"/>
      <c r="AO648" s="110"/>
      <c r="AQ648" s="110"/>
      <c r="AS648" s="1"/>
      <c r="BN648" s="110"/>
      <c r="BO648" s="1"/>
      <c r="BP648" s="1"/>
      <c r="BT648" s="110"/>
      <c r="BZ648" s="2"/>
      <c r="CA648" s="2"/>
      <c r="CB648" s="2"/>
    </row>
    <row r="649" spans="17:81" x14ac:dyDescent="0.3">
      <c r="Q649" s="2"/>
      <c r="R649" s="2"/>
      <c r="S649" s="2"/>
      <c r="U649" s="2"/>
      <c r="V649" s="2"/>
      <c r="W649" s="2"/>
      <c r="AH649" s="2"/>
      <c r="AJ649" s="2"/>
      <c r="AN649" s="110"/>
      <c r="AO649" s="110"/>
      <c r="AQ649" s="110"/>
      <c r="AS649" s="1"/>
      <c r="BN649" s="110"/>
      <c r="BO649" s="1"/>
      <c r="BP649" s="1"/>
      <c r="BT649" s="110"/>
      <c r="BZ649" s="2"/>
      <c r="CA649" s="2"/>
      <c r="CB649" s="2"/>
    </row>
    <row r="650" spans="17:81" x14ac:dyDescent="0.3">
      <c r="Q650" s="2"/>
      <c r="R650" s="2"/>
      <c r="S650" s="2"/>
      <c r="U650" s="2"/>
      <c r="V650" s="2"/>
      <c r="W650" s="2"/>
      <c r="AH650" s="2"/>
      <c r="AJ650" s="2"/>
      <c r="AN650" s="110"/>
      <c r="AO650" s="110"/>
      <c r="AQ650" s="110"/>
      <c r="AS650" s="1"/>
      <c r="BN650" s="110"/>
      <c r="BO650" s="1"/>
      <c r="BP650" s="1"/>
      <c r="BT650" s="110"/>
      <c r="BZ650" s="2"/>
      <c r="CA650" s="2"/>
      <c r="CB650" s="2"/>
    </row>
    <row r="651" spans="17:81" x14ac:dyDescent="0.3">
      <c r="Q651" s="2"/>
      <c r="R651" s="2"/>
      <c r="S651" s="2"/>
      <c r="U651" s="2"/>
      <c r="V651" s="2"/>
      <c r="W651" s="2"/>
      <c r="AH651" s="2"/>
      <c r="AJ651" s="2"/>
      <c r="AN651" s="110"/>
      <c r="AO651" s="110"/>
      <c r="AQ651" s="110"/>
      <c r="AS651" s="1"/>
      <c r="BN651" s="110"/>
      <c r="BO651" s="1"/>
      <c r="BP651" s="1"/>
      <c r="BT651" s="110"/>
      <c r="BZ651" s="2"/>
      <c r="CA651" s="2"/>
      <c r="CB651" s="2"/>
    </row>
    <row r="652" spans="17:81" x14ac:dyDescent="0.3">
      <c r="Q652" s="2"/>
      <c r="R652" s="2"/>
      <c r="S652" s="2"/>
      <c r="U652" s="2"/>
      <c r="V652" s="2"/>
      <c r="W652" s="2"/>
      <c r="AH652" s="2"/>
      <c r="AJ652" s="2"/>
      <c r="AN652" s="110"/>
      <c r="AO652" s="110"/>
      <c r="AQ652" s="110"/>
      <c r="AS652" s="1"/>
      <c r="BN652" s="110"/>
      <c r="BO652" s="1"/>
      <c r="BP652" s="1"/>
      <c r="BT652" s="110"/>
      <c r="BZ652" s="2"/>
      <c r="CA652" s="2"/>
      <c r="CB652" s="2"/>
    </row>
    <row r="653" spans="17:81" x14ac:dyDescent="0.3">
      <c r="Q653" s="2"/>
      <c r="R653" s="2"/>
      <c r="S653" s="2"/>
      <c r="U653" s="2"/>
      <c r="V653" s="2"/>
      <c r="W653" s="2"/>
      <c r="AH653" s="2"/>
      <c r="AJ653" s="2"/>
      <c r="AN653" s="110"/>
      <c r="AO653" s="110"/>
      <c r="AQ653" s="110"/>
      <c r="AS653" s="1"/>
      <c r="BN653" s="110"/>
      <c r="BO653" s="1"/>
      <c r="BP653" s="1"/>
      <c r="BT653" s="110"/>
      <c r="BZ653" s="2"/>
      <c r="CA653" s="2"/>
      <c r="CB653" s="2"/>
    </row>
    <row r="654" spans="17:81" x14ac:dyDescent="0.3">
      <c r="Q654" s="2"/>
      <c r="R654" s="2"/>
      <c r="S654" s="2"/>
      <c r="U654" s="2"/>
      <c r="V654" s="2"/>
      <c r="W654" s="2"/>
      <c r="AH654" s="2"/>
      <c r="AJ654" s="2"/>
      <c r="AN654" s="110"/>
      <c r="AO654" s="110"/>
      <c r="AQ654" s="110"/>
      <c r="AS654" s="1"/>
      <c r="BN654" s="110"/>
      <c r="BO654" s="1"/>
      <c r="BP654" s="1"/>
      <c r="BT654" s="110"/>
      <c r="BZ654" s="2"/>
      <c r="CA654" s="2"/>
      <c r="CB654" s="2"/>
      <c r="CC654" s="2"/>
    </row>
    <row r="655" spans="17:81" x14ac:dyDescent="0.3">
      <c r="Q655" s="2"/>
      <c r="R655" s="2"/>
      <c r="S655" s="2"/>
      <c r="U655" s="2"/>
      <c r="V655" s="2"/>
      <c r="W655" s="2"/>
      <c r="AH655" s="2"/>
      <c r="AJ655" s="2"/>
      <c r="AN655" s="110"/>
      <c r="AO655" s="110"/>
      <c r="AQ655" s="110"/>
      <c r="AS655" s="1"/>
      <c r="BN655" s="110"/>
      <c r="BO655" s="1"/>
      <c r="BP655" s="1"/>
      <c r="BT655" s="110"/>
      <c r="BZ655" s="2"/>
      <c r="CA655" s="2"/>
      <c r="CB655" s="2"/>
    </row>
    <row r="656" spans="17:81" x14ac:dyDescent="0.3">
      <c r="Q656" s="2"/>
      <c r="R656" s="2"/>
      <c r="S656" s="2"/>
      <c r="U656" s="2"/>
      <c r="V656" s="2"/>
      <c r="W656" s="2"/>
      <c r="AH656" s="2"/>
      <c r="AJ656" s="2"/>
      <c r="AN656" s="110"/>
      <c r="AO656" s="110"/>
      <c r="AQ656" s="110"/>
      <c r="AS656" s="1"/>
      <c r="BN656" s="110"/>
      <c r="BO656" s="1"/>
      <c r="BP656" s="1"/>
      <c r="BT656" s="110"/>
      <c r="BZ656" s="2"/>
      <c r="CA656" s="2"/>
      <c r="CB656" s="2"/>
    </row>
    <row r="657" spans="17:80" x14ac:dyDescent="0.3">
      <c r="Q657" s="2"/>
      <c r="R657" s="2"/>
      <c r="S657" s="2"/>
      <c r="U657" s="2"/>
      <c r="V657" s="2"/>
      <c r="W657" s="2"/>
      <c r="AH657" s="2"/>
      <c r="AJ657" s="2"/>
      <c r="AN657" s="110"/>
      <c r="AO657" s="110"/>
      <c r="AQ657" s="110"/>
      <c r="AS657" s="1"/>
      <c r="BN657" s="110"/>
      <c r="BO657" s="1"/>
      <c r="BP657" s="1"/>
      <c r="BT657" s="110"/>
      <c r="BZ657" s="2"/>
      <c r="CA657" s="2"/>
      <c r="CB657" s="2"/>
    </row>
    <row r="658" spans="17:80" x14ac:dyDescent="0.3">
      <c r="Q658" s="2"/>
      <c r="R658" s="2"/>
      <c r="S658" s="2"/>
      <c r="U658" s="2"/>
      <c r="V658" s="2"/>
      <c r="W658" s="2"/>
      <c r="AH658" s="2"/>
      <c r="AJ658" s="2"/>
      <c r="AN658" s="110"/>
      <c r="AO658" s="110"/>
      <c r="AQ658" s="110"/>
      <c r="AS658" s="1"/>
      <c r="BN658" s="110"/>
      <c r="BO658" s="1"/>
      <c r="BP658" s="1"/>
      <c r="BT658" s="110"/>
      <c r="BZ658" s="2"/>
      <c r="CA658" s="2"/>
      <c r="CB658" s="2"/>
    </row>
    <row r="659" spans="17:80" x14ac:dyDescent="0.3">
      <c r="Q659" s="2"/>
      <c r="R659" s="2"/>
      <c r="S659" s="2"/>
      <c r="U659" s="2"/>
      <c r="V659" s="2"/>
      <c r="W659" s="2"/>
      <c r="AH659" s="2"/>
      <c r="AJ659" s="2"/>
      <c r="AN659" s="110"/>
      <c r="AO659" s="110"/>
      <c r="AQ659" s="110"/>
      <c r="AS659" s="1"/>
      <c r="BN659" s="110"/>
      <c r="BO659" s="1"/>
      <c r="BP659" s="1"/>
      <c r="BT659" s="110"/>
      <c r="BZ659" s="2"/>
      <c r="CA659" s="2"/>
      <c r="CB659" s="2"/>
    </row>
    <row r="660" spans="17:80" x14ac:dyDescent="0.3">
      <c r="Q660" s="2"/>
      <c r="R660" s="2"/>
      <c r="S660" s="2"/>
      <c r="U660" s="2"/>
      <c r="V660" s="2"/>
      <c r="W660" s="2"/>
      <c r="AH660" s="2"/>
      <c r="AJ660" s="2"/>
      <c r="AN660" s="110"/>
      <c r="AO660" s="110"/>
      <c r="AQ660" s="110"/>
      <c r="AS660" s="1"/>
      <c r="BN660" s="110"/>
      <c r="BO660" s="1"/>
      <c r="BP660" s="1"/>
      <c r="BT660" s="110"/>
      <c r="BZ660" s="2"/>
      <c r="CA660" s="2"/>
      <c r="CB660" s="2"/>
    </row>
    <row r="661" spans="17:80" x14ac:dyDescent="0.3">
      <c r="Q661" s="2"/>
      <c r="R661" s="2"/>
      <c r="S661" s="2"/>
      <c r="U661" s="2"/>
      <c r="V661" s="2"/>
      <c r="W661" s="2"/>
      <c r="AH661" s="2"/>
      <c r="AJ661" s="2"/>
      <c r="AN661" s="110"/>
      <c r="AO661" s="110"/>
      <c r="AQ661" s="110"/>
      <c r="AS661" s="1"/>
      <c r="BN661" s="110"/>
      <c r="BO661" s="1"/>
      <c r="BP661" s="1"/>
      <c r="BT661" s="110"/>
      <c r="BZ661" s="2"/>
      <c r="CA661" s="2"/>
      <c r="CB661" s="2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9"/>
  <dimension ref="A1:D46"/>
  <sheetViews>
    <sheetView workbookViewId="0">
      <selection activeCell="B1" sqref="B1:D1048576"/>
    </sheetView>
  </sheetViews>
  <sheetFormatPr defaultColWidth="9.109375" defaultRowHeight="14.4" x14ac:dyDescent="0.3"/>
  <cols>
    <col min="1" max="1" width="28.33203125" bestFit="1" customWidth="1"/>
    <col min="2" max="2" width="16.5546875" style="22" bestFit="1" customWidth="1"/>
    <col min="3" max="3" width="17.5546875" style="22" bestFit="1" customWidth="1"/>
    <col min="4" max="4" width="9.109375" style="24" bestFit="1" customWidth="1"/>
    <col min="5" max="6" width="9.109375" style="22" bestFit="1" customWidth="1"/>
    <col min="7" max="8" width="12.5546875" style="22" bestFit="1" customWidth="1"/>
    <col min="9" max="10" width="11.5546875" style="22" bestFit="1" customWidth="1"/>
    <col min="11" max="11" width="9.109375" style="22" customWidth="1"/>
    <col min="12" max="16384" width="9.109375" style="22"/>
  </cols>
  <sheetData>
    <row r="1" spans="1:4" customFormat="1" x14ac:dyDescent="0.3">
      <c r="A1" s="63" t="s">
        <v>27</v>
      </c>
      <c r="D1" s="29"/>
    </row>
    <row r="2" spans="1:4" x14ac:dyDescent="0.3">
      <c r="A2" s="75" t="s">
        <v>25</v>
      </c>
      <c r="B2" s="67"/>
      <c r="C2" s="108"/>
    </row>
    <row r="3" spans="1:4" x14ac:dyDescent="0.3">
      <c r="A3" s="75" t="s">
        <v>231</v>
      </c>
      <c r="B3" s="11"/>
    </row>
    <row r="4" spans="1:4" x14ac:dyDescent="0.3">
      <c r="A4" s="75" t="s">
        <v>232</v>
      </c>
      <c r="B4" s="11"/>
    </row>
    <row r="5" spans="1:4" x14ac:dyDescent="0.3">
      <c r="A5" s="75" t="s">
        <v>1233</v>
      </c>
      <c r="B5" s="11"/>
    </row>
    <row r="6" spans="1:4" x14ac:dyDescent="0.3">
      <c r="A6" s="75" t="s">
        <v>222</v>
      </c>
      <c r="B6" s="11"/>
    </row>
    <row r="7" spans="1:4" x14ac:dyDescent="0.3">
      <c r="A7" s="75" t="s">
        <v>79</v>
      </c>
      <c r="B7" s="11"/>
    </row>
    <row r="8" spans="1:4" x14ac:dyDescent="0.3">
      <c r="A8" s="75" t="s">
        <v>233</v>
      </c>
      <c r="B8" s="11"/>
    </row>
    <row r="9" spans="1:4" x14ac:dyDescent="0.3">
      <c r="A9" s="75" t="s">
        <v>234</v>
      </c>
      <c r="B9" s="11"/>
    </row>
    <row r="10" spans="1:4" x14ac:dyDescent="0.3">
      <c r="A10" s="75" t="s">
        <v>235</v>
      </c>
      <c r="B10" s="11"/>
    </row>
    <row r="11" spans="1:4" x14ac:dyDescent="0.3">
      <c r="A11" s="75" t="s">
        <v>236</v>
      </c>
      <c r="B11" s="11"/>
    </row>
    <row r="12" spans="1:4" x14ac:dyDescent="0.3">
      <c r="A12" s="75" t="s">
        <v>237</v>
      </c>
      <c r="B12" s="11"/>
    </row>
    <row r="13" spans="1:4" x14ac:dyDescent="0.3">
      <c r="A13" s="7" t="s">
        <v>238</v>
      </c>
      <c r="B13" s="76"/>
      <c r="C13" s="76"/>
      <c r="D13" s="76"/>
    </row>
    <row r="15" spans="1:4" x14ac:dyDescent="0.3">
      <c r="A15" s="63" t="s">
        <v>28</v>
      </c>
    </row>
    <row r="16" spans="1:4" x14ac:dyDescent="0.3">
      <c r="A16" s="66" t="s">
        <v>239</v>
      </c>
      <c r="B16" s="67"/>
      <c r="C16" s="67"/>
      <c r="D16" s="108"/>
    </row>
    <row r="17" spans="1:4" x14ac:dyDescent="0.3">
      <c r="A17" s="10">
        <v>5</v>
      </c>
      <c r="B17" s="11"/>
      <c r="C17" s="11"/>
      <c r="D17" s="22"/>
    </row>
    <row r="18" spans="1:4" x14ac:dyDescent="0.3">
      <c r="A18" s="10">
        <v>10</v>
      </c>
      <c r="B18" s="11"/>
      <c r="C18" s="11"/>
      <c r="D18" s="22"/>
    </row>
    <row r="19" spans="1:4" x14ac:dyDescent="0.3">
      <c r="A19" s="10">
        <v>50</v>
      </c>
      <c r="B19" s="11"/>
      <c r="C19" s="11"/>
      <c r="D19" s="22"/>
    </row>
    <row r="20" spans="1:4" x14ac:dyDescent="0.3">
      <c r="A20" s="10">
        <v>100</v>
      </c>
      <c r="B20" s="11"/>
      <c r="C20" s="11"/>
      <c r="D20" s="22"/>
    </row>
    <row r="21" spans="1:4" x14ac:dyDescent="0.3">
      <c r="A21" s="10">
        <v>250</v>
      </c>
      <c r="B21" s="11"/>
      <c r="C21" s="11"/>
      <c r="D21" s="22"/>
    </row>
    <row r="22" spans="1:4" x14ac:dyDescent="0.3">
      <c r="A22" s="10">
        <v>500</v>
      </c>
      <c r="B22" s="11"/>
      <c r="C22" s="11"/>
      <c r="D22" s="22"/>
    </row>
    <row r="23" spans="1:4" x14ac:dyDescent="0.3">
      <c r="A23" s="10">
        <v>1000</v>
      </c>
      <c r="B23" s="11"/>
      <c r="C23" s="11"/>
      <c r="D23" s="22"/>
    </row>
    <row r="24" spans="1:4" x14ac:dyDescent="0.3">
      <c r="A24" s="10">
        <v>2500</v>
      </c>
      <c r="B24" s="11"/>
      <c r="C24" s="11"/>
      <c r="D24" s="22"/>
    </row>
    <row r="25" spans="1:4" x14ac:dyDescent="0.3">
      <c r="A25" s="10">
        <v>5000</v>
      </c>
      <c r="B25" s="11"/>
      <c r="C25" s="11"/>
      <c r="D25" s="22"/>
    </row>
    <row r="26" spans="1:4" x14ac:dyDescent="0.3">
      <c r="A26" s="10">
        <v>10000</v>
      </c>
      <c r="B26" s="11"/>
      <c r="C26" s="11"/>
      <c r="D26" s="22"/>
    </row>
    <row r="27" spans="1:4" x14ac:dyDescent="0.3">
      <c r="D27" s="22"/>
    </row>
    <row r="28" spans="1:4" x14ac:dyDescent="0.3">
      <c r="D28" s="22"/>
    </row>
    <row r="29" spans="1:4" x14ac:dyDescent="0.3">
      <c r="D29" s="22"/>
    </row>
    <row r="30" spans="1:4" x14ac:dyDescent="0.3">
      <c r="D30" s="22"/>
    </row>
    <row r="31" spans="1:4" x14ac:dyDescent="0.3">
      <c r="D31" s="22"/>
    </row>
    <row r="32" spans="1:4" x14ac:dyDescent="0.3">
      <c r="D32" s="22"/>
    </row>
    <row r="33" spans="4:4" x14ac:dyDescent="0.3">
      <c r="D33" s="22"/>
    </row>
    <row r="34" spans="4:4" x14ac:dyDescent="0.3">
      <c r="D34" s="22"/>
    </row>
    <row r="35" spans="4:4" x14ac:dyDescent="0.3">
      <c r="D35" s="22"/>
    </row>
    <row r="36" spans="4:4" x14ac:dyDescent="0.3">
      <c r="D36" s="22"/>
    </row>
    <row r="37" spans="4:4" x14ac:dyDescent="0.3">
      <c r="D37" s="22"/>
    </row>
    <row r="38" spans="4:4" x14ac:dyDescent="0.3">
      <c r="D38" s="22"/>
    </row>
    <row r="39" spans="4:4" x14ac:dyDescent="0.3">
      <c r="D39" s="22"/>
    </row>
    <row r="40" spans="4:4" x14ac:dyDescent="0.3">
      <c r="D40" s="22"/>
    </row>
    <row r="41" spans="4:4" x14ac:dyDescent="0.3">
      <c r="D41" s="22"/>
    </row>
    <row r="42" spans="4:4" x14ac:dyDescent="0.3">
      <c r="D42" s="22"/>
    </row>
    <row r="43" spans="4:4" x14ac:dyDescent="0.3">
      <c r="D43" s="22"/>
    </row>
    <row r="44" spans="4:4" x14ac:dyDescent="0.3">
      <c r="D44" s="22"/>
    </row>
    <row r="45" spans="4:4" x14ac:dyDescent="0.3">
      <c r="D45" s="22"/>
    </row>
    <row r="46" spans="4:4" x14ac:dyDescent="0.3">
      <c r="D46" s="22"/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">
    <tabColor rgb="FFFFFF00"/>
  </sheetPr>
  <dimension ref="A3:L36"/>
  <sheetViews>
    <sheetView topLeftCell="A7" workbookViewId="0">
      <selection activeCell="J7" sqref="J7"/>
    </sheetView>
  </sheetViews>
  <sheetFormatPr defaultRowHeight="14.4" x14ac:dyDescent="0.3"/>
  <cols>
    <col min="1" max="1" width="3" customWidth="1"/>
    <col min="2" max="2" width="10" bestFit="1" customWidth="1"/>
    <col min="3" max="3" width="21.6640625" style="5" customWidth="1"/>
    <col min="4" max="4" width="23.109375" customWidth="1"/>
    <col min="5" max="5" width="25.5546875" customWidth="1"/>
    <col min="6" max="6" width="21.6640625" customWidth="1"/>
    <col min="7" max="7" width="20.33203125" customWidth="1"/>
    <col min="8" max="8" width="13.44140625" customWidth="1"/>
    <col min="9" max="9" width="13.44140625" bestFit="1" customWidth="1"/>
    <col min="10" max="10" width="12.6640625" customWidth="1"/>
    <col min="11" max="11" width="14.6640625" bestFit="1" customWidth="1"/>
    <col min="12" max="12" width="19" style="5" bestFit="1" customWidth="1"/>
  </cols>
  <sheetData>
    <row r="3" spans="1:11" x14ac:dyDescent="0.3">
      <c r="G3" s="5"/>
      <c r="J3" t="s">
        <v>268</v>
      </c>
      <c r="K3" s="80">
        <f>AVERAGE(K9:K30)</f>
        <v>0</v>
      </c>
    </row>
    <row r="4" spans="1:11" x14ac:dyDescent="0.3">
      <c r="G4" s="80"/>
      <c r="J4" t="s">
        <v>269</v>
      </c>
      <c r="K4" s="80">
        <f>MEDIAN(K9:K30)</f>
        <v>0</v>
      </c>
    </row>
    <row r="5" spans="1:11" x14ac:dyDescent="0.3">
      <c r="G5" s="5"/>
    </row>
    <row r="6" spans="1:11" x14ac:dyDescent="0.3">
      <c r="G6" s="5"/>
    </row>
    <row r="7" spans="1:11" ht="14.25" customHeight="1" x14ac:dyDescent="0.3">
      <c r="C7" s="90"/>
      <c r="E7" s="89"/>
      <c r="G7" s="90"/>
    </row>
    <row r="8" spans="1:11" ht="19.5" customHeight="1" x14ac:dyDescent="0.3">
      <c r="A8" s="66" t="s">
        <v>26</v>
      </c>
      <c r="B8" s="101" t="s">
        <v>230</v>
      </c>
      <c r="C8" s="102" t="s">
        <v>270</v>
      </c>
      <c r="D8" s="101" t="s">
        <v>271</v>
      </c>
      <c r="E8" s="101" t="s">
        <v>272</v>
      </c>
      <c r="F8" s="101" t="s">
        <v>273</v>
      </c>
      <c r="G8" s="101" t="s">
        <v>274</v>
      </c>
      <c r="H8" s="101" t="s">
        <v>275</v>
      </c>
      <c r="I8" s="101" t="s">
        <v>276</v>
      </c>
      <c r="J8" s="101" t="s">
        <v>277</v>
      </c>
      <c r="K8" s="101" t="s">
        <v>278</v>
      </c>
    </row>
    <row r="9" spans="1:11" x14ac:dyDescent="0.3">
      <c r="B9" s="7"/>
      <c r="C9" s="90"/>
      <c r="D9" s="90"/>
      <c r="E9" s="92"/>
      <c r="F9" s="99"/>
      <c r="G9" s="80"/>
      <c r="H9" s="91"/>
      <c r="I9" s="90">
        <f>$H9-$D9</f>
        <v>0</v>
      </c>
      <c r="J9" s="98">
        <f>IFERROR($I9/'P&amp;L'!$C$2,1)</f>
        <v>0</v>
      </c>
      <c r="K9" s="23">
        <f>$G$9+$J$9</f>
        <v>0</v>
      </c>
    </row>
    <row r="10" spans="1:11" x14ac:dyDescent="0.3">
      <c r="B10" s="7"/>
      <c r="C10" s="90"/>
      <c r="D10" s="90"/>
      <c r="E10" s="92"/>
      <c r="F10" s="99"/>
      <c r="G10" s="80"/>
      <c r="H10" s="91"/>
      <c r="I10" s="90">
        <f t="shared" ref="I10:I36" si="0">$H10-$D10</f>
        <v>0</v>
      </c>
      <c r="J10" s="98">
        <f>IFERROR($I10/'P&amp;L'!$C$2,1)</f>
        <v>0</v>
      </c>
      <c r="K10" s="23">
        <f t="shared" ref="K10:K36" si="1">$G$9+$J$9</f>
        <v>0</v>
      </c>
    </row>
    <row r="11" spans="1:11" x14ac:dyDescent="0.3">
      <c r="B11" s="7"/>
      <c r="C11" s="90"/>
      <c r="D11" s="90"/>
      <c r="E11" s="92"/>
      <c r="F11" s="99"/>
      <c r="G11" s="80"/>
      <c r="H11" s="91"/>
      <c r="I11" s="90">
        <f t="shared" si="0"/>
        <v>0</v>
      </c>
      <c r="J11" s="98">
        <f>IFERROR($I11/'P&amp;L'!$C$2,1)</f>
        <v>0</v>
      </c>
      <c r="K11" s="23">
        <f t="shared" si="1"/>
        <v>0</v>
      </c>
    </row>
    <row r="12" spans="1:11" x14ac:dyDescent="0.3">
      <c r="B12" s="7"/>
      <c r="C12" s="90"/>
      <c r="D12" s="90"/>
      <c r="E12" s="92"/>
      <c r="F12" s="99"/>
      <c r="G12" s="80"/>
      <c r="H12" s="91"/>
      <c r="I12" s="90">
        <f t="shared" si="0"/>
        <v>0</v>
      </c>
      <c r="J12" s="98">
        <f>IFERROR($I12/'P&amp;L'!$C$2,1)</f>
        <v>0</v>
      </c>
      <c r="K12" s="23">
        <f t="shared" si="1"/>
        <v>0</v>
      </c>
    </row>
    <row r="13" spans="1:11" x14ac:dyDescent="0.3">
      <c r="B13" s="7"/>
      <c r="C13" s="90"/>
      <c r="D13" s="90"/>
      <c r="E13" s="92"/>
      <c r="F13" s="99"/>
      <c r="G13" s="80"/>
      <c r="H13" s="91"/>
      <c r="I13" s="90">
        <f t="shared" si="0"/>
        <v>0</v>
      </c>
      <c r="J13" s="98">
        <f>IFERROR($I13/'P&amp;L'!$C$2,1)</f>
        <v>0</v>
      </c>
      <c r="K13" s="23">
        <f t="shared" si="1"/>
        <v>0</v>
      </c>
    </row>
    <row r="14" spans="1:11" x14ac:dyDescent="0.3">
      <c r="B14" s="7"/>
      <c r="C14" s="90"/>
      <c r="D14" s="90"/>
      <c r="E14" s="92"/>
      <c r="F14" s="99"/>
      <c r="G14" s="80"/>
      <c r="H14" s="91"/>
      <c r="I14" s="90">
        <f t="shared" si="0"/>
        <v>0</v>
      </c>
      <c r="J14" s="98">
        <f>IFERROR($I14/'P&amp;L'!$C$2,1)</f>
        <v>0</v>
      </c>
      <c r="K14" s="23">
        <f t="shared" si="1"/>
        <v>0</v>
      </c>
    </row>
    <row r="15" spans="1:11" x14ac:dyDescent="0.3">
      <c r="B15" s="7"/>
      <c r="C15" s="90"/>
      <c r="D15" s="90"/>
      <c r="E15" s="92"/>
      <c r="F15" s="99"/>
      <c r="G15" s="80"/>
      <c r="H15" s="91"/>
      <c r="I15" s="90">
        <f t="shared" si="0"/>
        <v>0</v>
      </c>
      <c r="J15" s="98">
        <f>IFERROR($I15/'P&amp;L'!$C$2,1)</f>
        <v>0</v>
      </c>
      <c r="K15" s="23">
        <f t="shared" si="1"/>
        <v>0</v>
      </c>
    </row>
    <row r="16" spans="1:11" x14ac:dyDescent="0.3">
      <c r="B16" s="7"/>
      <c r="C16" s="90"/>
      <c r="D16" s="90"/>
      <c r="E16" s="92"/>
      <c r="F16" s="99"/>
      <c r="G16" s="80"/>
      <c r="H16" s="91"/>
      <c r="I16" s="90">
        <f t="shared" si="0"/>
        <v>0</v>
      </c>
      <c r="J16" s="98">
        <f>IFERROR($I16/'P&amp;L'!$C$2,1)</f>
        <v>0</v>
      </c>
      <c r="K16" s="23">
        <f t="shared" si="1"/>
        <v>0</v>
      </c>
    </row>
    <row r="17" spans="2:11" x14ac:dyDescent="0.3">
      <c r="B17" s="7"/>
      <c r="C17" s="90"/>
      <c r="D17" s="90"/>
      <c r="E17" s="92"/>
      <c r="F17" s="99"/>
      <c r="G17" s="80"/>
      <c r="H17" s="91"/>
      <c r="I17" s="90">
        <f t="shared" si="0"/>
        <v>0</v>
      </c>
      <c r="J17" s="98">
        <f>IFERROR($I17/'P&amp;L'!$C$2,1)</f>
        <v>0</v>
      </c>
      <c r="K17" s="23">
        <f t="shared" si="1"/>
        <v>0</v>
      </c>
    </row>
    <row r="18" spans="2:11" x14ac:dyDescent="0.3">
      <c r="B18" s="7"/>
      <c r="C18" s="90"/>
      <c r="D18" s="90"/>
      <c r="E18" s="92"/>
      <c r="F18" s="99"/>
      <c r="G18" s="80"/>
      <c r="H18" s="91"/>
      <c r="I18" s="90">
        <f t="shared" si="0"/>
        <v>0</v>
      </c>
      <c r="J18" s="98">
        <f>IFERROR($I18/'P&amp;L'!$C$2,1)</f>
        <v>0</v>
      </c>
      <c r="K18" s="23">
        <f t="shared" si="1"/>
        <v>0</v>
      </c>
    </row>
    <row r="19" spans="2:11" x14ac:dyDescent="0.3">
      <c r="B19" s="7"/>
      <c r="C19" s="90"/>
      <c r="D19" s="90"/>
      <c r="E19" s="92"/>
      <c r="F19" s="99"/>
      <c r="G19" s="80"/>
      <c r="H19" s="91"/>
      <c r="I19" s="90">
        <f t="shared" si="0"/>
        <v>0</v>
      </c>
      <c r="J19" s="98">
        <f>IFERROR($I19/'P&amp;L'!$C$2,1)</f>
        <v>0</v>
      </c>
      <c r="K19" s="23">
        <f t="shared" si="1"/>
        <v>0</v>
      </c>
    </row>
    <row r="20" spans="2:11" x14ac:dyDescent="0.3">
      <c r="B20" s="7"/>
      <c r="C20" s="90"/>
      <c r="D20" s="90"/>
      <c r="E20" s="92"/>
      <c r="F20" s="99"/>
      <c r="G20" s="80"/>
      <c r="H20" s="91"/>
      <c r="I20" s="90">
        <f t="shared" si="0"/>
        <v>0</v>
      </c>
      <c r="J20" s="98">
        <f>IFERROR($I20/'P&amp;L'!$C$2,1)</f>
        <v>0</v>
      </c>
      <c r="K20" s="23">
        <f t="shared" si="1"/>
        <v>0</v>
      </c>
    </row>
    <row r="21" spans="2:11" x14ac:dyDescent="0.3">
      <c r="B21" s="7"/>
      <c r="C21" s="90"/>
      <c r="D21" s="90"/>
      <c r="E21" s="92"/>
      <c r="F21" s="99"/>
      <c r="G21" s="80"/>
      <c r="H21" s="91"/>
      <c r="I21" s="90">
        <f t="shared" si="0"/>
        <v>0</v>
      </c>
      <c r="J21" s="98">
        <f>IFERROR($I21/'P&amp;L'!$C$2,1)</f>
        <v>0</v>
      </c>
      <c r="K21" s="23">
        <f t="shared" si="1"/>
        <v>0</v>
      </c>
    </row>
    <row r="22" spans="2:11" x14ac:dyDescent="0.3">
      <c r="B22" s="7"/>
      <c r="C22" s="90"/>
      <c r="D22" s="90"/>
      <c r="E22" s="92"/>
      <c r="F22" s="99"/>
      <c r="G22" s="80"/>
      <c r="H22" s="91"/>
      <c r="I22" s="90">
        <f t="shared" si="0"/>
        <v>0</v>
      </c>
      <c r="J22" s="98">
        <f>IFERROR($I22/'P&amp;L'!$C$2,1)</f>
        <v>0</v>
      </c>
      <c r="K22" s="23">
        <f t="shared" si="1"/>
        <v>0</v>
      </c>
    </row>
    <row r="23" spans="2:11" x14ac:dyDescent="0.3">
      <c r="B23" s="7"/>
      <c r="C23" s="90"/>
      <c r="D23" s="90"/>
      <c r="E23" s="92"/>
      <c r="F23" s="99"/>
      <c r="G23" s="80"/>
      <c r="H23" s="91"/>
      <c r="I23" s="90">
        <f t="shared" si="0"/>
        <v>0</v>
      </c>
      <c r="J23" s="98">
        <f>IFERROR($I23/'P&amp;L'!$C$2,1)</f>
        <v>0</v>
      </c>
      <c r="K23" s="23">
        <f t="shared" si="1"/>
        <v>0</v>
      </c>
    </row>
    <row r="24" spans="2:11" x14ac:dyDescent="0.3">
      <c r="B24" s="7"/>
      <c r="C24" s="90"/>
      <c r="D24" s="90"/>
      <c r="E24" s="92"/>
      <c r="F24" s="99"/>
      <c r="G24" s="80"/>
      <c r="H24" s="91"/>
      <c r="I24" s="90">
        <f t="shared" si="0"/>
        <v>0</v>
      </c>
      <c r="J24" s="98">
        <f>IFERROR($I24/'P&amp;L'!$C$2,1)</f>
        <v>0</v>
      </c>
      <c r="K24" s="23">
        <f t="shared" si="1"/>
        <v>0</v>
      </c>
    </row>
    <row r="25" spans="2:11" x14ac:dyDescent="0.3">
      <c r="B25" s="7"/>
      <c r="C25" s="90"/>
      <c r="D25" s="90"/>
      <c r="E25" s="92"/>
      <c r="F25" s="99"/>
      <c r="G25" s="80"/>
      <c r="H25" s="91"/>
      <c r="I25" s="90">
        <f t="shared" si="0"/>
        <v>0</v>
      </c>
      <c r="J25" s="98">
        <f>IFERROR($I25/'P&amp;L'!$C$2,1)</f>
        <v>0</v>
      </c>
      <c r="K25" s="23">
        <f t="shared" si="1"/>
        <v>0</v>
      </c>
    </row>
    <row r="26" spans="2:11" x14ac:dyDescent="0.3">
      <c r="B26" s="7"/>
      <c r="C26" s="90"/>
      <c r="D26" s="90"/>
      <c r="E26" s="92"/>
      <c r="F26" s="99"/>
      <c r="G26" s="80"/>
      <c r="H26" s="91"/>
      <c r="I26" s="90">
        <f t="shared" si="0"/>
        <v>0</v>
      </c>
      <c r="J26" s="98">
        <f>IFERROR($I26/'P&amp;L'!$C$2,1)</f>
        <v>0</v>
      </c>
      <c r="K26" s="23">
        <f t="shared" si="1"/>
        <v>0</v>
      </c>
    </row>
    <row r="27" spans="2:11" x14ac:dyDescent="0.3">
      <c r="B27" s="7"/>
      <c r="C27" s="90"/>
      <c r="D27" s="90"/>
      <c r="E27" s="92"/>
      <c r="F27" s="99"/>
      <c r="G27" s="80"/>
      <c r="H27" s="91"/>
      <c r="I27" s="90">
        <f t="shared" si="0"/>
        <v>0</v>
      </c>
      <c r="J27" s="98">
        <f>IFERROR($I27/'P&amp;L'!$C$2,1)</f>
        <v>0</v>
      </c>
      <c r="K27" s="23">
        <f t="shared" si="1"/>
        <v>0</v>
      </c>
    </row>
    <row r="28" spans="2:11" x14ac:dyDescent="0.3">
      <c r="B28" s="7"/>
      <c r="C28" s="90"/>
      <c r="D28" s="90"/>
      <c r="E28" s="92"/>
      <c r="F28" s="99"/>
      <c r="G28" s="80"/>
      <c r="H28" s="91"/>
      <c r="I28" s="90">
        <f t="shared" si="0"/>
        <v>0</v>
      </c>
      <c r="J28" s="98">
        <f>IFERROR($I28/'P&amp;L'!$C$2,1)</f>
        <v>0</v>
      </c>
      <c r="K28" s="23">
        <f t="shared" si="1"/>
        <v>0</v>
      </c>
    </row>
    <row r="29" spans="2:11" x14ac:dyDescent="0.3">
      <c r="B29" s="7"/>
      <c r="C29" s="90"/>
      <c r="D29" s="90"/>
      <c r="E29" s="92"/>
      <c r="F29" s="99"/>
      <c r="G29" s="80"/>
      <c r="H29" s="91"/>
      <c r="I29" s="90">
        <f t="shared" si="0"/>
        <v>0</v>
      </c>
      <c r="J29" s="98">
        <f>IFERROR($I29/'P&amp;L'!$C$2,1)</f>
        <v>0</v>
      </c>
      <c r="K29" s="23">
        <f t="shared" si="1"/>
        <v>0</v>
      </c>
    </row>
    <row r="30" spans="2:11" x14ac:dyDescent="0.3">
      <c r="B30" s="7"/>
      <c r="C30" s="90"/>
      <c r="D30" s="90"/>
      <c r="E30" s="92"/>
      <c r="F30" s="99"/>
      <c r="G30" s="80"/>
      <c r="H30" s="91"/>
      <c r="I30" s="90">
        <f t="shared" si="0"/>
        <v>0</v>
      </c>
      <c r="J30" s="98">
        <f>IFERROR($I30/'P&amp;L'!$C$2,1)</f>
        <v>0</v>
      </c>
      <c r="K30" s="23">
        <f t="shared" si="1"/>
        <v>0</v>
      </c>
    </row>
    <row r="31" spans="2:11" x14ac:dyDescent="0.3">
      <c r="H31" s="91"/>
      <c r="I31" s="90">
        <f t="shared" si="0"/>
        <v>0</v>
      </c>
      <c r="J31" s="98">
        <f>IFERROR($I31/'P&amp;L'!$C$2,1)</f>
        <v>0</v>
      </c>
      <c r="K31" s="23">
        <f t="shared" si="1"/>
        <v>0</v>
      </c>
    </row>
    <row r="32" spans="2:11" x14ac:dyDescent="0.3">
      <c r="H32" s="91"/>
      <c r="I32" s="90">
        <f t="shared" si="0"/>
        <v>0</v>
      </c>
      <c r="J32" s="98">
        <f>IFERROR($I32/'P&amp;L'!$C$2,1)</f>
        <v>0</v>
      </c>
      <c r="K32" s="23">
        <f t="shared" si="1"/>
        <v>0</v>
      </c>
    </row>
    <row r="33" spans="8:11" x14ac:dyDescent="0.3">
      <c r="H33" s="91"/>
      <c r="I33" s="90">
        <f t="shared" si="0"/>
        <v>0</v>
      </c>
      <c r="J33" s="98">
        <f>IFERROR($I33/'P&amp;L'!$C$2,1)</f>
        <v>0</v>
      </c>
      <c r="K33" s="23">
        <f t="shared" si="1"/>
        <v>0</v>
      </c>
    </row>
    <row r="34" spans="8:11" x14ac:dyDescent="0.3">
      <c r="H34" s="91"/>
      <c r="I34" s="90">
        <f t="shared" si="0"/>
        <v>0</v>
      </c>
      <c r="J34" s="98">
        <f>IFERROR($I34/'P&amp;L'!$C$2,1)</f>
        <v>0</v>
      </c>
      <c r="K34" s="23">
        <f t="shared" si="1"/>
        <v>0</v>
      </c>
    </row>
    <row r="35" spans="8:11" x14ac:dyDescent="0.3">
      <c r="H35" s="91"/>
      <c r="I35" s="90">
        <f t="shared" si="0"/>
        <v>0</v>
      </c>
      <c r="J35" s="98">
        <f>IFERROR($I35/'P&amp;L'!$C$2,1)</f>
        <v>0</v>
      </c>
      <c r="K35" s="23">
        <f t="shared" si="1"/>
        <v>0</v>
      </c>
    </row>
    <row r="36" spans="8:11" x14ac:dyDescent="0.3">
      <c r="H36" s="91"/>
      <c r="I36" s="90">
        <f t="shared" si="0"/>
        <v>0</v>
      </c>
      <c r="J36" s="98">
        <f>IFERROR($I36/'P&amp;L'!$C$2,1)</f>
        <v>0</v>
      </c>
      <c r="K36" s="23">
        <f t="shared" si="1"/>
        <v>0</v>
      </c>
    </row>
  </sheetData>
  <pageMargins left="0.7" right="0.7" top="0.75" bottom="0.75" header="0.3" footer="0.3"/>
  <pageSetup orientation="portrait" horizontalDpi="90" verticalDpi="9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3">
    <tabColor rgb="FFFFFF00"/>
  </sheetPr>
  <dimension ref="A1:U36"/>
  <sheetViews>
    <sheetView topLeftCell="A2" workbookViewId="0">
      <selection activeCell="G18" sqref="G18"/>
    </sheetView>
  </sheetViews>
  <sheetFormatPr defaultRowHeight="14.4" x14ac:dyDescent="0.3"/>
  <cols>
    <col min="2" max="2" width="10" bestFit="1" customWidth="1"/>
    <col min="3" max="3" width="19" style="4" bestFit="1" customWidth="1"/>
    <col min="4" max="4" width="17.44140625" bestFit="1" customWidth="1"/>
    <col min="5" max="5" width="13.44140625" bestFit="1" customWidth="1"/>
    <col min="6" max="6" width="14.33203125" bestFit="1" customWidth="1"/>
    <col min="7" max="7" width="12.6640625" bestFit="1" customWidth="1"/>
    <col min="8" max="8" width="14.33203125" bestFit="1" customWidth="1"/>
    <col min="9" max="9" width="11.88671875" bestFit="1" customWidth="1"/>
    <col min="10" max="10" width="13.44140625" customWidth="1"/>
    <col min="11" max="13" width="13.6640625" customWidth="1"/>
    <col min="16" max="16" width="13.33203125" bestFit="1" customWidth="1"/>
    <col min="17" max="17" width="15.88671875" bestFit="1" customWidth="1"/>
  </cols>
  <sheetData>
    <row r="1" spans="1:21" ht="25.8" x14ac:dyDescent="0.3">
      <c r="U1" s="93"/>
    </row>
    <row r="2" spans="1:21" x14ac:dyDescent="0.3">
      <c r="E2" s="94"/>
      <c r="U2" s="7"/>
    </row>
    <row r="3" spans="1:21" x14ac:dyDescent="0.3">
      <c r="E3" s="5"/>
      <c r="J3" t="s">
        <v>268</v>
      </c>
      <c r="K3" s="80">
        <f>AVERAGE(K9:K100)</f>
        <v>0.18886174999999997</v>
      </c>
      <c r="L3" s="80">
        <f>AVERAGE(L9:L100)</f>
        <v>0.18886174999999997</v>
      </c>
      <c r="M3" s="80">
        <f>AVERAGE(M9:M100)</f>
        <v>4.7215437500000008E-8</v>
      </c>
      <c r="P3" s="80"/>
      <c r="Q3" s="80"/>
    </row>
    <row r="4" spans="1:21" x14ac:dyDescent="0.3">
      <c r="E4" s="80"/>
      <c r="J4" t="s">
        <v>269</v>
      </c>
      <c r="K4" s="80">
        <f>MEDIAN(K9:K100)</f>
        <v>0.18886174999999999</v>
      </c>
      <c r="L4" s="80">
        <f>MEDIAN(L9:L100)</f>
        <v>0.18886174999999999</v>
      </c>
      <c r="M4" s="80">
        <f>MEDIAN(M9:M100)</f>
        <v>4.7215437500000002E-8</v>
      </c>
      <c r="O4" s="3"/>
      <c r="P4" s="80"/>
      <c r="Q4" s="80"/>
    </row>
    <row r="5" spans="1:21" x14ac:dyDescent="0.3">
      <c r="E5" s="5"/>
    </row>
    <row r="6" spans="1:21" x14ac:dyDescent="0.3">
      <c r="E6" s="95"/>
    </row>
    <row r="7" spans="1:21" x14ac:dyDescent="0.3">
      <c r="C7" s="96"/>
      <c r="E7" s="90"/>
      <c r="I7" s="89"/>
    </row>
    <row r="8" spans="1:21" ht="43.2" x14ac:dyDescent="0.3">
      <c r="A8" s="66" t="s">
        <v>26</v>
      </c>
      <c r="B8" s="101" t="s">
        <v>230</v>
      </c>
      <c r="C8" s="103" t="s">
        <v>279</v>
      </c>
      <c r="D8" s="101" t="s">
        <v>280</v>
      </c>
      <c r="E8" s="101" t="s">
        <v>272</v>
      </c>
      <c r="F8" s="101" t="s">
        <v>273</v>
      </c>
      <c r="G8" s="101" t="s">
        <v>274</v>
      </c>
      <c r="H8" s="101" t="s">
        <v>281</v>
      </c>
      <c r="I8" s="101" t="s">
        <v>275</v>
      </c>
      <c r="J8" s="101" t="s">
        <v>276</v>
      </c>
      <c r="K8" s="101" t="str">
        <f xml:space="preserve">  "Current Excess Return"</f>
        <v>Current Excess Return</v>
      </c>
      <c r="L8" s="101" t="s">
        <v>282</v>
      </c>
      <c r="M8" s="101" t="str">
        <f xml:space="preserve"> " Pro-Forma Excess Return"</f>
        <v xml:space="preserve"> Pro-Forma Excess Return</v>
      </c>
      <c r="N8" s="101" t="s">
        <v>268</v>
      </c>
    </row>
    <row r="9" spans="1:21" x14ac:dyDescent="0.3">
      <c r="B9" s="100"/>
      <c r="C9" s="90"/>
      <c r="D9" s="90"/>
      <c r="E9" s="91"/>
      <c r="F9" s="90"/>
      <c r="G9" s="80"/>
      <c r="H9" s="80"/>
      <c r="I9" s="113">
        <f>'P&amp;L'!$B$8-(SUM('P&amp;L'!$B$10:$B$12)+'P&amp;L'!$B$18)</f>
        <v>755447</v>
      </c>
      <c r="J9" s="90">
        <f>$I9-$D9</f>
        <v>755447</v>
      </c>
      <c r="K9" s="98">
        <f>IFERROR($J9/'P&amp;L'!$C$2,1)</f>
        <v>0.18886174999999999</v>
      </c>
      <c r="L9" s="97">
        <f>$K9+$G9</f>
        <v>0.18886174999999999</v>
      </c>
      <c r="M9" s="98">
        <f>IFERROR(($K9+($I9*$H9))/'P&amp;L'!$C$2,0)</f>
        <v>4.7215437500000002E-8</v>
      </c>
      <c r="N9" s="98">
        <f>$L$3</f>
        <v>0.18886174999999997</v>
      </c>
    </row>
    <row r="10" spans="1:21" x14ac:dyDescent="0.3">
      <c r="B10" s="7"/>
      <c r="C10" s="90"/>
      <c r="D10" s="90"/>
      <c r="E10" s="91"/>
      <c r="F10" s="90"/>
      <c r="G10" s="80"/>
      <c r="H10" s="80"/>
      <c r="I10" s="113">
        <f>'P&amp;L'!$B$8-(SUM('P&amp;L'!$B$10:$B$12)+'P&amp;L'!$B$18)</f>
        <v>755447</v>
      </c>
      <c r="J10" s="90">
        <f t="shared" ref="J10:J11" si="0">$I10-$D10</f>
        <v>755447</v>
      </c>
      <c r="K10" s="98">
        <f>IFERROR($J10/'P&amp;L'!$C$2,1)</f>
        <v>0.18886174999999999</v>
      </c>
      <c r="L10" s="97">
        <f t="shared" ref="L10:L11" si="1">$K10+$G10</f>
        <v>0.18886174999999999</v>
      </c>
      <c r="M10" s="98">
        <f>IFERROR(($K10+($I10*$H10))/'P&amp;L'!$C$2,0)</f>
        <v>4.7215437500000002E-8</v>
      </c>
      <c r="N10" s="98">
        <f t="shared" ref="N10:N11" si="2">$L$3</f>
        <v>0.18886174999999997</v>
      </c>
    </row>
    <row r="11" spans="1:21" x14ac:dyDescent="0.3">
      <c r="B11" s="7"/>
      <c r="C11" s="90"/>
      <c r="D11" s="90"/>
      <c r="E11" s="91"/>
      <c r="F11" s="90"/>
      <c r="G11" s="80"/>
      <c r="H11" s="80"/>
      <c r="I11" s="113">
        <f>'P&amp;L'!$B$8-(SUM('P&amp;L'!$B$10:$B$12)+'P&amp;L'!$B$18)</f>
        <v>755447</v>
      </c>
      <c r="J11" s="90">
        <f t="shared" si="0"/>
        <v>755447</v>
      </c>
      <c r="K11" s="98">
        <f>IFERROR($J11/'P&amp;L'!$C$2,1)</f>
        <v>0.18886174999999999</v>
      </c>
      <c r="L11" s="97">
        <f t="shared" si="1"/>
        <v>0.18886174999999999</v>
      </c>
      <c r="M11" s="98">
        <f>IFERROR(($K11+($I11*$H11))/'P&amp;L'!$C$2,0)</f>
        <v>4.7215437500000002E-8</v>
      </c>
      <c r="N11" s="98">
        <f t="shared" si="2"/>
        <v>0.18886174999999997</v>
      </c>
    </row>
    <row r="12" spans="1:21" x14ac:dyDescent="0.3">
      <c r="B12" s="7"/>
      <c r="C12" s="90"/>
      <c r="D12" s="90"/>
      <c r="E12" s="91"/>
      <c r="F12" s="90"/>
      <c r="G12" s="80"/>
      <c r="H12" s="80"/>
      <c r="I12" s="113"/>
      <c r="J12" s="90"/>
      <c r="K12" s="98"/>
      <c r="L12" s="97"/>
      <c r="M12" s="98"/>
      <c r="N12" s="98"/>
    </row>
    <row r="13" spans="1:21" x14ac:dyDescent="0.3">
      <c r="B13" s="7"/>
      <c r="C13" s="90"/>
      <c r="D13" s="90"/>
      <c r="E13" s="91"/>
      <c r="F13" s="90"/>
      <c r="G13" s="80"/>
      <c r="H13" s="80"/>
      <c r="I13" s="113"/>
      <c r="J13" s="90"/>
      <c r="K13" s="98"/>
      <c r="L13" s="97"/>
      <c r="M13" s="98"/>
      <c r="N13" s="98"/>
    </row>
    <row r="14" spans="1:21" x14ac:dyDescent="0.3">
      <c r="B14" s="7"/>
      <c r="C14" s="90"/>
      <c r="D14" s="90"/>
      <c r="E14" s="91"/>
      <c r="F14" s="90"/>
      <c r="G14" s="80"/>
      <c r="H14" s="80"/>
      <c r="I14" s="113"/>
      <c r="J14" s="90"/>
      <c r="K14" s="98"/>
      <c r="L14" s="97"/>
      <c r="M14" s="98"/>
      <c r="N14" s="98"/>
    </row>
    <row r="15" spans="1:21" x14ac:dyDescent="0.3">
      <c r="B15" s="7"/>
      <c r="C15" s="90"/>
      <c r="D15" s="90"/>
      <c r="E15" s="91"/>
      <c r="F15" s="90"/>
      <c r="G15" s="80"/>
      <c r="H15" s="80"/>
      <c r="I15" s="113"/>
      <c r="J15" s="90"/>
      <c r="K15" s="98"/>
      <c r="L15" s="97"/>
      <c r="M15" s="98"/>
      <c r="N15" s="98"/>
    </row>
    <row r="16" spans="1:21" x14ac:dyDescent="0.3">
      <c r="B16" s="7"/>
      <c r="C16" s="90"/>
      <c r="D16" s="90"/>
      <c r="E16" s="91"/>
      <c r="F16" s="90"/>
      <c r="G16" s="80"/>
      <c r="H16" s="80"/>
      <c r="I16" s="113"/>
      <c r="J16" s="90"/>
      <c r="K16" s="98"/>
      <c r="L16" s="97"/>
      <c r="M16" s="98"/>
      <c r="N16" s="98"/>
    </row>
    <row r="17" spans="2:14" x14ac:dyDescent="0.3">
      <c r="B17" s="7"/>
      <c r="C17" s="90"/>
      <c r="D17" s="90"/>
      <c r="E17" s="91"/>
      <c r="F17" s="90"/>
      <c r="G17" s="80"/>
      <c r="H17" s="80"/>
      <c r="I17" s="113"/>
      <c r="J17" s="90"/>
      <c r="K17" s="98"/>
      <c r="L17" s="97"/>
      <c r="M17" s="98"/>
      <c r="N17" s="98"/>
    </row>
    <row r="18" spans="2:14" x14ac:dyDescent="0.3">
      <c r="B18" s="7"/>
      <c r="C18" s="90"/>
      <c r="D18" s="90"/>
      <c r="E18" s="91"/>
      <c r="F18" s="90"/>
      <c r="G18" s="80"/>
      <c r="H18" s="80"/>
      <c r="I18" s="113"/>
      <c r="J18" s="90"/>
      <c r="K18" s="98"/>
      <c r="L18" s="97"/>
      <c r="M18" s="98"/>
      <c r="N18" s="98"/>
    </row>
    <row r="19" spans="2:14" x14ac:dyDescent="0.3">
      <c r="B19" s="7"/>
      <c r="C19" s="90"/>
      <c r="D19" s="90"/>
      <c r="E19" s="91"/>
      <c r="F19" s="90"/>
      <c r="G19" s="80"/>
      <c r="H19" s="80"/>
      <c r="I19" s="113"/>
      <c r="J19" s="90"/>
      <c r="K19" s="98"/>
      <c r="L19" s="97"/>
      <c r="M19" s="98"/>
      <c r="N19" s="98"/>
    </row>
    <row r="20" spans="2:14" x14ac:dyDescent="0.3">
      <c r="B20" s="7"/>
      <c r="C20" s="90"/>
      <c r="D20" s="90"/>
      <c r="E20" s="91"/>
      <c r="F20" s="90"/>
      <c r="G20" s="80"/>
      <c r="H20" s="80"/>
      <c r="I20" s="113"/>
      <c r="J20" s="90"/>
      <c r="K20" s="98"/>
      <c r="L20" s="97"/>
      <c r="M20" s="98"/>
      <c r="N20" s="98"/>
    </row>
    <row r="21" spans="2:14" x14ac:dyDescent="0.3">
      <c r="B21" s="7"/>
      <c r="C21" s="90"/>
      <c r="D21" s="90"/>
      <c r="E21" s="91"/>
      <c r="F21" s="90"/>
      <c r="G21" s="80"/>
      <c r="H21" s="80"/>
      <c r="I21" s="113"/>
      <c r="J21" s="90"/>
      <c r="K21" s="98"/>
      <c r="L21" s="97"/>
      <c r="M21" s="98"/>
      <c r="N21" s="98"/>
    </row>
    <row r="22" spans="2:14" x14ac:dyDescent="0.3">
      <c r="B22" s="7"/>
      <c r="C22" s="90"/>
      <c r="D22" s="90"/>
      <c r="E22" s="91"/>
      <c r="F22" s="90"/>
      <c r="G22" s="80"/>
      <c r="H22" s="80"/>
      <c r="I22" s="113"/>
      <c r="J22" s="90"/>
      <c r="K22" s="98"/>
      <c r="L22" s="97"/>
      <c r="M22" s="98"/>
      <c r="N22" s="98"/>
    </row>
    <row r="23" spans="2:14" x14ac:dyDescent="0.3">
      <c r="B23" s="7"/>
      <c r="C23" s="90"/>
      <c r="D23" s="90"/>
      <c r="E23" s="91"/>
      <c r="F23" s="90"/>
      <c r="G23" s="80"/>
      <c r="H23" s="80"/>
      <c r="I23" s="113"/>
      <c r="J23" s="90"/>
      <c r="K23" s="98"/>
      <c r="L23" s="97"/>
      <c r="M23" s="98"/>
      <c r="N23" s="98"/>
    </row>
    <row r="24" spans="2:14" x14ac:dyDescent="0.3">
      <c r="B24" s="7"/>
      <c r="C24" s="90"/>
      <c r="D24" s="90"/>
      <c r="E24" s="91"/>
      <c r="F24" s="90"/>
      <c r="G24" s="80"/>
      <c r="H24" s="80"/>
      <c r="I24" s="113"/>
      <c r="J24" s="90"/>
      <c r="K24" s="98"/>
      <c r="L24" s="97"/>
      <c r="M24" s="98"/>
      <c r="N24" s="98"/>
    </row>
    <row r="25" spans="2:14" x14ac:dyDescent="0.3">
      <c r="B25" s="7"/>
      <c r="C25" s="90"/>
      <c r="D25" s="90"/>
      <c r="E25" s="91"/>
      <c r="F25" s="90"/>
      <c r="G25" s="80"/>
      <c r="H25" s="80"/>
      <c r="I25" s="113"/>
      <c r="J25" s="90"/>
      <c r="K25" s="98"/>
      <c r="L25" s="97"/>
      <c r="M25" s="98"/>
      <c r="N25" s="98"/>
    </row>
    <row r="26" spans="2:14" x14ac:dyDescent="0.3">
      <c r="B26" s="7"/>
      <c r="C26" s="90"/>
      <c r="D26" s="90"/>
      <c r="E26" s="91"/>
      <c r="F26" s="90"/>
      <c r="G26" s="80"/>
      <c r="H26" s="80"/>
      <c r="I26" s="113"/>
      <c r="J26" s="90"/>
      <c r="K26" s="98"/>
      <c r="L26" s="97"/>
      <c r="M26" s="98"/>
      <c r="N26" s="98"/>
    </row>
    <row r="27" spans="2:14" x14ac:dyDescent="0.3">
      <c r="B27" s="7"/>
      <c r="C27" s="90"/>
      <c r="D27" s="90"/>
      <c r="E27" s="91"/>
      <c r="F27" s="90"/>
      <c r="G27" s="80"/>
      <c r="H27" s="80"/>
      <c r="I27" s="113"/>
      <c r="J27" s="90"/>
      <c r="K27" s="98"/>
      <c r="L27" s="97"/>
      <c r="M27" s="98"/>
      <c r="N27" s="98"/>
    </row>
    <row r="28" spans="2:14" x14ac:dyDescent="0.3">
      <c r="B28" s="7"/>
      <c r="C28" s="90"/>
      <c r="D28" s="90"/>
      <c r="E28" s="91"/>
      <c r="F28" s="90"/>
      <c r="G28" s="80"/>
      <c r="H28" s="80"/>
      <c r="I28" s="113"/>
      <c r="J28" s="90"/>
      <c r="K28" s="98"/>
      <c r="L28" s="97"/>
      <c r="M28" s="98"/>
      <c r="N28" s="98"/>
    </row>
    <row r="29" spans="2:14" x14ac:dyDescent="0.3">
      <c r="B29" s="7"/>
      <c r="C29" s="90"/>
      <c r="D29" s="90"/>
      <c r="E29" s="91"/>
      <c r="F29" s="90"/>
      <c r="G29" s="80"/>
      <c r="H29" s="80"/>
      <c r="I29" s="113"/>
      <c r="J29" s="90"/>
      <c r="K29" s="98"/>
      <c r="L29" s="97"/>
      <c r="M29" s="98"/>
      <c r="N29" s="98"/>
    </row>
    <row r="30" spans="2:14" x14ac:dyDescent="0.3">
      <c r="B30" s="7"/>
      <c r="C30" s="90"/>
      <c r="D30" s="90"/>
      <c r="E30" s="91"/>
      <c r="F30" s="90"/>
      <c r="G30" s="80"/>
      <c r="H30" s="80"/>
      <c r="I30" s="113"/>
      <c r="J30" s="90"/>
      <c r="K30" s="98"/>
      <c r="L30" s="97"/>
      <c r="M30" s="98"/>
      <c r="N30" s="98"/>
    </row>
    <row r="31" spans="2:14" x14ac:dyDescent="0.3">
      <c r="B31" s="7"/>
      <c r="C31" s="79"/>
      <c r="D31" s="79"/>
      <c r="E31" s="91"/>
      <c r="F31" s="79"/>
      <c r="G31" s="80"/>
      <c r="H31" s="80"/>
      <c r="I31" s="113"/>
      <c r="J31" s="90"/>
      <c r="K31" s="98"/>
      <c r="L31" s="97"/>
      <c r="M31" s="98"/>
      <c r="N31" s="98"/>
    </row>
    <row r="32" spans="2:14" x14ac:dyDescent="0.3">
      <c r="I32" s="113"/>
      <c r="J32" s="90"/>
      <c r="K32" s="98"/>
      <c r="L32" s="97"/>
      <c r="M32" s="98"/>
      <c r="N32" s="98"/>
    </row>
    <row r="33" spans="9:14" x14ac:dyDescent="0.3">
      <c r="I33" s="113"/>
      <c r="J33" s="90"/>
      <c r="K33" s="98"/>
      <c r="L33" s="97"/>
      <c r="M33" s="98"/>
      <c r="N33" s="98"/>
    </row>
    <row r="34" spans="9:14" x14ac:dyDescent="0.3">
      <c r="I34" s="113"/>
      <c r="J34" s="90"/>
      <c r="K34" s="98"/>
      <c r="L34" s="97"/>
      <c r="M34" s="98"/>
      <c r="N34" s="98"/>
    </row>
    <row r="35" spans="9:14" x14ac:dyDescent="0.3">
      <c r="I35" s="113"/>
      <c r="J35" s="90"/>
      <c r="K35" s="98"/>
      <c r="L35" s="97"/>
      <c r="M35" s="98"/>
      <c r="N35" s="98"/>
    </row>
    <row r="36" spans="9:14" x14ac:dyDescent="0.3">
      <c r="I36" s="113"/>
      <c r="J36" s="90"/>
      <c r="K36" s="98"/>
      <c r="L36" s="97"/>
      <c r="M36" s="98"/>
      <c r="N36" s="98"/>
    </row>
  </sheetData>
  <pageMargins left="0.7" right="0.7" top="0.75" bottom="0.75" header="0.3" footer="0.3"/>
  <pageSetup orientation="portrait" horizontalDpi="90" verticalDpi="9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3EF1B-8458-4DEE-9BFD-3EF5009D3399}">
  <sheetPr codeName="Sheet13"/>
  <dimension ref="A1:M35"/>
  <sheetViews>
    <sheetView tabSelected="1" workbookViewId="0"/>
  </sheetViews>
  <sheetFormatPr defaultRowHeight="14.4" x14ac:dyDescent="0.3"/>
  <cols>
    <col min="1" max="1" width="10.109375" bestFit="1" customWidth="1"/>
    <col min="2" max="2" width="21.88671875" bestFit="1" customWidth="1"/>
    <col min="3" max="8" width="11" bestFit="1" customWidth="1"/>
    <col min="9" max="13" width="11.5546875" bestFit="1" customWidth="1"/>
  </cols>
  <sheetData>
    <row r="1" spans="1:13" x14ac:dyDescent="0.3">
      <c r="A1" s="434" t="s">
        <v>1534</v>
      </c>
    </row>
    <row r="2" spans="1:13" x14ac:dyDescent="0.3">
      <c r="A2" s="435" t="s">
        <v>1565</v>
      </c>
      <c r="B2" s="435" t="s">
        <v>24</v>
      </c>
      <c r="C2" s="435" t="s">
        <v>123</v>
      </c>
      <c r="D2" s="436">
        <v>0.1</v>
      </c>
      <c r="E2" s="436">
        <v>0.5</v>
      </c>
      <c r="F2" s="436">
        <v>0.8</v>
      </c>
      <c r="G2" s="436">
        <v>0.9</v>
      </c>
      <c r="H2" s="436">
        <v>0.96</v>
      </c>
      <c r="I2" s="436">
        <v>0.98</v>
      </c>
      <c r="J2" s="436">
        <v>0.99</v>
      </c>
      <c r="K2" s="437">
        <v>0.996</v>
      </c>
      <c r="L2" s="437">
        <v>0.998</v>
      </c>
      <c r="M2" s="437">
        <v>0.999</v>
      </c>
    </row>
    <row r="3" spans="1:13" x14ac:dyDescent="0.3">
      <c r="A3" t="s">
        <v>1565</v>
      </c>
      <c r="B3" t="s">
        <v>133</v>
      </c>
      <c r="C3" s="122">
        <v>149228</v>
      </c>
      <c r="D3" s="122">
        <v>149228</v>
      </c>
      <c r="E3" s="122">
        <v>149228</v>
      </c>
      <c r="F3" s="122">
        <v>149228</v>
      </c>
      <c r="G3" s="122">
        <v>149228</v>
      </c>
      <c r="H3" s="122">
        <v>149228</v>
      </c>
      <c r="I3" s="122">
        <v>149228</v>
      </c>
      <c r="J3" s="122">
        <v>149228</v>
      </c>
      <c r="K3" s="122">
        <v>149228</v>
      </c>
      <c r="L3" s="122">
        <v>149228</v>
      </c>
      <c r="M3" s="122">
        <v>149228</v>
      </c>
    </row>
    <row r="4" spans="1:13" x14ac:dyDescent="0.3">
      <c r="A4" t="s">
        <v>1565</v>
      </c>
      <c r="B4" t="s">
        <v>134</v>
      </c>
      <c r="C4" s="122">
        <v>0</v>
      </c>
      <c r="D4" s="122">
        <v>0</v>
      </c>
      <c r="E4" s="122">
        <v>0</v>
      </c>
      <c r="F4" s="122">
        <v>0</v>
      </c>
      <c r="G4" s="122">
        <v>0</v>
      </c>
      <c r="H4" s="122">
        <v>0</v>
      </c>
      <c r="I4" s="122">
        <v>0</v>
      </c>
      <c r="J4" s="122">
        <v>0</v>
      </c>
      <c r="K4" s="122">
        <v>0</v>
      </c>
      <c r="L4" s="122">
        <v>0</v>
      </c>
      <c r="M4" s="122">
        <v>0</v>
      </c>
    </row>
    <row r="5" spans="1:13" x14ac:dyDescent="0.3">
      <c r="A5" t="s">
        <v>1565</v>
      </c>
      <c r="B5" t="s">
        <v>135</v>
      </c>
      <c r="C5" s="122">
        <v>0</v>
      </c>
      <c r="D5" s="122">
        <v>0</v>
      </c>
      <c r="E5" s="122">
        <v>0</v>
      </c>
      <c r="F5" s="122">
        <v>0</v>
      </c>
      <c r="G5" s="122">
        <v>0</v>
      </c>
      <c r="H5" s="122">
        <v>0</v>
      </c>
      <c r="I5" s="122">
        <v>0</v>
      </c>
      <c r="J5" s="122">
        <v>0</v>
      </c>
      <c r="K5" s="122">
        <v>0</v>
      </c>
      <c r="L5" s="122">
        <v>0</v>
      </c>
      <c r="M5" s="122">
        <v>0</v>
      </c>
    </row>
    <row r="6" spans="1:13" x14ac:dyDescent="0.3">
      <c r="A6" t="s">
        <v>1565</v>
      </c>
      <c r="B6" t="s">
        <v>136</v>
      </c>
      <c r="C6" s="122">
        <v>149228</v>
      </c>
      <c r="D6" s="122">
        <v>149228</v>
      </c>
      <c r="E6" s="122">
        <v>149228</v>
      </c>
      <c r="F6" s="122">
        <v>149228</v>
      </c>
      <c r="G6" s="122">
        <v>149228</v>
      </c>
      <c r="H6" s="122">
        <v>149228</v>
      </c>
      <c r="I6" s="122">
        <v>149228</v>
      </c>
      <c r="J6" s="122">
        <v>149228</v>
      </c>
      <c r="K6" s="122">
        <v>149228</v>
      </c>
      <c r="L6" s="122">
        <v>149228</v>
      </c>
      <c r="M6" s="122">
        <v>149228</v>
      </c>
    </row>
    <row r="7" spans="1:13" x14ac:dyDescent="0.3">
      <c r="A7" t="s">
        <v>1565</v>
      </c>
      <c r="B7" t="s">
        <v>137</v>
      </c>
      <c r="C7" s="122">
        <v>34668.300000000003</v>
      </c>
      <c r="D7" s="122">
        <v>0</v>
      </c>
      <c r="E7" s="122">
        <v>0</v>
      </c>
      <c r="F7" s="122">
        <v>0</v>
      </c>
      <c r="G7" s="122">
        <v>0</v>
      </c>
      <c r="H7" s="122">
        <v>250000.5</v>
      </c>
      <c r="I7" s="122">
        <v>708333.05</v>
      </c>
      <c r="J7" s="122">
        <v>708333.05000000016</v>
      </c>
      <c r="K7" s="122">
        <v>958332.05</v>
      </c>
      <c r="L7" s="122">
        <v>958333.04749999999</v>
      </c>
      <c r="M7" s="122">
        <v>958333.0475000001</v>
      </c>
    </row>
    <row r="8" spans="1:13" x14ac:dyDescent="0.3">
      <c r="A8" t="s">
        <v>1565</v>
      </c>
      <c r="B8" t="s">
        <v>138</v>
      </c>
      <c r="C8" s="122">
        <v>0</v>
      </c>
      <c r="D8" s="122">
        <v>0</v>
      </c>
      <c r="E8" s="122">
        <v>0</v>
      </c>
      <c r="F8" s="122">
        <v>0</v>
      </c>
      <c r="G8" s="122">
        <v>0</v>
      </c>
      <c r="H8" s="122">
        <v>0</v>
      </c>
      <c r="I8" s="122">
        <v>0</v>
      </c>
      <c r="J8" s="122">
        <v>0</v>
      </c>
      <c r="K8" s="122">
        <v>0</v>
      </c>
      <c r="L8" s="122">
        <v>0</v>
      </c>
      <c r="M8" s="122">
        <v>0</v>
      </c>
    </row>
    <row r="9" spans="1:13" x14ac:dyDescent="0.3">
      <c r="A9" t="s">
        <v>1565</v>
      </c>
      <c r="B9" t="s">
        <v>139</v>
      </c>
      <c r="C9" s="122">
        <v>0</v>
      </c>
      <c r="D9" s="122">
        <v>0</v>
      </c>
      <c r="E9" s="122">
        <v>0</v>
      </c>
      <c r="F9" s="122">
        <v>0</v>
      </c>
      <c r="G9" s="122">
        <v>0</v>
      </c>
      <c r="H9" s="122">
        <v>0</v>
      </c>
      <c r="I9" s="122">
        <v>0</v>
      </c>
      <c r="J9" s="122">
        <v>0</v>
      </c>
      <c r="K9" s="122">
        <v>0</v>
      </c>
      <c r="L9" s="122">
        <v>0</v>
      </c>
      <c r="M9" s="122">
        <v>0</v>
      </c>
    </row>
    <row r="10" spans="1:13" x14ac:dyDescent="0.3">
      <c r="A10" t="s">
        <v>1565</v>
      </c>
      <c r="B10" t="s">
        <v>79</v>
      </c>
      <c r="C10" s="122">
        <v>0</v>
      </c>
      <c r="D10" s="122">
        <v>0</v>
      </c>
      <c r="E10" s="122">
        <v>0</v>
      </c>
      <c r="F10" s="122">
        <v>0</v>
      </c>
      <c r="G10" s="122">
        <v>0</v>
      </c>
      <c r="H10" s="122">
        <v>0</v>
      </c>
      <c r="I10" s="122">
        <v>0</v>
      </c>
      <c r="J10" s="122">
        <v>0</v>
      </c>
      <c r="K10" s="122">
        <v>0</v>
      </c>
      <c r="L10" s="122">
        <v>0</v>
      </c>
      <c r="M10" s="122">
        <v>0</v>
      </c>
    </row>
    <row r="11" spans="1:13" x14ac:dyDescent="0.3">
      <c r="A11" t="s">
        <v>1565</v>
      </c>
      <c r="B11" t="s">
        <v>140</v>
      </c>
      <c r="C11" s="122">
        <v>114559.7</v>
      </c>
      <c r="D11" s="122">
        <v>149228</v>
      </c>
      <c r="E11" s="122">
        <v>149228</v>
      </c>
      <c r="F11" s="122">
        <v>149228</v>
      </c>
      <c r="G11" s="122">
        <v>149228</v>
      </c>
      <c r="H11" s="122">
        <v>-100772.5</v>
      </c>
      <c r="I11" s="122">
        <v>-559105.05000000005</v>
      </c>
      <c r="J11" s="122">
        <v>-559105.05000000016</v>
      </c>
      <c r="K11" s="122">
        <v>-809104.05</v>
      </c>
      <c r="L11" s="122">
        <v>-809105.04749999999</v>
      </c>
      <c r="M11" s="122">
        <v>-809105.0475000001</v>
      </c>
    </row>
    <row r="12" spans="1:13" x14ac:dyDescent="0.3">
      <c r="A12" t="s">
        <v>1565</v>
      </c>
      <c r="B12" t="s">
        <v>144</v>
      </c>
      <c r="C12" s="23">
        <v>9.5466416666666661E-3</v>
      </c>
      <c r="D12" s="23">
        <v>1.2435666666666666E-2</v>
      </c>
      <c r="E12" s="23">
        <v>1.2435666666666666E-2</v>
      </c>
      <c r="F12" s="23">
        <v>1.2435666666666666E-2</v>
      </c>
      <c r="G12" s="23">
        <v>1.2435666666666666E-2</v>
      </c>
      <c r="H12" s="23">
        <v>-8.3977083333333334E-3</v>
      </c>
      <c r="I12" s="23">
        <v>-4.6592087500000004E-2</v>
      </c>
      <c r="J12" s="23">
        <v>-4.6592087500000011E-2</v>
      </c>
      <c r="K12" s="23">
        <v>-6.7425337500000002E-2</v>
      </c>
      <c r="L12" s="23">
        <v>-6.7425420624999996E-2</v>
      </c>
      <c r="M12" s="23">
        <v>-6.742542062500001E-2</v>
      </c>
    </row>
    <row r="13" spans="1:13" x14ac:dyDescent="0.3">
      <c r="A13" t="s">
        <v>1565</v>
      </c>
      <c r="B13" t="s">
        <v>141</v>
      </c>
      <c r="C13" s="91">
        <v>2902.5</v>
      </c>
      <c r="D13" s="91">
        <v>2902.5</v>
      </c>
      <c r="E13" s="91">
        <v>2902.5</v>
      </c>
      <c r="F13" s="91">
        <v>2902.5</v>
      </c>
      <c r="G13" s="91">
        <v>2902.5</v>
      </c>
      <c r="H13" s="91">
        <v>2902.5</v>
      </c>
      <c r="I13" s="91">
        <v>2902.5</v>
      </c>
      <c r="J13" s="91">
        <v>2902.5</v>
      </c>
      <c r="K13" s="91">
        <v>2902.5</v>
      </c>
      <c r="L13" s="91">
        <v>2902.5</v>
      </c>
      <c r="M13" s="91">
        <v>2902.5</v>
      </c>
    </row>
    <row r="14" spans="1:13" x14ac:dyDescent="0.3">
      <c r="A14" t="s">
        <v>1565</v>
      </c>
      <c r="B14" t="s">
        <v>142</v>
      </c>
      <c r="C14" s="91">
        <v>45600</v>
      </c>
      <c r="D14" s="91">
        <v>45600</v>
      </c>
      <c r="E14" s="91">
        <v>45600</v>
      </c>
      <c r="F14" s="91">
        <v>45600</v>
      </c>
      <c r="G14" s="91">
        <v>45600</v>
      </c>
      <c r="H14" s="91">
        <v>45600</v>
      </c>
      <c r="I14" s="91">
        <v>45600</v>
      </c>
      <c r="J14" s="91">
        <v>45600</v>
      </c>
      <c r="K14" s="91">
        <v>45600</v>
      </c>
      <c r="L14" s="91">
        <v>45600</v>
      </c>
      <c r="M14" s="91">
        <v>45600</v>
      </c>
    </row>
    <row r="15" spans="1:13" x14ac:dyDescent="0.3">
      <c r="A15" t="s">
        <v>1565</v>
      </c>
      <c r="B15" t="s">
        <v>145</v>
      </c>
      <c r="C15" s="122">
        <v>144000</v>
      </c>
      <c r="D15" s="122">
        <v>144000</v>
      </c>
      <c r="E15" s="122">
        <v>144000</v>
      </c>
      <c r="F15" s="122">
        <v>144000</v>
      </c>
      <c r="G15" s="122">
        <v>144000</v>
      </c>
      <c r="H15" s="122">
        <v>144000</v>
      </c>
      <c r="I15" s="122">
        <v>144000</v>
      </c>
      <c r="J15" s="122">
        <v>144000</v>
      </c>
      <c r="K15" s="122">
        <v>144000</v>
      </c>
      <c r="L15" s="122">
        <v>144000</v>
      </c>
      <c r="M15" s="122">
        <v>144000</v>
      </c>
    </row>
    <row r="16" spans="1:13" x14ac:dyDescent="0.3">
      <c r="A16" t="s">
        <v>1565</v>
      </c>
      <c r="B16" t="s">
        <v>146</v>
      </c>
      <c r="C16" s="122">
        <v>0</v>
      </c>
      <c r="D16" s="122">
        <v>0</v>
      </c>
      <c r="E16" s="122">
        <v>0</v>
      </c>
      <c r="F16" s="122">
        <v>0</v>
      </c>
      <c r="G16" s="122">
        <v>0</v>
      </c>
      <c r="H16" s="122">
        <v>0</v>
      </c>
      <c r="I16" s="122">
        <v>0</v>
      </c>
      <c r="J16" s="122">
        <v>0</v>
      </c>
      <c r="K16" s="122">
        <v>0</v>
      </c>
      <c r="L16" s="122">
        <v>0</v>
      </c>
      <c r="M16" s="122">
        <v>0</v>
      </c>
    </row>
    <row r="17" spans="1:13" x14ac:dyDescent="0.3">
      <c r="A17" t="s">
        <v>1565</v>
      </c>
      <c r="B17" t="s">
        <v>143</v>
      </c>
      <c r="C17" s="122">
        <v>-72137.8</v>
      </c>
      <c r="D17" s="122">
        <v>-37469.5</v>
      </c>
      <c r="E17" s="122">
        <v>-37469.5</v>
      </c>
      <c r="F17" s="122">
        <v>-37469.5</v>
      </c>
      <c r="G17" s="122">
        <v>-37469.5</v>
      </c>
      <c r="H17" s="122">
        <v>-287470</v>
      </c>
      <c r="I17" s="122">
        <v>-745802.55</v>
      </c>
      <c r="J17" s="122">
        <v>-745802.55000000016</v>
      </c>
      <c r="K17" s="122">
        <v>-995801.55</v>
      </c>
      <c r="L17" s="122">
        <v>-995802.54749999999</v>
      </c>
      <c r="M17" s="122">
        <v>-995802.5475000001</v>
      </c>
    </row>
    <row r="18" spans="1:13" x14ac:dyDescent="0.3">
      <c r="A18" t="s">
        <v>1565</v>
      </c>
      <c r="B18" t="s">
        <v>1286</v>
      </c>
      <c r="C18" s="23">
        <v>-6.0114833333333338E-3</v>
      </c>
      <c r="D18" s="23">
        <v>-3.1224583333333334E-3</v>
      </c>
      <c r="E18" s="23">
        <v>-3.1224583333333334E-3</v>
      </c>
      <c r="F18" s="23">
        <v>-3.1224583333333334E-3</v>
      </c>
      <c r="G18" s="23">
        <v>-3.1224583333333334E-3</v>
      </c>
      <c r="H18" s="23">
        <v>-2.3955833333333332E-2</v>
      </c>
      <c r="I18" s="23">
        <v>-6.2150212500000003E-2</v>
      </c>
      <c r="J18" s="23">
        <v>-6.2150212500000017E-2</v>
      </c>
      <c r="K18" s="23">
        <v>-8.2983462500000008E-2</v>
      </c>
      <c r="L18" s="23">
        <v>-8.2983545625000002E-2</v>
      </c>
      <c r="M18" s="23">
        <v>-8.2983545625000002E-2</v>
      </c>
    </row>
    <row r="19" spans="1:13" x14ac:dyDescent="0.3">
      <c r="A19" s="435" t="s">
        <v>1566</v>
      </c>
      <c r="B19" s="435" t="s">
        <v>24</v>
      </c>
      <c r="C19" s="435" t="s">
        <v>123</v>
      </c>
      <c r="D19" s="436">
        <v>0.1</v>
      </c>
      <c r="E19" s="436">
        <v>0.5</v>
      </c>
      <c r="F19" s="436">
        <v>0.8</v>
      </c>
      <c r="G19" s="436">
        <v>0.9</v>
      </c>
      <c r="H19" s="436">
        <v>0.96</v>
      </c>
      <c r="I19" s="436">
        <v>0.98</v>
      </c>
      <c r="J19" s="436">
        <v>0.99</v>
      </c>
      <c r="K19" s="437">
        <v>0.996</v>
      </c>
      <c r="L19" s="437">
        <v>0.998</v>
      </c>
      <c r="M19" s="437">
        <v>0.999</v>
      </c>
    </row>
    <row r="20" spans="1:13" x14ac:dyDescent="0.3">
      <c r="A20" t="s">
        <v>1566</v>
      </c>
      <c r="B20" t="s">
        <v>133</v>
      </c>
      <c r="C20" s="122">
        <v>106221</v>
      </c>
      <c r="D20" s="122">
        <v>106221</v>
      </c>
      <c r="E20" s="122">
        <v>106221</v>
      </c>
      <c r="F20" s="122">
        <v>106221</v>
      </c>
      <c r="G20" s="122">
        <v>106221</v>
      </c>
      <c r="H20" s="122">
        <v>106221</v>
      </c>
      <c r="I20" s="122">
        <v>106221</v>
      </c>
      <c r="J20" s="122">
        <v>106221</v>
      </c>
      <c r="K20" s="122">
        <v>106221</v>
      </c>
      <c r="L20" s="122">
        <v>106221</v>
      </c>
      <c r="M20" s="122">
        <v>106221</v>
      </c>
    </row>
    <row r="21" spans="1:13" x14ac:dyDescent="0.3">
      <c r="A21" t="s">
        <v>1566</v>
      </c>
      <c r="B21" t="s">
        <v>134</v>
      </c>
      <c r="C21" s="122">
        <v>0</v>
      </c>
      <c r="D21" s="122">
        <v>0</v>
      </c>
      <c r="E21" s="122">
        <v>0</v>
      </c>
      <c r="F21" s="122">
        <v>0</v>
      </c>
      <c r="G21" s="122">
        <v>0</v>
      </c>
      <c r="H21" s="122">
        <v>0</v>
      </c>
      <c r="I21" s="122">
        <v>0</v>
      </c>
      <c r="J21" s="122">
        <v>0</v>
      </c>
      <c r="K21" s="122">
        <v>0</v>
      </c>
      <c r="L21" s="122">
        <v>0</v>
      </c>
      <c r="M21" s="122">
        <v>0</v>
      </c>
    </row>
    <row r="22" spans="1:13" x14ac:dyDescent="0.3">
      <c r="A22" t="s">
        <v>1566</v>
      </c>
      <c r="B22" t="s">
        <v>135</v>
      </c>
      <c r="C22" s="122">
        <v>0</v>
      </c>
      <c r="D22" s="122">
        <v>0</v>
      </c>
      <c r="E22" s="122">
        <v>0</v>
      </c>
      <c r="F22" s="122">
        <v>0</v>
      </c>
      <c r="G22" s="122">
        <v>0</v>
      </c>
      <c r="H22" s="122">
        <v>0</v>
      </c>
      <c r="I22" s="122">
        <v>0</v>
      </c>
      <c r="J22" s="122">
        <v>0</v>
      </c>
      <c r="K22" s="122">
        <v>0</v>
      </c>
      <c r="L22" s="122">
        <v>0</v>
      </c>
      <c r="M22" s="122">
        <v>0</v>
      </c>
    </row>
    <row r="23" spans="1:13" x14ac:dyDescent="0.3">
      <c r="A23" t="s">
        <v>1566</v>
      </c>
      <c r="B23" t="s">
        <v>136</v>
      </c>
      <c r="C23" s="122">
        <v>106221</v>
      </c>
      <c r="D23" s="122">
        <v>106221</v>
      </c>
      <c r="E23" s="122">
        <v>106221</v>
      </c>
      <c r="F23" s="122">
        <v>106221</v>
      </c>
      <c r="G23" s="122">
        <v>106221</v>
      </c>
      <c r="H23" s="122">
        <v>106221</v>
      </c>
      <c r="I23" s="122">
        <v>106221</v>
      </c>
      <c r="J23" s="122">
        <v>106221</v>
      </c>
      <c r="K23" s="122">
        <v>106221</v>
      </c>
      <c r="L23" s="122">
        <v>106221</v>
      </c>
      <c r="M23" s="122">
        <v>106221</v>
      </c>
    </row>
    <row r="24" spans="1:13" x14ac:dyDescent="0.3">
      <c r="A24" t="s">
        <v>1566</v>
      </c>
      <c r="B24" t="s">
        <v>137</v>
      </c>
      <c r="C24" s="122">
        <v>12655.6</v>
      </c>
      <c r="D24" s="122">
        <v>0</v>
      </c>
      <c r="E24" s="122">
        <v>0</v>
      </c>
      <c r="F24" s="122">
        <v>0</v>
      </c>
      <c r="G24" s="122">
        <v>0</v>
      </c>
      <c r="H24" s="122">
        <v>188703.50291761366</v>
      </c>
      <c r="I24" s="122">
        <v>249999.99750000006</v>
      </c>
      <c r="J24" s="122">
        <v>250000.00125</v>
      </c>
      <c r="K24" s="122">
        <v>499999.00124999997</v>
      </c>
      <c r="L24" s="122">
        <v>499999.99125000008</v>
      </c>
      <c r="M24" s="122">
        <v>499999.99125000008</v>
      </c>
    </row>
    <row r="25" spans="1:13" x14ac:dyDescent="0.3">
      <c r="A25" t="s">
        <v>1566</v>
      </c>
      <c r="B25" t="s">
        <v>138</v>
      </c>
      <c r="C25" s="122">
        <v>0</v>
      </c>
      <c r="D25" s="122">
        <v>0</v>
      </c>
      <c r="E25" s="122">
        <v>0</v>
      </c>
      <c r="F25" s="122">
        <v>0</v>
      </c>
      <c r="G25" s="122">
        <v>0</v>
      </c>
      <c r="H25" s="122">
        <v>0</v>
      </c>
      <c r="I25" s="122">
        <v>0</v>
      </c>
      <c r="J25" s="122">
        <v>0</v>
      </c>
      <c r="K25" s="122">
        <v>0</v>
      </c>
      <c r="L25" s="122">
        <v>0</v>
      </c>
      <c r="M25" s="122">
        <v>0</v>
      </c>
    </row>
    <row r="26" spans="1:13" x14ac:dyDescent="0.3">
      <c r="A26" t="s">
        <v>1566</v>
      </c>
      <c r="B26" t="s">
        <v>139</v>
      </c>
      <c r="C26" s="122">
        <v>0</v>
      </c>
      <c r="D26" s="122">
        <v>0</v>
      </c>
      <c r="E26" s="122">
        <v>0</v>
      </c>
      <c r="F26" s="122">
        <v>0</v>
      </c>
      <c r="G26" s="122">
        <v>0</v>
      </c>
      <c r="H26" s="122">
        <v>0</v>
      </c>
      <c r="I26" s="122">
        <v>0</v>
      </c>
      <c r="J26" s="122">
        <v>0</v>
      </c>
      <c r="K26" s="122">
        <v>0</v>
      </c>
      <c r="L26" s="122">
        <v>0</v>
      </c>
      <c r="M26" s="122">
        <v>0</v>
      </c>
    </row>
    <row r="27" spans="1:13" x14ac:dyDescent="0.3">
      <c r="A27" t="s">
        <v>1566</v>
      </c>
      <c r="B27" t="s">
        <v>79</v>
      </c>
      <c r="C27" s="122">
        <v>0</v>
      </c>
      <c r="D27" s="122">
        <v>0</v>
      </c>
      <c r="E27" s="122">
        <v>0</v>
      </c>
      <c r="F27" s="122">
        <v>0</v>
      </c>
      <c r="G27" s="122">
        <v>0</v>
      </c>
      <c r="H27" s="122">
        <v>0</v>
      </c>
      <c r="I27" s="122">
        <v>0</v>
      </c>
      <c r="J27" s="122">
        <v>0</v>
      </c>
      <c r="K27" s="122">
        <v>0</v>
      </c>
      <c r="L27" s="122">
        <v>0</v>
      </c>
      <c r="M27" s="122">
        <v>0</v>
      </c>
    </row>
    <row r="28" spans="1:13" x14ac:dyDescent="0.3">
      <c r="A28" t="s">
        <v>1566</v>
      </c>
      <c r="B28" t="s">
        <v>140</v>
      </c>
      <c r="C28" s="122">
        <v>93565.4</v>
      </c>
      <c r="D28" s="122">
        <v>106221</v>
      </c>
      <c r="E28" s="122">
        <v>106221</v>
      </c>
      <c r="F28" s="122">
        <v>106221</v>
      </c>
      <c r="G28" s="122">
        <v>106221</v>
      </c>
      <c r="H28" s="122">
        <v>-82482.50291761366</v>
      </c>
      <c r="I28" s="122">
        <v>-143778.99750000006</v>
      </c>
      <c r="J28" s="122">
        <v>-143779.00125</v>
      </c>
      <c r="K28" s="122">
        <v>-393778.00124999997</v>
      </c>
      <c r="L28" s="122">
        <v>-393778.99125000008</v>
      </c>
      <c r="M28" s="122">
        <v>-393778.99125000008</v>
      </c>
    </row>
    <row r="29" spans="1:13" x14ac:dyDescent="0.3">
      <c r="A29" t="s">
        <v>1566</v>
      </c>
      <c r="B29" t="s">
        <v>144</v>
      </c>
      <c r="C29" s="23">
        <v>3.1188466666666664E-2</v>
      </c>
      <c r="D29" s="23">
        <v>3.5407000000000001E-2</v>
      </c>
      <c r="E29" s="23">
        <v>3.5407000000000001E-2</v>
      </c>
      <c r="F29" s="23">
        <v>3.5407000000000001E-2</v>
      </c>
      <c r="G29" s="23">
        <v>3.5407000000000001E-2</v>
      </c>
      <c r="H29" s="23">
        <v>-2.7494167639204554E-2</v>
      </c>
      <c r="I29" s="23">
        <v>-4.7926332500000016E-2</v>
      </c>
      <c r="J29" s="23">
        <v>-4.7926333750000001E-2</v>
      </c>
      <c r="K29" s="23">
        <v>-0.13125933374999998</v>
      </c>
      <c r="L29" s="23">
        <v>-0.13125966375000003</v>
      </c>
      <c r="M29" s="23">
        <v>-0.13125966375000003</v>
      </c>
    </row>
    <row r="30" spans="1:13" x14ac:dyDescent="0.3">
      <c r="A30" t="s">
        <v>1566</v>
      </c>
      <c r="B30" t="s">
        <v>141</v>
      </c>
      <c r="C30" s="91">
        <v>17582.099999999999</v>
      </c>
      <c r="D30" s="91">
        <v>17582.099999999999</v>
      </c>
      <c r="E30" s="91">
        <v>17582.099999999999</v>
      </c>
      <c r="F30" s="91">
        <v>17582.099999999999</v>
      </c>
      <c r="G30" s="91">
        <v>17582.099999999999</v>
      </c>
      <c r="H30" s="91">
        <v>17582.099999999999</v>
      </c>
      <c r="I30" s="91">
        <v>17582.099999999999</v>
      </c>
      <c r="J30" s="91">
        <v>17582.099999999999</v>
      </c>
      <c r="K30" s="91">
        <v>17582.099999999999</v>
      </c>
      <c r="L30" s="91">
        <v>17582.099999999999</v>
      </c>
      <c r="M30" s="91">
        <v>17582.099999999999</v>
      </c>
    </row>
    <row r="31" spans="1:13" x14ac:dyDescent="0.3">
      <c r="A31" t="s">
        <v>1566</v>
      </c>
      <c r="B31" t="s">
        <v>142</v>
      </c>
      <c r="C31" s="91">
        <v>11400</v>
      </c>
      <c r="D31" s="91">
        <v>11400</v>
      </c>
      <c r="E31" s="91">
        <v>11400</v>
      </c>
      <c r="F31" s="91">
        <v>11400</v>
      </c>
      <c r="G31" s="91">
        <v>11400</v>
      </c>
      <c r="H31" s="91">
        <v>11400</v>
      </c>
      <c r="I31" s="91">
        <v>11400</v>
      </c>
      <c r="J31" s="91">
        <v>11400</v>
      </c>
      <c r="K31" s="91">
        <v>11400</v>
      </c>
      <c r="L31" s="91">
        <v>11400</v>
      </c>
      <c r="M31" s="91">
        <v>11400</v>
      </c>
    </row>
    <row r="32" spans="1:13" x14ac:dyDescent="0.3">
      <c r="A32" t="s">
        <v>1566</v>
      </c>
      <c r="B32" t="s">
        <v>145</v>
      </c>
      <c r="C32" s="122">
        <v>36000</v>
      </c>
      <c r="D32" s="122">
        <v>36000</v>
      </c>
      <c r="E32" s="122">
        <v>36000</v>
      </c>
      <c r="F32" s="122">
        <v>36000</v>
      </c>
      <c r="G32" s="122">
        <v>36000</v>
      </c>
      <c r="H32" s="122">
        <v>36000</v>
      </c>
      <c r="I32" s="122">
        <v>36000</v>
      </c>
      <c r="J32" s="122">
        <v>36000</v>
      </c>
      <c r="K32" s="122">
        <v>36000</v>
      </c>
      <c r="L32" s="122">
        <v>36000</v>
      </c>
      <c r="M32" s="122">
        <v>36000</v>
      </c>
    </row>
    <row r="33" spans="1:13" x14ac:dyDescent="0.3">
      <c r="A33" t="s">
        <v>1566</v>
      </c>
      <c r="B33" t="s">
        <v>146</v>
      </c>
      <c r="C33" s="122">
        <v>0</v>
      </c>
      <c r="D33" s="122">
        <v>0</v>
      </c>
      <c r="E33" s="122">
        <v>0</v>
      </c>
      <c r="F33" s="122">
        <v>0</v>
      </c>
      <c r="G33" s="122">
        <v>0</v>
      </c>
      <c r="H33" s="122">
        <v>0</v>
      </c>
      <c r="I33" s="122">
        <v>0</v>
      </c>
      <c r="J33" s="122">
        <v>0</v>
      </c>
      <c r="K33" s="122">
        <v>0</v>
      </c>
      <c r="L33" s="122">
        <v>0</v>
      </c>
      <c r="M33" s="122">
        <v>0</v>
      </c>
    </row>
    <row r="34" spans="1:13" x14ac:dyDescent="0.3">
      <c r="A34" t="s">
        <v>1566</v>
      </c>
      <c r="B34" t="s">
        <v>143</v>
      </c>
      <c r="C34" s="122">
        <v>63747.5</v>
      </c>
      <c r="D34" s="122">
        <v>76403.100000000006</v>
      </c>
      <c r="E34" s="122">
        <v>76403.100000000006</v>
      </c>
      <c r="F34" s="122">
        <v>76403.100000000006</v>
      </c>
      <c r="G34" s="122">
        <v>76403.100000000006</v>
      </c>
      <c r="H34" s="122">
        <v>-112300.40291761365</v>
      </c>
      <c r="I34" s="122">
        <v>-173596.89750000005</v>
      </c>
      <c r="J34" s="122">
        <v>-173596.90125</v>
      </c>
      <c r="K34" s="122">
        <v>-423595.90125</v>
      </c>
      <c r="L34" s="122">
        <v>-423596.8912500001</v>
      </c>
      <c r="M34" s="122">
        <v>-423596.8912500001</v>
      </c>
    </row>
    <row r="35" spans="1:13" x14ac:dyDescent="0.3">
      <c r="A35" t="s">
        <v>1566</v>
      </c>
      <c r="B35" t="s">
        <v>1286</v>
      </c>
      <c r="C35" s="23">
        <v>2.1249166666666666E-2</v>
      </c>
      <c r="D35" s="23">
        <v>2.5467700000000003E-2</v>
      </c>
      <c r="E35" s="23">
        <v>2.5467700000000003E-2</v>
      </c>
      <c r="F35" s="23">
        <v>2.5467700000000003E-2</v>
      </c>
      <c r="G35" s="23">
        <v>2.5467700000000003E-2</v>
      </c>
      <c r="H35" s="23">
        <v>-3.7433467639204548E-2</v>
      </c>
      <c r="I35" s="23">
        <v>-5.7865632500000014E-2</v>
      </c>
      <c r="J35" s="23">
        <v>-5.7865633749999999E-2</v>
      </c>
      <c r="K35" s="23">
        <v>-0.14119863375</v>
      </c>
      <c r="L35" s="23">
        <v>-0.14119896375000004</v>
      </c>
      <c r="M35" s="23">
        <v>-0.14119896375000004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</vt:lpstr>
      <vt:lpstr>Inputs</vt:lpstr>
      <vt:lpstr>ILS Report- Combined</vt:lpstr>
      <vt:lpstr>P&amp;L</vt:lpstr>
      <vt:lpstr>EP Curve</vt:lpstr>
      <vt:lpstr>HistoricalEvents</vt:lpstr>
      <vt:lpstr>CorrMxData</vt:lpstr>
      <vt:lpstr>MarginalAEPMxData</vt:lpstr>
      <vt:lpstr>Guidelines Summary</vt:lpstr>
      <vt:lpstr>Region Peril</vt:lpstr>
      <vt:lpstr>AAL by Month</vt:lpstr>
      <vt:lpstr>Port YELT</vt:lpstr>
      <vt:lpstr>BoundPositions</vt:lpstr>
      <vt:lpstr>Bound Portfolio Report</vt:lpstr>
      <vt:lpstr>Leverage Calc</vt:lpstr>
      <vt:lpstr>ReturnByHistEvents_USWind</vt:lpstr>
      <vt:lpstr>ReturnByHistEvents_Worldwide</vt:lpstr>
      <vt:lpstr>UI_PnL Report</vt:lpstr>
    </vt:vector>
  </TitlesOfParts>
  <Manager/>
  <Company>Pimco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Joshi, Aabha</dc:creator>
  <cp:keywords/>
  <dc:description/>
  <cp:lastModifiedBy>sindhu raghavan</cp:lastModifiedBy>
  <cp:revision/>
  <cp:lastPrinted>2025-10-06T12:01:26Z</cp:lastPrinted>
  <dcterms:created xsi:type="dcterms:W3CDTF">2023-01-30T10:11:37Z</dcterms:created>
  <dcterms:modified xsi:type="dcterms:W3CDTF">2026-07-23T10:25:01Z</dcterms:modified>
  <cp:category/>
  <cp:contentStatus/>
</cp:coreProperties>
</file>